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defaultThemeVersion="124226"/>
  <mc:AlternateContent xmlns:mc="http://schemas.openxmlformats.org/markup-compatibility/2006">
    <mc:Choice Requires="x15">
      <x15ac:absPath xmlns:x15ac="http://schemas.microsoft.com/office/spreadsheetml/2010/11/ac" url="C:\Users\yulied.penaranda\Desktop\2019\Enero\Planes de acción a diciembre 2018\Para públicar\Plan de acción a dic. 2018\"/>
    </mc:Choice>
  </mc:AlternateContent>
  <xr:revisionPtr revIDLastSave="0" documentId="8_{4F80C857-C494-481B-92E5-44D7E1036AF8}" xr6:coauthVersionLast="31" xr6:coauthVersionMax="31" xr10:uidLastSave="{00000000-0000-0000-0000-000000000000}"/>
  <bookViews>
    <workbookView xWindow="0" yWindow="0" windowWidth="15330" windowHeight="4470" tabRatio="630" activeTab="3" xr2:uid="{00000000-000D-0000-FFFF-FFFF00000000}"/>
  </bookViews>
  <sheets>
    <sheet name="GESTIÓN" sheetId="5" r:id="rId1"/>
    <sheet name="INVERSION" sheetId="10" r:id="rId2"/>
    <sheet name="ACTIVIDADES" sheetId="17" r:id="rId3"/>
    <sheet name="TERRITORIALIZACIÓN" sheetId="18" r:id="rId4"/>
  </sheets>
  <externalReferences>
    <externalReference r:id="rId5"/>
  </externalReferences>
  <definedNames>
    <definedName name="_xlnm._FilterDatabase" localSheetId="0" hidden="1">GESTIÓN!$A$13:$AY$28</definedName>
    <definedName name="_Hlk526141353" localSheetId="0">GESTIÓN!$AS$15</definedName>
    <definedName name="_Hlk532810796" localSheetId="0">GESTIÓN!$AS$16</definedName>
    <definedName name="_xlnm.Print_Area" localSheetId="2">ACTIVIDADES!$A$1:$V$101</definedName>
    <definedName name="_xlnm.Print_Area" localSheetId="0">GESTIÓN!$A$1:$AW$28</definedName>
    <definedName name="_xlnm.Print_Area" localSheetId="1">INVERSION!$B$1:$AU$107</definedName>
    <definedName name="CONDICION_POBLACIONAL">[1]Variables!$C$1:$C$24</definedName>
    <definedName name="GRUPO_ETAREO">[1]Variables!$A$1:$A$8</definedName>
    <definedName name="GRUPO_ETAREOS" localSheetId="2">#REF!</definedName>
    <definedName name="GRUPO_ETAREOS">#REF!</definedName>
    <definedName name="GRUPO_ETARIO" localSheetId="2">#REF!</definedName>
    <definedName name="GRUPO_ETARIO">#REF!</definedName>
    <definedName name="GRUPO_ETNICO" localSheetId="2">#REF!</definedName>
    <definedName name="GRUPO_ETNICO">#REF!</definedName>
    <definedName name="GRUPOETNICO" localSheetId="2">#REF!</definedName>
    <definedName name="GRUPOETNICO">#REF!</definedName>
    <definedName name="GRUPOS_ETNICOS">[1]Variables!$H$1:$H$8</definedName>
    <definedName name="LOCALIDAD" localSheetId="2">#REF!</definedName>
    <definedName name="LOCALIDAD">#REF!</definedName>
    <definedName name="LOCALIZACION" localSheetId="2">#REF!</definedName>
    <definedName name="LOCALIZACION">#REF!</definedName>
  </definedNames>
  <calcPr calcId="191029"/>
</workbook>
</file>

<file path=xl/calcChain.xml><?xml version="1.0" encoding="utf-8"?>
<calcChain xmlns="http://schemas.openxmlformats.org/spreadsheetml/2006/main">
  <c r="S91" i="17" l="1"/>
  <c r="S71" i="17"/>
  <c r="S65" i="17"/>
  <c r="Y105" i="10"/>
  <c r="Y38" i="10" l="1"/>
  <c r="Y37" i="10"/>
  <c r="AQ22" i="5" l="1"/>
  <c r="Y104" i="10" l="1"/>
  <c r="Y103" i="10"/>
  <c r="H102" i="10"/>
  <c r="H100" i="10"/>
  <c r="H104" i="10" l="1"/>
  <c r="W64" i="10"/>
  <c r="W22" i="10"/>
  <c r="W105" i="10" s="1"/>
  <c r="AN59" i="10" l="1"/>
  <c r="AN57" i="10"/>
  <c r="AN61" i="10" l="1"/>
  <c r="X57" i="10"/>
  <c r="X59" i="10"/>
  <c r="S75" i="17"/>
  <c r="S73" i="17"/>
  <c r="X61" i="10" l="1"/>
  <c r="AN106" i="10"/>
  <c r="AN105" i="10" l="1"/>
  <c r="AR22" i="5" l="1"/>
  <c r="AQ16" i="5" l="1"/>
  <c r="AO70" i="10" l="1"/>
  <c r="H10" i="10"/>
  <c r="AP10" i="10" s="1"/>
  <c r="AO10" i="10"/>
  <c r="AR25" i="5" l="1"/>
  <c r="AQ25" i="5"/>
  <c r="AR20" i="5"/>
  <c r="AQ20" i="5"/>
  <c r="AR19" i="5"/>
  <c r="AQ19" i="5"/>
  <c r="AR18" i="5"/>
  <c r="AQ18" i="5"/>
  <c r="AR16" i="5"/>
  <c r="AR14" i="5"/>
  <c r="AQ14" i="5"/>
  <c r="AO42" i="10"/>
  <c r="AO41" i="10"/>
  <c r="AO25" i="10"/>
  <c r="AO30" i="10"/>
  <c r="AP31" i="10"/>
  <c r="AO28" i="10"/>
  <c r="AP27" i="10"/>
  <c r="AO27" i="10"/>
  <c r="AO96" i="10"/>
  <c r="AO94" i="10"/>
  <c r="AP93" i="10"/>
  <c r="AO93" i="10"/>
  <c r="AP97" i="10"/>
  <c r="AP91" i="10"/>
  <c r="AO91" i="10"/>
  <c r="AO90" i="10"/>
  <c r="AO88" i="10"/>
  <c r="AP87" i="10"/>
  <c r="AO87" i="10"/>
  <c r="AO72" i="10"/>
  <c r="AP69" i="10"/>
  <c r="AO69" i="10"/>
  <c r="AO66" i="10"/>
  <c r="AO65" i="10"/>
  <c r="AO64" i="10"/>
  <c r="AP63" i="10"/>
  <c r="AO63" i="10"/>
  <c r="AO60" i="10"/>
  <c r="AO59" i="10"/>
  <c r="AO58" i="10"/>
  <c r="AO57" i="10"/>
  <c r="AP55" i="10"/>
  <c r="AO55" i="10"/>
  <c r="AO54" i="10"/>
  <c r="AO52" i="10"/>
  <c r="AP51" i="10"/>
  <c r="AO51" i="10"/>
  <c r="AP49" i="10"/>
  <c r="AO49" i="10"/>
  <c r="AO48" i="10"/>
  <c r="AO46" i="10"/>
  <c r="AP45" i="10"/>
  <c r="AO45" i="10"/>
  <c r="AO40" i="10"/>
  <c r="AO39" i="10"/>
  <c r="AP37" i="10"/>
  <c r="AO37" i="10"/>
  <c r="AO36" i="10"/>
  <c r="AO34" i="10"/>
  <c r="AP33" i="10"/>
  <c r="AO33" i="10"/>
  <c r="AO22" i="10"/>
  <c r="AP21" i="10"/>
  <c r="AO21" i="10"/>
  <c r="AO18" i="10"/>
  <c r="AO16" i="10"/>
  <c r="AO13" i="10"/>
  <c r="AP9" i="10"/>
  <c r="AO9" i="10"/>
  <c r="W106" i="10" l="1"/>
  <c r="V105" i="10"/>
  <c r="W98" i="10"/>
  <c r="X96" i="10"/>
  <c r="X94" i="10"/>
  <c r="W92" i="10"/>
  <c r="X90" i="10"/>
  <c r="X88" i="10"/>
  <c r="AE74" i="10"/>
  <c r="Y74" i="10"/>
  <c r="W74" i="10"/>
  <c r="AE73" i="10"/>
  <c r="Y73" i="10"/>
  <c r="X73" i="10"/>
  <c r="W73" i="10"/>
  <c r="X72" i="10"/>
  <c r="X70" i="10"/>
  <c r="W68" i="10"/>
  <c r="X66" i="10"/>
  <c r="X64" i="10"/>
  <c r="W62" i="10"/>
  <c r="X60" i="10"/>
  <c r="X58" i="10"/>
  <c r="W56" i="10"/>
  <c r="V56" i="10"/>
  <c r="X54" i="10"/>
  <c r="X52" i="10"/>
  <c r="X56" i="10" s="1"/>
  <c r="W50" i="10"/>
  <c r="X48" i="10"/>
  <c r="X46" i="10"/>
  <c r="W44" i="10"/>
  <c r="X92" i="10" l="1"/>
  <c r="X98" i="10"/>
  <c r="X74" i="10"/>
  <c r="X68" i="10"/>
  <c r="X62" i="10"/>
  <c r="X50" i="10"/>
  <c r="W107" i="10"/>
  <c r="X42" i="10"/>
  <c r="X40" i="10" l="1"/>
  <c r="X44" i="10" s="1"/>
  <c r="W38" i="10"/>
  <c r="X36" i="10"/>
  <c r="X34" i="10"/>
  <c r="AM37" i="10"/>
  <c r="W32" i="10"/>
  <c r="X30" i="10"/>
  <c r="X106" i="10" s="1"/>
  <c r="X28" i="10"/>
  <c r="AN26" i="10"/>
  <c r="W26" i="10"/>
  <c r="X22" i="10"/>
  <c r="X26" i="10" s="1"/>
  <c r="X18" i="10"/>
  <c r="W20" i="10"/>
  <c r="X16" i="10"/>
  <c r="X20" i="10" s="1"/>
  <c r="X10" i="10"/>
  <c r="X14" i="10" s="1"/>
  <c r="AN98" i="10"/>
  <c r="AN92" i="10"/>
  <c r="AN73" i="10"/>
  <c r="AN74" i="10"/>
  <c r="AN68" i="10"/>
  <c r="AN62" i="10"/>
  <c r="AN56" i="10"/>
  <c r="AN50" i="10"/>
  <c r="AN44" i="10"/>
  <c r="Y43" i="10"/>
  <c r="AN38" i="10"/>
  <c r="AN32" i="10"/>
  <c r="AN20" i="10"/>
  <c r="AN14" i="10"/>
  <c r="AN15" i="10"/>
  <c r="AN43" i="10"/>
  <c r="AN67" i="10"/>
  <c r="AN97" i="10"/>
  <c r="W14" i="10"/>
  <c r="X105" i="10" l="1"/>
  <c r="X107" i="10" s="1"/>
  <c r="X32" i="10"/>
  <c r="AP15" i="10"/>
  <c r="AO15" i="10"/>
  <c r="X38" i="10"/>
  <c r="AP73" i="10"/>
  <c r="AO73" i="10"/>
  <c r="AO61" i="10"/>
  <c r="AO26" i="10"/>
  <c r="AO92" i="10"/>
  <c r="AO74" i="10"/>
  <c r="AO68" i="10"/>
  <c r="AO62" i="10"/>
  <c r="AO56" i="10"/>
  <c r="AO50" i="10"/>
  <c r="AO44" i="10"/>
  <c r="AO38" i="10"/>
  <c r="AN107" i="10"/>
  <c r="AO20" i="10"/>
  <c r="AO14" i="10"/>
  <c r="S99" i="17"/>
  <c r="S97" i="17"/>
  <c r="S95" i="17"/>
  <c r="S93" i="17"/>
  <c r="S85" i="17"/>
  <c r="S83" i="17"/>
  <c r="S81" i="17"/>
  <c r="S79" i="17"/>
  <c r="S49" i="17"/>
  <c r="S43" i="17"/>
  <c r="S41" i="17"/>
  <c r="S39" i="17"/>
  <c r="S28" i="17"/>
  <c r="S25" i="17"/>
  <c r="S23" i="17"/>
  <c r="S21" i="17"/>
  <c r="S20" i="17"/>
  <c r="S17" i="17"/>
  <c r="S15" i="17"/>
  <c r="S13" i="17"/>
  <c r="S11" i="17"/>
  <c r="S47" i="17"/>
  <c r="S55" i="17" l="1"/>
  <c r="U54" i="17"/>
  <c r="S54" i="17"/>
  <c r="S53" i="17"/>
  <c r="U52" i="17"/>
  <c r="S52" i="17"/>
  <c r="S51" i="17"/>
  <c r="U50" i="17"/>
  <c r="S50" i="17"/>
  <c r="U44" i="17"/>
  <c r="S44" i="17"/>
  <c r="U42" i="17"/>
  <c r="S42" i="17"/>
  <c r="U40" i="17"/>
  <c r="S40" i="17"/>
  <c r="U38" i="17"/>
  <c r="T38" i="17" s="1"/>
  <c r="S38" i="17"/>
  <c r="T50" i="17" l="1"/>
  <c r="U98" i="17"/>
  <c r="S98" i="17"/>
  <c r="U96" i="17"/>
  <c r="S96" i="17"/>
  <c r="U94" i="17"/>
  <c r="T94" i="17" s="1"/>
  <c r="S94" i="17"/>
  <c r="U92" i="17"/>
  <c r="T88" i="17" s="1"/>
  <c r="S92" i="17"/>
  <c r="U90" i="17"/>
  <c r="S90" i="17"/>
  <c r="S89" i="17"/>
  <c r="U88" i="17"/>
  <c r="S88" i="17"/>
  <c r="S61" i="17"/>
  <c r="U60" i="17"/>
  <c r="S60" i="17"/>
  <c r="S59" i="17"/>
  <c r="U58" i="17"/>
  <c r="S58" i="17"/>
  <c r="S57" i="17"/>
  <c r="U56" i="17"/>
  <c r="S56" i="17"/>
  <c r="X97" i="10"/>
  <c r="W97" i="10"/>
  <c r="T56" i="17" l="1"/>
  <c r="X19" i="10"/>
  <c r="W19" i="10"/>
  <c r="S37" i="17" l="1"/>
  <c r="S35" i="17"/>
  <c r="S87" i="17" l="1"/>
  <c r="S77" i="17"/>
  <c r="S69" i="17"/>
  <c r="X67" i="10"/>
  <c r="W67" i="10"/>
  <c r="AO67" i="10" s="1"/>
  <c r="S67" i="17" l="1"/>
  <c r="S63" i="17"/>
  <c r="AM61" i="10" l="1"/>
  <c r="AP15" i="5" l="1"/>
  <c r="AR15" i="5" l="1"/>
  <c r="AQ15" i="5"/>
  <c r="AM25" i="10" l="1"/>
  <c r="AM19" i="10" l="1"/>
  <c r="AN19" i="10" s="1"/>
  <c r="V106" i="10"/>
  <c r="AO19" i="10" l="1"/>
  <c r="V37" i="10"/>
  <c r="AM38" i="10" l="1"/>
  <c r="S33" i="17" l="1"/>
  <c r="S31" i="17"/>
  <c r="S29" i="17"/>
  <c r="S27" i="17"/>
  <c r="S19" i="17"/>
  <c r="S9" i="17" l="1"/>
  <c r="AM98" i="10" l="1"/>
  <c r="AL98" i="10"/>
  <c r="AK98" i="10"/>
  <c r="AE98" i="10"/>
  <c r="AD98" i="10"/>
  <c r="AC98" i="10"/>
  <c r="Y98" i="10"/>
  <c r="V98" i="10"/>
  <c r="AO98" i="10" s="1"/>
  <c r="U98" i="10"/>
  <c r="T98" i="10"/>
  <c r="R98" i="10"/>
  <c r="N98" i="10"/>
  <c r="J98" i="10"/>
  <c r="AM97" i="10"/>
  <c r="AL97" i="10"/>
  <c r="AK97" i="10"/>
  <c r="AE97" i="10"/>
  <c r="AD97" i="10"/>
  <c r="AC97" i="10"/>
  <c r="V97" i="10"/>
  <c r="AO97" i="10" s="1"/>
  <c r="U97" i="10"/>
  <c r="T97" i="10"/>
  <c r="R97" i="10"/>
  <c r="Q97" i="10"/>
  <c r="N97" i="10"/>
  <c r="J97" i="10"/>
  <c r="Q96" i="10"/>
  <c r="Q98" i="10" s="1"/>
  <c r="H96" i="10"/>
  <c r="AP96" i="10" s="1"/>
  <c r="H94" i="10"/>
  <c r="AP94" i="10" s="1"/>
  <c r="AM92" i="10"/>
  <c r="AL92" i="10"/>
  <c r="AK92" i="10"/>
  <c r="AE92" i="10"/>
  <c r="AD92" i="10"/>
  <c r="AC92" i="10"/>
  <c r="Y92" i="10"/>
  <c r="V92" i="10"/>
  <c r="U92" i="10"/>
  <c r="T92" i="10"/>
  <c r="R92" i="10"/>
  <c r="Q92" i="10"/>
  <c r="N92" i="10"/>
  <c r="J92" i="10"/>
  <c r="AM91" i="10"/>
  <c r="AL91" i="10"/>
  <c r="AK91" i="10"/>
  <c r="AE91" i="10"/>
  <c r="AD91" i="10"/>
  <c r="AC91" i="10"/>
  <c r="V91" i="10"/>
  <c r="T91" i="10"/>
  <c r="R91" i="10"/>
  <c r="Q91" i="10"/>
  <c r="P91" i="10"/>
  <c r="J91" i="10"/>
  <c r="H90" i="10"/>
  <c r="AP90" i="10" s="1"/>
  <c r="H88" i="10"/>
  <c r="AP88" i="10" s="1"/>
  <c r="AM56" i="10"/>
  <c r="AL56" i="10"/>
  <c r="AK56" i="10"/>
  <c r="AE56" i="10"/>
  <c r="AD56" i="10"/>
  <c r="AC56" i="10"/>
  <c r="Y56" i="10"/>
  <c r="U56" i="10"/>
  <c r="T56" i="10"/>
  <c r="R56" i="10"/>
  <c r="Q56" i="10"/>
  <c r="J56" i="10"/>
  <c r="AM55" i="10"/>
  <c r="AK55" i="10"/>
  <c r="AE55" i="10"/>
  <c r="AD55" i="10"/>
  <c r="AC55" i="10"/>
  <c r="V55" i="10"/>
  <c r="T55" i="10"/>
  <c r="R55" i="10"/>
  <c r="P55" i="10"/>
  <c r="J55" i="10"/>
  <c r="H54" i="10"/>
  <c r="AP54" i="10" s="1"/>
  <c r="H52" i="10"/>
  <c r="AP52" i="10" s="1"/>
  <c r="H56" i="10" l="1"/>
  <c r="AP56" i="10" s="1"/>
  <c r="H98" i="10"/>
  <c r="AP98" i="10" s="1"/>
  <c r="H92" i="10"/>
  <c r="AP92" i="10" s="1"/>
  <c r="AM67" i="10" l="1"/>
  <c r="V67" i="10"/>
  <c r="AO22" i="5"/>
  <c r="AO21" i="5" l="1"/>
  <c r="AP21" i="5" s="1"/>
  <c r="AR21" i="5" s="1"/>
  <c r="AQ21" i="5" l="1"/>
  <c r="V50" i="10"/>
  <c r="V32" i="10"/>
  <c r="AO32" i="10" s="1"/>
  <c r="V14" i="10"/>
  <c r="U106" i="10" l="1"/>
  <c r="U105" i="10"/>
  <c r="U107" i="10" l="1"/>
  <c r="U10" i="17"/>
  <c r="U8" i="17"/>
  <c r="S10" i="17"/>
  <c r="S8" i="17"/>
  <c r="AM74" i="10"/>
  <c r="V74" i="10"/>
  <c r="AM68" i="10"/>
  <c r="V68" i="10"/>
  <c r="AM62" i="10"/>
  <c r="V62" i="10"/>
  <c r="AM50" i="10"/>
  <c r="AM44" i="10"/>
  <c r="V44" i="10"/>
  <c r="V38" i="10"/>
  <c r="AM32" i="10"/>
  <c r="AM26" i="10"/>
  <c r="V26" i="10"/>
  <c r="AM20" i="10"/>
  <c r="V20" i="10"/>
  <c r="AM14" i="10"/>
  <c r="U14" i="10"/>
  <c r="AM73" i="10"/>
  <c r="V73" i="10"/>
  <c r="V61" i="10"/>
  <c r="V49" i="10"/>
  <c r="AM43" i="10"/>
  <c r="V43" i="10"/>
  <c r="AM31" i="10"/>
  <c r="V31" i="10"/>
  <c r="AO31" i="10" s="1"/>
  <c r="V25" i="10"/>
  <c r="V19" i="10"/>
  <c r="V13" i="10"/>
  <c r="AL106" i="10"/>
  <c r="AM106" i="10"/>
  <c r="AL105" i="10"/>
  <c r="AM105" i="10"/>
  <c r="V107" i="10"/>
  <c r="AM13" i="10"/>
  <c r="AM107" i="10" l="1"/>
  <c r="T106" i="10" l="1"/>
  <c r="S106" i="10"/>
  <c r="H65" i="10" l="1"/>
  <c r="AP65" i="10" s="1"/>
  <c r="AL43" i="10"/>
  <c r="AL37" i="10"/>
  <c r="U37" i="10"/>
  <c r="S62" i="17" l="1"/>
  <c r="AK15" i="10" l="1"/>
  <c r="H18" i="10" l="1"/>
  <c r="AP18" i="10" s="1"/>
  <c r="H16" i="10"/>
  <c r="AP16" i="10" s="1"/>
  <c r="AK61" i="10"/>
  <c r="AL107" i="10" l="1"/>
  <c r="AL25" i="10" l="1"/>
  <c r="T105" i="10"/>
  <c r="AL74" i="10"/>
  <c r="U74" i="10"/>
  <c r="AL68" i="10"/>
  <c r="U68" i="10"/>
  <c r="AL62" i="10"/>
  <c r="U62" i="10"/>
  <c r="AL50" i="10"/>
  <c r="U50" i="10"/>
  <c r="AL44" i="10"/>
  <c r="U44" i="10"/>
  <c r="AL38" i="10"/>
  <c r="U38" i="10"/>
  <c r="AL32" i="10"/>
  <c r="U32" i="10"/>
  <c r="U20" i="10"/>
  <c r="U26" i="10"/>
  <c r="T26" i="10"/>
  <c r="AL14" i="10"/>
  <c r="AK14" i="10"/>
  <c r="T14" i="10"/>
  <c r="AK106" i="10" l="1"/>
  <c r="AL26" i="10" l="1"/>
  <c r="AK26" i="10"/>
  <c r="AK20" i="10"/>
  <c r="AL20" i="10"/>
  <c r="S84" i="17" l="1"/>
  <c r="U73" i="10" l="1"/>
  <c r="AL73" i="10"/>
  <c r="U67" i="10" l="1"/>
  <c r="AL49" i="10" l="1"/>
  <c r="AN15" i="5" l="1"/>
  <c r="AK68" i="10" l="1"/>
  <c r="AL65" i="10" l="1"/>
  <c r="AK67" i="10"/>
  <c r="AL61" i="10"/>
  <c r="AL67" i="10" l="1"/>
  <c r="U82" i="17"/>
  <c r="U86" i="17"/>
  <c r="U84" i="17"/>
  <c r="U80" i="17"/>
  <c r="U78" i="17"/>
  <c r="U76" i="17"/>
  <c r="U74" i="17"/>
  <c r="U72" i="17"/>
  <c r="U70" i="17"/>
  <c r="U68" i="17"/>
  <c r="U66" i="17"/>
  <c r="U64" i="17"/>
  <c r="U62" i="17"/>
  <c r="U48" i="17"/>
  <c r="U46" i="17"/>
  <c r="U24" i="17"/>
  <c r="U22" i="17"/>
  <c r="U20" i="17"/>
  <c r="U18" i="17"/>
  <c r="U16" i="17"/>
  <c r="U14" i="17"/>
  <c r="U12" i="17"/>
  <c r="U100" i="17" l="1"/>
  <c r="T8" i="17"/>
  <c r="S67" i="10" l="1"/>
  <c r="T61" i="10"/>
  <c r="U61" i="10" s="1"/>
  <c r="AK44" i="10"/>
  <c r="AK105" i="10"/>
  <c r="AK107" i="10" s="1"/>
  <c r="AK19" i="10"/>
  <c r="T107" i="10"/>
  <c r="AK74" i="10"/>
  <c r="AD74" i="10"/>
  <c r="AC74" i="10"/>
  <c r="T74" i="10"/>
  <c r="AK73" i="10"/>
  <c r="AD73" i="10"/>
  <c r="T73" i="10"/>
  <c r="T67" i="10"/>
  <c r="AE68" i="10"/>
  <c r="AD68" i="10"/>
  <c r="AC68" i="10"/>
  <c r="Y68" i="10"/>
  <c r="T68" i="10"/>
  <c r="AK62" i="10"/>
  <c r="AE62" i="10"/>
  <c r="Y62" i="10"/>
  <c r="T62" i="10"/>
  <c r="AK50" i="10"/>
  <c r="AE50" i="10"/>
  <c r="AD50" i="10"/>
  <c r="AC50" i="10"/>
  <c r="Y50" i="10"/>
  <c r="T50" i="10"/>
  <c r="AK49" i="10"/>
  <c r="T49" i="10"/>
  <c r="U43" i="10"/>
  <c r="W43" i="10"/>
  <c r="AO43" i="10" s="1"/>
  <c r="X43" i="10"/>
  <c r="Z43" i="10"/>
  <c r="AA43" i="10"/>
  <c r="AB43" i="10"/>
  <c r="AC43" i="10"/>
  <c r="AD43" i="10"/>
  <c r="AE43" i="10"/>
  <c r="AF43" i="10"/>
  <c r="AG43" i="10"/>
  <c r="AH43" i="10"/>
  <c r="AI43" i="10"/>
  <c r="AJ43" i="10"/>
  <c r="AK43" i="10"/>
  <c r="T43" i="10"/>
  <c r="AE44" i="10"/>
  <c r="AD44" i="10"/>
  <c r="AC44" i="10"/>
  <c r="Y44" i="10"/>
  <c r="T44" i="10"/>
  <c r="AK38" i="10"/>
  <c r="T38" i="10"/>
  <c r="T37" i="10"/>
  <c r="AK32" i="10"/>
  <c r="AE32" i="10"/>
  <c r="Y32" i="10"/>
  <c r="T32" i="10"/>
  <c r="T31" i="10"/>
  <c r="AE26" i="10"/>
  <c r="AD26" i="10"/>
  <c r="AC26" i="10"/>
  <c r="Y26" i="10"/>
  <c r="AK25" i="10"/>
  <c r="AE25" i="10"/>
  <c r="AD25" i="10"/>
  <c r="AC25" i="10"/>
  <c r="Y25" i="10"/>
  <c r="T25" i="10"/>
  <c r="T20" i="10"/>
  <c r="AE20" i="10"/>
  <c r="Y20" i="10"/>
  <c r="T19" i="10"/>
  <c r="T13" i="10"/>
  <c r="Y14" i="10"/>
  <c r="Y13" i="10"/>
  <c r="AK9" i="10"/>
  <c r="AK13" i="10" s="1"/>
  <c r="S82" i="17"/>
  <c r="S86" i="17"/>
  <c r="S80" i="17"/>
  <c r="S78" i="17"/>
  <c r="S76" i="17"/>
  <c r="AK37" i="10"/>
  <c r="S22" i="17"/>
  <c r="S18" i="17"/>
  <c r="S16" i="17"/>
  <c r="S14" i="17"/>
  <c r="S12" i="17"/>
  <c r="S72" i="17"/>
  <c r="R67" i="10"/>
  <c r="S32" i="17"/>
  <c r="S34" i="17"/>
  <c r="S26" i="17"/>
  <c r="S24" i="17"/>
  <c r="R64" i="17"/>
  <c r="Q64" i="17"/>
  <c r="P64" i="17"/>
  <c r="O64" i="17"/>
  <c r="N64" i="17"/>
  <c r="M64" i="17"/>
  <c r="L64" i="17"/>
  <c r="K64" i="17"/>
  <c r="J64" i="17"/>
  <c r="I64" i="17"/>
  <c r="R86" i="10"/>
  <c r="R80" i="10"/>
  <c r="H84" i="10"/>
  <c r="H82" i="10"/>
  <c r="H81" i="10"/>
  <c r="H78" i="10"/>
  <c r="H76" i="10"/>
  <c r="H75" i="10"/>
  <c r="H72" i="10"/>
  <c r="AP72" i="10" s="1"/>
  <c r="H70" i="10"/>
  <c r="AP70" i="10" s="1"/>
  <c r="H66" i="10"/>
  <c r="AP66" i="10" s="1"/>
  <c r="H67" i="10"/>
  <c r="H64" i="10"/>
  <c r="AP64" i="10" s="1"/>
  <c r="H58" i="10"/>
  <c r="AP58" i="10" s="1"/>
  <c r="H60" i="10"/>
  <c r="AP60" i="10" s="1"/>
  <c r="H57" i="10"/>
  <c r="AP57" i="10" s="1"/>
  <c r="H59" i="10"/>
  <c r="AP59" i="10" s="1"/>
  <c r="H48" i="10"/>
  <c r="AP48" i="10" s="1"/>
  <c r="H46" i="10"/>
  <c r="AP46" i="10" s="1"/>
  <c r="H39" i="10"/>
  <c r="AP39" i="10" s="1"/>
  <c r="H41" i="10"/>
  <c r="AP41" i="10" s="1"/>
  <c r="H42" i="10"/>
  <c r="AP42" i="10" s="1"/>
  <c r="H40" i="10"/>
  <c r="AP40" i="10" s="1"/>
  <c r="H36" i="10"/>
  <c r="AP36" i="10" s="1"/>
  <c r="H34" i="10"/>
  <c r="AP34" i="10" s="1"/>
  <c r="H30" i="10"/>
  <c r="AP30" i="10" s="1"/>
  <c r="H24" i="10"/>
  <c r="H22" i="10"/>
  <c r="AP22" i="10" s="1"/>
  <c r="H28" i="10"/>
  <c r="AP28" i="10" s="1"/>
  <c r="H31" i="10"/>
  <c r="H25" i="10"/>
  <c r="AP25" i="10" s="1"/>
  <c r="L105" i="10"/>
  <c r="R106" i="10"/>
  <c r="N106" i="10"/>
  <c r="N105" i="10"/>
  <c r="N74" i="10"/>
  <c r="N68" i="10"/>
  <c r="N67" i="10"/>
  <c r="N61" i="10"/>
  <c r="N32" i="10"/>
  <c r="N26" i="10"/>
  <c r="L79" i="10"/>
  <c r="Q67" i="10"/>
  <c r="AE61" i="10"/>
  <c r="R37" i="10"/>
  <c r="H19" i="10"/>
  <c r="AP19" i="10" s="1"/>
  <c r="L20" i="10"/>
  <c r="K20" i="10"/>
  <c r="K107" i="10" s="1"/>
  <c r="L19" i="10"/>
  <c r="K19" i="10"/>
  <c r="H13" i="10"/>
  <c r="AP13" i="10" s="1"/>
  <c r="S74" i="17"/>
  <c r="S48" i="17"/>
  <c r="S46" i="17"/>
  <c r="S36" i="17"/>
  <c r="S30" i="17"/>
  <c r="S105" i="10"/>
  <c r="R50" i="10"/>
  <c r="P67" i="10"/>
  <c r="AE105" i="10"/>
  <c r="AE107" i="10" s="1"/>
  <c r="AD105" i="10"/>
  <c r="AD107" i="10" s="1"/>
  <c r="AC105" i="10"/>
  <c r="AC107" i="10" s="1"/>
  <c r="AB105" i="10"/>
  <c r="AB107" i="10" s="1"/>
  <c r="Y107" i="10"/>
  <c r="AE49" i="10"/>
  <c r="AD49" i="10"/>
  <c r="AC49" i="10"/>
  <c r="AE31" i="10"/>
  <c r="AE19" i="10"/>
  <c r="R26" i="10"/>
  <c r="R32" i="10"/>
  <c r="R62" i="10"/>
  <c r="P74" i="10"/>
  <c r="O74" i="10"/>
  <c r="R74" i="10"/>
  <c r="R38" i="10"/>
  <c r="R20" i="10"/>
  <c r="R68" i="10"/>
  <c r="R44" i="10"/>
  <c r="R49" i="10"/>
  <c r="R73" i="10"/>
  <c r="R61" i="10"/>
  <c r="R43" i="10"/>
  <c r="R31" i="10"/>
  <c r="Q62" i="10"/>
  <c r="Q84" i="10"/>
  <c r="Q86" i="10" s="1"/>
  <c r="Q72" i="10"/>
  <c r="Q74" i="10" s="1"/>
  <c r="Q66" i="10"/>
  <c r="Q68" i="10" s="1"/>
  <c r="Q50" i="10"/>
  <c r="Q30" i="10"/>
  <c r="Q32" i="10" s="1"/>
  <c r="Q20" i="10"/>
  <c r="Q80" i="10"/>
  <c r="Q73" i="10"/>
  <c r="Q61" i="10"/>
  <c r="Q44" i="10"/>
  <c r="Q43" i="10"/>
  <c r="Q38" i="10"/>
  <c r="Q37" i="10"/>
  <c r="Q31" i="10"/>
  <c r="Q26" i="10"/>
  <c r="Q25" i="10"/>
  <c r="Q19" i="10"/>
  <c r="L67" i="10"/>
  <c r="K67" i="10"/>
  <c r="L61" i="10"/>
  <c r="L25" i="10"/>
  <c r="P106" i="10"/>
  <c r="O106" i="10"/>
  <c r="K105" i="10"/>
  <c r="R105" i="10"/>
  <c r="P105" i="10"/>
  <c r="O105" i="10"/>
  <c r="J105" i="10"/>
  <c r="J86" i="10"/>
  <c r="J85" i="10"/>
  <c r="J80" i="10"/>
  <c r="J79" i="10"/>
  <c r="J74" i="10"/>
  <c r="J73" i="10"/>
  <c r="J68" i="10"/>
  <c r="J67" i="10"/>
  <c r="J62" i="10"/>
  <c r="J61" i="10"/>
  <c r="J50" i="10"/>
  <c r="J49" i="10"/>
  <c r="J44" i="10"/>
  <c r="J43" i="10"/>
  <c r="J38" i="10"/>
  <c r="J37" i="10"/>
  <c r="J32" i="10"/>
  <c r="J31" i="10"/>
  <c r="J26" i="10"/>
  <c r="J25" i="10"/>
  <c r="J20" i="10"/>
  <c r="J19" i="10"/>
  <c r="Q105" i="10"/>
  <c r="AP67" i="10" l="1"/>
  <c r="H74" i="10"/>
  <c r="AP74" i="10" s="1"/>
  <c r="L107" i="10"/>
  <c r="H14" i="10"/>
  <c r="AP14" i="10" s="1"/>
  <c r="S70" i="17"/>
  <c r="H86" i="10"/>
  <c r="R107" i="10"/>
  <c r="H38" i="10"/>
  <c r="AP38" i="10" s="1"/>
  <c r="O107" i="10"/>
  <c r="H106" i="10"/>
  <c r="P107" i="10"/>
  <c r="N107" i="10"/>
  <c r="H43" i="10"/>
  <c r="AP43" i="10" s="1"/>
  <c r="J107" i="10"/>
  <c r="H26" i="10"/>
  <c r="AP26" i="10" s="1"/>
  <c r="H61" i="10"/>
  <c r="AP61" i="10" s="1"/>
  <c r="S64" i="17"/>
  <c r="S66" i="17"/>
  <c r="S68" i="17"/>
  <c r="H44" i="10"/>
  <c r="AP44" i="10" s="1"/>
  <c r="H62" i="10"/>
  <c r="AP62" i="10" s="1"/>
  <c r="H68" i="10"/>
  <c r="AP68" i="10" s="1"/>
  <c r="H80" i="10"/>
  <c r="Q106" i="10"/>
  <c r="Q107" i="10" s="1"/>
  <c r="S107" i="10"/>
  <c r="H20" i="10"/>
  <c r="AP20" i="10" s="1"/>
  <c r="H32" i="10"/>
  <c r="AP32" i="10" s="1"/>
  <c r="T46" i="17"/>
  <c r="T62" i="17"/>
  <c r="H105" i="10"/>
  <c r="T24" i="17"/>
  <c r="T14" i="17"/>
  <c r="T68" i="17"/>
  <c r="H50" i="10"/>
  <c r="AP50" i="10" s="1"/>
  <c r="H107" i="10" l="1"/>
  <c r="T74" i="17"/>
  <c r="T30" i="17"/>
  <c r="T100"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ANAYA.MORENO</author>
  </authors>
  <commentList>
    <comment ref="V14" authorId="0" shapeId="0" xr:uid="{49968ABE-00F1-483C-B183-51B75CCAE68F}">
      <text>
        <r>
          <rPr>
            <b/>
            <sz val="9"/>
            <color indexed="81"/>
            <rFont val="Tahoma"/>
            <family val="2"/>
          </rPr>
          <t>ANAYA.MORENO:</t>
        </r>
        <r>
          <rPr>
            <sz val="9"/>
            <color indexed="81"/>
            <rFont val="Tahoma"/>
            <family val="2"/>
          </rPr>
          <t xml:space="preserve">
La programación de la actividad no corresponde con el valor el cual debería ser 34,96. por favor revisar. </t>
        </r>
      </text>
    </comment>
  </commentList>
</comments>
</file>

<file path=xl/sharedStrings.xml><?xml version="1.0" encoding="utf-8"?>
<sst xmlns="http://schemas.openxmlformats.org/spreadsheetml/2006/main" count="1333" uniqueCount="570">
  <si>
    <t>SECRETARÍA DISTRITAL DE AMBIENTE</t>
  </si>
  <si>
    <t>DEPENDENCIA:</t>
  </si>
  <si>
    <t>Programa Plan de Desarrollo</t>
  </si>
  <si>
    <t>CÓDIGO Y NOMBRE PROYECTO:</t>
  </si>
  <si>
    <t>Eje Plan de Desarrollo</t>
  </si>
  <si>
    <t>MAR</t>
  </si>
  <si>
    <t>JUN</t>
  </si>
  <si>
    <t>SEPT</t>
  </si>
  <si>
    <t>DIC</t>
  </si>
  <si>
    <t>MAGNITUD META</t>
  </si>
  <si>
    <t>PRESUPUESTO VIGENCIA</t>
  </si>
  <si>
    <t>MAGNITUD META DE RESERVAS</t>
  </si>
  <si>
    <t>RESERVA PRESUPUESTAL</t>
  </si>
  <si>
    <t>TOTAL MAGNITUD META</t>
  </si>
  <si>
    <t xml:space="preserve">TOTAL PRESUPUESTO </t>
  </si>
  <si>
    <t>TOTAL PROYECTO</t>
  </si>
  <si>
    <t>CÓDIGO Y NOMBRE DE PROYECTO:</t>
  </si>
  <si>
    <t>Mar</t>
  </si>
  <si>
    <t>Jun</t>
  </si>
  <si>
    <t>Sep</t>
  </si>
  <si>
    <t>Dic</t>
  </si>
  <si>
    <t>Total</t>
  </si>
  <si>
    <t>Programado</t>
  </si>
  <si>
    <t>Ejecutado</t>
  </si>
  <si>
    <t>TOTAL PONDERACIÓN</t>
  </si>
  <si>
    <t>EJECUTADO</t>
  </si>
  <si>
    <t>1, LÍNEA DE ACCIÓN</t>
  </si>
  <si>
    <t>2, META DE PROYECTO</t>
  </si>
  <si>
    <t>3, ACTIVIDAD</t>
  </si>
  <si>
    <t>4, SE EJECUTA CON RECURSOS DE:</t>
  </si>
  <si>
    <t>4,1 VIGENCIA</t>
  </si>
  <si>
    <t>4,2 RESERVA</t>
  </si>
  <si>
    <t>VARIABLES</t>
  </si>
  <si>
    <t xml:space="preserve">6,PONDERACIÓN VERTICAL </t>
  </si>
  <si>
    <t>6,1 META</t>
  </si>
  <si>
    <t>6,2 ACTIVIDAD</t>
  </si>
  <si>
    <t>2,  META DE PROYECTO</t>
  </si>
  <si>
    <t>2,1 COD.</t>
  </si>
  <si>
    <t>2,2 META</t>
  </si>
  <si>
    <t>2,3 TIPOLOGÍA</t>
  </si>
  <si>
    <t>3, COD. META PDD A QUE SE ASOCIA META PROY</t>
  </si>
  <si>
    <t>4, COD. META PROYECTO PRIORITARIO</t>
  </si>
  <si>
    <t>5, VARIABLE REQUERIDA</t>
  </si>
  <si>
    <t>6, MAGNITUD PD</t>
  </si>
  <si>
    <t>7, PROGRAMACIÓN - ACTUALIZACIÓN</t>
  </si>
  <si>
    <t>8, EJECUCIÓN</t>
  </si>
  <si>
    <t>8,1 SEGUIMIENTO VIGENCIA ACTUAL</t>
  </si>
  <si>
    <t>9, % CUMPLIMIENTO ACUMULADO (Vigencia)</t>
  </si>
  <si>
    <t>10 ,% DE AVANCE CUATRIENIO</t>
  </si>
  <si>
    <t>11, DESCRIPCIÓN DE LOS AVANCES Y LOGROS ALCANZADOS</t>
  </si>
  <si>
    <t xml:space="preserve">12, RETRASOS 
</t>
  </si>
  <si>
    <t xml:space="preserve">13, SOLUCIONES PLANTEADAS </t>
  </si>
  <si>
    <t>14, BENEFICIOS</t>
  </si>
  <si>
    <t>15, FUENTE DE EVIDENCIAS</t>
  </si>
  <si>
    <t>1,1 COD.</t>
  </si>
  <si>
    <t xml:space="preserve"> 2, META PLAN DE DESARROLLO</t>
  </si>
  <si>
    <t>2,2  META PLAN DE DESARROLLO</t>
  </si>
  <si>
    <t>3, INDICADOR ASOCIADO A LA META PLAN DE DESARROLLO</t>
  </si>
  <si>
    <t>3,1 COD.</t>
  </si>
  <si>
    <t>3,2 INDICADOR</t>
  </si>
  <si>
    <t>3,3 UNIDAD DE MEDIDA</t>
  </si>
  <si>
    <t>3,4 TIPOLOGÍA</t>
  </si>
  <si>
    <t>3,5 MAGNITUD PD</t>
  </si>
  <si>
    <t>4, % CUMPLIMIENTO ACUMULADO
(Vigencia)</t>
  </si>
  <si>
    <t>5, % DE AVANCE CUATRIENIO</t>
  </si>
  <si>
    <t>6, DESCRIPCIÓN DE LOS AVANCES Y LOGROS ALCANZADOS</t>
  </si>
  <si>
    <t>7, RETRASOS</t>
  </si>
  <si>
    <t>8, SOLUCIONES PLANTEADAS</t>
  </si>
  <si>
    <t>9, BENEFICIOS</t>
  </si>
  <si>
    <t>10, FUENTE DE EVIDENCIAS</t>
  </si>
  <si>
    <t>FORMATO ACTUALIZACIÓN Y SEGUIMIENTO A LAS ACTIVIDADES</t>
  </si>
  <si>
    <t>FORMATO DE ACTUALIZACIÓN Y SEGUIMIENTO AL COMPONENTE DE INVERSIÓN</t>
  </si>
  <si>
    <t xml:space="preserve">FORMATO DE ACTUALIZACIÓN Y SEGUIMIENTO AL COMPONENTE DE GESTIÓN 
</t>
  </si>
  <si>
    <t>Mejorar la configuración de la Estructura Ecológica Principal - EEP</t>
  </si>
  <si>
    <t>Evaluar técnicamente el 100 por ciento de sectores definidos (100 ha) para la gestión de declaratoria como área protegida y elementos conectores de la EEP</t>
  </si>
  <si>
    <t>Constante</t>
  </si>
  <si>
    <t>Suma</t>
  </si>
  <si>
    <t>Manejar integralmente 800 hectáreas de Parque Ecológico Distrital de Montaña y áreas de interés ambiental</t>
  </si>
  <si>
    <t>Hectáreas en proceso en restauración, mantenimiento y/o conservación sobre áreas abstecedoras de acueductos veredales asociadas a montañas, bosques, humedales, ríos, nacimientos, reservorios y lagos.</t>
  </si>
  <si>
    <t>Duplicar el número de predios con adopción de buenas prácticas productivas que contribuyan a la adaptación y reducción de la vulnerabilidad frente al cambio climático y la promoción del desarrollo sostenible.</t>
  </si>
  <si>
    <t>Número De predios con adopción de buenas prácticas productivas que contribuyan a la adaptación y reducción de la vulnerabilidad frente al cambio climático y la promoción del desarrollo sostenible.</t>
  </si>
  <si>
    <t>Gestión de 100 hectáreas para la declaratoria</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</si>
  <si>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</si>
  <si>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</si>
  <si>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 xml:space="preserve">Implementar 4 programas de monitoreo asociados a elementos de la Estructura Ecológica Principal  </t>
  </si>
  <si>
    <t>Mejoramiento de la calidad ambiental del territorio rural</t>
  </si>
  <si>
    <t>Adaptación al Cambio Climático en el Distrito Capital y la Región</t>
  </si>
  <si>
    <t xml:space="preserve">Implementar en 
 500 predios acciones de buenas prácticas ambientales en sistemas de producción en
sistemas de producción agropecuaria
</t>
  </si>
  <si>
    <t xml:space="preserve">Implementar 
 2 proyectos de adaptación al cambio climático basado en ecosistemas
</t>
  </si>
  <si>
    <t>Ejecutar 4 instrumentos institucionales con enfoque de adaptación al cambio climático</t>
  </si>
  <si>
    <t>Porcentaje</t>
  </si>
  <si>
    <t>Predios</t>
  </si>
  <si>
    <t xml:space="preserve"> EVALUAR TÉCNICAMENTE EL 100 POR CIENTO DE SECTORES DEFINIDOS (100 HA) PARA LA GESTIÓN DE DECLARATORIA COMO ÁREA PROTEGIDA Y ELEMENTOS CONECTORES DE LA EEP</t>
  </si>
  <si>
    <t>EJECUTAR 100 % DEL PLAN DE INTERVENCIÓN EN PARQUES ECOLÓGICOS DISTRITALES DE HUMEDAL DECLARADOS</t>
  </si>
  <si>
    <t xml:space="preserve"> MANEJAR 15 HUMEDALES  MEDIANTE EL DESARROLLO DE ACCIONES DE ADMINISTRACIÓN </t>
  </si>
  <si>
    <t xml:space="preserve"> HABILITAR 1 ESPACIO PÚBLICO DE INFRAESTRUCTURA PARA EL DISFRUTE CIUDADANO Y GESTIONAR EN OTRAS ÁREAS DE INTERÉS AMBIENTAL.</t>
  </si>
  <si>
    <t>ADQUIRIR 60 HECTÁREAS EN ÁREAS PROTEGIDAS Y ÁREAS DE INTERÉS AMBIENTAL.</t>
  </si>
  <si>
    <t>ADMINISTRAR Y MANEJAR 800 HECTÁREAS  DE PARQUES ECOLÓGICOS DISTRITALES DE MONTAÑA Y ÁREAS DE INTERÉS AMBIENTAL</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</si>
  <si>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</si>
  <si>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</si>
  <si>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EJECUTAR EL 100 POR CIENTO EL PLAN DE MANTENIMIENTO Y SOSTENIBILIDAD ECOLÓGICA EN 400 HA INTERVENIDAS CON PROCESOS DE RESTAURACIÓN</t>
  </si>
  <si>
    <t>IMPLEMENTAR 4 PROGRAMAS DE MONITOREO ASOCIADOS A ELEMENTOS DE LA ESTRUCTURA ECOLÓGICA PRINCIPAL</t>
  </si>
  <si>
    <t>EJECUTAR 4 INSTRUMENTOS IINSTITUCIONALES CON ENFOQUE DE ADAPTACIÓN AL CAMBIO CLIMÁTICO</t>
  </si>
  <si>
    <t>MEJORAR LA CONFIGURACIÓN DE LA ESTRUCTURA ECOLÓGICA PRINCIPAL - EEP</t>
  </si>
  <si>
    <t>IMPLEMENTAR 2 PROYECTOS PILOTO DE ADAPTACIÓN AL CAMBIO CLIMÁTICO BASADO EN ECOSISTEMAS.</t>
  </si>
  <si>
    <t xml:space="preserve">DEPENDENCIA: DIRECCIÓN DE GESTIÓN AMBIENTAL </t>
  </si>
  <si>
    <t>1132 Gestión integral para la conservación, recuperación y conectividad de la Estructura Ecológica Principal y otras áreas de interés ambiental en el Distrito Capital</t>
  </si>
  <si>
    <t>DIRECCIÓN DE GESTIÓN AMBIENTAL</t>
  </si>
  <si>
    <t>Hectáreas 
(ha)</t>
  </si>
  <si>
    <t>3,6 PROGRAMACIÓN - 
ACTUALIZACIÓN</t>
  </si>
  <si>
    <t>Ejecutar el  100 por ciento el plan de mantenimiento y sostenibilidad ecológica en 400 ha intervenidas con procesos de restauración</t>
  </si>
  <si>
    <t xml:space="preserve">Administrar y manejar  
 800 hectáreas de Parques Ecológicos Distritales de Montaña y áreas de interés ambiental.
</t>
  </si>
  <si>
    <t xml:space="preserve">Manejar 15 humedales (PEDH)  mediante el desarrollo de acciones de administración </t>
  </si>
  <si>
    <t>Ejecutar 100 % del plan de intervención en Parques Ecológicos Distritales de Humedal declarados</t>
  </si>
  <si>
    <t>N/A</t>
  </si>
  <si>
    <t>Número de hectáreas nuevas de áreas protegidas de ecosistemas de paramo y alto andino con gestiones para su declaratoria</t>
  </si>
  <si>
    <t>Consolidación de la Estructura Ecológica Principal</t>
  </si>
  <si>
    <t>Número de hectáreas con conceptos técnicos para la gestión de la declaratoria de nuevas áreas protegidas  y elementos conectores de la EEP</t>
  </si>
  <si>
    <t>Elaborar conceptos para la gestión de la declaratoria de 100 nuevas hectáreas de áreas protegidas en ecosistema de páramo y alto andino en el DC</t>
  </si>
  <si>
    <t>% de intervención de  los humedales declarados en el Distrito</t>
  </si>
  <si>
    <t>Intervenir el 100% de los humedales declarados en el Distrito</t>
  </si>
  <si>
    <t>Realizar quince (15) diagnósticos de los PEDH declarados</t>
  </si>
  <si>
    <t>Número de hectáreas manejadas integralmente de Parque Ecológico Distrital de Montaña y áreas de interés ambiental</t>
  </si>
  <si>
    <t>Formular y adoptar planes de manejo para el 100% de las hectáreas de Parques Ecológicos Distritales de Montaña</t>
  </si>
  <si>
    <t>Restauración de 115 has en suelos de protección en riesgo no mitigable</t>
  </si>
  <si>
    <t>Número de hectáreas con aplicación del protocolo de restauración ecológica (diagnóstico, diseño, implementación y mantenimiento)</t>
  </si>
  <si>
    <t>Aplicar acciones del protocolo de restauración ecológica (diagnóstico, diseño, implementación y mantenimiento) del Distrito en 200 has</t>
  </si>
  <si>
    <t>Número de hectáreas de suelo de protección con procesos de monitoreo y mantenimiento</t>
  </si>
  <si>
    <t>Realizar en 400 hectareas de suelos de protección procesos de monitoreo y mantenimiento de los procesos ya iniciados</t>
  </si>
  <si>
    <t>Aumentar a 200 las hectáreas en proceso de restauración, mantenimiento y/o conservación sobre áreas abastecedoras de acueductos veredales asociadas a ecosistemas de montaña, bosques, humedales, ríos, nacimientos, reservorios y lagos.</t>
  </si>
  <si>
    <t>Realizar un diagnóstico de areas para restauración, mantenimiento y/o conservación</t>
  </si>
  <si>
    <t>Unidad</t>
  </si>
  <si>
    <t>Un diagnóstico de áreas para restauración, mantenimiento y/o conservación</t>
  </si>
  <si>
    <t>Número de proyectos formulados, para la adaptación al Cambio Climático</t>
  </si>
  <si>
    <t>2 Proyectos de adaptacion al cambio climatico formulados</t>
  </si>
  <si>
    <t>Identificar predios para adopción de buenas prácticas productivas</t>
  </si>
  <si>
    <t>Número de predios identificados</t>
  </si>
  <si>
    <t>Número de diagnósticos basicos realizados para desarrollar el Plan de Intervención en los Parques Ecológicos Distritales de Humedales declarados</t>
  </si>
  <si>
    <t xml:space="preserve">Sumatoria </t>
  </si>
  <si>
    <t>Porcentaje de hectáreas de Parques Ecológicos Distritales de Montaña (PEDM) con planes de manejo formulados y adoptados</t>
  </si>
  <si>
    <t>Número de hectáreas en proceso de restauración y/o recuperación  en suelos de protección en riesgo no mitigables para habilitar como espacio publico</t>
  </si>
  <si>
    <t>Desarrollo rural sosteniblel</t>
  </si>
  <si>
    <t>38 - Recuperación y manejo de la Estructura Ecológica Principal</t>
  </si>
  <si>
    <t>06- Eje transversal Sostenibilidad ambiental basada en la eficiencia energética</t>
  </si>
  <si>
    <t>x</t>
  </si>
  <si>
    <t>Creciente</t>
  </si>
  <si>
    <t xml:space="preserve">                                                                                                                                                                                                                    </t>
  </si>
  <si>
    <t xml:space="preserve"> Aumentar a 55 hectáreas las áreas con procesos de restauración ecológica participativa o conservación y/o mantenimiento en la ruralidad de Bogotana.</t>
  </si>
  <si>
    <t>1, PRIMERA CATEGORIA</t>
  </si>
  <si>
    <t>PROGRAMA</t>
  </si>
  <si>
    <t>1.2 PROYECTO</t>
  </si>
  <si>
    <t>PROGR. ANUAL CORTE  SEPT</t>
  </si>
  <si>
    <t>PROGR. ANUAL CORTE  DIC</t>
  </si>
  <si>
    <t>REPROGRAMACIÓN VIGENCIA</t>
  </si>
  <si>
    <t>PROGR. ANUAL CORTE  MAR</t>
  </si>
  <si>
    <t>PROGR. ANUAL CORTE  JUN</t>
  </si>
  <si>
    <t>PROGR. ANUAL CORTE DIC</t>
  </si>
  <si>
    <t>PROGRAMACIÓN INICIAL CUATRIENIO</t>
  </si>
  <si>
    <t>126PG01-PR02-F-2-V10.0</t>
  </si>
  <si>
    <t>3,7 SEGUIMIENTO VIGENCIA ACTUAL 2018</t>
  </si>
  <si>
    <t>Adquirir 60 hectáreas en áreas protegidas y áreas de interés ambiental.</t>
  </si>
  <si>
    <t>GESTIÓN DE 100 HÉCTAREAS PARA LA DECLARATORIA</t>
  </si>
  <si>
    <t>Agst</t>
  </si>
  <si>
    <t>Jul</t>
  </si>
  <si>
    <t>Oct</t>
  </si>
  <si>
    <t>Nov</t>
  </si>
  <si>
    <t>Ene</t>
  </si>
  <si>
    <t>Feb</t>
  </si>
  <si>
    <t>Abr</t>
  </si>
  <si>
    <t>May</t>
  </si>
  <si>
    <t>3, Apoyo técnico al trámite legal y administrativo del proceso de gestión para la declaratoria de nuevas áreas protegidas en el Distrito Capital.</t>
  </si>
  <si>
    <t>7, Participar en acciones de gestión institucional y apoyo técnico para el aval de los conceptos técnicos y/o estudios realizados orientados a la definición y/o recategorización de áreas protegidas en ecosistemas priorizados.</t>
  </si>
  <si>
    <t>8, Evaluar y emitir insumos técnicos a través de informes y conceptos técnicos para el desarrollo de los procesos de alinderamiento y/o afectación de los elementos del sistema hídrico y de la EEP del D.C</t>
  </si>
  <si>
    <t xml:space="preserve">9, Realizar el seguimiento a las acciones de cumplimiento de los Planes de Manejo Ambiental de los PEDH declarados (12 PEDH),  </t>
  </si>
  <si>
    <t xml:space="preserve">CÓDIGO Y NOMBRE PROYECTO: </t>
  </si>
  <si>
    <t>MARZO</t>
  </si>
  <si>
    <t>JUNIO</t>
  </si>
  <si>
    <t xml:space="preserve">Las acciones encaminadas a la restauracion ecológica, están enfocadas a restaurar la estructura, composición  y  función de los ecosistemas que hacen parte de la Estructura Ecológica Principal de Bogotá, garantizando  un espacio de disfrute para las comunidades del distrito capital y mejor calidad de vida para los ciudadano; recuperación de la oferta de biodiversidad y conservación del recurso hidrico, destinado a la oferta de bienes y servicios ecosistémicos y ambientales. </t>
  </si>
  <si>
    <t xml:space="preserve">El mantenimiento y sostenibilidad de procesos de restauracion ecologica se enfocan en restaurar la estructura, función y composición de los ecosistemas que hacen parte de la Estructura Ecológica Principal, garantizando  un espacio de disfrute para las comunidades del distrito capital y mejor calidad de vida para los ciudadanos.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lavez, permite  tomar las mejores medidas de manejo a los servicios ecosistémicos que estos preveen.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t>
  </si>
  <si>
    <t>Conservación, recuperación y restauración de los Parques Ecológicos Distritales de Humedal para el disfrute ciudadano; recuperación y sostenibilidad de la biodiversidad urbana; coordinación Interinstitucional para el desarrollo de acciones integrales en los PEDH según sus competencias y responsabilidades en la ejecución del Plan de Acción de los Planes de Manejo de los Humedales declarados.</t>
  </si>
  <si>
    <t>10, Diseños e instalación de señalética en los PEDH priorizados.</t>
  </si>
  <si>
    <t xml:space="preserve">Informes de gestión.
Matriz Datos Significativos.
Matriz de Seguimiento Plan de Acción de los Planes de Manejo Ambiental de los Humedales La Vaca, El Burro y La Conejera.
Informes, actas y listados de asistencia del Arquitecto de la SER.
Acta de inicio, actas, listados de asistencia, cronograma, diseños de la señalética.
</t>
  </si>
  <si>
    <t>Conservación, recuperación y restauración de los Parqués Ecológicos Distritales de Humedal para el disfrute ciudadano. Además, de la Coordinación Interinstitucional para acciones de intervención en los PEDH con Entidades responsables de la ejecución del Plan de Acción de los Planes de Manejo de los Humedales declarados.</t>
  </si>
  <si>
    <t xml:space="preserve">Informes de gestión de mantenimiento de Aguas Bogotá E.S.P-
Actas, listados de asistencia y fotografías de las Mesas Territoriales.
Actas, listados de asistencia y fotografías de las acciones de administración, manejo integral y seguimiento a los Humedales.
Actas, listados de asistencia y fotografías de las actividades de educación ambiental.
</t>
  </si>
  <si>
    <t>Base de Datos Subdirección de Ecosistemas y Ruralidad. Documentos técnicos de soporte generados a través del sistema Forest los cuales incluyen cartografía específica para cada caso.</t>
  </si>
  <si>
    <t xml:space="preserve">1, Revisión y compilación de documentos técnicos de soporte elaborados por la SER de la SDA, orientados a la definición de nuevas áreas protegidas de páramo y bosques alto andinos dentro del Distrito Capital. </t>
  </si>
  <si>
    <t>2, Realizar mesas de socialización técnica con entidades y comunidades locales, para la retroalimentación de los documentos técnicos de la Secretaría Distrital de Ambiente - SDA y otras entidades, para la declaratoria de nuevas áreas protegidas.</t>
  </si>
  <si>
    <t>4, Revisar estudios existentes sobre las áreas de páramo y ecosistemas altoandinos que conforman la EEP del Distrito Capital, en los componentes hidrológico, geológico, biótico y paisajístico.</t>
  </si>
  <si>
    <t>5, Emitir insumos técnicos, mediante informes y conceptos técnicos de los componentes físico y biótico, para la declaratoria de Nuevas Áreas Protegidas en Ecosistemas de páramo y bosques alto andinos en el Distrito Capital.</t>
  </si>
  <si>
    <t>6, Generar la cartografía oficial para los componentes físico y biótico, anexa a la documentación técnica de soporte, para la declaratoria de nuevas áreas protegidas de páramo y/o bosques alto andinos</t>
  </si>
  <si>
    <t xml:space="preserve">Proporcionar más espacio público con fines de suelo de protección a la ciudad, con el fin de promover el disfrute ciudadano en áreas declaradas, corredores ecológicos de ronda - CER alinderados y soporte técnico para la conservación y protección de la Estructura Ecológica Principal. Gestión y productos que contribuyen a una mejor calidad de vida de la ciudadanía.   </t>
  </si>
  <si>
    <t xml:space="preserve">Las actividades de administración, mantenimiento y manejo de los PEDM se garantiza la recuperación de espacios de importancia ambiental degradados por la acción antrópica y natural como lo son las presiones urbanísticas por asentamientos ilegales, conflictos del uso del suelo y remoción en masa; los cuales una vez son habilitados se constituyen como oferta de espacio público ambiental para la ciudad.
</t>
  </si>
  <si>
    <t xml:space="preserve">Correos de  entrega de estudios Previos
Oficioscon observaciones de informes Documento de Declaratoria de Utilidad publica
Informes tecnicos valuo comerciales
Ofertas de compra
Suscripcion de prorroga contrato de avaluos comerciales
Contrato 20170810 (Vigilancia)
Contrato Interadministrativo 20171204(Mantenimiento)
Orden de compra  No. 16758 (Servicios generales)
Contratos de 
Informes de los administradores de los PEDM que contienen registros fotográficos, actas de reunión, comunicaciones enviadas y soportes de la gestión.
</t>
  </si>
  <si>
    <t>Procesos forest
Estudios Previos
Correos electrónico de seguimiento</t>
  </si>
  <si>
    <t>Oficio con observaciones de informes Documento de Declaratoria de Utilidad publica
Infomres tecnicos valuo comerciales
Ofertas de compra
Suscripcion de prorroga contrato de avaluos comerciales</t>
  </si>
  <si>
    <t>Las actividades de administración, mantenimiento y manejo de los PEDM se garantiza la recuperación de espacios de importancia ambiental degradados por la acción antrópica y natural como lo son las presiones urbanísticas por asentamientos ilegales, conflictos del uso del suelo y remoción en masa; los cuales una vez son habilitados se constituyen como oferta de espacio público ambiental para la ciudad.</t>
  </si>
  <si>
    <t xml:space="preserve">Contrato 20170810 (Vigilancia)
Contrato Interadministrativo 20171204(Mantenimiento)
Orden de compra  No. 16758 (Servicios generales)
Contratos de 
Informes de los administradores de los PEDM que contienen registros fotográficos, actas de reunión, comunicaciones enviadas y soportes de la gestión.
</t>
  </si>
  <si>
    <t xml:space="preserve">Instrumentos de planificación y manejo de la totalidad de PEDM declarados </t>
  </si>
  <si>
    <t>Informes de contratistas de apoyo</t>
  </si>
  <si>
    <t xml:space="preserve">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de los servicios ecosistémico que éstos ofrecen.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t>
  </si>
  <si>
    <t xml:space="preserve"> Registros en Sistema de Información de Biodiversidad-Colombia.
- Formatos de campo para recolección de información.
- Informes  de procesamiento de información.
- Informes de seguimiento hidrobiológico
- Informes de profesionales de apoyo 
</t>
  </si>
  <si>
    <t>Mejora en las condiciones ambientales del  suelo de protección por riesgo, situación que facilita su habilitación como espacio público.</t>
  </si>
  <si>
    <t xml:space="preserve">Los proyectos de Adaptación al cambio climático basada en Ecosistemas (AbE), están orientados a la ejecución de acciones para la conectividad de la Estructura Ecológica Principal, la conservación de la biodiversidad y la participación en territorios específicos; con el fin de reducir la vulnerabilidad de las comunidades y los ecosistemas y así aumentar la resiliencia sectorial, generando experiencias replicables a nivel distrital y haciendo frente a los efectos adversos de cambio climático. 
</t>
  </si>
  <si>
    <t xml:space="preserve">Los proyectos de Adaptación al cambio climático basada en Ecosistemas (AbE), están orientados a la ejecución de acciones para la conectividad de la Estructura Ecológica Principal, la conservación de la biodiversidad y la participación en territorios específicos; con el fin de reducir la vulnerabilidad de las comunidades y los ecosistemas y así aumentar la resiliencia sectorial, generando experiencias replicables a nivel distrital y haciendo frente a los efectos adversos de cambio climático. </t>
  </si>
  <si>
    <t xml:space="preserve">Proporcionar más espacio público con fines de suelo de protección a la ciudad, con el objetivo de promover el disfrute ciudadano en áreas declaradas, corredores ecológicos de ronda - CER alinderados y soporte técnico para la conservación y protección de la Estructura Ecológica Principal, gestión y productos que contribuyen a una mejor calidad de vida de la ciudadanía.   </t>
  </si>
  <si>
    <t xml:space="preserve">Meta Cumplida </t>
  </si>
  <si>
    <t>Esta meta paso al proyecto de inversión 7517</t>
  </si>
  <si>
    <t>Al lograr la contratación de los procesos de obra e interventoria para  la construcción del Aula Ambiental de Juan Rey en el PEDMEN se logrará el cumplimiento de la meta y con elllo brindar un nuevo espacio para el  disfrute de las comunidades ubicadas en las localidades de San Cristóbal, Rafael Uribe Uribe y Usme.
También, el manejo de los procesos de remosión en masa que se dan en la Hoya del Ramo.</t>
  </si>
  <si>
    <t>Dar mayor celeridad y gestion al proceso de entrega de insumos tecnicos</t>
  </si>
  <si>
    <t xml:space="preserve">11. Aunar esfuerzos interinstitucionales para la elaboración de diseños y la construcción de infraestructura física en Parques Ecológicos Distritales de Humedal asociada a aulas ambientales y/o demás estructuras asociadas (senderos/puentes/accesos) </t>
  </si>
  <si>
    <t>12, Adelantar el mantenimiento del 100% del área efectiva de la franja terrestre en 14 PEDH.</t>
  </si>
  <si>
    <t>13, Realizar Mesas Territoriales en cada uno de los Parques Ecológicos Distritales de Humedal.</t>
  </si>
  <si>
    <t>14, Realizar recorridos interpretativos  y actividades de Educación Ambiental</t>
  </si>
  <si>
    <t>15, Ejecutar acciones articuladas de administración, manejo integral y seguimiento de los PEDH</t>
  </si>
  <si>
    <t xml:space="preserve">16, Efectuar el proceso precontractual para la contratación de la  construcción y la interventoría de la obra del  Aula Ambiental del Mirador de Juan Rey. </t>
  </si>
  <si>
    <t>17, Ejecutar  la construcción del Aula del Mirador de Juan Rey y su interventoría</t>
  </si>
  <si>
    <t>18, Efectuar el proceso precontractual para la contratación de la  construcción de obras de mitigación de riesgo diseñada para la quebrada Hoya del Ramo</t>
  </si>
  <si>
    <t>19, Ejecutar el contrato de la  construcción de obras de mitigación de riesgo diseñada para la quebrada Hoya del Ramo</t>
  </si>
  <si>
    <t xml:space="preserve">20, Gestión requerida para la adquisición predial de la SDA </t>
  </si>
  <si>
    <t>21, Desarrollar el proceso de adquisición predial en áreas priorizadas a partir de los  avalúos comerciales y la oferta de compra.</t>
  </si>
  <si>
    <t>22, Implementar las líneas de administración y manejo en los PEDM y áreas de interés ambiental que se encuentren a cargo de la SDA, fortaleciendo la conectividad ecológica con otros elementos de la EPP.</t>
  </si>
  <si>
    <t>23, Realizar la gestión para la incorporación de nuevas áreas de PEDM y/o áreas de interés ambiental con potencial de conectividad en la EEP para el desarrollo de su administración y manejo.</t>
  </si>
  <si>
    <t>24, Desarrollar las actividades de mejoramiento y sostenibilidad de las áreas administradas con el fin de garantizar condiciones adecuadas para el acceso y disfrute de la ciudadanía</t>
  </si>
  <si>
    <t>25, Desarrollar acciones para la recuperación de zonas del suelo de protección por riesgo.</t>
  </si>
  <si>
    <t xml:space="preserve">26, Elaborar el Plan de Acción Estratégico - PAE de los sectores Altos de la Estancia y Nueva Esperanza declarados suelo de protección por riesgo </t>
  </si>
  <si>
    <t xml:space="preserve">27, Gestionar la adopción del Plan de Manejo Ambiental de Altos de la Estancia y coordinar su implementación. </t>
  </si>
  <si>
    <t>28, Identificación, priorización de áreas y elaboración de los respectivos diagnósticos de las zonas a intervenir.</t>
  </si>
  <si>
    <t>29, Elaboración de los diseños a las áreas priorizadas, de acuerdo a los resultados del diagnóstico realizado.</t>
  </si>
  <si>
    <t>30, Implementación de acciones de recuperación, rehabilitación o restauración ecológica.</t>
  </si>
  <si>
    <t>31,  Priorizar áreas que requieren acciones de mantenimiento básicas de fertilización, poda, riego, replante, entre otras. Así como la sostenibilidad mediante la inducción de trayectorias ecológicas.</t>
  </si>
  <si>
    <t>32, Implementar las acciones de mantenimiento y sostenibilidad, con la revisión fitosanitaria, enriquecimiento orgánica, plateo y replante de árboles en las áreas establecidas.</t>
  </si>
  <si>
    <t>33, Formular e implementar el plan de producción de material vegetal de acuerdo con las necesidades de las metas de restauración ecológica.</t>
  </si>
  <si>
    <t xml:space="preserve">34, Consultar información secundaria, y generar linea base con el fin de identificar el área a monitorear, sus aspectos críticos de amenaza, especies de interés, vacíos de información y actores sociales. </t>
  </si>
  <si>
    <t xml:space="preserve">35, Estructurar una metodología de monitoreo que incluya formatos de campos con variables a tomar y a analizar, periodicidad y escala geográfica. </t>
  </si>
  <si>
    <t xml:space="preserve">36, Realizar salidas de campo para generar información de biovidersidad de flora y fauna silvestre (aves, mamíferos y herpetofauna) en los PEDH y PEDMEN.  </t>
  </si>
  <si>
    <t xml:space="preserve">37, Realizar salidas de campo para generar información de monitoreo en las áreas seleccionadas que cuentan con procesos de restauración, rehabilitación o recuperación ecológica en los PEDEM. </t>
  </si>
  <si>
    <t xml:space="preserve">38, Procesamiento y análisis de la información de campo para elaboración de informe. </t>
  </si>
  <si>
    <t xml:space="preserve">39, Fortalecer el monitoreo hidrobiológico en los cuerpos de agua asociados a la Estructura Ecológica Principal.
</t>
  </si>
  <si>
    <t xml:space="preserve">40,  Elaborar publicaciones del estado de monitoreo de  fauna y flora en la Estructura Ecológica Principal </t>
  </si>
  <si>
    <t xml:space="preserve">41. Continuar  el proceso de  formulación y diagnóstico socioambiental de dos proyectos de adaptación al cambio climático </t>
  </si>
  <si>
    <t xml:space="preserve">42, Desarrollar la primera fase de implementación de los dos proyectos de adaptación. </t>
  </si>
  <si>
    <t>43, Liderar desde la DGA las actividades enmarcadas, en el  Grupo Interno de Trabajo sobre Cambio Climático.</t>
  </si>
  <si>
    <t>44, Atender desde el PIRE el 100% de las emergencias ambientales competencia y jurisdicción de la SDA, activadas por el SDGR – CC o la comunidad.</t>
  </si>
  <si>
    <t>45, Expedir los certificados de Conservación Ambiental</t>
  </si>
  <si>
    <t>46, Adelantar la implementación de los instrumentos institucionales de gestión ambiental PIGA Y PACA</t>
  </si>
  <si>
    <t>X</t>
  </si>
  <si>
    <t>Se finalizó y cumplió esta actividad. Actualmente se cuenta con dos (2) proyectos formulados de adaptación al cambio climático basado en ecosistemas-AbE, uno (1) para el área urbana y el otro (1) para el área rural de Bogotá.</t>
  </si>
  <si>
    <t xml:space="preserve">El mantenimiento y sostenibilidad de procesos de restauración ecológica se enfoca en restaurar la estructura, función y composición de los ecosistemas que hacen parte de la Estructura Ecológica Principal, garantizando un espacio de disfrute para las comunidades del distrito capital y mejor calidad de vida para los ciudadanos.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a los servicios ecosistémicos que estos prevén.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de los servicios ecosistémico que éstos ofrecen.
</t>
  </si>
  <si>
    <t>PIRE: Reducción de riesgos generados a la ciudadanía.
PIGA: Se ajustó la herramienta diseñada para apoyar la implementación del PIGA en las entidades, con el fin de estandarizar y mejorar su cumplimiento en el Distrito Capital.
PACA: Se consolidó y presento a Control Interno la Cuenta Anual PACA con corte a 30 de junio. Se inició  etapa de Formulación validada a 2017 y Seguimiento para el primer semestre de 2018 con el aplicativo PACA-Forest.
CECA: Estimular a los propietarios de los predios localizados en el Sistema de Áreas Protegidas del D.C., para que adelanten labores de conservación y, de otro lado, compensarlos por la limitación al uso que dichos predios poseen</t>
  </si>
  <si>
    <t xml:space="preserve">
Se sigue trabajando en la agilización de la concertación y armonización de criterios técnicos con los administradores de predios públicos para concretar intervenciones y coordinando con CAR - EAAB la concertación de criterios para iniciar actividades que den cumplimiento a la meta de la vigencia.</t>
  </si>
  <si>
    <t>Se sigue trabajando en la agilización de la concertación y armonización de criterios técnicos con los administradores de predios públicos para concretar intervenciones y coordinando con CAR - EAAB la concertación de criterios para iniciar actividades que den cumplimiento a la meta de la vigencia.</t>
  </si>
  <si>
    <t xml:space="preserve">Documento 1: Anexo Técnico - Convenio EAB_CAR_SDA
Documento 2: Actas de reunión entre las partes
Documento 3: Diagnóstico biofísico y socioeconómico y la priorización de áreas para la implementación de acciones de restauración ecológica en quebradas de la localidad de Usme- Centro y Sumapaz.
Documento 4: Informe del 1 al 12 de gestión CONVENIO DE ASOCIACIÓN 1525 - 2016 (aprobados)
Documento 5: Contratos de prestación de servicios equipo de apoyo SDA.
Documento 6: Diseño y Kmz de intervención PEDH Meandro El Say
Documento 7: Informe de gestión No 16 Convenio 1525.
Documento 8: Informe final preliminar convenio 1525.
Documento 9: Intervenciones tercer trimestre.
</t>
  </si>
  <si>
    <t xml:space="preserve">Se están desarrollando las acciones para superar las dificultades de carácter logistico y así cumplir en el cuarto trimestre con la programación de la meta de monitoreo. </t>
  </si>
  <si>
    <t>2. CONSOLIDACION DE ÁREAS PROTEGIDAS Y OTRAS DE INTERÉS AMBIENTAL PARA EL DISFRUTE CIUDADANO</t>
  </si>
  <si>
    <t>3. ADAPTACION AL CAMBIO CLIMÁTICO EN EL DISTRITO CAPITAL Y LA REGIÓN</t>
  </si>
  <si>
    <t xml:space="preserve">N.A </t>
  </si>
  <si>
    <t>En relación con el cumplimiento de la meta de monitoreo se presentaron en el tercer trimestre dificultades de carácter logístico que incidieron en su ejecución.</t>
  </si>
  <si>
    <t>}</t>
  </si>
  <si>
    <t>Habilitar 1 espacio público de infraestructura para el disfrute ciudadano y gestionar en otras áreas de interés ambiental.</t>
  </si>
  <si>
    <t>Los documentos y conceptos técnicos que soporten la selección de las áreas para declaratoria permiten generar criterios conforme a la necesidad de incrementar hábitats para especies silvestres y de flora nativa, mejorar las condiciones de conectividad e integridad ecológica regional, así como la provisión de servicios ecosistémicos y ambientales para el beneficio de la comunidad. Estas nuevas áreas estarán integradas al Sistema Distrital de Áreas Protegidas constituyéndose en nuevos elementos de la Estructura Ecológica Principal – EEP del Distrito Capital, generando bienes y servicios ambientales.</t>
  </si>
  <si>
    <r>
      <t xml:space="preserve">5, PONDERACIÓN HORIZONTAL AÑO: </t>
    </r>
    <r>
      <rPr>
        <b/>
        <u/>
        <sz val="8"/>
        <rFont val="Arial"/>
        <family val="2"/>
      </rPr>
      <t>2018</t>
    </r>
  </si>
  <si>
    <r>
      <t xml:space="preserve">Al finalizar la vigencia esta metá no presentó avance global en razón a las siguientes circunstancias: </t>
    </r>
    <r>
      <rPr>
        <b/>
        <sz val="12"/>
        <color theme="1"/>
        <rFont val="Arial"/>
        <family val="2"/>
      </rPr>
      <t>1)</t>
    </r>
    <r>
      <rPr>
        <sz val="12"/>
        <color theme="1"/>
        <rFont val="Arial"/>
        <family val="2"/>
      </rPr>
      <t xml:space="preserve"> No hubo pronunciamiento oficial de la Dirección Legal Ambiental con respecto a la revisión y pronunciamiento de los documentos técnicos de soporte para la declaratoria de nuevas áreas protegidas para el trámite ante el Concejo de Bogotá, </t>
    </r>
    <r>
      <rPr>
        <b/>
        <sz val="12"/>
        <color theme="1"/>
        <rFont val="Arial"/>
        <family val="2"/>
      </rPr>
      <t xml:space="preserve">2) </t>
    </r>
    <r>
      <rPr>
        <sz val="12"/>
        <color theme="1"/>
        <rFont val="Arial"/>
        <family val="2"/>
      </rPr>
      <t>No hubo pronunciamiento de la DPSIA en relación con la solicitud de la SER en cuanto a las gestiones correspondiente al trámite para la incorporación de nuevas áreas mediante el POT.</t>
    </r>
  </si>
  <si>
    <t>Insistir en el requerimiento de las dos vías de gestión para la declatoria vía POT ( vía DPSIA ) o declatoria  Consejo de Bogotá ( vía DLA)</t>
  </si>
  <si>
    <t>Base de Datos Subdirección de Ecosistemas y Ruralidad. Documentos técnicos de soporte generados a través del sistema Forest los cuales incluyen cartografía específica para cada caso. Concepto técnico. Comunicaciones oficiales remitidas a las instancias correspondientes para la gestión de la declatoria (memorando 2018IE278502, radicado SDA No. 2018EE272803 y radicado No 2018EE224560, del 25 de septiembre de 2018 )</t>
  </si>
  <si>
    <t>Para el cuarto trimestre de 2018, no se reporta avance en la magnitud, sin embargo, se adelantaron acciones correspondientes al apoyo de la gestión legal y administrativa con la solicitud a DPSIA  memorando 2018IE278502 solicitando estado actual del trámite POT y solicitud mesa de trabajo con SDP-Grupo POT. Se envió invitación para la conformación de la mesa interinstitucional para la declaratoria a UAESPNN y CAR. Se redactó borrador iniciativa de acuerdo distrital para adopción de áreas (en revisión por abogado) y se realizó la ficha de revisión de información técnica.  Para el tercer trimestre de 2018, no se reporta avance en la magnitud, sin embargo, se adelantan gestiones correspondientes al apoyo del trámite legal con el envío de la carpeta con todos los insumos técnicos y administrativos a la DLA para el avance de la declaratoria vía Concejo de Bogotá, a su vez, se envía a la SDP, a través de la DPSIA, el Shapefile y el CT 08694, radicado No 2018EE224560, del 25 de septiembre de 2018,  para la incorporación de esta área en el POT, para agotar las dos vías de gestión. Se asiste a la CAL de Sumapaz, para la identificación de actores y la conformación de las mesas descritas en las actividades de la meta, para la socialización del CT de la declaratoria de nuevas áreas protegidas. Para el segundo trimestre, se reporta avance en la gestión para la declaratoria de 50 Ha. Para su cumplimiento se estableció una mesa institucional identificando actores internos de la SDA relacionados con la Declaratoria y se les socializó el CT 08694; se determinó la ruta interna para la declaratoria y se establecieron los compromisos y el rol de cada dependencia. El equipo técnico para la Declaratoria realizó visitas de campo. Para el primer trimestre del 2018 no se reportó avance en la magnitud de la meta dado que para su cumplimiento se deben ejecutar varias actividades previas programadas para desarrollar en el primer y parte del segundo semestre del año.</t>
  </si>
  <si>
    <t>Al finalizar la vigencia esta metá no presentó avance global en razón a las siguientes circunstancias: 1) No hubo pronunciamiento oficial de la Dirección Legal Ambiental con respecto a la revisión y pronunciamiento de los documentos técnicos de soporte para la declaratoria de nuevas áreas protegidas para el trámite ante el Concejo de Bogotá, 2) No hubo pronunciamiento de la DPSIA en relación con la solicitud de la SER en cuanto a las gestiones correspondiente al trámite para la incorporación de nuevas áreas mediante el POT.</t>
  </si>
  <si>
    <t xml:space="preserve">Para el cuarto trimestre del 2018, se encuentra en elaboración la actualización del Concepto Técnico con objetivos de manejo, objetos de conservación y ajuste a componentes técnicos físico-bióticos para el CT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Se avanzó al 100%, cumpliéndose con la programación de esta actividad para el trimestre (29,98%).
</t>
  </si>
  <si>
    <t xml:space="preserve">En el cuarto trimestre del 2018, se cita a mesa técnica interinstitucional a través de radicado SDA No. 2018EE272803 para realizar socialización y recibir aportes al proceso para la declaratoria de nuevas áreas protegidas con la UAESPNN y CAR
Se avanzó al 100%, cumpliéndose con la programación de esta actividad para el trimestre (26,72%).
</t>
  </si>
  <si>
    <t xml:space="preserve">En el cuarto trimestre de 2018, se adelantan gestiones correspondientes al apoyo de la gestión legal y administrativo con la solicitud a DPSIA a través de memorando 2018IE278502 solicitando el estado actual del trámite POT y solicitud mesa de trabajo con SDP grupo POT. Se solicita mesa técnica de trabajo socialización y aportes de la declaratoria con la UAESPNN y CAR. Se redacta borrador iniciativa de acuerdo distrital y se realiza la ficha de revisión de información técnica
Se avanzó al 100%, cumpliéndose con la programación de esta actividad para el trimestre (49,99%).
</t>
  </si>
  <si>
    <t xml:space="preserve">Para el cuarto trimestre del 2018, se encuentra en elaboración la actualización del Concepto Técnico con objetivos de manejo, objetos de conservación y ajuste a componentes técnicos físico-bióticos para el CT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Se avanzó al 100%, cumpliéndose con la programación de esta actividad para el trimestre (34,96%).
</t>
  </si>
  <si>
    <t xml:space="preserve">Se generó GDB- MDATA de poligonos para la declaratoria de nuevas áreas protegidas en el D.C.
 Se avanzó al 100%, cumpliéndose con la programación de esta actividad para el trimestre (29,98%).
</t>
  </si>
  <si>
    <t xml:space="preserve">En el cuarto trimestre de 2018, se adelantan gestiones correspondientes al apoyo de la gestión legal y administrativo con la solicitud a DPSIA a través de memorando 2018IE278502 solicitando el estado actual del trámite POT y solicitud mesa de trabajo con SDP grupo POT. Se solicita mesa técnica de trabajo socialización y aportes de la declaratoria con la UAESPNN y CAR. Se redacta 
Se avanzó al 100%, cumpliéndose con la programación de esta actividad para el trimestre (29,98%).
</t>
  </si>
  <si>
    <t xml:space="preserve">En el tercer trimestre de 2018, tuvo como resultados: Generación de seis (6) Conceptos Técnicos correspondientes a acotamientos o alinderamientos de cuerpos de agua en el Distrito Capital; Informes técnicos de valoración, afectación o importancia ambiental;  respuestas a usuarios de la entidad sobre determinantes ambientales, lineamientos y afectaciones a la Estructura Ecológica Principal del Distrito Capital, como parte de la misionalidad, atendiendo : ciento veinticuatro (124) respuestas a solicitudes de usuarios externos y veintitrés (23) respuestas a solicitudes de usuarios internos. Estos informes sustentan técnicamente las acciones administrativas adelantadas por la entidad para la conservación de la Estructura Ecológica Principal del Distrito Capital - EEP.
Se avanzó al 100%,cumpliéndose con la programación de esta actividad para el trimestre (24,94%).
</t>
  </si>
  <si>
    <r>
      <t>El acumulado Plan de Desarrollo reporta un avance para el cuatrienio correspondiente a</t>
    </r>
    <r>
      <rPr>
        <b/>
        <sz val="12"/>
        <color theme="1"/>
        <rFont val="Arial"/>
        <family val="2"/>
      </rPr>
      <t xml:space="preserve"> 54,97 has</t>
    </r>
    <r>
      <rPr>
        <sz val="12"/>
        <color theme="1"/>
        <rFont val="Arial"/>
        <family val="2"/>
      </rPr>
      <t xml:space="preserve"> de las cuales en el cuarto trimestre se intervinieron </t>
    </r>
    <r>
      <rPr>
        <b/>
        <sz val="12"/>
        <color theme="1"/>
        <rFont val="Arial"/>
        <family val="2"/>
      </rPr>
      <t>1,42 has</t>
    </r>
    <r>
      <rPr>
        <sz val="12"/>
        <color theme="1"/>
        <rFont val="Arial"/>
        <family val="2"/>
      </rPr>
      <t>, distribuidas de la siguiente manera: 0,29 PEDH Meandro El Say, 0,46 PEDH Juan Amarillo, 0,08 PEDH La Conejera, 0,14 PEDH Salitre, 0,16 PEDH Jaboque, 0,06 PEDH PEDH Capellanía, 0,08 PEDH PEDH La Vaca y 0,15 PEDH Santa María del Lago.;  en el tercer trimestre 2018 se intervinieron</t>
    </r>
    <r>
      <rPr>
        <b/>
        <sz val="12"/>
        <color theme="1"/>
        <rFont val="Arial"/>
        <family val="2"/>
      </rPr>
      <t xml:space="preserve"> 19.90 ha</t>
    </r>
    <r>
      <rPr>
        <sz val="12"/>
        <color theme="1"/>
        <rFont val="Arial"/>
        <family val="2"/>
      </rPr>
      <t xml:space="preserve">, con lo cual se llegan a </t>
    </r>
    <r>
      <rPr>
        <b/>
        <sz val="12"/>
        <color theme="1"/>
        <rFont val="Arial"/>
        <family val="2"/>
      </rPr>
      <t>35,42 ha</t>
    </r>
    <r>
      <rPr>
        <sz val="12"/>
        <color theme="1"/>
        <rFont val="Arial"/>
        <family val="2"/>
      </rPr>
      <t xml:space="preserve"> en la vigencia con acciones de restauración consistentes en la elaboración de diseños, trazado, ahoyado y plantación en las siguientes áreas: distribuidas de la siguiente manera: 18,32 has con recursos de reserva (Usme y Sumapaz) y 1,58 has con recursos de vigencia en los PEDH (0,2 has PEDH Conejera, 0,2 has PEDH Burro, 0,34 has PEDH Techo, 0,32 has PEDH Juan Amarillo, 0,2 PEDH Salitre, 0,2 PEDH Meandro El Say y 0,12 PEDH Jaboque); durante el trimestre también se avanzó en la revisión y ajustes a estudios previos para contratar un nuevo proceso destinado al cumplimiento de la vigencia.  En el  segundo trimestre  se intervinieron 10,48 has en las siguientes áreas: 8 has (localidad de Usme – Vereda Corinto), 2has (localidad de Sumapaz – Vereda Las Palmas) y 0.48 has adelantadas en los PEDH (0.2 has PEDH Meandro Del Say, 0.16 has PEDH Techo, 0.04 has PEDH La Isla y 0.08 PEDH Conejera) y en el primer trimestre de 2018 se reportan 5.04 has, las cuales se describen a continuación:   4,88 ha acordes a diagnósticos y diseños aprobados para la Localidad de Usme (Vereda Corinto) y 0,16 ha en el Parque Ecológico Distrital de Humedal Meandro Del Say. Dando un total de </t>
    </r>
    <r>
      <rPr>
        <b/>
        <sz val="12"/>
        <color theme="1"/>
        <rFont val="Arial"/>
        <family val="2"/>
      </rPr>
      <t>36,84</t>
    </r>
    <r>
      <rPr>
        <sz val="12"/>
        <color theme="1"/>
        <rFont val="Arial"/>
        <family val="2"/>
      </rPr>
      <t xml:space="preserve"> </t>
    </r>
    <r>
      <rPr>
        <b/>
        <sz val="12"/>
        <color theme="1"/>
        <rFont val="Arial"/>
        <family val="2"/>
      </rPr>
      <t>has</t>
    </r>
    <r>
      <rPr>
        <sz val="12"/>
        <color theme="1"/>
        <rFont val="Arial"/>
        <family val="2"/>
      </rPr>
      <t xml:space="preserve"> para el 2018.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Quebrada Novita, subcuenca Torca.
</t>
    </r>
  </si>
  <si>
    <t>Existe  retraso en el inicio de las actividades del convenio No. SDA-CV-20171328 suscrito entre CAR-EAAB-SDA en noviembre de 2017 en relación con el cual se han presentado inconvenientes relacionados con los aspectos técnicos de la ejecución para intervención de áreas en razón a la disparidad de criterios técnicos para la elaboración de los documentos que permitirán determinar los diseños definitivos. Persisten igualmente dificultades para el inicio de las acciones de restauración en razón a la demora en la selección del operador por lo cual se espera iniciar en el primer trimestre del 2019.</t>
  </si>
  <si>
    <t xml:space="preserve">Documento 1: Anexo Técnico - Convenio EAB_CAR_SDA
Documento 2: Actas de reunión entre las partes
Documento 3: Diagnóstico biofísico y socioeconómico y la priorización de áreas para la implementación de acciones de restauración ecológica en quebradas de la localidad de Usme- Centro y Sumapaz.
Documento 4: Informe del 1 al 12 de gestión CONVENIO DE ASOCIACIÓN 1525 - 2016 (aprobados)
Documento 5: Contratos de prestación de servicios equipo de apoyo SDA.
Documento 6: Diseño y Kmz de intervención PEDH Meandro El Say.
Documento 7: Informe de gestión No 16 Convenio 1525.
Documento 8: Informe final preliminar convenio 1525.
Documento 9: Intervenciones tercer trimestre.
Documento 10. Intervenciones en PEDH Octubre 2018.
Documento 11. Intervenciones en PEDH Noviembre 2018.
Documento 12. Intervenciones en PEDH Diciembre 2018.
</t>
  </si>
  <si>
    <t xml:space="preserve">Documento 1: Anexo Técnico - Convenio EAB_CAR_SDA
Documento 2: Actas de reunión entre las partes
Documento 3: Diagnóstico biofísico y socioeconómico y la priorización de áreas para la implementación de acciones de restauración ecológica en quebradas de la localidad de Usme- Centro y Sumapaz.
Documento 4: Informe del 1 al 12 de gestión CONVENIO DE ASOCIACIÓN 1525 - 2016 (aprobados)
Documento 5: Contratos de prestación de servicios equipo de apoyo SDA.
Documento 6: Diseño y Kmz de intervención PEDH Meandro El Say.
Documento 7: Informe de gestión No 16 Convenio 1525.
Documento 8: Informe final preliminar convenio 1525.
Documento 9: Intervenciones tercer trimestre.
Documento 10. Intervenciones en PEDH Octubre 2018.
Documento 11. Intervenciones en PEDH Noviembre 2018.
Documento 12. Intervenciones en PEDH Diciembre 2018.
</t>
  </si>
  <si>
    <t xml:space="preserve">En el cuarto trimestre, con recursos de vigencia se identificaron y priorizaron 1,42 ha nuevas áreas de intervención en los PEDH: (0,29 Ha) PEDH Meandro El Say, (0,46 Ha) PEDH Juan Amarillo, (0,08 Ha) PEDH La Conejera, (0,14 Ha) PEDH Salitre, (0,16 Ha) PEDH Jaboque, (0,06 Ha) PEDH Capellanía, (0,08 Ha) PEDH La Vaca y (0,15 Ha) PEDH Santa María del Lago.
Se cumplió con la programación del trimestre 25,03%), cumpliendo con la ejecución de la actividad al 100%.
</t>
  </si>
  <si>
    <t>En el cuarto trimestre se elaboraron los diseños de restauración, rehabilitación o recuperación ecológica en: (0,29 Ha) PEDH Meandro El Say, (0,46 Ha) PEDH Juan Amarillo, (0,08 Ha) PEDH La Conejera, (0,14 Ha) PEDH Salitre, (0,16 Ha) PEDH Jaboque, (0,06 Ha) PEDH Capellanía, (0,08 Ha) PEDH La Vaca y (0,15 Ha) PEDH Santa María del Lago, cubriéndose únicamente el  4,5% en razón a que no fue posible dar inicio a las actividades de campo del convenio CAR-SDA-EAB (20171328).</t>
  </si>
  <si>
    <t xml:space="preserve">El Convenio SDA-CV-20171295 suscrito con IDIPRON-FDLSC para dar cumplimiento a la meta de mantenimiento del 2017, inició actividades de campo en el 2018, por tanto ejecutó los recursos de la reserva y no era posible firmar con las mismas partes un nuevo convenio. 
Para dar cumplimiento a la meta del 2018, se suscribió un nuevo convenio con  IDIPRON-FDLSC ( SDA-CV-312018) el  01/11/2018, el cual cumplirá la meta de la actual vigencia en el 2019. 
Las anteriores circunstancias han generado un retraso en el cumplimiento global de la meta.
</t>
  </si>
  <si>
    <t>Se tiene previsto susbsanar los retrasos contando con la ejecución en el marco del convenio  SDA-CV-312018,  115,4 has de mantenimiento y suscribir un nuevo convenio en la vigencia 2019 para cubrir 128 has restantes. Se efectuará un seguimiento en campo para agilizar la ejecución de la meta</t>
  </si>
  <si>
    <t xml:space="preserve">
Mantenimiento
Anexo 1: Convenio Firmado,  estudio previo y Acta de Inicio del convenio entre IDIPRON, SDA y Fondo de Desarrollo Local de San Crsitóbal.
Anexo 2: Matriz de identificación de áreas priorizadas para Mantenimiento convenio 20171295. 
Anexo 3: Informes mensuales e informe final convenio 20161198 
Anexo 4: Prórrogas del convenio 20161198 - 2016. 
Documento 1: Material fotográfico de visitas y registro de especies
Documento 2: Informes ejecutivos del monitoreo 2017 
Documento 3: Anexo tecnico, estudio de mercado y estudio previo del convenio entre IDIPRON, SDA y Fondo de Desarrollo Local de San Crsitóbal.
Documento 4: Matriz de identificación de áreas priorizadas.
Documento 5: Informes final del convenio 20161198; que incluyen cartografia de campo e informes de intervención, resultados. De igual manera lo reportado en cada uno de los comités técnicos del convenio.
Documento 6: Intervenciones tercer trimestre - Proyecto 1132
Documento 7: Mapa de las localizaciones para actividades de mantenimiento Convenio 20171295.
Documento 8: Acta de finalización convenio SDA-CV-20171295.
Documento 9: Acta de inicio convenio SDA-CV-312018.
-  Registros en Sistema de Información de Biodiversidad-Colombia.
- Formatos de campo para recolección de información.
- Informes  de procesamiento de información.
- Informes de seguimiento hidrobiológico
- Informes de profesionales de apoyo </t>
  </si>
  <si>
    <t xml:space="preserve">Mantenimiento
Anexo 1: Convenio Firmado,  estudio previo y Acta de Inicio del convenio entre IDIPRON, SDA y Fondo de Desarrollo Local de San Crsitóbal.
Anexo 2: Matriz de identificación de áreas priorizadas para Mantenimiento convenio 20171295. 
Anexo 3: Informes mensuales e informe final convenio 20161198 
Anexo 4: Prórrogas del convenio 20161198 - 2016. 
Documento 1: Material fotográfico de visitas y registro de especies
Documento 2: Informes ejecutivos del monitoreo 2017 
Documento 3: Anexo tecnico, estudio de mercado y estudio previo del convenio entre IDIPRON, SDA y Fondo de Desarrollo Local de San Crsitóbal.
Documento 4: Matriz de identificación de áreas priorizadas.
Documento 5: Informes final del convenio 20161198; que incluyen cartografia de campo e informes de intervención, resultados. De igual manera lo reportado en cada uno de los comités técnicos del convenio.
Documento 6: Intervenciones tercer trimestre - Proyecto 1132
Documento 7: Mapa de las localizaciones para actividades de mantenimiento Convenio 20171295.
Documento 8: Acta de finalización convenio SDA-CV-20171295.
Documento 9: Acta de inicio convenio SDA-CV-312018.
-  Registros en Sistema de Información de Biodiversidad-Colombia.
- Formatos de campo para recolección de información.
- Informes  de procesamiento de información.
- Informes de seguimiento hidrobiológico
- Informes de profesionales de apoyo </t>
  </si>
  <si>
    <t xml:space="preserve">En  el cuarto trimestre se finalizó el reconocimiento de campo y priorización de 115,4 has. Se cumplió  lo establecido para el trimestre después la elaboración del componente cartográfico.
Con recursos de la vigencia, se cumple lo establecido para el trimestre (18,02), cumpliendo la programación anual. 
</t>
  </si>
  <si>
    <t xml:space="preserve">En el cuarto trimestre de 2018 se encontraba en proceso de finalización el convenio interadministrativo SDA- CV- 20171295 con el cual se ejecutaron 80 hectáreas de mantenimiento durante los tres primeros trimestres del año, paralelamente se adelantó la suscripción del nuevo convenio para la ejecución de acciones de restauración y mantenimiento SDA-CV-312018 que tiene como meta realizar mantenimiento en 115.4 hectáreas. No se cumplió con la programación en razón a que para dar cumplimiento a la meta del 2018, se suscribió un nuevo convenio con  IDIPRON-FDLSC ( SDA-CV-312018) el  01/11/2018, el cual cumplirá la meta de la actual vigencia en el 2019.
</t>
  </si>
  <si>
    <t xml:space="preserve">Para el cuarto trimestre se han entregado 1003 individuos para labores de restauración y mantenimiento, utilizados en los procesos de restauración en los Parques Ecológicos Distritales de Humedales: La Vaca (57), Meandro del Say (250), Capellanía (99), Juan Amarillo (262), Jaboque (150), Salitre (155), Tibanica (10) y Conejera (70).  No cumplió con la meta de producción de material vegetal para el trimestre (13%), en razón a que el vivero CERESA se encuentra en fase de implementación.  
</t>
  </si>
  <si>
    <t>7, OBSERVACIONES AVANCE TRIMESTRE_IV  DE 2018</t>
  </si>
  <si>
    <t xml:space="preserve">En el cuarto trimestre se culminó la elaboración de la línea base de los PEDMEN y en su totalidad el de los PEDH.  Esta actividad se cierra con el 80% de cumplimiento. 
</t>
  </si>
  <si>
    <t xml:space="preserve">En el último trimestre para el programa 4 continuaron los recorridos de monitoreo en los tres PEDM y se desarrollaron acciones de campo para el programa 2 ( restauración ecológica en PEDMEN).   Se cumplió la programación de esta actividad (45%).Esta actividad se cierra con el 86% de cumplimiento. 
</t>
  </si>
  <si>
    <t xml:space="preserve">En los tres Parques Ecológicos de Montaña ( Entre Nubes, Mirador de los nevados y Soratama) quedaron estandarizados los puntos y transectos para monitoreo de aves, quedando así: en Entre Nubes 9 puntos y dos transectos; en  Soratama 4  puntos y Mirador de los Nevados tres puntos.  En herpetofauna  y mamíferos se determina seguimiento por recorridos de estos puntos por Encuentro Casual Visual, y mamíferos va apoyada con trampas (Cámaras, Tomahawk y Sherman).  
Se cumplió la programación para esta actividad en el cuarto trimestre. </t>
  </si>
  <si>
    <t xml:space="preserve">En el cuatro trimestre, en el programa 2, efectúo seguimiento y monitoreo de restauración, caracterizando variables de altura, diámetro de copa, estado fenológico y fitosanitario en los predios 90 y 121. 
Se cumplió la programación de esta actividad  para el cuarto trimestre (35%).Esta actividad se cierra con el 88% de cumplimiento. 
</t>
  </si>
  <si>
    <t xml:space="preserve">En el cuarto trimestre, para el programa 4 en los tres PEDM, hay en total hay  291 registros de aves que corresponden a 380 individuos de 43 especies. De estos, el PEDMEN es el más rico con 30 especies, seguido de Soratama con 25, y Mirador de Nevados el de menor riqueza con 19 especies. Al igual que en aves, PEDMEN es el más rico en herpetofauna con cuatro especies de lagartos.  En paralelo, se  realiza monitoreo a los grupos de vertebrados en humedales, lo que contribuye a 1239 registros de un consolidado total  de 23,390 registros entre PEDH y PEDM.
Para el programa 2 se continúa con el monitoreo de restauración. Al momento se han evaluado y registrado en la matriz 1783 individuos correspondientes a 36 especies en los predios 90 y 91. Mientras que en el predio 121, se han evaluado 571 individuos de 19 especies.  El estadio avanzado de desarrollo de las especies del proceso solo requirió un censo. El  seguimiento fenológico y fitosanitario para procesos de mantenimiento no fue necesario.
Se consolidaron todos los datos de humedales para vertebrados de 2015-2018, y se realizaron los estadísticos. Al momento está en construcción el informe final de toda la implementación de monitoreo a fauna en los PEDH.  Se realizó una evolución de sitios de liberación para Tingua Azul (Porphyrio martinica) y de curíes (Cavia aperea).  De acuerdo a la riqueza de avifauna acuática, estado de la vegetación y del cuerpo de agua, se determinaron puntos de liberación en 11 PEDH para estas dos especies, las cuales fueron enviadas a la SSFF. 
En la relación con la programación de esta actividad, en el últimpo trimestre se  ejecuto  el 70% con respecto a lo programado para el cuarto trimestre (25%). Esta actividad se cierra con el  94% de cumplimiento. 
</t>
  </si>
  <si>
    <t xml:space="preserve">Para el cuarto trimestre se adelantó el proceso pre contractual para efectuar el monitoreo de parámetros hidrobiológicos en cuerpos de agua de la Estructura Ecológica Principal,  que se encuentra en fase final. El proceso de licitación se adjudicó el 20 de diciembre, y el Convenio CAR-SDA está en SECOP para firma la última semana de diciembre. Se cumplió la programación de esta actividad  para el cuarto trimestre (25%). Esta actividad se cierra con el 88% de cumplimiento. 
</t>
  </si>
  <si>
    <t xml:space="preserve">Dentro de las actividades de ciencia ciudadana en octubre se coordinó y organizó el VI Censo de Aves Migratorias Thomas Mcnish en siete PEDH. En diciembre el grupo de monitoreo de biodiversidad coordinó el censo navideño en el humedal Juan Amarillo, Burro y Techo. Todas las listas derivadas de los censos de aves, se encuentran publicadas en la página eBird. En el último trimestre se hicieron monitoreos comunitarios en los humedales de Córdoba, Tibanica, La Vaca y Conejera, para un total de 12 monitorios comunitarios al 2018.
Se cumplió la programación de esta actividad  para el cuarto trimestre (40%). Esta actividad se cierra con el 86% de cumplimiento. 
</t>
  </si>
  <si>
    <t xml:space="preserve">N/A </t>
  </si>
  <si>
    <t xml:space="preserve">Informes de gestión Semestral por Humedal
Matriz Datos Significativos.
Estudios Previos adecuaciones infraestructura Santa María del Lago
Diagnóstico necesidades infraestructura Santa María del Lago y Diseño remodelación baños
Actas de terminación, actas de entrega por humedal, recorridos verificación almacén, memorias de entrega.
Actas, listados de asistencia y fotografías de las Mesas Territoriales.
Informes de gestión de mantenimiento de Aguas Bogotá E.S.P-
Actas, listados de asistencia y fotografías de las acciones de administración, manejo integral y seguimiento a los Humedales.
Actas, listados de asistencia y fotografías de las actividades de educación ambiental.
</t>
  </si>
  <si>
    <t>Para el cuarto trimestre de 2018 se avanzó en un 31%, lo cual corresponde a los informes anuales de gestión y seguimiento a las actividades llevadas a cabo en los quince (15) Parques Ecológicos Distritales de Humedal – PEDH así como la información reportada mensualmente por medio de la Matriz de Datos Significativos, la cual, incluye las actividades del Plan de Intervención.
Se avanzó al 100%,cumpliéndose con la programación de esta actividad para el trimestre (31%).</t>
  </si>
  <si>
    <t xml:space="preserve">Para el cuarto trimestre ya se había cumplido la programación de la activida con un avance del 100% . En total se instalaron 355 vallas distribuídas en los 15 humedales. 
</t>
  </si>
  <si>
    <t>Para el cuarto trimestre de 2018 se avanzó en un 40% según lo programado para el periodo de reporte y se corrigió un retraso del 10 % por lo que el avance total del trimestre correspondió al 50%, lo cual consistió en la formulación del estudio previo y la adjudicación mediante licitación pública para contratar las adecuaciones locativas para el Parque Ecológico Distrital de Humedal Santa María del Lago.</t>
  </si>
  <si>
    <r>
      <t>El acumulado ejecutado para el cuatrienio corresponde a 60% de los cuales en el cuarto trimestre de 2018 se avanzó 16,44%</t>
    </r>
    <r>
      <rPr>
        <sz val="12"/>
        <color theme="1"/>
        <rFont val="Arial"/>
        <family val="2"/>
      </rPr>
      <t xml:space="preserve">, con las siguientes acciones: 1. Seguimiento a Planes de Manejo Ambiental: Seguimiento a la gestión por estrategia con la entrega de los informes anuales de gestión para cada uno de los 15 Parques Ecológicos Distritales de Humedal (PEDH) 2. Señalética: Se instalaron en total durante la vigencia 355 vallas en los PEDH. 3. Diseño y construcción de infraestructura: Se realizó estudio previo y se abrió proceso de licitación pública (SDA-LP 056-2018) que se adjudicará el 26 de diciembre, para la contratación de las adecuaciones locativas en el PEDH Santa María del Lago. 4. Mantenimiento: 122,4 hectáreas de avance y 590,3 hectáreas de repaso. Otros resultados: Manejo Adaptativo: 19951 individuos; Manejo Silvicultural: 9796 individuos; Mantenimiento de zonas verdes, senderos y miradores: Corte de pasto kikuyo 270338 m2; Control y manejo de especies invasoras y/o exóticas en el caso de enredaderas: 17339 m2; Propagación de especies vegetales nativas: 240 individuos; Compost producido: 52,76 m3; Siembra de especies vegetales nativas y plantas de jardinería: 3245 individuos. 5. Mesas Territoriales: Participación en 26 Mesas Territoriales con participación de 421 personas. 6. Educación Ambiental: Ejecución de 421 actividades de educación, comunicación y participación con la partición de 13293 personas. 7. Acciones de Administración: Acompañamiento a 23 procesos de investigación de universidades; 21 monitoreos comunitarios; seguimiento al  mantenimiento en franja terrestre; 7 reuniones de gestión del riesgo; 4 Jornadas de Limpieza; 9 Operativos de Recuperación (recolección de 66 m3 de residuos sólidos y 17 ton de RCD´s, se identificaron 15 consumidores de sustancias psicoactivas y 14 habitantes de calle y se retiraron 12 cambuches);  mesas de seguridad 4; atención de 23 árboles caídos; 2 reuniones de Comisión Conjunta (Humedal Meandro del Say – Torca - Guaymaral); 45 mesas de coordinación interinstitucional. 
La vigencia 2017 alcanzó un avance acumulado del 29,5%, de los cuales 21.5% corresponden a la vigencia 2017 con el desarrollo de actividades de mantenimiento en 561.83 ha, 84 mesas territoriales, 2188 actividades de educación y sensibilización ambiental con la participación de más de 87039 personas. 
En el 2016 se avanzó en el cumplimiento en un 8%, periodo en el que se reportó la contratación para la instalación de señalética en 10 Humedales, contratación para el mantenimiento silvicultural y adaptativo de la franja terrestre en 15 PEDH, la contratación para el servicio de vigilancia y el personal para las acciones de administración y sensibilización ambiental.
</t>
    </r>
  </si>
  <si>
    <t>Durante el IV trimestre del 2018 se adelantó el proceso contractual, el cual correspondió a la suscripción del Convenio Interadministrativo No. SDA-CV-312018 celebrado entre la Secretaría Distrital de Ambiente (SDA), Instituto Distrital para la Protección de la Niñez y la Juventud (IDIPRON) y el Fondo de Desarrollo Local de San Cristóbal (FDLSC), que involucra la restauración de otras áreas a varias metas.</t>
  </si>
  <si>
    <t>Con el fin de dar cumplimiento a la meta programada 2018, se realizará la intervención de siete (7) hectáreas en el polígono de Altos de La Estancia, localidad de Ciudad Bolívar, en el marco del Convenio Interadministrativo No. SDA-CV-312018 celebrado entre la Secretaría Distrital de Ambiente (SDA), Instituto Distrital para la Protección de la Niñez y la Juventud (IDIPRON) y el Fondo de Desarrollo Local de San Cristóbal (FDLSC) conforme al cronograma aprobado.</t>
  </si>
  <si>
    <t>Acta de reunión con el contratista.
Acta de inicio del contrato No. SDA-CPS- 20171379
Contrato No. SDA-CPS-20171379
Convenio Interadministrativo No. SDA-CV-312018</t>
  </si>
  <si>
    <t>Se presentó un retraso, en el inicio de la ejecución contractual, puesto que hubo demoras en el cumplimento de los requisitos mínimos de personal reglado dentro del numeral 5 del Anexo Técnico.</t>
  </si>
  <si>
    <t xml:space="preserve">Se agilizó el proceso de verificación del cumplimento de la experiencia del personal. </t>
  </si>
  <si>
    <t>Cambio climático:
-Productos entregados de la consultoría de formulación (4,5, 6 y 7).
-Plan de trabajo Grupo Interno de Cambio Climático.
-Propuestas de articulación visor geográfico y OAB.
-Estudio Previo, Anexo Técnico y Estudio de Mercado de la implementación de los proyectos AbE.
-Agenda del evento: Encuentro Bogotá y Cambio Climático.
-Documentos precontractuales aprobados. 
-Prepliego de la implementación de los proyectos AbE.
-Contrato.
-Acta de inicio.
-Cronograma y plan de trabajo de la implementación.</t>
  </si>
  <si>
    <t xml:space="preserve">Durante el IV trimestre de 2018, se surtió el proceso de selección para la implementación de los proyectos Adaptación basada en Ecosistemas (AbE), en la plataforma Secop II, en donde se firmó el contrato No.262018. Durante este periodo, se revisó y aprobó el producto 1: Plan de Trabajo y Cronograma. Así mismo se lideran las actividades del GITCC, donde se realizaron 3 reuniones: presentación de los proyectos AbE, presentación de resultados del seguimiento a la implementación del Plan Distrital de Gestión de Riesgos y Cambio Climático y socialización de los resultados del Inventario de Gases de Efecto Invernadero. Lo anterior, representando una magnitud creciente de 1.34.
En el III trimestre, se aprobaron los documentos precontractuales de la implementación de los proyectos AbE y de esta forma se publicó el proceso en la plataforma Secop II número: SDA-SAM-029-2018. Así mismo se lideran las actividades en el marco del GITCC, en donde se ha realizado 1 reunión de balance de tareas y se realizó un taller para la priorización de indicadores de Onu Hábitat.
En el II trimestre, se elaboraron Estudio Previo, Anexo Técnico y Estudio de Mercado, para la implementación de los proyectos. Sobre el GTCC, se realizó 1 reunión de la articulación OAB y tres con los profesionales del Visor; finalmente se llevó a cabo el Evento: Encuentro Bogotá y Cambio Climático.
En el I trimestre, se ejecutó 0,15 de la formulación consistente en la elaboración y entrega del producto 4: análisis de vulnerabilidad, producto 5: componente social, producto 6: proyección de medidas de adaptación y producto 7: formulación de los proyectos. Con estas actividades se da por finalizado el contrato de consultoría.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
</t>
  </si>
  <si>
    <t>Se presentó un retraso, en el inicio de la ejecución contractual, puesto que hubo demoras en el cumplimento de los requisitos mínimos de personal reglado dentro del numeral 5 del Anexo Técnico</t>
  </si>
  <si>
    <t>Durante el IV trimestre del año se suscribio el Convenio Interadministrativo No. SDA-CV-312018 celebrado entre la Secretaría Distrital de Ambiente (SDA), Instituto Distrital para la Protección de la Niñez y la Juventud (IDIPRON) y el Fondo de Desarrollo Local de San Cristóbal (FDLSC), con el cual se intervendrán siete (7) Hectareas en el poligono de Altos de La Estancia.</t>
  </si>
  <si>
    <t>Durante el IV trimestre de 2018, se han realizo los ajustes necesarios a los productos, con el fin de recibir a satisfacción los productos establecidos en el contrato.</t>
  </si>
  <si>
    <t xml:space="preserve">Durante el IV trimestre del 2018, con el fin de Gestionar la adopción del PMA Altos de La Estancia se han adelantado las revisiones a la propuesta de resolución con las entidades involucradas. </t>
  </si>
  <si>
    <t>Se surtió el proceso de selección de la empresa para la implementación de los proyectos AbE en la plataforma Secop II número: SDA-SAM-029-2018, en donde se firmó el contrato No.262018, dando inicio con la ejecución. Durante este periodo, se revisó y aprobó el producto a: "Plan de Trabajo y Cronograma". Por otra parte, se continúa realizando la concertación con las comunidades, para el desarrollo de los proyectos en campo.</t>
  </si>
  <si>
    <t>Se continúan liderando las actividades en el marco en el marco de GITCC, donde en el trimestre en mención, se realizaron 3 reuniones, tratando los siguientes temas: presentación de los proyectos AbE, presentación de resultados del seguimiento a la implementación del Plan Distrital de Gestión de Riesgos y Cambio Climático y socialización de los resultados del inventario de gases de efecto invernadero. Así mismo, se remitieron los contenidos del modulo de cambio climático, para la revisión del OAB.</t>
  </si>
  <si>
    <t xml:space="preserve">Certificado del Estado de Conservación Ambiental Certificado del Estado de Conservación Ambiental (CECA): Entre el I trimestre, II trimestre y III trimestre del 2018, se recibieron y se está tramitando 310 solicitudes de CECA para la vigencia 2019, de estas se ha emitido 132 certificado de estado de conservación, se han realizado 297  visitas técnicas, se han generado 267  informes técnicos, se han generado 297 planos de ubicación de acuerdo con el procedimiento interno para el trámite 126PM03_PR05.
Adicional se está realizando mesas de trabajo con la Dirección Jurídica para el cambio de la resolución 3513 del 2010 y 2990 del 2015, acorde con la actualización del procedimiento.
</t>
  </si>
  <si>
    <t xml:space="preserve">En relación con la meta destinada a la compra de predios se dará mayor celeridad en el proceso de gestión predial respecto de los trámites y documentación requerida por parte de los propietarios. 
</t>
  </si>
  <si>
    <t>En relación con la meta destinada a la compra de predios se dará mayor celeridad en el proceso de gestión predial respecto de los trámites y documentación requerida por parte de los propietarios. 
Dar mayor celeridad y eficiencia en la anulación de dichos certificados de disponibilidad para realizar la priorización predial de otros predios.</t>
  </si>
  <si>
    <t xml:space="preserve">Se adjudicó la interventoría el 16 de octubre, mediante Resolución 03233 de 2018; se firmó acta de inicio de ambos contratos el 13 de diciembre de 2018 </t>
  </si>
  <si>
    <t>Con la suscripción del acta de inicio de los contratos de obra e interventoria se efectuará el seguimiento a su ejecución como reserva en el 2019</t>
  </si>
  <si>
    <t>Para el cuarto trimestre de 2018,  se inició el contrato de contrucción e interventoria del Mirador Juan Rey mediante la firma del acta de inicio el 13 de diciembre de 2018. 
Se avanzó al 13% en la ejecución de esta actividad con relación a lo programado, proyectandose la ejecución de 87% en el 2019.</t>
  </si>
  <si>
    <t>Para el cuarto trimestre, se encuentra en curso el proceso precontractual de obras de mitigación de Hoya del Ramo; se radicaron los documentos para el trámite de permiso de ocupación de cauce de la quebrada la Hoya del Ramo ante la ANLA con expedición de Auto de inicio No. 07194 de 2018.
El porcentaje de ejecución de la actividad para el trimestre cierra en el 26% programado y queda con un 62% de ejecución global y queda pendiente la ejecución de la obra.</t>
  </si>
  <si>
    <t>Para el cuarto trimestre, no se reporta avance en la construcción de obras de mitigación en la quebrada Hoya del Ramo, hasta que se ejecute el proceso precontractual y se cuente del trámite del POC ante la ANLA y quedará programa para el 2019.</t>
  </si>
  <si>
    <t xml:space="preserve">Para el cuarto trimestre, se continuó con la gestión inter institucional para la incorporación de nuevas áreas de PEDM y/o áreas de interés ambiental, con la recepción del predio denominado Serranía El Zuque el 11 de octubre, mediante oficio con radicado No. 2018ER246526 correspondiente al acta de entrega formal del predio firmada por el DADEP.
Se avanzó en 30% en el trimestre para un consolidado global para el cierre de la vigencia del 100%
</t>
  </si>
  <si>
    <t>Declarar 100 hectáreas nuevas áreas protegidas de ecosistemas de paramo y alto andino en el Distrito Capital</t>
  </si>
  <si>
    <t>PIRE: 
a) Reporte actualizado a 31 de diciembre de 2018. 
b) Formatos de respuesta a emergencias.
c) Georreferenciación de las emergencias.
PIGA Y PACA:
Actas, listados de asistencia, informes de gestión, Certificados de Storm y reportes de Forest</t>
  </si>
  <si>
    <t xml:space="preserve">PIRE: cuya meta mide la atención de emergencias ambientales competencia y jurisdicción de la Secretaría Distrital de Ambiente, a través de un indicador que al 31 de diciembre de 2018 fue del 100%. El indicador del IV trimestre se comportó de la siguiente manera: octubre: 100%, noviembre 100% y diciembre 100%.
Del 1 de octubre al 31 de diciembre de 2018, se recibieron y atendieron 326 emergencias correspondientes a: 191 árboles caídos, 119 árboles en riesgo de caída, 14 incidentes con materiales peligrosos, 1 por residuos de demolición y construcción y 1 incendio forestal.
</t>
  </si>
  <si>
    <t xml:space="preserve">El acumulado ejecutado en al cuatrienio, corresponde 0 ha (0%). Para el IV trimestre de 2018, no se reporta avance en la magnitud, sin embargo, se adelantaron acciones correspondientes al apoyo de la gestión legal y administrativa con la solicitud a Dirección de Planeación y Sistemas de Información Ambiental (DPSIA), memorando solicitando estado actual del trámite POT y mesa de trabajo con Secretaria Distrital de Planeación-Grupo POT. Se envió invitación para la conformación de la mesa interinstitucional para la declaratoria a Unidad Administrativa Especial Parques Nacionales Naturales de Colombia y CAR. Se redactó borrador iniciativa de acuerdo distrital para adopción de áreas (en revisión por abogado) y se realizó la ficha de revisión de información técnica. 
Para el III trimestre, se adelantaron gestiones correspondientes al apoyo del trámite legal con el envío de la carpeta con todos los insumos técnicos y administrativos a la DLA para el avance de la declaratoria vía Concejo de Bogotá, a su vez, se envía a la SDP, a través de la DPSIA, el Shapefile y el CT 08694, a través de radicado, del 25 de septiembre de 2018,  para la incorporación de esta área en el POT que está en formulación, para agotar las dos vías de gestión. Se asiste a la Comisión Ambiental Local de Sumapaz, para la identificación de actores locales e institucionales para la conformación de las mesas descritas en las actividades de la meta, para la socialización del CT para la declaratoria de nuevas áreas protegidas. 
Para el II trimestre, se reportó avance en la gestión para la declaratoria de 50 Ha, con el establecimiento de una mesa institucional identificando actores internos de la SDA relacionados con la Declaratoria de nuevas áreas protegidas y solicitud del CT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en esta mesa se determinó la ruta interna para la declaratoria y se establecieron los compromisos y el rol de cada dependencia. El equipo técnico para la Declaratoria de nuevas áreas protegidas realizó visitas de campo. 
Para el I trimestre de 2018 no se reportó avance en la magnitud de la meta dado que para su cumplimiento se deben ejecutar varias actividades previas programadas.  Como parte de las citadas actividades la gestión correspondió a: generar el documento técnico de soporte para la Declaratoria de Nuevas Áreas Protegidas correspondiente al Concepto Técnico No. 8694 del 26 de Diciembre de 2017;  revisión  y ajuste del Plan de Trabajo para el año 2018; el equipo de profesionales trabajó en la revisión de información primaria y secundaria que permitirá avanzar en la consolidación del documento de soporte final para la Declaratoria 50 ha de Nuevas Áreas Protegidas en el D.C. en la presente vigencia.
</t>
  </si>
  <si>
    <t>Se presenta retraso en la compra de predios en razón a trámites internos y externos  en relación con la revisión de los insumos jurídicos de cada predio y ajustes en los procesos  legales que conllevan a la adquisición y datos consignados por los propietarios.</t>
  </si>
  <si>
    <r>
      <t xml:space="preserve">En IV trimestre se surtió el proceso de selección de la empresa para la implementación de los proyectos de Adaptación al cambio climático basada en Ecosistemas (AbE) en Secop II, en donde se firmó el contrato No.262018, dando inicio con la ejecución. Durante este periodo, se revisó y aprobó el producto 1: "Plan de Trabajo y Cronograma". Así mismo se lideran las actividades en el marco del Grupo Interno de Cambio Climático (GITCC), donde en el trimestre en mención, se realizaron 3 reuniones, tratando los siguientes temas: presentación de los proyectos AbE, presentación de resultados del seguimiento a la implementación del Plan Distrital de Gestión de Riesgos y Cambio Climático y socialización de los resultados del inventario de gases de efecto invernadero. Lo anterior, representando una </t>
    </r>
    <r>
      <rPr>
        <b/>
        <sz val="12"/>
        <color theme="1"/>
        <rFont val="Arial"/>
        <family val="2"/>
      </rPr>
      <t>magnitud creciente de 1.34 en la vigencia</t>
    </r>
    <r>
      <rPr>
        <sz val="12"/>
        <color theme="1"/>
        <rFont val="Arial"/>
        <family val="2"/>
      </rPr>
      <t xml:space="preserve">.
Durante en III trimestre se aprobaron los documentos precontractuales de la implementación de los proyectos AbE y de esta forma se publicó el proceso en la plataforma Secop II número: SDA-SAM-029-2018. Así mismo se lideran las actividades en el marco del GITCC, en donde se ha realizado 1 reunión de balance de tareas y se realizó un taller para la priorización de indicadores de Onu Hábitat. Lo anterior representa una magnitud creciente del 1.28.
En el II trimestre, se elaboraron Estudio Previo, Anexo Técnico y Estudio de Mercado, para la implementación de los proyectos, los cuales se encuentran en proceso de revisión para la eventual implementación. Así mismo se lideran las actividades en el marco del (GITCC), donde se realizó 1 reunión de la articulación OAB y 3 con los profesionales del Visor; finalmente llevó a cabo el Evento: Encuentro Bogotá y Cambio Climático. Lo anterior representa una magnitud creciente del 1.16.
Para el I trimestre 2018, se ejecutó 0.15 de la formulación consistente en la elaboración y entrega del producto 4: análisis de vulnerabilidad, producto 5: componente social (talleres en Usme y San Cristóbal), producto 6: proyección de medidas de adaptación y producto 7: formulación de los proyectos. Con estas actividades se da por finalizado el contrato de consultoría. Y con este porcentaje de avanza se logra un avance de 1.00.
Para vigencia 2017 se ejecutó 0,85 de la formulación consistente en la elaboración y entregaron de los siguientes productos: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y aspectos demográficos de las comunidades, que se beneficiarán de la implementación de los proyectos, y caracterización ambiental. 
Para la vigencia 2016, se elaboró una base de información técnica y una guía conceptual sobre Adaptación basada en Ecosistemas (AbE), un Plan de trabajo acerca de la programación para la formulación, lo que representó un 0.50.
</t>
    </r>
  </si>
  <si>
    <t>reiterar el requerimiento de las dos vías de gestión para la declatoria vía POT ( vía DPSIA ) o declatoria  Consejo de Bogotá ( vía DLA)</t>
  </si>
  <si>
    <t xml:space="preserve">Avance cuarto trimestre de 2018:
1. Adelantar el mantenimiento del 100% del área efectiva de la franja terrestre en 14 PEDH: En ejecución del contrato para el mantenimiento integral se realizó mantenimiento a 122,4 hectáreas de avance y 590,3 hectáreas de repaso
2. Realizar Mesas Territoriales en cada uno de los Parques Ecológicos Distritales de Humedal: Durante el cuarto trimestre se realizaron un total de 26 mesas territoriales con la participación de 421 personas.
3. Realizar recorridos interpretativos y actividades de Educación Ambiental: Se llevaron a cabo 421 actividades de educación, comunicación y participación para la construcción social del territorio con la partición de 13,293personas
4. Ejecutar acciones articuladas de administración, manejo integral y seguimiento de los PEDH: Se realizaron acciones permanentes de administración como, seguimiento a tensionantes, restauración ecológica, monitoreos comunitarios, procesos de investigación, mesas interinstitucionales, entre otros.
Avance primer a tercer trimestre de 2018:
1. Adelantar el mantenimiento del 100% del área efectiva en PEDH: Mantenimiento integral de 14.14 Ha de avances y 1008 Ha de repaso en los PEDH. Finalización contrato 2017. Contrato 2018, se realizó avance en septiembre del mantenimiento en 172,83 hectáreas
2. Realizar Mesas Territoriales en cada uno de los Parques Ecológicos Distritales de Humedal: Durante el primer y segundo trimestre se realizaron un total de 66 mesas territoriales con la participación de 1236 personas.
3. Realizar recorridos interpretativos y actividades de Educación Ambiental: Se llevaron a cabo 2054 actividades de educación, comunicación y participación para la construcción social del territorio con la partición de 73.008 personas
4. Ejecutar acciones articuladas de administración, manejo integral y seguimiento de los PEDH: Se realizaron acciones permanentes de administración.
</t>
  </si>
  <si>
    <t xml:space="preserve">Se presenta retraso en la compra de predios en razón a trámites internos y externos  en relación con la revisión de los insumos jurídicos de cada predio y ajustes en los procesos de legales que conllevan a la adquisición y datos consignados por los propietarios.
Se anulan certificados de disponibilidad de predios que fueron priorizados dado que presentaron demandas judiciales y procesos de sucesión que impiden adelantar los procesos de adquisición. </t>
  </si>
  <si>
    <t xml:space="preserve">Durante el IV trimestre de la vigencia 2018, se implementan acciones de administración y manejo en: 306 ha del PEDM Entrenubes, 6 ha del Parque Soratama, 6 ha Parque Mirador de Nevados y 90 ha de la Serranía El Zuque con acciones de Vigilancia, Gestión social, Monitoreo y Mantenimiento, mediante el contrato interadministrativo No. 20181083, suscrito con Aguas de Bogotá. En cuanto a la gestión interinstitucional para el predio denominado Serranía El Zuque, se recibió mediante oficio con radicado No. 2018ER246526 el acta firmada de entrega formal del predio por parte de Departamento Administrativo de la Defensoría del Espacio Público (DADEP).
Durante III trimestre de 2018, se tuvieron acciones de administración y manejo en: 306 ha del PEDM Entrenubes, 6 ha del Parque Soratama, 6 ha Parque Mirador de Nevado con vigilancia permanente, Gestión social y monitoreo, el mantenimiento se realizó con el contrato 20171204 el cual estaba en liquidación. El acta de entrega del predio de 90 ha de la Serranía el Zuque estaba en revisión. Con relación a las obras de los Parques Mirador de los Nevados y Soratama, se realizaron ajustes solicitados por la DGC a los estudios previos. Con relación a la gestión en PEDM Cerro La Conejera y Cerro de Torca, se continua el acercamiento con los propietarios de los predios que conforman los parques, para identificar problemáticas sociales, biológicas y ecosistémicas presentes en la zona, así como posibles acciones de manejo y recuperación del ecosistema. Durante el II trimestre de 2018, se efectuó: administración y manejo en 318 ha de Parques administrados, Gestión social y monitoreo, mantenimiento. En curso recibo del predio el Zuque. Finalizó contrato adecuaciones locativas en los PEDM. Con relación a las obras requeridas de mitigación de riesgos se ajustaron los EP.  En el I trimestre del 2018 se mantuvo meta en 315 has (Vigilancia, Gestión social, Monitoreo y Mantenimiento). Respecto a las obras de mitigación de riesgos requeridas en los Parques Soratama y Mirador de los Nevados, se cuenta con EP.  
</t>
  </si>
  <si>
    <t xml:space="preserve">Acumulado PDD se reportan 33.6 has intervenidas de las cuales 6 ha se reportaron en el I trimestre de 2018; durante el II, III y IV trimestre de 2018 no se avanzó en el cumplimiento de la magnitud en la meta. Sin embargo, se han adelantado los procesos contractuales necesarios para iniciar la restauración ambiental de siete (7) hectáreas de suelo de protección por riesgo en el sector de Altos de La Estancia, con lo cual se daría cumplimiento a la magnitud propuesta para esta vigencia.  
En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En la vigencia 2017, se intervinieron 27.6 ha para el desarrollo de procesos de restauración y/o recuperación en suelos de protección en riesgo no mitigables.  De las cuales 1 ha se intervino en la vigencia 2016. 
</t>
  </si>
  <si>
    <t xml:space="preserve">En el cuarto trimestre hubo un avance de 0,7 que corresponde a: Programa 2 (monitoreo de restauración) se avanzó en el 70% (0,15) de la fase II (Diseño del programa de monitoreo) y en un 40% (0,20) en implementación. Para el programa 4 avance de 0,35 con 100% de línea base, 50% de diseño y avance del 30% de implementación encontrándose que hay 291 registros de aves de 380 individuos correspondientes a 43 especies. Para el segundo y tercer trimestre se mantuvo el avance de 1,00 con las siguientes actividades: Programa 1 se avanzó el 0,02, con la instalación de cámaras trampa en PEDH, se colectó material de flora (fase III). Del Programa 2, avanzó 0,010, con el monitoreo de restauración, en el predio 91, de 1500 individuos (fase II). Programa 4, se avanzó el 0,005, se consolidó toda la línea base disponible para los tres PEDM (fase I). En el primer trimestre se ejecutó 0,06 correspondiente a 0,03 del programa I y en relación con el programa II, se avanzó 0,03. </t>
  </si>
  <si>
    <t xml:space="preserve">Para el cuarto trimestre de 2018 se avanzó en un 24.94% de la meta anual programada; se realizaron actividades de mantenimiento integral en franja terrestre en los Humedales con los siguientes resultados:
Mantenimiento integral a 172,83 hectáreas de avance y 590,3 Ha de repaso distribuidas de la siguiente manera:
La Vaca: 0,61 Ha de avance y 11,75 Ha de repaso
El Burro: 1,26 Ha de avance y 26,55 Ha de repaso
Techo: 1,65 Ha de avance y 11,18 Ha de repaso
Tibanica: 30,49 Ha de repaso
Meandro del Say: 56.93 Ha de repaso
Santa María del Lago: 16,48 Ha de repaso
Córdoba: 3,37 Ha de avance y 70,72 Ha de repaso
Juan Amarillo: 23,60 Ha de avance y 167,35 Ha de repaso
La Conejera: 53.76 Ha de repaso
Jaboque: 8,4 Ha de avance y 70,9 Ha de repaso
Torca Guaymaral: 41,37 Ha de avance y 34,18 Ha de repaso
Capellanía: 21,95 Ha de avance y 37,18 Ha de repaso
Salitre: 1,72 Ha de avance y 3,44 Ha de repaso
Tunjo: 18.23 Ha de avance
Isla: 0,24 Ha de avance
En el mantenimiento realizado también se obtuvieron como parte de las actividades los siguientes resultados: 
Manejo Adaptativo: 19951 individuos
Manejo Silvicultural: 9796 individuos
Mantenimiento de zonas verdes, senderos y miradores: 495 árboles o arbustos podados en senderos; Corte de pasto kikuyo 270.338 m2; senderos despejados y barridos 24947 m2; mantenimiento de barandas, puentes, miradores, escaleras 485,7 m2.
Control y manejo de especies invasoras y/o exóticas en el caso de enredaderas: 17339 m2; en el caso de plántulas de diferentes especies (acacia, eucalipto,urapán entre otras): 2590 plántulas
Producción y manejo de compost: Área adecuada para producción de compost 548,5 m2; volumen de material dispuesto para compost: 668 m3.
Siembra de especies vegetales nativas y plantas de jardinería: 3245 individuos.
Mantenimiento de viveros, jardineras y huertas: 3506 m2. Propagación de especies vegetales nativas: 240 individuos; Compost producido: 52,76 m3;
Se avanzó al 100%, cumpliéndose con la programación de esta actividad para el trimestre ( 24,94%).
</t>
  </si>
  <si>
    <t xml:space="preserve">Para el cuarto trimestre de 2018,  el 16 de octubre se adjudicó la interventoría de  obra mediante Resolución 03233 de 2018 y se firmaron las actas de inicio tanto del contrato de obra como de interventoria  el 13 de diciembre de 2018. Se presenta un avance para el trimestre del 7% completando así el 100% en el cumplimiento de la actividad con respecto a la programación. 
</t>
  </si>
  <si>
    <r>
      <t>Para el cuarto trimestre de 2018 y con recursos de la reserva, se realizan ofertas de compra de los predios identificados con registro topográfico: sector Cuchilla el Gavilán ID 78, 76 y 60. El avance en la ejecución de la actividad para el periodo fue de</t>
    </r>
    <r>
      <rPr>
        <b/>
        <sz val="8"/>
        <rFont val="Arial"/>
        <family val="2"/>
      </rPr>
      <t xml:space="preserve"> 18,67%</t>
    </r>
    <r>
      <rPr>
        <sz val="8"/>
        <rFont val="Arial"/>
        <family val="2"/>
      </rPr>
      <t xml:space="preserve">. El avance total del año fue del  83,71% en razón a las demoras en los trámites escrituración para la adquisición.
</t>
    </r>
  </si>
  <si>
    <r>
      <t>Para el cuarto trimestre, con recursos de la vigencia se realiza el proceso de adquisición del ID 60 mientras que para los ID 78 y ID 76 se inicia proceso de expropiación. El avance en la ejecución de la actividad para el periodo fue de 18</t>
    </r>
    <r>
      <rPr>
        <b/>
        <sz val="8"/>
        <rFont val="Arial"/>
        <family val="2"/>
      </rPr>
      <t>%</t>
    </r>
    <r>
      <rPr>
        <sz val="8"/>
        <rFont val="Arial"/>
        <family val="2"/>
      </rPr>
      <t xml:space="preserve">. El avance total del año fue del  80,36%.
</t>
    </r>
  </si>
  <si>
    <t xml:space="preserve">Para el cuarto trimestre, se implementaron las acciones de administración y manejo en: 306 ha del PEDM Entrenubes, 6 ha del Parque Soratama, 6 ha Parque Mirador de Nevados y 90 ha de la Serranía El Zuque con resultados en: Vigilancia permanente en 408 ha de Parques administrados, Gestión social y monitoreo y Mantenimiento, mediante el contrato interadministrativo No. 20181083, suscrito con la empresa Aguas de Bogotá.
Se avanzó 24,94%  en el trimestre en el cumplimiento de la actividad conforme a la programación, con una ejecución global para el año del 100%
</t>
  </si>
  <si>
    <t xml:space="preserve">Para el cuatro trimestre, con relación al desarrollo de actividades de mejoramiento y sostenibilidad de las áreas administradas, se avanzó en el proceso de la contratación de las adecuaciones locativas publicando la licitación en el portal de SECOP II (proceso SDA-LP-053-2018) con fecha de adjudicación el 26 de diciembre. Para las obras requeridas de mitigación de riesgos para los Parques Soratama y Mirador de los Nevados, se retomó el proceso de licitación No. SDA-LP-082-2017 con fecha de adjudicación el 21 de diciembre.
Se avanzó en 25% para el trimestre, con un consolidado global de cierre de vigencia de 90,04% en razón a la demora en la revisión y aprobación de los estudios previos de las obras por parte de la DGC. 
</t>
  </si>
  <si>
    <t>En el cuarto trimestre, con recursos de vigencia se realizaron jornadas de siembra de acuerdo con los diseños de restauración, rehabilitación o recuperación ecológica para las áreas priorizadas en: (0,29 Ha) PEDH Meandro El Say, (0,46 Ha) PEDH Juan Amarillo, (0,08 Ha) PEDH La Conejera, (0,14 Ha) PEDH Salitre, (0,16 Ha) PEDH Jaboque, (0,06 Ha) PEDH Capellanía, (0,08 Ha) PEDH La Vaca y (0,15 Ha) PEDH Santa María del Lago, cubriéndose únicamente el  1% en razón a que no fue posible dar inicio a las actividades de campo del convenio CAR-SDA-EAB (20171328).</t>
  </si>
  <si>
    <t xml:space="preserve">PIGA: Durante el 2018, se realizaron apoyos técnicos al proyecto Jardines Verticales de IDIPRON. Se consolidó la herramienta ABC: Cómo hacer Gestión Ambiental y se inició el proceso de diseño de la cartilla. Se realizaron 5 mesas de trabajo sobre generalidades del PIGA, RESPEL y PCB con las entidades. Se apoyó al PIGA Institucional de DGC en la actualización del Plan de Acción anual y la visita de SCASP. Se realizaron acompañamientos a entidades de orden nacional en la implementación del SGA. Se apoyaron los equipos PIGA distritales en el diligenciamiento de las matrices de Aspectos e impactos Ambientales, requisitos legales, plan de acción y se gestionaron las respuestas a trámites y solicitudes de capacitaciones. Se participó como equipo técnico en la elaboración de la reglamentación sobre desechables plásticos de la SDA. Se apoyó el foro de Cambio climático y la Jornada Distrital de Conducción Sostenible. Se lideró el taller de Jardines Verticales en la Semana Ambiental Distrital y Feria Internacional de Medio Ambiente- FIMA.
PACA: Durante el 2018 se llevó a cabo la Sistematización del Procedimiento de PACA con apoyo de la DPSIA en forest. Se crearon y cargaron los indicadores de las metas priorizadas de PACA BMPT en el OAB. Se consolidaron y reportaron los informes: Cuenta Anual PACA BMPT 2017, Seguimiento PACA BMPT 2017 y Seguimiento PACA BMPT 2018 I sem, se socializó el estado de la Cuenta Anual y el avance de las metas PACA a las gerencias.
</t>
  </si>
  <si>
    <t>Durante el IV trimestre del 2018 se adelantó el proceso contractual, el cual correspondió a la suscripción del Convenio Interadministrativo No. SDA-CV-312018 celebrado entre la Secretaría Distrital de Ambiente (SDA), Instituto Distrital para la Protección de la Niñez y la Juventud (IDIPRON) y el Fondo de Desarrollo Local de San Cristóbal (FDLSC).</t>
  </si>
  <si>
    <t xml:space="preserve">Para el IV trimestre, no se avanzó en el cumplimiento de la magnitud de la meta. Sin embargo, se priorizaron los IDs 78,76 y 60 ubicados en el sector Cuchilla El Gavilan ID 60,ID78 y ID 76 para iniciar proceso por enajenación voluntaria equivalente en area a 7ha y cuentan con CDP. El RT 73 en trámite proceso de escrituración, el RT 205 se recibe  mediante acta de entrega para proceso de escituración, ambos predios equivalen a 0,8ha de area. Con recursos de la vigencia se ejecutó la adquisición de RT73, RT205, RT137, ID60 para un total de 4,6ha de area. Con relación al RT 98, está pendiente la inscripción del inmueble al Distrito con area equivalente a 0,7ha. Para el RT 137 se realiza promesa de compraventa.  Se anulan CDP del RT 151,  por tramite pendiente el cual debe actualizar información del proceso de sucesión y del RT 149 la propietaria manifiesta que por motivos juridicos se encuentra impedida para vender. Por lo tanto, se cancela dicha oferta del predios mencionado ante Notariado y Resgistro. Se notifican propietarios del ID 60 avalan oferta y se procede a proceso de compra, los IDs 78 y 76 allegan rechazo de la oferta, por lo tanto se procede iniciar proceso de expropiación.
El I al III trimestre de 2018, se expidió la Declaratoria de Utilidad Pública (Decreto 484 de 2018) para la Cuchilla el Gavilán para adquirir los predios ID83, ID42, ID78, ID76, ID80, ID60, ID75, RT156, y se realizaron avalúos comerciales de predios con RT: ID83, ID42, ID78, ID76, ID80, ID60, ID75, RT156, RT159, RT73, RT203, RT149, RT137, RT151, RT149, RT205, RT82, RT75, RT 78, RT76, RT80, RT60, RT42, RT83 que fueron entregados por Catastro para el proceso de enajenación voluntaria. De acuerdo con el ajuste al valor unitario del m2 del RT73, se realizó el 1er pago de conformidad con el otrosí del contrato de promesa de compraventa; con relación al RT205 se procede a realizar trámite para pago según promesa de compraventa y fueron realizados los alcances de las ofertas de compra del RT73, RT137, RT149, RT156 y RT159, para adquisición predial, del RT 151 está en trámite la expedición del ajuste CDP. Para el RT205, se inició proceso de oferta de compra. 
</t>
  </si>
  <si>
    <t xml:space="preserve">PIRE: En 2018 (recursos vigencia), recibido y atendido 1471 emergencias: 1427 de árboles en riesgo o caídos, 40 de materiales peligrosos, 2 de Residuos de Construcción y Demolición y 2 Incendios Forestales. De junio 2016 al 31 de diciembre de 2018 se recibieron y atendieron 3158 emergencias (3046 de árboles en riesgo o caídos, 107 de materiales peligrosos, 2 de residuos de construcción y demolición y 3 incendios forestales).
PIGA: En 2018 se realizaron apoyos al proyecto Jardines Verticales de IDIPRON. Consolidación herramienta ABC: Cómo hacer Gestión Ambiental y se inició el proceso de diseño de la cartilla. Se realizaron 5 mesas de trabajo sobre generalidades del PIGA, RESPEL y PCB con las entidades. Apoyo al PIGA Institucional de DGC en la actualización del Plan de Acción anual y la visita de SCASP. Realizaron acompañamientos a entidades de orden nacional en la implementación del SGA. Se participó como equipo técnico en la elaboración de la reglamentación sobre desechables plásticos de la SDA. Apoyo al foro Cambio climático y Jornada Distrital de Conducción Sostenible. Se lideró taller de Jardines Verticales en Semana Ambiental Distrital y Feria Internacional de Medio Ambiente FIMA.
PACA: en el 2018 se llevó a cabo la Sistematización del Procedimiento de PACA con apoyo de la DPSIA. Crearon y cargaron los indicadores de las metas priorizadas de PACA BMPT en el OAB. Consolidación y reporte de los informes: Cuenta Anual PACA BMPT 2017, Seguimiento PACA BMPT 2017 y Seguimiento PACA BMPT 2018 I sem, socialización del estado de la Cuenta Anual y el avance de las metas PACA a las gerencias.
CECA: Certificado del Estado de Conservación Ambiental: Entre el I, II, III trimestre y IV trimestre del 2018 se recibieron y se está tramitando 310 solicitudes para el tramite CECA, que han tenido el siguiente comportamiento: 297 visitas de campo, 13 solicitudes radicadas fuera de fecha, 132 certificado CECA emitido y 166 solicitudes en diferentes actividades del procedimiento interno.
</t>
  </si>
  <si>
    <t>Para el IV trimestre, se avanzó 8.75  ha, con lo cual se llega a 40 ha (100% de cumplimiento en la vigencia), con las siguientes actividades: 1. SOPORTE TÉCNICO PARA LA DECLARATORIA DE NUEVAS ÁREAS PROTEGIDAS: Se elabora la ficha de revisión de información técnica, 2) El SOPORTE TÉCNICO PARA ALINDERAMIENTO Y VALORACIÓN Y/O AFECTACIÓN A ELEMENTOS DE LA ESTRUCTURA ECOLÓGICA PRINCIPAL (EEP): IV trimestre de 2018, tuvo como resultados 6 CT de alinderamiento de cuerpos de agua en el D.C.;  11 IF de valoración o afectación de elementos de la EEP; 124 respuestas a usuarios externos y 23 respuestas a solicitudes internas. En el III trimestre/2018, se avanzó 11,25 has de la vigencia y  se ejecutaron las siguientes actividades: 1)SOPORTE TÉCNICO PARA LA DECLARATORIA DE NUEVAS ÁREAS PROTEGIDAS:En el III trimestre/2018, se elaborÓ documento con observaciones para la propuesta del componente ambiental, rural y minero en el ámbito de modificación del plan de ordenamiento territorial de Bogotá D.C. y se envió a Secretaría Distrital de Planeación como insumo técnico para las mesas de trabajo conjunto (SDA-SDP), 2) El SOPORTE TÉCNICO PARA ALINDERAMIENTO Y VALORACIÓN Y/O AFECTACIÓN A ELEMENTOS DE LA ESTRUCTURA ECOLÓGICA PRINCIPAL (EEP): Generación 3 Conceptos Técnicos para alinderamiento de cuerpos de agua en el D.C.;  186 respuestas a usuarios externos y 49 respuestas a solicitudes internas. En el II trimestre/2018 se reportan 11,25 has, así: 1. SOPORTE TÉCNICO PARA LA DECLARATORIA DE NUEVAS ÁREAS PROTEGIDAS. El avance del II trimestre de 11,25 hectáreas, sumadas al reporte del trimestre anterior (8,75has) dan como resultado 20 has. 2. El SOPORTE TÉCNICO PARA ALINDERAMIENTO Y VALORACIÓN Y/O AFECTACIÓN A ELEMENTOS DE LA ESTRUCTURA ECOLÓGICA PRINCIPAL (EEP): en el II trimestre de 2018, se generaron 4 Conceptos Técnicos, se atendieron: 156 respuestas a solicitudes de usuarios externos y 33 respuestas a solicitudes de usuarios internos. Para el I trimestre/2018 se reportan 8,75 ha.</t>
  </si>
  <si>
    <t>El acumulado ejecutado en al cuatrienio, corresponde  70 ha (100% programado cuatrienio). Para el cuatro trimestre, se avanzó 8.75  ha, con lo cual se llega a 40 ha con las siguientes actividades: 1. SOPORTE TÉCNICO PARA LA DECLARATORIA DE NUEVAS ÁREAS PROTEGIDAS: Se elabora la ficha de revisión de información técnica, 2) El SOPORTE TÉCNICO PARA ALINDERAMIENTO Y VALORACIÓN Y/O AFECTACIÓN A ELEMENTOS DE LA ESTRUCTURA ECOLÓGICA PRINCIPAL (EEP): tuvo como resultados 6 Conceptos Técnicos (CT), de alinderamiento de cuerpos de agua en el D.C.;  11 Informes (IF), de valoración o afectación de elementos de la EEP; 124 respuestas a usuarios externos y 23 respuestas a solicitudes internas. En el III trimestre/2018, se avanzó 11,25 ha de la vigencia y  se ejecutaron las siguientes actividades: 1)SOPORTE TÉCNICO PARA LA DECLARATORIA DE NUEVAS ÁREAS PROTEGIDAS: se elabora documento con observaciones para la propuesta del componente ambiental, rural y minero en el ámbito de modificación del POT de Bogotá D.C. para la incorporación del polígono priorizado ubicado en la ruralidad del D.C., susceptible de ser acogido como nueva área protegida, 2) El SOPORTE TÉCNICO PARA ALINDERAMIENTO Y VALORACIÓN Y/O AFECTACIÓN A ELEMENTOS DE LA ESTRUCTURA ECOLÓGICA PRINCIPAL (EEP): tuvo como resultados: Generación 3 CT correspondientes a alinderamiento de cuerpos de agua en el D.C.;  186 respuestas a usuarios externos y 49 respuestas a solicitudes internas. En el II trimestre/2018 se reportan 11,25 ha, así: 1. SOPORTE TÉCNICO PARA LA DECLARATORIA DE NUEVAS ÁREAS PROTEGIDAS. El avance del II trimestre de 11,25 ha, sumadas al reporte del trimestre anterior (8,75ha) dan como resultado 20 ha. 2. El SOPORTE TÉCNICO PARA ALINDERAMIENTO Y VALORACIÓN Y/O AFECTACIÓN A ELEMENTOS DE LA ESTRUCTURA ECOLÓGICA PRINCIPAL (EEP): en el II trimestre/2018, tuvo como resultados: 4 CT de acotamientos o respuestas sobre determinantes ambientales, lineamientos y afectaciones a EEP del D.C., se atendieron: 156 respuestas a solicitudes externos y 33 solicitudes de usuarios internos.  Para el I trimestre/2018 se reportan 8,75 ha.</t>
  </si>
  <si>
    <r>
      <t xml:space="preserve">En el IV trimestre aumentó la magnitud de la meta con un acumulado de 408 ha (90 nuevas has de Zuque), en las cuales se implementan acciones de   de Vigilancia, Gestión social, Monitoreo y Mantenimiento se firmó inicio de obra Aula Ambiental de Juan Rey e interventoría, se avanzó en el trámite de </t>
    </r>
    <r>
      <rPr>
        <sz val="12"/>
        <rFont val="Arial"/>
        <family val="2"/>
      </rPr>
      <t>Pemiso de Ocupación de Cauce (POC)</t>
    </r>
    <r>
      <rPr>
        <sz val="12"/>
        <color rgb="FFFF0000"/>
        <rFont val="Arial"/>
        <family val="2"/>
      </rPr>
      <t xml:space="preserve">, </t>
    </r>
    <r>
      <rPr>
        <sz val="12"/>
        <color theme="1"/>
        <rFont val="Arial"/>
        <family val="2"/>
      </rPr>
      <t xml:space="preserve"> para obras de Hoya del Ramo. Con lo cual se tiene un acumulado PDD de 408 has ( 306 ha del PEDM Entrenubes, 6 ha del Parque Soratama, 6 ha Parque Mirador de Nevados y 90 ha de la Serranía El Zuque) con acciones de  vigilancia, gestión social, monitoreo y mantenimiento; avanzaron licitaciones para adecuaciones locativas y obras de mitigación de riesgos de Mirador de los Nevados y Soratama. Bajo la declaratoria de utilidad pública de "Cuchilla El Gavilán", se priorizaron </t>
    </r>
    <r>
      <rPr>
        <sz val="12"/>
        <rFont val="Arial"/>
        <family val="2"/>
      </rPr>
      <t>los IDs</t>
    </r>
    <r>
      <rPr>
        <sz val="12"/>
        <color theme="1"/>
        <rFont val="Arial"/>
        <family val="2"/>
      </rPr>
      <t xml:space="preserve"> 78, 76 y 60,  y se realizó ofertas de compra para adquisición. RT 73 en trámite de escrituración, RT 205 suscribe acta de entrega del predio, RT 98 en trámite ante DADEP para inscripción al Distrito y el RT 137  promesa de compraventa y se suscribe contrato de avalúos de referencia ante Catastro. En e III trimestre se tiene un acumulado de 318 has en mantenimiento; inicio contrato de construcción del Aula de Juan Rey, en curso proceso de interventoría. Para obras de mitigación de riesgos en Hoya del Ramo, se adelanta POC. Continúan acciones de administración (Vigilancia, Gestión social, Monitoreo) en 318 ha. Para mantenimiento, se suscribió contrato interadministrativo con Aguas de Bogotá. Para nuevas áreas se recibió acta de entrega de 1 predio de Serranía el Zuque para aprobación y firma. Para adecuaciones locativas de los parques, se proyectaron los EP para su contratación; los EP de las obras de mitigación de los Parques Soratama y Mirador de los Nevados siguen en revisión de la DGC. Para adquisición predial se realizaron los respectivos alcances de las ofertas de compra con base en los informes de avalúo comercial entregados por parte de Catastro identificados con registro topográfico: RT159, RT156, RT149, RT137, RT 73, RT205, RT151. Para el sector Cuchilla el Gavilán los IDs 83, ID42, ID78, ID76, ID80, ID60, ID75, con el anuncio del proyecto Declaratoria de Utilidad Pública, se realizaron las ofertas de compra de los IDs 76,78 y 60. El II trimestre avanzó la magnitud de meta en 3 has en PEDM Entrenubes para un acumulado de 318 has. El contrato de mantenimiento locativo de las áreas administradas está en liquidación. Los EP de las obras en Soratama y Mirador de los Nevados, siguen en revisión de la DGC. En el I trimestre se mantuvo la magnitud de la meta en 315 has, con acciones de administración y manejo en: 303 ha de PEDM Entrenubes, 6 ha del Parque Soratama, 6 ha Parque Mirador de Nevados.  Las obras en los Parques Soratama y Mirador de los Nevados, tienen EP en ajustes por solicitud de la DGC. Para la compra de predios se recibieron los avalúos comerciales en los RT´s: RT159, RT156, RT149, RT137, RT151, RT42, RT83. Se prescindió de 30 ha de Arborizadora Alta por tanto,  el área para el II trimestre en 314,80 ha. La vigencia 2017, finalizó en 315 ha, con un aumento de 200 m2 en el PEDMEN. La vigencia 2016 finalizó con 342 hectáreas". </t>
    </r>
  </si>
  <si>
    <t xml:space="preserve">En el cuarto trimestre de 2018, se cumplió con la meta del 60% de avance en el plan de intervención de los humedales, en los cuales se llevaron a cabo las siguientes actividades: 1) Realizar el seguimiento a las acciones de los Planes de Manejo Ambiental: Seguimiento a la gestión de los PEDH con la Matriz de Datos Significativos y la elaboración de informes de gestión anual 2018 en todos los PEDH. 2) Instalación de señalética en los 15 PEDH: Esta actividad se cumplió en su totalidad durante los tres primeros trimestres del 2018. En total se instalaron 355 vallas en los 15 PEDH. 3) Elaboración de diseños y construcción de infraestructura física en PEDH: Según revisión de la actividad realizada por la Alta Dirección de la Secretaría de Ambiente, se priorizó intervención física en el PEDH Santa María del Lago, para lo cual se avanzó en la formulación definitiva del estudio previo y la creación de un proceso de licitación pública que se adjudicó el 26 de diciembre.
En el III trimestre de 2018, se llevaron a cabo las siguientes actividades: Seguimiento a PMA con la elaboración de informes de gestión del I semestre, Instalación de señalética en los 15 PEDH, elaboración de diseños y construcción de infraestructura física en PEDH. 
En el II trimestre de 2018, se llevaron a cabo las siguientes actividades: seguimiento de los PMA de los 12 PEDH, Diseños e instalación de señalética en los PEDH.
En el I trimestre de 2018: Seguimiento a las PMA de los PEDH declarados (12 PEDH), 2. Diseños e instalación de señalética en los PEDH priorizados: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
</t>
  </si>
  <si>
    <r>
      <rPr>
        <sz val="12"/>
        <rFont val="Arial"/>
        <family val="2"/>
      </rPr>
      <t>Acumulado PDD se reportan 33.6 has intervenidas de las cuales 6 ha se reportaron en el I trimestre de 2018; durante el II, III y IV trimestre de 2018 no se avanzó en el cumplimiento de la magnitud en la meta. Sin embargo, se han adelantado los procesos contractuales necesarios para iniciar la restauración ambiental de siete (7) hectáreas de suelo de protección por riesgo en el sector de Altos de La Estancia, con lo cual se daría cumplimiento a la magnitud propuesta para esta vigencia.  
En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En la vigencia 2017, se intervinieron 27.6 ha para el desarrollo de procesos de restauración y/o recuperación en suelos de protección en riesgo no mitigables.  De las cuales 1 ha se intervino en la vigencia 2016. 
.</t>
    </r>
    <r>
      <rPr>
        <sz val="12"/>
        <color theme="1"/>
        <rFont val="Arial"/>
        <family val="2"/>
      </rPr>
      <t xml:space="preserve">
</t>
    </r>
  </si>
  <si>
    <t xml:space="preserve">El acumulado PDD reporta un avance para el cuatrienio de 54,97 has de las cuales en el IV trimestre se intervinieron 1,42 has en PEDH, distribuidas de la siguiente manera: 0,29 Meandro El Say, 0,46 Juan Amarillo, 0,08 La Conejera, 0,14 Salitre, 0,16 Jaboque, 0,06 Capellanía, 0,08 La Vaca y 0,15 Santa María del Lago; en el III trimestre 2018 se intervinieron 19.90 ha, llegando  a 35,42 ha en la vigencia con acciones de RE consistentes en la elaboración de diseños, trazado, ahoyado y plantación en las siguientes áreas: distribuidas de la siguiente manera: 18,32 has con recursos de reserva (Usme y Sumapaz) y 1,58 has con recursos de vigencia en los PEDH (0,2 ha Conejera, 0,2 ha Burro, 0,34 ha Techo, 0,32 ha Juan Amarillo, 0,2 ha Salitre, 0,2 ha Meandro El Say y 0,12 Jaboque); en el trimestre también se avanzó en la revisión y ajustes a estudios previos para contratar un nuevo proceso destinado al cumplimiento de la vigencia.  En el  II trimestre  se intervinieron 10,48 has en las siguientes áreas: 8 has (localidad de Usme – Vereda Corinto), 2has (localidad de Sumapaz – Vereda Las Palmas) y 0.48 has adelantadas en los PEDH (0.2 has Meandro Del Say, 0.16 has Techo, 0.04 has La Isla y 0.08 Conejera) y en el I trimestre de 2018 se reportan 5.04 has, las cuales se describen a continuación:   4,88 ha acordes a diagnósticos y diseños aprobados para la Localidad de Usme y 0,16 ha en el PEDH Meandro Del Say. Dando un total de 36,84 has para el 2018.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Qbda Novita, subcuenca Torca.
</t>
  </si>
  <si>
    <t xml:space="preserve">Para el cuarto trimestre de 2018 se avanzó en un 25,02%. Como parte de las acciones de administración se obtuvieron los siguientes resultados:
§ Acompañamiento a 23 procesos de investigación de la Universidad Libre, Universidad Distrital, Universidad Javeriana, UNINCCA, Universidad Santo Tomás, SENA, Universidad de los Andes, U Tadeo, U. Gran Colombia, con la participación de 96 estudiantes 
§ Acompañamiento a 21 monitoreos comunitarios con la participación de 196 personas.
§ Acciones de restauración ecológica en 0.8 Ha.
§ Identificación y seguimiento mensual de tensionantes, semovientes, perros ferales
§ Seguimiento a las acciones de mantenimiento en franja terrestre.
§ Se asistió a 7 reuniones para el tema de gestión del riesgo con la participación de 110 personas.
§ Ejecución de 4 Jornadas de Limpieza con la participación de 60 personas 
§ Ejecución de 9 Operativos de Recuperación con la participación de 123 personas, donde se recolectaron 66 m3 de residuos sólidos, recolección de 17 toneladas de RCD´s, se identificaron 15 consumidores de sustancias psicoactivas y 14 habitantes de calle y se retiraron 12 cambuches. 
§ Se asistió a 4 mesas de seguridad con la participación de 57 personas.
§ Se reportaron y atendieron 1 incendio.
§ Se reportaron 27 árboles caídos y se atendieron 23
§ Se asistió a 2 reuniones de Comisión Conjunta 2 con la participación de 12 personas.
§ Se asistió a 45 mesas de coordinación interinstitucional con la participación de 841 personas.
§ Entre otras actividades se realizaron mediciones a las miras dispuestas en los Humedales.
Se cumplió con el  100% de avance en la ejecución de esta actividad.
</t>
  </si>
  <si>
    <t xml:space="preserve">Para el cuarto trimestre de 2018 se avanzó en un 25,02%. Para lo cual, se llevaron a cabo 421 actividades de educación, comunicación y participación para la construcción social del territorio con la partición de 13.293personas, distribuidos de la siguiente manera:
§ 126 recorridos interpretativos con la participación de 4014 personas
§ 79 acciones pedagógicas con la participación de 2764 personas
§ 44 acciones en colegios con la participación de 1388 personas
§ 20 talleres con la participación de 500 personas
§ 4 foros con la participación de 170 personas
§ 9 jornadas de apropiación con la participación de 212 personas
§ 27 eventos representativos con la participación de 1503 personas
§ 4 apoyos a PRAES con la participación de 132 personas
§ 10 apoyos a PROCEDA con la participación de 247 personas
§ 8 servicios sociales ambientales con la participación de 89 personas
§ 8 Grupos ambientales Juveniles con la participación de 186 personas
§ 12 actividades de aula viva itinerante con la participación de 1043 personas
§ 9 actividades de reconstrucción de saberes con la participación de 158 personas
§ 7 actividad de intercambio de saberes con la participación de 156 personas                                             
§ 4 jornadas de prevención y consumo de sustancias psicoactivas con la participación de 115 personas
</t>
  </si>
  <si>
    <t>Para el cuarto trimestre de 2018 se avanzó en un 25,02%. Para lo cual, se llevaron a cabo 20 Mesas Territoriales con la participación de 289 personas, distribuidas de la siguiente manera:
§ La Vaca: 4 mesas territoriales con la participación de 84 personas
§ El Burro: 3 mesa territorial con la participación de 41 personas
§ Capellanía: 3 mesa territorial con la participación de 25 personas
§ Meandro del Say: 2 mesas territoriales con la participación de 42 personas
§ Santa María del Lago: 2 mesas territoriales con la participación de 11 personas
§ Córdoba: 1 mesa territorial con la participación de 13 personas
§ Juan Amarillo: 2 mesas territoriales con la participación de 30 personas
§ La Conejera: 4 mesas territoriales con la participación de 55 personas
§ Jaboque: 3 mesas territoriales con la participación de 90 personas
§ El Salitre: 1 mesa territorial con la participación de 20 personas
§ Tunjo: 1 mesas territoriales con la participación de 10 personas
Se cumplió con el  100% de avance en la ejecución de esta actividad.</t>
  </si>
  <si>
    <t xml:space="preserve">En el cuarto trimestre de 2018, se elabora la ficha técnica de revisión de información oficial usada en el concepto técnico de soporte y nueva información que será usada en la actualización propuesta para objetivos de manejo, objetos de conservación y ajuste a componentes técnicos físico-bióticos
Se avanzó al 100%, cumpliéndose con la programación de esta actividad para el trimestre (34,96%).
</t>
  </si>
  <si>
    <t xml:space="preserve">Pagar 100 % Compromisos De Vigencias Anteriores Fenecidas
</t>
  </si>
  <si>
    <t>Retraso en el proceso de revisión de los insumos técnicos aportados por parte de la Dirección Legal Ambiental. De otro lado se encuentra la espera  de la adopción del nuevo POT, proceso en cabeza de la SDP, el cual propone el realinderamiento y nuevas declaratorias de áreas protegidas Distritales de acuerdo a las condiciones biofísicas y sociales identificadas en el Distrito Capital, en este caso específico se plantea la creación de una nueva área protegida denominada Parque Ecológico Distrital de Montaña Cuenca Alta Río Tunjuelo, con la cual se cubriría el área que actualmente está declarada como PEDM Peña Blanca. En este escenario, no se considera pertinente avanzar en la formulación del plan de manejo del PEDM Peña Blanca, ya que ser aprobada la propuesta de la SDP en la modificación del POT, el instrumento de planificación citado no tendría procedencia.</t>
  </si>
  <si>
    <t xml:space="preserve">De no adoptarse el nuevo POT, se procederá a la Formular y adoptar planes de manejo. </t>
  </si>
  <si>
    <r>
      <t xml:space="preserve">En la vigencia 2017, se avanzó en la gestión para el proceso de adopción de los Planes de Manejo Ambiental formulados, razón por la cual  se remitió la  propuesta del Decreto de Adopción de las dos áreas protegidas respectivamente para la revisión y aprobación de la Dirección Legal Ambiental. A la fecha se está a la espera del concepto de la Dirección Legal Ambiental sobre los insumos técnicos aportados por la Subdirección de Políticas y Planes Ambientales (PPA) sobre los Planes de Manejo Ambiental del Cerro de Torca y Cerro La Conejera para continuar el proceso de adopción. 
De otro lado, desde la Dirección de Planeación y Sistemas de  Información Ambiental (DPSIA), se informa que actualmente la SDA en el marco de las funciones establecidas dentro del Plan de Ordenamiento Territorial vigente adoptado por el Decreto Distrital 190 de 2004, tiene la competencia para la formulación de los planes de manejo de las Áreas Protegidas Distritales y dentro de las áreas que a la fecha no cuentan con plan de manejo formulado, se encuentra el Parque Ecológico Distrital de Montaña (PEDM) Peña Blanca, con una extensión de 66 Ha, ubicado en el área rural de la localidad de Ciudad Bolivar, esta área fue propuesta para formular el plan de manejo en el presente plan de desarrollo.  En ese orden de ideas y teniendo en cuenta que a la fecha se encuentra en formulación la modificación del Plan de Ordenamiento Territorial de la Ciudad, proceso en cabeza de la Secretaría Distrital de Planeación, se propone el realinderamiento y nuevas declaratorias de áreas protegidas Distritales de acuerdo a las condiciones biofísicas y sociales identificadas en el Distrito Capital, en este caso específico se plantea la creación de una nueva área protegida denominada Parque Ecológico Distrital de Montaña Cuenca Alta Río Tunjuelo, el cual tendría una extensión de 1156 Ha, con la cual se </t>
    </r>
    <r>
      <rPr>
        <sz val="12"/>
        <color rgb="FFFF0000"/>
        <rFont val="Arial"/>
        <family val="2"/>
      </rPr>
      <t xml:space="preserve">incorporará </t>
    </r>
    <r>
      <rPr>
        <sz val="12"/>
        <color theme="1"/>
        <rFont val="Arial"/>
        <family val="2"/>
      </rPr>
      <t xml:space="preserve">el área que actualmente está declarada como PEDM Peña Blanca. En este escenario, no se considera pertinente avanzar en la formulación del plan de manejo del PEDM Peña Blanca, ya que ser aprobada la propuesta de la SDP en la modificación del Plan de ordenamiento Territorial, el instrumento de planificación citado no tendría procedencia.
</t>
    </r>
  </si>
  <si>
    <t xml:space="preserve">En el IV trimestre se encontraba en proceso de finalización el convenio SDA-CV-20171295 en el que se ejecutó el 20% del Plan mantenimiento, equivalente a 80 Has de durante los III primeros trimestres del año, paralelamente se adelantó la suscripción del convenio SDA-CV-312018 que tiene como meta el mantenimiento de 115.4 Has.
Para el tercer trimestre de 2018 se realizaron actividades de mantenimiento correspondientes al 13.57% del Plan (equivalentes a 54,31 has) ubicadas en la vía que conduce al municipio de La Calera y en la localidad de San Cristóbal consistentes en actividades de: plateo, limpieza y erradicación de especies invasoras, fertilización, riego y resiembra de  7850 individuos, adicionalmente, se encuentra en la etapa de implementación la construcción del vivero CERESA en la localidad de San Cristóbal, con recursos de reserva.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t>
  </si>
  <si>
    <t xml:space="preserve">El acumulado del cuatrienio en actividades de mantenimiento es de 136,6 Has, que corresponden al 34.15% de cumplimiento del PDD. En el IV trimestre se encontraba en proceso de finalización el convenio SDA-CV-20171295 en el que se ejecutaron 80 Has de mantenimiento, equivalente al 20% del plan de mantenimiento, durante los III primeros trimestres del año, paralelamente se adelantó la suscripción del convenio SDA-CV-312018 que tiene como meta el mantenimiento de 115.4 Has (103.4 has reserva 2018 y 12 has vigencia 2019). Para el III trimestre de 2018 se realizaron actividades de mantenimiento correspondientes al 13.57% del Plan (54,31 has) ubicadas a La Calera y en San Cristóbal consistentes en actividades de: plateo, limpieza y erradicación de especies invasoras, fertilización, riego y resiembra de 7850 individuos. También se encuentra en etapa de implementación la construcción del vivero CERESA, con recursos de reserva. En el II trimestre/2018 se culminaron las actividades de mantenimiento iniciadas en el I trimestre correspondientes al 0,32% del Plan (1,2 has), con el mantenimiento de 150 individuos resembrados, ubicadas en el PEDMEN con recursos de la reserva. En el I trimestre/2018 se iniciaron actividades de mantenimiento que corresponden al 6,10% del cumplimiento del Plan (24,49 has) en el PEDMEN con recursos de la reserva; algunas de las actividades que se ejecutaron fueron: 1250 individuos en actividades de plateo, 6 ha de limpieza y 1,75 ha eliminación de especies invasoras. El total de áreas mantenidas en 2017 fue de 39,9 has. En la vigencia 2016 se realizaron acciones de mantenimiento en 4,5 ha y actividades de monitoreo de áreas con procesos de restauración ecológica en el PEDMEN de 12,2 ha, para un total de 16,7 has en la vigencia 2016. 
Monitoreo: En el cuarto trimestre hubo un avance de 0,7 que corresponde a: Programa 2 (monitoreo de restauración) se avanzó en el 70% (0,15) de la fase II (Diseño del programa de monitoreo) y en un 40% (0,20) en implementación. Para el programa 4 avance de 0,35 con 100% de línea base, 50% de diseño y avance del 30% de implementación encontrándose que hay 291 registros de aves de 380 individuos correspondientes a 43 especies. Para el II y III trimestre se mantuvo el avance de 1,00 con las siguientes actividades: Programa 1 se avanzó el 0,02, con la instalación de cámaras trampa en PEDH, se colectó material de flora (fase III). Del Programa 2, avanzó 0,010, con el monitoreo de restauración, en el predio 91, de 1500 individuos (fase II). Programa 4, se avanzó el 0,005, se consolidó toda la línea base disponible para los tres PEDM (fase I). En el primer trimestre se ejecutó 0,06 correspondiente a 0,03 del programa I y en relación con el programa II, se avanzó 0,03. En 2017, se implementó la fase I del plan de monitoreo en los PEDM, y la fase III en los (PEDH). Para el 2016 se realizaron acciones de monitoreo de áreas con procesos de restauración ecológica en el parque Entrenubes, en 12,2 has monitoreadas.
</t>
  </si>
  <si>
    <t xml:space="preserve">En el IV trimestre de 2018, se adjudicó la interventoría el 16 de octubre, mediante Resolución 03233 de 2018, se firmó acta de inicio el 13 de diciembre de 2018 para el contrato de obra e interventoría por lo cual para el cierre de la vigencia se reporta un avance del 0,90. El 8 de noviembre, se radicaron los documentos para el trámite de POC ante la ANLA, por lo que se recibió el Auto No. 07194 de 2018 de ANLA en la que se informa a la SDA sobre el inicio del trámite. Se determinó que la ejecución de estas acciones se realizará en el marco del proyecto de construcción del sendero ecológico contemplado para el parque Entrenubes que se está ejecutando mediante el convenio interadministrativo No. 20181442.
En el III trimestre, se adjudicó la licitación de construcción del Aula Ambiental de Juan Rey. Con relación a la interventoría, se publicó nuevamente en SECOP I el concurso de méritos SDA-CM-083-2017. Respecto a la contratación para las obras de mitigación de la Hoya del Ramo, se tienen estructurados los EP, y se está tramitando el permiso de ocupación de cauce ante la ANLA para continuar con el proceso.
En el II trimestre de 2018, se efectuó el proceso precontractual para la contratación de la interventoría y se publicó en la plataforma SECOP I con No. SDA-LP-079-2017 la versión definitiva para la obra. En relación con el proceso precontractual para la contratación de la construcción de obras de mitigación de riesgo en Hoya del Ramo se hizo consulta ante el ANLA para requerimiento de POC.
Para el I trimestre de 2018, se encuentra en ajuste los estudios previos para la contratación de la  obra e interventoría en Juan Rey. NOTA: En esta meta el reporte de cumplimiento corresponde a gestión entre tanto se adjudiquen las obras, periodo para el cual se reportará la ejecución del 0,9 pendiente. Se estructuraron los EP y se encuentran para aprobación de la gerencia del proyecto.
</t>
  </si>
  <si>
    <t>PROYECTO:</t>
  </si>
  <si>
    <t>PERIODO:</t>
  </si>
  <si>
    <t>2, Meta Proyecto</t>
  </si>
  <si>
    <t>4, Variable</t>
  </si>
  <si>
    <t>8, LOCALIZACIÓN GEOGRÁFICA</t>
  </si>
  <si>
    <t>6,2 Actualización Junio</t>
  </si>
  <si>
    <t>6,3 Actualización Septiembre</t>
  </si>
  <si>
    <t>6,4 Actualización Diciembre</t>
  </si>
  <si>
    <t>7,1 Seguimiento Marzo</t>
  </si>
  <si>
    <t>7,2 Seguimiento Junio</t>
  </si>
  <si>
    <t>7,3 Seguimiento Septiembre</t>
  </si>
  <si>
    <t>7,4 Seguimiento Diciembre</t>
  </si>
  <si>
    <t>8,1 LOCALIDADES</t>
  </si>
  <si>
    <t>8,2 UPZ</t>
  </si>
  <si>
    <t>8,3 BARRIO</t>
  </si>
  <si>
    <t>8,4 PUNTO, LÍNEA O POLÍGONO</t>
  </si>
  <si>
    <t>8,5 ÁREA DE INFLUENCIA</t>
  </si>
  <si>
    <t>9,1 NUMERO DE HOMBRES</t>
  </si>
  <si>
    <t>9,2 NUMERO DE MUJERES</t>
  </si>
  <si>
    <t xml:space="preserve">NUMERO INTERSEXUAL </t>
  </si>
  <si>
    <t>9,3 GRUPO ETARIO</t>
  </si>
  <si>
    <t>9,4 CONDICION POBLACIONAL</t>
  </si>
  <si>
    <t>9,5 GRUPOS ETNICOS</t>
  </si>
  <si>
    <t>Magnitud Vigencia</t>
  </si>
  <si>
    <t>Recursos Vigencia</t>
  </si>
  <si>
    <t>Magnitud Reservas</t>
  </si>
  <si>
    <t>Reservas Presupuestales</t>
  </si>
  <si>
    <t>TOTALES - PROYECTO</t>
  </si>
  <si>
    <t>3, Nombre -Punto de inversión (Localidad, Especial, Distrital)</t>
  </si>
  <si>
    <t>Usaquén</t>
  </si>
  <si>
    <t>Usme</t>
  </si>
  <si>
    <t>Ciudad Bolivar</t>
  </si>
  <si>
    <t>Usaquen</t>
  </si>
  <si>
    <t>Total Recursos Vigencia MP1</t>
  </si>
  <si>
    <t>Suba</t>
  </si>
  <si>
    <t>Kennedy</t>
  </si>
  <si>
    <t>Bosa</t>
  </si>
  <si>
    <t>Tunjuelito</t>
  </si>
  <si>
    <t>Total Reservas MP1</t>
  </si>
  <si>
    <t>Engativá</t>
  </si>
  <si>
    <t>Zona Franca</t>
  </si>
  <si>
    <t>Fontibón</t>
  </si>
  <si>
    <t>PAGAR 100 % COMPROMISOS DE VIGENCIAS ANTERIORES FENECIDAS</t>
  </si>
  <si>
    <t>No identifica grupos étnicos</t>
  </si>
  <si>
    <t>PIRE: Vulnerable a los impactos ambientales
CECA: Población  ubicada en el Sistema de Áreas Protegidas</t>
  </si>
  <si>
    <t>No identifica grupos etarios</t>
  </si>
  <si>
    <t>No identifica personas intersexuales</t>
  </si>
  <si>
    <t>PIRE:
Bogotá Distrito Capital
CECA:
SISTEMA DE ÁREAS PROTEGIDAS</t>
  </si>
  <si>
    <t>PIRE: Bogotá Distrito Capital
CECA:  Polígono, entregado en archivo tipo shapefile anexo.</t>
  </si>
  <si>
    <t>Emergencias atendidas en el perímetro urbano de Bogotá Distrito Capital</t>
  </si>
  <si>
    <t>113,046,705.00</t>
  </si>
  <si>
    <t>N.D.</t>
  </si>
  <si>
    <t xml:space="preserve">UPZ </t>
  </si>
  <si>
    <t>Polígono( Anexo polígono)</t>
  </si>
  <si>
    <t xml:space="preserve">Primera de mayo 
Velodromo 
Santa Ana Sur
San Cristobal Sur
El Triangulo
Montecarlo
Molinos Oriente- Gran Colombia
Los Laureles I - Santa Cecilia
Aguas Claras </t>
  </si>
  <si>
    <t>Upz el Sosiego
Upz 32 San Blass</t>
  </si>
  <si>
    <t>San Cristóbal</t>
  </si>
  <si>
    <t>Proyecto de adaptación al cambio climático en San Cristóbal</t>
  </si>
  <si>
    <t>URP</t>
  </si>
  <si>
    <t>Polígono (Anexo polígono)</t>
  </si>
  <si>
    <t>Veredas Las Margaritas, Los Andes,la Union</t>
  </si>
  <si>
    <t>Veredas Las Margaritas, Los Andes,la Unión</t>
  </si>
  <si>
    <t>Proyecto de adaptación al cambio climático en Usme</t>
  </si>
  <si>
    <t>UPZ y UPR Aledañas</t>
  </si>
  <si>
    <t>Polígono</t>
  </si>
  <si>
    <t>Upr Rio Tunjuelo, Upr Rio Blanco, Upr Rio Sumapaz UPR Norte</t>
  </si>
  <si>
    <t>Sumapaz, Usme y Ciudad Bolívar, Santa Fe Chapinero Suba</t>
  </si>
  <si>
    <t>Zona Rural de Bogotá - Suba, Chapinero, Santafe, Usme, Ciudad Bolívar, Sumapaz</t>
  </si>
  <si>
    <t>IMPLEMENTAR EN 500 PREDIOS ACCIONES DE BUENAS PRÁCTICAS AMBIENTALES EN SISTEMAS DE PRODUCCIÓN AGROPECUARIA</t>
  </si>
  <si>
    <t>Cuenca del río Sumapaz, río Blanco, Río Tunjuelo y franja de cerros orientales Usme</t>
  </si>
  <si>
    <t>AUMENTAR A 200 HECTÁREAS LAS ÁREAS CON PROCESOS DE RESTAURACIÓN ECOLÓGICA PARTICIPATIVA O CONSERVACIÓN Y/O MANTENIMIENTO EN LA RURALIDAD DE BOGOTANA.</t>
  </si>
  <si>
    <t>Suelo de protección asociado a los Parques Ecológicos Distritales de Humedal y de Montaña declarados en la zona urbana del Distrito Capital.</t>
  </si>
  <si>
    <t>Segundo trimestre: Polígonos de los PEDH Tibanica, Vaca,  Techo, , TunjoBurro, Meandro del Say y Capellanía.</t>
  </si>
  <si>
    <t>Tunjuelito, Suba, Usaquen, Kennedy, Engativá, Fontibón, Bosa, Rafael Uribe Uribe, Usme y San Cristobal</t>
  </si>
  <si>
    <t xml:space="preserve">15 Parques Ecológicos Distritales de Humedal declardos en Bogotá D.C y tres predios de l PEDM Entrenubes </t>
  </si>
  <si>
    <t>San Cristóbal: 392220</t>
  </si>
  <si>
    <t>No se tiene la información</t>
  </si>
  <si>
    <t xml:space="preserve">Esta información se encuentra en los archivos .KMZ  </t>
  </si>
  <si>
    <t>Polígono Áreas_mnto_PEDMEN_Convenio_1295</t>
  </si>
  <si>
    <t>Se entregaron 24,49ha para acciones de mantenimiento, que corresponden a los predios 99, 94, 95, 93, 6, 13, 98, 14, 194, 15, 58, 57 y 15 del Parque Ecológico Distrital de Montaña Entre Nubes.</t>
  </si>
  <si>
    <t>Usme: 342940, San Cristóbal :392220, Rafael Uribe: 5490, Bosa: 753496, Kennedy: 1230539,Fontibon: 424038, Engativá: 883319,Barrios Unidos: 270280 y Tunjuelito: 186383.</t>
  </si>
  <si>
    <t>Polígono de áreas de restauración (PEDH), polígono en construcción de áreas en vereda Corinto (localidad Usme)</t>
  </si>
  <si>
    <t>Usme, San Cristobal, Rafael Uribe, Kennedy, Fontibon, Bosa, Engativá, Barrios Unidos y Tunjuelito.</t>
  </si>
  <si>
    <t>RECUPERAR, REHABILITAR O RESTAURAR 200 HECTÁREAS NUEVAS EN CERROS ORIENTALES, RÍOS Y QUEBRADAS, HUMEDALES, BOSQUES, PÁRAMOS O ZONAS DE ALTO RIESGO NO MITIGABLES QUE APORTAN A LA CONECTIVIDAD ECOLÓGICA DE LA REGIÓN</t>
  </si>
  <si>
    <t>UPZ Aledañas</t>
  </si>
  <si>
    <t>Poligono</t>
  </si>
  <si>
    <t>Altos de la Estancia Localidad de Ciudad Bolívar (15,5 hectáreas) 
Nueva Esperanza Localidad de Rafael Uribe Uribe (12.5 hectáreas)</t>
  </si>
  <si>
    <t xml:space="preserve">UPZ 69 Ismael Perdomo
 </t>
  </si>
  <si>
    <t xml:space="preserve">Localización: Especial. Nueva Esperanza y Altos de la Estancia.
Descripción:  SUELO DE PROTECCIÓN POR RIESGO EN EL SECTOR DE ALTOS DE LA ESTANCIA Y NUEVA ESPERANZA.
</t>
  </si>
  <si>
    <t>Completar</t>
  </si>
  <si>
    <t xml:space="preserve">Rafael Uribe 
Ciudad Bolivar </t>
  </si>
  <si>
    <t>TOTAL</t>
  </si>
  <si>
    <t xml:space="preserve">Cerro Torca </t>
  </si>
  <si>
    <t>Cerro la conejera</t>
  </si>
  <si>
    <t>La Gloria, San Cristobal y Los Libertadores</t>
  </si>
  <si>
    <t>Polígono establecido del área protegida</t>
  </si>
  <si>
    <t>Altos del Zuque</t>
  </si>
  <si>
    <t>La Gloria</t>
  </si>
  <si>
    <t>Zuque</t>
  </si>
  <si>
    <t>205,678,816.00</t>
  </si>
  <si>
    <t>2,968,813,623.00</t>
  </si>
  <si>
    <t>Los Cedros, Toberin, San Cristobal Norte y La Uribe</t>
  </si>
  <si>
    <t>Polígono establecido del área declarada del parque</t>
  </si>
  <si>
    <t>Barrancas Oriental Rural y La Cita</t>
  </si>
  <si>
    <t>San Cristóbal Norte</t>
  </si>
  <si>
    <t xml:space="preserve">Soratama
</t>
  </si>
  <si>
    <t>Casa Blanca Suba, Niza, suba y El Rincón</t>
  </si>
  <si>
    <t>Suba Cerros, Suba Urbano</t>
  </si>
  <si>
    <t>Parque Mirador de los Nevados</t>
  </si>
  <si>
    <t>N-D</t>
  </si>
  <si>
    <t>Diana Turbay, Los Libertadores, Danubio, La gloria,  Alfonso Lopez, Gran Yomasa, La Flora, Marruecos, Ciudad Usme, Parque Entrenubes</t>
  </si>
  <si>
    <t>Parque Entrenubes</t>
  </si>
  <si>
    <t>Usme, Rafael Uribe Uribe</t>
  </si>
  <si>
    <t>Parque Ecológico Distrital de Montaña Entrenubes</t>
  </si>
  <si>
    <t>ADMINISTRAR Y MANEJAR 800 HECTÁREAS DE PARQUES ECOLÓGICOS DISTRITALES DE MONTAÑA Y ÁREAS DE INTERÉS AMBIENTAL</t>
  </si>
  <si>
    <t>Parque Ecológico Distrital de Montaña Entrenubes - Cerro Juan Rey y Cuchilla El Gavilán</t>
  </si>
  <si>
    <t xml:space="preserve">Usme, Rafael Uribe Uribe </t>
  </si>
  <si>
    <t xml:space="preserve">Parque Ecológico Distrital de Montaña Entrenubes y Mirador Juan Rey </t>
  </si>
  <si>
    <t>HABILITAR 1 ESPACIO PÚBLICO DE INFRAESTRUCTURA PARA EL DISFRUTE CIUDADANO Y GESTIONAR EN OTRAS ÁREAS DE INTERÉS AMBIENTAL.</t>
  </si>
  <si>
    <t>Polígono, entregado en archivo tipo shape file a la profesional encargada.</t>
  </si>
  <si>
    <t>Rosario, San José</t>
  </si>
  <si>
    <t>Parque Salitre, San José</t>
  </si>
  <si>
    <t>Barrios Unidos, Rafael Uribe Uribe</t>
  </si>
  <si>
    <t>Humedal Salitre</t>
  </si>
  <si>
    <t>El Carmen, San Vicente de Ferrer, Tejar de Ontario, Molinos</t>
  </si>
  <si>
    <t>Venecia, Tunjuelito</t>
  </si>
  <si>
    <t>Humedal Tunjo</t>
  </si>
  <si>
    <t>Comunidad Muisca de la localidad Bosa</t>
  </si>
  <si>
    <t>Bosa Centro</t>
  </si>
  <si>
    <t>Bosa Central</t>
  </si>
  <si>
    <t>Humedal Isla</t>
  </si>
  <si>
    <t>Garces Navas, Bonanza, Engativá Centro, Paris Gaitan, Santa Helenita, Santa María del Lago, Boyacá, Palo Blanco</t>
  </si>
  <si>
    <t>Boyaca Real, Garcés Navas, Las Ferias, Engativá, Minuto de Dios, Minuto de Dios</t>
  </si>
  <si>
    <t>Humedal Santa Maria del Lago</t>
  </si>
  <si>
    <t>Bolivia, Ciudadela Colsubsidio, Garces Navas</t>
  </si>
  <si>
    <t>Bolívia, Garces Navas</t>
  </si>
  <si>
    <t>La Gaitana, Cañiza l, ll y lll, Carolina ll y lll, El Rubí, La Gaitana</t>
  </si>
  <si>
    <t>Tibabuyes</t>
  </si>
  <si>
    <t>Humedal Juan Amarillo</t>
  </si>
  <si>
    <t>El Gaco, Engativá Zona Urbana, San Antonio Engativá</t>
  </si>
  <si>
    <t>Humedal Jaboque</t>
  </si>
  <si>
    <t>Compartir, Acacias, Alaska, Londres, Monarcas</t>
  </si>
  <si>
    <t>Suba, Tibabuyes</t>
  </si>
  <si>
    <t>Humedal Conejera</t>
  </si>
  <si>
    <t>Casa Balnca</t>
  </si>
  <si>
    <t>Paseo de los Libertadores</t>
  </si>
  <si>
    <t>Torca I</t>
  </si>
  <si>
    <t>Guaymaral
Área sin UPZ - Ni barrio</t>
  </si>
  <si>
    <t>Humedal Torca - Guaymaral</t>
  </si>
  <si>
    <t>Lagos de Córdoba, Recreto de los Frayles Alhambra Sur Oriental Colpatria, Las Villas</t>
  </si>
  <si>
    <t>Niza, Alambra, Prado</t>
  </si>
  <si>
    <t>Humedal la Córdoba</t>
  </si>
  <si>
    <t>La Estania o El Recodo, Moravia,  Zona Franca,</t>
  </si>
  <si>
    <t>Humedal Meandro del Say</t>
  </si>
  <si>
    <t>Conjunto Residencial La Cofradía, Rincón Santo</t>
  </si>
  <si>
    <t>Capellanía, Modelia</t>
  </si>
  <si>
    <t>Humedal Capellania</t>
  </si>
  <si>
    <t>Manzanares, San Pablo, Laureles</t>
  </si>
  <si>
    <t>Bosa Cental</t>
  </si>
  <si>
    <t>Humedal el  Tibanica</t>
  </si>
  <si>
    <t xml:space="preserve">El Amaparo, Cañizares, Villa Nelly, Villa de la Torre, Villa Emilia, Favidi, Visión Colombia, Parques de Castilla, Lagos de Castilla, Valladolid </t>
  </si>
  <si>
    <t>Corabastos, Keneddy Central, Castilla</t>
  </si>
  <si>
    <t>Humedal el  Techo</t>
  </si>
  <si>
    <t>El Amaparo, Cañizares, Villa Nelly, Villa de la Torre, Villa Emilia</t>
  </si>
  <si>
    <t>Corabastos, Keneddy Central</t>
  </si>
  <si>
    <t>Humedal La Vaca</t>
  </si>
  <si>
    <t>Valladolit, Castilla, Monterrey, Villa Mariana, Villa Castilla, Pio XII, Nuevo Techo, El Condado, Tintala, Nueva Castilla, Villa Mejia</t>
  </si>
  <si>
    <t>Castilla, Tintal</t>
  </si>
  <si>
    <t>Humedal el Burro</t>
  </si>
  <si>
    <t>MANEJAR 15 HUMEDALES MEDIANTE EL DESARROLLO DE ACCIONES DE ADMINISTRACIÓN</t>
  </si>
  <si>
    <t>Kennedy, Bosa, Fontibón, Engativá, Suba, Barrios Unidos, Usaquén, Rafael Uribe Uribe, Tunjuelito, Puente Aranda, Ciudad Bolívar</t>
  </si>
  <si>
    <t>Humedal el Burro, Humedal Capellania, Humedal la Conejera,  Humedal Cordoba, Humedal Jaboque, Humedal Juan Amarillo, Humedal Medrano del Say, Humedal Santa Maria del Lago, Humedal Techo, Humedal Torca, Humedal la Vaca</t>
  </si>
  <si>
    <t>EJECUTAR % DEL PLAN DE INTERVENCIÓN EN PARQUES ECOLÓGICOS DISTRITALES DE HUMEDAL DECLARADOS.</t>
  </si>
  <si>
    <t>Población Ubana  5.411.240</t>
  </si>
  <si>
    <t>Barrios y veredas  aledaños</t>
  </si>
  <si>
    <t>EVALUAR TÉCNICAMENTE EL 100 POR CIENTO DE SECTORES DEFINIDOS (100 HA) PARA LA GESTIÓN DE DECLARATORIA COMO ÁREA PROTEGIDA Y ELEMENTOS CONECTORES DE LA EEP</t>
  </si>
  <si>
    <t>Población Rural 942</t>
  </si>
  <si>
    <t>Barrios aledaños</t>
  </si>
  <si>
    <t>La Regadera, San Benito, Arrayan, Betania, El Tabaco, El Istmo, Chisaca, Laguna Verde, Curubital, Los Andes, Los Arrayanes, La Unión</t>
  </si>
  <si>
    <t>UPR RIO TUNJUELO yUPR RIO BLANCO</t>
  </si>
  <si>
    <t>Usme y Sumapaz (Rural)</t>
  </si>
  <si>
    <t>Siete (7) Polígonos - Localidades de Usme y Sumapaz</t>
  </si>
  <si>
    <t>GESTIÓN DE 100 HECTÁREAS PARA LA DECLARATORIA</t>
  </si>
  <si>
    <t>9,6 TOTAL POBLACIÓN
 PERSONAS/CANTIDAD</t>
  </si>
  <si>
    <t>6,2 Actualización Marzo</t>
  </si>
  <si>
    <t>9, POBLACIÓN</t>
  </si>
  <si>
    <t>Seguimiento</t>
  </si>
  <si>
    <t>Actualización</t>
  </si>
  <si>
    <t>5, Programación Actualización</t>
  </si>
  <si>
    <t>Revisión</t>
  </si>
  <si>
    <t>FORMATO DE ACTUALIZACIÓN Y SEGUIMIENTO A LA TERRITORIALIZACIÓN DE LA INVERSIÓN</t>
  </si>
  <si>
    <t>Corabastos, Kennedy Central, Castilla, Tintal, Bosa Central, Capellanía, Modelia, Zona Franca, Boyaca Real, Niza, Tibabuyes, Bolívia,  Garcés Navas, Las Ferias, Engativá, Alambra, Niza, Tibabuyes, Parque Salitre, El Minuto de Dios, Prado, Suba, El Rincón,</t>
  </si>
  <si>
    <t>El Amaparo, Cañizares, Villa Nelly, Villa de la Torre, Villa Emilia, Valladolit, Castilla, Monterrey, Villa Mariana, Villa Castilla, Pio XII, Nuevo Techo, El Condado, Tintala, Nueva Castilla, Villa Mejia, Manzanares, San Pablo, Laureles, Conjunto Residenc</t>
  </si>
  <si>
    <t>Arrayanes VI, La Paz, La Fiscala, Canada O Guira, El Porvenir De Los Soches ,San Martin Sur, El Nuevo Portal II Rural, Villabel, El Nuevo Portal II, Yomasa, Diana Turbay Arrayanes, Pepinitos, Bolonia I ,Tocaimita Sur, El Bosque Central I, Juan Rey Sur, To</t>
  </si>
  <si>
    <t xml:space="preserve">Vereda Corinto Usme Centro y PEDMEN (Localidad de Usme), Hoya de San Cristóbal (Localidad de San Cristóbal),  bosque de San Carlos (Rafael Uribe)  PEDH Tibanica (Localidad de Bosa), PEDH La Vaca, El Burro y Techo (Localidad de Kennedy), PEDH Capellanía y </t>
  </si>
  <si>
    <t>Fontibón, Suba, Bolivia, El prado, Niza, Tibabuyes, Minuto de Dios, Guaymaral, Corabastos, Arborizadora, La Academia, Capellania, La Alhambra, Calandaima, Garces Navas, Engativá, La floresta, El Rincón, Boyaca Real, Alamos, Bosa Central, Tintal Sur, Paseo</t>
  </si>
  <si>
    <t>Tintala, Ciudad Bachue, Rincón Altamar, Bochica II, Villa Nelly III Sector, Chucua De La Vaca I, Ciudad Techo II, El Chircal Sur, Chucua De La Vaca Iii, San Bernardino I, Villa Anny I, Sabana De Tibabuyes Norte, Tuna, Las Mercedes I, Rincón De Santa Inés,</t>
  </si>
  <si>
    <t xml:space="preserve">PIRE: Usaquén, Chapinero, Santa Fe, San Cristóbal, Usme, Tunjuelito, Bosa, Kennedy, Fonitbón, Engativá, Suba, Barrios Unidos, Teusaquillo; Los Mártires, Antonio Nariño, Puente Aranda, La Candelaria, Rafael Uribe Uribe y Ciudad Bolívar.
CECA: 1 USAQUEN , </t>
  </si>
  <si>
    <t>PIRE: 1 Paseo De Los Libertadores, 100 Galerías, 101 Teusaquillo, 103 Parque Salitre, 106 La Esmeralda, 107 Quinta Paredes, 108 Zona Industrial, 109 Ciudad Salitre Oriental, 11 San Cristóbal Norte, 110 Ciudad Salitre Occidente, 111 Puente Aranda, 114 Mode</t>
  </si>
  <si>
    <t>PIRE: Aeropuerto el dorado, Alcalá, Alcázares, Arrayanes, Atenas, El Dorado, Centro Industrial, San Antonio Norte, San José De Bavaria, Acacias, Andalucía, Atenas, Barcelona Sur, Barrancas, Belalcázar, Bella Flor, Bella Suiza, Bellavista, Belmira, Bonanza</t>
  </si>
  <si>
    <r>
      <rPr>
        <b/>
        <sz val="9"/>
        <rFont val="Arial"/>
        <family val="2"/>
      </rPr>
      <t xml:space="preserve">a) Nuevas áreas protegidas: </t>
    </r>
    <r>
      <rPr>
        <sz val="9"/>
        <rFont val="Arial"/>
        <family val="2"/>
      </rPr>
      <t>Sumapaz (Rural)</t>
    </r>
    <r>
      <rPr>
        <b/>
        <sz val="9"/>
        <rFont val="Arial"/>
        <family val="2"/>
      </rPr>
      <t xml:space="preserve">
b) Elementos conectores de la EEP del D.C.: </t>
    </r>
    <r>
      <rPr>
        <sz val="9"/>
        <rFont val="Arial"/>
        <family val="2"/>
      </rPr>
      <t>Usaquén, Chapinero, Santafe,San Cristobal, Usme, Tunjuelito, Bosa, Kennedy, Fontibón, Engativá, Suba, Rafael Uribe, Ciudad Bolívar, Barrrios Unidos</t>
    </r>
  </si>
  <si>
    <r>
      <rPr>
        <b/>
        <sz val="9"/>
        <color indexed="8"/>
        <rFont val="Arial"/>
        <family val="2"/>
      </rPr>
      <t>a) Nuevas áreas protegidas:</t>
    </r>
    <r>
      <rPr>
        <sz val="9"/>
        <color indexed="8"/>
        <rFont val="Arial"/>
        <family val="2"/>
      </rPr>
      <t xml:space="preserve"> Sumapaz (Rural). 
</t>
    </r>
    <r>
      <rPr>
        <b/>
        <sz val="9"/>
        <color indexed="8"/>
        <rFont val="Arial"/>
        <family val="2"/>
      </rPr>
      <t xml:space="preserve">
b) Elementos conectores de la EEP del D.C.: </t>
    </r>
    <r>
      <rPr>
        <sz val="9"/>
        <color indexed="8"/>
        <rFont val="Arial"/>
        <family val="2"/>
      </rPr>
      <t>Usaquén, Chapinero, Santafe,San Cristobal, Usme, Tunjuelito, Bosa, Kennedy, Fontibón, Engativá, Suba, Rafael Uribe, Ciudad Bolívar, Barrrios Unidos</t>
    </r>
  </si>
  <si>
    <r>
      <rPr>
        <b/>
        <sz val="9"/>
        <rFont val="Arial"/>
        <family val="2"/>
      </rPr>
      <t xml:space="preserve">a) Nuevas áreas protegidas: </t>
    </r>
    <r>
      <rPr>
        <sz val="9"/>
        <rFont val="Arial"/>
        <family val="2"/>
      </rPr>
      <t xml:space="preserve">UPR RIO BLANCO. 
</t>
    </r>
    <r>
      <rPr>
        <b/>
        <sz val="9"/>
        <rFont val="Arial"/>
        <family val="2"/>
      </rPr>
      <t xml:space="preserve">
b) Elementos conectores de la EEP del D.C.: Usaquén: </t>
    </r>
    <r>
      <rPr>
        <sz val="9"/>
        <rFont val="Arial"/>
        <family val="2"/>
      </rPr>
      <t xml:space="preserve">1 - Paseo de Los Libertadores, 11 - San Cristóbal Norte; 14 - Usaquén, ; </t>
    </r>
    <r>
      <rPr>
        <b/>
        <sz val="9"/>
        <rFont val="Arial"/>
        <family val="2"/>
      </rPr>
      <t xml:space="preserve"> Chapinero: 88 -</t>
    </r>
    <r>
      <rPr>
        <sz val="9"/>
        <rFont val="Arial"/>
        <family val="2"/>
      </rPr>
      <t xml:space="preserve"> El Refugio, 89 - San Isidro Patios; 90 - Pardo Rubio; 99 - Chapine</t>
    </r>
  </si>
  <si>
    <r>
      <rPr>
        <b/>
        <sz val="9"/>
        <rFont val="Arial"/>
        <family val="2"/>
      </rPr>
      <t xml:space="preserve">a) Nuevas áreas protegidas: </t>
    </r>
    <r>
      <rPr>
        <sz val="9"/>
        <rFont val="Arial"/>
        <family val="2"/>
      </rPr>
      <t xml:space="preserve">Polígonos en Veredas La Regadera, San Benito, Arrayan, Betania, El Tabaco, El Istmo, Chisaca, Laguna Verde, Curubital, Los Andes, Los Arrayanes, La Unión. 
</t>
    </r>
    <r>
      <rPr>
        <b/>
        <sz val="9"/>
        <rFont val="Arial"/>
        <family val="2"/>
      </rPr>
      <t>b) Elementos conectores de la EEP del D.C.:</t>
    </r>
    <r>
      <rPr>
        <sz val="9"/>
        <rFont val="Arial"/>
        <family val="2"/>
      </rPr>
      <t xml:space="preserve"> Usaquén, Chapinero, Santaf</t>
    </r>
  </si>
  <si>
    <r>
      <rPr>
        <b/>
        <sz val="9"/>
        <color indexed="8"/>
        <rFont val="Arial"/>
        <family val="2"/>
      </rPr>
      <t xml:space="preserve">a) Polígono: Nuevas áreas protegidas en Ruralidad </t>
    </r>
    <r>
      <rPr>
        <sz val="9"/>
        <color indexed="8"/>
        <rFont val="Arial"/>
        <family val="2"/>
      </rPr>
      <t xml:space="preserve">(polígono formato shape y pdf adjunto). 
</t>
    </r>
    <r>
      <rPr>
        <b/>
        <sz val="9"/>
        <color indexed="8"/>
        <rFont val="Arial"/>
        <family val="2"/>
      </rPr>
      <t xml:space="preserve">b) Polígono: Para cada elemento conector de la EEP del D.C. </t>
    </r>
    <r>
      <rPr>
        <sz val="9"/>
        <color indexed="8"/>
        <rFont val="Arial"/>
        <family val="2"/>
      </rPr>
      <t>con documentos, concepto o informe técnico elaborado (polígono formato pdf adjunto dentro del respectiv</t>
    </r>
  </si>
  <si>
    <r>
      <rPr>
        <b/>
        <sz val="9"/>
        <color indexed="8"/>
        <rFont val="Arial"/>
        <family val="2"/>
      </rPr>
      <t xml:space="preserve">a) Nuevas áreas protegidas en Ruralidad: </t>
    </r>
    <r>
      <rPr>
        <sz val="9"/>
        <color indexed="8"/>
        <rFont val="Arial"/>
        <family val="2"/>
      </rPr>
      <t xml:space="preserve">480 
</t>
    </r>
    <r>
      <rPr>
        <b/>
        <sz val="9"/>
        <color indexed="8"/>
        <rFont val="Arial"/>
        <family val="2"/>
      </rPr>
      <t>b) Elementos conectores de la EEP del D.C.:</t>
    </r>
    <r>
      <rPr>
        <sz val="9"/>
        <color indexed="8"/>
        <rFont val="Arial"/>
        <family val="2"/>
      </rPr>
      <t xml:space="preserve">  2,619,552</t>
    </r>
  </si>
  <si>
    <r>
      <t xml:space="preserve">a) Nuevas áreas protegidas en Ruralidad: </t>
    </r>
    <r>
      <rPr>
        <sz val="9"/>
        <color indexed="8"/>
        <rFont val="Arial"/>
        <family val="2"/>
      </rPr>
      <t xml:space="preserve">462 </t>
    </r>
    <r>
      <rPr>
        <b/>
        <sz val="9"/>
        <color indexed="8"/>
        <rFont val="Arial"/>
        <family val="2"/>
      </rPr>
      <t xml:space="preserve">
b) Elementos conectores de la EEP del D.C.: </t>
    </r>
    <r>
      <rPr>
        <sz val="9"/>
        <color indexed="8"/>
        <rFont val="Arial"/>
        <family val="2"/>
      </rPr>
      <t>2,792,088</t>
    </r>
  </si>
  <si>
    <r>
      <rPr>
        <b/>
        <sz val="9"/>
        <color indexed="8"/>
        <rFont val="Arial"/>
        <family val="2"/>
      </rPr>
      <t>a) Nuevas áreas protegidas en Ruralidad</t>
    </r>
    <r>
      <rPr>
        <sz val="9"/>
        <color indexed="8"/>
        <rFont val="Arial"/>
        <family val="2"/>
      </rPr>
      <t xml:space="preserve">: 942 
</t>
    </r>
    <r>
      <rPr>
        <b/>
        <sz val="9"/>
        <color indexed="8"/>
        <rFont val="Arial"/>
        <family val="2"/>
      </rPr>
      <t xml:space="preserve">
b) Elementos conectores de la EEP del D.C.: 5.411.340</t>
    </r>
    <r>
      <rPr>
        <sz val="9"/>
        <color indexed="8"/>
        <rFont val="Arial"/>
        <family val="2"/>
      </rPr>
      <t xml:space="preserve">
</t>
    </r>
    <r>
      <rPr>
        <b/>
        <sz val="9"/>
        <color indexed="8"/>
        <rFont val="Arial"/>
        <family val="2"/>
      </rPr>
      <t>TOTAL: 5.411.340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</si>
</sst>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3" formatCode="_-* #,##0.00_-;\-* #,##0.00_-;_-*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quot;$&quot;* #,##0_-;\-&quot;$&quot;* #,##0_-;_-&quot;$&quot;* &quot;-&quot;_-;_-@_-"/>
    <numFmt numFmtId="169" formatCode="_-&quot;$&quot;* #,##0.00_-;\-&quot;$&quot;* #,##0.00_-;_-&quot;$&quot;* &quot;-&quot;??_-;_-@_-"/>
    <numFmt numFmtId="170" formatCode="_-* #,##0.00\ &quot;€&quot;_-;\-* #,##0.00\ &quot;€&quot;_-;_-* &quot;-&quot;??\ &quot;€&quot;_-;_-@_-"/>
    <numFmt numFmtId="171" formatCode="_-* #,##0.00\ _€_-;\-* #,##0.00\ _€_-;_-* &quot;-&quot;??\ _€_-;_-@_-"/>
    <numFmt numFmtId="172" formatCode="_ &quot;$&quot;\ * #,##0.00_ ;_ &quot;$&quot;\ * \-#,##0.00_ ;_ &quot;$&quot;\ * &quot;-&quot;??_ ;_ @_ "/>
    <numFmt numFmtId="173" formatCode="_ * #,##0.00_ ;_ * \-#,##0.00_ ;_ * &quot;-&quot;??_ ;_ @_ "/>
    <numFmt numFmtId="174" formatCode="_([$$-240A]\ * #,##0_);_([$$-240A]\ * \(#,##0\);_([$$-240A]\ * &quot;-&quot;??_);_(@_)"/>
    <numFmt numFmtId="175" formatCode="0.0%"/>
    <numFmt numFmtId="176" formatCode="_ * #,##0_ ;_ * \-#,##0_ ;_ * &quot;-&quot;??_ ;_ @_ "/>
    <numFmt numFmtId="177" formatCode="_(&quot;$&quot;* #,##0.00_);_(&quot;$&quot;* \(#,##0.00\);_(&quot;$&quot;* &quot;-&quot;??_);_(@_)"/>
    <numFmt numFmtId="178" formatCode="_-* #,##0\ _€_-;\-* #,##0\ _€_-;_-* &quot;-&quot;??\ _€_-;_-@_-"/>
    <numFmt numFmtId="179" formatCode="_-* #,##0.0\ _€_-;\-* #,##0.0\ _€_-;_-* &quot;-&quot;??\ _€_-;_-@_-"/>
    <numFmt numFmtId="180" formatCode="[$ $]#,##0"/>
    <numFmt numFmtId="181" formatCode="#,##0.0"/>
    <numFmt numFmtId="182" formatCode="_(&quot;$&quot;\ * #,##0_);_(&quot;$&quot;\ * \(#,##0\);_(&quot;$&quot;\ * &quot;-&quot;??_);_(@_)"/>
    <numFmt numFmtId="183" formatCode="_-* #,##0.000\ _€_-;\-* #,##0.000\ _€_-;_-* &quot;-&quot;??\ _€_-;_-@_-"/>
    <numFmt numFmtId="184" formatCode="#,##0.00\ \€"/>
    <numFmt numFmtId="185" formatCode="0.0"/>
    <numFmt numFmtId="186" formatCode="0.000%"/>
    <numFmt numFmtId="187" formatCode="#,##0.0_);\(#,##0.0\)"/>
    <numFmt numFmtId="188" formatCode="_(* #,##0.0_);_(* \(#,##0.0\);_(* &quot;-&quot;?_);_(@_)"/>
    <numFmt numFmtId="189" formatCode="#,##0.0;\-#,##0.0"/>
    <numFmt numFmtId="190" formatCode="#,##0.0000000_);\(#,##0.0000000\)"/>
    <numFmt numFmtId="191" formatCode="_(* #,##0_);_(* \(#,##0\);_(* &quot;-&quot;??_);_(@_)"/>
  </numFmts>
  <fonts count="68" x14ac:knownFonts="1">
    <font>
      <sz val="11"/>
      <color theme="1"/>
      <name val="Calibri"/>
      <family val="2"/>
      <scheme val="minor"/>
    </font>
    <font>
      <sz val="11"/>
      <color indexed="8"/>
      <name val="Calibri"/>
      <family val="2"/>
    </font>
    <font>
      <b/>
      <sz val="10"/>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sz val="9"/>
      <name val="Arial"/>
      <family val="2"/>
    </font>
    <font>
      <b/>
      <sz val="12"/>
      <name val="Tahoma"/>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sz val="9"/>
      <color rgb="FF000000"/>
      <name val="Times New Roman"/>
      <family val="1"/>
    </font>
    <font>
      <sz val="11"/>
      <color theme="1"/>
      <name val="Calibri"/>
      <family val="2"/>
    </font>
    <font>
      <sz val="9"/>
      <color rgb="FF000000"/>
      <name val="Arial"/>
      <family val="2"/>
    </font>
    <font>
      <sz val="10"/>
      <color rgb="FF000000"/>
      <name val="Arial"/>
      <family val="2"/>
    </font>
    <font>
      <sz val="8"/>
      <color theme="1"/>
      <name val="Arial"/>
      <family val="2"/>
    </font>
    <font>
      <b/>
      <sz val="7"/>
      <name val="Arial"/>
      <family val="2"/>
    </font>
    <font>
      <sz val="7"/>
      <name val="Calibri"/>
      <family val="2"/>
      <scheme val="minor"/>
    </font>
    <font>
      <b/>
      <sz val="8"/>
      <name val="Arial"/>
      <family val="2"/>
    </font>
    <font>
      <sz val="14"/>
      <name val="Calibri"/>
      <family val="2"/>
    </font>
    <font>
      <b/>
      <sz val="18"/>
      <name val="Arial"/>
      <family val="2"/>
    </font>
    <font>
      <sz val="9"/>
      <color theme="1"/>
      <name val="Arial"/>
      <family val="2"/>
    </font>
    <font>
      <sz val="12"/>
      <name val="Calibri"/>
      <family val="2"/>
      <scheme val="minor"/>
    </font>
    <font>
      <sz val="11"/>
      <color rgb="FF9C6500"/>
      <name val="Calibri"/>
      <family val="2"/>
      <scheme val="minor"/>
    </font>
    <font>
      <sz val="11"/>
      <color theme="0"/>
      <name val="Calibri"/>
      <family val="2"/>
      <scheme val="minor"/>
    </font>
    <font>
      <sz val="10"/>
      <color indexed="8"/>
      <name val="Arial"/>
      <family val="2"/>
    </font>
    <font>
      <sz val="12"/>
      <color indexed="8"/>
      <name val="Calibri"/>
      <family val="2"/>
    </font>
    <font>
      <sz val="10"/>
      <color theme="1"/>
      <name val="Verdana"/>
      <family val="2"/>
    </font>
    <font>
      <b/>
      <sz val="10"/>
      <color theme="1"/>
      <name val="Verdana"/>
      <family val="2"/>
    </font>
    <font>
      <sz val="12"/>
      <color theme="0"/>
      <name val="Calibri"/>
      <family val="2"/>
      <scheme val="minor"/>
    </font>
    <font>
      <sz val="10"/>
      <color theme="1"/>
      <name val="Arial"/>
      <family val="2"/>
    </font>
    <font>
      <sz val="12"/>
      <color theme="1"/>
      <name val="Calibri"/>
      <family val="2"/>
      <scheme val="minor"/>
    </font>
    <font>
      <sz val="11"/>
      <color rgb="FF000000"/>
      <name val="Calibri"/>
      <family val="2"/>
    </font>
    <font>
      <b/>
      <sz val="11"/>
      <color rgb="FFFF0000"/>
      <name val="Calibri"/>
      <family val="2"/>
      <scheme val="minor"/>
    </font>
    <font>
      <sz val="9"/>
      <color indexed="81"/>
      <name val="Tahoma"/>
      <family val="2"/>
    </font>
    <font>
      <b/>
      <sz val="9"/>
      <color indexed="81"/>
      <name val="Tahoma"/>
      <family val="2"/>
    </font>
    <font>
      <sz val="12"/>
      <color rgb="FF000000"/>
      <name val="Arial"/>
      <family val="2"/>
    </font>
    <font>
      <sz val="12"/>
      <color rgb="FF000000"/>
      <name val="Calibri"/>
      <family val="2"/>
    </font>
    <font>
      <sz val="12"/>
      <name val="Calibri"/>
      <family val="2"/>
    </font>
    <font>
      <b/>
      <sz val="10"/>
      <name val="Tahoma"/>
      <family val="2"/>
    </font>
    <font>
      <b/>
      <sz val="12"/>
      <color indexed="8"/>
      <name val="Arial"/>
      <family val="2"/>
    </font>
    <font>
      <b/>
      <sz val="12"/>
      <color theme="1"/>
      <name val="Arial"/>
      <family val="2"/>
    </font>
    <font>
      <b/>
      <sz val="9"/>
      <color theme="1"/>
      <name val="Arial"/>
      <family val="2"/>
    </font>
    <font>
      <b/>
      <sz val="12"/>
      <color rgb="FFFF0000"/>
      <name val="Arial"/>
      <family val="2"/>
    </font>
    <font>
      <b/>
      <u/>
      <sz val="8"/>
      <name val="Arial"/>
      <family val="2"/>
    </font>
    <font>
      <b/>
      <sz val="8"/>
      <color rgb="FFFF0000"/>
      <name val="Arial"/>
      <family val="2"/>
    </font>
    <font>
      <b/>
      <sz val="12"/>
      <color rgb="FF000000"/>
      <name val="Arial"/>
      <family val="2"/>
    </font>
    <font>
      <sz val="12"/>
      <color rgb="FFFF0000"/>
      <name val="Arial"/>
      <family val="2"/>
    </font>
    <font>
      <sz val="12"/>
      <color theme="1"/>
      <name val="Calibri"/>
      <family val="2"/>
    </font>
    <font>
      <b/>
      <sz val="12"/>
      <color theme="1"/>
      <name val="Calibri"/>
      <family val="2"/>
    </font>
    <font>
      <b/>
      <sz val="11"/>
      <color rgb="FF000000"/>
      <name val="Calibri"/>
      <family val="2"/>
    </font>
    <font>
      <b/>
      <sz val="11"/>
      <name val="Calibri"/>
      <family val="2"/>
    </font>
    <font>
      <sz val="8"/>
      <color rgb="FF000000"/>
      <name val="Calibri"/>
      <family val="2"/>
    </font>
    <font>
      <b/>
      <sz val="9"/>
      <name val="Arial"/>
      <family val="2"/>
    </font>
    <font>
      <b/>
      <sz val="9"/>
      <color indexed="8"/>
      <name val="Arial"/>
      <family val="2"/>
    </font>
    <font>
      <sz val="9"/>
      <color indexed="8"/>
      <name val="Arial"/>
      <family val="2"/>
    </font>
    <font>
      <sz val="8"/>
      <color rgb="FF000000"/>
      <name val="Arial"/>
      <family val="2"/>
    </font>
    <font>
      <b/>
      <sz val="9"/>
      <color rgb="FF000000"/>
      <name val="Arial"/>
      <family val="2"/>
    </font>
    <font>
      <b/>
      <sz val="9"/>
      <name val="Calibri"/>
      <family val="2"/>
      <scheme val="minor"/>
    </font>
    <font>
      <b/>
      <sz val="9"/>
      <color rgb="FF000000"/>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7BB800"/>
        <bgColor indexed="64"/>
      </patternFill>
    </fill>
    <fill>
      <patternFill patternType="solid">
        <fgColor rgb="FF92D050"/>
        <bgColor indexed="64"/>
      </patternFill>
    </fill>
    <fill>
      <patternFill patternType="solid">
        <fgColor theme="0"/>
        <bgColor rgb="FFFFFFFF"/>
      </patternFill>
    </fill>
    <fill>
      <patternFill patternType="solid">
        <fgColor theme="0"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4"/>
      </patternFill>
    </fill>
    <fill>
      <patternFill patternType="solid">
        <fgColor indexed="43"/>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indexed="65"/>
        <bgColor indexed="64"/>
      </patternFill>
    </fill>
    <fill>
      <patternFill patternType="solid">
        <fgColor rgb="FF00B05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FFFFFF"/>
        <bgColor rgb="FFFFFFFF"/>
      </patternFill>
    </fill>
    <fill>
      <patternFill patternType="solid">
        <fgColor rgb="FF92D050"/>
        <bgColor rgb="FF92D050"/>
      </patternFill>
    </fill>
    <fill>
      <patternFill patternType="solid">
        <fgColor theme="0" tint="-0.14999847407452621"/>
        <bgColor rgb="FFFFFFFF"/>
      </patternFill>
    </fill>
    <fill>
      <patternFill patternType="solid">
        <fgColor theme="0" tint="-0.14999847407452621"/>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style="medium">
        <color indexed="64"/>
      </left>
      <right style="medium">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medium">
        <color indexed="64"/>
      </top>
      <bottom/>
      <diagonal/>
    </border>
    <border>
      <left/>
      <right style="medium">
        <color indexed="64"/>
      </right>
      <top style="medium">
        <color indexed="64"/>
      </top>
      <bottom/>
      <diagonal/>
    </border>
    <border>
      <left style="thin">
        <color rgb="FF000000"/>
      </left>
      <right/>
      <top/>
      <bottom/>
      <diagonal/>
    </border>
    <border>
      <left style="thin">
        <color rgb="FF000000"/>
      </left>
      <right/>
      <top/>
      <bottom style="medium">
        <color indexed="64"/>
      </bottom>
      <diagonal/>
    </border>
    <border>
      <left style="thin">
        <color rgb="FF000000"/>
      </left>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thin">
        <color rgb="FF000000"/>
      </right>
      <top style="thin">
        <color rgb="FF000000"/>
      </top>
      <bottom style="thin">
        <color rgb="FF000000"/>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indexed="64"/>
      </bottom>
      <diagonal/>
    </border>
    <border>
      <left style="thin">
        <color indexed="64"/>
      </left>
      <right/>
      <top/>
      <bottom/>
      <diagonal/>
    </border>
    <border>
      <left style="thin">
        <color rgb="FF000000"/>
      </left>
      <right/>
      <top style="medium">
        <color indexed="64"/>
      </top>
      <bottom style="thin">
        <color indexed="64"/>
      </bottom>
      <diagonal/>
    </border>
    <border>
      <left style="thin">
        <color rgb="FF000000"/>
      </left>
      <right/>
      <top/>
      <bottom style="thin">
        <color indexed="64"/>
      </bottom>
      <diagonal/>
    </border>
    <border>
      <left/>
      <right style="thin">
        <color rgb="FF000000"/>
      </right>
      <top/>
      <bottom style="medium">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thin">
        <color rgb="FF000000"/>
      </left>
      <right style="medium">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diagonal/>
    </border>
    <border>
      <left/>
      <right style="thin">
        <color rgb="FF000000"/>
      </right>
      <top/>
      <bottom style="thin">
        <color indexed="64"/>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right/>
      <top/>
      <bottom style="thin">
        <color rgb="FF000000"/>
      </bottom>
      <diagonal/>
    </border>
    <border>
      <left/>
      <right/>
      <top style="thin">
        <color rgb="FF000000"/>
      </top>
      <bottom/>
      <diagonal/>
    </border>
    <border>
      <left/>
      <right style="medium">
        <color indexed="64"/>
      </right>
      <top style="thin">
        <color rgb="FF000000"/>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rgb="FF000000"/>
      </left>
      <right style="thin">
        <color rgb="FF000000"/>
      </right>
      <top style="thin">
        <color rgb="FF000000"/>
      </top>
      <bottom style="medium">
        <color indexed="64"/>
      </bottom>
      <diagonal/>
    </border>
    <border>
      <left style="thin">
        <color indexed="64"/>
      </left>
      <right style="thin">
        <color rgb="FF000000"/>
      </right>
      <top style="thin">
        <color indexed="64"/>
      </top>
      <bottom style="medium">
        <color indexed="64"/>
      </bottom>
      <diagonal/>
    </border>
    <border>
      <left style="thin">
        <color indexed="64"/>
      </left>
      <right/>
      <top style="thin">
        <color indexed="64"/>
      </top>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indexed="64"/>
      </left>
      <right style="thin">
        <color rgb="FF000000"/>
      </right>
      <top/>
      <bottom style="medium">
        <color indexed="64"/>
      </bottom>
      <diagonal/>
    </border>
  </borders>
  <cellStyleXfs count="2641">
    <xf numFmtId="0" fontId="0" fillId="0" borderId="0"/>
    <xf numFmtId="173" fontId="8" fillId="0" borderId="0" applyFont="0" applyFill="0" applyBorder="0" applyAlignment="0" applyProtection="0"/>
    <xf numFmtId="173" fontId="3" fillId="0" borderId="0" applyFont="0" applyFill="0" applyBorder="0" applyAlignment="0" applyProtection="0"/>
    <xf numFmtId="171" fontId="5" fillId="0" borderId="0" applyFont="0" applyFill="0" applyBorder="0" applyAlignment="0" applyProtection="0"/>
    <xf numFmtId="167" fontId="15" fillId="0" borderId="0" applyFont="0" applyFill="0" applyBorder="0" applyAlignment="0" applyProtection="0"/>
    <xf numFmtId="171" fontId="1" fillId="0" borderId="0" applyFont="0" applyFill="0" applyBorder="0" applyAlignment="0" applyProtection="0"/>
    <xf numFmtId="167" fontId="1" fillId="0" borderId="0" applyFont="0" applyFill="0" applyBorder="0" applyAlignment="0" applyProtection="0"/>
    <xf numFmtId="170" fontId="3"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72" fontId="3" fillId="0" borderId="0" applyFont="0" applyFill="0" applyBorder="0" applyAlignment="0" applyProtection="0"/>
    <xf numFmtId="176" fontId="3" fillId="0" borderId="0" applyFont="0" applyFill="0" applyBorder="0" applyAlignment="0" applyProtection="0"/>
    <xf numFmtId="166" fontId="15" fillId="0" borderId="0" applyFont="0" applyFill="0" applyBorder="0" applyAlignment="0" applyProtection="0"/>
    <xf numFmtId="177" fontId="12" fillId="0" borderId="0" applyFont="0" applyFill="0" applyBorder="0" applyAlignment="0" applyProtection="0"/>
    <xf numFmtId="170" fontId="1" fillId="0" borderId="0" applyFont="0" applyFill="0" applyBorder="0" applyAlignment="0" applyProtection="0"/>
    <xf numFmtId="0" fontId="3" fillId="0" borderId="0"/>
    <xf numFmtId="0" fontId="3" fillId="0" borderId="0"/>
    <xf numFmtId="0" fontId="12" fillId="0" borderId="0"/>
    <xf numFmtId="0" fontId="3" fillId="0" borderId="0"/>
    <xf numFmtId="0" fontId="3" fillId="0" borderId="0"/>
    <xf numFmtId="9" fontId="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0" fontId="22" fillId="0" borderId="0"/>
    <xf numFmtId="166" fontId="22" fillId="0" borderId="0" applyFont="0" applyFill="0" applyBorder="0" applyAlignment="0" applyProtection="0"/>
    <xf numFmtId="167" fontId="22" fillId="0" borderId="0" applyFont="0" applyFill="0" applyBorder="0" applyAlignment="0" applyProtection="0"/>
    <xf numFmtId="166" fontId="15"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177" fontId="3" fillId="0" borderId="0" applyFont="0" applyFill="0" applyBorder="0" applyAlignment="0" applyProtection="0"/>
    <xf numFmtId="9" fontId="1" fillId="0" borderId="0" applyFont="0" applyFill="0" applyBorder="0" applyAlignment="0" applyProtection="0"/>
    <xf numFmtId="166" fontId="15" fillId="0" borderId="0" applyFont="0" applyFill="0" applyBorder="0" applyAlignment="0" applyProtection="0"/>
    <xf numFmtId="0" fontId="15" fillId="0" borderId="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7" borderId="0" applyNumberFormat="0" applyBorder="0" applyAlignment="0" applyProtection="0"/>
    <xf numFmtId="49" fontId="35" fillId="0" borderId="0" applyFill="0" applyBorder="0" applyProtection="0">
      <alignment horizontal="left" vertical="center"/>
    </xf>
    <xf numFmtId="0" fontId="36" fillId="0" borderId="0" applyNumberFormat="0" applyFill="0" applyBorder="0" applyProtection="0">
      <alignment horizontal="left" vertical="center"/>
    </xf>
    <xf numFmtId="0" fontId="36" fillId="0" borderId="0" applyNumberFormat="0" applyFill="0" applyBorder="0" applyProtection="0">
      <alignment horizontal="righ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167"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7" fontId="33"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4" fontId="35" fillId="0" borderId="0" applyFill="0" applyBorder="0" applyProtection="0">
      <alignment horizontal="right" vertical="center"/>
    </xf>
    <xf numFmtId="22" fontId="35" fillId="0" borderId="0" applyFill="0" applyBorder="0" applyProtection="0">
      <alignment horizontal="right" vertical="center"/>
    </xf>
    <xf numFmtId="4" fontId="35" fillId="0" borderId="0" applyFill="0" applyBorder="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0" fontId="37" fillId="11" borderId="0" applyNumberFormat="0" applyBorder="0" applyAlignment="0" applyProtection="0"/>
    <xf numFmtId="184" fontId="35" fillId="0" borderId="0" applyFill="0" applyBorder="0" applyProtection="0">
      <alignment horizontal="right" vertical="center"/>
    </xf>
    <xf numFmtId="184" fontId="35" fillId="0" borderId="1" applyFill="0" applyProtection="0">
      <alignment horizontal="right" vertical="center"/>
    </xf>
    <xf numFmtId="184" fontId="35" fillId="0" borderId="1" applyFill="0" applyProtection="0">
      <alignment horizontal="right" vertical="center"/>
    </xf>
    <xf numFmtId="0" fontId="36" fillId="2" borderId="0" applyNumberFormat="0" applyBorder="0" applyProtection="0">
      <alignment horizontal="center" vertical="center"/>
    </xf>
    <xf numFmtId="0" fontId="36" fillId="18" borderId="0" applyNumberFormat="0" applyBorder="0" applyProtection="0">
      <alignment horizontal="center" vertical="center" wrapText="1"/>
    </xf>
    <xf numFmtId="0" fontId="35" fillId="18" borderId="0" applyNumberFormat="0" applyBorder="0" applyProtection="0">
      <alignment horizontal="right" vertical="center" wrapText="1"/>
    </xf>
    <xf numFmtId="0" fontId="36" fillId="19" borderId="0" applyNumberFormat="0" applyBorder="0" applyProtection="0">
      <alignment horizontal="center" vertical="center"/>
    </xf>
    <xf numFmtId="0" fontId="36" fillId="20" borderId="0" applyNumberFormat="0" applyBorder="0" applyProtection="0">
      <alignment horizontal="center" vertical="center" wrapText="1"/>
    </xf>
    <xf numFmtId="0" fontId="36" fillId="20" borderId="0" applyNumberFormat="0" applyBorder="0" applyProtection="0">
      <alignment horizontal="right" vertical="center" wrapText="1"/>
    </xf>
    <xf numFmtId="0" fontId="36" fillId="20" borderId="1" applyNumberFormat="0" applyProtection="0">
      <alignment horizontal="left" vertical="center" wrapText="1"/>
    </xf>
    <xf numFmtId="0" fontId="36" fillId="20" borderId="1" applyNumberFormat="0" applyProtection="0">
      <alignment horizontal="left" vertical="center" wrapText="1"/>
    </xf>
    <xf numFmtId="167" fontId="1" fillId="0" borderId="0" applyFont="0" applyFill="0" applyBorder="0" applyAlignment="0" applyProtection="0"/>
    <xf numFmtId="167" fontId="1" fillId="0" borderId="0" applyFont="0" applyFill="0" applyBorder="0" applyAlignment="0" applyProtection="0"/>
    <xf numFmtId="171"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1" fillId="16" borderId="0" applyNumberFormat="0" applyBorder="0" applyAlignment="0" applyProtection="0"/>
    <xf numFmtId="0" fontId="38" fillId="0" borderId="0"/>
    <xf numFmtId="0" fontId="3" fillId="0" borderId="0"/>
    <xf numFmtId="0" fontId="39" fillId="0" borderId="0"/>
    <xf numFmtId="0" fontId="3" fillId="0" borderId="0"/>
    <xf numFmtId="0" fontId="3" fillId="0" borderId="0"/>
    <xf numFmtId="3" fontId="35" fillId="0" borderId="0" applyFill="0" applyBorder="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9" fontId="39" fillId="0" borderId="0" applyFont="0" applyFill="0" applyBorder="0" applyAlignment="0" applyProtection="0"/>
    <xf numFmtId="166" fontId="15" fillId="0" borderId="0" applyFont="0" applyFill="0" applyBorder="0" applyAlignment="0" applyProtection="0"/>
    <xf numFmtId="0" fontId="40" fillId="0" borderId="0"/>
    <xf numFmtId="0" fontId="15" fillId="0" borderId="0"/>
    <xf numFmtId="0" fontId="3" fillId="0" borderId="0"/>
    <xf numFmtId="169"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70"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33" fillId="0" borderId="1" applyNumberFormat="0" applyFont="0" applyFill="0" applyAlignment="0" applyProtection="0"/>
    <xf numFmtId="0" fontId="33" fillId="0" borderId="1" applyNumberFormat="0" applyFont="0" applyFill="0" applyAlignment="0" applyProtection="0"/>
    <xf numFmtId="165" fontId="33" fillId="0" borderId="0" applyFont="0" applyFill="0" applyBorder="0" applyAlignment="0" applyProtection="0"/>
    <xf numFmtId="167" fontId="33"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6" fontId="3"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33" fillId="0" borderId="0" applyFont="0" applyFill="0" applyBorder="0" applyAlignment="0" applyProtection="0"/>
    <xf numFmtId="166" fontId="15" fillId="0" borderId="0" applyFont="0" applyFill="0" applyBorder="0" applyAlignment="0" applyProtection="0"/>
    <xf numFmtId="9" fontId="1"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184" fontId="35" fillId="0" borderId="1" applyFill="0" applyProtection="0">
      <alignment horizontal="right" vertical="center"/>
    </xf>
    <xf numFmtId="184" fontId="35" fillId="0" borderId="1" applyFill="0" applyProtection="0">
      <alignment horizontal="right" vertical="center"/>
    </xf>
    <xf numFmtId="184" fontId="35" fillId="0" borderId="1" applyFill="0" applyProtection="0">
      <alignment horizontal="right" vertical="center"/>
    </xf>
    <xf numFmtId="184" fontId="35" fillId="0" borderId="1" applyFill="0" applyProtection="0">
      <alignment horizontal="right" vertical="center"/>
    </xf>
    <xf numFmtId="0" fontId="36" fillId="20" borderId="1" applyNumberFormat="0" applyProtection="0">
      <alignment horizontal="left" vertical="center" wrapText="1"/>
    </xf>
    <xf numFmtId="0" fontId="36" fillId="20" borderId="1" applyNumberFormat="0" applyProtection="0">
      <alignment horizontal="left" vertical="center" wrapText="1"/>
    </xf>
    <xf numFmtId="0" fontId="36" fillId="20" borderId="1" applyNumberFormat="0" applyProtection="0">
      <alignment horizontal="left" vertical="center" wrapText="1"/>
    </xf>
    <xf numFmtId="0" fontId="36" fillId="20" borderId="1" applyNumberFormat="0" applyProtection="0">
      <alignment horizontal="left" vertical="center" wrapText="1"/>
    </xf>
    <xf numFmtId="167" fontId="1" fillId="0" borderId="0" applyFont="0" applyFill="0" applyBorder="0" applyAlignment="0" applyProtection="0"/>
    <xf numFmtId="166"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8" fillId="0" borderId="0"/>
    <xf numFmtId="0" fontId="39" fillId="0" borderId="0"/>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4" fontId="35" fillId="0" borderId="1" applyFill="0" applyProtection="0">
      <alignment horizontal="right" vertical="center"/>
    </xf>
    <xf numFmtId="4" fontId="35" fillId="0" borderId="1" applyFill="0" applyProtection="0">
      <alignment horizontal="right" vertical="center"/>
    </xf>
    <xf numFmtId="184" fontId="35" fillId="0" borderId="1" applyFill="0" applyProtection="0">
      <alignment horizontal="right" vertical="center"/>
    </xf>
    <xf numFmtId="184" fontId="35" fillId="0" borderId="1" applyFill="0" applyProtection="0">
      <alignment horizontal="right" vertical="center"/>
    </xf>
    <xf numFmtId="0" fontId="36" fillId="20" borderId="1" applyNumberFormat="0" applyProtection="0">
      <alignment horizontal="left" vertical="center" wrapText="1"/>
    </xf>
    <xf numFmtId="0" fontId="36" fillId="20" borderId="1" applyNumberFormat="0" applyProtection="0">
      <alignment horizontal="left" vertical="center" wrapText="1"/>
    </xf>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3" fontId="35" fillId="0" borderId="1" applyFill="0" applyProtection="0">
      <alignment horizontal="right" vertical="center"/>
    </xf>
    <xf numFmtId="3" fontId="35" fillId="0" borderId="1" applyFill="0" applyProtection="0">
      <alignment horizontal="right" vertical="center"/>
    </xf>
    <xf numFmtId="166"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33" fillId="0" borderId="1" applyNumberFormat="0" applyFont="0" applyFill="0" applyAlignment="0" applyProtection="0"/>
    <xf numFmtId="0" fontId="33" fillId="0" borderId="1" applyNumberFormat="0" applyFont="0" applyFill="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22"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33"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9" fontId="3" fillId="0" borderId="0" applyFont="0" applyFill="0" applyBorder="0" applyAlignment="0" applyProtection="0"/>
    <xf numFmtId="43" fontId="22" fillId="0" borderId="0" applyFont="0" applyFill="0" applyBorder="0" applyAlignment="0" applyProtection="0"/>
    <xf numFmtId="169" fontId="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15" fillId="0" borderId="0" applyFont="0" applyFill="0" applyBorder="0" applyAlignment="0" applyProtection="0"/>
    <xf numFmtId="169" fontId="39" fillId="0" borderId="0" applyFont="0" applyFill="0" applyBorder="0" applyAlignment="0" applyProtection="0"/>
    <xf numFmtId="169" fontId="15" fillId="0" borderId="0" applyFont="0" applyFill="0" applyBorder="0" applyAlignment="0" applyProtection="0"/>
    <xf numFmtId="43" fontId="15"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cellStyleXfs>
  <cellXfs count="1233">
    <xf numFmtId="0" fontId="0" fillId="0" borderId="0" xfId="0"/>
    <xf numFmtId="0" fontId="0" fillId="0" borderId="0" xfId="0" applyFill="1"/>
    <xf numFmtId="0" fontId="4" fillId="0" borderId="0" xfId="15" applyFont="1" applyBorder="1" applyAlignment="1">
      <alignment vertical="center"/>
    </xf>
    <xf numFmtId="0" fontId="6" fillId="0" borderId="0" xfId="0" applyFont="1"/>
    <xf numFmtId="0" fontId="0" fillId="3" borderId="0" xfId="0" applyFill="1"/>
    <xf numFmtId="0" fontId="0" fillId="0" borderId="0" xfId="0" applyFill="1" applyAlignment="1">
      <alignment horizontal="center" vertical="center"/>
    </xf>
    <xf numFmtId="0" fontId="16" fillId="0" borderId="0" xfId="0" applyFont="1" applyFill="1"/>
    <xf numFmtId="0" fontId="3" fillId="0" borderId="0" xfId="0" applyFont="1" applyFill="1"/>
    <xf numFmtId="0" fontId="4" fillId="0" borderId="0" xfId="0" applyFont="1" applyFill="1" applyAlignment="1">
      <alignment horizontal="center"/>
    </xf>
    <xf numFmtId="0" fontId="0" fillId="3" borderId="0" xfId="0" applyFill="1" applyAlignment="1">
      <alignment horizontal="center"/>
    </xf>
    <xf numFmtId="0" fontId="0" fillId="0" borderId="0" xfId="0" applyFill="1" applyAlignment="1">
      <alignment horizontal="center"/>
    </xf>
    <xf numFmtId="0" fontId="11" fillId="0" borderId="0" xfId="0" applyFont="1" applyFill="1"/>
    <xf numFmtId="178" fontId="0" fillId="0" borderId="0" xfId="0" applyNumberFormat="1" applyFill="1" applyAlignment="1">
      <alignment horizontal="center"/>
    </xf>
    <xf numFmtId="0" fontId="0" fillId="0" borderId="0" xfId="0" applyFill="1" applyAlignment="1">
      <alignment horizontal="center"/>
    </xf>
    <xf numFmtId="0" fontId="0" fillId="0" borderId="0" xfId="0" applyFill="1" applyAlignment="1">
      <alignment horizontal="center"/>
    </xf>
    <xf numFmtId="0" fontId="0" fillId="0" borderId="29" xfId="0" applyFill="1" applyBorder="1"/>
    <xf numFmtId="0" fontId="0" fillId="0" borderId="30" xfId="0" applyFill="1" applyBorder="1"/>
    <xf numFmtId="0" fontId="17" fillId="0" borderId="0" xfId="0" applyFont="1" applyFill="1" applyAlignment="1">
      <alignment horizontal="center" vertical="center"/>
    </xf>
    <xf numFmtId="0" fontId="4" fillId="3" borderId="0" xfId="0" applyFont="1" applyFill="1" applyBorder="1" applyAlignment="1">
      <alignment vertical="top" wrapText="1"/>
    </xf>
    <xf numFmtId="0" fontId="4" fillId="3" borderId="0" xfId="0" applyFont="1" applyFill="1" applyBorder="1" applyAlignment="1">
      <alignment horizontal="center" vertical="center" wrapText="1"/>
    </xf>
    <xf numFmtId="0" fontId="18" fillId="3" borderId="27" xfId="0" applyFont="1" applyFill="1" applyBorder="1"/>
    <xf numFmtId="0" fontId="18" fillId="3" borderId="0" xfId="0" applyFont="1" applyFill="1" applyBorder="1"/>
    <xf numFmtId="0" fontId="18" fillId="3" borderId="0" xfId="0" applyFont="1" applyFill="1" applyBorder="1" applyAlignment="1">
      <alignment horizontal="center"/>
    </xf>
    <xf numFmtId="0" fontId="18" fillId="3" borderId="28" xfId="0" applyFont="1" applyFill="1" applyBorder="1"/>
    <xf numFmtId="0" fontId="0" fillId="0" borderId="0" xfId="0" applyFill="1" applyBorder="1" applyAlignment="1">
      <alignment horizontal="center" vertical="center"/>
    </xf>
    <xf numFmtId="0" fontId="19" fillId="0" borderId="0" xfId="0" applyFont="1" applyBorder="1" applyAlignment="1">
      <alignment horizontal="center" vertical="center" wrapText="1"/>
    </xf>
    <xf numFmtId="0" fontId="20" fillId="0" borderId="0" xfId="0" applyFont="1" applyFill="1" applyAlignment="1">
      <alignment horizontal="center" vertical="center"/>
    </xf>
    <xf numFmtId="37" fontId="0" fillId="0" borderId="0" xfId="0" applyNumberFormat="1" applyFill="1" applyAlignment="1">
      <alignment horizontal="center" vertical="center"/>
    </xf>
    <xf numFmtId="3" fontId="0" fillId="0" borderId="0" xfId="0" applyNumberFormat="1" applyFill="1" applyAlignment="1">
      <alignment horizontal="center" vertical="center"/>
    </xf>
    <xf numFmtId="37" fontId="20" fillId="0" borderId="0" xfId="0" applyNumberFormat="1" applyFont="1" applyFill="1" applyAlignment="1">
      <alignment horizontal="center" vertical="center"/>
    </xf>
    <xf numFmtId="9" fontId="6" fillId="0" borderId="0" xfId="20" applyFont="1"/>
    <xf numFmtId="0" fontId="4" fillId="5" borderId="2" xfId="0" applyFont="1" applyFill="1" applyBorder="1" applyAlignment="1">
      <alignment horizontal="center" vertical="center" wrapText="1"/>
    </xf>
    <xf numFmtId="4" fontId="4" fillId="0" borderId="0" xfId="0" applyNumberFormat="1" applyFont="1" applyFill="1" applyAlignment="1">
      <alignment horizontal="center"/>
    </xf>
    <xf numFmtId="178" fontId="6" fillId="0" borderId="0" xfId="0" applyNumberFormat="1" applyFont="1"/>
    <xf numFmtId="0" fontId="21" fillId="7" borderId="48" xfId="0" applyFont="1" applyFill="1" applyBorder="1" applyAlignment="1">
      <alignment horizontal="center" vertical="center" wrapText="1"/>
    </xf>
    <xf numFmtId="178" fontId="6" fillId="7" borderId="1" xfId="3" applyNumberFormat="1" applyFont="1" applyFill="1" applyBorder="1" applyAlignment="1">
      <alignment vertical="center"/>
    </xf>
    <xf numFmtId="0" fontId="21" fillId="7" borderId="48" xfId="0" applyFont="1" applyFill="1" applyBorder="1" applyAlignment="1">
      <alignment vertical="center" wrapText="1"/>
    </xf>
    <xf numFmtId="0" fontId="3" fillId="0" borderId="0" xfId="15" applyAlignment="1">
      <alignment vertical="center"/>
    </xf>
    <xf numFmtId="0" fontId="3" fillId="2" borderId="0" xfId="15" applyFill="1" applyAlignment="1">
      <alignment vertical="center"/>
    </xf>
    <xf numFmtId="0" fontId="11" fillId="0" borderId="0" xfId="15" applyFont="1" applyAlignment="1">
      <alignment vertical="center"/>
    </xf>
    <xf numFmtId="0" fontId="3" fillId="8" borderId="0" xfId="15" applyFill="1" applyAlignment="1">
      <alignment vertical="center"/>
    </xf>
    <xf numFmtId="0" fontId="3" fillId="2" borderId="0" xfId="15" applyFill="1" applyBorder="1" applyAlignment="1">
      <alignment vertical="center"/>
    </xf>
    <xf numFmtId="0" fontId="3" fillId="0" borderId="0" xfId="15" applyBorder="1" applyAlignment="1">
      <alignment vertical="center"/>
    </xf>
    <xf numFmtId="0" fontId="3" fillId="0" borderId="0" xfId="15" applyFill="1" applyAlignment="1">
      <alignment horizontal="left" vertical="center"/>
    </xf>
    <xf numFmtId="0" fontId="3" fillId="0" borderId="0" xfId="15" applyFill="1" applyAlignment="1">
      <alignment vertical="center"/>
    </xf>
    <xf numFmtId="10" fontId="3" fillId="0" borderId="0" xfId="15" applyNumberFormat="1" applyFill="1" applyAlignment="1">
      <alignment vertical="center"/>
    </xf>
    <xf numFmtId="0" fontId="11" fillId="0" borderId="0" xfId="15" applyFont="1" applyFill="1" applyAlignment="1">
      <alignment horizontal="center" vertical="center"/>
    </xf>
    <xf numFmtId="10" fontId="3" fillId="0" borderId="0" xfId="27" applyNumberFormat="1" applyFont="1" applyFill="1" applyAlignment="1">
      <alignment horizontal="left" vertical="center"/>
    </xf>
    <xf numFmtId="0" fontId="11" fillId="0" borderId="0" xfId="15" applyFont="1" applyFill="1" applyAlignment="1">
      <alignment vertical="center"/>
    </xf>
    <xf numFmtId="0" fontId="3" fillId="0" borderId="0" xfId="15" applyFill="1" applyBorder="1" applyAlignment="1">
      <alignment vertical="center"/>
    </xf>
    <xf numFmtId="0" fontId="2" fillId="0" borderId="0" xfId="15" applyFont="1" applyFill="1" applyAlignment="1">
      <alignment vertical="center"/>
    </xf>
    <xf numFmtId="0" fontId="2" fillId="0" borderId="4" xfId="15" applyFont="1" applyFill="1" applyBorder="1" applyAlignment="1">
      <alignment horizontal="left" vertical="center" wrapText="1"/>
    </xf>
    <xf numFmtId="0" fontId="2" fillId="0" borderId="1" xfId="15" applyFont="1" applyFill="1" applyBorder="1" applyAlignment="1">
      <alignment horizontal="left" vertical="center" wrapText="1"/>
    </xf>
    <xf numFmtId="0" fontId="4" fillId="5" borderId="4" xfId="0" applyFont="1" applyFill="1" applyBorder="1" applyAlignment="1">
      <alignment horizontal="center" vertical="center" wrapText="1"/>
    </xf>
    <xf numFmtId="0" fontId="6" fillId="10" borderId="0" xfId="0" applyFont="1" applyFill="1"/>
    <xf numFmtId="0" fontId="4" fillId="5" borderId="4" xfId="0" applyFont="1" applyFill="1" applyBorder="1" applyAlignment="1">
      <alignment horizontal="center" vertical="center" wrapText="1"/>
    </xf>
    <xf numFmtId="0" fontId="4" fillId="3" borderId="29" xfId="0" applyFont="1" applyFill="1" applyBorder="1" applyAlignment="1">
      <alignment vertical="top" wrapText="1"/>
    </xf>
    <xf numFmtId="0" fontId="4" fillId="3" borderId="30" xfId="0" applyFont="1" applyFill="1" applyBorder="1" applyAlignment="1">
      <alignment vertical="top" wrapText="1"/>
    </xf>
    <xf numFmtId="0" fontId="0" fillId="3" borderId="0" xfId="0" applyFill="1" applyAlignment="1">
      <alignment horizontal="center" vertical="center"/>
    </xf>
    <xf numFmtId="0" fontId="18" fillId="3" borderId="0" xfId="0" applyFont="1" applyFill="1" applyBorder="1" applyAlignment="1">
      <alignment horizontal="center" vertical="center"/>
    </xf>
    <xf numFmtId="39" fontId="4" fillId="0" borderId="0" xfId="0" applyNumberFormat="1" applyFont="1" applyFill="1" applyAlignment="1">
      <alignment horizontal="center"/>
    </xf>
    <xf numFmtId="39" fontId="4" fillId="5" borderId="2" xfId="0" applyNumberFormat="1"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3" xfId="0" applyFont="1" applyFill="1" applyBorder="1" applyAlignment="1">
      <alignment horizontal="center" vertical="center"/>
    </xf>
    <xf numFmtId="0" fontId="41" fillId="0" borderId="30" xfId="0" applyFont="1" applyFill="1" applyBorder="1"/>
    <xf numFmtId="188" fontId="6" fillId="0" borderId="0" xfId="0" applyNumberFormat="1" applyFont="1"/>
    <xf numFmtId="0" fontId="4" fillId="5" borderId="2" xfId="0" applyFont="1" applyFill="1" applyBorder="1" applyAlignment="1">
      <alignment horizontal="center" vertical="center" wrapText="1"/>
    </xf>
    <xf numFmtId="0" fontId="4" fillId="5" borderId="33" xfId="0" applyFont="1" applyFill="1" applyBorder="1" applyAlignment="1">
      <alignment horizontal="center" vertical="center"/>
    </xf>
    <xf numFmtId="4" fontId="0" fillId="0" borderId="0" xfId="0" applyNumberFormat="1" applyFill="1" applyAlignment="1">
      <alignment horizontal="center" vertical="center"/>
    </xf>
    <xf numFmtId="0" fontId="4" fillId="5" borderId="41"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79" xfId="0" applyFont="1" applyFill="1" applyBorder="1" applyAlignment="1">
      <alignment vertical="center" wrapText="1"/>
    </xf>
    <xf numFmtId="0" fontId="4" fillId="5" borderId="80" xfId="0" applyFont="1" applyFill="1" applyBorder="1" applyAlignment="1">
      <alignment vertical="center" wrapText="1"/>
    </xf>
    <xf numFmtId="3" fontId="4" fillId="0" borderId="5" xfId="0" applyNumberFormat="1" applyFont="1" applyFill="1" applyBorder="1" applyAlignment="1">
      <alignment horizontal="center" vertical="center" wrapText="1"/>
    </xf>
    <xf numFmtId="0" fontId="6" fillId="0" borderId="1" xfId="0" applyFont="1" applyFill="1" applyBorder="1" applyAlignment="1">
      <alignment horizontal="right" vertical="center"/>
    </xf>
    <xf numFmtId="3" fontId="4" fillId="0" borderId="1" xfId="9" applyNumberFormat="1" applyFont="1" applyFill="1" applyBorder="1" applyAlignment="1">
      <alignment horizontal="center" vertical="center" wrapText="1"/>
    </xf>
    <xf numFmtId="37" fontId="6" fillId="0" borderId="4" xfId="9" applyNumberFormat="1" applyFont="1" applyFill="1" applyBorder="1" applyAlignment="1">
      <alignment horizontal="center" vertical="center"/>
    </xf>
    <xf numFmtId="0" fontId="4" fillId="5" borderId="8" xfId="0" applyFont="1" applyFill="1" applyBorder="1" applyAlignment="1">
      <alignment vertical="center"/>
    </xf>
    <xf numFmtId="3" fontId="4" fillId="9" borderId="5" xfId="0" applyNumberFormat="1" applyFont="1" applyFill="1" applyBorder="1" applyAlignment="1">
      <alignment horizontal="center" vertical="center" wrapText="1"/>
    </xf>
    <xf numFmtId="0" fontId="6" fillId="9" borderId="1" xfId="0" applyFont="1" applyFill="1" applyBorder="1" applyAlignment="1">
      <alignment horizontal="right" vertical="center"/>
    </xf>
    <xf numFmtId="3" fontId="4" fillId="9" borderId="1" xfId="9" applyNumberFormat="1" applyFont="1" applyFill="1" applyBorder="1" applyAlignment="1">
      <alignment horizontal="center" vertical="center" wrapText="1"/>
    </xf>
    <xf numFmtId="37" fontId="6" fillId="9" borderId="4" xfId="9" applyNumberFormat="1" applyFont="1" applyFill="1" applyBorder="1" applyAlignment="1">
      <alignment horizontal="center" vertical="center"/>
    </xf>
    <xf numFmtId="3" fontId="4" fillId="3" borderId="3" xfId="0" applyNumberFormat="1" applyFont="1" applyFill="1" applyBorder="1" applyAlignment="1">
      <alignment horizontal="center" vertical="center" wrapText="1"/>
    </xf>
    <xf numFmtId="39" fontId="6" fillId="3" borderId="1" xfId="9" applyNumberFormat="1" applyFont="1" applyFill="1" applyBorder="1" applyAlignment="1">
      <alignment horizontal="center" vertical="center"/>
    </xf>
    <xf numFmtId="37" fontId="6" fillId="3" borderId="1" xfId="9" applyNumberFormat="1" applyFont="1" applyFill="1" applyBorder="1" applyAlignment="1">
      <alignment horizontal="center" vertical="center"/>
    </xf>
    <xf numFmtId="0" fontId="6" fillId="3" borderId="1" xfId="0" applyFont="1" applyFill="1" applyBorder="1" applyAlignment="1">
      <alignment horizontal="right" vertical="center"/>
    </xf>
    <xf numFmtId="174" fontId="6" fillId="3" borderId="1" xfId="0" applyNumberFormat="1" applyFont="1" applyFill="1" applyBorder="1" applyAlignment="1">
      <alignment horizontal="right" vertical="center"/>
    </xf>
    <xf numFmtId="3" fontId="4" fillId="3" borderId="1" xfId="9" applyNumberFormat="1" applyFont="1" applyFill="1" applyBorder="1" applyAlignment="1">
      <alignment horizontal="center" vertical="center" wrapText="1"/>
    </xf>
    <xf numFmtId="0" fontId="39" fillId="3" borderId="1" xfId="0" applyFont="1" applyFill="1" applyBorder="1" applyAlignment="1">
      <alignment horizontal="center" vertical="center"/>
    </xf>
    <xf numFmtId="37" fontId="6" fillId="3" borderId="4" xfId="9" applyNumberFormat="1" applyFont="1" applyFill="1" applyBorder="1" applyAlignment="1">
      <alignment horizontal="center" vertical="center"/>
    </xf>
    <xf numFmtId="39" fontId="4" fillId="3" borderId="1" xfId="0" applyNumberFormat="1" applyFont="1" applyFill="1" applyBorder="1" applyAlignment="1">
      <alignment horizontal="center" vertical="center"/>
    </xf>
    <xf numFmtId="39" fontId="4" fillId="3" borderId="4" xfId="9" applyNumberFormat="1" applyFont="1" applyFill="1" applyBorder="1" applyAlignment="1">
      <alignment horizontal="center" vertical="center"/>
    </xf>
    <xf numFmtId="37" fontId="4" fillId="3" borderId="4" xfId="9" applyNumberFormat="1" applyFont="1" applyFill="1" applyBorder="1" applyAlignment="1">
      <alignment horizontal="center" vertical="center"/>
    </xf>
    <xf numFmtId="37" fontId="4" fillId="3" borderId="1" xfId="9" applyNumberFormat="1" applyFont="1" applyFill="1" applyBorder="1" applyAlignment="1">
      <alignment horizontal="center" vertical="center"/>
    </xf>
    <xf numFmtId="1" fontId="4" fillId="3" borderId="1" xfId="9" applyNumberFormat="1" applyFont="1" applyFill="1" applyBorder="1" applyAlignment="1">
      <alignment horizontal="center" vertical="center"/>
    </xf>
    <xf numFmtId="37" fontId="4" fillId="3" borderId="3" xfId="0" applyNumberFormat="1" applyFont="1" applyFill="1" applyBorder="1" applyAlignment="1">
      <alignment horizontal="center" vertical="center" wrapText="1"/>
    </xf>
    <xf numFmtId="39" fontId="4" fillId="3" borderId="1" xfId="9" applyNumberFormat="1" applyFont="1" applyFill="1" applyBorder="1" applyAlignment="1">
      <alignment horizontal="center" vertical="center"/>
    </xf>
    <xf numFmtId="37" fontId="4" fillId="3" borderId="2" xfId="9" applyNumberFormat="1" applyFont="1" applyFill="1" applyBorder="1" applyAlignment="1">
      <alignment horizontal="center" vertical="center"/>
    </xf>
    <xf numFmtId="0" fontId="2" fillId="5" borderId="42" xfId="15" applyFont="1" applyFill="1" applyBorder="1" applyAlignment="1">
      <alignment horizontal="center" vertical="center" wrapText="1"/>
    </xf>
    <xf numFmtId="4" fontId="4" fillId="3" borderId="3" xfId="0" applyNumberFormat="1" applyFont="1" applyFill="1" applyBorder="1" applyAlignment="1">
      <alignment horizontal="center" vertical="center" wrapText="1"/>
    </xf>
    <xf numFmtId="39" fontId="46" fillId="3" borderId="1" xfId="0" applyNumberFormat="1" applyFont="1" applyFill="1" applyBorder="1" applyAlignment="1">
      <alignment horizontal="center"/>
    </xf>
    <xf numFmtId="4" fontId="4" fillId="3" borderId="5" xfId="9" applyNumberFormat="1" applyFont="1" applyFill="1" applyBorder="1" applyAlignment="1">
      <alignment horizontal="center" vertical="center" wrapText="1"/>
    </xf>
    <xf numFmtId="37" fontId="4" fillId="3" borderId="5" xfId="0" applyNumberFormat="1" applyFont="1" applyFill="1" applyBorder="1" applyAlignment="1">
      <alignment horizontal="center" vertical="center" wrapText="1"/>
    </xf>
    <xf numFmtId="4" fontId="4" fillId="3" borderId="1" xfId="9" applyNumberFormat="1" applyFont="1" applyFill="1" applyBorder="1" applyAlignment="1">
      <alignment horizontal="center" vertical="center" wrapText="1"/>
    </xf>
    <xf numFmtId="39" fontId="4" fillId="3" borderId="3" xfId="0" applyNumberFormat="1" applyFont="1" applyFill="1" applyBorder="1" applyAlignment="1">
      <alignment horizontal="center" vertical="center" wrapText="1"/>
    </xf>
    <xf numFmtId="3" fontId="46" fillId="3" borderId="48" xfId="15" applyNumberFormat="1"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4" fontId="4" fillId="9" borderId="3" xfId="0" applyNumberFormat="1" applyFont="1" applyFill="1" applyBorder="1" applyAlignment="1">
      <alignment horizontal="center" vertical="center" wrapText="1"/>
    </xf>
    <xf numFmtId="39" fontId="6" fillId="3" borderId="4" xfId="9" applyNumberFormat="1" applyFont="1" applyFill="1" applyBorder="1" applyAlignment="1">
      <alignment horizontal="center" vertical="center"/>
    </xf>
    <xf numFmtId="0" fontId="4" fillId="5" borderId="45" xfId="0" applyFont="1" applyFill="1" applyBorder="1" applyAlignment="1">
      <alignment horizontal="right"/>
    </xf>
    <xf numFmtId="39" fontId="4" fillId="9" borderId="1" xfId="0" applyNumberFormat="1" applyFont="1" applyFill="1" applyBorder="1" applyAlignment="1">
      <alignment horizontal="center" vertical="center"/>
    </xf>
    <xf numFmtId="0" fontId="4" fillId="9" borderId="1" xfId="0" applyFont="1" applyFill="1" applyBorder="1" applyAlignment="1">
      <alignment horizontal="right" vertical="center"/>
    </xf>
    <xf numFmtId="1" fontId="4" fillId="9" borderId="1" xfId="0" applyNumberFormat="1" applyFont="1" applyFill="1" applyBorder="1" applyAlignment="1">
      <alignment horizontal="center" vertical="center"/>
    </xf>
    <xf numFmtId="174" fontId="6" fillId="9" borderId="1" xfId="0" applyNumberFormat="1" applyFont="1" applyFill="1" applyBorder="1" applyAlignment="1">
      <alignment horizontal="right" vertical="center"/>
    </xf>
    <xf numFmtId="2" fontId="4" fillId="9" borderId="1" xfId="0" applyNumberFormat="1" applyFont="1" applyFill="1" applyBorder="1" applyAlignment="1">
      <alignment horizontal="center" vertical="center"/>
    </xf>
    <xf numFmtId="1" fontId="4" fillId="9" borderId="1" xfId="20" applyNumberFormat="1" applyFont="1" applyFill="1" applyBorder="1" applyAlignment="1">
      <alignment horizontal="center" vertical="center"/>
    </xf>
    <xf numFmtId="0" fontId="4" fillId="5" borderId="3" xfId="0" applyFont="1" applyFill="1" applyBorder="1" applyAlignment="1" applyProtection="1">
      <alignment horizontal="left" vertical="center" wrapText="1"/>
      <protection locked="0"/>
    </xf>
    <xf numFmtId="3" fontId="4" fillId="9" borderId="3" xfId="0" applyNumberFormat="1" applyFont="1" applyFill="1" applyBorder="1" applyAlignment="1">
      <alignment horizontal="center" vertical="center" wrapText="1"/>
    </xf>
    <xf numFmtId="39" fontId="4" fillId="9" borderId="3" xfId="0" applyNumberFormat="1" applyFont="1" applyFill="1" applyBorder="1" applyAlignment="1">
      <alignment horizontal="center" vertical="center" wrapText="1"/>
    </xf>
    <xf numFmtId="3" fontId="4" fillId="0" borderId="3" xfId="0" applyNumberFormat="1" applyFont="1" applyFill="1" applyBorder="1" applyAlignment="1">
      <alignment horizontal="center" vertical="center" wrapText="1"/>
    </xf>
    <xf numFmtId="0" fontId="39" fillId="3" borderId="3" xfId="0" applyFont="1" applyFill="1" applyBorder="1" applyAlignment="1">
      <alignment horizontal="center" vertical="center"/>
    </xf>
    <xf numFmtId="0" fontId="4" fillId="5" borderId="1" xfId="0" applyFont="1" applyFill="1" applyBorder="1" applyAlignment="1" applyProtection="1">
      <alignment horizontal="left" vertical="center" wrapText="1"/>
      <protection locked="0"/>
    </xf>
    <xf numFmtId="4" fontId="6" fillId="9" borderId="1" xfId="9" applyNumberFormat="1" applyFont="1" applyFill="1" applyBorder="1" applyAlignment="1">
      <alignment horizontal="center" vertical="center"/>
    </xf>
    <xf numFmtId="37" fontId="6" fillId="9" borderId="1" xfId="9" applyNumberFormat="1" applyFont="1" applyFill="1" applyBorder="1" applyAlignment="1">
      <alignment horizontal="center" vertical="center"/>
    </xf>
    <xf numFmtId="39" fontId="6" fillId="9" borderId="1" xfId="9" applyNumberFormat="1" applyFont="1" applyFill="1" applyBorder="1" applyAlignment="1">
      <alignment horizontal="center" vertical="center"/>
    </xf>
    <xf numFmtId="37" fontId="6" fillId="0" borderId="1" xfId="9" applyNumberFormat="1" applyFont="1" applyFill="1" applyBorder="1" applyAlignment="1">
      <alignment horizontal="center" vertical="center"/>
    </xf>
    <xf numFmtId="4" fontId="6" fillId="9" borderId="1" xfId="0" applyNumberFormat="1" applyFont="1" applyFill="1" applyBorder="1" applyAlignment="1">
      <alignment horizontal="right" vertical="center"/>
    </xf>
    <xf numFmtId="39" fontId="6" fillId="9" borderId="1" xfId="0" applyNumberFormat="1" applyFont="1" applyFill="1" applyBorder="1" applyAlignment="1">
      <alignment horizontal="center" vertical="center"/>
    </xf>
    <xf numFmtId="4" fontId="4" fillId="9" borderId="1" xfId="9" applyNumberFormat="1" applyFont="1" applyFill="1" applyBorder="1" applyAlignment="1">
      <alignment horizontal="center" vertical="center" wrapText="1"/>
    </xf>
    <xf numFmtId="39" fontId="4" fillId="9" borderId="1" xfId="9" applyNumberFormat="1" applyFont="1" applyFill="1" applyBorder="1" applyAlignment="1">
      <alignment horizontal="center" vertical="center" wrapText="1"/>
    </xf>
    <xf numFmtId="0" fontId="4" fillId="5" borderId="4" xfId="0" applyFont="1" applyFill="1" applyBorder="1" applyAlignment="1" applyProtection="1">
      <alignment horizontal="left" vertical="center" wrapText="1"/>
      <protection locked="0"/>
    </xf>
    <xf numFmtId="4" fontId="6" fillId="9" borderId="4" xfId="9" applyNumberFormat="1" applyFont="1" applyFill="1" applyBorder="1" applyAlignment="1">
      <alignment horizontal="center" vertical="center"/>
    </xf>
    <xf numFmtId="39" fontId="6" fillId="9" borderId="4" xfId="9" applyNumberFormat="1" applyFont="1" applyFill="1" applyBorder="1" applyAlignment="1">
      <alignment horizontal="center" vertical="center"/>
    </xf>
    <xf numFmtId="37" fontId="4" fillId="0" borderId="1" xfId="9" applyNumberFormat="1" applyFont="1" applyFill="1" applyBorder="1" applyAlignment="1">
      <alignment horizontal="center" vertical="center"/>
    </xf>
    <xf numFmtId="4" fontId="4" fillId="0" borderId="1" xfId="9" applyNumberFormat="1" applyFont="1" applyFill="1" applyBorder="1" applyAlignment="1">
      <alignment horizontal="center" vertical="center"/>
    </xf>
    <xf numFmtId="3" fontId="4" fillId="3" borderId="5" xfId="9" applyNumberFormat="1" applyFont="1" applyFill="1" applyBorder="1" applyAlignment="1">
      <alignment horizontal="center" vertical="center" wrapText="1"/>
    </xf>
    <xf numFmtId="0" fontId="6" fillId="9" borderId="1" xfId="0" applyFont="1" applyFill="1" applyBorder="1" applyAlignment="1">
      <alignment horizontal="center" vertical="center"/>
    </xf>
    <xf numFmtId="174" fontId="6" fillId="0" borderId="1" xfId="0" applyNumberFormat="1" applyFont="1" applyFill="1" applyBorder="1" applyAlignment="1">
      <alignment horizontal="right" vertical="center"/>
    </xf>
    <xf numFmtId="4" fontId="6" fillId="9" borderId="1" xfId="0" applyNumberFormat="1" applyFont="1" applyFill="1" applyBorder="1" applyAlignment="1">
      <alignment horizontal="center" vertical="center"/>
    </xf>
    <xf numFmtId="4" fontId="4" fillId="0" borderId="1" xfId="9" applyNumberFormat="1" applyFont="1" applyFill="1" applyBorder="1" applyAlignment="1">
      <alignment horizontal="center" vertical="center" wrapText="1"/>
    </xf>
    <xf numFmtId="4" fontId="6" fillId="0" borderId="4" xfId="9" applyNumberFormat="1" applyFont="1" applyFill="1" applyBorder="1" applyAlignment="1">
      <alignment horizontal="center" vertical="center"/>
    </xf>
    <xf numFmtId="4" fontId="6" fillId="0" borderId="1" xfId="9" applyNumberFormat="1" applyFont="1" applyFill="1" applyBorder="1" applyAlignment="1">
      <alignment horizontal="center" vertical="center"/>
    </xf>
    <xf numFmtId="37" fontId="6" fillId="0" borderId="2" xfId="9"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4" fontId="4" fillId="3" borderId="5" xfId="0" applyNumberFormat="1" applyFont="1" applyFill="1" applyBorder="1" applyAlignment="1">
      <alignment horizontal="center" vertical="center" wrapText="1"/>
    </xf>
    <xf numFmtId="181" fontId="4" fillId="3" borderId="3" xfId="0" applyNumberFormat="1" applyFont="1" applyFill="1" applyBorder="1" applyAlignment="1">
      <alignment horizontal="center" vertical="center" wrapText="1"/>
    </xf>
    <xf numFmtId="181" fontId="4" fillId="3" borderId="1" xfId="9" applyNumberFormat="1" applyFont="1" applyFill="1" applyBorder="1" applyAlignment="1">
      <alignment horizontal="center" vertical="center" wrapText="1"/>
    </xf>
    <xf numFmtId="39" fontId="4" fillId="3" borderId="1" xfId="9" applyNumberFormat="1" applyFont="1" applyFill="1" applyBorder="1" applyAlignment="1">
      <alignment horizontal="center" vertical="center" wrapText="1"/>
    </xf>
    <xf numFmtId="39" fontId="4" fillId="3" borderId="2" xfId="9" applyNumberFormat="1" applyFont="1" applyFill="1" applyBorder="1" applyAlignment="1">
      <alignment horizontal="center" vertical="center"/>
    </xf>
    <xf numFmtId="39" fontId="6" fillId="3" borderId="2" xfId="9" applyNumberFormat="1" applyFont="1" applyFill="1" applyBorder="1" applyAlignment="1">
      <alignment horizontal="center" vertical="center"/>
    </xf>
    <xf numFmtId="2" fontId="6" fillId="3" borderId="1" xfId="0" applyNumberFormat="1" applyFont="1" applyFill="1" applyBorder="1" applyAlignment="1">
      <alignment horizontal="center" vertical="center"/>
    </xf>
    <xf numFmtId="181" fontId="4" fillId="3" borderId="5" xfId="0" applyNumberFormat="1" applyFont="1" applyFill="1" applyBorder="1" applyAlignment="1">
      <alignment horizontal="center" vertical="center" wrapText="1"/>
    </xf>
    <xf numFmtId="37" fontId="6" fillId="3" borderId="2" xfId="9" applyNumberFormat="1" applyFont="1" applyFill="1" applyBorder="1" applyAlignment="1">
      <alignment horizontal="center" vertical="center"/>
    </xf>
    <xf numFmtId="39" fontId="4" fillId="3" borderId="2" xfId="0" applyNumberFormat="1" applyFont="1" applyFill="1" applyBorder="1" applyAlignment="1">
      <alignment horizontal="center" vertical="center"/>
    </xf>
    <xf numFmtId="4" fontId="4" fillId="3" borderId="1" xfId="0" applyNumberFormat="1" applyFont="1" applyFill="1" applyBorder="1" applyAlignment="1">
      <alignment horizontal="center" vertical="center" wrapText="1"/>
    </xf>
    <xf numFmtId="4" fontId="4" fillId="9" borderId="1" xfId="0" applyNumberFormat="1" applyFont="1" applyFill="1" applyBorder="1" applyAlignment="1">
      <alignment horizontal="center" vertical="center" wrapText="1"/>
    </xf>
    <xf numFmtId="3" fontId="45" fillId="3" borderId="48" xfId="15" applyNumberFormat="1" applyFont="1" applyFill="1" applyBorder="1" applyAlignment="1">
      <alignment horizontal="center" vertical="center" wrapText="1"/>
    </xf>
    <xf numFmtId="39" fontId="6" fillId="0" borderId="1" xfId="0" applyNumberFormat="1" applyFont="1" applyFill="1" applyBorder="1" applyAlignment="1">
      <alignment horizontal="right" vertical="center"/>
    </xf>
    <xf numFmtId="3" fontId="46" fillId="3" borderId="1" xfId="15" applyNumberFormat="1" applyFont="1" applyFill="1" applyBorder="1" applyAlignment="1">
      <alignment horizontal="center" vertical="center" wrapText="1"/>
    </xf>
    <xf numFmtId="3" fontId="45" fillId="3" borderId="1" xfId="15"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175" fontId="4" fillId="3" borderId="3" xfId="20" applyNumberFormat="1" applyFont="1" applyFill="1" applyBorder="1" applyAlignment="1">
      <alignment horizontal="center" vertical="center" wrapText="1"/>
    </xf>
    <xf numFmtId="9" fontId="4" fillId="3" borderId="3" xfId="20" applyFont="1" applyFill="1" applyBorder="1" applyAlignment="1">
      <alignment horizontal="center" vertical="center" wrapText="1"/>
    </xf>
    <xf numFmtId="10" fontId="4" fillId="3" borderId="3" xfId="0" applyNumberFormat="1" applyFont="1" applyFill="1" applyBorder="1" applyAlignment="1">
      <alignment horizontal="center" vertical="center" wrapText="1"/>
    </xf>
    <xf numFmtId="175" fontId="4" fillId="3" borderId="1" xfId="20" applyNumberFormat="1" applyFont="1" applyFill="1" applyBorder="1" applyAlignment="1">
      <alignment horizontal="center" vertical="center" wrapText="1"/>
    </xf>
    <xf numFmtId="175" fontId="6" fillId="3" borderId="1" xfId="20" applyNumberFormat="1" applyFont="1" applyFill="1" applyBorder="1" applyAlignment="1">
      <alignment horizontal="center" vertical="center"/>
    </xf>
    <xf numFmtId="9" fontId="4" fillId="0" borderId="5" xfId="0" applyNumberFormat="1" applyFont="1" applyFill="1" applyBorder="1" applyAlignment="1">
      <alignment horizontal="center" vertical="center" wrapText="1"/>
    </xf>
    <xf numFmtId="4" fontId="4" fillId="0" borderId="5" xfId="9" applyNumberFormat="1" applyFont="1" applyFill="1" applyBorder="1" applyAlignment="1">
      <alignment horizontal="center" vertical="center" wrapText="1"/>
    </xf>
    <xf numFmtId="175" fontId="4" fillId="3" borderId="5" xfId="20" applyNumberFormat="1" applyFont="1" applyFill="1" applyBorder="1" applyAlignment="1">
      <alignment horizontal="center" vertical="center" wrapText="1"/>
    </xf>
    <xf numFmtId="9" fontId="4" fillId="3" borderId="1" xfId="20" applyFont="1" applyFill="1" applyBorder="1" applyAlignment="1">
      <alignment horizontal="center" vertical="center" wrapText="1"/>
    </xf>
    <xf numFmtId="3" fontId="45" fillId="3" borderId="76" xfId="15" applyNumberFormat="1" applyFont="1" applyFill="1" applyBorder="1" applyAlignment="1">
      <alignment horizontal="center" vertical="center" wrapText="1"/>
    </xf>
    <xf numFmtId="1" fontId="4" fillId="9" borderId="3" xfId="0" applyNumberFormat="1" applyFont="1" applyFill="1" applyBorder="1" applyAlignment="1">
      <alignment horizontal="center" vertical="center" wrapText="1"/>
    </xf>
    <xf numFmtId="1" fontId="6" fillId="9" borderId="1" xfId="9" applyNumberFormat="1" applyFont="1" applyFill="1" applyBorder="1" applyAlignment="1">
      <alignment horizontal="center" vertical="center"/>
    </xf>
    <xf numFmtId="3" fontId="45" fillId="3" borderId="66" xfId="15" applyNumberFormat="1" applyFont="1" applyFill="1" applyBorder="1" applyAlignment="1">
      <alignment horizontal="center" vertical="center" wrapText="1"/>
    </xf>
    <xf numFmtId="4" fontId="4" fillId="9" borderId="5" xfId="9" applyNumberFormat="1" applyFont="1" applyFill="1" applyBorder="1" applyAlignment="1">
      <alignment horizontal="center" vertical="center" wrapText="1"/>
    </xf>
    <xf numFmtId="1" fontId="4" fillId="9" borderId="1" xfId="9" applyNumberFormat="1" applyFont="1" applyFill="1" applyBorder="1" applyAlignment="1">
      <alignment horizontal="center" vertical="center" wrapText="1"/>
    </xf>
    <xf numFmtId="1" fontId="6" fillId="9" borderId="4" xfId="9" applyNumberFormat="1" applyFont="1" applyFill="1" applyBorder="1" applyAlignment="1">
      <alignment horizontal="center" vertical="center"/>
    </xf>
    <xf numFmtId="39" fontId="4" fillId="9" borderId="1" xfId="9" applyNumberFormat="1" applyFont="1" applyFill="1" applyBorder="1" applyAlignment="1">
      <alignment horizontal="center" vertical="center"/>
    </xf>
    <xf numFmtId="37" fontId="4" fillId="9" borderId="1" xfId="9" applyNumberFormat="1" applyFont="1" applyFill="1" applyBorder="1" applyAlignment="1">
      <alignment horizontal="center" vertical="center"/>
    </xf>
    <xf numFmtId="1" fontId="4" fillId="9" borderId="1" xfId="9" applyNumberFormat="1" applyFont="1" applyFill="1" applyBorder="1" applyAlignment="1">
      <alignment horizontal="center" vertical="center"/>
    </xf>
    <xf numFmtId="174" fontId="6" fillId="3" borderId="1" xfId="0" applyNumberFormat="1" applyFont="1" applyFill="1" applyBorder="1" applyAlignment="1">
      <alignment horizontal="center" vertical="center"/>
    </xf>
    <xf numFmtId="39" fontId="4" fillId="9" borderId="4" xfId="9" applyNumberFormat="1" applyFont="1" applyFill="1" applyBorder="1" applyAlignment="1">
      <alignment horizontal="center" vertical="center"/>
    </xf>
    <xf numFmtId="37" fontId="4" fillId="9" borderId="4" xfId="9" applyNumberFormat="1" applyFont="1" applyFill="1" applyBorder="1" applyAlignment="1">
      <alignment horizontal="center" vertical="center"/>
    </xf>
    <xf numFmtId="1" fontId="4" fillId="9" borderId="4" xfId="9" applyNumberFormat="1" applyFont="1" applyFill="1" applyBorder="1" applyAlignment="1">
      <alignment horizontal="center" vertical="center"/>
    </xf>
    <xf numFmtId="2" fontId="4" fillId="3" borderId="3" xfId="5" applyNumberFormat="1" applyFont="1" applyFill="1" applyBorder="1" applyAlignment="1">
      <alignment horizontal="center" vertical="center" wrapText="1"/>
    </xf>
    <xf numFmtId="3" fontId="4" fillId="3" borderId="5" xfId="0" applyNumberFormat="1" applyFont="1" applyFill="1" applyBorder="1" applyAlignment="1">
      <alignment horizontal="center" vertical="center" wrapText="1"/>
    </xf>
    <xf numFmtId="0" fontId="4" fillId="5" borderId="5" xfId="0" applyFont="1" applyFill="1" applyBorder="1" applyAlignment="1" applyProtection="1">
      <alignment horizontal="left" vertical="center" wrapText="1"/>
      <protection locked="0"/>
    </xf>
    <xf numFmtId="3" fontId="4" fillId="0" borderId="4" xfId="0" applyNumberFormat="1" applyFont="1" applyFill="1" applyBorder="1" applyAlignment="1">
      <alignment horizontal="center" vertical="center" wrapText="1"/>
    </xf>
    <xf numFmtId="3" fontId="4" fillId="0" borderId="23" xfId="0" applyNumberFormat="1" applyFont="1" applyFill="1" applyBorder="1" applyAlignment="1">
      <alignment horizontal="center" vertical="center" wrapText="1"/>
    </xf>
    <xf numFmtId="182" fontId="4" fillId="3" borderId="5" xfId="26" applyNumberFormat="1" applyFont="1" applyFill="1" applyBorder="1" applyAlignment="1">
      <alignment horizontal="center" vertical="center" wrapText="1"/>
    </xf>
    <xf numFmtId="39" fontId="4" fillId="3" borderId="5" xfId="9" applyNumberFormat="1" applyFont="1" applyFill="1" applyBorder="1" applyAlignment="1">
      <alignment horizontal="center" vertical="center" wrapText="1"/>
    </xf>
    <xf numFmtId="3" fontId="4" fillId="0" borderId="5" xfId="9" applyNumberFormat="1" applyFont="1" applyFill="1" applyBorder="1" applyAlignment="1">
      <alignment horizontal="center" vertical="center" wrapText="1"/>
    </xf>
    <xf numFmtId="178" fontId="39" fillId="3" borderId="5" xfId="0" applyNumberFormat="1" applyFont="1" applyFill="1" applyBorder="1" applyAlignment="1">
      <alignment vertical="center"/>
    </xf>
    <xf numFmtId="10" fontId="30" fillId="5" borderId="0" xfId="20" applyNumberFormat="1" applyFont="1" applyFill="1" applyBorder="1" applyAlignment="1"/>
    <xf numFmtId="0" fontId="30" fillId="5" borderId="0" xfId="0" applyFont="1" applyFill="1" applyBorder="1" applyAlignment="1"/>
    <xf numFmtId="0" fontId="30" fillId="5" borderId="28" xfId="0" applyFont="1" applyFill="1" applyBorder="1" applyAlignment="1"/>
    <xf numFmtId="182" fontId="6" fillId="0" borderId="1" xfId="0" applyNumberFormat="1" applyFont="1" applyFill="1" applyBorder="1" applyAlignment="1">
      <alignment horizontal="right" vertical="center"/>
    </xf>
    <xf numFmtId="0" fontId="6" fillId="3" borderId="5" xfId="0" applyFont="1" applyFill="1" applyBorder="1" applyAlignment="1">
      <alignment horizontal="right" vertical="center"/>
    </xf>
    <xf numFmtId="178" fontId="39" fillId="3" borderId="1" xfId="0" applyNumberFormat="1" applyFont="1" applyFill="1" applyBorder="1" applyAlignment="1">
      <alignment vertical="center"/>
    </xf>
    <xf numFmtId="4" fontId="4" fillId="0" borderId="4" xfId="0" applyNumberFormat="1" applyFont="1" applyFill="1" applyBorder="1" applyAlignment="1">
      <alignment horizontal="center" vertical="center" wrapText="1"/>
    </xf>
    <xf numFmtId="3" fontId="4" fillId="3" borderId="4"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39" fontId="4" fillId="3" borderId="4" xfId="0" applyNumberFormat="1" applyFont="1" applyFill="1" applyBorder="1" applyAlignment="1">
      <alignment horizontal="center" vertical="center" wrapText="1"/>
    </xf>
    <xf numFmtId="3" fontId="4" fillId="21" borderId="4" xfId="0" applyNumberFormat="1" applyFont="1" applyFill="1" applyBorder="1" applyAlignment="1">
      <alignment horizontal="center" vertical="center" wrapText="1"/>
    </xf>
    <xf numFmtId="178" fontId="39" fillId="0" borderId="4" xfId="0" applyNumberFormat="1" applyFont="1" applyFill="1" applyBorder="1" applyAlignment="1">
      <alignment vertical="center"/>
    </xf>
    <xf numFmtId="0" fontId="30" fillId="5" borderId="30" xfId="0" applyFont="1" applyFill="1" applyBorder="1" applyAlignment="1"/>
    <xf numFmtId="37" fontId="45" fillId="3" borderId="5" xfId="0" applyNumberFormat="1" applyFont="1" applyFill="1" applyBorder="1" applyAlignment="1">
      <alignment horizontal="center"/>
    </xf>
    <xf numFmtId="0" fontId="39" fillId="3" borderId="5" xfId="0" applyFont="1" applyFill="1" applyBorder="1" applyAlignment="1">
      <alignment horizontal="center" vertical="center"/>
    </xf>
    <xf numFmtId="0" fontId="4" fillId="5" borderId="2" xfId="0" applyFont="1" applyFill="1" applyBorder="1" applyAlignment="1" applyProtection="1">
      <alignment horizontal="left" vertical="center" wrapText="1"/>
      <protection locked="0"/>
    </xf>
    <xf numFmtId="4" fontId="6" fillId="0" borderId="2" xfId="9" applyNumberFormat="1" applyFont="1" applyFill="1" applyBorder="1" applyAlignment="1">
      <alignment horizontal="center" vertical="center"/>
    </xf>
    <xf numFmtId="0" fontId="26" fillId="4" borderId="2" xfId="15" applyFont="1" applyFill="1" applyBorder="1" applyAlignment="1">
      <alignment horizontal="center" vertical="center" textRotation="90" wrapText="1"/>
    </xf>
    <xf numFmtId="0" fontId="21" fillId="9" borderId="48" xfId="0" applyFont="1" applyFill="1" applyBorder="1" applyAlignment="1">
      <alignment vertical="center" wrapText="1"/>
    </xf>
    <xf numFmtId="0" fontId="3" fillId="2" borderId="0" xfId="15" applyFill="1" applyAlignment="1">
      <alignment vertical="center"/>
    </xf>
    <xf numFmtId="0" fontId="3" fillId="0" borderId="0" xfId="15" applyFill="1" applyAlignment="1">
      <alignment vertical="center"/>
    </xf>
    <xf numFmtId="10" fontId="3" fillId="0" borderId="0" xfId="15" applyNumberFormat="1" applyFill="1" applyAlignment="1">
      <alignment vertical="center"/>
    </xf>
    <xf numFmtId="0" fontId="6" fillId="9" borderId="1" xfId="0" applyFont="1" applyFill="1" applyBorder="1" applyAlignment="1">
      <alignment horizontal="right" vertical="center"/>
    </xf>
    <xf numFmtId="189" fontId="4" fillId="3" borderId="1" xfId="9" applyNumberFormat="1" applyFont="1" applyFill="1" applyBorder="1" applyAlignment="1">
      <alignment horizontal="center" vertical="center"/>
    </xf>
    <xf numFmtId="0" fontId="44" fillId="7" borderId="48" xfId="0" applyFont="1" applyFill="1" applyBorder="1" applyAlignment="1">
      <alignment vertical="center" wrapText="1"/>
    </xf>
    <xf numFmtId="0" fontId="44" fillId="9" borderId="64" xfId="0" applyFont="1" applyFill="1" applyBorder="1" applyAlignment="1">
      <alignment vertical="center" wrapText="1"/>
    </xf>
    <xf numFmtId="0" fontId="44" fillId="9" borderId="48" xfId="0" applyFont="1" applyFill="1" applyBorder="1" applyAlignment="1">
      <alignment vertical="center" wrapText="1"/>
    </xf>
    <xf numFmtId="0" fontId="45" fillId="9" borderId="48" xfId="0" applyFont="1" applyFill="1" applyBorder="1" applyAlignment="1">
      <alignment vertical="center" wrapText="1"/>
    </xf>
    <xf numFmtId="0" fontId="44" fillId="7" borderId="48" xfId="0" applyFont="1" applyFill="1" applyBorder="1" applyAlignment="1">
      <alignment horizontal="center" vertical="center" wrapText="1"/>
    </xf>
    <xf numFmtId="10" fontId="29" fillId="3" borderId="3" xfId="15" applyNumberFormat="1" applyFont="1" applyFill="1" applyBorder="1" applyAlignment="1" applyProtection="1">
      <alignment horizontal="center" vertical="center" wrapText="1"/>
    </xf>
    <xf numFmtId="10" fontId="29" fillId="3" borderId="1" xfId="15" applyNumberFormat="1" applyFont="1" applyFill="1" applyBorder="1" applyAlignment="1" applyProtection="1">
      <alignment horizontal="center" vertical="center" wrapText="1"/>
    </xf>
    <xf numFmtId="9" fontId="2" fillId="4" borderId="41" xfId="20" applyFont="1" applyFill="1" applyBorder="1" applyAlignment="1">
      <alignment horizontal="center" vertical="center" wrapText="1"/>
    </xf>
    <xf numFmtId="9" fontId="3" fillId="0" borderId="0" xfId="15" applyNumberFormat="1" applyFill="1" applyAlignment="1">
      <alignment vertical="center"/>
    </xf>
    <xf numFmtId="0" fontId="4" fillId="7" borderId="1" xfId="0" applyFont="1" applyFill="1" applyBorder="1" applyAlignment="1">
      <alignment horizontal="justify" vertical="center" wrapText="1"/>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178" fontId="4" fillId="7" borderId="1" xfId="3" applyNumberFormat="1" applyFont="1" applyFill="1" applyBorder="1" applyAlignment="1">
      <alignment horizontal="center" vertical="center"/>
    </xf>
    <xf numFmtId="0" fontId="6" fillId="7" borderId="1" xfId="0" applyFont="1" applyFill="1" applyBorder="1"/>
    <xf numFmtId="178" fontId="6" fillId="7" borderId="1" xfId="3" applyNumberFormat="1" applyFont="1" applyFill="1" applyBorder="1" applyAlignment="1">
      <alignment horizontal="left" vertical="center"/>
    </xf>
    <xf numFmtId="10" fontId="44" fillId="7" borderId="48" xfId="0" applyNumberFormat="1" applyFont="1" applyFill="1" applyBorder="1" applyAlignment="1">
      <alignment horizontal="center" vertical="center" wrapText="1"/>
    </xf>
    <xf numFmtId="178" fontId="4" fillId="7" borderId="1" xfId="3" applyNumberFormat="1" applyFont="1" applyFill="1" applyBorder="1" applyAlignment="1">
      <alignment horizontal="left" vertical="center"/>
    </xf>
    <xf numFmtId="178" fontId="4" fillId="7" borderId="1" xfId="3" applyNumberFormat="1" applyFont="1" applyFill="1" applyBorder="1" applyAlignment="1">
      <alignment vertical="center"/>
    </xf>
    <xf numFmtId="186" fontId="3" fillId="0" borderId="0" xfId="15" applyNumberFormat="1" applyFill="1" applyAlignment="1">
      <alignment vertical="center"/>
    </xf>
    <xf numFmtId="39" fontId="10" fillId="3" borderId="5" xfId="0" applyNumberFormat="1" applyFont="1" applyFill="1" applyBorder="1" applyAlignment="1">
      <alignment horizontal="center" vertical="center" wrapText="1"/>
    </xf>
    <xf numFmtId="0" fontId="0" fillId="0" borderId="0" xfId="0" applyFont="1" applyFill="1" applyAlignment="1">
      <alignment horizontal="center"/>
    </xf>
    <xf numFmtId="9" fontId="44" fillId="7" borderId="48" xfId="0" applyNumberFormat="1" applyFont="1" applyFill="1" applyBorder="1" applyAlignment="1">
      <alignment horizontal="center" vertical="center" wrapText="1"/>
    </xf>
    <xf numFmtId="0" fontId="18" fillId="0" borderId="0" xfId="0" applyFont="1" applyFill="1" applyAlignment="1">
      <alignment horizontal="center"/>
    </xf>
    <xf numFmtId="0" fontId="18" fillId="5" borderId="33" xfId="0" applyFont="1" applyFill="1" applyBorder="1" applyAlignment="1">
      <alignment horizontal="center" vertical="center"/>
    </xf>
    <xf numFmtId="0" fontId="18" fillId="5" borderId="4" xfId="0" applyFont="1" applyFill="1" applyBorder="1" applyAlignment="1">
      <alignment horizontal="center" vertical="center" wrapText="1"/>
    </xf>
    <xf numFmtId="0" fontId="18" fillId="9" borderId="1" xfId="0" applyFont="1" applyFill="1" applyBorder="1" applyAlignment="1">
      <alignment horizontal="right" vertical="center"/>
    </xf>
    <xf numFmtId="39" fontId="18" fillId="9" borderId="1" xfId="0" applyNumberFormat="1" applyFont="1" applyFill="1" applyBorder="1" applyAlignment="1">
      <alignment horizontal="center" vertical="center"/>
    </xf>
    <xf numFmtId="3" fontId="18" fillId="9" borderId="3" xfId="0" applyNumberFormat="1" applyFont="1" applyFill="1" applyBorder="1" applyAlignment="1">
      <alignment horizontal="center" vertical="center" wrapText="1"/>
    </xf>
    <xf numFmtId="37" fontId="18" fillId="9" borderId="1" xfId="9" applyNumberFormat="1" applyFont="1" applyFill="1" applyBorder="1" applyAlignment="1">
      <alignment horizontal="center" vertical="center"/>
    </xf>
    <xf numFmtId="174" fontId="18" fillId="9" borderId="1" xfId="0" applyNumberFormat="1" applyFont="1" applyFill="1" applyBorder="1" applyAlignment="1">
      <alignment horizontal="right" vertical="center"/>
    </xf>
    <xf numFmtId="3" fontId="18" fillId="9" borderId="1" xfId="9" applyNumberFormat="1" applyFont="1" applyFill="1" applyBorder="1" applyAlignment="1">
      <alignment horizontal="center" vertical="center" wrapText="1"/>
    </xf>
    <xf numFmtId="37" fontId="18" fillId="9" borderId="4" xfId="9" applyNumberFormat="1" applyFont="1" applyFill="1" applyBorder="1" applyAlignment="1">
      <alignment horizontal="center" vertical="center"/>
    </xf>
    <xf numFmtId="0" fontId="0" fillId="0" borderId="0" xfId="0" applyFont="1" applyFill="1"/>
    <xf numFmtId="0" fontId="18" fillId="5" borderId="2" xfId="0" applyFont="1" applyFill="1" applyBorder="1" applyAlignment="1">
      <alignment horizontal="center" vertical="center" wrapText="1"/>
    </xf>
    <xf numFmtId="39" fontId="18" fillId="9" borderId="3" xfId="0" applyNumberFormat="1" applyFont="1" applyFill="1" applyBorder="1" applyAlignment="1">
      <alignment horizontal="center" vertical="center" wrapText="1"/>
    </xf>
    <xf numFmtId="39" fontId="18" fillId="9" borderId="1" xfId="9" applyNumberFormat="1" applyFont="1" applyFill="1" applyBorder="1" applyAlignment="1">
      <alignment horizontal="center" vertical="center"/>
    </xf>
    <xf numFmtId="39" fontId="18" fillId="9" borderId="1" xfId="9" applyNumberFormat="1" applyFont="1" applyFill="1" applyBorder="1" applyAlignment="1">
      <alignment horizontal="center" vertical="center" wrapText="1"/>
    </xf>
    <xf numFmtId="39" fontId="18" fillId="9" borderId="4" xfId="9" applyNumberFormat="1" applyFont="1" applyFill="1" applyBorder="1" applyAlignment="1">
      <alignment horizontal="center" vertical="center"/>
    </xf>
    <xf numFmtId="9" fontId="2" fillId="0" borderId="0" xfId="15" applyNumberFormat="1" applyFont="1" applyFill="1" applyAlignment="1">
      <alignment vertical="center"/>
    </xf>
    <xf numFmtId="0" fontId="0" fillId="4" borderId="0" xfId="0" applyFill="1" applyAlignment="1">
      <alignment horizontal="center"/>
    </xf>
    <xf numFmtId="0" fontId="0" fillId="4" borderId="0" xfId="0" applyFill="1" applyAlignment="1">
      <alignment horizontal="center" vertical="center"/>
    </xf>
    <xf numFmtId="10" fontId="29" fillId="3" borderId="1" xfId="15" applyNumberFormat="1" applyFont="1" applyFill="1" applyBorder="1" applyAlignment="1">
      <alignment horizontal="center" vertical="center" wrapText="1"/>
    </xf>
    <xf numFmtId="10" fontId="29" fillId="3" borderId="5" xfId="15" applyNumberFormat="1" applyFont="1" applyFill="1" applyBorder="1" applyAlignment="1" applyProtection="1">
      <alignment horizontal="center" vertical="center" wrapText="1"/>
    </xf>
    <xf numFmtId="10" fontId="29" fillId="3" borderId="4" xfId="15" applyNumberFormat="1" applyFont="1" applyFill="1" applyBorder="1" applyAlignment="1">
      <alignment horizontal="center" vertical="center" wrapText="1"/>
    </xf>
    <xf numFmtId="10" fontId="29" fillId="3" borderId="2" xfId="15" applyNumberFormat="1"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5" xfId="0" applyFont="1" applyFill="1" applyBorder="1" applyAlignment="1">
      <alignment horizontal="justify" vertical="center" wrapText="1"/>
    </xf>
    <xf numFmtId="0" fontId="4" fillId="3" borderId="5" xfId="0" applyFont="1" applyFill="1" applyBorder="1" applyAlignment="1">
      <alignment horizontal="center" vertical="center"/>
    </xf>
    <xf numFmtId="178" fontId="4" fillId="3" borderId="5" xfId="3" applyNumberFormat="1" applyFont="1" applyFill="1" applyBorder="1" applyAlignment="1">
      <alignment horizontal="center" vertical="center"/>
    </xf>
    <xf numFmtId="0" fontId="6" fillId="3" borderId="5" xfId="0" applyFont="1" applyFill="1" applyBorder="1"/>
    <xf numFmtId="178" fontId="4" fillId="3" borderId="5" xfId="3" applyNumberFormat="1" applyFont="1" applyFill="1" applyBorder="1" applyAlignment="1">
      <alignment vertical="center"/>
    </xf>
    <xf numFmtId="0" fontId="44" fillId="3" borderId="72" xfId="0" applyFont="1" applyFill="1" applyBorder="1" applyAlignment="1">
      <alignment horizontal="center" vertical="center" wrapText="1"/>
    </xf>
    <xf numFmtId="178" fontId="18" fillId="3" borderId="5" xfId="3" applyNumberFormat="1" applyFont="1" applyFill="1" applyBorder="1" applyAlignment="1">
      <alignment horizontal="left" vertical="center"/>
    </xf>
    <xf numFmtId="178" fontId="4" fillId="3" borderId="5" xfId="3" applyNumberFormat="1" applyFont="1" applyFill="1" applyBorder="1" applyAlignment="1">
      <alignment horizontal="left" vertical="center"/>
    </xf>
    <xf numFmtId="178" fontId="6" fillId="3" borderId="5" xfId="3" applyNumberFormat="1" applyFont="1" applyFill="1" applyBorder="1" applyAlignment="1">
      <alignment horizontal="left" vertical="center"/>
    </xf>
    <xf numFmtId="178" fontId="6" fillId="3" borderId="5" xfId="3" applyNumberFormat="1" applyFont="1" applyFill="1" applyBorder="1" applyAlignment="1">
      <alignment vertical="center"/>
    </xf>
    <xf numFmtId="0" fontId="4" fillId="3" borderId="1" xfId="0" applyFont="1" applyFill="1" applyBorder="1" applyAlignment="1">
      <alignment horizontal="justify" vertical="center" wrapText="1"/>
    </xf>
    <xf numFmtId="0" fontId="4" fillId="3" borderId="1" xfId="0" applyFont="1" applyFill="1" applyBorder="1" applyAlignment="1">
      <alignment horizontal="center" vertical="center"/>
    </xf>
    <xf numFmtId="178" fontId="4" fillId="3" borderId="1" xfId="3" applyNumberFormat="1" applyFont="1" applyFill="1" applyBorder="1" applyAlignment="1">
      <alignment horizontal="center" vertical="center"/>
    </xf>
    <xf numFmtId="178" fontId="4" fillId="3" borderId="1" xfId="3" applyNumberFormat="1" applyFont="1" applyFill="1" applyBorder="1" applyAlignment="1">
      <alignment vertical="center"/>
    </xf>
    <xf numFmtId="0" fontId="44" fillId="3" borderId="48" xfId="0" applyFont="1" applyFill="1" applyBorder="1" applyAlignment="1">
      <alignment horizontal="center" vertical="center" wrapText="1"/>
    </xf>
    <xf numFmtId="1" fontId="4" fillId="3" borderId="1" xfId="20" applyNumberFormat="1" applyFont="1" applyFill="1" applyBorder="1" applyAlignment="1">
      <alignment horizontal="center" vertical="center"/>
    </xf>
    <xf numFmtId="178" fontId="4" fillId="3" borderId="1" xfId="3" applyNumberFormat="1" applyFont="1" applyFill="1" applyBorder="1" applyAlignment="1">
      <alignment horizontal="left" vertical="center"/>
    </xf>
    <xf numFmtId="178" fontId="6" fillId="3" borderId="1" xfId="3" applyNumberFormat="1" applyFont="1" applyFill="1" applyBorder="1" applyAlignment="1">
      <alignment horizontal="left" vertical="center"/>
    </xf>
    <xf numFmtId="178" fontId="6" fillId="3" borderId="1" xfId="3" applyNumberFormat="1" applyFont="1" applyFill="1" applyBorder="1" applyAlignment="1">
      <alignment vertical="center"/>
    </xf>
    <xf numFmtId="9" fontId="4" fillId="3" borderId="1" xfId="20" applyFont="1" applyFill="1" applyBorder="1" applyAlignment="1">
      <alignment horizontal="center" vertical="center"/>
    </xf>
    <xf numFmtId="9" fontId="44" fillId="6" borderId="48" xfId="0" applyNumberFormat="1" applyFont="1" applyFill="1" applyBorder="1" applyAlignment="1">
      <alignment horizontal="center" vertical="center" wrapText="1"/>
    </xf>
    <xf numFmtId="175" fontId="4" fillId="3" borderId="1" xfId="20" applyNumberFormat="1" applyFont="1" applyFill="1" applyBorder="1" applyAlignment="1">
      <alignment horizontal="center" vertical="center"/>
    </xf>
    <xf numFmtId="178" fontId="18" fillId="3" borderId="5" xfId="3" applyNumberFormat="1" applyFont="1" applyFill="1" applyBorder="1" applyAlignment="1">
      <alignment horizontal="center" vertical="center"/>
    </xf>
    <xf numFmtId="0" fontId="44" fillId="6" borderId="48" xfId="0" applyFont="1" applyFill="1" applyBorder="1" applyAlignment="1">
      <alignment horizontal="center" vertical="center" wrapText="1"/>
    </xf>
    <xf numFmtId="171" fontId="4" fillId="3" borderId="1" xfId="3" applyNumberFormat="1" applyFont="1" applyFill="1" applyBorder="1" applyAlignment="1">
      <alignment horizontal="center" vertical="center"/>
    </xf>
    <xf numFmtId="0" fontId="18" fillId="3" borderId="48" xfId="0" applyFont="1" applyFill="1" applyBorder="1" applyAlignment="1">
      <alignment horizontal="center" vertical="center" wrapText="1"/>
    </xf>
    <xf numFmtId="179" fontId="18" fillId="3" borderId="1" xfId="5" applyNumberFormat="1" applyFont="1" applyFill="1" applyBorder="1" applyAlignment="1">
      <alignment horizontal="center" vertical="center"/>
    </xf>
    <xf numFmtId="10" fontId="18" fillId="3" borderId="48" xfId="20" applyNumberFormat="1" applyFont="1" applyFill="1" applyBorder="1" applyAlignment="1">
      <alignment horizontal="center" vertical="center" wrapText="1"/>
    </xf>
    <xf numFmtId="179" fontId="4" fillId="3" borderId="1" xfId="3" applyNumberFormat="1" applyFont="1" applyFill="1" applyBorder="1" applyAlignment="1">
      <alignment horizontal="center" vertical="center"/>
    </xf>
    <xf numFmtId="171" fontId="4" fillId="3" borderId="1" xfId="3" applyNumberFormat="1" applyFont="1" applyFill="1" applyBorder="1" applyAlignment="1">
      <alignment horizontal="left" vertical="center"/>
    </xf>
    <xf numFmtId="179" fontId="4" fillId="3" borderId="5" xfId="3" applyNumberFormat="1" applyFont="1" applyFill="1" applyBorder="1" applyAlignment="1">
      <alignment horizontal="center" vertical="center"/>
    </xf>
    <xf numFmtId="179" fontId="18" fillId="3" borderId="5" xfId="3" applyNumberFormat="1" applyFont="1" applyFill="1" applyBorder="1" applyAlignment="1">
      <alignment horizontal="left" vertical="center"/>
    </xf>
    <xf numFmtId="171" fontId="4" fillId="3" borderId="5" xfId="5" applyNumberFormat="1" applyFont="1" applyFill="1" applyBorder="1" applyAlignment="1">
      <alignment horizontal="center" vertical="center"/>
    </xf>
    <xf numFmtId="171" fontId="18" fillId="3" borderId="5" xfId="3" applyNumberFormat="1" applyFont="1" applyFill="1" applyBorder="1" applyAlignment="1">
      <alignment horizontal="left" vertical="center"/>
    </xf>
    <xf numFmtId="10" fontId="4" fillId="3" borderId="3" xfId="20" applyNumberFormat="1" applyFont="1" applyFill="1" applyBorder="1" applyAlignment="1">
      <alignment horizontal="center" vertical="center" wrapText="1"/>
    </xf>
    <xf numFmtId="39" fontId="6" fillId="3" borderId="1" xfId="0" applyNumberFormat="1" applyFont="1" applyFill="1" applyBorder="1" applyAlignment="1">
      <alignment horizontal="center" vertical="center"/>
    </xf>
    <xf numFmtId="37" fontId="6" fillId="3" borderId="1" xfId="0" applyNumberFormat="1" applyFont="1" applyFill="1" applyBorder="1" applyAlignment="1">
      <alignment horizontal="center" vertical="center"/>
    </xf>
    <xf numFmtId="187" fontId="4" fillId="3" borderId="1" xfId="0" applyNumberFormat="1" applyFont="1" applyFill="1" applyBorder="1" applyAlignment="1">
      <alignment horizontal="center" vertical="center" wrapText="1"/>
    </xf>
    <xf numFmtId="37" fontId="4" fillId="3" borderId="1" xfId="0" applyNumberFormat="1" applyFont="1" applyFill="1" applyBorder="1" applyAlignment="1">
      <alignment horizontal="center" vertical="center" wrapText="1"/>
    </xf>
    <xf numFmtId="187" fontId="4" fillId="3" borderId="3" xfId="0" applyNumberFormat="1" applyFont="1" applyFill="1" applyBorder="1" applyAlignment="1">
      <alignment horizontal="center" vertical="center" wrapText="1"/>
    </xf>
    <xf numFmtId="4" fontId="6" fillId="3" borderId="1" xfId="9" applyNumberFormat="1" applyFont="1" applyFill="1" applyBorder="1" applyAlignment="1">
      <alignment horizontal="center" vertical="center"/>
    </xf>
    <xf numFmtId="3" fontId="4" fillId="3" borderId="1" xfId="0" applyNumberFormat="1" applyFont="1" applyFill="1" applyBorder="1" applyAlignment="1">
      <alignment horizontal="center" vertical="center" wrapText="1"/>
    </xf>
    <xf numFmtId="187" fontId="18" fillId="3" borderId="3" xfId="0" applyNumberFormat="1" applyFont="1" applyFill="1" applyBorder="1" applyAlignment="1">
      <alignment horizontal="center" vertical="center" wrapText="1"/>
    </xf>
    <xf numFmtId="187" fontId="6" fillId="3" borderId="1" xfId="0" applyNumberFormat="1" applyFont="1" applyFill="1" applyBorder="1" applyAlignment="1">
      <alignment horizontal="center" vertical="center"/>
    </xf>
    <xf numFmtId="3" fontId="18" fillId="3" borderId="1" xfId="9" applyNumberFormat="1" applyFont="1" applyFill="1" applyBorder="1" applyAlignment="1">
      <alignment horizontal="center" vertical="center" wrapText="1"/>
    </xf>
    <xf numFmtId="175" fontId="4" fillId="3" borderId="3" xfId="27" applyNumberFormat="1" applyFont="1" applyFill="1" applyBorder="1" applyAlignment="1">
      <alignment horizontal="center" vertical="center" wrapText="1"/>
    </xf>
    <xf numFmtId="39" fontId="4" fillId="3" borderId="5" xfId="0" applyNumberFormat="1" applyFont="1" applyFill="1" applyBorder="1" applyAlignment="1">
      <alignment horizontal="center" vertical="center" wrapText="1"/>
    </xf>
    <xf numFmtId="39" fontId="4" fillId="3" borderId="1" xfId="0" applyNumberFormat="1" applyFont="1" applyFill="1" applyBorder="1" applyAlignment="1">
      <alignment horizontal="center" vertical="center" wrapText="1"/>
    </xf>
    <xf numFmtId="10" fontId="4" fillId="3" borderId="3" xfId="27" applyNumberFormat="1" applyFont="1" applyFill="1" applyBorder="1" applyAlignment="1">
      <alignment horizontal="center" vertical="center" wrapText="1"/>
    </xf>
    <xf numFmtId="10" fontId="4" fillId="3" borderId="1" xfId="27" applyNumberFormat="1" applyFont="1" applyFill="1" applyBorder="1" applyAlignment="1">
      <alignment horizontal="center" vertical="center" wrapText="1"/>
    </xf>
    <xf numFmtId="37" fontId="18" fillId="3" borderId="1" xfId="9" applyNumberFormat="1" applyFont="1" applyFill="1" applyBorder="1" applyAlignment="1">
      <alignment horizontal="center" vertical="center"/>
    </xf>
    <xf numFmtId="39" fontId="18" fillId="3" borderId="5" xfId="0" applyNumberFormat="1" applyFont="1" applyFill="1" applyBorder="1" applyAlignment="1">
      <alignment horizontal="center" vertical="center" wrapText="1"/>
    </xf>
    <xf numFmtId="10" fontId="39" fillId="3" borderId="1" xfId="20" applyNumberFormat="1" applyFont="1" applyFill="1" applyBorder="1" applyAlignment="1">
      <alignment horizontal="center" vertical="center"/>
    </xf>
    <xf numFmtId="2" fontId="39" fillId="3" borderId="3" xfId="0" applyNumberFormat="1" applyFont="1" applyFill="1" applyBorder="1" applyAlignment="1">
      <alignment horizontal="center" vertical="center"/>
    </xf>
    <xf numFmtId="2" fontId="39" fillId="3" borderId="1" xfId="0" applyNumberFormat="1" applyFont="1" applyFill="1" applyBorder="1" applyAlignment="1">
      <alignment horizontal="center" vertical="center"/>
    </xf>
    <xf numFmtId="2" fontId="39" fillId="3" borderId="5" xfId="0" applyNumberFormat="1" applyFont="1" applyFill="1" applyBorder="1" applyAlignment="1">
      <alignment horizontal="center" vertical="center"/>
    </xf>
    <xf numFmtId="10" fontId="45" fillId="6" borderId="89" xfId="20" applyNumberFormat="1" applyFont="1" applyFill="1" applyBorder="1" applyAlignment="1">
      <alignment horizontal="right" vertical="center" wrapText="1"/>
    </xf>
    <xf numFmtId="10" fontId="45" fillId="6" borderId="72" xfId="20" applyNumberFormat="1" applyFont="1" applyFill="1" applyBorder="1" applyAlignment="1">
      <alignment horizontal="right" vertical="center" wrapText="1"/>
    </xf>
    <xf numFmtId="10" fontId="45" fillId="6" borderId="90" xfId="20" applyNumberFormat="1" applyFont="1" applyFill="1" applyBorder="1" applyAlignment="1">
      <alignment horizontal="right" vertical="center" wrapText="1"/>
    </xf>
    <xf numFmtId="10" fontId="45" fillId="6" borderId="52" xfId="20" applyNumberFormat="1" applyFont="1" applyFill="1" applyBorder="1" applyAlignment="1">
      <alignment horizontal="right" vertical="center" wrapText="1"/>
    </xf>
    <xf numFmtId="10" fontId="18" fillId="9" borderId="3" xfId="0" applyNumberFormat="1" applyFont="1" applyFill="1" applyBorder="1" applyAlignment="1">
      <alignment horizontal="center" vertical="center" wrapText="1"/>
    </xf>
    <xf numFmtId="10" fontId="18" fillId="9" borderId="1" xfId="9" applyNumberFormat="1" applyFont="1" applyFill="1" applyBorder="1" applyAlignment="1">
      <alignment horizontal="center" vertical="center"/>
    </xf>
    <xf numFmtId="10" fontId="18" fillId="9" borderId="1" xfId="0" applyNumberFormat="1" applyFont="1" applyFill="1" applyBorder="1" applyAlignment="1">
      <alignment horizontal="center" vertical="center"/>
    </xf>
    <xf numFmtId="10" fontId="18" fillId="9" borderId="1" xfId="9" applyNumberFormat="1" applyFont="1" applyFill="1" applyBorder="1" applyAlignment="1">
      <alignment horizontal="center" vertical="center" wrapText="1"/>
    </xf>
    <xf numFmtId="10" fontId="18" fillId="9" borderId="4" xfId="9" applyNumberFormat="1" applyFont="1" applyFill="1" applyBorder="1" applyAlignment="1">
      <alignment horizontal="center" vertical="center"/>
    </xf>
    <xf numFmtId="10" fontId="4" fillId="9" borderId="1" xfId="0" applyNumberFormat="1" applyFont="1" applyFill="1" applyBorder="1" applyAlignment="1">
      <alignment horizontal="center" vertical="center"/>
    </xf>
    <xf numFmtId="10" fontId="13" fillId="3" borderId="1" xfId="15" applyNumberFormat="1" applyFont="1" applyFill="1" applyBorder="1" applyAlignment="1">
      <alignment horizontal="center" vertical="center" wrapText="1"/>
    </xf>
    <xf numFmtId="175" fontId="25" fillId="5" borderId="3" xfId="0" applyNumberFormat="1" applyFont="1" applyFill="1" applyBorder="1" applyAlignment="1">
      <alignment vertical="center"/>
    </xf>
    <xf numFmtId="175" fontId="25" fillId="22" borderId="1" xfId="0" applyNumberFormat="1" applyFont="1" applyFill="1" applyBorder="1" applyAlignment="1">
      <alignment vertical="center"/>
    </xf>
    <xf numFmtId="10" fontId="25" fillId="5" borderId="3" xfId="0" applyNumberFormat="1" applyFont="1" applyFill="1" applyBorder="1" applyAlignment="1">
      <alignment vertical="center"/>
    </xf>
    <xf numFmtId="10" fontId="25" fillId="22" borderId="1" xfId="0" applyNumberFormat="1" applyFont="1" applyFill="1" applyBorder="1" applyAlignment="1">
      <alignment vertical="center"/>
    </xf>
    <xf numFmtId="3" fontId="4" fillId="8" borderId="3" xfId="0" applyNumberFormat="1" applyFont="1" applyFill="1" applyBorder="1" applyAlignment="1">
      <alignment horizontal="center" vertical="center" wrapText="1"/>
    </xf>
    <xf numFmtId="39" fontId="45" fillId="3" borderId="1" xfId="0" applyNumberFormat="1" applyFont="1" applyFill="1" applyBorder="1" applyAlignment="1">
      <alignment horizontal="center" vertical="center"/>
    </xf>
    <xf numFmtId="9" fontId="45" fillId="6" borderId="51" xfId="20" applyNumberFormat="1" applyFont="1" applyFill="1" applyBorder="1" applyAlignment="1">
      <alignment horizontal="right" vertical="center" wrapText="1"/>
    </xf>
    <xf numFmtId="9" fontId="18" fillId="9" borderId="1" xfId="0" applyNumberFormat="1" applyFont="1" applyFill="1" applyBorder="1" applyAlignment="1">
      <alignment horizontal="center" vertical="center"/>
    </xf>
    <xf numFmtId="9" fontId="4" fillId="9" borderId="1" xfId="0" applyNumberFormat="1" applyFont="1" applyFill="1" applyBorder="1" applyAlignment="1">
      <alignment horizontal="center" vertical="center"/>
    </xf>
    <xf numFmtId="9" fontId="18" fillId="9" borderId="3" xfId="0" applyNumberFormat="1" applyFont="1" applyFill="1" applyBorder="1" applyAlignment="1">
      <alignment horizontal="center" vertical="center" wrapText="1"/>
    </xf>
    <xf numFmtId="9" fontId="18" fillId="9" borderId="1" xfId="9" applyNumberFormat="1" applyFont="1" applyFill="1" applyBorder="1" applyAlignment="1">
      <alignment horizontal="center" vertical="center"/>
    </xf>
    <xf numFmtId="9" fontId="18" fillId="9" borderId="1" xfId="9" applyNumberFormat="1" applyFont="1" applyFill="1" applyBorder="1" applyAlignment="1">
      <alignment horizontal="center" vertical="center" wrapText="1"/>
    </xf>
    <xf numFmtId="9" fontId="18" fillId="9" borderId="4" xfId="9" applyNumberFormat="1" applyFont="1" applyFill="1" applyBorder="1" applyAlignment="1">
      <alignment horizontal="center" vertical="center"/>
    </xf>
    <xf numFmtId="185" fontId="39" fillId="3" borderId="3" xfId="0" applyNumberFormat="1" applyFont="1" applyFill="1" applyBorder="1" applyAlignment="1">
      <alignment horizontal="center" vertical="center"/>
    </xf>
    <xf numFmtId="185" fontId="39" fillId="3" borderId="5" xfId="0" applyNumberFormat="1" applyFont="1" applyFill="1" applyBorder="1" applyAlignment="1">
      <alignment horizontal="center" vertical="center"/>
    </xf>
    <xf numFmtId="10" fontId="18" fillId="3" borderId="3" xfId="27" applyNumberFormat="1" applyFont="1" applyFill="1" applyBorder="1" applyAlignment="1">
      <alignment horizontal="center" vertical="center" wrapText="1"/>
    </xf>
    <xf numFmtId="9" fontId="18" fillId="3" borderId="5" xfId="27" applyNumberFormat="1" applyFont="1" applyFill="1" applyBorder="1" applyAlignment="1">
      <alignment horizontal="center" vertical="center" wrapText="1"/>
    </xf>
    <xf numFmtId="10" fontId="18" fillId="3" borderId="5" xfId="27" applyNumberFormat="1" applyFont="1" applyFill="1" applyBorder="1" applyAlignment="1">
      <alignment horizontal="center" vertical="center" wrapText="1"/>
    </xf>
    <xf numFmtId="37" fontId="4" fillId="0" borderId="4" xfId="9" applyNumberFormat="1" applyFont="1" applyFill="1" applyBorder="1" applyAlignment="1">
      <alignment horizontal="center" vertical="center"/>
    </xf>
    <xf numFmtId="39" fontId="4" fillId="0" borderId="5" xfId="0" applyNumberFormat="1" applyFont="1" applyFill="1" applyBorder="1" applyAlignment="1">
      <alignment horizontal="center" vertical="center" wrapText="1"/>
    </xf>
    <xf numFmtId="3" fontId="4" fillId="3" borderId="44" xfId="0" applyNumberFormat="1" applyFont="1" applyFill="1" applyBorder="1" applyAlignment="1">
      <alignment horizontal="center" vertical="center" wrapText="1"/>
    </xf>
    <xf numFmtId="37" fontId="6" fillId="3" borderId="7" xfId="9" applyNumberFormat="1" applyFont="1" applyFill="1" applyBorder="1" applyAlignment="1">
      <alignment horizontal="center" vertical="center"/>
    </xf>
    <xf numFmtId="3" fontId="4" fillId="3" borderId="7" xfId="9" applyNumberFormat="1" applyFont="1" applyFill="1" applyBorder="1" applyAlignment="1">
      <alignment horizontal="center" vertical="center" wrapText="1"/>
    </xf>
    <xf numFmtId="37" fontId="6" fillId="3" borderId="47" xfId="9" applyNumberFormat="1" applyFont="1" applyFill="1" applyBorder="1" applyAlignment="1">
      <alignment horizontal="center" vertical="center"/>
    </xf>
    <xf numFmtId="0" fontId="32" fillId="0" borderId="0" xfId="0" applyFont="1" applyFill="1"/>
    <xf numFmtId="0" fontId="32" fillId="0" borderId="0" xfId="0" applyFont="1" applyFill="1" applyAlignment="1">
      <alignment horizontal="center"/>
    </xf>
    <xf numFmtId="0" fontId="32" fillId="4" borderId="0" xfId="0" applyFont="1" applyFill="1" applyAlignment="1">
      <alignment horizontal="center"/>
    </xf>
    <xf numFmtId="0" fontId="32" fillId="4" borderId="0" xfId="0" applyFont="1" applyFill="1" applyAlignment="1">
      <alignment horizontal="center" vertical="center"/>
    </xf>
    <xf numFmtId="0" fontId="32" fillId="0" borderId="0" xfId="0" applyFont="1" applyFill="1" applyAlignment="1">
      <alignment horizontal="center" vertical="center"/>
    </xf>
    <xf numFmtId="9" fontId="45" fillId="6" borderId="51" xfId="27" applyNumberFormat="1" applyFont="1" applyFill="1" applyBorder="1" applyAlignment="1">
      <alignment horizontal="right" vertical="center" wrapText="1"/>
    </xf>
    <xf numFmtId="10" fontId="45" fillId="6" borderId="89" xfId="27" applyNumberFormat="1" applyFont="1" applyFill="1" applyBorder="1" applyAlignment="1">
      <alignment horizontal="right" vertical="center" wrapText="1"/>
    </xf>
    <xf numFmtId="10" fontId="45" fillId="6" borderId="72" xfId="27" applyNumberFormat="1" applyFont="1" applyFill="1" applyBorder="1" applyAlignment="1">
      <alignment horizontal="right" vertical="center" wrapText="1"/>
    </xf>
    <xf numFmtId="10" fontId="45" fillId="6" borderId="52" xfId="27" applyNumberFormat="1" applyFont="1" applyFill="1" applyBorder="1" applyAlignment="1">
      <alignment horizontal="right" vertical="center" wrapText="1"/>
    </xf>
    <xf numFmtId="3" fontId="4" fillId="0" borderId="4" xfId="9" applyNumberFormat="1" applyFont="1" applyFill="1" applyBorder="1" applyAlignment="1">
      <alignment horizontal="center" vertical="center" wrapText="1"/>
    </xf>
    <xf numFmtId="37" fontId="4" fillId="23" borderId="1" xfId="9" applyNumberFormat="1" applyFont="1" applyFill="1" applyBorder="1" applyAlignment="1">
      <alignment horizontal="center" vertical="center"/>
    </xf>
    <xf numFmtId="0" fontId="18" fillId="3" borderId="1" xfId="0" applyFont="1" applyFill="1" applyBorder="1" applyAlignment="1">
      <alignment horizontal="center" vertical="center"/>
    </xf>
    <xf numFmtId="0" fontId="18" fillId="0" borderId="1" xfId="0" applyFont="1" applyFill="1" applyBorder="1" applyAlignment="1">
      <alignment horizontal="center" vertical="center"/>
    </xf>
    <xf numFmtId="0" fontId="4" fillId="9" borderId="1" xfId="0" applyFont="1" applyFill="1" applyBorder="1" applyAlignment="1">
      <alignment horizontal="center" vertical="center"/>
    </xf>
    <xf numFmtId="0" fontId="18" fillId="9" borderId="1" xfId="0" applyFont="1" applyFill="1" applyBorder="1" applyAlignment="1">
      <alignment horizontal="center" vertical="center"/>
    </xf>
    <xf numFmtId="0" fontId="4"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49" fillId="3" borderId="1" xfId="0" applyFont="1" applyFill="1" applyBorder="1" applyAlignment="1">
      <alignment horizontal="center" vertical="center"/>
    </xf>
    <xf numFmtId="2" fontId="18" fillId="3" borderId="3" xfId="0" applyNumberFormat="1" applyFont="1" applyFill="1" applyBorder="1" applyAlignment="1">
      <alignment horizontal="center" vertical="center"/>
    </xf>
    <xf numFmtId="2" fontId="18" fillId="3" borderId="5"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0" borderId="1" xfId="0" applyFont="1" applyFill="1" applyBorder="1" applyAlignment="1">
      <alignment horizontal="center" vertical="center"/>
    </xf>
    <xf numFmtId="1" fontId="6" fillId="3" borderId="1" xfId="0" applyNumberFormat="1" applyFont="1" applyFill="1" applyBorder="1" applyAlignment="1">
      <alignment horizontal="center" vertical="center"/>
    </xf>
    <xf numFmtId="174" fontId="4" fillId="9" borderId="1" xfId="0" applyNumberFormat="1" applyFont="1" applyFill="1" applyBorder="1" applyAlignment="1">
      <alignment horizontal="center" vertical="center"/>
    </xf>
    <xf numFmtId="174" fontId="6" fillId="0" borderId="1" xfId="0" applyNumberFormat="1" applyFont="1" applyFill="1" applyBorder="1" applyAlignment="1">
      <alignment horizontal="center" vertical="center"/>
    </xf>
    <xf numFmtId="174" fontId="6" fillId="9" borderId="1" xfId="0" applyNumberFormat="1" applyFont="1" applyFill="1" applyBorder="1" applyAlignment="1">
      <alignment horizontal="center" vertical="center"/>
    </xf>
    <xf numFmtId="1" fontId="4" fillId="3" borderId="1" xfId="0" applyNumberFormat="1" applyFont="1" applyFill="1" applyBorder="1" applyAlignment="1">
      <alignment horizontal="center" vertical="center"/>
    </xf>
    <xf numFmtId="0" fontId="6" fillId="9" borderId="7" xfId="0" applyFont="1" applyFill="1" applyBorder="1" applyAlignment="1">
      <alignment horizontal="center" vertical="center"/>
    </xf>
    <xf numFmtId="1" fontId="6" fillId="9" borderId="1" xfId="0" applyNumberFormat="1" applyFont="1" applyFill="1" applyBorder="1" applyAlignment="1">
      <alignment horizontal="center" vertical="center"/>
    </xf>
    <xf numFmtId="171" fontId="4" fillId="3" borderId="3" xfId="5" applyFont="1" applyFill="1" applyBorder="1" applyAlignment="1">
      <alignment horizontal="center" vertical="center" wrapText="1"/>
    </xf>
    <xf numFmtId="171" fontId="4" fillId="3" borderId="5" xfId="5" applyFont="1" applyFill="1" applyBorder="1" applyAlignment="1">
      <alignment horizontal="center" vertical="center" wrapText="1"/>
    </xf>
    <xf numFmtId="178" fontId="18" fillId="3" borderId="5" xfId="0" applyNumberFormat="1" applyFont="1" applyFill="1" applyBorder="1" applyAlignment="1">
      <alignment horizontal="center" vertical="center"/>
    </xf>
    <xf numFmtId="178" fontId="18" fillId="3" borderId="1" xfId="0" applyNumberFormat="1" applyFont="1" applyFill="1" applyBorder="1" applyAlignment="1">
      <alignment horizontal="center" vertical="center"/>
    </xf>
    <xf numFmtId="178" fontId="18" fillId="0" borderId="4" xfId="0" applyNumberFormat="1" applyFont="1" applyFill="1" applyBorder="1" applyAlignment="1">
      <alignment horizontal="center" vertical="center"/>
    </xf>
    <xf numFmtId="0" fontId="4" fillId="0" borderId="1" xfId="0" applyFont="1" applyFill="1" applyBorder="1" applyAlignment="1">
      <alignment horizontal="center" vertical="center"/>
    </xf>
    <xf numFmtId="39" fontId="4" fillId="24" borderId="1" xfId="0" applyNumberFormat="1" applyFont="1" applyFill="1" applyBorder="1" applyAlignment="1">
      <alignment horizontal="center" vertical="center"/>
    </xf>
    <xf numFmtId="0" fontId="0" fillId="24" borderId="0" xfId="0" applyFill="1"/>
    <xf numFmtId="178" fontId="6" fillId="24" borderId="0" xfId="3" applyNumberFormat="1" applyFont="1" applyFill="1" applyBorder="1" applyAlignment="1">
      <alignment vertical="center"/>
    </xf>
    <xf numFmtId="178" fontId="4" fillId="4" borderId="5" xfId="0" applyNumberFormat="1" applyFont="1" applyFill="1" applyBorder="1" applyAlignment="1">
      <alignment horizontal="center" vertical="center"/>
    </xf>
    <xf numFmtId="178" fontId="18" fillId="4" borderId="1" xfId="0" applyNumberFormat="1" applyFont="1" applyFill="1" applyBorder="1" applyAlignment="1">
      <alignment horizontal="center" vertical="center"/>
    </xf>
    <xf numFmtId="9" fontId="26" fillId="4" borderId="2" xfId="15" applyNumberFormat="1" applyFont="1" applyFill="1" applyBorder="1" applyAlignment="1">
      <alignment horizontal="center" vertical="center" wrapText="1"/>
    </xf>
    <xf numFmtId="0" fontId="26" fillId="4" borderId="2" xfId="15" applyFont="1" applyFill="1" applyBorder="1" applyAlignment="1">
      <alignment horizontal="center" vertical="center" wrapText="1"/>
    </xf>
    <xf numFmtId="9" fontId="45" fillId="6" borderId="64" xfId="20" applyNumberFormat="1" applyFont="1" applyFill="1" applyBorder="1" applyAlignment="1">
      <alignment horizontal="right" vertical="center" wrapText="1"/>
    </xf>
    <xf numFmtId="9" fontId="45" fillId="6" borderId="97" xfId="20" applyNumberFormat="1" applyFont="1" applyFill="1" applyBorder="1" applyAlignment="1">
      <alignment horizontal="right" vertical="center" wrapText="1"/>
    </xf>
    <xf numFmtId="3" fontId="4" fillId="8" borderId="1" xfId="9" applyNumberFormat="1" applyFont="1" applyFill="1" applyBorder="1" applyAlignment="1">
      <alignment horizontal="center" vertical="center" wrapText="1"/>
    </xf>
    <xf numFmtId="9" fontId="45" fillId="6" borderId="98" xfId="20" applyNumberFormat="1" applyFont="1" applyFill="1" applyBorder="1" applyAlignment="1">
      <alignment horizontal="right" vertical="center" wrapText="1"/>
    </xf>
    <xf numFmtId="9" fontId="45" fillId="6" borderId="99" xfId="20" applyNumberFormat="1" applyFont="1" applyFill="1" applyBorder="1" applyAlignment="1">
      <alignment horizontal="right" vertical="center" wrapText="1"/>
    </xf>
    <xf numFmtId="10" fontId="45" fillId="6" borderId="100" xfId="20" applyNumberFormat="1" applyFont="1" applyFill="1" applyBorder="1" applyAlignment="1">
      <alignment horizontal="right" vertical="center" wrapText="1"/>
    </xf>
    <xf numFmtId="1" fontId="4" fillId="9" borderId="66" xfId="20" applyNumberFormat="1" applyFont="1" applyFill="1" applyBorder="1" applyAlignment="1">
      <alignment horizontal="center" vertical="center"/>
    </xf>
    <xf numFmtId="10" fontId="45" fillId="6" borderId="101" xfId="20" applyNumberFormat="1" applyFont="1" applyFill="1" applyBorder="1" applyAlignment="1">
      <alignment horizontal="right" vertical="center" wrapText="1"/>
    </xf>
    <xf numFmtId="0" fontId="4" fillId="5" borderId="41" xfId="0" applyFont="1" applyFill="1" applyBorder="1" applyAlignment="1">
      <alignment horizontal="center" vertical="center" wrapText="1"/>
    </xf>
    <xf numFmtId="180" fontId="45" fillId="3" borderId="65" xfId="0" applyNumberFormat="1" applyFont="1" applyFill="1" applyBorder="1" applyAlignment="1">
      <alignment horizontal="center"/>
    </xf>
    <xf numFmtId="180" fontId="45" fillId="3" borderId="102" xfId="0" applyNumberFormat="1" applyFont="1" applyFill="1" applyBorder="1" applyAlignment="1">
      <alignment horizontal="center"/>
    </xf>
    <xf numFmtId="9" fontId="45" fillId="6" borderId="94" xfId="20" applyNumberFormat="1" applyFont="1" applyFill="1" applyBorder="1" applyAlignment="1">
      <alignment horizontal="right" vertical="center" wrapText="1"/>
    </xf>
    <xf numFmtId="9" fontId="4" fillId="9" borderId="103" xfId="0" applyNumberFormat="1" applyFont="1" applyFill="1" applyBorder="1" applyAlignment="1">
      <alignment horizontal="center" vertical="center"/>
    </xf>
    <xf numFmtId="39" fontId="4" fillId="9" borderId="2" xfId="0" applyNumberFormat="1" applyFont="1" applyFill="1" applyBorder="1" applyAlignment="1">
      <alignment horizontal="center" vertical="center"/>
    </xf>
    <xf numFmtId="0" fontId="4" fillId="5" borderId="4" xfId="0" applyFont="1" applyFill="1" applyBorder="1" applyAlignment="1">
      <alignment horizontal="center" vertical="center" wrapText="1"/>
    </xf>
    <xf numFmtId="179" fontId="49" fillId="3" borderId="1" xfId="5" applyNumberFormat="1" applyFont="1" applyFill="1" applyBorder="1" applyAlignment="1">
      <alignment horizontal="center" vertical="center"/>
    </xf>
    <xf numFmtId="37" fontId="4" fillId="3" borderId="8" xfId="9" applyNumberFormat="1" applyFont="1" applyFill="1" applyBorder="1" applyAlignment="1">
      <alignment horizontal="center" vertical="center"/>
    </xf>
    <xf numFmtId="0" fontId="4" fillId="5" borderId="4" xfId="0" applyFont="1" applyFill="1" applyBorder="1" applyAlignment="1">
      <alignment horizontal="center" vertical="center" wrapText="1"/>
    </xf>
    <xf numFmtId="178" fontId="4" fillId="3" borderId="1" xfId="5" applyNumberFormat="1" applyFont="1" applyFill="1" applyBorder="1" applyAlignment="1">
      <alignment horizontal="center" vertical="center"/>
    </xf>
    <xf numFmtId="171" fontId="4" fillId="3" borderId="1" xfId="5" applyNumberFormat="1" applyFont="1" applyFill="1" applyBorder="1" applyAlignment="1">
      <alignment horizontal="center" vertical="center"/>
    </xf>
    <xf numFmtId="179" fontId="4" fillId="3" borderId="1" xfId="5" applyNumberFormat="1" applyFont="1" applyFill="1" applyBorder="1" applyAlignment="1">
      <alignment horizontal="center" vertical="center"/>
    </xf>
    <xf numFmtId="171" fontId="4" fillId="3" borderId="1" xfId="5" applyFont="1" applyFill="1" applyBorder="1" applyAlignment="1">
      <alignment horizontal="center" vertical="center"/>
    </xf>
    <xf numFmtId="179" fontId="4" fillId="3" borderId="2" xfId="5" applyNumberFormat="1" applyFont="1" applyFill="1" applyBorder="1" applyAlignment="1">
      <alignment horizontal="center" vertical="center"/>
    </xf>
    <xf numFmtId="178" fontId="4" fillId="3" borderId="2" xfId="5" applyNumberFormat="1" applyFont="1" applyFill="1" applyBorder="1" applyAlignment="1">
      <alignment horizontal="center" vertical="center"/>
    </xf>
    <xf numFmtId="37" fontId="48" fillId="3" borderId="1" xfId="9" applyNumberFormat="1" applyFont="1" applyFill="1" applyBorder="1" applyAlignment="1">
      <alignment horizontal="center" vertical="center"/>
    </xf>
    <xf numFmtId="1" fontId="48" fillId="3" borderId="1" xfId="0" applyNumberFormat="1" applyFont="1" applyFill="1" applyBorder="1" applyAlignment="1">
      <alignment horizontal="center" vertical="center"/>
    </xf>
    <xf numFmtId="10" fontId="25" fillId="22" borderId="11" xfId="0" applyNumberFormat="1" applyFont="1" applyFill="1" applyBorder="1" applyAlignment="1">
      <alignment vertical="center"/>
    </xf>
    <xf numFmtId="10" fontId="25" fillId="5" borderId="5" xfId="0" applyNumberFormat="1" applyFont="1" applyFill="1" applyBorder="1" applyAlignment="1">
      <alignment vertical="center"/>
    </xf>
    <xf numFmtId="0" fontId="6" fillId="3" borderId="8" xfId="0" applyFont="1" applyFill="1" applyBorder="1" applyAlignment="1">
      <alignment horizontal="center" vertical="center"/>
    </xf>
    <xf numFmtId="0" fontId="6" fillId="0" borderId="7" xfId="0" applyFont="1" applyFill="1" applyBorder="1" applyAlignment="1">
      <alignment horizontal="center" vertical="center"/>
    </xf>
    <xf numFmtId="0" fontId="6" fillId="9" borderId="2" xfId="0" applyFont="1" applyFill="1" applyBorder="1" applyAlignment="1">
      <alignment horizontal="center" vertical="center"/>
    </xf>
    <xf numFmtId="39" fontId="4" fillId="5" borderId="4" xfId="0" applyNumberFormat="1" applyFont="1" applyFill="1" applyBorder="1" applyAlignment="1">
      <alignment horizontal="center" vertical="center" wrapText="1"/>
    </xf>
    <xf numFmtId="0" fontId="18" fillId="0" borderId="0" xfId="0" applyFont="1" applyFill="1" applyBorder="1" applyAlignment="1">
      <alignment horizontal="center"/>
    </xf>
    <xf numFmtId="0" fontId="45" fillId="9" borderId="48" xfId="0" applyFont="1" applyFill="1" applyBorder="1" applyAlignment="1">
      <alignment horizontal="center"/>
    </xf>
    <xf numFmtId="0" fontId="45" fillId="9" borderId="65" xfId="0" applyFont="1" applyFill="1" applyBorder="1" applyAlignment="1">
      <alignment horizontal="center"/>
    </xf>
    <xf numFmtId="187" fontId="4" fillId="3" borderId="1" xfId="9" applyNumberFormat="1" applyFont="1" applyFill="1" applyBorder="1" applyAlignment="1">
      <alignment horizontal="center" vertical="center"/>
    </xf>
    <xf numFmtId="181" fontId="4" fillId="0" borderId="1" xfId="9" applyNumberFormat="1" applyFont="1" applyFill="1" applyBorder="1" applyAlignment="1">
      <alignment horizontal="center" vertical="center" wrapText="1"/>
    </xf>
    <xf numFmtId="39" fontId="4" fillId="0" borderId="1" xfId="0" applyNumberFormat="1" applyFont="1" applyFill="1" applyBorder="1" applyAlignment="1">
      <alignment horizontal="center" vertical="center"/>
    </xf>
    <xf numFmtId="0" fontId="45" fillId="6" borderId="51" xfId="20" applyNumberFormat="1" applyFont="1" applyFill="1" applyBorder="1" applyAlignment="1">
      <alignment horizontal="right" vertical="center" wrapText="1"/>
    </xf>
    <xf numFmtId="9" fontId="45" fillId="3" borderId="65" xfId="20" applyFont="1" applyFill="1" applyBorder="1" applyAlignment="1">
      <alignment horizontal="center"/>
    </xf>
    <xf numFmtId="190" fontId="18" fillId="9" borderId="1" xfId="9" applyNumberFormat="1" applyFont="1" applyFill="1" applyBorder="1" applyAlignment="1">
      <alignment horizontal="center" vertical="center"/>
    </xf>
    <xf numFmtId="0" fontId="0" fillId="5" borderId="0" xfId="0" applyFill="1" applyAlignment="1">
      <alignment horizontal="center"/>
    </xf>
    <xf numFmtId="178" fontId="4" fillId="5" borderId="1" xfId="3" applyNumberFormat="1" applyFont="1" applyFill="1" applyBorder="1" applyAlignment="1">
      <alignment vertical="center"/>
    </xf>
    <xf numFmtId="0" fontId="32" fillId="5" borderId="0" xfId="0" applyFont="1" applyFill="1" applyAlignment="1">
      <alignment horizontal="center"/>
    </xf>
    <xf numFmtId="0" fontId="0" fillId="8" borderId="0" xfId="0" applyFill="1" applyAlignment="1">
      <alignment horizontal="center"/>
    </xf>
    <xf numFmtId="178" fontId="4" fillId="8" borderId="1" xfId="3" applyNumberFormat="1" applyFont="1" applyFill="1" applyBorder="1" applyAlignment="1">
      <alignment horizontal="left" vertical="center"/>
    </xf>
    <xf numFmtId="0" fontId="32" fillId="8" borderId="0" xfId="0" applyFont="1" applyFill="1" applyAlignment="1">
      <alignment horizontal="center"/>
    </xf>
    <xf numFmtId="0" fontId="4" fillId="0" borderId="0" xfId="0" applyFont="1" applyFill="1" applyBorder="1" applyAlignment="1">
      <alignment horizontal="center" vertical="center" wrapText="1"/>
    </xf>
    <xf numFmtId="178" fontId="4" fillId="0" borderId="1" xfId="3" applyNumberFormat="1" applyFont="1" applyFill="1" applyBorder="1" applyAlignment="1">
      <alignment horizontal="left" vertical="center"/>
    </xf>
    <xf numFmtId="178" fontId="4" fillId="8" borderId="1" xfId="3" applyNumberFormat="1" applyFont="1" applyFill="1" applyBorder="1" applyAlignment="1">
      <alignment vertical="center"/>
    </xf>
    <xf numFmtId="0" fontId="18" fillId="3" borderId="67" xfId="0" applyFont="1" applyFill="1" applyBorder="1" applyAlignment="1">
      <alignment horizontal="justify" vertical="center" wrapText="1"/>
    </xf>
    <xf numFmtId="0" fontId="18" fillId="3" borderId="1" xfId="0" applyFont="1" applyFill="1" applyBorder="1" applyAlignment="1">
      <alignment horizontal="left" vertical="top" wrapText="1"/>
    </xf>
    <xf numFmtId="0" fontId="39" fillId="3" borderId="67" xfId="0" applyFont="1" applyFill="1" applyBorder="1" applyAlignment="1">
      <alignment horizontal="justify" vertical="center" wrapText="1"/>
    </xf>
    <xf numFmtId="0" fontId="18" fillId="3" borderId="67" xfId="0" applyFont="1" applyFill="1" applyBorder="1" applyAlignment="1">
      <alignment horizontal="center" vertical="center" wrapText="1"/>
    </xf>
    <xf numFmtId="0" fontId="18" fillId="3" borderId="1" xfId="0" quotePrefix="1" applyFont="1" applyFill="1" applyBorder="1" applyAlignment="1">
      <alignment horizontal="justify" vertical="center" wrapText="1"/>
    </xf>
    <xf numFmtId="0" fontId="18" fillId="3" borderId="1" xfId="0" applyFont="1" applyFill="1" applyBorder="1" applyAlignment="1">
      <alignment horizontal="center" vertical="center" wrapText="1"/>
    </xf>
    <xf numFmtId="0" fontId="6" fillId="3" borderId="0" xfId="0" applyFont="1" applyFill="1"/>
    <xf numFmtId="2" fontId="54" fillId="3" borderId="54" xfId="0" applyNumberFormat="1" applyFont="1" applyFill="1" applyBorder="1" applyAlignment="1">
      <alignment horizontal="center" vertical="center"/>
    </xf>
    <xf numFmtId="39" fontId="10" fillId="3" borderId="3" xfId="0" applyNumberFormat="1" applyFont="1" applyFill="1" applyBorder="1" applyAlignment="1">
      <alignment horizontal="center" vertical="center" wrapText="1"/>
    </xf>
    <xf numFmtId="4" fontId="10" fillId="3" borderId="5" xfId="0" applyNumberFormat="1" applyFont="1" applyFill="1" applyBorder="1" applyAlignment="1">
      <alignment horizontal="center" vertical="center" wrapText="1"/>
    </xf>
    <xf numFmtId="0" fontId="4" fillId="0" borderId="27" xfId="0" applyFont="1" applyFill="1" applyBorder="1" applyAlignment="1">
      <alignment horizontal="center" vertical="center" wrapText="1"/>
    </xf>
    <xf numFmtId="39" fontId="4" fillId="0" borderId="3" xfId="0" applyNumberFormat="1" applyFont="1" applyFill="1" applyBorder="1" applyAlignment="1">
      <alignment horizontal="center" vertical="center" wrapText="1"/>
    </xf>
    <xf numFmtId="2" fontId="18" fillId="0" borderId="3" xfId="0" applyNumberFormat="1" applyFont="1" applyFill="1" applyBorder="1" applyAlignment="1">
      <alignment horizontal="center" vertical="center"/>
    </xf>
    <xf numFmtId="2" fontId="4" fillId="0" borderId="3" xfId="0" applyNumberFormat="1" applyFont="1" applyFill="1" applyBorder="1" applyAlignment="1">
      <alignment horizontal="center" vertical="center"/>
    </xf>
    <xf numFmtId="180" fontId="45" fillId="3" borderId="48" xfId="0" applyNumberFormat="1" applyFont="1" applyFill="1" applyBorder="1" applyAlignment="1">
      <alignment horizontal="center"/>
    </xf>
    <xf numFmtId="0" fontId="45" fillId="3" borderId="104" xfId="0" applyFont="1" applyFill="1" applyBorder="1" applyAlignment="1">
      <alignment horizontal="center"/>
    </xf>
    <xf numFmtId="0" fontId="45" fillId="3" borderId="1" xfId="0" applyFont="1" applyFill="1" applyBorder="1" applyAlignment="1">
      <alignment horizontal="center"/>
    </xf>
    <xf numFmtId="180" fontId="45" fillId="3" borderId="58" xfId="0" applyNumberFormat="1" applyFont="1" applyFill="1" applyBorder="1" applyAlignment="1">
      <alignment horizontal="center"/>
    </xf>
    <xf numFmtId="0" fontId="4" fillId="5"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4" fillId="3" borderId="5" xfId="0" quotePrefix="1" applyFont="1" applyFill="1" applyBorder="1" applyAlignment="1">
      <alignment horizontal="center" vertical="center" wrapText="1"/>
    </xf>
    <xf numFmtId="0" fontId="49" fillId="3" borderId="64" xfId="0" applyFont="1" applyFill="1" applyBorder="1" applyAlignment="1">
      <alignment horizontal="center" vertical="center" wrapText="1"/>
    </xf>
    <xf numFmtId="2" fontId="49" fillId="3" borderId="64" xfId="0" applyNumberFormat="1" applyFont="1" applyFill="1" applyBorder="1" applyAlignment="1">
      <alignment horizontal="center" vertical="center" wrapText="1"/>
    </xf>
    <xf numFmtId="178" fontId="18" fillId="3" borderId="1" xfId="3" applyNumberFormat="1" applyFont="1" applyFill="1" applyBorder="1" applyAlignment="1">
      <alignment horizontal="left" vertical="center"/>
    </xf>
    <xf numFmtId="179" fontId="18" fillId="3" borderId="5" xfId="3" applyNumberFormat="1" applyFont="1" applyFill="1" applyBorder="1" applyAlignment="1">
      <alignment vertical="center"/>
    </xf>
    <xf numFmtId="171" fontId="18" fillId="3" borderId="1" xfId="3" applyNumberFormat="1" applyFont="1" applyFill="1" applyBorder="1" applyAlignment="1">
      <alignment vertical="center"/>
    </xf>
    <xf numFmtId="178" fontId="18" fillId="3" borderId="0" xfId="3" applyNumberFormat="1" applyFont="1" applyFill="1" applyBorder="1" applyAlignment="1">
      <alignment vertical="center"/>
    </xf>
    <xf numFmtId="10" fontId="18" fillId="3" borderId="5" xfId="20" applyNumberFormat="1" applyFont="1" applyFill="1" applyBorder="1" applyAlignment="1">
      <alignment horizontal="center" vertical="center"/>
    </xf>
    <xf numFmtId="0" fontId="4" fillId="3" borderId="1" xfId="0" quotePrefix="1" applyFont="1" applyFill="1" applyBorder="1" applyAlignment="1">
      <alignment horizontal="center" vertical="center" wrapText="1"/>
    </xf>
    <xf numFmtId="171" fontId="18" fillId="3" borderId="1" xfId="5" applyNumberFormat="1" applyFont="1" applyFill="1" applyBorder="1" applyAlignment="1">
      <alignment vertical="center"/>
    </xf>
    <xf numFmtId="178" fontId="10" fillId="3" borderId="1" xfId="3" applyNumberFormat="1" applyFont="1" applyFill="1" applyBorder="1" applyAlignment="1">
      <alignment horizontal="left" vertical="center"/>
    </xf>
    <xf numFmtId="178" fontId="10" fillId="3" borderId="1" xfId="3" applyNumberFormat="1" applyFont="1" applyFill="1" applyBorder="1" applyAlignment="1">
      <alignment horizontal="center" vertical="center"/>
    </xf>
    <xf numFmtId="10" fontId="18" fillId="3" borderId="1" xfId="20" applyNumberFormat="1" applyFont="1" applyFill="1" applyBorder="1" applyAlignment="1">
      <alignment vertical="center"/>
    </xf>
    <xf numFmtId="10" fontId="18" fillId="3" borderId="48" xfId="0" applyNumberFormat="1" applyFont="1" applyFill="1" applyBorder="1" applyAlignment="1">
      <alignment horizontal="center" vertical="center" wrapText="1"/>
    </xf>
    <xf numFmtId="10" fontId="18" fillId="3" borderId="52" xfId="20" applyNumberFormat="1" applyFont="1" applyFill="1" applyBorder="1" applyAlignment="1">
      <alignment horizontal="center" vertical="center" wrapText="1"/>
    </xf>
    <xf numFmtId="178" fontId="18" fillId="3" borderId="1" xfId="3" applyNumberFormat="1" applyFont="1" applyFill="1" applyBorder="1" applyAlignment="1">
      <alignment vertical="center"/>
    </xf>
    <xf numFmtId="178" fontId="18" fillId="3" borderId="0" xfId="5" applyNumberFormat="1" applyFont="1" applyFill="1" applyBorder="1" applyAlignment="1">
      <alignment vertical="center"/>
    </xf>
    <xf numFmtId="183" fontId="18" fillId="3" borderId="1" xfId="5" applyNumberFormat="1" applyFont="1" applyFill="1" applyBorder="1" applyAlignment="1">
      <alignment vertical="center"/>
    </xf>
    <xf numFmtId="179" fontId="4" fillId="3" borderId="5" xfId="5" applyNumberFormat="1" applyFont="1" applyFill="1" applyBorder="1" applyAlignment="1">
      <alignment horizontal="center" vertical="center"/>
    </xf>
    <xf numFmtId="179" fontId="18" fillId="3" borderId="5" xfId="5" applyNumberFormat="1" applyFont="1" applyFill="1" applyBorder="1" applyAlignment="1">
      <alignment horizontal="left" vertical="center"/>
    </xf>
    <xf numFmtId="179" fontId="10" fillId="3" borderId="1" xfId="3" applyNumberFormat="1" applyFont="1" applyFill="1" applyBorder="1" applyAlignment="1">
      <alignment horizontal="left" vertical="center"/>
    </xf>
    <xf numFmtId="179" fontId="4" fillId="3" borderId="1" xfId="5" applyNumberFormat="1" applyFont="1" applyFill="1" applyBorder="1" applyAlignment="1">
      <alignment horizontal="left" vertical="center"/>
    </xf>
    <xf numFmtId="178" fontId="4" fillId="3" borderId="1" xfId="5" applyNumberFormat="1" applyFont="1" applyFill="1" applyBorder="1" applyAlignment="1">
      <alignment horizontal="left" vertical="center"/>
    </xf>
    <xf numFmtId="178" fontId="4" fillId="3" borderId="1" xfId="5" applyNumberFormat="1" applyFont="1" applyFill="1" applyBorder="1" applyAlignment="1">
      <alignment vertical="center"/>
    </xf>
    <xf numFmtId="178" fontId="6" fillId="3" borderId="1" xfId="5" applyNumberFormat="1" applyFont="1" applyFill="1" applyBorder="1" applyAlignment="1">
      <alignment horizontal="left" vertical="center"/>
    </xf>
    <xf numFmtId="178" fontId="6" fillId="3" borderId="1" xfId="5" applyNumberFormat="1" applyFont="1" applyFill="1" applyBorder="1" applyAlignment="1">
      <alignment vertical="center"/>
    </xf>
    <xf numFmtId="175" fontId="18" fillId="3" borderId="1" xfId="27" applyNumberFormat="1" applyFont="1" applyFill="1" applyBorder="1" applyAlignment="1">
      <alignment horizontal="center" vertical="center"/>
    </xf>
    <xf numFmtId="171" fontId="10" fillId="3" borderId="1" xfId="3" applyNumberFormat="1" applyFont="1" applyFill="1" applyBorder="1" applyAlignment="1">
      <alignment vertical="center"/>
    </xf>
    <xf numFmtId="179" fontId="4" fillId="3" borderId="1" xfId="3" applyNumberFormat="1" applyFont="1" applyFill="1" applyBorder="1" applyAlignment="1">
      <alignment horizontal="left" vertical="center"/>
    </xf>
    <xf numFmtId="178" fontId="10" fillId="3" borderId="1" xfId="3" applyNumberFormat="1" applyFont="1" applyFill="1" applyBorder="1" applyAlignment="1">
      <alignment vertical="center"/>
    </xf>
    <xf numFmtId="178" fontId="49" fillId="3" borderId="1" xfId="3" applyNumberFormat="1" applyFont="1" applyFill="1" applyBorder="1" applyAlignment="1">
      <alignment horizontal="left" vertical="center"/>
    </xf>
    <xf numFmtId="179" fontId="18" fillId="3" borderId="5" xfId="5" applyNumberFormat="1" applyFont="1" applyFill="1" applyBorder="1" applyAlignment="1">
      <alignment horizontal="center" vertical="center"/>
    </xf>
    <xf numFmtId="179" fontId="18" fillId="3" borderId="1" xfId="5" applyNumberFormat="1" applyFont="1" applyFill="1" applyBorder="1" applyAlignment="1">
      <alignment horizontal="left" vertical="center"/>
    </xf>
    <xf numFmtId="178" fontId="18" fillId="3" borderId="1" xfId="5" applyNumberFormat="1" applyFont="1" applyFill="1" applyBorder="1" applyAlignment="1">
      <alignment horizontal="left" vertical="center"/>
    </xf>
    <xf numFmtId="178" fontId="18" fillId="3" borderId="1" xfId="5" applyNumberFormat="1" applyFont="1" applyFill="1" applyBorder="1" applyAlignment="1">
      <alignment vertical="center"/>
    </xf>
    <xf numFmtId="178" fontId="18" fillId="3" borderId="2" xfId="5" applyNumberFormat="1" applyFont="1" applyFill="1" applyBorder="1" applyAlignment="1">
      <alignment horizontal="left" vertical="center"/>
    </xf>
    <xf numFmtId="178" fontId="18" fillId="3" borderId="2" xfId="5" applyNumberFormat="1" applyFont="1" applyFill="1" applyBorder="1" applyAlignment="1">
      <alignment vertical="center"/>
    </xf>
    <xf numFmtId="10" fontId="18" fillId="3" borderId="1" xfId="27" applyNumberFormat="1" applyFont="1" applyFill="1" applyBorder="1" applyAlignment="1">
      <alignment horizontal="center" vertical="center"/>
    </xf>
    <xf numFmtId="171" fontId="49" fillId="3" borderId="1" xfId="3" applyNumberFormat="1" applyFont="1" applyFill="1" applyBorder="1" applyAlignment="1">
      <alignment horizontal="left" vertical="center"/>
    </xf>
    <xf numFmtId="179" fontId="49" fillId="3" borderId="1" xfId="3" applyNumberFormat="1" applyFont="1" applyFill="1" applyBorder="1" applyAlignment="1">
      <alignment horizontal="left" vertical="center"/>
    </xf>
    <xf numFmtId="3" fontId="10" fillId="3" borderId="3" xfId="0" applyNumberFormat="1" applyFont="1" applyFill="1" applyBorder="1" applyAlignment="1">
      <alignment horizontal="center" vertical="center" wrapText="1"/>
    </xf>
    <xf numFmtId="4" fontId="10" fillId="3" borderId="3" xfId="0" applyNumberFormat="1" applyFont="1" applyFill="1" applyBorder="1" applyAlignment="1">
      <alignment horizontal="center" vertical="center" wrapText="1"/>
    </xf>
    <xf numFmtId="10" fontId="45" fillId="6" borderId="95" xfId="20" applyNumberFormat="1" applyFont="1" applyFill="1" applyBorder="1" applyAlignment="1">
      <alignment horizontal="right" vertical="center" wrapText="1"/>
    </xf>
    <xf numFmtId="3" fontId="10" fillId="3" borderId="1" xfId="9" applyNumberFormat="1" applyFont="1" applyFill="1" applyBorder="1" applyAlignment="1">
      <alignment horizontal="center" vertical="center" wrapText="1"/>
    </xf>
    <xf numFmtId="2" fontId="10" fillId="3" borderId="1" xfId="9" applyNumberFormat="1" applyFont="1" applyFill="1" applyBorder="1" applyAlignment="1">
      <alignment horizontal="center" vertical="center" wrapText="1"/>
    </xf>
    <xf numFmtId="3" fontId="10" fillId="3" borderId="5" xfId="0" applyNumberFormat="1" applyFont="1" applyFill="1" applyBorder="1" applyAlignment="1">
      <alignment horizontal="center" vertical="center" wrapText="1"/>
    </xf>
    <xf numFmtId="10" fontId="45" fillId="6" borderId="96" xfId="20" applyNumberFormat="1" applyFont="1" applyFill="1" applyBorder="1" applyAlignment="1">
      <alignment horizontal="right" vertical="center" wrapText="1"/>
    </xf>
    <xf numFmtId="174" fontId="4" fillId="3" borderId="1" xfId="0" applyNumberFormat="1" applyFont="1" applyFill="1" applyBorder="1" applyAlignment="1">
      <alignment horizontal="center" vertical="center"/>
    </xf>
    <xf numFmtId="9" fontId="45" fillId="6" borderId="66" xfId="20" applyNumberFormat="1" applyFont="1" applyFill="1" applyBorder="1" applyAlignment="1">
      <alignment horizontal="right" vertical="center" wrapText="1"/>
    </xf>
    <xf numFmtId="1" fontId="10" fillId="3" borderId="3" xfId="20" applyNumberFormat="1" applyFont="1" applyFill="1" applyBorder="1" applyAlignment="1">
      <alignment horizontal="center" vertical="center" wrapText="1"/>
    </xf>
    <xf numFmtId="4" fontId="18" fillId="3" borderId="3" xfId="0" applyNumberFormat="1" applyFont="1" applyFill="1" applyBorder="1" applyAlignment="1">
      <alignment horizontal="center" vertical="center" wrapText="1"/>
    </xf>
    <xf numFmtId="1" fontId="10" fillId="3" borderId="5" xfId="20" applyNumberFormat="1" applyFont="1" applyFill="1" applyBorder="1" applyAlignment="1">
      <alignment horizontal="center" vertical="center" wrapText="1"/>
    </xf>
    <xf numFmtId="4" fontId="18" fillId="3" borderId="5" xfId="0" applyNumberFormat="1" applyFont="1" applyFill="1" applyBorder="1" applyAlignment="1">
      <alignment horizontal="center" vertical="center" wrapText="1"/>
    </xf>
    <xf numFmtId="1" fontId="10" fillId="3" borderId="1" xfId="9" applyNumberFormat="1" applyFont="1" applyFill="1" applyBorder="1" applyAlignment="1">
      <alignment horizontal="center" vertical="center" wrapText="1"/>
    </xf>
    <xf numFmtId="174" fontId="48" fillId="3" borderId="1" xfId="0" applyNumberFormat="1" applyFont="1" applyFill="1" applyBorder="1" applyAlignment="1">
      <alignment horizontal="center" vertical="center"/>
    </xf>
    <xf numFmtId="2" fontId="54" fillId="3" borderId="72" xfId="0" applyNumberFormat="1" applyFont="1" applyFill="1" applyBorder="1" applyAlignment="1">
      <alignment horizontal="center" vertical="center"/>
    </xf>
    <xf numFmtId="4" fontId="51" fillId="3" borderId="3" xfId="0" applyNumberFormat="1" applyFont="1" applyFill="1" applyBorder="1" applyAlignment="1">
      <alignment horizontal="center" vertical="center" wrapText="1"/>
    </xf>
    <xf numFmtId="9" fontId="4" fillId="3" borderId="1" xfId="0" applyNumberFormat="1" applyFont="1" applyFill="1" applyBorder="1" applyAlignment="1">
      <alignment horizontal="center" vertical="center"/>
    </xf>
    <xf numFmtId="0" fontId="51" fillId="3" borderId="3" xfId="0" applyFont="1" applyFill="1" applyBorder="1" applyAlignment="1">
      <alignment horizontal="center" vertical="center"/>
    </xf>
    <xf numFmtId="4" fontId="10" fillId="3" borderId="1" xfId="9" applyNumberFormat="1" applyFont="1" applyFill="1" applyBorder="1" applyAlignment="1">
      <alignment horizontal="center" vertical="center" wrapText="1"/>
    </xf>
    <xf numFmtId="174" fontId="6" fillId="3" borderId="7" xfId="0" applyNumberFormat="1" applyFont="1" applyFill="1" applyBorder="1" applyAlignment="1">
      <alignment horizontal="center" vertical="center"/>
    </xf>
    <xf numFmtId="4" fontId="10" fillId="3" borderId="1" xfId="0" applyNumberFormat="1" applyFont="1" applyFill="1" applyBorder="1" applyAlignment="1">
      <alignment horizontal="center" vertical="center" wrapText="1"/>
    </xf>
    <xf numFmtId="39" fontId="49" fillId="3" borderId="3" xfId="0" applyNumberFormat="1" applyFont="1" applyFill="1" applyBorder="1" applyAlignment="1">
      <alignment horizontal="center" vertical="center" wrapText="1"/>
    </xf>
    <xf numFmtId="10" fontId="45" fillId="6" borderId="51" xfId="20" applyNumberFormat="1" applyFont="1" applyFill="1" applyBorder="1" applyAlignment="1">
      <alignment horizontal="right" vertical="center" wrapText="1"/>
    </xf>
    <xf numFmtId="10" fontId="45" fillId="6" borderId="54" xfId="20" applyNumberFormat="1" applyFont="1" applyFill="1" applyBorder="1" applyAlignment="1">
      <alignment horizontal="right" vertical="center" wrapText="1"/>
    </xf>
    <xf numFmtId="39" fontId="49" fillId="3" borderId="1" xfId="0" applyNumberFormat="1" applyFont="1" applyFill="1" applyBorder="1" applyAlignment="1">
      <alignment horizontal="center" vertical="center" wrapText="1"/>
    </xf>
    <xf numFmtId="39" fontId="10" fillId="3" borderId="1" xfId="0" applyNumberFormat="1" applyFont="1" applyFill="1" applyBorder="1" applyAlignment="1">
      <alignment horizontal="center" vertical="center" wrapText="1"/>
    </xf>
    <xf numFmtId="4" fontId="49" fillId="3" borderId="1" xfId="9" applyNumberFormat="1" applyFont="1" applyFill="1" applyBorder="1" applyAlignment="1">
      <alignment horizontal="center" vertical="center" wrapText="1"/>
    </xf>
    <xf numFmtId="10" fontId="49" fillId="3" borderId="3" xfId="27" applyNumberFormat="1" applyFont="1" applyFill="1" applyBorder="1" applyAlignment="1">
      <alignment horizontal="center" vertical="center" wrapText="1"/>
    </xf>
    <xf numFmtId="10" fontId="18" fillId="3" borderId="3" xfId="20" applyNumberFormat="1" applyFont="1" applyFill="1" applyBorder="1" applyAlignment="1">
      <alignment horizontal="center" vertical="center"/>
    </xf>
    <xf numFmtId="9" fontId="49" fillId="3" borderId="5" xfId="27" applyNumberFormat="1" applyFont="1" applyFill="1" applyBorder="1" applyAlignment="1">
      <alignment horizontal="center" vertical="center" wrapText="1"/>
    </xf>
    <xf numFmtId="10" fontId="18" fillId="3" borderId="1" xfId="20" applyNumberFormat="1" applyFont="1" applyFill="1" applyBorder="1" applyAlignment="1">
      <alignment horizontal="center" vertical="center"/>
    </xf>
    <xf numFmtId="9" fontId="49" fillId="3" borderId="3" xfId="27" applyFont="1" applyFill="1" applyBorder="1" applyAlignment="1">
      <alignment horizontal="center" vertical="center" wrapText="1"/>
    </xf>
    <xf numFmtId="0" fontId="49" fillId="3" borderId="3" xfId="0" applyFont="1" applyFill="1" applyBorder="1" applyAlignment="1">
      <alignment horizontal="center" vertical="center"/>
    </xf>
    <xf numFmtId="175" fontId="49" fillId="3" borderId="3" xfId="27" applyNumberFormat="1" applyFont="1" applyFill="1" applyBorder="1" applyAlignment="1">
      <alignment horizontal="center" vertical="center" wrapText="1"/>
    </xf>
    <xf numFmtId="9" fontId="18" fillId="3" borderId="3" xfId="27" applyFont="1" applyFill="1" applyBorder="1" applyAlignment="1">
      <alignment horizontal="center" vertical="center" wrapText="1"/>
    </xf>
    <xf numFmtId="10" fontId="18" fillId="3" borderId="5" xfId="0" applyNumberFormat="1" applyFont="1" applyFill="1" applyBorder="1" applyAlignment="1">
      <alignment horizontal="center" vertical="center" wrapText="1"/>
    </xf>
    <xf numFmtId="9" fontId="56" fillId="6" borderId="51" xfId="20" applyNumberFormat="1" applyFont="1" applyFill="1" applyBorder="1" applyAlignment="1">
      <alignment horizontal="right" vertical="center" wrapText="1"/>
    </xf>
    <xf numFmtId="10" fontId="56" fillId="6" borderId="54" xfId="20" applyNumberFormat="1" applyFont="1" applyFill="1" applyBorder="1" applyAlignment="1">
      <alignment horizontal="right" vertical="center" wrapText="1"/>
    </xf>
    <xf numFmtId="10" fontId="56" fillId="6" borderId="72" xfId="20" applyNumberFormat="1" applyFont="1" applyFill="1" applyBorder="1" applyAlignment="1">
      <alignment horizontal="right" vertical="center" wrapText="1"/>
    </xf>
    <xf numFmtId="9" fontId="57" fillId="6" borderId="51" xfId="20" applyNumberFormat="1" applyFont="1" applyFill="1" applyBorder="1" applyAlignment="1">
      <alignment horizontal="right" vertical="center" wrapText="1"/>
    </xf>
    <xf numFmtId="10" fontId="57" fillId="6" borderId="72" xfId="20" applyNumberFormat="1" applyFont="1" applyFill="1" applyBorder="1" applyAlignment="1">
      <alignment horizontal="right" vertical="center" wrapText="1"/>
    </xf>
    <xf numFmtId="174" fontId="18" fillId="3" borderId="1" xfId="0" applyNumberFormat="1" applyFont="1" applyFill="1" applyBorder="1" applyAlignment="1">
      <alignment horizontal="center" vertical="center"/>
    </xf>
    <xf numFmtId="1" fontId="18" fillId="3" borderId="1" xfId="0" applyNumberFormat="1" applyFont="1" applyFill="1" applyBorder="1" applyAlignment="1">
      <alignment horizontal="center" vertical="center"/>
    </xf>
    <xf numFmtId="39" fontId="18" fillId="3" borderId="1" xfId="0" applyNumberFormat="1" applyFont="1" applyFill="1" applyBorder="1" applyAlignment="1">
      <alignment horizontal="center" vertical="center"/>
    </xf>
    <xf numFmtId="10" fontId="49" fillId="3" borderId="1" xfId="20" applyNumberFormat="1" applyFont="1" applyFill="1" applyBorder="1" applyAlignment="1">
      <alignment horizontal="center" vertical="center" wrapText="1"/>
    </xf>
    <xf numFmtId="9" fontId="18" fillId="3" borderId="1" xfId="27" applyFont="1" applyFill="1" applyBorder="1" applyAlignment="1">
      <alignment horizontal="center" vertical="center" wrapText="1"/>
    </xf>
    <xf numFmtId="10" fontId="18" fillId="3" borderId="1" xfId="20" applyNumberFormat="1" applyFont="1" applyFill="1" applyBorder="1" applyAlignment="1">
      <alignment horizontal="center" vertical="center" wrapText="1"/>
    </xf>
    <xf numFmtId="37" fontId="18" fillId="3" borderId="4" xfId="9" applyNumberFormat="1" applyFont="1" applyFill="1" applyBorder="1" applyAlignment="1">
      <alignment horizontal="center" vertical="center"/>
    </xf>
    <xf numFmtId="10" fontId="56" fillId="6" borderId="90" xfId="20" applyNumberFormat="1" applyFont="1" applyFill="1" applyBorder="1" applyAlignment="1">
      <alignment horizontal="right" vertical="center" wrapText="1"/>
    </xf>
    <xf numFmtId="39" fontId="49" fillId="3" borderId="5" xfId="0" applyNumberFormat="1" applyFont="1" applyFill="1" applyBorder="1" applyAlignment="1">
      <alignment horizontal="center" vertical="center" wrapText="1"/>
    </xf>
    <xf numFmtId="4" fontId="4" fillId="3" borderId="5" xfId="0" applyNumberFormat="1" applyFont="1" applyFill="1" applyBorder="1" applyAlignment="1">
      <alignment horizontal="center" vertical="center"/>
    </xf>
    <xf numFmtId="2" fontId="4" fillId="3" borderId="3" xfId="0" applyNumberFormat="1" applyFont="1" applyFill="1" applyBorder="1" applyAlignment="1">
      <alignment horizontal="center" vertical="center"/>
    </xf>
    <xf numFmtId="4" fontId="10" fillId="3" borderId="5" xfId="0" applyNumberFormat="1" applyFont="1" applyFill="1" applyBorder="1" applyAlignment="1">
      <alignment horizontal="center" vertical="center"/>
    </xf>
    <xf numFmtId="178" fontId="4" fillId="3" borderId="5" xfId="0" applyNumberFormat="1" applyFont="1" applyFill="1" applyBorder="1" applyAlignment="1">
      <alignment horizontal="center" vertical="center"/>
    </xf>
    <xf numFmtId="9" fontId="45" fillId="6" borderId="105" xfId="20" applyNumberFormat="1" applyFont="1" applyFill="1" applyBorder="1" applyAlignment="1">
      <alignment horizontal="right" vertical="center" wrapText="1"/>
    </xf>
    <xf numFmtId="10" fontId="50" fillId="3" borderId="1" xfId="15" applyNumberFormat="1" applyFont="1" applyFill="1" applyBorder="1" applyAlignment="1">
      <alignment horizontal="center" vertical="center" wrapText="1"/>
    </xf>
    <xf numFmtId="10" fontId="50" fillId="3" borderId="2" xfId="15" applyNumberFormat="1" applyFont="1" applyFill="1" applyBorder="1" applyAlignment="1">
      <alignment horizontal="center" vertical="center" wrapText="1"/>
    </xf>
    <xf numFmtId="10" fontId="13" fillId="3" borderId="2" xfId="15" applyNumberFormat="1" applyFont="1" applyFill="1" applyBorder="1" applyAlignment="1">
      <alignment horizontal="center" vertical="center" wrapText="1"/>
    </xf>
    <xf numFmtId="10" fontId="13" fillId="3" borderId="1" xfId="15" applyNumberFormat="1" applyFont="1" applyFill="1" applyBorder="1" applyAlignment="1" applyProtection="1">
      <alignment horizontal="center" vertical="center" wrapText="1"/>
    </xf>
    <xf numFmtId="0" fontId="0" fillId="3" borderId="0" xfId="0" applyFont="1" applyFill="1" applyAlignment="1">
      <alignment horizontal="center"/>
    </xf>
    <xf numFmtId="3" fontId="10" fillId="3" borderId="1" xfId="0" applyNumberFormat="1" applyFont="1" applyFill="1" applyBorder="1" applyAlignment="1">
      <alignment horizontal="center" vertical="center" wrapText="1"/>
    </xf>
    <xf numFmtId="0" fontId="44" fillId="3" borderId="5" xfId="0" applyFont="1" applyFill="1" applyBorder="1" applyAlignment="1">
      <alignment horizontal="center" vertical="center" wrapText="1"/>
    </xf>
    <xf numFmtId="10" fontId="10" fillId="3" borderId="25" xfId="15" applyNumberFormat="1" applyFont="1" applyFill="1" applyBorder="1" applyAlignment="1">
      <alignment horizontal="right" vertical="center"/>
    </xf>
    <xf numFmtId="3" fontId="51" fillId="3" borderId="3" xfId="0" applyNumberFormat="1" applyFont="1" applyFill="1" applyBorder="1" applyAlignment="1">
      <alignment horizontal="center" vertical="center" wrapText="1"/>
    </xf>
    <xf numFmtId="180" fontId="45" fillId="3" borderId="53" xfId="0" applyNumberFormat="1" applyFont="1" applyFill="1" applyBorder="1" applyAlignment="1">
      <alignment horizontal="center"/>
    </xf>
    <xf numFmtId="180" fontId="56" fillId="3" borderId="48" xfId="0" applyNumberFormat="1" applyFont="1" applyFill="1" applyBorder="1" applyAlignment="1">
      <alignment horizontal="center"/>
    </xf>
    <xf numFmtId="10" fontId="49" fillId="3" borderId="5" xfId="27" applyNumberFormat="1" applyFont="1" applyFill="1" applyBorder="1" applyAlignment="1">
      <alignment horizontal="center" vertical="center" wrapText="1"/>
    </xf>
    <xf numFmtId="10" fontId="10" fillId="3" borderId="1" xfId="20" applyNumberFormat="1" applyFont="1" applyFill="1" applyBorder="1" applyAlignment="1">
      <alignment horizontal="center" vertical="center" wrapText="1"/>
    </xf>
    <xf numFmtId="0" fontId="32" fillId="3" borderId="0" xfId="0" applyFont="1" applyFill="1" applyAlignment="1">
      <alignment horizontal="center"/>
    </xf>
    <xf numFmtId="0" fontId="32" fillId="3" borderId="0" xfId="0" applyFont="1" applyFill="1" applyAlignment="1">
      <alignment horizontal="center" vertical="center"/>
    </xf>
    <xf numFmtId="0" fontId="18" fillId="3" borderId="1" xfId="0" applyFont="1" applyFill="1" applyBorder="1" applyAlignment="1">
      <alignment horizontal="justify" vertical="justify" wrapText="1"/>
    </xf>
    <xf numFmtId="43" fontId="49" fillId="3" borderId="64" xfId="0" applyNumberFormat="1" applyFont="1" applyFill="1" applyBorder="1" applyAlignment="1">
      <alignment horizontal="center" vertical="center" wrapText="1"/>
    </xf>
    <xf numFmtId="0" fontId="4" fillId="3" borderId="1" xfId="0" applyFont="1" applyFill="1" applyBorder="1" applyAlignment="1">
      <alignment horizontal="justify" vertical="justify" wrapText="1"/>
    </xf>
    <xf numFmtId="1" fontId="10" fillId="3" borderId="1" xfId="20" applyNumberFormat="1" applyFont="1" applyFill="1" applyBorder="1" applyAlignment="1">
      <alignment horizontal="center" vertical="center"/>
    </xf>
    <xf numFmtId="171" fontId="10" fillId="3" borderId="1" xfId="3" applyNumberFormat="1" applyFont="1" applyFill="1" applyBorder="1" applyAlignment="1">
      <alignment horizontal="left" vertical="center"/>
    </xf>
    <xf numFmtId="0" fontId="9" fillId="0" borderId="31" xfId="0" applyFont="1" applyFill="1" applyBorder="1" applyAlignment="1">
      <alignment horizontal="right" vertical="center"/>
    </xf>
    <xf numFmtId="0" fontId="47" fillId="0" borderId="31" xfId="0" applyFont="1" applyFill="1" applyBorder="1" applyAlignment="1">
      <alignment horizontal="right" vertical="center"/>
    </xf>
    <xf numFmtId="0" fontId="47" fillId="0" borderId="32" xfId="0" applyFont="1" applyFill="1" applyBorder="1" applyAlignment="1">
      <alignment horizontal="right" vertical="center"/>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6" xfId="0" applyFont="1" applyFill="1" applyBorder="1" applyAlignment="1">
      <alignment horizontal="center"/>
    </xf>
    <xf numFmtId="0" fontId="18" fillId="0" borderId="27" xfId="0" applyFont="1" applyFill="1" applyBorder="1" applyAlignment="1">
      <alignment horizontal="center"/>
    </xf>
    <xf numFmtId="0" fontId="18" fillId="0" borderId="0" xfId="0" applyFont="1" applyFill="1" applyBorder="1" applyAlignment="1">
      <alignment horizontal="center"/>
    </xf>
    <xf numFmtId="0" fontId="18" fillId="0" borderId="9" xfId="0" applyFont="1" applyFill="1" applyBorder="1" applyAlignment="1">
      <alignment horizontal="center"/>
    </xf>
    <xf numFmtId="0" fontId="4" fillId="5" borderId="33"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81" xfId="0" applyFont="1" applyFill="1" applyBorder="1" applyAlignment="1">
      <alignment horizontal="center" vertical="center" wrapText="1"/>
    </xf>
    <xf numFmtId="0" fontId="4" fillId="5" borderId="93"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3"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0" fontId="4" fillId="5" borderId="4" xfId="0" applyFont="1" applyFill="1" applyBorder="1" applyAlignment="1" applyProtection="1">
      <alignment horizontal="center" vertical="center" wrapText="1"/>
      <protection locked="0"/>
    </xf>
    <xf numFmtId="0" fontId="4" fillId="5" borderId="2" xfId="0" applyFont="1" applyFill="1" applyBorder="1" applyAlignment="1" applyProtection="1">
      <alignment horizontal="center" vertical="center" wrapText="1"/>
      <protection locked="0"/>
    </xf>
    <xf numFmtId="0" fontId="4" fillId="5" borderId="23"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4" fillId="5" borderId="5"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77" xfId="0" applyFont="1" applyFill="1" applyBorder="1" applyAlignment="1">
      <alignment horizontal="center" vertical="center" wrapText="1"/>
    </xf>
    <xf numFmtId="0" fontId="4" fillId="5" borderId="79" xfId="0" applyFont="1" applyFill="1" applyBorder="1" applyAlignment="1">
      <alignment horizontal="center" vertical="center" wrapText="1"/>
    </xf>
    <xf numFmtId="0" fontId="4" fillId="5" borderId="80"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5" borderId="1" xfId="0" applyFont="1" applyFill="1" applyBorder="1" applyAlignment="1">
      <alignment horizontal="center" vertical="center"/>
    </xf>
    <xf numFmtId="0" fontId="4" fillId="5" borderId="8"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 fillId="0" borderId="86" xfId="0" applyFont="1" applyFill="1" applyBorder="1" applyAlignment="1">
      <alignment horizontal="justify" vertical="center" wrapText="1"/>
    </xf>
    <xf numFmtId="0" fontId="4" fillId="0" borderId="91" xfId="0" applyFont="1" applyFill="1" applyBorder="1" applyAlignment="1">
      <alignment horizontal="justify" vertical="center" wrapText="1"/>
    </xf>
    <xf numFmtId="0" fontId="4" fillId="0" borderId="56" xfId="0" applyFont="1" applyFill="1" applyBorder="1" applyAlignment="1">
      <alignment horizontal="justify" vertical="center" wrapText="1"/>
    </xf>
    <xf numFmtId="0" fontId="4" fillId="0" borderId="58" xfId="0" applyFont="1" applyFill="1" applyBorder="1" applyAlignment="1">
      <alignment horizontal="justify" vertical="center" wrapText="1"/>
    </xf>
    <xf numFmtId="0" fontId="44" fillId="3" borderId="1" xfId="0" applyFont="1" applyFill="1" applyBorder="1" applyAlignment="1">
      <alignment horizontal="center" vertical="center" wrapText="1"/>
    </xf>
    <xf numFmtId="0" fontId="4" fillId="3" borderId="86" xfId="0" applyFont="1" applyFill="1" applyBorder="1" applyAlignment="1">
      <alignment horizontal="justify" vertical="center" wrapText="1"/>
    </xf>
    <xf numFmtId="0" fontId="4" fillId="3" borderId="91" xfId="0" applyFont="1" applyFill="1" applyBorder="1" applyAlignment="1">
      <alignment horizontal="justify" vertical="center" wrapText="1"/>
    </xf>
    <xf numFmtId="0" fontId="4" fillId="3" borderId="56" xfId="0" applyFont="1" applyFill="1" applyBorder="1" applyAlignment="1">
      <alignment horizontal="justify" vertical="center" wrapText="1"/>
    </xf>
    <xf numFmtId="0" fontId="4" fillId="3" borderId="58" xfId="0" applyFont="1" applyFill="1" applyBorder="1" applyAlignment="1">
      <alignment horizontal="justify" vertical="center" wrapText="1"/>
    </xf>
    <xf numFmtId="0" fontId="4" fillId="5" borderId="27"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wrapText="1"/>
      <protection locked="0"/>
    </xf>
    <xf numFmtId="0" fontId="4" fillId="5" borderId="9" xfId="0" applyFont="1" applyFill="1" applyBorder="1" applyAlignment="1" applyProtection="1">
      <alignment horizontal="center" vertical="center" wrapText="1"/>
      <protection locked="0"/>
    </xf>
    <xf numFmtId="0" fontId="4" fillId="5" borderId="29" xfId="0" applyFont="1" applyFill="1" applyBorder="1" applyAlignment="1" applyProtection="1">
      <alignment horizontal="center" vertical="center" wrapText="1"/>
      <protection locked="0"/>
    </xf>
    <xf numFmtId="0" fontId="4" fillId="5" borderId="30" xfId="0" applyFont="1" applyFill="1" applyBorder="1" applyAlignment="1" applyProtection="1">
      <alignment horizontal="center" vertical="center" wrapText="1"/>
      <protection locked="0"/>
    </xf>
    <xf numFmtId="0" fontId="4" fillId="5" borderId="36" xfId="0" applyFont="1" applyFill="1" applyBorder="1" applyAlignment="1" applyProtection="1">
      <alignment horizontal="center" vertical="center" wrapText="1"/>
      <protection locked="0"/>
    </xf>
    <xf numFmtId="0" fontId="14" fillId="0" borderId="0" xfId="0" applyFont="1" applyFill="1" applyAlignment="1">
      <alignment horizontal="right" vertical="center"/>
    </xf>
    <xf numFmtId="0" fontId="4" fillId="3" borderId="57" xfId="0" applyFont="1" applyFill="1" applyBorder="1" applyAlignment="1">
      <alignment horizontal="justify" vertical="center" wrapText="1"/>
    </xf>
    <xf numFmtId="0" fontId="4" fillId="3" borderId="59" xfId="0" applyFont="1" applyFill="1" applyBorder="1" applyAlignment="1">
      <alignment horizontal="justify" vertical="center" wrapText="1"/>
    </xf>
    <xf numFmtId="0" fontId="4" fillId="0" borderId="37"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4" fillId="3" borderId="55" xfId="0" applyFont="1" applyFill="1" applyBorder="1" applyAlignment="1">
      <alignment horizontal="center" vertical="center" wrapText="1"/>
    </xf>
    <xf numFmtId="0" fontId="44" fillId="3" borderId="56" xfId="0" applyFont="1" applyFill="1" applyBorder="1" applyAlignment="1">
      <alignment horizontal="center" vertical="center" wrapText="1"/>
    </xf>
    <xf numFmtId="0" fontId="44" fillId="9" borderId="70" xfId="0" applyFont="1" applyFill="1" applyBorder="1" applyAlignment="1">
      <alignment horizontal="center" vertical="center" wrapText="1"/>
    </xf>
    <xf numFmtId="0" fontId="44" fillId="9" borderId="0" xfId="0" applyFont="1" applyFill="1" applyBorder="1" applyAlignment="1">
      <alignment horizontal="center" vertical="center" wrapText="1"/>
    </xf>
    <xf numFmtId="0" fontId="44" fillId="9" borderId="25" xfId="0" applyFont="1" applyFill="1" applyBorder="1" applyAlignment="1">
      <alignment horizontal="center" vertical="center" wrapText="1"/>
    </xf>
    <xf numFmtId="0" fontId="44" fillId="9" borderId="69" xfId="0" applyFont="1" applyFill="1" applyBorder="1" applyAlignment="1">
      <alignment horizontal="center" vertical="center" wrapText="1"/>
    </xf>
    <xf numFmtId="0" fontId="44" fillId="9" borderId="28" xfId="0" applyFont="1" applyFill="1" applyBorder="1" applyAlignment="1">
      <alignment horizontal="center" vertical="center" wrapText="1"/>
    </xf>
    <xf numFmtId="0" fontId="44" fillId="9" borderId="71" xfId="0" applyFont="1" applyFill="1" applyBorder="1" applyAlignment="1">
      <alignment horizontal="center" vertical="center" wrapText="1"/>
    </xf>
    <xf numFmtId="0" fontId="44" fillId="9" borderId="30" xfId="0" applyFont="1" applyFill="1" applyBorder="1" applyAlignment="1">
      <alignment horizontal="center" vertical="center" wrapText="1"/>
    </xf>
    <xf numFmtId="0" fontId="44" fillId="9" borderId="45"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3" borderId="85" xfId="0" applyFont="1" applyFill="1" applyBorder="1" applyAlignment="1">
      <alignment horizontal="left" vertical="center" wrapText="1"/>
    </xf>
    <xf numFmtId="0" fontId="44" fillId="3" borderId="86" xfId="0" applyFont="1" applyFill="1" applyBorder="1" applyAlignment="1">
      <alignment horizontal="left" vertical="center" wrapText="1"/>
    </xf>
    <xf numFmtId="0" fontId="44" fillId="3" borderId="91" xfId="0" applyFont="1" applyFill="1" applyBorder="1" applyAlignment="1">
      <alignment horizontal="left" vertical="center" wrapText="1"/>
    </xf>
    <xf numFmtId="0" fontId="44" fillId="3" borderId="16" xfId="0" applyFont="1" applyFill="1" applyBorder="1" applyAlignment="1">
      <alignment horizontal="left" vertical="center" wrapText="1"/>
    </xf>
    <xf numFmtId="0" fontId="44" fillId="3" borderId="55" xfId="0" applyFont="1" applyFill="1" applyBorder="1" applyAlignment="1">
      <alignment horizontal="left" vertical="center" wrapText="1"/>
    </xf>
    <xf numFmtId="0" fontId="44" fillId="3" borderId="56" xfId="0" applyFont="1" applyFill="1" applyBorder="1" applyAlignment="1">
      <alignment horizontal="left" vertical="center" wrapText="1"/>
    </xf>
    <xf numFmtId="0" fontId="44" fillId="3" borderId="58" xfId="0" applyFont="1" applyFill="1" applyBorder="1" applyAlignment="1">
      <alignment horizontal="left" vertical="center" wrapText="1"/>
    </xf>
    <xf numFmtId="0" fontId="44" fillId="9" borderId="68" xfId="0" applyFont="1" applyFill="1" applyBorder="1" applyAlignment="1">
      <alignment horizontal="center" vertical="center" wrapText="1"/>
    </xf>
    <xf numFmtId="0" fontId="4" fillId="3" borderId="85" xfId="0" applyFont="1" applyFill="1" applyBorder="1" applyAlignment="1">
      <alignment horizontal="left" vertical="center" wrapText="1"/>
    </xf>
    <xf numFmtId="0" fontId="4" fillId="3" borderId="86" xfId="0" applyFont="1" applyFill="1" applyBorder="1" applyAlignment="1">
      <alignment horizontal="left" vertical="center" wrapText="1"/>
    </xf>
    <xf numFmtId="0" fontId="4" fillId="3" borderId="91" xfId="0" applyFont="1" applyFill="1" applyBorder="1" applyAlignment="1">
      <alignment horizontal="left" vertical="center" wrapText="1"/>
    </xf>
    <xf numFmtId="0" fontId="4" fillId="3" borderId="16" xfId="0" applyFont="1" applyFill="1" applyBorder="1" applyAlignment="1">
      <alignment horizontal="left" vertical="top" wrapText="1"/>
    </xf>
    <xf numFmtId="0" fontId="44" fillId="3" borderId="1" xfId="0" applyFont="1" applyFill="1" applyBorder="1" applyAlignment="1">
      <alignment horizontal="center" vertical="top" wrapText="1"/>
    </xf>
    <xf numFmtId="0" fontId="44" fillId="3" borderId="1" xfId="0" applyFont="1" applyFill="1" applyBorder="1" applyAlignment="1">
      <alignment horizontal="left" vertical="top" wrapText="1"/>
    </xf>
    <xf numFmtId="0" fontId="4" fillId="3" borderId="16" xfId="0" applyFont="1" applyFill="1" applyBorder="1" applyAlignment="1">
      <alignment horizontal="left" vertical="center" wrapText="1"/>
    </xf>
    <xf numFmtId="0" fontId="44" fillId="3" borderId="40" xfId="0" applyFont="1" applyFill="1" applyBorder="1" applyAlignment="1">
      <alignment horizontal="center" vertical="center" wrapText="1"/>
    </xf>
    <xf numFmtId="0" fontId="44" fillId="3" borderId="23" xfId="0" applyFont="1" applyFill="1" applyBorder="1" applyAlignment="1">
      <alignment horizontal="center" vertical="center" wrapText="1"/>
    </xf>
    <xf numFmtId="0" fontId="44" fillId="3" borderId="5" xfId="0" applyFont="1" applyFill="1" applyBorder="1" applyAlignment="1">
      <alignment horizontal="center" vertical="center" wrapText="1"/>
    </xf>
    <xf numFmtId="0" fontId="44" fillId="3" borderId="21" xfId="0" applyFont="1" applyFill="1" applyBorder="1" applyAlignment="1">
      <alignment horizontal="center" vertical="center" wrapText="1"/>
    </xf>
    <xf numFmtId="0" fontId="44" fillId="3" borderId="22" xfId="0" applyFont="1" applyFill="1" applyBorder="1" applyAlignment="1">
      <alignment horizontal="center" vertical="center" wrapText="1"/>
    </xf>
    <xf numFmtId="0" fontId="44" fillId="3" borderId="20" xfId="0" applyFont="1" applyFill="1" applyBorder="1" applyAlignment="1">
      <alignment horizontal="center" vertical="center" wrapText="1"/>
    </xf>
    <xf numFmtId="0" fontId="44" fillId="3" borderId="82" xfId="0" applyFont="1" applyFill="1" applyBorder="1" applyAlignment="1">
      <alignment horizontal="left" vertical="center" wrapText="1"/>
    </xf>
    <xf numFmtId="0" fontId="44" fillId="3" borderId="83" xfId="0" applyFont="1" applyFill="1" applyBorder="1" applyAlignment="1">
      <alignment horizontal="left" vertical="center" wrapText="1"/>
    </xf>
    <xf numFmtId="0" fontId="44" fillId="3" borderId="84" xfId="0" applyFont="1" applyFill="1" applyBorder="1" applyAlignment="1">
      <alignment horizontal="left" vertical="center" wrapText="1"/>
    </xf>
    <xf numFmtId="0" fontId="4" fillId="5" borderId="40"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36" xfId="0" applyFont="1" applyFill="1" applyBorder="1" applyAlignment="1">
      <alignment horizontal="center" vertical="center" wrapText="1"/>
    </xf>
    <xf numFmtId="0" fontId="4" fillId="5" borderId="8" xfId="0" applyFont="1" applyFill="1" applyBorder="1" applyAlignment="1">
      <alignment horizontal="center" vertical="center"/>
    </xf>
    <xf numFmtId="0" fontId="4" fillId="5" borderId="6" xfId="0" applyFont="1" applyFill="1" applyBorder="1" applyAlignment="1">
      <alignment horizontal="center" vertical="center"/>
    </xf>
    <xf numFmtId="1" fontId="4" fillId="5" borderId="8" xfId="0" applyNumberFormat="1" applyFont="1" applyFill="1" applyBorder="1" applyAlignment="1">
      <alignment horizontal="center" vertical="center"/>
    </xf>
    <xf numFmtId="1" fontId="4" fillId="5" borderId="6" xfId="0" applyNumberFormat="1" applyFont="1" applyFill="1" applyBorder="1" applyAlignment="1">
      <alignment horizontal="center" vertical="center"/>
    </xf>
    <xf numFmtId="0" fontId="4" fillId="5" borderId="75" xfId="0" applyFont="1" applyFill="1" applyBorder="1" applyAlignment="1">
      <alignment horizontal="center" vertical="center"/>
    </xf>
    <xf numFmtId="0" fontId="4" fillId="5" borderId="25" xfId="0" applyFont="1" applyFill="1" applyBorder="1" applyAlignment="1">
      <alignment horizontal="center" vertical="center"/>
    </xf>
    <xf numFmtId="0" fontId="4" fillId="5" borderId="7" xfId="0" applyFont="1" applyFill="1" applyBorder="1" applyAlignment="1">
      <alignment horizontal="center" vertical="center"/>
    </xf>
    <xf numFmtId="0" fontId="0" fillId="0" borderId="15" xfId="0" applyFill="1" applyBorder="1" applyAlignment="1">
      <alignment horizontal="center"/>
    </xf>
    <xf numFmtId="0" fontId="0" fillId="0" borderId="3" xfId="0" applyFill="1" applyBorder="1" applyAlignment="1">
      <alignment horizontal="center"/>
    </xf>
    <xf numFmtId="0" fontId="0" fillId="0" borderId="16" xfId="0" applyFill="1" applyBorder="1" applyAlignment="1">
      <alignment horizontal="center"/>
    </xf>
    <xf numFmtId="0" fontId="0" fillId="0" borderId="1" xfId="0" applyFill="1" applyBorder="1" applyAlignment="1">
      <alignment horizontal="center"/>
    </xf>
    <xf numFmtId="0" fontId="0" fillId="0" borderId="17" xfId="0" applyFill="1" applyBorder="1" applyAlignment="1">
      <alignment horizontal="center"/>
    </xf>
    <xf numFmtId="0" fontId="0" fillId="0" borderId="4" xfId="0" applyFill="1" applyBorder="1" applyAlignment="1">
      <alignment horizontal="center"/>
    </xf>
    <xf numFmtId="0" fontId="9" fillId="5" borderId="1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3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4" fillId="5" borderId="75" xfId="0" applyFont="1" applyFill="1" applyBorder="1" applyAlignment="1">
      <alignment horizontal="center" vertical="center" wrapText="1"/>
    </xf>
    <xf numFmtId="0" fontId="4" fillId="5" borderId="88" xfId="0" applyFont="1" applyFill="1" applyBorder="1" applyAlignment="1">
      <alignment horizontal="center" vertical="center" wrapText="1"/>
    </xf>
    <xf numFmtId="0" fontId="4" fillId="5" borderId="87" xfId="0" applyFont="1" applyFill="1" applyBorder="1" applyAlignment="1">
      <alignment horizontal="center" vertical="center" wrapText="1"/>
    </xf>
    <xf numFmtId="0" fontId="4" fillId="5" borderId="73" xfId="0" applyFont="1" applyFill="1" applyBorder="1" applyAlignment="1">
      <alignment horizontal="center" vertical="center" wrapText="1"/>
    </xf>
    <xf numFmtId="0" fontId="4" fillId="5" borderId="74"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11" fillId="3" borderId="37" xfId="15" applyFont="1" applyFill="1" applyBorder="1" applyAlignment="1">
      <alignment horizontal="center" vertical="center" wrapText="1"/>
    </xf>
    <xf numFmtId="0" fontId="11" fillId="3" borderId="38" xfId="15" applyFont="1" applyFill="1" applyBorder="1" applyAlignment="1">
      <alignment horizontal="center" vertical="center" wrapText="1"/>
    </xf>
    <xf numFmtId="0" fontId="11" fillId="3" borderId="39" xfId="15" applyFont="1" applyFill="1" applyBorder="1" applyAlignment="1">
      <alignment horizontal="center" vertical="center" wrapText="1"/>
    </xf>
    <xf numFmtId="0" fontId="11" fillId="3" borderId="78" xfId="15" applyFont="1" applyFill="1" applyBorder="1" applyAlignment="1">
      <alignment horizontal="justify" vertical="top" wrapText="1"/>
    </xf>
    <xf numFmtId="0" fontId="11" fillId="3" borderId="49" xfId="15" applyFont="1" applyFill="1" applyBorder="1" applyAlignment="1">
      <alignment horizontal="justify" vertical="top" wrapText="1"/>
    </xf>
    <xf numFmtId="0" fontId="26" fillId="3" borderId="73" xfId="0" applyFont="1" applyFill="1" applyBorder="1" applyAlignment="1" applyProtection="1">
      <alignment horizontal="center" vertical="center" wrapText="1"/>
      <protection locked="0"/>
    </xf>
    <xf numFmtId="0" fontId="26" fillId="3" borderId="50" xfId="0" applyFont="1" applyFill="1" applyBorder="1" applyAlignment="1" applyProtection="1">
      <alignment horizontal="center" vertical="center" wrapText="1"/>
      <protection locked="0"/>
    </xf>
    <xf numFmtId="0" fontId="26" fillId="3" borderId="40"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10" fontId="24" fillId="3" borderId="15" xfId="20" applyNumberFormat="1" applyFont="1" applyFill="1" applyBorder="1" applyAlignment="1" applyProtection="1">
      <alignment horizontal="center" vertical="center" wrapText="1"/>
      <protection locked="0"/>
    </xf>
    <xf numFmtId="10" fontId="24" fillId="3" borderId="16" xfId="20" applyNumberFormat="1" applyFont="1" applyFill="1" applyBorder="1" applyAlignment="1" applyProtection="1">
      <alignment horizontal="center" vertical="center" wrapText="1"/>
      <protection locked="0"/>
    </xf>
    <xf numFmtId="10" fontId="24" fillId="3" borderId="19" xfId="20" applyNumberFormat="1" applyFont="1" applyFill="1" applyBorder="1" applyAlignment="1" applyProtection="1">
      <alignment horizontal="center" vertical="center" wrapText="1"/>
      <protection locked="0"/>
    </xf>
    <xf numFmtId="10" fontId="25" fillId="3" borderId="3" xfId="0" applyNumberFormat="1" applyFont="1" applyFill="1" applyBorder="1" applyAlignment="1" applyProtection="1">
      <alignment horizontal="center" vertical="center" wrapText="1"/>
      <protection locked="0"/>
    </xf>
    <xf numFmtId="10" fontId="25" fillId="3" borderId="1" xfId="0" applyNumberFormat="1" applyFont="1" applyFill="1" applyBorder="1" applyAlignment="1" applyProtection="1">
      <alignment horizontal="center" vertical="center" wrapText="1"/>
      <protection locked="0"/>
    </xf>
    <xf numFmtId="2" fontId="11" fillId="3" borderId="34" xfId="15" applyNumberFormat="1" applyFont="1" applyFill="1" applyBorder="1" applyAlignment="1">
      <alignment horizontal="justify" vertical="top" wrapText="1"/>
    </xf>
    <xf numFmtId="0" fontId="11" fillId="3" borderId="35" xfId="15" applyFont="1" applyFill="1" applyBorder="1" applyAlignment="1">
      <alignment horizontal="justify" vertical="top" wrapText="1"/>
    </xf>
    <xf numFmtId="0" fontId="26" fillId="3" borderId="19" xfId="0" applyFont="1" applyFill="1" applyBorder="1" applyAlignment="1" applyProtection="1">
      <alignment horizontal="center" vertical="center" wrapText="1"/>
      <protection locked="0"/>
    </xf>
    <xf numFmtId="0" fontId="26" fillId="3" borderId="2" xfId="0" applyFont="1" applyFill="1" applyBorder="1" applyAlignment="1" applyProtection="1">
      <alignment horizontal="center" vertical="center" wrapText="1"/>
      <protection locked="0"/>
    </xf>
    <xf numFmtId="2" fontId="11" fillId="3" borderId="35" xfId="15" applyNumberFormat="1" applyFont="1" applyFill="1" applyBorder="1" applyAlignment="1">
      <alignment horizontal="justify" vertical="top" wrapText="1"/>
    </xf>
    <xf numFmtId="0" fontId="11" fillId="3" borderId="92" xfId="15" applyFont="1" applyFill="1" applyBorder="1" applyAlignment="1">
      <alignment horizontal="justify" vertical="top" wrapText="1"/>
    </xf>
    <xf numFmtId="0" fontId="11" fillId="3" borderId="43" xfId="15" applyFont="1" applyFill="1" applyBorder="1" applyAlignment="1">
      <alignment horizontal="justify" vertical="top" wrapText="1"/>
    </xf>
    <xf numFmtId="0" fontId="26" fillId="3" borderId="9" xfId="0" applyFont="1" applyFill="1" applyBorder="1" applyAlignment="1" applyProtection="1">
      <alignment horizontal="center" vertical="center" wrapText="1"/>
      <protection locked="0"/>
    </xf>
    <xf numFmtId="0" fontId="26" fillId="3" borderId="36" xfId="0" applyFont="1" applyFill="1" applyBorder="1" applyAlignment="1" applyProtection="1">
      <alignment horizontal="center" vertical="center" wrapText="1"/>
      <protection locked="0"/>
    </xf>
    <xf numFmtId="0" fontId="11" fillId="3" borderId="32" xfId="15" applyFont="1" applyFill="1" applyBorder="1" applyAlignment="1">
      <alignment horizontal="justify" vertical="top" wrapText="1"/>
    </xf>
    <xf numFmtId="0" fontId="26" fillId="3" borderId="26" xfId="0" applyFont="1" applyFill="1" applyBorder="1" applyAlignment="1" applyProtection="1">
      <alignment horizontal="center" vertical="center" wrapText="1"/>
      <protection locked="0"/>
    </xf>
    <xf numFmtId="0" fontId="26" fillId="3" borderId="80" xfId="0" applyFont="1" applyFill="1" applyBorder="1" applyAlignment="1" applyProtection="1">
      <alignment horizontal="center" vertical="center" wrapText="1"/>
      <protection locked="0"/>
    </xf>
    <xf numFmtId="0" fontId="3" fillId="0" borderId="15" xfId="15" applyFill="1" applyBorder="1"/>
    <xf numFmtId="0" fontId="3" fillId="0" borderId="3" xfId="15" applyFill="1" applyBorder="1"/>
    <xf numFmtId="0" fontId="3" fillId="0" borderId="16" xfId="15" applyFill="1" applyBorder="1"/>
    <xf numFmtId="0" fontId="3" fillId="0" borderId="1" xfId="15" applyFill="1" applyBorder="1"/>
    <xf numFmtId="0" fontId="3" fillId="0" borderId="17" xfId="15" applyFill="1" applyBorder="1"/>
    <xf numFmtId="0" fontId="3" fillId="0" borderId="4" xfId="15" applyFill="1" applyBorder="1"/>
    <xf numFmtId="0" fontId="28" fillId="4" borderId="3" xfId="0" applyFont="1" applyFill="1" applyBorder="1" applyAlignment="1">
      <alignment horizontal="center" vertical="center" wrapText="1"/>
    </xf>
    <xf numFmtId="0" fontId="28" fillId="4" borderId="10"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27" fillId="4" borderId="12" xfId="0" applyFont="1" applyFill="1" applyBorder="1" applyAlignment="1">
      <alignment horizontal="center" vertical="center" wrapText="1"/>
    </xf>
    <xf numFmtId="0" fontId="2" fillId="4" borderId="15" xfId="15" applyFont="1" applyFill="1" applyBorder="1" applyAlignment="1">
      <alignment horizontal="center" vertical="center" wrapText="1"/>
    </xf>
    <xf numFmtId="0" fontId="2" fillId="4" borderId="17" xfId="15" applyFont="1" applyFill="1" applyBorder="1" applyAlignment="1">
      <alignment horizontal="center" vertical="center" wrapText="1"/>
    </xf>
    <xf numFmtId="0" fontId="26" fillId="4" borderId="3" xfId="15" applyFont="1" applyFill="1" applyBorder="1" applyAlignment="1">
      <alignment horizontal="center" vertical="center" wrapText="1"/>
    </xf>
    <xf numFmtId="0" fontId="26" fillId="4" borderId="2" xfId="15" applyFont="1" applyFill="1" applyBorder="1" applyAlignment="1">
      <alignment horizontal="center" vertical="center" wrapText="1"/>
    </xf>
    <xf numFmtId="0" fontId="26" fillId="4" borderId="40" xfId="15" applyFont="1" applyFill="1" applyBorder="1" applyAlignment="1">
      <alignment horizontal="center" vertical="center" wrapText="1"/>
    </xf>
    <xf numFmtId="0" fontId="26" fillId="4" borderId="23" xfId="15" applyFont="1" applyFill="1" applyBorder="1" applyAlignment="1">
      <alignment horizontal="center" vertical="center" wrapText="1"/>
    </xf>
    <xf numFmtId="0" fontId="26" fillId="4" borderId="14" xfId="15" applyFont="1" applyFill="1" applyBorder="1" applyAlignment="1">
      <alignment horizontal="center" vertical="center" wrapText="1"/>
    </xf>
    <xf numFmtId="0" fontId="26" fillId="4" borderId="44" xfId="15" applyFont="1" applyFill="1" applyBorder="1" applyAlignment="1">
      <alignment horizontal="center" vertical="center" wrapText="1"/>
    </xf>
    <xf numFmtId="0" fontId="26" fillId="4" borderId="10" xfId="15" applyFont="1" applyFill="1" applyBorder="1" applyAlignment="1">
      <alignment horizontal="center" vertical="center" wrapText="1"/>
    </xf>
    <xf numFmtId="0" fontId="26" fillId="4" borderId="18" xfId="15" applyFont="1" applyFill="1" applyBorder="1" applyAlignment="1">
      <alignment horizontal="center" vertical="center" wrapText="1"/>
    </xf>
    <xf numFmtId="0" fontId="26" fillId="3" borderId="23" xfId="0" applyFont="1" applyFill="1" applyBorder="1" applyAlignment="1" applyProtection="1">
      <alignment horizontal="center" vertical="center" wrapText="1"/>
      <protection locked="0"/>
    </xf>
    <xf numFmtId="0" fontId="26" fillId="3" borderId="41" xfId="0" applyFont="1" applyFill="1" applyBorder="1" applyAlignment="1" applyProtection="1">
      <alignment horizontal="center" vertical="center" wrapText="1"/>
      <protection locked="0"/>
    </xf>
    <xf numFmtId="10" fontId="25" fillId="3" borderId="2" xfId="0" applyNumberFormat="1" applyFont="1" applyFill="1" applyBorder="1" applyAlignment="1" applyProtection="1">
      <alignment horizontal="center" vertical="center" wrapText="1"/>
      <protection locked="0"/>
    </xf>
    <xf numFmtId="0" fontId="11" fillId="3" borderId="63" xfId="15" applyFont="1" applyFill="1" applyBorder="1" applyAlignment="1">
      <alignment horizontal="justify" vertical="top" wrapText="1"/>
    </xf>
    <xf numFmtId="0" fontId="11" fillId="3" borderId="38" xfId="15" applyFont="1" applyFill="1" applyBorder="1" applyAlignment="1">
      <alignment horizontal="justify" vertical="top" wrapText="1"/>
    </xf>
    <xf numFmtId="0" fontId="11" fillId="3" borderId="15" xfId="15" applyFont="1" applyFill="1" applyBorder="1" applyAlignment="1">
      <alignment horizontal="center" vertical="center" wrapText="1"/>
    </xf>
    <xf numFmtId="0" fontId="11" fillId="3" borderId="16" xfId="15" applyFont="1" applyFill="1" applyBorder="1" applyAlignment="1">
      <alignment horizontal="center" vertical="center" wrapText="1"/>
    </xf>
    <xf numFmtId="0" fontId="11" fillId="3" borderId="19" xfId="15" applyFont="1" applyFill="1" applyBorder="1" applyAlignment="1">
      <alignment horizontal="center" vertical="center" wrapText="1"/>
    </xf>
    <xf numFmtId="0" fontId="11" fillId="3" borderId="3" xfId="15" applyFont="1" applyFill="1" applyBorder="1" applyAlignment="1">
      <alignment horizontal="justify" vertical="top" wrapText="1"/>
    </xf>
    <xf numFmtId="0" fontId="11" fillId="3" borderId="1" xfId="15" applyFont="1" applyFill="1" applyBorder="1" applyAlignment="1">
      <alignment horizontal="justify" vertical="top" wrapText="1"/>
    </xf>
    <xf numFmtId="0" fontId="26" fillId="3" borderId="1" xfId="0" applyFont="1" applyFill="1" applyBorder="1" applyAlignment="1" applyProtection="1">
      <alignment horizontal="center" vertical="center" wrapText="1"/>
      <protection locked="0"/>
    </xf>
    <xf numFmtId="0" fontId="11" fillId="3" borderId="2" xfId="15" applyFont="1" applyFill="1" applyBorder="1" applyAlignment="1">
      <alignment horizontal="justify" vertical="top" wrapText="1"/>
    </xf>
    <xf numFmtId="186" fontId="24" fillId="3" borderId="15" xfId="0" applyNumberFormat="1" applyFont="1" applyFill="1" applyBorder="1" applyAlignment="1" applyProtection="1">
      <alignment horizontal="center" vertical="center" wrapText="1"/>
      <protection locked="0"/>
    </xf>
    <xf numFmtId="186" fontId="24" fillId="3" borderId="16" xfId="0" applyNumberFormat="1" applyFont="1" applyFill="1" applyBorder="1" applyAlignment="1" applyProtection="1">
      <alignment horizontal="center" vertical="center" wrapText="1"/>
      <protection locked="0"/>
    </xf>
    <xf numFmtId="186" fontId="24" fillId="3" borderId="19" xfId="0" applyNumberFormat="1" applyFont="1" applyFill="1" applyBorder="1" applyAlignment="1" applyProtection="1">
      <alignment horizontal="center" vertical="center" wrapText="1"/>
      <protection locked="0"/>
    </xf>
    <xf numFmtId="0" fontId="26" fillId="3" borderId="3" xfId="0" applyFont="1" applyFill="1" applyBorder="1" applyAlignment="1" applyProtection="1">
      <alignment horizontal="center" vertical="center" wrapText="1"/>
      <protection locked="0"/>
    </xf>
    <xf numFmtId="0" fontId="11" fillId="3" borderId="34" xfId="15" applyFont="1" applyFill="1" applyBorder="1" applyAlignment="1">
      <alignment horizontal="justify" vertical="top" wrapText="1"/>
    </xf>
    <xf numFmtId="0" fontId="11" fillId="3" borderId="41" xfId="15" applyFont="1" applyFill="1" applyBorder="1" applyAlignment="1">
      <alignment horizontal="justify" vertical="top" wrapText="1"/>
    </xf>
    <xf numFmtId="0" fontId="23" fillId="3" borderId="34" xfId="15" applyFont="1" applyFill="1" applyBorder="1" applyAlignment="1">
      <alignment horizontal="justify" vertical="top" wrapText="1"/>
    </xf>
    <xf numFmtId="0" fontId="23" fillId="3" borderId="35" xfId="15" applyFont="1" applyFill="1" applyBorder="1" applyAlignment="1">
      <alignment horizontal="justify" vertical="top" wrapText="1"/>
    </xf>
    <xf numFmtId="10" fontId="24" fillId="3" borderId="15" xfId="27" applyNumberFormat="1" applyFont="1" applyFill="1" applyBorder="1" applyAlignment="1" applyProtection="1">
      <alignment horizontal="center" vertical="center" wrapText="1"/>
      <protection locked="0"/>
    </xf>
    <xf numFmtId="10" fontId="24" fillId="3" borderId="16" xfId="27" applyNumberFormat="1" applyFont="1" applyFill="1" applyBorder="1" applyAlignment="1" applyProtection="1">
      <alignment horizontal="center" vertical="center" wrapText="1"/>
      <protection locked="0"/>
    </xf>
    <xf numFmtId="10" fontId="24" fillId="3" borderId="19" xfId="27" applyNumberFormat="1" applyFont="1" applyFill="1" applyBorder="1" applyAlignment="1" applyProtection="1">
      <alignment horizontal="center" vertical="center" wrapText="1"/>
      <protection locked="0"/>
    </xf>
    <xf numFmtId="0" fontId="23" fillId="3" borderId="21" xfId="15" applyFont="1" applyFill="1" applyBorder="1" applyAlignment="1">
      <alignment horizontal="justify" vertical="top" wrapText="1"/>
    </xf>
    <xf numFmtId="0" fontId="23" fillId="3" borderId="20" xfId="15" applyFont="1" applyFill="1" applyBorder="1" applyAlignment="1">
      <alignment horizontal="justify" vertical="top" wrapText="1"/>
    </xf>
    <xf numFmtId="0" fontId="23" fillId="3" borderId="1" xfId="15" applyFont="1" applyFill="1" applyBorder="1" applyAlignment="1">
      <alignment horizontal="justify" vertical="top" wrapText="1"/>
    </xf>
    <xf numFmtId="0" fontId="23" fillId="3" borderId="2" xfId="15" applyFont="1" applyFill="1" applyBorder="1" applyAlignment="1">
      <alignment horizontal="justify" vertical="top" wrapText="1"/>
    </xf>
    <xf numFmtId="0" fontId="53" fillId="3" borderId="35" xfId="15" applyFont="1" applyFill="1" applyBorder="1" applyAlignment="1">
      <alignment horizontal="justify" vertical="top" wrapText="1"/>
    </xf>
    <xf numFmtId="0" fontId="23" fillId="3" borderId="3" xfId="15" applyFont="1" applyFill="1" applyBorder="1" applyAlignment="1">
      <alignment horizontal="justify" vertical="top" wrapText="1"/>
    </xf>
    <xf numFmtId="0" fontId="11" fillId="3" borderId="73" xfId="15" applyFont="1" applyFill="1" applyBorder="1" applyAlignment="1">
      <alignment horizontal="center" vertical="center" wrapText="1"/>
    </xf>
    <xf numFmtId="0" fontId="11" fillId="3" borderId="74" xfId="15" applyFont="1" applyFill="1" applyBorder="1" applyAlignment="1">
      <alignment horizontal="center" vertical="center" wrapText="1"/>
    </xf>
    <xf numFmtId="0" fontId="11" fillId="3" borderId="13" xfId="15" applyFont="1" applyFill="1" applyBorder="1" applyAlignment="1">
      <alignment horizontal="center" vertical="center" wrapText="1"/>
    </xf>
    <xf numFmtId="10" fontId="25" fillId="3" borderId="1" xfId="27" applyNumberFormat="1" applyFont="1" applyFill="1" applyBorder="1" applyAlignment="1" applyProtection="1">
      <alignment horizontal="center" vertical="center" wrapText="1"/>
      <protection locked="0"/>
    </xf>
    <xf numFmtId="0" fontId="23" fillId="3" borderId="4" xfId="15" applyFont="1" applyFill="1" applyBorder="1" applyAlignment="1">
      <alignment horizontal="justify" vertical="top" wrapText="1"/>
    </xf>
    <xf numFmtId="0" fontId="23" fillId="3" borderId="5" xfId="15" applyFont="1" applyFill="1" applyBorder="1" applyAlignment="1">
      <alignment horizontal="justify" vertical="top" wrapText="1"/>
    </xf>
    <xf numFmtId="186" fontId="25" fillId="3" borderId="1" xfId="0" applyNumberFormat="1" applyFont="1" applyFill="1" applyBorder="1" applyAlignment="1" applyProtection="1">
      <alignment horizontal="center" vertical="center" wrapText="1"/>
      <protection locked="0"/>
    </xf>
    <xf numFmtId="186" fontId="24" fillId="3" borderId="17" xfId="0" applyNumberFormat="1" applyFont="1" applyFill="1" applyBorder="1" applyAlignment="1" applyProtection="1">
      <alignment horizontal="center" vertical="center" wrapText="1"/>
      <protection locked="0"/>
    </xf>
    <xf numFmtId="186" fontId="25" fillId="3" borderId="3" xfId="0" applyNumberFormat="1" applyFont="1" applyFill="1" applyBorder="1" applyAlignment="1" applyProtection="1">
      <alignment horizontal="center" vertical="center" wrapText="1"/>
      <protection locked="0"/>
    </xf>
    <xf numFmtId="10" fontId="25" fillId="3" borderId="3" xfId="27" applyNumberFormat="1" applyFont="1" applyFill="1" applyBorder="1" applyAlignment="1" applyProtection="1">
      <alignment horizontal="center" vertical="center" wrapText="1"/>
      <protection locked="0"/>
    </xf>
    <xf numFmtId="186" fontId="25" fillId="3" borderId="2" xfId="0" applyNumberFormat="1" applyFont="1" applyFill="1" applyBorder="1" applyAlignment="1" applyProtection="1">
      <alignment horizontal="center" vertical="center" wrapText="1"/>
      <protection locked="0"/>
    </xf>
    <xf numFmtId="0" fontId="11" fillId="3" borderId="2" xfId="15" applyFont="1" applyFill="1" applyBorder="1" applyAlignment="1">
      <alignment horizontal="center" vertical="top" wrapText="1"/>
    </xf>
    <xf numFmtId="0" fontId="11" fillId="3" borderId="41" xfId="15" applyFont="1" applyFill="1" applyBorder="1" applyAlignment="1">
      <alignment horizontal="center" vertical="top" wrapText="1"/>
    </xf>
    <xf numFmtId="0" fontId="2" fillId="5" borderId="13" xfId="15" applyFont="1" applyFill="1" applyBorder="1" applyAlignment="1">
      <alignment horizontal="center" vertical="center" wrapText="1"/>
    </xf>
    <xf numFmtId="0" fontId="2" fillId="5" borderId="41" xfId="15" applyFont="1" applyFill="1" applyBorder="1" applyAlignment="1">
      <alignment horizontal="center" vertical="center" wrapText="1"/>
    </xf>
    <xf numFmtId="10" fontId="10" fillId="3" borderId="25" xfId="15" applyNumberFormat="1" applyFont="1" applyFill="1" applyBorder="1" applyAlignment="1">
      <alignment horizontal="right" vertical="center"/>
    </xf>
    <xf numFmtId="0" fontId="26" fillId="3" borderId="4" xfId="0" applyFont="1" applyFill="1" applyBorder="1" applyAlignment="1" applyProtection="1">
      <alignment horizontal="center" vertical="center" wrapText="1"/>
      <protection locked="0"/>
    </xf>
    <xf numFmtId="186" fontId="25" fillId="3" borderId="4" xfId="0" applyNumberFormat="1" applyFont="1" applyFill="1" applyBorder="1" applyAlignment="1" applyProtection="1">
      <alignment horizontal="center" vertical="center" wrapText="1"/>
      <protection locked="0"/>
    </xf>
    <xf numFmtId="10" fontId="25" fillId="3" borderId="2" xfId="27" applyNumberFormat="1" applyFont="1" applyFill="1" applyBorder="1" applyAlignment="1" applyProtection="1">
      <alignment horizontal="center" vertical="center" wrapText="1"/>
      <protection locked="0"/>
    </xf>
    <xf numFmtId="0" fontId="4" fillId="0" borderId="5" xfId="0" applyFont="1" applyFill="1" applyBorder="1" applyAlignment="1">
      <alignment horizontal="center" vertical="center"/>
    </xf>
    <xf numFmtId="0" fontId="4" fillId="0" borderId="5" xfId="0" quotePrefix="1" applyFont="1" applyFill="1" applyBorder="1" applyAlignment="1">
      <alignment horizontal="center" vertical="center" wrapText="1"/>
    </xf>
    <xf numFmtId="0" fontId="4" fillId="0" borderId="1" xfId="0" applyFont="1" applyFill="1" applyBorder="1" applyAlignment="1">
      <alignment horizontal="justify" vertical="center" wrapText="1"/>
    </xf>
    <xf numFmtId="0" fontId="4" fillId="0" borderId="1" xfId="0" applyFont="1" applyFill="1" applyBorder="1" applyAlignment="1">
      <alignment vertical="center" wrapText="1"/>
    </xf>
    <xf numFmtId="0" fontId="4" fillId="0" borderId="1" xfId="0" quotePrefix="1" applyFont="1" applyFill="1" applyBorder="1" applyAlignment="1">
      <alignment horizontal="center" vertical="center" wrapText="1"/>
    </xf>
    <xf numFmtId="0" fontId="4" fillId="0" borderId="82" xfId="0" applyFont="1" applyFill="1" applyBorder="1" applyAlignment="1">
      <alignment horizontal="center" vertical="center" wrapText="1"/>
    </xf>
    <xf numFmtId="0" fontId="44" fillId="0" borderId="55"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83" xfId="0" applyFont="1" applyFill="1" applyBorder="1" applyAlignment="1">
      <alignment horizontal="center" vertical="center" wrapText="1"/>
    </xf>
    <xf numFmtId="0" fontId="44" fillId="0" borderId="56"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8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4" fillId="0" borderId="60" xfId="0" applyFont="1" applyFill="1" applyBorder="1" applyAlignment="1">
      <alignment horizontal="center" vertical="center" wrapText="1"/>
    </xf>
    <xf numFmtId="0" fontId="44" fillId="0" borderId="61" xfId="0" applyFont="1" applyFill="1" applyBorder="1" applyAlignment="1">
      <alignment horizontal="center" vertical="center" wrapText="1"/>
    </xf>
    <xf numFmtId="0" fontId="44" fillId="0" borderId="6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58" fillId="25" borderId="24" xfId="23" applyFont="1" applyFill="1" applyBorder="1" applyAlignment="1">
      <alignment horizontal="center" vertical="center" wrapText="1"/>
    </xf>
    <xf numFmtId="0" fontId="22" fillId="0" borderId="25" xfId="23" applyFont="1" applyBorder="1" applyAlignment="1"/>
    <xf numFmtId="0" fontId="58" fillId="26" borderId="106" xfId="23" applyFont="1" applyFill="1" applyBorder="1" applyAlignment="1">
      <alignment horizontal="center"/>
    </xf>
    <xf numFmtId="0" fontId="3" fillId="0" borderId="106" xfId="23" applyFont="1" applyBorder="1" applyAlignment="1">
      <alignment horizontal="center"/>
    </xf>
    <xf numFmtId="0" fontId="3" fillId="0" borderId="107" xfId="23" applyFont="1" applyBorder="1" applyAlignment="1">
      <alignment horizontal="center"/>
    </xf>
    <xf numFmtId="0" fontId="3" fillId="6" borderId="0" xfId="23" applyFont="1" applyFill="1"/>
    <xf numFmtId="0" fontId="22" fillId="3" borderId="0" xfId="23" applyFont="1" applyFill="1" applyAlignment="1"/>
    <xf numFmtId="0" fontId="22" fillId="0" borderId="0" xfId="23" applyFont="1" applyAlignment="1"/>
    <xf numFmtId="0" fontId="22" fillId="0" borderId="27" xfId="23" applyFont="1" applyBorder="1" applyAlignment="1"/>
    <xf numFmtId="0" fontId="22" fillId="0" borderId="0" xfId="23" applyFont="1" applyBorder="1" applyAlignment="1"/>
    <xf numFmtId="0" fontId="58" fillId="26" borderId="108" xfId="23" applyFont="1" applyFill="1" applyBorder="1" applyAlignment="1">
      <alignment horizontal="center"/>
    </xf>
    <xf numFmtId="0" fontId="3" fillId="0" borderId="108" xfId="23" applyFont="1" applyBorder="1" applyAlignment="1">
      <alignment horizontal="center"/>
    </xf>
    <xf numFmtId="0" fontId="3" fillId="0" borderId="109" xfId="23" applyFont="1" applyBorder="1" applyAlignment="1">
      <alignment horizontal="center"/>
    </xf>
    <xf numFmtId="0" fontId="22" fillId="0" borderId="0" xfId="23" applyFont="1" applyFill="1" applyAlignment="1"/>
    <xf numFmtId="4" fontId="59" fillId="26" borderId="110" xfId="23" applyNumberFormat="1" applyFont="1" applyFill="1" applyBorder="1" applyAlignment="1">
      <alignment horizontal="center" vertical="center"/>
    </xf>
    <xf numFmtId="0" fontId="58" fillId="26" borderId="52" xfId="23" applyFont="1" applyFill="1" applyBorder="1" applyAlignment="1">
      <alignment horizontal="center"/>
    </xf>
    <xf numFmtId="4" fontId="59" fillId="26" borderId="0" xfId="23" applyNumberFormat="1" applyFont="1" applyFill="1" applyBorder="1" applyAlignment="1">
      <alignment horizontal="center" vertical="center"/>
    </xf>
    <xf numFmtId="4" fontId="58" fillId="5" borderId="111" xfId="23" applyNumberFormat="1" applyFont="1" applyFill="1" applyBorder="1" applyAlignment="1">
      <alignment horizontal="center" vertical="center"/>
    </xf>
    <xf numFmtId="4" fontId="58" fillId="5" borderId="112" xfId="23" applyNumberFormat="1" applyFont="1" applyFill="1" applyBorder="1" applyAlignment="1">
      <alignment horizontal="center" vertical="center"/>
    </xf>
    <xf numFmtId="0" fontId="58" fillId="26" borderId="15" xfId="23" applyFont="1" applyFill="1" applyBorder="1" applyAlignment="1">
      <alignment horizontal="center" vertical="center" wrapText="1"/>
    </xf>
    <xf numFmtId="0" fontId="58" fillId="26" borderId="3" xfId="23" applyFont="1" applyFill="1" applyBorder="1" applyAlignment="1">
      <alignment horizontal="center" vertical="center" wrapText="1"/>
    </xf>
    <xf numFmtId="4" fontId="59" fillId="26" borderId="3" xfId="23" applyNumberFormat="1" applyFont="1" applyFill="1" applyBorder="1" applyAlignment="1">
      <alignment horizontal="center" vertical="center" wrapText="1"/>
    </xf>
    <xf numFmtId="4" fontId="58" fillId="5" borderId="14" xfId="23" applyNumberFormat="1" applyFont="1" applyFill="1" applyBorder="1" applyAlignment="1">
      <alignment horizontal="center" vertical="center" wrapText="1"/>
    </xf>
    <xf numFmtId="4" fontId="58" fillId="5" borderId="33" xfId="23" applyNumberFormat="1" applyFont="1" applyFill="1" applyBorder="1" applyAlignment="1">
      <alignment horizontal="center" vertical="center" wrapText="1"/>
    </xf>
    <xf numFmtId="4" fontId="58" fillId="5" borderId="44" xfId="23" applyNumberFormat="1" applyFont="1" applyFill="1" applyBorder="1" applyAlignment="1">
      <alignment horizontal="center" vertical="center" wrapText="1"/>
    </xf>
    <xf numFmtId="0" fontId="2" fillId="26" borderId="14" xfId="23" applyFont="1" applyFill="1" applyBorder="1" applyAlignment="1">
      <alignment horizontal="center" vertical="center" wrapText="1"/>
    </xf>
    <xf numFmtId="0" fontId="2" fillId="26" borderId="33" xfId="23" applyFont="1" applyFill="1" applyBorder="1" applyAlignment="1">
      <alignment horizontal="center" vertical="center" wrapText="1"/>
    </xf>
    <xf numFmtId="0" fontId="2" fillId="26" borderId="44" xfId="23" applyFont="1" applyFill="1" applyBorder="1" applyAlignment="1">
      <alignment horizontal="center" vertical="center" wrapText="1"/>
    </xf>
    <xf numFmtId="0" fontId="3" fillId="0" borderId="3" xfId="23" applyFont="1" applyBorder="1"/>
    <xf numFmtId="0" fontId="3" fillId="0" borderId="10" xfId="23" applyFont="1" applyBorder="1"/>
    <xf numFmtId="0" fontId="3" fillId="0" borderId="17" xfId="23" applyFont="1" applyBorder="1" applyAlignment="1">
      <alignment horizontal="center" vertical="center"/>
    </xf>
    <xf numFmtId="0" fontId="3" fillId="0" borderId="4" xfId="23" applyFont="1" applyBorder="1"/>
    <xf numFmtId="4" fontId="3" fillId="0" borderId="4" xfId="23" applyNumberFormat="1" applyFont="1" applyBorder="1" applyAlignment="1">
      <alignment horizontal="center" vertical="center"/>
    </xf>
    <xf numFmtId="0" fontId="58" fillId="26" borderId="4" xfId="23" applyFont="1" applyFill="1" applyBorder="1" applyAlignment="1">
      <alignment horizontal="center" vertical="center" wrapText="1"/>
    </xf>
    <xf numFmtId="0" fontId="26" fillId="5" borderId="4" xfId="18" applyFont="1" applyFill="1" applyBorder="1" applyAlignment="1">
      <alignment horizontal="center" vertical="center" wrapText="1"/>
    </xf>
    <xf numFmtId="0" fontId="58" fillId="26" borderId="12" xfId="23" applyFont="1" applyFill="1" applyBorder="1" applyAlignment="1">
      <alignment horizontal="center" vertical="center" wrapText="1"/>
    </xf>
    <xf numFmtId="0" fontId="13" fillId="0" borderId="73" xfId="23" applyFont="1" applyFill="1" applyBorder="1" applyAlignment="1">
      <alignment horizontal="center" vertical="center"/>
    </xf>
    <xf numFmtId="0" fontId="21" fillId="0" borderId="40" xfId="23" applyFont="1" applyFill="1" applyBorder="1" applyAlignment="1">
      <alignment horizontal="center" vertical="center" wrapText="1"/>
    </xf>
    <xf numFmtId="0" fontId="21" fillId="0" borderId="3" xfId="23" applyFont="1" applyFill="1" applyBorder="1" applyAlignment="1">
      <alignment vertical="center" wrapText="1"/>
    </xf>
    <xf numFmtId="0" fontId="60" fillId="0" borderId="5" xfId="23" applyFont="1" applyFill="1" applyBorder="1" applyAlignment="1">
      <alignment vertical="center" wrapText="1"/>
    </xf>
    <xf numFmtId="39" fontId="13" fillId="0" borderId="5" xfId="0" applyNumberFormat="1" applyFont="1" applyFill="1" applyBorder="1" applyAlignment="1">
      <alignment horizontal="center" vertical="center" wrapText="1"/>
    </xf>
    <xf numFmtId="3" fontId="21" fillId="0" borderId="5" xfId="23" applyNumberFormat="1" applyFont="1" applyFill="1" applyBorder="1" applyAlignment="1">
      <alignment horizontal="center" vertical="center"/>
    </xf>
    <xf numFmtId="4" fontId="21" fillId="0" borderId="5" xfId="23" applyNumberFormat="1" applyFont="1" applyFill="1" applyBorder="1" applyAlignment="1">
      <alignment horizontal="center" vertical="center"/>
    </xf>
    <xf numFmtId="3" fontId="21" fillId="0" borderId="3" xfId="23" applyNumberFormat="1" applyFont="1" applyFill="1" applyBorder="1" applyAlignment="1">
      <alignment horizontal="center" vertical="center"/>
    </xf>
    <xf numFmtId="0" fontId="13" fillId="0" borderId="3" xfId="0" applyFont="1" applyFill="1" applyBorder="1" applyAlignment="1">
      <alignment horizontal="center" vertical="center" wrapText="1"/>
    </xf>
    <xf numFmtId="0" fontId="13" fillId="0" borderId="74" xfId="23" applyFont="1" applyFill="1" applyBorder="1" applyAlignment="1">
      <alignment horizontal="center" vertical="center"/>
    </xf>
    <xf numFmtId="0" fontId="21" fillId="0" borderId="23" xfId="23" applyFont="1" applyFill="1" applyBorder="1" applyAlignment="1">
      <alignment horizontal="center" vertical="center" wrapText="1"/>
    </xf>
    <xf numFmtId="0" fontId="13" fillId="0" borderId="1" xfId="23" applyFont="1" applyFill="1" applyBorder="1" applyAlignment="1">
      <alignment vertical="center"/>
    </xf>
    <xf numFmtId="0" fontId="60" fillId="0" borderId="1" xfId="23" applyFont="1" applyFill="1" applyBorder="1" applyAlignment="1">
      <alignment vertical="center" wrapText="1"/>
    </xf>
    <xf numFmtId="37" fontId="13" fillId="0" borderId="1" xfId="9" applyNumberFormat="1" applyFont="1" applyFill="1" applyBorder="1" applyAlignment="1">
      <alignment horizontal="center" vertical="center"/>
    </xf>
    <xf numFmtId="3" fontId="13" fillId="0" borderId="1" xfId="12" applyNumberFormat="1" applyFont="1" applyFill="1" applyBorder="1" applyAlignment="1">
      <alignment horizontal="center" vertical="center"/>
    </xf>
    <xf numFmtId="3" fontId="21" fillId="0" borderId="1" xfId="23" applyNumberFormat="1" applyFont="1" applyFill="1" applyBorder="1" applyAlignment="1">
      <alignment horizontal="center" vertical="center"/>
    </xf>
    <xf numFmtId="37" fontId="21" fillId="0" borderId="1" xfId="23" applyNumberFormat="1" applyFont="1" applyFill="1" applyBorder="1" applyAlignment="1">
      <alignment horizontal="center" vertical="center"/>
    </xf>
    <xf numFmtId="0" fontId="13" fillId="0" borderId="1" xfId="0" applyFont="1" applyFill="1" applyBorder="1" applyAlignment="1">
      <alignment horizontal="center" vertical="center" wrapText="1"/>
    </xf>
    <xf numFmtId="39" fontId="13" fillId="0" borderId="1" xfId="0" applyNumberFormat="1" applyFont="1" applyFill="1" applyBorder="1" applyAlignment="1">
      <alignment horizontal="center" vertical="center"/>
    </xf>
    <xf numFmtId="4" fontId="21" fillId="0" borderId="1" xfId="23" applyNumberFormat="1" applyFont="1" applyFill="1" applyBorder="1" applyAlignment="1">
      <alignment horizontal="center" vertical="center"/>
    </xf>
    <xf numFmtId="0" fontId="13" fillId="0" borderId="13" xfId="23" applyFont="1" applyFill="1" applyBorder="1" applyAlignment="1">
      <alignment horizontal="center" vertical="center"/>
    </xf>
    <xf numFmtId="0" fontId="21" fillId="0" borderId="41" xfId="23" applyFont="1" applyFill="1" applyBorder="1" applyAlignment="1">
      <alignment horizontal="center" vertical="center" wrapText="1"/>
    </xf>
    <xf numFmtId="0" fontId="13" fillId="0" borderId="4" xfId="23" applyFont="1" applyFill="1" applyBorder="1" applyAlignment="1">
      <alignment vertical="center"/>
    </xf>
    <xf numFmtId="0" fontId="60" fillId="0" borderId="2" xfId="23" applyFont="1" applyFill="1" applyBorder="1" applyAlignment="1">
      <alignment vertical="center" wrapText="1"/>
    </xf>
    <xf numFmtId="39" fontId="13" fillId="0" borderId="2" xfId="0" applyNumberFormat="1" applyFont="1" applyFill="1" applyBorder="1" applyAlignment="1">
      <alignment horizontal="center" vertical="center"/>
    </xf>
    <xf numFmtId="3" fontId="21" fillId="0" borderId="2" xfId="12" applyNumberFormat="1" applyFont="1" applyFill="1" applyBorder="1" applyAlignment="1">
      <alignment horizontal="center" vertical="center"/>
    </xf>
    <xf numFmtId="3" fontId="21" fillId="0" borderId="4" xfId="23" applyNumberFormat="1" applyFont="1" applyFill="1" applyBorder="1" applyAlignment="1">
      <alignment horizontal="center" vertical="center"/>
    </xf>
    <xf numFmtId="3" fontId="21" fillId="0" borderId="2" xfId="23" applyNumberFormat="1" applyFont="1" applyFill="1" applyBorder="1" applyAlignment="1">
      <alignment horizontal="center" vertical="center"/>
    </xf>
    <xf numFmtId="0" fontId="21" fillId="0" borderId="4" xfId="23" applyFont="1" applyFill="1" applyBorder="1" applyAlignment="1">
      <alignment horizontal="center" vertical="center"/>
    </xf>
    <xf numFmtId="0" fontId="13" fillId="0" borderId="2" xfId="0" applyFont="1" applyFill="1" applyBorder="1" applyAlignment="1">
      <alignment horizontal="center" vertical="center" wrapText="1"/>
    </xf>
    <xf numFmtId="0" fontId="21" fillId="0" borderId="3" xfId="23" applyFont="1" applyFill="1" applyBorder="1" applyAlignment="1">
      <alignment vertical="center" wrapText="1"/>
    </xf>
    <xf numFmtId="9" fontId="13" fillId="0" borderId="3" xfId="27" applyFont="1" applyFill="1" applyBorder="1" applyAlignment="1">
      <alignment horizontal="center" vertical="center" wrapText="1"/>
    </xf>
    <xf numFmtId="3" fontId="21" fillId="0" borderId="3" xfId="12" applyNumberFormat="1" applyFont="1" applyFill="1" applyBorder="1" applyAlignment="1">
      <alignment horizontal="center" vertical="center"/>
    </xf>
    <xf numFmtId="0" fontId="21" fillId="0" borderId="1" xfId="23" applyFont="1" applyFill="1" applyBorder="1" applyAlignment="1">
      <alignment vertical="center" wrapText="1"/>
    </xf>
    <xf numFmtId="3" fontId="21" fillId="0" borderId="1" xfId="12" applyNumberFormat="1" applyFont="1" applyFill="1" applyBorder="1" applyAlignment="1">
      <alignment horizontal="center" vertical="center"/>
    </xf>
    <xf numFmtId="9" fontId="13" fillId="0" borderId="1" xfId="27" applyFont="1" applyFill="1" applyBorder="1" applyAlignment="1">
      <alignment horizontal="center" vertical="center"/>
    </xf>
    <xf numFmtId="3" fontId="21" fillId="0" borderId="1" xfId="24" applyNumberFormat="1" applyFont="1" applyFill="1" applyBorder="1" applyAlignment="1">
      <alignment horizontal="center" vertical="center"/>
    </xf>
    <xf numFmtId="0" fontId="21" fillId="0" borderId="4" xfId="23" applyFont="1" applyFill="1" applyBorder="1" applyAlignment="1">
      <alignment vertical="center" wrapText="1"/>
    </xf>
    <xf numFmtId="39" fontId="13" fillId="0" borderId="4" xfId="0" applyNumberFormat="1" applyFont="1" applyFill="1" applyBorder="1" applyAlignment="1">
      <alignment horizontal="center" vertical="center"/>
    </xf>
    <xf numFmtId="3" fontId="13" fillId="0" borderId="4" xfId="12" applyNumberFormat="1" applyFont="1" applyFill="1" applyBorder="1" applyAlignment="1">
      <alignment horizontal="center" vertical="center"/>
    </xf>
    <xf numFmtId="3" fontId="63" fillId="0" borderId="4" xfId="9" applyNumberFormat="1" applyFont="1" applyFill="1" applyBorder="1" applyAlignment="1">
      <alignment horizontal="center" vertical="center"/>
    </xf>
    <xf numFmtId="0" fontId="29" fillId="0" borderId="4" xfId="23" applyFont="1" applyFill="1" applyBorder="1" applyAlignment="1">
      <alignment horizontal="center" vertical="center" wrapText="1"/>
    </xf>
    <xf numFmtId="37" fontId="13" fillId="0" borderId="3" xfId="0" applyNumberFormat="1" applyFont="1" applyFill="1" applyBorder="1" applyAlignment="1">
      <alignment horizontal="center" vertical="center" wrapText="1"/>
    </xf>
    <xf numFmtId="1" fontId="21" fillId="0" borderId="3" xfId="23" applyNumberFormat="1" applyFont="1" applyFill="1" applyBorder="1" applyAlignment="1">
      <alignment horizontal="center" vertical="center"/>
    </xf>
    <xf numFmtId="0" fontId="13" fillId="0" borderId="3" xfId="0" applyFont="1" applyFill="1" applyBorder="1" applyAlignment="1">
      <alignment horizontal="center" vertical="center"/>
    </xf>
    <xf numFmtId="0" fontId="60" fillId="0" borderId="3" xfId="23" applyFont="1" applyFill="1" applyBorder="1" applyAlignment="1">
      <alignment vertical="center" wrapText="1"/>
    </xf>
    <xf numFmtId="3" fontId="13" fillId="0" borderId="113" xfId="0" applyNumberFormat="1" applyFont="1" applyFill="1" applyBorder="1" applyAlignment="1">
      <alignment horizontal="center" vertical="center" wrapText="1"/>
    </xf>
    <xf numFmtId="39" fontId="13" fillId="0" borderId="1" xfId="9" applyNumberFormat="1" applyFont="1" applyFill="1" applyBorder="1" applyAlignment="1">
      <alignment horizontal="center" vertical="center"/>
    </xf>
    <xf numFmtId="0" fontId="13" fillId="0" borderId="1" xfId="0" applyFont="1" applyFill="1" applyBorder="1" applyAlignment="1">
      <alignment horizontal="center" vertical="center"/>
    </xf>
    <xf numFmtId="0" fontId="3" fillId="0" borderId="1" xfId="23" applyFont="1" applyFill="1" applyBorder="1"/>
    <xf numFmtId="3" fontId="13" fillId="0" borderId="114" xfId="0" applyNumberFormat="1" applyFont="1" applyFill="1" applyBorder="1" applyAlignment="1">
      <alignment horizontal="center" vertical="center" wrapText="1"/>
    </xf>
    <xf numFmtId="4" fontId="13" fillId="0" borderId="1" xfId="23" applyNumberFormat="1" applyFont="1" applyFill="1" applyBorder="1" applyAlignment="1">
      <alignment horizontal="center" vertical="center"/>
    </xf>
    <xf numFmtId="0" fontId="21" fillId="0" borderId="1" xfId="23" applyFont="1" applyFill="1" applyBorder="1" applyAlignment="1">
      <alignment horizontal="center" vertical="center"/>
    </xf>
    <xf numFmtId="0" fontId="13" fillId="0" borderId="2" xfId="0" applyFont="1" applyFill="1" applyBorder="1" applyAlignment="1">
      <alignment horizontal="center" vertical="center"/>
    </xf>
    <xf numFmtId="0" fontId="3" fillId="0" borderId="2" xfId="23" applyFont="1" applyFill="1" applyBorder="1"/>
    <xf numFmtId="0" fontId="13" fillId="0" borderId="50" xfId="23" applyFont="1" applyFill="1" applyBorder="1" applyAlignment="1">
      <alignment horizontal="center" vertical="center" wrapText="1"/>
    </xf>
    <xf numFmtId="0" fontId="13" fillId="0" borderId="5" xfId="23" applyFont="1" applyFill="1" applyBorder="1" applyAlignment="1">
      <alignment horizontal="center" vertical="center" wrapText="1"/>
    </xf>
    <xf numFmtId="0" fontId="13" fillId="0" borderId="5" xfId="23" applyFont="1" applyFill="1" applyBorder="1" applyAlignment="1">
      <alignment vertical="center" wrapText="1"/>
    </xf>
    <xf numFmtId="0" fontId="13" fillId="0" borderId="5" xfId="23" applyFont="1" applyFill="1" applyBorder="1" applyAlignment="1">
      <alignment vertical="center" wrapText="1"/>
    </xf>
    <xf numFmtId="39" fontId="13" fillId="0" borderId="5" xfId="9" applyNumberFormat="1" applyFont="1" applyFill="1" applyBorder="1" applyAlignment="1">
      <alignment horizontal="center" vertical="center" wrapText="1"/>
    </xf>
    <xf numFmtId="4" fontId="13" fillId="0" borderId="5" xfId="9"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7" fillId="3" borderId="1" xfId="23" applyFont="1" applyFill="1" applyBorder="1" applyAlignment="1">
      <alignment vertical="center" wrapText="1"/>
    </xf>
    <xf numFmtId="3" fontId="13" fillId="3" borderId="1" xfId="0" applyNumberFormat="1" applyFont="1" applyFill="1" applyBorder="1" applyAlignment="1">
      <alignment horizontal="center" vertical="center" wrapText="1"/>
    </xf>
    <xf numFmtId="0" fontId="13" fillId="0" borderId="16" xfId="23" applyFont="1" applyFill="1" applyBorder="1" applyAlignment="1">
      <alignment horizontal="center" vertical="center"/>
    </xf>
    <xf numFmtId="0" fontId="13" fillId="0" borderId="1" xfId="23" applyFont="1" applyFill="1" applyBorder="1" applyAlignment="1">
      <alignment horizontal="center" vertical="center" wrapText="1"/>
    </xf>
    <xf numFmtId="0" fontId="13" fillId="0" borderId="1" xfId="23" applyFont="1" applyFill="1" applyBorder="1"/>
    <xf numFmtId="0" fontId="13" fillId="0" borderId="1" xfId="23" applyFont="1" applyFill="1" applyBorder="1" applyAlignment="1">
      <alignment vertical="center" wrapText="1"/>
    </xf>
    <xf numFmtId="3" fontId="13" fillId="0" borderId="48" xfId="5" applyNumberFormat="1" applyFont="1" applyFill="1" applyBorder="1" applyAlignment="1">
      <alignment horizontal="center" vertical="center" wrapText="1"/>
    </xf>
    <xf numFmtId="3" fontId="13" fillId="0" borderId="1" xfId="23" applyNumberFormat="1" applyFont="1" applyFill="1" applyBorder="1" applyAlignment="1">
      <alignment horizontal="center" vertical="center"/>
    </xf>
    <xf numFmtId="3" fontId="13" fillId="0" borderId="1" xfId="24" applyNumberFormat="1" applyFont="1" applyFill="1" applyBorder="1" applyAlignment="1">
      <alignment horizontal="center" vertical="center"/>
    </xf>
    <xf numFmtId="3" fontId="13" fillId="0" borderId="1" xfId="5" applyNumberFormat="1" applyFont="1" applyFill="1" applyBorder="1" applyAlignment="1">
      <alignment horizontal="center" vertical="center" wrapText="1"/>
    </xf>
    <xf numFmtId="166" fontId="13" fillId="0" borderId="8" xfId="24" applyFont="1" applyFill="1" applyBorder="1" applyAlignment="1">
      <alignment horizontal="center" vertical="center"/>
    </xf>
    <xf numFmtId="4" fontId="13" fillId="0" borderId="48" xfId="23" applyNumberFormat="1" applyFont="1" applyFill="1" applyBorder="1" applyAlignment="1">
      <alignment horizontal="center" vertical="center" wrapText="1"/>
    </xf>
    <xf numFmtId="3" fontId="13" fillId="0" borderId="5" xfId="23" applyNumberFormat="1" applyFont="1" applyFill="1" applyBorder="1" applyAlignment="1">
      <alignment horizontal="center" vertical="center"/>
    </xf>
    <xf numFmtId="3" fontId="13" fillId="0" borderId="48" xfId="23" applyNumberFormat="1" applyFont="1" applyFill="1" applyBorder="1" applyAlignment="1">
      <alignment horizontal="center" vertical="center" wrapText="1"/>
    </xf>
    <xf numFmtId="3" fontId="13" fillId="0" borderId="1" xfId="23" applyNumberFormat="1" applyFont="1" applyFill="1" applyBorder="1" applyAlignment="1">
      <alignment horizontal="center" vertical="center" wrapText="1"/>
    </xf>
    <xf numFmtId="0" fontId="13" fillId="0" borderId="1" xfId="23" applyFont="1" applyFill="1" applyBorder="1" applyAlignment="1">
      <alignment vertical="center" wrapText="1"/>
    </xf>
    <xf numFmtId="4" fontId="13" fillId="0" borderId="8" xfId="23" applyNumberFormat="1" applyFont="1" applyFill="1" applyBorder="1" applyAlignment="1">
      <alignment horizontal="center" vertical="center" wrapText="1"/>
    </xf>
    <xf numFmtId="4" fontId="13" fillId="0" borderId="5" xfId="23" applyNumberFormat="1" applyFont="1" applyFill="1" applyBorder="1" applyAlignment="1">
      <alignment horizontal="center"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6" fontId="13" fillId="0" borderId="6" xfId="24" applyFont="1" applyFill="1" applyBorder="1" applyAlignment="1">
      <alignment horizontal="center" vertical="center"/>
    </xf>
    <xf numFmtId="4" fontId="13" fillId="0" borderId="77" xfId="23" applyNumberFormat="1" applyFont="1" applyFill="1" applyBorder="1" applyAlignment="1">
      <alignment horizontal="center" vertical="center"/>
    </xf>
    <xf numFmtId="4" fontId="13" fillId="0" borderId="5" xfId="0" applyNumberFormat="1" applyFont="1" applyFill="1" applyBorder="1" applyAlignment="1">
      <alignment horizontal="center" vertical="center" wrapText="1"/>
    </xf>
    <xf numFmtId="0" fontId="13" fillId="3" borderId="1" xfId="23" applyFont="1" applyFill="1" applyBorder="1" applyAlignment="1"/>
    <xf numFmtId="3" fontId="13" fillId="0" borderId="1" xfId="9" applyNumberFormat="1" applyFont="1" applyFill="1" applyBorder="1" applyAlignment="1">
      <alignment horizontal="center" vertical="center"/>
    </xf>
    <xf numFmtId="3" fontId="61" fillId="0" borderId="1" xfId="24" applyNumberFormat="1" applyFont="1" applyFill="1" applyBorder="1" applyAlignment="1">
      <alignment horizontal="center" vertical="center"/>
    </xf>
    <xf numFmtId="4" fontId="13" fillId="3" borderId="1" xfId="23" applyNumberFormat="1" applyFont="1" applyFill="1" applyBorder="1" applyAlignment="1">
      <alignment horizontal="center" vertical="center"/>
    </xf>
    <xf numFmtId="0" fontId="13" fillId="0" borderId="19" xfId="23" applyFont="1" applyFill="1" applyBorder="1" applyAlignment="1">
      <alignment horizontal="center" vertical="center"/>
    </xf>
    <xf numFmtId="0" fontId="13" fillId="0" borderId="2" xfId="23" applyFont="1" applyFill="1" applyBorder="1" applyAlignment="1">
      <alignment horizontal="center" vertical="center" wrapText="1"/>
    </xf>
    <xf numFmtId="0" fontId="13" fillId="0" borderId="2" xfId="23" applyFont="1" applyFill="1" applyBorder="1"/>
    <xf numFmtId="0" fontId="13" fillId="0" borderId="2" xfId="23" applyFont="1" applyFill="1" applyBorder="1" applyAlignment="1">
      <alignment vertical="center" wrapText="1"/>
    </xf>
    <xf numFmtId="3" fontId="13" fillId="0" borderId="2" xfId="0" applyNumberFormat="1" applyFont="1" applyFill="1" applyBorder="1" applyAlignment="1">
      <alignment horizontal="center" vertical="center"/>
    </xf>
    <xf numFmtId="3" fontId="61" fillId="0" borderId="4" xfId="24" applyNumberFormat="1" applyFont="1" applyFill="1" applyBorder="1" applyAlignment="1">
      <alignment horizontal="center" vertical="center"/>
    </xf>
    <xf numFmtId="3" fontId="13" fillId="0" borderId="2" xfId="23" applyNumberFormat="1" applyFont="1" applyFill="1" applyBorder="1" applyAlignment="1">
      <alignment horizontal="center" vertical="center"/>
    </xf>
    <xf numFmtId="0" fontId="13" fillId="3" borderId="4" xfId="23" applyFont="1" applyFill="1" applyBorder="1" applyAlignment="1"/>
    <xf numFmtId="3" fontId="13" fillId="3" borderId="4" xfId="0" applyNumberFormat="1" applyFont="1" applyFill="1" applyBorder="1" applyAlignment="1">
      <alignment horizontal="center" vertical="center" wrapText="1"/>
    </xf>
    <xf numFmtId="0" fontId="13" fillId="0" borderId="15" xfId="23" applyFont="1" applyFill="1" applyBorder="1" applyAlignment="1">
      <alignment horizontal="center" vertical="center" wrapText="1"/>
    </xf>
    <xf numFmtId="0" fontId="13" fillId="0" borderId="3" xfId="23" applyFont="1" applyFill="1" applyBorder="1" applyAlignment="1">
      <alignment horizontal="center" vertical="center" wrapText="1"/>
    </xf>
    <xf numFmtId="0" fontId="13" fillId="0" borderId="3" xfId="23" applyFont="1" applyFill="1" applyBorder="1" applyAlignment="1">
      <alignment vertical="center" wrapText="1"/>
    </xf>
    <xf numFmtId="0" fontId="13" fillId="0" borderId="3" xfId="23" applyFont="1" applyFill="1" applyBorder="1" applyAlignment="1">
      <alignment vertical="center" wrapText="1"/>
    </xf>
    <xf numFmtId="39" fontId="13" fillId="0" borderId="3" xfId="0" applyNumberFormat="1" applyFont="1" applyFill="1" applyBorder="1" applyAlignment="1">
      <alignment horizontal="center" vertical="center" wrapText="1"/>
    </xf>
    <xf numFmtId="4" fontId="13" fillId="0" borderId="3" xfId="23" applyNumberFormat="1" applyFont="1" applyFill="1" applyBorder="1" applyAlignment="1">
      <alignment horizontal="center" vertical="center"/>
    </xf>
    <xf numFmtId="3" fontId="13" fillId="0" borderId="3" xfId="23" applyNumberFormat="1" applyFont="1" applyFill="1" applyBorder="1" applyAlignment="1">
      <alignment horizontal="center" vertical="center" wrapText="1"/>
    </xf>
    <xf numFmtId="3" fontId="13" fillId="0" borderId="3" xfId="23" applyNumberFormat="1" applyFont="1" applyFill="1" applyBorder="1" applyAlignment="1">
      <alignment horizontal="center" vertical="center"/>
    </xf>
    <xf numFmtId="4" fontId="61" fillId="0" borderId="5" xfId="9" applyNumberFormat="1" applyFont="1" applyFill="1" applyBorder="1" applyAlignment="1">
      <alignment horizontal="center" vertical="center" wrapText="1"/>
    </xf>
    <xf numFmtId="0" fontId="13" fillId="0" borderId="5" xfId="15" applyFont="1" applyFill="1" applyBorder="1" applyAlignment="1">
      <alignment vertical="center" wrapText="1"/>
    </xf>
    <xf numFmtId="3" fontId="13" fillId="0" borderId="5" xfId="15" applyNumberFormat="1" applyFont="1" applyFill="1" applyBorder="1" applyAlignment="1">
      <alignment vertical="center" wrapText="1"/>
    </xf>
    <xf numFmtId="0" fontId="13" fillId="0" borderId="1" xfId="23" applyFont="1" applyFill="1" applyBorder="1" applyAlignment="1">
      <alignment horizontal="center"/>
    </xf>
    <xf numFmtId="3" fontId="13" fillId="0" borderId="65" xfId="15" applyNumberFormat="1" applyFont="1" applyFill="1" applyBorder="1" applyAlignment="1">
      <alignment horizontal="center" vertical="center" wrapText="1"/>
    </xf>
    <xf numFmtId="3" fontId="13" fillId="0" borderId="1" xfId="15" applyNumberFormat="1" applyFont="1" applyFill="1" applyBorder="1" applyAlignment="1">
      <alignment horizontal="center" vertical="center" wrapText="1"/>
    </xf>
    <xf numFmtId="0" fontId="13" fillId="0" borderId="1" xfId="15" applyFont="1" applyFill="1" applyBorder="1"/>
    <xf numFmtId="0" fontId="13" fillId="0" borderId="1" xfId="15" applyFont="1" applyFill="1" applyBorder="1" applyAlignment="1">
      <alignment vertical="center" wrapText="1"/>
    </xf>
    <xf numFmtId="0" fontId="13" fillId="0" borderId="17" xfId="23" applyFont="1" applyFill="1" applyBorder="1" applyAlignment="1">
      <alignment horizontal="center" vertical="center"/>
    </xf>
    <xf numFmtId="0" fontId="13" fillId="0" borderId="4" xfId="23" applyFont="1" applyFill="1" applyBorder="1" applyAlignment="1">
      <alignment horizontal="center"/>
    </xf>
    <xf numFmtId="0" fontId="13" fillId="0" borderId="4" xfId="23" applyFont="1" applyFill="1" applyBorder="1"/>
    <xf numFmtId="0" fontId="13" fillId="0" borderId="4" xfId="23" applyFont="1" applyFill="1" applyBorder="1" applyAlignment="1">
      <alignment vertical="center" wrapText="1"/>
    </xf>
    <xf numFmtId="3" fontId="13" fillId="0" borderId="115" xfId="15" applyNumberFormat="1" applyFont="1" applyFill="1" applyBorder="1" applyAlignment="1">
      <alignment horizontal="center" vertical="center" wrapText="1"/>
    </xf>
    <xf numFmtId="3" fontId="13" fillId="0" borderId="4" xfId="23" applyNumberFormat="1" applyFont="1" applyFill="1" applyBorder="1" applyAlignment="1">
      <alignment horizontal="center" vertical="center"/>
    </xf>
    <xf numFmtId="3" fontId="13" fillId="0" borderId="4" xfId="15" applyNumberFormat="1" applyFont="1" applyFill="1" applyBorder="1" applyAlignment="1">
      <alignment horizontal="center" vertical="center" wrapText="1"/>
    </xf>
    <xf numFmtId="39" fontId="61" fillId="0" borderId="5" xfId="0" applyNumberFormat="1" applyFont="1" applyFill="1" applyBorder="1" applyAlignment="1">
      <alignment horizontal="center" vertical="center" wrapText="1"/>
    </xf>
    <xf numFmtId="4" fontId="13" fillId="0" borderId="3" xfId="23" applyNumberFormat="1" applyFont="1" applyFill="1" applyBorder="1" applyAlignment="1">
      <alignment horizontal="center" vertical="center" wrapText="1"/>
    </xf>
    <xf numFmtId="2" fontId="61" fillId="0" borderId="77" xfId="23" applyNumberFormat="1" applyFont="1" applyFill="1" applyBorder="1" applyAlignment="1">
      <alignment horizontal="center" vertical="center"/>
    </xf>
    <xf numFmtId="3" fontId="13" fillId="0" borderId="1" xfId="15" applyNumberFormat="1" applyFont="1" applyFill="1" applyBorder="1" applyAlignment="1">
      <alignment vertical="center" wrapText="1"/>
    </xf>
    <xf numFmtId="4" fontId="13" fillId="0" borderId="1" xfId="23" applyNumberFormat="1" applyFont="1" applyFill="1" applyBorder="1" applyAlignment="1">
      <alignment horizontal="center" vertical="center" wrapText="1"/>
    </xf>
    <xf numFmtId="3" fontId="13" fillId="0" borderId="4" xfId="9" applyNumberFormat="1" applyFont="1" applyFill="1" applyBorder="1" applyAlignment="1">
      <alignment horizontal="center" vertical="center"/>
    </xf>
    <xf numFmtId="0" fontId="13" fillId="0" borderId="46" xfId="23" applyFont="1" applyFill="1" applyBorder="1" applyAlignment="1">
      <alignment horizontal="center" vertical="center"/>
    </xf>
    <xf numFmtId="0" fontId="13" fillId="0" borderId="73" xfId="23" applyFont="1" applyFill="1" applyBorder="1" applyAlignment="1">
      <alignment horizontal="center" vertical="center" wrapText="1"/>
    </xf>
    <xf numFmtId="0" fontId="13" fillId="0" borderId="40" xfId="23" applyFont="1" applyFill="1" applyBorder="1" applyAlignment="1">
      <alignment horizontal="center" vertical="center" wrapText="1"/>
    </xf>
    <xf numFmtId="0" fontId="13" fillId="0" borderId="40" xfId="23" applyFont="1" applyFill="1" applyBorder="1" applyAlignment="1">
      <alignment vertical="center" wrapText="1"/>
    </xf>
    <xf numFmtId="0" fontId="13" fillId="3" borderId="1" xfId="15" applyFont="1" applyFill="1" applyBorder="1" applyAlignment="1">
      <alignment vertical="center" wrapText="1"/>
    </xf>
    <xf numFmtId="0" fontId="13" fillId="3" borderId="1" xfId="23" applyFont="1" applyFill="1" applyBorder="1" applyAlignment="1">
      <alignment vertical="center" wrapText="1"/>
    </xf>
    <xf numFmtId="3" fontId="13" fillId="3" borderId="1" xfId="15" applyNumberFormat="1" applyFont="1" applyFill="1" applyBorder="1" applyAlignment="1">
      <alignment vertical="center" wrapText="1"/>
    </xf>
    <xf numFmtId="0" fontId="13" fillId="0" borderId="74" xfId="23" applyFont="1" applyFill="1" applyBorder="1" applyAlignment="1">
      <alignment horizontal="center" vertical="center" wrapText="1"/>
    </xf>
    <xf numFmtId="0" fontId="13" fillId="0" borderId="23" xfId="23" applyFont="1" applyFill="1" applyBorder="1" applyAlignment="1">
      <alignment horizontal="center" vertical="center" wrapText="1"/>
    </xf>
    <xf numFmtId="0" fontId="13" fillId="0" borderId="23" xfId="23" applyFont="1" applyFill="1" applyBorder="1" applyAlignment="1">
      <alignment vertical="center" wrapText="1"/>
    </xf>
    <xf numFmtId="4" fontId="13" fillId="0" borderId="1" xfId="15" applyNumberFormat="1" applyFont="1" applyFill="1" applyBorder="1" applyAlignment="1">
      <alignment horizontal="center" vertical="center" wrapText="1"/>
    </xf>
    <xf numFmtId="0" fontId="13" fillId="3" borderId="1" xfId="23" applyFont="1" applyFill="1" applyBorder="1"/>
    <xf numFmtId="0" fontId="13" fillId="3" borderId="1" xfId="15" applyFont="1" applyFill="1" applyBorder="1"/>
    <xf numFmtId="37" fontId="13" fillId="0" borderId="1" xfId="15" applyNumberFormat="1" applyFont="1" applyFill="1" applyBorder="1" applyAlignment="1">
      <alignment horizontal="center" vertical="center" wrapText="1"/>
    </xf>
    <xf numFmtId="3" fontId="13" fillId="3" borderId="1" xfId="23" applyNumberFormat="1" applyFont="1" applyFill="1" applyBorder="1" applyAlignment="1">
      <alignment vertical="center" wrapText="1"/>
    </xf>
    <xf numFmtId="3" fontId="13" fillId="0" borderId="77" xfId="23" applyNumberFormat="1" applyFont="1" applyFill="1" applyBorder="1" applyAlignment="1">
      <alignment horizontal="center" vertical="center"/>
    </xf>
    <xf numFmtId="3" fontId="7" fillId="3" borderId="1" xfId="23" applyNumberFormat="1" applyFont="1" applyFill="1" applyBorder="1" applyAlignment="1">
      <alignment vertical="center" wrapText="1"/>
    </xf>
    <xf numFmtId="0" fontId="13" fillId="0" borderId="8" xfId="23" applyFont="1" applyFill="1" applyBorder="1" applyAlignment="1">
      <alignment horizontal="center" vertical="center"/>
    </xf>
    <xf numFmtId="0" fontId="3" fillId="3" borderId="1" xfId="23" applyFont="1" applyFill="1" applyBorder="1"/>
    <xf numFmtId="39" fontId="13" fillId="0" borderId="1" xfId="15" applyNumberFormat="1" applyFont="1" applyFill="1" applyBorder="1" applyAlignment="1">
      <alignment horizontal="center" vertical="center" wrapText="1"/>
    </xf>
    <xf numFmtId="181" fontId="13" fillId="0" borderId="77" xfId="23" applyNumberFormat="1" applyFont="1" applyFill="1" applyBorder="1" applyAlignment="1">
      <alignment horizontal="center" vertical="center"/>
    </xf>
    <xf numFmtId="0" fontId="13" fillId="3" borderId="1" xfId="15" applyFont="1" applyFill="1" applyBorder="1" applyAlignment="1">
      <alignment vertical="center" wrapText="1"/>
    </xf>
    <xf numFmtId="0" fontId="13" fillId="3" borderId="1" xfId="15" applyFont="1" applyFill="1" applyBorder="1" applyAlignment="1">
      <alignment horizontal="center" vertical="center" wrapText="1"/>
    </xf>
    <xf numFmtId="4" fontId="13" fillId="3" borderId="1" xfId="15" applyNumberFormat="1" applyFont="1" applyFill="1" applyBorder="1" applyAlignment="1">
      <alignment vertical="center" wrapText="1"/>
    </xf>
    <xf numFmtId="37" fontId="13" fillId="3" borderId="1" xfId="15" applyNumberFormat="1" applyFont="1" applyFill="1" applyBorder="1" applyAlignment="1">
      <alignment vertical="center" wrapText="1"/>
    </xf>
    <xf numFmtId="37" fontId="13" fillId="0" borderId="2" xfId="15" applyNumberFormat="1" applyFont="1" applyFill="1" applyBorder="1" applyAlignment="1">
      <alignment horizontal="center" vertical="center" wrapText="1"/>
    </xf>
    <xf numFmtId="3" fontId="13" fillId="0" borderId="2" xfId="15" applyNumberFormat="1" applyFont="1" applyFill="1" applyBorder="1" applyAlignment="1">
      <alignment horizontal="center" vertical="center" wrapText="1"/>
    </xf>
    <xf numFmtId="3" fontId="13" fillId="0" borderId="23" xfId="23" applyNumberFormat="1" applyFont="1" applyFill="1" applyBorder="1" applyAlignment="1">
      <alignment horizontal="center" vertical="center"/>
    </xf>
    <xf numFmtId="0" fontId="13" fillId="0" borderId="88" xfId="23" applyFont="1" applyFill="1" applyBorder="1" applyAlignment="1">
      <alignment horizontal="center" vertical="center" wrapText="1"/>
    </xf>
    <xf numFmtId="39" fontId="13" fillId="0" borderId="1" xfId="0" applyNumberFormat="1" applyFont="1" applyFill="1" applyBorder="1" applyAlignment="1">
      <alignment horizontal="center" vertical="center" wrapText="1"/>
    </xf>
    <xf numFmtId="3" fontId="61" fillId="0" borderId="77" xfId="23" applyNumberFormat="1" applyFont="1" applyFill="1" applyBorder="1" applyAlignment="1">
      <alignment horizontal="center" vertical="center"/>
    </xf>
    <xf numFmtId="3" fontId="13" fillId="3" borderId="1" xfId="23" applyNumberFormat="1" applyFont="1" applyFill="1" applyBorder="1" applyAlignment="1">
      <alignment horizontal="center" vertical="center" wrapText="1"/>
    </xf>
    <xf numFmtId="3" fontId="13" fillId="0" borderId="2" xfId="9" applyNumberFormat="1" applyFont="1" applyFill="1" applyBorder="1" applyAlignment="1">
      <alignment horizontal="center" vertical="center"/>
    </xf>
    <xf numFmtId="0" fontId="21" fillId="0" borderId="15" xfId="23" applyFont="1" applyFill="1" applyBorder="1" applyAlignment="1">
      <alignment horizontal="center" vertical="center" wrapText="1"/>
    </xf>
    <xf numFmtId="0" fontId="21" fillId="0" borderId="3" xfId="23" applyFont="1" applyFill="1" applyBorder="1" applyAlignment="1">
      <alignment horizontal="center" vertical="center" wrapText="1"/>
    </xf>
    <xf numFmtId="0" fontId="64" fillId="0" borderId="40" xfId="23" applyFont="1" applyFill="1" applyBorder="1" applyAlignment="1">
      <alignment horizontal="center" vertical="center" wrapText="1"/>
    </xf>
    <xf numFmtId="4" fontId="21" fillId="0" borderId="3" xfId="23" applyNumberFormat="1" applyFont="1" applyFill="1" applyBorder="1" applyAlignment="1">
      <alignment horizontal="center" vertical="center"/>
    </xf>
    <xf numFmtId="4" fontId="61" fillId="0" borderId="3" xfId="23" applyNumberFormat="1" applyFont="1" applyFill="1" applyBorder="1" applyAlignment="1">
      <alignment horizontal="center" vertical="center" wrapText="1"/>
    </xf>
    <xf numFmtId="0" fontId="21" fillId="0" borderId="5" xfId="23" applyFont="1" applyFill="1" applyBorder="1" applyAlignment="1">
      <alignment vertical="center" wrapText="1"/>
    </xf>
    <xf numFmtId="3" fontId="21" fillId="0" borderId="5" xfId="23" applyNumberFormat="1" applyFont="1" applyFill="1" applyBorder="1" applyAlignment="1">
      <alignment vertical="center" wrapText="1"/>
    </xf>
    <xf numFmtId="3" fontId="21" fillId="0" borderId="23" xfId="23" applyNumberFormat="1" applyFont="1" applyFill="1" applyBorder="1" applyAlignment="1">
      <alignment horizontal="center" vertical="center" wrapText="1"/>
    </xf>
    <xf numFmtId="0" fontId="21" fillId="0" borderId="20" xfId="23" applyFont="1" applyFill="1" applyBorder="1" applyAlignment="1">
      <alignment vertical="center" wrapText="1"/>
    </xf>
    <xf numFmtId="0" fontId="64" fillId="0" borderId="23" xfId="23" applyFont="1" applyFill="1" applyBorder="1" applyAlignment="1">
      <alignment horizontal="center" vertical="center" wrapText="1"/>
    </xf>
    <xf numFmtId="3" fontId="13" fillId="0" borderId="48" xfId="15" applyNumberFormat="1" applyFont="1" applyFill="1" applyBorder="1" applyAlignment="1">
      <alignment horizontal="center" vertical="center" wrapText="1"/>
    </xf>
    <xf numFmtId="3" fontId="21" fillId="0" borderId="1" xfId="15" applyNumberFormat="1" applyFont="1" applyFill="1" applyBorder="1" applyAlignment="1">
      <alignment horizontal="center" vertical="center" wrapText="1"/>
    </xf>
    <xf numFmtId="0" fontId="13" fillId="0" borderId="11" xfId="23" applyFont="1" applyFill="1" applyBorder="1"/>
    <xf numFmtId="4" fontId="21" fillId="0" borderId="23" xfId="23" applyNumberFormat="1" applyFont="1" applyFill="1" applyBorder="1" applyAlignment="1">
      <alignment horizontal="center" vertical="center"/>
    </xf>
    <xf numFmtId="3" fontId="61" fillId="0" borderId="1" xfId="23" applyNumberFormat="1" applyFont="1" applyFill="1" applyBorder="1" applyAlignment="1">
      <alignment horizontal="center" vertical="center" wrapText="1"/>
    </xf>
    <xf numFmtId="3" fontId="21" fillId="0" borderId="23" xfId="23" applyNumberFormat="1" applyFont="1" applyFill="1" applyBorder="1" applyAlignment="1">
      <alignment horizontal="center" vertical="center"/>
    </xf>
    <xf numFmtId="0" fontId="64" fillId="0" borderId="41" xfId="23" applyFont="1" applyFill="1" applyBorder="1" applyAlignment="1">
      <alignment horizontal="center" vertical="center" wrapText="1"/>
    </xf>
    <xf numFmtId="3" fontId="13" fillId="0" borderId="116" xfId="15" applyNumberFormat="1" applyFont="1" applyFill="1" applyBorder="1" applyAlignment="1">
      <alignment horizontal="center" vertical="center" wrapText="1"/>
    </xf>
    <xf numFmtId="3" fontId="21" fillId="0" borderId="4" xfId="15" applyNumberFormat="1" applyFont="1" applyFill="1" applyBorder="1" applyAlignment="1">
      <alignment horizontal="center" vertical="center" wrapText="1"/>
    </xf>
    <xf numFmtId="3" fontId="21" fillId="0" borderId="41" xfId="23" applyNumberFormat="1" applyFont="1" applyFill="1" applyBorder="1" applyAlignment="1">
      <alignment horizontal="center" vertical="center" wrapText="1"/>
    </xf>
    <xf numFmtId="0" fontId="13" fillId="0" borderId="12" xfId="23" applyFont="1" applyFill="1" applyBorder="1"/>
    <xf numFmtId="0" fontId="21" fillId="0" borderId="50" xfId="23" applyFont="1" applyFill="1" applyBorder="1" applyAlignment="1">
      <alignment horizontal="center" vertical="center" wrapText="1"/>
    </xf>
    <xf numFmtId="0" fontId="21" fillId="0" borderId="5" xfId="23" applyFont="1" applyFill="1" applyBorder="1" applyAlignment="1">
      <alignment horizontal="center" vertical="center" wrapText="1"/>
    </xf>
    <xf numFmtId="0" fontId="21" fillId="0" borderId="5" xfId="23" applyFont="1" applyFill="1" applyBorder="1" applyAlignment="1">
      <alignment vertical="center" wrapText="1"/>
    </xf>
    <xf numFmtId="4" fontId="61" fillId="0" borderId="1" xfId="23" applyNumberFormat="1" applyFont="1" applyFill="1" applyBorder="1" applyAlignment="1">
      <alignment horizontal="center" vertical="center" wrapText="1"/>
    </xf>
    <xf numFmtId="0" fontId="13" fillId="0" borderId="18" xfId="23" applyFont="1" applyFill="1" applyBorder="1"/>
    <xf numFmtId="10" fontId="13" fillId="0" borderId="3" xfId="27" applyNumberFormat="1" applyFont="1" applyFill="1" applyBorder="1" applyAlignment="1">
      <alignment horizontal="center" vertical="center" wrapText="1"/>
    </xf>
    <xf numFmtId="10" fontId="61" fillId="0" borderId="3" xfId="27" applyNumberFormat="1" applyFont="1" applyFill="1" applyBorder="1" applyAlignment="1">
      <alignment horizontal="center" vertical="center" wrapText="1"/>
    </xf>
    <xf numFmtId="3" fontId="21" fillId="0" borderId="3" xfId="23" applyNumberFormat="1" applyFont="1" applyFill="1" applyBorder="1" applyAlignment="1">
      <alignment vertical="center" wrapText="1"/>
    </xf>
    <xf numFmtId="3" fontId="21" fillId="0" borderId="40" xfId="23" applyNumberFormat="1" applyFont="1" applyFill="1" applyBorder="1" applyAlignment="1">
      <alignment horizontal="center" vertical="center" wrapText="1"/>
    </xf>
    <xf numFmtId="3" fontId="21" fillId="0" borderId="10" xfId="23" applyNumberFormat="1" applyFont="1" applyFill="1" applyBorder="1" applyAlignment="1">
      <alignment vertical="center" wrapText="1"/>
    </xf>
    <xf numFmtId="10" fontId="13" fillId="0" borderId="1" xfId="27" applyNumberFormat="1" applyFont="1" applyFill="1" applyBorder="1" applyAlignment="1">
      <alignment horizontal="center" vertical="center"/>
    </xf>
    <xf numFmtId="10" fontId="61" fillId="0" borderId="1" xfId="27" applyNumberFormat="1" applyFont="1" applyFill="1" applyBorder="1" applyAlignment="1">
      <alignment horizontal="center" vertical="center"/>
    </xf>
    <xf numFmtId="3" fontId="13" fillId="0" borderId="1" xfId="0" applyNumberFormat="1" applyFont="1" applyFill="1" applyBorder="1" applyAlignment="1">
      <alignment horizontal="center" vertical="center"/>
    </xf>
    <xf numFmtId="181" fontId="13" fillId="0" borderId="3" xfId="0" applyNumberFormat="1" applyFont="1" applyFill="1" applyBorder="1" applyAlignment="1">
      <alignment horizontal="center" vertical="center" wrapText="1"/>
    </xf>
    <xf numFmtId="0" fontId="21" fillId="0" borderId="3" xfId="15" applyFont="1" applyFill="1" applyBorder="1" applyAlignment="1">
      <alignment vertical="center" wrapText="1"/>
    </xf>
    <xf numFmtId="3" fontId="21" fillId="0" borderId="3" xfId="15" applyNumberFormat="1" applyFont="1" applyFill="1" applyBorder="1" applyAlignment="1">
      <alignment vertical="center" wrapText="1"/>
    </xf>
    <xf numFmtId="0" fontId="22" fillId="0" borderId="40" xfId="23" applyFont="1" applyFill="1" applyBorder="1" applyAlignment="1">
      <alignment horizontal="center"/>
    </xf>
    <xf numFmtId="0" fontId="21" fillId="0" borderId="1" xfId="15" applyFont="1" applyFill="1" applyBorder="1" applyAlignment="1">
      <alignment vertical="center" wrapText="1"/>
    </xf>
    <xf numFmtId="0" fontId="22" fillId="0" borderId="23" xfId="23" applyFont="1" applyFill="1" applyBorder="1" applyAlignment="1">
      <alignment horizontal="center"/>
    </xf>
    <xf numFmtId="3" fontId="65" fillId="0" borderId="1" xfId="23" applyNumberFormat="1" applyFont="1" applyFill="1" applyBorder="1" applyAlignment="1">
      <alignment horizontal="center" vertical="center"/>
    </xf>
    <xf numFmtId="3" fontId="61" fillId="0" borderId="1" xfId="0" applyNumberFormat="1" applyFont="1" applyFill="1" applyBorder="1" applyAlignment="1">
      <alignment horizontal="center" vertical="center"/>
    </xf>
    <xf numFmtId="39" fontId="13" fillId="0" borderId="116" xfId="0" applyNumberFormat="1" applyFont="1" applyFill="1" applyBorder="1" applyAlignment="1">
      <alignment horizontal="center" vertical="center"/>
    </xf>
    <xf numFmtId="3" fontId="13" fillId="0" borderId="116" xfId="0" applyNumberFormat="1" applyFont="1" applyFill="1" applyBorder="1" applyAlignment="1">
      <alignment horizontal="center" vertical="center"/>
    </xf>
    <xf numFmtId="0" fontId="21" fillId="0" borderId="4" xfId="15" applyFont="1" applyFill="1" applyBorder="1" applyAlignment="1">
      <alignment vertical="center" wrapText="1"/>
    </xf>
    <xf numFmtId="0" fontId="13" fillId="0" borderId="4" xfId="15" applyFont="1" applyFill="1" applyBorder="1"/>
    <xf numFmtId="0" fontId="22" fillId="0" borderId="41" xfId="23" applyFont="1" applyFill="1" applyBorder="1" applyAlignment="1">
      <alignment horizontal="center"/>
    </xf>
    <xf numFmtId="0" fontId="21" fillId="27" borderId="15" xfId="23" applyFont="1" applyFill="1" applyBorder="1" applyAlignment="1">
      <alignment horizontal="center" vertical="center" wrapText="1"/>
    </xf>
    <xf numFmtId="0" fontId="21" fillId="28" borderId="3" xfId="23" applyFont="1" applyFill="1" applyBorder="1" applyAlignment="1">
      <alignment horizontal="center" vertical="center" wrapText="1"/>
    </xf>
    <xf numFmtId="0" fontId="21" fillId="28" borderId="40" xfId="23" applyFont="1" applyFill="1" applyBorder="1" applyAlignment="1">
      <alignment horizontal="center" vertical="center" wrapText="1"/>
    </xf>
    <xf numFmtId="0" fontId="21" fillId="28" borderId="3" xfId="23" applyFont="1" applyFill="1" applyBorder="1" applyAlignment="1">
      <alignment vertical="center" wrapText="1"/>
    </xf>
    <xf numFmtId="4" fontId="13" fillId="28" borderId="3" xfId="23" applyNumberFormat="1" applyFont="1" applyFill="1" applyBorder="1" applyAlignment="1">
      <alignment horizontal="center" vertical="center"/>
    </xf>
    <xf numFmtId="3" fontId="13" fillId="28" borderId="3" xfId="23" applyNumberFormat="1" applyFont="1" applyFill="1" applyBorder="1" applyAlignment="1">
      <alignment vertical="center"/>
    </xf>
    <xf numFmtId="3" fontId="21" fillId="28" borderId="3" xfId="23" applyNumberFormat="1" applyFont="1" applyFill="1" applyBorder="1" applyAlignment="1">
      <alignment horizontal="center" vertical="center"/>
    </xf>
    <xf numFmtId="3" fontId="13" fillId="3" borderId="3" xfId="18" applyNumberFormat="1" applyFont="1" applyFill="1" applyBorder="1" applyAlignment="1">
      <alignment horizontal="center" vertical="center" wrapText="1"/>
    </xf>
    <xf numFmtId="0" fontId="63" fillId="3" borderId="3" xfId="18" applyFont="1" applyFill="1" applyBorder="1" applyAlignment="1">
      <alignment horizontal="center" vertical="center" wrapText="1"/>
    </xf>
    <xf numFmtId="191" fontId="13" fillId="3" borderId="3" xfId="4" applyNumberFormat="1" applyFont="1" applyFill="1" applyBorder="1" applyAlignment="1">
      <alignment horizontal="center" vertical="center" wrapText="1"/>
    </xf>
    <xf numFmtId="3" fontId="21" fillId="3" borderId="40" xfId="15" applyNumberFormat="1" applyFont="1" applyFill="1" applyBorder="1" applyAlignment="1">
      <alignment horizontal="center" vertical="center" wrapText="1"/>
    </xf>
    <xf numFmtId="3" fontId="13" fillId="3" borderId="10" xfId="18" applyNumberFormat="1" applyFont="1" applyFill="1" applyBorder="1" applyAlignment="1">
      <alignment horizontal="center" vertical="center" wrapText="1"/>
    </xf>
    <xf numFmtId="0" fontId="13" fillId="28" borderId="16" xfId="23" applyFont="1" applyFill="1" applyBorder="1" applyAlignment="1">
      <alignment horizontal="center" vertical="center"/>
    </xf>
    <xf numFmtId="0" fontId="13" fillId="28" borderId="1" xfId="23" applyFont="1" applyFill="1" applyBorder="1" applyAlignment="1">
      <alignment horizontal="center"/>
    </xf>
    <xf numFmtId="0" fontId="21" fillId="28" borderId="23" xfId="23" applyFont="1" applyFill="1" applyBorder="1" applyAlignment="1">
      <alignment horizontal="center" vertical="center" wrapText="1"/>
    </xf>
    <xf numFmtId="0" fontId="21" fillId="28" borderId="1" xfId="23" applyFont="1" applyFill="1" applyBorder="1" applyAlignment="1">
      <alignment vertical="center" wrapText="1"/>
    </xf>
    <xf numFmtId="4" fontId="13" fillId="28" borderId="48" xfId="15" applyNumberFormat="1" applyFont="1" applyFill="1" applyBorder="1" applyAlignment="1">
      <alignment horizontal="center" vertical="center" wrapText="1"/>
    </xf>
    <xf numFmtId="3" fontId="13" fillId="28" borderId="48" xfId="15" applyNumberFormat="1" applyFont="1" applyFill="1" applyBorder="1" applyAlignment="1">
      <alignment horizontal="center" vertical="center" wrapText="1"/>
    </xf>
    <xf numFmtId="3" fontId="21" fillId="28" borderId="1" xfId="15" applyNumberFormat="1" applyFont="1" applyFill="1" applyBorder="1" applyAlignment="1">
      <alignment horizontal="center" vertical="center" wrapText="1"/>
    </xf>
    <xf numFmtId="3" fontId="65" fillId="28" borderId="1" xfId="15" applyNumberFormat="1" applyFont="1" applyFill="1" applyBorder="1" applyAlignment="1">
      <alignment horizontal="center" vertical="center" wrapText="1"/>
    </xf>
    <xf numFmtId="3" fontId="13" fillId="3" borderId="1" xfId="18" applyNumberFormat="1" applyFont="1" applyFill="1" applyBorder="1" applyAlignment="1">
      <alignment horizontal="center" vertical="center" wrapText="1"/>
    </xf>
    <xf numFmtId="0" fontId="63" fillId="3" borderId="1" xfId="18" applyFont="1" applyFill="1" applyBorder="1" applyAlignment="1">
      <alignment horizontal="center" vertical="center" wrapText="1"/>
    </xf>
    <xf numFmtId="191" fontId="13" fillId="3" borderId="1" xfId="4" applyNumberFormat="1" applyFont="1" applyFill="1" applyBorder="1" applyAlignment="1">
      <alignment horizontal="center" vertical="center" wrapText="1"/>
    </xf>
    <xf numFmtId="3" fontId="21" fillId="3" borderId="23" xfId="15" applyNumberFormat="1" applyFont="1" applyFill="1" applyBorder="1" applyAlignment="1">
      <alignment horizontal="center" vertical="center" wrapText="1"/>
    </xf>
    <xf numFmtId="3" fontId="13" fillId="3" borderId="11" xfId="18" applyNumberFormat="1" applyFont="1" applyFill="1" applyBorder="1" applyAlignment="1">
      <alignment horizontal="center" vertical="center" wrapText="1"/>
    </xf>
    <xf numFmtId="4" fontId="13" fillId="28" borderId="48" xfId="23" applyNumberFormat="1" applyFont="1" applyFill="1" applyBorder="1" applyAlignment="1">
      <alignment horizontal="center" vertical="center"/>
    </xf>
    <xf numFmtId="3" fontId="13" fillId="28" borderId="48" xfId="23" applyNumberFormat="1" applyFont="1" applyFill="1" applyBorder="1" applyAlignment="1">
      <alignment vertical="center"/>
    </xf>
    <xf numFmtId="3" fontId="21" fillId="28" borderId="1" xfId="23" applyNumberFormat="1" applyFont="1" applyFill="1" applyBorder="1" applyAlignment="1">
      <alignment horizontal="center" vertical="center"/>
    </xf>
    <xf numFmtId="0" fontId="13" fillId="28" borderId="17" xfId="23" applyFont="1" applyFill="1" applyBorder="1" applyAlignment="1">
      <alignment horizontal="center" vertical="center"/>
    </xf>
    <xf numFmtId="0" fontId="13" fillId="28" borderId="4" xfId="23" applyFont="1" applyFill="1" applyBorder="1" applyAlignment="1">
      <alignment horizontal="center"/>
    </xf>
    <xf numFmtId="0" fontId="21" fillId="28" borderId="41" xfId="23" applyFont="1" applyFill="1" applyBorder="1" applyAlignment="1">
      <alignment horizontal="center" vertical="center" wrapText="1"/>
    </xf>
    <xf numFmtId="0" fontId="21" fillId="28" borderId="4" xfId="23" applyFont="1" applyFill="1" applyBorder="1" applyAlignment="1">
      <alignment vertical="center" wrapText="1"/>
    </xf>
    <xf numFmtId="4" fontId="13" fillId="28" borderId="115" xfId="15" applyNumberFormat="1" applyFont="1" applyFill="1" applyBorder="1" applyAlignment="1">
      <alignment horizontal="center" vertical="center" wrapText="1"/>
    </xf>
    <xf numFmtId="3" fontId="13" fillId="28" borderId="115" xfId="15" applyNumberFormat="1" applyFont="1" applyFill="1" applyBorder="1" applyAlignment="1">
      <alignment horizontal="center" vertical="center" wrapText="1"/>
    </xf>
    <xf numFmtId="3" fontId="21" fillId="28" borderId="4" xfId="15" applyNumberFormat="1" applyFont="1" applyFill="1" applyBorder="1" applyAlignment="1">
      <alignment horizontal="center" vertical="center" wrapText="1"/>
    </xf>
    <xf numFmtId="3" fontId="65" fillId="28" borderId="4" xfId="15" applyNumberFormat="1" applyFont="1" applyFill="1" applyBorder="1" applyAlignment="1">
      <alignment horizontal="center" vertical="center" wrapText="1"/>
    </xf>
    <xf numFmtId="3" fontId="13" fillId="3" borderId="4" xfId="18" applyNumberFormat="1" applyFont="1" applyFill="1" applyBorder="1" applyAlignment="1">
      <alignment horizontal="center" vertical="center" wrapText="1"/>
    </xf>
    <xf numFmtId="0" fontId="63" fillId="3" borderId="4" xfId="18" applyFont="1" applyFill="1" applyBorder="1" applyAlignment="1">
      <alignment horizontal="center" vertical="center" wrapText="1"/>
    </xf>
    <xf numFmtId="191" fontId="13" fillId="3" borderId="4" xfId="4" applyNumberFormat="1" applyFont="1" applyFill="1" applyBorder="1" applyAlignment="1">
      <alignment horizontal="center" vertical="center" wrapText="1"/>
    </xf>
    <xf numFmtId="3" fontId="21" fillId="3" borderId="41" xfId="15" applyNumberFormat="1" applyFont="1" applyFill="1" applyBorder="1" applyAlignment="1">
      <alignment horizontal="center" vertical="center" wrapText="1"/>
    </xf>
    <xf numFmtId="3" fontId="13" fillId="3" borderId="12" xfId="18" applyNumberFormat="1" applyFont="1" applyFill="1" applyBorder="1" applyAlignment="1">
      <alignment horizontal="center" vertical="center" wrapText="1"/>
    </xf>
    <xf numFmtId="3" fontId="21" fillId="3" borderId="40" xfId="23" applyNumberFormat="1" applyFont="1" applyFill="1" applyBorder="1" applyAlignment="1">
      <alignment horizontal="center" vertical="center" wrapText="1"/>
    </xf>
    <xf numFmtId="181" fontId="13" fillId="28" borderId="48" xfId="15" applyNumberFormat="1" applyFont="1" applyFill="1" applyBorder="1" applyAlignment="1">
      <alignment horizontal="center" vertical="center" wrapText="1"/>
    </xf>
    <xf numFmtId="3" fontId="21" fillId="3" borderId="23" xfId="23" applyNumberFormat="1" applyFont="1" applyFill="1" applyBorder="1" applyAlignment="1">
      <alignment horizontal="center" vertical="center" wrapText="1"/>
    </xf>
    <xf numFmtId="4" fontId="13" fillId="28" borderId="48" xfId="23" applyNumberFormat="1" applyFont="1" applyFill="1" applyBorder="1" applyAlignment="1">
      <alignment vertical="center"/>
    </xf>
    <xf numFmtId="3" fontId="21" fillId="28" borderId="4" xfId="23" applyNumberFormat="1" applyFont="1" applyFill="1" applyBorder="1" applyAlignment="1">
      <alignment horizontal="center" vertical="center"/>
    </xf>
    <xf numFmtId="3" fontId="21" fillId="28" borderId="2" xfId="23" applyNumberFormat="1" applyFont="1" applyFill="1" applyBorder="1" applyAlignment="1">
      <alignment horizontal="center" vertical="center"/>
    </xf>
    <xf numFmtId="3" fontId="65" fillId="28" borderId="2" xfId="15" applyNumberFormat="1" applyFont="1" applyFill="1" applyBorder="1" applyAlignment="1">
      <alignment horizontal="center" vertical="center" wrapText="1"/>
    </xf>
    <xf numFmtId="3" fontId="21" fillId="3" borderId="41" xfId="23" applyNumberFormat="1" applyFont="1" applyFill="1" applyBorder="1" applyAlignment="1">
      <alignment horizontal="center" vertical="center" wrapText="1"/>
    </xf>
    <xf numFmtId="3" fontId="13" fillId="0" borderId="8" xfId="0" applyNumberFormat="1" applyFont="1" applyFill="1" applyBorder="1" applyAlignment="1">
      <alignment horizontal="center" vertical="center"/>
    </xf>
    <xf numFmtId="4" fontId="61" fillId="0" borderId="1" xfId="15" applyNumberFormat="1" applyFont="1" applyFill="1" applyBorder="1" applyAlignment="1">
      <alignment horizontal="center" vertical="center" wrapText="1"/>
    </xf>
    <xf numFmtId="3" fontId="13" fillId="0" borderId="3" xfId="0" applyNumberFormat="1" applyFont="1" applyFill="1" applyBorder="1" applyAlignment="1">
      <alignment horizontal="center" vertical="center"/>
    </xf>
    <xf numFmtId="4" fontId="13" fillId="0" borderId="14" xfId="0" applyNumberFormat="1" applyFont="1" applyFill="1" applyBorder="1" applyAlignment="1">
      <alignment horizontal="center" vertical="center"/>
    </xf>
    <xf numFmtId="4" fontId="13" fillId="0" borderId="77" xfId="0" applyNumberFormat="1" applyFont="1" applyFill="1" applyBorder="1" applyAlignment="1">
      <alignment horizontal="center" vertical="center"/>
    </xf>
    <xf numFmtId="0" fontId="13" fillId="3" borderId="3" xfId="18" applyFont="1" applyFill="1" applyBorder="1" applyAlignment="1">
      <alignment horizontal="center" vertical="center" wrapText="1"/>
    </xf>
    <xf numFmtId="3" fontId="13" fillId="3" borderId="40" xfId="18" applyNumberFormat="1" applyFont="1" applyFill="1" applyBorder="1" applyAlignment="1">
      <alignment horizontal="center" vertical="center" wrapText="1"/>
    </xf>
    <xf numFmtId="191" fontId="13" fillId="3" borderId="40" xfId="4" applyNumberFormat="1" applyFont="1" applyFill="1" applyBorder="1" applyAlignment="1">
      <alignment horizontal="center" vertical="center" wrapText="1"/>
    </xf>
    <xf numFmtId="3" fontId="13" fillId="0" borderId="8" xfId="9" applyNumberFormat="1" applyFont="1" applyFill="1" applyBorder="1" applyAlignment="1">
      <alignment horizontal="center" vertical="center"/>
    </xf>
    <xf numFmtId="3" fontId="61" fillId="0" borderId="1" xfId="15" applyNumberFormat="1" applyFont="1" applyFill="1" applyBorder="1" applyAlignment="1">
      <alignment horizontal="center" vertical="center" wrapText="1"/>
    </xf>
    <xf numFmtId="0" fontId="13" fillId="3" borderId="1" xfId="18" applyFont="1" applyFill="1" applyBorder="1" applyAlignment="1">
      <alignment horizontal="center" vertical="center" wrapText="1"/>
    </xf>
    <xf numFmtId="3" fontId="13" fillId="3" borderId="23" xfId="18" applyNumberFormat="1" applyFont="1" applyFill="1" applyBorder="1" applyAlignment="1">
      <alignment horizontal="center" vertical="center" wrapText="1"/>
    </xf>
    <xf numFmtId="191" fontId="13" fillId="3" borderId="23" xfId="4" applyNumberFormat="1" applyFont="1" applyFill="1" applyBorder="1" applyAlignment="1">
      <alignment horizontal="center" vertical="center" wrapText="1"/>
    </xf>
    <xf numFmtId="0" fontId="3" fillId="0" borderId="0" xfId="23" applyFont="1" applyFill="1" applyAlignment="1"/>
    <xf numFmtId="0" fontId="13" fillId="0" borderId="41" xfId="23" applyFont="1" applyFill="1" applyBorder="1" applyAlignment="1">
      <alignment horizontal="center" vertical="center" wrapText="1"/>
    </xf>
    <xf numFmtId="3" fontId="13" fillId="0" borderId="46" xfId="0" applyNumberFormat="1" applyFont="1" applyFill="1" applyBorder="1" applyAlignment="1">
      <alignment horizontal="center" vertical="center"/>
    </xf>
    <xf numFmtId="3" fontId="13" fillId="0" borderId="4" xfId="0" applyNumberFormat="1" applyFont="1" applyFill="1" applyBorder="1" applyAlignment="1">
      <alignment horizontal="center" vertical="center"/>
    </xf>
    <xf numFmtId="0" fontId="13" fillId="3" borderId="4" xfId="18" applyFont="1" applyFill="1" applyBorder="1" applyAlignment="1">
      <alignment horizontal="center" vertical="center" wrapText="1"/>
    </xf>
    <xf numFmtId="3" fontId="13" fillId="3" borderId="41" xfId="18" applyNumberFormat="1" applyFont="1" applyFill="1" applyBorder="1" applyAlignment="1">
      <alignment horizontal="center" vertical="center" wrapText="1"/>
    </xf>
    <xf numFmtId="191" fontId="13" fillId="3" borderId="41" xfId="4" applyNumberFormat="1" applyFont="1" applyFill="1" applyBorder="1" applyAlignment="1">
      <alignment horizontal="center" vertical="center" wrapText="1"/>
    </xf>
    <xf numFmtId="3" fontId="13" fillId="0" borderId="5" xfId="0" applyNumberFormat="1" applyFont="1" applyFill="1" applyBorder="1" applyAlignment="1">
      <alignment horizontal="center" vertical="center"/>
    </xf>
    <xf numFmtId="4" fontId="13" fillId="0" borderId="5" xfId="0" applyNumberFormat="1" applyFont="1" applyFill="1" applyBorder="1" applyAlignment="1">
      <alignment horizontal="center" vertical="center"/>
    </xf>
    <xf numFmtId="191" fontId="13" fillId="3" borderId="40" xfId="4" applyNumberFormat="1" applyFont="1" applyFill="1" applyBorder="1" applyAlignment="1">
      <alignment vertical="center" wrapText="1"/>
    </xf>
    <xf numFmtId="3" fontId="7" fillId="0" borderId="27" xfId="23" applyNumberFormat="1" applyFont="1" applyFill="1" applyBorder="1" applyAlignment="1">
      <alignment vertical="center" wrapText="1"/>
    </xf>
    <xf numFmtId="191" fontId="13" fillId="3" borderId="23" xfId="4" applyNumberFormat="1" applyFont="1" applyFill="1" applyBorder="1" applyAlignment="1">
      <alignment vertical="center" wrapText="1"/>
    </xf>
    <xf numFmtId="191" fontId="13" fillId="3" borderId="41" xfId="4" applyNumberFormat="1" applyFont="1" applyFill="1" applyBorder="1" applyAlignment="1">
      <alignment vertical="center" wrapText="1"/>
    </xf>
    <xf numFmtId="39" fontId="13" fillId="0" borderId="117" xfId="0" applyNumberFormat="1" applyFont="1" applyFill="1" applyBorder="1" applyAlignment="1">
      <alignment horizontal="center" vertical="center"/>
    </xf>
    <xf numFmtId="3" fontId="13" fillId="0" borderId="117" xfId="0" applyNumberFormat="1" applyFont="1" applyFill="1" applyBorder="1" applyAlignment="1">
      <alignment horizontal="center" vertical="center"/>
    </xf>
    <xf numFmtId="4" fontId="13" fillId="0" borderId="117" xfId="0" applyNumberFormat="1" applyFont="1" applyFill="1" applyBorder="1" applyAlignment="1">
      <alignment horizontal="center" vertical="center"/>
    </xf>
    <xf numFmtId="0" fontId="13" fillId="0" borderId="23" xfId="23" applyFont="1" applyFill="1" applyBorder="1" applyAlignment="1">
      <alignment horizontal="center" vertical="center" wrapText="1"/>
    </xf>
    <xf numFmtId="3" fontId="13" fillId="3" borderId="88" xfId="18" applyNumberFormat="1" applyFont="1" applyFill="1" applyBorder="1" applyAlignment="1">
      <alignment horizontal="center" vertical="center" wrapText="1"/>
    </xf>
    <xf numFmtId="3" fontId="13" fillId="3" borderId="0" xfId="18" applyNumberFormat="1" applyFont="1" applyFill="1" applyBorder="1" applyAlignment="1">
      <alignment horizontal="center" vertical="center" wrapText="1"/>
    </xf>
    <xf numFmtId="0" fontId="13" fillId="3" borderId="0" xfId="18" applyFont="1" applyFill="1" applyBorder="1" applyAlignment="1">
      <alignment horizontal="center" vertical="center" wrapText="1"/>
    </xf>
    <xf numFmtId="3" fontId="13" fillId="3" borderId="9" xfId="18" applyNumberFormat="1" applyFont="1" applyFill="1" applyBorder="1" applyAlignment="1">
      <alignment horizontal="center" vertical="center" wrapText="1"/>
    </xf>
    <xf numFmtId="191" fontId="13" fillId="3" borderId="23" xfId="4" applyNumberFormat="1" applyFont="1" applyFill="1" applyBorder="1" applyAlignment="1">
      <alignment vertical="center" wrapText="1"/>
    </xf>
    <xf numFmtId="0" fontId="13" fillId="3" borderId="23" xfId="18" applyFont="1" applyFill="1" applyBorder="1" applyAlignment="1">
      <alignment horizontal="center" vertical="center" wrapText="1"/>
    </xf>
    <xf numFmtId="3" fontId="7" fillId="0" borderId="27" xfId="23" applyNumberFormat="1" applyFont="1" applyFill="1" applyBorder="1" applyAlignment="1">
      <alignment vertical="center" wrapText="1"/>
    </xf>
    <xf numFmtId="0" fontId="13" fillId="0" borderId="23" xfId="23" applyFont="1" applyFill="1" applyBorder="1" applyAlignment="1">
      <alignment horizontal="center" vertical="center"/>
    </xf>
    <xf numFmtId="39" fontId="13" fillId="0" borderId="3" xfId="0" applyNumberFormat="1" applyFont="1" applyFill="1" applyBorder="1" applyAlignment="1">
      <alignment horizontal="center" vertical="center"/>
    </xf>
    <xf numFmtId="0" fontId="21" fillId="0" borderId="40" xfId="23" applyFont="1" applyFill="1" applyBorder="1" applyAlignment="1">
      <alignment horizontal="justify" vertical="center" wrapText="1"/>
    </xf>
    <xf numFmtId="0" fontId="7" fillId="0" borderId="118" xfId="23" applyFont="1" applyFill="1" applyBorder="1" applyAlignment="1">
      <alignment horizontal="justify" vertical="center" wrapText="1"/>
    </xf>
    <xf numFmtId="0" fontId="7" fillId="0" borderId="55" xfId="23" applyFont="1" applyFill="1" applyBorder="1" applyAlignment="1">
      <alignment horizontal="justify" vertical="center" wrapText="1"/>
    </xf>
    <xf numFmtId="0" fontId="21" fillId="0" borderId="60" xfId="23" applyFont="1" applyFill="1" applyBorder="1" applyAlignment="1">
      <alignment horizontal="center" vertical="center" wrapText="1"/>
    </xf>
    <xf numFmtId="3" fontId="21" fillId="0" borderId="21" xfId="23" applyNumberFormat="1" applyFont="1" applyFill="1" applyBorder="1" applyAlignment="1">
      <alignment horizontal="center" vertical="center" wrapText="1"/>
    </xf>
    <xf numFmtId="3" fontId="60" fillId="0" borderId="27" xfId="23" applyNumberFormat="1" applyFont="1" applyFill="1" applyBorder="1" applyAlignment="1">
      <alignment horizontal="center" vertical="center" wrapText="1"/>
    </xf>
    <xf numFmtId="0" fontId="21" fillId="0" borderId="23" xfId="23" applyFont="1" applyFill="1" applyBorder="1" applyAlignment="1">
      <alignment horizontal="justify" vertical="center" wrapText="1"/>
    </xf>
    <xf numFmtId="0" fontId="7" fillId="0" borderId="119" xfId="23" applyFont="1" applyFill="1" applyBorder="1" applyAlignment="1">
      <alignment horizontal="justify" vertical="center" wrapText="1"/>
    </xf>
    <xf numFmtId="0" fontId="7" fillId="0" borderId="56" xfId="23" applyFont="1" applyFill="1" applyBorder="1" applyAlignment="1">
      <alignment horizontal="justify" vertical="center" wrapText="1"/>
    </xf>
    <xf numFmtId="0" fontId="21" fillId="0" borderId="61" xfId="23" applyFont="1" applyFill="1" applyBorder="1" applyAlignment="1">
      <alignment horizontal="center" vertical="center" wrapText="1"/>
    </xf>
    <xf numFmtId="3" fontId="21" fillId="0" borderId="22" xfId="23" applyNumberFormat="1" applyFont="1" applyFill="1" applyBorder="1" applyAlignment="1">
      <alignment horizontal="center" vertical="center" wrapText="1"/>
    </xf>
    <xf numFmtId="39" fontId="63" fillId="0" borderId="1" xfId="0" applyNumberFormat="1" applyFont="1" applyFill="1" applyBorder="1" applyAlignment="1">
      <alignment horizontal="center" vertical="center"/>
    </xf>
    <xf numFmtId="37" fontId="63" fillId="0" borderId="1" xfId="0" applyNumberFormat="1" applyFont="1" applyFill="1" applyBorder="1" applyAlignment="1">
      <alignment horizontal="center" vertical="center"/>
    </xf>
    <xf numFmtId="0" fontId="21" fillId="0" borderId="41" xfId="23" applyFont="1" applyFill="1" applyBorder="1" applyAlignment="1">
      <alignment horizontal="justify" vertical="center" wrapText="1"/>
    </xf>
    <xf numFmtId="0" fontId="7" fillId="0" borderId="120" xfId="23" applyFont="1" applyFill="1" applyBorder="1" applyAlignment="1">
      <alignment horizontal="justify" vertical="center" wrapText="1"/>
    </xf>
    <xf numFmtId="0" fontId="7" fillId="0" borderId="58" xfId="23" applyFont="1" applyFill="1" applyBorder="1" applyAlignment="1">
      <alignment horizontal="justify" vertical="center" wrapText="1"/>
    </xf>
    <xf numFmtId="0" fontId="21" fillId="0" borderId="62" xfId="23" applyFont="1" applyFill="1" applyBorder="1" applyAlignment="1">
      <alignment horizontal="center" vertical="center" wrapText="1"/>
    </xf>
    <xf numFmtId="3" fontId="21" fillId="0" borderId="42" xfId="23" applyNumberFormat="1" applyFont="1" applyFill="1" applyBorder="1" applyAlignment="1">
      <alignment horizontal="center" vertical="center" wrapText="1"/>
    </xf>
    <xf numFmtId="0" fontId="21" fillId="0" borderId="3" xfId="23" applyFont="1" applyFill="1" applyBorder="1" applyAlignment="1">
      <alignment horizontal="center"/>
    </xf>
    <xf numFmtId="0" fontId="21" fillId="0" borderId="3" xfId="23" applyFont="1" applyFill="1" applyBorder="1" applyAlignment="1"/>
    <xf numFmtId="3" fontId="60" fillId="0" borderId="0" xfId="23" applyNumberFormat="1" applyFont="1" applyFill="1" applyBorder="1" applyAlignment="1">
      <alignment horizontal="center" vertical="center" wrapText="1"/>
    </xf>
    <xf numFmtId="4" fontId="21" fillId="0" borderId="1" xfId="23" applyNumberFormat="1" applyFont="1" applyFill="1" applyBorder="1" applyAlignment="1">
      <alignment horizontal="center"/>
    </xf>
    <xf numFmtId="166" fontId="21" fillId="0" borderId="1" xfId="24" applyFont="1" applyFill="1" applyBorder="1" applyAlignment="1">
      <alignment horizontal="center" vertical="center"/>
    </xf>
    <xf numFmtId="0" fontId="21" fillId="0" borderId="1" xfId="23" applyFont="1" applyFill="1" applyBorder="1" applyAlignment="1">
      <alignment horizontal="center"/>
    </xf>
    <xf numFmtId="0" fontId="21" fillId="0" borderId="1" xfId="23" applyFont="1" applyFill="1" applyBorder="1" applyAlignment="1"/>
    <xf numFmtId="0" fontId="21" fillId="0" borderId="4" xfId="23" applyFont="1" applyFill="1" applyBorder="1" applyAlignment="1">
      <alignment horizontal="center"/>
    </xf>
    <xf numFmtId="0" fontId="21" fillId="0" borderId="4" xfId="23" applyFont="1" applyFill="1" applyBorder="1" applyAlignment="1"/>
    <xf numFmtId="0" fontId="60" fillId="5" borderId="27" xfId="23" applyFont="1" applyFill="1" applyBorder="1" applyAlignment="1">
      <alignment horizontal="center" vertical="center" wrapText="1"/>
    </xf>
    <xf numFmtId="0" fontId="60" fillId="5" borderId="0" xfId="23" applyFont="1" applyFill="1" applyBorder="1" applyAlignment="1">
      <alignment horizontal="center" vertical="center" wrapText="1"/>
    </xf>
    <xf numFmtId="0" fontId="60" fillId="5" borderId="9" xfId="23" applyFont="1" applyFill="1" applyBorder="1" applyAlignment="1">
      <alignment horizontal="center" vertical="center" wrapText="1"/>
    </xf>
    <xf numFmtId="0" fontId="60" fillId="26" borderId="5" xfId="23" applyFont="1" applyFill="1" applyBorder="1" applyAlignment="1">
      <alignment wrapText="1"/>
    </xf>
    <xf numFmtId="4" fontId="66" fillId="26" borderId="5" xfId="23" applyNumberFormat="1" applyFont="1" applyFill="1" applyBorder="1" applyAlignment="1">
      <alignment horizontal="center" vertical="center" wrapText="1"/>
    </xf>
    <xf numFmtId="3" fontId="67" fillId="26" borderId="5" xfId="23" applyNumberFormat="1" applyFont="1" applyFill="1" applyBorder="1" applyAlignment="1">
      <alignment horizontal="center" vertical="center" wrapText="1"/>
    </xf>
    <xf numFmtId="0" fontId="60" fillId="5" borderId="5" xfId="23" applyFont="1" applyFill="1" applyBorder="1" applyAlignment="1">
      <alignment horizontal="center" vertical="center" wrapText="1"/>
    </xf>
    <xf numFmtId="0" fontId="60" fillId="5" borderId="20" xfId="23" applyFont="1" applyFill="1" applyBorder="1" applyAlignment="1">
      <alignment horizontal="center" vertical="center" wrapText="1"/>
    </xf>
    <xf numFmtId="0" fontId="60" fillId="5" borderId="29" xfId="23" applyFont="1" applyFill="1" applyBorder="1" applyAlignment="1">
      <alignment horizontal="center" vertical="center" wrapText="1"/>
    </xf>
    <xf numFmtId="0" fontId="60" fillId="5" borderId="30" xfId="23" applyFont="1" applyFill="1" applyBorder="1" applyAlignment="1">
      <alignment horizontal="center" vertical="center" wrapText="1"/>
    </xf>
    <xf numFmtId="0" fontId="60" fillId="5" borderId="36" xfId="23" applyFont="1" applyFill="1" applyBorder="1" applyAlignment="1">
      <alignment horizontal="center" vertical="center" wrapText="1"/>
    </xf>
    <xf numFmtId="0" fontId="60" fillId="26" borderId="4" xfId="23" applyFont="1" applyFill="1" applyBorder="1" applyAlignment="1">
      <alignment wrapText="1"/>
    </xf>
    <xf numFmtId="4" fontId="66" fillId="26" borderId="4" xfId="23" applyNumberFormat="1" applyFont="1" applyFill="1" applyBorder="1" applyAlignment="1">
      <alignment horizontal="center" vertical="center" wrapText="1"/>
    </xf>
    <xf numFmtId="3" fontId="67" fillId="26" borderId="4" xfId="23" applyNumberFormat="1" applyFont="1" applyFill="1" applyBorder="1" applyAlignment="1">
      <alignment horizontal="center" vertical="center" wrapText="1"/>
    </xf>
    <xf numFmtId="0" fontId="60" fillId="5" borderId="4" xfId="23" applyFont="1" applyFill="1" applyBorder="1" applyAlignment="1">
      <alignment horizontal="center" vertical="center" wrapText="1"/>
    </xf>
    <xf numFmtId="0" fontId="60" fillId="5" borderId="12" xfId="23" applyFont="1" applyFill="1" applyBorder="1" applyAlignment="1">
      <alignment horizontal="center" vertical="center" wrapText="1"/>
    </xf>
    <xf numFmtId="0" fontId="22" fillId="0" borderId="0" xfId="23" applyFont="1" applyAlignment="1">
      <alignment horizontal="center" vertical="center"/>
    </xf>
    <xf numFmtId="0" fontId="3" fillId="0" borderId="0" xfId="23" applyFont="1" applyAlignment="1"/>
    <xf numFmtId="10" fontId="10" fillId="0" borderId="25" xfId="15" applyNumberFormat="1" applyFont="1" applyFill="1" applyBorder="1" applyAlignment="1">
      <alignment horizontal="right" vertical="center"/>
    </xf>
    <xf numFmtId="3" fontId="22" fillId="0" borderId="0" xfId="23" applyNumberFormat="1" applyFont="1" applyFill="1" applyAlignment="1">
      <alignment horizontal="center" vertical="center"/>
    </xf>
    <xf numFmtId="3" fontId="22" fillId="0" borderId="0" xfId="23" applyNumberFormat="1" applyFont="1" applyAlignment="1">
      <alignment horizontal="center" vertical="center"/>
    </xf>
    <xf numFmtId="0" fontId="22" fillId="0" borderId="0" xfId="23" applyFont="1" applyAlignment="1">
      <alignment horizontal="center"/>
    </xf>
    <xf numFmtId="3" fontId="22" fillId="0" borderId="0" xfId="23" applyNumberFormat="1" applyFont="1" applyAlignment="1">
      <alignment horizontal="center"/>
    </xf>
    <xf numFmtId="10" fontId="10" fillId="3" borderId="0" xfId="15" applyNumberFormat="1" applyFont="1" applyFill="1" applyBorder="1" applyAlignment="1">
      <alignment horizontal="center" vertical="center"/>
    </xf>
    <xf numFmtId="4" fontId="3" fillId="0" borderId="0" xfId="23" applyNumberFormat="1" applyFont="1" applyAlignment="1">
      <alignment horizontal="center" vertical="center"/>
    </xf>
  </cellXfs>
  <cellStyles count="2641">
    <cellStyle name="60% - Énfasis1 2" xfId="34" xr:uid="{00000000-0005-0000-0000-000000000000}"/>
    <cellStyle name="60% - Énfasis2 2" xfId="35" xr:uid="{00000000-0005-0000-0000-000001000000}"/>
    <cellStyle name="60% - Énfasis3 2" xfId="36" xr:uid="{00000000-0005-0000-0000-000002000000}"/>
    <cellStyle name="60% - Énfasis4 2" xfId="37" xr:uid="{00000000-0005-0000-0000-000003000000}"/>
    <cellStyle name="60% - Énfasis5 2" xfId="38" xr:uid="{00000000-0005-0000-0000-000004000000}"/>
    <cellStyle name="60% - Énfasis6 2" xfId="39" xr:uid="{00000000-0005-0000-0000-000005000000}"/>
    <cellStyle name="BodyStyle" xfId="40" xr:uid="{00000000-0005-0000-0000-000006000000}"/>
    <cellStyle name="BodyStyleBold" xfId="41" xr:uid="{00000000-0005-0000-0000-000007000000}"/>
    <cellStyle name="BodyStyleBoldRight" xfId="42" xr:uid="{00000000-0005-0000-0000-000008000000}"/>
    <cellStyle name="BodyStyleWithBorder" xfId="43" xr:uid="{00000000-0005-0000-0000-000009000000}"/>
    <cellStyle name="BodyStyleWithBorder 2" xfId="44" xr:uid="{00000000-0005-0000-0000-00000A000000}"/>
    <cellStyle name="BodyStyleWithBorder 2 2" xfId="424" xr:uid="{00000000-0005-0000-0000-00000B000000}"/>
    <cellStyle name="BodyStyleWithBorder 2 3" xfId="425" xr:uid="{00000000-0005-0000-0000-00000C000000}"/>
    <cellStyle name="BodyStyleWithBorder 2 4" xfId="1070" xr:uid="{00000000-0005-0000-0000-00000D000000}"/>
    <cellStyle name="BodyStyleWithBorder 3" xfId="426" xr:uid="{00000000-0005-0000-0000-00000E000000}"/>
    <cellStyle name="BodyStyleWithBorder 4" xfId="427" xr:uid="{00000000-0005-0000-0000-00000F000000}"/>
    <cellStyle name="BodyStyleWithBorder 5" xfId="1069"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260" xr:uid="{00000000-0005-0000-0000-000014000000}"/>
    <cellStyle name="BorderThinBlack 2 2 2 2" xfId="428" xr:uid="{00000000-0005-0000-0000-000015000000}"/>
    <cellStyle name="BorderThinBlack 2 2 2 3" xfId="429" xr:uid="{00000000-0005-0000-0000-000016000000}"/>
    <cellStyle name="BorderThinBlack 2 2 2 4" xfId="1233" xr:uid="{00000000-0005-0000-0000-000017000000}"/>
    <cellStyle name="BorderThinBlack 2 2 3" xfId="430" xr:uid="{00000000-0005-0000-0000-000018000000}"/>
    <cellStyle name="BorderThinBlack 2 2 4" xfId="431" xr:uid="{00000000-0005-0000-0000-000019000000}"/>
    <cellStyle name="BorderThinBlack 2 2 5" xfId="1073" xr:uid="{00000000-0005-0000-0000-00001A000000}"/>
    <cellStyle name="BorderThinBlack 2 3" xfId="432" xr:uid="{00000000-0005-0000-0000-00001B000000}"/>
    <cellStyle name="BorderThinBlack 2 4" xfId="433" xr:uid="{00000000-0005-0000-0000-00001C000000}"/>
    <cellStyle name="BorderThinBlack 2 5" xfId="1072" xr:uid="{00000000-0005-0000-0000-00001D000000}"/>
    <cellStyle name="BorderThinBlack 3" xfId="48" xr:uid="{00000000-0005-0000-0000-00001E000000}"/>
    <cellStyle name="BorderThinBlack 3 2" xfId="261" xr:uid="{00000000-0005-0000-0000-00001F000000}"/>
    <cellStyle name="BorderThinBlack 3 2 2" xfId="434" xr:uid="{00000000-0005-0000-0000-000020000000}"/>
    <cellStyle name="BorderThinBlack 3 2 3" xfId="435" xr:uid="{00000000-0005-0000-0000-000021000000}"/>
    <cellStyle name="BorderThinBlack 3 2 4" xfId="1234" xr:uid="{00000000-0005-0000-0000-000022000000}"/>
    <cellStyle name="BorderThinBlack 3 3" xfId="436" xr:uid="{00000000-0005-0000-0000-000023000000}"/>
    <cellStyle name="BorderThinBlack 3 4" xfId="437" xr:uid="{00000000-0005-0000-0000-000024000000}"/>
    <cellStyle name="BorderThinBlack 3 5" xfId="1074" xr:uid="{00000000-0005-0000-0000-000025000000}"/>
    <cellStyle name="BorderThinBlack 4" xfId="438" xr:uid="{00000000-0005-0000-0000-000026000000}"/>
    <cellStyle name="BorderThinBlack 5" xfId="439" xr:uid="{00000000-0005-0000-0000-000027000000}"/>
    <cellStyle name="BorderThinBlack 6" xfId="1071" xr:uid="{00000000-0005-0000-0000-000028000000}"/>
    <cellStyle name="Coma 2" xfId="1" xr:uid="{00000000-0005-0000-0000-000029000000}"/>
    <cellStyle name="Coma 2 2" xfId="2" xr:uid="{00000000-0005-0000-0000-00002A000000}"/>
    <cellStyle name="Comma" xfId="49" xr:uid="{00000000-0005-0000-0000-00002B000000}"/>
    <cellStyle name="Comma [0]" xfId="50" xr:uid="{00000000-0005-0000-0000-00002C000000}"/>
    <cellStyle name="Comma [0] 2" xfId="51" xr:uid="{00000000-0005-0000-0000-00002D000000}"/>
    <cellStyle name="Comma [0] 2 2" xfId="262" xr:uid="{00000000-0005-0000-0000-00002E000000}"/>
    <cellStyle name="Comma [0] 2 2 2" xfId="2620" xr:uid="{00000000-0005-0000-0000-00002F000000}"/>
    <cellStyle name="Comma [0] 2 3" xfId="2604" xr:uid="{00000000-0005-0000-0000-000030000000}"/>
    <cellStyle name="Comma [0] 3" xfId="2603" xr:uid="{00000000-0005-0000-0000-000031000000}"/>
    <cellStyle name="Comma 2" xfId="52" xr:uid="{00000000-0005-0000-0000-000032000000}"/>
    <cellStyle name="Comma 2 2" xfId="263" xr:uid="{00000000-0005-0000-0000-000033000000}"/>
    <cellStyle name="Comma 2 2 2" xfId="2621" xr:uid="{00000000-0005-0000-0000-000034000000}"/>
    <cellStyle name="Comma 2 3" xfId="2605" xr:uid="{00000000-0005-0000-0000-000035000000}"/>
    <cellStyle name="Comma 3" xfId="2602" xr:uid="{00000000-0005-0000-0000-000036000000}"/>
    <cellStyle name="Comma 4" xfId="2631" xr:uid="{00000000-0005-0000-0000-000037000000}"/>
    <cellStyle name="Comma 5" xfId="2632" xr:uid="{00000000-0005-0000-0000-000038000000}"/>
    <cellStyle name="Currency" xfId="53" xr:uid="{00000000-0005-0000-0000-000039000000}"/>
    <cellStyle name="Currency [0]" xfId="54" xr:uid="{00000000-0005-0000-0000-00003A000000}"/>
    <cellStyle name="Currency [0] 2" xfId="55" xr:uid="{00000000-0005-0000-0000-00003B000000}"/>
    <cellStyle name="Currency [0] 2 2" xfId="266" xr:uid="{00000000-0005-0000-0000-00003C000000}"/>
    <cellStyle name="Currency [0] 2 2 2" xfId="444" xr:uid="{00000000-0005-0000-0000-00003D000000}"/>
    <cellStyle name="Currency [0] 2 2 2 2" xfId="1693" xr:uid="{00000000-0005-0000-0000-00003E000000}"/>
    <cellStyle name="Currency [0] 2 2 3" xfId="1237" xr:uid="{00000000-0005-0000-0000-00003F000000}"/>
    <cellStyle name="Currency [0] 2 2 3 2" xfId="2451" xr:uid="{00000000-0005-0000-0000-000040000000}"/>
    <cellStyle name="Currency [0] 2 2 4" xfId="443" xr:uid="{00000000-0005-0000-0000-000041000000}"/>
    <cellStyle name="Currency [0] 2 2 4 2" xfId="1692" xr:uid="{00000000-0005-0000-0000-000042000000}"/>
    <cellStyle name="Currency [0] 2 2 5" xfId="1542" xr:uid="{00000000-0005-0000-0000-000043000000}"/>
    <cellStyle name="Currency [0] 2 3" xfId="445" xr:uid="{00000000-0005-0000-0000-000044000000}"/>
    <cellStyle name="Currency [0] 2 3 2" xfId="1694" xr:uid="{00000000-0005-0000-0000-000045000000}"/>
    <cellStyle name="Currency [0] 2 4" xfId="1077" xr:uid="{00000000-0005-0000-0000-000046000000}"/>
    <cellStyle name="Currency [0] 2 4 2" xfId="2301" xr:uid="{00000000-0005-0000-0000-000047000000}"/>
    <cellStyle name="Currency [0] 2 5" xfId="442" xr:uid="{00000000-0005-0000-0000-000048000000}"/>
    <cellStyle name="Currency [0] 2 5 2" xfId="1691" xr:uid="{00000000-0005-0000-0000-000049000000}"/>
    <cellStyle name="Currency [0] 2 6" xfId="1391" xr:uid="{00000000-0005-0000-0000-00004A000000}"/>
    <cellStyle name="Currency [0] 3" xfId="265" xr:uid="{00000000-0005-0000-0000-00004B000000}"/>
    <cellStyle name="Currency [0] 3 2" xfId="447" xr:uid="{00000000-0005-0000-0000-00004C000000}"/>
    <cellStyle name="Currency [0] 3 2 2" xfId="1696" xr:uid="{00000000-0005-0000-0000-00004D000000}"/>
    <cellStyle name="Currency [0] 3 3" xfId="1236" xr:uid="{00000000-0005-0000-0000-00004E000000}"/>
    <cellStyle name="Currency [0] 3 3 2" xfId="2450" xr:uid="{00000000-0005-0000-0000-00004F000000}"/>
    <cellStyle name="Currency [0] 3 4" xfId="446" xr:uid="{00000000-0005-0000-0000-000050000000}"/>
    <cellStyle name="Currency [0] 3 4 2" xfId="1695" xr:uid="{00000000-0005-0000-0000-000051000000}"/>
    <cellStyle name="Currency [0] 3 5" xfId="1541" xr:uid="{00000000-0005-0000-0000-000052000000}"/>
    <cellStyle name="Currency [0] 4" xfId="448" xr:uid="{00000000-0005-0000-0000-000053000000}"/>
    <cellStyle name="Currency [0] 4 2" xfId="1697" xr:uid="{00000000-0005-0000-0000-000054000000}"/>
    <cellStyle name="Currency [0] 5" xfId="1076" xr:uid="{00000000-0005-0000-0000-000055000000}"/>
    <cellStyle name="Currency [0] 5 2" xfId="2300" xr:uid="{00000000-0005-0000-0000-000056000000}"/>
    <cellStyle name="Currency [0] 6" xfId="441" xr:uid="{00000000-0005-0000-0000-000057000000}"/>
    <cellStyle name="Currency [0] 6 2" xfId="1690" xr:uid="{00000000-0005-0000-0000-000058000000}"/>
    <cellStyle name="Currency [0] 7" xfId="1390" xr:uid="{00000000-0005-0000-0000-000059000000}"/>
    <cellStyle name="Currency 10" xfId="449" xr:uid="{00000000-0005-0000-0000-00005A000000}"/>
    <cellStyle name="Currency 10 2" xfId="1698" xr:uid="{00000000-0005-0000-0000-00005B000000}"/>
    <cellStyle name="Currency 11" xfId="450" xr:uid="{00000000-0005-0000-0000-00005C000000}"/>
    <cellStyle name="Currency 11 2" xfId="1699" xr:uid="{00000000-0005-0000-0000-00005D000000}"/>
    <cellStyle name="Currency 12" xfId="1075" xr:uid="{00000000-0005-0000-0000-00005E000000}"/>
    <cellStyle name="Currency 12 2" xfId="2299" xr:uid="{00000000-0005-0000-0000-00005F000000}"/>
    <cellStyle name="Currency 13" xfId="440" xr:uid="{00000000-0005-0000-0000-000060000000}"/>
    <cellStyle name="Currency 13 2" xfId="1689" xr:uid="{00000000-0005-0000-0000-000061000000}"/>
    <cellStyle name="Currency 14" xfId="1389" xr:uid="{00000000-0005-0000-0000-000062000000}"/>
    <cellStyle name="Currency 15" xfId="1546" xr:uid="{00000000-0005-0000-0000-000063000000}"/>
    <cellStyle name="Currency 2" xfId="56" xr:uid="{00000000-0005-0000-0000-000064000000}"/>
    <cellStyle name="Currency 2 2" xfId="267" xr:uid="{00000000-0005-0000-0000-000065000000}"/>
    <cellStyle name="Currency 2 2 2" xfId="453" xr:uid="{00000000-0005-0000-0000-000066000000}"/>
    <cellStyle name="Currency 2 2 2 2" xfId="1702" xr:uid="{00000000-0005-0000-0000-000067000000}"/>
    <cellStyle name="Currency 2 2 3" xfId="1238" xr:uid="{00000000-0005-0000-0000-000068000000}"/>
    <cellStyle name="Currency 2 2 3 2" xfId="2452" xr:uid="{00000000-0005-0000-0000-000069000000}"/>
    <cellStyle name="Currency 2 2 4" xfId="452" xr:uid="{00000000-0005-0000-0000-00006A000000}"/>
    <cellStyle name="Currency 2 2 4 2" xfId="1701" xr:uid="{00000000-0005-0000-0000-00006B000000}"/>
    <cellStyle name="Currency 2 2 5" xfId="1543" xr:uid="{00000000-0005-0000-0000-00006C000000}"/>
    <cellStyle name="Currency 2 3" xfId="454" xr:uid="{00000000-0005-0000-0000-00006D000000}"/>
    <cellStyle name="Currency 2 3 2" xfId="1703" xr:uid="{00000000-0005-0000-0000-00006E000000}"/>
    <cellStyle name="Currency 2 4" xfId="1078" xr:uid="{00000000-0005-0000-0000-00006F000000}"/>
    <cellStyle name="Currency 2 4 2" xfId="2302" xr:uid="{00000000-0005-0000-0000-000070000000}"/>
    <cellStyle name="Currency 2 5" xfId="451" xr:uid="{00000000-0005-0000-0000-000071000000}"/>
    <cellStyle name="Currency 2 5 2" xfId="1700" xr:uid="{00000000-0005-0000-0000-000072000000}"/>
    <cellStyle name="Currency 2 6" xfId="1392" xr:uid="{00000000-0005-0000-0000-000073000000}"/>
    <cellStyle name="Currency 3" xfId="264" xr:uid="{00000000-0005-0000-0000-000074000000}"/>
    <cellStyle name="Currency 3 2" xfId="456" xr:uid="{00000000-0005-0000-0000-000075000000}"/>
    <cellStyle name="Currency 3 2 2" xfId="1705" xr:uid="{00000000-0005-0000-0000-000076000000}"/>
    <cellStyle name="Currency 3 3" xfId="1235" xr:uid="{00000000-0005-0000-0000-000077000000}"/>
    <cellStyle name="Currency 3 3 2" xfId="2449" xr:uid="{00000000-0005-0000-0000-000078000000}"/>
    <cellStyle name="Currency 3 4" xfId="455" xr:uid="{00000000-0005-0000-0000-000079000000}"/>
    <cellStyle name="Currency 3 4 2" xfId="1704" xr:uid="{00000000-0005-0000-0000-00007A000000}"/>
    <cellStyle name="Currency 3 5" xfId="1540" xr:uid="{00000000-0005-0000-0000-00007B000000}"/>
    <cellStyle name="Currency 4" xfId="318" xr:uid="{00000000-0005-0000-0000-00007C000000}"/>
    <cellStyle name="Currency 4 2" xfId="458" xr:uid="{00000000-0005-0000-0000-00007D000000}"/>
    <cellStyle name="Currency 4 2 2" xfId="1707" xr:uid="{00000000-0005-0000-0000-00007E000000}"/>
    <cellStyle name="Currency 4 3" xfId="1282" xr:uid="{00000000-0005-0000-0000-00007F000000}"/>
    <cellStyle name="Currency 4 3 2" xfId="2496" xr:uid="{00000000-0005-0000-0000-000080000000}"/>
    <cellStyle name="Currency 4 4" xfId="457" xr:uid="{00000000-0005-0000-0000-000081000000}"/>
    <cellStyle name="Currency 4 4 2" xfId="1706" xr:uid="{00000000-0005-0000-0000-000082000000}"/>
    <cellStyle name="Currency 4 5" xfId="1588" xr:uid="{00000000-0005-0000-0000-000083000000}"/>
    <cellStyle name="Currency 5" xfId="421" xr:uid="{00000000-0005-0000-0000-000084000000}"/>
    <cellStyle name="Currency 5 2" xfId="460" xr:uid="{00000000-0005-0000-0000-000085000000}"/>
    <cellStyle name="Currency 5 2 2" xfId="1709" xr:uid="{00000000-0005-0000-0000-000086000000}"/>
    <cellStyle name="Currency 5 3" xfId="1380" xr:uid="{00000000-0005-0000-0000-000087000000}"/>
    <cellStyle name="Currency 5 3 2" xfId="2594" xr:uid="{00000000-0005-0000-0000-000088000000}"/>
    <cellStyle name="Currency 5 4" xfId="459" xr:uid="{00000000-0005-0000-0000-000089000000}"/>
    <cellStyle name="Currency 5 4 2" xfId="1708" xr:uid="{00000000-0005-0000-0000-00008A000000}"/>
    <cellStyle name="Currency 5 5" xfId="1686" xr:uid="{00000000-0005-0000-0000-00008B000000}"/>
    <cellStyle name="Currency 6" xfId="461" xr:uid="{00000000-0005-0000-0000-00008C000000}"/>
    <cellStyle name="Currency 6 2" xfId="1710" xr:uid="{00000000-0005-0000-0000-00008D000000}"/>
    <cellStyle name="Currency 7" xfId="462" xr:uid="{00000000-0005-0000-0000-00008E000000}"/>
    <cellStyle name="Currency 7 2" xfId="1711" xr:uid="{00000000-0005-0000-0000-00008F000000}"/>
    <cellStyle name="Currency 8" xfId="463" xr:uid="{00000000-0005-0000-0000-000090000000}"/>
    <cellStyle name="Currency 8 2" xfId="1712" xr:uid="{00000000-0005-0000-0000-000091000000}"/>
    <cellStyle name="Currency 9" xfId="464" xr:uid="{00000000-0005-0000-0000-000092000000}"/>
    <cellStyle name="Currency 9 2" xfId="1713" xr:uid="{00000000-0005-0000-0000-000093000000}"/>
    <cellStyle name="DateStyle" xfId="57" xr:uid="{00000000-0005-0000-0000-000094000000}"/>
    <cellStyle name="DateTimeStyle" xfId="58" xr:uid="{00000000-0005-0000-0000-000095000000}"/>
    <cellStyle name="Decimal" xfId="59" xr:uid="{00000000-0005-0000-0000-000096000000}"/>
    <cellStyle name="DecimalWithBorder" xfId="60" xr:uid="{00000000-0005-0000-0000-000097000000}"/>
    <cellStyle name="DecimalWithBorder 2" xfId="61" xr:uid="{00000000-0005-0000-0000-000098000000}"/>
    <cellStyle name="DecimalWithBorder 2 2" xfId="465" xr:uid="{00000000-0005-0000-0000-000099000000}"/>
    <cellStyle name="DecimalWithBorder 2 3" xfId="466" xr:uid="{00000000-0005-0000-0000-00009A000000}"/>
    <cellStyle name="DecimalWithBorder 2 4" xfId="1080" xr:uid="{00000000-0005-0000-0000-00009B000000}"/>
    <cellStyle name="DecimalWithBorder 3" xfId="467" xr:uid="{00000000-0005-0000-0000-00009C000000}"/>
    <cellStyle name="DecimalWithBorder 4" xfId="468" xr:uid="{00000000-0005-0000-0000-00009D000000}"/>
    <cellStyle name="DecimalWithBorder 5" xfId="1079" xr:uid="{00000000-0005-0000-0000-00009E000000}"/>
    <cellStyle name="Énfasis1 2" xfId="33" xr:uid="{00000000-0005-0000-0000-00009F000000}"/>
    <cellStyle name="Énfasis1 2 2" xfId="62" xr:uid="{00000000-0005-0000-0000-0000A0000000}"/>
    <cellStyle name="EuroCurrency" xfId="63" xr:uid="{00000000-0005-0000-0000-0000A1000000}"/>
    <cellStyle name="EuroCurrencyWithBorder" xfId="64" xr:uid="{00000000-0005-0000-0000-0000A2000000}"/>
    <cellStyle name="EuroCurrencyWithBorder 2" xfId="65" xr:uid="{00000000-0005-0000-0000-0000A3000000}"/>
    <cellStyle name="EuroCurrencyWithBorder 2 2" xfId="469" xr:uid="{00000000-0005-0000-0000-0000A4000000}"/>
    <cellStyle name="EuroCurrencyWithBorder 2 3" xfId="470" xr:uid="{00000000-0005-0000-0000-0000A5000000}"/>
    <cellStyle name="EuroCurrencyWithBorder 2 4" xfId="1082" xr:uid="{00000000-0005-0000-0000-0000A6000000}"/>
    <cellStyle name="EuroCurrencyWithBorder 3" xfId="471" xr:uid="{00000000-0005-0000-0000-0000A7000000}"/>
    <cellStyle name="EuroCurrencyWithBorder 4" xfId="472" xr:uid="{00000000-0005-0000-0000-0000A8000000}"/>
    <cellStyle name="EuroCurrencyWithBorder 5" xfId="1081" xr:uid="{00000000-0005-0000-0000-0000A9000000}"/>
    <cellStyle name="HeaderStyle" xfId="66" xr:uid="{00000000-0005-0000-0000-0000AA000000}"/>
    <cellStyle name="HeaderSubTop" xfId="67" xr:uid="{00000000-0005-0000-0000-0000AB000000}"/>
    <cellStyle name="HeaderSubTopNoBold" xfId="68" xr:uid="{00000000-0005-0000-0000-0000AC000000}"/>
    <cellStyle name="HeaderTopBuyer" xfId="69" xr:uid="{00000000-0005-0000-0000-0000AD000000}"/>
    <cellStyle name="HeaderTopStyle" xfId="70" xr:uid="{00000000-0005-0000-0000-0000AE000000}"/>
    <cellStyle name="HeaderTopStyleAlignRight" xfId="71" xr:uid="{00000000-0005-0000-0000-0000AF000000}"/>
    <cellStyle name="MainTitle" xfId="72" xr:uid="{00000000-0005-0000-0000-0000B0000000}"/>
    <cellStyle name="MainTitle 2" xfId="73" xr:uid="{00000000-0005-0000-0000-0000B1000000}"/>
    <cellStyle name="MainTitle 2 2" xfId="473" xr:uid="{00000000-0005-0000-0000-0000B2000000}"/>
    <cellStyle name="MainTitle 2 3" xfId="474" xr:uid="{00000000-0005-0000-0000-0000B3000000}"/>
    <cellStyle name="MainTitle 2 4" xfId="1084" xr:uid="{00000000-0005-0000-0000-0000B4000000}"/>
    <cellStyle name="MainTitle 3" xfId="475" xr:uid="{00000000-0005-0000-0000-0000B5000000}"/>
    <cellStyle name="MainTitle 4" xfId="476" xr:uid="{00000000-0005-0000-0000-0000B6000000}"/>
    <cellStyle name="MainTitle 5" xfId="1083" xr:uid="{00000000-0005-0000-0000-0000B7000000}"/>
    <cellStyle name="Millares" xfId="3" builtinId="3"/>
    <cellStyle name="Millares [0] 2" xfId="2633" xr:uid="{BA5F958B-C46F-4032-A05C-A7A8F629E465}"/>
    <cellStyle name="Millares [0] 3 2" xfId="2634" xr:uid="{6F2F50FB-5AB3-4E7B-B892-F2301947759C}"/>
    <cellStyle name="Millares [0] 3 4 4" xfId="2635" xr:uid="{93BCDDBA-08C6-4E53-A8D2-8A2785300C14}"/>
    <cellStyle name="Millares 10" xfId="74" xr:uid="{00000000-0005-0000-0000-0000B9000000}"/>
    <cellStyle name="Millares 10 2" xfId="2606" xr:uid="{00000000-0005-0000-0000-0000BA000000}"/>
    <cellStyle name="Millares 10_Hoja1" xfId="2636" xr:uid="{09DFB671-B11F-411F-840D-0928E9C7D752}"/>
    <cellStyle name="Millares 2" xfId="4" xr:uid="{00000000-0005-0000-0000-0000BB000000}"/>
    <cellStyle name="Millares 2 2" xfId="5" xr:uid="{00000000-0005-0000-0000-0000BC000000}"/>
    <cellStyle name="Millares 2 2 2" xfId="76" xr:uid="{00000000-0005-0000-0000-0000BD000000}"/>
    <cellStyle name="Millares 2 3" xfId="77" xr:uid="{00000000-0005-0000-0000-0000BE000000}"/>
    <cellStyle name="Millares 2 3 2" xfId="270" xr:uid="{00000000-0005-0000-0000-0000BF000000}"/>
    <cellStyle name="Millares 2 3 2 2" xfId="2624" xr:uid="{00000000-0005-0000-0000-0000C0000000}"/>
    <cellStyle name="Millares 2 3 3" xfId="2608" xr:uid="{00000000-0005-0000-0000-0000C1000000}"/>
    <cellStyle name="Millares 2 4" xfId="255" xr:uid="{00000000-0005-0000-0000-0000C2000000}"/>
    <cellStyle name="Millares 2 4 2" xfId="2619" xr:uid="{00000000-0005-0000-0000-0000C3000000}"/>
    <cellStyle name="Millares 2 5" xfId="269" xr:uid="{00000000-0005-0000-0000-0000C4000000}"/>
    <cellStyle name="Millares 2 5 2" xfId="2623" xr:uid="{00000000-0005-0000-0000-0000C5000000}"/>
    <cellStyle name="Millares 2 6" xfId="75" xr:uid="{00000000-0005-0000-0000-0000C6000000}"/>
    <cellStyle name="Millares 2 6 2" xfId="2607" xr:uid="{00000000-0005-0000-0000-0000C7000000}"/>
    <cellStyle name="Millares 3" xfId="6" xr:uid="{00000000-0005-0000-0000-0000C8000000}"/>
    <cellStyle name="Millares 3 2" xfId="7" xr:uid="{00000000-0005-0000-0000-0000C9000000}"/>
    <cellStyle name="Millares 3 3" xfId="78" xr:uid="{00000000-0005-0000-0000-0000CA000000}"/>
    <cellStyle name="Millares 3 3 2" xfId="2609" xr:uid="{00000000-0005-0000-0000-0000CB000000}"/>
    <cellStyle name="Millares 3 4" xfId="2598" xr:uid="{00000000-0005-0000-0000-0000CC000000}"/>
    <cellStyle name="Millares 4" xfId="8" xr:uid="{00000000-0005-0000-0000-0000CD000000}"/>
    <cellStyle name="Millares 4 2" xfId="79" xr:uid="{00000000-0005-0000-0000-0000CE000000}"/>
    <cellStyle name="Millares 5" xfId="25" xr:uid="{00000000-0005-0000-0000-0000CF000000}"/>
    <cellStyle name="Millares 5 2" xfId="81" xr:uid="{00000000-0005-0000-0000-0000D0000000}"/>
    <cellStyle name="Millares 5 3" xfId="80" xr:uid="{00000000-0005-0000-0000-0000D1000000}"/>
    <cellStyle name="Millares 5 4" xfId="2600" xr:uid="{00000000-0005-0000-0000-0000D2000000}"/>
    <cellStyle name="Millares 6" xfId="28" xr:uid="{00000000-0005-0000-0000-0000D3000000}"/>
    <cellStyle name="Millares 6 2" xfId="271" xr:uid="{00000000-0005-0000-0000-0000D4000000}"/>
    <cellStyle name="Millares 6 2 2" xfId="2625" xr:uid="{00000000-0005-0000-0000-0000D5000000}"/>
    <cellStyle name="Millares 6 3" xfId="82" xr:uid="{00000000-0005-0000-0000-0000D6000000}"/>
    <cellStyle name="Millares 6 3 2" xfId="2610" xr:uid="{00000000-0005-0000-0000-0000D7000000}"/>
    <cellStyle name="Millares 7" xfId="246" xr:uid="{00000000-0005-0000-0000-0000D8000000}"/>
    <cellStyle name="Millares 7 2" xfId="2616" xr:uid="{00000000-0005-0000-0000-0000D9000000}"/>
    <cellStyle name="Millares 8" xfId="268" xr:uid="{00000000-0005-0000-0000-0000DA000000}"/>
    <cellStyle name="Millares 8 2" xfId="2622" xr:uid="{00000000-0005-0000-0000-0000DB000000}"/>
    <cellStyle name="Millares 9" xfId="477" xr:uid="{00000000-0005-0000-0000-0000DC000000}"/>
    <cellStyle name="Millares 9 2" xfId="2630" xr:uid="{00000000-0005-0000-0000-0000DD000000}"/>
    <cellStyle name="Moneda" xfId="26" builtinId="4"/>
    <cellStyle name="Moneda [0] 2" xfId="85" xr:uid="{00000000-0005-0000-0000-0000DF000000}"/>
    <cellStyle name="Moneda [0] 2 2" xfId="86" xr:uid="{00000000-0005-0000-0000-0000E0000000}"/>
    <cellStyle name="Moneda [0] 2 2 2" xfId="275" xr:uid="{00000000-0005-0000-0000-0000E1000000}"/>
    <cellStyle name="Moneda [0] 2 2 2 2" xfId="2627" xr:uid="{00000000-0005-0000-0000-0000E2000000}"/>
    <cellStyle name="Moneda [0] 2 2 3" xfId="2612" xr:uid="{00000000-0005-0000-0000-0000E3000000}"/>
    <cellStyle name="Moneda [0] 2 3" xfId="274" xr:uid="{00000000-0005-0000-0000-0000E4000000}"/>
    <cellStyle name="Moneda [0] 2 3 2" xfId="2626" xr:uid="{00000000-0005-0000-0000-0000E5000000}"/>
    <cellStyle name="Moneda [0] 2 4" xfId="2611" xr:uid="{00000000-0005-0000-0000-0000E6000000}"/>
    <cellStyle name="Moneda [0] 2_Hoja1" xfId="2637" xr:uid="{1DFEB614-777E-4457-B409-BFE8743473FF}"/>
    <cellStyle name="Moneda [0] 3" xfId="87" xr:uid="{00000000-0005-0000-0000-0000E7000000}"/>
    <cellStyle name="Moneda [0] 3 2" xfId="276" xr:uid="{00000000-0005-0000-0000-0000E8000000}"/>
    <cellStyle name="Moneda [0] 3 2 2" xfId="481" xr:uid="{00000000-0005-0000-0000-0000E9000000}"/>
    <cellStyle name="Moneda [0] 3 2 2 2" xfId="1717" xr:uid="{00000000-0005-0000-0000-0000EA000000}"/>
    <cellStyle name="Moneda [0] 3 2 3" xfId="1241" xr:uid="{00000000-0005-0000-0000-0000EB000000}"/>
    <cellStyle name="Moneda [0] 3 2 3 2" xfId="2455" xr:uid="{00000000-0005-0000-0000-0000EC000000}"/>
    <cellStyle name="Moneda [0] 3 2 4" xfId="480" xr:uid="{00000000-0005-0000-0000-0000ED000000}"/>
    <cellStyle name="Moneda [0] 3 2 4 2" xfId="1716" xr:uid="{00000000-0005-0000-0000-0000EE000000}"/>
    <cellStyle name="Moneda [0] 3 2 5" xfId="1547" xr:uid="{00000000-0005-0000-0000-0000EF000000}"/>
    <cellStyle name="Moneda [0] 3 3" xfId="482" xr:uid="{00000000-0005-0000-0000-0000F0000000}"/>
    <cellStyle name="Moneda [0] 3 3 2" xfId="1718" xr:uid="{00000000-0005-0000-0000-0000F1000000}"/>
    <cellStyle name="Moneda [0] 3 4" xfId="1087" xr:uid="{00000000-0005-0000-0000-0000F2000000}"/>
    <cellStyle name="Moneda [0] 3 4 2" xfId="2305" xr:uid="{00000000-0005-0000-0000-0000F3000000}"/>
    <cellStyle name="Moneda [0] 3 5" xfId="479" xr:uid="{00000000-0005-0000-0000-0000F4000000}"/>
    <cellStyle name="Moneda [0] 3 5 2" xfId="1715" xr:uid="{00000000-0005-0000-0000-0000F5000000}"/>
    <cellStyle name="Moneda [0] 3 6" xfId="1395" xr:uid="{00000000-0005-0000-0000-0000F6000000}"/>
    <cellStyle name="Moneda [0] 4" xfId="248" xr:uid="{00000000-0005-0000-0000-0000F7000000}"/>
    <cellStyle name="Moneda [0] 4 2" xfId="484" xr:uid="{00000000-0005-0000-0000-0000F8000000}"/>
    <cellStyle name="Moneda [0] 4 2 2" xfId="1720" xr:uid="{00000000-0005-0000-0000-0000F9000000}"/>
    <cellStyle name="Moneda [0] 4 3" xfId="1228" xr:uid="{00000000-0005-0000-0000-0000FA000000}"/>
    <cellStyle name="Moneda [0] 4 3 2" xfId="2444" xr:uid="{00000000-0005-0000-0000-0000FB000000}"/>
    <cellStyle name="Moneda [0] 4 4" xfId="483" xr:uid="{00000000-0005-0000-0000-0000FC000000}"/>
    <cellStyle name="Moneda [0] 4 4 2" xfId="1719" xr:uid="{00000000-0005-0000-0000-0000FD000000}"/>
    <cellStyle name="Moneda [0] 4 5" xfId="1535" xr:uid="{00000000-0005-0000-0000-0000FE000000}"/>
    <cellStyle name="Moneda [0] 5" xfId="273" xr:uid="{00000000-0005-0000-0000-0000FF000000}"/>
    <cellStyle name="Moneda [0] 5 2" xfId="486" xr:uid="{00000000-0005-0000-0000-000000010000}"/>
    <cellStyle name="Moneda [0] 5 2 2" xfId="1722" xr:uid="{00000000-0005-0000-0000-000001010000}"/>
    <cellStyle name="Moneda [0] 5 3" xfId="1240" xr:uid="{00000000-0005-0000-0000-000002010000}"/>
    <cellStyle name="Moneda [0] 5 3 2" xfId="2454" xr:uid="{00000000-0005-0000-0000-000003010000}"/>
    <cellStyle name="Moneda [0] 5 4" xfId="485" xr:uid="{00000000-0005-0000-0000-000004010000}"/>
    <cellStyle name="Moneda [0] 5 4 2" xfId="1721" xr:uid="{00000000-0005-0000-0000-000005010000}"/>
    <cellStyle name="Moneda [0] 5 5" xfId="1545" xr:uid="{00000000-0005-0000-0000-000006010000}"/>
    <cellStyle name="Moneda [0] 6" xfId="487" xr:uid="{00000000-0005-0000-0000-000007010000}"/>
    <cellStyle name="Moneda [0] 6 2" xfId="1723" xr:uid="{00000000-0005-0000-0000-000008010000}"/>
    <cellStyle name="Moneda [0] 7" xfId="488" xr:uid="{00000000-0005-0000-0000-000009010000}"/>
    <cellStyle name="Moneda [0] 7 2" xfId="1724" xr:uid="{00000000-0005-0000-0000-00000A010000}"/>
    <cellStyle name="Moneda [0] 8" xfId="1086" xr:uid="{00000000-0005-0000-0000-00000B010000}"/>
    <cellStyle name="Moneda [0] 8 2" xfId="2304" xr:uid="{00000000-0005-0000-0000-00000C010000}"/>
    <cellStyle name="Moneda [0] 9" xfId="84" xr:uid="{00000000-0005-0000-0000-00000D010000}"/>
    <cellStyle name="Moneda [0] 9 2" xfId="1394" xr:uid="{00000000-0005-0000-0000-00000E010000}"/>
    <cellStyle name="Moneda 10" xfId="88" xr:uid="{00000000-0005-0000-0000-00000F010000}"/>
    <cellStyle name="Moneda 10 10" xfId="1396" xr:uid="{00000000-0005-0000-0000-000010010000}"/>
    <cellStyle name="Moneda 10 2" xfId="89" xr:uid="{00000000-0005-0000-0000-000011010000}"/>
    <cellStyle name="Moneda 10 2 2" xfId="90" xr:uid="{00000000-0005-0000-0000-000012010000}"/>
    <cellStyle name="Moneda 10 2 2 2" xfId="279" xr:uid="{00000000-0005-0000-0000-000013010000}"/>
    <cellStyle name="Moneda 10 2 2 2 2" xfId="493" xr:uid="{00000000-0005-0000-0000-000014010000}"/>
    <cellStyle name="Moneda 10 2 2 2 2 2" xfId="1729" xr:uid="{00000000-0005-0000-0000-000015010000}"/>
    <cellStyle name="Moneda 10 2 2 2 3" xfId="1244" xr:uid="{00000000-0005-0000-0000-000016010000}"/>
    <cellStyle name="Moneda 10 2 2 2 3 2" xfId="2458" xr:uid="{00000000-0005-0000-0000-000017010000}"/>
    <cellStyle name="Moneda 10 2 2 2 4" xfId="492" xr:uid="{00000000-0005-0000-0000-000018010000}"/>
    <cellStyle name="Moneda 10 2 2 2 4 2" xfId="1728" xr:uid="{00000000-0005-0000-0000-000019010000}"/>
    <cellStyle name="Moneda 10 2 2 2 5" xfId="1550" xr:uid="{00000000-0005-0000-0000-00001A010000}"/>
    <cellStyle name="Moneda 10 2 2 3" xfId="494" xr:uid="{00000000-0005-0000-0000-00001B010000}"/>
    <cellStyle name="Moneda 10 2 2 3 2" xfId="1730" xr:uid="{00000000-0005-0000-0000-00001C010000}"/>
    <cellStyle name="Moneda 10 2 2 4" xfId="1090" xr:uid="{00000000-0005-0000-0000-00001D010000}"/>
    <cellStyle name="Moneda 10 2 2 4 2" xfId="2308" xr:uid="{00000000-0005-0000-0000-00001E010000}"/>
    <cellStyle name="Moneda 10 2 2 5" xfId="491" xr:uid="{00000000-0005-0000-0000-00001F010000}"/>
    <cellStyle name="Moneda 10 2 2 5 2" xfId="1727" xr:uid="{00000000-0005-0000-0000-000020010000}"/>
    <cellStyle name="Moneda 10 2 2 6" xfId="1398" xr:uid="{00000000-0005-0000-0000-000021010000}"/>
    <cellStyle name="Moneda 10 2 3" xfId="278" xr:uid="{00000000-0005-0000-0000-000022010000}"/>
    <cellStyle name="Moneda 10 2 3 2" xfId="496" xr:uid="{00000000-0005-0000-0000-000023010000}"/>
    <cellStyle name="Moneda 10 2 3 2 2" xfId="1732" xr:uid="{00000000-0005-0000-0000-000024010000}"/>
    <cellStyle name="Moneda 10 2 3 3" xfId="1243" xr:uid="{00000000-0005-0000-0000-000025010000}"/>
    <cellStyle name="Moneda 10 2 3 3 2" xfId="2457" xr:uid="{00000000-0005-0000-0000-000026010000}"/>
    <cellStyle name="Moneda 10 2 3 4" xfId="495" xr:uid="{00000000-0005-0000-0000-000027010000}"/>
    <cellStyle name="Moneda 10 2 3 4 2" xfId="1731" xr:uid="{00000000-0005-0000-0000-000028010000}"/>
    <cellStyle name="Moneda 10 2 3 5" xfId="1549" xr:uid="{00000000-0005-0000-0000-000029010000}"/>
    <cellStyle name="Moneda 10 2 4" xfId="497" xr:uid="{00000000-0005-0000-0000-00002A010000}"/>
    <cellStyle name="Moneda 10 2 4 2" xfId="1733" xr:uid="{00000000-0005-0000-0000-00002B010000}"/>
    <cellStyle name="Moneda 10 2 5" xfId="1089" xr:uid="{00000000-0005-0000-0000-00002C010000}"/>
    <cellStyle name="Moneda 10 2 5 2" xfId="2307" xr:uid="{00000000-0005-0000-0000-00002D010000}"/>
    <cellStyle name="Moneda 10 2 6" xfId="490" xr:uid="{00000000-0005-0000-0000-00002E010000}"/>
    <cellStyle name="Moneda 10 2 6 2" xfId="1726" xr:uid="{00000000-0005-0000-0000-00002F010000}"/>
    <cellStyle name="Moneda 10 2 7" xfId="1397" xr:uid="{00000000-0005-0000-0000-000030010000}"/>
    <cellStyle name="Moneda 10 3" xfId="91" xr:uid="{00000000-0005-0000-0000-000031010000}"/>
    <cellStyle name="Moneda 10 3 2" xfId="92" xr:uid="{00000000-0005-0000-0000-000032010000}"/>
    <cellStyle name="Moneda 10 3 2 2" xfId="281" xr:uid="{00000000-0005-0000-0000-000033010000}"/>
    <cellStyle name="Moneda 10 3 2 2 2" xfId="501" xr:uid="{00000000-0005-0000-0000-000034010000}"/>
    <cellStyle name="Moneda 10 3 2 2 2 2" xfId="1737" xr:uid="{00000000-0005-0000-0000-000035010000}"/>
    <cellStyle name="Moneda 10 3 2 2 3" xfId="1246" xr:uid="{00000000-0005-0000-0000-000036010000}"/>
    <cellStyle name="Moneda 10 3 2 2 3 2" xfId="2460" xr:uid="{00000000-0005-0000-0000-000037010000}"/>
    <cellStyle name="Moneda 10 3 2 2 4" xfId="500" xr:uid="{00000000-0005-0000-0000-000038010000}"/>
    <cellStyle name="Moneda 10 3 2 2 4 2" xfId="1736" xr:uid="{00000000-0005-0000-0000-000039010000}"/>
    <cellStyle name="Moneda 10 3 2 2 5" xfId="1552" xr:uid="{00000000-0005-0000-0000-00003A010000}"/>
    <cellStyle name="Moneda 10 3 2 3" xfId="502" xr:uid="{00000000-0005-0000-0000-00003B010000}"/>
    <cellStyle name="Moneda 10 3 2 3 2" xfId="1738" xr:uid="{00000000-0005-0000-0000-00003C010000}"/>
    <cellStyle name="Moneda 10 3 2 4" xfId="1092" xr:uid="{00000000-0005-0000-0000-00003D010000}"/>
    <cellStyle name="Moneda 10 3 2 4 2" xfId="2310" xr:uid="{00000000-0005-0000-0000-00003E010000}"/>
    <cellStyle name="Moneda 10 3 2 5" xfId="499" xr:uid="{00000000-0005-0000-0000-00003F010000}"/>
    <cellStyle name="Moneda 10 3 2 5 2" xfId="1735" xr:uid="{00000000-0005-0000-0000-000040010000}"/>
    <cellStyle name="Moneda 10 3 2 6" xfId="1400" xr:uid="{00000000-0005-0000-0000-000041010000}"/>
    <cellStyle name="Moneda 10 3 3" xfId="280" xr:uid="{00000000-0005-0000-0000-000042010000}"/>
    <cellStyle name="Moneda 10 3 3 2" xfId="504" xr:uid="{00000000-0005-0000-0000-000043010000}"/>
    <cellStyle name="Moneda 10 3 3 2 2" xfId="1740" xr:uid="{00000000-0005-0000-0000-000044010000}"/>
    <cellStyle name="Moneda 10 3 3 3" xfId="1245" xr:uid="{00000000-0005-0000-0000-000045010000}"/>
    <cellStyle name="Moneda 10 3 3 3 2" xfId="2459" xr:uid="{00000000-0005-0000-0000-000046010000}"/>
    <cellStyle name="Moneda 10 3 3 4" xfId="503" xr:uid="{00000000-0005-0000-0000-000047010000}"/>
    <cellStyle name="Moneda 10 3 3 4 2" xfId="1739" xr:uid="{00000000-0005-0000-0000-000048010000}"/>
    <cellStyle name="Moneda 10 3 3 5" xfId="1551" xr:uid="{00000000-0005-0000-0000-000049010000}"/>
    <cellStyle name="Moneda 10 3 4" xfId="505" xr:uid="{00000000-0005-0000-0000-00004A010000}"/>
    <cellStyle name="Moneda 10 3 4 2" xfId="1741" xr:uid="{00000000-0005-0000-0000-00004B010000}"/>
    <cellStyle name="Moneda 10 3 5" xfId="1091" xr:uid="{00000000-0005-0000-0000-00004C010000}"/>
    <cellStyle name="Moneda 10 3 5 2" xfId="2309" xr:uid="{00000000-0005-0000-0000-00004D010000}"/>
    <cellStyle name="Moneda 10 3 6" xfId="498" xr:uid="{00000000-0005-0000-0000-00004E010000}"/>
    <cellStyle name="Moneda 10 3 6 2" xfId="1734" xr:uid="{00000000-0005-0000-0000-00004F010000}"/>
    <cellStyle name="Moneda 10 3 7" xfId="1399" xr:uid="{00000000-0005-0000-0000-000050010000}"/>
    <cellStyle name="Moneda 10 4" xfId="93" xr:uid="{00000000-0005-0000-0000-000051010000}"/>
    <cellStyle name="Moneda 10 4 2" xfId="94" xr:uid="{00000000-0005-0000-0000-000052010000}"/>
    <cellStyle name="Moneda 10 4 2 2" xfId="283" xr:uid="{00000000-0005-0000-0000-000053010000}"/>
    <cellStyle name="Moneda 10 4 2 2 2" xfId="509" xr:uid="{00000000-0005-0000-0000-000054010000}"/>
    <cellStyle name="Moneda 10 4 2 2 2 2" xfId="1745" xr:uid="{00000000-0005-0000-0000-000055010000}"/>
    <cellStyle name="Moneda 10 4 2 2 3" xfId="1248" xr:uid="{00000000-0005-0000-0000-000056010000}"/>
    <cellStyle name="Moneda 10 4 2 2 3 2" xfId="2462" xr:uid="{00000000-0005-0000-0000-000057010000}"/>
    <cellStyle name="Moneda 10 4 2 2 4" xfId="508" xr:uid="{00000000-0005-0000-0000-000058010000}"/>
    <cellStyle name="Moneda 10 4 2 2 4 2" xfId="1744" xr:uid="{00000000-0005-0000-0000-000059010000}"/>
    <cellStyle name="Moneda 10 4 2 2 5" xfId="1554" xr:uid="{00000000-0005-0000-0000-00005A010000}"/>
    <cellStyle name="Moneda 10 4 2 3" xfId="510" xr:uid="{00000000-0005-0000-0000-00005B010000}"/>
    <cellStyle name="Moneda 10 4 2 3 2" xfId="1746" xr:uid="{00000000-0005-0000-0000-00005C010000}"/>
    <cellStyle name="Moneda 10 4 2 4" xfId="1094" xr:uid="{00000000-0005-0000-0000-00005D010000}"/>
    <cellStyle name="Moneda 10 4 2 4 2" xfId="2312" xr:uid="{00000000-0005-0000-0000-00005E010000}"/>
    <cellStyle name="Moneda 10 4 2 5" xfId="507" xr:uid="{00000000-0005-0000-0000-00005F010000}"/>
    <cellStyle name="Moneda 10 4 2 5 2" xfId="1743" xr:uid="{00000000-0005-0000-0000-000060010000}"/>
    <cellStyle name="Moneda 10 4 2 6" xfId="1402" xr:uid="{00000000-0005-0000-0000-000061010000}"/>
    <cellStyle name="Moneda 10 4 3" xfId="282" xr:uid="{00000000-0005-0000-0000-000062010000}"/>
    <cellStyle name="Moneda 10 4 3 2" xfId="512" xr:uid="{00000000-0005-0000-0000-000063010000}"/>
    <cellStyle name="Moneda 10 4 3 2 2" xfId="1748" xr:uid="{00000000-0005-0000-0000-000064010000}"/>
    <cellStyle name="Moneda 10 4 3 3" xfId="1247" xr:uid="{00000000-0005-0000-0000-000065010000}"/>
    <cellStyle name="Moneda 10 4 3 3 2" xfId="2461" xr:uid="{00000000-0005-0000-0000-000066010000}"/>
    <cellStyle name="Moneda 10 4 3 4" xfId="511" xr:uid="{00000000-0005-0000-0000-000067010000}"/>
    <cellStyle name="Moneda 10 4 3 4 2" xfId="1747" xr:uid="{00000000-0005-0000-0000-000068010000}"/>
    <cellStyle name="Moneda 10 4 3 5" xfId="1553" xr:uid="{00000000-0005-0000-0000-000069010000}"/>
    <cellStyle name="Moneda 10 4 4" xfId="513" xr:uid="{00000000-0005-0000-0000-00006A010000}"/>
    <cellStyle name="Moneda 10 4 4 2" xfId="1749" xr:uid="{00000000-0005-0000-0000-00006B010000}"/>
    <cellStyle name="Moneda 10 4 5" xfId="1093" xr:uid="{00000000-0005-0000-0000-00006C010000}"/>
    <cellStyle name="Moneda 10 4 5 2" xfId="2311" xr:uid="{00000000-0005-0000-0000-00006D010000}"/>
    <cellStyle name="Moneda 10 4 6" xfId="506" xr:uid="{00000000-0005-0000-0000-00006E010000}"/>
    <cellStyle name="Moneda 10 4 6 2" xfId="1742" xr:uid="{00000000-0005-0000-0000-00006F010000}"/>
    <cellStyle name="Moneda 10 4 7" xfId="1401" xr:uid="{00000000-0005-0000-0000-000070010000}"/>
    <cellStyle name="Moneda 10 5" xfId="95" xr:uid="{00000000-0005-0000-0000-000071010000}"/>
    <cellStyle name="Moneda 10 5 2" xfId="284" xr:uid="{00000000-0005-0000-0000-000072010000}"/>
    <cellStyle name="Moneda 10 5 2 2" xfId="516" xr:uid="{00000000-0005-0000-0000-000073010000}"/>
    <cellStyle name="Moneda 10 5 2 2 2" xfId="1752" xr:uid="{00000000-0005-0000-0000-000074010000}"/>
    <cellStyle name="Moneda 10 5 2 3" xfId="1249" xr:uid="{00000000-0005-0000-0000-000075010000}"/>
    <cellStyle name="Moneda 10 5 2 3 2" xfId="2463" xr:uid="{00000000-0005-0000-0000-000076010000}"/>
    <cellStyle name="Moneda 10 5 2 4" xfId="515" xr:uid="{00000000-0005-0000-0000-000077010000}"/>
    <cellStyle name="Moneda 10 5 2 4 2" xfId="1751" xr:uid="{00000000-0005-0000-0000-000078010000}"/>
    <cellStyle name="Moneda 10 5 2 5" xfId="1555" xr:uid="{00000000-0005-0000-0000-000079010000}"/>
    <cellStyle name="Moneda 10 5 3" xfId="517" xr:uid="{00000000-0005-0000-0000-00007A010000}"/>
    <cellStyle name="Moneda 10 5 3 2" xfId="1753" xr:uid="{00000000-0005-0000-0000-00007B010000}"/>
    <cellStyle name="Moneda 10 5 4" xfId="1095" xr:uid="{00000000-0005-0000-0000-00007C010000}"/>
    <cellStyle name="Moneda 10 5 4 2" xfId="2313" xr:uid="{00000000-0005-0000-0000-00007D010000}"/>
    <cellStyle name="Moneda 10 5 5" xfId="514" xr:uid="{00000000-0005-0000-0000-00007E010000}"/>
    <cellStyle name="Moneda 10 5 5 2" xfId="1750" xr:uid="{00000000-0005-0000-0000-00007F010000}"/>
    <cellStyle name="Moneda 10 5 6" xfId="1403" xr:uid="{00000000-0005-0000-0000-000080010000}"/>
    <cellStyle name="Moneda 10 6" xfId="277" xr:uid="{00000000-0005-0000-0000-000081010000}"/>
    <cellStyle name="Moneda 10 6 2" xfId="519" xr:uid="{00000000-0005-0000-0000-000082010000}"/>
    <cellStyle name="Moneda 10 6 2 2" xfId="1755" xr:uid="{00000000-0005-0000-0000-000083010000}"/>
    <cellStyle name="Moneda 10 6 3" xfId="1242" xr:uid="{00000000-0005-0000-0000-000084010000}"/>
    <cellStyle name="Moneda 10 6 3 2" xfId="2456" xr:uid="{00000000-0005-0000-0000-000085010000}"/>
    <cellStyle name="Moneda 10 6 4" xfId="518" xr:uid="{00000000-0005-0000-0000-000086010000}"/>
    <cellStyle name="Moneda 10 6 4 2" xfId="1754" xr:uid="{00000000-0005-0000-0000-000087010000}"/>
    <cellStyle name="Moneda 10 6 5" xfId="1548" xr:uid="{00000000-0005-0000-0000-000088010000}"/>
    <cellStyle name="Moneda 10 7" xfId="520" xr:uid="{00000000-0005-0000-0000-000089010000}"/>
    <cellStyle name="Moneda 10 7 2" xfId="1756" xr:uid="{00000000-0005-0000-0000-00008A010000}"/>
    <cellStyle name="Moneda 10 8" xfId="1088" xr:uid="{00000000-0005-0000-0000-00008B010000}"/>
    <cellStyle name="Moneda 10 8 2" xfId="2306" xr:uid="{00000000-0005-0000-0000-00008C010000}"/>
    <cellStyle name="Moneda 10 9" xfId="489" xr:uid="{00000000-0005-0000-0000-00008D010000}"/>
    <cellStyle name="Moneda 10 9 2" xfId="1725" xr:uid="{00000000-0005-0000-0000-00008E010000}"/>
    <cellStyle name="Moneda 11" xfId="96" xr:uid="{00000000-0005-0000-0000-00008F010000}"/>
    <cellStyle name="Moneda 11 10" xfId="1404" xr:uid="{00000000-0005-0000-0000-000090010000}"/>
    <cellStyle name="Moneda 11 2" xfId="97" xr:uid="{00000000-0005-0000-0000-000091010000}"/>
    <cellStyle name="Moneda 11 2 2" xfId="98" xr:uid="{00000000-0005-0000-0000-000092010000}"/>
    <cellStyle name="Moneda 11 2 2 2" xfId="287" xr:uid="{00000000-0005-0000-0000-000093010000}"/>
    <cellStyle name="Moneda 11 2 2 2 2" xfId="525" xr:uid="{00000000-0005-0000-0000-000094010000}"/>
    <cellStyle name="Moneda 11 2 2 2 2 2" xfId="1761" xr:uid="{00000000-0005-0000-0000-000095010000}"/>
    <cellStyle name="Moneda 11 2 2 2 3" xfId="1252" xr:uid="{00000000-0005-0000-0000-000096010000}"/>
    <cellStyle name="Moneda 11 2 2 2 3 2" xfId="2466" xr:uid="{00000000-0005-0000-0000-000097010000}"/>
    <cellStyle name="Moneda 11 2 2 2 4" xfId="524" xr:uid="{00000000-0005-0000-0000-000098010000}"/>
    <cellStyle name="Moneda 11 2 2 2 4 2" xfId="1760" xr:uid="{00000000-0005-0000-0000-000099010000}"/>
    <cellStyle name="Moneda 11 2 2 2 5" xfId="1558" xr:uid="{00000000-0005-0000-0000-00009A010000}"/>
    <cellStyle name="Moneda 11 2 2 3" xfId="526" xr:uid="{00000000-0005-0000-0000-00009B010000}"/>
    <cellStyle name="Moneda 11 2 2 3 2" xfId="1762" xr:uid="{00000000-0005-0000-0000-00009C010000}"/>
    <cellStyle name="Moneda 11 2 2 4" xfId="1098" xr:uid="{00000000-0005-0000-0000-00009D010000}"/>
    <cellStyle name="Moneda 11 2 2 4 2" xfId="2316" xr:uid="{00000000-0005-0000-0000-00009E010000}"/>
    <cellStyle name="Moneda 11 2 2 5" xfId="523" xr:uid="{00000000-0005-0000-0000-00009F010000}"/>
    <cellStyle name="Moneda 11 2 2 5 2" xfId="1759" xr:uid="{00000000-0005-0000-0000-0000A0010000}"/>
    <cellStyle name="Moneda 11 2 2 6" xfId="1406" xr:uid="{00000000-0005-0000-0000-0000A1010000}"/>
    <cellStyle name="Moneda 11 2 3" xfId="286" xr:uid="{00000000-0005-0000-0000-0000A2010000}"/>
    <cellStyle name="Moneda 11 2 3 2" xfId="528" xr:uid="{00000000-0005-0000-0000-0000A3010000}"/>
    <cellStyle name="Moneda 11 2 3 2 2" xfId="1764" xr:uid="{00000000-0005-0000-0000-0000A4010000}"/>
    <cellStyle name="Moneda 11 2 3 3" xfId="1251" xr:uid="{00000000-0005-0000-0000-0000A5010000}"/>
    <cellStyle name="Moneda 11 2 3 3 2" xfId="2465" xr:uid="{00000000-0005-0000-0000-0000A6010000}"/>
    <cellStyle name="Moneda 11 2 3 4" xfId="527" xr:uid="{00000000-0005-0000-0000-0000A7010000}"/>
    <cellStyle name="Moneda 11 2 3 4 2" xfId="1763" xr:uid="{00000000-0005-0000-0000-0000A8010000}"/>
    <cellStyle name="Moneda 11 2 3 5" xfId="1557" xr:uid="{00000000-0005-0000-0000-0000A9010000}"/>
    <cellStyle name="Moneda 11 2 4" xfId="529" xr:uid="{00000000-0005-0000-0000-0000AA010000}"/>
    <cellStyle name="Moneda 11 2 4 2" xfId="1765" xr:uid="{00000000-0005-0000-0000-0000AB010000}"/>
    <cellStyle name="Moneda 11 2 5" xfId="1097" xr:uid="{00000000-0005-0000-0000-0000AC010000}"/>
    <cellStyle name="Moneda 11 2 5 2" xfId="2315" xr:uid="{00000000-0005-0000-0000-0000AD010000}"/>
    <cellStyle name="Moneda 11 2 6" xfId="522" xr:uid="{00000000-0005-0000-0000-0000AE010000}"/>
    <cellStyle name="Moneda 11 2 6 2" xfId="1758" xr:uid="{00000000-0005-0000-0000-0000AF010000}"/>
    <cellStyle name="Moneda 11 2 7" xfId="1405" xr:uid="{00000000-0005-0000-0000-0000B0010000}"/>
    <cellStyle name="Moneda 11 3" xfId="99" xr:uid="{00000000-0005-0000-0000-0000B1010000}"/>
    <cellStyle name="Moneda 11 3 2" xfId="100" xr:uid="{00000000-0005-0000-0000-0000B2010000}"/>
    <cellStyle name="Moneda 11 3 2 2" xfId="289" xr:uid="{00000000-0005-0000-0000-0000B3010000}"/>
    <cellStyle name="Moneda 11 3 2 2 2" xfId="533" xr:uid="{00000000-0005-0000-0000-0000B4010000}"/>
    <cellStyle name="Moneda 11 3 2 2 2 2" xfId="1769" xr:uid="{00000000-0005-0000-0000-0000B5010000}"/>
    <cellStyle name="Moneda 11 3 2 2 3" xfId="1254" xr:uid="{00000000-0005-0000-0000-0000B6010000}"/>
    <cellStyle name="Moneda 11 3 2 2 3 2" xfId="2468" xr:uid="{00000000-0005-0000-0000-0000B7010000}"/>
    <cellStyle name="Moneda 11 3 2 2 4" xfId="532" xr:uid="{00000000-0005-0000-0000-0000B8010000}"/>
    <cellStyle name="Moneda 11 3 2 2 4 2" xfId="1768" xr:uid="{00000000-0005-0000-0000-0000B9010000}"/>
    <cellStyle name="Moneda 11 3 2 2 5" xfId="1560" xr:uid="{00000000-0005-0000-0000-0000BA010000}"/>
    <cellStyle name="Moneda 11 3 2 3" xfId="534" xr:uid="{00000000-0005-0000-0000-0000BB010000}"/>
    <cellStyle name="Moneda 11 3 2 3 2" xfId="1770" xr:uid="{00000000-0005-0000-0000-0000BC010000}"/>
    <cellStyle name="Moneda 11 3 2 4" xfId="1100" xr:uid="{00000000-0005-0000-0000-0000BD010000}"/>
    <cellStyle name="Moneda 11 3 2 4 2" xfId="2318" xr:uid="{00000000-0005-0000-0000-0000BE010000}"/>
    <cellStyle name="Moneda 11 3 2 5" xfId="531" xr:uid="{00000000-0005-0000-0000-0000BF010000}"/>
    <cellStyle name="Moneda 11 3 2 5 2" xfId="1767" xr:uid="{00000000-0005-0000-0000-0000C0010000}"/>
    <cellStyle name="Moneda 11 3 2 6" xfId="1408" xr:uid="{00000000-0005-0000-0000-0000C1010000}"/>
    <cellStyle name="Moneda 11 3 3" xfId="288" xr:uid="{00000000-0005-0000-0000-0000C2010000}"/>
    <cellStyle name="Moneda 11 3 3 2" xfId="536" xr:uid="{00000000-0005-0000-0000-0000C3010000}"/>
    <cellStyle name="Moneda 11 3 3 2 2" xfId="1772" xr:uid="{00000000-0005-0000-0000-0000C4010000}"/>
    <cellStyle name="Moneda 11 3 3 3" xfId="1253" xr:uid="{00000000-0005-0000-0000-0000C5010000}"/>
    <cellStyle name="Moneda 11 3 3 3 2" xfId="2467" xr:uid="{00000000-0005-0000-0000-0000C6010000}"/>
    <cellStyle name="Moneda 11 3 3 4" xfId="535" xr:uid="{00000000-0005-0000-0000-0000C7010000}"/>
    <cellStyle name="Moneda 11 3 3 4 2" xfId="1771" xr:uid="{00000000-0005-0000-0000-0000C8010000}"/>
    <cellStyle name="Moneda 11 3 3 5" xfId="1559" xr:uid="{00000000-0005-0000-0000-0000C9010000}"/>
    <cellStyle name="Moneda 11 3 4" xfId="537" xr:uid="{00000000-0005-0000-0000-0000CA010000}"/>
    <cellStyle name="Moneda 11 3 4 2" xfId="1773" xr:uid="{00000000-0005-0000-0000-0000CB010000}"/>
    <cellStyle name="Moneda 11 3 5" xfId="1099" xr:uid="{00000000-0005-0000-0000-0000CC010000}"/>
    <cellStyle name="Moneda 11 3 5 2" xfId="2317" xr:uid="{00000000-0005-0000-0000-0000CD010000}"/>
    <cellStyle name="Moneda 11 3 6" xfId="530" xr:uid="{00000000-0005-0000-0000-0000CE010000}"/>
    <cellStyle name="Moneda 11 3 6 2" xfId="1766" xr:uid="{00000000-0005-0000-0000-0000CF010000}"/>
    <cellStyle name="Moneda 11 3 7" xfId="1407" xr:uid="{00000000-0005-0000-0000-0000D0010000}"/>
    <cellStyle name="Moneda 11 4" xfId="101" xr:uid="{00000000-0005-0000-0000-0000D1010000}"/>
    <cellStyle name="Moneda 11 4 2" xfId="102" xr:uid="{00000000-0005-0000-0000-0000D2010000}"/>
    <cellStyle name="Moneda 11 4 2 2" xfId="291" xr:uid="{00000000-0005-0000-0000-0000D3010000}"/>
    <cellStyle name="Moneda 11 4 2 2 2" xfId="541" xr:uid="{00000000-0005-0000-0000-0000D4010000}"/>
    <cellStyle name="Moneda 11 4 2 2 2 2" xfId="1777" xr:uid="{00000000-0005-0000-0000-0000D5010000}"/>
    <cellStyle name="Moneda 11 4 2 2 3" xfId="1256" xr:uid="{00000000-0005-0000-0000-0000D6010000}"/>
    <cellStyle name="Moneda 11 4 2 2 3 2" xfId="2470" xr:uid="{00000000-0005-0000-0000-0000D7010000}"/>
    <cellStyle name="Moneda 11 4 2 2 4" xfId="540" xr:uid="{00000000-0005-0000-0000-0000D8010000}"/>
    <cellStyle name="Moneda 11 4 2 2 4 2" xfId="1776" xr:uid="{00000000-0005-0000-0000-0000D9010000}"/>
    <cellStyle name="Moneda 11 4 2 2 5" xfId="1562" xr:uid="{00000000-0005-0000-0000-0000DA010000}"/>
    <cellStyle name="Moneda 11 4 2 3" xfId="542" xr:uid="{00000000-0005-0000-0000-0000DB010000}"/>
    <cellStyle name="Moneda 11 4 2 3 2" xfId="1778" xr:uid="{00000000-0005-0000-0000-0000DC010000}"/>
    <cellStyle name="Moneda 11 4 2 4" xfId="1102" xr:uid="{00000000-0005-0000-0000-0000DD010000}"/>
    <cellStyle name="Moneda 11 4 2 4 2" xfId="2320" xr:uid="{00000000-0005-0000-0000-0000DE010000}"/>
    <cellStyle name="Moneda 11 4 2 5" xfId="539" xr:uid="{00000000-0005-0000-0000-0000DF010000}"/>
    <cellStyle name="Moneda 11 4 2 5 2" xfId="1775" xr:uid="{00000000-0005-0000-0000-0000E0010000}"/>
    <cellStyle name="Moneda 11 4 2 6" xfId="1410" xr:uid="{00000000-0005-0000-0000-0000E1010000}"/>
    <cellStyle name="Moneda 11 4 3" xfId="290" xr:uid="{00000000-0005-0000-0000-0000E2010000}"/>
    <cellStyle name="Moneda 11 4 3 2" xfId="544" xr:uid="{00000000-0005-0000-0000-0000E3010000}"/>
    <cellStyle name="Moneda 11 4 3 2 2" xfId="1780" xr:uid="{00000000-0005-0000-0000-0000E4010000}"/>
    <cellStyle name="Moneda 11 4 3 3" xfId="1255" xr:uid="{00000000-0005-0000-0000-0000E5010000}"/>
    <cellStyle name="Moneda 11 4 3 3 2" xfId="2469" xr:uid="{00000000-0005-0000-0000-0000E6010000}"/>
    <cellStyle name="Moneda 11 4 3 4" xfId="543" xr:uid="{00000000-0005-0000-0000-0000E7010000}"/>
    <cellStyle name="Moneda 11 4 3 4 2" xfId="1779" xr:uid="{00000000-0005-0000-0000-0000E8010000}"/>
    <cellStyle name="Moneda 11 4 3 5" xfId="1561" xr:uid="{00000000-0005-0000-0000-0000E9010000}"/>
    <cellStyle name="Moneda 11 4 4" xfId="545" xr:uid="{00000000-0005-0000-0000-0000EA010000}"/>
    <cellStyle name="Moneda 11 4 4 2" xfId="1781" xr:uid="{00000000-0005-0000-0000-0000EB010000}"/>
    <cellStyle name="Moneda 11 4 5" xfId="1101" xr:uid="{00000000-0005-0000-0000-0000EC010000}"/>
    <cellStyle name="Moneda 11 4 5 2" xfId="2319" xr:uid="{00000000-0005-0000-0000-0000ED010000}"/>
    <cellStyle name="Moneda 11 4 6" xfId="538" xr:uid="{00000000-0005-0000-0000-0000EE010000}"/>
    <cellStyle name="Moneda 11 4 6 2" xfId="1774" xr:uid="{00000000-0005-0000-0000-0000EF010000}"/>
    <cellStyle name="Moneda 11 4 7" xfId="1409" xr:uid="{00000000-0005-0000-0000-0000F0010000}"/>
    <cellStyle name="Moneda 11 5" xfId="103" xr:uid="{00000000-0005-0000-0000-0000F1010000}"/>
    <cellStyle name="Moneda 11 5 2" xfId="292" xr:uid="{00000000-0005-0000-0000-0000F2010000}"/>
    <cellStyle name="Moneda 11 5 2 2" xfId="548" xr:uid="{00000000-0005-0000-0000-0000F3010000}"/>
    <cellStyle name="Moneda 11 5 2 2 2" xfId="1784" xr:uid="{00000000-0005-0000-0000-0000F4010000}"/>
    <cellStyle name="Moneda 11 5 2 3" xfId="1257" xr:uid="{00000000-0005-0000-0000-0000F5010000}"/>
    <cellStyle name="Moneda 11 5 2 3 2" xfId="2471" xr:uid="{00000000-0005-0000-0000-0000F6010000}"/>
    <cellStyle name="Moneda 11 5 2 4" xfId="547" xr:uid="{00000000-0005-0000-0000-0000F7010000}"/>
    <cellStyle name="Moneda 11 5 2 4 2" xfId="1783" xr:uid="{00000000-0005-0000-0000-0000F8010000}"/>
    <cellStyle name="Moneda 11 5 2 5" xfId="1563" xr:uid="{00000000-0005-0000-0000-0000F9010000}"/>
    <cellStyle name="Moneda 11 5 3" xfId="549" xr:uid="{00000000-0005-0000-0000-0000FA010000}"/>
    <cellStyle name="Moneda 11 5 3 2" xfId="1785" xr:uid="{00000000-0005-0000-0000-0000FB010000}"/>
    <cellStyle name="Moneda 11 5 4" xfId="1103" xr:uid="{00000000-0005-0000-0000-0000FC010000}"/>
    <cellStyle name="Moneda 11 5 4 2" xfId="2321" xr:uid="{00000000-0005-0000-0000-0000FD010000}"/>
    <cellStyle name="Moneda 11 5 5" xfId="546" xr:uid="{00000000-0005-0000-0000-0000FE010000}"/>
    <cellStyle name="Moneda 11 5 5 2" xfId="1782" xr:uid="{00000000-0005-0000-0000-0000FF010000}"/>
    <cellStyle name="Moneda 11 5 6" xfId="1411" xr:uid="{00000000-0005-0000-0000-000000020000}"/>
    <cellStyle name="Moneda 11 6" xfId="285" xr:uid="{00000000-0005-0000-0000-000001020000}"/>
    <cellStyle name="Moneda 11 6 2" xfId="551" xr:uid="{00000000-0005-0000-0000-000002020000}"/>
    <cellStyle name="Moneda 11 6 2 2" xfId="1787" xr:uid="{00000000-0005-0000-0000-000003020000}"/>
    <cellStyle name="Moneda 11 6 3" xfId="1250" xr:uid="{00000000-0005-0000-0000-000004020000}"/>
    <cellStyle name="Moneda 11 6 3 2" xfId="2464" xr:uid="{00000000-0005-0000-0000-000005020000}"/>
    <cellStyle name="Moneda 11 6 4" xfId="550" xr:uid="{00000000-0005-0000-0000-000006020000}"/>
    <cellStyle name="Moneda 11 6 4 2" xfId="1786" xr:uid="{00000000-0005-0000-0000-000007020000}"/>
    <cellStyle name="Moneda 11 6 5" xfId="1556" xr:uid="{00000000-0005-0000-0000-000008020000}"/>
    <cellStyle name="Moneda 11 7" xfId="552" xr:uid="{00000000-0005-0000-0000-000009020000}"/>
    <cellStyle name="Moneda 11 7 2" xfId="1788" xr:uid="{00000000-0005-0000-0000-00000A020000}"/>
    <cellStyle name="Moneda 11 8" xfId="1096" xr:uid="{00000000-0005-0000-0000-00000B020000}"/>
    <cellStyle name="Moneda 11 8 2" xfId="2314" xr:uid="{00000000-0005-0000-0000-00000C020000}"/>
    <cellStyle name="Moneda 11 9" xfId="521" xr:uid="{00000000-0005-0000-0000-00000D020000}"/>
    <cellStyle name="Moneda 11 9 2" xfId="1757" xr:uid="{00000000-0005-0000-0000-00000E020000}"/>
    <cellStyle name="Moneda 11_Hoja1" xfId="2638" xr:uid="{9330FCB1-5644-459A-A1B6-B03ED5C14B53}"/>
    <cellStyle name="Moneda 12" xfId="104" xr:uid="{00000000-0005-0000-0000-00000F020000}"/>
    <cellStyle name="Moneda 12 2" xfId="105" xr:uid="{00000000-0005-0000-0000-000010020000}"/>
    <cellStyle name="Moneda 12 2 2" xfId="106" xr:uid="{00000000-0005-0000-0000-000011020000}"/>
    <cellStyle name="Moneda 12 2 2 2" xfId="295" xr:uid="{00000000-0005-0000-0000-000012020000}"/>
    <cellStyle name="Moneda 12 2 2 2 2" xfId="557" xr:uid="{00000000-0005-0000-0000-000013020000}"/>
    <cellStyle name="Moneda 12 2 2 2 2 2" xfId="1793" xr:uid="{00000000-0005-0000-0000-000014020000}"/>
    <cellStyle name="Moneda 12 2 2 2 3" xfId="1260" xr:uid="{00000000-0005-0000-0000-000015020000}"/>
    <cellStyle name="Moneda 12 2 2 2 3 2" xfId="2474" xr:uid="{00000000-0005-0000-0000-000016020000}"/>
    <cellStyle name="Moneda 12 2 2 2 4" xfId="556" xr:uid="{00000000-0005-0000-0000-000017020000}"/>
    <cellStyle name="Moneda 12 2 2 2 4 2" xfId="1792" xr:uid="{00000000-0005-0000-0000-000018020000}"/>
    <cellStyle name="Moneda 12 2 2 2 5" xfId="1566" xr:uid="{00000000-0005-0000-0000-000019020000}"/>
    <cellStyle name="Moneda 12 2 2 3" xfId="558" xr:uid="{00000000-0005-0000-0000-00001A020000}"/>
    <cellStyle name="Moneda 12 2 2 3 2" xfId="1794" xr:uid="{00000000-0005-0000-0000-00001B020000}"/>
    <cellStyle name="Moneda 12 2 2 4" xfId="1106" xr:uid="{00000000-0005-0000-0000-00001C020000}"/>
    <cellStyle name="Moneda 12 2 2 4 2" xfId="2324" xr:uid="{00000000-0005-0000-0000-00001D020000}"/>
    <cellStyle name="Moneda 12 2 2 5" xfId="555" xr:uid="{00000000-0005-0000-0000-00001E020000}"/>
    <cellStyle name="Moneda 12 2 2 5 2" xfId="1791" xr:uid="{00000000-0005-0000-0000-00001F020000}"/>
    <cellStyle name="Moneda 12 2 2 6" xfId="1414" xr:uid="{00000000-0005-0000-0000-000020020000}"/>
    <cellStyle name="Moneda 12 2 3" xfId="294" xr:uid="{00000000-0005-0000-0000-000021020000}"/>
    <cellStyle name="Moneda 12 2 3 2" xfId="560" xr:uid="{00000000-0005-0000-0000-000022020000}"/>
    <cellStyle name="Moneda 12 2 3 2 2" xfId="1796" xr:uid="{00000000-0005-0000-0000-000023020000}"/>
    <cellStyle name="Moneda 12 2 3 3" xfId="1259" xr:uid="{00000000-0005-0000-0000-000024020000}"/>
    <cellStyle name="Moneda 12 2 3 3 2" xfId="2473" xr:uid="{00000000-0005-0000-0000-000025020000}"/>
    <cellStyle name="Moneda 12 2 3 4" xfId="559" xr:uid="{00000000-0005-0000-0000-000026020000}"/>
    <cellStyle name="Moneda 12 2 3 4 2" xfId="1795" xr:uid="{00000000-0005-0000-0000-000027020000}"/>
    <cellStyle name="Moneda 12 2 3 5" xfId="1565" xr:uid="{00000000-0005-0000-0000-000028020000}"/>
    <cellStyle name="Moneda 12 2 4" xfId="561" xr:uid="{00000000-0005-0000-0000-000029020000}"/>
    <cellStyle name="Moneda 12 2 4 2" xfId="1797" xr:uid="{00000000-0005-0000-0000-00002A020000}"/>
    <cellStyle name="Moneda 12 2 5" xfId="1105" xr:uid="{00000000-0005-0000-0000-00002B020000}"/>
    <cellStyle name="Moneda 12 2 5 2" xfId="2323" xr:uid="{00000000-0005-0000-0000-00002C020000}"/>
    <cellStyle name="Moneda 12 2 6" xfId="554" xr:uid="{00000000-0005-0000-0000-00002D020000}"/>
    <cellStyle name="Moneda 12 2 6 2" xfId="1790" xr:uid="{00000000-0005-0000-0000-00002E020000}"/>
    <cellStyle name="Moneda 12 2 7" xfId="1413" xr:uid="{00000000-0005-0000-0000-00002F020000}"/>
    <cellStyle name="Moneda 12 3" xfId="107" xr:uid="{00000000-0005-0000-0000-000030020000}"/>
    <cellStyle name="Moneda 12 3 2" xfId="296" xr:uid="{00000000-0005-0000-0000-000031020000}"/>
    <cellStyle name="Moneda 12 3 2 2" xfId="564" xr:uid="{00000000-0005-0000-0000-000032020000}"/>
    <cellStyle name="Moneda 12 3 2 2 2" xfId="1800" xr:uid="{00000000-0005-0000-0000-000033020000}"/>
    <cellStyle name="Moneda 12 3 2 3" xfId="1261" xr:uid="{00000000-0005-0000-0000-000034020000}"/>
    <cellStyle name="Moneda 12 3 2 3 2" xfId="2475" xr:uid="{00000000-0005-0000-0000-000035020000}"/>
    <cellStyle name="Moneda 12 3 2 4" xfId="563" xr:uid="{00000000-0005-0000-0000-000036020000}"/>
    <cellStyle name="Moneda 12 3 2 4 2" xfId="1799" xr:uid="{00000000-0005-0000-0000-000037020000}"/>
    <cellStyle name="Moneda 12 3 2 5" xfId="1567" xr:uid="{00000000-0005-0000-0000-000038020000}"/>
    <cellStyle name="Moneda 12 3 3" xfId="565" xr:uid="{00000000-0005-0000-0000-000039020000}"/>
    <cellStyle name="Moneda 12 3 3 2" xfId="1801" xr:uid="{00000000-0005-0000-0000-00003A020000}"/>
    <cellStyle name="Moneda 12 3 4" xfId="1107" xr:uid="{00000000-0005-0000-0000-00003B020000}"/>
    <cellStyle name="Moneda 12 3 4 2" xfId="2325" xr:uid="{00000000-0005-0000-0000-00003C020000}"/>
    <cellStyle name="Moneda 12 3 5" xfId="562" xr:uid="{00000000-0005-0000-0000-00003D020000}"/>
    <cellStyle name="Moneda 12 3 5 2" xfId="1798" xr:uid="{00000000-0005-0000-0000-00003E020000}"/>
    <cellStyle name="Moneda 12 3 6" xfId="1415" xr:uid="{00000000-0005-0000-0000-00003F020000}"/>
    <cellStyle name="Moneda 12 4" xfId="293" xr:uid="{00000000-0005-0000-0000-000040020000}"/>
    <cellStyle name="Moneda 12 4 2" xfId="567" xr:uid="{00000000-0005-0000-0000-000041020000}"/>
    <cellStyle name="Moneda 12 4 2 2" xfId="1803" xr:uid="{00000000-0005-0000-0000-000042020000}"/>
    <cellStyle name="Moneda 12 4 3" xfId="1258" xr:uid="{00000000-0005-0000-0000-000043020000}"/>
    <cellStyle name="Moneda 12 4 3 2" xfId="2472" xr:uid="{00000000-0005-0000-0000-000044020000}"/>
    <cellStyle name="Moneda 12 4 4" xfId="566" xr:uid="{00000000-0005-0000-0000-000045020000}"/>
    <cellStyle name="Moneda 12 4 4 2" xfId="1802" xr:uid="{00000000-0005-0000-0000-000046020000}"/>
    <cellStyle name="Moneda 12 4 5" xfId="1564" xr:uid="{00000000-0005-0000-0000-000047020000}"/>
    <cellStyle name="Moneda 12 5" xfId="568" xr:uid="{00000000-0005-0000-0000-000048020000}"/>
    <cellStyle name="Moneda 12 5 2" xfId="1804" xr:uid="{00000000-0005-0000-0000-000049020000}"/>
    <cellStyle name="Moneda 12 6" xfId="1104" xr:uid="{00000000-0005-0000-0000-00004A020000}"/>
    <cellStyle name="Moneda 12 6 2" xfId="2322" xr:uid="{00000000-0005-0000-0000-00004B020000}"/>
    <cellStyle name="Moneda 12 7" xfId="553" xr:uid="{00000000-0005-0000-0000-00004C020000}"/>
    <cellStyle name="Moneda 12 7 2" xfId="1789" xr:uid="{00000000-0005-0000-0000-00004D020000}"/>
    <cellStyle name="Moneda 12 8" xfId="1412" xr:uid="{00000000-0005-0000-0000-00004E020000}"/>
    <cellStyle name="Moneda 13" xfId="108" xr:uid="{00000000-0005-0000-0000-00004F020000}"/>
    <cellStyle name="Moneda 13 2" xfId="109" xr:uid="{00000000-0005-0000-0000-000050020000}"/>
    <cellStyle name="Moneda 13 2 2" xfId="110" xr:uid="{00000000-0005-0000-0000-000051020000}"/>
    <cellStyle name="Moneda 13 2 2 2" xfId="299" xr:uid="{00000000-0005-0000-0000-000052020000}"/>
    <cellStyle name="Moneda 13 2 2 2 2" xfId="573" xr:uid="{00000000-0005-0000-0000-000053020000}"/>
    <cellStyle name="Moneda 13 2 2 2 2 2" xfId="1809" xr:uid="{00000000-0005-0000-0000-000054020000}"/>
    <cellStyle name="Moneda 13 2 2 2 3" xfId="1264" xr:uid="{00000000-0005-0000-0000-000055020000}"/>
    <cellStyle name="Moneda 13 2 2 2 3 2" xfId="2478" xr:uid="{00000000-0005-0000-0000-000056020000}"/>
    <cellStyle name="Moneda 13 2 2 2 4" xfId="572" xr:uid="{00000000-0005-0000-0000-000057020000}"/>
    <cellStyle name="Moneda 13 2 2 2 4 2" xfId="1808" xr:uid="{00000000-0005-0000-0000-000058020000}"/>
    <cellStyle name="Moneda 13 2 2 2 5" xfId="1570" xr:uid="{00000000-0005-0000-0000-000059020000}"/>
    <cellStyle name="Moneda 13 2 2 3" xfId="574" xr:uid="{00000000-0005-0000-0000-00005A020000}"/>
    <cellStyle name="Moneda 13 2 2 3 2" xfId="1810" xr:uid="{00000000-0005-0000-0000-00005B020000}"/>
    <cellStyle name="Moneda 13 2 2 4" xfId="1110" xr:uid="{00000000-0005-0000-0000-00005C020000}"/>
    <cellStyle name="Moneda 13 2 2 4 2" xfId="2328" xr:uid="{00000000-0005-0000-0000-00005D020000}"/>
    <cellStyle name="Moneda 13 2 2 5" xfId="571" xr:uid="{00000000-0005-0000-0000-00005E020000}"/>
    <cellStyle name="Moneda 13 2 2 5 2" xfId="1807" xr:uid="{00000000-0005-0000-0000-00005F020000}"/>
    <cellStyle name="Moneda 13 2 2 6" xfId="1418" xr:uid="{00000000-0005-0000-0000-000060020000}"/>
    <cellStyle name="Moneda 13 2 3" xfId="298" xr:uid="{00000000-0005-0000-0000-000061020000}"/>
    <cellStyle name="Moneda 13 2 3 2" xfId="576" xr:uid="{00000000-0005-0000-0000-000062020000}"/>
    <cellStyle name="Moneda 13 2 3 2 2" xfId="1812" xr:uid="{00000000-0005-0000-0000-000063020000}"/>
    <cellStyle name="Moneda 13 2 3 3" xfId="1263" xr:uid="{00000000-0005-0000-0000-000064020000}"/>
    <cellStyle name="Moneda 13 2 3 3 2" xfId="2477" xr:uid="{00000000-0005-0000-0000-000065020000}"/>
    <cellStyle name="Moneda 13 2 3 4" xfId="575" xr:uid="{00000000-0005-0000-0000-000066020000}"/>
    <cellStyle name="Moneda 13 2 3 4 2" xfId="1811" xr:uid="{00000000-0005-0000-0000-000067020000}"/>
    <cellStyle name="Moneda 13 2 3 5" xfId="1569" xr:uid="{00000000-0005-0000-0000-000068020000}"/>
    <cellStyle name="Moneda 13 2 4" xfId="577" xr:uid="{00000000-0005-0000-0000-000069020000}"/>
    <cellStyle name="Moneda 13 2 4 2" xfId="1813" xr:uid="{00000000-0005-0000-0000-00006A020000}"/>
    <cellStyle name="Moneda 13 2 5" xfId="1109" xr:uid="{00000000-0005-0000-0000-00006B020000}"/>
    <cellStyle name="Moneda 13 2 5 2" xfId="2327" xr:uid="{00000000-0005-0000-0000-00006C020000}"/>
    <cellStyle name="Moneda 13 2 6" xfId="570" xr:uid="{00000000-0005-0000-0000-00006D020000}"/>
    <cellStyle name="Moneda 13 2 6 2" xfId="1806" xr:uid="{00000000-0005-0000-0000-00006E020000}"/>
    <cellStyle name="Moneda 13 2 7" xfId="1417" xr:uid="{00000000-0005-0000-0000-00006F020000}"/>
    <cellStyle name="Moneda 13 3" xfId="111" xr:uid="{00000000-0005-0000-0000-000070020000}"/>
    <cellStyle name="Moneda 13 3 2" xfId="300" xr:uid="{00000000-0005-0000-0000-000071020000}"/>
    <cellStyle name="Moneda 13 3 2 2" xfId="580" xr:uid="{00000000-0005-0000-0000-000072020000}"/>
    <cellStyle name="Moneda 13 3 2 2 2" xfId="1816" xr:uid="{00000000-0005-0000-0000-000073020000}"/>
    <cellStyle name="Moneda 13 3 2 3" xfId="1265" xr:uid="{00000000-0005-0000-0000-000074020000}"/>
    <cellStyle name="Moneda 13 3 2 3 2" xfId="2479" xr:uid="{00000000-0005-0000-0000-000075020000}"/>
    <cellStyle name="Moneda 13 3 2 4" xfId="579" xr:uid="{00000000-0005-0000-0000-000076020000}"/>
    <cellStyle name="Moneda 13 3 2 4 2" xfId="1815" xr:uid="{00000000-0005-0000-0000-000077020000}"/>
    <cellStyle name="Moneda 13 3 2 5" xfId="1571" xr:uid="{00000000-0005-0000-0000-000078020000}"/>
    <cellStyle name="Moneda 13 3 3" xfId="581" xr:uid="{00000000-0005-0000-0000-000079020000}"/>
    <cellStyle name="Moneda 13 3 3 2" xfId="1817" xr:uid="{00000000-0005-0000-0000-00007A020000}"/>
    <cellStyle name="Moneda 13 3 4" xfId="1111" xr:uid="{00000000-0005-0000-0000-00007B020000}"/>
    <cellStyle name="Moneda 13 3 4 2" xfId="2329" xr:uid="{00000000-0005-0000-0000-00007C020000}"/>
    <cellStyle name="Moneda 13 3 5" xfId="578" xr:uid="{00000000-0005-0000-0000-00007D020000}"/>
    <cellStyle name="Moneda 13 3 5 2" xfId="1814" xr:uid="{00000000-0005-0000-0000-00007E020000}"/>
    <cellStyle name="Moneda 13 3 6" xfId="1419" xr:uid="{00000000-0005-0000-0000-00007F020000}"/>
    <cellStyle name="Moneda 13 4" xfId="250" xr:uid="{00000000-0005-0000-0000-000080020000}"/>
    <cellStyle name="Moneda 13 4 2" xfId="583" xr:uid="{00000000-0005-0000-0000-000081020000}"/>
    <cellStyle name="Moneda 13 4 2 2" xfId="1819" xr:uid="{00000000-0005-0000-0000-000082020000}"/>
    <cellStyle name="Moneda 13 4 3" xfId="1229" xr:uid="{00000000-0005-0000-0000-000083020000}"/>
    <cellStyle name="Moneda 13 4 3 2" xfId="2445" xr:uid="{00000000-0005-0000-0000-000084020000}"/>
    <cellStyle name="Moneda 13 4 4" xfId="582" xr:uid="{00000000-0005-0000-0000-000085020000}"/>
    <cellStyle name="Moneda 13 4 4 2" xfId="1818" xr:uid="{00000000-0005-0000-0000-000086020000}"/>
    <cellStyle name="Moneda 13 4 5" xfId="1536" xr:uid="{00000000-0005-0000-0000-000087020000}"/>
    <cellStyle name="Moneda 13 5" xfId="297" xr:uid="{00000000-0005-0000-0000-000088020000}"/>
    <cellStyle name="Moneda 13 5 2" xfId="585" xr:uid="{00000000-0005-0000-0000-000089020000}"/>
    <cellStyle name="Moneda 13 5 2 2" xfId="1821" xr:uid="{00000000-0005-0000-0000-00008A020000}"/>
    <cellStyle name="Moneda 13 5 3" xfId="1262" xr:uid="{00000000-0005-0000-0000-00008B020000}"/>
    <cellStyle name="Moneda 13 5 3 2" xfId="2476" xr:uid="{00000000-0005-0000-0000-00008C020000}"/>
    <cellStyle name="Moneda 13 5 4" xfId="584" xr:uid="{00000000-0005-0000-0000-00008D020000}"/>
    <cellStyle name="Moneda 13 5 4 2" xfId="1820" xr:uid="{00000000-0005-0000-0000-00008E020000}"/>
    <cellStyle name="Moneda 13 5 5" xfId="1568" xr:uid="{00000000-0005-0000-0000-00008F020000}"/>
    <cellStyle name="Moneda 13 6" xfId="586" xr:uid="{00000000-0005-0000-0000-000090020000}"/>
    <cellStyle name="Moneda 13 6 2" xfId="1822" xr:uid="{00000000-0005-0000-0000-000091020000}"/>
    <cellStyle name="Moneda 13 7" xfId="1108" xr:uid="{00000000-0005-0000-0000-000092020000}"/>
    <cellStyle name="Moneda 13 7 2" xfId="2326" xr:uid="{00000000-0005-0000-0000-000093020000}"/>
    <cellStyle name="Moneda 13 8" xfId="569" xr:uid="{00000000-0005-0000-0000-000094020000}"/>
    <cellStyle name="Moneda 13 8 2" xfId="1805" xr:uid="{00000000-0005-0000-0000-000095020000}"/>
    <cellStyle name="Moneda 13 9" xfId="1416" xr:uid="{00000000-0005-0000-0000-000096020000}"/>
    <cellStyle name="Moneda 14" xfId="112" xr:uid="{00000000-0005-0000-0000-000097020000}"/>
    <cellStyle name="Moneda 14 2" xfId="113" xr:uid="{00000000-0005-0000-0000-000098020000}"/>
    <cellStyle name="Moneda 14 2 2" xfId="114" xr:uid="{00000000-0005-0000-0000-000099020000}"/>
    <cellStyle name="Moneda 14 2 2 2" xfId="303" xr:uid="{00000000-0005-0000-0000-00009A020000}"/>
    <cellStyle name="Moneda 14 2 2 2 2" xfId="591" xr:uid="{00000000-0005-0000-0000-00009B020000}"/>
    <cellStyle name="Moneda 14 2 2 2 2 2" xfId="1827" xr:uid="{00000000-0005-0000-0000-00009C020000}"/>
    <cellStyle name="Moneda 14 2 2 2 3" xfId="1268" xr:uid="{00000000-0005-0000-0000-00009D020000}"/>
    <cellStyle name="Moneda 14 2 2 2 3 2" xfId="2482" xr:uid="{00000000-0005-0000-0000-00009E020000}"/>
    <cellStyle name="Moneda 14 2 2 2 4" xfId="590" xr:uid="{00000000-0005-0000-0000-00009F020000}"/>
    <cellStyle name="Moneda 14 2 2 2 4 2" xfId="1826" xr:uid="{00000000-0005-0000-0000-0000A0020000}"/>
    <cellStyle name="Moneda 14 2 2 2 5" xfId="1574" xr:uid="{00000000-0005-0000-0000-0000A1020000}"/>
    <cellStyle name="Moneda 14 2 2 3" xfId="592" xr:uid="{00000000-0005-0000-0000-0000A2020000}"/>
    <cellStyle name="Moneda 14 2 2 3 2" xfId="1828" xr:uid="{00000000-0005-0000-0000-0000A3020000}"/>
    <cellStyle name="Moneda 14 2 2 4" xfId="1114" xr:uid="{00000000-0005-0000-0000-0000A4020000}"/>
    <cellStyle name="Moneda 14 2 2 4 2" xfId="2332" xr:uid="{00000000-0005-0000-0000-0000A5020000}"/>
    <cellStyle name="Moneda 14 2 2 5" xfId="589" xr:uid="{00000000-0005-0000-0000-0000A6020000}"/>
    <cellStyle name="Moneda 14 2 2 5 2" xfId="1825" xr:uid="{00000000-0005-0000-0000-0000A7020000}"/>
    <cellStyle name="Moneda 14 2 2 6" xfId="1422" xr:uid="{00000000-0005-0000-0000-0000A8020000}"/>
    <cellStyle name="Moneda 14 2 3" xfId="302" xr:uid="{00000000-0005-0000-0000-0000A9020000}"/>
    <cellStyle name="Moneda 14 2 3 2" xfId="594" xr:uid="{00000000-0005-0000-0000-0000AA020000}"/>
    <cellStyle name="Moneda 14 2 3 2 2" xfId="1830" xr:uid="{00000000-0005-0000-0000-0000AB020000}"/>
    <cellStyle name="Moneda 14 2 3 3" xfId="1267" xr:uid="{00000000-0005-0000-0000-0000AC020000}"/>
    <cellStyle name="Moneda 14 2 3 3 2" xfId="2481" xr:uid="{00000000-0005-0000-0000-0000AD020000}"/>
    <cellStyle name="Moneda 14 2 3 4" xfId="593" xr:uid="{00000000-0005-0000-0000-0000AE020000}"/>
    <cellStyle name="Moneda 14 2 3 4 2" xfId="1829" xr:uid="{00000000-0005-0000-0000-0000AF020000}"/>
    <cellStyle name="Moneda 14 2 3 5" xfId="1573" xr:uid="{00000000-0005-0000-0000-0000B0020000}"/>
    <cellStyle name="Moneda 14 2 4" xfId="595" xr:uid="{00000000-0005-0000-0000-0000B1020000}"/>
    <cellStyle name="Moneda 14 2 4 2" xfId="1831" xr:uid="{00000000-0005-0000-0000-0000B2020000}"/>
    <cellStyle name="Moneda 14 2 5" xfId="1113" xr:uid="{00000000-0005-0000-0000-0000B3020000}"/>
    <cellStyle name="Moneda 14 2 5 2" xfId="2331" xr:uid="{00000000-0005-0000-0000-0000B4020000}"/>
    <cellStyle name="Moneda 14 2 6" xfId="588" xr:uid="{00000000-0005-0000-0000-0000B5020000}"/>
    <cellStyle name="Moneda 14 2 6 2" xfId="1824" xr:uid="{00000000-0005-0000-0000-0000B6020000}"/>
    <cellStyle name="Moneda 14 2 7" xfId="1421" xr:uid="{00000000-0005-0000-0000-0000B7020000}"/>
    <cellStyle name="Moneda 14 3" xfId="115" xr:uid="{00000000-0005-0000-0000-0000B8020000}"/>
    <cellStyle name="Moneda 14 3 2" xfId="304" xr:uid="{00000000-0005-0000-0000-0000B9020000}"/>
    <cellStyle name="Moneda 14 3 2 2" xfId="598" xr:uid="{00000000-0005-0000-0000-0000BA020000}"/>
    <cellStyle name="Moneda 14 3 2 2 2" xfId="1834" xr:uid="{00000000-0005-0000-0000-0000BB020000}"/>
    <cellStyle name="Moneda 14 3 2 3" xfId="1269" xr:uid="{00000000-0005-0000-0000-0000BC020000}"/>
    <cellStyle name="Moneda 14 3 2 3 2" xfId="2483" xr:uid="{00000000-0005-0000-0000-0000BD020000}"/>
    <cellStyle name="Moneda 14 3 2 4" xfId="597" xr:uid="{00000000-0005-0000-0000-0000BE020000}"/>
    <cellStyle name="Moneda 14 3 2 4 2" xfId="1833" xr:uid="{00000000-0005-0000-0000-0000BF020000}"/>
    <cellStyle name="Moneda 14 3 2 5" xfId="1575" xr:uid="{00000000-0005-0000-0000-0000C0020000}"/>
    <cellStyle name="Moneda 14 3 3" xfId="599" xr:uid="{00000000-0005-0000-0000-0000C1020000}"/>
    <cellStyle name="Moneda 14 3 3 2" xfId="1835" xr:uid="{00000000-0005-0000-0000-0000C2020000}"/>
    <cellStyle name="Moneda 14 3 4" xfId="1115" xr:uid="{00000000-0005-0000-0000-0000C3020000}"/>
    <cellStyle name="Moneda 14 3 4 2" xfId="2333" xr:uid="{00000000-0005-0000-0000-0000C4020000}"/>
    <cellStyle name="Moneda 14 3 5" xfId="596" xr:uid="{00000000-0005-0000-0000-0000C5020000}"/>
    <cellStyle name="Moneda 14 3 5 2" xfId="1832" xr:uid="{00000000-0005-0000-0000-0000C6020000}"/>
    <cellStyle name="Moneda 14 3 6" xfId="1423" xr:uid="{00000000-0005-0000-0000-0000C7020000}"/>
    <cellStyle name="Moneda 14 4" xfId="301" xr:uid="{00000000-0005-0000-0000-0000C8020000}"/>
    <cellStyle name="Moneda 14 4 2" xfId="601" xr:uid="{00000000-0005-0000-0000-0000C9020000}"/>
    <cellStyle name="Moneda 14 4 2 2" xfId="1837" xr:uid="{00000000-0005-0000-0000-0000CA020000}"/>
    <cellStyle name="Moneda 14 4 3" xfId="1266" xr:uid="{00000000-0005-0000-0000-0000CB020000}"/>
    <cellStyle name="Moneda 14 4 3 2" xfId="2480" xr:uid="{00000000-0005-0000-0000-0000CC020000}"/>
    <cellStyle name="Moneda 14 4 4" xfId="600" xr:uid="{00000000-0005-0000-0000-0000CD020000}"/>
    <cellStyle name="Moneda 14 4 4 2" xfId="1836" xr:uid="{00000000-0005-0000-0000-0000CE020000}"/>
    <cellStyle name="Moneda 14 4 5" xfId="1572" xr:uid="{00000000-0005-0000-0000-0000CF020000}"/>
    <cellStyle name="Moneda 14 5" xfId="602" xr:uid="{00000000-0005-0000-0000-0000D0020000}"/>
    <cellStyle name="Moneda 14 5 2" xfId="1838" xr:uid="{00000000-0005-0000-0000-0000D1020000}"/>
    <cellStyle name="Moneda 14 6" xfId="1112" xr:uid="{00000000-0005-0000-0000-0000D2020000}"/>
    <cellStyle name="Moneda 14 6 2" xfId="2330" xr:uid="{00000000-0005-0000-0000-0000D3020000}"/>
    <cellStyle name="Moneda 14 7" xfId="587" xr:uid="{00000000-0005-0000-0000-0000D4020000}"/>
    <cellStyle name="Moneda 14 7 2" xfId="1823" xr:uid="{00000000-0005-0000-0000-0000D5020000}"/>
    <cellStyle name="Moneda 14 8" xfId="1420" xr:uid="{00000000-0005-0000-0000-0000D6020000}"/>
    <cellStyle name="Moneda 15" xfId="116" xr:uid="{00000000-0005-0000-0000-0000D7020000}"/>
    <cellStyle name="Moneda 15 2" xfId="117" xr:uid="{00000000-0005-0000-0000-0000D8020000}"/>
    <cellStyle name="Moneda 15 2 2" xfId="118" xr:uid="{00000000-0005-0000-0000-0000D9020000}"/>
    <cellStyle name="Moneda 15 2 2 2" xfId="307" xr:uid="{00000000-0005-0000-0000-0000DA020000}"/>
    <cellStyle name="Moneda 15 2 2 2 2" xfId="607" xr:uid="{00000000-0005-0000-0000-0000DB020000}"/>
    <cellStyle name="Moneda 15 2 2 2 2 2" xfId="1843" xr:uid="{00000000-0005-0000-0000-0000DC020000}"/>
    <cellStyle name="Moneda 15 2 2 2 3" xfId="1272" xr:uid="{00000000-0005-0000-0000-0000DD020000}"/>
    <cellStyle name="Moneda 15 2 2 2 3 2" xfId="2486" xr:uid="{00000000-0005-0000-0000-0000DE020000}"/>
    <cellStyle name="Moneda 15 2 2 2 4" xfId="606" xr:uid="{00000000-0005-0000-0000-0000DF020000}"/>
    <cellStyle name="Moneda 15 2 2 2 4 2" xfId="1842" xr:uid="{00000000-0005-0000-0000-0000E0020000}"/>
    <cellStyle name="Moneda 15 2 2 2 5" xfId="1578" xr:uid="{00000000-0005-0000-0000-0000E1020000}"/>
    <cellStyle name="Moneda 15 2 2 3" xfId="608" xr:uid="{00000000-0005-0000-0000-0000E2020000}"/>
    <cellStyle name="Moneda 15 2 2 3 2" xfId="1844" xr:uid="{00000000-0005-0000-0000-0000E3020000}"/>
    <cellStyle name="Moneda 15 2 2 4" xfId="1118" xr:uid="{00000000-0005-0000-0000-0000E4020000}"/>
    <cellStyle name="Moneda 15 2 2 4 2" xfId="2336" xr:uid="{00000000-0005-0000-0000-0000E5020000}"/>
    <cellStyle name="Moneda 15 2 2 5" xfId="605" xr:uid="{00000000-0005-0000-0000-0000E6020000}"/>
    <cellStyle name="Moneda 15 2 2 5 2" xfId="1841" xr:uid="{00000000-0005-0000-0000-0000E7020000}"/>
    <cellStyle name="Moneda 15 2 2 6" xfId="1426" xr:uid="{00000000-0005-0000-0000-0000E8020000}"/>
    <cellStyle name="Moneda 15 2 3" xfId="306" xr:uid="{00000000-0005-0000-0000-0000E9020000}"/>
    <cellStyle name="Moneda 15 2 3 2" xfId="610" xr:uid="{00000000-0005-0000-0000-0000EA020000}"/>
    <cellStyle name="Moneda 15 2 3 2 2" xfId="1846" xr:uid="{00000000-0005-0000-0000-0000EB020000}"/>
    <cellStyle name="Moneda 15 2 3 3" xfId="1271" xr:uid="{00000000-0005-0000-0000-0000EC020000}"/>
    <cellStyle name="Moneda 15 2 3 3 2" xfId="2485" xr:uid="{00000000-0005-0000-0000-0000ED020000}"/>
    <cellStyle name="Moneda 15 2 3 4" xfId="609" xr:uid="{00000000-0005-0000-0000-0000EE020000}"/>
    <cellStyle name="Moneda 15 2 3 4 2" xfId="1845" xr:uid="{00000000-0005-0000-0000-0000EF020000}"/>
    <cellStyle name="Moneda 15 2 3 5" xfId="1577" xr:uid="{00000000-0005-0000-0000-0000F0020000}"/>
    <cellStyle name="Moneda 15 2 4" xfId="611" xr:uid="{00000000-0005-0000-0000-0000F1020000}"/>
    <cellStyle name="Moneda 15 2 4 2" xfId="1847" xr:uid="{00000000-0005-0000-0000-0000F2020000}"/>
    <cellStyle name="Moneda 15 2 5" xfId="1117" xr:uid="{00000000-0005-0000-0000-0000F3020000}"/>
    <cellStyle name="Moneda 15 2 5 2" xfId="2335" xr:uid="{00000000-0005-0000-0000-0000F4020000}"/>
    <cellStyle name="Moneda 15 2 6" xfId="604" xr:uid="{00000000-0005-0000-0000-0000F5020000}"/>
    <cellStyle name="Moneda 15 2 6 2" xfId="1840" xr:uid="{00000000-0005-0000-0000-0000F6020000}"/>
    <cellStyle name="Moneda 15 2 7" xfId="1425" xr:uid="{00000000-0005-0000-0000-0000F7020000}"/>
    <cellStyle name="Moneda 15 3" xfId="119" xr:uid="{00000000-0005-0000-0000-0000F8020000}"/>
    <cellStyle name="Moneda 15 3 2" xfId="308" xr:uid="{00000000-0005-0000-0000-0000F9020000}"/>
    <cellStyle name="Moneda 15 3 2 2" xfId="614" xr:uid="{00000000-0005-0000-0000-0000FA020000}"/>
    <cellStyle name="Moneda 15 3 2 2 2" xfId="1850" xr:uid="{00000000-0005-0000-0000-0000FB020000}"/>
    <cellStyle name="Moneda 15 3 2 3" xfId="1273" xr:uid="{00000000-0005-0000-0000-0000FC020000}"/>
    <cellStyle name="Moneda 15 3 2 3 2" xfId="2487" xr:uid="{00000000-0005-0000-0000-0000FD020000}"/>
    <cellStyle name="Moneda 15 3 2 4" xfId="613" xr:uid="{00000000-0005-0000-0000-0000FE020000}"/>
    <cellStyle name="Moneda 15 3 2 4 2" xfId="1849" xr:uid="{00000000-0005-0000-0000-0000FF020000}"/>
    <cellStyle name="Moneda 15 3 2 5" xfId="1579" xr:uid="{00000000-0005-0000-0000-000000030000}"/>
    <cellStyle name="Moneda 15 3 3" xfId="615" xr:uid="{00000000-0005-0000-0000-000001030000}"/>
    <cellStyle name="Moneda 15 3 3 2" xfId="1851" xr:uid="{00000000-0005-0000-0000-000002030000}"/>
    <cellStyle name="Moneda 15 3 4" xfId="1119" xr:uid="{00000000-0005-0000-0000-000003030000}"/>
    <cellStyle name="Moneda 15 3 4 2" xfId="2337" xr:uid="{00000000-0005-0000-0000-000004030000}"/>
    <cellStyle name="Moneda 15 3 5" xfId="612" xr:uid="{00000000-0005-0000-0000-000005030000}"/>
    <cellStyle name="Moneda 15 3 5 2" xfId="1848" xr:uid="{00000000-0005-0000-0000-000006030000}"/>
    <cellStyle name="Moneda 15 3 6" xfId="1427" xr:uid="{00000000-0005-0000-0000-000007030000}"/>
    <cellStyle name="Moneda 15 4" xfId="305" xr:uid="{00000000-0005-0000-0000-000008030000}"/>
    <cellStyle name="Moneda 15 4 2" xfId="617" xr:uid="{00000000-0005-0000-0000-000009030000}"/>
    <cellStyle name="Moneda 15 4 2 2" xfId="1853" xr:uid="{00000000-0005-0000-0000-00000A030000}"/>
    <cellStyle name="Moneda 15 4 3" xfId="1270" xr:uid="{00000000-0005-0000-0000-00000B030000}"/>
    <cellStyle name="Moneda 15 4 3 2" xfId="2484" xr:uid="{00000000-0005-0000-0000-00000C030000}"/>
    <cellStyle name="Moneda 15 4 4" xfId="616" xr:uid="{00000000-0005-0000-0000-00000D030000}"/>
    <cellStyle name="Moneda 15 4 4 2" xfId="1852" xr:uid="{00000000-0005-0000-0000-00000E030000}"/>
    <cellStyle name="Moneda 15 4 5" xfId="1576" xr:uid="{00000000-0005-0000-0000-00000F030000}"/>
    <cellStyle name="Moneda 15 5" xfId="618" xr:uid="{00000000-0005-0000-0000-000010030000}"/>
    <cellStyle name="Moneda 15 5 2" xfId="1854" xr:uid="{00000000-0005-0000-0000-000011030000}"/>
    <cellStyle name="Moneda 15 6" xfId="1116" xr:uid="{00000000-0005-0000-0000-000012030000}"/>
    <cellStyle name="Moneda 15 6 2" xfId="2334" xr:uid="{00000000-0005-0000-0000-000013030000}"/>
    <cellStyle name="Moneda 15 7" xfId="603" xr:uid="{00000000-0005-0000-0000-000014030000}"/>
    <cellStyle name="Moneda 15 7 2" xfId="1839" xr:uid="{00000000-0005-0000-0000-000015030000}"/>
    <cellStyle name="Moneda 15 8" xfId="1424" xr:uid="{00000000-0005-0000-0000-000016030000}"/>
    <cellStyle name="Moneda 16" xfId="120" xr:uid="{00000000-0005-0000-0000-000017030000}"/>
    <cellStyle name="Moneda 16 2" xfId="121" xr:uid="{00000000-0005-0000-0000-000018030000}"/>
    <cellStyle name="Moneda 16 2 2" xfId="310" xr:uid="{00000000-0005-0000-0000-000019030000}"/>
    <cellStyle name="Moneda 16 2 2 2" xfId="622" xr:uid="{00000000-0005-0000-0000-00001A030000}"/>
    <cellStyle name="Moneda 16 2 2 2 2" xfId="1858" xr:uid="{00000000-0005-0000-0000-00001B030000}"/>
    <cellStyle name="Moneda 16 2 2 3" xfId="1275" xr:uid="{00000000-0005-0000-0000-00001C030000}"/>
    <cellStyle name="Moneda 16 2 2 3 2" xfId="2489" xr:uid="{00000000-0005-0000-0000-00001D030000}"/>
    <cellStyle name="Moneda 16 2 2 4" xfId="621" xr:uid="{00000000-0005-0000-0000-00001E030000}"/>
    <cellStyle name="Moneda 16 2 2 4 2" xfId="1857" xr:uid="{00000000-0005-0000-0000-00001F030000}"/>
    <cellStyle name="Moneda 16 2 2 5" xfId="1581" xr:uid="{00000000-0005-0000-0000-000020030000}"/>
    <cellStyle name="Moneda 16 2 3" xfId="623" xr:uid="{00000000-0005-0000-0000-000021030000}"/>
    <cellStyle name="Moneda 16 2 3 2" xfId="1859" xr:uid="{00000000-0005-0000-0000-000022030000}"/>
    <cellStyle name="Moneda 16 2 4" xfId="1121" xr:uid="{00000000-0005-0000-0000-000023030000}"/>
    <cellStyle name="Moneda 16 2 4 2" xfId="2339" xr:uid="{00000000-0005-0000-0000-000024030000}"/>
    <cellStyle name="Moneda 16 2 5" xfId="620" xr:uid="{00000000-0005-0000-0000-000025030000}"/>
    <cellStyle name="Moneda 16 2 5 2" xfId="1856" xr:uid="{00000000-0005-0000-0000-000026030000}"/>
    <cellStyle name="Moneda 16 2 6" xfId="1429" xr:uid="{00000000-0005-0000-0000-000027030000}"/>
    <cellStyle name="Moneda 16 3" xfId="309" xr:uid="{00000000-0005-0000-0000-000028030000}"/>
    <cellStyle name="Moneda 16 3 2" xfId="625" xr:uid="{00000000-0005-0000-0000-000029030000}"/>
    <cellStyle name="Moneda 16 3 2 2" xfId="1861" xr:uid="{00000000-0005-0000-0000-00002A030000}"/>
    <cellStyle name="Moneda 16 3 3" xfId="1274" xr:uid="{00000000-0005-0000-0000-00002B030000}"/>
    <cellStyle name="Moneda 16 3 3 2" xfId="2488" xr:uid="{00000000-0005-0000-0000-00002C030000}"/>
    <cellStyle name="Moneda 16 3 4" xfId="624" xr:uid="{00000000-0005-0000-0000-00002D030000}"/>
    <cellStyle name="Moneda 16 3 4 2" xfId="1860" xr:uid="{00000000-0005-0000-0000-00002E030000}"/>
    <cellStyle name="Moneda 16 3 5" xfId="1580" xr:uid="{00000000-0005-0000-0000-00002F030000}"/>
    <cellStyle name="Moneda 16 4" xfId="626" xr:uid="{00000000-0005-0000-0000-000030030000}"/>
    <cellStyle name="Moneda 16 4 2" xfId="1862" xr:uid="{00000000-0005-0000-0000-000031030000}"/>
    <cellStyle name="Moneda 16 5" xfId="1120" xr:uid="{00000000-0005-0000-0000-000032030000}"/>
    <cellStyle name="Moneda 16 5 2" xfId="2338" xr:uid="{00000000-0005-0000-0000-000033030000}"/>
    <cellStyle name="Moneda 16 6" xfId="619" xr:uid="{00000000-0005-0000-0000-000034030000}"/>
    <cellStyle name="Moneda 16 6 2" xfId="1855" xr:uid="{00000000-0005-0000-0000-000035030000}"/>
    <cellStyle name="Moneda 16 7" xfId="1428" xr:uid="{00000000-0005-0000-0000-000036030000}"/>
    <cellStyle name="Moneda 17" xfId="122" xr:uid="{00000000-0005-0000-0000-000037030000}"/>
    <cellStyle name="Moneda 17 2" xfId="123" xr:uid="{00000000-0005-0000-0000-000038030000}"/>
    <cellStyle name="Moneda 17 2 2" xfId="312" xr:uid="{00000000-0005-0000-0000-000039030000}"/>
    <cellStyle name="Moneda 17 2 2 2" xfId="630" xr:uid="{00000000-0005-0000-0000-00003A030000}"/>
    <cellStyle name="Moneda 17 2 2 2 2" xfId="1866" xr:uid="{00000000-0005-0000-0000-00003B030000}"/>
    <cellStyle name="Moneda 17 2 2 3" xfId="1277" xr:uid="{00000000-0005-0000-0000-00003C030000}"/>
    <cellStyle name="Moneda 17 2 2 3 2" xfId="2491" xr:uid="{00000000-0005-0000-0000-00003D030000}"/>
    <cellStyle name="Moneda 17 2 2 4" xfId="629" xr:uid="{00000000-0005-0000-0000-00003E030000}"/>
    <cellStyle name="Moneda 17 2 2 4 2" xfId="1865" xr:uid="{00000000-0005-0000-0000-00003F030000}"/>
    <cellStyle name="Moneda 17 2 2 5" xfId="1583" xr:uid="{00000000-0005-0000-0000-000040030000}"/>
    <cellStyle name="Moneda 17 2 3" xfId="631" xr:uid="{00000000-0005-0000-0000-000041030000}"/>
    <cellStyle name="Moneda 17 2 3 2" xfId="1867" xr:uid="{00000000-0005-0000-0000-000042030000}"/>
    <cellStyle name="Moneda 17 2 4" xfId="1123" xr:uid="{00000000-0005-0000-0000-000043030000}"/>
    <cellStyle name="Moneda 17 2 4 2" xfId="2341" xr:uid="{00000000-0005-0000-0000-000044030000}"/>
    <cellStyle name="Moneda 17 2 5" xfId="628" xr:uid="{00000000-0005-0000-0000-000045030000}"/>
    <cellStyle name="Moneda 17 2 5 2" xfId="1864" xr:uid="{00000000-0005-0000-0000-000046030000}"/>
    <cellStyle name="Moneda 17 2 6" xfId="1431" xr:uid="{00000000-0005-0000-0000-000047030000}"/>
    <cellStyle name="Moneda 17 3" xfId="311" xr:uid="{00000000-0005-0000-0000-000048030000}"/>
    <cellStyle name="Moneda 17 3 2" xfId="633" xr:uid="{00000000-0005-0000-0000-000049030000}"/>
    <cellStyle name="Moneda 17 3 2 2" xfId="1869" xr:uid="{00000000-0005-0000-0000-00004A030000}"/>
    <cellStyle name="Moneda 17 3 3" xfId="1276" xr:uid="{00000000-0005-0000-0000-00004B030000}"/>
    <cellStyle name="Moneda 17 3 3 2" xfId="2490" xr:uid="{00000000-0005-0000-0000-00004C030000}"/>
    <cellStyle name="Moneda 17 3 4" xfId="632" xr:uid="{00000000-0005-0000-0000-00004D030000}"/>
    <cellStyle name="Moneda 17 3 4 2" xfId="1868" xr:uid="{00000000-0005-0000-0000-00004E030000}"/>
    <cellStyle name="Moneda 17 3 5" xfId="1582" xr:uid="{00000000-0005-0000-0000-00004F030000}"/>
    <cellStyle name="Moneda 17 4" xfId="634" xr:uid="{00000000-0005-0000-0000-000050030000}"/>
    <cellStyle name="Moneda 17 4 2" xfId="1870" xr:uid="{00000000-0005-0000-0000-000051030000}"/>
    <cellStyle name="Moneda 17 5" xfId="1122" xr:uid="{00000000-0005-0000-0000-000052030000}"/>
    <cellStyle name="Moneda 17 5 2" xfId="2340" xr:uid="{00000000-0005-0000-0000-000053030000}"/>
    <cellStyle name="Moneda 17 6" xfId="627" xr:uid="{00000000-0005-0000-0000-000054030000}"/>
    <cellStyle name="Moneda 17 6 2" xfId="1863" xr:uid="{00000000-0005-0000-0000-000055030000}"/>
    <cellStyle name="Moneda 17 7" xfId="1430" xr:uid="{00000000-0005-0000-0000-000056030000}"/>
    <cellStyle name="Moneda 18" xfId="124" xr:uid="{00000000-0005-0000-0000-000057030000}"/>
    <cellStyle name="Moneda 18 2" xfId="125" xr:uid="{00000000-0005-0000-0000-000058030000}"/>
    <cellStyle name="Moneda 18 2 2" xfId="314" xr:uid="{00000000-0005-0000-0000-000059030000}"/>
    <cellStyle name="Moneda 18 2 2 2" xfId="638" xr:uid="{00000000-0005-0000-0000-00005A030000}"/>
    <cellStyle name="Moneda 18 2 2 2 2" xfId="1874" xr:uid="{00000000-0005-0000-0000-00005B030000}"/>
    <cellStyle name="Moneda 18 2 2 3" xfId="1279" xr:uid="{00000000-0005-0000-0000-00005C030000}"/>
    <cellStyle name="Moneda 18 2 2 3 2" xfId="2493" xr:uid="{00000000-0005-0000-0000-00005D030000}"/>
    <cellStyle name="Moneda 18 2 2 4" xfId="637" xr:uid="{00000000-0005-0000-0000-00005E030000}"/>
    <cellStyle name="Moneda 18 2 2 4 2" xfId="1873" xr:uid="{00000000-0005-0000-0000-00005F030000}"/>
    <cellStyle name="Moneda 18 2 2 5" xfId="1585" xr:uid="{00000000-0005-0000-0000-000060030000}"/>
    <cellStyle name="Moneda 18 2 3" xfId="639" xr:uid="{00000000-0005-0000-0000-000061030000}"/>
    <cellStyle name="Moneda 18 2 3 2" xfId="1875" xr:uid="{00000000-0005-0000-0000-000062030000}"/>
    <cellStyle name="Moneda 18 2 4" xfId="1125" xr:uid="{00000000-0005-0000-0000-000063030000}"/>
    <cellStyle name="Moneda 18 2 4 2" xfId="2343" xr:uid="{00000000-0005-0000-0000-000064030000}"/>
    <cellStyle name="Moneda 18 2 5" xfId="636" xr:uid="{00000000-0005-0000-0000-000065030000}"/>
    <cellStyle name="Moneda 18 2 5 2" xfId="1872" xr:uid="{00000000-0005-0000-0000-000066030000}"/>
    <cellStyle name="Moneda 18 2 6" xfId="1433" xr:uid="{00000000-0005-0000-0000-000067030000}"/>
    <cellStyle name="Moneda 18 3" xfId="313" xr:uid="{00000000-0005-0000-0000-000068030000}"/>
    <cellStyle name="Moneda 18 3 2" xfId="641" xr:uid="{00000000-0005-0000-0000-000069030000}"/>
    <cellStyle name="Moneda 18 3 2 2" xfId="1877" xr:uid="{00000000-0005-0000-0000-00006A030000}"/>
    <cellStyle name="Moneda 18 3 3" xfId="1278" xr:uid="{00000000-0005-0000-0000-00006B030000}"/>
    <cellStyle name="Moneda 18 3 3 2" xfId="2492" xr:uid="{00000000-0005-0000-0000-00006C030000}"/>
    <cellStyle name="Moneda 18 3 4" xfId="640" xr:uid="{00000000-0005-0000-0000-00006D030000}"/>
    <cellStyle name="Moneda 18 3 4 2" xfId="1876" xr:uid="{00000000-0005-0000-0000-00006E030000}"/>
    <cellStyle name="Moneda 18 3 5" xfId="1584" xr:uid="{00000000-0005-0000-0000-00006F030000}"/>
    <cellStyle name="Moneda 18 4" xfId="642" xr:uid="{00000000-0005-0000-0000-000070030000}"/>
    <cellStyle name="Moneda 18 4 2" xfId="1878" xr:uid="{00000000-0005-0000-0000-000071030000}"/>
    <cellStyle name="Moneda 18 5" xfId="1124" xr:uid="{00000000-0005-0000-0000-000072030000}"/>
    <cellStyle name="Moneda 18 5 2" xfId="2342" xr:uid="{00000000-0005-0000-0000-000073030000}"/>
    <cellStyle name="Moneda 18 6" xfId="635" xr:uid="{00000000-0005-0000-0000-000074030000}"/>
    <cellStyle name="Moneda 18 6 2" xfId="1871" xr:uid="{00000000-0005-0000-0000-000075030000}"/>
    <cellStyle name="Moneda 18 7" xfId="1432" xr:uid="{00000000-0005-0000-0000-000076030000}"/>
    <cellStyle name="Moneda 19" xfId="126" xr:uid="{00000000-0005-0000-0000-000077030000}"/>
    <cellStyle name="Moneda 19 2" xfId="127" xr:uid="{00000000-0005-0000-0000-000078030000}"/>
    <cellStyle name="Moneda 19 2 2" xfId="316" xr:uid="{00000000-0005-0000-0000-000079030000}"/>
    <cellStyle name="Moneda 19 2 2 2" xfId="646" xr:uid="{00000000-0005-0000-0000-00007A030000}"/>
    <cellStyle name="Moneda 19 2 2 2 2" xfId="1882" xr:uid="{00000000-0005-0000-0000-00007B030000}"/>
    <cellStyle name="Moneda 19 2 2 3" xfId="1281" xr:uid="{00000000-0005-0000-0000-00007C030000}"/>
    <cellStyle name="Moneda 19 2 2 3 2" xfId="2495" xr:uid="{00000000-0005-0000-0000-00007D030000}"/>
    <cellStyle name="Moneda 19 2 2 4" xfId="645" xr:uid="{00000000-0005-0000-0000-00007E030000}"/>
    <cellStyle name="Moneda 19 2 2 4 2" xfId="1881" xr:uid="{00000000-0005-0000-0000-00007F030000}"/>
    <cellStyle name="Moneda 19 2 2 5" xfId="1587" xr:uid="{00000000-0005-0000-0000-000080030000}"/>
    <cellStyle name="Moneda 19 2 3" xfId="647" xr:uid="{00000000-0005-0000-0000-000081030000}"/>
    <cellStyle name="Moneda 19 2 3 2" xfId="1883" xr:uid="{00000000-0005-0000-0000-000082030000}"/>
    <cellStyle name="Moneda 19 2 4" xfId="1127" xr:uid="{00000000-0005-0000-0000-000083030000}"/>
    <cellStyle name="Moneda 19 2 4 2" xfId="2345" xr:uid="{00000000-0005-0000-0000-000084030000}"/>
    <cellStyle name="Moneda 19 2 5" xfId="644" xr:uid="{00000000-0005-0000-0000-000085030000}"/>
    <cellStyle name="Moneda 19 2 5 2" xfId="1880" xr:uid="{00000000-0005-0000-0000-000086030000}"/>
    <cellStyle name="Moneda 19 2 6" xfId="1435" xr:uid="{00000000-0005-0000-0000-000087030000}"/>
    <cellStyle name="Moneda 19 3" xfId="315" xr:uid="{00000000-0005-0000-0000-000088030000}"/>
    <cellStyle name="Moneda 19 3 2" xfId="649" xr:uid="{00000000-0005-0000-0000-000089030000}"/>
    <cellStyle name="Moneda 19 3 2 2" xfId="1885" xr:uid="{00000000-0005-0000-0000-00008A030000}"/>
    <cellStyle name="Moneda 19 3 3" xfId="1280" xr:uid="{00000000-0005-0000-0000-00008B030000}"/>
    <cellStyle name="Moneda 19 3 3 2" xfId="2494" xr:uid="{00000000-0005-0000-0000-00008C030000}"/>
    <cellStyle name="Moneda 19 3 4" xfId="648" xr:uid="{00000000-0005-0000-0000-00008D030000}"/>
    <cellStyle name="Moneda 19 3 4 2" xfId="1884" xr:uid="{00000000-0005-0000-0000-00008E030000}"/>
    <cellStyle name="Moneda 19 3 5" xfId="1586" xr:uid="{00000000-0005-0000-0000-00008F030000}"/>
    <cellStyle name="Moneda 19 4" xfId="650" xr:uid="{00000000-0005-0000-0000-000090030000}"/>
    <cellStyle name="Moneda 19 4 2" xfId="1886" xr:uid="{00000000-0005-0000-0000-000091030000}"/>
    <cellStyle name="Moneda 19 5" xfId="1126" xr:uid="{00000000-0005-0000-0000-000092030000}"/>
    <cellStyle name="Moneda 19 5 2" xfId="2344" xr:uid="{00000000-0005-0000-0000-000093030000}"/>
    <cellStyle name="Moneda 19 6" xfId="643" xr:uid="{00000000-0005-0000-0000-000094030000}"/>
    <cellStyle name="Moneda 19 6 2" xfId="1879" xr:uid="{00000000-0005-0000-0000-000095030000}"/>
    <cellStyle name="Moneda 19 7" xfId="1434" xr:uid="{00000000-0005-0000-0000-000096030000}"/>
    <cellStyle name="Moneda 2" xfId="9" xr:uid="{00000000-0005-0000-0000-000097030000}"/>
    <cellStyle name="Moneda 2 2" xfId="10" xr:uid="{00000000-0005-0000-0000-000098030000}"/>
    <cellStyle name="Moneda 2 2 2" xfId="11" xr:uid="{00000000-0005-0000-0000-000099030000}"/>
    <cellStyle name="Moneda 2 3" xfId="12" xr:uid="{00000000-0005-0000-0000-00009A030000}"/>
    <cellStyle name="Moneda 2 3 10" xfId="651" xr:uid="{00000000-0005-0000-0000-00009B030000}"/>
    <cellStyle name="Moneda 2 3 10 2" xfId="1887" xr:uid="{00000000-0005-0000-0000-00009C030000}"/>
    <cellStyle name="Moneda 2 3 11" xfId="128" xr:uid="{00000000-0005-0000-0000-00009D030000}"/>
    <cellStyle name="Moneda 2 3 11 2" xfId="1436" xr:uid="{00000000-0005-0000-0000-00009E030000}"/>
    <cellStyle name="Moneda 2 3 12" xfId="1384" xr:uid="{00000000-0005-0000-0000-00009F030000}"/>
    <cellStyle name="Moneda 2 3 2" xfId="129" xr:uid="{00000000-0005-0000-0000-0000A0030000}"/>
    <cellStyle name="Moneda 2 3 2 10" xfId="1437" xr:uid="{00000000-0005-0000-0000-0000A1030000}"/>
    <cellStyle name="Moneda 2 3 2 2" xfId="130" xr:uid="{00000000-0005-0000-0000-0000A2030000}"/>
    <cellStyle name="Moneda 2 3 2 2 2" xfId="131" xr:uid="{00000000-0005-0000-0000-0000A3030000}"/>
    <cellStyle name="Moneda 2 3 2 2 2 2" xfId="322" xr:uid="{00000000-0005-0000-0000-0000A4030000}"/>
    <cellStyle name="Moneda 2 3 2 2 2 2 2" xfId="656" xr:uid="{00000000-0005-0000-0000-0000A5030000}"/>
    <cellStyle name="Moneda 2 3 2 2 2 2 2 2" xfId="1892" xr:uid="{00000000-0005-0000-0000-0000A6030000}"/>
    <cellStyle name="Moneda 2 3 2 2 2 2 3" xfId="1286" xr:uid="{00000000-0005-0000-0000-0000A7030000}"/>
    <cellStyle name="Moneda 2 3 2 2 2 2 3 2" xfId="2500" xr:uid="{00000000-0005-0000-0000-0000A8030000}"/>
    <cellStyle name="Moneda 2 3 2 2 2 2 4" xfId="655" xr:uid="{00000000-0005-0000-0000-0000A9030000}"/>
    <cellStyle name="Moneda 2 3 2 2 2 2 4 2" xfId="1891" xr:uid="{00000000-0005-0000-0000-0000AA030000}"/>
    <cellStyle name="Moneda 2 3 2 2 2 2 5" xfId="1592" xr:uid="{00000000-0005-0000-0000-0000AB030000}"/>
    <cellStyle name="Moneda 2 3 2 2 2 3" xfId="657" xr:uid="{00000000-0005-0000-0000-0000AC030000}"/>
    <cellStyle name="Moneda 2 3 2 2 2 3 2" xfId="1893" xr:uid="{00000000-0005-0000-0000-0000AD030000}"/>
    <cellStyle name="Moneda 2 3 2 2 2 4" xfId="1131" xr:uid="{00000000-0005-0000-0000-0000AE030000}"/>
    <cellStyle name="Moneda 2 3 2 2 2 4 2" xfId="2349" xr:uid="{00000000-0005-0000-0000-0000AF030000}"/>
    <cellStyle name="Moneda 2 3 2 2 2 5" xfId="654" xr:uid="{00000000-0005-0000-0000-0000B0030000}"/>
    <cellStyle name="Moneda 2 3 2 2 2 5 2" xfId="1890" xr:uid="{00000000-0005-0000-0000-0000B1030000}"/>
    <cellStyle name="Moneda 2 3 2 2 2 6" xfId="1439" xr:uid="{00000000-0005-0000-0000-0000B2030000}"/>
    <cellStyle name="Moneda 2 3 2 2 3" xfId="321" xr:uid="{00000000-0005-0000-0000-0000B3030000}"/>
    <cellStyle name="Moneda 2 3 2 2 3 2" xfId="659" xr:uid="{00000000-0005-0000-0000-0000B4030000}"/>
    <cellStyle name="Moneda 2 3 2 2 3 2 2" xfId="1895" xr:uid="{00000000-0005-0000-0000-0000B5030000}"/>
    <cellStyle name="Moneda 2 3 2 2 3 3" xfId="1285" xr:uid="{00000000-0005-0000-0000-0000B6030000}"/>
    <cellStyle name="Moneda 2 3 2 2 3 3 2" xfId="2499" xr:uid="{00000000-0005-0000-0000-0000B7030000}"/>
    <cellStyle name="Moneda 2 3 2 2 3 4" xfId="658" xr:uid="{00000000-0005-0000-0000-0000B8030000}"/>
    <cellStyle name="Moneda 2 3 2 2 3 4 2" xfId="1894" xr:uid="{00000000-0005-0000-0000-0000B9030000}"/>
    <cellStyle name="Moneda 2 3 2 2 3 5" xfId="1591" xr:uid="{00000000-0005-0000-0000-0000BA030000}"/>
    <cellStyle name="Moneda 2 3 2 2 4" xfId="660" xr:uid="{00000000-0005-0000-0000-0000BB030000}"/>
    <cellStyle name="Moneda 2 3 2 2 4 2" xfId="1896" xr:uid="{00000000-0005-0000-0000-0000BC030000}"/>
    <cellStyle name="Moneda 2 3 2 2 5" xfId="1130" xr:uid="{00000000-0005-0000-0000-0000BD030000}"/>
    <cellStyle name="Moneda 2 3 2 2 5 2" xfId="2348" xr:uid="{00000000-0005-0000-0000-0000BE030000}"/>
    <cellStyle name="Moneda 2 3 2 2 6" xfId="653" xr:uid="{00000000-0005-0000-0000-0000BF030000}"/>
    <cellStyle name="Moneda 2 3 2 2 6 2" xfId="1889" xr:uid="{00000000-0005-0000-0000-0000C0030000}"/>
    <cellStyle name="Moneda 2 3 2 2 7" xfId="1438" xr:uid="{00000000-0005-0000-0000-0000C1030000}"/>
    <cellStyle name="Moneda 2 3 2 3" xfId="132" xr:uid="{00000000-0005-0000-0000-0000C2030000}"/>
    <cellStyle name="Moneda 2 3 2 3 2" xfId="133" xr:uid="{00000000-0005-0000-0000-0000C3030000}"/>
    <cellStyle name="Moneda 2 3 2 3 2 2" xfId="324" xr:uid="{00000000-0005-0000-0000-0000C4030000}"/>
    <cellStyle name="Moneda 2 3 2 3 2 2 2" xfId="664" xr:uid="{00000000-0005-0000-0000-0000C5030000}"/>
    <cellStyle name="Moneda 2 3 2 3 2 2 2 2" xfId="1900" xr:uid="{00000000-0005-0000-0000-0000C6030000}"/>
    <cellStyle name="Moneda 2 3 2 3 2 2 3" xfId="1288" xr:uid="{00000000-0005-0000-0000-0000C7030000}"/>
    <cellStyle name="Moneda 2 3 2 3 2 2 3 2" xfId="2502" xr:uid="{00000000-0005-0000-0000-0000C8030000}"/>
    <cellStyle name="Moneda 2 3 2 3 2 2 4" xfId="663" xr:uid="{00000000-0005-0000-0000-0000C9030000}"/>
    <cellStyle name="Moneda 2 3 2 3 2 2 4 2" xfId="1899" xr:uid="{00000000-0005-0000-0000-0000CA030000}"/>
    <cellStyle name="Moneda 2 3 2 3 2 2 5" xfId="1594" xr:uid="{00000000-0005-0000-0000-0000CB030000}"/>
    <cellStyle name="Moneda 2 3 2 3 2 3" xfId="665" xr:uid="{00000000-0005-0000-0000-0000CC030000}"/>
    <cellStyle name="Moneda 2 3 2 3 2 3 2" xfId="1901" xr:uid="{00000000-0005-0000-0000-0000CD030000}"/>
    <cellStyle name="Moneda 2 3 2 3 2 4" xfId="1133" xr:uid="{00000000-0005-0000-0000-0000CE030000}"/>
    <cellStyle name="Moneda 2 3 2 3 2 4 2" xfId="2351" xr:uid="{00000000-0005-0000-0000-0000CF030000}"/>
    <cellStyle name="Moneda 2 3 2 3 2 5" xfId="662" xr:uid="{00000000-0005-0000-0000-0000D0030000}"/>
    <cellStyle name="Moneda 2 3 2 3 2 5 2" xfId="1898" xr:uid="{00000000-0005-0000-0000-0000D1030000}"/>
    <cellStyle name="Moneda 2 3 2 3 2 6" xfId="1441" xr:uid="{00000000-0005-0000-0000-0000D2030000}"/>
    <cellStyle name="Moneda 2 3 2 3 3" xfId="323" xr:uid="{00000000-0005-0000-0000-0000D3030000}"/>
    <cellStyle name="Moneda 2 3 2 3 3 2" xfId="667" xr:uid="{00000000-0005-0000-0000-0000D4030000}"/>
    <cellStyle name="Moneda 2 3 2 3 3 2 2" xfId="1903" xr:uid="{00000000-0005-0000-0000-0000D5030000}"/>
    <cellStyle name="Moneda 2 3 2 3 3 3" xfId="1287" xr:uid="{00000000-0005-0000-0000-0000D6030000}"/>
    <cellStyle name="Moneda 2 3 2 3 3 3 2" xfId="2501" xr:uid="{00000000-0005-0000-0000-0000D7030000}"/>
    <cellStyle name="Moneda 2 3 2 3 3 4" xfId="666" xr:uid="{00000000-0005-0000-0000-0000D8030000}"/>
    <cellStyle name="Moneda 2 3 2 3 3 4 2" xfId="1902" xr:uid="{00000000-0005-0000-0000-0000D9030000}"/>
    <cellStyle name="Moneda 2 3 2 3 3 5" xfId="1593" xr:uid="{00000000-0005-0000-0000-0000DA030000}"/>
    <cellStyle name="Moneda 2 3 2 3 4" xfId="668" xr:uid="{00000000-0005-0000-0000-0000DB030000}"/>
    <cellStyle name="Moneda 2 3 2 3 4 2" xfId="1904" xr:uid="{00000000-0005-0000-0000-0000DC030000}"/>
    <cellStyle name="Moneda 2 3 2 3 5" xfId="1132" xr:uid="{00000000-0005-0000-0000-0000DD030000}"/>
    <cellStyle name="Moneda 2 3 2 3 5 2" xfId="2350" xr:uid="{00000000-0005-0000-0000-0000DE030000}"/>
    <cellStyle name="Moneda 2 3 2 3 6" xfId="661" xr:uid="{00000000-0005-0000-0000-0000DF030000}"/>
    <cellStyle name="Moneda 2 3 2 3 6 2" xfId="1897" xr:uid="{00000000-0005-0000-0000-0000E0030000}"/>
    <cellStyle name="Moneda 2 3 2 3 7" xfId="1440" xr:uid="{00000000-0005-0000-0000-0000E1030000}"/>
    <cellStyle name="Moneda 2 3 2 4" xfId="134" xr:uid="{00000000-0005-0000-0000-0000E2030000}"/>
    <cellStyle name="Moneda 2 3 2 4 2" xfId="135" xr:uid="{00000000-0005-0000-0000-0000E3030000}"/>
    <cellStyle name="Moneda 2 3 2 4 2 2" xfId="326" xr:uid="{00000000-0005-0000-0000-0000E4030000}"/>
    <cellStyle name="Moneda 2 3 2 4 2 2 2" xfId="672" xr:uid="{00000000-0005-0000-0000-0000E5030000}"/>
    <cellStyle name="Moneda 2 3 2 4 2 2 2 2" xfId="1908" xr:uid="{00000000-0005-0000-0000-0000E6030000}"/>
    <cellStyle name="Moneda 2 3 2 4 2 2 3" xfId="1290" xr:uid="{00000000-0005-0000-0000-0000E7030000}"/>
    <cellStyle name="Moneda 2 3 2 4 2 2 3 2" xfId="2504" xr:uid="{00000000-0005-0000-0000-0000E8030000}"/>
    <cellStyle name="Moneda 2 3 2 4 2 2 4" xfId="671" xr:uid="{00000000-0005-0000-0000-0000E9030000}"/>
    <cellStyle name="Moneda 2 3 2 4 2 2 4 2" xfId="1907" xr:uid="{00000000-0005-0000-0000-0000EA030000}"/>
    <cellStyle name="Moneda 2 3 2 4 2 2 5" xfId="1596" xr:uid="{00000000-0005-0000-0000-0000EB030000}"/>
    <cellStyle name="Moneda 2 3 2 4 2 3" xfId="673" xr:uid="{00000000-0005-0000-0000-0000EC030000}"/>
    <cellStyle name="Moneda 2 3 2 4 2 3 2" xfId="1909" xr:uid="{00000000-0005-0000-0000-0000ED030000}"/>
    <cellStyle name="Moneda 2 3 2 4 2 4" xfId="1135" xr:uid="{00000000-0005-0000-0000-0000EE030000}"/>
    <cellStyle name="Moneda 2 3 2 4 2 4 2" xfId="2353" xr:uid="{00000000-0005-0000-0000-0000EF030000}"/>
    <cellStyle name="Moneda 2 3 2 4 2 5" xfId="670" xr:uid="{00000000-0005-0000-0000-0000F0030000}"/>
    <cellStyle name="Moneda 2 3 2 4 2 5 2" xfId="1906" xr:uid="{00000000-0005-0000-0000-0000F1030000}"/>
    <cellStyle name="Moneda 2 3 2 4 2 6" xfId="1443" xr:uid="{00000000-0005-0000-0000-0000F2030000}"/>
    <cellStyle name="Moneda 2 3 2 4 3" xfId="325" xr:uid="{00000000-0005-0000-0000-0000F3030000}"/>
    <cellStyle name="Moneda 2 3 2 4 3 2" xfId="675" xr:uid="{00000000-0005-0000-0000-0000F4030000}"/>
    <cellStyle name="Moneda 2 3 2 4 3 2 2" xfId="1911" xr:uid="{00000000-0005-0000-0000-0000F5030000}"/>
    <cellStyle name="Moneda 2 3 2 4 3 3" xfId="1289" xr:uid="{00000000-0005-0000-0000-0000F6030000}"/>
    <cellStyle name="Moneda 2 3 2 4 3 3 2" xfId="2503" xr:uid="{00000000-0005-0000-0000-0000F7030000}"/>
    <cellStyle name="Moneda 2 3 2 4 3 4" xfId="674" xr:uid="{00000000-0005-0000-0000-0000F8030000}"/>
    <cellStyle name="Moneda 2 3 2 4 3 4 2" xfId="1910" xr:uid="{00000000-0005-0000-0000-0000F9030000}"/>
    <cellStyle name="Moneda 2 3 2 4 3 5" xfId="1595" xr:uid="{00000000-0005-0000-0000-0000FA030000}"/>
    <cellStyle name="Moneda 2 3 2 4 4" xfId="676" xr:uid="{00000000-0005-0000-0000-0000FB030000}"/>
    <cellStyle name="Moneda 2 3 2 4 4 2" xfId="1912" xr:uid="{00000000-0005-0000-0000-0000FC030000}"/>
    <cellStyle name="Moneda 2 3 2 4 5" xfId="1134" xr:uid="{00000000-0005-0000-0000-0000FD030000}"/>
    <cellStyle name="Moneda 2 3 2 4 5 2" xfId="2352" xr:uid="{00000000-0005-0000-0000-0000FE030000}"/>
    <cellStyle name="Moneda 2 3 2 4 6" xfId="669" xr:uid="{00000000-0005-0000-0000-0000FF030000}"/>
    <cellStyle name="Moneda 2 3 2 4 6 2" xfId="1905" xr:uid="{00000000-0005-0000-0000-000000040000}"/>
    <cellStyle name="Moneda 2 3 2 4 7" xfId="1442" xr:uid="{00000000-0005-0000-0000-000001040000}"/>
    <cellStyle name="Moneda 2 3 2 5" xfId="136" xr:uid="{00000000-0005-0000-0000-000002040000}"/>
    <cellStyle name="Moneda 2 3 2 5 2" xfId="327" xr:uid="{00000000-0005-0000-0000-000003040000}"/>
    <cellStyle name="Moneda 2 3 2 5 2 2" xfId="679" xr:uid="{00000000-0005-0000-0000-000004040000}"/>
    <cellStyle name="Moneda 2 3 2 5 2 2 2" xfId="1915" xr:uid="{00000000-0005-0000-0000-000005040000}"/>
    <cellStyle name="Moneda 2 3 2 5 2 3" xfId="1291" xr:uid="{00000000-0005-0000-0000-000006040000}"/>
    <cellStyle name="Moneda 2 3 2 5 2 3 2" xfId="2505" xr:uid="{00000000-0005-0000-0000-000007040000}"/>
    <cellStyle name="Moneda 2 3 2 5 2 4" xfId="678" xr:uid="{00000000-0005-0000-0000-000008040000}"/>
    <cellStyle name="Moneda 2 3 2 5 2 4 2" xfId="1914" xr:uid="{00000000-0005-0000-0000-000009040000}"/>
    <cellStyle name="Moneda 2 3 2 5 2 5" xfId="1597" xr:uid="{00000000-0005-0000-0000-00000A040000}"/>
    <cellStyle name="Moneda 2 3 2 5 3" xfId="680" xr:uid="{00000000-0005-0000-0000-00000B040000}"/>
    <cellStyle name="Moneda 2 3 2 5 3 2" xfId="1916" xr:uid="{00000000-0005-0000-0000-00000C040000}"/>
    <cellStyle name="Moneda 2 3 2 5 4" xfId="1136" xr:uid="{00000000-0005-0000-0000-00000D040000}"/>
    <cellStyle name="Moneda 2 3 2 5 4 2" xfId="2354" xr:uid="{00000000-0005-0000-0000-00000E040000}"/>
    <cellStyle name="Moneda 2 3 2 5 5" xfId="677" xr:uid="{00000000-0005-0000-0000-00000F040000}"/>
    <cellStyle name="Moneda 2 3 2 5 5 2" xfId="1913" xr:uid="{00000000-0005-0000-0000-000010040000}"/>
    <cellStyle name="Moneda 2 3 2 5 6" xfId="1444" xr:uid="{00000000-0005-0000-0000-000011040000}"/>
    <cellStyle name="Moneda 2 3 2 6" xfId="320" xr:uid="{00000000-0005-0000-0000-000012040000}"/>
    <cellStyle name="Moneda 2 3 2 6 2" xfId="682" xr:uid="{00000000-0005-0000-0000-000013040000}"/>
    <cellStyle name="Moneda 2 3 2 6 2 2" xfId="1918" xr:uid="{00000000-0005-0000-0000-000014040000}"/>
    <cellStyle name="Moneda 2 3 2 6 3" xfId="1284" xr:uid="{00000000-0005-0000-0000-000015040000}"/>
    <cellStyle name="Moneda 2 3 2 6 3 2" xfId="2498" xr:uid="{00000000-0005-0000-0000-000016040000}"/>
    <cellStyle name="Moneda 2 3 2 6 4" xfId="681" xr:uid="{00000000-0005-0000-0000-000017040000}"/>
    <cellStyle name="Moneda 2 3 2 6 4 2" xfId="1917" xr:uid="{00000000-0005-0000-0000-000018040000}"/>
    <cellStyle name="Moneda 2 3 2 6 5" xfId="1590" xr:uid="{00000000-0005-0000-0000-000019040000}"/>
    <cellStyle name="Moneda 2 3 2 7" xfId="683" xr:uid="{00000000-0005-0000-0000-00001A040000}"/>
    <cellStyle name="Moneda 2 3 2 7 2" xfId="1919" xr:uid="{00000000-0005-0000-0000-00001B040000}"/>
    <cellStyle name="Moneda 2 3 2 8" xfId="1129" xr:uid="{00000000-0005-0000-0000-00001C040000}"/>
    <cellStyle name="Moneda 2 3 2 8 2" xfId="2347" xr:uid="{00000000-0005-0000-0000-00001D040000}"/>
    <cellStyle name="Moneda 2 3 2 9" xfId="652" xr:uid="{00000000-0005-0000-0000-00001E040000}"/>
    <cellStyle name="Moneda 2 3 2 9 2" xfId="1888" xr:uid="{00000000-0005-0000-0000-00001F040000}"/>
    <cellStyle name="Moneda 2 3 3" xfId="137" xr:uid="{00000000-0005-0000-0000-000020040000}"/>
    <cellStyle name="Moneda 2 3 3 2" xfId="138" xr:uid="{00000000-0005-0000-0000-000021040000}"/>
    <cellStyle name="Moneda 2 3 3 2 2" xfId="329" xr:uid="{00000000-0005-0000-0000-000022040000}"/>
    <cellStyle name="Moneda 2 3 3 2 2 2" xfId="687" xr:uid="{00000000-0005-0000-0000-000023040000}"/>
    <cellStyle name="Moneda 2 3 3 2 2 2 2" xfId="1923" xr:uid="{00000000-0005-0000-0000-000024040000}"/>
    <cellStyle name="Moneda 2 3 3 2 2 3" xfId="1293" xr:uid="{00000000-0005-0000-0000-000025040000}"/>
    <cellStyle name="Moneda 2 3 3 2 2 3 2" xfId="2507" xr:uid="{00000000-0005-0000-0000-000026040000}"/>
    <cellStyle name="Moneda 2 3 3 2 2 4" xfId="686" xr:uid="{00000000-0005-0000-0000-000027040000}"/>
    <cellStyle name="Moneda 2 3 3 2 2 4 2" xfId="1922" xr:uid="{00000000-0005-0000-0000-000028040000}"/>
    <cellStyle name="Moneda 2 3 3 2 2 5" xfId="1599" xr:uid="{00000000-0005-0000-0000-000029040000}"/>
    <cellStyle name="Moneda 2 3 3 2 3" xfId="688" xr:uid="{00000000-0005-0000-0000-00002A040000}"/>
    <cellStyle name="Moneda 2 3 3 2 3 2" xfId="1924" xr:uid="{00000000-0005-0000-0000-00002B040000}"/>
    <cellStyle name="Moneda 2 3 3 2 4" xfId="1138" xr:uid="{00000000-0005-0000-0000-00002C040000}"/>
    <cellStyle name="Moneda 2 3 3 2 4 2" xfId="2356" xr:uid="{00000000-0005-0000-0000-00002D040000}"/>
    <cellStyle name="Moneda 2 3 3 2 5" xfId="685" xr:uid="{00000000-0005-0000-0000-00002E040000}"/>
    <cellStyle name="Moneda 2 3 3 2 5 2" xfId="1921" xr:uid="{00000000-0005-0000-0000-00002F040000}"/>
    <cellStyle name="Moneda 2 3 3 2 6" xfId="1446" xr:uid="{00000000-0005-0000-0000-000030040000}"/>
    <cellStyle name="Moneda 2 3 3 3" xfId="328" xr:uid="{00000000-0005-0000-0000-000031040000}"/>
    <cellStyle name="Moneda 2 3 3 3 2" xfId="690" xr:uid="{00000000-0005-0000-0000-000032040000}"/>
    <cellStyle name="Moneda 2 3 3 3 2 2" xfId="1926" xr:uid="{00000000-0005-0000-0000-000033040000}"/>
    <cellStyle name="Moneda 2 3 3 3 3" xfId="1292" xr:uid="{00000000-0005-0000-0000-000034040000}"/>
    <cellStyle name="Moneda 2 3 3 3 3 2" xfId="2506" xr:uid="{00000000-0005-0000-0000-000035040000}"/>
    <cellStyle name="Moneda 2 3 3 3 4" xfId="689" xr:uid="{00000000-0005-0000-0000-000036040000}"/>
    <cellStyle name="Moneda 2 3 3 3 4 2" xfId="1925" xr:uid="{00000000-0005-0000-0000-000037040000}"/>
    <cellStyle name="Moneda 2 3 3 3 5" xfId="1598" xr:uid="{00000000-0005-0000-0000-000038040000}"/>
    <cellStyle name="Moneda 2 3 3 4" xfId="691" xr:uid="{00000000-0005-0000-0000-000039040000}"/>
    <cellStyle name="Moneda 2 3 3 4 2" xfId="1927" xr:uid="{00000000-0005-0000-0000-00003A040000}"/>
    <cellStyle name="Moneda 2 3 3 5" xfId="1137" xr:uid="{00000000-0005-0000-0000-00003B040000}"/>
    <cellStyle name="Moneda 2 3 3 5 2" xfId="2355" xr:uid="{00000000-0005-0000-0000-00003C040000}"/>
    <cellStyle name="Moneda 2 3 3 6" xfId="684" xr:uid="{00000000-0005-0000-0000-00003D040000}"/>
    <cellStyle name="Moneda 2 3 3 6 2" xfId="1920" xr:uid="{00000000-0005-0000-0000-00003E040000}"/>
    <cellStyle name="Moneda 2 3 3 7" xfId="1445" xr:uid="{00000000-0005-0000-0000-00003F040000}"/>
    <cellStyle name="Moneda 2 3 4" xfId="139" xr:uid="{00000000-0005-0000-0000-000040040000}"/>
    <cellStyle name="Moneda 2 3 4 2" xfId="140" xr:uid="{00000000-0005-0000-0000-000041040000}"/>
    <cellStyle name="Moneda 2 3 4 2 2" xfId="331" xr:uid="{00000000-0005-0000-0000-000042040000}"/>
    <cellStyle name="Moneda 2 3 4 2 2 2" xfId="695" xr:uid="{00000000-0005-0000-0000-000043040000}"/>
    <cellStyle name="Moneda 2 3 4 2 2 2 2" xfId="1931" xr:uid="{00000000-0005-0000-0000-000044040000}"/>
    <cellStyle name="Moneda 2 3 4 2 2 3" xfId="1295" xr:uid="{00000000-0005-0000-0000-000045040000}"/>
    <cellStyle name="Moneda 2 3 4 2 2 3 2" xfId="2509" xr:uid="{00000000-0005-0000-0000-000046040000}"/>
    <cellStyle name="Moneda 2 3 4 2 2 4" xfId="694" xr:uid="{00000000-0005-0000-0000-000047040000}"/>
    <cellStyle name="Moneda 2 3 4 2 2 4 2" xfId="1930" xr:uid="{00000000-0005-0000-0000-000048040000}"/>
    <cellStyle name="Moneda 2 3 4 2 2 5" xfId="1601" xr:uid="{00000000-0005-0000-0000-000049040000}"/>
    <cellStyle name="Moneda 2 3 4 2 3" xfId="696" xr:uid="{00000000-0005-0000-0000-00004A040000}"/>
    <cellStyle name="Moneda 2 3 4 2 3 2" xfId="1932" xr:uid="{00000000-0005-0000-0000-00004B040000}"/>
    <cellStyle name="Moneda 2 3 4 2 4" xfId="1140" xr:uid="{00000000-0005-0000-0000-00004C040000}"/>
    <cellStyle name="Moneda 2 3 4 2 4 2" xfId="2358" xr:uid="{00000000-0005-0000-0000-00004D040000}"/>
    <cellStyle name="Moneda 2 3 4 2 5" xfId="693" xr:uid="{00000000-0005-0000-0000-00004E040000}"/>
    <cellStyle name="Moneda 2 3 4 2 5 2" xfId="1929" xr:uid="{00000000-0005-0000-0000-00004F040000}"/>
    <cellStyle name="Moneda 2 3 4 2 6" xfId="1448" xr:uid="{00000000-0005-0000-0000-000050040000}"/>
    <cellStyle name="Moneda 2 3 4 3" xfId="330" xr:uid="{00000000-0005-0000-0000-000051040000}"/>
    <cellStyle name="Moneda 2 3 4 3 2" xfId="698" xr:uid="{00000000-0005-0000-0000-000052040000}"/>
    <cellStyle name="Moneda 2 3 4 3 2 2" xfId="1934" xr:uid="{00000000-0005-0000-0000-000053040000}"/>
    <cellStyle name="Moneda 2 3 4 3 3" xfId="1294" xr:uid="{00000000-0005-0000-0000-000054040000}"/>
    <cellStyle name="Moneda 2 3 4 3 3 2" xfId="2508" xr:uid="{00000000-0005-0000-0000-000055040000}"/>
    <cellStyle name="Moneda 2 3 4 3 4" xfId="697" xr:uid="{00000000-0005-0000-0000-000056040000}"/>
    <cellStyle name="Moneda 2 3 4 3 4 2" xfId="1933" xr:uid="{00000000-0005-0000-0000-000057040000}"/>
    <cellStyle name="Moneda 2 3 4 3 5" xfId="1600" xr:uid="{00000000-0005-0000-0000-000058040000}"/>
    <cellStyle name="Moneda 2 3 4 4" xfId="699" xr:uid="{00000000-0005-0000-0000-000059040000}"/>
    <cellStyle name="Moneda 2 3 4 4 2" xfId="1935" xr:uid="{00000000-0005-0000-0000-00005A040000}"/>
    <cellStyle name="Moneda 2 3 4 5" xfId="1139" xr:uid="{00000000-0005-0000-0000-00005B040000}"/>
    <cellStyle name="Moneda 2 3 4 5 2" xfId="2357" xr:uid="{00000000-0005-0000-0000-00005C040000}"/>
    <cellStyle name="Moneda 2 3 4 6" xfId="692" xr:uid="{00000000-0005-0000-0000-00005D040000}"/>
    <cellStyle name="Moneda 2 3 4 6 2" xfId="1928" xr:uid="{00000000-0005-0000-0000-00005E040000}"/>
    <cellStyle name="Moneda 2 3 4 7" xfId="1447" xr:uid="{00000000-0005-0000-0000-00005F040000}"/>
    <cellStyle name="Moneda 2 3 5" xfId="141" xr:uid="{00000000-0005-0000-0000-000060040000}"/>
    <cellStyle name="Moneda 2 3 5 2" xfId="142" xr:uid="{00000000-0005-0000-0000-000061040000}"/>
    <cellStyle name="Moneda 2 3 5 2 2" xfId="333" xr:uid="{00000000-0005-0000-0000-000062040000}"/>
    <cellStyle name="Moneda 2 3 5 2 2 2" xfId="703" xr:uid="{00000000-0005-0000-0000-000063040000}"/>
    <cellStyle name="Moneda 2 3 5 2 2 2 2" xfId="1939" xr:uid="{00000000-0005-0000-0000-000064040000}"/>
    <cellStyle name="Moneda 2 3 5 2 2 3" xfId="1297" xr:uid="{00000000-0005-0000-0000-000065040000}"/>
    <cellStyle name="Moneda 2 3 5 2 2 3 2" xfId="2511" xr:uid="{00000000-0005-0000-0000-000066040000}"/>
    <cellStyle name="Moneda 2 3 5 2 2 4" xfId="702" xr:uid="{00000000-0005-0000-0000-000067040000}"/>
    <cellStyle name="Moneda 2 3 5 2 2 4 2" xfId="1938" xr:uid="{00000000-0005-0000-0000-000068040000}"/>
    <cellStyle name="Moneda 2 3 5 2 2 5" xfId="1603" xr:uid="{00000000-0005-0000-0000-000069040000}"/>
    <cellStyle name="Moneda 2 3 5 2 3" xfId="704" xr:uid="{00000000-0005-0000-0000-00006A040000}"/>
    <cellStyle name="Moneda 2 3 5 2 3 2" xfId="1940" xr:uid="{00000000-0005-0000-0000-00006B040000}"/>
    <cellStyle name="Moneda 2 3 5 2 4" xfId="1142" xr:uid="{00000000-0005-0000-0000-00006C040000}"/>
    <cellStyle name="Moneda 2 3 5 2 4 2" xfId="2360" xr:uid="{00000000-0005-0000-0000-00006D040000}"/>
    <cellStyle name="Moneda 2 3 5 2 5" xfId="701" xr:uid="{00000000-0005-0000-0000-00006E040000}"/>
    <cellStyle name="Moneda 2 3 5 2 5 2" xfId="1937" xr:uid="{00000000-0005-0000-0000-00006F040000}"/>
    <cellStyle name="Moneda 2 3 5 2 6" xfId="1450" xr:uid="{00000000-0005-0000-0000-000070040000}"/>
    <cellStyle name="Moneda 2 3 5 3" xfId="332" xr:uid="{00000000-0005-0000-0000-000071040000}"/>
    <cellStyle name="Moneda 2 3 5 3 2" xfId="706" xr:uid="{00000000-0005-0000-0000-000072040000}"/>
    <cellStyle name="Moneda 2 3 5 3 2 2" xfId="1942" xr:uid="{00000000-0005-0000-0000-000073040000}"/>
    <cellStyle name="Moneda 2 3 5 3 3" xfId="1296" xr:uid="{00000000-0005-0000-0000-000074040000}"/>
    <cellStyle name="Moneda 2 3 5 3 3 2" xfId="2510" xr:uid="{00000000-0005-0000-0000-000075040000}"/>
    <cellStyle name="Moneda 2 3 5 3 4" xfId="705" xr:uid="{00000000-0005-0000-0000-000076040000}"/>
    <cellStyle name="Moneda 2 3 5 3 4 2" xfId="1941" xr:uid="{00000000-0005-0000-0000-000077040000}"/>
    <cellStyle name="Moneda 2 3 5 3 5" xfId="1602" xr:uid="{00000000-0005-0000-0000-000078040000}"/>
    <cellStyle name="Moneda 2 3 5 4" xfId="707" xr:uid="{00000000-0005-0000-0000-000079040000}"/>
    <cellStyle name="Moneda 2 3 5 4 2" xfId="1943" xr:uid="{00000000-0005-0000-0000-00007A040000}"/>
    <cellStyle name="Moneda 2 3 5 5" xfId="1141" xr:uid="{00000000-0005-0000-0000-00007B040000}"/>
    <cellStyle name="Moneda 2 3 5 5 2" xfId="2359" xr:uid="{00000000-0005-0000-0000-00007C040000}"/>
    <cellStyle name="Moneda 2 3 5 6" xfId="700" xr:uid="{00000000-0005-0000-0000-00007D040000}"/>
    <cellStyle name="Moneda 2 3 5 6 2" xfId="1936" xr:uid="{00000000-0005-0000-0000-00007E040000}"/>
    <cellStyle name="Moneda 2 3 5 7" xfId="1449" xr:uid="{00000000-0005-0000-0000-00007F040000}"/>
    <cellStyle name="Moneda 2 3 6" xfId="143" xr:uid="{00000000-0005-0000-0000-000080040000}"/>
    <cellStyle name="Moneda 2 3 6 2" xfId="334" xr:uid="{00000000-0005-0000-0000-000081040000}"/>
    <cellStyle name="Moneda 2 3 6 2 2" xfId="710" xr:uid="{00000000-0005-0000-0000-000082040000}"/>
    <cellStyle name="Moneda 2 3 6 2 2 2" xfId="1946" xr:uid="{00000000-0005-0000-0000-000083040000}"/>
    <cellStyle name="Moneda 2 3 6 2 3" xfId="1298" xr:uid="{00000000-0005-0000-0000-000084040000}"/>
    <cellStyle name="Moneda 2 3 6 2 3 2" xfId="2512" xr:uid="{00000000-0005-0000-0000-000085040000}"/>
    <cellStyle name="Moneda 2 3 6 2 4" xfId="709" xr:uid="{00000000-0005-0000-0000-000086040000}"/>
    <cellStyle name="Moneda 2 3 6 2 4 2" xfId="1945" xr:uid="{00000000-0005-0000-0000-000087040000}"/>
    <cellStyle name="Moneda 2 3 6 2 5" xfId="1604" xr:uid="{00000000-0005-0000-0000-000088040000}"/>
    <cellStyle name="Moneda 2 3 6 3" xfId="711" xr:uid="{00000000-0005-0000-0000-000089040000}"/>
    <cellStyle name="Moneda 2 3 6 3 2" xfId="1947" xr:uid="{00000000-0005-0000-0000-00008A040000}"/>
    <cellStyle name="Moneda 2 3 6 4" xfId="1143" xr:uid="{00000000-0005-0000-0000-00008B040000}"/>
    <cellStyle name="Moneda 2 3 6 4 2" xfId="2361" xr:uid="{00000000-0005-0000-0000-00008C040000}"/>
    <cellStyle name="Moneda 2 3 6 5" xfId="708" xr:uid="{00000000-0005-0000-0000-00008D040000}"/>
    <cellStyle name="Moneda 2 3 6 5 2" xfId="1944" xr:uid="{00000000-0005-0000-0000-00008E040000}"/>
    <cellStyle name="Moneda 2 3 6 6" xfId="1451" xr:uid="{00000000-0005-0000-0000-00008F040000}"/>
    <cellStyle name="Moneda 2 3 7" xfId="319" xr:uid="{00000000-0005-0000-0000-000090040000}"/>
    <cellStyle name="Moneda 2 3 7 2" xfId="713" xr:uid="{00000000-0005-0000-0000-000091040000}"/>
    <cellStyle name="Moneda 2 3 7 2 2" xfId="1949" xr:uid="{00000000-0005-0000-0000-000092040000}"/>
    <cellStyle name="Moneda 2 3 7 3" xfId="1283" xr:uid="{00000000-0005-0000-0000-000093040000}"/>
    <cellStyle name="Moneda 2 3 7 3 2" xfId="2497" xr:uid="{00000000-0005-0000-0000-000094040000}"/>
    <cellStyle name="Moneda 2 3 7 4" xfId="712" xr:uid="{00000000-0005-0000-0000-000095040000}"/>
    <cellStyle name="Moneda 2 3 7 4 2" xfId="1948" xr:uid="{00000000-0005-0000-0000-000096040000}"/>
    <cellStyle name="Moneda 2 3 7 5" xfId="1589" xr:uid="{00000000-0005-0000-0000-000097040000}"/>
    <cellStyle name="Moneda 2 3 8" xfId="714" xr:uid="{00000000-0005-0000-0000-000098040000}"/>
    <cellStyle name="Moneda 2 3 8 2" xfId="1950" xr:uid="{00000000-0005-0000-0000-000099040000}"/>
    <cellStyle name="Moneda 2 3 9" xfId="1128" xr:uid="{00000000-0005-0000-0000-00009A040000}"/>
    <cellStyle name="Moneda 2 3 9 2" xfId="2346" xr:uid="{00000000-0005-0000-0000-00009B040000}"/>
    <cellStyle name="Moneda 2 4" xfId="144" xr:uid="{00000000-0005-0000-0000-00009C040000}"/>
    <cellStyle name="Moneda 2 5" xfId="256" xr:uid="{00000000-0005-0000-0000-00009D040000}"/>
    <cellStyle name="Moneda 2 5 2" xfId="716" xr:uid="{00000000-0005-0000-0000-00009E040000}"/>
    <cellStyle name="Moneda 2 5 2 2" xfId="1952" xr:uid="{00000000-0005-0000-0000-00009F040000}"/>
    <cellStyle name="Moneda 2 5 3" xfId="1230" xr:uid="{00000000-0005-0000-0000-0000A0040000}"/>
    <cellStyle name="Moneda 2 5 3 2" xfId="2446" xr:uid="{00000000-0005-0000-0000-0000A1040000}"/>
    <cellStyle name="Moneda 2 5 4" xfId="715" xr:uid="{00000000-0005-0000-0000-0000A2040000}"/>
    <cellStyle name="Moneda 2 5 4 2" xfId="1951" xr:uid="{00000000-0005-0000-0000-0000A3040000}"/>
    <cellStyle name="Moneda 2 5 5" xfId="1537" xr:uid="{00000000-0005-0000-0000-0000A4040000}"/>
    <cellStyle name="Moneda 2 6" xfId="317" xr:uid="{00000000-0005-0000-0000-0000A5040000}"/>
    <cellStyle name="Moneda 20" xfId="145" xr:uid="{00000000-0005-0000-0000-0000A6040000}"/>
    <cellStyle name="Moneda 20 2" xfId="146" xr:uid="{00000000-0005-0000-0000-0000A7040000}"/>
    <cellStyle name="Moneda 20 2 2" xfId="336" xr:uid="{00000000-0005-0000-0000-0000A8040000}"/>
    <cellStyle name="Moneda 20 2 2 2" xfId="720" xr:uid="{00000000-0005-0000-0000-0000A9040000}"/>
    <cellStyle name="Moneda 20 2 2 2 2" xfId="1956" xr:uid="{00000000-0005-0000-0000-0000AA040000}"/>
    <cellStyle name="Moneda 20 2 2 3" xfId="1300" xr:uid="{00000000-0005-0000-0000-0000AB040000}"/>
    <cellStyle name="Moneda 20 2 2 3 2" xfId="2514" xr:uid="{00000000-0005-0000-0000-0000AC040000}"/>
    <cellStyle name="Moneda 20 2 2 4" xfId="719" xr:uid="{00000000-0005-0000-0000-0000AD040000}"/>
    <cellStyle name="Moneda 20 2 2 4 2" xfId="1955" xr:uid="{00000000-0005-0000-0000-0000AE040000}"/>
    <cellStyle name="Moneda 20 2 2 5" xfId="1606" xr:uid="{00000000-0005-0000-0000-0000AF040000}"/>
    <cellStyle name="Moneda 20 2 3" xfId="721" xr:uid="{00000000-0005-0000-0000-0000B0040000}"/>
    <cellStyle name="Moneda 20 2 3 2" xfId="1957" xr:uid="{00000000-0005-0000-0000-0000B1040000}"/>
    <cellStyle name="Moneda 20 2 4" xfId="1145" xr:uid="{00000000-0005-0000-0000-0000B2040000}"/>
    <cellStyle name="Moneda 20 2 4 2" xfId="2363" xr:uid="{00000000-0005-0000-0000-0000B3040000}"/>
    <cellStyle name="Moneda 20 2 5" xfId="718" xr:uid="{00000000-0005-0000-0000-0000B4040000}"/>
    <cellStyle name="Moneda 20 2 5 2" xfId="1954" xr:uid="{00000000-0005-0000-0000-0000B5040000}"/>
    <cellStyle name="Moneda 20 2 6" xfId="1453" xr:uid="{00000000-0005-0000-0000-0000B6040000}"/>
    <cellStyle name="Moneda 20 3" xfId="335" xr:uid="{00000000-0005-0000-0000-0000B7040000}"/>
    <cellStyle name="Moneda 20 3 2" xfId="723" xr:uid="{00000000-0005-0000-0000-0000B8040000}"/>
    <cellStyle name="Moneda 20 3 2 2" xfId="1959" xr:uid="{00000000-0005-0000-0000-0000B9040000}"/>
    <cellStyle name="Moneda 20 3 3" xfId="1299" xr:uid="{00000000-0005-0000-0000-0000BA040000}"/>
    <cellStyle name="Moneda 20 3 3 2" xfId="2513" xr:uid="{00000000-0005-0000-0000-0000BB040000}"/>
    <cellStyle name="Moneda 20 3 4" xfId="722" xr:uid="{00000000-0005-0000-0000-0000BC040000}"/>
    <cellStyle name="Moneda 20 3 4 2" xfId="1958" xr:uid="{00000000-0005-0000-0000-0000BD040000}"/>
    <cellStyle name="Moneda 20 3 5" xfId="1605" xr:uid="{00000000-0005-0000-0000-0000BE040000}"/>
    <cellStyle name="Moneda 20 4" xfId="724" xr:uid="{00000000-0005-0000-0000-0000BF040000}"/>
    <cellStyle name="Moneda 20 4 2" xfId="1960" xr:uid="{00000000-0005-0000-0000-0000C0040000}"/>
    <cellStyle name="Moneda 20 5" xfId="1144" xr:uid="{00000000-0005-0000-0000-0000C1040000}"/>
    <cellStyle name="Moneda 20 5 2" xfId="2362" xr:uid="{00000000-0005-0000-0000-0000C2040000}"/>
    <cellStyle name="Moneda 20 6" xfId="717" xr:uid="{00000000-0005-0000-0000-0000C3040000}"/>
    <cellStyle name="Moneda 20 6 2" xfId="1953" xr:uid="{00000000-0005-0000-0000-0000C4040000}"/>
    <cellStyle name="Moneda 20 7" xfId="1452" xr:uid="{00000000-0005-0000-0000-0000C5040000}"/>
    <cellStyle name="Moneda 21" xfId="147" xr:uid="{00000000-0005-0000-0000-0000C6040000}"/>
    <cellStyle name="Moneda 21 2" xfId="148" xr:uid="{00000000-0005-0000-0000-0000C7040000}"/>
    <cellStyle name="Moneda 21 2 2" xfId="338" xr:uid="{00000000-0005-0000-0000-0000C8040000}"/>
    <cellStyle name="Moneda 21 2 2 2" xfId="728" xr:uid="{00000000-0005-0000-0000-0000C9040000}"/>
    <cellStyle name="Moneda 21 2 2 2 2" xfId="1964" xr:uid="{00000000-0005-0000-0000-0000CA040000}"/>
    <cellStyle name="Moneda 21 2 2 3" xfId="1302" xr:uid="{00000000-0005-0000-0000-0000CB040000}"/>
    <cellStyle name="Moneda 21 2 2 3 2" xfId="2516" xr:uid="{00000000-0005-0000-0000-0000CC040000}"/>
    <cellStyle name="Moneda 21 2 2 4" xfId="727" xr:uid="{00000000-0005-0000-0000-0000CD040000}"/>
    <cellStyle name="Moneda 21 2 2 4 2" xfId="1963" xr:uid="{00000000-0005-0000-0000-0000CE040000}"/>
    <cellStyle name="Moneda 21 2 2 5" xfId="1608" xr:uid="{00000000-0005-0000-0000-0000CF040000}"/>
    <cellStyle name="Moneda 21 2 3" xfId="729" xr:uid="{00000000-0005-0000-0000-0000D0040000}"/>
    <cellStyle name="Moneda 21 2 3 2" xfId="1965" xr:uid="{00000000-0005-0000-0000-0000D1040000}"/>
    <cellStyle name="Moneda 21 2 4" xfId="1147" xr:uid="{00000000-0005-0000-0000-0000D2040000}"/>
    <cellStyle name="Moneda 21 2 4 2" xfId="2365" xr:uid="{00000000-0005-0000-0000-0000D3040000}"/>
    <cellStyle name="Moneda 21 2 5" xfId="726" xr:uid="{00000000-0005-0000-0000-0000D4040000}"/>
    <cellStyle name="Moneda 21 2 5 2" xfId="1962" xr:uid="{00000000-0005-0000-0000-0000D5040000}"/>
    <cellStyle name="Moneda 21 2 6" xfId="1455" xr:uid="{00000000-0005-0000-0000-0000D6040000}"/>
    <cellStyle name="Moneda 21 3" xfId="337" xr:uid="{00000000-0005-0000-0000-0000D7040000}"/>
    <cellStyle name="Moneda 21 3 2" xfId="731" xr:uid="{00000000-0005-0000-0000-0000D8040000}"/>
    <cellStyle name="Moneda 21 3 2 2" xfId="1967" xr:uid="{00000000-0005-0000-0000-0000D9040000}"/>
    <cellStyle name="Moneda 21 3 3" xfId="1301" xr:uid="{00000000-0005-0000-0000-0000DA040000}"/>
    <cellStyle name="Moneda 21 3 3 2" xfId="2515" xr:uid="{00000000-0005-0000-0000-0000DB040000}"/>
    <cellStyle name="Moneda 21 3 4" xfId="730" xr:uid="{00000000-0005-0000-0000-0000DC040000}"/>
    <cellStyle name="Moneda 21 3 4 2" xfId="1966" xr:uid="{00000000-0005-0000-0000-0000DD040000}"/>
    <cellStyle name="Moneda 21 3 5" xfId="1607" xr:uid="{00000000-0005-0000-0000-0000DE040000}"/>
    <cellStyle name="Moneda 21 4" xfId="732" xr:uid="{00000000-0005-0000-0000-0000DF040000}"/>
    <cellStyle name="Moneda 21 4 2" xfId="1968" xr:uid="{00000000-0005-0000-0000-0000E0040000}"/>
    <cellStyle name="Moneda 21 5" xfId="1146" xr:uid="{00000000-0005-0000-0000-0000E1040000}"/>
    <cellStyle name="Moneda 21 5 2" xfId="2364" xr:uid="{00000000-0005-0000-0000-0000E2040000}"/>
    <cellStyle name="Moneda 21 6" xfId="725" xr:uid="{00000000-0005-0000-0000-0000E3040000}"/>
    <cellStyle name="Moneda 21 6 2" xfId="1961" xr:uid="{00000000-0005-0000-0000-0000E4040000}"/>
    <cellStyle name="Moneda 21 7" xfId="1454" xr:uid="{00000000-0005-0000-0000-0000E5040000}"/>
    <cellStyle name="Moneda 22" xfId="149" xr:uid="{00000000-0005-0000-0000-0000E6040000}"/>
    <cellStyle name="Moneda 22 2" xfId="150" xr:uid="{00000000-0005-0000-0000-0000E7040000}"/>
    <cellStyle name="Moneda 22 2 2" xfId="340" xr:uid="{00000000-0005-0000-0000-0000E8040000}"/>
    <cellStyle name="Moneda 22 2 2 2" xfId="736" xr:uid="{00000000-0005-0000-0000-0000E9040000}"/>
    <cellStyle name="Moneda 22 2 2 2 2" xfId="1972" xr:uid="{00000000-0005-0000-0000-0000EA040000}"/>
    <cellStyle name="Moneda 22 2 2 3" xfId="1304" xr:uid="{00000000-0005-0000-0000-0000EB040000}"/>
    <cellStyle name="Moneda 22 2 2 3 2" xfId="2518" xr:uid="{00000000-0005-0000-0000-0000EC040000}"/>
    <cellStyle name="Moneda 22 2 2 4" xfId="735" xr:uid="{00000000-0005-0000-0000-0000ED040000}"/>
    <cellStyle name="Moneda 22 2 2 4 2" xfId="1971" xr:uid="{00000000-0005-0000-0000-0000EE040000}"/>
    <cellStyle name="Moneda 22 2 2 5" xfId="1610" xr:uid="{00000000-0005-0000-0000-0000EF040000}"/>
    <cellStyle name="Moneda 22 2 3" xfId="737" xr:uid="{00000000-0005-0000-0000-0000F0040000}"/>
    <cellStyle name="Moneda 22 2 3 2" xfId="1973" xr:uid="{00000000-0005-0000-0000-0000F1040000}"/>
    <cellStyle name="Moneda 22 2 4" xfId="1149" xr:uid="{00000000-0005-0000-0000-0000F2040000}"/>
    <cellStyle name="Moneda 22 2 4 2" xfId="2367" xr:uid="{00000000-0005-0000-0000-0000F3040000}"/>
    <cellStyle name="Moneda 22 2 5" xfId="734" xr:uid="{00000000-0005-0000-0000-0000F4040000}"/>
    <cellStyle name="Moneda 22 2 5 2" xfId="1970" xr:uid="{00000000-0005-0000-0000-0000F5040000}"/>
    <cellStyle name="Moneda 22 2 6" xfId="1457" xr:uid="{00000000-0005-0000-0000-0000F6040000}"/>
    <cellStyle name="Moneda 22 3" xfId="339" xr:uid="{00000000-0005-0000-0000-0000F7040000}"/>
    <cellStyle name="Moneda 22 3 2" xfId="739" xr:uid="{00000000-0005-0000-0000-0000F8040000}"/>
    <cellStyle name="Moneda 22 3 2 2" xfId="1975" xr:uid="{00000000-0005-0000-0000-0000F9040000}"/>
    <cellStyle name="Moneda 22 3 3" xfId="1303" xr:uid="{00000000-0005-0000-0000-0000FA040000}"/>
    <cellStyle name="Moneda 22 3 3 2" xfId="2517" xr:uid="{00000000-0005-0000-0000-0000FB040000}"/>
    <cellStyle name="Moneda 22 3 4" xfId="738" xr:uid="{00000000-0005-0000-0000-0000FC040000}"/>
    <cellStyle name="Moneda 22 3 4 2" xfId="1974" xr:uid="{00000000-0005-0000-0000-0000FD040000}"/>
    <cellStyle name="Moneda 22 3 5" xfId="1609" xr:uid="{00000000-0005-0000-0000-0000FE040000}"/>
    <cellStyle name="Moneda 22 4" xfId="740" xr:uid="{00000000-0005-0000-0000-0000FF040000}"/>
    <cellStyle name="Moneda 22 4 2" xfId="1976" xr:uid="{00000000-0005-0000-0000-000000050000}"/>
    <cellStyle name="Moneda 22 5" xfId="1148" xr:uid="{00000000-0005-0000-0000-000001050000}"/>
    <cellStyle name="Moneda 22 5 2" xfId="2366" xr:uid="{00000000-0005-0000-0000-000002050000}"/>
    <cellStyle name="Moneda 22 6" xfId="733" xr:uid="{00000000-0005-0000-0000-000003050000}"/>
    <cellStyle name="Moneda 22 6 2" xfId="1969" xr:uid="{00000000-0005-0000-0000-000004050000}"/>
    <cellStyle name="Moneda 22 7" xfId="1456" xr:uid="{00000000-0005-0000-0000-000005050000}"/>
    <cellStyle name="Moneda 23" xfId="151" xr:uid="{00000000-0005-0000-0000-000006050000}"/>
    <cellStyle name="Moneda 23 2" xfId="341" xr:uid="{00000000-0005-0000-0000-000007050000}"/>
    <cellStyle name="Moneda 23 2 2" xfId="743" xr:uid="{00000000-0005-0000-0000-000008050000}"/>
    <cellStyle name="Moneda 23 2 2 2" xfId="1979" xr:uid="{00000000-0005-0000-0000-000009050000}"/>
    <cellStyle name="Moneda 23 2 3" xfId="1305" xr:uid="{00000000-0005-0000-0000-00000A050000}"/>
    <cellStyle name="Moneda 23 2 3 2" xfId="2519" xr:uid="{00000000-0005-0000-0000-00000B050000}"/>
    <cellStyle name="Moneda 23 2 4" xfId="742" xr:uid="{00000000-0005-0000-0000-00000C050000}"/>
    <cellStyle name="Moneda 23 2 4 2" xfId="1978" xr:uid="{00000000-0005-0000-0000-00000D050000}"/>
    <cellStyle name="Moneda 23 2 5" xfId="1611" xr:uid="{00000000-0005-0000-0000-00000E050000}"/>
    <cellStyle name="Moneda 23 3" xfId="744" xr:uid="{00000000-0005-0000-0000-00000F050000}"/>
    <cellStyle name="Moneda 23 3 2" xfId="1980" xr:uid="{00000000-0005-0000-0000-000010050000}"/>
    <cellStyle name="Moneda 23 4" xfId="1150" xr:uid="{00000000-0005-0000-0000-000011050000}"/>
    <cellStyle name="Moneda 23 4 2" xfId="2368" xr:uid="{00000000-0005-0000-0000-000012050000}"/>
    <cellStyle name="Moneda 23 5" xfId="741" xr:uid="{00000000-0005-0000-0000-000013050000}"/>
    <cellStyle name="Moneda 23 5 2" xfId="1977" xr:uid="{00000000-0005-0000-0000-000014050000}"/>
    <cellStyle name="Moneda 23 6" xfId="1458" xr:uid="{00000000-0005-0000-0000-000015050000}"/>
    <cellStyle name="Moneda 24" xfId="152" xr:uid="{00000000-0005-0000-0000-000016050000}"/>
    <cellStyle name="Moneda 24 2" xfId="342" xr:uid="{00000000-0005-0000-0000-000017050000}"/>
    <cellStyle name="Moneda 24 2 2" xfId="747" xr:uid="{00000000-0005-0000-0000-000018050000}"/>
    <cellStyle name="Moneda 24 2 2 2" xfId="1983" xr:uid="{00000000-0005-0000-0000-000019050000}"/>
    <cellStyle name="Moneda 24 2 3" xfId="1306" xr:uid="{00000000-0005-0000-0000-00001A050000}"/>
    <cellStyle name="Moneda 24 2 3 2" xfId="2520" xr:uid="{00000000-0005-0000-0000-00001B050000}"/>
    <cellStyle name="Moneda 24 2 4" xfId="746" xr:uid="{00000000-0005-0000-0000-00001C050000}"/>
    <cellStyle name="Moneda 24 2 4 2" xfId="1982" xr:uid="{00000000-0005-0000-0000-00001D050000}"/>
    <cellStyle name="Moneda 24 2 5" xfId="1612" xr:uid="{00000000-0005-0000-0000-00001E050000}"/>
    <cellStyle name="Moneda 24 3" xfId="748" xr:uid="{00000000-0005-0000-0000-00001F050000}"/>
    <cellStyle name="Moneda 24 3 2" xfId="1984" xr:uid="{00000000-0005-0000-0000-000020050000}"/>
    <cellStyle name="Moneda 24 4" xfId="1151" xr:uid="{00000000-0005-0000-0000-000021050000}"/>
    <cellStyle name="Moneda 24 4 2" xfId="2369" xr:uid="{00000000-0005-0000-0000-000022050000}"/>
    <cellStyle name="Moneda 24 5" xfId="745" xr:uid="{00000000-0005-0000-0000-000023050000}"/>
    <cellStyle name="Moneda 24 5 2" xfId="1981" xr:uid="{00000000-0005-0000-0000-000024050000}"/>
    <cellStyle name="Moneda 24 6" xfId="1459" xr:uid="{00000000-0005-0000-0000-000025050000}"/>
    <cellStyle name="Moneda 25" xfId="247" xr:uid="{00000000-0005-0000-0000-000026050000}"/>
    <cellStyle name="Moneda 25 2" xfId="750" xr:uid="{00000000-0005-0000-0000-000027050000}"/>
    <cellStyle name="Moneda 25 2 2" xfId="1986" xr:uid="{00000000-0005-0000-0000-000028050000}"/>
    <cellStyle name="Moneda 25 3" xfId="1227" xr:uid="{00000000-0005-0000-0000-000029050000}"/>
    <cellStyle name="Moneda 25 3 2" xfId="2443" xr:uid="{00000000-0005-0000-0000-00002A050000}"/>
    <cellStyle name="Moneda 25 4" xfId="749" xr:uid="{00000000-0005-0000-0000-00002B050000}"/>
    <cellStyle name="Moneda 25 4 2" xfId="1985" xr:uid="{00000000-0005-0000-0000-00002C050000}"/>
    <cellStyle name="Moneda 25 5" xfId="1534" xr:uid="{00000000-0005-0000-0000-00002D050000}"/>
    <cellStyle name="Moneda 26" xfId="245" xr:uid="{00000000-0005-0000-0000-00002E050000}"/>
    <cellStyle name="Moneda 26 2" xfId="752" xr:uid="{00000000-0005-0000-0000-00002F050000}"/>
    <cellStyle name="Moneda 26 2 2" xfId="1988" xr:uid="{00000000-0005-0000-0000-000030050000}"/>
    <cellStyle name="Moneda 26 3" xfId="1226" xr:uid="{00000000-0005-0000-0000-000031050000}"/>
    <cellStyle name="Moneda 26 3 2" xfId="2442" xr:uid="{00000000-0005-0000-0000-000032050000}"/>
    <cellStyle name="Moneda 26 4" xfId="751" xr:uid="{00000000-0005-0000-0000-000033050000}"/>
    <cellStyle name="Moneda 26 4 2" xfId="1987" xr:uid="{00000000-0005-0000-0000-000034050000}"/>
    <cellStyle name="Moneda 26 5" xfId="1533" xr:uid="{00000000-0005-0000-0000-000035050000}"/>
    <cellStyle name="Moneda 27" xfId="272" xr:uid="{00000000-0005-0000-0000-000036050000}"/>
    <cellStyle name="Moneda 27 2" xfId="754" xr:uid="{00000000-0005-0000-0000-000037050000}"/>
    <cellStyle name="Moneda 27 2 2" xfId="1990" xr:uid="{00000000-0005-0000-0000-000038050000}"/>
    <cellStyle name="Moneda 27 3" xfId="1239" xr:uid="{00000000-0005-0000-0000-000039050000}"/>
    <cellStyle name="Moneda 27 3 2" xfId="2453" xr:uid="{00000000-0005-0000-0000-00003A050000}"/>
    <cellStyle name="Moneda 27 4" xfId="753" xr:uid="{00000000-0005-0000-0000-00003B050000}"/>
    <cellStyle name="Moneda 27 4 2" xfId="1989" xr:uid="{00000000-0005-0000-0000-00003C050000}"/>
    <cellStyle name="Moneda 27 5" xfId="1544" xr:uid="{00000000-0005-0000-0000-00003D050000}"/>
    <cellStyle name="Moneda 28" xfId="259" xr:uid="{00000000-0005-0000-0000-00003E050000}"/>
    <cellStyle name="Moneda 28 2" xfId="756" xr:uid="{00000000-0005-0000-0000-00003F050000}"/>
    <cellStyle name="Moneda 28 2 2" xfId="1992" xr:uid="{00000000-0005-0000-0000-000040050000}"/>
    <cellStyle name="Moneda 28 3" xfId="1232" xr:uid="{00000000-0005-0000-0000-000041050000}"/>
    <cellStyle name="Moneda 28 3 2" xfId="2448" xr:uid="{00000000-0005-0000-0000-000042050000}"/>
    <cellStyle name="Moneda 28 4" xfId="755" xr:uid="{00000000-0005-0000-0000-000043050000}"/>
    <cellStyle name="Moneda 28 4 2" xfId="1991" xr:uid="{00000000-0005-0000-0000-000044050000}"/>
    <cellStyle name="Moneda 28 5" xfId="1539" xr:uid="{00000000-0005-0000-0000-000045050000}"/>
    <cellStyle name="Moneda 29" xfId="419" xr:uid="{00000000-0005-0000-0000-000046050000}"/>
    <cellStyle name="Moneda 29 2" xfId="758" xr:uid="{00000000-0005-0000-0000-000047050000}"/>
    <cellStyle name="Moneda 29 2 2" xfId="1994" xr:uid="{00000000-0005-0000-0000-000048050000}"/>
    <cellStyle name="Moneda 29 3" xfId="1379" xr:uid="{00000000-0005-0000-0000-000049050000}"/>
    <cellStyle name="Moneda 29 3 2" xfId="2593" xr:uid="{00000000-0005-0000-0000-00004A050000}"/>
    <cellStyle name="Moneda 29 4" xfId="757" xr:uid="{00000000-0005-0000-0000-00004B050000}"/>
    <cellStyle name="Moneda 29 4 2" xfId="1993" xr:uid="{00000000-0005-0000-0000-00004C050000}"/>
    <cellStyle name="Moneda 29 5" xfId="1685" xr:uid="{00000000-0005-0000-0000-00004D050000}"/>
    <cellStyle name="Moneda 3" xfId="13" xr:uid="{00000000-0005-0000-0000-00004E050000}"/>
    <cellStyle name="Moneda 3 10" xfId="343" xr:uid="{00000000-0005-0000-0000-00004F050000}"/>
    <cellStyle name="Moneda 3 10 2" xfId="761" xr:uid="{00000000-0005-0000-0000-000050050000}"/>
    <cellStyle name="Moneda 3 10 2 2" xfId="1997" xr:uid="{00000000-0005-0000-0000-000051050000}"/>
    <cellStyle name="Moneda 3 10 3" xfId="1307" xr:uid="{00000000-0005-0000-0000-000052050000}"/>
    <cellStyle name="Moneda 3 10 3 2" xfId="2521" xr:uid="{00000000-0005-0000-0000-000053050000}"/>
    <cellStyle name="Moneda 3 10 4" xfId="760" xr:uid="{00000000-0005-0000-0000-000054050000}"/>
    <cellStyle name="Moneda 3 10 4 2" xfId="1996" xr:uid="{00000000-0005-0000-0000-000055050000}"/>
    <cellStyle name="Moneda 3 10 5" xfId="1613" xr:uid="{00000000-0005-0000-0000-000056050000}"/>
    <cellStyle name="Moneda 3 11" xfId="762" xr:uid="{00000000-0005-0000-0000-000057050000}"/>
    <cellStyle name="Moneda 3 11 2" xfId="1998" xr:uid="{00000000-0005-0000-0000-000058050000}"/>
    <cellStyle name="Moneda 3 12" xfId="1152" xr:uid="{00000000-0005-0000-0000-000059050000}"/>
    <cellStyle name="Moneda 3 12 2" xfId="2370" xr:uid="{00000000-0005-0000-0000-00005A050000}"/>
    <cellStyle name="Moneda 3 13" xfId="759" xr:uid="{00000000-0005-0000-0000-00005B050000}"/>
    <cellStyle name="Moneda 3 13 2" xfId="1995" xr:uid="{00000000-0005-0000-0000-00005C050000}"/>
    <cellStyle name="Moneda 3 14" xfId="153" xr:uid="{00000000-0005-0000-0000-00005D050000}"/>
    <cellStyle name="Moneda 3 14 2" xfId="1460" xr:uid="{00000000-0005-0000-0000-00005E050000}"/>
    <cellStyle name="Moneda 3 15" xfId="29" xr:uid="{00000000-0005-0000-0000-00005F050000}"/>
    <cellStyle name="Moneda 3 15 2" xfId="1387" xr:uid="{00000000-0005-0000-0000-000060050000}"/>
    <cellStyle name="Moneda 3 15 3" xfId="2601" xr:uid="{00000000-0005-0000-0000-000061050000}"/>
    <cellStyle name="Moneda 3 16" xfId="2599" xr:uid="{00000000-0005-0000-0000-000062050000}"/>
    <cellStyle name="Moneda 3 2" xfId="154" xr:uid="{00000000-0005-0000-0000-000063050000}"/>
    <cellStyle name="Moneda 3 2 10" xfId="763" xr:uid="{00000000-0005-0000-0000-000064050000}"/>
    <cellStyle name="Moneda 3 2 10 2" xfId="1999" xr:uid="{00000000-0005-0000-0000-000065050000}"/>
    <cellStyle name="Moneda 3 2 11" xfId="1461" xr:uid="{00000000-0005-0000-0000-000066050000}"/>
    <cellStyle name="Moneda 3 2 2" xfId="155" xr:uid="{00000000-0005-0000-0000-000067050000}"/>
    <cellStyle name="Moneda 3 2 2 2" xfId="156" xr:uid="{00000000-0005-0000-0000-000068050000}"/>
    <cellStyle name="Moneda 3 2 2 2 2" xfId="346" xr:uid="{00000000-0005-0000-0000-000069050000}"/>
    <cellStyle name="Moneda 3 2 2 2 2 2" xfId="767" xr:uid="{00000000-0005-0000-0000-00006A050000}"/>
    <cellStyle name="Moneda 3 2 2 2 2 2 2" xfId="2003" xr:uid="{00000000-0005-0000-0000-00006B050000}"/>
    <cellStyle name="Moneda 3 2 2 2 2 3" xfId="1310" xr:uid="{00000000-0005-0000-0000-00006C050000}"/>
    <cellStyle name="Moneda 3 2 2 2 2 3 2" xfId="2524" xr:uid="{00000000-0005-0000-0000-00006D050000}"/>
    <cellStyle name="Moneda 3 2 2 2 2 4" xfId="766" xr:uid="{00000000-0005-0000-0000-00006E050000}"/>
    <cellStyle name="Moneda 3 2 2 2 2 4 2" xfId="2002" xr:uid="{00000000-0005-0000-0000-00006F050000}"/>
    <cellStyle name="Moneda 3 2 2 2 2 5" xfId="1616" xr:uid="{00000000-0005-0000-0000-000070050000}"/>
    <cellStyle name="Moneda 3 2 2 2 3" xfId="768" xr:uid="{00000000-0005-0000-0000-000071050000}"/>
    <cellStyle name="Moneda 3 2 2 2 3 2" xfId="2004" xr:uid="{00000000-0005-0000-0000-000072050000}"/>
    <cellStyle name="Moneda 3 2 2 2 4" xfId="1155" xr:uid="{00000000-0005-0000-0000-000073050000}"/>
    <cellStyle name="Moneda 3 2 2 2 4 2" xfId="2373" xr:uid="{00000000-0005-0000-0000-000074050000}"/>
    <cellStyle name="Moneda 3 2 2 2 5" xfId="765" xr:uid="{00000000-0005-0000-0000-000075050000}"/>
    <cellStyle name="Moneda 3 2 2 2 5 2" xfId="2001" xr:uid="{00000000-0005-0000-0000-000076050000}"/>
    <cellStyle name="Moneda 3 2 2 2 6" xfId="1463" xr:uid="{00000000-0005-0000-0000-000077050000}"/>
    <cellStyle name="Moneda 3 2 2 3" xfId="345" xr:uid="{00000000-0005-0000-0000-000078050000}"/>
    <cellStyle name="Moneda 3 2 2 3 2" xfId="770" xr:uid="{00000000-0005-0000-0000-000079050000}"/>
    <cellStyle name="Moneda 3 2 2 3 2 2" xfId="2006" xr:uid="{00000000-0005-0000-0000-00007A050000}"/>
    <cellStyle name="Moneda 3 2 2 3 3" xfId="1309" xr:uid="{00000000-0005-0000-0000-00007B050000}"/>
    <cellStyle name="Moneda 3 2 2 3 3 2" xfId="2523" xr:uid="{00000000-0005-0000-0000-00007C050000}"/>
    <cellStyle name="Moneda 3 2 2 3 4" xfId="769" xr:uid="{00000000-0005-0000-0000-00007D050000}"/>
    <cellStyle name="Moneda 3 2 2 3 4 2" xfId="2005" xr:uid="{00000000-0005-0000-0000-00007E050000}"/>
    <cellStyle name="Moneda 3 2 2 3 5" xfId="1615" xr:uid="{00000000-0005-0000-0000-00007F050000}"/>
    <cellStyle name="Moneda 3 2 2 4" xfId="771" xr:uid="{00000000-0005-0000-0000-000080050000}"/>
    <cellStyle name="Moneda 3 2 2 4 2" xfId="2007" xr:uid="{00000000-0005-0000-0000-000081050000}"/>
    <cellStyle name="Moneda 3 2 2 5" xfId="1154" xr:uid="{00000000-0005-0000-0000-000082050000}"/>
    <cellStyle name="Moneda 3 2 2 5 2" xfId="2372" xr:uid="{00000000-0005-0000-0000-000083050000}"/>
    <cellStyle name="Moneda 3 2 2 6" xfId="764" xr:uid="{00000000-0005-0000-0000-000084050000}"/>
    <cellStyle name="Moneda 3 2 2 6 2" xfId="2000" xr:uid="{00000000-0005-0000-0000-000085050000}"/>
    <cellStyle name="Moneda 3 2 2 7" xfId="1462" xr:uid="{00000000-0005-0000-0000-000086050000}"/>
    <cellStyle name="Moneda 3 2 3" xfId="157" xr:uid="{00000000-0005-0000-0000-000087050000}"/>
    <cellStyle name="Moneda 3 2 3 2" xfId="158" xr:uid="{00000000-0005-0000-0000-000088050000}"/>
    <cellStyle name="Moneda 3 2 3 2 2" xfId="348" xr:uid="{00000000-0005-0000-0000-000089050000}"/>
    <cellStyle name="Moneda 3 2 3 2 2 2" xfId="775" xr:uid="{00000000-0005-0000-0000-00008A050000}"/>
    <cellStyle name="Moneda 3 2 3 2 2 2 2" xfId="2011" xr:uid="{00000000-0005-0000-0000-00008B050000}"/>
    <cellStyle name="Moneda 3 2 3 2 2 3" xfId="1312" xr:uid="{00000000-0005-0000-0000-00008C050000}"/>
    <cellStyle name="Moneda 3 2 3 2 2 3 2" xfId="2526" xr:uid="{00000000-0005-0000-0000-00008D050000}"/>
    <cellStyle name="Moneda 3 2 3 2 2 4" xfId="774" xr:uid="{00000000-0005-0000-0000-00008E050000}"/>
    <cellStyle name="Moneda 3 2 3 2 2 4 2" xfId="2010" xr:uid="{00000000-0005-0000-0000-00008F050000}"/>
    <cellStyle name="Moneda 3 2 3 2 2 5" xfId="1618" xr:uid="{00000000-0005-0000-0000-000090050000}"/>
    <cellStyle name="Moneda 3 2 3 2 3" xfId="776" xr:uid="{00000000-0005-0000-0000-000091050000}"/>
    <cellStyle name="Moneda 3 2 3 2 3 2" xfId="2012" xr:uid="{00000000-0005-0000-0000-000092050000}"/>
    <cellStyle name="Moneda 3 2 3 2 4" xfId="1157" xr:uid="{00000000-0005-0000-0000-000093050000}"/>
    <cellStyle name="Moneda 3 2 3 2 4 2" xfId="2375" xr:uid="{00000000-0005-0000-0000-000094050000}"/>
    <cellStyle name="Moneda 3 2 3 2 5" xfId="773" xr:uid="{00000000-0005-0000-0000-000095050000}"/>
    <cellStyle name="Moneda 3 2 3 2 5 2" xfId="2009" xr:uid="{00000000-0005-0000-0000-000096050000}"/>
    <cellStyle name="Moneda 3 2 3 2 6" xfId="1465" xr:uid="{00000000-0005-0000-0000-000097050000}"/>
    <cellStyle name="Moneda 3 2 3 3" xfId="347" xr:uid="{00000000-0005-0000-0000-000098050000}"/>
    <cellStyle name="Moneda 3 2 3 3 2" xfId="778" xr:uid="{00000000-0005-0000-0000-000099050000}"/>
    <cellStyle name="Moneda 3 2 3 3 2 2" xfId="2014" xr:uid="{00000000-0005-0000-0000-00009A050000}"/>
    <cellStyle name="Moneda 3 2 3 3 3" xfId="1311" xr:uid="{00000000-0005-0000-0000-00009B050000}"/>
    <cellStyle name="Moneda 3 2 3 3 3 2" xfId="2525" xr:uid="{00000000-0005-0000-0000-00009C050000}"/>
    <cellStyle name="Moneda 3 2 3 3 4" xfId="777" xr:uid="{00000000-0005-0000-0000-00009D050000}"/>
    <cellStyle name="Moneda 3 2 3 3 4 2" xfId="2013" xr:uid="{00000000-0005-0000-0000-00009E050000}"/>
    <cellStyle name="Moneda 3 2 3 3 5" xfId="1617" xr:uid="{00000000-0005-0000-0000-00009F050000}"/>
    <cellStyle name="Moneda 3 2 3 4" xfId="779" xr:uid="{00000000-0005-0000-0000-0000A0050000}"/>
    <cellStyle name="Moneda 3 2 3 4 2" xfId="2015" xr:uid="{00000000-0005-0000-0000-0000A1050000}"/>
    <cellStyle name="Moneda 3 2 3 5" xfId="1156" xr:uid="{00000000-0005-0000-0000-0000A2050000}"/>
    <cellStyle name="Moneda 3 2 3 5 2" xfId="2374" xr:uid="{00000000-0005-0000-0000-0000A3050000}"/>
    <cellStyle name="Moneda 3 2 3 6" xfId="772" xr:uid="{00000000-0005-0000-0000-0000A4050000}"/>
    <cellStyle name="Moneda 3 2 3 6 2" xfId="2008" xr:uid="{00000000-0005-0000-0000-0000A5050000}"/>
    <cellStyle name="Moneda 3 2 3 7" xfId="1464" xr:uid="{00000000-0005-0000-0000-0000A6050000}"/>
    <cellStyle name="Moneda 3 2 4" xfId="159" xr:uid="{00000000-0005-0000-0000-0000A7050000}"/>
    <cellStyle name="Moneda 3 2 4 2" xfId="160" xr:uid="{00000000-0005-0000-0000-0000A8050000}"/>
    <cellStyle name="Moneda 3 2 4 2 2" xfId="350" xr:uid="{00000000-0005-0000-0000-0000A9050000}"/>
    <cellStyle name="Moneda 3 2 4 2 2 2" xfId="783" xr:uid="{00000000-0005-0000-0000-0000AA050000}"/>
    <cellStyle name="Moneda 3 2 4 2 2 2 2" xfId="2019" xr:uid="{00000000-0005-0000-0000-0000AB050000}"/>
    <cellStyle name="Moneda 3 2 4 2 2 3" xfId="1314" xr:uid="{00000000-0005-0000-0000-0000AC050000}"/>
    <cellStyle name="Moneda 3 2 4 2 2 3 2" xfId="2528" xr:uid="{00000000-0005-0000-0000-0000AD050000}"/>
    <cellStyle name="Moneda 3 2 4 2 2 4" xfId="782" xr:uid="{00000000-0005-0000-0000-0000AE050000}"/>
    <cellStyle name="Moneda 3 2 4 2 2 4 2" xfId="2018" xr:uid="{00000000-0005-0000-0000-0000AF050000}"/>
    <cellStyle name="Moneda 3 2 4 2 2 5" xfId="1620" xr:uid="{00000000-0005-0000-0000-0000B0050000}"/>
    <cellStyle name="Moneda 3 2 4 2 3" xfId="784" xr:uid="{00000000-0005-0000-0000-0000B1050000}"/>
    <cellStyle name="Moneda 3 2 4 2 3 2" xfId="2020" xr:uid="{00000000-0005-0000-0000-0000B2050000}"/>
    <cellStyle name="Moneda 3 2 4 2 4" xfId="1159" xr:uid="{00000000-0005-0000-0000-0000B3050000}"/>
    <cellStyle name="Moneda 3 2 4 2 4 2" xfId="2377" xr:uid="{00000000-0005-0000-0000-0000B4050000}"/>
    <cellStyle name="Moneda 3 2 4 2 5" xfId="781" xr:uid="{00000000-0005-0000-0000-0000B5050000}"/>
    <cellStyle name="Moneda 3 2 4 2 5 2" xfId="2017" xr:uid="{00000000-0005-0000-0000-0000B6050000}"/>
    <cellStyle name="Moneda 3 2 4 2 6" xfId="1467" xr:uid="{00000000-0005-0000-0000-0000B7050000}"/>
    <cellStyle name="Moneda 3 2 4 3" xfId="349" xr:uid="{00000000-0005-0000-0000-0000B8050000}"/>
    <cellStyle name="Moneda 3 2 4 3 2" xfId="786" xr:uid="{00000000-0005-0000-0000-0000B9050000}"/>
    <cellStyle name="Moneda 3 2 4 3 2 2" xfId="2022" xr:uid="{00000000-0005-0000-0000-0000BA050000}"/>
    <cellStyle name="Moneda 3 2 4 3 3" xfId="1313" xr:uid="{00000000-0005-0000-0000-0000BB050000}"/>
    <cellStyle name="Moneda 3 2 4 3 3 2" xfId="2527" xr:uid="{00000000-0005-0000-0000-0000BC050000}"/>
    <cellStyle name="Moneda 3 2 4 3 4" xfId="785" xr:uid="{00000000-0005-0000-0000-0000BD050000}"/>
    <cellStyle name="Moneda 3 2 4 3 4 2" xfId="2021" xr:uid="{00000000-0005-0000-0000-0000BE050000}"/>
    <cellStyle name="Moneda 3 2 4 3 5" xfId="1619" xr:uid="{00000000-0005-0000-0000-0000BF050000}"/>
    <cellStyle name="Moneda 3 2 4 4" xfId="787" xr:uid="{00000000-0005-0000-0000-0000C0050000}"/>
    <cellStyle name="Moneda 3 2 4 4 2" xfId="2023" xr:uid="{00000000-0005-0000-0000-0000C1050000}"/>
    <cellStyle name="Moneda 3 2 4 5" xfId="1158" xr:uid="{00000000-0005-0000-0000-0000C2050000}"/>
    <cellStyle name="Moneda 3 2 4 5 2" xfId="2376" xr:uid="{00000000-0005-0000-0000-0000C3050000}"/>
    <cellStyle name="Moneda 3 2 4 6" xfId="780" xr:uid="{00000000-0005-0000-0000-0000C4050000}"/>
    <cellStyle name="Moneda 3 2 4 6 2" xfId="2016" xr:uid="{00000000-0005-0000-0000-0000C5050000}"/>
    <cellStyle name="Moneda 3 2 4 7" xfId="1466" xr:uid="{00000000-0005-0000-0000-0000C6050000}"/>
    <cellStyle name="Moneda 3 2 5" xfId="161" xr:uid="{00000000-0005-0000-0000-0000C7050000}"/>
    <cellStyle name="Moneda 3 2 5 2" xfId="351" xr:uid="{00000000-0005-0000-0000-0000C8050000}"/>
    <cellStyle name="Moneda 3 2 5 2 2" xfId="790" xr:uid="{00000000-0005-0000-0000-0000C9050000}"/>
    <cellStyle name="Moneda 3 2 5 2 2 2" xfId="2026" xr:uid="{00000000-0005-0000-0000-0000CA050000}"/>
    <cellStyle name="Moneda 3 2 5 2 3" xfId="1315" xr:uid="{00000000-0005-0000-0000-0000CB050000}"/>
    <cellStyle name="Moneda 3 2 5 2 3 2" xfId="2529" xr:uid="{00000000-0005-0000-0000-0000CC050000}"/>
    <cellStyle name="Moneda 3 2 5 2 4" xfId="789" xr:uid="{00000000-0005-0000-0000-0000CD050000}"/>
    <cellStyle name="Moneda 3 2 5 2 4 2" xfId="2025" xr:uid="{00000000-0005-0000-0000-0000CE050000}"/>
    <cellStyle name="Moneda 3 2 5 2 5" xfId="1621" xr:uid="{00000000-0005-0000-0000-0000CF050000}"/>
    <cellStyle name="Moneda 3 2 5 3" xfId="791" xr:uid="{00000000-0005-0000-0000-0000D0050000}"/>
    <cellStyle name="Moneda 3 2 5 3 2" xfId="2027" xr:uid="{00000000-0005-0000-0000-0000D1050000}"/>
    <cellStyle name="Moneda 3 2 5 4" xfId="1160" xr:uid="{00000000-0005-0000-0000-0000D2050000}"/>
    <cellStyle name="Moneda 3 2 5 4 2" xfId="2378" xr:uid="{00000000-0005-0000-0000-0000D3050000}"/>
    <cellStyle name="Moneda 3 2 5 5" xfId="788" xr:uid="{00000000-0005-0000-0000-0000D4050000}"/>
    <cellStyle name="Moneda 3 2 5 5 2" xfId="2024" xr:uid="{00000000-0005-0000-0000-0000D5050000}"/>
    <cellStyle name="Moneda 3 2 5 6" xfId="1468" xr:uid="{00000000-0005-0000-0000-0000D6050000}"/>
    <cellStyle name="Moneda 3 2 6" xfId="254" xr:uid="{00000000-0005-0000-0000-0000D7050000}"/>
    <cellStyle name="Moneda 3 2 6 2" xfId="2618" xr:uid="{00000000-0005-0000-0000-0000D8050000}"/>
    <cellStyle name="Moneda 3 2 7" xfId="344" xr:uid="{00000000-0005-0000-0000-0000D9050000}"/>
    <cellStyle name="Moneda 3 2 7 2" xfId="793" xr:uid="{00000000-0005-0000-0000-0000DA050000}"/>
    <cellStyle name="Moneda 3 2 7 2 2" xfId="2029" xr:uid="{00000000-0005-0000-0000-0000DB050000}"/>
    <cellStyle name="Moneda 3 2 7 3" xfId="1308" xr:uid="{00000000-0005-0000-0000-0000DC050000}"/>
    <cellStyle name="Moneda 3 2 7 3 2" xfId="2522" xr:uid="{00000000-0005-0000-0000-0000DD050000}"/>
    <cellStyle name="Moneda 3 2 7 4" xfId="792" xr:uid="{00000000-0005-0000-0000-0000DE050000}"/>
    <cellStyle name="Moneda 3 2 7 4 2" xfId="2028" xr:uid="{00000000-0005-0000-0000-0000DF050000}"/>
    <cellStyle name="Moneda 3 2 7 5" xfId="1614" xr:uid="{00000000-0005-0000-0000-0000E0050000}"/>
    <cellStyle name="Moneda 3 2 8" xfId="794" xr:uid="{00000000-0005-0000-0000-0000E1050000}"/>
    <cellStyle name="Moneda 3 2 8 2" xfId="2030" xr:uid="{00000000-0005-0000-0000-0000E2050000}"/>
    <cellStyle name="Moneda 3 2 9" xfId="1153" xr:uid="{00000000-0005-0000-0000-0000E3050000}"/>
    <cellStyle name="Moneda 3 2 9 2" xfId="2371" xr:uid="{00000000-0005-0000-0000-0000E4050000}"/>
    <cellStyle name="Moneda 3 3" xfId="162" xr:uid="{00000000-0005-0000-0000-0000E5050000}"/>
    <cellStyle name="Moneda 3 3 2" xfId="163" xr:uid="{00000000-0005-0000-0000-0000E6050000}"/>
    <cellStyle name="Moneda 3 3 2 2" xfId="353" xr:uid="{00000000-0005-0000-0000-0000E7050000}"/>
    <cellStyle name="Moneda 3 3 2 2 2" xfId="798" xr:uid="{00000000-0005-0000-0000-0000E8050000}"/>
    <cellStyle name="Moneda 3 3 2 2 2 2" xfId="2034" xr:uid="{00000000-0005-0000-0000-0000E9050000}"/>
    <cellStyle name="Moneda 3 3 2 2 3" xfId="1317" xr:uid="{00000000-0005-0000-0000-0000EA050000}"/>
    <cellStyle name="Moneda 3 3 2 2 3 2" xfId="2531" xr:uid="{00000000-0005-0000-0000-0000EB050000}"/>
    <cellStyle name="Moneda 3 3 2 2 4" xfId="797" xr:uid="{00000000-0005-0000-0000-0000EC050000}"/>
    <cellStyle name="Moneda 3 3 2 2 4 2" xfId="2033" xr:uid="{00000000-0005-0000-0000-0000ED050000}"/>
    <cellStyle name="Moneda 3 3 2 2 5" xfId="1623" xr:uid="{00000000-0005-0000-0000-0000EE050000}"/>
    <cellStyle name="Moneda 3 3 2 3" xfId="799" xr:uid="{00000000-0005-0000-0000-0000EF050000}"/>
    <cellStyle name="Moneda 3 3 2 3 2" xfId="2035" xr:uid="{00000000-0005-0000-0000-0000F0050000}"/>
    <cellStyle name="Moneda 3 3 2 4" xfId="1162" xr:uid="{00000000-0005-0000-0000-0000F1050000}"/>
    <cellStyle name="Moneda 3 3 2 4 2" xfId="2380" xr:uid="{00000000-0005-0000-0000-0000F2050000}"/>
    <cellStyle name="Moneda 3 3 2 5" xfId="796" xr:uid="{00000000-0005-0000-0000-0000F3050000}"/>
    <cellStyle name="Moneda 3 3 2 5 2" xfId="2032" xr:uid="{00000000-0005-0000-0000-0000F4050000}"/>
    <cellStyle name="Moneda 3 3 2 6" xfId="1470" xr:uid="{00000000-0005-0000-0000-0000F5050000}"/>
    <cellStyle name="Moneda 3 3 3" xfId="352" xr:uid="{00000000-0005-0000-0000-0000F6050000}"/>
    <cellStyle name="Moneda 3 3 3 2" xfId="801" xr:uid="{00000000-0005-0000-0000-0000F7050000}"/>
    <cellStyle name="Moneda 3 3 3 2 2" xfId="2037" xr:uid="{00000000-0005-0000-0000-0000F8050000}"/>
    <cellStyle name="Moneda 3 3 3 3" xfId="1316" xr:uid="{00000000-0005-0000-0000-0000F9050000}"/>
    <cellStyle name="Moneda 3 3 3 3 2" xfId="2530" xr:uid="{00000000-0005-0000-0000-0000FA050000}"/>
    <cellStyle name="Moneda 3 3 3 4" xfId="800" xr:uid="{00000000-0005-0000-0000-0000FB050000}"/>
    <cellStyle name="Moneda 3 3 3 4 2" xfId="2036" xr:uid="{00000000-0005-0000-0000-0000FC050000}"/>
    <cellStyle name="Moneda 3 3 3 5" xfId="1622" xr:uid="{00000000-0005-0000-0000-0000FD050000}"/>
    <cellStyle name="Moneda 3 3 4" xfId="802" xr:uid="{00000000-0005-0000-0000-0000FE050000}"/>
    <cellStyle name="Moneda 3 3 4 2" xfId="2038" xr:uid="{00000000-0005-0000-0000-0000FF050000}"/>
    <cellStyle name="Moneda 3 3 5" xfId="1161" xr:uid="{00000000-0005-0000-0000-000000060000}"/>
    <cellStyle name="Moneda 3 3 5 2" xfId="2379" xr:uid="{00000000-0005-0000-0000-000001060000}"/>
    <cellStyle name="Moneda 3 3 6" xfId="795" xr:uid="{00000000-0005-0000-0000-000002060000}"/>
    <cellStyle name="Moneda 3 3 6 2" xfId="2031" xr:uid="{00000000-0005-0000-0000-000003060000}"/>
    <cellStyle name="Moneda 3 3 7" xfId="1469" xr:uid="{00000000-0005-0000-0000-000004060000}"/>
    <cellStyle name="Moneda 3 4" xfId="164" xr:uid="{00000000-0005-0000-0000-000005060000}"/>
    <cellStyle name="Moneda 3 4 2" xfId="165" xr:uid="{00000000-0005-0000-0000-000006060000}"/>
    <cellStyle name="Moneda 3 4 2 2" xfId="355" xr:uid="{00000000-0005-0000-0000-000007060000}"/>
    <cellStyle name="Moneda 3 4 2 2 2" xfId="806" xr:uid="{00000000-0005-0000-0000-000008060000}"/>
    <cellStyle name="Moneda 3 4 2 2 2 2" xfId="2042" xr:uid="{00000000-0005-0000-0000-000009060000}"/>
    <cellStyle name="Moneda 3 4 2 2 3" xfId="1319" xr:uid="{00000000-0005-0000-0000-00000A060000}"/>
    <cellStyle name="Moneda 3 4 2 2 3 2" xfId="2533" xr:uid="{00000000-0005-0000-0000-00000B060000}"/>
    <cellStyle name="Moneda 3 4 2 2 4" xfId="805" xr:uid="{00000000-0005-0000-0000-00000C060000}"/>
    <cellStyle name="Moneda 3 4 2 2 4 2" xfId="2041" xr:uid="{00000000-0005-0000-0000-00000D060000}"/>
    <cellStyle name="Moneda 3 4 2 2 5" xfId="1625" xr:uid="{00000000-0005-0000-0000-00000E060000}"/>
    <cellStyle name="Moneda 3 4 2 3" xfId="807" xr:uid="{00000000-0005-0000-0000-00000F060000}"/>
    <cellStyle name="Moneda 3 4 2 3 2" xfId="2043" xr:uid="{00000000-0005-0000-0000-000010060000}"/>
    <cellStyle name="Moneda 3 4 2 4" xfId="1164" xr:uid="{00000000-0005-0000-0000-000011060000}"/>
    <cellStyle name="Moneda 3 4 2 4 2" xfId="2382" xr:uid="{00000000-0005-0000-0000-000012060000}"/>
    <cellStyle name="Moneda 3 4 2 5" xfId="804" xr:uid="{00000000-0005-0000-0000-000013060000}"/>
    <cellStyle name="Moneda 3 4 2 5 2" xfId="2040" xr:uid="{00000000-0005-0000-0000-000014060000}"/>
    <cellStyle name="Moneda 3 4 2 6" xfId="1472" xr:uid="{00000000-0005-0000-0000-000015060000}"/>
    <cellStyle name="Moneda 3 4 3" xfId="354" xr:uid="{00000000-0005-0000-0000-000016060000}"/>
    <cellStyle name="Moneda 3 4 3 2" xfId="809" xr:uid="{00000000-0005-0000-0000-000017060000}"/>
    <cellStyle name="Moneda 3 4 3 2 2" xfId="2045" xr:uid="{00000000-0005-0000-0000-000018060000}"/>
    <cellStyle name="Moneda 3 4 3 3" xfId="1318" xr:uid="{00000000-0005-0000-0000-000019060000}"/>
    <cellStyle name="Moneda 3 4 3 3 2" xfId="2532" xr:uid="{00000000-0005-0000-0000-00001A060000}"/>
    <cellStyle name="Moneda 3 4 3 4" xfId="808" xr:uid="{00000000-0005-0000-0000-00001B060000}"/>
    <cellStyle name="Moneda 3 4 3 4 2" xfId="2044" xr:uid="{00000000-0005-0000-0000-00001C060000}"/>
    <cellStyle name="Moneda 3 4 3 5" xfId="1624" xr:uid="{00000000-0005-0000-0000-00001D060000}"/>
    <cellStyle name="Moneda 3 4 4" xfId="810" xr:uid="{00000000-0005-0000-0000-00001E060000}"/>
    <cellStyle name="Moneda 3 4 4 2" xfId="2046" xr:uid="{00000000-0005-0000-0000-00001F060000}"/>
    <cellStyle name="Moneda 3 4 5" xfId="1163" xr:uid="{00000000-0005-0000-0000-000020060000}"/>
    <cellStyle name="Moneda 3 4 5 2" xfId="2381" xr:uid="{00000000-0005-0000-0000-000021060000}"/>
    <cellStyle name="Moneda 3 4 6" xfId="803" xr:uid="{00000000-0005-0000-0000-000022060000}"/>
    <cellStyle name="Moneda 3 4 6 2" xfId="2039" xr:uid="{00000000-0005-0000-0000-000023060000}"/>
    <cellStyle name="Moneda 3 4 7" xfId="1471" xr:uid="{00000000-0005-0000-0000-000024060000}"/>
    <cellStyle name="Moneda 3 5" xfId="166" xr:uid="{00000000-0005-0000-0000-000025060000}"/>
    <cellStyle name="Moneda 3 5 2" xfId="167" xr:uid="{00000000-0005-0000-0000-000026060000}"/>
    <cellStyle name="Moneda 3 5 2 2" xfId="357" xr:uid="{00000000-0005-0000-0000-000027060000}"/>
    <cellStyle name="Moneda 3 5 2 2 2" xfId="814" xr:uid="{00000000-0005-0000-0000-000028060000}"/>
    <cellStyle name="Moneda 3 5 2 2 2 2" xfId="2050" xr:uid="{00000000-0005-0000-0000-000029060000}"/>
    <cellStyle name="Moneda 3 5 2 2 3" xfId="1321" xr:uid="{00000000-0005-0000-0000-00002A060000}"/>
    <cellStyle name="Moneda 3 5 2 2 3 2" xfId="2535" xr:uid="{00000000-0005-0000-0000-00002B060000}"/>
    <cellStyle name="Moneda 3 5 2 2 4" xfId="813" xr:uid="{00000000-0005-0000-0000-00002C060000}"/>
    <cellStyle name="Moneda 3 5 2 2 4 2" xfId="2049" xr:uid="{00000000-0005-0000-0000-00002D060000}"/>
    <cellStyle name="Moneda 3 5 2 2 5" xfId="1627" xr:uid="{00000000-0005-0000-0000-00002E060000}"/>
    <cellStyle name="Moneda 3 5 2 3" xfId="815" xr:uid="{00000000-0005-0000-0000-00002F060000}"/>
    <cellStyle name="Moneda 3 5 2 3 2" xfId="2051" xr:uid="{00000000-0005-0000-0000-000030060000}"/>
    <cellStyle name="Moneda 3 5 2 4" xfId="1166" xr:uid="{00000000-0005-0000-0000-000031060000}"/>
    <cellStyle name="Moneda 3 5 2 4 2" xfId="2384" xr:uid="{00000000-0005-0000-0000-000032060000}"/>
    <cellStyle name="Moneda 3 5 2 5" xfId="812" xr:uid="{00000000-0005-0000-0000-000033060000}"/>
    <cellStyle name="Moneda 3 5 2 5 2" xfId="2048" xr:uid="{00000000-0005-0000-0000-000034060000}"/>
    <cellStyle name="Moneda 3 5 2 6" xfId="1474" xr:uid="{00000000-0005-0000-0000-000035060000}"/>
    <cellStyle name="Moneda 3 5 3" xfId="356" xr:uid="{00000000-0005-0000-0000-000036060000}"/>
    <cellStyle name="Moneda 3 5 3 2" xfId="817" xr:uid="{00000000-0005-0000-0000-000037060000}"/>
    <cellStyle name="Moneda 3 5 3 2 2" xfId="2053" xr:uid="{00000000-0005-0000-0000-000038060000}"/>
    <cellStyle name="Moneda 3 5 3 3" xfId="1320" xr:uid="{00000000-0005-0000-0000-000039060000}"/>
    <cellStyle name="Moneda 3 5 3 3 2" xfId="2534" xr:uid="{00000000-0005-0000-0000-00003A060000}"/>
    <cellStyle name="Moneda 3 5 3 4" xfId="816" xr:uid="{00000000-0005-0000-0000-00003B060000}"/>
    <cellStyle name="Moneda 3 5 3 4 2" xfId="2052" xr:uid="{00000000-0005-0000-0000-00003C060000}"/>
    <cellStyle name="Moneda 3 5 3 5" xfId="1626" xr:uid="{00000000-0005-0000-0000-00003D060000}"/>
    <cellStyle name="Moneda 3 5 4" xfId="818" xr:uid="{00000000-0005-0000-0000-00003E060000}"/>
    <cellStyle name="Moneda 3 5 4 2" xfId="2054" xr:uid="{00000000-0005-0000-0000-00003F060000}"/>
    <cellStyle name="Moneda 3 5 5" xfId="1165" xr:uid="{00000000-0005-0000-0000-000040060000}"/>
    <cellStyle name="Moneda 3 5 5 2" xfId="2383" xr:uid="{00000000-0005-0000-0000-000041060000}"/>
    <cellStyle name="Moneda 3 5 6" xfId="811" xr:uid="{00000000-0005-0000-0000-000042060000}"/>
    <cellStyle name="Moneda 3 5 6 2" xfId="2047" xr:uid="{00000000-0005-0000-0000-000043060000}"/>
    <cellStyle name="Moneda 3 5 7" xfId="1473" xr:uid="{00000000-0005-0000-0000-000044060000}"/>
    <cellStyle name="Moneda 3 6" xfId="168" xr:uid="{00000000-0005-0000-0000-000045060000}"/>
    <cellStyle name="Moneda 3 6 2" xfId="169" xr:uid="{00000000-0005-0000-0000-000046060000}"/>
    <cellStyle name="Moneda 3 6 2 2" xfId="358" xr:uid="{00000000-0005-0000-0000-000047060000}"/>
    <cellStyle name="Moneda 3 6 2 2 2" xfId="2628" xr:uid="{00000000-0005-0000-0000-000048060000}"/>
    <cellStyle name="Moneda 3 6 2 3" xfId="2614" xr:uid="{00000000-0005-0000-0000-000049060000}"/>
    <cellStyle name="Moneda 3 6 3" xfId="2613" xr:uid="{00000000-0005-0000-0000-00004A060000}"/>
    <cellStyle name="Moneda 3 7" xfId="170" xr:uid="{00000000-0005-0000-0000-00004B060000}"/>
    <cellStyle name="Moneda 3 7 2" xfId="359" xr:uid="{00000000-0005-0000-0000-00004C060000}"/>
    <cellStyle name="Moneda 3 7 2 2" xfId="2629" xr:uid="{00000000-0005-0000-0000-00004D060000}"/>
    <cellStyle name="Moneda 3 7 3" xfId="2615" xr:uid="{00000000-0005-0000-0000-00004E060000}"/>
    <cellStyle name="Moneda 3 8" xfId="171" xr:uid="{00000000-0005-0000-0000-00004F060000}"/>
    <cellStyle name="Moneda 3 8 2" xfId="360" xr:uid="{00000000-0005-0000-0000-000050060000}"/>
    <cellStyle name="Moneda 3 8 2 2" xfId="821" xr:uid="{00000000-0005-0000-0000-000051060000}"/>
    <cellStyle name="Moneda 3 8 2 2 2" xfId="2057" xr:uid="{00000000-0005-0000-0000-000052060000}"/>
    <cellStyle name="Moneda 3 8 2 3" xfId="1322" xr:uid="{00000000-0005-0000-0000-000053060000}"/>
    <cellStyle name="Moneda 3 8 2 3 2" xfId="2536" xr:uid="{00000000-0005-0000-0000-000054060000}"/>
    <cellStyle name="Moneda 3 8 2 4" xfId="820" xr:uid="{00000000-0005-0000-0000-000055060000}"/>
    <cellStyle name="Moneda 3 8 2 4 2" xfId="2056" xr:uid="{00000000-0005-0000-0000-000056060000}"/>
    <cellStyle name="Moneda 3 8 2 5" xfId="1628" xr:uid="{00000000-0005-0000-0000-000057060000}"/>
    <cellStyle name="Moneda 3 8 3" xfId="822" xr:uid="{00000000-0005-0000-0000-000058060000}"/>
    <cellStyle name="Moneda 3 8 3 2" xfId="2058" xr:uid="{00000000-0005-0000-0000-000059060000}"/>
    <cellStyle name="Moneda 3 8 4" xfId="1167" xr:uid="{00000000-0005-0000-0000-00005A060000}"/>
    <cellStyle name="Moneda 3 8 4 2" xfId="2385" xr:uid="{00000000-0005-0000-0000-00005B060000}"/>
    <cellStyle name="Moneda 3 8 5" xfId="819" xr:uid="{00000000-0005-0000-0000-00005C060000}"/>
    <cellStyle name="Moneda 3 8 5 2" xfId="2055" xr:uid="{00000000-0005-0000-0000-00005D060000}"/>
    <cellStyle name="Moneda 3 8 6" xfId="1475" xr:uid="{00000000-0005-0000-0000-00005E060000}"/>
    <cellStyle name="Moneda 3 9" xfId="249" xr:uid="{00000000-0005-0000-0000-00005F060000}"/>
    <cellStyle name="Moneda 3 9 2" xfId="2617" xr:uid="{00000000-0005-0000-0000-000060060000}"/>
    <cellStyle name="Moneda 30" xfId="422" xr:uid="{00000000-0005-0000-0000-000061060000}"/>
    <cellStyle name="Moneda 30 2" xfId="824" xr:uid="{00000000-0005-0000-0000-000062060000}"/>
    <cellStyle name="Moneda 30 2 2" xfId="2060" xr:uid="{00000000-0005-0000-0000-000063060000}"/>
    <cellStyle name="Moneda 30 3" xfId="1381" xr:uid="{00000000-0005-0000-0000-000064060000}"/>
    <cellStyle name="Moneda 30 3 2" xfId="2595" xr:uid="{00000000-0005-0000-0000-000065060000}"/>
    <cellStyle name="Moneda 30 4" xfId="823" xr:uid="{00000000-0005-0000-0000-000066060000}"/>
    <cellStyle name="Moneda 30 4 2" xfId="2059" xr:uid="{00000000-0005-0000-0000-000067060000}"/>
    <cellStyle name="Moneda 30 5" xfId="1687" xr:uid="{00000000-0005-0000-0000-000068060000}"/>
    <cellStyle name="Moneda 31" xfId="825" xr:uid="{00000000-0005-0000-0000-000069060000}"/>
    <cellStyle name="Moneda 31 2" xfId="2061" xr:uid="{00000000-0005-0000-0000-00006A060000}"/>
    <cellStyle name="Moneda 32" xfId="826" xr:uid="{00000000-0005-0000-0000-00006B060000}"/>
    <cellStyle name="Moneda 32 2" xfId="2062" xr:uid="{00000000-0005-0000-0000-00006C060000}"/>
    <cellStyle name="Moneda 33" xfId="827" xr:uid="{00000000-0005-0000-0000-00006D060000}"/>
    <cellStyle name="Moneda 33 2" xfId="2063" xr:uid="{00000000-0005-0000-0000-00006E060000}"/>
    <cellStyle name="Moneda 34" xfId="828" xr:uid="{00000000-0005-0000-0000-00006F060000}"/>
    <cellStyle name="Moneda 34 2" xfId="2064" xr:uid="{00000000-0005-0000-0000-000070060000}"/>
    <cellStyle name="Moneda 35" xfId="829" xr:uid="{00000000-0005-0000-0000-000071060000}"/>
    <cellStyle name="Moneda 35 2" xfId="2065" xr:uid="{00000000-0005-0000-0000-000072060000}"/>
    <cellStyle name="Moneda 36" xfId="830" xr:uid="{00000000-0005-0000-0000-000073060000}"/>
    <cellStyle name="Moneda 36 2" xfId="2066" xr:uid="{00000000-0005-0000-0000-000074060000}"/>
    <cellStyle name="Moneda 37" xfId="831" xr:uid="{00000000-0005-0000-0000-000075060000}"/>
    <cellStyle name="Moneda 37 2" xfId="2067" xr:uid="{00000000-0005-0000-0000-000076060000}"/>
    <cellStyle name="Moneda 38" xfId="832" xr:uid="{00000000-0005-0000-0000-000077060000}"/>
    <cellStyle name="Moneda 38 2" xfId="2068" xr:uid="{00000000-0005-0000-0000-000078060000}"/>
    <cellStyle name="Moneda 39" xfId="833" xr:uid="{00000000-0005-0000-0000-000079060000}"/>
    <cellStyle name="Moneda 39 2" xfId="2069" xr:uid="{00000000-0005-0000-0000-00007A060000}"/>
    <cellStyle name="Moneda 4" xfId="14" xr:uid="{00000000-0005-0000-0000-00007B060000}"/>
    <cellStyle name="Moneda 4 2" xfId="172" xr:uid="{00000000-0005-0000-0000-00007C060000}"/>
    <cellStyle name="Moneda 4 3" xfId="257" xr:uid="{00000000-0005-0000-0000-00007D060000}"/>
    <cellStyle name="Moneda 4 4" xfId="361" xr:uid="{00000000-0005-0000-0000-00007E060000}"/>
    <cellStyle name="Moneda 40" xfId="834" xr:uid="{00000000-0005-0000-0000-00007F060000}"/>
    <cellStyle name="Moneda 40 2" xfId="2070" xr:uid="{00000000-0005-0000-0000-000080060000}"/>
    <cellStyle name="Moneda 41" xfId="835" xr:uid="{00000000-0005-0000-0000-000081060000}"/>
    <cellStyle name="Moneda 41 2" xfId="2071" xr:uid="{00000000-0005-0000-0000-000082060000}"/>
    <cellStyle name="Moneda 42" xfId="836" xr:uid="{00000000-0005-0000-0000-000083060000}"/>
    <cellStyle name="Moneda 42 2" xfId="2072" xr:uid="{00000000-0005-0000-0000-000084060000}"/>
    <cellStyle name="Moneda 43" xfId="1085" xr:uid="{00000000-0005-0000-0000-000085060000}"/>
    <cellStyle name="Moneda 43 2" xfId="2303" xr:uid="{00000000-0005-0000-0000-000086060000}"/>
    <cellStyle name="Moneda 44" xfId="478" xr:uid="{00000000-0005-0000-0000-000087060000}"/>
    <cellStyle name="Moneda 44 2" xfId="1714" xr:uid="{00000000-0005-0000-0000-000088060000}"/>
    <cellStyle name="Moneda 45" xfId="83" xr:uid="{00000000-0005-0000-0000-000089060000}"/>
    <cellStyle name="Moneda 45 2" xfId="1393" xr:uid="{00000000-0005-0000-0000-00008A060000}"/>
    <cellStyle name="Moneda 46" xfId="423" xr:uid="{00000000-0005-0000-0000-00008B060000}"/>
    <cellStyle name="Moneda 46 2" xfId="1688" xr:uid="{00000000-0005-0000-0000-00008C060000}"/>
    <cellStyle name="Moneda 47" xfId="1382" xr:uid="{00000000-0005-0000-0000-00008D060000}"/>
    <cellStyle name="Moneda 47 2" xfId="2596" xr:uid="{00000000-0005-0000-0000-00008E060000}"/>
    <cellStyle name="Moneda 48" xfId="1383" xr:uid="{00000000-0005-0000-0000-00008F060000}"/>
    <cellStyle name="Moneda 48 2" xfId="2597" xr:uid="{00000000-0005-0000-0000-000090060000}"/>
    <cellStyle name="Moneda 49" xfId="1386" xr:uid="{00000000-0005-0000-0000-000091060000}"/>
    <cellStyle name="Moneda 5" xfId="24" xr:uid="{00000000-0005-0000-0000-000092060000}"/>
    <cellStyle name="Moneda 5 2" xfId="174" xr:uid="{00000000-0005-0000-0000-000093060000}"/>
    <cellStyle name="Moneda 5 3" xfId="173" xr:uid="{00000000-0005-0000-0000-000094060000}"/>
    <cellStyle name="Moneda 5 4" xfId="1385" xr:uid="{00000000-0005-0000-0000-000095060000}"/>
    <cellStyle name="Moneda 50" xfId="1532" xr:uid="{00000000-0005-0000-0000-000096060000}"/>
    <cellStyle name="Moneda 6" xfId="31" xr:uid="{00000000-0005-0000-0000-000097060000}"/>
    <cellStyle name="Moneda 6 10" xfId="837" xr:uid="{00000000-0005-0000-0000-000098060000}"/>
    <cellStyle name="Moneda 6 10 2" xfId="2073" xr:uid="{00000000-0005-0000-0000-000099060000}"/>
    <cellStyle name="Moneda 6 11" xfId="175" xr:uid="{00000000-0005-0000-0000-00009A060000}"/>
    <cellStyle name="Moneda 6 11 2" xfId="1476" xr:uid="{00000000-0005-0000-0000-00009B060000}"/>
    <cellStyle name="Moneda 6 12" xfId="1388" xr:uid="{00000000-0005-0000-0000-00009C060000}"/>
    <cellStyle name="Moneda 6 2" xfId="176" xr:uid="{00000000-0005-0000-0000-00009D060000}"/>
    <cellStyle name="Moneda 6 2 10" xfId="1477" xr:uid="{00000000-0005-0000-0000-00009E060000}"/>
    <cellStyle name="Moneda 6 2 2" xfId="177" xr:uid="{00000000-0005-0000-0000-00009F060000}"/>
    <cellStyle name="Moneda 6 2 2 2" xfId="178" xr:uid="{00000000-0005-0000-0000-0000A0060000}"/>
    <cellStyle name="Moneda 6 2 2 2 2" xfId="365" xr:uid="{00000000-0005-0000-0000-0000A1060000}"/>
    <cellStyle name="Moneda 6 2 2 2 2 2" xfId="842" xr:uid="{00000000-0005-0000-0000-0000A2060000}"/>
    <cellStyle name="Moneda 6 2 2 2 2 2 2" xfId="2078" xr:uid="{00000000-0005-0000-0000-0000A3060000}"/>
    <cellStyle name="Moneda 6 2 2 2 2 3" xfId="1326" xr:uid="{00000000-0005-0000-0000-0000A4060000}"/>
    <cellStyle name="Moneda 6 2 2 2 2 3 2" xfId="2540" xr:uid="{00000000-0005-0000-0000-0000A5060000}"/>
    <cellStyle name="Moneda 6 2 2 2 2 4" xfId="841" xr:uid="{00000000-0005-0000-0000-0000A6060000}"/>
    <cellStyle name="Moneda 6 2 2 2 2 4 2" xfId="2077" xr:uid="{00000000-0005-0000-0000-0000A7060000}"/>
    <cellStyle name="Moneda 6 2 2 2 2 5" xfId="1632" xr:uid="{00000000-0005-0000-0000-0000A8060000}"/>
    <cellStyle name="Moneda 6 2 2 2 3" xfId="843" xr:uid="{00000000-0005-0000-0000-0000A9060000}"/>
    <cellStyle name="Moneda 6 2 2 2 3 2" xfId="2079" xr:uid="{00000000-0005-0000-0000-0000AA060000}"/>
    <cellStyle name="Moneda 6 2 2 2 4" xfId="1171" xr:uid="{00000000-0005-0000-0000-0000AB060000}"/>
    <cellStyle name="Moneda 6 2 2 2 4 2" xfId="2389" xr:uid="{00000000-0005-0000-0000-0000AC060000}"/>
    <cellStyle name="Moneda 6 2 2 2 5" xfId="840" xr:uid="{00000000-0005-0000-0000-0000AD060000}"/>
    <cellStyle name="Moneda 6 2 2 2 5 2" xfId="2076" xr:uid="{00000000-0005-0000-0000-0000AE060000}"/>
    <cellStyle name="Moneda 6 2 2 2 6" xfId="1479" xr:uid="{00000000-0005-0000-0000-0000AF060000}"/>
    <cellStyle name="Moneda 6 2 2 3" xfId="364" xr:uid="{00000000-0005-0000-0000-0000B0060000}"/>
    <cellStyle name="Moneda 6 2 2 3 2" xfId="845" xr:uid="{00000000-0005-0000-0000-0000B1060000}"/>
    <cellStyle name="Moneda 6 2 2 3 2 2" xfId="2081" xr:uid="{00000000-0005-0000-0000-0000B2060000}"/>
    <cellStyle name="Moneda 6 2 2 3 3" xfId="1325" xr:uid="{00000000-0005-0000-0000-0000B3060000}"/>
    <cellStyle name="Moneda 6 2 2 3 3 2" xfId="2539" xr:uid="{00000000-0005-0000-0000-0000B4060000}"/>
    <cellStyle name="Moneda 6 2 2 3 4" xfId="844" xr:uid="{00000000-0005-0000-0000-0000B5060000}"/>
    <cellStyle name="Moneda 6 2 2 3 4 2" xfId="2080" xr:uid="{00000000-0005-0000-0000-0000B6060000}"/>
    <cellStyle name="Moneda 6 2 2 3 5" xfId="1631" xr:uid="{00000000-0005-0000-0000-0000B7060000}"/>
    <cellStyle name="Moneda 6 2 2 4" xfId="846" xr:uid="{00000000-0005-0000-0000-0000B8060000}"/>
    <cellStyle name="Moneda 6 2 2 4 2" xfId="2082" xr:uid="{00000000-0005-0000-0000-0000B9060000}"/>
    <cellStyle name="Moneda 6 2 2 5" xfId="1170" xr:uid="{00000000-0005-0000-0000-0000BA060000}"/>
    <cellStyle name="Moneda 6 2 2 5 2" xfId="2388" xr:uid="{00000000-0005-0000-0000-0000BB060000}"/>
    <cellStyle name="Moneda 6 2 2 6" xfId="839" xr:uid="{00000000-0005-0000-0000-0000BC060000}"/>
    <cellStyle name="Moneda 6 2 2 6 2" xfId="2075" xr:uid="{00000000-0005-0000-0000-0000BD060000}"/>
    <cellStyle name="Moneda 6 2 2 7" xfId="1478" xr:uid="{00000000-0005-0000-0000-0000BE060000}"/>
    <cellStyle name="Moneda 6 2 3" xfId="179" xr:uid="{00000000-0005-0000-0000-0000BF060000}"/>
    <cellStyle name="Moneda 6 2 3 2" xfId="180" xr:uid="{00000000-0005-0000-0000-0000C0060000}"/>
    <cellStyle name="Moneda 6 2 3 2 2" xfId="367" xr:uid="{00000000-0005-0000-0000-0000C1060000}"/>
    <cellStyle name="Moneda 6 2 3 2 2 2" xfId="850" xr:uid="{00000000-0005-0000-0000-0000C2060000}"/>
    <cellStyle name="Moneda 6 2 3 2 2 2 2" xfId="2086" xr:uid="{00000000-0005-0000-0000-0000C3060000}"/>
    <cellStyle name="Moneda 6 2 3 2 2 3" xfId="1328" xr:uid="{00000000-0005-0000-0000-0000C4060000}"/>
    <cellStyle name="Moneda 6 2 3 2 2 3 2" xfId="2542" xr:uid="{00000000-0005-0000-0000-0000C5060000}"/>
    <cellStyle name="Moneda 6 2 3 2 2 4" xfId="849" xr:uid="{00000000-0005-0000-0000-0000C6060000}"/>
    <cellStyle name="Moneda 6 2 3 2 2 4 2" xfId="2085" xr:uid="{00000000-0005-0000-0000-0000C7060000}"/>
    <cellStyle name="Moneda 6 2 3 2 2 5" xfId="1634" xr:uid="{00000000-0005-0000-0000-0000C8060000}"/>
    <cellStyle name="Moneda 6 2 3 2 3" xfId="851" xr:uid="{00000000-0005-0000-0000-0000C9060000}"/>
    <cellStyle name="Moneda 6 2 3 2 3 2" xfId="2087" xr:uid="{00000000-0005-0000-0000-0000CA060000}"/>
    <cellStyle name="Moneda 6 2 3 2 4" xfId="1173" xr:uid="{00000000-0005-0000-0000-0000CB060000}"/>
    <cellStyle name="Moneda 6 2 3 2 4 2" xfId="2391" xr:uid="{00000000-0005-0000-0000-0000CC060000}"/>
    <cellStyle name="Moneda 6 2 3 2 5" xfId="848" xr:uid="{00000000-0005-0000-0000-0000CD060000}"/>
    <cellStyle name="Moneda 6 2 3 2 5 2" xfId="2084" xr:uid="{00000000-0005-0000-0000-0000CE060000}"/>
    <cellStyle name="Moneda 6 2 3 2 6" xfId="1481" xr:uid="{00000000-0005-0000-0000-0000CF060000}"/>
    <cellStyle name="Moneda 6 2 3 3" xfId="366" xr:uid="{00000000-0005-0000-0000-0000D0060000}"/>
    <cellStyle name="Moneda 6 2 3 3 2" xfId="853" xr:uid="{00000000-0005-0000-0000-0000D1060000}"/>
    <cellStyle name="Moneda 6 2 3 3 2 2" xfId="2089" xr:uid="{00000000-0005-0000-0000-0000D2060000}"/>
    <cellStyle name="Moneda 6 2 3 3 3" xfId="1327" xr:uid="{00000000-0005-0000-0000-0000D3060000}"/>
    <cellStyle name="Moneda 6 2 3 3 3 2" xfId="2541" xr:uid="{00000000-0005-0000-0000-0000D4060000}"/>
    <cellStyle name="Moneda 6 2 3 3 4" xfId="852" xr:uid="{00000000-0005-0000-0000-0000D5060000}"/>
    <cellStyle name="Moneda 6 2 3 3 4 2" xfId="2088" xr:uid="{00000000-0005-0000-0000-0000D6060000}"/>
    <cellStyle name="Moneda 6 2 3 3 5" xfId="1633" xr:uid="{00000000-0005-0000-0000-0000D7060000}"/>
    <cellStyle name="Moneda 6 2 3 4" xfId="854" xr:uid="{00000000-0005-0000-0000-0000D8060000}"/>
    <cellStyle name="Moneda 6 2 3 4 2" xfId="2090" xr:uid="{00000000-0005-0000-0000-0000D9060000}"/>
    <cellStyle name="Moneda 6 2 3 5" xfId="1172" xr:uid="{00000000-0005-0000-0000-0000DA060000}"/>
    <cellStyle name="Moneda 6 2 3 5 2" xfId="2390" xr:uid="{00000000-0005-0000-0000-0000DB060000}"/>
    <cellStyle name="Moneda 6 2 3 6" xfId="847" xr:uid="{00000000-0005-0000-0000-0000DC060000}"/>
    <cellStyle name="Moneda 6 2 3 6 2" xfId="2083" xr:uid="{00000000-0005-0000-0000-0000DD060000}"/>
    <cellStyle name="Moneda 6 2 3 7" xfId="1480" xr:uid="{00000000-0005-0000-0000-0000DE060000}"/>
    <cellStyle name="Moneda 6 2 4" xfId="181" xr:uid="{00000000-0005-0000-0000-0000DF060000}"/>
    <cellStyle name="Moneda 6 2 4 2" xfId="182" xr:uid="{00000000-0005-0000-0000-0000E0060000}"/>
    <cellStyle name="Moneda 6 2 4 2 2" xfId="369" xr:uid="{00000000-0005-0000-0000-0000E1060000}"/>
    <cellStyle name="Moneda 6 2 4 2 2 2" xfId="858" xr:uid="{00000000-0005-0000-0000-0000E2060000}"/>
    <cellStyle name="Moneda 6 2 4 2 2 2 2" xfId="2094" xr:uid="{00000000-0005-0000-0000-0000E3060000}"/>
    <cellStyle name="Moneda 6 2 4 2 2 3" xfId="1330" xr:uid="{00000000-0005-0000-0000-0000E4060000}"/>
    <cellStyle name="Moneda 6 2 4 2 2 3 2" xfId="2544" xr:uid="{00000000-0005-0000-0000-0000E5060000}"/>
    <cellStyle name="Moneda 6 2 4 2 2 4" xfId="857" xr:uid="{00000000-0005-0000-0000-0000E6060000}"/>
    <cellStyle name="Moneda 6 2 4 2 2 4 2" xfId="2093" xr:uid="{00000000-0005-0000-0000-0000E7060000}"/>
    <cellStyle name="Moneda 6 2 4 2 2 5" xfId="1636" xr:uid="{00000000-0005-0000-0000-0000E8060000}"/>
    <cellStyle name="Moneda 6 2 4 2 3" xfId="859" xr:uid="{00000000-0005-0000-0000-0000E9060000}"/>
    <cellStyle name="Moneda 6 2 4 2 3 2" xfId="2095" xr:uid="{00000000-0005-0000-0000-0000EA060000}"/>
    <cellStyle name="Moneda 6 2 4 2 4" xfId="1175" xr:uid="{00000000-0005-0000-0000-0000EB060000}"/>
    <cellStyle name="Moneda 6 2 4 2 4 2" xfId="2393" xr:uid="{00000000-0005-0000-0000-0000EC060000}"/>
    <cellStyle name="Moneda 6 2 4 2 5" xfId="856" xr:uid="{00000000-0005-0000-0000-0000ED060000}"/>
    <cellStyle name="Moneda 6 2 4 2 5 2" xfId="2092" xr:uid="{00000000-0005-0000-0000-0000EE060000}"/>
    <cellStyle name="Moneda 6 2 4 2 6" xfId="1483" xr:uid="{00000000-0005-0000-0000-0000EF060000}"/>
    <cellStyle name="Moneda 6 2 4 3" xfId="368" xr:uid="{00000000-0005-0000-0000-0000F0060000}"/>
    <cellStyle name="Moneda 6 2 4 3 2" xfId="861" xr:uid="{00000000-0005-0000-0000-0000F1060000}"/>
    <cellStyle name="Moneda 6 2 4 3 2 2" xfId="2097" xr:uid="{00000000-0005-0000-0000-0000F2060000}"/>
    <cellStyle name="Moneda 6 2 4 3 3" xfId="1329" xr:uid="{00000000-0005-0000-0000-0000F3060000}"/>
    <cellStyle name="Moneda 6 2 4 3 3 2" xfId="2543" xr:uid="{00000000-0005-0000-0000-0000F4060000}"/>
    <cellStyle name="Moneda 6 2 4 3 4" xfId="860" xr:uid="{00000000-0005-0000-0000-0000F5060000}"/>
    <cellStyle name="Moneda 6 2 4 3 4 2" xfId="2096" xr:uid="{00000000-0005-0000-0000-0000F6060000}"/>
    <cellStyle name="Moneda 6 2 4 3 5" xfId="1635" xr:uid="{00000000-0005-0000-0000-0000F7060000}"/>
    <cellStyle name="Moneda 6 2 4 4" xfId="862" xr:uid="{00000000-0005-0000-0000-0000F8060000}"/>
    <cellStyle name="Moneda 6 2 4 4 2" xfId="2098" xr:uid="{00000000-0005-0000-0000-0000F9060000}"/>
    <cellStyle name="Moneda 6 2 4 5" xfId="1174" xr:uid="{00000000-0005-0000-0000-0000FA060000}"/>
    <cellStyle name="Moneda 6 2 4 5 2" xfId="2392" xr:uid="{00000000-0005-0000-0000-0000FB060000}"/>
    <cellStyle name="Moneda 6 2 4 6" xfId="855" xr:uid="{00000000-0005-0000-0000-0000FC060000}"/>
    <cellStyle name="Moneda 6 2 4 6 2" xfId="2091" xr:uid="{00000000-0005-0000-0000-0000FD060000}"/>
    <cellStyle name="Moneda 6 2 4 7" xfId="1482" xr:uid="{00000000-0005-0000-0000-0000FE060000}"/>
    <cellStyle name="Moneda 6 2 5" xfId="183" xr:uid="{00000000-0005-0000-0000-0000FF060000}"/>
    <cellStyle name="Moneda 6 2 5 2" xfId="370" xr:uid="{00000000-0005-0000-0000-000000070000}"/>
    <cellStyle name="Moneda 6 2 5 2 2" xfId="865" xr:uid="{00000000-0005-0000-0000-000001070000}"/>
    <cellStyle name="Moneda 6 2 5 2 2 2" xfId="2101" xr:uid="{00000000-0005-0000-0000-000002070000}"/>
    <cellStyle name="Moneda 6 2 5 2 3" xfId="1331" xr:uid="{00000000-0005-0000-0000-000003070000}"/>
    <cellStyle name="Moneda 6 2 5 2 3 2" xfId="2545" xr:uid="{00000000-0005-0000-0000-000004070000}"/>
    <cellStyle name="Moneda 6 2 5 2 4" xfId="864" xr:uid="{00000000-0005-0000-0000-000005070000}"/>
    <cellStyle name="Moneda 6 2 5 2 4 2" xfId="2100" xr:uid="{00000000-0005-0000-0000-000006070000}"/>
    <cellStyle name="Moneda 6 2 5 2 5" xfId="1637" xr:uid="{00000000-0005-0000-0000-000007070000}"/>
    <cellStyle name="Moneda 6 2 5 3" xfId="866" xr:uid="{00000000-0005-0000-0000-000008070000}"/>
    <cellStyle name="Moneda 6 2 5 3 2" xfId="2102" xr:uid="{00000000-0005-0000-0000-000009070000}"/>
    <cellStyle name="Moneda 6 2 5 4" xfId="1176" xr:uid="{00000000-0005-0000-0000-00000A070000}"/>
    <cellStyle name="Moneda 6 2 5 4 2" xfId="2394" xr:uid="{00000000-0005-0000-0000-00000B070000}"/>
    <cellStyle name="Moneda 6 2 5 5" xfId="863" xr:uid="{00000000-0005-0000-0000-00000C070000}"/>
    <cellStyle name="Moneda 6 2 5 5 2" xfId="2099" xr:uid="{00000000-0005-0000-0000-00000D070000}"/>
    <cellStyle name="Moneda 6 2 5 6" xfId="1484" xr:uid="{00000000-0005-0000-0000-00000E070000}"/>
    <cellStyle name="Moneda 6 2 6" xfId="363" xr:uid="{00000000-0005-0000-0000-00000F070000}"/>
    <cellStyle name="Moneda 6 2 6 2" xfId="868" xr:uid="{00000000-0005-0000-0000-000010070000}"/>
    <cellStyle name="Moneda 6 2 6 2 2" xfId="2104" xr:uid="{00000000-0005-0000-0000-000011070000}"/>
    <cellStyle name="Moneda 6 2 6 3" xfId="1324" xr:uid="{00000000-0005-0000-0000-000012070000}"/>
    <cellStyle name="Moneda 6 2 6 3 2" xfId="2538" xr:uid="{00000000-0005-0000-0000-000013070000}"/>
    <cellStyle name="Moneda 6 2 6 4" xfId="867" xr:uid="{00000000-0005-0000-0000-000014070000}"/>
    <cellStyle name="Moneda 6 2 6 4 2" xfId="2103" xr:uid="{00000000-0005-0000-0000-000015070000}"/>
    <cellStyle name="Moneda 6 2 6 5" xfId="1630" xr:uid="{00000000-0005-0000-0000-000016070000}"/>
    <cellStyle name="Moneda 6 2 7" xfId="869" xr:uid="{00000000-0005-0000-0000-000017070000}"/>
    <cellStyle name="Moneda 6 2 7 2" xfId="2105" xr:uid="{00000000-0005-0000-0000-000018070000}"/>
    <cellStyle name="Moneda 6 2 8" xfId="1169" xr:uid="{00000000-0005-0000-0000-000019070000}"/>
    <cellStyle name="Moneda 6 2 8 2" xfId="2387" xr:uid="{00000000-0005-0000-0000-00001A070000}"/>
    <cellStyle name="Moneda 6 2 9" xfId="838" xr:uid="{00000000-0005-0000-0000-00001B070000}"/>
    <cellStyle name="Moneda 6 2 9 2" xfId="2074" xr:uid="{00000000-0005-0000-0000-00001C070000}"/>
    <cellStyle name="Moneda 6 3" xfId="184" xr:uid="{00000000-0005-0000-0000-00001D070000}"/>
    <cellStyle name="Moneda 6 3 2" xfId="185" xr:uid="{00000000-0005-0000-0000-00001E070000}"/>
    <cellStyle name="Moneda 6 3 2 2" xfId="372" xr:uid="{00000000-0005-0000-0000-00001F070000}"/>
    <cellStyle name="Moneda 6 3 2 2 2" xfId="873" xr:uid="{00000000-0005-0000-0000-000020070000}"/>
    <cellStyle name="Moneda 6 3 2 2 2 2" xfId="2109" xr:uid="{00000000-0005-0000-0000-000021070000}"/>
    <cellStyle name="Moneda 6 3 2 2 3" xfId="1333" xr:uid="{00000000-0005-0000-0000-000022070000}"/>
    <cellStyle name="Moneda 6 3 2 2 3 2" xfId="2547" xr:uid="{00000000-0005-0000-0000-000023070000}"/>
    <cellStyle name="Moneda 6 3 2 2 4" xfId="872" xr:uid="{00000000-0005-0000-0000-000024070000}"/>
    <cellStyle name="Moneda 6 3 2 2 4 2" xfId="2108" xr:uid="{00000000-0005-0000-0000-000025070000}"/>
    <cellStyle name="Moneda 6 3 2 2 5" xfId="1639" xr:uid="{00000000-0005-0000-0000-000026070000}"/>
    <cellStyle name="Moneda 6 3 2 3" xfId="874" xr:uid="{00000000-0005-0000-0000-000027070000}"/>
    <cellStyle name="Moneda 6 3 2 3 2" xfId="2110" xr:uid="{00000000-0005-0000-0000-000028070000}"/>
    <cellStyle name="Moneda 6 3 2 4" xfId="1178" xr:uid="{00000000-0005-0000-0000-000029070000}"/>
    <cellStyle name="Moneda 6 3 2 4 2" xfId="2396" xr:uid="{00000000-0005-0000-0000-00002A070000}"/>
    <cellStyle name="Moneda 6 3 2 5" xfId="871" xr:uid="{00000000-0005-0000-0000-00002B070000}"/>
    <cellStyle name="Moneda 6 3 2 5 2" xfId="2107" xr:uid="{00000000-0005-0000-0000-00002C070000}"/>
    <cellStyle name="Moneda 6 3 2 6" xfId="1486" xr:uid="{00000000-0005-0000-0000-00002D070000}"/>
    <cellStyle name="Moneda 6 3 3" xfId="371" xr:uid="{00000000-0005-0000-0000-00002E070000}"/>
    <cellStyle name="Moneda 6 3 3 2" xfId="876" xr:uid="{00000000-0005-0000-0000-00002F070000}"/>
    <cellStyle name="Moneda 6 3 3 2 2" xfId="2112" xr:uid="{00000000-0005-0000-0000-000030070000}"/>
    <cellStyle name="Moneda 6 3 3 3" xfId="1332" xr:uid="{00000000-0005-0000-0000-000031070000}"/>
    <cellStyle name="Moneda 6 3 3 3 2" xfId="2546" xr:uid="{00000000-0005-0000-0000-000032070000}"/>
    <cellStyle name="Moneda 6 3 3 4" xfId="875" xr:uid="{00000000-0005-0000-0000-000033070000}"/>
    <cellStyle name="Moneda 6 3 3 4 2" xfId="2111" xr:uid="{00000000-0005-0000-0000-000034070000}"/>
    <cellStyle name="Moneda 6 3 3 5" xfId="1638" xr:uid="{00000000-0005-0000-0000-000035070000}"/>
    <cellStyle name="Moneda 6 3 4" xfId="877" xr:uid="{00000000-0005-0000-0000-000036070000}"/>
    <cellStyle name="Moneda 6 3 4 2" xfId="2113" xr:uid="{00000000-0005-0000-0000-000037070000}"/>
    <cellStyle name="Moneda 6 3 5" xfId="1177" xr:uid="{00000000-0005-0000-0000-000038070000}"/>
    <cellStyle name="Moneda 6 3 5 2" xfId="2395" xr:uid="{00000000-0005-0000-0000-000039070000}"/>
    <cellStyle name="Moneda 6 3 6" xfId="870" xr:uid="{00000000-0005-0000-0000-00003A070000}"/>
    <cellStyle name="Moneda 6 3 6 2" xfId="2106" xr:uid="{00000000-0005-0000-0000-00003B070000}"/>
    <cellStyle name="Moneda 6 3 7" xfId="1485" xr:uid="{00000000-0005-0000-0000-00003C070000}"/>
    <cellStyle name="Moneda 6 4" xfId="186" xr:uid="{00000000-0005-0000-0000-00003D070000}"/>
    <cellStyle name="Moneda 6 4 2" xfId="187" xr:uid="{00000000-0005-0000-0000-00003E070000}"/>
    <cellStyle name="Moneda 6 4 2 2" xfId="374" xr:uid="{00000000-0005-0000-0000-00003F070000}"/>
    <cellStyle name="Moneda 6 4 2 2 2" xfId="881" xr:uid="{00000000-0005-0000-0000-000040070000}"/>
    <cellStyle name="Moneda 6 4 2 2 2 2" xfId="2117" xr:uid="{00000000-0005-0000-0000-000041070000}"/>
    <cellStyle name="Moneda 6 4 2 2 3" xfId="1335" xr:uid="{00000000-0005-0000-0000-000042070000}"/>
    <cellStyle name="Moneda 6 4 2 2 3 2" xfId="2549" xr:uid="{00000000-0005-0000-0000-000043070000}"/>
    <cellStyle name="Moneda 6 4 2 2 4" xfId="880" xr:uid="{00000000-0005-0000-0000-000044070000}"/>
    <cellStyle name="Moneda 6 4 2 2 4 2" xfId="2116" xr:uid="{00000000-0005-0000-0000-000045070000}"/>
    <cellStyle name="Moneda 6 4 2 2 5" xfId="1641" xr:uid="{00000000-0005-0000-0000-000046070000}"/>
    <cellStyle name="Moneda 6 4 2 3" xfId="882" xr:uid="{00000000-0005-0000-0000-000047070000}"/>
    <cellStyle name="Moneda 6 4 2 3 2" xfId="2118" xr:uid="{00000000-0005-0000-0000-000048070000}"/>
    <cellStyle name="Moneda 6 4 2 4" xfId="1180" xr:uid="{00000000-0005-0000-0000-000049070000}"/>
    <cellStyle name="Moneda 6 4 2 4 2" xfId="2398" xr:uid="{00000000-0005-0000-0000-00004A070000}"/>
    <cellStyle name="Moneda 6 4 2 5" xfId="879" xr:uid="{00000000-0005-0000-0000-00004B070000}"/>
    <cellStyle name="Moneda 6 4 2 5 2" xfId="2115" xr:uid="{00000000-0005-0000-0000-00004C070000}"/>
    <cellStyle name="Moneda 6 4 2 6" xfId="1488" xr:uid="{00000000-0005-0000-0000-00004D070000}"/>
    <cellStyle name="Moneda 6 4 3" xfId="373" xr:uid="{00000000-0005-0000-0000-00004E070000}"/>
    <cellStyle name="Moneda 6 4 3 2" xfId="884" xr:uid="{00000000-0005-0000-0000-00004F070000}"/>
    <cellStyle name="Moneda 6 4 3 2 2" xfId="2120" xr:uid="{00000000-0005-0000-0000-000050070000}"/>
    <cellStyle name="Moneda 6 4 3 3" xfId="1334" xr:uid="{00000000-0005-0000-0000-000051070000}"/>
    <cellStyle name="Moneda 6 4 3 3 2" xfId="2548" xr:uid="{00000000-0005-0000-0000-000052070000}"/>
    <cellStyle name="Moneda 6 4 3 4" xfId="883" xr:uid="{00000000-0005-0000-0000-000053070000}"/>
    <cellStyle name="Moneda 6 4 3 4 2" xfId="2119" xr:uid="{00000000-0005-0000-0000-000054070000}"/>
    <cellStyle name="Moneda 6 4 3 5" xfId="1640" xr:uid="{00000000-0005-0000-0000-000055070000}"/>
    <cellStyle name="Moneda 6 4 4" xfId="885" xr:uid="{00000000-0005-0000-0000-000056070000}"/>
    <cellStyle name="Moneda 6 4 4 2" xfId="2121" xr:uid="{00000000-0005-0000-0000-000057070000}"/>
    <cellStyle name="Moneda 6 4 5" xfId="1179" xr:uid="{00000000-0005-0000-0000-000058070000}"/>
    <cellStyle name="Moneda 6 4 5 2" xfId="2397" xr:uid="{00000000-0005-0000-0000-000059070000}"/>
    <cellStyle name="Moneda 6 4 6" xfId="878" xr:uid="{00000000-0005-0000-0000-00005A070000}"/>
    <cellStyle name="Moneda 6 4 6 2" xfId="2114" xr:uid="{00000000-0005-0000-0000-00005B070000}"/>
    <cellStyle name="Moneda 6 4 7" xfId="1487" xr:uid="{00000000-0005-0000-0000-00005C070000}"/>
    <cellStyle name="Moneda 6 5" xfId="188" xr:uid="{00000000-0005-0000-0000-00005D070000}"/>
    <cellStyle name="Moneda 6 5 2" xfId="189" xr:uid="{00000000-0005-0000-0000-00005E070000}"/>
    <cellStyle name="Moneda 6 5 2 2" xfId="376" xr:uid="{00000000-0005-0000-0000-00005F070000}"/>
    <cellStyle name="Moneda 6 5 2 2 2" xfId="889" xr:uid="{00000000-0005-0000-0000-000060070000}"/>
    <cellStyle name="Moneda 6 5 2 2 2 2" xfId="2125" xr:uid="{00000000-0005-0000-0000-000061070000}"/>
    <cellStyle name="Moneda 6 5 2 2 3" xfId="1337" xr:uid="{00000000-0005-0000-0000-000062070000}"/>
    <cellStyle name="Moneda 6 5 2 2 3 2" xfId="2551" xr:uid="{00000000-0005-0000-0000-000063070000}"/>
    <cellStyle name="Moneda 6 5 2 2 4" xfId="888" xr:uid="{00000000-0005-0000-0000-000064070000}"/>
    <cellStyle name="Moneda 6 5 2 2 4 2" xfId="2124" xr:uid="{00000000-0005-0000-0000-000065070000}"/>
    <cellStyle name="Moneda 6 5 2 2 5" xfId="1643" xr:uid="{00000000-0005-0000-0000-000066070000}"/>
    <cellStyle name="Moneda 6 5 2 3" xfId="890" xr:uid="{00000000-0005-0000-0000-000067070000}"/>
    <cellStyle name="Moneda 6 5 2 3 2" xfId="2126" xr:uid="{00000000-0005-0000-0000-000068070000}"/>
    <cellStyle name="Moneda 6 5 2 4" xfId="1182" xr:uid="{00000000-0005-0000-0000-000069070000}"/>
    <cellStyle name="Moneda 6 5 2 4 2" xfId="2400" xr:uid="{00000000-0005-0000-0000-00006A070000}"/>
    <cellStyle name="Moneda 6 5 2 5" xfId="887" xr:uid="{00000000-0005-0000-0000-00006B070000}"/>
    <cellStyle name="Moneda 6 5 2 5 2" xfId="2123" xr:uid="{00000000-0005-0000-0000-00006C070000}"/>
    <cellStyle name="Moneda 6 5 2 6" xfId="1490" xr:uid="{00000000-0005-0000-0000-00006D070000}"/>
    <cellStyle name="Moneda 6 5 3" xfId="375" xr:uid="{00000000-0005-0000-0000-00006E070000}"/>
    <cellStyle name="Moneda 6 5 3 2" xfId="892" xr:uid="{00000000-0005-0000-0000-00006F070000}"/>
    <cellStyle name="Moneda 6 5 3 2 2" xfId="2128" xr:uid="{00000000-0005-0000-0000-000070070000}"/>
    <cellStyle name="Moneda 6 5 3 3" xfId="1336" xr:uid="{00000000-0005-0000-0000-000071070000}"/>
    <cellStyle name="Moneda 6 5 3 3 2" xfId="2550" xr:uid="{00000000-0005-0000-0000-000072070000}"/>
    <cellStyle name="Moneda 6 5 3 4" xfId="891" xr:uid="{00000000-0005-0000-0000-000073070000}"/>
    <cellStyle name="Moneda 6 5 3 4 2" xfId="2127" xr:uid="{00000000-0005-0000-0000-000074070000}"/>
    <cellStyle name="Moneda 6 5 3 5" xfId="1642" xr:uid="{00000000-0005-0000-0000-000075070000}"/>
    <cellStyle name="Moneda 6 5 4" xfId="893" xr:uid="{00000000-0005-0000-0000-000076070000}"/>
    <cellStyle name="Moneda 6 5 4 2" xfId="2129" xr:uid="{00000000-0005-0000-0000-000077070000}"/>
    <cellStyle name="Moneda 6 5 5" xfId="1181" xr:uid="{00000000-0005-0000-0000-000078070000}"/>
    <cellStyle name="Moneda 6 5 5 2" xfId="2399" xr:uid="{00000000-0005-0000-0000-000079070000}"/>
    <cellStyle name="Moneda 6 5 6" xfId="886" xr:uid="{00000000-0005-0000-0000-00007A070000}"/>
    <cellStyle name="Moneda 6 5 6 2" xfId="2122" xr:uid="{00000000-0005-0000-0000-00007B070000}"/>
    <cellStyle name="Moneda 6 5 7" xfId="1489" xr:uid="{00000000-0005-0000-0000-00007C070000}"/>
    <cellStyle name="Moneda 6 6" xfId="190" xr:uid="{00000000-0005-0000-0000-00007D070000}"/>
    <cellStyle name="Moneda 6 6 2" xfId="377" xr:uid="{00000000-0005-0000-0000-00007E070000}"/>
    <cellStyle name="Moneda 6 6 2 2" xfId="896" xr:uid="{00000000-0005-0000-0000-00007F070000}"/>
    <cellStyle name="Moneda 6 6 2 2 2" xfId="2132" xr:uid="{00000000-0005-0000-0000-000080070000}"/>
    <cellStyle name="Moneda 6 6 2 3" xfId="1338" xr:uid="{00000000-0005-0000-0000-000081070000}"/>
    <cellStyle name="Moneda 6 6 2 3 2" xfId="2552" xr:uid="{00000000-0005-0000-0000-000082070000}"/>
    <cellStyle name="Moneda 6 6 2 4" xfId="895" xr:uid="{00000000-0005-0000-0000-000083070000}"/>
    <cellStyle name="Moneda 6 6 2 4 2" xfId="2131" xr:uid="{00000000-0005-0000-0000-000084070000}"/>
    <cellStyle name="Moneda 6 6 2 5" xfId="1644" xr:uid="{00000000-0005-0000-0000-000085070000}"/>
    <cellStyle name="Moneda 6 6 3" xfId="897" xr:uid="{00000000-0005-0000-0000-000086070000}"/>
    <cellStyle name="Moneda 6 6 3 2" xfId="2133" xr:uid="{00000000-0005-0000-0000-000087070000}"/>
    <cellStyle name="Moneda 6 6 4" xfId="1183" xr:uid="{00000000-0005-0000-0000-000088070000}"/>
    <cellStyle name="Moneda 6 6 4 2" xfId="2401" xr:uid="{00000000-0005-0000-0000-000089070000}"/>
    <cellStyle name="Moneda 6 6 5" xfId="894" xr:uid="{00000000-0005-0000-0000-00008A070000}"/>
    <cellStyle name="Moneda 6 6 5 2" xfId="2130" xr:uid="{00000000-0005-0000-0000-00008B070000}"/>
    <cellStyle name="Moneda 6 6 6" xfId="1491" xr:uid="{00000000-0005-0000-0000-00008C070000}"/>
    <cellStyle name="Moneda 6 7" xfId="362" xr:uid="{00000000-0005-0000-0000-00008D070000}"/>
    <cellStyle name="Moneda 6 7 2" xfId="899" xr:uid="{00000000-0005-0000-0000-00008E070000}"/>
    <cellStyle name="Moneda 6 7 2 2" xfId="2135" xr:uid="{00000000-0005-0000-0000-00008F070000}"/>
    <cellStyle name="Moneda 6 7 3" xfId="1323" xr:uid="{00000000-0005-0000-0000-000090070000}"/>
    <cellStyle name="Moneda 6 7 3 2" xfId="2537" xr:uid="{00000000-0005-0000-0000-000091070000}"/>
    <cellStyle name="Moneda 6 7 4" xfId="898" xr:uid="{00000000-0005-0000-0000-000092070000}"/>
    <cellStyle name="Moneda 6 7 4 2" xfId="2134" xr:uid="{00000000-0005-0000-0000-000093070000}"/>
    <cellStyle name="Moneda 6 7 5" xfId="1629" xr:uid="{00000000-0005-0000-0000-000094070000}"/>
    <cellStyle name="Moneda 6 8" xfId="900" xr:uid="{00000000-0005-0000-0000-000095070000}"/>
    <cellStyle name="Moneda 6 8 2" xfId="2136" xr:uid="{00000000-0005-0000-0000-000096070000}"/>
    <cellStyle name="Moneda 6 9" xfId="1168" xr:uid="{00000000-0005-0000-0000-000097070000}"/>
    <cellStyle name="Moneda 6 9 2" xfId="2386" xr:uid="{00000000-0005-0000-0000-000098070000}"/>
    <cellStyle name="Moneda 7" xfId="191" xr:uid="{00000000-0005-0000-0000-000099070000}"/>
    <cellStyle name="Moneda 7 10" xfId="901" xr:uid="{00000000-0005-0000-0000-00009A070000}"/>
    <cellStyle name="Moneda 7 10 2" xfId="2137" xr:uid="{00000000-0005-0000-0000-00009B070000}"/>
    <cellStyle name="Moneda 7 11" xfId="1492" xr:uid="{00000000-0005-0000-0000-00009C070000}"/>
    <cellStyle name="Moneda 7 2" xfId="192" xr:uid="{00000000-0005-0000-0000-00009D070000}"/>
    <cellStyle name="Moneda 7 2 10" xfId="1493" xr:uid="{00000000-0005-0000-0000-00009E070000}"/>
    <cellStyle name="Moneda 7 2 2" xfId="193" xr:uid="{00000000-0005-0000-0000-00009F070000}"/>
    <cellStyle name="Moneda 7 2 2 2" xfId="194" xr:uid="{00000000-0005-0000-0000-0000A0070000}"/>
    <cellStyle name="Moneda 7 2 2 2 2" xfId="381" xr:uid="{00000000-0005-0000-0000-0000A1070000}"/>
    <cellStyle name="Moneda 7 2 2 2 2 2" xfId="906" xr:uid="{00000000-0005-0000-0000-0000A2070000}"/>
    <cellStyle name="Moneda 7 2 2 2 2 2 2" xfId="2142" xr:uid="{00000000-0005-0000-0000-0000A3070000}"/>
    <cellStyle name="Moneda 7 2 2 2 2 3" xfId="1342" xr:uid="{00000000-0005-0000-0000-0000A4070000}"/>
    <cellStyle name="Moneda 7 2 2 2 2 3 2" xfId="2556" xr:uid="{00000000-0005-0000-0000-0000A5070000}"/>
    <cellStyle name="Moneda 7 2 2 2 2 4" xfId="905" xr:uid="{00000000-0005-0000-0000-0000A6070000}"/>
    <cellStyle name="Moneda 7 2 2 2 2 4 2" xfId="2141" xr:uid="{00000000-0005-0000-0000-0000A7070000}"/>
    <cellStyle name="Moneda 7 2 2 2 2 5" xfId="1648" xr:uid="{00000000-0005-0000-0000-0000A8070000}"/>
    <cellStyle name="Moneda 7 2 2 2 3" xfId="907" xr:uid="{00000000-0005-0000-0000-0000A9070000}"/>
    <cellStyle name="Moneda 7 2 2 2 3 2" xfId="2143" xr:uid="{00000000-0005-0000-0000-0000AA070000}"/>
    <cellStyle name="Moneda 7 2 2 2 4" xfId="1187" xr:uid="{00000000-0005-0000-0000-0000AB070000}"/>
    <cellStyle name="Moneda 7 2 2 2 4 2" xfId="2405" xr:uid="{00000000-0005-0000-0000-0000AC070000}"/>
    <cellStyle name="Moneda 7 2 2 2 5" xfId="904" xr:uid="{00000000-0005-0000-0000-0000AD070000}"/>
    <cellStyle name="Moneda 7 2 2 2 5 2" xfId="2140" xr:uid="{00000000-0005-0000-0000-0000AE070000}"/>
    <cellStyle name="Moneda 7 2 2 2 6" xfId="1495" xr:uid="{00000000-0005-0000-0000-0000AF070000}"/>
    <cellStyle name="Moneda 7 2 2 3" xfId="380" xr:uid="{00000000-0005-0000-0000-0000B0070000}"/>
    <cellStyle name="Moneda 7 2 2 3 2" xfId="909" xr:uid="{00000000-0005-0000-0000-0000B1070000}"/>
    <cellStyle name="Moneda 7 2 2 3 2 2" xfId="2145" xr:uid="{00000000-0005-0000-0000-0000B2070000}"/>
    <cellStyle name="Moneda 7 2 2 3 3" xfId="1341" xr:uid="{00000000-0005-0000-0000-0000B3070000}"/>
    <cellStyle name="Moneda 7 2 2 3 3 2" xfId="2555" xr:uid="{00000000-0005-0000-0000-0000B4070000}"/>
    <cellStyle name="Moneda 7 2 2 3 4" xfId="908" xr:uid="{00000000-0005-0000-0000-0000B5070000}"/>
    <cellStyle name="Moneda 7 2 2 3 4 2" xfId="2144" xr:uid="{00000000-0005-0000-0000-0000B6070000}"/>
    <cellStyle name="Moneda 7 2 2 3 5" xfId="1647" xr:uid="{00000000-0005-0000-0000-0000B7070000}"/>
    <cellStyle name="Moneda 7 2 2 4" xfId="910" xr:uid="{00000000-0005-0000-0000-0000B8070000}"/>
    <cellStyle name="Moneda 7 2 2 4 2" xfId="2146" xr:uid="{00000000-0005-0000-0000-0000B9070000}"/>
    <cellStyle name="Moneda 7 2 2 5" xfId="1186" xr:uid="{00000000-0005-0000-0000-0000BA070000}"/>
    <cellStyle name="Moneda 7 2 2 5 2" xfId="2404" xr:uid="{00000000-0005-0000-0000-0000BB070000}"/>
    <cellStyle name="Moneda 7 2 2 6" xfId="903" xr:uid="{00000000-0005-0000-0000-0000BC070000}"/>
    <cellStyle name="Moneda 7 2 2 6 2" xfId="2139" xr:uid="{00000000-0005-0000-0000-0000BD070000}"/>
    <cellStyle name="Moneda 7 2 2 7" xfId="1494" xr:uid="{00000000-0005-0000-0000-0000BE070000}"/>
    <cellStyle name="Moneda 7 2 3" xfId="195" xr:uid="{00000000-0005-0000-0000-0000BF070000}"/>
    <cellStyle name="Moneda 7 2 3 2" xfId="196" xr:uid="{00000000-0005-0000-0000-0000C0070000}"/>
    <cellStyle name="Moneda 7 2 3 2 2" xfId="383" xr:uid="{00000000-0005-0000-0000-0000C1070000}"/>
    <cellStyle name="Moneda 7 2 3 2 2 2" xfId="914" xr:uid="{00000000-0005-0000-0000-0000C2070000}"/>
    <cellStyle name="Moneda 7 2 3 2 2 2 2" xfId="2150" xr:uid="{00000000-0005-0000-0000-0000C3070000}"/>
    <cellStyle name="Moneda 7 2 3 2 2 3" xfId="1344" xr:uid="{00000000-0005-0000-0000-0000C4070000}"/>
    <cellStyle name="Moneda 7 2 3 2 2 3 2" xfId="2558" xr:uid="{00000000-0005-0000-0000-0000C5070000}"/>
    <cellStyle name="Moneda 7 2 3 2 2 4" xfId="913" xr:uid="{00000000-0005-0000-0000-0000C6070000}"/>
    <cellStyle name="Moneda 7 2 3 2 2 4 2" xfId="2149" xr:uid="{00000000-0005-0000-0000-0000C7070000}"/>
    <cellStyle name="Moneda 7 2 3 2 2 5" xfId="1650" xr:uid="{00000000-0005-0000-0000-0000C8070000}"/>
    <cellStyle name="Moneda 7 2 3 2 3" xfId="915" xr:uid="{00000000-0005-0000-0000-0000C9070000}"/>
    <cellStyle name="Moneda 7 2 3 2 3 2" xfId="2151" xr:uid="{00000000-0005-0000-0000-0000CA070000}"/>
    <cellStyle name="Moneda 7 2 3 2 4" xfId="1189" xr:uid="{00000000-0005-0000-0000-0000CB070000}"/>
    <cellStyle name="Moneda 7 2 3 2 4 2" xfId="2407" xr:uid="{00000000-0005-0000-0000-0000CC070000}"/>
    <cellStyle name="Moneda 7 2 3 2 5" xfId="912" xr:uid="{00000000-0005-0000-0000-0000CD070000}"/>
    <cellStyle name="Moneda 7 2 3 2 5 2" xfId="2148" xr:uid="{00000000-0005-0000-0000-0000CE070000}"/>
    <cellStyle name="Moneda 7 2 3 2 6" xfId="1497" xr:uid="{00000000-0005-0000-0000-0000CF070000}"/>
    <cellStyle name="Moneda 7 2 3 3" xfId="382" xr:uid="{00000000-0005-0000-0000-0000D0070000}"/>
    <cellStyle name="Moneda 7 2 3 3 2" xfId="917" xr:uid="{00000000-0005-0000-0000-0000D1070000}"/>
    <cellStyle name="Moneda 7 2 3 3 2 2" xfId="2153" xr:uid="{00000000-0005-0000-0000-0000D2070000}"/>
    <cellStyle name="Moneda 7 2 3 3 3" xfId="1343" xr:uid="{00000000-0005-0000-0000-0000D3070000}"/>
    <cellStyle name="Moneda 7 2 3 3 3 2" xfId="2557" xr:uid="{00000000-0005-0000-0000-0000D4070000}"/>
    <cellStyle name="Moneda 7 2 3 3 4" xfId="916" xr:uid="{00000000-0005-0000-0000-0000D5070000}"/>
    <cellStyle name="Moneda 7 2 3 3 4 2" xfId="2152" xr:uid="{00000000-0005-0000-0000-0000D6070000}"/>
    <cellStyle name="Moneda 7 2 3 3 5" xfId="1649" xr:uid="{00000000-0005-0000-0000-0000D7070000}"/>
    <cellStyle name="Moneda 7 2 3 4" xfId="918" xr:uid="{00000000-0005-0000-0000-0000D8070000}"/>
    <cellStyle name="Moneda 7 2 3 4 2" xfId="2154" xr:uid="{00000000-0005-0000-0000-0000D9070000}"/>
    <cellStyle name="Moneda 7 2 3 5" xfId="1188" xr:uid="{00000000-0005-0000-0000-0000DA070000}"/>
    <cellStyle name="Moneda 7 2 3 5 2" xfId="2406" xr:uid="{00000000-0005-0000-0000-0000DB070000}"/>
    <cellStyle name="Moneda 7 2 3 6" xfId="911" xr:uid="{00000000-0005-0000-0000-0000DC070000}"/>
    <cellStyle name="Moneda 7 2 3 6 2" xfId="2147" xr:uid="{00000000-0005-0000-0000-0000DD070000}"/>
    <cellStyle name="Moneda 7 2 3 7" xfId="1496" xr:uid="{00000000-0005-0000-0000-0000DE070000}"/>
    <cellStyle name="Moneda 7 2 4" xfId="197" xr:uid="{00000000-0005-0000-0000-0000DF070000}"/>
    <cellStyle name="Moneda 7 2 4 2" xfId="198" xr:uid="{00000000-0005-0000-0000-0000E0070000}"/>
    <cellStyle name="Moneda 7 2 4 2 2" xfId="385" xr:uid="{00000000-0005-0000-0000-0000E1070000}"/>
    <cellStyle name="Moneda 7 2 4 2 2 2" xfId="922" xr:uid="{00000000-0005-0000-0000-0000E2070000}"/>
    <cellStyle name="Moneda 7 2 4 2 2 2 2" xfId="2158" xr:uid="{00000000-0005-0000-0000-0000E3070000}"/>
    <cellStyle name="Moneda 7 2 4 2 2 3" xfId="1346" xr:uid="{00000000-0005-0000-0000-0000E4070000}"/>
    <cellStyle name="Moneda 7 2 4 2 2 3 2" xfId="2560" xr:uid="{00000000-0005-0000-0000-0000E5070000}"/>
    <cellStyle name="Moneda 7 2 4 2 2 4" xfId="921" xr:uid="{00000000-0005-0000-0000-0000E6070000}"/>
    <cellStyle name="Moneda 7 2 4 2 2 4 2" xfId="2157" xr:uid="{00000000-0005-0000-0000-0000E7070000}"/>
    <cellStyle name="Moneda 7 2 4 2 2 5" xfId="1652" xr:uid="{00000000-0005-0000-0000-0000E8070000}"/>
    <cellStyle name="Moneda 7 2 4 2 3" xfId="923" xr:uid="{00000000-0005-0000-0000-0000E9070000}"/>
    <cellStyle name="Moneda 7 2 4 2 3 2" xfId="2159" xr:uid="{00000000-0005-0000-0000-0000EA070000}"/>
    <cellStyle name="Moneda 7 2 4 2 4" xfId="1191" xr:uid="{00000000-0005-0000-0000-0000EB070000}"/>
    <cellStyle name="Moneda 7 2 4 2 4 2" xfId="2409" xr:uid="{00000000-0005-0000-0000-0000EC070000}"/>
    <cellStyle name="Moneda 7 2 4 2 5" xfId="920" xr:uid="{00000000-0005-0000-0000-0000ED070000}"/>
    <cellStyle name="Moneda 7 2 4 2 5 2" xfId="2156" xr:uid="{00000000-0005-0000-0000-0000EE070000}"/>
    <cellStyle name="Moneda 7 2 4 2 6" xfId="1499" xr:uid="{00000000-0005-0000-0000-0000EF070000}"/>
    <cellStyle name="Moneda 7 2 4 3" xfId="384" xr:uid="{00000000-0005-0000-0000-0000F0070000}"/>
    <cellStyle name="Moneda 7 2 4 3 2" xfId="925" xr:uid="{00000000-0005-0000-0000-0000F1070000}"/>
    <cellStyle name="Moneda 7 2 4 3 2 2" xfId="2161" xr:uid="{00000000-0005-0000-0000-0000F2070000}"/>
    <cellStyle name="Moneda 7 2 4 3 3" xfId="1345" xr:uid="{00000000-0005-0000-0000-0000F3070000}"/>
    <cellStyle name="Moneda 7 2 4 3 3 2" xfId="2559" xr:uid="{00000000-0005-0000-0000-0000F4070000}"/>
    <cellStyle name="Moneda 7 2 4 3 4" xfId="924" xr:uid="{00000000-0005-0000-0000-0000F5070000}"/>
    <cellStyle name="Moneda 7 2 4 3 4 2" xfId="2160" xr:uid="{00000000-0005-0000-0000-0000F6070000}"/>
    <cellStyle name="Moneda 7 2 4 3 5" xfId="1651" xr:uid="{00000000-0005-0000-0000-0000F7070000}"/>
    <cellStyle name="Moneda 7 2 4 4" xfId="926" xr:uid="{00000000-0005-0000-0000-0000F8070000}"/>
    <cellStyle name="Moneda 7 2 4 4 2" xfId="2162" xr:uid="{00000000-0005-0000-0000-0000F9070000}"/>
    <cellStyle name="Moneda 7 2 4 5" xfId="1190" xr:uid="{00000000-0005-0000-0000-0000FA070000}"/>
    <cellStyle name="Moneda 7 2 4 5 2" xfId="2408" xr:uid="{00000000-0005-0000-0000-0000FB070000}"/>
    <cellStyle name="Moneda 7 2 4 6" xfId="919" xr:uid="{00000000-0005-0000-0000-0000FC070000}"/>
    <cellStyle name="Moneda 7 2 4 6 2" xfId="2155" xr:uid="{00000000-0005-0000-0000-0000FD070000}"/>
    <cellStyle name="Moneda 7 2 4 7" xfId="1498" xr:uid="{00000000-0005-0000-0000-0000FE070000}"/>
    <cellStyle name="Moneda 7 2 5" xfId="199" xr:uid="{00000000-0005-0000-0000-0000FF070000}"/>
    <cellStyle name="Moneda 7 2 5 2" xfId="386" xr:uid="{00000000-0005-0000-0000-000000080000}"/>
    <cellStyle name="Moneda 7 2 5 2 2" xfId="929" xr:uid="{00000000-0005-0000-0000-000001080000}"/>
    <cellStyle name="Moneda 7 2 5 2 2 2" xfId="2165" xr:uid="{00000000-0005-0000-0000-000002080000}"/>
    <cellStyle name="Moneda 7 2 5 2 3" xfId="1347" xr:uid="{00000000-0005-0000-0000-000003080000}"/>
    <cellStyle name="Moneda 7 2 5 2 3 2" xfId="2561" xr:uid="{00000000-0005-0000-0000-000004080000}"/>
    <cellStyle name="Moneda 7 2 5 2 4" xfId="928" xr:uid="{00000000-0005-0000-0000-000005080000}"/>
    <cellStyle name="Moneda 7 2 5 2 4 2" xfId="2164" xr:uid="{00000000-0005-0000-0000-000006080000}"/>
    <cellStyle name="Moneda 7 2 5 2 5" xfId="1653" xr:uid="{00000000-0005-0000-0000-000007080000}"/>
    <cellStyle name="Moneda 7 2 5 3" xfId="930" xr:uid="{00000000-0005-0000-0000-000008080000}"/>
    <cellStyle name="Moneda 7 2 5 3 2" xfId="2166" xr:uid="{00000000-0005-0000-0000-000009080000}"/>
    <cellStyle name="Moneda 7 2 5 4" xfId="1192" xr:uid="{00000000-0005-0000-0000-00000A080000}"/>
    <cellStyle name="Moneda 7 2 5 4 2" xfId="2410" xr:uid="{00000000-0005-0000-0000-00000B080000}"/>
    <cellStyle name="Moneda 7 2 5 5" xfId="927" xr:uid="{00000000-0005-0000-0000-00000C080000}"/>
    <cellStyle name="Moneda 7 2 5 5 2" xfId="2163" xr:uid="{00000000-0005-0000-0000-00000D080000}"/>
    <cellStyle name="Moneda 7 2 5 6" xfId="1500" xr:uid="{00000000-0005-0000-0000-00000E080000}"/>
    <cellStyle name="Moneda 7 2 6" xfId="379" xr:uid="{00000000-0005-0000-0000-00000F080000}"/>
    <cellStyle name="Moneda 7 2 6 2" xfId="932" xr:uid="{00000000-0005-0000-0000-000010080000}"/>
    <cellStyle name="Moneda 7 2 6 2 2" xfId="2168" xr:uid="{00000000-0005-0000-0000-000011080000}"/>
    <cellStyle name="Moneda 7 2 6 3" xfId="1340" xr:uid="{00000000-0005-0000-0000-000012080000}"/>
    <cellStyle name="Moneda 7 2 6 3 2" xfId="2554" xr:uid="{00000000-0005-0000-0000-000013080000}"/>
    <cellStyle name="Moneda 7 2 6 4" xfId="931" xr:uid="{00000000-0005-0000-0000-000014080000}"/>
    <cellStyle name="Moneda 7 2 6 4 2" xfId="2167" xr:uid="{00000000-0005-0000-0000-000015080000}"/>
    <cellStyle name="Moneda 7 2 6 5" xfId="1646" xr:uid="{00000000-0005-0000-0000-000016080000}"/>
    <cellStyle name="Moneda 7 2 7" xfId="933" xr:uid="{00000000-0005-0000-0000-000017080000}"/>
    <cellStyle name="Moneda 7 2 7 2" xfId="2169" xr:uid="{00000000-0005-0000-0000-000018080000}"/>
    <cellStyle name="Moneda 7 2 8" xfId="1185" xr:uid="{00000000-0005-0000-0000-000019080000}"/>
    <cellStyle name="Moneda 7 2 8 2" xfId="2403" xr:uid="{00000000-0005-0000-0000-00001A080000}"/>
    <cellStyle name="Moneda 7 2 9" xfId="902" xr:uid="{00000000-0005-0000-0000-00001B080000}"/>
    <cellStyle name="Moneda 7 2 9 2" xfId="2138" xr:uid="{00000000-0005-0000-0000-00001C080000}"/>
    <cellStyle name="Moneda 7 3" xfId="200" xr:uid="{00000000-0005-0000-0000-00001D080000}"/>
    <cellStyle name="Moneda 7 3 2" xfId="201" xr:uid="{00000000-0005-0000-0000-00001E080000}"/>
    <cellStyle name="Moneda 7 3 2 2" xfId="388" xr:uid="{00000000-0005-0000-0000-00001F080000}"/>
    <cellStyle name="Moneda 7 3 2 2 2" xfId="937" xr:uid="{00000000-0005-0000-0000-000020080000}"/>
    <cellStyle name="Moneda 7 3 2 2 2 2" xfId="2173" xr:uid="{00000000-0005-0000-0000-000021080000}"/>
    <cellStyle name="Moneda 7 3 2 2 3" xfId="1349" xr:uid="{00000000-0005-0000-0000-000022080000}"/>
    <cellStyle name="Moneda 7 3 2 2 3 2" xfId="2563" xr:uid="{00000000-0005-0000-0000-000023080000}"/>
    <cellStyle name="Moneda 7 3 2 2 4" xfId="936" xr:uid="{00000000-0005-0000-0000-000024080000}"/>
    <cellStyle name="Moneda 7 3 2 2 4 2" xfId="2172" xr:uid="{00000000-0005-0000-0000-000025080000}"/>
    <cellStyle name="Moneda 7 3 2 2 5" xfId="1655" xr:uid="{00000000-0005-0000-0000-000026080000}"/>
    <cellStyle name="Moneda 7 3 2 3" xfId="938" xr:uid="{00000000-0005-0000-0000-000027080000}"/>
    <cellStyle name="Moneda 7 3 2 3 2" xfId="2174" xr:uid="{00000000-0005-0000-0000-000028080000}"/>
    <cellStyle name="Moneda 7 3 2 4" xfId="1194" xr:uid="{00000000-0005-0000-0000-000029080000}"/>
    <cellStyle name="Moneda 7 3 2 4 2" xfId="2412" xr:uid="{00000000-0005-0000-0000-00002A080000}"/>
    <cellStyle name="Moneda 7 3 2 5" xfId="935" xr:uid="{00000000-0005-0000-0000-00002B080000}"/>
    <cellStyle name="Moneda 7 3 2 5 2" xfId="2171" xr:uid="{00000000-0005-0000-0000-00002C080000}"/>
    <cellStyle name="Moneda 7 3 2 6" xfId="1502" xr:uid="{00000000-0005-0000-0000-00002D080000}"/>
    <cellStyle name="Moneda 7 3 3" xfId="387" xr:uid="{00000000-0005-0000-0000-00002E080000}"/>
    <cellStyle name="Moneda 7 3 3 2" xfId="940" xr:uid="{00000000-0005-0000-0000-00002F080000}"/>
    <cellStyle name="Moneda 7 3 3 2 2" xfId="2176" xr:uid="{00000000-0005-0000-0000-000030080000}"/>
    <cellStyle name="Moneda 7 3 3 3" xfId="1348" xr:uid="{00000000-0005-0000-0000-000031080000}"/>
    <cellStyle name="Moneda 7 3 3 3 2" xfId="2562" xr:uid="{00000000-0005-0000-0000-000032080000}"/>
    <cellStyle name="Moneda 7 3 3 4" xfId="939" xr:uid="{00000000-0005-0000-0000-000033080000}"/>
    <cellStyle name="Moneda 7 3 3 4 2" xfId="2175" xr:uid="{00000000-0005-0000-0000-000034080000}"/>
    <cellStyle name="Moneda 7 3 3 5" xfId="1654" xr:uid="{00000000-0005-0000-0000-000035080000}"/>
    <cellStyle name="Moneda 7 3 4" xfId="941" xr:uid="{00000000-0005-0000-0000-000036080000}"/>
    <cellStyle name="Moneda 7 3 4 2" xfId="2177" xr:uid="{00000000-0005-0000-0000-000037080000}"/>
    <cellStyle name="Moneda 7 3 5" xfId="1193" xr:uid="{00000000-0005-0000-0000-000038080000}"/>
    <cellStyle name="Moneda 7 3 5 2" xfId="2411" xr:uid="{00000000-0005-0000-0000-000039080000}"/>
    <cellStyle name="Moneda 7 3 6" xfId="934" xr:uid="{00000000-0005-0000-0000-00003A080000}"/>
    <cellStyle name="Moneda 7 3 6 2" xfId="2170" xr:uid="{00000000-0005-0000-0000-00003B080000}"/>
    <cellStyle name="Moneda 7 3 7" xfId="1501" xr:uid="{00000000-0005-0000-0000-00003C080000}"/>
    <cellStyle name="Moneda 7 4" xfId="202" xr:uid="{00000000-0005-0000-0000-00003D080000}"/>
    <cellStyle name="Moneda 7 4 2" xfId="203" xr:uid="{00000000-0005-0000-0000-00003E080000}"/>
    <cellStyle name="Moneda 7 4 2 2" xfId="390" xr:uid="{00000000-0005-0000-0000-00003F080000}"/>
    <cellStyle name="Moneda 7 4 2 2 2" xfId="945" xr:uid="{00000000-0005-0000-0000-000040080000}"/>
    <cellStyle name="Moneda 7 4 2 2 2 2" xfId="2181" xr:uid="{00000000-0005-0000-0000-000041080000}"/>
    <cellStyle name="Moneda 7 4 2 2 3" xfId="1351" xr:uid="{00000000-0005-0000-0000-000042080000}"/>
    <cellStyle name="Moneda 7 4 2 2 3 2" xfId="2565" xr:uid="{00000000-0005-0000-0000-000043080000}"/>
    <cellStyle name="Moneda 7 4 2 2 4" xfId="944" xr:uid="{00000000-0005-0000-0000-000044080000}"/>
    <cellStyle name="Moneda 7 4 2 2 4 2" xfId="2180" xr:uid="{00000000-0005-0000-0000-000045080000}"/>
    <cellStyle name="Moneda 7 4 2 2 5" xfId="1657" xr:uid="{00000000-0005-0000-0000-000046080000}"/>
    <cellStyle name="Moneda 7 4 2 3" xfId="946" xr:uid="{00000000-0005-0000-0000-000047080000}"/>
    <cellStyle name="Moneda 7 4 2 3 2" xfId="2182" xr:uid="{00000000-0005-0000-0000-000048080000}"/>
    <cellStyle name="Moneda 7 4 2 4" xfId="1196" xr:uid="{00000000-0005-0000-0000-000049080000}"/>
    <cellStyle name="Moneda 7 4 2 4 2" xfId="2414" xr:uid="{00000000-0005-0000-0000-00004A080000}"/>
    <cellStyle name="Moneda 7 4 2 5" xfId="943" xr:uid="{00000000-0005-0000-0000-00004B080000}"/>
    <cellStyle name="Moneda 7 4 2 5 2" xfId="2179" xr:uid="{00000000-0005-0000-0000-00004C080000}"/>
    <cellStyle name="Moneda 7 4 2 6" xfId="1504" xr:uid="{00000000-0005-0000-0000-00004D080000}"/>
    <cellStyle name="Moneda 7 4 3" xfId="389" xr:uid="{00000000-0005-0000-0000-00004E080000}"/>
    <cellStyle name="Moneda 7 4 3 2" xfId="948" xr:uid="{00000000-0005-0000-0000-00004F080000}"/>
    <cellStyle name="Moneda 7 4 3 2 2" xfId="2184" xr:uid="{00000000-0005-0000-0000-000050080000}"/>
    <cellStyle name="Moneda 7 4 3 3" xfId="1350" xr:uid="{00000000-0005-0000-0000-000051080000}"/>
    <cellStyle name="Moneda 7 4 3 3 2" xfId="2564" xr:uid="{00000000-0005-0000-0000-000052080000}"/>
    <cellStyle name="Moneda 7 4 3 4" xfId="947" xr:uid="{00000000-0005-0000-0000-000053080000}"/>
    <cellStyle name="Moneda 7 4 3 4 2" xfId="2183" xr:uid="{00000000-0005-0000-0000-000054080000}"/>
    <cellStyle name="Moneda 7 4 3 5" xfId="1656" xr:uid="{00000000-0005-0000-0000-000055080000}"/>
    <cellStyle name="Moneda 7 4 4" xfId="949" xr:uid="{00000000-0005-0000-0000-000056080000}"/>
    <cellStyle name="Moneda 7 4 4 2" xfId="2185" xr:uid="{00000000-0005-0000-0000-000057080000}"/>
    <cellStyle name="Moneda 7 4 5" xfId="1195" xr:uid="{00000000-0005-0000-0000-000058080000}"/>
    <cellStyle name="Moneda 7 4 5 2" xfId="2413" xr:uid="{00000000-0005-0000-0000-000059080000}"/>
    <cellStyle name="Moneda 7 4 6" xfId="942" xr:uid="{00000000-0005-0000-0000-00005A080000}"/>
    <cellStyle name="Moneda 7 4 6 2" xfId="2178" xr:uid="{00000000-0005-0000-0000-00005B080000}"/>
    <cellStyle name="Moneda 7 4 7" xfId="1503" xr:uid="{00000000-0005-0000-0000-00005C080000}"/>
    <cellStyle name="Moneda 7 5" xfId="204" xr:uid="{00000000-0005-0000-0000-00005D080000}"/>
    <cellStyle name="Moneda 7 5 2" xfId="205" xr:uid="{00000000-0005-0000-0000-00005E080000}"/>
    <cellStyle name="Moneda 7 5 2 2" xfId="392" xr:uid="{00000000-0005-0000-0000-00005F080000}"/>
    <cellStyle name="Moneda 7 5 2 2 2" xfId="953" xr:uid="{00000000-0005-0000-0000-000060080000}"/>
    <cellStyle name="Moneda 7 5 2 2 2 2" xfId="2189" xr:uid="{00000000-0005-0000-0000-000061080000}"/>
    <cellStyle name="Moneda 7 5 2 2 3" xfId="1353" xr:uid="{00000000-0005-0000-0000-000062080000}"/>
    <cellStyle name="Moneda 7 5 2 2 3 2" xfId="2567" xr:uid="{00000000-0005-0000-0000-000063080000}"/>
    <cellStyle name="Moneda 7 5 2 2 4" xfId="952" xr:uid="{00000000-0005-0000-0000-000064080000}"/>
    <cellStyle name="Moneda 7 5 2 2 4 2" xfId="2188" xr:uid="{00000000-0005-0000-0000-000065080000}"/>
    <cellStyle name="Moneda 7 5 2 2 5" xfId="1659" xr:uid="{00000000-0005-0000-0000-000066080000}"/>
    <cellStyle name="Moneda 7 5 2 3" xfId="954" xr:uid="{00000000-0005-0000-0000-000067080000}"/>
    <cellStyle name="Moneda 7 5 2 3 2" xfId="2190" xr:uid="{00000000-0005-0000-0000-000068080000}"/>
    <cellStyle name="Moneda 7 5 2 4" xfId="1198" xr:uid="{00000000-0005-0000-0000-000069080000}"/>
    <cellStyle name="Moneda 7 5 2 4 2" xfId="2416" xr:uid="{00000000-0005-0000-0000-00006A080000}"/>
    <cellStyle name="Moneda 7 5 2 5" xfId="951" xr:uid="{00000000-0005-0000-0000-00006B080000}"/>
    <cellStyle name="Moneda 7 5 2 5 2" xfId="2187" xr:uid="{00000000-0005-0000-0000-00006C080000}"/>
    <cellStyle name="Moneda 7 5 2 6" xfId="1506" xr:uid="{00000000-0005-0000-0000-00006D080000}"/>
    <cellStyle name="Moneda 7 5 3" xfId="391" xr:uid="{00000000-0005-0000-0000-00006E080000}"/>
    <cellStyle name="Moneda 7 5 3 2" xfId="956" xr:uid="{00000000-0005-0000-0000-00006F080000}"/>
    <cellStyle name="Moneda 7 5 3 2 2" xfId="2192" xr:uid="{00000000-0005-0000-0000-000070080000}"/>
    <cellStyle name="Moneda 7 5 3 3" xfId="1352" xr:uid="{00000000-0005-0000-0000-000071080000}"/>
    <cellStyle name="Moneda 7 5 3 3 2" xfId="2566" xr:uid="{00000000-0005-0000-0000-000072080000}"/>
    <cellStyle name="Moneda 7 5 3 4" xfId="955" xr:uid="{00000000-0005-0000-0000-000073080000}"/>
    <cellStyle name="Moneda 7 5 3 4 2" xfId="2191" xr:uid="{00000000-0005-0000-0000-000074080000}"/>
    <cellStyle name="Moneda 7 5 3 5" xfId="1658" xr:uid="{00000000-0005-0000-0000-000075080000}"/>
    <cellStyle name="Moneda 7 5 4" xfId="957" xr:uid="{00000000-0005-0000-0000-000076080000}"/>
    <cellStyle name="Moneda 7 5 4 2" xfId="2193" xr:uid="{00000000-0005-0000-0000-000077080000}"/>
    <cellStyle name="Moneda 7 5 5" xfId="1197" xr:uid="{00000000-0005-0000-0000-000078080000}"/>
    <cellStyle name="Moneda 7 5 5 2" xfId="2415" xr:uid="{00000000-0005-0000-0000-000079080000}"/>
    <cellStyle name="Moneda 7 5 6" xfId="950" xr:uid="{00000000-0005-0000-0000-00007A080000}"/>
    <cellStyle name="Moneda 7 5 6 2" xfId="2186" xr:uid="{00000000-0005-0000-0000-00007B080000}"/>
    <cellStyle name="Moneda 7 5 7" xfId="1505" xr:uid="{00000000-0005-0000-0000-00007C080000}"/>
    <cellStyle name="Moneda 7 6" xfId="206" xr:uid="{00000000-0005-0000-0000-00007D080000}"/>
    <cellStyle name="Moneda 7 6 2" xfId="393" xr:uid="{00000000-0005-0000-0000-00007E080000}"/>
    <cellStyle name="Moneda 7 6 2 2" xfId="960" xr:uid="{00000000-0005-0000-0000-00007F080000}"/>
    <cellStyle name="Moneda 7 6 2 2 2" xfId="2196" xr:uid="{00000000-0005-0000-0000-000080080000}"/>
    <cellStyle name="Moneda 7 6 2 3" xfId="1354" xr:uid="{00000000-0005-0000-0000-000081080000}"/>
    <cellStyle name="Moneda 7 6 2 3 2" xfId="2568" xr:uid="{00000000-0005-0000-0000-000082080000}"/>
    <cellStyle name="Moneda 7 6 2 4" xfId="959" xr:uid="{00000000-0005-0000-0000-000083080000}"/>
    <cellStyle name="Moneda 7 6 2 4 2" xfId="2195" xr:uid="{00000000-0005-0000-0000-000084080000}"/>
    <cellStyle name="Moneda 7 6 2 5" xfId="1660" xr:uid="{00000000-0005-0000-0000-000085080000}"/>
    <cellStyle name="Moneda 7 6 3" xfId="961" xr:uid="{00000000-0005-0000-0000-000086080000}"/>
    <cellStyle name="Moneda 7 6 3 2" xfId="2197" xr:uid="{00000000-0005-0000-0000-000087080000}"/>
    <cellStyle name="Moneda 7 6 4" xfId="1199" xr:uid="{00000000-0005-0000-0000-000088080000}"/>
    <cellStyle name="Moneda 7 6 4 2" xfId="2417" xr:uid="{00000000-0005-0000-0000-000089080000}"/>
    <cellStyle name="Moneda 7 6 5" xfId="958" xr:uid="{00000000-0005-0000-0000-00008A080000}"/>
    <cellStyle name="Moneda 7 6 5 2" xfId="2194" xr:uid="{00000000-0005-0000-0000-00008B080000}"/>
    <cellStyle name="Moneda 7 6 6" xfId="1507" xr:uid="{00000000-0005-0000-0000-00008C080000}"/>
    <cellStyle name="Moneda 7 7" xfId="378" xr:uid="{00000000-0005-0000-0000-00008D080000}"/>
    <cellStyle name="Moneda 7 7 2" xfId="963" xr:uid="{00000000-0005-0000-0000-00008E080000}"/>
    <cellStyle name="Moneda 7 7 2 2" xfId="2199" xr:uid="{00000000-0005-0000-0000-00008F080000}"/>
    <cellStyle name="Moneda 7 7 3" xfId="1339" xr:uid="{00000000-0005-0000-0000-000090080000}"/>
    <cellStyle name="Moneda 7 7 3 2" xfId="2553" xr:uid="{00000000-0005-0000-0000-000091080000}"/>
    <cellStyle name="Moneda 7 7 4" xfId="962" xr:uid="{00000000-0005-0000-0000-000092080000}"/>
    <cellStyle name="Moneda 7 7 4 2" xfId="2198" xr:uid="{00000000-0005-0000-0000-000093080000}"/>
    <cellStyle name="Moneda 7 7 5" xfId="1645" xr:uid="{00000000-0005-0000-0000-000094080000}"/>
    <cellStyle name="Moneda 7 8" xfId="964" xr:uid="{00000000-0005-0000-0000-000095080000}"/>
    <cellStyle name="Moneda 7 8 2" xfId="2200" xr:uid="{00000000-0005-0000-0000-000096080000}"/>
    <cellStyle name="Moneda 7 9" xfId="1184" xr:uid="{00000000-0005-0000-0000-000097080000}"/>
    <cellStyle name="Moneda 7 9 2" xfId="2402" xr:uid="{00000000-0005-0000-0000-000098080000}"/>
    <cellStyle name="Moneda 8" xfId="207" xr:uid="{00000000-0005-0000-0000-000099080000}"/>
    <cellStyle name="Moneda 8 10" xfId="1200" xr:uid="{00000000-0005-0000-0000-00009A080000}"/>
    <cellStyle name="Moneda 8 10 2" xfId="2418" xr:uid="{00000000-0005-0000-0000-00009B080000}"/>
    <cellStyle name="Moneda 8 11" xfId="965" xr:uid="{00000000-0005-0000-0000-00009C080000}"/>
    <cellStyle name="Moneda 8 11 2" xfId="2201" xr:uid="{00000000-0005-0000-0000-00009D080000}"/>
    <cellStyle name="Moneda 8 12" xfId="1508" xr:uid="{00000000-0005-0000-0000-00009E080000}"/>
    <cellStyle name="Moneda 8 2" xfId="208" xr:uid="{00000000-0005-0000-0000-00009F080000}"/>
    <cellStyle name="Moneda 8 2 10" xfId="1509" xr:uid="{00000000-0005-0000-0000-0000A0080000}"/>
    <cellStyle name="Moneda 8 2 2" xfId="209" xr:uid="{00000000-0005-0000-0000-0000A1080000}"/>
    <cellStyle name="Moneda 8 2 2 2" xfId="210" xr:uid="{00000000-0005-0000-0000-0000A2080000}"/>
    <cellStyle name="Moneda 8 2 2 2 2" xfId="397" xr:uid="{00000000-0005-0000-0000-0000A3080000}"/>
    <cellStyle name="Moneda 8 2 2 2 2 2" xfId="970" xr:uid="{00000000-0005-0000-0000-0000A4080000}"/>
    <cellStyle name="Moneda 8 2 2 2 2 2 2" xfId="2206" xr:uid="{00000000-0005-0000-0000-0000A5080000}"/>
    <cellStyle name="Moneda 8 2 2 2 2 3" xfId="1358" xr:uid="{00000000-0005-0000-0000-0000A6080000}"/>
    <cellStyle name="Moneda 8 2 2 2 2 3 2" xfId="2572" xr:uid="{00000000-0005-0000-0000-0000A7080000}"/>
    <cellStyle name="Moneda 8 2 2 2 2 4" xfId="969" xr:uid="{00000000-0005-0000-0000-0000A8080000}"/>
    <cellStyle name="Moneda 8 2 2 2 2 4 2" xfId="2205" xr:uid="{00000000-0005-0000-0000-0000A9080000}"/>
    <cellStyle name="Moneda 8 2 2 2 2 5" xfId="1664" xr:uid="{00000000-0005-0000-0000-0000AA080000}"/>
    <cellStyle name="Moneda 8 2 2 2 3" xfId="971" xr:uid="{00000000-0005-0000-0000-0000AB080000}"/>
    <cellStyle name="Moneda 8 2 2 2 3 2" xfId="2207" xr:uid="{00000000-0005-0000-0000-0000AC080000}"/>
    <cellStyle name="Moneda 8 2 2 2 4" xfId="1203" xr:uid="{00000000-0005-0000-0000-0000AD080000}"/>
    <cellStyle name="Moneda 8 2 2 2 4 2" xfId="2421" xr:uid="{00000000-0005-0000-0000-0000AE080000}"/>
    <cellStyle name="Moneda 8 2 2 2 5" xfId="968" xr:uid="{00000000-0005-0000-0000-0000AF080000}"/>
    <cellStyle name="Moneda 8 2 2 2 5 2" xfId="2204" xr:uid="{00000000-0005-0000-0000-0000B0080000}"/>
    <cellStyle name="Moneda 8 2 2 2 6" xfId="1511" xr:uid="{00000000-0005-0000-0000-0000B1080000}"/>
    <cellStyle name="Moneda 8 2 2 3" xfId="396" xr:uid="{00000000-0005-0000-0000-0000B2080000}"/>
    <cellStyle name="Moneda 8 2 2 3 2" xfId="973" xr:uid="{00000000-0005-0000-0000-0000B3080000}"/>
    <cellStyle name="Moneda 8 2 2 3 2 2" xfId="2209" xr:uid="{00000000-0005-0000-0000-0000B4080000}"/>
    <cellStyle name="Moneda 8 2 2 3 3" xfId="1357" xr:uid="{00000000-0005-0000-0000-0000B5080000}"/>
    <cellStyle name="Moneda 8 2 2 3 3 2" xfId="2571" xr:uid="{00000000-0005-0000-0000-0000B6080000}"/>
    <cellStyle name="Moneda 8 2 2 3 4" xfId="972" xr:uid="{00000000-0005-0000-0000-0000B7080000}"/>
    <cellStyle name="Moneda 8 2 2 3 4 2" xfId="2208" xr:uid="{00000000-0005-0000-0000-0000B8080000}"/>
    <cellStyle name="Moneda 8 2 2 3 5" xfId="1663" xr:uid="{00000000-0005-0000-0000-0000B9080000}"/>
    <cellStyle name="Moneda 8 2 2 4" xfId="974" xr:uid="{00000000-0005-0000-0000-0000BA080000}"/>
    <cellStyle name="Moneda 8 2 2 4 2" xfId="2210" xr:uid="{00000000-0005-0000-0000-0000BB080000}"/>
    <cellStyle name="Moneda 8 2 2 5" xfId="1202" xr:uid="{00000000-0005-0000-0000-0000BC080000}"/>
    <cellStyle name="Moneda 8 2 2 5 2" xfId="2420" xr:uid="{00000000-0005-0000-0000-0000BD080000}"/>
    <cellStyle name="Moneda 8 2 2 6" xfId="967" xr:uid="{00000000-0005-0000-0000-0000BE080000}"/>
    <cellStyle name="Moneda 8 2 2 6 2" xfId="2203" xr:uid="{00000000-0005-0000-0000-0000BF080000}"/>
    <cellStyle name="Moneda 8 2 2 7" xfId="1510" xr:uid="{00000000-0005-0000-0000-0000C0080000}"/>
    <cellStyle name="Moneda 8 2 3" xfId="211" xr:uid="{00000000-0005-0000-0000-0000C1080000}"/>
    <cellStyle name="Moneda 8 2 3 2" xfId="212" xr:uid="{00000000-0005-0000-0000-0000C2080000}"/>
    <cellStyle name="Moneda 8 2 3 2 2" xfId="399" xr:uid="{00000000-0005-0000-0000-0000C3080000}"/>
    <cellStyle name="Moneda 8 2 3 2 2 2" xfId="978" xr:uid="{00000000-0005-0000-0000-0000C4080000}"/>
    <cellStyle name="Moneda 8 2 3 2 2 2 2" xfId="2214" xr:uid="{00000000-0005-0000-0000-0000C5080000}"/>
    <cellStyle name="Moneda 8 2 3 2 2 3" xfId="1360" xr:uid="{00000000-0005-0000-0000-0000C6080000}"/>
    <cellStyle name="Moneda 8 2 3 2 2 3 2" xfId="2574" xr:uid="{00000000-0005-0000-0000-0000C7080000}"/>
    <cellStyle name="Moneda 8 2 3 2 2 4" xfId="977" xr:uid="{00000000-0005-0000-0000-0000C8080000}"/>
    <cellStyle name="Moneda 8 2 3 2 2 4 2" xfId="2213" xr:uid="{00000000-0005-0000-0000-0000C9080000}"/>
    <cellStyle name="Moneda 8 2 3 2 2 5" xfId="1666" xr:uid="{00000000-0005-0000-0000-0000CA080000}"/>
    <cellStyle name="Moneda 8 2 3 2 3" xfId="979" xr:uid="{00000000-0005-0000-0000-0000CB080000}"/>
    <cellStyle name="Moneda 8 2 3 2 3 2" xfId="2215" xr:uid="{00000000-0005-0000-0000-0000CC080000}"/>
    <cellStyle name="Moneda 8 2 3 2 4" xfId="1205" xr:uid="{00000000-0005-0000-0000-0000CD080000}"/>
    <cellStyle name="Moneda 8 2 3 2 4 2" xfId="2423" xr:uid="{00000000-0005-0000-0000-0000CE080000}"/>
    <cellStyle name="Moneda 8 2 3 2 5" xfId="976" xr:uid="{00000000-0005-0000-0000-0000CF080000}"/>
    <cellStyle name="Moneda 8 2 3 2 5 2" xfId="2212" xr:uid="{00000000-0005-0000-0000-0000D0080000}"/>
    <cellStyle name="Moneda 8 2 3 2 6" xfId="1513" xr:uid="{00000000-0005-0000-0000-0000D1080000}"/>
    <cellStyle name="Moneda 8 2 3 3" xfId="398" xr:uid="{00000000-0005-0000-0000-0000D2080000}"/>
    <cellStyle name="Moneda 8 2 3 3 2" xfId="981" xr:uid="{00000000-0005-0000-0000-0000D3080000}"/>
    <cellStyle name="Moneda 8 2 3 3 2 2" xfId="2217" xr:uid="{00000000-0005-0000-0000-0000D4080000}"/>
    <cellStyle name="Moneda 8 2 3 3 3" xfId="1359" xr:uid="{00000000-0005-0000-0000-0000D5080000}"/>
    <cellStyle name="Moneda 8 2 3 3 3 2" xfId="2573" xr:uid="{00000000-0005-0000-0000-0000D6080000}"/>
    <cellStyle name="Moneda 8 2 3 3 4" xfId="980" xr:uid="{00000000-0005-0000-0000-0000D7080000}"/>
    <cellStyle name="Moneda 8 2 3 3 4 2" xfId="2216" xr:uid="{00000000-0005-0000-0000-0000D8080000}"/>
    <cellStyle name="Moneda 8 2 3 3 5" xfId="1665" xr:uid="{00000000-0005-0000-0000-0000D9080000}"/>
    <cellStyle name="Moneda 8 2 3 4" xfId="982" xr:uid="{00000000-0005-0000-0000-0000DA080000}"/>
    <cellStyle name="Moneda 8 2 3 4 2" xfId="2218" xr:uid="{00000000-0005-0000-0000-0000DB080000}"/>
    <cellStyle name="Moneda 8 2 3 5" xfId="1204" xr:uid="{00000000-0005-0000-0000-0000DC080000}"/>
    <cellStyle name="Moneda 8 2 3 5 2" xfId="2422" xr:uid="{00000000-0005-0000-0000-0000DD080000}"/>
    <cellStyle name="Moneda 8 2 3 6" xfId="975" xr:uid="{00000000-0005-0000-0000-0000DE080000}"/>
    <cellStyle name="Moneda 8 2 3 6 2" xfId="2211" xr:uid="{00000000-0005-0000-0000-0000DF080000}"/>
    <cellStyle name="Moneda 8 2 3 7" xfId="1512" xr:uid="{00000000-0005-0000-0000-0000E0080000}"/>
    <cellStyle name="Moneda 8 2 4" xfId="213" xr:uid="{00000000-0005-0000-0000-0000E1080000}"/>
    <cellStyle name="Moneda 8 2 4 2" xfId="214" xr:uid="{00000000-0005-0000-0000-0000E2080000}"/>
    <cellStyle name="Moneda 8 2 4 2 2" xfId="401" xr:uid="{00000000-0005-0000-0000-0000E3080000}"/>
    <cellStyle name="Moneda 8 2 4 2 2 2" xfId="986" xr:uid="{00000000-0005-0000-0000-0000E4080000}"/>
    <cellStyle name="Moneda 8 2 4 2 2 2 2" xfId="2222" xr:uid="{00000000-0005-0000-0000-0000E5080000}"/>
    <cellStyle name="Moneda 8 2 4 2 2 3" xfId="1362" xr:uid="{00000000-0005-0000-0000-0000E6080000}"/>
    <cellStyle name="Moneda 8 2 4 2 2 3 2" xfId="2576" xr:uid="{00000000-0005-0000-0000-0000E7080000}"/>
    <cellStyle name="Moneda 8 2 4 2 2 4" xfId="985" xr:uid="{00000000-0005-0000-0000-0000E8080000}"/>
    <cellStyle name="Moneda 8 2 4 2 2 4 2" xfId="2221" xr:uid="{00000000-0005-0000-0000-0000E9080000}"/>
    <cellStyle name="Moneda 8 2 4 2 2 5" xfId="1668" xr:uid="{00000000-0005-0000-0000-0000EA080000}"/>
    <cellStyle name="Moneda 8 2 4 2 3" xfId="987" xr:uid="{00000000-0005-0000-0000-0000EB080000}"/>
    <cellStyle name="Moneda 8 2 4 2 3 2" xfId="2223" xr:uid="{00000000-0005-0000-0000-0000EC080000}"/>
    <cellStyle name="Moneda 8 2 4 2 4" xfId="1207" xr:uid="{00000000-0005-0000-0000-0000ED080000}"/>
    <cellStyle name="Moneda 8 2 4 2 4 2" xfId="2425" xr:uid="{00000000-0005-0000-0000-0000EE080000}"/>
    <cellStyle name="Moneda 8 2 4 2 5" xfId="984" xr:uid="{00000000-0005-0000-0000-0000EF080000}"/>
    <cellStyle name="Moneda 8 2 4 2 5 2" xfId="2220" xr:uid="{00000000-0005-0000-0000-0000F0080000}"/>
    <cellStyle name="Moneda 8 2 4 2 6" xfId="1515" xr:uid="{00000000-0005-0000-0000-0000F1080000}"/>
    <cellStyle name="Moneda 8 2 4 3" xfId="400" xr:uid="{00000000-0005-0000-0000-0000F2080000}"/>
    <cellStyle name="Moneda 8 2 4 3 2" xfId="989" xr:uid="{00000000-0005-0000-0000-0000F3080000}"/>
    <cellStyle name="Moneda 8 2 4 3 2 2" xfId="2225" xr:uid="{00000000-0005-0000-0000-0000F4080000}"/>
    <cellStyle name="Moneda 8 2 4 3 3" xfId="1361" xr:uid="{00000000-0005-0000-0000-0000F5080000}"/>
    <cellStyle name="Moneda 8 2 4 3 3 2" xfId="2575" xr:uid="{00000000-0005-0000-0000-0000F6080000}"/>
    <cellStyle name="Moneda 8 2 4 3 4" xfId="988" xr:uid="{00000000-0005-0000-0000-0000F7080000}"/>
    <cellStyle name="Moneda 8 2 4 3 4 2" xfId="2224" xr:uid="{00000000-0005-0000-0000-0000F8080000}"/>
    <cellStyle name="Moneda 8 2 4 3 5" xfId="1667" xr:uid="{00000000-0005-0000-0000-0000F9080000}"/>
    <cellStyle name="Moneda 8 2 4 4" xfId="990" xr:uid="{00000000-0005-0000-0000-0000FA080000}"/>
    <cellStyle name="Moneda 8 2 4 4 2" xfId="2226" xr:uid="{00000000-0005-0000-0000-0000FB080000}"/>
    <cellStyle name="Moneda 8 2 4 5" xfId="1206" xr:uid="{00000000-0005-0000-0000-0000FC080000}"/>
    <cellStyle name="Moneda 8 2 4 5 2" xfId="2424" xr:uid="{00000000-0005-0000-0000-0000FD080000}"/>
    <cellStyle name="Moneda 8 2 4 6" xfId="983" xr:uid="{00000000-0005-0000-0000-0000FE080000}"/>
    <cellStyle name="Moneda 8 2 4 6 2" xfId="2219" xr:uid="{00000000-0005-0000-0000-0000FF080000}"/>
    <cellStyle name="Moneda 8 2 4 7" xfId="1514" xr:uid="{00000000-0005-0000-0000-000000090000}"/>
    <cellStyle name="Moneda 8 2 5" xfId="215" xr:uid="{00000000-0005-0000-0000-000001090000}"/>
    <cellStyle name="Moneda 8 2 5 2" xfId="402" xr:uid="{00000000-0005-0000-0000-000002090000}"/>
    <cellStyle name="Moneda 8 2 5 2 2" xfId="993" xr:uid="{00000000-0005-0000-0000-000003090000}"/>
    <cellStyle name="Moneda 8 2 5 2 2 2" xfId="2229" xr:uid="{00000000-0005-0000-0000-000004090000}"/>
    <cellStyle name="Moneda 8 2 5 2 3" xfId="1363" xr:uid="{00000000-0005-0000-0000-000005090000}"/>
    <cellStyle name="Moneda 8 2 5 2 3 2" xfId="2577" xr:uid="{00000000-0005-0000-0000-000006090000}"/>
    <cellStyle name="Moneda 8 2 5 2 4" xfId="992" xr:uid="{00000000-0005-0000-0000-000007090000}"/>
    <cellStyle name="Moneda 8 2 5 2 4 2" xfId="2228" xr:uid="{00000000-0005-0000-0000-000008090000}"/>
    <cellStyle name="Moneda 8 2 5 2 5" xfId="1669" xr:uid="{00000000-0005-0000-0000-000009090000}"/>
    <cellStyle name="Moneda 8 2 5 3" xfId="994" xr:uid="{00000000-0005-0000-0000-00000A090000}"/>
    <cellStyle name="Moneda 8 2 5 3 2" xfId="2230" xr:uid="{00000000-0005-0000-0000-00000B090000}"/>
    <cellStyle name="Moneda 8 2 5 4" xfId="1208" xr:uid="{00000000-0005-0000-0000-00000C090000}"/>
    <cellStyle name="Moneda 8 2 5 4 2" xfId="2426" xr:uid="{00000000-0005-0000-0000-00000D090000}"/>
    <cellStyle name="Moneda 8 2 5 5" xfId="991" xr:uid="{00000000-0005-0000-0000-00000E090000}"/>
    <cellStyle name="Moneda 8 2 5 5 2" xfId="2227" xr:uid="{00000000-0005-0000-0000-00000F090000}"/>
    <cellStyle name="Moneda 8 2 5 6" xfId="1516" xr:uid="{00000000-0005-0000-0000-000010090000}"/>
    <cellStyle name="Moneda 8 2 6" xfId="395" xr:uid="{00000000-0005-0000-0000-000011090000}"/>
    <cellStyle name="Moneda 8 2 6 2" xfId="996" xr:uid="{00000000-0005-0000-0000-000012090000}"/>
    <cellStyle name="Moneda 8 2 6 2 2" xfId="2232" xr:uid="{00000000-0005-0000-0000-000013090000}"/>
    <cellStyle name="Moneda 8 2 6 3" xfId="1356" xr:uid="{00000000-0005-0000-0000-000014090000}"/>
    <cellStyle name="Moneda 8 2 6 3 2" xfId="2570" xr:uid="{00000000-0005-0000-0000-000015090000}"/>
    <cellStyle name="Moneda 8 2 6 4" xfId="995" xr:uid="{00000000-0005-0000-0000-000016090000}"/>
    <cellStyle name="Moneda 8 2 6 4 2" xfId="2231" xr:uid="{00000000-0005-0000-0000-000017090000}"/>
    <cellStyle name="Moneda 8 2 6 5" xfId="1662" xr:uid="{00000000-0005-0000-0000-000018090000}"/>
    <cellStyle name="Moneda 8 2 7" xfId="997" xr:uid="{00000000-0005-0000-0000-000019090000}"/>
    <cellStyle name="Moneda 8 2 7 2" xfId="2233" xr:uid="{00000000-0005-0000-0000-00001A090000}"/>
    <cellStyle name="Moneda 8 2 8" xfId="1201" xr:uid="{00000000-0005-0000-0000-00001B090000}"/>
    <cellStyle name="Moneda 8 2 8 2" xfId="2419" xr:uid="{00000000-0005-0000-0000-00001C090000}"/>
    <cellStyle name="Moneda 8 2 9" xfId="966" xr:uid="{00000000-0005-0000-0000-00001D090000}"/>
    <cellStyle name="Moneda 8 2 9 2" xfId="2202" xr:uid="{00000000-0005-0000-0000-00001E090000}"/>
    <cellStyle name="Moneda 8 3" xfId="216" xr:uid="{00000000-0005-0000-0000-00001F090000}"/>
    <cellStyle name="Moneda 8 3 2" xfId="217" xr:uid="{00000000-0005-0000-0000-000020090000}"/>
    <cellStyle name="Moneda 8 3 2 2" xfId="404" xr:uid="{00000000-0005-0000-0000-000021090000}"/>
    <cellStyle name="Moneda 8 3 2 2 2" xfId="1001" xr:uid="{00000000-0005-0000-0000-000022090000}"/>
    <cellStyle name="Moneda 8 3 2 2 2 2" xfId="2237" xr:uid="{00000000-0005-0000-0000-000023090000}"/>
    <cellStyle name="Moneda 8 3 2 2 3" xfId="1365" xr:uid="{00000000-0005-0000-0000-000024090000}"/>
    <cellStyle name="Moneda 8 3 2 2 3 2" xfId="2579" xr:uid="{00000000-0005-0000-0000-000025090000}"/>
    <cellStyle name="Moneda 8 3 2 2 4" xfId="1000" xr:uid="{00000000-0005-0000-0000-000026090000}"/>
    <cellStyle name="Moneda 8 3 2 2 4 2" xfId="2236" xr:uid="{00000000-0005-0000-0000-000027090000}"/>
    <cellStyle name="Moneda 8 3 2 2 5" xfId="1671" xr:uid="{00000000-0005-0000-0000-000028090000}"/>
    <cellStyle name="Moneda 8 3 2 3" xfId="1002" xr:uid="{00000000-0005-0000-0000-000029090000}"/>
    <cellStyle name="Moneda 8 3 2 3 2" xfId="2238" xr:uid="{00000000-0005-0000-0000-00002A090000}"/>
    <cellStyle name="Moneda 8 3 2 4" xfId="1210" xr:uid="{00000000-0005-0000-0000-00002B090000}"/>
    <cellStyle name="Moneda 8 3 2 4 2" xfId="2428" xr:uid="{00000000-0005-0000-0000-00002C090000}"/>
    <cellStyle name="Moneda 8 3 2 5" xfId="999" xr:uid="{00000000-0005-0000-0000-00002D090000}"/>
    <cellStyle name="Moneda 8 3 2 5 2" xfId="2235" xr:uid="{00000000-0005-0000-0000-00002E090000}"/>
    <cellStyle name="Moneda 8 3 2 6" xfId="1518" xr:uid="{00000000-0005-0000-0000-00002F090000}"/>
    <cellStyle name="Moneda 8 3 3" xfId="403" xr:uid="{00000000-0005-0000-0000-000030090000}"/>
    <cellStyle name="Moneda 8 3 3 2" xfId="1004" xr:uid="{00000000-0005-0000-0000-000031090000}"/>
    <cellStyle name="Moneda 8 3 3 2 2" xfId="2240" xr:uid="{00000000-0005-0000-0000-000032090000}"/>
    <cellStyle name="Moneda 8 3 3 3" xfId="1364" xr:uid="{00000000-0005-0000-0000-000033090000}"/>
    <cellStyle name="Moneda 8 3 3 3 2" xfId="2578" xr:uid="{00000000-0005-0000-0000-000034090000}"/>
    <cellStyle name="Moneda 8 3 3 4" xfId="1003" xr:uid="{00000000-0005-0000-0000-000035090000}"/>
    <cellStyle name="Moneda 8 3 3 4 2" xfId="2239" xr:uid="{00000000-0005-0000-0000-000036090000}"/>
    <cellStyle name="Moneda 8 3 3 5" xfId="1670" xr:uid="{00000000-0005-0000-0000-000037090000}"/>
    <cellStyle name="Moneda 8 3 4" xfId="1005" xr:uid="{00000000-0005-0000-0000-000038090000}"/>
    <cellStyle name="Moneda 8 3 4 2" xfId="2241" xr:uid="{00000000-0005-0000-0000-000039090000}"/>
    <cellStyle name="Moneda 8 3 5" xfId="1209" xr:uid="{00000000-0005-0000-0000-00003A090000}"/>
    <cellStyle name="Moneda 8 3 5 2" xfId="2427" xr:uid="{00000000-0005-0000-0000-00003B090000}"/>
    <cellStyle name="Moneda 8 3 6" xfId="998" xr:uid="{00000000-0005-0000-0000-00003C090000}"/>
    <cellStyle name="Moneda 8 3 6 2" xfId="2234" xr:uid="{00000000-0005-0000-0000-00003D090000}"/>
    <cellStyle name="Moneda 8 3 7" xfId="1517" xr:uid="{00000000-0005-0000-0000-00003E090000}"/>
    <cellStyle name="Moneda 8 4" xfId="218" xr:uid="{00000000-0005-0000-0000-00003F090000}"/>
    <cellStyle name="Moneda 8 4 2" xfId="219" xr:uid="{00000000-0005-0000-0000-000040090000}"/>
    <cellStyle name="Moneda 8 4 2 2" xfId="406" xr:uid="{00000000-0005-0000-0000-000041090000}"/>
    <cellStyle name="Moneda 8 4 2 2 2" xfId="1009" xr:uid="{00000000-0005-0000-0000-000042090000}"/>
    <cellStyle name="Moneda 8 4 2 2 2 2" xfId="2245" xr:uid="{00000000-0005-0000-0000-000043090000}"/>
    <cellStyle name="Moneda 8 4 2 2 3" xfId="1367" xr:uid="{00000000-0005-0000-0000-000044090000}"/>
    <cellStyle name="Moneda 8 4 2 2 3 2" xfId="2581" xr:uid="{00000000-0005-0000-0000-000045090000}"/>
    <cellStyle name="Moneda 8 4 2 2 4" xfId="1008" xr:uid="{00000000-0005-0000-0000-000046090000}"/>
    <cellStyle name="Moneda 8 4 2 2 4 2" xfId="2244" xr:uid="{00000000-0005-0000-0000-000047090000}"/>
    <cellStyle name="Moneda 8 4 2 2 5" xfId="1673" xr:uid="{00000000-0005-0000-0000-000048090000}"/>
    <cellStyle name="Moneda 8 4 2 3" xfId="1010" xr:uid="{00000000-0005-0000-0000-000049090000}"/>
    <cellStyle name="Moneda 8 4 2 3 2" xfId="2246" xr:uid="{00000000-0005-0000-0000-00004A090000}"/>
    <cellStyle name="Moneda 8 4 2 4" xfId="1212" xr:uid="{00000000-0005-0000-0000-00004B090000}"/>
    <cellStyle name="Moneda 8 4 2 4 2" xfId="2430" xr:uid="{00000000-0005-0000-0000-00004C090000}"/>
    <cellStyle name="Moneda 8 4 2 5" xfId="1007" xr:uid="{00000000-0005-0000-0000-00004D090000}"/>
    <cellStyle name="Moneda 8 4 2 5 2" xfId="2243" xr:uid="{00000000-0005-0000-0000-00004E090000}"/>
    <cellStyle name="Moneda 8 4 2 6" xfId="1520" xr:uid="{00000000-0005-0000-0000-00004F090000}"/>
    <cellStyle name="Moneda 8 4 3" xfId="405" xr:uid="{00000000-0005-0000-0000-000050090000}"/>
    <cellStyle name="Moneda 8 4 3 2" xfId="1012" xr:uid="{00000000-0005-0000-0000-000051090000}"/>
    <cellStyle name="Moneda 8 4 3 2 2" xfId="2248" xr:uid="{00000000-0005-0000-0000-000052090000}"/>
    <cellStyle name="Moneda 8 4 3 3" xfId="1366" xr:uid="{00000000-0005-0000-0000-000053090000}"/>
    <cellStyle name="Moneda 8 4 3 3 2" xfId="2580" xr:uid="{00000000-0005-0000-0000-000054090000}"/>
    <cellStyle name="Moneda 8 4 3 4" xfId="1011" xr:uid="{00000000-0005-0000-0000-000055090000}"/>
    <cellStyle name="Moneda 8 4 3 4 2" xfId="2247" xr:uid="{00000000-0005-0000-0000-000056090000}"/>
    <cellStyle name="Moneda 8 4 3 5" xfId="1672" xr:uid="{00000000-0005-0000-0000-000057090000}"/>
    <cellStyle name="Moneda 8 4 4" xfId="1013" xr:uid="{00000000-0005-0000-0000-000058090000}"/>
    <cellStyle name="Moneda 8 4 4 2" xfId="2249" xr:uid="{00000000-0005-0000-0000-000059090000}"/>
    <cellStyle name="Moneda 8 4 5" xfId="1211" xr:uid="{00000000-0005-0000-0000-00005A090000}"/>
    <cellStyle name="Moneda 8 4 5 2" xfId="2429" xr:uid="{00000000-0005-0000-0000-00005B090000}"/>
    <cellStyle name="Moneda 8 4 6" xfId="1006" xr:uid="{00000000-0005-0000-0000-00005C090000}"/>
    <cellStyle name="Moneda 8 4 6 2" xfId="2242" xr:uid="{00000000-0005-0000-0000-00005D090000}"/>
    <cellStyle name="Moneda 8 4 7" xfId="1519" xr:uid="{00000000-0005-0000-0000-00005E090000}"/>
    <cellStyle name="Moneda 8 5" xfId="220" xr:uid="{00000000-0005-0000-0000-00005F090000}"/>
    <cellStyle name="Moneda 8 5 2" xfId="221" xr:uid="{00000000-0005-0000-0000-000060090000}"/>
    <cellStyle name="Moneda 8 5 2 2" xfId="408" xr:uid="{00000000-0005-0000-0000-000061090000}"/>
    <cellStyle name="Moneda 8 5 2 2 2" xfId="1017" xr:uid="{00000000-0005-0000-0000-000062090000}"/>
    <cellStyle name="Moneda 8 5 2 2 2 2" xfId="2253" xr:uid="{00000000-0005-0000-0000-000063090000}"/>
    <cellStyle name="Moneda 8 5 2 2 3" xfId="1369" xr:uid="{00000000-0005-0000-0000-000064090000}"/>
    <cellStyle name="Moneda 8 5 2 2 3 2" xfId="2583" xr:uid="{00000000-0005-0000-0000-000065090000}"/>
    <cellStyle name="Moneda 8 5 2 2 4" xfId="1016" xr:uid="{00000000-0005-0000-0000-000066090000}"/>
    <cellStyle name="Moneda 8 5 2 2 4 2" xfId="2252" xr:uid="{00000000-0005-0000-0000-000067090000}"/>
    <cellStyle name="Moneda 8 5 2 2 5" xfId="1675" xr:uid="{00000000-0005-0000-0000-000068090000}"/>
    <cellStyle name="Moneda 8 5 2 3" xfId="1018" xr:uid="{00000000-0005-0000-0000-000069090000}"/>
    <cellStyle name="Moneda 8 5 2 3 2" xfId="2254" xr:uid="{00000000-0005-0000-0000-00006A090000}"/>
    <cellStyle name="Moneda 8 5 2 4" xfId="1214" xr:uid="{00000000-0005-0000-0000-00006B090000}"/>
    <cellStyle name="Moneda 8 5 2 4 2" xfId="2432" xr:uid="{00000000-0005-0000-0000-00006C090000}"/>
    <cellStyle name="Moneda 8 5 2 5" xfId="1015" xr:uid="{00000000-0005-0000-0000-00006D090000}"/>
    <cellStyle name="Moneda 8 5 2 5 2" xfId="2251" xr:uid="{00000000-0005-0000-0000-00006E090000}"/>
    <cellStyle name="Moneda 8 5 2 6" xfId="1522" xr:uid="{00000000-0005-0000-0000-00006F090000}"/>
    <cellStyle name="Moneda 8 5 3" xfId="407" xr:uid="{00000000-0005-0000-0000-000070090000}"/>
    <cellStyle name="Moneda 8 5 3 2" xfId="1020" xr:uid="{00000000-0005-0000-0000-000071090000}"/>
    <cellStyle name="Moneda 8 5 3 2 2" xfId="2256" xr:uid="{00000000-0005-0000-0000-000072090000}"/>
    <cellStyle name="Moneda 8 5 3 3" xfId="1368" xr:uid="{00000000-0005-0000-0000-000073090000}"/>
    <cellStyle name="Moneda 8 5 3 3 2" xfId="2582" xr:uid="{00000000-0005-0000-0000-000074090000}"/>
    <cellStyle name="Moneda 8 5 3 4" xfId="1019" xr:uid="{00000000-0005-0000-0000-000075090000}"/>
    <cellStyle name="Moneda 8 5 3 4 2" xfId="2255" xr:uid="{00000000-0005-0000-0000-000076090000}"/>
    <cellStyle name="Moneda 8 5 3 5" xfId="1674" xr:uid="{00000000-0005-0000-0000-000077090000}"/>
    <cellStyle name="Moneda 8 5 4" xfId="1021" xr:uid="{00000000-0005-0000-0000-000078090000}"/>
    <cellStyle name="Moneda 8 5 4 2" xfId="2257" xr:uid="{00000000-0005-0000-0000-000079090000}"/>
    <cellStyle name="Moneda 8 5 5" xfId="1213" xr:uid="{00000000-0005-0000-0000-00007A090000}"/>
    <cellStyle name="Moneda 8 5 5 2" xfId="2431" xr:uid="{00000000-0005-0000-0000-00007B090000}"/>
    <cellStyle name="Moneda 8 5 6" xfId="1014" xr:uid="{00000000-0005-0000-0000-00007C090000}"/>
    <cellStyle name="Moneda 8 5 6 2" xfId="2250" xr:uid="{00000000-0005-0000-0000-00007D090000}"/>
    <cellStyle name="Moneda 8 5 7" xfId="1521" xr:uid="{00000000-0005-0000-0000-00007E090000}"/>
    <cellStyle name="Moneda 8 6" xfId="222" xr:uid="{00000000-0005-0000-0000-00007F090000}"/>
    <cellStyle name="Moneda 8 6 2" xfId="409" xr:uid="{00000000-0005-0000-0000-000080090000}"/>
    <cellStyle name="Moneda 8 6 2 2" xfId="1024" xr:uid="{00000000-0005-0000-0000-000081090000}"/>
    <cellStyle name="Moneda 8 6 2 2 2" xfId="2260" xr:uid="{00000000-0005-0000-0000-000082090000}"/>
    <cellStyle name="Moneda 8 6 2 3" xfId="1370" xr:uid="{00000000-0005-0000-0000-000083090000}"/>
    <cellStyle name="Moneda 8 6 2 3 2" xfId="2584" xr:uid="{00000000-0005-0000-0000-000084090000}"/>
    <cellStyle name="Moneda 8 6 2 4" xfId="1023" xr:uid="{00000000-0005-0000-0000-000085090000}"/>
    <cellStyle name="Moneda 8 6 2 4 2" xfId="2259" xr:uid="{00000000-0005-0000-0000-000086090000}"/>
    <cellStyle name="Moneda 8 6 2 5" xfId="1676" xr:uid="{00000000-0005-0000-0000-000087090000}"/>
    <cellStyle name="Moneda 8 6 3" xfId="1025" xr:uid="{00000000-0005-0000-0000-000088090000}"/>
    <cellStyle name="Moneda 8 6 3 2" xfId="2261" xr:uid="{00000000-0005-0000-0000-000089090000}"/>
    <cellStyle name="Moneda 8 6 4" xfId="1215" xr:uid="{00000000-0005-0000-0000-00008A090000}"/>
    <cellStyle name="Moneda 8 6 4 2" xfId="2433" xr:uid="{00000000-0005-0000-0000-00008B090000}"/>
    <cellStyle name="Moneda 8 6 5" xfId="1022" xr:uid="{00000000-0005-0000-0000-00008C090000}"/>
    <cellStyle name="Moneda 8 6 5 2" xfId="2258" xr:uid="{00000000-0005-0000-0000-00008D090000}"/>
    <cellStyle name="Moneda 8 6 6" xfId="1523" xr:uid="{00000000-0005-0000-0000-00008E090000}"/>
    <cellStyle name="Moneda 8 7" xfId="258" xr:uid="{00000000-0005-0000-0000-00008F090000}"/>
    <cellStyle name="Moneda 8 7 2" xfId="1027" xr:uid="{00000000-0005-0000-0000-000090090000}"/>
    <cellStyle name="Moneda 8 7 2 2" xfId="2263" xr:uid="{00000000-0005-0000-0000-000091090000}"/>
    <cellStyle name="Moneda 8 7 3" xfId="1231" xr:uid="{00000000-0005-0000-0000-000092090000}"/>
    <cellStyle name="Moneda 8 7 3 2" xfId="2447" xr:uid="{00000000-0005-0000-0000-000093090000}"/>
    <cellStyle name="Moneda 8 7 4" xfId="1026" xr:uid="{00000000-0005-0000-0000-000094090000}"/>
    <cellStyle name="Moneda 8 7 4 2" xfId="2262" xr:uid="{00000000-0005-0000-0000-000095090000}"/>
    <cellStyle name="Moneda 8 7 5" xfId="1538" xr:uid="{00000000-0005-0000-0000-000096090000}"/>
    <cellStyle name="Moneda 8 8" xfId="394" xr:uid="{00000000-0005-0000-0000-000097090000}"/>
    <cellStyle name="Moneda 8 8 2" xfId="1029" xr:uid="{00000000-0005-0000-0000-000098090000}"/>
    <cellStyle name="Moneda 8 8 2 2" xfId="2265" xr:uid="{00000000-0005-0000-0000-000099090000}"/>
    <cellStyle name="Moneda 8 8 3" xfId="1355" xr:uid="{00000000-0005-0000-0000-00009A090000}"/>
    <cellStyle name="Moneda 8 8 3 2" xfId="2569" xr:uid="{00000000-0005-0000-0000-00009B090000}"/>
    <cellStyle name="Moneda 8 8 4" xfId="1028" xr:uid="{00000000-0005-0000-0000-00009C090000}"/>
    <cellStyle name="Moneda 8 8 4 2" xfId="2264" xr:uid="{00000000-0005-0000-0000-00009D090000}"/>
    <cellStyle name="Moneda 8 8 5" xfId="1661" xr:uid="{00000000-0005-0000-0000-00009E090000}"/>
    <cellStyle name="Moneda 8 9" xfId="1030" xr:uid="{00000000-0005-0000-0000-00009F090000}"/>
    <cellStyle name="Moneda 8 9 2" xfId="2266" xr:uid="{00000000-0005-0000-0000-0000A0090000}"/>
    <cellStyle name="Moneda 9" xfId="223" xr:uid="{00000000-0005-0000-0000-0000A1090000}"/>
    <cellStyle name="Moneda 9 10" xfId="1524" xr:uid="{00000000-0005-0000-0000-0000A2090000}"/>
    <cellStyle name="Moneda 9 2" xfId="224" xr:uid="{00000000-0005-0000-0000-0000A3090000}"/>
    <cellStyle name="Moneda 9 2 2" xfId="225" xr:uid="{00000000-0005-0000-0000-0000A4090000}"/>
    <cellStyle name="Moneda 9 2 2 2" xfId="412" xr:uid="{00000000-0005-0000-0000-0000A5090000}"/>
    <cellStyle name="Moneda 9 2 2 2 2" xfId="1035" xr:uid="{00000000-0005-0000-0000-0000A6090000}"/>
    <cellStyle name="Moneda 9 2 2 2 2 2" xfId="2271" xr:uid="{00000000-0005-0000-0000-0000A7090000}"/>
    <cellStyle name="Moneda 9 2 2 2 3" xfId="1373" xr:uid="{00000000-0005-0000-0000-0000A8090000}"/>
    <cellStyle name="Moneda 9 2 2 2 3 2" xfId="2587" xr:uid="{00000000-0005-0000-0000-0000A9090000}"/>
    <cellStyle name="Moneda 9 2 2 2 4" xfId="1034" xr:uid="{00000000-0005-0000-0000-0000AA090000}"/>
    <cellStyle name="Moneda 9 2 2 2 4 2" xfId="2270" xr:uid="{00000000-0005-0000-0000-0000AB090000}"/>
    <cellStyle name="Moneda 9 2 2 2 5" xfId="1679" xr:uid="{00000000-0005-0000-0000-0000AC090000}"/>
    <cellStyle name="Moneda 9 2 2 3" xfId="1036" xr:uid="{00000000-0005-0000-0000-0000AD090000}"/>
    <cellStyle name="Moneda 9 2 2 3 2" xfId="2272" xr:uid="{00000000-0005-0000-0000-0000AE090000}"/>
    <cellStyle name="Moneda 9 2 2 4" xfId="1218" xr:uid="{00000000-0005-0000-0000-0000AF090000}"/>
    <cellStyle name="Moneda 9 2 2 4 2" xfId="2436" xr:uid="{00000000-0005-0000-0000-0000B0090000}"/>
    <cellStyle name="Moneda 9 2 2 5" xfId="1033" xr:uid="{00000000-0005-0000-0000-0000B1090000}"/>
    <cellStyle name="Moneda 9 2 2 5 2" xfId="2269" xr:uid="{00000000-0005-0000-0000-0000B2090000}"/>
    <cellStyle name="Moneda 9 2 2 6" xfId="1526" xr:uid="{00000000-0005-0000-0000-0000B3090000}"/>
    <cellStyle name="Moneda 9 2 3" xfId="411" xr:uid="{00000000-0005-0000-0000-0000B4090000}"/>
    <cellStyle name="Moneda 9 2 3 2" xfId="1038" xr:uid="{00000000-0005-0000-0000-0000B5090000}"/>
    <cellStyle name="Moneda 9 2 3 2 2" xfId="2274" xr:uid="{00000000-0005-0000-0000-0000B6090000}"/>
    <cellStyle name="Moneda 9 2 3 3" xfId="1372" xr:uid="{00000000-0005-0000-0000-0000B7090000}"/>
    <cellStyle name="Moneda 9 2 3 3 2" xfId="2586" xr:uid="{00000000-0005-0000-0000-0000B8090000}"/>
    <cellStyle name="Moneda 9 2 3 4" xfId="1037" xr:uid="{00000000-0005-0000-0000-0000B9090000}"/>
    <cellStyle name="Moneda 9 2 3 4 2" xfId="2273" xr:uid="{00000000-0005-0000-0000-0000BA090000}"/>
    <cellStyle name="Moneda 9 2 3 5" xfId="1678" xr:uid="{00000000-0005-0000-0000-0000BB090000}"/>
    <cellStyle name="Moneda 9 2 4" xfId="1039" xr:uid="{00000000-0005-0000-0000-0000BC090000}"/>
    <cellStyle name="Moneda 9 2 4 2" xfId="2275" xr:uid="{00000000-0005-0000-0000-0000BD090000}"/>
    <cellStyle name="Moneda 9 2 5" xfId="1217" xr:uid="{00000000-0005-0000-0000-0000BE090000}"/>
    <cellStyle name="Moneda 9 2 5 2" xfId="2435" xr:uid="{00000000-0005-0000-0000-0000BF090000}"/>
    <cellStyle name="Moneda 9 2 6" xfId="1032" xr:uid="{00000000-0005-0000-0000-0000C0090000}"/>
    <cellStyle name="Moneda 9 2 6 2" xfId="2268" xr:uid="{00000000-0005-0000-0000-0000C1090000}"/>
    <cellStyle name="Moneda 9 2 7" xfId="1525" xr:uid="{00000000-0005-0000-0000-0000C2090000}"/>
    <cellStyle name="Moneda 9 3" xfId="226" xr:uid="{00000000-0005-0000-0000-0000C3090000}"/>
    <cellStyle name="Moneda 9 3 2" xfId="227" xr:uid="{00000000-0005-0000-0000-0000C4090000}"/>
    <cellStyle name="Moneda 9 3 2 2" xfId="414" xr:uid="{00000000-0005-0000-0000-0000C5090000}"/>
    <cellStyle name="Moneda 9 3 2 2 2" xfId="1043" xr:uid="{00000000-0005-0000-0000-0000C6090000}"/>
    <cellStyle name="Moneda 9 3 2 2 2 2" xfId="2279" xr:uid="{00000000-0005-0000-0000-0000C7090000}"/>
    <cellStyle name="Moneda 9 3 2 2 3" xfId="1375" xr:uid="{00000000-0005-0000-0000-0000C8090000}"/>
    <cellStyle name="Moneda 9 3 2 2 3 2" xfId="2589" xr:uid="{00000000-0005-0000-0000-0000C9090000}"/>
    <cellStyle name="Moneda 9 3 2 2 4" xfId="1042" xr:uid="{00000000-0005-0000-0000-0000CA090000}"/>
    <cellStyle name="Moneda 9 3 2 2 4 2" xfId="2278" xr:uid="{00000000-0005-0000-0000-0000CB090000}"/>
    <cellStyle name="Moneda 9 3 2 2 5" xfId="1681" xr:uid="{00000000-0005-0000-0000-0000CC090000}"/>
    <cellStyle name="Moneda 9 3 2 3" xfId="1044" xr:uid="{00000000-0005-0000-0000-0000CD090000}"/>
    <cellStyle name="Moneda 9 3 2 3 2" xfId="2280" xr:uid="{00000000-0005-0000-0000-0000CE090000}"/>
    <cellStyle name="Moneda 9 3 2 4" xfId="1220" xr:uid="{00000000-0005-0000-0000-0000CF090000}"/>
    <cellStyle name="Moneda 9 3 2 4 2" xfId="2438" xr:uid="{00000000-0005-0000-0000-0000D0090000}"/>
    <cellStyle name="Moneda 9 3 2 5" xfId="1041" xr:uid="{00000000-0005-0000-0000-0000D1090000}"/>
    <cellStyle name="Moneda 9 3 2 5 2" xfId="2277" xr:uid="{00000000-0005-0000-0000-0000D2090000}"/>
    <cellStyle name="Moneda 9 3 2 6" xfId="1528" xr:uid="{00000000-0005-0000-0000-0000D3090000}"/>
    <cellStyle name="Moneda 9 3 3" xfId="413" xr:uid="{00000000-0005-0000-0000-0000D4090000}"/>
    <cellStyle name="Moneda 9 3 3 2" xfId="1046" xr:uid="{00000000-0005-0000-0000-0000D5090000}"/>
    <cellStyle name="Moneda 9 3 3 2 2" xfId="2282" xr:uid="{00000000-0005-0000-0000-0000D6090000}"/>
    <cellStyle name="Moneda 9 3 3 3" xfId="1374" xr:uid="{00000000-0005-0000-0000-0000D7090000}"/>
    <cellStyle name="Moneda 9 3 3 3 2" xfId="2588" xr:uid="{00000000-0005-0000-0000-0000D8090000}"/>
    <cellStyle name="Moneda 9 3 3 4" xfId="1045" xr:uid="{00000000-0005-0000-0000-0000D9090000}"/>
    <cellStyle name="Moneda 9 3 3 4 2" xfId="2281" xr:uid="{00000000-0005-0000-0000-0000DA090000}"/>
    <cellStyle name="Moneda 9 3 3 5" xfId="1680" xr:uid="{00000000-0005-0000-0000-0000DB090000}"/>
    <cellStyle name="Moneda 9 3 4" xfId="1047" xr:uid="{00000000-0005-0000-0000-0000DC090000}"/>
    <cellStyle name="Moneda 9 3 4 2" xfId="2283" xr:uid="{00000000-0005-0000-0000-0000DD090000}"/>
    <cellStyle name="Moneda 9 3 5" xfId="1219" xr:uid="{00000000-0005-0000-0000-0000DE090000}"/>
    <cellStyle name="Moneda 9 3 5 2" xfId="2437" xr:uid="{00000000-0005-0000-0000-0000DF090000}"/>
    <cellStyle name="Moneda 9 3 6" xfId="1040" xr:uid="{00000000-0005-0000-0000-0000E0090000}"/>
    <cellStyle name="Moneda 9 3 6 2" xfId="2276" xr:uid="{00000000-0005-0000-0000-0000E1090000}"/>
    <cellStyle name="Moneda 9 3 7" xfId="1527" xr:uid="{00000000-0005-0000-0000-0000E2090000}"/>
    <cellStyle name="Moneda 9 4" xfId="228" xr:uid="{00000000-0005-0000-0000-0000E3090000}"/>
    <cellStyle name="Moneda 9 4 2" xfId="229" xr:uid="{00000000-0005-0000-0000-0000E4090000}"/>
    <cellStyle name="Moneda 9 4 2 2" xfId="416" xr:uid="{00000000-0005-0000-0000-0000E5090000}"/>
    <cellStyle name="Moneda 9 4 2 2 2" xfId="1051" xr:uid="{00000000-0005-0000-0000-0000E6090000}"/>
    <cellStyle name="Moneda 9 4 2 2 2 2" xfId="2287" xr:uid="{00000000-0005-0000-0000-0000E7090000}"/>
    <cellStyle name="Moneda 9 4 2 2 3" xfId="1377" xr:uid="{00000000-0005-0000-0000-0000E8090000}"/>
    <cellStyle name="Moneda 9 4 2 2 3 2" xfId="2591" xr:uid="{00000000-0005-0000-0000-0000E9090000}"/>
    <cellStyle name="Moneda 9 4 2 2 4" xfId="1050" xr:uid="{00000000-0005-0000-0000-0000EA090000}"/>
    <cellStyle name="Moneda 9 4 2 2 4 2" xfId="2286" xr:uid="{00000000-0005-0000-0000-0000EB090000}"/>
    <cellStyle name="Moneda 9 4 2 2 5" xfId="1683" xr:uid="{00000000-0005-0000-0000-0000EC090000}"/>
    <cellStyle name="Moneda 9 4 2 3" xfId="1052" xr:uid="{00000000-0005-0000-0000-0000ED090000}"/>
    <cellStyle name="Moneda 9 4 2 3 2" xfId="2288" xr:uid="{00000000-0005-0000-0000-0000EE090000}"/>
    <cellStyle name="Moneda 9 4 2 4" xfId="1222" xr:uid="{00000000-0005-0000-0000-0000EF090000}"/>
    <cellStyle name="Moneda 9 4 2 4 2" xfId="2440" xr:uid="{00000000-0005-0000-0000-0000F0090000}"/>
    <cellStyle name="Moneda 9 4 2 5" xfId="1049" xr:uid="{00000000-0005-0000-0000-0000F1090000}"/>
    <cellStyle name="Moneda 9 4 2 5 2" xfId="2285" xr:uid="{00000000-0005-0000-0000-0000F2090000}"/>
    <cellStyle name="Moneda 9 4 2 6" xfId="1530" xr:uid="{00000000-0005-0000-0000-0000F3090000}"/>
    <cellStyle name="Moneda 9 4 3" xfId="415" xr:uid="{00000000-0005-0000-0000-0000F4090000}"/>
    <cellStyle name="Moneda 9 4 3 2" xfId="1054" xr:uid="{00000000-0005-0000-0000-0000F5090000}"/>
    <cellStyle name="Moneda 9 4 3 2 2" xfId="2290" xr:uid="{00000000-0005-0000-0000-0000F6090000}"/>
    <cellStyle name="Moneda 9 4 3 3" xfId="1376" xr:uid="{00000000-0005-0000-0000-0000F7090000}"/>
    <cellStyle name="Moneda 9 4 3 3 2" xfId="2590" xr:uid="{00000000-0005-0000-0000-0000F8090000}"/>
    <cellStyle name="Moneda 9 4 3 4" xfId="1053" xr:uid="{00000000-0005-0000-0000-0000F9090000}"/>
    <cellStyle name="Moneda 9 4 3 4 2" xfId="2289" xr:uid="{00000000-0005-0000-0000-0000FA090000}"/>
    <cellStyle name="Moneda 9 4 3 5" xfId="1682" xr:uid="{00000000-0005-0000-0000-0000FB090000}"/>
    <cellStyle name="Moneda 9 4 4" xfId="1055" xr:uid="{00000000-0005-0000-0000-0000FC090000}"/>
    <cellStyle name="Moneda 9 4 4 2" xfId="2291" xr:uid="{00000000-0005-0000-0000-0000FD090000}"/>
    <cellStyle name="Moneda 9 4 5" xfId="1221" xr:uid="{00000000-0005-0000-0000-0000FE090000}"/>
    <cellStyle name="Moneda 9 4 5 2" xfId="2439" xr:uid="{00000000-0005-0000-0000-0000FF090000}"/>
    <cellStyle name="Moneda 9 4 6" xfId="1048" xr:uid="{00000000-0005-0000-0000-0000000A0000}"/>
    <cellStyle name="Moneda 9 4 6 2" xfId="2284" xr:uid="{00000000-0005-0000-0000-0000010A0000}"/>
    <cellStyle name="Moneda 9 4 7" xfId="1529" xr:uid="{00000000-0005-0000-0000-0000020A0000}"/>
    <cellStyle name="Moneda 9 5" xfId="230" xr:uid="{00000000-0005-0000-0000-0000030A0000}"/>
    <cellStyle name="Moneda 9 5 2" xfId="417" xr:uid="{00000000-0005-0000-0000-0000040A0000}"/>
    <cellStyle name="Moneda 9 5 2 2" xfId="1058" xr:uid="{00000000-0005-0000-0000-0000050A0000}"/>
    <cellStyle name="Moneda 9 5 2 2 2" xfId="2294" xr:uid="{00000000-0005-0000-0000-0000060A0000}"/>
    <cellStyle name="Moneda 9 5 2 3" xfId="1378" xr:uid="{00000000-0005-0000-0000-0000070A0000}"/>
    <cellStyle name="Moneda 9 5 2 3 2" xfId="2592" xr:uid="{00000000-0005-0000-0000-0000080A0000}"/>
    <cellStyle name="Moneda 9 5 2 4" xfId="1057" xr:uid="{00000000-0005-0000-0000-0000090A0000}"/>
    <cellStyle name="Moneda 9 5 2 4 2" xfId="2293" xr:uid="{00000000-0005-0000-0000-00000A0A0000}"/>
    <cellStyle name="Moneda 9 5 2 5" xfId="1684" xr:uid="{00000000-0005-0000-0000-00000B0A0000}"/>
    <cellStyle name="Moneda 9 5 3" xfId="1059" xr:uid="{00000000-0005-0000-0000-00000C0A0000}"/>
    <cellStyle name="Moneda 9 5 3 2" xfId="2295" xr:uid="{00000000-0005-0000-0000-00000D0A0000}"/>
    <cellStyle name="Moneda 9 5 4" xfId="1223" xr:uid="{00000000-0005-0000-0000-00000E0A0000}"/>
    <cellStyle name="Moneda 9 5 4 2" xfId="2441" xr:uid="{00000000-0005-0000-0000-00000F0A0000}"/>
    <cellStyle name="Moneda 9 5 5" xfId="1056" xr:uid="{00000000-0005-0000-0000-0000100A0000}"/>
    <cellStyle name="Moneda 9 5 5 2" xfId="2292" xr:uid="{00000000-0005-0000-0000-0000110A0000}"/>
    <cellStyle name="Moneda 9 5 6" xfId="1531" xr:uid="{00000000-0005-0000-0000-0000120A0000}"/>
    <cellStyle name="Moneda 9 6" xfId="410" xr:uid="{00000000-0005-0000-0000-0000130A0000}"/>
    <cellStyle name="Moneda 9 6 2" xfId="1061" xr:uid="{00000000-0005-0000-0000-0000140A0000}"/>
    <cellStyle name="Moneda 9 6 2 2" xfId="2297" xr:uid="{00000000-0005-0000-0000-0000150A0000}"/>
    <cellStyle name="Moneda 9 6 3" xfId="1371" xr:uid="{00000000-0005-0000-0000-0000160A0000}"/>
    <cellStyle name="Moneda 9 6 3 2" xfId="2585" xr:uid="{00000000-0005-0000-0000-0000170A0000}"/>
    <cellStyle name="Moneda 9 6 4" xfId="1060" xr:uid="{00000000-0005-0000-0000-0000180A0000}"/>
    <cellStyle name="Moneda 9 6 4 2" xfId="2296" xr:uid="{00000000-0005-0000-0000-0000190A0000}"/>
    <cellStyle name="Moneda 9 6 5" xfId="1677" xr:uid="{00000000-0005-0000-0000-00001A0A0000}"/>
    <cellStyle name="Moneda 9 7" xfId="1062" xr:uid="{00000000-0005-0000-0000-00001B0A0000}"/>
    <cellStyle name="Moneda 9 7 2" xfId="2298" xr:uid="{00000000-0005-0000-0000-00001C0A0000}"/>
    <cellStyle name="Moneda 9 8" xfId="1216" xr:uid="{00000000-0005-0000-0000-00001D0A0000}"/>
    <cellStyle name="Moneda 9 8 2" xfId="2434" xr:uid="{00000000-0005-0000-0000-00001E0A0000}"/>
    <cellStyle name="Moneda 9 9" xfId="1031" xr:uid="{00000000-0005-0000-0000-00001F0A0000}"/>
    <cellStyle name="Moneda 9 9 2" xfId="2267" xr:uid="{00000000-0005-0000-0000-0000200A0000}"/>
    <cellStyle name="Neutral 2" xfId="231" xr:uid="{00000000-0005-0000-0000-0000210A0000}"/>
    <cellStyle name="Normal" xfId="0" builtinId="0"/>
    <cellStyle name="Normal 2" xfId="15" xr:uid="{00000000-0005-0000-0000-0000230A0000}"/>
    <cellStyle name="Normal 2 10" xfId="16" xr:uid="{00000000-0005-0000-0000-0000240A0000}"/>
    <cellStyle name="Normal 2 2" xfId="32" xr:uid="{00000000-0005-0000-0000-0000250A0000}"/>
    <cellStyle name="Normal 2 2 2" xfId="233" xr:uid="{00000000-0005-0000-0000-0000260A0000}"/>
    <cellStyle name="Normal 2 3" xfId="1063" xr:uid="{00000000-0005-0000-0000-0000270A0000}"/>
    <cellStyle name="Normal 2 4" xfId="232" xr:uid="{00000000-0005-0000-0000-0000280A0000}"/>
    <cellStyle name="Normal 3" xfId="17" xr:uid="{00000000-0005-0000-0000-0000290A0000}"/>
    <cellStyle name="Normal 3 2" xfId="18" xr:uid="{00000000-0005-0000-0000-00002A0A0000}"/>
    <cellStyle name="Normal 3 2 2" xfId="253" xr:uid="{00000000-0005-0000-0000-00002B0A0000}"/>
    <cellStyle name="Normal 3 2 3" xfId="252" xr:uid="{00000000-0005-0000-0000-00002C0A0000}"/>
    <cellStyle name="Normal 3 3" xfId="235" xr:uid="{00000000-0005-0000-0000-00002D0A0000}"/>
    <cellStyle name="Normal 3 4" xfId="1064" xr:uid="{00000000-0005-0000-0000-00002E0A0000}"/>
    <cellStyle name="Normal 3 5" xfId="234" xr:uid="{00000000-0005-0000-0000-00002F0A0000}"/>
    <cellStyle name="Normal 4" xfId="23" xr:uid="{00000000-0005-0000-0000-0000300A0000}"/>
    <cellStyle name="Normal 4 2" xfId="19" xr:uid="{00000000-0005-0000-0000-0000310A0000}"/>
    <cellStyle name="Normal 5" xfId="251" xr:uid="{00000000-0005-0000-0000-0000320A0000}"/>
    <cellStyle name="Normal 6 2" xfId="236" xr:uid="{00000000-0005-0000-0000-0000330A0000}"/>
    <cellStyle name="Numeric" xfId="237" xr:uid="{00000000-0005-0000-0000-0000340A0000}"/>
    <cellStyle name="NumericWithBorder" xfId="238" xr:uid="{00000000-0005-0000-0000-0000350A0000}"/>
    <cellStyle name="NumericWithBorder 2" xfId="239" xr:uid="{00000000-0005-0000-0000-0000360A0000}"/>
    <cellStyle name="NumericWithBorder 2 2" xfId="1065" xr:uid="{00000000-0005-0000-0000-0000370A0000}"/>
    <cellStyle name="NumericWithBorder 2 3" xfId="1066" xr:uid="{00000000-0005-0000-0000-0000380A0000}"/>
    <cellStyle name="NumericWithBorder 2 4" xfId="1225" xr:uid="{00000000-0005-0000-0000-0000390A0000}"/>
    <cellStyle name="NumericWithBorder 3" xfId="1067" xr:uid="{00000000-0005-0000-0000-00003A0A0000}"/>
    <cellStyle name="NumericWithBorder 4" xfId="1068" xr:uid="{00000000-0005-0000-0000-00003B0A0000}"/>
    <cellStyle name="NumericWithBorder 5" xfId="1224" xr:uid="{00000000-0005-0000-0000-00003C0A0000}"/>
    <cellStyle name="Percent" xfId="240" xr:uid="{00000000-0005-0000-0000-00003D0A0000}"/>
    <cellStyle name="Percent 2" xfId="241" xr:uid="{00000000-0005-0000-0000-00003E0A0000}"/>
    <cellStyle name="Percent 2 2" xfId="418" xr:uid="{00000000-0005-0000-0000-00003F0A0000}"/>
    <cellStyle name="Porcentaje" xfId="20" builtinId="5"/>
    <cellStyle name="Porcentaje 2" xfId="27" xr:uid="{00000000-0005-0000-0000-0000410A0000}"/>
    <cellStyle name="Porcentaje 2 2" xfId="242" xr:uid="{00000000-0005-0000-0000-0000420A0000}"/>
    <cellStyle name="Porcentaje 2 3" xfId="2639" xr:uid="{C4A30423-DCC2-47E3-AD23-DBA1BE52B3AB}"/>
    <cellStyle name="Porcentaje 3" xfId="2640" xr:uid="{99E01FE8-8E66-4729-B9D2-7EEAE826A497}"/>
    <cellStyle name="Porcentual 2" xfId="21" xr:uid="{00000000-0005-0000-0000-0000430A0000}"/>
    <cellStyle name="Porcentual 2 2" xfId="22" xr:uid="{00000000-0005-0000-0000-0000440A0000}"/>
    <cellStyle name="Porcentual 2 2 2" xfId="243" xr:uid="{00000000-0005-0000-0000-0000450A0000}"/>
    <cellStyle name="Porcentual 2 3" xfId="244" xr:uid="{00000000-0005-0000-0000-0000460A0000}"/>
    <cellStyle name="Porcentual 2 3 2" xfId="420" xr:uid="{00000000-0005-0000-0000-0000470A0000}"/>
    <cellStyle name="Porcentual 3" xfId="30" xr:uid="{00000000-0005-0000-0000-0000480A0000}"/>
  </cellStyles>
  <dxfs count="0"/>
  <tableStyles count="0" defaultTableStyle="TableStyleMedium2" defaultPivotStyle="PivotStyleLight16"/>
  <colors>
    <mruColors>
      <color rgb="FF669900"/>
      <color rgb="FF7BB8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303068</xdr:colOff>
      <xdr:row>1</xdr:row>
      <xdr:rowOff>214415</xdr:rowOff>
    </xdr:from>
    <xdr:to>
      <xdr:col>3</xdr:col>
      <xdr:colOff>274205</xdr:colOff>
      <xdr:row>4</xdr:row>
      <xdr:rowOff>399393</xdr:rowOff>
    </xdr:to>
    <xdr:pic>
      <xdr:nvPicPr>
        <xdr:cNvPr id="15579" name="Picture 110">
          <a:extLst>
            <a:ext uri="{FF2B5EF4-FFF2-40B4-BE49-F238E27FC236}">
              <a16:creationId xmlns:a16="http://schemas.microsoft.com/office/drawing/2014/main" id="{00000000-0008-0000-0000-0000DB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3068" y="474188"/>
          <a:ext cx="1053523" cy="1729182"/>
        </a:xfrm>
        <a:prstGeom prst="rect">
          <a:avLst/>
        </a:prstGeom>
        <a:solidFill>
          <a:srgbClr val="FFFFFF"/>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596113</xdr:colOff>
      <xdr:row>1</xdr:row>
      <xdr:rowOff>57027</xdr:rowOff>
    </xdr:from>
    <xdr:to>
      <xdr:col>2</xdr:col>
      <xdr:colOff>1518367</xdr:colOff>
      <xdr:row>4</xdr:row>
      <xdr:rowOff>128463</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0192" y="290974"/>
          <a:ext cx="922254" cy="773278"/>
        </a:xfrm>
        <a:prstGeom prst="rect">
          <a:avLst/>
        </a:prstGeom>
        <a:solidFill>
          <a:srgbClr val="FFFFFF"/>
        </a:solid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432599</xdr:colOff>
      <xdr:row>1</xdr:row>
      <xdr:rowOff>31725</xdr:rowOff>
    </xdr:from>
    <xdr:to>
      <xdr:col>1</xdr:col>
      <xdr:colOff>461174</xdr:colOff>
      <xdr:row>2</xdr:row>
      <xdr:rowOff>188358</xdr:rowOff>
    </xdr:to>
    <xdr:pic>
      <xdr:nvPicPr>
        <xdr:cNvPr id="2" name="Imagen 1">
          <a:extLst>
            <a:ext uri="{FF2B5EF4-FFF2-40B4-BE49-F238E27FC236}">
              <a16:creationId xmlns:a16="http://schemas.microsoft.com/office/drawing/2014/main" id="{0714318D-693A-4C9D-86FE-A45E2445F8F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2599" y="368585"/>
          <a:ext cx="818453" cy="493493"/>
        </a:xfrm>
        <a:prstGeom prst="rect">
          <a:avLst/>
        </a:prstGeom>
        <a:solidFill>
          <a:srgbClr val="FFFFFF"/>
        </a:solid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533399</xdr:colOff>
      <xdr:row>0</xdr:row>
      <xdr:rowOff>66675</xdr:rowOff>
    </xdr:from>
    <xdr:to>
      <xdr:col>1</xdr:col>
      <xdr:colOff>657224</xdr:colOff>
      <xdr:row>3</xdr:row>
      <xdr:rowOff>76200</xdr:rowOff>
    </xdr:to>
    <xdr:pic>
      <xdr:nvPicPr>
        <xdr:cNvPr id="2" name="Imagen 1">
          <a:extLst>
            <a:ext uri="{FF2B5EF4-FFF2-40B4-BE49-F238E27FC236}">
              <a16:creationId xmlns:a16="http://schemas.microsoft.com/office/drawing/2014/main" id="{75E65C56-14E5-4681-AA6A-52515FA8093A}"/>
            </a:ext>
          </a:extLst>
        </xdr:cNvPr>
        <xdr:cNvPicPr>
          <a:picLocks noChangeAspect="1"/>
        </xdr:cNvPicPr>
      </xdr:nvPicPr>
      <xdr:blipFill>
        <a:blip xmlns:r="http://schemas.openxmlformats.org/officeDocument/2006/relationships" r:embed="rId1"/>
        <a:stretch>
          <a:fillRect/>
        </a:stretch>
      </xdr:blipFill>
      <xdr:spPr>
        <a:xfrm>
          <a:off x="533399" y="66675"/>
          <a:ext cx="885825" cy="581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6827"/>
  <sheetViews>
    <sheetView topLeftCell="A15" zoomScale="53" zoomScaleNormal="53" zoomScaleSheetLayoutView="40" workbookViewId="0">
      <selection activeCell="AQ18" sqref="AQ18"/>
    </sheetView>
  </sheetViews>
  <sheetFormatPr baseColWidth="10" defaultColWidth="11.42578125" defaultRowHeight="15" x14ac:dyDescent="0.25"/>
  <cols>
    <col min="1" max="1" width="7.5703125" style="1" customWidth="1"/>
    <col min="2" max="2" width="8.7109375" style="1" customWidth="1"/>
    <col min="3" max="3" width="20.7109375" style="1" customWidth="1"/>
    <col min="4" max="4" width="6.85546875" style="1" customWidth="1"/>
    <col min="5" max="5" width="28.42578125" style="1" customWidth="1"/>
    <col min="6" max="6" width="7.5703125" style="1" customWidth="1"/>
    <col min="7" max="7" width="33.7109375" style="1" customWidth="1"/>
    <col min="8" max="8" width="17.28515625" style="1" customWidth="1"/>
    <col min="9" max="9" width="15.140625" style="1" customWidth="1"/>
    <col min="10" max="10" width="10.85546875" style="10" customWidth="1"/>
    <col min="11" max="11" width="13.140625" style="14" hidden="1" customWidth="1"/>
    <col min="12" max="13" width="10.7109375" style="14" hidden="1" customWidth="1"/>
    <col min="14" max="14" width="11" style="257" customWidth="1"/>
    <col min="15" max="19" width="16.7109375" style="257" hidden="1" customWidth="1"/>
    <col min="20" max="20" width="11.42578125" style="258" customWidth="1"/>
    <col min="21" max="21" width="13.5703125" style="5" hidden="1" customWidth="1"/>
    <col min="22" max="22" width="12.7109375" style="5" hidden="1" customWidth="1"/>
    <col min="23" max="23" width="14.42578125" style="13" hidden="1" customWidth="1"/>
    <col min="24" max="24" width="13.42578125" style="14" hidden="1" customWidth="1"/>
    <col min="25" max="25" width="15" style="444" customWidth="1"/>
    <col min="26" max="26" width="15.5703125" style="441" customWidth="1"/>
    <col min="27" max="27" width="17.42578125" style="444" customWidth="1"/>
    <col min="28" max="28" width="10.7109375" style="14" hidden="1" customWidth="1"/>
    <col min="29" max="30" width="10.7109375" style="13" hidden="1" customWidth="1"/>
    <col min="31" max="31" width="0.28515625" style="13" hidden="1" customWidth="1"/>
    <col min="32" max="32" width="17.42578125" style="13" hidden="1" customWidth="1"/>
    <col min="33" max="33" width="17.7109375" style="444" customWidth="1"/>
    <col min="34" max="34" width="13.42578125" style="14" hidden="1" customWidth="1"/>
    <col min="35" max="37" width="10.7109375" style="14" hidden="1" customWidth="1"/>
    <col min="38" max="38" width="13" style="14" hidden="1" customWidth="1"/>
    <col min="39" max="39" width="10.85546875" style="238" customWidth="1"/>
    <col min="40" max="40" width="10.85546875" style="1" customWidth="1"/>
    <col min="41" max="41" width="12.42578125" style="394" customWidth="1"/>
    <col min="42" max="42" width="20.42578125" style="1" customWidth="1"/>
    <col min="43" max="43" width="21.85546875" style="14" customWidth="1"/>
    <col min="44" max="44" width="16.42578125" style="14" customWidth="1"/>
    <col min="45" max="45" width="40.5703125" style="1" customWidth="1"/>
    <col min="46" max="46" width="32.42578125" style="1" customWidth="1"/>
    <col min="47" max="47" width="23.5703125" style="1" customWidth="1"/>
    <col min="48" max="48" width="49.140625" style="1" hidden="1" customWidth="1"/>
    <col min="49" max="49" width="65.5703125" style="1" hidden="1" customWidth="1"/>
    <col min="50" max="50" width="24.28515625" style="1" customWidth="1"/>
    <col min="51" max="51" width="56.5703125" style="1" customWidth="1"/>
    <col min="52" max="16384" width="11.42578125" style="1"/>
  </cols>
  <sheetData>
    <row r="1" spans="1:51" ht="21" customHeight="1" thickBot="1" x14ac:dyDescent="0.3">
      <c r="A1" s="4"/>
      <c r="B1" s="4"/>
      <c r="C1" s="4"/>
      <c r="D1" s="4"/>
      <c r="E1" s="4"/>
      <c r="F1" s="4"/>
      <c r="G1" s="4"/>
      <c r="H1" s="4"/>
      <c r="I1" s="4"/>
      <c r="J1" s="9"/>
      <c r="K1" s="9"/>
      <c r="L1" s="9"/>
      <c r="M1" s="9"/>
      <c r="N1" s="9"/>
      <c r="O1" s="9"/>
      <c r="P1" s="9"/>
      <c r="Q1" s="9"/>
      <c r="R1" s="9"/>
      <c r="S1" s="9"/>
      <c r="T1" s="58"/>
      <c r="U1" s="58"/>
      <c r="V1" s="58"/>
      <c r="W1" s="9"/>
      <c r="X1" s="9"/>
      <c r="Y1" s="9"/>
      <c r="Z1" s="9"/>
      <c r="AA1" s="9"/>
      <c r="AB1" s="9"/>
      <c r="AC1" s="9"/>
      <c r="AD1" s="9"/>
      <c r="AE1" s="9"/>
      <c r="AF1" s="9"/>
      <c r="AG1" s="9"/>
      <c r="AH1" s="9"/>
      <c r="AI1" s="9"/>
      <c r="AJ1" s="9"/>
      <c r="AK1" s="9"/>
      <c r="AL1" s="9"/>
      <c r="AM1" s="571"/>
      <c r="AN1" s="4"/>
      <c r="AO1" s="4"/>
      <c r="AP1" s="4"/>
      <c r="AQ1" s="9"/>
      <c r="AR1" s="9"/>
      <c r="AS1" s="4"/>
      <c r="AT1" s="4"/>
      <c r="AU1" s="4"/>
      <c r="AV1" s="4"/>
      <c r="AW1" s="4"/>
    </row>
    <row r="2" spans="1:51" ht="38.25" customHeight="1" x14ac:dyDescent="0.25">
      <c r="A2" s="590"/>
      <c r="B2" s="591"/>
      <c r="C2" s="591"/>
      <c r="D2" s="591"/>
      <c r="E2" s="591"/>
      <c r="F2" s="591"/>
      <c r="G2" s="592"/>
      <c r="H2" s="597" t="s">
        <v>0</v>
      </c>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8"/>
    </row>
    <row r="3" spans="1:51" ht="40.15" customHeight="1" x14ac:dyDescent="0.25">
      <c r="A3" s="593"/>
      <c r="B3" s="594"/>
      <c r="C3" s="594"/>
      <c r="D3" s="594"/>
      <c r="E3" s="594"/>
      <c r="F3" s="594"/>
      <c r="G3" s="595"/>
      <c r="H3" s="599" t="s">
        <v>72</v>
      </c>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c r="AT3" s="599"/>
      <c r="AU3" s="599"/>
      <c r="AV3" s="599"/>
      <c r="AW3" s="600"/>
    </row>
    <row r="4" spans="1:51" ht="43.15" customHeight="1" x14ac:dyDescent="0.25">
      <c r="A4" s="593"/>
      <c r="B4" s="594"/>
      <c r="C4" s="594"/>
      <c r="D4" s="594"/>
      <c r="E4" s="594"/>
      <c r="F4" s="594"/>
      <c r="G4" s="595"/>
      <c r="H4" s="599" t="s">
        <v>105</v>
      </c>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c r="AT4" s="599"/>
      <c r="AU4" s="599"/>
      <c r="AV4" s="599"/>
      <c r="AW4" s="600"/>
    </row>
    <row r="5" spans="1:51" ht="37.15" customHeight="1" x14ac:dyDescent="0.25">
      <c r="A5" s="593"/>
      <c r="B5" s="594"/>
      <c r="C5" s="594"/>
      <c r="D5" s="594"/>
      <c r="E5" s="594"/>
      <c r="F5" s="594"/>
      <c r="G5" s="595"/>
      <c r="H5" s="599" t="s">
        <v>174</v>
      </c>
      <c r="I5" s="599"/>
      <c r="J5" s="599"/>
      <c r="K5" s="599"/>
      <c r="L5" s="599"/>
      <c r="M5" s="599"/>
      <c r="N5" s="599"/>
      <c r="O5" s="599"/>
      <c r="P5" s="599"/>
      <c r="Q5" s="599"/>
      <c r="R5" s="599"/>
      <c r="S5" s="599"/>
      <c r="T5" s="599" t="s">
        <v>106</v>
      </c>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c r="AT5" s="599"/>
      <c r="AU5" s="599"/>
      <c r="AV5" s="599"/>
      <c r="AW5" s="600"/>
    </row>
    <row r="6" spans="1:51" ht="15.75" x14ac:dyDescent="0.25">
      <c r="A6" s="20"/>
      <c r="B6" s="21"/>
      <c r="C6" s="21"/>
      <c r="D6" s="21"/>
      <c r="E6" s="21"/>
      <c r="F6" s="21"/>
      <c r="G6" s="21"/>
      <c r="H6" s="21"/>
      <c r="I6" s="21"/>
      <c r="J6" s="22"/>
      <c r="K6" s="22"/>
      <c r="L6" s="22"/>
      <c r="M6" s="22"/>
      <c r="N6" s="22"/>
      <c r="O6" s="22"/>
      <c r="P6" s="22"/>
      <c r="Q6" s="22"/>
      <c r="R6" s="22"/>
      <c r="S6" s="22"/>
      <c r="T6" s="59"/>
      <c r="U6" s="59"/>
      <c r="V6" s="59"/>
      <c r="W6" s="22"/>
      <c r="X6" s="432"/>
      <c r="Y6" s="22"/>
      <c r="Z6" s="22"/>
      <c r="AA6" s="22"/>
      <c r="AB6" s="22"/>
      <c r="AC6" s="22"/>
      <c r="AD6" s="22"/>
      <c r="AE6" s="22"/>
      <c r="AF6" s="22"/>
      <c r="AG6" s="22"/>
      <c r="AH6" s="22"/>
      <c r="AI6" s="22"/>
      <c r="AJ6" s="22"/>
      <c r="AK6" s="22"/>
      <c r="AL6" s="22"/>
      <c r="AM6" s="22"/>
      <c r="AN6" s="21"/>
      <c r="AO6" s="21"/>
      <c r="AP6" s="21"/>
      <c r="AQ6" s="22"/>
      <c r="AR6" s="22"/>
      <c r="AS6" s="21"/>
      <c r="AT6" s="21"/>
      <c r="AU6" s="21"/>
      <c r="AV6" s="21"/>
      <c r="AW6" s="23"/>
    </row>
    <row r="7" spans="1:51" ht="30" customHeight="1" x14ac:dyDescent="0.25">
      <c r="A7" s="605" t="s">
        <v>4</v>
      </c>
      <c r="B7" s="606"/>
      <c r="C7" s="599"/>
      <c r="D7" s="599"/>
      <c r="E7" s="599"/>
      <c r="F7" s="599"/>
      <c r="G7" s="599"/>
      <c r="H7" s="599"/>
      <c r="I7" s="599"/>
      <c r="J7" s="599"/>
      <c r="K7" s="599"/>
      <c r="L7" s="599"/>
      <c r="M7" s="599"/>
      <c r="N7" s="599"/>
      <c r="O7" s="599"/>
      <c r="P7" s="599"/>
      <c r="Q7" s="599"/>
      <c r="R7" s="599"/>
      <c r="S7" s="599"/>
      <c r="T7" s="610" t="s">
        <v>143</v>
      </c>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c r="AT7" s="610"/>
      <c r="AU7" s="610"/>
      <c r="AV7" s="610"/>
      <c r="AW7" s="611"/>
    </row>
    <row r="8" spans="1:51" ht="30" customHeight="1" thickBot="1" x14ac:dyDescent="0.3">
      <c r="A8" s="607" t="s">
        <v>2</v>
      </c>
      <c r="B8" s="608"/>
      <c r="C8" s="609"/>
      <c r="D8" s="609" t="s">
        <v>2</v>
      </c>
      <c r="E8" s="609"/>
      <c r="F8" s="609"/>
      <c r="G8" s="609"/>
      <c r="H8" s="609"/>
      <c r="I8" s="609"/>
      <c r="J8" s="609"/>
      <c r="K8" s="609"/>
      <c r="L8" s="609"/>
      <c r="M8" s="609"/>
      <c r="N8" s="609"/>
      <c r="O8" s="609"/>
      <c r="P8" s="609"/>
      <c r="Q8" s="609"/>
      <c r="R8" s="609"/>
      <c r="S8" s="609"/>
      <c r="T8" s="601" t="s">
        <v>142</v>
      </c>
      <c r="U8" s="601"/>
      <c r="V8" s="601"/>
      <c r="W8" s="601"/>
      <c r="X8" s="601"/>
      <c r="Y8" s="601"/>
      <c r="Z8" s="601"/>
      <c r="AA8" s="601"/>
      <c r="AB8" s="601"/>
      <c r="AC8" s="601"/>
      <c r="AD8" s="601"/>
      <c r="AE8" s="601"/>
      <c r="AF8" s="601"/>
      <c r="AG8" s="601"/>
      <c r="AH8" s="601"/>
      <c r="AI8" s="601"/>
      <c r="AJ8" s="601"/>
      <c r="AK8" s="601"/>
      <c r="AL8" s="601"/>
      <c r="AM8" s="601"/>
      <c r="AN8" s="601"/>
      <c r="AO8" s="601"/>
      <c r="AP8" s="601"/>
      <c r="AQ8" s="601"/>
      <c r="AR8" s="601"/>
      <c r="AS8" s="601"/>
      <c r="AT8" s="601"/>
      <c r="AU8" s="601"/>
      <c r="AV8" s="601"/>
      <c r="AW8" s="602"/>
    </row>
    <row r="9" spans="1:51" ht="36" customHeight="1" thickBot="1" x14ac:dyDescent="0.3">
      <c r="A9" s="56"/>
      <c r="B9" s="57"/>
      <c r="C9" s="57"/>
      <c r="D9" s="18"/>
      <c r="E9" s="18"/>
      <c r="F9" s="19"/>
      <c r="G9" s="19"/>
      <c r="H9" s="19"/>
      <c r="I9" s="19"/>
      <c r="J9" s="19"/>
      <c r="K9" s="19"/>
      <c r="L9" s="19"/>
      <c r="M9" s="19"/>
      <c r="N9" s="19"/>
      <c r="O9" s="19"/>
      <c r="P9" s="19"/>
      <c r="Q9" s="19"/>
      <c r="R9" s="19"/>
      <c r="S9" s="19"/>
      <c r="T9" s="19"/>
      <c r="U9" s="19"/>
      <c r="V9" s="19"/>
      <c r="W9" s="19"/>
      <c r="X9" s="447"/>
      <c r="Y9" s="19"/>
      <c r="Z9" s="19"/>
      <c r="AA9" s="19"/>
      <c r="AB9" s="19"/>
      <c r="AC9" s="19"/>
      <c r="AD9" s="19"/>
      <c r="AE9" s="19"/>
      <c r="AF9" s="19"/>
      <c r="AG9" s="19"/>
      <c r="AH9" s="19"/>
      <c r="AI9" s="19"/>
      <c r="AJ9" s="19"/>
      <c r="AK9" s="19"/>
      <c r="AL9" s="19"/>
      <c r="AM9" s="19"/>
      <c r="AN9" s="21"/>
      <c r="AO9" s="21"/>
      <c r="AP9" s="21"/>
      <c r="AQ9" s="22"/>
      <c r="AR9" s="22"/>
      <c r="AS9" s="21"/>
      <c r="AT9" s="21"/>
      <c r="AU9" s="21"/>
      <c r="AV9" s="21"/>
      <c r="AW9" s="23"/>
    </row>
    <row r="10" spans="1:51" s="2" customFormat="1" ht="33" customHeight="1" thickBot="1" x14ac:dyDescent="0.3">
      <c r="A10" s="596" t="s">
        <v>148</v>
      </c>
      <c r="B10" s="596"/>
      <c r="C10" s="596"/>
      <c r="D10" s="603" t="s">
        <v>55</v>
      </c>
      <c r="E10" s="604"/>
      <c r="F10" s="610" t="s">
        <v>57</v>
      </c>
      <c r="G10" s="610"/>
      <c r="H10" s="610"/>
      <c r="I10" s="610"/>
      <c r="J10" s="610"/>
      <c r="K10" s="610"/>
      <c r="L10" s="610"/>
      <c r="M10" s="610"/>
      <c r="N10" s="610"/>
      <c r="O10" s="610"/>
      <c r="P10" s="610"/>
      <c r="Q10" s="610"/>
      <c r="R10" s="610"/>
      <c r="S10" s="610"/>
      <c r="T10" s="610"/>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t="s">
        <v>63</v>
      </c>
      <c r="AR10" s="621" t="s">
        <v>64</v>
      </c>
      <c r="AS10" s="612" t="s">
        <v>65</v>
      </c>
      <c r="AT10" s="612" t="s">
        <v>66</v>
      </c>
      <c r="AU10" s="612" t="s">
        <v>67</v>
      </c>
      <c r="AV10" s="612" t="s">
        <v>68</v>
      </c>
      <c r="AW10" s="615" t="s">
        <v>69</v>
      </c>
    </row>
    <row r="11" spans="1:51" s="3" customFormat="1" ht="45.75" customHeight="1" x14ac:dyDescent="0.2">
      <c r="A11" s="610" t="s">
        <v>149</v>
      </c>
      <c r="B11" s="610" t="s">
        <v>54</v>
      </c>
      <c r="C11" s="610" t="s">
        <v>150</v>
      </c>
      <c r="D11" s="618" t="s">
        <v>37</v>
      </c>
      <c r="E11" s="618" t="s">
        <v>56</v>
      </c>
      <c r="F11" s="618" t="s">
        <v>58</v>
      </c>
      <c r="G11" s="618" t="s">
        <v>59</v>
      </c>
      <c r="H11" s="618" t="s">
        <v>60</v>
      </c>
      <c r="I11" s="618" t="s">
        <v>61</v>
      </c>
      <c r="J11" s="618" t="s">
        <v>62</v>
      </c>
      <c r="K11" s="622" t="s">
        <v>109</v>
      </c>
      <c r="L11" s="623"/>
      <c r="M11" s="623"/>
      <c r="N11" s="623"/>
      <c r="O11" s="623"/>
      <c r="P11" s="623"/>
      <c r="Q11" s="623"/>
      <c r="R11" s="623"/>
      <c r="S11" s="623"/>
      <c r="T11" s="623"/>
      <c r="U11" s="623"/>
      <c r="V11" s="623"/>
      <c r="W11" s="623"/>
      <c r="X11" s="623"/>
      <c r="Y11" s="623"/>
      <c r="Z11" s="623"/>
      <c r="AA11" s="623"/>
      <c r="AB11" s="623"/>
      <c r="AC11" s="623"/>
      <c r="AD11" s="623"/>
      <c r="AE11" s="623"/>
      <c r="AF11" s="623"/>
      <c r="AG11" s="623"/>
      <c r="AH11" s="623"/>
      <c r="AI11" s="72"/>
      <c r="AJ11" s="72"/>
      <c r="AK11" s="72"/>
      <c r="AL11" s="73"/>
      <c r="AM11" s="622" t="s">
        <v>159</v>
      </c>
      <c r="AN11" s="623"/>
      <c r="AO11" s="623"/>
      <c r="AP11" s="624"/>
      <c r="AQ11" s="610"/>
      <c r="AR11" s="610"/>
      <c r="AS11" s="613"/>
      <c r="AT11" s="613"/>
      <c r="AU11" s="613"/>
      <c r="AV11" s="613"/>
      <c r="AW11" s="616"/>
    </row>
    <row r="12" spans="1:51" s="3" customFormat="1" ht="24" customHeight="1" x14ac:dyDescent="0.2">
      <c r="A12" s="610"/>
      <c r="B12" s="610"/>
      <c r="C12" s="610"/>
      <c r="D12" s="610"/>
      <c r="E12" s="610"/>
      <c r="F12" s="610"/>
      <c r="G12" s="610"/>
      <c r="H12" s="610"/>
      <c r="I12" s="610"/>
      <c r="J12" s="610"/>
      <c r="K12" s="630">
        <v>2016</v>
      </c>
      <c r="L12" s="630"/>
      <c r="M12" s="630"/>
      <c r="N12" s="630"/>
      <c r="O12" s="631">
        <v>2017</v>
      </c>
      <c r="P12" s="632"/>
      <c r="Q12" s="632"/>
      <c r="R12" s="632"/>
      <c r="S12" s="632"/>
      <c r="T12" s="633"/>
      <c r="U12" s="630">
        <v>2018</v>
      </c>
      <c r="V12" s="630"/>
      <c r="W12" s="630"/>
      <c r="X12" s="630"/>
      <c r="Y12" s="630"/>
      <c r="Z12" s="630"/>
      <c r="AA12" s="630">
        <v>2019</v>
      </c>
      <c r="AB12" s="630"/>
      <c r="AC12" s="630"/>
      <c r="AD12" s="630"/>
      <c r="AE12" s="630"/>
      <c r="AF12" s="630"/>
      <c r="AG12" s="630">
        <v>2020</v>
      </c>
      <c r="AH12" s="630"/>
      <c r="AI12" s="630"/>
      <c r="AJ12" s="630"/>
      <c r="AK12" s="630"/>
      <c r="AL12" s="630"/>
      <c r="AM12" s="619" t="s">
        <v>175</v>
      </c>
      <c r="AN12" s="619" t="s">
        <v>176</v>
      </c>
      <c r="AO12" s="610" t="s">
        <v>7</v>
      </c>
      <c r="AP12" s="619" t="s">
        <v>8</v>
      </c>
      <c r="AQ12" s="610"/>
      <c r="AR12" s="610"/>
      <c r="AS12" s="613"/>
      <c r="AT12" s="613"/>
      <c r="AU12" s="613"/>
      <c r="AV12" s="613"/>
      <c r="AW12" s="616"/>
    </row>
    <row r="13" spans="1:51" s="3" customFormat="1" ht="51.75" customHeight="1" thickBot="1" x14ac:dyDescent="0.25">
      <c r="A13" s="619"/>
      <c r="B13" s="601"/>
      <c r="C13" s="601"/>
      <c r="D13" s="601"/>
      <c r="E13" s="601"/>
      <c r="F13" s="601"/>
      <c r="G13" s="601"/>
      <c r="H13" s="601"/>
      <c r="I13" s="601"/>
      <c r="J13" s="601"/>
      <c r="K13" s="263" t="s">
        <v>157</v>
      </c>
      <c r="L13" s="263" t="s">
        <v>151</v>
      </c>
      <c r="M13" s="263" t="s">
        <v>156</v>
      </c>
      <c r="N13" s="263" t="s">
        <v>25</v>
      </c>
      <c r="O13" s="408" t="s">
        <v>153</v>
      </c>
      <c r="P13" s="408" t="s">
        <v>154</v>
      </c>
      <c r="Q13" s="408" t="s">
        <v>155</v>
      </c>
      <c r="R13" s="408" t="s">
        <v>151</v>
      </c>
      <c r="S13" s="408" t="s">
        <v>156</v>
      </c>
      <c r="T13" s="470" t="s">
        <v>25</v>
      </c>
      <c r="U13" s="468" t="s">
        <v>153</v>
      </c>
      <c r="V13" s="468" t="s">
        <v>154</v>
      </c>
      <c r="W13" s="468" t="s">
        <v>155</v>
      </c>
      <c r="X13" s="468" t="s">
        <v>151</v>
      </c>
      <c r="Y13" s="468" t="s">
        <v>156</v>
      </c>
      <c r="Z13" s="468" t="s">
        <v>25</v>
      </c>
      <c r="AA13" s="468" t="s">
        <v>153</v>
      </c>
      <c r="AB13" s="468" t="s">
        <v>154</v>
      </c>
      <c r="AC13" s="468" t="s">
        <v>155</v>
      </c>
      <c r="AD13" s="468" t="s">
        <v>151</v>
      </c>
      <c r="AE13" s="468" t="s">
        <v>156</v>
      </c>
      <c r="AF13" s="468" t="s">
        <v>25</v>
      </c>
      <c r="AG13" s="468" t="s">
        <v>153</v>
      </c>
      <c r="AH13" s="55" t="s">
        <v>154</v>
      </c>
      <c r="AI13" s="55" t="s">
        <v>155</v>
      </c>
      <c r="AJ13" s="55" t="s">
        <v>151</v>
      </c>
      <c r="AK13" s="55" t="s">
        <v>156</v>
      </c>
      <c r="AL13" s="55" t="s">
        <v>25</v>
      </c>
      <c r="AM13" s="620"/>
      <c r="AN13" s="620"/>
      <c r="AO13" s="601"/>
      <c r="AP13" s="620"/>
      <c r="AQ13" s="601"/>
      <c r="AR13" s="601"/>
      <c r="AS13" s="614"/>
      <c r="AT13" s="614"/>
      <c r="AU13" s="614"/>
      <c r="AV13" s="614"/>
      <c r="AW13" s="617"/>
    </row>
    <row r="14" spans="1:51" s="3" customFormat="1" ht="303.75" customHeight="1" x14ac:dyDescent="0.2">
      <c r="A14" s="625">
        <v>38</v>
      </c>
      <c r="B14" s="265">
        <v>177</v>
      </c>
      <c r="C14" s="265" t="s">
        <v>116</v>
      </c>
      <c r="D14" s="829">
        <v>463</v>
      </c>
      <c r="E14" s="830" t="s">
        <v>322</v>
      </c>
      <c r="F14" s="266">
        <v>340</v>
      </c>
      <c r="G14" s="471" t="s">
        <v>115</v>
      </c>
      <c r="H14" s="469" t="s">
        <v>108</v>
      </c>
      <c r="I14" s="266" t="s">
        <v>76</v>
      </c>
      <c r="J14" s="267">
        <v>100</v>
      </c>
      <c r="K14" s="267"/>
      <c r="L14" s="268"/>
      <c r="M14" s="269"/>
      <c r="N14" s="267">
        <v>0</v>
      </c>
      <c r="O14" s="270"/>
      <c r="P14" s="573"/>
      <c r="Q14" s="267"/>
      <c r="R14" s="267"/>
      <c r="S14" s="267"/>
      <c r="T14" s="267">
        <v>0</v>
      </c>
      <c r="U14" s="272">
        <v>50</v>
      </c>
      <c r="V14" s="267">
        <v>50</v>
      </c>
      <c r="W14" s="271">
        <v>50</v>
      </c>
      <c r="X14" s="272">
        <v>50</v>
      </c>
      <c r="Y14" s="472">
        <v>50</v>
      </c>
      <c r="Z14" s="473">
        <v>0</v>
      </c>
      <c r="AA14" s="501">
        <v>50</v>
      </c>
      <c r="AB14" s="272"/>
      <c r="AC14" s="272"/>
      <c r="AD14" s="272"/>
      <c r="AE14" s="272"/>
      <c r="AF14" s="269"/>
      <c r="AG14" s="474">
        <v>0</v>
      </c>
      <c r="AH14" s="272"/>
      <c r="AI14" s="273"/>
      <c r="AJ14" s="273"/>
      <c r="AK14" s="274"/>
      <c r="AL14" s="274"/>
      <c r="AM14" s="475">
        <v>0</v>
      </c>
      <c r="AN14" s="476">
        <v>0</v>
      </c>
      <c r="AO14" s="477">
        <v>0</v>
      </c>
      <c r="AP14" s="473">
        <v>0</v>
      </c>
      <c r="AQ14" s="478">
        <f>AP14/Y14</f>
        <v>0</v>
      </c>
      <c r="AR14" s="478">
        <f>(AP14+T14+N14)/J14</f>
        <v>0</v>
      </c>
      <c r="AS14" s="582" t="s">
        <v>325</v>
      </c>
      <c r="AT14" s="450" t="s">
        <v>261</v>
      </c>
      <c r="AU14" s="453" t="s">
        <v>262</v>
      </c>
      <c r="AV14" s="450" t="s">
        <v>259</v>
      </c>
      <c r="AW14" s="455" t="s">
        <v>263</v>
      </c>
    </row>
    <row r="15" spans="1:51" s="3" customFormat="1" ht="186.75" customHeight="1" x14ac:dyDescent="0.2">
      <c r="A15" s="626"/>
      <c r="B15" s="275">
        <v>177</v>
      </c>
      <c r="C15" s="275" t="s">
        <v>116</v>
      </c>
      <c r="D15" s="392">
        <v>436</v>
      </c>
      <c r="E15" s="831" t="s">
        <v>118</v>
      </c>
      <c r="F15" s="276">
        <v>334</v>
      </c>
      <c r="G15" s="479" t="s">
        <v>117</v>
      </c>
      <c r="H15" s="264" t="s">
        <v>108</v>
      </c>
      <c r="I15" s="276" t="s">
        <v>76</v>
      </c>
      <c r="J15" s="277">
        <v>100</v>
      </c>
      <c r="K15" s="277">
        <v>10</v>
      </c>
      <c r="L15" s="277">
        <v>10</v>
      </c>
      <c r="M15" s="278">
        <v>10</v>
      </c>
      <c r="N15" s="279">
        <v>8</v>
      </c>
      <c r="O15" s="280">
        <v>22</v>
      </c>
      <c r="P15" s="280">
        <v>22</v>
      </c>
      <c r="Q15" s="280">
        <v>22</v>
      </c>
      <c r="R15" s="280">
        <v>22</v>
      </c>
      <c r="S15" s="280">
        <v>22</v>
      </c>
      <c r="T15" s="277">
        <v>22</v>
      </c>
      <c r="U15" s="281">
        <v>40</v>
      </c>
      <c r="V15" s="267">
        <v>40</v>
      </c>
      <c r="W15" s="271">
        <v>40</v>
      </c>
      <c r="X15" s="281">
        <v>40</v>
      </c>
      <c r="Y15" s="472">
        <v>40</v>
      </c>
      <c r="Z15" s="472">
        <v>40</v>
      </c>
      <c r="AA15" s="474">
        <v>20</v>
      </c>
      <c r="AB15" s="278"/>
      <c r="AC15" s="278"/>
      <c r="AD15" s="278"/>
      <c r="AE15" s="278"/>
      <c r="AF15" s="278"/>
      <c r="AG15" s="474">
        <v>10</v>
      </c>
      <c r="AH15" s="278"/>
      <c r="AI15" s="282"/>
      <c r="AJ15" s="282"/>
      <c r="AK15" s="283"/>
      <c r="AL15" s="283"/>
      <c r="AM15" s="476">
        <v>8.75</v>
      </c>
      <c r="AN15" s="476">
        <f>11.25+AM15</f>
        <v>20</v>
      </c>
      <c r="AO15" s="480">
        <v>31.25</v>
      </c>
      <c r="AP15" s="583">
        <f>AO15+8.75</f>
        <v>40</v>
      </c>
      <c r="AQ15" s="478">
        <f>AP15/Y15</f>
        <v>1</v>
      </c>
      <c r="AR15" s="478">
        <f>(AP15+T15+N15)/J15</f>
        <v>0.7</v>
      </c>
      <c r="AS15" s="584" t="s">
        <v>346</v>
      </c>
      <c r="AT15" s="453" t="s">
        <v>114</v>
      </c>
      <c r="AU15" s="453" t="s">
        <v>114</v>
      </c>
      <c r="AV15" s="450" t="s">
        <v>204</v>
      </c>
      <c r="AW15" s="454" t="s">
        <v>184</v>
      </c>
    </row>
    <row r="16" spans="1:51" s="54" customFormat="1" ht="207" customHeight="1" x14ac:dyDescent="0.2">
      <c r="A16" s="626"/>
      <c r="B16" s="275">
        <v>177</v>
      </c>
      <c r="C16" s="275" t="s">
        <v>116</v>
      </c>
      <c r="D16" s="392">
        <v>462</v>
      </c>
      <c r="E16" s="831" t="s">
        <v>120</v>
      </c>
      <c r="F16" s="276">
        <v>339</v>
      </c>
      <c r="G16" s="264" t="s">
        <v>119</v>
      </c>
      <c r="H16" s="276" t="s">
        <v>90</v>
      </c>
      <c r="I16" s="276" t="s">
        <v>145</v>
      </c>
      <c r="J16" s="277">
        <v>100</v>
      </c>
      <c r="K16" s="277">
        <v>10</v>
      </c>
      <c r="L16" s="277">
        <v>10</v>
      </c>
      <c r="M16" s="284">
        <v>0.1</v>
      </c>
      <c r="N16" s="285">
        <v>0.08</v>
      </c>
      <c r="O16" s="284">
        <v>0.2</v>
      </c>
      <c r="P16" s="284">
        <v>0.2</v>
      </c>
      <c r="Q16" s="284">
        <v>0.2</v>
      </c>
      <c r="R16" s="284">
        <v>0.2</v>
      </c>
      <c r="S16" s="284">
        <v>0.3</v>
      </c>
      <c r="T16" s="286">
        <v>0.29499999999999998</v>
      </c>
      <c r="U16" s="267">
        <v>60</v>
      </c>
      <c r="V16" s="267">
        <v>60</v>
      </c>
      <c r="W16" s="287">
        <v>60</v>
      </c>
      <c r="X16" s="281">
        <v>60</v>
      </c>
      <c r="Y16" s="481">
        <v>60</v>
      </c>
      <c r="Z16" s="482">
        <v>60</v>
      </c>
      <c r="AA16" s="474">
        <v>90</v>
      </c>
      <c r="AB16" s="281"/>
      <c r="AC16" s="281"/>
      <c r="AD16" s="281"/>
      <c r="AE16" s="281"/>
      <c r="AF16" s="278"/>
      <c r="AG16" s="474">
        <v>100</v>
      </c>
      <c r="AH16" s="281"/>
      <c r="AI16" s="282"/>
      <c r="AJ16" s="282"/>
      <c r="AK16" s="283"/>
      <c r="AL16" s="283"/>
      <c r="AM16" s="476">
        <v>34.18</v>
      </c>
      <c r="AN16" s="476">
        <v>39.07</v>
      </c>
      <c r="AO16" s="483">
        <v>0.43559999999999999</v>
      </c>
      <c r="AP16" s="585">
        <v>60</v>
      </c>
      <c r="AQ16" s="484">
        <f>AP16/Y16</f>
        <v>1</v>
      </c>
      <c r="AR16" s="485">
        <f>AP16/J16</f>
        <v>0.6</v>
      </c>
      <c r="AS16" s="450" t="s">
        <v>299</v>
      </c>
      <c r="AT16" s="453" t="s">
        <v>294</v>
      </c>
      <c r="AU16" s="453" t="s">
        <v>255</v>
      </c>
      <c r="AV16" s="450" t="s">
        <v>179</v>
      </c>
      <c r="AW16" s="450" t="s">
        <v>295</v>
      </c>
      <c r="AX16" s="456"/>
      <c r="AY16" s="456"/>
    </row>
    <row r="17" spans="1:51" s="54" customFormat="1" ht="68.25" customHeight="1" x14ac:dyDescent="0.2">
      <c r="A17" s="626"/>
      <c r="B17" s="275">
        <v>177</v>
      </c>
      <c r="C17" s="275" t="s">
        <v>116</v>
      </c>
      <c r="D17" s="392">
        <v>434</v>
      </c>
      <c r="E17" s="832" t="s">
        <v>121</v>
      </c>
      <c r="F17" s="276">
        <v>332</v>
      </c>
      <c r="G17" s="479" t="s">
        <v>137</v>
      </c>
      <c r="H17" s="264" t="s">
        <v>138</v>
      </c>
      <c r="I17" s="276" t="s">
        <v>76</v>
      </c>
      <c r="J17" s="277">
        <v>15</v>
      </c>
      <c r="K17" s="277">
        <v>15</v>
      </c>
      <c r="L17" s="277">
        <v>15</v>
      </c>
      <c r="M17" s="277">
        <v>15</v>
      </c>
      <c r="N17" s="288">
        <v>0</v>
      </c>
      <c r="O17" s="277">
        <v>15</v>
      </c>
      <c r="P17" s="277">
        <v>15</v>
      </c>
      <c r="Q17" s="277">
        <v>15</v>
      </c>
      <c r="R17" s="277">
        <v>15</v>
      </c>
      <c r="S17" s="277">
        <v>15</v>
      </c>
      <c r="T17" s="289">
        <v>15</v>
      </c>
      <c r="U17" s="279"/>
      <c r="V17" s="279"/>
      <c r="W17" s="290"/>
      <c r="X17" s="290"/>
      <c r="Y17" s="279"/>
      <c r="Z17" s="279"/>
      <c r="AA17" s="279"/>
      <c r="AB17" s="279"/>
      <c r="AC17" s="279"/>
      <c r="AD17" s="279"/>
      <c r="AE17" s="279"/>
      <c r="AF17" s="279"/>
      <c r="AG17" s="279"/>
      <c r="AH17" s="279"/>
      <c r="AI17" s="279"/>
      <c r="AJ17" s="279"/>
      <c r="AK17" s="279"/>
      <c r="AL17" s="279"/>
      <c r="AM17" s="290"/>
      <c r="AN17" s="291"/>
      <c r="AO17" s="291"/>
      <c r="AP17" s="415"/>
      <c r="AQ17" s="292"/>
      <c r="AR17" s="292"/>
      <c r="AS17" s="290" t="s">
        <v>205</v>
      </c>
      <c r="AT17" s="290"/>
      <c r="AU17" s="290"/>
      <c r="AV17" s="290"/>
      <c r="AW17" s="290"/>
      <c r="AX17" s="456"/>
      <c r="AY17" s="456"/>
    </row>
    <row r="18" spans="1:51" s="3" customFormat="1" ht="153.75" customHeight="1" x14ac:dyDescent="0.2">
      <c r="A18" s="626"/>
      <c r="B18" s="275">
        <v>177</v>
      </c>
      <c r="C18" s="275" t="s">
        <v>116</v>
      </c>
      <c r="D18" s="392">
        <v>464</v>
      </c>
      <c r="E18" s="831" t="s">
        <v>77</v>
      </c>
      <c r="F18" s="276">
        <v>341</v>
      </c>
      <c r="G18" s="479" t="s">
        <v>122</v>
      </c>
      <c r="H18" s="264" t="s">
        <v>108</v>
      </c>
      <c r="I18" s="276" t="s">
        <v>145</v>
      </c>
      <c r="J18" s="277">
        <v>800</v>
      </c>
      <c r="K18" s="277">
        <v>342</v>
      </c>
      <c r="L18" s="277">
        <v>342</v>
      </c>
      <c r="M18" s="277">
        <v>342</v>
      </c>
      <c r="N18" s="279">
        <v>342</v>
      </c>
      <c r="O18" s="277">
        <v>520</v>
      </c>
      <c r="P18" s="277">
        <v>520</v>
      </c>
      <c r="Q18" s="277">
        <v>520</v>
      </c>
      <c r="R18" s="277">
        <v>475</v>
      </c>
      <c r="S18" s="293">
        <v>342.1</v>
      </c>
      <c r="T18" s="277">
        <v>315</v>
      </c>
      <c r="U18" s="281">
        <v>408</v>
      </c>
      <c r="V18" s="267">
        <v>445</v>
      </c>
      <c r="W18" s="271">
        <v>445</v>
      </c>
      <c r="X18" s="281">
        <v>408</v>
      </c>
      <c r="Y18" s="481">
        <v>408</v>
      </c>
      <c r="Z18" s="481">
        <v>408</v>
      </c>
      <c r="AA18" s="481">
        <v>775</v>
      </c>
      <c r="AB18" s="281"/>
      <c r="AC18" s="281"/>
      <c r="AD18" s="281"/>
      <c r="AE18" s="281"/>
      <c r="AF18" s="278"/>
      <c r="AG18" s="474">
        <v>800</v>
      </c>
      <c r="AH18" s="281"/>
      <c r="AI18" s="282"/>
      <c r="AJ18" s="282"/>
      <c r="AK18" s="283"/>
      <c r="AL18" s="283"/>
      <c r="AM18" s="486">
        <v>315</v>
      </c>
      <c r="AN18" s="486">
        <v>318</v>
      </c>
      <c r="AO18" s="487">
        <v>318</v>
      </c>
      <c r="AP18" s="481">
        <v>408</v>
      </c>
      <c r="AQ18" s="484">
        <f>AP18/Y18</f>
        <v>1</v>
      </c>
      <c r="AR18" s="485">
        <f>AP18/J18</f>
        <v>0.51</v>
      </c>
      <c r="AS18" s="451" t="s">
        <v>347</v>
      </c>
      <c r="AT18" s="453" t="s">
        <v>326</v>
      </c>
      <c r="AU18" s="453" t="s">
        <v>314</v>
      </c>
      <c r="AV18" s="450" t="s">
        <v>191</v>
      </c>
      <c r="AW18" s="454" t="s">
        <v>192</v>
      </c>
    </row>
    <row r="19" spans="1:51" s="3" customFormat="1" ht="94.5" customHeight="1" x14ac:dyDescent="0.2">
      <c r="A19" s="626"/>
      <c r="B19" s="275">
        <v>177</v>
      </c>
      <c r="C19" s="275" t="s">
        <v>116</v>
      </c>
      <c r="D19" s="392">
        <v>437</v>
      </c>
      <c r="E19" s="831" t="s">
        <v>123</v>
      </c>
      <c r="F19" s="276">
        <v>335</v>
      </c>
      <c r="G19" s="479" t="s">
        <v>139</v>
      </c>
      <c r="H19" s="264" t="s">
        <v>90</v>
      </c>
      <c r="I19" s="276" t="s">
        <v>145</v>
      </c>
      <c r="J19" s="277">
        <v>100</v>
      </c>
      <c r="K19" s="277"/>
      <c r="L19" s="277"/>
      <c r="M19" s="277"/>
      <c r="N19" s="279"/>
      <c r="O19" s="277">
        <v>21</v>
      </c>
      <c r="P19" s="277">
        <v>21</v>
      </c>
      <c r="Q19" s="277">
        <v>21</v>
      </c>
      <c r="R19" s="277">
        <v>21</v>
      </c>
      <c r="S19" s="293">
        <v>21</v>
      </c>
      <c r="T19" s="277">
        <v>0</v>
      </c>
      <c r="U19" s="281">
        <v>50</v>
      </c>
      <c r="V19" s="267">
        <v>50</v>
      </c>
      <c r="W19" s="271">
        <v>50</v>
      </c>
      <c r="X19" s="281">
        <v>50</v>
      </c>
      <c r="Y19" s="481">
        <v>50</v>
      </c>
      <c r="Z19" s="294">
        <v>0</v>
      </c>
      <c r="AA19" s="281">
        <v>75</v>
      </c>
      <c r="AB19" s="281"/>
      <c r="AC19" s="281"/>
      <c r="AD19" s="281"/>
      <c r="AE19" s="281"/>
      <c r="AF19" s="278"/>
      <c r="AG19" s="281">
        <v>100</v>
      </c>
      <c r="AH19" s="294"/>
      <c r="AI19" s="282"/>
      <c r="AJ19" s="282"/>
      <c r="AK19" s="283"/>
      <c r="AL19" s="283"/>
      <c r="AM19" s="486">
        <v>0</v>
      </c>
      <c r="AN19" s="476">
        <v>0</v>
      </c>
      <c r="AO19" s="488">
        <v>0</v>
      </c>
      <c r="AP19" s="481">
        <v>0</v>
      </c>
      <c r="AQ19" s="484">
        <f>AP19/Y19</f>
        <v>0</v>
      </c>
      <c r="AR19" s="485">
        <f>AP19/J19</f>
        <v>0</v>
      </c>
      <c r="AS19" s="451" t="s">
        <v>358</v>
      </c>
      <c r="AT19" s="451" t="s">
        <v>356</v>
      </c>
      <c r="AU19" s="451" t="s">
        <v>357</v>
      </c>
      <c r="AV19" s="451" t="s">
        <v>197</v>
      </c>
      <c r="AW19" s="451" t="s">
        <v>198</v>
      </c>
    </row>
    <row r="20" spans="1:51" s="3" customFormat="1" ht="237.75" customHeight="1" x14ac:dyDescent="0.2">
      <c r="A20" s="626"/>
      <c r="B20" s="275">
        <v>177</v>
      </c>
      <c r="C20" s="275" t="s">
        <v>116</v>
      </c>
      <c r="D20" s="392">
        <v>438</v>
      </c>
      <c r="E20" s="833" t="s">
        <v>124</v>
      </c>
      <c r="F20" s="276">
        <v>336</v>
      </c>
      <c r="G20" s="479" t="s">
        <v>140</v>
      </c>
      <c r="H20" s="264" t="s">
        <v>108</v>
      </c>
      <c r="I20" s="276" t="s">
        <v>145</v>
      </c>
      <c r="J20" s="418">
        <v>115</v>
      </c>
      <c r="K20" s="418">
        <v>0</v>
      </c>
      <c r="L20" s="418">
        <v>0</v>
      </c>
      <c r="M20" s="418">
        <v>10</v>
      </c>
      <c r="N20" s="279">
        <v>1</v>
      </c>
      <c r="O20" s="419">
        <v>33.6</v>
      </c>
      <c r="P20" s="419">
        <v>33.6</v>
      </c>
      <c r="Q20" s="419">
        <v>33.6</v>
      </c>
      <c r="R20" s="420">
        <v>33.6</v>
      </c>
      <c r="S20" s="420">
        <v>33.6</v>
      </c>
      <c r="T20" s="420">
        <v>27.6</v>
      </c>
      <c r="U20" s="489">
        <v>40.6</v>
      </c>
      <c r="V20" s="489">
        <v>40.6</v>
      </c>
      <c r="W20" s="490">
        <v>40.6</v>
      </c>
      <c r="X20" s="281">
        <v>40.6</v>
      </c>
      <c r="Y20" s="491">
        <v>40.6</v>
      </c>
      <c r="Z20" s="473">
        <v>33.6</v>
      </c>
      <c r="AA20" s="492">
        <v>85.6</v>
      </c>
      <c r="AB20" s="492"/>
      <c r="AC20" s="492"/>
      <c r="AD20" s="493"/>
      <c r="AE20" s="493"/>
      <c r="AF20" s="494"/>
      <c r="AG20" s="493">
        <v>115</v>
      </c>
      <c r="AH20" s="493"/>
      <c r="AI20" s="495"/>
      <c r="AJ20" s="495"/>
      <c r="AK20" s="496"/>
      <c r="AL20" s="496"/>
      <c r="AM20" s="480">
        <v>33.6</v>
      </c>
      <c r="AN20" s="480">
        <v>33.6</v>
      </c>
      <c r="AO20" s="480">
        <v>33.6</v>
      </c>
      <c r="AP20" s="473">
        <v>33.6</v>
      </c>
      <c r="AQ20" s="484">
        <f>AP20/Y20</f>
        <v>0.82758620689655171</v>
      </c>
      <c r="AR20" s="497">
        <f>AP20/J20</f>
        <v>0.29217391304347828</v>
      </c>
      <c r="AS20" s="450" t="s">
        <v>349</v>
      </c>
      <c r="AT20" s="450" t="s">
        <v>342</v>
      </c>
      <c r="AU20" s="450" t="s">
        <v>301</v>
      </c>
      <c r="AV20" s="450" t="s">
        <v>201</v>
      </c>
      <c r="AW20" s="450" t="s">
        <v>302</v>
      </c>
      <c r="AY20" s="30"/>
    </row>
    <row r="21" spans="1:51" s="3" customFormat="1" ht="147.75" customHeight="1" x14ac:dyDescent="0.2">
      <c r="A21" s="626"/>
      <c r="B21" s="275">
        <v>177</v>
      </c>
      <c r="C21" s="275" t="s">
        <v>116</v>
      </c>
      <c r="D21" s="831">
        <v>439</v>
      </c>
      <c r="E21" s="831" t="s">
        <v>126</v>
      </c>
      <c r="F21" s="275">
        <v>337</v>
      </c>
      <c r="G21" s="275" t="s">
        <v>125</v>
      </c>
      <c r="H21" s="264" t="s">
        <v>108</v>
      </c>
      <c r="I21" s="264" t="s">
        <v>76</v>
      </c>
      <c r="J21" s="277">
        <v>200</v>
      </c>
      <c r="K21" s="277">
        <v>10</v>
      </c>
      <c r="L21" s="277">
        <v>10</v>
      </c>
      <c r="M21" s="277">
        <v>10</v>
      </c>
      <c r="N21" s="279">
        <v>6.33</v>
      </c>
      <c r="O21" s="289">
        <v>43.67</v>
      </c>
      <c r="P21" s="289">
        <v>43.67</v>
      </c>
      <c r="Q21" s="289">
        <v>43.67</v>
      </c>
      <c r="R21" s="289">
        <v>73.67</v>
      </c>
      <c r="S21" s="289">
        <v>73.67</v>
      </c>
      <c r="T21" s="293">
        <v>11.8</v>
      </c>
      <c r="U21" s="297">
        <v>121.87</v>
      </c>
      <c r="V21" s="297">
        <v>121.87</v>
      </c>
      <c r="W21" s="298">
        <v>121.87</v>
      </c>
      <c r="X21" s="294">
        <v>121.87</v>
      </c>
      <c r="Y21" s="586">
        <v>121.87</v>
      </c>
      <c r="Z21" s="498">
        <v>36.840000000000003</v>
      </c>
      <c r="AA21" s="509">
        <v>50</v>
      </c>
      <c r="AB21" s="474"/>
      <c r="AC21" s="474"/>
      <c r="AD21" s="474"/>
      <c r="AE21" s="474"/>
      <c r="AF21" s="486"/>
      <c r="AG21" s="474">
        <v>10</v>
      </c>
      <c r="AH21" s="281"/>
      <c r="AI21" s="282"/>
      <c r="AJ21" s="282"/>
      <c r="AK21" s="283"/>
      <c r="AL21" s="283"/>
      <c r="AM21" s="476">
        <v>5.04</v>
      </c>
      <c r="AN21" s="476">
        <v>15.52</v>
      </c>
      <c r="AO21" s="294">
        <f>AN21+19.9</f>
        <v>35.42</v>
      </c>
      <c r="AP21" s="498">
        <f>AO21+1.42</f>
        <v>36.840000000000003</v>
      </c>
      <c r="AQ21" s="484">
        <f>AP21/Y21</f>
        <v>0.30228932469024372</v>
      </c>
      <c r="AR21" s="485">
        <f>(AP21+T21+N21)/J21</f>
        <v>0.27484999999999998</v>
      </c>
      <c r="AS21" s="450" t="s">
        <v>273</v>
      </c>
      <c r="AT21" s="452" t="s">
        <v>274</v>
      </c>
      <c r="AU21" s="452" t="s">
        <v>249</v>
      </c>
      <c r="AV21" s="452" t="s">
        <v>177</v>
      </c>
      <c r="AW21" s="452" t="s">
        <v>275</v>
      </c>
      <c r="AX21" s="66"/>
    </row>
    <row r="22" spans="1:51" s="3" customFormat="1" ht="153.75" customHeight="1" x14ac:dyDescent="0.2">
      <c r="A22" s="627"/>
      <c r="B22" s="275">
        <v>177</v>
      </c>
      <c r="C22" s="275" t="s">
        <v>116</v>
      </c>
      <c r="D22" s="831">
        <v>435</v>
      </c>
      <c r="E22" s="831" t="s">
        <v>128</v>
      </c>
      <c r="F22" s="275">
        <v>333</v>
      </c>
      <c r="G22" s="275" t="s">
        <v>127</v>
      </c>
      <c r="H22" s="264" t="s">
        <v>108</v>
      </c>
      <c r="I22" s="276" t="s">
        <v>76</v>
      </c>
      <c r="J22" s="277">
        <v>400</v>
      </c>
      <c r="K22" s="277">
        <v>20</v>
      </c>
      <c r="L22" s="277">
        <v>20</v>
      </c>
      <c r="M22" s="277">
        <v>20</v>
      </c>
      <c r="N22" s="279">
        <v>16.7</v>
      </c>
      <c r="O22" s="277">
        <v>80</v>
      </c>
      <c r="P22" s="277">
        <v>80</v>
      </c>
      <c r="Q22" s="277">
        <v>80</v>
      </c>
      <c r="R22" s="293">
        <v>83.3</v>
      </c>
      <c r="S22" s="293">
        <v>83.3</v>
      </c>
      <c r="T22" s="293">
        <v>39.9</v>
      </c>
      <c r="U22" s="295">
        <v>183.4</v>
      </c>
      <c r="V22" s="295">
        <v>183.4</v>
      </c>
      <c r="W22" s="296">
        <v>183.4</v>
      </c>
      <c r="X22" s="499">
        <v>183.4</v>
      </c>
      <c r="Y22" s="491">
        <v>183.4</v>
      </c>
      <c r="Z22" s="498">
        <v>80</v>
      </c>
      <c r="AA22" s="510">
        <v>140</v>
      </c>
      <c r="AB22" s="474"/>
      <c r="AC22" s="474"/>
      <c r="AD22" s="474"/>
      <c r="AE22" s="474"/>
      <c r="AF22" s="486"/>
      <c r="AG22" s="510">
        <v>20</v>
      </c>
      <c r="AH22" s="281"/>
      <c r="AI22" s="282"/>
      <c r="AJ22" s="282"/>
      <c r="AK22" s="283"/>
      <c r="AL22" s="500">
        <v>20</v>
      </c>
      <c r="AM22" s="476">
        <v>24.49</v>
      </c>
      <c r="AN22" s="476">
        <v>25.69</v>
      </c>
      <c r="AO22" s="480">
        <f>+AN22+54.31</f>
        <v>80</v>
      </c>
      <c r="AP22" s="498">
        <v>80</v>
      </c>
      <c r="AQ22" s="484">
        <f>AP22/Y22</f>
        <v>0.4362050163576881</v>
      </c>
      <c r="AR22" s="485">
        <f>(AP22+T22+N22)/J22</f>
        <v>0.34149999999999997</v>
      </c>
      <c r="AS22" s="450" t="s">
        <v>360</v>
      </c>
      <c r="AT22" s="450" t="s">
        <v>279</v>
      </c>
      <c r="AU22" s="450" t="s">
        <v>280</v>
      </c>
      <c r="AV22" s="452" t="s">
        <v>247</v>
      </c>
      <c r="AW22" s="452" t="s">
        <v>281</v>
      </c>
      <c r="AX22" s="66"/>
    </row>
    <row r="23" spans="1:51" s="3" customFormat="1" ht="98.25" customHeight="1" x14ac:dyDescent="0.2">
      <c r="A23" s="628">
        <v>40</v>
      </c>
      <c r="B23" s="227">
        <v>177</v>
      </c>
      <c r="C23" s="227" t="s">
        <v>116</v>
      </c>
      <c r="D23" s="228">
        <v>467</v>
      </c>
      <c r="E23" s="227" t="s">
        <v>129</v>
      </c>
      <c r="F23" s="228">
        <v>383</v>
      </c>
      <c r="G23" s="229" t="s">
        <v>78</v>
      </c>
      <c r="H23" s="229" t="s">
        <v>108</v>
      </c>
      <c r="I23" s="228" t="s">
        <v>145</v>
      </c>
      <c r="J23" s="230">
        <v>200</v>
      </c>
      <c r="K23" s="230"/>
      <c r="L23" s="231"/>
      <c r="M23" s="230">
        <v>55</v>
      </c>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0"/>
      <c r="AL23" s="230"/>
      <c r="AM23" s="230"/>
      <c r="AN23" s="230"/>
      <c r="AO23" s="230"/>
      <c r="AP23" s="230"/>
      <c r="AQ23" s="233"/>
      <c r="AR23" s="233"/>
      <c r="AS23" s="218" t="s">
        <v>206</v>
      </c>
      <c r="AT23" s="219"/>
      <c r="AU23" s="220"/>
      <c r="AV23" s="212"/>
      <c r="AW23" s="212"/>
    </row>
    <row r="24" spans="1:51" s="3" customFormat="1" ht="90" customHeight="1" x14ac:dyDescent="0.2">
      <c r="A24" s="629"/>
      <c r="B24" s="227">
        <v>177</v>
      </c>
      <c r="C24" s="227" t="s">
        <v>141</v>
      </c>
      <c r="D24" s="228">
        <v>456</v>
      </c>
      <c r="E24" s="227" t="s">
        <v>130</v>
      </c>
      <c r="F24" s="228">
        <v>381</v>
      </c>
      <c r="G24" s="229" t="s">
        <v>132</v>
      </c>
      <c r="H24" s="229" t="s">
        <v>131</v>
      </c>
      <c r="I24" s="228" t="s">
        <v>76</v>
      </c>
      <c r="J24" s="230"/>
      <c r="K24" s="230"/>
      <c r="L24" s="231"/>
      <c r="M24" s="230">
        <v>1</v>
      </c>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3"/>
      <c r="AR24" s="233"/>
      <c r="AS24" s="218" t="s">
        <v>206</v>
      </c>
      <c r="AT24" s="221"/>
      <c r="AU24" s="220"/>
      <c r="AV24" s="212"/>
      <c r="AW24" s="212"/>
    </row>
    <row r="25" spans="1:51" s="3" customFormat="1" ht="237.75" customHeight="1" x14ac:dyDescent="0.2">
      <c r="A25" s="264">
        <v>38</v>
      </c>
      <c r="B25" s="275">
        <v>177</v>
      </c>
      <c r="C25" s="275" t="s">
        <v>116</v>
      </c>
      <c r="D25" s="392">
        <v>440</v>
      </c>
      <c r="E25" s="833" t="s">
        <v>134</v>
      </c>
      <c r="F25" s="276">
        <v>338</v>
      </c>
      <c r="G25" s="264" t="s">
        <v>133</v>
      </c>
      <c r="H25" s="276" t="s">
        <v>90</v>
      </c>
      <c r="I25" s="276" t="s">
        <v>145</v>
      </c>
      <c r="J25" s="418">
        <v>2</v>
      </c>
      <c r="K25" s="421">
        <v>0.5</v>
      </c>
      <c r="L25" s="421">
        <v>0.5</v>
      </c>
      <c r="M25" s="421">
        <v>0.5</v>
      </c>
      <c r="N25" s="279">
        <v>0.5</v>
      </c>
      <c r="O25" s="422">
        <v>1</v>
      </c>
      <c r="P25" s="422">
        <v>1</v>
      </c>
      <c r="Q25" s="422">
        <v>1</v>
      </c>
      <c r="R25" s="423">
        <v>1</v>
      </c>
      <c r="S25" s="418">
        <v>1</v>
      </c>
      <c r="T25" s="419">
        <v>0.85</v>
      </c>
      <c r="U25" s="489">
        <v>1.5</v>
      </c>
      <c r="V25" s="502">
        <v>1.5</v>
      </c>
      <c r="W25" s="490">
        <v>1.5</v>
      </c>
      <c r="X25" s="281">
        <v>1.5</v>
      </c>
      <c r="Y25" s="491">
        <v>1.5</v>
      </c>
      <c r="Z25" s="473">
        <v>1.34</v>
      </c>
      <c r="AA25" s="291">
        <v>1.7</v>
      </c>
      <c r="AB25" s="291"/>
      <c r="AC25" s="503"/>
      <c r="AD25" s="504"/>
      <c r="AE25" s="504"/>
      <c r="AF25" s="505"/>
      <c r="AG25" s="503">
        <v>2</v>
      </c>
      <c r="AH25" s="503"/>
      <c r="AI25" s="506"/>
      <c r="AJ25" s="506"/>
      <c r="AK25" s="507"/>
      <c r="AL25" s="507"/>
      <c r="AM25" s="480">
        <v>1</v>
      </c>
      <c r="AN25" s="480">
        <v>1.1599999999999999</v>
      </c>
      <c r="AO25" s="480">
        <v>1.28</v>
      </c>
      <c r="AP25" s="473">
        <v>1.34</v>
      </c>
      <c r="AQ25" s="508">
        <f>AP25/Y25</f>
        <v>0.89333333333333342</v>
      </c>
      <c r="AR25" s="508">
        <f>AP25/J25</f>
        <v>0.67</v>
      </c>
      <c r="AS25" s="450" t="s">
        <v>327</v>
      </c>
      <c r="AT25" s="450" t="s">
        <v>303</v>
      </c>
      <c r="AU25" s="450" t="s">
        <v>304</v>
      </c>
      <c r="AV25" s="450" t="s">
        <v>202</v>
      </c>
      <c r="AW25" s="450" t="s">
        <v>305</v>
      </c>
    </row>
    <row r="26" spans="1:51" s="3" customFormat="1" ht="166.5" hidden="1" customHeight="1" x14ac:dyDescent="0.2">
      <c r="A26" s="628">
        <v>40</v>
      </c>
      <c r="B26" s="227">
        <v>177</v>
      </c>
      <c r="C26" s="227" t="s">
        <v>116</v>
      </c>
      <c r="D26" s="228">
        <v>468</v>
      </c>
      <c r="E26" s="227" t="s">
        <v>79</v>
      </c>
      <c r="F26" s="228">
        <v>384</v>
      </c>
      <c r="G26" s="229" t="s">
        <v>80</v>
      </c>
      <c r="H26" s="228" t="s">
        <v>91</v>
      </c>
      <c r="I26" s="228" t="s">
        <v>76</v>
      </c>
      <c r="J26" s="230">
        <v>500</v>
      </c>
      <c r="K26" s="230"/>
      <c r="L26" s="231"/>
      <c r="M26" s="230">
        <v>556</v>
      </c>
      <c r="N26" s="230"/>
      <c r="O26" s="230"/>
      <c r="P26" s="230"/>
      <c r="Q26" s="230"/>
      <c r="R26" s="230"/>
      <c r="S26" s="230"/>
      <c r="T26" s="230"/>
      <c r="U26" s="230"/>
      <c r="V26" s="230"/>
      <c r="W26" s="234"/>
      <c r="X26" s="448"/>
      <c r="Y26" s="445"/>
      <c r="Z26" s="442"/>
      <c r="AA26" s="449"/>
      <c r="AB26" s="234"/>
      <c r="AC26" s="234"/>
      <c r="AD26" s="234"/>
      <c r="AE26" s="234"/>
      <c r="AF26" s="235"/>
      <c r="AG26" s="445"/>
      <c r="AH26" s="234"/>
      <c r="AI26" s="232"/>
      <c r="AJ26" s="232"/>
      <c r="AK26" s="35"/>
      <c r="AL26" s="35"/>
      <c r="AM26" s="35"/>
      <c r="AN26" s="35"/>
      <c r="AO26" s="395"/>
      <c r="AP26" s="222"/>
      <c r="AQ26" s="239"/>
      <c r="AR26" s="233"/>
      <c r="AS26" s="218" t="s">
        <v>206</v>
      </c>
      <c r="AT26" s="222"/>
      <c r="AU26" s="222"/>
      <c r="AV26" s="34"/>
      <c r="AW26" s="36"/>
      <c r="AY26" s="33"/>
    </row>
    <row r="27" spans="1:51" s="3" customFormat="1" ht="166.5" hidden="1" customHeight="1" x14ac:dyDescent="0.2">
      <c r="A27" s="629"/>
      <c r="B27" s="227">
        <v>177</v>
      </c>
      <c r="C27" s="227" t="s">
        <v>116</v>
      </c>
      <c r="D27" s="228">
        <v>457</v>
      </c>
      <c r="E27" s="227" t="s">
        <v>135</v>
      </c>
      <c r="F27" s="228">
        <v>382</v>
      </c>
      <c r="G27" s="229" t="s">
        <v>136</v>
      </c>
      <c r="H27" s="228" t="s">
        <v>91</v>
      </c>
      <c r="I27" s="228" t="s">
        <v>76</v>
      </c>
      <c r="J27" s="230">
        <v>500</v>
      </c>
      <c r="K27" s="230"/>
      <c r="L27" s="231"/>
      <c r="M27" s="230">
        <v>56</v>
      </c>
      <c r="N27" s="230"/>
      <c r="O27" s="230"/>
      <c r="P27" s="230"/>
      <c r="Q27" s="230"/>
      <c r="R27" s="230"/>
      <c r="S27" s="230"/>
      <c r="T27" s="230"/>
      <c r="U27" s="230"/>
      <c r="V27" s="230"/>
      <c r="W27" s="234"/>
      <c r="X27" s="448"/>
      <c r="Y27" s="445"/>
      <c r="Z27" s="442"/>
      <c r="AA27" s="449"/>
      <c r="AB27" s="234"/>
      <c r="AC27" s="234"/>
      <c r="AD27" s="234"/>
      <c r="AE27" s="234"/>
      <c r="AF27" s="235"/>
      <c r="AG27" s="445"/>
      <c r="AH27" s="234"/>
      <c r="AI27" s="232"/>
      <c r="AJ27" s="232"/>
      <c r="AK27" s="35"/>
      <c r="AL27" s="35"/>
      <c r="AM27" s="35"/>
      <c r="AN27" s="35"/>
      <c r="AO27" s="395"/>
      <c r="AP27" s="222"/>
      <c r="AQ27" s="233"/>
      <c r="AR27" s="233"/>
      <c r="AS27" s="218" t="s">
        <v>206</v>
      </c>
      <c r="AT27" s="222"/>
      <c r="AU27" s="222"/>
      <c r="AV27" s="34"/>
      <c r="AW27" s="36"/>
    </row>
    <row r="28" spans="1:51" ht="30.75" customHeight="1" thickBot="1" x14ac:dyDescent="0.3">
      <c r="A28" s="15"/>
      <c r="B28" s="16"/>
      <c r="C28" s="65"/>
      <c r="D28" s="587" t="s">
        <v>158</v>
      </c>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K28" s="588"/>
      <c r="AL28" s="588"/>
      <c r="AM28" s="588"/>
      <c r="AN28" s="588"/>
      <c r="AO28" s="588"/>
      <c r="AP28" s="588"/>
      <c r="AQ28" s="588"/>
      <c r="AR28" s="588"/>
      <c r="AS28" s="588"/>
      <c r="AT28" s="588"/>
      <c r="AU28" s="588"/>
      <c r="AV28" s="588"/>
      <c r="AW28" s="589"/>
    </row>
    <row r="29" spans="1:51" x14ac:dyDescent="0.25">
      <c r="E29" s="356"/>
      <c r="F29" s="356"/>
      <c r="G29" s="356"/>
      <c r="H29" s="356"/>
      <c r="I29" s="356"/>
      <c r="J29" s="357"/>
      <c r="K29" s="357"/>
      <c r="L29" s="357"/>
      <c r="M29" s="357"/>
      <c r="N29" s="580"/>
      <c r="O29" s="580"/>
      <c r="P29" s="580"/>
      <c r="Q29" s="580"/>
      <c r="R29" s="580"/>
      <c r="S29" s="580"/>
      <c r="T29" s="581"/>
      <c r="U29" s="581"/>
      <c r="V29" s="581"/>
      <c r="W29" s="580"/>
      <c r="X29" s="580"/>
      <c r="Y29" s="580"/>
      <c r="Z29" s="580"/>
      <c r="AA29" s="580"/>
      <c r="AB29" s="580"/>
      <c r="AC29" s="580"/>
      <c r="AD29" s="580"/>
      <c r="AE29" s="580"/>
      <c r="AF29" s="580"/>
      <c r="AG29" s="580"/>
      <c r="AH29" s="580"/>
      <c r="AI29" s="580"/>
      <c r="AJ29" s="580"/>
      <c r="AK29" s="580"/>
      <c r="AL29" s="580"/>
      <c r="AM29" s="580"/>
      <c r="AN29" s="4"/>
      <c r="AO29" s="4"/>
      <c r="AP29" s="4"/>
    </row>
    <row r="30" spans="1:51" x14ac:dyDescent="0.25">
      <c r="E30" s="356"/>
      <c r="F30" s="356"/>
      <c r="G30" s="356"/>
      <c r="H30" s="356"/>
      <c r="I30" s="356"/>
      <c r="J30" s="357"/>
      <c r="K30" s="357"/>
      <c r="L30" s="357"/>
      <c r="M30" s="357"/>
      <c r="N30" s="580"/>
      <c r="O30" s="580"/>
      <c r="P30" s="580"/>
      <c r="Q30" s="580"/>
      <c r="R30" s="580"/>
      <c r="S30" s="580"/>
      <c r="T30" s="581"/>
      <c r="U30" s="581"/>
      <c r="V30" s="581"/>
      <c r="W30" s="580"/>
      <c r="X30" s="580"/>
      <c r="Y30" s="580"/>
      <c r="Z30" s="580"/>
      <c r="AA30" s="580"/>
      <c r="AB30" s="580"/>
      <c r="AC30" s="580"/>
      <c r="AD30" s="580"/>
      <c r="AE30" s="580"/>
      <c r="AF30" s="580"/>
      <c r="AG30" s="580"/>
      <c r="AH30" s="580"/>
      <c r="AI30" s="580"/>
      <c r="AJ30" s="580"/>
      <c r="AK30" s="580"/>
      <c r="AL30" s="580"/>
      <c r="AM30" s="580"/>
      <c r="AN30" s="4"/>
      <c r="AO30" s="4"/>
      <c r="AP30" s="4"/>
    </row>
    <row r="31" spans="1:51" x14ac:dyDescent="0.25">
      <c r="E31" s="356"/>
      <c r="F31" s="356"/>
      <c r="G31" s="356"/>
      <c r="H31" s="356"/>
      <c r="I31" s="356"/>
      <c r="J31" s="357"/>
      <c r="K31" s="357"/>
      <c r="L31" s="357"/>
      <c r="M31" s="357"/>
      <c r="N31" s="580"/>
      <c r="O31" s="580"/>
      <c r="P31" s="580"/>
      <c r="Q31" s="580"/>
      <c r="R31" s="580"/>
      <c r="S31" s="580"/>
      <c r="T31" s="581"/>
      <c r="U31" s="581"/>
      <c r="V31" s="581"/>
      <c r="W31" s="580"/>
      <c r="X31" s="580"/>
      <c r="Y31" s="580"/>
      <c r="Z31" s="580"/>
      <c r="AA31" s="580"/>
      <c r="AB31" s="580"/>
      <c r="AC31" s="580"/>
      <c r="AD31" s="580"/>
      <c r="AE31" s="580"/>
      <c r="AF31" s="580"/>
      <c r="AG31" s="580"/>
      <c r="AH31" s="580"/>
      <c r="AI31" s="580"/>
      <c r="AJ31" s="580"/>
      <c r="AK31" s="580"/>
      <c r="AL31" s="580"/>
      <c r="AM31" s="580"/>
      <c r="AN31" s="4"/>
      <c r="AO31" s="4"/>
      <c r="AP31" s="4"/>
    </row>
    <row r="32" spans="1:51" x14ac:dyDescent="0.25">
      <c r="E32" s="356"/>
      <c r="F32" s="356"/>
      <c r="G32" s="356"/>
      <c r="H32" s="356"/>
      <c r="I32" s="356"/>
      <c r="J32" s="357"/>
      <c r="K32" s="357"/>
      <c r="L32" s="357"/>
      <c r="M32" s="357"/>
      <c r="N32" s="580"/>
      <c r="O32" s="580"/>
      <c r="P32" s="580"/>
      <c r="Q32" s="580"/>
      <c r="R32" s="580"/>
      <c r="S32" s="580"/>
      <c r="T32" s="581"/>
      <c r="U32" s="581"/>
      <c r="V32" s="581"/>
      <c r="W32" s="580"/>
      <c r="X32" s="580"/>
      <c r="Y32" s="580"/>
      <c r="Z32" s="580"/>
      <c r="AA32" s="580"/>
      <c r="AB32" s="580"/>
      <c r="AC32" s="580"/>
      <c r="AD32" s="580"/>
      <c r="AE32" s="580"/>
      <c r="AF32" s="580"/>
      <c r="AG32" s="580"/>
      <c r="AH32" s="580"/>
      <c r="AI32" s="580"/>
      <c r="AJ32" s="580"/>
      <c r="AK32" s="580"/>
      <c r="AL32" s="580"/>
      <c r="AM32" s="580"/>
      <c r="AN32" s="4"/>
      <c r="AO32" s="4"/>
      <c r="AP32" s="4"/>
    </row>
    <row r="33" spans="5:42" x14ac:dyDescent="0.25">
      <c r="E33" s="356"/>
      <c r="F33" s="356"/>
      <c r="G33" s="356"/>
      <c r="H33" s="356"/>
      <c r="I33" s="356"/>
      <c r="J33" s="357"/>
      <c r="K33" s="357"/>
      <c r="L33" s="357"/>
      <c r="M33" s="357"/>
      <c r="N33" s="580"/>
      <c r="O33" s="580"/>
      <c r="P33" s="580"/>
      <c r="Q33" s="580"/>
      <c r="R33" s="580"/>
      <c r="S33" s="580"/>
      <c r="T33" s="581"/>
      <c r="U33" s="581"/>
      <c r="V33" s="581"/>
      <c r="W33" s="580"/>
      <c r="X33" s="580"/>
      <c r="Y33" s="580"/>
      <c r="Z33" s="580"/>
      <c r="AA33" s="580"/>
      <c r="AB33" s="580"/>
      <c r="AC33" s="580"/>
      <c r="AD33" s="580"/>
      <c r="AE33" s="580"/>
      <c r="AF33" s="580"/>
      <c r="AG33" s="580"/>
      <c r="AH33" s="580"/>
      <c r="AI33" s="580"/>
      <c r="AJ33" s="580"/>
      <c r="AK33" s="580"/>
      <c r="AL33" s="580"/>
      <c r="AM33" s="580"/>
      <c r="AN33" s="4"/>
      <c r="AO33" s="4"/>
      <c r="AP33" s="4"/>
    </row>
    <row r="34" spans="5:42" x14ac:dyDescent="0.25">
      <c r="E34" s="356"/>
      <c r="F34" s="356"/>
      <c r="G34" s="356"/>
      <c r="H34" s="356"/>
      <c r="I34" s="356"/>
      <c r="J34" s="357"/>
      <c r="K34" s="357"/>
      <c r="L34" s="357"/>
      <c r="M34" s="357"/>
      <c r="N34" s="580"/>
      <c r="O34" s="580"/>
      <c r="P34" s="580"/>
      <c r="Q34" s="580"/>
      <c r="R34" s="580"/>
      <c r="S34" s="580"/>
      <c r="T34" s="581"/>
      <c r="U34" s="581"/>
      <c r="V34" s="581"/>
      <c r="W34" s="580"/>
      <c r="X34" s="580"/>
      <c r="Y34" s="580"/>
      <c r="Z34" s="580"/>
      <c r="AA34" s="580"/>
      <c r="AB34" s="580"/>
      <c r="AC34" s="580"/>
      <c r="AD34" s="580"/>
      <c r="AE34" s="580"/>
      <c r="AF34" s="580"/>
      <c r="AG34" s="580"/>
      <c r="AH34" s="580"/>
      <c r="AI34" s="580"/>
      <c r="AJ34" s="580"/>
      <c r="AK34" s="580"/>
      <c r="AL34" s="580"/>
      <c r="AM34" s="580"/>
      <c r="AN34" s="4"/>
      <c r="AO34" s="4"/>
      <c r="AP34" s="4"/>
    </row>
    <row r="35" spans="5:42" x14ac:dyDescent="0.25">
      <c r="E35" s="356"/>
      <c r="F35" s="356"/>
      <c r="G35" s="356"/>
      <c r="H35" s="356"/>
      <c r="I35" s="356"/>
      <c r="J35" s="357"/>
      <c r="K35" s="357"/>
      <c r="L35" s="357"/>
      <c r="M35" s="357"/>
      <c r="N35" s="580"/>
      <c r="O35" s="580"/>
      <c r="P35" s="580"/>
      <c r="Q35" s="580"/>
      <c r="R35" s="580"/>
      <c r="S35" s="580"/>
      <c r="T35" s="581"/>
      <c r="U35" s="581"/>
      <c r="V35" s="581"/>
      <c r="W35" s="580"/>
      <c r="X35" s="580"/>
      <c r="Y35" s="580"/>
      <c r="Z35" s="580"/>
      <c r="AA35" s="580"/>
      <c r="AB35" s="580"/>
      <c r="AC35" s="580"/>
      <c r="AD35" s="580"/>
      <c r="AE35" s="580"/>
      <c r="AF35" s="580"/>
      <c r="AG35" s="580"/>
      <c r="AH35" s="580"/>
      <c r="AI35" s="580"/>
      <c r="AJ35" s="580"/>
      <c r="AK35" s="580"/>
      <c r="AL35" s="580"/>
      <c r="AM35" s="580"/>
      <c r="AN35" s="4"/>
      <c r="AO35" s="4"/>
      <c r="AP35" s="4"/>
    </row>
    <row r="36" spans="5:42" x14ac:dyDescent="0.25">
      <c r="E36" s="356"/>
      <c r="F36" s="356"/>
      <c r="G36" s="356"/>
      <c r="H36" s="356"/>
      <c r="I36" s="356"/>
      <c r="J36" s="357"/>
      <c r="K36" s="357"/>
      <c r="L36" s="357"/>
      <c r="M36" s="357"/>
      <c r="N36" s="580"/>
      <c r="O36" s="580"/>
      <c r="P36" s="580"/>
      <c r="Q36" s="580"/>
      <c r="R36" s="580"/>
      <c r="S36" s="580"/>
      <c r="T36" s="581"/>
      <c r="U36" s="581"/>
      <c r="V36" s="581"/>
      <c r="W36" s="580"/>
      <c r="X36" s="580"/>
      <c r="Y36" s="580"/>
      <c r="Z36" s="580"/>
      <c r="AA36" s="580"/>
      <c r="AB36" s="580"/>
      <c r="AC36" s="580"/>
      <c r="AD36" s="580"/>
      <c r="AE36" s="580"/>
      <c r="AF36" s="580"/>
      <c r="AG36" s="580"/>
      <c r="AH36" s="580"/>
      <c r="AI36" s="580"/>
      <c r="AJ36" s="580"/>
      <c r="AK36" s="580"/>
      <c r="AL36" s="580"/>
      <c r="AM36" s="580"/>
      <c r="AN36" s="4"/>
      <c r="AO36" s="4"/>
      <c r="AP36" s="4"/>
    </row>
    <row r="37" spans="5:42" x14ac:dyDescent="0.25">
      <c r="E37" s="356"/>
      <c r="F37" s="356"/>
      <c r="G37" s="356"/>
      <c r="H37" s="356"/>
      <c r="I37" s="356"/>
      <c r="J37" s="357"/>
      <c r="K37" s="357"/>
      <c r="L37" s="357"/>
      <c r="M37" s="357"/>
      <c r="N37" s="580"/>
      <c r="O37" s="580"/>
      <c r="P37" s="580"/>
      <c r="Q37" s="580"/>
      <c r="R37" s="580"/>
      <c r="S37" s="580"/>
      <c r="T37" s="581"/>
      <c r="U37" s="581"/>
      <c r="V37" s="581"/>
      <c r="W37" s="580"/>
      <c r="X37" s="580"/>
      <c r="Y37" s="580"/>
      <c r="Z37" s="580"/>
      <c r="AA37" s="580"/>
      <c r="AB37" s="580"/>
      <c r="AC37" s="580"/>
      <c r="AD37" s="580"/>
      <c r="AE37" s="580"/>
      <c r="AF37" s="580"/>
      <c r="AG37" s="580"/>
      <c r="AH37" s="580"/>
      <c r="AI37" s="580"/>
      <c r="AJ37" s="580"/>
      <c r="AK37" s="580"/>
      <c r="AL37" s="580"/>
      <c r="AM37" s="580"/>
      <c r="AN37" s="4"/>
      <c r="AO37" s="4"/>
      <c r="AP37" s="4"/>
    </row>
    <row r="38" spans="5:42" x14ac:dyDescent="0.25">
      <c r="E38" s="356"/>
      <c r="F38" s="356"/>
      <c r="G38" s="356"/>
      <c r="H38" s="356"/>
      <c r="I38" s="356"/>
      <c r="J38" s="357"/>
      <c r="K38" s="357"/>
      <c r="L38" s="357"/>
      <c r="M38" s="357"/>
      <c r="N38" s="580"/>
      <c r="O38" s="580"/>
      <c r="P38" s="580"/>
      <c r="Q38" s="580"/>
      <c r="R38" s="580"/>
      <c r="S38" s="580"/>
      <c r="T38" s="581"/>
      <c r="U38" s="581"/>
      <c r="V38" s="581"/>
      <c r="W38" s="580"/>
      <c r="X38" s="580"/>
      <c r="Y38" s="580"/>
      <c r="Z38" s="580"/>
      <c r="AA38" s="580"/>
      <c r="AB38" s="580"/>
      <c r="AC38" s="580"/>
      <c r="AD38" s="580"/>
      <c r="AE38" s="580"/>
      <c r="AF38" s="580"/>
      <c r="AG38" s="580"/>
      <c r="AH38" s="580"/>
      <c r="AI38" s="580"/>
      <c r="AJ38" s="580"/>
      <c r="AK38" s="580"/>
      <c r="AL38" s="580"/>
      <c r="AM38" s="580"/>
      <c r="AN38" s="4"/>
      <c r="AO38" s="4"/>
      <c r="AP38" s="4"/>
    </row>
    <row r="39" spans="5:42" x14ac:dyDescent="0.25">
      <c r="E39" s="356"/>
      <c r="F39" s="356"/>
      <c r="G39" s="356"/>
      <c r="H39" s="356"/>
      <c r="I39" s="356"/>
      <c r="J39" s="357"/>
      <c r="K39" s="357"/>
      <c r="L39" s="357"/>
      <c r="M39" s="357"/>
      <c r="N39" s="580"/>
      <c r="O39" s="580"/>
      <c r="P39" s="580"/>
      <c r="Q39" s="580"/>
      <c r="R39" s="580"/>
      <c r="S39" s="580"/>
      <c r="T39" s="581"/>
      <c r="U39" s="581"/>
      <c r="V39" s="581"/>
      <c r="W39" s="580"/>
      <c r="X39" s="580"/>
      <c r="Y39" s="580"/>
      <c r="Z39" s="580"/>
      <c r="AA39" s="580"/>
      <c r="AB39" s="580"/>
      <c r="AC39" s="580"/>
      <c r="AD39" s="580"/>
      <c r="AE39" s="580"/>
      <c r="AF39" s="580"/>
      <c r="AG39" s="580"/>
      <c r="AH39" s="580"/>
      <c r="AI39" s="580"/>
      <c r="AJ39" s="580"/>
      <c r="AK39" s="580"/>
      <c r="AL39" s="580"/>
      <c r="AM39" s="580"/>
      <c r="AN39" s="4"/>
      <c r="AO39" s="4"/>
      <c r="AP39" s="4"/>
    </row>
    <row r="40" spans="5:42" x14ac:dyDescent="0.25">
      <c r="E40" s="356"/>
      <c r="F40" s="356"/>
      <c r="G40" s="356"/>
      <c r="H40" s="356"/>
      <c r="I40" s="356"/>
      <c r="J40" s="357"/>
      <c r="K40" s="357"/>
      <c r="L40" s="357"/>
      <c r="M40" s="357"/>
      <c r="N40" s="580"/>
      <c r="O40" s="580"/>
      <c r="P40" s="580"/>
      <c r="Q40" s="580"/>
      <c r="R40" s="580"/>
      <c r="S40" s="580"/>
      <c r="T40" s="581"/>
      <c r="U40" s="581"/>
      <c r="V40" s="581"/>
      <c r="W40" s="580"/>
      <c r="X40" s="580"/>
      <c r="Y40" s="580"/>
      <c r="Z40" s="580"/>
      <c r="AA40" s="580"/>
      <c r="AB40" s="580"/>
      <c r="AC40" s="580"/>
      <c r="AD40" s="580"/>
      <c r="AE40" s="580"/>
      <c r="AF40" s="580"/>
      <c r="AG40" s="580"/>
      <c r="AH40" s="580"/>
      <c r="AI40" s="580"/>
      <c r="AJ40" s="580"/>
      <c r="AK40" s="580"/>
      <c r="AL40" s="580"/>
      <c r="AM40" s="580"/>
      <c r="AN40" s="4"/>
      <c r="AO40" s="4"/>
      <c r="AP40" s="4"/>
    </row>
    <row r="41" spans="5:42" x14ac:dyDescent="0.25">
      <c r="E41" s="356"/>
      <c r="F41" s="356"/>
      <c r="G41" s="356"/>
      <c r="H41" s="356"/>
      <c r="I41" s="356"/>
      <c r="J41" s="357"/>
      <c r="K41" s="357"/>
      <c r="L41" s="357"/>
      <c r="M41" s="357"/>
      <c r="N41" s="580"/>
      <c r="O41" s="580"/>
      <c r="P41" s="580"/>
      <c r="Q41" s="580"/>
      <c r="R41" s="580"/>
      <c r="S41" s="580"/>
      <c r="T41" s="581"/>
      <c r="U41" s="581"/>
      <c r="V41" s="581"/>
      <c r="W41" s="580"/>
      <c r="X41" s="580"/>
      <c r="Y41" s="580"/>
      <c r="Z41" s="580"/>
      <c r="AA41" s="580"/>
      <c r="AB41" s="580"/>
      <c r="AC41" s="580"/>
      <c r="AD41" s="580"/>
      <c r="AE41" s="580"/>
      <c r="AF41" s="580"/>
      <c r="AG41" s="580"/>
      <c r="AH41" s="580"/>
      <c r="AI41" s="580"/>
      <c r="AJ41" s="580"/>
      <c r="AK41" s="580"/>
      <c r="AL41" s="580"/>
      <c r="AM41" s="580"/>
      <c r="AN41" s="4"/>
      <c r="AO41" s="4"/>
      <c r="AP41" s="4"/>
    </row>
    <row r="42" spans="5:42" x14ac:dyDescent="0.25">
      <c r="E42" s="356"/>
      <c r="F42" s="356"/>
      <c r="G42" s="356"/>
      <c r="H42" s="356"/>
      <c r="I42" s="356"/>
      <c r="J42" s="357"/>
      <c r="K42" s="357"/>
      <c r="L42" s="357"/>
      <c r="M42" s="357"/>
      <c r="N42" s="580"/>
      <c r="O42" s="580"/>
      <c r="P42" s="580"/>
      <c r="Q42" s="580"/>
      <c r="R42" s="580"/>
      <c r="S42" s="580"/>
      <c r="T42" s="581"/>
      <c r="U42" s="581"/>
      <c r="V42" s="581"/>
      <c r="W42" s="580"/>
      <c r="X42" s="580"/>
      <c r="Y42" s="580"/>
      <c r="Z42" s="580"/>
      <c r="AA42" s="580"/>
      <c r="AB42" s="580"/>
      <c r="AC42" s="580"/>
      <c r="AD42" s="580"/>
      <c r="AE42" s="580"/>
      <c r="AF42" s="580"/>
      <c r="AG42" s="580"/>
      <c r="AH42" s="580"/>
      <c r="AI42" s="580"/>
      <c r="AJ42" s="580"/>
      <c r="AK42" s="580"/>
      <c r="AL42" s="580"/>
      <c r="AM42" s="580"/>
      <c r="AN42" s="4"/>
      <c r="AO42" s="4"/>
      <c r="AP42" s="4"/>
    </row>
    <row r="43" spans="5:42" x14ac:dyDescent="0.25">
      <c r="E43" s="356"/>
      <c r="F43" s="356"/>
      <c r="G43" s="356"/>
      <c r="H43" s="356"/>
      <c r="I43" s="356"/>
      <c r="J43" s="357"/>
      <c r="K43" s="357"/>
      <c r="L43" s="357"/>
      <c r="M43" s="357"/>
      <c r="N43" s="580"/>
      <c r="O43" s="580"/>
      <c r="P43" s="580"/>
      <c r="Q43" s="580"/>
      <c r="R43" s="580"/>
      <c r="S43" s="580"/>
      <c r="T43" s="581"/>
      <c r="U43" s="581"/>
      <c r="V43" s="581"/>
      <c r="W43" s="580"/>
      <c r="X43" s="580"/>
      <c r="Y43" s="580"/>
      <c r="Z43" s="580"/>
      <c r="AA43" s="580"/>
      <c r="AB43" s="580"/>
      <c r="AC43" s="580"/>
      <c r="AD43" s="580"/>
      <c r="AE43" s="580"/>
      <c r="AF43" s="580"/>
      <c r="AG43" s="580"/>
      <c r="AH43" s="580"/>
      <c r="AI43" s="580"/>
      <c r="AJ43" s="580"/>
      <c r="AK43" s="580"/>
      <c r="AL43" s="580"/>
      <c r="AM43" s="580"/>
      <c r="AN43" s="4"/>
      <c r="AO43" s="4"/>
      <c r="AP43" s="4"/>
    </row>
    <row r="44" spans="5:42" x14ac:dyDescent="0.25">
      <c r="E44" s="356"/>
      <c r="F44" s="356"/>
      <c r="G44" s="356"/>
      <c r="H44" s="356"/>
      <c r="I44" s="356"/>
      <c r="J44" s="357"/>
      <c r="K44" s="357"/>
      <c r="L44" s="357"/>
      <c r="M44" s="357"/>
      <c r="N44" s="580"/>
      <c r="O44" s="580"/>
      <c r="P44" s="580"/>
      <c r="Q44" s="580"/>
      <c r="R44" s="580"/>
      <c r="S44" s="580"/>
      <c r="T44" s="581"/>
      <c r="U44" s="581"/>
      <c r="V44" s="581"/>
      <c r="W44" s="580"/>
      <c r="X44" s="580"/>
      <c r="Y44" s="580"/>
      <c r="Z44" s="580"/>
      <c r="AA44" s="580"/>
      <c r="AB44" s="580"/>
      <c r="AC44" s="580"/>
      <c r="AD44" s="580"/>
      <c r="AE44" s="580"/>
      <c r="AF44" s="580"/>
      <c r="AG44" s="580"/>
      <c r="AH44" s="580"/>
      <c r="AI44" s="580"/>
      <c r="AJ44" s="580"/>
      <c r="AK44" s="580"/>
      <c r="AL44" s="580"/>
      <c r="AM44" s="580"/>
      <c r="AN44" s="4"/>
      <c r="AO44" s="4"/>
      <c r="AP44" s="4"/>
    </row>
    <row r="45" spans="5:42" x14ac:dyDescent="0.25">
      <c r="E45" s="356"/>
      <c r="F45" s="356"/>
      <c r="G45" s="356"/>
      <c r="H45" s="356"/>
      <c r="I45" s="356"/>
      <c r="J45" s="357"/>
      <c r="K45" s="357"/>
      <c r="L45" s="357"/>
      <c r="M45" s="357"/>
      <c r="N45" s="580"/>
      <c r="O45" s="580"/>
      <c r="P45" s="580"/>
      <c r="Q45" s="580"/>
      <c r="R45" s="580"/>
      <c r="S45" s="580"/>
      <c r="T45" s="581"/>
      <c r="U45" s="581"/>
      <c r="V45" s="581"/>
      <c r="W45" s="580"/>
      <c r="X45" s="580"/>
      <c r="Y45" s="580"/>
      <c r="Z45" s="580"/>
      <c r="AA45" s="580"/>
      <c r="AB45" s="580"/>
      <c r="AC45" s="580"/>
      <c r="AD45" s="580"/>
      <c r="AE45" s="580"/>
      <c r="AF45" s="580"/>
      <c r="AG45" s="580"/>
      <c r="AH45" s="580"/>
      <c r="AI45" s="580"/>
      <c r="AJ45" s="580"/>
      <c r="AK45" s="580"/>
      <c r="AL45" s="580"/>
      <c r="AM45" s="580"/>
      <c r="AN45" s="4"/>
      <c r="AO45" s="4"/>
      <c r="AP45" s="4"/>
    </row>
    <row r="46" spans="5:42" x14ac:dyDescent="0.25">
      <c r="E46" s="356"/>
      <c r="F46" s="356"/>
      <c r="G46" s="356"/>
      <c r="H46" s="356"/>
      <c r="I46" s="356"/>
      <c r="J46" s="357"/>
      <c r="K46" s="357"/>
      <c r="L46" s="357"/>
      <c r="M46" s="357"/>
      <c r="N46" s="580"/>
      <c r="O46" s="580"/>
      <c r="P46" s="580"/>
      <c r="Q46" s="580"/>
      <c r="R46" s="580"/>
      <c r="S46" s="580"/>
      <c r="T46" s="581"/>
      <c r="U46" s="581"/>
      <c r="V46" s="581"/>
      <c r="W46" s="580"/>
      <c r="X46" s="580"/>
      <c r="Y46" s="580"/>
      <c r="Z46" s="580"/>
      <c r="AA46" s="580"/>
      <c r="AB46" s="580"/>
      <c r="AC46" s="580"/>
      <c r="AD46" s="580"/>
      <c r="AE46" s="580"/>
      <c r="AF46" s="580"/>
      <c r="AG46" s="580"/>
      <c r="AH46" s="580"/>
      <c r="AI46" s="580"/>
      <c r="AJ46" s="580"/>
      <c r="AK46" s="580"/>
      <c r="AL46" s="580"/>
      <c r="AM46" s="580"/>
      <c r="AN46" s="4"/>
      <c r="AO46" s="4"/>
      <c r="AP46" s="4"/>
    </row>
    <row r="47" spans="5:42" x14ac:dyDescent="0.25">
      <c r="E47" s="356"/>
      <c r="F47" s="356"/>
      <c r="G47" s="356"/>
      <c r="H47" s="356"/>
      <c r="I47" s="356"/>
      <c r="J47" s="357"/>
      <c r="K47" s="357"/>
      <c r="L47" s="357"/>
      <c r="M47" s="357"/>
      <c r="N47" s="580"/>
      <c r="O47" s="580"/>
      <c r="P47" s="580"/>
      <c r="Q47" s="580"/>
      <c r="R47" s="580"/>
      <c r="S47" s="580"/>
      <c r="T47" s="581"/>
      <c r="U47" s="581"/>
      <c r="V47" s="581"/>
      <c r="W47" s="580"/>
      <c r="X47" s="580"/>
      <c r="Y47" s="580"/>
      <c r="Z47" s="580"/>
      <c r="AA47" s="580"/>
      <c r="AB47" s="580"/>
      <c r="AC47" s="580"/>
      <c r="AD47" s="580"/>
      <c r="AE47" s="580"/>
      <c r="AF47" s="580"/>
      <c r="AG47" s="580"/>
      <c r="AH47" s="580"/>
      <c r="AI47" s="580"/>
      <c r="AJ47" s="580"/>
      <c r="AK47" s="580"/>
      <c r="AL47" s="580"/>
      <c r="AM47" s="580"/>
      <c r="AN47" s="4"/>
      <c r="AO47" s="4"/>
      <c r="AP47" s="4"/>
    </row>
    <row r="48" spans="5:42" x14ac:dyDescent="0.25">
      <c r="E48" s="356"/>
      <c r="F48" s="356"/>
      <c r="G48" s="356"/>
      <c r="H48" s="356"/>
      <c r="I48" s="356"/>
      <c r="J48" s="357"/>
      <c r="K48" s="357"/>
      <c r="L48" s="357"/>
      <c r="M48" s="357"/>
      <c r="N48" s="580"/>
      <c r="O48" s="580"/>
      <c r="P48" s="580"/>
      <c r="Q48" s="580"/>
      <c r="R48" s="580"/>
      <c r="S48" s="580"/>
      <c r="T48" s="581"/>
      <c r="U48" s="581"/>
      <c r="V48" s="581"/>
      <c r="W48" s="580"/>
      <c r="X48" s="580"/>
      <c r="Y48" s="580"/>
      <c r="Z48" s="580"/>
      <c r="AA48" s="580"/>
      <c r="AB48" s="580"/>
      <c r="AC48" s="580"/>
      <c r="AD48" s="580"/>
      <c r="AE48" s="580"/>
      <c r="AF48" s="580"/>
      <c r="AG48" s="580"/>
      <c r="AH48" s="580"/>
      <c r="AI48" s="580"/>
      <c r="AJ48" s="580"/>
      <c r="AK48" s="580"/>
      <c r="AL48" s="580"/>
      <c r="AM48" s="580"/>
      <c r="AN48" s="4"/>
      <c r="AO48" s="4"/>
      <c r="AP48" s="4"/>
    </row>
    <row r="49" spans="5:42" x14ac:dyDescent="0.25">
      <c r="E49" s="356"/>
      <c r="F49" s="356"/>
      <c r="G49" s="356"/>
      <c r="H49" s="356"/>
      <c r="I49" s="356"/>
      <c r="J49" s="357"/>
      <c r="K49" s="357"/>
      <c r="L49" s="357"/>
      <c r="M49" s="357"/>
      <c r="N49" s="580"/>
      <c r="O49" s="580"/>
      <c r="P49" s="580"/>
      <c r="Q49" s="580"/>
      <c r="R49" s="580"/>
      <c r="S49" s="580"/>
      <c r="T49" s="581"/>
      <c r="U49" s="581"/>
      <c r="V49" s="581"/>
      <c r="W49" s="580"/>
      <c r="X49" s="580"/>
      <c r="Y49" s="580"/>
      <c r="Z49" s="580"/>
      <c r="AA49" s="580"/>
      <c r="AB49" s="580"/>
      <c r="AC49" s="580"/>
      <c r="AD49" s="580"/>
      <c r="AE49" s="580"/>
      <c r="AF49" s="580"/>
      <c r="AG49" s="580"/>
      <c r="AH49" s="580"/>
      <c r="AI49" s="580"/>
      <c r="AJ49" s="580"/>
      <c r="AK49" s="580"/>
      <c r="AL49" s="580"/>
      <c r="AM49" s="580"/>
      <c r="AN49" s="4"/>
      <c r="AO49" s="4"/>
      <c r="AP49" s="4"/>
    </row>
    <row r="50" spans="5:42" x14ac:dyDescent="0.25">
      <c r="E50" s="356"/>
      <c r="F50" s="356"/>
      <c r="G50" s="356"/>
      <c r="H50" s="356"/>
      <c r="I50" s="356"/>
      <c r="J50" s="357"/>
      <c r="K50" s="357"/>
      <c r="L50" s="357"/>
      <c r="M50" s="357"/>
      <c r="N50" s="580"/>
      <c r="O50" s="580"/>
      <c r="P50" s="580"/>
      <c r="Q50" s="580"/>
      <c r="R50" s="580"/>
      <c r="S50" s="580"/>
      <c r="T50" s="581"/>
      <c r="U50" s="581"/>
      <c r="V50" s="581"/>
      <c r="W50" s="580"/>
      <c r="X50" s="580"/>
      <c r="Y50" s="580"/>
      <c r="Z50" s="580"/>
      <c r="AA50" s="580"/>
      <c r="AB50" s="580"/>
      <c r="AC50" s="580"/>
      <c r="AD50" s="580"/>
      <c r="AE50" s="580"/>
      <c r="AF50" s="580"/>
      <c r="AG50" s="580"/>
      <c r="AH50" s="580"/>
      <c r="AI50" s="580"/>
      <c r="AJ50" s="580"/>
      <c r="AK50" s="580"/>
      <c r="AL50" s="580"/>
      <c r="AM50" s="580"/>
      <c r="AN50" s="4"/>
      <c r="AO50" s="4"/>
      <c r="AP50" s="4"/>
    </row>
    <row r="51" spans="5:42" x14ac:dyDescent="0.25">
      <c r="E51" s="356"/>
      <c r="F51" s="356"/>
      <c r="G51" s="356"/>
      <c r="H51" s="356"/>
      <c r="I51" s="356"/>
      <c r="J51" s="357"/>
      <c r="K51" s="357"/>
      <c r="L51" s="357"/>
      <c r="M51" s="357"/>
      <c r="N51" s="580"/>
      <c r="O51" s="580"/>
      <c r="P51" s="580"/>
      <c r="Q51" s="580"/>
      <c r="R51" s="580"/>
      <c r="S51" s="580"/>
      <c r="T51" s="581"/>
      <c r="U51" s="581"/>
      <c r="V51" s="581"/>
      <c r="W51" s="580"/>
      <c r="X51" s="580"/>
      <c r="Y51" s="580"/>
      <c r="Z51" s="580"/>
      <c r="AA51" s="580"/>
      <c r="AB51" s="580"/>
      <c r="AC51" s="580"/>
      <c r="AD51" s="580"/>
      <c r="AE51" s="580"/>
      <c r="AF51" s="580"/>
      <c r="AG51" s="580"/>
      <c r="AH51" s="580"/>
      <c r="AI51" s="580"/>
      <c r="AJ51" s="580"/>
      <c r="AK51" s="580"/>
      <c r="AL51" s="580"/>
      <c r="AM51" s="580"/>
      <c r="AN51" s="4"/>
      <c r="AO51" s="4"/>
      <c r="AP51" s="4"/>
    </row>
    <row r="52" spans="5:42" x14ac:dyDescent="0.25">
      <c r="E52" s="356"/>
      <c r="F52" s="356"/>
      <c r="G52" s="356"/>
      <c r="H52" s="356"/>
      <c r="I52" s="356"/>
      <c r="J52" s="357"/>
      <c r="K52" s="357"/>
      <c r="L52" s="357"/>
      <c r="M52" s="357"/>
      <c r="N52" s="580"/>
      <c r="O52" s="580"/>
      <c r="P52" s="580"/>
      <c r="Q52" s="580"/>
      <c r="R52" s="580"/>
      <c r="S52" s="580"/>
      <c r="T52" s="581"/>
      <c r="U52" s="581"/>
      <c r="V52" s="581"/>
      <c r="W52" s="580"/>
      <c r="X52" s="580"/>
      <c r="Y52" s="580"/>
      <c r="Z52" s="580"/>
      <c r="AA52" s="580"/>
      <c r="AB52" s="580"/>
      <c r="AC52" s="580"/>
      <c r="AD52" s="580"/>
      <c r="AE52" s="580"/>
      <c r="AF52" s="580"/>
      <c r="AG52" s="580"/>
      <c r="AH52" s="580"/>
      <c r="AI52" s="580"/>
      <c r="AJ52" s="580"/>
      <c r="AK52" s="580"/>
      <c r="AL52" s="580"/>
      <c r="AM52" s="580"/>
      <c r="AN52" s="4"/>
      <c r="AO52" s="4"/>
      <c r="AP52" s="4"/>
    </row>
    <row r="53" spans="5:42" x14ac:dyDescent="0.25">
      <c r="E53" s="356"/>
      <c r="F53" s="356"/>
      <c r="G53" s="356"/>
      <c r="H53" s="356"/>
      <c r="I53" s="356"/>
      <c r="J53" s="357"/>
      <c r="K53" s="357"/>
      <c r="L53" s="357"/>
      <c r="M53" s="357"/>
      <c r="N53" s="580"/>
      <c r="O53" s="580"/>
      <c r="P53" s="580"/>
      <c r="Q53" s="580"/>
      <c r="R53" s="580"/>
      <c r="S53" s="580"/>
      <c r="T53" s="581"/>
      <c r="U53" s="581"/>
      <c r="V53" s="581"/>
      <c r="W53" s="580"/>
      <c r="X53" s="580"/>
      <c r="Y53" s="580"/>
      <c r="Z53" s="580"/>
      <c r="AA53" s="580"/>
      <c r="AB53" s="580"/>
      <c r="AC53" s="580"/>
      <c r="AD53" s="580"/>
      <c r="AE53" s="580"/>
      <c r="AF53" s="580"/>
      <c r="AG53" s="580"/>
      <c r="AH53" s="580"/>
      <c r="AI53" s="580"/>
      <c r="AJ53" s="580"/>
      <c r="AK53" s="580"/>
      <c r="AL53" s="580"/>
      <c r="AM53" s="580"/>
      <c r="AN53" s="4"/>
      <c r="AO53" s="4"/>
      <c r="AP53" s="4"/>
    </row>
    <row r="54" spans="5:42" x14ac:dyDescent="0.25">
      <c r="E54" s="356"/>
      <c r="F54" s="356"/>
      <c r="G54" s="356"/>
      <c r="H54" s="356"/>
      <c r="I54" s="356"/>
      <c r="J54" s="357"/>
      <c r="K54" s="357"/>
      <c r="L54" s="357"/>
      <c r="M54" s="357"/>
      <c r="N54" s="580"/>
      <c r="O54" s="580"/>
      <c r="P54" s="580"/>
      <c r="Q54" s="580"/>
      <c r="R54" s="580"/>
      <c r="S54" s="580"/>
      <c r="T54" s="581"/>
      <c r="U54" s="581"/>
      <c r="V54" s="581"/>
      <c r="W54" s="580"/>
      <c r="X54" s="580"/>
      <c r="Y54" s="580"/>
      <c r="Z54" s="580"/>
      <c r="AA54" s="580"/>
      <c r="AB54" s="580"/>
      <c r="AC54" s="580"/>
      <c r="AD54" s="580"/>
      <c r="AE54" s="580"/>
      <c r="AF54" s="580"/>
      <c r="AG54" s="580"/>
      <c r="AH54" s="580"/>
      <c r="AI54" s="580"/>
      <c r="AJ54" s="580"/>
      <c r="AK54" s="580"/>
      <c r="AL54" s="580"/>
      <c r="AM54" s="580"/>
      <c r="AN54" s="4"/>
      <c r="AO54" s="4"/>
      <c r="AP54" s="4"/>
    </row>
    <row r="55" spans="5:42" x14ac:dyDescent="0.25">
      <c r="E55" s="356"/>
      <c r="F55" s="356"/>
      <c r="G55" s="356"/>
      <c r="H55" s="356"/>
      <c r="I55" s="356"/>
      <c r="J55" s="357"/>
      <c r="K55" s="357"/>
      <c r="L55" s="357"/>
      <c r="M55" s="357"/>
      <c r="N55" s="580"/>
      <c r="O55" s="580"/>
      <c r="P55" s="580"/>
      <c r="Q55" s="580"/>
      <c r="R55" s="580"/>
      <c r="S55" s="580"/>
      <c r="T55" s="581"/>
      <c r="U55" s="581"/>
      <c r="V55" s="581"/>
      <c r="W55" s="580"/>
      <c r="X55" s="580"/>
      <c r="Y55" s="580"/>
      <c r="Z55" s="580"/>
      <c r="AA55" s="580"/>
      <c r="AB55" s="580"/>
      <c r="AC55" s="580"/>
      <c r="AD55" s="580"/>
      <c r="AE55" s="580"/>
      <c r="AF55" s="580"/>
      <c r="AG55" s="580"/>
      <c r="AH55" s="580"/>
      <c r="AI55" s="580"/>
      <c r="AJ55" s="580"/>
      <c r="AK55" s="580"/>
      <c r="AL55" s="580"/>
      <c r="AM55" s="580"/>
      <c r="AN55" s="4"/>
      <c r="AO55" s="4"/>
      <c r="AP55" s="4"/>
    </row>
    <row r="56" spans="5:42" x14ac:dyDescent="0.25">
      <c r="E56" s="356"/>
      <c r="F56" s="356"/>
      <c r="G56" s="356"/>
      <c r="H56" s="356"/>
      <c r="I56" s="356"/>
      <c r="J56" s="357"/>
      <c r="K56" s="357"/>
      <c r="L56" s="357"/>
      <c r="M56" s="357"/>
      <c r="N56" s="580"/>
      <c r="O56" s="580"/>
      <c r="P56" s="580"/>
      <c r="Q56" s="580"/>
      <c r="R56" s="580"/>
      <c r="S56" s="580"/>
      <c r="T56" s="581"/>
      <c r="U56" s="581"/>
      <c r="V56" s="581"/>
      <c r="W56" s="580"/>
      <c r="X56" s="580"/>
      <c r="Y56" s="580"/>
      <c r="Z56" s="580"/>
      <c r="AA56" s="580"/>
      <c r="AB56" s="580"/>
      <c r="AC56" s="580"/>
      <c r="AD56" s="580"/>
      <c r="AE56" s="580"/>
      <c r="AF56" s="580"/>
      <c r="AG56" s="580"/>
      <c r="AH56" s="580"/>
      <c r="AI56" s="580"/>
      <c r="AJ56" s="580"/>
      <c r="AK56" s="580"/>
      <c r="AL56" s="580"/>
      <c r="AM56" s="580"/>
      <c r="AN56" s="4"/>
      <c r="AO56" s="4"/>
      <c r="AP56" s="4"/>
    </row>
    <row r="57" spans="5:42" x14ac:dyDescent="0.25">
      <c r="E57" s="356"/>
      <c r="F57" s="356"/>
      <c r="G57" s="356"/>
      <c r="H57" s="356"/>
      <c r="I57" s="356"/>
      <c r="J57" s="357"/>
      <c r="K57" s="357"/>
      <c r="L57" s="357"/>
      <c r="M57" s="357"/>
      <c r="N57" s="580"/>
      <c r="O57" s="580"/>
      <c r="P57" s="580"/>
      <c r="Q57" s="580"/>
      <c r="R57" s="580"/>
      <c r="S57" s="580"/>
      <c r="T57" s="581"/>
      <c r="U57" s="581"/>
      <c r="V57" s="581"/>
      <c r="W57" s="580"/>
      <c r="X57" s="580"/>
      <c r="Y57" s="580"/>
      <c r="Z57" s="580"/>
      <c r="AA57" s="580"/>
      <c r="AB57" s="580"/>
      <c r="AC57" s="580"/>
      <c r="AD57" s="580"/>
      <c r="AE57" s="580"/>
      <c r="AF57" s="580"/>
      <c r="AG57" s="580"/>
      <c r="AH57" s="580"/>
      <c r="AI57" s="580"/>
      <c r="AJ57" s="580"/>
      <c r="AK57" s="580"/>
      <c r="AL57" s="580"/>
      <c r="AM57" s="580"/>
      <c r="AN57" s="4"/>
      <c r="AO57" s="4"/>
      <c r="AP57" s="4"/>
    </row>
    <row r="58" spans="5:42" x14ac:dyDescent="0.25">
      <c r="E58" s="356"/>
      <c r="F58" s="356"/>
      <c r="G58" s="356"/>
      <c r="H58" s="356"/>
      <c r="I58" s="356"/>
      <c r="J58" s="357"/>
      <c r="K58" s="357"/>
      <c r="L58" s="357"/>
      <c r="M58" s="357"/>
      <c r="N58" s="580"/>
      <c r="O58" s="580"/>
      <c r="P58" s="580"/>
      <c r="Q58" s="580"/>
      <c r="R58" s="580"/>
      <c r="S58" s="580"/>
      <c r="T58" s="581"/>
      <c r="U58" s="581"/>
      <c r="V58" s="581"/>
      <c r="W58" s="580"/>
      <c r="X58" s="580"/>
      <c r="Y58" s="580"/>
      <c r="Z58" s="580"/>
      <c r="AA58" s="580"/>
      <c r="AB58" s="580"/>
      <c r="AC58" s="580"/>
      <c r="AD58" s="580"/>
      <c r="AE58" s="580"/>
      <c r="AF58" s="580"/>
      <c r="AG58" s="580"/>
      <c r="AH58" s="580"/>
      <c r="AI58" s="580"/>
      <c r="AJ58" s="580"/>
      <c r="AK58" s="580"/>
      <c r="AL58" s="580"/>
      <c r="AM58" s="580"/>
      <c r="AN58" s="4"/>
      <c r="AO58" s="4"/>
      <c r="AP58" s="4"/>
    </row>
    <row r="59" spans="5:42" x14ac:dyDescent="0.25">
      <c r="E59" s="356"/>
      <c r="F59" s="356"/>
      <c r="G59" s="356"/>
      <c r="H59" s="356"/>
      <c r="I59" s="356"/>
      <c r="J59" s="357"/>
      <c r="K59" s="357"/>
      <c r="L59" s="357"/>
      <c r="M59" s="357"/>
      <c r="N59" s="580"/>
      <c r="O59" s="580"/>
      <c r="P59" s="580"/>
      <c r="Q59" s="580"/>
      <c r="R59" s="580"/>
      <c r="S59" s="580"/>
      <c r="T59" s="581"/>
      <c r="U59" s="581"/>
      <c r="V59" s="581"/>
      <c r="W59" s="580"/>
      <c r="X59" s="580"/>
      <c r="Y59" s="580"/>
      <c r="Z59" s="580"/>
      <c r="AA59" s="580"/>
      <c r="AB59" s="580"/>
      <c r="AC59" s="580"/>
      <c r="AD59" s="580"/>
      <c r="AE59" s="580"/>
      <c r="AF59" s="580"/>
      <c r="AG59" s="580"/>
      <c r="AH59" s="580"/>
      <c r="AI59" s="580"/>
      <c r="AJ59" s="580"/>
      <c r="AK59" s="580"/>
      <c r="AL59" s="580"/>
      <c r="AM59" s="580"/>
      <c r="AN59" s="4"/>
      <c r="AO59" s="4"/>
      <c r="AP59" s="4"/>
    </row>
    <row r="60" spans="5:42" x14ac:dyDescent="0.25">
      <c r="E60" s="356"/>
      <c r="F60" s="356"/>
      <c r="G60" s="356"/>
      <c r="H60" s="356"/>
      <c r="I60" s="356"/>
      <c r="J60" s="357"/>
      <c r="K60" s="357"/>
      <c r="L60" s="357"/>
      <c r="M60" s="357"/>
      <c r="N60" s="580"/>
      <c r="O60" s="580"/>
      <c r="P60" s="580"/>
      <c r="Q60" s="580"/>
      <c r="R60" s="580"/>
      <c r="S60" s="580"/>
      <c r="T60" s="581"/>
      <c r="U60" s="581"/>
      <c r="V60" s="581"/>
      <c r="W60" s="580"/>
      <c r="X60" s="580"/>
      <c r="Y60" s="580"/>
      <c r="Z60" s="580"/>
      <c r="AA60" s="580"/>
      <c r="AB60" s="580"/>
      <c r="AC60" s="580"/>
      <c r="AD60" s="580"/>
      <c r="AE60" s="580"/>
      <c r="AF60" s="580"/>
      <c r="AG60" s="580"/>
      <c r="AH60" s="580"/>
      <c r="AI60" s="580"/>
      <c r="AJ60" s="580"/>
      <c r="AK60" s="580"/>
      <c r="AL60" s="580"/>
      <c r="AM60" s="580"/>
      <c r="AN60" s="4"/>
      <c r="AO60" s="4"/>
      <c r="AP60" s="4"/>
    </row>
    <row r="61" spans="5:42" x14ac:dyDescent="0.25">
      <c r="E61" s="356"/>
      <c r="F61" s="356"/>
      <c r="G61" s="356"/>
      <c r="H61" s="356"/>
      <c r="I61" s="356"/>
      <c r="J61" s="357"/>
      <c r="K61" s="357"/>
      <c r="L61" s="357"/>
      <c r="M61" s="357"/>
      <c r="N61" s="580"/>
      <c r="O61" s="580"/>
      <c r="P61" s="580"/>
      <c r="Q61" s="580"/>
      <c r="R61" s="580"/>
      <c r="S61" s="580"/>
      <c r="T61" s="581"/>
      <c r="U61" s="581"/>
      <c r="V61" s="581"/>
      <c r="W61" s="580"/>
      <c r="X61" s="580"/>
      <c r="Y61" s="580"/>
      <c r="Z61" s="580"/>
      <c r="AA61" s="580"/>
      <c r="AB61" s="580"/>
      <c r="AC61" s="580"/>
      <c r="AD61" s="580"/>
      <c r="AE61" s="580"/>
      <c r="AF61" s="580"/>
      <c r="AG61" s="580"/>
      <c r="AH61" s="580"/>
      <c r="AI61" s="580"/>
      <c r="AJ61" s="580"/>
      <c r="AK61" s="580"/>
      <c r="AL61" s="580"/>
      <c r="AM61" s="580"/>
      <c r="AN61" s="4"/>
      <c r="AO61" s="4"/>
      <c r="AP61" s="4"/>
    </row>
    <row r="62" spans="5:42" x14ac:dyDescent="0.25">
      <c r="E62" s="356"/>
      <c r="F62" s="356"/>
      <c r="G62" s="356"/>
      <c r="H62" s="356"/>
      <c r="I62" s="356"/>
      <c r="J62" s="357"/>
      <c r="K62" s="357"/>
      <c r="L62" s="357"/>
      <c r="M62" s="357"/>
      <c r="N62" s="580"/>
      <c r="O62" s="580"/>
      <c r="P62" s="580"/>
      <c r="Q62" s="580"/>
      <c r="R62" s="580"/>
      <c r="S62" s="580"/>
      <c r="T62" s="581"/>
      <c r="U62" s="581"/>
      <c r="V62" s="581"/>
      <c r="W62" s="580"/>
      <c r="X62" s="580"/>
      <c r="Y62" s="580"/>
      <c r="Z62" s="580"/>
      <c r="AA62" s="580"/>
      <c r="AB62" s="580"/>
      <c r="AC62" s="580"/>
      <c r="AD62" s="580"/>
      <c r="AE62" s="580"/>
      <c r="AF62" s="580"/>
      <c r="AG62" s="580"/>
      <c r="AH62" s="580"/>
      <c r="AI62" s="580"/>
      <c r="AJ62" s="580"/>
      <c r="AK62" s="580"/>
      <c r="AL62" s="580"/>
      <c r="AM62" s="580"/>
      <c r="AN62" s="4"/>
      <c r="AO62" s="4"/>
      <c r="AP62" s="4"/>
    </row>
    <row r="63" spans="5:42" x14ac:dyDescent="0.25">
      <c r="E63" s="356"/>
      <c r="F63" s="356"/>
      <c r="G63" s="356"/>
      <c r="H63" s="356"/>
      <c r="I63" s="356"/>
      <c r="J63" s="357"/>
      <c r="K63" s="357"/>
      <c r="L63" s="357"/>
      <c r="M63" s="357"/>
      <c r="N63" s="580"/>
      <c r="O63" s="580"/>
      <c r="P63" s="580"/>
      <c r="Q63" s="580"/>
      <c r="R63" s="580"/>
      <c r="S63" s="580"/>
      <c r="T63" s="581"/>
      <c r="U63" s="581"/>
      <c r="V63" s="581"/>
      <c r="W63" s="580"/>
      <c r="X63" s="580"/>
      <c r="Y63" s="580"/>
      <c r="Z63" s="580"/>
      <c r="AA63" s="580"/>
      <c r="AB63" s="580"/>
      <c r="AC63" s="580"/>
      <c r="AD63" s="580"/>
      <c r="AE63" s="580"/>
      <c r="AF63" s="580"/>
      <c r="AG63" s="580"/>
      <c r="AH63" s="580"/>
      <c r="AI63" s="580"/>
      <c r="AJ63" s="580"/>
      <c r="AK63" s="580"/>
      <c r="AL63" s="580"/>
      <c r="AM63" s="580"/>
      <c r="AN63" s="4"/>
      <c r="AO63" s="4"/>
      <c r="AP63" s="4"/>
    </row>
    <row r="64" spans="5:42" x14ac:dyDescent="0.25">
      <c r="E64" s="356"/>
      <c r="F64" s="356"/>
      <c r="G64" s="356"/>
      <c r="H64" s="356"/>
      <c r="I64" s="356"/>
      <c r="J64" s="357"/>
      <c r="K64" s="357"/>
      <c r="L64" s="357"/>
      <c r="M64" s="357"/>
      <c r="N64" s="580"/>
      <c r="O64" s="580"/>
      <c r="P64" s="580"/>
      <c r="Q64" s="580"/>
      <c r="R64" s="580"/>
      <c r="S64" s="580"/>
      <c r="T64" s="581"/>
      <c r="U64" s="581"/>
      <c r="V64" s="581"/>
      <c r="W64" s="580"/>
      <c r="X64" s="580"/>
      <c r="Y64" s="580"/>
      <c r="Z64" s="580"/>
      <c r="AA64" s="580"/>
      <c r="AB64" s="580"/>
      <c r="AC64" s="580"/>
      <c r="AD64" s="580"/>
      <c r="AE64" s="580"/>
      <c r="AF64" s="580"/>
      <c r="AG64" s="580"/>
      <c r="AH64" s="580"/>
      <c r="AI64" s="580"/>
      <c r="AJ64" s="580"/>
      <c r="AK64" s="580"/>
      <c r="AL64" s="580"/>
      <c r="AM64" s="580"/>
      <c r="AN64" s="4"/>
      <c r="AO64" s="4"/>
      <c r="AP64" s="4"/>
    </row>
    <row r="65" spans="5:42" x14ac:dyDescent="0.25">
      <c r="E65" s="356"/>
      <c r="F65" s="356"/>
      <c r="G65" s="356"/>
      <c r="H65" s="356"/>
      <c r="I65" s="356"/>
      <c r="J65" s="357"/>
      <c r="K65" s="357"/>
      <c r="L65" s="357"/>
      <c r="M65" s="357"/>
      <c r="N65" s="580"/>
      <c r="O65" s="580"/>
      <c r="P65" s="580"/>
      <c r="Q65" s="580"/>
      <c r="R65" s="580"/>
      <c r="S65" s="580"/>
      <c r="T65" s="581"/>
      <c r="U65" s="581"/>
      <c r="V65" s="581"/>
      <c r="W65" s="580"/>
      <c r="X65" s="580"/>
      <c r="Y65" s="580"/>
      <c r="Z65" s="580"/>
      <c r="AA65" s="580"/>
      <c r="AB65" s="580"/>
      <c r="AC65" s="580"/>
      <c r="AD65" s="580"/>
      <c r="AE65" s="580"/>
      <c r="AF65" s="580"/>
      <c r="AG65" s="580"/>
      <c r="AH65" s="580"/>
      <c r="AI65" s="580"/>
      <c r="AJ65" s="580"/>
      <c r="AK65" s="580"/>
      <c r="AL65" s="580"/>
      <c r="AM65" s="580"/>
      <c r="AN65" s="4"/>
      <c r="AO65" s="4"/>
      <c r="AP65" s="4"/>
    </row>
    <row r="66" spans="5:42" x14ac:dyDescent="0.25">
      <c r="E66" s="356"/>
      <c r="F66" s="356"/>
      <c r="G66" s="356"/>
      <c r="H66" s="356"/>
      <c r="I66" s="356"/>
      <c r="J66" s="357"/>
      <c r="K66" s="357"/>
      <c r="L66" s="357"/>
      <c r="M66" s="357"/>
      <c r="N66" s="580"/>
      <c r="O66" s="580"/>
      <c r="P66" s="580"/>
      <c r="Q66" s="580"/>
      <c r="R66" s="580"/>
      <c r="S66" s="580"/>
      <c r="T66" s="581"/>
      <c r="U66" s="581"/>
      <c r="V66" s="581"/>
      <c r="W66" s="580"/>
      <c r="X66" s="580"/>
      <c r="Y66" s="580"/>
      <c r="Z66" s="580"/>
      <c r="AA66" s="580"/>
      <c r="AB66" s="580"/>
      <c r="AC66" s="580"/>
      <c r="AD66" s="580"/>
      <c r="AE66" s="580"/>
      <c r="AF66" s="580"/>
      <c r="AG66" s="580"/>
      <c r="AH66" s="580"/>
      <c r="AI66" s="580"/>
      <c r="AJ66" s="580"/>
      <c r="AK66" s="580"/>
      <c r="AL66" s="580"/>
      <c r="AM66" s="580"/>
      <c r="AN66" s="4"/>
      <c r="AO66" s="4"/>
      <c r="AP66" s="4"/>
    </row>
    <row r="67" spans="5:42" x14ac:dyDescent="0.25">
      <c r="E67" s="356"/>
      <c r="F67" s="356"/>
      <c r="G67" s="356"/>
      <c r="H67" s="356"/>
      <c r="I67" s="356"/>
      <c r="J67" s="357"/>
      <c r="K67" s="357"/>
      <c r="L67" s="357"/>
      <c r="M67" s="357"/>
      <c r="N67" s="580"/>
      <c r="O67" s="580"/>
      <c r="P67" s="580"/>
      <c r="Q67" s="580"/>
      <c r="R67" s="580"/>
      <c r="S67" s="580"/>
      <c r="T67" s="581"/>
      <c r="U67" s="581"/>
      <c r="V67" s="581"/>
      <c r="W67" s="580"/>
      <c r="X67" s="580"/>
      <c r="Y67" s="580"/>
      <c r="Z67" s="580"/>
      <c r="AA67" s="580"/>
      <c r="AB67" s="580"/>
      <c r="AC67" s="580"/>
      <c r="AD67" s="580"/>
      <c r="AE67" s="580"/>
      <c r="AF67" s="580"/>
      <c r="AG67" s="580"/>
      <c r="AH67" s="580"/>
      <c r="AI67" s="580"/>
      <c r="AJ67" s="580"/>
      <c r="AK67" s="580"/>
      <c r="AL67" s="580"/>
      <c r="AM67" s="580"/>
      <c r="AN67" s="4"/>
      <c r="AO67" s="4"/>
      <c r="AP67" s="4"/>
    </row>
    <row r="68" spans="5:42" x14ac:dyDescent="0.25">
      <c r="E68" s="356"/>
      <c r="F68" s="356"/>
      <c r="G68" s="356"/>
      <c r="H68" s="356"/>
      <c r="I68" s="356"/>
      <c r="J68" s="357"/>
      <c r="K68" s="357"/>
      <c r="L68" s="357"/>
      <c r="M68" s="357"/>
      <c r="N68" s="580"/>
      <c r="O68" s="580"/>
      <c r="P68" s="580"/>
      <c r="Q68" s="580"/>
      <c r="R68" s="580"/>
      <c r="S68" s="580"/>
      <c r="T68" s="581"/>
      <c r="U68" s="581"/>
      <c r="V68" s="581"/>
      <c r="W68" s="580"/>
      <c r="X68" s="580"/>
      <c r="Y68" s="580"/>
      <c r="Z68" s="580"/>
      <c r="AA68" s="580"/>
      <c r="AB68" s="580"/>
      <c r="AC68" s="580"/>
      <c r="AD68" s="580"/>
      <c r="AE68" s="580"/>
      <c r="AF68" s="580"/>
      <c r="AG68" s="580"/>
      <c r="AH68" s="580"/>
      <c r="AI68" s="580"/>
      <c r="AJ68" s="580"/>
      <c r="AK68" s="580"/>
      <c r="AL68" s="580"/>
      <c r="AM68" s="580"/>
      <c r="AN68" s="4"/>
      <c r="AO68" s="4"/>
      <c r="AP68" s="4"/>
    </row>
    <row r="69" spans="5:42" x14ac:dyDescent="0.25">
      <c r="E69" s="356"/>
      <c r="F69" s="356"/>
      <c r="G69" s="356"/>
      <c r="H69" s="356"/>
      <c r="I69" s="356"/>
      <c r="J69" s="357"/>
      <c r="K69" s="357"/>
      <c r="L69" s="357"/>
      <c r="M69" s="357"/>
      <c r="N69" s="580"/>
      <c r="O69" s="580"/>
      <c r="P69" s="580"/>
      <c r="Q69" s="580"/>
      <c r="R69" s="580"/>
      <c r="S69" s="580"/>
      <c r="T69" s="581"/>
      <c r="U69" s="581"/>
      <c r="V69" s="581"/>
      <c r="W69" s="580"/>
      <c r="X69" s="580"/>
      <c r="Y69" s="580"/>
      <c r="Z69" s="580"/>
      <c r="AA69" s="580"/>
      <c r="AB69" s="580"/>
      <c r="AC69" s="580"/>
      <c r="AD69" s="580"/>
      <c r="AE69" s="580"/>
      <c r="AF69" s="580"/>
      <c r="AG69" s="580"/>
      <c r="AH69" s="580"/>
      <c r="AI69" s="580"/>
      <c r="AJ69" s="580"/>
      <c r="AK69" s="580"/>
      <c r="AL69" s="580"/>
      <c r="AM69" s="580"/>
      <c r="AN69" s="4"/>
      <c r="AO69" s="4"/>
      <c r="AP69" s="4"/>
    </row>
    <row r="70" spans="5:42" x14ac:dyDescent="0.25">
      <c r="E70" s="356"/>
      <c r="F70" s="356"/>
      <c r="G70" s="356"/>
      <c r="H70" s="356"/>
      <c r="I70" s="356"/>
      <c r="J70" s="357"/>
      <c r="K70" s="357"/>
      <c r="L70" s="357"/>
      <c r="M70" s="357"/>
      <c r="N70" s="580"/>
      <c r="O70" s="580"/>
      <c r="P70" s="580"/>
      <c r="Q70" s="580"/>
      <c r="R70" s="580"/>
      <c r="S70" s="580"/>
      <c r="T70" s="581"/>
      <c r="U70" s="581"/>
      <c r="V70" s="581"/>
      <c r="W70" s="580"/>
      <c r="X70" s="580"/>
      <c r="Y70" s="580"/>
      <c r="Z70" s="580"/>
      <c r="AA70" s="580"/>
      <c r="AB70" s="580"/>
      <c r="AC70" s="580"/>
      <c r="AD70" s="580"/>
      <c r="AE70" s="580"/>
      <c r="AF70" s="580"/>
      <c r="AG70" s="580"/>
      <c r="AH70" s="580"/>
      <c r="AI70" s="580"/>
      <c r="AJ70" s="580"/>
      <c r="AK70" s="580"/>
      <c r="AL70" s="580"/>
      <c r="AM70" s="580"/>
      <c r="AN70" s="4"/>
      <c r="AO70" s="4"/>
      <c r="AP70" s="4"/>
    </row>
    <row r="71" spans="5:42" x14ac:dyDescent="0.25">
      <c r="E71" s="356"/>
      <c r="F71" s="356"/>
      <c r="G71" s="356"/>
      <c r="H71" s="356"/>
      <c r="I71" s="356"/>
      <c r="J71" s="357"/>
      <c r="K71" s="357"/>
      <c r="L71" s="357"/>
      <c r="M71" s="357"/>
      <c r="N71" s="580"/>
      <c r="O71" s="580"/>
      <c r="P71" s="580"/>
      <c r="Q71" s="580"/>
      <c r="R71" s="580"/>
      <c r="S71" s="580"/>
      <c r="T71" s="581"/>
      <c r="U71" s="581"/>
      <c r="V71" s="581"/>
      <c r="W71" s="580"/>
      <c r="X71" s="580"/>
      <c r="Y71" s="580"/>
      <c r="Z71" s="580"/>
      <c r="AA71" s="580"/>
      <c r="AB71" s="580"/>
      <c r="AC71" s="580"/>
      <c r="AD71" s="580"/>
      <c r="AE71" s="580"/>
      <c r="AF71" s="580"/>
      <c r="AG71" s="580"/>
      <c r="AH71" s="580"/>
      <c r="AI71" s="580"/>
      <c r="AJ71" s="580"/>
      <c r="AK71" s="580"/>
      <c r="AL71" s="580"/>
      <c r="AM71" s="580"/>
      <c r="AN71" s="4"/>
      <c r="AO71" s="4"/>
      <c r="AP71" s="4"/>
    </row>
    <row r="72" spans="5:42" x14ac:dyDescent="0.25">
      <c r="E72" s="356"/>
      <c r="F72" s="356"/>
      <c r="G72" s="356"/>
      <c r="H72" s="356"/>
      <c r="I72" s="356"/>
      <c r="J72" s="357"/>
      <c r="K72" s="357"/>
      <c r="L72" s="357"/>
      <c r="M72" s="357"/>
      <c r="N72" s="580"/>
      <c r="O72" s="580"/>
      <c r="P72" s="580"/>
      <c r="Q72" s="580"/>
      <c r="R72" s="580"/>
      <c r="S72" s="580"/>
      <c r="T72" s="581"/>
      <c r="U72" s="581"/>
      <c r="V72" s="581"/>
      <c r="W72" s="580"/>
      <c r="X72" s="580"/>
      <c r="Y72" s="580"/>
      <c r="Z72" s="580"/>
      <c r="AA72" s="580"/>
      <c r="AB72" s="580"/>
      <c r="AC72" s="580"/>
      <c r="AD72" s="580"/>
      <c r="AE72" s="580"/>
      <c r="AF72" s="580"/>
      <c r="AG72" s="580"/>
      <c r="AH72" s="580"/>
      <c r="AI72" s="580"/>
      <c r="AJ72" s="580"/>
      <c r="AK72" s="580"/>
      <c r="AL72" s="580"/>
      <c r="AM72" s="580"/>
      <c r="AN72" s="4"/>
      <c r="AO72" s="4"/>
      <c r="AP72" s="4"/>
    </row>
    <row r="73" spans="5:42" x14ac:dyDescent="0.25">
      <c r="E73" s="356"/>
      <c r="F73" s="356"/>
      <c r="G73" s="356"/>
      <c r="H73" s="356"/>
      <c r="I73" s="356"/>
      <c r="J73" s="357"/>
      <c r="K73" s="357"/>
      <c r="L73" s="357"/>
      <c r="M73" s="357"/>
      <c r="N73" s="580"/>
      <c r="O73" s="580"/>
      <c r="P73" s="580"/>
      <c r="Q73" s="580"/>
      <c r="R73" s="580"/>
      <c r="S73" s="580"/>
      <c r="T73" s="581"/>
      <c r="U73" s="581"/>
      <c r="V73" s="581"/>
      <c r="W73" s="580"/>
      <c r="X73" s="580"/>
      <c r="Y73" s="580"/>
      <c r="Z73" s="580"/>
      <c r="AA73" s="580"/>
      <c r="AB73" s="580"/>
      <c r="AC73" s="580"/>
      <c r="AD73" s="580"/>
      <c r="AE73" s="580"/>
      <c r="AF73" s="580"/>
      <c r="AG73" s="580"/>
      <c r="AH73" s="580"/>
      <c r="AI73" s="580"/>
      <c r="AJ73" s="580"/>
      <c r="AK73" s="580"/>
      <c r="AL73" s="580"/>
      <c r="AM73" s="580"/>
      <c r="AN73" s="4"/>
      <c r="AO73" s="4"/>
      <c r="AP73" s="4"/>
    </row>
    <row r="74" spans="5:42" x14ac:dyDescent="0.25">
      <c r="E74" s="356"/>
      <c r="F74" s="356"/>
      <c r="G74" s="356"/>
      <c r="H74" s="356"/>
      <c r="I74" s="356"/>
      <c r="J74" s="357"/>
      <c r="K74" s="357"/>
      <c r="L74" s="357"/>
      <c r="M74" s="357"/>
      <c r="N74" s="580"/>
      <c r="O74" s="580"/>
      <c r="P74" s="580"/>
      <c r="Q74" s="580"/>
      <c r="R74" s="580"/>
      <c r="S74" s="580"/>
      <c r="T74" s="581"/>
      <c r="U74" s="581"/>
      <c r="V74" s="581"/>
      <c r="W74" s="580"/>
      <c r="X74" s="580"/>
      <c r="Y74" s="580"/>
      <c r="Z74" s="580"/>
      <c r="AA74" s="580"/>
      <c r="AB74" s="580"/>
      <c r="AC74" s="580"/>
      <c r="AD74" s="580"/>
      <c r="AE74" s="580"/>
      <c r="AF74" s="580"/>
      <c r="AG74" s="580"/>
      <c r="AH74" s="580"/>
      <c r="AI74" s="580"/>
      <c r="AJ74" s="580"/>
      <c r="AK74" s="580"/>
      <c r="AL74" s="580"/>
      <c r="AM74" s="580"/>
      <c r="AN74" s="4"/>
      <c r="AO74" s="4"/>
      <c r="AP74" s="4"/>
    </row>
    <row r="75" spans="5:42" x14ac:dyDescent="0.25">
      <c r="E75" s="356"/>
      <c r="F75" s="356"/>
      <c r="G75" s="356"/>
      <c r="H75" s="356"/>
      <c r="I75" s="356"/>
      <c r="J75" s="357"/>
      <c r="K75" s="357"/>
      <c r="L75" s="357"/>
      <c r="M75" s="357"/>
      <c r="N75" s="580"/>
      <c r="O75" s="580"/>
      <c r="P75" s="580"/>
      <c r="Q75" s="580"/>
      <c r="R75" s="580"/>
      <c r="S75" s="580"/>
      <c r="T75" s="581"/>
      <c r="U75" s="581"/>
      <c r="V75" s="581"/>
      <c r="W75" s="580"/>
      <c r="X75" s="580"/>
      <c r="Y75" s="580"/>
      <c r="Z75" s="580"/>
      <c r="AA75" s="580"/>
      <c r="AB75" s="580"/>
      <c r="AC75" s="580"/>
      <c r="AD75" s="580"/>
      <c r="AE75" s="580"/>
      <c r="AF75" s="580"/>
      <c r="AG75" s="580"/>
      <c r="AH75" s="580"/>
      <c r="AI75" s="580"/>
      <c r="AJ75" s="580"/>
      <c r="AK75" s="580"/>
      <c r="AL75" s="580"/>
      <c r="AM75" s="580"/>
      <c r="AN75" s="4"/>
      <c r="AO75" s="4"/>
      <c r="AP75" s="4"/>
    </row>
    <row r="76" spans="5:42" x14ac:dyDescent="0.25">
      <c r="E76" s="356"/>
      <c r="F76" s="356"/>
      <c r="G76" s="356"/>
      <c r="H76" s="356"/>
      <c r="I76" s="356"/>
      <c r="J76" s="357"/>
      <c r="K76" s="357"/>
      <c r="L76" s="357"/>
      <c r="M76" s="357"/>
      <c r="N76" s="580"/>
      <c r="O76" s="580"/>
      <c r="P76" s="580"/>
      <c r="Q76" s="580"/>
      <c r="R76" s="580"/>
      <c r="S76" s="580"/>
      <c r="T76" s="581"/>
      <c r="U76" s="581"/>
      <c r="V76" s="581"/>
      <c r="W76" s="580"/>
      <c r="X76" s="580"/>
      <c r="Y76" s="580"/>
      <c r="Z76" s="580"/>
      <c r="AA76" s="580"/>
      <c r="AB76" s="580"/>
      <c r="AC76" s="580"/>
      <c r="AD76" s="580"/>
      <c r="AE76" s="580"/>
      <c r="AF76" s="580"/>
      <c r="AG76" s="580"/>
      <c r="AH76" s="580"/>
      <c r="AI76" s="580"/>
      <c r="AJ76" s="580"/>
      <c r="AK76" s="580"/>
      <c r="AL76" s="580"/>
      <c r="AM76" s="580"/>
      <c r="AN76" s="4"/>
      <c r="AO76" s="4"/>
      <c r="AP76" s="4"/>
    </row>
    <row r="77" spans="5:42" x14ac:dyDescent="0.25">
      <c r="E77" s="356"/>
      <c r="F77" s="356"/>
      <c r="G77" s="356"/>
      <c r="H77" s="356"/>
      <c r="I77" s="356"/>
      <c r="J77" s="357"/>
      <c r="K77" s="357"/>
      <c r="L77" s="357"/>
      <c r="M77" s="357"/>
      <c r="N77" s="580"/>
      <c r="O77" s="580"/>
      <c r="P77" s="580"/>
      <c r="Q77" s="580"/>
      <c r="R77" s="580"/>
      <c r="S77" s="580"/>
      <c r="T77" s="581"/>
      <c r="U77" s="581"/>
      <c r="V77" s="581"/>
      <c r="W77" s="580"/>
      <c r="X77" s="580"/>
      <c r="Y77" s="580"/>
      <c r="Z77" s="580"/>
      <c r="AA77" s="580"/>
      <c r="AB77" s="580"/>
      <c r="AC77" s="580"/>
      <c r="AD77" s="580"/>
      <c r="AE77" s="580"/>
      <c r="AF77" s="580"/>
      <c r="AG77" s="580"/>
      <c r="AH77" s="580"/>
      <c r="AI77" s="580"/>
      <c r="AJ77" s="580"/>
      <c r="AK77" s="580"/>
      <c r="AL77" s="580"/>
      <c r="AM77" s="580"/>
      <c r="AN77" s="4"/>
      <c r="AO77" s="4"/>
      <c r="AP77" s="4"/>
    </row>
    <row r="78" spans="5:42" x14ac:dyDescent="0.25">
      <c r="E78" s="356"/>
      <c r="F78" s="356"/>
      <c r="G78" s="356"/>
      <c r="H78" s="356"/>
      <c r="I78" s="356"/>
      <c r="J78" s="357"/>
      <c r="K78" s="357"/>
      <c r="L78" s="357"/>
      <c r="M78" s="357"/>
      <c r="N78" s="580"/>
      <c r="O78" s="580"/>
      <c r="P78" s="580"/>
      <c r="Q78" s="580"/>
      <c r="R78" s="580"/>
      <c r="S78" s="580"/>
      <c r="T78" s="581"/>
      <c r="U78" s="581"/>
      <c r="V78" s="581"/>
      <c r="W78" s="580"/>
      <c r="X78" s="580"/>
      <c r="Y78" s="580"/>
      <c r="Z78" s="580"/>
      <c r="AA78" s="580"/>
      <c r="AB78" s="580"/>
      <c r="AC78" s="580"/>
      <c r="AD78" s="580"/>
      <c r="AE78" s="580"/>
      <c r="AF78" s="580"/>
      <c r="AG78" s="580"/>
      <c r="AH78" s="580"/>
      <c r="AI78" s="580"/>
      <c r="AJ78" s="580"/>
      <c r="AK78" s="580"/>
      <c r="AL78" s="580"/>
      <c r="AM78" s="580"/>
      <c r="AN78" s="4"/>
      <c r="AO78" s="4"/>
      <c r="AP78" s="4"/>
    </row>
    <row r="79" spans="5:42" x14ac:dyDescent="0.25">
      <c r="E79" s="356"/>
      <c r="F79" s="356"/>
      <c r="G79" s="356"/>
      <c r="H79" s="356"/>
      <c r="I79" s="356"/>
      <c r="J79" s="357"/>
      <c r="K79" s="357"/>
      <c r="L79" s="357"/>
      <c r="M79" s="357"/>
      <c r="N79" s="580"/>
      <c r="O79" s="580"/>
      <c r="P79" s="580"/>
      <c r="Q79" s="580"/>
      <c r="R79" s="580"/>
      <c r="S79" s="580"/>
      <c r="T79" s="581"/>
      <c r="U79" s="581"/>
      <c r="V79" s="581"/>
      <c r="W79" s="580"/>
      <c r="X79" s="580"/>
      <c r="Y79" s="580"/>
      <c r="Z79" s="580"/>
      <c r="AA79" s="580"/>
      <c r="AB79" s="580"/>
      <c r="AC79" s="580"/>
      <c r="AD79" s="580"/>
      <c r="AE79" s="580"/>
      <c r="AF79" s="580"/>
      <c r="AG79" s="580"/>
      <c r="AH79" s="580"/>
      <c r="AI79" s="580"/>
      <c r="AJ79" s="580"/>
      <c r="AK79" s="580"/>
      <c r="AL79" s="580"/>
      <c r="AM79" s="580"/>
      <c r="AN79" s="4"/>
      <c r="AO79" s="4"/>
      <c r="AP79" s="4"/>
    </row>
    <row r="80" spans="5:42" x14ac:dyDescent="0.25">
      <c r="E80" s="356"/>
      <c r="F80" s="356"/>
      <c r="G80" s="356"/>
      <c r="H80" s="356"/>
      <c r="I80" s="356"/>
      <c r="J80" s="357"/>
      <c r="K80" s="357"/>
      <c r="L80" s="357"/>
      <c r="M80" s="357"/>
      <c r="N80" s="580"/>
      <c r="O80" s="580"/>
      <c r="P80" s="580"/>
      <c r="Q80" s="580"/>
      <c r="R80" s="580"/>
      <c r="S80" s="580"/>
      <c r="T80" s="581"/>
      <c r="U80" s="581"/>
      <c r="V80" s="581"/>
      <c r="W80" s="580"/>
      <c r="X80" s="580"/>
      <c r="Y80" s="580"/>
      <c r="Z80" s="580"/>
      <c r="AA80" s="580"/>
      <c r="AB80" s="580"/>
      <c r="AC80" s="580"/>
      <c r="AD80" s="580"/>
      <c r="AE80" s="580"/>
      <c r="AF80" s="580"/>
      <c r="AG80" s="580"/>
      <c r="AH80" s="580"/>
      <c r="AI80" s="580"/>
      <c r="AJ80" s="580"/>
      <c r="AK80" s="580"/>
      <c r="AL80" s="580"/>
      <c r="AM80" s="580"/>
      <c r="AN80" s="4"/>
      <c r="AO80" s="4"/>
      <c r="AP80" s="4"/>
    </row>
    <row r="81" spans="5:42" x14ac:dyDescent="0.25">
      <c r="E81" s="356"/>
      <c r="F81" s="356"/>
      <c r="G81" s="356"/>
      <c r="H81" s="356"/>
      <c r="I81" s="356"/>
      <c r="J81" s="357"/>
      <c r="K81" s="357"/>
      <c r="L81" s="357"/>
      <c r="M81" s="357"/>
      <c r="N81" s="580"/>
      <c r="O81" s="580"/>
      <c r="P81" s="580"/>
      <c r="Q81" s="580"/>
      <c r="R81" s="580"/>
      <c r="S81" s="580"/>
      <c r="T81" s="581"/>
      <c r="U81" s="581"/>
      <c r="V81" s="581"/>
      <c r="W81" s="580"/>
      <c r="X81" s="580"/>
      <c r="Y81" s="580"/>
      <c r="Z81" s="580"/>
      <c r="AA81" s="580"/>
      <c r="AB81" s="580"/>
      <c r="AC81" s="580"/>
      <c r="AD81" s="580"/>
      <c r="AE81" s="580"/>
      <c r="AF81" s="580"/>
      <c r="AG81" s="580"/>
      <c r="AH81" s="580"/>
      <c r="AI81" s="580"/>
      <c r="AJ81" s="580"/>
      <c r="AK81" s="580"/>
      <c r="AL81" s="580"/>
      <c r="AM81" s="580"/>
      <c r="AN81" s="4"/>
      <c r="AO81" s="4"/>
      <c r="AP81" s="4"/>
    </row>
    <row r="82" spans="5:42" x14ac:dyDescent="0.25">
      <c r="E82" s="356"/>
      <c r="F82" s="356"/>
      <c r="G82" s="356"/>
      <c r="H82" s="356"/>
      <c r="I82" s="356"/>
      <c r="J82" s="357"/>
      <c r="K82" s="357"/>
      <c r="L82" s="357"/>
      <c r="M82" s="357"/>
      <c r="N82" s="580"/>
      <c r="O82" s="580"/>
      <c r="P82" s="580"/>
      <c r="Q82" s="580"/>
      <c r="R82" s="580"/>
      <c r="S82" s="580"/>
      <c r="T82" s="581"/>
      <c r="U82" s="581"/>
      <c r="V82" s="581"/>
      <c r="W82" s="580"/>
      <c r="X82" s="580"/>
      <c r="Y82" s="580"/>
      <c r="Z82" s="580"/>
      <c r="AA82" s="580"/>
      <c r="AB82" s="580"/>
      <c r="AC82" s="580"/>
      <c r="AD82" s="580"/>
      <c r="AE82" s="580"/>
      <c r="AF82" s="580"/>
      <c r="AG82" s="580"/>
      <c r="AH82" s="580"/>
      <c r="AI82" s="580"/>
      <c r="AJ82" s="580"/>
      <c r="AK82" s="580"/>
      <c r="AL82" s="580"/>
      <c r="AM82" s="580"/>
      <c r="AN82" s="4"/>
      <c r="AO82" s="4"/>
      <c r="AP82" s="4"/>
    </row>
    <row r="83" spans="5:42" x14ac:dyDescent="0.25">
      <c r="E83" s="356"/>
      <c r="F83" s="356"/>
      <c r="G83" s="356"/>
      <c r="H83" s="356"/>
      <c r="I83" s="356"/>
      <c r="J83" s="357"/>
      <c r="K83" s="357"/>
      <c r="L83" s="357"/>
      <c r="M83" s="357"/>
      <c r="N83" s="580"/>
      <c r="O83" s="580"/>
      <c r="P83" s="580"/>
      <c r="Q83" s="580"/>
      <c r="R83" s="580"/>
      <c r="S83" s="580"/>
      <c r="T83" s="581"/>
      <c r="U83" s="581"/>
      <c r="V83" s="581"/>
      <c r="W83" s="580"/>
      <c r="X83" s="580"/>
      <c r="Y83" s="580"/>
      <c r="Z83" s="580"/>
      <c r="AA83" s="580"/>
      <c r="AB83" s="580"/>
      <c r="AC83" s="580"/>
      <c r="AD83" s="580"/>
      <c r="AE83" s="580"/>
      <c r="AF83" s="580"/>
      <c r="AG83" s="580"/>
      <c r="AH83" s="580"/>
      <c r="AI83" s="580"/>
      <c r="AJ83" s="580"/>
      <c r="AK83" s="580"/>
      <c r="AL83" s="580"/>
      <c r="AM83" s="580"/>
      <c r="AN83" s="4"/>
      <c r="AO83" s="4"/>
      <c r="AP83" s="4"/>
    </row>
    <row r="84" spans="5:42" x14ac:dyDescent="0.25">
      <c r="E84" s="356"/>
      <c r="F84" s="356"/>
      <c r="G84" s="356"/>
      <c r="H84" s="356"/>
      <c r="I84" s="356"/>
      <c r="J84" s="357"/>
      <c r="K84" s="357"/>
      <c r="L84" s="357"/>
      <c r="M84" s="357"/>
      <c r="N84" s="580"/>
      <c r="O84" s="580"/>
      <c r="P84" s="580"/>
      <c r="Q84" s="580"/>
      <c r="R84" s="580"/>
      <c r="S84" s="580"/>
      <c r="T84" s="581"/>
      <c r="U84" s="581"/>
      <c r="V84" s="581"/>
      <c r="W84" s="580"/>
      <c r="X84" s="580"/>
      <c r="Y84" s="580"/>
      <c r="Z84" s="580"/>
      <c r="AA84" s="580"/>
      <c r="AB84" s="580"/>
      <c r="AC84" s="580"/>
      <c r="AD84" s="580"/>
      <c r="AE84" s="580"/>
      <c r="AF84" s="580"/>
      <c r="AG84" s="580"/>
      <c r="AH84" s="580"/>
      <c r="AI84" s="580"/>
      <c r="AJ84" s="580"/>
      <c r="AK84" s="580"/>
      <c r="AL84" s="580"/>
      <c r="AM84" s="580"/>
      <c r="AN84" s="4"/>
      <c r="AO84" s="4"/>
      <c r="AP84" s="4"/>
    </row>
    <row r="85" spans="5:42" x14ac:dyDescent="0.25">
      <c r="E85" s="356"/>
      <c r="F85" s="356"/>
      <c r="G85" s="356"/>
      <c r="H85" s="356"/>
      <c r="I85" s="356"/>
      <c r="J85" s="357"/>
      <c r="K85" s="357"/>
      <c r="L85" s="357"/>
      <c r="M85" s="357"/>
      <c r="N85" s="580"/>
      <c r="O85" s="580"/>
      <c r="P85" s="580"/>
      <c r="Q85" s="580"/>
      <c r="R85" s="580"/>
      <c r="S85" s="580"/>
      <c r="T85" s="581"/>
      <c r="U85" s="581"/>
      <c r="V85" s="581"/>
      <c r="W85" s="580"/>
      <c r="X85" s="580"/>
      <c r="Y85" s="580"/>
      <c r="Z85" s="580"/>
      <c r="AA85" s="580"/>
      <c r="AB85" s="580"/>
      <c r="AC85" s="580"/>
      <c r="AD85" s="580"/>
      <c r="AE85" s="580"/>
      <c r="AF85" s="580"/>
      <c r="AG85" s="580"/>
      <c r="AH85" s="580"/>
      <c r="AI85" s="580"/>
      <c r="AJ85" s="580"/>
      <c r="AK85" s="580"/>
      <c r="AL85" s="580"/>
      <c r="AM85" s="580"/>
      <c r="AN85" s="4"/>
      <c r="AO85" s="4"/>
      <c r="AP85" s="4"/>
    </row>
    <row r="86" spans="5:42" x14ac:dyDescent="0.25">
      <c r="E86" s="356"/>
      <c r="F86" s="356"/>
      <c r="G86" s="356"/>
      <c r="H86" s="356"/>
      <c r="I86" s="356"/>
      <c r="J86" s="357"/>
      <c r="K86" s="357"/>
      <c r="L86" s="357"/>
      <c r="M86" s="357"/>
      <c r="N86" s="580"/>
      <c r="O86" s="580"/>
      <c r="P86" s="580"/>
      <c r="Q86" s="580"/>
      <c r="R86" s="580"/>
      <c r="S86" s="580"/>
      <c r="T86" s="581"/>
      <c r="U86" s="581"/>
      <c r="V86" s="581"/>
      <c r="W86" s="580"/>
      <c r="X86" s="580"/>
      <c r="Y86" s="580"/>
      <c r="Z86" s="580"/>
      <c r="AA86" s="580"/>
      <c r="AB86" s="580"/>
      <c r="AC86" s="580"/>
      <c r="AD86" s="580"/>
      <c r="AE86" s="580"/>
      <c r="AF86" s="580"/>
      <c r="AG86" s="580"/>
      <c r="AH86" s="580"/>
      <c r="AI86" s="580"/>
      <c r="AJ86" s="580"/>
      <c r="AK86" s="580"/>
      <c r="AL86" s="580"/>
      <c r="AM86" s="580"/>
      <c r="AN86" s="4"/>
      <c r="AO86" s="4"/>
      <c r="AP86" s="4"/>
    </row>
    <row r="87" spans="5:42" x14ac:dyDescent="0.25">
      <c r="E87" s="356"/>
      <c r="F87" s="356"/>
      <c r="G87" s="356"/>
      <c r="H87" s="356"/>
      <c r="I87" s="356"/>
      <c r="J87" s="357"/>
      <c r="K87" s="357"/>
      <c r="L87" s="357"/>
      <c r="M87" s="357"/>
      <c r="N87" s="580"/>
      <c r="O87" s="580"/>
      <c r="P87" s="580"/>
      <c r="Q87" s="580"/>
      <c r="R87" s="580"/>
      <c r="S87" s="580"/>
      <c r="T87" s="581"/>
      <c r="U87" s="581"/>
      <c r="V87" s="581"/>
      <c r="W87" s="580"/>
      <c r="X87" s="580"/>
      <c r="Y87" s="580"/>
      <c r="Z87" s="580"/>
      <c r="AA87" s="580"/>
      <c r="AB87" s="580"/>
      <c r="AC87" s="580"/>
      <c r="AD87" s="580"/>
      <c r="AE87" s="580"/>
      <c r="AF87" s="580"/>
      <c r="AG87" s="580"/>
      <c r="AH87" s="580"/>
      <c r="AI87" s="580"/>
      <c r="AJ87" s="580"/>
      <c r="AK87" s="580"/>
      <c r="AL87" s="580"/>
      <c r="AM87" s="580"/>
      <c r="AN87" s="4"/>
      <c r="AO87" s="4"/>
      <c r="AP87" s="4"/>
    </row>
    <row r="88" spans="5:42" x14ac:dyDescent="0.25">
      <c r="E88" s="356"/>
      <c r="F88" s="356"/>
      <c r="G88" s="356"/>
      <c r="H88" s="356"/>
      <c r="I88" s="356"/>
      <c r="J88" s="357"/>
      <c r="K88" s="357"/>
      <c r="L88" s="357"/>
      <c r="M88" s="357"/>
      <c r="N88" s="580"/>
      <c r="O88" s="580"/>
      <c r="P88" s="580"/>
      <c r="Q88" s="580"/>
      <c r="R88" s="580"/>
      <c r="S88" s="580"/>
      <c r="T88" s="581"/>
      <c r="U88" s="581"/>
      <c r="V88" s="581"/>
      <c r="W88" s="580"/>
      <c r="X88" s="580"/>
      <c r="Y88" s="580"/>
      <c r="Z88" s="580"/>
      <c r="AA88" s="580"/>
      <c r="AB88" s="580"/>
      <c r="AC88" s="580"/>
      <c r="AD88" s="580"/>
      <c r="AE88" s="580"/>
      <c r="AF88" s="580"/>
      <c r="AG88" s="580"/>
      <c r="AH88" s="580"/>
      <c r="AI88" s="580"/>
      <c r="AJ88" s="580"/>
      <c r="AK88" s="580"/>
      <c r="AL88" s="580"/>
      <c r="AM88" s="580"/>
      <c r="AN88" s="4"/>
      <c r="AO88" s="4"/>
      <c r="AP88" s="4"/>
    </row>
    <row r="89" spans="5:42" x14ac:dyDescent="0.25">
      <c r="E89" s="356"/>
      <c r="F89" s="356"/>
      <c r="G89" s="356"/>
      <c r="H89" s="356"/>
      <c r="I89" s="356"/>
      <c r="J89" s="357"/>
      <c r="K89" s="357"/>
      <c r="L89" s="357"/>
      <c r="M89" s="357"/>
      <c r="N89" s="580"/>
      <c r="O89" s="580"/>
      <c r="P89" s="580"/>
      <c r="Q89" s="580"/>
      <c r="R89" s="580"/>
      <c r="S89" s="580"/>
      <c r="T89" s="581"/>
      <c r="U89" s="581"/>
      <c r="V89" s="581"/>
      <c r="W89" s="580"/>
      <c r="X89" s="580"/>
      <c r="Y89" s="580"/>
      <c r="Z89" s="580"/>
      <c r="AA89" s="580"/>
      <c r="AB89" s="580"/>
      <c r="AC89" s="580"/>
      <c r="AD89" s="580"/>
      <c r="AE89" s="580"/>
      <c r="AF89" s="580"/>
      <c r="AG89" s="580"/>
      <c r="AH89" s="580"/>
      <c r="AI89" s="580"/>
      <c r="AJ89" s="580"/>
      <c r="AK89" s="580"/>
      <c r="AL89" s="580"/>
      <c r="AM89" s="580"/>
      <c r="AN89" s="4"/>
      <c r="AO89" s="4"/>
      <c r="AP89" s="4"/>
    </row>
    <row r="90" spans="5:42" x14ac:dyDescent="0.25">
      <c r="E90" s="356"/>
      <c r="F90" s="356"/>
      <c r="G90" s="356"/>
      <c r="H90" s="356"/>
      <c r="I90" s="356"/>
      <c r="J90" s="357"/>
      <c r="K90" s="357"/>
      <c r="L90" s="357"/>
      <c r="M90" s="357"/>
      <c r="N90" s="580"/>
      <c r="O90" s="580"/>
      <c r="P90" s="580"/>
      <c r="Q90" s="580"/>
      <c r="R90" s="580"/>
      <c r="S90" s="580"/>
      <c r="T90" s="581"/>
      <c r="U90" s="581"/>
      <c r="V90" s="581"/>
      <c r="W90" s="580"/>
      <c r="X90" s="580"/>
      <c r="Y90" s="580"/>
      <c r="Z90" s="580"/>
      <c r="AA90" s="580"/>
      <c r="AB90" s="580"/>
      <c r="AC90" s="580"/>
      <c r="AD90" s="580"/>
      <c r="AE90" s="580"/>
      <c r="AF90" s="580"/>
      <c r="AG90" s="580"/>
      <c r="AH90" s="580"/>
      <c r="AI90" s="580"/>
      <c r="AJ90" s="580"/>
      <c r="AK90" s="580"/>
      <c r="AL90" s="580"/>
      <c r="AM90" s="580"/>
      <c r="AN90" s="4"/>
      <c r="AO90" s="4"/>
      <c r="AP90" s="4"/>
    </row>
    <row r="91" spans="5:42" x14ac:dyDescent="0.25">
      <c r="E91" s="356"/>
      <c r="F91" s="356"/>
      <c r="G91" s="356"/>
      <c r="H91" s="356"/>
      <c r="I91" s="356"/>
      <c r="J91" s="357"/>
      <c r="K91" s="357"/>
      <c r="L91" s="357"/>
      <c r="M91" s="357"/>
      <c r="N91" s="580"/>
      <c r="O91" s="580"/>
      <c r="P91" s="580"/>
      <c r="Q91" s="580"/>
      <c r="R91" s="580"/>
      <c r="S91" s="580"/>
      <c r="T91" s="581"/>
      <c r="U91" s="581"/>
      <c r="V91" s="581"/>
      <c r="W91" s="580"/>
      <c r="X91" s="580"/>
      <c r="Y91" s="580"/>
      <c r="Z91" s="580"/>
      <c r="AA91" s="580"/>
      <c r="AB91" s="580"/>
      <c r="AC91" s="580"/>
      <c r="AD91" s="580"/>
      <c r="AE91" s="580"/>
      <c r="AF91" s="580"/>
      <c r="AG91" s="580"/>
      <c r="AH91" s="580"/>
      <c r="AI91" s="580"/>
      <c r="AJ91" s="580"/>
      <c r="AK91" s="580"/>
      <c r="AL91" s="580"/>
      <c r="AM91" s="580"/>
      <c r="AN91" s="4"/>
      <c r="AO91" s="4"/>
      <c r="AP91" s="4"/>
    </row>
    <row r="92" spans="5:42" x14ac:dyDescent="0.25">
      <c r="E92" s="356"/>
      <c r="F92" s="356"/>
      <c r="G92" s="356"/>
      <c r="H92" s="356"/>
      <c r="I92" s="356"/>
      <c r="J92" s="357"/>
      <c r="K92" s="357"/>
      <c r="L92" s="357"/>
      <c r="M92" s="357"/>
      <c r="N92" s="580"/>
      <c r="O92" s="580"/>
      <c r="P92" s="580"/>
      <c r="Q92" s="580"/>
      <c r="R92" s="580"/>
      <c r="S92" s="580"/>
      <c r="T92" s="581"/>
      <c r="U92" s="581"/>
      <c r="V92" s="581"/>
      <c r="W92" s="580"/>
      <c r="X92" s="580"/>
      <c r="Y92" s="580"/>
      <c r="Z92" s="580"/>
      <c r="AA92" s="580"/>
      <c r="AB92" s="580"/>
      <c r="AC92" s="580"/>
      <c r="AD92" s="580"/>
      <c r="AE92" s="580"/>
      <c r="AF92" s="580"/>
      <c r="AG92" s="580"/>
      <c r="AH92" s="580"/>
      <c r="AI92" s="580"/>
      <c r="AJ92" s="580"/>
      <c r="AK92" s="580"/>
      <c r="AL92" s="580"/>
      <c r="AM92" s="580"/>
      <c r="AN92" s="4"/>
      <c r="AO92" s="4"/>
      <c r="AP92" s="4"/>
    </row>
    <row r="93" spans="5:42" x14ac:dyDescent="0.25">
      <c r="E93" s="356"/>
      <c r="F93" s="356"/>
      <c r="G93" s="356"/>
      <c r="H93" s="356"/>
      <c r="I93" s="356"/>
      <c r="J93" s="357"/>
      <c r="K93" s="357"/>
      <c r="L93" s="357"/>
      <c r="M93" s="357"/>
      <c r="N93" s="580"/>
      <c r="O93" s="580"/>
      <c r="P93" s="580"/>
      <c r="Q93" s="580"/>
      <c r="R93" s="580"/>
      <c r="S93" s="580"/>
      <c r="T93" s="581"/>
      <c r="U93" s="581"/>
      <c r="V93" s="581"/>
      <c r="W93" s="580"/>
      <c r="X93" s="580"/>
      <c r="Y93" s="580"/>
      <c r="Z93" s="580"/>
      <c r="AA93" s="580"/>
      <c r="AB93" s="580"/>
      <c r="AC93" s="580"/>
      <c r="AD93" s="580"/>
      <c r="AE93" s="580"/>
      <c r="AF93" s="580"/>
      <c r="AG93" s="580"/>
      <c r="AH93" s="580"/>
      <c r="AI93" s="580"/>
      <c r="AJ93" s="580"/>
      <c r="AK93" s="580"/>
      <c r="AL93" s="580"/>
      <c r="AM93" s="580"/>
      <c r="AN93" s="4"/>
      <c r="AO93" s="4"/>
      <c r="AP93" s="4"/>
    </row>
    <row r="94" spans="5:42" x14ac:dyDescent="0.25">
      <c r="E94" s="356"/>
      <c r="F94" s="356"/>
      <c r="G94" s="356"/>
      <c r="H94" s="356"/>
      <c r="I94" s="356"/>
      <c r="J94" s="357"/>
      <c r="K94" s="357"/>
      <c r="L94" s="357"/>
      <c r="M94" s="357"/>
      <c r="N94" s="580"/>
      <c r="O94" s="580"/>
      <c r="P94" s="580"/>
      <c r="Q94" s="580"/>
      <c r="R94" s="580"/>
      <c r="S94" s="580"/>
      <c r="T94" s="581"/>
      <c r="U94" s="581"/>
      <c r="V94" s="581"/>
      <c r="W94" s="580"/>
      <c r="X94" s="580"/>
      <c r="Y94" s="580"/>
      <c r="Z94" s="580"/>
      <c r="AA94" s="580"/>
      <c r="AB94" s="580"/>
      <c r="AC94" s="580"/>
      <c r="AD94" s="580"/>
      <c r="AE94" s="580"/>
      <c r="AF94" s="580"/>
      <c r="AG94" s="580"/>
      <c r="AH94" s="580"/>
      <c r="AI94" s="580"/>
      <c r="AJ94" s="580"/>
      <c r="AK94" s="580"/>
      <c r="AL94" s="580"/>
      <c r="AM94" s="580"/>
      <c r="AN94" s="4"/>
      <c r="AO94" s="4"/>
      <c r="AP94" s="4"/>
    </row>
    <row r="95" spans="5:42" x14ac:dyDescent="0.25">
      <c r="E95" s="356"/>
      <c r="F95" s="356"/>
      <c r="G95" s="356"/>
      <c r="H95" s="356"/>
      <c r="I95" s="356"/>
      <c r="J95" s="357"/>
      <c r="K95" s="357"/>
      <c r="L95" s="357"/>
      <c r="M95" s="357"/>
      <c r="N95" s="580"/>
      <c r="O95" s="580"/>
      <c r="P95" s="580"/>
      <c r="Q95" s="580"/>
      <c r="R95" s="580"/>
      <c r="S95" s="580"/>
      <c r="T95" s="581"/>
      <c r="U95" s="581"/>
      <c r="V95" s="581"/>
      <c r="W95" s="580"/>
      <c r="X95" s="580"/>
      <c r="Y95" s="580"/>
      <c r="Z95" s="580"/>
      <c r="AA95" s="580"/>
      <c r="AB95" s="580"/>
      <c r="AC95" s="580"/>
      <c r="AD95" s="580"/>
      <c r="AE95" s="580"/>
      <c r="AF95" s="580"/>
      <c r="AG95" s="580"/>
      <c r="AH95" s="580"/>
      <c r="AI95" s="580"/>
      <c r="AJ95" s="580"/>
      <c r="AK95" s="580"/>
      <c r="AL95" s="580"/>
      <c r="AM95" s="580"/>
      <c r="AN95" s="4"/>
      <c r="AO95" s="4"/>
      <c r="AP95" s="4"/>
    </row>
    <row r="96" spans="5:42" x14ac:dyDescent="0.25">
      <c r="E96" s="356"/>
      <c r="F96" s="356"/>
      <c r="G96" s="356"/>
      <c r="H96" s="356"/>
      <c r="I96" s="356"/>
      <c r="J96" s="357"/>
      <c r="K96" s="357"/>
      <c r="L96" s="357"/>
      <c r="M96" s="357"/>
      <c r="N96" s="580"/>
      <c r="O96" s="580"/>
      <c r="P96" s="580"/>
      <c r="Q96" s="580"/>
      <c r="R96" s="580"/>
      <c r="S96" s="580"/>
      <c r="T96" s="581"/>
      <c r="U96" s="581"/>
      <c r="V96" s="581"/>
      <c r="W96" s="580"/>
      <c r="X96" s="580"/>
      <c r="Y96" s="580"/>
      <c r="Z96" s="580"/>
      <c r="AA96" s="580"/>
      <c r="AB96" s="580"/>
      <c r="AC96" s="580"/>
      <c r="AD96" s="580"/>
      <c r="AE96" s="580"/>
      <c r="AF96" s="580"/>
      <c r="AG96" s="580"/>
      <c r="AH96" s="580"/>
      <c r="AI96" s="580"/>
      <c r="AJ96" s="580"/>
      <c r="AK96" s="580"/>
      <c r="AL96" s="580"/>
      <c r="AM96" s="580"/>
      <c r="AN96" s="4"/>
      <c r="AO96" s="4"/>
      <c r="AP96" s="4"/>
    </row>
    <row r="97" spans="5:42" x14ac:dyDescent="0.25">
      <c r="E97" s="356"/>
      <c r="F97" s="356"/>
      <c r="G97" s="356"/>
      <c r="H97" s="356"/>
      <c r="I97" s="356"/>
      <c r="J97" s="357"/>
      <c r="K97" s="357"/>
      <c r="L97" s="357"/>
      <c r="M97" s="357"/>
      <c r="N97" s="580"/>
      <c r="O97" s="580"/>
      <c r="P97" s="580"/>
      <c r="Q97" s="580"/>
      <c r="R97" s="580"/>
      <c r="S97" s="580"/>
      <c r="T97" s="581"/>
      <c r="U97" s="581"/>
      <c r="V97" s="581"/>
      <c r="W97" s="580"/>
      <c r="X97" s="580"/>
      <c r="Y97" s="580"/>
      <c r="Z97" s="580"/>
      <c r="AA97" s="580"/>
      <c r="AB97" s="580"/>
      <c r="AC97" s="580"/>
      <c r="AD97" s="580"/>
      <c r="AE97" s="580"/>
      <c r="AF97" s="580"/>
      <c r="AG97" s="580"/>
      <c r="AH97" s="580"/>
      <c r="AI97" s="580"/>
      <c r="AJ97" s="580"/>
      <c r="AK97" s="580"/>
      <c r="AL97" s="580"/>
      <c r="AM97" s="580"/>
      <c r="AN97" s="4"/>
      <c r="AO97" s="4"/>
      <c r="AP97" s="4"/>
    </row>
    <row r="98" spans="5:42" x14ac:dyDescent="0.25">
      <c r="E98" s="356"/>
      <c r="F98" s="356"/>
      <c r="G98" s="356"/>
      <c r="H98" s="356"/>
      <c r="I98" s="356"/>
      <c r="J98" s="357"/>
      <c r="K98" s="357"/>
      <c r="L98" s="357"/>
      <c r="M98" s="357"/>
      <c r="N98" s="580"/>
      <c r="O98" s="580"/>
      <c r="P98" s="580"/>
      <c r="Q98" s="580"/>
      <c r="R98" s="580"/>
      <c r="S98" s="580"/>
      <c r="T98" s="581"/>
      <c r="U98" s="581"/>
      <c r="V98" s="581"/>
      <c r="W98" s="580"/>
      <c r="X98" s="580"/>
      <c r="Y98" s="580"/>
      <c r="Z98" s="580"/>
      <c r="AA98" s="580"/>
      <c r="AB98" s="580"/>
      <c r="AC98" s="580"/>
      <c r="AD98" s="580"/>
      <c r="AE98" s="580"/>
      <c r="AF98" s="580"/>
      <c r="AG98" s="580"/>
      <c r="AH98" s="580"/>
      <c r="AI98" s="580"/>
      <c r="AJ98" s="580"/>
      <c r="AK98" s="580"/>
      <c r="AL98" s="580"/>
      <c r="AM98" s="580"/>
      <c r="AN98" s="4"/>
      <c r="AO98" s="4"/>
      <c r="AP98" s="4"/>
    </row>
    <row r="99" spans="5:42" x14ac:dyDescent="0.25">
      <c r="E99" s="356"/>
      <c r="F99" s="356"/>
      <c r="G99" s="356"/>
      <c r="H99" s="356"/>
      <c r="I99" s="356"/>
      <c r="J99" s="357"/>
      <c r="K99" s="357"/>
      <c r="L99" s="357"/>
      <c r="M99" s="357"/>
      <c r="N99" s="580"/>
      <c r="O99" s="580"/>
      <c r="P99" s="580"/>
      <c r="Q99" s="580"/>
      <c r="R99" s="580"/>
      <c r="S99" s="580"/>
      <c r="T99" s="581"/>
      <c r="U99" s="581"/>
      <c r="V99" s="581"/>
      <c r="W99" s="580"/>
      <c r="X99" s="580"/>
      <c r="Y99" s="580"/>
      <c r="Z99" s="580"/>
      <c r="AA99" s="580"/>
      <c r="AB99" s="580"/>
      <c r="AC99" s="580"/>
      <c r="AD99" s="580"/>
      <c r="AE99" s="580"/>
      <c r="AF99" s="580"/>
      <c r="AG99" s="580"/>
      <c r="AH99" s="580"/>
      <c r="AI99" s="580"/>
      <c r="AJ99" s="580"/>
      <c r="AK99" s="580"/>
      <c r="AL99" s="580"/>
      <c r="AM99" s="580"/>
      <c r="AN99" s="4"/>
      <c r="AO99" s="4"/>
      <c r="AP99" s="4"/>
    </row>
    <row r="100" spans="5:42" x14ac:dyDescent="0.25">
      <c r="E100" s="356"/>
      <c r="F100" s="356"/>
      <c r="G100" s="356"/>
      <c r="H100" s="356"/>
      <c r="I100" s="356"/>
      <c r="J100" s="357"/>
      <c r="K100" s="357"/>
      <c r="L100" s="357"/>
      <c r="M100" s="357"/>
      <c r="N100" s="580"/>
      <c r="O100" s="580"/>
      <c r="P100" s="580"/>
      <c r="Q100" s="580"/>
      <c r="R100" s="580"/>
      <c r="S100" s="580"/>
      <c r="T100" s="581"/>
      <c r="U100" s="581"/>
      <c r="V100" s="581"/>
      <c r="W100" s="580"/>
      <c r="X100" s="580"/>
      <c r="Y100" s="580"/>
      <c r="Z100" s="580"/>
      <c r="AA100" s="580"/>
      <c r="AB100" s="580"/>
      <c r="AC100" s="580"/>
      <c r="AD100" s="580"/>
      <c r="AE100" s="580"/>
      <c r="AF100" s="580"/>
      <c r="AG100" s="580"/>
      <c r="AH100" s="580"/>
      <c r="AI100" s="580"/>
      <c r="AJ100" s="580"/>
      <c r="AK100" s="580"/>
      <c r="AL100" s="580"/>
      <c r="AM100" s="580"/>
      <c r="AN100" s="4"/>
      <c r="AO100" s="4"/>
      <c r="AP100" s="4"/>
    </row>
    <row r="101" spans="5:42" x14ac:dyDescent="0.25">
      <c r="E101" s="356"/>
      <c r="F101" s="356"/>
      <c r="G101" s="356"/>
      <c r="H101" s="356"/>
      <c r="I101" s="356"/>
      <c r="J101" s="357"/>
      <c r="K101" s="357"/>
      <c r="L101" s="357"/>
      <c r="M101" s="357"/>
      <c r="N101" s="580"/>
      <c r="O101" s="580"/>
      <c r="P101" s="580"/>
      <c r="Q101" s="580"/>
      <c r="R101" s="580"/>
      <c r="S101" s="580"/>
      <c r="T101" s="581"/>
      <c r="U101" s="581"/>
      <c r="V101" s="581"/>
      <c r="W101" s="580"/>
      <c r="X101" s="580"/>
      <c r="Y101" s="580"/>
      <c r="Z101" s="580"/>
      <c r="AA101" s="580"/>
      <c r="AB101" s="580"/>
      <c r="AC101" s="580"/>
      <c r="AD101" s="580"/>
      <c r="AE101" s="580"/>
      <c r="AF101" s="580"/>
      <c r="AG101" s="580"/>
      <c r="AH101" s="580"/>
      <c r="AI101" s="580"/>
      <c r="AJ101" s="580"/>
      <c r="AK101" s="580"/>
      <c r="AL101" s="580"/>
      <c r="AM101" s="580"/>
      <c r="AN101" s="4"/>
      <c r="AO101" s="4"/>
      <c r="AP101" s="4"/>
    </row>
    <row r="102" spans="5:42" x14ac:dyDescent="0.25">
      <c r="E102" s="356"/>
      <c r="F102" s="356"/>
      <c r="G102" s="356"/>
      <c r="H102" s="356"/>
      <c r="I102" s="356"/>
      <c r="J102" s="357"/>
      <c r="K102" s="357"/>
      <c r="L102" s="357"/>
      <c r="M102" s="357"/>
      <c r="N102" s="580"/>
      <c r="O102" s="580"/>
      <c r="P102" s="580"/>
      <c r="Q102" s="580"/>
      <c r="R102" s="580"/>
      <c r="S102" s="580"/>
      <c r="T102" s="581"/>
      <c r="U102" s="581"/>
      <c r="V102" s="581"/>
      <c r="W102" s="580"/>
      <c r="X102" s="580"/>
      <c r="Y102" s="580"/>
      <c r="Z102" s="580"/>
      <c r="AA102" s="580"/>
      <c r="AB102" s="580"/>
      <c r="AC102" s="580"/>
      <c r="AD102" s="580"/>
      <c r="AE102" s="580"/>
      <c r="AF102" s="580"/>
      <c r="AG102" s="580"/>
      <c r="AH102" s="580"/>
      <c r="AI102" s="580"/>
      <c r="AJ102" s="580"/>
      <c r="AK102" s="580"/>
      <c r="AL102" s="580"/>
      <c r="AM102" s="580"/>
      <c r="AN102" s="4"/>
      <c r="AO102" s="4"/>
      <c r="AP102" s="4"/>
    </row>
    <row r="103" spans="5:42" x14ac:dyDescent="0.25">
      <c r="E103" s="356"/>
      <c r="F103" s="356"/>
      <c r="G103" s="356"/>
      <c r="H103" s="356"/>
      <c r="I103" s="356"/>
      <c r="J103" s="357"/>
      <c r="K103" s="357"/>
      <c r="L103" s="357"/>
      <c r="M103" s="357"/>
      <c r="N103" s="580"/>
      <c r="O103" s="580"/>
      <c r="P103" s="580"/>
      <c r="Q103" s="580"/>
      <c r="R103" s="580"/>
      <c r="S103" s="580"/>
      <c r="T103" s="581"/>
      <c r="U103" s="581"/>
      <c r="V103" s="581"/>
      <c r="W103" s="580"/>
      <c r="X103" s="580"/>
      <c r="Y103" s="580"/>
      <c r="Z103" s="580"/>
      <c r="AA103" s="580"/>
      <c r="AB103" s="580"/>
      <c r="AC103" s="580"/>
      <c r="AD103" s="580"/>
      <c r="AE103" s="580"/>
      <c r="AF103" s="580"/>
      <c r="AG103" s="580"/>
      <c r="AH103" s="580"/>
      <c r="AI103" s="580"/>
      <c r="AJ103" s="580"/>
      <c r="AK103" s="580"/>
      <c r="AL103" s="580"/>
      <c r="AM103" s="580"/>
      <c r="AN103" s="4"/>
      <c r="AO103" s="4"/>
      <c r="AP103" s="4"/>
    </row>
    <row r="104" spans="5:42" x14ac:dyDescent="0.25">
      <c r="E104" s="356"/>
      <c r="F104" s="356"/>
      <c r="G104" s="356"/>
      <c r="H104" s="356"/>
      <c r="I104" s="356"/>
      <c r="J104" s="357"/>
      <c r="K104" s="357"/>
      <c r="L104" s="357"/>
      <c r="M104" s="357"/>
      <c r="N104" s="580"/>
      <c r="O104" s="580"/>
      <c r="P104" s="580"/>
      <c r="Q104" s="580"/>
      <c r="R104" s="580"/>
      <c r="S104" s="580"/>
      <c r="T104" s="581"/>
      <c r="U104" s="581"/>
      <c r="V104" s="581"/>
      <c r="W104" s="580"/>
      <c r="X104" s="580"/>
      <c r="Y104" s="580"/>
      <c r="Z104" s="580"/>
      <c r="AA104" s="580"/>
      <c r="AB104" s="580"/>
      <c r="AC104" s="580"/>
      <c r="AD104" s="580"/>
      <c r="AE104" s="580"/>
      <c r="AF104" s="580"/>
      <c r="AG104" s="580"/>
      <c r="AH104" s="580"/>
      <c r="AI104" s="580"/>
      <c r="AJ104" s="580"/>
      <c r="AK104" s="580"/>
      <c r="AL104" s="580"/>
      <c r="AM104" s="580"/>
      <c r="AN104" s="4"/>
      <c r="AO104" s="4"/>
      <c r="AP104" s="4"/>
    </row>
    <row r="105" spans="5:42" x14ac:dyDescent="0.25">
      <c r="E105" s="356"/>
      <c r="F105" s="356"/>
      <c r="G105" s="356"/>
      <c r="H105" s="356"/>
      <c r="I105" s="356"/>
      <c r="J105" s="357"/>
      <c r="K105" s="357"/>
      <c r="L105" s="357"/>
      <c r="M105" s="357"/>
      <c r="N105" s="580"/>
      <c r="O105" s="580"/>
      <c r="P105" s="580"/>
      <c r="Q105" s="580"/>
      <c r="R105" s="580"/>
      <c r="S105" s="580"/>
      <c r="T105" s="581"/>
      <c r="U105" s="581"/>
      <c r="V105" s="581"/>
      <c r="W105" s="580"/>
      <c r="X105" s="580"/>
      <c r="Y105" s="580"/>
      <c r="Z105" s="580"/>
      <c r="AA105" s="580"/>
      <c r="AB105" s="580"/>
      <c r="AC105" s="580"/>
      <c r="AD105" s="580"/>
      <c r="AE105" s="580"/>
      <c r="AF105" s="580"/>
      <c r="AG105" s="580"/>
      <c r="AH105" s="580"/>
      <c r="AI105" s="580"/>
      <c r="AJ105" s="580"/>
      <c r="AK105" s="580"/>
      <c r="AL105" s="580"/>
      <c r="AM105" s="580"/>
      <c r="AN105" s="4"/>
      <c r="AO105" s="4"/>
      <c r="AP105" s="4"/>
    </row>
    <row r="106" spans="5:42" x14ac:dyDescent="0.25">
      <c r="E106" s="356"/>
      <c r="F106" s="356"/>
      <c r="G106" s="356"/>
      <c r="H106" s="356"/>
      <c r="I106" s="356"/>
      <c r="J106" s="357"/>
      <c r="K106" s="357"/>
      <c r="L106" s="357"/>
      <c r="M106" s="357"/>
      <c r="N106" s="580"/>
      <c r="O106" s="580"/>
      <c r="P106" s="580"/>
      <c r="Q106" s="580"/>
      <c r="R106" s="580"/>
      <c r="S106" s="580"/>
      <c r="T106" s="581"/>
      <c r="U106" s="581"/>
      <c r="V106" s="581"/>
      <c r="W106" s="580"/>
      <c r="X106" s="580"/>
      <c r="Y106" s="580"/>
      <c r="Z106" s="580"/>
      <c r="AA106" s="580"/>
      <c r="AB106" s="580"/>
      <c r="AC106" s="580"/>
      <c r="AD106" s="580"/>
      <c r="AE106" s="580"/>
      <c r="AF106" s="580"/>
      <c r="AG106" s="580"/>
      <c r="AH106" s="580"/>
      <c r="AI106" s="580"/>
      <c r="AJ106" s="580"/>
      <c r="AK106" s="580"/>
      <c r="AL106" s="580"/>
      <c r="AM106" s="580"/>
      <c r="AN106" s="4"/>
      <c r="AO106" s="4"/>
      <c r="AP106" s="4"/>
    </row>
    <row r="107" spans="5:42" x14ac:dyDescent="0.25">
      <c r="E107" s="356"/>
      <c r="F107" s="356"/>
      <c r="G107" s="356"/>
      <c r="H107" s="356"/>
      <c r="I107" s="356"/>
      <c r="J107" s="357"/>
      <c r="K107" s="357"/>
      <c r="L107" s="357"/>
      <c r="M107" s="357"/>
      <c r="N107" s="580"/>
      <c r="O107" s="580"/>
      <c r="P107" s="580"/>
      <c r="Q107" s="580"/>
      <c r="R107" s="580"/>
      <c r="S107" s="580"/>
      <c r="T107" s="581"/>
      <c r="U107" s="581"/>
      <c r="V107" s="581"/>
      <c r="W107" s="580"/>
      <c r="X107" s="580"/>
      <c r="Y107" s="580"/>
      <c r="Z107" s="580"/>
      <c r="AA107" s="580"/>
      <c r="AB107" s="580"/>
      <c r="AC107" s="580"/>
      <c r="AD107" s="580"/>
      <c r="AE107" s="580"/>
      <c r="AF107" s="580"/>
      <c r="AG107" s="580"/>
      <c r="AH107" s="580"/>
      <c r="AI107" s="580"/>
      <c r="AJ107" s="580"/>
      <c r="AK107" s="580"/>
      <c r="AL107" s="580"/>
      <c r="AM107" s="580"/>
      <c r="AN107" s="4"/>
      <c r="AO107" s="4"/>
      <c r="AP107" s="4"/>
    </row>
    <row r="108" spans="5:42" x14ac:dyDescent="0.25">
      <c r="E108" s="356"/>
      <c r="F108" s="356"/>
      <c r="G108" s="356"/>
      <c r="H108" s="356"/>
      <c r="I108" s="356"/>
      <c r="J108" s="357"/>
      <c r="K108" s="357"/>
      <c r="L108" s="357"/>
      <c r="M108" s="357"/>
      <c r="N108" s="580"/>
      <c r="O108" s="580"/>
      <c r="P108" s="580"/>
      <c r="Q108" s="580"/>
      <c r="R108" s="580"/>
      <c r="S108" s="580"/>
      <c r="T108" s="581"/>
      <c r="U108" s="581"/>
      <c r="V108" s="581"/>
      <c r="W108" s="580"/>
      <c r="X108" s="580"/>
      <c r="Y108" s="580"/>
      <c r="Z108" s="580"/>
      <c r="AA108" s="580"/>
      <c r="AB108" s="580"/>
      <c r="AC108" s="580"/>
      <c r="AD108" s="580"/>
      <c r="AE108" s="580"/>
      <c r="AF108" s="580"/>
      <c r="AG108" s="580"/>
      <c r="AH108" s="580"/>
      <c r="AI108" s="580"/>
      <c r="AJ108" s="580"/>
      <c r="AK108" s="580"/>
      <c r="AL108" s="580"/>
      <c r="AM108" s="580"/>
      <c r="AN108" s="4"/>
      <c r="AO108" s="4"/>
      <c r="AP108" s="4"/>
    </row>
    <row r="109" spans="5:42" x14ac:dyDescent="0.25">
      <c r="E109" s="356"/>
      <c r="F109" s="356"/>
      <c r="G109" s="356"/>
      <c r="H109" s="356"/>
      <c r="I109" s="356"/>
      <c r="J109" s="357"/>
      <c r="K109" s="357"/>
      <c r="L109" s="357"/>
      <c r="M109" s="357"/>
      <c r="N109" s="580"/>
      <c r="O109" s="580"/>
      <c r="P109" s="580"/>
      <c r="Q109" s="580"/>
      <c r="R109" s="580"/>
      <c r="S109" s="580"/>
      <c r="T109" s="581"/>
      <c r="U109" s="581"/>
      <c r="V109" s="581"/>
      <c r="W109" s="580"/>
      <c r="X109" s="580"/>
      <c r="Y109" s="580"/>
      <c r="Z109" s="580"/>
      <c r="AA109" s="580"/>
      <c r="AB109" s="580"/>
      <c r="AC109" s="580"/>
      <c r="AD109" s="580"/>
      <c r="AE109" s="580"/>
      <c r="AF109" s="580"/>
      <c r="AG109" s="580"/>
      <c r="AH109" s="580"/>
      <c r="AI109" s="580"/>
      <c r="AJ109" s="580"/>
      <c r="AK109" s="580"/>
      <c r="AL109" s="580"/>
      <c r="AM109" s="580"/>
      <c r="AN109" s="4"/>
      <c r="AO109" s="4"/>
      <c r="AP109" s="4"/>
    </row>
    <row r="110" spans="5:42" x14ac:dyDescent="0.25">
      <c r="E110" s="356"/>
      <c r="F110" s="356"/>
      <c r="G110" s="356"/>
      <c r="H110" s="356"/>
      <c r="I110" s="356"/>
      <c r="J110" s="357"/>
      <c r="K110" s="357"/>
      <c r="L110" s="357"/>
      <c r="M110" s="357"/>
      <c r="N110" s="580"/>
      <c r="O110" s="580"/>
      <c r="P110" s="580"/>
      <c r="Q110" s="580"/>
      <c r="R110" s="580"/>
      <c r="S110" s="580"/>
      <c r="T110" s="581"/>
      <c r="U110" s="581"/>
      <c r="V110" s="581"/>
      <c r="W110" s="580"/>
      <c r="X110" s="580"/>
      <c r="Y110" s="580"/>
      <c r="Z110" s="580"/>
      <c r="AA110" s="580"/>
      <c r="AB110" s="580"/>
      <c r="AC110" s="580"/>
      <c r="AD110" s="580"/>
      <c r="AE110" s="580"/>
      <c r="AF110" s="580"/>
      <c r="AG110" s="580"/>
      <c r="AH110" s="580"/>
      <c r="AI110" s="580"/>
      <c r="AJ110" s="580"/>
      <c r="AK110" s="580"/>
      <c r="AL110" s="580"/>
      <c r="AM110" s="580"/>
      <c r="AN110" s="4"/>
      <c r="AO110" s="4"/>
      <c r="AP110" s="4"/>
    </row>
    <row r="111" spans="5:42" x14ac:dyDescent="0.25">
      <c r="E111" s="356"/>
      <c r="F111" s="356"/>
      <c r="G111" s="356"/>
      <c r="H111" s="356"/>
      <c r="I111" s="356"/>
      <c r="J111" s="357"/>
      <c r="K111" s="357"/>
      <c r="L111" s="357"/>
      <c r="M111" s="357"/>
      <c r="N111" s="580"/>
      <c r="O111" s="580"/>
      <c r="P111" s="580"/>
      <c r="Q111" s="580"/>
      <c r="R111" s="580"/>
      <c r="S111" s="580"/>
      <c r="T111" s="581"/>
      <c r="U111" s="581"/>
      <c r="V111" s="581"/>
      <c r="W111" s="580"/>
      <c r="X111" s="580"/>
      <c r="Y111" s="580"/>
      <c r="Z111" s="580"/>
      <c r="AA111" s="580"/>
      <c r="AB111" s="580"/>
      <c r="AC111" s="580"/>
      <c r="AD111" s="580"/>
      <c r="AE111" s="580"/>
      <c r="AF111" s="580"/>
      <c r="AG111" s="580"/>
      <c r="AH111" s="580"/>
      <c r="AI111" s="580"/>
      <c r="AJ111" s="580"/>
      <c r="AK111" s="580"/>
      <c r="AL111" s="580"/>
      <c r="AM111" s="580"/>
      <c r="AN111" s="4"/>
      <c r="AO111" s="4"/>
      <c r="AP111" s="4"/>
    </row>
    <row r="112" spans="5:42" x14ac:dyDescent="0.25">
      <c r="E112" s="356"/>
      <c r="F112" s="356"/>
      <c r="G112" s="356"/>
      <c r="H112" s="356"/>
      <c r="I112" s="356"/>
      <c r="J112" s="357"/>
      <c r="K112" s="357"/>
      <c r="L112" s="357"/>
      <c r="M112" s="357"/>
      <c r="N112" s="580"/>
      <c r="O112" s="580"/>
      <c r="P112" s="580"/>
      <c r="Q112" s="580"/>
      <c r="R112" s="580"/>
      <c r="S112" s="580"/>
      <c r="T112" s="581"/>
      <c r="U112" s="581"/>
      <c r="V112" s="581"/>
      <c r="W112" s="580"/>
      <c r="X112" s="580"/>
      <c r="Y112" s="580"/>
      <c r="Z112" s="580"/>
      <c r="AA112" s="580"/>
      <c r="AB112" s="580"/>
      <c r="AC112" s="580"/>
      <c r="AD112" s="580"/>
      <c r="AE112" s="580"/>
      <c r="AF112" s="580"/>
      <c r="AG112" s="580"/>
      <c r="AH112" s="580"/>
      <c r="AI112" s="580"/>
      <c r="AJ112" s="580"/>
      <c r="AK112" s="580"/>
      <c r="AL112" s="580"/>
      <c r="AM112" s="580"/>
      <c r="AN112" s="4"/>
      <c r="AO112" s="4"/>
      <c r="AP112" s="4"/>
    </row>
    <row r="113" spans="5:42" x14ac:dyDescent="0.25">
      <c r="E113" s="356"/>
      <c r="F113" s="356"/>
      <c r="G113" s="356"/>
      <c r="H113" s="356"/>
      <c r="I113" s="356"/>
      <c r="J113" s="357"/>
      <c r="K113" s="357"/>
      <c r="L113" s="357"/>
      <c r="M113" s="357"/>
      <c r="N113" s="580"/>
      <c r="O113" s="580"/>
      <c r="P113" s="580"/>
      <c r="Q113" s="580"/>
      <c r="R113" s="580"/>
      <c r="S113" s="580"/>
      <c r="T113" s="581"/>
      <c r="U113" s="581"/>
      <c r="V113" s="581"/>
      <c r="W113" s="580"/>
      <c r="X113" s="580"/>
      <c r="Y113" s="580"/>
      <c r="Z113" s="580"/>
      <c r="AA113" s="580"/>
      <c r="AB113" s="580"/>
      <c r="AC113" s="580"/>
      <c r="AD113" s="580"/>
      <c r="AE113" s="580"/>
      <c r="AF113" s="580"/>
      <c r="AG113" s="580"/>
      <c r="AH113" s="580"/>
      <c r="AI113" s="580"/>
      <c r="AJ113" s="580"/>
      <c r="AK113" s="580"/>
      <c r="AL113" s="580"/>
      <c r="AM113" s="580"/>
      <c r="AN113" s="4"/>
      <c r="AO113" s="4"/>
      <c r="AP113" s="4"/>
    </row>
    <row r="114" spans="5:42" x14ac:dyDescent="0.25">
      <c r="E114" s="356"/>
      <c r="F114" s="356"/>
      <c r="G114" s="356"/>
      <c r="H114" s="356"/>
      <c r="I114" s="356"/>
      <c r="J114" s="357"/>
      <c r="K114" s="357"/>
      <c r="L114" s="357"/>
      <c r="M114" s="357"/>
      <c r="N114" s="580"/>
      <c r="O114" s="580"/>
      <c r="P114" s="580"/>
      <c r="Q114" s="580"/>
      <c r="R114" s="580"/>
      <c r="S114" s="580"/>
      <c r="T114" s="581"/>
      <c r="U114" s="581"/>
      <c r="V114" s="581"/>
      <c r="W114" s="580"/>
      <c r="X114" s="580"/>
      <c r="Y114" s="580"/>
      <c r="Z114" s="580"/>
      <c r="AA114" s="580"/>
      <c r="AB114" s="580"/>
      <c r="AC114" s="580"/>
      <c r="AD114" s="580"/>
      <c r="AE114" s="580"/>
      <c r="AF114" s="580"/>
      <c r="AG114" s="580"/>
      <c r="AH114" s="580"/>
      <c r="AI114" s="580"/>
      <c r="AJ114" s="580"/>
      <c r="AK114" s="580"/>
      <c r="AL114" s="580"/>
      <c r="AM114" s="580"/>
      <c r="AN114" s="4"/>
      <c r="AO114" s="4"/>
      <c r="AP114" s="4"/>
    </row>
    <row r="115" spans="5:42" x14ac:dyDescent="0.25">
      <c r="E115" s="356"/>
      <c r="F115" s="356"/>
      <c r="G115" s="356"/>
      <c r="H115" s="356"/>
      <c r="I115" s="356"/>
      <c r="J115" s="357"/>
      <c r="K115" s="357"/>
      <c r="L115" s="357"/>
      <c r="M115" s="357"/>
      <c r="N115" s="580"/>
      <c r="O115" s="580"/>
      <c r="P115" s="580"/>
      <c r="Q115" s="580"/>
      <c r="R115" s="580"/>
      <c r="S115" s="580"/>
      <c r="T115" s="581"/>
      <c r="U115" s="581"/>
      <c r="V115" s="581"/>
      <c r="W115" s="580"/>
      <c r="X115" s="580"/>
      <c r="Y115" s="580"/>
      <c r="Z115" s="580"/>
      <c r="AA115" s="580"/>
      <c r="AB115" s="580"/>
      <c r="AC115" s="580"/>
      <c r="AD115" s="580"/>
      <c r="AE115" s="580"/>
      <c r="AF115" s="580"/>
      <c r="AG115" s="580"/>
      <c r="AH115" s="580"/>
      <c r="AI115" s="580"/>
      <c r="AJ115" s="580"/>
      <c r="AK115" s="580"/>
      <c r="AL115" s="580"/>
      <c r="AM115" s="580"/>
      <c r="AN115" s="4"/>
      <c r="AO115" s="4"/>
      <c r="AP115" s="4"/>
    </row>
    <row r="116" spans="5:42" x14ac:dyDescent="0.25">
      <c r="E116" s="356"/>
      <c r="F116" s="356"/>
      <c r="G116" s="356"/>
      <c r="H116" s="356"/>
      <c r="I116" s="356"/>
      <c r="J116" s="357"/>
      <c r="K116" s="357"/>
      <c r="L116" s="357"/>
      <c r="M116" s="357"/>
      <c r="N116" s="580"/>
      <c r="O116" s="580"/>
      <c r="P116" s="580"/>
      <c r="Q116" s="580"/>
      <c r="R116" s="580"/>
      <c r="S116" s="580"/>
      <c r="T116" s="581"/>
      <c r="U116" s="581"/>
      <c r="V116" s="581"/>
      <c r="W116" s="580"/>
      <c r="X116" s="580"/>
      <c r="Y116" s="580"/>
      <c r="Z116" s="580"/>
      <c r="AA116" s="580"/>
      <c r="AB116" s="580"/>
      <c r="AC116" s="580"/>
      <c r="AD116" s="580"/>
      <c r="AE116" s="580"/>
      <c r="AF116" s="580"/>
      <c r="AG116" s="580"/>
      <c r="AH116" s="580"/>
      <c r="AI116" s="580"/>
      <c r="AJ116" s="580"/>
      <c r="AK116" s="580"/>
      <c r="AL116" s="580"/>
      <c r="AM116" s="580"/>
      <c r="AN116" s="4"/>
      <c r="AO116" s="4"/>
      <c r="AP116" s="4"/>
    </row>
    <row r="117" spans="5:42" x14ac:dyDescent="0.25">
      <c r="E117" s="356"/>
      <c r="F117" s="356"/>
      <c r="G117" s="356"/>
      <c r="H117" s="356"/>
      <c r="I117" s="356"/>
      <c r="J117" s="357"/>
      <c r="K117" s="357"/>
      <c r="L117" s="357"/>
      <c r="M117" s="357"/>
      <c r="N117" s="580"/>
      <c r="O117" s="580"/>
      <c r="P117" s="580"/>
      <c r="Q117" s="580"/>
      <c r="R117" s="580"/>
      <c r="S117" s="580"/>
      <c r="T117" s="581"/>
      <c r="U117" s="581"/>
      <c r="V117" s="581"/>
      <c r="W117" s="580"/>
      <c r="X117" s="580"/>
      <c r="Y117" s="580"/>
      <c r="Z117" s="580"/>
      <c r="AA117" s="580"/>
      <c r="AB117" s="580"/>
      <c r="AC117" s="580"/>
      <c r="AD117" s="580"/>
      <c r="AE117" s="580"/>
      <c r="AF117" s="580"/>
      <c r="AG117" s="580"/>
      <c r="AH117" s="580"/>
      <c r="AI117" s="580"/>
      <c r="AJ117" s="580"/>
      <c r="AK117" s="580"/>
      <c r="AL117" s="580"/>
      <c r="AM117" s="580"/>
      <c r="AN117" s="4"/>
      <c r="AO117" s="4"/>
      <c r="AP117" s="4"/>
    </row>
    <row r="118" spans="5:42" x14ac:dyDescent="0.25">
      <c r="E118" s="356"/>
      <c r="F118" s="356"/>
      <c r="G118" s="356"/>
      <c r="H118" s="356"/>
      <c r="I118" s="356"/>
      <c r="J118" s="357"/>
      <c r="K118" s="357"/>
      <c r="L118" s="357"/>
      <c r="M118" s="357"/>
      <c r="N118" s="580"/>
      <c r="O118" s="580"/>
      <c r="P118" s="580"/>
      <c r="Q118" s="580"/>
      <c r="R118" s="580"/>
      <c r="S118" s="580"/>
      <c r="T118" s="581"/>
      <c r="U118" s="581"/>
      <c r="V118" s="581"/>
      <c r="W118" s="580"/>
      <c r="X118" s="580"/>
      <c r="Y118" s="580"/>
      <c r="Z118" s="580"/>
      <c r="AA118" s="580"/>
      <c r="AB118" s="580"/>
      <c r="AC118" s="580"/>
      <c r="AD118" s="580"/>
      <c r="AE118" s="580"/>
      <c r="AF118" s="580"/>
      <c r="AG118" s="580"/>
      <c r="AH118" s="580"/>
      <c r="AI118" s="580"/>
      <c r="AJ118" s="580"/>
      <c r="AK118" s="580"/>
      <c r="AL118" s="580"/>
      <c r="AM118" s="580"/>
      <c r="AN118" s="4"/>
      <c r="AO118" s="4"/>
      <c r="AP118" s="4"/>
    </row>
    <row r="119" spans="5:42" x14ac:dyDescent="0.25">
      <c r="E119" s="356"/>
      <c r="F119" s="356"/>
      <c r="G119" s="356"/>
      <c r="H119" s="356"/>
      <c r="I119" s="356"/>
      <c r="J119" s="357"/>
      <c r="K119" s="357"/>
      <c r="L119" s="357"/>
      <c r="M119" s="357"/>
      <c r="N119" s="580"/>
      <c r="O119" s="580"/>
      <c r="P119" s="580"/>
      <c r="Q119" s="580"/>
      <c r="R119" s="580"/>
      <c r="S119" s="580"/>
      <c r="T119" s="581"/>
      <c r="U119" s="581"/>
      <c r="V119" s="581"/>
      <c r="W119" s="580"/>
      <c r="X119" s="580"/>
      <c r="Y119" s="580"/>
      <c r="Z119" s="580"/>
      <c r="AA119" s="580"/>
      <c r="AB119" s="580"/>
      <c r="AC119" s="580"/>
      <c r="AD119" s="580"/>
      <c r="AE119" s="580"/>
      <c r="AF119" s="580"/>
      <c r="AG119" s="580"/>
      <c r="AH119" s="580"/>
      <c r="AI119" s="580"/>
      <c r="AJ119" s="580"/>
      <c r="AK119" s="580"/>
      <c r="AL119" s="580"/>
      <c r="AM119" s="580"/>
      <c r="AN119" s="4"/>
      <c r="AO119" s="4"/>
      <c r="AP119" s="4"/>
    </row>
    <row r="120" spans="5:42" x14ac:dyDescent="0.25">
      <c r="E120" s="356"/>
      <c r="F120" s="356"/>
      <c r="G120" s="356"/>
      <c r="H120" s="356"/>
      <c r="I120" s="356"/>
      <c r="J120" s="357"/>
      <c r="K120" s="357"/>
      <c r="L120" s="357"/>
      <c r="M120" s="357"/>
      <c r="N120" s="580"/>
      <c r="O120" s="580"/>
      <c r="P120" s="580"/>
      <c r="Q120" s="580"/>
      <c r="R120" s="580"/>
      <c r="S120" s="580"/>
      <c r="T120" s="581"/>
      <c r="U120" s="581"/>
      <c r="V120" s="581"/>
      <c r="W120" s="580"/>
      <c r="X120" s="580"/>
      <c r="Y120" s="580"/>
      <c r="Z120" s="580"/>
      <c r="AA120" s="580"/>
      <c r="AB120" s="580"/>
      <c r="AC120" s="580"/>
      <c r="AD120" s="580"/>
      <c r="AE120" s="580"/>
      <c r="AF120" s="580"/>
      <c r="AG120" s="580"/>
      <c r="AH120" s="580"/>
      <c r="AI120" s="580"/>
      <c r="AJ120" s="580"/>
      <c r="AK120" s="580"/>
      <c r="AL120" s="580"/>
      <c r="AM120" s="580"/>
      <c r="AN120" s="4"/>
      <c r="AO120" s="4"/>
      <c r="AP120" s="4"/>
    </row>
    <row r="121" spans="5:42" x14ac:dyDescent="0.25">
      <c r="E121" s="356"/>
      <c r="F121" s="356"/>
      <c r="G121" s="356"/>
      <c r="H121" s="356"/>
      <c r="I121" s="356"/>
      <c r="J121" s="357"/>
      <c r="K121" s="357"/>
      <c r="L121" s="357"/>
      <c r="M121" s="357"/>
      <c r="N121" s="580"/>
      <c r="O121" s="580"/>
      <c r="P121" s="580"/>
      <c r="Q121" s="580"/>
      <c r="R121" s="580"/>
      <c r="S121" s="580"/>
      <c r="T121" s="581"/>
      <c r="U121" s="581"/>
      <c r="V121" s="581"/>
      <c r="W121" s="580"/>
      <c r="X121" s="580"/>
      <c r="Y121" s="580"/>
      <c r="Z121" s="580"/>
      <c r="AA121" s="580"/>
      <c r="AB121" s="580"/>
      <c r="AC121" s="580"/>
      <c r="AD121" s="580"/>
      <c r="AE121" s="580"/>
      <c r="AF121" s="580"/>
      <c r="AG121" s="580"/>
      <c r="AH121" s="580"/>
      <c r="AI121" s="580"/>
      <c r="AJ121" s="580"/>
      <c r="AK121" s="580"/>
      <c r="AL121" s="580"/>
      <c r="AM121" s="580"/>
      <c r="AN121" s="4"/>
      <c r="AO121" s="4"/>
      <c r="AP121" s="4"/>
    </row>
    <row r="122" spans="5:42" x14ac:dyDescent="0.25">
      <c r="E122" s="356"/>
      <c r="F122" s="356"/>
      <c r="G122" s="356"/>
      <c r="H122" s="356"/>
      <c r="I122" s="356"/>
      <c r="J122" s="357"/>
      <c r="K122" s="357"/>
      <c r="L122" s="357"/>
      <c r="M122" s="357"/>
      <c r="N122" s="580"/>
      <c r="O122" s="580"/>
      <c r="P122" s="580"/>
      <c r="Q122" s="580"/>
      <c r="R122" s="580"/>
      <c r="S122" s="580"/>
      <c r="T122" s="581"/>
      <c r="U122" s="581"/>
      <c r="V122" s="581"/>
      <c r="W122" s="580"/>
      <c r="X122" s="580"/>
      <c r="Y122" s="580"/>
      <c r="Z122" s="580"/>
      <c r="AA122" s="580"/>
      <c r="AB122" s="580"/>
      <c r="AC122" s="580"/>
      <c r="AD122" s="580"/>
      <c r="AE122" s="580"/>
      <c r="AF122" s="580"/>
      <c r="AG122" s="580"/>
      <c r="AH122" s="580"/>
      <c r="AI122" s="580"/>
      <c r="AJ122" s="580"/>
      <c r="AK122" s="580"/>
      <c r="AL122" s="580"/>
      <c r="AM122" s="580"/>
      <c r="AN122" s="4"/>
      <c r="AO122" s="4"/>
      <c r="AP122" s="4"/>
    </row>
    <row r="123" spans="5:42" x14ac:dyDescent="0.25">
      <c r="E123" s="356"/>
      <c r="F123" s="356"/>
      <c r="G123" s="356"/>
      <c r="H123" s="356"/>
      <c r="I123" s="356"/>
      <c r="J123" s="357"/>
      <c r="K123" s="357"/>
      <c r="L123" s="357"/>
      <c r="M123" s="357"/>
      <c r="N123" s="580"/>
      <c r="O123" s="580"/>
      <c r="P123" s="580"/>
      <c r="Q123" s="580"/>
      <c r="R123" s="580"/>
      <c r="S123" s="580"/>
      <c r="T123" s="581"/>
      <c r="U123" s="581"/>
      <c r="V123" s="581"/>
      <c r="W123" s="580"/>
      <c r="X123" s="580"/>
      <c r="Y123" s="580"/>
      <c r="Z123" s="580"/>
      <c r="AA123" s="580"/>
      <c r="AB123" s="580"/>
      <c r="AC123" s="580"/>
      <c r="AD123" s="580"/>
      <c r="AE123" s="580"/>
      <c r="AF123" s="580"/>
      <c r="AG123" s="580"/>
      <c r="AH123" s="580"/>
      <c r="AI123" s="580"/>
      <c r="AJ123" s="580"/>
      <c r="AK123" s="580"/>
      <c r="AL123" s="580"/>
      <c r="AM123" s="580"/>
      <c r="AN123" s="4"/>
      <c r="AO123" s="4"/>
      <c r="AP123" s="4"/>
    </row>
    <row r="124" spans="5:42" x14ac:dyDescent="0.25">
      <c r="E124" s="356"/>
      <c r="F124" s="356"/>
      <c r="G124" s="356"/>
      <c r="H124" s="356"/>
      <c r="I124" s="356"/>
      <c r="J124" s="357"/>
      <c r="K124" s="357"/>
      <c r="L124" s="357"/>
      <c r="M124" s="357"/>
      <c r="N124" s="580"/>
      <c r="O124" s="580"/>
      <c r="P124" s="580"/>
      <c r="Q124" s="580"/>
      <c r="R124" s="580"/>
      <c r="S124" s="580"/>
      <c r="T124" s="581"/>
      <c r="U124" s="581"/>
      <c r="V124" s="581"/>
      <c r="W124" s="580"/>
      <c r="X124" s="580"/>
      <c r="Y124" s="580"/>
      <c r="Z124" s="580"/>
      <c r="AA124" s="580"/>
      <c r="AB124" s="580"/>
      <c r="AC124" s="580"/>
      <c r="AD124" s="580"/>
      <c r="AE124" s="580"/>
      <c r="AF124" s="580"/>
      <c r="AG124" s="580"/>
      <c r="AH124" s="580"/>
      <c r="AI124" s="580"/>
      <c r="AJ124" s="580"/>
      <c r="AK124" s="580"/>
      <c r="AL124" s="580"/>
      <c r="AM124" s="580"/>
      <c r="AN124" s="4"/>
      <c r="AO124" s="4"/>
      <c r="AP124" s="4"/>
    </row>
    <row r="125" spans="5:42" x14ac:dyDescent="0.25">
      <c r="E125" s="356"/>
      <c r="F125" s="356"/>
      <c r="G125" s="356"/>
      <c r="H125" s="356"/>
      <c r="I125" s="356"/>
      <c r="J125" s="357"/>
      <c r="K125" s="357"/>
      <c r="L125" s="357"/>
      <c r="M125" s="357"/>
      <c r="N125" s="580"/>
      <c r="O125" s="580"/>
      <c r="P125" s="580"/>
      <c r="Q125" s="580"/>
      <c r="R125" s="580"/>
      <c r="S125" s="580"/>
      <c r="T125" s="581"/>
      <c r="U125" s="581"/>
      <c r="V125" s="581"/>
      <c r="W125" s="580"/>
      <c r="X125" s="580"/>
      <c r="Y125" s="580"/>
      <c r="Z125" s="580"/>
      <c r="AA125" s="580"/>
      <c r="AB125" s="580"/>
      <c r="AC125" s="580"/>
      <c r="AD125" s="580"/>
      <c r="AE125" s="580"/>
      <c r="AF125" s="580"/>
      <c r="AG125" s="580"/>
      <c r="AH125" s="580"/>
      <c r="AI125" s="580"/>
      <c r="AJ125" s="580"/>
      <c r="AK125" s="580"/>
      <c r="AL125" s="580"/>
      <c r="AM125" s="580"/>
      <c r="AN125" s="4"/>
      <c r="AO125" s="4"/>
      <c r="AP125" s="4"/>
    </row>
    <row r="126" spans="5:42" x14ac:dyDescent="0.25">
      <c r="E126" s="356"/>
      <c r="F126" s="356"/>
      <c r="G126" s="356"/>
      <c r="H126" s="356"/>
      <c r="I126" s="356"/>
      <c r="J126" s="357"/>
      <c r="K126" s="357"/>
      <c r="L126" s="357"/>
      <c r="M126" s="357"/>
      <c r="N126" s="580"/>
      <c r="O126" s="580"/>
      <c r="P126" s="580"/>
      <c r="Q126" s="580"/>
      <c r="R126" s="580"/>
      <c r="S126" s="580"/>
      <c r="T126" s="581"/>
      <c r="U126" s="581"/>
      <c r="V126" s="581"/>
      <c r="W126" s="580"/>
      <c r="X126" s="580"/>
      <c r="Y126" s="580"/>
      <c r="Z126" s="580"/>
      <c r="AA126" s="580"/>
      <c r="AB126" s="580"/>
      <c r="AC126" s="580"/>
      <c r="AD126" s="580"/>
      <c r="AE126" s="580"/>
      <c r="AF126" s="580"/>
      <c r="AG126" s="580"/>
      <c r="AH126" s="580"/>
      <c r="AI126" s="580"/>
      <c r="AJ126" s="580"/>
      <c r="AK126" s="580"/>
      <c r="AL126" s="580"/>
      <c r="AM126" s="580"/>
      <c r="AN126" s="4"/>
      <c r="AO126" s="4"/>
      <c r="AP126" s="4"/>
    </row>
    <row r="127" spans="5:42" x14ac:dyDescent="0.25">
      <c r="E127" s="356"/>
      <c r="F127" s="356"/>
      <c r="G127" s="356"/>
      <c r="H127" s="356"/>
      <c r="I127" s="356"/>
      <c r="J127" s="357"/>
      <c r="K127" s="357"/>
      <c r="L127" s="357"/>
      <c r="M127" s="357"/>
      <c r="N127" s="580"/>
      <c r="O127" s="580"/>
      <c r="P127" s="580"/>
      <c r="Q127" s="580"/>
      <c r="R127" s="580"/>
      <c r="S127" s="580"/>
      <c r="T127" s="581"/>
      <c r="U127" s="581"/>
      <c r="V127" s="581"/>
      <c r="W127" s="580"/>
      <c r="X127" s="580"/>
      <c r="Y127" s="580"/>
      <c r="Z127" s="580"/>
      <c r="AA127" s="580"/>
      <c r="AB127" s="580"/>
      <c r="AC127" s="580"/>
      <c r="AD127" s="580"/>
      <c r="AE127" s="580"/>
      <c r="AF127" s="580"/>
      <c r="AG127" s="580"/>
      <c r="AH127" s="580"/>
      <c r="AI127" s="580"/>
      <c r="AJ127" s="580"/>
      <c r="AK127" s="580"/>
      <c r="AL127" s="580"/>
      <c r="AM127" s="580"/>
      <c r="AN127" s="4"/>
      <c r="AO127" s="4"/>
      <c r="AP127" s="4"/>
    </row>
    <row r="128" spans="5:42" x14ac:dyDescent="0.25">
      <c r="E128" s="356"/>
      <c r="F128" s="356"/>
      <c r="G128" s="356"/>
      <c r="H128" s="356"/>
      <c r="I128" s="356"/>
      <c r="J128" s="357"/>
      <c r="K128" s="357"/>
      <c r="L128" s="357"/>
      <c r="M128" s="357"/>
      <c r="N128" s="580"/>
      <c r="O128" s="580"/>
      <c r="P128" s="580"/>
      <c r="Q128" s="580"/>
      <c r="R128" s="580"/>
      <c r="S128" s="580"/>
      <c r="T128" s="581"/>
      <c r="U128" s="581"/>
      <c r="V128" s="581"/>
      <c r="W128" s="580"/>
      <c r="X128" s="580"/>
      <c r="Y128" s="580"/>
      <c r="Z128" s="580"/>
      <c r="AA128" s="580"/>
      <c r="AB128" s="580"/>
      <c r="AC128" s="580"/>
      <c r="AD128" s="580"/>
      <c r="AE128" s="580"/>
      <c r="AF128" s="580"/>
      <c r="AG128" s="580"/>
      <c r="AH128" s="580"/>
      <c r="AI128" s="580"/>
      <c r="AJ128" s="580"/>
      <c r="AK128" s="580"/>
      <c r="AL128" s="580"/>
      <c r="AM128" s="580"/>
      <c r="AN128" s="4"/>
      <c r="AO128" s="4"/>
      <c r="AP128" s="4"/>
    </row>
    <row r="129" spans="5:42" x14ac:dyDescent="0.25">
      <c r="E129" s="356"/>
      <c r="F129" s="356"/>
      <c r="G129" s="356"/>
      <c r="H129" s="356"/>
      <c r="I129" s="356"/>
      <c r="J129" s="357"/>
      <c r="K129" s="357"/>
      <c r="L129" s="357"/>
      <c r="M129" s="357"/>
      <c r="N129" s="580"/>
      <c r="O129" s="580"/>
      <c r="P129" s="580"/>
      <c r="Q129" s="580"/>
      <c r="R129" s="580"/>
      <c r="S129" s="580"/>
      <c r="T129" s="581"/>
      <c r="U129" s="581"/>
      <c r="V129" s="581"/>
      <c r="W129" s="580"/>
      <c r="X129" s="580"/>
      <c r="Y129" s="580"/>
      <c r="Z129" s="580"/>
      <c r="AA129" s="580"/>
      <c r="AB129" s="580"/>
      <c r="AC129" s="580"/>
      <c r="AD129" s="580"/>
      <c r="AE129" s="580"/>
      <c r="AF129" s="580"/>
      <c r="AG129" s="580"/>
      <c r="AH129" s="580"/>
      <c r="AI129" s="580"/>
      <c r="AJ129" s="580"/>
      <c r="AK129" s="580"/>
      <c r="AL129" s="580"/>
      <c r="AM129" s="580"/>
      <c r="AN129" s="4"/>
      <c r="AO129" s="4"/>
      <c r="AP129" s="4"/>
    </row>
    <row r="130" spans="5:42" x14ac:dyDescent="0.25">
      <c r="E130" s="356"/>
      <c r="F130" s="356"/>
      <c r="G130" s="356"/>
      <c r="H130" s="356"/>
      <c r="I130" s="356"/>
      <c r="J130" s="357"/>
      <c r="K130" s="357"/>
      <c r="L130" s="357"/>
      <c r="M130" s="357"/>
      <c r="N130" s="580"/>
      <c r="O130" s="580"/>
      <c r="P130" s="580"/>
      <c r="Q130" s="580"/>
      <c r="R130" s="580"/>
      <c r="S130" s="580"/>
      <c r="T130" s="581"/>
      <c r="U130" s="581"/>
      <c r="V130" s="581"/>
      <c r="W130" s="580"/>
      <c r="X130" s="580"/>
      <c r="Y130" s="580"/>
      <c r="Z130" s="580"/>
      <c r="AA130" s="580"/>
      <c r="AB130" s="580"/>
      <c r="AC130" s="580"/>
      <c r="AD130" s="580"/>
      <c r="AE130" s="580"/>
      <c r="AF130" s="580"/>
      <c r="AG130" s="580"/>
      <c r="AH130" s="580"/>
      <c r="AI130" s="580"/>
      <c r="AJ130" s="580"/>
      <c r="AK130" s="580"/>
      <c r="AL130" s="580"/>
      <c r="AM130" s="580"/>
      <c r="AN130" s="4"/>
      <c r="AO130" s="4"/>
      <c r="AP130" s="4"/>
    </row>
    <row r="131" spans="5:42" x14ac:dyDescent="0.25">
      <c r="E131" s="356"/>
      <c r="F131" s="356"/>
      <c r="G131" s="356"/>
      <c r="H131" s="356"/>
      <c r="I131" s="356"/>
      <c r="J131" s="357"/>
      <c r="K131" s="357"/>
      <c r="L131" s="357"/>
      <c r="M131" s="357"/>
      <c r="N131" s="580"/>
      <c r="O131" s="580"/>
      <c r="P131" s="580"/>
      <c r="Q131" s="580"/>
      <c r="R131" s="580"/>
      <c r="S131" s="580"/>
      <c r="T131" s="581"/>
      <c r="U131" s="581"/>
      <c r="V131" s="581"/>
      <c r="W131" s="580"/>
      <c r="X131" s="580"/>
      <c r="Y131" s="580"/>
      <c r="Z131" s="580"/>
      <c r="AA131" s="580"/>
      <c r="AB131" s="580"/>
      <c r="AC131" s="580"/>
      <c r="AD131" s="580"/>
      <c r="AE131" s="580"/>
      <c r="AF131" s="580"/>
      <c r="AG131" s="580"/>
      <c r="AH131" s="580"/>
      <c r="AI131" s="580"/>
      <c r="AJ131" s="580"/>
      <c r="AK131" s="580"/>
      <c r="AL131" s="580"/>
      <c r="AM131" s="580"/>
      <c r="AN131" s="4"/>
      <c r="AO131" s="4"/>
      <c r="AP131" s="4"/>
    </row>
    <row r="132" spans="5:42" x14ac:dyDescent="0.25">
      <c r="E132" s="356"/>
      <c r="F132" s="356"/>
      <c r="G132" s="356"/>
      <c r="H132" s="356"/>
      <c r="I132" s="356"/>
      <c r="J132" s="357"/>
      <c r="K132" s="357"/>
      <c r="L132" s="357"/>
      <c r="M132" s="357"/>
      <c r="N132" s="580"/>
      <c r="O132" s="580"/>
      <c r="P132" s="580"/>
      <c r="Q132" s="580"/>
      <c r="R132" s="580"/>
      <c r="S132" s="580"/>
      <c r="T132" s="581"/>
      <c r="U132" s="581"/>
      <c r="V132" s="581"/>
      <c r="W132" s="580"/>
      <c r="X132" s="580"/>
      <c r="Y132" s="580"/>
      <c r="Z132" s="580"/>
      <c r="AA132" s="580"/>
      <c r="AB132" s="580"/>
      <c r="AC132" s="580"/>
      <c r="AD132" s="580"/>
      <c r="AE132" s="580"/>
      <c r="AF132" s="580"/>
      <c r="AG132" s="580"/>
      <c r="AH132" s="580"/>
      <c r="AI132" s="580"/>
      <c r="AJ132" s="580"/>
      <c r="AK132" s="580"/>
      <c r="AL132" s="580"/>
      <c r="AM132" s="580"/>
      <c r="AN132" s="4"/>
      <c r="AO132" s="4"/>
      <c r="AP132" s="4"/>
    </row>
    <row r="133" spans="5:42" x14ac:dyDescent="0.25">
      <c r="E133" s="356"/>
      <c r="F133" s="356"/>
      <c r="G133" s="356"/>
      <c r="H133" s="356"/>
      <c r="I133" s="356"/>
      <c r="J133" s="357"/>
      <c r="K133" s="357"/>
      <c r="L133" s="357"/>
      <c r="M133" s="357"/>
      <c r="N133" s="580"/>
      <c r="O133" s="580"/>
      <c r="P133" s="580"/>
      <c r="Q133" s="580"/>
      <c r="R133" s="580"/>
      <c r="S133" s="580"/>
      <c r="T133" s="581"/>
      <c r="U133" s="581"/>
      <c r="V133" s="581"/>
      <c r="W133" s="580"/>
      <c r="X133" s="580"/>
      <c r="Y133" s="580"/>
      <c r="Z133" s="580"/>
      <c r="AA133" s="580"/>
      <c r="AB133" s="580"/>
      <c r="AC133" s="580"/>
      <c r="AD133" s="580"/>
      <c r="AE133" s="580"/>
      <c r="AF133" s="580"/>
      <c r="AG133" s="580"/>
      <c r="AH133" s="580"/>
      <c r="AI133" s="580"/>
      <c r="AJ133" s="580"/>
      <c r="AK133" s="580"/>
      <c r="AL133" s="580"/>
      <c r="AM133" s="580"/>
      <c r="AN133" s="4"/>
      <c r="AO133" s="4"/>
      <c r="AP133" s="4"/>
    </row>
    <row r="134" spans="5:42" x14ac:dyDescent="0.25">
      <c r="E134" s="356"/>
      <c r="F134" s="356"/>
      <c r="G134" s="356"/>
      <c r="H134" s="356"/>
      <c r="I134" s="356"/>
      <c r="J134" s="357"/>
      <c r="K134" s="357"/>
      <c r="L134" s="357"/>
      <c r="M134" s="357"/>
      <c r="N134" s="580"/>
      <c r="O134" s="580"/>
      <c r="P134" s="580"/>
      <c r="Q134" s="580"/>
      <c r="R134" s="580"/>
      <c r="S134" s="580"/>
      <c r="T134" s="581"/>
      <c r="U134" s="581"/>
      <c r="V134" s="581"/>
      <c r="W134" s="580"/>
      <c r="X134" s="580"/>
      <c r="Y134" s="580"/>
      <c r="Z134" s="580"/>
      <c r="AA134" s="580"/>
      <c r="AB134" s="580"/>
      <c r="AC134" s="580"/>
      <c r="AD134" s="580"/>
      <c r="AE134" s="580"/>
      <c r="AF134" s="580"/>
      <c r="AG134" s="580"/>
      <c r="AH134" s="580"/>
      <c r="AI134" s="580"/>
      <c r="AJ134" s="580"/>
      <c r="AK134" s="580"/>
      <c r="AL134" s="580"/>
      <c r="AM134" s="580"/>
      <c r="AN134" s="4"/>
      <c r="AO134" s="4"/>
      <c r="AP134" s="4"/>
    </row>
    <row r="135" spans="5:42" x14ac:dyDescent="0.25">
      <c r="E135" s="356"/>
      <c r="F135" s="356"/>
      <c r="G135" s="356"/>
      <c r="H135" s="356"/>
      <c r="I135" s="356"/>
      <c r="J135" s="357"/>
      <c r="K135" s="357"/>
      <c r="L135" s="357"/>
      <c r="M135" s="357"/>
      <c r="N135" s="580"/>
      <c r="O135" s="580"/>
      <c r="P135" s="580"/>
      <c r="Q135" s="580"/>
      <c r="R135" s="580"/>
      <c r="S135" s="580"/>
      <c r="T135" s="581"/>
      <c r="U135" s="581"/>
      <c r="V135" s="581"/>
      <c r="W135" s="580"/>
      <c r="X135" s="580"/>
      <c r="Y135" s="580"/>
      <c r="Z135" s="580"/>
      <c r="AA135" s="580"/>
      <c r="AB135" s="580"/>
      <c r="AC135" s="580"/>
      <c r="AD135" s="580"/>
      <c r="AE135" s="580"/>
      <c r="AF135" s="580"/>
      <c r="AG135" s="580"/>
      <c r="AH135" s="580"/>
      <c r="AI135" s="580"/>
      <c r="AJ135" s="580"/>
      <c r="AK135" s="580"/>
      <c r="AL135" s="580"/>
      <c r="AM135" s="580"/>
      <c r="AN135" s="4"/>
      <c r="AO135" s="4"/>
      <c r="AP135" s="4"/>
    </row>
    <row r="136" spans="5:42" x14ac:dyDescent="0.25">
      <c r="E136" s="356"/>
      <c r="F136" s="356"/>
      <c r="G136" s="356"/>
      <c r="H136" s="356"/>
      <c r="I136" s="356"/>
      <c r="J136" s="357"/>
      <c r="K136" s="357"/>
      <c r="L136" s="357"/>
      <c r="M136" s="357"/>
      <c r="N136" s="580"/>
      <c r="O136" s="580"/>
      <c r="P136" s="580"/>
      <c r="Q136" s="580"/>
      <c r="R136" s="580"/>
      <c r="S136" s="580"/>
      <c r="T136" s="581"/>
      <c r="U136" s="581"/>
      <c r="V136" s="581"/>
      <c r="W136" s="580"/>
      <c r="X136" s="580"/>
      <c r="Y136" s="580"/>
      <c r="Z136" s="580"/>
      <c r="AA136" s="580"/>
      <c r="AB136" s="580"/>
      <c r="AC136" s="580"/>
      <c r="AD136" s="580"/>
      <c r="AE136" s="580"/>
      <c r="AF136" s="580"/>
      <c r="AG136" s="580"/>
      <c r="AH136" s="580"/>
      <c r="AI136" s="580"/>
      <c r="AJ136" s="580"/>
      <c r="AK136" s="580"/>
      <c r="AL136" s="580"/>
      <c r="AM136" s="580"/>
      <c r="AN136" s="4"/>
      <c r="AO136" s="4"/>
      <c r="AP136" s="4"/>
    </row>
    <row r="137" spans="5:42" x14ac:dyDescent="0.25">
      <c r="E137" s="356"/>
      <c r="F137" s="356"/>
      <c r="G137" s="356"/>
      <c r="H137" s="356"/>
      <c r="I137" s="356"/>
      <c r="J137" s="357"/>
      <c r="K137" s="357"/>
      <c r="L137" s="357"/>
      <c r="M137" s="357"/>
      <c r="N137" s="580"/>
      <c r="O137" s="580"/>
      <c r="P137" s="580"/>
      <c r="Q137" s="580"/>
      <c r="R137" s="580"/>
      <c r="S137" s="580"/>
      <c r="T137" s="581"/>
      <c r="U137" s="581"/>
      <c r="V137" s="581"/>
      <c r="W137" s="580"/>
      <c r="X137" s="580"/>
      <c r="Y137" s="580"/>
      <c r="Z137" s="580"/>
      <c r="AA137" s="580"/>
      <c r="AB137" s="580"/>
      <c r="AC137" s="580"/>
      <c r="AD137" s="580"/>
      <c r="AE137" s="580"/>
      <c r="AF137" s="580"/>
      <c r="AG137" s="580"/>
      <c r="AH137" s="580"/>
      <c r="AI137" s="580"/>
      <c r="AJ137" s="580"/>
      <c r="AK137" s="580"/>
      <c r="AL137" s="580"/>
      <c r="AM137" s="580"/>
      <c r="AN137" s="4"/>
      <c r="AO137" s="4"/>
      <c r="AP137" s="4"/>
    </row>
    <row r="138" spans="5:42" x14ac:dyDescent="0.25">
      <c r="E138" s="356"/>
      <c r="F138" s="356"/>
      <c r="G138" s="356"/>
      <c r="H138" s="356"/>
      <c r="I138" s="356"/>
      <c r="J138" s="357"/>
      <c r="K138" s="357"/>
      <c r="L138" s="357"/>
      <c r="M138" s="357"/>
      <c r="N138" s="580"/>
      <c r="O138" s="580"/>
      <c r="P138" s="580"/>
      <c r="Q138" s="580"/>
      <c r="R138" s="580"/>
      <c r="S138" s="580"/>
      <c r="T138" s="581"/>
      <c r="U138" s="581"/>
      <c r="V138" s="581"/>
      <c r="W138" s="580"/>
      <c r="X138" s="580"/>
      <c r="Y138" s="580"/>
      <c r="Z138" s="580"/>
      <c r="AA138" s="580"/>
      <c r="AB138" s="580"/>
      <c r="AC138" s="580"/>
      <c r="AD138" s="580"/>
      <c r="AE138" s="580"/>
      <c r="AF138" s="580"/>
      <c r="AG138" s="580"/>
      <c r="AH138" s="580"/>
      <c r="AI138" s="580"/>
      <c r="AJ138" s="580"/>
      <c r="AK138" s="580"/>
      <c r="AL138" s="580"/>
      <c r="AM138" s="580"/>
      <c r="AN138" s="4"/>
      <c r="AO138" s="4"/>
      <c r="AP138" s="4"/>
    </row>
    <row r="139" spans="5:42" x14ac:dyDescent="0.25">
      <c r="E139" s="356"/>
      <c r="F139" s="356"/>
      <c r="G139" s="356"/>
      <c r="H139" s="356"/>
      <c r="I139" s="356"/>
      <c r="J139" s="357"/>
      <c r="K139" s="357"/>
      <c r="L139" s="357"/>
      <c r="M139" s="357"/>
      <c r="N139" s="580"/>
      <c r="O139" s="580"/>
      <c r="P139" s="580"/>
      <c r="Q139" s="580"/>
      <c r="R139" s="580"/>
      <c r="S139" s="580"/>
      <c r="T139" s="581"/>
      <c r="U139" s="581"/>
      <c r="V139" s="581"/>
      <c r="W139" s="580"/>
      <c r="X139" s="580"/>
      <c r="Y139" s="580"/>
      <c r="Z139" s="580"/>
      <c r="AA139" s="580"/>
      <c r="AB139" s="580"/>
      <c r="AC139" s="580"/>
      <c r="AD139" s="580"/>
      <c r="AE139" s="580"/>
      <c r="AF139" s="580"/>
      <c r="AG139" s="580"/>
      <c r="AH139" s="580"/>
      <c r="AI139" s="580"/>
      <c r="AJ139" s="580"/>
      <c r="AK139" s="580"/>
      <c r="AL139" s="580"/>
      <c r="AM139" s="580"/>
      <c r="AN139" s="4"/>
      <c r="AO139" s="4"/>
      <c r="AP139" s="4"/>
    </row>
    <row r="140" spans="5:42" x14ac:dyDescent="0.25">
      <c r="E140" s="356"/>
      <c r="F140" s="356"/>
      <c r="G140" s="356"/>
      <c r="H140" s="356"/>
      <c r="I140" s="356"/>
      <c r="J140" s="357"/>
      <c r="K140" s="357"/>
      <c r="L140" s="357"/>
      <c r="M140" s="357"/>
      <c r="N140" s="580"/>
      <c r="O140" s="580"/>
      <c r="P140" s="580"/>
      <c r="Q140" s="580"/>
      <c r="R140" s="580"/>
      <c r="S140" s="580"/>
      <c r="T140" s="581"/>
      <c r="U140" s="581"/>
      <c r="V140" s="581"/>
      <c r="W140" s="580"/>
      <c r="X140" s="580"/>
      <c r="Y140" s="580"/>
      <c r="Z140" s="580"/>
      <c r="AA140" s="580"/>
      <c r="AB140" s="580"/>
      <c r="AC140" s="580"/>
      <c r="AD140" s="580"/>
      <c r="AE140" s="580"/>
      <c r="AF140" s="580"/>
      <c r="AG140" s="580"/>
      <c r="AH140" s="580"/>
      <c r="AI140" s="580"/>
      <c r="AJ140" s="580"/>
      <c r="AK140" s="580"/>
      <c r="AL140" s="580"/>
      <c r="AM140" s="580"/>
      <c r="AN140" s="4"/>
      <c r="AO140" s="4"/>
      <c r="AP140" s="4"/>
    </row>
    <row r="141" spans="5:42" x14ac:dyDescent="0.25">
      <c r="E141" s="356"/>
      <c r="F141" s="356"/>
      <c r="G141" s="356"/>
      <c r="H141" s="356"/>
      <c r="I141" s="356"/>
      <c r="J141" s="357"/>
      <c r="K141" s="357"/>
      <c r="L141" s="357"/>
      <c r="M141" s="357"/>
      <c r="N141" s="580"/>
      <c r="O141" s="580"/>
      <c r="P141" s="580"/>
      <c r="Q141" s="580"/>
      <c r="R141" s="580"/>
      <c r="S141" s="580"/>
      <c r="T141" s="581"/>
      <c r="U141" s="581"/>
      <c r="V141" s="581"/>
      <c r="W141" s="580"/>
      <c r="X141" s="580"/>
      <c r="Y141" s="580"/>
      <c r="Z141" s="580"/>
      <c r="AA141" s="580"/>
      <c r="AB141" s="580"/>
      <c r="AC141" s="580"/>
      <c r="AD141" s="580"/>
      <c r="AE141" s="580"/>
      <c r="AF141" s="580"/>
      <c r="AG141" s="580"/>
      <c r="AH141" s="580"/>
      <c r="AI141" s="580"/>
      <c r="AJ141" s="580"/>
      <c r="AK141" s="580"/>
      <c r="AL141" s="580"/>
      <c r="AM141" s="580"/>
      <c r="AN141" s="4"/>
      <c r="AO141" s="4"/>
      <c r="AP141" s="4"/>
    </row>
    <row r="142" spans="5:42" x14ac:dyDescent="0.25">
      <c r="E142" s="356"/>
      <c r="F142" s="356"/>
      <c r="G142" s="356"/>
      <c r="H142" s="356"/>
      <c r="I142" s="356"/>
      <c r="J142" s="357"/>
      <c r="K142" s="357"/>
      <c r="L142" s="357"/>
      <c r="M142" s="357"/>
      <c r="N142" s="580"/>
      <c r="O142" s="580"/>
      <c r="P142" s="580"/>
      <c r="Q142" s="580"/>
      <c r="R142" s="580"/>
      <c r="S142" s="580"/>
      <c r="T142" s="581"/>
      <c r="U142" s="581"/>
      <c r="V142" s="581"/>
      <c r="W142" s="580"/>
      <c r="X142" s="580"/>
      <c r="Y142" s="580"/>
      <c r="Z142" s="580"/>
      <c r="AA142" s="580"/>
      <c r="AB142" s="580"/>
      <c r="AC142" s="580"/>
      <c r="AD142" s="580"/>
      <c r="AE142" s="580"/>
      <c r="AF142" s="580"/>
      <c r="AG142" s="580"/>
      <c r="AH142" s="580"/>
      <c r="AI142" s="580"/>
      <c r="AJ142" s="580"/>
      <c r="AK142" s="580"/>
      <c r="AL142" s="580"/>
      <c r="AM142" s="580"/>
      <c r="AN142" s="4"/>
      <c r="AO142" s="4"/>
      <c r="AP142" s="4"/>
    </row>
    <row r="143" spans="5:42" x14ac:dyDescent="0.25">
      <c r="E143" s="356"/>
      <c r="F143" s="356"/>
      <c r="G143" s="356"/>
      <c r="H143" s="356"/>
      <c r="I143" s="356"/>
      <c r="J143" s="357"/>
      <c r="K143" s="357"/>
      <c r="L143" s="357"/>
      <c r="M143" s="357"/>
      <c r="N143" s="580"/>
      <c r="O143" s="580"/>
      <c r="P143" s="580"/>
      <c r="Q143" s="580"/>
      <c r="R143" s="580"/>
      <c r="S143" s="580"/>
      <c r="T143" s="581"/>
      <c r="U143" s="581"/>
      <c r="V143" s="581"/>
      <c r="W143" s="580"/>
      <c r="X143" s="580"/>
      <c r="Y143" s="580"/>
      <c r="Z143" s="580"/>
      <c r="AA143" s="580"/>
      <c r="AB143" s="580"/>
      <c r="AC143" s="580"/>
      <c r="AD143" s="580"/>
      <c r="AE143" s="580"/>
      <c r="AF143" s="580"/>
      <c r="AG143" s="580"/>
      <c r="AH143" s="580"/>
      <c r="AI143" s="580"/>
      <c r="AJ143" s="580"/>
      <c r="AK143" s="580"/>
      <c r="AL143" s="580"/>
      <c r="AM143" s="580"/>
      <c r="AN143" s="4"/>
      <c r="AO143" s="4"/>
      <c r="AP143" s="4"/>
    </row>
    <row r="144" spans="5:42" x14ac:dyDescent="0.25">
      <c r="E144" s="356"/>
      <c r="F144" s="356"/>
      <c r="G144" s="356"/>
      <c r="H144" s="356"/>
      <c r="I144" s="356"/>
      <c r="J144" s="357"/>
      <c r="K144" s="357"/>
      <c r="L144" s="357"/>
      <c r="M144" s="357"/>
      <c r="N144" s="580"/>
      <c r="O144" s="580"/>
      <c r="P144" s="580"/>
      <c r="Q144" s="580"/>
      <c r="R144" s="580"/>
      <c r="S144" s="580"/>
      <c r="T144" s="581"/>
      <c r="U144" s="581"/>
      <c r="V144" s="581"/>
      <c r="W144" s="580"/>
      <c r="X144" s="580"/>
      <c r="Y144" s="580"/>
      <c r="Z144" s="580"/>
      <c r="AA144" s="580"/>
      <c r="AB144" s="580"/>
      <c r="AC144" s="580"/>
      <c r="AD144" s="580"/>
      <c r="AE144" s="580"/>
      <c r="AF144" s="580"/>
      <c r="AG144" s="580"/>
      <c r="AH144" s="580"/>
      <c r="AI144" s="580"/>
      <c r="AJ144" s="580"/>
      <c r="AK144" s="580"/>
      <c r="AL144" s="580"/>
      <c r="AM144" s="580"/>
      <c r="AN144" s="4"/>
      <c r="AO144" s="4"/>
      <c r="AP144" s="4"/>
    </row>
    <row r="145" spans="5:42" x14ac:dyDescent="0.25">
      <c r="E145" s="356"/>
      <c r="F145" s="356"/>
      <c r="G145" s="356"/>
      <c r="H145" s="356"/>
      <c r="I145" s="356"/>
      <c r="J145" s="357"/>
      <c r="K145" s="357"/>
      <c r="L145" s="357"/>
      <c r="M145" s="357"/>
      <c r="N145" s="580"/>
      <c r="O145" s="580"/>
      <c r="P145" s="580"/>
      <c r="Q145" s="580"/>
      <c r="R145" s="580"/>
      <c r="S145" s="580"/>
      <c r="T145" s="581"/>
      <c r="U145" s="581"/>
      <c r="V145" s="581"/>
      <c r="W145" s="580"/>
      <c r="X145" s="580"/>
      <c r="Y145" s="580"/>
      <c r="Z145" s="580"/>
      <c r="AA145" s="580"/>
      <c r="AB145" s="580"/>
      <c r="AC145" s="580"/>
      <c r="AD145" s="580"/>
      <c r="AE145" s="580"/>
      <c r="AF145" s="580"/>
      <c r="AG145" s="580"/>
      <c r="AH145" s="580"/>
      <c r="AI145" s="580"/>
      <c r="AJ145" s="580"/>
      <c r="AK145" s="580"/>
      <c r="AL145" s="580"/>
      <c r="AM145" s="580"/>
      <c r="AN145" s="4"/>
      <c r="AO145" s="4"/>
      <c r="AP145" s="4"/>
    </row>
    <row r="146" spans="5:42" x14ac:dyDescent="0.25">
      <c r="E146" s="356"/>
      <c r="F146" s="356"/>
      <c r="G146" s="356"/>
      <c r="H146" s="356"/>
      <c r="I146" s="356"/>
      <c r="J146" s="357"/>
      <c r="K146" s="357"/>
      <c r="L146" s="357"/>
      <c r="M146" s="357"/>
      <c r="N146" s="580"/>
      <c r="O146" s="580"/>
      <c r="P146" s="580"/>
      <c r="Q146" s="580"/>
      <c r="R146" s="580"/>
      <c r="S146" s="580"/>
      <c r="T146" s="581"/>
      <c r="U146" s="581"/>
      <c r="V146" s="581"/>
      <c r="W146" s="580"/>
      <c r="X146" s="580"/>
      <c r="Y146" s="580"/>
      <c r="Z146" s="580"/>
      <c r="AA146" s="580"/>
      <c r="AB146" s="580"/>
      <c r="AC146" s="580"/>
      <c r="AD146" s="580"/>
      <c r="AE146" s="580"/>
      <c r="AF146" s="580"/>
      <c r="AG146" s="580"/>
      <c r="AH146" s="580"/>
      <c r="AI146" s="580"/>
      <c r="AJ146" s="580"/>
      <c r="AK146" s="580"/>
      <c r="AL146" s="580"/>
      <c r="AM146" s="580"/>
      <c r="AN146" s="4"/>
      <c r="AO146" s="4"/>
      <c r="AP146" s="4"/>
    </row>
    <row r="147" spans="5:42" x14ac:dyDescent="0.25">
      <c r="E147" s="356"/>
      <c r="F147" s="356"/>
      <c r="G147" s="356"/>
      <c r="H147" s="356"/>
      <c r="I147" s="356"/>
      <c r="J147" s="357"/>
      <c r="K147" s="357"/>
      <c r="L147" s="357"/>
      <c r="M147" s="357"/>
      <c r="N147" s="580"/>
      <c r="O147" s="580"/>
      <c r="P147" s="580"/>
      <c r="Q147" s="580"/>
      <c r="R147" s="580"/>
      <c r="S147" s="580"/>
      <c r="T147" s="581"/>
      <c r="U147" s="581"/>
      <c r="V147" s="581"/>
      <c r="W147" s="580"/>
      <c r="X147" s="580"/>
      <c r="Y147" s="580"/>
      <c r="Z147" s="580"/>
      <c r="AA147" s="580"/>
      <c r="AB147" s="580"/>
      <c r="AC147" s="580"/>
      <c r="AD147" s="580"/>
      <c r="AE147" s="580"/>
      <c r="AF147" s="580"/>
      <c r="AG147" s="580"/>
      <c r="AH147" s="580"/>
      <c r="AI147" s="580"/>
      <c r="AJ147" s="580"/>
      <c r="AK147" s="580"/>
      <c r="AL147" s="580"/>
      <c r="AM147" s="580"/>
      <c r="AN147" s="4"/>
      <c r="AO147" s="4"/>
      <c r="AP147" s="4"/>
    </row>
    <row r="148" spans="5:42" x14ac:dyDescent="0.25">
      <c r="E148" s="356"/>
      <c r="F148" s="356"/>
      <c r="G148" s="356"/>
      <c r="H148" s="356"/>
      <c r="I148" s="356"/>
      <c r="J148" s="357"/>
      <c r="K148" s="357"/>
      <c r="L148" s="357"/>
      <c r="M148" s="357"/>
      <c r="N148" s="580"/>
      <c r="O148" s="580"/>
      <c r="P148" s="580"/>
      <c r="Q148" s="580"/>
      <c r="R148" s="580"/>
      <c r="S148" s="580"/>
      <c r="T148" s="581"/>
      <c r="U148" s="581"/>
      <c r="V148" s="581"/>
      <c r="W148" s="580"/>
      <c r="X148" s="580"/>
      <c r="Y148" s="580"/>
      <c r="Z148" s="580"/>
      <c r="AA148" s="580"/>
      <c r="AB148" s="580"/>
      <c r="AC148" s="580"/>
      <c r="AD148" s="580"/>
      <c r="AE148" s="580"/>
      <c r="AF148" s="580"/>
      <c r="AG148" s="580"/>
      <c r="AH148" s="580"/>
      <c r="AI148" s="580"/>
      <c r="AJ148" s="580"/>
      <c r="AK148" s="580"/>
      <c r="AL148" s="580"/>
      <c r="AM148" s="580"/>
      <c r="AN148" s="4"/>
      <c r="AO148" s="4"/>
      <c r="AP148" s="4"/>
    </row>
    <row r="149" spans="5:42" x14ac:dyDescent="0.25">
      <c r="E149" s="356"/>
      <c r="F149" s="356"/>
      <c r="G149" s="356"/>
      <c r="H149" s="356"/>
      <c r="I149" s="356"/>
      <c r="J149" s="357"/>
      <c r="K149" s="357"/>
      <c r="L149" s="357"/>
      <c r="M149" s="357"/>
      <c r="N149" s="580"/>
      <c r="O149" s="580"/>
      <c r="P149" s="580"/>
      <c r="Q149" s="580"/>
      <c r="R149" s="580"/>
      <c r="S149" s="580"/>
      <c r="T149" s="581"/>
      <c r="U149" s="581"/>
      <c r="V149" s="581"/>
      <c r="W149" s="580"/>
      <c r="X149" s="580"/>
      <c r="Y149" s="580"/>
      <c r="Z149" s="580"/>
      <c r="AA149" s="580"/>
      <c r="AB149" s="580"/>
      <c r="AC149" s="580"/>
      <c r="AD149" s="580"/>
      <c r="AE149" s="580"/>
      <c r="AF149" s="580"/>
      <c r="AG149" s="580"/>
      <c r="AH149" s="580"/>
      <c r="AI149" s="580"/>
      <c r="AJ149" s="580"/>
      <c r="AK149" s="580"/>
      <c r="AL149" s="580"/>
      <c r="AM149" s="580"/>
      <c r="AN149" s="4"/>
      <c r="AO149" s="4"/>
      <c r="AP149" s="4"/>
    </row>
    <row r="150" spans="5:42" x14ac:dyDescent="0.25">
      <c r="E150" s="356"/>
      <c r="F150" s="356"/>
      <c r="G150" s="356"/>
      <c r="H150" s="356"/>
      <c r="I150" s="356"/>
      <c r="J150" s="357"/>
      <c r="K150" s="357"/>
      <c r="L150" s="357"/>
      <c r="M150" s="357"/>
      <c r="N150" s="580"/>
      <c r="O150" s="580"/>
      <c r="P150" s="580"/>
      <c r="Q150" s="580"/>
      <c r="R150" s="580"/>
      <c r="S150" s="580"/>
      <c r="T150" s="581"/>
      <c r="U150" s="581"/>
      <c r="V150" s="581"/>
      <c r="W150" s="580"/>
      <c r="X150" s="580"/>
      <c r="Y150" s="580"/>
      <c r="Z150" s="580"/>
      <c r="AA150" s="580"/>
      <c r="AB150" s="580"/>
      <c r="AC150" s="580"/>
      <c r="AD150" s="580"/>
      <c r="AE150" s="580"/>
      <c r="AF150" s="580"/>
      <c r="AG150" s="580"/>
      <c r="AH150" s="580"/>
      <c r="AI150" s="580"/>
      <c r="AJ150" s="580"/>
      <c r="AK150" s="580"/>
      <c r="AL150" s="580"/>
      <c r="AM150" s="580"/>
      <c r="AN150" s="4"/>
      <c r="AO150" s="4"/>
      <c r="AP150" s="4"/>
    </row>
    <row r="151" spans="5:42" x14ac:dyDescent="0.25">
      <c r="E151" s="356"/>
      <c r="F151" s="356"/>
      <c r="G151" s="356"/>
      <c r="H151" s="356"/>
      <c r="I151" s="356"/>
      <c r="J151" s="357"/>
      <c r="K151" s="357"/>
      <c r="L151" s="357"/>
      <c r="M151" s="357"/>
      <c r="N151" s="580"/>
      <c r="O151" s="580"/>
      <c r="P151" s="580"/>
      <c r="Q151" s="580"/>
      <c r="R151" s="580"/>
      <c r="S151" s="580"/>
      <c r="T151" s="581"/>
      <c r="U151" s="581"/>
      <c r="V151" s="581"/>
      <c r="W151" s="580"/>
      <c r="X151" s="580"/>
      <c r="Y151" s="580"/>
      <c r="Z151" s="580"/>
      <c r="AA151" s="580"/>
      <c r="AB151" s="580"/>
      <c r="AC151" s="580"/>
      <c r="AD151" s="580"/>
      <c r="AE151" s="580"/>
      <c r="AF151" s="580"/>
      <c r="AG151" s="580"/>
      <c r="AH151" s="580"/>
      <c r="AI151" s="580"/>
      <c r="AJ151" s="580"/>
      <c r="AK151" s="580"/>
      <c r="AL151" s="580"/>
      <c r="AM151" s="580"/>
      <c r="AN151" s="4"/>
      <c r="AO151" s="4"/>
      <c r="AP151" s="4"/>
    </row>
    <row r="152" spans="5:42" x14ac:dyDescent="0.25">
      <c r="E152" s="356"/>
      <c r="F152" s="356"/>
      <c r="G152" s="356"/>
      <c r="H152" s="356"/>
      <c r="I152" s="356"/>
      <c r="J152" s="357"/>
      <c r="K152" s="357"/>
      <c r="L152" s="357"/>
      <c r="M152" s="357"/>
      <c r="N152" s="580"/>
      <c r="O152" s="580"/>
      <c r="P152" s="580"/>
      <c r="Q152" s="580"/>
      <c r="R152" s="580"/>
      <c r="S152" s="580"/>
      <c r="T152" s="581"/>
      <c r="U152" s="581"/>
      <c r="V152" s="581"/>
      <c r="W152" s="580"/>
      <c r="X152" s="580"/>
      <c r="Y152" s="580"/>
      <c r="Z152" s="580"/>
      <c r="AA152" s="580"/>
      <c r="AB152" s="580"/>
      <c r="AC152" s="580"/>
      <c r="AD152" s="580"/>
      <c r="AE152" s="580"/>
      <c r="AF152" s="580"/>
      <c r="AG152" s="580"/>
      <c r="AH152" s="580"/>
      <c r="AI152" s="580"/>
      <c r="AJ152" s="580"/>
      <c r="AK152" s="580"/>
      <c r="AL152" s="580"/>
      <c r="AM152" s="580"/>
      <c r="AN152" s="4"/>
      <c r="AO152" s="4"/>
      <c r="AP152" s="4"/>
    </row>
    <row r="153" spans="5:42" x14ac:dyDescent="0.25">
      <c r="E153" s="356"/>
      <c r="F153" s="356"/>
      <c r="G153" s="356"/>
      <c r="H153" s="356"/>
      <c r="I153" s="356"/>
      <c r="J153" s="357"/>
      <c r="K153" s="357"/>
      <c r="L153" s="357"/>
      <c r="M153" s="357"/>
      <c r="N153" s="580"/>
      <c r="O153" s="580"/>
      <c r="P153" s="580"/>
      <c r="Q153" s="580"/>
      <c r="R153" s="580"/>
      <c r="S153" s="580"/>
      <c r="T153" s="581"/>
      <c r="U153" s="581"/>
      <c r="V153" s="581"/>
      <c r="W153" s="580"/>
      <c r="X153" s="580"/>
      <c r="Y153" s="580"/>
      <c r="Z153" s="580"/>
      <c r="AA153" s="580"/>
      <c r="AB153" s="580"/>
      <c r="AC153" s="580"/>
      <c r="AD153" s="580"/>
      <c r="AE153" s="580"/>
      <c r="AF153" s="580"/>
      <c r="AG153" s="580"/>
      <c r="AH153" s="580"/>
      <c r="AI153" s="580"/>
      <c r="AJ153" s="580"/>
      <c r="AK153" s="580"/>
      <c r="AL153" s="580"/>
      <c r="AM153" s="580"/>
      <c r="AN153" s="4"/>
      <c r="AO153" s="4"/>
      <c r="AP153" s="4"/>
    </row>
    <row r="154" spans="5:42" x14ac:dyDescent="0.25">
      <c r="E154" s="356"/>
      <c r="F154" s="356"/>
      <c r="G154" s="356"/>
      <c r="H154" s="356"/>
      <c r="I154" s="356"/>
      <c r="J154" s="357"/>
      <c r="K154" s="357"/>
      <c r="L154" s="357"/>
      <c r="M154" s="357"/>
      <c r="N154" s="580"/>
      <c r="O154" s="580"/>
      <c r="P154" s="580"/>
      <c r="Q154" s="580"/>
      <c r="R154" s="580"/>
      <c r="S154" s="580"/>
      <c r="T154" s="581"/>
      <c r="U154" s="581"/>
      <c r="V154" s="581"/>
      <c r="W154" s="580"/>
      <c r="X154" s="580"/>
      <c r="Y154" s="580"/>
      <c r="Z154" s="580"/>
      <c r="AA154" s="580"/>
      <c r="AB154" s="580"/>
      <c r="AC154" s="580"/>
      <c r="AD154" s="580"/>
      <c r="AE154" s="580"/>
      <c r="AF154" s="580"/>
      <c r="AG154" s="580"/>
      <c r="AH154" s="580"/>
      <c r="AI154" s="580"/>
      <c r="AJ154" s="580"/>
      <c r="AK154" s="580"/>
      <c r="AL154" s="580"/>
      <c r="AM154" s="580"/>
      <c r="AN154" s="4"/>
      <c r="AO154" s="4"/>
      <c r="AP154" s="4"/>
    </row>
    <row r="155" spans="5:42" x14ac:dyDescent="0.25">
      <c r="E155" s="356"/>
      <c r="F155" s="356"/>
      <c r="G155" s="356"/>
      <c r="H155" s="356"/>
      <c r="I155" s="356"/>
      <c r="J155" s="357"/>
      <c r="K155" s="357"/>
      <c r="L155" s="357"/>
      <c r="M155" s="357"/>
      <c r="N155" s="580"/>
      <c r="O155" s="580"/>
      <c r="P155" s="580"/>
      <c r="Q155" s="580"/>
      <c r="R155" s="580"/>
      <c r="S155" s="580"/>
      <c r="T155" s="581"/>
      <c r="U155" s="581"/>
      <c r="V155" s="581"/>
      <c r="W155" s="580"/>
      <c r="X155" s="580"/>
      <c r="Y155" s="580"/>
      <c r="Z155" s="580"/>
      <c r="AA155" s="580"/>
      <c r="AB155" s="580"/>
      <c r="AC155" s="580"/>
      <c r="AD155" s="580"/>
      <c r="AE155" s="580"/>
      <c r="AF155" s="580"/>
      <c r="AG155" s="580"/>
      <c r="AH155" s="580"/>
      <c r="AI155" s="580"/>
      <c r="AJ155" s="580"/>
      <c r="AK155" s="580"/>
      <c r="AL155" s="580"/>
      <c r="AM155" s="580"/>
      <c r="AN155" s="4"/>
      <c r="AO155" s="4"/>
      <c r="AP155" s="4"/>
    </row>
    <row r="156" spans="5:42" x14ac:dyDescent="0.25">
      <c r="E156" s="356"/>
      <c r="F156" s="356"/>
      <c r="G156" s="356"/>
      <c r="H156" s="356"/>
      <c r="I156" s="356"/>
      <c r="J156" s="357"/>
      <c r="K156" s="357"/>
      <c r="L156" s="357"/>
      <c r="M156" s="357"/>
      <c r="N156" s="580"/>
      <c r="O156" s="580"/>
      <c r="P156" s="580"/>
      <c r="Q156" s="580"/>
      <c r="R156" s="580"/>
      <c r="S156" s="580"/>
      <c r="T156" s="581"/>
      <c r="U156" s="581"/>
      <c r="V156" s="581"/>
      <c r="W156" s="580"/>
      <c r="X156" s="580"/>
      <c r="Y156" s="580"/>
      <c r="Z156" s="580"/>
      <c r="AA156" s="580"/>
      <c r="AB156" s="580"/>
      <c r="AC156" s="580"/>
      <c r="AD156" s="580"/>
      <c r="AE156" s="580"/>
      <c r="AF156" s="580"/>
      <c r="AG156" s="580"/>
      <c r="AH156" s="580"/>
      <c r="AI156" s="580"/>
      <c r="AJ156" s="580"/>
      <c r="AK156" s="580"/>
      <c r="AL156" s="580"/>
      <c r="AM156" s="580"/>
      <c r="AN156" s="4"/>
      <c r="AO156" s="4"/>
      <c r="AP156" s="4"/>
    </row>
    <row r="157" spans="5:42" x14ac:dyDescent="0.25">
      <c r="E157" s="356"/>
      <c r="F157" s="356"/>
      <c r="G157" s="356"/>
      <c r="H157" s="356"/>
      <c r="I157" s="356"/>
      <c r="J157" s="357"/>
      <c r="K157" s="357"/>
      <c r="L157" s="357"/>
      <c r="M157" s="357"/>
      <c r="N157" s="580"/>
      <c r="O157" s="580"/>
      <c r="P157" s="580"/>
      <c r="Q157" s="580"/>
      <c r="R157" s="580"/>
      <c r="S157" s="580"/>
      <c r="T157" s="581"/>
      <c r="U157" s="581"/>
      <c r="V157" s="581"/>
      <c r="W157" s="580"/>
      <c r="X157" s="580"/>
      <c r="Y157" s="580"/>
      <c r="Z157" s="580"/>
      <c r="AA157" s="580"/>
      <c r="AB157" s="580"/>
      <c r="AC157" s="580"/>
      <c r="AD157" s="580"/>
      <c r="AE157" s="580"/>
      <c r="AF157" s="580"/>
      <c r="AG157" s="580"/>
      <c r="AH157" s="580"/>
      <c r="AI157" s="580"/>
      <c r="AJ157" s="580"/>
      <c r="AK157" s="580"/>
      <c r="AL157" s="580"/>
      <c r="AM157" s="580"/>
      <c r="AN157" s="4"/>
      <c r="AO157" s="4"/>
      <c r="AP157" s="4"/>
    </row>
    <row r="158" spans="5:42" x14ac:dyDescent="0.25">
      <c r="E158" s="356"/>
      <c r="F158" s="356"/>
      <c r="G158" s="356"/>
      <c r="H158" s="356"/>
      <c r="I158" s="356"/>
      <c r="J158" s="357"/>
      <c r="K158" s="357"/>
      <c r="L158" s="357"/>
      <c r="M158" s="357"/>
      <c r="N158" s="580"/>
      <c r="O158" s="580"/>
      <c r="P158" s="580"/>
      <c r="Q158" s="580"/>
      <c r="R158" s="580"/>
      <c r="S158" s="580"/>
      <c r="T158" s="581"/>
      <c r="U158" s="581"/>
      <c r="V158" s="581"/>
      <c r="W158" s="580"/>
      <c r="X158" s="580"/>
      <c r="Y158" s="580"/>
      <c r="Z158" s="580"/>
      <c r="AA158" s="580"/>
      <c r="AB158" s="580"/>
      <c r="AC158" s="580"/>
      <c r="AD158" s="580"/>
      <c r="AE158" s="580"/>
      <c r="AF158" s="580"/>
      <c r="AG158" s="580"/>
      <c r="AH158" s="580"/>
      <c r="AI158" s="580"/>
      <c r="AJ158" s="580"/>
      <c r="AK158" s="580"/>
      <c r="AL158" s="580"/>
      <c r="AM158" s="580"/>
      <c r="AN158" s="4"/>
      <c r="AO158" s="4"/>
      <c r="AP158" s="4"/>
    </row>
    <row r="159" spans="5:42" x14ac:dyDescent="0.25">
      <c r="E159" s="356"/>
      <c r="F159" s="356"/>
      <c r="G159" s="356"/>
      <c r="H159" s="356"/>
      <c r="I159" s="356"/>
      <c r="J159" s="357"/>
      <c r="K159" s="357"/>
      <c r="L159" s="357"/>
      <c r="M159" s="357"/>
      <c r="N159" s="580"/>
      <c r="O159" s="580"/>
      <c r="P159" s="580"/>
      <c r="Q159" s="580"/>
      <c r="R159" s="580"/>
      <c r="S159" s="580"/>
      <c r="T159" s="581"/>
      <c r="U159" s="581"/>
      <c r="V159" s="581"/>
      <c r="W159" s="580"/>
      <c r="X159" s="580"/>
      <c r="Y159" s="580"/>
      <c r="Z159" s="580"/>
      <c r="AA159" s="580"/>
      <c r="AB159" s="580"/>
      <c r="AC159" s="580"/>
      <c r="AD159" s="580"/>
      <c r="AE159" s="580"/>
      <c r="AF159" s="580"/>
      <c r="AG159" s="580"/>
      <c r="AH159" s="580"/>
      <c r="AI159" s="580"/>
      <c r="AJ159" s="580"/>
      <c r="AK159" s="580"/>
      <c r="AL159" s="580"/>
      <c r="AM159" s="580"/>
      <c r="AN159" s="4"/>
      <c r="AO159" s="4"/>
      <c r="AP159" s="4"/>
    </row>
    <row r="160" spans="5:42" x14ac:dyDescent="0.25">
      <c r="E160" s="356"/>
      <c r="F160" s="356"/>
      <c r="G160" s="356"/>
      <c r="H160" s="356"/>
      <c r="I160" s="356"/>
      <c r="J160" s="357"/>
      <c r="K160" s="357"/>
      <c r="L160" s="357"/>
      <c r="M160" s="357"/>
      <c r="N160" s="580"/>
      <c r="O160" s="580"/>
      <c r="P160" s="580"/>
      <c r="Q160" s="580"/>
      <c r="R160" s="580"/>
      <c r="S160" s="580"/>
      <c r="T160" s="581"/>
      <c r="U160" s="581"/>
      <c r="V160" s="581"/>
      <c r="W160" s="580"/>
      <c r="X160" s="580"/>
      <c r="Y160" s="580"/>
      <c r="Z160" s="580"/>
      <c r="AA160" s="580"/>
      <c r="AB160" s="580"/>
      <c r="AC160" s="580"/>
      <c r="AD160" s="580"/>
      <c r="AE160" s="580"/>
      <c r="AF160" s="580"/>
      <c r="AG160" s="580"/>
      <c r="AH160" s="580"/>
      <c r="AI160" s="580"/>
      <c r="AJ160" s="580"/>
      <c r="AK160" s="580"/>
      <c r="AL160" s="580"/>
      <c r="AM160" s="580"/>
      <c r="AN160" s="4"/>
      <c r="AO160" s="4"/>
      <c r="AP160" s="4"/>
    </row>
    <row r="161" spans="5:42" x14ac:dyDescent="0.25">
      <c r="E161" s="356"/>
      <c r="F161" s="356"/>
      <c r="G161" s="356"/>
      <c r="H161" s="356"/>
      <c r="I161" s="356"/>
      <c r="J161" s="357"/>
      <c r="K161" s="357"/>
      <c r="L161" s="357"/>
      <c r="M161" s="357"/>
      <c r="N161" s="580"/>
      <c r="O161" s="580"/>
      <c r="P161" s="580"/>
      <c r="Q161" s="580"/>
      <c r="R161" s="580"/>
      <c r="S161" s="580"/>
      <c r="T161" s="581"/>
      <c r="U161" s="581"/>
      <c r="V161" s="581"/>
      <c r="W161" s="580"/>
      <c r="X161" s="580"/>
      <c r="Y161" s="580"/>
      <c r="Z161" s="580"/>
      <c r="AA161" s="580"/>
      <c r="AB161" s="580"/>
      <c r="AC161" s="580"/>
      <c r="AD161" s="580"/>
      <c r="AE161" s="580"/>
      <c r="AF161" s="580"/>
      <c r="AG161" s="580"/>
      <c r="AH161" s="580"/>
      <c r="AI161" s="580"/>
      <c r="AJ161" s="580"/>
      <c r="AK161" s="580"/>
      <c r="AL161" s="580"/>
      <c r="AM161" s="580"/>
      <c r="AN161" s="4"/>
      <c r="AO161" s="4"/>
      <c r="AP161" s="4"/>
    </row>
    <row r="162" spans="5:42" x14ac:dyDescent="0.25">
      <c r="E162" s="356"/>
      <c r="F162" s="356"/>
      <c r="G162" s="356"/>
      <c r="H162" s="356"/>
      <c r="I162" s="356"/>
      <c r="J162" s="357"/>
      <c r="K162" s="357"/>
      <c r="L162" s="357"/>
      <c r="M162" s="357"/>
      <c r="N162" s="580"/>
      <c r="O162" s="580"/>
      <c r="P162" s="580"/>
      <c r="Q162" s="580"/>
      <c r="R162" s="580"/>
      <c r="S162" s="580"/>
      <c r="T162" s="581"/>
      <c r="U162" s="581"/>
      <c r="V162" s="581"/>
      <c r="W162" s="580"/>
      <c r="X162" s="580"/>
      <c r="Y162" s="580"/>
      <c r="Z162" s="580"/>
      <c r="AA162" s="580"/>
      <c r="AB162" s="580"/>
      <c r="AC162" s="580"/>
      <c r="AD162" s="580"/>
      <c r="AE162" s="580"/>
      <c r="AF162" s="580"/>
      <c r="AG162" s="580"/>
      <c r="AH162" s="580"/>
      <c r="AI162" s="580"/>
      <c r="AJ162" s="580"/>
      <c r="AK162" s="580"/>
      <c r="AL162" s="580"/>
      <c r="AM162" s="580"/>
      <c r="AN162" s="4"/>
      <c r="AO162" s="4"/>
      <c r="AP162" s="4"/>
    </row>
    <row r="163" spans="5:42" x14ac:dyDescent="0.25">
      <c r="E163" s="356"/>
      <c r="F163" s="356"/>
      <c r="G163" s="356"/>
      <c r="H163" s="356"/>
      <c r="I163" s="356"/>
      <c r="J163" s="357"/>
      <c r="K163" s="357"/>
      <c r="L163" s="357"/>
      <c r="M163" s="357"/>
      <c r="N163" s="580"/>
      <c r="O163" s="580"/>
      <c r="P163" s="580"/>
      <c r="Q163" s="580"/>
      <c r="R163" s="580"/>
      <c r="S163" s="580"/>
      <c r="T163" s="581"/>
      <c r="U163" s="581"/>
      <c r="V163" s="581"/>
      <c r="W163" s="580"/>
      <c r="X163" s="580"/>
      <c r="Y163" s="580"/>
      <c r="Z163" s="580"/>
      <c r="AA163" s="580"/>
      <c r="AB163" s="580"/>
      <c r="AC163" s="580"/>
      <c r="AD163" s="580"/>
      <c r="AE163" s="580"/>
      <c r="AF163" s="580"/>
      <c r="AG163" s="580"/>
      <c r="AH163" s="580"/>
      <c r="AI163" s="580"/>
      <c r="AJ163" s="580"/>
      <c r="AK163" s="580"/>
      <c r="AL163" s="580"/>
      <c r="AM163" s="580"/>
      <c r="AN163" s="4"/>
      <c r="AO163" s="4"/>
      <c r="AP163" s="4"/>
    </row>
    <row r="164" spans="5:42" x14ac:dyDescent="0.25">
      <c r="E164" s="356"/>
      <c r="F164" s="356"/>
      <c r="G164" s="356"/>
      <c r="H164" s="356"/>
      <c r="I164" s="356"/>
      <c r="J164" s="357"/>
      <c r="K164" s="357"/>
      <c r="L164" s="357"/>
      <c r="M164" s="357"/>
      <c r="N164" s="580"/>
      <c r="O164" s="580"/>
      <c r="P164" s="580"/>
      <c r="Q164" s="580"/>
      <c r="R164" s="580"/>
      <c r="S164" s="580"/>
      <c r="T164" s="581"/>
      <c r="U164" s="581"/>
      <c r="V164" s="581"/>
      <c r="W164" s="580"/>
      <c r="X164" s="580"/>
      <c r="Y164" s="580"/>
      <c r="Z164" s="580"/>
      <c r="AA164" s="580"/>
      <c r="AB164" s="580"/>
      <c r="AC164" s="580"/>
      <c r="AD164" s="580"/>
      <c r="AE164" s="580"/>
      <c r="AF164" s="580"/>
      <c r="AG164" s="580"/>
      <c r="AH164" s="580"/>
      <c r="AI164" s="580"/>
      <c r="AJ164" s="580"/>
      <c r="AK164" s="580"/>
      <c r="AL164" s="580"/>
      <c r="AM164" s="580"/>
      <c r="AN164" s="4"/>
      <c r="AO164" s="4"/>
      <c r="AP164" s="4"/>
    </row>
    <row r="165" spans="5:42" x14ac:dyDescent="0.25">
      <c r="E165" s="356"/>
      <c r="F165" s="356"/>
      <c r="G165" s="356"/>
      <c r="H165" s="356"/>
      <c r="I165" s="356"/>
      <c r="J165" s="357"/>
      <c r="K165" s="357"/>
      <c r="L165" s="357"/>
      <c r="M165" s="357"/>
      <c r="N165" s="580"/>
      <c r="O165" s="580"/>
      <c r="P165" s="580"/>
      <c r="Q165" s="580"/>
      <c r="R165" s="580"/>
      <c r="S165" s="580"/>
      <c r="T165" s="581"/>
      <c r="U165" s="581"/>
      <c r="V165" s="581"/>
      <c r="W165" s="580"/>
      <c r="X165" s="580"/>
      <c r="Y165" s="580"/>
      <c r="Z165" s="580"/>
      <c r="AA165" s="580"/>
      <c r="AB165" s="580"/>
      <c r="AC165" s="580"/>
      <c r="AD165" s="580"/>
      <c r="AE165" s="580"/>
      <c r="AF165" s="580"/>
      <c r="AG165" s="580"/>
      <c r="AH165" s="580"/>
      <c r="AI165" s="580"/>
      <c r="AJ165" s="580"/>
      <c r="AK165" s="580"/>
      <c r="AL165" s="580"/>
      <c r="AM165" s="580"/>
      <c r="AN165" s="4"/>
      <c r="AO165" s="4"/>
      <c r="AP165" s="4"/>
    </row>
    <row r="166" spans="5:42" x14ac:dyDescent="0.25">
      <c r="E166" s="356"/>
      <c r="F166" s="356"/>
      <c r="G166" s="356"/>
      <c r="H166" s="356"/>
      <c r="I166" s="356"/>
      <c r="J166" s="357"/>
      <c r="K166" s="357"/>
      <c r="L166" s="357"/>
      <c r="M166" s="357"/>
      <c r="N166" s="580"/>
      <c r="O166" s="580"/>
      <c r="P166" s="580"/>
      <c r="Q166" s="580"/>
      <c r="R166" s="580"/>
      <c r="S166" s="580"/>
      <c r="T166" s="581"/>
      <c r="U166" s="581"/>
      <c r="V166" s="581"/>
      <c r="W166" s="580"/>
      <c r="X166" s="580"/>
      <c r="Y166" s="580"/>
      <c r="Z166" s="580"/>
      <c r="AA166" s="580"/>
      <c r="AB166" s="580"/>
      <c r="AC166" s="580"/>
      <c r="AD166" s="580"/>
      <c r="AE166" s="580"/>
      <c r="AF166" s="580"/>
      <c r="AG166" s="580"/>
      <c r="AH166" s="580"/>
      <c r="AI166" s="580"/>
      <c r="AJ166" s="580"/>
      <c r="AK166" s="580"/>
      <c r="AL166" s="580"/>
      <c r="AM166" s="580"/>
      <c r="AN166" s="4"/>
      <c r="AO166" s="4"/>
      <c r="AP166" s="4"/>
    </row>
    <row r="167" spans="5:42" x14ac:dyDescent="0.25">
      <c r="E167" s="356"/>
      <c r="F167" s="356"/>
      <c r="G167" s="356"/>
      <c r="H167" s="356"/>
      <c r="I167" s="356"/>
      <c r="J167" s="357"/>
      <c r="K167" s="357"/>
      <c r="L167" s="357"/>
      <c r="M167" s="357"/>
      <c r="N167" s="580"/>
      <c r="O167" s="580"/>
      <c r="P167" s="580"/>
      <c r="Q167" s="580"/>
      <c r="R167" s="580"/>
      <c r="S167" s="580"/>
      <c r="T167" s="581"/>
      <c r="U167" s="581"/>
      <c r="V167" s="581"/>
      <c r="W167" s="580"/>
      <c r="X167" s="580"/>
      <c r="Y167" s="580"/>
      <c r="Z167" s="580"/>
      <c r="AA167" s="580"/>
      <c r="AB167" s="580"/>
      <c r="AC167" s="580"/>
      <c r="AD167" s="580"/>
      <c r="AE167" s="580"/>
      <c r="AF167" s="580"/>
      <c r="AG167" s="580"/>
      <c r="AH167" s="580"/>
      <c r="AI167" s="580"/>
      <c r="AJ167" s="580"/>
      <c r="AK167" s="580"/>
      <c r="AL167" s="580"/>
      <c r="AM167" s="580"/>
      <c r="AN167" s="4"/>
      <c r="AO167" s="4"/>
      <c r="AP167" s="4"/>
    </row>
    <row r="168" spans="5:42" x14ac:dyDescent="0.25">
      <c r="E168" s="356"/>
      <c r="F168" s="356"/>
      <c r="G168" s="356"/>
      <c r="H168" s="356"/>
      <c r="I168" s="356"/>
      <c r="J168" s="357"/>
      <c r="K168" s="357"/>
      <c r="L168" s="357"/>
      <c r="M168" s="357"/>
      <c r="N168" s="580"/>
      <c r="O168" s="580"/>
      <c r="P168" s="580"/>
      <c r="Q168" s="580"/>
      <c r="R168" s="580"/>
      <c r="S168" s="580"/>
      <c r="T168" s="581"/>
      <c r="U168" s="581"/>
      <c r="V168" s="581"/>
      <c r="W168" s="580"/>
      <c r="X168" s="580"/>
      <c r="Y168" s="580"/>
      <c r="Z168" s="580"/>
      <c r="AA168" s="580"/>
      <c r="AB168" s="580"/>
      <c r="AC168" s="580"/>
      <c r="AD168" s="580"/>
      <c r="AE168" s="580"/>
      <c r="AF168" s="580"/>
      <c r="AG168" s="580"/>
      <c r="AH168" s="580"/>
      <c r="AI168" s="580"/>
      <c r="AJ168" s="580"/>
      <c r="AK168" s="580"/>
      <c r="AL168" s="580"/>
      <c r="AM168" s="580"/>
      <c r="AN168" s="4"/>
      <c r="AO168" s="4"/>
      <c r="AP168" s="4"/>
    </row>
    <row r="169" spans="5:42" x14ac:dyDescent="0.25">
      <c r="E169" s="356"/>
      <c r="F169" s="356"/>
      <c r="G169" s="356"/>
      <c r="H169" s="356"/>
      <c r="I169" s="356"/>
      <c r="J169" s="357"/>
      <c r="K169" s="357"/>
      <c r="L169" s="357"/>
      <c r="M169" s="357"/>
      <c r="N169" s="580"/>
      <c r="O169" s="580"/>
      <c r="P169" s="580"/>
      <c r="Q169" s="580"/>
      <c r="R169" s="580"/>
      <c r="S169" s="580"/>
      <c r="T169" s="581"/>
      <c r="U169" s="581"/>
      <c r="V169" s="581"/>
      <c r="W169" s="580"/>
      <c r="X169" s="580"/>
      <c r="Y169" s="580"/>
      <c r="Z169" s="580"/>
      <c r="AA169" s="580"/>
      <c r="AB169" s="580"/>
      <c r="AC169" s="580"/>
      <c r="AD169" s="580"/>
      <c r="AE169" s="580"/>
      <c r="AF169" s="580"/>
      <c r="AG169" s="580"/>
      <c r="AH169" s="580"/>
      <c r="AI169" s="580"/>
      <c r="AJ169" s="580"/>
      <c r="AK169" s="580"/>
      <c r="AL169" s="580"/>
      <c r="AM169" s="580"/>
      <c r="AN169" s="4"/>
      <c r="AO169" s="4"/>
      <c r="AP169" s="4"/>
    </row>
    <row r="170" spans="5:42" x14ac:dyDescent="0.25">
      <c r="E170" s="356"/>
      <c r="F170" s="356"/>
      <c r="G170" s="356"/>
      <c r="H170" s="356"/>
      <c r="I170" s="356"/>
      <c r="J170" s="357"/>
      <c r="K170" s="357"/>
      <c r="L170" s="357"/>
      <c r="M170" s="357"/>
      <c r="N170" s="580"/>
      <c r="O170" s="580"/>
      <c r="P170" s="580"/>
      <c r="Q170" s="580"/>
      <c r="R170" s="580"/>
      <c r="S170" s="580"/>
      <c r="T170" s="581"/>
      <c r="U170" s="581"/>
      <c r="V170" s="581"/>
      <c r="W170" s="580"/>
      <c r="X170" s="580"/>
      <c r="Y170" s="580"/>
      <c r="Z170" s="580"/>
      <c r="AA170" s="580"/>
      <c r="AB170" s="580"/>
      <c r="AC170" s="580"/>
      <c r="AD170" s="580"/>
      <c r="AE170" s="580"/>
      <c r="AF170" s="580"/>
      <c r="AG170" s="580"/>
      <c r="AH170" s="580"/>
      <c r="AI170" s="580"/>
      <c r="AJ170" s="580"/>
      <c r="AK170" s="580"/>
      <c r="AL170" s="580"/>
      <c r="AM170" s="580"/>
      <c r="AN170" s="4"/>
      <c r="AO170" s="4"/>
      <c r="AP170" s="4"/>
    </row>
    <row r="171" spans="5:42" x14ac:dyDescent="0.25">
      <c r="E171" s="356"/>
      <c r="F171" s="356"/>
      <c r="G171" s="356"/>
      <c r="H171" s="356"/>
      <c r="I171" s="356"/>
      <c r="J171" s="357"/>
      <c r="K171" s="357"/>
      <c r="L171" s="357"/>
      <c r="M171" s="357"/>
      <c r="N171" s="580"/>
      <c r="O171" s="580"/>
      <c r="P171" s="580"/>
      <c r="Q171" s="580"/>
      <c r="R171" s="580"/>
      <c r="S171" s="580"/>
      <c r="T171" s="581"/>
      <c r="U171" s="581"/>
      <c r="V171" s="581"/>
      <c r="W171" s="580"/>
      <c r="X171" s="580"/>
      <c r="Y171" s="580"/>
      <c r="Z171" s="580"/>
      <c r="AA171" s="580"/>
      <c r="AB171" s="580"/>
      <c r="AC171" s="580"/>
      <c r="AD171" s="580"/>
      <c r="AE171" s="580"/>
      <c r="AF171" s="580"/>
      <c r="AG171" s="580"/>
      <c r="AH171" s="580"/>
      <c r="AI171" s="580"/>
      <c r="AJ171" s="580"/>
      <c r="AK171" s="580"/>
      <c r="AL171" s="580"/>
      <c r="AM171" s="580"/>
      <c r="AN171" s="4"/>
      <c r="AO171" s="4"/>
      <c r="AP171" s="4"/>
    </row>
    <row r="172" spans="5:42" x14ac:dyDescent="0.25">
      <c r="E172" s="356"/>
      <c r="F172" s="356"/>
      <c r="G172" s="356"/>
      <c r="H172" s="356"/>
      <c r="I172" s="356"/>
      <c r="J172" s="357"/>
      <c r="K172" s="357"/>
      <c r="L172" s="357"/>
      <c r="M172" s="357"/>
      <c r="N172" s="580"/>
      <c r="O172" s="580"/>
      <c r="P172" s="580"/>
      <c r="Q172" s="580"/>
      <c r="R172" s="580"/>
      <c r="S172" s="580"/>
      <c r="T172" s="581"/>
      <c r="U172" s="581"/>
      <c r="V172" s="581"/>
      <c r="W172" s="580"/>
      <c r="X172" s="580"/>
      <c r="Y172" s="580"/>
      <c r="Z172" s="580"/>
      <c r="AA172" s="580"/>
      <c r="AB172" s="580"/>
      <c r="AC172" s="580"/>
      <c r="AD172" s="580"/>
      <c r="AE172" s="580"/>
      <c r="AF172" s="580"/>
      <c r="AG172" s="580"/>
      <c r="AH172" s="580"/>
      <c r="AI172" s="580"/>
      <c r="AJ172" s="580"/>
      <c r="AK172" s="580"/>
      <c r="AL172" s="580"/>
      <c r="AM172" s="580"/>
      <c r="AN172" s="4"/>
      <c r="AO172" s="4"/>
      <c r="AP172" s="4"/>
    </row>
    <row r="173" spans="5:42" x14ac:dyDescent="0.25">
      <c r="E173" s="356"/>
      <c r="F173" s="356"/>
      <c r="G173" s="356"/>
      <c r="H173" s="356"/>
      <c r="I173" s="356"/>
      <c r="J173" s="357"/>
      <c r="K173" s="357"/>
      <c r="L173" s="357"/>
      <c r="M173" s="357"/>
      <c r="N173" s="580"/>
      <c r="O173" s="580"/>
      <c r="P173" s="580"/>
      <c r="Q173" s="580"/>
      <c r="R173" s="580"/>
      <c r="S173" s="580"/>
      <c r="T173" s="581"/>
      <c r="U173" s="581"/>
      <c r="V173" s="581"/>
      <c r="W173" s="580"/>
      <c r="X173" s="580"/>
      <c r="Y173" s="580"/>
      <c r="Z173" s="580"/>
      <c r="AA173" s="580"/>
      <c r="AB173" s="580"/>
      <c r="AC173" s="580"/>
      <c r="AD173" s="580"/>
      <c r="AE173" s="580"/>
      <c r="AF173" s="580"/>
      <c r="AG173" s="580"/>
      <c r="AH173" s="580"/>
      <c r="AI173" s="580"/>
      <c r="AJ173" s="580"/>
      <c r="AK173" s="580"/>
      <c r="AL173" s="580"/>
      <c r="AM173" s="580"/>
      <c r="AN173" s="4"/>
      <c r="AO173" s="4"/>
      <c r="AP173" s="4"/>
    </row>
    <row r="174" spans="5:42" x14ac:dyDescent="0.25">
      <c r="E174" s="356"/>
      <c r="F174" s="356"/>
      <c r="G174" s="356"/>
      <c r="H174" s="356"/>
      <c r="I174" s="356"/>
      <c r="J174" s="357"/>
      <c r="K174" s="357"/>
      <c r="L174" s="357"/>
      <c r="M174" s="357"/>
      <c r="N174" s="580"/>
      <c r="O174" s="580"/>
      <c r="P174" s="580"/>
      <c r="Q174" s="580"/>
      <c r="R174" s="580"/>
      <c r="S174" s="580"/>
      <c r="T174" s="581"/>
      <c r="U174" s="581"/>
      <c r="V174" s="581"/>
      <c r="W174" s="580"/>
      <c r="X174" s="580"/>
      <c r="Y174" s="580"/>
      <c r="Z174" s="580"/>
      <c r="AA174" s="580"/>
      <c r="AB174" s="580"/>
      <c r="AC174" s="580"/>
      <c r="AD174" s="580"/>
      <c r="AE174" s="580"/>
      <c r="AF174" s="580"/>
      <c r="AG174" s="580"/>
      <c r="AH174" s="580"/>
      <c r="AI174" s="580"/>
      <c r="AJ174" s="580"/>
      <c r="AK174" s="580"/>
      <c r="AL174" s="580"/>
      <c r="AM174" s="580"/>
      <c r="AN174" s="4"/>
      <c r="AO174" s="4"/>
      <c r="AP174" s="4"/>
    </row>
    <row r="175" spans="5:42" x14ac:dyDescent="0.25">
      <c r="E175" s="356"/>
      <c r="F175" s="356"/>
      <c r="G175" s="356"/>
      <c r="H175" s="356"/>
      <c r="I175" s="356"/>
      <c r="J175" s="357"/>
      <c r="K175" s="357"/>
      <c r="L175" s="357"/>
      <c r="M175" s="357"/>
      <c r="N175" s="580"/>
      <c r="O175" s="580"/>
      <c r="P175" s="580"/>
      <c r="Q175" s="580"/>
      <c r="R175" s="580"/>
      <c r="S175" s="580"/>
      <c r="T175" s="581"/>
      <c r="U175" s="581"/>
      <c r="V175" s="581"/>
      <c r="W175" s="580"/>
      <c r="X175" s="580"/>
      <c r="Y175" s="580"/>
      <c r="Z175" s="580"/>
      <c r="AA175" s="580"/>
      <c r="AB175" s="580"/>
      <c r="AC175" s="580"/>
      <c r="AD175" s="580"/>
      <c r="AE175" s="580"/>
      <c r="AF175" s="580"/>
      <c r="AG175" s="580"/>
      <c r="AH175" s="580"/>
      <c r="AI175" s="580"/>
      <c r="AJ175" s="580"/>
      <c r="AK175" s="580"/>
      <c r="AL175" s="580"/>
      <c r="AM175" s="580"/>
      <c r="AN175" s="4"/>
      <c r="AO175" s="4"/>
      <c r="AP175" s="4"/>
    </row>
    <row r="176" spans="5:42" x14ac:dyDescent="0.25">
      <c r="E176" s="356"/>
      <c r="F176" s="356"/>
      <c r="G176" s="356"/>
      <c r="H176" s="356"/>
      <c r="I176" s="356"/>
      <c r="J176" s="357"/>
      <c r="K176" s="357"/>
      <c r="L176" s="357"/>
      <c r="M176" s="357"/>
      <c r="N176" s="580"/>
      <c r="O176" s="580"/>
      <c r="P176" s="580"/>
      <c r="Q176" s="580"/>
      <c r="R176" s="580"/>
      <c r="S176" s="580"/>
      <c r="T176" s="581"/>
      <c r="U176" s="581"/>
      <c r="V176" s="581"/>
      <c r="W176" s="580"/>
      <c r="X176" s="580"/>
      <c r="Y176" s="580"/>
      <c r="Z176" s="580"/>
      <c r="AA176" s="580"/>
      <c r="AB176" s="580"/>
      <c r="AC176" s="580"/>
      <c r="AD176" s="580"/>
      <c r="AE176" s="580"/>
      <c r="AF176" s="580"/>
      <c r="AG176" s="580"/>
      <c r="AH176" s="580"/>
      <c r="AI176" s="580"/>
      <c r="AJ176" s="580"/>
      <c r="AK176" s="580"/>
      <c r="AL176" s="580"/>
      <c r="AM176" s="580"/>
      <c r="AN176" s="4"/>
      <c r="AO176" s="4"/>
      <c r="AP176" s="4"/>
    </row>
    <row r="177" spans="5:42" x14ac:dyDescent="0.25">
      <c r="E177" s="356"/>
      <c r="F177" s="356"/>
      <c r="G177" s="356"/>
      <c r="H177" s="356"/>
      <c r="I177" s="356"/>
      <c r="J177" s="357"/>
      <c r="K177" s="357"/>
      <c r="L177" s="357"/>
      <c r="M177" s="357"/>
      <c r="N177" s="580"/>
      <c r="O177" s="580"/>
      <c r="P177" s="580"/>
      <c r="Q177" s="580"/>
      <c r="R177" s="580"/>
      <c r="S177" s="580"/>
      <c r="T177" s="581"/>
      <c r="U177" s="581"/>
      <c r="V177" s="581"/>
      <c r="W177" s="580"/>
      <c r="X177" s="580"/>
      <c r="Y177" s="580"/>
      <c r="Z177" s="580"/>
      <c r="AA177" s="580"/>
      <c r="AB177" s="580"/>
      <c r="AC177" s="580"/>
      <c r="AD177" s="580"/>
      <c r="AE177" s="580"/>
      <c r="AF177" s="580"/>
      <c r="AG177" s="580"/>
      <c r="AH177" s="580"/>
      <c r="AI177" s="580"/>
      <c r="AJ177" s="580"/>
      <c r="AK177" s="580"/>
      <c r="AL177" s="580"/>
      <c r="AM177" s="580"/>
      <c r="AN177" s="4"/>
      <c r="AO177" s="4"/>
      <c r="AP177" s="4"/>
    </row>
    <row r="178" spans="5:42" x14ac:dyDescent="0.25">
      <c r="E178" s="356"/>
      <c r="F178" s="356"/>
      <c r="G178" s="356"/>
      <c r="H178" s="356"/>
      <c r="I178" s="356"/>
      <c r="J178" s="357"/>
      <c r="K178" s="357"/>
      <c r="L178" s="357"/>
      <c r="M178" s="357"/>
      <c r="N178" s="580"/>
      <c r="O178" s="580"/>
      <c r="P178" s="580"/>
      <c r="Q178" s="580"/>
      <c r="R178" s="580"/>
      <c r="S178" s="580"/>
      <c r="T178" s="581"/>
      <c r="U178" s="581"/>
      <c r="V178" s="581"/>
      <c r="W178" s="580"/>
      <c r="X178" s="580"/>
      <c r="Y178" s="580"/>
      <c r="Z178" s="580"/>
      <c r="AA178" s="580"/>
      <c r="AB178" s="580"/>
      <c r="AC178" s="580"/>
      <c r="AD178" s="580"/>
      <c r="AE178" s="580"/>
      <c r="AF178" s="580"/>
      <c r="AG178" s="580"/>
      <c r="AH178" s="580"/>
      <c r="AI178" s="580"/>
      <c r="AJ178" s="580"/>
      <c r="AK178" s="580"/>
      <c r="AL178" s="580"/>
      <c r="AM178" s="580"/>
      <c r="AN178" s="4"/>
      <c r="AO178" s="4"/>
      <c r="AP178" s="4"/>
    </row>
    <row r="179" spans="5:42" x14ac:dyDescent="0.25">
      <c r="E179" s="356"/>
      <c r="F179" s="356"/>
      <c r="G179" s="356"/>
      <c r="H179" s="356"/>
      <c r="I179" s="356"/>
      <c r="J179" s="357"/>
      <c r="K179" s="357"/>
      <c r="L179" s="357"/>
      <c r="M179" s="357"/>
      <c r="N179" s="580"/>
      <c r="O179" s="580"/>
      <c r="P179" s="580"/>
      <c r="Q179" s="580"/>
      <c r="R179" s="580"/>
      <c r="S179" s="580"/>
      <c r="T179" s="581"/>
      <c r="U179" s="581"/>
      <c r="V179" s="581"/>
      <c r="W179" s="580"/>
      <c r="X179" s="580"/>
      <c r="Y179" s="580"/>
      <c r="Z179" s="580"/>
      <c r="AA179" s="580"/>
      <c r="AB179" s="580"/>
      <c r="AC179" s="580"/>
      <c r="AD179" s="580"/>
      <c r="AE179" s="580"/>
      <c r="AF179" s="580"/>
      <c r="AG179" s="580"/>
      <c r="AH179" s="580"/>
      <c r="AI179" s="580"/>
      <c r="AJ179" s="580"/>
      <c r="AK179" s="580"/>
      <c r="AL179" s="580"/>
      <c r="AM179" s="580"/>
      <c r="AN179" s="4"/>
      <c r="AO179" s="4"/>
      <c r="AP179" s="4"/>
    </row>
    <row r="180" spans="5:42" x14ac:dyDescent="0.25">
      <c r="E180" s="356"/>
      <c r="F180" s="356"/>
      <c r="G180" s="356"/>
      <c r="H180" s="356"/>
      <c r="I180" s="356"/>
      <c r="J180" s="357"/>
      <c r="K180" s="357"/>
      <c r="L180" s="357"/>
      <c r="M180" s="357"/>
      <c r="N180" s="580"/>
      <c r="O180" s="580"/>
      <c r="P180" s="580"/>
      <c r="Q180" s="580"/>
      <c r="R180" s="580"/>
      <c r="S180" s="580"/>
      <c r="T180" s="581"/>
      <c r="U180" s="581"/>
      <c r="V180" s="581"/>
      <c r="W180" s="580"/>
      <c r="X180" s="580"/>
      <c r="Y180" s="580"/>
      <c r="Z180" s="580"/>
      <c r="AA180" s="580"/>
      <c r="AB180" s="580"/>
      <c r="AC180" s="580"/>
      <c r="AD180" s="580"/>
      <c r="AE180" s="580"/>
      <c r="AF180" s="580"/>
      <c r="AG180" s="580"/>
      <c r="AH180" s="580"/>
      <c r="AI180" s="580"/>
      <c r="AJ180" s="580"/>
      <c r="AK180" s="580"/>
      <c r="AL180" s="580"/>
      <c r="AM180" s="580"/>
      <c r="AN180" s="4"/>
      <c r="AO180" s="4"/>
      <c r="AP180" s="4"/>
    </row>
    <row r="181" spans="5:42" x14ac:dyDescent="0.25">
      <c r="E181" s="356"/>
      <c r="F181" s="356"/>
      <c r="G181" s="356"/>
      <c r="H181" s="356"/>
      <c r="I181" s="356"/>
      <c r="J181" s="357"/>
      <c r="K181" s="357"/>
      <c r="L181" s="357"/>
      <c r="M181" s="357"/>
      <c r="N181" s="580"/>
      <c r="O181" s="580"/>
      <c r="P181" s="580"/>
      <c r="Q181" s="580"/>
      <c r="R181" s="580"/>
      <c r="S181" s="580"/>
      <c r="T181" s="581"/>
      <c r="U181" s="581"/>
      <c r="V181" s="581"/>
      <c r="W181" s="580"/>
      <c r="X181" s="580"/>
      <c r="Y181" s="580"/>
      <c r="Z181" s="580"/>
      <c r="AA181" s="580"/>
      <c r="AB181" s="580"/>
      <c r="AC181" s="580"/>
      <c r="AD181" s="580"/>
      <c r="AE181" s="580"/>
      <c r="AF181" s="580"/>
      <c r="AG181" s="580"/>
      <c r="AH181" s="580"/>
      <c r="AI181" s="580"/>
      <c r="AJ181" s="580"/>
      <c r="AK181" s="580"/>
      <c r="AL181" s="580"/>
      <c r="AM181" s="580"/>
      <c r="AN181" s="4"/>
      <c r="AO181" s="4"/>
      <c r="AP181" s="4"/>
    </row>
    <row r="182" spans="5:42" x14ac:dyDescent="0.25">
      <c r="E182" s="356"/>
      <c r="F182" s="356"/>
      <c r="G182" s="356"/>
      <c r="H182" s="356"/>
      <c r="I182" s="356"/>
      <c r="J182" s="357"/>
      <c r="K182" s="357"/>
      <c r="L182" s="357"/>
      <c r="M182" s="357"/>
      <c r="N182" s="580"/>
      <c r="O182" s="580"/>
      <c r="P182" s="580"/>
      <c r="Q182" s="580"/>
      <c r="R182" s="580"/>
      <c r="S182" s="580"/>
      <c r="T182" s="581"/>
      <c r="U182" s="581"/>
      <c r="V182" s="581"/>
      <c r="W182" s="580"/>
      <c r="X182" s="580"/>
      <c r="Y182" s="580"/>
      <c r="Z182" s="580"/>
      <c r="AA182" s="580"/>
      <c r="AB182" s="580"/>
      <c r="AC182" s="580"/>
      <c r="AD182" s="580"/>
      <c r="AE182" s="580"/>
      <c r="AF182" s="580"/>
      <c r="AG182" s="580"/>
      <c r="AH182" s="580"/>
      <c r="AI182" s="580"/>
      <c r="AJ182" s="580"/>
      <c r="AK182" s="580"/>
      <c r="AL182" s="580"/>
      <c r="AM182" s="580"/>
      <c r="AN182" s="4"/>
      <c r="AO182" s="4"/>
      <c r="AP182" s="4"/>
    </row>
    <row r="183" spans="5:42" x14ac:dyDescent="0.25">
      <c r="E183" s="356"/>
      <c r="F183" s="356"/>
      <c r="G183" s="356"/>
      <c r="H183" s="356"/>
      <c r="I183" s="356"/>
      <c r="J183" s="357"/>
      <c r="K183" s="357"/>
      <c r="L183" s="357"/>
      <c r="M183" s="357"/>
      <c r="N183" s="580"/>
      <c r="O183" s="580"/>
      <c r="P183" s="580"/>
      <c r="Q183" s="580"/>
      <c r="R183" s="580"/>
      <c r="S183" s="580"/>
      <c r="T183" s="581"/>
      <c r="U183" s="581"/>
      <c r="V183" s="581"/>
      <c r="W183" s="580"/>
      <c r="X183" s="580"/>
      <c r="Y183" s="580"/>
      <c r="Z183" s="580"/>
      <c r="AA183" s="580"/>
      <c r="AB183" s="580"/>
      <c r="AC183" s="580"/>
      <c r="AD183" s="580"/>
      <c r="AE183" s="580"/>
      <c r="AF183" s="580"/>
      <c r="AG183" s="580"/>
      <c r="AH183" s="580"/>
      <c r="AI183" s="580"/>
      <c r="AJ183" s="580"/>
      <c r="AK183" s="580"/>
      <c r="AL183" s="580"/>
      <c r="AM183" s="580"/>
      <c r="AN183" s="4"/>
      <c r="AO183" s="4"/>
      <c r="AP183" s="4"/>
    </row>
    <row r="184" spans="5:42" x14ac:dyDescent="0.25">
      <c r="E184" s="356"/>
      <c r="F184" s="356"/>
      <c r="G184" s="356"/>
      <c r="H184" s="356"/>
      <c r="I184" s="356"/>
      <c r="J184" s="357"/>
      <c r="K184" s="357"/>
      <c r="L184" s="357"/>
      <c r="M184" s="357"/>
      <c r="N184" s="580"/>
      <c r="O184" s="580"/>
      <c r="P184" s="580"/>
      <c r="Q184" s="580"/>
      <c r="R184" s="580"/>
      <c r="S184" s="580"/>
      <c r="T184" s="581"/>
      <c r="U184" s="581"/>
      <c r="V184" s="581"/>
      <c r="W184" s="580"/>
      <c r="X184" s="580"/>
      <c r="Y184" s="580"/>
      <c r="Z184" s="580"/>
      <c r="AA184" s="580"/>
      <c r="AB184" s="580"/>
      <c r="AC184" s="580"/>
      <c r="AD184" s="580"/>
      <c r="AE184" s="580"/>
      <c r="AF184" s="580"/>
      <c r="AG184" s="580"/>
      <c r="AH184" s="580"/>
      <c r="AI184" s="580"/>
      <c r="AJ184" s="580"/>
      <c r="AK184" s="580"/>
      <c r="AL184" s="580"/>
      <c r="AM184" s="580"/>
      <c r="AN184" s="4"/>
      <c r="AO184" s="4"/>
      <c r="AP184" s="4"/>
    </row>
    <row r="185" spans="5:42" x14ac:dyDescent="0.25">
      <c r="E185" s="356"/>
      <c r="F185" s="356"/>
      <c r="G185" s="356"/>
      <c r="H185" s="356"/>
      <c r="I185" s="356"/>
      <c r="J185" s="357"/>
      <c r="K185" s="357"/>
      <c r="L185" s="357"/>
      <c r="M185" s="357"/>
      <c r="N185" s="580"/>
      <c r="O185" s="580"/>
      <c r="P185" s="580"/>
      <c r="Q185" s="580"/>
      <c r="R185" s="580"/>
      <c r="S185" s="580"/>
      <c r="T185" s="581"/>
      <c r="U185" s="581"/>
      <c r="V185" s="581"/>
      <c r="W185" s="580"/>
      <c r="X185" s="580"/>
      <c r="Y185" s="580"/>
      <c r="Z185" s="580"/>
      <c r="AA185" s="580"/>
      <c r="AB185" s="580"/>
      <c r="AC185" s="580"/>
      <c r="AD185" s="580"/>
      <c r="AE185" s="580"/>
      <c r="AF185" s="580"/>
      <c r="AG185" s="580"/>
      <c r="AH185" s="580"/>
      <c r="AI185" s="580"/>
      <c r="AJ185" s="580"/>
      <c r="AK185" s="580"/>
      <c r="AL185" s="580"/>
      <c r="AM185" s="580"/>
      <c r="AN185" s="4"/>
      <c r="AO185" s="4"/>
      <c r="AP185" s="4"/>
    </row>
    <row r="186" spans="5:42" x14ac:dyDescent="0.25">
      <c r="E186" s="356"/>
      <c r="F186" s="356"/>
      <c r="G186" s="356"/>
      <c r="H186" s="356"/>
      <c r="I186" s="356"/>
      <c r="J186" s="357"/>
      <c r="K186" s="357"/>
      <c r="L186" s="357"/>
      <c r="M186" s="357"/>
      <c r="N186" s="580"/>
      <c r="O186" s="580"/>
      <c r="P186" s="580"/>
      <c r="Q186" s="580"/>
      <c r="R186" s="580"/>
      <c r="S186" s="580"/>
      <c r="T186" s="581"/>
      <c r="U186" s="581"/>
      <c r="V186" s="581"/>
      <c r="W186" s="580"/>
      <c r="X186" s="580"/>
      <c r="Y186" s="580"/>
      <c r="Z186" s="580"/>
      <c r="AA186" s="580"/>
      <c r="AB186" s="580"/>
      <c r="AC186" s="580"/>
      <c r="AD186" s="580"/>
      <c r="AE186" s="580"/>
      <c r="AF186" s="580"/>
      <c r="AG186" s="580"/>
      <c r="AH186" s="580"/>
      <c r="AI186" s="580"/>
      <c r="AJ186" s="580"/>
      <c r="AK186" s="580"/>
      <c r="AL186" s="580"/>
      <c r="AM186" s="580"/>
      <c r="AN186" s="4"/>
      <c r="AO186" s="4"/>
      <c r="AP186" s="4"/>
    </row>
    <row r="187" spans="5:42" x14ac:dyDescent="0.25">
      <c r="E187" s="356"/>
      <c r="F187" s="356"/>
      <c r="G187" s="356"/>
      <c r="H187" s="356"/>
      <c r="I187" s="356"/>
      <c r="J187" s="357"/>
      <c r="K187" s="357"/>
      <c r="L187" s="357"/>
      <c r="M187" s="357"/>
      <c r="N187" s="580"/>
      <c r="O187" s="580"/>
      <c r="P187" s="580"/>
      <c r="Q187" s="580"/>
      <c r="R187" s="580"/>
      <c r="S187" s="580"/>
      <c r="T187" s="581"/>
      <c r="U187" s="581"/>
      <c r="V187" s="581"/>
      <c r="W187" s="580"/>
      <c r="X187" s="580"/>
      <c r="Y187" s="580"/>
      <c r="Z187" s="580"/>
      <c r="AA187" s="580"/>
      <c r="AB187" s="580"/>
      <c r="AC187" s="580"/>
      <c r="AD187" s="580"/>
      <c r="AE187" s="580"/>
      <c r="AF187" s="580"/>
      <c r="AG187" s="580"/>
      <c r="AH187" s="580"/>
      <c r="AI187" s="580"/>
      <c r="AJ187" s="580"/>
      <c r="AK187" s="580"/>
      <c r="AL187" s="580"/>
      <c r="AM187" s="580"/>
      <c r="AN187" s="4"/>
      <c r="AO187" s="4"/>
      <c r="AP187" s="4"/>
    </row>
    <row r="188" spans="5:42" x14ac:dyDescent="0.25">
      <c r="E188" s="356"/>
      <c r="F188" s="356"/>
      <c r="G188" s="356"/>
      <c r="H188" s="356"/>
      <c r="I188" s="356"/>
      <c r="J188" s="357"/>
      <c r="K188" s="357"/>
      <c r="L188" s="357"/>
      <c r="M188" s="357"/>
      <c r="N188" s="580"/>
      <c r="O188" s="580"/>
      <c r="P188" s="580"/>
      <c r="Q188" s="580"/>
      <c r="R188" s="580"/>
      <c r="S188" s="580"/>
      <c r="T188" s="581"/>
      <c r="U188" s="581"/>
      <c r="V188" s="581"/>
      <c r="W188" s="580"/>
      <c r="X188" s="580"/>
      <c r="Y188" s="580"/>
      <c r="Z188" s="580"/>
      <c r="AA188" s="580"/>
      <c r="AB188" s="580"/>
      <c r="AC188" s="580"/>
      <c r="AD188" s="580"/>
      <c r="AE188" s="580"/>
      <c r="AF188" s="580"/>
      <c r="AG188" s="580"/>
      <c r="AH188" s="580"/>
      <c r="AI188" s="580"/>
      <c r="AJ188" s="580"/>
      <c r="AK188" s="580"/>
      <c r="AL188" s="580"/>
      <c r="AM188" s="580"/>
      <c r="AN188" s="4"/>
      <c r="AO188" s="4"/>
      <c r="AP188" s="4"/>
    </row>
    <row r="189" spans="5:42" x14ac:dyDescent="0.25">
      <c r="E189" s="356"/>
      <c r="F189" s="356"/>
      <c r="G189" s="356"/>
      <c r="H189" s="356"/>
      <c r="I189" s="356"/>
      <c r="J189" s="357"/>
      <c r="K189" s="357"/>
      <c r="L189" s="357"/>
      <c r="M189" s="357"/>
      <c r="N189" s="580"/>
      <c r="O189" s="580"/>
      <c r="P189" s="580"/>
      <c r="Q189" s="580"/>
      <c r="R189" s="580"/>
      <c r="S189" s="580"/>
      <c r="T189" s="581"/>
      <c r="U189" s="581"/>
      <c r="V189" s="581"/>
      <c r="W189" s="580"/>
      <c r="X189" s="580"/>
      <c r="Y189" s="580"/>
      <c r="Z189" s="580"/>
      <c r="AA189" s="580"/>
      <c r="AB189" s="580"/>
      <c r="AC189" s="580"/>
      <c r="AD189" s="580"/>
      <c r="AE189" s="580"/>
      <c r="AF189" s="580"/>
      <c r="AG189" s="580"/>
      <c r="AH189" s="580"/>
      <c r="AI189" s="580"/>
      <c r="AJ189" s="580"/>
      <c r="AK189" s="580"/>
      <c r="AL189" s="580"/>
      <c r="AM189" s="580"/>
      <c r="AN189" s="4"/>
      <c r="AO189" s="4"/>
      <c r="AP189" s="4"/>
    </row>
    <row r="190" spans="5:42" x14ac:dyDescent="0.25">
      <c r="E190" s="356"/>
      <c r="F190" s="356"/>
      <c r="G190" s="356"/>
      <c r="H190" s="356"/>
      <c r="I190" s="356"/>
      <c r="J190" s="357"/>
      <c r="K190" s="357"/>
      <c r="L190" s="357"/>
      <c r="M190" s="357"/>
      <c r="N190" s="580"/>
      <c r="O190" s="580"/>
      <c r="P190" s="580"/>
      <c r="Q190" s="580"/>
      <c r="R190" s="580"/>
      <c r="S190" s="580"/>
      <c r="T190" s="581"/>
      <c r="U190" s="581"/>
      <c r="V190" s="581"/>
      <c r="W190" s="580"/>
      <c r="X190" s="580"/>
      <c r="Y190" s="580"/>
      <c r="Z190" s="580"/>
      <c r="AA190" s="580"/>
      <c r="AB190" s="580"/>
      <c r="AC190" s="580"/>
      <c r="AD190" s="580"/>
      <c r="AE190" s="580"/>
      <c r="AF190" s="580"/>
      <c r="AG190" s="580"/>
      <c r="AH190" s="580"/>
      <c r="AI190" s="580"/>
      <c r="AJ190" s="580"/>
      <c r="AK190" s="580"/>
      <c r="AL190" s="580"/>
      <c r="AM190" s="580"/>
      <c r="AN190" s="4"/>
      <c r="AO190" s="4"/>
      <c r="AP190" s="4"/>
    </row>
    <row r="191" spans="5:42" x14ac:dyDescent="0.25">
      <c r="E191" s="356"/>
      <c r="F191" s="356"/>
      <c r="G191" s="356"/>
      <c r="H191" s="356"/>
      <c r="I191" s="356"/>
      <c r="J191" s="357"/>
      <c r="K191" s="357"/>
      <c r="L191" s="357"/>
      <c r="M191" s="357"/>
      <c r="N191" s="580"/>
      <c r="O191" s="580"/>
      <c r="P191" s="580"/>
      <c r="Q191" s="580"/>
      <c r="R191" s="580"/>
      <c r="S191" s="580"/>
      <c r="T191" s="581"/>
      <c r="U191" s="581"/>
      <c r="V191" s="581"/>
      <c r="W191" s="580"/>
      <c r="X191" s="580"/>
      <c r="Y191" s="580"/>
      <c r="Z191" s="580"/>
      <c r="AA191" s="580"/>
      <c r="AB191" s="580"/>
      <c r="AC191" s="580"/>
      <c r="AD191" s="580"/>
      <c r="AE191" s="580"/>
      <c r="AF191" s="580"/>
      <c r="AG191" s="580"/>
      <c r="AH191" s="580"/>
      <c r="AI191" s="580"/>
      <c r="AJ191" s="580"/>
      <c r="AK191" s="580"/>
      <c r="AL191" s="580"/>
      <c r="AM191" s="580"/>
      <c r="AN191" s="4"/>
      <c r="AO191" s="4"/>
      <c r="AP191" s="4"/>
    </row>
    <row r="192" spans="5:42" x14ac:dyDescent="0.25">
      <c r="E192" s="356"/>
      <c r="F192" s="356"/>
      <c r="G192" s="356"/>
      <c r="H192" s="356"/>
      <c r="I192" s="356"/>
      <c r="J192" s="357"/>
      <c r="K192" s="357"/>
      <c r="L192" s="357"/>
      <c r="M192" s="357"/>
      <c r="N192" s="580"/>
      <c r="O192" s="580"/>
      <c r="P192" s="580"/>
      <c r="Q192" s="580"/>
      <c r="R192" s="580"/>
      <c r="S192" s="580"/>
      <c r="T192" s="581"/>
      <c r="U192" s="581"/>
      <c r="V192" s="581"/>
      <c r="W192" s="580"/>
      <c r="X192" s="580"/>
      <c r="Y192" s="580"/>
      <c r="Z192" s="580"/>
      <c r="AA192" s="580"/>
      <c r="AB192" s="580"/>
      <c r="AC192" s="580"/>
      <c r="AD192" s="580"/>
      <c r="AE192" s="580"/>
      <c r="AF192" s="580"/>
      <c r="AG192" s="580"/>
      <c r="AH192" s="580"/>
      <c r="AI192" s="580"/>
      <c r="AJ192" s="580"/>
      <c r="AK192" s="580"/>
      <c r="AL192" s="580"/>
      <c r="AM192" s="580"/>
      <c r="AN192" s="4"/>
      <c r="AO192" s="4"/>
      <c r="AP192" s="4"/>
    </row>
    <row r="193" spans="5:42" x14ac:dyDescent="0.25">
      <c r="E193" s="356"/>
      <c r="F193" s="356"/>
      <c r="G193" s="356"/>
      <c r="H193" s="356"/>
      <c r="I193" s="356"/>
      <c r="J193" s="357"/>
      <c r="K193" s="357"/>
      <c r="L193" s="357"/>
      <c r="M193" s="357"/>
      <c r="N193" s="580"/>
      <c r="O193" s="580"/>
      <c r="P193" s="580"/>
      <c r="Q193" s="580"/>
      <c r="R193" s="580"/>
      <c r="S193" s="580"/>
      <c r="T193" s="581"/>
      <c r="U193" s="581"/>
      <c r="V193" s="581"/>
      <c r="W193" s="580"/>
      <c r="X193" s="580"/>
      <c r="Y193" s="580"/>
      <c r="Z193" s="580"/>
      <c r="AA193" s="580"/>
      <c r="AB193" s="580"/>
      <c r="AC193" s="580"/>
      <c r="AD193" s="580"/>
      <c r="AE193" s="580"/>
      <c r="AF193" s="580"/>
      <c r="AG193" s="580"/>
      <c r="AH193" s="580"/>
      <c r="AI193" s="580"/>
      <c r="AJ193" s="580"/>
      <c r="AK193" s="580"/>
      <c r="AL193" s="580"/>
      <c r="AM193" s="580"/>
      <c r="AN193" s="4"/>
      <c r="AO193" s="4"/>
      <c r="AP193" s="4"/>
    </row>
    <row r="194" spans="5:42" x14ac:dyDescent="0.25">
      <c r="E194" s="356"/>
      <c r="F194" s="356"/>
      <c r="G194" s="356"/>
      <c r="H194" s="356"/>
      <c r="I194" s="356"/>
      <c r="J194" s="357"/>
      <c r="K194" s="357"/>
      <c r="L194" s="357"/>
      <c r="M194" s="357"/>
      <c r="N194" s="580"/>
      <c r="O194" s="580"/>
      <c r="P194" s="580"/>
      <c r="Q194" s="580"/>
      <c r="R194" s="580"/>
      <c r="S194" s="580"/>
      <c r="T194" s="581"/>
      <c r="U194" s="581"/>
      <c r="V194" s="581"/>
      <c r="W194" s="580"/>
      <c r="X194" s="580"/>
      <c r="Y194" s="580"/>
      <c r="Z194" s="580"/>
      <c r="AA194" s="580"/>
      <c r="AB194" s="580"/>
      <c r="AC194" s="580"/>
      <c r="AD194" s="580"/>
      <c r="AE194" s="580"/>
      <c r="AF194" s="580"/>
      <c r="AG194" s="580"/>
      <c r="AH194" s="580"/>
      <c r="AI194" s="580"/>
      <c r="AJ194" s="580"/>
      <c r="AK194" s="580"/>
      <c r="AL194" s="580"/>
      <c r="AM194" s="580"/>
      <c r="AN194" s="4"/>
      <c r="AO194" s="4"/>
      <c r="AP194" s="4"/>
    </row>
    <row r="195" spans="5:42" x14ac:dyDescent="0.25">
      <c r="E195" s="356"/>
      <c r="F195" s="356"/>
      <c r="G195" s="356"/>
      <c r="H195" s="356"/>
      <c r="I195" s="356"/>
      <c r="J195" s="357"/>
      <c r="K195" s="357"/>
      <c r="L195" s="357"/>
      <c r="M195" s="357"/>
      <c r="N195" s="580"/>
      <c r="O195" s="580"/>
      <c r="P195" s="580"/>
      <c r="Q195" s="580"/>
      <c r="R195" s="580"/>
      <c r="S195" s="580"/>
      <c r="T195" s="581"/>
      <c r="U195" s="581"/>
      <c r="V195" s="581"/>
      <c r="W195" s="580"/>
      <c r="X195" s="580"/>
      <c r="Y195" s="580"/>
      <c r="Z195" s="580"/>
      <c r="AA195" s="580"/>
      <c r="AB195" s="580"/>
      <c r="AC195" s="580"/>
      <c r="AD195" s="580"/>
      <c r="AE195" s="580"/>
      <c r="AF195" s="580"/>
      <c r="AG195" s="580"/>
      <c r="AH195" s="580"/>
      <c r="AI195" s="580"/>
      <c r="AJ195" s="580"/>
      <c r="AK195" s="580"/>
      <c r="AL195" s="580"/>
      <c r="AM195" s="580"/>
      <c r="AN195" s="4"/>
      <c r="AO195" s="4"/>
      <c r="AP195" s="4"/>
    </row>
    <row r="196" spans="5:42" x14ac:dyDescent="0.25">
      <c r="E196" s="356"/>
      <c r="F196" s="356"/>
      <c r="G196" s="356"/>
      <c r="H196" s="356"/>
      <c r="I196" s="356"/>
      <c r="J196" s="357"/>
      <c r="K196" s="357"/>
      <c r="L196" s="357"/>
      <c r="M196" s="357"/>
      <c r="N196" s="580"/>
      <c r="O196" s="580"/>
      <c r="P196" s="580"/>
      <c r="Q196" s="580"/>
      <c r="R196" s="580"/>
      <c r="S196" s="580"/>
      <c r="T196" s="581"/>
      <c r="U196" s="581"/>
      <c r="V196" s="581"/>
      <c r="W196" s="580"/>
      <c r="X196" s="580"/>
      <c r="Y196" s="580"/>
      <c r="Z196" s="580"/>
      <c r="AA196" s="580"/>
      <c r="AB196" s="580"/>
      <c r="AC196" s="580"/>
      <c r="AD196" s="580"/>
      <c r="AE196" s="580"/>
      <c r="AF196" s="580"/>
      <c r="AG196" s="580"/>
      <c r="AH196" s="580"/>
      <c r="AI196" s="580"/>
      <c r="AJ196" s="580"/>
      <c r="AK196" s="580"/>
      <c r="AL196" s="580"/>
      <c r="AM196" s="580"/>
      <c r="AN196" s="4"/>
      <c r="AO196" s="4"/>
      <c r="AP196" s="4"/>
    </row>
    <row r="197" spans="5:42" x14ac:dyDescent="0.25">
      <c r="E197" s="356"/>
      <c r="F197" s="356"/>
      <c r="G197" s="356"/>
      <c r="H197" s="356"/>
      <c r="I197" s="356"/>
      <c r="J197" s="357"/>
      <c r="K197" s="357"/>
      <c r="L197" s="357"/>
      <c r="M197" s="357"/>
      <c r="N197" s="580"/>
      <c r="O197" s="580"/>
      <c r="P197" s="580"/>
      <c r="Q197" s="580"/>
      <c r="R197" s="580"/>
      <c r="S197" s="580"/>
      <c r="T197" s="581"/>
      <c r="U197" s="581"/>
      <c r="V197" s="581"/>
      <c r="W197" s="580"/>
      <c r="X197" s="580"/>
      <c r="Y197" s="580"/>
      <c r="Z197" s="580"/>
      <c r="AA197" s="580"/>
      <c r="AB197" s="580"/>
      <c r="AC197" s="580"/>
      <c r="AD197" s="580"/>
      <c r="AE197" s="580"/>
      <c r="AF197" s="580"/>
      <c r="AG197" s="580"/>
      <c r="AH197" s="580"/>
      <c r="AI197" s="580"/>
      <c r="AJ197" s="580"/>
      <c r="AK197" s="580"/>
      <c r="AL197" s="580"/>
      <c r="AM197" s="580"/>
      <c r="AN197" s="4"/>
      <c r="AO197" s="4"/>
      <c r="AP197" s="4"/>
    </row>
    <row r="198" spans="5:42" x14ac:dyDescent="0.25">
      <c r="E198" s="356"/>
      <c r="F198" s="356"/>
      <c r="G198" s="356"/>
      <c r="H198" s="356"/>
      <c r="I198" s="356"/>
      <c r="J198" s="357"/>
      <c r="K198" s="357"/>
      <c r="L198" s="357"/>
      <c r="M198" s="357"/>
      <c r="N198" s="580"/>
      <c r="O198" s="580"/>
      <c r="P198" s="580"/>
      <c r="Q198" s="580"/>
      <c r="R198" s="580"/>
      <c r="S198" s="580"/>
      <c r="T198" s="581"/>
      <c r="U198" s="581"/>
      <c r="V198" s="581"/>
      <c r="W198" s="580"/>
      <c r="X198" s="580"/>
      <c r="Y198" s="580"/>
      <c r="Z198" s="580"/>
      <c r="AA198" s="580"/>
      <c r="AB198" s="580"/>
      <c r="AC198" s="580"/>
      <c r="AD198" s="580"/>
      <c r="AE198" s="580"/>
      <c r="AF198" s="580"/>
      <c r="AG198" s="580"/>
      <c r="AH198" s="580"/>
      <c r="AI198" s="580"/>
      <c r="AJ198" s="580"/>
      <c r="AK198" s="580"/>
      <c r="AL198" s="580"/>
      <c r="AM198" s="580"/>
      <c r="AN198" s="4"/>
      <c r="AO198" s="4"/>
      <c r="AP198" s="4"/>
    </row>
    <row r="199" spans="5:42" x14ac:dyDescent="0.25">
      <c r="E199" s="356"/>
      <c r="F199" s="356"/>
      <c r="G199" s="356"/>
      <c r="H199" s="356"/>
      <c r="I199" s="356"/>
      <c r="J199" s="357"/>
      <c r="K199" s="357"/>
      <c r="L199" s="357"/>
      <c r="M199" s="357"/>
      <c r="N199" s="580"/>
      <c r="O199" s="580"/>
      <c r="P199" s="580"/>
      <c r="Q199" s="580"/>
      <c r="R199" s="580"/>
      <c r="S199" s="580"/>
      <c r="T199" s="581"/>
      <c r="U199" s="581"/>
      <c r="V199" s="581"/>
      <c r="W199" s="580"/>
      <c r="X199" s="580"/>
      <c r="Y199" s="580"/>
      <c r="Z199" s="580"/>
      <c r="AA199" s="580"/>
      <c r="AB199" s="580"/>
      <c r="AC199" s="580"/>
      <c r="AD199" s="580"/>
      <c r="AE199" s="580"/>
      <c r="AF199" s="580"/>
      <c r="AG199" s="580"/>
      <c r="AH199" s="580"/>
      <c r="AI199" s="580"/>
      <c r="AJ199" s="580"/>
      <c r="AK199" s="580"/>
      <c r="AL199" s="580"/>
      <c r="AM199" s="580"/>
      <c r="AN199" s="4"/>
      <c r="AO199" s="4"/>
      <c r="AP199" s="4"/>
    </row>
    <row r="200" spans="5:42" x14ac:dyDescent="0.25">
      <c r="E200" s="356"/>
      <c r="F200" s="356"/>
      <c r="G200" s="356"/>
      <c r="H200" s="356"/>
      <c r="I200" s="356"/>
      <c r="J200" s="357"/>
      <c r="K200" s="357"/>
      <c r="L200" s="357"/>
      <c r="M200" s="357"/>
      <c r="N200" s="580"/>
      <c r="O200" s="580"/>
      <c r="P200" s="580"/>
      <c r="Q200" s="580"/>
      <c r="R200" s="580"/>
      <c r="S200" s="580"/>
      <c r="T200" s="581"/>
      <c r="U200" s="581"/>
      <c r="V200" s="581"/>
      <c r="W200" s="580"/>
      <c r="X200" s="580"/>
      <c r="Y200" s="580"/>
      <c r="Z200" s="580"/>
      <c r="AA200" s="580"/>
      <c r="AB200" s="580"/>
      <c r="AC200" s="580"/>
      <c r="AD200" s="580"/>
      <c r="AE200" s="580"/>
      <c r="AF200" s="580"/>
      <c r="AG200" s="580"/>
      <c r="AH200" s="580"/>
      <c r="AI200" s="580"/>
      <c r="AJ200" s="580"/>
      <c r="AK200" s="580"/>
      <c r="AL200" s="580"/>
      <c r="AM200" s="580"/>
      <c r="AN200" s="4"/>
      <c r="AO200" s="4"/>
      <c r="AP200" s="4"/>
    </row>
    <row r="201" spans="5:42" x14ac:dyDescent="0.25">
      <c r="E201" s="356"/>
      <c r="F201" s="356"/>
      <c r="G201" s="356"/>
      <c r="H201" s="356"/>
      <c r="I201" s="356"/>
      <c r="J201" s="357"/>
      <c r="K201" s="357"/>
      <c r="L201" s="357"/>
      <c r="M201" s="357"/>
      <c r="N201" s="580"/>
      <c r="O201" s="580"/>
      <c r="P201" s="580"/>
      <c r="Q201" s="580"/>
      <c r="R201" s="580"/>
      <c r="S201" s="580"/>
      <c r="T201" s="581"/>
      <c r="U201" s="581"/>
      <c r="V201" s="581"/>
      <c r="W201" s="580"/>
      <c r="X201" s="580"/>
      <c r="Y201" s="580"/>
      <c r="Z201" s="580"/>
      <c r="AA201" s="580"/>
      <c r="AB201" s="580"/>
      <c r="AC201" s="580"/>
      <c r="AD201" s="580"/>
      <c r="AE201" s="580"/>
      <c r="AF201" s="580"/>
      <c r="AG201" s="580"/>
      <c r="AH201" s="580"/>
      <c r="AI201" s="580"/>
      <c r="AJ201" s="580"/>
      <c r="AK201" s="580"/>
      <c r="AL201" s="580"/>
      <c r="AM201" s="580"/>
      <c r="AN201" s="4"/>
      <c r="AO201" s="4"/>
      <c r="AP201" s="4"/>
    </row>
    <row r="202" spans="5:42" x14ac:dyDescent="0.25">
      <c r="E202" s="356"/>
      <c r="F202" s="356"/>
      <c r="G202" s="356"/>
      <c r="H202" s="356"/>
      <c r="I202" s="356"/>
      <c r="J202" s="357"/>
      <c r="K202" s="357"/>
      <c r="L202" s="357"/>
      <c r="M202" s="357"/>
      <c r="N202" s="580"/>
      <c r="O202" s="580"/>
      <c r="P202" s="580"/>
      <c r="Q202" s="580"/>
      <c r="R202" s="580"/>
      <c r="S202" s="580"/>
      <c r="T202" s="581"/>
      <c r="U202" s="581"/>
      <c r="V202" s="581"/>
      <c r="W202" s="580"/>
      <c r="X202" s="580"/>
      <c r="Y202" s="580"/>
      <c r="Z202" s="580"/>
      <c r="AA202" s="580"/>
      <c r="AB202" s="580"/>
      <c r="AC202" s="580"/>
      <c r="AD202" s="580"/>
      <c r="AE202" s="580"/>
      <c r="AF202" s="580"/>
      <c r="AG202" s="580"/>
      <c r="AH202" s="580"/>
      <c r="AI202" s="580"/>
      <c r="AJ202" s="580"/>
      <c r="AK202" s="580"/>
      <c r="AL202" s="580"/>
      <c r="AM202" s="580"/>
      <c r="AN202" s="4"/>
      <c r="AO202" s="4"/>
      <c r="AP202" s="4"/>
    </row>
    <row r="203" spans="5:42" x14ac:dyDescent="0.25">
      <c r="E203" s="356"/>
      <c r="F203" s="356"/>
      <c r="G203" s="356"/>
      <c r="H203" s="356"/>
      <c r="I203" s="356"/>
      <c r="J203" s="357"/>
      <c r="K203" s="357"/>
      <c r="L203" s="357"/>
      <c r="M203" s="357"/>
      <c r="N203" s="580"/>
      <c r="O203" s="580"/>
      <c r="P203" s="580"/>
      <c r="Q203" s="580"/>
      <c r="R203" s="580"/>
      <c r="S203" s="580"/>
      <c r="T203" s="581"/>
      <c r="U203" s="581"/>
      <c r="V203" s="581"/>
      <c r="W203" s="580"/>
      <c r="X203" s="580"/>
      <c r="Y203" s="580"/>
      <c r="Z203" s="580"/>
      <c r="AA203" s="580"/>
      <c r="AB203" s="580"/>
      <c r="AC203" s="580"/>
      <c r="AD203" s="580"/>
      <c r="AE203" s="580"/>
      <c r="AF203" s="580"/>
      <c r="AG203" s="580"/>
      <c r="AH203" s="580"/>
      <c r="AI203" s="580"/>
      <c r="AJ203" s="580"/>
      <c r="AK203" s="580"/>
      <c r="AL203" s="580"/>
      <c r="AM203" s="580"/>
      <c r="AN203" s="4"/>
      <c r="AO203" s="4"/>
      <c r="AP203" s="4"/>
    </row>
    <row r="204" spans="5:42" x14ac:dyDescent="0.25">
      <c r="E204" s="356"/>
      <c r="F204" s="356"/>
      <c r="G204" s="356"/>
      <c r="H204" s="356"/>
      <c r="I204" s="356"/>
      <c r="J204" s="357"/>
      <c r="K204" s="357"/>
      <c r="L204" s="357"/>
      <c r="M204" s="357"/>
      <c r="N204" s="580"/>
      <c r="O204" s="580"/>
      <c r="P204" s="580"/>
      <c r="Q204" s="580"/>
      <c r="R204" s="580"/>
      <c r="S204" s="580"/>
      <c r="T204" s="581"/>
      <c r="U204" s="581"/>
      <c r="V204" s="581"/>
      <c r="W204" s="580"/>
      <c r="X204" s="580"/>
      <c r="Y204" s="580"/>
      <c r="Z204" s="580"/>
      <c r="AA204" s="580"/>
      <c r="AB204" s="580"/>
      <c r="AC204" s="580"/>
      <c r="AD204" s="580"/>
      <c r="AE204" s="580"/>
      <c r="AF204" s="580"/>
      <c r="AG204" s="580"/>
      <c r="AH204" s="580"/>
      <c r="AI204" s="580"/>
      <c r="AJ204" s="580"/>
      <c r="AK204" s="580"/>
      <c r="AL204" s="580"/>
      <c r="AM204" s="580"/>
      <c r="AN204" s="4"/>
      <c r="AO204" s="4"/>
      <c r="AP204" s="4"/>
    </row>
    <row r="205" spans="5:42" x14ac:dyDescent="0.25">
      <c r="E205" s="356"/>
      <c r="F205" s="356"/>
      <c r="G205" s="356"/>
      <c r="H205" s="356"/>
      <c r="I205" s="356"/>
      <c r="J205" s="357"/>
      <c r="K205" s="357"/>
      <c r="L205" s="357"/>
      <c r="M205" s="357"/>
      <c r="N205" s="580"/>
      <c r="O205" s="580"/>
      <c r="P205" s="580"/>
      <c r="Q205" s="580"/>
      <c r="R205" s="580"/>
      <c r="S205" s="580"/>
      <c r="T205" s="581"/>
      <c r="U205" s="581"/>
      <c r="V205" s="581"/>
      <c r="W205" s="580"/>
      <c r="X205" s="580"/>
      <c r="Y205" s="580"/>
      <c r="Z205" s="580"/>
      <c r="AA205" s="580"/>
      <c r="AB205" s="580"/>
      <c r="AC205" s="580"/>
      <c r="AD205" s="580"/>
      <c r="AE205" s="580"/>
      <c r="AF205" s="580"/>
      <c r="AG205" s="580"/>
      <c r="AH205" s="580"/>
      <c r="AI205" s="580"/>
      <c r="AJ205" s="580"/>
      <c r="AK205" s="580"/>
      <c r="AL205" s="580"/>
      <c r="AM205" s="580"/>
      <c r="AN205" s="4"/>
      <c r="AO205" s="4"/>
      <c r="AP205" s="4"/>
    </row>
    <row r="206" spans="5:42" x14ac:dyDescent="0.25">
      <c r="E206" s="356"/>
      <c r="F206" s="356"/>
      <c r="G206" s="356"/>
      <c r="H206" s="356"/>
      <c r="I206" s="356"/>
      <c r="J206" s="357"/>
      <c r="K206" s="357"/>
      <c r="L206" s="357"/>
      <c r="M206" s="357"/>
      <c r="N206" s="580"/>
      <c r="O206" s="580"/>
      <c r="P206" s="580"/>
      <c r="Q206" s="580"/>
      <c r="R206" s="580"/>
      <c r="S206" s="580"/>
      <c r="T206" s="581"/>
      <c r="U206" s="581"/>
      <c r="V206" s="581"/>
      <c r="W206" s="580"/>
      <c r="X206" s="580"/>
      <c r="Y206" s="580"/>
      <c r="Z206" s="580"/>
      <c r="AA206" s="580"/>
      <c r="AB206" s="580"/>
      <c r="AC206" s="580"/>
      <c r="AD206" s="580"/>
      <c r="AE206" s="580"/>
      <c r="AF206" s="580"/>
      <c r="AG206" s="580"/>
      <c r="AH206" s="580"/>
      <c r="AI206" s="580"/>
      <c r="AJ206" s="580"/>
      <c r="AK206" s="580"/>
      <c r="AL206" s="580"/>
      <c r="AM206" s="580"/>
      <c r="AN206" s="4"/>
      <c r="AO206" s="4"/>
      <c r="AP206" s="4"/>
    </row>
    <row r="207" spans="5:42" x14ac:dyDescent="0.25">
      <c r="E207" s="356"/>
      <c r="F207" s="356"/>
      <c r="G207" s="356"/>
      <c r="H207" s="356"/>
      <c r="I207" s="356"/>
      <c r="J207" s="357"/>
      <c r="K207" s="357"/>
      <c r="L207" s="357"/>
      <c r="M207" s="357"/>
      <c r="N207" s="580"/>
      <c r="O207" s="580"/>
      <c r="P207" s="580"/>
      <c r="Q207" s="580"/>
      <c r="R207" s="580"/>
      <c r="S207" s="580"/>
      <c r="T207" s="581"/>
      <c r="U207" s="581"/>
      <c r="V207" s="581"/>
      <c r="W207" s="580"/>
      <c r="X207" s="580"/>
      <c r="Y207" s="580"/>
      <c r="Z207" s="580"/>
      <c r="AA207" s="580"/>
      <c r="AB207" s="580"/>
      <c r="AC207" s="580"/>
      <c r="AD207" s="580"/>
      <c r="AE207" s="580"/>
      <c r="AF207" s="580"/>
      <c r="AG207" s="580"/>
      <c r="AH207" s="580"/>
      <c r="AI207" s="580"/>
      <c r="AJ207" s="580"/>
      <c r="AK207" s="580"/>
      <c r="AL207" s="580"/>
      <c r="AM207" s="580"/>
      <c r="AN207" s="4"/>
      <c r="AO207" s="4"/>
      <c r="AP207" s="4"/>
    </row>
    <row r="208" spans="5:42" x14ac:dyDescent="0.25">
      <c r="E208" s="356"/>
      <c r="F208" s="356"/>
      <c r="G208" s="356"/>
      <c r="H208" s="356"/>
      <c r="I208" s="356"/>
      <c r="J208" s="357"/>
      <c r="K208" s="357"/>
      <c r="L208" s="357"/>
      <c r="M208" s="357"/>
      <c r="N208" s="580"/>
      <c r="O208" s="580"/>
      <c r="P208" s="580"/>
      <c r="Q208" s="580"/>
      <c r="R208" s="580"/>
      <c r="S208" s="580"/>
      <c r="T208" s="581"/>
      <c r="U208" s="581"/>
      <c r="V208" s="581"/>
      <c r="W208" s="580"/>
      <c r="X208" s="580"/>
      <c r="Y208" s="580"/>
      <c r="Z208" s="580"/>
      <c r="AA208" s="580"/>
      <c r="AB208" s="580"/>
      <c r="AC208" s="580"/>
      <c r="AD208" s="580"/>
      <c r="AE208" s="580"/>
      <c r="AF208" s="580"/>
      <c r="AG208" s="580"/>
      <c r="AH208" s="580"/>
      <c r="AI208" s="580"/>
      <c r="AJ208" s="580"/>
      <c r="AK208" s="580"/>
      <c r="AL208" s="580"/>
      <c r="AM208" s="580"/>
      <c r="AN208" s="4"/>
      <c r="AO208" s="4"/>
      <c r="AP208" s="4"/>
    </row>
    <row r="209" spans="5:42" x14ac:dyDescent="0.25">
      <c r="E209" s="356"/>
      <c r="F209" s="356"/>
      <c r="G209" s="356"/>
      <c r="H209" s="356"/>
      <c r="I209" s="356"/>
      <c r="J209" s="357"/>
      <c r="K209" s="357"/>
      <c r="L209" s="357"/>
      <c r="M209" s="357"/>
      <c r="N209" s="580"/>
      <c r="O209" s="580"/>
      <c r="P209" s="580"/>
      <c r="Q209" s="580"/>
      <c r="R209" s="580"/>
      <c r="S209" s="580"/>
      <c r="T209" s="581"/>
      <c r="U209" s="581"/>
      <c r="V209" s="581"/>
      <c r="W209" s="580"/>
      <c r="X209" s="580"/>
      <c r="Y209" s="580"/>
      <c r="Z209" s="580"/>
      <c r="AA209" s="580"/>
      <c r="AB209" s="580"/>
      <c r="AC209" s="580"/>
      <c r="AD209" s="580"/>
      <c r="AE209" s="580"/>
      <c r="AF209" s="580"/>
      <c r="AG209" s="580"/>
      <c r="AH209" s="580"/>
      <c r="AI209" s="580"/>
      <c r="AJ209" s="580"/>
      <c r="AK209" s="580"/>
      <c r="AL209" s="580"/>
      <c r="AM209" s="580"/>
      <c r="AN209" s="4"/>
      <c r="AO209" s="4"/>
      <c r="AP209" s="4"/>
    </row>
    <row r="210" spans="5:42" x14ac:dyDescent="0.25">
      <c r="E210" s="356"/>
      <c r="F210" s="356"/>
      <c r="G210" s="356"/>
      <c r="H210" s="356"/>
      <c r="I210" s="356"/>
      <c r="J210" s="357"/>
      <c r="K210" s="357"/>
      <c r="L210" s="357"/>
      <c r="M210" s="357"/>
      <c r="N210" s="580"/>
      <c r="O210" s="580"/>
      <c r="P210" s="580"/>
      <c r="Q210" s="580"/>
      <c r="R210" s="580"/>
      <c r="S210" s="580"/>
      <c r="T210" s="581"/>
      <c r="U210" s="581"/>
      <c r="V210" s="581"/>
      <c r="W210" s="580"/>
      <c r="X210" s="580"/>
      <c r="Y210" s="580"/>
      <c r="Z210" s="580"/>
      <c r="AA210" s="580"/>
      <c r="AB210" s="580"/>
      <c r="AC210" s="580"/>
      <c r="AD210" s="580"/>
      <c r="AE210" s="580"/>
      <c r="AF210" s="580"/>
      <c r="AG210" s="580"/>
      <c r="AH210" s="580"/>
      <c r="AI210" s="580"/>
      <c r="AJ210" s="580"/>
      <c r="AK210" s="580"/>
      <c r="AL210" s="580"/>
      <c r="AM210" s="580"/>
      <c r="AN210" s="4"/>
      <c r="AO210" s="4"/>
      <c r="AP210" s="4"/>
    </row>
    <row r="211" spans="5:42" x14ac:dyDescent="0.25">
      <c r="E211" s="356"/>
      <c r="F211" s="356"/>
      <c r="G211" s="356"/>
      <c r="H211" s="356"/>
      <c r="I211" s="356"/>
      <c r="J211" s="357"/>
      <c r="K211" s="357"/>
      <c r="L211" s="357"/>
      <c r="M211" s="357"/>
      <c r="N211" s="580"/>
      <c r="O211" s="580"/>
      <c r="P211" s="580"/>
      <c r="Q211" s="580"/>
      <c r="R211" s="580"/>
      <c r="S211" s="580"/>
      <c r="T211" s="581"/>
      <c r="U211" s="581"/>
      <c r="V211" s="581"/>
      <c r="W211" s="580"/>
      <c r="X211" s="580"/>
      <c r="Y211" s="580"/>
      <c r="Z211" s="580"/>
      <c r="AA211" s="580"/>
      <c r="AB211" s="580"/>
      <c r="AC211" s="580"/>
      <c r="AD211" s="580"/>
      <c r="AE211" s="580"/>
      <c r="AF211" s="580"/>
      <c r="AG211" s="580"/>
      <c r="AH211" s="580"/>
      <c r="AI211" s="580"/>
      <c r="AJ211" s="580"/>
      <c r="AK211" s="580"/>
      <c r="AL211" s="580"/>
      <c r="AM211" s="580"/>
      <c r="AN211" s="4"/>
      <c r="AO211" s="4"/>
      <c r="AP211" s="4"/>
    </row>
    <row r="212" spans="5:42" x14ac:dyDescent="0.25">
      <c r="E212" s="356"/>
      <c r="F212" s="356"/>
      <c r="G212" s="356"/>
      <c r="H212" s="356"/>
      <c r="I212" s="356"/>
      <c r="J212" s="357"/>
      <c r="K212" s="357"/>
      <c r="L212" s="357"/>
      <c r="M212" s="357"/>
      <c r="N212" s="580"/>
      <c r="O212" s="580"/>
      <c r="P212" s="580"/>
      <c r="Q212" s="580"/>
      <c r="R212" s="580"/>
      <c r="S212" s="580"/>
      <c r="T212" s="581"/>
      <c r="U212" s="581"/>
      <c r="V212" s="581"/>
      <c r="W212" s="580"/>
      <c r="X212" s="580"/>
      <c r="Y212" s="580"/>
      <c r="Z212" s="580"/>
      <c r="AA212" s="580"/>
      <c r="AB212" s="580"/>
      <c r="AC212" s="580"/>
      <c r="AD212" s="580"/>
      <c r="AE212" s="580"/>
      <c r="AF212" s="580"/>
      <c r="AG212" s="580"/>
      <c r="AH212" s="580"/>
      <c r="AI212" s="580"/>
      <c r="AJ212" s="580"/>
      <c r="AK212" s="580"/>
      <c r="AL212" s="580"/>
      <c r="AM212" s="580"/>
      <c r="AN212" s="4"/>
      <c r="AO212" s="4"/>
      <c r="AP212" s="4"/>
    </row>
    <row r="213" spans="5:42" x14ac:dyDescent="0.25">
      <c r="E213" s="356"/>
      <c r="F213" s="356"/>
      <c r="G213" s="356"/>
      <c r="H213" s="356"/>
      <c r="I213" s="356"/>
      <c r="J213" s="357"/>
      <c r="K213" s="357"/>
      <c r="L213" s="357"/>
      <c r="M213" s="357"/>
      <c r="N213" s="580"/>
      <c r="O213" s="580"/>
      <c r="P213" s="580"/>
      <c r="Q213" s="580"/>
      <c r="R213" s="580"/>
      <c r="S213" s="580"/>
      <c r="T213" s="581"/>
      <c r="U213" s="581"/>
      <c r="V213" s="581"/>
      <c r="W213" s="580"/>
      <c r="X213" s="580"/>
      <c r="Y213" s="580"/>
      <c r="Z213" s="580"/>
      <c r="AA213" s="580"/>
      <c r="AB213" s="580"/>
      <c r="AC213" s="580"/>
      <c r="AD213" s="580"/>
      <c r="AE213" s="580"/>
      <c r="AF213" s="580"/>
      <c r="AG213" s="580"/>
      <c r="AH213" s="580"/>
      <c r="AI213" s="580"/>
      <c r="AJ213" s="580"/>
      <c r="AK213" s="580"/>
      <c r="AL213" s="580"/>
      <c r="AM213" s="580"/>
      <c r="AN213" s="4"/>
      <c r="AO213" s="4"/>
      <c r="AP213" s="4"/>
    </row>
    <row r="214" spans="5:42" x14ac:dyDescent="0.25">
      <c r="E214" s="356"/>
      <c r="F214" s="356"/>
      <c r="G214" s="356"/>
      <c r="H214" s="356"/>
      <c r="I214" s="356"/>
      <c r="J214" s="357"/>
      <c r="K214" s="357"/>
      <c r="L214" s="357"/>
      <c r="M214" s="357"/>
      <c r="N214" s="580"/>
      <c r="O214" s="580"/>
      <c r="P214" s="580"/>
      <c r="Q214" s="580"/>
      <c r="R214" s="580"/>
      <c r="S214" s="580"/>
      <c r="T214" s="581"/>
      <c r="U214" s="581"/>
      <c r="V214" s="581"/>
      <c r="W214" s="580"/>
      <c r="X214" s="580"/>
      <c r="Y214" s="580"/>
      <c r="Z214" s="580"/>
      <c r="AA214" s="580"/>
      <c r="AB214" s="580"/>
      <c r="AC214" s="580"/>
      <c r="AD214" s="580"/>
      <c r="AE214" s="580"/>
      <c r="AF214" s="580"/>
      <c r="AG214" s="580"/>
      <c r="AH214" s="580"/>
      <c r="AI214" s="580"/>
      <c r="AJ214" s="580"/>
      <c r="AK214" s="580"/>
      <c r="AL214" s="580"/>
      <c r="AM214" s="580"/>
      <c r="AN214" s="4"/>
      <c r="AO214" s="4"/>
      <c r="AP214" s="4"/>
    </row>
    <row r="215" spans="5:42" x14ac:dyDescent="0.25">
      <c r="E215" s="356"/>
      <c r="F215" s="356"/>
      <c r="G215" s="356"/>
      <c r="H215" s="356"/>
      <c r="I215" s="356"/>
      <c r="J215" s="357"/>
      <c r="K215" s="357"/>
      <c r="L215" s="357"/>
      <c r="M215" s="357"/>
      <c r="N215" s="580"/>
      <c r="O215" s="580"/>
      <c r="P215" s="580"/>
      <c r="Q215" s="580"/>
      <c r="R215" s="580"/>
      <c r="S215" s="580"/>
      <c r="T215" s="581"/>
      <c r="U215" s="581"/>
      <c r="V215" s="581"/>
      <c r="W215" s="580"/>
      <c r="X215" s="580"/>
      <c r="Y215" s="580"/>
      <c r="Z215" s="580"/>
      <c r="AA215" s="580"/>
      <c r="AB215" s="580"/>
      <c r="AC215" s="580"/>
      <c r="AD215" s="580"/>
      <c r="AE215" s="580"/>
      <c r="AF215" s="580"/>
      <c r="AG215" s="580"/>
      <c r="AH215" s="580"/>
      <c r="AI215" s="580"/>
      <c r="AJ215" s="580"/>
      <c r="AK215" s="580"/>
      <c r="AL215" s="580"/>
      <c r="AM215" s="580"/>
      <c r="AN215" s="4"/>
      <c r="AO215" s="4"/>
      <c r="AP215" s="4"/>
    </row>
    <row r="216" spans="5:42" x14ac:dyDescent="0.25">
      <c r="E216" s="356"/>
      <c r="F216" s="356"/>
      <c r="G216" s="356"/>
      <c r="H216" s="356"/>
      <c r="I216" s="356"/>
      <c r="J216" s="357"/>
      <c r="K216" s="357"/>
      <c r="L216" s="357"/>
      <c r="M216" s="357"/>
      <c r="N216" s="580"/>
      <c r="O216" s="580"/>
      <c r="P216" s="580"/>
      <c r="Q216" s="580"/>
      <c r="R216" s="580"/>
      <c r="S216" s="580"/>
      <c r="T216" s="581"/>
      <c r="U216" s="581"/>
      <c r="V216" s="581"/>
      <c r="W216" s="580"/>
      <c r="X216" s="580"/>
      <c r="Y216" s="580"/>
      <c r="Z216" s="580"/>
      <c r="AA216" s="580"/>
      <c r="AB216" s="580"/>
      <c r="AC216" s="580"/>
      <c r="AD216" s="580"/>
      <c r="AE216" s="580"/>
      <c r="AF216" s="580"/>
      <c r="AG216" s="580"/>
      <c r="AH216" s="580"/>
      <c r="AI216" s="580"/>
      <c r="AJ216" s="580"/>
      <c r="AK216" s="580"/>
      <c r="AL216" s="580"/>
      <c r="AM216" s="580"/>
      <c r="AN216" s="4"/>
      <c r="AO216" s="4"/>
      <c r="AP216" s="4"/>
    </row>
    <row r="217" spans="5:42" x14ac:dyDescent="0.25">
      <c r="E217" s="356"/>
      <c r="F217" s="356"/>
      <c r="G217" s="356"/>
      <c r="H217" s="356"/>
      <c r="I217" s="356"/>
      <c r="J217" s="357"/>
      <c r="K217" s="357"/>
      <c r="L217" s="357"/>
      <c r="M217" s="357"/>
      <c r="N217" s="580"/>
      <c r="O217" s="580"/>
      <c r="P217" s="580"/>
      <c r="Q217" s="580"/>
      <c r="R217" s="580"/>
      <c r="S217" s="580"/>
      <c r="T217" s="581"/>
      <c r="U217" s="581"/>
      <c r="V217" s="581"/>
      <c r="W217" s="580"/>
      <c r="X217" s="580"/>
      <c r="Y217" s="580"/>
      <c r="Z217" s="580"/>
      <c r="AA217" s="580"/>
      <c r="AB217" s="580"/>
      <c r="AC217" s="580"/>
      <c r="AD217" s="580"/>
      <c r="AE217" s="580"/>
      <c r="AF217" s="580"/>
      <c r="AG217" s="580"/>
      <c r="AH217" s="580"/>
      <c r="AI217" s="580"/>
      <c r="AJ217" s="580"/>
      <c r="AK217" s="580"/>
      <c r="AL217" s="580"/>
      <c r="AM217" s="580"/>
      <c r="AN217" s="4"/>
      <c r="AO217" s="4"/>
      <c r="AP217" s="4"/>
    </row>
    <row r="218" spans="5:42" x14ac:dyDescent="0.25">
      <c r="E218" s="356"/>
      <c r="F218" s="356"/>
      <c r="G218" s="356"/>
      <c r="H218" s="356"/>
      <c r="I218" s="356"/>
      <c r="J218" s="357"/>
      <c r="K218" s="357"/>
      <c r="L218" s="357"/>
      <c r="M218" s="357"/>
      <c r="N218" s="580"/>
      <c r="O218" s="580"/>
      <c r="P218" s="580"/>
      <c r="Q218" s="580"/>
      <c r="R218" s="580"/>
      <c r="S218" s="580"/>
      <c r="T218" s="581"/>
      <c r="U218" s="581"/>
      <c r="V218" s="581"/>
      <c r="W218" s="580"/>
      <c r="X218" s="580"/>
      <c r="Y218" s="580"/>
      <c r="Z218" s="580"/>
      <c r="AA218" s="580"/>
      <c r="AB218" s="580"/>
      <c r="AC218" s="580"/>
      <c r="AD218" s="580"/>
      <c r="AE218" s="580"/>
      <c r="AF218" s="580"/>
      <c r="AG218" s="580"/>
      <c r="AH218" s="580"/>
      <c r="AI218" s="580"/>
      <c r="AJ218" s="580"/>
      <c r="AK218" s="580"/>
      <c r="AL218" s="580"/>
      <c r="AM218" s="580"/>
      <c r="AN218" s="4"/>
      <c r="AO218" s="4"/>
      <c r="AP218" s="4"/>
    </row>
    <row r="219" spans="5:42" x14ac:dyDescent="0.25">
      <c r="E219" s="356"/>
      <c r="F219" s="356"/>
      <c r="G219" s="356"/>
      <c r="H219" s="356"/>
      <c r="I219" s="356"/>
      <c r="J219" s="357"/>
      <c r="K219" s="357"/>
      <c r="L219" s="357"/>
      <c r="M219" s="357"/>
      <c r="N219" s="580"/>
      <c r="O219" s="580"/>
      <c r="P219" s="580"/>
      <c r="Q219" s="580"/>
      <c r="R219" s="580"/>
      <c r="S219" s="580"/>
      <c r="T219" s="581"/>
      <c r="U219" s="581"/>
      <c r="V219" s="581"/>
      <c r="W219" s="580"/>
      <c r="X219" s="580"/>
      <c r="Y219" s="580"/>
      <c r="Z219" s="580"/>
      <c r="AA219" s="580"/>
      <c r="AB219" s="580"/>
      <c r="AC219" s="580"/>
      <c r="AD219" s="580"/>
      <c r="AE219" s="580"/>
      <c r="AF219" s="580"/>
      <c r="AG219" s="580"/>
      <c r="AH219" s="580"/>
      <c r="AI219" s="580"/>
      <c r="AJ219" s="580"/>
      <c r="AK219" s="580"/>
      <c r="AL219" s="580"/>
      <c r="AM219" s="580"/>
      <c r="AN219" s="4"/>
      <c r="AO219" s="4"/>
      <c r="AP219" s="4"/>
    </row>
    <row r="220" spans="5:42" x14ac:dyDescent="0.25">
      <c r="E220" s="356"/>
      <c r="F220" s="356"/>
      <c r="G220" s="356"/>
      <c r="H220" s="356"/>
      <c r="I220" s="356"/>
      <c r="J220" s="357"/>
      <c r="K220" s="357"/>
      <c r="L220" s="357"/>
      <c r="M220" s="357"/>
      <c r="N220" s="580"/>
      <c r="O220" s="580"/>
      <c r="P220" s="580"/>
      <c r="Q220" s="580"/>
      <c r="R220" s="580"/>
      <c r="S220" s="580"/>
      <c r="T220" s="581"/>
      <c r="U220" s="581"/>
      <c r="V220" s="581"/>
      <c r="W220" s="580"/>
      <c r="X220" s="580"/>
      <c r="Y220" s="580"/>
      <c r="Z220" s="580"/>
      <c r="AA220" s="580"/>
      <c r="AB220" s="580"/>
      <c r="AC220" s="580"/>
      <c r="AD220" s="580"/>
      <c r="AE220" s="580"/>
      <c r="AF220" s="580"/>
      <c r="AG220" s="580"/>
      <c r="AH220" s="580"/>
      <c r="AI220" s="580"/>
      <c r="AJ220" s="580"/>
      <c r="AK220" s="580"/>
      <c r="AL220" s="580"/>
      <c r="AM220" s="580"/>
      <c r="AN220" s="4"/>
      <c r="AO220" s="4"/>
      <c r="AP220" s="4"/>
    </row>
    <row r="221" spans="5:42" x14ac:dyDescent="0.25">
      <c r="E221" s="356"/>
      <c r="F221" s="356"/>
      <c r="G221" s="356"/>
      <c r="H221" s="356"/>
      <c r="I221" s="356"/>
      <c r="J221" s="357"/>
      <c r="K221" s="357"/>
      <c r="L221" s="357"/>
      <c r="M221" s="357"/>
      <c r="N221" s="580"/>
      <c r="O221" s="580"/>
      <c r="P221" s="580"/>
      <c r="Q221" s="580"/>
      <c r="R221" s="580"/>
      <c r="S221" s="580"/>
      <c r="T221" s="581"/>
      <c r="U221" s="581"/>
      <c r="V221" s="581"/>
      <c r="W221" s="580"/>
      <c r="X221" s="580"/>
      <c r="Y221" s="580"/>
      <c r="Z221" s="580"/>
      <c r="AA221" s="580"/>
      <c r="AB221" s="580"/>
      <c r="AC221" s="580"/>
      <c r="AD221" s="580"/>
      <c r="AE221" s="580"/>
      <c r="AF221" s="580"/>
      <c r="AG221" s="580"/>
      <c r="AH221" s="580"/>
      <c r="AI221" s="580"/>
      <c r="AJ221" s="580"/>
      <c r="AK221" s="580"/>
      <c r="AL221" s="580"/>
      <c r="AM221" s="580"/>
      <c r="AN221" s="4"/>
      <c r="AO221" s="4"/>
      <c r="AP221" s="4"/>
    </row>
    <row r="222" spans="5:42" x14ac:dyDescent="0.25">
      <c r="E222" s="356"/>
      <c r="F222" s="356"/>
      <c r="G222" s="356"/>
      <c r="H222" s="356"/>
      <c r="I222" s="356"/>
      <c r="J222" s="357"/>
      <c r="K222" s="357"/>
      <c r="L222" s="357"/>
      <c r="M222" s="357"/>
      <c r="N222" s="580"/>
      <c r="O222" s="580"/>
      <c r="P222" s="580"/>
      <c r="Q222" s="580"/>
      <c r="R222" s="580"/>
      <c r="S222" s="580"/>
      <c r="T222" s="581"/>
      <c r="U222" s="581"/>
      <c r="V222" s="581"/>
      <c r="W222" s="580"/>
      <c r="X222" s="580"/>
      <c r="Y222" s="580"/>
      <c r="Z222" s="580"/>
      <c r="AA222" s="580"/>
      <c r="AB222" s="580"/>
      <c r="AC222" s="580"/>
      <c r="AD222" s="580"/>
      <c r="AE222" s="580"/>
      <c r="AF222" s="580"/>
      <c r="AG222" s="580"/>
      <c r="AH222" s="580"/>
      <c r="AI222" s="580"/>
      <c r="AJ222" s="580"/>
      <c r="AK222" s="580"/>
      <c r="AL222" s="580"/>
      <c r="AM222" s="580"/>
      <c r="AN222" s="4"/>
      <c r="AO222" s="4"/>
      <c r="AP222" s="4"/>
    </row>
    <row r="223" spans="5:42" x14ac:dyDescent="0.25">
      <c r="E223" s="356"/>
      <c r="F223" s="356"/>
      <c r="G223" s="356"/>
      <c r="H223" s="356"/>
      <c r="I223" s="356"/>
      <c r="J223" s="357"/>
      <c r="K223" s="357"/>
      <c r="L223" s="357"/>
      <c r="M223" s="357"/>
      <c r="N223" s="580"/>
      <c r="O223" s="580"/>
      <c r="P223" s="580"/>
      <c r="Q223" s="580"/>
      <c r="R223" s="580"/>
      <c r="S223" s="580"/>
      <c r="T223" s="581"/>
      <c r="U223" s="581"/>
      <c r="V223" s="581"/>
      <c r="W223" s="580"/>
      <c r="X223" s="580"/>
      <c r="Y223" s="580"/>
      <c r="Z223" s="580"/>
      <c r="AA223" s="580"/>
      <c r="AB223" s="580"/>
      <c r="AC223" s="580"/>
      <c r="AD223" s="580"/>
      <c r="AE223" s="580"/>
      <c r="AF223" s="580"/>
      <c r="AG223" s="580"/>
      <c r="AH223" s="580"/>
      <c r="AI223" s="580"/>
      <c r="AJ223" s="580"/>
      <c r="AK223" s="580"/>
      <c r="AL223" s="580"/>
      <c r="AM223" s="580"/>
      <c r="AN223" s="4"/>
      <c r="AO223" s="4"/>
      <c r="AP223" s="4"/>
    </row>
    <row r="224" spans="5:42" x14ac:dyDescent="0.25">
      <c r="E224" s="356"/>
      <c r="F224" s="356"/>
      <c r="G224" s="356"/>
      <c r="H224" s="356"/>
      <c r="I224" s="356"/>
      <c r="J224" s="357"/>
      <c r="K224" s="357"/>
      <c r="L224" s="357"/>
      <c r="M224" s="357"/>
      <c r="N224" s="580"/>
      <c r="O224" s="580"/>
      <c r="P224" s="580"/>
      <c r="Q224" s="580"/>
      <c r="R224" s="580"/>
      <c r="S224" s="580"/>
      <c r="T224" s="581"/>
      <c r="U224" s="581"/>
      <c r="V224" s="581"/>
      <c r="W224" s="580"/>
      <c r="X224" s="580"/>
      <c r="Y224" s="580"/>
      <c r="Z224" s="580"/>
      <c r="AA224" s="580"/>
      <c r="AB224" s="580"/>
      <c r="AC224" s="580"/>
      <c r="AD224" s="580"/>
      <c r="AE224" s="580"/>
      <c r="AF224" s="580"/>
      <c r="AG224" s="580"/>
      <c r="AH224" s="580"/>
      <c r="AI224" s="580"/>
      <c r="AJ224" s="580"/>
      <c r="AK224" s="580"/>
      <c r="AL224" s="580"/>
      <c r="AM224" s="580"/>
      <c r="AN224" s="4"/>
      <c r="AO224" s="4"/>
      <c r="AP224" s="4"/>
    </row>
    <row r="225" spans="5:42" x14ac:dyDescent="0.25">
      <c r="E225" s="356"/>
      <c r="F225" s="356"/>
      <c r="G225" s="356"/>
      <c r="H225" s="356"/>
      <c r="I225" s="356"/>
      <c r="J225" s="357"/>
      <c r="K225" s="357"/>
      <c r="L225" s="357"/>
      <c r="M225" s="357"/>
      <c r="N225" s="580"/>
      <c r="O225" s="580"/>
      <c r="P225" s="580"/>
      <c r="Q225" s="580"/>
      <c r="R225" s="580"/>
      <c r="S225" s="580"/>
      <c r="T225" s="581"/>
      <c r="U225" s="581"/>
      <c r="V225" s="581"/>
      <c r="W225" s="580"/>
      <c r="X225" s="580"/>
      <c r="Y225" s="580"/>
      <c r="Z225" s="580"/>
      <c r="AA225" s="580"/>
      <c r="AB225" s="580"/>
      <c r="AC225" s="580"/>
      <c r="AD225" s="580"/>
      <c r="AE225" s="580"/>
      <c r="AF225" s="580"/>
      <c r="AG225" s="580"/>
      <c r="AH225" s="580"/>
      <c r="AI225" s="580"/>
      <c r="AJ225" s="580"/>
      <c r="AK225" s="580"/>
      <c r="AL225" s="580"/>
      <c r="AM225" s="580"/>
      <c r="AN225" s="4"/>
      <c r="AO225" s="4"/>
      <c r="AP225" s="4"/>
    </row>
    <row r="226" spans="5:42" x14ac:dyDescent="0.25">
      <c r="E226" s="356"/>
      <c r="F226" s="356"/>
      <c r="G226" s="356"/>
      <c r="H226" s="356"/>
      <c r="I226" s="356"/>
      <c r="J226" s="357"/>
      <c r="K226" s="357"/>
      <c r="L226" s="357"/>
      <c r="M226" s="357"/>
      <c r="N226" s="580"/>
      <c r="O226" s="580"/>
      <c r="P226" s="580"/>
      <c r="Q226" s="580"/>
      <c r="R226" s="580"/>
      <c r="S226" s="580"/>
      <c r="T226" s="581"/>
      <c r="U226" s="581"/>
      <c r="V226" s="581"/>
      <c r="W226" s="580"/>
      <c r="X226" s="580"/>
      <c r="Y226" s="580"/>
      <c r="Z226" s="580"/>
      <c r="AA226" s="580"/>
      <c r="AB226" s="580"/>
      <c r="AC226" s="580"/>
      <c r="AD226" s="580"/>
      <c r="AE226" s="580"/>
      <c r="AF226" s="580"/>
      <c r="AG226" s="580"/>
      <c r="AH226" s="580"/>
      <c r="AI226" s="580"/>
      <c r="AJ226" s="580"/>
      <c r="AK226" s="580"/>
      <c r="AL226" s="580"/>
      <c r="AM226" s="580"/>
      <c r="AN226" s="4"/>
      <c r="AO226" s="4"/>
      <c r="AP226" s="4"/>
    </row>
    <row r="227" spans="5:42" x14ac:dyDescent="0.25">
      <c r="E227" s="356"/>
      <c r="F227" s="356"/>
      <c r="G227" s="356"/>
      <c r="H227" s="356"/>
      <c r="I227" s="356"/>
      <c r="J227" s="357"/>
      <c r="K227" s="357"/>
      <c r="L227" s="357"/>
      <c r="M227" s="357"/>
      <c r="N227" s="580"/>
      <c r="O227" s="580"/>
      <c r="P227" s="580"/>
      <c r="Q227" s="580"/>
      <c r="R227" s="580"/>
      <c r="S227" s="580"/>
      <c r="T227" s="581"/>
      <c r="U227" s="581"/>
      <c r="V227" s="581"/>
      <c r="W227" s="580"/>
      <c r="X227" s="580"/>
      <c r="Y227" s="580"/>
      <c r="Z227" s="580"/>
      <c r="AA227" s="580"/>
      <c r="AB227" s="580"/>
      <c r="AC227" s="580"/>
      <c r="AD227" s="580"/>
      <c r="AE227" s="580"/>
      <c r="AF227" s="580"/>
      <c r="AG227" s="580"/>
      <c r="AH227" s="580"/>
      <c r="AI227" s="580"/>
      <c r="AJ227" s="580"/>
      <c r="AK227" s="580"/>
      <c r="AL227" s="580"/>
      <c r="AM227" s="580"/>
      <c r="AN227" s="4"/>
      <c r="AO227" s="4"/>
      <c r="AP227" s="4"/>
    </row>
    <row r="228" spans="5:42" x14ac:dyDescent="0.25">
      <c r="E228" s="356"/>
      <c r="F228" s="356"/>
      <c r="G228" s="356"/>
      <c r="H228" s="356"/>
      <c r="I228" s="356"/>
      <c r="J228" s="357"/>
      <c r="K228" s="357"/>
      <c r="L228" s="357"/>
      <c r="M228" s="357"/>
      <c r="N228" s="580"/>
      <c r="O228" s="580"/>
      <c r="P228" s="580"/>
      <c r="Q228" s="580"/>
      <c r="R228" s="580"/>
      <c r="S228" s="580"/>
      <c r="T228" s="581"/>
      <c r="U228" s="581"/>
      <c r="V228" s="581"/>
      <c r="W228" s="580"/>
      <c r="X228" s="580"/>
      <c r="Y228" s="580"/>
      <c r="Z228" s="580"/>
      <c r="AA228" s="580"/>
      <c r="AB228" s="580"/>
      <c r="AC228" s="580"/>
      <c r="AD228" s="580"/>
      <c r="AE228" s="580"/>
      <c r="AF228" s="580"/>
      <c r="AG228" s="580"/>
      <c r="AH228" s="580"/>
      <c r="AI228" s="580"/>
      <c r="AJ228" s="580"/>
      <c r="AK228" s="580"/>
      <c r="AL228" s="580"/>
      <c r="AM228" s="580"/>
      <c r="AN228" s="4"/>
      <c r="AO228" s="4"/>
      <c r="AP228" s="4"/>
    </row>
    <row r="229" spans="5:42" x14ac:dyDescent="0.25">
      <c r="E229" s="356"/>
      <c r="F229" s="356"/>
      <c r="G229" s="356"/>
      <c r="H229" s="356"/>
      <c r="I229" s="356"/>
      <c r="J229" s="357"/>
      <c r="K229" s="357"/>
      <c r="L229" s="357"/>
      <c r="M229" s="357"/>
      <c r="N229" s="580"/>
      <c r="O229" s="580"/>
      <c r="P229" s="580"/>
      <c r="Q229" s="580"/>
      <c r="R229" s="580"/>
      <c r="S229" s="580"/>
      <c r="T229" s="581"/>
      <c r="U229" s="581"/>
      <c r="V229" s="581"/>
      <c r="W229" s="580"/>
      <c r="X229" s="580"/>
      <c r="Y229" s="580"/>
      <c r="Z229" s="580"/>
      <c r="AA229" s="580"/>
      <c r="AB229" s="580"/>
      <c r="AC229" s="580"/>
      <c r="AD229" s="580"/>
      <c r="AE229" s="580"/>
      <c r="AF229" s="580"/>
      <c r="AG229" s="580"/>
      <c r="AH229" s="580"/>
      <c r="AI229" s="580"/>
      <c r="AJ229" s="580"/>
      <c r="AK229" s="580"/>
      <c r="AL229" s="580"/>
      <c r="AM229" s="580"/>
      <c r="AN229" s="4"/>
      <c r="AO229" s="4"/>
      <c r="AP229" s="4"/>
    </row>
    <row r="230" spans="5:42" x14ac:dyDescent="0.25">
      <c r="E230" s="356"/>
      <c r="F230" s="356"/>
      <c r="G230" s="356"/>
      <c r="H230" s="356"/>
      <c r="I230" s="356"/>
      <c r="J230" s="357"/>
      <c r="K230" s="357"/>
      <c r="L230" s="357"/>
      <c r="M230" s="357"/>
      <c r="N230" s="580"/>
      <c r="O230" s="580"/>
      <c r="P230" s="580"/>
      <c r="Q230" s="580"/>
      <c r="R230" s="580"/>
      <c r="S230" s="580"/>
      <c r="T230" s="581"/>
      <c r="U230" s="581"/>
      <c r="V230" s="581"/>
      <c r="W230" s="580"/>
      <c r="X230" s="580"/>
      <c r="Y230" s="580"/>
      <c r="Z230" s="580"/>
      <c r="AA230" s="580"/>
      <c r="AB230" s="580"/>
      <c r="AC230" s="580"/>
      <c r="AD230" s="580"/>
      <c r="AE230" s="580"/>
      <c r="AF230" s="580"/>
      <c r="AG230" s="580"/>
      <c r="AH230" s="580"/>
      <c r="AI230" s="580"/>
      <c r="AJ230" s="580"/>
      <c r="AK230" s="580"/>
      <c r="AL230" s="580"/>
      <c r="AM230" s="580"/>
      <c r="AN230" s="4"/>
      <c r="AO230" s="4"/>
      <c r="AP230" s="4"/>
    </row>
    <row r="231" spans="5:42" x14ac:dyDescent="0.25">
      <c r="E231" s="356"/>
      <c r="F231" s="356"/>
      <c r="G231" s="356"/>
      <c r="H231" s="356"/>
      <c r="I231" s="356"/>
      <c r="J231" s="357"/>
      <c r="K231" s="357"/>
      <c r="L231" s="357"/>
      <c r="M231" s="357"/>
      <c r="N231" s="580"/>
      <c r="O231" s="580"/>
      <c r="P231" s="580"/>
      <c r="Q231" s="580"/>
      <c r="R231" s="580"/>
      <c r="S231" s="580"/>
      <c r="T231" s="581"/>
      <c r="U231" s="581"/>
      <c r="V231" s="581"/>
      <c r="W231" s="580"/>
      <c r="X231" s="580"/>
      <c r="Y231" s="580"/>
      <c r="Z231" s="580"/>
      <c r="AA231" s="580"/>
      <c r="AB231" s="580"/>
      <c r="AC231" s="580"/>
      <c r="AD231" s="580"/>
      <c r="AE231" s="580"/>
      <c r="AF231" s="580"/>
      <c r="AG231" s="580"/>
      <c r="AH231" s="580"/>
      <c r="AI231" s="580"/>
      <c r="AJ231" s="580"/>
      <c r="AK231" s="580"/>
      <c r="AL231" s="580"/>
      <c r="AM231" s="580"/>
      <c r="AN231" s="4"/>
      <c r="AO231" s="4"/>
      <c r="AP231" s="4"/>
    </row>
    <row r="232" spans="5:42" x14ac:dyDescent="0.25">
      <c r="E232" s="356"/>
      <c r="F232" s="356"/>
      <c r="G232" s="356"/>
      <c r="H232" s="356"/>
      <c r="I232" s="356"/>
      <c r="J232" s="357"/>
      <c r="K232" s="357"/>
      <c r="L232" s="357"/>
      <c r="M232" s="357"/>
      <c r="N232" s="580"/>
      <c r="O232" s="580"/>
      <c r="P232" s="580"/>
      <c r="Q232" s="580"/>
      <c r="R232" s="580"/>
      <c r="S232" s="580"/>
      <c r="T232" s="581"/>
      <c r="U232" s="581"/>
      <c r="V232" s="581"/>
      <c r="W232" s="580"/>
      <c r="X232" s="580"/>
      <c r="Y232" s="580"/>
      <c r="Z232" s="580"/>
      <c r="AA232" s="580"/>
      <c r="AB232" s="580"/>
      <c r="AC232" s="580"/>
      <c r="AD232" s="580"/>
      <c r="AE232" s="580"/>
      <c r="AF232" s="580"/>
      <c r="AG232" s="580"/>
      <c r="AH232" s="580"/>
      <c r="AI232" s="580"/>
      <c r="AJ232" s="580"/>
      <c r="AK232" s="580"/>
      <c r="AL232" s="580"/>
      <c r="AM232" s="580"/>
      <c r="AN232" s="4"/>
      <c r="AO232" s="4"/>
      <c r="AP232" s="4"/>
    </row>
    <row r="233" spans="5:42" x14ac:dyDescent="0.25">
      <c r="E233" s="356"/>
      <c r="F233" s="356"/>
      <c r="G233" s="356"/>
      <c r="H233" s="356"/>
      <c r="I233" s="356"/>
      <c r="J233" s="357"/>
      <c r="K233" s="357"/>
      <c r="L233" s="357"/>
      <c r="M233" s="357"/>
      <c r="N233" s="580"/>
      <c r="O233" s="580"/>
      <c r="P233" s="580"/>
      <c r="Q233" s="580"/>
      <c r="R233" s="580"/>
      <c r="S233" s="580"/>
      <c r="T233" s="581"/>
      <c r="U233" s="581"/>
      <c r="V233" s="581"/>
      <c r="W233" s="580"/>
      <c r="X233" s="580"/>
      <c r="Y233" s="580"/>
      <c r="Z233" s="580"/>
      <c r="AA233" s="580"/>
      <c r="AB233" s="580"/>
      <c r="AC233" s="580"/>
      <c r="AD233" s="580"/>
      <c r="AE233" s="580"/>
      <c r="AF233" s="580"/>
      <c r="AG233" s="580"/>
      <c r="AH233" s="580"/>
      <c r="AI233" s="580"/>
      <c r="AJ233" s="580"/>
      <c r="AK233" s="580"/>
      <c r="AL233" s="580"/>
      <c r="AM233" s="580"/>
      <c r="AN233" s="4"/>
      <c r="AO233" s="4"/>
      <c r="AP233" s="4"/>
    </row>
    <row r="234" spans="5:42" x14ac:dyDescent="0.25">
      <c r="E234" s="356"/>
      <c r="F234" s="356"/>
      <c r="G234" s="356"/>
      <c r="H234" s="356"/>
      <c r="I234" s="356"/>
      <c r="J234" s="357"/>
      <c r="K234" s="357"/>
      <c r="L234" s="357"/>
      <c r="M234" s="357"/>
      <c r="N234" s="580"/>
      <c r="O234" s="580"/>
      <c r="P234" s="580"/>
      <c r="Q234" s="580"/>
      <c r="R234" s="580"/>
      <c r="S234" s="580"/>
      <c r="T234" s="581"/>
      <c r="U234" s="581"/>
      <c r="V234" s="581"/>
      <c r="W234" s="580"/>
      <c r="X234" s="580"/>
      <c r="Y234" s="580"/>
      <c r="Z234" s="580"/>
      <c r="AA234" s="580"/>
      <c r="AB234" s="580"/>
      <c r="AC234" s="580"/>
      <c r="AD234" s="580"/>
      <c r="AE234" s="580"/>
      <c r="AF234" s="580"/>
      <c r="AG234" s="580"/>
      <c r="AH234" s="580"/>
      <c r="AI234" s="580"/>
      <c r="AJ234" s="580"/>
      <c r="AK234" s="580"/>
      <c r="AL234" s="580"/>
      <c r="AM234" s="580"/>
      <c r="AN234" s="4"/>
      <c r="AO234" s="4"/>
      <c r="AP234" s="4"/>
    </row>
    <row r="235" spans="5:42" x14ac:dyDescent="0.25">
      <c r="E235" s="356"/>
      <c r="F235" s="356"/>
      <c r="G235" s="356"/>
      <c r="H235" s="356"/>
      <c r="I235" s="356"/>
      <c r="J235" s="357"/>
      <c r="K235" s="357"/>
      <c r="L235" s="357"/>
      <c r="M235" s="357"/>
      <c r="N235" s="580"/>
      <c r="O235" s="580"/>
      <c r="P235" s="580"/>
      <c r="Q235" s="580"/>
      <c r="R235" s="580"/>
      <c r="S235" s="580"/>
      <c r="T235" s="581"/>
      <c r="U235" s="581"/>
      <c r="V235" s="581"/>
      <c r="W235" s="580"/>
      <c r="X235" s="580"/>
      <c r="Y235" s="580"/>
      <c r="Z235" s="580"/>
      <c r="AA235" s="580"/>
      <c r="AB235" s="580"/>
      <c r="AC235" s="580"/>
      <c r="AD235" s="580"/>
      <c r="AE235" s="580"/>
      <c r="AF235" s="580"/>
      <c r="AG235" s="580"/>
      <c r="AH235" s="580"/>
      <c r="AI235" s="580"/>
      <c r="AJ235" s="580"/>
      <c r="AK235" s="580"/>
      <c r="AL235" s="580"/>
      <c r="AM235" s="580"/>
      <c r="AN235" s="4"/>
      <c r="AO235" s="4"/>
      <c r="AP235" s="4"/>
    </row>
    <row r="236" spans="5:42" x14ac:dyDescent="0.25">
      <c r="E236" s="356"/>
      <c r="F236" s="356"/>
      <c r="G236" s="356"/>
      <c r="H236" s="356"/>
      <c r="I236" s="356"/>
      <c r="J236" s="357"/>
      <c r="K236" s="357"/>
      <c r="L236" s="357"/>
      <c r="M236" s="357"/>
      <c r="N236" s="580"/>
      <c r="O236" s="580"/>
      <c r="P236" s="580"/>
      <c r="Q236" s="580"/>
      <c r="R236" s="580"/>
      <c r="S236" s="580"/>
      <c r="T236" s="581"/>
      <c r="U236" s="581"/>
      <c r="V236" s="581"/>
      <c r="W236" s="580"/>
      <c r="X236" s="580"/>
      <c r="Y236" s="580"/>
      <c r="Z236" s="580"/>
      <c r="AA236" s="580"/>
      <c r="AB236" s="580"/>
      <c r="AC236" s="580"/>
      <c r="AD236" s="580"/>
      <c r="AE236" s="580"/>
      <c r="AF236" s="580"/>
      <c r="AG236" s="580"/>
      <c r="AH236" s="580"/>
      <c r="AI236" s="580"/>
      <c r="AJ236" s="580"/>
      <c r="AK236" s="580"/>
      <c r="AL236" s="580"/>
      <c r="AM236" s="580"/>
      <c r="AN236" s="4"/>
      <c r="AO236" s="4"/>
      <c r="AP236" s="4"/>
    </row>
    <row r="237" spans="5:42" x14ac:dyDescent="0.25">
      <c r="E237" s="356"/>
      <c r="F237" s="356"/>
      <c r="G237" s="356"/>
      <c r="H237" s="356"/>
      <c r="I237" s="356"/>
      <c r="J237" s="357"/>
      <c r="K237" s="357"/>
      <c r="L237" s="357"/>
      <c r="M237" s="357"/>
      <c r="N237" s="580"/>
      <c r="O237" s="580"/>
      <c r="P237" s="580"/>
      <c r="Q237" s="580"/>
      <c r="R237" s="580"/>
      <c r="S237" s="580"/>
      <c r="T237" s="581"/>
      <c r="U237" s="581"/>
      <c r="V237" s="581"/>
      <c r="W237" s="580"/>
      <c r="X237" s="580"/>
      <c r="Y237" s="580"/>
      <c r="Z237" s="580"/>
      <c r="AA237" s="580"/>
      <c r="AB237" s="580"/>
      <c r="AC237" s="580"/>
      <c r="AD237" s="580"/>
      <c r="AE237" s="580"/>
      <c r="AF237" s="580"/>
      <c r="AG237" s="580"/>
      <c r="AH237" s="580"/>
      <c r="AI237" s="580"/>
      <c r="AJ237" s="580"/>
      <c r="AK237" s="580"/>
      <c r="AL237" s="580"/>
      <c r="AM237" s="580"/>
      <c r="AN237" s="4"/>
      <c r="AO237" s="4"/>
      <c r="AP237" s="4"/>
    </row>
    <row r="238" spans="5:42" x14ac:dyDescent="0.25">
      <c r="E238" s="356"/>
      <c r="F238" s="356"/>
      <c r="G238" s="356"/>
      <c r="H238" s="356"/>
      <c r="I238" s="356"/>
      <c r="J238" s="357"/>
      <c r="K238" s="357"/>
      <c r="L238" s="357"/>
      <c r="M238" s="357"/>
      <c r="N238" s="580"/>
      <c r="O238" s="580"/>
      <c r="P238" s="580"/>
      <c r="Q238" s="580"/>
      <c r="R238" s="580"/>
      <c r="S238" s="580"/>
      <c r="T238" s="581"/>
      <c r="U238" s="581"/>
      <c r="V238" s="581"/>
      <c r="W238" s="580"/>
      <c r="X238" s="580"/>
      <c r="Y238" s="580"/>
      <c r="Z238" s="580"/>
      <c r="AA238" s="580"/>
      <c r="AB238" s="580"/>
      <c r="AC238" s="580"/>
      <c r="AD238" s="580"/>
      <c r="AE238" s="580"/>
      <c r="AF238" s="580"/>
      <c r="AG238" s="580"/>
      <c r="AH238" s="580"/>
      <c r="AI238" s="580"/>
      <c r="AJ238" s="580"/>
      <c r="AK238" s="580"/>
      <c r="AL238" s="580"/>
      <c r="AM238" s="580"/>
      <c r="AN238" s="4"/>
      <c r="AO238" s="4"/>
      <c r="AP238" s="4"/>
    </row>
    <row r="239" spans="5:42" x14ac:dyDescent="0.25">
      <c r="E239" s="356"/>
      <c r="F239" s="356"/>
      <c r="G239" s="356"/>
      <c r="H239" s="356"/>
      <c r="I239" s="356"/>
      <c r="J239" s="357"/>
      <c r="K239" s="357"/>
      <c r="L239" s="357"/>
      <c r="M239" s="357"/>
      <c r="N239" s="580"/>
      <c r="O239" s="580"/>
      <c r="P239" s="580"/>
      <c r="Q239" s="580"/>
      <c r="R239" s="580"/>
      <c r="S239" s="580"/>
      <c r="T239" s="581"/>
      <c r="U239" s="581"/>
      <c r="V239" s="581"/>
      <c r="W239" s="580"/>
      <c r="X239" s="580"/>
      <c r="Y239" s="580"/>
      <c r="Z239" s="580"/>
      <c r="AA239" s="580"/>
      <c r="AB239" s="580"/>
      <c r="AC239" s="580"/>
      <c r="AD239" s="580"/>
      <c r="AE239" s="580"/>
      <c r="AF239" s="580"/>
      <c r="AG239" s="580"/>
      <c r="AH239" s="580"/>
      <c r="AI239" s="580"/>
      <c r="AJ239" s="580"/>
      <c r="AK239" s="580"/>
      <c r="AL239" s="580"/>
      <c r="AM239" s="580"/>
      <c r="AN239" s="4"/>
      <c r="AO239" s="4"/>
      <c r="AP239" s="4"/>
    </row>
    <row r="240" spans="5:42" x14ac:dyDescent="0.25">
      <c r="E240" s="356"/>
      <c r="F240" s="356"/>
      <c r="G240" s="356"/>
      <c r="H240" s="356"/>
      <c r="I240" s="356"/>
      <c r="J240" s="357"/>
      <c r="K240" s="357"/>
      <c r="L240" s="357"/>
      <c r="M240" s="357"/>
      <c r="N240" s="580"/>
      <c r="O240" s="580"/>
      <c r="P240" s="580"/>
      <c r="Q240" s="580"/>
      <c r="R240" s="580"/>
      <c r="S240" s="580"/>
      <c r="T240" s="581"/>
      <c r="U240" s="581"/>
      <c r="V240" s="581"/>
      <c r="W240" s="580"/>
      <c r="X240" s="580"/>
      <c r="Y240" s="580"/>
      <c r="Z240" s="580"/>
      <c r="AA240" s="580"/>
      <c r="AB240" s="580"/>
      <c r="AC240" s="580"/>
      <c r="AD240" s="580"/>
      <c r="AE240" s="580"/>
      <c r="AF240" s="580"/>
      <c r="AG240" s="580"/>
      <c r="AH240" s="580"/>
      <c r="AI240" s="580"/>
      <c r="AJ240" s="580"/>
      <c r="AK240" s="580"/>
      <c r="AL240" s="580"/>
      <c r="AM240" s="580"/>
      <c r="AN240" s="4"/>
      <c r="AO240" s="4"/>
      <c r="AP240" s="4"/>
    </row>
    <row r="241" spans="5:42" x14ac:dyDescent="0.25">
      <c r="E241" s="356"/>
      <c r="F241" s="356"/>
      <c r="G241" s="356"/>
      <c r="H241" s="356"/>
      <c r="I241" s="356"/>
      <c r="J241" s="357"/>
      <c r="K241" s="357"/>
      <c r="L241" s="357"/>
      <c r="M241" s="357"/>
      <c r="N241" s="580"/>
      <c r="O241" s="580"/>
      <c r="P241" s="580"/>
      <c r="Q241" s="580"/>
      <c r="R241" s="580"/>
      <c r="S241" s="580"/>
      <c r="T241" s="581"/>
      <c r="U241" s="581"/>
      <c r="V241" s="581"/>
      <c r="W241" s="580"/>
      <c r="X241" s="580"/>
      <c r="Y241" s="580"/>
      <c r="Z241" s="580"/>
      <c r="AA241" s="580"/>
      <c r="AB241" s="580"/>
      <c r="AC241" s="580"/>
      <c r="AD241" s="580"/>
      <c r="AE241" s="580"/>
      <c r="AF241" s="580"/>
      <c r="AG241" s="580"/>
      <c r="AH241" s="580"/>
      <c r="AI241" s="580"/>
      <c r="AJ241" s="580"/>
      <c r="AK241" s="580"/>
      <c r="AL241" s="580"/>
      <c r="AM241" s="580"/>
      <c r="AN241" s="4"/>
      <c r="AO241" s="4"/>
      <c r="AP241" s="4"/>
    </row>
    <row r="242" spans="5:42" x14ac:dyDescent="0.25">
      <c r="E242" s="356"/>
      <c r="F242" s="356"/>
      <c r="G242" s="356"/>
      <c r="H242" s="356"/>
      <c r="I242" s="356"/>
      <c r="J242" s="357"/>
      <c r="K242" s="357"/>
      <c r="L242" s="357"/>
      <c r="M242" s="357"/>
      <c r="N242" s="580"/>
      <c r="O242" s="580"/>
      <c r="P242" s="580"/>
      <c r="Q242" s="580"/>
      <c r="R242" s="580"/>
      <c r="S242" s="580"/>
      <c r="T242" s="581"/>
      <c r="U242" s="581"/>
      <c r="V242" s="581"/>
      <c r="W242" s="580"/>
      <c r="X242" s="580"/>
      <c r="Y242" s="580"/>
      <c r="Z242" s="580"/>
      <c r="AA242" s="580"/>
      <c r="AB242" s="580"/>
      <c r="AC242" s="580"/>
      <c r="AD242" s="580"/>
      <c r="AE242" s="580"/>
      <c r="AF242" s="580"/>
      <c r="AG242" s="580"/>
      <c r="AH242" s="580"/>
      <c r="AI242" s="580"/>
      <c r="AJ242" s="580"/>
      <c r="AK242" s="580"/>
      <c r="AL242" s="580"/>
      <c r="AM242" s="580"/>
      <c r="AN242" s="4"/>
      <c r="AO242" s="4"/>
      <c r="AP242" s="4"/>
    </row>
    <row r="243" spans="5:42" x14ac:dyDescent="0.25">
      <c r="E243" s="356"/>
      <c r="F243" s="356"/>
      <c r="G243" s="356"/>
      <c r="H243" s="356"/>
      <c r="I243" s="356"/>
      <c r="J243" s="357"/>
      <c r="K243" s="357"/>
      <c r="L243" s="357"/>
      <c r="M243" s="357"/>
      <c r="N243" s="580"/>
      <c r="O243" s="580"/>
      <c r="P243" s="580"/>
      <c r="Q243" s="580"/>
      <c r="R243" s="580"/>
      <c r="S243" s="580"/>
      <c r="T243" s="581"/>
      <c r="U243" s="581"/>
      <c r="V243" s="581"/>
      <c r="W243" s="580"/>
      <c r="X243" s="580"/>
      <c r="Y243" s="580"/>
      <c r="Z243" s="580"/>
      <c r="AA243" s="580"/>
      <c r="AB243" s="580"/>
      <c r="AC243" s="580"/>
      <c r="AD243" s="580"/>
      <c r="AE243" s="580"/>
      <c r="AF243" s="580"/>
      <c r="AG243" s="580"/>
      <c r="AH243" s="580"/>
      <c r="AI243" s="580"/>
      <c r="AJ243" s="580"/>
      <c r="AK243" s="580"/>
      <c r="AL243" s="580"/>
      <c r="AM243" s="580"/>
      <c r="AN243" s="4"/>
      <c r="AO243" s="4"/>
      <c r="AP243" s="4"/>
    </row>
    <row r="244" spans="5:42" x14ac:dyDescent="0.25">
      <c r="E244" s="356"/>
      <c r="F244" s="356"/>
      <c r="G244" s="356"/>
      <c r="H244" s="356"/>
      <c r="I244" s="356"/>
      <c r="J244" s="357"/>
      <c r="K244" s="357"/>
      <c r="L244" s="357"/>
      <c r="M244" s="357"/>
      <c r="N244" s="580"/>
      <c r="O244" s="580"/>
      <c r="P244" s="580"/>
      <c r="Q244" s="580"/>
      <c r="R244" s="580"/>
      <c r="S244" s="580"/>
      <c r="T244" s="581"/>
      <c r="U244" s="581"/>
      <c r="V244" s="581"/>
      <c r="W244" s="580"/>
      <c r="X244" s="580"/>
      <c r="Y244" s="580"/>
      <c r="Z244" s="580"/>
      <c r="AA244" s="580"/>
      <c r="AB244" s="580"/>
      <c r="AC244" s="580"/>
      <c r="AD244" s="580"/>
      <c r="AE244" s="580"/>
      <c r="AF244" s="580"/>
      <c r="AG244" s="580"/>
      <c r="AH244" s="580"/>
      <c r="AI244" s="580"/>
      <c r="AJ244" s="580"/>
      <c r="AK244" s="580"/>
      <c r="AL244" s="580"/>
      <c r="AM244" s="580"/>
      <c r="AN244" s="4"/>
      <c r="AO244" s="4"/>
      <c r="AP244" s="4"/>
    </row>
    <row r="245" spans="5:42" x14ac:dyDescent="0.25">
      <c r="E245" s="356"/>
      <c r="F245" s="356"/>
      <c r="G245" s="356"/>
      <c r="H245" s="356"/>
      <c r="I245" s="356"/>
      <c r="J245" s="357"/>
      <c r="K245" s="357"/>
      <c r="L245" s="357"/>
      <c r="M245" s="357"/>
      <c r="N245" s="580"/>
      <c r="O245" s="580"/>
      <c r="P245" s="580"/>
      <c r="Q245" s="580"/>
      <c r="R245" s="580"/>
      <c r="S245" s="580"/>
      <c r="T245" s="581"/>
      <c r="U245" s="581"/>
      <c r="V245" s="581"/>
      <c r="W245" s="580"/>
      <c r="X245" s="580"/>
      <c r="Y245" s="580"/>
      <c r="Z245" s="580"/>
      <c r="AA245" s="580"/>
      <c r="AB245" s="580"/>
      <c r="AC245" s="580"/>
      <c r="AD245" s="580"/>
      <c r="AE245" s="580"/>
      <c r="AF245" s="580"/>
      <c r="AG245" s="580"/>
      <c r="AH245" s="580"/>
      <c r="AI245" s="580"/>
      <c r="AJ245" s="580"/>
      <c r="AK245" s="580"/>
      <c r="AL245" s="580"/>
      <c r="AM245" s="580"/>
      <c r="AN245" s="4"/>
      <c r="AO245" s="4"/>
      <c r="AP245" s="4"/>
    </row>
    <row r="246" spans="5:42" x14ac:dyDescent="0.25">
      <c r="E246" s="356"/>
      <c r="F246" s="356"/>
      <c r="G246" s="356"/>
      <c r="H246" s="356"/>
      <c r="I246" s="356"/>
      <c r="J246" s="357"/>
      <c r="K246" s="357"/>
      <c r="L246" s="357"/>
      <c r="M246" s="357"/>
      <c r="N246" s="580"/>
      <c r="O246" s="580"/>
      <c r="P246" s="580"/>
      <c r="Q246" s="580"/>
      <c r="R246" s="580"/>
      <c r="S246" s="580"/>
      <c r="T246" s="581"/>
      <c r="U246" s="581"/>
      <c r="V246" s="581"/>
      <c r="W246" s="580"/>
      <c r="X246" s="580"/>
      <c r="Y246" s="580"/>
      <c r="Z246" s="580"/>
      <c r="AA246" s="580"/>
      <c r="AB246" s="580"/>
      <c r="AC246" s="580"/>
      <c r="AD246" s="580"/>
      <c r="AE246" s="580"/>
      <c r="AF246" s="580"/>
      <c r="AG246" s="580"/>
      <c r="AH246" s="580"/>
      <c r="AI246" s="580"/>
      <c r="AJ246" s="580"/>
      <c r="AK246" s="580"/>
      <c r="AL246" s="580"/>
      <c r="AM246" s="580"/>
      <c r="AN246" s="4"/>
      <c r="AO246" s="4"/>
      <c r="AP246" s="4"/>
    </row>
    <row r="247" spans="5:42" x14ac:dyDescent="0.25">
      <c r="E247" s="356"/>
      <c r="F247" s="356"/>
      <c r="G247" s="356"/>
      <c r="H247" s="356"/>
      <c r="I247" s="356"/>
      <c r="J247" s="357"/>
      <c r="K247" s="357"/>
      <c r="L247" s="357"/>
      <c r="M247" s="357"/>
      <c r="N247" s="580"/>
      <c r="O247" s="580"/>
      <c r="P247" s="580"/>
      <c r="Q247" s="580"/>
      <c r="R247" s="580"/>
      <c r="S247" s="580"/>
      <c r="T247" s="581"/>
      <c r="U247" s="581"/>
      <c r="V247" s="581"/>
      <c r="W247" s="580"/>
      <c r="X247" s="580"/>
      <c r="Y247" s="580"/>
      <c r="Z247" s="580"/>
      <c r="AA247" s="580"/>
      <c r="AB247" s="580"/>
      <c r="AC247" s="580"/>
      <c r="AD247" s="580"/>
      <c r="AE247" s="580"/>
      <c r="AF247" s="580"/>
      <c r="AG247" s="580"/>
      <c r="AH247" s="580"/>
      <c r="AI247" s="580"/>
      <c r="AJ247" s="580"/>
      <c r="AK247" s="580"/>
      <c r="AL247" s="580"/>
      <c r="AM247" s="580"/>
      <c r="AN247" s="4"/>
      <c r="AO247" s="4"/>
      <c r="AP247" s="4"/>
    </row>
    <row r="248" spans="5:42" x14ac:dyDescent="0.25">
      <c r="E248" s="356"/>
      <c r="F248" s="356"/>
      <c r="G248" s="356"/>
      <c r="H248" s="356"/>
      <c r="I248" s="356"/>
      <c r="J248" s="357"/>
      <c r="K248" s="357"/>
      <c r="L248" s="357"/>
      <c r="M248" s="357"/>
      <c r="N248" s="580"/>
      <c r="O248" s="580"/>
      <c r="P248" s="580"/>
      <c r="Q248" s="580"/>
      <c r="R248" s="580"/>
      <c r="S248" s="580"/>
      <c r="T248" s="581"/>
      <c r="U248" s="581"/>
      <c r="V248" s="581"/>
      <c r="W248" s="580"/>
      <c r="X248" s="580"/>
      <c r="Y248" s="580"/>
      <c r="Z248" s="580"/>
      <c r="AA248" s="580"/>
      <c r="AB248" s="580"/>
      <c r="AC248" s="580"/>
      <c r="AD248" s="580"/>
      <c r="AE248" s="580"/>
      <c r="AF248" s="580"/>
      <c r="AG248" s="580"/>
      <c r="AH248" s="580"/>
      <c r="AI248" s="580"/>
      <c r="AJ248" s="580"/>
      <c r="AK248" s="580"/>
      <c r="AL248" s="580"/>
      <c r="AM248" s="580"/>
      <c r="AN248" s="4"/>
      <c r="AO248" s="4"/>
      <c r="AP248" s="4"/>
    </row>
    <row r="249" spans="5:42" x14ac:dyDescent="0.25">
      <c r="E249" s="356"/>
      <c r="F249" s="356"/>
      <c r="G249" s="356"/>
      <c r="H249" s="356"/>
      <c r="I249" s="356"/>
      <c r="J249" s="357"/>
      <c r="K249" s="357"/>
      <c r="L249" s="357"/>
      <c r="M249" s="357"/>
      <c r="N249" s="580"/>
      <c r="O249" s="580"/>
      <c r="P249" s="580"/>
      <c r="Q249" s="580"/>
      <c r="R249" s="580"/>
      <c r="S249" s="580"/>
      <c r="T249" s="581"/>
      <c r="U249" s="581"/>
      <c r="V249" s="581"/>
      <c r="W249" s="580"/>
      <c r="X249" s="580"/>
      <c r="Y249" s="580"/>
      <c r="Z249" s="580"/>
      <c r="AA249" s="580"/>
      <c r="AB249" s="580"/>
      <c r="AC249" s="580"/>
      <c r="AD249" s="580"/>
      <c r="AE249" s="580"/>
      <c r="AF249" s="580"/>
      <c r="AG249" s="580"/>
      <c r="AH249" s="580"/>
      <c r="AI249" s="580"/>
      <c r="AJ249" s="580"/>
      <c r="AK249" s="580"/>
      <c r="AL249" s="580"/>
      <c r="AM249" s="580"/>
      <c r="AN249" s="4"/>
      <c r="AO249" s="4"/>
      <c r="AP249" s="4"/>
    </row>
    <row r="250" spans="5:42" x14ac:dyDescent="0.25">
      <c r="E250" s="356"/>
      <c r="F250" s="356"/>
      <c r="G250" s="356"/>
      <c r="H250" s="356"/>
      <c r="I250" s="356"/>
      <c r="J250" s="357"/>
      <c r="K250" s="357"/>
      <c r="L250" s="357"/>
      <c r="M250" s="357"/>
      <c r="N250" s="580"/>
      <c r="O250" s="580"/>
      <c r="P250" s="580"/>
      <c r="Q250" s="580"/>
      <c r="R250" s="580"/>
      <c r="S250" s="580"/>
      <c r="T250" s="581"/>
      <c r="U250" s="581"/>
      <c r="V250" s="581"/>
      <c r="W250" s="580"/>
      <c r="X250" s="580"/>
      <c r="Y250" s="580"/>
      <c r="Z250" s="580"/>
      <c r="AA250" s="580"/>
      <c r="AB250" s="580"/>
      <c r="AC250" s="580"/>
      <c r="AD250" s="580"/>
      <c r="AE250" s="580"/>
      <c r="AF250" s="580"/>
      <c r="AG250" s="580"/>
      <c r="AH250" s="580"/>
      <c r="AI250" s="580"/>
      <c r="AJ250" s="580"/>
      <c r="AK250" s="580"/>
      <c r="AL250" s="580"/>
      <c r="AM250" s="580"/>
      <c r="AN250" s="4"/>
      <c r="AO250" s="4"/>
      <c r="AP250" s="4"/>
    </row>
    <row r="251" spans="5:42" x14ac:dyDescent="0.25">
      <c r="E251" s="356"/>
      <c r="F251" s="356"/>
      <c r="G251" s="356"/>
      <c r="H251" s="356"/>
      <c r="I251" s="356"/>
      <c r="J251" s="357"/>
      <c r="K251" s="357"/>
      <c r="L251" s="357"/>
      <c r="M251" s="357"/>
      <c r="N251" s="580"/>
      <c r="O251" s="580"/>
      <c r="P251" s="580"/>
      <c r="Q251" s="580"/>
      <c r="R251" s="580"/>
      <c r="S251" s="580"/>
      <c r="T251" s="581"/>
      <c r="U251" s="581"/>
      <c r="V251" s="581"/>
      <c r="W251" s="580"/>
      <c r="X251" s="580"/>
      <c r="Y251" s="580"/>
      <c r="Z251" s="580"/>
      <c r="AA251" s="580"/>
      <c r="AB251" s="580"/>
      <c r="AC251" s="580"/>
      <c r="AD251" s="580"/>
      <c r="AE251" s="580"/>
      <c r="AF251" s="580"/>
      <c r="AG251" s="580"/>
      <c r="AH251" s="580"/>
      <c r="AI251" s="580"/>
      <c r="AJ251" s="580"/>
      <c r="AK251" s="580"/>
      <c r="AL251" s="580"/>
      <c r="AM251" s="580"/>
      <c r="AN251" s="4"/>
      <c r="AO251" s="4"/>
      <c r="AP251" s="4"/>
    </row>
    <row r="252" spans="5:42" x14ac:dyDescent="0.25">
      <c r="E252" s="356"/>
      <c r="F252" s="356"/>
      <c r="G252" s="356"/>
      <c r="H252" s="356"/>
      <c r="I252" s="356"/>
      <c r="J252" s="357"/>
      <c r="K252" s="357"/>
      <c r="L252" s="357"/>
      <c r="M252" s="357"/>
      <c r="N252" s="580"/>
      <c r="O252" s="580"/>
      <c r="P252" s="580"/>
      <c r="Q252" s="580"/>
      <c r="R252" s="580"/>
      <c r="S252" s="580"/>
      <c r="T252" s="581"/>
      <c r="U252" s="581"/>
      <c r="V252" s="581"/>
      <c r="W252" s="580"/>
      <c r="X252" s="580"/>
      <c r="Y252" s="580"/>
      <c r="Z252" s="580"/>
      <c r="AA252" s="580"/>
      <c r="AB252" s="580"/>
      <c r="AC252" s="580"/>
      <c r="AD252" s="580"/>
      <c r="AE252" s="580"/>
      <c r="AF252" s="580"/>
      <c r="AG252" s="580"/>
      <c r="AH252" s="580"/>
      <c r="AI252" s="580"/>
      <c r="AJ252" s="580"/>
      <c r="AK252" s="580"/>
      <c r="AL252" s="580"/>
      <c r="AM252" s="580"/>
      <c r="AN252" s="4"/>
      <c r="AO252" s="4"/>
      <c r="AP252" s="4"/>
    </row>
    <row r="253" spans="5:42" x14ac:dyDescent="0.25">
      <c r="E253" s="356"/>
      <c r="F253" s="356"/>
      <c r="G253" s="356"/>
      <c r="H253" s="356"/>
      <c r="I253" s="356"/>
      <c r="J253" s="357"/>
      <c r="K253" s="357"/>
      <c r="L253" s="357"/>
      <c r="M253" s="357"/>
      <c r="N253" s="580"/>
      <c r="O253" s="580"/>
      <c r="P253" s="580"/>
      <c r="Q253" s="580"/>
      <c r="R253" s="580"/>
      <c r="S253" s="580"/>
      <c r="T253" s="581"/>
      <c r="U253" s="581"/>
      <c r="V253" s="581"/>
      <c r="W253" s="580"/>
      <c r="X253" s="580"/>
      <c r="Y253" s="580"/>
      <c r="Z253" s="580"/>
      <c r="AA253" s="580"/>
      <c r="AB253" s="580"/>
      <c r="AC253" s="580"/>
      <c r="AD253" s="580"/>
      <c r="AE253" s="580"/>
      <c r="AF253" s="580"/>
      <c r="AG253" s="580"/>
      <c r="AH253" s="580"/>
      <c r="AI253" s="580"/>
      <c r="AJ253" s="580"/>
      <c r="AK253" s="580"/>
      <c r="AL253" s="580"/>
      <c r="AM253" s="580"/>
      <c r="AN253" s="4"/>
      <c r="AO253" s="4"/>
      <c r="AP253" s="4"/>
    </row>
    <row r="254" spans="5:42" x14ac:dyDescent="0.25">
      <c r="E254" s="356"/>
      <c r="F254" s="356"/>
      <c r="G254" s="356"/>
      <c r="H254" s="356"/>
      <c r="I254" s="356"/>
      <c r="J254" s="357"/>
      <c r="K254" s="357"/>
      <c r="L254" s="357"/>
      <c r="M254" s="357"/>
      <c r="N254" s="580"/>
      <c r="O254" s="580"/>
      <c r="P254" s="580"/>
      <c r="Q254" s="580"/>
      <c r="R254" s="580"/>
      <c r="S254" s="580"/>
      <c r="T254" s="581"/>
      <c r="U254" s="581"/>
      <c r="V254" s="581"/>
      <c r="W254" s="580"/>
      <c r="X254" s="580"/>
      <c r="Y254" s="580"/>
      <c r="Z254" s="580"/>
      <c r="AA254" s="580"/>
      <c r="AB254" s="580"/>
      <c r="AC254" s="580"/>
      <c r="AD254" s="580"/>
      <c r="AE254" s="580"/>
      <c r="AF254" s="580"/>
      <c r="AG254" s="580"/>
      <c r="AH254" s="580"/>
      <c r="AI254" s="580"/>
      <c r="AJ254" s="580"/>
      <c r="AK254" s="580"/>
      <c r="AL254" s="580"/>
      <c r="AM254" s="580"/>
      <c r="AN254" s="4"/>
      <c r="AO254" s="4"/>
      <c r="AP254" s="4"/>
    </row>
    <row r="255" spans="5:42" x14ac:dyDescent="0.25">
      <c r="E255" s="356"/>
      <c r="F255" s="356"/>
      <c r="G255" s="356"/>
      <c r="H255" s="356"/>
      <c r="I255" s="356"/>
      <c r="J255" s="357"/>
      <c r="K255" s="357"/>
      <c r="L255" s="357"/>
      <c r="M255" s="357"/>
      <c r="N255" s="580"/>
      <c r="O255" s="580"/>
      <c r="P255" s="580"/>
      <c r="Q255" s="580"/>
      <c r="R255" s="580"/>
      <c r="S255" s="580"/>
      <c r="T255" s="581"/>
      <c r="U255" s="581"/>
      <c r="V255" s="581"/>
      <c r="W255" s="580"/>
      <c r="X255" s="580"/>
      <c r="Y255" s="580"/>
      <c r="Z255" s="580"/>
      <c r="AA255" s="580"/>
      <c r="AB255" s="580"/>
      <c r="AC255" s="580"/>
      <c r="AD255" s="580"/>
      <c r="AE255" s="580"/>
      <c r="AF255" s="580"/>
      <c r="AG255" s="580"/>
      <c r="AH255" s="580"/>
      <c r="AI255" s="580"/>
      <c r="AJ255" s="580"/>
      <c r="AK255" s="580"/>
      <c r="AL255" s="580"/>
      <c r="AM255" s="580"/>
      <c r="AN255" s="4"/>
      <c r="AO255" s="4"/>
      <c r="AP255" s="4"/>
    </row>
    <row r="256" spans="5:42" x14ac:dyDescent="0.25">
      <c r="E256" s="356"/>
      <c r="F256" s="356"/>
      <c r="G256" s="356"/>
      <c r="H256" s="356"/>
      <c r="I256" s="356"/>
      <c r="J256" s="357"/>
      <c r="K256" s="357"/>
      <c r="L256" s="357"/>
      <c r="M256" s="357"/>
      <c r="N256" s="580"/>
      <c r="O256" s="580"/>
      <c r="P256" s="580"/>
      <c r="Q256" s="580"/>
      <c r="R256" s="580"/>
      <c r="S256" s="580"/>
      <c r="T256" s="581"/>
      <c r="U256" s="581"/>
      <c r="V256" s="581"/>
      <c r="W256" s="580"/>
      <c r="X256" s="580"/>
      <c r="Y256" s="580"/>
      <c r="Z256" s="580"/>
      <c r="AA256" s="580"/>
      <c r="AB256" s="580"/>
      <c r="AC256" s="580"/>
      <c r="AD256" s="580"/>
      <c r="AE256" s="580"/>
      <c r="AF256" s="580"/>
      <c r="AG256" s="580"/>
      <c r="AH256" s="580"/>
      <c r="AI256" s="580"/>
      <c r="AJ256" s="580"/>
      <c r="AK256" s="580"/>
      <c r="AL256" s="580"/>
      <c r="AM256" s="580"/>
      <c r="AN256" s="4"/>
      <c r="AO256" s="4"/>
      <c r="AP256" s="4"/>
    </row>
    <row r="257" spans="5:42" x14ac:dyDescent="0.25">
      <c r="E257" s="356"/>
      <c r="F257" s="356"/>
      <c r="G257" s="356"/>
      <c r="H257" s="356"/>
      <c r="I257" s="356"/>
      <c r="J257" s="357"/>
      <c r="K257" s="357"/>
      <c r="L257" s="357"/>
      <c r="M257" s="357"/>
      <c r="N257" s="580"/>
      <c r="O257" s="580"/>
      <c r="P257" s="580"/>
      <c r="Q257" s="580"/>
      <c r="R257" s="580"/>
      <c r="S257" s="580"/>
      <c r="T257" s="581"/>
      <c r="U257" s="581"/>
      <c r="V257" s="581"/>
      <c r="W257" s="580"/>
      <c r="X257" s="580"/>
      <c r="Y257" s="580"/>
      <c r="Z257" s="580"/>
      <c r="AA257" s="580"/>
      <c r="AB257" s="580"/>
      <c r="AC257" s="580"/>
      <c r="AD257" s="580"/>
      <c r="AE257" s="580"/>
      <c r="AF257" s="580"/>
      <c r="AG257" s="580"/>
      <c r="AH257" s="580"/>
      <c r="AI257" s="580"/>
      <c r="AJ257" s="580"/>
      <c r="AK257" s="580"/>
      <c r="AL257" s="580"/>
      <c r="AM257" s="580"/>
      <c r="AN257" s="4"/>
      <c r="AO257" s="4"/>
      <c r="AP257" s="4"/>
    </row>
    <row r="258" spans="5:42" x14ac:dyDescent="0.25">
      <c r="E258" s="356"/>
      <c r="F258" s="356"/>
      <c r="G258" s="356"/>
      <c r="H258" s="356"/>
      <c r="I258" s="356"/>
      <c r="J258" s="357"/>
      <c r="K258" s="357"/>
      <c r="L258" s="357"/>
      <c r="M258" s="357"/>
      <c r="N258" s="580"/>
      <c r="O258" s="580"/>
      <c r="P258" s="580"/>
      <c r="Q258" s="580"/>
      <c r="R258" s="580"/>
      <c r="S258" s="580"/>
      <c r="T258" s="581"/>
      <c r="U258" s="581"/>
      <c r="V258" s="581"/>
      <c r="W258" s="580"/>
      <c r="X258" s="580"/>
      <c r="Y258" s="580"/>
      <c r="Z258" s="580"/>
      <c r="AA258" s="580"/>
      <c r="AB258" s="580"/>
      <c r="AC258" s="580"/>
      <c r="AD258" s="580"/>
      <c r="AE258" s="580"/>
      <c r="AF258" s="580"/>
      <c r="AG258" s="580"/>
      <c r="AH258" s="580"/>
      <c r="AI258" s="580"/>
      <c r="AJ258" s="580"/>
      <c r="AK258" s="580"/>
      <c r="AL258" s="580"/>
      <c r="AM258" s="580"/>
      <c r="AN258" s="4"/>
      <c r="AO258" s="4"/>
      <c r="AP258" s="4"/>
    </row>
    <row r="259" spans="5:42" x14ac:dyDescent="0.25">
      <c r="E259" s="356"/>
      <c r="F259" s="356"/>
      <c r="G259" s="356"/>
      <c r="H259" s="356"/>
      <c r="I259" s="356"/>
      <c r="J259" s="357"/>
      <c r="K259" s="357"/>
      <c r="L259" s="357"/>
      <c r="M259" s="357"/>
      <c r="N259" s="580"/>
      <c r="O259" s="580"/>
      <c r="P259" s="580"/>
      <c r="Q259" s="580"/>
      <c r="R259" s="580"/>
      <c r="S259" s="580"/>
      <c r="T259" s="581"/>
      <c r="U259" s="581"/>
      <c r="V259" s="581"/>
      <c r="W259" s="580"/>
      <c r="X259" s="580"/>
      <c r="Y259" s="580"/>
      <c r="Z259" s="580"/>
      <c r="AA259" s="580"/>
      <c r="AB259" s="580"/>
      <c r="AC259" s="580"/>
      <c r="AD259" s="580"/>
      <c r="AE259" s="580"/>
      <c r="AF259" s="580"/>
      <c r="AG259" s="580"/>
      <c r="AH259" s="580"/>
      <c r="AI259" s="580"/>
      <c r="AJ259" s="580"/>
      <c r="AK259" s="580"/>
      <c r="AL259" s="580"/>
      <c r="AM259" s="580"/>
      <c r="AN259" s="4"/>
      <c r="AO259" s="4"/>
      <c r="AP259" s="4"/>
    </row>
    <row r="260" spans="5:42" x14ac:dyDescent="0.25">
      <c r="E260" s="356"/>
      <c r="F260" s="356"/>
      <c r="G260" s="356"/>
      <c r="H260" s="356"/>
      <c r="I260" s="356"/>
      <c r="J260" s="357"/>
      <c r="K260" s="357"/>
      <c r="L260" s="357"/>
      <c r="M260" s="357"/>
      <c r="N260" s="580"/>
      <c r="O260" s="580"/>
      <c r="P260" s="580"/>
      <c r="Q260" s="580"/>
      <c r="R260" s="580"/>
      <c r="S260" s="580"/>
      <c r="T260" s="581"/>
      <c r="U260" s="581"/>
      <c r="V260" s="581"/>
      <c r="W260" s="580"/>
      <c r="X260" s="580"/>
      <c r="Y260" s="580"/>
      <c r="Z260" s="580"/>
      <c r="AA260" s="580"/>
      <c r="AB260" s="580"/>
      <c r="AC260" s="580"/>
      <c r="AD260" s="580"/>
      <c r="AE260" s="580"/>
      <c r="AF260" s="580"/>
      <c r="AG260" s="580"/>
      <c r="AH260" s="580"/>
      <c r="AI260" s="580"/>
      <c r="AJ260" s="580"/>
      <c r="AK260" s="580"/>
      <c r="AL260" s="580"/>
      <c r="AM260" s="580"/>
      <c r="AN260" s="4"/>
      <c r="AO260" s="4"/>
      <c r="AP260" s="4"/>
    </row>
    <row r="261" spans="5:42" x14ac:dyDescent="0.25">
      <c r="E261" s="356"/>
      <c r="F261" s="356"/>
      <c r="G261" s="356"/>
      <c r="H261" s="356"/>
      <c r="I261" s="356"/>
      <c r="J261" s="357"/>
      <c r="K261" s="357"/>
      <c r="L261" s="357"/>
      <c r="M261" s="357"/>
      <c r="N261" s="580"/>
      <c r="O261" s="580"/>
      <c r="P261" s="580"/>
      <c r="Q261" s="580"/>
      <c r="R261" s="580"/>
      <c r="S261" s="580"/>
      <c r="T261" s="581"/>
      <c r="U261" s="581"/>
      <c r="V261" s="581"/>
      <c r="W261" s="580"/>
      <c r="X261" s="580"/>
      <c r="Y261" s="580"/>
      <c r="Z261" s="580"/>
      <c r="AA261" s="580"/>
      <c r="AB261" s="580"/>
      <c r="AC261" s="580"/>
      <c r="AD261" s="580"/>
      <c r="AE261" s="580"/>
      <c r="AF261" s="580"/>
      <c r="AG261" s="580"/>
      <c r="AH261" s="580"/>
      <c r="AI261" s="580"/>
      <c r="AJ261" s="580"/>
      <c r="AK261" s="580"/>
      <c r="AL261" s="580"/>
      <c r="AM261" s="580"/>
      <c r="AN261" s="4"/>
      <c r="AO261" s="4"/>
      <c r="AP261" s="4"/>
    </row>
    <row r="262" spans="5:42" x14ac:dyDescent="0.25">
      <c r="E262" s="356"/>
      <c r="F262" s="356"/>
      <c r="G262" s="356"/>
      <c r="H262" s="356"/>
      <c r="I262" s="356"/>
      <c r="J262" s="357"/>
      <c r="K262" s="357"/>
      <c r="L262" s="357"/>
      <c r="M262" s="357"/>
      <c r="N262" s="580"/>
      <c r="O262" s="580"/>
      <c r="P262" s="580"/>
      <c r="Q262" s="580"/>
      <c r="R262" s="580"/>
      <c r="S262" s="580"/>
      <c r="T262" s="581"/>
      <c r="U262" s="581"/>
      <c r="V262" s="581"/>
      <c r="W262" s="580"/>
      <c r="X262" s="580"/>
      <c r="Y262" s="580"/>
      <c r="Z262" s="580"/>
      <c r="AA262" s="580"/>
      <c r="AB262" s="580"/>
      <c r="AC262" s="580"/>
      <c r="AD262" s="580"/>
      <c r="AE262" s="580"/>
      <c r="AF262" s="580"/>
      <c r="AG262" s="580"/>
      <c r="AH262" s="580"/>
      <c r="AI262" s="580"/>
      <c r="AJ262" s="580"/>
      <c r="AK262" s="580"/>
      <c r="AL262" s="580"/>
      <c r="AM262" s="580"/>
      <c r="AN262" s="4"/>
      <c r="AO262" s="4"/>
      <c r="AP262" s="4"/>
    </row>
    <row r="263" spans="5:42" x14ac:dyDescent="0.25">
      <c r="E263" s="356"/>
      <c r="F263" s="356"/>
      <c r="G263" s="356"/>
      <c r="H263" s="356"/>
      <c r="I263" s="356"/>
      <c r="J263" s="357"/>
      <c r="K263" s="357"/>
      <c r="L263" s="357"/>
      <c r="M263" s="357"/>
      <c r="N263" s="580"/>
      <c r="O263" s="580"/>
      <c r="P263" s="580"/>
      <c r="Q263" s="580"/>
      <c r="R263" s="580"/>
      <c r="S263" s="580"/>
      <c r="T263" s="581"/>
      <c r="U263" s="581"/>
      <c r="V263" s="581"/>
      <c r="W263" s="580"/>
      <c r="X263" s="580"/>
      <c r="Y263" s="580"/>
      <c r="Z263" s="580"/>
      <c r="AA263" s="580"/>
      <c r="AB263" s="580"/>
      <c r="AC263" s="580"/>
      <c r="AD263" s="580"/>
      <c r="AE263" s="580"/>
      <c r="AF263" s="580"/>
      <c r="AG263" s="580"/>
      <c r="AH263" s="580"/>
      <c r="AI263" s="580"/>
      <c r="AJ263" s="580"/>
      <c r="AK263" s="580"/>
      <c r="AL263" s="580"/>
      <c r="AM263" s="580"/>
      <c r="AN263" s="4"/>
      <c r="AO263" s="4"/>
      <c r="AP263" s="4"/>
    </row>
    <row r="264" spans="5:42" x14ac:dyDescent="0.25">
      <c r="E264" s="356"/>
      <c r="F264" s="356"/>
      <c r="G264" s="356"/>
      <c r="H264" s="356"/>
      <c r="I264" s="356"/>
      <c r="J264" s="357"/>
      <c r="K264" s="357"/>
      <c r="L264" s="357"/>
      <c r="M264" s="357"/>
      <c r="N264" s="580"/>
      <c r="O264" s="580"/>
      <c r="P264" s="580"/>
      <c r="Q264" s="580"/>
      <c r="R264" s="580"/>
      <c r="S264" s="580"/>
      <c r="T264" s="581"/>
      <c r="U264" s="581"/>
      <c r="V264" s="581"/>
      <c r="W264" s="580"/>
      <c r="X264" s="580"/>
      <c r="Y264" s="580"/>
      <c r="Z264" s="580"/>
      <c r="AA264" s="580"/>
      <c r="AB264" s="580"/>
      <c r="AC264" s="580"/>
      <c r="AD264" s="580"/>
      <c r="AE264" s="580"/>
      <c r="AF264" s="580"/>
      <c r="AG264" s="580"/>
      <c r="AH264" s="580"/>
      <c r="AI264" s="580"/>
      <c r="AJ264" s="580"/>
      <c r="AK264" s="580"/>
      <c r="AL264" s="580"/>
      <c r="AM264" s="580"/>
      <c r="AN264" s="4"/>
      <c r="AO264" s="4"/>
      <c r="AP264" s="4"/>
    </row>
    <row r="265" spans="5:42" x14ac:dyDescent="0.25">
      <c r="E265" s="356"/>
      <c r="F265" s="356"/>
      <c r="G265" s="356"/>
      <c r="H265" s="356"/>
      <c r="I265" s="356"/>
      <c r="J265" s="357"/>
      <c r="K265" s="357"/>
      <c r="L265" s="357"/>
      <c r="M265" s="357"/>
      <c r="N265" s="580"/>
      <c r="O265" s="580"/>
      <c r="P265" s="580"/>
      <c r="Q265" s="580"/>
      <c r="R265" s="580"/>
      <c r="S265" s="580"/>
      <c r="T265" s="581"/>
      <c r="U265" s="581"/>
      <c r="V265" s="581"/>
      <c r="W265" s="580"/>
      <c r="X265" s="580"/>
      <c r="Y265" s="580"/>
      <c r="Z265" s="580"/>
      <c r="AA265" s="580"/>
      <c r="AB265" s="580"/>
      <c r="AC265" s="580"/>
      <c r="AD265" s="580"/>
      <c r="AE265" s="580"/>
      <c r="AF265" s="580"/>
      <c r="AG265" s="580"/>
      <c r="AH265" s="580"/>
      <c r="AI265" s="580"/>
      <c r="AJ265" s="580"/>
      <c r="AK265" s="580"/>
      <c r="AL265" s="580"/>
      <c r="AM265" s="580"/>
      <c r="AN265" s="4"/>
      <c r="AO265" s="4"/>
      <c r="AP265" s="4"/>
    </row>
    <row r="266" spans="5:42" x14ac:dyDescent="0.25">
      <c r="E266" s="356"/>
      <c r="F266" s="356"/>
      <c r="G266" s="356"/>
      <c r="H266" s="356"/>
      <c r="I266" s="356"/>
      <c r="J266" s="357"/>
      <c r="K266" s="357"/>
      <c r="L266" s="357"/>
      <c r="M266" s="357"/>
      <c r="N266" s="580"/>
      <c r="O266" s="580"/>
      <c r="P266" s="580"/>
      <c r="Q266" s="580"/>
      <c r="R266" s="580"/>
      <c r="S266" s="580"/>
      <c r="T266" s="581"/>
      <c r="U266" s="581"/>
      <c r="V266" s="581"/>
      <c r="W266" s="580"/>
      <c r="X266" s="580"/>
      <c r="Y266" s="580"/>
      <c r="Z266" s="580"/>
      <c r="AA266" s="580"/>
      <c r="AB266" s="580"/>
      <c r="AC266" s="580"/>
      <c r="AD266" s="580"/>
      <c r="AE266" s="580"/>
      <c r="AF266" s="580"/>
      <c r="AG266" s="580"/>
      <c r="AH266" s="580"/>
      <c r="AI266" s="580"/>
      <c r="AJ266" s="580"/>
      <c r="AK266" s="580"/>
      <c r="AL266" s="580"/>
      <c r="AM266" s="580"/>
      <c r="AN266" s="4"/>
      <c r="AO266" s="4"/>
      <c r="AP266" s="4"/>
    </row>
    <row r="267" spans="5:42" x14ac:dyDescent="0.25">
      <c r="E267" s="356"/>
      <c r="F267" s="356"/>
      <c r="G267" s="356"/>
      <c r="H267" s="356"/>
      <c r="I267" s="356"/>
      <c r="J267" s="357"/>
      <c r="K267" s="357"/>
      <c r="L267" s="357"/>
      <c r="M267" s="357"/>
      <c r="N267" s="580"/>
      <c r="O267" s="580"/>
      <c r="P267" s="580"/>
      <c r="Q267" s="580"/>
      <c r="R267" s="580"/>
      <c r="S267" s="580"/>
      <c r="T267" s="581"/>
      <c r="U267" s="581"/>
      <c r="V267" s="581"/>
      <c r="W267" s="580"/>
      <c r="X267" s="580"/>
      <c r="Y267" s="580"/>
      <c r="Z267" s="580"/>
      <c r="AA267" s="580"/>
      <c r="AB267" s="580"/>
      <c r="AC267" s="580"/>
      <c r="AD267" s="580"/>
      <c r="AE267" s="580"/>
      <c r="AF267" s="580"/>
      <c r="AG267" s="580"/>
      <c r="AH267" s="580"/>
      <c r="AI267" s="580"/>
      <c r="AJ267" s="580"/>
      <c r="AK267" s="580"/>
      <c r="AL267" s="580"/>
      <c r="AM267" s="580"/>
      <c r="AN267" s="4"/>
      <c r="AO267" s="4"/>
      <c r="AP267" s="4"/>
    </row>
    <row r="268" spans="5:42" x14ac:dyDescent="0.25">
      <c r="E268" s="356"/>
      <c r="F268" s="356"/>
      <c r="G268" s="356"/>
      <c r="H268" s="356"/>
      <c r="I268" s="356"/>
      <c r="J268" s="357"/>
      <c r="K268" s="357"/>
      <c r="L268" s="357"/>
      <c r="M268" s="357"/>
      <c r="N268" s="580"/>
      <c r="O268" s="580"/>
      <c r="P268" s="580"/>
      <c r="Q268" s="580"/>
      <c r="R268" s="580"/>
      <c r="S268" s="580"/>
      <c r="T268" s="581"/>
      <c r="U268" s="581"/>
      <c r="V268" s="581"/>
      <c r="W268" s="580"/>
      <c r="X268" s="580"/>
      <c r="Y268" s="580"/>
      <c r="Z268" s="580"/>
      <c r="AA268" s="580"/>
      <c r="AB268" s="580"/>
      <c r="AC268" s="580"/>
      <c r="AD268" s="580"/>
      <c r="AE268" s="580"/>
      <c r="AF268" s="580"/>
      <c r="AG268" s="580"/>
      <c r="AH268" s="580"/>
      <c r="AI268" s="580"/>
      <c r="AJ268" s="580"/>
      <c r="AK268" s="580"/>
      <c r="AL268" s="580"/>
      <c r="AM268" s="580"/>
      <c r="AN268" s="4"/>
      <c r="AO268" s="4"/>
      <c r="AP268" s="4"/>
    </row>
    <row r="269" spans="5:42" x14ac:dyDescent="0.25">
      <c r="E269" s="356"/>
      <c r="F269" s="356"/>
      <c r="G269" s="356"/>
      <c r="H269" s="356"/>
      <c r="I269" s="356"/>
      <c r="J269" s="357"/>
      <c r="K269" s="357"/>
      <c r="L269" s="357"/>
      <c r="M269" s="357"/>
      <c r="N269" s="358"/>
      <c r="O269" s="358"/>
      <c r="P269" s="358"/>
      <c r="Q269" s="358"/>
      <c r="R269" s="358"/>
      <c r="S269" s="358"/>
      <c r="T269" s="359"/>
      <c r="U269" s="360"/>
      <c r="V269" s="360"/>
      <c r="W269" s="357"/>
      <c r="X269" s="357"/>
      <c r="Y269" s="446"/>
      <c r="Z269" s="443"/>
      <c r="AA269" s="446"/>
      <c r="AB269" s="357"/>
      <c r="AC269" s="357"/>
      <c r="AD269" s="357"/>
      <c r="AE269" s="357"/>
      <c r="AF269" s="357"/>
      <c r="AG269" s="446"/>
      <c r="AH269" s="357"/>
      <c r="AI269" s="357"/>
      <c r="AJ269" s="357"/>
      <c r="AK269" s="357"/>
      <c r="AL269" s="357"/>
      <c r="AM269" s="357"/>
    </row>
    <row r="270" spans="5:42" x14ac:dyDescent="0.25">
      <c r="E270" s="356"/>
      <c r="F270" s="356"/>
      <c r="G270" s="356"/>
      <c r="H270" s="356"/>
      <c r="I270" s="356"/>
      <c r="J270" s="357"/>
      <c r="K270" s="357"/>
      <c r="L270" s="357"/>
      <c r="M270" s="357"/>
      <c r="N270" s="358"/>
      <c r="O270" s="358"/>
      <c r="P270" s="358"/>
      <c r="Q270" s="358"/>
      <c r="R270" s="358"/>
      <c r="S270" s="358"/>
      <c r="T270" s="359"/>
      <c r="U270" s="360"/>
      <c r="V270" s="360"/>
      <c r="W270" s="357"/>
      <c r="X270" s="357"/>
      <c r="Y270" s="446"/>
      <c r="Z270" s="443"/>
      <c r="AA270" s="446"/>
      <c r="AB270" s="357"/>
      <c r="AC270" s="357"/>
      <c r="AD270" s="357"/>
      <c r="AE270" s="357"/>
      <c r="AF270" s="357"/>
      <c r="AG270" s="446"/>
      <c r="AH270" s="357"/>
      <c r="AI270" s="357"/>
      <c r="AJ270" s="357"/>
      <c r="AK270" s="357"/>
      <c r="AL270" s="357"/>
      <c r="AM270" s="357"/>
    </row>
    <row r="271" spans="5:42" x14ac:dyDescent="0.25">
      <c r="E271" s="356"/>
      <c r="F271" s="356"/>
      <c r="G271" s="356"/>
      <c r="H271" s="356"/>
      <c r="I271" s="356"/>
      <c r="J271" s="357"/>
      <c r="K271" s="357"/>
      <c r="L271" s="357"/>
      <c r="M271" s="357"/>
      <c r="N271" s="358"/>
      <c r="O271" s="358"/>
      <c r="P271" s="358"/>
      <c r="Q271" s="358"/>
      <c r="R271" s="358"/>
      <c r="S271" s="358"/>
      <c r="T271" s="359"/>
      <c r="U271" s="360"/>
      <c r="V271" s="360"/>
      <c r="W271" s="357"/>
      <c r="X271" s="357"/>
      <c r="Y271" s="446"/>
      <c r="Z271" s="443"/>
      <c r="AA271" s="446"/>
      <c r="AB271" s="357"/>
      <c r="AC271" s="357"/>
      <c r="AD271" s="357"/>
      <c r="AE271" s="357"/>
      <c r="AF271" s="357"/>
      <c r="AG271" s="446"/>
      <c r="AH271" s="357"/>
      <c r="AI271" s="357"/>
      <c r="AJ271" s="357"/>
      <c r="AK271" s="357"/>
      <c r="AL271" s="357"/>
      <c r="AM271" s="357"/>
    </row>
    <row r="272" spans="5:42" x14ac:dyDescent="0.25">
      <c r="E272" s="356"/>
      <c r="F272" s="356"/>
      <c r="G272" s="356"/>
      <c r="H272" s="356"/>
      <c r="I272" s="356"/>
      <c r="J272" s="357"/>
      <c r="K272" s="357"/>
      <c r="L272" s="357"/>
      <c r="M272" s="357"/>
      <c r="N272" s="358"/>
      <c r="O272" s="358"/>
      <c r="P272" s="358"/>
      <c r="Q272" s="358"/>
      <c r="R272" s="358"/>
      <c r="S272" s="358"/>
      <c r="T272" s="359"/>
      <c r="U272" s="360"/>
      <c r="V272" s="360"/>
      <c r="W272" s="357"/>
      <c r="X272" s="357"/>
      <c r="Y272" s="446"/>
      <c r="Z272" s="443"/>
      <c r="AA272" s="446"/>
      <c r="AB272" s="357"/>
      <c r="AC272" s="357"/>
      <c r="AD272" s="357"/>
      <c r="AE272" s="357"/>
      <c r="AF272" s="357"/>
      <c r="AG272" s="446"/>
      <c r="AH272" s="357"/>
      <c r="AI272" s="357"/>
      <c r="AJ272" s="357"/>
      <c r="AK272" s="357"/>
      <c r="AL272" s="357"/>
      <c r="AM272" s="357"/>
    </row>
    <row r="273" spans="5:39" x14ac:dyDescent="0.25">
      <c r="E273" s="356"/>
      <c r="F273" s="356"/>
      <c r="G273" s="356"/>
      <c r="H273" s="356"/>
      <c r="I273" s="356"/>
      <c r="J273" s="357"/>
      <c r="K273" s="357"/>
      <c r="L273" s="357"/>
      <c r="M273" s="357"/>
      <c r="N273" s="358"/>
      <c r="O273" s="358"/>
      <c r="P273" s="358"/>
      <c r="Q273" s="358"/>
      <c r="R273" s="358"/>
      <c r="S273" s="358"/>
      <c r="T273" s="359"/>
      <c r="U273" s="360"/>
      <c r="V273" s="360"/>
      <c r="W273" s="357"/>
      <c r="X273" s="357"/>
      <c r="Y273" s="446"/>
      <c r="Z273" s="443"/>
      <c r="AA273" s="446"/>
      <c r="AB273" s="357"/>
      <c r="AC273" s="357"/>
      <c r="AD273" s="357"/>
      <c r="AE273" s="357"/>
      <c r="AF273" s="357"/>
      <c r="AG273" s="446"/>
      <c r="AH273" s="357"/>
      <c r="AI273" s="357"/>
      <c r="AJ273" s="357"/>
      <c r="AK273" s="357"/>
      <c r="AL273" s="357"/>
      <c r="AM273" s="357"/>
    </row>
    <row r="274" spans="5:39" x14ac:dyDescent="0.25">
      <c r="E274" s="356"/>
      <c r="F274" s="356"/>
      <c r="G274" s="356"/>
      <c r="H274" s="356"/>
      <c r="I274" s="356"/>
      <c r="J274" s="357"/>
      <c r="K274" s="357"/>
      <c r="L274" s="357"/>
      <c r="M274" s="357"/>
      <c r="N274" s="358"/>
      <c r="O274" s="358"/>
      <c r="P274" s="358"/>
      <c r="Q274" s="358"/>
      <c r="R274" s="358"/>
      <c r="S274" s="358"/>
      <c r="T274" s="359"/>
      <c r="U274" s="360"/>
      <c r="V274" s="360"/>
      <c r="W274" s="357"/>
      <c r="X274" s="357"/>
      <c r="Y274" s="446"/>
      <c r="Z274" s="443"/>
      <c r="AA274" s="446"/>
      <c r="AB274" s="357"/>
      <c r="AC274" s="357"/>
      <c r="AD274" s="357"/>
      <c r="AE274" s="357"/>
      <c r="AF274" s="357"/>
      <c r="AG274" s="446"/>
      <c r="AH274" s="357"/>
      <c r="AI274" s="357"/>
      <c r="AJ274" s="357"/>
      <c r="AK274" s="357"/>
      <c r="AL274" s="357"/>
      <c r="AM274" s="357"/>
    </row>
    <row r="275" spans="5:39" x14ac:dyDescent="0.25">
      <c r="E275" s="356"/>
      <c r="F275" s="356"/>
      <c r="G275" s="356"/>
      <c r="H275" s="356"/>
      <c r="I275" s="356"/>
      <c r="J275" s="357"/>
      <c r="K275" s="357"/>
      <c r="L275" s="357"/>
      <c r="M275" s="357"/>
      <c r="N275" s="358"/>
      <c r="O275" s="358"/>
      <c r="P275" s="358"/>
      <c r="Q275" s="358"/>
      <c r="R275" s="358"/>
      <c r="S275" s="358"/>
      <c r="T275" s="359"/>
      <c r="U275" s="360"/>
      <c r="V275" s="360"/>
      <c r="W275" s="357"/>
      <c r="X275" s="357"/>
      <c r="Y275" s="446"/>
      <c r="Z275" s="443"/>
      <c r="AA275" s="446"/>
      <c r="AB275" s="357"/>
      <c r="AC275" s="357"/>
      <c r="AD275" s="357"/>
      <c r="AE275" s="357"/>
      <c r="AF275" s="357"/>
      <c r="AG275" s="446"/>
      <c r="AH275" s="357"/>
      <c r="AI275" s="357"/>
      <c r="AJ275" s="357"/>
      <c r="AK275" s="357"/>
      <c r="AL275" s="357"/>
      <c r="AM275" s="357"/>
    </row>
    <row r="276" spans="5:39" x14ac:dyDescent="0.25">
      <c r="E276" s="356"/>
      <c r="F276" s="356"/>
      <c r="G276" s="356"/>
      <c r="H276" s="356"/>
      <c r="I276" s="356"/>
      <c r="J276" s="357"/>
      <c r="K276" s="357"/>
      <c r="L276" s="357"/>
      <c r="M276" s="357"/>
      <c r="N276" s="358"/>
      <c r="O276" s="358"/>
      <c r="P276" s="358"/>
      <c r="Q276" s="358"/>
      <c r="R276" s="358"/>
      <c r="S276" s="358"/>
      <c r="T276" s="359"/>
      <c r="U276" s="360"/>
      <c r="V276" s="360"/>
      <c r="W276" s="357"/>
      <c r="X276" s="357"/>
      <c r="Y276" s="446"/>
      <c r="Z276" s="443"/>
      <c r="AA276" s="446"/>
      <c r="AB276" s="357"/>
      <c r="AC276" s="357"/>
      <c r="AD276" s="357"/>
      <c r="AE276" s="357"/>
      <c r="AF276" s="357"/>
      <c r="AG276" s="446"/>
      <c r="AH276" s="357"/>
      <c r="AI276" s="357"/>
      <c r="AJ276" s="357"/>
      <c r="AK276" s="357"/>
      <c r="AL276" s="357"/>
      <c r="AM276" s="357"/>
    </row>
    <row r="277" spans="5:39" x14ac:dyDescent="0.25">
      <c r="E277" s="356"/>
      <c r="F277" s="356"/>
      <c r="G277" s="356"/>
      <c r="H277" s="356"/>
      <c r="I277" s="356"/>
      <c r="J277" s="357"/>
      <c r="K277" s="357"/>
      <c r="L277" s="357"/>
      <c r="M277" s="357"/>
      <c r="N277" s="358"/>
      <c r="O277" s="358"/>
      <c r="P277" s="358"/>
      <c r="Q277" s="358"/>
      <c r="R277" s="358"/>
      <c r="S277" s="358"/>
      <c r="T277" s="359"/>
      <c r="U277" s="360"/>
      <c r="V277" s="360"/>
      <c r="W277" s="357"/>
      <c r="X277" s="357"/>
      <c r="Y277" s="446"/>
      <c r="Z277" s="443"/>
      <c r="AA277" s="446"/>
      <c r="AB277" s="357"/>
      <c r="AC277" s="357"/>
      <c r="AD277" s="357"/>
      <c r="AE277" s="357"/>
      <c r="AF277" s="357"/>
      <c r="AG277" s="446"/>
      <c r="AH277" s="357"/>
      <c r="AI277" s="357"/>
      <c r="AJ277" s="357"/>
      <c r="AK277" s="357"/>
      <c r="AL277" s="357"/>
      <c r="AM277" s="357"/>
    </row>
    <row r="278" spans="5:39" x14ac:dyDescent="0.25">
      <c r="E278" s="356"/>
      <c r="F278" s="356"/>
      <c r="G278" s="356"/>
      <c r="H278" s="356"/>
      <c r="I278" s="356"/>
      <c r="J278" s="357"/>
      <c r="K278" s="357"/>
      <c r="L278" s="357"/>
      <c r="M278" s="357"/>
      <c r="N278" s="358"/>
      <c r="O278" s="358"/>
      <c r="P278" s="358"/>
      <c r="Q278" s="358"/>
      <c r="R278" s="358"/>
      <c r="S278" s="358"/>
      <c r="T278" s="359"/>
      <c r="U278" s="360"/>
      <c r="V278" s="360"/>
      <c r="W278" s="357"/>
      <c r="X278" s="357"/>
      <c r="Y278" s="446"/>
      <c r="Z278" s="443"/>
      <c r="AA278" s="446"/>
      <c r="AB278" s="357"/>
      <c r="AC278" s="357"/>
      <c r="AD278" s="357"/>
      <c r="AE278" s="357"/>
      <c r="AF278" s="357"/>
      <c r="AG278" s="446"/>
      <c r="AH278" s="357"/>
      <c r="AI278" s="357"/>
      <c r="AJ278" s="357"/>
      <c r="AK278" s="357"/>
      <c r="AL278" s="357"/>
      <c r="AM278" s="357"/>
    </row>
    <row r="279" spans="5:39" x14ac:dyDescent="0.25">
      <c r="E279" s="356"/>
      <c r="F279" s="356"/>
      <c r="G279" s="356"/>
      <c r="H279" s="356"/>
      <c r="I279" s="356"/>
      <c r="J279" s="357"/>
      <c r="K279" s="357"/>
      <c r="L279" s="357"/>
      <c r="M279" s="357"/>
      <c r="N279" s="358"/>
      <c r="O279" s="358"/>
      <c r="P279" s="358"/>
      <c r="Q279" s="358"/>
      <c r="R279" s="358"/>
      <c r="S279" s="358"/>
      <c r="T279" s="359"/>
      <c r="U279" s="360"/>
      <c r="V279" s="360"/>
      <c r="W279" s="357"/>
      <c r="X279" s="357"/>
      <c r="Y279" s="446"/>
      <c r="Z279" s="443"/>
      <c r="AA279" s="446"/>
      <c r="AB279" s="357"/>
      <c r="AC279" s="357"/>
      <c r="AD279" s="357"/>
      <c r="AE279" s="357"/>
      <c r="AF279" s="357"/>
      <c r="AG279" s="446"/>
      <c r="AH279" s="357"/>
      <c r="AI279" s="357"/>
      <c r="AJ279" s="357"/>
      <c r="AK279" s="357"/>
      <c r="AL279" s="357"/>
      <c r="AM279" s="357"/>
    </row>
    <row r="280" spans="5:39" x14ac:dyDescent="0.25">
      <c r="E280" s="356"/>
      <c r="F280" s="356"/>
      <c r="G280" s="356"/>
      <c r="H280" s="356"/>
      <c r="I280" s="356"/>
      <c r="J280" s="357"/>
      <c r="K280" s="357"/>
      <c r="L280" s="357"/>
      <c r="M280" s="357"/>
      <c r="N280" s="358"/>
      <c r="O280" s="358"/>
      <c r="P280" s="358"/>
      <c r="Q280" s="358"/>
      <c r="R280" s="358"/>
      <c r="S280" s="358"/>
      <c r="T280" s="359"/>
      <c r="U280" s="360"/>
      <c r="V280" s="360"/>
      <c r="W280" s="357"/>
      <c r="X280" s="357"/>
      <c r="Y280" s="446"/>
      <c r="Z280" s="443"/>
      <c r="AA280" s="446"/>
      <c r="AB280" s="357"/>
      <c r="AC280" s="357"/>
      <c r="AD280" s="357"/>
      <c r="AE280" s="357"/>
      <c r="AF280" s="357"/>
      <c r="AG280" s="446"/>
      <c r="AH280" s="357"/>
      <c r="AI280" s="357"/>
      <c r="AJ280" s="357"/>
      <c r="AK280" s="357"/>
      <c r="AL280" s="357"/>
      <c r="AM280" s="357"/>
    </row>
    <row r="281" spans="5:39" x14ac:dyDescent="0.25">
      <c r="E281" s="356"/>
      <c r="F281" s="356"/>
      <c r="G281" s="356"/>
      <c r="H281" s="356"/>
      <c r="I281" s="356"/>
      <c r="J281" s="357"/>
      <c r="K281" s="357"/>
      <c r="L281" s="357"/>
      <c r="M281" s="357"/>
      <c r="N281" s="358"/>
      <c r="O281" s="358"/>
      <c r="P281" s="358"/>
      <c r="Q281" s="358"/>
      <c r="R281" s="358"/>
      <c r="S281" s="358"/>
      <c r="T281" s="359"/>
      <c r="U281" s="360"/>
      <c r="V281" s="360"/>
      <c r="W281" s="357"/>
      <c r="X281" s="357"/>
      <c r="Y281" s="446"/>
      <c r="Z281" s="443"/>
      <c r="AA281" s="446"/>
      <c r="AB281" s="357"/>
      <c r="AC281" s="357"/>
      <c r="AD281" s="357"/>
      <c r="AE281" s="357"/>
      <c r="AF281" s="357"/>
      <c r="AG281" s="446"/>
      <c r="AH281" s="357"/>
      <c r="AI281" s="357"/>
      <c r="AJ281" s="357"/>
      <c r="AK281" s="357"/>
      <c r="AL281" s="357"/>
      <c r="AM281" s="357"/>
    </row>
    <row r="282" spans="5:39" x14ac:dyDescent="0.25">
      <c r="E282" s="356"/>
      <c r="F282" s="356"/>
      <c r="G282" s="356"/>
      <c r="H282" s="356"/>
      <c r="I282" s="356"/>
      <c r="J282" s="357"/>
      <c r="K282" s="357"/>
      <c r="L282" s="357"/>
      <c r="M282" s="357"/>
      <c r="N282" s="358"/>
      <c r="O282" s="358"/>
      <c r="P282" s="358"/>
      <c r="Q282" s="358"/>
      <c r="R282" s="358"/>
      <c r="S282" s="358"/>
      <c r="T282" s="359"/>
      <c r="U282" s="360"/>
      <c r="V282" s="360"/>
      <c r="W282" s="357"/>
      <c r="X282" s="357"/>
      <c r="Y282" s="446"/>
      <c r="Z282" s="443"/>
      <c r="AA282" s="446"/>
      <c r="AB282" s="357"/>
      <c r="AC282" s="357"/>
      <c r="AD282" s="357"/>
      <c r="AE282" s="357"/>
      <c r="AF282" s="357"/>
      <c r="AG282" s="446"/>
      <c r="AH282" s="357"/>
      <c r="AI282" s="357"/>
      <c r="AJ282" s="357"/>
      <c r="AK282" s="357"/>
      <c r="AL282" s="357"/>
      <c r="AM282" s="357"/>
    </row>
    <row r="283" spans="5:39" x14ac:dyDescent="0.25">
      <c r="E283" s="356"/>
      <c r="F283" s="356"/>
      <c r="G283" s="356"/>
      <c r="H283" s="356"/>
      <c r="I283" s="356"/>
      <c r="J283" s="357"/>
      <c r="K283" s="357"/>
      <c r="L283" s="357"/>
      <c r="M283" s="357"/>
      <c r="N283" s="358"/>
      <c r="O283" s="358"/>
      <c r="P283" s="358"/>
      <c r="Q283" s="358"/>
      <c r="R283" s="358"/>
      <c r="S283" s="358"/>
      <c r="T283" s="359"/>
      <c r="U283" s="360"/>
      <c r="V283" s="360"/>
      <c r="W283" s="357"/>
      <c r="X283" s="357"/>
      <c r="Y283" s="446"/>
      <c r="Z283" s="443"/>
      <c r="AA283" s="446"/>
      <c r="AB283" s="357"/>
      <c r="AC283" s="357"/>
      <c r="AD283" s="357"/>
      <c r="AE283" s="357"/>
      <c r="AF283" s="357"/>
      <c r="AG283" s="446"/>
      <c r="AH283" s="357"/>
      <c r="AI283" s="357"/>
      <c r="AJ283" s="357"/>
      <c r="AK283" s="357"/>
      <c r="AL283" s="357"/>
      <c r="AM283" s="357"/>
    </row>
    <row r="284" spans="5:39" x14ac:dyDescent="0.25">
      <c r="E284" s="356"/>
      <c r="F284" s="356"/>
      <c r="G284" s="356"/>
      <c r="H284" s="356"/>
      <c r="I284" s="356"/>
      <c r="J284" s="357"/>
      <c r="K284" s="357"/>
      <c r="L284" s="357"/>
      <c r="M284" s="357"/>
      <c r="N284" s="358"/>
      <c r="O284" s="358"/>
      <c r="P284" s="358"/>
      <c r="Q284" s="358"/>
      <c r="R284" s="358"/>
      <c r="S284" s="358"/>
      <c r="T284" s="359"/>
      <c r="U284" s="360"/>
      <c r="V284" s="360"/>
      <c r="W284" s="357"/>
      <c r="X284" s="357"/>
      <c r="Y284" s="446"/>
      <c r="Z284" s="443"/>
      <c r="AA284" s="446"/>
      <c r="AB284" s="357"/>
      <c r="AC284" s="357"/>
      <c r="AD284" s="357"/>
      <c r="AE284" s="357"/>
      <c r="AF284" s="357"/>
      <c r="AG284" s="446"/>
      <c r="AH284" s="357"/>
      <c r="AI284" s="357"/>
      <c r="AJ284" s="357"/>
      <c r="AK284" s="357"/>
      <c r="AL284" s="357"/>
      <c r="AM284" s="357"/>
    </row>
    <row r="285" spans="5:39" x14ac:dyDescent="0.25">
      <c r="E285" s="356"/>
      <c r="F285" s="356"/>
      <c r="G285" s="356"/>
      <c r="H285" s="356"/>
      <c r="I285" s="356"/>
      <c r="J285" s="357"/>
      <c r="K285" s="357"/>
      <c r="L285" s="357"/>
      <c r="M285" s="357"/>
      <c r="N285" s="358"/>
      <c r="O285" s="358"/>
      <c r="P285" s="358"/>
      <c r="Q285" s="358"/>
      <c r="R285" s="358"/>
      <c r="S285" s="358"/>
      <c r="T285" s="359"/>
      <c r="U285" s="360"/>
      <c r="V285" s="360"/>
      <c r="W285" s="357"/>
      <c r="X285" s="357"/>
      <c r="Y285" s="446"/>
      <c r="Z285" s="443"/>
      <c r="AA285" s="446"/>
      <c r="AB285" s="357"/>
      <c r="AC285" s="357"/>
      <c r="AD285" s="357"/>
      <c r="AE285" s="357"/>
      <c r="AF285" s="357"/>
      <c r="AG285" s="446"/>
      <c r="AH285" s="357"/>
      <c r="AI285" s="357"/>
      <c r="AJ285" s="357"/>
      <c r="AK285" s="357"/>
      <c r="AL285" s="357"/>
      <c r="AM285" s="357"/>
    </row>
    <row r="286" spans="5:39" x14ac:dyDescent="0.25">
      <c r="E286" s="356"/>
      <c r="F286" s="356"/>
      <c r="G286" s="356"/>
      <c r="H286" s="356"/>
      <c r="I286" s="356"/>
      <c r="J286" s="357"/>
      <c r="K286" s="357"/>
      <c r="L286" s="357"/>
      <c r="M286" s="357"/>
      <c r="N286" s="358"/>
      <c r="O286" s="358"/>
      <c r="P286" s="358"/>
      <c r="Q286" s="358"/>
      <c r="R286" s="358"/>
      <c r="S286" s="358"/>
      <c r="T286" s="359"/>
      <c r="U286" s="360"/>
      <c r="V286" s="360"/>
      <c r="W286" s="357"/>
      <c r="X286" s="357"/>
      <c r="Y286" s="446"/>
      <c r="Z286" s="443"/>
      <c r="AA286" s="446"/>
      <c r="AB286" s="357"/>
      <c r="AC286" s="357"/>
      <c r="AD286" s="357"/>
      <c r="AE286" s="357"/>
      <c r="AF286" s="357"/>
      <c r="AG286" s="446"/>
      <c r="AH286" s="357"/>
      <c r="AI286" s="357"/>
      <c r="AJ286" s="357"/>
      <c r="AK286" s="357"/>
      <c r="AL286" s="357"/>
      <c r="AM286" s="357"/>
    </row>
    <row r="287" spans="5:39" x14ac:dyDescent="0.25">
      <c r="E287" s="356"/>
      <c r="F287" s="356"/>
      <c r="G287" s="356"/>
      <c r="H287" s="356"/>
      <c r="I287" s="356"/>
      <c r="J287" s="357"/>
      <c r="K287" s="357"/>
      <c r="L287" s="357"/>
      <c r="M287" s="357"/>
      <c r="N287" s="358"/>
      <c r="O287" s="358"/>
      <c r="P287" s="358"/>
      <c r="Q287" s="358"/>
      <c r="R287" s="358"/>
      <c r="S287" s="358"/>
      <c r="T287" s="359"/>
      <c r="U287" s="360"/>
      <c r="V287" s="360"/>
      <c r="W287" s="357"/>
      <c r="X287" s="357"/>
      <c r="Y287" s="446"/>
      <c r="Z287" s="443"/>
      <c r="AA287" s="446"/>
      <c r="AB287" s="357"/>
      <c r="AC287" s="357"/>
      <c r="AD287" s="357"/>
      <c r="AE287" s="357"/>
      <c r="AF287" s="357"/>
      <c r="AG287" s="446"/>
      <c r="AH287" s="357"/>
      <c r="AI287" s="357"/>
      <c r="AJ287" s="357"/>
      <c r="AK287" s="357"/>
      <c r="AL287" s="357"/>
      <c r="AM287" s="357"/>
    </row>
    <row r="288" spans="5:39" x14ac:dyDescent="0.25">
      <c r="E288" s="356"/>
      <c r="F288" s="356"/>
      <c r="G288" s="356"/>
      <c r="H288" s="356"/>
      <c r="I288" s="356"/>
      <c r="J288" s="357"/>
      <c r="K288" s="357"/>
      <c r="L288" s="357"/>
      <c r="M288" s="357"/>
      <c r="N288" s="358"/>
      <c r="O288" s="358"/>
      <c r="P288" s="358"/>
      <c r="Q288" s="358"/>
      <c r="R288" s="358"/>
      <c r="S288" s="358"/>
      <c r="T288" s="359"/>
      <c r="U288" s="360"/>
      <c r="V288" s="360"/>
      <c r="W288" s="357"/>
      <c r="X288" s="357"/>
      <c r="Y288" s="446"/>
      <c r="Z288" s="443"/>
      <c r="AA288" s="446"/>
      <c r="AB288" s="357"/>
      <c r="AC288" s="357"/>
      <c r="AD288" s="357"/>
      <c r="AE288" s="357"/>
      <c r="AF288" s="357"/>
      <c r="AG288" s="446"/>
      <c r="AH288" s="357"/>
      <c r="AI288" s="357"/>
      <c r="AJ288" s="357"/>
      <c r="AK288" s="357"/>
      <c r="AL288" s="357"/>
      <c r="AM288" s="357"/>
    </row>
    <row r="289" spans="5:39" x14ac:dyDescent="0.25">
      <c r="E289" s="356"/>
      <c r="F289" s="356"/>
      <c r="G289" s="356"/>
      <c r="H289" s="356"/>
      <c r="I289" s="356"/>
      <c r="J289" s="357"/>
      <c r="K289" s="357"/>
      <c r="L289" s="357"/>
      <c r="M289" s="357"/>
      <c r="N289" s="358"/>
      <c r="O289" s="358"/>
      <c r="P289" s="358"/>
      <c r="Q289" s="358"/>
      <c r="R289" s="358"/>
      <c r="S289" s="358"/>
      <c r="T289" s="359"/>
      <c r="U289" s="360"/>
      <c r="V289" s="360"/>
      <c r="W289" s="357"/>
      <c r="X289" s="357"/>
      <c r="Y289" s="446"/>
      <c r="Z289" s="443"/>
      <c r="AA289" s="446"/>
      <c r="AB289" s="357"/>
      <c r="AC289" s="357"/>
      <c r="AD289" s="357"/>
      <c r="AE289" s="357"/>
      <c r="AF289" s="357"/>
      <c r="AG289" s="446"/>
      <c r="AH289" s="357"/>
      <c r="AI289" s="357"/>
      <c r="AJ289" s="357"/>
      <c r="AK289" s="357"/>
      <c r="AL289" s="357"/>
      <c r="AM289" s="357"/>
    </row>
    <row r="290" spans="5:39" x14ac:dyDescent="0.25">
      <c r="E290" s="356"/>
      <c r="F290" s="356"/>
      <c r="G290" s="356"/>
      <c r="H290" s="356"/>
      <c r="I290" s="356"/>
      <c r="J290" s="357"/>
      <c r="K290" s="357"/>
      <c r="L290" s="357"/>
      <c r="M290" s="357"/>
      <c r="N290" s="358"/>
      <c r="O290" s="358"/>
      <c r="P290" s="358"/>
      <c r="Q290" s="358"/>
      <c r="R290" s="358"/>
      <c r="S290" s="358"/>
      <c r="T290" s="359"/>
      <c r="U290" s="360"/>
      <c r="V290" s="360"/>
      <c r="W290" s="357"/>
      <c r="X290" s="357"/>
      <c r="Y290" s="446"/>
      <c r="Z290" s="443"/>
      <c r="AA290" s="446"/>
      <c r="AB290" s="357"/>
      <c r="AC290" s="357"/>
      <c r="AD290" s="357"/>
      <c r="AE290" s="357"/>
      <c r="AF290" s="357"/>
      <c r="AG290" s="446"/>
      <c r="AH290" s="357"/>
      <c r="AI290" s="357"/>
      <c r="AJ290" s="357"/>
      <c r="AK290" s="357"/>
      <c r="AL290" s="357"/>
      <c r="AM290" s="357"/>
    </row>
    <row r="291" spans="5:39" x14ac:dyDescent="0.25">
      <c r="E291" s="356"/>
      <c r="F291" s="356"/>
      <c r="G291" s="356"/>
      <c r="H291" s="356"/>
      <c r="I291" s="356"/>
      <c r="J291" s="357"/>
      <c r="K291" s="357"/>
      <c r="L291" s="357"/>
      <c r="M291" s="357"/>
      <c r="N291" s="358"/>
      <c r="O291" s="358"/>
      <c r="P291" s="358"/>
      <c r="Q291" s="358"/>
      <c r="R291" s="358"/>
      <c r="S291" s="358"/>
      <c r="T291" s="359"/>
      <c r="U291" s="360"/>
      <c r="V291" s="360"/>
      <c r="W291" s="357"/>
      <c r="X291" s="357"/>
      <c r="Y291" s="446"/>
      <c r="Z291" s="443"/>
      <c r="AA291" s="446"/>
      <c r="AB291" s="357"/>
      <c r="AC291" s="357"/>
      <c r="AD291" s="357"/>
      <c r="AE291" s="357"/>
      <c r="AF291" s="357"/>
      <c r="AG291" s="446"/>
      <c r="AH291" s="357"/>
      <c r="AI291" s="357"/>
      <c r="AJ291" s="357"/>
      <c r="AK291" s="357"/>
      <c r="AL291" s="357"/>
      <c r="AM291" s="357"/>
    </row>
    <row r="292" spans="5:39" x14ac:dyDescent="0.25">
      <c r="E292" s="356"/>
      <c r="F292" s="356"/>
      <c r="G292" s="356"/>
      <c r="H292" s="356"/>
      <c r="I292" s="356"/>
      <c r="J292" s="357"/>
      <c r="K292" s="357"/>
      <c r="L292" s="357"/>
      <c r="M292" s="357"/>
      <c r="N292" s="358"/>
      <c r="O292" s="358"/>
      <c r="P292" s="358"/>
      <c r="Q292" s="358"/>
      <c r="R292" s="358"/>
      <c r="S292" s="358"/>
      <c r="T292" s="359"/>
      <c r="U292" s="360"/>
      <c r="V292" s="360"/>
      <c r="W292" s="357"/>
      <c r="X292" s="357"/>
      <c r="Y292" s="446"/>
      <c r="Z292" s="443"/>
      <c r="AA292" s="446"/>
      <c r="AB292" s="357"/>
      <c r="AC292" s="357"/>
      <c r="AD292" s="357"/>
      <c r="AE292" s="357"/>
      <c r="AF292" s="357"/>
      <c r="AG292" s="446"/>
      <c r="AH292" s="357"/>
      <c r="AI292" s="357"/>
      <c r="AJ292" s="357"/>
      <c r="AK292" s="357"/>
      <c r="AL292" s="357"/>
      <c r="AM292" s="357"/>
    </row>
    <row r="293" spans="5:39" x14ac:dyDescent="0.25">
      <c r="E293" s="356"/>
      <c r="F293" s="356"/>
      <c r="G293" s="356"/>
      <c r="H293" s="356"/>
      <c r="I293" s="356"/>
      <c r="J293" s="357"/>
      <c r="K293" s="357"/>
      <c r="L293" s="357"/>
      <c r="M293" s="357"/>
      <c r="N293" s="358"/>
      <c r="O293" s="358"/>
      <c r="P293" s="358"/>
      <c r="Q293" s="358"/>
      <c r="R293" s="358"/>
      <c r="S293" s="358"/>
      <c r="T293" s="359"/>
      <c r="U293" s="360"/>
      <c r="V293" s="360"/>
      <c r="W293" s="357"/>
      <c r="X293" s="357"/>
      <c r="Y293" s="446"/>
      <c r="Z293" s="443"/>
      <c r="AA293" s="446"/>
      <c r="AB293" s="357"/>
      <c r="AC293" s="357"/>
      <c r="AD293" s="357"/>
      <c r="AE293" s="357"/>
      <c r="AF293" s="357"/>
      <c r="AG293" s="446"/>
      <c r="AH293" s="357"/>
      <c r="AI293" s="357"/>
      <c r="AJ293" s="357"/>
      <c r="AK293" s="357"/>
      <c r="AL293" s="357"/>
      <c r="AM293" s="357"/>
    </row>
    <row r="294" spans="5:39" x14ac:dyDescent="0.25">
      <c r="E294" s="356"/>
      <c r="F294" s="356"/>
      <c r="G294" s="356"/>
      <c r="H294" s="356"/>
      <c r="I294" s="356"/>
      <c r="J294" s="357"/>
      <c r="K294" s="357"/>
      <c r="L294" s="357"/>
      <c r="M294" s="357"/>
      <c r="N294" s="358"/>
      <c r="O294" s="358"/>
      <c r="P294" s="358"/>
      <c r="Q294" s="358"/>
      <c r="R294" s="358"/>
      <c r="S294" s="358"/>
      <c r="T294" s="359"/>
      <c r="U294" s="360"/>
      <c r="V294" s="360"/>
      <c r="W294" s="357"/>
      <c r="X294" s="357"/>
      <c r="Y294" s="446"/>
      <c r="Z294" s="443"/>
      <c r="AA294" s="446"/>
      <c r="AB294" s="357"/>
      <c r="AC294" s="357"/>
      <c r="AD294" s="357"/>
      <c r="AE294" s="357"/>
      <c r="AF294" s="357"/>
      <c r="AG294" s="446"/>
      <c r="AH294" s="357"/>
      <c r="AI294" s="357"/>
      <c r="AJ294" s="357"/>
      <c r="AK294" s="357"/>
      <c r="AL294" s="357"/>
      <c r="AM294" s="357"/>
    </row>
    <row r="295" spans="5:39" x14ac:dyDescent="0.25">
      <c r="E295" s="356"/>
      <c r="F295" s="356"/>
      <c r="G295" s="356"/>
      <c r="H295" s="356"/>
      <c r="I295" s="356"/>
      <c r="J295" s="357"/>
      <c r="K295" s="357"/>
      <c r="L295" s="357"/>
      <c r="M295" s="357"/>
      <c r="N295" s="358"/>
      <c r="O295" s="358"/>
      <c r="P295" s="358"/>
      <c r="Q295" s="358"/>
      <c r="R295" s="358"/>
      <c r="S295" s="358"/>
      <c r="T295" s="359"/>
      <c r="U295" s="360"/>
      <c r="V295" s="360"/>
      <c r="W295" s="357"/>
      <c r="X295" s="357"/>
      <c r="Y295" s="446"/>
      <c r="Z295" s="443"/>
      <c r="AA295" s="446"/>
      <c r="AB295" s="357"/>
      <c r="AC295" s="357"/>
      <c r="AD295" s="357"/>
      <c r="AE295" s="357"/>
      <c r="AF295" s="357"/>
      <c r="AG295" s="446"/>
      <c r="AH295" s="357"/>
      <c r="AI295" s="357"/>
      <c r="AJ295" s="357"/>
      <c r="AK295" s="357"/>
      <c r="AL295" s="357"/>
      <c r="AM295" s="357"/>
    </row>
    <row r="296" spans="5:39" x14ac:dyDescent="0.25">
      <c r="E296" s="356"/>
      <c r="F296" s="356"/>
      <c r="G296" s="356"/>
      <c r="H296" s="356"/>
      <c r="I296" s="356"/>
      <c r="J296" s="357"/>
      <c r="K296" s="357"/>
      <c r="L296" s="357"/>
      <c r="M296" s="357"/>
      <c r="N296" s="358"/>
      <c r="O296" s="358"/>
      <c r="P296" s="358"/>
      <c r="Q296" s="358"/>
      <c r="R296" s="358"/>
      <c r="S296" s="358"/>
      <c r="T296" s="359"/>
      <c r="U296" s="360"/>
      <c r="V296" s="360"/>
      <c r="W296" s="357"/>
      <c r="X296" s="357"/>
      <c r="Y296" s="446"/>
      <c r="Z296" s="443"/>
      <c r="AA296" s="446"/>
      <c r="AB296" s="357"/>
      <c r="AC296" s="357"/>
      <c r="AD296" s="357"/>
      <c r="AE296" s="357"/>
      <c r="AF296" s="357"/>
      <c r="AG296" s="446"/>
      <c r="AH296" s="357"/>
      <c r="AI296" s="357"/>
      <c r="AJ296" s="357"/>
      <c r="AK296" s="357"/>
      <c r="AL296" s="357"/>
      <c r="AM296" s="357"/>
    </row>
    <row r="297" spans="5:39" x14ac:dyDescent="0.25">
      <c r="E297" s="356"/>
      <c r="F297" s="356"/>
      <c r="G297" s="356"/>
      <c r="H297" s="356"/>
      <c r="I297" s="356"/>
      <c r="J297" s="357"/>
      <c r="K297" s="357"/>
      <c r="L297" s="357"/>
      <c r="M297" s="357"/>
      <c r="N297" s="358"/>
      <c r="O297" s="358"/>
      <c r="P297" s="358"/>
      <c r="Q297" s="358"/>
      <c r="R297" s="358"/>
      <c r="S297" s="358"/>
      <c r="T297" s="359"/>
      <c r="U297" s="360"/>
      <c r="V297" s="360"/>
      <c r="W297" s="357"/>
      <c r="X297" s="357"/>
      <c r="Y297" s="446"/>
      <c r="Z297" s="443"/>
      <c r="AA297" s="446"/>
      <c r="AB297" s="357"/>
      <c r="AC297" s="357"/>
      <c r="AD297" s="357"/>
      <c r="AE297" s="357"/>
      <c r="AF297" s="357"/>
      <c r="AG297" s="446"/>
      <c r="AH297" s="357"/>
      <c r="AI297" s="357"/>
      <c r="AJ297" s="357"/>
      <c r="AK297" s="357"/>
      <c r="AL297" s="357"/>
      <c r="AM297" s="357"/>
    </row>
    <row r="298" spans="5:39" x14ac:dyDescent="0.25">
      <c r="E298" s="356"/>
      <c r="F298" s="356"/>
      <c r="G298" s="356"/>
      <c r="H298" s="356"/>
      <c r="I298" s="356"/>
      <c r="J298" s="357"/>
      <c r="K298" s="357"/>
      <c r="L298" s="357"/>
      <c r="M298" s="357"/>
      <c r="N298" s="358"/>
      <c r="O298" s="358"/>
      <c r="P298" s="358"/>
      <c r="Q298" s="358"/>
      <c r="R298" s="358"/>
      <c r="S298" s="358"/>
      <c r="T298" s="359"/>
      <c r="U298" s="360"/>
      <c r="V298" s="360"/>
      <c r="W298" s="357"/>
      <c r="X298" s="357"/>
      <c r="Y298" s="446"/>
      <c r="Z298" s="443"/>
      <c r="AA298" s="446"/>
      <c r="AB298" s="357"/>
      <c r="AC298" s="357"/>
      <c r="AD298" s="357"/>
      <c r="AE298" s="357"/>
      <c r="AF298" s="357"/>
      <c r="AG298" s="446"/>
      <c r="AH298" s="357"/>
      <c r="AI298" s="357"/>
      <c r="AJ298" s="357"/>
      <c r="AK298" s="357"/>
      <c r="AL298" s="357"/>
      <c r="AM298" s="357"/>
    </row>
    <row r="299" spans="5:39" x14ac:dyDescent="0.25">
      <c r="E299" s="356"/>
      <c r="F299" s="356"/>
      <c r="G299" s="356"/>
      <c r="H299" s="356"/>
      <c r="I299" s="356"/>
      <c r="J299" s="357"/>
      <c r="K299" s="357"/>
      <c r="L299" s="357"/>
      <c r="M299" s="357"/>
      <c r="N299" s="358"/>
      <c r="O299" s="358"/>
      <c r="P299" s="358"/>
      <c r="Q299" s="358"/>
      <c r="R299" s="358"/>
      <c r="S299" s="358"/>
      <c r="T299" s="359"/>
      <c r="U299" s="360"/>
      <c r="V299" s="360"/>
      <c r="W299" s="357"/>
      <c r="X299" s="357"/>
      <c r="Y299" s="446"/>
      <c r="Z299" s="443"/>
      <c r="AA299" s="446"/>
      <c r="AB299" s="357"/>
      <c r="AC299" s="357"/>
      <c r="AD299" s="357"/>
      <c r="AE299" s="357"/>
      <c r="AF299" s="357"/>
      <c r="AG299" s="446"/>
      <c r="AH299" s="357"/>
      <c r="AI299" s="357"/>
      <c r="AJ299" s="357"/>
      <c r="AK299" s="357"/>
      <c r="AL299" s="357"/>
      <c r="AM299" s="357"/>
    </row>
    <row r="300" spans="5:39" x14ac:dyDescent="0.25">
      <c r="E300" s="356"/>
      <c r="F300" s="356"/>
      <c r="G300" s="356"/>
      <c r="H300" s="356"/>
      <c r="I300" s="356"/>
      <c r="J300" s="357"/>
      <c r="K300" s="357"/>
      <c r="L300" s="357"/>
      <c r="M300" s="357"/>
      <c r="N300" s="358"/>
      <c r="O300" s="358"/>
      <c r="P300" s="358"/>
      <c r="Q300" s="358"/>
      <c r="R300" s="358"/>
      <c r="S300" s="358"/>
      <c r="T300" s="359"/>
      <c r="U300" s="360"/>
      <c r="V300" s="360"/>
      <c r="W300" s="357"/>
      <c r="X300" s="357"/>
      <c r="Y300" s="446"/>
      <c r="Z300" s="443"/>
      <c r="AA300" s="446"/>
      <c r="AB300" s="357"/>
      <c r="AC300" s="357"/>
      <c r="AD300" s="357"/>
      <c r="AE300" s="357"/>
      <c r="AF300" s="357"/>
      <c r="AG300" s="446"/>
      <c r="AH300" s="357"/>
      <c r="AI300" s="357"/>
      <c r="AJ300" s="357"/>
      <c r="AK300" s="357"/>
      <c r="AL300" s="357"/>
      <c r="AM300" s="357"/>
    </row>
    <row r="301" spans="5:39" x14ac:dyDescent="0.25">
      <c r="E301" s="356"/>
      <c r="F301" s="356"/>
      <c r="G301" s="356"/>
      <c r="H301" s="356"/>
      <c r="I301" s="356"/>
      <c r="J301" s="357"/>
      <c r="K301" s="357"/>
      <c r="L301" s="357"/>
      <c r="M301" s="357"/>
      <c r="N301" s="358"/>
      <c r="O301" s="358"/>
      <c r="P301" s="358"/>
      <c r="Q301" s="358"/>
      <c r="R301" s="358"/>
      <c r="S301" s="358"/>
      <c r="T301" s="359"/>
      <c r="U301" s="360"/>
      <c r="V301" s="360"/>
      <c r="W301" s="357"/>
      <c r="X301" s="357"/>
      <c r="Y301" s="446"/>
      <c r="Z301" s="443"/>
      <c r="AA301" s="446"/>
      <c r="AB301" s="357"/>
      <c r="AC301" s="357"/>
      <c r="AD301" s="357"/>
      <c r="AE301" s="357"/>
      <c r="AF301" s="357"/>
      <c r="AG301" s="446"/>
      <c r="AH301" s="357"/>
      <c r="AI301" s="357"/>
      <c r="AJ301" s="357"/>
      <c r="AK301" s="357"/>
      <c r="AL301" s="357"/>
      <c r="AM301" s="357"/>
    </row>
    <row r="302" spans="5:39" x14ac:dyDescent="0.25">
      <c r="E302" s="356"/>
      <c r="F302" s="356"/>
      <c r="G302" s="356"/>
      <c r="H302" s="356"/>
      <c r="I302" s="356"/>
      <c r="J302" s="357"/>
      <c r="K302" s="357"/>
      <c r="L302" s="357"/>
      <c r="M302" s="357"/>
      <c r="N302" s="358"/>
      <c r="O302" s="358"/>
      <c r="P302" s="358"/>
      <c r="Q302" s="358"/>
      <c r="R302" s="358"/>
      <c r="S302" s="358"/>
      <c r="T302" s="359"/>
      <c r="U302" s="360"/>
      <c r="V302" s="360"/>
      <c r="W302" s="357"/>
      <c r="X302" s="357"/>
      <c r="Y302" s="446"/>
      <c r="Z302" s="443"/>
      <c r="AA302" s="446"/>
      <c r="AB302" s="357"/>
      <c r="AC302" s="357"/>
      <c r="AD302" s="357"/>
      <c r="AE302" s="357"/>
      <c r="AF302" s="357"/>
      <c r="AG302" s="446"/>
      <c r="AH302" s="357"/>
      <c r="AI302" s="357"/>
      <c r="AJ302" s="357"/>
      <c r="AK302" s="357"/>
      <c r="AL302" s="357"/>
      <c r="AM302" s="357"/>
    </row>
    <row r="303" spans="5:39" x14ac:dyDescent="0.25">
      <c r="E303" s="356"/>
      <c r="F303" s="356"/>
      <c r="G303" s="356"/>
      <c r="H303" s="356"/>
      <c r="I303" s="356"/>
      <c r="J303" s="357"/>
      <c r="K303" s="357"/>
      <c r="L303" s="357"/>
      <c r="M303" s="357"/>
      <c r="N303" s="358"/>
      <c r="O303" s="358"/>
      <c r="P303" s="358"/>
      <c r="Q303" s="358"/>
      <c r="R303" s="358"/>
      <c r="S303" s="358"/>
      <c r="T303" s="359"/>
      <c r="U303" s="360"/>
      <c r="V303" s="360"/>
      <c r="W303" s="357"/>
      <c r="X303" s="357"/>
      <c r="Y303" s="446"/>
      <c r="Z303" s="443"/>
      <c r="AA303" s="446"/>
      <c r="AB303" s="357"/>
      <c r="AC303" s="357"/>
      <c r="AD303" s="357"/>
      <c r="AE303" s="357"/>
      <c r="AF303" s="357"/>
      <c r="AG303" s="446"/>
      <c r="AH303" s="357"/>
      <c r="AI303" s="357"/>
      <c r="AJ303" s="357"/>
      <c r="AK303" s="357"/>
      <c r="AL303" s="357"/>
      <c r="AM303" s="357"/>
    </row>
    <row r="304" spans="5:39" x14ac:dyDescent="0.25">
      <c r="E304" s="356"/>
      <c r="F304" s="356"/>
      <c r="G304" s="356"/>
      <c r="H304" s="356"/>
      <c r="I304" s="356"/>
      <c r="J304" s="357"/>
      <c r="K304" s="357"/>
      <c r="L304" s="357"/>
      <c r="M304" s="357"/>
      <c r="N304" s="358"/>
      <c r="O304" s="358"/>
      <c r="P304" s="358"/>
      <c r="Q304" s="358"/>
      <c r="R304" s="358"/>
      <c r="S304" s="358"/>
      <c r="T304" s="359"/>
      <c r="U304" s="360"/>
      <c r="V304" s="360"/>
      <c r="W304" s="357"/>
      <c r="X304" s="357"/>
      <c r="Y304" s="446"/>
      <c r="Z304" s="443"/>
      <c r="AA304" s="446"/>
      <c r="AB304" s="357"/>
      <c r="AC304" s="357"/>
      <c r="AD304" s="357"/>
      <c r="AE304" s="357"/>
      <c r="AF304" s="357"/>
      <c r="AG304" s="446"/>
      <c r="AH304" s="357"/>
      <c r="AI304" s="357"/>
      <c r="AJ304" s="357"/>
      <c r="AK304" s="357"/>
      <c r="AL304" s="357"/>
      <c r="AM304" s="357"/>
    </row>
    <row r="305" spans="5:39" x14ac:dyDescent="0.25">
      <c r="E305" s="356"/>
      <c r="F305" s="356"/>
      <c r="G305" s="356"/>
      <c r="H305" s="356"/>
      <c r="I305" s="356"/>
      <c r="J305" s="357"/>
      <c r="K305" s="357"/>
      <c r="L305" s="357"/>
      <c r="M305" s="357"/>
      <c r="N305" s="358"/>
      <c r="O305" s="358"/>
      <c r="P305" s="358"/>
      <c r="Q305" s="358"/>
      <c r="R305" s="358"/>
      <c r="S305" s="358"/>
      <c r="T305" s="359"/>
      <c r="U305" s="360"/>
      <c r="V305" s="360"/>
      <c r="W305" s="357"/>
      <c r="X305" s="357"/>
      <c r="Y305" s="446"/>
      <c r="Z305" s="443"/>
      <c r="AA305" s="446"/>
      <c r="AB305" s="357"/>
      <c r="AC305" s="357"/>
      <c r="AD305" s="357"/>
      <c r="AE305" s="357"/>
      <c r="AF305" s="357"/>
      <c r="AG305" s="446"/>
      <c r="AH305" s="357"/>
      <c r="AI305" s="357"/>
      <c r="AJ305" s="357"/>
      <c r="AK305" s="357"/>
      <c r="AL305" s="357"/>
      <c r="AM305" s="357"/>
    </row>
    <row r="306" spans="5:39" x14ac:dyDescent="0.25">
      <c r="E306" s="356"/>
      <c r="F306" s="356"/>
      <c r="G306" s="356"/>
      <c r="H306" s="356"/>
      <c r="I306" s="356"/>
      <c r="J306" s="357"/>
      <c r="K306" s="357"/>
      <c r="L306" s="357"/>
      <c r="M306" s="357"/>
      <c r="N306" s="358"/>
      <c r="O306" s="358"/>
      <c r="P306" s="358"/>
      <c r="Q306" s="358"/>
      <c r="R306" s="358"/>
      <c r="S306" s="358"/>
      <c r="T306" s="359"/>
      <c r="U306" s="360"/>
      <c r="V306" s="360"/>
      <c r="W306" s="357"/>
      <c r="X306" s="357"/>
      <c r="Y306" s="446"/>
      <c r="Z306" s="443"/>
      <c r="AA306" s="446"/>
      <c r="AB306" s="357"/>
      <c r="AC306" s="357"/>
      <c r="AD306" s="357"/>
      <c r="AE306" s="357"/>
      <c r="AF306" s="357"/>
      <c r="AG306" s="446"/>
      <c r="AH306" s="357"/>
      <c r="AI306" s="357"/>
      <c r="AJ306" s="357"/>
      <c r="AK306" s="357"/>
      <c r="AL306" s="357"/>
      <c r="AM306" s="357"/>
    </row>
    <row r="307" spans="5:39" x14ac:dyDescent="0.25">
      <c r="E307" s="356"/>
      <c r="F307" s="356"/>
      <c r="G307" s="356"/>
      <c r="H307" s="356"/>
      <c r="I307" s="356"/>
      <c r="J307" s="357"/>
      <c r="K307" s="357"/>
      <c r="L307" s="357"/>
      <c r="M307" s="357"/>
      <c r="N307" s="358"/>
      <c r="O307" s="358"/>
      <c r="P307" s="358"/>
      <c r="Q307" s="358"/>
      <c r="R307" s="358"/>
      <c r="S307" s="358"/>
      <c r="T307" s="359"/>
      <c r="U307" s="360"/>
      <c r="V307" s="360"/>
      <c r="W307" s="357"/>
      <c r="X307" s="357"/>
      <c r="Y307" s="446"/>
      <c r="Z307" s="443"/>
      <c r="AA307" s="446"/>
      <c r="AB307" s="357"/>
      <c r="AC307" s="357"/>
      <c r="AD307" s="357"/>
      <c r="AE307" s="357"/>
      <c r="AF307" s="357"/>
      <c r="AG307" s="446"/>
      <c r="AH307" s="357"/>
      <c r="AI307" s="357"/>
      <c r="AJ307" s="357"/>
      <c r="AK307" s="357"/>
      <c r="AL307" s="357"/>
      <c r="AM307" s="357"/>
    </row>
    <row r="308" spans="5:39" x14ac:dyDescent="0.25">
      <c r="E308" s="356"/>
      <c r="F308" s="356"/>
      <c r="G308" s="356"/>
      <c r="H308" s="356"/>
      <c r="I308" s="356"/>
      <c r="J308" s="357"/>
      <c r="K308" s="357"/>
      <c r="L308" s="357"/>
      <c r="M308" s="357"/>
      <c r="N308" s="358"/>
      <c r="O308" s="358"/>
      <c r="P308" s="358"/>
      <c r="Q308" s="358"/>
      <c r="R308" s="358"/>
      <c r="S308" s="358"/>
      <c r="T308" s="359"/>
      <c r="U308" s="360"/>
      <c r="V308" s="360"/>
      <c r="W308" s="357"/>
      <c r="X308" s="357"/>
      <c r="Y308" s="446"/>
      <c r="Z308" s="443"/>
      <c r="AA308" s="446"/>
      <c r="AB308" s="357"/>
      <c r="AC308" s="357"/>
      <c r="AD308" s="357"/>
      <c r="AE308" s="357"/>
      <c r="AF308" s="357"/>
      <c r="AG308" s="446"/>
      <c r="AH308" s="357"/>
      <c r="AI308" s="357"/>
      <c r="AJ308" s="357"/>
      <c r="AK308" s="357"/>
      <c r="AL308" s="357"/>
      <c r="AM308" s="357"/>
    </row>
    <row r="309" spans="5:39" x14ac:dyDescent="0.25">
      <c r="E309" s="356"/>
      <c r="F309" s="356"/>
      <c r="G309" s="356"/>
      <c r="H309" s="356"/>
      <c r="I309" s="356"/>
      <c r="J309" s="357"/>
      <c r="K309" s="357"/>
      <c r="L309" s="357"/>
      <c r="M309" s="357"/>
      <c r="N309" s="358"/>
      <c r="O309" s="358"/>
      <c r="P309" s="358"/>
      <c r="Q309" s="358"/>
      <c r="R309" s="358"/>
      <c r="S309" s="358"/>
      <c r="T309" s="359"/>
      <c r="U309" s="360"/>
      <c r="V309" s="360"/>
      <c r="W309" s="357"/>
      <c r="X309" s="357"/>
      <c r="Y309" s="446"/>
      <c r="Z309" s="443"/>
      <c r="AA309" s="446"/>
      <c r="AB309" s="357"/>
      <c r="AC309" s="357"/>
      <c r="AD309" s="357"/>
      <c r="AE309" s="357"/>
      <c r="AF309" s="357"/>
      <c r="AG309" s="446"/>
      <c r="AH309" s="357"/>
      <c r="AI309" s="357"/>
      <c r="AJ309" s="357"/>
      <c r="AK309" s="357"/>
      <c r="AL309" s="357"/>
      <c r="AM309" s="357"/>
    </row>
    <row r="310" spans="5:39" x14ac:dyDescent="0.25">
      <c r="E310" s="356"/>
      <c r="F310" s="356"/>
      <c r="G310" s="356"/>
      <c r="H310" s="356"/>
      <c r="I310" s="356"/>
      <c r="J310" s="357"/>
      <c r="K310" s="357"/>
      <c r="L310" s="357"/>
      <c r="M310" s="357"/>
      <c r="N310" s="358"/>
      <c r="O310" s="358"/>
      <c r="P310" s="358"/>
      <c r="Q310" s="358"/>
      <c r="R310" s="358"/>
      <c r="S310" s="358"/>
      <c r="T310" s="359"/>
      <c r="U310" s="360"/>
      <c r="V310" s="360"/>
      <c r="W310" s="357"/>
      <c r="X310" s="357"/>
      <c r="Y310" s="446"/>
      <c r="Z310" s="443"/>
      <c r="AA310" s="446"/>
      <c r="AB310" s="357"/>
      <c r="AC310" s="357"/>
      <c r="AD310" s="357"/>
      <c r="AE310" s="357"/>
      <c r="AF310" s="357"/>
      <c r="AG310" s="446"/>
      <c r="AH310" s="357"/>
      <c r="AI310" s="357"/>
      <c r="AJ310" s="357"/>
      <c r="AK310" s="357"/>
      <c r="AL310" s="357"/>
      <c r="AM310" s="357"/>
    </row>
    <row r="311" spans="5:39" x14ac:dyDescent="0.25">
      <c r="E311" s="356"/>
      <c r="F311" s="356"/>
      <c r="G311" s="356"/>
      <c r="H311" s="356"/>
      <c r="I311" s="356"/>
      <c r="J311" s="357"/>
      <c r="K311" s="357"/>
      <c r="L311" s="357"/>
      <c r="M311" s="357"/>
      <c r="N311" s="358"/>
      <c r="O311" s="358"/>
      <c r="P311" s="358"/>
      <c r="Q311" s="358"/>
      <c r="R311" s="358"/>
      <c r="S311" s="358"/>
      <c r="T311" s="359"/>
      <c r="U311" s="360"/>
      <c r="V311" s="360"/>
      <c r="W311" s="357"/>
      <c r="X311" s="357"/>
      <c r="Y311" s="446"/>
      <c r="Z311" s="443"/>
      <c r="AA311" s="446"/>
      <c r="AB311" s="357"/>
      <c r="AC311" s="357"/>
      <c r="AD311" s="357"/>
      <c r="AE311" s="357"/>
      <c r="AF311" s="357"/>
      <c r="AG311" s="446"/>
      <c r="AH311" s="357"/>
      <c r="AI311" s="357"/>
      <c r="AJ311" s="357"/>
      <c r="AK311" s="357"/>
      <c r="AL311" s="357"/>
      <c r="AM311" s="357"/>
    </row>
    <row r="312" spans="5:39" x14ac:dyDescent="0.25">
      <c r="E312" s="356"/>
      <c r="F312" s="356"/>
      <c r="G312" s="356"/>
      <c r="H312" s="356"/>
      <c r="I312" s="356"/>
      <c r="J312" s="357"/>
      <c r="K312" s="357"/>
      <c r="L312" s="357"/>
      <c r="M312" s="357"/>
      <c r="N312" s="358"/>
      <c r="O312" s="358"/>
      <c r="P312" s="358"/>
      <c r="Q312" s="358"/>
      <c r="R312" s="358"/>
      <c r="S312" s="358"/>
      <c r="T312" s="359"/>
      <c r="U312" s="360"/>
      <c r="V312" s="360"/>
      <c r="W312" s="357"/>
      <c r="X312" s="357"/>
      <c r="Y312" s="446"/>
      <c r="Z312" s="443"/>
      <c r="AA312" s="446"/>
      <c r="AB312" s="357"/>
      <c r="AC312" s="357"/>
      <c r="AD312" s="357"/>
      <c r="AE312" s="357"/>
      <c r="AF312" s="357"/>
      <c r="AG312" s="446"/>
      <c r="AH312" s="357"/>
      <c r="AI312" s="357"/>
      <c r="AJ312" s="357"/>
      <c r="AK312" s="357"/>
      <c r="AL312" s="357"/>
      <c r="AM312" s="357"/>
    </row>
    <row r="313" spans="5:39" x14ac:dyDescent="0.25">
      <c r="E313" s="356"/>
      <c r="F313" s="356"/>
      <c r="G313" s="356"/>
      <c r="H313" s="356"/>
      <c r="I313" s="356"/>
      <c r="J313" s="357"/>
      <c r="K313" s="357"/>
      <c r="L313" s="357"/>
      <c r="M313" s="357"/>
      <c r="N313" s="358"/>
      <c r="O313" s="358"/>
      <c r="P313" s="358"/>
      <c r="Q313" s="358"/>
      <c r="R313" s="358"/>
      <c r="S313" s="358"/>
      <c r="T313" s="359"/>
      <c r="U313" s="360"/>
      <c r="V313" s="360"/>
      <c r="W313" s="357"/>
      <c r="X313" s="357"/>
      <c r="Y313" s="446"/>
      <c r="Z313" s="443"/>
      <c r="AA313" s="446"/>
      <c r="AB313" s="357"/>
      <c r="AC313" s="357"/>
      <c r="AD313" s="357"/>
      <c r="AE313" s="357"/>
      <c r="AF313" s="357"/>
      <c r="AG313" s="446"/>
      <c r="AH313" s="357"/>
      <c r="AI313" s="357"/>
      <c r="AJ313" s="357"/>
      <c r="AK313" s="357"/>
      <c r="AL313" s="357"/>
      <c r="AM313" s="357"/>
    </row>
    <row r="314" spans="5:39" x14ac:dyDescent="0.25">
      <c r="E314" s="356"/>
      <c r="F314" s="356"/>
      <c r="G314" s="356"/>
      <c r="H314" s="356"/>
      <c r="I314" s="356"/>
      <c r="J314" s="357"/>
      <c r="K314" s="357"/>
      <c r="L314" s="357"/>
      <c r="M314" s="357"/>
      <c r="N314" s="358"/>
      <c r="O314" s="358"/>
      <c r="P314" s="358"/>
      <c r="Q314" s="358"/>
      <c r="R314" s="358"/>
      <c r="S314" s="358"/>
      <c r="T314" s="359"/>
      <c r="U314" s="360"/>
      <c r="V314" s="360"/>
      <c r="W314" s="357"/>
      <c r="X314" s="357"/>
      <c r="Y314" s="446"/>
      <c r="Z314" s="443"/>
      <c r="AA314" s="446"/>
      <c r="AB314" s="357"/>
      <c r="AC314" s="357"/>
      <c r="AD314" s="357"/>
      <c r="AE314" s="357"/>
      <c r="AF314" s="357"/>
      <c r="AG314" s="446"/>
      <c r="AH314" s="357"/>
      <c r="AI314" s="357"/>
      <c r="AJ314" s="357"/>
      <c r="AK314" s="357"/>
      <c r="AL314" s="357"/>
      <c r="AM314" s="357"/>
    </row>
    <row r="315" spans="5:39" x14ac:dyDescent="0.25">
      <c r="E315" s="356"/>
      <c r="F315" s="356"/>
      <c r="G315" s="356"/>
      <c r="H315" s="356"/>
      <c r="I315" s="356"/>
      <c r="J315" s="357"/>
      <c r="K315" s="357"/>
      <c r="L315" s="357"/>
      <c r="M315" s="357"/>
      <c r="N315" s="358"/>
      <c r="O315" s="358"/>
      <c r="P315" s="358"/>
      <c r="Q315" s="358"/>
      <c r="R315" s="358"/>
      <c r="S315" s="358"/>
      <c r="T315" s="359"/>
      <c r="U315" s="360"/>
      <c r="V315" s="360"/>
      <c r="W315" s="357"/>
      <c r="X315" s="357"/>
      <c r="Y315" s="446"/>
      <c r="Z315" s="443"/>
      <c r="AA315" s="446"/>
      <c r="AB315" s="357"/>
      <c r="AC315" s="357"/>
      <c r="AD315" s="357"/>
      <c r="AE315" s="357"/>
      <c r="AF315" s="357"/>
      <c r="AG315" s="446"/>
      <c r="AH315" s="357"/>
      <c r="AI315" s="357"/>
      <c r="AJ315" s="357"/>
      <c r="AK315" s="357"/>
      <c r="AL315" s="357"/>
      <c r="AM315" s="357"/>
    </row>
    <row r="316" spans="5:39" x14ac:dyDescent="0.25">
      <c r="E316" s="356"/>
      <c r="F316" s="356"/>
      <c r="G316" s="356"/>
      <c r="H316" s="356"/>
      <c r="I316" s="356"/>
      <c r="J316" s="357"/>
      <c r="K316" s="357"/>
      <c r="L316" s="357"/>
      <c r="M316" s="357"/>
      <c r="N316" s="358"/>
      <c r="O316" s="358"/>
      <c r="P316" s="358"/>
      <c r="Q316" s="358"/>
      <c r="R316" s="358"/>
      <c r="S316" s="358"/>
      <c r="T316" s="359"/>
      <c r="U316" s="360"/>
      <c r="V316" s="360"/>
      <c r="W316" s="357"/>
      <c r="X316" s="357"/>
      <c r="Y316" s="446"/>
      <c r="Z316" s="443"/>
      <c r="AA316" s="446"/>
      <c r="AB316" s="357"/>
      <c r="AC316" s="357"/>
      <c r="AD316" s="357"/>
      <c r="AE316" s="357"/>
      <c r="AF316" s="357"/>
      <c r="AG316" s="446"/>
      <c r="AH316" s="357"/>
      <c r="AI316" s="357"/>
      <c r="AJ316" s="357"/>
      <c r="AK316" s="357"/>
      <c r="AL316" s="357"/>
      <c r="AM316" s="357"/>
    </row>
    <row r="317" spans="5:39" x14ac:dyDescent="0.25">
      <c r="E317" s="356"/>
      <c r="F317" s="356"/>
      <c r="G317" s="356"/>
      <c r="H317" s="356"/>
      <c r="I317" s="356"/>
      <c r="J317" s="357"/>
      <c r="K317" s="357"/>
      <c r="L317" s="357"/>
      <c r="M317" s="357"/>
      <c r="N317" s="358"/>
      <c r="O317" s="358"/>
      <c r="P317" s="358"/>
      <c r="Q317" s="358"/>
      <c r="R317" s="358"/>
      <c r="S317" s="358"/>
      <c r="T317" s="359"/>
      <c r="U317" s="360"/>
      <c r="V317" s="360"/>
      <c r="W317" s="357"/>
      <c r="X317" s="357"/>
      <c r="Y317" s="446"/>
      <c r="Z317" s="443"/>
      <c r="AA317" s="446"/>
      <c r="AB317" s="357"/>
      <c r="AC317" s="357"/>
      <c r="AD317" s="357"/>
      <c r="AE317" s="357"/>
      <c r="AF317" s="357"/>
      <c r="AG317" s="446"/>
      <c r="AH317" s="357"/>
      <c r="AI317" s="357"/>
      <c r="AJ317" s="357"/>
      <c r="AK317" s="357"/>
      <c r="AL317" s="357"/>
      <c r="AM317" s="357"/>
    </row>
    <row r="318" spans="5:39" x14ac:dyDescent="0.25">
      <c r="E318" s="356"/>
      <c r="F318" s="356"/>
      <c r="G318" s="356"/>
      <c r="H318" s="356"/>
      <c r="I318" s="356"/>
      <c r="J318" s="357"/>
      <c r="K318" s="357"/>
      <c r="L318" s="357"/>
      <c r="M318" s="357"/>
      <c r="N318" s="358"/>
      <c r="O318" s="358"/>
      <c r="P318" s="358"/>
      <c r="Q318" s="358"/>
      <c r="R318" s="358"/>
      <c r="S318" s="358"/>
      <c r="T318" s="359"/>
      <c r="U318" s="360"/>
      <c r="V318" s="360"/>
      <c r="W318" s="357"/>
      <c r="X318" s="357"/>
      <c r="Y318" s="446"/>
      <c r="Z318" s="443"/>
      <c r="AA318" s="446"/>
      <c r="AB318" s="357"/>
      <c r="AC318" s="357"/>
      <c r="AD318" s="357"/>
      <c r="AE318" s="357"/>
      <c r="AF318" s="357"/>
      <c r="AG318" s="446"/>
      <c r="AH318" s="357"/>
      <c r="AI318" s="357"/>
      <c r="AJ318" s="357"/>
      <c r="AK318" s="357"/>
      <c r="AL318" s="357"/>
      <c r="AM318" s="357"/>
    </row>
    <row r="319" spans="5:39" x14ac:dyDescent="0.25">
      <c r="E319" s="356"/>
      <c r="F319" s="356"/>
      <c r="G319" s="356"/>
      <c r="H319" s="356"/>
      <c r="I319" s="356"/>
      <c r="J319" s="357"/>
      <c r="K319" s="357"/>
      <c r="L319" s="357"/>
      <c r="M319" s="357"/>
      <c r="N319" s="358"/>
      <c r="O319" s="358"/>
      <c r="P319" s="358"/>
      <c r="Q319" s="358"/>
      <c r="R319" s="358"/>
      <c r="S319" s="358"/>
      <c r="T319" s="359"/>
      <c r="U319" s="360"/>
      <c r="V319" s="360"/>
      <c r="W319" s="357"/>
      <c r="X319" s="357"/>
      <c r="Y319" s="446"/>
      <c r="Z319" s="443"/>
      <c r="AA319" s="446"/>
      <c r="AB319" s="357"/>
      <c r="AC319" s="357"/>
      <c r="AD319" s="357"/>
      <c r="AE319" s="357"/>
      <c r="AF319" s="357"/>
      <c r="AG319" s="446"/>
      <c r="AH319" s="357"/>
      <c r="AI319" s="357"/>
      <c r="AJ319" s="357"/>
      <c r="AK319" s="357"/>
      <c r="AL319" s="357"/>
      <c r="AM319" s="357"/>
    </row>
    <row r="320" spans="5:39" x14ac:dyDescent="0.25">
      <c r="E320" s="356"/>
      <c r="F320" s="356"/>
      <c r="G320" s="356"/>
      <c r="H320" s="356"/>
      <c r="I320" s="356"/>
      <c r="J320" s="357"/>
      <c r="K320" s="357"/>
      <c r="L320" s="357"/>
      <c r="M320" s="357"/>
      <c r="N320" s="358"/>
      <c r="O320" s="358"/>
      <c r="P320" s="358"/>
      <c r="Q320" s="358"/>
      <c r="R320" s="358"/>
      <c r="S320" s="358"/>
      <c r="T320" s="359"/>
      <c r="U320" s="360"/>
      <c r="V320" s="360"/>
      <c r="W320" s="357"/>
      <c r="X320" s="357"/>
      <c r="Y320" s="446"/>
      <c r="Z320" s="443"/>
      <c r="AA320" s="446"/>
      <c r="AB320" s="357"/>
      <c r="AC320" s="357"/>
      <c r="AD320" s="357"/>
      <c r="AE320" s="357"/>
      <c r="AF320" s="357"/>
      <c r="AG320" s="446"/>
      <c r="AH320" s="357"/>
      <c r="AI320" s="357"/>
      <c r="AJ320" s="357"/>
      <c r="AK320" s="357"/>
      <c r="AL320" s="357"/>
      <c r="AM320" s="357"/>
    </row>
    <row r="321" spans="5:39" x14ac:dyDescent="0.25">
      <c r="E321" s="356"/>
      <c r="F321" s="356"/>
      <c r="G321" s="356"/>
      <c r="H321" s="356"/>
      <c r="I321" s="356"/>
      <c r="J321" s="357"/>
      <c r="K321" s="357"/>
      <c r="L321" s="357"/>
      <c r="M321" s="357"/>
      <c r="N321" s="358"/>
      <c r="O321" s="358"/>
      <c r="P321" s="358"/>
      <c r="Q321" s="358"/>
      <c r="R321" s="358"/>
      <c r="S321" s="358"/>
      <c r="T321" s="359"/>
      <c r="U321" s="360"/>
      <c r="V321" s="360"/>
      <c r="W321" s="357"/>
      <c r="X321" s="357"/>
      <c r="Y321" s="446"/>
      <c r="Z321" s="443"/>
      <c r="AA321" s="446"/>
      <c r="AB321" s="357"/>
      <c r="AC321" s="357"/>
      <c r="AD321" s="357"/>
      <c r="AE321" s="357"/>
      <c r="AF321" s="357"/>
      <c r="AG321" s="446"/>
      <c r="AH321" s="357"/>
      <c r="AI321" s="357"/>
      <c r="AJ321" s="357"/>
      <c r="AK321" s="357"/>
      <c r="AL321" s="357"/>
      <c r="AM321" s="357"/>
    </row>
    <row r="322" spans="5:39" x14ac:dyDescent="0.25">
      <c r="E322" s="356"/>
      <c r="F322" s="356"/>
      <c r="G322" s="356"/>
      <c r="H322" s="356"/>
      <c r="I322" s="356"/>
      <c r="J322" s="357"/>
      <c r="K322" s="357"/>
      <c r="L322" s="357"/>
      <c r="M322" s="357"/>
      <c r="N322" s="358"/>
      <c r="O322" s="358"/>
      <c r="P322" s="358"/>
      <c r="Q322" s="358"/>
      <c r="R322" s="358"/>
      <c r="S322" s="358"/>
      <c r="T322" s="359"/>
      <c r="U322" s="360"/>
      <c r="V322" s="360"/>
      <c r="W322" s="357"/>
      <c r="X322" s="357"/>
      <c r="Y322" s="446"/>
      <c r="Z322" s="443"/>
      <c r="AA322" s="446"/>
      <c r="AB322" s="357"/>
      <c r="AC322" s="357"/>
      <c r="AD322" s="357"/>
      <c r="AE322" s="357"/>
      <c r="AF322" s="357"/>
      <c r="AG322" s="446"/>
      <c r="AH322" s="357"/>
      <c r="AI322" s="357"/>
      <c r="AJ322" s="357"/>
      <c r="AK322" s="357"/>
      <c r="AL322" s="357"/>
      <c r="AM322" s="357"/>
    </row>
    <row r="323" spans="5:39" x14ac:dyDescent="0.25">
      <c r="E323" s="356"/>
      <c r="F323" s="356"/>
      <c r="G323" s="356"/>
      <c r="H323" s="356"/>
      <c r="I323" s="356"/>
      <c r="J323" s="357"/>
      <c r="K323" s="357"/>
      <c r="L323" s="357"/>
      <c r="M323" s="357"/>
      <c r="N323" s="358"/>
      <c r="O323" s="358"/>
      <c r="P323" s="358"/>
      <c r="Q323" s="358"/>
      <c r="R323" s="358"/>
      <c r="S323" s="358"/>
      <c r="T323" s="359"/>
      <c r="U323" s="360"/>
      <c r="V323" s="360"/>
      <c r="W323" s="357"/>
      <c r="X323" s="357"/>
      <c r="Y323" s="446"/>
      <c r="Z323" s="443"/>
      <c r="AA323" s="446"/>
      <c r="AB323" s="357"/>
      <c r="AC323" s="357"/>
      <c r="AD323" s="357"/>
      <c r="AE323" s="357"/>
      <c r="AF323" s="357"/>
      <c r="AG323" s="446"/>
      <c r="AH323" s="357"/>
      <c r="AI323" s="357"/>
      <c r="AJ323" s="357"/>
      <c r="AK323" s="357"/>
      <c r="AL323" s="357"/>
      <c r="AM323" s="357"/>
    </row>
    <row r="324" spans="5:39" x14ac:dyDescent="0.25">
      <c r="E324" s="356"/>
      <c r="F324" s="356"/>
      <c r="G324" s="356"/>
      <c r="H324" s="356"/>
      <c r="I324" s="356"/>
      <c r="J324" s="357"/>
      <c r="K324" s="357"/>
      <c r="L324" s="357"/>
      <c r="M324" s="357"/>
      <c r="N324" s="358"/>
      <c r="O324" s="358"/>
      <c r="P324" s="358"/>
      <c r="Q324" s="358"/>
      <c r="R324" s="358"/>
      <c r="S324" s="358"/>
      <c r="T324" s="359"/>
      <c r="U324" s="360"/>
      <c r="V324" s="360"/>
      <c r="W324" s="357"/>
      <c r="X324" s="357"/>
      <c r="Y324" s="446"/>
      <c r="Z324" s="443"/>
      <c r="AA324" s="446"/>
      <c r="AB324" s="357"/>
      <c r="AC324" s="357"/>
      <c r="AD324" s="357"/>
      <c r="AE324" s="357"/>
      <c r="AF324" s="357"/>
      <c r="AG324" s="446"/>
      <c r="AH324" s="357"/>
      <c r="AI324" s="357"/>
      <c r="AJ324" s="357"/>
      <c r="AK324" s="357"/>
      <c r="AL324" s="357"/>
      <c r="AM324" s="357"/>
    </row>
    <row r="325" spans="5:39" x14ac:dyDescent="0.25">
      <c r="E325" s="356"/>
      <c r="F325" s="356"/>
      <c r="G325" s="356"/>
      <c r="H325" s="356"/>
      <c r="I325" s="356"/>
      <c r="J325" s="357"/>
      <c r="K325" s="357"/>
      <c r="L325" s="357"/>
      <c r="M325" s="357"/>
      <c r="N325" s="358"/>
      <c r="O325" s="358"/>
      <c r="P325" s="358"/>
      <c r="Q325" s="358"/>
      <c r="R325" s="358"/>
      <c r="S325" s="358"/>
      <c r="T325" s="359"/>
      <c r="U325" s="360"/>
      <c r="V325" s="360"/>
      <c r="W325" s="357"/>
      <c r="X325" s="357"/>
      <c r="Y325" s="446"/>
      <c r="Z325" s="443"/>
      <c r="AA325" s="446"/>
      <c r="AB325" s="357"/>
      <c r="AC325" s="357"/>
      <c r="AD325" s="357"/>
      <c r="AE325" s="357"/>
      <c r="AF325" s="357"/>
      <c r="AG325" s="446"/>
      <c r="AH325" s="357"/>
      <c r="AI325" s="357"/>
      <c r="AJ325" s="357"/>
      <c r="AK325" s="357"/>
      <c r="AL325" s="357"/>
      <c r="AM325" s="357"/>
    </row>
    <row r="326" spans="5:39" x14ac:dyDescent="0.25">
      <c r="E326" s="356"/>
      <c r="F326" s="356"/>
      <c r="G326" s="356"/>
      <c r="H326" s="356"/>
      <c r="I326" s="356"/>
      <c r="J326" s="357"/>
      <c r="K326" s="357"/>
      <c r="L326" s="357"/>
      <c r="M326" s="357"/>
      <c r="N326" s="358"/>
      <c r="O326" s="358"/>
      <c r="P326" s="358"/>
      <c r="Q326" s="358"/>
      <c r="R326" s="358"/>
      <c r="S326" s="358"/>
      <c r="T326" s="359"/>
      <c r="U326" s="360"/>
      <c r="V326" s="360"/>
      <c r="W326" s="357"/>
      <c r="X326" s="357"/>
      <c r="Y326" s="446"/>
      <c r="Z326" s="443"/>
      <c r="AA326" s="446"/>
      <c r="AB326" s="357"/>
      <c r="AC326" s="357"/>
      <c r="AD326" s="357"/>
      <c r="AE326" s="357"/>
      <c r="AF326" s="357"/>
      <c r="AG326" s="446"/>
      <c r="AH326" s="357"/>
      <c r="AI326" s="357"/>
      <c r="AJ326" s="357"/>
      <c r="AK326" s="357"/>
      <c r="AL326" s="357"/>
      <c r="AM326" s="357"/>
    </row>
    <row r="327" spans="5:39" x14ac:dyDescent="0.25">
      <c r="E327" s="356"/>
      <c r="F327" s="356"/>
      <c r="G327" s="356"/>
      <c r="H327" s="356"/>
      <c r="I327" s="356"/>
      <c r="J327" s="357"/>
      <c r="K327" s="357"/>
      <c r="L327" s="357"/>
      <c r="M327" s="357"/>
      <c r="N327" s="358"/>
      <c r="O327" s="358"/>
      <c r="P327" s="358"/>
      <c r="Q327" s="358"/>
      <c r="R327" s="358"/>
      <c r="S327" s="358"/>
      <c r="T327" s="359"/>
      <c r="U327" s="360"/>
      <c r="V327" s="360"/>
      <c r="W327" s="357"/>
      <c r="X327" s="357"/>
      <c r="Y327" s="446"/>
      <c r="Z327" s="443"/>
      <c r="AA327" s="446"/>
      <c r="AB327" s="357"/>
      <c r="AC327" s="357"/>
      <c r="AD327" s="357"/>
      <c r="AE327" s="357"/>
      <c r="AF327" s="357"/>
      <c r="AG327" s="446"/>
      <c r="AH327" s="357"/>
      <c r="AI327" s="357"/>
      <c r="AJ327" s="357"/>
      <c r="AK327" s="357"/>
      <c r="AL327" s="357"/>
      <c r="AM327" s="357"/>
    </row>
    <row r="328" spans="5:39" x14ac:dyDescent="0.25">
      <c r="E328" s="356"/>
      <c r="F328" s="356"/>
      <c r="G328" s="356"/>
      <c r="H328" s="356"/>
      <c r="I328" s="356"/>
      <c r="J328" s="357"/>
      <c r="K328" s="357"/>
      <c r="L328" s="357"/>
      <c r="M328" s="357"/>
      <c r="N328" s="358"/>
      <c r="O328" s="358"/>
      <c r="P328" s="358"/>
      <c r="Q328" s="358"/>
      <c r="R328" s="358"/>
      <c r="S328" s="358"/>
      <c r="T328" s="359"/>
      <c r="U328" s="360"/>
      <c r="V328" s="360"/>
      <c r="W328" s="357"/>
      <c r="X328" s="357"/>
      <c r="Y328" s="446"/>
      <c r="Z328" s="443"/>
      <c r="AA328" s="446"/>
      <c r="AB328" s="357"/>
      <c r="AC328" s="357"/>
      <c r="AD328" s="357"/>
      <c r="AE328" s="357"/>
      <c r="AF328" s="357"/>
      <c r="AG328" s="446"/>
      <c r="AH328" s="357"/>
      <c r="AI328" s="357"/>
      <c r="AJ328" s="357"/>
      <c r="AK328" s="357"/>
      <c r="AL328" s="357"/>
      <c r="AM328" s="357"/>
    </row>
    <row r="329" spans="5:39" x14ac:dyDescent="0.25">
      <c r="E329" s="356"/>
      <c r="F329" s="356"/>
      <c r="G329" s="356"/>
      <c r="H329" s="356"/>
      <c r="I329" s="356"/>
      <c r="J329" s="357"/>
      <c r="K329" s="357"/>
      <c r="L329" s="357"/>
      <c r="M329" s="357"/>
      <c r="N329" s="358"/>
      <c r="O329" s="358"/>
      <c r="P329" s="358"/>
      <c r="Q329" s="358"/>
      <c r="R329" s="358"/>
      <c r="S329" s="358"/>
      <c r="T329" s="359"/>
      <c r="U329" s="360"/>
      <c r="V329" s="360"/>
      <c r="W329" s="357"/>
      <c r="X329" s="357"/>
      <c r="Y329" s="446"/>
      <c r="Z329" s="443"/>
      <c r="AA329" s="446"/>
      <c r="AB329" s="357"/>
      <c r="AC329" s="357"/>
      <c r="AD329" s="357"/>
      <c r="AE329" s="357"/>
      <c r="AF329" s="357"/>
      <c r="AG329" s="446"/>
      <c r="AH329" s="357"/>
      <c r="AI329" s="357"/>
      <c r="AJ329" s="357"/>
      <c r="AK329" s="357"/>
      <c r="AL329" s="357"/>
      <c r="AM329" s="357"/>
    </row>
    <row r="330" spans="5:39" x14ac:dyDescent="0.25">
      <c r="E330" s="356"/>
      <c r="F330" s="356"/>
      <c r="G330" s="356"/>
      <c r="H330" s="356"/>
      <c r="I330" s="356"/>
      <c r="J330" s="357"/>
      <c r="K330" s="357"/>
      <c r="L330" s="357"/>
      <c r="M330" s="357"/>
      <c r="N330" s="358"/>
      <c r="O330" s="358"/>
      <c r="P330" s="358"/>
      <c r="Q330" s="358"/>
      <c r="R330" s="358"/>
      <c r="S330" s="358"/>
      <c r="T330" s="359"/>
      <c r="U330" s="360"/>
      <c r="V330" s="360"/>
      <c r="W330" s="357"/>
      <c r="X330" s="357"/>
      <c r="Y330" s="446"/>
      <c r="Z330" s="443"/>
      <c r="AA330" s="446"/>
      <c r="AB330" s="357"/>
      <c r="AC330" s="357"/>
      <c r="AD330" s="357"/>
      <c r="AE330" s="357"/>
      <c r="AF330" s="357"/>
      <c r="AG330" s="446"/>
      <c r="AH330" s="357"/>
      <c r="AI330" s="357"/>
      <c r="AJ330" s="357"/>
      <c r="AK330" s="357"/>
      <c r="AL330" s="357"/>
      <c r="AM330" s="357"/>
    </row>
    <row r="331" spans="5:39" x14ac:dyDescent="0.25">
      <c r="E331" s="356"/>
      <c r="F331" s="356"/>
      <c r="G331" s="356"/>
      <c r="H331" s="356"/>
      <c r="I331" s="356"/>
      <c r="J331" s="357"/>
      <c r="K331" s="357"/>
      <c r="L331" s="357"/>
      <c r="M331" s="357"/>
      <c r="N331" s="358"/>
      <c r="O331" s="358"/>
      <c r="P331" s="358"/>
      <c r="Q331" s="358"/>
      <c r="R331" s="358"/>
      <c r="S331" s="358"/>
      <c r="T331" s="359"/>
      <c r="U331" s="360"/>
      <c r="V331" s="360"/>
      <c r="W331" s="357"/>
      <c r="X331" s="357"/>
      <c r="Y331" s="446"/>
      <c r="Z331" s="443"/>
      <c r="AA331" s="446"/>
      <c r="AB331" s="357"/>
      <c r="AC331" s="357"/>
      <c r="AD331" s="357"/>
      <c r="AE331" s="357"/>
      <c r="AF331" s="357"/>
      <c r="AG331" s="446"/>
      <c r="AH331" s="357"/>
      <c r="AI331" s="357"/>
      <c r="AJ331" s="357"/>
      <c r="AK331" s="357"/>
      <c r="AL331" s="357"/>
      <c r="AM331" s="357"/>
    </row>
    <row r="332" spans="5:39" x14ac:dyDescent="0.25">
      <c r="E332" s="356"/>
      <c r="F332" s="356"/>
      <c r="G332" s="356"/>
      <c r="H332" s="356"/>
      <c r="I332" s="356"/>
      <c r="J332" s="357"/>
      <c r="K332" s="357"/>
      <c r="L332" s="357"/>
      <c r="M332" s="357"/>
      <c r="N332" s="358"/>
      <c r="O332" s="358"/>
      <c r="P332" s="358"/>
      <c r="Q332" s="358"/>
      <c r="R332" s="358"/>
      <c r="S332" s="358"/>
      <c r="T332" s="359"/>
      <c r="U332" s="360"/>
      <c r="V332" s="360"/>
      <c r="W332" s="357"/>
      <c r="X332" s="357"/>
      <c r="Y332" s="446"/>
      <c r="Z332" s="443"/>
      <c r="AA332" s="446"/>
      <c r="AB332" s="357"/>
      <c r="AC332" s="357"/>
      <c r="AD332" s="357"/>
      <c r="AE332" s="357"/>
      <c r="AF332" s="357"/>
      <c r="AG332" s="446"/>
      <c r="AH332" s="357"/>
      <c r="AI332" s="357"/>
      <c r="AJ332" s="357"/>
      <c r="AK332" s="357"/>
      <c r="AL332" s="357"/>
      <c r="AM332" s="357"/>
    </row>
    <row r="333" spans="5:39" x14ac:dyDescent="0.25">
      <c r="E333" s="356"/>
      <c r="F333" s="356"/>
      <c r="G333" s="356"/>
      <c r="H333" s="356"/>
      <c r="I333" s="356"/>
      <c r="J333" s="357"/>
      <c r="K333" s="357"/>
      <c r="L333" s="357"/>
      <c r="M333" s="357"/>
      <c r="N333" s="358"/>
      <c r="O333" s="358"/>
      <c r="P333" s="358"/>
      <c r="Q333" s="358"/>
      <c r="R333" s="358"/>
      <c r="S333" s="358"/>
      <c r="T333" s="359"/>
      <c r="U333" s="360"/>
      <c r="V333" s="360"/>
      <c r="W333" s="357"/>
      <c r="X333" s="357"/>
      <c r="Y333" s="446"/>
      <c r="Z333" s="443"/>
      <c r="AA333" s="446"/>
      <c r="AB333" s="357"/>
      <c r="AC333" s="357"/>
      <c r="AD333" s="357"/>
      <c r="AE333" s="357"/>
      <c r="AF333" s="357"/>
      <c r="AG333" s="446"/>
      <c r="AH333" s="357"/>
      <c r="AI333" s="357"/>
      <c r="AJ333" s="357"/>
      <c r="AK333" s="357"/>
      <c r="AL333" s="357"/>
      <c r="AM333" s="357"/>
    </row>
    <row r="334" spans="5:39" x14ac:dyDescent="0.25">
      <c r="E334" s="356"/>
      <c r="F334" s="356"/>
      <c r="G334" s="356"/>
      <c r="H334" s="356"/>
      <c r="I334" s="356"/>
      <c r="J334" s="357"/>
      <c r="K334" s="357"/>
      <c r="L334" s="357"/>
      <c r="M334" s="357"/>
      <c r="N334" s="358"/>
      <c r="O334" s="358"/>
      <c r="P334" s="358"/>
      <c r="Q334" s="358"/>
      <c r="R334" s="358"/>
      <c r="S334" s="358"/>
      <c r="T334" s="359"/>
      <c r="U334" s="360"/>
      <c r="V334" s="360"/>
      <c r="W334" s="357"/>
      <c r="X334" s="357"/>
      <c r="Y334" s="446"/>
      <c r="Z334" s="443"/>
      <c r="AA334" s="446"/>
      <c r="AB334" s="357"/>
      <c r="AC334" s="357"/>
      <c r="AD334" s="357"/>
      <c r="AE334" s="357"/>
      <c r="AF334" s="357"/>
      <c r="AG334" s="446"/>
      <c r="AH334" s="357"/>
      <c r="AI334" s="357"/>
      <c r="AJ334" s="357"/>
      <c r="AK334" s="357"/>
      <c r="AL334" s="357"/>
      <c r="AM334" s="357"/>
    </row>
    <row r="335" spans="5:39" x14ac:dyDescent="0.25">
      <c r="E335" s="356"/>
      <c r="F335" s="356"/>
      <c r="G335" s="356"/>
      <c r="H335" s="356"/>
      <c r="I335" s="356"/>
      <c r="J335" s="357"/>
      <c r="K335" s="357"/>
      <c r="L335" s="357"/>
      <c r="M335" s="357"/>
      <c r="N335" s="358"/>
      <c r="O335" s="358"/>
      <c r="P335" s="358"/>
      <c r="Q335" s="358"/>
      <c r="R335" s="358"/>
      <c r="S335" s="358"/>
      <c r="T335" s="359"/>
      <c r="U335" s="360"/>
      <c r="V335" s="360"/>
      <c r="W335" s="357"/>
      <c r="X335" s="357"/>
      <c r="Y335" s="446"/>
      <c r="Z335" s="443"/>
      <c r="AA335" s="446"/>
      <c r="AB335" s="357"/>
      <c r="AC335" s="357"/>
      <c r="AD335" s="357"/>
      <c r="AE335" s="357"/>
      <c r="AF335" s="357"/>
      <c r="AG335" s="446"/>
      <c r="AH335" s="357"/>
      <c r="AI335" s="357"/>
      <c r="AJ335" s="357"/>
      <c r="AK335" s="357"/>
      <c r="AL335" s="357"/>
      <c r="AM335" s="357"/>
    </row>
    <row r="336" spans="5:39" x14ac:dyDescent="0.25">
      <c r="E336" s="356"/>
      <c r="F336" s="356"/>
      <c r="G336" s="356"/>
      <c r="H336" s="356"/>
      <c r="I336" s="356"/>
      <c r="J336" s="357"/>
      <c r="K336" s="357"/>
      <c r="L336" s="357"/>
      <c r="M336" s="357"/>
      <c r="N336" s="358"/>
      <c r="O336" s="358"/>
      <c r="P336" s="358"/>
      <c r="Q336" s="358"/>
      <c r="R336" s="358"/>
      <c r="S336" s="358"/>
      <c r="T336" s="359"/>
      <c r="U336" s="360"/>
      <c r="V336" s="360"/>
      <c r="W336" s="357"/>
      <c r="X336" s="357"/>
      <c r="Y336" s="446"/>
      <c r="Z336" s="443"/>
      <c r="AA336" s="446"/>
      <c r="AB336" s="357"/>
      <c r="AC336" s="357"/>
      <c r="AD336" s="357"/>
      <c r="AE336" s="357"/>
      <c r="AF336" s="357"/>
      <c r="AG336" s="446"/>
      <c r="AH336" s="357"/>
      <c r="AI336" s="357"/>
      <c r="AJ336" s="357"/>
      <c r="AK336" s="357"/>
      <c r="AL336" s="357"/>
      <c r="AM336" s="357"/>
    </row>
    <row r="337" spans="5:39" x14ac:dyDescent="0.25">
      <c r="E337" s="356"/>
      <c r="F337" s="356"/>
      <c r="G337" s="356"/>
      <c r="H337" s="356"/>
      <c r="I337" s="356"/>
      <c r="J337" s="357"/>
      <c r="K337" s="357"/>
      <c r="L337" s="357"/>
      <c r="M337" s="357"/>
      <c r="N337" s="358"/>
      <c r="O337" s="358"/>
      <c r="P337" s="358"/>
      <c r="Q337" s="358"/>
      <c r="R337" s="358"/>
      <c r="S337" s="358"/>
      <c r="T337" s="359"/>
      <c r="U337" s="360"/>
      <c r="V337" s="360"/>
      <c r="W337" s="357"/>
      <c r="X337" s="357"/>
      <c r="Y337" s="446"/>
      <c r="Z337" s="443"/>
      <c r="AA337" s="446"/>
      <c r="AB337" s="357"/>
      <c r="AC337" s="357"/>
      <c r="AD337" s="357"/>
      <c r="AE337" s="357"/>
      <c r="AF337" s="357"/>
      <c r="AG337" s="446"/>
      <c r="AH337" s="357"/>
      <c r="AI337" s="357"/>
      <c r="AJ337" s="357"/>
      <c r="AK337" s="357"/>
      <c r="AL337" s="357"/>
      <c r="AM337" s="357"/>
    </row>
    <row r="338" spans="5:39" x14ac:dyDescent="0.25">
      <c r="E338" s="356"/>
      <c r="F338" s="356"/>
      <c r="G338" s="356"/>
      <c r="H338" s="356"/>
      <c r="I338" s="356"/>
      <c r="J338" s="357"/>
      <c r="K338" s="357"/>
      <c r="L338" s="357"/>
      <c r="M338" s="357"/>
      <c r="N338" s="358"/>
      <c r="O338" s="358"/>
      <c r="P338" s="358"/>
      <c r="Q338" s="358"/>
      <c r="R338" s="358"/>
      <c r="S338" s="358"/>
      <c r="T338" s="359"/>
      <c r="U338" s="360"/>
      <c r="V338" s="360"/>
      <c r="W338" s="357"/>
      <c r="X338" s="357"/>
      <c r="Y338" s="446"/>
      <c r="Z338" s="443"/>
      <c r="AA338" s="446"/>
      <c r="AB338" s="357"/>
      <c r="AC338" s="357"/>
      <c r="AD338" s="357"/>
      <c r="AE338" s="357"/>
      <c r="AF338" s="357"/>
      <c r="AG338" s="446"/>
      <c r="AH338" s="357"/>
      <c r="AI338" s="357"/>
      <c r="AJ338" s="357"/>
      <c r="AK338" s="357"/>
      <c r="AL338" s="357"/>
      <c r="AM338" s="357"/>
    </row>
    <row r="339" spans="5:39" x14ac:dyDescent="0.25">
      <c r="E339" s="356"/>
      <c r="F339" s="356"/>
      <c r="G339" s="356"/>
      <c r="H339" s="356"/>
      <c r="I339" s="356"/>
      <c r="J339" s="357"/>
      <c r="K339" s="357"/>
      <c r="L339" s="357"/>
      <c r="M339" s="357"/>
      <c r="N339" s="358"/>
      <c r="O339" s="358"/>
      <c r="P339" s="358"/>
      <c r="Q339" s="358"/>
      <c r="R339" s="358"/>
      <c r="S339" s="358"/>
      <c r="T339" s="359"/>
      <c r="U339" s="360"/>
      <c r="V339" s="360"/>
      <c r="W339" s="357"/>
      <c r="X339" s="357"/>
      <c r="Y339" s="446"/>
      <c r="Z339" s="443"/>
      <c r="AA339" s="446"/>
      <c r="AB339" s="357"/>
      <c r="AC339" s="357"/>
      <c r="AD339" s="357"/>
      <c r="AE339" s="357"/>
      <c r="AF339" s="357"/>
      <c r="AG339" s="446"/>
      <c r="AH339" s="357"/>
      <c r="AI339" s="357"/>
      <c r="AJ339" s="357"/>
      <c r="AK339" s="357"/>
      <c r="AL339" s="357"/>
      <c r="AM339" s="357"/>
    </row>
    <row r="340" spans="5:39" x14ac:dyDescent="0.25">
      <c r="E340" s="356"/>
      <c r="F340" s="356"/>
      <c r="G340" s="356"/>
      <c r="H340" s="356"/>
      <c r="I340" s="356"/>
      <c r="J340" s="357"/>
      <c r="K340" s="357"/>
      <c r="L340" s="357"/>
      <c r="M340" s="357"/>
      <c r="N340" s="358"/>
      <c r="O340" s="358"/>
      <c r="P340" s="358"/>
      <c r="Q340" s="358"/>
      <c r="R340" s="358"/>
      <c r="S340" s="358"/>
      <c r="T340" s="359"/>
      <c r="U340" s="360"/>
      <c r="V340" s="360"/>
      <c r="W340" s="357"/>
      <c r="X340" s="357"/>
      <c r="Y340" s="446"/>
      <c r="Z340" s="443"/>
      <c r="AA340" s="446"/>
      <c r="AB340" s="357"/>
      <c r="AC340" s="357"/>
      <c r="AD340" s="357"/>
      <c r="AE340" s="357"/>
      <c r="AF340" s="357"/>
      <c r="AG340" s="446"/>
      <c r="AH340" s="357"/>
      <c r="AI340" s="357"/>
      <c r="AJ340" s="357"/>
      <c r="AK340" s="357"/>
      <c r="AL340" s="357"/>
      <c r="AM340" s="357"/>
    </row>
    <row r="341" spans="5:39" x14ac:dyDescent="0.25">
      <c r="E341" s="356"/>
      <c r="F341" s="356"/>
      <c r="G341" s="356"/>
      <c r="H341" s="356"/>
      <c r="I341" s="356"/>
      <c r="J341" s="357"/>
      <c r="K341" s="357"/>
      <c r="L341" s="357"/>
      <c r="M341" s="357"/>
      <c r="N341" s="358"/>
      <c r="O341" s="358"/>
      <c r="P341" s="358"/>
      <c r="Q341" s="358"/>
      <c r="R341" s="358"/>
      <c r="S341" s="358"/>
      <c r="T341" s="359"/>
      <c r="U341" s="360"/>
      <c r="V341" s="360"/>
      <c r="W341" s="357"/>
      <c r="X341" s="357"/>
      <c r="Y341" s="446"/>
      <c r="Z341" s="443"/>
      <c r="AA341" s="446"/>
      <c r="AB341" s="357"/>
      <c r="AC341" s="357"/>
      <c r="AD341" s="357"/>
      <c r="AE341" s="357"/>
      <c r="AF341" s="357"/>
      <c r="AG341" s="446"/>
      <c r="AH341" s="357"/>
      <c r="AI341" s="357"/>
      <c r="AJ341" s="357"/>
      <c r="AK341" s="357"/>
      <c r="AL341" s="357"/>
      <c r="AM341" s="357"/>
    </row>
    <row r="342" spans="5:39" x14ac:dyDescent="0.25">
      <c r="E342" s="356"/>
      <c r="F342" s="356"/>
      <c r="G342" s="356"/>
      <c r="H342" s="356"/>
      <c r="I342" s="356"/>
      <c r="J342" s="357"/>
      <c r="K342" s="357"/>
      <c r="L342" s="357"/>
      <c r="M342" s="357"/>
      <c r="N342" s="358"/>
      <c r="O342" s="358"/>
      <c r="P342" s="358"/>
      <c r="Q342" s="358"/>
      <c r="R342" s="358"/>
      <c r="S342" s="358"/>
      <c r="T342" s="359"/>
      <c r="U342" s="360"/>
      <c r="V342" s="360"/>
      <c r="W342" s="357"/>
      <c r="X342" s="357"/>
      <c r="Y342" s="446"/>
      <c r="Z342" s="443"/>
      <c r="AA342" s="446"/>
      <c r="AB342" s="357"/>
      <c r="AC342" s="357"/>
      <c r="AD342" s="357"/>
      <c r="AE342" s="357"/>
      <c r="AF342" s="357"/>
      <c r="AG342" s="446"/>
      <c r="AH342" s="357"/>
      <c r="AI342" s="357"/>
      <c r="AJ342" s="357"/>
      <c r="AK342" s="357"/>
      <c r="AL342" s="357"/>
      <c r="AM342" s="357"/>
    </row>
    <row r="343" spans="5:39" x14ac:dyDescent="0.25">
      <c r="E343" s="356"/>
      <c r="F343" s="356"/>
      <c r="G343" s="356"/>
      <c r="H343" s="356"/>
      <c r="I343" s="356"/>
      <c r="J343" s="357"/>
      <c r="K343" s="357"/>
      <c r="L343" s="357"/>
      <c r="M343" s="357"/>
      <c r="N343" s="358"/>
      <c r="O343" s="358"/>
      <c r="P343" s="358"/>
      <c r="Q343" s="358"/>
      <c r="R343" s="358"/>
      <c r="S343" s="358"/>
      <c r="T343" s="359"/>
      <c r="U343" s="360"/>
      <c r="V343" s="360"/>
      <c r="W343" s="357"/>
      <c r="X343" s="357"/>
      <c r="Y343" s="446"/>
      <c r="Z343" s="443"/>
      <c r="AA343" s="446"/>
      <c r="AB343" s="357"/>
      <c r="AC343" s="357"/>
      <c r="AD343" s="357"/>
      <c r="AE343" s="357"/>
      <c r="AF343" s="357"/>
      <c r="AG343" s="446"/>
      <c r="AH343" s="357"/>
      <c r="AI343" s="357"/>
      <c r="AJ343" s="357"/>
      <c r="AK343" s="357"/>
      <c r="AL343" s="357"/>
      <c r="AM343" s="357"/>
    </row>
    <row r="344" spans="5:39" x14ac:dyDescent="0.25">
      <c r="E344" s="356"/>
      <c r="F344" s="356"/>
      <c r="G344" s="356"/>
      <c r="H344" s="356"/>
      <c r="I344" s="356"/>
      <c r="J344" s="357"/>
      <c r="K344" s="357"/>
      <c r="L344" s="357"/>
      <c r="M344" s="357"/>
      <c r="N344" s="358"/>
      <c r="O344" s="358"/>
      <c r="P344" s="358"/>
      <c r="Q344" s="358"/>
      <c r="R344" s="358"/>
      <c r="S344" s="358"/>
      <c r="T344" s="359"/>
      <c r="U344" s="360"/>
      <c r="V344" s="360"/>
      <c r="W344" s="357"/>
      <c r="X344" s="357"/>
      <c r="Y344" s="446"/>
      <c r="Z344" s="443"/>
      <c r="AA344" s="446"/>
      <c r="AB344" s="357"/>
      <c r="AC344" s="357"/>
      <c r="AD344" s="357"/>
      <c r="AE344" s="357"/>
      <c r="AF344" s="357"/>
      <c r="AG344" s="446"/>
      <c r="AH344" s="357"/>
      <c r="AI344" s="357"/>
      <c r="AJ344" s="357"/>
      <c r="AK344" s="357"/>
      <c r="AL344" s="357"/>
      <c r="AM344" s="357"/>
    </row>
    <row r="345" spans="5:39" x14ac:dyDescent="0.25">
      <c r="E345" s="356"/>
      <c r="F345" s="356"/>
      <c r="G345" s="356"/>
      <c r="H345" s="356"/>
      <c r="I345" s="356"/>
      <c r="J345" s="357"/>
      <c r="K345" s="357"/>
      <c r="L345" s="357"/>
      <c r="M345" s="357"/>
      <c r="N345" s="358"/>
      <c r="O345" s="358"/>
      <c r="P345" s="358"/>
      <c r="Q345" s="358"/>
      <c r="R345" s="358"/>
      <c r="S345" s="358"/>
      <c r="T345" s="359"/>
      <c r="U345" s="360"/>
      <c r="V345" s="360"/>
      <c r="W345" s="357"/>
      <c r="X345" s="357"/>
      <c r="Y345" s="446"/>
      <c r="Z345" s="443"/>
      <c r="AA345" s="446"/>
      <c r="AB345" s="357"/>
      <c r="AC345" s="357"/>
      <c r="AD345" s="357"/>
      <c r="AE345" s="357"/>
      <c r="AF345" s="357"/>
      <c r="AG345" s="446"/>
      <c r="AH345" s="357"/>
      <c r="AI345" s="357"/>
      <c r="AJ345" s="357"/>
      <c r="AK345" s="357"/>
      <c r="AL345" s="357"/>
      <c r="AM345" s="357"/>
    </row>
    <row r="346" spans="5:39" x14ac:dyDescent="0.25">
      <c r="E346" s="356"/>
      <c r="F346" s="356"/>
      <c r="G346" s="356"/>
      <c r="H346" s="356"/>
      <c r="I346" s="356"/>
      <c r="J346" s="357"/>
      <c r="K346" s="357"/>
      <c r="L346" s="357"/>
      <c r="M346" s="357"/>
      <c r="N346" s="358"/>
      <c r="O346" s="358"/>
      <c r="P346" s="358"/>
      <c r="Q346" s="358"/>
      <c r="R346" s="358"/>
      <c r="S346" s="358"/>
      <c r="T346" s="359"/>
      <c r="U346" s="360"/>
      <c r="V346" s="360"/>
      <c r="W346" s="357"/>
      <c r="X346" s="357"/>
      <c r="Y346" s="446"/>
      <c r="Z346" s="443"/>
      <c r="AA346" s="446"/>
      <c r="AB346" s="357"/>
      <c r="AC346" s="357"/>
      <c r="AD346" s="357"/>
      <c r="AE346" s="357"/>
      <c r="AF346" s="357"/>
      <c r="AG346" s="446"/>
      <c r="AH346" s="357"/>
      <c r="AI346" s="357"/>
      <c r="AJ346" s="357"/>
      <c r="AK346" s="357"/>
      <c r="AL346" s="357"/>
      <c r="AM346" s="357"/>
    </row>
    <row r="347" spans="5:39" x14ac:dyDescent="0.25">
      <c r="E347" s="356"/>
      <c r="F347" s="356"/>
      <c r="G347" s="356"/>
      <c r="H347" s="356"/>
      <c r="I347" s="356"/>
      <c r="J347" s="357"/>
      <c r="K347" s="357"/>
      <c r="L347" s="357"/>
      <c r="M347" s="357"/>
      <c r="N347" s="358"/>
      <c r="O347" s="358"/>
      <c r="P347" s="358"/>
      <c r="Q347" s="358"/>
      <c r="R347" s="358"/>
      <c r="S347" s="358"/>
      <c r="T347" s="359"/>
      <c r="U347" s="360"/>
      <c r="V347" s="360"/>
      <c r="W347" s="357"/>
      <c r="X347" s="357"/>
      <c r="Y347" s="446"/>
      <c r="Z347" s="443"/>
      <c r="AA347" s="446"/>
      <c r="AB347" s="357"/>
      <c r="AC347" s="357"/>
      <c r="AD347" s="357"/>
      <c r="AE347" s="357"/>
      <c r="AF347" s="357"/>
      <c r="AG347" s="446"/>
      <c r="AH347" s="357"/>
      <c r="AI347" s="357"/>
      <c r="AJ347" s="357"/>
      <c r="AK347" s="357"/>
      <c r="AL347" s="357"/>
      <c r="AM347" s="357"/>
    </row>
    <row r="348" spans="5:39" x14ac:dyDescent="0.25">
      <c r="E348" s="356"/>
      <c r="F348" s="356"/>
      <c r="G348" s="356"/>
      <c r="H348" s="356"/>
      <c r="I348" s="356"/>
      <c r="J348" s="357"/>
      <c r="K348" s="357"/>
      <c r="L348" s="357"/>
      <c r="M348" s="357"/>
      <c r="N348" s="358"/>
      <c r="O348" s="358"/>
      <c r="P348" s="358"/>
      <c r="Q348" s="358"/>
      <c r="R348" s="358"/>
      <c r="S348" s="358"/>
      <c r="T348" s="359"/>
      <c r="U348" s="360"/>
      <c r="V348" s="360"/>
      <c r="W348" s="357"/>
      <c r="X348" s="357"/>
      <c r="Y348" s="446"/>
      <c r="Z348" s="443"/>
      <c r="AA348" s="446"/>
      <c r="AB348" s="357"/>
      <c r="AC348" s="357"/>
      <c r="AD348" s="357"/>
      <c r="AE348" s="357"/>
      <c r="AF348" s="357"/>
      <c r="AG348" s="446"/>
      <c r="AH348" s="357"/>
      <c r="AI348" s="357"/>
      <c r="AJ348" s="357"/>
      <c r="AK348" s="357"/>
      <c r="AL348" s="357"/>
      <c r="AM348" s="357"/>
    </row>
    <row r="349" spans="5:39" x14ac:dyDescent="0.25">
      <c r="E349" s="356"/>
      <c r="F349" s="356"/>
      <c r="G349" s="356"/>
      <c r="H349" s="356"/>
      <c r="I349" s="356"/>
      <c r="J349" s="357"/>
      <c r="K349" s="357"/>
      <c r="L349" s="357"/>
      <c r="M349" s="357"/>
      <c r="N349" s="358"/>
      <c r="O349" s="358"/>
      <c r="P349" s="358"/>
      <c r="Q349" s="358"/>
      <c r="R349" s="358"/>
      <c r="S349" s="358"/>
      <c r="T349" s="359"/>
      <c r="U349" s="360"/>
      <c r="V349" s="360"/>
      <c r="W349" s="357"/>
      <c r="X349" s="357"/>
      <c r="Y349" s="446"/>
      <c r="Z349" s="443"/>
      <c r="AA349" s="446"/>
      <c r="AB349" s="357"/>
      <c r="AC349" s="357"/>
      <c r="AD349" s="357"/>
      <c r="AE349" s="357"/>
      <c r="AF349" s="357"/>
      <c r="AG349" s="446"/>
      <c r="AH349" s="357"/>
      <c r="AI349" s="357"/>
      <c r="AJ349" s="357"/>
      <c r="AK349" s="357"/>
      <c r="AL349" s="357"/>
      <c r="AM349" s="357"/>
    </row>
    <row r="350" spans="5:39" x14ac:dyDescent="0.25">
      <c r="E350" s="356"/>
      <c r="F350" s="356"/>
      <c r="G350" s="356"/>
      <c r="H350" s="356"/>
      <c r="I350" s="356"/>
      <c r="J350" s="357"/>
      <c r="K350" s="357"/>
      <c r="L350" s="357"/>
      <c r="M350" s="357"/>
      <c r="N350" s="358"/>
      <c r="O350" s="358"/>
      <c r="P350" s="358"/>
      <c r="Q350" s="358"/>
      <c r="R350" s="358"/>
      <c r="S350" s="358"/>
      <c r="T350" s="359"/>
      <c r="U350" s="360"/>
      <c r="V350" s="360"/>
      <c r="W350" s="357"/>
      <c r="X350" s="357"/>
      <c r="Y350" s="446"/>
      <c r="Z350" s="443"/>
      <c r="AA350" s="446"/>
      <c r="AB350" s="357"/>
      <c r="AC350" s="357"/>
      <c r="AD350" s="357"/>
      <c r="AE350" s="357"/>
      <c r="AF350" s="357"/>
      <c r="AG350" s="446"/>
      <c r="AH350" s="357"/>
      <c r="AI350" s="357"/>
      <c r="AJ350" s="357"/>
      <c r="AK350" s="357"/>
      <c r="AL350" s="357"/>
      <c r="AM350" s="357"/>
    </row>
    <row r="351" spans="5:39" x14ac:dyDescent="0.25">
      <c r="E351" s="356"/>
      <c r="F351" s="356"/>
      <c r="G351" s="356"/>
      <c r="H351" s="356"/>
      <c r="I351" s="356"/>
      <c r="J351" s="357"/>
      <c r="K351" s="357"/>
      <c r="L351" s="357"/>
      <c r="M351" s="357"/>
      <c r="N351" s="358"/>
      <c r="O351" s="358"/>
      <c r="P351" s="358"/>
      <c r="Q351" s="358"/>
      <c r="R351" s="358"/>
      <c r="S351" s="358"/>
      <c r="T351" s="359"/>
      <c r="U351" s="360"/>
      <c r="V351" s="360"/>
      <c r="W351" s="357"/>
      <c r="X351" s="357"/>
      <c r="Y351" s="446"/>
      <c r="Z351" s="443"/>
      <c r="AA351" s="446"/>
      <c r="AB351" s="357"/>
      <c r="AC351" s="357"/>
      <c r="AD351" s="357"/>
      <c r="AE351" s="357"/>
      <c r="AF351" s="357"/>
      <c r="AG351" s="446"/>
      <c r="AH351" s="357"/>
      <c r="AI351" s="357"/>
      <c r="AJ351" s="357"/>
      <c r="AK351" s="357"/>
      <c r="AL351" s="357"/>
      <c r="AM351" s="357"/>
    </row>
    <row r="352" spans="5:39" x14ac:dyDescent="0.25">
      <c r="E352" s="356"/>
      <c r="F352" s="356"/>
      <c r="G352" s="356"/>
      <c r="H352" s="356"/>
      <c r="I352" s="356"/>
      <c r="J352" s="357"/>
      <c r="K352" s="357"/>
      <c r="L352" s="357"/>
      <c r="M352" s="357"/>
      <c r="N352" s="358"/>
      <c r="O352" s="358"/>
      <c r="P352" s="358"/>
      <c r="Q352" s="358"/>
      <c r="R352" s="358"/>
      <c r="S352" s="358"/>
      <c r="T352" s="359"/>
      <c r="U352" s="360"/>
      <c r="V352" s="360"/>
      <c r="W352" s="357"/>
      <c r="X352" s="357"/>
      <c r="Y352" s="446"/>
      <c r="Z352" s="443"/>
      <c r="AA352" s="446"/>
      <c r="AB352" s="357"/>
      <c r="AC352" s="357"/>
      <c r="AD352" s="357"/>
      <c r="AE352" s="357"/>
      <c r="AF352" s="357"/>
      <c r="AG352" s="446"/>
      <c r="AH352" s="357"/>
      <c r="AI352" s="357"/>
      <c r="AJ352" s="357"/>
      <c r="AK352" s="357"/>
      <c r="AL352" s="357"/>
      <c r="AM352" s="357"/>
    </row>
    <row r="353" spans="5:39" x14ac:dyDescent="0.25">
      <c r="E353" s="356"/>
      <c r="F353" s="356"/>
      <c r="G353" s="356"/>
      <c r="H353" s="356"/>
      <c r="I353" s="356"/>
      <c r="J353" s="357"/>
      <c r="K353" s="357"/>
      <c r="L353" s="357"/>
      <c r="M353" s="357"/>
      <c r="N353" s="358"/>
      <c r="O353" s="358"/>
      <c r="P353" s="358"/>
      <c r="Q353" s="358"/>
      <c r="R353" s="358"/>
      <c r="S353" s="358"/>
      <c r="T353" s="359"/>
      <c r="U353" s="360"/>
      <c r="V353" s="360"/>
      <c r="W353" s="357"/>
      <c r="X353" s="357"/>
      <c r="Y353" s="446"/>
      <c r="Z353" s="443"/>
      <c r="AA353" s="446"/>
      <c r="AB353" s="357"/>
      <c r="AC353" s="357"/>
      <c r="AD353" s="357"/>
      <c r="AE353" s="357"/>
      <c r="AF353" s="357"/>
      <c r="AG353" s="446"/>
      <c r="AH353" s="357"/>
      <c r="AI353" s="357"/>
      <c r="AJ353" s="357"/>
      <c r="AK353" s="357"/>
      <c r="AL353" s="357"/>
      <c r="AM353" s="357"/>
    </row>
    <row r="354" spans="5:39" x14ac:dyDescent="0.25">
      <c r="E354" s="356"/>
      <c r="F354" s="356"/>
      <c r="G354" s="356"/>
      <c r="H354" s="356"/>
      <c r="I354" s="356"/>
      <c r="J354" s="357"/>
      <c r="K354" s="357"/>
      <c r="L354" s="357"/>
      <c r="M354" s="357"/>
      <c r="N354" s="358"/>
      <c r="O354" s="358"/>
      <c r="P354" s="358"/>
      <c r="Q354" s="358"/>
      <c r="R354" s="358"/>
      <c r="S354" s="358"/>
      <c r="T354" s="359"/>
      <c r="U354" s="360"/>
      <c r="V354" s="360"/>
      <c r="W354" s="357"/>
      <c r="X354" s="357"/>
      <c r="Y354" s="446"/>
      <c r="Z354" s="443"/>
      <c r="AA354" s="446"/>
      <c r="AB354" s="357"/>
      <c r="AC354" s="357"/>
      <c r="AD354" s="357"/>
      <c r="AE354" s="357"/>
      <c r="AF354" s="357"/>
      <c r="AG354" s="446"/>
      <c r="AH354" s="357"/>
      <c r="AI354" s="357"/>
      <c r="AJ354" s="357"/>
      <c r="AK354" s="357"/>
      <c r="AL354" s="357"/>
      <c r="AM354" s="357"/>
    </row>
    <row r="355" spans="5:39" x14ac:dyDescent="0.25">
      <c r="E355" s="356"/>
      <c r="F355" s="356"/>
      <c r="G355" s="356"/>
      <c r="H355" s="356"/>
      <c r="I355" s="356"/>
      <c r="J355" s="357"/>
      <c r="K355" s="357"/>
      <c r="L355" s="357"/>
      <c r="M355" s="357"/>
      <c r="N355" s="358"/>
      <c r="O355" s="358"/>
      <c r="P355" s="358"/>
      <c r="Q355" s="358"/>
      <c r="R355" s="358"/>
      <c r="S355" s="358"/>
      <c r="T355" s="359"/>
      <c r="U355" s="360"/>
      <c r="V355" s="360"/>
      <c r="W355" s="357"/>
      <c r="X355" s="357"/>
      <c r="Y355" s="446"/>
      <c r="Z355" s="443"/>
      <c r="AA355" s="446"/>
      <c r="AB355" s="357"/>
      <c r="AC355" s="357"/>
      <c r="AD355" s="357"/>
      <c r="AE355" s="357"/>
      <c r="AF355" s="357"/>
      <c r="AG355" s="446"/>
      <c r="AH355" s="357"/>
      <c r="AI355" s="357"/>
      <c r="AJ355" s="357"/>
      <c r="AK355" s="357"/>
      <c r="AL355" s="357"/>
      <c r="AM355" s="357"/>
    </row>
    <row r="356" spans="5:39" x14ac:dyDescent="0.25">
      <c r="E356" s="356"/>
      <c r="F356" s="356"/>
      <c r="G356" s="356"/>
      <c r="H356" s="356"/>
      <c r="I356" s="356"/>
      <c r="J356" s="357"/>
      <c r="K356" s="357"/>
      <c r="L356" s="357"/>
      <c r="M356" s="357"/>
      <c r="N356" s="358"/>
      <c r="O356" s="358"/>
      <c r="P356" s="358"/>
      <c r="Q356" s="358"/>
      <c r="R356" s="358"/>
      <c r="S356" s="358"/>
      <c r="T356" s="359"/>
      <c r="U356" s="360"/>
      <c r="V356" s="360"/>
      <c r="W356" s="357"/>
      <c r="X356" s="357"/>
      <c r="Y356" s="446"/>
      <c r="Z356" s="443"/>
      <c r="AA356" s="446"/>
      <c r="AB356" s="357"/>
      <c r="AC356" s="357"/>
      <c r="AD356" s="357"/>
      <c r="AE356" s="357"/>
      <c r="AF356" s="357"/>
      <c r="AG356" s="446"/>
      <c r="AH356" s="357"/>
      <c r="AI356" s="357"/>
      <c r="AJ356" s="357"/>
      <c r="AK356" s="357"/>
      <c r="AL356" s="357"/>
      <c r="AM356" s="357"/>
    </row>
    <row r="357" spans="5:39" x14ac:dyDescent="0.25">
      <c r="E357" s="356"/>
      <c r="F357" s="356"/>
      <c r="G357" s="356"/>
      <c r="H357" s="356"/>
      <c r="I357" s="356"/>
      <c r="J357" s="357"/>
      <c r="K357" s="357"/>
      <c r="L357" s="357"/>
      <c r="M357" s="357"/>
      <c r="N357" s="358"/>
      <c r="O357" s="358"/>
      <c r="P357" s="358"/>
      <c r="Q357" s="358"/>
      <c r="R357" s="358"/>
      <c r="S357" s="358"/>
      <c r="T357" s="359"/>
      <c r="U357" s="360"/>
      <c r="V357" s="360"/>
      <c r="W357" s="357"/>
      <c r="X357" s="357"/>
      <c r="Y357" s="446"/>
      <c r="Z357" s="443"/>
      <c r="AA357" s="446"/>
      <c r="AB357" s="357"/>
      <c r="AC357" s="357"/>
      <c r="AD357" s="357"/>
      <c r="AE357" s="357"/>
      <c r="AF357" s="357"/>
      <c r="AG357" s="446"/>
      <c r="AH357" s="357"/>
      <c r="AI357" s="357"/>
      <c r="AJ357" s="357"/>
      <c r="AK357" s="357"/>
      <c r="AL357" s="357"/>
      <c r="AM357" s="357"/>
    </row>
    <row r="358" spans="5:39" x14ac:dyDescent="0.25">
      <c r="E358" s="356"/>
      <c r="F358" s="356"/>
      <c r="G358" s="356"/>
      <c r="H358" s="356"/>
      <c r="I358" s="356"/>
      <c r="J358" s="357"/>
      <c r="K358" s="357"/>
      <c r="L358" s="357"/>
      <c r="M358" s="357"/>
      <c r="N358" s="358"/>
      <c r="O358" s="358"/>
      <c r="P358" s="358"/>
      <c r="Q358" s="358"/>
      <c r="R358" s="358"/>
      <c r="S358" s="358"/>
      <c r="T358" s="359"/>
      <c r="U358" s="360"/>
      <c r="V358" s="360"/>
      <c r="W358" s="357"/>
      <c r="X358" s="357"/>
      <c r="Y358" s="446"/>
      <c r="Z358" s="443"/>
      <c r="AA358" s="446"/>
      <c r="AB358" s="357"/>
      <c r="AC358" s="357"/>
      <c r="AD358" s="357"/>
      <c r="AE358" s="357"/>
      <c r="AF358" s="357"/>
      <c r="AG358" s="446"/>
      <c r="AH358" s="357"/>
      <c r="AI358" s="357"/>
      <c r="AJ358" s="357"/>
      <c r="AK358" s="357"/>
      <c r="AL358" s="357"/>
      <c r="AM358" s="357"/>
    </row>
    <row r="359" spans="5:39" x14ac:dyDescent="0.25">
      <c r="E359" s="356"/>
      <c r="F359" s="356"/>
      <c r="G359" s="356"/>
      <c r="H359" s="356"/>
      <c r="I359" s="356"/>
      <c r="J359" s="357"/>
      <c r="K359" s="357"/>
      <c r="L359" s="357"/>
      <c r="M359" s="357"/>
      <c r="N359" s="358"/>
      <c r="O359" s="358"/>
      <c r="P359" s="358"/>
      <c r="Q359" s="358"/>
      <c r="R359" s="358"/>
      <c r="S359" s="358"/>
      <c r="T359" s="359"/>
      <c r="U359" s="360"/>
      <c r="V359" s="360"/>
      <c r="W359" s="357"/>
      <c r="X359" s="357"/>
      <c r="Y359" s="446"/>
      <c r="Z359" s="443"/>
      <c r="AA359" s="446"/>
      <c r="AB359" s="357"/>
      <c r="AC359" s="357"/>
      <c r="AD359" s="357"/>
      <c r="AE359" s="357"/>
      <c r="AF359" s="357"/>
      <c r="AG359" s="446"/>
      <c r="AH359" s="357"/>
      <c r="AI359" s="357"/>
      <c r="AJ359" s="357"/>
      <c r="AK359" s="357"/>
      <c r="AL359" s="357"/>
      <c r="AM359" s="357"/>
    </row>
    <row r="360" spans="5:39" x14ac:dyDescent="0.25">
      <c r="E360" s="356"/>
      <c r="F360" s="356"/>
      <c r="G360" s="356"/>
      <c r="H360" s="356"/>
      <c r="I360" s="356"/>
      <c r="J360" s="357"/>
      <c r="K360" s="357"/>
      <c r="L360" s="357"/>
      <c r="M360" s="357"/>
      <c r="N360" s="358"/>
      <c r="O360" s="358"/>
      <c r="P360" s="358"/>
      <c r="Q360" s="358"/>
      <c r="R360" s="358"/>
      <c r="S360" s="358"/>
      <c r="T360" s="359"/>
      <c r="U360" s="360"/>
      <c r="V360" s="360"/>
      <c r="W360" s="357"/>
      <c r="X360" s="357"/>
      <c r="Y360" s="446"/>
      <c r="Z360" s="443"/>
      <c r="AA360" s="446"/>
      <c r="AB360" s="357"/>
      <c r="AC360" s="357"/>
      <c r="AD360" s="357"/>
      <c r="AE360" s="357"/>
      <c r="AF360" s="357"/>
      <c r="AG360" s="446"/>
      <c r="AH360" s="357"/>
      <c r="AI360" s="357"/>
      <c r="AJ360" s="357"/>
      <c r="AK360" s="357"/>
      <c r="AL360" s="357"/>
      <c r="AM360" s="357"/>
    </row>
    <row r="361" spans="5:39" x14ac:dyDescent="0.25">
      <c r="E361" s="356"/>
      <c r="F361" s="356"/>
      <c r="G361" s="356"/>
      <c r="H361" s="356"/>
      <c r="I361" s="356"/>
      <c r="J361" s="357"/>
      <c r="K361" s="357"/>
      <c r="L361" s="357"/>
      <c r="M361" s="357"/>
      <c r="N361" s="358"/>
      <c r="O361" s="358"/>
      <c r="P361" s="358"/>
      <c r="Q361" s="358"/>
      <c r="R361" s="358"/>
      <c r="S361" s="358"/>
      <c r="T361" s="359"/>
      <c r="U361" s="360"/>
      <c r="V361" s="360"/>
      <c r="W361" s="357"/>
      <c r="X361" s="357"/>
      <c r="Y361" s="446"/>
      <c r="Z361" s="443"/>
      <c r="AA361" s="446"/>
      <c r="AB361" s="357"/>
      <c r="AC361" s="357"/>
      <c r="AD361" s="357"/>
      <c r="AE361" s="357"/>
      <c r="AF361" s="357"/>
      <c r="AG361" s="446"/>
      <c r="AH361" s="357"/>
      <c r="AI361" s="357"/>
      <c r="AJ361" s="357"/>
      <c r="AK361" s="357"/>
      <c r="AL361" s="357"/>
      <c r="AM361" s="357"/>
    </row>
    <row r="362" spans="5:39" x14ac:dyDescent="0.25">
      <c r="E362" s="356"/>
      <c r="F362" s="356"/>
      <c r="G362" s="356"/>
      <c r="H362" s="356"/>
      <c r="I362" s="356"/>
      <c r="J362" s="357"/>
      <c r="K362" s="357"/>
      <c r="L362" s="357"/>
      <c r="M362" s="357"/>
      <c r="N362" s="358"/>
      <c r="O362" s="358"/>
      <c r="P362" s="358"/>
      <c r="Q362" s="358"/>
      <c r="R362" s="358"/>
      <c r="S362" s="358"/>
      <c r="T362" s="359"/>
      <c r="U362" s="360"/>
      <c r="V362" s="360"/>
      <c r="W362" s="357"/>
      <c r="X362" s="357"/>
      <c r="Y362" s="446"/>
      <c r="Z362" s="443"/>
      <c r="AA362" s="446"/>
      <c r="AB362" s="357"/>
      <c r="AC362" s="357"/>
      <c r="AD362" s="357"/>
      <c r="AE362" s="357"/>
      <c r="AF362" s="357"/>
      <c r="AG362" s="446"/>
      <c r="AH362" s="357"/>
      <c r="AI362" s="357"/>
      <c r="AJ362" s="357"/>
      <c r="AK362" s="357"/>
      <c r="AL362" s="357"/>
      <c r="AM362" s="357"/>
    </row>
    <row r="363" spans="5:39" x14ac:dyDescent="0.25">
      <c r="E363" s="356"/>
      <c r="F363" s="356"/>
      <c r="G363" s="356"/>
      <c r="H363" s="356"/>
      <c r="I363" s="356"/>
      <c r="J363" s="357"/>
      <c r="K363" s="357"/>
      <c r="L363" s="357"/>
      <c r="M363" s="357"/>
      <c r="N363" s="358"/>
      <c r="O363" s="358"/>
      <c r="P363" s="358"/>
      <c r="Q363" s="358"/>
      <c r="R363" s="358"/>
      <c r="S363" s="358"/>
      <c r="T363" s="359"/>
      <c r="U363" s="360"/>
      <c r="V363" s="360"/>
      <c r="W363" s="357"/>
      <c r="X363" s="357"/>
      <c r="Y363" s="446"/>
      <c r="Z363" s="443"/>
      <c r="AA363" s="446"/>
      <c r="AB363" s="357"/>
      <c r="AC363" s="357"/>
      <c r="AD363" s="357"/>
      <c r="AE363" s="357"/>
      <c r="AF363" s="357"/>
      <c r="AG363" s="446"/>
      <c r="AH363" s="357"/>
      <c r="AI363" s="357"/>
      <c r="AJ363" s="357"/>
      <c r="AK363" s="357"/>
      <c r="AL363" s="357"/>
      <c r="AM363" s="357"/>
    </row>
    <row r="364" spans="5:39" x14ac:dyDescent="0.25">
      <c r="E364" s="356"/>
      <c r="F364" s="356"/>
      <c r="G364" s="356"/>
      <c r="H364" s="356"/>
      <c r="I364" s="356"/>
      <c r="J364" s="357"/>
      <c r="K364" s="357"/>
      <c r="L364" s="357"/>
      <c r="M364" s="357"/>
      <c r="N364" s="358"/>
      <c r="O364" s="358"/>
      <c r="P364" s="358"/>
      <c r="Q364" s="358"/>
      <c r="R364" s="358"/>
      <c r="S364" s="358"/>
      <c r="T364" s="359"/>
      <c r="U364" s="360"/>
      <c r="V364" s="360"/>
      <c r="W364" s="357"/>
      <c r="X364" s="357"/>
      <c r="Y364" s="446"/>
      <c r="Z364" s="443"/>
      <c r="AA364" s="446"/>
      <c r="AB364" s="357"/>
      <c r="AC364" s="357"/>
      <c r="AD364" s="357"/>
      <c r="AE364" s="357"/>
      <c r="AF364" s="357"/>
      <c r="AG364" s="446"/>
      <c r="AH364" s="357"/>
      <c r="AI364" s="357"/>
      <c r="AJ364" s="357"/>
      <c r="AK364" s="357"/>
      <c r="AL364" s="357"/>
      <c r="AM364" s="357"/>
    </row>
    <row r="365" spans="5:39" x14ac:dyDescent="0.25">
      <c r="E365" s="356"/>
      <c r="F365" s="356"/>
      <c r="G365" s="356"/>
      <c r="H365" s="356"/>
      <c r="I365" s="356"/>
      <c r="J365" s="357"/>
      <c r="K365" s="357"/>
      <c r="L365" s="357"/>
      <c r="M365" s="357"/>
      <c r="N365" s="358"/>
      <c r="O365" s="358"/>
      <c r="P365" s="358"/>
      <c r="Q365" s="358"/>
      <c r="R365" s="358"/>
      <c r="S365" s="358"/>
      <c r="T365" s="359"/>
      <c r="U365" s="360"/>
      <c r="V365" s="360"/>
      <c r="W365" s="357"/>
      <c r="X365" s="357"/>
      <c r="Y365" s="446"/>
      <c r="Z365" s="443"/>
      <c r="AA365" s="446"/>
      <c r="AB365" s="357"/>
      <c r="AC365" s="357"/>
      <c r="AD365" s="357"/>
      <c r="AE365" s="357"/>
      <c r="AF365" s="357"/>
      <c r="AG365" s="446"/>
      <c r="AH365" s="357"/>
      <c r="AI365" s="357"/>
      <c r="AJ365" s="357"/>
      <c r="AK365" s="357"/>
      <c r="AL365" s="357"/>
      <c r="AM365" s="357"/>
    </row>
    <row r="366" spans="5:39" x14ac:dyDescent="0.25">
      <c r="E366" s="356"/>
      <c r="F366" s="356"/>
      <c r="G366" s="356"/>
      <c r="H366" s="356"/>
      <c r="I366" s="356"/>
      <c r="J366" s="357"/>
      <c r="K366" s="357"/>
      <c r="L366" s="357"/>
      <c r="M366" s="357"/>
      <c r="N366" s="358"/>
      <c r="O366" s="358"/>
      <c r="P366" s="358"/>
      <c r="Q366" s="358"/>
      <c r="R366" s="358"/>
      <c r="S366" s="358"/>
      <c r="T366" s="359"/>
      <c r="U366" s="360"/>
      <c r="V366" s="360"/>
      <c r="W366" s="357"/>
      <c r="X366" s="357"/>
      <c r="Y366" s="446"/>
      <c r="Z366" s="443"/>
      <c r="AA366" s="446"/>
      <c r="AB366" s="357"/>
      <c r="AC366" s="357"/>
      <c r="AD366" s="357"/>
      <c r="AE366" s="357"/>
      <c r="AF366" s="357"/>
      <c r="AG366" s="446"/>
      <c r="AH366" s="357"/>
      <c r="AI366" s="357"/>
      <c r="AJ366" s="357"/>
      <c r="AK366" s="357"/>
      <c r="AL366" s="357"/>
      <c r="AM366" s="357"/>
    </row>
    <row r="367" spans="5:39" x14ac:dyDescent="0.25">
      <c r="E367" s="356"/>
      <c r="F367" s="356"/>
      <c r="G367" s="356"/>
      <c r="H367" s="356"/>
      <c r="I367" s="356"/>
      <c r="J367" s="357"/>
      <c r="K367" s="357"/>
      <c r="L367" s="357"/>
      <c r="M367" s="357"/>
      <c r="N367" s="358"/>
      <c r="O367" s="358"/>
      <c r="P367" s="358"/>
      <c r="Q367" s="358"/>
      <c r="R367" s="358"/>
      <c r="S367" s="358"/>
      <c r="T367" s="359"/>
      <c r="U367" s="360"/>
      <c r="V367" s="360"/>
      <c r="W367" s="357"/>
      <c r="X367" s="357"/>
      <c r="Y367" s="446"/>
      <c r="Z367" s="443"/>
      <c r="AA367" s="446"/>
      <c r="AB367" s="357"/>
      <c r="AC367" s="357"/>
      <c r="AD367" s="357"/>
      <c r="AE367" s="357"/>
      <c r="AF367" s="357"/>
      <c r="AG367" s="446"/>
      <c r="AH367" s="357"/>
      <c r="AI367" s="357"/>
      <c r="AJ367" s="357"/>
      <c r="AK367" s="357"/>
      <c r="AL367" s="357"/>
      <c r="AM367" s="357"/>
    </row>
    <row r="368" spans="5:39" x14ac:dyDescent="0.25">
      <c r="E368" s="356"/>
      <c r="F368" s="356"/>
      <c r="G368" s="356"/>
      <c r="H368" s="356"/>
      <c r="I368" s="356"/>
      <c r="J368" s="357"/>
      <c r="K368" s="357"/>
      <c r="L368" s="357"/>
      <c r="M368" s="357"/>
      <c r="N368" s="358"/>
      <c r="O368" s="358"/>
      <c r="P368" s="358"/>
      <c r="Q368" s="358"/>
      <c r="R368" s="358"/>
      <c r="S368" s="358"/>
      <c r="T368" s="359"/>
      <c r="U368" s="360"/>
      <c r="V368" s="360"/>
      <c r="W368" s="357"/>
      <c r="X368" s="357"/>
      <c r="Y368" s="446"/>
      <c r="Z368" s="443"/>
      <c r="AA368" s="446"/>
      <c r="AB368" s="357"/>
      <c r="AC368" s="357"/>
      <c r="AD368" s="357"/>
      <c r="AE368" s="357"/>
      <c r="AF368" s="357"/>
      <c r="AG368" s="446"/>
      <c r="AH368" s="357"/>
      <c r="AI368" s="357"/>
      <c r="AJ368" s="357"/>
      <c r="AK368" s="357"/>
      <c r="AL368" s="357"/>
      <c r="AM368" s="357"/>
    </row>
    <row r="369" spans="5:39" x14ac:dyDescent="0.25">
      <c r="E369" s="356"/>
      <c r="F369" s="356"/>
      <c r="G369" s="356"/>
      <c r="H369" s="356"/>
      <c r="I369" s="356"/>
      <c r="J369" s="357"/>
      <c r="K369" s="357"/>
      <c r="L369" s="357"/>
      <c r="M369" s="357"/>
      <c r="N369" s="358"/>
      <c r="O369" s="358"/>
      <c r="P369" s="358"/>
      <c r="Q369" s="358"/>
      <c r="R369" s="358"/>
      <c r="S369" s="358"/>
      <c r="T369" s="359"/>
      <c r="U369" s="360"/>
      <c r="V369" s="360"/>
      <c r="W369" s="357"/>
      <c r="X369" s="357"/>
      <c r="Y369" s="446"/>
      <c r="Z369" s="443"/>
      <c r="AA369" s="446"/>
      <c r="AB369" s="357"/>
      <c r="AC369" s="357"/>
      <c r="AD369" s="357"/>
      <c r="AE369" s="357"/>
      <c r="AF369" s="357"/>
      <c r="AG369" s="446"/>
      <c r="AH369" s="357"/>
      <c r="AI369" s="357"/>
      <c r="AJ369" s="357"/>
      <c r="AK369" s="357"/>
      <c r="AL369" s="357"/>
      <c r="AM369" s="357"/>
    </row>
    <row r="370" spans="5:39" x14ac:dyDescent="0.25">
      <c r="E370" s="356"/>
      <c r="F370" s="356"/>
      <c r="G370" s="356"/>
      <c r="H370" s="356"/>
      <c r="I370" s="356"/>
      <c r="J370" s="357"/>
      <c r="K370" s="357"/>
      <c r="L370" s="357"/>
      <c r="M370" s="357"/>
      <c r="N370" s="358"/>
      <c r="O370" s="358"/>
      <c r="P370" s="358"/>
      <c r="Q370" s="358"/>
      <c r="R370" s="358"/>
      <c r="S370" s="358"/>
      <c r="T370" s="359"/>
      <c r="U370" s="360"/>
      <c r="V370" s="360"/>
      <c r="W370" s="357"/>
      <c r="X370" s="357"/>
      <c r="Y370" s="446"/>
      <c r="Z370" s="443"/>
      <c r="AA370" s="446"/>
      <c r="AB370" s="357"/>
      <c r="AC370" s="357"/>
      <c r="AD370" s="357"/>
      <c r="AE370" s="357"/>
      <c r="AF370" s="357"/>
      <c r="AG370" s="446"/>
      <c r="AH370" s="357"/>
      <c r="AI370" s="357"/>
      <c r="AJ370" s="357"/>
      <c r="AK370" s="357"/>
      <c r="AL370" s="357"/>
      <c r="AM370" s="357"/>
    </row>
    <row r="371" spans="5:39" x14ac:dyDescent="0.25">
      <c r="E371" s="356"/>
      <c r="F371" s="356"/>
      <c r="G371" s="356"/>
      <c r="H371" s="356"/>
      <c r="I371" s="356"/>
      <c r="J371" s="357"/>
      <c r="K371" s="357"/>
      <c r="L371" s="357"/>
      <c r="M371" s="357"/>
      <c r="N371" s="358"/>
      <c r="O371" s="358"/>
      <c r="P371" s="358"/>
      <c r="Q371" s="358"/>
      <c r="R371" s="358"/>
      <c r="S371" s="358"/>
      <c r="T371" s="359"/>
      <c r="U371" s="360"/>
      <c r="V371" s="360"/>
      <c r="W371" s="357"/>
      <c r="X371" s="357"/>
      <c r="Y371" s="446"/>
      <c r="Z371" s="443"/>
      <c r="AA371" s="446"/>
      <c r="AB371" s="357"/>
      <c r="AC371" s="357"/>
      <c r="AD371" s="357"/>
      <c r="AE371" s="357"/>
      <c r="AF371" s="357"/>
      <c r="AG371" s="446"/>
      <c r="AH371" s="357"/>
      <c r="AI371" s="357"/>
      <c r="AJ371" s="357"/>
      <c r="AK371" s="357"/>
      <c r="AL371" s="357"/>
      <c r="AM371" s="357"/>
    </row>
    <row r="372" spans="5:39" x14ac:dyDescent="0.25">
      <c r="E372" s="356"/>
      <c r="F372" s="356"/>
      <c r="G372" s="356"/>
      <c r="H372" s="356"/>
      <c r="I372" s="356"/>
      <c r="J372" s="357"/>
      <c r="K372" s="357"/>
      <c r="L372" s="357"/>
      <c r="M372" s="357"/>
      <c r="N372" s="358"/>
      <c r="O372" s="358"/>
      <c r="P372" s="358"/>
      <c r="Q372" s="358"/>
      <c r="R372" s="358"/>
      <c r="S372" s="358"/>
      <c r="T372" s="359"/>
      <c r="U372" s="360"/>
      <c r="V372" s="360"/>
      <c r="W372" s="357"/>
      <c r="X372" s="357"/>
      <c r="Y372" s="446"/>
      <c r="Z372" s="443"/>
      <c r="AA372" s="446"/>
      <c r="AB372" s="357"/>
      <c r="AC372" s="357"/>
      <c r="AD372" s="357"/>
      <c r="AE372" s="357"/>
      <c r="AF372" s="357"/>
      <c r="AG372" s="446"/>
      <c r="AH372" s="357"/>
      <c r="AI372" s="357"/>
      <c r="AJ372" s="357"/>
      <c r="AK372" s="357"/>
      <c r="AL372" s="357"/>
      <c r="AM372" s="357"/>
    </row>
    <row r="373" spans="5:39" x14ac:dyDescent="0.25">
      <c r="E373" s="356"/>
      <c r="F373" s="356"/>
      <c r="G373" s="356"/>
      <c r="H373" s="356"/>
      <c r="I373" s="356"/>
      <c r="J373" s="357"/>
      <c r="K373" s="357"/>
      <c r="L373" s="357"/>
      <c r="M373" s="357"/>
      <c r="N373" s="358"/>
      <c r="O373" s="358"/>
      <c r="P373" s="358"/>
      <c r="Q373" s="358"/>
      <c r="R373" s="358"/>
      <c r="S373" s="358"/>
      <c r="T373" s="359"/>
      <c r="U373" s="360"/>
      <c r="V373" s="360"/>
      <c r="W373" s="357"/>
      <c r="X373" s="357"/>
      <c r="Y373" s="446"/>
      <c r="Z373" s="443"/>
      <c r="AA373" s="446"/>
      <c r="AB373" s="357"/>
      <c r="AC373" s="357"/>
      <c r="AD373" s="357"/>
      <c r="AE373" s="357"/>
      <c r="AF373" s="357"/>
      <c r="AG373" s="446"/>
      <c r="AH373" s="357"/>
      <c r="AI373" s="357"/>
      <c r="AJ373" s="357"/>
      <c r="AK373" s="357"/>
      <c r="AL373" s="357"/>
      <c r="AM373" s="357"/>
    </row>
    <row r="374" spans="5:39" x14ac:dyDescent="0.25">
      <c r="E374" s="356"/>
      <c r="F374" s="356"/>
      <c r="G374" s="356"/>
      <c r="H374" s="356"/>
      <c r="I374" s="356"/>
      <c r="J374" s="357"/>
      <c r="K374" s="357"/>
      <c r="L374" s="357"/>
      <c r="M374" s="357"/>
      <c r="N374" s="358"/>
      <c r="O374" s="358"/>
      <c r="P374" s="358"/>
      <c r="Q374" s="358"/>
      <c r="R374" s="358"/>
      <c r="S374" s="358"/>
      <c r="T374" s="359"/>
      <c r="U374" s="360"/>
      <c r="V374" s="360"/>
      <c r="W374" s="357"/>
      <c r="X374" s="357"/>
      <c r="Y374" s="446"/>
      <c r="Z374" s="443"/>
      <c r="AA374" s="446"/>
      <c r="AB374" s="357"/>
      <c r="AC374" s="357"/>
      <c r="AD374" s="357"/>
      <c r="AE374" s="357"/>
      <c r="AF374" s="357"/>
      <c r="AG374" s="446"/>
      <c r="AH374" s="357"/>
      <c r="AI374" s="357"/>
      <c r="AJ374" s="357"/>
      <c r="AK374" s="357"/>
      <c r="AL374" s="357"/>
      <c r="AM374" s="357"/>
    </row>
    <row r="375" spans="5:39" x14ac:dyDescent="0.25">
      <c r="E375" s="356"/>
      <c r="F375" s="356"/>
      <c r="G375" s="356"/>
      <c r="H375" s="356"/>
      <c r="I375" s="356"/>
      <c r="J375" s="357"/>
      <c r="K375" s="357"/>
      <c r="L375" s="357"/>
      <c r="M375" s="357"/>
      <c r="N375" s="358"/>
      <c r="O375" s="358"/>
      <c r="P375" s="358"/>
      <c r="Q375" s="358"/>
      <c r="R375" s="358"/>
      <c r="S375" s="358"/>
      <c r="T375" s="359"/>
      <c r="U375" s="360"/>
      <c r="V375" s="360"/>
      <c r="W375" s="357"/>
      <c r="X375" s="357"/>
      <c r="Y375" s="446"/>
      <c r="Z375" s="443"/>
      <c r="AA375" s="446"/>
      <c r="AB375" s="357"/>
      <c r="AC375" s="357"/>
      <c r="AD375" s="357"/>
      <c r="AE375" s="357"/>
      <c r="AF375" s="357"/>
      <c r="AG375" s="446"/>
      <c r="AH375" s="357"/>
      <c r="AI375" s="357"/>
      <c r="AJ375" s="357"/>
      <c r="AK375" s="357"/>
      <c r="AL375" s="357"/>
      <c r="AM375" s="357"/>
    </row>
    <row r="376" spans="5:39" x14ac:dyDescent="0.25">
      <c r="E376" s="356"/>
      <c r="F376" s="356"/>
      <c r="G376" s="356"/>
      <c r="H376" s="356"/>
      <c r="I376" s="356"/>
      <c r="J376" s="357"/>
      <c r="K376" s="357"/>
      <c r="L376" s="357"/>
      <c r="M376" s="357"/>
      <c r="N376" s="358"/>
      <c r="O376" s="358"/>
      <c r="P376" s="358"/>
      <c r="Q376" s="358"/>
      <c r="R376" s="358"/>
      <c r="S376" s="358"/>
      <c r="T376" s="359"/>
      <c r="U376" s="360"/>
      <c r="V376" s="360"/>
      <c r="W376" s="357"/>
      <c r="X376" s="357"/>
      <c r="Y376" s="446"/>
      <c r="Z376" s="443"/>
      <c r="AA376" s="446"/>
      <c r="AB376" s="357"/>
      <c r="AC376" s="357"/>
      <c r="AD376" s="357"/>
      <c r="AE376" s="357"/>
      <c r="AF376" s="357"/>
      <c r="AG376" s="446"/>
      <c r="AH376" s="357"/>
      <c r="AI376" s="357"/>
      <c r="AJ376" s="357"/>
      <c r="AK376" s="357"/>
      <c r="AL376" s="357"/>
      <c r="AM376" s="357"/>
    </row>
    <row r="377" spans="5:39" x14ac:dyDescent="0.25">
      <c r="E377" s="356"/>
      <c r="F377" s="356"/>
      <c r="G377" s="356"/>
      <c r="H377" s="356"/>
      <c r="I377" s="356"/>
      <c r="J377" s="357"/>
      <c r="K377" s="357"/>
      <c r="L377" s="357"/>
      <c r="M377" s="357"/>
      <c r="N377" s="358"/>
      <c r="O377" s="358"/>
      <c r="P377" s="358"/>
      <c r="Q377" s="358"/>
      <c r="R377" s="358"/>
      <c r="S377" s="358"/>
      <c r="T377" s="359"/>
      <c r="U377" s="360"/>
      <c r="V377" s="360"/>
      <c r="W377" s="357"/>
      <c r="X377" s="357"/>
      <c r="Y377" s="446"/>
      <c r="Z377" s="443"/>
      <c r="AA377" s="446"/>
      <c r="AB377" s="357"/>
      <c r="AC377" s="357"/>
      <c r="AD377" s="357"/>
      <c r="AE377" s="357"/>
      <c r="AF377" s="357"/>
      <c r="AG377" s="446"/>
      <c r="AH377" s="357"/>
      <c r="AI377" s="357"/>
      <c r="AJ377" s="357"/>
      <c r="AK377" s="357"/>
      <c r="AL377" s="357"/>
      <c r="AM377" s="357"/>
    </row>
    <row r="378" spans="5:39" x14ac:dyDescent="0.25">
      <c r="E378" s="356"/>
      <c r="F378" s="356"/>
      <c r="G378" s="356"/>
      <c r="H378" s="356"/>
      <c r="I378" s="356"/>
      <c r="J378" s="357"/>
      <c r="K378" s="357"/>
      <c r="L378" s="357"/>
      <c r="M378" s="357"/>
      <c r="N378" s="358"/>
      <c r="O378" s="358"/>
      <c r="P378" s="358"/>
      <c r="Q378" s="358"/>
      <c r="R378" s="358"/>
      <c r="S378" s="358"/>
      <c r="T378" s="359"/>
      <c r="U378" s="360"/>
      <c r="V378" s="360"/>
      <c r="W378" s="357"/>
      <c r="X378" s="357"/>
      <c r="Y378" s="446"/>
      <c r="Z378" s="443"/>
      <c r="AA378" s="446"/>
      <c r="AB378" s="357"/>
      <c r="AC378" s="357"/>
      <c r="AD378" s="357"/>
      <c r="AE378" s="357"/>
      <c r="AF378" s="357"/>
      <c r="AG378" s="446"/>
      <c r="AH378" s="357"/>
      <c r="AI378" s="357"/>
      <c r="AJ378" s="357"/>
      <c r="AK378" s="357"/>
      <c r="AL378" s="357"/>
      <c r="AM378" s="357"/>
    </row>
    <row r="379" spans="5:39" x14ac:dyDescent="0.25">
      <c r="E379" s="356"/>
      <c r="F379" s="356"/>
      <c r="G379" s="356"/>
      <c r="H379" s="356"/>
      <c r="I379" s="356"/>
      <c r="J379" s="357"/>
      <c r="K379" s="357"/>
      <c r="L379" s="357"/>
      <c r="M379" s="357"/>
      <c r="N379" s="358"/>
      <c r="O379" s="358"/>
      <c r="P379" s="358"/>
      <c r="Q379" s="358"/>
      <c r="R379" s="358"/>
      <c r="S379" s="358"/>
      <c r="T379" s="359"/>
      <c r="U379" s="360"/>
      <c r="V379" s="360"/>
      <c r="W379" s="357"/>
      <c r="X379" s="357"/>
      <c r="Y379" s="446"/>
      <c r="Z379" s="443"/>
      <c r="AA379" s="446"/>
      <c r="AB379" s="357"/>
      <c r="AC379" s="357"/>
      <c r="AD379" s="357"/>
      <c r="AE379" s="357"/>
      <c r="AF379" s="357"/>
      <c r="AG379" s="446"/>
      <c r="AH379" s="357"/>
      <c r="AI379" s="357"/>
      <c r="AJ379" s="357"/>
      <c r="AK379" s="357"/>
      <c r="AL379" s="357"/>
      <c r="AM379" s="357"/>
    </row>
    <row r="380" spans="5:39" x14ac:dyDescent="0.25">
      <c r="E380" s="356"/>
      <c r="F380" s="356"/>
      <c r="G380" s="356"/>
      <c r="H380" s="356"/>
      <c r="I380" s="356"/>
      <c r="J380" s="357"/>
      <c r="K380" s="357"/>
      <c r="L380" s="357"/>
      <c r="M380" s="357"/>
      <c r="N380" s="358"/>
      <c r="O380" s="358"/>
      <c r="P380" s="358"/>
      <c r="Q380" s="358"/>
      <c r="R380" s="358"/>
      <c r="S380" s="358"/>
      <c r="T380" s="359"/>
      <c r="U380" s="360"/>
      <c r="V380" s="360"/>
      <c r="W380" s="357"/>
      <c r="X380" s="357"/>
      <c r="Y380" s="446"/>
      <c r="Z380" s="443"/>
      <c r="AA380" s="446"/>
      <c r="AB380" s="357"/>
      <c r="AC380" s="357"/>
      <c r="AD380" s="357"/>
      <c r="AE380" s="357"/>
      <c r="AF380" s="357"/>
      <c r="AG380" s="446"/>
      <c r="AH380" s="357"/>
      <c r="AI380" s="357"/>
      <c r="AJ380" s="357"/>
      <c r="AK380" s="357"/>
      <c r="AL380" s="357"/>
      <c r="AM380" s="357"/>
    </row>
    <row r="381" spans="5:39" x14ac:dyDescent="0.25">
      <c r="E381" s="356"/>
      <c r="F381" s="356"/>
      <c r="G381" s="356"/>
      <c r="H381" s="356"/>
      <c r="I381" s="356"/>
      <c r="J381" s="357"/>
      <c r="K381" s="357"/>
      <c r="L381" s="357"/>
      <c r="M381" s="357"/>
      <c r="N381" s="358"/>
      <c r="O381" s="358"/>
      <c r="P381" s="358"/>
      <c r="Q381" s="358"/>
      <c r="R381" s="358"/>
      <c r="S381" s="358"/>
      <c r="T381" s="359"/>
      <c r="U381" s="360"/>
      <c r="V381" s="360"/>
      <c r="W381" s="357"/>
      <c r="X381" s="357"/>
      <c r="Y381" s="446"/>
      <c r="Z381" s="443"/>
      <c r="AA381" s="446"/>
      <c r="AB381" s="357"/>
      <c r="AC381" s="357"/>
      <c r="AD381" s="357"/>
      <c r="AE381" s="357"/>
      <c r="AF381" s="357"/>
      <c r="AG381" s="446"/>
      <c r="AH381" s="357"/>
      <c r="AI381" s="357"/>
      <c r="AJ381" s="357"/>
      <c r="AK381" s="357"/>
      <c r="AL381" s="357"/>
      <c r="AM381" s="357"/>
    </row>
    <row r="382" spans="5:39" x14ac:dyDescent="0.25">
      <c r="E382" s="356"/>
      <c r="F382" s="356"/>
      <c r="G382" s="356"/>
      <c r="H382" s="356"/>
      <c r="I382" s="356"/>
      <c r="J382" s="357"/>
      <c r="K382" s="357"/>
      <c r="L382" s="357"/>
      <c r="M382" s="357"/>
      <c r="N382" s="358"/>
      <c r="O382" s="358"/>
      <c r="P382" s="358"/>
      <c r="Q382" s="358"/>
      <c r="R382" s="358"/>
      <c r="S382" s="358"/>
      <c r="T382" s="359"/>
      <c r="U382" s="360"/>
      <c r="V382" s="360"/>
      <c r="W382" s="357"/>
      <c r="X382" s="357"/>
      <c r="Y382" s="446"/>
      <c r="Z382" s="443"/>
      <c r="AA382" s="446"/>
      <c r="AB382" s="357"/>
      <c r="AC382" s="357"/>
      <c r="AD382" s="357"/>
      <c r="AE382" s="357"/>
      <c r="AF382" s="357"/>
      <c r="AG382" s="446"/>
      <c r="AH382" s="357"/>
      <c r="AI382" s="357"/>
      <c r="AJ382" s="357"/>
      <c r="AK382" s="357"/>
      <c r="AL382" s="357"/>
      <c r="AM382" s="357"/>
    </row>
    <row r="383" spans="5:39" x14ac:dyDescent="0.25">
      <c r="E383" s="356"/>
      <c r="F383" s="356"/>
      <c r="G383" s="356"/>
      <c r="H383" s="356"/>
      <c r="I383" s="356"/>
      <c r="J383" s="357"/>
      <c r="K383" s="357"/>
      <c r="L383" s="357"/>
      <c r="M383" s="357"/>
      <c r="N383" s="358"/>
      <c r="O383" s="358"/>
      <c r="P383" s="358"/>
      <c r="Q383" s="358"/>
      <c r="R383" s="358"/>
      <c r="S383" s="358"/>
      <c r="T383" s="359"/>
      <c r="U383" s="360"/>
      <c r="V383" s="360"/>
      <c r="W383" s="357"/>
      <c r="X383" s="357"/>
      <c r="Y383" s="446"/>
      <c r="Z383" s="443"/>
      <c r="AA383" s="446"/>
      <c r="AB383" s="357"/>
      <c r="AC383" s="357"/>
      <c r="AD383" s="357"/>
      <c r="AE383" s="357"/>
      <c r="AF383" s="357"/>
      <c r="AG383" s="446"/>
      <c r="AH383" s="357"/>
      <c r="AI383" s="357"/>
      <c r="AJ383" s="357"/>
      <c r="AK383" s="357"/>
      <c r="AL383" s="357"/>
      <c r="AM383" s="357"/>
    </row>
    <row r="384" spans="5:39" x14ac:dyDescent="0.25">
      <c r="E384" s="356"/>
      <c r="F384" s="356"/>
      <c r="G384" s="356"/>
      <c r="H384" s="356"/>
      <c r="I384" s="356"/>
      <c r="J384" s="357"/>
      <c r="K384" s="357"/>
      <c r="L384" s="357"/>
      <c r="M384" s="357"/>
      <c r="N384" s="358"/>
      <c r="O384" s="358"/>
      <c r="P384" s="358"/>
      <c r="Q384" s="358"/>
      <c r="R384" s="358"/>
      <c r="S384" s="358"/>
      <c r="T384" s="359"/>
      <c r="U384" s="360"/>
      <c r="V384" s="360"/>
      <c r="W384" s="357"/>
      <c r="X384" s="357"/>
      <c r="Y384" s="446"/>
      <c r="Z384" s="443"/>
      <c r="AA384" s="446"/>
      <c r="AB384" s="357"/>
      <c r="AC384" s="357"/>
      <c r="AD384" s="357"/>
      <c r="AE384" s="357"/>
      <c r="AF384" s="357"/>
      <c r="AG384" s="446"/>
      <c r="AH384" s="357"/>
      <c r="AI384" s="357"/>
      <c r="AJ384" s="357"/>
      <c r="AK384" s="357"/>
      <c r="AL384" s="357"/>
      <c r="AM384" s="357"/>
    </row>
    <row r="385" spans="5:39" x14ac:dyDescent="0.25">
      <c r="E385" s="356"/>
      <c r="F385" s="356"/>
      <c r="G385" s="356"/>
      <c r="H385" s="356"/>
      <c r="I385" s="356"/>
      <c r="J385" s="357"/>
      <c r="K385" s="357"/>
      <c r="L385" s="357"/>
      <c r="M385" s="357"/>
      <c r="N385" s="358"/>
      <c r="O385" s="358"/>
      <c r="P385" s="358"/>
      <c r="Q385" s="358"/>
      <c r="R385" s="358"/>
      <c r="S385" s="358"/>
      <c r="T385" s="359"/>
      <c r="U385" s="360"/>
      <c r="V385" s="360"/>
      <c r="W385" s="357"/>
      <c r="X385" s="357"/>
      <c r="Y385" s="446"/>
      <c r="Z385" s="443"/>
      <c r="AA385" s="446"/>
      <c r="AB385" s="357"/>
      <c r="AC385" s="357"/>
      <c r="AD385" s="357"/>
      <c r="AE385" s="357"/>
      <c r="AF385" s="357"/>
      <c r="AG385" s="446"/>
      <c r="AH385" s="357"/>
      <c r="AI385" s="357"/>
      <c r="AJ385" s="357"/>
      <c r="AK385" s="357"/>
      <c r="AL385" s="357"/>
      <c r="AM385" s="357"/>
    </row>
    <row r="386" spans="5:39" x14ac:dyDescent="0.25">
      <c r="E386" s="356"/>
      <c r="F386" s="356"/>
      <c r="G386" s="356"/>
      <c r="H386" s="356"/>
      <c r="I386" s="356"/>
      <c r="J386" s="357"/>
      <c r="K386" s="357"/>
      <c r="L386" s="357"/>
      <c r="M386" s="357"/>
      <c r="N386" s="358"/>
      <c r="O386" s="358"/>
      <c r="P386" s="358"/>
      <c r="Q386" s="358"/>
      <c r="R386" s="358"/>
      <c r="S386" s="358"/>
      <c r="T386" s="359"/>
      <c r="U386" s="360"/>
      <c r="V386" s="360"/>
      <c r="W386" s="357"/>
      <c r="X386" s="357"/>
      <c r="Y386" s="446"/>
      <c r="Z386" s="443"/>
      <c r="AA386" s="446"/>
      <c r="AB386" s="357"/>
      <c r="AC386" s="357"/>
      <c r="AD386" s="357"/>
      <c r="AE386" s="357"/>
      <c r="AF386" s="357"/>
      <c r="AG386" s="446"/>
      <c r="AH386" s="357"/>
      <c r="AI386" s="357"/>
      <c r="AJ386" s="357"/>
      <c r="AK386" s="357"/>
      <c r="AL386" s="357"/>
      <c r="AM386" s="357"/>
    </row>
    <row r="387" spans="5:39" x14ac:dyDescent="0.25">
      <c r="E387" s="356"/>
      <c r="F387" s="356"/>
      <c r="G387" s="356"/>
      <c r="H387" s="356"/>
      <c r="I387" s="356"/>
      <c r="J387" s="357"/>
      <c r="K387" s="357"/>
      <c r="L387" s="357"/>
      <c r="M387" s="357"/>
      <c r="N387" s="358"/>
      <c r="O387" s="358"/>
      <c r="P387" s="358"/>
      <c r="Q387" s="358"/>
      <c r="R387" s="358"/>
      <c r="S387" s="358"/>
      <c r="T387" s="359"/>
      <c r="U387" s="360"/>
      <c r="V387" s="360"/>
      <c r="W387" s="357"/>
      <c r="X387" s="357"/>
      <c r="Y387" s="446"/>
      <c r="Z387" s="443"/>
      <c r="AA387" s="446"/>
      <c r="AB387" s="357"/>
      <c r="AC387" s="357"/>
      <c r="AD387" s="357"/>
      <c r="AE387" s="357"/>
      <c r="AF387" s="357"/>
      <c r="AG387" s="446"/>
      <c r="AH387" s="357"/>
      <c r="AI387" s="357"/>
      <c r="AJ387" s="357"/>
      <c r="AK387" s="357"/>
      <c r="AL387" s="357"/>
      <c r="AM387" s="357"/>
    </row>
    <row r="388" spans="5:39" x14ac:dyDescent="0.25">
      <c r="E388" s="356"/>
      <c r="F388" s="356"/>
      <c r="G388" s="356"/>
      <c r="H388" s="356"/>
      <c r="I388" s="356"/>
      <c r="J388" s="357"/>
      <c r="K388" s="357"/>
      <c r="L388" s="357"/>
      <c r="M388" s="357"/>
      <c r="N388" s="358"/>
      <c r="O388" s="358"/>
      <c r="P388" s="358"/>
      <c r="Q388" s="358"/>
      <c r="R388" s="358"/>
      <c r="S388" s="358"/>
      <c r="T388" s="359"/>
      <c r="U388" s="360"/>
      <c r="V388" s="360"/>
      <c r="W388" s="357"/>
      <c r="X388" s="357"/>
      <c r="Y388" s="446"/>
      <c r="Z388" s="443"/>
      <c r="AA388" s="446"/>
      <c r="AB388" s="357"/>
      <c r="AC388" s="357"/>
      <c r="AD388" s="357"/>
      <c r="AE388" s="357"/>
      <c r="AF388" s="357"/>
      <c r="AG388" s="446"/>
      <c r="AH388" s="357"/>
      <c r="AI388" s="357"/>
      <c r="AJ388" s="357"/>
      <c r="AK388" s="357"/>
      <c r="AL388" s="357"/>
      <c r="AM388" s="357"/>
    </row>
    <row r="389" spans="5:39" x14ac:dyDescent="0.25">
      <c r="E389" s="356"/>
      <c r="F389" s="356"/>
      <c r="G389" s="356"/>
      <c r="H389" s="356"/>
      <c r="I389" s="356"/>
      <c r="J389" s="357"/>
      <c r="K389" s="357"/>
      <c r="L389" s="357"/>
      <c r="M389" s="357"/>
      <c r="N389" s="358"/>
      <c r="O389" s="358"/>
      <c r="P389" s="358"/>
      <c r="Q389" s="358"/>
      <c r="R389" s="358"/>
      <c r="S389" s="358"/>
      <c r="T389" s="359"/>
      <c r="U389" s="360"/>
      <c r="V389" s="360"/>
      <c r="W389" s="357"/>
      <c r="X389" s="357"/>
      <c r="Y389" s="446"/>
      <c r="Z389" s="443"/>
      <c r="AA389" s="446"/>
      <c r="AB389" s="357"/>
      <c r="AC389" s="357"/>
      <c r="AD389" s="357"/>
      <c r="AE389" s="357"/>
      <c r="AF389" s="357"/>
      <c r="AG389" s="446"/>
      <c r="AH389" s="357"/>
      <c r="AI389" s="357"/>
      <c r="AJ389" s="357"/>
      <c r="AK389" s="357"/>
      <c r="AL389" s="357"/>
      <c r="AM389" s="357"/>
    </row>
    <row r="390" spans="5:39" x14ac:dyDescent="0.25">
      <c r="E390" s="356"/>
      <c r="F390" s="356"/>
      <c r="G390" s="356"/>
      <c r="H390" s="356"/>
      <c r="I390" s="356"/>
      <c r="J390" s="357"/>
      <c r="K390" s="357"/>
      <c r="L390" s="357"/>
      <c r="M390" s="357"/>
      <c r="N390" s="358"/>
      <c r="O390" s="358"/>
      <c r="P390" s="358"/>
      <c r="Q390" s="358"/>
      <c r="R390" s="358"/>
      <c r="S390" s="358"/>
      <c r="T390" s="359"/>
      <c r="U390" s="360"/>
      <c r="V390" s="360"/>
      <c r="W390" s="357"/>
      <c r="X390" s="357"/>
      <c r="Y390" s="446"/>
      <c r="Z390" s="443"/>
      <c r="AA390" s="446"/>
      <c r="AB390" s="357"/>
      <c r="AC390" s="357"/>
      <c r="AD390" s="357"/>
      <c r="AE390" s="357"/>
      <c r="AF390" s="357"/>
      <c r="AG390" s="446"/>
      <c r="AH390" s="357"/>
      <c r="AI390" s="357"/>
      <c r="AJ390" s="357"/>
      <c r="AK390" s="357"/>
      <c r="AL390" s="357"/>
      <c r="AM390" s="357"/>
    </row>
    <row r="391" spans="5:39" x14ac:dyDescent="0.25">
      <c r="E391" s="356"/>
      <c r="F391" s="356"/>
      <c r="G391" s="356"/>
      <c r="H391" s="356"/>
      <c r="I391" s="356"/>
      <c r="J391" s="357"/>
      <c r="K391" s="357"/>
      <c r="L391" s="357"/>
      <c r="M391" s="357"/>
      <c r="N391" s="358"/>
      <c r="O391" s="358"/>
      <c r="P391" s="358"/>
      <c r="Q391" s="358"/>
      <c r="R391" s="358"/>
      <c r="S391" s="358"/>
      <c r="T391" s="359"/>
      <c r="U391" s="360"/>
      <c r="V391" s="360"/>
      <c r="W391" s="357"/>
      <c r="X391" s="357"/>
      <c r="Y391" s="446"/>
      <c r="Z391" s="443"/>
      <c r="AA391" s="446"/>
      <c r="AB391" s="357"/>
      <c r="AC391" s="357"/>
      <c r="AD391" s="357"/>
      <c r="AE391" s="357"/>
      <c r="AF391" s="357"/>
      <c r="AG391" s="446"/>
      <c r="AH391" s="357"/>
      <c r="AI391" s="357"/>
      <c r="AJ391" s="357"/>
      <c r="AK391" s="357"/>
      <c r="AL391" s="357"/>
      <c r="AM391" s="357"/>
    </row>
    <row r="392" spans="5:39" x14ac:dyDescent="0.25">
      <c r="E392" s="356"/>
      <c r="F392" s="356"/>
      <c r="G392" s="356"/>
      <c r="H392" s="356"/>
      <c r="I392" s="356"/>
      <c r="J392" s="357"/>
      <c r="K392" s="357"/>
      <c r="L392" s="357"/>
      <c r="M392" s="357"/>
      <c r="N392" s="358"/>
      <c r="O392" s="358"/>
      <c r="P392" s="358"/>
      <c r="Q392" s="358"/>
      <c r="R392" s="358"/>
      <c r="S392" s="358"/>
      <c r="T392" s="359"/>
      <c r="U392" s="360"/>
      <c r="V392" s="360"/>
      <c r="W392" s="357"/>
      <c r="X392" s="357"/>
      <c r="Y392" s="446"/>
      <c r="Z392" s="443"/>
      <c r="AA392" s="446"/>
      <c r="AB392" s="357"/>
      <c r="AC392" s="357"/>
      <c r="AD392" s="357"/>
      <c r="AE392" s="357"/>
      <c r="AF392" s="357"/>
      <c r="AG392" s="446"/>
      <c r="AH392" s="357"/>
      <c r="AI392" s="357"/>
      <c r="AJ392" s="357"/>
      <c r="AK392" s="357"/>
      <c r="AL392" s="357"/>
      <c r="AM392" s="357"/>
    </row>
    <row r="393" spans="5:39" x14ac:dyDescent="0.25">
      <c r="E393" s="356"/>
      <c r="F393" s="356"/>
      <c r="G393" s="356"/>
      <c r="H393" s="356"/>
      <c r="I393" s="356"/>
      <c r="J393" s="357"/>
      <c r="K393" s="357"/>
      <c r="L393" s="357"/>
      <c r="M393" s="357"/>
      <c r="N393" s="358"/>
      <c r="O393" s="358"/>
      <c r="P393" s="358"/>
      <c r="Q393" s="358"/>
      <c r="R393" s="358"/>
      <c r="S393" s="358"/>
      <c r="T393" s="359"/>
      <c r="U393" s="360"/>
      <c r="V393" s="360"/>
      <c r="W393" s="357"/>
      <c r="X393" s="357"/>
      <c r="Y393" s="446"/>
      <c r="Z393" s="443"/>
      <c r="AA393" s="446"/>
      <c r="AB393" s="357"/>
      <c r="AC393" s="357"/>
      <c r="AD393" s="357"/>
      <c r="AE393" s="357"/>
      <c r="AF393" s="357"/>
      <c r="AG393" s="446"/>
      <c r="AH393" s="357"/>
      <c r="AI393" s="357"/>
      <c r="AJ393" s="357"/>
      <c r="AK393" s="357"/>
      <c r="AL393" s="357"/>
      <c r="AM393" s="357"/>
    </row>
    <row r="394" spans="5:39" x14ac:dyDescent="0.25">
      <c r="E394" s="356"/>
      <c r="F394" s="356"/>
      <c r="G394" s="356"/>
      <c r="H394" s="356"/>
      <c r="I394" s="356"/>
      <c r="J394" s="357"/>
      <c r="K394" s="357"/>
      <c r="L394" s="357"/>
      <c r="M394" s="357"/>
      <c r="N394" s="358"/>
      <c r="O394" s="358"/>
      <c r="P394" s="358"/>
      <c r="Q394" s="358"/>
      <c r="R394" s="358"/>
      <c r="S394" s="358"/>
      <c r="T394" s="359"/>
      <c r="U394" s="360"/>
      <c r="V394" s="360"/>
      <c r="W394" s="357"/>
      <c r="X394" s="357"/>
      <c r="Y394" s="446"/>
      <c r="Z394" s="443"/>
      <c r="AA394" s="446"/>
      <c r="AB394" s="357"/>
      <c r="AC394" s="357"/>
      <c r="AD394" s="357"/>
      <c r="AE394" s="357"/>
      <c r="AF394" s="357"/>
      <c r="AG394" s="446"/>
      <c r="AH394" s="357"/>
      <c r="AI394" s="357"/>
      <c r="AJ394" s="357"/>
      <c r="AK394" s="357"/>
      <c r="AL394" s="357"/>
      <c r="AM394" s="357"/>
    </row>
    <row r="395" spans="5:39" x14ac:dyDescent="0.25">
      <c r="E395" s="356"/>
      <c r="F395" s="356"/>
      <c r="G395" s="356"/>
      <c r="H395" s="356"/>
      <c r="I395" s="356"/>
      <c r="J395" s="357"/>
      <c r="K395" s="357"/>
      <c r="L395" s="357"/>
      <c r="M395" s="357"/>
      <c r="N395" s="358"/>
      <c r="O395" s="358"/>
      <c r="P395" s="358"/>
      <c r="Q395" s="358"/>
      <c r="R395" s="358"/>
      <c r="S395" s="358"/>
      <c r="T395" s="359"/>
      <c r="U395" s="360"/>
      <c r="V395" s="360"/>
      <c r="W395" s="357"/>
      <c r="X395" s="357"/>
      <c r="Y395" s="446"/>
      <c r="Z395" s="443"/>
      <c r="AA395" s="446"/>
      <c r="AB395" s="357"/>
      <c r="AC395" s="357"/>
      <c r="AD395" s="357"/>
      <c r="AE395" s="357"/>
      <c r="AF395" s="357"/>
      <c r="AG395" s="446"/>
      <c r="AH395" s="357"/>
      <c r="AI395" s="357"/>
      <c r="AJ395" s="357"/>
      <c r="AK395" s="357"/>
      <c r="AL395" s="357"/>
      <c r="AM395" s="357"/>
    </row>
    <row r="396" spans="5:39" x14ac:dyDescent="0.25">
      <c r="E396" s="356"/>
      <c r="F396" s="356"/>
      <c r="G396" s="356"/>
      <c r="H396" s="356"/>
      <c r="I396" s="356"/>
      <c r="J396" s="357"/>
      <c r="K396" s="357"/>
      <c r="L396" s="357"/>
      <c r="M396" s="357"/>
      <c r="N396" s="358"/>
      <c r="O396" s="358"/>
      <c r="P396" s="358"/>
      <c r="Q396" s="358"/>
      <c r="R396" s="358"/>
      <c r="S396" s="358"/>
      <c r="T396" s="359"/>
      <c r="U396" s="360"/>
      <c r="V396" s="360"/>
      <c r="W396" s="357"/>
      <c r="X396" s="357"/>
      <c r="Y396" s="446"/>
      <c r="Z396" s="443"/>
      <c r="AA396" s="446"/>
      <c r="AB396" s="357"/>
      <c r="AC396" s="357"/>
      <c r="AD396" s="357"/>
      <c r="AE396" s="357"/>
      <c r="AF396" s="357"/>
      <c r="AG396" s="446"/>
      <c r="AH396" s="357"/>
      <c r="AI396" s="357"/>
      <c r="AJ396" s="357"/>
      <c r="AK396" s="357"/>
      <c r="AL396" s="357"/>
      <c r="AM396" s="357"/>
    </row>
    <row r="397" spans="5:39" x14ac:dyDescent="0.25">
      <c r="E397" s="356"/>
      <c r="F397" s="356"/>
      <c r="G397" s="356"/>
      <c r="H397" s="356"/>
      <c r="I397" s="356"/>
      <c r="J397" s="357"/>
      <c r="K397" s="357"/>
      <c r="L397" s="357"/>
      <c r="M397" s="357"/>
      <c r="N397" s="358"/>
      <c r="O397" s="358"/>
      <c r="P397" s="358"/>
      <c r="Q397" s="358"/>
      <c r="R397" s="358"/>
      <c r="S397" s="358"/>
      <c r="T397" s="359"/>
      <c r="U397" s="360"/>
      <c r="V397" s="360"/>
      <c r="W397" s="357"/>
      <c r="X397" s="357"/>
      <c r="Y397" s="446"/>
      <c r="Z397" s="443"/>
      <c r="AA397" s="446"/>
      <c r="AB397" s="357"/>
      <c r="AC397" s="357"/>
      <c r="AD397" s="357"/>
      <c r="AE397" s="357"/>
      <c r="AF397" s="357"/>
      <c r="AG397" s="446"/>
      <c r="AH397" s="357"/>
      <c r="AI397" s="357"/>
      <c r="AJ397" s="357"/>
      <c r="AK397" s="357"/>
      <c r="AL397" s="357"/>
      <c r="AM397" s="357"/>
    </row>
    <row r="398" spans="5:39" x14ac:dyDescent="0.25">
      <c r="E398" s="356"/>
      <c r="F398" s="356"/>
      <c r="G398" s="356"/>
      <c r="H398" s="356"/>
      <c r="I398" s="356"/>
      <c r="J398" s="357"/>
      <c r="K398" s="357"/>
      <c r="L398" s="357"/>
      <c r="M398" s="357"/>
      <c r="N398" s="358"/>
      <c r="O398" s="358"/>
      <c r="P398" s="358"/>
      <c r="Q398" s="358"/>
      <c r="R398" s="358"/>
      <c r="S398" s="358"/>
      <c r="T398" s="359"/>
      <c r="U398" s="360"/>
      <c r="V398" s="360"/>
      <c r="W398" s="357"/>
      <c r="X398" s="357"/>
      <c r="Y398" s="446"/>
      <c r="Z398" s="443"/>
      <c r="AA398" s="446"/>
      <c r="AB398" s="357"/>
      <c r="AC398" s="357"/>
      <c r="AD398" s="357"/>
      <c r="AE398" s="357"/>
      <c r="AF398" s="357"/>
      <c r="AG398" s="446"/>
      <c r="AH398" s="357"/>
      <c r="AI398" s="357"/>
      <c r="AJ398" s="357"/>
      <c r="AK398" s="357"/>
      <c r="AL398" s="357"/>
      <c r="AM398" s="357"/>
    </row>
    <row r="399" spans="5:39" x14ac:dyDescent="0.25">
      <c r="E399" s="356"/>
      <c r="F399" s="356"/>
      <c r="G399" s="356"/>
      <c r="H399" s="356"/>
      <c r="I399" s="356"/>
      <c r="J399" s="357"/>
      <c r="K399" s="357"/>
      <c r="L399" s="357"/>
      <c r="M399" s="357"/>
      <c r="N399" s="358"/>
      <c r="O399" s="358"/>
      <c r="P399" s="358"/>
      <c r="Q399" s="358"/>
      <c r="R399" s="358"/>
      <c r="S399" s="358"/>
      <c r="T399" s="359"/>
      <c r="U399" s="360"/>
      <c r="V399" s="360"/>
      <c r="W399" s="357"/>
      <c r="X399" s="357"/>
      <c r="Y399" s="446"/>
      <c r="Z399" s="443"/>
      <c r="AA399" s="446"/>
      <c r="AB399" s="357"/>
      <c r="AC399" s="357"/>
      <c r="AD399" s="357"/>
      <c r="AE399" s="357"/>
      <c r="AF399" s="357"/>
      <c r="AG399" s="446"/>
      <c r="AH399" s="357"/>
      <c r="AI399" s="357"/>
      <c r="AJ399" s="357"/>
      <c r="AK399" s="357"/>
      <c r="AL399" s="357"/>
      <c r="AM399" s="357"/>
    </row>
    <row r="400" spans="5:39" x14ac:dyDescent="0.25">
      <c r="E400" s="356"/>
      <c r="F400" s="356"/>
      <c r="G400" s="356"/>
      <c r="H400" s="356"/>
      <c r="I400" s="356"/>
      <c r="J400" s="357"/>
      <c r="K400" s="357"/>
      <c r="L400" s="357"/>
      <c r="M400" s="357"/>
      <c r="N400" s="358"/>
      <c r="O400" s="358"/>
      <c r="P400" s="358"/>
      <c r="Q400" s="358"/>
      <c r="R400" s="358"/>
      <c r="S400" s="358"/>
      <c r="T400" s="359"/>
      <c r="U400" s="360"/>
      <c r="V400" s="360"/>
      <c r="W400" s="357"/>
      <c r="X400" s="357"/>
      <c r="Y400" s="446"/>
      <c r="Z400" s="443"/>
      <c r="AA400" s="446"/>
      <c r="AB400" s="357"/>
      <c r="AC400" s="357"/>
      <c r="AD400" s="357"/>
      <c r="AE400" s="357"/>
      <c r="AF400" s="357"/>
      <c r="AG400" s="446"/>
      <c r="AH400" s="357"/>
      <c r="AI400" s="357"/>
      <c r="AJ400" s="357"/>
      <c r="AK400" s="357"/>
      <c r="AL400" s="357"/>
      <c r="AM400" s="357"/>
    </row>
    <row r="401" spans="5:39" x14ac:dyDescent="0.25">
      <c r="E401" s="356"/>
      <c r="F401" s="356"/>
      <c r="G401" s="356"/>
      <c r="H401" s="356"/>
      <c r="I401" s="356"/>
      <c r="J401" s="357"/>
      <c r="K401" s="357"/>
      <c r="L401" s="357"/>
      <c r="M401" s="357"/>
      <c r="N401" s="358"/>
      <c r="O401" s="358"/>
      <c r="P401" s="358"/>
      <c r="Q401" s="358"/>
      <c r="R401" s="358"/>
      <c r="S401" s="358"/>
      <c r="T401" s="359"/>
      <c r="U401" s="360"/>
      <c r="V401" s="360"/>
      <c r="W401" s="357"/>
      <c r="X401" s="357"/>
      <c r="Y401" s="446"/>
      <c r="Z401" s="443"/>
      <c r="AA401" s="446"/>
      <c r="AB401" s="357"/>
      <c r="AC401" s="357"/>
      <c r="AD401" s="357"/>
      <c r="AE401" s="357"/>
      <c r="AF401" s="357"/>
      <c r="AG401" s="446"/>
      <c r="AH401" s="357"/>
      <c r="AI401" s="357"/>
      <c r="AJ401" s="357"/>
      <c r="AK401" s="357"/>
      <c r="AL401" s="357"/>
      <c r="AM401" s="357"/>
    </row>
    <row r="402" spans="5:39" x14ac:dyDescent="0.25">
      <c r="E402" s="356"/>
      <c r="F402" s="356"/>
      <c r="G402" s="356"/>
      <c r="H402" s="356"/>
      <c r="I402" s="356"/>
      <c r="J402" s="357"/>
      <c r="K402" s="357"/>
      <c r="L402" s="357"/>
      <c r="M402" s="357"/>
      <c r="N402" s="358"/>
      <c r="O402" s="358"/>
      <c r="P402" s="358"/>
      <c r="Q402" s="358"/>
      <c r="R402" s="358"/>
      <c r="S402" s="358"/>
      <c r="T402" s="359"/>
      <c r="U402" s="360"/>
      <c r="V402" s="360"/>
      <c r="W402" s="357"/>
      <c r="X402" s="357"/>
      <c r="Y402" s="446"/>
      <c r="Z402" s="443"/>
      <c r="AA402" s="446"/>
      <c r="AB402" s="357"/>
      <c r="AC402" s="357"/>
      <c r="AD402" s="357"/>
      <c r="AE402" s="357"/>
      <c r="AF402" s="357"/>
      <c r="AG402" s="446"/>
      <c r="AH402" s="357"/>
      <c r="AI402" s="357"/>
      <c r="AJ402" s="357"/>
      <c r="AK402" s="357"/>
      <c r="AL402" s="357"/>
      <c r="AM402" s="357"/>
    </row>
    <row r="403" spans="5:39" x14ac:dyDescent="0.25">
      <c r="E403" s="356"/>
      <c r="F403" s="356"/>
      <c r="G403" s="356"/>
      <c r="H403" s="356"/>
      <c r="I403" s="356"/>
      <c r="J403" s="357"/>
      <c r="K403" s="357"/>
      <c r="L403" s="357"/>
      <c r="M403" s="357"/>
      <c r="N403" s="358"/>
      <c r="O403" s="358"/>
      <c r="P403" s="358"/>
      <c r="Q403" s="358"/>
      <c r="R403" s="358"/>
      <c r="S403" s="358"/>
      <c r="T403" s="359"/>
      <c r="U403" s="360"/>
      <c r="V403" s="360"/>
      <c r="W403" s="357"/>
      <c r="X403" s="357"/>
      <c r="Y403" s="446"/>
      <c r="Z403" s="443"/>
      <c r="AA403" s="446"/>
      <c r="AB403" s="357"/>
      <c r="AC403" s="357"/>
      <c r="AD403" s="357"/>
      <c r="AE403" s="357"/>
      <c r="AF403" s="357"/>
      <c r="AG403" s="446"/>
      <c r="AH403" s="357"/>
      <c r="AI403" s="357"/>
      <c r="AJ403" s="357"/>
      <c r="AK403" s="357"/>
      <c r="AL403" s="357"/>
      <c r="AM403" s="357"/>
    </row>
    <row r="404" spans="5:39" x14ac:dyDescent="0.25">
      <c r="E404" s="356"/>
      <c r="F404" s="356"/>
      <c r="G404" s="356"/>
      <c r="H404" s="356"/>
      <c r="I404" s="356"/>
      <c r="J404" s="357"/>
      <c r="K404" s="357"/>
      <c r="L404" s="357"/>
      <c r="M404" s="357"/>
      <c r="N404" s="358"/>
      <c r="O404" s="358"/>
      <c r="P404" s="358"/>
      <c r="Q404" s="358"/>
      <c r="R404" s="358"/>
      <c r="S404" s="358"/>
      <c r="T404" s="359"/>
      <c r="U404" s="360"/>
      <c r="V404" s="360"/>
      <c r="W404" s="357"/>
      <c r="X404" s="357"/>
      <c r="Y404" s="446"/>
      <c r="Z404" s="443"/>
      <c r="AA404" s="446"/>
      <c r="AB404" s="357"/>
      <c r="AC404" s="357"/>
      <c r="AD404" s="357"/>
      <c r="AE404" s="357"/>
      <c r="AF404" s="357"/>
      <c r="AG404" s="446"/>
      <c r="AH404" s="357"/>
      <c r="AI404" s="357"/>
      <c r="AJ404" s="357"/>
      <c r="AK404" s="357"/>
      <c r="AL404" s="357"/>
      <c r="AM404" s="357"/>
    </row>
    <row r="405" spans="5:39" x14ac:dyDescent="0.25">
      <c r="E405" s="356"/>
      <c r="F405" s="356"/>
      <c r="G405" s="356"/>
      <c r="H405" s="356"/>
      <c r="I405" s="356"/>
      <c r="J405" s="357"/>
      <c r="K405" s="357"/>
      <c r="L405" s="357"/>
      <c r="M405" s="357"/>
      <c r="N405" s="358"/>
      <c r="O405" s="358"/>
      <c r="P405" s="358"/>
      <c r="Q405" s="358"/>
      <c r="R405" s="358"/>
      <c r="S405" s="358"/>
      <c r="T405" s="359"/>
      <c r="U405" s="360"/>
      <c r="V405" s="360"/>
      <c r="W405" s="357"/>
      <c r="X405" s="357"/>
      <c r="Y405" s="446"/>
      <c r="Z405" s="443"/>
      <c r="AA405" s="446"/>
      <c r="AB405" s="357"/>
      <c r="AC405" s="357"/>
      <c r="AD405" s="357"/>
      <c r="AE405" s="357"/>
      <c r="AF405" s="357"/>
      <c r="AG405" s="446"/>
      <c r="AH405" s="357"/>
      <c r="AI405" s="357"/>
      <c r="AJ405" s="357"/>
      <c r="AK405" s="357"/>
      <c r="AL405" s="357"/>
      <c r="AM405" s="357"/>
    </row>
    <row r="406" spans="5:39" x14ac:dyDescent="0.25">
      <c r="E406" s="356"/>
      <c r="F406" s="356"/>
      <c r="G406" s="356"/>
      <c r="H406" s="356"/>
      <c r="I406" s="356"/>
      <c r="J406" s="357"/>
      <c r="K406" s="357"/>
      <c r="L406" s="357"/>
      <c r="M406" s="357"/>
      <c r="N406" s="358"/>
      <c r="O406" s="358"/>
      <c r="P406" s="358"/>
      <c r="Q406" s="358"/>
      <c r="R406" s="358"/>
      <c r="S406" s="358"/>
      <c r="T406" s="359"/>
      <c r="U406" s="360"/>
      <c r="V406" s="360"/>
      <c r="W406" s="357"/>
      <c r="X406" s="357"/>
      <c r="Y406" s="446"/>
      <c r="Z406" s="443"/>
      <c r="AA406" s="446"/>
      <c r="AB406" s="357"/>
      <c r="AC406" s="357"/>
      <c r="AD406" s="357"/>
      <c r="AE406" s="357"/>
      <c r="AF406" s="357"/>
      <c r="AG406" s="446"/>
      <c r="AH406" s="357"/>
      <c r="AI406" s="357"/>
      <c r="AJ406" s="357"/>
      <c r="AK406" s="357"/>
      <c r="AL406" s="357"/>
      <c r="AM406" s="357"/>
    </row>
    <row r="407" spans="5:39" x14ac:dyDescent="0.25">
      <c r="E407" s="356"/>
      <c r="F407" s="356"/>
      <c r="G407" s="356"/>
      <c r="H407" s="356"/>
      <c r="I407" s="356"/>
      <c r="J407" s="357"/>
      <c r="K407" s="357"/>
      <c r="L407" s="357"/>
      <c r="M407" s="357"/>
      <c r="N407" s="358"/>
      <c r="O407" s="358"/>
      <c r="P407" s="358"/>
      <c r="Q407" s="358"/>
      <c r="R407" s="358"/>
      <c r="S407" s="358"/>
      <c r="T407" s="359"/>
      <c r="U407" s="360"/>
      <c r="V407" s="360"/>
      <c r="W407" s="357"/>
      <c r="X407" s="357"/>
      <c r="Y407" s="446"/>
      <c r="Z407" s="443"/>
      <c r="AA407" s="446"/>
      <c r="AB407" s="357"/>
      <c r="AC407" s="357"/>
      <c r="AD407" s="357"/>
      <c r="AE407" s="357"/>
      <c r="AF407" s="357"/>
      <c r="AG407" s="446"/>
      <c r="AH407" s="357"/>
      <c r="AI407" s="357"/>
      <c r="AJ407" s="357"/>
      <c r="AK407" s="357"/>
      <c r="AL407" s="357"/>
      <c r="AM407" s="357"/>
    </row>
    <row r="408" spans="5:39" x14ac:dyDescent="0.25">
      <c r="E408" s="356"/>
      <c r="F408" s="356"/>
      <c r="G408" s="356"/>
      <c r="H408" s="356"/>
      <c r="I408" s="356"/>
      <c r="J408" s="357"/>
      <c r="K408" s="357"/>
      <c r="L408" s="357"/>
      <c r="M408" s="357"/>
      <c r="N408" s="358"/>
      <c r="O408" s="358"/>
      <c r="P408" s="358"/>
      <c r="Q408" s="358"/>
      <c r="R408" s="358"/>
      <c r="S408" s="358"/>
      <c r="T408" s="359"/>
      <c r="U408" s="360"/>
      <c r="V408" s="360"/>
      <c r="W408" s="357"/>
      <c r="X408" s="357"/>
      <c r="Y408" s="446"/>
      <c r="Z408" s="443"/>
      <c r="AA408" s="446"/>
      <c r="AB408" s="357"/>
      <c r="AC408" s="357"/>
      <c r="AD408" s="357"/>
      <c r="AE408" s="357"/>
      <c r="AF408" s="357"/>
      <c r="AG408" s="446"/>
      <c r="AH408" s="357"/>
      <c r="AI408" s="357"/>
      <c r="AJ408" s="357"/>
      <c r="AK408" s="357"/>
      <c r="AL408" s="357"/>
      <c r="AM408" s="357"/>
    </row>
    <row r="409" spans="5:39" x14ac:dyDescent="0.25">
      <c r="E409" s="356"/>
      <c r="F409" s="356"/>
      <c r="G409" s="356"/>
      <c r="H409" s="356"/>
      <c r="I409" s="356"/>
      <c r="J409" s="357"/>
      <c r="K409" s="357"/>
      <c r="L409" s="357"/>
      <c r="M409" s="357"/>
      <c r="N409" s="358"/>
      <c r="O409" s="358"/>
      <c r="P409" s="358"/>
      <c r="Q409" s="358"/>
      <c r="R409" s="358"/>
      <c r="S409" s="358"/>
      <c r="T409" s="359"/>
      <c r="U409" s="360"/>
      <c r="V409" s="360"/>
      <c r="W409" s="357"/>
      <c r="X409" s="357"/>
      <c r="Y409" s="446"/>
      <c r="Z409" s="443"/>
      <c r="AA409" s="446"/>
      <c r="AB409" s="357"/>
      <c r="AC409" s="357"/>
      <c r="AD409" s="357"/>
      <c r="AE409" s="357"/>
      <c r="AF409" s="357"/>
      <c r="AG409" s="446"/>
      <c r="AH409" s="357"/>
      <c r="AI409" s="357"/>
      <c r="AJ409" s="357"/>
      <c r="AK409" s="357"/>
      <c r="AL409" s="357"/>
      <c r="AM409" s="357"/>
    </row>
    <row r="410" spans="5:39" x14ac:dyDescent="0.25">
      <c r="E410" s="356"/>
      <c r="F410" s="356"/>
      <c r="G410" s="356"/>
      <c r="H410" s="356"/>
      <c r="I410" s="356"/>
      <c r="J410" s="357"/>
      <c r="K410" s="357"/>
      <c r="L410" s="357"/>
      <c r="M410" s="357"/>
      <c r="N410" s="358"/>
      <c r="O410" s="358"/>
      <c r="P410" s="358"/>
      <c r="Q410" s="358"/>
      <c r="R410" s="358"/>
      <c r="S410" s="358"/>
      <c r="T410" s="359"/>
      <c r="U410" s="360"/>
      <c r="V410" s="360"/>
      <c r="W410" s="357"/>
      <c r="X410" s="357"/>
      <c r="Y410" s="446"/>
      <c r="Z410" s="443"/>
      <c r="AA410" s="446"/>
      <c r="AB410" s="357"/>
      <c r="AC410" s="357"/>
      <c r="AD410" s="357"/>
      <c r="AE410" s="357"/>
      <c r="AF410" s="357"/>
      <c r="AG410" s="446"/>
      <c r="AH410" s="357"/>
      <c r="AI410" s="357"/>
      <c r="AJ410" s="357"/>
      <c r="AK410" s="357"/>
      <c r="AL410" s="357"/>
      <c r="AM410" s="357"/>
    </row>
    <row r="411" spans="5:39" x14ac:dyDescent="0.25">
      <c r="E411" s="356"/>
      <c r="F411" s="356"/>
      <c r="G411" s="356"/>
      <c r="H411" s="356"/>
      <c r="I411" s="356"/>
      <c r="J411" s="357"/>
      <c r="K411" s="357"/>
      <c r="L411" s="357"/>
      <c r="M411" s="357"/>
      <c r="N411" s="358"/>
      <c r="O411" s="358"/>
      <c r="P411" s="358"/>
      <c r="Q411" s="358"/>
      <c r="R411" s="358"/>
      <c r="S411" s="358"/>
      <c r="T411" s="359"/>
      <c r="U411" s="360"/>
      <c r="V411" s="360"/>
      <c r="W411" s="357"/>
      <c r="X411" s="357"/>
      <c r="Y411" s="446"/>
      <c r="Z411" s="443"/>
      <c r="AA411" s="446"/>
      <c r="AB411" s="357"/>
      <c r="AC411" s="357"/>
      <c r="AD411" s="357"/>
      <c r="AE411" s="357"/>
      <c r="AF411" s="357"/>
      <c r="AG411" s="446"/>
      <c r="AH411" s="357"/>
      <c r="AI411" s="357"/>
      <c r="AJ411" s="357"/>
      <c r="AK411" s="357"/>
      <c r="AL411" s="357"/>
      <c r="AM411" s="357"/>
    </row>
    <row r="412" spans="5:39" x14ac:dyDescent="0.25">
      <c r="E412" s="356"/>
      <c r="F412" s="356"/>
      <c r="G412" s="356"/>
      <c r="H412" s="356"/>
      <c r="I412" s="356"/>
      <c r="J412" s="357"/>
      <c r="K412" s="357"/>
      <c r="L412" s="357"/>
      <c r="M412" s="357"/>
      <c r="N412" s="358"/>
      <c r="O412" s="358"/>
      <c r="P412" s="358"/>
      <c r="Q412" s="358"/>
      <c r="R412" s="358"/>
      <c r="S412" s="358"/>
      <c r="T412" s="359"/>
      <c r="U412" s="360"/>
      <c r="V412" s="360"/>
      <c r="W412" s="357"/>
      <c r="X412" s="357"/>
      <c r="Y412" s="446"/>
      <c r="Z412" s="443"/>
      <c r="AA412" s="446"/>
      <c r="AB412" s="357"/>
      <c r="AC412" s="357"/>
      <c r="AD412" s="357"/>
      <c r="AE412" s="357"/>
      <c r="AF412" s="357"/>
      <c r="AG412" s="446"/>
      <c r="AH412" s="357"/>
      <c r="AI412" s="357"/>
      <c r="AJ412" s="357"/>
      <c r="AK412" s="357"/>
      <c r="AL412" s="357"/>
      <c r="AM412" s="357"/>
    </row>
    <row r="413" spans="5:39" x14ac:dyDescent="0.25">
      <c r="E413" s="356"/>
      <c r="F413" s="356"/>
      <c r="G413" s="356"/>
      <c r="H413" s="356"/>
      <c r="I413" s="356"/>
      <c r="J413" s="357"/>
      <c r="K413" s="357"/>
      <c r="L413" s="357"/>
      <c r="M413" s="357"/>
      <c r="N413" s="358"/>
      <c r="O413" s="358"/>
      <c r="P413" s="358"/>
      <c r="Q413" s="358"/>
      <c r="R413" s="358"/>
      <c r="S413" s="358"/>
      <c r="T413" s="359"/>
      <c r="U413" s="360"/>
      <c r="V413" s="360"/>
      <c r="W413" s="357"/>
      <c r="X413" s="357"/>
      <c r="Y413" s="446"/>
      <c r="Z413" s="443"/>
      <c r="AA413" s="446"/>
      <c r="AB413" s="357"/>
      <c r="AC413" s="357"/>
      <c r="AD413" s="357"/>
      <c r="AE413" s="357"/>
      <c r="AF413" s="357"/>
      <c r="AG413" s="446"/>
      <c r="AH413" s="357"/>
      <c r="AI413" s="357"/>
      <c r="AJ413" s="357"/>
      <c r="AK413" s="357"/>
      <c r="AL413" s="357"/>
      <c r="AM413" s="357"/>
    </row>
    <row r="414" spans="5:39" x14ac:dyDescent="0.25">
      <c r="E414" s="356"/>
      <c r="F414" s="356"/>
      <c r="G414" s="356"/>
      <c r="H414" s="356"/>
      <c r="I414" s="356"/>
      <c r="J414" s="357"/>
      <c r="K414" s="357"/>
      <c r="L414" s="357"/>
      <c r="M414" s="357"/>
      <c r="N414" s="358"/>
      <c r="O414" s="358"/>
      <c r="P414" s="358"/>
      <c r="Q414" s="358"/>
      <c r="R414" s="358"/>
      <c r="S414" s="358"/>
      <c r="T414" s="359"/>
      <c r="U414" s="360"/>
      <c r="V414" s="360"/>
      <c r="W414" s="357"/>
      <c r="X414" s="357"/>
      <c r="Y414" s="446"/>
      <c r="Z414" s="443"/>
      <c r="AA414" s="446"/>
      <c r="AB414" s="357"/>
      <c r="AC414" s="357"/>
      <c r="AD414" s="357"/>
      <c r="AE414" s="357"/>
      <c r="AF414" s="357"/>
      <c r="AG414" s="446"/>
      <c r="AH414" s="357"/>
      <c r="AI414" s="357"/>
      <c r="AJ414" s="357"/>
      <c r="AK414" s="357"/>
      <c r="AL414" s="357"/>
      <c r="AM414" s="357"/>
    </row>
    <row r="415" spans="5:39" x14ac:dyDescent="0.25">
      <c r="E415" s="356"/>
      <c r="F415" s="356"/>
      <c r="G415" s="356"/>
      <c r="H415" s="356"/>
      <c r="I415" s="356"/>
      <c r="J415" s="357"/>
      <c r="K415" s="357"/>
      <c r="L415" s="357"/>
      <c r="M415" s="357"/>
      <c r="N415" s="358"/>
      <c r="O415" s="358"/>
      <c r="P415" s="358"/>
      <c r="Q415" s="358"/>
      <c r="R415" s="358"/>
      <c r="S415" s="358"/>
      <c r="T415" s="359"/>
      <c r="U415" s="360"/>
      <c r="V415" s="360"/>
      <c r="W415" s="357"/>
      <c r="X415" s="357"/>
      <c r="Y415" s="446"/>
      <c r="Z415" s="443"/>
      <c r="AA415" s="446"/>
      <c r="AB415" s="357"/>
      <c r="AC415" s="357"/>
      <c r="AD415" s="357"/>
      <c r="AE415" s="357"/>
      <c r="AF415" s="357"/>
      <c r="AG415" s="446"/>
      <c r="AH415" s="357"/>
      <c r="AI415" s="357"/>
      <c r="AJ415" s="357"/>
      <c r="AK415" s="357"/>
      <c r="AL415" s="357"/>
      <c r="AM415" s="357"/>
    </row>
    <row r="416" spans="5:39" x14ac:dyDescent="0.25">
      <c r="E416" s="356"/>
      <c r="F416" s="356"/>
      <c r="G416" s="356"/>
      <c r="H416" s="356"/>
      <c r="I416" s="356"/>
      <c r="J416" s="357"/>
      <c r="K416" s="357"/>
      <c r="L416" s="357"/>
      <c r="M416" s="357"/>
      <c r="N416" s="358"/>
      <c r="O416" s="358"/>
      <c r="P416" s="358"/>
      <c r="Q416" s="358"/>
      <c r="R416" s="358"/>
      <c r="S416" s="358"/>
      <c r="T416" s="359"/>
      <c r="U416" s="360"/>
      <c r="V416" s="360"/>
      <c r="W416" s="357"/>
      <c r="X416" s="357"/>
      <c r="Y416" s="446"/>
      <c r="Z416" s="443"/>
      <c r="AA416" s="446"/>
      <c r="AB416" s="357"/>
      <c r="AC416" s="357"/>
      <c r="AD416" s="357"/>
      <c r="AE416" s="357"/>
      <c r="AF416" s="357"/>
      <c r="AG416" s="446"/>
      <c r="AH416" s="357"/>
      <c r="AI416" s="357"/>
      <c r="AJ416" s="357"/>
      <c r="AK416" s="357"/>
      <c r="AL416" s="357"/>
      <c r="AM416" s="357"/>
    </row>
    <row r="417" spans="5:39" x14ac:dyDescent="0.25">
      <c r="E417" s="356"/>
      <c r="F417" s="356"/>
      <c r="G417" s="356"/>
      <c r="H417" s="356"/>
      <c r="I417" s="356"/>
      <c r="J417" s="357"/>
      <c r="K417" s="357"/>
      <c r="L417" s="357"/>
      <c r="M417" s="357"/>
      <c r="N417" s="358"/>
      <c r="O417" s="358"/>
      <c r="P417" s="358"/>
      <c r="Q417" s="358"/>
      <c r="R417" s="358"/>
      <c r="S417" s="358"/>
      <c r="T417" s="359"/>
      <c r="U417" s="360"/>
      <c r="V417" s="360"/>
      <c r="W417" s="357"/>
      <c r="X417" s="357"/>
      <c r="Y417" s="446"/>
      <c r="Z417" s="443"/>
      <c r="AA417" s="446"/>
      <c r="AB417" s="357"/>
      <c r="AC417" s="357"/>
      <c r="AD417" s="357"/>
      <c r="AE417" s="357"/>
      <c r="AF417" s="357"/>
      <c r="AG417" s="446"/>
      <c r="AH417" s="357"/>
      <c r="AI417" s="357"/>
      <c r="AJ417" s="357"/>
      <c r="AK417" s="357"/>
      <c r="AL417" s="357"/>
      <c r="AM417" s="357"/>
    </row>
    <row r="418" spans="5:39" x14ac:dyDescent="0.25">
      <c r="E418" s="356"/>
      <c r="F418" s="356"/>
      <c r="G418" s="356"/>
      <c r="H418" s="356"/>
      <c r="I418" s="356"/>
      <c r="J418" s="357"/>
      <c r="K418" s="357"/>
      <c r="L418" s="357"/>
      <c r="M418" s="357"/>
      <c r="N418" s="358"/>
      <c r="O418" s="358"/>
      <c r="P418" s="358"/>
      <c r="Q418" s="358"/>
      <c r="R418" s="358"/>
      <c r="S418" s="358"/>
      <c r="T418" s="359"/>
      <c r="U418" s="360"/>
      <c r="V418" s="360"/>
      <c r="W418" s="357"/>
      <c r="X418" s="357"/>
      <c r="Y418" s="446"/>
      <c r="Z418" s="443"/>
      <c r="AA418" s="446"/>
      <c r="AB418" s="357"/>
      <c r="AC418" s="357"/>
      <c r="AD418" s="357"/>
      <c r="AE418" s="357"/>
      <c r="AF418" s="357"/>
      <c r="AG418" s="446"/>
      <c r="AH418" s="357"/>
      <c r="AI418" s="357"/>
      <c r="AJ418" s="357"/>
      <c r="AK418" s="357"/>
      <c r="AL418" s="357"/>
      <c r="AM418" s="357"/>
    </row>
    <row r="419" spans="5:39" x14ac:dyDescent="0.25">
      <c r="E419" s="356"/>
      <c r="F419" s="356"/>
      <c r="G419" s="356"/>
      <c r="H419" s="356"/>
      <c r="I419" s="356"/>
      <c r="J419" s="357"/>
      <c r="K419" s="357"/>
      <c r="L419" s="357"/>
      <c r="M419" s="357"/>
      <c r="N419" s="358"/>
      <c r="O419" s="358"/>
      <c r="P419" s="358"/>
      <c r="Q419" s="358"/>
      <c r="R419" s="358"/>
      <c r="S419" s="358"/>
      <c r="T419" s="359"/>
      <c r="U419" s="360"/>
      <c r="V419" s="360"/>
      <c r="W419" s="357"/>
      <c r="X419" s="357"/>
      <c r="Y419" s="446"/>
      <c r="Z419" s="443"/>
      <c r="AA419" s="446"/>
      <c r="AB419" s="357"/>
      <c r="AC419" s="357"/>
      <c r="AD419" s="357"/>
      <c r="AE419" s="357"/>
      <c r="AF419" s="357"/>
      <c r="AG419" s="446"/>
      <c r="AH419" s="357"/>
      <c r="AI419" s="357"/>
      <c r="AJ419" s="357"/>
      <c r="AK419" s="357"/>
      <c r="AL419" s="357"/>
      <c r="AM419" s="357"/>
    </row>
    <row r="420" spans="5:39" x14ac:dyDescent="0.25">
      <c r="E420" s="356"/>
      <c r="F420" s="356"/>
      <c r="G420" s="356"/>
      <c r="H420" s="356"/>
      <c r="I420" s="356"/>
      <c r="J420" s="357"/>
      <c r="K420" s="357"/>
      <c r="L420" s="357"/>
      <c r="M420" s="357"/>
      <c r="N420" s="358"/>
      <c r="O420" s="358"/>
      <c r="P420" s="358"/>
      <c r="Q420" s="358"/>
      <c r="R420" s="358"/>
      <c r="S420" s="358"/>
      <c r="T420" s="359"/>
      <c r="U420" s="360"/>
      <c r="V420" s="360"/>
      <c r="W420" s="357"/>
      <c r="X420" s="357"/>
      <c r="Y420" s="446"/>
      <c r="Z420" s="443"/>
      <c r="AA420" s="446"/>
      <c r="AB420" s="357"/>
      <c r="AC420" s="357"/>
      <c r="AD420" s="357"/>
      <c r="AE420" s="357"/>
      <c r="AF420" s="357"/>
      <c r="AG420" s="446"/>
      <c r="AH420" s="357"/>
      <c r="AI420" s="357"/>
      <c r="AJ420" s="357"/>
      <c r="AK420" s="357"/>
      <c r="AL420" s="357"/>
      <c r="AM420" s="357"/>
    </row>
    <row r="421" spans="5:39" x14ac:dyDescent="0.25">
      <c r="E421" s="356"/>
      <c r="F421" s="356"/>
      <c r="G421" s="356"/>
      <c r="H421" s="356"/>
      <c r="I421" s="356"/>
      <c r="J421" s="357"/>
      <c r="K421" s="357"/>
      <c r="L421" s="357"/>
      <c r="M421" s="357"/>
      <c r="N421" s="358"/>
      <c r="O421" s="358"/>
      <c r="P421" s="358"/>
      <c r="Q421" s="358"/>
      <c r="R421" s="358"/>
      <c r="S421" s="358"/>
      <c r="T421" s="359"/>
      <c r="U421" s="360"/>
      <c r="V421" s="360"/>
      <c r="W421" s="357"/>
      <c r="X421" s="357"/>
      <c r="Y421" s="446"/>
      <c r="Z421" s="443"/>
      <c r="AA421" s="446"/>
      <c r="AB421" s="357"/>
      <c r="AC421" s="357"/>
      <c r="AD421" s="357"/>
      <c r="AE421" s="357"/>
      <c r="AF421" s="357"/>
      <c r="AG421" s="446"/>
      <c r="AH421" s="357"/>
      <c r="AI421" s="357"/>
      <c r="AJ421" s="357"/>
      <c r="AK421" s="357"/>
      <c r="AL421" s="357"/>
      <c r="AM421" s="357"/>
    </row>
    <row r="422" spans="5:39" x14ac:dyDescent="0.25">
      <c r="E422" s="356"/>
      <c r="F422" s="356"/>
      <c r="G422" s="356"/>
      <c r="H422" s="356"/>
      <c r="I422" s="356"/>
      <c r="J422" s="357"/>
      <c r="K422" s="357"/>
      <c r="L422" s="357"/>
      <c r="M422" s="357"/>
      <c r="N422" s="358"/>
      <c r="O422" s="358"/>
      <c r="P422" s="358"/>
      <c r="Q422" s="358"/>
      <c r="R422" s="358"/>
      <c r="S422" s="358"/>
      <c r="T422" s="359"/>
      <c r="U422" s="360"/>
      <c r="V422" s="360"/>
      <c r="W422" s="357"/>
      <c r="X422" s="357"/>
      <c r="Y422" s="446"/>
      <c r="Z422" s="443"/>
      <c r="AA422" s="446"/>
      <c r="AB422" s="357"/>
      <c r="AC422" s="357"/>
      <c r="AD422" s="357"/>
      <c r="AE422" s="357"/>
      <c r="AF422" s="357"/>
      <c r="AG422" s="446"/>
      <c r="AH422" s="357"/>
      <c r="AI422" s="357"/>
      <c r="AJ422" s="357"/>
      <c r="AK422" s="357"/>
      <c r="AL422" s="357"/>
      <c r="AM422" s="357"/>
    </row>
    <row r="423" spans="5:39" x14ac:dyDescent="0.25">
      <c r="E423" s="356"/>
      <c r="F423" s="356"/>
      <c r="G423" s="356"/>
      <c r="H423" s="356"/>
      <c r="I423" s="356"/>
      <c r="J423" s="357"/>
      <c r="K423" s="357"/>
      <c r="L423" s="357"/>
      <c r="M423" s="357"/>
      <c r="N423" s="358"/>
      <c r="O423" s="358"/>
      <c r="P423" s="358"/>
      <c r="Q423" s="358"/>
      <c r="R423" s="358"/>
      <c r="S423" s="358"/>
      <c r="T423" s="359"/>
      <c r="U423" s="360"/>
      <c r="V423" s="360"/>
      <c r="W423" s="357"/>
      <c r="X423" s="357"/>
      <c r="Y423" s="446"/>
      <c r="Z423" s="443"/>
      <c r="AA423" s="446"/>
      <c r="AB423" s="357"/>
      <c r="AC423" s="357"/>
      <c r="AD423" s="357"/>
      <c r="AE423" s="357"/>
      <c r="AF423" s="357"/>
      <c r="AG423" s="446"/>
      <c r="AH423" s="357"/>
      <c r="AI423" s="357"/>
      <c r="AJ423" s="357"/>
      <c r="AK423" s="357"/>
      <c r="AL423" s="357"/>
      <c r="AM423" s="357"/>
    </row>
    <row r="424" spans="5:39" x14ac:dyDescent="0.25">
      <c r="E424" s="356"/>
      <c r="F424" s="356"/>
      <c r="G424" s="356"/>
      <c r="H424" s="356"/>
      <c r="I424" s="356"/>
      <c r="J424" s="357"/>
      <c r="K424" s="357"/>
      <c r="L424" s="357"/>
      <c r="M424" s="357"/>
      <c r="N424" s="358"/>
      <c r="O424" s="358"/>
      <c r="P424" s="358"/>
      <c r="Q424" s="358"/>
      <c r="R424" s="358"/>
      <c r="S424" s="358"/>
      <c r="T424" s="359"/>
      <c r="U424" s="360"/>
      <c r="V424" s="360"/>
      <c r="W424" s="357"/>
      <c r="X424" s="357"/>
      <c r="Y424" s="446"/>
      <c r="Z424" s="443"/>
      <c r="AA424" s="446"/>
      <c r="AB424" s="357"/>
      <c r="AC424" s="357"/>
      <c r="AD424" s="357"/>
      <c r="AE424" s="357"/>
      <c r="AF424" s="357"/>
      <c r="AG424" s="446"/>
      <c r="AH424" s="357"/>
      <c r="AI424" s="357"/>
      <c r="AJ424" s="357"/>
      <c r="AK424" s="357"/>
      <c r="AL424" s="357"/>
      <c r="AM424" s="357"/>
    </row>
    <row r="425" spans="5:39" x14ac:dyDescent="0.25">
      <c r="E425" s="356"/>
      <c r="F425" s="356"/>
      <c r="G425" s="356"/>
      <c r="H425" s="356"/>
      <c r="I425" s="356"/>
      <c r="J425" s="357"/>
      <c r="K425" s="357"/>
      <c r="L425" s="357"/>
      <c r="M425" s="357"/>
      <c r="N425" s="358"/>
      <c r="O425" s="358"/>
      <c r="P425" s="358"/>
      <c r="Q425" s="358"/>
      <c r="R425" s="358"/>
      <c r="S425" s="358"/>
      <c r="T425" s="359"/>
      <c r="U425" s="360"/>
      <c r="V425" s="360"/>
      <c r="W425" s="357"/>
      <c r="X425" s="357"/>
      <c r="Y425" s="446"/>
      <c r="Z425" s="443"/>
      <c r="AA425" s="446"/>
      <c r="AB425" s="357"/>
      <c r="AC425" s="357"/>
      <c r="AD425" s="357"/>
      <c r="AE425" s="357"/>
      <c r="AF425" s="357"/>
      <c r="AG425" s="446"/>
      <c r="AH425" s="357"/>
      <c r="AI425" s="357"/>
      <c r="AJ425" s="357"/>
      <c r="AK425" s="357"/>
      <c r="AL425" s="357"/>
      <c r="AM425" s="357"/>
    </row>
    <row r="426" spans="5:39" x14ac:dyDescent="0.25">
      <c r="E426" s="356"/>
      <c r="F426" s="356"/>
      <c r="G426" s="356"/>
      <c r="H426" s="356"/>
      <c r="I426" s="356"/>
      <c r="J426" s="357"/>
      <c r="K426" s="357"/>
      <c r="L426" s="357"/>
      <c r="M426" s="357"/>
      <c r="N426" s="358"/>
      <c r="O426" s="358"/>
      <c r="P426" s="358"/>
      <c r="Q426" s="358"/>
      <c r="R426" s="358"/>
      <c r="S426" s="358"/>
      <c r="T426" s="359"/>
      <c r="U426" s="360"/>
      <c r="V426" s="360"/>
      <c r="W426" s="357"/>
      <c r="X426" s="357"/>
      <c r="Y426" s="446"/>
      <c r="Z426" s="443"/>
      <c r="AA426" s="446"/>
      <c r="AB426" s="357"/>
      <c r="AC426" s="357"/>
      <c r="AD426" s="357"/>
      <c r="AE426" s="357"/>
      <c r="AF426" s="357"/>
      <c r="AG426" s="446"/>
      <c r="AH426" s="357"/>
      <c r="AI426" s="357"/>
      <c r="AJ426" s="357"/>
      <c r="AK426" s="357"/>
      <c r="AL426" s="357"/>
      <c r="AM426" s="357"/>
    </row>
    <row r="427" spans="5:39" x14ac:dyDescent="0.25">
      <c r="E427" s="356"/>
      <c r="F427" s="356"/>
      <c r="G427" s="356"/>
      <c r="H427" s="356"/>
      <c r="I427" s="356"/>
      <c r="J427" s="357"/>
      <c r="K427" s="357"/>
      <c r="L427" s="357"/>
      <c r="M427" s="357"/>
      <c r="N427" s="358"/>
      <c r="O427" s="358"/>
      <c r="P427" s="358"/>
      <c r="Q427" s="358"/>
      <c r="R427" s="358"/>
      <c r="S427" s="358"/>
      <c r="T427" s="359"/>
      <c r="U427" s="360"/>
      <c r="V427" s="360"/>
      <c r="W427" s="357"/>
      <c r="X427" s="357"/>
      <c r="Y427" s="446"/>
      <c r="Z427" s="443"/>
      <c r="AA427" s="446"/>
      <c r="AB427" s="357"/>
      <c r="AC427" s="357"/>
      <c r="AD427" s="357"/>
      <c r="AE427" s="357"/>
      <c r="AF427" s="357"/>
      <c r="AG427" s="446"/>
      <c r="AH427" s="357"/>
      <c r="AI427" s="357"/>
      <c r="AJ427" s="357"/>
      <c r="AK427" s="357"/>
      <c r="AL427" s="357"/>
      <c r="AM427" s="357"/>
    </row>
    <row r="428" spans="5:39" x14ac:dyDescent="0.25">
      <c r="E428" s="356"/>
      <c r="F428" s="356"/>
      <c r="G428" s="356"/>
      <c r="H428" s="356"/>
      <c r="I428" s="356"/>
      <c r="J428" s="357"/>
      <c r="K428" s="357"/>
      <c r="L428" s="357"/>
      <c r="M428" s="357"/>
      <c r="N428" s="358"/>
      <c r="O428" s="358"/>
      <c r="P428" s="358"/>
      <c r="Q428" s="358"/>
      <c r="R428" s="358"/>
      <c r="S428" s="358"/>
      <c r="T428" s="359"/>
      <c r="U428" s="360"/>
      <c r="V428" s="360"/>
      <c r="W428" s="357"/>
      <c r="X428" s="357"/>
      <c r="Y428" s="446"/>
      <c r="Z428" s="443"/>
      <c r="AA428" s="446"/>
      <c r="AB428" s="357"/>
      <c r="AC428" s="357"/>
      <c r="AD428" s="357"/>
      <c r="AE428" s="357"/>
      <c r="AF428" s="357"/>
      <c r="AG428" s="446"/>
      <c r="AH428" s="357"/>
      <c r="AI428" s="357"/>
      <c r="AJ428" s="357"/>
      <c r="AK428" s="357"/>
      <c r="AL428" s="357"/>
      <c r="AM428" s="357"/>
    </row>
    <row r="429" spans="5:39" x14ac:dyDescent="0.25">
      <c r="E429" s="356"/>
      <c r="F429" s="356"/>
      <c r="G429" s="356"/>
      <c r="H429" s="356"/>
      <c r="I429" s="356"/>
      <c r="J429" s="357"/>
      <c r="K429" s="357"/>
      <c r="L429" s="357"/>
      <c r="M429" s="357"/>
      <c r="N429" s="358"/>
      <c r="O429" s="358"/>
      <c r="P429" s="358"/>
      <c r="Q429" s="358"/>
      <c r="R429" s="358"/>
      <c r="S429" s="358"/>
      <c r="T429" s="359"/>
      <c r="U429" s="360"/>
      <c r="V429" s="360"/>
      <c r="W429" s="357"/>
      <c r="X429" s="357"/>
      <c r="Y429" s="446"/>
      <c r="Z429" s="443"/>
      <c r="AA429" s="446"/>
      <c r="AB429" s="357"/>
      <c r="AC429" s="357"/>
      <c r="AD429" s="357"/>
      <c r="AE429" s="357"/>
      <c r="AF429" s="357"/>
      <c r="AG429" s="446"/>
      <c r="AH429" s="357"/>
      <c r="AI429" s="357"/>
      <c r="AJ429" s="357"/>
      <c r="AK429" s="357"/>
      <c r="AL429" s="357"/>
      <c r="AM429" s="357"/>
    </row>
    <row r="430" spans="5:39" x14ac:dyDescent="0.25">
      <c r="E430" s="356"/>
      <c r="F430" s="356"/>
      <c r="G430" s="356"/>
      <c r="H430" s="356"/>
      <c r="I430" s="356"/>
      <c r="J430" s="357"/>
      <c r="K430" s="357"/>
      <c r="L430" s="357"/>
      <c r="M430" s="357"/>
      <c r="N430" s="358"/>
      <c r="O430" s="358"/>
      <c r="P430" s="358"/>
      <c r="Q430" s="358"/>
      <c r="R430" s="358"/>
      <c r="S430" s="358"/>
      <c r="T430" s="359"/>
      <c r="U430" s="360"/>
      <c r="V430" s="360"/>
      <c r="W430" s="357"/>
      <c r="X430" s="357"/>
      <c r="Y430" s="446"/>
      <c r="Z430" s="443"/>
      <c r="AA430" s="446"/>
      <c r="AB430" s="357"/>
      <c r="AC430" s="357"/>
      <c r="AD430" s="357"/>
      <c r="AE430" s="357"/>
      <c r="AF430" s="357"/>
      <c r="AG430" s="446"/>
      <c r="AH430" s="357"/>
      <c r="AI430" s="357"/>
      <c r="AJ430" s="357"/>
      <c r="AK430" s="357"/>
      <c r="AL430" s="357"/>
      <c r="AM430" s="357"/>
    </row>
    <row r="431" spans="5:39" x14ac:dyDescent="0.25">
      <c r="E431" s="356"/>
      <c r="F431" s="356"/>
      <c r="G431" s="356"/>
      <c r="H431" s="356"/>
      <c r="I431" s="356"/>
      <c r="J431" s="357"/>
      <c r="K431" s="357"/>
      <c r="L431" s="357"/>
      <c r="M431" s="357"/>
      <c r="N431" s="358"/>
      <c r="O431" s="358"/>
      <c r="P431" s="358"/>
      <c r="Q431" s="358"/>
      <c r="R431" s="358"/>
      <c r="S431" s="358"/>
      <c r="T431" s="359"/>
      <c r="U431" s="360"/>
      <c r="V431" s="360"/>
      <c r="W431" s="357"/>
      <c r="X431" s="357"/>
      <c r="Y431" s="446"/>
      <c r="Z431" s="443"/>
      <c r="AA431" s="446"/>
      <c r="AB431" s="357"/>
      <c r="AC431" s="357"/>
      <c r="AD431" s="357"/>
      <c r="AE431" s="357"/>
      <c r="AF431" s="357"/>
      <c r="AG431" s="446"/>
      <c r="AH431" s="357"/>
      <c r="AI431" s="357"/>
      <c r="AJ431" s="357"/>
      <c r="AK431" s="357"/>
      <c r="AL431" s="357"/>
      <c r="AM431" s="357"/>
    </row>
    <row r="432" spans="5:39" x14ac:dyDescent="0.25">
      <c r="E432" s="356"/>
      <c r="F432" s="356"/>
      <c r="G432" s="356"/>
      <c r="H432" s="356"/>
      <c r="I432" s="356"/>
      <c r="J432" s="357"/>
      <c r="K432" s="357"/>
      <c r="L432" s="357"/>
      <c r="M432" s="357"/>
      <c r="N432" s="358"/>
      <c r="O432" s="358"/>
      <c r="P432" s="358"/>
      <c r="Q432" s="358"/>
      <c r="R432" s="358"/>
      <c r="S432" s="358"/>
      <c r="T432" s="359"/>
      <c r="U432" s="360"/>
      <c r="V432" s="360"/>
      <c r="W432" s="357"/>
      <c r="X432" s="357"/>
      <c r="Y432" s="446"/>
      <c r="Z432" s="443"/>
      <c r="AA432" s="446"/>
      <c r="AB432" s="357"/>
      <c r="AC432" s="357"/>
      <c r="AD432" s="357"/>
      <c r="AE432" s="357"/>
      <c r="AF432" s="357"/>
      <c r="AG432" s="446"/>
      <c r="AH432" s="357"/>
      <c r="AI432" s="357"/>
      <c r="AJ432" s="357"/>
      <c r="AK432" s="357"/>
      <c r="AL432" s="357"/>
      <c r="AM432" s="357"/>
    </row>
    <row r="433" spans="5:39" x14ac:dyDescent="0.25">
      <c r="E433" s="356"/>
      <c r="F433" s="356"/>
      <c r="G433" s="356"/>
      <c r="H433" s="356"/>
      <c r="I433" s="356"/>
      <c r="J433" s="357"/>
      <c r="K433" s="357"/>
      <c r="L433" s="357"/>
      <c r="M433" s="357"/>
      <c r="N433" s="358"/>
      <c r="O433" s="358"/>
      <c r="P433" s="358"/>
      <c r="Q433" s="358"/>
      <c r="R433" s="358"/>
      <c r="S433" s="358"/>
      <c r="T433" s="359"/>
      <c r="U433" s="360"/>
      <c r="V433" s="360"/>
      <c r="W433" s="357"/>
      <c r="X433" s="357"/>
      <c r="Y433" s="446"/>
      <c r="Z433" s="443"/>
      <c r="AA433" s="446"/>
      <c r="AB433" s="357"/>
      <c r="AC433" s="357"/>
      <c r="AD433" s="357"/>
      <c r="AE433" s="357"/>
      <c r="AF433" s="357"/>
      <c r="AG433" s="446"/>
      <c r="AH433" s="357"/>
      <c r="AI433" s="357"/>
      <c r="AJ433" s="357"/>
      <c r="AK433" s="357"/>
      <c r="AL433" s="357"/>
      <c r="AM433" s="357"/>
    </row>
    <row r="434" spans="5:39" x14ac:dyDescent="0.25">
      <c r="E434" s="356"/>
      <c r="F434" s="356"/>
      <c r="G434" s="356"/>
      <c r="H434" s="356"/>
      <c r="I434" s="356"/>
      <c r="J434" s="357"/>
      <c r="K434" s="357"/>
      <c r="L434" s="357"/>
      <c r="M434" s="357"/>
      <c r="N434" s="358"/>
      <c r="O434" s="358"/>
      <c r="P434" s="358"/>
      <c r="Q434" s="358"/>
      <c r="R434" s="358"/>
      <c r="S434" s="358"/>
      <c r="T434" s="359"/>
      <c r="U434" s="360"/>
      <c r="V434" s="360"/>
      <c r="W434" s="357"/>
      <c r="X434" s="357"/>
      <c r="Y434" s="446"/>
      <c r="Z434" s="443"/>
      <c r="AA434" s="446"/>
      <c r="AB434" s="357"/>
      <c r="AC434" s="357"/>
      <c r="AD434" s="357"/>
      <c r="AE434" s="357"/>
      <c r="AF434" s="357"/>
      <c r="AG434" s="446"/>
      <c r="AH434" s="357"/>
      <c r="AI434" s="357"/>
      <c r="AJ434" s="357"/>
      <c r="AK434" s="357"/>
      <c r="AL434" s="357"/>
      <c r="AM434" s="357"/>
    </row>
    <row r="435" spans="5:39" x14ac:dyDescent="0.25">
      <c r="E435" s="356"/>
      <c r="F435" s="356"/>
      <c r="G435" s="356"/>
      <c r="H435" s="356"/>
      <c r="I435" s="356"/>
      <c r="J435" s="357"/>
      <c r="K435" s="357"/>
      <c r="L435" s="357"/>
      <c r="M435" s="357"/>
      <c r="N435" s="358"/>
      <c r="O435" s="358"/>
      <c r="P435" s="358"/>
      <c r="Q435" s="358"/>
      <c r="R435" s="358"/>
      <c r="S435" s="358"/>
      <c r="T435" s="359"/>
      <c r="U435" s="360"/>
      <c r="V435" s="360"/>
      <c r="W435" s="357"/>
      <c r="X435" s="357"/>
      <c r="Y435" s="446"/>
      <c r="Z435" s="443"/>
      <c r="AA435" s="446"/>
      <c r="AB435" s="357"/>
      <c r="AC435" s="357"/>
      <c r="AD435" s="357"/>
      <c r="AE435" s="357"/>
      <c r="AF435" s="357"/>
      <c r="AG435" s="446"/>
      <c r="AH435" s="357"/>
      <c r="AI435" s="357"/>
      <c r="AJ435" s="357"/>
      <c r="AK435" s="357"/>
      <c r="AL435" s="357"/>
      <c r="AM435" s="357"/>
    </row>
    <row r="436" spans="5:39" x14ac:dyDescent="0.25">
      <c r="E436" s="356"/>
      <c r="F436" s="356"/>
      <c r="G436" s="356"/>
      <c r="H436" s="356"/>
      <c r="I436" s="356"/>
      <c r="J436" s="357"/>
      <c r="K436" s="357"/>
      <c r="L436" s="357"/>
      <c r="M436" s="357"/>
      <c r="N436" s="358"/>
      <c r="O436" s="358"/>
      <c r="P436" s="358"/>
      <c r="Q436" s="358"/>
      <c r="R436" s="358"/>
      <c r="S436" s="358"/>
      <c r="T436" s="359"/>
      <c r="U436" s="360"/>
      <c r="V436" s="360"/>
      <c r="W436" s="357"/>
      <c r="X436" s="357"/>
      <c r="Y436" s="446"/>
      <c r="Z436" s="443"/>
      <c r="AA436" s="446"/>
      <c r="AB436" s="357"/>
      <c r="AC436" s="357"/>
      <c r="AD436" s="357"/>
      <c r="AE436" s="357"/>
      <c r="AF436" s="357"/>
      <c r="AG436" s="446"/>
      <c r="AH436" s="357"/>
      <c r="AI436" s="357"/>
      <c r="AJ436" s="357"/>
      <c r="AK436" s="357"/>
      <c r="AL436" s="357"/>
      <c r="AM436" s="357"/>
    </row>
    <row r="437" spans="5:39" x14ac:dyDescent="0.25">
      <c r="E437" s="356"/>
      <c r="F437" s="356"/>
      <c r="G437" s="356"/>
      <c r="H437" s="356"/>
      <c r="I437" s="356"/>
      <c r="J437" s="357"/>
      <c r="K437" s="357"/>
      <c r="L437" s="357"/>
      <c r="M437" s="357"/>
      <c r="N437" s="358"/>
      <c r="O437" s="358"/>
      <c r="P437" s="358"/>
      <c r="Q437" s="358"/>
      <c r="R437" s="358"/>
      <c r="S437" s="358"/>
      <c r="T437" s="359"/>
      <c r="U437" s="360"/>
      <c r="V437" s="360"/>
      <c r="W437" s="357"/>
      <c r="X437" s="357"/>
      <c r="Y437" s="446"/>
      <c r="Z437" s="443"/>
      <c r="AA437" s="446"/>
      <c r="AB437" s="357"/>
      <c r="AC437" s="357"/>
      <c r="AD437" s="357"/>
      <c r="AE437" s="357"/>
      <c r="AF437" s="357"/>
      <c r="AG437" s="446"/>
      <c r="AH437" s="357"/>
      <c r="AI437" s="357"/>
      <c r="AJ437" s="357"/>
      <c r="AK437" s="357"/>
      <c r="AL437" s="357"/>
      <c r="AM437" s="357"/>
    </row>
    <row r="438" spans="5:39" x14ac:dyDescent="0.25">
      <c r="E438" s="356"/>
      <c r="F438" s="356"/>
      <c r="G438" s="356"/>
      <c r="H438" s="356"/>
      <c r="I438" s="356"/>
      <c r="J438" s="357"/>
      <c r="K438" s="357"/>
      <c r="L438" s="357"/>
      <c r="M438" s="357"/>
      <c r="N438" s="358"/>
      <c r="O438" s="358"/>
      <c r="P438" s="358"/>
      <c r="Q438" s="358"/>
      <c r="R438" s="358"/>
      <c r="S438" s="358"/>
      <c r="T438" s="359"/>
      <c r="U438" s="360"/>
      <c r="V438" s="360"/>
      <c r="W438" s="357"/>
      <c r="X438" s="357"/>
      <c r="Y438" s="446"/>
      <c r="Z438" s="443"/>
      <c r="AA438" s="446"/>
      <c r="AB438" s="357"/>
      <c r="AC438" s="357"/>
      <c r="AD438" s="357"/>
      <c r="AE438" s="357"/>
      <c r="AF438" s="357"/>
      <c r="AG438" s="446"/>
      <c r="AH438" s="357"/>
      <c r="AI438" s="357"/>
      <c r="AJ438" s="357"/>
      <c r="AK438" s="357"/>
      <c r="AL438" s="357"/>
      <c r="AM438" s="357"/>
    </row>
    <row r="439" spans="5:39" x14ac:dyDescent="0.25">
      <c r="E439" s="356"/>
      <c r="F439" s="356"/>
      <c r="G439" s="356"/>
      <c r="H439" s="356"/>
      <c r="I439" s="356"/>
      <c r="J439" s="357"/>
      <c r="K439" s="357"/>
      <c r="L439" s="357"/>
      <c r="M439" s="357"/>
      <c r="N439" s="358"/>
      <c r="O439" s="358"/>
      <c r="P439" s="358"/>
      <c r="Q439" s="358"/>
      <c r="R439" s="358"/>
      <c r="S439" s="358"/>
      <c r="T439" s="359"/>
      <c r="U439" s="360"/>
      <c r="V439" s="360"/>
      <c r="W439" s="357"/>
      <c r="X439" s="357"/>
      <c r="Y439" s="446"/>
      <c r="Z439" s="443"/>
      <c r="AA439" s="446"/>
      <c r="AB439" s="357"/>
      <c r="AC439" s="357"/>
      <c r="AD439" s="357"/>
      <c r="AE439" s="357"/>
      <c r="AF439" s="357"/>
      <c r="AG439" s="446"/>
      <c r="AH439" s="357"/>
      <c r="AI439" s="357"/>
      <c r="AJ439" s="357"/>
      <c r="AK439" s="357"/>
      <c r="AL439" s="357"/>
      <c r="AM439" s="357"/>
    </row>
    <row r="440" spans="5:39" x14ac:dyDescent="0.25">
      <c r="E440" s="356"/>
      <c r="F440" s="356"/>
      <c r="G440" s="356"/>
      <c r="H440" s="356"/>
      <c r="I440" s="356"/>
      <c r="J440" s="357"/>
      <c r="K440" s="357"/>
      <c r="L440" s="357"/>
      <c r="M440" s="357"/>
      <c r="N440" s="358"/>
      <c r="O440" s="358"/>
      <c r="P440" s="358"/>
      <c r="Q440" s="358"/>
      <c r="R440" s="358"/>
      <c r="S440" s="358"/>
      <c r="T440" s="359"/>
      <c r="U440" s="360"/>
      <c r="V440" s="360"/>
      <c r="W440" s="357"/>
      <c r="X440" s="357"/>
      <c r="Y440" s="446"/>
      <c r="Z440" s="443"/>
      <c r="AA440" s="446"/>
      <c r="AB440" s="357"/>
      <c r="AC440" s="357"/>
      <c r="AD440" s="357"/>
      <c r="AE440" s="357"/>
      <c r="AF440" s="357"/>
      <c r="AG440" s="446"/>
      <c r="AH440" s="357"/>
      <c r="AI440" s="357"/>
      <c r="AJ440" s="357"/>
      <c r="AK440" s="357"/>
      <c r="AL440" s="357"/>
      <c r="AM440" s="357"/>
    </row>
    <row r="441" spans="5:39" x14ac:dyDescent="0.25">
      <c r="E441" s="356"/>
      <c r="F441" s="356"/>
      <c r="G441" s="356"/>
      <c r="H441" s="356"/>
      <c r="I441" s="356"/>
      <c r="J441" s="357"/>
      <c r="K441" s="357"/>
      <c r="L441" s="357"/>
      <c r="M441" s="357"/>
      <c r="N441" s="358"/>
      <c r="O441" s="358"/>
      <c r="P441" s="358"/>
      <c r="Q441" s="358"/>
      <c r="R441" s="358"/>
      <c r="S441" s="358"/>
      <c r="T441" s="359"/>
      <c r="U441" s="360"/>
      <c r="V441" s="360"/>
      <c r="W441" s="357"/>
      <c r="X441" s="357"/>
      <c r="Y441" s="446"/>
      <c r="Z441" s="443"/>
      <c r="AA441" s="446"/>
      <c r="AB441" s="357"/>
      <c r="AC441" s="357"/>
      <c r="AD441" s="357"/>
      <c r="AE441" s="357"/>
      <c r="AF441" s="357"/>
      <c r="AG441" s="446"/>
      <c r="AH441" s="357"/>
      <c r="AI441" s="357"/>
      <c r="AJ441" s="357"/>
      <c r="AK441" s="357"/>
      <c r="AL441" s="357"/>
      <c r="AM441" s="357"/>
    </row>
    <row r="442" spans="5:39" x14ac:dyDescent="0.25">
      <c r="E442" s="356"/>
      <c r="F442" s="356"/>
      <c r="G442" s="356"/>
      <c r="H442" s="356"/>
      <c r="I442" s="356"/>
      <c r="J442" s="357"/>
      <c r="K442" s="357"/>
      <c r="L442" s="357"/>
      <c r="M442" s="357"/>
      <c r="N442" s="358"/>
      <c r="O442" s="358"/>
      <c r="P442" s="358"/>
      <c r="Q442" s="358"/>
      <c r="R442" s="358"/>
      <c r="S442" s="358"/>
      <c r="T442" s="359"/>
      <c r="U442" s="360"/>
      <c r="V442" s="360"/>
      <c r="W442" s="357"/>
      <c r="X442" s="357"/>
      <c r="Y442" s="446"/>
      <c r="Z442" s="443"/>
      <c r="AA442" s="446"/>
      <c r="AB442" s="357"/>
      <c r="AC442" s="357"/>
      <c r="AD442" s="357"/>
      <c r="AE442" s="357"/>
      <c r="AF442" s="357"/>
      <c r="AG442" s="446"/>
      <c r="AH442" s="357"/>
      <c r="AI442" s="357"/>
      <c r="AJ442" s="357"/>
      <c r="AK442" s="357"/>
      <c r="AL442" s="357"/>
      <c r="AM442" s="357"/>
    </row>
    <row r="443" spans="5:39" x14ac:dyDescent="0.25">
      <c r="E443" s="356"/>
      <c r="F443" s="356"/>
      <c r="G443" s="356"/>
      <c r="H443" s="356"/>
      <c r="I443" s="356"/>
      <c r="J443" s="357"/>
      <c r="K443" s="357"/>
      <c r="L443" s="357"/>
      <c r="M443" s="357"/>
      <c r="N443" s="358"/>
      <c r="O443" s="358"/>
      <c r="P443" s="358"/>
      <c r="Q443" s="358"/>
      <c r="R443" s="358"/>
      <c r="S443" s="358"/>
      <c r="T443" s="359"/>
      <c r="U443" s="360"/>
      <c r="V443" s="360"/>
      <c r="W443" s="357"/>
      <c r="X443" s="357"/>
      <c r="Y443" s="446"/>
      <c r="Z443" s="443"/>
      <c r="AA443" s="446"/>
      <c r="AB443" s="357"/>
      <c r="AC443" s="357"/>
      <c r="AD443" s="357"/>
      <c r="AE443" s="357"/>
      <c r="AF443" s="357"/>
      <c r="AG443" s="446"/>
      <c r="AH443" s="357"/>
      <c r="AI443" s="357"/>
      <c r="AJ443" s="357"/>
      <c r="AK443" s="357"/>
      <c r="AL443" s="357"/>
      <c r="AM443" s="357"/>
    </row>
    <row r="444" spans="5:39" x14ac:dyDescent="0.25">
      <c r="E444" s="356"/>
      <c r="F444" s="356"/>
      <c r="G444" s="356"/>
      <c r="H444" s="356"/>
      <c r="I444" s="356"/>
      <c r="J444" s="357"/>
      <c r="K444" s="357"/>
      <c r="L444" s="357"/>
      <c r="M444" s="357"/>
      <c r="N444" s="358"/>
      <c r="O444" s="358"/>
      <c r="P444" s="358"/>
      <c r="Q444" s="358"/>
      <c r="R444" s="358"/>
      <c r="S444" s="358"/>
      <c r="T444" s="359"/>
      <c r="U444" s="360"/>
      <c r="V444" s="360"/>
      <c r="W444" s="357"/>
      <c r="X444" s="357"/>
      <c r="Y444" s="446"/>
      <c r="Z444" s="443"/>
      <c r="AA444" s="446"/>
      <c r="AB444" s="357"/>
      <c r="AC444" s="357"/>
      <c r="AD444" s="357"/>
      <c r="AE444" s="357"/>
      <c r="AF444" s="357"/>
      <c r="AG444" s="446"/>
      <c r="AH444" s="357"/>
      <c r="AI444" s="357"/>
      <c r="AJ444" s="357"/>
      <c r="AK444" s="357"/>
      <c r="AL444" s="357"/>
      <c r="AM444" s="357"/>
    </row>
    <row r="445" spans="5:39" x14ac:dyDescent="0.25">
      <c r="E445" s="356"/>
      <c r="F445" s="356"/>
      <c r="G445" s="356"/>
      <c r="H445" s="356"/>
      <c r="I445" s="356"/>
      <c r="J445" s="357"/>
      <c r="K445" s="357"/>
      <c r="L445" s="357"/>
      <c r="M445" s="357"/>
      <c r="N445" s="358"/>
      <c r="O445" s="358"/>
      <c r="P445" s="358"/>
      <c r="Q445" s="358"/>
      <c r="R445" s="358"/>
      <c r="S445" s="358"/>
      <c r="T445" s="359"/>
      <c r="U445" s="360"/>
      <c r="V445" s="360"/>
      <c r="W445" s="357"/>
      <c r="X445" s="357"/>
      <c r="Y445" s="446"/>
      <c r="Z445" s="443"/>
      <c r="AA445" s="446"/>
      <c r="AB445" s="357"/>
      <c r="AC445" s="357"/>
      <c r="AD445" s="357"/>
      <c r="AE445" s="357"/>
      <c r="AF445" s="357"/>
      <c r="AG445" s="446"/>
      <c r="AH445" s="357"/>
      <c r="AI445" s="357"/>
      <c r="AJ445" s="357"/>
      <c r="AK445" s="357"/>
      <c r="AL445" s="357"/>
      <c r="AM445" s="357"/>
    </row>
    <row r="446" spans="5:39" x14ac:dyDescent="0.25">
      <c r="E446" s="356"/>
      <c r="F446" s="356"/>
      <c r="G446" s="356"/>
      <c r="H446" s="356"/>
      <c r="I446" s="356"/>
      <c r="J446" s="357"/>
      <c r="K446" s="357"/>
      <c r="L446" s="357"/>
      <c r="M446" s="357"/>
      <c r="N446" s="358"/>
      <c r="O446" s="358"/>
      <c r="P446" s="358"/>
      <c r="Q446" s="358"/>
      <c r="R446" s="358"/>
      <c r="S446" s="358"/>
      <c r="T446" s="359"/>
      <c r="U446" s="360"/>
      <c r="V446" s="360"/>
      <c r="W446" s="357"/>
      <c r="X446" s="357"/>
      <c r="Y446" s="446"/>
      <c r="Z446" s="443"/>
      <c r="AA446" s="446"/>
      <c r="AB446" s="357"/>
      <c r="AC446" s="357"/>
      <c r="AD446" s="357"/>
      <c r="AE446" s="357"/>
      <c r="AF446" s="357"/>
      <c r="AG446" s="446"/>
      <c r="AH446" s="357"/>
      <c r="AI446" s="357"/>
      <c r="AJ446" s="357"/>
      <c r="AK446" s="357"/>
      <c r="AL446" s="357"/>
      <c r="AM446" s="357"/>
    </row>
    <row r="447" spans="5:39" x14ac:dyDescent="0.25">
      <c r="E447" s="356"/>
      <c r="F447" s="356"/>
      <c r="G447" s="356"/>
      <c r="H447" s="356"/>
      <c r="I447" s="356"/>
      <c r="J447" s="357"/>
      <c r="K447" s="357"/>
      <c r="L447" s="357"/>
      <c r="M447" s="357"/>
      <c r="N447" s="358"/>
      <c r="O447" s="358"/>
      <c r="P447" s="358"/>
      <c r="Q447" s="358"/>
      <c r="R447" s="358"/>
      <c r="S447" s="358"/>
      <c r="T447" s="359"/>
      <c r="U447" s="360"/>
      <c r="V447" s="360"/>
      <c r="W447" s="357"/>
      <c r="X447" s="357"/>
      <c r="Y447" s="446"/>
      <c r="Z447" s="443"/>
      <c r="AA447" s="446"/>
      <c r="AB447" s="357"/>
      <c r="AC447" s="357"/>
      <c r="AD447" s="357"/>
      <c r="AE447" s="357"/>
      <c r="AF447" s="357"/>
      <c r="AG447" s="446"/>
      <c r="AH447" s="357"/>
      <c r="AI447" s="357"/>
      <c r="AJ447" s="357"/>
      <c r="AK447" s="357"/>
      <c r="AL447" s="357"/>
      <c r="AM447" s="357"/>
    </row>
    <row r="448" spans="5:39" x14ac:dyDescent="0.25">
      <c r="E448" s="356"/>
      <c r="F448" s="356"/>
      <c r="G448" s="356"/>
      <c r="H448" s="356"/>
      <c r="I448" s="356"/>
      <c r="J448" s="357"/>
      <c r="K448" s="357"/>
      <c r="L448" s="357"/>
      <c r="M448" s="357"/>
      <c r="N448" s="358"/>
      <c r="O448" s="358"/>
      <c r="P448" s="358"/>
      <c r="Q448" s="358"/>
      <c r="R448" s="358"/>
      <c r="S448" s="358"/>
      <c r="T448" s="359"/>
      <c r="U448" s="360"/>
      <c r="V448" s="360"/>
      <c r="W448" s="357"/>
      <c r="X448" s="357"/>
      <c r="Y448" s="446"/>
      <c r="Z448" s="443"/>
      <c r="AA448" s="446"/>
      <c r="AB448" s="357"/>
      <c r="AC448" s="357"/>
      <c r="AD448" s="357"/>
      <c r="AE448" s="357"/>
      <c r="AF448" s="357"/>
      <c r="AG448" s="446"/>
      <c r="AH448" s="357"/>
      <c r="AI448" s="357"/>
      <c r="AJ448" s="357"/>
      <c r="AK448" s="357"/>
      <c r="AL448" s="357"/>
      <c r="AM448" s="357"/>
    </row>
    <row r="449" spans="5:39" x14ac:dyDescent="0.25">
      <c r="E449" s="356"/>
      <c r="F449" s="356"/>
      <c r="G449" s="356"/>
      <c r="H449" s="356"/>
      <c r="I449" s="356"/>
      <c r="J449" s="357"/>
      <c r="K449" s="357"/>
      <c r="L449" s="357"/>
      <c r="M449" s="357"/>
      <c r="N449" s="358"/>
      <c r="O449" s="358"/>
      <c r="P449" s="358"/>
      <c r="Q449" s="358"/>
      <c r="R449" s="358"/>
      <c r="S449" s="358"/>
      <c r="T449" s="359"/>
      <c r="U449" s="360"/>
      <c r="V449" s="360"/>
      <c r="W449" s="357"/>
      <c r="X449" s="357"/>
      <c r="Y449" s="446"/>
      <c r="Z449" s="443"/>
      <c r="AA449" s="446"/>
      <c r="AB449" s="357"/>
      <c r="AC449" s="357"/>
      <c r="AD449" s="357"/>
      <c r="AE449" s="357"/>
      <c r="AF449" s="357"/>
      <c r="AG449" s="446"/>
      <c r="AH449" s="357"/>
      <c r="AI449" s="357"/>
      <c r="AJ449" s="357"/>
      <c r="AK449" s="357"/>
      <c r="AL449" s="357"/>
      <c r="AM449" s="357"/>
    </row>
    <row r="450" spans="5:39" x14ac:dyDescent="0.25">
      <c r="E450" s="356"/>
      <c r="F450" s="356"/>
      <c r="G450" s="356"/>
      <c r="H450" s="356"/>
      <c r="I450" s="356"/>
      <c r="J450" s="357"/>
      <c r="K450" s="357"/>
      <c r="L450" s="357"/>
      <c r="M450" s="357"/>
      <c r="N450" s="358"/>
      <c r="O450" s="358"/>
      <c r="P450" s="358"/>
      <c r="Q450" s="358"/>
      <c r="R450" s="358"/>
      <c r="S450" s="358"/>
      <c r="T450" s="359"/>
      <c r="U450" s="360"/>
      <c r="V450" s="360"/>
      <c r="W450" s="357"/>
      <c r="X450" s="357"/>
      <c r="Y450" s="446"/>
      <c r="Z450" s="443"/>
      <c r="AA450" s="446"/>
      <c r="AB450" s="357"/>
      <c r="AC450" s="357"/>
      <c r="AD450" s="357"/>
      <c r="AE450" s="357"/>
      <c r="AF450" s="357"/>
      <c r="AG450" s="446"/>
      <c r="AH450" s="357"/>
      <c r="AI450" s="357"/>
      <c r="AJ450" s="357"/>
      <c r="AK450" s="357"/>
      <c r="AL450" s="357"/>
      <c r="AM450" s="357"/>
    </row>
    <row r="451" spans="5:39" x14ac:dyDescent="0.25">
      <c r="E451" s="356"/>
      <c r="F451" s="356"/>
      <c r="G451" s="356"/>
      <c r="H451" s="356"/>
      <c r="I451" s="356"/>
      <c r="J451" s="357"/>
      <c r="K451" s="357"/>
      <c r="L451" s="357"/>
      <c r="M451" s="357"/>
      <c r="N451" s="358"/>
      <c r="O451" s="358"/>
      <c r="P451" s="358"/>
      <c r="Q451" s="358"/>
      <c r="R451" s="358"/>
      <c r="S451" s="358"/>
      <c r="T451" s="359"/>
      <c r="U451" s="360"/>
      <c r="V451" s="360"/>
      <c r="W451" s="357"/>
      <c r="X451" s="357"/>
      <c r="Y451" s="446"/>
      <c r="Z451" s="443"/>
      <c r="AA451" s="446"/>
      <c r="AB451" s="357"/>
      <c r="AC451" s="357"/>
      <c r="AD451" s="357"/>
      <c r="AE451" s="357"/>
      <c r="AF451" s="357"/>
      <c r="AG451" s="446"/>
      <c r="AH451" s="357"/>
      <c r="AI451" s="357"/>
      <c r="AJ451" s="357"/>
      <c r="AK451" s="357"/>
      <c r="AL451" s="357"/>
      <c r="AM451" s="357"/>
    </row>
    <row r="452" spans="5:39" x14ac:dyDescent="0.25">
      <c r="E452" s="356"/>
      <c r="F452" s="356"/>
      <c r="G452" s="356"/>
      <c r="H452" s="356"/>
      <c r="I452" s="356"/>
      <c r="J452" s="357"/>
      <c r="K452" s="357"/>
      <c r="L452" s="357"/>
      <c r="M452" s="357"/>
      <c r="N452" s="358"/>
      <c r="O452" s="358"/>
      <c r="P452" s="358"/>
      <c r="Q452" s="358"/>
      <c r="R452" s="358"/>
      <c r="S452" s="358"/>
      <c r="T452" s="359"/>
      <c r="U452" s="360"/>
      <c r="V452" s="360"/>
      <c r="W452" s="357"/>
      <c r="X452" s="357"/>
      <c r="Y452" s="446"/>
      <c r="Z452" s="443"/>
      <c r="AA452" s="446"/>
      <c r="AB452" s="357"/>
      <c r="AC452" s="357"/>
      <c r="AD452" s="357"/>
      <c r="AE452" s="357"/>
      <c r="AF452" s="357"/>
      <c r="AG452" s="446"/>
      <c r="AH452" s="357"/>
      <c r="AI452" s="357"/>
      <c r="AJ452" s="357"/>
      <c r="AK452" s="357"/>
      <c r="AL452" s="357"/>
      <c r="AM452" s="357"/>
    </row>
    <row r="453" spans="5:39" x14ac:dyDescent="0.25">
      <c r="E453" s="356"/>
      <c r="F453" s="356"/>
      <c r="G453" s="356"/>
      <c r="H453" s="356"/>
      <c r="I453" s="356"/>
      <c r="J453" s="357"/>
      <c r="K453" s="357"/>
      <c r="L453" s="357"/>
      <c r="M453" s="357"/>
      <c r="N453" s="358"/>
      <c r="O453" s="358"/>
      <c r="P453" s="358"/>
      <c r="Q453" s="358"/>
      <c r="R453" s="358"/>
      <c r="S453" s="358"/>
      <c r="T453" s="359"/>
      <c r="U453" s="360"/>
      <c r="V453" s="360"/>
      <c r="W453" s="357"/>
      <c r="X453" s="357"/>
      <c r="Y453" s="446"/>
      <c r="Z453" s="443"/>
      <c r="AA453" s="446"/>
      <c r="AB453" s="357"/>
      <c r="AC453" s="357"/>
      <c r="AD453" s="357"/>
      <c r="AE453" s="357"/>
      <c r="AF453" s="357"/>
      <c r="AG453" s="446"/>
      <c r="AH453" s="357"/>
      <c r="AI453" s="357"/>
      <c r="AJ453" s="357"/>
      <c r="AK453" s="357"/>
      <c r="AL453" s="357"/>
      <c r="AM453" s="357"/>
    </row>
    <row r="454" spans="5:39" x14ac:dyDescent="0.25">
      <c r="E454" s="356"/>
      <c r="F454" s="356"/>
      <c r="G454" s="356"/>
      <c r="H454" s="356"/>
      <c r="I454" s="356"/>
      <c r="J454" s="357"/>
      <c r="K454" s="357"/>
      <c r="L454" s="357"/>
      <c r="M454" s="357"/>
      <c r="N454" s="358"/>
      <c r="O454" s="358"/>
      <c r="P454" s="358"/>
      <c r="Q454" s="358"/>
      <c r="R454" s="358"/>
      <c r="S454" s="358"/>
      <c r="T454" s="359"/>
      <c r="U454" s="360"/>
      <c r="V454" s="360"/>
      <c r="W454" s="357"/>
      <c r="X454" s="357"/>
      <c r="Y454" s="446"/>
      <c r="Z454" s="443"/>
      <c r="AA454" s="446"/>
      <c r="AB454" s="357"/>
      <c r="AC454" s="357"/>
      <c r="AD454" s="357"/>
      <c r="AE454" s="357"/>
      <c r="AF454" s="357"/>
      <c r="AG454" s="446"/>
      <c r="AH454" s="357"/>
      <c r="AI454" s="357"/>
      <c r="AJ454" s="357"/>
      <c r="AK454" s="357"/>
      <c r="AL454" s="357"/>
      <c r="AM454" s="357"/>
    </row>
    <row r="455" spans="5:39" x14ac:dyDescent="0.25">
      <c r="E455" s="356"/>
      <c r="F455" s="356"/>
      <c r="G455" s="356"/>
      <c r="H455" s="356"/>
      <c r="I455" s="356"/>
      <c r="J455" s="357"/>
      <c r="K455" s="357"/>
      <c r="L455" s="357"/>
      <c r="M455" s="357"/>
      <c r="N455" s="358"/>
      <c r="O455" s="358"/>
      <c r="P455" s="358"/>
      <c r="Q455" s="358"/>
      <c r="R455" s="358"/>
      <c r="S455" s="358"/>
      <c r="T455" s="359"/>
      <c r="U455" s="360"/>
      <c r="V455" s="360"/>
      <c r="W455" s="357"/>
      <c r="X455" s="357"/>
      <c r="Y455" s="446"/>
      <c r="Z455" s="443"/>
      <c r="AA455" s="446"/>
      <c r="AB455" s="357"/>
      <c r="AC455" s="357"/>
      <c r="AD455" s="357"/>
      <c r="AE455" s="357"/>
      <c r="AF455" s="357"/>
      <c r="AG455" s="446"/>
      <c r="AH455" s="357"/>
      <c r="AI455" s="357"/>
      <c r="AJ455" s="357"/>
      <c r="AK455" s="357"/>
      <c r="AL455" s="357"/>
      <c r="AM455" s="357"/>
    </row>
    <row r="456" spans="5:39" x14ac:dyDescent="0.25">
      <c r="E456" s="356"/>
      <c r="F456" s="356"/>
      <c r="G456" s="356"/>
      <c r="H456" s="356"/>
      <c r="I456" s="356"/>
      <c r="J456" s="357"/>
      <c r="K456" s="357"/>
      <c r="L456" s="357"/>
      <c r="M456" s="357"/>
      <c r="N456" s="358"/>
      <c r="O456" s="358"/>
      <c r="P456" s="358"/>
      <c r="Q456" s="358"/>
      <c r="R456" s="358"/>
      <c r="S456" s="358"/>
      <c r="T456" s="359"/>
      <c r="U456" s="360"/>
      <c r="V456" s="360"/>
      <c r="W456" s="357"/>
      <c r="X456" s="357"/>
      <c r="Y456" s="446"/>
      <c r="Z456" s="443"/>
      <c r="AA456" s="446"/>
      <c r="AB456" s="357"/>
      <c r="AC456" s="357"/>
      <c r="AD456" s="357"/>
      <c r="AE456" s="357"/>
      <c r="AF456" s="357"/>
      <c r="AG456" s="446"/>
      <c r="AH456" s="357"/>
      <c r="AI456" s="357"/>
      <c r="AJ456" s="357"/>
      <c r="AK456" s="357"/>
      <c r="AL456" s="357"/>
      <c r="AM456" s="357"/>
    </row>
    <row r="457" spans="5:39" x14ac:dyDescent="0.25">
      <c r="E457" s="356"/>
      <c r="F457" s="356"/>
      <c r="G457" s="356"/>
      <c r="H457" s="356"/>
      <c r="I457" s="356"/>
      <c r="J457" s="357"/>
      <c r="K457" s="357"/>
      <c r="L457" s="357"/>
      <c r="M457" s="357"/>
      <c r="N457" s="358"/>
      <c r="O457" s="358"/>
      <c r="P457" s="358"/>
      <c r="Q457" s="358"/>
      <c r="R457" s="358"/>
      <c r="S457" s="358"/>
      <c r="T457" s="359"/>
      <c r="U457" s="360"/>
      <c r="V457" s="360"/>
      <c r="W457" s="357"/>
      <c r="X457" s="357"/>
      <c r="Y457" s="446"/>
      <c r="Z457" s="443"/>
      <c r="AA457" s="446"/>
      <c r="AB457" s="357"/>
      <c r="AC457" s="357"/>
      <c r="AD457" s="357"/>
      <c r="AE457" s="357"/>
      <c r="AF457" s="357"/>
      <c r="AG457" s="446"/>
      <c r="AH457" s="357"/>
      <c r="AI457" s="357"/>
      <c r="AJ457" s="357"/>
      <c r="AK457" s="357"/>
      <c r="AL457" s="357"/>
      <c r="AM457" s="357"/>
    </row>
    <row r="458" spans="5:39" x14ac:dyDescent="0.25">
      <c r="E458" s="356"/>
      <c r="F458" s="356"/>
      <c r="G458" s="356"/>
      <c r="H458" s="356"/>
      <c r="I458" s="356"/>
      <c r="J458" s="357"/>
      <c r="K458" s="357"/>
      <c r="L458" s="357"/>
      <c r="M458" s="357"/>
      <c r="N458" s="358"/>
      <c r="O458" s="358"/>
      <c r="P458" s="358"/>
      <c r="Q458" s="358"/>
      <c r="R458" s="358"/>
      <c r="S458" s="358"/>
      <c r="T458" s="359"/>
      <c r="U458" s="360"/>
      <c r="V458" s="360"/>
      <c r="W458" s="357"/>
      <c r="X458" s="357"/>
      <c r="Y458" s="446"/>
      <c r="Z458" s="443"/>
      <c r="AA458" s="446"/>
      <c r="AB458" s="357"/>
      <c r="AC458" s="357"/>
      <c r="AD458" s="357"/>
      <c r="AE458" s="357"/>
      <c r="AF458" s="357"/>
      <c r="AG458" s="446"/>
      <c r="AH458" s="357"/>
      <c r="AI458" s="357"/>
      <c r="AJ458" s="357"/>
      <c r="AK458" s="357"/>
      <c r="AL458" s="357"/>
      <c r="AM458" s="357"/>
    </row>
    <row r="459" spans="5:39" x14ac:dyDescent="0.25">
      <c r="E459" s="356"/>
      <c r="F459" s="356"/>
      <c r="G459" s="356"/>
      <c r="H459" s="356"/>
      <c r="I459" s="356"/>
      <c r="J459" s="357"/>
      <c r="K459" s="357"/>
      <c r="L459" s="357"/>
      <c r="M459" s="357"/>
      <c r="N459" s="358"/>
      <c r="O459" s="358"/>
      <c r="P459" s="358"/>
      <c r="Q459" s="358"/>
      <c r="R459" s="358"/>
      <c r="S459" s="358"/>
      <c r="T459" s="359"/>
      <c r="U459" s="360"/>
      <c r="V459" s="360"/>
      <c r="W459" s="357"/>
      <c r="X459" s="357"/>
      <c r="Y459" s="446"/>
      <c r="Z459" s="443"/>
      <c r="AA459" s="446"/>
      <c r="AB459" s="357"/>
      <c r="AC459" s="357"/>
      <c r="AD459" s="357"/>
      <c r="AE459" s="357"/>
      <c r="AF459" s="357"/>
      <c r="AG459" s="446"/>
      <c r="AH459" s="357"/>
      <c r="AI459" s="357"/>
      <c r="AJ459" s="357"/>
      <c r="AK459" s="357"/>
      <c r="AL459" s="357"/>
      <c r="AM459" s="357"/>
    </row>
    <row r="460" spans="5:39" x14ac:dyDescent="0.25">
      <c r="E460" s="356"/>
      <c r="F460" s="356"/>
      <c r="G460" s="356"/>
      <c r="H460" s="356"/>
      <c r="I460" s="356"/>
      <c r="J460" s="357"/>
      <c r="K460" s="357"/>
      <c r="L460" s="357"/>
      <c r="M460" s="357"/>
      <c r="N460" s="358"/>
      <c r="O460" s="358"/>
      <c r="P460" s="358"/>
      <c r="Q460" s="358"/>
      <c r="R460" s="358"/>
      <c r="S460" s="358"/>
      <c r="T460" s="359"/>
      <c r="U460" s="360"/>
      <c r="V460" s="360"/>
      <c r="W460" s="357"/>
      <c r="X460" s="357"/>
      <c r="Y460" s="446"/>
      <c r="Z460" s="443"/>
      <c r="AA460" s="446"/>
      <c r="AB460" s="357"/>
      <c r="AC460" s="357"/>
      <c r="AD460" s="357"/>
      <c r="AE460" s="357"/>
      <c r="AF460" s="357"/>
      <c r="AG460" s="446"/>
      <c r="AH460" s="357"/>
      <c r="AI460" s="357"/>
      <c r="AJ460" s="357"/>
      <c r="AK460" s="357"/>
      <c r="AL460" s="357"/>
      <c r="AM460" s="357"/>
    </row>
    <row r="461" spans="5:39" x14ac:dyDescent="0.25">
      <c r="E461" s="356"/>
      <c r="F461" s="356"/>
      <c r="G461" s="356"/>
      <c r="H461" s="356"/>
      <c r="I461" s="356"/>
      <c r="J461" s="357"/>
      <c r="K461" s="357"/>
      <c r="L461" s="357"/>
      <c r="M461" s="357"/>
      <c r="N461" s="358"/>
      <c r="O461" s="358"/>
      <c r="P461" s="358"/>
      <c r="Q461" s="358"/>
      <c r="R461" s="358"/>
      <c r="S461" s="358"/>
      <c r="T461" s="359"/>
      <c r="U461" s="360"/>
      <c r="V461" s="360"/>
      <c r="W461" s="357"/>
      <c r="X461" s="357"/>
      <c r="Y461" s="446"/>
      <c r="Z461" s="443"/>
      <c r="AA461" s="446"/>
      <c r="AB461" s="357"/>
      <c r="AC461" s="357"/>
      <c r="AD461" s="357"/>
      <c r="AE461" s="357"/>
      <c r="AF461" s="357"/>
      <c r="AG461" s="446"/>
      <c r="AH461" s="357"/>
      <c r="AI461" s="357"/>
      <c r="AJ461" s="357"/>
      <c r="AK461" s="357"/>
      <c r="AL461" s="357"/>
      <c r="AM461" s="357"/>
    </row>
    <row r="462" spans="5:39" x14ac:dyDescent="0.25">
      <c r="E462" s="356"/>
      <c r="F462" s="356"/>
      <c r="G462" s="356"/>
      <c r="H462" s="356"/>
      <c r="I462" s="356"/>
      <c r="J462" s="357"/>
      <c r="K462" s="357"/>
      <c r="L462" s="357"/>
      <c r="M462" s="357"/>
      <c r="N462" s="358"/>
      <c r="O462" s="358"/>
      <c r="P462" s="358"/>
      <c r="Q462" s="358"/>
      <c r="R462" s="358"/>
      <c r="S462" s="358"/>
      <c r="T462" s="359"/>
      <c r="U462" s="360"/>
      <c r="V462" s="360"/>
      <c r="W462" s="357"/>
      <c r="X462" s="357"/>
      <c r="Y462" s="446"/>
      <c r="Z462" s="443"/>
      <c r="AA462" s="446"/>
      <c r="AB462" s="357"/>
      <c r="AC462" s="357"/>
      <c r="AD462" s="357"/>
      <c r="AE462" s="357"/>
      <c r="AF462" s="357"/>
      <c r="AG462" s="446"/>
      <c r="AH462" s="357"/>
      <c r="AI462" s="357"/>
      <c r="AJ462" s="357"/>
      <c r="AK462" s="357"/>
      <c r="AL462" s="357"/>
      <c r="AM462" s="357"/>
    </row>
    <row r="463" spans="5:39" x14ac:dyDescent="0.25">
      <c r="E463" s="356"/>
      <c r="F463" s="356"/>
      <c r="G463" s="356"/>
      <c r="H463" s="356"/>
      <c r="I463" s="356"/>
      <c r="J463" s="357"/>
      <c r="K463" s="357"/>
      <c r="L463" s="357"/>
      <c r="M463" s="357"/>
      <c r="N463" s="358"/>
      <c r="O463" s="358"/>
      <c r="P463" s="358"/>
      <c r="Q463" s="358"/>
      <c r="R463" s="358"/>
      <c r="S463" s="358"/>
      <c r="T463" s="359"/>
      <c r="U463" s="360"/>
      <c r="V463" s="360"/>
      <c r="W463" s="357"/>
      <c r="X463" s="357"/>
      <c r="Y463" s="446"/>
      <c r="Z463" s="443"/>
      <c r="AA463" s="446"/>
      <c r="AB463" s="357"/>
      <c r="AC463" s="357"/>
      <c r="AD463" s="357"/>
      <c r="AE463" s="357"/>
      <c r="AF463" s="357"/>
      <c r="AG463" s="446"/>
      <c r="AH463" s="357"/>
      <c r="AI463" s="357"/>
      <c r="AJ463" s="357"/>
      <c r="AK463" s="357"/>
      <c r="AL463" s="357"/>
      <c r="AM463" s="357"/>
    </row>
    <row r="464" spans="5:39" x14ac:dyDescent="0.25">
      <c r="E464" s="356"/>
      <c r="F464" s="356"/>
      <c r="G464" s="356"/>
      <c r="H464" s="356"/>
      <c r="I464" s="356"/>
      <c r="J464" s="357"/>
      <c r="K464" s="357"/>
      <c r="L464" s="357"/>
      <c r="M464" s="357"/>
      <c r="N464" s="358"/>
      <c r="O464" s="358"/>
      <c r="P464" s="358"/>
      <c r="Q464" s="358"/>
      <c r="R464" s="358"/>
      <c r="S464" s="358"/>
      <c r="T464" s="359"/>
      <c r="U464" s="360"/>
      <c r="V464" s="360"/>
      <c r="W464" s="357"/>
      <c r="X464" s="357"/>
      <c r="Y464" s="446"/>
      <c r="Z464" s="443"/>
      <c r="AA464" s="446"/>
      <c r="AB464" s="357"/>
      <c r="AC464" s="357"/>
      <c r="AD464" s="357"/>
      <c r="AE464" s="357"/>
      <c r="AF464" s="357"/>
      <c r="AG464" s="446"/>
      <c r="AH464" s="357"/>
      <c r="AI464" s="357"/>
      <c r="AJ464" s="357"/>
      <c r="AK464" s="357"/>
      <c r="AL464" s="357"/>
      <c r="AM464" s="357"/>
    </row>
    <row r="465" spans="5:39" x14ac:dyDescent="0.25">
      <c r="E465" s="356"/>
      <c r="F465" s="356"/>
      <c r="G465" s="356"/>
      <c r="H465" s="356"/>
      <c r="I465" s="356"/>
      <c r="J465" s="357"/>
      <c r="K465" s="357"/>
      <c r="L465" s="357"/>
      <c r="M465" s="357"/>
      <c r="N465" s="358"/>
      <c r="O465" s="358"/>
      <c r="P465" s="358"/>
      <c r="Q465" s="358"/>
      <c r="R465" s="358"/>
      <c r="S465" s="358"/>
      <c r="T465" s="359"/>
      <c r="U465" s="360"/>
      <c r="V465" s="360"/>
      <c r="W465" s="357"/>
      <c r="X465" s="357"/>
      <c r="Y465" s="446"/>
      <c r="Z465" s="443"/>
      <c r="AA465" s="446"/>
      <c r="AB465" s="357"/>
      <c r="AC465" s="357"/>
      <c r="AD465" s="357"/>
      <c r="AE465" s="357"/>
      <c r="AF465" s="357"/>
      <c r="AG465" s="446"/>
      <c r="AH465" s="357"/>
      <c r="AI465" s="357"/>
      <c r="AJ465" s="357"/>
      <c r="AK465" s="357"/>
      <c r="AL465" s="357"/>
      <c r="AM465" s="357"/>
    </row>
    <row r="466" spans="5:39" x14ac:dyDescent="0.25">
      <c r="E466" s="356"/>
      <c r="F466" s="356"/>
      <c r="G466" s="356"/>
      <c r="H466" s="356"/>
      <c r="I466" s="356"/>
      <c r="J466" s="357"/>
      <c r="K466" s="357"/>
      <c r="L466" s="357"/>
      <c r="M466" s="357"/>
      <c r="N466" s="358"/>
      <c r="O466" s="358"/>
      <c r="P466" s="358"/>
      <c r="Q466" s="358"/>
      <c r="R466" s="358"/>
      <c r="S466" s="358"/>
      <c r="T466" s="359"/>
      <c r="U466" s="360"/>
      <c r="V466" s="360"/>
      <c r="W466" s="357"/>
      <c r="X466" s="357"/>
      <c r="Y466" s="446"/>
      <c r="Z466" s="443"/>
      <c r="AA466" s="446"/>
      <c r="AB466" s="357"/>
      <c r="AC466" s="357"/>
      <c r="AD466" s="357"/>
      <c r="AE466" s="357"/>
      <c r="AF466" s="357"/>
      <c r="AG466" s="446"/>
      <c r="AH466" s="357"/>
      <c r="AI466" s="357"/>
      <c r="AJ466" s="357"/>
      <c r="AK466" s="357"/>
      <c r="AL466" s="357"/>
      <c r="AM466" s="357"/>
    </row>
    <row r="467" spans="5:39" x14ac:dyDescent="0.25">
      <c r="E467" s="356"/>
      <c r="F467" s="356"/>
      <c r="G467" s="356"/>
      <c r="H467" s="356"/>
      <c r="I467" s="356"/>
      <c r="J467" s="357"/>
      <c r="K467" s="357"/>
      <c r="L467" s="357"/>
      <c r="M467" s="357"/>
      <c r="N467" s="358"/>
      <c r="O467" s="358"/>
      <c r="P467" s="358"/>
      <c r="Q467" s="358"/>
      <c r="R467" s="358"/>
      <c r="S467" s="358"/>
      <c r="T467" s="359"/>
      <c r="U467" s="360"/>
      <c r="V467" s="360"/>
      <c r="W467" s="357"/>
      <c r="X467" s="357"/>
      <c r="Y467" s="446"/>
      <c r="Z467" s="443"/>
      <c r="AA467" s="446"/>
      <c r="AB467" s="357"/>
      <c r="AC467" s="357"/>
      <c r="AD467" s="357"/>
      <c r="AE467" s="357"/>
      <c r="AF467" s="357"/>
      <c r="AG467" s="446"/>
      <c r="AH467" s="357"/>
      <c r="AI467" s="357"/>
      <c r="AJ467" s="357"/>
      <c r="AK467" s="357"/>
      <c r="AL467" s="357"/>
      <c r="AM467" s="357"/>
    </row>
    <row r="468" spans="5:39" x14ac:dyDescent="0.25">
      <c r="E468" s="356"/>
      <c r="F468" s="356"/>
      <c r="G468" s="356"/>
      <c r="H468" s="356"/>
      <c r="I468" s="356"/>
      <c r="J468" s="357"/>
      <c r="K468" s="357"/>
      <c r="L468" s="357"/>
      <c r="M468" s="357"/>
      <c r="N468" s="358"/>
      <c r="O468" s="358"/>
      <c r="P468" s="358"/>
      <c r="Q468" s="358"/>
      <c r="R468" s="358"/>
      <c r="S468" s="358"/>
      <c r="T468" s="359"/>
      <c r="U468" s="360"/>
      <c r="V468" s="360"/>
      <c r="W468" s="357"/>
      <c r="X468" s="357"/>
      <c r="Y468" s="446"/>
      <c r="Z468" s="443"/>
      <c r="AA468" s="446"/>
      <c r="AB468" s="357"/>
      <c r="AC468" s="357"/>
      <c r="AD468" s="357"/>
      <c r="AE468" s="357"/>
      <c r="AF468" s="357"/>
      <c r="AG468" s="446"/>
      <c r="AH468" s="357"/>
      <c r="AI468" s="357"/>
      <c r="AJ468" s="357"/>
      <c r="AK468" s="357"/>
      <c r="AL468" s="357"/>
      <c r="AM468" s="357"/>
    </row>
    <row r="469" spans="5:39" x14ac:dyDescent="0.25">
      <c r="E469" s="356"/>
      <c r="F469" s="356"/>
      <c r="G469" s="356"/>
      <c r="H469" s="356"/>
      <c r="I469" s="356"/>
      <c r="J469" s="357"/>
      <c r="K469" s="357"/>
      <c r="L469" s="357"/>
      <c r="M469" s="357"/>
      <c r="N469" s="358"/>
      <c r="O469" s="358"/>
      <c r="P469" s="358"/>
      <c r="Q469" s="358"/>
      <c r="R469" s="358"/>
      <c r="S469" s="358"/>
      <c r="T469" s="359"/>
      <c r="U469" s="360"/>
      <c r="V469" s="360"/>
      <c r="W469" s="357"/>
      <c r="X469" s="357"/>
      <c r="Y469" s="446"/>
      <c r="Z469" s="443"/>
      <c r="AA469" s="446"/>
      <c r="AB469" s="357"/>
      <c r="AC469" s="357"/>
      <c r="AD469" s="357"/>
      <c r="AE469" s="357"/>
      <c r="AF469" s="357"/>
      <c r="AG469" s="446"/>
      <c r="AH469" s="357"/>
      <c r="AI469" s="357"/>
      <c r="AJ469" s="357"/>
      <c r="AK469" s="357"/>
      <c r="AL469" s="357"/>
      <c r="AM469" s="357"/>
    </row>
    <row r="470" spans="5:39" x14ac:dyDescent="0.25">
      <c r="E470" s="356"/>
      <c r="F470" s="356"/>
      <c r="G470" s="356"/>
      <c r="H470" s="356"/>
      <c r="I470" s="356"/>
      <c r="J470" s="357"/>
      <c r="K470" s="357"/>
      <c r="L470" s="357"/>
      <c r="M470" s="357"/>
      <c r="N470" s="358"/>
      <c r="O470" s="358"/>
      <c r="P470" s="358"/>
      <c r="Q470" s="358"/>
      <c r="R470" s="358"/>
      <c r="S470" s="358"/>
      <c r="T470" s="359"/>
      <c r="U470" s="360"/>
      <c r="V470" s="360"/>
      <c r="W470" s="357"/>
      <c r="X470" s="357"/>
      <c r="Y470" s="446"/>
      <c r="Z470" s="443"/>
      <c r="AA470" s="446"/>
      <c r="AB470" s="357"/>
      <c r="AC470" s="357"/>
      <c r="AD470" s="357"/>
      <c r="AE470" s="357"/>
      <c r="AF470" s="357"/>
      <c r="AG470" s="446"/>
      <c r="AH470" s="357"/>
      <c r="AI470" s="357"/>
      <c r="AJ470" s="357"/>
      <c r="AK470" s="357"/>
      <c r="AL470" s="357"/>
      <c r="AM470" s="357"/>
    </row>
    <row r="471" spans="5:39" x14ac:dyDescent="0.25">
      <c r="E471" s="356"/>
      <c r="F471" s="356"/>
      <c r="G471" s="356"/>
      <c r="H471" s="356"/>
      <c r="I471" s="356"/>
      <c r="J471" s="357"/>
      <c r="K471" s="357"/>
      <c r="L471" s="357"/>
      <c r="M471" s="357"/>
      <c r="N471" s="358"/>
      <c r="O471" s="358"/>
      <c r="P471" s="358"/>
      <c r="Q471" s="358"/>
      <c r="R471" s="358"/>
      <c r="S471" s="358"/>
      <c r="T471" s="359"/>
      <c r="U471" s="360"/>
      <c r="V471" s="360"/>
      <c r="W471" s="357"/>
      <c r="X471" s="357"/>
      <c r="Y471" s="446"/>
      <c r="Z471" s="443"/>
      <c r="AA471" s="446"/>
      <c r="AB471" s="357"/>
      <c r="AC471" s="357"/>
      <c r="AD471" s="357"/>
      <c r="AE471" s="357"/>
      <c r="AF471" s="357"/>
      <c r="AG471" s="446"/>
      <c r="AH471" s="357"/>
      <c r="AI471" s="357"/>
      <c r="AJ471" s="357"/>
      <c r="AK471" s="357"/>
      <c r="AL471" s="357"/>
      <c r="AM471" s="357"/>
    </row>
    <row r="472" spans="5:39" x14ac:dyDescent="0.25">
      <c r="E472" s="356"/>
      <c r="F472" s="356"/>
      <c r="G472" s="356"/>
      <c r="H472" s="356"/>
      <c r="I472" s="356"/>
      <c r="J472" s="357"/>
      <c r="K472" s="357"/>
      <c r="L472" s="357"/>
      <c r="M472" s="357"/>
      <c r="N472" s="358"/>
      <c r="O472" s="358"/>
      <c r="P472" s="358"/>
      <c r="Q472" s="358"/>
      <c r="R472" s="358"/>
      <c r="S472" s="358"/>
      <c r="T472" s="359"/>
      <c r="U472" s="360"/>
      <c r="V472" s="360"/>
      <c r="W472" s="357"/>
      <c r="X472" s="357"/>
      <c r="Y472" s="446"/>
      <c r="Z472" s="443"/>
      <c r="AA472" s="446"/>
      <c r="AB472" s="357"/>
      <c r="AC472" s="357"/>
      <c r="AD472" s="357"/>
      <c r="AE472" s="357"/>
      <c r="AF472" s="357"/>
      <c r="AG472" s="446"/>
      <c r="AH472" s="357"/>
      <c r="AI472" s="357"/>
      <c r="AJ472" s="357"/>
      <c r="AK472" s="357"/>
      <c r="AL472" s="357"/>
      <c r="AM472" s="357"/>
    </row>
    <row r="473" spans="5:39" x14ac:dyDescent="0.25">
      <c r="E473" s="356"/>
      <c r="F473" s="356"/>
      <c r="G473" s="356"/>
      <c r="H473" s="356"/>
      <c r="I473" s="356"/>
      <c r="J473" s="357"/>
      <c r="K473" s="357"/>
      <c r="L473" s="357"/>
      <c r="M473" s="357"/>
      <c r="N473" s="358"/>
      <c r="O473" s="358"/>
      <c r="P473" s="358"/>
      <c r="Q473" s="358"/>
      <c r="R473" s="358"/>
      <c r="S473" s="358"/>
      <c r="T473" s="359"/>
      <c r="U473" s="360"/>
      <c r="V473" s="360"/>
      <c r="W473" s="357"/>
      <c r="X473" s="357"/>
      <c r="Y473" s="446"/>
      <c r="Z473" s="443"/>
      <c r="AA473" s="446"/>
      <c r="AB473" s="357"/>
      <c r="AC473" s="357"/>
      <c r="AD473" s="357"/>
      <c r="AE473" s="357"/>
      <c r="AF473" s="357"/>
      <c r="AG473" s="446"/>
      <c r="AH473" s="357"/>
      <c r="AI473" s="357"/>
      <c r="AJ473" s="357"/>
      <c r="AK473" s="357"/>
      <c r="AL473" s="357"/>
      <c r="AM473" s="357"/>
    </row>
    <row r="474" spans="5:39" x14ac:dyDescent="0.25">
      <c r="E474" s="356"/>
      <c r="F474" s="356"/>
      <c r="G474" s="356"/>
      <c r="H474" s="356"/>
      <c r="I474" s="356"/>
      <c r="J474" s="357"/>
      <c r="K474" s="357"/>
      <c r="L474" s="357"/>
      <c r="M474" s="357"/>
      <c r="N474" s="358"/>
      <c r="O474" s="358"/>
      <c r="P474" s="358"/>
      <c r="Q474" s="358"/>
      <c r="R474" s="358"/>
      <c r="S474" s="358"/>
      <c r="T474" s="359"/>
      <c r="U474" s="360"/>
      <c r="V474" s="360"/>
      <c r="W474" s="357"/>
      <c r="X474" s="357"/>
      <c r="Y474" s="446"/>
      <c r="Z474" s="443"/>
      <c r="AA474" s="446"/>
      <c r="AB474" s="357"/>
      <c r="AC474" s="357"/>
      <c r="AD474" s="357"/>
      <c r="AE474" s="357"/>
      <c r="AF474" s="357"/>
      <c r="AG474" s="446"/>
      <c r="AH474" s="357"/>
      <c r="AI474" s="357"/>
      <c r="AJ474" s="357"/>
      <c r="AK474" s="357"/>
      <c r="AL474" s="357"/>
      <c r="AM474" s="357"/>
    </row>
    <row r="475" spans="5:39" x14ac:dyDescent="0.25">
      <c r="E475" s="356"/>
      <c r="F475" s="356"/>
      <c r="G475" s="356"/>
      <c r="H475" s="356"/>
      <c r="I475" s="356"/>
      <c r="J475" s="357"/>
      <c r="K475" s="357"/>
      <c r="L475" s="357"/>
      <c r="M475" s="357"/>
      <c r="N475" s="358"/>
      <c r="O475" s="358"/>
      <c r="P475" s="358"/>
      <c r="Q475" s="358"/>
      <c r="R475" s="358"/>
      <c r="S475" s="358"/>
      <c r="T475" s="359"/>
      <c r="U475" s="360"/>
      <c r="V475" s="360"/>
      <c r="W475" s="357"/>
      <c r="X475" s="357"/>
      <c r="Y475" s="446"/>
      <c r="Z475" s="443"/>
      <c r="AA475" s="446"/>
      <c r="AB475" s="357"/>
      <c r="AC475" s="357"/>
      <c r="AD475" s="357"/>
      <c r="AE475" s="357"/>
      <c r="AF475" s="357"/>
      <c r="AG475" s="446"/>
      <c r="AH475" s="357"/>
      <c r="AI475" s="357"/>
      <c r="AJ475" s="357"/>
      <c r="AK475" s="357"/>
      <c r="AL475" s="357"/>
      <c r="AM475" s="357"/>
    </row>
    <row r="476" spans="5:39" x14ac:dyDescent="0.25">
      <c r="E476" s="356"/>
      <c r="F476" s="356"/>
      <c r="G476" s="356"/>
      <c r="H476" s="356"/>
      <c r="I476" s="356"/>
      <c r="J476" s="357"/>
      <c r="K476" s="357"/>
      <c r="L476" s="357"/>
      <c r="M476" s="357"/>
      <c r="N476" s="358"/>
      <c r="O476" s="358"/>
      <c r="P476" s="358"/>
      <c r="Q476" s="358"/>
      <c r="R476" s="358"/>
      <c r="S476" s="358"/>
      <c r="T476" s="359"/>
      <c r="U476" s="360"/>
      <c r="V476" s="360"/>
      <c r="W476" s="357"/>
      <c r="X476" s="357"/>
      <c r="Y476" s="446"/>
      <c r="Z476" s="443"/>
      <c r="AA476" s="446"/>
      <c r="AB476" s="357"/>
      <c r="AC476" s="357"/>
      <c r="AD476" s="357"/>
      <c r="AE476" s="357"/>
      <c r="AF476" s="357"/>
      <c r="AG476" s="446"/>
      <c r="AH476" s="357"/>
      <c r="AI476" s="357"/>
      <c r="AJ476" s="357"/>
      <c r="AK476" s="357"/>
      <c r="AL476" s="357"/>
      <c r="AM476" s="357"/>
    </row>
    <row r="477" spans="5:39" x14ac:dyDescent="0.25">
      <c r="E477" s="356"/>
      <c r="F477" s="356"/>
      <c r="G477" s="356"/>
      <c r="H477" s="356"/>
      <c r="I477" s="356"/>
      <c r="J477" s="357"/>
      <c r="K477" s="357"/>
      <c r="L477" s="357"/>
      <c r="M477" s="357"/>
      <c r="N477" s="358"/>
      <c r="O477" s="358"/>
      <c r="P477" s="358"/>
      <c r="Q477" s="358"/>
      <c r="R477" s="358"/>
      <c r="S477" s="358"/>
      <c r="T477" s="359"/>
      <c r="U477" s="360"/>
      <c r="V477" s="360"/>
      <c r="W477" s="357"/>
      <c r="X477" s="357"/>
      <c r="Y477" s="446"/>
      <c r="Z477" s="443"/>
      <c r="AA477" s="446"/>
      <c r="AB477" s="357"/>
      <c r="AC477" s="357"/>
      <c r="AD477" s="357"/>
      <c r="AE477" s="357"/>
      <c r="AF477" s="357"/>
      <c r="AG477" s="446"/>
      <c r="AH477" s="357"/>
      <c r="AI477" s="357"/>
      <c r="AJ477" s="357"/>
      <c r="AK477" s="357"/>
      <c r="AL477" s="357"/>
      <c r="AM477" s="357"/>
    </row>
    <row r="478" spans="5:39" x14ac:dyDescent="0.25">
      <c r="E478" s="356"/>
      <c r="F478" s="356"/>
      <c r="G478" s="356"/>
      <c r="H478" s="356"/>
      <c r="I478" s="356"/>
      <c r="J478" s="357"/>
      <c r="K478" s="357"/>
      <c r="L478" s="357"/>
      <c r="M478" s="357"/>
      <c r="N478" s="358"/>
      <c r="O478" s="358"/>
      <c r="P478" s="358"/>
      <c r="Q478" s="358"/>
      <c r="R478" s="358"/>
      <c r="S478" s="358"/>
      <c r="T478" s="359"/>
      <c r="U478" s="360"/>
      <c r="V478" s="360"/>
      <c r="W478" s="357"/>
      <c r="X478" s="357"/>
      <c r="Y478" s="446"/>
      <c r="Z478" s="443"/>
      <c r="AA478" s="446"/>
      <c r="AB478" s="357"/>
      <c r="AC478" s="357"/>
      <c r="AD478" s="357"/>
      <c r="AE478" s="357"/>
      <c r="AF478" s="357"/>
      <c r="AG478" s="446"/>
      <c r="AH478" s="357"/>
      <c r="AI478" s="357"/>
      <c r="AJ478" s="357"/>
      <c r="AK478" s="357"/>
      <c r="AL478" s="357"/>
      <c r="AM478" s="357"/>
    </row>
    <row r="479" spans="5:39" x14ac:dyDescent="0.25">
      <c r="E479" s="356"/>
      <c r="F479" s="356"/>
      <c r="G479" s="356"/>
      <c r="H479" s="356"/>
      <c r="I479" s="356"/>
      <c r="J479" s="357"/>
      <c r="K479" s="357"/>
      <c r="L479" s="357"/>
      <c r="M479" s="357"/>
      <c r="N479" s="358"/>
      <c r="O479" s="358"/>
      <c r="P479" s="358"/>
      <c r="Q479" s="358"/>
      <c r="R479" s="358"/>
      <c r="S479" s="358"/>
      <c r="T479" s="359"/>
      <c r="U479" s="360"/>
      <c r="V479" s="360"/>
      <c r="W479" s="357"/>
      <c r="X479" s="357"/>
      <c r="Y479" s="446"/>
      <c r="Z479" s="443"/>
      <c r="AA479" s="446"/>
      <c r="AB479" s="357"/>
      <c r="AC479" s="357"/>
      <c r="AD479" s="357"/>
      <c r="AE479" s="357"/>
      <c r="AF479" s="357"/>
      <c r="AG479" s="446"/>
      <c r="AH479" s="357"/>
      <c r="AI479" s="357"/>
      <c r="AJ479" s="357"/>
      <c r="AK479" s="357"/>
      <c r="AL479" s="357"/>
      <c r="AM479" s="357"/>
    </row>
    <row r="480" spans="5:39" x14ac:dyDescent="0.25">
      <c r="E480" s="356"/>
      <c r="F480" s="356"/>
      <c r="G480" s="356"/>
      <c r="H480" s="356"/>
      <c r="I480" s="356"/>
      <c r="J480" s="357"/>
      <c r="K480" s="357"/>
      <c r="L480" s="357"/>
      <c r="M480" s="357"/>
      <c r="N480" s="358"/>
      <c r="O480" s="358"/>
      <c r="P480" s="358"/>
      <c r="Q480" s="358"/>
      <c r="R480" s="358"/>
      <c r="S480" s="358"/>
      <c r="T480" s="359"/>
      <c r="U480" s="360"/>
      <c r="V480" s="360"/>
      <c r="W480" s="357"/>
      <c r="X480" s="357"/>
      <c r="Y480" s="446"/>
      <c r="Z480" s="443"/>
      <c r="AA480" s="446"/>
      <c r="AB480" s="357"/>
      <c r="AC480" s="357"/>
      <c r="AD480" s="357"/>
      <c r="AE480" s="357"/>
      <c r="AF480" s="357"/>
      <c r="AG480" s="446"/>
      <c r="AH480" s="357"/>
      <c r="AI480" s="357"/>
      <c r="AJ480" s="357"/>
      <c r="AK480" s="357"/>
      <c r="AL480" s="357"/>
      <c r="AM480" s="357"/>
    </row>
    <row r="481" spans="5:39" x14ac:dyDescent="0.25">
      <c r="E481" s="356"/>
      <c r="F481" s="356"/>
      <c r="G481" s="356"/>
      <c r="H481" s="356"/>
      <c r="I481" s="356"/>
      <c r="J481" s="357"/>
      <c r="K481" s="357"/>
      <c r="L481" s="357"/>
      <c r="M481" s="357"/>
      <c r="N481" s="358"/>
      <c r="O481" s="358"/>
      <c r="P481" s="358"/>
      <c r="Q481" s="358"/>
      <c r="R481" s="358"/>
      <c r="S481" s="358"/>
      <c r="T481" s="359"/>
      <c r="U481" s="360"/>
      <c r="V481" s="360"/>
      <c r="W481" s="357"/>
      <c r="X481" s="357"/>
      <c r="Y481" s="446"/>
      <c r="Z481" s="443"/>
      <c r="AA481" s="446"/>
      <c r="AB481" s="357"/>
      <c r="AC481" s="357"/>
      <c r="AD481" s="357"/>
      <c r="AE481" s="357"/>
      <c r="AF481" s="357"/>
      <c r="AG481" s="446"/>
      <c r="AH481" s="357"/>
      <c r="AI481" s="357"/>
      <c r="AJ481" s="357"/>
      <c r="AK481" s="357"/>
      <c r="AL481" s="357"/>
      <c r="AM481" s="357"/>
    </row>
    <row r="482" spans="5:39" x14ac:dyDescent="0.25">
      <c r="E482" s="356"/>
      <c r="F482" s="356"/>
      <c r="G482" s="356"/>
      <c r="H482" s="356"/>
      <c r="I482" s="356"/>
      <c r="J482" s="357"/>
      <c r="K482" s="357"/>
      <c r="L482" s="357"/>
      <c r="M482" s="357"/>
      <c r="N482" s="358"/>
      <c r="O482" s="358"/>
      <c r="P482" s="358"/>
      <c r="Q482" s="358"/>
      <c r="R482" s="358"/>
      <c r="S482" s="358"/>
      <c r="T482" s="359"/>
      <c r="U482" s="360"/>
      <c r="V482" s="360"/>
      <c r="W482" s="357"/>
      <c r="X482" s="357"/>
      <c r="Y482" s="446"/>
      <c r="Z482" s="443"/>
      <c r="AA482" s="446"/>
      <c r="AB482" s="357"/>
      <c r="AC482" s="357"/>
      <c r="AD482" s="357"/>
      <c r="AE482" s="357"/>
      <c r="AF482" s="357"/>
      <c r="AG482" s="446"/>
      <c r="AH482" s="357"/>
      <c r="AI482" s="357"/>
      <c r="AJ482" s="357"/>
      <c r="AK482" s="357"/>
      <c r="AL482" s="357"/>
      <c r="AM482" s="357"/>
    </row>
    <row r="483" spans="5:39" x14ac:dyDescent="0.25">
      <c r="E483" s="356"/>
      <c r="F483" s="356"/>
      <c r="G483" s="356"/>
      <c r="H483" s="356"/>
      <c r="I483" s="356"/>
      <c r="J483" s="357"/>
      <c r="K483" s="357"/>
      <c r="L483" s="357"/>
      <c r="M483" s="357"/>
      <c r="N483" s="358"/>
      <c r="O483" s="358"/>
      <c r="P483" s="358"/>
      <c r="Q483" s="358"/>
      <c r="R483" s="358"/>
      <c r="S483" s="358"/>
      <c r="T483" s="359"/>
      <c r="U483" s="360"/>
      <c r="V483" s="360"/>
      <c r="W483" s="357"/>
      <c r="X483" s="357"/>
      <c r="Y483" s="446"/>
      <c r="Z483" s="443"/>
      <c r="AA483" s="446"/>
      <c r="AB483" s="357"/>
      <c r="AC483" s="357"/>
      <c r="AD483" s="357"/>
      <c r="AE483" s="357"/>
      <c r="AF483" s="357"/>
      <c r="AG483" s="446"/>
      <c r="AH483" s="357"/>
      <c r="AI483" s="357"/>
      <c r="AJ483" s="357"/>
      <c r="AK483" s="357"/>
      <c r="AL483" s="357"/>
      <c r="AM483" s="357"/>
    </row>
    <row r="484" spans="5:39" x14ac:dyDescent="0.25">
      <c r="E484" s="356"/>
      <c r="F484" s="356"/>
      <c r="G484" s="356"/>
      <c r="H484" s="356"/>
      <c r="I484" s="356"/>
      <c r="J484" s="357"/>
      <c r="K484" s="357"/>
      <c r="L484" s="357"/>
      <c r="M484" s="357"/>
      <c r="N484" s="358"/>
      <c r="O484" s="358"/>
      <c r="P484" s="358"/>
      <c r="Q484" s="358"/>
      <c r="R484" s="358"/>
      <c r="S484" s="358"/>
      <c r="T484" s="359"/>
      <c r="U484" s="360"/>
      <c r="V484" s="360"/>
      <c r="W484" s="357"/>
      <c r="X484" s="357"/>
      <c r="Y484" s="446"/>
      <c r="Z484" s="443"/>
      <c r="AA484" s="446"/>
      <c r="AB484" s="357"/>
      <c r="AC484" s="357"/>
      <c r="AD484" s="357"/>
      <c r="AE484" s="357"/>
      <c r="AF484" s="357"/>
      <c r="AG484" s="446"/>
      <c r="AH484" s="357"/>
      <c r="AI484" s="357"/>
      <c r="AJ484" s="357"/>
      <c r="AK484" s="357"/>
      <c r="AL484" s="357"/>
      <c r="AM484" s="357"/>
    </row>
    <row r="485" spans="5:39" x14ac:dyDescent="0.25">
      <c r="E485" s="356"/>
      <c r="F485" s="356"/>
      <c r="G485" s="356"/>
      <c r="H485" s="356"/>
      <c r="I485" s="356"/>
      <c r="J485" s="357"/>
      <c r="K485" s="357"/>
      <c r="L485" s="357"/>
      <c r="M485" s="357"/>
      <c r="N485" s="358"/>
      <c r="O485" s="358"/>
      <c r="P485" s="358"/>
      <c r="Q485" s="358"/>
      <c r="R485" s="358"/>
      <c r="S485" s="358"/>
      <c r="T485" s="359"/>
      <c r="U485" s="360"/>
      <c r="V485" s="360"/>
      <c r="W485" s="357"/>
      <c r="X485" s="357"/>
      <c r="Y485" s="446"/>
      <c r="Z485" s="443"/>
      <c r="AA485" s="446"/>
      <c r="AB485" s="357"/>
      <c r="AC485" s="357"/>
      <c r="AD485" s="357"/>
      <c r="AE485" s="357"/>
      <c r="AF485" s="357"/>
      <c r="AG485" s="446"/>
      <c r="AH485" s="357"/>
      <c r="AI485" s="357"/>
      <c r="AJ485" s="357"/>
      <c r="AK485" s="357"/>
      <c r="AL485" s="357"/>
      <c r="AM485" s="357"/>
    </row>
    <row r="486" spans="5:39" x14ac:dyDescent="0.25">
      <c r="E486" s="356"/>
      <c r="F486" s="356"/>
      <c r="G486" s="356"/>
      <c r="H486" s="356"/>
      <c r="I486" s="356"/>
      <c r="J486" s="357"/>
      <c r="K486" s="357"/>
      <c r="L486" s="357"/>
      <c r="M486" s="357"/>
      <c r="N486" s="358"/>
      <c r="O486" s="358"/>
      <c r="P486" s="358"/>
      <c r="Q486" s="358"/>
      <c r="R486" s="358"/>
      <c r="S486" s="358"/>
      <c r="T486" s="359"/>
      <c r="U486" s="360"/>
      <c r="V486" s="360"/>
      <c r="W486" s="357"/>
      <c r="X486" s="357"/>
      <c r="Y486" s="446"/>
      <c r="Z486" s="443"/>
      <c r="AA486" s="446"/>
      <c r="AB486" s="357"/>
      <c r="AC486" s="357"/>
      <c r="AD486" s="357"/>
      <c r="AE486" s="357"/>
      <c r="AF486" s="357"/>
      <c r="AG486" s="446"/>
      <c r="AH486" s="357"/>
      <c r="AI486" s="357"/>
      <c r="AJ486" s="357"/>
      <c r="AK486" s="357"/>
      <c r="AL486" s="357"/>
      <c r="AM486" s="357"/>
    </row>
    <row r="487" spans="5:39" x14ac:dyDescent="0.25">
      <c r="E487" s="356"/>
      <c r="F487" s="356"/>
      <c r="G487" s="356"/>
      <c r="H487" s="356"/>
      <c r="I487" s="356"/>
      <c r="J487" s="357"/>
      <c r="K487" s="357"/>
      <c r="L487" s="357"/>
      <c r="M487" s="357"/>
      <c r="N487" s="358"/>
      <c r="O487" s="358"/>
      <c r="P487" s="358"/>
      <c r="Q487" s="358"/>
      <c r="R487" s="358"/>
      <c r="S487" s="358"/>
      <c r="T487" s="359"/>
      <c r="U487" s="360"/>
      <c r="V487" s="360"/>
      <c r="W487" s="357"/>
      <c r="X487" s="357"/>
      <c r="Y487" s="446"/>
      <c r="Z487" s="443"/>
      <c r="AA487" s="446"/>
      <c r="AB487" s="357"/>
      <c r="AC487" s="357"/>
      <c r="AD487" s="357"/>
      <c r="AE487" s="357"/>
      <c r="AF487" s="357"/>
      <c r="AG487" s="446"/>
      <c r="AH487" s="357"/>
      <c r="AI487" s="357"/>
      <c r="AJ487" s="357"/>
      <c r="AK487" s="357"/>
      <c r="AL487" s="357"/>
      <c r="AM487" s="357"/>
    </row>
    <row r="488" spans="5:39" x14ac:dyDescent="0.25">
      <c r="E488" s="356"/>
      <c r="F488" s="356"/>
      <c r="G488" s="356"/>
      <c r="H488" s="356"/>
      <c r="I488" s="356"/>
      <c r="J488" s="357"/>
      <c r="K488" s="357"/>
      <c r="L488" s="357"/>
      <c r="M488" s="357"/>
      <c r="N488" s="358"/>
      <c r="O488" s="358"/>
      <c r="P488" s="358"/>
      <c r="Q488" s="358"/>
      <c r="R488" s="358"/>
      <c r="S488" s="358"/>
      <c r="T488" s="359"/>
      <c r="U488" s="360"/>
      <c r="V488" s="360"/>
      <c r="W488" s="357"/>
      <c r="X488" s="357"/>
      <c r="Y488" s="446"/>
      <c r="Z488" s="443"/>
      <c r="AA488" s="446"/>
      <c r="AB488" s="357"/>
      <c r="AC488" s="357"/>
      <c r="AD488" s="357"/>
      <c r="AE488" s="357"/>
      <c r="AF488" s="357"/>
      <c r="AG488" s="446"/>
      <c r="AH488" s="357"/>
      <c r="AI488" s="357"/>
      <c r="AJ488" s="357"/>
      <c r="AK488" s="357"/>
      <c r="AL488" s="357"/>
      <c r="AM488" s="357"/>
    </row>
    <row r="489" spans="5:39" x14ac:dyDescent="0.25">
      <c r="E489" s="356"/>
      <c r="F489" s="356"/>
      <c r="G489" s="356"/>
      <c r="H489" s="356"/>
      <c r="I489" s="356"/>
      <c r="J489" s="357"/>
      <c r="K489" s="357"/>
      <c r="L489" s="357"/>
      <c r="M489" s="357"/>
      <c r="N489" s="358"/>
      <c r="O489" s="358"/>
      <c r="P489" s="358"/>
      <c r="Q489" s="358"/>
      <c r="R489" s="358"/>
      <c r="S489" s="358"/>
      <c r="T489" s="359"/>
      <c r="U489" s="360"/>
      <c r="V489" s="360"/>
      <c r="W489" s="357"/>
      <c r="X489" s="357"/>
      <c r="Y489" s="446"/>
      <c r="Z489" s="443"/>
      <c r="AA489" s="446"/>
      <c r="AB489" s="357"/>
      <c r="AC489" s="357"/>
      <c r="AD489" s="357"/>
      <c r="AE489" s="357"/>
      <c r="AF489" s="357"/>
      <c r="AG489" s="446"/>
      <c r="AH489" s="357"/>
      <c r="AI489" s="357"/>
      <c r="AJ489" s="357"/>
      <c r="AK489" s="357"/>
      <c r="AL489" s="357"/>
      <c r="AM489" s="357"/>
    </row>
    <row r="490" spans="5:39" x14ac:dyDescent="0.25">
      <c r="E490" s="356"/>
      <c r="F490" s="356"/>
      <c r="G490" s="356"/>
      <c r="H490" s="356"/>
      <c r="I490" s="356"/>
      <c r="J490" s="357"/>
      <c r="K490" s="357"/>
      <c r="L490" s="357"/>
      <c r="M490" s="357"/>
      <c r="N490" s="358"/>
      <c r="O490" s="358"/>
      <c r="P490" s="358"/>
      <c r="Q490" s="358"/>
      <c r="R490" s="358"/>
      <c r="S490" s="358"/>
      <c r="T490" s="359"/>
      <c r="U490" s="360"/>
      <c r="V490" s="360"/>
      <c r="W490" s="357"/>
      <c r="X490" s="357"/>
      <c r="Y490" s="446"/>
      <c r="Z490" s="443"/>
      <c r="AA490" s="446"/>
      <c r="AB490" s="357"/>
      <c r="AC490" s="357"/>
      <c r="AD490" s="357"/>
      <c r="AE490" s="357"/>
      <c r="AF490" s="357"/>
      <c r="AG490" s="446"/>
      <c r="AH490" s="357"/>
      <c r="AI490" s="357"/>
      <c r="AJ490" s="357"/>
      <c r="AK490" s="357"/>
      <c r="AL490" s="357"/>
      <c r="AM490" s="357"/>
    </row>
    <row r="491" spans="5:39" x14ac:dyDescent="0.25">
      <c r="E491" s="356"/>
      <c r="F491" s="356"/>
      <c r="G491" s="356"/>
      <c r="H491" s="356"/>
      <c r="I491" s="356"/>
      <c r="J491" s="357"/>
      <c r="K491" s="357"/>
      <c r="L491" s="357"/>
      <c r="M491" s="357"/>
      <c r="N491" s="358"/>
      <c r="O491" s="358"/>
      <c r="P491" s="358"/>
      <c r="Q491" s="358"/>
      <c r="R491" s="358"/>
      <c r="S491" s="358"/>
      <c r="T491" s="359"/>
      <c r="U491" s="360"/>
      <c r="V491" s="360"/>
      <c r="W491" s="357"/>
      <c r="X491" s="357"/>
      <c r="Y491" s="446"/>
      <c r="Z491" s="443"/>
      <c r="AA491" s="446"/>
      <c r="AB491" s="357"/>
      <c r="AC491" s="357"/>
      <c r="AD491" s="357"/>
      <c r="AE491" s="357"/>
      <c r="AF491" s="357"/>
      <c r="AG491" s="446"/>
      <c r="AH491" s="357"/>
      <c r="AI491" s="357"/>
      <c r="AJ491" s="357"/>
      <c r="AK491" s="357"/>
      <c r="AL491" s="357"/>
      <c r="AM491" s="357"/>
    </row>
    <row r="492" spans="5:39" x14ac:dyDescent="0.25">
      <c r="E492" s="356"/>
      <c r="F492" s="356"/>
      <c r="G492" s="356"/>
      <c r="H492" s="356"/>
      <c r="I492" s="356"/>
      <c r="J492" s="357"/>
      <c r="K492" s="357"/>
      <c r="L492" s="357"/>
      <c r="M492" s="357"/>
      <c r="N492" s="358"/>
      <c r="O492" s="358"/>
      <c r="P492" s="358"/>
      <c r="Q492" s="358"/>
      <c r="R492" s="358"/>
      <c r="S492" s="358"/>
      <c r="T492" s="359"/>
      <c r="U492" s="360"/>
      <c r="V492" s="360"/>
      <c r="W492" s="357"/>
      <c r="X492" s="357"/>
      <c r="Y492" s="446"/>
      <c r="Z492" s="443"/>
      <c r="AA492" s="446"/>
      <c r="AB492" s="357"/>
      <c r="AC492" s="357"/>
      <c r="AD492" s="357"/>
      <c r="AE492" s="357"/>
      <c r="AF492" s="357"/>
      <c r="AG492" s="446"/>
      <c r="AH492" s="357"/>
      <c r="AI492" s="357"/>
      <c r="AJ492" s="357"/>
      <c r="AK492" s="357"/>
      <c r="AL492" s="357"/>
      <c r="AM492" s="357"/>
    </row>
    <row r="493" spans="5:39" x14ac:dyDescent="0.25">
      <c r="E493" s="356"/>
      <c r="F493" s="356"/>
      <c r="G493" s="356"/>
      <c r="H493" s="356"/>
      <c r="I493" s="356"/>
      <c r="J493" s="357"/>
      <c r="K493" s="357"/>
      <c r="L493" s="357"/>
      <c r="M493" s="357"/>
      <c r="N493" s="358"/>
      <c r="O493" s="358"/>
      <c r="P493" s="358"/>
      <c r="Q493" s="358"/>
      <c r="R493" s="358"/>
      <c r="S493" s="358"/>
      <c r="T493" s="359"/>
      <c r="U493" s="360"/>
      <c r="V493" s="360"/>
      <c r="W493" s="357"/>
      <c r="X493" s="357"/>
      <c r="Y493" s="446"/>
      <c r="Z493" s="443"/>
      <c r="AA493" s="446"/>
      <c r="AB493" s="357"/>
      <c r="AC493" s="357"/>
      <c r="AD493" s="357"/>
      <c r="AE493" s="357"/>
      <c r="AF493" s="357"/>
      <c r="AG493" s="446"/>
      <c r="AH493" s="357"/>
      <c r="AI493" s="357"/>
      <c r="AJ493" s="357"/>
      <c r="AK493" s="357"/>
      <c r="AL493" s="357"/>
      <c r="AM493" s="357"/>
    </row>
    <row r="494" spans="5:39" x14ac:dyDescent="0.25">
      <c r="E494" s="356"/>
      <c r="F494" s="356"/>
      <c r="G494" s="356"/>
      <c r="H494" s="356"/>
      <c r="I494" s="356"/>
      <c r="J494" s="357"/>
      <c r="K494" s="357"/>
      <c r="L494" s="357"/>
      <c r="M494" s="357"/>
      <c r="N494" s="358"/>
      <c r="O494" s="358"/>
      <c r="P494" s="358"/>
      <c r="Q494" s="358"/>
      <c r="R494" s="358"/>
      <c r="S494" s="358"/>
      <c r="T494" s="359"/>
      <c r="U494" s="360"/>
      <c r="V494" s="360"/>
      <c r="W494" s="357"/>
      <c r="X494" s="357"/>
      <c r="Y494" s="446"/>
      <c r="Z494" s="443"/>
      <c r="AA494" s="446"/>
      <c r="AB494" s="357"/>
      <c r="AC494" s="357"/>
      <c r="AD494" s="357"/>
      <c r="AE494" s="357"/>
      <c r="AF494" s="357"/>
      <c r="AG494" s="446"/>
      <c r="AH494" s="357"/>
      <c r="AI494" s="357"/>
      <c r="AJ494" s="357"/>
      <c r="AK494" s="357"/>
      <c r="AL494" s="357"/>
      <c r="AM494" s="357"/>
    </row>
    <row r="495" spans="5:39" x14ac:dyDescent="0.25">
      <c r="E495" s="356"/>
      <c r="F495" s="356"/>
      <c r="G495" s="356"/>
      <c r="H495" s="356"/>
      <c r="I495" s="356"/>
      <c r="J495" s="357"/>
      <c r="K495" s="357"/>
      <c r="L495" s="357"/>
      <c r="M495" s="357"/>
      <c r="N495" s="358"/>
      <c r="O495" s="358"/>
      <c r="P495" s="358"/>
      <c r="Q495" s="358"/>
      <c r="R495" s="358"/>
      <c r="S495" s="358"/>
      <c r="T495" s="359"/>
      <c r="U495" s="360"/>
      <c r="V495" s="360"/>
      <c r="W495" s="357"/>
      <c r="X495" s="357"/>
      <c r="Y495" s="446"/>
      <c r="Z495" s="443"/>
      <c r="AA495" s="446"/>
      <c r="AB495" s="357"/>
      <c r="AC495" s="357"/>
      <c r="AD495" s="357"/>
      <c r="AE495" s="357"/>
      <c r="AF495" s="357"/>
      <c r="AG495" s="446"/>
      <c r="AH495" s="357"/>
      <c r="AI495" s="357"/>
      <c r="AJ495" s="357"/>
      <c r="AK495" s="357"/>
      <c r="AL495" s="357"/>
      <c r="AM495" s="357"/>
    </row>
    <row r="496" spans="5:39" x14ac:dyDescent="0.25">
      <c r="E496" s="356"/>
      <c r="F496" s="356"/>
      <c r="G496" s="356"/>
      <c r="H496" s="356"/>
      <c r="I496" s="356"/>
      <c r="J496" s="357"/>
      <c r="K496" s="357"/>
      <c r="L496" s="357"/>
      <c r="M496" s="357"/>
      <c r="N496" s="358"/>
      <c r="O496" s="358"/>
      <c r="P496" s="358"/>
      <c r="Q496" s="358"/>
      <c r="R496" s="358"/>
      <c r="S496" s="358"/>
      <c r="T496" s="359"/>
      <c r="U496" s="360"/>
      <c r="V496" s="360"/>
      <c r="W496" s="357"/>
      <c r="X496" s="357"/>
      <c r="Y496" s="446"/>
      <c r="Z496" s="443"/>
      <c r="AA496" s="446"/>
      <c r="AB496" s="357"/>
      <c r="AC496" s="357"/>
      <c r="AD496" s="357"/>
      <c r="AE496" s="357"/>
      <c r="AF496" s="357"/>
      <c r="AG496" s="446"/>
      <c r="AH496" s="357"/>
      <c r="AI496" s="357"/>
      <c r="AJ496" s="357"/>
      <c r="AK496" s="357"/>
      <c r="AL496" s="357"/>
      <c r="AM496" s="357"/>
    </row>
    <row r="497" spans="5:39" x14ac:dyDescent="0.25">
      <c r="E497" s="356"/>
      <c r="F497" s="356"/>
      <c r="G497" s="356"/>
      <c r="H497" s="356"/>
      <c r="I497" s="356"/>
      <c r="J497" s="357"/>
      <c r="K497" s="357"/>
      <c r="L497" s="357"/>
      <c r="M497" s="357"/>
      <c r="N497" s="358"/>
      <c r="O497" s="358"/>
      <c r="P497" s="358"/>
      <c r="Q497" s="358"/>
      <c r="R497" s="358"/>
      <c r="S497" s="358"/>
      <c r="T497" s="359"/>
      <c r="U497" s="360"/>
      <c r="V497" s="360"/>
      <c r="W497" s="357"/>
      <c r="X497" s="357"/>
      <c r="Y497" s="446"/>
      <c r="Z497" s="443"/>
      <c r="AA497" s="446"/>
      <c r="AB497" s="357"/>
      <c r="AC497" s="357"/>
      <c r="AD497" s="357"/>
      <c r="AE497" s="357"/>
      <c r="AF497" s="357"/>
      <c r="AG497" s="446"/>
      <c r="AH497" s="357"/>
      <c r="AI497" s="357"/>
      <c r="AJ497" s="357"/>
      <c r="AK497" s="357"/>
      <c r="AL497" s="357"/>
      <c r="AM497" s="357"/>
    </row>
    <row r="498" spans="5:39" x14ac:dyDescent="0.25">
      <c r="E498" s="356"/>
      <c r="F498" s="356"/>
      <c r="G498" s="356"/>
      <c r="H498" s="356"/>
      <c r="I498" s="356"/>
      <c r="J498" s="357"/>
      <c r="K498" s="357"/>
      <c r="L498" s="357"/>
      <c r="M498" s="357"/>
      <c r="N498" s="358"/>
      <c r="O498" s="358"/>
      <c r="P498" s="358"/>
      <c r="Q498" s="358"/>
      <c r="R498" s="358"/>
      <c r="S498" s="358"/>
      <c r="T498" s="359"/>
      <c r="U498" s="360"/>
      <c r="V498" s="360"/>
      <c r="W498" s="357"/>
      <c r="X498" s="357"/>
      <c r="Y498" s="446"/>
      <c r="Z498" s="443"/>
      <c r="AA498" s="446"/>
      <c r="AB498" s="357"/>
      <c r="AC498" s="357"/>
      <c r="AD498" s="357"/>
      <c r="AE498" s="357"/>
      <c r="AF498" s="357"/>
      <c r="AG498" s="446"/>
      <c r="AH498" s="357"/>
      <c r="AI498" s="357"/>
      <c r="AJ498" s="357"/>
      <c r="AK498" s="357"/>
      <c r="AL498" s="357"/>
      <c r="AM498" s="357"/>
    </row>
    <row r="499" spans="5:39" x14ac:dyDescent="0.25">
      <c r="E499" s="356"/>
      <c r="F499" s="356"/>
      <c r="G499" s="356"/>
      <c r="H499" s="356"/>
      <c r="I499" s="356"/>
      <c r="J499" s="357"/>
      <c r="K499" s="357"/>
      <c r="L499" s="357"/>
      <c r="M499" s="357"/>
      <c r="N499" s="358"/>
      <c r="O499" s="358"/>
      <c r="P499" s="358"/>
      <c r="Q499" s="358"/>
      <c r="R499" s="358"/>
      <c r="S499" s="358"/>
      <c r="T499" s="359"/>
      <c r="U499" s="360"/>
      <c r="V499" s="360"/>
      <c r="W499" s="357"/>
      <c r="X499" s="357"/>
      <c r="Y499" s="446"/>
      <c r="Z499" s="443"/>
      <c r="AA499" s="446"/>
      <c r="AB499" s="357"/>
      <c r="AC499" s="357"/>
      <c r="AD499" s="357"/>
      <c r="AE499" s="357"/>
      <c r="AF499" s="357"/>
      <c r="AG499" s="446"/>
      <c r="AH499" s="357"/>
      <c r="AI499" s="357"/>
      <c r="AJ499" s="357"/>
      <c r="AK499" s="357"/>
      <c r="AL499" s="357"/>
      <c r="AM499" s="357"/>
    </row>
    <row r="500" spans="5:39" x14ac:dyDescent="0.25">
      <c r="E500" s="356"/>
      <c r="F500" s="356"/>
      <c r="G500" s="356"/>
      <c r="H500" s="356"/>
      <c r="I500" s="356"/>
      <c r="J500" s="357"/>
      <c r="K500" s="357"/>
      <c r="L500" s="357"/>
      <c r="M500" s="357"/>
      <c r="N500" s="358"/>
      <c r="O500" s="358"/>
      <c r="P500" s="358"/>
      <c r="Q500" s="358"/>
      <c r="R500" s="358"/>
      <c r="S500" s="358"/>
      <c r="T500" s="359"/>
      <c r="U500" s="360"/>
      <c r="V500" s="360"/>
      <c r="W500" s="357"/>
      <c r="X500" s="357"/>
      <c r="Y500" s="446"/>
      <c r="Z500" s="443"/>
      <c r="AA500" s="446"/>
      <c r="AB500" s="357"/>
      <c r="AC500" s="357"/>
      <c r="AD500" s="357"/>
      <c r="AE500" s="357"/>
      <c r="AF500" s="357"/>
      <c r="AG500" s="446"/>
      <c r="AH500" s="357"/>
      <c r="AI500" s="357"/>
      <c r="AJ500" s="357"/>
      <c r="AK500" s="357"/>
      <c r="AL500" s="357"/>
      <c r="AM500" s="357"/>
    </row>
    <row r="501" spans="5:39" x14ac:dyDescent="0.25">
      <c r="E501" s="356"/>
      <c r="F501" s="356"/>
      <c r="G501" s="356"/>
      <c r="H501" s="356"/>
      <c r="I501" s="356"/>
      <c r="J501" s="357"/>
      <c r="K501" s="357"/>
      <c r="L501" s="357"/>
      <c r="M501" s="357"/>
      <c r="N501" s="358"/>
      <c r="O501" s="358"/>
      <c r="P501" s="358"/>
      <c r="Q501" s="358"/>
      <c r="R501" s="358"/>
      <c r="S501" s="358"/>
      <c r="T501" s="359"/>
      <c r="U501" s="360"/>
      <c r="V501" s="360"/>
      <c r="W501" s="357"/>
      <c r="X501" s="357"/>
      <c r="Y501" s="446"/>
      <c r="Z501" s="443"/>
      <c r="AA501" s="446"/>
      <c r="AB501" s="357"/>
      <c r="AC501" s="357"/>
      <c r="AD501" s="357"/>
      <c r="AE501" s="357"/>
      <c r="AF501" s="357"/>
      <c r="AG501" s="446"/>
      <c r="AH501" s="357"/>
      <c r="AI501" s="357"/>
      <c r="AJ501" s="357"/>
      <c r="AK501" s="357"/>
      <c r="AL501" s="357"/>
      <c r="AM501" s="357"/>
    </row>
    <row r="502" spans="5:39" x14ac:dyDescent="0.25">
      <c r="E502" s="356"/>
      <c r="F502" s="356"/>
      <c r="G502" s="356"/>
      <c r="H502" s="356"/>
      <c r="I502" s="356"/>
      <c r="J502" s="357"/>
      <c r="K502" s="357"/>
      <c r="L502" s="357"/>
      <c r="M502" s="357"/>
      <c r="N502" s="358"/>
      <c r="O502" s="358"/>
      <c r="P502" s="358"/>
      <c r="Q502" s="358"/>
      <c r="R502" s="358"/>
      <c r="S502" s="358"/>
      <c r="T502" s="359"/>
      <c r="U502" s="360"/>
      <c r="V502" s="360"/>
      <c r="W502" s="357"/>
      <c r="X502" s="357"/>
      <c r="Y502" s="446"/>
      <c r="Z502" s="443"/>
      <c r="AA502" s="446"/>
      <c r="AB502" s="357"/>
      <c r="AC502" s="357"/>
      <c r="AD502" s="357"/>
      <c r="AE502" s="357"/>
      <c r="AF502" s="357"/>
      <c r="AG502" s="446"/>
      <c r="AH502" s="357"/>
      <c r="AI502" s="357"/>
      <c r="AJ502" s="357"/>
      <c r="AK502" s="357"/>
      <c r="AL502" s="357"/>
      <c r="AM502" s="357"/>
    </row>
    <row r="503" spans="5:39" x14ac:dyDescent="0.25">
      <c r="E503" s="356"/>
      <c r="F503" s="356"/>
      <c r="G503" s="356"/>
      <c r="H503" s="356"/>
      <c r="I503" s="356"/>
      <c r="J503" s="357"/>
      <c r="K503" s="357"/>
      <c r="L503" s="357"/>
      <c r="M503" s="357"/>
      <c r="N503" s="358"/>
      <c r="O503" s="358"/>
      <c r="P503" s="358"/>
      <c r="Q503" s="358"/>
      <c r="R503" s="358"/>
      <c r="S503" s="358"/>
      <c r="T503" s="359"/>
      <c r="U503" s="360"/>
      <c r="V503" s="360"/>
      <c r="W503" s="357"/>
      <c r="X503" s="357"/>
      <c r="Y503" s="446"/>
      <c r="Z503" s="443"/>
      <c r="AA503" s="446"/>
      <c r="AB503" s="357"/>
      <c r="AC503" s="357"/>
      <c r="AD503" s="357"/>
      <c r="AE503" s="357"/>
      <c r="AF503" s="357"/>
      <c r="AG503" s="446"/>
      <c r="AH503" s="357"/>
      <c r="AI503" s="357"/>
      <c r="AJ503" s="357"/>
      <c r="AK503" s="357"/>
      <c r="AL503" s="357"/>
      <c r="AM503" s="357"/>
    </row>
    <row r="504" spans="5:39" x14ac:dyDescent="0.25">
      <c r="E504" s="356"/>
      <c r="F504" s="356"/>
      <c r="G504" s="356"/>
      <c r="H504" s="356"/>
      <c r="I504" s="356"/>
      <c r="J504" s="357"/>
      <c r="K504" s="357"/>
      <c r="L504" s="357"/>
      <c r="M504" s="357"/>
      <c r="N504" s="358"/>
      <c r="O504" s="358"/>
      <c r="P504" s="358"/>
      <c r="Q504" s="358"/>
      <c r="R504" s="358"/>
      <c r="S504" s="358"/>
      <c r="T504" s="359"/>
      <c r="U504" s="360"/>
      <c r="V504" s="360"/>
      <c r="W504" s="357"/>
      <c r="X504" s="357"/>
      <c r="Y504" s="446"/>
      <c r="Z504" s="443"/>
      <c r="AA504" s="446"/>
      <c r="AB504" s="357"/>
      <c r="AC504" s="357"/>
      <c r="AD504" s="357"/>
      <c r="AE504" s="357"/>
      <c r="AF504" s="357"/>
      <c r="AG504" s="446"/>
      <c r="AH504" s="357"/>
      <c r="AI504" s="357"/>
      <c r="AJ504" s="357"/>
      <c r="AK504" s="357"/>
      <c r="AL504" s="357"/>
      <c r="AM504" s="357"/>
    </row>
    <row r="505" spans="5:39" x14ac:dyDescent="0.25">
      <c r="E505" s="356"/>
      <c r="F505" s="356"/>
      <c r="G505" s="356"/>
      <c r="H505" s="356"/>
      <c r="I505" s="356"/>
      <c r="J505" s="357"/>
      <c r="K505" s="357"/>
      <c r="L505" s="357"/>
      <c r="M505" s="357"/>
      <c r="N505" s="358"/>
      <c r="O505" s="358"/>
      <c r="P505" s="358"/>
      <c r="Q505" s="358"/>
      <c r="R505" s="358"/>
      <c r="S505" s="358"/>
      <c r="T505" s="359"/>
      <c r="U505" s="360"/>
      <c r="V505" s="360"/>
      <c r="W505" s="357"/>
      <c r="X505" s="357"/>
      <c r="Y505" s="446"/>
      <c r="Z505" s="443"/>
      <c r="AA505" s="446"/>
      <c r="AB505" s="357"/>
      <c r="AC505" s="357"/>
      <c r="AD505" s="357"/>
      <c r="AE505" s="357"/>
      <c r="AF505" s="357"/>
      <c r="AG505" s="446"/>
      <c r="AH505" s="357"/>
      <c r="AI505" s="357"/>
      <c r="AJ505" s="357"/>
      <c r="AK505" s="357"/>
      <c r="AL505" s="357"/>
      <c r="AM505" s="357"/>
    </row>
    <row r="506" spans="5:39" x14ac:dyDescent="0.25">
      <c r="E506" s="356"/>
      <c r="F506" s="356"/>
      <c r="G506" s="356"/>
      <c r="H506" s="356"/>
      <c r="I506" s="356"/>
      <c r="J506" s="357"/>
      <c r="K506" s="357"/>
      <c r="L506" s="357"/>
      <c r="M506" s="357"/>
      <c r="N506" s="358"/>
      <c r="O506" s="358"/>
      <c r="P506" s="358"/>
      <c r="Q506" s="358"/>
      <c r="R506" s="358"/>
      <c r="S506" s="358"/>
      <c r="T506" s="359"/>
      <c r="U506" s="360"/>
      <c r="V506" s="360"/>
      <c r="W506" s="357"/>
      <c r="X506" s="357"/>
      <c r="Y506" s="446"/>
      <c r="Z506" s="443"/>
      <c r="AA506" s="446"/>
      <c r="AB506" s="357"/>
      <c r="AC506" s="357"/>
      <c r="AD506" s="357"/>
      <c r="AE506" s="357"/>
      <c r="AF506" s="357"/>
      <c r="AG506" s="446"/>
      <c r="AH506" s="357"/>
      <c r="AI506" s="357"/>
      <c r="AJ506" s="357"/>
      <c r="AK506" s="357"/>
      <c r="AL506" s="357"/>
      <c r="AM506" s="357"/>
    </row>
    <row r="507" spans="5:39" x14ac:dyDescent="0.25">
      <c r="E507" s="356"/>
      <c r="F507" s="356"/>
      <c r="G507" s="356"/>
      <c r="H507" s="356"/>
      <c r="I507" s="356"/>
      <c r="J507" s="357"/>
      <c r="K507" s="357"/>
      <c r="L507" s="357"/>
      <c r="M507" s="357"/>
      <c r="N507" s="358"/>
      <c r="O507" s="358"/>
      <c r="P507" s="358"/>
      <c r="Q507" s="358"/>
      <c r="R507" s="358"/>
      <c r="S507" s="358"/>
      <c r="T507" s="359"/>
      <c r="U507" s="360"/>
      <c r="V507" s="360"/>
      <c r="W507" s="357"/>
      <c r="X507" s="357"/>
      <c r="Y507" s="446"/>
      <c r="Z507" s="443"/>
      <c r="AA507" s="446"/>
      <c r="AB507" s="357"/>
      <c r="AC507" s="357"/>
      <c r="AD507" s="357"/>
      <c r="AE507" s="357"/>
      <c r="AF507" s="357"/>
      <c r="AG507" s="446"/>
      <c r="AH507" s="357"/>
      <c r="AI507" s="357"/>
      <c r="AJ507" s="357"/>
      <c r="AK507" s="357"/>
      <c r="AL507" s="357"/>
      <c r="AM507" s="357"/>
    </row>
    <row r="508" spans="5:39" x14ac:dyDescent="0.25">
      <c r="E508" s="356"/>
      <c r="F508" s="356"/>
      <c r="G508" s="356"/>
      <c r="H508" s="356"/>
      <c r="I508" s="356"/>
      <c r="J508" s="357"/>
      <c r="K508" s="357"/>
      <c r="L508" s="357"/>
      <c r="M508" s="357"/>
      <c r="N508" s="358"/>
      <c r="O508" s="358"/>
      <c r="P508" s="358"/>
      <c r="Q508" s="358"/>
      <c r="R508" s="358"/>
      <c r="S508" s="358"/>
      <c r="T508" s="359"/>
      <c r="U508" s="360"/>
      <c r="V508" s="360"/>
      <c r="W508" s="357"/>
      <c r="X508" s="357"/>
      <c r="Y508" s="446"/>
      <c r="Z508" s="443"/>
      <c r="AA508" s="446"/>
      <c r="AB508" s="357"/>
      <c r="AC508" s="357"/>
      <c r="AD508" s="357"/>
      <c r="AE508" s="357"/>
      <c r="AF508" s="357"/>
      <c r="AG508" s="446"/>
      <c r="AH508" s="357"/>
      <c r="AI508" s="357"/>
      <c r="AJ508" s="357"/>
      <c r="AK508" s="357"/>
      <c r="AL508" s="357"/>
      <c r="AM508" s="357"/>
    </row>
    <row r="509" spans="5:39" x14ac:dyDescent="0.25">
      <c r="E509" s="356"/>
      <c r="F509" s="356"/>
      <c r="G509" s="356"/>
      <c r="H509" s="356"/>
      <c r="I509" s="356"/>
      <c r="J509" s="357"/>
      <c r="K509" s="357"/>
      <c r="L509" s="357"/>
      <c r="M509" s="357"/>
      <c r="N509" s="358"/>
      <c r="O509" s="358"/>
      <c r="P509" s="358"/>
      <c r="Q509" s="358"/>
      <c r="R509" s="358"/>
      <c r="S509" s="358"/>
      <c r="T509" s="359"/>
      <c r="U509" s="360"/>
      <c r="V509" s="360"/>
      <c r="W509" s="357"/>
      <c r="X509" s="357"/>
      <c r="Y509" s="446"/>
      <c r="Z509" s="443"/>
      <c r="AA509" s="446"/>
      <c r="AB509" s="357"/>
      <c r="AC509" s="357"/>
      <c r="AD509" s="357"/>
      <c r="AE509" s="357"/>
      <c r="AF509" s="357"/>
      <c r="AG509" s="446"/>
      <c r="AH509" s="357"/>
      <c r="AI509" s="357"/>
      <c r="AJ509" s="357"/>
      <c r="AK509" s="357"/>
      <c r="AL509" s="357"/>
      <c r="AM509" s="357"/>
    </row>
    <row r="510" spans="5:39" x14ac:dyDescent="0.25">
      <c r="E510" s="356"/>
      <c r="F510" s="356"/>
      <c r="G510" s="356"/>
      <c r="H510" s="356"/>
      <c r="I510" s="356"/>
      <c r="J510" s="357"/>
      <c r="K510" s="357"/>
      <c r="L510" s="357"/>
      <c r="M510" s="357"/>
      <c r="N510" s="358"/>
      <c r="O510" s="358"/>
      <c r="P510" s="358"/>
      <c r="Q510" s="358"/>
      <c r="R510" s="358"/>
      <c r="S510" s="358"/>
      <c r="T510" s="359"/>
      <c r="U510" s="360"/>
      <c r="V510" s="360"/>
      <c r="W510" s="357"/>
      <c r="X510" s="357"/>
      <c r="Y510" s="446"/>
      <c r="Z510" s="443"/>
      <c r="AA510" s="446"/>
      <c r="AB510" s="357"/>
      <c r="AC510" s="357"/>
      <c r="AD510" s="357"/>
      <c r="AE510" s="357"/>
      <c r="AF510" s="357"/>
      <c r="AG510" s="446"/>
      <c r="AH510" s="357"/>
      <c r="AI510" s="357"/>
      <c r="AJ510" s="357"/>
      <c r="AK510" s="357"/>
      <c r="AL510" s="357"/>
      <c r="AM510" s="357"/>
    </row>
    <row r="511" spans="5:39" x14ac:dyDescent="0.25">
      <c r="E511" s="356"/>
      <c r="F511" s="356"/>
      <c r="G511" s="356"/>
      <c r="H511" s="356"/>
      <c r="I511" s="356"/>
      <c r="J511" s="357"/>
      <c r="K511" s="357"/>
      <c r="L511" s="357"/>
      <c r="M511" s="357"/>
      <c r="N511" s="358"/>
      <c r="O511" s="358"/>
      <c r="P511" s="358"/>
      <c r="Q511" s="358"/>
      <c r="R511" s="358"/>
      <c r="S511" s="358"/>
      <c r="T511" s="359"/>
      <c r="U511" s="360"/>
      <c r="V511" s="360"/>
      <c r="W511" s="357"/>
      <c r="X511" s="357"/>
      <c r="Y511" s="446"/>
      <c r="Z511" s="443"/>
      <c r="AA511" s="446"/>
      <c r="AB511" s="357"/>
      <c r="AC511" s="357"/>
      <c r="AD511" s="357"/>
      <c r="AE511" s="357"/>
      <c r="AF511" s="357"/>
      <c r="AG511" s="446"/>
      <c r="AH511" s="357"/>
      <c r="AI511" s="357"/>
      <c r="AJ511" s="357"/>
      <c r="AK511" s="357"/>
      <c r="AL511" s="357"/>
      <c r="AM511" s="357"/>
    </row>
    <row r="512" spans="5:39" x14ac:dyDescent="0.25">
      <c r="E512" s="356"/>
      <c r="F512" s="356"/>
      <c r="G512" s="356"/>
      <c r="H512" s="356"/>
      <c r="I512" s="356"/>
      <c r="J512" s="357"/>
      <c r="K512" s="357"/>
      <c r="L512" s="357"/>
      <c r="M512" s="357"/>
      <c r="N512" s="358"/>
      <c r="O512" s="358"/>
      <c r="P512" s="358"/>
      <c r="Q512" s="358"/>
      <c r="R512" s="358"/>
      <c r="S512" s="358"/>
      <c r="T512" s="359"/>
      <c r="U512" s="360"/>
      <c r="V512" s="360"/>
      <c r="W512" s="357"/>
      <c r="X512" s="357"/>
      <c r="Y512" s="446"/>
      <c r="Z512" s="443"/>
      <c r="AA512" s="446"/>
      <c r="AB512" s="357"/>
      <c r="AC512" s="357"/>
      <c r="AD512" s="357"/>
      <c r="AE512" s="357"/>
      <c r="AF512" s="357"/>
      <c r="AG512" s="446"/>
      <c r="AH512" s="357"/>
      <c r="AI512" s="357"/>
      <c r="AJ512" s="357"/>
      <c r="AK512" s="357"/>
      <c r="AL512" s="357"/>
      <c r="AM512" s="357"/>
    </row>
    <row r="513" spans="5:39" x14ac:dyDescent="0.25">
      <c r="E513" s="356"/>
      <c r="F513" s="356"/>
      <c r="G513" s="356"/>
      <c r="H513" s="356"/>
      <c r="I513" s="356"/>
      <c r="J513" s="357"/>
      <c r="K513" s="357"/>
      <c r="L513" s="357"/>
      <c r="M513" s="357"/>
      <c r="N513" s="358"/>
      <c r="O513" s="358"/>
      <c r="P513" s="358"/>
      <c r="Q513" s="358"/>
      <c r="R513" s="358"/>
      <c r="S513" s="358"/>
      <c r="T513" s="359"/>
      <c r="U513" s="360"/>
      <c r="V513" s="360"/>
      <c r="W513" s="357"/>
      <c r="X513" s="357"/>
      <c r="Y513" s="446"/>
      <c r="Z513" s="443"/>
      <c r="AA513" s="446"/>
      <c r="AB513" s="357"/>
      <c r="AC513" s="357"/>
      <c r="AD513" s="357"/>
      <c r="AE513" s="357"/>
      <c r="AF513" s="357"/>
      <c r="AG513" s="446"/>
      <c r="AH513" s="357"/>
      <c r="AI513" s="357"/>
      <c r="AJ513" s="357"/>
      <c r="AK513" s="357"/>
      <c r="AL513" s="357"/>
      <c r="AM513" s="357"/>
    </row>
    <row r="514" spans="5:39" x14ac:dyDescent="0.25">
      <c r="E514" s="356"/>
      <c r="F514" s="356"/>
      <c r="G514" s="356"/>
      <c r="H514" s="356"/>
      <c r="I514" s="356"/>
      <c r="J514" s="357"/>
      <c r="K514" s="357"/>
      <c r="L514" s="357"/>
      <c r="M514" s="357"/>
      <c r="N514" s="358"/>
      <c r="O514" s="358"/>
      <c r="P514" s="358"/>
      <c r="Q514" s="358"/>
      <c r="R514" s="358"/>
      <c r="S514" s="358"/>
      <c r="T514" s="359"/>
      <c r="U514" s="360"/>
      <c r="V514" s="360"/>
      <c r="W514" s="357"/>
      <c r="X514" s="357"/>
      <c r="Y514" s="446"/>
      <c r="Z514" s="443"/>
      <c r="AA514" s="446"/>
      <c r="AB514" s="357"/>
      <c r="AC514" s="357"/>
      <c r="AD514" s="357"/>
      <c r="AE514" s="357"/>
      <c r="AF514" s="357"/>
      <c r="AG514" s="446"/>
      <c r="AH514" s="357"/>
      <c r="AI514" s="357"/>
      <c r="AJ514" s="357"/>
      <c r="AK514" s="357"/>
      <c r="AL514" s="357"/>
      <c r="AM514" s="357"/>
    </row>
    <row r="515" spans="5:39" x14ac:dyDescent="0.25">
      <c r="E515" s="356"/>
      <c r="F515" s="356"/>
      <c r="G515" s="356"/>
      <c r="H515" s="356"/>
      <c r="I515" s="356"/>
      <c r="J515" s="357"/>
      <c r="K515" s="357"/>
      <c r="L515" s="357"/>
      <c r="M515" s="357"/>
      <c r="N515" s="358"/>
      <c r="O515" s="358"/>
      <c r="P515" s="358"/>
      <c r="Q515" s="358"/>
      <c r="R515" s="358"/>
      <c r="S515" s="358"/>
      <c r="T515" s="359"/>
      <c r="U515" s="360"/>
      <c r="V515" s="360"/>
      <c r="W515" s="357"/>
      <c r="X515" s="357"/>
      <c r="Y515" s="446"/>
      <c r="Z515" s="443"/>
      <c r="AA515" s="446"/>
      <c r="AB515" s="357"/>
      <c r="AC515" s="357"/>
      <c r="AD515" s="357"/>
      <c r="AE515" s="357"/>
      <c r="AF515" s="357"/>
      <c r="AG515" s="446"/>
      <c r="AH515" s="357"/>
      <c r="AI515" s="357"/>
      <c r="AJ515" s="357"/>
      <c r="AK515" s="357"/>
      <c r="AL515" s="357"/>
      <c r="AM515" s="357"/>
    </row>
    <row r="516" spans="5:39" x14ac:dyDescent="0.25">
      <c r="E516" s="356"/>
      <c r="F516" s="356"/>
      <c r="G516" s="356"/>
      <c r="H516" s="356"/>
      <c r="I516" s="356"/>
      <c r="J516" s="357"/>
      <c r="K516" s="357"/>
      <c r="L516" s="357"/>
      <c r="M516" s="357"/>
      <c r="N516" s="358"/>
      <c r="O516" s="358"/>
      <c r="P516" s="358"/>
      <c r="Q516" s="358"/>
      <c r="R516" s="358"/>
      <c r="S516" s="358"/>
      <c r="T516" s="359"/>
      <c r="U516" s="360"/>
      <c r="V516" s="360"/>
      <c r="W516" s="357"/>
      <c r="X516" s="357"/>
      <c r="Y516" s="446"/>
      <c r="Z516" s="443"/>
      <c r="AA516" s="446"/>
      <c r="AB516" s="357"/>
      <c r="AC516" s="357"/>
      <c r="AD516" s="357"/>
      <c r="AE516" s="357"/>
      <c r="AF516" s="357"/>
      <c r="AG516" s="446"/>
      <c r="AH516" s="357"/>
      <c r="AI516" s="357"/>
      <c r="AJ516" s="357"/>
      <c r="AK516" s="357"/>
      <c r="AL516" s="357"/>
      <c r="AM516" s="357"/>
    </row>
    <row r="517" spans="5:39" x14ac:dyDescent="0.25">
      <c r="E517" s="356"/>
      <c r="F517" s="356"/>
      <c r="G517" s="356"/>
      <c r="H517" s="356"/>
      <c r="I517" s="356"/>
      <c r="J517" s="357"/>
      <c r="K517" s="357"/>
      <c r="L517" s="357"/>
      <c r="M517" s="357"/>
      <c r="N517" s="358"/>
      <c r="O517" s="358"/>
      <c r="P517" s="358"/>
      <c r="Q517" s="358"/>
      <c r="R517" s="358"/>
      <c r="S517" s="358"/>
      <c r="T517" s="359"/>
      <c r="U517" s="360"/>
      <c r="V517" s="360"/>
      <c r="W517" s="357"/>
      <c r="X517" s="357"/>
      <c r="Y517" s="446"/>
      <c r="Z517" s="443"/>
      <c r="AA517" s="446"/>
      <c r="AB517" s="357"/>
      <c r="AC517" s="357"/>
      <c r="AD517" s="357"/>
      <c r="AE517" s="357"/>
      <c r="AF517" s="357"/>
      <c r="AG517" s="446"/>
      <c r="AH517" s="357"/>
      <c r="AI517" s="357"/>
      <c r="AJ517" s="357"/>
      <c r="AK517" s="357"/>
      <c r="AL517" s="357"/>
      <c r="AM517" s="357"/>
    </row>
    <row r="518" spans="5:39" x14ac:dyDescent="0.25">
      <c r="E518" s="356"/>
      <c r="F518" s="356"/>
      <c r="G518" s="356"/>
      <c r="H518" s="356"/>
      <c r="I518" s="356"/>
      <c r="J518" s="357"/>
      <c r="K518" s="357"/>
      <c r="L518" s="357"/>
      <c r="M518" s="357"/>
      <c r="N518" s="358"/>
      <c r="O518" s="358"/>
      <c r="P518" s="358"/>
      <c r="Q518" s="358"/>
      <c r="R518" s="358"/>
      <c r="S518" s="358"/>
      <c r="T518" s="359"/>
      <c r="U518" s="360"/>
      <c r="V518" s="360"/>
      <c r="W518" s="357"/>
      <c r="X518" s="357"/>
      <c r="Y518" s="446"/>
      <c r="Z518" s="443"/>
      <c r="AA518" s="446"/>
      <c r="AB518" s="357"/>
      <c r="AC518" s="357"/>
      <c r="AD518" s="357"/>
      <c r="AE518" s="357"/>
      <c r="AF518" s="357"/>
      <c r="AG518" s="446"/>
      <c r="AH518" s="357"/>
      <c r="AI518" s="357"/>
      <c r="AJ518" s="357"/>
      <c r="AK518" s="357"/>
      <c r="AL518" s="357"/>
      <c r="AM518" s="357"/>
    </row>
    <row r="519" spans="5:39" x14ac:dyDescent="0.25">
      <c r="E519" s="356"/>
      <c r="F519" s="356"/>
      <c r="G519" s="356"/>
      <c r="H519" s="356"/>
      <c r="I519" s="356"/>
      <c r="J519" s="357"/>
      <c r="K519" s="357"/>
      <c r="L519" s="357"/>
      <c r="M519" s="357"/>
      <c r="N519" s="358"/>
      <c r="O519" s="358"/>
      <c r="P519" s="358"/>
      <c r="Q519" s="358"/>
      <c r="R519" s="358"/>
      <c r="S519" s="358"/>
      <c r="T519" s="359"/>
      <c r="U519" s="360"/>
      <c r="V519" s="360"/>
      <c r="W519" s="357"/>
      <c r="X519" s="357"/>
      <c r="Y519" s="446"/>
      <c r="Z519" s="443"/>
      <c r="AA519" s="446"/>
      <c r="AB519" s="357"/>
      <c r="AC519" s="357"/>
      <c r="AD519" s="357"/>
      <c r="AE519" s="357"/>
      <c r="AF519" s="357"/>
      <c r="AG519" s="446"/>
      <c r="AH519" s="357"/>
      <c r="AI519" s="357"/>
      <c r="AJ519" s="357"/>
      <c r="AK519" s="357"/>
      <c r="AL519" s="357"/>
      <c r="AM519" s="357"/>
    </row>
    <row r="520" spans="5:39" x14ac:dyDescent="0.25">
      <c r="E520" s="356"/>
      <c r="F520" s="356"/>
      <c r="G520" s="356"/>
      <c r="H520" s="356"/>
      <c r="I520" s="356"/>
      <c r="J520" s="357"/>
      <c r="K520" s="357"/>
      <c r="L520" s="357"/>
      <c r="M520" s="357"/>
      <c r="N520" s="358"/>
      <c r="O520" s="358"/>
      <c r="P520" s="358"/>
      <c r="Q520" s="358"/>
      <c r="R520" s="358"/>
      <c r="S520" s="358"/>
      <c r="T520" s="359"/>
      <c r="U520" s="360"/>
      <c r="V520" s="360"/>
      <c r="W520" s="357"/>
      <c r="X520" s="357"/>
      <c r="Y520" s="446"/>
      <c r="Z520" s="443"/>
      <c r="AA520" s="446"/>
      <c r="AB520" s="357"/>
      <c r="AC520" s="357"/>
      <c r="AD520" s="357"/>
      <c r="AE520" s="357"/>
      <c r="AF520" s="357"/>
      <c r="AG520" s="446"/>
      <c r="AH520" s="357"/>
      <c r="AI520" s="357"/>
      <c r="AJ520" s="357"/>
      <c r="AK520" s="357"/>
      <c r="AL520" s="357"/>
      <c r="AM520" s="357"/>
    </row>
    <row r="521" spans="5:39" x14ac:dyDescent="0.25">
      <c r="E521" s="356"/>
      <c r="F521" s="356"/>
      <c r="G521" s="356"/>
      <c r="H521" s="356"/>
      <c r="I521" s="356"/>
      <c r="J521" s="357"/>
      <c r="K521" s="357"/>
      <c r="L521" s="357"/>
      <c r="M521" s="357"/>
      <c r="N521" s="358"/>
      <c r="O521" s="358"/>
      <c r="P521" s="358"/>
      <c r="Q521" s="358"/>
      <c r="R521" s="358"/>
      <c r="S521" s="358"/>
      <c r="T521" s="359"/>
      <c r="U521" s="360"/>
      <c r="V521" s="360"/>
      <c r="W521" s="357"/>
      <c r="X521" s="357"/>
      <c r="Y521" s="446"/>
      <c r="Z521" s="443"/>
      <c r="AA521" s="446"/>
      <c r="AB521" s="357"/>
      <c r="AC521" s="357"/>
      <c r="AD521" s="357"/>
      <c r="AE521" s="357"/>
      <c r="AF521" s="357"/>
      <c r="AG521" s="446"/>
      <c r="AH521" s="357"/>
      <c r="AI521" s="357"/>
      <c r="AJ521" s="357"/>
      <c r="AK521" s="357"/>
      <c r="AL521" s="357"/>
      <c r="AM521" s="357"/>
    </row>
    <row r="522" spans="5:39" x14ac:dyDescent="0.25">
      <c r="E522" s="356"/>
      <c r="F522" s="356"/>
      <c r="G522" s="356"/>
      <c r="H522" s="356"/>
      <c r="I522" s="356"/>
      <c r="J522" s="357"/>
      <c r="K522" s="357"/>
      <c r="L522" s="357"/>
      <c r="M522" s="357"/>
      <c r="N522" s="358"/>
      <c r="O522" s="358"/>
      <c r="P522" s="358"/>
      <c r="Q522" s="358"/>
      <c r="R522" s="358"/>
      <c r="S522" s="358"/>
      <c r="T522" s="359"/>
      <c r="U522" s="360"/>
      <c r="V522" s="360"/>
      <c r="W522" s="357"/>
      <c r="X522" s="357"/>
      <c r="Y522" s="446"/>
      <c r="Z522" s="443"/>
      <c r="AA522" s="446"/>
      <c r="AB522" s="357"/>
      <c r="AC522" s="357"/>
      <c r="AD522" s="357"/>
      <c r="AE522" s="357"/>
      <c r="AF522" s="357"/>
      <c r="AG522" s="446"/>
      <c r="AH522" s="357"/>
      <c r="AI522" s="357"/>
      <c r="AJ522" s="357"/>
      <c r="AK522" s="357"/>
      <c r="AL522" s="357"/>
      <c r="AM522" s="357"/>
    </row>
    <row r="523" spans="5:39" x14ac:dyDescent="0.25">
      <c r="E523" s="356"/>
      <c r="F523" s="356"/>
      <c r="G523" s="356"/>
      <c r="H523" s="356"/>
      <c r="I523" s="356"/>
      <c r="J523" s="357"/>
      <c r="K523" s="357"/>
      <c r="L523" s="357"/>
      <c r="M523" s="357"/>
      <c r="N523" s="358"/>
      <c r="O523" s="358"/>
      <c r="P523" s="358"/>
      <c r="Q523" s="358"/>
      <c r="R523" s="358"/>
      <c r="S523" s="358"/>
      <c r="T523" s="359"/>
      <c r="U523" s="360"/>
      <c r="V523" s="360"/>
      <c r="W523" s="357"/>
      <c r="X523" s="357"/>
      <c r="Y523" s="446"/>
      <c r="Z523" s="443"/>
      <c r="AA523" s="446"/>
      <c r="AB523" s="357"/>
      <c r="AC523" s="357"/>
      <c r="AD523" s="357"/>
      <c r="AE523" s="357"/>
      <c r="AF523" s="357"/>
      <c r="AG523" s="446"/>
      <c r="AH523" s="357"/>
      <c r="AI523" s="357"/>
      <c r="AJ523" s="357"/>
      <c r="AK523" s="357"/>
      <c r="AL523" s="357"/>
      <c r="AM523" s="357"/>
    </row>
    <row r="524" spans="5:39" x14ac:dyDescent="0.25">
      <c r="E524" s="356"/>
      <c r="F524" s="356"/>
      <c r="G524" s="356"/>
      <c r="H524" s="356"/>
      <c r="I524" s="356"/>
      <c r="J524" s="357"/>
      <c r="K524" s="357"/>
      <c r="L524" s="357"/>
      <c r="M524" s="357"/>
      <c r="N524" s="358"/>
      <c r="O524" s="358"/>
      <c r="P524" s="358"/>
      <c r="Q524" s="358"/>
      <c r="R524" s="358"/>
      <c r="S524" s="358"/>
      <c r="T524" s="359"/>
      <c r="U524" s="360"/>
      <c r="V524" s="360"/>
      <c r="W524" s="357"/>
      <c r="X524" s="357"/>
      <c r="Y524" s="446"/>
      <c r="Z524" s="443"/>
      <c r="AA524" s="446"/>
      <c r="AB524" s="357"/>
      <c r="AC524" s="357"/>
      <c r="AD524" s="357"/>
      <c r="AE524" s="357"/>
      <c r="AF524" s="357"/>
      <c r="AG524" s="446"/>
      <c r="AH524" s="357"/>
      <c r="AI524" s="357"/>
      <c r="AJ524" s="357"/>
      <c r="AK524" s="357"/>
      <c r="AL524" s="357"/>
      <c r="AM524" s="357"/>
    </row>
    <row r="525" spans="5:39" x14ac:dyDescent="0.25">
      <c r="E525" s="356"/>
      <c r="F525" s="356"/>
      <c r="G525" s="356"/>
      <c r="H525" s="356"/>
      <c r="I525" s="356"/>
      <c r="J525" s="357"/>
      <c r="K525" s="357"/>
      <c r="L525" s="357"/>
      <c r="M525" s="357"/>
      <c r="N525" s="358"/>
      <c r="O525" s="358"/>
      <c r="P525" s="358"/>
      <c r="Q525" s="358"/>
      <c r="R525" s="358"/>
      <c r="S525" s="358"/>
      <c r="T525" s="359"/>
      <c r="U525" s="360"/>
      <c r="V525" s="360"/>
      <c r="W525" s="357"/>
      <c r="X525" s="357"/>
      <c r="Y525" s="446"/>
      <c r="Z525" s="443"/>
      <c r="AA525" s="446"/>
      <c r="AB525" s="357"/>
      <c r="AC525" s="357"/>
      <c r="AD525" s="357"/>
      <c r="AE525" s="357"/>
      <c r="AF525" s="357"/>
      <c r="AG525" s="446"/>
      <c r="AH525" s="357"/>
      <c r="AI525" s="357"/>
      <c r="AJ525" s="357"/>
      <c r="AK525" s="357"/>
      <c r="AL525" s="357"/>
      <c r="AM525" s="357"/>
    </row>
    <row r="526" spans="5:39" x14ac:dyDescent="0.25">
      <c r="E526" s="356"/>
      <c r="F526" s="356"/>
      <c r="G526" s="356"/>
      <c r="H526" s="356"/>
      <c r="I526" s="356"/>
      <c r="J526" s="357"/>
      <c r="K526" s="357"/>
      <c r="L526" s="357"/>
      <c r="M526" s="357"/>
      <c r="N526" s="358"/>
      <c r="O526" s="358"/>
      <c r="P526" s="358"/>
      <c r="Q526" s="358"/>
      <c r="R526" s="358"/>
      <c r="S526" s="358"/>
      <c r="T526" s="359"/>
      <c r="U526" s="360"/>
      <c r="V526" s="360"/>
      <c r="W526" s="357"/>
      <c r="X526" s="357"/>
      <c r="Y526" s="446"/>
      <c r="Z526" s="443"/>
      <c r="AA526" s="446"/>
      <c r="AB526" s="357"/>
      <c r="AC526" s="357"/>
      <c r="AD526" s="357"/>
      <c r="AE526" s="357"/>
      <c r="AF526" s="357"/>
      <c r="AG526" s="446"/>
      <c r="AH526" s="357"/>
      <c r="AI526" s="357"/>
      <c r="AJ526" s="357"/>
      <c r="AK526" s="357"/>
      <c r="AL526" s="357"/>
      <c r="AM526" s="357"/>
    </row>
    <row r="527" spans="5:39" x14ac:dyDescent="0.25">
      <c r="E527" s="356"/>
      <c r="F527" s="356"/>
      <c r="G527" s="356"/>
      <c r="H527" s="356"/>
      <c r="I527" s="356"/>
      <c r="J527" s="357"/>
      <c r="K527" s="357"/>
      <c r="L527" s="357"/>
      <c r="M527" s="357"/>
      <c r="N527" s="358"/>
      <c r="O527" s="358"/>
      <c r="P527" s="358"/>
      <c r="Q527" s="358"/>
      <c r="R527" s="358"/>
      <c r="S527" s="358"/>
      <c r="T527" s="359"/>
      <c r="U527" s="360"/>
      <c r="V527" s="360"/>
      <c r="W527" s="357"/>
      <c r="X527" s="357"/>
      <c r="Y527" s="446"/>
      <c r="Z527" s="443"/>
      <c r="AA527" s="446"/>
      <c r="AB527" s="357"/>
      <c r="AC527" s="357"/>
      <c r="AD527" s="357"/>
      <c r="AE527" s="357"/>
      <c r="AF527" s="357"/>
      <c r="AG527" s="446"/>
      <c r="AH527" s="357"/>
      <c r="AI527" s="357"/>
      <c r="AJ527" s="357"/>
      <c r="AK527" s="357"/>
      <c r="AL527" s="357"/>
      <c r="AM527" s="357"/>
    </row>
    <row r="528" spans="5:39" x14ac:dyDescent="0.25">
      <c r="E528" s="356"/>
      <c r="F528" s="356"/>
      <c r="G528" s="356"/>
      <c r="H528" s="356"/>
      <c r="I528" s="356"/>
      <c r="J528" s="357"/>
      <c r="K528" s="357"/>
      <c r="L528" s="357"/>
      <c r="M528" s="357"/>
      <c r="N528" s="358"/>
      <c r="O528" s="358"/>
      <c r="P528" s="358"/>
      <c r="Q528" s="358"/>
      <c r="R528" s="358"/>
      <c r="S528" s="358"/>
      <c r="T528" s="359"/>
      <c r="U528" s="360"/>
      <c r="V528" s="360"/>
      <c r="W528" s="357"/>
      <c r="X528" s="357"/>
      <c r="Y528" s="446"/>
      <c r="Z528" s="443"/>
      <c r="AA528" s="446"/>
      <c r="AB528" s="357"/>
      <c r="AC528" s="357"/>
      <c r="AD528" s="357"/>
      <c r="AE528" s="357"/>
      <c r="AF528" s="357"/>
      <c r="AG528" s="446"/>
      <c r="AH528" s="357"/>
      <c r="AI528" s="357"/>
      <c r="AJ528" s="357"/>
      <c r="AK528" s="357"/>
      <c r="AL528" s="357"/>
      <c r="AM528" s="357"/>
    </row>
    <row r="529" spans="5:39" x14ac:dyDescent="0.25">
      <c r="E529" s="356"/>
      <c r="F529" s="356"/>
      <c r="G529" s="356"/>
      <c r="H529" s="356"/>
      <c r="I529" s="356"/>
      <c r="J529" s="357"/>
      <c r="K529" s="357"/>
      <c r="L529" s="357"/>
      <c r="M529" s="357"/>
      <c r="N529" s="358"/>
      <c r="O529" s="358"/>
      <c r="P529" s="358"/>
      <c r="Q529" s="358"/>
      <c r="R529" s="358"/>
      <c r="S529" s="358"/>
      <c r="T529" s="359"/>
      <c r="U529" s="360"/>
      <c r="V529" s="360"/>
      <c r="W529" s="357"/>
      <c r="X529" s="357"/>
      <c r="Y529" s="446"/>
      <c r="Z529" s="443"/>
      <c r="AA529" s="446"/>
      <c r="AB529" s="357"/>
      <c r="AC529" s="357"/>
      <c r="AD529" s="357"/>
      <c r="AE529" s="357"/>
      <c r="AF529" s="357"/>
      <c r="AG529" s="446"/>
      <c r="AH529" s="357"/>
      <c r="AI529" s="357"/>
      <c r="AJ529" s="357"/>
      <c r="AK529" s="357"/>
      <c r="AL529" s="357"/>
      <c r="AM529" s="357"/>
    </row>
    <row r="530" spans="5:39" x14ac:dyDescent="0.25">
      <c r="E530" s="356"/>
      <c r="F530" s="356"/>
      <c r="G530" s="356"/>
      <c r="H530" s="356"/>
      <c r="I530" s="356"/>
      <c r="J530" s="357"/>
      <c r="K530" s="357"/>
      <c r="L530" s="357"/>
      <c r="M530" s="357"/>
      <c r="N530" s="358"/>
      <c r="O530" s="358"/>
      <c r="P530" s="358"/>
      <c r="Q530" s="358"/>
      <c r="R530" s="358"/>
      <c r="S530" s="358"/>
      <c r="T530" s="359"/>
      <c r="U530" s="360"/>
      <c r="V530" s="360"/>
      <c r="W530" s="357"/>
      <c r="X530" s="357"/>
      <c r="Y530" s="446"/>
      <c r="Z530" s="443"/>
      <c r="AA530" s="446"/>
      <c r="AB530" s="357"/>
      <c r="AC530" s="357"/>
      <c r="AD530" s="357"/>
      <c r="AE530" s="357"/>
      <c r="AF530" s="357"/>
      <c r="AG530" s="446"/>
      <c r="AH530" s="357"/>
      <c r="AI530" s="357"/>
      <c r="AJ530" s="357"/>
      <c r="AK530" s="357"/>
      <c r="AL530" s="357"/>
      <c r="AM530" s="357"/>
    </row>
    <row r="531" spans="5:39" x14ac:dyDescent="0.25">
      <c r="E531" s="356"/>
      <c r="F531" s="356"/>
      <c r="G531" s="356"/>
      <c r="H531" s="356"/>
      <c r="I531" s="356"/>
      <c r="J531" s="357"/>
      <c r="K531" s="357"/>
      <c r="L531" s="357"/>
      <c r="M531" s="357"/>
      <c r="N531" s="358"/>
      <c r="O531" s="358"/>
      <c r="P531" s="358"/>
      <c r="Q531" s="358"/>
      <c r="R531" s="358"/>
      <c r="S531" s="358"/>
      <c r="T531" s="359"/>
      <c r="U531" s="360"/>
      <c r="V531" s="360"/>
      <c r="W531" s="357"/>
      <c r="X531" s="357"/>
      <c r="Y531" s="446"/>
      <c r="Z531" s="443"/>
      <c r="AA531" s="446"/>
      <c r="AB531" s="357"/>
      <c r="AC531" s="357"/>
      <c r="AD531" s="357"/>
      <c r="AE531" s="357"/>
      <c r="AF531" s="357"/>
      <c r="AG531" s="446"/>
      <c r="AH531" s="357"/>
      <c r="AI531" s="357"/>
      <c r="AJ531" s="357"/>
      <c r="AK531" s="357"/>
      <c r="AL531" s="357"/>
      <c r="AM531" s="357"/>
    </row>
    <row r="532" spans="5:39" x14ac:dyDescent="0.25">
      <c r="E532" s="356"/>
      <c r="F532" s="356"/>
      <c r="G532" s="356"/>
      <c r="H532" s="356"/>
      <c r="I532" s="356"/>
      <c r="J532" s="357"/>
      <c r="K532" s="357"/>
      <c r="L532" s="357"/>
      <c r="M532" s="357"/>
      <c r="N532" s="358"/>
      <c r="O532" s="358"/>
      <c r="P532" s="358"/>
      <c r="Q532" s="358"/>
      <c r="R532" s="358"/>
      <c r="S532" s="358"/>
      <c r="T532" s="359"/>
      <c r="U532" s="360"/>
      <c r="V532" s="360"/>
      <c r="W532" s="357"/>
      <c r="X532" s="357"/>
      <c r="Y532" s="446"/>
      <c r="Z532" s="443"/>
      <c r="AA532" s="446"/>
      <c r="AB532" s="357"/>
      <c r="AC532" s="357"/>
      <c r="AD532" s="357"/>
      <c r="AE532" s="357"/>
      <c r="AF532" s="357"/>
      <c r="AG532" s="446"/>
      <c r="AH532" s="357"/>
      <c r="AI532" s="357"/>
      <c r="AJ532" s="357"/>
      <c r="AK532" s="357"/>
      <c r="AL532" s="357"/>
      <c r="AM532" s="357"/>
    </row>
    <row r="533" spans="5:39" x14ac:dyDescent="0.25">
      <c r="E533" s="356"/>
      <c r="F533" s="356"/>
      <c r="G533" s="356"/>
      <c r="H533" s="356"/>
      <c r="I533" s="356"/>
      <c r="J533" s="357"/>
      <c r="K533" s="357"/>
      <c r="L533" s="357"/>
      <c r="M533" s="357"/>
      <c r="N533" s="358"/>
      <c r="O533" s="358"/>
      <c r="P533" s="358"/>
      <c r="Q533" s="358"/>
      <c r="R533" s="358"/>
      <c r="S533" s="358"/>
      <c r="T533" s="359"/>
      <c r="U533" s="360"/>
      <c r="V533" s="360"/>
      <c r="W533" s="357"/>
      <c r="X533" s="357"/>
      <c r="Y533" s="446"/>
      <c r="Z533" s="443"/>
      <c r="AA533" s="446"/>
      <c r="AB533" s="357"/>
      <c r="AC533" s="357"/>
      <c r="AD533" s="357"/>
      <c r="AE533" s="357"/>
      <c r="AF533" s="357"/>
      <c r="AG533" s="446"/>
      <c r="AH533" s="357"/>
      <c r="AI533" s="357"/>
      <c r="AJ533" s="357"/>
      <c r="AK533" s="357"/>
      <c r="AL533" s="357"/>
      <c r="AM533" s="357"/>
    </row>
    <row r="534" spans="5:39" x14ac:dyDescent="0.25">
      <c r="E534" s="356"/>
      <c r="F534" s="356"/>
      <c r="G534" s="356"/>
      <c r="H534" s="356"/>
      <c r="I534" s="356"/>
      <c r="J534" s="357"/>
      <c r="K534" s="357"/>
      <c r="L534" s="357"/>
      <c r="M534" s="357"/>
      <c r="N534" s="358"/>
      <c r="O534" s="358"/>
      <c r="P534" s="358"/>
      <c r="Q534" s="358"/>
      <c r="R534" s="358"/>
      <c r="S534" s="358"/>
      <c r="T534" s="359"/>
      <c r="U534" s="360"/>
      <c r="V534" s="360"/>
      <c r="W534" s="357"/>
      <c r="X534" s="357"/>
      <c r="Y534" s="446"/>
      <c r="Z534" s="443"/>
      <c r="AA534" s="446"/>
      <c r="AB534" s="357"/>
      <c r="AC534" s="357"/>
      <c r="AD534" s="357"/>
      <c r="AE534" s="357"/>
      <c r="AF534" s="357"/>
      <c r="AG534" s="446"/>
      <c r="AH534" s="357"/>
      <c r="AI534" s="357"/>
      <c r="AJ534" s="357"/>
      <c r="AK534" s="357"/>
      <c r="AL534" s="357"/>
      <c r="AM534" s="357"/>
    </row>
    <row r="535" spans="5:39" x14ac:dyDescent="0.25">
      <c r="E535" s="356"/>
      <c r="F535" s="356"/>
      <c r="G535" s="356"/>
      <c r="H535" s="356"/>
      <c r="I535" s="356"/>
      <c r="J535" s="357"/>
      <c r="K535" s="357"/>
      <c r="L535" s="357"/>
      <c r="M535" s="357"/>
      <c r="N535" s="358"/>
      <c r="O535" s="358"/>
      <c r="P535" s="358"/>
      <c r="Q535" s="358"/>
      <c r="R535" s="358"/>
      <c r="S535" s="358"/>
      <c r="T535" s="359"/>
      <c r="U535" s="360"/>
      <c r="V535" s="360"/>
      <c r="W535" s="357"/>
      <c r="X535" s="357"/>
      <c r="Y535" s="446"/>
      <c r="Z535" s="443"/>
      <c r="AA535" s="446"/>
      <c r="AB535" s="357"/>
      <c r="AC535" s="357"/>
      <c r="AD535" s="357"/>
      <c r="AE535" s="357"/>
      <c r="AF535" s="357"/>
      <c r="AG535" s="446"/>
      <c r="AH535" s="357"/>
      <c r="AI535" s="357"/>
      <c r="AJ535" s="357"/>
      <c r="AK535" s="357"/>
      <c r="AL535" s="357"/>
      <c r="AM535" s="357"/>
    </row>
    <row r="536" spans="5:39" x14ac:dyDescent="0.25">
      <c r="E536" s="356"/>
      <c r="F536" s="356"/>
      <c r="G536" s="356"/>
      <c r="H536" s="356"/>
      <c r="I536" s="356"/>
      <c r="J536" s="357"/>
      <c r="K536" s="357"/>
      <c r="L536" s="357"/>
      <c r="M536" s="357"/>
      <c r="N536" s="358"/>
      <c r="O536" s="358"/>
      <c r="P536" s="358"/>
      <c r="Q536" s="358"/>
      <c r="R536" s="358"/>
      <c r="S536" s="358"/>
      <c r="T536" s="359"/>
      <c r="U536" s="360"/>
      <c r="V536" s="360"/>
      <c r="W536" s="357"/>
      <c r="X536" s="357"/>
      <c r="Y536" s="446"/>
      <c r="Z536" s="443"/>
      <c r="AA536" s="446"/>
      <c r="AB536" s="357"/>
      <c r="AC536" s="357"/>
      <c r="AD536" s="357"/>
      <c r="AE536" s="357"/>
      <c r="AF536" s="357"/>
      <c r="AG536" s="446"/>
      <c r="AH536" s="357"/>
      <c r="AI536" s="357"/>
      <c r="AJ536" s="357"/>
      <c r="AK536" s="357"/>
      <c r="AL536" s="357"/>
      <c r="AM536" s="357"/>
    </row>
    <row r="537" spans="5:39" x14ac:dyDescent="0.25">
      <c r="E537" s="356"/>
      <c r="F537" s="356"/>
      <c r="G537" s="356"/>
      <c r="H537" s="356"/>
      <c r="I537" s="356"/>
      <c r="J537" s="357"/>
      <c r="K537" s="357"/>
      <c r="L537" s="357"/>
      <c r="M537" s="357"/>
      <c r="N537" s="358"/>
      <c r="O537" s="358"/>
      <c r="P537" s="358"/>
      <c r="Q537" s="358"/>
      <c r="R537" s="358"/>
      <c r="S537" s="358"/>
      <c r="T537" s="359"/>
      <c r="U537" s="360"/>
      <c r="V537" s="360"/>
      <c r="W537" s="357"/>
      <c r="X537" s="357"/>
      <c r="Y537" s="446"/>
      <c r="Z537" s="443"/>
      <c r="AA537" s="446"/>
      <c r="AB537" s="357"/>
      <c r="AC537" s="357"/>
      <c r="AD537" s="357"/>
      <c r="AE537" s="357"/>
      <c r="AF537" s="357"/>
      <c r="AG537" s="446"/>
      <c r="AH537" s="357"/>
      <c r="AI537" s="357"/>
      <c r="AJ537" s="357"/>
      <c r="AK537" s="357"/>
      <c r="AL537" s="357"/>
      <c r="AM537" s="357"/>
    </row>
    <row r="538" spans="5:39" x14ac:dyDescent="0.25">
      <c r="E538" s="356"/>
      <c r="F538" s="356"/>
      <c r="G538" s="356"/>
      <c r="H538" s="356"/>
      <c r="I538" s="356"/>
      <c r="J538" s="357"/>
      <c r="K538" s="357"/>
      <c r="L538" s="357"/>
      <c r="M538" s="357"/>
      <c r="N538" s="358"/>
      <c r="O538" s="358"/>
      <c r="P538" s="358"/>
      <c r="Q538" s="358"/>
      <c r="R538" s="358"/>
      <c r="S538" s="358"/>
      <c r="T538" s="359"/>
      <c r="U538" s="360"/>
      <c r="V538" s="360"/>
      <c r="W538" s="357"/>
      <c r="X538" s="357"/>
      <c r="Y538" s="446"/>
      <c r="Z538" s="443"/>
      <c r="AA538" s="446"/>
      <c r="AB538" s="357"/>
      <c r="AC538" s="357"/>
      <c r="AD538" s="357"/>
      <c r="AE538" s="357"/>
      <c r="AF538" s="357"/>
      <c r="AG538" s="446"/>
      <c r="AH538" s="357"/>
      <c r="AI538" s="357"/>
      <c r="AJ538" s="357"/>
      <c r="AK538" s="357"/>
      <c r="AL538" s="357"/>
      <c r="AM538" s="357"/>
    </row>
    <row r="539" spans="5:39" x14ac:dyDescent="0.25">
      <c r="E539" s="356"/>
      <c r="F539" s="356"/>
      <c r="G539" s="356"/>
      <c r="H539" s="356"/>
      <c r="I539" s="356"/>
      <c r="J539" s="357"/>
      <c r="K539" s="357"/>
      <c r="L539" s="357"/>
      <c r="M539" s="357"/>
      <c r="N539" s="358"/>
      <c r="O539" s="358"/>
      <c r="P539" s="358"/>
      <c r="Q539" s="358"/>
      <c r="R539" s="358"/>
      <c r="S539" s="358"/>
      <c r="T539" s="359"/>
      <c r="U539" s="360"/>
      <c r="V539" s="360"/>
      <c r="W539" s="357"/>
      <c r="X539" s="357"/>
      <c r="Y539" s="446"/>
      <c r="Z539" s="443"/>
      <c r="AA539" s="446"/>
      <c r="AB539" s="357"/>
      <c r="AC539" s="357"/>
      <c r="AD539" s="357"/>
      <c r="AE539" s="357"/>
      <c r="AF539" s="357"/>
      <c r="AG539" s="446"/>
      <c r="AH539" s="357"/>
      <c r="AI539" s="357"/>
      <c r="AJ539" s="357"/>
      <c r="AK539" s="357"/>
      <c r="AL539" s="357"/>
      <c r="AM539" s="357"/>
    </row>
    <row r="540" spans="5:39" x14ac:dyDescent="0.25">
      <c r="E540" s="356"/>
      <c r="F540" s="356"/>
      <c r="G540" s="356"/>
      <c r="H540" s="356"/>
      <c r="I540" s="356"/>
      <c r="J540" s="357"/>
      <c r="K540" s="357"/>
      <c r="L540" s="357"/>
      <c r="M540" s="357"/>
      <c r="N540" s="358"/>
      <c r="O540" s="358"/>
      <c r="P540" s="358"/>
      <c r="Q540" s="358"/>
      <c r="R540" s="358"/>
      <c r="S540" s="358"/>
      <c r="T540" s="359"/>
      <c r="U540" s="360"/>
      <c r="V540" s="360"/>
      <c r="W540" s="357"/>
      <c r="X540" s="357"/>
      <c r="Y540" s="446"/>
      <c r="Z540" s="443"/>
      <c r="AA540" s="446"/>
      <c r="AB540" s="357"/>
      <c r="AC540" s="357"/>
      <c r="AD540" s="357"/>
      <c r="AE540" s="357"/>
      <c r="AF540" s="357"/>
      <c r="AG540" s="446"/>
      <c r="AH540" s="357"/>
      <c r="AI540" s="357"/>
      <c r="AJ540" s="357"/>
      <c r="AK540" s="357"/>
      <c r="AL540" s="357"/>
      <c r="AM540" s="357"/>
    </row>
    <row r="541" spans="5:39" x14ac:dyDescent="0.25">
      <c r="E541" s="356"/>
      <c r="F541" s="356"/>
      <c r="G541" s="356"/>
      <c r="H541" s="356"/>
      <c r="I541" s="356"/>
      <c r="J541" s="357"/>
      <c r="K541" s="357"/>
      <c r="L541" s="357"/>
      <c r="M541" s="357"/>
      <c r="N541" s="358"/>
      <c r="O541" s="358"/>
      <c r="P541" s="358"/>
      <c r="Q541" s="358"/>
      <c r="R541" s="358"/>
      <c r="S541" s="358"/>
      <c r="T541" s="359"/>
      <c r="U541" s="360"/>
      <c r="V541" s="360"/>
      <c r="W541" s="357"/>
      <c r="X541" s="357"/>
      <c r="Y541" s="446"/>
      <c r="Z541" s="443"/>
      <c r="AA541" s="446"/>
      <c r="AB541" s="357"/>
      <c r="AC541" s="357"/>
      <c r="AD541" s="357"/>
      <c r="AE541" s="357"/>
      <c r="AF541" s="357"/>
      <c r="AG541" s="446"/>
      <c r="AH541" s="357"/>
      <c r="AI541" s="357"/>
      <c r="AJ541" s="357"/>
      <c r="AK541" s="357"/>
      <c r="AL541" s="357"/>
      <c r="AM541" s="357"/>
    </row>
    <row r="542" spans="5:39" x14ac:dyDescent="0.25">
      <c r="E542" s="356"/>
      <c r="F542" s="356"/>
      <c r="G542" s="356"/>
      <c r="H542" s="356"/>
      <c r="I542" s="356"/>
      <c r="J542" s="357"/>
      <c r="K542" s="357"/>
      <c r="L542" s="357"/>
      <c r="M542" s="357"/>
      <c r="N542" s="358"/>
      <c r="O542" s="358"/>
      <c r="P542" s="358"/>
      <c r="Q542" s="358"/>
      <c r="R542" s="358"/>
      <c r="S542" s="358"/>
      <c r="T542" s="359"/>
      <c r="U542" s="360"/>
      <c r="V542" s="360"/>
      <c r="W542" s="357"/>
      <c r="X542" s="357"/>
      <c r="Y542" s="446"/>
      <c r="Z542" s="443"/>
      <c r="AA542" s="446"/>
      <c r="AB542" s="357"/>
      <c r="AC542" s="357"/>
      <c r="AD542" s="357"/>
      <c r="AE542" s="357"/>
      <c r="AF542" s="357"/>
      <c r="AG542" s="446"/>
      <c r="AH542" s="357"/>
      <c r="AI542" s="357"/>
      <c r="AJ542" s="357"/>
      <c r="AK542" s="357"/>
      <c r="AL542" s="357"/>
      <c r="AM542" s="357"/>
    </row>
    <row r="543" spans="5:39" x14ac:dyDescent="0.25">
      <c r="E543" s="356"/>
      <c r="F543" s="356"/>
      <c r="G543" s="356"/>
      <c r="H543" s="356"/>
      <c r="I543" s="356"/>
      <c r="J543" s="357"/>
      <c r="K543" s="357"/>
      <c r="L543" s="357"/>
      <c r="M543" s="357"/>
      <c r="N543" s="358"/>
      <c r="O543" s="358"/>
      <c r="P543" s="358"/>
      <c r="Q543" s="358"/>
      <c r="R543" s="358"/>
      <c r="S543" s="358"/>
      <c r="T543" s="359"/>
      <c r="U543" s="360"/>
      <c r="V543" s="360"/>
      <c r="W543" s="357"/>
      <c r="X543" s="357"/>
      <c r="Y543" s="446"/>
      <c r="Z543" s="443"/>
      <c r="AA543" s="446"/>
      <c r="AB543" s="357"/>
      <c r="AC543" s="357"/>
      <c r="AD543" s="357"/>
      <c r="AE543" s="357"/>
      <c r="AF543" s="357"/>
      <c r="AG543" s="446"/>
      <c r="AH543" s="357"/>
      <c r="AI543" s="357"/>
      <c r="AJ543" s="357"/>
      <c r="AK543" s="357"/>
      <c r="AL543" s="357"/>
      <c r="AM543" s="357"/>
    </row>
    <row r="544" spans="5:39" x14ac:dyDescent="0.25">
      <c r="E544" s="356"/>
      <c r="F544" s="356"/>
      <c r="G544" s="356"/>
      <c r="H544" s="356"/>
      <c r="I544" s="356"/>
      <c r="J544" s="357"/>
      <c r="K544" s="357"/>
      <c r="L544" s="357"/>
      <c r="M544" s="357"/>
      <c r="N544" s="358"/>
      <c r="O544" s="358"/>
      <c r="P544" s="358"/>
      <c r="Q544" s="358"/>
      <c r="R544" s="358"/>
      <c r="S544" s="358"/>
      <c r="T544" s="359"/>
      <c r="U544" s="360"/>
      <c r="V544" s="360"/>
      <c r="W544" s="357"/>
      <c r="X544" s="357"/>
      <c r="Y544" s="446"/>
      <c r="Z544" s="443"/>
      <c r="AA544" s="446"/>
      <c r="AB544" s="357"/>
      <c r="AC544" s="357"/>
      <c r="AD544" s="357"/>
      <c r="AE544" s="357"/>
      <c r="AF544" s="357"/>
      <c r="AG544" s="446"/>
      <c r="AH544" s="357"/>
      <c r="AI544" s="357"/>
      <c r="AJ544" s="357"/>
      <c r="AK544" s="357"/>
      <c r="AL544" s="357"/>
      <c r="AM544" s="357"/>
    </row>
    <row r="545" spans="5:39" x14ac:dyDescent="0.25">
      <c r="E545" s="356"/>
      <c r="F545" s="356"/>
      <c r="G545" s="356"/>
      <c r="H545" s="356"/>
      <c r="I545" s="356"/>
      <c r="J545" s="357"/>
      <c r="K545" s="357"/>
      <c r="L545" s="357"/>
      <c r="M545" s="357"/>
      <c r="N545" s="358"/>
      <c r="O545" s="358"/>
      <c r="P545" s="358"/>
      <c r="Q545" s="358"/>
      <c r="R545" s="358"/>
      <c r="S545" s="358"/>
      <c r="T545" s="359"/>
      <c r="U545" s="360"/>
      <c r="V545" s="360"/>
      <c r="W545" s="357"/>
      <c r="X545" s="357"/>
      <c r="Y545" s="446"/>
      <c r="Z545" s="443"/>
      <c r="AA545" s="446"/>
      <c r="AB545" s="357"/>
      <c r="AC545" s="357"/>
      <c r="AD545" s="357"/>
      <c r="AE545" s="357"/>
      <c r="AF545" s="357"/>
      <c r="AG545" s="446"/>
      <c r="AH545" s="357"/>
      <c r="AI545" s="357"/>
      <c r="AJ545" s="357"/>
      <c r="AK545" s="357"/>
      <c r="AL545" s="357"/>
      <c r="AM545" s="357"/>
    </row>
    <row r="546" spans="5:39" x14ac:dyDescent="0.25">
      <c r="E546" s="356"/>
      <c r="F546" s="356"/>
      <c r="G546" s="356"/>
      <c r="H546" s="356"/>
      <c r="I546" s="356"/>
      <c r="J546" s="357"/>
      <c r="K546" s="357"/>
      <c r="L546" s="357"/>
      <c r="M546" s="357"/>
      <c r="N546" s="358"/>
      <c r="O546" s="358"/>
      <c r="P546" s="358"/>
      <c r="Q546" s="358"/>
      <c r="R546" s="358"/>
      <c r="S546" s="358"/>
      <c r="T546" s="359"/>
      <c r="U546" s="360"/>
      <c r="V546" s="360"/>
      <c r="W546" s="357"/>
      <c r="X546" s="357"/>
      <c r="Y546" s="446"/>
      <c r="Z546" s="443"/>
      <c r="AA546" s="446"/>
      <c r="AB546" s="357"/>
      <c r="AC546" s="357"/>
      <c r="AD546" s="357"/>
      <c r="AE546" s="357"/>
      <c r="AF546" s="357"/>
      <c r="AG546" s="446"/>
      <c r="AH546" s="357"/>
      <c r="AI546" s="357"/>
      <c r="AJ546" s="357"/>
      <c r="AK546" s="357"/>
      <c r="AL546" s="357"/>
      <c r="AM546" s="357"/>
    </row>
    <row r="547" spans="5:39" x14ac:dyDescent="0.25">
      <c r="E547" s="356"/>
      <c r="F547" s="356"/>
      <c r="G547" s="356"/>
      <c r="H547" s="356"/>
      <c r="I547" s="356"/>
      <c r="J547" s="357"/>
      <c r="K547" s="357"/>
      <c r="L547" s="357"/>
      <c r="M547" s="357"/>
      <c r="N547" s="358"/>
      <c r="O547" s="358"/>
      <c r="P547" s="358"/>
      <c r="Q547" s="358"/>
      <c r="R547" s="358"/>
      <c r="S547" s="358"/>
      <c r="T547" s="359"/>
      <c r="U547" s="360"/>
      <c r="V547" s="360"/>
      <c r="W547" s="357"/>
      <c r="X547" s="357"/>
      <c r="Y547" s="446"/>
      <c r="Z547" s="443"/>
      <c r="AA547" s="446"/>
      <c r="AB547" s="357"/>
      <c r="AC547" s="357"/>
      <c r="AD547" s="357"/>
      <c r="AE547" s="357"/>
      <c r="AF547" s="357"/>
      <c r="AG547" s="446"/>
      <c r="AH547" s="357"/>
      <c r="AI547" s="357"/>
      <c r="AJ547" s="357"/>
      <c r="AK547" s="357"/>
      <c r="AL547" s="357"/>
      <c r="AM547" s="357"/>
    </row>
    <row r="548" spans="5:39" x14ac:dyDescent="0.25">
      <c r="E548" s="356"/>
      <c r="F548" s="356"/>
      <c r="G548" s="356"/>
      <c r="H548" s="356"/>
      <c r="I548" s="356"/>
      <c r="J548" s="357"/>
      <c r="K548" s="357"/>
      <c r="L548" s="357"/>
      <c r="M548" s="357"/>
      <c r="N548" s="358"/>
      <c r="O548" s="358"/>
      <c r="P548" s="358"/>
      <c r="Q548" s="358"/>
      <c r="R548" s="358"/>
      <c r="S548" s="358"/>
      <c r="T548" s="359"/>
      <c r="U548" s="360"/>
      <c r="V548" s="360"/>
      <c r="W548" s="357"/>
      <c r="X548" s="357"/>
      <c r="Y548" s="446"/>
      <c r="Z548" s="443"/>
      <c r="AA548" s="446"/>
      <c r="AB548" s="357"/>
      <c r="AC548" s="357"/>
      <c r="AD548" s="357"/>
      <c r="AE548" s="357"/>
      <c r="AF548" s="357"/>
      <c r="AG548" s="446"/>
      <c r="AH548" s="357"/>
      <c r="AI548" s="357"/>
      <c r="AJ548" s="357"/>
      <c r="AK548" s="357"/>
      <c r="AL548" s="357"/>
      <c r="AM548" s="357"/>
    </row>
    <row r="549" spans="5:39" x14ac:dyDescent="0.25">
      <c r="E549" s="356"/>
      <c r="F549" s="356"/>
      <c r="G549" s="356"/>
      <c r="H549" s="356"/>
      <c r="I549" s="356"/>
      <c r="J549" s="357"/>
      <c r="K549" s="357"/>
      <c r="L549" s="357"/>
      <c r="M549" s="357"/>
      <c r="N549" s="358"/>
      <c r="O549" s="358"/>
      <c r="P549" s="358"/>
      <c r="Q549" s="358"/>
      <c r="R549" s="358"/>
      <c r="S549" s="358"/>
      <c r="T549" s="359"/>
      <c r="U549" s="360"/>
      <c r="V549" s="360"/>
      <c r="W549" s="357"/>
      <c r="X549" s="357"/>
      <c r="Y549" s="446"/>
      <c r="Z549" s="443"/>
      <c r="AA549" s="446"/>
      <c r="AB549" s="357"/>
      <c r="AC549" s="357"/>
      <c r="AD549" s="357"/>
      <c r="AE549" s="357"/>
      <c r="AF549" s="357"/>
      <c r="AG549" s="446"/>
      <c r="AH549" s="357"/>
      <c r="AI549" s="357"/>
      <c r="AJ549" s="357"/>
      <c r="AK549" s="357"/>
      <c r="AL549" s="357"/>
      <c r="AM549" s="357"/>
    </row>
    <row r="550" spans="5:39" x14ac:dyDescent="0.25">
      <c r="E550" s="356"/>
      <c r="F550" s="356"/>
      <c r="G550" s="356"/>
      <c r="H550" s="356"/>
      <c r="I550" s="356"/>
      <c r="J550" s="357"/>
      <c r="K550" s="357"/>
      <c r="L550" s="357"/>
      <c r="M550" s="357"/>
      <c r="N550" s="358"/>
      <c r="O550" s="358"/>
      <c r="P550" s="358"/>
      <c r="Q550" s="358"/>
      <c r="R550" s="358"/>
      <c r="S550" s="358"/>
      <c r="T550" s="359"/>
      <c r="U550" s="360"/>
      <c r="V550" s="360"/>
      <c r="W550" s="357"/>
      <c r="X550" s="357"/>
      <c r="Y550" s="446"/>
      <c r="Z550" s="443"/>
      <c r="AA550" s="446"/>
      <c r="AB550" s="357"/>
      <c r="AC550" s="357"/>
      <c r="AD550" s="357"/>
      <c r="AE550" s="357"/>
      <c r="AF550" s="357"/>
      <c r="AG550" s="446"/>
      <c r="AH550" s="357"/>
      <c r="AI550" s="357"/>
      <c r="AJ550" s="357"/>
      <c r="AK550" s="357"/>
      <c r="AL550" s="357"/>
      <c r="AM550" s="357"/>
    </row>
    <row r="551" spans="5:39" x14ac:dyDescent="0.25">
      <c r="E551" s="356"/>
      <c r="F551" s="356"/>
      <c r="G551" s="356"/>
      <c r="H551" s="356"/>
      <c r="I551" s="356"/>
      <c r="J551" s="357"/>
      <c r="K551" s="357"/>
      <c r="L551" s="357"/>
      <c r="M551" s="357"/>
      <c r="N551" s="358"/>
      <c r="O551" s="358"/>
      <c r="P551" s="358"/>
      <c r="Q551" s="358"/>
      <c r="R551" s="358"/>
      <c r="S551" s="358"/>
      <c r="T551" s="359"/>
      <c r="U551" s="360"/>
      <c r="V551" s="360"/>
      <c r="W551" s="357"/>
      <c r="X551" s="357"/>
      <c r="Y551" s="446"/>
      <c r="Z551" s="443"/>
      <c r="AA551" s="446"/>
      <c r="AB551" s="357"/>
      <c r="AC551" s="357"/>
      <c r="AD551" s="357"/>
      <c r="AE551" s="357"/>
      <c r="AF551" s="357"/>
      <c r="AG551" s="446"/>
      <c r="AH551" s="357"/>
      <c r="AI551" s="357"/>
      <c r="AJ551" s="357"/>
      <c r="AK551" s="357"/>
      <c r="AL551" s="357"/>
      <c r="AM551" s="357"/>
    </row>
    <row r="552" spans="5:39" x14ac:dyDescent="0.25">
      <c r="E552" s="356"/>
      <c r="F552" s="356"/>
      <c r="G552" s="356"/>
      <c r="H552" s="356"/>
      <c r="I552" s="356"/>
      <c r="J552" s="357"/>
      <c r="K552" s="357"/>
      <c r="L552" s="357"/>
      <c r="M552" s="357"/>
      <c r="N552" s="358"/>
      <c r="O552" s="358"/>
      <c r="P552" s="358"/>
      <c r="Q552" s="358"/>
      <c r="R552" s="358"/>
      <c r="S552" s="358"/>
      <c r="T552" s="359"/>
      <c r="U552" s="360"/>
      <c r="V552" s="360"/>
      <c r="W552" s="357"/>
      <c r="X552" s="357"/>
      <c r="Y552" s="446"/>
      <c r="Z552" s="443"/>
      <c r="AA552" s="446"/>
      <c r="AB552" s="357"/>
      <c r="AC552" s="357"/>
      <c r="AD552" s="357"/>
      <c r="AE552" s="357"/>
      <c r="AF552" s="357"/>
      <c r="AG552" s="446"/>
      <c r="AH552" s="357"/>
      <c r="AI552" s="357"/>
      <c r="AJ552" s="357"/>
      <c r="AK552" s="357"/>
      <c r="AL552" s="357"/>
      <c r="AM552" s="357"/>
    </row>
    <row r="553" spans="5:39" x14ac:dyDescent="0.25">
      <c r="E553" s="356"/>
      <c r="F553" s="356"/>
      <c r="G553" s="356"/>
      <c r="H553" s="356"/>
      <c r="I553" s="356"/>
      <c r="J553" s="357"/>
      <c r="K553" s="357"/>
      <c r="L553" s="357"/>
      <c r="M553" s="357"/>
      <c r="N553" s="358"/>
      <c r="O553" s="358"/>
      <c r="P553" s="358"/>
      <c r="Q553" s="358"/>
      <c r="R553" s="358"/>
      <c r="S553" s="358"/>
      <c r="T553" s="359"/>
      <c r="U553" s="360"/>
      <c r="V553" s="360"/>
      <c r="W553" s="357"/>
      <c r="X553" s="357"/>
      <c r="Y553" s="446"/>
      <c r="Z553" s="443"/>
      <c r="AA553" s="446"/>
      <c r="AB553" s="357"/>
      <c r="AC553" s="357"/>
      <c r="AD553" s="357"/>
      <c r="AE553" s="357"/>
      <c r="AF553" s="357"/>
      <c r="AG553" s="446"/>
      <c r="AH553" s="357"/>
      <c r="AI553" s="357"/>
      <c r="AJ553" s="357"/>
      <c r="AK553" s="357"/>
      <c r="AL553" s="357"/>
      <c r="AM553" s="357"/>
    </row>
    <row r="554" spans="5:39" x14ac:dyDescent="0.25">
      <c r="E554" s="356"/>
      <c r="F554" s="356"/>
      <c r="G554" s="356"/>
      <c r="H554" s="356"/>
      <c r="I554" s="356"/>
      <c r="J554" s="357"/>
      <c r="K554" s="357"/>
      <c r="L554" s="357"/>
      <c r="M554" s="357"/>
      <c r="N554" s="358"/>
      <c r="O554" s="358"/>
      <c r="P554" s="358"/>
      <c r="Q554" s="358"/>
      <c r="R554" s="358"/>
      <c r="S554" s="358"/>
      <c r="T554" s="359"/>
      <c r="U554" s="360"/>
      <c r="V554" s="360"/>
      <c r="W554" s="357"/>
      <c r="X554" s="357"/>
      <c r="Y554" s="446"/>
      <c r="Z554" s="443"/>
      <c r="AA554" s="446"/>
      <c r="AB554" s="357"/>
      <c r="AC554" s="357"/>
      <c r="AD554" s="357"/>
      <c r="AE554" s="357"/>
      <c r="AF554" s="357"/>
      <c r="AG554" s="446"/>
      <c r="AH554" s="357"/>
      <c r="AI554" s="357"/>
      <c r="AJ554" s="357"/>
      <c r="AK554" s="357"/>
      <c r="AL554" s="357"/>
      <c r="AM554" s="357"/>
    </row>
    <row r="555" spans="5:39" x14ac:dyDescent="0.25">
      <c r="E555" s="356"/>
      <c r="F555" s="356"/>
      <c r="G555" s="356"/>
      <c r="H555" s="356"/>
      <c r="I555" s="356"/>
      <c r="J555" s="357"/>
      <c r="K555" s="357"/>
      <c r="L555" s="357"/>
      <c r="M555" s="357"/>
      <c r="N555" s="358"/>
      <c r="O555" s="358"/>
      <c r="P555" s="358"/>
      <c r="Q555" s="358"/>
      <c r="R555" s="358"/>
      <c r="S555" s="358"/>
      <c r="T555" s="359"/>
      <c r="U555" s="360"/>
      <c r="V555" s="360"/>
      <c r="W555" s="357"/>
      <c r="X555" s="357"/>
      <c r="Y555" s="446"/>
      <c r="Z555" s="443"/>
      <c r="AA555" s="446"/>
      <c r="AB555" s="357"/>
      <c r="AC555" s="357"/>
      <c r="AD555" s="357"/>
      <c r="AE555" s="357"/>
      <c r="AF555" s="357"/>
      <c r="AG555" s="446"/>
      <c r="AH555" s="357"/>
      <c r="AI555" s="357"/>
      <c r="AJ555" s="357"/>
      <c r="AK555" s="357"/>
      <c r="AL555" s="357"/>
      <c r="AM555" s="357"/>
    </row>
    <row r="556" spans="5:39" x14ac:dyDescent="0.25">
      <c r="E556" s="356"/>
      <c r="F556" s="356"/>
      <c r="G556" s="356"/>
      <c r="H556" s="356"/>
      <c r="I556" s="356"/>
      <c r="J556" s="357"/>
      <c r="K556" s="357"/>
      <c r="L556" s="357"/>
      <c r="M556" s="357"/>
      <c r="N556" s="358"/>
      <c r="O556" s="358"/>
      <c r="P556" s="358"/>
      <c r="Q556" s="358"/>
      <c r="R556" s="358"/>
      <c r="S556" s="358"/>
      <c r="T556" s="359"/>
      <c r="U556" s="360"/>
      <c r="V556" s="360"/>
      <c r="W556" s="357"/>
      <c r="X556" s="357"/>
      <c r="Y556" s="446"/>
      <c r="Z556" s="443"/>
      <c r="AA556" s="446"/>
      <c r="AB556" s="357"/>
      <c r="AC556" s="357"/>
      <c r="AD556" s="357"/>
      <c r="AE556" s="357"/>
      <c r="AF556" s="357"/>
      <c r="AG556" s="446"/>
      <c r="AH556" s="357"/>
      <c r="AI556" s="357"/>
      <c r="AJ556" s="357"/>
      <c r="AK556" s="357"/>
      <c r="AL556" s="357"/>
      <c r="AM556" s="357"/>
    </row>
    <row r="557" spans="5:39" x14ac:dyDescent="0.25">
      <c r="E557" s="356"/>
      <c r="F557" s="356"/>
      <c r="G557" s="356"/>
      <c r="H557" s="356"/>
      <c r="I557" s="356"/>
      <c r="J557" s="357"/>
      <c r="K557" s="357"/>
      <c r="L557" s="357"/>
      <c r="M557" s="357"/>
      <c r="N557" s="358"/>
      <c r="O557" s="358"/>
      <c r="P557" s="358"/>
      <c r="Q557" s="358"/>
      <c r="R557" s="358"/>
      <c r="S557" s="358"/>
      <c r="T557" s="359"/>
      <c r="U557" s="360"/>
      <c r="V557" s="360"/>
      <c r="W557" s="357"/>
      <c r="X557" s="357"/>
      <c r="Y557" s="446"/>
      <c r="Z557" s="443"/>
      <c r="AA557" s="446"/>
      <c r="AB557" s="357"/>
      <c r="AC557" s="357"/>
      <c r="AD557" s="357"/>
      <c r="AE557" s="357"/>
      <c r="AF557" s="357"/>
      <c r="AG557" s="446"/>
      <c r="AH557" s="357"/>
      <c r="AI557" s="357"/>
      <c r="AJ557" s="357"/>
      <c r="AK557" s="357"/>
      <c r="AL557" s="357"/>
      <c r="AM557" s="357"/>
    </row>
    <row r="558" spans="5:39" x14ac:dyDescent="0.25">
      <c r="E558" s="356"/>
      <c r="F558" s="356"/>
      <c r="G558" s="356"/>
      <c r="H558" s="356"/>
      <c r="I558" s="356"/>
      <c r="J558" s="357"/>
      <c r="K558" s="357"/>
      <c r="L558" s="357"/>
      <c r="M558" s="357"/>
      <c r="N558" s="358"/>
      <c r="O558" s="358"/>
      <c r="P558" s="358"/>
      <c r="Q558" s="358"/>
      <c r="R558" s="358"/>
      <c r="S558" s="358"/>
      <c r="T558" s="359"/>
      <c r="U558" s="360"/>
      <c r="V558" s="360"/>
      <c r="W558" s="357"/>
      <c r="X558" s="357"/>
      <c r="Y558" s="446"/>
      <c r="Z558" s="443"/>
      <c r="AA558" s="446"/>
      <c r="AB558" s="357"/>
      <c r="AC558" s="357"/>
      <c r="AD558" s="357"/>
      <c r="AE558" s="357"/>
      <c r="AF558" s="357"/>
      <c r="AG558" s="446"/>
      <c r="AH558" s="357"/>
      <c r="AI558" s="357"/>
      <c r="AJ558" s="357"/>
      <c r="AK558" s="357"/>
      <c r="AL558" s="357"/>
      <c r="AM558" s="357"/>
    </row>
    <row r="559" spans="5:39" x14ac:dyDescent="0.25">
      <c r="E559" s="356"/>
      <c r="F559" s="356"/>
      <c r="G559" s="356"/>
      <c r="H559" s="356"/>
      <c r="I559" s="356"/>
      <c r="J559" s="357"/>
      <c r="K559" s="357"/>
      <c r="L559" s="357"/>
      <c r="M559" s="357"/>
      <c r="N559" s="358"/>
      <c r="O559" s="358"/>
      <c r="P559" s="358"/>
      <c r="Q559" s="358"/>
      <c r="R559" s="358"/>
      <c r="S559" s="358"/>
      <c r="T559" s="359"/>
      <c r="U559" s="360"/>
      <c r="V559" s="360"/>
      <c r="W559" s="357"/>
      <c r="X559" s="357"/>
      <c r="Y559" s="446"/>
      <c r="Z559" s="443"/>
      <c r="AA559" s="446"/>
      <c r="AB559" s="357"/>
      <c r="AC559" s="357"/>
      <c r="AD559" s="357"/>
      <c r="AE559" s="357"/>
      <c r="AF559" s="357"/>
      <c r="AG559" s="446"/>
      <c r="AH559" s="357"/>
      <c r="AI559" s="357"/>
      <c r="AJ559" s="357"/>
      <c r="AK559" s="357"/>
      <c r="AL559" s="357"/>
      <c r="AM559" s="357"/>
    </row>
    <row r="560" spans="5:39" x14ac:dyDescent="0.25">
      <c r="E560" s="356"/>
      <c r="F560" s="356"/>
      <c r="G560" s="356"/>
      <c r="H560" s="356"/>
      <c r="I560" s="356"/>
      <c r="J560" s="357"/>
      <c r="K560" s="357"/>
      <c r="L560" s="357"/>
      <c r="M560" s="357"/>
      <c r="N560" s="358"/>
      <c r="O560" s="358"/>
      <c r="P560" s="358"/>
      <c r="Q560" s="358"/>
      <c r="R560" s="358"/>
      <c r="S560" s="358"/>
      <c r="T560" s="359"/>
      <c r="U560" s="360"/>
      <c r="V560" s="360"/>
      <c r="W560" s="357"/>
      <c r="X560" s="357"/>
      <c r="Y560" s="446"/>
      <c r="Z560" s="443"/>
      <c r="AA560" s="446"/>
      <c r="AB560" s="357"/>
      <c r="AC560" s="357"/>
      <c r="AD560" s="357"/>
      <c r="AE560" s="357"/>
      <c r="AF560" s="357"/>
      <c r="AG560" s="446"/>
      <c r="AH560" s="357"/>
      <c r="AI560" s="357"/>
      <c r="AJ560" s="357"/>
      <c r="AK560" s="357"/>
      <c r="AL560" s="357"/>
      <c r="AM560" s="357"/>
    </row>
    <row r="561" spans="5:39" x14ac:dyDescent="0.25">
      <c r="E561" s="356"/>
      <c r="F561" s="356"/>
      <c r="G561" s="356"/>
      <c r="H561" s="356"/>
      <c r="I561" s="356"/>
      <c r="J561" s="357"/>
      <c r="K561" s="357"/>
      <c r="L561" s="357"/>
      <c r="M561" s="357"/>
      <c r="N561" s="358"/>
      <c r="O561" s="358"/>
      <c r="P561" s="358"/>
      <c r="Q561" s="358"/>
      <c r="R561" s="358"/>
      <c r="S561" s="358"/>
      <c r="T561" s="359"/>
      <c r="U561" s="360"/>
      <c r="V561" s="360"/>
      <c r="W561" s="357"/>
      <c r="X561" s="357"/>
      <c r="Y561" s="446"/>
      <c r="Z561" s="443"/>
      <c r="AA561" s="446"/>
      <c r="AB561" s="357"/>
      <c r="AC561" s="357"/>
      <c r="AD561" s="357"/>
      <c r="AE561" s="357"/>
      <c r="AF561" s="357"/>
      <c r="AG561" s="446"/>
      <c r="AH561" s="357"/>
      <c r="AI561" s="357"/>
      <c r="AJ561" s="357"/>
      <c r="AK561" s="357"/>
      <c r="AL561" s="357"/>
      <c r="AM561" s="357"/>
    </row>
    <row r="562" spans="5:39" x14ac:dyDescent="0.25">
      <c r="E562" s="356"/>
      <c r="F562" s="356"/>
      <c r="G562" s="356"/>
      <c r="H562" s="356"/>
      <c r="I562" s="356"/>
      <c r="J562" s="357"/>
      <c r="K562" s="357"/>
      <c r="L562" s="357"/>
      <c r="M562" s="357"/>
      <c r="N562" s="358"/>
      <c r="O562" s="358"/>
      <c r="P562" s="358"/>
      <c r="Q562" s="358"/>
      <c r="R562" s="358"/>
      <c r="S562" s="358"/>
      <c r="T562" s="359"/>
      <c r="U562" s="360"/>
      <c r="V562" s="360"/>
      <c r="W562" s="357"/>
      <c r="X562" s="357"/>
      <c r="Y562" s="446"/>
      <c r="Z562" s="443"/>
      <c r="AA562" s="446"/>
      <c r="AB562" s="357"/>
      <c r="AC562" s="357"/>
      <c r="AD562" s="357"/>
      <c r="AE562" s="357"/>
      <c r="AF562" s="357"/>
      <c r="AG562" s="446"/>
      <c r="AH562" s="357"/>
      <c r="AI562" s="357"/>
      <c r="AJ562" s="357"/>
      <c r="AK562" s="357"/>
      <c r="AL562" s="357"/>
      <c r="AM562" s="357"/>
    </row>
    <row r="563" spans="5:39" x14ac:dyDescent="0.25">
      <c r="E563" s="356"/>
      <c r="F563" s="356"/>
      <c r="G563" s="356"/>
      <c r="H563" s="356"/>
      <c r="I563" s="356"/>
      <c r="J563" s="357"/>
      <c r="K563" s="357"/>
      <c r="L563" s="357"/>
      <c r="M563" s="357"/>
      <c r="N563" s="358"/>
      <c r="O563" s="358"/>
      <c r="P563" s="358"/>
      <c r="Q563" s="358"/>
      <c r="R563" s="358"/>
      <c r="S563" s="358"/>
      <c r="T563" s="359"/>
      <c r="U563" s="360"/>
      <c r="V563" s="360"/>
      <c r="W563" s="357"/>
      <c r="X563" s="357"/>
      <c r="Y563" s="446"/>
      <c r="Z563" s="443"/>
      <c r="AA563" s="446"/>
      <c r="AB563" s="357"/>
      <c r="AC563" s="357"/>
      <c r="AD563" s="357"/>
      <c r="AE563" s="357"/>
      <c r="AF563" s="357"/>
      <c r="AG563" s="446"/>
      <c r="AH563" s="357"/>
      <c r="AI563" s="357"/>
      <c r="AJ563" s="357"/>
      <c r="AK563" s="357"/>
      <c r="AL563" s="357"/>
      <c r="AM563" s="357"/>
    </row>
    <row r="564" spans="5:39" x14ac:dyDescent="0.25">
      <c r="E564" s="356"/>
      <c r="F564" s="356"/>
      <c r="G564" s="356"/>
      <c r="H564" s="356"/>
      <c r="I564" s="356"/>
      <c r="J564" s="357"/>
      <c r="K564" s="357"/>
      <c r="L564" s="357"/>
      <c r="M564" s="357"/>
      <c r="N564" s="358"/>
      <c r="O564" s="358"/>
      <c r="P564" s="358"/>
      <c r="Q564" s="358"/>
      <c r="R564" s="358"/>
      <c r="S564" s="358"/>
      <c r="T564" s="359"/>
      <c r="U564" s="360"/>
      <c r="V564" s="360"/>
      <c r="W564" s="357"/>
      <c r="X564" s="357"/>
      <c r="Y564" s="446"/>
      <c r="Z564" s="443"/>
      <c r="AA564" s="446"/>
      <c r="AB564" s="357"/>
      <c r="AC564" s="357"/>
      <c r="AD564" s="357"/>
      <c r="AE564" s="357"/>
      <c r="AF564" s="357"/>
      <c r="AG564" s="446"/>
      <c r="AH564" s="357"/>
      <c r="AI564" s="357"/>
      <c r="AJ564" s="357"/>
      <c r="AK564" s="357"/>
      <c r="AL564" s="357"/>
      <c r="AM564" s="357"/>
    </row>
    <row r="565" spans="5:39" x14ac:dyDescent="0.25">
      <c r="E565" s="356"/>
      <c r="F565" s="356"/>
      <c r="G565" s="356"/>
      <c r="H565" s="356"/>
      <c r="I565" s="356"/>
      <c r="J565" s="357"/>
      <c r="K565" s="357"/>
      <c r="L565" s="357"/>
      <c r="M565" s="357"/>
      <c r="N565" s="358"/>
      <c r="O565" s="358"/>
      <c r="P565" s="358"/>
      <c r="Q565" s="358"/>
      <c r="R565" s="358"/>
      <c r="S565" s="358"/>
      <c r="T565" s="359"/>
      <c r="U565" s="360"/>
      <c r="V565" s="360"/>
      <c r="W565" s="357"/>
      <c r="X565" s="357"/>
      <c r="Y565" s="446"/>
      <c r="Z565" s="443"/>
      <c r="AA565" s="446"/>
      <c r="AB565" s="357"/>
      <c r="AC565" s="357"/>
      <c r="AD565" s="357"/>
      <c r="AE565" s="357"/>
      <c r="AF565" s="357"/>
      <c r="AG565" s="446"/>
      <c r="AH565" s="357"/>
      <c r="AI565" s="357"/>
      <c r="AJ565" s="357"/>
      <c r="AK565" s="357"/>
      <c r="AL565" s="357"/>
      <c r="AM565" s="357"/>
    </row>
    <row r="566" spans="5:39" x14ac:dyDescent="0.25">
      <c r="E566" s="356"/>
      <c r="F566" s="356"/>
      <c r="G566" s="356"/>
      <c r="H566" s="356"/>
      <c r="I566" s="356"/>
      <c r="J566" s="357"/>
      <c r="K566" s="357"/>
      <c r="L566" s="357"/>
      <c r="M566" s="357"/>
      <c r="N566" s="358"/>
      <c r="O566" s="358"/>
      <c r="P566" s="358"/>
      <c r="Q566" s="358"/>
      <c r="R566" s="358"/>
      <c r="S566" s="358"/>
      <c r="T566" s="359"/>
      <c r="U566" s="360"/>
      <c r="V566" s="360"/>
      <c r="W566" s="357"/>
      <c r="X566" s="357"/>
      <c r="Y566" s="446"/>
      <c r="Z566" s="443"/>
      <c r="AA566" s="446"/>
      <c r="AB566" s="357"/>
      <c r="AC566" s="357"/>
      <c r="AD566" s="357"/>
      <c r="AE566" s="357"/>
      <c r="AF566" s="357"/>
      <c r="AG566" s="446"/>
      <c r="AH566" s="357"/>
      <c r="AI566" s="357"/>
      <c r="AJ566" s="357"/>
      <c r="AK566" s="357"/>
      <c r="AL566" s="357"/>
      <c r="AM566" s="357"/>
    </row>
    <row r="567" spans="5:39" x14ac:dyDescent="0.25">
      <c r="E567" s="356"/>
      <c r="F567" s="356"/>
      <c r="G567" s="356"/>
      <c r="H567" s="356"/>
      <c r="I567" s="356"/>
      <c r="J567" s="357"/>
      <c r="K567" s="357"/>
      <c r="L567" s="357"/>
      <c r="M567" s="357"/>
      <c r="N567" s="358"/>
      <c r="O567" s="358"/>
      <c r="P567" s="358"/>
      <c r="Q567" s="358"/>
      <c r="R567" s="358"/>
      <c r="S567" s="358"/>
      <c r="T567" s="359"/>
      <c r="U567" s="360"/>
      <c r="V567" s="360"/>
      <c r="W567" s="357"/>
      <c r="X567" s="357"/>
      <c r="Y567" s="446"/>
      <c r="Z567" s="443"/>
      <c r="AA567" s="446"/>
      <c r="AB567" s="357"/>
      <c r="AC567" s="357"/>
      <c r="AD567" s="357"/>
      <c r="AE567" s="357"/>
      <c r="AF567" s="357"/>
      <c r="AG567" s="446"/>
      <c r="AH567" s="357"/>
      <c r="AI567" s="357"/>
      <c r="AJ567" s="357"/>
      <c r="AK567" s="357"/>
      <c r="AL567" s="357"/>
      <c r="AM567" s="357"/>
    </row>
    <row r="568" spans="5:39" x14ac:dyDescent="0.25">
      <c r="E568" s="356"/>
      <c r="F568" s="356"/>
      <c r="G568" s="356"/>
      <c r="H568" s="356"/>
      <c r="I568" s="356"/>
      <c r="J568" s="357"/>
      <c r="K568" s="357"/>
      <c r="L568" s="357"/>
      <c r="M568" s="357"/>
      <c r="N568" s="358"/>
      <c r="O568" s="358"/>
      <c r="P568" s="358"/>
      <c r="Q568" s="358"/>
      <c r="R568" s="358"/>
      <c r="S568" s="358"/>
      <c r="T568" s="359"/>
      <c r="U568" s="360"/>
      <c r="V568" s="360"/>
      <c r="W568" s="357"/>
      <c r="X568" s="357"/>
      <c r="Y568" s="446"/>
      <c r="Z568" s="443"/>
      <c r="AA568" s="446"/>
      <c r="AB568" s="357"/>
      <c r="AC568" s="357"/>
      <c r="AD568" s="357"/>
      <c r="AE568" s="357"/>
      <c r="AF568" s="357"/>
      <c r="AG568" s="446"/>
      <c r="AH568" s="357"/>
      <c r="AI568" s="357"/>
      <c r="AJ568" s="357"/>
      <c r="AK568" s="357"/>
      <c r="AL568" s="357"/>
      <c r="AM568" s="357"/>
    </row>
    <row r="569" spans="5:39" x14ac:dyDescent="0.25">
      <c r="E569" s="356"/>
      <c r="F569" s="356"/>
      <c r="G569" s="356"/>
      <c r="H569" s="356"/>
      <c r="I569" s="356"/>
      <c r="J569" s="357"/>
      <c r="K569" s="357"/>
      <c r="L569" s="357"/>
      <c r="M569" s="357"/>
      <c r="N569" s="358"/>
      <c r="O569" s="358"/>
      <c r="P569" s="358"/>
      <c r="Q569" s="358"/>
      <c r="R569" s="358"/>
      <c r="S569" s="358"/>
      <c r="T569" s="359"/>
      <c r="U569" s="360"/>
      <c r="V569" s="360"/>
      <c r="W569" s="357"/>
      <c r="X569" s="357"/>
      <c r="Y569" s="446"/>
      <c r="Z569" s="443"/>
      <c r="AA569" s="446"/>
      <c r="AB569" s="357"/>
      <c r="AC569" s="357"/>
      <c r="AD569" s="357"/>
      <c r="AE569" s="357"/>
      <c r="AF569" s="357"/>
      <c r="AG569" s="446"/>
      <c r="AH569" s="357"/>
      <c r="AI569" s="357"/>
      <c r="AJ569" s="357"/>
      <c r="AK569" s="357"/>
      <c r="AL569" s="357"/>
      <c r="AM569" s="357"/>
    </row>
    <row r="570" spans="5:39" x14ac:dyDescent="0.25">
      <c r="E570" s="356"/>
      <c r="F570" s="356"/>
      <c r="G570" s="356"/>
      <c r="H570" s="356"/>
      <c r="I570" s="356"/>
      <c r="J570" s="357"/>
      <c r="K570" s="357"/>
      <c r="L570" s="357"/>
      <c r="M570" s="357"/>
      <c r="N570" s="358"/>
      <c r="O570" s="358"/>
      <c r="P570" s="358"/>
      <c r="Q570" s="358"/>
      <c r="R570" s="358"/>
      <c r="S570" s="358"/>
      <c r="T570" s="359"/>
      <c r="U570" s="360"/>
      <c r="V570" s="360"/>
      <c r="W570" s="357"/>
      <c r="X570" s="357"/>
      <c r="Y570" s="446"/>
      <c r="Z570" s="443"/>
      <c r="AA570" s="446"/>
      <c r="AB570" s="357"/>
      <c r="AC570" s="357"/>
      <c r="AD570" s="357"/>
      <c r="AE570" s="357"/>
      <c r="AF570" s="357"/>
      <c r="AG570" s="446"/>
      <c r="AH570" s="357"/>
      <c r="AI570" s="357"/>
      <c r="AJ570" s="357"/>
      <c r="AK570" s="357"/>
      <c r="AL570" s="357"/>
      <c r="AM570" s="357"/>
    </row>
    <row r="571" spans="5:39" x14ac:dyDescent="0.25">
      <c r="E571" s="356"/>
      <c r="F571" s="356"/>
      <c r="G571" s="356"/>
      <c r="H571" s="356"/>
      <c r="I571" s="356"/>
      <c r="J571" s="357"/>
      <c r="K571" s="357"/>
      <c r="L571" s="357"/>
      <c r="M571" s="357"/>
      <c r="N571" s="358"/>
      <c r="O571" s="358"/>
      <c r="P571" s="358"/>
      <c r="Q571" s="358"/>
      <c r="R571" s="358"/>
      <c r="S571" s="358"/>
      <c r="T571" s="359"/>
      <c r="U571" s="360"/>
      <c r="V571" s="360"/>
      <c r="W571" s="357"/>
      <c r="X571" s="357"/>
      <c r="Y571" s="446"/>
      <c r="Z571" s="443"/>
      <c r="AA571" s="446"/>
      <c r="AB571" s="357"/>
      <c r="AC571" s="357"/>
      <c r="AD571" s="357"/>
      <c r="AE571" s="357"/>
      <c r="AF571" s="357"/>
      <c r="AG571" s="446"/>
      <c r="AH571" s="357"/>
      <c r="AI571" s="357"/>
      <c r="AJ571" s="357"/>
      <c r="AK571" s="357"/>
      <c r="AL571" s="357"/>
      <c r="AM571" s="357"/>
    </row>
    <row r="572" spans="5:39" x14ac:dyDescent="0.25">
      <c r="E572" s="356"/>
      <c r="F572" s="356"/>
      <c r="G572" s="356"/>
      <c r="H572" s="356"/>
      <c r="I572" s="356"/>
      <c r="J572" s="357"/>
      <c r="K572" s="357"/>
      <c r="L572" s="357"/>
      <c r="M572" s="357"/>
      <c r="N572" s="358"/>
      <c r="O572" s="358"/>
      <c r="P572" s="358"/>
      <c r="Q572" s="358"/>
      <c r="R572" s="358"/>
      <c r="S572" s="358"/>
      <c r="T572" s="359"/>
      <c r="U572" s="360"/>
      <c r="V572" s="360"/>
      <c r="W572" s="357"/>
      <c r="X572" s="357"/>
      <c r="Y572" s="446"/>
      <c r="Z572" s="443"/>
      <c r="AA572" s="446"/>
      <c r="AB572" s="357"/>
      <c r="AC572" s="357"/>
      <c r="AD572" s="357"/>
      <c r="AE572" s="357"/>
      <c r="AF572" s="357"/>
      <c r="AG572" s="446"/>
      <c r="AH572" s="357"/>
      <c r="AI572" s="357"/>
      <c r="AJ572" s="357"/>
      <c r="AK572" s="357"/>
      <c r="AL572" s="357"/>
      <c r="AM572" s="357"/>
    </row>
    <row r="573" spans="5:39" x14ac:dyDescent="0.25">
      <c r="E573" s="356"/>
      <c r="F573" s="356"/>
      <c r="G573" s="356"/>
      <c r="H573" s="356"/>
      <c r="I573" s="356"/>
      <c r="J573" s="357"/>
      <c r="K573" s="357"/>
      <c r="L573" s="357"/>
      <c r="M573" s="357"/>
      <c r="N573" s="358"/>
      <c r="O573" s="358"/>
      <c r="P573" s="358"/>
      <c r="Q573" s="358"/>
      <c r="R573" s="358"/>
      <c r="S573" s="358"/>
      <c r="T573" s="359"/>
      <c r="U573" s="360"/>
      <c r="V573" s="360"/>
      <c r="W573" s="357"/>
      <c r="X573" s="357"/>
      <c r="Y573" s="446"/>
      <c r="Z573" s="443"/>
      <c r="AA573" s="446"/>
      <c r="AB573" s="357"/>
      <c r="AC573" s="357"/>
      <c r="AD573" s="357"/>
      <c r="AE573" s="357"/>
      <c r="AF573" s="357"/>
      <c r="AG573" s="446"/>
      <c r="AH573" s="357"/>
      <c r="AI573" s="357"/>
      <c r="AJ573" s="357"/>
      <c r="AK573" s="357"/>
      <c r="AL573" s="357"/>
      <c r="AM573" s="357"/>
    </row>
    <row r="574" spans="5:39" x14ac:dyDescent="0.25">
      <c r="E574" s="356"/>
      <c r="F574" s="356"/>
      <c r="G574" s="356"/>
      <c r="H574" s="356"/>
      <c r="I574" s="356"/>
      <c r="J574" s="357"/>
      <c r="K574" s="357"/>
      <c r="L574" s="357"/>
      <c r="M574" s="357"/>
      <c r="N574" s="358"/>
      <c r="O574" s="358"/>
      <c r="P574" s="358"/>
      <c r="Q574" s="358"/>
      <c r="R574" s="358"/>
      <c r="S574" s="358"/>
      <c r="T574" s="359"/>
      <c r="U574" s="360"/>
      <c r="V574" s="360"/>
      <c r="W574" s="357"/>
      <c r="X574" s="357"/>
      <c r="Y574" s="446"/>
      <c r="Z574" s="443"/>
      <c r="AA574" s="446"/>
      <c r="AB574" s="357"/>
      <c r="AC574" s="357"/>
      <c r="AD574" s="357"/>
      <c r="AE574" s="357"/>
      <c r="AF574" s="357"/>
      <c r="AG574" s="446"/>
      <c r="AH574" s="357"/>
      <c r="AI574" s="357"/>
      <c r="AJ574" s="357"/>
      <c r="AK574" s="357"/>
      <c r="AL574" s="357"/>
      <c r="AM574" s="357"/>
    </row>
    <row r="575" spans="5:39" x14ac:dyDescent="0.25">
      <c r="E575" s="356"/>
      <c r="F575" s="356"/>
      <c r="G575" s="356"/>
      <c r="H575" s="356"/>
      <c r="I575" s="356"/>
      <c r="J575" s="357"/>
      <c r="K575" s="357"/>
      <c r="L575" s="357"/>
      <c r="M575" s="357"/>
      <c r="N575" s="358"/>
      <c r="O575" s="358"/>
      <c r="P575" s="358"/>
      <c r="Q575" s="358"/>
      <c r="R575" s="358"/>
      <c r="S575" s="358"/>
      <c r="T575" s="359"/>
      <c r="U575" s="360"/>
      <c r="V575" s="360"/>
      <c r="W575" s="357"/>
      <c r="X575" s="357"/>
      <c r="Y575" s="446"/>
      <c r="Z575" s="443"/>
      <c r="AA575" s="446"/>
      <c r="AB575" s="357"/>
      <c r="AC575" s="357"/>
      <c r="AD575" s="357"/>
      <c r="AE575" s="357"/>
      <c r="AF575" s="357"/>
      <c r="AG575" s="446"/>
      <c r="AH575" s="357"/>
      <c r="AI575" s="357"/>
      <c r="AJ575" s="357"/>
      <c r="AK575" s="357"/>
      <c r="AL575" s="357"/>
      <c r="AM575" s="357"/>
    </row>
    <row r="576" spans="5:39" x14ac:dyDescent="0.25">
      <c r="E576" s="356"/>
      <c r="F576" s="356"/>
      <c r="G576" s="356"/>
      <c r="H576" s="356"/>
      <c r="I576" s="356"/>
      <c r="J576" s="357"/>
      <c r="K576" s="357"/>
      <c r="L576" s="357"/>
      <c r="M576" s="357"/>
      <c r="N576" s="358"/>
      <c r="O576" s="358"/>
      <c r="P576" s="358"/>
      <c r="Q576" s="358"/>
      <c r="R576" s="358"/>
      <c r="S576" s="358"/>
      <c r="T576" s="359"/>
      <c r="U576" s="360"/>
      <c r="V576" s="360"/>
      <c r="W576" s="357"/>
      <c r="X576" s="357"/>
      <c r="Y576" s="446"/>
      <c r="Z576" s="443"/>
      <c r="AA576" s="446"/>
      <c r="AB576" s="357"/>
      <c r="AC576" s="357"/>
      <c r="AD576" s="357"/>
      <c r="AE576" s="357"/>
      <c r="AF576" s="357"/>
      <c r="AG576" s="446"/>
      <c r="AH576" s="357"/>
      <c r="AI576" s="357"/>
      <c r="AJ576" s="357"/>
      <c r="AK576" s="357"/>
      <c r="AL576" s="357"/>
      <c r="AM576" s="357"/>
    </row>
    <row r="577" spans="5:39" x14ac:dyDescent="0.25">
      <c r="E577" s="356"/>
      <c r="F577" s="356"/>
      <c r="G577" s="356"/>
      <c r="H577" s="356"/>
      <c r="I577" s="356"/>
      <c r="J577" s="357"/>
      <c r="K577" s="357"/>
      <c r="L577" s="357"/>
      <c r="M577" s="357"/>
      <c r="N577" s="358"/>
      <c r="O577" s="358"/>
      <c r="P577" s="358"/>
      <c r="Q577" s="358"/>
      <c r="R577" s="358"/>
      <c r="S577" s="358"/>
      <c r="T577" s="359"/>
      <c r="U577" s="360"/>
      <c r="V577" s="360"/>
      <c r="W577" s="357"/>
      <c r="X577" s="357"/>
      <c r="Y577" s="446"/>
      <c r="Z577" s="443"/>
      <c r="AA577" s="446"/>
      <c r="AB577" s="357"/>
      <c r="AC577" s="357"/>
      <c r="AD577" s="357"/>
      <c r="AE577" s="357"/>
      <c r="AF577" s="357"/>
      <c r="AG577" s="446"/>
      <c r="AH577" s="357"/>
      <c r="AI577" s="357"/>
      <c r="AJ577" s="357"/>
      <c r="AK577" s="357"/>
      <c r="AL577" s="357"/>
      <c r="AM577" s="357"/>
    </row>
    <row r="578" spans="5:39" x14ac:dyDescent="0.25">
      <c r="E578" s="356"/>
      <c r="F578" s="356"/>
      <c r="G578" s="356"/>
      <c r="H578" s="356"/>
      <c r="I578" s="356"/>
      <c r="J578" s="357"/>
      <c r="K578" s="357"/>
      <c r="L578" s="357"/>
      <c r="M578" s="357"/>
      <c r="N578" s="358"/>
      <c r="O578" s="358"/>
      <c r="P578" s="358"/>
      <c r="Q578" s="358"/>
      <c r="R578" s="358"/>
      <c r="S578" s="358"/>
      <c r="T578" s="359"/>
      <c r="U578" s="360"/>
      <c r="V578" s="360"/>
      <c r="W578" s="357"/>
      <c r="X578" s="357"/>
      <c r="Y578" s="446"/>
      <c r="Z578" s="443"/>
      <c r="AA578" s="446"/>
      <c r="AB578" s="357"/>
      <c r="AC578" s="357"/>
      <c r="AD578" s="357"/>
      <c r="AE578" s="357"/>
      <c r="AF578" s="357"/>
      <c r="AG578" s="446"/>
      <c r="AH578" s="357"/>
      <c r="AI578" s="357"/>
      <c r="AJ578" s="357"/>
      <c r="AK578" s="357"/>
      <c r="AL578" s="357"/>
      <c r="AM578" s="357"/>
    </row>
    <row r="579" spans="5:39" x14ac:dyDescent="0.25">
      <c r="E579" s="356"/>
      <c r="F579" s="356"/>
      <c r="G579" s="356"/>
      <c r="H579" s="356"/>
      <c r="I579" s="356"/>
      <c r="J579" s="357"/>
      <c r="K579" s="357"/>
      <c r="L579" s="357"/>
      <c r="M579" s="357"/>
      <c r="N579" s="358"/>
      <c r="O579" s="358"/>
      <c r="P579" s="358"/>
      <c r="Q579" s="358"/>
      <c r="R579" s="358"/>
      <c r="S579" s="358"/>
      <c r="T579" s="359"/>
      <c r="U579" s="360"/>
      <c r="V579" s="360"/>
      <c r="W579" s="357"/>
      <c r="X579" s="357"/>
      <c r="Y579" s="446"/>
      <c r="Z579" s="443"/>
      <c r="AA579" s="446"/>
      <c r="AB579" s="357"/>
      <c r="AC579" s="357"/>
      <c r="AD579" s="357"/>
      <c r="AE579" s="357"/>
      <c r="AF579" s="357"/>
      <c r="AG579" s="446"/>
      <c r="AH579" s="357"/>
      <c r="AI579" s="357"/>
      <c r="AJ579" s="357"/>
      <c r="AK579" s="357"/>
      <c r="AL579" s="357"/>
      <c r="AM579" s="357"/>
    </row>
    <row r="580" spans="5:39" x14ac:dyDescent="0.25">
      <c r="E580" s="356"/>
      <c r="F580" s="356"/>
      <c r="G580" s="356"/>
      <c r="H580" s="356"/>
      <c r="I580" s="356"/>
      <c r="J580" s="357"/>
      <c r="K580" s="357"/>
      <c r="L580" s="357"/>
      <c r="M580" s="357"/>
      <c r="N580" s="358"/>
      <c r="O580" s="358"/>
      <c r="P580" s="358"/>
      <c r="Q580" s="358"/>
      <c r="R580" s="358"/>
      <c r="S580" s="358"/>
      <c r="T580" s="359"/>
      <c r="U580" s="360"/>
      <c r="V580" s="360"/>
      <c r="W580" s="357"/>
      <c r="X580" s="357"/>
      <c r="Y580" s="446"/>
      <c r="Z580" s="443"/>
      <c r="AA580" s="446"/>
      <c r="AB580" s="357"/>
      <c r="AC580" s="357"/>
      <c r="AD580" s="357"/>
      <c r="AE580" s="357"/>
      <c r="AF580" s="357"/>
      <c r="AG580" s="446"/>
      <c r="AH580" s="357"/>
      <c r="AI580" s="357"/>
      <c r="AJ580" s="357"/>
      <c r="AK580" s="357"/>
      <c r="AL580" s="357"/>
      <c r="AM580" s="357"/>
    </row>
    <row r="581" spans="5:39" x14ac:dyDescent="0.25">
      <c r="E581" s="356"/>
      <c r="F581" s="356"/>
      <c r="G581" s="356"/>
      <c r="H581" s="356"/>
      <c r="I581" s="356"/>
      <c r="J581" s="357"/>
      <c r="K581" s="357"/>
      <c r="L581" s="357"/>
      <c r="M581" s="357"/>
      <c r="N581" s="358"/>
      <c r="O581" s="358"/>
      <c r="P581" s="358"/>
      <c r="Q581" s="358"/>
      <c r="R581" s="358"/>
      <c r="S581" s="358"/>
      <c r="T581" s="359"/>
      <c r="U581" s="360"/>
      <c r="V581" s="360"/>
      <c r="W581" s="357"/>
      <c r="X581" s="357"/>
      <c r="Y581" s="446"/>
      <c r="Z581" s="443"/>
      <c r="AA581" s="446"/>
      <c r="AB581" s="357"/>
      <c r="AC581" s="357"/>
      <c r="AD581" s="357"/>
      <c r="AE581" s="357"/>
      <c r="AF581" s="357"/>
      <c r="AG581" s="446"/>
      <c r="AH581" s="357"/>
      <c r="AI581" s="357"/>
      <c r="AJ581" s="357"/>
      <c r="AK581" s="357"/>
      <c r="AL581" s="357"/>
      <c r="AM581" s="357"/>
    </row>
    <row r="582" spans="5:39" x14ac:dyDescent="0.25">
      <c r="E582" s="356"/>
      <c r="F582" s="356"/>
      <c r="G582" s="356"/>
      <c r="H582" s="356"/>
      <c r="I582" s="356"/>
      <c r="J582" s="357"/>
      <c r="K582" s="357"/>
      <c r="L582" s="357"/>
      <c r="M582" s="357"/>
      <c r="N582" s="358"/>
      <c r="O582" s="358"/>
      <c r="P582" s="358"/>
      <c r="Q582" s="358"/>
      <c r="R582" s="358"/>
      <c r="S582" s="358"/>
      <c r="T582" s="359"/>
      <c r="U582" s="360"/>
      <c r="V582" s="360"/>
      <c r="W582" s="357"/>
      <c r="X582" s="357"/>
      <c r="Y582" s="446"/>
      <c r="Z582" s="443"/>
      <c r="AA582" s="446"/>
      <c r="AB582" s="357"/>
      <c r="AC582" s="357"/>
      <c r="AD582" s="357"/>
      <c r="AE582" s="357"/>
      <c r="AF582" s="357"/>
      <c r="AG582" s="446"/>
      <c r="AH582" s="357"/>
      <c r="AI582" s="357"/>
      <c r="AJ582" s="357"/>
      <c r="AK582" s="357"/>
      <c r="AL582" s="357"/>
      <c r="AM582" s="357"/>
    </row>
    <row r="583" spans="5:39" x14ac:dyDescent="0.25">
      <c r="E583" s="356"/>
      <c r="F583" s="356"/>
      <c r="G583" s="356"/>
      <c r="H583" s="356"/>
      <c r="I583" s="356"/>
      <c r="J583" s="357"/>
      <c r="K583" s="357"/>
      <c r="L583" s="357"/>
      <c r="M583" s="357"/>
      <c r="N583" s="358"/>
      <c r="O583" s="358"/>
      <c r="P583" s="358"/>
      <c r="Q583" s="358"/>
      <c r="R583" s="358"/>
      <c r="S583" s="358"/>
      <c r="T583" s="359"/>
      <c r="U583" s="360"/>
      <c r="V583" s="360"/>
      <c r="W583" s="357"/>
      <c r="X583" s="357"/>
      <c r="Y583" s="446"/>
      <c r="Z583" s="443"/>
      <c r="AA583" s="446"/>
      <c r="AB583" s="357"/>
      <c r="AC583" s="357"/>
      <c r="AD583" s="357"/>
      <c r="AE583" s="357"/>
      <c r="AF583" s="357"/>
      <c r="AG583" s="446"/>
      <c r="AH583" s="357"/>
      <c r="AI583" s="357"/>
      <c r="AJ583" s="357"/>
      <c r="AK583" s="357"/>
      <c r="AL583" s="357"/>
      <c r="AM583" s="357"/>
    </row>
    <row r="584" spans="5:39" x14ac:dyDescent="0.25">
      <c r="E584" s="356"/>
      <c r="F584" s="356"/>
      <c r="G584" s="356"/>
      <c r="H584" s="356"/>
      <c r="I584" s="356"/>
      <c r="J584" s="357"/>
      <c r="K584" s="357"/>
      <c r="L584" s="357"/>
      <c r="M584" s="357"/>
      <c r="N584" s="358"/>
      <c r="O584" s="358"/>
      <c r="P584" s="358"/>
      <c r="Q584" s="358"/>
      <c r="R584" s="358"/>
      <c r="S584" s="358"/>
      <c r="T584" s="359"/>
      <c r="U584" s="360"/>
      <c r="V584" s="360"/>
      <c r="W584" s="357"/>
      <c r="X584" s="357"/>
      <c r="Y584" s="446"/>
      <c r="Z584" s="443"/>
      <c r="AA584" s="446"/>
      <c r="AB584" s="357"/>
      <c r="AC584" s="357"/>
      <c r="AD584" s="357"/>
      <c r="AE584" s="357"/>
      <c r="AF584" s="357"/>
      <c r="AG584" s="446"/>
      <c r="AH584" s="357"/>
      <c r="AI584" s="357"/>
      <c r="AJ584" s="357"/>
      <c r="AK584" s="357"/>
      <c r="AL584" s="357"/>
      <c r="AM584" s="357"/>
    </row>
    <row r="585" spans="5:39" x14ac:dyDescent="0.25">
      <c r="E585" s="356"/>
      <c r="F585" s="356"/>
      <c r="G585" s="356"/>
      <c r="H585" s="356"/>
      <c r="I585" s="356"/>
      <c r="J585" s="357"/>
      <c r="K585" s="357"/>
      <c r="L585" s="357"/>
      <c r="M585" s="357"/>
      <c r="N585" s="358"/>
      <c r="O585" s="358"/>
      <c r="P585" s="358"/>
      <c r="Q585" s="358"/>
      <c r="R585" s="358"/>
      <c r="S585" s="358"/>
      <c r="T585" s="359"/>
      <c r="U585" s="360"/>
      <c r="V585" s="360"/>
      <c r="W585" s="357"/>
      <c r="X585" s="357"/>
      <c r="Y585" s="446"/>
      <c r="Z585" s="443"/>
      <c r="AA585" s="446"/>
      <c r="AB585" s="357"/>
      <c r="AC585" s="357"/>
      <c r="AD585" s="357"/>
      <c r="AE585" s="357"/>
      <c r="AF585" s="357"/>
      <c r="AG585" s="446"/>
      <c r="AH585" s="357"/>
      <c r="AI585" s="357"/>
      <c r="AJ585" s="357"/>
      <c r="AK585" s="357"/>
      <c r="AL585" s="357"/>
      <c r="AM585" s="357"/>
    </row>
    <row r="586" spans="5:39" x14ac:dyDescent="0.25">
      <c r="E586" s="356"/>
      <c r="F586" s="356"/>
      <c r="G586" s="356"/>
      <c r="H586" s="356"/>
      <c r="I586" s="356"/>
      <c r="J586" s="357"/>
      <c r="K586" s="357"/>
      <c r="L586" s="357"/>
      <c r="M586" s="357"/>
      <c r="N586" s="358"/>
      <c r="O586" s="358"/>
      <c r="P586" s="358"/>
      <c r="Q586" s="358"/>
      <c r="R586" s="358"/>
      <c r="S586" s="358"/>
      <c r="T586" s="359"/>
      <c r="U586" s="360"/>
      <c r="V586" s="360"/>
      <c r="W586" s="357"/>
      <c r="X586" s="357"/>
      <c r="Y586" s="446"/>
      <c r="Z586" s="443"/>
      <c r="AA586" s="446"/>
      <c r="AB586" s="357"/>
      <c r="AC586" s="357"/>
      <c r="AD586" s="357"/>
      <c r="AE586" s="357"/>
      <c r="AF586" s="357"/>
      <c r="AG586" s="446"/>
      <c r="AH586" s="357"/>
      <c r="AI586" s="357"/>
      <c r="AJ586" s="357"/>
      <c r="AK586" s="357"/>
      <c r="AL586" s="357"/>
      <c r="AM586" s="357"/>
    </row>
    <row r="587" spans="5:39" x14ac:dyDescent="0.25">
      <c r="E587" s="356"/>
      <c r="F587" s="356"/>
      <c r="G587" s="356"/>
      <c r="H587" s="356"/>
      <c r="I587" s="356"/>
      <c r="J587" s="357"/>
      <c r="K587" s="357"/>
      <c r="L587" s="357"/>
      <c r="M587" s="357"/>
      <c r="N587" s="358"/>
      <c r="O587" s="358"/>
      <c r="P587" s="358"/>
      <c r="Q587" s="358"/>
      <c r="R587" s="358"/>
      <c r="S587" s="358"/>
      <c r="T587" s="359"/>
      <c r="U587" s="360"/>
      <c r="V587" s="360"/>
      <c r="W587" s="357"/>
      <c r="X587" s="357"/>
      <c r="Y587" s="446"/>
      <c r="Z587" s="443"/>
      <c r="AA587" s="446"/>
      <c r="AB587" s="357"/>
      <c r="AC587" s="357"/>
      <c r="AD587" s="357"/>
      <c r="AE587" s="357"/>
      <c r="AF587" s="357"/>
      <c r="AG587" s="446"/>
      <c r="AH587" s="357"/>
      <c r="AI587" s="357"/>
      <c r="AJ587" s="357"/>
      <c r="AK587" s="357"/>
      <c r="AL587" s="357"/>
      <c r="AM587" s="357"/>
    </row>
    <row r="588" spans="5:39" x14ac:dyDescent="0.25">
      <c r="E588" s="356"/>
      <c r="F588" s="356"/>
      <c r="G588" s="356"/>
      <c r="H588" s="356"/>
      <c r="I588" s="356"/>
      <c r="J588" s="357"/>
      <c r="K588" s="357"/>
      <c r="L588" s="357"/>
      <c r="M588" s="357"/>
      <c r="N588" s="358"/>
      <c r="O588" s="358"/>
      <c r="P588" s="358"/>
      <c r="Q588" s="358"/>
      <c r="R588" s="358"/>
      <c r="S588" s="358"/>
      <c r="T588" s="359"/>
      <c r="U588" s="360"/>
      <c r="V588" s="360"/>
      <c r="W588" s="357"/>
      <c r="X588" s="357"/>
      <c r="Y588" s="446"/>
      <c r="Z588" s="443"/>
      <c r="AA588" s="446"/>
      <c r="AB588" s="357"/>
      <c r="AC588" s="357"/>
      <c r="AD588" s="357"/>
      <c r="AE588" s="357"/>
      <c r="AF588" s="357"/>
      <c r="AG588" s="446"/>
      <c r="AH588" s="357"/>
      <c r="AI588" s="357"/>
      <c r="AJ588" s="357"/>
      <c r="AK588" s="357"/>
      <c r="AL588" s="357"/>
      <c r="AM588" s="357"/>
    </row>
    <row r="589" spans="5:39" x14ac:dyDescent="0.25">
      <c r="E589" s="356"/>
      <c r="F589" s="356"/>
      <c r="G589" s="356"/>
      <c r="H589" s="356"/>
      <c r="I589" s="356"/>
      <c r="J589" s="357"/>
      <c r="K589" s="357"/>
      <c r="L589" s="357"/>
      <c r="M589" s="357"/>
      <c r="N589" s="358"/>
      <c r="O589" s="358"/>
      <c r="P589" s="358"/>
      <c r="Q589" s="358"/>
      <c r="R589" s="358"/>
      <c r="S589" s="358"/>
      <c r="T589" s="359"/>
      <c r="U589" s="360"/>
      <c r="V589" s="360"/>
      <c r="W589" s="357"/>
      <c r="X589" s="357"/>
      <c r="Y589" s="446"/>
      <c r="Z589" s="443"/>
      <c r="AA589" s="446"/>
      <c r="AB589" s="357"/>
      <c r="AC589" s="357"/>
      <c r="AD589" s="357"/>
      <c r="AE589" s="357"/>
      <c r="AF589" s="357"/>
      <c r="AG589" s="446"/>
      <c r="AH589" s="357"/>
      <c r="AI589" s="357"/>
      <c r="AJ589" s="357"/>
      <c r="AK589" s="357"/>
      <c r="AL589" s="357"/>
      <c r="AM589" s="357"/>
    </row>
    <row r="590" spans="5:39" x14ac:dyDescent="0.25">
      <c r="E590" s="356"/>
      <c r="F590" s="356"/>
      <c r="G590" s="356"/>
      <c r="H590" s="356"/>
      <c r="I590" s="356"/>
      <c r="J590" s="357"/>
      <c r="K590" s="357"/>
      <c r="L590" s="357"/>
      <c r="M590" s="357"/>
      <c r="N590" s="358"/>
      <c r="O590" s="358"/>
      <c r="P590" s="358"/>
      <c r="Q590" s="358"/>
      <c r="R590" s="358"/>
      <c r="S590" s="358"/>
      <c r="T590" s="359"/>
      <c r="U590" s="360"/>
      <c r="V590" s="360"/>
      <c r="W590" s="357"/>
      <c r="X590" s="357"/>
      <c r="Y590" s="446"/>
      <c r="Z590" s="443"/>
      <c r="AA590" s="446"/>
      <c r="AB590" s="357"/>
      <c r="AC590" s="357"/>
      <c r="AD590" s="357"/>
      <c r="AE590" s="357"/>
      <c r="AF590" s="357"/>
      <c r="AG590" s="446"/>
      <c r="AH590" s="357"/>
      <c r="AI590" s="357"/>
      <c r="AJ590" s="357"/>
      <c r="AK590" s="357"/>
      <c r="AL590" s="357"/>
      <c r="AM590" s="357"/>
    </row>
    <row r="591" spans="5:39" x14ac:dyDescent="0.25">
      <c r="E591" s="356"/>
      <c r="F591" s="356"/>
      <c r="G591" s="356"/>
      <c r="H591" s="356"/>
      <c r="I591" s="356"/>
      <c r="J591" s="357"/>
      <c r="K591" s="357"/>
      <c r="L591" s="357"/>
      <c r="M591" s="357"/>
      <c r="N591" s="358"/>
      <c r="O591" s="358"/>
      <c r="P591" s="358"/>
      <c r="Q591" s="358"/>
      <c r="R591" s="358"/>
      <c r="S591" s="358"/>
      <c r="T591" s="359"/>
      <c r="U591" s="360"/>
      <c r="V591" s="360"/>
      <c r="W591" s="357"/>
      <c r="X591" s="357"/>
      <c r="Y591" s="446"/>
      <c r="Z591" s="443"/>
      <c r="AA591" s="446"/>
      <c r="AB591" s="357"/>
      <c r="AC591" s="357"/>
      <c r="AD591" s="357"/>
      <c r="AE591" s="357"/>
      <c r="AF591" s="357"/>
      <c r="AG591" s="446"/>
      <c r="AH591" s="357"/>
      <c r="AI591" s="357"/>
      <c r="AJ591" s="357"/>
      <c r="AK591" s="357"/>
      <c r="AL591" s="357"/>
      <c r="AM591" s="357"/>
    </row>
    <row r="592" spans="5:39" x14ac:dyDescent="0.25">
      <c r="E592" s="356"/>
      <c r="F592" s="356"/>
      <c r="G592" s="356"/>
      <c r="H592" s="356"/>
      <c r="I592" s="356"/>
      <c r="J592" s="357"/>
      <c r="K592" s="357"/>
      <c r="L592" s="357"/>
      <c r="M592" s="357"/>
      <c r="N592" s="358"/>
      <c r="O592" s="358"/>
      <c r="P592" s="358"/>
      <c r="Q592" s="358"/>
      <c r="R592" s="358"/>
      <c r="S592" s="358"/>
      <c r="T592" s="359"/>
      <c r="U592" s="360"/>
      <c r="V592" s="360"/>
      <c r="W592" s="357"/>
      <c r="X592" s="357"/>
      <c r="Y592" s="446"/>
      <c r="Z592" s="443"/>
      <c r="AA592" s="446"/>
      <c r="AB592" s="357"/>
      <c r="AC592" s="357"/>
      <c r="AD592" s="357"/>
      <c r="AE592" s="357"/>
      <c r="AF592" s="357"/>
      <c r="AG592" s="446"/>
      <c r="AH592" s="357"/>
      <c r="AI592" s="357"/>
      <c r="AJ592" s="357"/>
      <c r="AK592" s="357"/>
      <c r="AL592" s="357"/>
      <c r="AM592" s="357"/>
    </row>
    <row r="593" spans="5:39" x14ac:dyDescent="0.25">
      <c r="E593" s="356"/>
      <c r="F593" s="356"/>
      <c r="G593" s="356"/>
      <c r="H593" s="356"/>
      <c r="I593" s="356"/>
      <c r="J593" s="357"/>
      <c r="K593" s="357"/>
      <c r="L593" s="357"/>
      <c r="M593" s="357"/>
      <c r="N593" s="358"/>
      <c r="O593" s="358"/>
      <c r="P593" s="358"/>
      <c r="Q593" s="358"/>
      <c r="R593" s="358"/>
      <c r="S593" s="358"/>
      <c r="T593" s="359"/>
      <c r="U593" s="360"/>
      <c r="V593" s="360"/>
      <c r="W593" s="357"/>
      <c r="X593" s="357"/>
      <c r="Y593" s="446"/>
      <c r="Z593" s="443"/>
      <c r="AA593" s="446"/>
      <c r="AB593" s="357"/>
      <c r="AC593" s="357"/>
      <c r="AD593" s="357"/>
      <c r="AE593" s="357"/>
      <c r="AF593" s="357"/>
      <c r="AG593" s="446"/>
      <c r="AH593" s="357"/>
      <c r="AI593" s="357"/>
      <c r="AJ593" s="357"/>
      <c r="AK593" s="357"/>
      <c r="AL593" s="357"/>
      <c r="AM593" s="357"/>
    </row>
    <row r="594" spans="5:39" x14ac:dyDescent="0.25">
      <c r="E594" s="356"/>
      <c r="F594" s="356"/>
      <c r="G594" s="356"/>
      <c r="H594" s="356"/>
      <c r="I594" s="356"/>
      <c r="J594" s="357"/>
      <c r="K594" s="357"/>
      <c r="L594" s="357"/>
      <c r="M594" s="357"/>
      <c r="N594" s="358"/>
      <c r="O594" s="358"/>
      <c r="P594" s="358"/>
      <c r="Q594" s="358"/>
      <c r="R594" s="358"/>
      <c r="S594" s="358"/>
      <c r="T594" s="359"/>
      <c r="U594" s="360"/>
      <c r="V594" s="360"/>
      <c r="W594" s="357"/>
      <c r="X594" s="357"/>
      <c r="Y594" s="446"/>
      <c r="Z594" s="443"/>
      <c r="AA594" s="446"/>
      <c r="AB594" s="357"/>
      <c r="AC594" s="357"/>
      <c r="AD594" s="357"/>
      <c r="AE594" s="357"/>
      <c r="AF594" s="357"/>
      <c r="AG594" s="446"/>
      <c r="AH594" s="357"/>
      <c r="AI594" s="357"/>
      <c r="AJ594" s="357"/>
      <c r="AK594" s="357"/>
      <c r="AL594" s="357"/>
      <c r="AM594" s="357"/>
    </row>
    <row r="595" spans="5:39" x14ac:dyDescent="0.25">
      <c r="E595" s="356"/>
      <c r="F595" s="356"/>
      <c r="G595" s="356"/>
      <c r="H595" s="356"/>
      <c r="I595" s="356"/>
      <c r="J595" s="357"/>
      <c r="K595" s="357"/>
      <c r="L595" s="357"/>
      <c r="M595" s="357"/>
      <c r="N595" s="358"/>
      <c r="O595" s="358"/>
      <c r="P595" s="358"/>
      <c r="Q595" s="358"/>
      <c r="R595" s="358"/>
      <c r="S595" s="358"/>
      <c r="T595" s="359"/>
      <c r="U595" s="360"/>
      <c r="V595" s="360"/>
      <c r="W595" s="357"/>
      <c r="X595" s="357"/>
      <c r="Y595" s="446"/>
      <c r="Z595" s="443"/>
      <c r="AA595" s="446"/>
      <c r="AB595" s="357"/>
      <c r="AC595" s="357"/>
      <c r="AD595" s="357"/>
      <c r="AE595" s="357"/>
      <c r="AF595" s="357"/>
      <c r="AG595" s="446"/>
      <c r="AH595" s="357"/>
      <c r="AI595" s="357"/>
      <c r="AJ595" s="357"/>
      <c r="AK595" s="357"/>
      <c r="AL595" s="357"/>
      <c r="AM595" s="357"/>
    </row>
    <row r="596" spans="5:39" x14ac:dyDescent="0.25">
      <c r="E596" s="356"/>
      <c r="F596" s="356"/>
      <c r="G596" s="356"/>
      <c r="H596" s="356"/>
      <c r="I596" s="356"/>
      <c r="J596" s="357"/>
      <c r="K596" s="357"/>
      <c r="L596" s="357"/>
      <c r="M596" s="357"/>
      <c r="N596" s="358"/>
      <c r="O596" s="358"/>
      <c r="P596" s="358"/>
      <c r="Q596" s="358"/>
      <c r="R596" s="358"/>
      <c r="S596" s="358"/>
      <c r="T596" s="359"/>
      <c r="U596" s="360"/>
      <c r="V596" s="360"/>
      <c r="W596" s="357"/>
      <c r="X596" s="357"/>
      <c r="Y596" s="446"/>
      <c r="Z596" s="443"/>
      <c r="AA596" s="446"/>
      <c r="AB596" s="357"/>
      <c r="AC596" s="357"/>
      <c r="AD596" s="357"/>
      <c r="AE596" s="357"/>
      <c r="AF596" s="357"/>
      <c r="AG596" s="446"/>
      <c r="AH596" s="357"/>
      <c r="AI596" s="357"/>
      <c r="AJ596" s="357"/>
      <c r="AK596" s="357"/>
      <c r="AL596" s="357"/>
      <c r="AM596" s="357"/>
    </row>
    <row r="597" spans="5:39" x14ac:dyDescent="0.25">
      <c r="E597" s="356"/>
      <c r="F597" s="356"/>
      <c r="G597" s="356"/>
      <c r="H597" s="356"/>
      <c r="I597" s="356"/>
      <c r="J597" s="357"/>
      <c r="K597" s="357"/>
      <c r="L597" s="357"/>
      <c r="M597" s="357"/>
      <c r="N597" s="358"/>
      <c r="O597" s="358"/>
      <c r="P597" s="358"/>
      <c r="Q597" s="358"/>
      <c r="R597" s="358"/>
      <c r="S597" s="358"/>
      <c r="T597" s="359"/>
      <c r="U597" s="360"/>
      <c r="V597" s="360"/>
      <c r="W597" s="357"/>
      <c r="X597" s="357"/>
      <c r="Y597" s="446"/>
      <c r="Z597" s="443"/>
      <c r="AA597" s="446"/>
      <c r="AB597" s="357"/>
      <c r="AC597" s="357"/>
      <c r="AD597" s="357"/>
      <c r="AE597" s="357"/>
      <c r="AF597" s="357"/>
      <c r="AG597" s="446"/>
      <c r="AH597" s="357"/>
      <c r="AI597" s="357"/>
      <c r="AJ597" s="357"/>
      <c r="AK597" s="357"/>
      <c r="AL597" s="357"/>
      <c r="AM597" s="357"/>
    </row>
    <row r="598" spans="5:39" x14ac:dyDescent="0.25">
      <c r="E598" s="356"/>
      <c r="F598" s="356"/>
      <c r="G598" s="356"/>
      <c r="H598" s="356"/>
      <c r="I598" s="356"/>
      <c r="J598" s="357"/>
      <c r="K598" s="357"/>
      <c r="L598" s="357"/>
      <c r="M598" s="357"/>
      <c r="N598" s="358"/>
      <c r="O598" s="358"/>
      <c r="P598" s="358"/>
      <c r="Q598" s="358"/>
      <c r="R598" s="358"/>
      <c r="S598" s="358"/>
      <c r="T598" s="359"/>
      <c r="U598" s="360"/>
      <c r="V598" s="360"/>
      <c r="W598" s="357"/>
      <c r="X598" s="357"/>
      <c r="Y598" s="446"/>
      <c r="Z598" s="443"/>
      <c r="AA598" s="446"/>
      <c r="AB598" s="357"/>
      <c r="AC598" s="357"/>
      <c r="AD598" s="357"/>
      <c r="AE598" s="357"/>
      <c r="AF598" s="357"/>
      <c r="AG598" s="446"/>
      <c r="AH598" s="357"/>
      <c r="AI598" s="357"/>
      <c r="AJ598" s="357"/>
      <c r="AK598" s="357"/>
      <c r="AL598" s="357"/>
      <c r="AM598" s="357"/>
    </row>
    <row r="599" spans="5:39" x14ac:dyDescent="0.25">
      <c r="E599" s="356"/>
      <c r="F599" s="356"/>
      <c r="G599" s="356"/>
      <c r="H599" s="356"/>
      <c r="I599" s="356"/>
      <c r="J599" s="357"/>
      <c r="K599" s="357"/>
      <c r="L599" s="357"/>
      <c r="M599" s="357"/>
      <c r="N599" s="358"/>
      <c r="O599" s="358"/>
      <c r="P599" s="358"/>
      <c r="Q599" s="358"/>
      <c r="R599" s="358"/>
      <c r="S599" s="358"/>
      <c r="T599" s="359"/>
      <c r="U599" s="360"/>
      <c r="V599" s="360"/>
      <c r="W599" s="357"/>
      <c r="X599" s="357"/>
      <c r="Y599" s="446"/>
      <c r="Z599" s="443"/>
      <c r="AA599" s="446"/>
      <c r="AB599" s="357"/>
      <c r="AC599" s="357"/>
      <c r="AD599" s="357"/>
      <c r="AE599" s="357"/>
      <c r="AF599" s="357"/>
      <c r="AG599" s="446"/>
      <c r="AH599" s="357"/>
      <c r="AI599" s="357"/>
      <c r="AJ599" s="357"/>
      <c r="AK599" s="357"/>
      <c r="AL599" s="357"/>
      <c r="AM599" s="357"/>
    </row>
    <row r="600" spans="5:39" x14ac:dyDescent="0.25">
      <c r="E600" s="356"/>
      <c r="F600" s="356"/>
      <c r="G600" s="356"/>
      <c r="H600" s="356"/>
      <c r="I600" s="356"/>
      <c r="J600" s="357"/>
      <c r="K600" s="357"/>
      <c r="L600" s="357"/>
      <c r="M600" s="357"/>
      <c r="N600" s="358"/>
      <c r="O600" s="358"/>
      <c r="P600" s="358"/>
      <c r="Q600" s="358"/>
      <c r="R600" s="358"/>
      <c r="S600" s="358"/>
      <c r="T600" s="359"/>
      <c r="U600" s="360"/>
      <c r="V600" s="360"/>
      <c r="W600" s="357"/>
      <c r="X600" s="357"/>
      <c r="Y600" s="446"/>
      <c r="Z600" s="443"/>
      <c r="AA600" s="446"/>
      <c r="AB600" s="357"/>
      <c r="AC600" s="357"/>
      <c r="AD600" s="357"/>
      <c r="AE600" s="357"/>
      <c r="AF600" s="357"/>
      <c r="AG600" s="446"/>
      <c r="AH600" s="357"/>
      <c r="AI600" s="357"/>
      <c r="AJ600" s="357"/>
      <c r="AK600" s="357"/>
      <c r="AL600" s="357"/>
      <c r="AM600" s="357"/>
    </row>
    <row r="601" spans="5:39" x14ac:dyDescent="0.25">
      <c r="E601" s="356"/>
      <c r="F601" s="356"/>
      <c r="G601" s="356"/>
      <c r="H601" s="356"/>
      <c r="I601" s="356"/>
      <c r="J601" s="357"/>
      <c r="K601" s="357"/>
      <c r="L601" s="357"/>
      <c r="M601" s="357"/>
      <c r="N601" s="358"/>
      <c r="O601" s="358"/>
      <c r="P601" s="358"/>
      <c r="Q601" s="358"/>
      <c r="R601" s="358"/>
      <c r="S601" s="358"/>
      <c r="T601" s="359"/>
      <c r="U601" s="360"/>
      <c r="V601" s="360"/>
      <c r="W601" s="357"/>
      <c r="X601" s="357"/>
      <c r="Y601" s="446"/>
      <c r="Z601" s="443"/>
      <c r="AA601" s="446"/>
      <c r="AB601" s="357"/>
      <c r="AC601" s="357"/>
      <c r="AD601" s="357"/>
      <c r="AE601" s="357"/>
      <c r="AF601" s="357"/>
      <c r="AG601" s="446"/>
      <c r="AH601" s="357"/>
      <c r="AI601" s="357"/>
      <c r="AJ601" s="357"/>
      <c r="AK601" s="357"/>
      <c r="AL601" s="357"/>
      <c r="AM601" s="357"/>
    </row>
    <row r="602" spans="5:39" x14ac:dyDescent="0.25">
      <c r="E602" s="356"/>
      <c r="F602" s="356"/>
      <c r="G602" s="356"/>
      <c r="H602" s="356"/>
      <c r="I602" s="356"/>
      <c r="J602" s="357"/>
      <c r="K602" s="357"/>
      <c r="L602" s="357"/>
      <c r="M602" s="357"/>
      <c r="N602" s="358"/>
      <c r="O602" s="358"/>
      <c r="P602" s="358"/>
      <c r="Q602" s="358"/>
      <c r="R602" s="358"/>
      <c r="S602" s="358"/>
      <c r="T602" s="359"/>
      <c r="U602" s="360"/>
      <c r="V602" s="360"/>
      <c r="W602" s="357"/>
      <c r="X602" s="357"/>
      <c r="Y602" s="446"/>
      <c r="Z602" s="443"/>
      <c r="AA602" s="446"/>
      <c r="AB602" s="357"/>
      <c r="AC602" s="357"/>
      <c r="AD602" s="357"/>
      <c r="AE602" s="357"/>
      <c r="AF602" s="357"/>
      <c r="AG602" s="446"/>
      <c r="AH602" s="357"/>
      <c r="AI602" s="357"/>
      <c r="AJ602" s="357"/>
      <c r="AK602" s="357"/>
      <c r="AL602" s="357"/>
      <c r="AM602" s="357"/>
    </row>
    <row r="603" spans="5:39" x14ac:dyDescent="0.25">
      <c r="E603" s="356"/>
      <c r="F603" s="356"/>
      <c r="G603" s="356"/>
      <c r="H603" s="356"/>
      <c r="I603" s="356"/>
      <c r="J603" s="357"/>
      <c r="K603" s="357"/>
      <c r="L603" s="357"/>
      <c r="M603" s="357"/>
      <c r="N603" s="358"/>
      <c r="O603" s="358"/>
      <c r="P603" s="358"/>
      <c r="Q603" s="358"/>
      <c r="R603" s="358"/>
      <c r="S603" s="358"/>
      <c r="T603" s="359"/>
      <c r="U603" s="360"/>
      <c r="V603" s="360"/>
      <c r="W603" s="357"/>
      <c r="X603" s="357"/>
      <c r="Y603" s="446"/>
      <c r="Z603" s="443"/>
      <c r="AA603" s="446"/>
      <c r="AB603" s="357"/>
      <c r="AC603" s="357"/>
      <c r="AD603" s="357"/>
      <c r="AE603" s="357"/>
      <c r="AF603" s="357"/>
      <c r="AG603" s="446"/>
      <c r="AH603" s="357"/>
      <c r="AI603" s="357"/>
      <c r="AJ603" s="357"/>
      <c r="AK603" s="357"/>
      <c r="AL603" s="357"/>
      <c r="AM603" s="357"/>
    </row>
    <row r="604" spans="5:39" x14ac:dyDescent="0.25">
      <c r="E604" s="356"/>
      <c r="F604" s="356"/>
      <c r="G604" s="356"/>
      <c r="H604" s="356"/>
      <c r="I604" s="356"/>
      <c r="J604" s="357"/>
      <c r="K604" s="357"/>
      <c r="L604" s="357"/>
      <c r="M604" s="357"/>
      <c r="N604" s="358"/>
      <c r="O604" s="358"/>
      <c r="P604" s="358"/>
      <c r="Q604" s="358"/>
      <c r="R604" s="358"/>
      <c r="S604" s="358"/>
      <c r="T604" s="359"/>
      <c r="U604" s="360"/>
      <c r="V604" s="360"/>
      <c r="W604" s="357"/>
      <c r="X604" s="357"/>
      <c r="Y604" s="446"/>
      <c r="Z604" s="443"/>
      <c r="AA604" s="446"/>
      <c r="AB604" s="357"/>
      <c r="AC604" s="357"/>
      <c r="AD604" s="357"/>
      <c r="AE604" s="357"/>
      <c r="AF604" s="357"/>
      <c r="AG604" s="446"/>
      <c r="AH604" s="357"/>
      <c r="AI604" s="357"/>
      <c r="AJ604" s="357"/>
      <c r="AK604" s="357"/>
      <c r="AL604" s="357"/>
      <c r="AM604" s="357"/>
    </row>
    <row r="605" spans="5:39" x14ac:dyDescent="0.25">
      <c r="E605" s="356"/>
      <c r="F605" s="356"/>
      <c r="G605" s="356"/>
      <c r="H605" s="356"/>
      <c r="I605" s="356"/>
      <c r="J605" s="357"/>
      <c r="K605" s="357"/>
      <c r="L605" s="357"/>
      <c r="M605" s="357"/>
      <c r="N605" s="358"/>
      <c r="O605" s="358"/>
      <c r="P605" s="358"/>
      <c r="Q605" s="358"/>
      <c r="R605" s="358"/>
      <c r="S605" s="358"/>
      <c r="T605" s="359"/>
      <c r="U605" s="360"/>
      <c r="V605" s="360"/>
      <c r="W605" s="357"/>
      <c r="X605" s="357"/>
      <c r="Y605" s="446"/>
      <c r="Z605" s="443"/>
      <c r="AA605" s="446"/>
      <c r="AB605" s="357"/>
      <c r="AC605" s="357"/>
      <c r="AD605" s="357"/>
      <c r="AE605" s="357"/>
      <c r="AF605" s="357"/>
      <c r="AG605" s="446"/>
      <c r="AH605" s="357"/>
      <c r="AI605" s="357"/>
      <c r="AJ605" s="357"/>
      <c r="AK605" s="357"/>
      <c r="AL605" s="357"/>
      <c r="AM605" s="357"/>
    </row>
    <row r="606" spans="5:39" x14ac:dyDescent="0.25">
      <c r="E606" s="356"/>
      <c r="F606" s="356"/>
      <c r="G606" s="356"/>
      <c r="H606" s="356"/>
      <c r="I606" s="356"/>
      <c r="J606" s="357"/>
      <c r="K606" s="357"/>
      <c r="L606" s="357"/>
      <c r="M606" s="357"/>
      <c r="N606" s="358"/>
      <c r="O606" s="358"/>
      <c r="P606" s="358"/>
      <c r="Q606" s="358"/>
      <c r="R606" s="358"/>
      <c r="S606" s="358"/>
      <c r="T606" s="359"/>
      <c r="U606" s="360"/>
      <c r="V606" s="360"/>
      <c r="W606" s="357"/>
      <c r="X606" s="357"/>
      <c r="Y606" s="446"/>
      <c r="Z606" s="443"/>
      <c r="AA606" s="446"/>
      <c r="AB606" s="357"/>
      <c r="AC606" s="357"/>
      <c r="AD606" s="357"/>
      <c r="AE606" s="357"/>
      <c r="AF606" s="357"/>
      <c r="AG606" s="446"/>
      <c r="AH606" s="357"/>
      <c r="AI606" s="357"/>
      <c r="AJ606" s="357"/>
      <c r="AK606" s="357"/>
      <c r="AL606" s="357"/>
      <c r="AM606" s="357"/>
    </row>
    <row r="607" spans="5:39" x14ac:dyDescent="0.25">
      <c r="E607" s="356"/>
      <c r="F607" s="356"/>
      <c r="G607" s="356"/>
      <c r="H607" s="356"/>
      <c r="I607" s="356"/>
      <c r="J607" s="357"/>
      <c r="K607" s="357"/>
      <c r="L607" s="357"/>
      <c r="M607" s="357"/>
      <c r="N607" s="358"/>
      <c r="O607" s="358"/>
      <c r="P607" s="358"/>
      <c r="Q607" s="358"/>
      <c r="R607" s="358"/>
      <c r="S607" s="358"/>
      <c r="T607" s="359"/>
      <c r="U607" s="360"/>
      <c r="V607" s="360"/>
      <c r="W607" s="357"/>
      <c r="X607" s="357"/>
      <c r="Y607" s="446"/>
      <c r="Z607" s="443"/>
      <c r="AA607" s="446"/>
      <c r="AB607" s="357"/>
      <c r="AC607" s="357"/>
      <c r="AD607" s="357"/>
      <c r="AE607" s="357"/>
      <c r="AF607" s="357"/>
      <c r="AG607" s="446"/>
      <c r="AH607" s="357"/>
      <c r="AI607" s="357"/>
      <c r="AJ607" s="357"/>
      <c r="AK607" s="357"/>
      <c r="AL607" s="357"/>
      <c r="AM607" s="357"/>
    </row>
    <row r="608" spans="5:39" x14ac:dyDescent="0.25">
      <c r="E608" s="356"/>
      <c r="F608" s="356"/>
      <c r="G608" s="356"/>
      <c r="H608" s="356"/>
      <c r="I608" s="356"/>
      <c r="J608" s="357"/>
      <c r="K608" s="357"/>
      <c r="L608" s="357"/>
      <c r="M608" s="357"/>
      <c r="N608" s="358"/>
      <c r="O608" s="358"/>
      <c r="P608" s="358"/>
      <c r="Q608" s="358"/>
      <c r="R608" s="358"/>
      <c r="S608" s="358"/>
      <c r="T608" s="359"/>
      <c r="U608" s="360"/>
      <c r="V608" s="360"/>
      <c r="W608" s="357"/>
      <c r="X608" s="357"/>
      <c r="Y608" s="446"/>
      <c r="Z608" s="443"/>
      <c r="AA608" s="446"/>
      <c r="AB608" s="357"/>
      <c r="AC608" s="357"/>
      <c r="AD608" s="357"/>
      <c r="AE608" s="357"/>
      <c r="AF608" s="357"/>
      <c r="AG608" s="446"/>
      <c r="AH608" s="357"/>
      <c r="AI608" s="357"/>
      <c r="AJ608" s="357"/>
      <c r="AK608" s="357"/>
      <c r="AL608" s="357"/>
      <c r="AM608" s="357"/>
    </row>
    <row r="609" spans="5:39" x14ac:dyDescent="0.25">
      <c r="E609" s="356"/>
      <c r="F609" s="356"/>
      <c r="G609" s="356"/>
      <c r="H609" s="356"/>
      <c r="I609" s="356"/>
      <c r="J609" s="357"/>
      <c r="K609" s="357"/>
      <c r="L609" s="357"/>
      <c r="M609" s="357"/>
      <c r="N609" s="358"/>
      <c r="O609" s="358"/>
      <c r="P609" s="358"/>
      <c r="Q609" s="358"/>
      <c r="R609" s="358"/>
      <c r="S609" s="358"/>
      <c r="T609" s="359"/>
      <c r="U609" s="360"/>
      <c r="V609" s="360"/>
      <c r="W609" s="357"/>
      <c r="X609" s="357"/>
      <c r="Y609" s="446"/>
      <c r="Z609" s="443"/>
      <c r="AA609" s="446"/>
      <c r="AB609" s="357"/>
      <c r="AC609" s="357"/>
      <c r="AD609" s="357"/>
      <c r="AE609" s="357"/>
      <c r="AF609" s="357"/>
      <c r="AG609" s="446"/>
      <c r="AH609" s="357"/>
      <c r="AI609" s="357"/>
      <c r="AJ609" s="357"/>
      <c r="AK609" s="357"/>
      <c r="AL609" s="357"/>
      <c r="AM609" s="357"/>
    </row>
    <row r="610" spans="5:39" x14ac:dyDescent="0.25">
      <c r="E610" s="356"/>
      <c r="F610" s="356"/>
      <c r="G610" s="356"/>
      <c r="H610" s="356"/>
      <c r="I610" s="356"/>
      <c r="J610" s="357"/>
      <c r="K610" s="357"/>
      <c r="L610" s="357"/>
      <c r="M610" s="357"/>
      <c r="N610" s="358"/>
      <c r="O610" s="358"/>
      <c r="P610" s="358"/>
      <c r="Q610" s="358"/>
      <c r="R610" s="358"/>
      <c r="S610" s="358"/>
      <c r="T610" s="359"/>
      <c r="U610" s="360"/>
      <c r="V610" s="360"/>
      <c r="W610" s="357"/>
      <c r="X610" s="357"/>
      <c r="Y610" s="446"/>
      <c r="Z610" s="443"/>
      <c r="AA610" s="446"/>
      <c r="AB610" s="357"/>
      <c r="AC610" s="357"/>
      <c r="AD610" s="357"/>
      <c r="AE610" s="357"/>
      <c r="AF610" s="357"/>
      <c r="AG610" s="446"/>
      <c r="AH610" s="357"/>
      <c r="AI610" s="357"/>
      <c r="AJ610" s="357"/>
      <c r="AK610" s="357"/>
      <c r="AL610" s="357"/>
      <c r="AM610" s="357"/>
    </row>
    <row r="611" spans="5:39" x14ac:dyDescent="0.25">
      <c r="E611" s="356"/>
      <c r="F611" s="356"/>
      <c r="G611" s="356"/>
      <c r="H611" s="356"/>
      <c r="I611" s="356"/>
      <c r="J611" s="357"/>
      <c r="K611" s="357"/>
      <c r="L611" s="357"/>
      <c r="M611" s="357"/>
      <c r="N611" s="358"/>
      <c r="O611" s="358"/>
      <c r="P611" s="358"/>
      <c r="Q611" s="358"/>
      <c r="R611" s="358"/>
      <c r="S611" s="358"/>
      <c r="T611" s="359"/>
      <c r="U611" s="360"/>
      <c r="V611" s="360"/>
      <c r="W611" s="357"/>
      <c r="X611" s="357"/>
      <c r="Y611" s="446"/>
      <c r="Z611" s="443"/>
      <c r="AA611" s="446"/>
      <c r="AB611" s="357"/>
      <c r="AC611" s="357"/>
      <c r="AD611" s="357"/>
      <c r="AE611" s="357"/>
      <c r="AF611" s="357"/>
      <c r="AG611" s="446"/>
      <c r="AH611" s="357"/>
      <c r="AI611" s="357"/>
      <c r="AJ611" s="357"/>
      <c r="AK611" s="357"/>
      <c r="AL611" s="357"/>
      <c r="AM611" s="357"/>
    </row>
    <row r="612" spans="5:39" x14ac:dyDescent="0.25">
      <c r="E612" s="356"/>
      <c r="F612" s="356"/>
      <c r="G612" s="356"/>
      <c r="H612" s="356"/>
      <c r="I612" s="356"/>
      <c r="J612" s="357"/>
      <c r="K612" s="357"/>
      <c r="L612" s="357"/>
      <c r="M612" s="357"/>
      <c r="N612" s="358"/>
      <c r="O612" s="358"/>
      <c r="P612" s="358"/>
      <c r="Q612" s="358"/>
      <c r="R612" s="358"/>
      <c r="S612" s="358"/>
      <c r="T612" s="359"/>
      <c r="U612" s="360"/>
      <c r="V612" s="360"/>
      <c r="W612" s="357"/>
      <c r="X612" s="357"/>
      <c r="Y612" s="446"/>
      <c r="Z612" s="443"/>
      <c r="AA612" s="446"/>
      <c r="AB612" s="357"/>
      <c r="AC612" s="357"/>
      <c r="AD612" s="357"/>
      <c r="AE612" s="357"/>
      <c r="AF612" s="357"/>
      <c r="AG612" s="446"/>
      <c r="AH612" s="357"/>
      <c r="AI612" s="357"/>
      <c r="AJ612" s="357"/>
      <c r="AK612" s="357"/>
      <c r="AL612" s="357"/>
      <c r="AM612" s="357"/>
    </row>
    <row r="613" spans="5:39" x14ac:dyDescent="0.25">
      <c r="E613" s="356"/>
      <c r="F613" s="356"/>
      <c r="G613" s="356"/>
      <c r="H613" s="356"/>
      <c r="I613" s="356"/>
      <c r="J613" s="357"/>
      <c r="K613" s="357"/>
      <c r="L613" s="357"/>
      <c r="M613" s="357"/>
      <c r="N613" s="358"/>
      <c r="O613" s="358"/>
      <c r="P613" s="358"/>
      <c r="Q613" s="358"/>
      <c r="R613" s="358"/>
      <c r="S613" s="358"/>
      <c r="T613" s="359"/>
      <c r="U613" s="360"/>
      <c r="V613" s="360"/>
      <c r="W613" s="357"/>
      <c r="X613" s="357"/>
      <c r="Y613" s="446"/>
      <c r="Z613" s="443"/>
      <c r="AA613" s="446"/>
      <c r="AB613" s="357"/>
      <c r="AC613" s="357"/>
      <c r="AD613" s="357"/>
      <c r="AE613" s="357"/>
      <c r="AF613" s="357"/>
      <c r="AG613" s="446"/>
      <c r="AH613" s="357"/>
      <c r="AI613" s="357"/>
      <c r="AJ613" s="357"/>
      <c r="AK613" s="357"/>
      <c r="AL613" s="357"/>
      <c r="AM613" s="357"/>
    </row>
    <row r="614" spans="5:39" x14ac:dyDescent="0.25">
      <c r="E614" s="356"/>
      <c r="F614" s="356"/>
      <c r="G614" s="356"/>
      <c r="H614" s="356"/>
      <c r="I614" s="356"/>
      <c r="J614" s="357"/>
      <c r="K614" s="357"/>
      <c r="L614" s="357"/>
      <c r="M614" s="357"/>
      <c r="N614" s="358"/>
      <c r="O614" s="358"/>
      <c r="P614" s="358"/>
      <c r="Q614" s="358"/>
      <c r="R614" s="358"/>
      <c r="S614" s="358"/>
      <c r="T614" s="359"/>
      <c r="U614" s="360"/>
      <c r="V614" s="360"/>
      <c r="W614" s="357"/>
      <c r="X614" s="357"/>
      <c r="Y614" s="446"/>
      <c r="Z614" s="443"/>
      <c r="AA614" s="446"/>
      <c r="AB614" s="357"/>
      <c r="AC614" s="357"/>
      <c r="AD614" s="357"/>
      <c r="AE614" s="357"/>
      <c r="AF614" s="357"/>
      <c r="AG614" s="446"/>
      <c r="AH614" s="357"/>
      <c r="AI614" s="357"/>
      <c r="AJ614" s="357"/>
      <c r="AK614" s="357"/>
      <c r="AL614" s="357"/>
      <c r="AM614" s="357"/>
    </row>
    <row r="615" spans="5:39" x14ac:dyDescent="0.25">
      <c r="E615" s="356"/>
      <c r="F615" s="356"/>
      <c r="G615" s="356"/>
      <c r="H615" s="356"/>
      <c r="I615" s="356"/>
      <c r="J615" s="357"/>
      <c r="K615" s="357"/>
      <c r="L615" s="357"/>
      <c r="M615" s="357"/>
      <c r="N615" s="358"/>
      <c r="O615" s="358"/>
      <c r="P615" s="358"/>
      <c r="Q615" s="358"/>
      <c r="R615" s="358"/>
      <c r="S615" s="358"/>
      <c r="T615" s="359"/>
      <c r="U615" s="360"/>
      <c r="V615" s="360"/>
      <c r="W615" s="357"/>
      <c r="X615" s="357"/>
      <c r="Y615" s="446"/>
      <c r="Z615" s="443"/>
      <c r="AA615" s="446"/>
      <c r="AB615" s="357"/>
      <c r="AC615" s="357"/>
      <c r="AD615" s="357"/>
      <c r="AE615" s="357"/>
      <c r="AF615" s="357"/>
      <c r="AG615" s="446"/>
      <c r="AH615" s="357"/>
      <c r="AI615" s="357"/>
      <c r="AJ615" s="357"/>
      <c r="AK615" s="357"/>
      <c r="AL615" s="357"/>
      <c r="AM615" s="357"/>
    </row>
    <row r="616" spans="5:39" x14ac:dyDescent="0.25">
      <c r="E616" s="356"/>
      <c r="F616" s="356"/>
      <c r="G616" s="356"/>
      <c r="H616" s="356"/>
      <c r="I616" s="356"/>
      <c r="J616" s="357"/>
      <c r="K616" s="357"/>
      <c r="L616" s="357"/>
      <c r="M616" s="357"/>
      <c r="N616" s="358"/>
      <c r="O616" s="358"/>
      <c r="P616" s="358"/>
      <c r="Q616" s="358"/>
      <c r="R616" s="358"/>
      <c r="S616" s="358"/>
      <c r="T616" s="359"/>
      <c r="U616" s="360"/>
      <c r="V616" s="360"/>
      <c r="W616" s="357"/>
      <c r="X616" s="357"/>
      <c r="Y616" s="446"/>
      <c r="Z616" s="443"/>
      <c r="AA616" s="446"/>
      <c r="AB616" s="357"/>
      <c r="AC616" s="357"/>
      <c r="AD616" s="357"/>
      <c r="AE616" s="357"/>
      <c r="AF616" s="357"/>
      <c r="AG616" s="446"/>
      <c r="AH616" s="357"/>
      <c r="AI616" s="357"/>
      <c r="AJ616" s="357"/>
      <c r="AK616" s="357"/>
      <c r="AL616" s="357"/>
      <c r="AM616" s="357"/>
    </row>
    <row r="617" spans="5:39" x14ac:dyDescent="0.25">
      <c r="E617" s="356"/>
      <c r="F617" s="356"/>
      <c r="G617" s="356"/>
      <c r="H617" s="356"/>
      <c r="I617" s="356"/>
      <c r="J617" s="357"/>
      <c r="K617" s="357"/>
      <c r="L617" s="357"/>
      <c r="M617" s="357"/>
      <c r="N617" s="358"/>
      <c r="O617" s="358"/>
      <c r="P617" s="358"/>
      <c r="Q617" s="358"/>
      <c r="R617" s="358"/>
      <c r="S617" s="358"/>
      <c r="T617" s="359"/>
      <c r="U617" s="360"/>
      <c r="V617" s="360"/>
      <c r="W617" s="357"/>
      <c r="X617" s="357"/>
      <c r="Y617" s="446"/>
      <c r="Z617" s="443"/>
      <c r="AA617" s="446"/>
      <c r="AB617" s="357"/>
      <c r="AC617" s="357"/>
      <c r="AD617" s="357"/>
      <c r="AE617" s="357"/>
      <c r="AF617" s="357"/>
      <c r="AG617" s="446"/>
      <c r="AH617" s="357"/>
      <c r="AI617" s="357"/>
      <c r="AJ617" s="357"/>
      <c r="AK617" s="357"/>
      <c r="AL617" s="357"/>
      <c r="AM617" s="357"/>
    </row>
    <row r="618" spans="5:39" x14ac:dyDescent="0.25">
      <c r="E618" s="356"/>
      <c r="F618" s="356"/>
      <c r="G618" s="356"/>
      <c r="H618" s="356"/>
      <c r="I618" s="356"/>
      <c r="J618" s="357"/>
      <c r="K618" s="357"/>
      <c r="L618" s="357"/>
      <c r="M618" s="357"/>
      <c r="N618" s="358"/>
      <c r="O618" s="358"/>
      <c r="P618" s="358"/>
      <c r="Q618" s="358"/>
      <c r="R618" s="358"/>
      <c r="S618" s="358"/>
      <c r="T618" s="359"/>
      <c r="U618" s="360"/>
      <c r="V618" s="360"/>
      <c r="W618" s="357"/>
      <c r="X618" s="357"/>
      <c r="Y618" s="446"/>
      <c r="Z618" s="443"/>
      <c r="AA618" s="446"/>
      <c r="AB618" s="357"/>
      <c r="AC618" s="357"/>
      <c r="AD618" s="357"/>
      <c r="AE618" s="357"/>
      <c r="AF618" s="357"/>
      <c r="AG618" s="446"/>
      <c r="AH618" s="357"/>
      <c r="AI618" s="357"/>
      <c r="AJ618" s="357"/>
      <c r="AK618" s="357"/>
      <c r="AL618" s="357"/>
      <c r="AM618" s="357"/>
    </row>
    <row r="619" spans="5:39" x14ac:dyDescent="0.25">
      <c r="E619" s="356"/>
      <c r="F619" s="356"/>
      <c r="G619" s="356"/>
      <c r="H619" s="356"/>
      <c r="I619" s="356"/>
      <c r="J619" s="357"/>
      <c r="K619" s="357"/>
      <c r="L619" s="357"/>
      <c r="M619" s="357"/>
      <c r="N619" s="358"/>
      <c r="O619" s="358"/>
      <c r="P619" s="358"/>
      <c r="Q619" s="358"/>
      <c r="R619" s="358"/>
      <c r="S619" s="358"/>
      <c r="T619" s="359"/>
      <c r="U619" s="360"/>
      <c r="V619" s="360"/>
      <c r="W619" s="357"/>
      <c r="X619" s="357"/>
      <c r="Y619" s="446"/>
      <c r="Z619" s="443"/>
      <c r="AA619" s="446"/>
      <c r="AB619" s="357"/>
      <c r="AC619" s="357"/>
      <c r="AD619" s="357"/>
      <c r="AE619" s="357"/>
      <c r="AF619" s="357"/>
      <c r="AG619" s="446"/>
      <c r="AH619" s="357"/>
      <c r="AI619" s="357"/>
      <c r="AJ619" s="357"/>
      <c r="AK619" s="357"/>
      <c r="AL619" s="357"/>
      <c r="AM619" s="357"/>
    </row>
    <row r="620" spans="5:39" x14ac:dyDescent="0.25">
      <c r="E620" s="356"/>
      <c r="F620" s="356"/>
      <c r="G620" s="356"/>
      <c r="H620" s="356"/>
      <c r="I620" s="356"/>
      <c r="J620" s="357"/>
      <c r="K620" s="357"/>
      <c r="L620" s="357"/>
      <c r="M620" s="357"/>
      <c r="N620" s="358"/>
      <c r="O620" s="358"/>
      <c r="P620" s="358"/>
      <c r="Q620" s="358"/>
      <c r="R620" s="358"/>
      <c r="S620" s="358"/>
      <c r="T620" s="359"/>
      <c r="U620" s="360"/>
      <c r="V620" s="360"/>
      <c r="W620" s="357"/>
      <c r="X620" s="357"/>
      <c r="Y620" s="446"/>
      <c r="Z620" s="443"/>
      <c r="AA620" s="446"/>
      <c r="AB620" s="357"/>
      <c r="AC620" s="357"/>
      <c r="AD620" s="357"/>
      <c r="AE620" s="357"/>
      <c r="AF620" s="357"/>
      <c r="AG620" s="446"/>
      <c r="AH620" s="357"/>
      <c r="AI620" s="357"/>
      <c r="AJ620" s="357"/>
      <c r="AK620" s="357"/>
      <c r="AL620" s="357"/>
      <c r="AM620" s="357"/>
    </row>
    <row r="621" spans="5:39" x14ac:dyDescent="0.25">
      <c r="E621" s="356"/>
      <c r="F621" s="356"/>
      <c r="G621" s="356"/>
      <c r="H621" s="356"/>
      <c r="I621" s="356"/>
      <c r="J621" s="357"/>
      <c r="K621" s="357"/>
      <c r="L621" s="357"/>
      <c r="M621" s="357"/>
      <c r="N621" s="358"/>
      <c r="O621" s="358"/>
      <c r="P621" s="358"/>
      <c r="Q621" s="358"/>
      <c r="R621" s="358"/>
      <c r="S621" s="358"/>
      <c r="T621" s="359"/>
      <c r="U621" s="360"/>
      <c r="V621" s="360"/>
      <c r="W621" s="357"/>
      <c r="X621" s="357"/>
      <c r="Y621" s="446"/>
      <c r="Z621" s="443"/>
      <c r="AA621" s="446"/>
      <c r="AB621" s="357"/>
      <c r="AC621" s="357"/>
      <c r="AD621" s="357"/>
      <c r="AE621" s="357"/>
      <c r="AF621" s="357"/>
      <c r="AG621" s="446"/>
      <c r="AH621" s="357"/>
      <c r="AI621" s="357"/>
      <c r="AJ621" s="357"/>
      <c r="AK621" s="357"/>
      <c r="AL621" s="357"/>
      <c r="AM621" s="357"/>
    </row>
    <row r="622" spans="5:39" x14ac:dyDescent="0.25">
      <c r="E622" s="356"/>
      <c r="F622" s="356"/>
      <c r="G622" s="356"/>
      <c r="H622" s="356"/>
      <c r="I622" s="356"/>
      <c r="J622" s="357"/>
      <c r="K622" s="357"/>
      <c r="L622" s="357"/>
      <c r="M622" s="357"/>
      <c r="N622" s="358"/>
      <c r="O622" s="358"/>
      <c r="P622" s="358"/>
      <c r="Q622" s="358"/>
      <c r="R622" s="358"/>
      <c r="S622" s="358"/>
      <c r="T622" s="359"/>
      <c r="U622" s="360"/>
      <c r="V622" s="360"/>
      <c r="W622" s="357"/>
      <c r="X622" s="357"/>
      <c r="Y622" s="446"/>
      <c r="Z622" s="443"/>
      <c r="AA622" s="446"/>
      <c r="AB622" s="357"/>
      <c r="AC622" s="357"/>
      <c r="AD622" s="357"/>
      <c r="AE622" s="357"/>
      <c r="AF622" s="357"/>
      <c r="AG622" s="446"/>
      <c r="AH622" s="357"/>
      <c r="AI622" s="357"/>
      <c r="AJ622" s="357"/>
      <c r="AK622" s="357"/>
      <c r="AL622" s="357"/>
      <c r="AM622" s="357"/>
    </row>
    <row r="623" spans="5:39" x14ac:dyDescent="0.25">
      <c r="E623" s="356"/>
      <c r="F623" s="356"/>
      <c r="G623" s="356"/>
      <c r="H623" s="356"/>
      <c r="I623" s="356"/>
      <c r="J623" s="357"/>
      <c r="K623" s="357"/>
      <c r="L623" s="357"/>
      <c r="M623" s="357"/>
      <c r="N623" s="358"/>
      <c r="O623" s="358"/>
      <c r="P623" s="358"/>
      <c r="Q623" s="358"/>
      <c r="R623" s="358"/>
      <c r="S623" s="358"/>
      <c r="T623" s="359"/>
      <c r="U623" s="360"/>
      <c r="V623" s="360"/>
      <c r="W623" s="357"/>
      <c r="X623" s="357"/>
      <c r="Y623" s="446"/>
      <c r="Z623" s="443"/>
      <c r="AA623" s="446"/>
      <c r="AB623" s="357"/>
      <c r="AC623" s="357"/>
      <c r="AD623" s="357"/>
      <c r="AE623" s="357"/>
      <c r="AF623" s="357"/>
      <c r="AG623" s="446"/>
      <c r="AH623" s="357"/>
      <c r="AI623" s="357"/>
      <c r="AJ623" s="357"/>
      <c r="AK623" s="357"/>
      <c r="AL623" s="357"/>
      <c r="AM623" s="357"/>
    </row>
    <row r="624" spans="5:39" x14ac:dyDescent="0.25">
      <c r="E624" s="356"/>
      <c r="F624" s="356"/>
      <c r="G624" s="356"/>
      <c r="H624" s="356"/>
      <c r="I624" s="356"/>
      <c r="J624" s="357"/>
      <c r="K624" s="357"/>
      <c r="L624" s="357"/>
      <c r="M624" s="357"/>
      <c r="N624" s="358"/>
      <c r="O624" s="358"/>
      <c r="P624" s="358"/>
      <c r="Q624" s="358"/>
      <c r="R624" s="358"/>
      <c r="S624" s="358"/>
      <c r="T624" s="359"/>
      <c r="U624" s="360"/>
      <c r="V624" s="360"/>
      <c r="W624" s="357"/>
      <c r="X624" s="357"/>
      <c r="Y624" s="446"/>
      <c r="Z624" s="443"/>
      <c r="AA624" s="446"/>
      <c r="AB624" s="357"/>
      <c r="AC624" s="357"/>
      <c r="AD624" s="357"/>
      <c r="AE624" s="357"/>
      <c r="AF624" s="357"/>
      <c r="AG624" s="446"/>
      <c r="AH624" s="357"/>
      <c r="AI624" s="357"/>
      <c r="AJ624" s="357"/>
      <c r="AK624" s="357"/>
      <c r="AL624" s="357"/>
      <c r="AM624" s="357"/>
    </row>
    <row r="625" spans="5:39" x14ac:dyDescent="0.25">
      <c r="E625" s="356"/>
      <c r="F625" s="356"/>
      <c r="G625" s="356"/>
      <c r="H625" s="356"/>
      <c r="I625" s="356"/>
      <c r="J625" s="357"/>
      <c r="K625" s="357"/>
      <c r="L625" s="357"/>
      <c r="M625" s="357"/>
      <c r="N625" s="358"/>
      <c r="O625" s="358"/>
      <c r="P625" s="358"/>
      <c r="Q625" s="358"/>
      <c r="R625" s="358"/>
      <c r="S625" s="358"/>
      <c r="T625" s="359"/>
      <c r="U625" s="360"/>
      <c r="V625" s="360"/>
      <c r="W625" s="357"/>
      <c r="X625" s="357"/>
      <c r="Y625" s="446"/>
      <c r="Z625" s="443"/>
      <c r="AA625" s="446"/>
      <c r="AB625" s="357"/>
      <c r="AC625" s="357"/>
      <c r="AD625" s="357"/>
      <c r="AE625" s="357"/>
      <c r="AF625" s="357"/>
      <c r="AG625" s="446"/>
      <c r="AH625" s="357"/>
      <c r="AI625" s="357"/>
      <c r="AJ625" s="357"/>
      <c r="AK625" s="357"/>
      <c r="AL625" s="357"/>
      <c r="AM625" s="357"/>
    </row>
    <row r="626" spans="5:39" x14ac:dyDescent="0.25">
      <c r="E626" s="356"/>
      <c r="F626" s="356"/>
      <c r="G626" s="356"/>
      <c r="H626" s="356"/>
      <c r="I626" s="356"/>
      <c r="J626" s="357"/>
      <c r="K626" s="357"/>
      <c r="L626" s="357"/>
      <c r="M626" s="357"/>
      <c r="N626" s="358"/>
      <c r="O626" s="358"/>
      <c r="P626" s="358"/>
      <c r="Q626" s="358"/>
      <c r="R626" s="358"/>
      <c r="S626" s="358"/>
      <c r="T626" s="359"/>
      <c r="U626" s="360"/>
      <c r="V626" s="360"/>
      <c r="W626" s="357"/>
      <c r="X626" s="357"/>
      <c r="Y626" s="446"/>
      <c r="Z626" s="443"/>
      <c r="AA626" s="446"/>
      <c r="AB626" s="357"/>
      <c r="AC626" s="357"/>
      <c r="AD626" s="357"/>
      <c r="AE626" s="357"/>
      <c r="AF626" s="357"/>
      <c r="AG626" s="446"/>
      <c r="AH626" s="357"/>
      <c r="AI626" s="357"/>
      <c r="AJ626" s="357"/>
      <c r="AK626" s="357"/>
      <c r="AL626" s="357"/>
      <c r="AM626" s="357"/>
    </row>
    <row r="627" spans="5:39" x14ac:dyDescent="0.25">
      <c r="E627" s="356"/>
      <c r="F627" s="356"/>
      <c r="G627" s="356"/>
      <c r="H627" s="356"/>
      <c r="I627" s="356"/>
      <c r="J627" s="357"/>
      <c r="K627" s="357"/>
      <c r="L627" s="357"/>
      <c r="M627" s="357"/>
      <c r="N627" s="358"/>
      <c r="O627" s="358"/>
      <c r="P627" s="358"/>
      <c r="Q627" s="358"/>
      <c r="R627" s="358"/>
      <c r="S627" s="358"/>
      <c r="T627" s="359"/>
      <c r="U627" s="360"/>
      <c r="V627" s="360"/>
      <c r="W627" s="357"/>
      <c r="X627" s="357"/>
      <c r="Y627" s="446"/>
      <c r="Z627" s="443"/>
      <c r="AA627" s="446"/>
      <c r="AB627" s="357"/>
      <c r="AC627" s="357"/>
      <c r="AD627" s="357"/>
      <c r="AE627" s="357"/>
      <c r="AF627" s="357"/>
      <c r="AG627" s="446"/>
      <c r="AH627" s="357"/>
      <c r="AI627" s="357"/>
      <c r="AJ627" s="357"/>
      <c r="AK627" s="357"/>
      <c r="AL627" s="357"/>
      <c r="AM627" s="357"/>
    </row>
    <row r="628" spans="5:39" x14ac:dyDescent="0.25">
      <c r="E628" s="356"/>
      <c r="F628" s="356"/>
      <c r="G628" s="356"/>
      <c r="H628" s="356"/>
      <c r="I628" s="356"/>
      <c r="J628" s="357"/>
      <c r="K628" s="357"/>
      <c r="L628" s="357"/>
      <c r="M628" s="357"/>
      <c r="N628" s="358"/>
      <c r="O628" s="358"/>
      <c r="P628" s="358"/>
      <c r="Q628" s="358"/>
      <c r="R628" s="358"/>
      <c r="S628" s="358"/>
      <c r="T628" s="359"/>
      <c r="U628" s="360"/>
      <c r="V628" s="360"/>
      <c r="W628" s="357"/>
      <c r="X628" s="357"/>
      <c r="Y628" s="446"/>
      <c r="Z628" s="443"/>
      <c r="AA628" s="446"/>
      <c r="AB628" s="357"/>
      <c r="AC628" s="357"/>
      <c r="AD628" s="357"/>
      <c r="AE628" s="357"/>
      <c r="AF628" s="357"/>
      <c r="AG628" s="446"/>
      <c r="AH628" s="357"/>
      <c r="AI628" s="357"/>
      <c r="AJ628" s="357"/>
      <c r="AK628" s="357"/>
      <c r="AL628" s="357"/>
      <c r="AM628" s="357"/>
    </row>
    <row r="629" spans="5:39" x14ac:dyDescent="0.25">
      <c r="E629" s="356"/>
      <c r="F629" s="356"/>
      <c r="G629" s="356"/>
      <c r="H629" s="356"/>
      <c r="I629" s="356"/>
      <c r="J629" s="357"/>
      <c r="K629" s="357"/>
      <c r="L629" s="357"/>
      <c r="M629" s="357"/>
      <c r="N629" s="358"/>
      <c r="O629" s="358"/>
      <c r="P629" s="358"/>
      <c r="Q629" s="358"/>
      <c r="R629" s="358"/>
      <c r="S629" s="358"/>
      <c r="T629" s="359"/>
      <c r="U629" s="360"/>
      <c r="V629" s="360"/>
      <c r="W629" s="357"/>
      <c r="X629" s="357"/>
      <c r="Y629" s="446"/>
      <c r="Z629" s="443"/>
      <c r="AA629" s="446"/>
      <c r="AB629" s="357"/>
      <c r="AC629" s="357"/>
      <c r="AD629" s="357"/>
      <c r="AE629" s="357"/>
      <c r="AF629" s="357"/>
      <c r="AG629" s="446"/>
      <c r="AH629" s="357"/>
      <c r="AI629" s="357"/>
      <c r="AJ629" s="357"/>
      <c r="AK629" s="357"/>
      <c r="AL629" s="357"/>
      <c r="AM629" s="357"/>
    </row>
    <row r="630" spans="5:39" x14ac:dyDescent="0.25">
      <c r="E630" s="356"/>
      <c r="F630" s="356"/>
      <c r="G630" s="356"/>
      <c r="H630" s="356"/>
      <c r="I630" s="356"/>
      <c r="J630" s="357"/>
      <c r="K630" s="357"/>
      <c r="L630" s="357"/>
      <c r="M630" s="357"/>
      <c r="N630" s="358"/>
      <c r="O630" s="358"/>
      <c r="P630" s="358"/>
      <c r="Q630" s="358"/>
      <c r="R630" s="358"/>
      <c r="S630" s="358"/>
      <c r="T630" s="359"/>
      <c r="U630" s="360"/>
      <c r="V630" s="360"/>
      <c r="W630" s="357"/>
      <c r="X630" s="357"/>
      <c r="Y630" s="446"/>
      <c r="Z630" s="443"/>
      <c r="AA630" s="446"/>
      <c r="AB630" s="357"/>
      <c r="AC630" s="357"/>
      <c r="AD630" s="357"/>
      <c r="AE630" s="357"/>
      <c r="AF630" s="357"/>
      <c r="AG630" s="446"/>
      <c r="AH630" s="357"/>
      <c r="AI630" s="357"/>
      <c r="AJ630" s="357"/>
      <c r="AK630" s="357"/>
      <c r="AL630" s="357"/>
      <c r="AM630" s="357"/>
    </row>
    <row r="631" spans="5:39" x14ac:dyDescent="0.25">
      <c r="E631" s="356"/>
      <c r="F631" s="356"/>
      <c r="G631" s="356"/>
      <c r="H631" s="356"/>
      <c r="I631" s="356"/>
      <c r="J631" s="357"/>
      <c r="K631" s="357"/>
      <c r="L631" s="357"/>
      <c r="M631" s="357"/>
      <c r="N631" s="358"/>
      <c r="O631" s="358"/>
      <c r="P631" s="358"/>
      <c r="Q631" s="358"/>
      <c r="R631" s="358"/>
      <c r="S631" s="358"/>
      <c r="T631" s="359"/>
      <c r="U631" s="360"/>
      <c r="V631" s="360"/>
      <c r="W631" s="357"/>
      <c r="X631" s="357"/>
      <c r="Y631" s="446"/>
      <c r="Z631" s="443"/>
      <c r="AA631" s="446"/>
      <c r="AB631" s="357"/>
      <c r="AC631" s="357"/>
      <c r="AD631" s="357"/>
      <c r="AE631" s="357"/>
      <c r="AF631" s="357"/>
      <c r="AG631" s="446"/>
      <c r="AH631" s="357"/>
      <c r="AI631" s="357"/>
      <c r="AJ631" s="357"/>
      <c r="AK631" s="357"/>
      <c r="AL631" s="357"/>
      <c r="AM631" s="357"/>
    </row>
    <row r="632" spans="5:39" x14ac:dyDescent="0.25">
      <c r="E632" s="356"/>
      <c r="F632" s="356"/>
      <c r="G632" s="356"/>
      <c r="H632" s="356"/>
      <c r="I632" s="356"/>
      <c r="J632" s="357"/>
      <c r="K632" s="357"/>
      <c r="L632" s="357"/>
      <c r="M632" s="357"/>
      <c r="N632" s="358"/>
      <c r="O632" s="358"/>
      <c r="P632" s="358"/>
      <c r="Q632" s="358"/>
      <c r="R632" s="358"/>
      <c r="S632" s="358"/>
      <c r="T632" s="359"/>
      <c r="U632" s="360"/>
      <c r="V632" s="360"/>
      <c r="W632" s="357"/>
      <c r="X632" s="357"/>
      <c r="Y632" s="446"/>
      <c r="Z632" s="443"/>
      <c r="AA632" s="446"/>
      <c r="AB632" s="357"/>
      <c r="AC632" s="357"/>
      <c r="AD632" s="357"/>
      <c r="AE632" s="357"/>
      <c r="AF632" s="357"/>
      <c r="AG632" s="446"/>
      <c r="AH632" s="357"/>
      <c r="AI632" s="357"/>
      <c r="AJ632" s="357"/>
      <c r="AK632" s="357"/>
      <c r="AL632" s="357"/>
      <c r="AM632" s="357"/>
    </row>
    <row r="633" spans="5:39" x14ac:dyDescent="0.25">
      <c r="E633" s="356"/>
      <c r="F633" s="356"/>
      <c r="G633" s="356"/>
      <c r="H633" s="356"/>
      <c r="I633" s="356"/>
      <c r="J633" s="357"/>
      <c r="K633" s="357"/>
      <c r="L633" s="357"/>
      <c r="M633" s="357"/>
      <c r="N633" s="358"/>
      <c r="O633" s="358"/>
      <c r="P633" s="358"/>
      <c r="Q633" s="358"/>
      <c r="R633" s="358"/>
      <c r="S633" s="358"/>
      <c r="T633" s="359"/>
      <c r="U633" s="360"/>
      <c r="V633" s="360"/>
      <c r="W633" s="357"/>
      <c r="X633" s="357"/>
      <c r="Y633" s="446"/>
      <c r="Z633" s="443"/>
      <c r="AA633" s="446"/>
      <c r="AB633" s="357"/>
      <c r="AC633" s="357"/>
      <c r="AD633" s="357"/>
      <c r="AE633" s="357"/>
      <c r="AF633" s="357"/>
      <c r="AG633" s="446"/>
      <c r="AH633" s="357"/>
      <c r="AI633" s="357"/>
      <c r="AJ633" s="357"/>
      <c r="AK633" s="357"/>
      <c r="AL633" s="357"/>
      <c r="AM633" s="357"/>
    </row>
    <row r="634" spans="5:39" x14ac:dyDescent="0.25">
      <c r="E634" s="356"/>
      <c r="F634" s="356"/>
      <c r="G634" s="356"/>
      <c r="H634" s="356"/>
      <c r="I634" s="356"/>
      <c r="J634" s="357"/>
      <c r="K634" s="357"/>
      <c r="L634" s="357"/>
      <c r="M634" s="357"/>
      <c r="N634" s="358"/>
      <c r="O634" s="358"/>
      <c r="P634" s="358"/>
      <c r="Q634" s="358"/>
      <c r="R634" s="358"/>
      <c r="S634" s="358"/>
      <c r="T634" s="359"/>
      <c r="U634" s="360"/>
      <c r="V634" s="360"/>
      <c r="W634" s="357"/>
      <c r="X634" s="357"/>
      <c r="Y634" s="446"/>
      <c r="Z634" s="443"/>
      <c r="AA634" s="446"/>
      <c r="AB634" s="357"/>
      <c r="AC634" s="357"/>
      <c r="AD634" s="357"/>
      <c r="AE634" s="357"/>
      <c r="AF634" s="357"/>
      <c r="AG634" s="446"/>
      <c r="AH634" s="357"/>
      <c r="AI634" s="357"/>
      <c r="AJ634" s="357"/>
      <c r="AK634" s="357"/>
      <c r="AL634" s="357"/>
      <c r="AM634" s="357"/>
    </row>
    <row r="635" spans="5:39" x14ac:dyDescent="0.25">
      <c r="E635" s="356"/>
      <c r="F635" s="356"/>
      <c r="G635" s="356"/>
      <c r="H635" s="356"/>
      <c r="I635" s="356"/>
      <c r="J635" s="357"/>
      <c r="K635" s="357"/>
      <c r="L635" s="357"/>
      <c r="M635" s="357"/>
      <c r="N635" s="358"/>
      <c r="O635" s="358"/>
      <c r="P635" s="358"/>
      <c r="Q635" s="358"/>
      <c r="R635" s="358"/>
      <c r="S635" s="358"/>
      <c r="T635" s="359"/>
      <c r="U635" s="360"/>
      <c r="V635" s="360"/>
      <c r="W635" s="357"/>
      <c r="X635" s="357"/>
      <c r="Y635" s="446"/>
      <c r="Z635" s="443"/>
      <c r="AA635" s="446"/>
      <c r="AB635" s="357"/>
      <c r="AC635" s="357"/>
      <c r="AD635" s="357"/>
      <c r="AE635" s="357"/>
      <c r="AF635" s="357"/>
      <c r="AG635" s="446"/>
      <c r="AH635" s="357"/>
      <c r="AI635" s="357"/>
      <c r="AJ635" s="357"/>
      <c r="AK635" s="357"/>
      <c r="AL635" s="357"/>
      <c r="AM635" s="357"/>
    </row>
    <row r="636" spans="5:39" x14ac:dyDescent="0.25">
      <c r="E636" s="356"/>
      <c r="F636" s="356"/>
      <c r="G636" s="356"/>
      <c r="H636" s="356"/>
      <c r="I636" s="356"/>
      <c r="J636" s="357"/>
      <c r="K636" s="357"/>
      <c r="L636" s="357"/>
      <c r="M636" s="357"/>
      <c r="N636" s="358"/>
      <c r="O636" s="358"/>
      <c r="P636" s="358"/>
      <c r="Q636" s="358"/>
      <c r="R636" s="358"/>
      <c r="S636" s="358"/>
      <c r="T636" s="359"/>
      <c r="U636" s="360"/>
      <c r="V636" s="360"/>
      <c r="W636" s="357"/>
      <c r="X636" s="357"/>
      <c r="Y636" s="446"/>
      <c r="Z636" s="443"/>
      <c r="AA636" s="446"/>
      <c r="AB636" s="357"/>
      <c r="AC636" s="357"/>
      <c r="AD636" s="357"/>
      <c r="AE636" s="357"/>
      <c r="AF636" s="357"/>
      <c r="AG636" s="446"/>
      <c r="AH636" s="357"/>
      <c r="AI636" s="357"/>
      <c r="AJ636" s="357"/>
      <c r="AK636" s="357"/>
      <c r="AL636" s="357"/>
      <c r="AM636" s="357"/>
    </row>
    <row r="637" spans="5:39" x14ac:dyDescent="0.25">
      <c r="E637" s="356"/>
      <c r="F637" s="356"/>
      <c r="G637" s="356"/>
      <c r="H637" s="356"/>
      <c r="I637" s="356"/>
      <c r="J637" s="357"/>
      <c r="K637" s="357"/>
      <c r="L637" s="357"/>
      <c r="M637" s="357"/>
      <c r="N637" s="358"/>
      <c r="O637" s="358"/>
      <c r="P637" s="358"/>
      <c r="Q637" s="358"/>
      <c r="R637" s="358"/>
      <c r="S637" s="358"/>
      <c r="T637" s="359"/>
      <c r="U637" s="360"/>
      <c r="V637" s="360"/>
      <c r="W637" s="357"/>
      <c r="X637" s="357"/>
      <c r="Y637" s="446"/>
      <c r="Z637" s="443"/>
      <c r="AA637" s="446"/>
      <c r="AB637" s="357"/>
      <c r="AC637" s="357"/>
      <c r="AD637" s="357"/>
      <c r="AE637" s="357"/>
      <c r="AF637" s="357"/>
      <c r="AG637" s="446"/>
      <c r="AH637" s="357"/>
      <c r="AI637" s="357"/>
      <c r="AJ637" s="357"/>
      <c r="AK637" s="357"/>
      <c r="AL637" s="357"/>
      <c r="AM637" s="357"/>
    </row>
    <row r="638" spans="5:39" x14ac:dyDescent="0.25">
      <c r="E638" s="356"/>
      <c r="F638" s="356"/>
      <c r="G638" s="356"/>
      <c r="H638" s="356"/>
      <c r="I638" s="356"/>
      <c r="J638" s="357"/>
      <c r="K638" s="357"/>
      <c r="L638" s="357"/>
      <c r="M638" s="357"/>
      <c r="N638" s="358"/>
      <c r="O638" s="358"/>
      <c r="P638" s="358"/>
      <c r="Q638" s="358"/>
      <c r="R638" s="358"/>
      <c r="S638" s="358"/>
      <c r="T638" s="359"/>
      <c r="U638" s="360"/>
      <c r="V638" s="360"/>
      <c r="W638" s="357"/>
      <c r="X638" s="357"/>
      <c r="Y638" s="446"/>
      <c r="Z638" s="443"/>
      <c r="AA638" s="446"/>
      <c r="AB638" s="357"/>
      <c r="AC638" s="357"/>
      <c r="AD638" s="357"/>
      <c r="AE638" s="357"/>
      <c r="AF638" s="357"/>
      <c r="AG638" s="446"/>
      <c r="AH638" s="357"/>
      <c r="AI638" s="357"/>
      <c r="AJ638" s="357"/>
      <c r="AK638" s="357"/>
      <c r="AL638" s="357"/>
      <c r="AM638" s="357"/>
    </row>
    <row r="639" spans="5:39" x14ac:dyDescent="0.25">
      <c r="E639" s="356"/>
      <c r="F639" s="356"/>
      <c r="G639" s="356"/>
      <c r="H639" s="356"/>
      <c r="I639" s="356"/>
      <c r="J639" s="357"/>
      <c r="K639" s="357"/>
      <c r="L639" s="357"/>
      <c r="M639" s="357"/>
      <c r="N639" s="358"/>
      <c r="O639" s="358"/>
      <c r="P639" s="358"/>
      <c r="Q639" s="358"/>
      <c r="R639" s="358"/>
      <c r="S639" s="358"/>
      <c r="T639" s="359"/>
      <c r="U639" s="360"/>
      <c r="V639" s="360"/>
      <c r="W639" s="357"/>
      <c r="X639" s="357"/>
      <c r="Y639" s="446"/>
      <c r="Z639" s="443"/>
      <c r="AA639" s="446"/>
      <c r="AB639" s="357"/>
      <c r="AC639" s="357"/>
      <c r="AD639" s="357"/>
      <c r="AE639" s="357"/>
      <c r="AF639" s="357"/>
      <c r="AG639" s="446"/>
      <c r="AH639" s="357"/>
      <c r="AI639" s="357"/>
      <c r="AJ639" s="357"/>
      <c r="AK639" s="357"/>
      <c r="AL639" s="357"/>
      <c r="AM639" s="357"/>
    </row>
    <row r="640" spans="5:39" x14ac:dyDescent="0.25">
      <c r="E640" s="356"/>
      <c r="F640" s="356"/>
      <c r="G640" s="356"/>
      <c r="H640" s="356"/>
      <c r="I640" s="356"/>
      <c r="J640" s="357"/>
      <c r="K640" s="357"/>
      <c r="L640" s="357"/>
      <c r="M640" s="357"/>
      <c r="N640" s="358"/>
      <c r="O640" s="358"/>
      <c r="P640" s="358"/>
      <c r="Q640" s="358"/>
      <c r="R640" s="358"/>
      <c r="S640" s="358"/>
      <c r="T640" s="359"/>
      <c r="U640" s="360"/>
      <c r="V640" s="360"/>
      <c r="W640" s="357"/>
      <c r="X640" s="357"/>
      <c r="Y640" s="446"/>
      <c r="Z640" s="443"/>
      <c r="AA640" s="446"/>
      <c r="AB640" s="357"/>
      <c r="AC640" s="357"/>
      <c r="AD640" s="357"/>
      <c r="AE640" s="357"/>
      <c r="AF640" s="357"/>
      <c r="AG640" s="446"/>
      <c r="AH640" s="357"/>
      <c r="AI640" s="357"/>
      <c r="AJ640" s="357"/>
      <c r="AK640" s="357"/>
      <c r="AL640" s="357"/>
      <c r="AM640" s="357"/>
    </row>
    <row r="641" spans="5:39" x14ac:dyDescent="0.25">
      <c r="E641" s="356"/>
      <c r="F641" s="356"/>
      <c r="G641" s="356"/>
      <c r="H641" s="356"/>
      <c r="I641" s="356"/>
      <c r="J641" s="357"/>
      <c r="K641" s="357"/>
      <c r="L641" s="357"/>
      <c r="M641" s="357"/>
      <c r="N641" s="358"/>
      <c r="O641" s="358"/>
      <c r="P641" s="358"/>
      <c r="Q641" s="358"/>
      <c r="R641" s="358"/>
      <c r="S641" s="358"/>
      <c r="T641" s="359"/>
      <c r="U641" s="360"/>
      <c r="V641" s="360"/>
      <c r="W641" s="357"/>
      <c r="X641" s="357"/>
      <c r="Y641" s="446"/>
      <c r="Z641" s="443"/>
      <c r="AA641" s="446"/>
      <c r="AB641" s="357"/>
      <c r="AC641" s="357"/>
      <c r="AD641" s="357"/>
      <c r="AE641" s="357"/>
      <c r="AF641" s="357"/>
      <c r="AG641" s="446"/>
      <c r="AH641" s="357"/>
      <c r="AI641" s="357"/>
      <c r="AJ641" s="357"/>
      <c r="AK641" s="357"/>
      <c r="AL641" s="357"/>
      <c r="AM641" s="357"/>
    </row>
    <row r="642" spans="5:39" x14ac:dyDescent="0.25">
      <c r="E642" s="356"/>
      <c r="F642" s="356"/>
      <c r="G642" s="356"/>
      <c r="H642" s="356"/>
      <c r="I642" s="356"/>
      <c r="J642" s="357"/>
      <c r="K642" s="357"/>
      <c r="L642" s="357"/>
      <c r="M642" s="357"/>
      <c r="N642" s="358"/>
      <c r="O642" s="358"/>
      <c r="P642" s="358"/>
      <c r="Q642" s="358"/>
      <c r="R642" s="358"/>
      <c r="S642" s="358"/>
      <c r="T642" s="359"/>
      <c r="U642" s="360"/>
      <c r="V642" s="360"/>
      <c r="W642" s="357"/>
      <c r="X642" s="357"/>
      <c r="Y642" s="446"/>
      <c r="Z642" s="443"/>
      <c r="AA642" s="446"/>
      <c r="AB642" s="357"/>
      <c r="AC642" s="357"/>
      <c r="AD642" s="357"/>
      <c r="AE642" s="357"/>
      <c r="AF642" s="357"/>
      <c r="AG642" s="446"/>
      <c r="AH642" s="357"/>
      <c r="AI642" s="357"/>
      <c r="AJ642" s="357"/>
      <c r="AK642" s="357"/>
      <c r="AL642" s="357"/>
      <c r="AM642" s="357"/>
    </row>
    <row r="643" spans="5:39" x14ac:dyDescent="0.25">
      <c r="E643" s="356"/>
      <c r="F643" s="356"/>
      <c r="G643" s="356"/>
      <c r="H643" s="356"/>
      <c r="I643" s="356"/>
      <c r="J643" s="357"/>
      <c r="K643" s="357"/>
      <c r="L643" s="357"/>
      <c r="M643" s="357"/>
      <c r="N643" s="358"/>
      <c r="O643" s="358"/>
      <c r="P643" s="358"/>
      <c r="Q643" s="358"/>
      <c r="R643" s="358"/>
      <c r="S643" s="358"/>
      <c r="T643" s="359"/>
      <c r="U643" s="360"/>
      <c r="V643" s="360"/>
      <c r="W643" s="357"/>
      <c r="X643" s="357"/>
      <c r="Y643" s="446"/>
      <c r="Z643" s="443"/>
      <c r="AA643" s="446"/>
      <c r="AB643" s="357"/>
      <c r="AC643" s="357"/>
      <c r="AD643" s="357"/>
      <c r="AE643" s="357"/>
      <c r="AF643" s="357"/>
      <c r="AG643" s="446"/>
      <c r="AH643" s="357"/>
      <c r="AI643" s="357"/>
      <c r="AJ643" s="357"/>
      <c r="AK643" s="357"/>
      <c r="AL643" s="357"/>
      <c r="AM643" s="357"/>
    </row>
    <row r="644" spans="5:39" x14ac:dyDescent="0.25">
      <c r="E644" s="356"/>
      <c r="F644" s="356"/>
      <c r="G644" s="356"/>
      <c r="H644" s="356"/>
      <c r="I644" s="356"/>
      <c r="J644" s="357"/>
      <c r="K644" s="357"/>
      <c r="L644" s="357"/>
      <c r="M644" s="357"/>
      <c r="N644" s="358"/>
      <c r="O644" s="358"/>
      <c r="P644" s="358"/>
      <c r="Q644" s="358"/>
      <c r="R644" s="358"/>
      <c r="S644" s="358"/>
      <c r="T644" s="359"/>
      <c r="U644" s="360"/>
      <c r="V644" s="360"/>
      <c r="W644" s="357"/>
      <c r="X644" s="357"/>
      <c r="Y644" s="446"/>
      <c r="Z644" s="443"/>
      <c r="AA644" s="446"/>
      <c r="AB644" s="357"/>
      <c r="AC644" s="357"/>
      <c r="AD644" s="357"/>
      <c r="AE644" s="357"/>
      <c r="AF644" s="357"/>
      <c r="AG644" s="446"/>
      <c r="AH644" s="357"/>
      <c r="AI644" s="357"/>
      <c r="AJ644" s="357"/>
      <c r="AK644" s="357"/>
      <c r="AL644" s="357"/>
      <c r="AM644" s="357"/>
    </row>
    <row r="645" spans="5:39" x14ac:dyDescent="0.25">
      <c r="E645" s="356"/>
      <c r="F645" s="356"/>
      <c r="G645" s="356"/>
      <c r="H645" s="356"/>
      <c r="I645" s="356"/>
      <c r="J645" s="357"/>
      <c r="K645" s="357"/>
      <c r="L645" s="357"/>
      <c r="M645" s="357"/>
      <c r="N645" s="358"/>
      <c r="O645" s="358"/>
      <c r="P645" s="358"/>
      <c r="Q645" s="358"/>
      <c r="R645" s="358"/>
      <c r="S645" s="358"/>
      <c r="T645" s="359"/>
      <c r="U645" s="360"/>
      <c r="V645" s="360"/>
      <c r="W645" s="357"/>
      <c r="X645" s="357"/>
      <c r="Y645" s="446"/>
      <c r="Z645" s="443"/>
      <c r="AA645" s="446"/>
      <c r="AB645" s="357"/>
      <c r="AC645" s="357"/>
      <c r="AD645" s="357"/>
      <c r="AE645" s="357"/>
      <c r="AF645" s="357"/>
      <c r="AG645" s="446"/>
      <c r="AH645" s="357"/>
      <c r="AI645" s="357"/>
      <c r="AJ645" s="357"/>
      <c r="AK645" s="357"/>
      <c r="AL645" s="357"/>
      <c r="AM645" s="357"/>
    </row>
    <row r="646" spans="5:39" x14ac:dyDescent="0.25">
      <c r="E646" s="356"/>
      <c r="F646" s="356"/>
      <c r="G646" s="356"/>
      <c r="H646" s="356"/>
      <c r="I646" s="356"/>
      <c r="J646" s="357"/>
      <c r="K646" s="357"/>
      <c r="L646" s="357"/>
      <c r="M646" s="357"/>
      <c r="N646" s="358"/>
      <c r="O646" s="358"/>
      <c r="P646" s="358"/>
      <c r="Q646" s="358"/>
      <c r="R646" s="358"/>
      <c r="S646" s="358"/>
      <c r="T646" s="359"/>
      <c r="U646" s="360"/>
      <c r="V646" s="360"/>
      <c r="W646" s="357"/>
      <c r="X646" s="357"/>
      <c r="Y646" s="446"/>
      <c r="Z646" s="443"/>
      <c r="AA646" s="446"/>
      <c r="AB646" s="357"/>
      <c r="AC646" s="357"/>
      <c r="AD646" s="357"/>
      <c r="AE646" s="357"/>
      <c r="AF646" s="357"/>
      <c r="AG646" s="446"/>
      <c r="AH646" s="357"/>
      <c r="AI646" s="357"/>
      <c r="AJ646" s="357"/>
      <c r="AK646" s="357"/>
      <c r="AL646" s="357"/>
      <c r="AM646" s="357"/>
    </row>
    <row r="647" spans="5:39" x14ac:dyDescent="0.25">
      <c r="E647" s="356"/>
      <c r="F647" s="356"/>
      <c r="G647" s="356"/>
      <c r="H647" s="356"/>
      <c r="I647" s="356"/>
      <c r="J647" s="357"/>
      <c r="K647" s="357"/>
      <c r="L647" s="357"/>
      <c r="M647" s="357"/>
      <c r="N647" s="358"/>
      <c r="O647" s="358"/>
      <c r="P647" s="358"/>
      <c r="Q647" s="358"/>
      <c r="R647" s="358"/>
      <c r="S647" s="358"/>
      <c r="T647" s="359"/>
      <c r="U647" s="360"/>
      <c r="V647" s="360"/>
      <c r="W647" s="357"/>
      <c r="X647" s="357"/>
      <c r="Y647" s="446"/>
      <c r="Z647" s="443"/>
      <c r="AA647" s="446"/>
      <c r="AB647" s="357"/>
      <c r="AC647" s="357"/>
      <c r="AD647" s="357"/>
      <c r="AE647" s="357"/>
      <c r="AF647" s="357"/>
      <c r="AG647" s="446"/>
      <c r="AH647" s="357"/>
      <c r="AI647" s="357"/>
      <c r="AJ647" s="357"/>
      <c r="AK647" s="357"/>
      <c r="AL647" s="357"/>
      <c r="AM647" s="357"/>
    </row>
    <row r="648" spans="5:39" x14ac:dyDescent="0.25">
      <c r="E648" s="356"/>
      <c r="F648" s="356"/>
      <c r="G648" s="356"/>
      <c r="H648" s="356"/>
      <c r="I648" s="356"/>
      <c r="J648" s="357"/>
      <c r="K648" s="357"/>
      <c r="L648" s="357"/>
      <c r="M648" s="357"/>
      <c r="N648" s="358"/>
      <c r="O648" s="358"/>
      <c r="P648" s="358"/>
      <c r="Q648" s="358"/>
      <c r="R648" s="358"/>
      <c r="S648" s="358"/>
      <c r="T648" s="359"/>
      <c r="U648" s="360"/>
      <c r="V648" s="360"/>
      <c r="W648" s="357"/>
      <c r="X648" s="357"/>
      <c r="Y648" s="446"/>
      <c r="Z648" s="443"/>
      <c r="AA648" s="446"/>
      <c r="AB648" s="357"/>
      <c r="AC648" s="357"/>
      <c r="AD648" s="357"/>
      <c r="AE648" s="357"/>
      <c r="AF648" s="357"/>
      <c r="AG648" s="446"/>
      <c r="AH648" s="357"/>
      <c r="AI648" s="357"/>
      <c r="AJ648" s="357"/>
      <c r="AK648" s="357"/>
      <c r="AL648" s="357"/>
      <c r="AM648" s="357"/>
    </row>
    <row r="649" spans="5:39" x14ac:dyDescent="0.25">
      <c r="E649" s="356"/>
      <c r="F649" s="356"/>
      <c r="G649" s="356"/>
      <c r="H649" s="356"/>
      <c r="I649" s="356"/>
      <c r="J649" s="357"/>
      <c r="K649" s="357"/>
      <c r="L649" s="357"/>
      <c r="M649" s="357"/>
      <c r="N649" s="358"/>
      <c r="O649" s="358"/>
      <c r="P649" s="358"/>
      <c r="Q649" s="358"/>
      <c r="R649" s="358"/>
      <c r="S649" s="358"/>
      <c r="T649" s="359"/>
      <c r="U649" s="360"/>
      <c r="V649" s="360"/>
      <c r="W649" s="357"/>
      <c r="X649" s="357"/>
      <c r="Y649" s="446"/>
      <c r="Z649" s="443"/>
      <c r="AA649" s="446"/>
      <c r="AB649" s="357"/>
      <c r="AC649" s="357"/>
      <c r="AD649" s="357"/>
      <c r="AE649" s="357"/>
      <c r="AF649" s="357"/>
      <c r="AG649" s="446"/>
      <c r="AH649" s="357"/>
      <c r="AI649" s="357"/>
      <c r="AJ649" s="357"/>
      <c r="AK649" s="357"/>
      <c r="AL649" s="357"/>
      <c r="AM649" s="357"/>
    </row>
    <row r="650" spans="5:39" x14ac:dyDescent="0.25">
      <c r="E650" s="356"/>
      <c r="F650" s="356"/>
      <c r="G650" s="356"/>
      <c r="H650" s="356"/>
      <c r="I650" s="356"/>
      <c r="J650" s="357"/>
      <c r="K650" s="357"/>
      <c r="L650" s="357"/>
      <c r="M650" s="357"/>
      <c r="N650" s="358"/>
      <c r="O650" s="358"/>
      <c r="P650" s="358"/>
      <c r="Q650" s="358"/>
      <c r="R650" s="358"/>
      <c r="S650" s="358"/>
      <c r="T650" s="359"/>
      <c r="U650" s="360"/>
      <c r="V650" s="360"/>
      <c r="W650" s="357"/>
      <c r="X650" s="357"/>
      <c r="Y650" s="446"/>
      <c r="Z650" s="443"/>
      <c r="AA650" s="446"/>
      <c r="AB650" s="357"/>
      <c r="AC650" s="357"/>
      <c r="AD650" s="357"/>
      <c r="AE650" s="357"/>
      <c r="AF650" s="357"/>
      <c r="AG650" s="446"/>
      <c r="AH650" s="357"/>
      <c r="AI650" s="357"/>
      <c r="AJ650" s="357"/>
      <c r="AK650" s="357"/>
      <c r="AL650" s="357"/>
      <c r="AM650" s="357"/>
    </row>
    <row r="651" spans="5:39" x14ac:dyDescent="0.25">
      <c r="E651" s="356"/>
      <c r="F651" s="356"/>
      <c r="G651" s="356"/>
      <c r="H651" s="356"/>
      <c r="I651" s="356"/>
      <c r="J651" s="357"/>
      <c r="K651" s="357"/>
      <c r="L651" s="357"/>
      <c r="M651" s="357"/>
      <c r="N651" s="358"/>
      <c r="O651" s="358"/>
      <c r="P651" s="358"/>
      <c r="Q651" s="358"/>
      <c r="R651" s="358"/>
      <c r="S651" s="358"/>
      <c r="T651" s="359"/>
      <c r="U651" s="360"/>
      <c r="V651" s="360"/>
      <c r="W651" s="357"/>
      <c r="X651" s="357"/>
      <c r="Y651" s="446"/>
      <c r="Z651" s="443"/>
      <c r="AA651" s="446"/>
      <c r="AB651" s="357"/>
      <c r="AC651" s="357"/>
      <c r="AD651" s="357"/>
      <c r="AE651" s="357"/>
      <c r="AF651" s="357"/>
      <c r="AG651" s="446"/>
      <c r="AH651" s="357"/>
      <c r="AI651" s="357"/>
      <c r="AJ651" s="357"/>
      <c r="AK651" s="357"/>
      <c r="AL651" s="357"/>
      <c r="AM651" s="357"/>
    </row>
    <row r="652" spans="5:39" x14ac:dyDescent="0.25">
      <c r="E652" s="356"/>
      <c r="F652" s="356"/>
      <c r="G652" s="356"/>
      <c r="H652" s="356"/>
      <c r="I652" s="356"/>
      <c r="J652" s="357"/>
      <c r="K652" s="357"/>
      <c r="L652" s="357"/>
      <c r="M652" s="357"/>
      <c r="N652" s="358"/>
      <c r="O652" s="358"/>
      <c r="P652" s="358"/>
      <c r="Q652" s="358"/>
      <c r="R652" s="358"/>
      <c r="S652" s="358"/>
      <c r="T652" s="359"/>
      <c r="U652" s="360"/>
      <c r="V652" s="360"/>
      <c r="W652" s="357"/>
      <c r="X652" s="357"/>
      <c r="Y652" s="446"/>
      <c r="Z652" s="443"/>
      <c r="AA652" s="446"/>
      <c r="AB652" s="357"/>
      <c r="AC652" s="357"/>
      <c r="AD652" s="357"/>
      <c r="AE652" s="357"/>
      <c r="AF652" s="357"/>
      <c r="AG652" s="446"/>
      <c r="AH652" s="357"/>
      <c r="AI652" s="357"/>
      <c r="AJ652" s="357"/>
      <c r="AK652" s="357"/>
      <c r="AL652" s="357"/>
      <c r="AM652" s="357"/>
    </row>
    <row r="653" spans="5:39" x14ac:dyDescent="0.25">
      <c r="E653" s="356"/>
      <c r="F653" s="356"/>
      <c r="G653" s="356"/>
      <c r="H653" s="356"/>
      <c r="I653" s="356"/>
      <c r="J653" s="357"/>
      <c r="K653" s="357"/>
      <c r="L653" s="357"/>
      <c r="M653" s="357"/>
      <c r="N653" s="358"/>
      <c r="O653" s="358"/>
      <c r="P653" s="358"/>
      <c r="Q653" s="358"/>
      <c r="R653" s="358"/>
      <c r="S653" s="358"/>
      <c r="T653" s="359"/>
      <c r="U653" s="360"/>
      <c r="V653" s="360"/>
      <c r="W653" s="357"/>
      <c r="X653" s="357"/>
      <c r="Y653" s="446"/>
      <c r="Z653" s="443"/>
      <c r="AA653" s="446"/>
      <c r="AB653" s="357"/>
      <c r="AC653" s="357"/>
      <c r="AD653" s="357"/>
      <c r="AE653" s="357"/>
      <c r="AF653" s="357"/>
      <c r="AG653" s="446"/>
      <c r="AH653" s="357"/>
      <c r="AI653" s="357"/>
      <c r="AJ653" s="357"/>
      <c r="AK653" s="357"/>
      <c r="AL653" s="357"/>
      <c r="AM653" s="357"/>
    </row>
    <row r="654" spans="5:39" x14ac:dyDescent="0.25">
      <c r="E654" s="356"/>
      <c r="F654" s="356"/>
      <c r="G654" s="356"/>
      <c r="H654" s="356"/>
      <c r="I654" s="356"/>
      <c r="J654" s="357"/>
      <c r="K654" s="357"/>
      <c r="L654" s="357"/>
      <c r="M654" s="357"/>
      <c r="N654" s="358"/>
      <c r="O654" s="358"/>
      <c r="P654" s="358"/>
      <c r="Q654" s="358"/>
      <c r="R654" s="358"/>
      <c r="S654" s="358"/>
      <c r="T654" s="359"/>
      <c r="U654" s="360"/>
      <c r="V654" s="360"/>
      <c r="W654" s="357"/>
      <c r="X654" s="357"/>
      <c r="Y654" s="446"/>
      <c r="Z654" s="443"/>
      <c r="AA654" s="446"/>
      <c r="AB654" s="357"/>
      <c r="AC654" s="357"/>
      <c r="AD654" s="357"/>
      <c r="AE654" s="357"/>
      <c r="AF654" s="357"/>
      <c r="AG654" s="446"/>
      <c r="AH654" s="357"/>
      <c r="AI654" s="357"/>
      <c r="AJ654" s="357"/>
      <c r="AK654" s="357"/>
      <c r="AL654" s="357"/>
      <c r="AM654" s="357"/>
    </row>
    <row r="655" spans="5:39" x14ac:dyDescent="0.25">
      <c r="E655" s="356"/>
      <c r="F655" s="356"/>
      <c r="G655" s="356"/>
      <c r="H655" s="356"/>
      <c r="I655" s="356"/>
      <c r="J655" s="357"/>
      <c r="K655" s="357"/>
      <c r="L655" s="357"/>
      <c r="M655" s="357"/>
      <c r="N655" s="358"/>
      <c r="O655" s="358"/>
      <c r="P655" s="358"/>
      <c r="Q655" s="358"/>
      <c r="R655" s="358"/>
      <c r="S655" s="358"/>
      <c r="T655" s="359"/>
      <c r="U655" s="360"/>
      <c r="V655" s="360"/>
      <c r="W655" s="357"/>
      <c r="X655" s="357"/>
      <c r="Y655" s="446"/>
      <c r="Z655" s="443"/>
      <c r="AA655" s="446"/>
      <c r="AB655" s="357"/>
      <c r="AC655" s="357"/>
      <c r="AD655" s="357"/>
      <c r="AE655" s="357"/>
      <c r="AF655" s="357"/>
      <c r="AG655" s="446"/>
      <c r="AH655" s="357"/>
      <c r="AI655" s="357"/>
      <c r="AJ655" s="357"/>
      <c r="AK655" s="357"/>
      <c r="AL655" s="357"/>
      <c r="AM655" s="357"/>
    </row>
    <row r="656" spans="5:39" x14ac:dyDescent="0.25">
      <c r="E656" s="356"/>
      <c r="F656" s="356"/>
      <c r="G656" s="356"/>
      <c r="H656" s="356"/>
      <c r="I656" s="356"/>
      <c r="J656" s="357"/>
      <c r="K656" s="357"/>
      <c r="L656" s="357"/>
      <c r="M656" s="357"/>
      <c r="N656" s="358"/>
      <c r="O656" s="358"/>
      <c r="P656" s="358"/>
      <c r="Q656" s="358"/>
      <c r="R656" s="358"/>
      <c r="S656" s="358"/>
      <c r="T656" s="359"/>
      <c r="U656" s="360"/>
      <c r="V656" s="360"/>
      <c r="W656" s="357"/>
      <c r="X656" s="357"/>
      <c r="Y656" s="446"/>
      <c r="Z656" s="443"/>
      <c r="AA656" s="446"/>
      <c r="AB656" s="357"/>
      <c r="AC656" s="357"/>
      <c r="AD656" s="357"/>
      <c r="AE656" s="357"/>
      <c r="AF656" s="357"/>
      <c r="AG656" s="446"/>
      <c r="AH656" s="357"/>
      <c r="AI656" s="357"/>
      <c r="AJ656" s="357"/>
      <c r="AK656" s="357"/>
      <c r="AL656" s="357"/>
      <c r="AM656" s="357"/>
    </row>
    <row r="657" spans="5:39" x14ac:dyDescent="0.25">
      <c r="E657" s="356"/>
      <c r="F657" s="356"/>
      <c r="G657" s="356"/>
      <c r="H657" s="356"/>
      <c r="I657" s="356"/>
      <c r="J657" s="357"/>
      <c r="K657" s="357"/>
      <c r="L657" s="357"/>
      <c r="M657" s="357"/>
      <c r="N657" s="358"/>
      <c r="O657" s="358"/>
      <c r="P657" s="358"/>
      <c r="Q657" s="358"/>
      <c r="R657" s="358"/>
      <c r="S657" s="358"/>
      <c r="T657" s="359"/>
      <c r="U657" s="360"/>
      <c r="V657" s="360"/>
      <c r="W657" s="357"/>
      <c r="X657" s="357"/>
      <c r="Y657" s="446"/>
      <c r="Z657" s="443"/>
      <c r="AA657" s="446"/>
      <c r="AB657" s="357"/>
      <c r="AC657" s="357"/>
      <c r="AD657" s="357"/>
      <c r="AE657" s="357"/>
      <c r="AF657" s="357"/>
      <c r="AG657" s="446"/>
      <c r="AH657" s="357"/>
      <c r="AI657" s="357"/>
      <c r="AJ657" s="357"/>
      <c r="AK657" s="357"/>
      <c r="AL657" s="357"/>
      <c r="AM657" s="357"/>
    </row>
    <row r="658" spans="5:39" x14ac:dyDescent="0.25">
      <c r="E658" s="356"/>
      <c r="F658" s="356"/>
      <c r="G658" s="356"/>
      <c r="H658" s="356"/>
      <c r="I658" s="356"/>
      <c r="J658" s="357"/>
      <c r="K658" s="357"/>
      <c r="L658" s="357"/>
      <c r="M658" s="357"/>
      <c r="N658" s="358"/>
      <c r="O658" s="358"/>
      <c r="P658" s="358"/>
      <c r="Q658" s="358"/>
      <c r="R658" s="358"/>
      <c r="S658" s="358"/>
      <c r="T658" s="359"/>
      <c r="U658" s="360"/>
      <c r="V658" s="360"/>
      <c r="W658" s="357"/>
      <c r="X658" s="357"/>
      <c r="Y658" s="446"/>
      <c r="Z658" s="443"/>
      <c r="AA658" s="446"/>
      <c r="AB658" s="357"/>
      <c r="AC658" s="357"/>
      <c r="AD658" s="357"/>
      <c r="AE658" s="357"/>
      <c r="AF658" s="357"/>
      <c r="AG658" s="446"/>
      <c r="AH658" s="357"/>
      <c r="AI658" s="357"/>
      <c r="AJ658" s="357"/>
      <c r="AK658" s="357"/>
      <c r="AL658" s="357"/>
      <c r="AM658" s="357"/>
    </row>
    <row r="659" spans="5:39" x14ac:dyDescent="0.25">
      <c r="E659" s="356"/>
      <c r="F659" s="356"/>
      <c r="G659" s="356"/>
      <c r="H659" s="356"/>
      <c r="I659" s="356"/>
      <c r="J659" s="357"/>
      <c r="K659" s="357"/>
      <c r="L659" s="357"/>
      <c r="M659" s="357"/>
      <c r="N659" s="358"/>
      <c r="O659" s="358"/>
      <c r="P659" s="358"/>
      <c r="Q659" s="358"/>
      <c r="R659" s="358"/>
      <c r="S659" s="358"/>
      <c r="T659" s="359"/>
      <c r="U659" s="360"/>
      <c r="V659" s="360"/>
      <c r="W659" s="357"/>
      <c r="X659" s="357"/>
      <c r="Y659" s="446"/>
      <c r="Z659" s="443"/>
      <c r="AA659" s="446"/>
      <c r="AB659" s="357"/>
      <c r="AC659" s="357"/>
      <c r="AD659" s="357"/>
      <c r="AE659" s="357"/>
      <c r="AF659" s="357"/>
      <c r="AG659" s="446"/>
      <c r="AH659" s="357"/>
      <c r="AI659" s="357"/>
      <c r="AJ659" s="357"/>
      <c r="AK659" s="357"/>
      <c r="AL659" s="357"/>
      <c r="AM659" s="357"/>
    </row>
    <row r="660" spans="5:39" x14ac:dyDescent="0.25">
      <c r="E660" s="356"/>
      <c r="F660" s="356"/>
      <c r="G660" s="356"/>
      <c r="H660" s="356"/>
      <c r="I660" s="356"/>
      <c r="J660" s="357"/>
      <c r="K660" s="357"/>
      <c r="L660" s="357"/>
      <c r="M660" s="357"/>
      <c r="N660" s="358"/>
      <c r="O660" s="358"/>
      <c r="P660" s="358"/>
      <c r="Q660" s="358"/>
      <c r="R660" s="358"/>
      <c r="S660" s="358"/>
      <c r="T660" s="359"/>
      <c r="U660" s="360"/>
      <c r="V660" s="360"/>
      <c r="W660" s="357"/>
      <c r="X660" s="357"/>
      <c r="Y660" s="446"/>
      <c r="Z660" s="443"/>
      <c r="AA660" s="446"/>
      <c r="AB660" s="357"/>
      <c r="AC660" s="357"/>
      <c r="AD660" s="357"/>
      <c r="AE660" s="357"/>
      <c r="AF660" s="357"/>
      <c r="AG660" s="446"/>
      <c r="AH660" s="357"/>
      <c r="AI660" s="357"/>
      <c r="AJ660" s="357"/>
      <c r="AK660" s="357"/>
      <c r="AL660" s="357"/>
      <c r="AM660" s="357"/>
    </row>
    <row r="661" spans="5:39" x14ac:dyDescent="0.25">
      <c r="E661" s="356"/>
      <c r="F661" s="356"/>
      <c r="G661" s="356"/>
      <c r="H661" s="356"/>
      <c r="I661" s="356"/>
      <c r="J661" s="357"/>
      <c r="K661" s="357"/>
      <c r="L661" s="357"/>
      <c r="M661" s="357"/>
      <c r="N661" s="358"/>
      <c r="O661" s="358"/>
      <c r="P661" s="358"/>
      <c r="Q661" s="358"/>
      <c r="R661" s="358"/>
      <c r="S661" s="358"/>
      <c r="T661" s="359"/>
      <c r="U661" s="360"/>
      <c r="V661" s="360"/>
      <c r="W661" s="357"/>
      <c r="X661" s="357"/>
      <c r="Y661" s="446"/>
      <c r="Z661" s="443"/>
      <c r="AA661" s="446"/>
      <c r="AB661" s="357"/>
      <c r="AC661" s="357"/>
      <c r="AD661" s="357"/>
      <c r="AE661" s="357"/>
      <c r="AF661" s="357"/>
      <c r="AG661" s="446"/>
      <c r="AH661" s="357"/>
      <c r="AI661" s="357"/>
      <c r="AJ661" s="357"/>
      <c r="AK661" s="357"/>
      <c r="AL661" s="357"/>
      <c r="AM661" s="357"/>
    </row>
    <row r="662" spans="5:39" x14ac:dyDescent="0.25">
      <c r="E662" s="356"/>
      <c r="F662" s="356"/>
      <c r="G662" s="356"/>
      <c r="H662" s="356"/>
      <c r="I662" s="356"/>
      <c r="J662" s="357"/>
      <c r="K662" s="357"/>
      <c r="L662" s="357"/>
      <c r="M662" s="357"/>
      <c r="N662" s="358"/>
      <c r="O662" s="358"/>
      <c r="P662" s="358"/>
      <c r="Q662" s="358"/>
      <c r="R662" s="358"/>
      <c r="S662" s="358"/>
      <c r="T662" s="359"/>
      <c r="U662" s="360"/>
      <c r="V662" s="360"/>
      <c r="W662" s="357"/>
      <c r="X662" s="357"/>
      <c r="Y662" s="446"/>
      <c r="Z662" s="443"/>
      <c r="AA662" s="446"/>
      <c r="AB662" s="357"/>
      <c r="AC662" s="357"/>
      <c r="AD662" s="357"/>
      <c r="AE662" s="357"/>
      <c r="AF662" s="357"/>
      <c r="AG662" s="446"/>
      <c r="AH662" s="357"/>
      <c r="AI662" s="357"/>
      <c r="AJ662" s="357"/>
      <c r="AK662" s="357"/>
      <c r="AL662" s="357"/>
      <c r="AM662" s="357"/>
    </row>
    <row r="663" spans="5:39" x14ac:dyDescent="0.25">
      <c r="E663" s="356"/>
      <c r="F663" s="356"/>
      <c r="G663" s="356"/>
      <c r="H663" s="356"/>
      <c r="I663" s="356"/>
      <c r="J663" s="357"/>
      <c r="K663" s="357"/>
      <c r="L663" s="357"/>
      <c r="M663" s="357"/>
      <c r="N663" s="358"/>
      <c r="O663" s="358"/>
      <c r="P663" s="358"/>
      <c r="Q663" s="358"/>
      <c r="R663" s="358"/>
      <c r="S663" s="358"/>
      <c r="T663" s="359"/>
      <c r="U663" s="360"/>
      <c r="V663" s="360"/>
      <c r="W663" s="357"/>
      <c r="X663" s="357"/>
      <c r="Y663" s="446"/>
      <c r="Z663" s="443"/>
      <c r="AA663" s="446"/>
      <c r="AB663" s="357"/>
      <c r="AC663" s="357"/>
      <c r="AD663" s="357"/>
      <c r="AE663" s="357"/>
      <c r="AF663" s="357"/>
      <c r="AG663" s="446"/>
      <c r="AH663" s="357"/>
      <c r="AI663" s="357"/>
      <c r="AJ663" s="357"/>
      <c r="AK663" s="357"/>
      <c r="AL663" s="357"/>
      <c r="AM663" s="357"/>
    </row>
    <row r="664" spans="5:39" x14ac:dyDescent="0.25">
      <c r="E664" s="356"/>
      <c r="F664" s="356"/>
      <c r="G664" s="356"/>
      <c r="H664" s="356"/>
      <c r="I664" s="356"/>
      <c r="J664" s="357"/>
      <c r="K664" s="357"/>
      <c r="L664" s="357"/>
      <c r="M664" s="357"/>
      <c r="N664" s="358"/>
      <c r="O664" s="358"/>
      <c r="P664" s="358"/>
      <c r="Q664" s="358"/>
      <c r="R664" s="358"/>
      <c r="S664" s="358"/>
      <c r="T664" s="359"/>
      <c r="U664" s="360"/>
      <c r="V664" s="360"/>
      <c r="W664" s="357"/>
      <c r="X664" s="357"/>
      <c r="Y664" s="446"/>
      <c r="Z664" s="443"/>
      <c r="AA664" s="446"/>
      <c r="AB664" s="357"/>
      <c r="AC664" s="357"/>
      <c r="AD664" s="357"/>
      <c r="AE664" s="357"/>
      <c r="AF664" s="357"/>
      <c r="AG664" s="446"/>
      <c r="AH664" s="357"/>
      <c r="AI664" s="357"/>
      <c r="AJ664" s="357"/>
      <c r="AK664" s="357"/>
      <c r="AL664" s="357"/>
      <c r="AM664" s="357"/>
    </row>
    <row r="665" spans="5:39" x14ac:dyDescent="0.25">
      <c r="E665" s="356"/>
      <c r="F665" s="356"/>
      <c r="G665" s="356"/>
      <c r="H665" s="356"/>
      <c r="I665" s="356"/>
      <c r="J665" s="357"/>
      <c r="K665" s="357"/>
      <c r="L665" s="357"/>
      <c r="M665" s="357"/>
      <c r="N665" s="358"/>
      <c r="O665" s="358"/>
      <c r="P665" s="358"/>
      <c r="Q665" s="358"/>
      <c r="R665" s="358"/>
      <c r="S665" s="358"/>
      <c r="T665" s="359"/>
      <c r="U665" s="360"/>
      <c r="V665" s="360"/>
      <c r="W665" s="357"/>
      <c r="X665" s="357"/>
      <c r="Y665" s="446"/>
      <c r="Z665" s="443"/>
      <c r="AA665" s="446"/>
      <c r="AB665" s="357"/>
      <c r="AC665" s="357"/>
      <c r="AD665" s="357"/>
      <c r="AE665" s="357"/>
      <c r="AF665" s="357"/>
      <c r="AG665" s="446"/>
      <c r="AH665" s="357"/>
      <c r="AI665" s="357"/>
      <c r="AJ665" s="357"/>
      <c r="AK665" s="357"/>
      <c r="AL665" s="357"/>
      <c r="AM665" s="357"/>
    </row>
    <row r="666" spans="5:39" x14ac:dyDescent="0.25">
      <c r="E666" s="356"/>
      <c r="F666" s="356"/>
      <c r="G666" s="356"/>
      <c r="H666" s="356"/>
      <c r="I666" s="356"/>
      <c r="J666" s="357"/>
      <c r="K666" s="357"/>
      <c r="L666" s="357"/>
      <c r="M666" s="357"/>
      <c r="N666" s="358"/>
      <c r="O666" s="358"/>
      <c r="P666" s="358"/>
      <c r="Q666" s="358"/>
      <c r="R666" s="358"/>
      <c r="S666" s="358"/>
      <c r="T666" s="359"/>
      <c r="U666" s="360"/>
      <c r="V666" s="360"/>
      <c r="W666" s="357"/>
      <c r="X666" s="357"/>
      <c r="Y666" s="446"/>
      <c r="Z666" s="443"/>
      <c r="AA666" s="446"/>
      <c r="AB666" s="357"/>
      <c r="AC666" s="357"/>
      <c r="AD666" s="357"/>
      <c r="AE666" s="357"/>
      <c r="AF666" s="357"/>
      <c r="AG666" s="446"/>
      <c r="AH666" s="357"/>
      <c r="AI666" s="357"/>
      <c r="AJ666" s="357"/>
      <c r="AK666" s="357"/>
      <c r="AL666" s="357"/>
      <c r="AM666" s="357"/>
    </row>
    <row r="667" spans="5:39" x14ac:dyDescent="0.25">
      <c r="E667" s="356"/>
      <c r="F667" s="356"/>
      <c r="G667" s="356"/>
      <c r="H667" s="356"/>
      <c r="I667" s="356"/>
      <c r="J667" s="357"/>
      <c r="K667" s="357"/>
      <c r="L667" s="357"/>
      <c r="M667" s="357"/>
      <c r="N667" s="358"/>
      <c r="O667" s="358"/>
      <c r="P667" s="358"/>
      <c r="Q667" s="358"/>
      <c r="R667" s="358"/>
      <c r="S667" s="358"/>
      <c r="T667" s="359"/>
      <c r="U667" s="360"/>
      <c r="V667" s="360"/>
      <c r="W667" s="357"/>
      <c r="X667" s="357"/>
      <c r="Y667" s="446"/>
      <c r="Z667" s="443"/>
      <c r="AA667" s="446"/>
      <c r="AB667" s="357"/>
      <c r="AC667" s="357"/>
      <c r="AD667" s="357"/>
      <c r="AE667" s="357"/>
      <c r="AF667" s="357"/>
      <c r="AG667" s="446"/>
      <c r="AH667" s="357"/>
      <c r="AI667" s="357"/>
      <c r="AJ667" s="357"/>
      <c r="AK667" s="357"/>
      <c r="AL667" s="357"/>
      <c r="AM667" s="357"/>
    </row>
    <row r="668" spans="5:39" x14ac:dyDescent="0.25">
      <c r="E668" s="356"/>
      <c r="F668" s="356"/>
      <c r="G668" s="356"/>
      <c r="H668" s="356"/>
      <c r="I668" s="356"/>
      <c r="J668" s="357"/>
      <c r="K668" s="357"/>
      <c r="L668" s="357"/>
      <c r="M668" s="357"/>
      <c r="N668" s="358"/>
      <c r="O668" s="358"/>
      <c r="P668" s="358"/>
      <c r="Q668" s="358"/>
      <c r="R668" s="358"/>
      <c r="S668" s="358"/>
      <c r="T668" s="359"/>
      <c r="U668" s="360"/>
      <c r="V668" s="360"/>
      <c r="W668" s="357"/>
      <c r="X668" s="357"/>
      <c r="Y668" s="446"/>
      <c r="Z668" s="443"/>
      <c r="AA668" s="446"/>
      <c r="AB668" s="357"/>
      <c r="AC668" s="357"/>
      <c r="AD668" s="357"/>
      <c r="AE668" s="357"/>
      <c r="AF668" s="357"/>
      <c r="AG668" s="446"/>
      <c r="AH668" s="357"/>
      <c r="AI668" s="357"/>
      <c r="AJ668" s="357"/>
      <c r="AK668" s="357"/>
      <c r="AL668" s="357"/>
      <c r="AM668" s="357"/>
    </row>
    <row r="669" spans="5:39" x14ac:dyDescent="0.25">
      <c r="E669" s="356"/>
      <c r="F669" s="356"/>
      <c r="G669" s="356"/>
      <c r="H669" s="356"/>
      <c r="I669" s="356"/>
      <c r="J669" s="357"/>
      <c r="K669" s="357"/>
      <c r="L669" s="357"/>
      <c r="M669" s="357"/>
      <c r="N669" s="358"/>
      <c r="O669" s="358"/>
      <c r="P669" s="358"/>
      <c r="Q669" s="358"/>
      <c r="R669" s="358"/>
      <c r="S669" s="358"/>
      <c r="T669" s="359"/>
      <c r="U669" s="360"/>
      <c r="V669" s="360"/>
      <c r="W669" s="357"/>
      <c r="X669" s="357"/>
      <c r="Y669" s="446"/>
      <c r="Z669" s="443"/>
      <c r="AA669" s="446"/>
      <c r="AB669" s="357"/>
      <c r="AC669" s="357"/>
      <c r="AD669" s="357"/>
      <c r="AE669" s="357"/>
      <c r="AF669" s="357"/>
      <c r="AG669" s="446"/>
      <c r="AH669" s="357"/>
      <c r="AI669" s="357"/>
      <c r="AJ669" s="357"/>
      <c r="AK669" s="357"/>
      <c r="AL669" s="357"/>
      <c r="AM669" s="357"/>
    </row>
    <row r="670" spans="5:39" x14ac:dyDescent="0.25">
      <c r="E670" s="356"/>
      <c r="F670" s="356"/>
      <c r="G670" s="356"/>
      <c r="H670" s="356"/>
      <c r="I670" s="356"/>
      <c r="J670" s="357"/>
      <c r="K670" s="357"/>
      <c r="L670" s="357"/>
      <c r="M670" s="357"/>
      <c r="N670" s="358"/>
      <c r="O670" s="358"/>
      <c r="P670" s="358"/>
      <c r="Q670" s="358"/>
      <c r="R670" s="358"/>
      <c r="S670" s="358"/>
      <c r="T670" s="359"/>
      <c r="U670" s="360"/>
      <c r="V670" s="360"/>
      <c r="W670" s="357"/>
      <c r="X670" s="357"/>
      <c r="Y670" s="446"/>
      <c r="Z670" s="443"/>
      <c r="AA670" s="446"/>
      <c r="AB670" s="357"/>
      <c r="AC670" s="357"/>
      <c r="AD670" s="357"/>
      <c r="AE670" s="357"/>
      <c r="AF670" s="357"/>
      <c r="AG670" s="446"/>
      <c r="AH670" s="357"/>
      <c r="AI670" s="357"/>
      <c r="AJ670" s="357"/>
      <c r="AK670" s="357"/>
      <c r="AL670" s="357"/>
      <c r="AM670" s="357"/>
    </row>
    <row r="671" spans="5:39" x14ac:dyDescent="0.25">
      <c r="E671" s="356"/>
      <c r="F671" s="356"/>
      <c r="G671" s="356"/>
      <c r="H671" s="356"/>
      <c r="I671" s="356"/>
      <c r="J671" s="357"/>
      <c r="K671" s="357"/>
      <c r="L671" s="357"/>
      <c r="M671" s="357"/>
      <c r="N671" s="358"/>
      <c r="O671" s="358"/>
      <c r="P671" s="358"/>
      <c r="Q671" s="358"/>
      <c r="R671" s="358"/>
      <c r="S671" s="358"/>
      <c r="T671" s="359"/>
      <c r="U671" s="360"/>
      <c r="V671" s="360"/>
      <c r="W671" s="357"/>
      <c r="X671" s="357"/>
      <c r="Y671" s="446"/>
      <c r="Z671" s="443"/>
      <c r="AA671" s="446"/>
      <c r="AB671" s="357"/>
      <c r="AC671" s="357"/>
      <c r="AD671" s="357"/>
      <c r="AE671" s="357"/>
      <c r="AF671" s="357"/>
      <c r="AG671" s="446"/>
      <c r="AH671" s="357"/>
      <c r="AI671" s="357"/>
      <c r="AJ671" s="357"/>
      <c r="AK671" s="357"/>
      <c r="AL671" s="357"/>
      <c r="AM671" s="357"/>
    </row>
    <row r="672" spans="5:39" x14ac:dyDescent="0.25">
      <c r="E672" s="356"/>
      <c r="F672" s="356"/>
      <c r="G672" s="356"/>
      <c r="H672" s="356"/>
      <c r="I672" s="356"/>
      <c r="J672" s="357"/>
      <c r="K672" s="357"/>
      <c r="L672" s="357"/>
      <c r="M672" s="357"/>
      <c r="N672" s="358"/>
      <c r="O672" s="358"/>
      <c r="P672" s="358"/>
      <c r="Q672" s="358"/>
      <c r="R672" s="358"/>
      <c r="S672" s="358"/>
      <c r="T672" s="359"/>
      <c r="U672" s="360"/>
      <c r="V672" s="360"/>
      <c r="W672" s="357"/>
      <c r="X672" s="357"/>
      <c r="Y672" s="446"/>
      <c r="Z672" s="443"/>
      <c r="AA672" s="446"/>
      <c r="AB672" s="357"/>
      <c r="AC672" s="357"/>
      <c r="AD672" s="357"/>
      <c r="AE672" s="357"/>
      <c r="AF672" s="357"/>
      <c r="AG672" s="446"/>
      <c r="AH672" s="357"/>
      <c r="AI672" s="357"/>
      <c r="AJ672" s="357"/>
      <c r="AK672" s="357"/>
      <c r="AL672" s="357"/>
      <c r="AM672" s="357"/>
    </row>
    <row r="673" spans="5:39" x14ac:dyDescent="0.25">
      <c r="E673" s="356"/>
      <c r="F673" s="356"/>
      <c r="G673" s="356"/>
      <c r="H673" s="356"/>
      <c r="I673" s="356"/>
      <c r="J673" s="357"/>
      <c r="K673" s="357"/>
      <c r="L673" s="357"/>
      <c r="M673" s="357"/>
      <c r="N673" s="358"/>
      <c r="O673" s="358"/>
      <c r="P673" s="358"/>
      <c r="Q673" s="358"/>
      <c r="R673" s="358"/>
      <c r="S673" s="358"/>
      <c r="T673" s="359"/>
      <c r="U673" s="360"/>
      <c r="V673" s="360"/>
      <c r="W673" s="357"/>
      <c r="X673" s="357"/>
      <c r="Y673" s="446"/>
      <c r="Z673" s="443"/>
      <c r="AA673" s="446"/>
      <c r="AB673" s="357"/>
      <c r="AC673" s="357"/>
      <c r="AD673" s="357"/>
      <c r="AE673" s="357"/>
      <c r="AF673" s="357"/>
      <c r="AG673" s="446"/>
      <c r="AH673" s="357"/>
      <c r="AI673" s="357"/>
      <c r="AJ673" s="357"/>
      <c r="AK673" s="357"/>
      <c r="AL673" s="357"/>
      <c r="AM673" s="357"/>
    </row>
    <row r="674" spans="5:39" x14ac:dyDescent="0.25">
      <c r="E674" s="356"/>
      <c r="F674" s="356"/>
      <c r="G674" s="356"/>
      <c r="H674" s="356"/>
      <c r="I674" s="356"/>
      <c r="J674" s="357"/>
      <c r="K674" s="357"/>
      <c r="L674" s="357"/>
      <c r="M674" s="357"/>
      <c r="N674" s="358"/>
      <c r="O674" s="358"/>
      <c r="P674" s="358"/>
      <c r="Q674" s="358"/>
      <c r="R674" s="358"/>
      <c r="S674" s="358"/>
      <c r="T674" s="359"/>
      <c r="U674" s="360"/>
      <c r="V674" s="360"/>
      <c r="W674" s="357"/>
      <c r="X674" s="357"/>
      <c r="Y674" s="446"/>
      <c r="Z674" s="443"/>
      <c r="AA674" s="446"/>
      <c r="AB674" s="357"/>
      <c r="AC674" s="357"/>
      <c r="AD674" s="357"/>
      <c r="AE674" s="357"/>
      <c r="AF674" s="357"/>
      <c r="AG674" s="446"/>
      <c r="AH674" s="357"/>
      <c r="AI674" s="357"/>
      <c r="AJ674" s="357"/>
      <c r="AK674" s="357"/>
      <c r="AL674" s="357"/>
      <c r="AM674" s="357"/>
    </row>
    <row r="675" spans="5:39" x14ac:dyDescent="0.25">
      <c r="E675" s="356"/>
      <c r="F675" s="356"/>
      <c r="G675" s="356"/>
      <c r="H675" s="356"/>
      <c r="I675" s="356"/>
      <c r="J675" s="357"/>
      <c r="K675" s="357"/>
      <c r="L675" s="357"/>
      <c r="M675" s="357"/>
      <c r="N675" s="358"/>
      <c r="O675" s="358"/>
      <c r="P675" s="358"/>
      <c r="Q675" s="358"/>
      <c r="R675" s="358"/>
      <c r="S675" s="358"/>
      <c r="T675" s="359"/>
      <c r="U675" s="360"/>
      <c r="V675" s="360"/>
      <c r="W675" s="357"/>
      <c r="X675" s="357"/>
      <c r="Y675" s="446"/>
      <c r="Z675" s="443"/>
      <c r="AA675" s="446"/>
      <c r="AB675" s="357"/>
      <c r="AC675" s="357"/>
      <c r="AD675" s="357"/>
      <c r="AE675" s="357"/>
      <c r="AF675" s="357"/>
      <c r="AG675" s="446"/>
      <c r="AH675" s="357"/>
      <c r="AI675" s="357"/>
      <c r="AJ675" s="357"/>
      <c r="AK675" s="357"/>
      <c r="AL675" s="357"/>
      <c r="AM675" s="357"/>
    </row>
    <row r="676" spans="5:39" x14ac:dyDescent="0.25">
      <c r="E676" s="356"/>
      <c r="F676" s="356"/>
      <c r="G676" s="356"/>
      <c r="H676" s="356"/>
      <c r="I676" s="356"/>
      <c r="J676" s="357"/>
      <c r="K676" s="357"/>
      <c r="L676" s="357"/>
      <c r="M676" s="357"/>
      <c r="N676" s="358"/>
      <c r="O676" s="358"/>
      <c r="P676" s="358"/>
      <c r="Q676" s="358"/>
      <c r="R676" s="358"/>
      <c r="S676" s="358"/>
      <c r="T676" s="359"/>
      <c r="U676" s="360"/>
      <c r="V676" s="360"/>
      <c r="W676" s="357"/>
      <c r="X676" s="357"/>
      <c r="Y676" s="446"/>
      <c r="Z676" s="443"/>
      <c r="AA676" s="446"/>
      <c r="AB676" s="357"/>
      <c r="AC676" s="357"/>
      <c r="AD676" s="357"/>
      <c r="AE676" s="357"/>
      <c r="AF676" s="357"/>
      <c r="AG676" s="446"/>
      <c r="AH676" s="357"/>
      <c r="AI676" s="357"/>
      <c r="AJ676" s="357"/>
      <c r="AK676" s="357"/>
      <c r="AL676" s="357"/>
      <c r="AM676" s="357"/>
    </row>
    <row r="677" spans="5:39" x14ac:dyDescent="0.25">
      <c r="E677" s="356"/>
      <c r="F677" s="356"/>
      <c r="G677" s="356"/>
      <c r="H677" s="356"/>
      <c r="I677" s="356"/>
      <c r="J677" s="357"/>
      <c r="K677" s="357"/>
      <c r="L677" s="357"/>
      <c r="M677" s="357"/>
      <c r="N677" s="358"/>
      <c r="O677" s="358"/>
      <c r="P677" s="358"/>
      <c r="Q677" s="358"/>
      <c r="R677" s="358"/>
      <c r="S677" s="358"/>
      <c r="T677" s="359"/>
      <c r="U677" s="360"/>
      <c r="V677" s="360"/>
      <c r="W677" s="357"/>
      <c r="X677" s="357"/>
      <c r="Y677" s="446"/>
      <c r="Z677" s="443"/>
      <c r="AA677" s="446"/>
      <c r="AB677" s="357"/>
      <c r="AC677" s="357"/>
      <c r="AD677" s="357"/>
      <c r="AE677" s="357"/>
      <c r="AF677" s="357"/>
      <c r="AG677" s="446"/>
      <c r="AH677" s="357"/>
      <c r="AI677" s="357"/>
      <c r="AJ677" s="357"/>
      <c r="AK677" s="357"/>
      <c r="AL677" s="357"/>
      <c r="AM677" s="357"/>
    </row>
    <row r="678" spans="5:39" x14ac:dyDescent="0.25">
      <c r="E678" s="356"/>
      <c r="F678" s="356"/>
      <c r="G678" s="356"/>
      <c r="H678" s="356"/>
      <c r="I678" s="356"/>
      <c r="J678" s="357"/>
      <c r="K678" s="357"/>
      <c r="L678" s="357"/>
      <c r="M678" s="357"/>
      <c r="N678" s="358"/>
      <c r="O678" s="358"/>
      <c r="P678" s="358"/>
      <c r="Q678" s="358"/>
      <c r="R678" s="358"/>
      <c r="S678" s="358"/>
      <c r="T678" s="359"/>
      <c r="U678" s="360"/>
      <c r="V678" s="360"/>
      <c r="W678" s="357"/>
      <c r="X678" s="357"/>
      <c r="Y678" s="446"/>
      <c r="Z678" s="443"/>
      <c r="AA678" s="446"/>
      <c r="AB678" s="357"/>
      <c r="AC678" s="357"/>
      <c r="AD678" s="357"/>
      <c r="AE678" s="357"/>
      <c r="AF678" s="357"/>
      <c r="AG678" s="446"/>
      <c r="AH678" s="357"/>
      <c r="AI678" s="357"/>
      <c r="AJ678" s="357"/>
      <c r="AK678" s="357"/>
      <c r="AL678" s="357"/>
      <c r="AM678" s="357"/>
    </row>
    <row r="679" spans="5:39" x14ac:dyDescent="0.25">
      <c r="E679" s="356"/>
      <c r="F679" s="356"/>
      <c r="G679" s="356"/>
      <c r="H679" s="356"/>
      <c r="I679" s="356"/>
      <c r="J679" s="357"/>
      <c r="K679" s="357"/>
      <c r="L679" s="357"/>
      <c r="M679" s="357"/>
      <c r="N679" s="358"/>
      <c r="O679" s="358"/>
      <c r="P679" s="358"/>
      <c r="Q679" s="358"/>
      <c r="R679" s="358"/>
      <c r="S679" s="358"/>
      <c r="T679" s="359"/>
      <c r="U679" s="360"/>
      <c r="V679" s="360"/>
      <c r="W679" s="357"/>
      <c r="X679" s="357"/>
      <c r="Y679" s="446"/>
      <c r="Z679" s="443"/>
      <c r="AA679" s="446"/>
      <c r="AB679" s="357"/>
      <c r="AC679" s="357"/>
      <c r="AD679" s="357"/>
      <c r="AE679" s="357"/>
      <c r="AF679" s="357"/>
      <c r="AG679" s="446"/>
      <c r="AH679" s="357"/>
      <c r="AI679" s="357"/>
      <c r="AJ679" s="357"/>
      <c r="AK679" s="357"/>
      <c r="AL679" s="357"/>
      <c r="AM679" s="357"/>
    </row>
    <row r="680" spans="5:39" x14ac:dyDescent="0.25">
      <c r="E680" s="356"/>
      <c r="F680" s="356"/>
      <c r="G680" s="356"/>
      <c r="H680" s="356"/>
      <c r="I680" s="356"/>
      <c r="J680" s="357"/>
      <c r="K680" s="357"/>
      <c r="L680" s="357"/>
      <c r="M680" s="357"/>
      <c r="N680" s="358"/>
      <c r="O680" s="358"/>
      <c r="P680" s="358"/>
      <c r="Q680" s="358"/>
      <c r="R680" s="358"/>
      <c r="S680" s="358"/>
      <c r="T680" s="359"/>
      <c r="U680" s="360"/>
      <c r="V680" s="360"/>
      <c r="W680" s="357"/>
      <c r="X680" s="357"/>
      <c r="Y680" s="446"/>
      <c r="Z680" s="443"/>
      <c r="AA680" s="446"/>
      <c r="AB680" s="357"/>
      <c r="AC680" s="357"/>
      <c r="AD680" s="357"/>
      <c r="AE680" s="357"/>
      <c r="AF680" s="357"/>
      <c r="AG680" s="446"/>
      <c r="AH680" s="357"/>
      <c r="AI680" s="357"/>
      <c r="AJ680" s="357"/>
      <c r="AK680" s="357"/>
      <c r="AL680" s="357"/>
      <c r="AM680" s="357"/>
    </row>
    <row r="681" spans="5:39" x14ac:dyDescent="0.25">
      <c r="E681" s="356"/>
      <c r="F681" s="356"/>
      <c r="G681" s="356"/>
      <c r="H681" s="356"/>
      <c r="I681" s="356"/>
      <c r="J681" s="357"/>
      <c r="K681" s="357"/>
      <c r="L681" s="357"/>
      <c r="M681" s="357"/>
      <c r="N681" s="358"/>
      <c r="O681" s="358"/>
      <c r="P681" s="358"/>
      <c r="Q681" s="358"/>
      <c r="R681" s="358"/>
      <c r="S681" s="358"/>
      <c r="T681" s="359"/>
      <c r="U681" s="360"/>
      <c r="V681" s="360"/>
      <c r="W681" s="357"/>
      <c r="X681" s="357"/>
      <c r="Y681" s="446"/>
      <c r="Z681" s="443"/>
      <c r="AA681" s="446"/>
      <c r="AB681" s="357"/>
      <c r="AC681" s="357"/>
      <c r="AD681" s="357"/>
      <c r="AE681" s="357"/>
      <c r="AF681" s="357"/>
      <c r="AG681" s="446"/>
      <c r="AH681" s="357"/>
      <c r="AI681" s="357"/>
      <c r="AJ681" s="357"/>
      <c r="AK681" s="357"/>
      <c r="AL681" s="357"/>
      <c r="AM681" s="357"/>
    </row>
    <row r="682" spans="5:39" x14ac:dyDescent="0.25">
      <c r="E682" s="356"/>
      <c r="F682" s="356"/>
      <c r="G682" s="356"/>
      <c r="H682" s="356"/>
      <c r="I682" s="356"/>
      <c r="J682" s="357"/>
      <c r="K682" s="357"/>
      <c r="L682" s="357"/>
      <c r="M682" s="357"/>
      <c r="N682" s="358"/>
      <c r="O682" s="358"/>
      <c r="P682" s="358"/>
      <c r="Q682" s="358"/>
      <c r="R682" s="358"/>
      <c r="S682" s="358"/>
      <c r="T682" s="359"/>
      <c r="U682" s="360"/>
      <c r="V682" s="360"/>
      <c r="W682" s="357"/>
      <c r="X682" s="357"/>
      <c r="Y682" s="446"/>
      <c r="Z682" s="443"/>
      <c r="AA682" s="446"/>
      <c r="AB682" s="357"/>
      <c r="AC682" s="357"/>
      <c r="AD682" s="357"/>
      <c r="AE682" s="357"/>
      <c r="AF682" s="357"/>
      <c r="AG682" s="446"/>
      <c r="AH682" s="357"/>
      <c r="AI682" s="357"/>
      <c r="AJ682" s="357"/>
      <c r="AK682" s="357"/>
      <c r="AL682" s="357"/>
      <c r="AM682" s="357"/>
    </row>
    <row r="683" spans="5:39" x14ac:dyDescent="0.25">
      <c r="E683" s="356"/>
      <c r="F683" s="356"/>
      <c r="G683" s="356"/>
      <c r="H683" s="356"/>
      <c r="I683" s="356"/>
      <c r="J683" s="357"/>
      <c r="K683" s="357"/>
      <c r="L683" s="357"/>
      <c r="M683" s="357"/>
      <c r="N683" s="358"/>
      <c r="O683" s="358"/>
      <c r="P683" s="358"/>
      <c r="Q683" s="358"/>
      <c r="R683" s="358"/>
      <c r="S683" s="358"/>
      <c r="T683" s="359"/>
      <c r="U683" s="360"/>
      <c r="V683" s="360"/>
      <c r="W683" s="357"/>
      <c r="X683" s="357"/>
      <c r="Y683" s="446"/>
      <c r="Z683" s="443"/>
      <c r="AA683" s="446"/>
      <c r="AB683" s="357"/>
      <c r="AC683" s="357"/>
      <c r="AD683" s="357"/>
      <c r="AE683" s="357"/>
      <c r="AF683" s="357"/>
      <c r="AG683" s="446"/>
      <c r="AH683" s="357"/>
      <c r="AI683" s="357"/>
      <c r="AJ683" s="357"/>
      <c r="AK683" s="357"/>
      <c r="AL683" s="357"/>
      <c r="AM683" s="357"/>
    </row>
    <row r="684" spans="5:39" x14ac:dyDescent="0.25">
      <c r="E684" s="356"/>
      <c r="F684" s="356"/>
      <c r="G684" s="356"/>
      <c r="H684" s="356"/>
      <c r="I684" s="356"/>
      <c r="J684" s="357"/>
      <c r="K684" s="357"/>
      <c r="L684" s="357"/>
      <c r="M684" s="357"/>
      <c r="N684" s="358"/>
      <c r="O684" s="358"/>
      <c r="P684" s="358"/>
      <c r="Q684" s="358"/>
      <c r="R684" s="358"/>
      <c r="S684" s="358"/>
      <c r="T684" s="359"/>
      <c r="U684" s="360"/>
      <c r="V684" s="360"/>
      <c r="W684" s="357"/>
      <c r="X684" s="357"/>
      <c r="Y684" s="446"/>
      <c r="Z684" s="443"/>
      <c r="AA684" s="446"/>
      <c r="AB684" s="357"/>
      <c r="AC684" s="357"/>
      <c r="AD684" s="357"/>
      <c r="AE684" s="357"/>
      <c r="AF684" s="357"/>
      <c r="AG684" s="446"/>
      <c r="AH684" s="357"/>
      <c r="AI684" s="357"/>
      <c r="AJ684" s="357"/>
      <c r="AK684" s="357"/>
      <c r="AL684" s="357"/>
      <c r="AM684" s="357"/>
    </row>
    <row r="685" spans="5:39" x14ac:dyDescent="0.25">
      <c r="E685" s="356"/>
      <c r="F685" s="356"/>
      <c r="G685" s="356"/>
      <c r="H685" s="356"/>
      <c r="I685" s="356"/>
      <c r="J685" s="357"/>
      <c r="K685" s="357"/>
      <c r="L685" s="357"/>
      <c r="M685" s="357"/>
      <c r="N685" s="358"/>
      <c r="O685" s="358"/>
      <c r="P685" s="358"/>
      <c r="Q685" s="358"/>
      <c r="R685" s="358"/>
      <c r="S685" s="358"/>
      <c r="T685" s="359"/>
      <c r="U685" s="360"/>
      <c r="V685" s="360"/>
      <c r="W685" s="357"/>
      <c r="X685" s="357"/>
      <c r="Y685" s="446"/>
      <c r="Z685" s="443"/>
      <c r="AA685" s="446"/>
      <c r="AB685" s="357"/>
      <c r="AC685" s="357"/>
      <c r="AD685" s="357"/>
      <c r="AE685" s="357"/>
      <c r="AF685" s="357"/>
      <c r="AG685" s="446"/>
      <c r="AH685" s="357"/>
      <c r="AI685" s="357"/>
      <c r="AJ685" s="357"/>
      <c r="AK685" s="357"/>
      <c r="AL685" s="357"/>
      <c r="AM685" s="357"/>
    </row>
    <row r="686" spans="5:39" x14ac:dyDescent="0.25">
      <c r="E686" s="356"/>
      <c r="F686" s="356"/>
      <c r="G686" s="356"/>
      <c r="H686" s="356"/>
      <c r="I686" s="356"/>
      <c r="J686" s="357"/>
      <c r="K686" s="357"/>
      <c r="L686" s="357"/>
      <c r="M686" s="357"/>
      <c r="N686" s="358"/>
      <c r="O686" s="358"/>
      <c r="P686" s="358"/>
      <c r="Q686" s="358"/>
      <c r="R686" s="358"/>
      <c r="S686" s="358"/>
      <c r="T686" s="359"/>
      <c r="U686" s="360"/>
      <c r="V686" s="360"/>
      <c r="W686" s="357"/>
      <c r="X686" s="357"/>
      <c r="Y686" s="446"/>
      <c r="Z686" s="443"/>
      <c r="AA686" s="446"/>
      <c r="AB686" s="357"/>
      <c r="AC686" s="357"/>
      <c r="AD686" s="357"/>
      <c r="AE686" s="357"/>
      <c r="AF686" s="357"/>
      <c r="AG686" s="446"/>
      <c r="AH686" s="357"/>
      <c r="AI686" s="357"/>
      <c r="AJ686" s="357"/>
      <c r="AK686" s="357"/>
      <c r="AL686" s="357"/>
      <c r="AM686" s="357"/>
    </row>
    <row r="687" spans="5:39" x14ac:dyDescent="0.25">
      <c r="E687" s="356"/>
      <c r="F687" s="356"/>
      <c r="G687" s="356"/>
      <c r="H687" s="356"/>
      <c r="I687" s="356"/>
      <c r="J687" s="357"/>
      <c r="K687" s="357"/>
      <c r="L687" s="357"/>
      <c r="M687" s="357"/>
      <c r="N687" s="358"/>
      <c r="O687" s="358"/>
      <c r="P687" s="358"/>
      <c r="Q687" s="358"/>
      <c r="R687" s="358"/>
      <c r="S687" s="358"/>
      <c r="T687" s="359"/>
      <c r="U687" s="360"/>
      <c r="V687" s="360"/>
      <c r="W687" s="357"/>
      <c r="X687" s="357"/>
      <c r="Y687" s="446"/>
      <c r="Z687" s="443"/>
      <c r="AA687" s="446"/>
      <c r="AB687" s="357"/>
      <c r="AC687" s="357"/>
      <c r="AD687" s="357"/>
      <c r="AE687" s="357"/>
      <c r="AF687" s="357"/>
      <c r="AG687" s="446"/>
      <c r="AH687" s="357"/>
      <c r="AI687" s="357"/>
      <c r="AJ687" s="357"/>
      <c r="AK687" s="357"/>
      <c r="AL687" s="357"/>
      <c r="AM687" s="357"/>
    </row>
    <row r="688" spans="5:39" x14ac:dyDescent="0.25">
      <c r="E688" s="356"/>
      <c r="F688" s="356"/>
      <c r="G688" s="356"/>
      <c r="H688" s="356"/>
      <c r="I688" s="356"/>
      <c r="J688" s="357"/>
      <c r="K688" s="357"/>
      <c r="L688" s="357"/>
      <c r="M688" s="357"/>
      <c r="N688" s="358"/>
      <c r="O688" s="358"/>
      <c r="P688" s="358"/>
      <c r="Q688" s="358"/>
      <c r="R688" s="358"/>
      <c r="S688" s="358"/>
      <c r="T688" s="359"/>
      <c r="U688" s="360"/>
      <c r="V688" s="360"/>
      <c r="W688" s="357"/>
      <c r="X688" s="357"/>
      <c r="Y688" s="446"/>
      <c r="Z688" s="443"/>
      <c r="AA688" s="446"/>
      <c r="AB688" s="357"/>
      <c r="AC688" s="357"/>
      <c r="AD688" s="357"/>
      <c r="AE688" s="357"/>
      <c r="AF688" s="357"/>
      <c r="AG688" s="446"/>
      <c r="AH688" s="357"/>
      <c r="AI688" s="357"/>
      <c r="AJ688" s="357"/>
      <c r="AK688" s="357"/>
      <c r="AL688" s="357"/>
      <c r="AM688" s="357"/>
    </row>
    <row r="689" spans="5:39" x14ac:dyDescent="0.25">
      <c r="E689" s="356"/>
      <c r="F689" s="356"/>
      <c r="G689" s="356"/>
      <c r="H689" s="356"/>
      <c r="I689" s="356"/>
      <c r="J689" s="357"/>
      <c r="K689" s="357"/>
      <c r="L689" s="357"/>
      <c r="M689" s="357"/>
      <c r="N689" s="358"/>
      <c r="O689" s="358"/>
      <c r="P689" s="358"/>
      <c r="Q689" s="358"/>
      <c r="R689" s="358"/>
      <c r="S689" s="358"/>
      <c r="T689" s="359"/>
      <c r="U689" s="360"/>
      <c r="V689" s="360"/>
      <c r="W689" s="357"/>
      <c r="X689" s="357"/>
      <c r="Y689" s="446"/>
      <c r="Z689" s="443"/>
      <c r="AA689" s="446"/>
      <c r="AB689" s="357"/>
      <c r="AC689" s="357"/>
      <c r="AD689" s="357"/>
      <c r="AE689" s="357"/>
      <c r="AF689" s="357"/>
      <c r="AG689" s="446"/>
      <c r="AH689" s="357"/>
      <c r="AI689" s="357"/>
      <c r="AJ689" s="357"/>
      <c r="AK689" s="357"/>
      <c r="AL689" s="357"/>
      <c r="AM689" s="357"/>
    </row>
    <row r="690" spans="5:39" x14ac:dyDescent="0.25">
      <c r="E690" s="356"/>
      <c r="F690" s="356"/>
      <c r="G690" s="356"/>
      <c r="H690" s="356"/>
      <c r="I690" s="356"/>
      <c r="J690" s="357"/>
      <c r="K690" s="357"/>
      <c r="L690" s="357"/>
      <c r="M690" s="357"/>
      <c r="N690" s="358"/>
      <c r="O690" s="358"/>
      <c r="P690" s="358"/>
      <c r="Q690" s="358"/>
      <c r="R690" s="358"/>
      <c r="S690" s="358"/>
      <c r="T690" s="359"/>
      <c r="U690" s="360"/>
      <c r="V690" s="360"/>
      <c r="W690" s="357"/>
      <c r="X690" s="357"/>
      <c r="Y690" s="446"/>
      <c r="Z690" s="443"/>
      <c r="AA690" s="446"/>
      <c r="AB690" s="357"/>
      <c r="AC690" s="357"/>
      <c r="AD690" s="357"/>
      <c r="AE690" s="357"/>
      <c r="AF690" s="357"/>
      <c r="AG690" s="446"/>
      <c r="AH690" s="357"/>
      <c r="AI690" s="357"/>
      <c r="AJ690" s="357"/>
      <c r="AK690" s="357"/>
      <c r="AL690" s="357"/>
      <c r="AM690" s="357"/>
    </row>
    <row r="691" spans="5:39" x14ac:dyDescent="0.25">
      <c r="E691" s="356"/>
      <c r="F691" s="356"/>
      <c r="G691" s="356"/>
      <c r="H691" s="356"/>
      <c r="I691" s="356"/>
      <c r="J691" s="357"/>
      <c r="K691" s="357"/>
      <c r="L691" s="357"/>
      <c r="M691" s="357"/>
      <c r="N691" s="358"/>
      <c r="O691" s="358"/>
      <c r="P691" s="358"/>
      <c r="Q691" s="358"/>
      <c r="R691" s="358"/>
      <c r="S691" s="358"/>
      <c r="T691" s="359"/>
      <c r="U691" s="360"/>
      <c r="V691" s="360"/>
      <c r="W691" s="357"/>
      <c r="X691" s="357"/>
      <c r="Y691" s="446"/>
      <c r="Z691" s="443"/>
      <c r="AA691" s="446"/>
      <c r="AB691" s="357"/>
      <c r="AC691" s="357"/>
      <c r="AD691" s="357"/>
      <c r="AE691" s="357"/>
      <c r="AF691" s="357"/>
      <c r="AG691" s="446"/>
      <c r="AH691" s="357"/>
      <c r="AI691" s="357"/>
      <c r="AJ691" s="357"/>
      <c r="AK691" s="357"/>
      <c r="AL691" s="357"/>
      <c r="AM691" s="357"/>
    </row>
    <row r="692" spans="5:39" x14ac:dyDescent="0.25">
      <c r="E692" s="356"/>
      <c r="F692" s="356"/>
      <c r="G692" s="356"/>
      <c r="H692" s="356"/>
      <c r="I692" s="356"/>
      <c r="J692" s="357"/>
      <c r="K692" s="357"/>
      <c r="L692" s="357"/>
      <c r="M692" s="357"/>
      <c r="N692" s="358"/>
      <c r="O692" s="358"/>
      <c r="P692" s="358"/>
      <c r="Q692" s="358"/>
      <c r="R692" s="358"/>
      <c r="S692" s="358"/>
      <c r="T692" s="359"/>
      <c r="U692" s="360"/>
      <c r="V692" s="360"/>
      <c r="W692" s="357"/>
      <c r="X692" s="357"/>
      <c r="Y692" s="446"/>
      <c r="Z692" s="443"/>
      <c r="AA692" s="446"/>
      <c r="AB692" s="357"/>
      <c r="AC692" s="357"/>
      <c r="AD692" s="357"/>
      <c r="AE692" s="357"/>
      <c r="AF692" s="357"/>
      <c r="AG692" s="446"/>
      <c r="AH692" s="357"/>
      <c r="AI692" s="357"/>
      <c r="AJ692" s="357"/>
      <c r="AK692" s="357"/>
      <c r="AL692" s="357"/>
      <c r="AM692" s="357"/>
    </row>
    <row r="693" spans="5:39" x14ac:dyDescent="0.25">
      <c r="E693" s="356"/>
      <c r="F693" s="356"/>
      <c r="G693" s="356"/>
      <c r="H693" s="356"/>
      <c r="I693" s="356"/>
      <c r="J693" s="357"/>
      <c r="K693" s="357"/>
      <c r="L693" s="357"/>
      <c r="M693" s="357"/>
      <c r="N693" s="358"/>
      <c r="O693" s="358"/>
      <c r="P693" s="358"/>
      <c r="Q693" s="358"/>
      <c r="R693" s="358"/>
      <c r="S693" s="358"/>
      <c r="T693" s="359"/>
      <c r="U693" s="360"/>
      <c r="V693" s="360"/>
      <c r="W693" s="357"/>
      <c r="X693" s="357"/>
      <c r="Y693" s="446"/>
      <c r="Z693" s="443"/>
      <c r="AA693" s="446"/>
      <c r="AB693" s="357"/>
      <c r="AC693" s="357"/>
      <c r="AD693" s="357"/>
      <c r="AE693" s="357"/>
      <c r="AF693" s="357"/>
      <c r="AG693" s="446"/>
      <c r="AH693" s="357"/>
      <c r="AI693" s="357"/>
      <c r="AJ693" s="357"/>
      <c r="AK693" s="357"/>
      <c r="AL693" s="357"/>
      <c r="AM693" s="357"/>
    </row>
    <row r="694" spans="5:39" x14ac:dyDescent="0.25">
      <c r="E694" s="356"/>
      <c r="F694" s="356"/>
      <c r="G694" s="356"/>
      <c r="H694" s="356"/>
      <c r="I694" s="356"/>
      <c r="J694" s="357"/>
      <c r="K694" s="357"/>
      <c r="L694" s="357"/>
      <c r="M694" s="357"/>
      <c r="N694" s="358"/>
      <c r="O694" s="358"/>
      <c r="P694" s="358"/>
      <c r="Q694" s="358"/>
      <c r="R694" s="358"/>
      <c r="S694" s="358"/>
      <c r="T694" s="359"/>
      <c r="U694" s="360"/>
      <c r="V694" s="360"/>
      <c r="W694" s="357"/>
      <c r="X694" s="357"/>
      <c r="Y694" s="446"/>
      <c r="Z694" s="443"/>
      <c r="AA694" s="446"/>
      <c r="AB694" s="357"/>
      <c r="AC694" s="357"/>
      <c r="AD694" s="357"/>
      <c r="AE694" s="357"/>
      <c r="AF694" s="357"/>
      <c r="AG694" s="446"/>
      <c r="AH694" s="357"/>
      <c r="AI694" s="357"/>
      <c r="AJ694" s="357"/>
      <c r="AK694" s="357"/>
      <c r="AL694" s="357"/>
      <c r="AM694" s="357"/>
    </row>
    <row r="695" spans="5:39" x14ac:dyDescent="0.25">
      <c r="E695" s="356"/>
      <c r="F695" s="356"/>
      <c r="G695" s="356"/>
      <c r="H695" s="356"/>
      <c r="I695" s="356"/>
      <c r="J695" s="357"/>
      <c r="K695" s="357"/>
      <c r="L695" s="357"/>
      <c r="M695" s="357"/>
      <c r="N695" s="358"/>
      <c r="O695" s="358"/>
      <c r="P695" s="358"/>
      <c r="Q695" s="358"/>
      <c r="R695" s="358"/>
      <c r="S695" s="358"/>
      <c r="T695" s="359"/>
      <c r="U695" s="360"/>
      <c r="V695" s="360"/>
      <c r="W695" s="357"/>
      <c r="X695" s="357"/>
      <c r="Y695" s="446"/>
      <c r="Z695" s="443"/>
      <c r="AA695" s="446"/>
      <c r="AB695" s="357"/>
      <c r="AC695" s="357"/>
      <c r="AD695" s="357"/>
      <c r="AE695" s="357"/>
      <c r="AF695" s="357"/>
      <c r="AG695" s="446"/>
      <c r="AH695" s="357"/>
      <c r="AI695" s="357"/>
      <c r="AJ695" s="357"/>
      <c r="AK695" s="357"/>
      <c r="AL695" s="357"/>
      <c r="AM695" s="357"/>
    </row>
    <row r="696" spans="5:39" x14ac:dyDescent="0.25">
      <c r="E696" s="356"/>
      <c r="F696" s="356"/>
      <c r="G696" s="356"/>
      <c r="H696" s="356"/>
      <c r="I696" s="356"/>
      <c r="J696" s="357"/>
      <c r="K696" s="357"/>
      <c r="L696" s="357"/>
      <c r="M696" s="357"/>
      <c r="N696" s="358"/>
      <c r="O696" s="358"/>
      <c r="P696" s="358"/>
      <c r="Q696" s="358"/>
      <c r="R696" s="358"/>
      <c r="S696" s="358"/>
      <c r="T696" s="359"/>
      <c r="U696" s="360"/>
      <c r="V696" s="360"/>
      <c r="W696" s="357"/>
      <c r="X696" s="357"/>
      <c r="Y696" s="446"/>
      <c r="Z696" s="443"/>
      <c r="AA696" s="446"/>
      <c r="AB696" s="357"/>
      <c r="AC696" s="357"/>
      <c r="AD696" s="357"/>
      <c r="AE696" s="357"/>
      <c r="AF696" s="357"/>
      <c r="AG696" s="446"/>
      <c r="AH696" s="357"/>
      <c r="AI696" s="357"/>
      <c r="AJ696" s="357"/>
      <c r="AK696" s="357"/>
      <c r="AL696" s="357"/>
      <c r="AM696" s="357"/>
    </row>
    <row r="697" spans="5:39" x14ac:dyDescent="0.25">
      <c r="E697" s="356"/>
      <c r="F697" s="356"/>
      <c r="G697" s="356"/>
      <c r="H697" s="356"/>
      <c r="I697" s="356"/>
      <c r="J697" s="357"/>
      <c r="K697" s="357"/>
      <c r="L697" s="357"/>
      <c r="M697" s="357"/>
      <c r="N697" s="358"/>
      <c r="O697" s="358"/>
      <c r="P697" s="358"/>
      <c r="Q697" s="358"/>
      <c r="R697" s="358"/>
      <c r="S697" s="358"/>
      <c r="T697" s="359"/>
      <c r="U697" s="360"/>
      <c r="V697" s="360"/>
      <c r="W697" s="357"/>
      <c r="X697" s="357"/>
      <c r="Y697" s="446"/>
      <c r="Z697" s="443"/>
      <c r="AA697" s="446"/>
      <c r="AB697" s="357"/>
      <c r="AC697" s="357"/>
      <c r="AD697" s="357"/>
      <c r="AE697" s="357"/>
      <c r="AF697" s="357"/>
      <c r="AG697" s="446"/>
      <c r="AH697" s="357"/>
      <c r="AI697" s="357"/>
      <c r="AJ697" s="357"/>
      <c r="AK697" s="357"/>
      <c r="AL697" s="357"/>
      <c r="AM697" s="357"/>
    </row>
    <row r="698" spans="5:39" x14ac:dyDescent="0.25">
      <c r="E698" s="356"/>
      <c r="F698" s="356"/>
      <c r="G698" s="356"/>
      <c r="H698" s="356"/>
      <c r="I698" s="356"/>
      <c r="J698" s="357"/>
      <c r="K698" s="357"/>
      <c r="L698" s="357"/>
      <c r="M698" s="357"/>
      <c r="N698" s="358"/>
      <c r="O698" s="358"/>
      <c r="P698" s="358"/>
      <c r="Q698" s="358"/>
      <c r="R698" s="358"/>
      <c r="S698" s="358"/>
      <c r="T698" s="359"/>
      <c r="U698" s="360"/>
      <c r="V698" s="360"/>
      <c r="W698" s="357"/>
      <c r="X698" s="357"/>
      <c r="Y698" s="446"/>
      <c r="Z698" s="443"/>
      <c r="AA698" s="446"/>
      <c r="AB698" s="357"/>
      <c r="AC698" s="357"/>
      <c r="AD698" s="357"/>
      <c r="AE698" s="357"/>
      <c r="AF698" s="357"/>
      <c r="AG698" s="446"/>
      <c r="AH698" s="357"/>
      <c r="AI698" s="357"/>
      <c r="AJ698" s="357"/>
      <c r="AK698" s="357"/>
      <c r="AL698" s="357"/>
      <c r="AM698" s="357"/>
    </row>
    <row r="699" spans="5:39" x14ac:dyDescent="0.25">
      <c r="E699" s="356"/>
      <c r="F699" s="356"/>
      <c r="G699" s="356"/>
      <c r="H699" s="356"/>
      <c r="I699" s="356"/>
      <c r="J699" s="357"/>
      <c r="K699" s="357"/>
      <c r="L699" s="357"/>
      <c r="M699" s="357"/>
      <c r="N699" s="358"/>
      <c r="O699" s="358"/>
      <c r="P699" s="358"/>
      <c r="Q699" s="358"/>
      <c r="R699" s="358"/>
      <c r="S699" s="358"/>
      <c r="T699" s="359"/>
      <c r="U699" s="360"/>
      <c r="V699" s="360"/>
      <c r="W699" s="357"/>
      <c r="X699" s="357"/>
      <c r="Y699" s="446"/>
      <c r="Z699" s="443"/>
      <c r="AA699" s="446"/>
      <c r="AB699" s="357"/>
      <c r="AC699" s="357"/>
      <c r="AD699" s="357"/>
      <c r="AE699" s="357"/>
      <c r="AF699" s="357"/>
      <c r="AG699" s="446"/>
      <c r="AH699" s="357"/>
      <c r="AI699" s="357"/>
      <c r="AJ699" s="357"/>
      <c r="AK699" s="357"/>
      <c r="AL699" s="357"/>
      <c r="AM699" s="357"/>
    </row>
    <row r="700" spans="5:39" x14ac:dyDescent="0.25">
      <c r="E700" s="356"/>
      <c r="F700" s="356"/>
      <c r="G700" s="356"/>
      <c r="H700" s="356"/>
      <c r="I700" s="356"/>
      <c r="J700" s="357"/>
      <c r="K700" s="357"/>
      <c r="L700" s="357"/>
      <c r="M700" s="357"/>
      <c r="N700" s="358"/>
      <c r="O700" s="358"/>
      <c r="P700" s="358"/>
      <c r="Q700" s="358"/>
      <c r="R700" s="358"/>
      <c r="S700" s="358"/>
      <c r="T700" s="359"/>
      <c r="U700" s="360"/>
      <c r="V700" s="360"/>
      <c r="W700" s="357"/>
      <c r="X700" s="357"/>
      <c r="Y700" s="446"/>
      <c r="Z700" s="443"/>
      <c r="AA700" s="446"/>
      <c r="AB700" s="357"/>
      <c r="AC700" s="357"/>
      <c r="AD700" s="357"/>
      <c r="AE700" s="357"/>
      <c r="AF700" s="357"/>
      <c r="AG700" s="446"/>
      <c r="AH700" s="357"/>
      <c r="AI700" s="357"/>
      <c r="AJ700" s="357"/>
      <c r="AK700" s="357"/>
      <c r="AL700" s="357"/>
      <c r="AM700" s="357"/>
    </row>
    <row r="701" spans="5:39" x14ac:dyDescent="0.25">
      <c r="E701" s="356"/>
      <c r="F701" s="356"/>
      <c r="G701" s="356"/>
      <c r="H701" s="356"/>
      <c r="I701" s="356"/>
      <c r="J701" s="357"/>
      <c r="K701" s="357"/>
      <c r="L701" s="357"/>
      <c r="M701" s="357"/>
      <c r="N701" s="358"/>
      <c r="O701" s="358"/>
      <c r="P701" s="358"/>
      <c r="Q701" s="358"/>
      <c r="R701" s="358"/>
      <c r="S701" s="358"/>
      <c r="T701" s="359"/>
      <c r="U701" s="360"/>
      <c r="V701" s="360"/>
      <c r="W701" s="357"/>
      <c r="X701" s="357"/>
      <c r="Y701" s="446"/>
      <c r="Z701" s="443"/>
      <c r="AA701" s="446"/>
      <c r="AB701" s="357"/>
      <c r="AC701" s="357"/>
      <c r="AD701" s="357"/>
      <c r="AE701" s="357"/>
      <c r="AF701" s="357"/>
      <c r="AG701" s="446"/>
      <c r="AH701" s="357"/>
      <c r="AI701" s="357"/>
      <c r="AJ701" s="357"/>
      <c r="AK701" s="357"/>
      <c r="AL701" s="357"/>
      <c r="AM701" s="357"/>
    </row>
    <row r="702" spans="5:39" x14ac:dyDescent="0.25">
      <c r="E702" s="356"/>
      <c r="F702" s="356"/>
      <c r="G702" s="356"/>
      <c r="H702" s="356"/>
      <c r="I702" s="356"/>
      <c r="J702" s="357"/>
      <c r="K702" s="357"/>
      <c r="L702" s="357"/>
      <c r="M702" s="357"/>
      <c r="N702" s="358"/>
      <c r="O702" s="358"/>
      <c r="P702" s="358"/>
      <c r="Q702" s="358"/>
      <c r="R702" s="358"/>
      <c r="S702" s="358"/>
      <c r="T702" s="359"/>
      <c r="U702" s="360"/>
      <c r="V702" s="360"/>
      <c r="W702" s="357"/>
      <c r="X702" s="357"/>
      <c r="Y702" s="446"/>
      <c r="Z702" s="443"/>
      <c r="AA702" s="446"/>
      <c r="AB702" s="357"/>
      <c r="AC702" s="357"/>
      <c r="AD702" s="357"/>
      <c r="AE702" s="357"/>
      <c r="AF702" s="357"/>
      <c r="AG702" s="446"/>
      <c r="AH702" s="357"/>
      <c r="AI702" s="357"/>
      <c r="AJ702" s="357"/>
      <c r="AK702" s="357"/>
      <c r="AL702" s="357"/>
      <c r="AM702" s="357"/>
    </row>
    <row r="703" spans="5:39" x14ac:dyDescent="0.25">
      <c r="E703" s="356"/>
      <c r="F703" s="356"/>
      <c r="G703" s="356"/>
      <c r="H703" s="356"/>
      <c r="I703" s="356"/>
      <c r="J703" s="357"/>
      <c r="K703" s="357"/>
      <c r="L703" s="357"/>
      <c r="M703" s="357"/>
      <c r="N703" s="358"/>
      <c r="O703" s="358"/>
      <c r="P703" s="358"/>
      <c r="Q703" s="358"/>
      <c r="R703" s="358"/>
      <c r="S703" s="358"/>
      <c r="T703" s="359"/>
      <c r="U703" s="360"/>
      <c r="V703" s="360"/>
      <c r="W703" s="357"/>
      <c r="X703" s="357"/>
      <c r="Y703" s="446"/>
      <c r="Z703" s="443"/>
      <c r="AA703" s="446"/>
      <c r="AB703" s="357"/>
      <c r="AC703" s="357"/>
      <c r="AD703" s="357"/>
      <c r="AE703" s="357"/>
      <c r="AF703" s="357"/>
      <c r="AG703" s="446"/>
      <c r="AH703" s="357"/>
      <c r="AI703" s="357"/>
      <c r="AJ703" s="357"/>
      <c r="AK703" s="357"/>
      <c r="AL703" s="357"/>
      <c r="AM703" s="357"/>
    </row>
    <row r="704" spans="5:39" x14ac:dyDescent="0.25">
      <c r="E704" s="356"/>
      <c r="F704" s="356"/>
      <c r="G704" s="356"/>
      <c r="H704" s="356"/>
      <c r="I704" s="356"/>
      <c r="J704" s="357"/>
      <c r="K704" s="357"/>
      <c r="L704" s="357"/>
      <c r="M704" s="357"/>
      <c r="N704" s="358"/>
      <c r="O704" s="358"/>
      <c r="P704" s="358"/>
      <c r="Q704" s="358"/>
      <c r="R704" s="358"/>
      <c r="S704" s="358"/>
      <c r="T704" s="359"/>
      <c r="U704" s="360"/>
      <c r="V704" s="360"/>
      <c r="W704" s="357"/>
      <c r="X704" s="357"/>
      <c r="Y704" s="446"/>
      <c r="Z704" s="443"/>
      <c r="AA704" s="446"/>
      <c r="AB704" s="357"/>
      <c r="AC704" s="357"/>
      <c r="AD704" s="357"/>
      <c r="AE704" s="357"/>
      <c r="AF704" s="357"/>
      <c r="AG704" s="446"/>
      <c r="AH704" s="357"/>
      <c r="AI704" s="357"/>
      <c r="AJ704" s="357"/>
      <c r="AK704" s="357"/>
      <c r="AL704" s="357"/>
      <c r="AM704" s="357"/>
    </row>
    <row r="705" spans="5:39" x14ac:dyDescent="0.25">
      <c r="E705" s="356"/>
      <c r="F705" s="356"/>
      <c r="G705" s="356"/>
      <c r="H705" s="356"/>
      <c r="I705" s="356"/>
      <c r="J705" s="357"/>
      <c r="K705" s="357"/>
      <c r="L705" s="357"/>
      <c r="M705" s="357"/>
      <c r="N705" s="358"/>
      <c r="O705" s="358"/>
      <c r="P705" s="358"/>
      <c r="Q705" s="358"/>
      <c r="R705" s="358"/>
      <c r="S705" s="358"/>
      <c r="T705" s="359"/>
      <c r="U705" s="360"/>
      <c r="V705" s="360"/>
      <c r="W705" s="357"/>
      <c r="X705" s="357"/>
      <c r="Y705" s="446"/>
      <c r="Z705" s="443"/>
      <c r="AA705" s="446"/>
      <c r="AB705" s="357"/>
      <c r="AC705" s="357"/>
      <c r="AD705" s="357"/>
      <c r="AE705" s="357"/>
      <c r="AF705" s="357"/>
      <c r="AG705" s="446"/>
      <c r="AH705" s="357"/>
      <c r="AI705" s="357"/>
      <c r="AJ705" s="357"/>
      <c r="AK705" s="357"/>
      <c r="AL705" s="357"/>
      <c r="AM705" s="357"/>
    </row>
    <row r="706" spans="5:39" x14ac:dyDescent="0.25">
      <c r="E706" s="356"/>
      <c r="F706" s="356"/>
      <c r="G706" s="356"/>
      <c r="H706" s="356"/>
      <c r="I706" s="356"/>
      <c r="J706" s="357"/>
      <c r="K706" s="357"/>
      <c r="L706" s="357"/>
      <c r="M706" s="357"/>
      <c r="N706" s="358"/>
      <c r="O706" s="358"/>
      <c r="P706" s="358"/>
      <c r="Q706" s="358"/>
      <c r="R706" s="358"/>
      <c r="S706" s="358"/>
      <c r="T706" s="359"/>
      <c r="U706" s="360"/>
      <c r="V706" s="360"/>
      <c r="W706" s="357"/>
      <c r="X706" s="357"/>
      <c r="Y706" s="446"/>
      <c r="Z706" s="443"/>
      <c r="AA706" s="446"/>
      <c r="AB706" s="357"/>
      <c r="AC706" s="357"/>
      <c r="AD706" s="357"/>
      <c r="AE706" s="357"/>
      <c r="AF706" s="357"/>
      <c r="AG706" s="446"/>
      <c r="AH706" s="357"/>
      <c r="AI706" s="357"/>
      <c r="AJ706" s="357"/>
      <c r="AK706" s="357"/>
      <c r="AL706" s="357"/>
      <c r="AM706" s="357"/>
    </row>
    <row r="707" spans="5:39" x14ac:dyDescent="0.25">
      <c r="E707" s="356"/>
      <c r="F707" s="356"/>
      <c r="G707" s="356"/>
      <c r="H707" s="356"/>
      <c r="I707" s="356"/>
      <c r="J707" s="357"/>
      <c r="K707" s="357"/>
      <c r="L707" s="357"/>
      <c r="M707" s="357"/>
      <c r="N707" s="358"/>
      <c r="O707" s="358"/>
      <c r="P707" s="358"/>
      <c r="Q707" s="358"/>
      <c r="R707" s="358"/>
      <c r="S707" s="358"/>
      <c r="T707" s="359"/>
      <c r="U707" s="360"/>
      <c r="V707" s="360"/>
      <c r="W707" s="357"/>
      <c r="X707" s="357"/>
      <c r="Y707" s="446"/>
      <c r="Z707" s="443"/>
      <c r="AA707" s="446"/>
      <c r="AB707" s="357"/>
      <c r="AC707" s="357"/>
      <c r="AD707" s="357"/>
      <c r="AE707" s="357"/>
      <c r="AF707" s="357"/>
      <c r="AG707" s="446"/>
      <c r="AH707" s="357"/>
      <c r="AI707" s="357"/>
      <c r="AJ707" s="357"/>
      <c r="AK707" s="357"/>
      <c r="AL707" s="357"/>
      <c r="AM707" s="357"/>
    </row>
    <row r="708" spans="5:39" x14ac:dyDescent="0.25">
      <c r="E708" s="356"/>
      <c r="F708" s="356"/>
      <c r="G708" s="356"/>
      <c r="H708" s="356"/>
      <c r="I708" s="356"/>
      <c r="J708" s="357"/>
      <c r="K708" s="357"/>
      <c r="L708" s="357"/>
      <c r="M708" s="357"/>
      <c r="N708" s="358"/>
      <c r="O708" s="358"/>
      <c r="P708" s="358"/>
      <c r="Q708" s="358"/>
      <c r="R708" s="358"/>
      <c r="S708" s="358"/>
      <c r="T708" s="359"/>
      <c r="U708" s="360"/>
      <c r="V708" s="360"/>
      <c r="W708" s="357"/>
      <c r="X708" s="357"/>
      <c r="Y708" s="446"/>
      <c r="Z708" s="443"/>
      <c r="AA708" s="446"/>
      <c r="AB708" s="357"/>
      <c r="AC708" s="357"/>
      <c r="AD708" s="357"/>
      <c r="AE708" s="357"/>
      <c r="AF708" s="357"/>
      <c r="AG708" s="446"/>
      <c r="AH708" s="357"/>
      <c r="AI708" s="357"/>
      <c r="AJ708" s="357"/>
      <c r="AK708" s="357"/>
      <c r="AL708" s="357"/>
      <c r="AM708" s="357"/>
    </row>
    <row r="709" spans="5:39" x14ac:dyDescent="0.25">
      <c r="E709" s="356"/>
      <c r="F709" s="356"/>
      <c r="G709" s="356"/>
      <c r="H709" s="356"/>
      <c r="I709" s="356"/>
      <c r="J709" s="357"/>
      <c r="K709" s="357"/>
      <c r="L709" s="357"/>
      <c r="M709" s="357"/>
      <c r="N709" s="358"/>
      <c r="O709" s="358"/>
      <c r="P709" s="358"/>
      <c r="Q709" s="358"/>
      <c r="R709" s="358"/>
      <c r="S709" s="358"/>
      <c r="T709" s="359"/>
      <c r="U709" s="360"/>
      <c r="V709" s="360"/>
      <c r="W709" s="357"/>
      <c r="X709" s="357"/>
      <c r="Y709" s="446"/>
      <c r="Z709" s="443"/>
      <c r="AA709" s="446"/>
      <c r="AB709" s="357"/>
      <c r="AC709" s="357"/>
      <c r="AD709" s="357"/>
      <c r="AE709" s="357"/>
      <c r="AF709" s="357"/>
      <c r="AG709" s="446"/>
      <c r="AH709" s="357"/>
      <c r="AI709" s="357"/>
      <c r="AJ709" s="357"/>
      <c r="AK709" s="357"/>
      <c r="AL709" s="357"/>
      <c r="AM709" s="357"/>
    </row>
    <row r="710" spans="5:39" x14ac:dyDescent="0.25">
      <c r="E710" s="356"/>
      <c r="F710" s="356"/>
      <c r="G710" s="356"/>
      <c r="H710" s="356"/>
      <c r="I710" s="356"/>
      <c r="J710" s="357"/>
      <c r="K710" s="357"/>
      <c r="L710" s="357"/>
      <c r="M710" s="357"/>
      <c r="N710" s="358"/>
      <c r="O710" s="358"/>
      <c r="P710" s="358"/>
      <c r="Q710" s="358"/>
      <c r="R710" s="358"/>
      <c r="S710" s="358"/>
      <c r="T710" s="359"/>
      <c r="U710" s="360"/>
      <c r="V710" s="360"/>
      <c r="W710" s="357"/>
      <c r="X710" s="357"/>
      <c r="Y710" s="446"/>
      <c r="Z710" s="443"/>
      <c r="AA710" s="446"/>
      <c r="AB710" s="357"/>
      <c r="AC710" s="357"/>
      <c r="AD710" s="357"/>
      <c r="AE710" s="357"/>
      <c r="AF710" s="357"/>
      <c r="AG710" s="446"/>
      <c r="AH710" s="357"/>
      <c r="AI710" s="357"/>
      <c r="AJ710" s="357"/>
      <c r="AK710" s="357"/>
      <c r="AL710" s="357"/>
      <c r="AM710" s="357"/>
    </row>
    <row r="711" spans="5:39" x14ac:dyDescent="0.25">
      <c r="E711" s="356"/>
      <c r="F711" s="356"/>
      <c r="G711" s="356"/>
      <c r="H711" s="356"/>
      <c r="I711" s="356"/>
      <c r="J711" s="357"/>
      <c r="K711" s="357"/>
      <c r="L711" s="357"/>
      <c r="M711" s="357"/>
      <c r="N711" s="358"/>
      <c r="O711" s="358"/>
      <c r="P711" s="358"/>
      <c r="Q711" s="358"/>
      <c r="R711" s="358"/>
      <c r="S711" s="358"/>
      <c r="T711" s="359"/>
      <c r="U711" s="360"/>
      <c r="V711" s="360"/>
      <c r="W711" s="357"/>
      <c r="X711" s="357"/>
      <c r="Y711" s="446"/>
      <c r="Z711" s="443"/>
      <c r="AA711" s="446"/>
      <c r="AB711" s="357"/>
      <c r="AC711" s="357"/>
      <c r="AD711" s="357"/>
      <c r="AE711" s="357"/>
      <c r="AF711" s="357"/>
      <c r="AG711" s="446"/>
      <c r="AH711" s="357"/>
      <c r="AI711" s="357"/>
      <c r="AJ711" s="357"/>
      <c r="AK711" s="357"/>
      <c r="AL711" s="357"/>
      <c r="AM711" s="357"/>
    </row>
    <row r="712" spans="5:39" x14ac:dyDescent="0.25">
      <c r="E712" s="356"/>
      <c r="F712" s="356"/>
      <c r="G712" s="356"/>
      <c r="H712" s="356"/>
      <c r="I712" s="356"/>
      <c r="J712" s="357"/>
      <c r="K712" s="357"/>
      <c r="L712" s="357"/>
      <c r="M712" s="357"/>
      <c r="N712" s="358"/>
      <c r="O712" s="358"/>
      <c r="P712" s="358"/>
      <c r="Q712" s="358"/>
      <c r="R712" s="358"/>
      <c r="S712" s="358"/>
      <c r="T712" s="359"/>
      <c r="U712" s="360"/>
      <c r="V712" s="360"/>
      <c r="W712" s="357"/>
      <c r="X712" s="357"/>
      <c r="Y712" s="446"/>
      <c r="Z712" s="443"/>
      <c r="AA712" s="446"/>
      <c r="AB712" s="357"/>
      <c r="AC712" s="357"/>
      <c r="AD712" s="357"/>
      <c r="AE712" s="357"/>
      <c r="AF712" s="357"/>
      <c r="AG712" s="446"/>
      <c r="AH712" s="357"/>
      <c r="AI712" s="357"/>
      <c r="AJ712" s="357"/>
      <c r="AK712" s="357"/>
      <c r="AL712" s="357"/>
      <c r="AM712" s="357"/>
    </row>
    <row r="713" spans="5:39" x14ac:dyDescent="0.25">
      <c r="E713" s="356"/>
      <c r="F713" s="356"/>
      <c r="G713" s="356"/>
      <c r="H713" s="356"/>
      <c r="I713" s="356"/>
      <c r="J713" s="357"/>
      <c r="K713" s="357"/>
      <c r="L713" s="357"/>
      <c r="M713" s="357"/>
      <c r="N713" s="358"/>
      <c r="O713" s="358"/>
      <c r="P713" s="358"/>
      <c r="Q713" s="358"/>
      <c r="R713" s="358"/>
      <c r="S713" s="358"/>
      <c r="T713" s="359"/>
      <c r="U713" s="360"/>
      <c r="V713" s="360"/>
      <c r="W713" s="357"/>
      <c r="X713" s="357"/>
      <c r="Y713" s="446"/>
      <c r="Z713" s="443"/>
      <c r="AA713" s="446"/>
      <c r="AB713" s="357"/>
      <c r="AC713" s="357"/>
      <c r="AD713" s="357"/>
      <c r="AE713" s="357"/>
      <c r="AF713" s="357"/>
      <c r="AG713" s="446"/>
      <c r="AH713" s="357"/>
      <c r="AI713" s="357"/>
      <c r="AJ713" s="357"/>
      <c r="AK713" s="357"/>
      <c r="AL713" s="357"/>
      <c r="AM713" s="357"/>
    </row>
    <row r="714" spans="5:39" x14ac:dyDescent="0.25">
      <c r="E714" s="356"/>
      <c r="F714" s="356"/>
      <c r="G714" s="356"/>
      <c r="H714" s="356"/>
      <c r="I714" s="356"/>
      <c r="J714" s="357"/>
      <c r="K714" s="357"/>
      <c r="L714" s="357"/>
      <c r="M714" s="357"/>
      <c r="N714" s="358"/>
      <c r="O714" s="358"/>
      <c r="P714" s="358"/>
      <c r="Q714" s="358"/>
      <c r="R714" s="358"/>
      <c r="S714" s="358"/>
      <c r="T714" s="359"/>
      <c r="U714" s="360"/>
      <c r="V714" s="360"/>
      <c r="W714" s="357"/>
      <c r="X714" s="357"/>
      <c r="Y714" s="446"/>
      <c r="Z714" s="443"/>
      <c r="AA714" s="446"/>
      <c r="AB714" s="357"/>
      <c r="AC714" s="357"/>
      <c r="AD714" s="357"/>
      <c r="AE714" s="357"/>
      <c r="AF714" s="357"/>
      <c r="AG714" s="446"/>
      <c r="AH714" s="357"/>
      <c r="AI714" s="357"/>
      <c r="AJ714" s="357"/>
      <c r="AK714" s="357"/>
      <c r="AL714" s="357"/>
      <c r="AM714" s="357"/>
    </row>
    <row r="715" spans="5:39" x14ac:dyDescent="0.25">
      <c r="E715" s="356"/>
      <c r="F715" s="356"/>
      <c r="G715" s="356"/>
      <c r="H715" s="356"/>
      <c r="I715" s="356"/>
      <c r="J715" s="357"/>
      <c r="K715" s="357"/>
      <c r="L715" s="357"/>
      <c r="M715" s="357"/>
      <c r="N715" s="358"/>
      <c r="O715" s="358"/>
      <c r="P715" s="358"/>
      <c r="Q715" s="358"/>
      <c r="R715" s="358"/>
      <c r="S715" s="358"/>
      <c r="T715" s="359"/>
      <c r="U715" s="360"/>
      <c r="V715" s="360"/>
      <c r="W715" s="357"/>
      <c r="X715" s="357"/>
      <c r="Y715" s="446"/>
      <c r="Z715" s="443"/>
      <c r="AA715" s="446"/>
      <c r="AB715" s="357"/>
      <c r="AC715" s="357"/>
      <c r="AD715" s="357"/>
      <c r="AE715" s="357"/>
      <c r="AF715" s="357"/>
      <c r="AG715" s="446"/>
      <c r="AH715" s="357"/>
      <c r="AI715" s="357"/>
      <c r="AJ715" s="357"/>
      <c r="AK715" s="357"/>
      <c r="AL715" s="357"/>
      <c r="AM715" s="357"/>
    </row>
    <row r="716" spans="5:39" x14ac:dyDescent="0.25">
      <c r="E716" s="356"/>
      <c r="F716" s="356"/>
      <c r="G716" s="356"/>
      <c r="H716" s="356"/>
      <c r="I716" s="356"/>
      <c r="J716" s="357"/>
      <c r="K716" s="357"/>
      <c r="L716" s="357"/>
      <c r="M716" s="357"/>
      <c r="N716" s="358"/>
      <c r="O716" s="358"/>
      <c r="P716" s="358"/>
      <c r="Q716" s="358"/>
      <c r="R716" s="358"/>
      <c r="S716" s="358"/>
      <c r="T716" s="359"/>
      <c r="U716" s="360"/>
      <c r="V716" s="360"/>
      <c r="W716" s="357"/>
      <c r="X716" s="357"/>
      <c r="Y716" s="446"/>
      <c r="Z716" s="443"/>
      <c r="AA716" s="446"/>
      <c r="AB716" s="357"/>
      <c r="AC716" s="357"/>
      <c r="AD716" s="357"/>
      <c r="AE716" s="357"/>
      <c r="AF716" s="357"/>
      <c r="AG716" s="446"/>
      <c r="AH716" s="357"/>
      <c r="AI716" s="357"/>
      <c r="AJ716" s="357"/>
      <c r="AK716" s="357"/>
      <c r="AL716" s="357"/>
      <c r="AM716" s="357"/>
    </row>
    <row r="717" spans="5:39" x14ac:dyDescent="0.25">
      <c r="E717" s="356"/>
      <c r="F717" s="356"/>
      <c r="G717" s="356"/>
      <c r="H717" s="356"/>
      <c r="I717" s="356"/>
      <c r="J717" s="357"/>
      <c r="K717" s="357"/>
      <c r="L717" s="357"/>
      <c r="M717" s="357"/>
      <c r="N717" s="358"/>
      <c r="O717" s="358"/>
      <c r="P717" s="358"/>
      <c r="Q717" s="358"/>
      <c r="R717" s="358"/>
      <c r="S717" s="358"/>
      <c r="T717" s="359"/>
      <c r="U717" s="360"/>
      <c r="V717" s="360"/>
      <c r="W717" s="357"/>
      <c r="X717" s="357"/>
      <c r="Y717" s="446"/>
      <c r="Z717" s="443"/>
      <c r="AA717" s="446"/>
      <c r="AB717" s="357"/>
      <c r="AC717" s="357"/>
      <c r="AD717" s="357"/>
      <c r="AE717" s="357"/>
      <c r="AF717" s="357"/>
      <c r="AG717" s="446"/>
      <c r="AH717" s="357"/>
      <c r="AI717" s="357"/>
      <c r="AJ717" s="357"/>
      <c r="AK717" s="357"/>
      <c r="AL717" s="357"/>
      <c r="AM717" s="357"/>
    </row>
    <row r="718" spans="5:39" x14ac:dyDescent="0.25">
      <c r="E718" s="356"/>
      <c r="F718" s="356"/>
      <c r="G718" s="356"/>
      <c r="H718" s="356"/>
      <c r="I718" s="356"/>
      <c r="J718" s="357"/>
      <c r="K718" s="357"/>
      <c r="L718" s="357"/>
      <c r="M718" s="357"/>
      <c r="N718" s="358"/>
      <c r="O718" s="358"/>
      <c r="P718" s="358"/>
      <c r="Q718" s="358"/>
      <c r="R718" s="358"/>
      <c r="S718" s="358"/>
      <c r="T718" s="359"/>
      <c r="U718" s="360"/>
      <c r="V718" s="360"/>
      <c r="W718" s="357"/>
      <c r="X718" s="357"/>
      <c r="Y718" s="446"/>
      <c r="Z718" s="443"/>
      <c r="AA718" s="446"/>
      <c r="AB718" s="357"/>
      <c r="AC718" s="357"/>
      <c r="AD718" s="357"/>
      <c r="AE718" s="357"/>
      <c r="AF718" s="357"/>
      <c r="AG718" s="446"/>
      <c r="AH718" s="357"/>
      <c r="AI718" s="357"/>
      <c r="AJ718" s="357"/>
      <c r="AK718" s="357"/>
      <c r="AL718" s="357"/>
      <c r="AM718" s="357"/>
    </row>
    <row r="719" spans="5:39" x14ac:dyDescent="0.25">
      <c r="E719" s="356"/>
      <c r="F719" s="356"/>
      <c r="G719" s="356"/>
      <c r="H719" s="356"/>
      <c r="I719" s="356"/>
      <c r="J719" s="357"/>
      <c r="K719" s="357"/>
      <c r="L719" s="357"/>
      <c r="M719" s="357"/>
      <c r="N719" s="358"/>
      <c r="O719" s="358"/>
      <c r="P719" s="358"/>
      <c r="Q719" s="358"/>
      <c r="R719" s="358"/>
      <c r="S719" s="358"/>
      <c r="T719" s="359"/>
      <c r="U719" s="360"/>
      <c r="V719" s="360"/>
      <c r="W719" s="357"/>
      <c r="X719" s="357"/>
      <c r="Y719" s="446"/>
      <c r="Z719" s="443"/>
      <c r="AA719" s="446"/>
      <c r="AB719" s="357"/>
      <c r="AC719" s="357"/>
      <c r="AD719" s="357"/>
      <c r="AE719" s="357"/>
      <c r="AF719" s="357"/>
      <c r="AG719" s="446"/>
      <c r="AH719" s="357"/>
      <c r="AI719" s="357"/>
      <c r="AJ719" s="357"/>
      <c r="AK719" s="357"/>
      <c r="AL719" s="357"/>
      <c r="AM719" s="357"/>
    </row>
    <row r="720" spans="5:39" x14ac:dyDescent="0.25">
      <c r="E720" s="356"/>
      <c r="F720" s="356"/>
      <c r="G720" s="356"/>
      <c r="H720" s="356"/>
      <c r="I720" s="356"/>
      <c r="J720" s="357"/>
      <c r="K720" s="357"/>
      <c r="L720" s="357"/>
      <c r="M720" s="357"/>
      <c r="N720" s="358"/>
      <c r="O720" s="358"/>
      <c r="P720" s="358"/>
      <c r="Q720" s="358"/>
      <c r="R720" s="358"/>
      <c r="S720" s="358"/>
      <c r="T720" s="359"/>
      <c r="U720" s="360"/>
      <c r="V720" s="360"/>
      <c r="W720" s="357"/>
      <c r="X720" s="357"/>
      <c r="Y720" s="446"/>
      <c r="Z720" s="443"/>
      <c r="AA720" s="446"/>
      <c r="AB720" s="357"/>
      <c r="AC720" s="357"/>
      <c r="AD720" s="357"/>
      <c r="AE720" s="357"/>
      <c r="AF720" s="357"/>
      <c r="AG720" s="446"/>
      <c r="AH720" s="357"/>
      <c r="AI720" s="357"/>
      <c r="AJ720" s="357"/>
      <c r="AK720" s="357"/>
      <c r="AL720" s="357"/>
      <c r="AM720" s="357"/>
    </row>
    <row r="721" spans="5:39" x14ac:dyDescent="0.25">
      <c r="E721" s="356"/>
      <c r="F721" s="356"/>
      <c r="G721" s="356"/>
      <c r="H721" s="356"/>
      <c r="I721" s="356"/>
      <c r="J721" s="357"/>
      <c r="K721" s="357"/>
      <c r="L721" s="357"/>
      <c r="M721" s="357"/>
      <c r="N721" s="358"/>
      <c r="O721" s="358"/>
      <c r="P721" s="358"/>
      <c r="Q721" s="358"/>
      <c r="R721" s="358"/>
      <c r="S721" s="358"/>
      <c r="T721" s="359"/>
      <c r="U721" s="360"/>
      <c r="V721" s="360"/>
      <c r="W721" s="357"/>
      <c r="X721" s="357"/>
      <c r="Y721" s="446"/>
      <c r="Z721" s="443"/>
      <c r="AA721" s="446"/>
      <c r="AB721" s="357"/>
      <c r="AC721" s="357"/>
      <c r="AD721" s="357"/>
      <c r="AE721" s="357"/>
      <c r="AF721" s="357"/>
      <c r="AG721" s="446"/>
      <c r="AH721" s="357"/>
      <c r="AI721" s="357"/>
      <c r="AJ721" s="357"/>
      <c r="AK721" s="357"/>
      <c r="AL721" s="357"/>
      <c r="AM721" s="357"/>
    </row>
    <row r="722" spans="5:39" x14ac:dyDescent="0.25">
      <c r="E722" s="356"/>
      <c r="F722" s="356"/>
      <c r="G722" s="356"/>
      <c r="H722" s="356"/>
      <c r="I722" s="356"/>
      <c r="J722" s="357"/>
      <c r="K722" s="357"/>
      <c r="L722" s="357"/>
      <c r="M722" s="357"/>
      <c r="N722" s="358"/>
      <c r="O722" s="358"/>
      <c r="P722" s="358"/>
      <c r="Q722" s="358"/>
      <c r="R722" s="358"/>
      <c r="S722" s="358"/>
      <c r="T722" s="359"/>
      <c r="U722" s="360"/>
      <c r="V722" s="360"/>
      <c r="W722" s="357"/>
      <c r="X722" s="357"/>
      <c r="Y722" s="446"/>
      <c r="Z722" s="443"/>
      <c r="AA722" s="446"/>
      <c r="AB722" s="357"/>
      <c r="AC722" s="357"/>
      <c r="AD722" s="357"/>
      <c r="AE722" s="357"/>
      <c r="AF722" s="357"/>
      <c r="AG722" s="446"/>
      <c r="AH722" s="357"/>
      <c r="AI722" s="357"/>
      <c r="AJ722" s="357"/>
      <c r="AK722" s="357"/>
      <c r="AL722" s="357"/>
      <c r="AM722" s="357"/>
    </row>
    <row r="723" spans="5:39" x14ac:dyDescent="0.25">
      <c r="E723" s="356"/>
      <c r="F723" s="356"/>
      <c r="G723" s="356"/>
      <c r="H723" s="356"/>
      <c r="I723" s="356"/>
      <c r="J723" s="357"/>
      <c r="K723" s="357"/>
      <c r="L723" s="357"/>
      <c r="M723" s="357"/>
      <c r="N723" s="358"/>
      <c r="O723" s="358"/>
      <c r="P723" s="358"/>
      <c r="Q723" s="358"/>
      <c r="R723" s="358"/>
      <c r="S723" s="358"/>
      <c r="T723" s="359"/>
      <c r="U723" s="360"/>
      <c r="V723" s="360"/>
      <c r="W723" s="357"/>
      <c r="X723" s="357"/>
      <c r="Y723" s="446"/>
      <c r="Z723" s="443"/>
      <c r="AA723" s="446"/>
      <c r="AB723" s="357"/>
      <c r="AC723" s="357"/>
      <c r="AD723" s="357"/>
      <c r="AE723" s="357"/>
      <c r="AF723" s="357"/>
      <c r="AG723" s="446"/>
      <c r="AH723" s="357"/>
      <c r="AI723" s="357"/>
      <c r="AJ723" s="357"/>
      <c r="AK723" s="357"/>
      <c r="AL723" s="357"/>
      <c r="AM723" s="357"/>
    </row>
    <row r="724" spans="5:39" x14ac:dyDescent="0.25">
      <c r="E724" s="356"/>
      <c r="F724" s="356"/>
      <c r="G724" s="356"/>
      <c r="H724" s="356"/>
      <c r="I724" s="356"/>
      <c r="J724" s="357"/>
      <c r="K724" s="357"/>
      <c r="L724" s="357"/>
      <c r="M724" s="357"/>
      <c r="N724" s="358"/>
      <c r="O724" s="358"/>
      <c r="P724" s="358"/>
      <c r="Q724" s="358"/>
      <c r="R724" s="358"/>
      <c r="S724" s="358"/>
      <c r="T724" s="359"/>
      <c r="U724" s="360"/>
      <c r="V724" s="360"/>
      <c r="W724" s="357"/>
      <c r="X724" s="357"/>
      <c r="Y724" s="446"/>
      <c r="Z724" s="443"/>
      <c r="AA724" s="446"/>
      <c r="AB724" s="357"/>
      <c r="AC724" s="357"/>
      <c r="AD724" s="357"/>
      <c r="AE724" s="357"/>
      <c r="AF724" s="357"/>
      <c r="AG724" s="446"/>
      <c r="AH724" s="357"/>
      <c r="AI724" s="357"/>
      <c r="AJ724" s="357"/>
      <c r="AK724" s="357"/>
      <c r="AL724" s="357"/>
      <c r="AM724" s="357"/>
    </row>
    <row r="725" spans="5:39" x14ac:dyDescent="0.25">
      <c r="E725" s="356"/>
      <c r="F725" s="356"/>
      <c r="G725" s="356"/>
      <c r="H725" s="356"/>
      <c r="I725" s="356"/>
      <c r="J725" s="357"/>
      <c r="K725" s="357"/>
      <c r="L725" s="357"/>
      <c r="M725" s="357"/>
      <c r="N725" s="358"/>
      <c r="O725" s="358"/>
      <c r="P725" s="358"/>
      <c r="Q725" s="358"/>
      <c r="R725" s="358"/>
      <c r="S725" s="358"/>
      <c r="T725" s="359"/>
      <c r="U725" s="360"/>
      <c r="V725" s="360"/>
      <c r="W725" s="357"/>
      <c r="X725" s="357"/>
      <c r="Y725" s="446"/>
      <c r="Z725" s="443"/>
      <c r="AA725" s="446"/>
      <c r="AB725" s="357"/>
      <c r="AC725" s="357"/>
      <c r="AD725" s="357"/>
      <c r="AE725" s="357"/>
      <c r="AF725" s="357"/>
      <c r="AG725" s="446"/>
      <c r="AH725" s="357"/>
      <c r="AI725" s="357"/>
      <c r="AJ725" s="357"/>
      <c r="AK725" s="357"/>
      <c r="AL725" s="357"/>
      <c r="AM725" s="357"/>
    </row>
    <row r="726" spans="5:39" x14ac:dyDescent="0.25">
      <c r="E726" s="356"/>
      <c r="F726" s="356"/>
      <c r="G726" s="356"/>
      <c r="H726" s="356"/>
      <c r="I726" s="356"/>
      <c r="J726" s="357"/>
      <c r="K726" s="357"/>
      <c r="L726" s="357"/>
      <c r="M726" s="357"/>
      <c r="N726" s="358"/>
      <c r="O726" s="358"/>
      <c r="P726" s="358"/>
      <c r="Q726" s="358"/>
      <c r="R726" s="358"/>
      <c r="S726" s="358"/>
      <c r="T726" s="359"/>
      <c r="U726" s="360"/>
      <c r="V726" s="360"/>
      <c r="W726" s="357"/>
      <c r="X726" s="357"/>
      <c r="Y726" s="446"/>
      <c r="Z726" s="443"/>
      <c r="AA726" s="446"/>
      <c r="AB726" s="357"/>
      <c r="AC726" s="357"/>
      <c r="AD726" s="357"/>
      <c r="AE726" s="357"/>
      <c r="AF726" s="357"/>
      <c r="AG726" s="446"/>
      <c r="AH726" s="357"/>
      <c r="AI726" s="357"/>
      <c r="AJ726" s="357"/>
      <c r="AK726" s="357"/>
      <c r="AL726" s="357"/>
      <c r="AM726" s="357"/>
    </row>
    <row r="727" spans="5:39" x14ac:dyDescent="0.25">
      <c r="E727" s="356"/>
      <c r="F727" s="356"/>
      <c r="G727" s="356"/>
      <c r="H727" s="356"/>
      <c r="I727" s="356"/>
      <c r="J727" s="357"/>
      <c r="K727" s="357"/>
      <c r="L727" s="357"/>
      <c r="M727" s="357"/>
      <c r="N727" s="358"/>
      <c r="O727" s="358"/>
      <c r="P727" s="358"/>
      <c r="Q727" s="358"/>
      <c r="R727" s="358"/>
      <c r="S727" s="358"/>
      <c r="T727" s="359"/>
      <c r="U727" s="360"/>
      <c r="V727" s="360"/>
      <c r="W727" s="357"/>
      <c r="X727" s="357"/>
      <c r="Y727" s="446"/>
      <c r="Z727" s="443"/>
      <c r="AA727" s="446"/>
      <c r="AB727" s="357"/>
      <c r="AC727" s="357"/>
      <c r="AD727" s="357"/>
      <c r="AE727" s="357"/>
      <c r="AF727" s="357"/>
      <c r="AG727" s="446"/>
      <c r="AH727" s="357"/>
      <c r="AI727" s="357"/>
      <c r="AJ727" s="357"/>
      <c r="AK727" s="357"/>
      <c r="AL727" s="357"/>
      <c r="AM727" s="357"/>
    </row>
    <row r="728" spans="5:39" x14ac:dyDescent="0.25">
      <c r="E728" s="356"/>
      <c r="F728" s="356"/>
      <c r="G728" s="356"/>
      <c r="H728" s="356"/>
      <c r="I728" s="356"/>
      <c r="J728" s="357"/>
      <c r="K728" s="357"/>
      <c r="L728" s="357"/>
      <c r="M728" s="357"/>
      <c r="N728" s="358"/>
      <c r="O728" s="358"/>
      <c r="P728" s="358"/>
      <c r="Q728" s="358"/>
      <c r="R728" s="358"/>
      <c r="S728" s="358"/>
      <c r="T728" s="359"/>
      <c r="U728" s="360"/>
      <c r="V728" s="360"/>
      <c r="W728" s="357"/>
      <c r="X728" s="357"/>
      <c r="Y728" s="446"/>
      <c r="Z728" s="443"/>
      <c r="AA728" s="446"/>
      <c r="AB728" s="357"/>
      <c r="AC728" s="357"/>
      <c r="AD728" s="357"/>
      <c r="AE728" s="357"/>
      <c r="AF728" s="357"/>
      <c r="AG728" s="446"/>
      <c r="AH728" s="357"/>
      <c r="AI728" s="357"/>
      <c r="AJ728" s="357"/>
      <c r="AK728" s="357"/>
      <c r="AL728" s="357"/>
      <c r="AM728" s="357"/>
    </row>
    <row r="729" spans="5:39" x14ac:dyDescent="0.25">
      <c r="E729" s="356"/>
      <c r="F729" s="356"/>
      <c r="G729" s="356"/>
      <c r="H729" s="356"/>
      <c r="I729" s="356"/>
      <c r="J729" s="357"/>
      <c r="K729" s="357"/>
      <c r="L729" s="357"/>
      <c r="M729" s="357"/>
      <c r="N729" s="358"/>
      <c r="O729" s="358"/>
      <c r="P729" s="358"/>
      <c r="Q729" s="358"/>
      <c r="R729" s="358"/>
      <c r="S729" s="358"/>
      <c r="T729" s="359"/>
      <c r="U729" s="360"/>
      <c r="V729" s="360"/>
      <c r="W729" s="357"/>
      <c r="X729" s="357"/>
      <c r="Y729" s="446"/>
      <c r="Z729" s="443"/>
      <c r="AA729" s="446"/>
      <c r="AB729" s="357"/>
      <c r="AC729" s="357"/>
      <c r="AD729" s="357"/>
      <c r="AE729" s="357"/>
      <c r="AF729" s="357"/>
      <c r="AG729" s="446"/>
      <c r="AH729" s="357"/>
      <c r="AI729" s="357"/>
      <c r="AJ729" s="357"/>
      <c r="AK729" s="357"/>
      <c r="AL729" s="357"/>
      <c r="AM729" s="357"/>
    </row>
    <row r="730" spans="5:39" x14ac:dyDescent="0.25">
      <c r="E730" s="356"/>
      <c r="F730" s="356"/>
      <c r="G730" s="356"/>
      <c r="H730" s="356"/>
      <c r="I730" s="356"/>
      <c r="J730" s="357"/>
      <c r="K730" s="357"/>
      <c r="L730" s="357"/>
      <c r="M730" s="357"/>
      <c r="N730" s="358"/>
      <c r="O730" s="358"/>
      <c r="P730" s="358"/>
      <c r="Q730" s="358"/>
      <c r="R730" s="358"/>
      <c r="S730" s="358"/>
      <c r="T730" s="359"/>
      <c r="U730" s="360"/>
      <c r="V730" s="360"/>
      <c r="W730" s="357"/>
      <c r="X730" s="357"/>
      <c r="Y730" s="446"/>
      <c r="Z730" s="443"/>
      <c r="AA730" s="446"/>
      <c r="AB730" s="357"/>
      <c r="AC730" s="357"/>
      <c r="AD730" s="357"/>
      <c r="AE730" s="357"/>
      <c r="AF730" s="357"/>
      <c r="AG730" s="446"/>
      <c r="AH730" s="357"/>
      <c r="AI730" s="357"/>
      <c r="AJ730" s="357"/>
      <c r="AK730" s="357"/>
      <c r="AL730" s="357"/>
      <c r="AM730" s="357"/>
    </row>
    <row r="731" spans="5:39" x14ac:dyDescent="0.25">
      <c r="E731" s="356"/>
      <c r="F731" s="356"/>
      <c r="G731" s="356"/>
      <c r="H731" s="356"/>
      <c r="I731" s="356"/>
      <c r="J731" s="357"/>
      <c r="K731" s="357"/>
      <c r="L731" s="357"/>
      <c r="M731" s="357"/>
      <c r="N731" s="358"/>
      <c r="O731" s="358"/>
      <c r="P731" s="358"/>
      <c r="Q731" s="358"/>
      <c r="R731" s="358"/>
      <c r="S731" s="358"/>
      <c r="T731" s="359"/>
      <c r="U731" s="360"/>
      <c r="V731" s="360"/>
      <c r="W731" s="357"/>
      <c r="X731" s="357"/>
      <c r="Y731" s="446"/>
      <c r="Z731" s="443"/>
      <c r="AA731" s="446"/>
      <c r="AB731" s="357"/>
      <c r="AC731" s="357"/>
      <c r="AD731" s="357"/>
      <c r="AE731" s="357"/>
      <c r="AF731" s="357"/>
      <c r="AG731" s="446"/>
      <c r="AH731" s="357"/>
      <c r="AI731" s="357"/>
      <c r="AJ731" s="357"/>
      <c r="AK731" s="357"/>
      <c r="AL731" s="357"/>
      <c r="AM731" s="357"/>
    </row>
    <row r="732" spans="5:39" x14ac:dyDescent="0.25">
      <c r="E732" s="356"/>
      <c r="F732" s="356"/>
      <c r="G732" s="356"/>
      <c r="H732" s="356"/>
      <c r="I732" s="356"/>
      <c r="J732" s="357"/>
      <c r="K732" s="357"/>
      <c r="L732" s="357"/>
      <c r="M732" s="357"/>
      <c r="N732" s="358"/>
      <c r="O732" s="358"/>
      <c r="P732" s="358"/>
      <c r="Q732" s="358"/>
      <c r="R732" s="358"/>
      <c r="S732" s="358"/>
      <c r="T732" s="359"/>
      <c r="U732" s="360"/>
      <c r="V732" s="360"/>
      <c r="W732" s="357"/>
      <c r="X732" s="357"/>
      <c r="Y732" s="446"/>
      <c r="Z732" s="443"/>
      <c r="AA732" s="446"/>
      <c r="AB732" s="357"/>
      <c r="AC732" s="357"/>
      <c r="AD732" s="357"/>
      <c r="AE732" s="357"/>
      <c r="AF732" s="357"/>
      <c r="AG732" s="446"/>
      <c r="AH732" s="357"/>
      <c r="AI732" s="357"/>
      <c r="AJ732" s="357"/>
      <c r="AK732" s="357"/>
      <c r="AL732" s="357"/>
      <c r="AM732" s="357"/>
    </row>
    <row r="733" spans="5:39" x14ac:dyDescent="0.25">
      <c r="E733" s="356"/>
      <c r="F733" s="356"/>
      <c r="G733" s="356"/>
      <c r="H733" s="356"/>
      <c r="I733" s="356"/>
      <c r="J733" s="357"/>
      <c r="K733" s="357"/>
      <c r="L733" s="357"/>
      <c r="M733" s="357"/>
      <c r="N733" s="358"/>
      <c r="O733" s="358"/>
      <c r="P733" s="358"/>
      <c r="Q733" s="358"/>
      <c r="R733" s="358"/>
      <c r="S733" s="358"/>
      <c r="T733" s="359"/>
      <c r="U733" s="360"/>
      <c r="V733" s="360"/>
      <c r="W733" s="357"/>
      <c r="X733" s="357"/>
      <c r="Y733" s="446"/>
      <c r="Z733" s="443"/>
      <c r="AA733" s="446"/>
      <c r="AB733" s="357"/>
      <c r="AC733" s="357"/>
      <c r="AD733" s="357"/>
      <c r="AE733" s="357"/>
      <c r="AF733" s="357"/>
      <c r="AG733" s="446"/>
      <c r="AH733" s="357"/>
      <c r="AI733" s="357"/>
      <c r="AJ733" s="357"/>
      <c r="AK733" s="357"/>
      <c r="AL733" s="357"/>
      <c r="AM733" s="357"/>
    </row>
    <row r="734" spans="5:39" x14ac:dyDescent="0.25">
      <c r="E734" s="356"/>
      <c r="F734" s="356"/>
      <c r="G734" s="356"/>
      <c r="H734" s="356"/>
      <c r="I734" s="356"/>
      <c r="J734" s="357"/>
      <c r="K734" s="357"/>
      <c r="L734" s="357"/>
      <c r="M734" s="357"/>
      <c r="N734" s="358"/>
      <c r="O734" s="358"/>
      <c r="P734" s="358"/>
      <c r="Q734" s="358"/>
      <c r="R734" s="358"/>
      <c r="S734" s="358"/>
      <c r="T734" s="359"/>
      <c r="U734" s="360"/>
      <c r="V734" s="360"/>
      <c r="W734" s="357"/>
      <c r="X734" s="357"/>
      <c r="Y734" s="446"/>
      <c r="Z734" s="443"/>
      <c r="AA734" s="446"/>
      <c r="AB734" s="357"/>
      <c r="AC734" s="357"/>
      <c r="AD734" s="357"/>
      <c r="AE734" s="357"/>
      <c r="AF734" s="357"/>
      <c r="AG734" s="446"/>
      <c r="AH734" s="357"/>
      <c r="AI734" s="357"/>
      <c r="AJ734" s="357"/>
      <c r="AK734" s="357"/>
      <c r="AL734" s="357"/>
      <c r="AM734" s="357"/>
    </row>
    <row r="735" spans="5:39" x14ac:dyDescent="0.25">
      <c r="E735" s="356"/>
      <c r="F735" s="356"/>
      <c r="G735" s="356"/>
      <c r="H735" s="356"/>
      <c r="I735" s="356"/>
      <c r="J735" s="357"/>
      <c r="K735" s="357"/>
      <c r="L735" s="357"/>
      <c r="M735" s="357"/>
      <c r="N735" s="358"/>
      <c r="O735" s="358"/>
      <c r="P735" s="358"/>
      <c r="Q735" s="358"/>
      <c r="R735" s="358"/>
      <c r="S735" s="358"/>
      <c r="T735" s="359"/>
      <c r="U735" s="360"/>
      <c r="V735" s="360"/>
      <c r="W735" s="357"/>
      <c r="X735" s="357"/>
      <c r="Y735" s="446"/>
      <c r="Z735" s="443"/>
      <c r="AA735" s="446"/>
      <c r="AB735" s="357"/>
      <c r="AC735" s="357"/>
      <c r="AD735" s="357"/>
      <c r="AE735" s="357"/>
      <c r="AF735" s="357"/>
      <c r="AG735" s="446"/>
      <c r="AH735" s="357"/>
      <c r="AI735" s="357"/>
      <c r="AJ735" s="357"/>
      <c r="AK735" s="357"/>
      <c r="AL735" s="357"/>
      <c r="AM735" s="357"/>
    </row>
    <row r="736" spans="5:39" x14ac:dyDescent="0.25">
      <c r="E736" s="356"/>
      <c r="F736" s="356"/>
      <c r="G736" s="356"/>
      <c r="H736" s="356"/>
      <c r="I736" s="356"/>
      <c r="J736" s="357"/>
      <c r="K736" s="357"/>
      <c r="L736" s="357"/>
      <c r="M736" s="357"/>
      <c r="N736" s="358"/>
      <c r="O736" s="358"/>
      <c r="P736" s="358"/>
      <c r="Q736" s="358"/>
      <c r="R736" s="358"/>
      <c r="S736" s="358"/>
      <c r="T736" s="359"/>
      <c r="U736" s="360"/>
      <c r="V736" s="360"/>
      <c r="W736" s="357"/>
      <c r="X736" s="357"/>
      <c r="Y736" s="446"/>
      <c r="Z736" s="443"/>
      <c r="AA736" s="446"/>
      <c r="AB736" s="357"/>
      <c r="AC736" s="357"/>
      <c r="AD736" s="357"/>
      <c r="AE736" s="357"/>
      <c r="AF736" s="357"/>
      <c r="AG736" s="446"/>
      <c r="AH736" s="357"/>
      <c r="AI736" s="357"/>
      <c r="AJ736" s="357"/>
      <c r="AK736" s="357"/>
      <c r="AL736" s="357"/>
      <c r="AM736" s="357"/>
    </row>
    <row r="737" spans="5:39" x14ac:dyDescent="0.25">
      <c r="E737" s="356"/>
      <c r="F737" s="356"/>
      <c r="G737" s="356"/>
      <c r="H737" s="356"/>
      <c r="I737" s="356"/>
      <c r="J737" s="357"/>
      <c r="K737" s="357"/>
      <c r="L737" s="357"/>
      <c r="M737" s="357"/>
      <c r="N737" s="358"/>
      <c r="O737" s="358"/>
      <c r="P737" s="358"/>
      <c r="Q737" s="358"/>
      <c r="R737" s="358"/>
      <c r="S737" s="358"/>
      <c r="T737" s="359"/>
      <c r="U737" s="360"/>
      <c r="V737" s="360"/>
      <c r="W737" s="357"/>
      <c r="X737" s="357"/>
      <c r="Y737" s="446"/>
      <c r="Z737" s="443"/>
      <c r="AA737" s="446"/>
      <c r="AB737" s="357"/>
      <c r="AC737" s="357"/>
      <c r="AD737" s="357"/>
      <c r="AE737" s="357"/>
      <c r="AF737" s="357"/>
      <c r="AG737" s="446"/>
      <c r="AH737" s="357"/>
      <c r="AI737" s="357"/>
      <c r="AJ737" s="357"/>
      <c r="AK737" s="357"/>
      <c r="AL737" s="357"/>
      <c r="AM737" s="357"/>
    </row>
    <row r="738" spans="5:39" x14ac:dyDescent="0.25">
      <c r="E738" s="356"/>
      <c r="F738" s="356"/>
      <c r="G738" s="356"/>
      <c r="H738" s="356"/>
      <c r="I738" s="356"/>
      <c r="J738" s="357"/>
      <c r="K738" s="357"/>
      <c r="L738" s="357"/>
      <c r="M738" s="357"/>
      <c r="N738" s="358"/>
      <c r="O738" s="358"/>
      <c r="P738" s="358"/>
      <c r="Q738" s="358"/>
      <c r="R738" s="358"/>
      <c r="S738" s="358"/>
      <c r="T738" s="359"/>
      <c r="U738" s="360"/>
      <c r="V738" s="360"/>
      <c r="W738" s="357"/>
      <c r="X738" s="357"/>
      <c r="Y738" s="446"/>
      <c r="Z738" s="443"/>
      <c r="AA738" s="446"/>
      <c r="AB738" s="357"/>
      <c r="AC738" s="357"/>
      <c r="AD738" s="357"/>
      <c r="AE738" s="357"/>
      <c r="AF738" s="357"/>
      <c r="AG738" s="446"/>
      <c r="AH738" s="357"/>
      <c r="AI738" s="357"/>
      <c r="AJ738" s="357"/>
      <c r="AK738" s="357"/>
      <c r="AL738" s="357"/>
      <c r="AM738" s="357"/>
    </row>
    <row r="739" spans="5:39" x14ac:dyDescent="0.25">
      <c r="E739" s="356"/>
      <c r="F739" s="356"/>
      <c r="G739" s="356"/>
      <c r="H739" s="356"/>
      <c r="I739" s="356"/>
      <c r="J739" s="357"/>
      <c r="K739" s="357"/>
      <c r="L739" s="357"/>
      <c r="M739" s="357"/>
      <c r="N739" s="358"/>
      <c r="O739" s="358"/>
      <c r="P739" s="358"/>
      <c r="Q739" s="358"/>
      <c r="R739" s="358"/>
      <c r="S739" s="358"/>
      <c r="T739" s="359"/>
      <c r="U739" s="360"/>
      <c r="V739" s="360"/>
      <c r="W739" s="357"/>
      <c r="X739" s="357"/>
      <c r="Y739" s="446"/>
      <c r="Z739" s="443"/>
      <c r="AA739" s="446"/>
      <c r="AB739" s="357"/>
      <c r="AC739" s="357"/>
      <c r="AD739" s="357"/>
      <c r="AE739" s="357"/>
      <c r="AF739" s="357"/>
      <c r="AG739" s="446"/>
      <c r="AH739" s="357"/>
      <c r="AI739" s="357"/>
      <c r="AJ739" s="357"/>
      <c r="AK739" s="357"/>
      <c r="AL739" s="357"/>
      <c r="AM739" s="357"/>
    </row>
    <row r="740" spans="5:39" x14ac:dyDescent="0.25">
      <c r="E740" s="356"/>
      <c r="F740" s="356"/>
      <c r="G740" s="356"/>
      <c r="H740" s="356"/>
      <c r="I740" s="356"/>
      <c r="J740" s="357"/>
      <c r="K740" s="357"/>
      <c r="L740" s="357"/>
      <c r="M740" s="357"/>
      <c r="N740" s="358"/>
      <c r="O740" s="358"/>
      <c r="P740" s="358"/>
      <c r="Q740" s="358"/>
      <c r="R740" s="358"/>
      <c r="S740" s="358"/>
      <c r="T740" s="359"/>
      <c r="U740" s="360"/>
      <c r="V740" s="360"/>
      <c r="W740" s="357"/>
      <c r="X740" s="357"/>
      <c r="Y740" s="446"/>
      <c r="Z740" s="443"/>
      <c r="AA740" s="446"/>
      <c r="AB740" s="357"/>
      <c r="AC740" s="357"/>
      <c r="AD740" s="357"/>
      <c r="AE740" s="357"/>
      <c r="AF740" s="357"/>
      <c r="AG740" s="446"/>
      <c r="AH740" s="357"/>
      <c r="AI740" s="357"/>
      <c r="AJ740" s="357"/>
      <c r="AK740" s="357"/>
      <c r="AL740" s="357"/>
      <c r="AM740" s="357"/>
    </row>
    <row r="741" spans="5:39" x14ac:dyDescent="0.25">
      <c r="E741" s="356"/>
      <c r="F741" s="356"/>
      <c r="G741" s="356"/>
      <c r="H741" s="356"/>
      <c r="I741" s="356"/>
      <c r="J741" s="357"/>
      <c r="K741" s="357"/>
      <c r="L741" s="357"/>
      <c r="M741" s="357"/>
      <c r="N741" s="358"/>
      <c r="O741" s="358"/>
      <c r="P741" s="358"/>
      <c r="Q741" s="358"/>
      <c r="R741" s="358"/>
      <c r="S741" s="358"/>
      <c r="T741" s="359"/>
      <c r="U741" s="360"/>
      <c r="V741" s="360"/>
      <c r="W741" s="357"/>
      <c r="X741" s="357"/>
      <c r="Y741" s="446"/>
      <c r="Z741" s="443"/>
      <c r="AA741" s="446"/>
      <c r="AB741" s="357"/>
      <c r="AC741" s="357"/>
      <c r="AD741" s="357"/>
      <c r="AE741" s="357"/>
      <c r="AF741" s="357"/>
      <c r="AG741" s="446"/>
      <c r="AH741" s="357"/>
      <c r="AI741" s="357"/>
      <c r="AJ741" s="357"/>
      <c r="AK741" s="357"/>
      <c r="AL741" s="357"/>
      <c r="AM741" s="357"/>
    </row>
    <row r="742" spans="5:39" x14ac:dyDescent="0.25">
      <c r="E742" s="356"/>
      <c r="F742" s="356"/>
      <c r="G742" s="356"/>
      <c r="H742" s="356"/>
      <c r="I742" s="356"/>
      <c r="J742" s="357"/>
      <c r="K742" s="357"/>
      <c r="L742" s="357"/>
      <c r="M742" s="357"/>
      <c r="N742" s="358"/>
      <c r="O742" s="358"/>
      <c r="P742" s="358"/>
      <c r="Q742" s="358"/>
      <c r="R742" s="358"/>
      <c r="S742" s="358"/>
      <c r="T742" s="359"/>
      <c r="U742" s="360"/>
      <c r="V742" s="360"/>
      <c r="W742" s="357"/>
      <c r="X742" s="357"/>
      <c r="Y742" s="446"/>
      <c r="Z742" s="443"/>
      <c r="AA742" s="446"/>
      <c r="AB742" s="357"/>
      <c r="AC742" s="357"/>
      <c r="AD742" s="357"/>
      <c r="AE742" s="357"/>
      <c r="AF742" s="357"/>
      <c r="AG742" s="446"/>
      <c r="AH742" s="357"/>
      <c r="AI742" s="357"/>
      <c r="AJ742" s="357"/>
      <c r="AK742" s="357"/>
      <c r="AL742" s="357"/>
      <c r="AM742" s="357"/>
    </row>
    <row r="743" spans="5:39" x14ac:dyDescent="0.25">
      <c r="E743" s="356"/>
      <c r="F743" s="356"/>
      <c r="G743" s="356"/>
      <c r="H743" s="356"/>
      <c r="I743" s="356"/>
      <c r="J743" s="357"/>
      <c r="K743" s="357"/>
      <c r="L743" s="357"/>
      <c r="M743" s="357"/>
      <c r="N743" s="358"/>
      <c r="O743" s="358"/>
      <c r="P743" s="358"/>
      <c r="Q743" s="358"/>
      <c r="R743" s="358"/>
      <c r="S743" s="358"/>
      <c r="T743" s="359"/>
      <c r="U743" s="360"/>
      <c r="V743" s="360"/>
      <c r="W743" s="357"/>
      <c r="X743" s="357"/>
      <c r="Y743" s="446"/>
      <c r="Z743" s="443"/>
      <c r="AA743" s="446"/>
      <c r="AB743" s="357"/>
      <c r="AC743" s="357"/>
      <c r="AD743" s="357"/>
      <c r="AE743" s="357"/>
      <c r="AF743" s="357"/>
      <c r="AG743" s="446"/>
      <c r="AH743" s="357"/>
      <c r="AI743" s="357"/>
      <c r="AJ743" s="357"/>
      <c r="AK743" s="357"/>
      <c r="AL743" s="357"/>
      <c r="AM743" s="357"/>
    </row>
    <row r="744" spans="5:39" x14ac:dyDescent="0.25">
      <c r="E744" s="356"/>
      <c r="F744" s="356"/>
      <c r="G744" s="356"/>
      <c r="H744" s="356"/>
      <c r="I744" s="356"/>
      <c r="J744" s="357"/>
      <c r="K744" s="357"/>
      <c r="L744" s="357"/>
      <c r="M744" s="357"/>
      <c r="N744" s="358"/>
      <c r="O744" s="358"/>
      <c r="P744" s="358"/>
      <c r="Q744" s="358"/>
      <c r="R744" s="358"/>
      <c r="S744" s="358"/>
      <c r="T744" s="359"/>
      <c r="U744" s="360"/>
      <c r="V744" s="360"/>
      <c r="W744" s="357"/>
      <c r="X744" s="357"/>
      <c r="Y744" s="446"/>
      <c r="Z744" s="443"/>
      <c r="AA744" s="446"/>
      <c r="AB744" s="357"/>
      <c r="AC744" s="357"/>
      <c r="AD744" s="357"/>
      <c r="AE744" s="357"/>
      <c r="AF744" s="357"/>
      <c r="AG744" s="446"/>
      <c r="AH744" s="357"/>
      <c r="AI744" s="357"/>
      <c r="AJ744" s="357"/>
      <c r="AK744" s="357"/>
      <c r="AL744" s="357"/>
      <c r="AM744" s="357"/>
    </row>
    <row r="745" spans="5:39" x14ac:dyDescent="0.25">
      <c r="E745" s="356"/>
      <c r="F745" s="356"/>
      <c r="G745" s="356"/>
      <c r="H745" s="356"/>
      <c r="I745" s="356"/>
      <c r="J745" s="357"/>
      <c r="K745" s="357"/>
      <c r="L745" s="357"/>
      <c r="M745" s="357"/>
      <c r="N745" s="358"/>
      <c r="O745" s="358"/>
      <c r="P745" s="358"/>
      <c r="Q745" s="358"/>
      <c r="R745" s="358"/>
      <c r="S745" s="358"/>
      <c r="T745" s="359"/>
      <c r="U745" s="360"/>
      <c r="V745" s="360"/>
      <c r="W745" s="357"/>
      <c r="X745" s="357"/>
      <c r="Y745" s="446"/>
      <c r="Z745" s="443"/>
      <c r="AA745" s="446"/>
      <c r="AB745" s="357"/>
      <c r="AC745" s="357"/>
      <c r="AD745" s="357"/>
      <c r="AE745" s="357"/>
      <c r="AF745" s="357"/>
      <c r="AG745" s="446"/>
      <c r="AH745" s="357"/>
      <c r="AI745" s="357"/>
      <c r="AJ745" s="357"/>
      <c r="AK745" s="357"/>
      <c r="AL745" s="357"/>
      <c r="AM745" s="357"/>
    </row>
    <row r="746" spans="5:39" x14ac:dyDescent="0.25">
      <c r="E746" s="356"/>
      <c r="F746" s="356"/>
      <c r="G746" s="356"/>
      <c r="H746" s="356"/>
      <c r="I746" s="356"/>
      <c r="J746" s="357"/>
      <c r="K746" s="357"/>
      <c r="L746" s="357"/>
      <c r="M746" s="357"/>
      <c r="N746" s="358"/>
      <c r="O746" s="358"/>
      <c r="P746" s="358"/>
      <c r="Q746" s="358"/>
      <c r="R746" s="358"/>
      <c r="S746" s="358"/>
      <c r="T746" s="359"/>
      <c r="U746" s="360"/>
      <c r="V746" s="360"/>
      <c r="W746" s="357"/>
      <c r="X746" s="357"/>
      <c r="Y746" s="446"/>
      <c r="Z746" s="443"/>
      <c r="AA746" s="446"/>
      <c r="AB746" s="357"/>
      <c r="AC746" s="357"/>
      <c r="AD746" s="357"/>
      <c r="AE746" s="357"/>
      <c r="AF746" s="357"/>
      <c r="AG746" s="446"/>
      <c r="AH746" s="357"/>
      <c r="AI746" s="357"/>
      <c r="AJ746" s="357"/>
      <c r="AK746" s="357"/>
      <c r="AL746" s="357"/>
      <c r="AM746" s="357"/>
    </row>
    <row r="747" spans="5:39" x14ac:dyDescent="0.25">
      <c r="E747" s="356"/>
      <c r="F747" s="356"/>
      <c r="G747" s="356"/>
      <c r="H747" s="356"/>
      <c r="I747" s="356"/>
      <c r="J747" s="357"/>
      <c r="K747" s="357"/>
      <c r="L747" s="357"/>
      <c r="M747" s="357"/>
      <c r="N747" s="358"/>
      <c r="O747" s="358"/>
      <c r="P747" s="358"/>
      <c r="Q747" s="358"/>
      <c r="R747" s="358"/>
      <c r="S747" s="358"/>
      <c r="T747" s="359"/>
      <c r="U747" s="360"/>
      <c r="V747" s="360"/>
      <c r="W747" s="357"/>
      <c r="X747" s="357"/>
      <c r="Y747" s="446"/>
      <c r="Z747" s="443"/>
      <c r="AA747" s="446"/>
      <c r="AB747" s="357"/>
      <c r="AC747" s="357"/>
      <c r="AD747" s="357"/>
      <c r="AE747" s="357"/>
      <c r="AF747" s="357"/>
      <c r="AG747" s="446"/>
      <c r="AH747" s="357"/>
      <c r="AI747" s="357"/>
      <c r="AJ747" s="357"/>
      <c r="AK747" s="357"/>
      <c r="AL747" s="357"/>
      <c r="AM747" s="357"/>
    </row>
    <row r="748" spans="5:39" x14ac:dyDescent="0.25">
      <c r="E748" s="356"/>
      <c r="F748" s="356"/>
      <c r="G748" s="356"/>
      <c r="H748" s="356"/>
      <c r="I748" s="356"/>
      <c r="J748" s="357"/>
      <c r="K748" s="357"/>
      <c r="L748" s="357"/>
      <c r="M748" s="357"/>
      <c r="N748" s="358"/>
      <c r="O748" s="358"/>
      <c r="P748" s="358"/>
      <c r="Q748" s="358"/>
      <c r="R748" s="358"/>
      <c r="S748" s="358"/>
      <c r="T748" s="359"/>
      <c r="U748" s="360"/>
      <c r="V748" s="360"/>
      <c r="W748" s="357"/>
      <c r="X748" s="357"/>
      <c r="Y748" s="446"/>
      <c r="Z748" s="443"/>
      <c r="AA748" s="446"/>
      <c r="AB748" s="357"/>
      <c r="AC748" s="357"/>
      <c r="AD748" s="357"/>
      <c r="AE748" s="357"/>
      <c r="AF748" s="357"/>
      <c r="AG748" s="446"/>
      <c r="AH748" s="357"/>
      <c r="AI748" s="357"/>
      <c r="AJ748" s="357"/>
      <c r="AK748" s="357"/>
      <c r="AL748" s="357"/>
      <c r="AM748" s="357"/>
    </row>
    <row r="749" spans="5:39" x14ac:dyDescent="0.25">
      <c r="E749" s="356"/>
      <c r="F749" s="356"/>
      <c r="G749" s="356"/>
      <c r="H749" s="356"/>
      <c r="I749" s="356"/>
      <c r="J749" s="357"/>
      <c r="K749" s="357"/>
      <c r="L749" s="357"/>
      <c r="M749" s="357"/>
      <c r="N749" s="358"/>
      <c r="O749" s="358"/>
      <c r="P749" s="358"/>
      <c r="Q749" s="358"/>
      <c r="R749" s="358"/>
      <c r="S749" s="358"/>
      <c r="T749" s="359"/>
      <c r="U749" s="360"/>
      <c r="V749" s="360"/>
      <c r="W749" s="357"/>
      <c r="X749" s="357"/>
      <c r="Y749" s="446"/>
      <c r="Z749" s="443"/>
      <c r="AA749" s="446"/>
      <c r="AB749" s="357"/>
      <c r="AC749" s="357"/>
      <c r="AD749" s="357"/>
      <c r="AE749" s="357"/>
      <c r="AF749" s="357"/>
      <c r="AG749" s="446"/>
      <c r="AH749" s="357"/>
      <c r="AI749" s="357"/>
      <c r="AJ749" s="357"/>
      <c r="AK749" s="357"/>
      <c r="AL749" s="357"/>
      <c r="AM749" s="357"/>
    </row>
    <row r="750" spans="5:39" x14ac:dyDescent="0.25">
      <c r="E750" s="356"/>
      <c r="F750" s="356"/>
      <c r="G750" s="356"/>
      <c r="H750" s="356"/>
      <c r="I750" s="356"/>
      <c r="J750" s="357"/>
      <c r="K750" s="357"/>
      <c r="L750" s="357"/>
      <c r="M750" s="357"/>
      <c r="N750" s="358"/>
      <c r="O750" s="358"/>
      <c r="P750" s="358"/>
      <c r="Q750" s="358"/>
      <c r="R750" s="358"/>
      <c r="S750" s="358"/>
      <c r="T750" s="359"/>
      <c r="U750" s="360"/>
      <c r="V750" s="360"/>
      <c r="W750" s="357"/>
      <c r="X750" s="357"/>
      <c r="Y750" s="446"/>
      <c r="Z750" s="443"/>
      <c r="AA750" s="446"/>
      <c r="AB750" s="357"/>
      <c r="AC750" s="357"/>
      <c r="AD750" s="357"/>
      <c r="AE750" s="357"/>
      <c r="AF750" s="357"/>
      <c r="AG750" s="446"/>
      <c r="AH750" s="357"/>
      <c r="AI750" s="357"/>
      <c r="AJ750" s="357"/>
      <c r="AK750" s="357"/>
      <c r="AL750" s="357"/>
      <c r="AM750" s="357"/>
    </row>
    <row r="751" spans="5:39" x14ac:dyDescent="0.25">
      <c r="E751" s="356"/>
      <c r="F751" s="356"/>
      <c r="G751" s="356"/>
      <c r="H751" s="356"/>
      <c r="I751" s="356"/>
      <c r="J751" s="357"/>
      <c r="K751" s="357"/>
      <c r="L751" s="357"/>
      <c r="M751" s="357"/>
      <c r="N751" s="358"/>
      <c r="O751" s="358"/>
      <c r="P751" s="358"/>
      <c r="Q751" s="358"/>
      <c r="R751" s="358"/>
      <c r="S751" s="358"/>
      <c r="T751" s="359"/>
      <c r="U751" s="360"/>
      <c r="V751" s="360"/>
      <c r="W751" s="357"/>
      <c r="X751" s="357"/>
      <c r="Y751" s="446"/>
      <c r="Z751" s="443"/>
      <c r="AA751" s="446"/>
      <c r="AB751" s="357"/>
      <c r="AC751" s="357"/>
      <c r="AD751" s="357"/>
      <c r="AE751" s="357"/>
      <c r="AF751" s="357"/>
      <c r="AG751" s="446"/>
      <c r="AH751" s="357"/>
      <c r="AI751" s="357"/>
      <c r="AJ751" s="357"/>
      <c r="AK751" s="357"/>
      <c r="AL751" s="357"/>
      <c r="AM751" s="357"/>
    </row>
    <row r="752" spans="5:39" x14ac:dyDescent="0.25">
      <c r="E752" s="356"/>
      <c r="F752" s="356"/>
      <c r="G752" s="356"/>
      <c r="H752" s="356"/>
      <c r="I752" s="356"/>
      <c r="J752" s="357"/>
      <c r="K752" s="357"/>
      <c r="L752" s="357"/>
      <c r="M752" s="357"/>
      <c r="N752" s="358"/>
      <c r="O752" s="358"/>
      <c r="P752" s="358"/>
      <c r="Q752" s="358"/>
      <c r="R752" s="358"/>
      <c r="S752" s="358"/>
      <c r="T752" s="359"/>
      <c r="U752" s="360"/>
      <c r="V752" s="360"/>
      <c r="W752" s="357"/>
      <c r="X752" s="357"/>
      <c r="Y752" s="446"/>
      <c r="Z752" s="443"/>
      <c r="AA752" s="446"/>
      <c r="AB752" s="357"/>
      <c r="AC752" s="357"/>
      <c r="AD752" s="357"/>
      <c r="AE752" s="357"/>
      <c r="AF752" s="357"/>
      <c r="AG752" s="446"/>
      <c r="AH752" s="357"/>
      <c r="AI752" s="357"/>
      <c r="AJ752" s="357"/>
      <c r="AK752" s="357"/>
      <c r="AL752" s="357"/>
      <c r="AM752" s="357"/>
    </row>
    <row r="753" spans="5:39" x14ac:dyDescent="0.25">
      <c r="E753" s="356"/>
      <c r="F753" s="356"/>
      <c r="G753" s="356"/>
      <c r="H753" s="356"/>
      <c r="I753" s="356"/>
      <c r="J753" s="357"/>
      <c r="K753" s="357"/>
      <c r="L753" s="357"/>
      <c r="M753" s="357"/>
      <c r="N753" s="358"/>
      <c r="O753" s="358"/>
      <c r="P753" s="358"/>
      <c r="Q753" s="358"/>
      <c r="R753" s="358"/>
      <c r="S753" s="358"/>
      <c r="T753" s="359"/>
      <c r="U753" s="360"/>
      <c r="V753" s="360"/>
      <c r="W753" s="357"/>
      <c r="X753" s="357"/>
      <c r="Y753" s="446"/>
      <c r="Z753" s="443"/>
      <c r="AA753" s="446"/>
      <c r="AB753" s="357"/>
      <c r="AC753" s="357"/>
      <c r="AD753" s="357"/>
      <c r="AE753" s="357"/>
      <c r="AF753" s="357"/>
      <c r="AG753" s="446"/>
      <c r="AH753" s="357"/>
      <c r="AI753" s="357"/>
      <c r="AJ753" s="357"/>
      <c r="AK753" s="357"/>
      <c r="AL753" s="357"/>
      <c r="AM753" s="357"/>
    </row>
    <row r="754" spans="5:39" x14ac:dyDescent="0.25">
      <c r="E754" s="356"/>
      <c r="F754" s="356"/>
      <c r="G754" s="356"/>
      <c r="H754" s="356"/>
      <c r="I754" s="356"/>
      <c r="J754" s="357"/>
      <c r="K754" s="357"/>
      <c r="L754" s="357"/>
      <c r="M754" s="357"/>
      <c r="N754" s="358"/>
      <c r="O754" s="358"/>
      <c r="P754" s="358"/>
      <c r="Q754" s="358"/>
      <c r="R754" s="358"/>
      <c r="S754" s="358"/>
      <c r="T754" s="359"/>
      <c r="U754" s="360"/>
      <c r="V754" s="360"/>
      <c r="W754" s="357"/>
      <c r="X754" s="357"/>
      <c r="Y754" s="446"/>
      <c r="Z754" s="443"/>
      <c r="AA754" s="446"/>
      <c r="AB754" s="357"/>
      <c r="AC754" s="357"/>
      <c r="AD754" s="357"/>
      <c r="AE754" s="357"/>
      <c r="AF754" s="357"/>
      <c r="AG754" s="446"/>
      <c r="AH754" s="357"/>
      <c r="AI754" s="357"/>
      <c r="AJ754" s="357"/>
      <c r="AK754" s="357"/>
      <c r="AL754" s="357"/>
      <c r="AM754" s="357"/>
    </row>
    <row r="755" spans="5:39" x14ac:dyDescent="0.25">
      <c r="E755" s="356"/>
      <c r="F755" s="356"/>
      <c r="G755" s="356"/>
      <c r="H755" s="356"/>
      <c r="I755" s="356"/>
      <c r="J755" s="357"/>
      <c r="K755" s="357"/>
      <c r="L755" s="357"/>
      <c r="M755" s="357"/>
      <c r="N755" s="358"/>
      <c r="O755" s="358"/>
      <c r="P755" s="358"/>
      <c r="Q755" s="358"/>
      <c r="R755" s="358"/>
      <c r="S755" s="358"/>
      <c r="T755" s="359"/>
      <c r="U755" s="360"/>
      <c r="V755" s="360"/>
      <c r="W755" s="357"/>
      <c r="X755" s="357"/>
      <c r="Y755" s="446"/>
      <c r="Z755" s="443"/>
      <c r="AA755" s="446"/>
      <c r="AB755" s="357"/>
      <c r="AC755" s="357"/>
      <c r="AD755" s="357"/>
      <c r="AE755" s="357"/>
      <c r="AF755" s="357"/>
      <c r="AG755" s="446"/>
      <c r="AH755" s="357"/>
      <c r="AI755" s="357"/>
      <c r="AJ755" s="357"/>
      <c r="AK755" s="357"/>
      <c r="AL755" s="357"/>
      <c r="AM755" s="357"/>
    </row>
    <row r="756" spans="5:39" x14ac:dyDescent="0.25">
      <c r="E756" s="356"/>
      <c r="F756" s="356"/>
      <c r="G756" s="356"/>
      <c r="H756" s="356"/>
      <c r="I756" s="356"/>
      <c r="J756" s="357"/>
      <c r="K756" s="357"/>
      <c r="L756" s="357"/>
      <c r="M756" s="357"/>
      <c r="N756" s="358"/>
      <c r="O756" s="358"/>
      <c r="P756" s="358"/>
      <c r="Q756" s="358"/>
      <c r="R756" s="358"/>
      <c r="S756" s="358"/>
      <c r="T756" s="359"/>
      <c r="U756" s="360"/>
      <c r="V756" s="360"/>
      <c r="W756" s="357"/>
      <c r="X756" s="357"/>
      <c r="Y756" s="446"/>
      <c r="Z756" s="443"/>
      <c r="AA756" s="446"/>
      <c r="AB756" s="357"/>
      <c r="AC756" s="357"/>
      <c r="AD756" s="357"/>
      <c r="AE756" s="357"/>
      <c r="AF756" s="357"/>
      <c r="AG756" s="446"/>
      <c r="AH756" s="357"/>
      <c r="AI756" s="357"/>
      <c r="AJ756" s="357"/>
      <c r="AK756" s="357"/>
      <c r="AL756" s="357"/>
      <c r="AM756" s="357"/>
    </row>
    <row r="757" spans="5:39" x14ac:dyDescent="0.25">
      <c r="E757" s="356"/>
      <c r="F757" s="356"/>
      <c r="G757" s="356"/>
      <c r="H757" s="356"/>
      <c r="I757" s="356"/>
      <c r="J757" s="357"/>
      <c r="K757" s="357"/>
      <c r="L757" s="357"/>
      <c r="M757" s="357"/>
      <c r="N757" s="358"/>
      <c r="O757" s="358"/>
      <c r="P757" s="358"/>
      <c r="Q757" s="358"/>
      <c r="R757" s="358"/>
      <c r="S757" s="358"/>
      <c r="T757" s="359"/>
      <c r="U757" s="360"/>
      <c r="V757" s="360"/>
      <c r="W757" s="357"/>
      <c r="X757" s="357"/>
      <c r="Y757" s="446"/>
      <c r="Z757" s="443"/>
      <c r="AA757" s="446"/>
      <c r="AB757" s="357"/>
      <c r="AC757" s="357"/>
      <c r="AD757" s="357"/>
      <c r="AE757" s="357"/>
      <c r="AF757" s="357"/>
      <c r="AG757" s="446"/>
      <c r="AH757" s="357"/>
      <c r="AI757" s="357"/>
      <c r="AJ757" s="357"/>
      <c r="AK757" s="357"/>
      <c r="AL757" s="357"/>
      <c r="AM757" s="357"/>
    </row>
    <row r="758" spans="5:39" x14ac:dyDescent="0.25">
      <c r="E758" s="356"/>
      <c r="F758" s="356"/>
      <c r="G758" s="356"/>
      <c r="H758" s="356"/>
      <c r="I758" s="356"/>
      <c r="J758" s="357"/>
      <c r="K758" s="357"/>
      <c r="L758" s="357"/>
      <c r="M758" s="357"/>
      <c r="N758" s="358"/>
      <c r="O758" s="358"/>
      <c r="P758" s="358"/>
      <c r="Q758" s="358"/>
      <c r="R758" s="358"/>
      <c r="S758" s="358"/>
      <c r="T758" s="359"/>
      <c r="U758" s="360"/>
      <c r="V758" s="360"/>
      <c r="W758" s="357"/>
      <c r="X758" s="357"/>
      <c r="Y758" s="446"/>
      <c r="Z758" s="443"/>
      <c r="AA758" s="446"/>
      <c r="AB758" s="357"/>
      <c r="AC758" s="357"/>
      <c r="AD758" s="357"/>
      <c r="AE758" s="357"/>
      <c r="AF758" s="357"/>
      <c r="AG758" s="446"/>
      <c r="AH758" s="357"/>
      <c r="AI758" s="357"/>
      <c r="AJ758" s="357"/>
      <c r="AK758" s="357"/>
      <c r="AL758" s="357"/>
      <c r="AM758" s="357"/>
    </row>
    <row r="759" spans="5:39" x14ac:dyDescent="0.25">
      <c r="E759" s="356"/>
      <c r="F759" s="356"/>
      <c r="G759" s="356"/>
      <c r="H759" s="356"/>
      <c r="I759" s="356"/>
      <c r="J759" s="357"/>
      <c r="K759" s="357"/>
      <c r="L759" s="357"/>
      <c r="M759" s="357"/>
      <c r="N759" s="358"/>
      <c r="O759" s="358"/>
      <c r="P759" s="358"/>
      <c r="Q759" s="358"/>
      <c r="R759" s="358"/>
      <c r="S759" s="358"/>
      <c r="T759" s="359"/>
      <c r="U759" s="360"/>
      <c r="V759" s="360"/>
      <c r="W759" s="357"/>
      <c r="X759" s="357"/>
      <c r="Y759" s="446"/>
      <c r="Z759" s="443"/>
      <c r="AA759" s="446"/>
      <c r="AB759" s="357"/>
      <c r="AC759" s="357"/>
      <c r="AD759" s="357"/>
      <c r="AE759" s="357"/>
      <c r="AF759" s="357"/>
      <c r="AG759" s="446"/>
      <c r="AH759" s="357"/>
      <c r="AI759" s="357"/>
      <c r="AJ759" s="357"/>
      <c r="AK759" s="357"/>
      <c r="AL759" s="357"/>
      <c r="AM759" s="357"/>
    </row>
    <row r="760" spans="5:39" x14ac:dyDescent="0.25">
      <c r="E760" s="356"/>
      <c r="F760" s="356"/>
      <c r="G760" s="356"/>
      <c r="H760" s="356"/>
      <c r="I760" s="356"/>
      <c r="J760" s="357"/>
      <c r="K760" s="357"/>
      <c r="L760" s="357"/>
      <c r="M760" s="357"/>
      <c r="N760" s="358"/>
      <c r="O760" s="358"/>
      <c r="P760" s="358"/>
      <c r="Q760" s="358"/>
      <c r="R760" s="358"/>
      <c r="S760" s="358"/>
      <c r="T760" s="359"/>
      <c r="U760" s="360"/>
      <c r="V760" s="360"/>
      <c r="W760" s="357"/>
      <c r="X760" s="357"/>
      <c r="Y760" s="446"/>
      <c r="Z760" s="443"/>
      <c r="AA760" s="446"/>
      <c r="AB760" s="357"/>
      <c r="AC760" s="357"/>
      <c r="AD760" s="357"/>
      <c r="AE760" s="357"/>
      <c r="AF760" s="357"/>
      <c r="AG760" s="446"/>
      <c r="AH760" s="357"/>
      <c r="AI760" s="357"/>
      <c r="AJ760" s="357"/>
      <c r="AK760" s="357"/>
      <c r="AL760" s="357"/>
      <c r="AM760" s="357"/>
    </row>
    <row r="761" spans="5:39" x14ac:dyDescent="0.25">
      <c r="E761" s="356"/>
      <c r="F761" s="356"/>
      <c r="G761" s="356"/>
      <c r="H761" s="356"/>
      <c r="I761" s="356"/>
      <c r="J761" s="357"/>
      <c r="K761" s="357"/>
      <c r="L761" s="357"/>
      <c r="M761" s="357"/>
      <c r="N761" s="358"/>
      <c r="O761" s="358"/>
      <c r="P761" s="358"/>
      <c r="Q761" s="358"/>
      <c r="R761" s="358"/>
      <c r="S761" s="358"/>
      <c r="T761" s="359"/>
      <c r="U761" s="360"/>
      <c r="V761" s="360"/>
      <c r="W761" s="357"/>
      <c r="X761" s="357"/>
      <c r="Y761" s="446"/>
      <c r="Z761" s="443"/>
      <c r="AA761" s="446"/>
      <c r="AB761" s="357"/>
      <c r="AC761" s="357"/>
      <c r="AD761" s="357"/>
      <c r="AE761" s="357"/>
      <c r="AF761" s="357"/>
      <c r="AG761" s="446"/>
      <c r="AH761" s="357"/>
      <c r="AI761" s="357"/>
      <c r="AJ761" s="357"/>
      <c r="AK761" s="357"/>
      <c r="AL761" s="357"/>
      <c r="AM761" s="357"/>
    </row>
    <row r="762" spans="5:39" x14ac:dyDescent="0.25">
      <c r="E762" s="356"/>
      <c r="F762" s="356"/>
      <c r="G762" s="356"/>
      <c r="H762" s="356"/>
      <c r="I762" s="356"/>
      <c r="J762" s="357"/>
      <c r="K762" s="357"/>
      <c r="L762" s="357"/>
      <c r="M762" s="357"/>
      <c r="N762" s="358"/>
      <c r="O762" s="358"/>
      <c r="P762" s="358"/>
      <c r="Q762" s="358"/>
      <c r="R762" s="358"/>
      <c r="S762" s="358"/>
      <c r="T762" s="359"/>
      <c r="U762" s="360"/>
      <c r="V762" s="360"/>
      <c r="W762" s="357"/>
      <c r="X762" s="357"/>
      <c r="Y762" s="446"/>
      <c r="Z762" s="443"/>
      <c r="AA762" s="446"/>
      <c r="AB762" s="357"/>
      <c r="AC762" s="357"/>
      <c r="AD762" s="357"/>
      <c r="AE762" s="357"/>
      <c r="AF762" s="357"/>
      <c r="AG762" s="446"/>
      <c r="AH762" s="357"/>
      <c r="AI762" s="357"/>
      <c r="AJ762" s="357"/>
      <c r="AK762" s="357"/>
      <c r="AL762" s="357"/>
      <c r="AM762" s="357"/>
    </row>
    <row r="763" spans="5:39" x14ac:dyDescent="0.25">
      <c r="E763" s="356"/>
      <c r="F763" s="356"/>
      <c r="G763" s="356"/>
      <c r="H763" s="356"/>
      <c r="I763" s="356"/>
      <c r="J763" s="357"/>
      <c r="K763" s="357"/>
      <c r="L763" s="357"/>
      <c r="M763" s="357"/>
      <c r="N763" s="358"/>
      <c r="O763" s="358"/>
      <c r="P763" s="358"/>
      <c r="Q763" s="358"/>
      <c r="R763" s="358"/>
      <c r="S763" s="358"/>
      <c r="T763" s="359"/>
      <c r="U763" s="360"/>
      <c r="V763" s="360"/>
      <c r="W763" s="357"/>
      <c r="X763" s="357"/>
      <c r="Y763" s="446"/>
      <c r="Z763" s="443"/>
      <c r="AA763" s="446"/>
      <c r="AB763" s="357"/>
      <c r="AC763" s="357"/>
      <c r="AD763" s="357"/>
      <c r="AE763" s="357"/>
      <c r="AF763" s="357"/>
      <c r="AG763" s="446"/>
      <c r="AH763" s="357"/>
      <c r="AI763" s="357"/>
      <c r="AJ763" s="357"/>
      <c r="AK763" s="357"/>
      <c r="AL763" s="357"/>
      <c r="AM763" s="357"/>
    </row>
    <row r="764" spans="5:39" x14ac:dyDescent="0.25">
      <c r="E764" s="356"/>
      <c r="F764" s="356"/>
      <c r="G764" s="356"/>
      <c r="H764" s="356"/>
      <c r="I764" s="356"/>
      <c r="J764" s="357"/>
      <c r="K764" s="357"/>
      <c r="L764" s="357"/>
      <c r="M764" s="357"/>
      <c r="N764" s="358"/>
      <c r="O764" s="358"/>
      <c r="P764" s="358"/>
      <c r="Q764" s="358"/>
      <c r="R764" s="358"/>
      <c r="S764" s="358"/>
      <c r="T764" s="359"/>
      <c r="U764" s="360"/>
      <c r="V764" s="360"/>
      <c r="W764" s="357"/>
      <c r="X764" s="357"/>
      <c r="Y764" s="446"/>
      <c r="Z764" s="443"/>
      <c r="AA764" s="446"/>
      <c r="AB764" s="357"/>
      <c r="AC764" s="357"/>
      <c r="AD764" s="357"/>
      <c r="AE764" s="357"/>
      <c r="AF764" s="357"/>
      <c r="AG764" s="446"/>
      <c r="AH764" s="357"/>
      <c r="AI764" s="357"/>
      <c r="AJ764" s="357"/>
      <c r="AK764" s="357"/>
      <c r="AL764" s="357"/>
      <c r="AM764" s="357"/>
    </row>
    <row r="765" spans="5:39" x14ac:dyDescent="0.25">
      <c r="E765" s="356"/>
      <c r="F765" s="356"/>
      <c r="G765" s="356"/>
      <c r="H765" s="356"/>
      <c r="I765" s="356"/>
      <c r="J765" s="357"/>
      <c r="K765" s="357"/>
      <c r="L765" s="357"/>
      <c r="M765" s="357"/>
      <c r="N765" s="358"/>
      <c r="O765" s="358"/>
      <c r="P765" s="358"/>
      <c r="Q765" s="358"/>
      <c r="R765" s="358"/>
      <c r="S765" s="358"/>
      <c r="T765" s="359"/>
      <c r="U765" s="360"/>
      <c r="V765" s="360"/>
      <c r="W765" s="357"/>
      <c r="X765" s="357"/>
      <c r="Y765" s="446"/>
      <c r="Z765" s="443"/>
      <c r="AA765" s="446"/>
      <c r="AB765" s="357"/>
      <c r="AC765" s="357"/>
      <c r="AD765" s="357"/>
      <c r="AE765" s="357"/>
      <c r="AF765" s="357"/>
      <c r="AG765" s="446"/>
      <c r="AH765" s="357"/>
      <c r="AI765" s="357"/>
      <c r="AJ765" s="357"/>
      <c r="AK765" s="357"/>
      <c r="AL765" s="357"/>
      <c r="AM765" s="357"/>
    </row>
    <row r="766" spans="5:39" x14ac:dyDescent="0.25">
      <c r="E766" s="356"/>
      <c r="F766" s="356"/>
      <c r="G766" s="356"/>
      <c r="H766" s="356"/>
      <c r="I766" s="356"/>
      <c r="J766" s="357"/>
      <c r="K766" s="357"/>
      <c r="L766" s="357"/>
      <c r="M766" s="357"/>
      <c r="N766" s="358"/>
      <c r="O766" s="358"/>
      <c r="P766" s="358"/>
      <c r="Q766" s="358"/>
      <c r="R766" s="358"/>
      <c r="S766" s="358"/>
      <c r="T766" s="359"/>
      <c r="U766" s="360"/>
      <c r="V766" s="360"/>
      <c r="W766" s="357"/>
      <c r="X766" s="357"/>
      <c r="Y766" s="446"/>
      <c r="Z766" s="443"/>
      <c r="AA766" s="446"/>
      <c r="AB766" s="357"/>
      <c r="AC766" s="357"/>
      <c r="AD766" s="357"/>
      <c r="AE766" s="357"/>
      <c r="AF766" s="357"/>
      <c r="AG766" s="446"/>
      <c r="AH766" s="357"/>
      <c r="AI766" s="357"/>
      <c r="AJ766" s="357"/>
      <c r="AK766" s="357"/>
      <c r="AL766" s="357"/>
      <c r="AM766" s="357"/>
    </row>
    <row r="767" spans="5:39" x14ac:dyDescent="0.25">
      <c r="E767" s="356"/>
      <c r="F767" s="356"/>
      <c r="G767" s="356"/>
      <c r="H767" s="356"/>
      <c r="I767" s="356"/>
      <c r="J767" s="357"/>
      <c r="K767" s="357"/>
      <c r="L767" s="357"/>
      <c r="M767" s="357"/>
      <c r="N767" s="358"/>
      <c r="O767" s="358"/>
      <c r="P767" s="358"/>
      <c r="Q767" s="358"/>
      <c r="R767" s="358"/>
      <c r="S767" s="358"/>
      <c r="T767" s="359"/>
      <c r="U767" s="360"/>
      <c r="V767" s="360"/>
      <c r="W767" s="357"/>
      <c r="X767" s="357"/>
      <c r="Y767" s="446"/>
      <c r="Z767" s="443"/>
      <c r="AA767" s="446"/>
      <c r="AB767" s="357"/>
      <c r="AC767" s="357"/>
      <c r="AD767" s="357"/>
      <c r="AE767" s="357"/>
      <c r="AF767" s="357"/>
      <c r="AG767" s="446"/>
      <c r="AH767" s="357"/>
      <c r="AI767" s="357"/>
      <c r="AJ767" s="357"/>
      <c r="AK767" s="357"/>
      <c r="AL767" s="357"/>
      <c r="AM767" s="357"/>
    </row>
    <row r="768" spans="5:39" x14ac:dyDescent="0.25">
      <c r="E768" s="356"/>
      <c r="F768" s="356"/>
      <c r="G768" s="356"/>
      <c r="H768" s="356"/>
      <c r="I768" s="356"/>
      <c r="J768" s="357"/>
      <c r="K768" s="357"/>
      <c r="L768" s="357"/>
      <c r="M768" s="357"/>
      <c r="N768" s="358"/>
      <c r="O768" s="358"/>
      <c r="P768" s="358"/>
      <c r="Q768" s="358"/>
      <c r="R768" s="358"/>
      <c r="S768" s="358"/>
      <c r="T768" s="359"/>
      <c r="U768" s="360"/>
      <c r="V768" s="360"/>
      <c r="W768" s="357"/>
      <c r="X768" s="357"/>
      <c r="Y768" s="446"/>
      <c r="Z768" s="443"/>
      <c r="AA768" s="446"/>
      <c r="AB768" s="357"/>
      <c r="AC768" s="357"/>
      <c r="AD768" s="357"/>
      <c r="AE768" s="357"/>
      <c r="AF768" s="357"/>
      <c r="AG768" s="446"/>
      <c r="AH768" s="357"/>
      <c r="AI768" s="357"/>
      <c r="AJ768" s="357"/>
      <c r="AK768" s="357"/>
      <c r="AL768" s="357"/>
      <c r="AM768" s="357"/>
    </row>
    <row r="769" spans="5:39" x14ac:dyDescent="0.25">
      <c r="E769" s="356"/>
      <c r="F769" s="356"/>
      <c r="G769" s="356"/>
      <c r="H769" s="356"/>
      <c r="I769" s="356"/>
      <c r="J769" s="357"/>
      <c r="K769" s="357"/>
      <c r="L769" s="357"/>
      <c r="M769" s="357"/>
      <c r="N769" s="358"/>
      <c r="O769" s="358"/>
      <c r="P769" s="358"/>
      <c r="Q769" s="358"/>
      <c r="R769" s="358"/>
      <c r="S769" s="358"/>
      <c r="T769" s="359"/>
      <c r="U769" s="360"/>
      <c r="V769" s="360"/>
      <c r="W769" s="357"/>
      <c r="X769" s="357"/>
      <c r="Y769" s="446"/>
      <c r="Z769" s="443"/>
      <c r="AA769" s="446"/>
      <c r="AB769" s="357"/>
      <c r="AC769" s="357"/>
      <c r="AD769" s="357"/>
      <c r="AE769" s="357"/>
      <c r="AF769" s="357"/>
      <c r="AG769" s="446"/>
      <c r="AH769" s="357"/>
      <c r="AI769" s="357"/>
      <c r="AJ769" s="357"/>
      <c r="AK769" s="357"/>
      <c r="AL769" s="357"/>
      <c r="AM769" s="357"/>
    </row>
    <row r="770" spans="5:39" x14ac:dyDescent="0.25">
      <c r="E770" s="356"/>
      <c r="F770" s="356"/>
      <c r="G770" s="356"/>
      <c r="H770" s="356"/>
      <c r="I770" s="356"/>
      <c r="J770" s="357"/>
      <c r="K770" s="357"/>
      <c r="L770" s="357"/>
      <c r="M770" s="357"/>
      <c r="N770" s="358"/>
      <c r="O770" s="358"/>
      <c r="P770" s="358"/>
      <c r="Q770" s="358"/>
      <c r="R770" s="358"/>
      <c r="S770" s="358"/>
      <c r="T770" s="359"/>
      <c r="U770" s="360"/>
      <c r="V770" s="360"/>
      <c r="W770" s="357"/>
      <c r="X770" s="357"/>
      <c r="Y770" s="446"/>
      <c r="Z770" s="443"/>
      <c r="AA770" s="446"/>
      <c r="AB770" s="357"/>
      <c r="AC770" s="357"/>
      <c r="AD770" s="357"/>
      <c r="AE770" s="357"/>
      <c r="AF770" s="357"/>
      <c r="AG770" s="446"/>
      <c r="AH770" s="357"/>
      <c r="AI770" s="357"/>
      <c r="AJ770" s="357"/>
      <c r="AK770" s="357"/>
      <c r="AL770" s="357"/>
      <c r="AM770" s="357"/>
    </row>
    <row r="771" spans="5:39" x14ac:dyDescent="0.25">
      <c r="E771" s="356"/>
      <c r="F771" s="356"/>
      <c r="G771" s="356"/>
      <c r="H771" s="356"/>
      <c r="I771" s="356"/>
      <c r="J771" s="357"/>
      <c r="K771" s="357"/>
      <c r="L771" s="357"/>
      <c r="M771" s="357"/>
      <c r="N771" s="358"/>
      <c r="O771" s="358"/>
      <c r="P771" s="358"/>
      <c r="Q771" s="358"/>
      <c r="R771" s="358"/>
      <c r="S771" s="358"/>
      <c r="T771" s="359"/>
      <c r="U771" s="360"/>
      <c r="V771" s="360"/>
      <c r="W771" s="357"/>
      <c r="X771" s="357"/>
      <c r="Y771" s="446"/>
      <c r="Z771" s="443"/>
      <c r="AA771" s="446"/>
      <c r="AB771" s="357"/>
      <c r="AC771" s="357"/>
      <c r="AD771" s="357"/>
      <c r="AE771" s="357"/>
      <c r="AF771" s="357"/>
      <c r="AG771" s="446"/>
      <c r="AH771" s="357"/>
      <c r="AI771" s="357"/>
      <c r="AJ771" s="357"/>
      <c r="AK771" s="357"/>
      <c r="AL771" s="357"/>
      <c r="AM771" s="357"/>
    </row>
    <row r="772" spans="5:39" x14ac:dyDescent="0.25">
      <c r="E772" s="356"/>
      <c r="F772" s="356"/>
      <c r="G772" s="356"/>
      <c r="H772" s="356"/>
      <c r="I772" s="356"/>
      <c r="J772" s="357"/>
      <c r="K772" s="357"/>
      <c r="L772" s="357"/>
      <c r="M772" s="357"/>
      <c r="N772" s="358"/>
      <c r="O772" s="358"/>
      <c r="P772" s="358"/>
      <c r="Q772" s="358"/>
      <c r="R772" s="358"/>
      <c r="S772" s="358"/>
      <c r="T772" s="359"/>
      <c r="U772" s="360"/>
      <c r="V772" s="360"/>
      <c r="W772" s="357"/>
      <c r="X772" s="357"/>
      <c r="Y772" s="446"/>
      <c r="Z772" s="443"/>
      <c r="AA772" s="446"/>
      <c r="AB772" s="357"/>
      <c r="AC772" s="357"/>
      <c r="AD772" s="357"/>
      <c r="AE772" s="357"/>
      <c r="AF772" s="357"/>
      <c r="AG772" s="446"/>
      <c r="AH772" s="357"/>
      <c r="AI772" s="357"/>
      <c r="AJ772" s="357"/>
      <c r="AK772" s="357"/>
      <c r="AL772" s="357"/>
      <c r="AM772" s="357"/>
    </row>
    <row r="773" spans="5:39" x14ac:dyDescent="0.25">
      <c r="E773" s="356"/>
      <c r="F773" s="356"/>
      <c r="G773" s="356"/>
      <c r="H773" s="356"/>
      <c r="I773" s="356"/>
      <c r="J773" s="357"/>
      <c r="K773" s="357"/>
      <c r="L773" s="357"/>
      <c r="M773" s="357"/>
      <c r="N773" s="358"/>
      <c r="O773" s="358"/>
      <c r="P773" s="358"/>
      <c r="Q773" s="358"/>
      <c r="R773" s="358"/>
      <c r="S773" s="358"/>
      <c r="T773" s="359"/>
      <c r="U773" s="360"/>
      <c r="V773" s="360"/>
      <c r="W773" s="357"/>
      <c r="X773" s="357"/>
      <c r="Y773" s="446"/>
      <c r="Z773" s="443"/>
      <c r="AA773" s="446"/>
      <c r="AB773" s="357"/>
      <c r="AC773" s="357"/>
      <c r="AD773" s="357"/>
      <c r="AE773" s="357"/>
      <c r="AF773" s="357"/>
      <c r="AG773" s="446"/>
      <c r="AH773" s="357"/>
      <c r="AI773" s="357"/>
      <c r="AJ773" s="357"/>
      <c r="AK773" s="357"/>
      <c r="AL773" s="357"/>
      <c r="AM773" s="357"/>
    </row>
    <row r="774" spans="5:39" x14ac:dyDescent="0.25">
      <c r="E774" s="356"/>
      <c r="F774" s="356"/>
      <c r="G774" s="356"/>
      <c r="H774" s="356"/>
      <c r="I774" s="356"/>
      <c r="J774" s="357"/>
      <c r="K774" s="357"/>
      <c r="L774" s="357"/>
      <c r="M774" s="357"/>
      <c r="N774" s="358"/>
      <c r="O774" s="358"/>
      <c r="P774" s="358"/>
      <c r="Q774" s="358"/>
      <c r="R774" s="358"/>
      <c r="S774" s="358"/>
      <c r="T774" s="359"/>
      <c r="U774" s="360"/>
      <c r="V774" s="360"/>
      <c r="W774" s="357"/>
      <c r="X774" s="357"/>
      <c r="Y774" s="446"/>
      <c r="Z774" s="443"/>
      <c r="AA774" s="446"/>
      <c r="AB774" s="357"/>
      <c r="AC774" s="357"/>
      <c r="AD774" s="357"/>
      <c r="AE774" s="357"/>
      <c r="AF774" s="357"/>
      <c r="AG774" s="446"/>
      <c r="AH774" s="357"/>
      <c r="AI774" s="357"/>
      <c r="AJ774" s="357"/>
      <c r="AK774" s="357"/>
      <c r="AL774" s="357"/>
      <c r="AM774" s="357"/>
    </row>
    <row r="775" spans="5:39" x14ac:dyDescent="0.25">
      <c r="E775" s="356"/>
      <c r="F775" s="356"/>
      <c r="G775" s="356"/>
      <c r="H775" s="356"/>
      <c r="I775" s="356"/>
      <c r="J775" s="357"/>
      <c r="K775" s="357"/>
      <c r="L775" s="357"/>
      <c r="M775" s="357"/>
      <c r="N775" s="358"/>
      <c r="O775" s="358"/>
      <c r="P775" s="358"/>
      <c r="Q775" s="358"/>
      <c r="R775" s="358"/>
      <c r="S775" s="358"/>
      <c r="T775" s="359"/>
      <c r="U775" s="360"/>
      <c r="V775" s="360"/>
      <c r="W775" s="357"/>
      <c r="X775" s="357"/>
      <c r="Y775" s="446"/>
      <c r="Z775" s="443"/>
      <c r="AA775" s="446"/>
      <c r="AB775" s="357"/>
      <c r="AC775" s="357"/>
      <c r="AD775" s="357"/>
      <c r="AE775" s="357"/>
      <c r="AF775" s="357"/>
      <c r="AG775" s="446"/>
      <c r="AH775" s="357"/>
      <c r="AI775" s="357"/>
      <c r="AJ775" s="357"/>
      <c r="AK775" s="357"/>
      <c r="AL775" s="357"/>
      <c r="AM775" s="357"/>
    </row>
    <row r="776" spans="5:39" x14ac:dyDescent="0.25">
      <c r="E776" s="356"/>
      <c r="F776" s="356"/>
      <c r="G776" s="356"/>
      <c r="H776" s="356"/>
      <c r="I776" s="356"/>
      <c r="J776" s="357"/>
      <c r="K776" s="357"/>
      <c r="L776" s="357"/>
      <c r="M776" s="357"/>
      <c r="N776" s="358"/>
      <c r="O776" s="358"/>
      <c r="P776" s="358"/>
      <c r="Q776" s="358"/>
      <c r="R776" s="358"/>
      <c r="S776" s="358"/>
      <c r="T776" s="359"/>
      <c r="U776" s="360"/>
      <c r="V776" s="360"/>
      <c r="W776" s="357"/>
      <c r="X776" s="357"/>
      <c r="Y776" s="446"/>
      <c r="Z776" s="443"/>
      <c r="AA776" s="446"/>
      <c r="AB776" s="357"/>
      <c r="AC776" s="357"/>
      <c r="AD776" s="357"/>
      <c r="AE776" s="357"/>
      <c r="AF776" s="357"/>
      <c r="AG776" s="446"/>
      <c r="AH776" s="357"/>
      <c r="AI776" s="357"/>
      <c r="AJ776" s="357"/>
      <c r="AK776" s="357"/>
      <c r="AL776" s="357"/>
      <c r="AM776" s="357"/>
    </row>
    <row r="777" spans="5:39" x14ac:dyDescent="0.25">
      <c r="E777" s="356"/>
      <c r="F777" s="356"/>
      <c r="G777" s="356"/>
      <c r="H777" s="356"/>
      <c r="I777" s="356"/>
      <c r="J777" s="357"/>
      <c r="K777" s="357"/>
      <c r="L777" s="357"/>
      <c r="M777" s="357"/>
      <c r="N777" s="358"/>
      <c r="O777" s="358"/>
      <c r="P777" s="358"/>
      <c r="Q777" s="358"/>
      <c r="R777" s="358"/>
      <c r="S777" s="358"/>
      <c r="T777" s="359"/>
      <c r="U777" s="360"/>
      <c r="V777" s="360"/>
      <c r="W777" s="357"/>
      <c r="X777" s="357"/>
      <c r="Y777" s="446"/>
      <c r="Z777" s="443"/>
      <c r="AA777" s="446"/>
      <c r="AB777" s="357"/>
      <c r="AC777" s="357"/>
      <c r="AD777" s="357"/>
      <c r="AE777" s="357"/>
      <c r="AF777" s="357"/>
      <c r="AG777" s="446"/>
      <c r="AH777" s="357"/>
      <c r="AI777" s="357"/>
      <c r="AJ777" s="357"/>
      <c r="AK777" s="357"/>
      <c r="AL777" s="357"/>
      <c r="AM777" s="357"/>
    </row>
    <row r="778" spans="5:39" x14ac:dyDescent="0.25">
      <c r="E778" s="356"/>
      <c r="F778" s="356"/>
      <c r="G778" s="356"/>
      <c r="H778" s="356"/>
      <c r="I778" s="356"/>
      <c r="J778" s="357"/>
      <c r="K778" s="357"/>
      <c r="L778" s="357"/>
      <c r="M778" s="357"/>
      <c r="N778" s="358"/>
      <c r="O778" s="358"/>
      <c r="P778" s="358"/>
      <c r="Q778" s="358"/>
      <c r="R778" s="358"/>
      <c r="S778" s="358"/>
      <c r="T778" s="359"/>
      <c r="U778" s="360"/>
      <c r="V778" s="360"/>
      <c r="W778" s="357"/>
      <c r="X778" s="357"/>
      <c r="Y778" s="446"/>
      <c r="Z778" s="443"/>
      <c r="AA778" s="446"/>
      <c r="AB778" s="357"/>
      <c r="AC778" s="357"/>
      <c r="AD778" s="357"/>
      <c r="AE778" s="357"/>
      <c r="AF778" s="357"/>
      <c r="AG778" s="446"/>
      <c r="AH778" s="357"/>
      <c r="AI778" s="357"/>
      <c r="AJ778" s="357"/>
      <c r="AK778" s="357"/>
      <c r="AL778" s="357"/>
      <c r="AM778" s="357"/>
    </row>
    <row r="779" spans="5:39" x14ac:dyDescent="0.25">
      <c r="E779" s="356"/>
      <c r="F779" s="356"/>
      <c r="G779" s="356"/>
      <c r="H779" s="356"/>
      <c r="I779" s="356"/>
      <c r="J779" s="357"/>
      <c r="K779" s="357"/>
      <c r="L779" s="357"/>
      <c r="M779" s="357"/>
      <c r="N779" s="358"/>
      <c r="O779" s="358"/>
      <c r="P779" s="358"/>
      <c r="Q779" s="358"/>
      <c r="R779" s="358"/>
      <c r="S779" s="358"/>
      <c r="T779" s="359"/>
      <c r="U779" s="360"/>
      <c r="V779" s="360"/>
      <c r="W779" s="357"/>
      <c r="X779" s="357"/>
      <c r="Y779" s="446"/>
      <c r="Z779" s="443"/>
      <c r="AA779" s="446"/>
      <c r="AB779" s="357"/>
      <c r="AC779" s="357"/>
      <c r="AD779" s="357"/>
      <c r="AE779" s="357"/>
      <c r="AF779" s="357"/>
      <c r="AG779" s="446"/>
      <c r="AH779" s="357"/>
      <c r="AI779" s="357"/>
      <c r="AJ779" s="357"/>
      <c r="AK779" s="357"/>
      <c r="AL779" s="357"/>
      <c r="AM779" s="357"/>
    </row>
    <row r="780" spans="5:39" x14ac:dyDescent="0.25">
      <c r="E780" s="356"/>
      <c r="F780" s="356"/>
      <c r="G780" s="356"/>
      <c r="H780" s="356"/>
      <c r="I780" s="356"/>
      <c r="J780" s="357"/>
      <c r="K780" s="357"/>
      <c r="L780" s="357"/>
      <c r="M780" s="357"/>
      <c r="N780" s="358"/>
      <c r="O780" s="358"/>
      <c r="P780" s="358"/>
      <c r="Q780" s="358"/>
      <c r="R780" s="358"/>
      <c r="S780" s="358"/>
      <c r="T780" s="359"/>
      <c r="U780" s="360"/>
      <c r="V780" s="360"/>
      <c r="W780" s="357"/>
      <c r="X780" s="357"/>
      <c r="Y780" s="446"/>
      <c r="Z780" s="443"/>
      <c r="AA780" s="446"/>
      <c r="AB780" s="357"/>
      <c r="AC780" s="357"/>
      <c r="AD780" s="357"/>
      <c r="AE780" s="357"/>
      <c r="AF780" s="357"/>
      <c r="AG780" s="446"/>
      <c r="AH780" s="357"/>
      <c r="AI780" s="357"/>
      <c r="AJ780" s="357"/>
      <c r="AK780" s="357"/>
      <c r="AL780" s="357"/>
      <c r="AM780" s="357"/>
    </row>
    <row r="781" spans="5:39" x14ac:dyDescent="0.25">
      <c r="E781" s="356"/>
      <c r="F781" s="356"/>
      <c r="G781" s="356"/>
      <c r="H781" s="356"/>
      <c r="I781" s="356"/>
      <c r="J781" s="357"/>
      <c r="K781" s="357"/>
      <c r="L781" s="357"/>
      <c r="M781" s="357"/>
      <c r="N781" s="358"/>
      <c r="O781" s="358"/>
      <c r="P781" s="358"/>
      <c r="Q781" s="358"/>
      <c r="R781" s="358"/>
      <c r="S781" s="358"/>
      <c r="T781" s="359"/>
      <c r="U781" s="360"/>
      <c r="V781" s="360"/>
      <c r="W781" s="357"/>
      <c r="X781" s="357"/>
      <c r="Y781" s="446"/>
      <c r="Z781" s="443"/>
      <c r="AA781" s="446"/>
      <c r="AB781" s="357"/>
      <c r="AC781" s="357"/>
      <c r="AD781" s="357"/>
      <c r="AE781" s="357"/>
      <c r="AF781" s="357"/>
      <c r="AG781" s="446"/>
      <c r="AH781" s="357"/>
      <c r="AI781" s="357"/>
      <c r="AJ781" s="357"/>
      <c r="AK781" s="357"/>
      <c r="AL781" s="357"/>
      <c r="AM781" s="357"/>
    </row>
    <row r="782" spans="5:39" x14ac:dyDescent="0.25">
      <c r="E782" s="356"/>
      <c r="F782" s="356"/>
      <c r="G782" s="356"/>
      <c r="H782" s="356"/>
      <c r="I782" s="356"/>
      <c r="J782" s="357"/>
      <c r="K782" s="357"/>
      <c r="L782" s="357"/>
      <c r="M782" s="357"/>
      <c r="N782" s="358"/>
      <c r="O782" s="358"/>
      <c r="P782" s="358"/>
      <c r="Q782" s="358"/>
      <c r="R782" s="358"/>
      <c r="S782" s="358"/>
      <c r="T782" s="359"/>
      <c r="U782" s="360"/>
      <c r="V782" s="360"/>
      <c r="W782" s="357"/>
      <c r="X782" s="357"/>
      <c r="Y782" s="446"/>
      <c r="Z782" s="443"/>
      <c r="AA782" s="446"/>
      <c r="AB782" s="357"/>
      <c r="AC782" s="357"/>
      <c r="AD782" s="357"/>
      <c r="AE782" s="357"/>
      <c r="AF782" s="357"/>
      <c r="AG782" s="446"/>
      <c r="AH782" s="357"/>
      <c r="AI782" s="357"/>
      <c r="AJ782" s="357"/>
      <c r="AK782" s="357"/>
      <c r="AL782" s="357"/>
      <c r="AM782" s="357"/>
    </row>
    <row r="783" spans="5:39" x14ac:dyDescent="0.25">
      <c r="E783" s="356"/>
      <c r="F783" s="356"/>
      <c r="G783" s="356"/>
      <c r="H783" s="356"/>
      <c r="I783" s="356"/>
      <c r="J783" s="357"/>
      <c r="K783" s="357"/>
      <c r="L783" s="357"/>
      <c r="M783" s="357"/>
      <c r="N783" s="358"/>
      <c r="O783" s="358"/>
      <c r="P783" s="358"/>
      <c r="Q783" s="358"/>
      <c r="R783" s="358"/>
      <c r="S783" s="358"/>
      <c r="T783" s="359"/>
      <c r="U783" s="360"/>
      <c r="V783" s="360"/>
      <c r="W783" s="357"/>
      <c r="X783" s="357"/>
      <c r="Y783" s="446"/>
      <c r="Z783" s="443"/>
      <c r="AA783" s="446"/>
      <c r="AB783" s="357"/>
      <c r="AC783" s="357"/>
      <c r="AD783" s="357"/>
      <c r="AE783" s="357"/>
      <c r="AF783" s="357"/>
      <c r="AG783" s="446"/>
      <c r="AH783" s="357"/>
      <c r="AI783" s="357"/>
      <c r="AJ783" s="357"/>
      <c r="AK783" s="357"/>
      <c r="AL783" s="357"/>
      <c r="AM783" s="357"/>
    </row>
    <row r="784" spans="5:39" x14ac:dyDescent="0.25">
      <c r="E784" s="356"/>
      <c r="F784" s="356"/>
      <c r="G784" s="356"/>
      <c r="H784" s="356"/>
      <c r="I784" s="356"/>
      <c r="J784" s="357"/>
      <c r="K784" s="357"/>
      <c r="L784" s="357"/>
      <c r="M784" s="357"/>
      <c r="N784" s="358"/>
      <c r="O784" s="358"/>
      <c r="P784" s="358"/>
      <c r="Q784" s="358"/>
      <c r="R784" s="358"/>
      <c r="S784" s="358"/>
      <c r="T784" s="359"/>
      <c r="U784" s="360"/>
      <c r="V784" s="360"/>
      <c r="W784" s="357"/>
      <c r="X784" s="357"/>
      <c r="Y784" s="446"/>
      <c r="Z784" s="443"/>
      <c r="AA784" s="446"/>
      <c r="AB784" s="357"/>
      <c r="AC784" s="357"/>
      <c r="AD784" s="357"/>
      <c r="AE784" s="357"/>
      <c r="AF784" s="357"/>
      <c r="AG784" s="446"/>
      <c r="AH784" s="357"/>
      <c r="AI784" s="357"/>
      <c r="AJ784" s="357"/>
      <c r="AK784" s="357"/>
      <c r="AL784" s="357"/>
      <c r="AM784" s="357"/>
    </row>
    <row r="785" spans="5:39" x14ac:dyDescent="0.25">
      <c r="E785" s="356"/>
      <c r="F785" s="356"/>
      <c r="G785" s="356"/>
      <c r="H785" s="356"/>
      <c r="I785" s="356"/>
      <c r="J785" s="357"/>
      <c r="K785" s="357"/>
      <c r="L785" s="357"/>
      <c r="M785" s="357"/>
      <c r="N785" s="358"/>
      <c r="O785" s="358"/>
      <c r="P785" s="358"/>
      <c r="Q785" s="358"/>
      <c r="R785" s="358"/>
      <c r="S785" s="358"/>
      <c r="T785" s="359"/>
      <c r="U785" s="360"/>
      <c r="V785" s="360"/>
      <c r="W785" s="357"/>
      <c r="X785" s="357"/>
      <c r="Y785" s="446"/>
      <c r="Z785" s="443"/>
      <c r="AA785" s="446"/>
      <c r="AB785" s="357"/>
      <c r="AC785" s="357"/>
      <c r="AD785" s="357"/>
      <c r="AE785" s="357"/>
      <c r="AF785" s="357"/>
      <c r="AG785" s="446"/>
      <c r="AH785" s="357"/>
      <c r="AI785" s="357"/>
      <c r="AJ785" s="357"/>
      <c r="AK785" s="357"/>
      <c r="AL785" s="357"/>
      <c r="AM785" s="357"/>
    </row>
    <row r="786" spans="5:39" x14ac:dyDescent="0.25">
      <c r="E786" s="356"/>
      <c r="F786" s="356"/>
      <c r="G786" s="356"/>
      <c r="H786" s="356"/>
      <c r="I786" s="356"/>
      <c r="J786" s="357"/>
      <c r="K786" s="357"/>
      <c r="L786" s="357"/>
      <c r="M786" s="357"/>
      <c r="N786" s="358"/>
      <c r="O786" s="358"/>
      <c r="P786" s="358"/>
      <c r="Q786" s="358"/>
      <c r="R786" s="358"/>
      <c r="S786" s="358"/>
      <c r="T786" s="359"/>
      <c r="U786" s="360"/>
      <c r="V786" s="360"/>
      <c r="W786" s="357"/>
      <c r="X786" s="357"/>
      <c r="Y786" s="446"/>
      <c r="Z786" s="443"/>
      <c r="AA786" s="446"/>
      <c r="AB786" s="357"/>
      <c r="AC786" s="357"/>
      <c r="AD786" s="357"/>
      <c r="AE786" s="357"/>
      <c r="AF786" s="357"/>
      <c r="AG786" s="446"/>
      <c r="AH786" s="357"/>
      <c r="AI786" s="357"/>
      <c r="AJ786" s="357"/>
      <c r="AK786" s="357"/>
      <c r="AL786" s="357"/>
      <c r="AM786" s="357"/>
    </row>
    <row r="787" spans="5:39" x14ac:dyDescent="0.25">
      <c r="E787" s="356"/>
      <c r="F787" s="356"/>
      <c r="G787" s="356"/>
      <c r="H787" s="356"/>
      <c r="I787" s="356"/>
      <c r="J787" s="357"/>
      <c r="K787" s="357"/>
      <c r="L787" s="357"/>
      <c r="M787" s="357"/>
      <c r="N787" s="358"/>
      <c r="O787" s="358"/>
      <c r="P787" s="358"/>
      <c r="Q787" s="358"/>
      <c r="R787" s="358"/>
      <c r="S787" s="358"/>
      <c r="T787" s="359"/>
      <c r="U787" s="360"/>
      <c r="V787" s="360"/>
      <c r="W787" s="357"/>
      <c r="X787" s="357"/>
      <c r="Y787" s="446"/>
      <c r="Z787" s="443"/>
      <c r="AA787" s="446"/>
      <c r="AB787" s="357"/>
      <c r="AC787" s="357"/>
      <c r="AD787" s="357"/>
      <c r="AE787" s="357"/>
      <c r="AF787" s="357"/>
      <c r="AG787" s="446"/>
      <c r="AH787" s="357"/>
      <c r="AI787" s="357"/>
      <c r="AJ787" s="357"/>
      <c r="AK787" s="357"/>
      <c r="AL787" s="357"/>
      <c r="AM787" s="357"/>
    </row>
    <row r="788" spans="5:39" x14ac:dyDescent="0.25">
      <c r="E788" s="356"/>
      <c r="F788" s="356"/>
      <c r="G788" s="356"/>
      <c r="H788" s="356"/>
      <c r="I788" s="356"/>
      <c r="J788" s="357"/>
      <c r="K788" s="357"/>
      <c r="L788" s="357"/>
      <c r="M788" s="357"/>
      <c r="N788" s="358"/>
      <c r="O788" s="358"/>
      <c r="P788" s="358"/>
      <c r="Q788" s="358"/>
      <c r="R788" s="358"/>
      <c r="S788" s="358"/>
      <c r="T788" s="359"/>
      <c r="U788" s="360"/>
      <c r="V788" s="360"/>
      <c r="W788" s="357"/>
      <c r="X788" s="357"/>
      <c r="Y788" s="446"/>
      <c r="Z788" s="443"/>
      <c r="AA788" s="446"/>
      <c r="AB788" s="357"/>
      <c r="AC788" s="357"/>
      <c r="AD788" s="357"/>
      <c r="AE788" s="357"/>
      <c r="AF788" s="357"/>
      <c r="AG788" s="446"/>
      <c r="AH788" s="357"/>
      <c r="AI788" s="357"/>
      <c r="AJ788" s="357"/>
      <c r="AK788" s="357"/>
      <c r="AL788" s="357"/>
      <c r="AM788" s="357"/>
    </row>
    <row r="789" spans="5:39" x14ac:dyDescent="0.25">
      <c r="E789" s="356"/>
      <c r="F789" s="356"/>
      <c r="G789" s="356"/>
      <c r="H789" s="356"/>
      <c r="I789" s="356"/>
      <c r="J789" s="357"/>
      <c r="K789" s="357"/>
      <c r="L789" s="357"/>
      <c r="M789" s="357"/>
      <c r="N789" s="358"/>
      <c r="O789" s="358"/>
      <c r="P789" s="358"/>
      <c r="Q789" s="358"/>
      <c r="R789" s="358"/>
      <c r="S789" s="358"/>
      <c r="T789" s="359"/>
      <c r="U789" s="360"/>
      <c r="V789" s="360"/>
      <c r="W789" s="357"/>
      <c r="X789" s="357"/>
      <c r="Y789" s="446"/>
      <c r="Z789" s="443"/>
      <c r="AA789" s="446"/>
      <c r="AB789" s="357"/>
      <c r="AC789" s="357"/>
      <c r="AD789" s="357"/>
      <c r="AE789" s="357"/>
      <c r="AF789" s="357"/>
      <c r="AG789" s="446"/>
      <c r="AH789" s="357"/>
      <c r="AI789" s="357"/>
      <c r="AJ789" s="357"/>
      <c r="AK789" s="357"/>
      <c r="AL789" s="357"/>
      <c r="AM789" s="357"/>
    </row>
    <row r="790" spans="5:39" x14ac:dyDescent="0.25">
      <c r="E790" s="356"/>
      <c r="F790" s="356"/>
      <c r="G790" s="356"/>
      <c r="H790" s="356"/>
      <c r="I790" s="356"/>
      <c r="J790" s="357"/>
      <c r="K790" s="357"/>
      <c r="L790" s="357"/>
      <c r="M790" s="357"/>
      <c r="N790" s="358"/>
      <c r="O790" s="358"/>
      <c r="P790" s="358"/>
      <c r="Q790" s="358"/>
      <c r="R790" s="358"/>
      <c r="S790" s="358"/>
      <c r="T790" s="359"/>
      <c r="U790" s="360"/>
      <c r="V790" s="360"/>
      <c r="W790" s="357"/>
      <c r="X790" s="357"/>
      <c r="Y790" s="446"/>
      <c r="Z790" s="443"/>
      <c r="AA790" s="446"/>
      <c r="AB790" s="357"/>
      <c r="AC790" s="357"/>
      <c r="AD790" s="357"/>
      <c r="AE790" s="357"/>
      <c r="AF790" s="357"/>
      <c r="AG790" s="446"/>
      <c r="AH790" s="357"/>
      <c r="AI790" s="357"/>
      <c r="AJ790" s="357"/>
      <c r="AK790" s="357"/>
      <c r="AL790" s="357"/>
      <c r="AM790" s="357"/>
    </row>
    <row r="791" spans="5:39" x14ac:dyDescent="0.25">
      <c r="E791" s="356"/>
      <c r="F791" s="356"/>
      <c r="G791" s="356"/>
      <c r="H791" s="356"/>
      <c r="I791" s="356"/>
      <c r="J791" s="357"/>
      <c r="K791" s="357"/>
      <c r="L791" s="357"/>
      <c r="M791" s="357"/>
      <c r="N791" s="358"/>
      <c r="O791" s="358"/>
      <c r="P791" s="358"/>
      <c r="Q791" s="358"/>
      <c r="R791" s="358"/>
      <c r="S791" s="358"/>
      <c r="T791" s="359"/>
      <c r="U791" s="360"/>
      <c r="V791" s="360"/>
      <c r="W791" s="357"/>
      <c r="X791" s="357"/>
      <c r="Y791" s="446"/>
      <c r="Z791" s="443"/>
      <c r="AA791" s="446"/>
      <c r="AB791" s="357"/>
      <c r="AC791" s="357"/>
      <c r="AD791" s="357"/>
      <c r="AE791" s="357"/>
      <c r="AF791" s="357"/>
      <c r="AG791" s="446"/>
      <c r="AH791" s="357"/>
      <c r="AI791" s="357"/>
      <c r="AJ791" s="357"/>
      <c r="AK791" s="357"/>
      <c r="AL791" s="357"/>
      <c r="AM791" s="357"/>
    </row>
    <row r="792" spans="5:39" x14ac:dyDescent="0.25">
      <c r="E792" s="356"/>
      <c r="F792" s="356"/>
      <c r="G792" s="356"/>
      <c r="H792" s="356"/>
      <c r="I792" s="356"/>
      <c r="J792" s="357"/>
      <c r="K792" s="357"/>
      <c r="L792" s="357"/>
      <c r="M792" s="357"/>
      <c r="N792" s="358"/>
      <c r="O792" s="358"/>
      <c r="P792" s="358"/>
      <c r="Q792" s="358"/>
      <c r="R792" s="358"/>
      <c r="S792" s="358"/>
      <c r="T792" s="359"/>
      <c r="U792" s="360"/>
      <c r="V792" s="360"/>
      <c r="W792" s="357"/>
      <c r="X792" s="357"/>
      <c r="Y792" s="446"/>
      <c r="Z792" s="443"/>
      <c r="AA792" s="446"/>
      <c r="AB792" s="357"/>
      <c r="AC792" s="357"/>
      <c r="AD792" s="357"/>
      <c r="AE792" s="357"/>
      <c r="AF792" s="357"/>
      <c r="AG792" s="446"/>
      <c r="AH792" s="357"/>
      <c r="AI792" s="357"/>
      <c r="AJ792" s="357"/>
      <c r="AK792" s="357"/>
      <c r="AL792" s="357"/>
      <c r="AM792" s="357"/>
    </row>
    <row r="793" spans="5:39" x14ac:dyDescent="0.25">
      <c r="E793" s="356"/>
      <c r="F793" s="356"/>
      <c r="G793" s="356"/>
      <c r="H793" s="356"/>
      <c r="I793" s="356"/>
      <c r="J793" s="357"/>
      <c r="K793" s="357"/>
      <c r="L793" s="357"/>
      <c r="M793" s="357"/>
      <c r="N793" s="358"/>
      <c r="O793" s="358"/>
      <c r="P793" s="358"/>
      <c r="Q793" s="358"/>
      <c r="R793" s="358"/>
      <c r="S793" s="358"/>
      <c r="T793" s="359"/>
      <c r="U793" s="360"/>
      <c r="V793" s="360"/>
      <c r="W793" s="357"/>
      <c r="X793" s="357"/>
      <c r="Y793" s="446"/>
      <c r="Z793" s="443"/>
      <c r="AA793" s="446"/>
      <c r="AB793" s="357"/>
      <c r="AC793" s="357"/>
      <c r="AD793" s="357"/>
      <c r="AE793" s="357"/>
      <c r="AF793" s="357"/>
      <c r="AG793" s="446"/>
      <c r="AH793" s="357"/>
      <c r="AI793" s="357"/>
      <c r="AJ793" s="357"/>
      <c r="AK793" s="357"/>
      <c r="AL793" s="357"/>
      <c r="AM793" s="357"/>
    </row>
    <row r="794" spans="5:39" x14ac:dyDescent="0.25">
      <c r="E794" s="356"/>
      <c r="F794" s="356"/>
      <c r="G794" s="356"/>
      <c r="H794" s="356"/>
      <c r="I794" s="356"/>
      <c r="J794" s="357"/>
      <c r="K794" s="357"/>
      <c r="L794" s="357"/>
      <c r="M794" s="357"/>
      <c r="N794" s="358"/>
      <c r="O794" s="358"/>
      <c r="P794" s="358"/>
      <c r="Q794" s="358"/>
      <c r="R794" s="358"/>
      <c r="S794" s="358"/>
      <c r="T794" s="359"/>
      <c r="U794" s="360"/>
      <c r="V794" s="360"/>
      <c r="W794" s="357"/>
      <c r="X794" s="357"/>
      <c r="Y794" s="446"/>
      <c r="Z794" s="443"/>
      <c r="AA794" s="446"/>
      <c r="AB794" s="357"/>
      <c r="AC794" s="357"/>
      <c r="AD794" s="357"/>
      <c r="AE794" s="357"/>
      <c r="AF794" s="357"/>
      <c r="AG794" s="446"/>
      <c r="AH794" s="357"/>
      <c r="AI794" s="357"/>
      <c r="AJ794" s="357"/>
      <c r="AK794" s="357"/>
      <c r="AL794" s="357"/>
      <c r="AM794" s="357"/>
    </row>
    <row r="795" spans="5:39" x14ac:dyDescent="0.25">
      <c r="E795" s="356"/>
      <c r="F795" s="356"/>
      <c r="G795" s="356"/>
      <c r="H795" s="356"/>
      <c r="I795" s="356"/>
      <c r="J795" s="357"/>
      <c r="K795" s="357"/>
      <c r="L795" s="357"/>
      <c r="M795" s="357"/>
      <c r="N795" s="358"/>
      <c r="O795" s="358"/>
      <c r="P795" s="358"/>
      <c r="Q795" s="358"/>
      <c r="R795" s="358"/>
      <c r="S795" s="358"/>
      <c r="T795" s="359"/>
      <c r="U795" s="360"/>
      <c r="V795" s="360"/>
      <c r="W795" s="357"/>
      <c r="X795" s="357"/>
      <c r="Y795" s="446"/>
      <c r="Z795" s="443"/>
      <c r="AA795" s="446"/>
      <c r="AB795" s="357"/>
      <c r="AC795" s="357"/>
      <c r="AD795" s="357"/>
      <c r="AE795" s="357"/>
      <c r="AF795" s="357"/>
      <c r="AG795" s="446"/>
      <c r="AH795" s="357"/>
      <c r="AI795" s="357"/>
      <c r="AJ795" s="357"/>
      <c r="AK795" s="357"/>
      <c r="AL795" s="357"/>
      <c r="AM795" s="357"/>
    </row>
    <row r="796" spans="5:39" x14ac:dyDescent="0.25">
      <c r="E796" s="356"/>
      <c r="F796" s="356"/>
      <c r="G796" s="356"/>
      <c r="H796" s="356"/>
      <c r="I796" s="356"/>
      <c r="J796" s="357"/>
      <c r="K796" s="357"/>
      <c r="L796" s="357"/>
      <c r="M796" s="357"/>
      <c r="N796" s="358"/>
      <c r="O796" s="358"/>
      <c r="P796" s="358"/>
      <c r="Q796" s="358"/>
      <c r="R796" s="358"/>
      <c r="S796" s="358"/>
      <c r="T796" s="359"/>
      <c r="U796" s="360"/>
      <c r="V796" s="360"/>
      <c r="W796" s="357"/>
      <c r="X796" s="357"/>
      <c r="Y796" s="446"/>
      <c r="Z796" s="443"/>
      <c r="AA796" s="446"/>
      <c r="AB796" s="357"/>
      <c r="AC796" s="357"/>
      <c r="AD796" s="357"/>
      <c r="AE796" s="357"/>
      <c r="AF796" s="357"/>
      <c r="AG796" s="446"/>
      <c r="AH796" s="357"/>
      <c r="AI796" s="357"/>
      <c r="AJ796" s="357"/>
      <c r="AK796" s="357"/>
      <c r="AL796" s="357"/>
      <c r="AM796" s="357"/>
    </row>
    <row r="797" spans="5:39" x14ac:dyDescent="0.25">
      <c r="E797" s="356"/>
      <c r="F797" s="356"/>
      <c r="G797" s="356"/>
      <c r="H797" s="356"/>
      <c r="I797" s="356"/>
      <c r="J797" s="357"/>
      <c r="K797" s="357"/>
      <c r="L797" s="357"/>
      <c r="M797" s="357"/>
      <c r="N797" s="358"/>
      <c r="O797" s="358"/>
      <c r="P797" s="358"/>
      <c r="Q797" s="358"/>
      <c r="R797" s="358"/>
      <c r="S797" s="358"/>
      <c r="T797" s="359"/>
      <c r="U797" s="360"/>
      <c r="V797" s="360"/>
      <c r="W797" s="357"/>
      <c r="X797" s="357"/>
      <c r="Y797" s="446"/>
      <c r="Z797" s="443"/>
      <c r="AA797" s="446"/>
      <c r="AB797" s="357"/>
      <c r="AC797" s="357"/>
      <c r="AD797" s="357"/>
      <c r="AE797" s="357"/>
      <c r="AF797" s="357"/>
      <c r="AG797" s="446"/>
      <c r="AH797" s="357"/>
      <c r="AI797" s="357"/>
      <c r="AJ797" s="357"/>
      <c r="AK797" s="357"/>
      <c r="AL797" s="357"/>
      <c r="AM797" s="357"/>
    </row>
    <row r="798" spans="5:39" x14ac:dyDescent="0.25">
      <c r="E798" s="356"/>
      <c r="F798" s="356"/>
      <c r="G798" s="356"/>
      <c r="H798" s="356"/>
      <c r="I798" s="356"/>
      <c r="J798" s="357"/>
      <c r="K798" s="357"/>
      <c r="L798" s="357"/>
      <c r="M798" s="357"/>
      <c r="N798" s="358"/>
      <c r="O798" s="358"/>
      <c r="P798" s="358"/>
      <c r="Q798" s="358"/>
      <c r="R798" s="358"/>
      <c r="S798" s="358"/>
      <c r="T798" s="359"/>
      <c r="U798" s="360"/>
      <c r="V798" s="360"/>
      <c r="W798" s="357"/>
      <c r="X798" s="357"/>
      <c r="Y798" s="446"/>
      <c r="Z798" s="443"/>
      <c r="AA798" s="446"/>
      <c r="AB798" s="357"/>
      <c r="AC798" s="357"/>
      <c r="AD798" s="357"/>
      <c r="AE798" s="357"/>
      <c r="AF798" s="357"/>
      <c r="AG798" s="446"/>
      <c r="AH798" s="357"/>
      <c r="AI798" s="357"/>
      <c r="AJ798" s="357"/>
      <c r="AK798" s="357"/>
      <c r="AL798" s="357"/>
      <c r="AM798" s="357"/>
    </row>
    <row r="799" spans="5:39" x14ac:dyDescent="0.25">
      <c r="E799" s="356"/>
      <c r="F799" s="356"/>
      <c r="G799" s="356"/>
      <c r="H799" s="356"/>
      <c r="I799" s="356"/>
      <c r="J799" s="357"/>
      <c r="K799" s="357"/>
      <c r="L799" s="357"/>
      <c r="M799" s="357"/>
      <c r="N799" s="358"/>
      <c r="O799" s="358"/>
      <c r="P799" s="358"/>
      <c r="Q799" s="358"/>
      <c r="R799" s="358"/>
      <c r="S799" s="358"/>
      <c r="T799" s="359"/>
      <c r="U799" s="360"/>
      <c r="V799" s="360"/>
      <c r="W799" s="357"/>
      <c r="X799" s="357"/>
      <c r="Y799" s="446"/>
      <c r="Z799" s="443"/>
      <c r="AA799" s="446"/>
      <c r="AB799" s="357"/>
      <c r="AC799" s="357"/>
      <c r="AD799" s="357"/>
      <c r="AE799" s="357"/>
      <c r="AF799" s="357"/>
      <c r="AG799" s="446"/>
      <c r="AH799" s="357"/>
      <c r="AI799" s="357"/>
      <c r="AJ799" s="357"/>
      <c r="AK799" s="357"/>
      <c r="AL799" s="357"/>
      <c r="AM799" s="357"/>
    </row>
    <row r="800" spans="5:39" x14ac:dyDescent="0.25">
      <c r="E800" s="356"/>
      <c r="F800" s="356"/>
      <c r="G800" s="356"/>
      <c r="H800" s="356"/>
      <c r="I800" s="356"/>
      <c r="J800" s="357"/>
      <c r="K800" s="357"/>
      <c r="L800" s="357"/>
      <c r="M800" s="357"/>
      <c r="N800" s="358"/>
      <c r="O800" s="358"/>
      <c r="P800" s="358"/>
      <c r="Q800" s="358"/>
      <c r="R800" s="358"/>
      <c r="S800" s="358"/>
      <c r="T800" s="359"/>
      <c r="U800" s="360"/>
      <c r="V800" s="360"/>
      <c r="W800" s="357"/>
      <c r="X800" s="357"/>
      <c r="Y800" s="446"/>
      <c r="Z800" s="443"/>
      <c r="AA800" s="446"/>
      <c r="AB800" s="357"/>
      <c r="AC800" s="357"/>
      <c r="AD800" s="357"/>
      <c r="AE800" s="357"/>
      <c r="AF800" s="357"/>
      <c r="AG800" s="446"/>
      <c r="AH800" s="357"/>
      <c r="AI800" s="357"/>
      <c r="AJ800" s="357"/>
      <c r="AK800" s="357"/>
      <c r="AL800" s="357"/>
      <c r="AM800" s="357"/>
    </row>
    <row r="801" spans="5:39" x14ac:dyDescent="0.25">
      <c r="E801" s="356"/>
      <c r="F801" s="356"/>
      <c r="G801" s="356"/>
      <c r="H801" s="356"/>
      <c r="I801" s="356"/>
      <c r="J801" s="357"/>
      <c r="K801" s="357"/>
      <c r="L801" s="357"/>
      <c r="M801" s="357"/>
      <c r="N801" s="358"/>
      <c r="O801" s="358"/>
      <c r="P801" s="358"/>
      <c r="Q801" s="358"/>
      <c r="R801" s="358"/>
      <c r="S801" s="358"/>
      <c r="T801" s="359"/>
      <c r="U801" s="360"/>
      <c r="V801" s="360"/>
      <c r="W801" s="357"/>
      <c r="X801" s="357"/>
      <c r="Y801" s="446"/>
      <c r="Z801" s="443"/>
      <c r="AA801" s="446"/>
      <c r="AB801" s="357"/>
      <c r="AC801" s="357"/>
      <c r="AD801" s="357"/>
      <c r="AE801" s="357"/>
      <c r="AF801" s="357"/>
      <c r="AG801" s="446"/>
      <c r="AH801" s="357"/>
      <c r="AI801" s="357"/>
      <c r="AJ801" s="357"/>
      <c r="AK801" s="357"/>
      <c r="AL801" s="357"/>
      <c r="AM801" s="357"/>
    </row>
    <row r="802" spans="5:39" x14ac:dyDescent="0.25">
      <c r="E802" s="356"/>
      <c r="F802" s="356"/>
      <c r="G802" s="356"/>
      <c r="H802" s="356"/>
      <c r="I802" s="356"/>
      <c r="J802" s="357"/>
      <c r="K802" s="357"/>
      <c r="L802" s="357"/>
      <c r="M802" s="357"/>
      <c r="N802" s="358"/>
      <c r="O802" s="358"/>
      <c r="P802" s="358"/>
      <c r="Q802" s="358"/>
      <c r="R802" s="358"/>
      <c r="S802" s="358"/>
      <c r="T802" s="359"/>
      <c r="U802" s="360"/>
      <c r="V802" s="360"/>
      <c r="W802" s="357"/>
      <c r="X802" s="357"/>
      <c r="Y802" s="446"/>
      <c r="Z802" s="443"/>
      <c r="AA802" s="446"/>
      <c r="AB802" s="357"/>
      <c r="AC802" s="357"/>
      <c r="AD802" s="357"/>
      <c r="AE802" s="357"/>
      <c r="AF802" s="357"/>
      <c r="AG802" s="446"/>
      <c r="AH802" s="357"/>
      <c r="AI802" s="357"/>
      <c r="AJ802" s="357"/>
      <c r="AK802" s="357"/>
      <c r="AL802" s="357"/>
      <c r="AM802" s="357"/>
    </row>
    <row r="803" spans="5:39" x14ac:dyDescent="0.25">
      <c r="E803" s="356"/>
      <c r="F803" s="356"/>
      <c r="G803" s="356"/>
      <c r="H803" s="356"/>
      <c r="I803" s="356"/>
      <c r="J803" s="357"/>
      <c r="K803" s="357"/>
      <c r="L803" s="357"/>
      <c r="M803" s="357"/>
      <c r="N803" s="358"/>
      <c r="O803" s="358"/>
      <c r="P803" s="358"/>
      <c r="Q803" s="358"/>
      <c r="R803" s="358"/>
      <c r="S803" s="358"/>
      <c r="T803" s="359"/>
      <c r="U803" s="360"/>
      <c r="V803" s="360"/>
      <c r="W803" s="357"/>
      <c r="X803" s="357"/>
      <c r="Y803" s="446"/>
      <c r="Z803" s="443"/>
      <c r="AA803" s="446"/>
      <c r="AB803" s="357"/>
      <c r="AC803" s="357"/>
      <c r="AD803" s="357"/>
      <c r="AE803" s="357"/>
      <c r="AF803" s="357"/>
      <c r="AG803" s="446"/>
      <c r="AH803" s="357"/>
      <c r="AI803" s="357"/>
      <c r="AJ803" s="357"/>
      <c r="AK803" s="357"/>
      <c r="AL803" s="357"/>
      <c r="AM803" s="357"/>
    </row>
    <row r="804" spans="5:39" x14ac:dyDescent="0.25">
      <c r="E804" s="356"/>
      <c r="F804" s="356"/>
      <c r="G804" s="356"/>
      <c r="H804" s="356"/>
      <c r="I804" s="356"/>
      <c r="J804" s="357"/>
      <c r="K804" s="357"/>
      <c r="L804" s="357"/>
      <c r="M804" s="357"/>
      <c r="N804" s="358"/>
      <c r="O804" s="358"/>
      <c r="P804" s="358"/>
      <c r="Q804" s="358"/>
      <c r="R804" s="358"/>
      <c r="S804" s="358"/>
      <c r="T804" s="359"/>
      <c r="U804" s="360"/>
      <c r="V804" s="360"/>
      <c r="W804" s="357"/>
      <c r="X804" s="357"/>
      <c r="Y804" s="446"/>
      <c r="Z804" s="443"/>
      <c r="AA804" s="446"/>
      <c r="AB804" s="357"/>
      <c r="AC804" s="357"/>
      <c r="AD804" s="357"/>
      <c r="AE804" s="357"/>
      <c r="AF804" s="357"/>
      <c r="AG804" s="446"/>
      <c r="AH804" s="357"/>
      <c r="AI804" s="357"/>
      <c r="AJ804" s="357"/>
      <c r="AK804" s="357"/>
      <c r="AL804" s="357"/>
      <c r="AM804" s="357"/>
    </row>
    <row r="805" spans="5:39" x14ac:dyDescent="0.25">
      <c r="E805" s="356"/>
      <c r="F805" s="356"/>
      <c r="G805" s="356"/>
      <c r="H805" s="356"/>
      <c r="I805" s="356"/>
      <c r="J805" s="357"/>
      <c r="K805" s="357"/>
      <c r="L805" s="357"/>
      <c r="M805" s="357"/>
      <c r="N805" s="358"/>
      <c r="O805" s="358"/>
      <c r="P805" s="358"/>
      <c r="Q805" s="358"/>
      <c r="R805" s="358"/>
      <c r="S805" s="358"/>
      <c r="T805" s="359"/>
      <c r="U805" s="360"/>
      <c r="V805" s="360"/>
      <c r="W805" s="357"/>
      <c r="X805" s="357"/>
      <c r="Y805" s="446"/>
      <c r="Z805" s="443"/>
      <c r="AA805" s="446"/>
      <c r="AB805" s="357"/>
      <c r="AC805" s="357"/>
      <c r="AD805" s="357"/>
      <c r="AE805" s="357"/>
      <c r="AF805" s="357"/>
      <c r="AG805" s="446"/>
      <c r="AH805" s="357"/>
      <c r="AI805" s="357"/>
      <c r="AJ805" s="357"/>
      <c r="AK805" s="357"/>
      <c r="AL805" s="357"/>
      <c r="AM805" s="357"/>
    </row>
    <row r="806" spans="5:39" x14ac:dyDescent="0.25">
      <c r="E806" s="356"/>
      <c r="F806" s="356"/>
      <c r="G806" s="356"/>
      <c r="H806" s="356"/>
      <c r="I806" s="356"/>
      <c r="J806" s="357"/>
      <c r="K806" s="357"/>
      <c r="L806" s="357"/>
      <c r="M806" s="357"/>
      <c r="N806" s="358"/>
      <c r="O806" s="358"/>
      <c r="P806" s="358"/>
      <c r="Q806" s="358"/>
      <c r="R806" s="358"/>
      <c r="S806" s="358"/>
      <c r="T806" s="359"/>
      <c r="U806" s="360"/>
      <c r="V806" s="360"/>
      <c r="W806" s="357"/>
      <c r="X806" s="357"/>
      <c r="Y806" s="446"/>
      <c r="Z806" s="443"/>
      <c r="AA806" s="446"/>
      <c r="AB806" s="357"/>
      <c r="AC806" s="357"/>
      <c r="AD806" s="357"/>
      <c r="AE806" s="357"/>
      <c r="AF806" s="357"/>
      <c r="AG806" s="446"/>
      <c r="AH806" s="357"/>
      <c r="AI806" s="357"/>
      <c r="AJ806" s="357"/>
      <c r="AK806" s="357"/>
      <c r="AL806" s="357"/>
      <c r="AM806" s="357"/>
    </row>
    <row r="807" spans="5:39" x14ac:dyDescent="0.25">
      <c r="E807" s="356"/>
      <c r="F807" s="356"/>
      <c r="G807" s="356"/>
      <c r="H807" s="356"/>
      <c r="I807" s="356"/>
      <c r="J807" s="357"/>
      <c r="K807" s="357"/>
      <c r="L807" s="357"/>
      <c r="M807" s="357"/>
      <c r="N807" s="358"/>
      <c r="O807" s="358"/>
      <c r="P807" s="358"/>
      <c r="Q807" s="358"/>
      <c r="R807" s="358"/>
      <c r="S807" s="358"/>
      <c r="T807" s="359"/>
      <c r="U807" s="360"/>
      <c r="V807" s="360"/>
      <c r="W807" s="357"/>
      <c r="X807" s="357"/>
      <c r="Y807" s="446"/>
      <c r="Z807" s="443"/>
      <c r="AA807" s="446"/>
      <c r="AB807" s="357"/>
      <c r="AC807" s="357"/>
      <c r="AD807" s="357"/>
      <c r="AE807" s="357"/>
      <c r="AF807" s="357"/>
      <c r="AG807" s="446"/>
      <c r="AH807" s="357"/>
      <c r="AI807" s="357"/>
      <c r="AJ807" s="357"/>
      <c r="AK807" s="357"/>
      <c r="AL807" s="357"/>
      <c r="AM807" s="357"/>
    </row>
    <row r="808" spans="5:39" x14ac:dyDescent="0.25">
      <c r="E808" s="356"/>
      <c r="F808" s="356"/>
      <c r="G808" s="356"/>
      <c r="H808" s="356"/>
      <c r="I808" s="356"/>
      <c r="J808" s="357"/>
      <c r="K808" s="357"/>
      <c r="L808" s="357"/>
      <c r="M808" s="357"/>
      <c r="N808" s="358"/>
      <c r="O808" s="358"/>
      <c r="P808" s="358"/>
      <c r="Q808" s="358"/>
      <c r="R808" s="358"/>
      <c r="S808" s="358"/>
      <c r="T808" s="359"/>
      <c r="U808" s="360"/>
      <c r="V808" s="360"/>
      <c r="W808" s="357"/>
      <c r="X808" s="357"/>
      <c r="Y808" s="446"/>
      <c r="Z808" s="443"/>
      <c r="AA808" s="446"/>
      <c r="AB808" s="357"/>
      <c r="AC808" s="357"/>
      <c r="AD808" s="357"/>
      <c r="AE808" s="357"/>
      <c r="AF808" s="357"/>
      <c r="AG808" s="446"/>
      <c r="AH808" s="357"/>
      <c r="AI808" s="357"/>
      <c r="AJ808" s="357"/>
      <c r="AK808" s="357"/>
      <c r="AL808" s="357"/>
      <c r="AM808" s="357"/>
    </row>
    <row r="809" spans="5:39" x14ac:dyDescent="0.25">
      <c r="E809" s="356"/>
      <c r="F809" s="356"/>
      <c r="G809" s="356"/>
      <c r="H809" s="356"/>
      <c r="I809" s="356"/>
      <c r="J809" s="357"/>
      <c r="K809" s="357"/>
      <c r="L809" s="357"/>
      <c r="M809" s="357"/>
      <c r="N809" s="358"/>
      <c r="O809" s="358"/>
      <c r="P809" s="358"/>
      <c r="Q809" s="358"/>
      <c r="R809" s="358"/>
      <c r="S809" s="358"/>
      <c r="T809" s="359"/>
      <c r="U809" s="360"/>
      <c r="V809" s="360"/>
      <c r="W809" s="357"/>
      <c r="X809" s="357"/>
      <c r="Y809" s="446"/>
      <c r="Z809" s="443"/>
      <c r="AA809" s="446"/>
      <c r="AB809" s="357"/>
      <c r="AC809" s="357"/>
      <c r="AD809" s="357"/>
      <c r="AE809" s="357"/>
      <c r="AF809" s="357"/>
      <c r="AG809" s="446"/>
      <c r="AH809" s="357"/>
      <c r="AI809" s="357"/>
      <c r="AJ809" s="357"/>
      <c r="AK809" s="357"/>
      <c r="AL809" s="357"/>
      <c r="AM809" s="357"/>
    </row>
    <row r="810" spans="5:39" x14ac:dyDescent="0.25">
      <c r="E810" s="356"/>
      <c r="F810" s="356"/>
      <c r="G810" s="356"/>
      <c r="H810" s="356"/>
      <c r="I810" s="356"/>
      <c r="J810" s="357"/>
      <c r="K810" s="357"/>
      <c r="L810" s="357"/>
      <c r="M810" s="357"/>
      <c r="N810" s="358"/>
      <c r="O810" s="358"/>
      <c r="P810" s="358"/>
      <c r="Q810" s="358"/>
      <c r="R810" s="358"/>
      <c r="S810" s="358"/>
      <c r="T810" s="359"/>
      <c r="U810" s="360"/>
      <c r="V810" s="360"/>
      <c r="W810" s="357"/>
      <c r="X810" s="357"/>
      <c r="Y810" s="446"/>
      <c r="Z810" s="443"/>
      <c r="AA810" s="446"/>
      <c r="AB810" s="357"/>
      <c r="AC810" s="357"/>
      <c r="AD810" s="357"/>
      <c r="AE810" s="357"/>
      <c r="AF810" s="357"/>
      <c r="AG810" s="446"/>
      <c r="AH810" s="357"/>
      <c r="AI810" s="357"/>
      <c r="AJ810" s="357"/>
      <c r="AK810" s="357"/>
      <c r="AL810" s="357"/>
      <c r="AM810" s="357"/>
    </row>
    <row r="811" spans="5:39" x14ac:dyDescent="0.25">
      <c r="E811" s="356"/>
      <c r="F811" s="356"/>
      <c r="G811" s="356"/>
      <c r="H811" s="356"/>
      <c r="I811" s="356"/>
      <c r="J811" s="357"/>
      <c r="K811" s="357"/>
      <c r="L811" s="357"/>
      <c r="M811" s="357"/>
      <c r="N811" s="358"/>
      <c r="O811" s="358"/>
      <c r="P811" s="358"/>
      <c r="Q811" s="358"/>
      <c r="R811" s="358"/>
      <c r="S811" s="358"/>
      <c r="T811" s="359"/>
      <c r="U811" s="360"/>
      <c r="V811" s="360"/>
      <c r="W811" s="357"/>
      <c r="X811" s="357"/>
      <c r="Y811" s="446"/>
      <c r="Z811" s="443"/>
      <c r="AA811" s="446"/>
      <c r="AB811" s="357"/>
      <c r="AC811" s="357"/>
      <c r="AD811" s="357"/>
      <c r="AE811" s="357"/>
      <c r="AF811" s="357"/>
      <c r="AG811" s="446"/>
      <c r="AH811" s="357"/>
      <c r="AI811" s="357"/>
      <c r="AJ811" s="357"/>
      <c r="AK811" s="357"/>
      <c r="AL811" s="357"/>
      <c r="AM811" s="357"/>
    </row>
    <row r="812" spans="5:39" x14ac:dyDescent="0.25">
      <c r="E812" s="356"/>
      <c r="F812" s="356"/>
      <c r="G812" s="356"/>
      <c r="H812" s="356"/>
      <c r="I812" s="356"/>
      <c r="J812" s="357"/>
      <c r="K812" s="357"/>
      <c r="L812" s="357"/>
      <c r="M812" s="357"/>
      <c r="N812" s="358"/>
      <c r="O812" s="358"/>
      <c r="P812" s="358"/>
      <c r="Q812" s="358"/>
      <c r="R812" s="358"/>
      <c r="S812" s="358"/>
      <c r="T812" s="359"/>
      <c r="U812" s="360"/>
      <c r="V812" s="360"/>
      <c r="W812" s="357"/>
      <c r="X812" s="357"/>
      <c r="Y812" s="446"/>
      <c r="Z812" s="443"/>
      <c r="AA812" s="446"/>
      <c r="AB812" s="357"/>
      <c r="AC812" s="357"/>
      <c r="AD812" s="357"/>
      <c r="AE812" s="357"/>
      <c r="AF812" s="357"/>
      <c r="AG812" s="446"/>
      <c r="AH812" s="357"/>
      <c r="AI812" s="357"/>
      <c r="AJ812" s="357"/>
      <c r="AK812" s="357"/>
      <c r="AL812" s="357"/>
      <c r="AM812" s="357"/>
    </row>
    <row r="813" spans="5:39" x14ac:dyDescent="0.25">
      <c r="E813" s="356"/>
      <c r="F813" s="356"/>
      <c r="G813" s="356"/>
      <c r="H813" s="356"/>
      <c r="I813" s="356"/>
      <c r="J813" s="357"/>
      <c r="K813" s="357"/>
      <c r="L813" s="357"/>
      <c r="M813" s="357"/>
      <c r="N813" s="358"/>
      <c r="O813" s="358"/>
      <c r="P813" s="358"/>
      <c r="Q813" s="358"/>
      <c r="R813" s="358"/>
      <c r="S813" s="358"/>
      <c r="T813" s="359"/>
      <c r="U813" s="360"/>
      <c r="V813" s="360"/>
      <c r="W813" s="357"/>
      <c r="X813" s="357"/>
      <c r="Y813" s="446"/>
      <c r="Z813" s="443"/>
      <c r="AA813" s="446"/>
      <c r="AB813" s="357"/>
      <c r="AC813" s="357"/>
      <c r="AD813" s="357"/>
      <c r="AE813" s="357"/>
      <c r="AF813" s="357"/>
      <c r="AG813" s="446"/>
      <c r="AH813" s="357"/>
      <c r="AI813" s="357"/>
      <c r="AJ813" s="357"/>
      <c r="AK813" s="357"/>
      <c r="AL813" s="357"/>
      <c r="AM813" s="357"/>
    </row>
    <row r="814" spans="5:39" x14ac:dyDescent="0.25">
      <c r="E814" s="356"/>
      <c r="F814" s="356"/>
      <c r="G814" s="356"/>
      <c r="H814" s="356"/>
      <c r="I814" s="356"/>
      <c r="J814" s="357"/>
      <c r="K814" s="357"/>
      <c r="L814" s="357"/>
      <c r="M814" s="357"/>
      <c r="N814" s="358"/>
      <c r="O814" s="358"/>
      <c r="P814" s="358"/>
      <c r="Q814" s="358"/>
      <c r="R814" s="358"/>
      <c r="S814" s="358"/>
      <c r="T814" s="359"/>
      <c r="U814" s="360"/>
      <c r="V814" s="360"/>
      <c r="W814" s="357"/>
      <c r="X814" s="357"/>
      <c r="Y814" s="446"/>
      <c r="Z814" s="443"/>
      <c r="AA814" s="446"/>
      <c r="AB814" s="357"/>
      <c r="AC814" s="357"/>
      <c r="AD814" s="357"/>
      <c r="AE814" s="357"/>
      <c r="AF814" s="357"/>
      <c r="AG814" s="446"/>
      <c r="AH814" s="357"/>
      <c r="AI814" s="357"/>
      <c r="AJ814" s="357"/>
      <c r="AK814" s="357"/>
      <c r="AL814" s="357"/>
      <c r="AM814" s="357"/>
    </row>
    <row r="815" spans="5:39" x14ac:dyDescent="0.25">
      <c r="E815" s="356"/>
      <c r="F815" s="356"/>
      <c r="G815" s="356"/>
      <c r="H815" s="356"/>
      <c r="I815" s="356"/>
      <c r="J815" s="357"/>
      <c r="K815" s="357"/>
      <c r="L815" s="357"/>
      <c r="M815" s="357"/>
      <c r="N815" s="358"/>
      <c r="O815" s="358"/>
      <c r="P815" s="358"/>
      <c r="Q815" s="358"/>
      <c r="R815" s="358"/>
      <c r="S815" s="358"/>
      <c r="T815" s="359"/>
      <c r="U815" s="360"/>
      <c r="V815" s="360"/>
      <c r="W815" s="357"/>
      <c r="X815" s="357"/>
      <c r="Y815" s="446"/>
      <c r="Z815" s="443"/>
      <c r="AA815" s="446"/>
      <c r="AB815" s="357"/>
      <c r="AC815" s="357"/>
      <c r="AD815" s="357"/>
      <c r="AE815" s="357"/>
      <c r="AF815" s="357"/>
      <c r="AG815" s="446"/>
      <c r="AH815" s="357"/>
      <c r="AI815" s="357"/>
      <c r="AJ815" s="357"/>
      <c r="AK815" s="357"/>
      <c r="AL815" s="357"/>
      <c r="AM815" s="357"/>
    </row>
    <row r="816" spans="5:39" x14ac:dyDescent="0.25">
      <c r="E816" s="356"/>
      <c r="F816" s="356"/>
      <c r="G816" s="356"/>
      <c r="H816" s="356"/>
      <c r="I816" s="356"/>
      <c r="J816" s="357"/>
      <c r="K816" s="357"/>
      <c r="L816" s="357"/>
      <c r="M816" s="357"/>
      <c r="N816" s="358"/>
      <c r="O816" s="358"/>
      <c r="P816" s="358"/>
      <c r="Q816" s="358"/>
      <c r="R816" s="358"/>
      <c r="S816" s="358"/>
      <c r="T816" s="359"/>
      <c r="U816" s="360"/>
      <c r="V816" s="360"/>
      <c r="W816" s="357"/>
      <c r="X816" s="357"/>
      <c r="Y816" s="446"/>
      <c r="Z816" s="443"/>
      <c r="AA816" s="446"/>
      <c r="AB816" s="357"/>
      <c r="AC816" s="357"/>
      <c r="AD816" s="357"/>
      <c r="AE816" s="357"/>
      <c r="AF816" s="357"/>
      <c r="AG816" s="446"/>
      <c r="AH816" s="357"/>
      <c r="AI816" s="357"/>
      <c r="AJ816" s="357"/>
      <c r="AK816" s="357"/>
      <c r="AL816" s="357"/>
      <c r="AM816" s="357"/>
    </row>
    <row r="817" spans="5:39" x14ac:dyDescent="0.25">
      <c r="E817" s="356"/>
      <c r="F817" s="356"/>
      <c r="G817" s="356"/>
      <c r="H817" s="356"/>
      <c r="I817" s="356"/>
      <c r="J817" s="357"/>
      <c r="K817" s="357"/>
      <c r="L817" s="357"/>
      <c r="M817" s="357"/>
      <c r="N817" s="358"/>
      <c r="O817" s="358"/>
      <c r="P817" s="358"/>
      <c r="Q817" s="358"/>
      <c r="R817" s="358"/>
      <c r="S817" s="358"/>
      <c r="T817" s="359"/>
      <c r="U817" s="360"/>
      <c r="V817" s="360"/>
      <c r="W817" s="357"/>
      <c r="X817" s="357"/>
      <c r="Y817" s="446"/>
      <c r="Z817" s="443"/>
      <c r="AA817" s="446"/>
      <c r="AB817" s="357"/>
      <c r="AC817" s="357"/>
      <c r="AD817" s="357"/>
      <c r="AE817" s="357"/>
      <c r="AF817" s="357"/>
      <c r="AG817" s="446"/>
      <c r="AH817" s="357"/>
      <c r="AI817" s="357"/>
      <c r="AJ817" s="357"/>
      <c r="AK817" s="357"/>
      <c r="AL817" s="357"/>
      <c r="AM817" s="357"/>
    </row>
    <row r="818" spans="5:39" x14ac:dyDescent="0.25">
      <c r="E818" s="356"/>
      <c r="F818" s="356"/>
      <c r="G818" s="356"/>
      <c r="H818" s="356"/>
      <c r="I818" s="356"/>
      <c r="J818" s="357"/>
      <c r="K818" s="357"/>
      <c r="L818" s="357"/>
      <c r="M818" s="357"/>
      <c r="N818" s="358"/>
      <c r="O818" s="358"/>
      <c r="P818" s="358"/>
      <c r="Q818" s="358"/>
      <c r="R818" s="358"/>
      <c r="S818" s="358"/>
      <c r="T818" s="359"/>
      <c r="U818" s="360"/>
      <c r="V818" s="360"/>
      <c r="W818" s="357"/>
      <c r="X818" s="357"/>
      <c r="Y818" s="446"/>
      <c r="Z818" s="443"/>
      <c r="AA818" s="446"/>
      <c r="AB818" s="357"/>
      <c r="AC818" s="357"/>
      <c r="AD818" s="357"/>
      <c r="AE818" s="357"/>
      <c r="AF818" s="357"/>
      <c r="AG818" s="446"/>
      <c r="AH818" s="357"/>
      <c r="AI818" s="357"/>
      <c r="AJ818" s="357"/>
      <c r="AK818" s="357"/>
      <c r="AL818" s="357"/>
      <c r="AM818" s="357"/>
    </row>
    <row r="819" spans="5:39" x14ac:dyDescent="0.25">
      <c r="E819" s="356"/>
      <c r="F819" s="356"/>
      <c r="G819" s="356"/>
      <c r="H819" s="356"/>
      <c r="I819" s="356"/>
      <c r="J819" s="357"/>
      <c r="K819" s="357"/>
      <c r="L819" s="357"/>
      <c r="M819" s="357"/>
      <c r="N819" s="358"/>
      <c r="O819" s="358"/>
      <c r="P819" s="358"/>
      <c r="Q819" s="358"/>
      <c r="R819" s="358"/>
      <c r="S819" s="358"/>
      <c r="T819" s="359"/>
      <c r="U819" s="360"/>
      <c r="V819" s="360"/>
      <c r="W819" s="357"/>
      <c r="X819" s="357"/>
      <c r="Y819" s="446"/>
      <c r="Z819" s="443"/>
      <c r="AA819" s="446"/>
      <c r="AB819" s="357"/>
      <c r="AC819" s="357"/>
      <c r="AD819" s="357"/>
      <c r="AE819" s="357"/>
      <c r="AF819" s="357"/>
      <c r="AG819" s="446"/>
      <c r="AH819" s="357"/>
      <c r="AI819" s="357"/>
      <c r="AJ819" s="357"/>
      <c r="AK819" s="357"/>
      <c r="AL819" s="357"/>
      <c r="AM819" s="357"/>
    </row>
    <row r="820" spans="5:39" x14ac:dyDescent="0.25">
      <c r="E820" s="356"/>
      <c r="F820" s="356"/>
      <c r="G820" s="356"/>
      <c r="H820" s="356"/>
      <c r="I820" s="356"/>
      <c r="J820" s="357"/>
      <c r="K820" s="357"/>
      <c r="L820" s="357"/>
      <c r="M820" s="357"/>
      <c r="N820" s="358"/>
      <c r="O820" s="358"/>
      <c r="P820" s="358"/>
      <c r="Q820" s="358"/>
      <c r="R820" s="358"/>
      <c r="S820" s="358"/>
      <c r="T820" s="359"/>
      <c r="U820" s="360"/>
      <c r="V820" s="360"/>
      <c r="W820" s="357"/>
      <c r="X820" s="357"/>
      <c r="Y820" s="446"/>
      <c r="Z820" s="443"/>
      <c r="AA820" s="446"/>
      <c r="AB820" s="357"/>
      <c r="AC820" s="357"/>
      <c r="AD820" s="357"/>
      <c r="AE820" s="357"/>
      <c r="AF820" s="357"/>
      <c r="AG820" s="446"/>
      <c r="AH820" s="357"/>
      <c r="AI820" s="357"/>
      <c r="AJ820" s="357"/>
      <c r="AK820" s="357"/>
      <c r="AL820" s="357"/>
      <c r="AM820" s="357"/>
    </row>
    <row r="821" spans="5:39" x14ac:dyDescent="0.25">
      <c r="E821" s="356"/>
      <c r="F821" s="356"/>
      <c r="G821" s="356"/>
      <c r="H821" s="356"/>
      <c r="I821" s="356"/>
      <c r="J821" s="357"/>
      <c r="K821" s="357"/>
      <c r="L821" s="357"/>
      <c r="M821" s="357"/>
      <c r="N821" s="358"/>
      <c r="O821" s="358"/>
      <c r="P821" s="358"/>
      <c r="Q821" s="358"/>
      <c r="R821" s="358"/>
      <c r="S821" s="358"/>
      <c r="T821" s="359"/>
      <c r="U821" s="360"/>
      <c r="V821" s="360"/>
      <c r="W821" s="357"/>
      <c r="X821" s="357"/>
      <c r="Y821" s="446"/>
      <c r="Z821" s="443"/>
      <c r="AA821" s="446"/>
      <c r="AB821" s="357"/>
      <c r="AC821" s="357"/>
      <c r="AD821" s="357"/>
      <c r="AE821" s="357"/>
      <c r="AF821" s="357"/>
      <c r="AG821" s="446"/>
      <c r="AH821" s="357"/>
      <c r="AI821" s="357"/>
      <c r="AJ821" s="357"/>
      <c r="AK821" s="357"/>
      <c r="AL821" s="357"/>
      <c r="AM821" s="357"/>
    </row>
    <row r="822" spans="5:39" x14ac:dyDescent="0.25">
      <c r="E822" s="356"/>
      <c r="F822" s="356"/>
      <c r="G822" s="356"/>
      <c r="H822" s="356"/>
      <c r="I822" s="356"/>
      <c r="J822" s="357"/>
      <c r="K822" s="357"/>
      <c r="L822" s="357"/>
      <c r="M822" s="357"/>
      <c r="N822" s="358"/>
      <c r="O822" s="358"/>
      <c r="P822" s="358"/>
      <c r="Q822" s="358"/>
      <c r="R822" s="358"/>
      <c r="S822" s="358"/>
      <c r="T822" s="359"/>
      <c r="U822" s="360"/>
      <c r="V822" s="360"/>
      <c r="W822" s="357"/>
      <c r="X822" s="357"/>
      <c r="Y822" s="446"/>
      <c r="Z822" s="443"/>
      <c r="AA822" s="446"/>
      <c r="AB822" s="357"/>
      <c r="AC822" s="357"/>
      <c r="AD822" s="357"/>
      <c r="AE822" s="357"/>
      <c r="AF822" s="357"/>
      <c r="AG822" s="446"/>
      <c r="AH822" s="357"/>
      <c r="AI822" s="357"/>
      <c r="AJ822" s="357"/>
      <c r="AK822" s="357"/>
      <c r="AL822" s="357"/>
      <c r="AM822" s="357"/>
    </row>
    <row r="823" spans="5:39" x14ac:dyDescent="0.25">
      <c r="E823" s="356"/>
      <c r="F823" s="356"/>
      <c r="G823" s="356"/>
      <c r="H823" s="356"/>
      <c r="I823" s="356"/>
      <c r="J823" s="357"/>
      <c r="K823" s="357"/>
      <c r="L823" s="357"/>
      <c r="M823" s="357"/>
      <c r="N823" s="358"/>
      <c r="O823" s="358"/>
      <c r="P823" s="358"/>
      <c r="Q823" s="358"/>
      <c r="R823" s="358"/>
      <c r="S823" s="358"/>
      <c r="T823" s="359"/>
      <c r="U823" s="360"/>
      <c r="V823" s="360"/>
      <c r="W823" s="357"/>
      <c r="X823" s="357"/>
      <c r="Y823" s="446"/>
      <c r="Z823" s="443"/>
      <c r="AA823" s="446"/>
      <c r="AB823" s="357"/>
      <c r="AC823" s="357"/>
      <c r="AD823" s="357"/>
      <c r="AE823" s="357"/>
      <c r="AF823" s="357"/>
      <c r="AG823" s="446"/>
      <c r="AH823" s="357"/>
      <c r="AI823" s="357"/>
      <c r="AJ823" s="357"/>
      <c r="AK823" s="357"/>
      <c r="AL823" s="357"/>
      <c r="AM823" s="357"/>
    </row>
    <row r="824" spans="5:39" x14ac:dyDescent="0.25">
      <c r="E824" s="356"/>
      <c r="F824" s="356"/>
      <c r="G824" s="356"/>
      <c r="H824" s="356"/>
      <c r="I824" s="356"/>
      <c r="J824" s="357"/>
      <c r="K824" s="357"/>
      <c r="L824" s="357"/>
      <c r="M824" s="357"/>
      <c r="N824" s="358"/>
      <c r="O824" s="358"/>
      <c r="P824" s="358"/>
      <c r="Q824" s="358"/>
      <c r="R824" s="358"/>
      <c r="S824" s="358"/>
      <c r="T824" s="359"/>
      <c r="U824" s="360"/>
      <c r="V824" s="360"/>
      <c r="W824" s="357"/>
      <c r="X824" s="357"/>
      <c r="Y824" s="446"/>
      <c r="Z824" s="443"/>
      <c r="AA824" s="446"/>
      <c r="AB824" s="357"/>
      <c r="AC824" s="357"/>
      <c r="AD824" s="357"/>
      <c r="AE824" s="357"/>
      <c r="AF824" s="357"/>
      <c r="AG824" s="446"/>
      <c r="AH824" s="357"/>
      <c r="AI824" s="357"/>
      <c r="AJ824" s="357"/>
      <c r="AK824" s="357"/>
      <c r="AL824" s="357"/>
      <c r="AM824" s="357"/>
    </row>
    <row r="825" spans="5:39" x14ac:dyDescent="0.25">
      <c r="E825" s="356"/>
      <c r="F825" s="356"/>
      <c r="G825" s="356"/>
      <c r="H825" s="356"/>
      <c r="I825" s="356"/>
      <c r="J825" s="357"/>
      <c r="K825" s="357"/>
      <c r="L825" s="357"/>
      <c r="M825" s="357"/>
      <c r="N825" s="358"/>
      <c r="O825" s="358"/>
      <c r="P825" s="358"/>
      <c r="Q825" s="358"/>
      <c r="R825" s="358"/>
      <c r="S825" s="358"/>
      <c r="T825" s="359"/>
      <c r="U825" s="360"/>
      <c r="V825" s="360"/>
      <c r="W825" s="357"/>
      <c r="X825" s="357"/>
      <c r="Y825" s="446"/>
      <c r="Z825" s="443"/>
      <c r="AA825" s="446"/>
      <c r="AB825" s="357"/>
      <c r="AC825" s="357"/>
      <c r="AD825" s="357"/>
      <c r="AE825" s="357"/>
      <c r="AF825" s="357"/>
      <c r="AG825" s="446"/>
      <c r="AH825" s="357"/>
      <c r="AI825" s="357"/>
      <c r="AJ825" s="357"/>
      <c r="AK825" s="357"/>
      <c r="AL825" s="357"/>
      <c r="AM825" s="357"/>
    </row>
    <row r="826" spans="5:39" x14ac:dyDescent="0.25">
      <c r="E826" s="356"/>
      <c r="F826" s="356"/>
      <c r="G826" s="356"/>
      <c r="H826" s="356"/>
      <c r="I826" s="356"/>
      <c r="J826" s="357"/>
      <c r="K826" s="357"/>
      <c r="L826" s="357"/>
      <c r="M826" s="357"/>
      <c r="N826" s="358"/>
      <c r="O826" s="358"/>
      <c r="P826" s="358"/>
      <c r="Q826" s="358"/>
      <c r="R826" s="358"/>
      <c r="S826" s="358"/>
      <c r="T826" s="359"/>
      <c r="U826" s="360"/>
      <c r="V826" s="360"/>
      <c r="W826" s="357"/>
      <c r="X826" s="357"/>
      <c r="Y826" s="446"/>
      <c r="Z826" s="443"/>
      <c r="AA826" s="446"/>
      <c r="AB826" s="357"/>
      <c r="AC826" s="357"/>
      <c r="AD826" s="357"/>
      <c r="AE826" s="357"/>
      <c r="AF826" s="357"/>
      <c r="AG826" s="446"/>
      <c r="AH826" s="357"/>
      <c r="AI826" s="357"/>
      <c r="AJ826" s="357"/>
      <c r="AK826" s="357"/>
      <c r="AL826" s="357"/>
      <c r="AM826" s="357"/>
    </row>
    <row r="827" spans="5:39" x14ac:dyDescent="0.25">
      <c r="E827" s="356"/>
      <c r="F827" s="356"/>
      <c r="G827" s="356"/>
      <c r="H827" s="356"/>
      <c r="I827" s="356"/>
      <c r="J827" s="357"/>
      <c r="K827" s="357"/>
      <c r="L827" s="357"/>
      <c r="M827" s="357"/>
      <c r="N827" s="358"/>
      <c r="O827" s="358"/>
      <c r="P827" s="358"/>
      <c r="Q827" s="358"/>
      <c r="R827" s="358"/>
      <c r="S827" s="358"/>
      <c r="T827" s="359"/>
      <c r="U827" s="360"/>
      <c r="V827" s="360"/>
      <c r="W827" s="357"/>
      <c r="X827" s="357"/>
      <c r="Y827" s="446"/>
      <c r="Z827" s="443"/>
      <c r="AA827" s="446"/>
      <c r="AB827" s="357"/>
      <c r="AC827" s="357"/>
      <c r="AD827" s="357"/>
      <c r="AE827" s="357"/>
      <c r="AF827" s="357"/>
      <c r="AG827" s="446"/>
      <c r="AH827" s="357"/>
      <c r="AI827" s="357"/>
      <c r="AJ827" s="357"/>
      <c r="AK827" s="357"/>
      <c r="AL827" s="357"/>
      <c r="AM827" s="357"/>
    </row>
    <row r="828" spans="5:39" x14ac:dyDescent="0.25">
      <c r="E828" s="356"/>
      <c r="F828" s="356"/>
      <c r="G828" s="356"/>
      <c r="H828" s="356"/>
      <c r="I828" s="356"/>
      <c r="J828" s="357"/>
      <c r="K828" s="357"/>
      <c r="L828" s="357"/>
      <c r="M828" s="357"/>
      <c r="N828" s="358"/>
      <c r="O828" s="358"/>
      <c r="P828" s="358"/>
      <c r="Q828" s="358"/>
      <c r="R828" s="358"/>
      <c r="S828" s="358"/>
      <c r="T828" s="359"/>
      <c r="U828" s="360"/>
      <c r="V828" s="360"/>
      <c r="W828" s="357"/>
      <c r="X828" s="357"/>
      <c r="Y828" s="446"/>
      <c r="Z828" s="443"/>
      <c r="AA828" s="446"/>
      <c r="AB828" s="357"/>
      <c r="AC828" s="357"/>
      <c r="AD828" s="357"/>
      <c r="AE828" s="357"/>
      <c r="AF828" s="357"/>
      <c r="AG828" s="446"/>
      <c r="AH828" s="357"/>
      <c r="AI828" s="357"/>
      <c r="AJ828" s="357"/>
      <c r="AK828" s="357"/>
      <c r="AL828" s="357"/>
      <c r="AM828" s="357"/>
    </row>
    <row r="829" spans="5:39" x14ac:dyDescent="0.25">
      <c r="E829" s="356"/>
      <c r="F829" s="356"/>
      <c r="G829" s="356"/>
      <c r="H829" s="356"/>
      <c r="I829" s="356"/>
      <c r="J829" s="357"/>
      <c r="K829" s="357"/>
      <c r="L829" s="357"/>
      <c r="M829" s="357"/>
      <c r="N829" s="358"/>
      <c r="O829" s="358"/>
      <c r="P829" s="358"/>
      <c r="Q829" s="358"/>
      <c r="R829" s="358"/>
      <c r="S829" s="358"/>
      <c r="T829" s="359"/>
      <c r="U829" s="360"/>
      <c r="V829" s="360"/>
      <c r="W829" s="357"/>
      <c r="X829" s="357"/>
      <c r="Y829" s="446"/>
      <c r="Z829" s="443"/>
      <c r="AA829" s="446"/>
      <c r="AB829" s="357"/>
      <c r="AC829" s="357"/>
      <c r="AD829" s="357"/>
      <c r="AE829" s="357"/>
      <c r="AF829" s="357"/>
      <c r="AG829" s="446"/>
      <c r="AH829" s="357"/>
      <c r="AI829" s="357"/>
      <c r="AJ829" s="357"/>
      <c r="AK829" s="357"/>
      <c r="AL829" s="357"/>
      <c r="AM829" s="357"/>
    </row>
    <row r="830" spans="5:39" x14ac:dyDescent="0.25">
      <c r="E830" s="356"/>
      <c r="F830" s="356"/>
      <c r="G830" s="356"/>
      <c r="H830" s="356"/>
      <c r="I830" s="356"/>
      <c r="J830" s="357"/>
      <c r="K830" s="357"/>
      <c r="L830" s="357"/>
      <c r="M830" s="357"/>
      <c r="N830" s="358"/>
      <c r="O830" s="358"/>
      <c r="P830" s="358"/>
      <c r="Q830" s="358"/>
      <c r="R830" s="358"/>
      <c r="S830" s="358"/>
      <c r="T830" s="359"/>
      <c r="U830" s="360"/>
      <c r="V830" s="360"/>
      <c r="W830" s="357"/>
      <c r="X830" s="357"/>
      <c r="Y830" s="446"/>
      <c r="Z830" s="443"/>
      <c r="AA830" s="446"/>
      <c r="AB830" s="357"/>
      <c r="AC830" s="357"/>
      <c r="AD830" s="357"/>
      <c r="AE830" s="357"/>
      <c r="AF830" s="357"/>
      <c r="AG830" s="446"/>
      <c r="AH830" s="357"/>
      <c r="AI830" s="357"/>
      <c r="AJ830" s="357"/>
      <c r="AK830" s="357"/>
      <c r="AL830" s="357"/>
      <c r="AM830" s="357"/>
    </row>
    <row r="831" spans="5:39" x14ac:dyDescent="0.25">
      <c r="E831" s="356"/>
      <c r="F831" s="356"/>
      <c r="G831" s="356"/>
      <c r="H831" s="356"/>
      <c r="I831" s="356"/>
      <c r="J831" s="357"/>
      <c r="K831" s="357"/>
      <c r="L831" s="357"/>
      <c r="M831" s="357"/>
      <c r="N831" s="358"/>
      <c r="O831" s="358"/>
      <c r="P831" s="358"/>
      <c r="Q831" s="358"/>
      <c r="R831" s="358"/>
      <c r="S831" s="358"/>
      <c r="T831" s="359"/>
      <c r="U831" s="360"/>
      <c r="V831" s="360"/>
      <c r="W831" s="357"/>
      <c r="X831" s="357"/>
      <c r="Y831" s="446"/>
      <c r="Z831" s="443"/>
      <c r="AA831" s="446"/>
      <c r="AB831" s="357"/>
      <c r="AC831" s="357"/>
      <c r="AD831" s="357"/>
      <c r="AE831" s="357"/>
      <c r="AF831" s="357"/>
      <c r="AG831" s="446"/>
      <c r="AH831" s="357"/>
      <c r="AI831" s="357"/>
      <c r="AJ831" s="357"/>
      <c r="AK831" s="357"/>
      <c r="AL831" s="357"/>
      <c r="AM831" s="357"/>
    </row>
    <row r="832" spans="5:39" x14ac:dyDescent="0.25">
      <c r="E832" s="356"/>
      <c r="F832" s="356"/>
      <c r="G832" s="356"/>
      <c r="H832" s="356"/>
      <c r="I832" s="356"/>
      <c r="J832" s="357"/>
      <c r="K832" s="357"/>
      <c r="L832" s="357"/>
      <c r="M832" s="357"/>
      <c r="N832" s="358"/>
      <c r="O832" s="358"/>
      <c r="P832" s="358"/>
      <c r="Q832" s="358"/>
      <c r="R832" s="358"/>
      <c r="S832" s="358"/>
      <c r="T832" s="359"/>
      <c r="U832" s="360"/>
      <c r="V832" s="360"/>
      <c r="W832" s="357"/>
      <c r="X832" s="357"/>
      <c r="Y832" s="446"/>
      <c r="Z832" s="443"/>
      <c r="AA832" s="446"/>
      <c r="AB832" s="357"/>
      <c r="AC832" s="357"/>
      <c r="AD832" s="357"/>
      <c r="AE832" s="357"/>
      <c r="AF832" s="357"/>
      <c r="AG832" s="446"/>
      <c r="AH832" s="357"/>
      <c r="AI832" s="357"/>
      <c r="AJ832" s="357"/>
      <c r="AK832" s="357"/>
      <c r="AL832" s="357"/>
      <c r="AM832" s="357"/>
    </row>
    <row r="833" spans="5:39" x14ac:dyDescent="0.25">
      <c r="E833" s="356"/>
      <c r="F833" s="356"/>
      <c r="G833" s="356"/>
      <c r="H833" s="356"/>
      <c r="I833" s="356"/>
      <c r="J833" s="357"/>
      <c r="K833" s="357"/>
      <c r="L833" s="357"/>
      <c r="M833" s="357"/>
      <c r="N833" s="358"/>
      <c r="O833" s="358"/>
      <c r="P833" s="358"/>
      <c r="Q833" s="358"/>
      <c r="R833" s="358"/>
      <c r="S833" s="358"/>
      <c r="T833" s="359"/>
      <c r="U833" s="360"/>
      <c r="V833" s="360"/>
      <c r="W833" s="357"/>
      <c r="X833" s="357"/>
      <c r="Y833" s="446"/>
      <c r="Z833" s="443"/>
      <c r="AA833" s="446"/>
      <c r="AB833" s="357"/>
      <c r="AC833" s="357"/>
      <c r="AD833" s="357"/>
      <c r="AE833" s="357"/>
      <c r="AF833" s="357"/>
      <c r="AG833" s="446"/>
      <c r="AH833" s="357"/>
      <c r="AI833" s="357"/>
      <c r="AJ833" s="357"/>
      <c r="AK833" s="357"/>
      <c r="AL833" s="357"/>
      <c r="AM833" s="357"/>
    </row>
    <row r="834" spans="5:39" x14ac:dyDescent="0.25">
      <c r="E834" s="356"/>
      <c r="F834" s="356"/>
      <c r="G834" s="356"/>
      <c r="H834" s="356"/>
      <c r="I834" s="356"/>
      <c r="J834" s="357"/>
      <c r="K834" s="357"/>
      <c r="L834" s="357"/>
      <c r="M834" s="357"/>
      <c r="N834" s="358"/>
      <c r="O834" s="358"/>
      <c r="P834" s="358"/>
      <c r="Q834" s="358"/>
      <c r="R834" s="358"/>
      <c r="S834" s="358"/>
      <c r="T834" s="359"/>
      <c r="U834" s="360"/>
      <c r="V834" s="360"/>
      <c r="W834" s="357"/>
      <c r="X834" s="357"/>
      <c r="Y834" s="446"/>
      <c r="Z834" s="443"/>
      <c r="AA834" s="446"/>
      <c r="AB834" s="357"/>
      <c r="AC834" s="357"/>
      <c r="AD834" s="357"/>
      <c r="AE834" s="357"/>
      <c r="AF834" s="357"/>
      <c r="AG834" s="446"/>
      <c r="AH834" s="357"/>
      <c r="AI834" s="357"/>
      <c r="AJ834" s="357"/>
      <c r="AK834" s="357"/>
      <c r="AL834" s="357"/>
      <c r="AM834" s="357"/>
    </row>
    <row r="835" spans="5:39" x14ac:dyDescent="0.25">
      <c r="E835" s="356"/>
      <c r="F835" s="356"/>
      <c r="G835" s="356"/>
      <c r="H835" s="356"/>
      <c r="I835" s="356"/>
      <c r="J835" s="357"/>
      <c r="K835" s="357"/>
      <c r="L835" s="357"/>
      <c r="M835" s="357"/>
      <c r="N835" s="358"/>
      <c r="O835" s="358"/>
      <c r="P835" s="358"/>
      <c r="Q835" s="358"/>
      <c r="R835" s="358"/>
      <c r="S835" s="358"/>
      <c r="T835" s="359"/>
      <c r="U835" s="360"/>
      <c r="V835" s="360"/>
      <c r="W835" s="357"/>
      <c r="X835" s="357"/>
      <c r="Y835" s="446"/>
      <c r="Z835" s="443"/>
      <c r="AA835" s="446"/>
      <c r="AB835" s="357"/>
      <c r="AC835" s="357"/>
      <c r="AD835" s="357"/>
      <c r="AE835" s="357"/>
      <c r="AF835" s="357"/>
      <c r="AG835" s="446"/>
      <c r="AH835" s="357"/>
      <c r="AI835" s="357"/>
      <c r="AJ835" s="357"/>
      <c r="AK835" s="357"/>
      <c r="AL835" s="357"/>
      <c r="AM835" s="357"/>
    </row>
    <row r="836" spans="5:39" x14ac:dyDescent="0.25">
      <c r="E836" s="356"/>
      <c r="F836" s="356"/>
      <c r="G836" s="356"/>
      <c r="H836" s="356"/>
      <c r="I836" s="356"/>
      <c r="J836" s="357"/>
      <c r="K836" s="357"/>
      <c r="L836" s="357"/>
      <c r="M836" s="357"/>
      <c r="N836" s="358"/>
      <c r="O836" s="358"/>
      <c r="P836" s="358"/>
      <c r="Q836" s="358"/>
      <c r="R836" s="358"/>
      <c r="S836" s="358"/>
      <c r="T836" s="359"/>
      <c r="U836" s="360"/>
      <c r="V836" s="360"/>
      <c r="W836" s="357"/>
      <c r="X836" s="357"/>
      <c r="Y836" s="446"/>
      <c r="Z836" s="443"/>
      <c r="AA836" s="446"/>
      <c r="AB836" s="357"/>
      <c r="AC836" s="357"/>
      <c r="AD836" s="357"/>
      <c r="AE836" s="357"/>
      <c r="AF836" s="357"/>
      <c r="AG836" s="446"/>
      <c r="AH836" s="357"/>
      <c r="AI836" s="357"/>
      <c r="AJ836" s="357"/>
      <c r="AK836" s="357"/>
      <c r="AL836" s="357"/>
      <c r="AM836" s="357"/>
    </row>
    <row r="837" spans="5:39" x14ac:dyDescent="0.25">
      <c r="E837" s="356"/>
      <c r="F837" s="356"/>
      <c r="G837" s="356"/>
      <c r="H837" s="356"/>
      <c r="I837" s="356"/>
      <c r="J837" s="357"/>
      <c r="K837" s="357"/>
      <c r="L837" s="357"/>
      <c r="M837" s="357"/>
      <c r="N837" s="358"/>
      <c r="O837" s="358"/>
      <c r="P837" s="358"/>
      <c r="Q837" s="358"/>
      <c r="R837" s="358"/>
      <c r="S837" s="358"/>
      <c r="T837" s="359"/>
      <c r="U837" s="360"/>
      <c r="V837" s="360"/>
      <c r="W837" s="357"/>
      <c r="X837" s="357"/>
      <c r="Y837" s="446"/>
      <c r="Z837" s="443"/>
      <c r="AA837" s="446"/>
      <c r="AB837" s="357"/>
      <c r="AC837" s="357"/>
      <c r="AD837" s="357"/>
      <c r="AE837" s="357"/>
      <c r="AF837" s="357"/>
      <c r="AG837" s="446"/>
      <c r="AH837" s="357"/>
      <c r="AI837" s="357"/>
      <c r="AJ837" s="357"/>
      <c r="AK837" s="357"/>
      <c r="AL837" s="357"/>
      <c r="AM837" s="357"/>
    </row>
    <row r="838" spans="5:39" x14ac:dyDescent="0.25">
      <c r="E838" s="356"/>
      <c r="F838" s="356"/>
      <c r="G838" s="356"/>
      <c r="H838" s="356"/>
      <c r="I838" s="356"/>
      <c r="J838" s="357"/>
      <c r="K838" s="357"/>
      <c r="L838" s="357"/>
      <c r="M838" s="357"/>
      <c r="N838" s="358"/>
      <c r="O838" s="358"/>
      <c r="P838" s="358"/>
      <c r="Q838" s="358"/>
      <c r="R838" s="358"/>
      <c r="S838" s="358"/>
      <c r="T838" s="359"/>
      <c r="U838" s="360"/>
      <c r="V838" s="360"/>
      <c r="W838" s="357"/>
      <c r="X838" s="357"/>
      <c r="Y838" s="446"/>
      <c r="Z838" s="443"/>
      <c r="AA838" s="446"/>
      <c r="AB838" s="357"/>
      <c r="AC838" s="357"/>
      <c r="AD838" s="357"/>
      <c r="AE838" s="357"/>
      <c r="AF838" s="357"/>
      <c r="AG838" s="446"/>
      <c r="AH838" s="357"/>
      <c r="AI838" s="357"/>
      <c r="AJ838" s="357"/>
      <c r="AK838" s="357"/>
      <c r="AL838" s="357"/>
      <c r="AM838" s="357"/>
    </row>
    <row r="839" spans="5:39" x14ac:dyDescent="0.25">
      <c r="E839" s="356"/>
      <c r="F839" s="356"/>
      <c r="G839" s="356"/>
      <c r="H839" s="356"/>
      <c r="I839" s="356"/>
      <c r="J839" s="357"/>
      <c r="K839" s="357"/>
      <c r="L839" s="357"/>
      <c r="M839" s="357"/>
      <c r="N839" s="358"/>
      <c r="O839" s="358"/>
      <c r="P839" s="358"/>
      <c r="Q839" s="358"/>
      <c r="R839" s="358"/>
      <c r="S839" s="358"/>
      <c r="T839" s="359"/>
      <c r="U839" s="360"/>
      <c r="V839" s="360"/>
      <c r="W839" s="357"/>
      <c r="X839" s="357"/>
      <c r="Y839" s="446"/>
      <c r="Z839" s="443"/>
      <c r="AA839" s="446"/>
      <c r="AB839" s="357"/>
      <c r="AC839" s="357"/>
      <c r="AD839" s="357"/>
      <c r="AE839" s="357"/>
      <c r="AF839" s="357"/>
      <c r="AG839" s="446"/>
      <c r="AH839" s="357"/>
      <c r="AI839" s="357"/>
      <c r="AJ839" s="357"/>
      <c r="AK839" s="357"/>
      <c r="AL839" s="357"/>
      <c r="AM839" s="357"/>
    </row>
    <row r="840" spans="5:39" x14ac:dyDescent="0.25">
      <c r="E840" s="356"/>
      <c r="F840" s="356"/>
      <c r="G840" s="356"/>
      <c r="H840" s="356"/>
      <c r="I840" s="356"/>
      <c r="J840" s="357"/>
      <c r="K840" s="357"/>
      <c r="L840" s="357"/>
      <c r="M840" s="357"/>
      <c r="N840" s="358"/>
      <c r="O840" s="358"/>
      <c r="P840" s="358"/>
      <c r="Q840" s="358"/>
      <c r="R840" s="358"/>
      <c r="S840" s="358"/>
      <c r="T840" s="359"/>
      <c r="U840" s="360"/>
      <c r="V840" s="360"/>
      <c r="W840" s="357"/>
      <c r="X840" s="357"/>
      <c r="Y840" s="446"/>
      <c r="Z840" s="443"/>
      <c r="AA840" s="446"/>
      <c r="AB840" s="357"/>
      <c r="AC840" s="357"/>
      <c r="AD840" s="357"/>
      <c r="AE840" s="357"/>
      <c r="AF840" s="357"/>
      <c r="AG840" s="446"/>
      <c r="AH840" s="357"/>
      <c r="AI840" s="357"/>
      <c r="AJ840" s="357"/>
      <c r="AK840" s="357"/>
      <c r="AL840" s="357"/>
      <c r="AM840" s="357"/>
    </row>
    <row r="841" spans="5:39" x14ac:dyDescent="0.25">
      <c r="E841" s="356"/>
      <c r="F841" s="356"/>
      <c r="G841" s="356"/>
      <c r="H841" s="356"/>
      <c r="I841" s="356"/>
      <c r="J841" s="357"/>
      <c r="K841" s="357"/>
      <c r="L841" s="357"/>
      <c r="M841" s="357"/>
      <c r="N841" s="358"/>
      <c r="O841" s="358"/>
      <c r="P841" s="358"/>
      <c r="Q841" s="358"/>
      <c r="R841" s="358"/>
      <c r="S841" s="358"/>
      <c r="T841" s="359"/>
      <c r="U841" s="360"/>
      <c r="V841" s="360"/>
      <c r="W841" s="357"/>
      <c r="X841" s="357"/>
      <c r="Y841" s="446"/>
      <c r="Z841" s="443"/>
      <c r="AA841" s="446"/>
      <c r="AB841" s="357"/>
      <c r="AC841" s="357"/>
      <c r="AD841" s="357"/>
      <c r="AE841" s="357"/>
      <c r="AF841" s="357"/>
      <c r="AG841" s="446"/>
      <c r="AH841" s="357"/>
      <c r="AI841" s="357"/>
      <c r="AJ841" s="357"/>
      <c r="AK841" s="357"/>
      <c r="AL841" s="357"/>
      <c r="AM841" s="357"/>
    </row>
    <row r="842" spans="5:39" x14ac:dyDescent="0.25">
      <c r="E842" s="356"/>
      <c r="F842" s="356"/>
      <c r="G842" s="356"/>
      <c r="H842" s="356"/>
      <c r="I842" s="356"/>
      <c r="J842" s="357"/>
      <c r="K842" s="357"/>
      <c r="L842" s="357"/>
      <c r="M842" s="357"/>
      <c r="N842" s="358"/>
      <c r="O842" s="358"/>
      <c r="P842" s="358"/>
      <c r="Q842" s="358"/>
      <c r="R842" s="358"/>
      <c r="S842" s="358"/>
      <c r="T842" s="359"/>
      <c r="U842" s="360"/>
      <c r="V842" s="360"/>
      <c r="W842" s="357"/>
      <c r="X842" s="357"/>
      <c r="Y842" s="446"/>
      <c r="Z842" s="443"/>
      <c r="AA842" s="446"/>
      <c r="AB842" s="357"/>
      <c r="AC842" s="357"/>
      <c r="AD842" s="357"/>
      <c r="AE842" s="357"/>
      <c r="AF842" s="357"/>
      <c r="AG842" s="446"/>
      <c r="AH842" s="357"/>
      <c r="AI842" s="357"/>
      <c r="AJ842" s="357"/>
      <c r="AK842" s="357"/>
      <c r="AL842" s="357"/>
      <c r="AM842" s="357"/>
    </row>
    <row r="843" spans="5:39" x14ac:dyDescent="0.25">
      <c r="E843" s="356"/>
      <c r="F843" s="356"/>
      <c r="G843" s="356"/>
      <c r="H843" s="356"/>
      <c r="I843" s="356"/>
      <c r="J843" s="357"/>
      <c r="K843" s="357"/>
      <c r="L843" s="357"/>
      <c r="M843" s="357"/>
      <c r="N843" s="358"/>
      <c r="O843" s="358"/>
      <c r="P843" s="358"/>
      <c r="Q843" s="358"/>
      <c r="R843" s="358"/>
      <c r="S843" s="358"/>
      <c r="T843" s="359"/>
      <c r="U843" s="360"/>
      <c r="V843" s="360"/>
      <c r="W843" s="357"/>
      <c r="X843" s="357"/>
      <c r="Y843" s="446"/>
      <c r="Z843" s="443"/>
      <c r="AA843" s="446"/>
      <c r="AB843" s="357"/>
      <c r="AC843" s="357"/>
      <c r="AD843" s="357"/>
      <c r="AE843" s="357"/>
      <c r="AF843" s="357"/>
      <c r="AG843" s="446"/>
      <c r="AH843" s="357"/>
      <c r="AI843" s="357"/>
      <c r="AJ843" s="357"/>
      <c r="AK843" s="357"/>
      <c r="AL843" s="357"/>
      <c r="AM843" s="357"/>
    </row>
    <row r="844" spans="5:39" x14ac:dyDescent="0.25">
      <c r="E844" s="356"/>
      <c r="F844" s="356"/>
      <c r="G844" s="356"/>
      <c r="H844" s="356"/>
      <c r="I844" s="356"/>
      <c r="J844" s="357"/>
      <c r="K844" s="357"/>
      <c r="L844" s="357"/>
      <c r="M844" s="357"/>
      <c r="N844" s="358"/>
      <c r="O844" s="358"/>
      <c r="P844" s="358"/>
      <c r="Q844" s="358"/>
      <c r="R844" s="358"/>
      <c r="S844" s="358"/>
      <c r="T844" s="359"/>
      <c r="U844" s="360"/>
      <c r="V844" s="360"/>
      <c r="W844" s="357"/>
      <c r="X844" s="357"/>
      <c r="Y844" s="446"/>
      <c r="Z844" s="443"/>
      <c r="AA844" s="446"/>
      <c r="AB844" s="357"/>
      <c r="AC844" s="357"/>
      <c r="AD844" s="357"/>
      <c r="AE844" s="357"/>
      <c r="AF844" s="357"/>
      <c r="AG844" s="446"/>
      <c r="AH844" s="357"/>
      <c r="AI844" s="357"/>
      <c r="AJ844" s="357"/>
      <c r="AK844" s="357"/>
      <c r="AL844" s="357"/>
      <c r="AM844" s="357"/>
    </row>
    <row r="845" spans="5:39" x14ac:dyDescent="0.25">
      <c r="E845" s="356"/>
      <c r="F845" s="356"/>
      <c r="G845" s="356"/>
      <c r="H845" s="356"/>
      <c r="I845" s="356"/>
      <c r="J845" s="357"/>
      <c r="K845" s="357"/>
      <c r="L845" s="357"/>
      <c r="M845" s="357"/>
      <c r="N845" s="358"/>
      <c r="O845" s="358"/>
      <c r="P845" s="358"/>
      <c r="Q845" s="358"/>
      <c r="R845" s="358"/>
      <c r="S845" s="358"/>
      <c r="T845" s="359"/>
      <c r="U845" s="360"/>
      <c r="V845" s="360"/>
      <c r="W845" s="357"/>
      <c r="X845" s="357"/>
      <c r="Y845" s="446"/>
      <c r="Z845" s="443"/>
      <c r="AA845" s="446"/>
      <c r="AB845" s="357"/>
      <c r="AC845" s="357"/>
      <c r="AD845" s="357"/>
      <c r="AE845" s="357"/>
      <c r="AF845" s="357"/>
      <c r="AG845" s="446"/>
      <c r="AH845" s="357"/>
      <c r="AI845" s="357"/>
      <c r="AJ845" s="357"/>
      <c r="AK845" s="357"/>
      <c r="AL845" s="357"/>
      <c r="AM845" s="357"/>
    </row>
    <row r="846" spans="5:39" x14ac:dyDescent="0.25">
      <c r="E846" s="356"/>
      <c r="F846" s="356"/>
      <c r="G846" s="356"/>
      <c r="H846" s="356"/>
      <c r="I846" s="356"/>
      <c r="J846" s="357"/>
      <c r="K846" s="357"/>
      <c r="L846" s="357"/>
      <c r="M846" s="357"/>
      <c r="N846" s="358"/>
      <c r="O846" s="358"/>
      <c r="P846" s="358"/>
      <c r="Q846" s="358"/>
      <c r="R846" s="358"/>
      <c r="S846" s="358"/>
      <c r="T846" s="359"/>
      <c r="U846" s="360"/>
      <c r="V846" s="360"/>
      <c r="W846" s="357"/>
      <c r="X846" s="357"/>
      <c r="Y846" s="446"/>
      <c r="Z846" s="443"/>
      <c r="AA846" s="446"/>
      <c r="AB846" s="357"/>
      <c r="AC846" s="357"/>
      <c r="AD846" s="357"/>
      <c r="AE846" s="357"/>
      <c r="AF846" s="357"/>
      <c r="AG846" s="446"/>
      <c r="AH846" s="357"/>
      <c r="AI846" s="357"/>
      <c r="AJ846" s="357"/>
      <c r="AK846" s="357"/>
      <c r="AL846" s="357"/>
      <c r="AM846" s="357"/>
    </row>
    <row r="847" spans="5:39" x14ac:dyDescent="0.25">
      <c r="E847" s="356"/>
      <c r="F847" s="356"/>
      <c r="G847" s="356"/>
      <c r="H847" s="356"/>
      <c r="I847" s="356"/>
      <c r="J847" s="357"/>
      <c r="K847" s="357"/>
      <c r="L847" s="357"/>
      <c r="M847" s="357"/>
      <c r="N847" s="358"/>
      <c r="O847" s="358"/>
      <c r="P847" s="358"/>
      <c r="Q847" s="358"/>
      <c r="R847" s="358"/>
      <c r="S847" s="358"/>
      <c r="T847" s="359"/>
      <c r="U847" s="360"/>
      <c r="V847" s="360"/>
      <c r="W847" s="357"/>
      <c r="X847" s="357"/>
      <c r="Y847" s="446"/>
      <c r="Z847" s="443"/>
      <c r="AA847" s="446"/>
      <c r="AB847" s="357"/>
      <c r="AC847" s="357"/>
      <c r="AD847" s="357"/>
      <c r="AE847" s="357"/>
      <c r="AF847" s="357"/>
      <c r="AG847" s="446"/>
      <c r="AH847" s="357"/>
      <c r="AI847" s="357"/>
      <c r="AJ847" s="357"/>
      <c r="AK847" s="357"/>
      <c r="AL847" s="357"/>
      <c r="AM847" s="357"/>
    </row>
    <row r="848" spans="5:39" x14ac:dyDescent="0.25">
      <c r="E848" s="356"/>
      <c r="F848" s="356"/>
      <c r="G848" s="356"/>
      <c r="H848" s="356"/>
      <c r="I848" s="356"/>
      <c r="J848" s="357"/>
      <c r="K848" s="357"/>
      <c r="L848" s="357"/>
      <c r="M848" s="357"/>
      <c r="N848" s="358"/>
      <c r="O848" s="358"/>
      <c r="P848" s="358"/>
      <c r="Q848" s="358"/>
      <c r="R848" s="358"/>
      <c r="S848" s="358"/>
      <c r="T848" s="359"/>
      <c r="U848" s="360"/>
      <c r="V848" s="360"/>
      <c r="W848" s="357"/>
      <c r="X848" s="357"/>
      <c r="Y848" s="446"/>
      <c r="Z848" s="443"/>
      <c r="AA848" s="446"/>
      <c r="AB848" s="357"/>
      <c r="AC848" s="357"/>
      <c r="AD848" s="357"/>
      <c r="AE848" s="357"/>
      <c r="AF848" s="357"/>
      <c r="AG848" s="446"/>
      <c r="AH848" s="357"/>
      <c r="AI848" s="357"/>
      <c r="AJ848" s="357"/>
      <c r="AK848" s="357"/>
      <c r="AL848" s="357"/>
      <c r="AM848" s="357"/>
    </row>
    <row r="849" spans="5:39" x14ac:dyDescent="0.25">
      <c r="E849" s="356"/>
      <c r="F849" s="356"/>
      <c r="G849" s="356"/>
      <c r="H849" s="356"/>
      <c r="I849" s="356"/>
      <c r="J849" s="357"/>
      <c r="K849" s="357"/>
      <c r="L849" s="357"/>
      <c r="M849" s="357"/>
      <c r="N849" s="358"/>
      <c r="O849" s="358"/>
      <c r="P849" s="358"/>
      <c r="Q849" s="358"/>
      <c r="R849" s="358"/>
      <c r="S849" s="358"/>
      <c r="T849" s="359"/>
      <c r="U849" s="360"/>
      <c r="V849" s="360"/>
      <c r="W849" s="357"/>
      <c r="X849" s="357"/>
      <c r="Y849" s="446"/>
      <c r="Z849" s="443"/>
      <c r="AA849" s="446"/>
      <c r="AB849" s="357"/>
      <c r="AC849" s="357"/>
      <c r="AD849" s="357"/>
      <c r="AE849" s="357"/>
      <c r="AF849" s="357"/>
      <c r="AG849" s="446"/>
      <c r="AH849" s="357"/>
      <c r="AI849" s="357"/>
      <c r="AJ849" s="357"/>
      <c r="AK849" s="357"/>
      <c r="AL849" s="357"/>
      <c r="AM849" s="357"/>
    </row>
    <row r="850" spans="5:39" x14ac:dyDescent="0.25">
      <c r="E850" s="356"/>
      <c r="F850" s="356"/>
      <c r="G850" s="356"/>
      <c r="H850" s="356"/>
      <c r="I850" s="356"/>
      <c r="J850" s="357"/>
      <c r="K850" s="357"/>
      <c r="L850" s="357"/>
      <c r="M850" s="357"/>
      <c r="N850" s="358"/>
      <c r="O850" s="358"/>
      <c r="P850" s="358"/>
      <c r="Q850" s="358"/>
      <c r="R850" s="358"/>
      <c r="S850" s="358"/>
      <c r="T850" s="359"/>
      <c r="U850" s="360"/>
      <c r="V850" s="360"/>
      <c r="W850" s="357"/>
      <c r="X850" s="357"/>
      <c r="Y850" s="446"/>
      <c r="Z850" s="443"/>
      <c r="AA850" s="446"/>
      <c r="AB850" s="357"/>
      <c r="AC850" s="357"/>
      <c r="AD850" s="357"/>
      <c r="AE850" s="357"/>
      <c r="AF850" s="357"/>
      <c r="AG850" s="446"/>
      <c r="AH850" s="357"/>
      <c r="AI850" s="357"/>
      <c r="AJ850" s="357"/>
      <c r="AK850" s="357"/>
      <c r="AL850" s="357"/>
      <c r="AM850" s="357"/>
    </row>
    <row r="851" spans="5:39" x14ac:dyDescent="0.25">
      <c r="E851" s="356"/>
      <c r="F851" s="356"/>
      <c r="G851" s="356"/>
      <c r="H851" s="356"/>
      <c r="I851" s="356"/>
      <c r="J851" s="357"/>
      <c r="K851" s="357"/>
      <c r="L851" s="357"/>
      <c r="M851" s="357"/>
      <c r="N851" s="358"/>
      <c r="O851" s="358"/>
      <c r="P851" s="358"/>
      <c r="Q851" s="358"/>
      <c r="R851" s="358"/>
      <c r="S851" s="358"/>
      <c r="T851" s="359"/>
      <c r="U851" s="360"/>
      <c r="V851" s="360"/>
      <c r="W851" s="357"/>
      <c r="X851" s="357"/>
      <c r="Y851" s="446"/>
      <c r="Z851" s="443"/>
      <c r="AA851" s="446"/>
      <c r="AB851" s="357"/>
      <c r="AC851" s="357"/>
      <c r="AD851" s="357"/>
      <c r="AE851" s="357"/>
      <c r="AF851" s="357"/>
      <c r="AG851" s="446"/>
      <c r="AH851" s="357"/>
      <c r="AI851" s="357"/>
      <c r="AJ851" s="357"/>
      <c r="AK851" s="357"/>
      <c r="AL851" s="357"/>
      <c r="AM851" s="357"/>
    </row>
    <row r="852" spans="5:39" x14ac:dyDescent="0.25">
      <c r="E852" s="356"/>
      <c r="F852" s="356"/>
      <c r="G852" s="356"/>
      <c r="H852" s="356"/>
      <c r="I852" s="356"/>
      <c r="J852" s="357"/>
      <c r="K852" s="357"/>
      <c r="L852" s="357"/>
      <c r="M852" s="357"/>
      <c r="N852" s="358"/>
      <c r="O852" s="358"/>
      <c r="P852" s="358"/>
      <c r="Q852" s="358"/>
      <c r="R852" s="358"/>
      <c r="S852" s="358"/>
      <c r="T852" s="359"/>
      <c r="U852" s="360"/>
      <c r="V852" s="360"/>
      <c r="W852" s="357"/>
      <c r="X852" s="357"/>
      <c r="Y852" s="446"/>
      <c r="Z852" s="443"/>
      <c r="AA852" s="446"/>
      <c r="AB852" s="357"/>
      <c r="AC852" s="357"/>
      <c r="AD852" s="357"/>
      <c r="AE852" s="357"/>
      <c r="AF852" s="357"/>
      <c r="AG852" s="446"/>
      <c r="AH852" s="357"/>
      <c r="AI852" s="357"/>
      <c r="AJ852" s="357"/>
      <c r="AK852" s="357"/>
      <c r="AL852" s="357"/>
      <c r="AM852" s="357"/>
    </row>
    <row r="853" spans="5:39" x14ac:dyDescent="0.25">
      <c r="E853" s="356"/>
      <c r="F853" s="356"/>
      <c r="G853" s="356"/>
      <c r="H853" s="356"/>
      <c r="I853" s="356"/>
      <c r="J853" s="357"/>
      <c r="K853" s="357"/>
      <c r="L853" s="357"/>
      <c r="M853" s="357"/>
      <c r="N853" s="358"/>
      <c r="O853" s="358"/>
      <c r="P853" s="358"/>
      <c r="Q853" s="358"/>
      <c r="R853" s="358"/>
      <c r="S853" s="358"/>
      <c r="T853" s="359"/>
      <c r="U853" s="360"/>
      <c r="V853" s="360"/>
      <c r="W853" s="357"/>
      <c r="X853" s="357"/>
      <c r="Y853" s="446"/>
      <c r="Z853" s="443"/>
      <c r="AA853" s="446"/>
      <c r="AB853" s="357"/>
      <c r="AC853" s="357"/>
      <c r="AD853" s="357"/>
      <c r="AE853" s="357"/>
      <c r="AF853" s="357"/>
      <c r="AG853" s="446"/>
      <c r="AH853" s="357"/>
      <c r="AI853" s="357"/>
      <c r="AJ853" s="357"/>
      <c r="AK853" s="357"/>
      <c r="AL853" s="357"/>
      <c r="AM853" s="357"/>
    </row>
    <row r="854" spans="5:39" x14ac:dyDescent="0.25">
      <c r="E854" s="356"/>
      <c r="F854" s="356"/>
      <c r="G854" s="356"/>
      <c r="H854" s="356"/>
      <c r="I854" s="356"/>
      <c r="J854" s="357"/>
      <c r="K854" s="357"/>
      <c r="L854" s="357"/>
      <c r="M854" s="357"/>
      <c r="N854" s="358"/>
      <c r="O854" s="358"/>
      <c r="P854" s="358"/>
      <c r="Q854" s="358"/>
      <c r="R854" s="358"/>
      <c r="S854" s="358"/>
      <c r="T854" s="359"/>
      <c r="U854" s="360"/>
      <c r="V854" s="360"/>
      <c r="W854" s="357"/>
      <c r="X854" s="357"/>
      <c r="Y854" s="446"/>
      <c r="Z854" s="443"/>
      <c r="AA854" s="446"/>
      <c r="AB854" s="357"/>
      <c r="AC854" s="357"/>
      <c r="AD854" s="357"/>
      <c r="AE854" s="357"/>
      <c r="AF854" s="357"/>
      <c r="AG854" s="446"/>
      <c r="AH854" s="357"/>
      <c r="AI854" s="357"/>
      <c r="AJ854" s="357"/>
      <c r="AK854" s="357"/>
      <c r="AL854" s="357"/>
      <c r="AM854" s="357"/>
    </row>
    <row r="855" spans="5:39" x14ac:dyDescent="0.25">
      <c r="E855" s="356"/>
      <c r="F855" s="356"/>
      <c r="G855" s="356"/>
      <c r="H855" s="356"/>
      <c r="I855" s="356"/>
      <c r="J855" s="357"/>
      <c r="K855" s="357"/>
      <c r="L855" s="357"/>
      <c r="M855" s="357"/>
      <c r="N855" s="358"/>
      <c r="O855" s="358"/>
      <c r="P855" s="358"/>
      <c r="Q855" s="358"/>
      <c r="R855" s="358"/>
      <c r="S855" s="358"/>
      <c r="T855" s="359"/>
      <c r="U855" s="360"/>
      <c r="V855" s="360"/>
      <c r="W855" s="357"/>
      <c r="X855" s="357"/>
      <c r="Y855" s="446"/>
      <c r="Z855" s="443"/>
      <c r="AA855" s="446"/>
      <c r="AB855" s="357"/>
      <c r="AC855" s="357"/>
      <c r="AD855" s="357"/>
      <c r="AE855" s="357"/>
      <c r="AF855" s="357"/>
      <c r="AG855" s="446"/>
      <c r="AH855" s="357"/>
      <c r="AI855" s="357"/>
      <c r="AJ855" s="357"/>
      <c r="AK855" s="357"/>
      <c r="AL855" s="357"/>
      <c r="AM855" s="357"/>
    </row>
    <row r="856" spans="5:39" x14ac:dyDescent="0.25">
      <c r="E856" s="356"/>
      <c r="F856" s="356"/>
      <c r="G856" s="356"/>
      <c r="H856" s="356"/>
      <c r="I856" s="356"/>
      <c r="J856" s="357"/>
      <c r="K856" s="357"/>
      <c r="L856" s="357"/>
      <c r="M856" s="357"/>
      <c r="N856" s="358"/>
      <c r="O856" s="358"/>
      <c r="P856" s="358"/>
      <c r="Q856" s="358"/>
      <c r="R856" s="358"/>
      <c r="S856" s="358"/>
      <c r="T856" s="359"/>
      <c r="U856" s="360"/>
      <c r="V856" s="360"/>
      <c r="W856" s="357"/>
      <c r="X856" s="357"/>
      <c r="Y856" s="446"/>
      <c r="Z856" s="443"/>
      <c r="AA856" s="446"/>
      <c r="AB856" s="357"/>
      <c r="AC856" s="357"/>
      <c r="AD856" s="357"/>
      <c r="AE856" s="357"/>
      <c r="AF856" s="357"/>
      <c r="AG856" s="446"/>
      <c r="AH856" s="357"/>
      <c r="AI856" s="357"/>
      <c r="AJ856" s="357"/>
      <c r="AK856" s="357"/>
      <c r="AL856" s="357"/>
      <c r="AM856" s="357"/>
    </row>
    <row r="857" spans="5:39" x14ac:dyDescent="0.25">
      <c r="E857" s="356"/>
      <c r="F857" s="356"/>
      <c r="G857" s="356"/>
      <c r="H857" s="356"/>
      <c r="I857" s="356"/>
      <c r="J857" s="357"/>
      <c r="K857" s="357"/>
      <c r="L857" s="357"/>
      <c r="M857" s="357"/>
      <c r="N857" s="358"/>
      <c r="O857" s="358"/>
      <c r="P857" s="358"/>
      <c r="Q857" s="358"/>
      <c r="R857" s="358"/>
      <c r="S857" s="358"/>
      <c r="T857" s="359"/>
      <c r="U857" s="360"/>
      <c r="V857" s="360"/>
      <c r="W857" s="357"/>
      <c r="X857" s="357"/>
      <c r="Y857" s="446"/>
      <c r="Z857" s="443"/>
      <c r="AA857" s="446"/>
      <c r="AB857" s="357"/>
      <c r="AC857" s="357"/>
      <c r="AD857" s="357"/>
      <c r="AE857" s="357"/>
      <c r="AF857" s="357"/>
      <c r="AG857" s="446"/>
      <c r="AH857" s="357"/>
      <c r="AI857" s="357"/>
      <c r="AJ857" s="357"/>
      <c r="AK857" s="357"/>
      <c r="AL857" s="357"/>
      <c r="AM857" s="357"/>
    </row>
    <row r="858" spans="5:39" x14ac:dyDescent="0.25">
      <c r="E858" s="356"/>
      <c r="F858" s="356"/>
      <c r="G858" s="356"/>
      <c r="H858" s="356"/>
      <c r="I858" s="356"/>
      <c r="J858" s="357"/>
      <c r="K858" s="357"/>
      <c r="L858" s="357"/>
      <c r="M858" s="357"/>
      <c r="N858" s="358"/>
      <c r="O858" s="358"/>
      <c r="P858" s="358"/>
      <c r="Q858" s="358"/>
      <c r="R858" s="358"/>
      <c r="S858" s="358"/>
      <c r="T858" s="359"/>
      <c r="U858" s="360"/>
      <c r="V858" s="360"/>
      <c r="W858" s="357"/>
      <c r="X858" s="357"/>
      <c r="Y858" s="446"/>
      <c r="Z858" s="443"/>
      <c r="AA858" s="446"/>
      <c r="AB858" s="357"/>
      <c r="AC858" s="357"/>
      <c r="AD858" s="357"/>
      <c r="AE858" s="357"/>
      <c r="AF858" s="357"/>
      <c r="AG858" s="446"/>
      <c r="AH858" s="357"/>
      <c r="AI858" s="357"/>
      <c r="AJ858" s="357"/>
      <c r="AK858" s="357"/>
      <c r="AL858" s="357"/>
      <c r="AM858" s="357"/>
    </row>
    <row r="859" spans="5:39" x14ac:dyDescent="0.25">
      <c r="E859" s="356"/>
      <c r="F859" s="356"/>
      <c r="G859" s="356"/>
      <c r="H859" s="356"/>
      <c r="I859" s="356"/>
      <c r="J859" s="357"/>
      <c r="K859" s="357"/>
      <c r="L859" s="357"/>
      <c r="M859" s="357"/>
      <c r="N859" s="358"/>
      <c r="O859" s="358"/>
      <c r="P859" s="358"/>
      <c r="Q859" s="358"/>
      <c r="R859" s="358"/>
      <c r="S859" s="358"/>
      <c r="T859" s="359"/>
      <c r="U859" s="360"/>
      <c r="V859" s="360"/>
      <c r="W859" s="357"/>
      <c r="X859" s="357"/>
      <c r="Y859" s="446"/>
      <c r="Z859" s="443"/>
      <c r="AA859" s="446"/>
      <c r="AB859" s="357"/>
      <c r="AC859" s="357"/>
      <c r="AD859" s="357"/>
      <c r="AE859" s="357"/>
      <c r="AF859" s="357"/>
      <c r="AG859" s="446"/>
      <c r="AH859" s="357"/>
      <c r="AI859" s="357"/>
      <c r="AJ859" s="357"/>
      <c r="AK859" s="357"/>
      <c r="AL859" s="357"/>
      <c r="AM859" s="357"/>
    </row>
    <row r="860" spans="5:39" x14ac:dyDescent="0.25">
      <c r="E860" s="356"/>
      <c r="F860" s="356"/>
      <c r="G860" s="356"/>
      <c r="H860" s="356"/>
      <c r="I860" s="356"/>
      <c r="J860" s="357"/>
      <c r="K860" s="357"/>
      <c r="L860" s="357"/>
      <c r="M860" s="357"/>
      <c r="N860" s="358"/>
      <c r="O860" s="358"/>
      <c r="P860" s="358"/>
      <c r="Q860" s="358"/>
      <c r="R860" s="358"/>
      <c r="S860" s="358"/>
      <c r="T860" s="359"/>
      <c r="U860" s="360"/>
      <c r="V860" s="360"/>
      <c r="W860" s="357"/>
      <c r="X860" s="357"/>
      <c r="Y860" s="446"/>
      <c r="Z860" s="443"/>
      <c r="AA860" s="446"/>
      <c r="AB860" s="357"/>
      <c r="AC860" s="357"/>
      <c r="AD860" s="357"/>
      <c r="AE860" s="357"/>
      <c r="AF860" s="357"/>
      <c r="AG860" s="446"/>
      <c r="AH860" s="357"/>
      <c r="AI860" s="357"/>
      <c r="AJ860" s="357"/>
      <c r="AK860" s="357"/>
      <c r="AL860" s="357"/>
      <c r="AM860" s="357"/>
    </row>
    <row r="861" spans="5:39" x14ac:dyDescent="0.25">
      <c r="E861" s="356"/>
      <c r="F861" s="356"/>
      <c r="G861" s="356"/>
      <c r="H861" s="356"/>
      <c r="I861" s="356"/>
      <c r="J861" s="357"/>
      <c r="K861" s="357"/>
      <c r="L861" s="357"/>
      <c r="M861" s="357"/>
      <c r="N861" s="358"/>
      <c r="O861" s="358"/>
      <c r="P861" s="358"/>
      <c r="Q861" s="358"/>
      <c r="R861" s="358"/>
      <c r="S861" s="358"/>
      <c r="T861" s="359"/>
      <c r="U861" s="360"/>
      <c r="V861" s="360"/>
      <c r="W861" s="357"/>
      <c r="X861" s="357"/>
      <c r="Y861" s="446"/>
      <c r="Z861" s="443"/>
      <c r="AA861" s="446"/>
      <c r="AB861" s="357"/>
      <c r="AC861" s="357"/>
      <c r="AD861" s="357"/>
      <c r="AE861" s="357"/>
      <c r="AF861" s="357"/>
      <c r="AG861" s="446"/>
      <c r="AH861" s="357"/>
      <c r="AI861" s="357"/>
      <c r="AJ861" s="357"/>
      <c r="AK861" s="357"/>
      <c r="AL861" s="357"/>
      <c r="AM861" s="357"/>
    </row>
    <row r="862" spans="5:39" x14ac:dyDescent="0.25">
      <c r="E862" s="356"/>
      <c r="F862" s="356"/>
      <c r="G862" s="356"/>
      <c r="H862" s="356"/>
      <c r="I862" s="356"/>
      <c r="J862" s="357"/>
      <c r="K862" s="357"/>
      <c r="L862" s="357"/>
      <c r="M862" s="357"/>
      <c r="N862" s="358"/>
      <c r="O862" s="358"/>
      <c r="P862" s="358"/>
      <c r="Q862" s="358"/>
      <c r="R862" s="358"/>
      <c r="S862" s="358"/>
      <c r="T862" s="359"/>
      <c r="U862" s="360"/>
      <c r="V862" s="360"/>
      <c r="W862" s="357"/>
      <c r="X862" s="357"/>
      <c r="Y862" s="446"/>
      <c r="Z862" s="443"/>
      <c r="AA862" s="446"/>
      <c r="AB862" s="357"/>
      <c r="AC862" s="357"/>
      <c r="AD862" s="357"/>
      <c r="AE862" s="357"/>
      <c r="AF862" s="357"/>
      <c r="AG862" s="446"/>
      <c r="AH862" s="357"/>
      <c r="AI862" s="357"/>
      <c r="AJ862" s="357"/>
      <c r="AK862" s="357"/>
      <c r="AL862" s="357"/>
      <c r="AM862" s="357"/>
    </row>
    <row r="863" spans="5:39" x14ac:dyDescent="0.25">
      <c r="E863" s="356"/>
      <c r="F863" s="356"/>
      <c r="G863" s="356"/>
      <c r="H863" s="356"/>
      <c r="I863" s="356"/>
      <c r="J863" s="357"/>
      <c r="K863" s="357"/>
      <c r="L863" s="357"/>
      <c r="M863" s="357"/>
      <c r="N863" s="358"/>
      <c r="O863" s="358"/>
      <c r="P863" s="358"/>
      <c r="Q863" s="358"/>
      <c r="R863" s="358"/>
      <c r="S863" s="358"/>
      <c r="T863" s="359"/>
      <c r="U863" s="360"/>
      <c r="V863" s="360"/>
      <c r="W863" s="357"/>
      <c r="X863" s="357"/>
      <c r="Y863" s="446"/>
      <c r="Z863" s="443"/>
      <c r="AA863" s="446"/>
      <c r="AB863" s="357"/>
      <c r="AC863" s="357"/>
      <c r="AD863" s="357"/>
      <c r="AE863" s="357"/>
      <c r="AF863" s="357"/>
      <c r="AG863" s="446"/>
      <c r="AH863" s="357"/>
      <c r="AI863" s="357"/>
      <c r="AJ863" s="357"/>
      <c r="AK863" s="357"/>
      <c r="AL863" s="357"/>
      <c r="AM863" s="357"/>
    </row>
    <row r="864" spans="5:39" x14ac:dyDescent="0.25">
      <c r="E864" s="356"/>
      <c r="F864" s="356"/>
      <c r="G864" s="356"/>
      <c r="H864" s="356"/>
      <c r="I864" s="356"/>
      <c r="J864" s="357"/>
      <c r="K864" s="357"/>
      <c r="L864" s="357"/>
      <c r="M864" s="357"/>
      <c r="N864" s="358"/>
      <c r="O864" s="358"/>
      <c r="P864" s="358"/>
      <c r="Q864" s="358"/>
      <c r="R864" s="358"/>
      <c r="S864" s="358"/>
      <c r="T864" s="359"/>
      <c r="U864" s="360"/>
      <c r="V864" s="360"/>
      <c r="W864" s="357"/>
      <c r="X864" s="357"/>
      <c r="Y864" s="446"/>
      <c r="Z864" s="443"/>
      <c r="AA864" s="446"/>
      <c r="AB864" s="357"/>
      <c r="AC864" s="357"/>
      <c r="AD864" s="357"/>
      <c r="AE864" s="357"/>
      <c r="AF864" s="357"/>
      <c r="AG864" s="446"/>
      <c r="AH864" s="357"/>
      <c r="AI864" s="357"/>
      <c r="AJ864" s="357"/>
      <c r="AK864" s="357"/>
      <c r="AL864" s="357"/>
      <c r="AM864" s="357"/>
    </row>
    <row r="865" spans="5:39" x14ac:dyDescent="0.25">
      <c r="E865" s="356"/>
      <c r="F865" s="356"/>
      <c r="G865" s="356"/>
      <c r="H865" s="356"/>
      <c r="I865" s="356"/>
      <c r="J865" s="357"/>
      <c r="K865" s="357"/>
      <c r="L865" s="357"/>
      <c r="M865" s="357"/>
      <c r="N865" s="358"/>
      <c r="O865" s="358"/>
      <c r="P865" s="358"/>
      <c r="Q865" s="358"/>
      <c r="R865" s="358"/>
      <c r="S865" s="358"/>
      <c r="T865" s="359"/>
      <c r="U865" s="360"/>
      <c r="V865" s="360"/>
      <c r="W865" s="357"/>
      <c r="X865" s="357"/>
      <c r="Y865" s="446"/>
      <c r="Z865" s="443"/>
      <c r="AA865" s="446"/>
      <c r="AB865" s="357"/>
      <c r="AC865" s="357"/>
      <c r="AD865" s="357"/>
      <c r="AE865" s="357"/>
      <c r="AF865" s="357"/>
      <c r="AG865" s="446"/>
      <c r="AH865" s="357"/>
      <c r="AI865" s="357"/>
      <c r="AJ865" s="357"/>
      <c r="AK865" s="357"/>
      <c r="AL865" s="357"/>
      <c r="AM865" s="357"/>
    </row>
    <row r="866" spans="5:39" x14ac:dyDescent="0.25">
      <c r="E866" s="356"/>
      <c r="F866" s="356"/>
      <c r="G866" s="356"/>
      <c r="H866" s="356"/>
      <c r="I866" s="356"/>
      <c r="J866" s="357"/>
      <c r="K866" s="357"/>
      <c r="L866" s="357"/>
      <c r="M866" s="357"/>
      <c r="N866" s="358"/>
      <c r="O866" s="358"/>
      <c r="P866" s="358"/>
      <c r="Q866" s="358"/>
      <c r="R866" s="358"/>
      <c r="S866" s="358"/>
      <c r="T866" s="359"/>
      <c r="U866" s="360"/>
      <c r="V866" s="360"/>
      <c r="W866" s="357"/>
      <c r="X866" s="357"/>
      <c r="Y866" s="446"/>
      <c r="Z866" s="443"/>
      <c r="AA866" s="446"/>
      <c r="AB866" s="357"/>
      <c r="AC866" s="357"/>
      <c r="AD866" s="357"/>
      <c r="AE866" s="357"/>
      <c r="AF866" s="357"/>
      <c r="AG866" s="446"/>
      <c r="AH866" s="357"/>
      <c r="AI866" s="357"/>
      <c r="AJ866" s="357"/>
      <c r="AK866" s="357"/>
      <c r="AL866" s="357"/>
      <c r="AM866" s="357"/>
    </row>
    <row r="867" spans="5:39" x14ac:dyDescent="0.25">
      <c r="E867" s="356"/>
      <c r="F867" s="356"/>
      <c r="G867" s="356"/>
      <c r="H867" s="356"/>
      <c r="I867" s="356"/>
      <c r="J867" s="357"/>
      <c r="K867" s="357"/>
      <c r="L867" s="357"/>
      <c r="M867" s="357"/>
      <c r="N867" s="358"/>
      <c r="O867" s="358"/>
      <c r="P867" s="358"/>
      <c r="Q867" s="358"/>
      <c r="R867" s="358"/>
      <c r="S867" s="358"/>
      <c r="T867" s="359"/>
      <c r="U867" s="360"/>
      <c r="V867" s="360"/>
      <c r="W867" s="357"/>
      <c r="X867" s="357"/>
      <c r="Y867" s="446"/>
      <c r="Z867" s="443"/>
      <c r="AA867" s="446"/>
      <c r="AB867" s="357"/>
      <c r="AC867" s="357"/>
      <c r="AD867" s="357"/>
      <c r="AE867" s="357"/>
      <c r="AF867" s="357"/>
      <c r="AG867" s="446"/>
      <c r="AH867" s="357"/>
      <c r="AI867" s="357"/>
      <c r="AJ867" s="357"/>
      <c r="AK867" s="357"/>
      <c r="AL867" s="357"/>
      <c r="AM867" s="357"/>
    </row>
    <row r="868" spans="5:39" x14ac:dyDescent="0.25">
      <c r="E868" s="356"/>
      <c r="F868" s="356"/>
      <c r="G868" s="356"/>
      <c r="H868" s="356"/>
      <c r="I868" s="356"/>
      <c r="J868" s="357"/>
      <c r="K868" s="357"/>
      <c r="L868" s="357"/>
      <c r="M868" s="357"/>
      <c r="N868" s="358"/>
      <c r="O868" s="358"/>
      <c r="P868" s="358"/>
      <c r="Q868" s="358"/>
      <c r="R868" s="358"/>
      <c r="S868" s="358"/>
      <c r="T868" s="359"/>
      <c r="U868" s="360"/>
      <c r="V868" s="360"/>
      <c r="W868" s="357"/>
      <c r="X868" s="357"/>
      <c r="Y868" s="446"/>
      <c r="Z868" s="443"/>
      <c r="AA868" s="446"/>
      <c r="AB868" s="357"/>
      <c r="AC868" s="357"/>
      <c r="AD868" s="357"/>
      <c r="AE868" s="357"/>
      <c r="AF868" s="357"/>
      <c r="AG868" s="446"/>
      <c r="AH868" s="357"/>
      <c r="AI868" s="357"/>
      <c r="AJ868" s="357"/>
      <c r="AK868" s="357"/>
      <c r="AL868" s="357"/>
      <c r="AM868" s="357"/>
    </row>
    <row r="869" spans="5:39" x14ac:dyDescent="0.25">
      <c r="E869" s="356"/>
      <c r="F869" s="356"/>
      <c r="G869" s="356"/>
      <c r="H869" s="356"/>
      <c r="I869" s="356"/>
      <c r="J869" s="357"/>
      <c r="K869" s="357"/>
      <c r="L869" s="357"/>
      <c r="M869" s="357"/>
      <c r="N869" s="358"/>
      <c r="O869" s="358"/>
      <c r="P869" s="358"/>
      <c r="Q869" s="358"/>
      <c r="R869" s="358"/>
      <c r="S869" s="358"/>
      <c r="T869" s="359"/>
      <c r="U869" s="360"/>
      <c r="V869" s="360"/>
      <c r="W869" s="357"/>
      <c r="X869" s="357"/>
      <c r="Y869" s="446"/>
      <c r="Z869" s="443"/>
      <c r="AA869" s="446"/>
      <c r="AB869" s="357"/>
      <c r="AC869" s="357"/>
      <c r="AD869" s="357"/>
      <c r="AE869" s="357"/>
      <c r="AF869" s="357"/>
      <c r="AG869" s="446"/>
      <c r="AH869" s="357"/>
      <c r="AI869" s="357"/>
      <c r="AJ869" s="357"/>
      <c r="AK869" s="357"/>
      <c r="AL869" s="357"/>
      <c r="AM869" s="357"/>
    </row>
    <row r="870" spans="5:39" x14ac:dyDescent="0.25">
      <c r="E870" s="356"/>
      <c r="F870" s="356"/>
      <c r="G870" s="356"/>
      <c r="H870" s="356"/>
      <c r="I870" s="356"/>
      <c r="J870" s="357"/>
      <c r="K870" s="357"/>
      <c r="L870" s="357"/>
      <c r="M870" s="357"/>
      <c r="N870" s="358"/>
      <c r="O870" s="358"/>
      <c r="P870" s="358"/>
      <c r="Q870" s="358"/>
      <c r="R870" s="358"/>
      <c r="S870" s="358"/>
      <c r="T870" s="359"/>
      <c r="U870" s="360"/>
      <c r="V870" s="360"/>
      <c r="W870" s="357"/>
      <c r="X870" s="357"/>
      <c r="Y870" s="446"/>
      <c r="Z870" s="443"/>
      <c r="AA870" s="446"/>
      <c r="AB870" s="357"/>
      <c r="AC870" s="357"/>
      <c r="AD870" s="357"/>
      <c r="AE870" s="357"/>
      <c r="AF870" s="357"/>
      <c r="AG870" s="446"/>
      <c r="AH870" s="357"/>
      <c r="AI870" s="357"/>
      <c r="AJ870" s="357"/>
      <c r="AK870" s="357"/>
      <c r="AL870" s="357"/>
      <c r="AM870" s="357"/>
    </row>
    <row r="871" spans="5:39" x14ac:dyDescent="0.25">
      <c r="E871" s="356"/>
      <c r="F871" s="356"/>
      <c r="G871" s="356"/>
      <c r="H871" s="356"/>
      <c r="I871" s="356"/>
      <c r="J871" s="357"/>
      <c r="K871" s="357"/>
      <c r="L871" s="357"/>
      <c r="M871" s="357"/>
      <c r="N871" s="358"/>
      <c r="O871" s="358"/>
      <c r="P871" s="358"/>
      <c r="Q871" s="358"/>
      <c r="R871" s="358"/>
      <c r="S871" s="358"/>
      <c r="T871" s="359"/>
      <c r="U871" s="360"/>
      <c r="V871" s="360"/>
      <c r="W871" s="357"/>
      <c r="X871" s="357"/>
      <c r="Y871" s="446"/>
      <c r="Z871" s="443"/>
      <c r="AA871" s="446"/>
      <c r="AB871" s="357"/>
      <c r="AC871" s="357"/>
      <c r="AD871" s="357"/>
      <c r="AE871" s="357"/>
      <c r="AF871" s="357"/>
      <c r="AG871" s="446"/>
      <c r="AH871" s="357"/>
      <c r="AI871" s="357"/>
      <c r="AJ871" s="357"/>
      <c r="AK871" s="357"/>
      <c r="AL871" s="357"/>
      <c r="AM871" s="357"/>
    </row>
    <row r="872" spans="5:39" x14ac:dyDescent="0.25">
      <c r="E872" s="356"/>
      <c r="F872" s="356"/>
      <c r="G872" s="356"/>
      <c r="H872" s="356"/>
      <c r="I872" s="356"/>
      <c r="J872" s="357"/>
      <c r="K872" s="357"/>
      <c r="L872" s="357"/>
      <c r="M872" s="357"/>
      <c r="N872" s="358"/>
      <c r="O872" s="358"/>
      <c r="P872" s="358"/>
      <c r="Q872" s="358"/>
      <c r="R872" s="358"/>
      <c r="S872" s="358"/>
      <c r="T872" s="359"/>
      <c r="U872" s="360"/>
      <c r="V872" s="360"/>
      <c r="W872" s="357"/>
      <c r="X872" s="357"/>
      <c r="Y872" s="446"/>
      <c r="Z872" s="443"/>
      <c r="AA872" s="446"/>
      <c r="AB872" s="357"/>
      <c r="AC872" s="357"/>
      <c r="AD872" s="357"/>
      <c r="AE872" s="357"/>
      <c r="AF872" s="357"/>
      <c r="AG872" s="446"/>
      <c r="AH872" s="357"/>
      <c r="AI872" s="357"/>
      <c r="AJ872" s="357"/>
      <c r="AK872" s="357"/>
      <c r="AL872" s="357"/>
      <c r="AM872" s="357"/>
    </row>
    <row r="873" spans="5:39" x14ac:dyDescent="0.25">
      <c r="E873" s="356"/>
      <c r="F873" s="356"/>
      <c r="G873" s="356"/>
      <c r="H873" s="356"/>
      <c r="I873" s="356"/>
      <c r="J873" s="357"/>
      <c r="K873" s="357"/>
      <c r="L873" s="357"/>
      <c r="M873" s="357"/>
      <c r="N873" s="358"/>
      <c r="O873" s="358"/>
      <c r="P873" s="358"/>
      <c r="Q873" s="358"/>
      <c r="R873" s="358"/>
      <c r="S873" s="358"/>
      <c r="T873" s="359"/>
      <c r="U873" s="360"/>
      <c r="V873" s="360"/>
      <c r="W873" s="357"/>
      <c r="X873" s="357"/>
      <c r="Y873" s="446"/>
      <c r="Z873" s="443"/>
      <c r="AA873" s="446"/>
      <c r="AB873" s="357"/>
      <c r="AC873" s="357"/>
      <c r="AD873" s="357"/>
      <c r="AE873" s="357"/>
      <c r="AF873" s="357"/>
      <c r="AG873" s="446"/>
      <c r="AH873" s="357"/>
      <c r="AI873" s="357"/>
      <c r="AJ873" s="357"/>
      <c r="AK873" s="357"/>
      <c r="AL873" s="357"/>
      <c r="AM873" s="357"/>
    </row>
    <row r="874" spans="5:39" x14ac:dyDescent="0.25">
      <c r="E874" s="356"/>
      <c r="F874" s="356"/>
      <c r="G874" s="356"/>
      <c r="H874" s="356"/>
      <c r="I874" s="356"/>
      <c r="J874" s="357"/>
      <c r="K874" s="357"/>
      <c r="L874" s="357"/>
      <c r="M874" s="357"/>
      <c r="N874" s="358"/>
      <c r="O874" s="358"/>
      <c r="P874" s="358"/>
      <c r="Q874" s="358"/>
      <c r="R874" s="358"/>
      <c r="S874" s="358"/>
      <c r="T874" s="359"/>
      <c r="U874" s="360"/>
      <c r="V874" s="360"/>
      <c r="W874" s="357"/>
      <c r="X874" s="357"/>
      <c r="Y874" s="446"/>
      <c r="Z874" s="443"/>
      <c r="AA874" s="446"/>
      <c r="AB874" s="357"/>
      <c r="AC874" s="357"/>
      <c r="AD874" s="357"/>
      <c r="AE874" s="357"/>
      <c r="AF874" s="357"/>
      <c r="AG874" s="446"/>
      <c r="AH874" s="357"/>
      <c r="AI874" s="357"/>
      <c r="AJ874" s="357"/>
      <c r="AK874" s="357"/>
      <c r="AL874" s="357"/>
      <c r="AM874" s="357"/>
    </row>
    <row r="875" spans="5:39" x14ac:dyDescent="0.25">
      <c r="E875" s="356"/>
      <c r="F875" s="356"/>
      <c r="G875" s="356"/>
      <c r="H875" s="356"/>
      <c r="I875" s="356"/>
      <c r="J875" s="357"/>
      <c r="K875" s="357"/>
      <c r="L875" s="357"/>
      <c r="M875" s="357"/>
      <c r="N875" s="358"/>
      <c r="O875" s="358"/>
      <c r="P875" s="358"/>
      <c r="Q875" s="358"/>
      <c r="R875" s="358"/>
      <c r="S875" s="358"/>
      <c r="T875" s="359"/>
      <c r="U875" s="360"/>
      <c r="V875" s="360"/>
      <c r="W875" s="357"/>
      <c r="X875" s="357"/>
      <c r="Y875" s="446"/>
      <c r="Z875" s="443"/>
      <c r="AA875" s="446"/>
      <c r="AB875" s="357"/>
      <c r="AC875" s="357"/>
      <c r="AD875" s="357"/>
      <c r="AE875" s="357"/>
      <c r="AF875" s="357"/>
      <c r="AG875" s="446"/>
      <c r="AH875" s="357"/>
      <c r="AI875" s="357"/>
      <c r="AJ875" s="357"/>
      <c r="AK875" s="357"/>
      <c r="AL875" s="357"/>
      <c r="AM875" s="357"/>
    </row>
    <row r="876" spans="5:39" x14ac:dyDescent="0.25">
      <c r="E876" s="356"/>
      <c r="F876" s="356"/>
      <c r="G876" s="356"/>
      <c r="H876" s="356"/>
      <c r="I876" s="356"/>
      <c r="J876" s="357"/>
      <c r="K876" s="357"/>
      <c r="L876" s="357"/>
      <c r="M876" s="357"/>
      <c r="N876" s="358"/>
      <c r="O876" s="358"/>
      <c r="P876" s="358"/>
      <c r="Q876" s="358"/>
      <c r="R876" s="358"/>
      <c r="S876" s="358"/>
      <c r="T876" s="359"/>
      <c r="U876" s="360"/>
      <c r="V876" s="360"/>
      <c r="W876" s="357"/>
      <c r="X876" s="357"/>
      <c r="Y876" s="446"/>
      <c r="Z876" s="443"/>
      <c r="AA876" s="446"/>
      <c r="AB876" s="357"/>
      <c r="AC876" s="357"/>
      <c r="AD876" s="357"/>
      <c r="AE876" s="357"/>
      <c r="AF876" s="357"/>
      <c r="AG876" s="446"/>
      <c r="AH876" s="357"/>
      <c r="AI876" s="357"/>
      <c r="AJ876" s="357"/>
      <c r="AK876" s="357"/>
      <c r="AL876" s="357"/>
      <c r="AM876" s="357"/>
    </row>
    <row r="877" spans="5:39" x14ac:dyDescent="0.25">
      <c r="E877" s="356"/>
      <c r="F877" s="356"/>
      <c r="G877" s="356"/>
      <c r="H877" s="356"/>
      <c r="I877" s="356"/>
      <c r="J877" s="357"/>
      <c r="K877" s="357"/>
      <c r="L877" s="357"/>
      <c r="M877" s="357"/>
      <c r="N877" s="358"/>
      <c r="O877" s="358"/>
      <c r="P877" s="358"/>
      <c r="Q877" s="358"/>
      <c r="R877" s="358"/>
      <c r="S877" s="358"/>
      <c r="T877" s="359"/>
      <c r="U877" s="360"/>
      <c r="V877" s="360"/>
      <c r="W877" s="357"/>
      <c r="X877" s="357"/>
      <c r="Y877" s="446"/>
      <c r="Z877" s="443"/>
      <c r="AA877" s="446"/>
      <c r="AB877" s="357"/>
      <c r="AC877" s="357"/>
      <c r="AD877" s="357"/>
      <c r="AE877" s="357"/>
      <c r="AF877" s="357"/>
      <c r="AG877" s="446"/>
      <c r="AH877" s="357"/>
      <c r="AI877" s="357"/>
      <c r="AJ877" s="357"/>
      <c r="AK877" s="357"/>
      <c r="AL877" s="357"/>
      <c r="AM877" s="357"/>
    </row>
    <row r="878" spans="5:39" x14ac:dyDescent="0.25">
      <c r="E878" s="356"/>
      <c r="F878" s="356"/>
      <c r="G878" s="356"/>
      <c r="H878" s="356"/>
      <c r="I878" s="356"/>
      <c r="J878" s="357"/>
      <c r="K878" s="357"/>
      <c r="L878" s="357"/>
      <c r="M878" s="357"/>
      <c r="N878" s="358"/>
      <c r="O878" s="358"/>
      <c r="P878" s="358"/>
      <c r="Q878" s="358"/>
      <c r="R878" s="358"/>
      <c r="S878" s="358"/>
      <c r="T878" s="359"/>
      <c r="U878" s="360"/>
      <c r="V878" s="360"/>
      <c r="W878" s="357"/>
      <c r="X878" s="357"/>
      <c r="Y878" s="446"/>
      <c r="Z878" s="443"/>
      <c r="AA878" s="446"/>
      <c r="AB878" s="357"/>
      <c r="AC878" s="357"/>
      <c r="AD878" s="357"/>
      <c r="AE878" s="357"/>
      <c r="AF878" s="357"/>
      <c r="AG878" s="446"/>
      <c r="AH878" s="357"/>
      <c r="AI878" s="357"/>
      <c r="AJ878" s="357"/>
      <c r="AK878" s="357"/>
      <c r="AL878" s="357"/>
      <c r="AM878" s="357"/>
    </row>
    <row r="879" spans="5:39" x14ac:dyDescent="0.25">
      <c r="E879" s="356"/>
      <c r="F879" s="356"/>
      <c r="G879" s="356"/>
      <c r="H879" s="356"/>
      <c r="I879" s="356"/>
      <c r="J879" s="357"/>
      <c r="K879" s="357"/>
      <c r="L879" s="357"/>
      <c r="M879" s="357"/>
      <c r="N879" s="358"/>
      <c r="O879" s="358"/>
      <c r="P879" s="358"/>
      <c r="Q879" s="358"/>
      <c r="R879" s="358"/>
      <c r="S879" s="358"/>
      <c r="T879" s="359"/>
      <c r="U879" s="360"/>
      <c r="V879" s="360"/>
      <c r="W879" s="357"/>
      <c r="X879" s="357"/>
      <c r="Y879" s="446"/>
      <c r="Z879" s="443"/>
      <c r="AA879" s="446"/>
      <c r="AB879" s="357"/>
      <c r="AC879" s="357"/>
      <c r="AD879" s="357"/>
      <c r="AE879" s="357"/>
      <c r="AF879" s="357"/>
      <c r="AG879" s="446"/>
      <c r="AH879" s="357"/>
      <c r="AI879" s="357"/>
      <c r="AJ879" s="357"/>
      <c r="AK879" s="357"/>
      <c r="AL879" s="357"/>
      <c r="AM879" s="357"/>
    </row>
    <row r="880" spans="5:39" x14ac:dyDescent="0.25">
      <c r="E880" s="356"/>
      <c r="F880" s="356"/>
      <c r="G880" s="356"/>
      <c r="H880" s="356"/>
      <c r="I880" s="356"/>
      <c r="J880" s="357"/>
      <c r="K880" s="357"/>
      <c r="L880" s="357"/>
      <c r="M880" s="357"/>
      <c r="N880" s="358"/>
      <c r="O880" s="358"/>
      <c r="P880" s="358"/>
      <c r="Q880" s="358"/>
      <c r="R880" s="358"/>
      <c r="S880" s="358"/>
      <c r="T880" s="359"/>
      <c r="U880" s="360"/>
      <c r="V880" s="360"/>
      <c r="W880" s="357"/>
      <c r="X880" s="357"/>
      <c r="Y880" s="446"/>
      <c r="Z880" s="443"/>
      <c r="AA880" s="446"/>
      <c r="AB880" s="357"/>
      <c r="AC880" s="357"/>
      <c r="AD880" s="357"/>
      <c r="AE880" s="357"/>
      <c r="AF880" s="357"/>
      <c r="AG880" s="446"/>
      <c r="AH880" s="357"/>
      <c r="AI880" s="357"/>
      <c r="AJ880" s="357"/>
      <c r="AK880" s="357"/>
      <c r="AL880" s="357"/>
      <c r="AM880" s="357"/>
    </row>
    <row r="881" spans="5:39" x14ac:dyDescent="0.25">
      <c r="E881" s="356"/>
      <c r="F881" s="356"/>
      <c r="G881" s="356"/>
      <c r="H881" s="356"/>
      <c r="I881" s="356"/>
      <c r="J881" s="357"/>
      <c r="K881" s="357"/>
      <c r="L881" s="357"/>
      <c r="M881" s="357"/>
      <c r="N881" s="358"/>
      <c r="O881" s="358"/>
      <c r="P881" s="358"/>
      <c r="Q881" s="358"/>
      <c r="R881" s="358"/>
      <c r="S881" s="358"/>
      <c r="T881" s="359"/>
      <c r="U881" s="360"/>
      <c r="V881" s="360"/>
      <c r="W881" s="357"/>
      <c r="X881" s="357"/>
      <c r="Y881" s="446"/>
      <c r="Z881" s="443"/>
      <c r="AA881" s="446"/>
      <c r="AB881" s="357"/>
      <c r="AC881" s="357"/>
      <c r="AD881" s="357"/>
      <c r="AE881" s="357"/>
      <c r="AF881" s="357"/>
      <c r="AG881" s="446"/>
      <c r="AH881" s="357"/>
      <c r="AI881" s="357"/>
      <c r="AJ881" s="357"/>
      <c r="AK881" s="357"/>
      <c r="AL881" s="357"/>
      <c r="AM881" s="357"/>
    </row>
    <row r="882" spans="5:39" x14ac:dyDescent="0.25">
      <c r="E882" s="356"/>
      <c r="F882" s="356"/>
      <c r="G882" s="356"/>
      <c r="H882" s="356"/>
      <c r="I882" s="356"/>
      <c r="J882" s="357"/>
      <c r="K882" s="357"/>
      <c r="L882" s="357"/>
      <c r="M882" s="357"/>
      <c r="N882" s="358"/>
      <c r="O882" s="358"/>
      <c r="P882" s="358"/>
      <c r="Q882" s="358"/>
      <c r="R882" s="358"/>
      <c r="S882" s="358"/>
      <c r="T882" s="359"/>
      <c r="U882" s="360"/>
      <c r="V882" s="360"/>
      <c r="W882" s="357"/>
      <c r="X882" s="357"/>
      <c r="Y882" s="446"/>
      <c r="Z882" s="443"/>
      <c r="AA882" s="446"/>
      <c r="AB882" s="357"/>
      <c r="AC882" s="357"/>
      <c r="AD882" s="357"/>
      <c r="AE882" s="357"/>
      <c r="AF882" s="357"/>
      <c r="AG882" s="446"/>
      <c r="AH882" s="357"/>
      <c r="AI882" s="357"/>
      <c r="AJ882" s="357"/>
      <c r="AK882" s="357"/>
      <c r="AL882" s="357"/>
      <c r="AM882" s="357"/>
    </row>
    <row r="883" spans="5:39" x14ac:dyDescent="0.25">
      <c r="E883" s="356"/>
      <c r="F883" s="356"/>
      <c r="G883" s="356"/>
      <c r="H883" s="356"/>
      <c r="I883" s="356"/>
      <c r="J883" s="357"/>
      <c r="K883" s="357"/>
      <c r="L883" s="357"/>
      <c r="M883" s="357"/>
      <c r="N883" s="358"/>
      <c r="O883" s="358"/>
      <c r="P883" s="358"/>
      <c r="Q883" s="358"/>
      <c r="R883" s="358"/>
      <c r="S883" s="358"/>
      <c r="T883" s="359"/>
      <c r="U883" s="360"/>
      <c r="V883" s="360"/>
      <c r="W883" s="357"/>
      <c r="X883" s="357"/>
      <c r="Y883" s="446"/>
      <c r="Z883" s="443"/>
      <c r="AA883" s="446"/>
      <c r="AB883" s="357"/>
      <c r="AC883" s="357"/>
      <c r="AD883" s="357"/>
      <c r="AE883" s="357"/>
      <c r="AF883" s="357"/>
      <c r="AG883" s="446"/>
      <c r="AH883" s="357"/>
      <c r="AI883" s="357"/>
      <c r="AJ883" s="357"/>
      <c r="AK883" s="357"/>
      <c r="AL883" s="357"/>
      <c r="AM883" s="357"/>
    </row>
    <row r="884" spans="5:39" x14ac:dyDescent="0.25">
      <c r="E884" s="356"/>
      <c r="F884" s="356"/>
      <c r="G884" s="356"/>
      <c r="H884" s="356"/>
      <c r="I884" s="356"/>
      <c r="J884" s="357"/>
      <c r="K884" s="357"/>
      <c r="L884" s="357"/>
      <c r="M884" s="357"/>
      <c r="N884" s="358"/>
      <c r="O884" s="358"/>
      <c r="P884" s="358"/>
      <c r="Q884" s="358"/>
      <c r="R884" s="358"/>
      <c r="S884" s="358"/>
      <c r="T884" s="359"/>
      <c r="U884" s="360"/>
      <c r="V884" s="360"/>
      <c r="W884" s="357"/>
      <c r="X884" s="357"/>
      <c r="Y884" s="446"/>
      <c r="Z884" s="443"/>
      <c r="AA884" s="446"/>
      <c r="AB884" s="357"/>
      <c r="AC884" s="357"/>
      <c r="AD884" s="357"/>
      <c r="AE884" s="357"/>
      <c r="AF884" s="357"/>
      <c r="AG884" s="446"/>
      <c r="AH884" s="357"/>
      <c r="AI884" s="357"/>
      <c r="AJ884" s="357"/>
      <c r="AK884" s="357"/>
      <c r="AL884" s="357"/>
      <c r="AM884" s="357"/>
    </row>
    <row r="885" spans="5:39" x14ac:dyDescent="0.25">
      <c r="E885" s="356"/>
      <c r="F885" s="356"/>
      <c r="G885" s="356"/>
      <c r="H885" s="356"/>
      <c r="I885" s="356"/>
      <c r="J885" s="357"/>
      <c r="K885" s="357"/>
      <c r="L885" s="357"/>
      <c r="M885" s="357"/>
      <c r="N885" s="358"/>
      <c r="O885" s="358"/>
      <c r="P885" s="358"/>
      <c r="Q885" s="358"/>
      <c r="R885" s="358"/>
      <c r="S885" s="358"/>
      <c r="T885" s="359"/>
      <c r="U885" s="360"/>
      <c r="V885" s="360"/>
      <c r="W885" s="357"/>
      <c r="X885" s="357"/>
      <c r="Y885" s="446"/>
      <c r="Z885" s="443"/>
      <c r="AA885" s="446"/>
      <c r="AB885" s="357"/>
      <c r="AC885" s="357"/>
      <c r="AD885" s="357"/>
      <c r="AE885" s="357"/>
      <c r="AF885" s="357"/>
      <c r="AG885" s="446"/>
      <c r="AH885" s="357"/>
      <c r="AI885" s="357"/>
      <c r="AJ885" s="357"/>
      <c r="AK885" s="357"/>
      <c r="AL885" s="357"/>
      <c r="AM885" s="357"/>
    </row>
    <row r="886" spans="5:39" x14ac:dyDescent="0.25">
      <c r="E886" s="356"/>
      <c r="F886" s="356"/>
      <c r="G886" s="356"/>
      <c r="H886" s="356"/>
      <c r="I886" s="356"/>
      <c r="J886" s="357"/>
      <c r="K886" s="357"/>
      <c r="L886" s="357"/>
      <c r="M886" s="357"/>
      <c r="N886" s="358"/>
      <c r="O886" s="358"/>
      <c r="P886" s="358"/>
      <c r="Q886" s="358"/>
      <c r="R886" s="358"/>
      <c r="S886" s="358"/>
      <c r="T886" s="359"/>
      <c r="U886" s="360"/>
      <c r="V886" s="360"/>
      <c r="W886" s="357"/>
      <c r="X886" s="357"/>
      <c r="Y886" s="446"/>
      <c r="Z886" s="443"/>
      <c r="AA886" s="446"/>
      <c r="AB886" s="357"/>
      <c r="AC886" s="357"/>
      <c r="AD886" s="357"/>
      <c r="AE886" s="357"/>
      <c r="AF886" s="357"/>
      <c r="AG886" s="446"/>
      <c r="AH886" s="357"/>
      <c r="AI886" s="357"/>
      <c r="AJ886" s="357"/>
      <c r="AK886" s="357"/>
      <c r="AL886" s="357"/>
      <c r="AM886" s="357"/>
    </row>
    <row r="887" spans="5:39" x14ac:dyDescent="0.25">
      <c r="E887" s="356"/>
      <c r="F887" s="356"/>
      <c r="G887" s="356"/>
      <c r="H887" s="356"/>
      <c r="I887" s="356"/>
      <c r="J887" s="357"/>
      <c r="K887" s="357"/>
      <c r="L887" s="357"/>
      <c r="M887" s="357"/>
      <c r="N887" s="358"/>
      <c r="O887" s="358"/>
      <c r="P887" s="358"/>
      <c r="Q887" s="358"/>
      <c r="R887" s="358"/>
      <c r="S887" s="358"/>
      <c r="T887" s="359"/>
      <c r="U887" s="360"/>
      <c r="V887" s="360"/>
      <c r="W887" s="357"/>
      <c r="X887" s="357"/>
      <c r="Y887" s="446"/>
      <c r="Z887" s="443"/>
      <c r="AA887" s="446"/>
      <c r="AB887" s="357"/>
      <c r="AC887" s="357"/>
      <c r="AD887" s="357"/>
      <c r="AE887" s="357"/>
      <c r="AF887" s="357"/>
      <c r="AG887" s="446"/>
      <c r="AH887" s="357"/>
      <c r="AI887" s="357"/>
      <c r="AJ887" s="357"/>
      <c r="AK887" s="357"/>
      <c r="AL887" s="357"/>
      <c r="AM887" s="357"/>
    </row>
    <row r="888" spans="5:39" x14ac:dyDescent="0.25">
      <c r="E888" s="356"/>
      <c r="F888" s="356"/>
      <c r="G888" s="356"/>
      <c r="H888" s="356"/>
      <c r="I888" s="356"/>
      <c r="J888" s="357"/>
      <c r="K888" s="357"/>
      <c r="L888" s="357"/>
      <c r="M888" s="357"/>
      <c r="N888" s="358"/>
      <c r="O888" s="358"/>
      <c r="P888" s="358"/>
      <c r="Q888" s="358"/>
      <c r="R888" s="358"/>
      <c r="S888" s="358"/>
      <c r="T888" s="359"/>
      <c r="U888" s="360"/>
      <c r="V888" s="360"/>
      <c r="W888" s="357"/>
      <c r="X888" s="357"/>
      <c r="Y888" s="446"/>
      <c r="Z888" s="443"/>
      <c r="AA888" s="446"/>
      <c r="AB888" s="357"/>
      <c r="AC888" s="357"/>
      <c r="AD888" s="357"/>
      <c r="AE888" s="357"/>
      <c r="AF888" s="357"/>
      <c r="AG888" s="446"/>
      <c r="AH888" s="357"/>
      <c r="AI888" s="357"/>
      <c r="AJ888" s="357"/>
      <c r="AK888" s="357"/>
      <c r="AL888" s="357"/>
      <c r="AM888" s="357"/>
    </row>
    <row r="889" spans="5:39" x14ac:dyDescent="0.25">
      <c r="E889" s="356"/>
      <c r="F889" s="356"/>
      <c r="G889" s="356"/>
      <c r="H889" s="356"/>
      <c r="I889" s="356"/>
      <c r="J889" s="357"/>
      <c r="K889" s="357"/>
      <c r="L889" s="357"/>
      <c r="M889" s="357"/>
      <c r="N889" s="358"/>
      <c r="O889" s="358"/>
      <c r="P889" s="358"/>
      <c r="Q889" s="358"/>
      <c r="R889" s="358"/>
      <c r="S889" s="358"/>
      <c r="T889" s="359"/>
      <c r="U889" s="360"/>
      <c r="V889" s="360"/>
      <c r="W889" s="357"/>
      <c r="X889" s="357"/>
      <c r="Y889" s="446"/>
      <c r="Z889" s="443"/>
      <c r="AA889" s="446"/>
      <c r="AB889" s="357"/>
      <c r="AC889" s="357"/>
      <c r="AD889" s="357"/>
      <c r="AE889" s="357"/>
      <c r="AF889" s="357"/>
      <c r="AG889" s="446"/>
      <c r="AH889" s="357"/>
      <c r="AI889" s="357"/>
      <c r="AJ889" s="357"/>
      <c r="AK889" s="357"/>
      <c r="AL889" s="357"/>
      <c r="AM889" s="357"/>
    </row>
    <row r="890" spans="5:39" x14ac:dyDescent="0.25">
      <c r="E890" s="356"/>
      <c r="F890" s="356"/>
      <c r="G890" s="356"/>
      <c r="H890" s="356"/>
      <c r="I890" s="356"/>
      <c r="J890" s="357"/>
      <c r="K890" s="357"/>
      <c r="L890" s="357"/>
      <c r="M890" s="357"/>
      <c r="N890" s="358"/>
      <c r="O890" s="358"/>
      <c r="P890" s="358"/>
      <c r="Q890" s="358"/>
      <c r="R890" s="358"/>
      <c r="S890" s="358"/>
      <c r="T890" s="359"/>
      <c r="U890" s="360"/>
      <c r="V890" s="360"/>
      <c r="W890" s="357"/>
      <c r="X890" s="357"/>
      <c r="Y890" s="446"/>
      <c r="Z890" s="443"/>
      <c r="AA890" s="446"/>
      <c r="AB890" s="357"/>
      <c r="AC890" s="357"/>
      <c r="AD890" s="357"/>
      <c r="AE890" s="357"/>
      <c r="AF890" s="357"/>
      <c r="AG890" s="446"/>
      <c r="AH890" s="357"/>
      <c r="AI890" s="357"/>
      <c r="AJ890" s="357"/>
      <c r="AK890" s="357"/>
      <c r="AL890" s="357"/>
      <c r="AM890" s="357"/>
    </row>
    <row r="891" spans="5:39" x14ac:dyDescent="0.25">
      <c r="E891" s="356"/>
      <c r="F891" s="356"/>
      <c r="G891" s="356"/>
      <c r="H891" s="356"/>
      <c r="I891" s="356"/>
      <c r="J891" s="357"/>
      <c r="K891" s="357"/>
      <c r="L891" s="357"/>
      <c r="M891" s="357"/>
      <c r="N891" s="358"/>
      <c r="O891" s="358"/>
      <c r="P891" s="358"/>
      <c r="Q891" s="358"/>
      <c r="R891" s="358"/>
      <c r="S891" s="358"/>
      <c r="T891" s="359"/>
      <c r="U891" s="360"/>
      <c r="V891" s="360"/>
      <c r="W891" s="357"/>
      <c r="X891" s="357"/>
      <c r="Y891" s="446"/>
      <c r="Z891" s="443"/>
      <c r="AA891" s="446"/>
      <c r="AB891" s="357"/>
      <c r="AC891" s="357"/>
      <c r="AD891" s="357"/>
      <c r="AE891" s="357"/>
      <c r="AF891" s="357"/>
      <c r="AG891" s="446"/>
      <c r="AH891" s="357"/>
      <c r="AI891" s="357"/>
      <c r="AJ891" s="357"/>
      <c r="AK891" s="357"/>
      <c r="AL891" s="357"/>
      <c r="AM891" s="357"/>
    </row>
    <row r="892" spans="5:39" x14ac:dyDescent="0.25">
      <c r="E892" s="356"/>
      <c r="F892" s="356"/>
      <c r="G892" s="356"/>
      <c r="H892" s="356"/>
      <c r="I892" s="356"/>
      <c r="J892" s="357"/>
      <c r="K892" s="357"/>
      <c r="L892" s="357"/>
      <c r="M892" s="357"/>
      <c r="N892" s="358"/>
      <c r="O892" s="358"/>
      <c r="P892" s="358"/>
      <c r="Q892" s="358"/>
      <c r="R892" s="358"/>
      <c r="S892" s="358"/>
      <c r="T892" s="359"/>
      <c r="U892" s="360"/>
      <c r="V892" s="360"/>
      <c r="W892" s="357"/>
      <c r="X892" s="357"/>
      <c r="Y892" s="446"/>
      <c r="Z892" s="443"/>
      <c r="AA892" s="446"/>
      <c r="AB892" s="357"/>
      <c r="AC892" s="357"/>
      <c r="AD892" s="357"/>
      <c r="AE892" s="357"/>
      <c r="AF892" s="357"/>
      <c r="AG892" s="446"/>
      <c r="AH892" s="357"/>
      <c r="AI892" s="357"/>
      <c r="AJ892" s="357"/>
      <c r="AK892" s="357"/>
      <c r="AL892" s="357"/>
      <c r="AM892" s="357"/>
    </row>
    <row r="893" spans="5:39" x14ac:dyDescent="0.25">
      <c r="E893" s="356"/>
      <c r="F893" s="356"/>
      <c r="G893" s="356"/>
      <c r="H893" s="356"/>
      <c r="I893" s="356"/>
      <c r="J893" s="357"/>
      <c r="K893" s="357"/>
      <c r="L893" s="357"/>
      <c r="M893" s="357"/>
      <c r="N893" s="358"/>
      <c r="O893" s="358"/>
      <c r="P893" s="358"/>
      <c r="Q893" s="358"/>
      <c r="R893" s="358"/>
      <c r="S893" s="358"/>
      <c r="T893" s="359"/>
      <c r="U893" s="360"/>
      <c r="V893" s="360"/>
      <c r="W893" s="357"/>
      <c r="X893" s="357"/>
      <c r="Y893" s="446"/>
      <c r="Z893" s="443"/>
      <c r="AA893" s="446"/>
      <c r="AB893" s="357"/>
      <c r="AC893" s="357"/>
      <c r="AD893" s="357"/>
      <c r="AE893" s="357"/>
      <c r="AF893" s="357"/>
      <c r="AG893" s="446"/>
      <c r="AH893" s="357"/>
      <c r="AI893" s="357"/>
      <c r="AJ893" s="357"/>
      <c r="AK893" s="357"/>
      <c r="AL893" s="357"/>
      <c r="AM893" s="357"/>
    </row>
    <row r="894" spans="5:39" x14ac:dyDescent="0.25">
      <c r="E894" s="356"/>
      <c r="F894" s="356"/>
      <c r="G894" s="356"/>
      <c r="H894" s="356"/>
      <c r="I894" s="356"/>
      <c r="J894" s="357"/>
      <c r="K894" s="357"/>
      <c r="L894" s="357"/>
      <c r="M894" s="357"/>
      <c r="N894" s="358"/>
      <c r="O894" s="358"/>
      <c r="P894" s="358"/>
      <c r="Q894" s="358"/>
      <c r="R894" s="358"/>
      <c r="S894" s="358"/>
      <c r="T894" s="359"/>
      <c r="U894" s="360"/>
      <c r="V894" s="360"/>
      <c r="W894" s="357"/>
      <c r="X894" s="357"/>
      <c r="Y894" s="446"/>
      <c r="Z894" s="443"/>
      <c r="AA894" s="446"/>
      <c r="AB894" s="357"/>
      <c r="AC894" s="357"/>
      <c r="AD894" s="357"/>
      <c r="AE894" s="357"/>
      <c r="AF894" s="357"/>
      <c r="AG894" s="446"/>
      <c r="AH894" s="357"/>
      <c r="AI894" s="357"/>
      <c r="AJ894" s="357"/>
      <c r="AK894" s="357"/>
      <c r="AL894" s="357"/>
      <c r="AM894" s="357"/>
    </row>
    <row r="895" spans="5:39" x14ac:dyDescent="0.25">
      <c r="E895" s="356"/>
      <c r="F895" s="356"/>
      <c r="G895" s="356"/>
      <c r="H895" s="356"/>
      <c r="I895" s="356"/>
      <c r="J895" s="357"/>
      <c r="K895" s="357"/>
      <c r="L895" s="357"/>
      <c r="M895" s="357"/>
      <c r="N895" s="358"/>
      <c r="O895" s="358"/>
      <c r="P895" s="358"/>
      <c r="Q895" s="358"/>
      <c r="R895" s="358"/>
      <c r="S895" s="358"/>
      <c r="T895" s="359"/>
      <c r="U895" s="360"/>
      <c r="V895" s="360"/>
      <c r="W895" s="357"/>
      <c r="X895" s="357"/>
      <c r="Y895" s="446"/>
      <c r="Z895" s="443"/>
      <c r="AA895" s="446"/>
      <c r="AB895" s="357"/>
      <c r="AC895" s="357"/>
      <c r="AD895" s="357"/>
      <c r="AE895" s="357"/>
      <c r="AF895" s="357"/>
      <c r="AG895" s="446"/>
      <c r="AH895" s="357"/>
      <c r="AI895" s="357"/>
      <c r="AJ895" s="357"/>
      <c r="AK895" s="357"/>
      <c r="AL895" s="357"/>
      <c r="AM895" s="357"/>
    </row>
    <row r="896" spans="5:39" x14ac:dyDescent="0.25">
      <c r="E896" s="356"/>
      <c r="F896" s="356"/>
      <c r="G896" s="356"/>
      <c r="H896" s="356"/>
      <c r="I896" s="356"/>
      <c r="J896" s="357"/>
      <c r="K896" s="357"/>
      <c r="L896" s="357"/>
      <c r="M896" s="357"/>
      <c r="N896" s="358"/>
      <c r="O896" s="358"/>
      <c r="P896" s="358"/>
      <c r="Q896" s="358"/>
      <c r="R896" s="358"/>
      <c r="S896" s="358"/>
      <c r="T896" s="359"/>
      <c r="U896" s="360"/>
      <c r="V896" s="360"/>
      <c r="W896" s="357"/>
      <c r="X896" s="357"/>
      <c r="Y896" s="446"/>
      <c r="Z896" s="443"/>
      <c r="AA896" s="446"/>
      <c r="AB896" s="357"/>
      <c r="AC896" s="357"/>
      <c r="AD896" s="357"/>
      <c r="AE896" s="357"/>
      <c r="AF896" s="357"/>
      <c r="AG896" s="446"/>
      <c r="AH896" s="357"/>
      <c r="AI896" s="357"/>
      <c r="AJ896" s="357"/>
      <c r="AK896" s="357"/>
      <c r="AL896" s="357"/>
      <c r="AM896" s="357"/>
    </row>
    <row r="897" spans="5:39" x14ac:dyDescent="0.25">
      <c r="E897" s="356"/>
      <c r="F897" s="356"/>
      <c r="G897" s="356"/>
      <c r="H897" s="356"/>
      <c r="I897" s="356"/>
      <c r="J897" s="357"/>
      <c r="K897" s="357"/>
      <c r="L897" s="357"/>
      <c r="M897" s="357"/>
      <c r="N897" s="358"/>
      <c r="O897" s="358"/>
      <c r="P897" s="358"/>
      <c r="Q897" s="358"/>
      <c r="R897" s="358"/>
      <c r="S897" s="358"/>
      <c r="T897" s="359"/>
      <c r="U897" s="360"/>
      <c r="V897" s="360"/>
      <c r="W897" s="357"/>
      <c r="X897" s="357"/>
      <c r="Y897" s="446"/>
      <c r="Z897" s="443"/>
      <c r="AA897" s="446"/>
      <c r="AB897" s="357"/>
      <c r="AC897" s="357"/>
      <c r="AD897" s="357"/>
      <c r="AE897" s="357"/>
      <c r="AF897" s="357"/>
      <c r="AG897" s="446"/>
      <c r="AH897" s="357"/>
      <c r="AI897" s="357"/>
      <c r="AJ897" s="357"/>
      <c r="AK897" s="357"/>
      <c r="AL897" s="357"/>
      <c r="AM897" s="357"/>
    </row>
    <row r="898" spans="5:39" x14ac:dyDescent="0.25">
      <c r="E898" s="356"/>
      <c r="F898" s="356"/>
      <c r="G898" s="356"/>
      <c r="H898" s="356"/>
      <c r="I898" s="356"/>
      <c r="J898" s="357"/>
      <c r="K898" s="357"/>
      <c r="L898" s="357"/>
      <c r="M898" s="357"/>
      <c r="N898" s="358"/>
      <c r="O898" s="358"/>
      <c r="P898" s="358"/>
      <c r="Q898" s="358"/>
      <c r="R898" s="358"/>
      <c r="S898" s="358"/>
      <c r="T898" s="359"/>
      <c r="U898" s="360"/>
      <c r="V898" s="360"/>
      <c r="W898" s="357"/>
      <c r="X898" s="357"/>
      <c r="Y898" s="446"/>
      <c r="Z898" s="443"/>
      <c r="AA898" s="446"/>
      <c r="AB898" s="357"/>
      <c r="AC898" s="357"/>
      <c r="AD898" s="357"/>
      <c r="AE898" s="357"/>
      <c r="AF898" s="357"/>
      <c r="AG898" s="446"/>
      <c r="AH898" s="357"/>
      <c r="AI898" s="357"/>
      <c r="AJ898" s="357"/>
      <c r="AK898" s="357"/>
      <c r="AL898" s="357"/>
      <c r="AM898" s="357"/>
    </row>
    <row r="899" spans="5:39" x14ac:dyDescent="0.25">
      <c r="E899" s="356"/>
      <c r="F899" s="356"/>
      <c r="G899" s="356"/>
      <c r="H899" s="356"/>
      <c r="I899" s="356"/>
      <c r="J899" s="357"/>
      <c r="K899" s="357"/>
      <c r="L899" s="357"/>
      <c r="M899" s="357"/>
      <c r="N899" s="358"/>
      <c r="O899" s="358"/>
      <c r="P899" s="358"/>
      <c r="Q899" s="358"/>
      <c r="R899" s="358"/>
      <c r="S899" s="358"/>
      <c r="T899" s="359"/>
      <c r="U899" s="360"/>
      <c r="V899" s="360"/>
      <c r="W899" s="357"/>
      <c r="X899" s="357"/>
      <c r="Y899" s="446"/>
      <c r="Z899" s="443"/>
      <c r="AA899" s="446"/>
      <c r="AB899" s="357"/>
      <c r="AC899" s="357"/>
      <c r="AD899" s="357"/>
      <c r="AE899" s="357"/>
      <c r="AF899" s="357"/>
      <c r="AG899" s="446"/>
      <c r="AH899" s="357"/>
      <c r="AI899" s="357"/>
      <c r="AJ899" s="357"/>
      <c r="AK899" s="357"/>
      <c r="AL899" s="357"/>
      <c r="AM899" s="357"/>
    </row>
    <row r="900" spans="5:39" x14ac:dyDescent="0.25">
      <c r="E900" s="356"/>
      <c r="F900" s="356"/>
      <c r="G900" s="356"/>
      <c r="H900" s="356"/>
      <c r="I900" s="356"/>
      <c r="J900" s="357"/>
      <c r="K900" s="357"/>
      <c r="L900" s="357"/>
      <c r="M900" s="357"/>
      <c r="N900" s="358"/>
      <c r="O900" s="358"/>
      <c r="P900" s="358"/>
      <c r="Q900" s="358"/>
      <c r="R900" s="358"/>
      <c r="S900" s="358"/>
      <c r="T900" s="359"/>
      <c r="U900" s="360"/>
      <c r="V900" s="360"/>
      <c r="W900" s="357"/>
      <c r="X900" s="357"/>
      <c r="Y900" s="446"/>
      <c r="Z900" s="443"/>
      <c r="AA900" s="446"/>
      <c r="AB900" s="357"/>
      <c r="AC900" s="357"/>
      <c r="AD900" s="357"/>
      <c r="AE900" s="357"/>
      <c r="AF900" s="357"/>
      <c r="AG900" s="446"/>
      <c r="AH900" s="357"/>
      <c r="AI900" s="357"/>
      <c r="AJ900" s="357"/>
      <c r="AK900" s="357"/>
      <c r="AL900" s="357"/>
      <c r="AM900" s="357"/>
    </row>
    <row r="901" spans="5:39" x14ac:dyDescent="0.25">
      <c r="E901" s="356"/>
      <c r="F901" s="356"/>
      <c r="G901" s="356"/>
      <c r="H901" s="356"/>
      <c r="I901" s="356"/>
      <c r="J901" s="357"/>
      <c r="K901" s="357"/>
      <c r="L901" s="357"/>
      <c r="M901" s="357"/>
      <c r="N901" s="358"/>
      <c r="O901" s="358"/>
      <c r="P901" s="358"/>
      <c r="Q901" s="358"/>
      <c r="R901" s="358"/>
      <c r="S901" s="358"/>
      <c r="T901" s="359"/>
      <c r="U901" s="360"/>
      <c r="V901" s="360"/>
      <c r="W901" s="357"/>
      <c r="X901" s="357"/>
      <c r="Y901" s="446"/>
      <c r="Z901" s="443"/>
      <c r="AA901" s="446"/>
      <c r="AB901" s="357"/>
      <c r="AC901" s="357"/>
      <c r="AD901" s="357"/>
      <c r="AE901" s="357"/>
      <c r="AF901" s="357"/>
      <c r="AG901" s="446"/>
      <c r="AH901" s="357"/>
      <c r="AI901" s="357"/>
      <c r="AJ901" s="357"/>
      <c r="AK901" s="357"/>
      <c r="AL901" s="357"/>
      <c r="AM901" s="357"/>
    </row>
    <row r="902" spans="5:39" x14ac:dyDescent="0.25">
      <c r="E902" s="356"/>
      <c r="F902" s="356"/>
      <c r="G902" s="356"/>
      <c r="H902" s="356"/>
      <c r="I902" s="356"/>
      <c r="J902" s="357"/>
      <c r="K902" s="357"/>
      <c r="L902" s="357"/>
      <c r="M902" s="357"/>
      <c r="N902" s="358"/>
      <c r="O902" s="358"/>
      <c r="P902" s="358"/>
      <c r="Q902" s="358"/>
      <c r="R902" s="358"/>
      <c r="S902" s="358"/>
      <c r="T902" s="359"/>
      <c r="U902" s="360"/>
      <c r="V902" s="360"/>
      <c r="W902" s="357"/>
      <c r="X902" s="357"/>
      <c r="Y902" s="446"/>
      <c r="Z902" s="443"/>
      <c r="AA902" s="446"/>
      <c r="AB902" s="357"/>
      <c r="AC902" s="357"/>
      <c r="AD902" s="357"/>
      <c r="AE902" s="357"/>
      <c r="AF902" s="357"/>
      <c r="AG902" s="446"/>
      <c r="AH902" s="357"/>
      <c r="AI902" s="357"/>
      <c r="AJ902" s="357"/>
      <c r="AK902" s="357"/>
      <c r="AL902" s="357"/>
      <c r="AM902" s="357"/>
    </row>
    <row r="903" spans="5:39" x14ac:dyDescent="0.25">
      <c r="E903" s="356"/>
      <c r="F903" s="356"/>
      <c r="G903" s="356"/>
      <c r="H903" s="356"/>
      <c r="I903" s="356"/>
      <c r="J903" s="357"/>
      <c r="K903" s="357"/>
      <c r="L903" s="357"/>
      <c r="M903" s="357"/>
      <c r="N903" s="358"/>
      <c r="O903" s="358"/>
      <c r="P903" s="358"/>
      <c r="Q903" s="358"/>
      <c r="R903" s="358"/>
      <c r="S903" s="358"/>
      <c r="T903" s="359"/>
      <c r="U903" s="360"/>
      <c r="V903" s="360"/>
      <c r="W903" s="357"/>
      <c r="X903" s="357"/>
      <c r="Y903" s="446"/>
      <c r="Z903" s="443"/>
      <c r="AA903" s="446"/>
      <c r="AB903" s="357"/>
      <c r="AC903" s="357"/>
      <c r="AD903" s="357"/>
      <c r="AE903" s="357"/>
      <c r="AF903" s="357"/>
      <c r="AG903" s="446"/>
      <c r="AH903" s="357"/>
      <c r="AI903" s="357"/>
      <c r="AJ903" s="357"/>
      <c r="AK903" s="357"/>
      <c r="AL903" s="357"/>
      <c r="AM903" s="357"/>
    </row>
    <row r="904" spans="5:39" x14ac:dyDescent="0.25">
      <c r="E904" s="356"/>
      <c r="F904" s="356"/>
      <c r="G904" s="356"/>
      <c r="H904" s="356"/>
      <c r="I904" s="356"/>
      <c r="J904" s="357"/>
      <c r="K904" s="357"/>
      <c r="L904" s="357"/>
      <c r="M904" s="357"/>
      <c r="N904" s="358"/>
      <c r="O904" s="358"/>
      <c r="P904" s="358"/>
      <c r="Q904" s="358"/>
      <c r="R904" s="358"/>
      <c r="S904" s="358"/>
      <c r="T904" s="359"/>
      <c r="U904" s="360"/>
      <c r="V904" s="360"/>
      <c r="W904" s="357"/>
      <c r="X904" s="357"/>
      <c r="Y904" s="446"/>
      <c r="Z904" s="443"/>
      <c r="AA904" s="446"/>
      <c r="AB904" s="357"/>
      <c r="AC904" s="357"/>
      <c r="AD904" s="357"/>
      <c r="AE904" s="357"/>
      <c r="AF904" s="357"/>
      <c r="AG904" s="446"/>
      <c r="AH904" s="357"/>
      <c r="AI904" s="357"/>
      <c r="AJ904" s="357"/>
      <c r="AK904" s="357"/>
      <c r="AL904" s="357"/>
      <c r="AM904" s="357"/>
    </row>
    <row r="905" spans="5:39" x14ac:dyDescent="0.25">
      <c r="E905" s="356"/>
      <c r="F905" s="356"/>
      <c r="G905" s="356"/>
      <c r="H905" s="356"/>
      <c r="I905" s="356"/>
      <c r="J905" s="357"/>
      <c r="K905" s="357"/>
      <c r="L905" s="357"/>
      <c r="M905" s="357"/>
      <c r="N905" s="358"/>
      <c r="O905" s="358"/>
      <c r="P905" s="358"/>
      <c r="Q905" s="358"/>
      <c r="R905" s="358"/>
      <c r="S905" s="358"/>
      <c r="T905" s="359"/>
      <c r="U905" s="360"/>
      <c r="V905" s="360"/>
      <c r="W905" s="357"/>
      <c r="X905" s="357"/>
      <c r="Y905" s="446"/>
      <c r="Z905" s="443"/>
      <c r="AA905" s="446"/>
      <c r="AB905" s="357"/>
      <c r="AC905" s="357"/>
      <c r="AD905" s="357"/>
      <c r="AE905" s="357"/>
      <c r="AF905" s="357"/>
      <c r="AG905" s="446"/>
      <c r="AH905" s="357"/>
      <c r="AI905" s="357"/>
      <c r="AJ905" s="357"/>
      <c r="AK905" s="357"/>
      <c r="AL905" s="357"/>
      <c r="AM905" s="357"/>
    </row>
    <row r="906" spans="5:39" x14ac:dyDescent="0.25">
      <c r="E906" s="356"/>
      <c r="F906" s="356"/>
      <c r="G906" s="356"/>
      <c r="H906" s="356"/>
      <c r="I906" s="356"/>
      <c r="J906" s="357"/>
      <c r="K906" s="357"/>
      <c r="L906" s="357"/>
      <c r="M906" s="357"/>
      <c r="N906" s="358"/>
      <c r="O906" s="358"/>
      <c r="P906" s="358"/>
      <c r="Q906" s="358"/>
      <c r="R906" s="358"/>
      <c r="S906" s="358"/>
      <c r="T906" s="359"/>
      <c r="U906" s="360"/>
      <c r="V906" s="360"/>
      <c r="W906" s="357"/>
      <c r="X906" s="357"/>
      <c r="Y906" s="446"/>
      <c r="Z906" s="443"/>
      <c r="AA906" s="446"/>
      <c r="AB906" s="357"/>
      <c r="AC906" s="357"/>
      <c r="AD906" s="357"/>
      <c r="AE906" s="357"/>
      <c r="AF906" s="357"/>
      <c r="AG906" s="446"/>
      <c r="AH906" s="357"/>
      <c r="AI906" s="357"/>
      <c r="AJ906" s="357"/>
      <c r="AK906" s="357"/>
      <c r="AL906" s="357"/>
      <c r="AM906" s="357"/>
    </row>
    <row r="907" spans="5:39" x14ac:dyDescent="0.25">
      <c r="E907" s="356"/>
      <c r="F907" s="356"/>
      <c r="G907" s="356"/>
      <c r="H907" s="356"/>
      <c r="I907" s="356"/>
      <c r="J907" s="357"/>
      <c r="K907" s="357"/>
      <c r="L907" s="357"/>
      <c r="M907" s="357"/>
      <c r="N907" s="358"/>
      <c r="O907" s="358"/>
      <c r="P907" s="358"/>
      <c r="Q907" s="358"/>
      <c r="R907" s="358"/>
      <c r="S907" s="358"/>
      <c r="T907" s="359"/>
      <c r="U907" s="360"/>
      <c r="V907" s="360"/>
      <c r="W907" s="357"/>
      <c r="X907" s="357"/>
      <c r="Y907" s="446"/>
      <c r="Z907" s="443"/>
      <c r="AA907" s="446"/>
      <c r="AB907" s="357"/>
      <c r="AC907" s="357"/>
      <c r="AD907" s="357"/>
      <c r="AE907" s="357"/>
      <c r="AF907" s="357"/>
      <c r="AG907" s="446"/>
      <c r="AH907" s="357"/>
      <c r="AI907" s="357"/>
      <c r="AJ907" s="357"/>
      <c r="AK907" s="357"/>
      <c r="AL907" s="357"/>
      <c r="AM907" s="357"/>
    </row>
    <row r="908" spans="5:39" x14ac:dyDescent="0.25">
      <c r="E908" s="356"/>
      <c r="F908" s="356"/>
      <c r="G908" s="356"/>
      <c r="H908" s="356"/>
      <c r="I908" s="356"/>
      <c r="J908" s="357"/>
      <c r="K908" s="357"/>
      <c r="L908" s="357"/>
      <c r="M908" s="357"/>
      <c r="N908" s="358"/>
      <c r="O908" s="358"/>
      <c r="P908" s="358"/>
      <c r="Q908" s="358"/>
      <c r="R908" s="358"/>
      <c r="S908" s="358"/>
      <c r="T908" s="359"/>
      <c r="U908" s="360"/>
      <c r="V908" s="360"/>
      <c r="W908" s="357"/>
      <c r="X908" s="357"/>
      <c r="Y908" s="446"/>
      <c r="Z908" s="443"/>
      <c r="AA908" s="446"/>
      <c r="AB908" s="357"/>
      <c r="AC908" s="357"/>
      <c r="AD908" s="357"/>
      <c r="AE908" s="357"/>
      <c r="AF908" s="357"/>
      <c r="AG908" s="446"/>
      <c r="AH908" s="357"/>
      <c r="AI908" s="357"/>
      <c r="AJ908" s="357"/>
      <c r="AK908" s="357"/>
      <c r="AL908" s="357"/>
      <c r="AM908" s="357"/>
    </row>
    <row r="909" spans="5:39" x14ac:dyDescent="0.25">
      <c r="E909" s="356"/>
      <c r="F909" s="356"/>
      <c r="G909" s="356"/>
      <c r="H909" s="356"/>
      <c r="I909" s="356"/>
      <c r="J909" s="357"/>
      <c r="K909" s="357"/>
      <c r="L909" s="357"/>
      <c r="M909" s="357"/>
      <c r="N909" s="358"/>
      <c r="O909" s="358"/>
      <c r="P909" s="358"/>
      <c r="Q909" s="358"/>
      <c r="R909" s="358"/>
      <c r="S909" s="358"/>
      <c r="T909" s="359"/>
      <c r="U909" s="360"/>
      <c r="V909" s="360"/>
      <c r="W909" s="357"/>
      <c r="X909" s="357"/>
      <c r="Y909" s="446"/>
      <c r="Z909" s="443"/>
      <c r="AA909" s="446"/>
      <c r="AB909" s="357"/>
      <c r="AC909" s="357"/>
      <c r="AD909" s="357"/>
      <c r="AE909" s="357"/>
      <c r="AF909" s="357"/>
      <c r="AG909" s="446"/>
      <c r="AH909" s="357"/>
      <c r="AI909" s="357"/>
      <c r="AJ909" s="357"/>
      <c r="AK909" s="357"/>
      <c r="AL909" s="357"/>
      <c r="AM909" s="357"/>
    </row>
    <row r="910" spans="5:39" x14ac:dyDescent="0.25">
      <c r="E910" s="356"/>
      <c r="F910" s="356"/>
      <c r="G910" s="356"/>
      <c r="H910" s="356"/>
      <c r="I910" s="356"/>
      <c r="J910" s="357"/>
      <c r="K910" s="357"/>
      <c r="L910" s="357"/>
      <c r="M910" s="357"/>
      <c r="N910" s="358"/>
      <c r="O910" s="358"/>
      <c r="P910" s="358"/>
      <c r="Q910" s="358"/>
      <c r="R910" s="358"/>
      <c r="S910" s="358"/>
      <c r="T910" s="359"/>
      <c r="U910" s="360"/>
      <c r="V910" s="360"/>
      <c r="W910" s="357"/>
      <c r="X910" s="357"/>
      <c r="Y910" s="446"/>
      <c r="Z910" s="443"/>
      <c r="AA910" s="446"/>
      <c r="AB910" s="357"/>
      <c r="AC910" s="357"/>
      <c r="AD910" s="357"/>
      <c r="AE910" s="357"/>
      <c r="AF910" s="357"/>
      <c r="AG910" s="446"/>
      <c r="AH910" s="357"/>
      <c r="AI910" s="357"/>
      <c r="AJ910" s="357"/>
      <c r="AK910" s="357"/>
      <c r="AL910" s="357"/>
      <c r="AM910" s="357"/>
    </row>
    <row r="911" spans="5:39" x14ac:dyDescent="0.25">
      <c r="E911" s="356"/>
      <c r="F911" s="356"/>
      <c r="G911" s="356"/>
      <c r="H911" s="356"/>
      <c r="I911" s="356"/>
      <c r="J911" s="357"/>
      <c r="K911" s="357"/>
      <c r="L911" s="357"/>
      <c r="M911" s="357"/>
      <c r="N911" s="358"/>
      <c r="O911" s="358"/>
      <c r="P911" s="358"/>
      <c r="Q911" s="358"/>
      <c r="R911" s="358"/>
      <c r="S911" s="358"/>
      <c r="T911" s="359"/>
      <c r="U911" s="360"/>
      <c r="V911" s="360"/>
      <c r="W911" s="357"/>
      <c r="X911" s="357"/>
      <c r="Y911" s="446"/>
      <c r="Z911" s="443"/>
      <c r="AA911" s="446"/>
      <c r="AB911" s="357"/>
      <c r="AC911" s="357"/>
      <c r="AD911" s="357"/>
      <c r="AE911" s="357"/>
      <c r="AF911" s="357"/>
      <c r="AG911" s="446"/>
      <c r="AH911" s="357"/>
      <c r="AI911" s="357"/>
      <c r="AJ911" s="357"/>
      <c r="AK911" s="357"/>
      <c r="AL911" s="357"/>
      <c r="AM911" s="357"/>
    </row>
    <row r="912" spans="5:39" x14ac:dyDescent="0.25">
      <c r="E912" s="356"/>
      <c r="F912" s="356"/>
      <c r="G912" s="356"/>
      <c r="H912" s="356"/>
      <c r="I912" s="356"/>
      <c r="J912" s="357"/>
      <c r="K912" s="357"/>
      <c r="L912" s="357"/>
      <c r="M912" s="357"/>
      <c r="N912" s="358"/>
      <c r="O912" s="358"/>
      <c r="P912" s="358"/>
      <c r="Q912" s="358"/>
      <c r="R912" s="358"/>
      <c r="S912" s="358"/>
      <c r="T912" s="359"/>
      <c r="U912" s="360"/>
      <c r="V912" s="360"/>
      <c r="W912" s="357"/>
      <c r="X912" s="357"/>
      <c r="Y912" s="446"/>
      <c r="Z912" s="443"/>
      <c r="AA912" s="446"/>
      <c r="AB912" s="357"/>
      <c r="AC912" s="357"/>
      <c r="AD912" s="357"/>
      <c r="AE912" s="357"/>
      <c r="AF912" s="357"/>
      <c r="AG912" s="446"/>
      <c r="AH912" s="357"/>
      <c r="AI912" s="357"/>
      <c r="AJ912" s="357"/>
      <c r="AK912" s="357"/>
      <c r="AL912" s="357"/>
      <c r="AM912" s="357"/>
    </row>
    <row r="913" spans="5:39" x14ac:dyDescent="0.25">
      <c r="E913" s="356"/>
      <c r="F913" s="356"/>
      <c r="G913" s="356"/>
      <c r="H913" s="356"/>
      <c r="I913" s="356"/>
      <c r="J913" s="357"/>
      <c r="K913" s="357"/>
      <c r="L913" s="357"/>
      <c r="M913" s="357"/>
      <c r="N913" s="358"/>
      <c r="O913" s="358"/>
      <c r="P913" s="358"/>
      <c r="Q913" s="358"/>
      <c r="R913" s="358"/>
      <c r="S913" s="358"/>
      <c r="T913" s="359"/>
      <c r="U913" s="360"/>
      <c r="V913" s="360"/>
      <c r="W913" s="357"/>
      <c r="X913" s="357"/>
      <c r="Y913" s="446"/>
      <c r="Z913" s="443"/>
      <c r="AA913" s="446"/>
      <c r="AB913" s="357"/>
      <c r="AC913" s="357"/>
      <c r="AD913" s="357"/>
      <c r="AE913" s="357"/>
      <c r="AF913" s="357"/>
      <c r="AG913" s="446"/>
      <c r="AH913" s="357"/>
      <c r="AI913" s="357"/>
      <c r="AJ913" s="357"/>
      <c r="AK913" s="357"/>
      <c r="AL913" s="357"/>
      <c r="AM913" s="357"/>
    </row>
    <row r="914" spans="5:39" x14ac:dyDescent="0.25">
      <c r="E914" s="356"/>
      <c r="F914" s="356"/>
      <c r="G914" s="356"/>
      <c r="H914" s="356"/>
      <c r="I914" s="356"/>
      <c r="J914" s="357"/>
      <c r="K914" s="357"/>
      <c r="L914" s="357"/>
      <c r="M914" s="357"/>
      <c r="N914" s="358"/>
      <c r="O914" s="358"/>
      <c r="P914" s="358"/>
      <c r="Q914" s="358"/>
      <c r="R914" s="358"/>
      <c r="S914" s="358"/>
      <c r="T914" s="359"/>
      <c r="U914" s="360"/>
      <c r="V914" s="360"/>
      <c r="W914" s="357"/>
      <c r="X914" s="357"/>
      <c r="Y914" s="446"/>
      <c r="Z914" s="443"/>
      <c r="AA914" s="446"/>
      <c r="AB914" s="357"/>
      <c r="AC914" s="357"/>
      <c r="AD914" s="357"/>
      <c r="AE914" s="357"/>
      <c r="AF914" s="357"/>
      <c r="AG914" s="446"/>
      <c r="AH914" s="357"/>
      <c r="AI914" s="357"/>
      <c r="AJ914" s="357"/>
      <c r="AK914" s="357"/>
      <c r="AL914" s="357"/>
      <c r="AM914" s="357"/>
    </row>
    <row r="915" spans="5:39" x14ac:dyDescent="0.25">
      <c r="E915" s="356"/>
      <c r="F915" s="356"/>
      <c r="G915" s="356"/>
      <c r="H915" s="356"/>
      <c r="I915" s="356"/>
      <c r="J915" s="357"/>
      <c r="K915" s="357"/>
      <c r="L915" s="357"/>
      <c r="M915" s="357"/>
      <c r="N915" s="358"/>
      <c r="O915" s="358"/>
      <c r="P915" s="358"/>
      <c r="Q915" s="358"/>
      <c r="R915" s="358"/>
      <c r="S915" s="358"/>
      <c r="T915" s="359"/>
      <c r="U915" s="360"/>
      <c r="V915" s="360"/>
      <c r="W915" s="357"/>
      <c r="X915" s="357"/>
      <c r="Y915" s="446"/>
      <c r="Z915" s="443"/>
      <c r="AA915" s="446"/>
      <c r="AB915" s="357"/>
      <c r="AC915" s="357"/>
      <c r="AD915" s="357"/>
      <c r="AE915" s="357"/>
      <c r="AF915" s="357"/>
      <c r="AG915" s="446"/>
      <c r="AH915" s="357"/>
      <c r="AI915" s="357"/>
      <c r="AJ915" s="357"/>
      <c r="AK915" s="357"/>
      <c r="AL915" s="357"/>
      <c r="AM915" s="357"/>
    </row>
    <row r="916" spans="5:39" x14ac:dyDescent="0.25">
      <c r="E916" s="356"/>
      <c r="F916" s="356"/>
      <c r="G916" s="356"/>
      <c r="H916" s="356"/>
      <c r="I916" s="356"/>
      <c r="J916" s="357"/>
      <c r="K916" s="357"/>
      <c r="L916" s="357"/>
      <c r="M916" s="357"/>
      <c r="N916" s="358"/>
      <c r="O916" s="358"/>
      <c r="P916" s="358"/>
      <c r="Q916" s="358"/>
      <c r="R916" s="358"/>
      <c r="S916" s="358"/>
      <c r="T916" s="359"/>
      <c r="U916" s="360"/>
      <c r="V916" s="360"/>
      <c r="W916" s="357"/>
      <c r="X916" s="357"/>
      <c r="Y916" s="446"/>
      <c r="Z916" s="443"/>
      <c r="AA916" s="446"/>
      <c r="AB916" s="357"/>
      <c r="AC916" s="357"/>
      <c r="AD916" s="357"/>
      <c r="AE916" s="357"/>
      <c r="AF916" s="357"/>
      <c r="AG916" s="446"/>
      <c r="AH916" s="357"/>
      <c r="AI916" s="357"/>
      <c r="AJ916" s="357"/>
      <c r="AK916" s="357"/>
      <c r="AL916" s="357"/>
      <c r="AM916" s="357"/>
    </row>
    <row r="917" spans="5:39" x14ac:dyDescent="0.25">
      <c r="E917" s="356"/>
      <c r="F917" s="356"/>
      <c r="G917" s="356"/>
      <c r="H917" s="356"/>
      <c r="I917" s="356"/>
      <c r="J917" s="357"/>
      <c r="K917" s="357"/>
      <c r="L917" s="357"/>
      <c r="M917" s="357"/>
      <c r="N917" s="358"/>
      <c r="O917" s="358"/>
      <c r="P917" s="358"/>
      <c r="Q917" s="358"/>
      <c r="R917" s="358"/>
      <c r="S917" s="358"/>
      <c r="T917" s="359"/>
      <c r="U917" s="360"/>
      <c r="V917" s="360"/>
      <c r="W917" s="357"/>
      <c r="X917" s="357"/>
      <c r="Y917" s="446"/>
      <c r="Z917" s="443"/>
      <c r="AA917" s="446"/>
      <c r="AB917" s="357"/>
      <c r="AC917" s="357"/>
      <c r="AD917" s="357"/>
      <c r="AE917" s="357"/>
      <c r="AF917" s="357"/>
      <c r="AG917" s="446"/>
      <c r="AH917" s="357"/>
      <c r="AI917" s="357"/>
      <c r="AJ917" s="357"/>
      <c r="AK917" s="357"/>
      <c r="AL917" s="357"/>
      <c r="AM917" s="357"/>
    </row>
    <row r="918" spans="5:39" x14ac:dyDescent="0.25">
      <c r="E918" s="356"/>
      <c r="F918" s="356"/>
      <c r="G918" s="356"/>
      <c r="H918" s="356"/>
      <c r="I918" s="356"/>
      <c r="J918" s="357"/>
      <c r="K918" s="357"/>
      <c r="L918" s="357"/>
      <c r="M918" s="357"/>
      <c r="N918" s="358"/>
      <c r="O918" s="358"/>
      <c r="P918" s="358"/>
      <c r="Q918" s="358"/>
      <c r="R918" s="358"/>
      <c r="S918" s="358"/>
      <c r="T918" s="359"/>
      <c r="U918" s="360"/>
      <c r="V918" s="360"/>
      <c r="W918" s="357"/>
      <c r="X918" s="357"/>
      <c r="Y918" s="446"/>
      <c r="Z918" s="443"/>
      <c r="AA918" s="446"/>
      <c r="AB918" s="357"/>
      <c r="AC918" s="357"/>
      <c r="AD918" s="357"/>
      <c r="AE918" s="357"/>
      <c r="AF918" s="357"/>
      <c r="AG918" s="446"/>
      <c r="AH918" s="357"/>
      <c r="AI918" s="357"/>
      <c r="AJ918" s="357"/>
      <c r="AK918" s="357"/>
      <c r="AL918" s="357"/>
      <c r="AM918" s="357"/>
    </row>
    <row r="919" spans="5:39" x14ac:dyDescent="0.25">
      <c r="E919" s="356"/>
      <c r="F919" s="356"/>
      <c r="G919" s="356"/>
      <c r="H919" s="356"/>
      <c r="I919" s="356"/>
      <c r="J919" s="357"/>
      <c r="K919" s="357"/>
      <c r="L919" s="357"/>
      <c r="M919" s="357"/>
      <c r="N919" s="358"/>
      <c r="O919" s="358"/>
      <c r="P919" s="358"/>
      <c r="Q919" s="358"/>
      <c r="R919" s="358"/>
      <c r="S919" s="358"/>
      <c r="T919" s="359"/>
      <c r="U919" s="360"/>
      <c r="V919" s="360"/>
      <c r="W919" s="357"/>
      <c r="X919" s="357"/>
      <c r="Y919" s="446"/>
      <c r="Z919" s="443"/>
      <c r="AA919" s="446"/>
      <c r="AB919" s="357"/>
      <c r="AC919" s="357"/>
      <c r="AD919" s="357"/>
      <c r="AE919" s="357"/>
      <c r="AF919" s="357"/>
      <c r="AG919" s="446"/>
      <c r="AH919" s="357"/>
      <c r="AI919" s="357"/>
      <c r="AJ919" s="357"/>
      <c r="AK919" s="357"/>
      <c r="AL919" s="357"/>
      <c r="AM919" s="357"/>
    </row>
    <row r="920" spans="5:39" x14ac:dyDescent="0.25">
      <c r="E920" s="356"/>
      <c r="F920" s="356"/>
      <c r="G920" s="356"/>
      <c r="H920" s="356"/>
      <c r="I920" s="356"/>
      <c r="J920" s="357"/>
      <c r="K920" s="357"/>
      <c r="L920" s="357"/>
      <c r="M920" s="357"/>
      <c r="N920" s="358"/>
      <c r="O920" s="358"/>
      <c r="P920" s="358"/>
      <c r="Q920" s="358"/>
      <c r="R920" s="358"/>
      <c r="S920" s="358"/>
      <c r="T920" s="359"/>
      <c r="U920" s="360"/>
      <c r="V920" s="360"/>
      <c r="W920" s="357"/>
      <c r="X920" s="357"/>
      <c r="Y920" s="446"/>
      <c r="Z920" s="443"/>
      <c r="AA920" s="446"/>
      <c r="AB920" s="357"/>
      <c r="AC920" s="357"/>
      <c r="AD920" s="357"/>
      <c r="AE920" s="357"/>
      <c r="AF920" s="357"/>
      <c r="AG920" s="446"/>
      <c r="AH920" s="357"/>
      <c r="AI920" s="357"/>
      <c r="AJ920" s="357"/>
      <c r="AK920" s="357"/>
      <c r="AL920" s="357"/>
      <c r="AM920" s="357"/>
    </row>
    <row r="921" spans="5:39" x14ac:dyDescent="0.25">
      <c r="E921" s="356"/>
      <c r="F921" s="356"/>
      <c r="G921" s="356"/>
      <c r="H921" s="356"/>
      <c r="I921" s="356"/>
      <c r="J921" s="357"/>
      <c r="K921" s="357"/>
      <c r="L921" s="357"/>
      <c r="M921" s="357"/>
      <c r="N921" s="358"/>
      <c r="O921" s="358"/>
      <c r="P921" s="358"/>
      <c r="Q921" s="358"/>
      <c r="R921" s="358"/>
      <c r="S921" s="358"/>
      <c r="T921" s="359"/>
      <c r="U921" s="360"/>
      <c r="V921" s="360"/>
      <c r="W921" s="357"/>
      <c r="X921" s="357"/>
      <c r="Y921" s="446"/>
      <c r="Z921" s="443"/>
      <c r="AA921" s="446"/>
      <c r="AB921" s="357"/>
      <c r="AC921" s="357"/>
      <c r="AD921" s="357"/>
      <c r="AE921" s="357"/>
      <c r="AF921" s="357"/>
      <c r="AG921" s="446"/>
      <c r="AH921" s="357"/>
      <c r="AI921" s="357"/>
      <c r="AJ921" s="357"/>
      <c r="AK921" s="357"/>
      <c r="AL921" s="357"/>
      <c r="AM921" s="357"/>
    </row>
    <row r="922" spans="5:39" x14ac:dyDescent="0.25">
      <c r="E922" s="356"/>
      <c r="F922" s="356"/>
      <c r="G922" s="356"/>
      <c r="H922" s="356"/>
      <c r="I922" s="356"/>
      <c r="J922" s="357"/>
      <c r="K922" s="357"/>
      <c r="L922" s="357"/>
      <c r="M922" s="357"/>
      <c r="N922" s="358"/>
      <c r="O922" s="358"/>
      <c r="P922" s="358"/>
      <c r="Q922" s="358"/>
      <c r="R922" s="358"/>
      <c r="S922" s="358"/>
      <c r="T922" s="359"/>
      <c r="U922" s="360"/>
      <c r="V922" s="360"/>
      <c r="W922" s="357"/>
      <c r="X922" s="357"/>
      <c r="Y922" s="446"/>
      <c r="Z922" s="443"/>
      <c r="AA922" s="446"/>
      <c r="AB922" s="357"/>
      <c r="AC922" s="357"/>
      <c r="AD922" s="357"/>
      <c r="AE922" s="357"/>
      <c r="AF922" s="357"/>
      <c r="AG922" s="446"/>
      <c r="AH922" s="357"/>
      <c r="AI922" s="357"/>
      <c r="AJ922" s="357"/>
      <c r="AK922" s="357"/>
      <c r="AL922" s="357"/>
      <c r="AM922" s="357"/>
    </row>
    <row r="923" spans="5:39" x14ac:dyDescent="0.25">
      <c r="E923" s="356"/>
      <c r="F923" s="356"/>
      <c r="G923" s="356"/>
      <c r="H923" s="356"/>
      <c r="I923" s="356"/>
      <c r="J923" s="357"/>
      <c r="K923" s="357"/>
      <c r="L923" s="357"/>
      <c r="M923" s="357"/>
      <c r="N923" s="358"/>
      <c r="O923" s="358"/>
      <c r="P923" s="358"/>
      <c r="Q923" s="358"/>
      <c r="R923" s="358"/>
      <c r="S923" s="358"/>
      <c r="T923" s="359"/>
      <c r="U923" s="360"/>
      <c r="V923" s="360"/>
      <c r="W923" s="357"/>
      <c r="X923" s="357"/>
      <c r="Y923" s="446"/>
      <c r="Z923" s="443"/>
      <c r="AA923" s="446"/>
      <c r="AB923" s="357"/>
      <c r="AC923" s="357"/>
      <c r="AD923" s="357"/>
      <c r="AE923" s="357"/>
      <c r="AF923" s="357"/>
      <c r="AG923" s="446"/>
      <c r="AH923" s="357"/>
      <c r="AI923" s="357"/>
      <c r="AJ923" s="357"/>
      <c r="AK923" s="357"/>
      <c r="AL923" s="357"/>
      <c r="AM923" s="357"/>
    </row>
    <row r="924" spans="5:39" x14ac:dyDescent="0.25">
      <c r="E924" s="356"/>
      <c r="F924" s="356"/>
      <c r="G924" s="356"/>
      <c r="H924" s="356"/>
      <c r="I924" s="356"/>
      <c r="J924" s="357"/>
      <c r="K924" s="357"/>
      <c r="L924" s="357"/>
      <c r="M924" s="357"/>
      <c r="N924" s="358"/>
      <c r="O924" s="358"/>
      <c r="P924" s="358"/>
      <c r="Q924" s="358"/>
      <c r="R924" s="358"/>
      <c r="S924" s="358"/>
      <c r="T924" s="359"/>
      <c r="U924" s="360"/>
      <c r="V924" s="360"/>
      <c r="W924" s="357"/>
      <c r="X924" s="357"/>
      <c r="Y924" s="446"/>
      <c r="Z924" s="443"/>
      <c r="AA924" s="446"/>
      <c r="AB924" s="357"/>
      <c r="AC924" s="357"/>
      <c r="AD924" s="357"/>
      <c r="AE924" s="357"/>
      <c r="AF924" s="357"/>
      <c r="AG924" s="446"/>
      <c r="AH924" s="357"/>
      <c r="AI924" s="357"/>
      <c r="AJ924" s="357"/>
      <c r="AK924" s="357"/>
      <c r="AL924" s="357"/>
      <c r="AM924" s="357"/>
    </row>
    <row r="925" spans="5:39" x14ac:dyDescent="0.25">
      <c r="E925" s="356"/>
      <c r="F925" s="356"/>
      <c r="G925" s="356"/>
      <c r="H925" s="356"/>
      <c r="I925" s="356"/>
      <c r="J925" s="357"/>
      <c r="K925" s="357"/>
      <c r="L925" s="357"/>
      <c r="M925" s="357"/>
      <c r="N925" s="358"/>
      <c r="O925" s="358"/>
      <c r="P925" s="358"/>
      <c r="Q925" s="358"/>
      <c r="R925" s="358"/>
      <c r="S925" s="358"/>
      <c r="T925" s="359"/>
      <c r="U925" s="360"/>
      <c r="V925" s="360"/>
      <c r="W925" s="357"/>
      <c r="X925" s="357"/>
      <c r="Y925" s="446"/>
      <c r="Z925" s="443"/>
      <c r="AA925" s="446"/>
      <c r="AB925" s="357"/>
      <c r="AC925" s="357"/>
      <c r="AD925" s="357"/>
      <c r="AE925" s="357"/>
      <c r="AF925" s="357"/>
      <c r="AG925" s="446"/>
      <c r="AH925" s="357"/>
      <c r="AI925" s="357"/>
      <c r="AJ925" s="357"/>
      <c r="AK925" s="357"/>
      <c r="AL925" s="357"/>
      <c r="AM925" s="357"/>
    </row>
    <row r="926" spans="5:39" x14ac:dyDescent="0.25">
      <c r="E926" s="356"/>
      <c r="F926" s="356"/>
      <c r="G926" s="356"/>
      <c r="H926" s="356"/>
      <c r="I926" s="356"/>
      <c r="J926" s="357"/>
      <c r="K926" s="357"/>
      <c r="L926" s="357"/>
      <c r="M926" s="357"/>
      <c r="N926" s="358"/>
      <c r="O926" s="358"/>
      <c r="P926" s="358"/>
      <c r="Q926" s="358"/>
      <c r="R926" s="358"/>
      <c r="S926" s="358"/>
      <c r="T926" s="359"/>
      <c r="U926" s="360"/>
      <c r="V926" s="360"/>
      <c r="W926" s="357"/>
      <c r="X926" s="357"/>
      <c r="Y926" s="446"/>
      <c r="Z926" s="443"/>
      <c r="AA926" s="446"/>
      <c r="AB926" s="357"/>
      <c r="AC926" s="357"/>
      <c r="AD926" s="357"/>
      <c r="AE926" s="357"/>
      <c r="AF926" s="357"/>
      <c r="AG926" s="446"/>
      <c r="AH926" s="357"/>
      <c r="AI926" s="357"/>
      <c r="AJ926" s="357"/>
      <c r="AK926" s="357"/>
      <c r="AL926" s="357"/>
      <c r="AM926" s="357"/>
    </row>
    <row r="927" spans="5:39" x14ac:dyDescent="0.25">
      <c r="E927" s="356"/>
      <c r="F927" s="356"/>
      <c r="G927" s="356"/>
      <c r="H927" s="356"/>
      <c r="I927" s="356"/>
      <c r="J927" s="357"/>
      <c r="K927" s="357"/>
      <c r="L927" s="357"/>
      <c r="M927" s="357"/>
      <c r="N927" s="358"/>
      <c r="O927" s="358"/>
      <c r="P927" s="358"/>
      <c r="Q927" s="358"/>
      <c r="R927" s="358"/>
      <c r="S927" s="358"/>
      <c r="T927" s="359"/>
      <c r="U927" s="360"/>
      <c r="V927" s="360"/>
      <c r="W927" s="357"/>
      <c r="X927" s="357"/>
      <c r="Y927" s="446"/>
      <c r="Z927" s="443"/>
      <c r="AA927" s="446"/>
      <c r="AB927" s="357"/>
      <c r="AC927" s="357"/>
      <c r="AD927" s="357"/>
      <c r="AE927" s="357"/>
      <c r="AF927" s="357"/>
      <c r="AG927" s="446"/>
      <c r="AH927" s="357"/>
      <c r="AI927" s="357"/>
      <c r="AJ927" s="357"/>
      <c r="AK927" s="357"/>
      <c r="AL927" s="357"/>
      <c r="AM927" s="357"/>
    </row>
    <row r="928" spans="5:39" x14ac:dyDescent="0.25">
      <c r="E928" s="356"/>
      <c r="F928" s="356"/>
      <c r="G928" s="356"/>
      <c r="H928" s="356"/>
      <c r="I928" s="356"/>
      <c r="J928" s="357"/>
      <c r="K928" s="357"/>
      <c r="L928" s="357"/>
      <c r="M928" s="357"/>
      <c r="N928" s="358"/>
      <c r="O928" s="358"/>
      <c r="P928" s="358"/>
      <c r="Q928" s="358"/>
      <c r="R928" s="358"/>
      <c r="S928" s="358"/>
      <c r="T928" s="359"/>
      <c r="U928" s="360"/>
      <c r="V928" s="360"/>
      <c r="W928" s="357"/>
      <c r="X928" s="357"/>
      <c r="Y928" s="446"/>
      <c r="Z928" s="443"/>
      <c r="AA928" s="446"/>
      <c r="AB928" s="357"/>
      <c r="AC928" s="357"/>
      <c r="AD928" s="357"/>
      <c r="AE928" s="357"/>
      <c r="AF928" s="357"/>
      <c r="AG928" s="446"/>
      <c r="AH928" s="357"/>
      <c r="AI928" s="357"/>
      <c r="AJ928" s="357"/>
      <c r="AK928" s="357"/>
      <c r="AL928" s="357"/>
      <c r="AM928" s="357"/>
    </row>
    <row r="929" spans="5:39" x14ac:dyDescent="0.25">
      <c r="E929" s="356"/>
      <c r="F929" s="356"/>
      <c r="G929" s="356"/>
      <c r="H929" s="356"/>
      <c r="I929" s="356"/>
      <c r="J929" s="357"/>
      <c r="K929" s="357"/>
      <c r="L929" s="357"/>
      <c r="M929" s="357"/>
      <c r="N929" s="358"/>
      <c r="O929" s="358"/>
      <c r="P929" s="358"/>
      <c r="Q929" s="358"/>
      <c r="R929" s="358"/>
      <c r="S929" s="358"/>
      <c r="T929" s="359"/>
      <c r="U929" s="360"/>
      <c r="V929" s="360"/>
      <c r="W929" s="357"/>
      <c r="X929" s="357"/>
      <c r="Y929" s="446"/>
      <c r="Z929" s="443"/>
      <c r="AA929" s="446"/>
      <c r="AB929" s="357"/>
      <c r="AC929" s="357"/>
      <c r="AD929" s="357"/>
      <c r="AE929" s="357"/>
      <c r="AF929" s="357"/>
      <c r="AG929" s="446"/>
      <c r="AH929" s="357"/>
      <c r="AI929" s="357"/>
      <c r="AJ929" s="357"/>
      <c r="AK929" s="357"/>
      <c r="AL929" s="357"/>
      <c r="AM929" s="357"/>
    </row>
    <row r="930" spans="5:39" x14ac:dyDescent="0.25">
      <c r="E930" s="356"/>
      <c r="F930" s="356"/>
      <c r="G930" s="356"/>
      <c r="H930" s="356"/>
      <c r="I930" s="356"/>
      <c r="J930" s="357"/>
      <c r="K930" s="357"/>
      <c r="L930" s="357"/>
      <c r="M930" s="357"/>
      <c r="N930" s="358"/>
      <c r="O930" s="358"/>
      <c r="P930" s="358"/>
      <c r="Q930" s="358"/>
      <c r="R930" s="358"/>
      <c r="S930" s="358"/>
      <c r="T930" s="359"/>
      <c r="U930" s="360"/>
      <c r="V930" s="360"/>
      <c r="W930" s="357"/>
      <c r="X930" s="357"/>
      <c r="Y930" s="446"/>
      <c r="Z930" s="443"/>
      <c r="AA930" s="446"/>
      <c r="AB930" s="357"/>
      <c r="AC930" s="357"/>
      <c r="AD930" s="357"/>
      <c r="AE930" s="357"/>
      <c r="AF930" s="357"/>
      <c r="AG930" s="446"/>
      <c r="AH930" s="357"/>
      <c r="AI930" s="357"/>
      <c r="AJ930" s="357"/>
      <c r="AK930" s="357"/>
      <c r="AL930" s="357"/>
      <c r="AM930" s="357"/>
    </row>
    <row r="931" spans="5:39" x14ac:dyDescent="0.25">
      <c r="E931" s="356"/>
      <c r="F931" s="356"/>
      <c r="G931" s="356"/>
      <c r="H931" s="356"/>
      <c r="I931" s="356"/>
      <c r="J931" s="357"/>
      <c r="K931" s="357"/>
      <c r="L931" s="357"/>
      <c r="M931" s="357"/>
      <c r="N931" s="358"/>
      <c r="O931" s="358"/>
      <c r="P931" s="358"/>
      <c r="Q931" s="358"/>
      <c r="R931" s="358"/>
      <c r="S931" s="358"/>
      <c r="T931" s="359"/>
      <c r="U931" s="360"/>
      <c r="V931" s="360"/>
      <c r="W931" s="357"/>
      <c r="X931" s="357"/>
      <c r="Y931" s="446"/>
      <c r="Z931" s="443"/>
      <c r="AA931" s="446"/>
      <c r="AB931" s="357"/>
      <c r="AC931" s="357"/>
      <c r="AD931" s="357"/>
      <c r="AE931" s="357"/>
      <c r="AF931" s="357"/>
      <c r="AG931" s="446"/>
      <c r="AH931" s="357"/>
      <c r="AI931" s="357"/>
      <c r="AJ931" s="357"/>
      <c r="AK931" s="357"/>
      <c r="AL931" s="357"/>
      <c r="AM931" s="357"/>
    </row>
    <row r="932" spans="5:39" x14ac:dyDescent="0.25">
      <c r="E932" s="356"/>
      <c r="F932" s="356"/>
      <c r="G932" s="356"/>
      <c r="H932" s="356"/>
      <c r="I932" s="356"/>
      <c r="J932" s="357"/>
      <c r="K932" s="357"/>
      <c r="L932" s="357"/>
      <c r="M932" s="357"/>
      <c r="N932" s="358"/>
      <c r="O932" s="358"/>
      <c r="P932" s="358"/>
      <c r="Q932" s="358"/>
      <c r="R932" s="358"/>
      <c r="S932" s="358"/>
      <c r="T932" s="359"/>
      <c r="U932" s="360"/>
      <c r="V932" s="360"/>
      <c r="W932" s="357"/>
      <c r="X932" s="357"/>
      <c r="Y932" s="446"/>
      <c r="Z932" s="443"/>
      <c r="AA932" s="446"/>
      <c r="AB932" s="357"/>
      <c r="AC932" s="357"/>
      <c r="AD932" s="357"/>
      <c r="AE932" s="357"/>
      <c r="AF932" s="357"/>
      <c r="AG932" s="446"/>
      <c r="AH932" s="357"/>
      <c r="AI932" s="357"/>
      <c r="AJ932" s="357"/>
      <c r="AK932" s="357"/>
      <c r="AL932" s="357"/>
      <c r="AM932" s="357"/>
    </row>
    <row r="933" spans="5:39" x14ac:dyDescent="0.25">
      <c r="E933" s="356"/>
      <c r="F933" s="356"/>
      <c r="G933" s="356"/>
      <c r="H933" s="356"/>
      <c r="I933" s="356"/>
      <c r="J933" s="357"/>
      <c r="K933" s="357"/>
      <c r="L933" s="357"/>
      <c r="M933" s="357"/>
      <c r="N933" s="358"/>
      <c r="O933" s="358"/>
      <c r="P933" s="358"/>
      <c r="Q933" s="358"/>
      <c r="R933" s="358"/>
      <c r="S933" s="358"/>
      <c r="T933" s="359"/>
      <c r="U933" s="360"/>
      <c r="V933" s="360"/>
      <c r="W933" s="357"/>
      <c r="X933" s="357"/>
      <c r="Y933" s="446"/>
      <c r="Z933" s="443"/>
      <c r="AA933" s="446"/>
      <c r="AB933" s="357"/>
      <c r="AC933" s="357"/>
      <c r="AD933" s="357"/>
      <c r="AE933" s="357"/>
      <c r="AF933" s="357"/>
      <c r="AG933" s="446"/>
      <c r="AH933" s="357"/>
      <c r="AI933" s="357"/>
      <c r="AJ933" s="357"/>
      <c r="AK933" s="357"/>
      <c r="AL933" s="357"/>
      <c r="AM933" s="357"/>
    </row>
    <row r="934" spans="5:39" x14ac:dyDescent="0.25">
      <c r="E934" s="356"/>
      <c r="F934" s="356"/>
      <c r="G934" s="356"/>
      <c r="H934" s="356"/>
      <c r="I934" s="356"/>
      <c r="J934" s="357"/>
      <c r="K934" s="357"/>
      <c r="L934" s="357"/>
      <c r="M934" s="357"/>
      <c r="N934" s="358"/>
      <c r="O934" s="358"/>
      <c r="P934" s="358"/>
      <c r="Q934" s="358"/>
      <c r="R934" s="358"/>
      <c r="S934" s="358"/>
      <c r="T934" s="359"/>
      <c r="U934" s="360"/>
      <c r="V934" s="360"/>
      <c r="W934" s="357"/>
      <c r="X934" s="357"/>
      <c r="Y934" s="446"/>
      <c r="Z934" s="443"/>
      <c r="AA934" s="446"/>
      <c r="AB934" s="357"/>
      <c r="AC934" s="357"/>
      <c r="AD934" s="357"/>
      <c r="AE934" s="357"/>
      <c r="AF934" s="357"/>
      <c r="AG934" s="446"/>
      <c r="AH934" s="357"/>
      <c r="AI934" s="357"/>
      <c r="AJ934" s="357"/>
      <c r="AK934" s="357"/>
      <c r="AL934" s="357"/>
      <c r="AM934" s="357"/>
    </row>
    <row r="935" spans="5:39" x14ac:dyDescent="0.25">
      <c r="E935" s="356"/>
      <c r="F935" s="356"/>
      <c r="G935" s="356"/>
      <c r="H935" s="356"/>
      <c r="I935" s="356"/>
      <c r="J935" s="357"/>
      <c r="K935" s="357"/>
      <c r="L935" s="357"/>
      <c r="M935" s="357"/>
      <c r="N935" s="358"/>
      <c r="O935" s="358"/>
      <c r="P935" s="358"/>
      <c r="Q935" s="358"/>
      <c r="R935" s="358"/>
      <c r="S935" s="358"/>
      <c r="T935" s="359"/>
      <c r="U935" s="360"/>
      <c r="V935" s="360"/>
      <c r="W935" s="357"/>
      <c r="X935" s="357"/>
      <c r="Y935" s="446"/>
      <c r="Z935" s="443"/>
      <c r="AA935" s="446"/>
      <c r="AB935" s="357"/>
      <c r="AC935" s="357"/>
      <c r="AD935" s="357"/>
      <c r="AE935" s="357"/>
      <c r="AF935" s="357"/>
      <c r="AG935" s="446"/>
      <c r="AH935" s="357"/>
      <c r="AI935" s="357"/>
      <c r="AJ935" s="357"/>
      <c r="AK935" s="357"/>
      <c r="AL935" s="357"/>
      <c r="AM935" s="357"/>
    </row>
    <row r="936" spans="5:39" x14ac:dyDescent="0.25">
      <c r="E936" s="356"/>
      <c r="F936" s="356"/>
      <c r="G936" s="356"/>
      <c r="H936" s="356"/>
      <c r="I936" s="356"/>
      <c r="J936" s="357"/>
      <c r="K936" s="357"/>
      <c r="L936" s="357"/>
      <c r="M936" s="357"/>
      <c r="N936" s="358"/>
      <c r="O936" s="358"/>
      <c r="P936" s="358"/>
      <c r="Q936" s="358"/>
      <c r="R936" s="358"/>
      <c r="S936" s="358"/>
      <c r="T936" s="359"/>
      <c r="U936" s="360"/>
      <c r="V936" s="360"/>
      <c r="W936" s="357"/>
      <c r="X936" s="357"/>
      <c r="Y936" s="446"/>
      <c r="Z936" s="443"/>
      <c r="AA936" s="446"/>
      <c r="AB936" s="357"/>
      <c r="AC936" s="357"/>
      <c r="AD936" s="357"/>
      <c r="AE936" s="357"/>
      <c r="AF936" s="357"/>
      <c r="AG936" s="446"/>
      <c r="AH936" s="357"/>
      <c r="AI936" s="357"/>
      <c r="AJ936" s="357"/>
      <c r="AK936" s="357"/>
      <c r="AL936" s="357"/>
      <c r="AM936" s="357"/>
    </row>
    <row r="937" spans="5:39" x14ac:dyDescent="0.25">
      <c r="E937" s="356"/>
      <c r="F937" s="356"/>
      <c r="G937" s="356"/>
      <c r="H937" s="356"/>
      <c r="I937" s="356"/>
      <c r="J937" s="357"/>
      <c r="K937" s="357"/>
      <c r="L937" s="357"/>
      <c r="M937" s="357"/>
      <c r="N937" s="358"/>
      <c r="O937" s="358"/>
      <c r="P937" s="358"/>
      <c r="Q937" s="358"/>
      <c r="R937" s="358"/>
      <c r="S937" s="358"/>
      <c r="T937" s="359"/>
      <c r="U937" s="360"/>
      <c r="V937" s="360"/>
      <c r="W937" s="357"/>
      <c r="X937" s="357"/>
      <c r="Y937" s="446"/>
      <c r="Z937" s="443"/>
      <c r="AA937" s="446"/>
      <c r="AB937" s="357"/>
      <c r="AC937" s="357"/>
      <c r="AD937" s="357"/>
      <c r="AE937" s="357"/>
      <c r="AF937" s="357"/>
      <c r="AG937" s="446"/>
      <c r="AH937" s="357"/>
      <c r="AI937" s="357"/>
      <c r="AJ937" s="357"/>
      <c r="AK937" s="357"/>
      <c r="AL937" s="357"/>
      <c r="AM937" s="357"/>
    </row>
    <row r="938" spans="5:39" x14ac:dyDescent="0.25">
      <c r="E938" s="356"/>
      <c r="F938" s="356"/>
      <c r="G938" s="356"/>
      <c r="H938" s="356"/>
      <c r="I938" s="356"/>
      <c r="J938" s="357"/>
      <c r="K938" s="357"/>
      <c r="L938" s="357"/>
      <c r="M938" s="357"/>
      <c r="N938" s="358"/>
      <c r="O938" s="358"/>
      <c r="P938" s="358"/>
      <c r="Q938" s="358"/>
      <c r="R938" s="358"/>
      <c r="S938" s="358"/>
      <c r="T938" s="359"/>
      <c r="U938" s="360"/>
      <c r="V938" s="360"/>
      <c r="W938" s="357"/>
      <c r="X938" s="357"/>
      <c r="Y938" s="446"/>
      <c r="Z938" s="443"/>
      <c r="AA938" s="446"/>
      <c r="AB938" s="357"/>
      <c r="AC938" s="357"/>
      <c r="AD938" s="357"/>
      <c r="AE938" s="357"/>
      <c r="AF938" s="357"/>
      <c r="AG938" s="446"/>
      <c r="AH938" s="357"/>
      <c r="AI938" s="357"/>
      <c r="AJ938" s="357"/>
      <c r="AK938" s="357"/>
      <c r="AL938" s="357"/>
      <c r="AM938" s="357"/>
    </row>
    <row r="939" spans="5:39" x14ac:dyDescent="0.25">
      <c r="E939" s="356"/>
      <c r="F939" s="356"/>
      <c r="G939" s="356"/>
      <c r="H939" s="356"/>
      <c r="I939" s="356"/>
      <c r="J939" s="357"/>
      <c r="K939" s="357"/>
      <c r="L939" s="357"/>
      <c r="M939" s="357"/>
      <c r="N939" s="358"/>
      <c r="O939" s="358"/>
      <c r="P939" s="358"/>
      <c r="Q939" s="358"/>
      <c r="R939" s="358"/>
      <c r="S939" s="358"/>
      <c r="T939" s="359"/>
      <c r="U939" s="360"/>
      <c r="V939" s="360"/>
      <c r="W939" s="357"/>
      <c r="X939" s="357"/>
      <c r="Y939" s="446"/>
      <c r="Z939" s="443"/>
      <c r="AA939" s="446"/>
      <c r="AB939" s="357"/>
      <c r="AC939" s="357"/>
      <c r="AD939" s="357"/>
      <c r="AE939" s="357"/>
      <c r="AF939" s="357"/>
      <c r="AG939" s="446"/>
      <c r="AH939" s="357"/>
      <c r="AI939" s="357"/>
      <c r="AJ939" s="357"/>
      <c r="AK939" s="357"/>
      <c r="AL939" s="357"/>
      <c r="AM939" s="357"/>
    </row>
    <row r="940" spans="5:39" x14ac:dyDescent="0.25">
      <c r="E940" s="356"/>
      <c r="F940" s="356"/>
      <c r="G940" s="356"/>
      <c r="H940" s="356"/>
      <c r="I940" s="356"/>
      <c r="J940" s="357"/>
      <c r="K940" s="357"/>
      <c r="L940" s="357"/>
      <c r="M940" s="357"/>
      <c r="N940" s="358"/>
      <c r="O940" s="358"/>
      <c r="P940" s="358"/>
      <c r="Q940" s="358"/>
      <c r="R940" s="358"/>
      <c r="S940" s="358"/>
      <c r="T940" s="359"/>
      <c r="U940" s="360"/>
      <c r="V940" s="360"/>
      <c r="W940" s="357"/>
      <c r="X940" s="357"/>
      <c r="Y940" s="446"/>
      <c r="Z940" s="443"/>
      <c r="AA940" s="446"/>
      <c r="AB940" s="357"/>
      <c r="AC940" s="357"/>
      <c r="AD940" s="357"/>
      <c r="AE940" s="357"/>
      <c r="AF940" s="357"/>
      <c r="AG940" s="446"/>
      <c r="AH940" s="357"/>
      <c r="AI940" s="357"/>
      <c r="AJ940" s="357"/>
      <c r="AK940" s="357"/>
      <c r="AL940" s="357"/>
      <c r="AM940" s="357"/>
    </row>
    <row r="941" spans="5:39" x14ac:dyDescent="0.25">
      <c r="E941" s="356"/>
      <c r="F941" s="356"/>
      <c r="G941" s="356"/>
      <c r="H941" s="356"/>
      <c r="I941" s="356"/>
      <c r="J941" s="357"/>
      <c r="K941" s="357"/>
      <c r="L941" s="357"/>
      <c r="M941" s="357"/>
      <c r="N941" s="358"/>
      <c r="O941" s="358"/>
      <c r="P941" s="358"/>
      <c r="Q941" s="358"/>
      <c r="R941" s="358"/>
      <c r="S941" s="358"/>
      <c r="T941" s="359"/>
      <c r="U941" s="360"/>
      <c r="V941" s="360"/>
      <c r="W941" s="357"/>
      <c r="X941" s="357"/>
      <c r="Y941" s="446"/>
      <c r="Z941" s="443"/>
      <c r="AA941" s="446"/>
      <c r="AB941" s="357"/>
      <c r="AC941" s="357"/>
      <c r="AD941" s="357"/>
      <c r="AE941" s="357"/>
      <c r="AF941" s="357"/>
      <c r="AG941" s="446"/>
      <c r="AH941" s="357"/>
      <c r="AI941" s="357"/>
      <c r="AJ941" s="357"/>
      <c r="AK941" s="357"/>
      <c r="AL941" s="357"/>
      <c r="AM941" s="357"/>
    </row>
    <row r="942" spans="5:39" x14ac:dyDescent="0.25">
      <c r="E942" s="356"/>
      <c r="F942" s="356"/>
      <c r="G942" s="356"/>
      <c r="H942" s="356"/>
      <c r="I942" s="356"/>
      <c r="J942" s="357"/>
      <c r="K942" s="357"/>
      <c r="L942" s="357"/>
      <c r="M942" s="357"/>
      <c r="N942" s="358"/>
      <c r="O942" s="358"/>
      <c r="P942" s="358"/>
      <c r="Q942" s="358"/>
      <c r="R942" s="358"/>
      <c r="S942" s="358"/>
      <c r="T942" s="359"/>
      <c r="U942" s="360"/>
      <c r="V942" s="360"/>
      <c r="W942" s="357"/>
      <c r="X942" s="357"/>
      <c r="Y942" s="446"/>
      <c r="Z942" s="443"/>
      <c r="AA942" s="446"/>
      <c r="AB942" s="357"/>
      <c r="AC942" s="357"/>
      <c r="AD942" s="357"/>
      <c r="AE942" s="357"/>
      <c r="AF942" s="357"/>
      <c r="AG942" s="446"/>
      <c r="AH942" s="357"/>
      <c r="AI942" s="357"/>
      <c r="AJ942" s="357"/>
      <c r="AK942" s="357"/>
      <c r="AL942" s="357"/>
      <c r="AM942" s="357"/>
    </row>
    <row r="943" spans="5:39" x14ac:dyDescent="0.25">
      <c r="E943" s="356"/>
      <c r="F943" s="356"/>
      <c r="G943" s="356"/>
      <c r="H943" s="356"/>
      <c r="I943" s="356"/>
      <c r="J943" s="357"/>
      <c r="K943" s="357"/>
      <c r="L943" s="357"/>
      <c r="M943" s="357"/>
      <c r="N943" s="358"/>
      <c r="O943" s="358"/>
      <c r="P943" s="358"/>
      <c r="Q943" s="358"/>
      <c r="R943" s="358"/>
      <c r="S943" s="358"/>
      <c r="T943" s="359"/>
      <c r="U943" s="360"/>
      <c r="V943" s="360"/>
      <c r="W943" s="357"/>
      <c r="X943" s="357"/>
      <c r="Y943" s="446"/>
      <c r="Z943" s="443"/>
      <c r="AA943" s="446"/>
      <c r="AB943" s="357"/>
      <c r="AC943" s="357"/>
      <c r="AD943" s="357"/>
      <c r="AE943" s="357"/>
      <c r="AF943" s="357"/>
      <c r="AG943" s="446"/>
      <c r="AH943" s="357"/>
      <c r="AI943" s="357"/>
      <c r="AJ943" s="357"/>
      <c r="AK943" s="357"/>
      <c r="AL943" s="357"/>
      <c r="AM943" s="357"/>
    </row>
    <row r="944" spans="5:39" x14ac:dyDescent="0.25">
      <c r="E944" s="356"/>
      <c r="F944" s="356"/>
      <c r="G944" s="356"/>
      <c r="H944" s="356"/>
      <c r="I944" s="356"/>
      <c r="J944" s="357"/>
      <c r="K944" s="357"/>
      <c r="L944" s="357"/>
      <c r="M944" s="357"/>
      <c r="N944" s="358"/>
      <c r="O944" s="358"/>
      <c r="P944" s="358"/>
      <c r="Q944" s="358"/>
      <c r="R944" s="358"/>
      <c r="S944" s="358"/>
      <c r="T944" s="359"/>
      <c r="U944" s="360"/>
      <c r="V944" s="360"/>
      <c r="W944" s="357"/>
      <c r="X944" s="357"/>
      <c r="Y944" s="446"/>
      <c r="Z944" s="443"/>
      <c r="AA944" s="446"/>
      <c r="AB944" s="357"/>
      <c r="AC944" s="357"/>
      <c r="AD944" s="357"/>
      <c r="AE944" s="357"/>
      <c r="AF944" s="357"/>
      <c r="AG944" s="446"/>
      <c r="AH944" s="357"/>
      <c r="AI944" s="357"/>
      <c r="AJ944" s="357"/>
      <c r="AK944" s="357"/>
      <c r="AL944" s="357"/>
      <c r="AM944" s="357"/>
    </row>
    <row r="945" spans="5:39" x14ac:dyDescent="0.25">
      <c r="E945" s="356"/>
      <c r="F945" s="356"/>
      <c r="G945" s="356"/>
      <c r="H945" s="356"/>
      <c r="I945" s="356"/>
      <c r="J945" s="357"/>
      <c r="K945" s="357"/>
      <c r="L945" s="357"/>
      <c r="M945" s="357"/>
      <c r="N945" s="358"/>
      <c r="O945" s="358"/>
      <c r="P945" s="358"/>
      <c r="Q945" s="358"/>
      <c r="R945" s="358"/>
      <c r="S945" s="358"/>
      <c r="T945" s="359"/>
      <c r="U945" s="360"/>
      <c r="V945" s="360"/>
      <c r="W945" s="357"/>
      <c r="X945" s="357"/>
      <c r="Y945" s="446"/>
      <c r="Z945" s="443"/>
      <c r="AA945" s="446"/>
      <c r="AB945" s="357"/>
      <c r="AC945" s="357"/>
      <c r="AD945" s="357"/>
      <c r="AE945" s="357"/>
      <c r="AF945" s="357"/>
      <c r="AG945" s="446"/>
      <c r="AH945" s="357"/>
      <c r="AI945" s="357"/>
      <c r="AJ945" s="357"/>
      <c r="AK945" s="357"/>
      <c r="AL945" s="357"/>
      <c r="AM945" s="357"/>
    </row>
    <row r="946" spans="5:39" x14ac:dyDescent="0.25">
      <c r="E946" s="356"/>
      <c r="F946" s="356"/>
      <c r="G946" s="356"/>
      <c r="H946" s="356"/>
      <c r="I946" s="356"/>
      <c r="J946" s="357"/>
      <c r="K946" s="357"/>
      <c r="L946" s="357"/>
      <c r="M946" s="357"/>
      <c r="N946" s="358"/>
      <c r="O946" s="358"/>
      <c r="P946" s="358"/>
      <c r="Q946" s="358"/>
      <c r="R946" s="358"/>
      <c r="S946" s="358"/>
      <c r="T946" s="359"/>
      <c r="U946" s="360"/>
      <c r="V946" s="360"/>
      <c r="W946" s="357"/>
      <c r="X946" s="357"/>
      <c r="Y946" s="446"/>
      <c r="Z946" s="443"/>
      <c r="AA946" s="446"/>
      <c r="AB946" s="357"/>
      <c r="AC946" s="357"/>
      <c r="AD946" s="357"/>
      <c r="AE946" s="357"/>
      <c r="AF946" s="357"/>
      <c r="AG946" s="446"/>
      <c r="AH946" s="357"/>
      <c r="AI946" s="357"/>
      <c r="AJ946" s="357"/>
      <c r="AK946" s="357"/>
      <c r="AL946" s="357"/>
      <c r="AM946" s="357"/>
    </row>
    <row r="947" spans="5:39" x14ac:dyDescent="0.25">
      <c r="E947" s="356"/>
      <c r="F947" s="356"/>
      <c r="G947" s="356"/>
      <c r="H947" s="356"/>
      <c r="I947" s="356"/>
      <c r="J947" s="357"/>
      <c r="K947" s="357"/>
      <c r="L947" s="357"/>
      <c r="M947" s="357"/>
      <c r="N947" s="358"/>
      <c r="O947" s="358"/>
      <c r="P947" s="358"/>
      <c r="Q947" s="358"/>
      <c r="R947" s="358"/>
      <c r="S947" s="358"/>
      <c r="T947" s="359"/>
      <c r="U947" s="360"/>
      <c r="V947" s="360"/>
      <c r="W947" s="357"/>
      <c r="X947" s="357"/>
      <c r="Y947" s="446"/>
      <c r="Z947" s="443"/>
      <c r="AA947" s="446"/>
      <c r="AB947" s="357"/>
      <c r="AC947" s="357"/>
      <c r="AD947" s="357"/>
      <c r="AE947" s="357"/>
      <c r="AF947" s="357"/>
      <c r="AG947" s="446"/>
      <c r="AH947" s="357"/>
      <c r="AI947" s="357"/>
      <c r="AJ947" s="357"/>
      <c r="AK947" s="357"/>
      <c r="AL947" s="357"/>
      <c r="AM947" s="357"/>
    </row>
    <row r="948" spans="5:39" x14ac:dyDescent="0.25">
      <c r="E948" s="356"/>
      <c r="F948" s="356"/>
      <c r="G948" s="356"/>
      <c r="H948" s="356"/>
      <c r="I948" s="356"/>
      <c r="J948" s="357"/>
      <c r="K948" s="357"/>
      <c r="L948" s="357"/>
      <c r="M948" s="357"/>
      <c r="N948" s="358"/>
      <c r="O948" s="358"/>
      <c r="P948" s="358"/>
      <c r="Q948" s="358"/>
      <c r="R948" s="358"/>
      <c r="S948" s="358"/>
      <c r="T948" s="359"/>
      <c r="U948" s="360"/>
      <c r="V948" s="360"/>
      <c r="W948" s="357"/>
      <c r="X948" s="357"/>
      <c r="Y948" s="446"/>
      <c r="Z948" s="443"/>
      <c r="AA948" s="446"/>
      <c r="AB948" s="357"/>
      <c r="AC948" s="357"/>
      <c r="AD948" s="357"/>
      <c r="AE948" s="357"/>
      <c r="AF948" s="357"/>
      <c r="AG948" s="446"/>
      <c r="AH948" s="357"/>
      <c r="AI948" s="357"/>
      <c r="AJ948" s="357"/>
      <c r="AK948" s="357"/>
      <c r="AL948" s="357"/>
      <c r="AM948" s="357"/>
    </row>
    <row r="949" spans="5:39" x14ac:dyDescent="0.25">
      <c r="E949" s="356"/>
      <c r="F949" s="356"/>
      <c r="G949" s="356"/>
      <c r="H949" s="356"/>
      <c r="I949" s="356"/>
      <c r="J949" s="357"/>
      <c r="K949" s="357"/>
      <c r="L949" s="357"/>
      <c r="M949" s="357"/>
      <c r="N949" s="358"/>
      <c r="O949" s="358"/>
      <c r="P949" s="358"/>
      <c r="Q949" s="358"/>
      <c r="R949" s="358"/>
      <c r="S949" s="358"/>
      <c r="T949" s="359"/>
      <c r="U949" s="360"/>
      <c r="V949" s="360"/>
      <c r="W949" s="357"/>
      <c r="X949" s="357"/>
      <c r="Y949" s="446"/>
      <c r="Z949" s="443"/>
      <c r="AA949" s="446"/>
      <c r="AB949" s="357"/>
      <c r="AC949" s="357"/>
      <c r="AD949" s="357"/>
      <c r="AE949" s="357"/>
      <c r="AF949" s="357"/>
      <c r="AG949" s="446"/>
      <c r="AH949" s="357"/>
      <c r="AI949" s="357"/>
      <c r="AJ949" s="357"/>
      <c r="AK949" s="357"/>
      <c r="AL949" s="357"/>
      <c r="AM949" s="357"/>
    </row>
    <row r="950" spans="5:39" x14ac:dyDescent="0.25">
      <c r="E950" s="356"/>
      <c r="F950" s="356"/>
      <c r="G950" s="356"/>
      <c r="H950" s="356"/>
      <c r="I950" s="356"/>
      <c r="J950" s="357"/>
      <c r="K950" s="357"/>
      <c r="L950" s="357"/>
      <c r="M950" s="357"/>
      <c r="N950" s="358"/>
      <c r="O950" s="358"/>
      <c r="P950" s="358"/>
      <c r="Q950" s="358"/>
      <c r="R950" s="358"/>
      <c r="S950" s="358"/>
      <c r="T950" s="359"/>
      <c r="U950" s="360"/>
      <c r="V950" s="360"/>
      <c r="W950" s="357"/>
      <c r="X950" s="357"/>
      <c r="Y950" s="446"/>
      <c r="Z950" s="443"/>
      <c r="AA950" s="446"/>
      <c r="AB950" s="357"/>
      <c r="AC950" s="357"/>
      <c r="AD950" s="357"/>
      <c r="AE950" s="357"/>
      <c r="AF950" s="357"/>
      <c r="AG950" s="446"/>
      <c r="AH950" s="357"/>
      <c r="AI950" s="357"/>
      <c r="AJ950" s="357"/>
      <c r="AK950" s="357"/>
      <c r="AL950" s="357"/>
      <c r="AM950" s="357"/>
    </row>
    <row r="951" spans="5:39" x14ac:dyDescent="0.25">
      <c r="E951" s="356"/>
      <c r="F951" s="356"/>
      <c r="G951" s="356"/>
      <c r="H951" s="356"/>
      <c r="I951" s="356"/>
      <c r="J951" s="357"/>
      <c r="K951" s="357"/>
      <c r="L951" s="357"/>
      <c r="M951" s="357"/>
      <c r="N951" s="358"/>
      <c r="O951" s="358"/>
      <c r="P951" s="358"/>
      <c r="Q951" s="358"/>
      <c r="R951" s="358"/>
      <c r="S951" s="358"/>
      <c r="T951" s="359"/>
      <c r="U951" s="360"/>
      <c r="V951" s="360"/>
      <c r="W951" s="357"/>
      <c r="X951" s="357"/>
      <c r="Y951" s="446"/>
      <c r="Z951" s="443"/>
      <c r="AA951" s="446"/>
      <c r="AB951" s="357"/>
      <c r="AC951" s="357"/>
      <c r="AD951" s="357"/>
      <c r="AE951" s="357"/>
      <c r="AF951" s="357"/>
      <c r="AG951" s="446"/>
      <c r="AH951" s="357"/>
      <c r="AI951" s="357"/>
      <c r="AJ951" s="357"/>
      <c r="AK951" s="357"/>
      <c r="AL951" s="357"/>
      <c r="AM951" s="357"/>
    </row>
    <row r="952" spans="5:39" x14ac:dyDescent="0.25">
      <c r="E952" s="356"/>
      <c r="F952" s="356"/>
      <c r="G952" s="356"/>
      <c r="H952" s="356"/>
      <c r="I952" s="356"/>
      <c r="J952" s="357"/>
      <c r="K952" s="357"/>
      <c r="L952" s="357"/>
      <c r="M952" s="357"/>
      <c r="N952" s="358"/>
      <c r="O952" s="358"/>
      <c r="P952" s="358"/>
      <c r="Q952" s="358"/>
      <c r="R952" s="358"/>
      <c r="S952" s="358"/>
      <c r="T952" s="359"/>
      <c r="U952" s="360"/>
      <c r="V952" s="360"/>
      <c r="W952" s="357"/>
      <c r="X952" s="357"/>
      <c r="Y952" s="446"/>
      <c r="Z952" s="443"/>
      <c r="AA952" s="446"/>
      <c r="AB952" s="357"/>
      <c r="AC952" s="357"/>
      <c r="AD952" s="357"/>
      <c r="AE952" s="357"/>
      <c r="AF952" s="357"/>
      <c r="AG952" s="446"/>
      <c r="AH952" s="357"/>
      <c r="AI952" s="357"/>
      <c r="AJ952" s="357"/>
      <c r="AK952" s="357"/>
      <c r="AL952" s="357"/>
      <c r="AM952" s="357"/>
    </row>
    <row r="953" spans="5:39" x14ac:dyDescent="0.25">
      <c r="E953" s="356"/>
      <c r="F953" s="356"/>
      <c r="G953" s="356"/>
      <c r="H953" s="356"/>
      <c r="I953" s="356"/>
      <c r="J953" s="357"/>
      <c r="K953" s="357"/>
      <c r="L953" s="357"/>
      <c r="M953" s="357"/>
      <c r="N953" s="358"/>
      <c r="O953" s="358"/>
      <c r="P953" s="358"/>
      <c r="Q953" s="358"/>
      <c r="R953" s="358"/>
      <c r="S953" s="358"/>
      <c r="T953" s="359"/>
      <c r="U953" s="360"/>
      <c r="V953" s="360"/>
      <c r="W953" s="357"/>
      <c r="X953" s="357"/>
      <c r="Y953" s="446"/>
      <c r="Z953" s="443"/>
      <c r="AA953" s="446"/>
      <c r="AB953" s="357"/>
      <c r="AC953" s="357"/>
      <c r="AD953" s="357"/>
      <c r="AE953" s="357"/>
      <c r="AF953" s="357"/>
      <c r="AG953" s="446"/>
      <c r="AH953" s="357"/>
      <c r="AI953" s="357"/>
      <c r="AJ953" s="357"/>
      <c r="AK953" s="357"/>
      <c r="AL953" s="357"/>
      <c r="AM953" s="357"/>
    </row>
    <row r="954" spans="5:39" x14ac:dyDescent="0.25">
      <c r="E954" s="356"/>
      <c r="F954" s="356"/>
      <c r="G954" s="356"/>
      <c r="H954" s="356"/>
      <c r="I954" s="356"/>
      <c r="J954" s="357"/>
      <c r="K954" s="357"/>
      <c r="L954" s="357"/>
      <c r="M954" s="357"/>
      <c r="N954" s="358"/>
      <c r="O954" s="358"/>
      <c r="P954" s="358"/>
      <c r="Q954" s="358"/>
      <c r="R954" s="358"/>
      <c r="S954" s="358"/>
      <c r="T954" s="359"/>
      <c r="U954" s="360"/>
      <c r="V954" s="360"/>
      <c r="W954" s="357"/>
      <c r="X954" s="357"/>
      <c r="Y954" s="446"/>
      <c r="Z954" s="443"/>
      <c r="AA954" s="446"/>
      <c r="AB954" s="357"/>
      <c r="AC954" s="357"/>
      <c r="AD954" s="357"/>
      <c r="AE954" s="357"/>
      <c r="AF954" s="357"/>
      <c r="AG954" s="446"/>
      <c r="AH954" s="357"/>
      <c r="AI954" s="357"/>
      <c r="AJ954" s="357"/>
      <c r="AK954" s="357"/>
      <c r="AL954" s="357"/>
      <c r="AM954" s="357"/>
    </row>
    <row r="955" spans="5:39" x14ac:dyDescent="0.25">
      <c r="E955" s="356"/>
      <c r="F955" s="356"/>
      <c r="G955" s="356"/>
      <c r="H955" s="356"/>
      <c r="I955" s="356"/>
      <c r="J955" s="357"/>
      <c r="K955" s="357"/>
      <c r="L955" s="357"/>
      <c r="M955" s="357"/>
      <c r="N955" s="358"/>
      <c r="O955" s="358"/>
      <c r="P955" s="358"/>
      <c r="Q955" s="358"/>
      <c r="R955" s="358"/>
      <c r="S955" s="358"/>
      <c r="T955" s="359"/>
      <c r="U955" s="360"/>
      <c r="V955" s="360"/>
      <c r="W955" s="357"/>
      <c r="X955" s="357"/>
      <c r="Y955" s="446"/>
      <c r="Z955" s="443"/>
      <c r="AA955" s="446"/>
      <c r="AB955" s="357"/>
      <c r="AC955" s="357"/>
      <c r="AD955" s="357"/>
      <c r="AE955" s="357"/>
      <c r="AF955" s="357"/>
      <c r="AG955" s="446"/>
      <c r="AH955" s="357"/>
      <c r="AI955" s="357"/>
      <c r="AJ955" s="357"/>
      <c r="AK955" s="357"/>
      <c r="AL955" s="357"/>
      <c r="AM955" s="357"/>
    </row>
    <row r="956" spans="5:39" x14ac:dyDescent="0.25">
      <c r="E956" s="356"/>
      <c r="F956" s="356"/>
      <c r="G956" s="356"/>
      <c r="H956" s="356"/>
      <c r="I956" s="356"/>
      <c r="J956" s="357"/>
      <c r="K956" s="357"/>
      <c r="L956" s="357"/>
      <c r="M956" s="357"/>
      <c r="N956" s="358"/>
      <c r="O956" s="358"/>
      <c r="P956" s="358"/>
      <c r="Q956" s="358"/>
      <c r="R956" s="358"/>
      <c r="S956" s="358"/>
      <c r="T956" s="359"/>
      <c r="U956" s="360"/>
      <c r="V956" s="360"/>
      <c r="W956" s="357"/>
      <c r="X956" s="357"/>
      <c r="Y956" s="446"/>
      <c r="Z956" s="443"/>
      <c r="AA956" s="446"/>
      <c r="AB956" s="357"/>
      <c r="AC956" s="357"/>
      <c r="AD956" s="357"/>
      <c r="AE956" s="357"/>
      <c r="AF956" s="357"/>
      <c r="AG956" s="446"/>
      <c r="AH956" s="357"/>
      <c r="AI956" s="357"/>
      <c r="AJ956" s="357"/>
      <c r="AK956" s="357"/>
      <c r="AL956" s="357"/>
      <c r="AM956" s="357"/>
    </row>
    <row r="957" spans="5:39" x14ac:dyDescent="0.25">
      <c r="E957" s="356"/>
      <c r="F957" s="356"/>
      <c r="G957" s="356"/>
      <c r="H957" s="356"/>
      <c r="I957" s="356"/>
      <c r="J957" s="357"/>
      <c r="K957" s="357"/>
      <c r="L957" s="357"/>
      <c r="M957" s="357"/>
      <c r="N957" s="358"/>
      <c r="O957" s="358"/>
      <c r="P957" s="358"/>
      <c r="Q957" s="358"/>
      <c r="R957" s="358"/>
      <c r="S957" s="358"/>
      <c r="T957" s="359"/>
      <c r="U957" s="360"/>
      <c r="V957" s="360"/>
      <c r="W957" s="357"/>
      <c r="X957" s="357"/>
      <c r="Y957" s="446"/>
      <c r="Z957" s="443"/>
      <c r="AA957" s="446"/>
      <c r="AB957" s="357"/>
      <c r="AC957" s="357"/>
      <c r="AD957" s="357"/>
      <c r="AE957" s="357"/>
      <c r="AF957" s="357"/>
      <c r="AG957" s="446"/>
      <c r="AH957" s="357"/>
      <c r="AI957" s="357"/>
      <c r="AJ957" s="357"/>
      <c r="AK957" s="357"/>
      <c r="AL957" s="357"/>
      <c r="AM957" s="357"/>
    </row>
    <row r="958" spans="5:39" x14ac:dyDescent="0.25">
      <c r="E958" s="356"/>
      <c r="F958" s="356"/>
      <c r="G958" s="356"/>
      <c r="H958" s="356"/>
      <c r="I958" s="356"/>
      <c r="J958" s="357"/>
      <c r="K958" s="357"/>
      <c r="L958" s="357"/>
      <c r="M958" s="357"/>
      <c r="N958" s="358"/>
      <c r="O958" s="358"/>
      <c r="P958" s="358"/>
      <c r="Q958" s="358"/>
      <c r="R958" s="358"/>
      <c r="S958" s="358"/>
      <c r="T958" s="359"/>
      <c r="U958" s="360"/>
      <c r="V958" s="360"/>
      <c r="W958" s="357"/>
      <c r="X958" s="357"/>
      <c r="Y958" s="446"/>
      <c r="Z958" s="443"/>
      <c r="AA958" s="446"/>
      <c r="AB958" s="357"/>
      <c r="AC958" s="357"/>
      <c r="AD958" s="357"/>
      <c r="AE958" s="357"/>
      <c r="AF958" s="357"/>
      <c r="AG958" s="446"/>
      <c r="AH958" s="357"/>
      <c r="AI958" s="357"/>
      <c r="AJ958" s="357"/>
      <c r="AK958" s="357"/>
      <c r="AL958" s="357"/>
      <c r="AM958" s="357"/>
    </row>
    <row r="959" spans="5:39" x14ac:dyDescent="0.25">
      <c r="E959" s="356"/>
      <c r="F959" s="356"/>
      <c r="G959" s="356"/>
      <c r="H959" s="356"/>
      <c r="I959" s="356"/>
      <c r="J959" s="357"/>
      <c r="K959" s="357"/>
      <c r="L959" s="357"/>
      <c r="M959" s="357"/>
      <c r="N959" s="358"/>
      <c r="O959" s="358"/>
      <c r="P959" s="358"/>
      <c r="Q959" s="358"/>
      <c r="R959" s="358"/>
      <c r="S959" s="358"/>
      <c r="T959" s="359"/>
      <c r="U959" s="360"/>
      <c r="V959" s="360"/>
      <c r="W959" s="357"/>
      <c r="X959" s="357"/>
      <c r="Y959" s="446"/>
      <c r="Z959" s="443"/>
      <c r="AA959" s="446"/>
      <c r="AB959" s="357"/>
      <c r="AC959" s="357"/>
      <c r="AD959" s="357"/>
      <c r="AE959" s="357"/>
      <c r="AF959" s="357"/>
      <c r="AG959" s="446"/>
      <c r="AH959" s="357"/>
      <c r="AI959" s="357"/>
      <c r="AJ959" s="357"/>
      <c r="AK959" s="357"/>
      <c r="AL959" s="357"/>
      <c r="AM959" s="357"/>
    </row>
    <row r="960" spans="5:39" x14ac:dyDescent="0.25">
      <c r="E960" s="356"/>
      <c r="F960" s="356"/>
      <c r="G960" s="356"/>
      <c r="H960" s="356"/>
      <c r="I960" s="356"/>
      <c r="J960" s="357"/>
      <c r="K960" s="357"/>
      <c r="L960" s="357"/>
      <c r="M960" s="357"/>
      <c r="N960" s="358"/>
      <c r="O960" s="358"/>
      <c r="P960" s="358"/>
      <c r="Q960" s="358"/>
      <c r="R960" s="358"/>
      <c r="S960" s="358"/>
      <c r="T960" s="359"/>
      <c r="U960" s="360"/>
      <c r="V960" s="360"/>
      <c r="W960" s="357"/>
      <c r="X960" s="357"/>
      <c r="Y960" s="446"/>
      <c r="Z960" s="443"/>
      <c r="AA960" s="446"/>
      <c r="AB960" s="357"/>
      <c r="AC960" s="357"/>
      <c r="AD960" s="357"/>
      <c r="AE960" s="357"/>
      <c r="AF960" s="357"/>
      <c r="AG960" s="446"/>
      <c r="AH960" s="357"/>
      <c r="AI960" s="357"/>
      <c r="AJ960" s="357"/>
      <c r="AK960" s="357"/>
      <c r="AL960" s="357"/>
      <c r="AM960" s="357"/>
    </row>
    <row r="961" spans="5:39" x14ac:dyDescent="0.25">
      <c r="E961" s="356"/>
      <c r="F961" s="356"/>
      <c r="G961" s="356"/>
      <c r="H961" s="356"/>
      <c r="I961" s="356"/>
      <c r="J961" s="357"/>
      <c r="K961" s="357"/>
      <c r="L961" s="357"/>
      <c r="M961" s="357"/>
      <c r="N961" s="358"/>
      <c r="O961" s="358"/>
      <c r="P961" s="358"/>
      <c r="Q961" s="358"/>
      <c r="R961" s="358"/>
      <c r="S961" s="358"/>
      <c r="T961" s="359"/>
      <c r="U961" s="360"/>
      <c r="V961" s="360"/>
      <c r="W961" s="357"/>
      <c r="X961" s="357"/>
      <c r="Y961" s="446"/>
      <c r="Z961" s="443"/>
      <c r="AA961" s="446"/>
      <c r="AB961" s="357"/>
      <c r="AC961" s="357"/>
      <c r="AD961" s="357"/>
      <c r="AE961" s="357"/>
      <c r="AF961" s="357"/>
      <c r="AG961" s="446"/>
      <c r="AH961" s="357"/>
      <c r="AI961" s="357"/>
      <c r="AJ961" s="357"/>
      <c r="AK961" s="357"/>
      <c r="AL961" s="357"/>
      <c r="AM961" s="357"/>
    </row>
    <row r="962" spans="5:39" x14ac:dyDescent="0.25">
      <c r="E962" s="356"/>
      <c r="F962" s="356"/>
      <c r="G962" s="356"/>
      <c r="H962" s="356"/>
      <c r="I962" s="356"/>
      <c r="J962" s="357"/>
      <c r="K962" s="357"/>
      <c r="L962" s="357"/>
      <c r="M962" s="357"/>
      <c r="N962" s="358"/>
      <c r="O962" s="358"/>
      <c r="P962" s="358"/>
      <c r="Q962" s="358"/>
      <c r="R962" s="358"/>
      <c r="S962" s="358"/>
      <c r="T962" s="359"/>
      <c r="U962" s="360"/>
      <c r="V962" s="360"/>
      <c r="W962" s="357"/>
      <c r="X962" s="357"/>
      <c r="Y962" s="446"/>
      <c r="Z962" s="443"/>
      <c r="AA962" s="446"/>
      <c r="AB962" s="357"/>
      <c r="AC962" s="357"/>
      <c r="AD962" s="357"/>
      <c r="AE962" s="357"/>
      <c r="AF962" s="357"/>
      <c r="AG962" s="446"/>
      <c r="AH962" s="357"/>
      <c r="AI962" s="357"/>
      <c r="AJ962" s="357"/>
      <c r="AK962" s="357"/>
      <c r="AL962" s="357"/>
      <c r="AM962" s="357"/>
    </row>
    <row r="963" spans="5:39" x14ac:dyDescent="0.25">
      <c r="E963" s="356"/>
      <c r="F963" s="356"/>
      <c r="G963" s="356"/>
      <c r="H963" s="356"/>
      <c r="I963" s="356"/>
      <c r="J963" s="357"/>
      <c r="K963" s="357"/>
      <c r="L963" s="357"/>
      <c r="M963" s="357"/>
      <c r="N963" s="358"/>
      <c r="O963" s="358"/>
      <c r="P963" s="358"/>
      <c r="Q963" s="358"/>
      <c r="R963" s="358"/>
      <c r="S963" s="358"/>
      <c r="T963" s="359"/>
      <c r="U963" s="360"/>
      <c r="V963" s="360"/>
      <c r="W963" s="357"/>
      <c r="X963" s="357"/>
      <c r="Y963" s="446"/>
      <c r="Z963" s="443"/>
      <c r="AA963" s="446"/>
      <c r="AB963" s="357"/>
      <c r="AC963" s="357"/>
      <c r="AD963" s="357"/>
      <c r="AE963" s="357"/>
      <c r="AF963" s="357"/>
      <c r="AG963" s="446"/>
      <c r="AH963" s="357"/>
      <c r="AI963" s="357"/>
      <c r="AJ963" s="357"/>
      <c r="AK963" s="357"/>
      <c r="AL963" s="357"/>
      <c r="AM963" s="357"/>
    </row>
    <row r="964" spans="5:39" x14ac:dyDescent="0.25">
      <c r="E964" s="356"/>
      <c r="F964" s="356"/>
      <c r="G964" s="356"/>
      <c r="H964" s="356"/>
      <c r="I964" s="356"/>
      <c r="J964" s="357"/>
      <c r="K964" s="357"/>
      <c r="L964" s="357"/>
      <c r="M964" s="357"/>
      <c r="N964" s="358"/>
      <c r="O964" s="358"/>
      <c r="P964" s="358"/>
      <c r="Q964" s="358"/>
      <c r="R964" s="358"/>
      <c r="S964" s="358"/>
      <c r="T964" s="359"/>
      <c r="U964" s="360"/>
      <c r="V964" s="360"/>
      <c r="W964" s="357"/>
      <c r="X964" s="357"/>
      <c r="Y964" s="446"/>
      <c r="Z964" s="443"/>
      <c r="AA964" s="446"/>
      <c r="AB964" s="357"/>
      <c r="AC964" s="357"/>
      <c r="AD964" s="357"/>
      <c r="AE964" s="357"/>
      <c r="AF964" s="357"/>
      <c r="AG964" s="446"/>
      <c r="AH964" s="357"/>
      <c r="AI964" s="357"/>
      <c r="AJ964" s="357"/>
      <c r="AK964" s="357"/>
      <c r="AL964" s="357"/>
      <c r="AM964" s="357"/>
    </row>
    <row r="965" spans="5:39" x14ac:dyDescent="0.25">
      <c r="E965" s="356"/>
      <c r="F965" s="356"/>
      <c r="G965" s="356"/>
      <c r="H965" s="356"/>
      <c r="I965" s="356"/>
      <c r="J965" s="357"/>
      <c r="K965" s="357"/>
      <c r="L965" s="357"/>
      <c r="M965" s="357"/>
      <c r="N965" s="358"/>
      <c r="O965" s="358"/>
      <c r="P965" s="358"/>
      <c r="Q965" s="358"/>
      <c r="R965" s="358"/>
      <c r="S965" s="358"/>
      <c r="T965" s="359"/>
      <c r="U965" s="360"/>
      <c r="V965" s="360"/>
      <c r="W965" s="357"/>
      <c r="X965" s="357"/>
      <c r="Y965" s="446"/>
      <c r="Z965" s="443"/>
      <c r="AA965" s="446"/>
      <c r="AB965" s="357"/>
      <c r="AC965" s="357"/>
      <c r="AD965" s="357"/>
      <c r="AE965" s="357"/>
      <c r="AF965" s="357"/>
      <c r="AG965" s="446"/>
      <c r="AH965" s="357"/>
      <c r="AI965" s="357"/>
      <c r="AJ965" s="357"/>
      <c r="AK965" s="357"/>
      <c r="AL965" s="357"/>
      <c r="AM965" s="357"/>
    </row>
    <row r="966" spans="5:39" x14ac:dyDescent="0.25">
      <c r="E966" s="356"/>
      <c r="F966" s="356"/>
      <c r="G966" s="356"/>
      <c r="H966" s="356"/>
      <c r="I966" s="356"/>
      <c r="J966" s="357"/>
      <c r="K966" s="357"/>
      <c r="L966" s="357"/>
      <c r="M966" s="357"/>
      <c r="N966" s="358"/>
      <c r="O966" s="358"/>
      <c r="P966" s="358"/>
      <c r="Q966" s="358"/>
      <c r="R966" s="358"/>
      <c r="S966" s="358"/>
      <c r="T966" s="359"/>
      <c r="U966" s="360"/>
      <c r="V966" s="360"/>
      <c r="W966" s="357"/>
      <c r="X966" s="357"/>
      <c r="Y966" s="446"/>
      <c r="Z966" s="443"/>
      <c r="AA966" s="446"/>
      <c r="AB966" s="357"/>
      <c r="AC966" s="357"/>
      <c r="AD966" s="357"/>
      <c r="AE966" s="357"/>
      <c r="AF966" s="357"/>
      <c r="AG966" s="446"/>
      <c r="AH966" s="357"/>
      <c r="AI966" s="357"/>
      <c r="AJ966" s="357"/>
      <c r="AK966" s="357"/>
      <c r="AL966" s="357"/>
      <c r="AM966" s="357"/>
    </row>
    <row r="967" spans="5:39" x14ac:dyDescent="0.25">
      <c r="E967" s="356"/>
      <c r="F967" s="356"/>
      <c r="G967" s="356"/>
      <c r="H967" s="356"/>
      <c r="I967" s="356"/>
      <c r="J967" s="357"/>
      <c r="K967" s="357"/>
      <c r="L967" s="357"/>
      <c r="M967" s="357"/>
      <c r="N967" s="358"/>
      <c r="O967" s="358"/>
      <c r="P967" s="358"/>
      <c r="Q967" s="358"/>
      <c r="R967" s="358"/>
      <c r="S967" s="358"/>
      <c r="T967" s="359"/>
      <c r="U967" s="360"/>
      <c r="V967" s="360"/>
      <c r="W967" s="357"/>
      <c r="X967" s="357"/>
      <c r="Y967" s="446"/>
      <c r="Z967" s="443"/>
      <c r="AA967" s="446"/>
      <c r="AB967" s="357"/>
      <c r="AC967" s="357"/>
      <c r="AD967" s="357"/>
      <c r="AE967" s="357"/>
      <c r="AF967" s="357"/>
      <c r="AG967" s="446"/>
      <c r="AH967" s="357"/>
      <c r="AI967" s="357"/>
      <c r="AJ967" s="357"/>
      <c r="AK967" s="357"/>
      <c r="AL967" s="357"/>
      <c r="AM967" s="357"/>
    </row>
    <row r="968" spans="5:39" x14ac:dyDescent="0.25">
      <c r="E968" s="356"/>
      <c r="F968" s="356"/>
      <c r="G968" s="356"/>
      <c r="H968" s="356"/>
      <c r="I968" s="356"/>
      <c r="J968" s="357"/>
      <c r="K968" s="357"/>
      <c r="L968" s="357"/>
      <c r="M968" s="357"/>
      <c r="N968" s="358"/>
      <c r="O968" s="358"/>
      <c r="P968" s="358"/>
      <c r="Q968" s="358"/>
      <c r="R968" s="358"/>
      <c r="S968" s="358"/>
      <c r="T968" s="359"/>
      <c r="U968" s="360"/>
      <c r="V968" s="360"/>
      <c r="W968" s="357"/>
      <c r="X968" s="357"/>
      <c r="Y968" s="446"/>
      <c r="Z968" s="443"/>
      <c r="AA968" s="446"/>
      <c r="AB968" s="357"/>
      <c r="AC968" s="357"/>
      <c r="AD968" s="357"/>
      <c r="AE968" s="357"/>
      <c r="AF968" s="357"/>
      <c r="AG968" s="446"/>
      <c r="AH968" s="357"/>
      <c r="AI968" s="357"/>
      <c r="AJ968" s="357"/>
      <c r="AK968" s="357"/>
      <c r="AL968" s="357"/>
      <c r="AM968" s="357"/>
    </row>
    <row r="969" spans="5:39" x14ac:dyDescent="0.25">
      <c r="E969" s="356"/>
      <c r="F969" s="356"/>
      <c r="G969" s="356"/>
      <c r="H969" s="356"/>
      <c r="I969" s="356"/>
      <c r="J969" s="357"/>
      <c r="K969" s="357"/>
      <c r="L969" s="357"/>
      <c r="M969" s="357"/>
      <c r="N969" s="358"/>
      <c r="O969" s="358"/>
      <c r="P969" s="358"/>
      <c r="Q969" s="358"/>
      <c r="R969" s="358"/>
      <c r="S969" s="358"/>
      <c r="T969" s="359"/>
      <c r="U969" s="360"/>
      <c r="V969" s="360"/>
      <c r="W969" s="357"/>
      <c r="X969" s="357"/>
      <c r="Y969" s="446"/>
      <c r="Z969" s="443"/>
      <c r="AA969" s="446"/>
      <c r="AB969" s="357"/>
      <c r="AC969" s="357"/>
      <c r="AD969" s="357"/>
      <c r="AE969" s="357"/>
      <c r="AF969" s="357"/>
      <c r="AG969" s="446"/>
      <c r="AH969" s="357"/>
      <c r="AI969" s="357"/>
      <c r="AJ969" s="357"/>
      <c r="AK969" s="357"/>
      <c r="AL969" s="357"/>
      <c r="AM969" s="357"/>
    </row>
    <row r="970" spans="5:39" x14ac:dyDescent="0.25">
      <c r="E970" s="356"/>
      <c r="F970" s="356"/>
      <c r="G970" s="356"/>
      <c r="H970" s="356"/>
      <c r="I970" s="356"/>
      <c r="J970" s="357"/>
      <c r="K970" s="357"/>
      <c r="L970" s="357"/>
      <c r="M970" s="357"/>
      <c r="N970" s="358"/>
      <c r="O970" s="358"/>
      <c r="P970" s="358"/>
      <c r="Q970" s="358"/>
      <c r="R970" s="358"/>
      <c r="S970" s="358"/>
      <c r="T970" s="359"/>
      <c r="U970" s="360"/>
      <c r="V970" s="360"/>
      <c r="W970" s="357"/>
      <c r="X970" s="357"/>
      <c r="Y970" s="446"/>
      <c r="Z970" s="443"/>
      <c r="AA970" s="446"/>
      <c r="AB970" s="357"/>
      <c r="AC970" s="357"/>
      <c r="AD970" s="357"/>
      <c r="AE970" s="357"/>
      <c r="AF970" s="357"/>
      <c r="AG970" s="446"/>
      <c r="AH970" s="357"/>
      <c r="AI970" s="357"/>
      <c r="AJ970" s="357"/>
      <c r="AK970" s="357"/>
      <c r="AL970" s="357"/>
      <c r="AM970" s="357"/>
    </row>
    <row r="971" spans="5:39" x14ac:dyDescent="0.25">
      <c r="E971" s="356"/>
      <c r="F971" s="356"/>
      <c r="G971" s="356"/>
      <c r="H971" s="356"/>
      <c r="I971" s="356"/>
      <c r="J971" s="357"/>
      <c r="K971" s="357"/>
      <c r="L971" s="357"/>
      <c r="M971" s="357"/>
      <c r="N971" s="358"/>
      <c r="O971" s="358"/>
      <c r="P971" s="358"/>
      <c r="Q971" s="358"/>
      <c r="R971" s="358"/>
      <c r="S971" s="358"/>
      <c r="T971" s="359"/>
      <c r="U971" s="360"/>
      <c r="V971" s="360"/>
      <c r="W971" s="357"/>
      <c r="X971" s="357"/>
      <c r="Y971" s="446"/>
      <c r="Z971" s="443"/>
      <c r="AA971" s="446"/>
      <c r="AB971" s="357"/>
      <c r="AC971" s="357"/>
      <c r="AD971" s="357"/>
      <c r="AE971" s="357"/>
      <c r="AF971" s="357"/>
      <c r="AG971" s="446"/>
      <c r="AH971" s="357"/>
      <c r="AI971" s="357"/>
      <c r="AJ971" s="357"/>
      <c r="AK971" s="357"/>
      <c r="AL971" s="357"/>
      <c r="AM971" s="357"/>
    </row>
    <row r="972" spans="5:39" x14ac:dyDescent="0.25">
      <c r="E972" s="356"/>
      <c r="F972" s="356"/>
      <c r="G972" s="356"/>
      <c r="H972" s="356"/>
      <c r="I972" s="356"/>
      <c r="J972" s="357"/>
      <c r="K972" s="357"/>
      <c r="L972" s="357"/>
      <c r="M972" s="357"/>
      <c r="N972" s="358"/>
      <c r="O972" s="358"/>
      <c r="P972" s="358"/>
      <c r="Q972" s="358"/>
      <c r="R972" s="358"/>
      <c r="S972" s="358"/>
      <c r="T972" s="359"/>
      <c r="U972" s="360"/>
      <c r="V972" s="360"/>
      <c r="W972" s="357"/>
      <c r="X972" s="357"/>
      <c r="Y972" s="446"/>
      <c r="Z972" s="443"/>
      <c r="AA972" s="446"/>
      <c r="AB972" s="357"/>
      <c r="AC972" s="357"/>
      <c r="AD972" s="357"/>
      <c r="AE972" s="357"/>
      <c r="AF972" s="357"/>
      <c r="AG972" s="446"/>
      <c r="AH972" s="357"/>
      <c r="AI972" s="357"/>
      <c r="AJ972" s="357"/>
      <c r="AK972" s="357"/>
      <c r="AL972" s="357"/>
      <c r="AM972" s="357"/>
    </row>
    <row r="973" spans="5:39" x14ac:dyDescent="0.25">
      <c r="E973" s="356"/>
      <c r="F973" s="356"/>
      <c r="G973" s="356"/>
      <c r="H973" s="356"/>
      <c r="I973" s="356"/>
      <c r="J973" s="357"/>
      <c r="K973" s="357"/>
      <c r="L973" s="357"/>
      <c r="M973" s="357"/>
      <c r="N973" s="358"/>
      <c r="O973" s="358"/>
      <c r="P973" s="358"/>
      <c r="Q973" s="358"/>
      <c r="R973" s="358"/>
      <c r="S973" s="358"/>
      <c r="T973" s="359"/>
      <c r="U973" s="360"/>
      <c r="V973" s="360"/>
      <c r="W973" s="357"/>
      <c r="X973" s="357"/>
      <c r="Y973" s="446"/>
      <c r="Z973" s="443"/>
      <c r="AA973" s="446"/>
      <c r="AB973" s="357"/>
      <c r="AC973" s="357"/>
      <c r="AD973" s="357"/>
      <c r="AE973" s="357"/>
      <c r="AF973" s="357"/>
      <c r="AG973" s="446"/>
      <c r="AH973" s="357"/>
      <c r="AI973" s="357"/>
      <c r="AJ973" s="357"/>
      <c r="AK973" s="357"/>
      <c r="AL973" s="357"/>
      <c r="AM973" s="357"/>
    </row>
    <row r="974" spans="5:39" x14ac:dyDescent="0.25">
      <c r="E974" s="356"/>
      <c r="F974" s="356"/>
      <c r="G974" s="356"/>
      <c r="H974" s="356"/>
      <c r="I974" s="356"/>
      <c r="J974" s="357"/>
      <c r="K974" s="357"/>
      <c r="L974" s="357"/>
      <c r="M974" s="357"/>
      <c r="N974" s="358"/>
      <c r="O974" s="358"/>
      <c r="P974" s="358"/>
      <c r="Q974" s="358"/>
      <c r="R974" s="358"/>
      <c r="S974" s="358"/>
      <c r="T974" s="359"/>
      <c r="U974" s="360"/>
      <c r="V974" s="360"/>
      <c r="W974" s="357"/>
      <c r="X974" s="357"/>
      <c r="Y974" s="446"/>
      <c r="Z974" s="443"/>
      <c r="AA974" s="446"/>
      <c r="AB974" s="357"/>
      <c r="AC974" s="357"/>
      <c r="AD974" s="357"/>
      <c r="AE974" s="357"/>
      <c r="AF974" s="357"/>
      <c r="AG974" s="446"/>
      <c r="AH974" s="357"/>
      <c r="AI974" s="357"/>
      <c r="AJ974" s="357"/>
      <c r="AK974" s="357"/>
      <c r="AL974" s="357"/>
      <c r="AM974" s="357"/>
    </row>
    <row r="975" spans="5:39" x14ac:dyDescent="0.25">
      <c r="E975" s="356"/>
      <c r="F975" s="356"/>
      <c r="G975" s="356"/>
      <c r="H975" s="356"/>
      <c r="I975" s="356"/>
      <c r="J975" s="357"/>
      <c r="K975" s="357"/>
      <c r="L975" s="357"/>
      <c r="M975" s="357"/>
      <c r="N975" s="358"/>
      <c r="O975" s="358"/>
      <c r="P975" s="358"/>
      <c r="Q975" s="358"/>
      <c r="R975" s="358"/>
      <c r="S975" s="358"/>
      <c r="T975" s="359"/>
      <c r="U975" s="360"/>
      <c r="V975" s="360"/>
      <c r="W975" s="357"/>
      <c r="X975" s="357"/>
      <c r="Y975" s="446"/>
      <c r="Z975" s="443"/>
      <c r="AA975" s="446"/>
      <c r="AB975" s="357"/>
      <c r="AC975" s="357"/>
      <c r="AD975" s="357"/>
      <c r="AE975" s="357"/>
      <c r="AF975" s="357"/>
      <c r="AG975" s="446"/>
      <c r="AH975" s="357"/>
      <c r="AI975" s="357"/>
      <c r="AJ975" s="357"/>
      <c r="AK975" s="357"/>
      <c r="AL975" s="357"/>
      <c r="AM975" s="357"/>
    </row>
    <row r="976" spans="5:39" x14ac:dyDescent="0.25">
      <c r="E976" s="356"/>
      <c r="F976" s="356"/>
      <c r="G976" s="356"/>
      <c r="H976" s="356"/>
      <c r="I976" s="356"/>
      <c r="J976" s="357"/>
      <c r="K976" s="357"/>
      <c r="L976" s="357"/>
      <c r="M976" s="357"/>
      <c r="N976" s="358"/>
      <c r="O976" s="358"/>
      <c r="P976" s="358"/>
      <c r="Q976" s="358"/>
      <c r="R976" s="358"/>
      <c r="S976" s="358"/>
      <c r="T976" s="359"/>
      <c r="U976" s="360"/>
      <c r="V976" s="360"/>
      <c r="W976" s="357"/>
      <c r="X976" s="357"/>
      <c r="Y976" s="446"/>
      <c r="Z976" s="443"/>
      <c r="AA976" s="446"/>
      <c r="AB976" s="357"/>
      <c r="AC976" s="357"/>
      <c r="AD976" s="357"/>
      <c r="AE976" s="357"/>
      <c r="AF976" s="357"/>
      <c r="AG976" s="446"/>
      <c r="AH976" s="357"/>
      <c r="AI976" s="357"/>
      <c r="AJ976" s="357"/>
      <c r="AK976" s="357"/>
      <c r="AL976" s="357"/>
      <c r="AM976" s="357"/>
    </row>
    <row r="977" spans="5:39" x14ac:dyDescent="0.25">
      <c r="E977" s="356"/>
      <c r="F977" s="356"/>
      <c r="G977" s="356"/>
      <c r="H977" s="356"/>
      <c r="I977" s="356"/>
      <c r="J977" s="357"/>
      <c r="K977" s="357"/>
      <c r="L977" s="357"/>
      <c r="M977" s="357"/>
      <c r="N977" s="358"/>
      <c r="O977" s="358"/>
      <c r="P977" s="358"/>
      <c r="Q977" s="358"/>
      <c r="R977" s="358"/>
      <c r="S977" s="358"/>
      <c r="T977" s="359"/>
      <c r="U977" s="360"/>
      <c r="V977" s="360"/>
      <c r="W977" s="357"/>
      <c r="X977" s="357"/>
      <c r="Y977" s="446"/>
      <c r="Z977" s="443"/>
      <c r="AA977" s="446"/>
      <c r="AB977" s="357"/>
      <c r="AC977" s="357"/>
      <c r="AD977" s="357"/>
      <c r="AE977" s="357"/>
      <c r="AF977" s="357"/>
      <c r="AG977" s="446"/>
      <c r="AH977" s="357"/>
      <c r="AI977" s="357"/>
      <c r="AJ977" s="357"/>
      <c r="AK977" s="357"/>
      <c r="AL977" s="357"/>
      <c r="AM977" s="357"/>
    </row>
    <row r="978" spans="5:39" x14ac:dyDescent="0.25">
      <c r="E978" s="356"/>
      <c r="F978" s="356"/>
      <c r="G978" s="356"/>
      <c r="H978" s="356"/>
      <c r="I978" s="356"/>
      <c r="J978" s="357"/>
      <c r="K978" s="357"/>
      <c r="L978" s="357"/>
      <c r="M978" s="357"/>
      <c r="N978" s="358"/>
      <c r="O978" s="358"/>
      <c r="P978" s="358"/>
      <c r="Q978" s="358"/>
      <c r="R978" s="358"/>
      <c r="S978" s="358"/>
      <c r="T978" s="359"/>
      <c r="U978" s="360"/>
      <c r="V978" s="360"/>
      <c r="W978" s="357"/>
      <c r="X978" s="357"/>
      <c r="Y978" s="446"/>
      <c r="Z978" s="443"/>
      <c r="AA978" s="446"/>
      <c r="AB978" s="357"/>
      <c r="AC978" s="357"/>
      <c r="AD978" s="357"/>
      <c r="AE978" s="357"/>
      <c r="AF978" s="357"/>
      <c r="AG978" s="446"/>
      <c r="AH978" s="357"/>
      <c r="AI978" s="357"/>
      <c r="AJ978" s="357"/>
      <c r="AK978" s="357"/>
      <c r="AL978" s="357"/>
      <c r="AM978" s="357"/>
    </row>
    <row r="979" spans="5:39" x14ac:dyDescent="0.25">
      <c r="E979" s="356"/>
      <c r="F979" s="356"/>
      <c r="G979" s="356"/>
      <c r="H979" s="356"/>
      <c r="I979" s="356"/>
      <c r="J979" s="357"/>
      <c r="K979" s="357"/>
      <c r="L979" s="357"/>
      <c r="M979" s="357"/>
      <c r="N979" s="358"/>
      <c r="O979" s="358"/>
      <c r="P979" s="358"/>
      <c r="Q979" s="358"/>
      <c r="R979" s="358"/>
      <c r="S979" s="358"/>
      <c r="T979" s="359"/>
      <c r="U979" s="360"/>
      <c r="V979" s="360"/>
      <c r="W979" s="357"/>
      <c r="X979" s="357"/>
      <c r="Y979" s="446"/>
      <c r="Z979" s="443"/>
      <c r="AA979" s="446"/>
      <c r="AB979" s="357"/>
      <c r="AC979" s="357"/>
      <c r="AD979" s="357"/>
      <c r="AE979" s="357"/>
      <c r="AF979" s="357"/>
      <c r="AG979" s="446"/>
      <c r="AH979" s="357"/>
      <c r="AI979" s="357"/>
      <c r="AJ979" s="357"/>
      <c r="AK979" s="357"/>
      <c r="AL979" s="357"/>
      <c r="AM979" s="357"/>
    </row>
    <row r="980" spans="5:39" x14ac:dyDescent="0.25">
      <c r="E980" s="356"/>
      <c r="F980" s="356"/>
      <c r="G980" s="356"/>
      <c r="H980" s="356"/>
      <c r="I980" s="356"/>
      <c r="J980" s="357"/>
      <c r="K980" s="357"/>
      <c r="L980" s="357"/>
      <c r="M980" s="357"/>
      <c r="N980" s="358"/>
      <c r="O980" s="358"/>
      <c r="P980" s="358"/>
      <c r="Q980" s="358"/>
      <c r="R980" s="358"/>
      <c r="S980" s="358"/>
      <c r="T980" s="359"/>
      <c r="U980" s="360"/>
      <c r="V980" s="360"/>
      <c r="W980" s="357"/>
      <c r="X980" s="357"/>
      <c r="Y980" s="446"/>
      <c r="Z980" s="443"/>
      <c r="AA980" s="446"/>
      <c r="AB980" s="357"/>
      <c r="AC980" s="357"/>
      <c r="AD980" s="357"/>
      <c r="AE980" s="357"/>
      <c r="AF980" s="357"/>
      <c r="AG980" s="446"/>
      <c r="AH980" s="357"/>
      <c r="AI980" s="357"/>
      <c r="AJ980" s="357"/>
      <c r="AK980" s="357"/>
      <c r="AL980" s="357"/>
      <c r="AM980" s="357"/>
    </row>
    <row r="981" spans="5:39" x14ac:dyDescent="0.25">
      <c r="E981" s="356"/>
      <c r="F981" s="356"/>
      <c r="G981" s="356"/>
      <c r="H981" s="356"/>
      <c r="I981" s="356"/>
      <c r="J981" s="357"/>
      <c r="K981" s="357"/>
      <c r="L981" s="357"/>
      <c r="M981" s="357"/>
      <c r="N981" s="358"/>
      <c r="O981" s="358"/>
      <c r="P981" s="358"/>
      <c r="Q981" s="358"/>
      <c r="R981" s="358"/>
      <c r="S981" s="358"/>
      <c r="T981" s="359"/>
      <c r="U981" s="360"/>
      <c r="V981" s="360"/>
      <c r="W981" s="357"/>
      <c r="X981" s="357"/>
      <c r="Y981" s="446"/>
      <c r="Z981" s="443"/>
      <c r="AA981" s="446"/>
      <c r="AB981" s="357"/>
      <c r="AC981" s="357"/>
      <c r="AD981" s="357"/>
      <c r="AE981" s="357"/>
      <c r="AF981" s="357"/>
      <c r="AG981" s="446"/>
      <c r="AH981" s="357"/>
      <c r="AI981" s="357"/>
      <c r="AJ981" s="357"/>
      <c r="AK981" s="357"/>
      <c r="AL981" s="357"/>
      <c r="AM981" s="357"/>
    </row>
    <row r="982" spans="5:39" x14ac:dyDescent="0.25">
      <c r="E982" s="356"/>
      <c r="F982" s="356"/>
      <c r="G982" s="356"/>
      <c r="H982" s="356"/>
      <c r="I982" s="356"/>
      <c r="J982" s="357"/>
      <c r="K982" s="357"/>
      <c r="L982" s="357"/>
      <c r="M982" s="357"/>
      <c r="N982" s="358"/>
      <c r="O982" s="358"/>
      <c r="P982" s="358"/>
      <c r="Q982" s="358"/>
      <c r="R982" s="358"/>
      <c r="S982" s="358"/>
      <c r="T982" s="359"/>
      <c r="U982" s="360"/>
      <c r="V982" s="360"/>
      <c r="W982" s="357"/>
      <c r="X982" s="357"/>
      <c r="Y982" s="446"/>
      <c r="Z982" s="443"/>
      <c r="AA982" s="446"/>
      <c r="AB982" s="357"/>
      <c r="AC982" s="357"/>
      <c r="AD982" s="357"/>
      <c r="AE982" s="357"/>
      <c r="AF982" s="357"/>
      <c r="AG982" s="446"/>
      <c r="AH982" s="357"/>
      <c r="AI982" s="357"/>
      <c r="AJ982" s="357"/>
      <c r="AK982" s="357"/>
      <c r="AL982" s="357"/>
      <c r="AM982" s="357"/>
    </row>
    <row r="983" spans="5:39" x14ac:dyDescent="0.25">
      <c r="E983" s="356"/>
      <c r="F983" s="356"/>
      <c r="G983" s="356"/>
      <c r="H983" s="356"/>
      <c r="I983" s="356"/>
      <c r="J983" s="357"/>
      <c r="K983" s="357"/>
      <c r="L983" s="357"/>
      <c r="M983" s="357"/>
      <c r="N983" s="358"/>
      <c r="O983" s="358"/>
      <c r="P983" s="358"/>
      <c r="Q983" s="358"/>
      <c r="R983" s="358"/>
      <c r="S983" s="358"/>
      <c r="T983" s="359"/>
      <c r="U983" s="360"/>
      <c r="V983" s="360"/>
      <c r="W983" s="357"/>
      <c r="X983" s="357"/>
      <c r="Y983" s="446"/>
      <c r="Z983" s="443"/>
      <c r="AA983" s="446"/>
      <c r="AB983" s="357"/>
      <c r="AC983" s="357"/>
      <c r="AD983" s="357"/>
      <c r="AE983" s="357"/>
      <c r="AF983" s="357"/>
      <c r="AG983" s="446"/>
      <c r="AH983" s="357"/>
      <c r="AI983" s="357"/>
      <c r="AJ983" s="357"/>
      <c r="AK983" s="357"/>
      <c r="AL983" s="357"/>
      <c r="AM983" s="357"/>
    </row>
    <row r="984" spans="5:39" x14ac:dyDescent="0.25">
      <c r="E984" s="356"/>
      <c r="F984" s="356"/>
      <c r="G984" s="356"/>
      <c r="H984" s="356"/>
      <c r="I984" s="356"/>
      <c r="J984" s="357"/>
      <c r="K984" s="357"/>
      <c r="L984" s="357"/>
      <c r="M984" s="357"/>
      <c r="N984" s="358"/>
      <c r="O984" s="358"/>
      <c r="P984" s="358"/>
      <c r="Q984" s="358"/>
      <c r="R984" s="358"/>
      <c r="S984" s="358"/>
      <c r="T984" s="359"/>
      <c r="U984" s="360"/>
      <c r="V984" s="360"/>
      <c r="W984" s="357"/>
      <c r="X984" s="357"/>
      <c r="Y984" s="446"/>
      <c r="Z984" s="443"/>
      <c r="AA984" s="446"/>
      <c r="AB984" s="357"/>
      <c r="AC984" s="357"/>
      <c r="AD984" s="357"/>
      <c r="AE984" s="357"/>
      <c r="AF984" s="357"/>
      <c r="AG984" s="446"/>
      <c r="AH984" s="357"/>
      <c r="AI984" s="357"/>
      <c r="AJ984" s="357"/>
      <c r="AK984" s="357"/>
      <c r="AL984" s="357"/>
      <c r="AM984" s="357"/>
    </row>
    <row r="985" spans="5:39" x14ac:dyDescent="0.25">
      <c r="E985" s="356"/>
      <c r="F985" s="356"/>
      <c r="G985" s="356"/>
      <c r="H985" s="356"/>
      <c r="I985" s="356"/>
      <c r="J985" s="357"/>
      <c r="K985" s="357"/>
      <c r="L985" s="357"/>
      <c r="M985" s="357"/>
      <c r="N985" s="358"/>
      <c r="O985" s="358"/>
      <c r="P985" s="358"/>
      <c r="Q985" s="358"/>
      <c r="R985" s="358"/>
      <c r="S985" s="358"/>
      <c r="T985" s="359"/>
      <c r="U985" s="360"/>
      <c r="V985" s="360"/>
      <c r="W985" s="357"/>
      <c r="X985" s="357"/>
      <c r="Y985" s="446"/>
      <c r="Z985" s="443"/>
      <c r="AA985" s="446"/>
      <c r="AB985" s="357"/>
      <c r="AC985" s="357"/>
      <c r="AD985" s="357"/>
      <c r="AE985" s="357"/>
      <c r="AF985" s="357"/>
      <c r="AG985" s="446"/>
      <c r="AH985" s="357"/>
      <c r="AI985" s="357"/>
      <c r="AJ985" s="357"/>
      <c r="AK985" s="357"/>
      <c r="AL985" s="357"/>
      <c r="AM985" s="357"/>
    </row>
    <row r="986" spans="5:39" x14ac:dyDescent="0.25">
      <c r="E986" s="356"/>
      <c r="F986" s="356"/>
      <c r="G986" s="356"/>
      <c r="H986" s="356"/>
      <c r="I986" s="356"/>
      <c r="J986" s="357"/>
      <c r="K986" s="357"/>
      <c r="L986" s="357"/>
      <c r="M986" s="357"/>
      <c r="N986" s="358"/>
      <c r="O986" s="358"/>
      <c r="P986" s="358"/>
      <c r="Q986" s="358"/>
      <c r="R986" s="358"/>
      <c r="S986" s="358"/>
      <c r="T986" s="359"/>
      <c r="U986" s="360"/>
      <c r="V986" s="360"/>
      <c r="W986" s="357"/>
      <c r="X986" s="357"/>
      <c r="Y986" s="446"/>
      <c r="Z986" s="443"/>
      <c r="AA986" s="446"/>
      <c r="AB986" s="357"/>
      <c r="AC986" s="357"/>
      <c r="AD986" s="357"/>
      <c r="AE986" s="357"/>
      <c r="AF986" s="357"/>
      <c r="AG986" s="446"/>
      <c r="AH986" s="357"/>
      <c r="AI986" s="357"/>
      <c r="AJ986" s="357"/>
      <c r="AK986" s="357"/>
      <c r="AL986" s="357"/>
      <c r="AM986" s="357"/>
    </row>
    <row r="987" spans="5:39" x14ac:dyDescent="0.25">
      <c r="E987" s="356"/>
      <c r="F987" s="356"/>
      <c r="G987" s="356"/>
      <c r="H987" s="356"/>
      <c r="I987" s="356"/>
      <c r="J987" s="357"/>
      <c r="K987" s="357"/>
      <c r="L987" s="357"/>
      <c r="M987" s="357"/>
      <c r="N987" s="358"/>
      <c r="O987" s="358"/>
      <c r="P987" s="358"/>
      <c r="Q987" s="358"/>
      <c r="R987" s="358"/>
      <c r="S987" s="358"/>
      <c r="T987" s="359"/>
      <c r="U987" s="360"/>
      <c r="V987" s="360"/>
      <c r="W987" s="357"/>
      <c r="X987" s="357"/>
      <c r="Y987" s="446"/>
      <c r="Z987" s="443"/>
      <c r="AA987" s="446"/>
      <c r="AB987" s="357"/>
      <c r="AC987" s="357"/>
      <c r="AD987" s="357"/>
      <c r="AE987" s="357"/>
      <c r="AF987" s="357"/>
      <c r="AG987" s="446"/>
      <c r="AH987" s="357"/>
      <c r="AI987" s="357"/>
      <c r="AJ987" s="357"/>
      <c r="AK987" s="357"/>
      <c r="AL987" s="357"/>
      <c r="AM987" s="357"/>
    </row>
    <row r="988" spans="5:39" x14ac:dyDescent="0.25">
      <c r="E988" s="356"/>
      <c r="F988" s="356"/>
      <c r="G988" s="356"/>
      <c r="H988" s="356"/>
      <c r="I988" s="356"/>
      <c r="J988" s="357"/>
      <c r="K988" s="357"/>
      <c r="L988" s="357"/>
      <c r="M988" s="357"/>
      <c r="N988" s="358"/>
      <c r="O988" s="358"/>
      <c r="P988" s="358"/>
      <c r="Q988" s="358"/>
      <c r="R988" s="358"/>
      <c r="S988" s="358"/>
      <c r="T988" s="359"/>
      <c r="U988" s="360"/>
      <c r="V988" s="360"/>
      <c r="W988" s="357"/>
      <c r="X988" s="357"/>
      <c r="Y988" s="446"/>
      <c r="Z988" s="443"/>
      <c r="AA988" s="446"/>
      <c r="AB988" s="357"/>
      <c r="AC988" s="357"/>
      <c r="AD988" s="357"/>
      <c r="AE988" s="357"/>
      <c r="AF988" s="357"/>
      <c r="AG988" s="446"/>
      <c r="AH988" s="357"/>
      <c r="AI988" s="357"/>
      <c r="AJ988" s="357"/>
      <c r="AK988" s="357"/>
      <c r="AL988" s="357"/>
      <c r="AM988" s="357"/>
    </row>
    <row r="989" spans="5:39" x14ac:dyDescent="0.25">
      <c r="E989" s="356"/>
      <c r="F989" s="356"/>
      <c r="G989" s="356"/>
      <c r="H989" s="356"/>
      <c r="I989" s="356"/>
      <c r="J989" s="357"/>
      <c r="K989" s="357"/>
      <c r="L989" s="357"/>
      <c r="M989" s="357"/>
      <c r="N989" s="358"/>
      <c r="O989" s="358"/>
      <c r="P989" s="358"/>
      <c r="Q989" s="358"/>
      <c r="R989" s="358"/>
      <c r="S989" s="358"/>
      <c r="T989" s="359"/>
      <c r="U989" s="360"/>
      <c r="V989" s="360"/>
      <c r="W989" s="357"/>
      <c r="X989" s="357"/>
      <c r="Y989" s="446"/>
      <c r="Z989" s="443"/>
      <c r="AA989" s="446"/>
      <c r="AB989" s="357"/>
      <c r="AC989" s="357"/>
      <c r="AD989" s="357"/>
      <c r="AE989" s="357"/>
      <c r="AF989" s="357"/>
      <c r="AG989" s="446"/>
      <c r="AH989" s="357"/>
      <c r="AI989" s="357"/>
      <c r="AJ989" s="357"/>
      <c r="AK989" s="357"/>
      <c r="AL989" s="357"/>
      <c r="AM989" s="357"/>
    </row>
    <row r="990" spans="5:39" x14ac:dyDescent="0.25">
      <c r="E990" s="356"/>
      <c r="F990" s="356"/>
      <c r="G990" s="356"/>
      <c r="H990" s="356"/>
      <c r="I990" s="356"/>
      <c r="J990" s="357"/>
      <c r="K990" s="357"/>
      <c r="L990" s="357"/>
      <c r="M990" s="357"/>
      <c r="N990" s="358"/>
      <c r="O990" s="358"/>
      <c r="P990" s="358"/>
      <c r="Q990" s="358"/>
      <c r="R990" s="358"/>
      <c r="S990" s="358"/>
      <c r="T990" s="359"/>
      <c r="U990" s="360"/>
      <c r="V990" s="360"/>
      <c r="W990" s="357"/>
      <c r="X990" s="357"/>
      <c r="Y990" s="446"/>
      <c r="Z990" s="443"/>
      <c r="AA990" s="446"/>
      <c r="AB990" s="357"/>
      <c r="AC990" s="357"/>
      <c r="AD990" s="357"/>
      <c r="AE990" s="357"/>
      <c r="AF990" s="357"/>
      <c r="AG990" s="446"/>
      <c r="AH990" s="357"/>
      <c r="AI990" s="357"/>
      <c r="AJ990" s="357"/>
      <c r="AK990" s="357"/>
      <c r="AL990" s="357"/>
      <c r="AM990" s="357"/>
    </row>
    <row r="991" spans="5:39" x14ac:dyDescent="0.25">
      <c r="E991" s="356"/>
      <c r="F991" s="356"/>
      <c r="G991" s="356"/>
      <c r="H991" s="356"/>
      <c r="I991" s="356"/>
      <c r="J991" s="357"/>
      <c r="K991" s="357"/>
      <c r="L991" s="357"/>
      <c r="M991" s="357"/>
      <c r="N991" s="358"/>
      <c r="O991" s="358"/>
      <c r="P991" s="358"/>
      <c r="Q991" s="358"/>
      <c r="R991" s="358"/>
      <c r="S991" s="358"/>
      <c r="T991" s="359"/>
      <c r="U991" s="360"/>
      <c r="V991" s="360"/>
      <c r="W991" s="357"/>
      <c r="X991" s="357"/>
      <c r="Y991" s="446"/>
      <c r="Z991" s="443"/>
      <c r="AA991" s="446"/>
      <c r="AB991" s="357"/>
      <c r="AC991" s="357"/>
      <c r="AD991" s="357"/>
      <c r="AE991" s="357"/>
      <c r="AF991" s="357"/>
      <c r="AG991" s="446"/>
      <c r="AH991" s="357"/>
      <c r="AI991" s="357"/>
      <c r="AJ991" s="357"/>
      <c r="AK991" s="357"/>
      <c r="AL991" s="357"/>
      <c r="AM991" s="357"/>
    </row>
    <row r="992" spans="5:39" x14ac:dyDescent="0.25">
      <c r="E992" s="356"/>
      <c r="F992" s="356"/>
      <c r="G992" s="356"/>
      <c r="H992" s="356"/>
      <c r="I992" s="356"/>
      <c r="J992" s="357"/>
      <c r="K992" s="357"/>
      <c r="L992" s="357"/>
      <c r="M992" s="357"/>
      <c r="N992" s="358"/>
      <c r="O992" s="358"/>
      <c r="P992" s="358"/>
      <c r="Q992" s="358"/>
      <c r="R992" s="358"/>
      <c r="S992" s="358"/>
      <c r="T992" s="359"/>
      <c r="U992" s="360"/>
      <c r="V992" s="360"/>
      <c r="W992" s="357"/>
      <c r="X992" s="357"/>
      <c r="Y992" s="446"/>
      <c r="Z992" s="443"/>
      <c r="AA992" s="446"/>
      <c r="AB992" s="357"/>
      <c r="AC992" s="357"/>
      <c r="AD992" s="357"/>
      <c r="AE992" s="357"/>
      <c r="AF992" s="357"/>
      <c r="AG992" s="446"/>
      <c r="AH992" s="357"/>
      <c r="AI992" s="357"/>
      <c r="AJ992" s="357"/>
      <c r="AK992" s="357"/>
      <c r="AL992" s="357"/>
      <c r="AM992" s="357"/>
    </row>
    <row r="993" spans="5:39" x14ac:dyDescent="0.25">
      <c r="E993" s="356"/>
      <c r="F993" s="356"/>
      <c r="G993" s="356"/>
      <c r="H993" s="356"/>
      <c r="I993" s="356"/>
      <c r="J993" s="357"/>
      <c r="K993" s="357"/>
      <c r="L993" s="357"/>
      <c r="M993" s="357"/>
      <c r="N993" s="358"/>
      <c r="O993" s="358"/>
      <c r="P993" s="358"/>
      <c r="Q993" s="358"/>
      <c r="R993" s="358"/>
      <c r="S993" s="358"/>
      <c r="T993" s="359"/>
      <c r="U993" s="360"/>
      <c r="V993" s="360"/>
      <c r="W993" s="357"/>
      <c r="X993" s="357"/>
      <c r="Y993" s="446"/>
      <c r="Z993" s="443"/>
      <c r="AA993" s="446"/>
      <c r="AB993" s="357"/>
      <c r="AC993" s="357"/>
      <c r="AD993" s="357"/>
      <c r="AE993" s="357"/>
      <c r="AF993" s="357"/>
      <c r="AG993" s="446"/>
      <c r="AH993" s="357"/>
      <c r="AI993" s="357"/>
      <c r="AJ993" s="357"/>
      <c r="AK993" s="357"/>
      <c r="AL993" s="357"/>
      <c r="AM993" s="357"/>
    </row>
    <row r="994" spans="5:39" x14ac:dyDescent="0.25">
      <c r="E994" s="356"/>
      <c r="F994" s="356"/>
      <c r="G994" s="356"/>
      <c r="H994" s="356"/>
      <c r="I994" s="356"/>
      <c r="J994" s="357"/>
      <c r="K994" s="357"/>
      <c r="L994" s="357"/>
      <c r="M994" s="357"/>
      <c r="N994" s="358"/>
      <c r="O994" s="358"/>
      <c r="P994" s="358"/>
      <c r="Q994" s="358"/>
      <c r="R994" s="358"/>
      <c r="S994" s="358"/>
      <c r="T994" s="359"/>
      <c r="U994" s="360"/>
      <c r="V994" s="360"/>
      <c r="W994" s="357"/>
      <c r="X994" s="357"/>
      <c r="Y994" s="446"/>
      <c r="Z994" s="443"/>
      <c r="AA994" s="446"/>
      <c r="AB994" s="357"/>
      <c r="AC994" s="357"/>
      <c r="AD994" s="357"/>
      <c r="AE994" s="357"/>
      <c r="AF994" s="357"/>
      <c r="AG994" s="446"/>
      <c r="AH994" s="357"/>
      <c r="AI994" s="357"/>
      <c r="AJ994" s="357"/>
      <c r="AK994" s="357"/>
      <c r="AL994" s="357"/>
      <c r="AM994" s="357"/>
    </row>
    <row r="995" spans="5:39" x14ac:dyDescent="0.25">
      <c r="E995" s="356"/>
      <c r="F995" s="356"/>
      <c r="G995" s="356"/>
      <c r="H995" s="356"/>
      <c r="I995" s="356"/>
      <c r="J995" s="357"/>
      <c r="K995" s="357"/>
      <c r="L995" s="357"/>
      <c r="M995" s="357"/>
      <c r="N995" s="358"/>
      <c r="O995" s="358"/>
      <c r="P995" s="358"/>
      <c r="Q995" s="358"/>
      <c r="R995" s="358"/>
      <c r="S995" s="358"/>
      <c r="T995" s="359"/>
      <c r="U995" s="360"/>
      <c r="V995" s="360"/>
      <c r="W995" s="357"/>
      <c r="X995" s="357"/>
      <c r="Y995" s="446"/>
      <c r="Z995" s="443"/>
      <c r="AA995" s="446"/>
      <c r="AB995" s="357"/>
      <c r="AC995" s="357"/>
      <c r="AD995" s="357"/>
      <c r="AE995" s="357"/>
      <c r="AF995" s="357"/>
      <c r="AG995" s="446"/>
      <c r="AH995" s="357"/>
      <c r="AI995" s="357"/>
      <c r="AJ995" s="357"/>
      <c r="AK995" s="357"/>
      <c r="AL995" s="357"/>
      <c r="AM995" s="357"/>
    </row>
    <row r="996" spans="5:39" x14ac:dyDescent="0.25">
      <c r="E996" s="356"/>
      <c r="F996" s="356"/>
      <c r="G996" s="356"/>
      <c r="H996" s="356"/>
      <c r="I996" s="356"/>
      <c r="J996" s="357"/>
      <c r="K996" s="357"/>
      <c r="L996" s="357"/>
      <c r="M996" s="357"/>
      <c r="N996" s="358"/>
      <c r="O996" s="358"/>
      <c r="P996" s="358"/>
      <c r="Q996" s="358"/>
      <c r="R996" s="358"/>
      <c r="S996" s="358"/>
      <c r="T996" s="359"/>
      <c r="U996" s="360"/>
      <c r="V996" s="360"/>
      <c r="W996" s="357"/>
      <c r="X996" s="357"/>
      <c r="Y996" s="446"/>
      <c r="Z996" s="443"/>
      <c r="AA996" s="446"/>
      <c r="AB996" s="357"/>
      <c r="AC996" s="357"/>
      <c r="AD996" s="357"/>
      <c r="AE996" s="357"/>
      <c r="AF996" s="357"/>
      <c r="AG996" s="446"/>
      <c r="AH996" s="357"/>
      <c r="AI996" s="357"/>
      <c r="AJ996" s="357"/>
      <c r="AK996" s="357"/>
      <c r="AL996" s="357"/>
      <c r="AM996" s="357"/>
    </row>
    <row r="997" spans="5:39" x14ac:dyDescent="0.25">
      <c r="E997" s="356"/>
      <c r="F997" s="356"/>
      <c r="G997" s="356"/>
      <c r="H997" s="356"/>
      <c r="I997" s="356"/>
      <c r="J997" s="357"/>
      <c r="K997" s="357"/>
      <c r="L997" s="357"/>
      <c r="M997" s="357"/>
      <c r="N997" s="358"/>
      <c r="O997" s="358"/>
      <c r="P997" s="358"/>
      <c r="Q997" s="358"/>
      <c r="R997" s="358"/>
      <c r="S997" s="358"/>
      <c r="T997" s="359"/>
      <c r="U997" s="360"/>
      <c r="V997" s="360"/>
      <c r="W997" s="357"/>
      <c r="X997" s="357"/>
      <c r="Y997" s="446"/>
      <c r="Z997" s="443"/>
      <c r="AA997" s="446"/>
      <c r="AB997" s="357"/>
      <c r="AC997" s="357"/>
      <c r="AD997" s="357"/>
      <c r="AE997" s="357"/>
      <c r="AF997" s="357"/>
      <c r="AG997" s="446"/>
      <c r="AH997" s="357"/>
      <c r="AI997" s="357"/>
      <c r="AJ997" s="357"/>
      <c r="AK997" s="357"/>
      <c r="AL997" s="357"/>
      <c r="AM997" s="357"/>
    </row>
    <row r="998" spans="5:39" x14ac:dyDescent="0.25">
      <c r="E998" s="356"/>
      <c r="F998" s="356"/>
      <c r="G998" s="356"/>
      <c r="H998" s="356"/>
      <c r="I998" s="356"/>
      <c r="J998" s="357"/>
      <c r="K998" s="357"/>
      <c r="L998" s="357"/>
      <c r="M998" s="357"/>
      <c r="N998" s="358"/>
      <c r="O998" s="358"/>
      <c r="P998" s="358"/>
      <c r="Q998" s="358"/>
      <c r="R998" s="358"/>
      <c r="S998" s="358"/>
      <c r="T998" s="359"/>
      <c r="U998" s="360"/>
      <c r="V998" s="360"/>
      <c r="W998" s="357"/>
      <c r="X998" s="357"/>
      <c r="Y998" s="446"/>
      <c r="Z998" s="443"/>
      <c r="AA998" s="446"/>
      <c r="AB998" s="357"/>
      <c r="AC998" s="357"/>
      <c r="AD998" s="357"/>
      <c r="AE998" s="357"/>
      <c r="AF998" s="357"/>
      <c r="AG998" s="446"/>
      <c r="AH998" s="357"/>
      <c r="AI998" s="357"/>
      <c r="AJ998" s="357"/>
      <c r="AK998" s="357"/>
      <c r="AL998" s="357"/>
      <c r="AM998" s="357"/>
    </row>
    <row r="999" spans="5:39" x14ac:dyDescent="0.25">
      <c r="E999" s="356"/>
      <c r="F999" s="356"/>
      <c r="G999" s="356"/>
      <c r="H999" s="356"/>
      <c r="I999" s="356"/>
      <c r="J999" s="357"/>
      <c r="K999" s="357"/>
      <c r="L999" s="357"/>
      <c r="M999" s="357"/>
      <c r="N999" s="358"/>
      <c r="O999" s="358"/>
      <c r="P999" s="358"/>
      <c r="Q999" s="358"/>
      <c r="R999" s="358"/>
      <c r="S999" s="358"/>
      <c r="T999" s="359"/>
      <c r="U999" s="360"/>
      <c r="V999" s="360"/>
      <c r="W999" s="357"/>
      <c r="X999" s="357"/>
      <c r="Y999" s="446"/>
      <c r="Z999" s="443"/>
      <c r="AA999" s="446"/>
      <c r="AB999" s="357"/>
      <c r="AC999" s="357"/>
      <c r="AD999" s="357"/>
      <c r="AE999" s="357"/>
      <c r="AF999" s="357"/>
      <c r="AG999" s="446"/>
      <c r="AH999" s="357"/>
      <c r="AI999" s="357"/>
      <c r="AJ999" s="357"/>
      <c r="AK999" s="357"/>
      <c r="AL999" s="357"/>
      <c r="AM999" s="357"/>
    </row>
    <row r="1000" spans="5:39" x14ac:dyDescent="0.25">
      <c r="E1000" s="356"/>
      <c r="F1000" s="356"/>
      <c r="G1000" s="356"/>
      <c r="H1000" s="356"/>
      <c r="I1000" s="356"/>
      <c r="J1000" s="357"/>
      <c r="K1000" s="357"/>
      <c r="L1000" s="357"/>
      <c r="M1000" s="357"/>
      <c r="N1000" s="358"/>
      <c r="O1000" s="358"/>
      <c r="P1000" s="358"/>
      <c r="Q1000" s="358"/>
      <c r="R1000" s="358"/>
      <c r="S1000" s="358"/>
      <c r="T1000" s="359"/>
      <c r="U1000" s="360"/>
      <c r="V1000" s="360"/>
      <c r="W1000" s="357"/>
      <c r="X1000" s="357"/>
      <c r="Y1000" s="446"/>
      <c r="Z1000" s="443"/>
      <c r="AA1000" s="446"/>
      <c r="AB1000" s="357"/>
      <c r="AC1000" s="357"/>
      <c r="AD1000" s="357"/>
      <c r="AE1000" s="357"/>
      <c r="AF1000" s="357"/>
      <c r="AG1000" s="446"/>
      <c r="AH1000" s="357"/>
      <c r="AI1000" s="357"/>
      <c r="AJ1000" s="357"/>
      <c r="AK1000" s="357"/>
      <c r="AL1000" s="357"/>
      <c r="AM1000" s="357"/>
    </row>
    <row r="1001" spans="5:39" x14ac:dyDescent="0.25">
      <c r="E1001" s="356"/>
      <c r="F1001" s="356"/>
      <c r="G1001" s="356"/>
      <c r="H1001" s="356"/>
      <c r="I1001" s="356"/>
      <c r="J1001" s="357"/>
      <c r="K1001" s="357"/>
      <c r="L1001" s="357"/>
      <c r="M1001" s="357"/>
      <c r="N1001" s="358"/>
      <c r="O1001" s="358"/>
      <c r="P1001" s="358"/>
      <c r="Q1001" s="358"/>
      <c r="R1001" s="358"/>
      <c r="S1001" s="358"/>
      <c r="T1001" s="359"/>
      <c r="U1001" s="360"/>
      <c r="V1001" s="360"/>
      <c r="W1001" s="357"/>
      <c r="X1001" s="357"/>
      <c r="Y1001" s="446"/>
      <c r="Z1001" s="443"/>
      <c r="AA1001" s="446"/>
      <c r="AB1001" s="357"/>
      <c r="AC1001" s="357"/>
      <c r="AD1001" s="357"/>
      <c r="AE1001" s="357"/>
      <c r="AF1001" s="357"/>
      <c r="AG1001" s="446"/>
      <c r="AH1001" s="357"/>
      <c r="AI1001" s="357"/>
      <c r="AJ1001" s="357"/>
      <c r="AK1001" s="357"/>
      <c r="AL1001" s="357"/>
      <c r="AM1001" s="357"/>
    </row>
    <row r="1002" spans="5:39" x14ac:dyDescent="0.25">
      <c r="E1002" s="356"/>
      <c r="F1002" s="356"/>
      <c r="G1002" s="356"/>
      <c r="H1002" s="356"/>
      <c r="I1002" s="356"/>
      <c r="J1002" s="357"/>
      <c r="K1002" s="357"/>
      <c r="L1002" s="357"/>
      <c r="M1002" s="357"/>
      <c r="N1002" s="358"/>
      <c r="O1002" s="358"/>
      <c r="P1002" s="358"/>
      <c r="Q1002" s="358"/>
      <c r="R1002" s="358"/>
      <c r="S1002" s="358"/>
      <c r="T1002" s="359"/>
      <c r="U1002" s="360"/>
      <c r="V1002" s="360"/>
      <c r="W1002" s="357"/>
      <c r="X1002" s="357"/>
      <c r="Y1002" s="446"/>
      <c r="Z1002" s="443"/>
      <c r="AA1002" s="446"/>
      <c r="AB1002" s="357"/>
      <c r="AC1002" s="357"/>
      <c r="AD1002" s="357"/>
      <c r="AE1002" s="357"/>
      <c r="AF1002" s="357"/>
      <c r="AG1002" s="446"/>
      <c r="AH1002" s="357"/>
      <c r="AI1002" s="357"/>
      <c r="AJ1002" s="357"/>
      <c r="AK1002" s="357"/>
      <c r="AL1002" s="357"/>
      <c r="AM1002" s="357"/>
    </row>
    <row r="1003" spans="5:39" x14ac:dyDescent="0.25">
      <c r="E1003" s="356"/>
      <c r="F1003" s="356"/>
      <c r="G1003" s="356"/>
      <c r="H1003" s="356"/>
      <c r="I1003" s="356"/>
      <c r="J1003" s="357"/>
      <c r="K1003" s="357"/>
      <c r="L1003" s="357"/>
      <c r="M1003" s="357"/>
      <c r="N1003" s="358"/>
      <c r="O1003" s="358"/>
      <c r="P1003" s="358"/>
      <c r="Q1003" s="358"/>
      <c r="R1003" s="358"/>
      <c r="S1003" s="358"/>
      <c r="T1003" s="359"/>
      <c r="U1003" s="360"/>
      <c r="V1003" s="360"/>
      <c r="W1003" s="357"/>
      <c r="X1003" s="357"/>
      <c r="Y1003" s="446"/>
      <c r="Z1003" s="443"/>
      <c r="AA1003" s="446"/>
      <c r="AB1003" s="357"/>
      <c r="AC1003" s="357"/>
      <c r="AD1003" s="357"/>
      <c r="AE1003" s="357"/>
      <c r="AF1003" s="357"/>
      <c r="AG1003" s="446"/>
      <c r="AH1003" s="357"/>
      <c r="AI1003" s="357"/>
      <c r="AJ1003" s="357"/>
      <c r="AK1003" s="357"/>
      <c r="AL1003" s="357"/>
      <c r="AM1003" s="357"/>
    </row>
    <row r="1004" spans="5:39" x14ac:dyDescent="0.25">
      <c r="E1004" s="356"/>
      <c r="F1004" s="356"/>
      <c r="G1004" s="356"/>
      <c r="H1004" s="356"/>
      <c r="I1004" s="356"/>
      <c r="J1004" s="357"/>
      <c r="K1004" s="357"/>
      <c r="L1004" s="357"/>
      <c r="M1004" s="357"/>
      <c r="N1004" s="358"/>
      <c r="O1004" s="358"/>
      <c r="P1004" s="358"/>
      <c r="Q1004" s="358"/>
      <c r="R1004" s="358"/>
      <c r="S1004" s="358"/>
      <c r="T1004" s="359"/>
      <c r="U1004" s="360"/>
      <c r="V1004" s="360"/>
      <c r="W1004" s="357"/>
      <c r="X1004" s="357"/>
      <c r="Y1004" s="446"/>
      <c r="Z1004" s="443"/>
      <c r="AA1004" s="446"/>
      <c r="AB1004" s="357"/>
      <c r="AC1004" s="357"/>
      <c r="AD1004" s="357"/>
      <c r="AE1004" s="357"/>
      <c r="AF1004" s="357"/>
      <c r="AG1004" s="446"/>
      <c r="AH1004" s="357"/>
      <c r="AI1004" s="357"/>
      <c r="AJ1004" s="357"/>
      <c r="AK1004" s="357"/>
      <c r="AL1004" s="357"/>
      <c r="AM1004" s="357"/>
    </row>
    <row r="1005" spans="5:39" x14ac:dyDescent="0.25">
      <c r="E1005" s="356"/>
      <c r="F1005" s="356"/>
      <c r="G1005" s="356"/>
      <c r="H1005" s="356"/>
      <c r="I1005" s="356"/>
      <c r="J1005" s="357"/>
      <c r="K1005" s="357"/>
      <c r="L1005" s="357"/>
      <c r="M1005" s="357"/>
      <c r="N1005" s="358"/>
      <c r="O1005" s="358"/>
      <c r="P1005" s="358"/>
      <c r="Q1005" s="358"/>
      <c r="R1005" s="358"/>
      <c r="S1005" s="358"/>
      <c r="T1005" s="359"/>
      <c r="U1005" s="360"/>
      <c r="V1005" s="360"/>
      <c r="W1005" s="357"/>
      <c r="X1005" s="357"/>
      <c r="Y1005" s="446"/>
      <c r="Z1005" s="443"/>
      <c r="AA1005" s="446"/>
      <c r="AB1005" s="357"/>
      <c r="AC1005" s="357"/>
      <c r="AD1005" s="357"/>
      <c r="AE1005" s="357"/>
      <c r="AF1005" s="357"/>
      <c r="AG1005" s="446"/>
      <c r="AH1005" s="357"/>
      <c r="AI1005" s="357"/>
      <c r="AJ1005" s="357"/>
      <c r="AK1005" s="357"/>
      <c r="AL1005" s="357"/>
      <c r="AM1005" s="357"/>
    </row>
    <row r="1006" spans="5:39" x14ac:dyDescent="0.25">
      <c r="E1006" s="356"/>
      <c r="F1006" s="356"/>
      <c r="G1006" s="356"/>
      <c r="H1006" s="356"/>
      <c r="I1006" s="356"/>
      <c r="J1006" s="357"/>
      <c r="K1006" s="357"/>
      <c r="L1006" s="357"/>
      <c r="M1006" s="357"/>
      <c r="N1006" s="358"/>
      <c r="O1006" s="358"/>
      <c r="P1006" s="358"/>
      <c r="Q1006" s="358"/>
      <c r="R1006" s="358"/>
      <c r="S1006" s="358"/>
      <c r="T1006" s="359"/>
      <c r="U1006" s="360"/>
      <c r="V1006" s="360"/>
      <c r="W1006" s="357"/>
      <c r="X1006" s="357"/>
      <c r="Y1006" s="446"/>
      <c r="Z1006" s="443"/>
      <c r="AA1006" s="446"/>
      <c r="AB1006" s="357"/>
      <c r="AC1006" s="357"/>
      <c r="AD1006" s="357"/>
      <c r="AE1006" s="357"/>
      <c r="AF1006" s="357"/>
      <c r="AG1006" s="446"/>
      <c r="AH1006" s="357"/>
      <c r="AI1006" s="357"/>
      <c r="AJ1006" s="357"/>
      <c r="AK1006" s="357"/>
      <c r="AL1006" s="357"/>
      <c r="AM1006" s="357"/>
    </row>
    <row r="1007" spans="5:39" x14ac:dyDescent="0.25">
      <c r="E1007" s="356"/>
      <c r="F1007" s="356"/>
      <c r="G1007" s="356"/>
      <c r="H1007" s="356"/>
      <c r="I1007" s="356"/>
      <c r="J1007" s="357"/>
      <c r="K1007" s="357"/>
      <c r="L1007" s="357"/>
      <c r="M1007" s="357"/>
      <c r="N1007" s="358"/>
      <c r="O1007" s="358"/>
      <c r="P1007" s="358"/>
      <c r="Q1007" s="358"/>
      <c r="R1007" s="358"/>
      <c r="S1007" s="358"/>
      <c r="T1007" s="359"/>
      <c r="U1007" s="360"/>
      <c r="V1007" s="360"/>
      <c r="W1007" s="357"/>
      <c r="X1007" s="357"/>
      <c r="Y1007" s="446"/>
      <c r="Z1007" s="443"/>
      <c r="AA1007" s="446"/>
      <c r="AB1007" s="357"/>
      <c r="AC1007" s="357"/>
      <c r="AD1007" s="357"/>
      <c r="AE1007" s="357"/>
      <c r="AF1007" s="357"/>
      <c r="AG1007" s="446"/>
      <c r="AH1007" s="357"/>
      <c r="AI1007" s="357"/>
      <c r="AJ1007" s="357"/>
      <c r="AK1007" s="357"/>
      <c r="AL1007" s="357"/>
      <c r="AM1007" s="357"/>
    </row>
    <row r="1008" spans="5:39" x14ac:dyDescent="0.25">
      <c r="E1008" s="356"/>
      <c r="F1008" s="356"/>
      <c r="G1008" s="356"/>
      <c r="H1008" s="356"/>
      <c r="I1008" s="356"/>
      <c r="J1008" s="357"/>
      <c r="K1008" s="357"/>
      <c r="L1008" s="357"/>
      <c r="M1008" s="357"/>
      <c r="N1008" s="358"/>
      <c r="O1008" s="358"/>
      <c r="P1008" s="358"/>
      <c r="Q1008" s="358"/>
      <c r="R1008" s="358"/>
      <c r="S1008" s="358"/>
      <c r="T1008" s="359"/>
      <c r="U1008" s="360"/>
      <c r="V1008" s="360"/>
      <c r="W1008" s="357"/>
      <c r="X1008" s="357"/>
      <c r="Y1008" s="446"/>
      <c r="Z1008" s="443"/>
      <c r="AA1008" s="446"/>
      <c r="AB1008" s="357"/>
      <c r="AC1008" s="357"/>
      <c r="AD1008" s="357"/>
      <c r="AE1008" s="357"/>
      <c r="AF1008" s="357"/>
      <c r="AG1008" s="446"/>
      <c r="AH1008" s="357"/>
      <c r="AI1008" s="357"/>
      <c r="AJ1008" s="357"/>
      <c r="AK1008" s="357"/>
      <c r="AL1008" s="357"/>
      <c r="AM1008" s="357"/>
    </row>
    <row r="1009" spans="5:39" x14ac:dyDescent="0.25">
      <c r="E1009" s="356"/>
      <c r="F1009" s="356"/>
      <c r="G1009" s="356"/>
      <c r="H1009" s="356"/>
      <c r="I1009" s="356"/>
      <c r="J1009" s="357"/>
      <c r="K1009" s="357"/>
      <c r="L1009" s="357"/>
      <c r="M1009" s="357"/>
      <c r="N1009" s="358"/>
      <c r="O1009" s="358"/>
      <c r="P1009" s="358"/>
      <c r="Q1009" s="358"/>
      <c r="R1009" s="358"/>
      <c r="S1009" s="358"/>
      <c r="T1009" s="359"/>
      <c r="U1009" s="360"/>
      <c r="V1009" s="360"/>
      <c r="W1009" s="357"/>
      <c r="X1009" s="357"/>
      <c r="Y1009" s="446"/>
      <c r="Z1009" s="443"/>
      <c r="AA1009" s="446"/>
      <c r="AB1009" s="357"/>
      <c r="AC1009" s="357"/>
      <c r="AD1009" s="357"/>
      <c r="AE1009" s="357"/>
      <c r="AF1009" s="357"/>
      <c r="AG1009" s="446"/>
      <c r="AH1009" s="357"/>
      <c r="AI1009" s="357"/>
      <c r="AJ1009" s="357"/>
      <c r="AK1009" s="357"/>
      <c r="AL1009" s="357"/>
      <c r="AM1009" s="357"/>
    </row>
    <row r="1010" spans="5:39" x14ac:dyDescent="0.25">
      <c r="E1010" s="356"/>
      <c r="F1010" s="356"/>
      <c r="G1010" s="356"/>
      <c r="H1010" s="356"/>
      <c r="I1010" s="356"/>
      <c r="J1010" s="357"/>
      <c r="K1010" s="357"/>
      <c r="L1010" s="357"/>
      <c r="M1010" s="357"/>
      <c r="N1010" s="358"/>
      <c r="O1010" s="358"/>
      <c r="P1010" s="358"/>
      <c r="Q1010" s="358"/>
      <c r="R1010" s="358"/>
      <c r="S1010" s="358"/>
      <c r="T1010" s="359"/>
      <c r="U1010" s="360"/>
      <c r="V1010" s="360"/>
      <c r="W1010" s="357"/>
      <c r="X1010" s="357"/>
      <c r="Y1010" s="446"/>
      <c r="Z1010" s="443"/>
      <c r="AA1010" s="446"/>
      <c r="AB1010" s="357"/>
      <c r="AC1010" s="357"/>
      <c r="AD1010" s="357"/>
      <c r="AE1010" s="357"/>
      <c r="AF1010" s="357"/>
      <c r="AG1010" s="446"/>
      <c r="AH1010" s="357"/>
      <c r="AI1010" s="357"/>
      <c r="AJ1010" s="357"/>
      <c r="AK1010" s="357"/>
      <c r="AL1010" s="357"/>
      <c r="AM1010" s="357"/>
    </row>
    <row r="1011" spans="5:39" x14ac:dyDescent="0.25">
      <c r="E1011" s="356"/>
      <c r="F1011" s="356"/>
      <c r="G1011" s="356"/>
      <c r="H1011" s="356"/>
      <c r="I1011" s="356"/>
      <c r="J1011" s="357"/>
      <c r="K1011" s="357"/>
      <c r="L1011" s="357"/>
      <c r="M1011" s="357"/>
      <c r="N1011" s="358"/>
      <c r="O1011" s="358"/>
      <c r="P1011" s="358"/>
      <c r="Q1011" s="358"/>
      <c r="R1011" s="358"/>
      <c r="S1011" s="358"/>
      <c r="T1011" s="359"/>
      <c r="U1011" s="360"/>
      <c r="V1011" s="360"/>
      <c r="W1011" s="357"/>
      <c r="X1011" s="357"/>
      <c r="Y1011" s="446"/>
      <c r="Z1011" s="443"/>
      <c r="AA1011" s="446"/>
      <c r="AB1011" s="357"/>
      <c r="AC1011" s="357"/>
      <c r="AD1011" s="357"/>
      <c r="AE1011" s="357"/>
      <c r="AF1011" s="357"/>
      <c r="AG1011" s="446"/>
      <c r="AH1011" s="357"/>
      <c r="AI1011" s="357"/>
      <c r="AJ1011" s="357"/>
      <c r="AK1011" s="357"/>
      <c r="AL1011" s="357"/>
      <c r="AM1011" s="357"/>
    </row>
    <row r="1012" spans="5:39" x14ac:dyDescent="0.25">
      <c r="E1012" s="356"/>
      <c r="F1012" s="356"/>
      <c r="G1012" s="356"/>
      <c r="H1012" s="356"/>
      <c r="I1012" s="356"/>
      <c r="J1012" s="357"/>
      <c r="K1012" s="357"/>
      <c r="L1012" s="357"/>
      <c r="M1012" s="357"/>
      <c r="N1012" s="358"/>
      <c r="O1012" s="358"/>
      <c r="P1012" s="358"/>
      <c r="Q1012" s="358"/>
      <c r="R1012" s="358"/>
      <c r="S1012" s="358"/>
      <c r="T1012" s="359"/>
      <c r="U1012" s="360"/>
      <c r="V1012" s="360"/>
      <c r="W1012" s="357"/>
      <c r="X1012" s="357"/>
      <c r="Y1012" s="446"/>
      <c r="Z1012" s="443"/>
      <c r="AA1012" s="446"/>
      <c r="AB1012" s="357"/>
      <c r="AC1012" s="357"/>
      <c r="AD1012" s="357"/>
      <c r="AE1012" s="357"/>
      <c r="AF1012" s="357"/>
      <c r="AG1012" s="446"/>
      <c r="AH1012" s="357"/>
      <c r="AI1012" s="357"/>
      <c r="AJ1012" s="357"/>
      <c r="AK1012" s="357"/>
      <c r="AL1012" s="357"/>
      <c r="AM1012" s="357"/>
    </row>
    <row r="1013" spans="5:39" x14ac:dyDescent="0.25">
      <c r="E1013" s="356"/>
      <c r="F1013" s="356"/>
      <c r="G1013" s="356"/>
      <c r="H1013" s="356"/>
      <c r="I1013" s="356"/>
      <c r="J1013" s="357"/>
      <c r="K1013" s="357"/>
      <c r="L1013" s="357"/>
      <c r="M1013" s="357"/>
      <c r="N1013" s="358"/>
      <c r="O1013" s="358"/>
      <c r="P1013" s="358"/>
      <c r="Q1013" s="358"/>
      <c r="R1013" s="358"/>
      <c r="S1013" s="358"/>
      <c r="T1013" s="359"/>
      <c r="U1013" s="360"/>
      <c r="V1013" s="360"/>
      <c r="W1013" s="357"/>
      <c r="X1013" s="357"/>
      <c r="Y1013" s="446"/>
      <c r="Z1013" s="443"/>
      <c r="AA1013" s="446"/>
      <c r="AB1013" s="357"/>
      <c r="AC1013" s="357"/>
      <c r="AD1013" s="357"/>
      <c r="AE1013" s="357"/>
      <c r="AF1013" s="357"/>
      <c r="AG1013" s="446"/>
      <c r="AH1013" s="357"/>
      <c r="AI1013" s="357"/>
      <c r="AJ1013" s="357"/>
      <c r="AK1013" s="357"/>
      <c r="AL1013" s="357"/>
      <c r="AM1013" s="357"/>
    </row>
    <row r="1014" spans="5:39" x14ac:dyDescent="0.25">
      <c r="E1014" s="356"/>
      <c r="F1014" s="356"/>
      <c r="G1014" s="356"/>
      <c r="H1014" s="356"/>
      <c r="I1014" s="356"/>
      <c r="J1014" s="357"/>
      <c r="K1014" s="357"/>
      <c r="L1014" s="357"/>
      <c r="M1014" s="357"/>
      <c r="N1014" s="358"/>
      <c r="O1014" s="358"/>
      <c r="P1014" s="358"/>
      <c r="Q1014" s="358"/>
      <c r="R1014" s="358"/>
      <c r="S1014" s="358"/>
      <c r="T1014" s="359"/>
      <c r="U1014" s="360"/>
      <c r="V1014" s="360"/>
      <c r="W1014" s="357"/>
      <c r="X1014" s="357"/>
      <c r="Y1014" s="446"/>
      <c r="Z1014" s="443"/>
      <c r="AA1014" s="446"/>
      <c r="AB1014" s="357"/>
      <c r="AC1014" s="357"/>
      <c r="AD1014" s="357"/>
      <c r="AE1014" s="357"/>
      <c r="AF1014" s="357"/>
      <c r="AG1014" s="446"/>
      <c r="AH1014" s="357"/>
      <c r="AI1014" s="357"/>
      <c r="AJ1014" s="357"/>
      <c r="AK1014" s="357"/>
      <c r="AL1014" s="357"/>
      <c r="AM1014" s="357"/>
    </row>
    <row r="1015" spans="5:39" x14ac:dyDescent="0.25">
      <c r="E1015" s="356"/>
      <c r="F1015" s="356"/>
      <c r="G1015" s="356"/>
      <c r="H1015" s="356"/>
      <c r="I1015" s="356"/>
      <c r="J1015" s="357"/>
      <c r="K1015" s="357"/>
      <c r="L1015" s="357"/>
      <c r="M1015" s="357"/>
      <c r="N1015" s="358"/>
      <c r="O1015" s="358"/>
      <c r="P1015" s="358"/>
      <c r="Q1015" s="358"/>
      <c r="R1015" s="358"/>
      <c r="S1015" s="358"/>
      <c r="T1015" s="359"/>
      <c r="U1015" s="360"/>
      <c r="V1015" s="360"/>
      <c r="W1015" s="357"/>
      <c r="X1015" s="357"/>
      <c r="Y1015" s="446"/>
      <c r="Z1015" s="443"/>
      <c r="AA1015" s="446"/>
      <c r="AB1015" s="357"/>
      <c r="AC1015" s="357"/>
      <c r="AD1015" s="357"/>
      <c r="AE1015" s="357"/>
      <c r="AF1015" s="357"/>
      <c r="AG1015" s="446"/>
      <c r="AH1015" s="357"/>
      <c r="AI1015" s="357"/>
      <c r="AJ1015" s="357"/>
      <c r="AK1015" s="357"/>
      <c r="AL1015" s="357"/>
      <c r="AM1015" s="357"/>
    </row>
    <row r="1016" spans="5:39" x14ac:dyDescent="0.25">
      <c r="E1016" s="356"/>
      <c r="F1016" s="356"/>
      <c r="G1016" s="356"/>
      <c r="H1016" s="356"/>
      <c r="I1016" s="356"/>
      <c r="J1016" s="357"/>
      <c r="K1016" s="357"/>
      <c r="L1016" s="357"/>
      <c r="M1016" s="357"/>
      <c r="N1016" s="358"/>
      <c r="O1016" s="358"/>
      <c r="P1016" s="358"/>
      <c r="Q1016" s="358"/>
      <c r="R1016" s="358"/>
      <c r="S1016" s="358"/>
      <c r="T1016" s="359"/>
      <c r="U1016" s="360"/>
      <c r="V1016" s="360"/>
      <c r="W1016" s="357"/>
      <c r="X1016" s="357"/>
      <c r="Y1016" s="446"/>
      <c r="Z1016" s="443"/>
      <c r="AA1016" s="446"/>
      <c r="AB1016" s="357"/>
      <c r="AC1016" s="357"/>
      <c r="AD1016" s="357"/>
      <c r="AE1016" s="357"/>
      <c r="AF1016" s="357"/>
      <c r="AG1016" s="446"/>
      <c r="AH1016" s="357"/>
      <c r="AI1016" s="357"/>
      <c r="AJ1016" s="357"/>
      <c r="AK1016" s="357"/>
      <c r="AL1016" s="357"/>
      <c r="AM1016" s="357"/>
    </row>
    <row r="1017" spans="5:39" x14ac:dyDescent="0.25">
      <c r="E1017" s="356"/>
      <c r="F1017" s="356"/>
      <c r="G1017" s="356"/>
      <c r="H1017" s="356"/>
      <c r="I1017" s="356"/>
      <c r="J1017" s="357"/>
      <c r="K1017" s="357"/>
      <c r="L1017" s="357"/>
      <c r="M1017" s="357"/>
      <c r="N1017" s="358"/>
      <c r="O1017" s="358"/>
      <c r="P1017" s="358"/>
      <c r="Q1017" s="358"/>
      <c r="R1017" s="358"/>
      <c r="S1017" s="358"/>
      <c r="T1017" s="359"/>
      <c r="U1017" s="360"/>
      <c r="V1017" s="360"/>
      <c r="W1017" s="357"/>
      <c r="X1017" s="357"/>
      <c r="Y1017" s="446"/>
      <c r="Z1017" s="443"/>
      <c r="AA1017" s="446"/>
      <c r="AB1017" s="357"/>
      <c r="AC1017" s="357"/>
      <c r="AD1017" s="357"/>
      <c r="AE1017" s="357"/>
      <c r="AF1017" s="357"/>
      <c r="AG1017" s="446"/>
      <c r="AH1017" s="357"/>
      <c r="AI1017" s="357"/>
      <c r="AJ1017" s="357"/>
      <c r="AK1017" s="357"/>
      <c r="AL1017" s="357"/>
      <c r="AM1017" s="357"/>
    </row>
    <row r="1018" spans="5:39" x14ac:dyDescent="0.25">
      <c r="E1018" s="356"/>
      <c r="F1018" s="356"/>
      <c r="G1018" s="356"/>
      <c r="H1018" s="356"/>
      <c r="I1018" s="356"/>
      <c r="J1018" s="357"/>
      <c r="K1018" s="357"/>
      <c r="L1018" s="357"/>
      <c r="M1018" s="357"/>
      <c r="N1018" s="358"/>
      <c r="O1018" s="358"/>
      <c r="P1018" s="358"/>
      <c r="Q1018" s="358"/>
      <c r="R1018" s="358"/>
      <c r="S1018" s="358"/>
      <c r="T1018" s="359"/>
      <c r="U1018" s="360"/>
      <c r="V1018" s="360"/>
      <c r="W1018" s="357"/>
      <c r="X1018" s="357"/>
      <c r="Y1018" s="446"/>
      <c r="Z1018" s="443"/>
      <c r="AA1018" s="446"/>
      <c r="AB1018" s="357"/>
      <c r="AC1018" s="357"/>
      <c r="AD1018" s="357"/>
      <c r="AE1018" s="357"/>
      <c r="AF1018" s="357"/>
      <c r="AG1018" s="446"/>
      <c r="AH1018" s="357"/>
      <c r="AI1018" s="357"/>
      <c r="AJ1018" s="357"/>
      <c r="AK1018" s="357"/>
      <c r="AL1018" s="357"/>
      <c r="AM1018" s="357"/>
    </row>
    <row r="1019" spans="5:39" x14ac:dyDescent="0.25">
      <c r="E1019" s="356"/>
      <c r="F1019" s="356"/>
      <c r="G1019" s="356"/>
      <c r="H1019" s="356"/>
      <c r="I1019" s="356"/>
      <c r="J1019" s="357"/>
      <c r="K1019" s="357"/>
      <c r="L1019" s="357"/>
      <c r="M1019" s="357"/>
      <c r="N1019" s="358"/>
      <c r="O1019" s="358"/>
      <c r="P1019" s="358"/>
      <c r="Q1019" s="358"/>
      <c r="R1019" s="358"/>
      <c r="S1019" s="358"/>
      <c r="T1019" s="359"/>
      <c r="U1019" s="360"/>
      <c r="V1019" s="360"/>
      <c r="W1019" s="357"/>
      <c r="X1019" s="357"/>
      <c r="Y1019" s="446"/>
      <c r="Z1019" s="443"/>
      <c r="AA1019" s="446"/>
      <c r="AB1019" s="357"/>
      <c r="AC1019" s="357"/>
      <c r="AD1019" s="357"/>
      <c r="AE1019" s="357"/>
      <c r="AF1019" s="357"/>
      <c r="AG1019" s="446"/>
      <c r="AH1019" s="357"/>
      <c r="AI1019" s="357"/>
      <c r="AJ1019" s="357"/>
      <c r="AK1019" s="357"/>
      <c r="AL1019" s="357"/>
      <c r="AM1019" s="357"/>
    </row>
    <row r="1020" spans="5:39" x14ac:dyDescent="0.25">
      <c r="E1020" s="356"/>
      <c r="F1020" s="356"/>
      <c r="G1020" s="356"/>
      <c r="H1020" s="356"/>
      <c r="I1020" s="356"/>
      <c r="J1020" s="357"/>
      <c r="K1020" s="357"/>
      <c r="L1020" s="357"/>
      <c r="M1020" s="357"/>
      <c r="N1020" s="358"/>
      <c r="O1020" s="358"/>
      <c r="P1020" s="358"/>
      <c r="Q1020" s="358"/>
      <c r="R1020" s="358"/>
      <c r="S1020" s="358"/>
      <c r="T1020" s="359"/>
      <c r="U1020" s="360"/>
      <c r="V1020" s="360"/>
      <c r="W1020" s="357"/>
      <c r="X1020" s="357"/>
      <c r="Y1020" s="446"/>
      <c r="Z1020" s="443"/>
      <c r="AA1020" s="446"/>
      <c r="AB1020" s="357"/>
      <c r="AC1020" s="357"/>
      <c r="AD1020" s="357"/>
      <c r="AE1020" s="357"/>
      <c r="AF1020" s="357"/>
      <c r="AG1020" s="446"/>
      <c r="AH1020" s="357"/>
      <c r="AI1020" s="357"/>
      <c r="AJ1020" s="357"/>
      <c r="AK1020" s="357"/>
      <c r="AL1020" s="357"/>
      <c r="AM1020" s="357"/>
    </row>
    <row r="1021" spans="5:39" x14ac:dyDescent="0.25">
      <c r="E1021" s="356"/>
      <c r="F1021" s="356"/>
      <c r="G1021" s="356"/>
      <c r="H1021" s="356"/>
      <c r="I1021" s="356"/>
      <c r="J1021" s="357"/>
      <c r="K1021" s="357"/>
      <c r="L1021" s="357"/>
      <c r="M1021" s="357"/>
      <c r="N1021" s="358"/>
      <c r="O1021" s="358"/>
      <c r="P1021" s="358"/>
      <c r="Q1021" s="358"/>
      <c r="R1021" s="358"/>
      <c r="S1021" s="358"/>
      <c r="T1021" s="359"/>
      <c r="U1021" s="360"/>
      <c r="V1021" s="360"/>
      <c r="W1021" s="357"/>
      <c r="X1021" s="357"/>
      <c r="Y1021" s="446"/>
      <c r="Z1021" s="443"/>
      <c r="AA1021" s="446"/>
      <c r="AB1021" s="357"/>
      <c r="AC1021" s="357"/>
      <c r="AD1021" s="357"/>
      <c r="AE1021" s="357"/>
      <c r="AF1021" s="357"/>
      <c r="AG1021" s="446"/>
      <c r="AH1021" s="357"/>
      <c r="AI1021" s="357"/>
      <c r="AJ1021" s="357"/>
      <c r="AK1021" s="357"/>
      <c r="AL1021" s="357"/>
      <c r="AM1021" s="357"/>
    </row>
    <row r="1022" spans="5:39" x14ac:dyDescent="0.25">
      <c r="E1022" s="356"/>
      <c r="F1022" s="356"/>
      <c r="G1022" s="356"/>
      <c r="H1022" s="356"/>
      <c r="I1022" s="356"/>
      <c r="J1022" s="357"/>
      <c r="K1022" s="357"/>
      <c r="L1022" s="357"/>
      <c r="M1022" s="357"/>
      <c r="N1022" s="358"/>
      <c r="O1022" s="358"/>
      <c r="P1022" s="358"/>
      <c r="Q1022" s="358"/>
      <c r="R1022" s="358"/>
      <c r="S1022" s="358"/>
      <c r="T1022" s="359"/>
      <c r="U1022" s="360"/>
      <c r="V1022" s="360"/>
      <c r="W1022" s="357"/>
      <c r="X1022" s="357"/>
      <c r="Y1022" s="446"/>
      <c r="Z1022" s="443"/>
      <c r="AA1022" s="446"/>
      <c r="AB1022" s="357"/>
      <c r="AC1022" s="357"/>
      <c r="AD1022" s="357"/>
      <c r="AE1022" s="357"/>
      <c r="AF1022" s="357"/>
      <c r="AG1022" s="446"/>
      <c r="AH1022" s="357"/>
      <c r="AI1022" s="357"/>
      <c r="AJ1022" s="357"/>
      <c r="AK1022" s="357"/>
      <c r="AL1022" s="357"/>
      <c r="AM1022" s="357"/>
    </row>
    <row r="1023" spans="5:39" x14ac:dyDescent="0.25">
      <c r="E1023" s="356"/>
      <c r="F1023" s="356"/>
      <c r="G1023" s="356"/>
      <c r="H1023" s="356"/>
      <c r="I1023" s="356"/>
      <c r="J1023" s="357"/>
      <c r="K1023" s="357"/>
      <c r="L1023" s="357"/>
      <c r="M1023" s="357"/>
      <c r="N1023" s="358"/>
      <c r="O1023" s="358"/>
      <c r="P1023" s="358"/>
      <c r="Q1023" s="358"/>
      <c r="R1023" s="358"/>
      <c r="S1023" s="358"/>
      <c r="T1023" s="359"/>
      <c r="U1023" s="360"/>
      <c r="V1023" s="360"/>
      <c r="W1023" s="357"/>
      <c r="X1023" s="357"/>
      <c r="Y1023" s="446"/>
      <c r="Z1023" s="443"/>
      <c r="AA1023" s="446"/>
      <c r="AB1023" s="357"/>
      <c r="AC1023" s="357"/>
      <c r="AD1023" s="357"/>
      <c r="AE1023" s="357"/>
      <c r="AF1023" s="357"/>
      <c r="AG1023" s="446"/>
      <c r="AH1023" s="357"/>
      <c r="AI1023" s="357"/>
      <c r="AJ1023" s="357"/>
      <c r="AK1023" s="357"/>
      <c r="AL1023" s="357"/>
      <c r="AM1023" s="357"/>
    </row>
    <row r="1024" spans="5:39" x14ac:dyDescent="0.25">
      <c r="E1024" s="356"/>
      <c r="F1024" s="356"/>
      <c r="G1024" s="356"/>
      <c r="H1024" s="356"/>
      <c r="I1024" s="356"/>
      <c r="J1024" s="357"/>
      <c r="K1024" s="357"/>
      <c r="L1024" s="357"/>
      <c r="M1024" s="357"/>
      <c r="N1024" s="358"/>
      <c r="O1024" s="358"/>
      <c r="P1024" s="358"/>
      <c r="Q1024" s="358"/>
      <c r="R1024" s="358"/>
      <c r="S1024" s="358"/>
      <c r="T1024" s="359"/>
      <c r="U1024" s="360"/>
      <c r="V1024" s="360"/>
      <c r="W1024" s="357"/>
      <c r="X1024" s="357"/>
      <c r="Y1024" s="446"/>
      <c r="Z1024" s="443"/>
      <c r="AA1024" s="446"/>
      <c r="AB1024" s="357"/>
      <c r="AC1024" s="357"/>
      <c r="AD1024" s="357"/>
      <c r="AE1024" s="357"/>
      <c r="AF1024" s="357"/>
      <c r="AG1024" s="446"/>
      <c r="AH1024" s="357"/>
      <c r="AI1024" s="357"/>
      <c r="AJ1024" s="357"/>
      <c r="AK1024" s="357"/>
      <c r="AL1024" s="357"/>
      <c r="AM1024" s="357"/>
    </row>
    <row r="1025" spans="5:39" x14ac:dyDescent="0.25">
      <c r="E1025" s="356"/>
      <c r="F1025" s="356"/>
      <c r="G1025" s="356"/>
      <c r="H1025" s="356"/>
      <c r="I1025" s="356"/>
      <c r="J1025" s="357"/>
      <c r="K1025" s="357"/>
      <c r="L1025" s="357"/>
      <c r="M1025" s="357"/>
      <c r="N1025" s="358"/>
      <c r="O1025" s="358"/>
      <c r="P1025" s="358"/>
      <c r="Q1025" s="358"/>
      <c r="R1025" s="358"/>
      <c r="S1025" s="358"/>
      <c r="T1025" s="359"/>
      <c r="U1025" s="360"/>
      <c r="V1025" s="360"/>
      <c r="W1025" s="357"/>
      <c r="X1025" s="357"/>
      <c r="Y1025" s="446"/>
      <c r="Z1025" s="443"/>
      <c r="AA1025" s="446"/>
      <c r="AB1025" s="357"/>
      <c r="AC1025" s="357"/>
      <c r="AD1025" s="357"/>
      <c r="AE1025" s="357"/>
      <c r="AF1025" s="357"/>
      <c r="AG1025" s="446"/>
      <c r="AH1025" s="357"/>
      <c r="AI1025" s="357"/>
      <c r="AJ1025" s="357"/>
      <c r="AK1025" s="357"/>
      <c r="AL1025" s="357"/>
      <c r="AM1025" s="357"/>
    </row>
    <row r="1026" spans="5:39" x14ac:dyDescent="0.25">
      <c r="E1026" s="356"/>
      <c r="F1026" s="356"/>
      <c r="G1026" s="356"/>
      <c r="H1026" s="356"/>
      <c r="I1026" s="356"/>
      <c r="J1026" s="357"/>
      <c r="K1026" s="357"/>
      <c r="L1026" s="357"/>
      <c r="M1026" s="357"/>
      <c r="N1026" s="358"/>
      <c r="O1026" s="358"/>
      <c r="P1026" s="358"/>
      <c r="Q1026" s="358"/>
      <c r="R1026" s="358"/>
      <c r="S1026" s="358"/>
      <c r="T1026" s="359"/>
      <c r="U1026" s="360"/>
      <c r="V1026" s="360"/>
      <c r="W1026" s="357"/>
      <c r="X1026" s="357"/>
      <c r="Y1026" s="446"/>
      <c r="Z1026" s="443"/>
      <c r="AA1026" s="446"/>
      <c r="AB1026" s="357"/>
      <c r="AC1026" s="357"/>
      <c r="AD1026" s="357"/>
      <c r="AE1026" s="357"/>
      <c r="AF1026" s="357"/>
      <c r="AG1026" s="446"/>
      <c r="AH1026" s="357"/>
      <c r="AI1026" s="357"/>
      <c r="AJ1026" s="357"/>
      <c r="AK1026" s="357"/>
      <c r="AL1026" s="357"/>
      <c r="AM1026" s="357"/>
    </row>
    <row r="1027" spans="5:39" x14ac:dyDescent="0.25">
      <c r="E1027" s="356"/>
      <c r="F1027" s="356"/>
      <c r="G1027" s="356"/>
      <c r="H1027" s="356"/>
      <c r="I1027" s="356"/>
      <c r="J1027" s="357"/>
      <c r="K1027" s="357"/>
      <c r="L1027" s="357"/>
      <c r="M1027" s="357"/>
      <c r="N1027" s="358"/>
      <c r="O1027" s="358"/>
      <c r="P1027" s="358"/>
      <c r="Q1027" s="358"/>
      <c r="R1027" s="358"/>
      <c r="S1027" s="358"/>
      <c r="T1027" s="359"/>
      <c r="U1027" s="360"/>
      <c r="V1027" s="360"/>
      <c r="W1027" s="357"/>
      <c r="X1027" s="357"/>
      <c r="Y1027" s="446"/>
      <c r="Z1027" s="443"/>
      <c r="AA1027" s="446"/>
      <c r="AB1027" s="357"/>
      <c r="AC1027" s="357"/>
      <c r="AD1027" s="357"/>
      <c r="AE1027" s="357"/>
      <c r="AF1027" s="357"/>
      <c r="AG1027" s="446"/>
      <c r="AH1027" s="357"/>
      <c r="AI1027" s="357"/>
      <c r="AJ1027" s="357"/>
      <c r="AK1027" s="357"/>
      <c r="AL1027" s="357"/>
      <c r="AM1027" s="357"/>
    </row>
    <row r="1028" spans="5:39" x14ac:dyDescent="0.25">
      <c r="E1028" s="356"/>
      <c r="F1028" s="356"/>
      <c r="G1028" s="356"/>
      <c r="H1028" s="356"/>
      <c r="I1028" s="356"/>
      <c r="J1028" s="357"/>
      <c r="K1028" s="357"/>
      <c r="L1028" s="357"/>
      <c r="M1028" s="357"/>
      <c r="N1028" s="358"/>
      <c r="O1028" s="358"/>
      <c r="P1028" s="358"/>
      <c r="Q1028" s="358"/>
      <c r="R1028" s="358"/>
      <c r="S1028" s="358"/>
      <c r="T1028" s="359"/>
      <c r="U1028" s="360"/>
      <c r="V1028" s="360"/>
      <c r="W1028" s="357"/>
      <c r="X1028" s="357"/>
      <c r="Y1028" s="446"/>
      <c r="Z1028" s="443"/>
      <c r="AA1028" s="446"/>
      <c r="AB1028" s="357"/>
      <c r="AC1028" s="357"/>
      <c r="AD1028" s="357"/>
      <c r="AE1028" s="357"/>
      <c r="AF1028" s="357"/>
      <c r="AG1028" s="446"/>
      <c r="AH1028" s="357"/>
      <c r="AI1028" s="357"/>
      <c r="AJ1028" s="357"/>
      <c r="AK1028" s="357"/>
      <c r="AL1028" s="357"/>
      <c r="AM1028" s="357"/>
    </row>
    <row r="1029" spans="5:39" x14ac:dyDescent="0.25">
      <c r="E1029" s="356"/>
      <c r="F1029" s="356"/>
      <c r="G1029" s="356"/>
      <c r="H1029" s="356"/>
      <c r="I1029" s="356"/>
      <c r="J1029" s="357"/>
      <c r="K1029" s="357"/>
      <c r="L1029" s="357"/>
      <c r="M1029" s="357"/>
      <c r="N1029" s="358"/>
      <c r="O1029" s="358"/>
      <c r="P1029" s="358"/>
      <c r="Q1029" s="358"/>
      <c r="R1029" s="358"/>
      <c r="S1029" s="358"/>
      <c r="T1029" s="359"/>
      <c r="U1029" s="360"/>
      <c r="V1029" s="360"/>
      <c r="W1029" s="357"/>
      <c r="X1029" s="357"/>
      <c r="Y1029" s="446"/>
      <c r="Z1029" s="443"/>
      <c r="AA1029" s="446"/>
      <c r="AB1029" s="357"/>
      <c r="AC1029" s="357"/>
      <c r="AD1029" s="357"/>
      <c r="AE1029" s="357"/>
      <c r="AF1029" s="357"/>
      <c r="AG1029" s="446"/>
      <c r="AH1029" s="357"/>
      <c r="AI1029" s="357"/>
      <c r="AJ1029" s="357"/>
      <c r="AK1029" s="357"/>
      <c r="AL1029" s="357"/>
      <c r="AM1029" s="357"/>
    </row>
    <row r="1030" spans="5:39" x14ac:dyDescent="0.25">
      <c r="E1030" s="356"/>
      <c r="F1030" s="356"/>
      <c r="G1030" s="356"/>
      <c r="H1030" s="356"/>
      <c r="I1030" s="356"/>
      <c r="J1030" s="357"/>
      <c r="K1030" s="357"/>
      <c r="L1030" s="357"/>
      <c r="M1030" s="357"/>
      <c r="N1030" s="358"/>
      <c r="O1030" s="358"/>
      <c r="P1030" s="358"/>
      <c r="Q1030" s="358"/>
      <c r="R1030" s="358"/>
      <c r="S1030" s="358"/>
      <c r="T1030" s="359"/>
      <c r="U1030" s="360"/>
      <c r="V1030" s="360"/>
      <c r="W1030" s="357"/>
      <c r="X1030" s="357"/>
      <c r="Y1030" s="446"/>
      <c r="Z1030" s="443"/>
      <c r="AA1030" s="446"/>
      <c r="AB1030" s="357"/>
      <c r="AC1030" s="357"/>
      <c r="AD1030" s="357"/>
      <c r="AE1030" s="357"/>
      <c r="AF1030" s="357"/>
      <c r="AG1030" s="446"/>
      <c r="AH1030" s="357"/>
      <c r="AI1030" s="357"/>
      <c r="AJ1030" s="357"/>
      <c r="AK1030" s="357"/>
      <c r="AL1030" s="357"/>
      <c r="AM1030" s="357"/>
    </row>
    <row r="1031" spans="5:39" x14ac:dyDescent="0.25">
      <c r="E1031" s="356"/>
      <c r="F1031" s="356"/>
      <c r="G1031" s="356"/>
      <c r="H1031" s="356"/>
      <c r="I1031" s="356"/>
      <c r="J1031" s="357"/>
      <c r="K1031" s="357"/>
      <c r="L1031" s="357"/>
      <c r="M1031" s="357"/>
      <c r="N1031" s="358"/>
      <c r="O1031" s="358"/>
      <c r="P1031" s="358"/>
      <c r="Q1031" s="358"/>
      <c r="R1031" s="358"/>
      <c r="S1031" s="358"/>
      <c r="T1031" s="359"/>
      <c r="U1031" s="360"/>
      <c r="V1031" s="360"/>
      <c r="W1031" s="357"/>
      <c r="X1031" s="357"/>
      <c r="Y1031" s="446"/>
      <c r="Z1031" s="443"/>
      <c r="AA1031" s="446"/>
      <c r="AB1031" s="357"/>
      <c r="AC1031" s="357"/>
      <c r="AD1031" s="357"/>
      <c r="AE1031" s="357"/>
      <c r="AF1031" s="357"/>
      <c r="AG1031" s="446"/>
      <c r="AH1031" s="357"/>
      <c r="AI1031" s="357"/>
      <c r="AJ1031" s="357"/>
      <c r="AK1031" s="357"/>
      <c r="AL1031" s="357"/>
      <c r="AM1031" s="357"/>
    </row>
    <row r="1032" spans="5:39" x14ac:dyDescent="0.25">
      <c r="E1032" s="356"/>
      <c r="F1032" s="356"/>
      <c r="G1032" s="356"/>
      <c r="H1032" s="356"/>
      <c r="I1032" s="356"/>
      <c r="J1032" s="357"/>
      <c r="K1032" s="357"/>
      <c r="L1032" s="357"/>
      <c r="M1032" s="357"/>
      <c r="N1032" s="358"/>
      <c r="O1032" s="358"/>
      <c r="P1032" s="358"/>
      <c r="Q1032" s="358"/>
      <c r="R1032" s="358"/>
      <c r="S1032" s="358"/>
      <c r="T1032" s="359"/>
      <c r="U1032" s="360"/>
      <c r="V1032" s="360"/>
      <c r="W1032" s="357"/>
      <c r="X1032" s="357"/>
      <c r="Y1032" s="446"/>
      <c r="Z1032" s="443"/>
      <c r="AA1032" s="446"/>
      <c r="AB1032" s="357"/>
      <c r="AC1032" s="357"/>
      <c r="AD1032" s="357"/>
      <c r="AE1032" s="357"/>
      <c r="AF1032" s="357"/>
      <c r="AG1032" s="446"/>
      <c r="AH1032" s="357"/>
      <c r="AI1032" s="357"/>
      <c r="AJ1032" s="357"/>
      <c r="AK1032" s="357"/>
      <c r="AL1032" s="357"/>
      <c r="AM1032" s="357"/>
    </row>
    <row r="1033" spans="5:39" x14ac:dyDescent="0.25">
      <c r="E1033" s="356"/>
      <c r="F1033" s="356"/>
      <c r="G1033" s="356"/>
      <c r="H1033" s="356"/>
      <c r="I1033" s="356"/>
      <c r="J1033" s="357"/>
      <c r="K1033" s="357"/>
      <c r="L1033" s="357"/>
      <c r="M1033" s="357"/>
      <c r="N1033" s="358"/>
      <c r="O1033" s="358"/>
      <c r="P1033" s="358"/>
      <c r="Q1033" s="358"/>
      <c r="R1033" s="358"/>
      <c r="S1033" s="358"/>
      <c r="T1033" s="359"/>
      <c r="U1033" s="360"/>
      <c r="V1033" s="360"/>
      <c r="W1033" s="357"/>
      <c r="X1033" s="357"/>
      <c r="Y1033" s="446"/>
      <c r="Z1033" s="443"/>
      <c r="AA1033" s="446"/>
      <c r="AB1033" s="357"/>
      <c r="AC1033" s="357"/>
      <c r="AD1033" s="357"/>
      <c r="AE1033" s="357"/>
      <c r="AF1033" s="357"/>
      <c r="AG1033" s="446"/>
      <c r="AH1033" s="357"/>
      <c r="AI1033" s="357"/>
      <c r="AJ1033" s="357"/>
      <c r="AK1033" s="357"/>
      <c r="AL1033" s="357"/>
      <c r="AM1033" s="357"/>
    </row>
    <row r="1034" spans="5:39" x14ac:dyDescent="0.25">
      <c r="E1034" s="356"/>
      <c r="F1034" s="356"/>
      <c r="G1034" s="356"/>
      <c r="H1034" s="356"/>
      <c r="I1034" s="356"/>
      <c r="J1034" s="357"/>
      <c r="K1034" s="357"/>
      <c r="L1034" s="357"/>
      <c r="M1034" s="357"/>
      <c r="N1034" s="358"/>
      <c r="O1034" s="358"/>
      <c r="P1034" s="358"/>
      <c r="Q1034" s="358"/>
      <c r="R1034" s="358"/>
      <c r="S1034" s="358"/>
      <c r="T1034" s="359"/>
      <c r="U1034" s="360"/>
      <c r="V1034" s="360"/>
      <c r="W1034" s="357"/>
      <c r="X1034" s="357"/>
      <c r="Y1034" s="446"/>
      <c r="Z1034" s="443"/>
      <c r="AA1034" s="446"/>
      <c r="AB1034" s="357"/>
      <c r="AC1034" s="357"/>
      <c r="AD1034" s="357"/>
      <c r="AE1034" s="357"/>
      <c r="AF1034" s="357"/>
      <c r="AG1034" s="446"/>
      <c r="AH1034" s="357"/>
      <c r="AI1034" s="357"/>
      <c r="AJ1034" s="357"/>
      <c r="AK1034" s="357"/>
      <c r="AL1034" s="357"/>
      <c r="AM1034" s="357"/>
    </row>
    <row r="1035" spans="5:39" x14ac:dyDescent="0.25">
      <c r="E1035" s="356"/>
      <c r="F1035" s="356"/>
      <c r="G1035" s="356"/>
      <c r="H1035" s="356"/>
      <c r="I1035" s="356"/>
      <c r="J1035" s="357"/>
      <c r="K1035" s="357"/>
      <c r="L1035" s="357"/>
      <c r="M1035" s="357"/>
      <c r="N1035" s="358"/>
      <c r="O1035" s="358"/>
      <c r="P1035" s="358"/>
      <c r="Q1035" s="358"/>
      <c r="R1035" s="358"/>
      <c r="S1035" s="358"/>
      <c r="T1035" s="359"/>
      <c r="U1035" s="360"/>
      <c r="V1035" s="360"/>
      <c r="W1035" s="357"/>
      <c r="X1035" s="357"/>
      <c r="Y1035" s="446"/>
      <c r="Z1035" s="443"/>
      <c r="AA1035" s="446"/>
      <c r="AB1035" s="357"/>
      <c r="AC1035" s="357"/>
      <c r="AD1035" s="357"/>
      <c r="AE1035" s="357"/>
      <c r="AF1035" s="357"/>
      <c r="AG1035" s="446"/>
      <c r="AH1035" s="357"/>
      <c r="AI1035" s="357"/>
      <c r="AJ1035" s="357"/>
      <c r="AK1035" s="357"/>
      <c r="AL1035" s="357"/>
      <c r="AM1035" s="357"/>
    </row>
    <row r="1036" spans="5:39" x14ac:dyDescent="0.25">
      <c r="E1036" s="356"/>
      <c r="F1036" s="356"/>
      <c r="G1036" s="356"/>
      <c r="H1036" s="356"/>
      <c r="I1036" s="356"/>
      <c r="J1036" s="357"/>
      <c r="K1036" s="357"/>
      <c r="L1036" s="357"/>
      <c r="M1036" s="357"/>
      <c r="N1036" s="358"/>
      <c r="O1036" s="358"/>
      <c r="P1036" s="358"/>
      <c r="Q1036" s="358"/>
      <c r="R1036" s="358"/>
      <c r="S1036" s="358"/>
      <c r="T1036" s="359"/>
      <c r="U1036" s="360"/>
      <c r="V1036" s="360"/>
      <c r="W1036" s="357"/>
      <c r="X1036" s="357"/>
      <c r="Y1036" s="446"/>
      <c r="Z1036" s="443"/>
      <c r="AA1036" s="446"/>
      <c r="AB1036" s="357"/>
      <c r="AC1036" s="357"/>
      <c r="AD1036" s="357"/>
      <c r="AE1036" s="357"/>
      <c r="AF1036" s="357"/>
      <c r="AG1036" s="446"/>
      <c r="AH1036" s="357"/>
      <c r="AI1036" s="357"/>
      <c r="AJ1036" s="357"/>
      <c r="AK1036" s="357"/>
      <c r="AL1036" s="357"/>
      <c r="AM1036" s="357"/>
    </row>
    <row r="1037" spans="5:39" x14ac:dyDescent="0.25">
      <c r="E1037" s="356"/>
      <c r="F1037" s="356"/>
      <c r="G1037" s="356"/>
      <c r="H1037" s="356"/>
      <c r="I1037" s="356"/>
      <c r="J1037" s="357"/>
      <c r="K1037" s="357"/>
      <c r="L1037" s="357"/>
      <c r="M1037" s="357"/>
      <c r="N1037" s="358"/>
      <c r="O1037" s="358"/>
      <c r="P1037" s="358"/>
      <c r="Q1037" s="358"/>
      <c r="R1037" s="358"/>
      <c r="S1037" s="358"/>
      <c r="T1037" s="359"/>
      <c r="U1037" s="360"/>
      <c r="V1037" s="360"/>
      <c r="W1037" s="357"/>
      <c r="X1037" s="357"/>
      <c r="Y1037" s="446"/>
      <c r="Z1037" s="443"/>
      <c r="AA1037" s="446"/>
      <c r="AB1037" s="357"/>
      <c r="AC1037" s="357"/>
      <c r="AD1037" s="357"/>
      <c r="AE1037" s="357"/>
      <c r="AF1037" s="357"/>
      <c r="AG1037" s="446"/>
      <c r="AH1037" s="357"/>
      <c r="AI1037" s="357"/>
      <c r="AJ1037" s="357"/>
      <c r="AK1037" s="357"/>
      <c r="AL1037" s="357"/>
      <c r="AM1037" s="357"/>
    </row>
    <row r="1038" spans="5:39" x14ac:dyDescent="0.25">
      <c r="E1038" s="356"/>
      <c r="F1038" s="356"/>
      <c r="G1038" s="356"/>
      <c r="H1038" s="356"/>
      <c r="I1038" s="356"/>
      <c r="J1038" s="357"/>
      <c r="K1038" s="357"/>
      <c r="L1038" s="357"/>
      <c r="M1038" s="357"/>
      <c r="N1038" s="358"/>
      <c r="O1038" s="358"/>
      <c r="P1038" s="358"/>
      <c r="Q1038" s="358"/>
      <c r="R1038" s="358"/>
      <c r="S1038" s="358"/>
      <c r="T1038" s="359"/>
      <c r="U1038" s="360"/>
      <c r="V1038" s="360"/>
      <c r="W1038" s="357"/>
      <c r="X1038" s="357"/>
      <c r="Y1038" s="446"/>
      <c r="Z1038" s="443"/>
      <c r="AA1038" s="446"/>
      <c r="AB1038" s="357"/>
      <c r="AC1038" s="357"/>
      <c r="AD1038" s="357"/>
      <c r="AE1038" s="357"/>
      <c r="AF1038" s="357"/>
      <c r="AG1038" s="446"/>
      <c r="AH1038" s="357"/>
      <c r="AI1038" s="357"/>
      <c r="AJ1038" s="357"/>
      <c r="AK1038" s="357"/>
      <c r="AL1038" s="357"/>
      <c r="AM1038" s="357"/>
    </row>
    <row r="1039" spans="5:39" x14ac:dyDescent="0.25">
      <c r="E1039" s="356"/>
      <c r="F1039" s="356"/>
      <c r="G1039" s="356"/>
      <c r="H1039" s="356"/>
      <c r="I1039" s="356"/>
      <c r="J1039" s="357"/>
      <c r="K1039" s="357"/>
      <c r="L1039" s="357"/>
      <c r="M1039" s="357"/>
      <c r="N1039" s="358"/>
      <c r="O1039" s="358"/>
      <c r="P1039" s="358"/>
      <c r="Q1039" s="358"/>
      <c r="R1039" s="358"/>
      <c r="S1039" s="358"/>
      <c r="T1039" s="359"/>
      <c r="U1039" s="360"/>
      <c r="V1039" s="360"/>
      <c r="W1039" s="357"/>
      <c r="X1039" s="357"/>
      <c r="Y1039" s="446"/>
      <c r="Z1039" s="443"/>
      <c r="AA1039" s="446"/>
      <c r="AB1039" s="357"/>
      <c r="AC1039" s="357"/>
      <c r="AD1039" s="357"/>
      <c r="AE1039" s="357"/>
      <c r="AF1039" s="357"/>
      <c r="AG1039" s="446"/>
      <c r="AH1039" s="357"/>
      <c r="AI1039" s="357"/>
      <c r="AJ1039" s="357"/>
      <c r="AK1039" s="357"/>
      <c r="AL1039" s="357"/>
      <c r="AM1039" s="357"/>
    </row>
    <row r="1040" spans="5:39" x14ac:dyDescent="0.25">
      <c r="E1040" s="356"/>
      <c r="F1040" s="356"/>
      <c r="G1040" s="356"/>
      <c r="H1040" s="356"/>
      <c r="I1040" s="356"/>
      <c r="J1040" s="357"/>
      <c r="K1040" s="357"/>
      <c r="L1040" s="357"/>
      <c r="M1040" s="357"/>
      <c r="N1040" s="358"/>
      <c r="O1040" s="358"/>
      <c r="P1040" s="358"/>
      <c r="Q1040" s="358"/>
      <c r="R1040" s="358"/>
      <c r="S1040" s="358"/>
      <c r="T1040" s="359"/>
      <c r="U1040" s="360"/>
      <c r="V1040" s="360"/>
      <c r="W1040" s="357"/>
      <c r="X1040" s="357"/>
      <c r="Y1040" s="446"/>
      <c r="Z1040" s="443"/>
      <c r="AA1040" s="446"/>
      <c r="AB1040" s="357"/>
      <c r="AC1040" s="357"/>
      <c r="AD1040" s="357"/>
      <c r="AE1040" s="357"/>
      <c r="AF1040" s="357"/>
      <c r="AG1040" s="446"/>
      <c r="AH1040" s="357"/>
      <c r="AI1040" s="357"/>
      <c r="AJ1040" s="357"/>
      <c r="AK1040" s="357"/>
      <c r="AL1040" s="357"/>
      <c r="AM1040" s="357"/>
    </row>
    <row r="1041" spans="5:39" x14ac:dyDescent="0.25">
      <c r="E1041" s="356"/>
      <c r="F1041" s="356"/>
      <c r="G1041" s="356"/>
      <c r="H1041" s="356"/>
      <c r="I1041" s="356"/>
      <c r="J1041" s="357"/>
      <c r="K1041" s="357"/>
      <c r="L1041" s="357"/>
      <c r="M1041" s="357"/>
      <c r="N1041" s="358"/>
      <c r="O1041" s="358"/>
      <c r="P1041" s="358"/>
      <c r="Q1041" s="358"/>
      <c r="R1041" s="358"/>
      <c r="S1041" s="358"/>
      <c r="T1041" s="359"/>
      <c r="U1041" s="360"/>
      <c r="V1041" s="360"/>
      <c r="W1041" s="357"/>
      <c r="X1041" s="357"/>
      <c r="Y1041" s="446"/>
      <c r="Z1041" s="443"/>
      <c r="AA1041" s="446"/>
      <c r="AB1041" s="357"/>
      <c r="AC1041" s="357"/>
      <c r="AD1041" s="357"/>
      <c r="AE1041" s="357"/>
      <c r="AF1041" s="357"/>
      <c r="AG1041" s="446"/>
      <c r="AH1041" s="357"/>
      <c r="AI1041" s="357"/>
      <c r="AJ1041" s="357"/>
      <c r="AK1041" s="357"/>
      <c r="AL1041" s="357"/>
      <c r="AM1041" s="357"/>
    </row>
    <row r="1042" spans="5:39" x14ac:dyDescent="0.25">
      <c r="E1042" s="356"/>
      <c r="F1042" s="356"/>
      <c r="G1042" s="356"/>
      <c r="H1042" s="356"/>
      <c r="I1042" s="356"/>
      <c r="J1042" s="357"/>
      <c r="K1042" s="357"/>
      <c r="L1042" s="357"/>
      <c r="M1042" s="357"/>
      <c r="N1042" s="358"/>
      <c r="O1042" s="358"/>
      <c r="P1042" s="358"/>
      <c r="Q1042" s="358"/>
      <c r="R1042" s="358"/>
      <c r="S1042" s="358"/>
      <c r="T1042" s="359"/>
      <c r="U1042" s="360"/>
      <c r="V1042" s="360"/>
      <c r="W1042" s="357"/>
      <c r="X1042" s="357"/>
      <c r="Y1042" s="446"/>
      <c r="Z1042" s="443"/>
      <c r="AA1042" s="446"/>
      <c r="AB1042" s="357"/>
      <c r="AC1042" s="357"/>
      <c r="AD1042" s="357"/>
      <c r="AE1042" s="357"/>
      <c r="AF1042" s="357"/>
      <c r="AG1042" s="446"/>
      <c r="AH1042" s="357"/>
      <c r="AI1042" s="357"/>
      <c r="AJ1042" s="357"/>
      <c r="AK1042" s="357"/>
      <c r="AL1042" s="357"/>
      <c r="AM1042" s="357"/>
    </row>
    <row r="1043" spans="5:39" x14ac:dyDescent="0.25">
      <c r="E1043" s="356"/>
      <c r="F1043" s="356"/>
      <c r="G1043" s="356"/>
      <c r="H1043" s="356"/>
      <c r="I1043" s="356"/>
      <c r="J1043" s="357"/>
      <c r="K1043" s="357"/>
      <c r="L1043" s="357"/>
      <c r="M1043" s="357"/>
      <c r="N1043" s="358"/>
      <c r="O1043" s="358"/>
      <c r="P1043" s="358"/>
      <c r="Q1043" s="358"/>
      <c r="R1043" s="358"/>
      <c r="S1043" s="358"/>
      <c r="T1043" s="359"/>
      <c r="U1043" s="360"/>
      <c r="V1043" s="360"/>
      <c r="W1043" s="357"/>
      <c r="X1043" s="357"/>
      <c r="Y1043" s="446"/>
      <c r="Z1043" s="443"/>
      <c r="AA1043" s="446"/>
      <c r="AB1043" s="357"/>
      <c r="AC1043" s="357"/>
      <c r="AD1043" s="357"/>
      <c r="AE1043" s="357"/>
      <c r="AF1043" s="357"/>
      <c r="AG1043" s="446"/>
      <c r="AH1043" s="357"/>
      <c r="AI1043" s="357"/>
      <c r="AJ1043" s="357"/>
      <c r="AK1043" s="357"/>
      <c r="AL1043" s="357"/>
      <c r="AM1043" s="357"/>
    </row>
    <row r="1044" spans="5:39" x14ac:dyDescent="0.25">
      <c r="E1044" s="356"/>
      <c r="F1044" s="356"/>
      <c r="G1044" s="356"/>
      <c r="H1044" s="356"/>
      <c r="I1044" s="356"/>
      <c r="J1044" s="357"/>
      <c r="K1044" s="357"/>
      <c r="L1044" s="357"/>
      <c r="M1044" s="357"/>
      <c r="N1044" s="358"/>
      <c r="O1044" s="358"/>
      <c r="P1044" s="358"/>
      <c r="Q1044" s="358"/>
      <c r="R1044" s="358"/>
      <c r="S1044" s="358"/>
      <c r="T1044" s="359"/>
      <c r="U1044" s="360"/>
      <c r="V1044" s="360"/>
      <c r="W1044" s="357"/>
      <c r="X1044" s="357"/>
      <c r="Y1044" s="446"/>
      <c r="Z1044" s="443"/>
      <c r="AA1044" s="446"/>
      <c r="AB1044" s="357"/>
      <c r="AC1044" s="357"/>
      <c r="AD1044" s="357"/>
      <c r="AE1044" s="357"/>
      <c r="AF1044" s="357"/>
      <c r="AG1044" s="446"/>
      <c r="AH1044" s="357"/>
      <c r="AI1044" s="357"/>
      <c r="AJ1044" s="357"/>
      <c r="AK1044" s="357"/>
      <c r="AL1044" s="357"/>
      <c r="AM1044" s="357"/>
    </row>
    <row r="1045" spans="5:39" x14ac:dyDescent="0.25">
      <c r="E1045" s="356"/>
      <c r="F1045" s="356"/>
      <c r="G1045" s="356"/>
      <c r="H1045" s="356"/>
      <c r="I1045" s="356"/>
      <c r="J1045" s="357"/>
      <c r="K1045" s="357"/>
      <c r="L1045" s="357"/>
      <c r="M1045" s="357"/>
      <c r="N1045" s="358"/>
      <c r="O1045" s="358"/>
      <c r="P1045" s="358"/>
      <c r="Q1045" s="358"/>
      <c r="R1045" s="358"/>
      <c r="S1045" s="358"/>
      <c r="T1045" s="359"/>
      <c r="U1045" s="360"/>
      <c r="V1045" s="360"/>
      <c r="W1045" s="357"/>
      <c r="X1045" s="357"/>
      <c r="Y1045" s="446"/>
      <c r="Z1045" s="443"/>
      <c r="AA1045" s="446"/>
      <c r="AB1045" s="357"/>
      <c r="AC1045" s="357"/>
      <c r="AD1045" s="357"/>
      <c r="AE1045" s="357"/>
      <c r="AF1045" s="357"/>
      <c r="AG1045" s="446"/>
      <c r="AH1045" s="357"/>
      <c r="AI1045" s="357"/>
      <c r="AJ1045" s="357"/>
      <c r="AK1045" s="357"/>
      <c r="AL1045" s="357"/>
      <c r="AM1045" s="357"/>
    </row>
    <row r="1046" spans="5:39" x14ac:dyDescent="0.25">
      <c r="E1046" s="356"/>
      <c r="F1046" s="356"/>
      <c r="G1046" s="356"/>
      <c r="H1046" s="356"/>
      <c r="I1046" s="356"/>
      <c r="J1046" s="357"/>
      <c r="K1046" s="357"/>
      <c r="L1046" s="357"/>
      <c r="M1046" s="357"/>
      <c r="N1046" s="358"/>
      <c r="O1046" s="358"/>
      <c r="P1046" s="358"/>
      <c r="Q1046" s="358"/>
      <c r="R1046" s="358"/>
      <c r="S1046" s="358"/>
      <c r="T1046" s="359"/>
      <c r="U1046" s="360"/>
      <c r="V1046" s="360"/>
      <c r="W1046" s="357"/>
      <c r="X1046" s="357"/>
      <c r="Y1046" s="446"/>
      <c r="Z1046" s="443"/>
      <c r="AA1046" s="446"/>
      <c r="AB1046" s="357"/>
      <c r="AC1046" s="357"/>
      <c r="AD1046" s="357"/>
      <c r="AE1046" s="357"/>
      <c r="AF1046" s="357"/>
      <c r="AG1046" s="446"/>
      <c r="AH1046" s="357"/>
      <c r="AI1046" s="357"/>
      <c r="AJ1046" s="357"/>
      <c r="AK1046" s="357"/>
      <c r="AL1046" s="357"/>
      <c r="AM1046" s="357"/>
    </row>
    <row r="1047" spans="5:39" x14ac:dyDescent="0.25">
      <c r="E1047" s="356"/>
      <c r="F1047" s="356"/>
      <c r="G1047" s="356"/>
      <c r="H1047" s="356"/>
      <c r="I1047" s="356"/>
      <c r="J1047" s="357"/>
      <c r="K1047" s="357"/>
      <c r="L1047" s="357"/>
      <c r="M1047" s="357"/>
      <c r="N1047" s="358"/>
      <c r="O1047" s="358"/>
      <c r="P1047" s="358"/>
      <c r="Q1047" s="358"/>
      <c r="R1047" s="358"/>
      <c r="S1047" s="358"/>
      <c r="T1047" s="359"/>
      <c r="U1047" s="360"/>
      <c r="V1047" s="360"/>
      <c r="W1047" s="357"/>
      <c r="X1047" s="357"/>
      <c r="Y1047" s="446"/>
      <c r="Z1047" s="443"/>
      <c r="AA1047" s="446"/>
      <c r="AB1047" s="357"/>
      <c r="AC1047" s="357"/>
      <c r="AD1047" s="357"/>
      <c r="AE1047" s="357"/>
      <c r="AF1047" s="357"/>
      <c r="AG1047" s="446"/>
      <c r="AH1047" s="357"/>
      <c r="AI1047" s="357"/>
      <c r="AJ1047" s="357"/>
      <c r="AK1047" s="357"/>
      <c r="AL1047" s="357"/>
      <c r="AM1047" s="357"/>
    </row>
    <row r="1048" spans="5:39" x14ac:dyDescent="0.25">
      <c r="E1048" s="356"/>
      <c r="F1048" s="356"/>
      <c r="G1048" s="356"/>
      <c r="H1048" s="356"/>
      <c r="I1048" s="356"/>
      <c r="J1048" s="357"/>
      <c r="K1048" s="357"/>
      <c r="L1048" s="357"/>
      <c r="M1048" s="357"/>
      <c r="N1048" s="358"/>
      <c r="O1048" s="358"/>
      <c r="P1048" s="358"/>
      <c r="Q1048" s="358"/>
      <c r="R1048" s="358"/>
      <c r="S1048" s="358"/>
      <c r="T1048" s="359"/>
      <c r="U1048" s="360"/>
      <c r="V1048" s="360"/>
      <c r="W1048" s="357"/>
      <c r="X1048" s="357"/>
      <c r="Y1048" s="446"/>
      <c r="Z1048" s="443"/>
      <c r="AA1048" s="446"/>
      <c r="AB1048" s="357"/>
      <c r="AC1048" s="357"/>
      <c r="AD1048" s="357"/>
      <c r="AE1048" s="357"/>
      <c r="AF1048" s="357"/>
      <c r="AG1048" s="446"/>
      <c r="AH1048" s="357"/>
      <c r="AI1048" s="357"/>
      <c r="AJ1048" s="357"/>
      <c r="AK1048" s="357"/>
      <c r="AL1048" s="357"/>
      <c r="AM1048" s="357"/>
    </row>
    <row r="1049" spans="5:39" x14ac:dyDescent="0.25">
      <c r="E1049" s="356"/>
      <c r="F1049" s="356"/>
      <c r="G1049" s="356"/>
      <c r="H1049" s="356"/>
      <c r="I1049" s="356"/>
      <c r="J1049" s="357"/>
      <c r="K1049" s="357"/>
      <c r="L1049" s="357"/>
      <c r="M1049" s="357"/>
      <c r="N1049" s="358"/>
      <c r="O1049" s="358"/>
      <c r="P1049" s="358"/>
      <c r="Q1049" s="358"/>
      <c r="R1049" s="358"/>
      <c r="S1049" s="358"/>
      <c r="T1049" s="359"/>
      <c r="U1049" s="360"/>
      <c r="V1049" s="360"/>
      <c r="W1049" s="357"/>
      <c r="X1049" s="357"/>
      <c r="Y1049" s="446"/>
      <c r="Z1049" s="443"/>
      <c r="AA1049" s="446"/>
      <c r="AB1049" s="357"/>
      <c r="AC1049" s="357"/>
      <c r="AD1049" s="357"/>
      <c r="AE1049" s="357"/>
      <c r="AF1049" s="357"/>
      <c r="AG1049" s="446"/>
      <c r="AH1049" s="357"/>
      <c r="AI1049" s="357"/>
      <c r="AJ1049" s="357"/>
      <c r="AK1049" s="357"/>
      <c r="AL1049" s="357"/>
      <c r="AM1049" s="357"/>
    </row>
    <row r="1050" spans="5:39" x14ac:dyDescent="0.25">
      <c r="E1050" s="356"/>
      <c r="F1050" s="356"/>
      <c r="G1050" s="356"/>
      <c r="H1050" s="356"/>
      <c r="I1050" s="356"/>
      <c r="J1050" s="357"/>
      <c r="K1050" s="357"/>
      <c r="L1050" s="357"/>
      <c r="M1050" s="357"/>
      <c r="N1050" s="358"/>
      <c r="O1050" s="358"/>
      <c r="P1050" s="358"/>
      <c r="Q1050" s="358"/>
      <c r="R1050" s="358"/>
      <c r="S1050" s="358"/>
      <c r="T1050" s="359"/>
      <c r="U1050" s="360"/>
      <c r="V1050" s="360"/>
      <c r="W1050" s="357"/>
      <c r="X1050" s="357"/>
      <c r="Y1050" s="446"/>
      <c r="Z1050" s="443"/>
      <c r="AA1050" s="446"/>
      <c r="AB1050" s="357"/>
      <c r="AC1050" s="357"/>
      <c r="AD1050" s="357"/>
      <c r="AE1050" s="357"/>
      <c r="AF1050" s="357"/>
      <c r="AG1050" s="446"/>
      <c r="AH1050" s="357"/>
      <c r="AI1050" s="357"/>
      <c r="AJ1050" s="357"/>
      <c r="AK1050" s="357"/>
      <c r="AL1050" s="357"/>
      <c r="AM1050" s="357"/>
    </row>
    <row r="1051" spans="5:39" x14ac:dyDescent="0.25">
      <c r="E1051" s="356"/>
      <c r="F1051" s="356"/>
      <c r="G1051" s="356"/>
      <c r="H1051" s="356"/>
      <c r="I1051" s="356"/>
      <c r="J1051" s="357"/>
      <c r="K1051" s="357"/>
      <c r="L1051" s="357"/>
      <c r="M1051" s="357"/>
      <c r="N1051" s="358"/>
      <c r="O1051" s="358"/>
      <c r="P1051" s="358"/>
      <c r="Q1051" s="358"/>
      <c r="R1051" s="358"/>
      <c r="S1051" s="358"/>
      <c r="T1051" s="359"/>
      <c r="U1051" s="360"/>
      <c r="V1051" s="360"/>
      <c r="W1051" s="357"/>
      <c r="X1051" s="357"/>
      <c r="Y1051" s="446"/>
      <c r="Z1051" s="443"/>
      <c r="AA1051" s="446"/>
      <c r="AB1051" s="357"/>
      <c r="AC1051" s="357"/>
      <c r="AD1051" s="357"/>
      <c r="AE1051" s="357"/>
      <c r="AF1051" s="357"/>
      <c r="AG1051" s="446"/>
      <c r="AH1051" s="357"/>
      <c r="AI1051" s="357"/>
      <c r="AJ1051" s="357"/>
      <c r="AK1051" s="357"/>
      <c r="AL1051" s="357"/>
      <c r="AM1051" s="357"/>
    </row>
    <row r="1052" spans="5:39" x14ac:dyDescent="0.25">
      <c r="E1052" s="356"/>
      <c r="F1052" s="356"/>
      <c r="G1052" s="356"/>
      <c r="H1052" s="356"/>
      <c r="I1052" s="356"/>
      <c r="J1052" s="357"/>
      <c r="K1052" s="357"/>
      <c r="L1052" s="357"/>
      <c r="M1052" s="357"/>
      <c r="N1052" s="358"/>
      <c r="O1052" s="358"/>
      <c r="P1052" s="358"/>
      <c r="Q1052" s="358"/>
      <c r="R1052" s="358"/>
      <c r="S1052" s="358"/>
      <c r="T1052" s="359"/>
      <c r="U1052" s="360"/>
      <c r="V1052" s="360"/>
      <c r="W1052" s="357"/>
      <c r="X1052" s="357"/>
      <c r="Y1052" s="446"/>
      <c r="Z1052" s="443"/>
      <c r="AA1052" s="446"/>
      <c r="AB1052" s="357"/>
      <c r="AC1052" s="357"/>
      <c r="AD1052" s="357"/>
      <c r="AE1052" s="357"/>
      <c r="AF1052" s="357"/>
      <c r="AG1052" s="446"/>
      <c r="AH1052" s="357"/>
      <c r="AI1052" s="357"/>
      <c r="AJ1052" s="357"/>
      <c r="AK1052" s="357"/>
      <c r="AL1052" s="357"/>
      <c r="AM1052" s="357"/>
    </row>
    <row r="1053" spans="5:39" x14ac:dyDescent="0.25">
      <c r="E1053" s="356"/>
      <c r="F1053" s="356"/>
      <c r="G1053" s="356"/>
      <c r="H1053" s="356"/>
      <c r="I1053" s="356"/>
      <c r="J1053" s="357"/>
      <c r="K1053" s="357"/>
      <c r="L1053" s="357"/>
      <c r="M1053" s="357"/>
      <c r="N1053" s="358"/>
      <c r="O1053" s="358"/>
      <c r="P1053" s="358"/>
      <c r="Q1053" s="358"/>
      <c r="R1053" s="358"/>
      <c r="S1053" s="358"/>
      <c r="T1053" s="359"/>
      <c r="U1053" s="360"/>
      <c r="V1053" s="360"/>
      <c r="W1053" s="357"/>
      <c r="X1053" s="357"/>
      <c r="Y1053" s="446"/>
      <c r="Z1053" s="443"/>
      <c r="AA1053" s="446"/>
      <c r="AB1053" s="357"/>
      <c r="AC1053" s="357"/>
      <c r="AD1053" s="357"/>
      <c r="AE1053" s="357"/>
      <c r="AF1053" s="357"/>
      <c r="AG1053" s="446"/>
      <c r="AH1053" s="357"/>
      <c r="AI1053" s="357"/>
      <c r="AJ1053" s="357"/>
      <c r="AK1053" s="357"/>
      <c r="AL1053" s="357"/>
      <c r="AM1053" s="357"/>
    </row>
    <row r="1054" spans="5:39" x14ac:dyDescent="0.25">
      <c r="E1054" s="356"/>
      <c r="F1054" s="356"/>
      <c r="G1054" s="356"/>
      <c r="H1054" s="356"/>
      <c r="I1054" s="356"/>
      <c r="J1054" s="357"/>
      <c r="K1054" s="357"/>
      <c r="L1054" s="357"/>
      <c r="M1054" s="357"/>
      <c r="N1054" s="358"/>
      <c r="O1054" s="358"/>
      <c r="P1054" s="358"/>
      <c r="Q1054" s="358"/>
      <c r="R1054" s="358"/>
      <c r="S1054" s="358"/>
      <c r="T1054" s="359"/>
      <c r="U1054" s="360"/>
      <c r="V1054" s="360"/>
      <c r="W1054" s="357"/>
      <c r="X1054" s="357"/>
      <c r="Y1054" s="446"/>
      <c r="Z1054" s="443"/>
      <c r="AA1054" s="446"/>
      <c r="AB1054" s="357"/>
      <c r="AC1054" s="357"/>
      <c r="AD1054" s="357"/>
      <c r="AE1054" s="357"/>
      <c r="AF1054" s="357"/>
      <c r="AG1054" s="446"/>
      <c r="AH1054" s="357"/>
      <c r="AI1054" s="357"/>
      <c r="AJ1054" s="357"/>
      <c r="AK1054" s="357"/>
      <c r="AL1054" s="357"/>
      <c r="AM1054" s="357"/>
    </row>
    <row r="1055" spans="5:39" x14ac:dyDescent="0.25">
      <c r="E1055" s="356"/>
      <c r="F1055" s="356"/>
      <c r="G1055" s="356"/>
      <c r="H1055" s="356"/>
      <c r="I1055" s="356"/>
      <c r="J1055" s="357"/>
      <c r="K1055" s="357"/>
      <c r="L1055" s="357"/>
      <c r="M1055" s="357"/>
      <c r="N1055" s="358"/>
      <c r="O1055" s="358"/>
      <c r="P1055" s="358"/>
      <c r="Q1055" s="358"/>
      <c r="R1055" s="358"/>
      <c r="S1055" s="358"/>
      <c r="T1055" s="359"/>
      <c r="U1055" s="360"/>
      <c r="V1055" s="360"/>
      <c r="W1055" s="357"/>
      <c r="X1055" s="357"/>
      <c r="Y1055" s="446"/>
      <c r="Z1055" s="443"/>
      <c r="AA1055" s="446"/>
      <c r="AB1055" s="357"/>
      <c r="AC1055" s="357"/>
      <c r="AD1055" s="357"/>
      <c r="AE1055" s="357"/>
      <c r="AF1055" s="357"/>
      <c r="AG1055" s="446"/>
      <c r="AH1055" s="357"/>
      <c r="AI1055" s="357"/>
      <c r="AJ1055" s="357"/>
      <c r="AK1055" s="357"/>
      <c r="AL1055" s="357"/>
      <c r="AM1055" s="357"/>
    </row>
    <row r="1056" spans="5:39" x14ac:dyDescent="0.25">
      <c r="E1056" s="356"/>
      <c r="F1056" s="356"/>
      <c r="G1056" s="356"/>
      <c r="H1056" s="356"/>
      <c r="I1056" s="356"/>
      <c r="J1056" s="357"/>
      <c r="K1056" s="357"/>
      <c r="L1056" s="357"/>
      <c r="M1056" s="357"/>
      <c r="N1056" s="358"/>
      <c r="O1056" s="358"/>
      <c r="P1056" s="358"/>
      <c r="Q1056" s="358"/>
      <c r="R1056" s="358"/>
      <c r="S1056" s="358"/>
      <c r="T1056" s="359"/>
      <c r="U1056" s="360"/>
      <c r="V1056" s="360"/>
      <c r="W1056" s="357"/>
      <c r="X1056" s="357"/>
      <c r="Y1056" s="446"/>
      <c r="Z1056" s="443"/>
      <c r="AA1056" s="446"/>
      <c r="AB1056" s="357"/>
      <c r="AC1056" s="357"/>
      <c r="AD1056" s="357"/>
      <c r="AE1056" s="357"/>
      <c r="AF1056" s="357"/>
      <c r="AG1056" s="446"/>
      <c r="AH1056" s="357"/>
      <c r="AI1056" s="357"/>
      <c r="AJ1056" s="357"/>
      <c r="AK1056" s="357"/>
      <c r="AL1056" s="357"/>
      <c r="AM1056" s="357"/>
    </row>
    <row r="1057" spans="5:39" x14ac:dyDescent="0.25">
      <c r="E1057" s="356"/>
      <c r="F1057" s="356"/>
      <c r="G1057" s="356"/>
      <c r="H1057" s="356"/>
      <c r="I1057" s="356"/>
      <c r="J1057" s="357"/>
      <c r="K1057" s="357"/>
      <c r="L1057" s="357"/>
      <c r="M1057" s="357"/>
      <c r="N1057" s="358"/>
      <c r="O1057" s="358"/>
      <c r="P1057" s="358"/>
      <c r="Q1057" s="358"/>
      <c r="R1057" s="358"/>
      <c r="S1057" s="358"/>
      <c r="T1057" s="359"/>
      <c r="U1057" s="360"/>
      <c r="V1057" s="360"/>
      <c r="W1057" s="357"/>
      <c r="X1057" s="357"/>
      <c r="Y1057" s="446"/>
      <c r="Z1057" s="443"/>
      <c r="AA1057" s="446"/>
      <c r="AB1057" s="357"/>
      <c r="AC1057" s="357"/>
      <c r="AD1057" s="357"/>
      <c r="AE1057" s="357"/>
      <c r="AF1057" s="357"/>
      <c r="AG1057" s="446"/>
      <c r="AH1057" s="357"/>
      <c r="AI1057" s="357"/>
      <c r="AJ1057" s="357"/>
      <c r="AK1057" s="357"/>
      <c r="AL1057" s="357"/>
      <c r="AM1057" s="357"/>
    </row>
    <row r="1058" spans="5:39" x14ac:dyDescent="0.25">
      <c r="E1058" s="356"/>
      <c r="F1058" s="356"/>
      <c r="G1058" s="356"/>
      <c r="H1058" s="356"/>
      <c r="I1058" s="356"/>
      <c r="J1058" s="357"/>
      <c r="K1058" s="357"/>
      <c r="L1058" s="357"/>
      <c r="M1058" s="357"/>
      <c r="N1058" s="358"/>
      <c r="O1058" s="358"/>
      <c r="P1058" s="358"/>
      <c r="Q1058" s="358"/>
      <c r="R1058" s="358"/>
      <c r="S1058" s="358"/>
      <c r="T1058" s="359"/>
      <c r="U1058" s="360"/>
      <c r="V1058" s="360"/>
      <c r="W1058" s="357"/>
      <c r="X1058" s="357"/>
      <c r="Y1058" s="446"/>
      <c r="Z1058" s="443"/>
      <c r="AA1058" s="446"/>
      <c r="AB1058" s="357"/>
      <c r="AC1058" s="357"/>
      <c r="AD1058" s="357"/>
      <c r="AE1058" s="357"/>
      <c r="AF1058" s="357"/>
      <c r="AG1058" s="446"/>
      <c r="AH1058" s="357"/>
      <c r="AI1058" s="357"/>
      <c r="AJ1058" s="357"/>
      <c r="AK1058" s="357"/>
      <c r="AL1058" s="357"/>
      <c r="AM1058" s="357"/>
    </row>
    <row r="1059" spans="5:39" x14ac:dyDescent="0.25">
      <c r="E1059" s="356"/>
      <c r="F1059" s="356"/>
      <c r="G1059" s="356"/>
      <c r="H1059" s="356"/>
      <c r="I1059" s="356"/>
      <c r="J1059" s="357"/>
      <c r="K1059" s="357"/>
      <c r="L1059" s="357"/>
      <c r="M1059" s="357"/>
      <c r="N1059" s="358"/>
      <c r="O1059" s="358"/>
      <c r="P1059" s="358"/>
      <c r="Q1059" s="358"/>
      <c r="R1059" s="358"/>
      <c r="S1059" s="358"/>
      <c r="T1059" s="359"/>
      <c r="U1059" s="360"/>
      <c r="V1059" s="360"/>
      <c r="W1059" s="357"/>
      <c r="X1059" s="357"/>
      <c r="Y1059" s="446"/>
      <c r="Z1059" s="443"/>
      <c r="AA1059" s="446"/>
      <c r="AB1059" s="357"/>
      <c r="AC1059" s="357"/>
      <c r="AD1059" s="357"/>
      <c r="AE1059" s="357"/>
      <c r="AF1059" s="357"/>
      <c r="AG1059" s="446"/>
      <c r="AH1059" s="357"/>
      <c r="AI1059" s="357"/>
      <c r="AJ1059" s="357"/>
      <c r="AK1059" s="357"/>
      <c r="AL1059" s="357"/>
      <c r="AM1059" s="357"/>
    </row>
    <row r="1060" spans="5:39" x14ac:dyDescent="0.25">
      <c r="E1060" s="356"/>
      <c r="F1060" s="356"/>
      <c r="G1060" s="356"/>
      <c r="H1060" s="356"/>
      <c r="I1060" s="356"/>
      <c r="J1060" s="357"/>
      <c r="K1060" s="357"/>
      <c r="L1060" s="357"/>
      <c r="M1060" s="357"/>
      <c r="N1060" s="358"/>
      <c r="O1060" s="358"/>
      <c r="P1060" s="358"/>
      <c r="Q1060" s="358"/>
      <c r="R1060" s="358"/>
      <c r="S1060" s="358"/>
      <c r="T1060" s="359"/>
      <c r="U1060" s="360"/>
      <c r="V1060" s="360"/>
      <c r="W1060" s="357"/>
      <c r="X1060" s="357"/>
      <c r="Y1060" s="446"/>
      <c r="Z1060" s="443"/>
      <c r="AA1060" s="446"/>
      <c r="AB1060" s="357"/>
      <c r="AC1060" s="357"/>
      <c r="AD1060" s="357"/>
      <c r="AE1060" s="357"/>
      <c r="AF1060" s="357"/>
      <c r="AG1060" s="446"/>
      <c r="AH1060" s="357"/>
      <c r="AI1060" s="357"/>
      <c r="AJ1060" s="357"/>
      <c r="AK1060" s="357"/>
      <c r="AL1060" s="357"/>
      <c r="AM1060" s="357"/>
    </row>
    <row r="1061" spans="5:39" x14ac:dyDescent="0.25">
      <c r="E1061" s="356"/>
      <c r="F1061" s="356"/>
      <c r="G1061" s="356"/>
      <c r="H1061" s="356"/>
      <c r="I1061" s="356"/>
      <c r="J1061" s="357"/>
      <c r="K1061" s="357"/>
      <c r="L1061" s="357"/>
      <c r="M1061" s="357"/>
      <c r="N1061" s="358"/>
      <c r="O1061" s="358"/>
      <c r="P1061" s="358"/>
      <c r="Q1061" s="358"/>
      <c r="R1061" s="358"/>
      <c r="S1061" s="358"/>
      <c r="T1061" s="359"/>
      <c r="U1061" s="360"/>
      <c r="V1061" s="360"/>
      <c r="W1061" s="357"/>
      <c r="X1061" s="357"/>
      <c r="Y1061" s="446"/>
      <c r="Z1061" s="443"/>
      <c r="AA1061" s="446"/>
      <c r="AB1061" s="357"/>
      <c r="AC1061" s="357"/>
      <c r="AD1061" s="357"/>
      <c r="AE1061" s="357"/>
      <c r="AF1061" s="357"/>
      <c r="AG1061" s="446"/>
      <c r="AH1061" s="357"/>
      <c r="AI1061" s="357"/>
      <c r="AJ1061" s="357"/>
      <c r="AK1061" s="357"/>
      <c r="AL1061" s="357"/>
      <c r="AM1061" s="357"/>
    </row>
    <row r="1062" spans="5:39" x14ac:dyDescent="0.25">
      <c r="E1062" s="356"/>
      <c r="F1062" s="356"/>
      <c r="G1062" s="356"/>
      <c r="H1062" s="356"/>
      <c r="I1062" s="356"/>
      <c r="J1062" s="357"/>
      <c r="K1062" s="357"/>
      <c r="L1062" s="357"/>
      <c r="M1062" s="357"/>
      <c r="N1062" s="358"/>
      <c r="O1062" s="358"/>
      <c r="P1062" s="358"/>
      <c r="Q1062" s="358"/>
      <c r="R1062" s="358"/>
      <c r="S1062" s="358"/>
      <c r="T1062" s="359"/>
      <c r="U1062" s="360"/>
      <c r="V1062" s="360"/>
      <c r="W1062" s="357"/>
      <c r="X1062" s="357"/>
      <c r="Y1062" s="446"/>
      <c r="Z1062" s="443"/>
      <c r="AA1062" s="446"/>
      <c r="AB1062" s="357"/>
      <c r="AC1062" s="357"/>
      <c r="AD1062" s="357"/>
      <c r="AE1062" s="357"/>
      <c r="AF1062" s="357"/>
      <c r="AG1062" s="446"/>
      <c r="AH1062" s="357"/>
      <c r="AI1062" s="357"/>
      <c r="AJ1062" s="357"/>
      <c r="AK1062" s="357"/>
      <c r="AL1062" s="357"/>
      <c r="AM1062" s="357"/>
    </row>
    <row r="1063" spans="5:39" x14ac:dyDescent="0.25">
      <c r="E1063" s="356"/>
      <c r="F1063" s="356"/>
      <c r="G1063" s="356"/>
      <c r="H1063" s="356"/>
      <c r="I1063" s="356"/>
      <c r="J1063" s="357"/>
      <c r="K1063" s="357"/>
      <c r="L1063" s="357"/>
      <c r="M1063" s="357"/>
      <c r="N1063" s="358"/>
      <c r="O1063" s="358"/>
      <c r="P1063" s="358"/>
      <c r="Q1063" s="358"/>
      <c r="R1063" s="358"/>
      <c r="S1063" s="358"/>
      <c r="T1063" s="359"/>
      <c r="U1063" s="360"/>
      <c r="V1063" s="360"/>
      <c r="W1063" s="357"/>
      <c r="X1063" s="357"/>
      <c r="Y1063" s="446"/>
      <c r="Z1063" s="443"/>
      <c r="AA1063" s="446"/>
      <c r="AB1063" s="357"/>
      <c r="AC1063" s="357"/>
      <c r="AD1063" s="357"/>
      <c r="AE1063" s="357"/>
      <c r="AF1063" s="357"/>
      <c r="AG1063" s="446"/>
      <c r="AH1063" s="357"/>
      <c r="AI1063" s="357"/>
      <c r="AJ1063" s="357"/>
      <c r="AK1063" s="357"/>
      <c r="AL1063" s="357"/>
      <c r="AM1063" s="357"/>
    </row>
    <row r="1064" spans="5:39" x14ac:dyDescent="0.25">
      <c r="E1064" s="356"/>
      <c r="F1064" s="356"/>
      <c r="G1064" s="356"/>
      <c r="H1064" s="356"/>
      <c r="I1064" s="356"/>
      <c r="J1064" s="357"/>
      <c r="K1064" s="357"/>
      <c r="L1064" s="357"/>
      <c r="M1064" s="357"/>
      <c r="N1064" s="358"/>
      <c r="O1064" s="358"/>
      <c r="P1064" s="358"/>
      <c r="Q1064" s="358"/>
      <c r="R1064" s="358"/>
      <c r="S1064" s="358"/>
      <c r="T1064" s="359"/>
      <c r="U1064" s="360"/>
      <c r="V1064" s="360"/>
      <c r="W1064" s="357"/>
      <c r="X1064" s="357"/>
      <c r="Y1064" s="446"/>
      <c r="Z1064" s="443"/>
      <c r="AA1064" s="446"/>
      <c r="AB1064" s="357"/>
      <c r="AC1064" s="357"/>
      <c r="AD1064" s="357"/>
      <c r="AE1064" s="357"/>
      <c r="AF1064" s="357"/>
      <c r="AG1064" s="446"/>
      <c r="AH1064" s="357"/>
      <c r="AI1064" s="357"/>
      <c r="AJ1064" s="357"/>
      <c r="AK1064" s="357"/>
      <c r="AL1064" s="357"/>
      <c r="AM1064" s="357"/>
    </row>
    <row r="1065" spans="5:39" x14ac:dyDescent="0.25">
      <c r="E1065" s="356"/>
      <c r="F1065" s="356"/>
      <c r="G1065" s="356"/>
      <c r="H1065" s="356"/>
      <c r="I1065" s="356"/>
      <c r="J1065" s="357"/>
      <c r="K1065" s="357"/>
      <c r="L1065" s="357"/>
      <c r="M1065" s="357"/>
      <c r="N1065" s="358"/>
      <c r="O1065" s="358"/>
      <c r="P1065" s="358"/>
      <c r="Q1065" s="358"/>
      <c r="R1065" s="358"/>
      <c r="S1065" s="358"/>
      <c r="T1065" s="359"/>
      <c r="U1065" s="360"/>
      <c r="V1065" s="360"/>
      <c r="W1065" s="357"/>
      <c r="X1065" s="357"/>
      <c r="Y1065" s="446"/>
      <c r="Z1065" s="443"/>
      <c r="AA1065" s="446"/>
      <c r="AB1065" s="357"/>
      <c r="AC1065" s="357"/>
      <c r="AD1065" s="357"/>
      <c r="AE1065" s="357"/>
      <c r="AF1065" s="357"/>
      <c r="AG1065" s="446"/>
      <c r="AH1065" s="357"/>
      <c r="AI1065" s="357"/>
      <c r="AJ1065" s="357"/>
      <c r="AK1065" s="357"/>
      <c r="AL1065" s="357"/>
      <c r="AM1065" s="357"/>
    </row>
    <row r="1066" spans="5:39" x14ac:dyDescent="0.25">
      <c r="E1066" s="356"/>
      <c r="F1066" s="356"/>
      <c r="G1066" s="356"/>
      <c r="H1066" s="356"/>
      <c r="I1066" s="356"/>
      <c r="J1066" s="357"/>
      <c r="K1066" s="357"/>
      <c r="L1066" s="357"/>
      <c r="M1066" s="357"/>
      <c r="N1066" s="358"/>
      <c r="O1066" s="358"/>
      <c r="P1066" s="358"/>
      <c r="Q1066" s="358"/>
      <c r="R1066" s="358"/>
      <c r="S1066" s="358"/>
      <c r="T1066" s="359"/>
      <c r="U1066" s="360"/>
      <c r="V1066" s="360"/>
      <c r="W1066" s="357"/>
      <c r="X1066" s="357"/>
      <c r="Y1066" s="446"/>
      <c r="Z1066" s="443"/>
      <c r="AA1066" s="446"/>
      <c r="AB1066" s="357"/>
      <c r="AC1066" s="357"/>
      <c r="AD1066" s="357"/>
      <c r="AE1066" s="357"/>
      <c r="AF1066" s="357"/>
      <c r="AG1066" s="446"/>
      <c r="AH1066" s="357"/>
      <c r="AI1066" s="357"/>
      <c r="AJ1066" s="357"/>
      <c r="AK1066" s="357"/>
      <c r="AL1066" s="357"/>
      <c r="AM1066" s="357"/>
    </row>
    <row r="1067" spans="5:39" x14ac:dyDescent="0.25">
      <c r="E1067" s="356"/>
      <c r="F1067" s="356"/>
      <c r="G1067" s="356"/>
      <c r="H1067" s="356"/>
      <c r="I1067" s="356"/>
      <c r="J1067" s="357"/>
      <c r="K1067" s="357"/>
      <c r="L1067" s="357"/>
      <c r="M1067" s="357"/>
      <c r="N1067" s="358"/>
      <c r="O1067" s="358"/>
      <c r="P1067" s="358"/>
      <c r="Q1067" s="358"/>
      <c r="R1067" s="358"/>
      <c r="S1067" s="358"/>
      <c r="T1067" s="359"/>
      <c r="U1067" s="360"/>
      <c r="V1067" s="360"/>
      <c r="W1067" s="357"/>
      <c r="X1067" s="357"/>
      <c r="Y1067" s="446"/>
      <c r="Z1067" s="443"/>
      <c r="AA1067" s="446"/>
      <c r="AB1067" s="357"/>
      <c r="AC1067" s="357"/>
      <c r="AD1067" s="357"/>
      <c r="AE1067" s="357"/>
      <c r="AF1067" s="357"/>
      <c r="AG1067" s="446"/>
      <c r="AH1067" s="357"/>
      <c r="AI1067" s="357"/>
      <c r="AJ1067" s="357"/>
      <c r="AK1067" s="357"/>
      <c r="AL1067" s="357"/>
      <c r="AM1067" s="357"/>
    </row>
    <row r="1068" spans="5:39" x14ac:dyDescent="0.25">
      <c r="E1068" s="356"/>
      <c r="F1068" s="356"/>
      <c r="G1068" s="356"/>
      <c r="H1068" s="356"/>
      <c r="I1068" s="356"/>
      <c r="J1068" s="357"/>
      <c r="K1068" s="357"/>
      <c r="L1068" s="357"/>
      <c r="M1068" s="357"/>
      <c r="N1068" s="358"/>
      <c r="O1068" s="358"/>
      <c r="P1068" s="358"/>
      <c r="Q1068" s="358"/>
      <c r="R1068" s="358"/>
      <c r="S1068" s="358"/>
      <c r="T1068" s="359"/>
      <c r="U1068" s="360"/>
      <c r="V1068" s="360"/>
      <c r="W1068" s="357"/>
      <c r="X1068" s="357"/>
      <c r="Y1068" s="446"/>
      <c r="Z1068" s="443"/>
      <c r="AA1068" s="446"/>
      <c r="AB1068" s="357"/>
      <c r="AC1068" s="357"/>
      <c r="AD1068" s="357"/>
      <c r="AE1068" s="357"/>
      <c r="AF1068" s="357"/>
      <c r="AG1068" s="446"/>
      <c r="AH1068" s="357"/>
      <c r="AI1068" s="357"/>
      <c r="AJ1068" s="357"/>
      <c r="AK1068" s="357"/>
      <c r="AL1068" s="357"/>
      <c r="AM1068" s="357"/>
    </row>
    <row r="1069" spans="5:39" x14ac:dyDescent="0.25">
      <c r="E1069" s="356"/>
      <c r="F1069" s="356"/>
      <c r="G1069" s="356"/>
      <c r="H1069" s="356"/>
      <c r="I1069" s="356"/>
      <c r="J1069" s="357"/>
      <c r="K1069" s="357"/>
      <c r="L1069" s="357"/>
      <c r="M1069" s="357"/>
      <c r="N1069" s="358"/>
      <c r="O1069" s="358"/>
      <c r="P1069" s="358"/>
      <c r="Q1069" s="358"/>
      <c r="R1069" s="358"/>
      <c r="S1069" s="358"/>
      <c r="T1069" s="359"/>
      <c r="U1069" s="360"/>
      <c r="V1069" s="360"/>
      <c r="W1069" s="357"/>
      <c r="X1069" s="357"/>
      <c r="Y1069" s="446"/>
      <c r="Z1069" s="443"/>
      <c r="AA1069" s="446"/>
      <c r="AB1069" s="357"/>
      <c r="AC1069" s="357"/>
      <c r="AD1069" s="357"/>
      <c r="AE1069" s="357"/>
      <c r="AF1069" s="357"/>
      <c r="AG1069" s="446"/>
      <c r="AH1069" s="357"/>
      <c r="AI1069" s="357"/>
      <c r="AJ1069" s="357"/>
      <c r="AK1069" s="357"/>
      <c r="AL1069" s="357"/>
      <c r="AM1069" s="357"/>
    </row>
    <row r="1070" spans="5:39" x14ac:dyDescent="0.25">
      <c r="E1070" s="356"/>
      <c r="F1070" s="356"/>
      <c r="G1070" s="356"/>
      <c r="H1070" s="356"/>
      <c r="I1070" s="356"/>
      <c r="J1070" s="357"/>
      <c r="K1070" s="357"/>
      <c r="L1070" s="357"/>
      <c r="M1070" s="357"/>
      <c r="N1070" s="358"/>
      <c r="O1070" s="358"/>
      <c r="P1070" s="358"/>
      <c r="Q1070" s="358"/>
      <c r="R1070" s="358"/>
      <c r="S1070" s="358"/>
      <c r="T1070" s="359"/>
      <c r="U1070" s="360"/>
      <c r="V1070" s="360"/>
      <c r="W1070" s="357"/>
      <c r="X1070" s="357"/>
      <c r="Y1070" s="446"/>
      <c r="Z1070" s="443"/>
      <c r="AA1070" s="446"/>
      <c r="AB1070" s="357"/>
      <c r="AC1070" s="357"/>
      <c r="AD1070" s="357"/>
      <c r="AE1070" s="357"/>
      <c r="AF1070" s="357"/>
      <c r="AG1070" s="446"/>
      <c r="AH1070" s="357"/>
      <c r="AI1070" s="357"/>
      <c r="AJ1070" s="357"/>
      <c r="AK1070" s="357"/>
      <c r="AL1070" s="357"/>
      <c r="AM1070" s="357"/>
    </row>
    <row r="1071" spans="5:39" x14ac:dyDescent="0.25">
      <c r="E1071" s="356"/>
      <c r="F1071" s="356"/>
      <c r="G1071" s="356"/>
      <c r="H1071" s="356"/>
      <c r="I1071" s="356"/>
      <c r="J1071" s="357"/>
      <c r="K1071" s="357"/>
      <c r="L1071" s="357"/>
      <c r="M1071" s="357"/>
      <c r="N1071" s="358"/>
      <c r="O1071" s="358"/>
      <c r="P1071" s="358"/>
      <c r="Q1071" s="358"/>
      <c r="R1071" s="358"/>
      <c r="S1071" s="358"/>
      <c r="T1071" s="359"/>
      <c r="U1071" s="360"/>
      <c r="V1071" s="360"/>
      <c r="W1071" s="357"/>
      <c r="X1071" s="357"/>
      <c r="Y1071" s="446"/>
      <c r="Z1071" s="443"/>
      <c r="AA1071" s="446"/>
      <c r="AB1071" s="357"/>
      <c r="AC1071" s="357"/>
      <c r="AD1071" s="357"/>
      <c r="AE1071" s="357"/>
      <c r="AF1071" s="357"/>
      <c r="AG1071" s="446"/>
      <c r="AH1071" s="357"/>
      <c r="AI1071" s="357"/>
      <c r="AJ1071" s="357"/>
      <c r="AK1071" s="357"/>
      <c r="AL1071" s="357"/>
      <c r="AM1071" s="357"/>
    </row>
    <row r="1072" spans="5:39" x14ac:dyDescent="0.25">
      <c r="E1072" s="356"/>
      <c r="F1072" s="356"/>
      <c r="G1072" s="356"/>
      <c r="H1072" s="356"/>
      <c r="I1072" s="356"/>
      <c r="J1072" s="357"/>
      <c r="K1072" s="357"/>
      <c r="L1072" s="357"/>
      <c r="M1072" s="357"/>
      <c r="N1072" s="358"/>
      <c r="O1072" s="358"/>
      <c r="P1072" s="358"/>
      <c r="Q1072" s="358"/>
      <c r="R1072" s="358"/>
      <c r="S1072" s="358"/>
      <c r="T1072" s="359"/>
      <c r="U1072" s="360"/>
      <c r="V1072" s="360"/>
      <c r="W1072" s="357"/>
      <c r="X1072" s="357"/>
      <c r="Y1072" s="446"/>
      <c r="Z1072" s="443"/>
      <c r="AA1072" s="446"/>
      <c r="AB1072" s="357"/>
      <c r="AC1072" s="357"/>
      <c r="AD1072" s="357"/>
      <c r="AE1072" s="357"/>
      <c r="AF1072" s="357"/>
      <c r="AG1072" s="446"/>
      <c r="AH1072" s="357"/>
      <c r="AI1072" s="357"/>
      <c r="AJ1072" s="357"/>
      <c r="AK1072" s="357"/>
      <c r="AL1072" s="357"/>
      <c r="AM1072" s="357"/>
    </row>
    <row r="1073" spans="5:39" x14ac:dyDescent="0.25">
      <c r="E1073" s="356"/>
      <c r="F1073" s="356"/>
      <c r="G1073" s="356"/>
      <c r="H1073" s="356"/>
      <c r="I1073" s="356"/>
      <c r="J1073" s="357"/>
      <c r="K1073" s="357"/>
      <c r="L1073" s="357"/>
      <c r="M1073" s="357"/>
      <c r="N1073" s="358"/>
      <c r="O1073" s="358"/>
      <c r="P1073" s="358"/>
      <c r="Q1073" s="358"/>
      <c r="R1073" s="358"/>
      <c r="S1073" s="358"/>
      <c r="T1073" s="359"/>
      <c r="U1073" s="360"/>
      <c r="V1073" s="360"/>
      <c r="W1073" s="357"/>
      <c r="X1073" s="357"/>
      <c r="Y1073" s="446"/>
      <c r="Z1073" s="443"/>
      <c r="AA1073" s="446"/>
      <c r="AB1073" s="357"/>
      <c r="AC1073" s="357"/>
      <c r="AD1073" s="357"/>
      <c r="AE1073" s="357"/>
      <c r="AF1073" s="357"/>
      <c r="AG1073" s="446"/>
      <c r="AH1073" s="357"/>
      <c r="AI1073" s="357"/>
      <c r="AJ1073" s="357"/>
      <c r="AK1073" s="357"/>
      <c r="AL1073" s="357"/>
      <c r="AM1073" s="357"/>
    </row>
    <row r="1074" spans="5:39" x14ac:dyDescent="0.25">
      <c r="E1074" s="356"/>
      <c r="F1074" s="356"/>
      <c r="G1074" s="356"/>
      <c r="H1074" s="356"/>
      <c r="I1074" s="356"/>
      <c r="J1074" s="357"/>
      <c r="K1074" s="357"/>
      <c r="L1074" s="357"/>
      <c r="M1074" s="357"/>
      <c r="N1074" s="358"/>
      <c r="O1074" s="358"/>
      <c r="P1074" s="358"/>
      <c r="Q1074" s="358"/>
      <c r="R1074" s="358"/>
      <c r="S1074" s="358"/>
      <c r="T1074" s="359"/>
      <c r="U1074" s="360"/>
      <c r="V1074" s="360"/>
      <c r="W1074" s="357"/>
      <c r="X1074" s="357"/>
      <c r="Y1074" s="446"/>
      <c r="Z1074" s="443"/>
      <c r="AA1074" s="446"/>
      <c r="AB1074" s="357"/>
      <c r="AC1074" s="357"/>
      <c r="AD1074" s="357"/>
      <c r="AE1074" s="357"/>
      <c r="AF1074" s="357"/>
      <c r="AG1074" s="446"/>
      <c r="AH1074" s="357"/>
      <c r="AI1074" s="357"/>
      <c r="AJ1074" s="357"/>
      <c r="AK1074" s="357"/>
      <c r="AL1074" s="357"/>
      <c r="AM1074" s="357"/>
    </row>
    <row r="1075" spans="5:39" x14ac:dyDescent="0.25">
      <c r="E1075" s="356"/>
      <c r="F1075" s="356"/>
      <c r="G1075" s="356"/>
      <c r="H1075" s="356"/>
      <c r="I1075" s="356"/>
      <c r="J1075" s="357"/>
      <c r="K1075" s="357"/>
      <c r="L1075" s="357"/>
      <c r="M1075" s="357"/>
      <c r="N1075" s="358"/>
      <c r="O1075" s="358"/>
      <c r="P1075" s="358"/>
      <c r="Q1075" s="358"/>
      <c r="R1075" s="358"/>
      <c r="S1075" s="358"/>
      <c r="T1075" s="359"/>
      <c r="U1075" s="360"/>
      <c r="V1075" s="360"/>
      <c r="W1075" s="357"/>
      <c r="X1075" s="357"/>
      <c r="Y1075" s="446"/>
      <c r="Z1075" s="443"/>
      <c r="AA1075" s="446"/>
      <c r="AB1075" s="357"/>
      <c r="AC1075" s="357"/>
      <c r="AD1075" s="357"/>
      <c r="AE1075" s="357"/>
      <c r="AF1075" s="357"/>
      <c r="AG1075" s="446"/>
      <c r="AH1075" s="357"/>
      <c r="AI1075" s="357"/>
      <c r="AJ1075" s="357"/>
      <c r="AK1075" s="357"/>
      <c r="AL1075" s="357"/>
      <c r="AM1075" s="357"/>
    </row>
    <row r="1076" spans="5:39" x14ac:dyDescent="0.25">
      <c r="E1076" s="356"/>
      <c r="F1076" s="356"/>
      <c r="G1076" s="356"/>
      <c r="H1076" s="356"/>
      <c r="I1076" s="356"/>
      <c r="J1076" s="357"/>
      <c r="K1076" s="357"/>
      <c r="L1076" s="357"/>
      <c r="M1076" s="357"/>
      <c r="N1076" s="358"/>
      <c r="O1076" s="358"/>
      <c r="P1076" s="358"/>
      <c r="Q1076" s="358"/>
      <c r="R1076" s="358"/>
      <c r="S1076" s="358"/>
      <c r="T1076" s="359"/>
      <c r="U1076" s="360"/>
      <c r="V1076" s="360"/>
      <c r="W1076" s="357"/>
      <c r="X1076" s="357"/>
      <c r="Y1076" s="446"/>
      <c r="Z1076" s="443"/>
      <c r="AA1076" s="446"/>
      <c r="AB1076" s="357"/>
      <c r="AC1076" s="357"/>
      <c r="AD1076" s="357"/>
      <c r="AE1076" s="357"/>
      <c r="AF1076" s="357"/>
      <c r="AG1076" s="446"/>
      <c r="AH1076" s="357"/>
      <c r="AI1076" s="357"/>
      <c r="AJ1076" s="357"/>
      <c r="AK1076" s="357"/>
      <c r="AL1076" s="357"/>
      <c r="AM1076" s="357"/>
    </row>
    <row r="1077" spans="5:39" x14ac:dyDescent="0.25">
      <c r="E1077" s="356"/>
      <c r="F1077" s="356"/>
      <c r="G1077" s="356"/>
      <c r="H1077" s="356"/>
      <c r="I1077" s="356"/>
      <c r="J1077" s="357"/>
      <c r="K1077" s="357"/>
      <c r="L1077" s="357"/>
      <c r="M1077" s="357"/>
      <c r="N1077" s="358"/>
      <c r="O1077" s="358"/>
      <c r="P1077" s="358"/>
      <c r="Q1077" s="358"/>
      <c r="R1077" s="358"/>
      <c r="S1077" s="358"/>
      <c r="T1077" s="359"/>
      <c r="U1077" s="360"/>
      <c r="V1077" s="360"/>
      <c r="W1077" s="357"/>
      <c r="X1077" s="357"/>
      <c r="Y1077" s="446"/>
      <c r="Z1077" s="443"/>
      <c r="AA1077" s="446"/>
      <c r="AB1077" s="357"/>
      <c r="AC1077" s="357"/>
      <c r="AD1077" s="357"/>
      <c r="AE1077" s="357"/>
      <c r="AF1077" s="357"/>
      <c r="AG1077" s="446"/>
      <c r="AH1077" s="357"/>
      <c r="AI1077" s="357"/>
      <c r="AJ1077" s="357"/>
      <c r="AK1077" s="357"/>
      <c r="AL1077" s="357"/>
      <c r="AM1077" s="357"/>
    </row>
    <row r="1078" spans="5:39" x14ac:dyDescent="0.25">
      <c r="E1078" s="356"/>
      <c r="F1078" s="356"/>
      <c r="G1078" s="356"/>
      <c r="H1078" s="356"/>
      <c r="I1078" s="356"/>
      <c r="J1078" s="357"/>
      <c r="K1078" s="357"/>
      <c r="L1078" s="357"/>
      <c r="M1078" s="357"/>
      <c r="N1078" s="358"/>
      <c r="O1078" s="358"/>
      <c r="P1078" s="358"/>
      <c r="Q1078" s="358"/>
      <c r="R1078" s="358"/>
      <c r="S1078" s="358"/>
      <c r="T1078" s="359"/>
      <c r="U1078" s="360"/>
      <c r="V1078" s="360"/>
      <c r="W1078" s="357"/>
      <c r="X1078" s="357"/>
      <c r="Y1078" s="446"/>
      <c r="Z1078" s="443"/>
      <c r="AA1078" s="446"/>
      <c r="AB1078" s="357"/>
      <c r="AC1078" s="357"/>
      <c r="AD1078" s="357"/>
      <c r="AE1078" s="357"/>
      <c r="AF1078" s="357"/>
      <c r="AG1078" s="446"/>
      <c r="AH1078" s="357"/>
      <c r="AI1078" s="357"/>
      <c r="AJ1078" s="357"/>
      <c r="AK1078" s="357"/>
      <c r="AL1078" s="357"/>
      <c r="AM1078" s="357"/>
    </row>
    <row r="1079" spans="5:39" x14ac:dyDescent="0.25">
      <c r="E1079" s="356"/>
      <c r="F1079" s="356"/>
      <c r="G1079" s="356"/>
      <c r="H1079" s="356"/>
      <c r="I1079" s="356"/>
      <c r="J1079" s="357"/>
      <c r="K1079" s="357"/>
      <c r="L1079" s="357"/>
      <c r="M1079" s="357"/>
      <c r="N1079" s="358"/>
      <c r="O1079" s="358"/>
      <c r="P1079" s="358"/>
      <c r="Q1079" s="358"/>
      <c r="R1079" s="358"/>
      <c r="S1079" s="358"/>
      <c r="T1079" s="359"/>
      <c r="U1079" s="360"/>
      <c r="V1079" s="360"/>
      <c r="W1079" s="357"/>
      <c r="X1079" s="357"/>
      <c r="Y1079" s="446"/>
      <c r="Z1079" s="443"/>
      <c r="AA1079" s="446"/>
      <c r="AB1079" s="357"/>
      <c r="AC1079" s="357"/>
      <c r="AD1079" s="357"/>
      <c r="AE1079" s="357"/>
      <c r="AF1079" s="357"/>
      <c r="AG1079" s="446"/>
      <c r="AH1079" s="357"/>
      <c r="AI1079" s="357"/>
      <c r="AJ1079" s="357"/>
      <c r="AK1079" s="357"/>
      <c r="AL1079" s="357"/>
      <c r="AM1079" s="357"/>
    </row>
    <row r="1080" spans="5:39" x14ac:dyDescent="0.25">
      <c r="E1080" s="356"/>
      <c r="F1080" s="356"/>
      <c r="G1080" s="356"/>
      <c r="H1080" s="356"/>
      <c r="I1080" s="356"/>
      <c r="J1080" s="357"/>
      <c r="K1080" s="357"/>
      <c r="L1080" s="357"/>
      <c r="M1080" s="357"/>
      <c r="N1080" s="358"/>
      <c r="O1080" s="358"/>
      <c r="P1080" s="358"/>
      <c r="Q1080" s="358"/>
      <c r="R1080" s="358"/>
      <c r="S1080" s="358"/>
      <c r="T1080" s="359"/>
      <c r="U1080" s="360"/>
      <c r="V1080" s="360"/>
      <c r="W1080" s="357"/>
      <c r="X1080" s="357"/>
      <c r="Y1080" s="446"/>
      <c r="Z1080" s="443"/>
      <c r="AA1080" s="446"/>
      <c r="AB1080" s="357"/>
      <c r="AC1080" s="357"/>
      <c r="AD1080" s="357"/>
      <c r="AE1080" s="357"/>
      <c r="AF1080" s="357"/>
      <c r="AG1080" s="446"/>
      <c r="AH1080" s="357"/>
      <c r="AI1080" s="357"/>
      <c r="AJ1080" s="357"/>
      <c r="AK1080" s="357"/>
      <c r="AL1080" s="357"/>
      <c r="AM1080" s="357"/>
    </row>
    <row r="1081" spans="5:39" x14ac:dyDescent="0.25">
      <c r="E1081" s="356"/>
      <c r="F1081" s="356"/>
      <c r="G1081" s="356"/>
      <c r="H1081" s="356"/>
      <c r="I1081" s="356"/>
      <c r="J1081" s="357"/>
      <c r="K1081" s="357"/>
      <c r="L1081" s="357"/>
      <c r="M1081" s="357"/>
      <c r="N1081" s="358"/>
      <c r="O1081" s="358"/>
      <c r="P1081" s="358"/>
      <c r="Q1081" s="358"/>
      <c r="R1081" s="358"/>
      <c r="S1081" s="358"/>
      <c r="T1081" s="359"/>
      <c r="U1081" s="360"/>
      <c r="V1081" s="360"/>
      <c r="W1081" s="357"/>
      <c r="X1081" s="357"/>
      <c r="Y1081" s="446"/>
      <c r="Z1081" s="443"/>
      <c r="AA1081" s="446"/>
      <c r="AB1081" s="357"/>
      <c r="AC1081" s="357"/>
      <c r="AD1081" s="357"/>
      <c r="AE1081" s="357"/>
      <c r="AF1081" s="357"/>
      <c r="AG1081" s="446"/>
      <c r="AH1081" s="357"/>
      <c r="AI1081" s="357"/>
      <c r="AJ1081" s="357"/>
      <c r="AK1081" s="357"/>
      <c r="AL1081" s="357"/>
      <c r="AM1081" s="357"/>
    </row>
    <row r="1082" spans="5:39" x14ac:dyDescent="0.25">
      <c r="E1082" s="356"/>
      <c r="F1082" s="356"/>
      <c r="G1082" s="356"/>
      <c r="H1082" s="356"/>
      <c r="I1082" s="356"/>
      <c r="J1082" s="357"/>
      <c r="K1082" s="357"/>
      <c r="L1082" s="357"/>
      <c r="M1082" s="357"/>
      <c r="N1082" s="358"/>
      <c r="O1082" s="358"/>
      <c r="P1082" s="358"/>
      <c r="Q1082" s="358"/>
      <c r="R1082" s="358"/>
      <c r="S1082" s="358"/>
      <c r="T1082" s="359"/>
      <c r="U1082" s="360"/>
      <c r="V1082" s="360"/>
      <c r="W1082" s="357"/>
      <c r="X1082" s="357"/>
      <c r="Y1082" s="446"/>
      <c r="Z1082" s="443"/>
      <c r="AA1082" s="446"/>
      <c r="AB1082" s="357"/>
      <c r="AC1082" s="357"/>
      <c r="AD1082" s="357"/>
      <c r="AE1082" s="357"/>
      <c r="AF1082" s="357"/>
      <c r="AG1082" s="446"/>
      <c r="AH1082" s="357"/>
      <c r="AI1082" s="357"/>
      <c r="AJ1082" s="357"/>
      <c r="AK1082" s="357"/>
      <c r="AL1082" s="357"/>
      <c r="AM1082" s="357"/>
    </row>
    <row r="1083" spans="5:39" x14ac:dyDescent="0.25">
      <c r="E1083" s="356"/>
      <c r="F1083" s="356"/>
      <c r="G1083" s="356"/>
      <c r="H1083" s="356"/>
      <c r="I1083" s="356"/>
      <c r="J1083" s="357"/>
      <c r="K1083" s="357"/>
      <c r="L1083" s="357"/>
      <c r="M1083" s="357"/>
      <c r="N1083" s="358"/>
      <c r="O1083" s="358"/>
      <c r="P1083" s="358"/>
      <c r="Q1083" s="358"/>
      <c r="R1083" s="358"/>
      <c r="S1083" s="358"/>
      <c r="T1083" s="359"/>
      <c r="U1083" s="360"/>
      <c r="V1083" s="360"/>
      <c r="W1083" s="357"/>
      <c r="X1083" s="357"/>
      <c r="Y1083" s="446"/>
      <c r="Z1083" s="443"/>
      <c r="AA1083" s="446"/>
      <c r="AB1083" s="357"/>
      <c r="AC1083" s="357"/>
      <c r="AD1083" s="357"/>
      <c r="AE1083" s="357"/>
      <c r="AF1083" s="357"/>
      <c r="AG1083" s="446"/>
      <c r="AH1083" s="357"/>
      <c r="AI1083" s="357"/>
      <c r="AJ1083" s="357"/>
      <c r="AK1083" s="357"/>
      <c r="AL1083" s="357"/>
      <c r="AM1083" s="357"/>
    </row>
    <row r="1084" spans="5:39" x14ac:dyDescent="0.25">
      <c r="E1084" s="356"/>
      <c r="F1084" s="356"/>
      <c r="G1084" s="356"/>
      <c r="H1084" s="356"/>
      <c r="I1084" s="356"/>
      <c r="J1084" s="357"/>
      <c r="K1084" s="357"/>
      <c r="L1084" s="357"/>
      <c r="M1084" s="357"/>
      <c r="N1084" s="358"/>
      <c r="O1084" s="358"/>
      <c r="P1084" s="358"/>
      <c r="Q1084" s="358"/>
      <c r="R1084" s="358"/>
      <c r="S1084" s="358"/>
      <c r="T1084" s="359"/>
      <c r="U1084" s="360"/>
      <c r="V1084" s="360"/>
      <c r="W1084" s="357"/>
      <c r="X1084" s="357"/>
      <c r="Y1084" s="446"/>
      <c r="Z1084" s="443"/>
      <c r="AA1084" s="446"/>
      <c r="AB1084" s="357"/>
      <c r="AC1084" s="357"/>
      <c r="AD1084" s="357"/>
      <c r="AE1084" s="357"/>
      <c r="AF1084" s="357"/>
      <c r="AG1084" s="446"/>
      <c r="AH1084" s="357"/>
      <c r="AI1084" s="357"/>
      <c r="AJ1084" s="357"/>
      <c r="AK1084" s="357"/>
      <c r="AL1084" s="357"/>
      <c r="AM1084" s="357"/>
    </row>
    <row r="1085" spans="5:39" x14ac:dyDescent="0.25">
      <c r="E1085" s="356"/>
      <c r="F1085" s="356"/>
      <c r="G1085" s="356"/>
      <c r="H1085" s="356"/>
      <c r="I1085" s="356"/>
      <c r="J1085" s="357"/>
      <c r="K1085" s="357"/>
      <c r="L1085" s="357"/>
      <c r="M1085" s="357"/>
      <c r="N1085" s="358"/>
      <c r="O1085" s="358"/>
      <c r="P1085" s="358"/>
      <c r="Q1085" s="358"/>
      <c r="R1085" s="358"/>
      <c r="S1085" s="358"/>
      <c r="T1085" s="359"/>
      <c r="U1085" s="360"/>
      <c r="V1085" s="360"/>
      <c r="W1085" s="357"/>
      <c r="X1085" s="357"/>
      <c r="Y1085" s="446"/>
      <c r="Z1085" s="443"/>
      <c r="AA1085" s="446"/>
      <c r="AB1085" s="357"/>
      <c r="AC1085" s="357"/>
      <c r="AD1085" s="357"/>
      <c r="AE1085" s="357"/>
      <c r="AF1085" s="357"/>
      <c r="AG1085" s="446"/>
      <c r="AH1085" s="357"/>
      <c r="AI1085" s="357"/>
      <c r="AJ1085" s="357"/>
      <c r="AK1085" s="357"/>
      <c r="AL1085" s="357"/>
      <c r="AM1085" s="357"/>
    </row>
    <row r="1086" spans="5:39" x14ac:dyDescent="0.25">
      <c r="E1086" s="356"/>
      <c r="F1086" s="356"/>
      <c r="G1086" s="356"/>
      <c r="H1086" s="356"/>
      <c r="I1086" s="356"/>
      <c r="J1086" s="357"/>
      <c r="K1086" s="357"/>
      <c r="L1086" s="357"/>
      <c r="M1086" s="357"/>
      <c r="N1086" s="358"/>
      <c r="O1086" s="358"/>
      <c r="P1086" s="358"/>
      <c r="Q1086" s="358"/>
      <c r="R1086" s="358"/>
      <c r="S1086" s="358"/>
      <c r="T1086" s="359"/>
      <c r="U1086" s="360"/>
      <c r="V1086" s="360"/>
      <c r="W1086" s="357"/>
      <c r="X1086" s="357"/>
      <c r="Y1086" s="446"/>
      <c r="Z1086" s="443"/>
      <c r="AA1086" s="446"/>
      <c r="AB1086" s="357"/>
      <c r="AC1086" s="357"/>
      <c r="AD1086" s="357"/>
      <c r="AE1086" s="357"/>
      <c r="AF1086" s="357"/>
      <c r="AG1086" s="446"/>
      <c r="AH1086" s="357"/>
      <c r="AI1086" s="357"/>
      <c r="AJ1086" s="357"/>
      <c r="AK1086" s="357"/>
      <c r="AL1086" s="357"/>
      <c r="AM1086" s="357"/>
    </row>
    <row r="1087" spans="5:39" x14ac:dyDescent="0.25">
      <c r="E1087" s="356"/>
      <c r="F1087" s="356"/>
      <c r="G1087" s="356"/>
      <c r="H1087" s="356"/>
      <c r="I1087" s="356"/>
      <c r="J1087" s="357"/>
      <c r="K1087" s="357"/>
      <c r="L1087" s="357"/>
      <c r="M1087" s="357"/>
      <c r="N1087" s="358"/>
      <c r="O1087" s="358"/>
      <c r="P1087" s="358"/>
      <c r="Q1087" s="358"/>
      <c r="R1087" s="358"/>
      <c r="S1087" s="358"/>
      <c r="T1087" s="359"/>
      <c r="U1087" s="360"/>
      <c r="V1087" s="360"/>
      <c r="W1087" s="357"/>
      <c r="X1087" s="357"/>
      <c r="Y1087" s="446"/>
      <c r="Z1087" s="443"/>
      <c r="AA1087" s="446"/>
      <c r="AB1087" s="357"/>
      <c r="AC1087" s="357"/>
      <c r="AD1087" s="357"/>
      <c r="AE1087" s="357"/>
      <c r="AF1087" s="357"/>
      <c r="AG1087" s="446"/>
      <c r="AH1087" s="357"/>
      <c r="AI1087" s="357"/>
      <c r="AJ1087" s="357"/>
      <c r="AK1087" s="357"/>
      <c r="AL1087" s="357"/>
      <c r="AM1087" s="357"/>
    </row>
    <row r="1088" spans="5:39" x14ac:dyDescent="0.25">
      <c r="E1088" s="356"/>
      <c r="F1088" s="356"/>
      <c r="G1088" s="356"/>
      <c r="H1088" s="356"/>
      <c r="I1088" s="356"/>
      <c r="J1088" s="357"/>
      <c r="K1088" s="357"/>
      <c r="L1088" s="357"/>
      <c r="M1088" s="357"/>
      <c r="N1088" s="358"/>
      <c r="O1088" s="358"/>
      <c r="P1088" s="358"/>
      <c r="Q1088" s="358"/>
      <c r="R1088" s="358"/>
      <c r="S1088" s="358"/>
      <c r="T1088" s="359"/>
      <c r="U1088" s="360"/>
      <c r="V1088" s="360"/>
      <c r="W1088" s="357"/>
      <c r="X1088" s="357"/>
      <c r="Y1088" s="446"/>
      <c r="Z1088" s="443"/>
      <c r="AA1088" s="446"/>
      <c r="AB1088" s="357"/>
      <c r="AC1088" s="357"/>
      <c r="AD1088" s="357"/>
      <c r="AE1088" s="357"/>
      <c r="AF1088" s="357"/>
      <c r="AG1088" s="446"/>
      <c r="AH1088" s="357"/>
      <c r="AI1088" s="357"/>
      <c r="AJ1088" s="357"/>
      <c r="AK1088" s="357"/>
      <c r="AL1088" s="357"/>
      <c r="AM1088" s="357"/>
    </row>
    <row r="1089" spans="5:39" x14ac:dyDescent="0.25">
      <c r="E1089" s="356"/>
      <c r="F1089" s="356"/>
      <c r="G1089" s="356"/>
      <c r="H1089" s="356"/>
      <c r="I1089" s="356"/>
      <c r="J1089" s="357"/>
      <c r="K1089" s="357"/>
      <c r="L1089" s="357"/>
      <c r="M1089" s="357"/>
      <c r="N1089" s="358"/>
      <c r="O1089" s="358"/>
      <c r="P1089" s="358"/>
      <c r="Q1089" s="358"/>
      <c r="R1089" s="358"/>
      <c r="S1089" s="358"/>
      <c r="T1089" s="359"/>
      <c r="U1089" s="360"/>
      <c r="V1089" s="360"/>
      <c r="W1089" s="357"/>
      <c r="X1089" s="357"/>
      <c r="Y1089" s="446"/>
      <c r="Z1089" s="443"/>
      <c r="AA1089" s="446"/>
      <c r="AB1089" s="357"/>
      <c r="AC1089" s="357"/>
      <c r="AD1089" s="357"/>
      <c r="AE1089" s="357"/>
      <c r="AF1089" s="357"/>
      <c r="AG1089" s="446"/>
      <c r="AH1089" s="357"/>
      <c r="AI1089" s="357"/>
      <c r="AJ1089" s="357"/>
      <c r="AK1089" s="357"/>
      <c r="AL1089" s="357"/>
      <c r="AM1089" s="357"/>
    </row>
    <row r="1090" spans="5:39" x14ac:dyDescent="0.25">
      <c r="E1090" s="356"/>
      <c r="F1090" s="356"/>
      <c r="G1090" s="356"/>
      <c r="H1090" s="356"/>
      <c r="I1090" s="356"/>
      <c r="J1090" s="357"/>
      <c r="K1090" s="357"/>
      <c r="L1090" s="357"/>
      <c r="M1090" s="357"/>
      <c r="N1090" s="358"/>
      <c r="O1090" s="358"/>
      <c r="P1090" s="358"/>
      <c r="Q1090" s="358"/>
      <c r="R1090" s="358"/>
      <c r="S1090" s="358"/>
      <c r="T1090" s="359"/>
      <c r="U1090" s="360"/>
      <c r="V1090" s="360"/>
      <c r="W1090" s="357"/>
      <c r="X1090" s="357"/>
      <c r="Y1090" s="446"/>
      <c r="Z1090" s="443"/>
      <c r="AA1090" s="446"/>
      <c r="AB1090" s="357"/>
      <c r="AC1090" s="357"/>
      <c r="AD1090" s="357"/>
      <c r="AE1090" s="357"/>
      <c r="AF1090" s="357"/>
      <c r="AG1090" s="446"/>
      <c r="AH1090" s="357"/>
      <c r="AI1090" s="357"/>
      <c r="AJ1090" s="357"/>
      <c r="AK1090" s="357"/>
      <c r="AL1090" s="357"/>
      <c r="AM1090" s="357"/>
    </row>
    <row r="1091" spans="5:39" x14ac:dyDescent="0.25">
      <c r="E1091" s="356"/>
      <c r="F1091" s="356"/>
      <c r="G1091" s="356"/>
      <c r="H1091" s="356"/>
      <c r="I1091" s="356"/>
      <c r="J1091" s="357"/>
      <c r="K1091" s="357"/>
      <c r="L1091" s="357"/>
      <c r="M1091" s="357"/>
      <c r="N1091" s="358"/>
      <c r="O1091" s="358"/>
      <c r="P1091" s="358"/>
      <c r="Q1091" s="358"/>
      <c r="R1091" s="358"/>
      <c r="S1091" s="358"/>
      <c r="T1091" s="359"/>
      <c r="U1091" s="360"/>
      <c r="V1091" s="360"/>
      <c r="W1091" s="357"/>
      <c r="X1091" s="357"/>
      <c r="Y1091" s="446"/>
      <c r="Z1091" s="443"/>
      <c r="AA1091" s="446"/>
      <c r="AB1091" s="357"/>
      <c r="AC1091" s="357"/>
      <c r="AD1091" s="357"/>
      <c r="AE1091" s="357"/>
      <c r="AF1091" s="357"/>
      <c r="AG1091" s="446"/>
      <c r="AH1091" s="357"/>
      <c r="AI1091" s="357"/>
      <c r="AJ1091" s="357"/>
      <c r="AK1091" s="357"/>
      <c r="AL1091" s="357"/>
      <c r="AM1091" s="357"/>
    </row>
    <row r="1092" spans="5:39" x14ac:dyDescent="0.25">
      <c r="E1092" s="356"/>
      <c r="F1092" s="356"/>
      <c r="G1092" s="356"/>
      <c r="H1092" s="356"/>
      <c r="I1092" s="356"/>
      <c r="J1092" s="357"/>
      <c r="K1092" s="357"/>
      <c r="L1092" s="357"/>
      <c r="M1092" s="357"/>
      <c r="N1092" s="358"/>
      <c r="O1092" s="358"/>
      <c r="P1092" s="358"/>
      <c r="Q1092" s="358"/>
      <c r="R1092" s="358"/>
      <c r="S1092" s="358"/>
      <c r="T1092" s="359"/>
      <c r="U1092" s="360"/>
      <c r="V1092" s="360"/>
      <c r="W1092" s="357"/>
      <c r="X1092" s="357"/>
      <c r="Y1092" s="446"/>
      <c r="Z1092" s="443"/>
      <c r="AA1092" s="446"/>
      <c r="AB1092" s="357"/>
      <c r="AC1092" s="357"/>
      <c r="AD1092" s="357"/>
      <c r="AE1092" s="357"/>
      <c r="AF1092" s="357"/>
      <c r="AG1092" s="446"/>
      <c r="AH1092" s="357"/>
      <c r="AI1092" s="357"/>
      <c r="AJ1092" s="357"/>
      <c r="AK1092" s="357"/>
      <c r="AL1092" s="357"/>
      <c r="AM1092" s="357"/>
    </row>
    <row r="1093" spans="5:39" x14ac:dyDescent="0.25">
      <c r="E1093" s="356"/>
      <c r="F1093" s="356"/>
      <c r="G1093" s="356"/>
      <c r="H1093" s="356"/>
      <c r="I1093" s="356"/>
      <c r="J1093" s="357"/>
      <c r="K1093" s="357"/>
      <c r="L1093" s="357"/>
      <c r="M1093" s="357"/>
      <c r="N1093" s="358"/>
      <c r="O1093" s="358"/>
      <c r="P1093" s="358"/>
      <c r="Q1093" s="358"/>
      <c r="R1093" s="358"/>
      <c r="S1093" s="358"/>
      <c r="T1093" s="359"/>
      <c r="U1093" s="360"/>
      <c r="V1093" s="360"/>
      <c r="W1093" s="357"/>
      <c r="X1093" s="357"/>
      <c r="Y1093" s="446"/>
      <c r="Z1093" s="443"/>
      <c r="AA1093" s="446"/>
      <c r="AB1093" s="357"/>
      <c r="AC1093" s="357"/>
      <c r="AD1093" s="357"/>
      <c r="AE1093" s="357"/>
      <c r="AF1093" s="357"/>
      <c r="AG1093" s="446"/>
      <c r="AH1093" s="357"/>
      <c r="AI1093" s="357"/>
      <c r="AJ1093" s="357"/>
      <c r="AK1093" s="357"/>
      <c r="AL1093" s="357"/>
      <c r="AM1093" s="357"/>
    </row>
    <row r="1094" spans="5:39" x14ac:dyDescent="0.25">
      <c r="E1094" s="356"/>
      <c r="F1094" s="356"/>
      <c r="G1094" s="356"/>
      <c r="H1094" s="356"/>
      <c r="I1094" s="356"/>
      <c r="J1094" s="357"/>
      <c r="K1094" s="357"/>
      <c r="L1094" s="357"/>
      <c r="M1094" s="357"/>
      <c r="N1094" s="358"/>
      <c r="O1094" s="358"/>
      <c r="P1094" s="358"/>
      <c r="Q1094" s="358"/>
      <c r="R1094" s="358"/>
      <c r="S1094" s="358"/>
      <c r="T1094" s="359"/>
      <c r="U1094" s="360"/>
      <c r="V1094" s="360"/>
      <c r="W1094" s="357"/>
      <c r="X1094" s="357"/>
      <c r="Y1094" s="446"/>
      <c r="Z1094" s="443"/>
      <c r="AA1094" s="446"/>
      <c r="AB1094" s="357"/>
      <c r="AC1094" s="357"/>
      <c r="AD1094" s="357"/>
      <c r="AE1094" s="357"/>
      <c r="AF1094" s="357"/>
      <c r="AG1094" s="446"/>
      <c r="AH1094" s="357"/>
      <c r="AI1094" s="357"/>
      <c r="AJ1094" s="357"/>
      <c r="AK1094" s="357"/>
      <c r="AL1094" s="357"/>
      <c r="AM1094" s="357"/>
    </row>
    <row r="1095" spans="5:39" x14ac:dyDescent="0.25">
      <c r="E1095" s="356"/>
      <c r="F1095" s="356"/>
      <c r="G1095" s="356"/>
      <c r="H1095" s="356"/>
      <c r="I1095" s="356"/>
      <c r="J1095" s="357"/>
      <c r="K1095" s="357"/>
      <c r="L1095" s="357"/>
      <c r="M1095" s="357"/>
      <c r="N1095" s="358"/>
      <c r="O1095" s="358"/>
      <c r="P1095" s="358"/>
      <c r="Q1095" s="358"/>
      <c r="R1095" s="358"/>
      <c r="S1095" s="358"/>
      <c r="T1095" s="359"/>
      <c r="U1095" s="360"/>
      <c r="V1095" s="360"/>
      <c r="W1095" s="357"/>
      <c r="X1095" s="357"/>
      <c r="Y1095" s="446"/>
      <c r="Z1095" s="443"/>
      <c r="AA1095" s="446"/>
      <c r="AB1095" s="357"/>
      <c r="AC1095" s="357"/>
      <c r="AD1095" s="357"/>
      <c r="AE1095" s="357"/>
      <c r="AF1095" s="357"/>
      <c r="AG1095" s="446"/>
      <c r="AH1095" s="357"/>
      <c r="AI1095" s="357"/>
      <c r="AJ1095" s="357"/>
      <c r="AK1095" s="357"/>
      <c r="AL1095" s="357"/>
      <c r="AM1095" s="357"/>
    </row>
    <row r="1096" spans="5:39" x14ac:dyDescent="0.25">
      <c r="E1096" s="356"/>
      <c r="F1096" s="356"/>
      <c r="G1096" s="356"/>
      <c r="H1096" s="356"/>
      <c r="I1096" s="356"/>
      <c r="J1096" s="357"/>
      <c r="K1096" s="357"/>
      <c r="L1096" s="357"/>
      <c r="M1096" s="357"/>
      <c r="N1096" s="358"/>
      <c r="O1096" s="358"/>
      <c r="P1096" s="358"/>
      <c r="Q1096" s="358"/>
      <c r="R1096" s="358"/>
      <c r="S1096" s="358"/>
      <c r="T1096" s="359"/>
      <c r="U1096" s="360"/>
      <c r="V1096" s="360"/>
      <c r="W1096" s="357"/>
      <c r="X1096" s="357"/>
      <c r="Y1096" s="446"/>
      <c r="Z1096" s="443"/>
      <c r="AA1096" s="446"/>
      <c r="AB1096" s="357"/>
      <c r="AC1096" s="357"/>
      <c r="AD1096" s="357"/>
      <c r="AE1096" s="357"/>
      <c r="AF1096" s="357"/>
      <c r="AG1096" s="446"/>
      <c r="AH1096" s="357"/>
      <c r="AI1096" s="357"/>
      <c r="AJ1096" s="357"/>
      <c r="AK1096" s="357"/>
      <c r="AL1096" s="357"/>
      <c r="AM1096" s="357"/>
    </row>
    <row r="1097" spans="5:39" x14ac:dyDescent="0.25">
      <c r="E1097" s="356"/>
      <c r="F1097" s="356"/>
      <c r="G1097" s="356"/>
      <c r="H1097" s="356"/>
      <c r="I1097" s="356"/>
      <c r="J1097" s="357"/>
      <c r="K1097" s="357"/>
      <c r="L1097" s="357"/>
      <c r="M1097" s="357"/>
      <c r="N1097" s="358"/>
      <c r="O1097" s="358"/>
      <c r="P1097" s="358"/>
      <c r="Q1097" s="358"/>
      <c r="R1097" s="358"/>
      <c r="S1097" s="358"/>
      <c r="T1097" s="359"/>
      <c r="U1097" s="360"/>
      <c r="V1097" s="360"/>
      <c r="W1097" s="357"/>
      <c r="X1097" s="357"/>
      <c r="Y1097" s="446"/>
      <c r="Z1097" s="443"/>
      <c r="AA1097" s="446"/>
      <c r="AB1097" s="357"/>
      <c r="AC1097" s="357"/>
      <c r="AD1097" s="357"/>
      <c r="AE1097" s="357"/>
      <c r="AF1097" s="357"/>
      <c r="AG1097" s="446"/>
      <c r="AH1097" s="357"/>
      <c r="AI1097" s="357"/>
      <c r="AJ1097" s="357"/>
      <c r="AK1097" s="357"/>
      <c r="AL1097" s="357"/>
      <c r="AM1097" s="357"/>
    </row>
    <row r="1098" spans="5:39" x14ac:dyDescent="0.25">
      <c r="E1098" s="356"/>
      <c r="F1098" s="356"/>
      <c r="G1098" s="356"/>
      <c r="H1098" s="356"/>
      <c r="I1098" s="356"/>
      <c r="J1098" s="357"/>
      <c r="K1098" s="357"/>
      <c r="L1098" s="357"/>
      <c r="M1098" s="357"/>
      <c r="N1098" s="358"/>
      <c r="O1098" s="358"/>
      <c r="P1098" s="358"/>
      <c r="Q1098" s="358"/>
      <c r="R1098" s="358"/>
      <c r="S1098" s="358"/>
      <c r="T1098" s="359"/>
      <c r="U1098" s="360"/>
      <c r="V1098" s="360"/>
      <c r="W1098" s="357"/>
      <c r="X1098" s="357"/>
      <c r="Y1098" s="446"/>
      <c r="Z1098" s="443"/>
      <c r="AA1098" s="446"/>
      <c r="AB1098" s="357"/>
      <c r="AC1098" s="357"/>
      <c r="AD1098" s="357"/>
      <c r="AE1098" s="357"/>
      <c r="AF1098" s="357"/>
      <c r="AG1098" s="446"/>
      <c r="AH1098" s="357"/>
      <c r="AI1098" s="357"/>
      <c r="AJ1098" s="357"/>
      <c r="AK1098" s="357"/>
      <c r="AL1098" s="357"/>
      <c r="AM1098" s="357"/>
    </row>
    <row r="1099" spans="5:39" x14ac:dyDescent="0.25">
      <c r="E1099" s="356"/>
      <c r="F1099" s="356"/>
      <c r="G1099" s="356"/>
      <c r="H1099" s="356"/>
      <c r="I1099" s="356"/>
      <c r="J1099" s="357"/>
      <c r="K1099" s="357"/>
      <c r="L1099" s="357"/>
      <c r="M1099" s="357"/>
      <c r="N1099" s="358"/>
      <c r="O1099" s="358"/>
      <c r="P1099" s="358"/>
      <c r="Q1099" s="358"/>
      <c r="R1099" s="358"/>
      <c r="S1099" s="358"/>
      <c r="T1099" s="359"/>
      <c r="U1099" s="360"/>
      <c r="V1099" s="360"/>
      <c r="W1099" s="357"/>
      <c r="X1099" s="357"/>
      <c r="Y1099" s="446"/>
      <c r="Z1099" s="443"/>
      <c r="AA1099" s="446"/>
      <c r="AB1099" s="357"/>
      <c r="AC1099" s="357"/>
      <c r="AD1099" s="357"/>
      <c r="AE1099" s="357"/>
      <c r="AF1099" s="357"/>
      <c r="AG1099" s="446"/>
      <c r="AH1099" s="357"/>
      <c r="AI1099" s="357"/>
      <c r="AJ1099" s="357"/>
      <c r="AK1099" s="357"/>
      <c r="AL1099" s="357"/>
      <c r="AM1099" s="357"/>
    </row>
    <row r="1100" spans="5:39" x14ac:dyDescent="0.25">
      <c r="E1100" s="356"/>
      <c r="F1100" s="356"/>
      <c r="G1100" s="356"/>
      <c r="H1100" s="356"/>
      <c r="I1100" s="356"/>
      <c r="J1100" s="357"/>
      <c r="K1100" s="357"/>
      <c r="L1100" s="357"/>
      <c r="M1100" s="357"/>
      <c r="N1100" s="358"/>
      <c r="O1100" s="358"/>
      <c r="P1100" s="358"/>
      <c r="Q1100" s="358"/>
      <c r="R1100" s="358"/>
      <c r="S1100" s="358"/>
      <c r="T1100" s="359"/>
      <c r="U1100" s="360"/>
      <c r="V1100" s="360"/>
      <c r="W1100" s="357"/>
      <c r="X1100" s="357"/>
      <c r="Y1100" s="446"/>
      <c r="Z1100" s="443"/>
      <c r="AA1100" s="446"/>
      <c r="AB1100" s="357"/>
      <c r="AC1100" s="357"/>
      <c r="AD1100" s="357"/>
      <c r="AE1100" s="357"/>
      <c r="AF1100" s="357"/>
      <c r="AG1100" s="446"/>
      <c r="AH1100" s="357"/>
      <c r="AI1100" s="357"/>
      <c r="AJ1100" s="357"/>
      <c r="AK1100" s="357"/>
      <c r="AL1100" s="357"/>
      <c r="AM1100" s="357"/>
    </row>
    <row r="1101" spans="5:39" x14ac:dyDescent="0.25">
      <c r="E1101" s="356"/>
      <c r="F1101" s="356"/>
      <c r="G1101" s="356"/>
      <c r="H1101" s="356"/>
      <c r="I1101" s="356"/>
      <c r="J1101" s="357"/>
      <c r="K1101" s="357"/>
      <c r="L1101" s="357"/>
      <c r="M1101" s="357"/>
      <c r="N1101" s="358"/>
      <c r="O1101" s="358"/>
      <c r="P1101" s="358"/>
      <c r="Q1101" s="358"/>
      <c r="R1101" s="358"/>
      <c r="S1101" s="358"/>
      <c r="T1101" s="359"/>
      <c r="U1101" s="360"/>
      <c r="V1101" s="360"/>
      <c r="W1101" s="357"/>
      <c r="X1101" s="357"/>
      <c r="Y1101" s="446"/>
      <c r="Z1101" s="443"/>
      <c r="AA1101" s="446"/>
      <c r="AB1101" s="357"/>
      <c r="AC1101" s="357"/>
      <c r="AD1101" s="357"/>
      <c r="AE1101" s="357"/>
      <c r="AF1101" s="357"/>
      <c r="AG1101" s="446"/>
      <c r="AH1101" s="357"/>
      <c r="AI1101" s="357"/>
      <c r="AJ1101" s="357"/>
      <c r="AK1101" s="357"/>
      <c r="AL1101" s="357"/>
      <c r="AM1101" s="357"/>
    </row>
    <row r="1102" spans="5:39" x14ac:dyDescent="0.25">
      <c r="E1102" s="356"/>
      <c r="F1102" s="356"/>
      <c r="G1102" s="356"/>
      <c r="H1102" s="356"/>
      <c r="I1102" s="356"/>
      <c r="J1102" s="357"/>
      <c r="K1102" s="357"/>
      <c r="L1102" s="357"/>
      <c r="M1102" s="357"/>
      <c r="N1102" s="358"/>
      <c r="O1102" s="358"/>
      <c r="P1102" s="358"/>
      <c r="Q1102" s="358"/>
      <c r="R1102" s="358"/>
      <c r="S1102" s="358"/>
      <c r="T1102" s="359"/>
      <c r="U1102" s="360"/>
      <c r="V1102" s="360"/>
      <c r="W1102" s="357"/>
      <c r="X1102" s="357"/>
      <c r="Y1102" s="446"/>
      <c r="Z1102" s="443"/>
      <c r="AA1102" s="446"/>
      <c r="AB1102" s="357"/>
      <c r="AC1102" s="357"/>
      <c r="AD1102" s="357"/>
      <c r="AE1102" s="357"/>
      <c r="AF1102" s="357"/>
      <c r="AG1102" s="446"/>
      <c r="AH1102" s="357"/>
      <c r="AI1102" s="357"/>
      <c r="AJ1102" s="357"/>
      <c r="AK1102" s="357"/>
      <c r="AL1102" s="357"/>
      <c r="AM1102" s="357"/>
    </row>
    <row r="1103" spans="5:39" x14ac:dyDescent="0.25">
      <c r="E1103" s="356"/>
      <c r="F1103" s="356"/>
      <c r="G1103" s="356"/>
      <c r="H1103" s="356"/>
      <c r="I1103" s="356"/>
      <c r="J1103" s="357"/>
      <c r="K1103" s="357"/>
      <c r="L1103" s="357"/>
      <c r="M1103" s="357"/>
      <c r="N1103" s="358"/>
      <c r="O1103" s="358"/>
      <c r="P1103" s="358"/>
      <c r="Q1103" s="358"/>
      <c r="R1103" s="358"/>
      <c r="S1103" s="358"/>
      <c r="T1103" s="359"/>
      <c r="U1103" s="360"/>
      <c r="V1103" s="360"/>
      <c r="W1103" s="357"/>
      <c r="X1103" s="357"/>
      <c r="Y1103" s="446"/>
      <c r="Z1103" s="443"/>
      <c r="AA1103" s="446"/>
      <c r="AB1103" s="357"/>
      <c r="AC1103" s="357"/>
      <c r="AD1103" s="357"/>
      <c r="AE1103" s="357"/>
      <c r="AF1103" s="357"/>
      <c r="AG1103" s="446"/>
      <c r="AH1103" s="357"/>
      <c r="AI1103" s="357"/>
      <c r="AJ1103" s="357"/>
      <c r="AK1103" s="357"/>
      <c r="AL1103" s="357"/>
      <c r="AM1103" s="357"/>
    </row>
    <row r="1104" spans="5:39" x14ac:dyDescent="0.25">
      <c r="E1104" s="356"/>
      <c r="F1104" s="356"/>
      <c r="G1104" s="356"/>
      <c r="H1104" s="356"/>
      <c r="I1104" s="356"/>
      <c r="J1104" s="357"/>
      <c r="K1104" s="357"/>
      <c r="L1104" s="357"/>
      <c r="M1104" s="357"/>
      <c r="N1104" s="358"/>
      <c r="O1104" s="358"/>
      <c r="P1104" s="358"/>
      <c r="Q1104" s="358"/>
      <c r="R1104" s="358"/>
      <c r="S1104" s="358"/>
      <c r="T1104" s="359"/>
      <c r="U1104" s="360"/>
      <c r="V1104" s="360"/>
      <c r="W1104" s="357"/>
      <c r="X1104" s="357"/>
      <c r="Y1104" s="446"/>
      <c r="Z1104" s="443"/>
      <c r="AA1104" s="446"/>
      <c r="AB1104" s="357"/>
      <c r="AC1104" s="357"/>
      <c r="AD1104" s="357"/>
      <c r="AE1104" s="357"/>
      <c r="AF1104" s="357"/>
      <c r="AG1104" s="446"/>
      <c r="AH1104" s="357"/>
      <c r="AI1104" s="357"/>
      <c r="AJ1104" s="357"/>
      <c r="AK1104" s="357"/>
      <c r="AL1104" s="357"/>
      <c r="AM1104" s="357"/>
    </row>
    <row r="1105" spans="5:39" x14ac:dyDescent="0.25">
      <c r="E1105" s="356"/>
      <c r="F1105" s="356"/>
      <c r="G1105" s="356"/>
      <c r="H1105" s="356"/>
      <c r="I1105" s="356"/>
      <c r="J1105" s="357"/>
      <c r="K1105" s="357"/>
      <c r="L1105" s="357"/>
      <c r="M1105" s="357"/>
      <c r="N1105" s="358"/>
      <c r="O1105" s="358"/>
      <c r="P1105" s="358"/>
      <c r="Q1105" s="358"/>
      <c r="R1105" s="358"/>
      <c r="S1105" s="358"/>
      <c r="T1105" s="359"/>
      <c r="U1105" s="360"/>
      <c r="V1105" s="360"/>
      <c r="W1105" s="357"/>
      <c r="X1105" s="357"/>
      <c r="Y1105" s="446"/>
      <c r="Z1105" s="443"/>
      <c r="AA1105" s="446"/>
      <c r="AB1105" s="357"/>
      <c r="AC1105" s="357"/>
      <c r="AD1105" s="357"/>
      <c r="AE1105" s="357"/>
      <c r="AF1105" s="357"/>
      <c r="AG1105" s="446"/>
      <c r="AH1105" s="357"/>
      <c r="AI1105" s="357"/>
      <c r="AJ1105" s="357"/>
      <c r="AK1105" s="357"/>
      <c r="AL1105" s="357"/>
      <c r="AM1105" s="357"/>
    </row>
    <row r="1106" spans="5:39" x14ac:dyDescent="0.25">
      <c r="E1106" s="356"/>
      <c r="F1106" s="356"/>
      <c r="G1106" s="356"/>
      <c r="H1106" s="356"/>
      <c r="I1106" s="356"/>
      <c r="J1106" s="357"/>
      <c r="K1106" s="357"/>
      <c r="L1106" s="357"/>
      <c r="M1106" s="357"/>
      <c r="N1106" s="358"/>
      <c r="O1106" s="358"/>
      <c r="P1106" s="358"/>
      <c r="Q1106" s="358"/>
      <c r="R1106" s="358"/>
      <c r="S1106" s="358"/>
      <c r="T1106" s="359"/>
      <c r="U1106" s="360"/>
      <c r="V1106" s="360"/>
      <c r="W1106" s="357"/>
      <c r="X1106" s="357"/>
      <c r="Y1106" s="446"/>
      <c r="Z1106" s="443"/>
      <c r="AA1106" s="446"/>
      <c r="AB1106" s="357"/>
      <c r="AC1106" s="357"/>
      <c r="AD1106" s="357"/>
      <c r="AE1106" s="357"/>
      <c r="AF1106" s="357"/>
      <c r="AG1106" s="446"/>
      <c r="AH1106" s="357"/>
      <c r="AI1106" s="357"/>
      <c r="AJ1106" s="357"/>
      <c r="AK1106" s="357"/>
      <c r="AL1106" s="357"/>
      <c r="AM1106" s="357"/>
    </row>
    <row r="1107" spans="5:39" x14ac:dyDescent="0.25">
      <c r="E1107" s="356"/>
      <c r="F1107" s="356"/>
      <c r="G1107" s="356"/>
      <c r="H1107" s="356"/>
      <c r="I1107" s="356"/>
      <c r="J1107" s="357"/>
      <c r="K1107" s="357"/>
      <c r="L1107" s="357"/>
      <c r="M1107" s="357"/>
      <c r="N1107" s="358"/>
      <c r="O1107" s="358"/>
      <c r="P1107" s="358"/>
      <c r="Q1107" s="358"/>
      <c r="R1107" s="358"/>
      <c r="S1107" s="358"/>
      <c r="T1107" s="359"/>
      <c r="U1107" s="360"/>
      <c r="V1107" s="360"/>
      <c r="W1107" s="357"/>
      <c r="X1107" s="357"/>
      <c r="Y1107" s="446"/>
      <c r="Z1107" s="443"/>
      <c r="AA1107" s="446"/>
      <c r="AB1107" s="357"/>
      <c r="AC1107" s="357"/>
      <c r="AD1107" s="357"/>
      <c r="AE1107" s="357"/>
      <c r="AF1107" s="357"/>
      <c r="AG1107" s="446"/>
      <c r="AH1107" s="357"/>
      <c r="AI1107" s="357"/>
      <c r="AJ1107" s="357"/>
      <c r="AK1107" s="357"/>
      <c r="AL1107" s="357"/>
      <c r="AM1107" s="357"/>
    </row>
    <row r="1108" spans="5:39" x14ac:dyDescent="0.25">
      <c r="E1108" s="356"/>
      <c r="F1108" s="356"/>
      <c r="G1108" s="356"/>
      <c r="H1108" s="356"/>
      <c r="I1108" s="356"/>
      <c r="J1108" s="357"/>
      <c r="K1108" s="357"/>
      <c r="L1108" s="357"/>
      <c r="M1108" s="357"/>
      <c r="N1108" s="358"/>
      <c r="O1108" s="358"/>
      <c r="P1108" s="358"/>
      <c r="Q1108" s="358"/>
      <c r="R1108" s="358"/>
      <c r="S1108" s="358"/>
      <c r="T1108" s="359"/>
      <c r="U1108" s="360"/>
      <c r="V1108" s="360"/>
      <c r="W1108" s="357"/>
      <c r="X1108" s="357"/>
      <c r="Y1108" s="446"/>
      <c r="Z1108" s="443"/>
      <c r="AA1108" s="446"/>
      <c r="AB1108" s="357"/>
      <c r="AC1108" s="357"/>
      <c r="AD1108" s="357"/>
      <c r="AE1108" s="357"/>
      <c r="AF1108" s="357"/>
      <c r="AG1108" s="446"/>
      <c r="AH1108" s="357"/>
      <c r="AI1108" s="357"/>
      <c r="AJ1108" s="357"/>
      <c r="AK1108" s="357"/>
      <c r="AL1108" s="357"/>
      <c r="AM1108" s="357"/>
    </row>
    <row r="1109" spans="5:39" x14ac:dyDescent="0.25">
      <c r="E1109" s="356"/>
      <c r="F1109" s="356"/>
      <c r="G1109" s="356"/>
      <c r="H1109" s="356"/>
      <c r="I1109" s="356"/>
      <c r="J1109" s="357"/>
      <c r="K1109" s="357"/>
      <c r="L1109" s="357"/>
      <c r="M1109" s="357"/>
      <c r="N1109" s="358"/>
      <c r="O1109" s="358"/>
      <c r="P1109" s="358"/>
      <c r="Q1109" s="358"/>
      <c r="R1109" s="358"/>
      <c r="S1109" s="358"/>
      <c r="T1109" s="359"/>
      <c r="U1109" s="360"/>
      <c r="V1109" s="360"/>
      <c r="W1109" s="357"/>
      <c r="X1109" s="357"/>
      <c r="Y1109" s="446"/>
      <c r="Z1109" s="443"/>
      <c r="AA1109" s="446"/>
      <c r="AB1109" s="357"/>
      <c r="AC1109" s="357"/>
      <c r="AD1109" s="357"/>
      <c r="AE1109" s="357"/>
      <c r="AF1109" s="357"/>
      <c r="AG1109" s="446"/>
      <c r="AH1109" s="357"/>
      <c r="AI1109" s="357"/>
      <c r="AJ1109" s="357"/>
      <c r="AK1109" s="357"/>
      <c r="AL1109" s="357"/>
      <c r="AM1109" s="357"/>
    </row>
    <row r="1110" spans="5:39" x14ac:dyDescent="0.25">
      <c r="E1110" s="356"/>
      <c r="F1110" s="356"/>
      <c r="G1110" s="356"/>
      <c r="H1110" s="356"/>
      <c r="I1110" s="356"/>
      <c r="J1110" s="357"/>
      <c r="K1110" s="357"/>
      <c r="L1110" s="357"/>
      <c r="M1110" s="357"/>
      <c r="N1110" s="358"/>
      <c r="O1110" s="358"/>
      <c r="P1110" s="358"/>
      <c r="Q1110" s="358"/>
      <c r="R1110" s="358"/>
      <c r="S1110" s="358"/>
      <c r="T1110" s="359"/>
      <c r="U1110" s="360"/>
      <c r="V1110" s="360"/>
      <c r="W1110" s="357"/>
      <c r="X1110" s="357"/>
      <c r="Y1110" s="446"/>
      <c r="Z1110" s="443"/>
      <c r="AA1110" s="446"/>
      <c r="AB1110" s="357"/>
      <c r="AC1110" s="357"/>
      <c r="AD1110" s="357"/>
      <c r="AE1110" s="357"/>
      <c r="AF1110" s="357"/>
      <c r="AG1110" s="446"/>
      <c r="AH1110" s="357"/>
      <c r="AI1110" s="357"/>
      <c r="AJ1110" s="357"/>
      <c r="AK1110" s="357"/>
      <c r="AL1110" s="357"/>
      <c r="AM1110" s="357"/>
    </row>
    <row r="1111" spans="5:39" x14ac:dyDescent="0.25">
      <c r="E1111" s="356"/>
      <c r="F1111" s="356"/>
      <c r="G1111" s="356"/>
      <c r="H1111" s="356"/>
      <c r="I1111" s="356"/>
      <c r="J1111" s="357"/>
      <c r="K1111" s="357"/>
      <c r="L1111" s="357"/>
      <c r="M1111" s="357"/>
      <c r="N1111" s="358"/>
      <c r="O1111" s="358"/>
      <c r="P1111" s="358"/>
      <c r="Q1111" s="358"/>
      <c r="R1111" s="358"/>
      <c r="S1111" s="358"/>
      <c r="T1111" s="359"/>
      <c r="U1111" s="360"/>
      <c r="V1111" s="360"/>
      <c r="W1111" s="357"/>
      <c r="X1111" s="357"/>
      <c r="Y1111" s="446"/>
      <c r="Z1111" s="443"/>
      <c r="AA1111" s="446"/>
      <c r="AB1111" s="357"/>
      <c r="AC1111" s="357"/>
      <c r="AD1111" s="357"/>
      <c r="AE1111" s="357"/>
      <c r="AF1111" s="357"/>
      <c r="AG1111" s="446"/>
      <c r="AH1111" s="357"/>
      <c r="AI1111" s="357"/>
      <c r="AJ1111" s="357"/>
      <c r="AK1111" s="357"/>
      <c r="AL1111" s="357"/>
      <c r="AM1111" s="357"/>
    </row>
    <row r="1112" spans="5:39" x14ac:dyDescent="0.25">
      <c r="E1112" s="356"/>
      <c r="F1112" s="356"/>
      <c r="G1112" s="356"/>
      <c r="H1112" s="356"/>
      <c r="I1112" s="356"/>
      <c r="J1112" s="357"/>
      <c r="K1112" s="357"/>
      <c r="L1112" s="357"/>
      <c r="M1112" s="357"/>
      <c r="N1112" s="358"/>
      <c r="O1112" s="358"/>
      <c r="P1112" s="358"/>
      <c r="Q1112" s="358"/>
      <c r="R1112" s="358"/>
      <c r="S1112" s="358"/>
      <c r="T1112" s="359"/>
      <c r="U1112" s="360"/>
      <c r="V1112" s="360"/>
      <c r="W1112" s="357"/>
      <c r="X1112" s="357"/>
      <c r="Y1112" s="446"/>
      <c r="Z1112" s="443"/>
      <c r="AA1112" s="446"/>
      <c r="AB1112" s="357"/>
      <c r="AC1112" s="357"/>
      <c r="AD1112" s="357"/>
      <c r="AE1112" s="357"/>
      <c r="AF1112" s="357"/>
      <c r="AG1112" s="446"/>
      <c r="AH1112" s="357"/>
      <c r="AI1112" s="357"/>
      <c r="AJ1112" s="357"/>
      <c r="AK1112" s="357"/>
      <c r="AL1112" s="357"/>
      <c r="AM1112" s="357"/>
    </row>
    <row r="1113" spans="5:39" x14ac:dyDescent="0.25">
      <c r="E1113" s="356"/>
      <c r="F1113" s="356"/>
      <c r="G1113" s="356"/>
      <c r="H1113" s="356"/>
      <c r="I1113" s="356"/>
      <c r="J1113" s="357"/>
      <c r="K1113" s="357"/>
      <c r="L1113" s="357"/>
      <c r="M1113" s="357"/>
      <c r="N1113" s="358"/>
      <c r="O1113" s="358"/>
      <c r="P1113" s="358"/>
      <c r="Q1113" s="358"/>
      <c r="R1113" s="358"/>
      <c r="S1113" s="358"/>
      <c r="T1113" s="359"/>
      <c r="U1113" s="360"/>
      <c r="V1113" s="360"/>
      <c r="W1113" s="357"/>
      <c r="X1113" s="357"/>
      <c r="Y1113" s="446"/>
      <c r="Z1113" s="443"/>
      <c r="AA1113" s="446"/>
      <c r="AB1113" s="357"/>
      <c r="AC1113" s="357"/>
      <c r="AD1113" s="357"/>
      <c r="AE1113" s="357"/>
      <c r="AF1113" s="357"/>
      <c r="AG1113" s="446"/>
      <c r="AH1113" s="357"/>
      <c r="AI1113" s="357"/>
      <c r="AJ1113" s="357"/>
      <c r="AK1113" s="357"/>
      <c r="AL1113" s="357"/>
      <c r="AM1113" s="357"/>
    </row>
    <row r="1114" spans="5:39" x14ac:dyDescent="0.25">
      <c r="E1114" s="356"/>
      <c r="F1114" s="356"/>
      <c r="G1114" s="356"/>
      <c r="H1114" s="356"/>
      <c r="I1114" s="356"/>
      <c r="J1114" s="357"/>
      <c r="K1114" s="357"/>
      <c r="L1114" s="357"/>
      <c r="M1114" s="357"/>
      <c r="N1114" s="358"/>
      <c r="O1114" s="358"/>
      <c r="P1114" s="358"/>
      <c r="Q1114" s="358"/>
      <c r="R1114" s="358"/>
      <c r="S1114" s="358"/>
      <c r="T1114" s="359"/>
      <c r="U1114" s="360"/>
      <c r="V1114" s="360"/>
      <c r="W1114" s="357"/>
      <c r="X1114" s="357"/>
      <c r="Y1114" s="446"/>
      <c r="Z1114" s="443"/>
      <c r="AA1114" s="446"/>
      <c r="AB1114" s="357"/>
      <c r="AC1114" s="357"/>
      <c r="AD1114" s="357"/>
      <c r="AE1114" s="357"/>
      <c r="AF1114" s="357"/>
      <c r="AG1114" s="446"/>
      <c r="AH1114" s="357"/>
      <c r="AI1114" s="357"/>
      <c r="AJ1114" s="357"/>
      <c r="AK1114" s="357"/>
      <c r="AL1114" s="357"/>
      <c r="AM1114" s="357"/>
    </row>
    <row r="1115" spans="5:39" x14ac:dyDescent="0.25">
      <c r="E1115" s="356"/>
      <c r="F1115" s="356"/>
      <c r="G1115" s="356"/>
      <c r="H1115" s="356"/>
      <c r="I1115" s="356"/>
      <c r="J1115" s="357"/>
      <c r="K1115" s="357"/>
      <c r="L1115" s="357"/>
      <c r="M1115" s="357"/>
      <c r="N1115" s="358"/>
      <c r="O1115" s="358"/>
      <c r="P1115" s="358"/>
      <c r="Q1115" s="358"/>
      <c r="R1115" s="358"/>
      <c r="S1115" s="358"/>
      <c r="T1115" s="359"/>
      <c r="U1115" s="360"/>
      <c r="V1115" s="360"/>
      <c r="W1115" s="357"/>
      <c r="X1115" s="357"/>
      <c r="Y1115" s="446"/>
      <c r="Z1115" s="443"/>
      <c r="AA1115" s="446"/>
      <c r="AB1115" s="357"/>
      <c r="AC1115" s="357"/>
      <c r="AD1115" s="357"/>
      <c r="AE1115" s="357"/>
      <c r="AF1115" s="357"/>
      <c r="AG1115" s="446"/>
      <c r="AH1115" s="357"/>
      <c r="AI1115" s="357"/>
      <c r="AJ1115" s="357"/>
      <c r="AK1115" s="357"/>
      <c r="AL1115" s="357"/>
      <c r="AM1115" s="357"/>
    </row>
    <row r="1116" spans="5:39" x14ac:dyDescent="0.25">
      <c r="E1116" s="356"/>
      <c r="F1116" s="356"/>
      <c r="G1116" s="356"/>
      <c r="H1116" s="356"/>
      <c r="I1116" s="356"/>
      <c r="J1116" s="357"/>
      <c r="K1116" s="357"/>
      <c r="L1116" s="357"/>
      <c r="M1116" s="357"/>
      <c r="N1116" s="358"/>
      <c r="O1116" s="358"/>
      <c r="P1116" s="358"/>
      <c r="Q1116" s="358"/>
      <c r="R1116" s="358"/>
      <c r="S1116" s="358"/>
      <c r="T1116" s="359"/>
      <c r="U1116" s="360"/>
      <c r="V1116" s="360"/>
      <c r="W1116" s="357"/>
      <c r="X1116" s="357"/>
      <c r="Y1116" s="446"/>
      <c r="Z1116" s="443"/>
      <c r="AA1116" s="446"/>
      <c r="AB1116" s="357"/>
      <c r="AC1116" s="357"/>
      <c r="AD1116" s="357"/>
      <c r="AE1116" s="357"/>
      <c r="AF1116" s="357"/>
      <c r="AG1116" s="446"/>
      <c r="AH1116" s="357"/>
      <c r="AI1116" s="357"/>
      <c r="AJ1116" s="357"/>
      <c r="AK1116" s="357"/>
      <c r="AL1116" s="357"/>
      <c r="AM1116" s="357"/>
    </row>
    <row r="1117" spans="5:39" x14ac:dyDescent="0.25">
      <c r="E1117" s="356"/>
      <c r="F1117" s="356"/>
      <c r="G1117" s="356"/>
      <c r="H1117" s="356"/>
      <c r="I1117" s="356"/>
      <c r="J1117" s="357"/>
      <c r="K1117" s="357"/>
      <c r="L1117" s="357"/>
      <c r="M1117" s="357"/>
      <c r="N1117" s="358"/>
      <c r="O1117" s="358"/>
      <c r="P1117" s="358"/>
      <c r="Q1117" s="358"/>
      <c r="R1117" s="358"/>
      <c r="S1117" s="358"/>
      <c r="T1117" s="359"/>
      <c r="U1117" s="360"/>
      <c r="V1117" s="360"/>
      <c r="W1117" s="357"/>
      <c r="X1117" s="357"/>
      <c r="Y1117" s="446"/>
      <c r="Z1117" s="443"/>
      <c r="AA1117" s="446"/>
      <c r="AB1117" s="357"/>
      <c r="AC1117" s="357"/>
      <c r="AD1117" s="357"/>
      <c r="AE1117" s="357"/>
      <c r="AF1117" s="357"/>
      <c r="AG1117" s="446"/>
      <c r="AH1117" s="357"/>
      <c r="AI1117" s="357"/>
      <c r="AJ1117" s="357"/>
      <c r="AK1117" s="357"/>
      <c r="AL1117" s="357"/>
      <c r="AM1117" s="357"/>
    </row>
    <row r="1118" spans="5:39" x14ac:dyDescent="0.25">
      <c r="E1118" s="356"/>
      <c r="F1118" s="356"/>
      <c r="G1118" s="356"/>
      <c r="H1118" s="356"/>
      <c r="I1118" s="356"/>
      <c r="J1118" s="357"/>
      <c r="K1118" s="357"/>
      <c r="L1118" s="357"/>
      <c r="M1118" s="357"/>
      <c r="N1118" s="358"/>
      <c r="O1118" s="358"/>
      <c r="P1118" s="358"/>
      <c r="Q1118" s="358"/>
      <c r="R1118" s="358"/>
      <c r="S1118" s="358"/>
      <c r="T1118" s="359"/>
      <c r="U1118" s="360"/>
      <c r="V1118" s="360"/>
      <c r="W1118" s="357"/>
      <c r="X1118" s="357"/>
      <c r="Y1118" s="446"/>
      <c r="Z1118" s="443"/>
      <c r="AA1118" s="446"/>
      <c r="AB1118" s="357"/>
      <c r="AC1118" s="357"/>
      <c r="AD1118" s="357"/>
      <c r="AE1118" s="357"/>
      <c r="AF1118" s="357"/>
      <c r="AG1118" s="446"/>
      <c r="AH1118" s="357"/>
      <c r="AI1118" s="357"/>
      <c r="AJ1118" s="357"/>
      <c r="AK1118" s="357"/>
      <c r="AL1118" s="357"/>
      <c r="AM1118" s="357"/>
    </row>
    <row r="1119" spans="5:39" x14ac:dyDescent="0.25">
      <c r="E1119" s="356"/>
      <c r="F1119" s="356"/>
      <c r="G1119" s="356"/>
      <c r="H1119" s="356"/>
      <c r="I1119" s="356"/>
      <c r="J1119" s="357"/>
      <c r="K1119" s="357"/>
      <c r="L1119" s="357"/>
      <c r="M1119" s="357"/>
      <c r="N1119" s="358"/>
      <c r="O1119" s="358"/>
      <c r="P1119" s="358"/>
      <c r="Q1119" s="358"/>
      <c r="R1119" s="358"/>
      <c r="S1119" s="358"/>
      <c r="T1119" s="359"/>
      <c r="U1119" s="360"/>
      <c r="V1119" s="360"/>
      <c r="W1119" s="357"/>
      <c r="X1119" s="357"/>
      <c r="Y1119" s="446"/>
      <c r="Z1119" s="443"/>
      <c r="AA1119" s="446"/>
      <c r="AB1119" s="357"/>
      <c r="AC1119" s="357"/>
      <c r="AD1119" s="357"/>
      <c r="AE1119" s="357"/>
      <c r="AF1119" s="357"/>
      <c r="AG1119" s="446"/>
      <c r="AH1119" s="357"/>
      <c r="AI1119" s="357"/>
      <c r="AJ1119" s="357"/>
      <c r="AK1119" s="357"/>
      <c r="AL1119" s="357"/>
      <c r="AM1119" s="357"/>
    </row>
    <row r="1120" spans="5:39" x14ac:dyDescent="0.25">
      <c r="E1120" s="356"/>
      <c r="F1120" s="356"/>
      <c r="G1120" s="356"/>
      <c r="H1120" s="356"/>
      <c r="I1120" s="356"/>
      <c r="J1120" s="357"/>
      <c r="K1120" s="357"/>
      <c r="L1120" s="357"/>
      <c r="M1120" s="357"/>
      <c r="N1120" s="358"/>
      <c r="O1120" s="358"/>
      <c r="P1120" s="358"/>
      <c r="Q1120" s="358"/>
      <c r="R1120" s="358"/>
      <c r="S1120" s="358"/>
      <c r="T1120" s="359"/>
      <c r="U1120" s="360"/>
      <c r="V1120" s="360"/>
      <c r="W1120" s="357"/>
      <c r="X1120" s="357"/>
      <c r="Y1120" s="446"/>
      <c r="Z1120" s="443"/>
      <c r="AA1120" s="446"/>
      <c r="AB1120" s="357"/>
      <c r="AC1120" s="357"/>
      <c r="AD1120" s="357"/>
      <c r="AE1120" s="357"/>
      <c r="AF1120" s="357"/>
      <c r="AG1120" s="446"/>
      <c r="AH1120" s="357"/>
      <c r="AI1120" s="357"/>
      <c r="AJ1120" s="357"/>
      <c r="AK1120" s="357"/>
      <c r="AL1120" s="357"/>
      <c r="AM1120" s="357"/>
    </row>
    <row r="1121" spans="5:39" x14ac:dyDescent="0.25">
      <c r="E1121" s="356"/>
      <c r="F1121" s="356"/>
      <c r="G1121" s="356"/>
      <c r="H1121" s="356"/>
      <c r="I1121" s="356"/>
      <c r="J1121" s="357"/>
      <c r="K1121" s="357"/>
      <c r="L1121" s="357"/>
      <c r="M1121" s="357"/>
      <c r="N1121" s="358"/>
      <c r="O1121" s="358"/>
      <c r="P1121" s="358"/>
      <c r="Q1121" s="358"/>
      <c r="R1121" s="358"/>
      <c r="S1121" s="358"/>
      <c r="T1121" s="359"/>
      <c r="U1121" s="360"/>
      <c r="V1121" s="360"/>
      <c r="W1121" s="357"/>
      <c r="X1121" s="357"/>
      <c r="Y1121" s="446"/>
      <c r="Z1121" s="443"/>
      <c r="AA1121" s="446"/>
      <c r="AB1121" s="357"/>
      <c r="AC1121" s="357"/>
      <c r="AD1121" s="357"/>
      <c r="AE1121" s="357"/>
      <c r="AF1121" s="357"/>
      <c r="AG1121" s="446"/>
      <c r="AH1121" s="357"/>
      <c r="AI1121" s="357"/>
      <c r="AJ1121" s="357"/>
      <c r="AK1121" s="357"/>
      <c r="AL1121" s="357"/>
      <c r="AM1121" s="357"/>
    </row>
    <row r="1122" spans="5:39" x14ac:dyDescent="0.25">
      <c r="E1122" s="356"/>
      <c r="F1122" s="356"/>
      <c r="G1122" s="356"/>
      <c r="H1122" s="356"/>
      <c r="I1122" s="356"/>
      <c r="J1122" s="357"/>
      <c r="K1122" s="357"/>
      <c r="L1122" s="357"/>
      <c r="M1122" s="357"/>
      <c r="N1122" s="358"/>
      <c r="O1122" s="358"/>
      <c r="P1122" s="358"/>
      <c r="Q1122" s="358"/>
      <c r="R1122" s="358"/>
      <c r="S1122" s="358"/>
      <c r="T1122" s="359"/>
      <c r="U1122" s="360"/>
      <c r="V1122" s="360"/>
      <c r="W1122" s="357"/>
      <c r="X1122" s="357"/>
      <c r="Y1122" s="446"/>
      <c r="Z1122" s="443"/>
      <c r="AA1122" s="446"/>
      <c r="AB1122" s="357"/>
      <c r="AC1122" s="357"/>
      <c r="AD1122" s="357"/>
      <c r="AE1122" s="357"/>
      <c r="AF1122" s="357"/>
      <c r="AG1122" s="446"/>
      <c r="AH1122" s="357"/>
      <c r="AI1122" s="357"/>
      <c r="AJ1122" s="357"/>
      <c r="AK1122" s="357"/>
      <c r="AL1122" s="357"/>
      <c r="AM1122" s="357"/>
    </row>
    <row r="1123" spans="5:39" x14ac:dyDescent="0.25">
      <c r="E1123" s="356"/>
      <c r="F1123" s="356"/>
      <c r="G1123" s="356"/>
      <c r="H1123" s="356"/>
      <c r="I1123" s="356"/>
      <c r="J1123" s="357"/>
      <c r="K1123" s="357"/>
      <c r="L1123" s="357"/>
      <c r="M1123" s="357"/>
      <c r="N1123" s="358"/>
      <c r="O1123" s="358"/>
      <c r="P1123" s="358"/>
      <c r="Q1123" s="358"/>
      <c r="R1123" s="358"/>
      <c r="S1123" s="358"/>
      <c r="T1123" s="359"/>
      <c r="U1123" s="360"/>
      <c r="V1123" s="360"/>
      <c r="W1123" s="357"/>
      <c r="X1123" s="357"/>
      <c r="Y1123" s="446"/>
      <c r="Z1123" s="443"/>
      <c r="AA1123" s="446"/>
      <c r="AB1123" s="357"/>
      <c r="AC1123" s="357"/>
      <c r="AD1123" s="357"/>
      <c r="AE1123" s="357"/>
      <c r="AF1123" s="357"/>
      <c r="AG1123" s="446"/>
      <c r="AH1123" s="357"/>
      <c r="AI1123" s="357"/>
      <c r="AJ1123" s="357"/>
      <c r="AK1123" s="357"/>
      <c r="AL1123" s="357"/>
      <c r="AM1123" s="357"/>
    </row>
    <row r="1124" spans="5:39" x14ac:dyDescent="0.25">
      <c r="E1124" s="356"/>
      <c r="F1124" s="356"/>
      <c r="G1124" s="356"/>
      <c r="H1124" s="356"/>
      <c r="I1124" s="356"/>
      <c r="J1124" s="357"/>
      <c r="K1124" s="357"/>
      <c r="L1124" s="357"/>
      <c r="M1124" s="357"/>
      <c r="N1124" s="358"/>
      <c r="O1124" s="358"/>
      <c r="P1124" s="358"/>
      <c r="Q1124" s="358"/>
      <c r="R1124" s="358"/>
      <c r="S1124" s="358"/>
      <c r="T1124" s="359"/>
      <c r="U1124" s="360"/>
      <c r="V1124" s="360"/>
      <c r="W1124" s="357"/>
      <c r="X1124" s="357"/>
      <c r="Y1124" s="446"/>
      <c r="Z1124" s="443"/>
      <c r="AA1124" s="446"/>
      <c r="AB1124" s="357"/>
      <c r="AC1124" s="357"/>
      <c r="AD1124" s="357"/>
      <c r="AE1124" s="357"/>
      <c r="AF1124" s="357"/>
      <c r="AG1124" s="446"/>
      <c r="AH1124" s="357"/>
      <c r="AI1124" s="357"/>
      <c r="AJ1124" s="357"/>
      <c r="AK1124" s="357"/>
      <c r="AL1124" s="357"/>
      <c r="AM1124" s="357"/>
    </row>
    <row r="1125" spans="5:39" x14ac:dyDescent="0.25">
      <c r="E1125" s="356"/>
      <c r="F1125" s="356"/>
      <c r="G1125" s="356"/>
      <c r="H1125" s="356"/>
      <c r="I1125" s="356"/>
      <c r="J1125" s="357"/>
      <c r="K1125" s="357"/>
      <c r="L1125" s="357"/>
      <c r="M1125" s="357"/>
      <c r="N1125" s="358"/>
      <c r="O1125" s="358"/>
      <c r="P1125" s="358"/>
      <c r="Q1125" s="358"/>
      <c r="R1125" s="358"/>
      <c r="S1125" s="358"/>
      <c r="T1125" s="359"/>
      <c r="U1125" s="360"/>
      <c r="V1125" s="360"/>
      <c r="W1125" s="357"/>
      <c r="X1125" s="357"/>
      <c r="Y1125" s="446"/>
      <c r="Z1125" s="443"/>
      <c r="AA1125" s="446"/>
      <c r="AB1125" s="357"/>
      <c r="AC1125" s="357"/>
      <c r="AD1125" s="357"/>
      <c r="AE1125" s="357"/>
      <c r="AF1125" s="357"/>
      <c r="AG1125" s="446"/>
      <c r="AH1125" s="357"/>
      <c r="AI1125" s="357"/>
      <c r="AJ1125" s="357"/>
      <c r="AK1125" s="357"/>
      <c r="AL1125" s="357"/>
      <c r="AM1125" s="357"/>
    </row>
    <row r="1126" spans="5:39" x14ac:dyDescent="0.25">
      <c r="E1126" s="356"/>
      <c r="F1126" s="356"/>
      <c r="G1126" s="356"/>
      <c r="H1126" s="356"/>
      <c r="I1126" s="356"/>
      <c r="J1126" s="357"/>
      <c r="K1126" s="357"/>
      <c r="L1126" s="357"/>
      <c r="M1126" s="357"/>
      <c r="N1126" s="358"/>
      <c r="O1126" s="358"/>
      <c r="P1126" s="358"/>
      <c r="Q1126" s="358"/>
      <c r="R1126" s="358"/>
      <c r="S1126" s="358"/>
      <c r="T1126" s="359"/>
      <c r="U1126" s="360"/>
      <c r="V1126" s="360"/>
      <c r="W1126" s="357"/>
      <c r="X1126" s="357"/>
      <c r="Y1126" s="446"/>
      <c r="Z1126" s="443"/>
      <c r="AA1126" s="446"/>
      <c r="AB1126" s="357"/>
      <c r="AC1126" s="357"/>
      <c r="AD1126" s="357"/>
      <c r="AE1126" s="357"/>
      <c r="AF1126" s="357"/>
      <c r="AG1126" s="446"/>
      <c r="AH1126" s="357"/>
      <c r="AI1126" s="357"/>
      <c r="AJ1126" s="357"/>
      <c r="AK1126" s="357"/>
      <c r="AL1126" s="357"/>
      <c r="AM1126" s="357"/>
    </row>
    <row r="1127" spans="5:39" x14ac:dyDescent="0.25">
      <c r="E1127" s="356"/>
      <c r="F1127" s="356"/>
      <c r="G1127" s="356"/>
      <c r="H1127" s="356"/>
      <c r="I1127" s="356"/>
      <c r="J1127" s="357"/>
      <c r="K1127" s="357"/>
      <c r="L1127" s="357"/>
      <c r="M1127" s="357"/>
      <c r="N1127" s="358"/>
      <c r="O1127" s="358"/>
      <c r="P1127" s="358"/>
      <c r="Q1127" s="358"/>
      <c r="R1127" s="358"/>
      <c r="S1127" s="358"/>
      <c r="T1127" s="359"/>
      <c r="U1127" s="360"/>
      <c r="V1127" s="360"/>
      <c r="W1127" s="357"/>
      <c r="X1127" s="357"/>
      <c r="Y1127" s="446"/>
      <c r="Z1127" s="443"/>
      <c r="AA1127" s="446"/>
      <c r="AB1127" s="357"/>
      <c r="AC1127" s="357"/>
      <c r="AD1127" s="357"/>
      <c r="AE1127" s="357"/>
      <c r="AF1127" s="357"/>
      <c r="AG1127" s="446"/>
      <c r="AH1127" s="357"/>
      <c r="AI1127" s="357"/>
      <c r="AJ1127" s="357"/>
      <c r="AK1127" s="357"/>
      <c r="AL1127" s="357"/>
      <c r="AM1127" s="357"/>
    </row>
    <row r="1128" spans="5:39" x14ac:dyDescent="0.25">
      <c r="E1128" s="356"/>
      <c r="F1128" s="356"/>
      <c r="G1128" s="356"/>
      <c r="H1128" s="356"/>
      <c r="I1128" s="356"/>
      <c r="J1128" s="357"/>
      <c r="K1128" s="357"/>
      <c r="L1128" s="357"/>
      <c r="M1128" s="357"/>
      <c r="N1128" s="358"/>
      <c r="O1128" s="358"/>
      <c r="P1128" s="358"/>
      <c r="Q1128" s="358"/>
      <c r="R1128" s="358"/>
      <c r="S1128" s="358"/>
      <c r="T1128" s="359"/>
      <c r="U1128" s="360"/>
      <c r="V1128" s="360"/>
      <c r="W1128" s="357"/>
      <c r="X1128" s="357"/>
      <c r="Y1128" s="446"/>
      <c r="Z1128" s="443"/>
      <c r="AA1128" s="446"/>
      <c r="AB1128" s="357"/>
      <c r="AC1128" s="357"/>
      <c r="AD1128" s="357"/>
      <c r="AE1128" s="357"/>
      <c r="AF1128" s="357"/>
      <c r="AG1128" s="446"/>
      <c r="AH1128" s="357"/>
      <c r="AI1128" s="357"/>
      <c r="AJ1128" s="357"/>
      <c r="AK1128" s="357"/>
      <c r="AL1128" s="357"/>
      <c r="AM1128" s="357"/>
    </row>
    <row r="1129" spans="5:39" x14ac:dyDescent="0.25">
      <c r="E1129" s="356"/>
      <c r="F1129" s="356"/>
      <c r="G1129" s="356"/>
      <c r="H1129" s="356"/>
      <c r="I1129" s="356"/>
      <c r="J1129" s="357"/>
      <c r="K1129" s="357"/>
      <c r="L1129" s="357"/>
      <c r="M1129" s="357"/>
      <c r="N1129" s="358"/>
      <c r="O1129" s="358"/>
      <c r="P1129" s="358"/>
      <c r="Q1129" s="358"/>
      <c r="R1129" s="358"/>
      <c r="S1129" s="358"/>
      <c r="T1129" s="359"/>
      <c r="U1129" s="360"/>
      <c r="V1129" s="360"/>
      <c r="W1129" s="357"/>
      <c r="X1129" s="357"/>
      <c r="Y1129" s="446"/>
      <c r="Z1129" s="443"/>
      <c r="AA1129" s="446"/>
      <c r="AB1129" s="357"/>
      <c r="AC1129" s="357"/>
      <c r="AD1129" s="357"/>
      <c r="AE1129" s="357"/>
      <c r="AF1129" s="357"/>
      <c r="AG1129" s="446"/>
      <c r="AH1129" s="357"/>
      <c r="AI1129" s="357"/>
      <c r="AJ1129" s="357"/>
      <c r="AK1129" s="357"/>
      <c r="AL1129" s="357"/>
      <c r="AM1129" s="357"/>
    </row>
    <row r="1130" spans="5:39" x14ac:dyDescent="0.25">
      <c r="E1130" s="356"/>
      <c r="F1130" s="356"/>
      <c r="G1130" s="356"/>
      <c r="H1130" s="356"/>
      <c r="I1130" s="356"/>
      <c r="J1130" s="357"/>
      <c r="K1130" s="357"/>
      <c r="L1130" s="357"/>
      <c r="M1130" s="357"/>
      <c r="N1130" s="358"/>
      <c r="O1130" s="358"/>
      <c r="P1130" s="358"/>
      <c r="Q1130" s="358"/>
      <c r="R1130" s="358"/>
      <c r="S1130" s="358"/>
      <c r="T1130" s="359"/>
      <c r="U1130" s="360"/>
      <c r="V1130" s="360"/>
      <c r="W1130" s="357"/>
      <c r="X1130" s="357"/>
      <c r="Y1130" s="446"/>
      <c r="Z1130" s="443"/>
      <c r="AA1130" s="446"/>
      <c r="AB1130" s="357"/>
      <c r="AC1130" s="357"/>
      <c r="AD1130" s="357"/>
      <c r="AE1130" s="357"/>
      <c r="AF1130" s="357"/>
      <c r="AG1130" s="446"/>
      <c r="AH1130" s="357"/>
      <c r="AI1130" s="357"/>
      <c r="AJ1130" s="357"/>
      <c r="AK1130" s="357"/>
      <c r="AL1130" s="357"/>
      <c r="AM1130" s="357"/>
    </row>
    <row r="1131" spans="5:39" x14ac:dyDescent="0.25">
      <c r="E1131" s="356"/>
      <c r="F1131" s="356"/>
      <c r="G1131" s="356"/>
      <c r="H1131" s="356"/>
      <c r="I1131" s="356"/>
      <c r="J1131" s="357"/>
      <c r="K1131" s="357"/>
      <c r="L1131" s="357"/>
      <c r="M1131" s="357"/>
      <c r="N1131" s="358"/>
      <c r="O1131" s="358"/>
      <c r="P1131" s="358"/>
      <c r="Q1131" s="358"/>
      <c r="R1131" s="358"/>
      <c r="S1131" s="358"/>
      <c r="T1131" s="359"/>
      <c r="U1131" s="360"/>
      <c r="V1131" s="360"/>
      <c r="W1131" s="357"/>
      <c r="X1131" s="357"/>
      <c r="Y1131" s="446"/>
      <c r="Z1131" s="443"/>
      <c r="AA1131" s="446"/>
      <c r="AB1131" s="357"/>
      <c r="AC1131" s="357"/>
      <c r="AD1131" s="357"/>
      <c r="AE1131" s="357"/>
      <c r="AF1131" s="357"/>
      <c r="AG1131" s="446"/>
      <c r="AH1131" s="357"/>
      <c r="AI1131" s="357"/>
      <c r="AJ1131" s="357"/>
      <c r="AK1131" s="357"/>
      <c r="AL1131" s="357"/>
      <c r="AM1131" s="357"/>
    </row>
    <row r="1132" spans="5:39" x14ac:dyDescent="0.25">
      <c r="E1132" s="356"/>
      <c r="F1132" s="356"/>
      <c r="G1132" s="356"/>
      <c r="H1132" s="356"/>
      <c r="I1132" s="356"/>
      <c r="J1132" s="357"/>
      <c r="K1132" s="357"/>
      <c r="L1132" s="357"/>
      <c r="M1132" s="357"/>
      <c r="N1132" s="358"/>
      <c r="O1132" s="358"/>
      <c r="P1132" s="358"/>
      <c r="Q1132" s="358"/>
      <c r="R1132" s="358"/>
      <c r="S1132" s="358"/>
      <c r="T1132" s="359"/>
      <c r="U1132" s="360"/>
      <c r="V1132" s="360"/>
      <c r="W1132" s="357"/>
      <c r="X1132" s="357"/>
      <c r="Y1132" s="446"/>
      <c r="Z1132" s="443"/>
      <c r="AA1132" s="446"/>
      <c r="AB1132" s="357"/>
      <c r="AC1132" s="357"/>
      <c r="AD1132" s="357"/>
      <c r="AE1132" s="357"/>
      <c r="AF1132" s="357"/>
      <c r="AG1132" s="446"/>
      <c r="AH1132" s="357"/>
      <c r="AI1132" s="357"/>
      <c r="AJ1132" s="357"/>
      <c r="AK1132" s="357"/>
      <c r="AL1132" s="357"/>
      <c r="AM1132" s="357"/>
    </row>
    <row r="1133" spans="5:39" x14ac:dyDescent="0.25">
      <c r="E1133" s="356"/>
      <c r="F1133" s="356"/>
      <c r="G1133" s="356"/>
      <c r="H1133" s="356"/>
      <c r="I1133" s="356"/>
      <c r="J1133" s="357"/>
      <c r="K1133" s="357"/>
      <c r="L1133" s="357"/>
      <c r="M1133" s="357"/>
      <c r="N1133" s="358"/>
      <c r="O1133" s="358"/>
      <c r="P1133" s="358"/>
      <c r="Q1133" s="358"/>
      <c r="R1133" s="358"/>
      <c r="S1133" s="358"/>
      <c r="T1133" s="359"/>
      <c r="U1133" s="360"/>
      <c r="V1133" s="360"/>
      <c r="W1133" s="357"/>
      <c r="X1133" s="357"/>
      <c r="Y1133" s="446"/>
      <c r="Z1133" s="443"/>
      <c r="AA1133" s="446"/>
      <c r="AB1133" s="357"/>
      <c r="AC1133" s="357"/>
      <c r="AD1133" s="357"/>
      <c r="AE1133" s="357"/>
      <c r="AF1133" s="357"/>
      <c r="AG1133" s="446"/>
      <c r="AH1133" s="357"/>
      <c r="AI1133" s="357"/>
      <c r="AJ1133" s="357"/>
      <c r="AK1133" s="357"/>
      <c r="AL1133" s="357"/>
      <c r="AM1133" s="357"/>
    </row>
    <row r="1134" spans="5:39" x14ac:dyDescent="0.25">
      <c r="E1134" s="356"/>
      <c r="F1134" s="356"/>
      <c r="G1134" s="356"/>
      <c r="H1134" s="356"/>
      <c r="I1134" s="356"/>
      <c r="J1134" s="357"/>
      <c r="K1134" s="357"/>
      <c r="L1134" s="357"/>
      <c r="M1134" s="357"/>
      <c r="N1134" s="358"/>
      <c r="O1134" s="358"/>
      <c r="P1134" s="358"/>
      <c r="Q1134" s="358"/>
      <c r="R1134" s="358"/>
      <c r="S1134" s="358"/>
      <c r="T1134" s="359"/>
      <c r="U1134" s="360"/>
      <c r="V1134" s="360"/>
      <c r="W1134" s="357"/>
      <c r="X1134" s="357"/>
      <c r="Y1134" s="446"/>
      <c r="Z1134" s="443"/>
      <c r="AA1134" s="446"/>
      <c r="AB1134" s="357"/>
      <c r="AC1134" s="357"/>
      <c r="AD1134" s="357"/>
      <c r="AE1134" s="357"/>
      <c r="AF1134" s="357"/>
      <c r="AG1134" s="446"/>
      <c r="AH1134" s="357"/>
      <c r="AI1134" s="357"/>
      <c r="AJ1134" s="357"/>
      <c r="AK1134" s="357"/>
      <c r="AL1134" s="357"/>
      <c r="AM1134" s="357"/>
    </row>
    <row r="1135" spans="5:39" x14ac:dyDescent="0.25">
      <c r="E1135" s="356"/>
      <c r="F1135" s="356"/>
      <c r="G1135" s="356"/>
      <c r="H1135" s="356"/>
      <c r="I1135" s="356"/>
      <c r="J1135" s="357"/>
      <c r="K1135" s="357"/>
      <c r="L1135" s="357"/>
      <c r="M1135" s="357"/>
      <c r="N1135" s="358"/>
      <c r="O1135" s="358"/>
      <c r="P1135" s="358"/>
      <c r="Q1135" s="358"/>
      <c r="R1135" s="358"/>
      <c r="S1135" s="358"/>
      <c r="T1135" s="359"/>
      <c r="U1135" s="360"/>
      <c r="V1135" s="360"/>
      <c r="W1135" s="357"/>
      <c r="X1135" s="357"/>
      <c r="Y1135" s="446"/>
      <c r="Z1135" s="443"/>
      <c r="AA1135" s="446"/>
      <c r="AB1135" s="357"/>
      <c r="AC1135" s="357"/>
      <c r="AD1135" s="357"/>
      <c r="AE1135" s="357"/>
      <c r="AF1135" s="357"/>
      <c r="AG1135" s="446"/>
      <c r="AH1135" s="357"/>
      <c r="AI1135" s="357"/>
      <c r="AJ1135" s="357"/>
      <c r="AK1135" s="357"/>
      <c r="AL1135" s="357"/>
      <c r="AM1135" s="357"/>
    </row>
    <row r="1136" spans="5:39" x14ac:dyDescent="0.25">
      <c r="E1136" s="356"/>
      <c r="F1136" s="356"/>
      <c r="G1136" s="356"/>
      <c r="H1136" s="356"/>
      <c r="I1136" s="356"/>
      <c r="J1136" s="357"/>
      <c r="K1136" s="357"/>
      <c r="L1136" s="357"/>
      <c r="M1136" s="357"/>
      <c r="N1136" s="358"/>
      <c r="O1136" s="358"/>
      <c r="P1136" s="358"/>
      <c r="Q1136" s="358"/>
      <c r="R1136" s="358"/>
      <c r="S1136" s="358"/>
      <c r="T1136" s="359"/>
      <c r="U1136" s="360"/>
      <c r="V1136" s="360"/>
      <c r="W1136" s="357"/>
      <c r="X1136" s="357"/>
      <c r="Y1136" s="446"/>
      <c r="Z1136" s="443"/>
      <c r="AA1136" s="446"/>
      <c r="AB1136" s="357"/>
      <c r="AC1136" s="357"/>
      <c r="AD1136" s="357"/>
      <c r="AE1136" s="357"/>
      <c r="AF1136" s="357"/>
      <c r="AG1136" s="446"/>
      <c r="AH1136" s="357"/>
      <c r="AI1136" s="357"/>
      <c r="AJ1136" s="357"/>
      <c r="AK1136" s="357"/>
      <c r="AL1136" s="357"/>
      <c r="AM1136" s="357"/>
    </row>
    <row r="1137" spans="5:39" x14ac:dyDescent="0.25">
      <c r="E1137" s="356"/>
      <c r="F1137" s="356"/>
      <c r="G1137" s="356"/>
      <c r="H1137" s="356"/>
      <c r="I1137" s="356"/>
      <c r="J1137" s="357"/>
      <c r="K1137" s="357"/>
      <c r="L1137" s="357"/>
      <c r="M1137" s="357"/>
      <c r="N1137" s="358"/>
      <c r="O1137" s="358"/>
      <c r="P1137" s="358"/>
      <c r="Q1137" s="358"/>
      <c r="R1137" s="358"/>
      <c r="S1137" s="358"/>
      <c r="T1137" s="359"/>
      <c r="U1137" s="360"/>
      <c r="V1137" s="360"/>
      <c r="W1137" s="357"/>
      <c r="X1137" s="357"/>
      <c r="Y1137" s="446"/>
      <c r="Z1137" s="443"/>
      <c r="AA1137" s="446"/>
      <c r="AB1137" s="357"/>
      <c r="AC1137" s="357"/>
      <c r="AD1137" s="357"/>
      <c r="AE1137" s="357"/>
      <c r="AF1137" s="357"/>
      <c r="AG1137" s="446"/>
      <c r="AH1137" s="357"/>
      <c r="AI1137" s="357"/>
      <c r="AJ1137" s="357"/>
      <c r="AK1137" s="357"/>
      <c r="AL1137" s="357"/>
      <c r="AM1137" s="357"/>
    </row>
    <row r="1138" spans="5:39" x14ac:dyDescent="0.25">
      <c r="E1138" s="356"/>
      <c r="F1138" s="356"/>
      <c r="G1138" s="356"/>
      <c r="H1138" s="356"/>
      <c r="I1138" s="356"/>
      <c r="J1138" s="357"/>
      <c r="K1138" s="357"/>
      <c r="L1138" s="357"/>
      <c r="M1138" s="357"/>
      <c r="N1138" s="358"/>
      <c r="O1138" s="358"/>
      <c r="P1138" s="358"/>
      <c r="Q1138" s="358"/>
      <c r="R1138" s="358"/>
      <c r="S1138" s="358"/>
      <c r="T1138" s="359"/>
      <c r="U1138" s="360"/>
      <c r="V1138" s="360"/>
      <c r="W1138" s="357"/>
      <c r="X1138" s="357"/>
      <c r="Y1138" s="446"/>
      <c r="Z1138" s="443"/>
      <c r="AA1138" s="446"/>
      <c r="AB1138" s="357"/>
      <c r="AC1138" s="357"/>
      <c r="AD1138" s="357"/>
      <c r="AE1138" s="357"/>
      <c r="AF1138" s="357"/>
      <c r="AG1138" s="446"/>
      <c r="AH1138" s="357"/>
      <c r="AI1138" s="357"/>
      <c r="AJ1138" s="357"/>
      <c r="AK1138" s="357"/>
      <c r="AL1138" s="357"/>
      <c r="AM1138" s="357"/>
    </row>
    <row r="1139" spans="5:39" x14ac:dyDescent="0.25">
      <c r="E1139" s="356"/>
      <c r="F1139" s="356"/>
      <c r="G1139" s="356"/>
      <c r="H1139" s="356"/>
      <c r="I1139" s="356"/>
      <c r="J1139" s="357"/>
      <c r="K1139" s="357"/>
      <c r="L1139" s="357"/>
      <c r="M1139" s="357"/>
      <c r="N1139" s="358"/>
      <c r="O1139" s="358"/>
      <c r="P1139" s="358"/>
      <c r="Q1139" s="358"/>
      <c r="R1139" s="358"/>
      <c r="S1139" s="358"/>
      <c r="T1139" s="359"/>
      <c r="U1139" s="360"/>
      <c r="V1139" s="360"/>
      <c r="W1139" s="357"/>
      <c r="X1139" s="357"/>
      <c r="Y1139" s="446"/>
      <c r="Z1139" s="443"/>
      <c r="AA1139" s="446"/>
      <c r="AB1139" s="357"/>
      <c r="AC1139" s="357"/>
      <c r="AD1139" s="357"/>
      <c r="AE1139" s="357"/>
      <c r="AF1139" s="357"/>
      <c r="AG1139" s="446"/>
      <c r="AH1139" s="357"/>
      <c r="AI1139" s="357"/>
      <c r="AJ1139" s="357"/>
      <c r="AK1139" s="357"/>
      <c r="AL1139" s="357"/>
      <c r="AM1139" s="357"/>
    </row>
    <row r="1140" spans="5:39" x14ac:dyDescent="0.25">
      <c r="E1140" s="356"/>
      <c r="F1140" s="356"/>
      <c r="G1140" s="356"/>
      <c r="H1140" s="356"/>
      <c r="I1140" s="356"/>
      <c r="J1140" s="357"/>
      <c r="K1140" s="357"/>
      <c r="L1140" s="357"/>
      <c r="M1140" s="357"/>
      <c r="N1140" s="358"/>
      <c r="O1140" s="358"/>
      <c r="P1140" s="358"/>
      <c r="Q1140" s="358"/>
      <c r="R1140" s="358"/>
      <c r="S1140" s="358"/>
      <c r="T1140" s="359"/>
      <c r="U1140" s="360"/>
      <c r="V1140" s="360"/>
      <c r="W1140" s="357"/>
      <c r="X1140" s="357"/>
      <c r="Y1140" s="446"/>
      <c r="Z1140" s="443"/>
      <c r="AA1140" s="446"/>
      <c r="AB1140" s="357"/>
      <c r="AC1140" s="357"/>
      <c r="AD1140" s="357"/>
      <c r="AE1140" s="357"/>
      <c r="AF1140" s="357"/>
      <c r="AG1140" s="446"/>
      <c r="AH1140" s="357"/>
      <c r="AI1140" s="357"/>
      <c r="AJ1140" s="357"/>
      <c r="AK1140" s="357"/>
      <c r="AL1140" s="357"/>
      <c r="AM1140" s="357"/>
    </row>
    <row r="1141" spans="5:39" x14ac:dyDescent="0.25">
      <c r="E1141" s="356"/>
      <c r="F1141" s="356"/>
      <c r="G1141" s="356"/>
      <c r="H1141" s="356"/>
      <c r="I1141" s="356"/>
      <c r="J1141" s="357"/>
      <c r="K1141" s="357"/>
      <c r="L1141" s="357"/>
      <c r="M1141" s="357"/>
      <c r="N1141" s="358"/>
      <c r="O1141" s="358"/>
      <c r="P1141" s="358"/>
      <c r="Q1141" s="358"/>
      <c r="R1141" s="358"/>
      <c r="S1141" s="358"/>
      <c r="T1141" s="359"/>
      <c r="U1141" s="360"/>
      <c r="V1141" s="360"/>
      <c r="W1141" s="357"/>
      <c r="X1141" s="357"/>
      <c r="Y1141" s="446"/>
      <c r="Z1141" s="443"/>
      <c r="AA1141" s="446"/>
      <c r="AB1141" s="357"/>
      <c r="AC1141" s="357"/>
      <c r="AD1141" s="357"/>
      <c r="AE1141" s="357"/>
      <c r="AF1141" s="357"/>
      <c r="AG1141" s="446"/>
      <c r="AH1141" s="357"/>
      <c r="AI1141" s="357"/>
      <c r="AJ1141" s="357"/>
      <c r="AK1141" s="357"/>
      <c r="AL1141" s="357"/>
      <c r="AM1141" s="357"/>
    </row>
    <row r="1142" spans="5:39" x14ac:dyDescent="0.25">
      <c r="E1142" s="356"/>
      <c r="F1142" s="356"/>
      <c r="G1142" s="356"/>
      <c r="H1142" s="356"/>
      <c r="I1142" s="356"/>
      <c r="J1142" s="357"/>
      <c r="K1142" s="357"/>
      <c r="L1142" s="357"/>
      <c r="M1142" s="357"/>
      <c r="N1142" s="358"/>
      <c r="O1142" s="358"/>
      <c r="P1142" s="358"/>
      <c r="Q1142" s="358"/>
      <c r="R1142" s="358"/>
      <c r="S1142" s="358"/>
      <c r="T1142" s="359"/>
      <c r="U1142" s="360"/>
      <c r="V1142" s="360"/>
      <c r="W1142" s="357"/>
      <c r="X1142" s="357"/>
      <c r="Y1142" s="446"/>
      <c r="Z1142" s="443"/>
      <c r="AA1142" s="446"/>
      <c r="AB1142" s="357"/>
      <c r="AC1142" s="357"/>
      <c r="AD1142" s="357"/>
      <c r="AE1142" s="357"/>
      <c r="AF1142" s="357"/>
      <c r="AG1142" s="446"/>
      <c r="AH1142" s="357"/>
      <c r="AI1142" s="357"/>
      <c r="AJ1142" s="357"/>
      <c r="AK1142" s="357"/>
      <c r="AL1142" s="357"/>
      <c r="AM1142" s="357"/>
    </row>
    <row r="1143" spans="5:39" x14ac:dyDescent="0.25">
      <c r="E1143" s="356"/>
      <c r="F1143" s="356"/>
      <c r="G1143" s="356"/>
      <c r="H1143" s="356"/>
      <c r="I1143" s="356"/>
      <c r="J1143" s="357"/>
      <c r="K1143" s="357"/>
      <c r="L1143" s="357"/>
      <c r="M1143" s="357"/>
      <c r="N1143" s="358"/>
      <c r="O1143" s="358"/>
      <c r="P1143" s="358"/>
      <c r="Q1143" s="358"/>
      <c r="R1143" s="358"/>
      <c r="S1143" s="358"/>
      <c r="T1143" s="359"/>
      <c r="U1143" s="360"/>
      <c r="V1143" s="360"/>
      <c r="W1143" s="357"/>
      <c r="X1143" s="357"/>
      <c r="Y1143" s="446"/>
      <c r="Z1143" s="443"/>
      <c r="AA1143" s="446"/>
      <c r="AB1143" s="357"/>
      <c r="AC1143" s="357"/>
      <c r="AD1143" s="357"/>
      <c r="AE1143" s="357"/>
      <c r="AF1143" s="357"/>
      <c r="AG1143" s="446"/>
      <c r="AH1143" s="357"/>
      <c r="AI1143" s="357"/>
      <c r="AJ1143" s="357"/>
      <c r="AK1143" s="357"/>
      <c r="AL1143" s="357"/>
      <c r="AM1143" s="357"/>
    </row>
    <row r="1144" spans="5:39" x14ac:dyDescent="0.25">
      <c r="E1144" s="356"/>
      <c r="F1144" s="356"/>
      <c r="G1144" s="356"/>
      <c r="H1144" s="356"/>
      <c r="I1144" s="356"/>
      <c r="J1144" s="357"/>
      <c r="K1144" s="357"/>
      <c r="L1144" s="357"/>
      <c r="M1144" s="357"/>
      <c r="N1144" s="358"/>
      <c r="O1144" s="358"/>
      <c r="P1144" s="358"/>
      <c r="Q1144" s="358"/>
      <c r="R1144" s="358"/>
      <c r="S1144" s="358"/>
      <c r="T1144" s="359"/>
      <c r="U1144" s="360"/>
      <c r="V1144" s="360"/>
      <c r="W1144" s="357"/>
      <c r="X1144" s="357"/>
      <c r="Y1144" s="446"/>
      <c r="Z1144" s="443"/>
      <c r="AA1144" s="446"/>
      <c r="AB1144" s="357"/>
      <c r="AC1144" s="357"/>
      <c r="AD1144" s="357"/>
      <c r="AE1144" s="357"/>
      <c r="AF1144" s="357"/>
      <c r="AG1144" s="446"/>
      <c r="AH1144" s="357"/>
      <c r="AI1144" s="357"/>
      <c r="AJ1144" s="357"/>
      <c r="AK1144" s="357"/>
      <c r="AL1144" s="357"/>
      <c r="AM1144" s="357"/>
    </row>
    <row r="1145" spans="5:39" x14ac:dyDescent="0.25">
      <c r="E1145" s="356"/>
      <c r="F1145" s="356"/>
      <c r="G1145" s="356"/>
      <c r="H1145" s="356"/>
      <c r="I1145" s="356"/>
      <c r="J1145" s="357"/>
      <c r="K1145" s="357"/>
      <c r="L1145" s="357"/>
      <c r="M1145" s="357"/>
      <c r="N1145" s="358"/>
      <c r="O1145" s="358"/>
      <c r="P1145" s="358"/>
      <c r="Q1145" s="358"/>
      <c r="R1145" s="358"/>
      <c r="S1145" s="358"/>
      <c r="T1145" s="359"/>
      <c r="U1145" s="360"/>
      <c r="V1145" s="360"/>
      <c r="W1145" s="357"/>
      <c r="X1145" s="357"/>
      <c r="Y1145" s="446"/>
      <c r="Z1145" s="443"/>
      <c r="AA1145" s="446"/>
      <c r="AB1145" s="357"/>
      <c r="AC1145" s="357"/>
      <c r="AD1145" s="357"/>
      <c r="AE1145" s="357"/>
      <c r="AF1145" s="357"/>
      <c r="AG1145" s="446"/>
      <c r="AH1145" s="357"/>
      <c r="AI1145" s="357"/>
      <c r="AJ1145" s="357"/>
      <c r="AK1145" s="357"/>
      <c r="AL1145" s="357"/>
      <c r="AM1145" s="357"/>
    </row>
    <row r="1146" spans="5:39" x14ac:dyDescent="0.25">
      <c r="E1146" s="356"/>
      <c r="F1146" s="356"/>
      <c r="G1146" s="356"/>
      <c r="H1146" s="356"/>
      <c r="I1146" s="356"/>
      <c r="J1146" s="357"/>
      <c r="K1146" s="357"/>
      <c r="L1146" s="357"/>
      <c r="M1146" s="357"/>
      <c r="N1146" s="358"/>
      <c r="O1146" s="358"/>
      <c r="P1146" s="358"/>
      <c r="Q1146" s="358"/>
      <c r="R1146" s="358"/>
      <c r="S1146" s="358"/>
      <c r="T1146" s="359"/>
      <c r="U1146" s="360"/>
      <c r="V1146" s="360"/>
      <c r="W1146" s="357"/>
      <c r="X1146" s="357"/>
      <c r="Y1146" s="446"/>
      <c r="Z1146" s="443"/>
      <c r="AA1146" s="446"/>
      <c r="AB1146" s="357"/>
      <c r="AC1146" s="357"/>
      <c r="AD1146" s="357"/>
      <c r="AE1146" s="357"/>
      <c r="AF1146" s="357"/>
      <c r="AG1146" s="446"/>
      <c r="AH1146" s="357"/>
      <c r="AI1146" s="357"/>
      <c r="AJ1146" s="357"/>
      <c r="AK1146" s="357"/>
      <c r="AL1146" s="357"/>
      <c r="AM1146" s="357"/>
    </row>
    <row r="1147" spans="5:39" x14ac:dyDescent="0.25">
      <c r="E1147" s="356"/>
      <c r="F1147" s="356"/>
      <c r="G1147" s="356"/>
      <c r="H1147" s="356"/>
      <c r="I1147" s="356"/>
      <c r="J1147" s="357"/>
      <c r="K1147" s="357"/>
      <c r="L1147" s="357"/>
      <c r="M1147" s="357"/>
      <c r="N1147" s="358"/>
      <c r="O1147" s="358"/>
      <c r="P1147" s="358"/>
      <c r="Q1147" s="358"/>
      <c r="R1147" s="358"/>
      <c r="S1147" s="358"/>
      <c r="T1147" s="359"/>
      <c r="U1147" s="360"/>
      <c r="V1147" s="360"/>
      <c r="W1147" s="357"/>
      <c r="X1147" s="357"/>
      <c r="Y1147" s="446"/>
      <c r="Z1147" s="443"/>
      <c r="AA1147" s="446"/>
      <c r="AB1147" s="357"/>
      <c r="AC1147" s="357"/>
      <c r="AD1147" s="357"/>
      <c r="AE1147" s="357"/>
      <c r="AF1147" s="357"/>
      <c r="AG1147" s="446"/>
      <c r="AH1147" s="357"/>
      <c r="AI1147" s="357"/>
      <c r="AJ1147" s="357"/>
      <c r="AK1147" s="357"/>
      <c r="AL1147" s="357"/>
      <c r="AM1147" s="357"/>
    </row>
    <row r="1148" spans="5:39" x14ac:dyDescent="0.25">
      <c r="E1148" s="356"/>
      <c r="F1148" s="356"/>
      <c r="G1148" s="356"/>
      <c r="H1148" s="356"/>
      <c r="I1148" s="356"/>
      <c r="J1148" s="357"/>
      <c r="K1148" s="357"/>
      <c r="L1148" s="357"/>
      <c r="M1148" s="357"/>
      <c r="N1148" s="358"/>
      <c r="O1148" s="358"/>
      <c r="P1148" s="358"/>
      <c r="Q1148" s="358"/>
      <c r="R1148" s="358"/>
      <c r="S1148" s="358"/>
      <c r="T1148" s="359"/>
      <c r="U1148" s="360"/>
      <c r="V1148" s="360"/>
      <c r="W1148" s="357"/>
      <c r="X1148" s="357"/>
      <c r="Y1148" s="446"/>
      <c r="Z1148" s="443"/>
      <c r="AA1148" s="446"/>
      <c r="AB1148" s="357"/>
      <c r="AC1148" s="357"/>
      <c r="AD1148" s="357"/>
      <c r="AE1148" s="357"/>
      <c r="AF1148" s="357"/>
      <c r="AG1148" s="446"/>
      <c r="AH1148" s="357"/>
      <c r="AI1148" s="357"/>
      <c r="AJ1148" s="357"/>
      <c r="AK1148" s="357"/>
      <c r="AL1148" s="357"/>
      <c r="AM1148" s="357"/>
    </row>
    <row r="1149" spans="5:39" x14ac:dyDescent="0.25">
      <c r="E1149" s="356"/>
      <c r="F1149" s="356"/>
      <c r="G1149" s="356"/>
      <c r="H1149" s="356"/>
      <c r="I1149" s="356"/>
      <c r="J1149" s="357"/>
      <c r="K1149" s="357"/>
      <c r="L1149" s="357"/>
      <c r="M1149" s="357"/>
      <c r="N1149" s="358"/>
      <c r="O1149" s="358"/>
      <c r="P1149" s="358"/>
      <c r="Q1149" s="358"/>
      <c r="R1149" s="358"/>
      <c r="S1149" s="358"/>
      <c r="T1149" s="359"/>
      <c r="U1149" s="360"/>
      <c r="V1149" s="360"/>
      <c r="W1149" s="357"/>
      <c r="X1149" s="357"/>
      <c r="Y1149" s="446"/>
      <c r="Z1149" s="443"/>
      <c r="AA1149" s="446"/>
      <c r="AB1149" s="357"/>
      <c r="AC1149" s="357"/>
      <c r="AD1149" s="357"/>
      <c r="AE1149" s="357"/>
      <c r="AF1149" s="357"/>
      <c r="AG1149" s="446"/>
      <c r="AH1149" s="357"/>
      <c r="AI1149" s="357"/>
      <c r="AJ1149" s="357"/>
      <c r="AK1149" s="357"/>
      <c r="AL1149" s="357"/>
      <c r="AM1149" s="357"/>
    </row>
    <row r="1150" spans="5:39" x14ac:dyDescent="0.25">
      <c r="E1150" s="356"/>
      <c r="F1150" s="356"/>
      <c r="G1150" s="356"/>
      <c r="H1150" s="356"/>
      <c r="I1150" s="356"/>
      <c r="J1150" s="357"/>
      <c r="K1150" s="357"/>
      <c r="L1150" s="357"/>
      <c r="M1150" s="357"/>
      <c r="N1150" s="358"/>
      <c r="O1150" s="358"/>
      <c r="P1150" s="358"/>
      <c r="Q1150" s="358"/>
      <c r="R1150" s="358"/>
      <c r="S1150" s="358"/>
      <c r="T1150" s="359"/>
      <c r="U1150" s="360"/>
      <c r="V1150" s="360"/>
      <c r="W1150" s="357"/>
      <c r="X1150" s="357"/>
      <c r="Y1150" s="446"/>
      <c r="Z1150" s="443"/>
      <c r="AA1150" s="446"/>
      <c r="AB1150" s="357"/>
      <c r="AC1150" s="357"/>
      <c r="AD1150" s="357"/>
      <c r="AE1150" s="357"/>
      <c r="AF1150" s="357"/>
      <c r="AG1150" s="446"/>
      <c r="AH1150" s="357"/>
      <c r="AI1150" s="357"/>
      <c r="AJ1150" s="357"/>
      <c r="AK1150" s="357"/>
      <c r="AL1150" s="357"/>
      <c r="AM1150" s="357"/>
    </row>
    <row r="1151" spans="5:39" x14ac:dyDescent="0.25">
      <c r="E1151" s="356"/>
      <c r="F1151" s="356"/>
      <c r="G1151" s="356"/>
      <c r="H1151" s="356"/>
      <c r="I1151" s="356"/>
      <c r="J1151" s="357"/>
      <c r="K1151" s="357"/>
      <c r="L1151" s="357"/>
      <c r="M1151" s="357"/>
      <c r="N1151" s="358"/>
      <c r="O1151" s="358"/>
      <c r="P1151" s="358"/>
      <c r="Q1151" s="358"/>
      <c r="R1151" s="358"/>
      <c r="S1151" s="358"/>
      <c r="T1151" s="359"/>
      <c r="U1151" s="360"/>
      <c r="V1151" s="360"/>
      <c r="W1151" s="357"/>
      <c r="X1151" s="357"/>
      <c r="Y1151" s="446"/>
      <c r="Z1151" s="443"/>
      <c r="AA1151" s="446"/>
      <c r="AB1151" s="357"/>
      <c r="AC1151" s="357"/>
      <c r="AD1151" s="357"/>
      <c r="AE1151" s="357"/>
      <c r="AF1151" s="357"/>
      <c r="AG1151" s="446"/>
      <c r="AH1151" s="357"/>
      <c r="AI1151" s="357"/>
      <c r="AJ1151" s="357"/>
      <c r="AK1151" s="357"/>
      <c r="AL1151" s="357"/>
      <c r="AM1151" s="357"/>
    </row>
    <row r="1152" spans="5:39" x14ac:dyDescent="0.25">
      <c r="E1152" s="356"/>
      <c r="F1152" s="356"/>
      <c r="G1152" s="356"/>
      <c r="H1152" s="356"/>
      <c r="I1152" s="356"/>
      <c r="J1152" s="357"/>
      <c r="K1152" s="357"/>
      <c r="L1152" s="357"/>
      <c r="M1152" s="357"/>
      <c r="N1152" s="358"/>
      <c r="O1152" s="358"/>
      <c r="P1152" s="358"/>
      <c r="Q1152" s="358"/>
      <c r="R1152" s="358"/>
      <c r="S1152" s="358"/>
      <c r="T1152" s="359"/>
      <c r="U1152" s="360"/>
      <c r="V1152" s="360"/>
      <c r="W1152" s="357"/>
      <c r="X1152" s="357"/>
      <c r="Y1152" s="446"/>
      <c r="Z1152" s="443"/>
      <c r="AA1152" s="446"/>
      <c r="AB1152" s="357"/>
      <c r="AC1152" s="357"/>
      <c r="AD1152" s="357"/>
      <c r="AE1152" s="357"/>
      <c r="AF1152" s="357"/>
      <c r="AG1152" s="446"/>
      <c r="AH1152" s="357"/>
      <c r="AI1152" s="357"/>
      <c r="AJ1152" s="357"/>
      <c r="AK1152" s="357"/>
      <c r="AL1152" s="357"/>
      <c r="AM1152" s="357"/>
    </row>
    <row r="1153" spans="5:39" x14ac:dyDescent="0.25">
      <c r="E1153" s="356"/>
      <c r="F1153" s="356"/>
      <c r="G1153" s="356"/>
      <c r="H1153" s="356"/>
      <c r="I1153" s="356"/>
      <c r="J1153" s="357"/>
      <c r="K1153" s="357"/>
      <c r="L1153" s="357"/>
      <c r="M1153" s="357"/>
      <c r="N1153" s="358"/>
      <c r="O1153" s="358"/>
      <c r="P1153" s="358"/>
      <c r="Q1153" s="358"/>
      <c r="R1153" s="358"/>
      <c r="S1153" s="358"/>
      <c r="T1153" s="359"/>
      <c r="U1153" s="360"/>
      <c r="V1153" s="360"/>
      <c r="W1153" s="357"/>
      <c r="X1153" s="357"/>
      <c r="Y1153" s="446"/>
      <c r="Z1153" s="443"/>
      <c r="AA1153" s="446"/>
      <c r="AB1153" s="357"/>
      <c r="AC1153" s="357"/>
      <c r="AD1153" s="357"/>
      <c r="AE1153" s="357"/>
      <c r="AF1153" s="357"/>
      <c r="AG1153" s="446"/>
      <c r="AH1153" s="357"/>
      <c r="AI1153" s="357"/>
      <c r="AJ1153" s="357"/>
      <c r="AK1153" s="357"/>
      <c r="AL1153" s="357"/>
      <c r="AM1153" s="357"/>
    </row>
    <row r="1154" spans="5:39" x14ac:dyDescent="0.25">
      <c r="E1154" s="356"/>
      <c r="F1154" s="356"/>
      <c r="G1154" s="356"/>
      <c r="H1154" s="356"/>
      <c r="I1154" s="356"/>
      <c r="J1154" s="357"/>
      <c r="K1154" s="357"/>
      <c r="L1154" s="357"/>
      <c r="M1154" s="357"/>
      <c r="N1154" s="358"/>
      <c r="O1154" s="358"/>
      <c r="P1154" s="358"/>
      <c r="Q1154" s="358"/>
      <c r="R1154" s="358"/>
      <c r="S1154" s="358"/>
      <c r="T1154" s="359"/>
      <c r="U1154" s="360"/>
      <c r="V1154" s="360"/>
      <c r="W1154" s="357"/>
      <c r="X1154" s="357"/>
      <c r="Y1154" s="446"/>
      <c r="Z1154" s="443"/>
      <c r="AA1154" s="446"/>
      <c r="AB1154" s="357"/>
      <c r="AC1154" s="357"/>
      <c r="AD1154" s="357"/>
      <c r="AE1154" s="357"/>
      <c r="AF1154" s="357"/>
      <c r="AG1154" s="446"/>
      <c r="AH1154" s="357"/>
      <c r="AI1154" s="357"/>
      <c r="AJ1154" s="357"/>
      <c r="AK1154" s="357"/>
      <c r="AL1154" s="357"/>
      <c r="AM1154" s="357"/>
    </row>
    <row r="1155" spans="5:39" x14ac:dyDescent="0.25">
      <c r="E1155" s="356"/>
      <c r="F1155" s="356"/>
      <c r="G1155" s="356"/>
      <c r="H1155" s="356"/>
      <c r="I1155" s="356"/>
      <c r="J1155" s="357"/>
      <c r="K1155" s="357"/>
      <c r="L1155" s="357"/>
      <c r="M1155" s="357"/>
      <c r="N1155" s="358"/>
      <c r="O1155" s="358"/>
      <c r="P1155" s="358"/>
      <c r="Q1155" s="358"/>
      <c r="R1155" s="358"/>
      <c r="S1155" s="358"/>
      <c r="T1155" s="359"/>
      <c r="U1155" s="360"/>
      <c r="V1155" s="360"/>
      <c r="W1155" s="357"/>
      <c r="X1155" s="357"/>
      <c r="Y1155" s="446"/>
      <c r="Z1155" s="443"/>
      <c r="AA1155" s="446"/>
      <c r="AB1155" s="357"/>
      <c r="AC1155" s="357"/>
      <c r="AD1155" s="357"/>
      <c r="AE1155" s="357"/>
      <c r="AF1155" s="357"/>
      <c r="AG1155" s="446"/>
      <c r="AH1155" s="357"/>
      <c r="AI1155" s="357"/>
      <c r="AJ1155" s="357"/>
      <c r="AK1155" s="357"/>
      <c r="AL1155" s="357"/>
      <c r="AM1155" s="357"/>
    </row>
    <row r="1156" spans="5:39" x14ac:dyDescent="0.25">
      <c r="E1156" s="356"/>
      <c r="F1156" s="356"/>
      <c r="G1156" s="356"/>
      <c r="H1156" s="356"/>
      <c r="I1156" s="356"/>
      <c r="J1156" s="357"/>
      <c r="K1156" s="357"/>
      <c r="L1156" s="357"/>
      <c r="M1156" s="357"/>
      <c r="N1156" s="358"/>
      <c r="O1156" s="358"/>
      <c r="P1156" s="358"/>
      <c r="Q1156" s="358"/>
      <c r="R1156" s="358"/>
      <c r="S1156" s="358"/>
      <c r="T1156" s="359"/>
      <c r="U1156" s="360"/>
      <c r="V1156" s="360"/>
      <c r="W1156" s="357"/>
      <c r="X1156" s="357"/>
      <c r="Y1156" s="446"/>
      <c r="Z1156" s="443"/>
      <c r="AA1156" s="446"/>
      <c r="AB1156" s="357"/>
      <c r="AC1156" s="357"/>
      <c r="AD1156" s="357"/>
      <c r="AE1156" s="357"/>
      <c r="AF1156" s="357"/>
      <c r="AG1156" s="446"/>
      <c r="AH1156" s="357"/>
      <c r="AI1156" s="357"/>
      <c r="AJ1156" s="357"/>
      <c r="AK1156" s="357"/>
      <c r="AL1156" s="357"/>
      <c r="AM1156" s="357"/>
    </row>
    <row r="1157" spans="5:39" x14ac:dyDescent="0.25">
      <c r="E1157" s="356"/>
      <c r="F1157" s="356"/>
      <c r="G1157" s="356"/>
      <c r="H1157" s="356"/>
      <c r="I1157" s="356"/>
      <c r="J1157" s="357"/>
      <c r="K1157" s="357"/>
      <c r="L1157" s="357"/>
      <c r="M1157" s="357"/>
      <c r="N1157" s="358"/>
      <c r="O1157" s="358"/>
      <c r="P1157" s="358"/>
      <c r="Q1157" s="358"/>
      <c r="R1157" s="358"/>
      <c r="S1157" s="358"/>
      <c r="T1157" s="359"/>
      <c r="U1157" s="360"/>
      <c r="V1157" s="360"/>
      <c r="W1157" s="357"/>
      <c r="X1157" s="357"/>
      <c r="Y1157" s="446"/>
      <c r="Z1157" s="443"/>
      <c r="AA1157" s="446"/>
      <c r="AB1157" s="357"/>
      <c r="AC1157" s="357"/>
      <c r="AD1157" s="357"/>
      <c r="AE1157" s="357"/>
      <c r="AF1157" s="357"/>
      <c r="AG1157" s="446"/>
      <c r="AH1157" s="357"/>
      <c r="AI1157" s="357"/>
      <c r="AJ1157" s="357"/>
      <c r="AK1157" s="357"/>
      <c r="AL1157" s="357"/>
      <c r="AM1157" s="357"/>
    </row>
    <row r="1158" spans="5:39" x14ac:dyDescent="0.25">
      <c r="E1158" s="356"/>
      <c r="F1158" s="356"/>
      <c r="G1158" s="356"/>
      <c r="H1158" s="356"/>
      <c r="I1158" s="356"/>
      <c r="J1158" s="357"/>
      <c r="K1158" s="357"/>
      <c r="L1158" s="357"/>
      <c r="M1158" s="357"/>
      <c r="N1158" s="358"/>
      <c r="O1158" s="358"/>
      <c r="P1158" s="358"/>
      <c r="Q1158" s="358"/>
      <c r="R1158" s="358"/>
      <c r="S1158" s="358"/>
      <c r="T1158" s="359"/>
      <c r="U1158" s="360"/>
      <c r="V1158" s="360"/>
      <c r="W1158" s="357"/>
      <c r="X1158" s="357"/>
      <c r="Y1158" s="446"/>
      <c r="Z1158" s="443"/>
      <c r="AA1158" s="446"/>
      <c r="AB1158" s="357"/>
      <c r="AC1158" s="357"/>
      <c r="AD1158" s="357"/>
      <c r="AE1158" s="357"/>
      <c r="AF1158" s="357"/>
      <c r="AG1158" s="446"/>
      <c r="AH1158" s="357"/>
      <c r="AI1158" s="357"/>
      <c r="AJ1158" s="357"/>
      <c r="AK1158" s="357"/>
      <c r="AL1158" s="357"/>
      <c r="AM1158" s="357"/>
    </row>
    <row r="1159" spans="5:39" x14ac:dyDescent="0.25">
      <c r="E1159" s="356"/>
      <c r="F1159" s="356"/>
      <c r="G1159" s="356"/>
      <c r="H1159" s="356"/>
      <c r="I1159" s="356"/>
      <c r="J1159" s="357"/>
      <c r="K1159" s="357"/>
      <c r="L1159" s="357"/>
      <c r="M1159" s="357"/>
      <c r="N1159" s="358"/>
      <c r="O1159" s="358"/>
      <c r="P1159" s="358"/>
      <c r="Q1159" s="358"/>
      <c r="R1159" s="358"/>
      <c r="S1159" s="358"/>
      <c r="T1159" s="359"/>
      <c r="U1159" s="360"/>
      <c r="V1159" s="360"/>
      <c r="W1159" s="357"/>
      <c r="X1159" s="357"/>
      <c r="Y1159" s="446"/>
      <c r="Z1159" s="443"/>
      <c r="AA1159" s="446"/>
      <c r="AB1159" s="357"/>
      <c r="AC1159" s="357"/>
      <c r="AD1159" s="357"/>
      <c r="AE1159" s="357"/>
      <c r="AF1159" s="357"/>
      <c r="AG1159" s="446"/>
      <c r="AH1159" s="357"/>
      <c r="AI1159" s="357"/>
      <c r="AJ1159" s="357"/>
      <c r="AK1159" s="357"/>
      <c r="AL1159" s="357"/>
      <c r="AM1159" s="357"/>
    </row>
    <row r="1160" spans="5:39" x14ac:dyDescent="0.25">
      <c r="E1160" s="356"/>
      <c r="F1160" s="356"/>
      <c r="G1160" s="356"/>
      <c r="H1160" s="356"/>
      <c r="I1160" s="356"/>
      <c r="J1160" s="357"/>
      <c r="K1160" s="357"/>
      <c r="L1160" s="357"/>
      <c r="M1160" s="357"/>
      <c r="N1160" s="358"/>
      <c r="O1160" s="358"/>
      <c r="P1160" s="358"/>
      <c r="Q1160" s="358"/>
      <c r="R1160" s="358"/>
      <c r="S1160" s="358"/>
      <c r="T1160" s="359"/>
      <c r="U1160" s="360"/>
      <c r="V1160" s="360"/>
      <c r="W1160" s="357"/>
      <c r="X1160" s="357"/>
      <c r="Y1160" s="446"/>
      <c r="Z1160" s="443"/>
      <c r="AA1160" s="446"/>
      <c r="AB1160" s="357"/>
      <c r="AC1160" s="357"/>
      <c r="AD1160" s="357"/>
      <c r="AE1160" s="357"/>
      <c r="AF1160" s="357"/>
      <c r="AG1160" s="446"/>
      <c r="AH1160" s="357"/>
      <c r="AI1160" s="357"/>
      <c r="AJ1160" s="357"/>
      <c r="AK1160" s="357"/>
      <c r="AL1160" s="357"/>
      <c r="AM1160" s="357"/>
    </row>
    <row r="1161" spans="5:39" x14ac:dyDescent="0.25">
      <c r="E1161" s="356"/>
      <c r="F1161" s="356"/>
      <c r="G1161" s="356"/>
      <c r="H1161" s="356"/>
      <c r="I1161" s="356"/>
      <c r="J1161" s="357"/>
      <c r="K1161" s="357"/>
      <c r="L1161" s="357"/>
      <c r="M1161" s="357"/>
      <c r="N1161" s="358"/>
      <c r="O1161" s="358"/>
      <c r="P1161" s="358"/>
      <c r="Q1161" s="358"/>
      <c r="R1161" s="358"/>
      <c r="S1161" s="358"/>
      <c r="T1161" s="359"/>
      <c r="U1161" s="360"/>
      <c r="V1161" s="360"/>
      <c r="W1161" s="357"/>
      <c r="X1161" s="357"/>
      <c r="Y1161" s="446"/>
      <c r="Z1161" s="443"/>
      <c r="AA1161" s="446"/>
      <c r="AB1161" s="357"/>
      <c r="AC1161" s="357"/>
      <c r="AD1161" s="357"/>
      <c r="AE1161" s="357"/>
      <c r="AF1161" s="357"/>
      <c r="AG1161" s="446"/>
      <c r="AH1161" s="357"/>
      <c r="AI1161" s="357"/>
      <c r="AJ1161" s="357"/>
      <c r="AK1161" s="357"/>
      <c r="AL1161" s="357"/>
      <c r="AM1161" s="357"/>
    </row>
    <row r="1162" spans="5:39" x14ac:dyDescent="0.25">
      <c r="E1162" s="356"/>
      <c r="F1162" s="356"/>
      <c r="G1162" s="356"/>
      <c r="H1162" s="356"/>
      <c r="I1162" s="356"/>
      <c r="J1162" s="357"/>
      <c r="K1162" s="357"/>
      <c r="L1162" s="357"/>
      <c r="M1162" s="357"/>
      <c r="N1162" s="358"/>
      <c r="O1162" s="358"/>
      <c r="P1162" s="358"/>
      <c r="Q1162" s="358"/>
      <c r="R1162" s="358"/>
      <c r="S1162" s="358"/>
      <c r="T1162" s="359"/>
      <c r="U1162" s="360"/>
      <c r="V1162" s="360"/>
      <c r="W1162" s="357"/>
      <c r="X1162" s="357"/>
      <c r="Y1162" s="446"/>
      <c r="Z1162" s="443"/>
      <c r="AA1162" s="446"/>
      <c r="AB1162" s="357"/>
      <c r="AC1162" s="357"/>
      <c r="AD1162" s="357"/>
      <c r="AE1162" s="357"/>
      <c r="AF1162" s="357"/>
      <c r="AG1162" s="446"/>
      <c r="AH1162" s="357"/>
      <c r="AI1162" s="357"/>
      <c r="AJ1162" s="357"/>
      <c r="AK1162" s="357"/>
      <c r="AL1162" s="357"/>
      <c r="AM1162" s="357"/>
    </row>
    <row r="1163" spans="5:39" x14ac:dyDescent="0.25">
      <c r="E1163" s="356"/>
      <c r="F1163" s="356"/>
      <c r="G1163" s="356"/>
      <c r="H1163" s="356"/>
      <c r="I1163" s="356"/>
      <c r="J1163" s="357"/>
      <c r="K1163" s="357"/>
      <c r="L1163" s="357"/>
      <c r="M1163" s="357"/>
      <c r="N1163" s="358"/>
      <c r="O1163" s="358"/>
      <c r="P1163" s="358"/>
      <c r="Q1163" s="358"/>
      <c r="R1163" s="358"/>
      <c r="S1163" s="358"/>
      <c r="T1163" s="359"/>
      <c r="U1163" s="360"/>
      <c r="V1163" s="360"/>
      <c r="W1163" s="357"/>
      <c r="X1163" s="357"/>
      <c r="Y1163" s="446"/>
      <c r="Z1163" s="443"/>
      <c r="AA1163" s="446"/>
      <c r="AB1163" s="357"/>
      <c r="AC1163" s="357"/>
      <c r="AD1163" s="357"/>
      <c r="AE1163" s="357"/>
      <c r="AF1163" s="357"/>
      <c r="AG1163" s="446"/>
      <c r="AH1163" s="357"/>
      <c r="AI1163" s="357"/>
      <c r="AJ1163" s="357"/>
      <c r="AK1163" s="357"/>
      <c r="AL1163" s="357"/>
      <c r="AM1163" s="357"/>
    </row>
    <row r="1164" spans="5:39" x14ac:dyDescent="0.25">
      <c r="E1164" s="356"/>
      <c r="F1164" s="356"/>
      <c r="G1164" s="356"/>
      <c r="H1164" s="356"/>
      <c r="I1164" s="356"/>
      <c r="J1164" s="357"/>
      <c r="K1164" s="357"/>
      <c r="L1164" s="357"/>
      <c r="M1164" s="357"/>
      <c r="N1164" s="358"/>
      <c r="O1164" s="358"/>
      <c r="P1164" s="358"/>
      <c r="Q1164" s="358"/>
      <c r="R1164" s="358"/>
      <c r="S1164" s="358"/>
      <c r="T1164" s="359"/>
      <c r="U1164" s="360"/>
      <c r="V1164" s="360"/>
      <c r="W1164" s="357"/>
      <c r="X1164" s="357"/>
      <c r="Y1164" s="446"/>
      <c r="Z1164" s="443"/>
      <c r="AA1164" s="446"/>
      <c r="AB1164" s="357"/>
      <c r="AC1164" s="357"/>
      <c r="AD1164" s="357"/>
      <c r="AE1164" s="357"/>
      <c r="AF1164" s="357"/>
      <c r="AG1164" s="446"/>
      <c r="AH1164" s="357"/>
      <c r="AI1164" s="357"/>
      <c r="AJ1164" s="357"/>
      <c r="AK1164" s="357"/>
      <c r="AL1164" s="357"/>
      <c r="AM1164" s="357"/>
    </row>
    <row r="1165" spans="5:39" x14ac:dyDescent="0.25">
      <c r="E1165" s="356"/>
      <c r="F1165" s="356"/>
      <c r="G1165" s="356"/>
      <c r="H1165" s="356"/>
      <c r="I1165" s="356"/>
      <c r="J1165" s="357"/>
      <c r="K1165" s="357"/>
      <c r="L1165" s="357"/>
      <c r="M1165" s="357"/>
      <c r="N1165" s="358"/>
      <c r="O1165" s="358"/>
      <c r="P1165" s="358"/>
      <c r="Q1165" s="358"/>
      <c r="R1165" s="358"/>
      <c r="S1165" s="358"/>
      <c r="T1165" s="359"/>
      <c r="U1165" s="360"/>
      <c r="V1165" s="360"/>
      <c r="W1165" s="357"/>
      <c r="X1165" s="357"/>
      <c r="Y1165" s="446"/>
      <c r="Z1165" s="443"/>
      <c r="AA1165" s="446"/>
      <c r="AB1165" s="357"/>
      <c r="AC1165" s="357"/>
      <c r="AD1165" s="357"/>
      <c r="AE1165" s="357"/>
      <c r="AF1165" s="357"/>
      <c r="AG1165" s="446"/>
      <c r="AH1165" s="357"/>
      <c r="AI1165" s="357"/>
      <c r="AJ1165" s="357"/>
      <c r="AK1165" s="357"/>
      <c r="AL1165" s="357"/>
      <c r="AM1165" s="357"/>
    </row>
    <row r="1166" spans="5:39" x14ac:dyDescent="0.25">
      <c r="E1166" s="356"/>
      <c r="F1166" s="356"/>
      <c r="G1166" s="356"/>
      <c r="H1166" s="356"/>
      <c r="I1166" s="356"/>
      <c r="J1166" s="357"/>
      <c r="K1166" s="357"/>
      <c r="L1166" s="357"/>
      <c r="M1166" s="357"/>
      <c r="N1166" s="358"/>
      <c r="O1166" s="358"/>
      <c r="P1166" s="358"/>
      <c r="Q1166" s="358"/>
      <c r="R1166" s="358"/>
      <c r="S1166" s="358"/>
      <c r="T1166" s="359"/>
      <c r="U1166" s="360"/>
      <c r="V1166" s="360"/>
      <c r="W1166" s="357"/>
      <c r="X1166" s="357"/>
      <c r="Y1166" s="446"/>
      <c r="Z1166" s="443"/>
      <c r="AA1166" s="446"/>
      <c r="AB1166" s="357"/>
      <c r="AC1166" s="357"/>
      <c r="AD1166" s="357"/>
      <c r="AE1166" s="357"/>
      <c r="AF1166" s="357"/>
      <c r="AG1166" s="446"/>
      <c r="AH1166" s="357"/>
      <c r="AI1166" s="357"/>
      <c r="AJ1166" s="357"/>
      <c r="AK1166" s="357"/>
      <c r="AL1166" s="357"/>
      <c r="AM1166" s="357"/>
    </row>
    <row r="1167" spans="5:39" x14ac:dyDescent="0.25">
      <c r="E1167" s="356"/>
      <c r="F1167" s="356"/>
      <c r="G1167" s="356"/>
      <c r="H1167" s="356"/>
      <c r="I1167" s="356"/>
      <c r="J1167" s="357"/>
      <c r="K1167" s="357"/>
      <c r="L1167" s="357"/>
      <c r="M1167" s="357"/>
      <c r="N1167" s="358"/>
      <c r="O1167" s="358"/>
      <c r="P1167" s="358"/>
      <c r="Q1167" s="358"/>
      <c r="R1167" s="358"/>
      <c r="S1167" s="358"/>
      <c r="T1167" s="359"/>
      <c r="U1167" s="360"/>
      <c r="V1167" s="360"/>
      <c r="W1167" s="357"/>
      <c r="X1167" s="357"/>
      <c r="Y1167" s="446"/>
      <c r="Z1167" s="443"/>
      <c r="AA1167" s="446"/>
      <c r="AB1167" s="357"/>
      <c r="AC1167" s="357"/>
      <c r="AD1167" s="357"/>
      <c r="AE1167" s="357"/>
      <c r="AF1167" s="357"/>
      <c r="AG1167" s="446"/>
      <c r="AH1167" s="357"/>
      <c r="AI1167" s="357"/>
      <c r="AJ1167" s="357"/>
      <c r="AK1167" s="357"/>
      <c r="AL1167" s="357"/>
      <c r="AM1167" s="357"/>
    </row>
    <row r="1168" spans="5:39" x14ac:dyDescent="0.25">
      <c r="E1168" s="356"/>
      <c r="F1168" s="356"/>
      <c r="G1168" s="356"/>
      <c r="H1168" s="356"/>
      <c r="I1168" s="356"/>
      <c r="J1168" s="357"/>
      <c r="K1168" s="357"/>
      <c r="L1168" s="357"/>
      <c r="M1168" s="357"/>
      <c r="N1168" s="358"/>
      <c r="O1168" s="358"/>
      <c r="P1168" s="358"/>
      <c r="Q1168" s="358"/>
      <c r="R1168" s="358"/>
      <c r="S1168" s="358"/>
      <c r="T1168" s="359"/>
      <c r="U1168" s="360"/>
      <c r="V1168" s="360"/>
      <c r="W1168" s="357"/>
      <c r="X1168" s="357"/>
      <c r="Y1168" s="446"/>
      <c r="Z1168" s="443"/>
      <c r="AA1168" s="446"/>
      <c r="AB1168" s="357"/>
      <c r="AC1168" s="357"/>
      <c r="AD1168" s="357"/>
      <c r="AE1168" s="357"/>
      <c r="AF1168" s="357"/>
      <c r="AG1168" s="446"/>
      <c r="AH1168" s="357"/>
      <c r="AI1168" s="357"/>
      <c r="AJ1168" s="357"/>
      <c r="AK1168" s="357"/>
      <c r="AL1168" s="357"/>
      <c r="AM1168" s="357"/>
    </row>
    <row r="1169" spans="5:39" x14ac:dyDescent="0.25">
      <c r="E1169" s="356"/>
      <c r="F1169" s="356"/>
      <c r="G1169" s="356"/>
      <c r="H1169" s="356"/>
      <c r="I1169" s="356"/>
      <c r="J1169" s="357"/>
      <c r="K1169" s="357"/>
      <c r="L1169" s="357"/>
      <c r="M1169" s="357"/>
      <c r="N1169" s="358"/>
      <c r="O1169" s="358"/>
      <c r="P1169" s="358"/>
      <c r="Q1169" s="358"/>
      <c r="R1169" s="358"/>
      <c r="S1169" s="358"/>
      <c r="T1169" s="359"/>
      <c r="U1169" s="360"/>
      <c r="V1169" s="360"/>
      <c r="W1169" s="357"/>
      <c r="X1169" s="357"/>
      <c r="Y1169" s="446"/>
      <c r="Z1169" s="443"/>
      <c r="AA1169" s="446"/>
      <c r="AB1169" s="357"/>
      <c r="AC1169" s="357"/>
      <c r="AD1169" s="357"/>
      <c r="AE1169" s="357"/>
      <c r="AF1169" s="357"/>
      <c r="AG1169" s="446"/>
      <c r="AH1169" s="357"/>
      <c r="AI1169" s="357"/>
      <c r="AJ1169" s="357"/>
      <c r="AK1169" s="357"/>
      <c r="AL1169" s="357"/>
      <c r="AM1169" s="357"/>
    </row>
    <row r="1170" spans="5:39" x14ac:dyDescent="0.25">
      <c r="E1170" s="356"/>
      <c r="F1170" s="356"/>
      <c r="G1170" s="356"/>
      <c r="H1170" s="356"/>
      <c r="I1170" s="356"/>
      <c r="J1170" s="357"/>
      <c r="K1170" s="357"/>
      <c r="L1170" s="357"/>
      <c r="M1170" s="357"/>
      <c r="N1170" s="358"/>
      <c r="O1170" s="358"/>
      <c r="P1170" s="358"/>
      <c r="Q1170" s="358"/>
      <c r="R1170" s="358"/>
      <c r="S1170" s="358"/>
      <c r="T1170" s="359"/>
      <c r="U1170" s="360"/>
      <c r="V1170" s="360"/>
      <c r="W1170" s="357"/>
      <c r="X1170" s="357"/>
      <c r="Y1170" s="446"/>
      <c r="Z1170" s="443"/>
      <c r="AA1170" s="446"/>
      <c r="AB1170" s="357"/>
      <c r="AC1170" s="357"/>
      <c r="AD1170" s="357"/>
      <c r="AE1170" s="357"/>
      <c r="AF1170" s="357"/>
      <c r="AG1170" s="446"/>
      <c r="AH1170" s="357"/>
      <c r="AI1170" s="357"/>
      <c r="AJ1170" s="357"/>
      <c r="AK1170" s="357"/>
      <c r="AL1170" s="357"/>
      <c r="AM1170" s="357"/>
    </row>
    <row r="1171" spans="5:39" x14ac:dyDescent="0.25">
      <c r="E1171" s="356"/>
      <c r="F1171" s="356"/>
      <c r="G1171" s="356"/>
      <c r="H1171" s="356"/>
      <c r="I1171" s="356"/>
      <c r="J1171" s="357"/>
      <c r="K1171" s="357"/>
      <c r="L1171" s="357"/>
      <c r="M1171" s="357"/>
      <c r="N1171" s="358"/>
      <c r="O1171" s="358"/>
      <c r="P1171" s="358"/>
      <c r="Q1171" s="358"/>
      <c r="R1171" s="358"/>
      <c r="S1171" s="358"/>
      <c r="T1171" s="359"/>
      <c r="U1171" s="360"/>
      <c r="V1171" s="360"/>
      <c r="W1171" s="357"/>
      <c r="X1171" s="357"/>
      <c r="Y1171" s="446"/>
      <c r="Z1171" s="443"/>
      <c r="AA1171" s="446"/>
      <c r="AB1171" s="357"/>
      <c r="AC1171" s="357"/>
      <c r="AD1171" s="357"/>
      <c r="AE1171" s="357"/>
      <c r="AF1171" s="357"/>
      <c r="AG1171" s="446"/>
      <c r="AH1171" s="357"/>
      <c r="AI1171" s="357"/>
      <c r="AJ1171" s="357"/>
      <c r="AK1171" s="357"/>
      <c r="AL1171" s="357"/>
      <c r="AM1171" s="357"/>
    </row>
    <row r="1172" spans="5:39" x14ac:dyDescent="0.25">
      <c r="E1172" s="356"/>
      <c r="F1172" s="356"/>
      <c r="G1172" s="356"/>
      <c r="H1172" s="356"/>
      <c r="I1172" s="356"/>
      <c r="J1172" s="357"/>
      <c r="K1172" s="357"/>
      <c r="L1172" s="357"/>
      <c r="M1172" s="357"/>
      <c r="N1172" s="358"/>
      <c r="O1172" s="358"/>
      <c r="P1172" s="358"/>
      <c r="Q1172" s="358"/>
      <c r="R1172" s="358"/>
      <c r="S1172" s="358"/>
      <c r="T1172" s="359"/>
      <c r="U1172" s="360"/>
      <c r="V1172" s="360"/>
      <c r="W1172" s="357"/>
      <c r="X1172" s="357"/>
      <c r="Y1172" s="446"/>
      <c r="Z1172" s="443"/>
      <c r="AA1172" s="446"/>
      <c r="AB1172" s="357"/>
      <c r="AC1172" s="357"/>
      <c r="AD1172" s="357"/>
      <c r="AE1172" s="357"/>
      <c r="AF1172" s="357"/>
      <c r="AG1172" s="446"/>
      <c r="AH1172" s="357"/>
      <c r="AI1172" s="357"/>
      <c r="AJ1172" s="357"/>
      <c r="AK1172" s="357"/>
      <c r="AL1172" s="357"/>
      <c r="AM1172" s="357"/>
    </row>
    <row r="1173" spans="5:39" x14ac:dyDescent="0.25">
      <c r="E1173" s="356"/>
      <c r="F1173" s="356"/>
      <c r="G1173" s="356"/>
      <c r="H1173" s="356"/>
      <c r="I1173" s="356"/>
      <c r="J1173" s="357"/>
      <c r="K1173" s="357"/>
      <c r="L1173" s="357"/>
      <c r="M1173" s="357"/>
      <c r="N1173" s="358"/>
      <c r="O1173" s="358"/>
      <c r="P1173" s="358"/>
      <c r="Q1173" s="358"/>
      <c r="R1173" s="358"/>
      <c r="S1173" s="358"/>
      <c r="T1173" s="359"/>
      <c r="U1173" s="360"/>
      <c r="V1173" s="360"/>
      <c r="W1173" s="357"/>
      <c r="X1173" s="357"/>
      <c r="Y1173" s="446"/>
      <c r="Z1173" s="443"/>
      <c r="AA1173" s="446"/>
      <c r="AB1173" s="357"/>
      <c r="AC1173" s="357"/>
      <c r="AD1173" s="357"/>
      <c r="AE1173" s="357"/>
      <c r="AF1173" s="357"/>
      <c r="AG1173" s="446"/>
      <c r="AH1173" s="357"/>
      <c r="AI1173" s="357"/>
      <c r="AJ1173" s="357"/>
      <c r="AK1173" s="357"/>
      <c r="AL1173" s="357"/>
      <c r="AM1173" s="357"/>
    </row>
    <row r="1174" spans="5:39" x14ac:dyDescent="0.25">
      <c r="E1174" s="356"/>
      <c r="F1174" s="356"/>
      <c r="G1174" s="356"/>
      <c r="H1174" s="356"/>
      <c r="I1174" s="356"/>
      <c r="J1174" s="357"/>
      <c r="K1174" s="357"/>
      <c r="L1174" s="357"/>
      <c r="M1174" s="357"/>
      <c r="N1174" s="358"/>
      <c r="O1174" s="358"/>
      <c r="P1174" s="358"/>
      <c r="Q1174" s="358"/>
      <c r="R1174" s="358"/>
      <c r="S1174" s="358"/>
      <c r="T1174" s="359"/>
      <c r="U1174" s="360"/>
      <c r="V1174" s="360"/>
      <c r="W1174" s="357"/>
      <c r="X1174" s="357"/>
      <c r="Y1174" s="446"/>
      <c r="Z1174" s="443"/>
      <c r="AA1174" s="446"/>
      <c r="AB1174" s="357"/>
      <c r="AC1174" s="357"/>
      <c r="AD1174" s="357"/>
      <c r="AE1174" s="357"/>
      <c r="AF1174" s="357"/>
      <c r="AG1174" s="446"/>
      <c r="AH1174" s="357"/>
      <c r="AI1174" s="357"/>
      <c r="AJ1174" s="357"/>
      <c r="AK1174" s="357"/>
      <c r="AL1174" s="357"/>
      <c r="AM1174" s="357"/>
    </row>
    <row r="1175" spans="5:39" x14ac:dyDescent="0.25">
      <c r="E1175" s="356"/>
      <c r="F1175" s="356"/>
      <c r="G1175" s="356"/>
      <c r="H1175" s="356"/>
      <c r="I1175" s="356"/>
      <c r="J1175" s="357"/>
      <c r="K1175" s="357"/>
      <c r="L1175" s="357"/>
      <c r="M1175" s="357"/>
      <c r="N1175" s="358"/>
      <c r="O1175" s="358"/>
      <c r="P1175" s="358"/>
      <c r="Q1175" s="358"/>
      <c r="R1175" s="358"/>
      <c r="S1175" s="358"/>
      <c r="T1175" s="359"/>
      <c r="U1175" s="360"/>
      <c r="V1175" s="360"/>
      <c r="W1175" s="357"/>
      <c r="X1175" s="357"/>
      <c r="Y1175" s="446"/>
      <c r="Z1175" s="443"/>
      <c r="AA1175" s="446"/>
      <c r="AB1175" s="357"/>
      <c r="AC1175" s="357"/>
      <c r="AD1175" s="357"/>
      <c r="AE1175" s="357"/>
      <c r="AF1175" s="357"/>
      <c r="AG1175" s="446"/>
      <c r="AH1175" s="357"/>
      <c r="AI1175" s="357"/>
      <c r="AJ1175" s="357"/>
      <c r="AK1175" s="357"/>
      <c r="AL1175" s="357"/>
      <c r="AM1175" s="357"/>
    </row>
    <row r="1176" spans="5:39" x14ac:dyDescent="0.25">
      <c r="E1176" s="356"/>
      <c r="F1176" s="356"/>
      <c r="G1176" s="356"/>
      <c r="H1176" s="356"/>
      <c r="I1176" s="356"/>
      <c r="J1176" s="357"/>
      <c r="K1176" s="357"/>
      <c r="L1176" s="357"/>
      <c r="M1176" s="357"/>
      <c r="N1176" s="358"/>
      <c r="O1176" s="358"/>
      <c r="P1176" s="358"/>
      <c r="Q1176" s="358"/>
      <c r="R1176" s="358"/>
      <c r="S1176" s="358"/>
      <c r="T1176" s="359"/>
      <c r="U1176" s="360"/>
      <c r="V1176" s="360"/>
      <c r="W1176" s="357"/>
      <c r="X1176" s="357"/>
      <c r="Y1176" s="446"/>
      <c r="Z1176" s="443"/>
      <c r="AA1176" s="446"/>
      <c r="AB1176" s="357"/>
      <c r="AC1176" s="357"/>
      <c r="AD1176" s="357"/>
      <c r="AE1176" s="357"/>
      <c r="AF1176" s="357"/>
      <c r="AG1176" s="446"/>
      <c r="AH1176" s="357"/>
      <c r="AI1176" s="357"/>
      <c r="AJ1176" s="357"/>
      <c r="AK1176" s="357"/>
      <c r="AL1176" s="357"/>
      <c r="AM1176" s="357"/>
    </row>
    <row r="1177" spans="5:39" x14ac:dyDescent="0.25">
      <c r="E1177" s="356"/>
      <c r="F1177" s="356"/>
      <c r="G1177" s="356"/>
      <c r="H1177" s="356"/>
      <c r="I1177" s="356"/>
      <c r="J1177" s="357"/>
      <c r="K1177" s="357"/>
      <c r="L1177" s="357"/>
      <c r="M1177" s="357"/>
      <c r="N1177" s="358"/>
      <c r="O1177" s="358"/>
      <c r="P1177" s="358"/>
      <c r="Q1177" s="358"/>
      <c r="R1177" s="358"/>
      <c r="S1177" s="358"/>
      <c r="T1177" s="359"/>
      <c r="U1177" s="360"/>
      <c r="V1177" s="360"/>
      <c r="W1177" s="357"/>
      <c r="X1177" s="357"/>
      <c r="Y1177" s="446"/>
      <c r="Z1177" s="443"/>
      <c r="AA1177" s="446"/>
      <c r="AB1177" s="357"/>
      <c r="AC1177" s="357"/>
      <c r="AD1177" s="357"/>
      <c r="AE1177" s="357"/>
      <c r="AF1177" s="357"/>
      <c r="AG1177" s="446"/>
      <c r="AH1177" s="357"/>
      <c r="AI1177" s="357"/>
      <c r="AJ1177" s="357"/>
      <c r="AK1177" s="357"/>
      <c r="AL1177" s="357"/>
      <c r="AM1177" s="357"/>
    </row>
    <row r="1178" spans="5:39" x14ac:dyDescent="0.25">
      <c r="E1178" s="356"/>
      <c r="F1178" s="356"/>
      <c r="G1178" s="356"/>
      <c r="H1178" s="356"/>
      <c r="I1178" s="356"/>
      <c r="J1178" s="357"/>
      <c r="K1178" s="357"/>
      <c r="L1178" s="357"/>
      <c r="M1178" s="357"/>
      <c r="N1178" s="358"/>
      <c r="O1178" s="358"/>
      <c r="P1178" s="358"/>
      <c r="Q1178" s="358"/>
      <c r="R1178" s="358"/>
      <c r="S1178" s="358"/>
      <c r="T1178" s="359"/>
      <c r="U1178" s="360"/>
      <c r="V1178" s="360"/>
      <c r="W1178" s="357"/>
      <c r="X1178" s="357"/>
      <c r="Y1178" s="446"/>
      <c r="Z1178" s="443"/>
      <c r="AA1178" s="446"/>
      <c r="AB1178" s="357"/>
      <c r="AC1178" s="357"/>
      <c r="AD1178" s="357"/>
      <c r="AE1178" s="357"/>
      <c r="AF1178" s="357"/>
      <c r="AG1178" s="446"/>
      <c r="AH1178" s="357"/>
      <c r="AI1178" s="357"/>
      <c r="AJ1178" s="357"/>
      <c r="AK1178" s="357"/>
      <c r="AL1178" s="357"/>
      <c r="AM1178" s="357"/>
    </row>
    <row r="1179" spans="5:39" x14ac:dyDescent="0.25">
      <c r="E1179" s="356"/>
      <c r="F1179" s="356"/>
      <c r="G1179" s="356"/>
      <c r="H1179" s="356"/>
      <c r="I1179" s="356"/>
      <c r="J1179" s="357"/>
      <c r="K1179" s="357"/>
      <c r="L1179" s="357"/>
      <c r="M1179" s="357"/>
      <c r="N1179" s="358"/>
      <c r="O1179" s="358"/>
      <c r="P1179" s="358"/>
      <c r="Q1179" s="358"/>
      <c r="R1179" s="358"/>
      <c r="S1179" s="358"/>
      <c r="T1179" s="359"/>
      <c r="U1179" s="360"/>
      <c r="V1179" s="360"/>
      <c r="W1179" s="357"/>
      <c r="X1179" s="357"/>
      <c r="Y1179" s="446"/>
      <c r="Z1179" s="443"/>
      <c r="AA1179" s="446"/>
      <c r="AB1179" s="357"/>
      <c r="AC1179" s="357"/>
      <c r="AD1179" s="357"/>
      <c r="AE1179" s="357"/>
      <c r="AF1179" s="357"/>
      <c r="AG1179" s="446"/>
      <c r="AH1179" s="357"/>
      <c r="AI1179" s="357"/>
      <c r="AJ1179" s="357"/>
      <c r="AK1179" s="357"/>
      <c r="AL1179" s="357"/>
      <c r="AM1179" s="357"/>
    </row>
    <row r="1180" spans="5:39" x14ac:dyDescent="0.25">
      <c r="E1180" s="356"/>
      <c r="F1180" s="356"/>
      <c r="G1180" s="356"/>
      <c r="H1180" s="356"/>
      <c r="I1180" s="356"/>
      <c r="J1180" s="357"/>
      <c r="K1180" s="357"/>
      <c r="L1180" s="357"/>
      <c r="M1180" s="357"/>
      <c r="N1180" s="358"/>
      <c r="O1180" s="358"/>
      <c r="P1180" s="358"/>
      <c r="Q1180" s="358"/>
      <c r="R1180" s="358"/>
      <c r="S1180" s="358"/>
      <c r="T1180" s="359"/>
      <c r="U1180" s="360"/>
      <c r="V1180" s="360"/>
      <c r="W1180" s="357"/>
      <c r="X1180" s="357"/>
      <c r="Y1180" s="446"/>
      <c r="Z1180" s="443"/>
      <c r="AA1180" s="446"/>
      <c r="AB1180" s="357"/>
      <c r="AC1180" s="357"/>
      <c r="AD1180" s="357"/>
      <c r="AE1180" s="357"/>
      <c r="AF1180" s="357"/>
      <c r="AG1180" s="446"/>
      <c r="AH1180" s="357"/>
      <c r="AI1180" s="357"/>
      <c r="AJ1180" s="357"/>
      <c r="AK1180" s="357"/>
      <c r="AL1180" s="357"/>
      <c r="AM1180" s="357"/>
    </row>
    <row r="1181" spans="5:39" x14ac:dyDescent="0.25">
      <c r="E1181" s="356"/>
      <c r="F1181" s="356"/>
      <c r="G1181" s="356"/>
      <c r="H1181" s="356"/>
      <c r="I1181" s="356"/>
      <c r="J1181" s="357"/>
      <c r="K1181" s="357"/>
      <c r="L1181" s="357"/>
      <c r="M1181" s="357"/>
      <c r="N1181" s="358"/>
      <c r="O1181" s="358"/>
      <c r="P1181" s="358"/>
      <c r="Q1181" s="358"/>
      <c r="R1181" s="358"/>
      <c r="S1181" s="358"/>
      <c r="T1181" s="359"/>
      <c r="U1181" s="360"/>
      <c r="V1181" s="360"/>
      <c r="W1181" s="357"/>
      <c r="X1181" s="357"/>
      <c r="Y1181" s="446"/>
      <c r="Z1181" s="443"/>
      <c r="AA1181" s="446"/>
      <c r="AB1181" s="357"/>
      <c r="AC1181" s="357"/>
      <c r="AD1181" s="357"/>
      <c r="AE1181" s="357"/>
      <c r="AF1181" s="357"/>
      <c r="AG1181" s="446"/>
      <c r="AH1181" s="357"/>
      <c r="AI1181" s="357"/>
      <c r="AJ1181" s="357"/>
      <c r="AK1181" s="357"/>
      <c r="AL1181" s="357"/>
      <c r="AM1181" s="357"/>
    </row>
    <row r="1182" spans="5:39" x14ac:dyDescent="0.25">
      <c r="E1182" s="356"/>
      <c r="F1182" s="356"/>
      <c r="G1182" s="356"/>
      <c r="H1182" s="356"/>
      <c r="I1182" s="356"/>
      <c r="J1182" s="357"/>
      <c r="K1182" s="357"/>
      <c r="L1182" s="357"/>
      <c r="M1182" s="357"/>
      <c r="N1182" s="358"/>
      <c r="O1182" s="358"/>
      <c r="P1182" s="358"/>
      <c r="Q1182" s="358"/>
      <c r="R1182" s="358"/>
      <c r="S1182" s="358"/>
      <c r="T1182" s="359"/>
      <c r="U1182" s="360"/>
      <c r="V1182" s="360"/>
      <c r="W1182" s="357"/>
      <c r="X1182" s="357"/>
      <c r="Y1182" s="446"/>
      <c r="Z1182" s="443"/>
      <c r="AA1182" s="446"/>
      <c r="AB1182" s="357"/>
      <c r="AC1182" s="357"/>
      <c r="AD1182" s="357"/>
      <c r="AE1182" s="357"/>
      <c r="AF1182" s="357"/>
      <c r="AG1182" s="446"/>
      <c r="AH1182" s="357"/>
      <c r="AI1182" s="357"/>
      <c r="AJ1182" s="357"/>
      <c r="AK1182" s="357"/>
      <c r="AL1182" s="357"/>
      <c r="AM1182" s="357"/>
    </row>
    <row r="1183" spans="5:39" x14ac:dyDescent="0.25">
      <c r="E1183" s="356"/>
      <c r="F1183" s="356"/>
      <c r="G1183" s="356"/>
      <c r="H1183" s="356"/>
      <c r="I1183" s="356"/>
      <c r="J1183" s="357"/>
      <c r="K1183" s="357"/>
      <c r="L1183" s="357"/>
      <c r="M1183" s="357"/>
      <c r="N1183" s="358"/>
      <c r="O1183" s="358"/>
      <c r="P1183" s="358"/>
      <c r="Q1183" s="358"/>
      <c r="R1183" s="358"/>
      <c r="S1183" s="358"/>
      <c r="T1183" s="359"/>
      <c r="U1183" s="360"/>
      <c r="V1183" s="360"/>
      <c r="W1183" s="357"/>
      <c r="X1183" s="357"/>
      <c r="Y1183" s="446"/>
      <c r="Z1183" s="443"/>
      <c r="AA1183" s="446"/>
      <c r="AB1183" s="357"/>
      <c r="AC1183" s="357"/>
      <c r="AD1183" s="357"/>
      <c r="AE1183" s="357"/>
      <c r="AF1183" s="357"/>
      <c r="AG1183" s="446"/>
      <c r="AH1183" s="357"/>
      <c r="AI1183" s="357"/>
      <c r="AJ1183" s="357"/>
      <c r="AK1183" s="357"/>
      <c r="AL1183" s="357"/>
      <c r="AM1183" s="357"/>
    </row>
    <row r="1184" spans="5:39" x14ac:dyDescent="0.25">
      <c r="E1184" s="356"/>
      <c r="F1184" s="356"/>
      <c r="G1184" s="356"/>
      <c r="H1184" s="356"/>
      <c r="I1184" s="356"/>
      <c r="J1184" s="357"/>
      <c r="K1184" s="357"/>
      <c r="L1184" s="357"/>
      <c r="M1184" s="357"/>
      <c r="N1184" s="358"/>
      <c r="O1184" s="358"/>
      <c r="P1184" s="358"/>
      <c r="Q1184" s="358"/>
      <c r="R1184" s="358"/>
      <c r="S1184" s="358"/>
      <c r="T1184" s="359"/>
      <c r="U1184" s="360"/>
      <c r="V1184" s="360"/>
      <c r="W1184" s="357"/>
      <c r="X1184" s="357"/>
      <c r="Y1184" s="446"/>
      <c r="Z1184" s="443"/>
      <c r="AA1184" s="446"/>
      <c r="AB1184" s="357"/>
      <c r="AC1184" s="357"/>
      <c r="AD1184" s="357"/>
      <c r="AE1184" s="357"/>
      <c r="AF1184" s="357"/>
      <c r="AG1184" s="446"/>
      <c r="AH1184" s="357"/>
      <c r="AI1184" s="357"/>
      <c r="AJ1184" s="357"/>
      <c r="AK1184" s="357"/>
      <c r="AL1184" s="357"/>
      <c r="AM1184" s="357"/>
    </row>
    <row r="1185" spans="5:39" x14ac:dyDescent="0.25">
      <c r="E1185" s="356"/>
      <c r="F1185" s="356"/>
      <c r="G1185" s="356"/>
      <c r="H1185" s="356"/>
      <c r="I1185" s="356"/>
      <c r="J1185" s="357"/>
      <c r="K1185" s="357"/>
      <c r="L1185" s="357"/>
      <c r="M1185" s="357"/>
      <c r="N1185" s="358"/>
      <c r="O1185" s="358"/>
      <c r="P1185" s="358"/>
      <c r="Q1185" s="358"/>
      <c r="R1185" s="358"/>
      <c r="S1185" s="358"/>
      <c r="T1185" s="359"/>
      <c r="U1185" s="360"/>
      <c r="V1185" s="360"/>
      <c r="W1185" s="357"/>
      <c r="X1185" s="357"/>
      <c r="Y1185" s="446"/>
      <c r="Z1185" s="443"/>
      <c r="AA1185" s="446"/>
      <c r="AB1185" s="357"/>
      <c r="AC1185" s="357"/>
      <c r="AD1185" s="357"/>
      <c r="AE1185" s="357"/>
      <c r="AF1185" s="357"/>
      <c r="AG1185" s="446"/>
      <c r="AH1185" s="357"/>
      <c r="AI1185" s="357"/>
      <c r="AJ1185" s="357"/>
      <c r="AK1185" s="357"/>
      <c r="AL1185" s="357"/>
      <c r="AM1185" s="357"/>
    </row>
    <row r="1186" spans="5:39" x14ac:dyDescent="0.25">
      <c r="E1186" s="356"/>
      <c r="F1186" s="356"/>
      <c r="G1186" s="356"/>
      <c r="H1186" s="356"/>
      <c r="I1186" s="356"/>
      <c r="J1186" s="357"/>
      <c r="K1186" s="357"/>
      <c r="L1186" s="357"/>
      <c r="M1186" s="357"/>
      <c r="N1186" s="358"/>
      <c r="O1186" s="358"/>
      <c r="P1186" s="358"/>
      <c r="Q1186" s="358"/>
      <c r="R1186" s="358"/>
      <c r="S1186" s="358"/>
      <c r="T1186" s="359"/>
      <c r="U1186" s="360"/>
      <c r="V1186" s="360"/>
      <c r="W1186" s="357"/>
      <c r="X1186" s="357"/>
      <c r="Y1186" s="446"/>
      <c r="Z1186" s="443"/>
      <c r="AA1186" s="446"/>
      <c r="AB1186" s="357"/>
      <c r="AC1186" s="357"/>
      <c r="AD1186" s="357"/>
      <c r="AE1186" s="357"/>
      <c r="AF1186" s="357"/>
      <c r="AG1186" s="446"/>
      <c r="AH1186" s="357"/>
      <c r="AI1186" s="357"/>
      <c r="AJ1186" s="357"/>
      <c r="AK1186" s="357"/>
      <c r="AL1186" s="357"/>
      <c r="AM1186" s="357"/>
    </row>
    <row r="1187" spans="5:39" x14ac:dyDescent="0.25">
      <c r="E1187" s="356"/>
      <c r="F1187" s="356"/>
      <c r="G1187" s="356"/>
      <c r="H1187" s="356"/>
      <c r="I1187" s="356"/>
      <c r="J1187" s="357"/>
      <c r="K1187" s="357"/>
      <c r="L1187" s="357"/>
      <c r="M1187" s="357"/>
      <c r="N1187" s="358"/>
      <c r="O1187" s="358"/>
      <c r="P1187" s="358"/>
      <c r="Q1187" s="358"/>
      <c r="R1187" s="358"/>
      <c r="S1187" s="358"/>
      <c r="T1187" s="359"/>
      <c r="U1187" s="360"/>
      <c r="V1187" s="360"/>
      <c r="W1187" s="357"/>
      <c r="X1187" s="357"/>
      <c r="Y1187" s="446"/>
      <c r="Z1187" s="443"/>
      <c r="AA1187" s="446"/>
      <c r="AB1187" s="357"/>
      <c r="AC1187" s="357"/>
      <c r="AD1187" s="357"/>
      <c r="AE1187" s="357"/>
      <c r="AF1187" s="357"/>
      <c r="AG1187" s="446"/>
      <c r="AH1187" s="357"/>
      <c r="AI1187" s="357"/>
      <c r="AJ1187" s="357"/>
      <c r="AK1187" s="357"/>
      <c r="AL1187" s="357"/>
      <c r="AM1187" s="357"/>
    </row>
    <row r="1188" spans="5:39" x14ac:dyDescent="0.25">
      <c r="E1188" s="356"/>
      <c r="F1188" s="356"/>
      <c r="G1188" s="356"/>
      <c r="H1188" s="356"/>
      <c r="I1188" s="356"/>
      <c r="J1188" s="357"/>
      <c r="K1188" s="357"/>
      <c r="L1188" s="357"/>
      <c r="M1188" s="357"/>
      <c r="N1188" s="358"/>
      <c r="O1188" s="358"/>
      <c r="P1188" s="358"/>
      <c r="Q1188" s="358"/>
      <c r="R1188" s="358"/>
      <c r="S1188" s="358"/>
      <c r="T1188" s="359"/>
      <c r="U1188" s="360"/>
      <c r="V1188" s="360"/>
      <c r="W1188" s="357"/>
      <c r="X1188" s="357"/>
      <c r="Y1188" s="446"/>
      <c r="Z1188" s="443"/>
      <c r="AA1188" s="446"/>
      <c r="AB1188" s="357"/>
      <c r="AC1188" s="357"/>
      <c r="AD1188" s="357"/>
      <c r="AE1188" s="357"/>
      <c r="AF1188" s="357"/>
      <c r="AG1188" s="446"/>
      <c r="AH1188" s="357"/>
      <c r="AI1188" s="357"/>
      <c r="AJ1188" s="357"/>
      <c r="AK1188" s="357"/>
      <c r="AL1188" s="357"/>
      <c r="AM1188" s="357"/>
    </row>
    <row r="1189" spans="5:39" x14ac:dyDescent="0.25">
      <c r="E1189" s="356"/>
      <c r="F1189" s="356"/>
      <c r="G1189" s="356"/>
      <c r="H1189" s="356"/>
      <c r="I1189" s="356"/>
      <c r="J1189" s="357"/>
      <c r="K1189" s="357"/>
      <c r="L1189" s="357"/>
      <c r="M1189" s="357"/>
      <c r="N1189" s="358"/>
      <c r="O1189" s="358"/>
      <c r="P1189" s="358"/>
      <c r="Q1189" s="358"/>
      <c r="R1189" s="358"/>
      <c r="S1189" s="358"/>
      <c r="T1189" s="359"/>
      <c r="U1189" s="360"/>
      <c r="V1189" s="360"/>
      <c r="W1189" s="357"/>
      <c r="X1189" s="357"/>
      <c r="Y1189" s="446"/>
      <c r="Z1189" s="443"/>
      <c r="AA1189" s="446"/>
      <c r="AB1189" s="357"/>
      <c r="AC1189" s="357"/>
      <c r="AD1189" s="357"/>
      <c r="AE1189" s="357"/>
      <c r="AF1189" s="357"/>
      <c r="AG1189" s="446"/>
      <c r="AH1189" s="357"/>
      <c r="AI1189" s="357"/>
      <c r="AJ1189" s="357"/>
      <c r="AK1189" s="357"/>
      <c r="AL1189" s="357"/>
      <c r="AM1189" s="357"/>
    </row>
    <row r="1190" spans="5:39" x14ac:dyDescent="0.25">
      <c r="E1190" s="356"/>
      <c r="F1190" s="356"/>
      <c r="G1190" s="356"/>
      <c r="H1190" s="356"/>
      <c r="I1190" s="356"/>
      <c r="J1190" s="357"/>
      <c r="K1190" s="357"/>
      <c r="L1190" s="357"/>
      <c r="M1190" s="357"/>
      <c r="N1190" s="358"/>
      <c r="O1190" s="358"/>
      <c r="P1190" s="358"/>
      <c r="Q1190" s="358"/>
      <c r="R1190" s="358"/>
      <c r="S1190" s="358"/>
      <c r="T1190" s="359"/>
      <c r="U1190" s="360"/>
      <c r="V1190" s="360"/>
      <c r="W1190" s="357"/>
      <c r="X1190" s="357"/>
      <c r="Y1190" s="446"/>
      <c r="Z1190" s="443"/>
      <c r="AA1190" s="446"/>
      <c r="AB1190" s="357"/>
      <c r="AC1190" s="357"/>
      <c r="AD1190" s="357"/>
      <c r="AE1190" s="357"/>
      <c r="AF1190" s="357"/>
      <c r="AG1190" s="446"/>
      <c r="AH1190" s="357"/>
      <c r="AI1190" s="357"/>
      <c r="AJ1190" s="357"/>
      <c r="AK1190" s="357"/>
      <c r="AL1190" s="357"/>
      <c r="AM1190" s="357"/>
    </row>
    <row r="1191" spans="5:39" x14ac:dyDescent="0.25">
      <c r="E1191" s="356"/>
      <c r="F1191" s="356"/>
      <c r="G1191" s="356"/>
      <c r="H1191" s="356"/>
      <c r="I1191" s="356"/>
      <c r="J1191" s="357"/>
      <c r="K1191" s="357"/>
      <c r="L1191" s="357"/>
      <c r="M1191" s="357"/>
      <c r="N1191" s="358"/>
      <c r="O1191" s="358"/>
      <c r="P1191" s="358"/>
      <c r="Q1191" s="358"/>
      <c r="R1191" s="358"/>
      <c r="S1191" s="358"/>
      <c r="T1191" s="359"/>
      <c r="U1191" s="360"/>
      <c r="V1191" s="360"/>
      <c r="W1191" s="357"/>
      <c r="X1191" s="357"/>
      <c r="Y1191" s="446"/>
      <c r="Z1191" s="443"/>
      <c r="AA1191" s="446"/>
      <c r="AB1191" s="357"/>
      <c r="AC1191" s="357"/>
      <c r="AD1191" s="357"/>
      <c r="AE1191" s="357"/>
      <c r="AF1191" s="357"/>
      <c r="AG1191" s="446"/>
      <c r="AH1191" s="357"/>
      <c r="AI1191" s="357"/>
      <c r="AJ1191" s="357"/>
      <c r="AK1191" s="357"/>
      <c r="AL1191" s="357"/>
      <c r="AM1191" s="357"/>
    </row>
    <row r="1192" spans="5:39" x14ac:dyDescent="0.25">
      <c r="E1192" s="356"/>
      <c r="F1192" s="356"/>
      <c r="G1192" s="356"/>
      <c r="H1192" s="356"/>
      <c r="I1192" s="356"/>
      <c r="J1192" s="357"/>
      <c r="K1192" s="357"/>
      <c r="L1192" s="357"/>
      <c r="M1192" s="357"/>
      <c r="N1192" s="358"/>
      <c r="O1192" s="358"/>
      <c r="P1192" s="358"/>
      <c r="Q1192" s="358"/>
      <c r="R1192" s="358"/>
      <c r="S1192" s="358"/>
      <c r="T1192" s="359"/>
      <c r="U1192" s="360"/>
      <c r="V1192" s="360"/>
      <c r="W1192" s="357"/>
      <c r="X1192" s="357"/>
      <c r="Y1192" s="446"/>
      <c r="Z1192" s="443"/>
      <c r="AA1192" s="446"/>
      <c r="AB1192" s="357"/>
      <c r="AC1192" s="357"/>
      <c r="AD1192" s="357"/>
      <c r="AE1192" s="357"/>
      <c r="AF1192" s="357"/>
      <c r="AG1192" s="446"/>
      <c r="AH1192" s="357"/>
      <c r="AI1192" s="357"/>
      <c r="AJ1192" s="357"/>
      <c r="AK1192" s="357"/>
      <c r="AL1192" s="357"/>
      <c r="AM1192" s="357"/>
    </row>
    <row r="1193" spans="5:39" x14ac:dyDescent="0.25">
      <c r="E1193" s="356"/>
      <c r="F1193" s="356"/>
      <c r="G1193" s="356"/>
      <c r="H1193" s="356"/>
      <c r="I1193" s="356"/>
      <c r="J1193" s="357"/>
      <c r="K1193" s="357"/>
      <c r="L1193" s="357"/>
      <c r="M1193" s="357"/>
      <c r="N1193" s="358"/>
      <c r="O1193" s="358"/>
      <c r="P1193" s="358"/>
      <c r="Q1193" s="358"/>
      <c r="R1193" s="358"/>
      <c r="S1193" s="358"/>
      <c r="T1193" s="359"/>
      <c r="U1193" s="360"/>
      <c r="V1193" s="360"/>
      <c r="W1193" s="357"/>
      <c r="X1193" s="357"/>
      <c r="Y1193" s="446"/>
      <c r="Z1193" s="443"/>
      <c r="AA1193" s="446"/>
      <c r="AB1193" s="357"/>
      <c r="AC1193" s="357"/>
      <c r="AD1193" s="357"/>
      <c r="AE1193" s="357"/>
      <c r="AF1193" s="357"/>
      <c r="AG1193" s="446"/>
      <c r="AH1193" s="357"/>
      <c r="AI1193" s="357"/>
      <c r="AJ1193" s="357"/>
      <c r="AK1193" s="357"/>
      <c r="AL1193" s="357"/>
      <c r="AM1193" s="357"/>
    </row>
    <row r="1194" spans="5:39" x14ac:dyDescent="0.25">
      <c r="E1194" s="356"/>
      <c r="F1194" s="356"/>
      <c r="G1194" s="356"/>
      <c r="H1194" s="356"/>
      <c r="I1194" s="356"/>
      <c r="J1194" s="357"/>
      <c r="K1194" s="357"/>
      <c r="L1194" s="357"/>
      <c r="M1194" s="357"/>
      <c r="N1194" s="358"/>
      <c r="O1194" s="358"/>
      <c r="P1194" s="358"/>
      <c r="Q1194" s="358"/>
      <c r="R1194" s="358"/>
      <c r="S1194" s="358"/>
      <c r="T1194" s="359"/>
      <c r="U1194" s="360"/>
      <c r="V1194" s="360"/>
      <c r="W1194" s="357"/>
      <c r="X1194" s="357"/>
      <c r="Y1194" s="446"/>
      <c r="Z1194" s="443"/>
      <c r="AA1194" s="446"/>
      <c r="AB1194" s="357"/>
      <c r="AC1194" s="357"/>
      <c r="AD1194" s="357"/>
      <c r="AE1194" s="357"/>
      <c r="AF1194" s="357"/>
      <c r="AG1194" s="446"/>
      <c r="AH1194" s="357"/>
      <c r="AI1194" s="357"/>
      <c r="AJ1194" s="357"/>
      <c r="AK1194" s="357"/>
      <c r="AL1194" s="357"/>
      <c r="AM1194" s="357"/>
    </row>
    <row r="1195" spans="5:39" x14ac:dyDescent="0.25">
      <c r="E1195" s="356"/>
      <c r="F1195" s="356"/>
      <c r="G1195" s="356"/>
      <c r="H1195" s="356"/>
      <c r="I1195" s="356"/>
      <c r="J1195" s="357"/>
      <c r="K1195" s="357"/>
      <c r="L1195" s="357"/>
      <c r="M1195" s="357"/>
      <c r="N1195" s="358"/>
      <c r="O1195" s="358"/>
      <c r="P1195" s="358"/>
      <c r="Q1195" s="358"/>
      <c r="R1195" s="358"/>
      <c r="S1195" s="358"/>
      <c r="T1195" s="359"/>
      <c r="U1195" s="360"/>
      <c r="V1195" s="360"/>
      <c r="W1195" s="357"/>
      <c r="X1195" s="357"/>
      <c r="Y1195" s="446"/>
      <c r="Z1195" s="443"/>
      <c r="AA1195" s="446"/>
      <c r="AB1195" s="357"/>
      <c r="AC1195" s="357"/>
      <c r="AD1195" s="357"/>
      <c r="AE1195" s="357"/>
      <c r="AF1195" s="357"/>
      <c r="AG1195" s="446"/>
      <c r="AH1195" s="357"/>
      <c r="AI1195" s="357"/>
      <c r="AJ1195" s="357"/>
      <c r="AK1195" s="357"/>
      <c r="AL1195" s="357"/>
      <c r="AM1195" s="357"/>
    </row>
    <row r="1196" spans="5:39" x14ac:dyDescent="0.25">
      <c r="E1196" s="356"/>
      <c r="F1196" s="356"/>
      <c r="G1196" s="356"/>
      <c r="H1196" s="356"/>
      <c r="I1196" s="356"/>
      <c r="J1196" s="357"/>
      <c r="K1196" s="357"/>
      <c r="L1196" s="357"/>
      <c r="M1196" s="357"/>
      <c r="N1196" s="358"/>
      <c r="O1196" s="358"/>
      <c r="P1196" s="358"/>
      <c r="Q1196" s="358"/>
      <c r="R1196" s="358"/>
      <c r="S1196" s="358"/>
      <c r="T1196" s="359"/>
      <c r="U1196" s="360"/>
      <c r="V1196" s="360"/>
      <c r="W1196" s="357"/>
      <c r="X1196" s="357"/>
      <c r="Y1196" s="446"/>
      <c r="Z1196" s="443"/>
      <c r="AA1196" s="446"/>
      <c r="AB1196" s="357"/>
      <c r="AC1196" s="357"/>
      <c r="AD1196" s="357"/>
      <c r="AE1196" s="357"/>
      <c r="AF1196" s="357"/>
      <c r="AG1196" s="446"/>
      <c r="AH1196" s="357"/>
      <c r="AI1196" s="357"/>
      <c r="AJ1196" s="357"/>
      <c r="AK1196" s="357"/>
      <c r="AL1196" s="357"/>
      <c r="AM1196" s="357"/>
    </row>
    <row r="1197" spans="5:39" x14ac:dyDescent="0.25">
      <c r="E1197" s="356"/>
      <c r="F1197" s="356"/>
      <c r="G1197" s="356"/>
      <c r="H1197" s="356"/>
      <c r="I1197" s="356"/>
      <c r="J1197" s="357"/>
      <c r="K1197" s="357"/>
      <c r="L1197" s="357"/>
      <c r="M1197" s="357"/>
      <c r="N1197" s="358"/>
      <c r="O1197" s="358"/>
      <c r="P1197" s="358"/>
      <c r="Q1197" s="358"/>
      <c r="R1197" s="358"/>
      <c r="S1197" s="358"/>
      <c r="T1197" s="359"/>
      <c r="U1197" s="360"/>
      <c r="V1197" s="360"/>
      <c r="W1197" s="357"/>
      <c r="X1197" s="357"/>
      <c r="Y1197" s="446"/>
      <c r="Z1197" s="443"/>
      <c r="AA1197" s="446"/>
      <c r="AB1197" s="357"/>
      <c r="AC1197" s="357"/>
      <c r="AD1197" s="357"/>
      <c r="AE1197" s="357"/>
      <c r="AF1197" s="357"/>
      <c r="AG1197" s="446"/>
      <c r="AH1197" s="357"/>
      <c r="AI1197" s="357"/>
      <c r="AJ1197" s="357"/>
      <c r="AK1197" s="357"/>
      <c r="AL1197" s="357"/>
      <c r="AM1197" s="357"/>
    </row>
    <row r="1198" spans="5:39" x14ac:dyDescent="0.25">
      <c r="E1198" s="356"/>
      <c r="F1198" s="356"/>
      <c r="G1198" s="356"/>
      <c r="H1198" s="356"/>
      <c r="I1198" s="356"/>
      <c r="J1198" s="357"/>
      <c r="K1198" s="357"/>
      <c r="L1198" s="357"/>
      <c r="M1198" s="357"/>
      <c r="N1198" s="358"/>
      <c r="O1198" s="358"/>
      <c r="P1198" s="358"/>
      <c r="Q1198" s="358"/>
      <c r="R1198" s="358"/>
      <c r="S1198" s="358"/>
      <c r="T1198" s="359"/>
      <c r="U1198" s="360"/>
      <c r="V1198" s="360"/>
      <c r="W1198" s="357"/>
      <c r="X1198" s="357"/>
      <c r="Y1198" s="446"/>
      <c r="Z1198" s="443"/>
      <c r="AA1198" s="446"/>
      <c r="AB1198" s="357"/>
      <c r="AC1198" s="357"/>
      <c r="AD1198" s="357"/>
      <c r="AE1198" s="357"/>
      <c r="AF1198" s="357"/>
      <c r="AG1198" s="446"/>
      <c r="AH1198" s="357"/>
      <c r="AI1198" s="357"/>
      <c r="AJ1198" s="357"/>
      <c r="AK1198" s="357"/>
      <c r="AL1198" s="357"/>
      <c r="AM1198" s="357"/>
    </row>
    <row r="1199" spans="5:39" x14ac:dyDescent="0.25">
      <c r="E1199" s="356"/>
      <c r="F1199" s="356"/>
      <c r="G1199" s="356"/>
      <c r="H1199" s="356"/>
      <c r="I1199" s="356"/>
      <c r="J1199" s="357"/>
      <c r="K1199" s="357"/>
      <c r="L1199" s="357"/>
      <c r="M1199" s="357"/>
      <c r="N1199" s="358"/>
      <c r="O1199" s="358"/>
      <c r="P1199" s="358"/>
      <c r="Q1199" s="358"/>
      <c r="R1199" s="358"/>
      <c r="S1199" s="358"/>
      <c r="T1199" s="359"/>
      <c r="U1199" s="360"/>
      <c r="V1199" s="360"/>
      <c r="W1199" s="357"/>
      <c r="X1199" s="357"/>
      <c r="Y1199" s="446"/>
      <c r="Z1199" s="443"/>
      <c r="AA1199" s="446"/>
      <c r="AB1199" s="357"/>
      <c r="AC1199" s="357"/>
      <c r="AD1199" s="357"/>
      <c r="AE1199" s="357"/>
      <c r="AF1199" s="357"/>
      <c r="AG1199" s="446"/>
      <c r="AH1199" s="357"/>
      <c r="AI1199" s="357"/>
      <c r="AJ1199" s="357"/>
      <c r="AK1199" s="357"/>
      <c r="AL1199" s="357"/>
      <c r="AM1199" s="357"/>
    </row>
    <row r="1200" spans="5:39" x14ac:dyDescent="0.25">
      <c r="E1200" s="356"/>
      <c r="F1200" s="356"/>
      <c r="G1200" s="356"/>
      <c r="H1200" s="356"/>
      <c r="I1200" s="356"/>
      <c r="J1200" s="357"/>
      <c r="K1200" s="357"/>
      <c r="L1200" s="357"/>
      <c r="M1200" s="357"/>
      <c r="N1200" s="358"/>
      <c r="O1200" s="358"/>
      <c r="P1200" s="358"/>
      <c r="Q1200" s="358"/>
      <c r="R1200" s="358"/>
      <c r="S1200" s="358"/>
      <c r="T1200" s="359"/>
      <c r="U1200" s="360"/>
      <c r="V1200" s="360"/>
      <c r="W1200" s="357"/>
      <c r="X1200" s="357"/>
      <c r="Y1200" s="446"/>
      <c r="Z1200" s="443"/>
      <c r="AA1200" s="446"/>
      <c r="AB1200" s="357"/>
      <c r="AC1200" s="357"/>
      <c r="AD1200" s="357"/>
      <c r="AE1200" s="357"/>
      <c r="AF1200" s="357"/>
      <c r="AG1200" s="446"/>
      <c r="AH1200" s="357"/>
      <c r="AI1200" s="357"/>
      <c r="AJ1200" s="357"/>
      <c r="AK1200" s="357"/>
      <c r="AL1200" s="357"/>
      <c r="AM1200" s="357"/>
    </row>
    <row r="1201" spans="5:39" x14ac:dyDescent="0.25">
      <c r="E1201" s="356"/>
      <c r="F1201" s="356"/>
      <c r="G1201" s="356"/>
      <c r="H1201" s="356"/>
      <c r="I1201" s="356"/>
      <c r="J1201" s="357"/>
      <c r="K1201" s="357"/>
      <c r="L1201" s="357"/>
      <c r="M1201" s="357"/>
      <c r="N1201" s="358"/>
      <c r="O1201" s="358"/>
      <c r="P1201" s="358"/>
      <c r="Q1201" s="358"/>
      <c r="R1201" s="358"/>
      <c r="S1201" s="358"/>
      <c r="T1201" s="359"/>
      <c r="U1201" s="360"/>
      <c r="V1201" s="360"/>
      <c r="W1201" s="357"/>
      <c r="X1201" s="357"/>
      <c r="Y1201" s="446"/>
      <c r="Z1201" s="443"/>
      <c r="AA1201" s="446"/>
      <c r="AB1201" s="357"/>
      <c r="AC1201" s="357"/>
      <c r="AD1201" s="357"/>
      <c r="AE1201" s="357"/>
      <c r="AF1201" s="357"/>
      <c r="AG1201" s="446"/>
      <c r="AH1201" s="357"/>
      <c r="AI1201" s="357"/>
      <c r="AJ1201" s="357"/>
      <c r="AK1201" s="357"/>
      <c r="AL1201" s="357"/>
      <c r="AM1201" s="357"/>
    </row>
    <row r="1202" spans="5:39" x14ac:dyDescent="0.25">
      <c r="E1202" s="356"/>
      <c r="F1202" s="356"/>
      <c r="G1202" s="356"/>
      <c r="H1202" s="356"/>
      <c r="I1202" s="356"/>
      <c r="J1202" s="357"/>
      <c r="K1202" s="357"/>
      <c r="L1202" s="357"/>
      <c r="M1202" s="357"/>
      <c r="N1202" s="358"/>
      <c r="O1202" s="358"/>
      <c r="P1202" s="358"/>
      <c r="Q1202" s="358"/>
      <c r="R1202" s="358"/>
      <c r="S1202" s="358"/>
      <c r="T1202" s="359"/>
      <c r="U1202" s="360"/>
      <c r="V1202" s="360"/>
      <c r="W1202" s="357"/>
      <c r="X1202" s="357"/>
      <c r="Y1202" s="446"/>
      <c r="Z1202" s="443"/>
      <c r="AA1202" s="446"/>
      <c r="AB1202" s="357"/>
      <c r="AC1202" s="357"/>
      <c r="AD1202" s="357"/>
      <c r="AE1202" s="357"/>
      <c r="AF1202" s="357"/>
      <c r="AG1202" s="446"/>
      <c r="AH1202" s="357"/>
      <c r="AI1202" s="357"/>
      <c r="AJ1202" s="357"/>
      <c r="AK1202" s="357"/>
      <c r="AL1202" s="357"/>
      <c r="AM1202" s="357"/>
    </row>
    <row r="1203" spans="5:39" x14ac:dyDescent="0.25">
      <c r="E1203" s="356"/>
      <c r="F1203" s="356"/>
      <c r="G1203" s="356"/>
      <c r="H1203" s="356"/>
      <c r="I1203" s="356"/>
      <c r="J1203" s="357"/>
      <c r="K1203" s="357"/>
      <c r="L1203" s="357"/>
      <c r="M1203" s="357"/>
      <c r="N1203" s="358"/>
      <c r="O1203" s="358"/>
      <c r="P1203" s="358"/>
      <c r="Q1203" s="358"/>
      <c r="R1203" s="358"/>
      <c r="S1203" s="358"/>
      <c r="T1203" s="359"/>
      <c r="U1203" s="360"/>
      <c r="V1203" s="360"/>
      <c r="W1203" s="357"/>
      <c r="X1203" s="357"/>
      <c r="Y1203" s="446"/>
      <c r="Z1203" s="443"/>
      <c r="AA1203" s="446"/>
      <c r="AB1203" s="357"/>
      <c r="AC1203" s="357"/>
      <c r="AD1203" s="357"/>
      <c r="AE1203" s="357"/>
      <c r="AF1203" s="357"/>
      <c r="AG1203" s="446"/>
      <c r="AH1203" s="357"/>
      <c r="AI1203" s="357"/>
      <c r="AJ1203" s="357"/>
      <c r="AK1203" s="357"/>
      <c r="AL1203" s="357"/>
      <c r="AM1203" s="357"/>
    </row>
    <row r="1204" spans="5:39" x14ac:dyDescent="0.25">
      <c r="E1204" s="356"/>
      <c r="F1204" s="356"/>
      <c r="G1204" s="356"/>
      <c r="H1204" s="356"/>
      <c r="I1204" s="356"/>
      <c r="J1204" s="357"/>
      <c r="K1204" s="357"/>
      <c r="L1204" s="357"/>
      <c r="M1204" s="357"/>
      <c r="N1204" s="358"/>
      <c r="O1204" s="358"/>
      <c r="P1204" s="358"/>
      <c r="Q1204" s="358"/>
      <c r="R1204" s="358"/>
      <c r="S1204" s="358"/>
      <c r="T1204" s="359"/>
      <c r="U1204" s="360"/>
      <c r="V1204" s="360"/>
      <c r="W1204" s="357"/>
      <c r="X1204" s="357"/>
      <c r="Y1204" s="446"/>
      <c r="Z1204" s="443"/>
      <c r="AA1204" s="446"/>
      <c r="AB1204" s="357"/>
      <c r="AC1204" s="357"/>
      <c r="AD1204" s="357"/>
      <c r="AE1204" s="357"/>
      <c r="AF1204" s="357"/>
      <c r="AG1204" s="446"/>
      <c r="AH1204" s="357"/>
      <c r="AI1204" s="357"/>
      <c r="AJ1204" s="357"/>
      <c r="AK1204" s="357"/>
      <c r="AL1204" s="357"/>
      <c r="AM1204" s="357"/>
    </row>
    <row r="1205" spans="5:39" x14ac:dyDescent="0.25">
      <c r="E1205" s="356"/>
      <c r="F1205" s="356"/>
      <c r="G1205" s="356"/>
      <c r="H1205" s="356"/>
      <c r="I1205" s="356"/>
      <c r="J1205" s="357"/>
      <c r="K1205" s="357"/>
      <c r="L1205" s="357"/>
      <c r="M1205" s="357"/>
      <c r="N1205" s="358"/>
      <c r="O1205" s="358"/>
      <c r="P1205" s="358"/>
      <c r="Q1205" s="358"/>
      <c r="R1205" s="358"/>
      <c r="S1205" s="358"/>
      <c r="T1205" s="359"/>
      <c r="U1205" s="360"/>
      <c r="V1205" s="360"/>
      <c r="W1205" s="357"/>
      <c r="X1205" s="357"/>
      <c r="Y1205" s="446"/>
      <c r="Z1205" s="443"/>
      <c r="AA1205" s="446"/>
      <c r="AB1205" s="357"/>
      <c r="AC1205" s="357"/>
      <c r="AD1205" s="357"/>
      <c r="AE1205" s="357"/>
      <c r="AF1205" s="357"/>
      <c r="AG1205" s="446"/>
      <c r="AH1205" s="357"/>
      <c r="AI1205" s="357"/>
      <c r="AJ1205" s="357"/>
      <c r="AK1205" s="357"/>
      <c r="AL1205" s="357"/>
      <c r="AM1205" s="357"/>
    </row>
    <row r="1206" spans="5:39" x14ac:dyDescent="0.25">
      <c r="E1206" s="356"/>
      <c r="F1206" s="356"/>
      <c r="G1206" s="356"/>
      <c r="H1206" s="356"/>
      <c r="I1206" s="356"/>
      <c r="J1206" s="357"/>
      <c r="K1206" s="357"/>
      <c r="L1206" s="357"/>
      <c r="M1206" s="357"/>
      <c r="N1206" s="358"/>
      <c r="O1206" s="358"/>
      <c r="P1206" s="358"/>
      <c r="Q1206" s="358"/>
      <c r="R1206" s="358"/>
      <c r="S1206" s="358"/>
      <c r="T1206" s="359"/>
      <c r="U1206" s="360"/>
      <c r="V1206" s="360"/>
      <c r="W1206" s="357"/>
      <c r="X1206" s="357"/>
      <c r="Y1206" s="446"/>
      <c r="Z1206" s="443"/>
      <c r="AA1206" s="446"/>
      <c r="AB1206" s="357"/>
      <c r="AC1206" s="357"/>
      <c r="AD1206" s="357"/>
      <c r="AE1206" s="357"/>
      <c r="AF1206" s="357"/>
      <c r="AG1206" s="446"/>
      <c r="AH1206" s="357"/>
      <c r="AI1206" s="357"/>
      <c r="AJ1206" s="357"/>
      <c r="AK1206" s="357"/>
      <c r="AL1206" s="357"/>
      <c r="AM1206" s="357"/>
    </row>
    <row r="1207" spans="5:39" x14ac:dyDescent="0.25">
      <c r="E1207" s="356"/>
      <c r="F1207" s="356"/>
      <c r="G1207" s="356"/>
      <c r="H1207" s="356"/>
      <c r="I1207" s="356"/>
      <c r="J1207" s="357"/>
      <c r="K1207" s="357"/>
      <c r="L1207" s="357"/>
      <c r="M1207" s="357"/>
      <c r="N1207" s="358"/>
      <c r="O1207" s="358"/>
      <c r="P1207" s="358"/>
      <c r="Q1207" s="358"/>
      <c r="R1207" s="358"/>
      <c r="S1207" s="358"/>
      <c r="T1207" s="359"/>
      <c r="U1207" s="360"/>
      <c r="V1207" s="360"/>
      <c r="W1207" s="357"/>
      <c r="X1207" s="357"/>
      <c r="Y1207" s="446"/>
      <c r="Z1207" s="443"/>
      <c r="AA1207" s="446"/>
      <c r="AB1207" s="357"/>
      <c r="AC1207" s="357"/>
      <c r="AD1207" s="357"/>
      <c r="AE1207" s="357"/>
      <c r="AF1207" s="357"/>
      <c r="AG1207" s="446"/>
      <c r="AH1207" s="357"/>
      <c r="AI1207" s="357"/>
      <c r="AJ1207" s="357"/>
      <c r="AK1207" s="357"/>
      <c r="AL1207" s="357"/>
      <c r="AM1207" s="357"/>
    </row>
    <row r="1208" spans="5:39" x14ac:dyDescent="0.25">
      <c r="E1208" s="356"/>
      <c r="F1208" s="356"/>
      <c r="G1208" s="356"/>
      <c r="H1208" s="356"/>
      <c r="I1208" s="356"/>
      <c r="J1208" s="357"/>
      <c r="K1208" s="357"/>
      <c r="L1208" s="357"/>
      <c r="M1208" s="357"/>
      <c r="N1208" s="358"/>
      <c r="O1208" s="358"/>
      <c r="P1208" s="358"/>
      <c r="Q1208" s="358"/>
      <c r="R1208" s="358"/>
      <c r="S1208" s="358"/>
      <c r="T1208" s="359"/>
      <c r="U1208" s="360"/>
      <c r="V1208" s="360"/>
      <c r="W1208" s="357"/>
      <c r="X1208" s="357"/>
      <c r="Y1208" s="446"/>
      <c r="Z1208" s="443"/>
      <c r="AA1208" s="446"/>
      <c r="AB1208" s="357"/>
      <c r="AC1208" s="357"/>
      <c r="AD1208" s="357"/>
      <c r="AE1208" s="357"/>
      <c r="AF1208" s="357"/>
      <c r="AG1208" s="446"/>
      <c r="AH1208" s="357"/>
      <c r="AI1208" s="357"/>
      <c r="AJ1208" s="357"/>
      <c r="AK1208" s="357"/>
      <c r="AL1208" s="357"/>
      <c r="AM1208" s="357"/>
    </row>
    <row r="1209" spans="5:39" x14ac:dyDescent="0.25">
      <c r="E1209" s="356"/>
      <c r="F1209" s="356"/>
      <c r="G1209" s="356"/>
      <c r="H1209" s="356"/>
      <c r="I1209" s="356"/>
      <c r="J1209" s="357"/>
      <c r="K1209" s="357"/>
      <c r="L1209" s="357"/>
      <c r="M1209" s="357"/>
      <c r="N1209" s="358"/>
      <c r="O1209" s="358"/>
      <c r="P1209" s="358"/>
      <c r="Q1209" s="358"/>
      <c r="R1209" s="358"/>
      <c r="S1209" s="358"/>
      <c r="T1209" s="359"/>
      <c r="U1209" s="360"/>
      <c r="V1209" s="360"/>
      <c r="W1209" s="357"/>
      <c r="X1209" s="357"/>
      <c r="Y1209" s="446"/>
      <c r="Z1209" s="443"/>
      <c r="AA1209" s="446"/>
      <c r="AB1209" s="357"/>
      <c r="AC1209" s="357"/>
      <c r="AD1209" s="357"/>
      <c r="AE1209" s="357"/>
      <c r="AF1209" s="357"/>
      <c r="AG1209" s="446"/>
      <c r="AH1209" s="357"/>
      <c r="AI1209" s="357"/>
      <c r="AJ1209" s="357"/>
      <c r="AK1209" s="357"/>
      <c r="AL1209" s="357"/>
      <c r="AM1209" s="357"/>
    </row>
    <row r="1210" spans="5:39" x14ac:dyDescent="0.25">
      <c r="E1210" s="356"/>
      <c r="F1210" s="356"/>
      <c r="G1210" s="356"/>
      <c r="H1210" s="356"/>
      <c r="I1210" s="356"/>
      <c r="J1210" s="357"/>
      <c r="K1210" s="357"/>
      <c r="L1210" s="357"/>
      <c r="M1210" s="357"/>
      <c r="N1210" s="358"/>
      <c r="O1210" s="358"/>
      <c r="P1210" s="358"/>
      <c r="Q1210" s="358"/>
      <c r="R1210" s="358"/>
      <c r="S1210" s="358"/>
      <c r="T1210" s="359"/>
      <c r="U1210" s="360"/>
      <c r="V1210" s="360"/>
      <c r="W1210" s="357"/>
      <c r="X1210" s="357"/>
      <c r="Y1210" s="446"/>
      <c r="Z1210" s="443"/>
      <c r="AA1210" s="446"/>
      <c r="AB1210" s="357"/>
      <c r="AC1210" s="357"/>
      <c r="AD1210" s="357"/>
      <c r="AE1210" s="357"/>
      <c r="AF1210" s="357"/>
      <c r="AG1210" s="446"/>
      <c r="AH1210" s="357"/>
      <c r="AI1210" s="357"/>
      <c r="AJ1210" s="357"/>
      <c r="AK1210" s="357"/>
      <c r="AL1210" s="357"/>
      <c r="AM1210" s="357"/>
    </row>
    <row r="1211" spans="5:39" x14ac:dyDescent="0.25">
      <c r="E1211" s="356"/>
      <c r="F1211" s="356"/>
      <c r="G1211" s="356"/>
      <c r="H1211" s="356"/>
      <c r="I1211" s="356"/>
      <c r="J1211" s="357"/>
      <c r="K1211" s="357"/>
      <c r="L1211" s="357"/>
      <c r="M1211" s="357"/>
      <c r="N1211" s="358"/>
      <c r="O1211" s="358"/>
      <c r="P1211" s="358"/>
      <c r="Q1211" s="358"/>
      <c r="R1211" s="358"/>
      <c r="S1211" s="358"/>
      <c r="T1211" s="359"/>
      <c r="U1211" s="360"/>
      <c r="V1211" s="360"/>
      <c r="W1211" s="357"/>
      <c r="X1211" s="357"/>
      <c r="Y1211" s="446"/>
      <c r="Z1211" s="443"/>
      <c r="AA1211" s="446"/>
      <c r="AB1211" s="357"/>
      <c r="AC1211" s="357"/>
      <c r="AD1211" s="357"/>
      <c r="AE1211" s="357"/>
      <c r="AF1211" s="357"/>
      <c r="AG1211" s="446"/>
      <c r="AH1211" s="357"/>
      <c r="AI1211" s="357"/>
      <c r="AJ1211" s="357"/>
      <c r="AK1211" s="357"/>
      <c r="AL1211" s="357"/>
      <c r="AM1211" s="357"/>
    </row>
    <row r="1212" spans="5:39" x14ac:dyDescent="0.25">
      <c r="E1212" s="356"/>
      <c r="F1212" s="356"/>
      <c r="G1212" s="356"/>
      <c r="H1212" s="356"/>
      <c r="I1212" s="356"/>
      <c r="J1212" s="357"/>
      <c r="K1212" s="357"/>
      <c r="L1212" s="357"/>
      <c r="M1212" s="357"/>
      <c r="N1212" s="358"/>
      <c r="O1212" s="358"/>
      <c r="P1212" s="358"/>
      <c r="Q1212" s="358"/>
      <c r="R1212" s="358"/>
      <c r="S1212" s="358"/>
      <c r="T1212" s="359"/>
      <c r="U1212" s="360"/>
      <c r="V1212" s="360"/>
      <c r="W1212" s="357"/>
      <c r="X1212" s="357"/>
      <c r="Y1212" s="446"/>
      <c r="Z1212" s="443"/>
      <c r="AA1212" s="446"/>
      <c r="AB1212" s="357"/>
      <c r="AC1212" s="357"/>
      <c r="AD1212" s="357"/>
      <c r="AE1212" s="357"/>
      <c r="AF1212" s="357"/>
      <c r="AG1212" s="446"/>
      <c r="AH1212" s="357"/>
      <c r="AI1212" s="357"/>
      <c r="AJ1212" s="357"/>
      <c r="AK1212" s="357"/>
      <c r="AL1212" s="357"/>
      <c r="AM1212" s="357"/>
    </row>
    <row r="1213" spans="5:39" x14ac:dyDescent="0.25">
      <c r="E1213" s="356"/>
      <c r="F1213" s="356"/>
      <c r="G1213" s="356"/>
      <c r="H1213" s="356"/>
      <c r="I1213" s="356"/>
      <c r="J1213" s="357"/>
      <c r="K1213" s="357"/>
      <c r="L1213" s="357"/>
      <c r="M1213" s="357"/>
      <c r="N1213" s="358"/>
      <c r="O1213" s="358"/>
      <c r="P1213" s="358"/>
      <c r="Q1213" s="358"/>
      <c r="R1213" s="358"/>
      <c r="S1213" s="358"/>
      <c r="T1213" s="359"/>
      <c r="U1213" s="360"/>
      <c r="V1213" s="360"/>
      <c r="W1213" s="357"/>
      <c r="X1213" s="357"/>
      <c r="Y1213" s="446"/>
      <c r="Z1213" s="443"/>
      <c r="AA1213" s="446"/>
      <c r="AB1213" s="357"/>
      <c r="AC1213" s="357"/>
      <c r="AD1213" s="357"/>
      <c r="AE1213" s="357"/>
      <c r="AF1213" s="357"/>
      <c r="AG1213" s="446"/>
      <c r="AH1213" s="357"/>
      <c r="AI1213" s="357"/>
      <c r="AJ1213" s="357"/>
      <c r="AK1213" s="357"/>
      <c r="AL1213" s="357"/>
      <c r="AM1213" s="357"/>
    </row>
    <row r="1214" spans="5:39" x14ac:dyDescent="0.25">
      <c r="E1214" s="356"/>
      <c r="F1214" s="356"/>
      <c r="G1214" s="356"/>
      <c r="H1214" s="356"/>
      <c r="I1214" s="356"/>
      <c r="J1214" s="357"/>
      <c r="K1214" s="357"/>
      <c r="L1214" s="357"/>
      <c r="M1214" s="357"/>
      <c r="N1214" s="358"/>
      <c r="O1214" s="358"/>
      <c r="P1214" s="358"/>
      <c r="Q1214" s="358"/>
      <c r="R1214" s="358"/>
      <c r="S1214" s="358"/>
      <c r="T1214" s="359"/>
      <c r="U1214" s="360"/>
      <c r="V1214" s="360"/>
      <c r="W1214" s="357"/>
      <c r="X1214" s="357"/>
      <c r="Y1214" s="446"/>
      <c r="Z1214" s="443"/>
      <c r="AA1214" s="446"/>
      <c r="AB1214" s="357"/>
      <c r="AC1214" s="357"/>
      <c r="AD1214" s="357"/>
      <c r="AE1214" s="357"/>
      <c r="AF1214" s="357"/>
      <c r="AG1214" s="446"/>
      <c r="AH1214" s="357"/>
      <c r="AI1214" s="357"/>
      <c r="AJ1214" s="357"/>
      <c r="AK1214" s="357"/>
      <c r="AL1214" s="357"/>
      <c r="AM1214" s="357"/>
    </row>
    <row r="1215" spans="5:39" x14ac:dyDescent="0.25">
      <c r="E1215" s="356"/>
      <c r="F1215" s="356"/>
      <c r="G1215" s="356"/>
      <c r="H1215" s="356"/>
      <c r="I1215" s="356"/>
      <c r="J1215" s="357"/>
      <c r="K1215" s="357"/>
      <c r="L1215" s="357"/>
      <c r="M1215" s="357"/>
      <c r="N1215" s="358"/>
      <c r="O1215" s="358"/>
      <c r="P1215" s="358"/>
      <c r="Q1215" s="358"/>
      <c r="R1215" s="358"/>
      <c r="S1215" s="358"/>
      <c r="T1215" s="359"/>
      <c r="U1215" s="360"/>
      <c r="V1215" s="360"/>
      <c r="W1215" s="357"/>
      <c r="X1215" s="357"/>
      <c r="Y1215" s="446"/>
      <c r="Z1215" s="443"/>
      <c r="AA1215" s="446"/>
      <c r="AB1215" s="357"/>
      <c r="AC1215" s="357"/>
      <c r="AD1215" s="357"/>
      <c r="AE1215" s="357"/>
      <c r="AF1215" s="357"/>
      <c r="AG1215" s="446"/>
      <c r="AH1215" s="357"/>
      <c r="AI1215" s="357"/>
      <c r="AJ1215" s="357"/>
      <c r="AK1215" s="357"/>
      <c r="AL1215" s="357"/>
      <c r="AM1215" s="357"/>
    </row>
    <row r="1216" spans="5:39" x14ac:dyDescent="0.25">
      <c r="E1216" s="356"/>
      <c r="F1216" s="356"/>
      <c r="G1216" s="356"/>
      <c r="H1216" s="356"/>
      <c r="I1216" s="356"/>
      <c r="J1216" s="357"/>
      <c r="K1216" s="357"/>
      <c r="L1216" s="357"/>
      <c r="M1216" s="357"/>
      <c r="N1216" s="358"/>
      <c r="O1216" s="358"/>
      <c r="P1216" s="358"/>
      <c r="Q1216" s="358"/>
      <c r="R1216" s="358"/>
      <c r="S1216" s="358"/>
      <c r="T1216" s="359"/>
      <c r="U1216" s="360"/>
      <c r="V1216" s="360"/>
      <c r="W1216" s="357"/>
      <c r="X1216" s="357"/>
      <c r="Y1216" s="446"/>
      <c r="Z1216" s="443"/>
      <c r="AA1216" s="446"/>
      <c r="AB1216" s="357"/>
      <c r="AC1216" s="357"/>
      <c r="AD1216" s="357"/>
      <c r="AE1216" s="357"/>
      <c r="AF1216" s="357"/>
      <c r="AG1216" s="446"/>
      <c r="AH1216" s="357"/>
      <c r="AI1216" s="357"/>
      <c r="AJ1216" s="357"/>
      <c r="AK1216" s="357"/>
      <c r="AL1216" s="357"/>
      <c r="AM1216" s="357"/>
    </row>
    <row r="1217" spans="5:39" x14ac:dyDescent="0.25">
      <c r="E1217" s="356"/>
      <c r="F1217" s="356"/>
      <c r="G1217" s="356"/>
      <c r="H1217" s="356"/>
      <c r="I1217" s="356"/>
      <c r="J1217" s="357"/>
      <c r="K1217" s="357"/>
      <c r="L1217" s="357"/>
      <c r="M1217" s="357"/>
      <c r="N1217" s="358"/>
      <c r="O1217" s="358"/>
      <c r="P1217" s="358"/>
      <c r="Q1217" s="358"/>
      <c r="R1217" s="358"/>
      <c r="S1217" s="358"/>
      <c r="T1217" s="359"/>
      <c r="U1217" s="360"/>
      <c r="V1217" s="360"/>
      <c r="W1217" s="357"/>
      <c r="X1217" s="357"/>
      <c r="Y1217" s="446"/>
      <c r="Z1217" s="443"/>
      <c r="AA1217" s="446"/>
      <c r="AB1217" s="357"/>
      <c r="AC1217" s="357"/>
      <c r="AD1217" s="357"/>
      <c r="AE1217" s="357"/>
      <c r="AF1217" s="357"/>
      <c r="AG1217" s="446"/>
      <c r="AH1217" s="357"/>
      <c r="AI1217" s="357"/>
      <c r="AJ1217" s="357"/>
      <c r="AK1217" s="357"/>
      <c r="AL1217" s="357"/>
      <c r="AM1217" s="357"/>
    </row>
    <row r="1218" spans="5:39" x14ac:dyDescent="0.25">
      <c r="E1218" s="356"/>
      <c r="F1218" s="356"/>
      <c r="G1218" s="356"/>
      <c r="H1218" s="356"/>
      <c r="I1218" s="356"/>
      <c r="J1218" s="357"/>
      <c r="K1218" s="357"/>
      <c r="L1218" s="357"/>
      <c r="M1218" s="357"/>
      <c r="N1218" s="358"/>
      <c r="O1218" s="358"/>
      <c r="P1218" s="358"/>
      <c r="Q1218" s="358"/>
      <c r="R1218" s="358"/>
      <c r="S1218" s="358"/>
      <c r="T1218" s="359"/>
      <c r="U1218" s="360"/>
      <c r="V1218" s="360"/>
      <c r="W1218" s="357"/>
      <c r="X1218" s="357"/>
      <c r="Y1218" s="446"/>
      <c r="Z1218" s="443"/>
      <c r="AA1218" s="446"/>
      <c r="AB1218" s="357"/>
      <c r="AC1218" s="357"/>
      <c r="AD1218" s="357"/>
      <c r="AE1218" s="357"/>
      <c r="AF1218" s="357"/>
      <c r="AG1218" s="446"/>
      <c r="AH1218" s="357"/>
      <c r="AI1218" s="357"/>
      <c r="AJ1218" s="357"/>
      <c r="AK1218" s="357"/>
      <c r="AL1218" s="357"/>
      <c r="AM1218" s="357"/>
    </row>
    <row r="1219" spans="5:39" x14ac:dyDescent="0.25">
      <c r="E1219" s="356"/>
      <c r="F1219" s="356"/>
      <c r="G1219" s="356"/>
      <c r="H1219" s="356"/>
      <c r="I1219" s="356"/>
      <c r="J1219" s="357"/>
      <c r="K1219" s="357"/>
      <c r="L1219" s="357"/>
      <c r="M1219" s="357"/>
      <c r="N1219" s="358"/>
      <c r="O1219" s="358"/>
      <c r="P1219" s="358"/>
      <c r="Q1219" s="358"/>
      <c r="R1219" s="358"/>
      <c r="S1219" s="358"/>
      <c r="T1219" s="359"/>
      <c r="U1219" s="360"/>
      <c r="V1219" s="360"/>
      <c r="W1219" s="357"/>
      <c r="X1219" s="357"/>
      <c r="Y1219" s="446"/>
      <c r="Z1219" s="443"/>
      <c r="AA1219" s="446"/>
      <c r="AB1219" s="357"/>
      <c r="AC1219" s="357"/>
      <c r="AD1219" s="357"/>
      <c r="AE1219" s="357"/>
      <c r="AF1219" s="357"/>
      <c r="AG1219" s="446"/>
      <c r="AH1219" s="357"/>
      <c r="AI1219" s="357"/>
      <c r="AJ1219" s="357"/>
      <c r="AK1219" s="357"/>
      <c r="AL1219" s="357"/>
      <c r="AM1219" s="357"/>
    </row>
    <row r="1220" spans="5:39" x14ac:dyDescent="0.25">
      <c r="E1220" s="356"/>
      <c r="F1220" s="356"/>
      <c r="G1220" s="356"/>
      <c r="H1220" s="356"/>
      <c r="I1220" s="356"/>
      <c r="J1220" s="357"/>
      <c r="K1220" s="357"/>
      <c r="L1220" s="357"/>
      <c r="M1220" s="357"/>
      <c r="N1220" s="358"/>
      <c r="O1220" s="358"/>
      <c r="P1220" s="358"/>
      <c r="Q1220" s="358"/>
      <c r="R1220" s="358"/>
      <c r="S1220" s="358"/>
      <c r="T1220" s="359"/>
      <c r="U1220" s="360"/>
      <c r="V1220" s="360"/>
      <c r="W1220" s="357"/>
      <c r="X1220" s="357"/>
      <c r="Y1220" s="446"/>
      <c r="Z1220" s="443"/>
      <c r="AA1220" s="446"/>
      <c r="AB1220" s="357"/>
      <c r="AC1220" s="357"/>
      <c r="AD1220" s="357"/>
      <c r="AE1220" s="357"/>
      <c r="AF1220" s="357"/>
      <c r="AG1220" s="446"/>
      <c r="AH1220" s="357"/>
      <c r="AI1220" s="357"/>
      <c r="AJ1220" s="357"/>
      <c r="AK1220" s="357"/>
      <c r="AL1220" s="357"/>
      <c r="AM1220" s="357"/>
    </row>
    <row r="1221" spans="5:39" x14ac:dyDescent="0.25">
      <c r="E1221" s="356"/>
      <c r="F1221" s="356"/>
      <c r="G1221" s="356"/>
      <c r="H1221" s="356"/>
      <c r="I1221" s="356"/>
      <c r="J1221" s="357"/>
      <c r="K1221" s="357"/>
      <c r="L1221" s="357"/>
      <c r="M1221" s="357"/>
      <c r="N1221" s="358"/>
      <c r="O1221" s="358"/>
      <c r="P1221" s="358"/>
      <c r="Q1221" s="358"/>
      <c r="R1221" s="358"/>
      <c r="S1221" s="358"/>
      <c r="T1221" s="359"/>
      <c r="U1221" s="360"/>
      <c r="V1221" s="360"/>
      <c r="W1221" s="357"/>
      <c r="X1221" s="357"/>
      <c r="Y1221" s="446"/>
      <c r="Z1221" s="443"/>
      <c r="AA1221" s="446"/>
      <c r="AB1221" s="357"/>
      <c r="AC1221" s="357"/>
      <c r="AD1221" s="357"/>
      <c r="AE1221" s="357"/>
      <c r="AF1221" s="357"/>
      <c r="AG1221" s="446"/>
      <c r="AH1221" s="357"/>
      <c r="AI1221" s="357"/>
      <c r="AJ1221" s="357"/>
      <c r="AK1221" s="357"/>
      <c r="AL1221" s="357"/>
      <c r="AM1221" s="357"/>
    </row>
    <row r="1222" spans="5:39" x14ac:dyDescent="0.25">
      <c r="E1222" s="356"/>
      <c r="F1222" s="356"/>
      <c r="G1222" s="356"/>
      <c r="H1222" s="356"/>
      <c r="I1222" s="356"/>
      <c r="J1222" s="357"/>
      <c r="K1222" s="357"/>
      <c r="L1222" s="357"/>
      <c r="M1222" s="357"/>
      <c r="N1222" s="358"/>
      <c r="O1222" s="358"/>
      <c r="P1222" s="358"/>
      <c r="Q1222" s="358"/>
      <c r="R1222" s="358"/>
      <c r="S1222" s="358"/>
      <c r="T1222" s="359"/>
      <c r="U1222" s="360"/>
      <c r="V1222" s="360"/>
      <c r="W1222" s="357"/>
      <c r="X1222" s="357"/>
      <c r="Y1222" s="446"/>
      <c r="Z1222" s="443"/>
      <c r="AA1222" s="446"/>
      <c r="AB1222" s="357"/>
      <c r="AC1222" s="357"/>
      <c r="AD1222" s="357"/>
      <c r="AE1222" s="357"/>
      <c r="AF1222" s="357"/>
      <c r="AG1222" s="446"/>
      <c r="AH1222" s="357"/>
      <c r="AI1222" s="357"/>
      <c r="AJ1222" s="357"/>
      <c r="AK1222" s="357"/>
      <c r="AL1222" s="357"/>
      <c r="AM1222" s="357"/>
    </row>
    <row r="1223" spans="5:39" x14ac:dyDescent="0.25">
      <c r="E1223" s="356"/>
      <c r="F1223" s="356"/>
      <c r="G1223" s="356"/>
      <c r="H1223" s="356"/>
      <c r="I1223" s="356"/>
      <c r="J1223" s="357"/>
      <c r="K1223" s="357"/>
      <c r="L1223" s="357"/>
      <c r="M1223" s="357"/>
      <c r="N1223" s="358"/>
      <c r="O1223" s="358"/>
      <c r="P1223" s="358"/>
      <c r="Q1223" s="358"/>
      <c r="R1223" s="358"/>
      <c r="S1223" s="358"/>
      <c r="T1223" s="359"/>
      <c r="U1223" s="360"/>
      <c r="V1223" s="360"/>
      <c r="W1223" s="357"/>
      <c r="X1223" s="357"/>
      <c r="Y1223" s="446"/>
      <c r="Z1223" s="443"/>
      <c r="AA1223" s="446"/>
      <c r="AB1223" s="357"/>
      <c r="AC1223" s="357"/>
      <c r="AD1223" s="357"/>
      <c r="AE1223" s="357"/>
      <c r="AF1223" s="357"/>
      <c r="AG1223" s="446"/>
      <c r="AH1223" s="357"/>
      <c r="AI1223" s="357"/>
      <c r="AJ1223" s="357"/>
      <c r="AK1223" s="357"/>
      <c r="AL1223" s="357"/>
      <c r="AM1223" s="357"/>
    </row>
    <row r="1224" spans="5:39" x14ac:dyDescent="0.25">
      <c r="E1224" s="356"/>
      <c r="F1224" s="356"/>
      <c r="G1224" s="356"/>
      <c r="H1224" s="356"/>
      <c r="I1224" s="356"/>
      <c r="J1224" s="357"/>
      <c r="K1224" s="357"/>
      <c r="L1224" s="357"/>
      <c r="M1224" s="357"/>
      <c r="N1224" s="358"/>
      <c r="O1224" s="358"/>
      <c r="P1224" s="358"/>
      <c r="Q1224" s="358"/>
      <c r="R1224" s="358"/>
      <c r="S1224" s="358"/>
      <c r="T1224" s="359"/>
      <c r="U1224" s="360"/>
      <c r="V1224" s="360"/>
      <c r="W1224" s="357"/>
      <c r="X1224" s="357"/>
      <c r="Y1224" s="446"/>
      <c r="Z1224" s="443"/>
      <c r="AA1224" s="446"/>
      <c r="AB1224" s="357"/>
      <c r="AC1224" s="357"/>
      <c r="AD1224" s="357"/>
      <c r="AE1224" s="357"/>
      <c r="AF1224" s="357"/>
      <c r="AG1224" s="446"/>
      <c r="AH1224" s="357"/>
      <c r="AI1224" s="357"/>
      <c r="AJ1224" s="357"/>
      <c r="AK1224" s="357"/>
      <c r="AL1224" s="357"/>
      <c r="AM1224" s="357"/>
    </row>
    <row r="1225" spans="5:39" x14ac:dyDescent="0.25">
      <c r="E1225" s="356"/>
      <c r="F1225" s="356"/>
      <c r="G1225" s="356"/>
      <c r="H1225" s="356"/>
      <c r="I1225" s="356"/>
      <c r="J1225" s="357"/>
      <c r="K1225" s="357"/>
      <c r="L1225" s="357"/>
      <c r="M1225" s="357"/>
      <c r="N1225" s="358"/>
      <c r="O1225" s="358"/>
      <c r="P1225" s="358"/>
      <c r="Q1225" s="358"/>
      <c r="R1225" s="358"/>
      <c r="S1225" s="358"/>
      <c r="T1225" s="359"/>
      <c r="U1225" s="360"/>
      <c r="V1225" s="360"/>
      <c r="W1225" s="357"/>
      <c r="X1225" s="357"/>
      <c r="Y1225" s="446"/>
      <c r="Z1225" s="443"/>
      <c r="AA1225" s="446"/>
      <c r="AB1225" s="357"/>
      <c r="AC1225" s="357"/>
      <c r="AD1225" s="357"/>
      <c r="AE1225" s="357"/>
      <c r="AF1225" s="357"/>
      <c r="AG1225" s="446"/>
      <c r="AH1225" s="357"/>
      <c r="AI1225" s="357"/>
      <c r="AJ1225" s="357"/>
      <c r="AK1225" s="357"/>
      <c r="AL1225" s="357"/>
      <c r="AM1225" s="357"/>
    </row>
    <row r="1226" spans="5:39" x14ac:dyDescent="0.25">
      <c r="E1226" s="356"/>
      <c r="F1226" s="356"/>
      <c r="G1226" s="356"/>
      <c r="H1226" s="356"/>
      <c r="I1226" s="356"/>
      <c r="J1226" s="357"/>
      <c r="K1226" s="357"/>
      <c r="L1226" s="357"/>
      <c r="M1226" s="357"/>
      <c r="N1226" s="358"/>
      <c r="O1226" s="358"/>
      <c r="P1226" s="358"/>
      <c r="Q1226" s="358"/>
      <c r="R1226" s="358"/>
      <c r="S1226" s="358"/>
      <c r="T1226" s="359"/>
      <c r="U1226" s="360"/>
      <c r="V1226" s="360"/>
      <c r="W1226" s="357"/>
      <c r="X1226" s="357"/>
      <c r="Y1226" s="446"/>
      <c r="Z1226" s="443"/>
      <c r="AA1226" s="446"/>
      <c r="AB1226" s="357"/>
      <c r="AC1226" s="357"/>
      <c r="AD1226" s="357"/>
      <c r="AE1226" s="357"/>
      <c r="AF1226" s="357"/>
      <c r="AG1226" s="446"/>
      <c r="AH1226" s="357"/>
      <c r="AI1226" s="357"/>
      <c r="AJ1226" s="357"/>
      <c r="AK1226" s="357"/>
      <c r="AL1226" s="357"/>
      <c r="AM1226" s="357"/>
    </row>
    <row r="1227" spans="5:39" x14ac:dyDescent="0.25">
      <c r="E1227" s="356"/>
      <c r="F1227" s="356"/>
      <c r="G1227" s="356"/>
      <c r="H1227" s="356"/>
      <c r="I1227" s="356"/>
      <c r="J1227" s="357"/>
      <c r="K1227" s="357"/>
      <c r="L1227" s="357"/>
      <c r="M1227" s="357"/>
      <c r="N1227" s="358"/>
      <c r="O1227" s="358"/>
      <c r="P1227" s="358"/>
      <c r="Q1227" s="358"/>
      <c r="R1227" s="358"/>
      <c r="S1227" s="358"/>
      <c r="T1227" s="359"/>
      <c r="U1227" s="360"/>
      <c r="V1227" s="360"/>
      <c r="W1227" s="357"/>
      <c r="X1227" s="357"/>
      <c r="Y1227" s="446"/>
      <c r="Z1227" s="443"/>
      <c r="AA1227" s="446"/>
      <c r="AB1227" s="357"/>
      <c r="AC1227" s="357"/>
      <c r="AD1227" s="357"/>
      <c r="AE1227" s="357"/>
      <c r="AF1227" s="357"/>
      <c r="AG1227" s="446"/>
      <c r="AH1227" s="357"/>
      <c r="AI1227" s="357"/>
      <c r="AJ1227" s="357"/>
      <c r="AK1227" s="357"/>
      <c r="AL1227" s="357"/>
      <c r="AM1227" s="357"/>
    </row>
    <row r="1228" spans="5:39" x14ac:dyDescent="0.25">
      <c r="E1228" s="356"/>
      <c r="F1228" s="356"/>
      <c r="G1228" s="356"/>
      <c r="H1228" s="356"/>
      <c r="I1228" s="356"/>
      <c r="J1228" s="357"/>
      <c r="K1228" s="357"/>
      <c r="L1228" s="357"/>
      <c r="M1228" s="357"/>
      <c r="N1228" s="358"/>
      <c r="O1228" s="358"/>
      <c r="P1228" s="358"/>
      <c r="Q1228" s="358"/>
      <c r="R1228" s="358"/>
      <c r="S1228" s="358"/>
      <c r="T1228" s="359"/>
      <c r="U1228" s="360"/>
      <c r="V1228" s="360"/>
      <c r="W1228" s="357"/>
      <c r="X1228" s="357"/>
      <c r="Y1228" s="446"/>
      <c r="Z1228" s="443"/>
      <c r="AA1228" s="446"/>
      <c r="AB1228" s="357"/>
      <c r="AC1228" s="357"/>
      <c r="AD1228" s="357"/>
      <c r="AE1228" s="357"/>
      <c r="AF1228" s="357"/>
      <c r="AG1228" s="446"/>
      <c r="AH1228" s="357"/>
      <c r="AI1228" s="357"/>
      <c r="AJ1228" s="357"/>
      <c r="AK1228" s="357"/>
      <c r="AL1228" s="357"/>
      <c r="AM1228" s="357"/>
    </row>
    <row r="1229" spans="5:39" x14ac:dyDescent="0.25">
      <c r="E1229" s="356"/>
      <c r="F1229" s="356"/>
      <c r="G1229" s="356"/>
      <c r="H1229" s="356"/>
      <c r="I1229" s="356"/>
      <c r="J1229" s="357"/>
      <c r="K1229" s="357"/>
      <c r="L1229" s="357"/>
      <c r="M1229" s="357"/>
      <c r="N1229" s="358"/>
      <c r="O1229" s="358"/>
      <c r="P1229" s="358"/>
      <c r="Q1229" s="358"/>
      <c r="R1229" s="358"/>
      <c r="S1229" s="358"/>
      <c r="T1229" s="359"/>
      <c r="U1229" s="360"/>
      <c r="V1229" s="360"/>
      <c r="W1229" s="357"/>
      <c r="X1229" s="357"/>
      <c r="Y1229" s="446"/>
      <c r="Z1229" s="443"/>
      <c r="AA1229" s="446"/>
      <c r="AB1229" s="357"/>
      <c r="AC1229" s="357"/>
      <c r="AD1229" s="357"/>
      <c r="AE1229" s="357"/>
      <c r="AF1229" s="357"/>
      <c r="AG1229" s="446"/>
      <c r="AH1229" s="357"/>
      <c r="AI1229" s="357"/>
      <c r="AJ1229" s="357"/>
      <c r="AK1229" s="357"/>
      <c r="AL1229" s="357"/>
      <c r="AM1229" s="357"/>
    </row>
    <row r="1230" spans="5:39" x14ac:dyDescent="0.25">
      <c r="E1230" s="356"/>
      <c r="F1230" s="356"/>
      <c r="G1230" s="356"/>
      <c r="H1230" s="356"/>
      <c r="I1230" s="356"/>
      <c r="J1230" s="357"/>
      <c r="K1230" s="357"/>
      <c r="L1230" s="357"/>
      <c r="M1230" s="357"/>
      <c r="N1230" s="358"/>
      <c r="O1230" s="358"/>
      <c r="P1230" s="358"/>
      <c r="Q1230" s="358"/>
      <c r="R1230" s="358"/>
      <c r="S1230" s="358"/>
      <c r="T1230" s="359"/>
      <c r="U1230" s="360"/>
      <c r="V1230" s="360"/>
      <c r="W1230" s="357"/>
      <c r="X1230" s="357"/>
      <c r="Y1230" s="446"/>
      <c r="Z1230" s="443"/>
      <c r="AA1230" s="446"/>
      <c r="AB1230" s="357"/>
      <c r="AC1230" s="357"/>
      <c r="AD1230" s="357"/>
      <c r="AE1230" s="357"/>
      <c r="AF1230" s="357"/>
      <c r="AG1230" s="446"/>
      <c r="AH1230" s="357"/>
      <c r="AI1230" s="357"/>
      <c r="AJ1230" s="357"/>
      <c r="AK1230" s="357"/>
      <c r="AL1230" s="357"/>
      <c r="AM1230" s="357"/>
    </row>
    <row r="1231" spans="5:39" x14ac:dyDescent="0.25">
      <c r="E1231" s="356"/>
      <c r="F1231" s="356"/>
      <c r="G1231" s="356"/>
      <c r="H1231" s="356"/>
      <c r="I1231" s="356"/>
      <c r="J1231" s="357"/>
      <c r="K1231" s="357"/>
      <c r="L1231" s="357"/>
      <c r="M1231" s="357"/>
      <c r="N1231" s="358"/>
      <c r="O1231" s="358"/>
      <c r="P1231" s="358"/>
      <c r="Q1231" s="358"/>
      <c r="R1231" s="358"/>
      <c r="S1231" s="358"/>
      <c r="T1231" s="359"/>
      <c r="U1231" s="360"/>
      <c r="V1231" s="360"/>
      <c r="W1231" s="357"/>
      <c r="X1231" s="357"/>
      <c r="Y1231" s="446"/>
      <c r="Z1231" s="443"/>
      <c r="AA1231" s="446"/>
      <c r="AB1231" s="357"/>
      <c r="AC1231" s="357"/>
      <c r="AD1231" s="357"/>
      <c r="AE1231" s="357"/>
      <c r="AF1231" s="357"/>
      <c r="AG1231" s="446"/>
      <c r="AH1231" s="357"/>
      <c r="AI1231" s="357"/>
      <c r="AJ1231" s="357"/>
      <c r="AK1231" s="357"/>
      <c r="AL1231" s="357"/>
      <c r="AM1231" s="357"/>
    </row>
    <row r="1232" spans="5:39" x14ac:dyDescent="0.25">
      <c r="E1232" s="356"/>
      <c r="F1232" s="356"/>
      <c r="G1232" s="356"/>
      <c r="H1232" s="356"/>
      <c r="I1232" s="356"/>
      <c r="J1232" s="357"/>
      <c r="K1232" s="357"/>
      <c r="L1232" s="357"/>
      <c r="M1232" s="357"/>
      <c r="N1232" s="358"/>
      <c r="O1232" s="358"/>
      <c r="P1232" s="358"/>
      <c r="Q1232" s="358"/>
      <c r="R1232" s="358"/>
      <c r="S1232" s="358"/>
      <c r="T1232" s="359"/>
      <c r="U1232" s="360"/>
      <c r="V1232" s="360"/>
      <c r="W1232" s="357"/>
      <c r="X1232" s="357"/>
      <c r="Y1232" s="446"/>
      <c r="Z1232" s="443"/>
      <c r="AA1232" s="446"/>
      <c r="AB1232" s="357"/>
      <c r="AC1232" s="357"/>
      <c r="AD1232" s="357"/>
      <c r="AE1232" s="357"/>
      <c r="AF1232" s="357"/>
      <c r="AG1232" s="446"/>
      <c r="AH1232" s="357"/>
      <c r="AI1232" s="357"/>
      <c r="AJ1232" s="357"/>
      <c r="AK1232" s="357"/>
      <c r="AL1232" s="357"/>
      <c r="AM1232" s="357"/>
    </row>
    <row r="1233" spans="5:39" x14ac:dyDescent="0.25">
      <c r="E1233" s="356"/>
      <c r="F1233" s="356"/>
      <c r="G1233" s="356"/>
      <c r="H1233" s="356"/>
      <c r="I1233" s="356"/>
      <c r="J1233" s="357"/>
      <c r="K1233" s="357"/>
      <c r="L1233" s="357"/>
      <c r="M1233" s="357"/>
      <c r="N1233" s="358"/>
      <c r="O1233" s="358"/>
      <c r="P1233" s="358"/>
      <c r="Q1233" s="358"/>
      <c r="R1233" s="358"/>
      <c r="S1233" s="358"/>
      <c r="T1233" s="359"/>
      <c r="U1233" s="360"/>
      <c r="V1233" s="360"/>
      <c r="W1233" s="357"/>
      <c r="X1233" s="357"/>
      <c r="Y1233" s="446"/>
      <c r="Z1233" s="443"/>
      <c r="AA1233" s="446"/>
      <c r="AB1233" s="357"/>
      <c r="AC1233" s="357"/>
      <c r="AD1233" s="357"/>
      <c r="AE1233" s="357"/>
      <c r="AF1233" s="357"/>
      <c r="AG1233" s="446"/>
      <c r="AH1233" s="357"/>
      <c r="AI1233" s="357"/>
      <c r="AJ1233" s="357"/>
      <c r="AK1233" s="357"/>
      <c r="AL1233" s="357"/>
      <c r="AM1233" s="357"/>
    </row>
    <row r="1234" spans="5:39" x14ac:dyDescent="0.25">
      <c r="E1234" s="356"/>
      <c r="F1234" s="356"/>
      <c r="G1234" s="356"/>
      <c r="H1234" s="356"/>
      <c r="I1234" s="356"/>
      <c r="J1234" s="357"/>
      <c r="K1234" s="357"/>
      <c r="L1234" s="357"/>
      <c r="M1234" s="357"/>
      <c r="N1234" s="358"/>
      <c r="O1234" s="358"/>
      <c r="P1234" s="358"/>
      <c r="Q1234" s="358"/>
      <c r="R1234" s="358"/>
      <c r="S1234" s="358"/>
      <c r="T1234" s="359"/>
      <c r="U1234" s="360"/>
      <c r="V1234" s="360"/>
      <c r="W1234" s="357"/>
      <c r="X1234" s="357"/>
      <c r="Y1234" s="446"/>
      <c r="Z1234" s="443"/>
      <c r="AA1234" s="446"/>
      <c r="AB1234" s="357"/>
      <c r="AC1234" s="357"/>
      <c r="AD1234" s="357"/>
      <c r="AE1234" s="357"/>
      <c r="AF1234" s="357"/>
      <c r="AG1234" s="446"/>
      <c r="AH1234" s="357"/>
      <c r="AI1234" s="357"/>
      <c r="AJ1234" s="357"/>
      <c r="AK1234" s="357"/>
      <c r="AL1234" s="357"/>
      <c r="AM1234" s="357"/>
    </row>
    <row r="1235" spans="5:39" x14ac:dyDescent="0.25">
      <c r="E1235" s="356"/>
      <c r="F1235" s="356"/>
      <c r="G1235" s="356"/>
      <c r="H1235" s="356"/>
      <c r="I1235" s="356"/>
      <c r="J1235" s="357"/>
      <c r="K1235" s="357"/>
      <c r="L1235" s="357"/>
      <c r="M1235" s="357"/>
      <c r="N1235" s="358"/>
      <c r="O1235" s="358"/>
      <c r="P1235" s="358"/>
      <c r="Q1235" s="358"/>
      <c r="R1235" s="358"/>
      <c r="S1235" s="358"/>
      <c r="T1235" s="359"/>
      <c r="U1235" s="360"/>
      <c r="V1235" s="360"/>
      <c r="W1235" s="357"/>
      <c r="X1235" s="357"/>
      <c r="Y1235" s="446"/>
      <c r="Z1235" s="443"/>
      <c r="AA1235" s="446"/>
      <c r="AB1235" s="357"/>
      <c r="AC1235" s="357"/>
      <c r="AD1235" s="357"/>
      <c r="AE1235" s="357"/>
      <c r="AF1235" s="357"/>
      <c r="AG1235" s="446"/>
      <c r="AH1235" s="357"/>
      <c r="AI1235" s="357"/>
      <c r="AJ1235" s="357"/>
      <c r="AK1235" s="357"/>
      <c r="AL1235" s="357"/>
      <c r="AM1235" s="357"/>
    </row>
    <row r="1236" spans="5:39" x14ac:dyDescent="0.25">
      <c r="E1236" s="356"/>
      <c r="F1236" s="356"/>
      <c r="G1236" s="356"/>
      <c r="H1236" s="356"/>
      <c r="I1236" s="356"/>
      <c r="J1236" s="357"/>
      <c r="K1236" s="357"/>
      <c r="L1236" s="357"/>
      <c r="M1236" s="357"/>
      <c r="N1236" s="358"/>
      <c r="O1236" s="358"/>
      <c r="P1236" s="358"/>
      <c r="Q1236" s="358"/>
      <c r="R1236" s="358"/>
      <c r="S1236" s="358"/>
      <c r="T1236" s="359"/>
      <c r="U1236" s="360"/>
      <c r="V1236" s="360"/>
      <c r="W1236" s="357"/>
      <c r="X1236" s="357"/>
      <c r="Y1236" s="446"/>
      <c r="Z1236" s="443"/>
      <c r="AA1236" s="446"/>
      <c r="AB1236" s="357"/>
      <c r="AC1236" s="357"/>
      <c r="AD1236" s="357"/>
      <c r="AE1236" s="357"/>
      <c r="AF1236" s="357"/>
      <c r="AG1236" s="446"/>
      <c r="AH1236" s="357"/>
      <c r="AI1236" s="357"/>
      <c r="AJ1236" s="357"/>
      <c r="AK1236" s="357"/>
      <c r="AL1236" s="357"/>
      <c r="AM1236" s="357"/>
    </row>
    <row r="1237" spans="5:39" x14ac:dyDescent="0.25">
      <c r="E1237" s="356"/>
      <c r="F1237" s="356"/>
      <c r="G1237" s="356"/>
      <c r="H1237" s="356"/>
      <c r="I1237" s="356"/>
      <c r="J1237" s="357"/>
      <c r="K1237" s="357"/>
      <c r="L1237" s="357"/>
      <c r="M1237" s="357"/>
      <c r="N1237" s="358"/>
      <c r="O1237" s="358"/>
      <c r="P1237" s="358"/>
      <c r="Q1237" s="358"/>
      <c r="R1237" s="358"/>
      <c r="S1237" s="358"/>
      <c r="T1237" s="359"/>
      <c r="U1237" s="360"/>
      <c r="V1237" s="360"/>
      <c r="W1237" s="357"/>
      <c r="X1237" s="357"/>
      <c r="Y1237" s="446"/>
      <c r="Z1237" s="443"/>
      <c r="AA1237" s="446"/>
      <c r="AB1237" s="357"/>
      <c r="AC1237" s="357"/>
      <c r="AD1237" s="357"/>
      <c r="AE1237" s="357"/>
      <c r="AF1237" s="357"/>
      <c r="AG1237" s="446"/>
      <c r="AH1237" s="357"/>
      <c r="AI1237" s="357"/>
      <c r="AJ1237" s="357"/>
      <c r="AK1237" s="357"/>
      <c r="AL1237" s="357"/>
      <c r="AM1237" s="357"/>
    </row>
    <row r="1238" spans="5:39" x14ac:dyDescent="0.25">
      <c r="E1238" s="356"/>
      <c r="F1238" s="356"/>
      <c r="G1238" s="356"/>
      <c r="H1238" s="356"/>
      <c r="I1238" s="356"/>
      <c r="J1238" s="357"/>
      <c r="K1238" s="357"/>
      <c r="L1238" s="357"/>
      <c r="M1238" s="357"/>
      <c r="N1238" s="358"/>
      <c r="O1238" s="358"/>
      <c r="P1238" s="358"/>
      <c r="Q1238" s="358"/>
      <c r="R1238" s="358"/>
      <c r="S1238" s="358"/>
      <c r="T1238" s="359"/>
      <c r="U1238" s="360"/>
      <c r="V1238" s="360"/>
      <c r="W1238" s="357"/>
      <c r="X1238" s="357"/>
      <c r="Y1238" s="446"/>
      <c r="Z1238" s="443"/>
      <c r="AA1238" s="446"/>
      <c r="AB1238" s="357"/>
      <c r="AC1238" s="357"/>
      <c r="AD1238" s="357"/>
      <c r="AE1238" s="357"/>
      <c r="AF1238" s="357"/>
      <c r="AG1238" s="446"/>
      <c r="AH1238" s="357"/>
      <c r="AI1238" s="357"/>
      <c r="AJ1238" s="357"/>
      <c r="AK1238" s="357"/>
      <c r="AL1238" s="357"/>
      <c r="AM1238" s="357"/>
    </row>
    <row r="1239" spans="5:39" x14ac:dyDescent="0.25">
      <c r="E1239" s="356"/>
      <c r="F1239" s="356"/>
      <c r="G1239" s="356"/>
      <c r="H1239" s="356"/>
      <c r="I1239" s="356"/>
      <c r="J1239" s="357"/>
      <c r="K1239" s="357"/>
      <c r="L1239" s="357"/>
      <c r="M1239" s="357"/>
      <c r="N1239" s="358"/>
      <c r="O1239" s="358"/>
      <c r="P1239" s="358"/>
      <c r="Q1239" s="358"/>
      <c r="R1239" s="358"/>
      <c r="S1239" s="358"/>
      <c r="T1239" s="359"/>
      <c r="U1239" s="360"/>
      <c r="V1239" s="360"/>
      <c r="W1239" s="357"/>
      <c r="X1239" s="357"/>
      <c r="Y1239" s="446"/>
      <c r="Z1239" s="443"/>
      <c r="AA1239" s="446"/>
      <c r="AB1239" s="357"/>
      <c r="AC1239" s="357"/>
      <c r="AD1239" s="357"/>
      <c r="AE1239" s="357"/>
      <c r="AF1239" s="357"/>
      <c r="AG1239" s="446"/>
      <c r="AH1239" s="357"/>
      <c r="AI1239" s="357"/>
      <c r="AJ1239" s="357"/>
      <c r="AK1239" s="357"/>
      <c r="AL1239" s="357"/>
      <c r="AM1239" s="357"/>
    </row>
    <row r="1240" spans="5:39" x14ac:dyDescent="0.25">
      <c r="E1240" s="356"/>
      <c r="F1240" s="356"/>
      <c r="G1240" s="356"/>
      <c r="H1240" s="356"/>
      <c r="I1240" s="356"/>
      <c r="J1240" s="357"/>
      <c r="K1240" s="357"/>
      <c r="L1240" s="357"/>
      <c r="M1240" s="357"/>
      <c r="N1240" s="358"/>
      <c r="O1240" s="358"/>
      <c r="P1240" s="358"/>
      <c r="Q1240" s="358"/>
      <c r="R1240" s="358"/>
      <c r="S1240" s="358"/>
      <c r="T1240" s="359"/>
      <c r="U1240" s="360"/>
      <c r="V1240" s="360"/>
      <c r="W1240" s="357"/>
      <c r="X1240" s="357"/>
      <c r="Y1240" s="446"/>
      <c r="Z1240" s="443"/>
      <c r="AA1240" s="446"/>
      <c r="AB1240" s="357"/>
      <c r="AC1240" s="357"/>
      <c r="AD1240" s="357"/>
      <c r="AE1240" s="357"/>
      <c r="AF1240" s="357"/>
      <c r="AG1240" s="446"/>
      <c r="AH1240" s="357"/>
      <c r="AI1240" s="357"/>
      <c r="AJ1240" s="357"/>
      <c r="AK1240" s="357"/>
      <c r="AL1240" s="357"/>
      <c r="AM1240" s="357"/>
    </row>
    <row r="1241" spans="5:39" x14ac:dyDescent="0.25">
      <c r="E1241" s="356"/>
      <c r="F1241" s="356"/>
      <c r="G1241" s="356"/>
      <c r="H1241" s="356"/>
      <c r="I1241" s="356"/>
      <c r="J1241" s="357"/>
      <c r="K1241" s="357"/>
      <c r="L1241" s="357"/>
      <c r="M1241" s="357"/>
      <c r="N1241" s="358"/>
      <c r="O1241" s="358"/>
      <c r="P1241" s="358"/>
      <c r="Q1241" s="358"/>
      <c r="R1241" s="358"/>
      <c r="S1241" s="358"/>
      <c r="T1241" s="359"/>
      <c r="U1241" s="360"/>
      <c r="V1241" s="360"/>
      <c r="W1241" s="357"/>
      <c r="X1241" s="357"/>
      <c r="Y1241" s="446"/>
      <c r="Z1241" s="443"/>
      <c r="AA1241" s="446"/>
      <c r="AB1241" s="357"/>
      <c r="AC1241" s="357"/>
      <c r="AD1241" s="357"/>
      <c r="AE1241" s="357"/>
      <c r="AF1241" s="357"/>
      <c r="AG1241" s="446"/>
      <c r="AH1241" s="357"/>
      <c r="AI1241" s="357"/>
      <c r="AJ1241" s="357"/>
      <c r="AK1241" s="357"/>
      <c r="AL1241" s="357"/>
      <c r="AM1241" s="357"/>
    </row>
    <row r="1242" spans="5:39" x14ac:dyDescent="0.25">
      <c r="E1242" s="356"/>
      <c r="F1242" s="356"/>
      <c r="G1242" s="356"/>
      <c r="H1242" s="356"/>
      <c r="I1242" s="356"/>
      <c r="J1242" s="357"/>
      <c r="K1242" s="357"/>
      <c r="L1242" s="357"/>
      <c r="M1242" s="357"/>
      <c r="N1242" s="358"/>
      <c r="O1242" s="358"/>
      <c r="P1242" s="358"/>
      <c r="Q1242" s="358"/>
      <c r="R1242" s="358"/>
      <c r="S1242" s="358"/>
      <c r="T1242" s="359"/>
      <c r="U1242" s="360"/>
      <c r="V1242" s="360"/>
      <c r="W1242" s="357"/>
      <c r="X1242" s="357"/>
      <c r="Y1242" s="446"/>
      <c r="Z1242" s="443"/>
      <c r="AA1242" s="446"/>
      <c r="AB1242" s="357"/>
      <c r="AC1242" s="357"/>
      <c r="AD1242" s="357"/>
      <c r="AE1242" s="357"/>
      <c r="AF1242" s="357"/>
      <c r="AG1242" s="446"/>
      <c r="AH1242" s="357"/>
      <c r="AI1242" s="357"/>
      <c r="AJ1242" s="357"/>
      <c r="AK1242" s="357"/>
      <c r="AL1242" s="357"/>
      <c r="AM1242" s="357"/>
    </row>
    <row r="1243" spans="5:39" x14ac:dyDescent="0.25">
      <c r="E1243" s="356"/>
      <c r="F1243" s="356"/>
      <c r="G1243" s="356"/>
      <c r="H1243" s="356"/>
      <c r="I1243" s="356"/>
      <c r="J1243" s="357"/>
      <c r="K1243" s="357"/>
      <c r="L1243" s="357"/>
      <c r="M1243" s="357"/>
      <c r="N1243" s="358"/>
      <c r="O1243" s="358"/>
      <c r="P1243" s="358"/>
      <c r="Q1243" s="358"/>
      <c r="R1243" s="358"/>
      <c r="S1243" s="358"/>
      <c r="T1243" s="359"/>
      <c r="U1243" s="360"/>
      <c r="V1243" s="360"/>
      <c r="W1243" s="357"/>
      <c r="X1243" s="357"/>
      <c r="Y1243" s="446"/>
      <c r="Z1243" s="443"/>
      <c r="AA1243" s="446"/>
      <c r="AB1243" s="357"/>
      <c r="AC1243" s="357"/>
      <c r="AD1243" s="357"/>
      <c r="AE1243" s="357"/>
      <c r="AF1243" s="357"/>
      <c r="AG1243" s="446"/>
      <c r="AH1243" s="357"/>
      <c r="AI1243" s="357"/>
      <c r="AJ1243" s="357"/>
      <c r="AK1243" s="357"/>
      <c r="AL1243" s="357"/>
      <c r="AM1243" s="357"/>
    </row>
    <row r="1244" spans="5:39" x14ac:dyDescent="0.25">
      <c r="E1244" s="356"/>
      <c r="F1244" s="356"/>
      <c r="G1244" s="356"/>
      <c r="H1244" s="356"/>
      <c r="I1244" s="356"/>
      <c r="J1244" s="357"/>
      <c r="K1244" s="357"/>
      <c r="L1244" s="357"/>
      <c r="M1244" s="357"/>
      <c r="N1244" s="358"/>
      <c r="O1244" s="358"/>
      <c r="P1244" s="358"/>
      <c r="Q1244" s="358"/>
      <c r="R1244" s="358"/>
      <c r="S1244" s="358"/>
      <c r="T1244" s="359"/>
      <c r="U1244" s="360"/>
      <c r="V1244" s="360"/>
      <c r="W1244" s="357"/>
      <c r="X1244" s="357"/>
      <c r="Y1244" s="446"/>
      <c r="Z1244" s="443"/>
      <c r="AA1244" s="446"/>
      <c r="AB1244" s="357"/>
      <c r="AC1244" s="357"/>
      <c r="AD1244" s="357"/>
      <c r="AE1244" s="357"/>
      <c r="AF1244" s="357"/>
      <c r="AG1244" s="446"/>
      <c r="AH1244" s="357"/>
      <c r="AI1244" s="357"/>
      <c r="AJ1244" s="357"/>
      <c r="AK1244" s="357"/>
      <c r="AL1244" s="357"/>
      <c r="AM1244" s="357"/>
    </row>
    <row r="1245" spans="5:39" x14ac:dyDescent="0.25">
      <c r="E1245" s="356"/>
      <c r="F1245" s="356"/>
      <c r="G1245" s="356"/>
      <c r="H1245" s="356"/>
      <c r="I1245" s="356"/>
      <c r="J1245" s="357"/>
      <c r="K1245" s="357"/>
      <c r="L1245" s="357"/>
      <c r="M1245" s="357"/>
      <c r="N1245" s="358"/>
      <c r="O1245" s="358"/>
      <c r="P1245" s="358"/>
      <c r="Q1245" s="358"/>
      <c r="R1245" s="358"/>
      <c r="S1245" s="358"/>
      <c r="T1245" s="359"/>
      <c r="U1245" s="360"/>
      <c r="V1245" s="360"/>
      <c r="W1245" s="357"/>
      <c r="X1245" s="357"/>
      <c r="Y1245" s="446"/>
      <c r="Z1245" s="443"/>
      <c r="AA1245" s="446"/>
      <c r="AB1245" s="357"/>
      <c r="AC1245" s="357"/>
      <c r="AD1245" s="357"/>
      <c r="AE1245" s="357"/>
      <c r="AF1245" s="357"/>
      <c r="AG1245" s="446"/>
      <c r="AH1245" s="357"/>
      <c r="AI1245" s="357"/>
      <c r="AJ1245" s="357"/>
      <c r="AK1245" s="357"/>
      <c r="AL1245" s="357"/>
      <c r="AM1245" s="357"/>
    </row>
    <row r="1246" spans="5:39" x14ac:dyDescent="0.25">
      <c r="E1246" s="356"/>
      <c r="F1246" s="356"/>
      <c r="G1246" s="356"/>
      <c r="H1246" s="356"/>
      <c r="I1246" s="356"/>
      <c r="J1246" s="357"/>
      <c r="K1246" s="357"/>
      <c r="L1246" s="357"/>
      <c r="M1246" s="357"/>
      <c r="N1246" s="358"/>
      <c r="O1246" s="358"/>
      <c r="P1246" s="358"/>
      <c r="Q1246" s="358"/>
      <c r="R1246" s="358"/>
      <c r="S1246" s="358"/>
      <c r="T1246" s="359"/>
      <c r="U1246" s="360"/>
      <c r="V1246" s="360"/>
      <c r="W1246" s="357"/>
      <c r="X1246" s="357"/>
      <c r="Y1246" s="446"/>
      <c r="Z1246" s="443"/>
      <c r="AA1246" s="446"/>
      <c r="AB1246" s="357"/>
      <c r="AC1246" s="357"/>
      <c r="AD1246" s="357"/>
      <c r="AE1246" s="357"/>
      <c r="AF1246" s="357"/>
      <c r="AG1246" s="446"/>
      <c r="AH1246" s="357"/>
      <c r="AI1246" s="357"/>
      <c r="AJ1246" s="357"/>
      <c r="AK1246" s="357"/>
      <c r="AL1246" s="357"/>
      <c r="AM1246" s="357"/>
    </row>
    <row r="1247" spans="5:39" x14ac:dyDescent="0.25">
      <c r="E1247" s="356"/>
      <c r="F1247" s="356"/>
      <c r="G1247" s="356"/>
      <c r="H1247" s="356"/>
      <c r="I1247" s="356"/>
      <c r="J1247" s="357"/>
      <c r="K1247" s="357"/>
      <c r="L1247" s="357"/>
      <c r="M1247" s="357"/>
      <c r="N1247" s="358"/>
      <c r="O1247" s="358"/>
      <c r="P1247" s="358"/>
      <c r="Q1247" s="358"/>
      <c r="R1247" s="358"/>
      <c r="S1247" s="358"/>
      <c r="T1247" s="359"/>
      <c r="U1247" s="360"/>
      <c r="V1247" s="360"/>
      <c r="W1247" s="357"/>
      <c r="X1247" s="357"/>
      <c r="Y1247" s="446"/>
      <c r="Z1247" s="443"/>
      <c r="AA1247" s="446"/>
      <c r="AB1247" s="357"/>
      <c r="AC1247" s="357"/>
      <c r="AD1247" s="357"/>
      <c r="AE1247" s="357"/>
      <c r="AF1247" s="357"/>
      <c r="AG1247" s="446"/>
      <c r="AH1247" s="357"/>
      <c r="AI1247" s="357"/>
      <c r="AJ1247" s="357"/>
      <c r="AK1247" s="357"/>
      <c r="AL1247" s="357"/>
      <c r="AM1247" s="357"/>
    </row>
    <row r="1248" spans="5:39" x14ac:dyDescent="0.25">
      <c r="E1248" s="356"/>
      <c r="F1248" s="356"/>
      <c r="G1248" s="356"/>
      <c r="H1248" s="356"/>
      <c r="I1248" s="356"/>
      <c r="J1248" s="357"/>
      <c r="K1248" s="357"/>
      <c r="L1248" s="357"/>
      <c r="M1248" s="357"/>
      <c r="N1248" s="358"/>
      <c r="O1248" s="358"/>
      <c r="P1248" s="358"/>
      <c r="Q1248" s="358"/>
      <c r="R1248" s="358"/>
      <c r="S1248" s="358"/>
      <c r="T1248" s="359"/>
      <c r="U1248" s="360"/>
      <c r="V1248" s="360"/>
      <c r="W1248" s="357"/>
      <c r="X1248" s="357"/>
      <c r="Y1248" s="446"/>
      <c r="Z1248" s="443"/>
      <c r="AA1248" s="446"/>
      <c r="AB1248" s="357"/>
      <c r="AC1248" s="357"/>
      <c r="AD1248" s="357"/>
      <c r="AE1248" s="357"/>
      <c r="AF1248" s="357"/>
      <c r="AG1248" s="446"/>
      <c r="AH1248" s="357"/>
      <c r="AI1248" s="357"/>
      <c r="AJ1248" s="357"/>
      <c r="AK1248" s="357"/>
      <c r="AL1248" s="357"/>
      <c r="AM1248" s="357"/>
    </row>
    <row r="1249" spans="5:39" x14ac:dyDescent="0.25">
      <c r="E1249" s="356"/>
      <c r="F1249" s="356"/>
      <c r="G1249" s="356"/>
      <c r="H1249" s="356"/>
      <c r="I1249" s="356"/>
      <c r="J1249" s="357"/>
      <c r="K1249" s="357"/>
      <c r="L1249" s="357"/>
      <c r="M1249" s="357"/>
      <c r="N1249" s="358"/>
      <c r="O1249" s="358"/>
      <c r="P1249" s="358"/>
      <c r="Q1249" s="358"/>
      <c r="R1249" s="358"/>
      <c r="S1249" s="358"/>
      <c r="T1249" s="359"/>
      <c r="U1249" s="360"/>
      <c r="V1249" s="360"/>
      <c r="W1249" s="357"/>
      <c r="X1249" s="357"/>
      <c r="Y1249" s="446"/>
      <c r="Z1249" s="443"/>
      <c r="AA1249" s="446"/>
      <c r="AB1249" s="357"/>
      <c r="AC1249" s="357"/>
      <c r="AD1249" s="357"/>
      <c r="AE1249" s="357"/>
      <c r="AF1249" s="357"/>
      <c r="AG1249" s="446"/>
      <c r="AH1249" s="357"/>
      <c r="AI1249" s="357"/>
      <c r="AJ1249" s="357"/>
      <c r="AK1249" s="357"/>
      <c r="AL1249" s="357"/>
      <c r="AM1249" s="357"/>
    </row>
    <row r="1250" spans="5:39" x14ac:dyDescent="0.25">
      <c r="E1250" s="356"/>
      <c r="F1250" s="356"/>
      <c r="G1250" s="356"/>
      <c r="H1250" s="356"/>
      <c r="I1250" s="356"/>
      <c r="J1250" s="357"/>
      <c r="K1250" s="357"/>
      <c r="L1250" s="357"/>
      <c r="M1250" s="357"/>
      <c r="N1250" s="358"/>
      <c r="O1250" s="358"/>
      <c r="P1250" s="358"/>
      <c r="Q1250" s="358"/>
      <c r="R1250" s="358"/>
      <c r="S1250" s="358"/>
      <c r="T1250" s="359"/>
      <c r="U1250" s="360"/>
      <c r="V1250" s="360"/>
      <c r="W1250" s="357"/>
      <c r="X1250" s="357"/>
      <c r="Y1250" s="446"/>
      <c r="Z1250" s="443"/>
      <c r="AA1250" s="446"/>
      <c r="AB1250" s="357"/>
      <c r="AC1250" s="357"/>
      <c r="AD1250" s="357"/>
      <c r="AE1250" s="357"/>
      <c r="AF1250" s="357"/>
      <c r="AG1250" s="446"/>
      <c r="AH1250" s="357"/>
      <c r="AI1250" s="357"/>
      <c r="AJ1250" s="357"/>
      <c r="AK1250" s="357"/>
      <c r="AL1250" s="357"/>
      <c r="AM1250" s="357"/>
    </row>
    <row r="1251" spans="5:39" x14ac:dyDescent="0.25">
      <c r="E1251" s="356"/>
      <c r="F1251" s="356"/>
      <c r="G1251" s="356"/>
      <c r="H1251" s="356"/>
      <c r="I1251" s="356"/>
      <c r="J1251" s="357"/>
      <c r="K1251" s="357"/>
      <c r="L1251" s="357"/>
      <c r="M1251" s="357"/>
      <c r="N1251" s="358"/>
      <c r="O1251" s="358"/>
      <c r="P1251" s="358"/>
      <c r="Q1251" s="358"/>
      <c r="R1251" s="358"/>
      <c r="S1251" s="358"/>
      <c r="T1251" s="359"/>
      <c r="U1251" s="360"/>
      <c r="V1251" s="360"/>
      <c r="W1251" s="357"/>
      <c r="X1251" s="357"/>
      <c r="Y1251" s="446"/>
      <c r="Z1251" s="443"/>
      <c r="AA1251" s="446"/>
      <c r="AB1251" s="357"/>
      <c r="AC1251" s="357"/>
      <c r="AD1251" s="357"/>
      <c r="AE1251" s="357"/>
      <c r="AF1251" s="357"/>
      <c r="AG1251" s="446"/>
      <c r="AH1251" s="357"/>
      <c r="AI1251" s="357"/>
      <c r="AJ1251" s="357"/>
      <c r="AK1251" s="357"/>
      <c r="AL1251" s="357"/>
      <c r="AM1251" s="357"/>
    </row>
    <row r="1252" spans="5:39" x14ac:dyDescent="0.25">
      <c r="E1252" s="356"/>
      <c r="F1252" s="356"/>
      <c r="G1252" s="356"/>
      <c r="H1252" s="356"/>
      <c r="I1252" s="356"/>
      <c r="J1252" s="357"/>
      <c r="K1252" s="357"/>
      <c r="L1252" s="357"/>
      <c r="M1252" s="357"/>
      <c r="N1252" s="358"/>
      <c r="O1252" s="358"/>
      <c r="P1252" s="358"/>
      <c r="Q1252" s="358"/>
      <c r="R1252" s="358"/>
      <c r="S1252" s="358"/>
      <c r="T1252" s="359"/>
      <c r="U1252" s="360"/>
      <c r="V1252" s="360"/>
      <c r="W1252" s="357"/>
      <c r="X1252" s="357"/>
      <c r="Y1252" s="446"/>
      <c r="Z1252" s="443"/>
      <c r="AA1252" s="446"/>
      <c r="AB1252" s="357"/>
      <c r="AC1252" s="357"/>
      <c r="AD1252" s="357"/>
      <c r="AE1252" s="357"/>
      <c r="AF1252" s="357"/>
      <c r="AG1252" s="446"/>
      <c r="AH1252" s="357"/>
      <c r="AI1252" s="357"/>
      <c r="AJ1252" s="357"/>
      <c r="AK1252" s="357"/>
      <c r="AL1252" s="357"/>
      <c r="AM1252" s="357"/>
    </row>
    <row r="1253" spans="5:39" x14ac:dyDescent="0.25">
      <c r="E1253" s="356"/>
      <c r="F1253" s="356"/>
      <c r="G1253" s="356"/>
      <c r="H1253" s="356"/>
      <c r="I1253" s="356"/>
      <c r="J1253" s="357"/>
      <c r="K1253" s="357"/>
      <c r="L1253" s="357"/>
      <c r="M1253" s="357"/>
      <c r="N1253" s="358"/>
      <c r="O1253" s="358"/>
      <c r="P1253" s="358"/>
      <c r="Q1253" s="358"/>
      <c r="R1253" s="358"/>
      <c r="S1253" s="358"/>
      <c r="T1253" s="359"/>
      <c r="U1253" s="360"/>
      <c r="V1253" s="360"/>
      <c r="W1253" s="357"/>
      <c r="X1253" s="357"/>
      <c r="Y1253" s="446"/>
      <c r="Z1253" s="443"/>
      <c r="AA1253" s="446"/>
      <c r="AB1253" s="357"/>
      <c r="AC1253" s="357"/>
      <c r="AD1253" s="357"/>
      <c r="AE1253" s="357"/>
      <c r="AF1253" s="357"/>
      <c r="AG1253" s="446"/>
      <c r="AH1253" s="357"/>
      <c r="AI1253" s="357"/>
      <c r="AJ1253" s="357"/>
      <c r="AK1253" s="357"/>
      <c r="AL1253" s="357"/>
      <c r="AM1253" s="357"/>
    </row>
    <row r="1254" spans="5:39" x14ac:dyDescent="0.25">
      <c r="E1254" s="356"/>
      <c r="F1254" s="356"/>
      <c r="G1254" s="356"/>
      <c r="H1254" s="356"/>
      <c r="I1254" s="356"/>
      <c r="J1254" s="357"/>
      <c r="K1254" s="357"/>
      <c r="L1254" s="357"/>
      <c r="M1254" s="357"/>
      <c r="N1254" s="358"/>
      <c r="O1254" s="358"/>
      <c r="P1254" s="358"/>
      <c r="Q1254" s="358"/>
      <c r="R1254" s="358"/>
      <c r="S1254" s="358"/>
      <c r="T1254" s="359"/>
      <c r="U1254" s="360"/>
      <c r="V1254" s="360"/>
      <c r="W1254" s="357"/>
      <c r="X1254" s="357"/>
      <c r="Y1254" s="446"/>
      <c r="Z1254" s="443"/>
      <c r="AA1254" s="446"/>
      <c r="AB1254" s="357"/>
      <c r="AC1254" s="357"/>
      <c r="AD1254" s="357"/>
      <c r="AE1254" s="357"/>
      <c r="AF1254" s="357"/>
      <c r="AG1254" s="446"/>
      <c r="AH1254" s="357"/>
      <c r="AI1254" s="357"/>
      <c r="AJ1254" s="357"/>
      <c r="AK1254" s="357"/>
      <c r="AL1254" s="357"/>
      <c r="AM1254" s="357"/>
    </row>
    <row r="1255" spans="5:39" x14ac:dyDescent="0.25">
      <c r="E1255" s="356"/>
      <c r="F1255" s="356"/>
      <c r="G1255" s="356"/>
      <c r="H1255" s="356"/>
      <c r="I1255" s="356"/>
      <c r="J1255" s="357"/>
      <c r="K1255" s="357"/>
      <c r="L1255" s="357"/>
      <c r="M1255" s="357"/>
      <c r="N1255" s="358"/>
      <c r="O1255" s="358"/>
      <c r="P1255" s="358"/>
      <c r="Q1255" s="358"/>
      <c r="R1255" s="358"/>
      <c r="S1255" s="358"/>
      <c r="T1255" s="359"/>
      <c r="U1255" s="360"/>
      <c r="V1255" s="360"/>
      <c r="W1255" s="357"/>
      <c r="X1255" s="357"/>
      <c r="Y1255" s="446"/>
      <c r="Z1255" s="443"/>
      <c r="AA1255" s="446"/>
      <c r="AB1255" s="357"/>
      <c r="AC1255" s="357"/>
      <c r="AD1255" s="357"/>
      <c r="AE1255" s="357"/>
      <c r="AF1255" s="357"/>
      <c r="AG1255" s="446"/>
      <c r="AH1255" s="357"/>
      <c r="AI1255" s="357"/>
      <c r="AJ1255" s="357"/>
      <c r="AK1255" s="357"/>
      <c r="AL1255" s="357"/>
      <c r="AM1255" s="357"/>
    </row>
    <row r="1256" spans="5:39" x14ac:dyDescent="0.25">
      <c r="E1256" s="356"/>
      <c r="F1256" s="356"/>
      <c r="G1256" s="356"/>
      <c r="H1256" s="356"/>
      <c r="I1256" s="356"/>
      <c r="J1256" s="357"/>
      <c r="K1256" s="357"/>
      <c r="L1256" s="357"/>
      <c r="M1256" s="357"/>
      <c r="N1256" s="358"/>
      <c r="O1256" s="358"/>
      <c r="P1256" s="358"/>
      <c r="Q1256" s="358"/>
      <c r="R1256" s="358"/>
      <c r="S1256" s="358"/>
      <c r="T1256" s="359"/>
      <c r="U1256" s="360"/>
      <c r="V1256" s="360"/>
      <c r="W1256" s="357"/>
      <c r="X1256" s="357"/>
      <c r="Y1256" s="446"/>
      <c r="Z1256" s="443"/>
      <c r="AA1256" s="446"/>
      <c r="AB1256" s="357"/>
      <c r="AC1256" s="357"/>
      <c r="AD1256" s="357"/>
      <c r="AE1256" s="357"/>
      <c r="AF1256" s="357"/>
      <c r="AG1256" s="446"/>
      <c r="AH1256" s="357"/>
      <c r="AI1256" s="357"/>
      <c r="AJ1256" s="357"/>
      <c r="AK1256" s="357"/>
      <c r="AL1256" s="357"/>
      <c r="AM1256" s="357"/>
    </row>
    <row r="1257" spans="5:39" x14ac:dyDescent="0.25">
      <c r="E1257" s="356"/>
      <c r="F1257" s="356"/>
      <c r="G1257" s="356"/>
      <c r="H1257" s="356"/>
      <c r="I1257" s="356"/>
      <c r="J1257" s="357"/>
      <c r="K1257" s="357"/>
      <c r="L1257" s="357"/>
      <c r="M1257" s="357"/>
      <c r="N1257" s="358"/>
      <c r="O1257" s="358"/>
      <c r="P1257" s="358"/>
      <c r="Q1257" s="358"/>
      <c r="R1257" s="358"/>
      <c r="S1257" s="358"/>
      <c r="T1257" s="359"/>
      <c r="U1257" s="360"/>
      <c r="V1257" s="360"/>
      <c r="W1257" s="357"/>
      <c r="X1257" s="357"/>
      <c r="Y1257" s="446"/>
      <c r="Z1257" s="443"/>
      <c r="AA1257" s="446"/>
      <c r="AB1257" s="357"/>
      <c r="AC1257" s="357"/>
      <c r="AD1257" s="357"/>
      <c r="AE1257" s="357"/>
      <c r="AF1257" s="357"/>
      <c r="AG1257" s="446"/>
      <c r="AH1257" s="357"/>
      <c r="AI1257" s="357"/>
      <c r="AJ1257" s="357"/>
      <c r="AK1257" s="357"/>
      <c r="AL1257" s="357"/>
      <c r="AM1257" s="357"/>
    </row>
    <row r="1258" spans="5:39" x14ac:dyDescent="0.25">
      <c r="E1258" s="356"/>
      <c r="F1258" s="356"/>
      <c r="G1258" s="356"/>
      <c r="H1258" s="356"/>
      <c r="I1258" s="356"/>
      <c r="J1258" s="357"/>
      <c r="K1258" s="357"/>
      <c r="L1258" s="357"/>
      <c r="M1258" s="357"/>
      <c r="N1258" s="358"/>
      <c r="O1258" s="358"/>
      <c r="P1258" s="358"/>
      <c r="Q1258" s="358"/>
      <c r="R1258" s="358"/>
      <c r="S1258" s="358"/>
      <c r="T1258" s="359"/>
      <c r="U1258" s="360"/>
      <c r="V1258" s="360"/>
      <c r="W1258" s="357"/>
      <c r="X1258" s="357"/>
      <c r="Y1258" s="446"/>
      <c r="Z1258" s="443"/>
      <c r="AA1258" s="446"/>
      <c r="AB1258" s="357"/>
      <c r="AC1258" s="357"/>
      <c r="AD1258" s="357"/>
      <c r="AE1258" s="357"/>
      <c r="AF1258" s="357"/>
      <c r="AG1258" s="446"/>
      <c r="AH1258" s="357"/>
      <c r="AI1258" s="357"/>
      <c r="AJ1258" s="357"/>
      <c r="AK1258" s="357"/>
      <c r="AL1258" s="357"/>
      <c r="AM1258" s="357"/>
    </row>
    <row r="1259" spans="5:39" x14ac:dyDescent="0.25">
      <c r="E1259" s="356"/>
      <c r="F1259" s="356"/>
      <c r="G1259" s="356"/>
      <c r="H1259" s="356"/>
      <c r="I1259" s="356"/>
      <c r="J1259" s="357"/>
      <c r="K1259" s="357"/>
      <c r="L1259" s="357"/>
      <c r="M1259" s="357"/>
      <c r="N1259" s="358"/>
      <c r="O1259" s="358"/>
      <c r="P1259" s="358"/>
      <c r="Q1259" s="358"/>
      <c r="R1259" s="358"/>
      <c r="S1259" s="358"/>
      <c r="T1259" s="359"/>
      <c r="U1259" s="360"/>
      <c r="V1259" s="360"/>
      <c r="W1259" s="357"/>
      <c r="X1259" s="357"/>
      <c r="Y1259" s="446"/>
      <c r="Z1259" s="443"/>
      <c r="AA1259" s="446"/>
      <c r="AB1259" s="357"/>
      <c r="AC1259" s="357"/>
      <c r="AD1259" s="357"/>
      <c r="AE1259" s="357"/>
      <c r="AF1259" s="357"/>
      <c r="AG1259" s="446"/>
      <c r="AH1259" s="357"/>
      <c r="AI1259" s="357"/>
      <c r="AJ1259" s="357"/>
      <c r="AK1259" s="357"/>
      <c r="AL1259" s="357"/>
      <c r="AM1259" s="357"/>
    </row>
    <row r="1260" spans="5:39" x14ac:dyDescent="0.25">
      <c r="E1260" s="356"/>
      <c r="F1260" s="356"/>
      <c r="G1260" s="356"/>
      <c r="H1260" s="356"/>
      <c r="I1260" s="356"/>
      <c r="J1260" s="357"/>
      <c r="K1260" s="357"/>
      <c r="L1260" s="357"/>
      <c r="M1260" s="357"/>
      <c r="N1260" s="358"/>
      <c r="O1260" s="358"/>
      <c r="P1260" s="358"/>
      <c r="Q1260" s="358"/>
      <c r="R1260" s="358"/>
      <c r="S1260" s="358"/>
      <c r="T1260" s="359"/>
      <c r="U1260" s="360"/>
      <c r="V1260" s="360"/>
      <c r="W1260" s="357"/>
      <c r="X1260" s="357"/>
      <c r="Y1260" s="446"/>
      <c r="Z1260" s="443"/>
      <c r="AA1260" s="446"/>
      <c r="AB1260" s="357"/>
      <c r="AC1260" s="357"/>
      <c r="AD1260" s="357"/>
      <c r="AE1260" s="357"/>
      <c r="AF1260" s="357"/>
      <c r="AG1260" s="446"/>
      <c r="AH1260" s="357"/>
      <c r="AI1260" s="357"/>
      <c r="AJ1260" s="357"/>
      <c r="AK1260" s="357"/>
      <c r="AL1260" s="357"/>
      <c r="AM1260" s="357"/>
    </row>
    <row r="1261" spans="5:39" x14ac:dyDescent="0.25">
      <c r="E1261" s="356"/>
      <c r="F1261" s="356"/>
      <c r="G1261" s="356"/>
      <c r="H1261" s="356"/>
      <c r="I1261" s="356"/>
      <c r="J1261" s="357"/>
      <c r="K1261" s="357"/>
      <c r="L1261" s="357"/>
      <c r="M1261" s="357"/>
      <c r="N1261" s="358"/>
      <c r="O1261" s="358"/>
      <c r="P1261" s="358"/>
      <c r="Q1261" s="358"/>
      <c r="R1261" s="358"/>
      <c r="S1261" s="358"/>
      <c r="T1261" s="359"/>
      <c r="U1261" s="360"/>
      <c r="V1261" s="360"/>
      <c r="W1261" s="357"/>
      <c r="X1261" s="357"/>
      <c r="Y1261" s="446"/>
      <c r="Z1261" s="443"/>
      <c r="AA1261" s="446"/>
      <c r="AB1261" s="357"/>
      <c r="AC1261" s="357"/>
      <c r="AD1261" s="357"/>
      <c r="AE1261" s="357"/>
      <c r="AF1261" s="357"/>
      <c r="AG1261" s="446"/>
      <c r="AH1261" s="357"/>
      <c r="AI1261" s="357"/>
      <c r="AJ1261" s="357"/>
      <c r="AK1261" s="357"/>
      <c r="AL1261" s="357"/>
      <c r="AM1261" s="357"/>
    </row>
    <row r="1262" spans="5:39" x14ac:dyDescent="0.25">
      <c r="E1262" s="356"/>
      <c r="F1262" s="356"/>
      <c r="G1262" s="356"/>
      <c r="H1262" s="356"/>
      <c r="I1262" s="356"/>
      <c r="J1262" s="357"/>
      <c r="K1262" s="357"/>
      <c r="L1262" s="357"/>
      <c r="M1262" s="357"/>
      <c r="N1262" s="358"/>
      <c r="O1262" s="358"/>
      <c r="P1262" s="358"/>
      <c r="Q1262" s="358"/>
      <c r="R1262" s="358"/>
      <c r="S1262" s="358"/>
      <c r="T1262" s="359"/>
      <c r="U1262" s="360"/>
      <c r="V1262" s="360"/>
      <c r="W1262" s="357"/>
      <c r="X1262" s="357"/>
      <c r="Y1262" s="446"/>
      <c r="Z1262" s="443"/>
      <c r="AA1262" s="446"/>
      <c r="AB1262" s="357"/>
      <c r="AC1262" s="357"/>
      <c r="AD1262" s="357"/>
      <c r="AE1262" s="357"/>
      <c r="AF1262" s="357"/>
      <c r="AG1262" s="446"/>
      <c r="AH1262" s="357"/>
      <c r="AI1262" s="357"/>
      <c r="AJ1262" s="357"/>
      <c r="AK1262" s="357"/>
      <c r="AL1262" s="357"/>
      <c r="AM1262" s="357"/>
    </row>
    <row r="1263" spans="5:39" x14ac:dyDescent="0.25">
      <c r="E1263" s="356"/>
      <c r="F1263" s="356"/>
      <c r="G1263" s="356"/>
      <c r="H1263" s="356"/>
      <c r="I1263" s="356"/>
      <c r="J1263" s="357"/>
      <c r="K1263" s="357"/>
      <c r="L1263" s="357"/>
      <c r="M1263" s="357"/>
      <c r="N1263" s="358"/>
      <c r="O1263" s="358"/>
      <c r="P1263" s="358"/>
      <c r="Q1263" s="358"/>
      <c r="R1263" s="358"/>
      <c r="S1263" s="358"/>
      <c r="T1263" s="359"/>
      <c r="U1263" s="360"/>
      <c r="V1263" s="360"/>
      <c r="W1263" s="357"/>
      <c r="X1263" s="357"/>
      <c r="Y1263" s="446"/>
      <c r="Z1263" s="443"/>
      <c r="AA1263" s="446"/>
      <c r="AB1263" s="357"/>
      <c r="AC1263" s="357"/>
      <c r="AD1263" s="357"/>
      <c r="AE1263" s="357"/>
      <c r="AF1263" s="357"/>
      <c r="AG1263" s="446"/>
      <c r="AH1263" s="357"/>
      <c r="AI1263" s="357"/>
      <c r="AJ1263" s="357"/>
      <c r="AK1263" s="357"/>
      <c r="AL1263" s="357"/>
      <c r="AM1263" s="357"/>
    </row>
    <row r="1264" spans="5:39" x14ac:dyDescent="0.25">
      <c r="E1264" s="356"/>
      <c r="F1264" s="356"/>
      <c r="G1264" s="356"/>
      <c r="H1264" s="356"/>
      <c r="I1264" s="356"/>
      <c r="J1264" s="357"/>
      <c r="K1264" s="357"/>
      <c r="L1264" s="357"/>
      <c r="M1264" s="357"/>
      <c r="N1264" s="358"/>
      <c r="O1264" s="358"/>
      <c r="P1264" s="358"/>
      <c r="Q1264" s="358"/>
      <c r="R1264" s="358"/>
      <c r="S1264" s="358"/>
      <c r="T1264" s="359"/>
      <c r="U1264" s="360"/>
      <c r="V1264" s="360"/>
      <c r="W1264" s="357"/>
      <c r="X1264" s="357"/>
      <c r="Y1264" s="446"/>
      <c r="Z1264" s="443"/>
      <c r="AA1264" s="446"/>
      <c r="AB1264" s="357"/>
      <c r="AC1264" s="357"/>
      <c r="AD1264" s="357"/>
      <c r="AE1264" s="357"/>
      <c r="AF1264" s="357"/>
      <c r="AG1264" s="446"/>
      <c r="AH1264" s="357"/>
      <c r="AI1264" s="357"/>
      <c r="AJ1264" s="357"/>
      <c r="AK1264" s="357"/>
      <c r="AL1264" s="357"/>
      <c r="AM1264" s="357"/>
    </row>
    <row r="1265" spans="5:39" x14ac:dyDescent="0.25">
      <c r="E1265" s="356"/>
      <c r="F1265" s="356"/>
      <c r="G1265" s="356"/>
      <c r="H1265" s="356"/>
      <c r="I1265" s="356"/>
      <c r="J1265" s="357"/>
      <c r="K1265" s="357"/>
      <c r="L1265" s="357"/>
      <c r="M1265" s="357"/>
      <c r="N1265" s="358"/>
      <c r="O1265" s="358"/>
      <c r="P1265" s="358"/>
      <c r="Q1265" s="358"/>
      <c r="R1265" s="358"/>
      <c r="S1265" s="358"/>
      <c r="T1265" s="359"/>
      <c r="U1265" s="360"/>
      <c r="V1265" s="360"/>
      <c r="W1265" s="357"/>
      <c r="X1265" s="357"/>
      <c r="Y1265" s="446"/>
      <c r="Z1265" s="443"/>
      <c r="AA1265" s="446"/>
      <c r="AB1265" s="357"/>
      <c r="AC1265" s="357"/>
      <c r="AD1265" s="357"/>
      <c r="AE1265" s="357"/>
      <c r="AF1265" s="357"/>
      <c r="AG1265" s="446"/>
      <c r="AH1265" s="357"/>
      <c r="AI1265" s="357"/>
      <c r="AJ1265" s="357"/>
      <c r="AK1265" s="357"/>
      <c r="AL1265" s="357"/>
      <c r="AM1265" s="357"/>
    </row>
    <row r="1266" spans="5:39" x14ac:dyDescent="0.25">
      <c r="E1266" s="356"/>
      <c r="F1266" s="356"/>
      <c r="G1266" s="356"/>
      <c r="H1266" s="356"/>
      <c r="I1266" s="356"/>
      <c r="J1266" s="357"/>
      <c r="K1266" s="357"/>
      <c r="L1266" s="357"/>
      <c r="M1266" s="357"/>
      <c r="N1266" s="358"/>
      <c r="O1266" s="358"/>
      <c r="P1266" s="358"/>
      <c r="Q1266" s="358"/>
      <c r="R1266" s="358"/>
      <c r="S1266" s="358"/>
      <c r="T1266" s="359"/>
      <c r="U1266" s="360"/>
      <c r="V1266" s="360"/>
      <c r="W1266" s="357"/>
      <c r="X1266" s="357"/>
      <c r="Y1266" s="446"/>
      <c r="Z1266" s="443"/>
      <c r="AA1266" s="446"/>
      <c r="AB1266" s="357"/>
      <c r="AC1266" s="357"/>
      <c r="AD1266" s="357"/>
      <c r="AE1266" s="357"/>
      <c r="AF1266" s="357"/>
      <c r="AG1266" s="446"/>
      <c r="AH1266" s="357"/>
      <c r="AI1266" s="357"/>
      <c r="AJ1266" s="357"/>
      <c r="AK1266" s="357"/>
      <c r="AL1266" s="357"/>
      <c r="AM1266" s="357"/>
    </row>
    <row r="1267" spans="5:39" x14ac:dyDescent="0.25">
      <c r="E1267" s="356"/>
      <c r="F1267" s="356"/>
      <c r="G1267" s="356"/>
      <c r="H1267" s="356"/>
      <c r="I1267" s="356"/>
      <c r="J1267" s="357"/>
      <c r="K1267" s="357"/>
      <c r="L1267" s="357"/>
      <c r="M1267" s="357"/>
      <c r="N1267" s="358"/>
      <c r="O1267" s="358"/>
      <c r="P1267" s="358"/>
      <c r="Q1267" s="358"/>
      <c r="R1267" s="358"/>
      <c r="S1267" s="358"/>
      <c r="T1267" s="359"/>
      <c r="U1267" s="360"/>
      <c r="V1267" s="360"/>
      <c r="W1267" s="357"/>
      <c r="X1267" s="357"/>
      <c r="Y1267" s="446"/>
      <c r="Z1267" s="443"/>
      <c r="AA1267" s="446"/>
      <c r="AB1267" s="357"/>
      <c r="AC1267" s="357"/>
      <c r="AD1267" s="357"/>
      <c r="AE1267" s="357"/>
      <c r="AF1267" s="357"/>
      <c r="AG1267" s="446"/>
      <c r="AH1267" s="357"/>
      <c r="AI1267" s="357"/>
      <c r="AJ1267" s="357"/>
      <c r="AK1267" s="357"/>
      <c r="AL1267" s="357"/>
      <c r="AM1267" s="357"/>
    </row>
    <row r="1268" spans="5:39" x14ac:dyDescent="0.25">
      <c r="E1268" s="356"/>
      <c r="F1268" s="356"/>
      <c r="G1268" s="356"/>
      <c r="H1268" s="356"/>
      <c r="I1268" s="356"/>
      <c r="J1268" s="357"/>
      <c r="K1268" s="357"/>
      <c r="L1268" s="357"/>
      <c r="M1268" s="357"/>
      <c r="N1268" s="358"/>
      <c r="O1268" s="358"/>
      <c r="P1268" s="358"/>
      <c r="Q1268" s="358"/>
      <c r="R1268" s="358"/>
      <c r="S1268" s="358"/>
      <c r="T1268" s="359"/>
      <c r="U1268" s="360"/>
      <c r="V1268" s="360"/>
      <c r="W1268" s="357"/>
      <c r="X1268" s="357"/>
      <c r="Y1268" s="446"/>
      <c r="Z1268" s="443"/>
      <c r="AA1268" s="446"/>
      <c r="AB1268" s="357"/>
      <c r="AC1268" s="357"/>
      <c r="AD1268" s="357"/>
      <c r="AE1268" s="357"/>
      <c r="AF1268" s="357"/>
      <c r="AG1268" s="446"/>
      <c r="AH1268" s="357"/>
      <c r="AI1268" s="357"/>
      <c r="AJ1268" s="357"/>
      <c r="AK1268" s="357"/>
      <c r="AL1268" s="357"/>
      <c r="AM1268" s="357"/>
    </row>
    <row r="1269" spans="5:39" x14ac:dyDescent="0.25">
      <c r="E1269" s="356"/>
      <c r="F1269" s="356"/>
      <c r="G1269" s="356"/>
      <c r="H1269" s="356"/>
      <c r="I1269" s="356"/>
      <c r="J1269" s="357"/>
      <c r="K1269" s="357"/>
      <c r="L1269" s="357"/>
      <c r="M1269" s="357"/>
      <c r="N1269" s="358"/>
      <c r="O1269" s="358"/>
      <c r="P1269" s="358"/>
      <c r="Q1269" s="358"/>
      <c r="R1269" s="358"/>
      <c r="S1269" s="358"/>
      <c r="T1269" s="359"/>
      <c r="U1269" s="360"/>
      <c r="V1269" s="360"/>
      <c r="W1269" s="357"/>
      <c r="X1269" s="357"/>
      <c r="Y1269" s="446"/>
      <c r="Z1269" s="443"/>
      <c r="AA1269" s="446"/>
      <c r="AB1269" s="357"/>
      <c r="AC1269" s="357"/>
      <c r="AD1269" s="357"/>
      <c r="AE1269" s="357"/>
      <c r="AF1269" s="357"/>
      <c r="AG1269" s="446"/>
      <c r="AH1269" s="357"/>
      <c r="AI1269" s="357"/>
      <c r="AJ1269" s="357"/>
      <c r="AK1269" s="357"/>
      <c r="AL1269" s="357"/>
      <c r="AM1269" s="357"/>
    </row>
    <row r="1270" spans="5:39" x14ac:dyDescent="0.25">
      <c r="E1270" s="356"/>
      <c r="F1270" s="356"/>
      <c r="G1270" s="356"/>
      <c r="H1270" s="356"/>
      <c r="I1270" s="356"/>
      <c r="J1270" s="357"/>
      <c r="K1270" s="357"/>
      <c r="L1270" s="357"/>
      <c r="M1270" s="357"/>
      <c r="N1270" s="358"/>
      <c r="O1270" s="358"/>
      <c r="P1270" s="358"/>
      <c r="Q1270" s="358"/>
      <c r="R1270" s="358"/>
      <c r="S1270" s="358"/>
      <c r="T1270" s="359"/>
      <c r="U1270" s="360"/>
      <c r="V1270" s="360"/>
      <c r="W1270" s="357"/>
      <c r="X1270" s="357"/>
      <c r="Y1270" s="446"/>
      <c r="Z1270" s="443"/>
      <c r="AA1270" s="446"/>
      <c r="AB1270" s="357"/>
      <c r="AC1270" s="357"/>
      <c r="AD1270" s="357"/>
      <c r="AE1270" s="357"/>
      <c r="AF1270" s="357"/>
      <c r="AG1270" s="446"/>
      <c r="AH1270" s="357"/>
      <c r="AI1270" s="357"/>
      <c r="AJ1270" s="357"/>
      <c r="AK1270" s="357"/>
      <c r="AL1270" s="357"/>
      <c r="AM1270" s="357"/>
    </row>
    <row r="1271" spans="5:39" x14ac:dyDescent="0.25">
      <c r="E1271" s="356"/>
      <c r="F1271" s="356"/>
      <c r="G1271" s="356"/>
      <c r="H1271" s="356"/>
      <c r="I1271" s="356"/>
      <c r="J1271" s="357"/>
      <c r="K1271" s="357"/>
      <c r="L1271" s="357"/>
      <c r="M1271" s="357"/>
      <c r="N1271" s="358"/>
      <c r="O1271" s="358"/>
      <c r="P1271" s="358"/>
      <c r="Q1271" s="358"/>
      <c r="R1271" s="358"/>
      <c r="S1271" s="358"/>
      <c r="T1271" s="359"/>
      <c r="U1271" s="360"/>
      <c r="V1271" s="360"/>
      <c r="W1271" s="357"/>
      <c r="X1271" s="357"/>
      <c r="Y1271" s="446"/>
      <c r="Z1271" s="443"/>
      <c r="AA1271" s="446"/>
      <c r="AB1271" s="357"/>
      <c r="AC1271" s="357"/>
      <c r="AD1271" s="357"/>
      <c r="AE1271" s="357"/>
      <c r="AF1271" s="357"/>
      <c r="AG1271" s="446"/>
      <c r="AH1271" s="357"/>
      <c r="AI1271" s="357"/>
      <c r="AJ1271" s="357"/>
      <c r="AK1271" s="357"/>
      <c r="AL1271" s="357"/>
      <c r="AM1271" s="357"/>
    </row>
    <row r="1272" spans="5:39" x14ac:dyDescent="0.25">
      <c r="E1272" s="356"/>
      <c r="F1272" s="356"/>
      <c r="G1272" s="356"/>
      <c r="H1272" s="356"/>
      <c r="I1272" s="356"/>
      <c r="J1272" s="357"/>
      <c r="K1272" s="357"/>
      <c r="L1272" s="357"/>
      <c r="M1272" s="357"/>
      <c r="N1272" s="358"/>
      <c r="O1272" s="358"/>
      <c r="P1272" s="358"/>
      <c r="Q1272" s="358"/>
      <c r="R1272" s="358"/>
      <c r="S1272" s="358"/>
      <c r="T1272" s="359"/>
      <c r="U1272" s="360"/>
      <c r="V1272" s="360"/>
      <c r="W1272" s="357"/>
      <c r="X1272" s="357"/>
      <c r="Y1272" s="446"/>
      <c r="Z1272" s="443"/>
      <c r="AA1272" s="446"/>
      <c r="AB1272" s="357"/>
      <c r="AC1272" s="357"/>
      <c r="AD1272" s="357"/>
      <c r="AE1272" s="357"/>
      <c r="AF1272" s="357"/>
      <c r="AG1272" s="446"/>
      <c r="AH1272" s="357"/>
      <c r="AI1272" s="357"/>
      <c r="AJ1272" s="357"/>
      <c r="AK1272" s="357"/>
      <c r="AL1272" s="357"/>
      <c r="AM1272" s="357"/>
    </row>
    <row r="1273" spans="5:39" x14ac:dyDescent="0.25">
      <c r="E1273" s="356"/>
      <c r="F1273" s="356"/>
      <c r="G1273" s="356"/>
      <c r="H1273" s="356"/>
      <c r="I1273" s="356"/>
      <c r="J1273" s="357"/>
      <c r="K1273" s="357"/>
      <c r="L1273" s="357"/>
      <c r="M1273" s="357"/>
      <c r="N1273" s="358"/>
      <c r="O1273" s="358"/>
      <c r="P1273" s="358"/>
      <c r="Q1273" s="358"/>
      <c r="R1273" s="358"/>
      <c r="S1273" s="358"/>
      <c r="T1273" s="359"/>
      <c r="U1273" s="360"/>
      <c r="V1273" s="360"/>
      <c r="W1273" s="357"/>
      <c r="X1273" s="357"/>
      <c r="Y1273" s="446"/>
      <c r="Z1273" s="443"/>
      <c r="AA1273" s="446"/>
      <c r="AB1273" s="357"/>
      <c r="AC1273" s="357"/>
      <c r="AD1273" s="357"/>
      <c r="AE1273" s="357"/>
      <c r="AF1273" s="357"/>
      <c r="AG1273" s="446"/>
      <c r="AH1273" s="357"/>
      <c r="AI1273" s="357"/>
      <c r="AJ1273" s="357"/>
      <c r="AK1273" s="357"/>
      <c r="AL1273" s="357"/>
      <c r="AM1273" s="357"/>
    </row>
    <row r="1274" spans="5:39" x14ac:dyDescent="0.25">
      <c r="E1274" s="356"/>
      <c r="F1274" s="356"/>
      <c r="G1274" s="356"/>
      <c r="H1274" s="356"/>
      <c r="I1274" s="356"/>
      <c r="J1274" s="357"/>
      <c r="K1274" s="357"/>
      <c r="L1274" s="357"/>
      <c r="M1274" s="357"/>
      <c r="N1274" s="358"/>
      <c r="O1274" s="358"/>
      <c r="P1274" s="358"/>
      <c r="Q1274" s="358"/>
      <c r="R1274" s="358"/>
      <c r="S1274" s="358"/>
      <c r="T1274" s="359"/>
      <c r="U1274" s="360"/>
      <c r="V1274" s="360"/>
      <c r="W1274" s="357"/>
      <c r="X1274" s="357"/>
      <c r="Y1274" s="446"/>
      <c r="Z1274" s="443"/>
      <c r="AA1274" s="446"/>
      <c r="AB1274" s="357"/>
      <c r="AC1274" s="357"/>
      <c r="AD1274" s="357"/>
      <c r="AE1274" s="357"/>
      <c r="AF1274" s="357"/>
      <c r="AG1274" s="446"/>
      <c r="AH1274" s="357"/>
      <c r="AI1274" s="357"/>
      <c r="AJ1274" s="357"/>
      <c r="AK1274" s="357"/>
      <c r="AL1274" s="357"/>
      <c r="AM1274" s="357"/>
    </row>
    <row r="1275" spans="5:39" x14ac:dyDescent="0.25">
      <c r="E1275" s="356"/>
      <c r="F1275" s="356"/>
      <c r="G1275" s="356"/>
      <c r="H1275" s="356"/>
      <c r="I1275" s="356"/>
      <c r="J1275" s="357"/>
      <c r="K1275" s="357"/>
      <c r="L1275" s="357"/>
      <c r="M1275" s="357"/>
      <c r="N1275" s="358"/>
      <c r="O1275" s="358"/>
      <c r="P1275" s="358"/>
      <c r="Q1275" s="358"/>
      <c r="R1275" s="358"/>
      <c r="S1275" s="358"/>
      <c r="T1275" s="359"/>
      <c r="U1275" s="360"/>
      <c r="V1275" s="360"/>
      <c r="W1275" s="357"/>
      <c r="X1275" s="357"/>
      <c r="Y1275" s="446"/>
      <c r="Z1275" s="443"/>
      <c r="AA1275" s="446"/>
      <c r="AB1275" s="357"/>
      <c r="AC1275" s="357"/>
      <c r="AD1275" s="357"/>
      <c r="AE1275" s="357"/>
      <c r="AF1275" s="357"/>
      <c r="AG1275" s="446"/>
      <c r="AH1275" s="357"/>
      <c r="AI1275" s="357"/>
      <c r="AJ1275" s="357"/>
      <c r="AK1275" s="357"/>
      <c r="AL1275" s="357"/>
      <c r="AM1275" s="357"/>
    </row>
    <row r="1276" spans="5:39" x14ac:dyDescent="0.25">
      <c r="E1276" s="356"/>
      <c r="F1276" s="356"/>
      <c r="G1276" s="356"/>
      <c r="H1276" s="356"/>
      <c r="I1276" s="356"/>
      <c r="J1276" s="357"/>
      <c r="K1276" s="357"/>
      <c r="L1276" s="357"/>
      <c r="M1276" s="357"/>
      <c r="N1276" s="358"/>
      <c r="O1276" s="358"/>
      <c r="P1276" s="358"/>
      <c r="Q1276" s="358"/>
      <c r="R1276" s="358"/>
      <c r="S1276" s="358"/>
      <c r="T1276" s="359"/>
      <c r="U1276" s="360"/>
      <c r="V1276" s="360"/>
      <c r="W1276" s="357"/>
      <c r="X1276" s="357"/>
      <c r="Y1276" s="446"/>
      <c r="Z1276" s="443"/>
      <c r="AA1276" s="446"/>
      <c r="AB1276" s="357"/>
      <c r="AC1276" s="357"/>
      <c r="AD1276" s="357"/>
      <c r="AE1276" s="357"/>
      <c r="AF1276" s="357"/>
      <c r="AG1276" s="446"/>
      <c r="AH1276" s="357"/>
      <c r="AI1276" s="357"/>
      <c r="AJ1276" s="357"/>
      <c r="AK1276" s="357"/>
      <c r="AL1276" s="357"/>
      <c r="AM1276" s="357"/>
    </row>
    <row r="1277" spans="5:39" x14ac:dyDescent="0.25">
      <c r="E1277" s="356"/>
      <c r="F1277" s="356"/>
      <c r="G1277" s="356"/>
      <c r="H1277" s="356"/>
      <c r="I1277" s="356"/>
      <c r="J1277" s="357"/>
      <c r="K1277" s="357"/>
      <c r="L1277" s="357"/>
      <c r="M1277" s="357"/>
      <c r="N1277" s="358"/>
      <c r="O1277" s="358"/>
      <c r="P1277" s="358"/>
      <c r="Q1277" s="358"/>
      <c r="R1277" s="358"/>
      <c r="S1277" s="358"/>
      <c r="T1277" s="359"/>
      <c r="U1277" s="360"/>
      <c r="V1277" s="360"/>
      <c r="W1277" s="357"/>
      <c r="X1277" s="357"/>
      <c r="Y1277" s="446"/>
      <c r="Z1277" s="443"/>
      <c r="AA1277" s="446"/>
      <c r="AB1277" s="357"/>
      <c r="AC1277" s="357"/>
      <c r="AD1277" s="357"/>
      <c r="AE1277" s="357"/>
      <c r="AF1277" s="357"/>
      <c r="AG1277" s="446"/>
      <c r="AH1277" s="357"/>
      <c r="AI1277" s="357"/>
      <c r="AJ1277" s="357"/>
      <c r="AK1277" s="357"/>
      <c r="AL1277" s="357"/>
      <c r="AM1277" s="357"/>
    </row>
    <row r="1278" spans="5:39" x14ac:dyDescent="0.25">
      <c r="E1278" s="356"/>
      <c r="F1278" s="356"/>
      <c r="G1278" s="356"/>
      <c r="H1278" s="356"/>
      <c r="I1278" s="356"/>
      <c r="J1278" s="357"/>
      <c r="K1278" s="357"/>
      <c r="L1278" s="357"/>
      <c r="M1278" s="357"/>
      <c r="N1278" s="358"/>
      <c r="O1278" s="358"/>
      <c r="P1278" s="358"/>
      <c r="Q1278" s="358"/>
      <c r="R1278" s="358"/>
      <c r="S1278" s="358"/>
      <c r="T1278" s="359"/>
      <c r="U1278" s="360"/>
      <c r="V1278" s="360"/>
      <c r="W1278" s="357"/>
      <c r="X1278" s="357"/>
      <c r="Y1278" s="446"/>
      <c r="Z1278" s="443"/>
      <c r="AA1278" s="446"/>
      <c r="AB1278" s="357"/>
      <c r="AC1278" s="357"/>
      <c r="AD1278" s="357"/>
      <c r="AE1278" s="357"/>
      <c r="AF1278" s="357"/>
      <c r="AG1278" s="446"/>
      <c r="AH1278" s="357"/>
      <c r="AI1278" s="357"/>
      <c r="AJ1278" s="357"/>
      <c r="AK1278" s="357"/>
      <c r="AL1278" s="357"/>
      <c r="AM1278" s="357"/>
    </row>
    <row r="1279" spans="5:39" x14ac:dyDescent="0.25">
      <c r="E1279" s="356"/>
      <c r="F1279" s="356"/>
      <c r="G1279" s="356"/>
      <c r="H1279" s="356"/>
      <c r="I1279" s="356"/>
      <c r="J1279" s="357"/>
      <c r="K1279" s="357"/>
      <c r="L1279" s="357"/>
      <c r="M1279" s="357"/>
      <c r="N1279" s="358"/>
      <c r="O1279" s="358"/>
      <c r="P1279" s="358"/>
      <c r="Q1279" s="358"/>
      <c r="R1279" s="358"/>
      <c r="S1279" s="358"/>
      <c r="T1279" s="359"/>
      <c r="U1279" s="360"/>
      <c r="V1279" s="360"/>
      <c r="W1279" s="357"/>
      <c r="X1279" s="357"/>
      <c r="Y1279" s="446"/>
      <c r="Z1279" s="443"/>
      <c r="AA1279" s="446"/>
      <c r="AB1279" s="357"/>
      <c r="AC1279" s="357"/>
      <c r="AD1279" s="357"/>
      <c r="AE1279" s="357"/>
      <c r="AF1279" s="357"/>
      <c r="AG1279" s="446"/>
      <c r="AH1279" s="357"/>
      <c r="AI1279" s="357"/>
      <c r="AJ1279" s="357"/>
      <c r="AK1279" s="357"/>
      <c r="AL1279" s="357"/>
      <c r="AM1279" s="357"/>
    </row>
    <row r="1280" spans="5:39" x14ac:dyDescent="0.25">
      <c r="E1280" s="356"/>
      <c r="F1280" s="356"/>
      <c r="G1280" s="356"/>
      <c r="H1280" s="356"/>
      <c r="I1280" s="356"/>
      <c r="J1280" s="357"/>
      <c r="K1280" s="357"/>
      <c r="L1280" s="357"/>
      <c r="M1280" s="357"/>
      <c r="N1280" s="358"/>
      <c r="O1280" s="358"/>
      <c r="P1280" s="358"/>
      <c r="Q1280" s="358"/>
      <c r="R1280" s="358"/>
      <c r="S1280" s="358"/>
      <c r="T1280" s="359"/>
      <c r="U1280" s="360"/>
      <c r="V1280" s="360"/>
      <c r="W1280" s="357"/>
      <c r="X1280" s="357"/>
      <c r="Y1280" s="446"/>
      <c r="Z1280" s="443"/>
      <c r="AA1280" s="446"/>
      <c r="AB1280" s="357"/>
      <c r="AC1280" s="357"/>
      <c r="AD1280" s="357"/>
      <c r="AE1280" s="357"/>
      <c r="AF1280" s="357"/>
      <c r="AG1280" s="446"/>
      <c r="AH1280" s="357"/>
      <c r="AI1280" s="357"/>
      <c r="AJ1280" s="357"/>
      <c r="AK1280" s="357"/>
      <c r="AL1280" s="357"/>
      <c r="AM1280" s="357"/>
    </row>
    <row r="1281" spans="5:39" x14ac:dyDescent="0.25">
      <c r="E1281" s="356"/>
      <c r="F1281" s="356"/>
      <c r="G1281" s="356"/>
      <c r="H1281" s="356"/>
      <c r="I1281" s="356"/>
      <c r="J1281" s="357"/>
      <c r="K1281" s="357"/>
      <c r="L1281" s="357"/>
      <c r="M1281" s="357"/>
      <c r="N1281" s="358"/>
      <c r="O1281" s="358"/>
      <c r="P1281" s="358"/>
      <c r="Q1281" s="358"/>
      <c r="R1281" s="358"/>
      <c r="S1281" s="358"/>
      <c r="T1281" s="359"/>
      <c r="U1281" s="360"/>
      <c r="V1281" s="360"/>
      <c r="W1281" s="357"/>
      <c r="X1281" s="357"/>
      <c r="Y1281" s="446"/>
      <c r="Z1281" s="443"/>
      <c r="AA1281" s="446"/>
      <c r="AB1281" s="357"/>
      <c r="AC1281" s="357"/>
      <c r="AD1281" s="357"/>
      <c r="AE1281" s="357"/>
      <c r="AF1281" s="357"/>
      <c r="AG1281" s="446"/>
      <c r="AH1281" s="357"/>
      <c r="AI1281" s="357"/>
      <c r="AJ1281" s="357"/>
      <c r="AK1281" s="357"/>
      <c r="AL1281" s="357"/>
      <c r="AM1281" s="357"/>
    </row>
    <row r="1282" spans="5:39" x14ac:dyDescent="0.25">
      <c r="E1282" s="356"/>
      <c r="F1282" s="356"/>
      <c r="G1282" s="356"/>
      <c r="H1282" s="356"/>
      <c r="I1282" s="356"/>
      <c r="J1282" s="357"/>
      <c r="K1282" s="357"/>
      <c r="L1282" s="357"/>
      <c r="M1282" s="357"/>
      <c r="N1282" s="358"/>
      <c r="O1282" s="358"/>
      <c r="P1282" s="358"/>
      <c r="Q1282" s="358"/>
      <c r="R1282" s="358"/>
      <c r="S1282" s="358"/>
      <c r="T1282" s="359"/>
      <c r="U1282" s="360"/>
      <c r="V1282" s="360"/>
      <c r="W1282" s="357"/>
      <c r="X1282" s="357"/>
      <c r="Y1282" s="446"/>
      <c r="Z1282" s="443"/>
      <c r="AA1282" s="446"/>
      <c r="AB1282" s="357"/>
      <c r="AC1282" s="357"/>
      <c r="AD1282" s="357"/>
      <c r="AE1282" s="357"/>
      <c r="AF1282" s="357"/>
      <c r="AG1282" s="446"/>
      <c r="AH1282" s="357"/>
      <c r="AI1282" s="357"/>
      <c r="AJ1282" s="357"/>
      <c r="AK1282" s="357"/>
      <c r="AL1282" s="357"/>
      <c r="AM1282" s="357"/>
    </row>
    <row r="1283" spans="5:39" x14ac:dyDescent="0.25">
      <c r="E1283" s="356"/>
      <c r="F1283" s="356"/>
      <c r="G1283" s="356"/>
      <c r="H1283" s="356"/>
      <c r="I1283" s="356"/>
      <c r="J1283" s="357"/>
      <c r="K1283" s="357"/>
      <c r="L1283" s="357"/>
      <c r="M1283" s="357"/>
      <c r="N1283" s="358"/>
      <c r="O1283" s="358"/>
      <c r="P1283" s="358"/>
      <c r="Q1283" s="358"/>
      <c r="R1283" s="358"/>
      <c r="S1283" s="358"/>
      <c r="T1283" s="359"/>
      <c r="U1283" s="360"/>
      <c r="V1283" s="360"/>
      <c r="W1283" s="357"/>
      <c r="X1283" s="357"/>
      <c r="Y1283" s="446"/>
      <c r="Z1283" s="443"/>
      <c r="AA1283" s="446"/>
      <c r="AB1283" s="357"/>
      <c r="AC1283" s="357"/>
      <c r="AD1283" s="357"/>
      <c r="AE1283" s="357"/>
      <c r="AF1283" s="357"/>
      <c r="AG1283" s="446"/>
      <c r="AH1283" s="357"/>
      <c r="AI1283" s="357"/>
      <c r="AJ1283" s="357"/>
      <c r="AK1283" s="357"/>
      <c r="AL1283" s="357"/>
      <c r="AM1283" s="357"/>
    </row>
    <row r="1284" spans="5:39" x14ac:dyDescent="0.25">
      <c r="E1284" s="356"/>
      <c r="F1284" s="356"/>
      <c r="G1284" s="356"/>
      <c r="H1284" s="356"/>
      <c r="I1284" s="356"/>
      <c r="J1284" s="357"/>
      <c r="K1284" s="357"/>
      <c r="L1284" s="357"/>
      <c r="M1284" s="357"/>
      <c r="N1284" s="358"/>
      <c r="O1284" s="358"/>
      <c r="P1284" s="358"/>
      <c r="Q1284" s="358"/>
      <c r="R1284" s="358"/>
      <c r="S1284" s="358"/>
      <c r="T1284" s="359"/>
      <c r="U1284" s="360"/>
      <c r="V1284" s="360"/>
      <c r="W1284" s="357"/>
      <c r="X1284" s="357"/>
      <c r="Y1284" s="446"/>
      <c r="Z1284" s="443"/>
      <c r="AA1284" s="446"/>
      <c r="AB1284" s="357"/>
      <c r="AC1284" s="357"/>
      <c r="AD1284" s="357"/>
      <c r="AE1284" s="357"/>
      <c r="AF1284" s="357"/>
      <c r="AG1284" s="446"/>
      <c r="AH1284" s="357"/>
      <c r="AI1284" s="357"/>
      <c r="AJ1284" s="357"/>
      <c r="AK1284" s="357"/>
      <c r="AL1284" s="357"/>
      <c r="AM1284" s="357"/>
    </row>
    <row r="1285" spans="5:39" x14ac:dyDescent="0.25">
      <c r="E1285" s="356"/>
      <c r="F1285" s="356"/>
      <c r="G1285" s="356"/>
      <c r="H1285" s="356"/>
      <c r="I1285" s="356"/>
      <c r="J1285" s="357"/>
      <c r="K1285" s="357"/>
      <c r="L1285" s="357"/>
      <c r="M1285" s="357"/>
      <c r="N1285" s="358"/>
      <c r="O1285" s="358"/>
      <c r="P1285" s="358"/>
      <c r="Q1285" s="358"/>
      <c r="R1285" s="358"/>
      <c r="S1285" s="358"/>
      <c r="T1285" s="359"/>
      <c r="U1285" s="360"/>
      <c r="V1285" s="360"/>
      <c r="W1285" s="357"/>
      <c r="X1285" s="357"/>
      <c r="Y1285" s="446"/>
      <c r="Z1285" s="443"/>
      <c r="AA1285" s="446"/>
      <c r="AB1285" s="357"/>
      <c r="AC1285" s="357"/>
      <c r="AD1285" s="357"/>
      <c r="AE1285" s="357"/>
      <c r="AF1285" s="357"/>
      <c r="AG1285" s="446"/>
      <c r="AH1285" s="357"/>
      <c r="AI1285" s="357"/>
      <c r="AJ1285" s="357"/>
      <c r="AK1285" s="357"/>
      <c r="AL1285" s="357"/>
      <c r="AM1285" s="357"/>
    </row>
    <row r="1286" spans="5:39" x14ac:dyDescent="0.25">
      <c r="E1286" s="356"/>
      <c r="F1286" s="356"/>
      <c r="G1286" s="356"/>
      <c r="H1286" s="356"/>
      <c r="I1286" s="356"/>
      <c r="J1286" s="357"/>
      <c r="K1286" s="357"/>
      <c r="L1286" s="357"/>
      <c r="M1286" s="357"/>
      <c r="N1286" s="358"/>
      <c r="O1286" s="358"/>
      <c r="P1286" s="358"/>
      <c r="Q1286" s="358"/>
      <c r="R1286" s="358"/>
      <c r="S1286" s="358"/>
      <c r="T1286" s="359"/>
      <c r="U1286" s="360"/>
      <c r="V1286" s="360"/>
      <c r="W1286" s="357"/>
      <c r="X1286" s="357"/>
      <c r="Y1286" s="446"/>
      <c r="Z1286" s="443"/>
      <c r="AA1286" s="446"/>
      <c r="AB1286" s="357"/>
      <c r="AC1286" s="357"/>
      <c r="AD1286" s="357"/>
      <c r="AE1286" s="357"/>
      <c r="AF1286" s="357"/>
      <c r="AG1286" s="446"/>
      <c r="AH1286" s="357"/>
      <c r="AI1286" s="357"/>
      <c r="AJ1286" s="357"/>
      <c r="AK1286" s="357"/>
      <c r="AL1286" s="357"/>
      <c r="AM1286" s="357"/>
    </row>
    <row r="1287" spans="5:39" x14ac:dyDescent="0.25">
      <c r="E1287" s="356"/>
      <c r="F1287" s="356"/>
      <c r="G1287" s="356"/>
      <c r="H1287" s="356"/>
      <c r="I1287" s="356"/>
      <c r="J1287" s="357"/>
      <c r="K1287" s="357"/>
      <c r="L1287" s="357"/>
      <c r="M1287" s="357"/>
      <c r="N1287" s="358"/>
      <c r="O1287" s="358"/>
      <c r="P1287" s="358"/>
      <c r="Q1287" s="358"/>
      <c r="R1287" s="358"/>
      <c r="S1287" s="358"/>
      <c r="T1287" s="359"/>
      <c r="U1287" s="360"/>
      <c r="V1287" s="360"/>
      <c r="W1287" s="357"/>
      <c r="X1287" s="357"/>
      <c r="Y1287" s="446"/>
      <c r="Z1287" s="443"/>
      <c r="AA1287" s="446"/>
      <c r="AB1287" s="357"/>
      <c r="AC1287" s="357"/>
      <c r="AD1287" s="357"/>
      <c r="AE1287" s="357"/>
      <c r="AF1287" s="357"/>
      <c r="AG1287" s="446"/>
      <c r="AH1287" s="357"/>
      <c r="AI1287" s="357"/>
      <c r="AJ1287" s="357"/>
      <c r="AK1287" s="357"/>
      <c r="AL1287" s="357"/>
      <c r="AM1287" s="357"/>
    </row>
    <row r="1288" spans="5:39" x14ac:dyDescent="0.25">
      <c r="E1288" s="356"/>
      <c r="F1288" s="356"/>
      <c r="G1288" s="356"/>
      <c r="H1288" s="356"/>
      <c r="I1288" s="356"/>
      <c r="J1288" s="357"/>
      <c r="K1288" s="357"/>
      <c r="L1288" s="357"/>
      <c r="M1288" s="357"/>
      <c r="N1288" s="358"/>
      <c r="O1288" s="358"/>
      <c r="P1288" s="358"/>
      <c r="Q1288" s="358"/>
      <c r="R1288" s="358"/>
      <c r="S1288" s="358"/>
      <c r="T1288" s="359"/>
      <c r="U1288" s="360"/>
      <c r="V1288" s="360"/>
      <c r="W1288" s="357"/>
      <c r="X1288" s="357"/>
      <c r="Y1288" s="446"/>
      <c r="Z1288" s="443"/>
      <c r="AA1288" s="446"/>
      <c r="AB1288" s="357"/>
      <c r="AC1288" s="357"/>
      <c r="AD1288" s="357"/>
      <c r="AE1288" s="357"/>
      <c r="AF1288" s="357"/>
      <c r="AG1288" s="446"/>
      <c r="AH1288" s="357"/>
      <c r="AI1288" s="357"/>
      <c r="AJ1288" s="357"/>
      <c r="AK1288" s="357"/>
      <c r="AL1288" s="357"/>
      <c r="AM1288" s="357"/>
    </row>
    <row r="1289" spans="5:39" x14ac:dyDescent="0.25">
      <c r="E1289" s="356"/>
      <c r="F1289" s="356"/>
      <c r="G1289" s="356"/>
      <c r="H1289" s="356"/>
      <c r="I1289" s="356"/>
      <c r="J1289" s="357"/>
      <c r="K1289" s="357"/>
      <c r="L1289" s="357"/>
      <c r="M1289" s="357"/>
      <c r="N1289" s="358"/>
      <c r="O1289" s="358"/>
      <c r="P1289" s="358"/>
      <c r="Q1289" s="358"/>
      <c r="R1289" s="358"/>
      <c r="S1289" s="358"/>
      <c r="T1289" s="359"/>
      <c r="U1289" s="360"/>
      <c r="V1289" s="360"/>
      <c r="W1289" s="357"/>
      <c r="X1289" s="357"/>
      <c r="Y1289" s="446"/>
      <c r="Z1289" s="443"/>
      <c r="AA1289" s="446"/>
      <c r="AB1289" s="357"/>
      <c r="AC1289" s="357"/>
      <c r="AD1289" s="357"/>
      <c r="AE1289" s="357"/>
      <c r="AF1289" s="357"/>
      <c r="AG1289" s="446"/>
      <c r="AH1289" s="357"/>
      <c r="AI1289" s="357"/>
      <c r="AJ1289" s="357"/>
      <c r="AK1289" s="357"/>
      <c r="AL1289" s="357"/>
      <c r="AM1289" s="357"/>
    </row>
    <row r="1290" spans="5:39" x14ac:dyDescent="0.25">
      <c r="E1290" s="356"/>
      <c r="F1290" s="356"/>
      <c r="G1290" s="356"/>
      <c r="H1290" s="356"/>
      <c r="I1290" s="356"/>
      <c r="J1290" s="357"/>
      <c r="K1290" s="357"/>
      <c r="L1290" s="357"/>
      <c r="M1290" s="357"/>
      <c r="N1290" s="358"/>
      <c r="O1290" s="358"/>
      <c r="P1290" s="358"/>
      <c r="Q1290" s="358"/>
      <c r="R1290" s="358"/>
      <c r="S1290" s="358"/>
      <c r="T1290" s="359"/>
      <c r="U1290" s="360"/>
      <c r="V1290" s="360"/>
      <c r="W1290" s="357"/>
      <c r="X1290" s="357"/>
      <c r="Y1290" s="446"/>
      <c r="Z1290" s="443"/>
      <c r="AA1290" s="446"/>
      <c r="AB1290" s="357"/>
      <c r="AC1290" s="357"/>
      <c r="AD1290" s="357"/>
      <c r="AE1290" s="357"/>
      <c r="AF1290" s="357"/>
      <c r="AG1290" s="446"/>
      <c r="AH1290" s="357"/>
      <c r="AI1290" s="357"/>
      <c r="AJ1290" s="357"/>
      <c r="AK1290" s="357"/>
      <c r="AL1290" s="357"/>
      <c r="AM1290" s="357"/>
    </row>
    <row r="1291" spans="5:39" x14ac:dyDescent="0.25">
      <c r="E1291" s="356"/>
      <c r="F1291" s="356"/>
      <c r="G1291" s="356"/>
      <c r="H1291" s="356"/>
      <c r="I1291" s="356"/>
      <c r="J1291" s="357"/>
      <c r="K1291" s="357"/>
      <c r="L1291" s="357"/>
      <c r="M1291" s="357"/>
      <c r="N1291" s="358"/>
      <c r="O1291" s="358"/>
      <c r="P1291" s="358"/>
      <c r="Q1291" s="358"/>
      <c r="R1291" s="358"/>
      <c r="S1291" s="358"/>
      <c r="T1291" s="359"/>
      <c r="U1291" s="360"/>
      <c r="V1291" s="360"/>
      <c r="W1291" s="357"/>
      <c r="X1291" s="357"/>
      <c r="Y1291" s="446"/>
      <c r="Z1291" s="443"/>
      <c r="AA1291" s="446"/>
      <c r="AB1291" s="357"/>
      <c r="AC1291" s="357"/>
      <c r="AD1291" s="357"/>
      <c r="AE1291" s="357"/>
      <c r="AF1291" s="357"/>
      <c r="AG1291" s="446"/>
      <c r="AH1291" s="357"/>
      <c r="AI1291" s="357"/>
      <c r="AJ1291" s="357"/>
      <c r="AK1291" s="357"/>
      <c r="AL1291" s="357"/>
      <c r="AM1291" s="357"/>
    </row>
    <row r="1292" spans="5:39" x14ac:dyDescent="0.25">
      <c r="E1292" s="356"/>
      <c r="F1292" s="356"/>
      <c r="G1292" s="356"/>
      <c r="H1292" s="356"/>
      <c r="I1292" s="356"/>
      <c r="J1292" s="357"/>
      <c r="K1292" s="357"/>
      <c r="L1292" s="357"/>
      <c r="M1292" s="357"/>
      <c r="N1292" s="358"/>
      <c r="O1292" s="358"/>
      <c r="P1292" s="358"/>
      <c r="Q1292" s="358"/>
      <c r="R1292" s="358"/>
      <c r="S1292" s="358"/>
      <c r="T1292" s="359"/>
      <c r="U1292" s="360"/>
      <c r="V1292" s="360"/>
      <c r="W1292" s="357"/>
      <c r="X1292" s="357"/>
      <c r="Y1292" s="446"/>
      <c r="Z1292" s="443"/>
      <c r="AA1292" s="446"/>
      <c r="AB1292" s="357"/>
      <c r="AC1292" s="357"/>
      <c r="AD1292" s="357"/>
      <c r="AE1292" s="357"/>
      <c r="AF1292" s="357"/>
      <c r="AG1292" s="446"/>
      <c r="AH1292" s="357"/>
      <c r="AI1292" s="357"/>
      <c r="AJ1292" s="357"/>
      <c r="AK1292" s="357"/>
      <c r="AL1292" s="357"/>
      <c r="AM1292" s="357"/>
    </row>
    <row r="1293" spans="5:39" x14ac:dyDescent="0.25">
      <c r="E1293" s="356"/>
      <c r="F1293" s="356"/>
      <c r="G1293" s="356"/>
      <c r="H1293" s="356"/>
      <c r="I1293" s="356"/>
      <c r="J1293" s="357"/>
      <c r="K1293" s="357"/>
      <c r="L1293" s="357"/>
      <c r="M1293" s="357"/>
      <c r="N1293" s="358"/>
      <c r="O1293" s="358"/>
      <c r="P1293" s="358"/>
      <c r="Q1293" s="358"/>
      <c r="R1293" s="358"/>
      <c r="S1293" s="358"/>
      <c r="T1293" s="359"/>
      <c r="U1293" s="360"/>
      <c r="V1293" s="360"/>
      <c r="W1293" s="357"/>
      <c r="X1293" s="357"/>
      <c r="Y1293" s="446"/>
      <c r="Z1293" s="443"/>
      <c r="AA1293" s="446"/>
      <c r="AB1293" s="357"/>
      <c r="AC1293" s="357"/>
      <c r="AD1293" s="357"/>
      <c r="AE1293" s="357"/>
      <c r="AF1293" s="357"/>
      <c r="AG1293" s="446"/>
      <c r="AH1293" s="357"/>
      <c r="AI1293" s="357"/>
      <c r="AJ1293" s="357"/>
      <c r="AK1293" s="357"/>
      <c r="AL1293" s="357"/>
      <c r="AM1293" s="357"/>
    </row>
    <row r="1294" spans="5:39" x14ac:dyDescent="0.25">
      <c r="E1294" s="356"/>
      <c r="F1294" s="356"/>
      <c r="G1294" s="356"/>
      <c r="H1294" s="356"/>
      <c r="I1294" s="356"/>
      <c r="J1294" s="357"/>
      <c r="K1294" s="357"/>
      <c r="L1294" s="357"/>
      <c r="M1294" s="357"/>
      <c r="N1294" s="358"/>
      <c r="O1294" s="358"/>
      <c r="P1294" s="358"/>
      <c r="Q1294" s="358"/>
      <c r="R1294" s="358"/>
      <c r="S1294" s="358"/>
      <c r="T1294" s="359"/>
      <c r="U1294" s="360"/>
      <c r="V1294" s="360"/>
      <c r="W1294" s="357"/>
      <c r="X1294" s="357"/>
      <c r="Y1294" s="446"/>
      <c r="Z1294" s="443"/>
      <c r="AA1294" s="446"/>
      <c r="AB1294" s="357"/>
      <c r="AC1294" s="357"/>
      <c r="AD1294" s="357"/>
      <c r="AE1294" s="357"/>
      <c r="AF1294" s="357"/>
      <c r="AG1294" s="446"/>
      <c r="AH1294" s="357"/>
      <c r="AI1294" s="357"/>
      <c r="AJ1294" s="357"/>
      <c r="AK1294" s="357"/>
      <c r="AL1294" s="357"/>
      <c r="AM1294" s="357"/>
    </row>
    <row r="1295" spans="5:39" x14ac:dyDescent="0.25">
      <c r="E1295" s="356"/>
      <c r="F1295" s="356"/>
      <c r="G1295" s="356"/>
      <c r="H1295" s="356"/>
      <c r="I1295" s="356"/>
      <c r="J1295" s="357"/>
      <c r="K1295" s="357"/>
      <c r="L1295" s="357"/>
      <c r="M1295" s="357"/>
      <c r="N1295" s="358"/>
      <c r="O1295" s="358"/>
      <c r="P1295" s="358"/>
      <c r="Q1295" s="358"/>
      <c r="R1295" s="358"/>
      <c r="S1295" s="358"/>
      <c r="T1295" s="359"/>
      <c r="U1295" s="360"/>
      <c r="V1295" s="360"/>
      <c r="W1295" s="357"/>
      <c r="X1295" s="357"/>
      <c r="Y1295" s="446"/>
      <c r="Z1295" s="443"/>
      <c r="AA1295" s="446"/>
      <c r="AB1295" s="357"/>
      <c r="AC1295" s="357"/>
      <c r="AD1295" s="357"/>
      <c r="AE1295" s="357"/>
      <c r="AF1295" s="357"/>
      <c r="AG1295" s="446"/>
      <c r="AH1295" s="357"/>
      <c r="AI1295" s="357"/>
      <c r="AJ1295" s="357"/>
      <c r="AK1295" s="357"/>
      <c r="AL1295" s="357"/>
      <c r="AM1295" s="357"/>
    </row>
    <row r="1296" spans="5:39" x14ac:dyDescent="0.25">
      <c r="E1296" s="356"/>
      <c r="F1296" s="356"/>
      <c r="G1296" s="356"/>
      <c r="H1296" s="356"/>
      <c r="I1296" s="356"/>
      <c r="J1296" s="357"/>
      <c r="K1296" s="357"/>
      <c r="L1296" s="357"/>
      <c r="M1296" s="357"/>
      <c r="N1296" s="358"/>
      <c r="O1296" s="358"/>
      <c r="P1296" s="358"/>
      <c r="Q1296" s="358"/>
      <c r="R1296" s="358"/>
      <c r="S1296" s="358"/>
      <c r="T1296" s="359"/>
      <c r="U1296" s="360"/>
      <c r="V1296" s="360"/>
      <c r="W1296" s="357"/>
      <c r="X1296" s="357"/>
      <c r="Y1296" s="446"/>
      <c r="Z1296" s="443"/>
      <c r="AA1296" s="446"/>
      <c r="AB1296" s="357"/>
      <c r="AC1296" s="357"/>
      <c r="AD1296" s="357"/>
      <c r="AE1296" s="357"/>
      <c r="AF1296" s="357"/>
      <c r="AG1296" s="446"/>
      <c r="AH1296" s="357"/>
      <c r="AI1296" s="357"/>
      <c r="AJ1296" s="357"/>
      <c r="AK1296" s="357"/>
      <c r="AL1296" s="357"/>
      <c r="AM1296" s="357"/>
    </row>
    <row r="1297" spans="5:39" x14ac:dyDescent="0.25">
      <c r="E1297" s="356"/>
      <c r="F1297" s="356"/>
      <c r="G1297" s="356"/>
      <c r="H1297" s="356"/>
      <c r="I1297" s="356"/>
      <c r="J1297" s="357"/>
      <c r="K1297" s="357"/>
      <c r="L1297" s="357"/>
      <c r="M1297" s="357"/>
      <c r="N1297" s="358"/>
      <c r="O1297" s="358"/>
      <c r="P1297" s="358"/>
      <c r="Q1297" s="358"/>
      <c r="R1297" s="358"/>
      <c r="S1297" s="358"/>
      <c r="T1297" s="359"/>
      <c r="U1297" s="360"/>
      <c r="V1297" s="360"/>
      <c r="W1297" s="357"/>
      <c r="X1297" s="357"/>
      <c r="Y1297" s="446"/>
      <c r="Z1297" s="443"/>
      <c r="AA1297" s="446"/>
      <c r="AB1297" s="357"/>
      <c r="AC1297" s="357"/>
      <c r="AD1297" s="357"/>
      <c r="AE1297" s="357"/>
      <c r="AF1297" s="357"/>
      <c r="AG1297" s="446"/>
      <c r="AH1297" s="357"/>
      <c r="AI1297" s="357"/>
      <c r="AJ1297" s="357"/>
      <c r="AK1297" s="357"/>
      <c r="AL1297" s="357"/>
      <c r="AM1297" s="357"/>
    </row>
    <row r="1298" spans="5:39" x14ac:dyDescent="0.25">
      <c r="E1298" s="356"/>
      <c r="F1298" s="356"/>
      <c r="G1298" s="356"/>
      <c r="H1298" s="356"/>
      <c r="I1298" s="356"/>
      <c r="J1298" s="357"/>
      <c r="K1298" s="357"/>
      <c r="L1298" s="357"/>
      <c r="M1298" s="357"/>
      <c r="N1298" s="358"/>
      <c r="O1298" s="358"/>
      <c r="P1298" s="358"/>
      <c r="Q1298" s="358"/>
      <c r="R1298" s="358"/>
      <c r="S1298" s="358"/>
      <c r="T1298" s="359"/>
      <c r="U1298" s="360"/>
      <c r="V1298" s="360"/>
      <c r="W1298" s="357"/>
      <c r="X1298" s="357"/>
      <c r="Y1298" s="446"/>
      <c r="Z1298" s="443"/>
      <c r="AA1298" s="446"/>
      <c r="AB1298" s="357"/>
      <c r="AC1298" s="357"/>
      <c r="AD1298" s="357"/>
      <c r="AE1298" s="357"/>
      <c r="AF1298" s="357"/>
      <c r="AG1298" s="446"/>
      <c r="AH1298" s="357"/>
      <c r="AI1298" s="357"/>
      <c r="AJ1298" s="357"/>
      <c r="AK1298" s="357"/>
      <c r="AL1298" s="357"/>
      <c r="AM1298" s="357"/>
    </row>
    <row r="1299" spans="5:39" x14ac:dyDescent="0.25">
      <c r="E1299" s="356"/>
      <c r="F1299" s="356"/>
      <c r="G1299" s="356"/>
      <c r="H1299" s="356"/>
      <c r="I1299" s="356"/>
      <c r="J1299" s="357"/>
      <c r="K1299" s="357"/>
      <c r="L1299" s="357"/>
      <c r="M1299" s="357"/>
      <c r="N1299" s="358"/>
      <c r="O1299" s="358"/>
      <c r="P1299" s="358"/>
      <c r="Q1299" s="358"/>
      <c r="R1299" s="358"/>
      <c r="S1299" s="358"/>
      <c r="T1299" s="359"/>
      <c r="U1299" s="360"/>
      <c r="V1299" s="360"/>
      <c r="W1299" s="357"/>
      <c r="X1299" s="357"/>
      <c r="Y1299" s="446"/>
      <c r="Z1299" s="443"/>
      <c r="AA1299" s="446"/>
      <c r="AB1299" s="357"/>
      <c r="AC1299" s="357"/>
      <c r="AD1299" s="357"/>
      <c r="AE1299" s="357"/>
      <c r="AF1299" s="357"/>
      <c r="AG1299" s="446"/>
      <c r="AH1299" s="357"/>
      <c r="AI1299" s="357"/>
      <c r="AJ1299" s="357"/>
      <c r="AK1299" s="357"/>
      <c r="AL1299" s="357"/>
      <c r="AM1299" s="357"/>
    </row>
    <row r="1300" spans="5:39" x14ac:dyDescent="0.25">
      <c r="E1300" s="356"/>
      <c r="F1300" s="356"/>
      <c r="G1300" s="356"/>
      <c r="H1300" s="356"/>
      <c r="I1300" s="356"/>
      <c r="J1300" s="357"/>
      <c r="K1300" s="357"/>
      <c r="L1300" s="357"/>
      <c r="M1300" s="357"/>
      <c r="N1300" s="358"/>
      <c r="O1300" s="358"/>
      <c r="P1300" s="358"/>
      <c r="Q1300" s="358"/>
      <c r="R1300" s="358"/>
      <c r="S1300" s="358"/>
      <c r="T1300" s="359"/>
      <c r="U1300" s="360"/>
      <c r="V1300" s="360"/>
      <c r="W1300" s="357"/>
      <c r="X1300" s="357"/>
      <c r="Y1300" s="446"/>
      <c r="Z1300" s="443"/>
      <c r="AA1300" s="446"/>
      <c r="AB1300" s="357"/>
      <c r="AC1300" s="357"/>
      <c r="AD1300" s="357"/>
      <c r="AE1300" s="357"/>
      <c r="AF1300" s="357"/>
      <c r="AG1300" s="446"/>
      <c r="AH1300" s="357"/>
      <c r="AI1300" s="357"/>
      <c r="AJ1300" s="357"/>
      <c r="AK1300" s="357"/>
      <c r="AL1300" s="357"/>
      <c r="AM1300" s="357"/>
    </row>
    <row r="1301" spans="5:39" x14ac:dyDescent="0.25">
      <c r="E1301" s="356"/>
      <c r="F1301" s="356"/>
      <c r="G1301" s="356"/>
      <c r="H1301" s="356"/>
      <c r="I1301" s="356"/>
      <c r="J1301" s="357"/>
      <c r="K1301" s="357"/>
      <c r="L1301" s="357"/>
      <c r="M1301" s="357"/>
      <c r="N1301" s="358"/>
      <c r="O1301" s="358"/>
      <c r="P1301" s="358"/>
      <c r="Q1301" s="358"/>
      <c r="R1301" s="358"/>
      <c r="S1301" s="358"/>
      <c r="T1301" s="359"/>
      <c r="U1301" s="360"/>
      <c r="V1301" s="360"/>
      <c r="W1301" s="357"/>
      <c r="X1301" s="357"/>
      <c r="Y1301" s="446"/>
      <c r="Z1301" s="443"/>
      <c r="AA1301" s="446"/>
      <c r="AB1301" s="357"/>
      <c r="AC1301" s="357"/>
      <c r="AD1301" s="357"/>
      <c r="AE1301" s="357"/>
      <c r="AF1301" s="357"/>
      <c r="AG1301" s="446"/>
      <c r="AH1301" s="357"/>
      <c r="AI1301" s="357"/>
      <c r="AJ1301" s="357"/>
      <c r="AK1301" s="357"/>
      <c r="AL1301" s="357"/>
      <c r="AM1301" s="357"/>
    </row>
    <row r="1302" spans="5:39" x14ac:dyDescent="0.25">
      <c r="E1302" s="356"/>
      <c r="F1302" s="356"/>
      <c r="G1302" s="356"/>
      <c r="H1302" s="356"/>
      <c r="I1302" s="356"/>
      <c r="J1302" s="357"/>
      <c r="K1302" s="357"/>
      <c r="L1302" s="357"/>
      <c r="M1302" s="357"/>
      <c r="N1302" s="358"/>
      <c r="O1302" s="358"/>
      <c r="P1302" s="358"/>
      <c r="Q1302" s="358"/>
      <c r="R1302" s="358"/>
      <c r="S1302" s="358"/>
      <c r="T1302" s="359"/>
      <c r="U1302" s="360"/>
      <c r="V1302" s="360"/>
      <c r="W1302" s="357"/>
      <c r="X1302" s="357"/>
      <c r="Y1302" s="446"/>
      <c r="Z1302" s="443"/>
      <c r="AA1302" s="446"/>
      <c r="AB1302" s="357"/>
      <c r="AC1302" s="357"/>
      <c r="AD1302" s="357"/>
      <c r="AE1302" s="357"/>
      <c r="AF1302" s="357"/>
      <c r="AG1302" s="446"/>
      <c r="AH1302" s="357"/>
      <c r="AI1302" s="357"/>
      <c r="AJ1302" s="357"/>
      <c r="AK1302" s="357"/>
      <c r="AL1302" s="357"/>
      <c r="AM1302" s="357"/>
    </row>
    <row r="1303" spans="5:39" x14ac:dyDescent="0.25">
      <c r="E1303" s="356"/>
      <c r="F1303" s="356"/>
      <c r="G1303" s="356"/>
      <c r="H1303" s="356"/>
      <c r="I1303" s="356"/>
      <c r="J1303" s="357"/>
      <c r="K1303" s="357"/>
      <c r="L1303" s="357"/>
      <c r="M1303" s="357"/>
      <c r="N1303" s="358"/>
      <c r="O1303" s="358"/>
      <c r="P1303" s="358"/>
      <c r="Q1303" s="358"/>
      <c r="R1303" s="358"/>
      <c r="S1303" s="358"/>
      <c r="T1303" s="359"/>
      <c r="U1303" s="360"/>
      <c r="V1303" s="360"/>
      <c r="W1303" s="357"/>
      <c r="X1303" s="357"/>
      <c r="Y1303" s="446"/>
      <c r="Z1303" s="443"/>
      <c r="AA1303" s="446"/>
      <c r="AB1303" s="357"/>
      <c r="AC1303" s="357"/>
      <c r="AD1303" s="357"/>
      <c r="AE1303" s="357"/>
      <c r="AF1303" s="357"/>
      <c r="AG1303" s="446"/>
      <c r="AH1303" s="357"/>
      <c r="AI1303" s="357"/>
      <c r="AJ1303" s="357"/>
      <c r="AK1303" s="357"/>
      <c r="AL1303" s="357"/>
      <c r="AM1303" s="357"/>
    </row>
    <row r="1304" spans="5:39" x14ac:dyDescent="0.25">
      <c r="E1304" s="356"/>
      <c r="F1304" s="356"/>
      <c r="G1304" s="356"/>
      <c r="H1304" s="356"/>
      <c r="I1304" s="356"/>
      <c r="J1304" s="357"/>
      <c r="K1304" s="357"/>
      <c r="L1304" s="357"/>
      <c r="M1304" s="357"/>
      <c r="N1304" s="358"/>
      <c r="O1304" s="358"/>
      <c r="P1304" s="358"/>
      <c r="Q1304" s="358"/>
      <c r="R1304" s="358"/>
      <c r="S1304" s="358"/>
      <c r="T1304" s="359"/>
      <c r="U1304" s="360"/>
      <c r="V1304" s="360"/>
      <c r="W1304" s="357"/>
      <c r="X1304" s="357"/>
      <c r="Y1304" s="446"/>
      <c r="Z1304" s="443"/>
      <c r="AA1304" s="446"/>
      <c r="AB1304" s="357"/>
      <c r="AC1304" s="357"/>
      <c r="AD1304" s="357"/>
      <c r="AE1304" s="357"/>
      <c r="AF1304" s="357"/>
      <c r="AG1304" s="446"/>
      <c r="AH1304" s="357"/>
      <c r="AI1304" s="357"/>
      <c r="AJ1304" s="357"/>
      <c r="AK1304" s="357"/>
      <c r="AL1304" s="357"/>
      <c r="AM1304" s="357"/>
    </row>
    <row r="1305" spans="5:39" x14ac:dyDescent="0.25">
      <c r="E1305" s="356"/>
      <c r="F1305" s="356"/>
      <c r="G1305" s="356"/>
      <c r="H1305" s="356"/>
      <c r="I1305" s="356"/>
      <c r="J1305" s="357"/>
      <c r="K1305" s="357"/>
      <c r="L1305" s="357"/>
      <c r="M1305" s="357"/>
      <c r="N1305" s="358"/>
      <c r="O1305" s="358"/>
      <c r="P1305" s="358"/>
      <c r="Q1305" s="358"/>
      <c r="R1305" s="358"/>
      <c r="S1305" s="358"/>
      <c r="T1305" s="359"/>
      <c r="U1305" s="360"/>
      <c r="V1305" s="360"/>
      <c r="W1305" s="357"/>
      <c r="X1305" s="357"/>
      <c r="Y1305" s="446"/>
      <c r="Z1305" s="443"/>
      <c r="AA1305" s="446"/>
      <c r="AB1305" s="357"/>
      <c r="AC1305" s="357"/>
      <c r="AD1305" s="357"/>
      <c r="AE1305" s="357"/>
      <c r="AF1305" s="357"/>
      <c r="AG1305" s="446"/>
      <c r="AH1305" s="357"/>
      <c r="AI1305" s="357"/>
      <c r="AJ1305" s="357"/>
      <c r="AK1305" s="357"/>
      <c r="AL1305" s="357"/>
      <c r="AM1305" s="357"/>
    </row>
    <row r="1306" spans="5:39" x14ac:dyDescent="0.25">
      <c r="E1306" s="356"/>
      <c r="F1306" s="356"/>
      <c r="G1306" s="356"/>
      <c r="H1306" s="356"/>
      <c r="I1306" s="356"/>
      <c r="J1306" s="357"/>
      <c r="K1306" s="357"/>
      <c r="L1306" s="357"/>
      <c r="M1306" s="357"/>
      <c r="N1306" s="358"/>
      <c r="O1306" s="358"/>
      <c r="P1306" s="358"/>
      <c r="Q1306" s="358"/>
      <c r="R1306" s="358"/>
      <c r="S1306" s="358"/>
      <c r="T1306" s="359"/>
      <c r="U1306" s="360"/>
      <c r="V1306" s="360"/>
      <c r="W1306" s="357"/>
      <c r="X1306" s="357"/>
      <c r="Y1306" s="446"/>
      <c r="Z1306" s="443"/>
      <c r="AA1306" s="446"/>
      <c r="AB1306" s="357"/>
      <c r="AC1306" s="357"/>
      <c r="AD1306" s="357"/>
      <c r="AE1306" s="357"/>
      <c r="AF1306" s="357"/>
      <c r="AG1306" s="446"/>
      <c r="AH1306" s="357"/>
      <c r="AI1306" s="357"/>
      <c r="AJ1306" s="357"/>
      <c r="AK1306" s="357"/>
      <c r="AL1306" s="357"/>
      <c r="AM1306" s="357"/>
    </row>
    <row r="1307" spans="5:39" x14ac:dyDescent="0.25">
      <c r="E1307" s="356"/>
      <c r="F1307" s="356"/>
      <c r="G1307" s="356"/>
      <c r="H1307" s="356"/>
      <c r="I1307" s="356"/>
      <c r="J1307" s="357"/>
      <c r="K1307" s="357"/>
      <c r="L1307" s="357"/>
      <c r="M1307" s="357"/>
      <c r="N1307" s="358"/>
      <c r="O1307" s="358"/>
      <c r="P1307" s="358"/>
      <c r="Q1307" s="358"/>
      <c r="R1307" s="358"/>
      <c r="S1307" s="358"/>
      <c r="T1307" s="359"/>
      <c r="U1307" s="360"/>
      <c r="V1307" s="360"/>
      <c r="W1307" s="357"/>
      <c r="X1307" s="357"/>
      <c r="Y1307" s="446"/>
      <c r="Z1307" s="443"/>
      <c r="AA1307" s="446"/>
      <c r="AB1307" s="357"/>
      <c r="AC1307" s="357"/>
      <c r="AD1307" s="357"/>
      <c r="AE1307" s="357"/>
      <c r="AF1307" s="357"/>
      <c r="AG1307" s="446"/>
      <c r="AH1307" s="357"/>
      <c r="AI1307" s="357"/>
      <c r="AJ1307" s="357"/>
      <c r="AK1307" s="357"/>
      <c r="AL1307" s="357"/>
      <c r="AM1307" s="357"/>
    </row>
    <row r="1308" spans="5:39" x14ac:dyDescent="0.25">
      <c r="E1308" s="356"/>
      <c r="F1308" s="356"/>
      <c r="G1308" s="356"/>
      <c r="H1308" s="356"/>
      <c r="I1308" s="356"/>
      <c r="J1308" s="357"/>
      <c r="K1308" s="357"/>
      <c r="L1308" s="357"/>
      <c r="M1308" s="357"/>
      <c r="N1308" s="358"/>
      <c r="O1308" s="358"/>
      <c r="P1308" s="358"/>
      <c r="Q1308" s="358"/>
      <c r="R1308" s="358"/>
      <c r="S1308" s="358"/>
      <c r="T1308" s="359"/>
      <c r="U1308" s="360"/>
      <c r="V1308" s="360"/>
      <c r="W1308" s="357"/>
      <c r="X1308" s="357"/>
      <c r="Y1308" s="446"/>
      <c r="Z1308" s="443"/>
      <c r="AA1308" s="446"/>
      <c r="AB1308" s="357"/>
      <c r="AC1308" s="357"/>
      <c r="AD1308" s="357"/>
      <c r="AE1308" s="357"/>
      <c r="AF1308" s="357"/>
      <c r="AG1308" s="446"/>
      <c r="AH1308" s="357"/>
      <c r="AI1308" s="357"/>
      <c r="AJ1308" s="357"/>
      <c r="AK1308" s="357"/>
      <c r="AL1308" s="357"/>
      <c r="AM1308" s="357"/>
    </row>
    <row r="1309" spans="5:39" x14ac:dyDescent="0.25">
      <c r="E1309" s="356"/>
      <c r="F1309" s="356"/>
      <c r="G1309" s="356"/>
      <c r="H1309" s="356"/>
      <c r="I1309" s="356"/>
      <c r="J1309" s="357"/>
      <c r="K1309" s="357"/>
      <c r="L1309" s="357"/>
      <c r="M1309" s="357"/>
      <c r="N1309" s="358"/>
      <c r="O1309" s="358"/>
      <c r="P1309" s="358"/>
      <c r="Q1309" s="358"/>
      <c r="R1309" s="358"/>
      <c r="S1309" s="358"/>
      <c r="T1309" s="359"/>
      <c r="U1309" s="360"/>
      <c r="V1309" s="360"/>
      <c r="W1309" s="357"/>
      <c r="X1309" s="357"/>
      <c r="Y1309" s="446"/>
      <c r="Z1309" s="443"/>
      <c r="AA1309" s="446"/>
      <c r="AB1309" s="357"/>
      <c r="AC1309" s="357"/>
      <c r="AD1309" s="357"/>
      <c r="AE1309" s="357"/>
      <c r="AF1309" s="357"/>
      <c r="AG1309" s="446"/>
      <c r="AH1309" s="357"/>
      <c r="AI1309" s="357"/>
      <c r="AJ1309" s="357"/>
      <c r="AK1309" s="357"/>
      <c r="AL1309" s="357"/>
      <c r="AM1309" s="357"/>
    </row>
    <row r="1310" spans="5:39" x14ac:dyDescent="0.25">
      <c r="E1310" s="356"/>
      <c r="F1310" s="356"/>
      <c r="G1310" s="356"/>
      <c r="H1310" s="356"/>
      <c r="I1310" s="356"/>
      <c r="J1310" s="357"/>
      <c r="K1310" s="357"/>
      <c r="L1310" s="357"/>
      <c r="M1310" s="357"/>
      <c r="N1310" s="358"/>
      <c r="O1310" s="358"/>
      <c r="P1310" s="358"/>
      <c r="Q1310" s="358"/>
      <c r="R1310" s="358"/>
      <c r="S1310" s="358"/>
      <c r="T1310" s="359"/>
      <c r="U1310" s="360"/>
      <c r="V1310" s="360"/>
      <c r="W1310" s="357"/>
      <c r="X1310" s="357"/>
      <c r="Y1310" s="446"/>
      <c r="Z1310" s="443"/>
      <c r="AA1310" s="446"/>
      <c r="AB1310" s="357"/>
      <c r="AC1310" s="357"/>
      <c r="AD1310" s="357"/>
      <c r="AE1310" s="357"/>
      <c r="AF1310" s="357"/>
      <c r="AG1310" s="446"/>
      <c r="AH1310" s="357"/>
      <c r="AI1310" s="357"/>
      <c r="AJ1310" s="357"/>
      <c r="AK1310" s="357"/>
      <c r="AL1310" s="357"/>
      <c r="AM1310" s="357"/>
    </row>
    <row r="1311" spans="5:39" x14ac:dyDescent="0.25">
      <c r="E1311" s="356"/>
      <c r="F1311" s="356"/>
      <c r="G1311" s="356"/>
      <c r="H1311" s="356"/>
      <c r="I1311" s="356"/>
      <c r="J1311" s="357"/>
      <c r="K1311" s="357"/>
      <c r="L1311" s="357"/>
      <c r="M1311" s="357"/>
      <c r="N1311" s="358"/>
      <c r="O1311" s="358"/>
      <c r="P1311" s="358"/>
      <c r="Q1311" s="358"/>
      <c r="R1311" s="358"/>
      <c r="S1311" s="358"/>
      <c r="T1311" s="359"/>
      <c r="U1311" s="360"/>
      <c r="V1311" s="360"/>
      <c r="W1311" s="357"/>
      <c r="X1311" s="357"/>
      <c r="Y1311" s="446"/>
      <c r="Z1311" s="443"/>
      <c r="AA1311" s="446"/>
      <c r="AB1311" s="357"/>
      <c r="AC1311" s="357"/>
      <c r="AD1311" s="357"/>
      <c r="AE1311" s="357"/>
      <c r="AF1311" s="357"/>
      <c r="AG1311" s="446"/>
      <c r="AH1311" s="357"/>
      <c r="AI1311" s="357"/>
      <c r="AJ1311" s="357"/>
      <c r="AK1311" s="357"/>
      <c r="AL1311" s="357"/>
      <c r="AM1311" s="357"/>
    </row>
    <row r="1312" spans="5:39" x14ac:dyDescent="0.25">
      <c r="E1312" s="356"/>
      <c r="F1312" s="356"/>
      <c r="G1312" s="356"/>
      <c r="H1312" s="356"/>
      <c r="I1312" s="356"/>
      <c r="J1312" s="357"/>
      <c r="K1312" s="357"/>
      <c r="L1312" s="357"/>
      <c r="M1312" s="357"/>
      <c r="N1312" s="358"/>
      <c r="O1312" s="358"/>
      <c r="P1312" s="358"/>
      <c r="Q1312" s="358"/>
      <c r="R1312" s="358"/>
      <c r="S1312" s="358"/>
      <c r="T1312" s="359"/>
      <c r="U1312" s="360"/>
      <c r="V1312" s="360"/>
      <c r="W1312" s="357"/>
      <c r="X1312" s="357"/>
      <c r="Y1312" s="446"/>
      <c r="Z1312" s="443"/>
      <c r="AA1312" s="446"/>
      <c r="AB1312" s="357"/>
      <c r="AC1312" s="357"/>
      <c r="AD1312" s="357"/>
      <c r="AE1312" s="357"/>
      <c r="AF1312" s="357"/>
      <c r="AG1312" s="446"/>
      <c r="AH1312" s="357"/>
      <c r="AI1312" s="357"/>
      <c r="AJ1312" s="357"/>
      <c r="AK1312" s="357"/>
      <c r="AL1312" s="357"/>
      <c r="AM1312" s="357"/>
    </row>
    <row r="1313" spans="5:39" x14ac:dyDescent="0.25">
      <c r="E1313" s="356"/>
      <c r="F1313" s="356"/>
      <c r="G1313" s="356"/>
      <c r="H1313" s="356"/>
      <c r="I1313" s="356"/>
      <c r="J1313" s="357"/>
      <c r="K1313" s="357"/>
      <c r="L1313" s="357"/>
      <c r="M1313" s="357"/>
      <c r="N1313" s="358"/>
      <c r="O1313" s="358"/>
      <c r="P1313" s="358"/>
      <c r="Q1313" s="358"/>
      <c r="R1313" s="358"/>
      <c r="S1313" s="358"/>
      <c r="T1313" s="359"/>
      <c r="U1313" s="360"/>
      <c r="V1313" s="360"/>
      <c r="W1313" s="357"/>
      <c r="X1313" s="357"/>
      <c r="Y1313" s="446"/>
      <c r="Z1313" s="443"/>
      <c r="AA1313" s="446"/>
      <c r="AB1313" s="357"/>
      <c r="AC1313" s="357"/>
      <c r="AD1313" s="357"/>
      <c r="AE1313" s="357"/>
      <c r="AF1313" s="357"/>
      <c r="AG1313" s="446"/>
      <c r="AH1313" s="357"/>
      <c r="AI1313" s="357"/>
      <c r="AJ1313" s="357"/>
      <c r="AK1313" s="357"/>
      <c r="AL1313" s="357"/>
      <c r="AM1313" s="357"/>
    </row>
    <row r="1314" spans="5:39" x14ac:dyDescent="0.25">
      <c r="E1314" s="356"/>
      <c r="F1314" s="356"/>
      <c r="G1314" s="356"/>
      <c r="H1314" s="356"/>
      <c r="I1314" s="356"/>
      <c r="J1314" s="357"/>
      <c r="K1314" s="357"/>
      <c r="L1314" s="357"/>
      <c r="M1314" s="357"/>
      <c r="N1314" s="358"/>
      <c r="O1314" s="358"/>
      <c r="P1314" s="358"/>
      <c r="Q1314" s="358"/>
      <c r="R1314" s="358"/>
      <c r="S1314" s="358"/>
      <c r="T1314" s="359"/>
      <c r="U1314" s="360"/>
      <c r="V1314" s="360"/>
      <c r="W1314" s="357"/>
      <c r="X1314" s="357"/>
      <c r="Y1314" s="446"/>
      <c r="Z1314" s="443"/>
      <c r="AA1314" s="446"/>
      <c r="AB1314" s="357"/>
      <c r="AC1314" s="357"/>
      <c r="AD1314" s="357"/>
      <c r="AE1314" s="357"/>
      <c r="AF1314" s="357"/>
      <c r="AG1314" s="446"/>
      <c r="AH1314" s="357"/>
      <c r="AI1314" s="357"/>
      <c r="AJ1314" s="357"/>
      <c r="AK1314" s="357"/>
      <c r="AL1314" s="357"/>
      <c r="AM1314" s="357"/>
    </row>
    <row r="1315" spans="5:39" x14ac:dyDescent="0.25">
      <c r="E1315" s="356"/>
      <c r="F1315" s="356"/>
      <c r="G1315" s="356"/>
      <c r="H1315" s="356"/>
      <c r="I1315" s="356"/>
      <c r="J1315" s="357"/>
      <c r="K1315" s="357"/>
      <c r="L1315" s="357"/>
      <c r="M1315" s="357"/>
      <c r="N1315" s="358"/>
      <c r="O1315" s="358"/>
      <c r="P1315" s="358"/>
      <c r="Q1315" s="358"/>
      <c r="R1315" s="358"/>
      <c r="S1315" s="358"/>
      <c r="T1315" s="359"/>
      <c r="U1315" s="360"/>
      <c r="V1315" s="360"/>
      <c r="W1315" s="357"/>
      <c r="X1315" s="357"/>
      <c r="Y1315" s="446"/>
      <c r="Z1315" s="443"/>
      <c r="AA1315" s="446"/>
      <c r="AB1315" s="357"/>
      <c r="AC1315" s="357"/>
      <c r="AD1315" s="357"/>
      <c r="AE1315" s="357"/>
      <c r="AF1315" s="357"/>
      <c r="AG1315" s="446"/>
      <c r="AH1315" s="357"/>
      <c r="AI1315" s="357"/>
      <c r="AJ1315" s="357"/>
      <c r="AK1315" s="357"/>
      <c r="AL1315" s="357"/>
      <c r="AM1315" s="357"/>
    </row>
    <row r="1316" spans="5:39" x14ac:dyDescent="0.25">
      <c r="E1316" s="356"/>
      <c r="F1316" s="356"/>
      <c r="G1316" s="356"/>
      <c r="H1316" s="356"/>
      <c r="I1316" s="356"/>
      <c r="J1316" s="357"/>
      <c r="K1316" s="357"/>
      <c r="L1316" s="357"/>
      <c r="M1316" s="357"/>
      <c r="N1316" s="358"/>
      <c r="O1316" s="358"/>
      <c r="P1316" s="358"/>
      <c r="Q1316" s="358"/>
      <c r="R1316" s="358"/>
      <c r="S1316" s="358"/>
      <c r="T1316" s="359"/>
      <c r="U1316" s="360"/>
      <c r="V1316" s="360"/>
      <c r="W1316" s="357"/>
      <c r="X1316" s="357"/>
      <c r="Y1316" s="446"/>
      <c r="Z1316" s="443"/>
      <c r="AA1316" s="446"/>
      <c r="AB1316" s="357"/>
      <c r="AC1316" s="357"/>
      <c r="AD1316" s="357"/>
      <c r="AE1316" s="357"/>
      <c r="AF1316" s="357"/>
      <c r="AG1316" s="446"/>
      <c r="AH1316" s="357"/>
      <c r="AI1316" s="357"/>
      <c r="AJ1316" s="357"/>
      <c r="AK1316" s="357"/>
      <c r="AL1316" s="357"/>
      <c r="AM1316" s="357"/>
    </row>
    <row r="1317" spans="5:39" x14ac:dyDescent="0.25">
      <c r="E1317" s="356"/>
      <c r="F1317" s="356"/>
      <c r="G1317" s="356"/>
      <c r="H1317" s="356"/>
      <c r="I1317" s="356"/>
      <c r="J1317" s="357"/>
      <c r="K1317" s="357"/>
      <c r="L1317" s="357"/>
      <c r="M1317" s="357"/>
      <c r="N1317" s="358"/>
      <c r="O1317" s="358"/>
      <c r="P1317" s="358"/>
      <c r="Q1317" s="358"/>
      <c r="R1317" s="358"/>
      <c r="S1317" s="358"/>
      <c r="T1317" s="359"/>
      <c r="U1317" s="360"/>
      <c r="V1317" s="360"/>
      <c r="W1317" s="357"/>
      <c r="X1317" s="357"/>
      <c r="Y1317" s="446"/>
      <c r="Z1317" s="443"/>
      <c r="AA1317" s="446"/>
      <c r="AB1317" s="357"/>
      <c r="AC1317" s="357"/>
      <c r="AD1317" s="357"/>
      <c r="AE1317" s="357"/>
      <c r="AF1317" s="357"/>
      <c r="AG1317" s="446"/>
      <c r="AH1317" s="357"/>
      <c r="AI1317" s="357"/>
      <c r="AJ1317" s="357"/>
      <c r="AK1317" s="357"/>
      <c r="AL1317" s="357"/>
      <c r="AM1317" s="357"/>
    </row>
    <row r="1318" spans="5:39" x14ac:dyDescent="0.25">
      <c r="E1318" s="356"/>
      <c r="F1318" s="356"/>
      <c r="G1318" s="356"/>
      <c r="H1318" s="356"/>
      <c r="I1318" s="356"/>
      <c r="J1318" s="357"/>
      <c r="K1318" s="357"/>
      <c r="L1318" s="357"/>
      <c r="M1318" s="357"/>
      <c r="N1318" s="358"/>
      <c r="O1318" s="358"/>
      <c r="P1318" s="358"/>
      <c r="Q1318" s="358"/>
      <c r="R1318" s="358"/>
      <c r="S1318" s="358"/>
      <c r="T1318" s="359"/>
      <c r="U1318" s="360"/>
      <c r="V1318" s="360"/>
      <c r="W1318" s="357"/>
      <c r="X1318" s="357"/>
      <c r="Y1318" s="446"/>
      <c r="Z1318" s="443"/>
      <c r="AA1318" s="446"/>
      <c r="AB1318" s="357"/>
      <c r="AC1318" s="357"/>
      <c r="AD1318" s="357"/>
      <c r="AE1318" s="357"/>
      <c r="AF1318" s="357"/>
      <c r="AG1318" s="446"/>
      <c r="AH1318" s="357"/>
      <c r="AI1318" s="357"/>
      <c r="AJ1318" s="357"/>
      <c r="AK1318" s="357"/>
      <c r="AL1318" s="357"/>
      <c r="AM1318" s="357"/>
    </row>
    <row r="1319" spans="5:39" x14ac:dyDescent="0.25">
      <c r="E1319" s="356"/>
      <c r="F1319" s="356"/>
      <c r="G1319" s="356"/>
      <c r="H1319" s="356"/>
      <c r="I1319" s="356"/>
      <c r="J1319" s="357"/>
      <c r="K1319" s="357"/>
      <c r="L1319" s="357"/>
      <c r="M1319" s="357"/>
      <c r="N1319" s="358"/>
      <c r="O1319" s="358"/>
      <c r="P1319" s="358"/>
      <c r="Q1319" s="358"/>
      <c r="R1319" s="358"/>
      <c r="S1319" s="358"/>
      <c r="T1319" s="359"/>
      <c r="U1319" s="360"/>
      <c r="V1319" s="360"/>
      <c r="W1319" s="357"/>
      <c r="X1319" s="357"/>
      <c r="Y1319" s="446"/>
      <c r="Z1319" s="443"/>
      <c r="AA1319" s="446"/>
      <c r="AB1319" s="357"/>
      <c r="AC1319" s="357"/>
      <c r="AD1319" s="357"/>
      <c r="AE1319" s="357"/>
      <c r="AF1319" s="357"/>
      <c r="AG1319" s="446"/>
      <c r="AH1319" s="357"/>
      <c r="AI1319" s="357"/>
      <c r="AJ1319" s="357"/>
      <c r="AK1319" s="357"/>
      <c r="AL1319" s="357"/>
      <c r="AM1319" s="357"/>
    </row>
    <row r="1320" spans="5:39" x14ac:dyDescent="0.25">
      <c r="E1320" s="356"/>
      <c r="F1320" s="356"/>
      <c r="G1320" s="356"/>
      <c r="H1320" s="356"/>
      <c r="I1320" s="356"/>
      <c r="J1320" s="357"/>
      <c r="K1320" s="357"/>
      <c r="L1320" s="357"/>
      <c r="M1320" s="357"/>
      <c r="N1320" s="358"/>
      <c r="O1320" s="358"/>
      <c r="P1320" s="358"/>
      <c r="Q1320" s="358"/>
      <c r="R1320" s="358"/>
      <c r="S1320" s="358"/>
      <c r="T1320" s="359"/>
      <c r="U1320" s="360"/>
      <c r="V1320" s="360"/>
      <c r="W1320" s="357"/>
      <c r="X1320" s="357"/>
      <c r="Y1320" s="446"/>
      <c r="Z1320" s="443"/>
      <c r="AA1320" s="446"/>
      <c r="AB1320" s="357"/>
      <c r="AC1320" s="357"/>
      <c r="AD1320" s="357"/>
      <c r="AE1320" s="357"/>
      <c r="AF1320" s="357"/>
      <c r="AG1320" s="446"/>
      <c r="AH1320" s="357"/>
      <c r="AI1320" s="357"/>
      <c r="AJ1320" s="357"/>
      <c r="AK1320" s="357"/>
      <c r="AL1320" s="357"/>
      <c r="AM1320" s="357"/>
    </row>
    <row r="1321" spans="5:39" x14ac:dyDescent="0.25">
      <c r="E1321" s="356"/>
      <c r="F1321" s="356"/>
      <c r="G1321" s="356"/>
      <c r="H1321" s="356"/>
      <c r="I1321" s="356"/>
      <c r="J1321" s="357"/>
      <c r="K1321" s="357"/>
      <c r="L1321" s="357"/>
      <c r="M1321" s="357"/>
      <c r="N1321" s="358"/>
      <c r="O1321" s="358"/>
      <c r="P1321" s="358"/>
      <c r="Q1321" s="358"/>
      <c r="R1321" s="358"/>
      <c r="S1321" s="358"/>
      <c r="T1321" s="359"/>
      <c r="U1321" s="360"/>
      <c r="V1321" s="360"/>
      <c r="W1321" s="357"/>
      <c r="X1321" s="357"/>
      <c r="Y1321" s="446"/>
      <c r="Z1321" s="443"/>
      <c r="AA1321" s="446"/>
      <c r="AB1321" s="357"/>
      <c r="AC1321" s="357"/>
      <c r="AD1321" s="357"/>
      <c r="AE1321" s="357"/>
      <c r="AF1321" s="357"/>
      <c r="AG1321" s="446"/>
      <c r="AH1321" s="357"/>
      <c r="AI1321" s="357"/>
      <c r="AJ1321" s="357"/>
      <c r="AK1321" s="357"/>
      <c r="AL1321" s="357"/>
      <c r="AM1321" s="357"/>
    </row>
    <row r="1322" spans="5:39" x14ac:dyDescent="0.25">
      <c r="E1322" s="356"/>
      <c r="F1322" s="356"/>
      <c r="G1322" s="356"/>
      <c r="H1322" s="356"/>
      <c r="I1322" s="356"/>
      <c r="J1322" s="357"/>
      <c r="K1322" s="357"/>
      <c r="L1322" s="357"/>
      <c r="M1322" s="357"/>
      <c r="N1322" s="358"/>
      <c r="O1322" s="358"/>
      <c r="P1322" s="358"/>
      <c r="Q1322" s="358"/>
      <c r="R1322" s="358"/>
      <c r="S1322" s="358"/>
      <c r="T1322" s="359"/>
      <c r="U1322" s="360"/>
      <c r="V1322" s="360"/>
      <c r="W1322" s="357"/>
      <c r="X1322" s="357"/>
      <c r="Y1322" s="446"/>
      <c r="Z1322" s="443"/>
      <c r="AA1322" s="446"/>
      <c r="AB1322" s="357"/>
      <c r="AC1322" s="357"/>
      <c r="AD1322" s="357"/>
      <c r="AE1322" s="357"/>
      <c r="AF1322" s="357"/>
      <c r="AG1322" s="446"/>
      <c r="AH1322" s="357"/>
      <c r="AI1322" s="357"/>
      <c r="AJ1322" s="357"/>
      <c r="AK1322" s="357"/>
      <c r="AL1322" s="357"/>
      <c r="AM1322" s="357"/>
    </row>
    <row r="1323" spans="5:39" x14ac:dyDescent="0.25">
      <c r="E1323" s="356"/>
      <c r="F1323" s="356"/>
      <c r="G1323" s="356"/>
      <c r="H1323" s="356"/>
      <c r="I1323" s="356"/>
      <c r="J1323" s="357"/>
      <c r="K1323" s="357"/>
      <c r="L1323" s="357"/>
      <c r="M1323" s="357"/>
      <c r="N1323" s="358"/>
      <c r="O1323" s="358"/>
      <c r="P1323" s="358"/>
      <c r="Q1323" s="358"/>
      <c r="R1323" s="358"/>
      <c r="S1323" s="358"/>
      <c r="T1323" s="359"/>
      <c r="U1323" s="360"/>
      <c r="V1323" s="360"/>
      <c r="W1323" s="357"/>
      <c r="X1323" s="357"/>
      <c r="Y1323" s="446"/>
      <c r="Z1323" s="443"/>
      <c r="AA1323" s="446"/>
      <c r="AB1323" s="357"/>
      <c r="AC1323" s="357"/>
      <c r="AD1323" s="357"/>
      <c r="AE1323" s="357"/>
      <c r="AF1323" s="357"/>
      <c r="AG1323" s="446"/>
      <c r="AH1323" s="357"/>
      <c r="AI1323" s="357"/>
      <c r="AJ1323" s="357"/>
      <c r="AK1323" s="357"/>
      <c r="AL1323" s="357"/>
      <c r="AM1323" s="357"/>
    </row>
    <row r="1324" spans="5:39" x14ac:dyDescent="0.25">
      <c r="E1324" s="356"/>
      <c r="F1324" s="356"/>
      <c r="G1324" s="356"/>
      <c r="H1324" s="356"/>
      <c r="I1324" s="356"/>
      <c r="J1324" s="357"/>
      <c r="K1324" s="357"/>
      <c r="L1324" s="357"/>
      <c r="M1324" s="357"/>
      <c r="N1324" s="358"/>
      <c r="O1324" s="358"/>
      <c r="P1324" s="358"/>
      <c r="Q1324" s="358"/>
      <c r="R1324" s="358"/>
      <c r="S1324" s="358"/>
      <c r="T1324" s="359"/>
      <c r="U1324" s="360"/>
      <c r="V1324" s="360"/>
      <c r="W1324" s="357"/>
      <c r="X1324" s="357"/>
      <c r="Y1324" s="446"/>
      <c r="Z1324" s="443"/>
      <c r="AA1324" s="446"/>
      <c r="AB1324" s="357"/>
      <c r="AC1324" s="357"/>
      <c r="AD1324" s="357"/>
      <c r="AE1324" s="357"/>
      <c r="AF1324" s="357"/>
      <c r="AG1324" s="446"/>
      <c r="AH1324" s="357"/>
      <c r="AI1324" s="357"/>
      <c r="AJ1324" s="357"/>
      <c r="AK1324" s="357"/>
      <c r="AL1324" s="357"/>
      <c r="AM1324" s="357"/>
    </row>
    <row r="1325" spans="5:39" x14ac:dyDescent="0.25">
      <c r="E1325" s="356"/>
      <c r="F1325" s="356"/>
      <c r="G1325" s="356"/>
      <c r="H1325" s="356"/>
      <c r="I1325" s="356"/>
      <c r="J1325" s="357"/>
      <c r="K1325" s="357"/>
      <c r="L1325" s="357"/>
      <c r="M1325" s="357"/>
      <c r="N1325" s="358"/>
      <c r="O1325" s="358"/>
      <c r="P1325" s="358"/>
      <c r="Q1325" s="358"/>
      <c r="R1325" s="358"/>
      <c r="S1325" s="358"/>
      <c r="T1325" s="359"/>
      <c r="U1325" s="360"/>
      <c r="V1325" s="360"/>
      <c r="W1325" s="357"/>
      <c r="X1325" s="357"/>
      <c r="Y1325" s="446"/>
      <c r="Z1325" s="443"/>
      <c r="AA1325" s="446"/>
      <c r="AB1325" s="357"/>
      <c r="AC1325" s="357"/>
      <c r="AD1325" s="357"/>
      <c r="AE1325" s="357"/>
      <c r="AF1325" s="357"/>
      <c r="AG1325" s="446"/>
      <c r="AH1325" s="357"/>
      <c r="AI1325" s="357"/>
      <c r="AJ1325" s="357"/>
      <c r="AK1325" s="357"/>
      <c r="AL1325" s="357"/>
      <c r="AM1325" s="357"/>
    </row>
    <row r="1326" spans="5:39" x14ac:dyDescent="0.25">
      <c r="E1326" s="356"/>
      <c r="F1326" s="356"/>
      <c r="G1326" s="356"/>
      <c r="H1326" s="356"/>
      <c r="I1326" s="356"/>
      <c r="J1326" s="357"/>
      <c r="K1326" s="357"/>
      <c r="L1326" s="357"/>
      <c r="M1326" s="357"/>
      <c r="N1326" s="358"/>
      <c r="O1326" s="358"/>
      <c r="P1326" s="358"/>
      <c r="Q1326" s="358"/>
      <c r="R1326" s="358"/>
      <c r="S1326" s="358"/>
      <c r="T1326" s="359"/>
      <c r="U1326" s="360"/>
      <c r="V1326" s="360"/>
      <c r="W1326" s="357"/>
      <c r="X1326" s="357"/>
      <c r="Y1326" s="446"/>
      <c r="Z1326" s="443"/>
      <c r="AA1326" s="446"/>
      <c r="AB1326" s="357"/>
      <c r="AC1326" s="357"/>
      <c r="AD1326" s="357"/>
      <c r="AE1326" s="357"/>
      <c r="AF1326" s="357"/>
      <c r="AG1326" s="446"/>
      <c r="AH1326" s="357"/>
      <c r="AI1326" s="357"/>
      <c r="AJ1326" s="357"/>
      <c r="AK1326" s="357"/>
      <c r="AL1326" s="357"/>
      <c r="AM1326" s="357"/>
    </row>
    <row r="1327" spans="5:39" x14ac:dyDescent="0.25">
      <c r="E1327" s="356"/>
      <c r="F1327" s="356"/>
      <c r="G1327" s="356"/>
      <c r="H1327" s="356"/>
      <c r="I1327" s="356"/>
      <c r="J1327" s="357"/>
      <c r="K1327" s="357"/>
      <c r="L1327" s="357"/>
      <c r="M1327" s="357"/>
      <c r="N1327" s="358"/>
      <c r="O1327" s="358"/>
      <c r="P1327" s="358"/>
      <c r="Q1327" s="358"/>
      <c r="R1327" s="358"/>
      <c r="S1327" s="358"/>
      <c r="T1327" s="359"/>
      <c r="U1327" s="360"/>
      <c r="V1327" s="360"/>
      <c r="W1327" s="357"/>
      <c r="X1327" s="357"/>
      <c r="Y1327" s="446"/>
      <c r="Z1327" s="443"/>
      <c r="AA1327" s="446"/>
      <c r="AB1327" s="357"/>
      <c r="AC1327" s="357"/>
      <c r="AD1327" s="357"/>
      <c r="AE1327" s="357"/>
      <c r="AF1327" s="357"/>
      <c r="AG1327" s="446"/>
      <c r="AH1327" s="357"/>
      <c r="AI1327" s="357"/>
      <c r="AJ1327" s="357"/>
      <c r="AK1327" s="357"/>
      <c r="AL1327" s="357"/>
      <c r="AM1327" s="357"/>
    </row>
    <row r="1328" spans="5:39" x14ac:dyDescent="0.25">
      <c r="E1328" s="356"/>
      <c r="F1328" s="356"/>
      <c r="G1328" s="356"/>
      <c r="H1328" s="356"/>
      <c r="I1328" s="356"/>
      <c r="J1328" s="357"/>
      <c r="K1328" s="357"/>
      <c r="L1328" s="357"/>
      <c r="M1328" s="357"/>
      <c r="N1328" s="358"/>
      <c r="O1328" s="358"/>
      <c r="P1328" s="358"/>
      <c r="Q1328" s="358"/>
      <c r="R1328" s="358"/>
      <c r="S1328" s="358"/>
      <c r="T1328" s="359"/>
      <c r="U1328" s="360"/>
      <c r="V1328" s="360"/>
      <c r="W1328" s="357"/>
      <c r="X1328" s="357"/>
      <c r="Y1328" s="446"/>
      <c r="Z1328" s="443"/>
      <c r="AA1328" s="446"/>
      <c r="AB1328" s="357"/>
      <c r="AC1328" s="357"/>
      <c r="AD1328" s="357"/>
      <c r="AE1328" s="357"/>
      <c r="AF1328" s="357"/>
      <c r="AG1328" s="446"/>
      <c r="AH1328" s="357"/>
      <c r="AI1328" s="357"/>
      <c r="AJ1328" s="357"/>
      <c r="AK1328" s="357"/>
      <c r="AL1328" s="357"/>
      <c r="AM1328" s="357"/>
    </row>
    <row r="1329" spans="5:39" x14ac:dyDescent="0.25">
      <c r="E1329" s="356"/>
      <c r="F1329" s="356"/>
      <c r="G1329" s="356"/>
      <c r="H1329" s="356"/>
      <c r="I1329" s="356"/>
      <c r="J1329" s="357"/>
      <c r="K1329" s="357"/>
      <c r="L1329" s="357"/>
      <c r="M1329" s="357"/>
      <c r="N1329" s="358"/>
      <c r="O1329" s="358"/>
      <c r="P1329" s="358"/>
      <c r="Q1329" s="358"/>
      <c r="R1329" s="358"/>
      <c r="S1329" s="358"/>
      <c r="T1329" s="359"/>
      <c r="U1329" s="360"/>
      <c r="V1329" s="360"/>
      <c r="W1329" s="357"/>
      <c r="X1329" s="357"/>
      <c r="Y1329" s="446"/>
      <c r="Z1329" s="443"/>
      <c r="AA1329" s="446"/>
      <c r="AB1329" s="357"/>
      <c r="AC1329" s="357"/>
      <c r="AD1329" s="357"/>
      <c r="AE1329" s="357"/>
      <c r="AF1329" s="357"/>
      <c r="AG1329" s="446"/>
      <c r="AH1329" s="357"/>
      <c r="AI1329" s="357"/>
      <c r="AJ1329" s="357"/>
      <c r="AK1329" s="357"/>
      <c r="AL1329" s="357"/>
      <c r="AM1329" s="357"/>
    </row>
    <row r="1330" spans="5:39" x14ac:dyDescent="0.25">
      <c r="E1330" s="356"/>
      <c r="F1330" s="356"/>
      <c r="G1330" s="356"/>
      <c r="H1330" s="356"/>
      <c r="I1330" s="356"/>
      <c r="J1330" s="357"/>
      <c r="K1330" s="357"/>
      <c r="L1330" s="357"/>
      <c r="M1330" s="357"/>
      <c r="N1330" s="358"/>
      <c r="O1330" s="358"/>
      <c r="P1330" s="358"/>
      <c r="Q1330" s="358"/>
      <c r="R1330" s="358"/>
      <c r="S1330" s="358"/>
      <c r="T1330" s="359"/>
      <c r="U1330" s="360"/>
      <c r="V1330" s="360"/>
      <c r="W1330" s="357"/>
      <c r="X1330" s="357"/>
      <c r="Y1330" s="446"/>
      <c r="Z1330" s="443"/>
      <c r="AA1330" s="446"/>
      <c r="AB1330" s="357"/>
      <c r="AC1330" s="357"/>
      <c r="AD1330" s="357"/>
      <c r="AE1330" s="357"/>
      <c r="AF1330" s="357"/>
      <c r="AG1330" s="446"/>
      <c r="AH1330" s="357"/>
      <c r="AI1330" s="357"/>
      <c r="AJ1330" s="357"/>
      <c r="AK1330" s="357"/>
      <c r="AL1330" s="357"/>
      <c r="AM1330" s="357"/>
    </row>
    <row r="1331" spans="5:39" x14ac:dyDescent="0.25">
      <c r="E1331" s="356"/>
      <c r="F1331" s="356"/>
      <c r="G1331" s="356"/>
      <c r="H1331" s="356"/>
      <c r="I1331" s="356"/>
      <c r="J1331" s="357"/>
      <c r="K1331" s="357"/>
      <c r="L1331" s="357"/>
      <c r="M1331" s="357"/>
      <c r="N1331" s="358"/>
      <c r="O1331" s="358"/>
      <c r="P1331" s="358"/>
      <c r="Q1331" s="358"/>
      <c r="R1331" s="358"/>
      <c r="S1331" s="358"/>
      <c r="T1331" s="359"/>
      <c r="U1331" s="360"/>
      <c r="V1331" s="360"/>
      <c r="W1331" s="357"/>
      <c r="X1331" s="357"/>
      <c r="Y1331" s="446"/>
      <c r="Z1331" s="443"/>
      <c r="AA1331" s="446"/>
      <c r="AB1331" s="357"/>
      <c r="AC1331" s="357"/>
      <c r="AD1331" s="357"/>
      <c r="AE1331" s="357"/>
      <c r="AF1331" s="357"/>
      <c r="AG1331" s="446"/>
      <c r="AH1331" s="357"/>
      <c r="AI1331" s="357"/>
      <c r="AJ1331" s="357"/>
      <c r="AK1331" s="357"/>
      <c r="AL1331" s="357"/>
      <c r="AM1331" s="357"/>
    </row>
    <row r="1332" spans="5:39" x14ac:dyDescent="0.25">
      <c r="E1332" s="356"/>
      <c r="F1332" s="356"/>
      <c r="G1332" s="356"/>
      <c r="H1332" s="356"/>
      <c r="I1332" s="356"/>
      <c r="J1332" s="357"/>
      <c r="K1332" s="357"/>
      <c r="L1332" s="357"/>
      <c r="M1332" s="357"/>
      <c r="N1332" s="358"/>
      <c r="O1332" s="358"/>
      <c r="P1332" s="358"/>
      <c r="Q1332" s="358"/>
      <c r="R1332" s="358"/>
      <c r="S1332" s="358"/>
      <c r="T1332" s="359"/>
      <c r="U1332" s="360"/>
      <c r="V1332" s="360"/>
      <c r="W1332" s="357"/>
      <c r="X1332" s="357"/>
      <c r="Y1332" s="446"/>
      <c r="Z1332" s="443"/>
      <c r="AA1332" s="446"/>
      <c r="AB1332" s="357"/>
      <c r="AC1332" s="357"/>
      <c r="AD1332" s="357"/>
      <c r="AE1332" s="357"/>
      <c r="AF1332" s="357"/>
      <c r="AG1332" s="446"/>
      <c r="AH1332" s="357"/>
      <c r="AI1332" s="357"/>
      <c r="AJ1332" s="357"/>
      <c r="AK1332" s="357"/>
      <c r="AL1332" s="357"/>
      <c r="AM1332" s="357"/>
    </row>
    <row r="1333" spans="5:39" x14ac:dyDescent="0.25">
      <c r="E1333" s="356"/>
      <c r="F1333" s="356"/>
      <c r="G1333" s="356"/>
      <c r="H1333" s="356"/>
      <c r="I1333" s="356"/>
      <c r="J1333" s="357"/>
      <c r="K1333" s="357"/>
      <c r="L1333" s="357"/>
      <c r="M1333" s="357"/>
      <c r="N1333" s="358"/>
      <c r="O1333" s="358"/>
      <c r="P1333" s="358"/>
      <c r="Q1333" s="358"/>
      <c r="R1333" s="358"/>
      <c r="S1333" s="358"/>
      <c r="T1333" s="359"/>
      <c r="U1333" s="360"/>
      <c r="V1333" s="360"/>
      <c r="W1333" s="357"/>
      <c r="X1333" s="357"/>
      <c r="Y1333" s="446"/>
      <c r="Z1333" s="443"/>
      <c r="AA1333" s="446"/>
      <c r="AB1333" s="357"/>
      <c r="AC1333" s="357"/>
      <c r="AD1333" s="357"/>
      <c r="AE1333" s="357"/>
      <c r="AF1333" s="357"/>
      <c r="AG1333" s="446"/>
      <c r="AH1333" s="357"/>
      <c r="AI1333" s="357"/>
      <c r="AJ1333" s="357"/>
      <c r="AK1333" s="357"/>
      <c r="AL1333" s="357"/>
      <c r="AM1333" s="357"/>
    </row>
    <row r="1334" spans="5:39" x14ac:dyDescent="0.25">
      <c r="E1334" s="356"/>
      <c r="F1334" s="356"/>
      <c r="G1334" s="356"/>
      <c r="H1334" s="356"/>
      <c r="I1334" s="356"/>
      <c r="J1334" s="357"/>
      <c r="K1334" s="357"/>
      <c r="L1334" s="357"/>
      <c r="M1334" s="357"/>
      <c r="N1334" s="358"/>
      <c r="O1334" s="358"/>
      <c r="P1334" s="358"/>
      <c r="Q1334" s="358"/>
      <c r="R1334" s="358"/>
      <c r="S1334" s="358"/>
      <c r="T1334" s="359"/>
      <c r="U1334" s="360"/>
      <c r="V1334" s="360"/>
      <c r="W1334" s="357"/>
      <c r="X1334" s="357"/>
      <c r="Y1334" s="446"/>
      <c r="Z1334" s="443"/>
      <c r="AA1334" s="446"/>
      <c r="AB1334" s="357"/>
      <c r="AC1334" s="357"/>
      <c r="AD1334" s="357"/>
      <c r="AE1334" s="357"/>
      <c r="AF1334" s="357"/>
      <c r="AG1334" s="446"/>
      <c r="AH1334" s="357"/>
      <c r="AI1334" s="357"/>
      <c r="AJ1334" s="357"/>
      <c r="AK1334" s="357"/>
      <c r="AL1334" s="357"/>
      <c r="AM1334" s="357"/>
    </row>
    <row r="1335" spans="5:39" x14ac:dyDescent="0.25">
      <c r="E1335" s="356"/>
      <c r="F1335" s="356"/>
      <c r="G1335" s="356"/>
      <c r="H1335" s="356"/>
      <c r="I1335" s="356"/>
      <c r="J1335" s="357"/>
      <c r="K1335" s="357"/>
      <c r="L1335" s="357"/>
      <c r="M1335" s="357"/>
      <c r="N1335" s="358"/>
      <c r="O1335" s="358"/>
      <c r="P1335" s="358"/>
      <c r="Q1335" s="358"/>
      <c r="R1335" s="358"/>
      <c r="S1335" s="358"/>
      <c r="T1335" s="359"/>
      <c r="U1335" s="360"/>
      <c r="V1335" s="360"/>
      <c r="W1335" s="357"/>
      <c r="X1335" s="357"/>
      <c r="Y1335" s="446"/>
      <c r="Z1335" s="443"/>
      <c r="AA1335" s="446"/>
      <c r="AB1335" s="357"/>
      <c r="AC1335" s="357"/>
      <c r="AD1335" s="357"/>
      <c r="AE1335" s="357"/>
      <c r="AF1335" s="357"/>
      <c r="AG1335" s="446"/>
      <c r="AH1335" s="357"/>
      <c r="AI1335" s="357"/>
      <c r="AJ1335" s="357"/>
      <c r="AK1335" s="357"/>
      <c r="AL1335" s="357"/>
      <c r="AM1335" s="357"/>
    </row>
    <row r="1336" spans="5:39" x14ac:dyDescent="0.25">
      <c r="E1336" s="356"/>
      <c r="F1336" s="356"/>
      <c r="G1336" s="356"/>
      <c r="H1336" s="356"/>
      <c r="I1336" s="356"/>
      <c r="J1336" s="357"/>
      <c r="K1336" s="357"/>
      <c r="L1336" s="357"/>
      <c r="M1336" s="357"/>
      <c r="N1336" s="358"/>
      <c r="O1336" s="358"/>
      <c r="P1336" s="358"/>
      <c r="Q1336" s="358"/>
      <c r="R1336" s="358"/>
      <c r="S1336" s="358"/>
      <c r="T1336" s="359"/>
      <c r="U1336" s="360"/>
      <c r="V1336" s="360"/>
      <c r="W1336" s="357"/>
      <c r="X1336" s="357"/>
      <c r="Y1336" s="446"/>
      <c r="Z1336" s="443"/>
      <c r="AA1336" s="446"/>
      <c r="AB1336" s="357"/>
      <c r="AC1336" s="357"/>
      <c r="AD1336" s="357"/>
      <c r="AE1336" s="357"/>
      <c r="AF1336" s="357"/>
      <c r="AG1336" s="446"/>
      <c r="AH1336" s="357"/>
      <c r="AI1336" s="357"/>
      <c r="AJ1336" s="357"/>
      <c r="AK1336" s="357"/>
      <c r="AL1336" s="357"/>
      <c r="AM1336" s="357"/>
    </row>
    <row r="1337" spans="5:39" x14ac:dyDescent="0.25">
      <c r="E1337" s="356"/>
      <c r="F1337" s="356"/>
      <c r="G1337" s="356"/>
      <c r="H1337" s="356"/>
      <c r="I1337" s="356"/>
      <c r="J1337" s="357"/>
      <c r="K1337" s="357"/>
      <c r="L1337" s="357"/>
      <c r="M1337" s="357"/>
      <c r="N1337" s="358"/>
      <c r="O1337" s="358"/>
      <c r="P1337" s="358"/>
      <c r="Q1337" s="358"/>
      <c r="R1337" s="358"/>
      <c r="S1337" s="358"/>
      <c r="T1337" s="359"/>
      <c r="U1337" s="360"/>
      <c r="V1337" s="360"/>
      <c r="W1337" s="357"/>
      <c r="X1337" s="357"/>
      <c r="Y1337" s="446"/>
      <c r="Z1337" s="443"/>
      <c r="AA1337" s="446"/>
      <c r="AB1337" s="357"/>
      <c r="AC1337" s="357"/>
      <c r="AD1337" s="357"/>
      <c r="AE1337" s="357"/>
      <c r="AF1337" s="357"/>
      <c r="AG1337" s="446"/>
      <c r="AH1337" s="357"/>
      <c r="AI1337" s="357"/>
      <c r="AJ1337" s="357"/>
      <c r="AK1337" s="357"/>
      <c r="AL1337" s="357"/>
      <c r="AM1337" s="357"/>
    </row>
    <row r="1338" spans="5:39" x14ac:dyDescent="0.25">
      <c r="E1338" s="356"/>
      <c r="F1338" s="356"/>
      <c r="G1338" s="356"/>
      <c r="H1338" s="356"/>
      <c r="I1338" s="356"/>
      <c r="J1338" s="357"/>
      <c r="K1338" s="357"/>
      <c r="L1338" s="357"/>
      <c r="M1338" s="357"/>
      <c r="N1338" s="358"/>
      <c r="O1338" s="358"/>
      <c r="P1338" s="358"/>
      <c r="Q1338" s="358"/>
      <c r="R1338" s="358"/>
      <c r="S1338" s="358"/>
      <c r="T1338" s="359"/>
      <c r="U1338" s="360"/>
      <c r="V1338" s="360"/>
      <c r="W1338" s="357"/>
      <c r="X1338" s="357"/>
      <c r="Y1338" s="446"/>
      <c r="Z1338" s="443"/>
      <c r="AA1338" s="446"/>
      <c r="AB1338" s="357"/>
      <c r="AC1338" s="357"/>
      <c r="AD1338" s="357"/>
      <c r="AE1338" s="357"/>
      <c r="AF1338" s="357"/>
      <c r="AG1338" s="446"/>
      <c r="AH1338" s="357"/>
      <c r="AI1338" s="357"/>
      <c r="AJ1338" s="357"/>
      <c r="AK1338" s="357"/>
      <c r="AL1338" s="357"/>
      <c r="AM1338" s="357"/>
    </row>
    <row r="1339" spans="5:39" x14ac:dyDescent="0.25">
      <c r="E1339" s="356"/>
      <c r="F1339" s="356"/>
      <c r="G1339" s="356"/>
      <c r="H1339" s="356"/>
      <c r="I1339" s="356"/>
      <c r="J1339" s="357"/>
      <c r="K1339" s="357"/>
      <c r="L1339" s="357"/>
      <c r="M1339" s="357"/>
      <c r="N1339" s="358"/>
      <c r="O1339" s="358"/>
      <c r="P1339" s="358"/>
      <c r="Q1339" s="358"/>
      <c r="R1339" s="358"/>
      <c r="S1339" s="358"/>
      <c r="T1339" s="359"/>
      <c r="U1339" s="360"/>
      <c r="V1339" s="360"/>
      <c r="W1339" s="357"/>
      <c r="X1339" s="357"/>
      <c r="Y1339" s="446"/>
      <c r="Z1339" s="443"/>
      <c r="AA1339" s="446"/>
      <c r="AB1339" s="357"/>
      <c r="AC1339" s="357"/>
      <c r="AD1339" s="357"/>
      <c r="AE1339" s="357"/>
      <c r="AF1339" s="357"/>
      <c r="AG1339" s="446"/>
      <c r="AH1339" s="357"/>
      <c r="AI1339" s="357"/>
      <c r="AJ1339" s="357"/>
      <c r="AK1339" s="357"/>
      <c r="AL1339" s="357"/>
      <c r="AM1339" s="357"/>
    </row>
    <row r="1340" spans="5:39" x14ac:dyDescent="0.25">
      <c r="E1340" s="356"/>
      <c r="F1340" s="356"/>
      <c r="G1340" s="356"/>
      <c r="H1340" s="356"/>
      <c r="I1340" s="356"/>
      <c r="J1340" s="357"/>
      <c r="K1340" s="357"/>
      <c r="L1340" s="357"/>
      <c r="M1340" s="357"/>
      <c r="N1340" s="358"/>
      <c r="O1340" s="358"/>
      <c r="P1340" s="358"/>
      <c r="Q1340" s="358"/>
      <c r="R1340" s="358"/>
      <c r="S1340" s="358"/>
      <c r="T1340" s="359"/>
      <c r="U1340" s="360"/>
      <c r="V1340" s="360"/>
      <c r="W1340" s="357"/>
      <c r="X1340" s="357"/>
      <c r="Y1340" s="446"/>
      <c r="Z1340" s="443"/>
      <c r="AA1340" s="446"/>
      <c r="AB1340" s="357"/>
      <c r="AC1340" s="357"/>
      <c r="AD1340" s="357"/>
      <c r="AE1340" s="357"/>
      <c r="AF1340" s="357"/>
      <c r="AG1340" s="446"/>
      <c r="AH1340" s="357"/>
      <c r="AI1340" s="357"/>
      <c r="AJ1340" s="357"/>
      <c r="AK1340" s="357"/>
      <c r="AL1340" s="357"/>
      <c r="AM1340" s="357"/>
    </row>
    <row r="1341" spans="5:39" x14ac:dyDescent="0.25">
      <c r="E1341" s="356"/>
      <c r="F1341" s="356"/>
      <c r="G1341" s="356"/>
      <c r="H1341" s="356"/>
      <c r="I1341" s="356"/>
      <c r="J1341" s="357"/>
      <c r="K1341" s="357"/>
      <c r="L1341" s="357"/>
      <c r="M1341" s="357"/>
      <c r="N1341" s="358"/>
      <c r="O1341" s="358"/>
      <c r="P1341" s="358"/>
      <c r="Q1341" s="358"/>
      <c r="R1341" s="358"/>
      <c r="S1341" s="358"/>
      <c r="T1341" s="359"/>
      <c r="U1341" s="360"/>
      <c r="V1341" s="360"/>
      <c r="W1341" s="357"/>
      <c r="X1341" s="357"/>
      <c r="Y1341" s="446"/>
      <c r="Z1341" s="443"/>
      <c r="AA1341" s="446"/>
      <c r="AB1341" s="357"/>
      <c r="AC1341" s="357"/>
      <c r="AD1341" s="357"/>
      <c r="AE1341" s="357"/>
      <c r="AF1341" s="357"/>
      <c r="AG1341" s="446"/>
      <c r="AH1341" s="357"/>
      <c r="AI1341" s="357"/>
      <c r="AJ1341" s="357"/>
      <c r="AK1341" s="357"/>
      <c r="AL1341" s="357"/>
      <c r="AM1341" s="357"/>
    </row>
    <row r="1342" spans="5:39" x14ac:dyDescent="0.25">
      <c r="E1342" s="356"/>
      <c r="F1342" s="356"/>
      <c r="G1342" s="356"/>
      <c r="H1342" s="356"/>
      <c r="I1342" s="356"/>
      <c r="J1342" s="357"/>
      <c r="K1342" s="357"/>
      <c r="L1342" s="357"/>
      <c r="M1342" s="357"/>
      <c r="N1342" s="358"/>
      <c r="O1342" s="358"/>
      <c r="P1342" s="358"/>
      <c r="Q1342" s="358"/>
      <c r="R1342" s="358"/>
      <c r="S1342" s="358"/>
      <c r="T1342" s="359"/>
      <c r="U1342" s="360"/>
      <c r="V1342" s="360"/>
      <c r="W1342" s="357"/>
      <c r="X1342" s="357"/>
      <c r="Y1342" s="446"/>
      <c r="Z1342" s="443"/>
      <c r="AA1342" s="446"/>
      <c r="AB1342" s="357"/>
      <c r="AC1342" s="357"/>
      <c r="AD1342" s="357"/>
      <c r="AE1342" s="357"/>
      <c r="AF1342" s="357"/>
      <c r="AG1342" s="446"/>
      <c r="AH1342" s="357"/>
      <c r="AI1342" s="357"/>
      <c r="AJ1342" s="357"/>
      <c r="AK1342" s="357"/>
      <c r="AL1342" s="357"/>
      <c r="AM1342" s="357"/>
    </row>
    <row r="1343" spans="5:39" x14ac:dyDescent="0.25">
      <c r="E1343" s="356"/>
      <c r="F1343" s="356"/>
      <c r="G1343" s="356"/>
      <c r="H1343" s="356"/>
      <c r="I1343" s="356"/>
      <c r="J1343" s="357"/>
      <c r="K1343" s="357"/>
      <c r="L1343" s="357"/>
      <c r="M1343" s="357"/>
      <c r="N1343" s="358"/>
      <c r="O1343" s="358"/>
      <c r="P1343" s="358"/>
      <c r="Q1343" s="358"/>
      <c r="R1343" s="358"/>
      <c r="S1343" s="358"/>
      <c r="T1343" s="359"/>
      <c r="U1343" s="360"/>
      <c r="V1343" s="360"/>
      <c r="W1343" s="357"/>
      <c r="X1343" s="357"/>
      <c r="Y1343" s="446"/>
      <c r="Z1343" s="443"/>
      <c r="AA1343" s="446"/>
      <c r="AB1343" s="357"/>
      <c r="AC1343" s="357"/>
      <c r="AD1343" s="357"/>
      <c r="AE1343" s="357"/>
      <c r="AF1343" s="357"/>
      <c r="AG1343" s="446"/>
      <c r="AH1343" s="357"/>
      <c r="AI1343" s="357"/>
      <c r="AJ1343" s="357"/>
      <c r="AK1343" s="357"/>
      <c r="AL1343" s="357"/>
      <c r="AM1343" s="357"/>
    </row>
    <row r="1344" spans="5:39" x14ac:dyDescent="0.25">
      <c r="E1344" s="356"/>
      <c r="F1344" s="356"/>
      <c r="G1344" s="356"/>
      <c r="H1344" s="356"/>
      <c r="I1344" s="356"/>
      <c r="J1344" s="357"/>
      <c r="K1344" s="357"/>
      <c r="L1344" s="357"/>
      <c r="M1344" s="357"/>
      <c r="N1344" s="358"/>
      <c r="O1344" s="358"/>
      <c r="P1344" s="358"/>
      <c r="Q1344" s="358"/>
      <c r="R1344" s="358"/>
      <c r="S1344" s="358"/>
      <c r="T1344" s="359"/>
      <c r="U1344" s="360"/>
      <c r="V1344" s="360"/>
      <c r="W1344" s="357"/>
      <c r="X1344" s="357"/>
      <c r="Y1344" s="446"/>
      <c r="Z1344" s="443"/>
      <c r="AA1344" s="446"/>
      <c r="AB1344" s="357"/>
      <c r="AC1344" s="357"/>
      <c r="AD1344" s="357"/>
      <c r="AE1344" s="357"/>
      <c r="AF1344" s="357"/>
      <c r="AG1344" s="446"/>
      <c r="AH1344" s="357"/>
      <c r="AI1344" s="357"/>
      <c r="AJ1344" s="357"/>
      <c r="AK1344" s="357"/>
      <c r="AL1344" s="357"/>
      <c r="AM1344" s="357"/>
    </row>
    <row r="1345" spans="5:39" x14ac:dyDescent="0.25">
      <c r="E1345" s="356"/>
      <c r="F1345" s="356"/>
      <c r="G1345" s="356"/>
      <c r="H1345" s="356"/>
      <c r="I1345" s="356"/>
      <c r="J1345" s="357"/>
      <c r="K1345" s="357"/>
      <c r="L1345" s="357"/>
      <c r="M1345" s="357"/>
      <c r="N1345" s="358"/>
      <c r="O1345" s="358"/>
      <c r="P1345" s="358"/>
      <c r="Q1345" s="358"/>
      <c r="R1345" s="358"/>
      <c r="S1345" s="358"/>
      <c r="T1345" s="359"/>
      <c r="U1345" s="360"/>
      <c r="V1345" s="360"/>
      <c r="W1345" s="357"/>
      <c r="X1345" s="357"/>
      <c r="Y1345" s="446"/>
      <c r="Z1345" s="443"/>
      <c r="AA1345" s="446"/>
      <c r="AB1345" s="357"/>
      <c r="AC1345" s="357"/>
      <c r="AD1345" s="357"/>
      <c r="AE1345" s="357"/>
      <c r="AF1345" s="357"/>
      <c r="AG1345" s="446"/>
      <c r="AH1345" s="357"/>
      <c r="AI1345" s="357"/>
      <c r="AJ1345" s="357"/>
      <c r="AK1345" s="357"/>
      <c r="AL1345" s="357"/>
      <c r="AM1345" s="357"/>
    </row>
    <row r="1346" spans="5:39" x14ac:dyDescent="0.25">
      <c r="E1346" s="356"/>
      <c r="F1346" s="356"/>
      <c r="G1346" s="356"/>
      <c r="H1346" s="356"/>
      <c r="I1346" s="356"/>
      <c r="J1346" s="357"/>
      <c r="K1346" s="357"/>
      <c r="L1346" s="357"/>
      <c r="M1346" s="357"/>
      <c r="N1346" s="358"/>
      <c r="O1346" s="358"/>
      <c r="P1346" s="358"/>
      <c r="Q1346" s="358"/>
      <c r="R1346" s="358"/>
      <c r="S1346" s="358"/>
      <c r="T1346" s="359"/>
      <c r="U1346" s="360"/>
      <c r="V1346" s="360"/>
      <c r="W1346" s="357"/>
      <c r="X1346" s="357"/>
      <c r="Y1346" s="446"/>
      <c r="Z1346" s="443"/>
      <c r="AA1346" s="446"/>
      <c r="AB1346" s="357"/>
      <c r="AC1346" s="357"/>
      <c r="AD1346" s="357"/>
      <c r="AE1346" s="357"/>
      <c r="AF1346" s="357"/>
      <c r="AG1346" s="446"/>
      <c r="AH1346" s="357"/>
      <c r="AI1346" s="357"/>
      <c r="AJ1346" s="357"/>
      <c r="AK1346" s="357"/>
      <c r="AL1346" s="357"/>
      <c r="AM1346" s="357"/>
    </row>
    <row r="1347" spans="5:39" x14ac:dyDescent="0.25">
      <c r="E1347" s="356"/>
      <c r="F1347" s="356"/>
      <c r="G1347" s="356"/>
      <c r="H1347" s="356"/>
      <c r="I1347" s="356"/>
      <c r="J1347" s="357"/>
      <c r="K1347" s="357"/>
      <c r="L1347" s="357"/>
      <c r="M1347" s="357"/>
      <c r="N1347" s="358"/>
      <c r="O1347" s="358"/>
      <c r="P1347" s="358"/>
      <c r="Q1347" s="358"/>
      <c r="R1347" s="358"/>
      <c r="S1347" s="358"/>
      <c r="T1347" s="359"/>
      <c r="U1347" s="360"/>
      <c r="V1347" s="360"/>
      <c r="W1347" s="357"/>
      <c r="X1347" s="357"/>
      <c r="Y1347" s="446"/>
      <c r="Z1347" s="443"/>
      <c r="AA1347" s="446"/>
      <c r="AB1347" s="357"/>
      <c r="AC1347" s="357"/>
      <c r="AD1347" s="357"/>
      <c r="AE1347" s="357"/>
      <c r="AF1347" s="357"/>
      <c r="AG1347" s="446"/>
      <c r="AH1347" s="357"/>
      <c r="AI1347" s="357"/>
      <c r="AJ1347" s="357"/>
      <c r="AK1347" s="357"/>
      <c r="AL1347" s="357"/>
      <c r="AM1347" s="357"/>
    </row>
    <row r="1348" spans="5:39" x14ac:dyDescent="0.25">
      <c r="E1348" s="356"/>
      <c r="F1348" s="356"/>
      <c r="G1348" s="356"/>
      <c r="H1348" s="356"/>
      <c r="I1348" s="356"/>
      <c r="J1348" s="357"/>
      <c r="K1348" s="357"/>
      <c r="L1348" s="357"/>
      <c r="M1348" s="357"/>
      <c r="N1348" s="358"/>
      <c r="O1348" s="358"/>
      <c r="P1348" s="358"/>
      <c r="Q1348" s="358"/>
      <c r="R1348" s="358"/>
      <c r="S1348" s="358"/>
      <c r="T1348" s="359"/>
      <c r="U1348" s="360"/>
      <c r="V1348" s="360"/>
      <c r="W1348" s="357"/>
      <c r="X1348" s="357"/>
      <c r="Y1348" s="446"/>
      <c r="Z1348" s="443"/>
      <c r="AA1348" s="446"/>
      <c r="AB1348" s="357"/>
      <c r="AC1348" s="357"/>
      <c r="AD1348" s="357"/>
      <c r="AE1348" s="357"/>
      <c r="AF1348" s="357"/>
      <c r="AG1348" s="446"/>
      <c r="AH1348" s="357"/>
      <c r="AI1348" s="357"/>
      <c r="AJ1348" s="357"/>
      <c r="AK1348" s="357"/>
      <c r="AL1348" s="357"/>
      <c r="AM1348" s="357"/>
    </row>
    <row r="1349" spans="5:39" x14ac:dyDescent="0.25">
      <c r="E1349" s="356"/>
      <c r="F1349" s="356"/>
      <c r="G1349" s="356"/>
      <c r="H1349" s="356"/>
      <c r="I1349" s="356"/>
      <c r="J1349" s="357"/>
      <c r="K1349" s="357"/>
      <c r="L1349" s="357"/>
      <c r="M1349" s="357"/>
      <c r="N1349" s="358"/>
      <c r="O1349" s="358"/>
      <c r="P1349" s="358"/>
      <c r="Q1349" s="358"/>
      <c r="R1349" s="358"/>
      <c r="S1349" s="358"/>
      <c r="T1349" s="359"/>
      <c r="U1349" s="360"/>
      <c r="V1349" s="360"/>
      <c r="W1349" s="357"/>
      <c r="X1349" s="357"/>
      <c r="Y1349" s="446"/>
      <c r="Z1349" s="443"/>
      <c r="AA1349" s="446"/>
      <c r="AB1349" s="357"/>
      <c r="AC1349" s="357"/>
      <c r="AD1349" s="357"/>
      <c r="AE1349" s="357"/>
      <c r="AF1349" s="357"/>
      <c r="AG1349" s="446"/>
      <c r="AH1349" s="357"/>
      <c r="AI1349" s="357"/>
      <c r="AJ1349" s="357"/>
      <c r="AK1349" s="357"/>
      <c r="AL1349" s="357"/>
      <c r="AM1349" s="357"/>
    </row>
    <row r="1350" spans="5:39" x14ac:dyDescent="0.25">
      <c r="E1350" s="356"/>
      <c r="F1350" s="356"/>
      <c r="G1350" s="356"/>
      <c r="H1350" s="356"/>
      <c r="I1350" s="356"/>
      <c r="J1350" s="357"/>
      <c r="K1350" s="357"/>
      <c r="L1350" s="357"/>
      <c r="M1350" s="357"/>
      <c r="N1350" s="358"/>
      <c r="O1350" s="358"/>
      <c r="P1350" s="358"/>
      <c r="Q1350" s="358"/>
      <c r="R1350" s="358"/>
      <c r="S1350" s="358"/>
      <c r="T1350" s="359"/>
      <c r="U1350" s="360"/>
      <c r="V1350" s="360"/>
      <c r="W1350" s="357"/>
      <c r="X1350" s="357"/>
      <c r="Y1350" s="446"/>
      <c r="Z1350" s="443"/>
      <c r="AA1350" s="446"/>
      <c r="AB1350" s="357"/>
      <c r="AC1350" s="357"/>
      <c r="AD1350" s="357"/>
      <c r="AE1350" s="357"/>
      <c r="AF1350" s="357"/>
      <c r="AG1350" s="446"/>
      <c r="AH1350" s="357"/>
      <c r="AI1350" s="357"/>
      <c r="AJ1350" s="357"/>
      <c r="AK1350" s="357"/>
      <c r="AL1350" s="357"/>
      <c r="AM1350" s="357"/>
    </row>
    <row r="1351" spans="5:39" x14ac:dyDescent="0.25">
      <c r="E1351" s="356"/>
      <c r="F1351" s="356"/>
      <c r="G1351" s="356"/>
      <c r="H1351" s="356"/>
      <c r="I1351" s="356"/>
      <c r="J1351" s="357"/>
      <c r="K1351" s="357"/>
      <c r="L1351" s="357"/>
      <c r="M1351" s="357"/>
      <c r="N1351" s="358"/>
      <c r="O1351" s="358"/>
      <c r="P1351" s="358"/>
      <c r="Q1351" s="358"/>
      <c r="R1351" s="358"/>
      <c r="S1351" s="358"/>
      <c r="T1351" s="359"/>
      <c r="U1351" s="360"/>
      <c r="V1351" s="360"/>
      <c r="W1351" s="357"/>
      <c r="X1351" s="357"/>
      <c r="Y1351" s="446"/>
      <c r="Z1351" s="443"/>
      <c r="AA1351" s="446"/>
      <c r="AB1351" s="357"/>
      <c r="AC1351" s="357"/>
      <c r="AD1351" s="357"/>
      <c r="AE1351" s="357"/>
      <c r="AF1351" s="357"/>
      <c r="AG1351" s="446"/>
      <c r="AH1351" s="357"/>
      <c r="AI1351" s="357"/>
      <c r="AJ1351" s="357"/>
      <c r="AK1351" s="357"/>
      <c r="AL1351" s="357"/>
      <c r="AM1351" s="357"/>
    </row>
    <row r="1352" spans="5:39" x14ac:dyDescent="0.25">
      <c r="E1352" s="356"/>
      <c r="F1352" s="356"/>
      <c r="G1352" s="356"/>
      <c r="H1352" s="356"/>
      <c r="I1352" s="356"/>
      <c r="J1352" s="357"/>
      <c r="K1352" s="357"/>
      <c r="L1352" s="357"/>
      <c r="M1352" s="357"/>
      <c r="N1352" s="358"/>
      <c r="O1352" s="358"/>
      <c r="P1352" s="358"/>
      <c r="Q1352" s="358"/>
      <c r="R1352" s="358"/>
      <c r="S1352" s="358"/>
      <c r="T1352" s="359"/>
      <c r="U1352" s="360"/>
      <c r="V1352" s="360"/>
      <c r="W1352" s="357"/>
      <c r="X1352" s="357"/>
      <c r="Y1352" s="446"/>
      <c r="Z1352" s="443"/>
      <c r="AA1352" s="446"/>
      <c r="AB1352" s="357"/>
      <c r="AC1352" s="357"/>
      <c r="AD1352" s="357"/>
      <c r="AE1352" s="357"/>
      <c r="AF1352" s="357"/>
      <c r="AG1352" s="446"/>
      <c r="AH1352" s="357"/>
      <c r="AI1352" s="357"/>
      <c r="AJ1352" s="357"/>
      <c r="AK1352" s="357"/>
      <c r="AL1352" s="357"/>
      <c r="AM1352" s="357"/>
    </row>
    <row r="1353" spans="5:39" x14ac:dyDescent="0.25">
      <c r="E1353" s="356"/>
      <c r="F1353" s="356"/>
      <c r="G1353" s="356"/>
      <c r="H1353" s="356"/>
      <c r="I1353" s="356"/>
      <c r="J1353" s="357"/>
      <c r="K1353" s="357"/>
      <c r="L1353" s="357"/>
      <c r="M1353" s="357"/>
      <c r="N1353" s="358"/>
      <c r="O1353" s="358"/>
      <c r="P1353" s="358"/>
      <c r="Q1353" s="358"/>
      <c r="R1353" s="358"/>
      <c r="S1353" s="358"/>
      <c r="T1353" s="359"/>
      <c r="U1353" s="360"/>
      <c r="V1353" s="360"/>
      <c r="W1353" s="357"/>
      <c r="X1353" s="357"/>
      <c r="Y1353" s="446"/>
      <c r="Z1353" s="443"/>
      <c r="AA1353" s="446"/>
      <c r="AB1353" s="357"/>
      <c r="AC1353" s="357"/>
      <c r="AD1353" s="357"/>
      <c r="AE1353" s="357"/>
      <c r="AF1353" s="357"/>
      <c r="AG1353" s="446"/>
      <c r="AH1353" s="357"/>
      <c r="AI1353" s="357"/>
      <c r="AJ1353" s="357"/>
      <c r="AK1353" s="357"/>
      <c r="AL1353" s="357"/>
      <c r="AM1353" s="357"/>
    </row>
    <row r="1354" spans="5:39" x14ac:dyDescent="0.25">
      <c r="E1354" s="356"/>
      <c r="F1354" s="356"/>
      <c r="G1354" s="356"/>
      <c r="H1354" s="356"/>
      <c r="I1354" s="356"/>
      <c r="J1354" s="357"/>
      <c r="K1354" s="357"/>
      <c r="L1354" s="357"/>
      <c r="M1354" s="357"/>
      <c r="N1354" s="358"/>
      <c r="O1354" s="358"/>
      <c r="P1354" s="358"/>
      <c r="Q1354" s="358"/>
      <c r="R1354" s="358"/>
      <c r="S1354" s="358"/>
      <c r="T1354" s="359"/>
      <c r="U1354" s="360"/>
      <c r="V1354" s="360"/>
      <c r="W1354" s="357"/>
      <c r="X1354" s="357"/>
      <c r="Y1354" s="446"/>
      <c r="Z1354" s="443"/>
      <c r="AA1354" s="446"/>
      <c r="AB1354" s="357"/>
      <c r="AC1354" s="357"/>
      <c r="AD1354" s="357"/>
      <c r="AE1354" s="357"/>
      <c r="AF1354" s="357"/>
      <c r="AG1354" s="446"/>
      <c r="AH1354" s="357"/>
      <c r="AI1354" s="357"/>
      <c r="AJ1354" s="357"/>
      <c r="AK1354" s="357"/>
      <c r="AL1354" s="357"/>
      <c r="AM1354" s="357"/>
    </row>
    <row r="1355" spans="5:39" x14ac:dyDescent="0.25">
      <c r="E1355" s="356"/>
      <c r="F1355" s="356"/>
      <c r="G1355" s="356"/>
      <c r="H1355" s="356"/>
      <c r="I1355" s="356"/>
      <c r="J1355" s="357"/>
      <c r="K1355" s="357"/>
      <c r="L1355" s="357"/>
      <c r="M1355" s="357"/>
      <c r="N1355" s="358"/>
      <c r="O1355" s="358"/>
      <c r="P1355" s="358"/>
      <c r="Q1355" s="358"/>
      <c r="R1355" s="358"/>
      <c r="S1355" s="358"/>
      <c r="T1355" s="359"/>
      <c r="U1355" s="360"/>
      <c r="V1355" s="360"/>
      <c r="W1355" s="357"/>
      <c r="X1355" s="357"/>
      <c r="Y1355" s="446"/>
      <c r="Z1355" s="443"/>
      <c r="AA1355" s="446"/>
      <c r="AB1355" s="357"/>
      <c r="AC1355" s="357"/>
      <c r="AD1355" s="357"/>
      <c r="AE1355" s="357"/>
      <c r="AF1355" s="357"/>
      <c r="AG1355" s="446"/>
      <c r="AH1355" s="357"/>
      <c r="AI1355" s="357"/>
      <c r="AJ1355" s="357"/>
      <c r="AK1355" s="357"/>
      <c r="AL1355" s="357"/>
      <c r="AM1355" s="357"/>
    </row>
    <row r="1356" spans="5:39" x14ac:dyDescent="0.25">
      <c r="E1356" s="356"/>
      <c r="F1356" s="356"/>
      <c r="G1356" s="356"/>
      <c r="H1356" s="356"/>
      <c r="I1356" s="356"/>
      <c r="J1356" s="357"/>
      <c r="K1356" s="357"/>
      <c r="L1356" s="357"/>
      <c r="M1356" s="357"/>
      <c r="N1356" s="358"/>
      <c r="O1356" s="358"/>
      <c r="P1356" s="358"/>
      <c r="Q1356" s="358"/>
      <c r="R1356" s="358"/>
      <c r="S1356" s="358"/>
      <c r="T1356" s="359"/>
      <c r="U1356" s="360"/>
      <c r="V1356" s="360"/>
      <c r="W1356" s="357"/>
      <c r="X1356" s="357"/>
      <c r="Y1356" s="446"/>
      <c r="Z1356" s="443"/>
      <c r="AA1356" s="446"/>
      <c r="AB1356" s="357"/>
      <c r="AC1356" s="357"/>
      <c r="AD1356" s="357"/>
      <c r="AE1356" s="357"/>
      <c r="AF1356" s="357"/>
      <c r="AG1356" s="446"/>
      <c r="AH1356" s="357"/>
      <c r="AI1356" s="357"/>
      <c r="AJ1356" s="357"/>
      <c r="AK1356" s="357"/>
      <c r="AL1356" s="357"/>
      <c r="AM1356" s="357"/>
    </row>
    <row r="1357" spans="5:39" x14ac:dyDescent="0.25">
      <c r="E1357" s="356"/>
      <c r="F1357" s="356"/>
      <c r="G1357" s="356"/>
      <c r="H1357" s="356"/>
      <c r="I1357" s="356"/>
      <c r="J1357" s="357"/>
      <c r="K1357" s="357"/>
      <c r="L1357" s="357"/>
      <c r="M1357" s="357"/>
      <c r="N1357" s="358"/>
      <c r="O1357" s="358"/>
      <c r="P1357" s="358"/>
      <c r="Q1357" s="358"/>
      <c r="R1357" s="358"/>
      <c r="S1357" s="358"/>
      <c r="T1357" s="359"/>
      <c r="U1357" s="360"/>
      <c r="V1357" s="360"/>
      <c r="W1357" s="357"/>
      <c r="X1357" s="357"/>
      <c r="Y1357" s="446"/>
      <c r="Z1357" s="443"/>
      <c r="AA1357" s="446"/>
      <c r="AB1357" s="357"/>
      <c r="AC1357" s="357"/>
      <c r="AD1357" s="357"/>
      <c r="AE1357" s="357"/>
      <c r="AF1357" s="357"/>
      <c r="AG1357" s="446"/>
      <c r="AH1357" s="357"/>
      <c r="AI1357" s="357"/>
      <c r="AJ1357" s="357"/>
      <c r="AK1357" s="357"/>
      <c r="AL1357" s="357"/>
      <c r="AM1357" s="357"/>
    </row>
    <row r="1358" spans="5:39" x14ac:dyDescent="0.25">
      <c r="E1358" s="356"/>
      <c r="F1358" s="356"/>
      <c r="G1358" s="356"/>
      <c r="H1358" s="356"/>
      <c r="I1358" s="356"/>
      <c r="J1358" s="357"/>
      <c r="K1358" s="357"/>
      <c r="L1358" s="357"/>
      <c r="M1358" s="357"/>
      <c r="N1358" s="358"/>
      <c r="O1358" s="358"/>
      <c r="P1358" s="358"/>
      <c r="Q1358" s="358"/>
      <c r="R1358" s="358"/>
      <c r="S1358" s="358"/>
      <c r="T1358" s="359"/>
      <c r="U1358" s="360"/>
      <c r="V1358" s="360"/>
      <c r="W1358" s="357"/>
      <c r="X1358" s="357"/>
      <c r="Y1358" s="446"/>
      <c r="Z1358" s="443"/>
      <c r="AA1358" s="446"/>
      <c r="AB1358" s="357"/>
      <c r="AC1358" s="357"/>
      <c r="AD1358" s="357"/>
      <c r="AE1358" s="357"/>
      <c r="AF1358" s="357"/>
      <c r="AG1358" s="446"/>
      <c r="AH1358" s="357"/>
      <c r="AI1358" s="357"/>
      <c r="AJ1358" s="357"/>
      <c r="AK1358" s="357"/>
      <c r="AL1358" s="357"/>
      <c r="AM1358" s="357"/>
    </row>
    <row r="1359" spans="5:39" x14ac:dyDescent="0.25">
      <c r="E1359" s="356"/>
      <c r="F1359" s="356"/>
      <c r="G1359" s="356"/>
      <c r="H1359" s="356"/>
      <c r="I1359" s="356"/>
      <c r="J1359" s="357"/>
      <c r="K1359" s="357"/>
      <c r="L1359" s="357"/>
      <c r="M1359" s="357"/>
      <c r="N1359" s="358"/>
      <c r="O1359" s="358"/>
      <c r="P1359" s="358"/>
      <c r="Q1359" s="358"/>
      <c r="R1359" s="358"/>
      <c r="S1359" s="358"/>
      <c r="T1359" s="359"/>
      <c r="U1359" s="360"/>
      <c r="V1359" s="360"/>
      <c r="W1359" s="357"/>
      <c r="X1359" s="357"/>
      <c r="Y1359" s="446"/>
      <c r="Z1359" s="443"/>
      <c r="AA1359" s="446"/>
      <c r="AB1359" s="357"/>
      <c r="AC1359" s="357"/>
      <c r="AD1359" s="357"/>
      <c r="AE1359" s="357"/>
      <c r="AF1359" s="357"/>
      <c r="AG1359" s="446"/>
      <c r="AH1359" s="357"/>
      <c r="AI1359" s="357"/>
      <c r="AJ1359" s="357"/>
      <c r="AK1359" s="357"/>
      <c r="AL1359" s="357"/>
      <c r="AM1359" s="357"/>
    </row>
    <row r="1360" spans="5:39" x14ac:dyDescent="0.25">
      <c r="E1360" s="356"/>
      <c r="F1360" s="356"/>
      <c r="G1360" s="356"/>
      <c r="H1360" s="356"/>
      <c r="I1360" s="356"/>
      <c r="J1360" s="357"/>
      <c r="K1360" s="357"/>
      <c r="L1360" s="357"/>
      <c r="M1360" s="357"/>
      <c r="N1360" s="358"/>
      <c r="O1360" s="358"/>
      <c r="P1360" s="358"/>
      <c r="Q1360" s="358"/>
      <c r="R1360" s="358"/>
      <c r="S1360" s="358"/>
      <c r="T1360" s="359"/>
      <c r="U1360" s="360"/>
      <c r="V1360" s="360"/>
      <c r="W1360" s="357"/>
      <c r="X1360" s="357"/>
      <c r="Y1360" s="446"/>
      <c r="Z1360" s="443"/>
      <c r="AA1360" s="446"/>
      <c r="AB1360" s="357"/>
      <c r="AC1360" s="357"/>
      <c r="AD1360" s="357"/>
      <c r="AE1360" s="357"/>
      <c r="AF1360" s="357"/>
      <c r="AG1360" s="446"/>
      <c r="AH1360" s="357"/>
      <c r="AI1360" s="357"/>
      <c r="AJ1360" s="357"/>
      <c r="AK1360" s="357"/>
      <c r="AL1360" s="357"/>
      <c r="AM1360" s="357"/>
    </row>
    <row r="1361" spans="5:39" x14ac:dyDescent="0.25">
      <c r="E1361" s="356"/>
      <c r="F1361" s="356"/>
      <c r="G1361" s="356"/>
      <c r="H1361" s="356"/>
      <c r="I1361" s="356"/>
      <c r="J1361" s="357"/>
      <c r="K1361" s="357"/>
      <c r="L1361" s="357"/>
      <c r="M1361" s="357"/>
      <c r="N1361" s="358"/>
      <c r="O1361" s="358"/>
      <c r="P1361" s="358"/>
      <c r="Q1361" s="358"/>
      <c r="R1361" s="358"/>
      <c r="S1361" s="358"/>
      <c r="T1361" s="359"/>
      <c r="U1361" s="360"/>
      <c r="V1361" s="360"/>
      <c r="W1361" s="357"/>
      <c r="X1361" s="357"/>
      <c r="Y1361" s="446"/>
      <c r="Z1361" s="443"/>
      <c r="AA1361" s="446"/>
      <c r="AB1361" s="357"/>
      <c r="AC1361" s="357"/>
      <c r="AD1361" s="357"/>
      <c r="AE1361" s="357"/>
      <c r="AF1361" s="357"/>
      <c r="AG1361" s="446"/>
      <c r="AH1361" s="357"/>
      <c r="AI1361" s="357"/>
      <c r="AJ1361" s="357"/>
      <c r="AK1361" s="357"/>
      <c r="AL1361" s="357"/>
      <c r="AM1361" s="357"/>
    </row>
    <row r="1362" spans="5:39" x14ac:dyDescent="0.25">
      <c r="E1362" s="356"/>
      <c r="F1362" s="356"/>
      <c r="G1362" s="356"/>
      <c r="H1362" s="356"/>
      <c r="I1362" s="356"/>
      <c r="J1362" s="357"/>
      <c r="K1362" s="357"/>
      <c r="L1362" s="357"/>
      <c r="M1362" s="357"/>
      <c r="N1362" s="358"/>
      <c r="O1362" s="358"/>
      <c r="P1362" s="358"/>
      <c r="Q1362" s="358"/>
      <c r="R1362" s="358"/>
      <c r="S1362" s="358"/>
      <c r="T1362" s="359"/>
      <c r="U1362" s="360"/>
      <c r="V1362" s="360"/>
      <c r="W1362" s="357"/>
      <c r="X1362" s="357"/>
      <c r="Y1362" s="446"/>
      <c r="Z1362" s="443"/>
      <c r="AA1362" s="446"/>
      <c r="AB1362" s="357"/>
      <c r="AC1362" s="357"/>
      <c r="AD1362" s="357"/>
      <c r="AE1362" s="357"/>
      <c r="AF1362" s="357"/>
      <c r="AG1362" s="446"/>
      <c r="AH1362" s="357"/>
      <c r="AI1362" s="357"/>
      <c r="AJ1362" s="357"/>
      <c r="AK1362" s="357"/>
      <c r="AL1362" s="357"/>
      <c r="AM1362" s="357"/>
    </row>
    <row r="1363" spans="5:39" x14ac:dyDescent="0.25">
      <c r="E1363" s="356"/>
      <c r="F1363" s="356"/>
      <c r="G1363" s="356"/>
      <c r="H1363" s="356"/>
      <c r="I1363" s="356"/>
      <c r="J1363" s="357"/>
      <c r="K1363" s="357"/>
      <c r="L1363" s="357"/>
      <c r="M1363" s="357"/>
      <c r="N1363" s="358"/>
      <c r="O1363" s="358"/>
      <c r="P1363" s="358"/>
      <c r="Q1363" s="358"/>
      <c r="R1363" s="358"/>
      <c r="S1363" s="358"/>
      <c r="T1363" s="359"/>
      <c r="U1363" s="360"/>
      <c r="V1363" s="360"/>
      <c r="W1363" s="357"/>
      <c r="X1363" s="357"/>
      <c r="Y1363" s="446"/>
      <c r="Z1363" s="443"/>
      <c r="AA1363" s="446"/>
      <c r="AB1363" s="357"/>
      <c r="AC1363" s="357"/>
      <c r="AD1363" s="357"/>
      <c r="AE1363" s="357"/>
      <c r="AF1363" s="357"/>
      <c r="AG1363" s="446"/>
      <c r="AH1363" s="357"/>
      <c r="AI1363" s="357"/>
      <c r="AJ1363" s="357"/>
      <c r="AK1363" s="357"/>
      <c r="AL1363" s="357"/>
      <c r="AM1363" s="357"/>
    </row>
    <row r="1364" spans="5:39" x14ac:dyDescent="0.25">
      <c r="E1364" s="356"/>
      <c r="F1364" s="356"/>
      <c r="G1364" s="356"/>
      <c r="H1364" s="356"/>
      <c r="I1364" s="356"/>
      <c r="J1364" s="357"/>
      <c r="K1364" s="357"/>
      <c r="L1364" s="357"/>
      <c r="M1364" s="357"/>
      <c r="N1364" s="358"/>
      <c r="O1364" s="358"/>
      <c r="P1364" s="358"/>
      <c r="Q1364" s="358"/>
      <c r="R1364" s="358"/>
      <c r="S1364" s="358"/>
      <c r="T1364" s="359"/>
      <c r="U1364" s="360"/>
      <c r="V1364" s="360"/>
      <c r="W1364" s="357"/>
      <c r="X1364" s="357"/>
      <c r="Y1364" s="446"/>
      <c r="Z1364" s="443"/>
      <c r="AA1364" s="446"/>
      <c r="AB1364" s="357"/>
      <c r="AC1364" s="357"/>
      <c r="AD1364" s="357"/>
      <c r="AE1364" s="357"/>
      <c r="AF1364" s="357"/>
      <c r="AG1364" s="446"/>
      <c r="AH1364" s="357"/>
      <c r="AI1364" s="357"/>
      <c r="AJ1364" s="357"/>
      <c r="AK1364" s="357"/>
      <c r="AL1364" s="357"/>
      <c r="AM1364" s="357"/>
    </row>
    <row r="1365" spans="5:39" x14ac:dyDescent="0.25">
      <c r="E1365" s="356"/>
      <c r="F1365" s="356"/>
      <c r="G1365" s="356"/>
      <c r="H1365" s="356"/>
      <c r="I1365" s="356"/>
      <c r="J1365" s="357"/>
      <c r="K1365" s="357"/>
      <c r="L1365" s="357"/>
      <c r="M1365" s="357"/>
      <c r="N1365" s="358"/>
      <c r="O1365" s="358"/>
      <c r="P1365" s="358"/>
      <c r="Q1365" s="358"/>
      <c r="R1365" s="358"/>
      <c r="S1365" s="358"/>
      <c r="T1365" s="359"/>
      <c r="U1365" s="360"/>
      <c r="V1365" s="360"/>
      <c r="W1365" s="357"/>
      <c r="X1365" s="357"/>
      <c r="Y1365" s="446"/>
      <c r="Z1365" s="443"/>
      <c r="AA1365" s="446"/>
      <c r="AB1365" s="357"/>
      <c r="AC1365" s="357"/>
      <c r="AD1365" s="357"/>
      <c r="AE1365" s="357"/>
      <c r="AF1365" s="357"/>
      <c r="AG1365" s="446"/>
      <c r="AH1365" s="357"/>
      <c r="AI1365" s="357"/>
      <c r="AJ1365" s="357"/>
      <c r="AK1365" s="357"/>
      <c r="AL1365" s="357"/>
      <c r="AM1365" s="357"/>
    </row>
    <row r="1366" spans="5:39" x14ac:dyDescent="0.25">
      <c r="E1366" s="356"/>
      <c r="F1366" s="356"/>
      <c r="G1366" s="356"/>
      <c r="H1366" s="356"/>
      <c r="I1366" s="356"/>
      <c r="J1366" s="357"/>
      <c r="K1366" s="357"/>
      <c r="L1366" s="357"/>
      <c r="M1366" s="357"/>
      <c r="N1366" s="358"/>
      <c r="O1366" s="358"/>
      <c r="P1366" s="358"/>
      <c r="Q1366" s="358"/>
      <c r="R1366" s="358"/>
      <c r="S1366" s="358"/>
      <c r="T1366" s="359"/>
      <c r="U1366" s="360"/>
      <c r="V1366" s="360"/>
      <c r="W1366" s="357"/>
      <c r="X1366" s="357"/>
      <c r="Y1366" s="446"/>
      <c r="Z1366" s="443"/>
      <c r="AA1366" s="446"/>
      <c r="AB1366" s="357"/>
      <c r="AC1366" s="357"/>
      <c r="AD1366" s="357"/>
      <c r="AE1366" s="357"/>
      <c r="AF1366" s="357"/>
      <c r="AG1366" s="446"/>
      <c r="AH1366" s="357"/>
      <c r="AI1366" s="357"/>
      <c r="AJ1366" s="357"/>
      <c r="AK1366" s="357"/>
      <c r="AL1366" s="357"/>
      <c r="AM1366" s="357"/>
    </row>
    <row r="1367" spans="5:39" x14ac:dyDescent="0.25">
      <c r="E1367" s="356"/>
      <c r="F1367" s="356"/>
      <c r="G1367" s="356"/>
      <c r="H1367" s="356"/>
      <c r="I1367" s="356"/>
      <c r="J1367" s="357"/>
      <c r="K1367" s="357"/>
      <c r="L1367" s="357"/>
      <c r="M1367" s="357"/>
      <c r="N1367" s="358"/>
      <c r="O1367" s="358"/>
      <c r="P1367" s="358"/>
      <c r="Q1367" s="358"/>
      <c r="R1367" s="358"/>
      <c r="S1367" s="358"/>
      <c r="T1367" s="359"/>
      <c r="U1367" s="360"/>
      <c r="V1367" s="360"/>
      <c r="W1367" s="357"/>
      <c r="X1367" s="357"/>
      <c r="Y1367" s="446"/>
      <c r="Z1367" s="443"/>
      <c r="AA1367" s="446"/>
      <c r="AB1367" s="357"/>
      <c r="AC1367" s="357"/>
      <c r="AD1367" s="357"/>
      <c r="AE1367" s="357"/>
      <c r="AF1367" s="357"/>
      <c r="AG1367" s="446"/>
      <c r="AH1367" s="357"/>
      <c r="AI1367" s="357"/>
      <c r="AJ1367" s="357"/>
      <c r="AK1367" s="357"/>
      <c r="AL1367" s="357"/>
      <c r="AM1367" s="357"/>
    </row>
    <row r="1368" spans="5:39" x14ac:dyDescent="0.25">
      <c r="E1368" s="356"/>
      <c r="F1368" s="356"/>
      <c r="G1368" s="356"/>
      <c r="H1368" s="356"/>
      <c r="I1368" s="356"/>
      <c r="J1368" s="357"/>
      <c r="K1368" s="357"/>
      <c r="L1368" s="357"/>
      <c r="M1368" s="357"/>
      <c r="N1368" s="358"/>
      <c r="O1368" s="358"/>
      <c r="P1368" s="358"/>
      <c r="Q1368" s="358"/>
      <c r="R1368" s="358"/>
      <c r="S1368" s="358"/>
      <c r="T1368" s="359"/>
      <c r="U1368" s="360"/>
      <c r="V1368" s="360"/>
      <c r="W1368" s="357"/>
      <c r="X1368" s="357"/>
      <c r="Y1368" s="446"/>
      <c r="Z1368" s="443"/>
      <c r="AA1368" s="446"/>
      <c r="AB1368" s="357"/>
      <c r="AC1368" s="357"/>
      <c r="AD1368" s="357"/>
      <c r="AE1368" s="357"/>
      <c r="AF1368" s="357"/>
      <c r="AG1368" s="446"/>
      <c r="AH1368" s="357"/>
      <c r="AI1368" s="357"/>
      <c r="AJ1368" s="357"/>
      <c r="AK1368" s="357"/>
      <c r="AL1368" s="357"/>
      <c r="AM1368" s="357"/>
    </row>
    <row r="1369" spans="5:39" x14ac:dyDescent="0.25">
      <c r="E1369" s="356"/>
      <c r="F1369" s="356"/>
      <c r="G1369" s="356"/>
      <c r="H1369" s="356"/>
      <c r="I1369" s="356"/>
      <c r="J1369" s="357"/>
      <c r="K1369" s="357"/>
      <c r="L1369" s="357"/>
      <c r="M1369" s="357"/>
      <c r="N1369" s="358"/>
      <c r="O1369" s="358"/>
      <c r="P1369" s="358"/>
      <c r="Q1369" s="358"/>
      <c r="R1369" s="358"/>
      <c r="S1369" s="358"/>
      <c r="T1369" s="359"/>
      <c r="U1369" s="360"/>
      <c r="V1369" s="360"/>
      <c r="W1369" s="357"/>
      <c r="X1369" s="357"/>
      <c r="Y1369" s="446"/>
      <c r="Z1369" s="443"/>
      <c r="AA1369" s="446"/>
      <c r="AB1369" s="357"/>
      <c r="AC1369" s="357"/>
      <c r="AD1369" s="357"/>
      <c r="AE1369" s="357"/>
      <c r="AF1369" s="357"/>
      <c r="AG1369" s="446"/>
      <c r="AH1369" s="357"/>
      <c r="AI1369" s="357"/>
      <c r="AJ1369" s="357"/>
      <c r="AK1369" s="357"/>
      <c r="AL1369" s="357"/>
      <c r="AM1369" s="357"/>
    </row>
    <row r="1370" spans="5:39" x14ac:dyDescent="0.25">
      <c r="E1370" s="356"/>
      <c r="F1370" s="356"/>
      <c r="G1370" s="356"/>
      <c r="H1370" s="356"/>
      <c r="I1370" s="356"/>
      <c r="J1370" s="357"/>
      <c r="K1370" s="357"/>
      <c r="L1370" s="357"/>
      <c r="M1370" s="357"/>
      <c r="N1370" s="358"/>
      <c r="O1370" s="358"/>
      <c r="P1370" s="358"/>
      <c r="Q1370" s="358"/>
      <c r="R1370" s="358"/>
      <c r="S1370" s="358"/>
      <c r="T1370" s="359"/>
      <c r="U1370" s="360"/>
      <c r="V1370" s="360"/>
      <c r="W1370" s="357"/>
      <c r="X1370" s="357"/>
      <c r="Y1370" s="446"/>
      <c r="Z1370" s="443"/>
      <c r="AA1370" s="446"/>
      <c r="AB1370" s="357"/>
      <c r="AC1370" s="357"/>
      <c r="AD1370" s="357"/>
      <c r="AE1370" s="357"/>
      <c r="AF1370" s="357"/>
      <c r="AG1370" s="446"/>
      <c r="AH1370" s="357"/>
      <c r="AI1370" s="357"/>
      <c r="AJ1370" s="357"/>
      <c r="AK1370" s="357"/>
      <c r="AL1370" s="357"/>
      <c r="AM1370" s="357"/>
    </row>
    <row r="1371" spans="5:39" x14ac:dyDescent="0.25">
      <c r="E1371" s="356"/>
      <c r="F1371" s="356"/>
      <c r="G1371" s="356"/>
      <c r="H1371" s="356"/>
      <c r="I1371" s="356"/>
      <c r="J1371" s="357"/>
      <c r="K1371" s="357"/>
      <c r="L1371" s="357"/>
      <c r="M1371" s="357"/>
      <c r="N1371" s="358"/>
      <c r="O1371" s="358"/>
      <c r="P1371" s="358"/>
      <c r="Q1371" s="358"/>
      <c r="R1371" s="358"/>
      <c r="S1371" s="358"/>
      <c r="T1371" s="359"/>
      <c r="U1371" s="360"/>
      <c r="V1371" s="360"/>
      <c r="W1371" s="357"/>
      <c r="X1371" s="357"/>
      <c r="Y1371" s="446"/>
      <c r="Z1371" s="443"/>
      <c r="AA1371" s="446"/>
      <c r="AB1371" s="357"/>
      <c r="AC1371" s="357"/>
      <c r="AD1371" s="357"/>
      <c r="AE1371" s="357"/>
      <c r="AF1371" s="357"/>
      <c r="AG1371" s="446"/>
      <c r="AH1371" s="357"/>
      <c r="AI1371" s="357"/>
      <c r="AJ1371" s="357"/>
      <c r="AK1371" s="357"/>
      <c r="AL1371" s="357"/>
      <c r="AM1371" s="357"/>
    </row>
    <row r="1372" spans="5:39" x14ac:dyDescent="0.25">
      <c r="E1372" s="356"/>
      <c r="F1372" s="356"/>
      <c r="G1372" s="356"/>
      <c r="H1372" s="356"/>
      <c r="I1372" s="356"/>
      <c r="J1372" s="357"/>
      <c r="K1372" s="357"/>
      <c r="L1372" s="357"/>
      <c r="M1372" s="357"/>
      <c r="N1372" s="358"/>
      <c r="O1372" s="358"/>
      <c r="P1372" s="358"/>
      <c r="Q1372" s="358"/>
      <c r="R1372" s="358"/>
      <c r="S1372" s="358"/>
      <c r="T1372" s="359"/>
      <c r="U1372" s="360"/>
      <c r="V1372" s="360"/>
      <c r="W1372" s="357"/>
      <c r="X1372" s="357"/>
      <c r="Y1372" s="446"/>
      <c r="Z1372" s="443"/>
      <c r="AA1372" s="446"/>
      <c r="AB1372" s="357"/>
      <c r="AC1372" s="357"/>
      <c r="AD1372" s="357"/>
      <c r="AE1372" s="357"/>
      <c r="AF1372" s="357"/>
      <c r="AG1372" s="446"/>
      <c r="AH1372" s="357"/>
      <c r="AI1372" s="357"/>
      <c r="AJ1372" s="357"/>
      <c r="AK1372" s="357"/>
      <c r="AL1372" s="357"/>
      <c r="AM1372" s="357"/>
    </row>
    <row r="1373" spans="5:39" x14ac:dyDescent="0.25">
      <c r="E1373" s="356"/>
      <c r="F1373" s="356"/>
      <c r="G1373" s="356"/>
      <c r="H1373" s="356"/>
      <c r="I1373" s="356"/>
      <c r="J1373" s="357"/>
      <c r="K1373" s="357"/>
      <c r="L1373" s="357"/>
      <c r="M1373" s="357"/>
      <c r="N1373" s="358"/>
      <c r="O1373" s="358"/>
      <c r="P1373" s="358"/>
      <c r="Q1373" s="358"/>
      <c r="R1373" s="358"/>
      <c r="S1373" s="358"/>
      <c r="T1373" s="359"/>
      <c r="U1373" s="360"/>
      <c r="V1373" s="360"/>
      <c r="W1373" s="357"/>
      <c r="X1373" s="357"/>
      <c r="Y1373" s="446"/>
      <c r="Z1373" s="443"/>
      <c r="AA1373" s="446"/>
      <c r="AB1373" s="357"/>
      <c r="AC1373" s="357"/>
      <c r="AD1373" s="357"/>
      <c r="AE1373" s="357"/>
      <c r="AF1373" s="357"/>
      <c r="AG1373" s="446"/>
      <c r="AH1373" s="357"/>
      <c r="AI1373" s="357"/>
      <c r="AJ1373" s="357"/>
      <c r="AK1373" s="357"/>
      <c r="AL1373" s="357"/>
      <c r="AM1373" s="357"/>
    </row>
    <row r="1374" spans="5:39" x14ac:dyDescent="0.25">
      <c r="E1374" s="356"/>
      <c r="F1374" s="356"/>
      <c r="G1374" s="356"/>
      <c r="H1374" s="356"/>
      <c r="I1374" s="356"/>
      <c r="J1374" s="357"/>
      <c r="K1374" s="357"/>
      <c r="L1374" s="357"/>
      <c r="M1374" s="357"/>
      <c r="N1374" s="358"/>
      <c r="O1374" s="358"/>
      <c r="P1374" s="358"/>
      <c r="Q1374" s="358"/>
      <c r="R1374" s="358"/>
      <c r="S1374" s="358"/>
      <c r="T1374" s="359"/>
      <c r="U1374" s="360"/>
      <c r="V1374" s="360"/>
      <c r="W1374" s="357"/>
      <c r="X1374" s="357"/>
      <c r="Y1374" s="446"/>
      <c r="Z1374" s="443"/>
      <c r="AA1374" s="446"/>
      <c r="AB1374" s="357"/>
      <c r="AC1374" s="357"/>
      <c r="AD1374" s="357"/>
      <c r="AE1374" s="357"/>
      <c r="AF1374" s="357"/>
      <c r="AG1374" s="446"/>
      <c r="AH1374" s="357"/>
      <c r="AI1374" s="357"/>
      <c r="AJ1374" s="357"/>
      <c r="AK1374" s="357"/>
      <c r="AL1374" s="357"/>
      <c r="AM1374" s="357"/>
    </row>
    <row r="1375" spans="5:39" x14ac:dyDescent="0.25">
      <c r="E1375" s="356"/>
      <c r="F1375" s="356"/>
      <c r="G1375" s="356"/>
      <c r="H1375" s="356"/>
      <c r="I1375" s="356"/>
      <c r="J1375" s="357"/>
      <c r="K1375" s="357"/>
      <c r="L1375" s="357"/>
      <c r="M1375" s="357"/>
      <c r="N1375" s="358"/>
      <c r="O1375" s="358"/>
      <c r="P1375" s="358"/>
      <c r="Q1375" s="358"/>
      <c r="R1375" s="358"/>
      <c r="S1375" s="358"/>
      <c r="T1375" s="359"/>
      <c r="U1375" s="360"/>
      <c r="V1375" s="360"/>
      <c r="W1375" s="357"/>
      <c r="X1375" s="357"/>
      <c r="Y1375" s="446"/>
      <c r="Z1375" s="443"/>
      <c r="AA1375" s="446"/>
      <c r="AB1375" s="357"/>
      <c r="AC1375" s="357"/>
      <c r="AD1375" s="357"/>
      <c r="AE1375" s="357"/>
      <c r="AF1375" s="357"/>
      <c r="AG1375" s="446"/>
      <c r="AH1375" s="357"/>
      <c r="AI1375" s="357"/>
      <c r="AJ1375" s="357"/>
      <c r="AK1375" s="357"/>
      <c r="AL1375" s="357"/>
      <c r="AM1375" s="357"/>
    </row>
    <row r="1376" spans="5:39" x14ac:dyDescent="0.25">
      <c r="E1376" s="356"/>
      <c r="F1376" s="356"/>
      <c r="G1376" s="356"/>
      <c r="H1376" s="356"/>
      <c r="I1376" s="356"/>
      <c r="J1376" s="357"/>
      <c r="K1376" s="357"/>
      <c r="L1376" s="357"/>
      <c r="M1376" s="357"/>
      <c r="N1376" s="358"/>
      <c r="O1376" s="358"/>
      <c r="P1376" s="358"/>
      <c r="Q1376" s="358"/>
      <c r="R1376" s="358"/>
      <c r="S1376" s="358"/>
      <c r="T1376" s="359"/>
      <c r="U1376" s="360"/>
      <c r="V1376" s="360"/>
      <c r="W1376" s="357"/>
      <c r="X1376" s="357"/>
      <c r="Y1376" s="446"/>
      <c r="Z1376" s="443"/>
      <c r="AA1376" s="446"/>
      <c r="AB1376" s="357"/>
      <c r="AC1376" s="357"/>
      <c r="AD1376" s="357"/>
      <c r="AE1376" s="357"/>
      <c r="AF1376" s="357"/>
      <c r="AG1376" s="446"/>
      <c r="AH1376" s="357"/>
      <c r="AI1376" s="357"/>
      <c r="AJ1376" s="357"/>
      <c r="AK1376" s="357"/>
      <c r="AL1376" s="357"/>
      <c r="AM1376" s="357"/>
    </row>
    <row r="1377" spans="5:39" x14ac:dyDescent="0.25">
      <c r="E1377" s="356"/>
      <c r="F1377" s="356"/>
      <c r="G1377" s="356"/>
      <c r="H1377" s="356"/>
      <c r="I1377" s="356"/>
      <c r="J1377" s="357"/>
      <c r="K1377" s="357"/>
      <c r="L1377" s="357"/>
      <c r="M1377" s="357"/>
      <c r="N1377" s="358"/>
      <c r="O1377" s="358"/>
      <c r="P1377" s="358"/>
      <c r="Q1377" s="358"/>
      <c r="R1377" s="358"/>
      <c r="S1377" s="358"/>
      <c r="T1377" s="359"/>
      <c r="U1377" s="360"/>
      <c r="V1377" s="360"/>
      <c r="W1377" s="357"/>
      <c r="X1377" s="357"/>
      <c r="Y1377" s="446"/>
      <c r="Z1377" s="443"/>
      <c r="AA1377" s="446"/>
      <c r="AB1377" s="357"/>
      <c r="AC1377" s="357"/>
      <c r="AD1377" s="357"/>
      <c r="AE1377" s="357"/>
      <c r="AF1377" s="357"/>
      <c r="AG1377" s="446"/>
      <c r="AH1377" s="357"/>
      <c r="AI1377" s="357"/>
      <c r="AJ1377" s="357"/>
      <c r="AK1377" s="357"/>
      <c r="AL1377" s="357"/>
      <c r="AM1377" s="357"/>
    </row>
    <row r="1378" spans="5:39" x14ac:dyDescent="0.25">
      <c r="E1378" s="356"/>
      <c r="F1378" s="356"/>
      <c r="G1378" s="356"/>
      <c r="H1378" s="356"/>
      <c r="I1378" s="356"/>
      <c r="J1378" s="357"/>
      <c r="K1378" s="357"/>
      <c r="L1378" s="357"/>
      <c r="M1378" s="357"/>
      <c r="N1378" s="358"/>
      <c r="O1378" s="358"/>
      <c r="P1378" s="358"/>
      <c r="Q1378" s="358"/>
      <c r="R1378" s="358"/>
      <c r="S1378" s="358"/>
      <c r="T1378" s="359"/>
      <c r="U1378" s="360"/>
      <c r="V1378" s="360"/>
      <c r="W1378" s="357"/>
      <c r="X1378" s="357"/>
      <c r="Y1378" s="446"/>
      <c r="Z1378" s="443"/>
      <c r="AA1378" s="446"/>
      <c r="AB1378" s="357"/>
      <c r="AC1378" s="357"/>
      <c r="AD1378" s="357"/>
      <c r="AE1378" s="357"/>
      <c r="AF1378" s="357"/>
      <c r="AG1378" s="446"/>
      <c r="AH1378" s="357"/>
      <c r="AI1378" s="357"/>
      <c r="AJ1378" s="357"/>
      <c r="AK1378" s="357"/>
      <c r="AL1378" s="357"/>
      <c r="AM1378" s="357"/>
    </row>
    <row r="1379" spans="5:39" x14ac:dyDescent="0.25">
      <c r="E1379" s="356"/>
      <c r="F1379" s="356"/>
      <c r="G1379" s="356"/>
      <c r="H1379" s="356"/>
      <c r="I1379" s="356"/>
      <c r="J1379" s="357"/>
      <c r="K1379" s="357"/>
      <c r="L1379" s="357"/>
      <c r="M1379" s="357"/>
      <c r="N1379" s="358"/>
      <c r="O1379" s="358"/>
      <c r="P1379" s="358"/>
      <c r="Q1379" s="358"/>
      <c r="R1379" s="358"/>
      <c r="S1379" s="358"/>
      <c r="T1379" s="359"/>
      <c r="U1379" s="360"/>
      <c r="V1379" s="360"/>
      <c r="W1379" s="357"/>
      <c r="X1379" s="357"/>
      <c r="Y1379" s="446"/>
      <c r="Z1379" s="443"/>
      <c r="AA1379" s="446"/>
      <c r="AB1379" s="357"/>
      <c r="AC1379" s="357"/>
      <c r="AD1379" s="357"/>
      <c r="AE1379" s="357"/>
      <c r="AF1379" s="357"/>
      <c r="AG1379" s="446"/>
      <c r="AH1379" s="357"/>
      <c r="AI1379" s="357"/>
      <c r="AJ1379" s="357"/>
      <c r="AK1379" s="357"/>
      <c r="AL1379" s="357"/>
      <c r="AM1379" s="357"/>
    </row>
    <row r="1380" spans="5:39" x14ac:dyDescent="0.25">
      <c r="E1380" s="356"/>
      <c r="F1380" s="356"/>
      <c r="G1380" s="356"/>
      <c r="H1380" s="356"/>
      <c r="I1380" s="356"/>
      <c r="J1380" s="357"/>
      <c r="K1380" s="357"/>
      <c r="L1380" s="357"/>
      <c r="M1380" s="357"/>
      <c r="N1380" s="358"/>
      <c r="O1380" s="358"/>
      <c r="P1380" s="358"/>
      <c r="Q1380" s="358"/>
      <c r="R1380" s="358"/>
      <c r="S1380" s="358"/>
      <c r="T1380" s="359"/>
      <c r="U1380" s="360"/>
      <c r="V1380" s="360"/>
      <c r="W1380" s="357"/>
      <c r="X1380" s="357"/>
      <c r="Y1380" s="446"/>
      <c r="Z1380" s="443"/>
      <c r="AA1380" s="446"/>
      <c r="AB1380" s="357"/>
      <c r="AC1380" s="357"/>
      <c r="AD1380" s="357"/>
      <c r="AE1380" s="357"/>
      <c r="AF1380" s="357"/>
      <c r="AG1380" s="446"/>
      <c r="AH1380" s="357"/>
      <c r="AI1380" s="357"/>
      <c r="AJ1380" s="357"/>
      <c r="AK1380" s="357"/>
      <c r="AL1380" s="357"/>
      <c r="AM1380" s="357"/>
    </row>
    <row r="1381" spans="5:39" x14ac:dyDescent="0.25">
      <c r="E1381" s="356"/>
      <c r="F1381" s="356"/>
      <c r="G1381" s="356"/>
      <c r="H1381" s="356"/>
      <c r="I1381" s="356"/>
      <c r="J1381" s="357"/>
      <c r="K1381" s="357"/>
      <c r="L1381" s="357"/>
      <c r="M1381" s="357"/>
      <c r="N1381" s="358"/>
      <c r="O1381" s="358"/>
      <c r="P1381" s="358"/>
      <c r="Q1381" s="358"/>
      <c r="R1381" s="358"/>
      <c r="S1381" s="358"/>
      <c r="T1381" s="359"/>
      <c r="U1381" s="360"/>
      <c r="V1381" s="360"/>
      <c r="W1381" s="357"/>
      <c r="X1381" s="357"/>
      <c r="Y1381" s="446"/>
      <c r="Z1381" s="443"/>
      <c r="AA1381" s="446"/>
      <c r="AB1381" s="357"/>
      <c r="AC1381" s="357"/>
      <c r="AD1381" s="357"/>
      <c r="AE1381" s="357"/>
      <c r="AF1381" s="357"/>
      <c r="AG1381" s="446"/>
      <c r="AH1381" s="357"/>
      <c r="AI1381" s="357"/>
      <c r="AJ1381" s="357"/>
      <c r="AK1381" s="357"/>
      <c r="AL1381" s="357"/>
      <c r="AM1381" s="357"/>
    </row>
    <row r="1382" spans="5:39" x14ac:dyDescent="0.25">
      <c r="E1382" s="356"/>
      <c r="F1382" s="356"/>
      <c r="G1382" s="356"/>
      <c r="H1382" s="356"/>
      <c r="I1382" s="356"/>
      <c r="J1382" s="357"/>
      <c r="K1382" s="357"/>
      <c r="L1382" s="357"/>
      <c r="M1382" s="357"/>
      <c r="N1382" s="358"/>
      <c r="O1382" s="358"/>
      <c r="P1382" s="358"/>
      <c r="Q1382" s="358"/>
      <c r="R1382" s="358"/>
      <c r="S1382" s="358"/>
      <c r="T1382" s="359"/>
      <c r="U1382" s="360"/>
      <c r="V1382" s="360"/>
      <c r="W1382" s="357"/>
      <c r="X1382" s="357"/>
      <c r="Y1382" s="446"/>
      <c r="Z1382" s="443"/>
      <c r="AA1382" s="446"/>
      <c r="AB1382" s="357"/>
      <c r="AC1382" s="357"/>
      <c r="AD1382" s="357"/>
      <c r="AE1382" s="357"/>
      <c r="AF1382" s="357"/>
      <c r="AG1382" s="446"/>
      <c r="AH1382" s="357"/>
      <c r="AI1382" s="357"/>
      <c r="AJ1382" s="357"/>
      <c r="AK1382" s="357"/>
      <c r="AL1382" s="357"/>
      <c r="AM1382" s="357"/>
    </row>
    <row r="1383" spans="5:39" x14ac:dyDescent="0.25">
      <c r="E1383" s="356"/>
      <c r="F1383" s="356"/>
      <c r="G1383" s="356"/>
      <c r="H1383" s="356"/>
      <c r="I1383" s="356"/>
      <c r="J1383" s="357"/>
      <c r="K1383" s="357"/>
      <c r="L1383" s="357"/>
      <c r="M1383" s="357"/>
      <c r="N1383" s="358"/>
      <c r="O1383" s="358"/>
      <c r="P1383" s="358"/>
      <c r="Q1383" s="358"/>
      <c r="R1383" s="358"/>
      <c r="S1383" s="358"/>
      <c r="T1383" s="359"/>
      <c r="U1383" s="360"/>
      <c r="V1383" s="360"/>
      <c r="W1383" s="357"/>
      <c r="X1383" s="357"/>
      <c r="Y1383" s="446"/>
      <c r="Z1383" s="443"/>
      <c r="AA1383" s="446"/>
      <c r="AB1383" s="357"/>
      <c r="AC1383" s="357"/>
      <c r="AD1383" s="357"/>
      <c r="AE1383" s="357"/>
      <c r="AF1383" s="357"/>
      <c r="AG1383" s="446"/>
      <c r="AH1383" s="357"/>
      <c r="AI1383" s="357"/>
      <c r="AJ1383" s="357"/>
      <c r="AK1383" s="357"/>
      <c r="AL1383" s="357"/>
      <c r="AM1383" s="357"/>
    </row>
    <row r="1384" spans="5:39" x14ac:dyDescent="0.25">
      <c r="E1384" s="356"/>
      <c r="F1384" s="356"/>
      <c r="G1384" s="356"/>
      <c r="H1384" s="356"/>
      <c r="I1384" s="356"/>
      <c r="J1384" s="357"/>
      <c r="K1384" s="357"/>
      <c r="L1384" s="357"/>
      <c r="M1384" s="357"/>
      <c r="N1384" s="358"/>
      <c r="O1384" s="358"/>
      <c r="P1384" s="358"/>
      <c r="Q1384" s="358"/>
      <c r="R1384" s="358"/>
      <c r="S1384" s="358"/>
      <c r="T1384" s="359"/>
      <c r="U1384" s="360"/>
      <c r="V1384" s="360"/>
      <c r="W1384" s="357"/>
      <c r="X1384" s="357"/>
      <c r="Y1384" s="446"/>
      <c r="Z1384" s="443"/>
      <c r="AA1384" s="446"/>
      <c r="AB1384" s="357"/>
      <c r="AC1384" s="357"/>
      <c r="AD1384" s="357"/>
      <c r="AE1384" s="357"/>
      <c r="AF1384" s="357"/>
      <c r="AG1384" s="446"/>
      <c r="AH1384" s="357"/>
      <c r="AI1384" s="357"/>
      <c r="AJ1384" s="357"/>
      <c r="AK1384" s="357"/>
      <c r="AL1384" s="357"/>
      <c r="AM1384" s="357"/>
    </row>
    <row r="1385" spans="5:39" x14ac:dyDescent="0.25">
      <c r="E1385" s="356"/>
      <c r="F1385" s="356"/>
      <c r="G1385" s="356"/>
      <c r="H1385" s="356"/>
      <c r="I1385" s="356"/>
      <c r="J1385" s="357"/>
      <c r="K1385" s="357"/>
      <c r="L1385" s="357"/>
      <c r="M1385" s="357"/>
      <c r="N1385" s="358"/>
      <c r="O1385" s="358"/>
      <c r="P1385" s="358"/>
      <c r="Q1385" s="358"/>
      <c r="R1385" s="358"/>
      <c r="S1385" s="358"/>
      <c r="T1385" s="359"/>
      <c r="U1385" s="360"/>
      <c r="V1385" s="360"/>
      <c r="W1385" s="357"/>
      <c r="X1385" s="357"/>
      <c r="Y1385" s="446"/>
      <c r="Z1385" s="443"/>
      <c r="AA1385" s="446"/>
      <c r="AB1385" s="357"/>
      <c r="AC1385" s="357"/>
      <c r="AD1385" s="357"/>
      <c r="AE1385" s="357"/>
      <c r="AF1385" s="357"/>
      <c r="AG1385" s="446"/>
      <c r="AH1385" s="357"/>
      <c r="AI1385" s="357"/>
      <c r="AJ1385" s="357"/>
      <c r="AK1385" s="357"/>
      <c r="AL1385" s="357"/>
      <c r="AM1385" s="357"/>
    </row>
    <row r="1386" spans="5:39" x14ac:dyDescent="0.25">
      <c r="E1386" s="356"/>
      <c r="F1386" s="356"/>
      <c r="G1386" s="356"/>
      <c r="H1386" s="356"/>
      <c r="I1386" s="356"/>
      <c r="J1386" s="357"/>
      <c r="K1386" s="357"/>
      <c r="L1386" s="357"/>
      <c r="M1386" s="357"/>
      <c r="N1386" s="358"/>
      <c r="O1386" s="358"/>
      <c r="P1386" s="358"/>
      <c r="Q1386" s="358"/>
      <c r="R1386" s="358"/>
      <c r="S1386" s="358"/>
      <c r="T1386" s="359"/>
      <c r="U1386" s="360"/>
      <c r="V1386" s="360"/>
      <c r="W1386" s="357"/>
      <c r="X1386" s="357"/>
      <c r="Y1386" s="446"/>
      <c r="Z1386" s="443"/>
      <c r="AA1386" s="446"/>
      <c r="AB1386" s="357"/>
      <c r="AC1386" s="357"/>
      <c r="AD1386" s="357"/>
      <c r="AE1386" s="357"/>
      <c r="AF1386" s="357"/>
      <c r="AG1386" s="446"/>
      <c r="AH1386" s="357"/>
      <c r="AI1386" s="357"/>
      <c r="AJ1386" s="357"/>
      <c r="AK1386" s="357"/>
      <c r="AL1386" s="357"/>
      <c r="AM1386" s="357"/>
    </row>
    <row r="1387" spans="5:39" x14ac:dyDescent="0.25">
      <c r="E1387" s="356"/>
      <c r="F1387" s="356"/>
      <c r="G1387" s="356"/>
      <c r="H1387" s="356"/>
      <c r="I1387" s="356"/>
      <c r="J1387" s="357"/>
      <c r="K1387" s="357"/>
      <c r="L1387" s="357"/>
      <c r="M1387" s="357"/>
      <c r="N1387" s="358"/>
      <c r="O1387" s="358"/>
      <c r="P1387" s="358"/>
      <c r="Q1387" s="358"/>
      <c r="R1387" s="358"/>
      <c r="S1387" s="358"/>
      <c r="T1387" s="359"/>
      <c r="U1387" s="360"/>
      <c r="V1387" s="360"/>
      <c r="W1387" s="357"/>
      <c r="X1387" s="357"/>
      <c r="Y1387" s="446"/>
      <c r="Z1387" s="443"/>
      <c r="AA1387" s="446"/>
      <c r="AB1387" s="357"/>
      <c r="AC1387" s="357"/>
      <c r="AD1387" s="357"/>
      <c r="AE1387" s="357"/>
      <c r="AF1387" s="357"/>
      <c r="AG1387" s="446"/>
      <c r="AH1387" s="357"/>
      <c r="AI1387" s="357"/>
      <c r="AJ1387" s="357"/>
      <c r="AK1387" s="357"/>
      <c r="AL1387" s="357"/>
      <c r="AM1387" s="357"/>
    </row>
    <row r="1388" spans="5:39" x14ac:dyDescent="0.25">
      <c r="E1388" s="356"/>
      <c r="F1388" s="356"/>
      <c r="G1388" s="356"/>
      <c r="H1388" s="356"/>
      <c r="I1388" s="356"/>
      <c r="J1388" s="357"/>
      <c r="K1388" s="357"/>
      <c r="L1388" s="357"/>
      <c r="M1388" s="357"/>
      <c r="N1388" s="358"/>
      <c r="O1388" s="358"/>
      <c r="P1388" s="358"/>
      <c r="Q1388" s="358"/>
      <c r="R1388" s="358"/>
      <c r="S1388" s="358"/>
      <c r="T1388" s="359"/>
      <c r="U1388" s="360"/>
      <c r="V1388" s="360"/>
      <c r="W1388" s="357"/>
      <c r="X1388" s="357"/>
      <c r="Y1388" s="446"/>
      <c r="Z1388" s="443"/>
      <c r="AA1388" s="446"/>
      <c r="AB1388" s="357"/>
      <c r="AC1388" s="357"/>
      <c r="AD1388" s="357"/>
      <c r="AE1388" s="357"/>
      <c r="AF1388" s="357"/>
      <c r="AG1388" s="446"/>
      <c r="AH1388" s="357"/>
      <c r="AI1388" s="357"/>
      <c r="AJ1388" s="357"/>
      <c r="AK1388" s="357"/>
      <c r="AL1388" s="357"/>
      <c r="AM1388" s="357"/>
    </row>
    <row r="1389" spans="5:39" x14ac:dyDescent="0.25">
      <c r="E1389" s="356"/>
      <c r="F1389" s="356"/>
      <c r="G1389" s="356"/>
      <c r="H1389" s="356"/>
      <c r="I1389" s="356"/>
      <c r="J1389" s="357"/>
      <c r="K1389" s="357"/>
      <c r="L1389" s="357"/>
      <c r="M1389" s="357"/>
      <c r="N1389" s="358"/>
      <c r="O1389" s="358"/>
      <c r="P1389" s="358"/>
      <c r="Q1389" s="358"/>
      <c r="R1389" s="358"/>
      <c r="S1389" s="358"/>
      <c r="T1389" s="359"/>
      <c r="U1389" s="360"/>
      <c r="V1389" s="360"/>
      <c r="W1389" s="357"/>
      <c r="X1389" s="357"/>
      <c r="Y1389" s="446"/>
      <c r="Z1389" s="443"/>
      <c r="AA1389" s="446"/>
      <c r="AB1389" s="357"/>
      <c r="AC1389" s="357"/>
      <c r="AD1389" s="357"/>
      <c r="AE1389" s="357"/>
      <c r="AF1389" s="357"/>
      <c r="AG1389" s="446"/>
      <c r="AH1389" s="357"/>
      <c r="AI1389" s="357"/>
      <c r="AJ1389" s="357"/>
      <c r="AK1389" s="357"/>
      <c r="AL1389" s="357"/>
      <c r="AM1389" s="357"/>
    </row>
    <row r="1390" spans="5:39" x14ac:dyDescent="0.25">
      <c r="E1390" s="356"/>
      <c r="F1390" s="356"/>
      <c r="G1390" s="356"/>
      <c r="H1390" s="356"/>
      <c r="I1390" s="356"/>
      <c r="J1390" s="357"/>
      <c r="K1390" s="357"/>
      <c r="L1390" s="357"/>
      <c r="M1390" s="357"/>
      <c r="N1390" s="358"/>
      <c r="O1390" s="358"/>
      <c r="P1390" s="358"/>
      <c r="Q1390" s="358"/>
      <c r="R1390" s="358"/>
      <c r="S1390" s="358"/>
      <c r="T1390" s="359"/>
      <c r="U1390" s="360"/>
      <c r="V1390" s="360"/>
      <c r="W1390" s="357"/>
      <c r="X1390" s="357"/>
      <c r="Y1390" s="446"/>
      <c r="Z1390" s="443"/>
      <c r="AA1390" s="446"/>
      <c r="AB1390" s="357"/>
      <c r="AC1390" s="357"/>
      <c r="AD1390" s="357"/>
      <c r="AE1390" s="357"/>
      <c r="AF1390" s="357"/>
      <c r="AG1390" s="446"/>
      <c r="AH1390" s="357"/>
      <c r="AI1390" s="357"/>
      <c r="AJ1390" s="357"/>
      <c r="AK1390" s="357"/>
      <c r="AL1390" s="357"/>
      <c r="AM1390" s="357"/>
    </row>
    <row r="1391" spans="5:39" x14ac:dyDescent="0.25">
      <c r="E1391" s="356"/>
      <c r="F1391" s="356"/>
      <c r="G1391" s="356"/>
      <c r="H1391" s="356"/>
      <c r="I1391" s="356"/>
      <c r="J1391" s="357"/>
      <c r="K1391" s="357"/>
      <c r="L1391" s="357"/>
      <c r="M1391" s="357"/>
      <c r="N1391" s="358"/>
      <c r="O1391" s="358"/>
      <c r="P1391" s="358"/>
      <c r="Q1391" s="358"/>
      <c r="R1391" s="358"/>
      <c r="S1391" s="358"/>
      <c r="T1391" s="359"/>
      <c r="U1391" s="360"/>
      <c r="V1391" s="360"/>
      <c r="W1391" s="357"/>
      <c r="X1391" s="357"/>
      <c r="Y1391" s="446"/>
      <c r="Z1391" s="443"/>
      <c r="AA1391" s="446"/>
      <c r="AB1391" s="357"/>
      <c r="AC1391" s="357"/>
      <c r="AD1391" s="357"/>
      <c r="AE1391" s="357"/>
      <c r="AF1391" s="357"/>
      <c r="AG1391" s="446"/>
      <c r="AH1391" s="357"/>
      <c r="AI1391" s="357"/>
      <c r="AJ1391" s="357"/>
      <c r="AK1391" s="357"/>
      <c r="AL1391" s="357"/>
      <c r="AM1391" s="357"/>
    </row>
    <row r="1392" spans="5:39" x14ac:dyDescent="0.25">
      <c r="E1392" s="356"/>
      <c r="F1392" s="356"/>
      <c r="G1392" s="356"/>
      <c r="H1392" s="356"/>
      <c r="I1392" s="356"/>
      <c r="J1392" s="357"/>
      <c r="K1392" s="357"/>
      <c r="L1392" s="357"/>
      <c r="M1392" s="357"/>
      <c r="N1392" s="358"/>
      <c r="O1392" s="358"/>
      <c r="P1392" s="358"/>
      <c r="Q1392" s="358"/>
      <c r="R1392" s="358"/>
      <c r="S1392" s="358"/>
      <c r="T1392" s="359"/>
      <c r="U1392" s="360"/>
      <c r="V1392" s="360"/>
      <c r="W1392" s="357"/>
      <c r="X1392" s="357"/>
      <c r="Y1392" s="446"/>
      <c r="Z1392" s="443"/>
      <c r="AA1392" s="446"/>
      <c r="AB1392" s="357"/>
      <c r="AC1392" s="357"/>
      <c r="AD1392" s="357"/>
      <c r="AE1392" s="357"/>
      <c r="AF1392" s="357"/>
      <c r="AG1392" s="446"/>
      <c r="AH1392" s="357"/>
      <c r="AI1392" s="357"/>
      <c r="AJ1392" s="357"/>
      <c r="AK1392" s="357"/>
      <c r="AL1392" s="357"/>
      <c r="AM1392" s="357"/>
    </row>
    <row r="1393" spans="5:39" x14ac:dyDescent="0.25">
      <c r="E1393" s="356"/>
      <c r="F1393" s="356"/>
      <c r="G1393" s="356"/>
      <c r="H1393" s="356"/>
      <c r="I1393" s="356"/>
      <c r="J1393" s="357"/>
      <c r="K1393" s="357"/>
      <c r="L1393" s="357"/>
      <c r="M1393" s="357"/>
      <c r="N1393" s="358"/>
      <c r="O1393" s="358"/>
      <c r="P1393" s="358"/>
      <c r="Q1393" s="358"/>
      <c r="R1393" s="358"/>
      <c r="S1393" s="358"/>
      <c r="T1393" s="359"/>
      <c r="U1393" s="360"/>
      <c r="V1393" s="360"/>
      <c r="W1393" s="357"/>
      <c r="X1393" s="357"/>
      <c r="Y1393" s="446"/>
      <c r="Z1393" s="443"/>
      <c r="AA1393" s="446"/>
      <c r="AB1393" s="357"/>
      <c r="AC1393" s="357"/>
      <c r="AD1393" s="357"/>
      <c r="AE1393" s="357"/>
      <c r="AF1393" s="357"/>
      <c r="AG1393" s="446"/>
      <c r="AH1393" s="357"/>
      <c r="AI1393" s="357"/>
      <c r="AJ1393" s="357"/>
      <c r="AK1393" s="357"/>
      <c r="AL1393" s="357"/>
      <c r="AM1393" s="357"/>
    </row>
    <row r="1394" spans="5:39" x14ac:dyDescent="0.25">
      <c r="E1394" s="356"/>
      <c r="F1394" s="356"/>
      <c r="G1394" s="356"/>
      <c r="H1394" s="356"/>
      <c r="I1394" s="356"/>
      <c r="J1394" s="357"/>
      <c r="K1394" s="357"/>
      <c r="L1394" s="357"/>
      <c r="M1394" s="357"/>
      <c r="N1394" s="358"/>
      <c r="O1394" s="358"/>
      <c r="P1394" s="358"/>
      <c r="Q1394" s="358"/>
      <c r="R1394" s="358"/>
      <c r="S1394" s="358"/>
      <c r="T1394" s="359"/>
      <c r="U1394" s="360"/>
      <c r="V1394" s="360"/>
      <c r="W1394" s="357"/>
      <c r="X1394" s="357"/>
      <c r="Y1394" s="446"/>
      <c r="Z1394" s="443"/>
      <c r="AA1394" s="446"/>
      <c r="AB1394" s="357"/>
      <c r="AC1394" s="357"/>
      <c r="AD1394" s="357"/>
      <c r="AE1394" s="357"/>
      <c r="AF1394" s="357"/>
      <c r="AG1394" s="446"/>
      <c r="AH1394" s="357"/>
      <c r="AI1394" s="357"/>
      <c r="AJ1394" s="357"/>
      <c r="AK1394" s="357"/>
      <c r="AL1394" s="357"/>
      <c r="AM1394" s="357"/>
    </row>
    <row r="1395" spans="5:39" x14ac:dyDescent="0.25">
      <c r="E1395" s="356"/>
      <c r="F1395" s="356"/>
      <c r="G1395" s="356"/>
      <c r="H1395" s="356"/>
      <c r="I1395" s="356"/>
      <c r="J1395" s="357"/>
      <c r="K1395" s="357"/>
      <c r="L1395" s="357"/>
      <c r="M1395" s="357"/>
      <c r="N1395" s="358"/>
      <c r="O1395" s="358"/>
      <c r="P1395" s="358"/>
      <c r="Q1395" s="358"/>
      <c r="R1395" s="358"/>
      <c r="S1395" s="358"/>
      <c r="T1395" s="359"/>
      <c r="U1395" s="360"/>
      <c r="V1395" s="360"/>
      <c r="W1395" s="357"/>
      <c r="X1395" s="357"/>
      <c r="Y1395" s="446"/>
      <c r="Z1395" s="443"/>
      <c r="AA1395" s="446"/>
      <c r="AB1395" s="357"/>
      <c r="AC1395" s="357"/>
      <c r="AD1395" s="357"/>
      <c r="AE1395" s="357"/>
      <c r="AF1395" s="357"/>
      <c r="AG1395" s="446"/>
      <c r="AH1395" s="357"/>
      <c r="AI1395" s="357"/>
      <c r="AJ1395" s="357"/>
      <c r="AK1395" s="357"/>
      <c r="AL1395" s="357"/>
      <c r="AM1395" s="357"/>
    </row>
    <row r="1396" spans="5:39" x14ac:dyDescent="0.25">
      <c r="E1396" s="356"/>
      <c r="F1396" s="356"/>
      <c r="G1396" s="356"/>
      <c r="H1396" s="356"/>
      <c r="I1396" s="356"/>
      <c r="J1396" s="357"/>
      <c r="K1396" s="357"/>
      <c r="L1396" s="357"/>
      <c r="M1396" s="357"/>
      <c r="N1396" s="358"/>
      <c r="O1396" s="358"/>
      <c r="P1396" s="358"/>
      <c r="Q1396" s="358"/>
      <c r="R1396" s="358"/>
      <c r="S1396" s="358"/>
      <c r="T1396" s="359"/>
      <c r="U1396" s="360"/>
      <c r="V1396" s="360"/>
      <c r="W1396" s="357"/>
      <c r="X1396" s="357"/>
      <c r="Y1396" s="446"/>
      <c r="Z1396" s="443"/>
      <c r="AA1396" s="446"/>
      <c r="AB1396" s="357"/>
      <c r="AC1396" s="357"/>
      <c r="AD1396" s="357"/>
      <c r="AE1396" s="357"/>
      <c r="AF1396" s="357"/>
      <c r="AG1396" s="446"/>
      <c r="AH1396" s="357"/>
      <c r="AI1396" s="357"/>
      <c r="AJ1396" s="357"/>
      <c r="AK1396" s="357"/>
      <c r="AL1396" s="357"/>
      <c r="AM1396" s="357"/>
    </row>
    <row r="1397" spans="5:39" x14ac:dyDescent="0.25">
      <c r="E1397" s="356"/>
      <c r="F1397" s="356"/>
      <c r="G1397" s="356"/>
      <c r="H1397" s="356"/>
      <c r="I1397" s="356"/>
      <c r="J1397" s="357"/>
      <c r="K1397" s="357"/>
      <c r="L1397" s="357"/>
      <c r="M1397" s="357"/>
      <c r="N1397" s="358"/>
      <c r="O1397" s="358"/>
      <c r="P1397" s="358"/>
      <c r="Q1397" s="358"/>
      <c r="R1397" s="358"/>
      <c r="S1397" s="358"/>
      <c r="T1397" s="359"/>
      <c r="U1397" s="360"/>
      <c r="V1397" s="360"/>
      <c r="W1397" s="357"/>
      <c r="X1397" s="357"/>
      <c r="Y1397" s="446"/>
      <c r="Z1397" s="443"/>
      <c r="AA1397" s="446"/>
      <c r="AB1397" s="357"/>
      <c r="AC1397" s="357"/>
      <c r="AD1397" s="357"/>
      <c r="AE1397" s="357"/>
      <c r="AF1397" s="357"/>
      <c r="AG1397" s="446"/>
      <c r="AH1397" s="357"/>
      <c r="AI1397" s="357"/>
      <c r="AJ1397" s="357"/>
      <c r="AK1397" s="357"/>
      <c r="AL1397" s="357"/>
      <c r="AM1397" s="357"/>
    </row>
    <row r="1398" spans="5:39" x14ac:dyDescent="0.25">
      <c r="E1398" s="356"/>
      <c r="F1398" s="356"/>
      <c r="G1398" s="356"/>
      <c r="H1398" s="356"/>
      <c r="I1398" s="356"/>
      <c r="J1398" s="357"/>
      <c r="K1398" s="357"/>
      <c r="L1398" s="357"/>
      <c r="M1398" s="357"/>
      <c r="N1398" s="358"/>
      <c r="O1398" s="358"/>
      <c r="P1398" s="358"/>
      <c r="Q1398" s="358"/>
      <c r="R1398" s="358"/>
      <c r="S1398" s="358"/>
      <c r="T1398" s="359"/>
      <c r="U1398" s="360"/>
      <c r="V1398" s="360"/>
      <c r="W1398" s="357"/>
      <c r="X1398" s="357"/>
      <c r="Y1398" s="446"/>
      <c r="Z1398" s="443"/>
      <c r="AA1398" s="446"/>
      <c r="AB1398" s="357"/>
      <c r="AC1398" s="357"/>
      <c r="AD1398" s="357"/>
      <c r="AE1398" s="357"/>
      <c r="AF1398" s="357"/>
      <c r="AG1398" s="446"/>
      <c r="AH1398" s="357"/>
      <c r="AI1398" s="357"/>
      <c r="AJ1398" s="357"/>
      <c r="AK1398" s="357"/>
      <c r="AL1398" s="357"/>
      <c r="AM1398" s="357"/>
    </row>
    <row r="1399" spans="5:39" x14ac:dyDescent="0.25">
      <c r="E1399" s="356"/>
      <c r="F1399" s="356"/>
      <c r="G1399" s="356"/>
      <c r="H1399" s="356"/>
      <c r="I1399" s="356"/>
      <c r="J1399" s="357"/>
      <c r="K1399" s="357"/>
      <c r="L1399" s="357"/>
      <c r="M1399" s="357"/>
      <c r="N1399" s="358"/>
      <c r="O1399" s="358"/>
      <c r="P1399" s="358"/>
      <c r="Q1399" s="358"/>
      <c r="R1399" s="358"/>
      <c r="S1399" s="358"/>
      <c r="T1399" s="359"/>
      <c r="U1399" s="360"/>
      <c r="V1399" s="360"/>
      <c r="W1399" s="357"/>
      <c r="X1399" s="357"/>
      <c r="Y1399" s="446"/>
      <c r="Z1399" s="443"/>
      <c r="AA1399" s="446"/>
      <c r="AB1399" s="357"/>
      <c r="AC1399" s="357"/>
      <c r="AD1399" s="357"/>
      <c r="AE1399" s="357"/>
      <c r="AF1399" s="357"/>
      <c r="AG1399" s="446"/>
      <c r="AH1399" s="357"/>
      <c r="AI1399" s="357"/>
      <c r="AJ1399" s="357"/>
      <c r="AK1399" s="357"/>
      <c r="AL1399" s="357"/>
      <c r="AM1399" s="357"/>
    </row>
    <row r="1400" spans="5:39" x14ac:dyDescent="0.25">
      <c r="E1400" s="356"/>
      <c r="F1400" s="356"/>
      <c r="G1400" s="356"/>
      <c r="H1400" s="356"/>
      <c r="I1400" s="356"/>
      <c r="J1400" s="357"/>
      <c r="K1400" s="357"/>
      <c r="L1400" s="357"/>
      <c r="M1400" s="357"/>
      <c r="N1400" s="358"/>
      <c r="O1400" s="358"/>
      <c r="P1400" s="358"/>
      <c r="Q1400" s="358"/>
      <c r="R1400" s="358"/>
      <c r="S1400" s="358"/>
      <c r="T1400" s="359"/>
      <c r="U1400" s="360"/>
      <c r="V1400" s="360"/>
      <c r="W1400" s="357"/>
      <c r="X1400" s="357"/>
      <c r="Y1400" s="446"/>
      <c r="Z1400" s="443"/>
      <c r="AA1400" s="446"/>
      <c r="AB1400" s="357"/>
      <c r="AC1400" s="357"/>
      <c r="AD1400" s="357"/>
      <c r="AE1400" s="357"/>
      <c r="AF1400" s="357"/>
      <c r="AG1400" s="446"/>
      <c r="AH1400" s="357"/>
      <c r="AI1400" s="357"/>
      <c r="AJ1400" s="357"/>
      <c r="AK1400" s="357"/>
      <c r="AL1400" s="357"/>
      <c r="AM1400" s="357"/>
    </row>
    <row r="1401" spans="5:39" x14ac:dyDescent="0.25">
      <c r="E1401" s="356"/>
      <c r="F1401" s="356"/>
      <c r="G1401" s="356"/>
      <c r="H1401" s="356"/>
      <c r="I1401" s="356"/>
      <c r="J1401" s="357"/>
      <c r="K1401" s="357"/>
      <c r="L1401" s="357"/>
      <c r="M1401" s="357"/>
      <c r="N1401" s="358"/>
      <c r="O1401" s="358"/>
      <c r="P1401" s="358"/>
      <c r="Q1401" s="358"/>
      <c r="R1401" s="358"/>
      <c r="S1401" s="358"/>
      <c r="T1401" s="359"/>
      <c r="U1401" s="360"/>
      <c r="V1401" s="360"/>
      <c r="W1401" s="357"/>
      <c r="X1401" s="357"/>
      <c r="Y1401" s="446"/>
      <c r="Z1401" s="443"/>
      <c r="AA1401" s="446"/>
      <c r="AB1401" s="357"/>
      <c r="AC1401" s="357"/>
      <c r="AD1401" s="357"/>
      <c r="AE1401" s="357"/>
      <c r="AF1401" s="357"/>
      <c r="AG1401" s="446"/>
      <c r="AH1401" s="357"/>
      <c r="AI1401" s="357"/>
      <c r="AJ1401" s="357"/>
      <c r="AK1401" s="357"/>
      <c r="AL1401" s="357"/>
      <c r="AM1401" s="357"/>
    </row>
    <row r="1402" spans="5:39" x14ac:dyDescent="0.25">
      <c r="E1402" s="356"/>
      <c r="F1402" s="356"/>
      <c r="G1402" s="356"/>
      <c r="H1402" s="356"/>
      <c r="I1402" s="356"/>
      <c r="J1402" s="357"/>
      <c r="K1402" s="357"/>
      <c r="L1402" s="357"/>
      <c r="M1402" s="357"/>
      <c r="N1402" s="358"/>
      <c r="O1402" s="358"/>
      <c r="P1402" s="358"/>
      <c r="Q1402" s="358"/>
      <c r="R1402" s="358"/>
      <c r="S1402" s="358"/>
      <c r="T1402" s="359"/>
      <c r="U1402" s="360"/>
      <c r="V1402" s="360"/>
      <c r="W1402" s="357"/>
      <c r="X1402" s="357"/>
      <c r="Y1402" s="446"/>
      <c r="Z1402" s="443"/>
      <c r="AA1402" s="446"/>
      <c r="AB1402" s="357"/>
      <c r="AC1402" s="357"/>
      <c r="AD1402" s="357"/>
      <c r="AE1402" s="357"/>
      <c r="AF1402" s="357"/>
      <c r="AG1402" s="446"/>
      <c r="AH1402" s="357"/>
      <c r="AI1402" s="357"/>
      <c r="AJ1402" s="357"/>
      <c r="AK1402" s="357"/>
      <c r="AL1402" s="357"/>
      <c r="AM1402" s="357"/>
    </row>
    <row r="1403" spans="5:39" x14ac:dyDescent="0.25">
      <c r="E1403" s="356"/>
      <c r="F1403" s="356"/>
      <c r="G1403" s="356"/>
      <c r="H1403" s="356"/>
      <c r="I1403" s="356"/>
      <c r="J1403" s="357"/>
      <c r="K1403" s="357"/>
      <c r="L1403" s="357"/>
      <c r="M1403" s="357"/>
      <c r="N1403" s="358"/>
      <c r="O1403" s="358"/>
      <c r="P1403" s="358"/>
      <c r="Q1403" s="358"/>
      <c r="R1403" s="358"/>
      <c r="S1403" s="358"/>
      <c r="T1403" s="359"/>
      <c r="U1403" s="360"/>
      <c r="V1403" s="360"/>
      <c r="W1403" s="357"/>
      <c r="X1403" s="357"/>
      <c r="Y1403" s="446"/>
      <c r="Z1403" s="443"/>
      <c r="AA1403" s="446"/>
      <c r="AB1403" s="357"/>
      <c r="AC1403" s="357"/>
      <c r="AD1403" s="357"/>
      <c r="AE1403" s="357"/>
      <c r="AF1403" s="357"/>
      <c r="AG1403" s="446"/>
      <c r="AH1403" s="357"/>
      <c r="AI1403" s="357"/>
      <c r="AJ1403" s="357"/>
      <c r="AK1403" s="357"/>
      <c r="AL1403" s="357"/>
      <c r="AM1403" s="357"/>
    </row>
    <row r="1404" spans="5:39" x14ac:dyDescent="0.25">
      <c r="E1404" s="356"/>
      <c r="F1404" s="356"/>
      <c r="G1404" s="356"/>
      <c r="H1404" s="356"/>
      <c r="I1404" s="356"/>
      <c r="J1404" s="357"/>
      <c r="K1404" s="357"/>
      <c r="L1404" s="357"/>
      <c r="M1404" s="357"/>
      <c r="N1404" s="358"/>
      <c r="O1404" s="358"/>
      <c r="P1404" s="358"/>
      <c r="Q1404" s="358"/>
      <c r="R1404" s="358"/>
      <c r="S1404" s="358"/>
      <c r="T1404" s="359"/>
      <c r="U1404" s="360"/>
      <c r="V1404" s="360"/>
      <c r="W1404" s="357"/>
      <c r="X1404" s="357"/>
      <c r="Y1404" s="446"/>
      <c r="Z1404" s="443"/>
      <c r="AA1404" s="446"/>
      <c r="AB1404" s="357"/>
      <c r="AC1404" s="357"/>
      <c r="AD1404" s="357"/>
      <c r="AE1404" s="357"/>
      <c r="AF1404" s="357"/>
      <c r="AG1404" s="446"/>
      <c r="AH1404" s="357"/>
      <c r="AI1404" s="357"/>
      <c r="AJ1404" s="357"/>
      <c r="AK1404" s="357"/>
      <c r="AL1404" s="357"/>
      <c r="AM1404" s="357"/>
    </row>
    <row r="1405" spans="5:39" x14ac:dyDescent="0.25">
      <c r="E1405" s="356"/>
      <c r="F1405" s="356"/>
      <c r="G1405" s="356"/>
      <c r="H1405" s="356"/>
      <c r="I1405" s="356"/>
      <c r="J1405" s="357"/>
      <c r="K1405" s="357"/>
      <c r="L1405" s="357"/>
      <c r="M1405" s="357"/>
      <c r="N1405" s="358"/>
      <c r="O1405" s="358"/>
      <c r="P1405" s="358"/>
      <c r="Q1405" s="358"/>
      <c r="R1405" s="358"/>
      <c r="S1405" s="358"/>
      <c r="T1405" s="359"/>
      <c r="U1405" s="360"/>
      <c r="V1405" s="360"/>
      <c r="W1405" s="357"/>
      <c r="X1405" s="357"/>
      <c r="Y1405" s="446"/>
      <c r="Z1405" s="443"/>
      <c r="AA1405" s="446"/>
      <c r="AB1405" s="357"/>
      <c r="AC1405" s="357"/>
      <c r="AD1405" s="357"/>
      <c r="AE1405" s="357"/>
      <c r="AF1405" s="357"/>
      <c r="AG1405" s="446"/>
      <c r="AH1405" s="357"/>
      <c r="AI1405" s="357"/>
      <c r="AJ1405" s="357"/>
      <c r="AK1405" s="357"/>
      <c r="AL1405" s="357"/>
      <c r="AM1405" s="357"/>
    </row>
    <row r="1406" spans="5:39" x14ac:dyDescent="0.25">
      <c r="E1406" s="356"/>
      <c r="F1406" s="356"/>
      <c r="G1406" s="356"/>
      <c r="H1406" s="356"/>
      <c r="I1406" s="356"/>
      <c r="J1406" s="357"/>
      <c r="K1406" s="357"/>
      <c r="L1406" s="357"/>
      <c r="M1406" s="357"/>
      <c r="N1406" s="358"/>
      <c r="O1406" s="358"/>
      <c r="P1406" s="358"/>
      <c r="Q1406" s="358"/>
      <c r="R1406" s="358"/>
      <c r="S1406" s="358"/>
      <c r="T1406" s="359"/>
      <c r="U1406" s="360"/>
      <c r="V1406" s="360"/>
      <c r="W1406" s="357"/>
      <c r="X1406" s="357"/>
      <c r="Y1406" s="446"/>
      <c r="Z1406" s="443"/>
      <c r="AA1406" s="446"/>
      <c r="AB1406" s="357"/>
      <c r="AC1406" s="357"/>
      <c r="AD1406" s="357"/>
      <c r="AE1406" s="357"/>
      <c r="AF1406" s="357"/>
      <c r="AG1406" s="446"/>
      <c r="AH1406" s="357"/>
      <c r="AI1406" s="357"/>
      <c r="AJ1406" s="357"/>
      <c r="AK1406" s="357"/>
      <c r="AL1406" s="357"/>
      <c r="AM1406" s="357"/>
    </row>
    <row r="1407" spans="5:39" x14ac:dyDescent="0.25">
      <c r="E1407" s="356"/>
      <c r="F1407" s="356"/>
      <c r="G1407" s="356"/>
      <c r="H1407" s="356"/>
      <c r="I1407" s="356"/>
      <c r="J1407" s="357"/>
      <c r="K1407" s="357"/>
      <c r="L1407" s="357"/>
      <c r="M1407" s="357"/>
      <c r="N1407" s="358"/>
      <c r="O1407" s="358"/>
      <c r="P1407" s="358"/>
      <c r="Q1407" s="358"/>
      <c r="R1407" s="358"/>
      <c r="S1407" s="358"/>
      <c r="T1407" s="359"/>
      <c r="U1407" s="360"/>
      <c r="V1407" s="360"/>
      <c r="W1407" s="357"/>
      <c r="X1407" s="357"/>
      <c r="Y1407" s="446"/>
      <c r="Z1407" s="443"/>
      <c r="AA1407" s="446"/>
      <c r="AB1407" s="357"/>
      <c r="AC1407" s="357"/>
      <c r="AD1407" s="357"/>
      <c r="AE1407" s="357"/>
      <c r="AF1407" s="357"/>
      <c r="AG1407" s="446"/>
      <c r="AH1407" s="357"/>
      <c r="AI1407" s="357"/>
      <c r="AJ1407" s="357"/>
      <c r="AK1407" s="357"/>
      <c r="AL1407" s="357"/>
      <c r="AM1407" s="357"/>
    </row>
    <row r="1408" spans="5:39" x14ac:dyDescent="0.25">
      <c r="E1408" s="356"/>
      <c r="F1408" s="356"/>
      <c r="G1408" s="356"/>
      <c r="H1408" s="356"/>
      <c r="I1408" s="356"/>
      <c r="J1408" s="357"/>
      <c r="K1408" s="357"/>
      <c r="L1408" s="357"/>
      <c r="M1408" s="357"/>
      <c r="N1408" s="358"/>
      <c r="O1408" s="358"/>
      <c r="P1408" s="358"/>
      <c r="Q1408" s="358"/>
      <c r="R1408" s="358"/>
      <c r="S1408" s="358"/>
      <c r="T1408" s="359"/>
      <c r="U1408" s="360"/>
      <c r="V1408" s="360"/>
      <c r="W1408" s="357"/>
      <c r="X1408" s="357"/>
      <c r="Y1408" s="446"/>
      <c r="Z1408" s="443"/>
      <c r="AA1408" s="446"/>
      <c r="AB1408" s="357"/>
      <c r="AC1408" s="357"/>
      <c r="AD1408" s="357"/>
      <c r="AE1408" s="357"/>
      <c r="AF1408" s="357"/>
      <c r="AG1408" s="446"/>
      <c r="AH1408" s="357"/>
      <c r="AI1408" s="357"/>
      <c r="AJ1408" s="357"/>
      <c r="AK1408" s="357"/>
      <c r="AL1408" s="357"/>
      <c r="AM1408" s="357"/>
    </row>
    <row r="1409" spans="5:39" x14ac:dyDescent="0.25">
      <c r="E1409" s="356"/>
      <c r="F1409" s="356"/>
      <c r="G1409" s="356"/>
      <c r="H1409" s="356"/>
      <c r="I1409" s="356"/>
      <c r="J1409" s="357"/>
      <c r="K1409" s="357"/>
      <c r="L1409" s="357"/>
      <c r="M1409" s="357"/>
      <c r="N1409" s="358"/>
      <c r="O1409" s="358"/>
      <c r="P1409" s="358"/>
      <c r="Q1409" s="358"/>
      <c r="R1409" s="358"/>
      <c r="S1409" s="358"/>
      <c r="T1409" s="359"/>
      <c r="U1409" s="360"/>
      <c r="V1409" s="360"/>
      <c r="W1409" s="357"/>
      <c r="X1409" s="357"/>
      <c r="Y1409" s="446"/>
      <c r="Z1409" s="443"/>
      <c r="AA1409" s="446"/>
      <c r="AB1409" s="357"/>
      <c r="AC1409" s="357"/>
      <c r="AD1409" s="357"/>
      <c r="AE1409" s="357"/>
      <c r="AF1409" s="357"/>
      <c r="AG1409" s="446"/>
      <c r="AH1409" s="357"/>
      <c r="AI1409" s="357"/>
      <c r="AJ1409" s="357"/>
      <c r="AK1409" s="357"/>
      <c r="AL1409" s="357"/>
      <c r="AM1409" s="357"/>
    </row>
    <row r="1410" spans="5:39" x14ac:dyDescent="0.25">
      <c r="E1410" s="356"/>
      <c r="F1410" s="356"/>
      <c r="G1410" s="356"/>
      <c r="H1410" s="356"/>
      <c r="I1410" s="356"/>
      <c r="J1410" s="357"/>
      <c r="K1410" s="357"/>
      <c r="L1410" s="357"/>
      <c r="M1410" s="357"/>
      <c r="N1410" s="358"/>
      <c r="O1410" s="358"/>
      <c r="P1410" s="358"/>
      <c r="Q1410" s="358"/>
      <c r="R1410" s="358"/>
      <c r="S1410" s="358"/>
      <c r="T1410" s="359"/>
      <c r="U1410" s="360"/>
      <c r="V1410" s="360"/>
      <c r="W1410" s="357"/>
      <c r="X1410" s="357"/>
      <c r="Y1410" s="446"/>
      <c r="Z1410" s="443"/>
      <c r="AA1410" s="446"/>
      <c r="AB1410" s="357"/>
      <c r="AC1410" s="357"/>
      <c r="AD1410" s="357"/>
      <c r="AE1410" s="357"/>
      <c r="AF1410" s="357"/>
      <c r="AG1410" s="446"/>
      <c r="AH1410" s="357"/>
      <c r="AI1410" s="357"/>
      <c r="AJ1410" s="357"/>
      <c r="AK1410" s="357"/>
      <c r="AL1410" s="357"/>
      <c r="AM1410" s="357"/>
    </row>
    <row r="1411" spans="5:39" x14ac:dyDescent="0.25">
      <c r="E1411" s="356"/>
      <c r="F1411" s="356"/>
      <c r="G1411" s="356"/>
      <c r="H1411" s="356"/>
      <c r="I1411" s="356"/>
      <c r="J1411" s="357"/>
      <c r="K1411" s="357"/>
      <c r="L1411" s="357"/>
      <c r="M1411" s="357"/>
      <c r="N1411" s="358"/>
      <c r="O1411" s="358"/>
      <c r="P1411" s="358"/>
      <c r="Q1411" s="358"/>
      <c r="R1411" s="358"/>
      <c r="S1411" s="358"/>
      <c r="T1411" s="359"/>
      <c r="U1411" s="360"/>
      <c r="V1411" s="360"/>
      <c r="W1411" s="357"/>
      <c r="X1411" s="357"/>
      <c r="Y1411" s="446"/>
      <c r="Z1411" s="443"/>
      <c r="AA1411" s="446"/>
      <c r="AB1411" s="357"/>
      <c r="AC1411" s="357"/>
      <c r="AD1411" s="357"/>
      <c r="AE1411" s="357"/>
      <c r="AF1411" s="357"/>
      <c r="AG1411" s="446"/>
      <c r="AH1411" s="357"/>
      <c r="AI1411" s="357"/>
      <c r="AJ1411" s="357"/>
      <c r="AK1411" s="357"/>
      <c r="AL1411" s="357"/>
      <c r="AM1411" s="357"/>
    </row>
    <row r="1412" spans="5:39" x14ac:dyDescent="0.25">
      <c r="E1412" s="356"/>
      <c r="F1412" s="356"/>
      <c r="G1412" s="356"/>
      <c r="H1412" s="356"/>
      <c r="I1412" s="356"/>
      <c r="J1412" s="357"/>
      <c r="K1412" s="357"/>
      <c r="L1412" s="357"/>
      <c r="M1412" s="357"/>
      <c r="N1412" s="358"/>
      <c r="O1412" s="358"/>
      <c r="P1412" s="358"/>
      <c r="Q1412" s="358"/>
      <c r="R1412" s="358"/>
      <c r="S1412" s="358"/>
      <c r="T1412" s="359"/>
      <c r="U1412" s="360"/>
      <c r="V1412" s="360"/>
      <c r="W1412" s="357"/>
      <c r="X1412" s="357"/>
      <c r="Y1412" s="446"/>
      <c r="Z1412" s="443"/>
      <c r="AA1412" s="446"/>
      <c r="AB1412" s="357"/>
      <c r="AC1412" s="357"/>
      <c r="AD1412" s="357"/>
      <c r="AE1412" s="357"/>
      <c r="AF1412" s="357"/>
      <c r="AG1412" s="446"/>
      <c r="AH1412" s="357"/>
      <c r="AI1412" s="357"/>
      <c r="AJ1412" s="357"/>
      <c r="AK1412" s="357"/>
      <c r="AL1412" s="357"/>
      <c r="AM1412" s="357"/>
    </row>
    <row r="1413" spans="5:39" x14ac:dyDescent="0.25">
      <c r="E1413" s="356"/>
      <c r="F1413" s="356"/>
      <c r="G1413" s="356"/>
      <c r="H1413" s="356"/>
      <c r="I1413" s="356"/>
      <c r="J1413" s="357"/>
      <c r="K1413" s="357"/>
      <c r="L1413" s="357"/>
      <c r="M1413" s="357"/>
      <c r="N1413" s="358"/>
      <c r="O1413" s="358"/>
      <c r="P1413" s="358"/>
      <c r="Q1413" s="358"/>
      <c r="R1413" s="358"/>
      <c r="S1413" s="358"/>
      <c r="T1413" s="359"/>
      <c r="U1413" s="360"/>
      <c r="V1413" s="360"/>
      <c r="W1413" s="357"/>
      <c r="X1413" s="357"/>
      <c r="Y1413" s="446"/>
      <c r="Z1413" s="443"/>
      <c r="AA1413" s="446"/>
      <c r="AB1413" s="357"/>
      <c r="AC1413" s="357"/>
      <c r="AD1413" s="357"/>
      <c r="AE1413" s="357"/>
      <c r="AF1413" s="357"/>
      <c r="AG1413" s="446"/>
      <c r="AH1413" s="357"/>
      <c r="AI1413" s="357"/>
      <c r="AJ1413" s="357"/>
      <c r="AK1413" s="357"/>
      <c r="AL1413" s="357"/>
      <c r="AM1413" s="357"/>
    </row>
    <row r="1414" spans="5:39" x14ac:dyDescent="0.25">
      <c r="E1414" s="356"/>
      <c r="F1414" s="356"/>
      <c r="G1414" s="356"/>
      <c r="H1414" s="356"/>
      <c r="I1414" s="356"/>
      <c r="J1414" s="357"/>
      <c r="K1414" s="357"/>
      <c r="L1414" s="357"/>
      <c r="M1414" s="357"/>
      <c r="N1414" s="358"/>
      <c r="O1414" s="358"/>
      <c r="P1414" s="358"/>
      <c r="Q1414" s="358"/>
      <c r="R1414" s="358"/>
      <c r="S1414" s="358"/>
      <c r="T1414" s="359"/>
      <c r="U1414" s="360"/>
      <c r="V1414" s="360"/>
      <c r="W1414" s="357"/>
      <c r="X1414" s="357"/>
      <c r="Y1414" s="446"/>
      <c r="Z1414" s="443"/>
      <c r="AA1414" s="446"/>
      <c r="AB1414" s="357"/>
      <c r="AC1414" s="357"/>
      <c r="AD1414" s="357"/>
      <c r="AE1414" s="357"/>
      <c r="AF1414" s="357"/>
      <c r="AG1414" s="446"/>
      <c r="AH1414" s="357"/>
      <c r="AI1414" s="357"/>
      <c r="AJ1414" s="357"/>
      <c r="AK1414" s="357"/>
      <c r="AL1414" s="357"/>
      <c r="AM1414" s="357"/>
    </row>
    <row r="1415" spans="5:39" x14ac:dyDescent="0.25">
      <c r="E1415" s="356"/>
      <c r="F1415" s="356"/>
      <c r="G1415" s="356"/>
      <c r="H1415" s="356"/>
      <c r="I1415" s="356"/>
      <c r="J1415" s="357"/>
      <c r="K1415" s="357"/>
      <c r="L1415" s="357"/>
      <c r="M1415" s="357"/>
      <c r="N1415" s="358"/>
      <c r="O1415" s="358"/>
      <c r="P1415" s="358"/>
      <c r="Q1415" s="358"/>
      <c r="R1415" s="358"/>
      <c r="S1415" s="358"/>
      <c r="T1415" s="359"/>
      <c r="U1415" s="360"/>
      <c r="V1415" s="360"/>
      <c r="W1415" s="357"/>
      <c r="X1415" s="357"/>
      <c r="Y1415" s="446"/>
      <c r="Z1415" s="443"/>
      <c r="AA1415" s="446"/>
      <c r="AB1415" s="357"/>
      <c r="AC1415" s="357"/>
      <c r="AD1415" s="357"/>
      <c r="AE1415" s="357"/>
      <c r="AF1415" s="357"/>
      <c r="AG1415" s="446"/>
      <c r="AH1415" s="357"/>
      <c r="AI1415" s="357"/>
      <c r="AJ1415" s="357"/>
      <c r="AK1415" s="357"/>
      <c r="AL1415" s="357"/>
      <c r="AM1415" s="357"/>
    </row>
    <row r="1416" spans="5:39" x14ac:dyDescent="0.25">
      <c r="E1416" s="356"/>
      <c r="F1416" s="356"/>
      <c r="G1416" s="356"/>
      <c r="H1416" s="356"/>
      <c r="I1416" s="356"/>
      <c r="J1416" s="357"/>
      <c r="K1416" s="357"/>
      <c r="L1416" s="357"/>
      <c r="M1416" s="357"/>
      <c r="N1416" s="358"/>
      <c r="O1416" s="358"/>
      <c r="P1416" s="358"/>
      <c r="Q1416" s="358"/>
      <c r="R1416" s="358"/>
      <c r="S1416" s="358"/>
      <c r="T1416" s="359"/>
      <c r="U1416" s="360"/>
      <c r="V1416" s="360"/>
      <c r="W1416" s="357"/>
      <c r="X1416" s="357"/>
      <c r="Y1416" s="446"/>
      <c r="Z1416" s="443"/>
      <c r="AA1416" s="446"/>
      <c r="AB1416" s="357"/>
      <c r="AC1416" s="357"/>
      <c r="AD1416" s="357"/>
      <c r="AE1416" s="357"/>
      <c r="AF1416" s="357"/>
      <c r="AG1416" s="446"/>
      <c r="AH1416" s="357"/>
      <c r="AI1416" s="357"/>
      <c r="AJ1416" s="357"/>
      <c r="AK1416" s="357"/>
      <c r="AL1416" s="357"/>
      <c r="AM1416" s="357"/>
    </row>
    <row r="1417" spans="5:39" x14ac:dyDescent="0.25">
      <c r="E1417" s="356"/>
      <c r="F1417" s="356"/>
      <c r="G1417" s="356"/>
      <c r="H1417" s="356"/>
      <c r="I1417" s="356"/>
      <c r="J1417" s="357"/>
      <c r="K1417" s="357"/>
      <c r="L1417" s="357"/>
      <c r="M1417" s="357"/>
      <c r="N1417" s="358"/>
      <c r="O1417" s="358"/>
      <c r="P1417" s="358"/>
      <c r="Q1417" s="358"/>
      <c r="R1417" s="358"/>
      <c r="S1417" s="358"/>
      <c r="T1417" s="359"/>
      <c r="U1417" s="360"/>
      <c r="V1417" s="360"/>
      <c r="W1417" s="357"/>
      <c r="X1417" s="357"/>
      <c r="Y1417" s="446"/>
      <c r="Z1417" s="443"/>
      <c r="AA1417" s="446"/>
      <c r="AB1417" s="357"/>
      <c r="AC1417" s="357"/>
      <c r="AD1417" s="357"/>
      <c r="AE1417" s="357"/>
      <c r="AF1417" s="357"/>
      <c r="AG1417" s="446"/>
      <c r="AH1417" s="357"/>
      <c r="AI1417" s="357"/>
      <c r="AJ1417" s="357"/>
      <c r="AK1417" s="357"/>
      <c r="AL1417" s="357"/>
      <c r="AM1417" s="357"/>
    </row>
    <row r="1418" spans="5:39" x14ac:dyDescent="0.25">
      <c r="E1418" s="356"/>
      <c r="F1418" s="356"/>
      <c r="G1418" s="356"/>
      <c r="H1418" s="356"/>
      <c r="I1418" s="356"/>
      <c r="J1418" s="357"/>
      <c r="K1418" s="357"/>
      <c r="L1418" s="357"/>
      <c r="M1418" s="357"/>
      <c r="N1418" s="358"/>
      <c r="O1418" s="358"/>
      <c r="P1418" s="358"/>
      <c r="Q1418" s="358"/>
      <c r="R1418" s="358"/>
      <c r="S1418" s="358"/>
      <c r="T1418" s="359"/>
      <c r="U1418" s="360"/>
      <c r="V1418" s="360"/>
      <c r="W1418" s="357"/>
      <c r="X1418" s="357"/>
      <c r="Y1418" s="446"/>
      <c r="Z1418" s="443"/>
      <c r="AA1418" s="446"/>
      <c r="AB1418" s="357"/>
      <c r="AC1418" s="357"/>
      <c r="AD1418" s="357"/>
      <c r="AE1418" s="357"/>
      <c r="AF1418" s="357"/>
      <c r="AG1418" s="446"/>
      <c r="AH1418" s="357"/>
      <c r="AI1418" s="357"/>
      <c r="AJ1418" s="357"/>
      <c r="AK1418" s="357"/>
      <c r="AL1418" s="357"/>
      <c r="AM1418" s="357"/>
    </row>
    <row r="1419" spans="5:39" x14ac:dyDescent="0.25">
      <c r="E1419" s="356"/>
      <c r="F1419" s="356"/>
      <c r="G1419" s="356"/>
      <c r="H1419" s="356"/>
      <c r="I1419" s="356"/>
      <c r="J1419" s="357"/>
      <c r="K1419" s="357"/>
      <c r="L1419" s="357"/>
      <c r="M1419" s="357"/>
      <c r="N1419" s="358"/>
      <c r="O1419" s="358"/>
      <c r="P1419" s="358"/>
      <c r="Q1419" s="358"/>
      <c r="R1419" s="358"/>
      <c r="S1419" s="358"/>
      <c r="T1419" s="359"/>
      <c r="U1419" s="360"/>
      <c r="V1419" s="360"/>
      <c r="W1419" s="357"/>
      <c r="X1419" s="357"/>
      <c r="Y1419" s="446"/>
      <c r="Z1419" s="443"/>
      <c r="AA1419" s="446"/>
      <c r="AB1419" s="357"/>
      <c r="AC1419" s="357"/>
      <c r="AD1419" s="357"/>
      <c r="AE1419" s="357"/>
      <c r="AF1419" s="357"/>
      <c r="AG1419" s="446"/>
      <c r="AH1419" s="357"/>
      <c r="AI1419" s="357"/>
      <c r="AJ1419" s="357"/>
      <c r="AK1419" s="357"/>
      <c r="AL1419" s="357"/>
      <c r="AM1419" s="357"/>
    </row>
    <row r="1420" spans="5:39" x14ac:dyDescent="0.25">
      <c r="E1420" s="356"/>
      <c r="F1420" s="356"/>
      <c r="G1420" s="356"/>
      <c r="H1420" s="356"/>
      <c r="I1420" s="356"/>
      <c r="J1420" s="357"/>
      <c r="K1420" s="357"/>
      <c r="L1420" s="357"/>
      <c r="M1420" s="357"/>
      <c r="N1420" s="358"/>
      <c r="O1420" s="358"/>
      <c r="P1420" s="358"/>
      <c r="Q1420" s="358"/>
      <c r="R1420" s="358"/>
      <c r="S1420" s="358"/>
      <c r="T1420" s="359"/>
      <c r="U1420" s="360"/>
      <c r="V1420" s="360"/>
      <c r="W1420" s="357"/>
      <c r="X1420" s="357"/>
      <c r="Y1420" s="446"/>
      <c r="Z1420" s="443"/>
      <c r="AA1420" s="446"/>
      <c r="AB1420" s="357"/>
      <c r="AC1420" s="357"/>
      <c r="AD1420" s="357"/>
      <c r="AE1420" s="357"/>
      <c r="AF1420" s="357"/>
      <c r="AG1420" s="446"/>
      <c r="AH1420" s="357"/>
      <c r="AI1420" s="357"/>
      <c r="AJ1420" s="357"/>
      <c r="AK1420" s="357"/>
      <c r="AL1420" s="357"/>
      <c r="AM1420" s="357"/>
    </row>
    <row r="1421" spans="5:39" x14ac:dyDescent="0.25">
      <c r="E1421" s="356"/>
      <c r="F1421" s="356"/>
      <c r="G1421" s="356"/>
      <c r="H1421" s="356"/>
      <c r="I1421" s="356"/>
      <c r="J1421" s="357"/>
      <c r="K1421" s="357"/>
      <c r="L1421" s="357"/>
      <c r="M1421" s="357"/>
      <c r="N1421" s="358"/>
      <c r="O1421" s="358"/>
      <c r="P1421" s="358"/>
      <c r="Q1421" s="358"/>
      <c r="R1421" s="358"/>
      <c r="S1421" s="358"/>
      <c r="T1421" s="359"/>
      <c r="U1421" s="360"/>
      <c r="V1421" s="360"/>
      <c r="W1421" s="357"/>
      <c r="X1421" s="357"/>
      <c r="Y1421" s="446"/>
      <c r="Z1421" s="443"/>
      <c r="AA1421" s="446"/>
      <c r="AB1421" s="357"/>
      <c r="AC1421" s="357"/>
      <c r="AD1421" s="357"/>
      <c r="AE1421" s="357"/>
      <c r="AF1421" s="357"/>
      <c r="AG1421" s="446"/>
      <c r="AH1421" s="357"/>
      <c r="AI1421" s="357"/>
      <c r="AJ1421" s="357"/>
      <c r="AK1421" s="357"/>
      <c r="AL1421" s="357"/>
      <c r="AM1421" s="357"/>
    </row>
    <row r="1422" spans="5:39" x14ac:dyDescent="0.25">
      <c r="E1422" s="356"/>
      <c r="F1422" s="356"/>
      <c r="G1422" s="356"/>
      <c r="H1422" s="356"/>
      <c r="I1422" s="356"/>
      <c r="J1422" s="357"/>
      <c r="K1422" s="357"/>
      <c r="L1422" s="357"/>
      <c r="M1422" s="357"/>
      <c r="N1422" s="358"/>
      <c r="O1422" s="358"/>
      <c r="P1422" s="358"/>
      <c r="Q1422" s="358"/>
      <c r="R1422" s="358"/>
      <c r="S1422" s="358"/>
      <c r="T1422" s="359"/>
      <c r="U1422" s="360"/>
      <c r="V1422" s="360"/>
      <c r="W1422" s="357"/>
      <c r="X1422" s="357"/>
      <c r="Y1422" s="446"/>
      <c r="Z1422" s="443"/>
      <c r="AA1422" s="446"/>
      <c r="AB1422" s="357"/>
      <c r="AC1422" s="357"/>
      <c r="AD1422" s="357"/>
      <c r="AE1422" s="357"/>
      <c r="AF1422" s="357"/>
      <c r="AG1422" s="446"/>
      <c r="AH1422" s="357"/>
      <c r="AI1422" s="357"/>
      <c r="AJ1422" s="357"/>
      <c r="AK1422" s="357"/>
      <c r="AL1422" s="357"/>
      <c r="AM1422" s="357"/>
    </row>
    <row r="1423" spans="5:39" x14ac:dyDescent="0.25">
      <c r="E1423" s="356"/>
      <c r="F1423" s="356"/>
      <c r="G1423" s="356"/>
      <c r="H1423" s="356"/>
      <c r="I1423" s="356"/>
      <c r="J1423" s="357"/>
      <c r="K1423" s="357"/>
      <c r="L1423" s="357"/>
      <c r="M1423" s="357"/>
      <c r="N1423" s="358"/>
      <c r="O1423" s="358"/>
      <c r="P1423" s="358"/>
      <c r="Q1423" s="358"/>
      <c r="R1423" s="358"/>
      <c r="S1423" s="358"/>
      <c r="T1423" s="359"/>
      <c r="U1423" s="360"/>
      <c r="V1423" s="360"/>
      <c r="W1423" s="357"/>
      <c r="X1423" s="357"/>
      <c r="Y1423" s="446"/>
      <c r="Z1423" s="443"/>
      <c r="AA1423" s="446"/>
      <c r="AB1423" s="357"/>
      <c r="AC1423" s="357"/>
      <c r="AD1423" s="357"/>
      <c r="AE1423" s="357"/>
      <c r="AF1423" s="357"/>
      <c r="AG1423" s="446"/>
      <c r="AH1423" s="357"/>
      <c r="AI1423" s="357"/>
      <c r="AJ1423" s="357"/>
      <c r="AK1423" s="357"/>
      <c r="AL1423" s="357"/>
      <c r="AM1423" s="357"/>
    </row>
    <row r="1424" spans="5:39" x14ac:dyDescent="0.25">
      <c r="E1424" s="356"/>
      <c r="F1424" s="356"/>
      <c r="G1424" s="356"/>
      <c r="H1424" s="356"/>
      <c r="I1424" s="356"/>
      <c r="J1424" s="357"/>
      <c r="K1424" s="357"/>
      <c r="L1424" s="357"/>
      <c r="M1424" s="357"/>
      <c r="N1424" s="358"/>
      <c r="O1424" s="358"/>
      <c r="P1424" s="358"/>
      <c r="Q1424" s="358"/>
      <c r="R1424" s="358"/>
      <c r="S1424" s="358"/>
      <c r="T1424" s="359"/>
      <c r="U1424" s="360"/>
      <c r="V1424" s="360"/>
      <c r="W1424" s="357"/>
      <c r="X1424" s="357"/>
      <c r="Y1424" s="446"/>
      <c r="Z1424" s="443"/>
      <c r="AA1424" s="446"/>
      <c r="AB1424" s="357"/>
      <c r="AC1424" s="357"/>
      <c r="AD1424" s="357"/>
      <c r="AE1424" s="357"/>
      <c r="AF1424" s="357"/>
      <c r="AG1424" s="446"/>
      <c r="AH1424" s="357"/>
      <c r="AI1424" s="357"/>
      <c r="AJ1424" s="357"/>
      <c r="AK1424" s="357"/>
      <c r="AL1424" s="357"/>
      <c r="AM1424" s="357"/>
    </row>
    <row r="1425" spans="5:39" x14ac:dyDescent="0.25">
      <c r="E1425" s="356"/>
      <c r="F1425" s="356"/>
      <c r="G1425" s="356"/>
      <c r="H1425" s="356"/>
      <c r="I1425" s="356"/>
      <c r="J1425" s="357"/>
      <c r="K1425" s="357"/>
      <c r="L1425" s="357"/>
      <c r="M1425" s="357"/>
      <c r="N1425" s="358"/>
      <c r="O1425" s="358"/>
      <c r="P1425" s="358"/>
      <c r="Q1425" s="358"/>
      <c r="R1425" s="358"/>
      <c r="S1425" s="358"/>
      <c r="T1425" s="359"/>
      <c r="U1425" s="360"/>
      <c r="V1425" s="360"/>
      <c r="W1425" s="357"/>
      <c r="X1425" s="357"/>
      <c r="Y1425" s="446"/>
      <c r="Z1425" s="443"/>
      <c r="AA1425" s="446"/>
      <c r="AB1425" s="357"/>
      <c r="AC1425" s="357"/>
      <c r="AD1425" s="357"/>
      <c r="AE1425" s="357"/>
      <c r="AF1425" s="357"/>
      <c r="AG1425" s="446"/>
      <c r="AH1425" s="357"/>
      <c r="AI1425" s="357"/>
      <c r="AJ1425" s="357"/>
      <c r="AK1425" s="357"/>
      <c r="AL1425" s="357"/>
      <c r="AM1425" s="357"/>
    </row>
    <row r="1426" spans="5:39" x14ac:dyDescent="0.25">
      <c r="E1426" s="356"/>
      <c r="F1426" s="356"/>
      <c r="G1426" s="356"/>
      <c r="H1426" s="356"/>
      <c r="I1426" s="356"/>
      <c r="J1426" s="357"/>
      <c r="K1426" s="357"/>
      <c r="L1426" s="357"/>
      <c r="M1426" s="357"/>
      <c r="N1426" s="358"/>
      <c r="O1426" s="358"/>
      <c r="P1426" s="358"/>
      <c r="Q1426" s="358"/>
      <c r="R1426" s="358"/>
      <c r="S1426" s="358"/>
      <c r="T1426" s="359"/>
      <c r="U1426" s="360"/>
      <c r="V1426" s="360"/>
      <c r="W1426" s="357"/>
      <c r="X1426" s="357"/>
      <c r="Y1426" s="446"/>
      <c r="Z1426" s="443"/>
      <c r="AA1426" s="446"/>
      <c r="AB1426" s="357"/>
      <c r="AC1426" s="357"/>
      <c r="AD1426" s="357"/>
      <c r="AE1426" s="357"/>
      <c r="AF1426" s="357"/>
      <c r="AG1426" s="446"/>
      <c r="AH1426" s="357"/>
      <c r="AI1426" s="357"/>
      <c r="AJ1426" s="357"/>
      <c r="AK1426" s="357"/>
      <c r="AL1426" s="357"/>
      <c r="AM1426" s="357"/>
    </row>
    <row r="1427" spans="5:39" x14ac:dyDescent="0.25">
      <c r="E1427" s="356"/>
      <c r="F1427" s="356"/>
      <c r="G1427" s="356"/>
      <c r="H1427" s="356"/>
      <c r="I1427" s="356"/>
      <c r="J1427" s="357"/>
      <c r="K1427" s="357"/>
      <c r="L1427" s="357"/>
      <c r="M1427" s="357"/>
      <c r="N1427" s="358"/>
      <c r="O1427" s="358"/>
      <c r="P1427" s="358"/>
      <c r="Q1427" s="358"/>
      <c r="R1427" s="358"/>
      <c r="S1427" s="358"/>
      <c r="T1427" s="359"/>
      <c r="U1427" s="360"/>
      <c r="V1427" s="360"/>
      <c r="W1427" s="357"/>
      <c r="X1427" s="357"/>
      <c r="Y1427" s="446"/>
      <c r="Z1427" s="443"/>
      <c r="AA1427" s="446"/>
      <c r="AB1427" s="357"/>
      <c r="AC1427" s="357"/>
      <c r="AD1427" s="357"/>
      <c r="AE1427" s="357"/>
      <c r="AF1427" s="357"/>
      <c r="AG1427" s="446"/>
      <c r="AH1427" s="357"/>
      <c r="AI1427" s="357"/>
      <c r="AJ1427" s="357"/>
      <c r="AK1427" s="357"/>
      <c r="AL1427" s="357"/>
      <c r="AM1427" s="357"/>
    </row>
    <row r="1428" spans="5:39" x14ac:dyDescent="0.25">
      <c r="E1428" s="356"/>
      <c r="F1428" s="356"/>
      <c r="G1428" s="356"/>
      <c r="H1428" s="356"/>
      <c r="I1428" s="356"/>
      <c r="J1428" s="357"/>
      <c r="K1428" s="357"/>
      <c r="L1428" s="357"/>
      <c r="M1428" s="357"/>
      <c r="N1428" s="358"/>
      <c r="O1428" s="358"/>
      <c r="P1428" s="358"/>
      <c r="Q1428" s="358"/>
      <c r="R1428" s="358"/>
      <c r="S1428" s="358"/>
      <c r="T1428" s="359"/>
      <c r="U1428" s="360"/>
      <c r="V1428" s="360"/>
      <c r="W1428" s="357"/>
      <c r="X1428" s="357"/>
      <c r="Y1428" s="446"/>
      <c r="Z1428" s="443"/>
      <c r="AA1428" s="446"/>
      <c r="AB1428" s="357"/>
      <c r="AC1428" s="357"/>
      <c r="AD1428" s="357"/>
      <c r="AE1428" s="357"/>
      <c r="AF1428" s="357"/>
      <c r="AG1428" s="446"/>
      <c r="AH1428" s="357"/>
      <c r="AI1428" s="357"/>
      <c r="AJ1428" s="357"/>
      <c r="AK1428" s="357"/>
      <c r="AL1428" s="357"/>
      <c r="AM1428" s="357"/>
    </row>
    <row r="1429" spans="5:39" x14ac:dyDescent="0.25">
      <c r="E1429" s="356"/>
      <c r="F1429" s="356"/>
      <c r="G1429" s="356"/>
      <c r="H1429" s="356"/>
      <c r="I1429" s="356"/>
      <c r="J1429" s="357"/>
      <c r="K1429" s="357"/>
      <c r="L1429" s="357"/>
      <c r="M1429" s="357"/>
      <c r="N1429" s="358"/>
      <c r="O1429" s="358"/>
      <c r="P1429" s="358"/>
      <c r="Q1429" s="358"/>
      <c r="R1429" s="358"/>
      <c r="S1429" s="358"/>
      <c r="T1429" s="359"/>
      <c r="U1429" s="360"/>
      <c r="V1429" s="360"/>
      <c r="W1429" s="357"/>
      <c r="X1429" s="357"/>
      <c r="Y1429" s="446"/>
      <c r="Z1429" s="443"/>
      <c r="AA1429" s="446"/>
      <c r="AB1429" s="357"/>
      <c r="AC1429" s="357"/>
      <c r="AD1429" s="357"/>
      <c r="AE1429" s="357"/>
      <c r="AF1429" s="357"/>
      <c r="AG1429" s="446"/>
      <c r="AH1429" s="357"/>
      <c r="AI1429" s="357"/>
      <c r="AJ1429" s="357"/>
      <c r="AK1429" s="357"/>
      <c r="AL1429" s="357"/>
      <c r="AM1429" s="357"/>
    </row>
    <row r="1430" spans="5:39" x14ac:dyDescent="0.25">
      <c r="E1430" s="356"/>
      <c r="F1430" s="356"/>
      <c r="G1430" s="356"/>
      <c r="H1430" s="356"/>
      <c r="I1430" s="356"/>
      <c r="J1430" s="357"/>
      <c r="K1430" s="357"/>
      <c r="L1430" s="357"/>
      <c r="M1430" s="357"/>
      <c r="N1430" s="358"/>
      <c r="O1430" s="358"/>
      <c r="P1430" s="358"/>
      <c r="Q1430" s="358"/>
      <c r="R1430" s="358"/>
      <c r="S1430" s="358"/>
      <c r="T1430" s="359"/>
      <c r="U1430" s="360"/>
      <c r="V1430" s="360"/>
      <c r="W1430" s="357"/>
      <c r="X1430" s="357"/>
      <c r="Y1430" s="446"/>
      <c r="Z1430" s="443"/>
      <c r="AA1430" s="446"/>
      <c r="AB1430" s="357"/>
      <c r="AC1430" s="357"/>
      <c r="AD1430" s="357"/>
      <c r="AE1430" s="357"/>
      <c r="AF1430" s="357"/>
      <c r="AG1430" s="446"/>
      <c r="AH1430" s="357"/>
      <c r="AI1430" s="357"/>
      <c r="AJ1430" s="357"/>
      <c r="AK1430" s="357"/>
      <c r="AL1430" s="357"/>
      <c r="AM1430" s="357"/>
    </row>
    <row r="1431" spans="5:39" x14ac:dyDescent="0.25">
      <c r="E1431" s="356"/>
      <c r="F1431" s="356"/>
      <c r="G1431" s="356"/>
      <c r="H1431" s="356"/>
      <c r="I1431" s="356"/>
      <c r="J1431" s="357"/>
      <c r="K1431" s="357"/>
      <c r="L1431" s="357"/>
      <c r="M1431" s="357"/>
      <c r="N1431" s="358"/>
      <c r="O1431" s="358"/>
      <c r="P1431" s="358"/>
      <c r="Q1431" s="358"/>
      <c r="R1431" s="358"/>
      <c r="S1431" s="358"/>
      <c r="T1431" s="359"/>
      <c r="U1431" s="360"/>
      <c r="V1431" s="360"/>
      <c r="W1431" s="357"/>
      <c r="X1431" s="357"/>
      <c r="Y1431" s="446"/>
      <c r="Z1431" s="443"/>
      <c r="AA1431" s="446"/>
      <c r="AB1431" s="357"/>
      <c r="AC1431" s="357"/>
      <c r="AD1431" s="357"/>
      <c r="AE1431" s="357"/>
      <c r="AF1431" s="357"/>
      <c r="AG1431" s="446"/>
      <c r="AH1431" s="357"/>
      <c r="AI1431" s="357"/>
      <c r="AJ1431" s="357"/>
      <c r="AK1431" s="357"/>
      <c r="AL1431" s="357"/>
      <c r="AM1431" s="357"/>
    </row>
    <row r="1432" spans="5:39" x14ac:dyDescent="0.25">
      <c r="E1432" s="356"/>
      <c r="F1432" s="356"/>
      <c r="G1432" s="356"/>
      <c r="H1432" s="356"/>
      <c r="I1432" s="356"/>
      <c r="J1432" s="357"/>
      <c r="K1432" s="357"/>
      <c r="L1432" s="357"/>
      <c r="M1432" s="357"/>
      <c r="N1432" s="358"/>
      <c r="O1432" s="358"/>
      <c r="P1432" s="358"/>
      <c r="Q1432" s="358"/>
      <c r="R1432" s="358"/>
      <c r="S1432" s="358"/>
      <c r="T1432" s="359"/>
      <c r="U1432" s="360"/>
      <c r="V1432" s="360"/>
      <c r="W1432" s="357"/>
      <c r="X1432" s="357"/>
      <c r="Y1432" s="446"/>
      <c r="Z1432" s="443"/>
      <c r="AA1432" s="446"/>
      <c r="AB1432" s="357"/>
      <c r="AC1432" s="357"/>
      <c r="AD1432" s="357"/>
      <c r="AE1432" s="357"/>
      <c r="AF1432" s="357"/>
      <c r="AG1432" s="446"/>
      <c r="AH1432" s="357"/>
      <c r="AI1432" s="357"/>
      <c r="AJ1432" s="357"/>
      <c r="AK1432" s="357"/>
      <c r="AL1432" s="357"/>
      <c r="AM1432" s="357"/>
    </row>
    <row r="1433" spans="5:39" x14ac:dyDescent="0.25">
      <c r="E1433" s="356"/>
      <c r="F1433" s="356"/>
      <c r="G1433" s="356"/>
      <c r="H1433" s="356"/>
      <c r="I1433" s="356"/>
      <c r="J1433" s="357"/>
      <c r="K1433" s="357"/>
      <c r="L1433" s="357"/>
      <c r="M1433" s="357"/>
      <c r="N1433" s="358"/>
      <c r="O1433" s="358"/>
      <c r="P1433" s="358"/>
      <c r="Q1433" s="358"/>
      <c r="R1433" s="358"/>
      <c r="S1433" s="358"/>
      <c r="T1433" s="359"/>
      <c r="U1433" s="360"/>
      <c r="V1433" s="360"/>
      <c r="W1433" s="357"/>
      <c r="X1433" s="357"/>
      <c r="Y1433" s="446"/>
      <c r="Z1433" s="443"/>
      <c r="AA1433" s="446"/>
      <c r="AB1433" s="357"/>
      <c r="AC1433" s="357"/>
      <c r="AD1433" s="357"/>
      <c r="AE1433" s="357"/>
      <c r="AF1433" s="357"/>
      <c r="AG1433" s="446"/>
      <c r="AH1433" s="357"/>
      <c r="AI1433" s="357"/>
      <c r="AJ1433" s="357"/>
      <c r="AK1433" s="357"/>
      <c r="AL1433" s="357"/>
      <c r="AM1433" s="357"/>
    </row>
    <row r="1434" spans="5:39" x14ac:dyDescent="0.25">
      <c r="E1434" s="356"/>
      <c r="F1434" s="356"/>
      <c r="G1434" s="356"/>
      <c r="H1434" s="356"/>
      <c r="I1434" s="356"/>
      <c r="J1434" s="357"/>
      <c r="K1434" s="357"/>
      <c r="L1434" s="357"/>
      <c r="M1434" s="357"/>
      <c r="N1434" s="358"/>
      <c r="O1434" s="358"/>
      <c r="P1434" s="358"/>
      <c r="Q1434" s="358"/>
      <c r="R1434" s="358"/>
      <c r="S1434" s="358"/>
      <c r="T1434" s="359"/>
      <c r="U1434" s="360"/>
      <c r="V1434" s="360"/>
      <c r="W1434" s="357"/>
      <c r="X1434" s="357"/>
      <c r="Y1434" s="446"/>
      <c r="Z1434" s="443"/>
      <c r="AA1434" s="446"/>
      <c r="AB1434" s="357"/>
      <c r="AC1434" s="357"/>
      <c r="AD1434" s="357"/>
      <c r="AE1434" s="357"/>
      <c r="AF1434" s="357"/>
      <c r="AG1434" s="446"/>
      <c r="AH1434" s="357"/>
      <c r="AI1434" s="357"/>
      <c r="AJ1434" s="357"/>
      <c r="AK1434" s="357"/>
      <c r="AL1434" s="357"/>
      <c r="AM1434" s="357"/>
    </row>
    <row r="1435" spans="5:39" x14ac:dyDescent="0.25">
      <c r="E1435" s="356"/>
      <c r="F1435" s="356"/>
      <c r="G1435" s="356"/>
      <c r="H1435" s="356"/>
      <c r="I1435" s="356"/>
      <c r="J1435" s="357"/>
      <c r="K1435" s="357"/>
      <c r="L1435" s="357"/>
      <c r="M1435" s="357"/>
      <c r="N1435" s="358"/>
      <c r="O1435" s="358"/>
      <c r="P1435" s="358"/>
      <c r="Q1435" s="358"/>
      <c r="R1435" s="358"/>
      <c r="S1435" s="358"/>
      <c r="T1435" s="359"/>
      <c r="U1435" s="360"/>
      <c r="V1435" s="360"/>
      <c r="W1435" s="357"/>
      <c r="X1435" s="357"/>
      <c r="Y1435" s="446"/>
      <c r="Z1435" s="443"/>
      <c r="AA1435" s="446"/>
      <c r="AB1435" s="357"/>
      <c r="AC1435" s="357"/>
      <c r="AD1435" s="357"/>
      <c r="AE1435" s="357"/>
      <c r="AF1435" s="357"/>
      <c r="AG1435" s="446"/>
      <c r="AH1435" s="357"/>
      <c r="AI1435" s="357"/>
      <c r="AJ1435" s="357"/>
      <c r="AK1435" s="357"/>
      <c r="AL1435" s="357"/>
      <c r="AM1435" s="357"/>
    </row>
    <row r="1436" spans="5:39" x14ac:dyDescent="0.25">
      <c r="E1436" s="356"/>
      <c r="F1436" s="356"/>
      <c r="G1436" s="356"/>
      <c r="H1436" s="356"/>
      <c r="I1436" s="356"/>
      <c r="J1436" s="357"/>
      <c r="K1436" s="357"/>
      <c r="L1436" s="357"/>
      <c r="M1436" s="357"/>
      <c r="N1436" s="358"/>
      <c r="O1436" s="358"/>
      <c r="P1436" s="358"/>
      <c r="Q1436" s="358"/>
      <c r="R1436" s="358"/>
      <c r="S1436" s="358"/>
      <c r="T1436" s="359"/>
      <c r="U1436" s="360"/>
      <c r="V1436" s="360"/>
      <c r="W1436" s="357"/>
      <c r="X1436" s="357"/>
      <c r="Y1436" s="446"/>
      <c r="Z1436" s="443"/>
      <c r="AA1436" s="446"/>
      <c r="AB1436" s="357"/>
      <c r="AC1436" s="357"/>
      <c r="AD1436" s="357"/>
      <c r="AE1436" s="357"/>
      <c r="AF1436" s="357"/>
      <c r="AG1436" s="446"/>
      <c r="AH1436" s="357"/>
      <c r="AI1436" s="357"/>
      <c r="AJ1436" s="357"/>
      <c r="AK1436" s="357"/>
      <c r="AL1436" s="357"/>
      <c r="AM1436" s="357"/>
    </row>
    <row r="1437" spans="5:39" x14ac:dyDescent="0.25">
      <c r="E1437" s="356"/>
      <c r="F1437" s="356"/>
      <c r="G1437" s="356"/>
      <c r="H1437" s="356"/>
      <c r="I1437" s="356"/>
      <c r="J1437" s="357"/>
      <c r="K1437" s="357"/>
      <c r="L1437" s="357"/>
      <c r="M1437" s="357"/>
      <c r="N1437" s="358"/>
      <c r="O1437" s="358"/>
      <c r="P1437" s="358"/>
      <c r="Q1437" s="358"/>
      <c r="R1437" s="358"/>
      <c r="S1437" s="358"/>
      <c r="T1437" s="359"/>
      <c r="U1437" s="360"/>
      <c r="V1437" s="360"/>
      <c r="W1437" s="357"/>
      <c r="X1437" s="357"/>
      <c r="Y1437" s="446"/>
      <c r="Z1437" s="443"/>
      <c r="AA1437" s="446"/>
      <c r="AB1437" s="357"/>
      <c r="AC1437" s="357"/>
      <c r="AD1437" s="357"/>
      <c r="AE1437" s="357"/>
      <c r="AF1437" s="357"/>
      <c r="AG1437" s="446"/>
      <c r="AH1437" s="357"/>
      <c r="AI1437" s="357"/>
      <c r="AJ1437" s="357"/>
      <c r="AK1437" s="357"/>
      <c r="AL1437" s="357"/>
      <c r="AM1437" s="357"/>
    </row>
    <row r="1438" spans="5:39" x14ac:dyDescent="0.25">
      <c r="E1438" s="356"/>
      <c r="F1438" s="356"/>
      <c r="G1438" s="356"/>
      <c r="H1438" s="356"/>
      <c r="I1438" s="356"/>
      <c r="J1438" s="357"/>
      <c r="K1438" s="357"/>
      <c r="L1438" s="357"/>
      <c r="M1438" s="357"/>
      <c r="N1438" s="358"/>
      <c r="O1438" s="358"/>
      <c r="P1438" s="358"/>
      <c r="Q1438" s="358"/>
      <c r="R1438" s="358"/>
      <c r="S1438" s="358"/>
      <c r="T1438" s="359"/>
      <c r="U1438" s="360"/>
      <c r="V1438" s="360"/>
      <c r="W1438" s="357"/>
      <c r="X1438" s="357"/>
      <c r="Y1438" s="446"/>
      <c r="Z1438" s="443"/>
      <c r="AA1438" s="446"/>
      <c r="AB1438" s="357"/>
      <c r="AC1438" s="357"/>
      <c r="AD1438" s="357"/>
      <c r="AE1438" s="357"/>
      <c r="AF1438" s="357"/>
      <c r="AG1438" s="446"/>
      <c r="AH1438" s="357"/>
      <c r="AI1438" s="357"/>
      <c r="AJ1438" s="357"/>
      <c r="AK1438" s="357"/>
      <c r="AL1438" s="357"/>
      <c r="AM1438" s="357"/>
    </row>
    <row r="1439" spans="5:39" x14ac:dyDescent="0.25">
      <c r="E1439" s="356"/>
      <c r="F1439" s="356"/>
      <c r="G1439" s="356"/>
      <c r="H1439" s="356"/>
      <c r="I1439" s="356"/>
      <c r="J1439" s="357"/>
      <c r="K1439" s="357"/>
      <c r="L1439" s="357"/>
      <c r="M1439" s="357"/>
      <c r="N1439" s="358"/>
      <c r="O1439" s="358"/>
      <c r="P1439" s="358"/>
      <c r="Q1439" s="358"/>
      <c r="R1439" s="358"/>
      <c r="S1439" s="358"/>
      <c r="T1439" s="359"/>
      <c r="U1439" s="360"/>
      <c r="V1439" s="360"/>
      <c r="W1439" s="357"/>
      <c r="X1439" s="357"/>
      <c r="Y1439" s="446"/>
      <c r="Z1439" s="443"/>
      <c r="AA1439" s="446"/>
      <c r="AB1439" s="357"/>
      <c r="AC1439" s="357"/>
      <c r="AD1439" s="357"/>
      <c r="AE1439" s="357"/>
      <c r="AF1439" s="357"/>
      <c r="AG1439" s="446"/>
      <c r="AH1439" s="357"/>
      <c r="AI1439" s="357"/>
      <c r="AJ1439" s="357"/>
      <c r="AK1439" s="357"/>
      <c r="AL1439" s="357"/>
      <c r="AM1439" s="357"/>
    </row>
    <row r="1440" spans="5:39" x14ac:dyDescent="0.25">
      <c r="E1440" s="356"/>
      <c r="F1440" s="356"/>
      <c r="G1440" s="356"/>
      <c r="H1440" s="356"/>
      <c r="I1440" s="356"/>
      <c r="J1440" s="357"/>
      <c r="K1440" s="357"/>
      <c r="L1440" s="357"/>
      <c r="M1440" s="357"/>
      <c r="N1440" s="358"/>
      <c r="O1440" s="358"/>
      <c r="P1440" s="358"/>
      <c r="Q1440" s="358"/>
      <c r="R1440" s="358"/>
      <c r="S1440" s="358"/>
      <c r="T1440" s="359"/>
      <c r="U1440" s="360"/>
      <c r="V1440" s="360"/>
      <c r="W1440" s="357"/>
      <c r="X1440" s="357"/>
      <c r="Y1440" s="446"/>
      <c r="Z1440" s="443"/>
      <c r="AA1440" s="446"/>
      <c r="AB1440" s="357"/>
      <c r="AC1440" s="357"/>
      <c r="AD1440" s="357"/>
      <c r="AE1440" s="357"/>
      <c r="AF1440" s="357"/>
      <c r="AG1440" s="446"/>
      <c r="AH1440" s="357"/>
      <c r="AI1440" s="357"/>
      <c r="AJ1440" s="357"/>
      <c r="AK1440" s="357"/>
      <c r="AL1440" s="357"/>
      <c r="AM1440" s="357"/>
    </row>
    <row r="1441" spans="5:39" x14ac:dyDescent="0.25">
      <c r="E1441" s="356"/>
      <c r="F1441" s="356"/>
      <c r="G1441" s="356"/>
      <c r="H1441" s="356"/>
      <c r="I1441" s="356"/>
      <c r="J1441" s="357"/>
      <c r="K1441" s="357"/>
      <c r="L1441" s="357"/>
      <c r="M1441" s="357"/>
      <c r="N1441" s="358"/>
      <c r="O1441" s="358"/>
      <c r="P1441" s="358"/>
      <c r="Q1441" s="358"/>
      <c r="R1441" s="358"/>
      <c r="S1441" s="358"/>
      <c r="T1441" s="359"/>
      <c r="U1441" s="360"/>
      <c r="V1441" s="360"/>
      <c r="W1441" s="357"/>
      <c r="X1441" s="357"/>
      <c r="Y1441" s="446"/>
      <c r="Z1441" s="443"/>
      <c r="AA1441" s="446"/>
      <c r="AB1441" s="357"/>
      <c r="AC1441" s="357"/>
      <c r="AD1441" s="357"/>
      <c r="AE1441" s="357"/>
      <c r="AF1441" s="357"/>
      <c r="AG1441" s="446"/>
      <c r="AH1441" s="357"/>
      <c r="AI1441" s="357"/>
      <c r="AJ1441" s="357"/>
      <c r="AK1441" s="357"/>
      <c r="AL1441" s="357"/>
      <c r="AM1441" s="357"/>
    </row>
    <row r="1442" spans="5:39" x14ac:dyDescent="0.25">
      <c r="E1442" s="356"/>
      <c r="F1442" s="356"/>
      <c r="G1442" s="356"/>
      <c r="H1442" s="356"/>
      <c r="I1442" s="356"/>
      <c r="J1442" s="357"/>
      <c r="K1442" s="357"/>
      <c r="L1442" s="357"/>
      <c r="M1442" s="357"/>
      <c r="N1442" s="358"/>
      <c r="O1442" s="358"/>
      <c r="P1442" s="358"/>
      <c r="Q1442" s="358"/>
      <c r="R1442" s="358"/>
      <c r="S1442" s="358"/>
      <c r="T1442" s="359"/>
      <c r="U1442" s="360"/>
      <c r="V1442" s="360"/>
      <c r="W1442" s="357"/>
      <c r="X1442" s="357"/>
      <c r="Y1442" s="446"/>
      <c r="Z1442" s="443"/>
      <c r="AA1442" s="446"/>
      <c r="AB1442" s="357"/>
      <c r="AC1442" s="357"/>
      <c r="AD1442" s="357"/>
      <c r="AE1442" s="357"/>
      <c r="AF1442" s="357"/>
      <c r="AG1442" s="446"/>
      <c r="AH1442" s="357"/>
      <c r="AI1442" s="357"/>
      <c r="AJ1442" s="357"/>
      <c r="AK1442" s="357"/>
      <c r="AL1442" s="357"/>
      <c r="AM1442" s="357"/>
    </row>
    <row r="1443" spans="5:39" x14ac:dyDescent="0.25">
      <c r="E1443" s="356"/>
      <c r="F1443" s="356"/>
      <c r="G1443" s="356"/>
      <c r="H1443" s="356"/>
      <c r="I1443" s="356"/>
      <c r="J1443" s="357"/>
      <c r="K1443" s="357"/>
      <c r="L1443" s="357"/>
      <c r="M1443" s="357"/>
      <c r="N1443" s="358"/>
      <c r="O1443" s="358"/>
      <c r="P1443" s="358"/>
      <c r="Q1443" s="358"/>
      <c r="R1443" s="358"/>
      <c r="S1443" s="358"/>
      <c r="T1443" s="359"/>
      <c r="U1443" s="360"/>
      <c r="V1443" s="360"/>
      <c r="W1443" s="357"/>
      <c r="X1443" s="357"/>
      <c r="Y1443" s="446"/>
      <c r="Z1443" s="443"/>
      <c r="AA1443" s="446"/>
      <c r="AB1443" s="357"/>
      <c r="AC1443" s="357"/>
      <c r="AD1443" s="357"/>
      <c r="AE1443" s="357"/>
      <c r="AF1443" s="357"/>
      <c r="AG1443" s="446"/>
      <c r="AH1443" s="357"/>
      <c r="AI1443" s="357"/>
      <c r="AJ1443" s="357"/>
      <c r="AK1443" s="357"/>
      <c r="AL1443" s="357"/>
      <c r="AM1443" s="357"/>
    </row>
    <row r="1444" spans="5:39" x14ac:dyDescent="0.25">
      <c r="E1444" s="356"/>
      <c r="F1444" s="356"/>
      <c r="G1444" s="356"/>
      <c r="H1444" s="356"/>
      <c r="I1444" s="356"/>
      <c r="J1444" s="357"/>
      <c r="K1444" s="357"/>
      <c r="L1444" s="357"/>
      <c r="M1444" s="357"/>
      <c r="N1444" s="358"/>
      <c r="O1444" s="358"/>
      <c r="P1444" s="358"/>
      <c r="Q1444" s="358"/>
      <c r="R1444" s="358"/>
      <c r="S1444" s="358"/>
      <c r="T1444" s="359"/>
      <c r="U1444" s="360"/>
      <c r="V1444" s="360"/>
      <c r="W1444" s="357"/>
      <c r="X1444" s="357"/>
      <c r="Y1444" s="446"/>
      <c r="Z1444" s="443"/>
      <c r="AA1444" s="446"/>
      <c r="AB1444" s="357"/>
      <c r="AC1444" s="357"/>
      <c r="AD1444" s="357"/>
      <c r="AE1444" s="357"/>
      <c r="AF1444" s="357"/>
      <c r="AG1444" s="446"/>
      <c r="AH1444" s="357"/>
      <c r="AI1444" s="357"/>
      <c r="AJ1444" s="357"/>
      <c r="AK1444" s="357"/>
      <c r="AL1444" s="357"/>
      <c r="AM1444" s="357"/>
    </row>
    <row r="1445" spans="5:39" x14ac:dyDescent="0.25">
      <c r="E1445" s="356"/>
      <c r="F1445" s="356"/>
      <c r="G1445" s="356"/>
      <c r="H1445" s="356"/>
      <c r="I1445" s="356"/>
      <c r="J1445" s="357"/>
      <c r="K1445" s="357"/>
      <c r="L1445" s="357"/>
      <c r="M1445" s="357"/>
      <c r="N1445" s="358"/>
      <c r="O1445" s="358"/>
      <c r="P1445" s="358"/>
      <c r="Q1445" s="358"/>
      <c r="R1445" s="358"/>
      <c r="S1445" s="358"/>
      <c r="T1445" s="359"/>
      <c r="U1445" s="360"/>
      <c r="V1445" s="360"/>
      <c r="W1445" s="357"/>
      <c r="X1445" s="357"/>
      <c r="Y1445" s="446"/>
      <c r="Z1445" s="443"/>
      <c r="AA1445" s="446"/>
      <c r="AB1445" s="357"/>
      <c r="AC1445" s="357"/>
      <c r="AD1445" s="357"/>
      <c r="AE1445" s="357"/>
      <c r="AF1445" s="357"/>
      <c r="AG1445" s="446"/>
      <c r="AH1445" s="357"/>
      <c r="AI1445" s="357"/>
      <c r="AJ1445" s="357"/>
      <c r="AK1445" s="357"/>
      <c r="AL1445" s="357"/>
      <c r="AM1445" s="357"/>
    </row>
    <row r="1446" spans="5:39" x14ac:dyDescent="0.25">
      <c r="E1446" s="356"/>
      <c r="F1446" s="356"/>
      <c r="G1446" s="356"/>
      <c r="H1446" s="356"/>
      <c r="I1446" s="356"/>
      <c r="J1446" s="357"/>
      <c r="K1446" s="357"/>
      <c r="L1446" s="357"/>
      <c r="M1446" s="357"/>
      <c r="N1446" s="358"/>
      <c r="O1446" s="358"/>
      <c r="P1446" s="358"/>
      <c r="Q1446" s="358"/>
      <c r="R1446" s="358"/>
      <c r="S1446" s="358"/>
      <c r="T1446" s="359"/>
      <c r="U1446" s="360"/>
      <c r="V1446" s="360"/>
      <c r="W1446" s="357"/>
      <c r="X1446" s="357"/>
      <c r="Y1446" s="446"/>
      <c r="Z1446" s="443"/>
      <c r="AA1446" s="446"/>
      <c r="AB1446" s="357"/>
      <c r="AC1446" s="357"/>
      <c r="AD1446" s="357"/>
      <c r="AE1446" s="357"/>
      <c r="AF1446" s="357"/>
      <c r="AG1446" s="446"/>
      <c r="AH1446" s="357"/>
      <c r="AI1446" s="357"/>
      <c r="AJ1446" s="357"/>
      <c r="AK1446" s="357"/>
      <c r="AL1446" s="357"/>
      <c r="AM1446" s="357"/>
    </row>
    <row r="1447" spans="5:39" x14ac:dyDescent="0.25">
      <c r="E1447" s="356"/>
      <c r="F1447" s="356"/>
      <c r="G1447" s="356"/>
      <c r="H1447" s="356"/>
      <c r="I1447" s="356"/>
      <c r="J1447" s="357"/>
      <c r="K1447" s="357"/>
      <c r="L1447" s="357"/>
      <c r="M1447" s="357"/>
      <c r="N1447" s="358"/>
      <c r="O1447" s="358"/>
      <c r="P1447" s="358"/>
      <c r="Q1447" s="358"/>
      <c r="R1447" s="358"/>
      <c r="S1447" s="358"/>
      <c r="T1447" s="359"/>
      <c r="U1447" s="360"/>
      <c r="V1447" s="360"/>
      <c r="W1447" s="357"/>
      <c r="X1447" s="357"/>
      <c r="Y1447" s="446"/>
      <c r="Z1447" s="443"/>
      <c r="AA1447" s="446"/>
      <c r="AB1447" s="357"/>
      <c r="AC1447" s="357"/>
      <c r="AD1447" s="357"/>
      <c r="AE1447" s="357"/>
      <c r="AF1447" s="357"/>
      <c r="AG1447" s="446"/>
      <c r="AH1447" s="357"/>
      <c r="AI1447" s="357"/>
      <c r="AJ1447" s="357"/>
      <c r="AK1447" s="357"/>
      <c r="AL1447" s="357"/>
      <c r="AM1447" s="357"/>
    </row>
    <row r="1448" spans="5:39" x14ac:dyDescent="0.25">
      <c r="E1448" s="356"/>
      <c r="F1448" s="356"/>
      <c r="G1448" s="356"/>
      <c r="H1448" s="356"/>
      <c r="I1448" s="356"/>
      <c r="J1448" s="357"/>
      <c r="K1448" s="357"/>
      <c r="L1448" s="357"/>
      <c r="M1448" s="357"/>
      <c r="N1448" s="358"/>
      <c r="O1448" s="358"/>
      <c r="P1448" s="358"/>
      <c r="Q1448" s="358"/>
      <c r="R1448" s="358"/>
      <c r="S1448" s="358"/>
      <c r="T1448" s="359"/>
      <c r="U1448" s="360"/>
      <c r="V1448" s="360"/>
      <c r="W1448" s="357"/>
      <c r="X1448" s="357"/>
      <c r="Y1448" s="446"/>
      <c r="Z1448" s="443"/>
      <c r="AA1448" s="446"/>
      <c r="AB1448" s="357"/>
      <c r="AC1448" s="357"/>
      <c r="AD1448" s="357"/>
      <c r="AE1448" s="357"/>
      <c r="AF1448" s="357"/>
      <c r="AG1448" s="446"/>
      <c r="AH1448" s="357"/>
      <c r="AI1448" s="357"/>
      <c r="AJ1448" s="357"/>
      <c r="AK1448" s="357"/>
      <c r="AL1448" s="357"/>
      <c r="AM1448" s="357"/>
    </row>
    <row r="1449" spans="5:39" x14ac:dyDescent="0.25">
      <c r="E1449" s="356"/>
      <c r="F1449" s="356"/>
      <c r="G1449" s="356"/>
      <c r="H1449" s="356"/>
      <c r="I1449" s="356"/>
      <c r="J1449" s="357"/>
      <c r="K1449" s="357"/>
      <c r="L1449" s="357"/>
      <c r="M1449" s="357"/>
      <c r="N1449" s="358"/>
      <c r="O1449" s="358"/>
      <c r="P1449" s="358"/>
      <c r="Q1449" s="358"/>
      <c r="R1449" s="358"/>
      <c r="S1449" s="358"/>
      <c r="T1449" s="359"/>
      <c r="U1449" s="360"/>
      <c r="V1449" s="360"/>
      <c r="W1449" s="357"/>
      <c r="X1449" s="357"/>
      <c r="Y1449" s="446"/>
      <c r="Z1449" s="443"/>
      <c r="AA1449" s="446"/>
      <c r="AB1449" s="357"/>
      <c r="AC1449" s="357"/>
      <c r="AD1449" s="357"/>
      <c r="AE1449" s="357"/>
      <c r="AF1449" s="357"/>
      <c r="AG1449" s="446"/>
      <c r="AH1449" s="357"/>
      <c r="AI1449" s="357"/>
      <c r="AJ1449" s="357"/>
      <c r="AK1449" s="357"/>
      <c r="AL1449" s="357"/>
      <c r="AM1449" s="357"/>
    </row>
    <row r="1450" spans="5:39" x14ac:dyDescent="0.25">
      <c r="E1450" s="356"/>
      <c r="F1450" s="356"/>
      <c r="G1450" s="356"/>
      <c r="H1450" s="356"/>
      <c r="I1450" s="356"/>
      <c r="J1450" s="357"/>
      <c r="K1450" s="357"/>
      <c r="L1450" s="357"/>
      <c r="M1450" s="357"/>
      <c r="N1450" s="358"/>
      <c r="O1450" s="358"/>
      <c r="P1450" s="358"/>
      <c r="Q1450" s="358"/>
      <c r="R1450" s="358"/>
      <c r="S1450" s="358"/>
      <c r="T1450" s="359"/>
      <c r="U1450" s="360"/>
      <c r="V1450" s="360"/>
      <c r="W1450" s="357"/>
      <c r="X1450" s="357"/>
      <c r="Y1450" s="446"/>
      <c r="Z1450" s="443"/>
      <c r="AA1450" s="446"/>
      <c r="AB1450" s="357"/>
      <c r="AC1450" s="357"/>
      <c r="AD1450" s="357"/>
      <c r="AE1450" s="357"/>
      <c r="AF1450" s="357"/>
      <c r="AG1450" s="446"/>
      <c r="AH1450" s="357"/>
      <c r="AI1450" s="357"/>
      <c r="AJ1450" s="357"/>
      <c r="AK1450" s="357"/>
      <c r="AL1450" s="357"/>
      <c r="AM1450" s="357"/>
    </row>
    <row r="1451" spans="5:39" x14ac:dyDescent="0.25">
      <c r="E1451" s="356"/>
      <c r="F1451" s="356"/>
      <c r="G1451" s="356"/>
      <c r="H1451" s="356"/>
      <c r="I1451" s="356"/>
      <c r="J1451" s="357"/>
      <c r="K1451" s="357"/>
      <c r="L1451" s="357"/>
      <c r="M1451" s="357"/>
      <c r="N1451" s="358"/>
      <c r="O1451" s="358"/>
      <c r="P1451" s="358"/>
      <c r="Q1451" s="358"/>
      <c r="R1451" s="358"/>
      <c r="S1451" s="358"/>
      <c r="T1451" s="359"/>
      <c r="U1451" s="360"/>
      <c r="V1451" s="360"/>
      <c r="W1451" s="357"/>
      <c r="X1451" s="357"/>
      <c r="Y1451" s="446"/>
      <c r="Z1451" s="443"/>
      <c r="AA1451" s="446"/>
      <c r="AB1451" s="357"/>
      <c r="AC1451" s="357"/>
      <c r="AD1451" s="357"/>
      <c r="AE1451" s="357"/>
      <c r="AF1451" s="357"/>
      <c r="AG1451" s="446"/>
      <c r="AH1451" s="357"/>
      <c r="AI1451" s="357"/>
      <c r="AJ1451" s="357"/>
      <c r="AK1451" s="357"/>
      <c r="AL1451" s="357"/>
      <c r="AM1451" s="357"/>
    </row>
    <row r="1452" spans="5:39" x14ac:dyDescent="0.25">
      <c r="E1452" s="356"/>
      <c r="F1452" s="356"/>
      <c r="G1452" s="356"/>
      <c r="H1452" s="356"/>
      <c r="I1452" s="356"/>
      <c r="J1452" s="357"/>
      <c r="K1452" s="357"/>
      <c r="L1452" s="357"/>
      <c r="M1452" s="357"/>
      <c r="N1452" s="358"/>
      <c r="O1452" s="358"/>
      <c r="P1452" s="358"/>
      <c r="Q1452" s="358"/>
      <c r="R1452" s="358"/>
      <c r="S1452" s="358"/>
      <c r="T1452" s="359"/>
      <c r="U1452" s="360"/>
      <c r="V1452" s="360"/>
      <c r="W1452" s="357"/>
      <c r="X1452" s="357"/>
      <c r="Y1452" s="446"/>
      <c r="Z1452" s="443"/>
      <c r="AA1452" s="446"/>
      <c r="AB1452" s="357"/>
      <c r="AC1452" s="357"/>
      <c r="AD1452" s="357"/>
      <c r="AE1452" s="357"/>
      <c r="AF1452" s="357"/>
      <c r="AG1452" s="446"/>
      <c r="AH1452" s="357"/>
      <c r="AI1452" s="357"/>
      <c r="AJ1452" s="357"/>
      <c r="AK1452" s="357"/>
      <c r="AL1452" s="357"/>
      <c r="AM1452" s="357"/>
    </row>
    <row r="1453" spans="5:39" x14ac:dyDescent="0.25">
      <c r="E1453" s="356"/>
      <c r="F1453" s="356"/>
      <c r="G1453" s="356"/>
      <c r="H1453" s="356"/>
      <c r="I1453" s="356"/>
      <c r="J1453" s="357"/>
      <c r="K1453" s="357"/>
      <c r="L1453" s="357"/>
      <c r="M1453" s="357"/>
      <c r="N1453" s="358"/>
      <c r="O1453" s="358"/>
      <c r="P1453" s="358"/>
      <c r="Q1453" s="358"/>
      <c r="R1453" s="358"/>
      <c r="S1453" s="358"/>
      <c r="T1453" s="359"/>
      <c r="U1453" s="360"/>
      <c r="V1453" s="360"/>
      <c r="W1453" s="357"/>
      <c r="X1453" s="357"/>
      <c r="Y1453" s="446"/>
      <c r="Z1453" s="443"/>
      <c r="AA1453" s="446"/>
      <c r="AB1453" s="357"/>
      <c r="AC1453" s="357"/>
      <c r="AD1453" s="357"/>
      <c r="AE1453" s="357"/>
      <c r="AF1453" s="357"/>
      <c r="AG1453" s="446"/>
      <c r="AH1453" s="357"/>
      <c r="AI1453" s="357"/>
      <c r="AJ1453" s="357"/>
      <c r="AK1453" s="357"/>
      <c r="AL1453" s="357"/>
      <c r="AM1453" s="357"/>
    </row>
    <row r="1454" spans="5:39" x14ac:dyDescent="0.25">
      <c r="E1454" s="356"/>
      <c r="F1454" s="356"/>
      <c r="G1454" s="356"/>
      <c r="H1454" s="356"/>
      <c r="I1454" s="356"/>
      <c r="J1454" s="357"/>
      <c r="K1454" s="357"/>
      <c r="L1454" s="357"/>
      <c r="M1454" s="357"/>
      <c r="N1454" s="358"/>
      <c r="O1454" s="358"/>
      <c r="P1454" s="358"/>
      <c r="Q1454" s="358"/>
      <c r="R1454" s="358"/>
      <c r="S1454" s="358"/>
      <c r="T1454" s="359"/>
      <c r="U1454" s="360"/>
      <c r="V1454" s="360"/>
      <c r="W1454" s="357"/>
      <c r="X1454" s="357"/>
      <c r="Y1454" s="446"/>
      <c r="Z1454" s="443"/>
      <c r="AA1454" s="446"/>
      <c r="AB1454" s="357"/>
      <c r="AC1454" s="357"/>
      <c r="AD1454" s="357"/>
      <c r="AE1454" s="357"/>
      <c r="AF1454" s="357"/>
      <c r="AG1454" s="446"/>
      <c r="AH1454" s="357"/>
      <c r="AI1454" s="357"/>
      <c r="AJ1454" s="357"/>
      <c r="AK1454" s="357"/>
      <c r="AL1454" s="357"/>
      <c r="AM1454" s="357"/>
    </row>
    <row r="1455" spans="5:39" x14ac:dyDescent="0.25">
      <c r="E1455" s="356"/>
      <c r="F1455" s="356"/>
      <c r="G1455" s="356"/>
      <c r="H1455" s="356"/>
      <c r="I1455" s="356"/>
      <c r="J1455" s="357"/>
      <c r="K1455" s="357"/>
      <c r="L1455" s="357"/>
      <c r="M1455" s="357"/>
      <c r="N1455" s="358"/>
      <c r="O1455" s="358"/>
      <c r="P1455" s="358"/>
      <c r="Q1455" s="358"/>
      <c r="R1455" s="358"/>
      <c r="S1455" s="358"/>
      <c r="T1455" s="359"/>
      <c r="U1455" s="360"/>
      <c r="V1455" s="360"/>
      <c r="W1455" s="357"/>
      <c r="X1455" s="357"/>
      <c r="Y1455" s="446"/>
      <c r="Z1455" s="443"/>
      <c r="AA1455" s="446"/>
      <c r="AB1455" s="357"/>
      <c r="AC1455" s="357"/>
      <c r="AD1455" s="357"/>
      <c r="AE1455" s="357"/>
      <c r="AF1455" s="357"/>
      <c r="AG1455" s="446"/>
      <c r="AH1455" s="357"/>
      <c r="AI1455" s="357"/>
      <c r="AJ1455" s="357"/>
      <c r="AK1455" s="357"/>
      <c r="AL1455" s="357"/>
      <c r="AM1455" s="357"/>
    </row>
    <row r="1456" spans="5:39" x14ac:dyDescent="0.25">
      <c r="E1456" s="356"/>
      <c r="F1456" s="356"/>
      <c r="G1456" s="356"/>
      <c r="H1456" s="356"/>
      <c r="I1456" s="356"/>
      <c r="J1456" s="357"/>
      <c r="K1456" s="357"/>
      <c r="L1456" s="357"/>
      <c r="M1456" s="357"/>
      <c r="N1456" s="358"/>
      <c r="O1456" s="358"/>
      <c r="P1456" s="358"/>
      <c r="Q1456" s="358"/>
      <c r="R1456" s="358"/>
      <c r="S1456" s="358"/>
      <c r="T1456" s="359"/>
      <c r="U1456" s="360"/>
      <c r="V1456" s="360"/>
      <c r="W1456" s="357"/>
      <c r="X1456" s="357"/>
      <c r="Y1456" s="446"/>
      <c r="Z1456" s="443"/>
      <c r="AA1456" s="446"/>
      <c r="AB1456" s="357"/>
      <c r="AC1456" s="357"/>
      <c r="AD1456" s="357"/>
      <c r="AE1456" s="357"/>
      <c r="AF1456" s="357"/>
      <c r="AG1456" s="446"/>
      <c r="AH1456" s="357"/>
      <c r="AI1456" s="357"/>
      <c r="AJ1456" s="357"/>
      <c r="AK1456" s="357"/>
      <c r="AL1456" s="357"/>
      <c r="AM1456" s="357"/>
    </row>
    <row r="1457" spans="5:39" x14ac:dyDescent="0.25">
      <c r="E1457" s="356"/>
      <c r="F1457" s="356"/>
      <c r="G1457" s="356"/>
      <c r="H1457" s="356"/>
      <c r="I1457" s="356"/>
      <c r="J1457" s="357"/>
      <c r="K1457" s="357"/>
      <c r="L1457" s="357"/>
      <c r="M1457" s="357"/>
      <c r="N1457" s="358"/>
      <c r="O1457" s="358"/>
      <c r="P1457" s="358"/>
      <c r="Q1457" s="358"/>
      <c r="R1457" s="358"/>
      <c r="S1457" s="358"/>
      <c r="T1457" s="359"/>
      <c r="U1457" s="360"/>
      <c r="V1457" s="360"/>
      <c r="W1457" s="357"/>
      <c r="X1457" s="357"/>
      <c r="Y1457" s="446"/>
      <c r="Z1457" s="443"/>
      <c r="AA1457" s="446"/>
      <c r="AB1457" s="357"/>
      <c r="AC1457" s="357"/>
      <c r="AD1457" s="357"/>
      <c r="AE1457" s="357"/>
      <c r="AF1457" s="357"/>
      <c r="AG1457" s="446"/>
      <c r="AH1457" s="357"/>
      <c r="AI1457" s="357"/>
      <c r="AJ1457" s="357"/>
      <c r="AK1457" s="357"/>
      <c r="AL1457" s="357"/>
      <c r="AM1457" s="357"/>
    </row>
    <row r="1458" spans="5:39" x14ac:dyDescent="0.25">
      <c r="E1458" s="356"/>
      <c r="F1458" s="356"/>
      <c r="G1458" s="356"/>
      <c r="H1458" s="356"/>
      <c r="I1458" s="356"/>
      <c r="J1458" s="357"/>
      <c r="K1458" s="357"/>
      <c r="L1458" s="357"/>
      <c r="M1458" s="357"/>
      <c r="N1458" s="358"/>
      <c r="O1458" s="358"/>
      <c r="P1458" s="358"/>
      <c r="Q1458" s="358"/>
      <c r="R1458" s="358"/>
      <c r="S1458" s="358"/>
      <c r="T1458" s="359"/>
      <c r="U1458" s="360"/>
      <c r="V1458" s="360"/>
      <c r="W1458" s="357"/>
      <c r="X1458" s="357"/>
      <c r="Y1458" s="446"/>
      <c r="Z1458" s="443"/>
      <c r="AA1458" s="446"/>
      <c r="AB1458" s="357"/>
      <c r="AC1458" s="357"/>
      <c r="AD1458" s="357"/>
      <c r="AE1458" s="357"/>
      <c r="AF1458" s="357"/>
      <c r="AG1458" s="446"/>
      <c r="AH1458" s="357"/>
      <c r="AI1458" s="357"/>
      <c r="AJ1458" s="357"/>
      <c r="AK1458" s="357"/>
      <c r="AL1458" s="357"/>
      <c r="AM1458" s="357"/>
    </row>
    <row r="1459" spans="5:39" x14ac:dyDescent="0.25">
      <c r="E1459" s="356"/>
      <c r="F1459" s="356"/>
      <c r="G1459" s="356"/>
      <c r="H1459" s="356"/>
      <c r="I1459" s="356"/>
      <c r="J1459" s="357"/>
      <c r="K1459" s="357"/>
      <c r="L1459" s="357"/>
      <c r="M1459" s="357"/>
      <c r="N1459" s="358"/>
      <c r="O1459" s="358"/>
      <c r="P1459" s="358"/>
      <c r="Q1459" s="358"/>
      <c r="R1459" s="358"/>
      <c r="S1459" s="358"/>
      <c r="T1459" s="359"/>
      <c r="U1459" s="360"/>
      <c r="V1459" s="360"/>
      <c r="W1459" s="357"/>
      <c r="X1459" s="357"/>
      <c r="Y1459" s="446"/>
      <c r="Z1459" s="443"/>
      <c r="AA1459" s="446"/>
      <c r="AB1459" s="357"/>
      <c r="AC1459" s="357"/>
      <c r="AD1459" s="357"/>
      <c r="AE1459" s="357"/>
      <c r="AF1459" s="357"/>
      <c r="AG1459" s="446"/>
      <c r="AH1459" s="357"/>
      <c r="AI1459" s="357"/>
      <c r="AJ1459" s="357"/>
      <c r="AK1459" s="357"/>
      <c r="AL1459" s="357"/>
      <c r="AM1459" s="357"/>
    </row>
    <row r="1460" spans="5:39" x14ac:dyDescent="0.25">
      <c r="E1460" s="356"/>
      <c r="F1460" s="356"/>
      <c r="G1460" s="356"/>
      <c r="H1460" s="356"/>
      <c r="I1460" s="356"/>
      <c r="J1460" s="357"/>
      <c r="K1460" s="357"/>
      <c r="L1460" s="357"/>
      <c r="M1460" s="357"/>
      <c r="N1460" s="358"/>
      <c r="O1460" s="358"/>
      <c r="P1460" s="358"/>
      <c r="Q1460" s="358"/>
      <c r="R1460" s="358"/>
      <c r="S1460" s="358"/>
      <c r="T1460" s="359"/>
      <c r="U1460" s="360"/>
      <c r="V1460" s="360"/>
      <c r="W1460" s="357"/>
      <c r="X1460" s="357"/>
      <c r="Y1460" s="446"/>
      <c r="Z1460" s="443"/>
      <c r="AA1460" s="446"/>
      <c r="AB1460" s="357"/>
      <c r="AC1460" s="357"/>
      <c r="AD1460" s="357"/>
      <c r="AE1460" s="357"/>
      <c r="AF1460" s="357"/>
      <c r="AG1460" s="446"/>
      <c r="AH1460" s="357"/>
      <c r="AI1460" s="357"/>
      <c r="AJ1460" s="357"/>
      <c r="AK1460" s="357"/>
      <c r="AL1460" s="357"/>
      <c r="AM1460" s="357"/>
    </row>
    <row r="1461" spans="5:39" x14ac:dyDescent="0.25">
      <c r="E1461" s="356"/>
      <c r="F1461" s="356"/>
      <c r="G1461" s="356"/>
      <c r="H1461" s="356"/>
      <c r="I1461" s="356"/>
      <c r="J1461" s="357"/>
      <c r="K1461" s="357"/>
      <c r="L1461" s="357"/>
      <c r="M1461" s="357"/>
      <c r="N1461" s="358"/>
      <c r="O1461" s="358"/>
      <c r="P1461" s="358"/>
      <c r="Q1461" s="358"/>
      <c r="R1461" s="358"/>
      <c r="S1461" s="358"/>
      <c r="T1461" s="359"/>
      <c r="U1461" s="360"/>
      <c r="V1461" s="360"/>
      <c r="W1461" s="357"/>
      <c r="X1461" s="357"/>
      <c r="Y1461" s="446"/>
      <c r="Z1461" s="443"/>
      <c r="AA1461" s="446"/>
      <c r="AB1461" s="357"/>
      <c r="AC1461" s="357"/>
      <c r="AD1461" s="357"/>
      <c r="AE1461" s="357"/>
      <c r="AF1461" s="357"/>
      <c r="AG1461" s="446"/>
      <c r="AH1461" s="357"/>
      <c r="AI1461" s="357"/>
      <c r="AJ1461" s="357"/>
      <c r="AK1461" s="357"/>
      <c r="AL1461" s="357"/>
      <c r="AM1461" s="357"/>
    </row>
    <row r="1462" spans="5:39" x14ac:dyDescent="0.25">
      <c r="E1462" s="356"/>
      <c r="F1462" s="356"/>
      <c r="G1462" s="356"/>
      <c r="H1462" s="356"/>
      <c r="I1462" s="356"/>
      <c r="J1462" s="357"/>
      <c r="K1462" s="357"/>
      <c r="L1462" s="357"/>
      <c r="M1462" s="357"/>
      <c r="N1462" s="358"/>
      <c r="O1462" s="358"/>
      <c r="P1462" s="358"/>
      <c r="Q1462" s="358"/>
      <c r="R1462" s="358"/>
      <c r="S1462" s="358"/>
      <c r="T1462" s="359"/>
      <c r="U1462" s="360"/>
      <c r="V1462" s="360"/>
      <c r="W1462" s="357"/>
      <c r="X1462" s="357"/>
      <c r="Y1462" s="446"/>
      <c r="Z1462" s="443"/>
      <c r="AA1462" s="446"/>
      <c r="AB1462" s="357"/>
      <c r="AC1462" s="357"/>
      <c r="AD1462" s="357"/>
      <c r="AE1462" s="357"/>
      <c r="AF1462" s="357"/>
      <c r="AG1462" s="446"/>
      <c r="AH1462" s="357"/>
      <c r="AI1462" s="357"/>
      <c r="AJ1462" s="357"/>
      <c r="AK1462" s="357"/>
      <c r="AL1462" s="357"/>
      <c r="AM1462" s="357"/>
    </row>
    <row r="1463" spans="5:39" x14ac:dyDescent="0.25">
      <c r="E1463" s="356"/>
      <c r="F1463" s="356"/>
      <c r="G1463" s="356"/>
      <c r="H1463" s="356"/>
      <c r="I1463" s="356"/>
      <c r="J1463" s="357"/>
      <c r="K1463" s="357"/>
      <c r="L1463" s="357"/>
      <c r="M1463" s="357"/>
      <c r="N1463" s="358"/>
      <c r="O1463" s="358"/>
      <c r="P1463" s="358"/>
      <c r="Q1463" s="358"/>
      <c r="R1463" s="358"/>
      <c r="S1463" s="358"/>
      <c r="T1463" s="359"/>
      <c r="U1463" s="360"/>
      <c r="V1463" s="360"/>
      <c r="W1463" s="357"/>
      <c r="X1463" s="357"/>
      <c r="Y1463" s="446"/>
      <c r="Z1463" s="443"/>
      <c r="AA1463" s="446"/>
      <c r="AB1463" s="357"/>
      <c r="AC1463" s="357"/>
      <c r="AD1463" s="357"/>
      <c r="AE1463" s="357"/>
      <c r="AF1463" s="357"/>
      <c r="AG1463" s="446"/>
      <c r="AH1463" s="357"/>
      <c r="AI1463" s="357"/>
      <c r="AJ1463" s="357"/>
      <c r="AK1463" s="357"/>
      <c r="AL1463" s="357"/>
      <c r="AM1463" s="357"/>
    </row>
    <row r="1464" spans="5:39" x14ac:dyDescent="0.25">
      <c r="E1464" s="356"/>
      <c r="F1464" s="356"/>
      <c r="G1464" s="356"/>
      <c r="H1464" s="356"/>
      <c r="I1464" s="356"/>
      <c r="J1464" s="357"/>
      <c r="K1464" s="357"/>
      <c r="L1464" s="357"/>
      <c r="M1464" s="357"/>
      <c r="N1464" s="358"/>
      <c r="O1464" s="358"/>
      <c r="P1464" s="358"/>
      <c r="Q1464" s="358"/>
      <c r="R1464" s="358"/>
      <c r="S1464" s="358"/>
      <c r="T1464" s="359"/>
      <c r="U1464" s="360"/>
      <c r="V1464" s="360"/>
      <c r="W1464" s="357"/>
      <c r="X1464" s="357"/>
      <c r="Y1464" s="446"/>
      <c r="Z1464" s="443"/>
      <c r="AA1464" s="446"/>
      <c r="AB1464" s="357"/>
      <c r="AC1464" s="357"/>
      <c r="AD1464" s="357"/>
      <c r="AE1464" s="357"/>
      <c r="AF1464" s="357"/>
      <c r="AG1464" s="446"/>
      <c r="AH1464" s="357"/>
      <c r="AI1464" s="357"/>
      <c r="AJ1464" s="357"/>
      <c r="AK1464" s="357"/>
      <c r="AL1464" s="357"/>
      <c r="AM1464" s="357"/>
    </row>
    <row r="1465" spans="5:39" x14ac:dyDescent="0.25">
      <c r="E1465" s="356"/>
      <c r="F1465" s="356"/>
      <c r="G1465" s="356"/>
      <c r="H1465" s="356"/>
      <c r="I1465" s="356"/>
      <c r="J1465" s="357"/>
      <c r="K1465" s="357"/>
      <c r="L1465" s="357"/>
      <c r="M1465" s="357"/>
      <c r="N1465" s="358"/>
      <c r="O1465" s="358"/>
      <c r="P1465" s="358"/>
      <c r="Q1465" s="358"/>
      <c r="R1465" s="358"/>
      <c r="S1465" s="358"/>
      <c r="T1465" s="359"/>
      <c r="U1465" s="360"/>
      <c r="V1465" s="360"/>
      <c r="W1465" s="357"/>
      <c r="X1465" s="357"/>
      <c r="Y1465" s="446"/>
      <c r="Z1465" s="443"/>
      <c r="AA1465" s="446"/>
      <c r="AB1465" s="357"/>
      <c r="AC1465" s="357"/>
      <c r="AD1465" s="357"/>
      <c r="AE1465" s="357"/>
      <c r="AF1465" s="357"/>
      <c r="AG1465" s="446"/>
      <c r="AH1465" s="357"/>
      <c r="AI1465" s="357"/>
      <c r="AJ1465" s="357"/>
      <c r="AK1465" s="357"/>
      <c r="AL1465" s="357"/>
      <c r="AM1465" s="357"/>
    </row>
    <row r="1466" spans="5:39" x14ac:dyDescent="0.25">
      <c r="E1466" s="356"/>
      <c r="F1466" s="356"/>
      <c r="G1466" s="356"/>
      <c r="H1466" s="356"/>
      <c r="I1466" s="356"/>
      <c r="J1466" s="357"/>
      <c r="K1466" s="357"/>
      <c r="L1466" s="357"/>
      <c r="M1466" s="357"/>
      <c r="N1466" s="358"/>
      <c r="O1466" s="358"/>
      <c r="P1466" s="358"/>
      <c r="Q1466" s="358"/>
      <c r="R1466" s="358"/>
      <c r="S1466" s="358"/>
      <c r="T1466" s="359"/>
      <c r="U1466" s="360"/>
      <c r="V1466" s="360"/>
      <c r="W1466" s="357"/>
      <c r="X1466" s="357"/>
      <c r="Y1466" s="446"/>
      <c r="Z1466" s="443"/>
      <c r="AA1466" s="446"/>
      <c r="AB1466" s="357"/>
      <c r="AC1466" s="357"/>
      <c r="AD1466" s="357"/>
      <c r="AE1466" s="357"/>
      <c r="AF1466" s="357"/>
      <c r="AG1466" s="446"/>
      <c r="AH1466" s="357"/>
      <c r="AI1466" s="357"/>
      <c r="AJ1466" s="357"/>
      <c r="AK1466" s="357"/>
      <c r="AL1466" s="357"/>
      <c r="AM1466" s="357"/>
    </row>
    <row r="1467" spans="5:39" x14ac:dyDescent="0.25">
      <c r="E1467" s="356"/>
      <c r="F1467" s="356"/>
      <c r="G1467" s="356"/>
      <c r="H1467" s="356"/>
      <c r="I1467" s="356"/>
      <c r="J1467" s="357"/>
      <c r="K1467" s="357"/>
      <c r="L1467" s="357"/>
      <c r="M1467" s="357"/>
      <c r="N1467" s="358"/>
      <c r="O1467" s="358"/>
      <c r="P1467" s="358"/>
      <c r="Q1467" s="358"/>
      <c r="R1467" s="358"/>
      <c r="S1467" s="358"/>
      <c r="T1467" s="359"/>
      <c r="U1467" s="360"/>
      <c r="V1467" s="360"/>
      <c r="W1467" s="357"/>
      <c r="X1467" s="357"/>
      <c r="Y1467" s="446"/>
      <c r="Z1467" s="443"/>
      <c r="AA1467" s="446"/>
      <c r="AB1467" s="357"/>
      <c r="AC1467" s="357"/>
      <c r="AD1467" s="357"/>
      <c r="AE1467" s="357"/>
      <c r="AF1467" s="357"/>
      <c r="AG1467" s="446"/>
      <c r="AH1467" s="357"/>
      <c r="AI1467" s="357"/>
      <c r="AJ1467" s="357"/>
      <c r="AK1467" s="357"/>
      <c r="AL1467" s="357"/>
      <c r="AM1467" s="357"/>
    </row>
    <row r="1468" spans="5:39" x14ac:dyDescent="0.25">
      <c r="E1468" s="356"/>
      <c r="F1468" s="356"/>
      <c r="G1468" s="356"/>
      <c r="H1468" s="356"/>
      <c r="I1468" s="356"/>
      <c r="J1468" s="357"/>
      <c r="K1468" s="357"/>
      <c r="L1468" s="357"/>
      <c r="M1468" s="357"/>
      <c r="N1468" s="358"/>
      <c r="O1468" s="358"/>
      <c r="P1468" s="358"/>
      <c r="Q1468" s="358"/>
      <c r="R1468" s="358"/>
      <c r="S1468" s="358"/>
      <c r="T1468" s="359"/>
      <c r="U1468" s="360"/>
      <c r="V1468" s="360"/>
      <c r="W1468" s="357"/>
      <c r="X1468" s="357"/>
      <c r="Y1468" s="446"/>
      <c r="Z1468" s="443"/>
      <c r="AA1468" s="446"/>
      <c r="AB1468" s="357"/>
      <c r="AC1468" s="357"/>
      <c r="AD1468" s="357"/>
      <c r="AE1468" s="357"/>
      <c r="AF1468" s="357"/>
      <c r="AG1468" s="446"/>
      <c r="AH1468" s="357"/>
      <c r="AI1468" s="357"/>
      <c r="AJ1468" s="357"/>
      <c r="AK1468" s="357"/>
      <c r="AL1468" s="357"/>
      <c r="AM1468" s="357"/>
    </row>
    <row r="1469" spans="5:39" x14ac:dyDescent="0.25">
      <c r="E1469" s="356"/>
      <c r="F1469" s="356"/>
      <c r="G1469" s="356"/>
      <c r="H1469" s="356"/>
      <c r="I1469" s="356"/>
      <c r="J1469" s="357"/>
      <c r="K1469" s="357"/>
      <c r="L1469" s="357"/>
      <c r="M1469" s="357"/>
      <c r="N1469" s="358"/>
      <c r="O1469" s="358"/>
      <c r="P1469" s="358"/>
      <c r="Q1469" s="358"/>
      <c r="R1469" s="358"/>
      <c r="S1469" s="358"/>
      <c r="T1469" s="359"/>
      <c r="U1469" s="360"/>
      <c r="V1469" s="360"/>
      <c r="W1469" s="357"/>
      <c r="X1469" s="357"/>
      <c r="Y1469" s="446"/>
      <c r="Z1469" s="443"/>
      <c r="AA1469" s="446"/>
      <c r="AB1469" s="357"/>
      <c r="AC1469" s="357"/>
      <c r="AD1469" s="357"/>
      <c r="AE1469" s="357"/>
      <c r="AF1469" s="357"/>
      <c r="AG1469" s="446"/>
      <c r="AH1469" s="357"/>
      <c r="AI1469" s="357"/>
      <c r="AJ1469" s="357"/>
      <c r="AK1469" s="357"/>
      <c r="AL1469" s="357"/>
      <c r="AM1469" s="357"/>
    </row>
    <row r="1470" spans="5:39" x14ac:dyDescent="0.25">
      <c r="E1470" s="356"/>
      <c r="F1470" s="356"/>
      <c r="G1470" s="356"/>
      <c r="H1470" s="356"/>
      <c r="I1470" s="356"/>
      <c r="J1470" s="357"/>
      <c r="K1470" s="357"/>
      <c r="L1470" s="357"/>
      <c r="M1470" s="357"/>
      <c r="N1470" s="358"/>
      <c r="O1470" s="358"/>
      <c r="P1470" s="358"/>
      <c r="Q1470" s="358"/>
      <c r="R1470" s="358"/>
      <c r="S1470" s="358"/>
      <c r="T1470" s="359"/>
      <c r="U1470" s="360"/>
      <c r="V1470" s="360"/>
      <c r="W1470" s="357"/>
      <c r="X1470" s="357"/>
      <c r="Y1470" s="446"/>
      <c r="Z1470" s="443"/>
      <c r="AA1470" s="446"/>
      <c r="AB1470" s="357"/>
      <c r="AC1470" s="357"/>
      <c r="AD1470" s="357"/>
      <c r="AE1470" s="357"/>
      <c r="AF1470" s="357"/>
      <c r="AG1470" s="446"/>
      <c r="AH1470" s="357"/>
      <c r="AI1470" s="357"/>
      <c r="AJ1470" s="357"/>
      <c r="AK1470" s="357"/>
      <c r="AL1470" s="357"/>
      <c r="AM1470" s="357"/>
    </row>
    <row r="1471" spans="5:39" x14ac:dyDescent="0.25">
      <c r="E1471" s="356"/>
      <c r="F1471" s="356"/>
      <c r="G1471" s="356"/>
      <c r="H1471" s="356"/>
      <c r="I1471" s="356"/>
      <c r="J1471" s="357"/>
      <c r="K1471" s="357"/>
      <c r="L1471" s="357"/>
      <c r="M1471" s="357"/>
      <c r="N1471" s="358"/>
      <c r="O1471" s="358"/>
      <c r="P1471" s="358"/>
      <c r="Q1471" s="358"/>
      <c r="R1471" s="358"/>
      <c r="S1471" s="358"/>
      <c r="T1471" s="359"/>
      <c r="U1471" s="360"/>
      <c r="V1471" s="360"/>
      <c r="W1471" s="357"/>
      <c r="X1471" s="357"/>
      <c r="Y1471" s="446"/>
      <c r="Z1471" s="443"/>
      <c r="AA1471" s="446"/>
      <c r="AB1471" s="357"/>
      <c r="AC1471" s="357"/>
      <c r="AD1471" s="357"/>
      <c r="AE1471" s="357"/>
      <c r="AF1471" s="357"/>
      <c r="AG1471" s="446"/>
      <c r="AH1471" s="357"/>
      <c r="AI1471" s="357"/>
      <c r="AJ1471" s="357"/>
      <c r="AK1471" s="357"/>
      <c r="AL1471" s="357"/>
      <c r="AM1471" s="357"/>
    </row>
    <row r="1472" spans="5:39" x14ac:dyDescent="0.25">
      <c r="E1472" s="356"/>
      <c r="F1472" s="356"/>
      <c r="G1472" s="356"/>
      <c r="H1472" s="356"/>
      <c r="I1472" s="356"/>
      <c r="J1472" s="357"/>
      <c r="K1472" s="357"/>
      <c r="L1472" s="357"/>
      <c r="M1472" s="357"/>
      <c r="N1472" s="358"/>
      <c r="O1472" s="358"/>
      <c r="P1472" s="358"/>
      <c r="Q1472" s="358"/>
      <c r="R1472" s="358"/>
      <c r="S1472" s="358"/>
      <c r="T1472" s="359"/>
      <c r="U1472" s="360"/>
      <c r="V1472" s="360"/>
      <c r="W1472" s="357"/>
      <c r="X1472" s="357"/>
      <c r="Y1472" s="446"/>
      <c r="Z1472" s="443"/>
      <c r="AA1472" s="446"/>
      <c r="AB1472" s="357"/>
      <c r="AC1472" s="357"/>
      <c r="AD1472" s="357"/>
      <c r="AE1472" s="357"/>
      <c r="AF1472" s="357"/>
      <c r="AG1472" s="446"/>
      <c r="AH1472" s="357"/>
      <c r="AI1472" s="357"/>
      <c r="AJ1472" s="357"/>
      <c r="AK1472" s="357"/>
      <c r="AL1472" s="357"/>
      <c r="AM1472" s="357"/>
    </row>
    <row r="1473" spans="5:39" x14ac:dyDescent="0.25">
      <c r="E1473" s="356"/>
      <c r="F1473" s="356"/>
      <c r="G1473" s="356"/>
      <c r="H1473" s="356"/>
      <c r="I1473" s="356"/>
      <c r="J1473" s="357"/>
      <c r="K1473" s="357"/>
      <c r="L1473" s="357"/>
      <c r="M1473" s="357"/>
      <c r="N1473" s="358"/>
      <c r="O1473" s="358"/>
      <c r="P1473" s="358"/>
      <c r="Q1473" s="358"/>
      <c r="R1473" s="358"/>
      <c r="S1473" s="358"/>
      <c r="T1473" s="359"/>
      <c r="U1473" s="360"/>
      <c r="V1473" s="360"/>
      <c r="W1473" s="357"/>
      <c r="X1473" s="357"/>
      <c r="Y1473" s="446"/>
      <c r="Z1473" s="443"/>
      <c r="AA1473" s="446"/>
      <c r="AB1473" s="357"/>
      <c r="AC1473" s="357"/>
      <c r="AD1473" s="357"/>
      <c r="AE1473" s="357"/>
      <c r="AF1473" s="357"/>
      <c r="AG1473" s="446"/>
      <c r="AH1473" s="357"/>
      <c r="AI1473" s="357"/>
      <c r="AJ1473" s="357"/>
      <c r="AK1473" s="357"/>
      <c r="AL1473" s="357"/>
      <c r="AM1473" s="357"/>
    </row>
    <row r="1474" spans="5:39" x14ac:dyDescent="0.25">
      <c r="E1474" s="356"/>
      <c r="F1474" s="356"/>
      <c r="G1474" s="356"/>
      <c r="H1474" s="356"/>
      <c r="I1474" s="356"/>
      <c r="J1474" s="357"/>
      <c r="K1474" s="357"/>
      <c r="L1474" s="357"/>
      <c r="M1474" s="357"/>
      <c r="N1474" s="358"/>
      <c r="O1474" s="358"/>
      <c r="P1474" s="358"/>
      <c r="Q1474" s="358"/>
      <c r="R1474" s="358"/>
      <c r="S1474" s="358"/>
      <c r="T1474" s="359"/>
      <c r="U1474" s="360"/>
      <c r="V1474" s="360"/>
      <c r="W1474" s="357"/>
      <c r="X1474" s="357"/>
      <c r="Y1474" s="446"/>
      <c r="Z1474" s="443"/>
      <c r="AA1474" s="446"/>
      <c r="AB1474" s="357"/>
      <c r="AC1474" s="357"/>
      <c r="AD1474" s="357"/>
      <c r="AE1474" s="357"/>
      <c r="AF1474" s="357"/>
      <c r="AG1474" s="446"/>
      <c r="AH1474" s="357"/>
      <c r="AI1474" s="357"/>
      <c r="AJ1474" s="357"/>
      <c r="AK1474" s="357"/>
      <c r="AL1474" s="357"/>
      <c r="AM1474" s="357"/>
    </row>
    <row r="1475" spans="5:39" x14ac:dyDescent="0.25">
      <c r="E1475" s="356"/>
      <c r="F1475" s="356"/>
      <c r="G1475" s="356"/>
      <c r="H1475" s="356"/>
      <c r="I1475" s="356"/>
      <c r="J1475" s="357"/>
      <c r="K1475" s="357"/>
      <c r="L1475" s="357"/>
      <c r="M1475" s="357"/>
      <c r="N1475" s="358"/>
      <c r="O1475" s="358"/>
      <c r="P1475" s="358"/>
      <c r="Q1475" s="358"/>
      <c r="R1475" s="358"/>
      <c r="S1475" s="358"/>
      <c r="T1475" s="359"/>
      <c r="U1475" s="360"/>
      <c r="V1475" s="360"/>
      <c r="W1475" s="357"/>
      <c r="X1475" s="357"/>
      <c r="Y1475" s="446"/>
      <c r="Z1475" s="443"/>
      <c r="AA1475" s="446"/>
      <c r="AB1475" s="357"/>
      <c r="AC1475" s="357"/>
      <c r="AD1475" s="357"/>
      <c r="AE1475" s="357"/>
      <c r="AF1475" s="357"/>
      <c r="AG1475" s="446"/>
      <c r="AH1475" s="357"/>
      <c r="AI1475" s="357"/>
      <c r="AJ1475" s="357"/>
      <c r="AK1475" s="357"/>
      <c r="AL1475" s="357"/>
      <c r="AM1475" s="357"/>
    </row>
    <row r="1476" spans="5:39" x14ac:dyDescent="0.25">
      <c r="E1476" s="356"/>
      <c r="F1476" s="356"/>
      <c r="G1476" s="356"/>
      <c r="H1476" s="356"/>
      <c r="I1476" s="356"/>
      <c r="J1476" s="357"/>
      <c r="K1476" s="357"/>
      <c r="L1476" s="357"/>
      <c r="M1476" s="357"/>
      <c r="N1476" s="358"/>
      <c r="O1476" s="358"/>
      <c r="P1476" s="358"/>
      <c r="Q1476" s="358"/>
      <c r="R1476" s="358"/>
      <c r="S1476" s="358"/>
      <c r="T1476" s="359"/>
      <c r="U1476" s="360"/>
      <c r="V1476" s="360"/>
      <c r="W1476" s="357"/>
      <c r="X1476" s="357"/>
      <c r="Y1476" s="446"/>
      <c r="Z1476" s="443"/>
      <c r="AA1476" s="446"/>
      <c r="AB1476" s="357"/>
      <c r="AC1476" s="357"/>
      <c r="AD1476" s="357"/>
      <c r="AE1476" s="357"/>
      <c r="AF1476" s="357"/>
      <c r="AG1476" s="446"/>
      <c r="AH1476" s="357"/>
      <c r="AI1476" s="357"/>
      <c r="AJ1476" s="357"/>
      <c r="AK1476" s="357"/>
      <c r="AL1476" s="357"/>
      <c r="AM1476" s="357"/>
    </row>
    <row r="1477" spans="5:39" x14ac:dyDescent="0.25">
      <c r="E1477" s="356"/>
      <c r="F1477" s="356"/>
      <c r="G1477" s="356"/>
      <c r="H1477" s="356"/>
      <c r="I1477" s="356"/>
      <c r="J1477" s="357"/>
      <c r="K1477" s="357"/>
      <c r="L1477" s="357"/>
      <c r="M1477" s="357"/>
      <c r="N1477" s="358"/>
      <c r="O1477" s="358"/>
      <c r="P1477" s="358"/>
      <c r="Q1477" s="358"/>
      <c r="R1477" s="358"/>
      <c r="S1477" s="358"/>
      <c r="T1477" s="359"/>
      <c r="U1477" s="360"/>
      <c r="V1477" s="360"/>
      <c r="W1477" s="357"/>
      <c r="X1477" s="357"/>
      <c r="Y1477" s="446"/>
      <c r="Z1477" s="443"/>
      <c r="AA1477" s="446"/>
      <c r="AB1477" s="357"/>
      <c r="AC1477" s="357"/>
      <c r="AD1477" s="357"/>
      <c r="AE1477" s="357"/>
      <c r="AF1477" s="357"/>
      <c r="AG1477" s="446"/>
      <c r="AH1477" s="357"/>
      <c r="AI1477" s="357"/>
      <c r="AJ1477" s="357"/>
      <c r="AK1477" s="357"/>
      <c r="AL1477" s="357"/>
      <c r="AM1477" s="357"/>
    </row>
    <row r="1478" spans="5:39" x14ac:dyDescent="0.25">
      <c r="E1478" s="356"/>
      <c r="F1478" s="356"/>
      <c r="G1478" s="356"/>
      <c r="H1478" s="356"/>
      <c r="I1478" s="356"/>
      <c r="J1478" s="357"/>
      <c r="K1478" s="357"/>
      <c r="L1478" s="357"/>
      <c r="M1478" s="357"/>
      <c r="N1478" s="358"/>
      <c r="O1478" s="358"/>
      <c r="P1478" s="358"/>
      <c r="Q1478" s="358"/>
      <c r="R1478" s="358"/>
      <c r="S1478" s="358"/>
      <c r="T1478" s="359"/>
      <c r="U1478" s="360"/>
      <c r="V1478" s="360"/>
      <c r="W1478" s="357"/>
      <c r="X1478" s="357"/>
      <c r="Y1478" s="446"/>
      <c r="Z1478" s="443"/>
      <c r="AA1478" s="446"/>
      <c r="AB1478" s="357"/>
      <c r="AC1478" s="357"/>
      <c r="AD1478" s="357"/>
      <c r="AE1478" s="357"/>
      <c r="AF1478" s="357"/>
      <c r="AG1478" s="446"/>
      <c r="AH1478" s="357"/>
      <c r="AI1478" s="357"/>
      <c r="AJ1478" s="357"/>
      <c r="AK1478" s="357"/>
      <c r="AL1478" s="357"/>
      <c r="AM1478" s="357"/>
    </row>
    <row r="1479" spans="5:39" x14ac:dyDescent="0.25">
      <c r="E1479" s="356"/>
      <c r="F1479" s="356"/>
      <c r="G1479" s="356"/>
      <c r="H1479" s="356"/>
      <c r="I1479" s="356"/>
      <c r="J1479" s="357"/>
      <c r="K1479" s="357"/>
      <c r="L1479" s="357"/>
      <c r="M1479" s="357"/>
      <c r="N1479" s="358"/>
      <c r="O1479" s="358"/>
      <c r="P1479" s="358"/>
      <c r="Q1479" s="358"/>
      <c r="R1479" s="358"/>
      <c r="S1479" s="358"/>
      <c r="T1479" s="359"/>
      <c r="U1479" s="360"/>
      <c r="V1479" s="360"/>
      <c r="W1479" s="357"/>
      <c r="X1479" s="357"/>
      <c r="Y1479" s="446"/>
      <c r="Z1479" s="443"/>
      <c r="AA1479" s="446"/>
      <c r="AB1479" s="357"/>
      <c r="AC1479" s="357"/>
      <c r="AD1479" s="357"/>
      <c r="AE1479" s="357"/>
      <c r="AF1479" s="357"/>
      <c r="AG1479" s="446"/>
      <c r="AH1479" s="357"/>
      <c r="AI1479" s="357"/>
      <c r="AJ1479" s="357"/>
      <c r="AK1479" s="357"/>
      <c r="AL1479" s="357"/>
      <c r="AM1479" s="357"/>
    </row>
    <row r="1480" spans="5:39" x14ac:dyDescent="0.25">
      <c r="E1480" s="356"/>
      <c r="F1480" s="356"/>
      <c r="G1480" s="356"/>
      <c r="H1480" s="356"/>
      <c r="I1480" s="356"/>
      <c r="J1480" s="357"/>
      <c r="K1480" s="357"/>
      <c r="L1480" s="357"/>
      <c r="M1480" s="357"/>
      <c r="N1480" s="358"/>
      <c r="O1480" s="358"/>
      <c r="P1480" s="358"/>
      <c r="Q1480" s="358"/>
      <c r="R1480" s="358"/>
      <c r="S1480" s="358"/>
      <c r="T1480" s="359"/>
      <c r="U1480" s="360"/>
      <c r="V1480" s="360"/>
      <c r="W1480" s="357"/>
      <c r="X1480" s="357"/>
      <c r="Y1480" s="446"/>
      <c r="Z1480" s="443"/>
      <c r="AA1480" s="446"/>
      <c r="AB1480" s="357"/>
      <c r="AC1480" s="357"/>
      <c r="AD1480" s="357"/>
      <c r="AE1480" s="357"/>
      <c r="AF1480" s="357"/>
      <c r="AG1480" s="446"/>
      <c r="AH1480" s="357"/>
      <c r="AI1480" s="357"/>
      <c r="AJ1480" s="357"/>
      <c r="AK1480" s="357"/>
      <c r="AL1480" s="357"/>
      <c r="AM1480" s="357"/>
    </row>
    <row r="1481" spans="5:39" x14ac:dyDescent="0.25">
      <c r="E1481" s="356"/>
      <c r="F1481" s="356"/>
      <c r="G1481" s="356"/>
      <c r="H1481" s="356"/>
      <c r="I1481" s="356"/>
      <c r="J1481" s="357"/>
      <c r="K1481" s="357"/>
      <c r="L1481" s="357"/>
      <c r="M1481" s="357"/>
      <c r="N1481" s="358"/>
      <c r="O1481" s="358"/>
      <c r="P1481" s="358"/>
      <c r="Q1481" s="358"/>
      <c r="R1481" s="358"/>
      <c r="S1481" s="358"/>
      <c r="T1481" s="359"/>
      <c r="U1481" s="360"/>
      <c r="V1481" s="360"/>
      <c r="W1481" s="357"/>
      <c r="X1481" s="357"/>
      <c r="Y1481" s="446"/>
      <c r="Z1481" s="443"/>
      <c r="AA1481" s="446"/>
      <c r="AB1481" s="357"/>
      <c r="AC1481" s="357"/>
      <c r="AD1481" s="357"/>
      <c r="AE1481" s="357"/>
      <c r="AF1481" s="357"/>
      <c r="AG1481" s="446"/>
      <c r="AH1481" s="357"/>
      <c r="AI1481" s="357"/>
      <c r="AJ1481" s="357"/>
      <c r="AK1481" s="357"/>
      <c r="AL1481" s="357"/>
      <c r="AM1481" s="357"/>
    </row>
    <row r="1482" spans="5:39" x14ac:dyDescent="0.25">
      <c r="E1482" s="356"/>
      <c r="F1482" s="356"/>
      <c r="G1482" s="356"/>
      <c r="H1482" s="356"/>
      <c r="I1482" s="356"/>
      <c r="J1482" s="357"/>
      <c r="K1482" s="357"/>
      <c r="L1482" s="357"/>
      <c r="M1482" s="357"/>
      <c r="N1482" s="358"/>
      <c r="O1482" s="358"/>
      <c r="P1482" s="358"/>
      <c r="Q1482" s="358"/>
      <c r="R1482" s="358"/>
      <c r="S1482" s="358"/>
      <c r="T1482" s="359"/>
      <c r="U1482" s="360"/>
      <c r="V1482" s="360"/>
      <c r="W1482" s="357"/>
      <c r="X1482" s="357"/>
      <c r="Y1482" s="446"/>
      <c r="Z1482" s="443"/>
      <c r="AA1482" s="446"/>
      <c r="AB1482" s="357"/>
      <c r="AC1482" s="357"/>
      <c r="AD1482" s="357"/>
      <c r="AE1482" s="357"/>
      <c r="AF1482" s="357"/>
      <c r="AG1482" s="446"/>
      <c r="AH1482" s="357"/>
      <c r="AI1482" s="357"/>
      <c r="AJ1482" s="357"/>
      <c r="AK1482" s="357"/>
      <c r="AL1482" s="357"/>
      <c r="AM1482" s="357"/>
    </row>
    <row r="1483" spans="5:39" x14ac:dyDescent="0.25">
      <c r="E1483" s="356"/>
      <c r="F1483" s="356"/>
      <c r="G1483" s="356"/>
      <c r="H1483" s="356"/>
      <c r="I1483" s="356"/>
      <c r="J1483" s="357"/>
      <c r="K1483" s="357"/>
      <c r="L1483" s="357"/>
      <c r="M1483" s="357"/>
      <c r="N1483" s="358"/>
      <c r="O1483" s="358"/>
      <c r="P1483" s="358"/>
      <c r="Q1483" s="358"/>
      <c r="R1483" s="358"/>
      <c r="S1483" s="358"/>
      <c r="T1483" s="359"/>
      <c r="U1483" s="360"/>
      <c r="V1483" s="360"/>
      <c r="W1483" s="357"/>
      <c r="X1483" s="357"/>
      <c r="Y1483" s="446"/>
      <c r="Z1483" s="443"/>
      <c r="AA1483" s="446"/>
      <c r="AB1483" s="357"/>
      <c r="AC1483" s="357"/>
      <c r="AD1483" s="357"/>
      <c r="AE1483" s="357"/>
      <c r="AF1483" s="357"/>
      <c r="AG1483" s="446"/>
      <c r="AH1483" s="357"/>
      <c r="AI1483" s="357"/>
      <c r="AJ1483" s="357"/>
      <c r="AK1483" s="357"/>
      <c r="AL1483" s="357"/>
      <c r="AM1483" s="357"/>
    </row>
    <row r="1484" spans="5:39" x14ac:dyDescent="0.25">
      <c r="E1484" s="356"/>
      <c r="F1484" s="356"/>
      <c r="G1484" s="356"/>
      <c r="H1484" s="356"/>
      <c r="I1484" s="356"/>
      <c r="J1484" s="357"/>
      <c r="K1484" s="357"/>
      <c r="L1484" s="357"/>
      <c r="M1484" s="357"/>
      <c r="N1484" s="358"/>
      <c r="O1484" s="358"/>
      <c r="P1484" s="358"/>
      <c r="Q1484" s="358"/>
      <c r="R1484" s="358"/>
      <c r="S1484" s="358"/>
      <c r="T1484" s="359"/>
      <c r="U1484" s="360"/>
      <c r="V1484" s="360"/>
      <c r="W1484" s="357"/>
      <c r="X1484" s="357"/>
      <c r="Y1484" s="446"/>
      <c r="Z1484" s="443"/>
      <c r="AA1484" s="446"/>
      <c r="AB1484" s="357"/>
      <c r="AC1484" s="357"/>
      <c r="AD1484" s="357"/>
      <c r="AE1484" s="357"/>
      <c r="AF1484" s="357"/>
      <c r="AG1484" s="446"/>
      <c r="AH1484" s="357"/>
      <c r="AI1484" s="357"/>
      <c r="AJ1484" s="357"/>
      <c r="AK1484" s="357"/>
      <c r="AL1484" s="357"/>
      <c r="AM1484" s="357"/>
    </row>
    <row r="1485" spans="5:39" x14ac:dyDescent="0.25">
      <c r="E1485" s="356"/>
      <c r="F1485" s="356"/>
      <c r="G1485" s="356"/>
      <c r="H1485" s="356"/>
      <c r="I1485" s="356"/>
      <c r="J1485" s="357"/>
      <c r="K1485" s="357"/>
      <c r="L1485" s="357"/>
      <c r="M1485" s="357"/>
      <c r="N1485" s="358"/>
      <c r="O1485" s="358"/>
      <c r="P1485" s="358"/>
      <c r="Q1485" s="358"/>
      <c r="R1485" s="358"/>
      <c r="S1485" s="358"/>
      <c r="T1485" s="359"/>
      <c r="U1485" s="360"/>
      <c r="V1485" s="360"/>
      <c r="W1485" s="357"/>
      <c r="X1485" s="357"/>
      <c r="Y1485" s="446"/>
      <c r="Z1485" s="443"/>
      <c r="AA1485" s="446"/>
      <c r="AB1485" s="357"/>
      <c r="AC1485" s="357"/>
      <c r="AD1485" s="357"/>
      <c r="AE1485" s="357"/>
      <c r="AF1485" s="357"/>
      <c r="AG1485" s="446"/>
      <c r="AH1485" s="357"/>
      <c r="AI1485" s="357"/>
      <c r="AJ1485" s="357"/>
      <c r="AK1485" s="357"/>
      <c r="AL1485" s="357"/>
      <c r="AM1485" s="357"/>
    </row>
    <row r="1486" spans="5:39" x14ac:dyDescent="0.25">
      <c r="E1486" s="356"/>
      <c r="F1486" s="356"/>
      <c r="G1486" s="356"/>
      <c r="H1486" s="356"/>
      <c r="I1486" s="356"/>
      <c r="J1486" s="357"/>
      <c r="K1486" s="357"/>
      <c r="L1486" s="357"/>
      <c r="M1486" s="357"/>
      <c r="N1486" s="358"/>
      <c r="O1486" s="358"/>
      <c r="P1486" s="358"/>
      <c r="Q1486" s="358"/>
      <c r="R1486" s="358"/>
      <c r="S1486" s="358"/>
      <c r="T1486" s="359"/>
      <c r="U1486" s="360"/>
      <c r="V1486" s="360"/>
      <c r="W1486" s="357"/>
      <c r="X1486" s="357"/>
      <c r="Y1486" s="446"/>
      <c r="Z1486" s="443"/>
      <c r="AA1486" s="446"/>
      <c r="AB1486" s="357"/>
      <c r="AC1486" s="357"/>
      <c r="AD1486" s="357"/>
      <c r="AE1486" s="357"/>
      <c r="AF1486" s="357"/>
      <c r="AG1486" s="446"/>
      <c r="AH1486" s="357"/>
      <c r="AI1486" s="357"/>
      <c r="AJ1486" s="357"/>
      <c r="AK1486" s="357"/>
      <c r="AL1486" s="357"/>
      <c r="AM1486" s="357"/>
    </row>
    <row r="1487" spans="5:39" x14ac:dyDescent="0.25">
      <c r="E1487" s="356"/>
      <c r="F1487" s="356"/>
      <c r="G1487" s="356"/>
      <c r="H1487" s="356"/>
      <c r="I1487" s="356"/>
      <c r="J1487" s="357"/>
      <c r="K1487" s="357"/>
      <c r="L1487" s="357"/>
      <c r="M1487" s="357"/>
      <c r="N1487" s="358"/>
      <c r="O1487" s="358"/>
      <c r="P1487" s="358"/>
      <c r="Q1487" s="358"/>
      <c r="R1487" s="358"/>
      <c r="S1487" s="358"/>
      <c r="T1487" s="359"/>
      <c r="U1487" s="360"/>
      <c r="V1487" s="360"/>
      <c r="W1487" s="357"/>
      <c r="X1487" s="357"/>
      <c r="Y1487" s="446"/>
      <c r="Z1487" s="443"/>
      <c r="AA1487" s="446"/>
      <c r="AB1487" s="357"/>
      <c r="AC1487" s="357"/>
      <c r="AD1487" s="357"/>
      <c r="AE1487" s="357"/>
      <c r="AF1487" s="357"/>
      <c r="AG1487" s="446"/>
      <c r="AH1487" s="357"/>
      <c r="AI1487" s="357"/>
      <c r="AJ1487" s="357"/>
      <c r="AK1487" s="357"/>
      <c r="AL1487" s="357"/>
      <c r="AM1487" s="357"/>
    </row>
    <row r="1488" spans="5:39" x14ac:dyDescent="0.25">
      <c r="E1488" s="356"/>
      <c r="F1488" s="356"/>
      <c r="G1488" s="356"/>
      <c r="H1488" s="356"/>
      <c r="I1488" s="356"/>
      <c r="J1488" s="357"/>
      <c r="K1488" s="357"/>
      <c r="L1488" s="357"/>
      <c r="M1488" s="357"/>
      <c r="N1488" s="358"/>
      <c r="O1488" s="358"/>
      <c r="P1488" s="358"/>
      <c r="Q1488" s="358"/>
      <c r="R1488" s="358"/>
      <c r="S1488" s="358"/>
      <c r="T1488" s="359"/>
      <c r="U1488" s="360"/>
      <c r="V1488" s="360"/>
      <c r="W1488" s="357"/>
      <c r="X1488" s="357"/>
      <c r="Y1488" s="446"/>
      <c r="Z1488" s="443"/>
      <c r="AA1488" s="446"/>
      <c r="AB1488" s="357"/>
      <c r="AC1488" s="357"/>
      <c r="AD1488" s="357"/>
      <c r="AE1488" s="357"/>
      <c r="AF1488" s="357"/>
      <c r="AG1488" s="446"/>
      <c r="AH1488" s="357"/>
      <c r="AI1488" s="357"/>
      <c r="AJ1488" s="357"/>
      <c r="AK1488" s="357"/>
      <c r="AL1488" s="357"/>
      <c r="AM1488" s="357"/>
    </row>
    <row r="1489" spans="5:39" x14ac:dyDescent="0.25">
      <c r="E1489" s="356"/>
      <c r="F1489" s="356"/>
      <c r="G1489" s="356"/>
      <c r="H1489" s="356"/>
      <c r="I1489" s="356"/>
      <c r="J1489" s="357"/>
      <c r="K1489" s="357"/>
      <c r="L1489" s="357"/>
      <c r="M1489" s="357"/>
      <c r="N1489" s="358"/>
      <c r="O1489" s="358"/>
      <c r="P1489" s="358"/>
      <c r="Q1489" s="358"/>
      <c r="R1489" s="358"/>
      <c r="S1489" s="358"/>
      <c r="T1489" s="359"/>
      <c r="U1489" s="360"/>
      <c r="V1489" s="360"/>
      <c r="W1489" s="357"/>
      <c r="X1489" s="357"/>
      <c r="Y1489" s="446"/>
      <c r="Z1489" s="443"/>
      <c r="AA1489" s="446"/>
      <c r="AB1489" s="357"/>
      <c r="AC1489" s="357"/>
      <c r="AD1489" s="357"/>
      <c r="AE1489" s="357"/>
      <c r="AF1489" s="357"/>
      <c r="AG1489" s="446"/>
      <c r="AH1489" s="357"/>
      <c r="AI1489" s="357"/>
      <c r="AJ1489" s="357"/>
      <c r="AK1489" s="357"/>
      <c r="AL1489" s="357"/>
      <c r="AM1489" s="357"/>
    </row>
    <row r="1490" spans="5:39" x14ac:dyDescent="0.25">
      <c r="E1490" s="356"/>
      <c r="F1490" s="356"/>
      <c r="G1490" s="356"/>
      <c r="H1490" s="356"/>
      <c r="I1490" s="356"/>
      <c r="J1490" s="357"/>
      <c r="K1490" s="357"/>
      <c r="L1490" s="357"/>
      <c r="M1490" s="357"/>
      <c r="N1490" s="358"/>
      <c r="O1490" s="358"/>
      <c r="P1490" s="358"/>
      <c r="Q1490" s="358"/>
      <c r="R1490" s="358"/>
      <c r="S1490" s="358"/>
      <c r="T1490" s="359"/>
      <c r="U1490" s="360"/>
      <c r="V1490" s="360"/>
      <c r="W1490" s="357"/>
      <c r="X1490" s="357"/>
      <c r="Y1490" s="446"/>
      <c r="Z1490" s="443"/>
      <c r="AA1490" s="446"/>
      <c r="AB1490" s="357"/>
      <c r="AC1490" s="357"/>
      <c r="AD1490" s="357"/>
      <c r="AE1490" s="357"/>
      <c r="AF1490" s="357"/>
      <c r="AG1490" s="446"/>
      <c r="AH1490" s="357"/>
      <c r="AI1490" s="357"/>
      <c r="AJ1490" s="357"/>
      <c r="AK1490" s="357"/>
      <c r="AL1490" s="357"/>
      <c r="AM1490" s="357"/>
    </row>
    <row r="1491" spans="5:39" x14ac:dyDescent="0.25">
      <c r="E1491" s="356"/>
      <c r="F1491" s="356"/>
      <c r="G1491" s="356"/>
      <c r="H1491" s="356"/>
      <c r="I1491" s="356"/>
      <c r="J1491" s="357"/>
      <c r="K1491" s="357"/>
      <c r="L1491" s="357"/>
      <c r="M1491" s="357"/>
      <c r="N1491" s="358"/>
      <c r="O1491" s="358"/>
      <c r="P1491" s="358"/>
      <c r="Q1491" s="358"/>
      <c r="R1491" s="358"/>
      <c r="S1491" s="358"/>
      <c r="T1491" s="359"/>
      <c r="U1491" s="360"/>
      <c r="V1491" s="360"/>
      <c r="W1491" s="357"/>
      <c r="X1491" s="357"/>
      <c r="Y1491" s="446"/>
      <c r="Z1491" s="443"/>
      <c r="AA1491" s="446"/>
      <c r="AB1491" s="357"/>
      <c r="AC1491" s="357"/>
      <c r="AD1491" s="357"/>
      <c r="AE1491" s="357"/>
      <c r="AF1491" s="357"/>
      <c r="AG1491" s="446"/>
      <c r="AH1491" s="357"/>
      <c r="AI1491" s="357"/>
      <c r="AJ1491" s="357"/>
      <c r="AK1491" s="357"/>
      <c r="AL1491" s="357"/>
      <c r="AM1491" s="357"/>
    </row>
    <row r="1492" spans="5:39" x14ac:dyDescent="0.25">
      <c r="E1492" s="356"/>
      <c r="F1492" s="356"/>
      <c r="G1492" s="356"/>
      <c r="H1492" s="356"/>
      <c r="I1492" s="356"/>
      <c r="J1492" s="357"/>
      <c r="K1492" s="357"/>
      <c r="L1492" s="357"/>
      <c r="M1492" s="357"/>
      <c r="N1492" s="358"/>
      <c r="O1492" s="358"/>
      <c r="P1492" s="358"/>
      <c r="Q1492" s="358"/>
      <c r="R1492" s="358"/>
      <c r="S1492" s="358"/>
      <c r="T1492" s="359"/>
      <c r="U1492" s="360"/>
      <c r="V1492" s="360"/>
      <c r="W1492" s="357"/>
      <c r="X1492" s="357"/>
      <c r="Y1492" s="446"/>
      <c r="Z1492" s="443"/>
      <c r="AA1492" s="446"/>
      <c r="AB1492" s="357"/>
      <c r="AC1492" s="357"/>
      <c r="AD1492" s="357"/>
      <c r="AE1492" s="357"/>
      <c r="AF1492" s="357"/>
      <c r="AG1492" s="446"/>
      <c r="AH1492" s="357"/>
      <c r="AI1492" s="357"/>
      <c r="AJ1492" s="357"/>
      <c r="AK1492" s="357"/>
      <c r="AL1492" s="357"/>
      <c r="AM1492" s="357"/>
    </row>
    <row r="1493" spans="5:39" x14ac:dyDescent="0.25">
      <c r="E1493" s="356"/>
      <c r="F1493" s="356"/>
      <c r="G1493" s="356"/>
      <c r="H1493" s="356"/>
      <c r="I1493" s="356"/>
      <c r="J1493" s="357"/>
      <c r="K1493" s="357"/>
      <c r="L1493" s="357"/>
      <c r="M1493" s="357"/>
      <c r="N1493" s="358"/>
      <c r="O1493" s="358"/>
      <c r="P1493" s="358"/>
      <c r="Q1493" s="358"/>
      <c r="R1493" s="358"/>
      <c r="S1493" s="358"/>
      <c r="T1493" s="359"/>
      <c r="U1493" s="360"/>
      <c r="V1493" s="360"/>
      <c r="W1493" s="357"/>
      <c r="X1493" s="357"/>
      <c r="Y1493" s="446"/>
      <c r="Z1493" s="443"/>
      <c r="AA1493" s="446"/>
      <c r="AB1493" s="357"/>
      <c r="AC1493" s="357"/>
      <c r="AD1493" s="357"/>
      <c r="AE1493" s="357"/>
      <c r="AF1493" s="357"/>
      <c r="AG1493" s="446"/>
      <c r="AH1493" s="357"/>
      <c r="AI1493" s="357"/>
      <c r="AJ1493" s="357"/>
      <c r="AK1493" s="357"/>
      <c r="AL1493" s="357"/>
      <c r="AM1493" s="357"/>
    </row>
    <row r="1494" spans="5:39" x14ac:dyDescent="0.25">
      <c r="E1494" s="356"/>
      <c r="F1494" s="356"/>
      <c r="G1494" s="356"/>
      <c r="H1494" s="356"/>
      <c r="I1494" s="356"/>
      <c r="J1494" s="357"/>
      <c r="K1494" s="357"/>
      <c r="L1494" s="357"/>
      <c r="M1494" s="357"/>
      <c r="N1494" s="358"/>
      <c r="O1494" s="358"/>
      <c r="P1494" s="358"/>
      <c r="Q1494" s="358"/>
      <c r="R1494" s="358"/>
      <c r="S1494" s="358"/>
      <c r="T1494" s="359"/>
      <c r="U1494" s="360"/>
      <c r="V1494" s="360"/>
      <c r="W1494" s="357"/>
      <c r="X1494" s="357"/>
      <c r="Y1494" s="446"/>
      <c r="Z1494" s="443"/>
      <c r="AA1494" s="446"/>
      <c r="AB1494" s="357"/>
      <c r="AC1494" s="357"/>
      <c r="AD1494" s="357"/>
      <c r="AE1494" s="357"/>
      <c r="AF1494" s="357"/>
      <c r="AG1494" s="446"/>
      <c r="AH1494" s="357"/>
      <c r="AI1494" s="357"/>
      <c r="AJ1494" s="357"/>
      <c r="AK1494" s="357"/>
      <c r="AL1494" s="357"/>
      <c r="AM1494" s="357"/>
    </row>
    <row r="1495" spans="5:39" x14ac:dyDescent="0.25">
      <c r="E1495" s="356"/>
      <c r="F1495" s="356"/>
      <c r="G1495" s="356"/>
      <c r="H1495" s="356"/>
      <c r="I1495" s="356"/>
      <c r="J1495" s="357"/>
      <c r="K1495" s="357"/>
      <c r="L1495" s="357"/>
      <c r="M1495" s="357"/>
      <c r="N1495" s="358"/>
      <c r="O1495" s="358"/>
      <c r="P1495" s="358"/>
      <c r="Q1495" s="358"/>
      <c r="R1495" s="358"/>
      <c r="S1495" s="358"/>
      <c r="T1495" s="359"/>
      <c r="U1495" s="360"/>
      <c r="V1495" s="360"/>
      <c r="W1495" s="357"/>
      <c r="X1495" s="357"/>
      <c r="Y1495" s="446"/>
      <c r="Z1495" s="443"/>
      <c r="AA1495" s="446"/>
      <c r="AB1495" s="357"/>
      <c r="AC1495" s="357"/>
      <c r="AD1495" s="357"/>
      <c r="AE1495" s="357"/>
      <c r="AF1495" s="357"/>
      <c r="AG1495" s="446"/>
      <c r="AH1495" s="357"/>
      <c r="AI1495" s="357"/>
      <c r="AJ1495" s="357"/>
      <c r="AK1495" s="357"/>
      <c r="AL1495" s="357"/>
      <c r="AM1495" s="357"/>
    </row>
    <row r="1496" spans="5:39" x14ac:dyDescent="0.25">
      <c r="E1496" s="356"/>
      <c r="F1496" s="356"/>
      <c r="G1496" s="356"/>
      <c r="H1496" s="356"/>
      <c r="I1496" s="356"/>
      <c r="J1496" s="357"/>
      <c r="K1496" s="357"/>
      <c r="L1496" s="357"/>
      <c r="M1496" s="357"/>
      <c r="N1496" s="358"/>
      <c r="O1496" s="358"/>
      <c r="P1496" s="358"/>
      <c r="Q1496" s="358"/>
      <c r="R1496" s="358"/>
      <c r="S1496" s="358"/>
      <c r="T1496" s="359"/>
      <c r="U1496" s="360"/>
      <c r="V1496" s="360"/>
      <c r="W1496" s="357"/>
      <c r="X1496" s="357"/>
      <c r="Y1496" s="446"/>
      <c r="Z1496" s="443"/>
      <c r="AA1496" s="446"/>
      <c r="AB1496" s="357"/>
      <c r="AC1496" s="357"/>
      <c r="AD1496" s="357"/>
      <c r="AE1496" s="357"/>
      <c r="AF1496" s="357"/>
      <c r="AG1496" s="446"/>
      <c r="AH1496" s="357"/>
      <c r="AI1496" s="357"/>
      <c r="AJ1496" s="357"/>
      <c r="AK1496" s="357"/>
      <c r="AL1496" s="357"/>
      <c r="AM1496" s="357"/>
    </row>
    <row r="1497" spans="5:39" x14ac:dyDescent="0.25">
      <c r="E1497" s="356"/>
      <c r="F1497" s="356"/>
      <c r="G1497" s="356"/>
      <c r="H1497" s="356"/>
      <c r="I1497" s="356"/>
      <c r="J1497" s="357"/>
      <c r="K1497" s="357"/>
      <c r="L1497" s="357"/>
      <c r="M1497" s="357"/>
      <c r="N1497" s="358"/>
      <c r="O1497" s="358"/>
      <c r="P1497" s="358"/>
      <c r="Q1497" s="358"/>
      <c r="R1497" s="358"/>
      <c r="S1497" s="358"/>
      <c r="T1497" s="359"/>
      <c r="U1497" s="360"/>
      <c r="V1497" s="360"/>
      <c r="W1497" s="357"/>
      <c r="X1497" s="357"/>
      <c r="Y1497" s="446"/>
      <c r="Z1497" s="443"/>
      <c r="AA1497" s="446"/>
      <c r="AB1497" s="357"/>
      <c r="AC1497" s="357"/>
      <c r="AD1497" s="357"/>
      <c r="AE1497" s="357"/>
      <c r="AF1497" s="357"/>
      <c r="AG1497" s="446"/>
      <c r="AH1497" s="357"/>
      <c r="AI1497" s="357"/>
      <c r="AJ1497" s="357"/>
      <c r="AK1497" s="357"/>
      <c r="AL1497" s="357"/>
      <c r="AM1497" s="357"/>
    </row>
    <row r="1498" spans="5:39" x14ac:dyDescent="0.25">
      <c r="E1498" s="356"/>
      <c r="F1498" s="356"/>
      <c r="G1498" s="356"/>
      <c r="H1498" s="356"/>
      <c r="I1498" s="356"/>
      <c r="J1498" s="357"/>
      <c r="K1498" s="357"/>
      <c r="L1498" s="357"/>
      <c r="M1498" s="357"/>
      <c r="N1498" s="358"/>
      <c r="O1498" s="358"/>
      <c r="P1498" s="358"/>
      <c r="Q1498" s="358"/>
      <c r="R1498" s="358"/>
      <c r="S1498" s="358"/>
      <c r="T1498" s="359"/>
      <c r="U1498" s="360"/>
      <c r="V1498" s="360"/>
      <c r="W1498" s="357"/>
      <c r="X1498" s="357"/>
      <c r="Y1498" s="446"/>
      <c r="Z1498" s="443"/>
      <c r="AA1498" s="446"/>
      <c r="AB1498" s="357"/>
      <c r="AC1498" s="357"/>
      <c r="AD1498" s="357"/>
      <c r="AE1498" s="357"/>
      <c r="AF1498" s="357"/>
      <c r="AG1498" s="446"/>
      <c r="AH1498" s="357"/>
      <c r="AI1498" s="357"/>
      <c r="AJ1498" s="357"/>
      <c r="AK1498" s="357"/>
      <c r="AL1498" s="357"/>
      <c r="AM1498" s="357"/>
    </row>
    <row r="1499" spans="5:39" x14ac:dyDescent="0.25">
      <c r="E1499" s="356"/>
      <c r="F1499" s="356"/>
      <c r="G1499" s="356"/>
      <c r="H1499" s="356"/>
      <c r="I1499" s="356"/>
      <c r="J1499" s="357"/>
      <c r="K1499" s="357"/>
      <c r="L1499" s="357"/>
      <c r="M1499" s="357"/>
      <c r="N1499" s="358"/>
      <c r="O1499" s="358"/>
      <c r="P1499" s="358"/>
      <c r="Q1499" s="358"/>
      <c r="R1499" s="358"/>
      <c r="S1499" s="358"/>
      <c r="T1499" s="359"/>
      <c r="U1499" s="360"/>
      <c r="V1499" s="360"/>
      <c r="W1499" s="357"/>
      <c r="X1499" s="357"/>
      <c r="Y1499" s="446"/>
      <c r="Z1499" s="443"/>
      <c r="AA1499" s="446"/>
      <c r="AB1499" s="357"/>
      <c r="AC1499" s="357"/>
      <c r="AD1499" s="357"/>
      <c r="AE1499" s="357"/>
      <c r="AF1499" s="357"/>
      <c r="AG1499" s="446"/>
      <c r="AH1499" s="357"/>
      <c r="AI1499" s="357"/>
      <c r="AJ1499" s="357"/>
      <c r="AK1499" s="357"/>
      <c r="AL1499" s="357"/>
      <c r="AM1499" s="357"/>
    </row>
    <row r="1500" spans="5:39" x14ac:dyDescent="0.25">
      <c r="E1500" s="356"/>
      <c r="F1500" s="356"/>
      <c r="G1500" s="356"/>
      <c r="H1500" s="356"/>
      <c r="I1500" s="356"/>
      <c r="J1500" s="357"/>
      <c r="K1500" s="357"/>
      <c r="L1500" s="357"/>
      <c r="M1500" s="357"/>
      <c r="N1500" s="358"/>
      <c r="O1500" s="358"/>
      <c r="P1500" s="358"/>
      <c r="Q1500" s="358"/>
      <c r="R1500" s="358"/>
      <c r="S1500" s="358"/>
      <c r="T1500" s="359"/>
      <c r="U1500" s="360"/>
      <c r="V1500" s="360"/>
      <c r="W1500" s="357"/>
      <c r="X1500" s="357"/>
      <c r="Y1500" s="446"/>
      <c r="Z1500" s="443"/>
      <c r="AA1500" s="446"/>
      <c r="AB1500" s="357"/>
      <c r="AC1500" s="357"/>
      <c r="AD1500" s="357"/>
      <c r="AE1500" s="357"/>
      <c r="AF1500" s="357"/>
      <c r="AG1500" s="446"/>
      <c r="AH1500" s="357"/>
      <c r="AI1500" s="357"/>
      <c r="AJ1500" s="357"/>
      <c r="AK1500" s="357"/>
      <c r="AL1500" s="357"/>
      <c r="AM1500" s="357"/>
    </row>
    <row r="1501" spans="5:39" x14ac:dyDescent="0.25">
      <c r="E1501" s="356"/>
      <c r="F1501" s="356"/>
      <c r="G1501" s="356"/>
      <c r="H1501" s="356"/>
      <c r="I1501" s="356"/>
      <c r="J1501" s="357"/>
      <c r="K1501" s="357"/>
      <c r="L1501" s="357"/>
      <c r="M1501" s="357"/>
      <c r="N1501" s="358"/>
      <c r="O1501" s="358"/>
      <c r="P1501" s="358"/>
      <c r="Q1501" s="358"/>
      <c r="R1501" s="358"/>
      <c r="S1501" s="358"/>
      <c r="T1501" s="359"/>
      <c r="U1501" s="360"/>
      <c r="V1501" s="360"/>
      <c r="W1501" s="357"/>
      <c r="X1501" s="357"/>
      <c r="Y1501" s="446"/>
      <c r="Z1501" s="443"/>
      <c r="AA1501" s="446"/>
      <c r="AB1501" s="357"/>
      <c r="AC1501" s="357"/>
      <c r="AD1501" s="357"/>
      <c r="AE1501" s="357"/>
      <c r="AF1501" s="357"/>
      <c r="AG1501" s="446"/>
      <c r="AH1501" s="357"/>
      <c r="AI1501" s="357"/>
      <c r="AJ1501" s="357"/>
      <c r="AK1501" s="357"/>
      <c r="AL1501" s="357"/>
      <c r="AM1501" s="357"/>
    </row>
    <row r="1502" spans="5:39" x14ac:dyDescent="0.25">
      <c r="E1502" s="356"/>
      <c r="F1502" s="356"/>
      <c r="G1502" s="356"/>
      <c r="H1502" s="356"/>
      <c r="I1502" s="356"/>
      <c r="J1502" s="357"/>
      <c r="K1502" s="357"/>
      <c r="L1502" s="357"/>
      <c r="M1502" s="357"/>
      <c r="N1502" s="358"/>
      <c r="O1502" s="358"/>
      <c r="P1502" s="358"/>
      <c r="Q1502" s="358"/>
      <c r="R1502" s="358"/>
      <c r="S1502" s="358"/>
      <c r="T1502" s="359"/>
      <c r="U1502" s="360"/>
      <c r="V1502" s="360"/>
      <c r="W1502" s="357"/>
      <c r="X1502" s="357"/>
      <c r="Y1502" s="446"/>
      <c r="Z1502" s="443"/>
      <c r="AA1502" s="446"/>
      <c r="AB1502" s="357"/>
      <c r="AC1502" s="357"/>
      <c r="AD1502" s="357"/>
      <c r="AE1502" s="357"/>
      <c r="AF1502" s="357"/>
      <c r="AG1502" s="446"/>
      <c r="AH1502" s="357"/>
      <c r="AI1502" s="357"/>
      <c r="AJ1502" s="357"/>
      <c r="AK1502" s="357"/>
      <c r="AL1502" s="357"/>
      <c r="AM1502" s="357"/>
    </row>
    <row r="1503" spans="5:39" x14ac:dyDescent="0.25">
      <c r="E1503" s="356"/>
      <c r="F1503" s="356"/>
      <c r="G1503" s="356"/>
      <c r="H1503" s="356"/>
      <c r="I1503" s="356"/>
      <c r="J1503" s="357"/>
      <c r="K1503" s="357"/>
      <c r="L1503" s="357"/>
      <c r="M1503" s="357"/>
      <c r="N1503" s="358"/>
      <c r="O1503" s="358"/>
      <c r="P1503" s="358"/>
      <c r="Q1503" s="358"/>
      <c r="R1503" s="358"/>
      <c r="S1503" s="358"/>
      <c r="T1503" s="359"/>
      <c r="U1503" s="360"/>
      <c r="V1503" s="360"/>
      <c r="W1503" s="357"/>
      <c r="X1503" s="357"/>
      <c r="Y1503" s="446"/>
      <c r="Z1503" s="443"/>
      <c r="AA1503" s="446"/>
      <c r="AB1503" s="357"/>
      <c r="AC1503" s="357"/>
      <c r="AD1503" s="357"/>
      <c r="AE1503" s="357"/>
      <c r="AF1503" s="357"/>
      <c r="AG1503" s="446"/>
      <c r="AH1503" s="357"/>
      <c r="AI1503" s="357"/>
      <c r="AJ1503" s="357"/>
      <c r="AK1503" s="357"/>
      <c r="AL1503" s="357"/>
      <c r="AM1503" s="357"/>
    </row>
    <row r="1504" spans="5:39" x14ac:dyDescent="0.25">
      <c r="E1504" s="356"/>
      <c r="F1504" s="356"/>
      <c r="G1504" s="356"/>
      <c r="H1504" s="356"/>
      <c r="I1504" s="356"/>
      <c r="J1504" s="357"/>
      <c r="K1504" s="357"/>
      <c r="L1504" s="357"/>
      <c r="M1504" s="357"/>
      <c r="N1504" s="358"/>
      <c r="O1504" s="358"/>
      <c r="P1504" s="358"/>
      <c r="Q1504" s="358"/>
      <c r="R1504" s="358"/>
      <c r="S1504" s="358"/>
      <c r="T1504" s="359"/>
      <c r="U1504" s="360"/>
      <c r="V1504" s="360"/>
      <c r="W1504" s="357"/>
      <c r="X1504" s="357"/>
      <c r="Y1504" s="446"/>
      <c r="Z1504" s="443"/>
      <c r="AA1504" s="446"/>
      <c r="AB1504" s="357"/>
      <c r="AC1504" s="357"/>
      <c r="AD1504" s="357"/>
      <c r="AE1504" s="357"/>
      <c r="AF1504" s="357"/>
      <c r="AG1504" s="446"/>
      <c r="AH1504" s="357"/>
      <c r="AI1504" s="357"/>
      <c r="AJ1504" s="357"/>
      <c r="AK1504" s="357"/>
      <c r="AL1504" s="357"/>
      <c r="AM1504" s="357"/>
    </row>
    <row r="1505" spans="5:39" x14ac:dyDescent="0.25">
      <c r="E1505" s="356"/>
      <c r="F1505" s="356"/>
      <c r="G1505" s="356"/>
      <c r="H1505" s="356"/>
      <c r="I1505" s="356"/>
      <c r="J1505" s="357"/>
      <c r="K1505" s="357"/>
      <c r="L1505" s="357"/>
      <c r="M1505" s="357"/>
      <c r="N1505" s="358"/>
      <c r="O1505" s="358"/>
      <c r="P1505" s="358"/>
      <c r="Q1505" s="358"/>
      <c r="R1505" s="358"/>
      <c r="S1505" s="358"/>
      <c r="T1505" s="359"/>
      <c r="U1505" s="360"/>
      <c r="V1505" s="360"/>
      <c r="W1505" s="357"/>
      <c r="X1505" s="357"/>
      <c r="Y1505" s="446"/>
      <c r="Z1505" s="443"/>
      <c r="AA1505" s="446"/>
      <c r="AB1505" s="357"/>
      <c r="AC1505" s="357"/>
      <c r="AD1505" s="357"/>
      <c r="AE1505" s="357"/>
      <c r="AF1505" s="357"/>
      <c r="AG1505" s="446"/>
      <c r="AH1505" s="357"/>
      <c r="AI1505" s="357"/>
      <c r="AJ1505" s="357"/>
      <c r="AK1505" s="357"/>
      <c r="AL1505" s="357"/>
      <c r="AM1505" s="357"/>
    </row>
    <row r="1506" spans="5:39" x14ac:dyDescent="0.25">
      <c r="E1506" s="356"/>
      <c r="F1506" s="356"/>
      <c r="G1506" s="356"/>
      <c r="H1506" s="356"/>
      <c r="I1506" s="356"/>
      <c r="J1506" s="357"/>
      <c r="K1506" s="357"/>
      <c r="L1506" s="357"/>
      <c r="M1506" s="357"/>
      <c r="N1506" s="358"/>
      <c r="O1506" s="358"/>
      <c r="P1506" s="358"/>
      <c r="Q1506" s="358"/>
      <c r="R1506" s="358"/>
      <c r="S1506" s="358"/>
      <c r="T1506" s="359"/>
      <c r="U1506" s="360"/>
      <c r="V1506" s="360"/>
      <c r="W1506" s="357"/>
      <c r="X1506" s="357"/>
      <c r="Y1506" s="446"/>
      <c r="Z1506" s="443"/>
      <c r="AA1506" s="446"/>
      <c r="AB1506" s="357"/>
      <c r="AC1506" s="357"/>
      <c r="AD1506" s="357"/>
      <c r="AE1506" s="357"/>
      <c r="AF1506" s="357"/>
      <c r="AG1506" s="446"/>
      <c r="AH1506" s="357"/>
      <c r="AI1506" s="357"/>
      <c r="AJ1506" s="357"/>
      <c r="AK1506" s="357"/>
      <c r="AL1506" s="357"/>
      <c r="AM1506" s="357"/>
    </row>
    <row r="1507" spans="5:39" x14ac:dyDescent="0.25">
      <c r="E1507" s="356"/>
      <c r="F1507" s="356"/>
      <c r="G1507" s="356"/>
      <c r="H1507" s="356"/>
      <c r="I1507" s="356"/>
      <c r="J1507" s="357"/>
      <c r="K1507" s="357"/>
      <c r="L1507" s="357"/>
      <c r="M1507" s="357"/>
      <c r="N1507" s="358"/>
      <c r="O1507" s="358"/>
      <c r="P1507" s="358"/>
      <c r="Q1507" s="358"/>
      <c r="R1507" s="358"/>
      <c r="S1507" s="358"/>
      <c r="T1507" s="359"/>
      <c r="U1507" s="360"/>
      <c r="V1507" s="360"/>
      <c r="W1507" s="357"/>
      <c r="X1507" s="357"/>
      <c r="Y1507" s="446"/>
      <c r="Z1507" s="443"/>
      <c r="AA1507" s="446"/>
      <c r="AB1507" s="357"/>
      <c r="AC1507" s="357"/>
      <c r="AD1507" s="357"/>
      <c r="AE1507" s="357"/>
      <c r="AF1507" s="357"/>
      <c r="AG1507" s="446"/>
      <c r="AH1507" s="357"/>
      <c r="AI1507" s="357"/>
      <c r="AJ1507" s="357"/>
      <c r="AK1507" s="357"/>
      <c r="AL1507" s="357"/>
      <c r="AM1507" s="357"/>
    </row>
    <row r="1508" spans="5:39" x14ac:dyDescent="0.25">
      <c r="E1508" s="356"/>
      <c r="F1508" s="356"/>
      <c r="G1508" s="356"/>
      <c r="H1508" s="356"/>
      <c r="I1508" s="356"/>
      <c r="J1508" s="357"/>
      <c r="K1508" s="357"/>
      <c r="L1508" s="357"/>
      <c r="M1508" s="357"/>
      <c r="N1508" s="358"/>
      <c r="O1508" s="358"/>
      <c r="P1508" s="358"/>
      <c r="Q1508" s="358"/>
      <c r="R1508" s="358"/>
      <c r="S1508" s="358"/>
      <c r="T1508" s="359"/>
      <c r="U1508" s="360"/>
      <c r="V1508" s="360"/>
      <c r="W1508" s="357"/>
      <c r="X1508" s="357"/>
      <c r="Y1508" s="446"/>
      <c r="Z1508" s="443"/>
      <c r="AA1508" s="446"/>
      <c r="AB1508" s="357"/>
      <c r="AC1508" s="357"/>
      <c r="AD1508" s="357"/>
      <c r="AE1508" s="357"/>
      <c r="AF1508" s="357"/>
      <c r="AG1508" s="446"/>
      <c r="AH1508" s="357"/>
      <c r="AI1508" s="357"/>
      <c r="AJ1508" s="357"/>
      <c r="AK1508" s="357"/>
      <c r="AL1508" s="357"/>
      <c r="AM1508" s="357"/>
    </row>
    <row r="1509" spans="5:39" x14ac:dyDescent="0.25">
      <c r="E1509" s="356"/>
      <c r="F1509" s="356"/>
      <c r="G1509" s="356"/>
      <c r="H1509" s="356"/>
      <c r="I1509" s="356"/>
      <c r="J1509" s="357"/>
      <c r="K1509" s="357"/>
      <c r="L1509" s="357"/>
      <c r="M1509" s="357"/>
      <c r="N1509" s="358"/>
      <c r="O1509" s="358"/>
      <c r="P1509" s="358"/>
      <c r="Q1509" s="358"/>
      <c r="R1509" s="358"/>
      <c r="S1509" s="358"/>
      <c r="T1509" s="359"/>
      <c r="U1509" s="360"/>
      <c r="V1509" s="360"/>
      <c r="W1509" s="357"/>
      <c r="X1509" s="357"/>
      <c r="Y1509" s="446"/>
      <c r="Z1509" s="443"/>
      <c r="AA1509" s="446"/>
      <c r="AB1509" s="357"/>
      <c r="AC1509" s="357"/>
      <c r="AD1509" s="357"/>
      <c r="AE1509" s="357"/>
      <c r="AF1509" s="357"/>
      <c r="AG1509" s="446"/>
      <c r="AH1509" s="357"/>
      <c r="AI1509" s="357"/>
      <c r="AJ1509" s="357"/>
      <c r="AK1509" s="357"/>
      <c r="AL1509" s="357"/>
      <c r="AM1509" s="357"/>
    </row>
    <row r="1510" spans="5:39" x14ac:dyDescent="0.25">
      <c r="E1510" s="356"/>
      <c r="F1510" s="356"/>
      <c r="G1510" s="356"/>
      <c r="H1510" s="356"/>
      <c r="I1510" s="356"/>
      <c r="J1510" s="357"/>
      <c r="K1510" s="357"/>
      <c r="L1510" s="357"/>
      <c r="M1510" s="357"/>
      <c r="N1510" s="358"/>
      <c r="O1510" s="358"/>
      <c r="P1510" s="358"/>
      <c r="Q1510" s="358"/>
      <c r="R1510" s="358"/>
      <c r="S1510" s="358"/>
      <c r="T1510" s="359"/>
      <c r="U1510" s="360"/>
      <c r="V1510" s="360"/>
      <c r="W1510" s="357"/>
      <c r="X1510" s="357"/>
      <c r="Y1510" s="446"/>
      <c r="Z1510" s="443"/>
      <c r="AA1510" s="446"/>
      <c r="AB1510" s="357"/>
      <c r="AC1510" s="357"/>
      <c r="AD1510" s="357"/>
      <c r="AE1510" s="357"/>
      <c r="AF1510" s="357"/>
      <c r="AG1510" s="446"/>
      <c r="AH1510" s="357"/>
      <c r="AI1510" s="357"/>
      <c r="AJ1510" s="357"/>
      <c r="AK1510" s="357"/>
      <c r="AL1510" s="357"/>
      <c r="AM1510" s="357"/>
    </row>
    <row r="1511" spans="5:39" x14ac:dyDescent="0.25">
      <c r="E1511" s="356"/>
      <c r="F1511" s="356"/>
      <c r="G1511" s="356"/>
      <c r="H1511" s="356"/>
      <c r="I1511" s="356"/>
      <c r="J1511" s="357"/>
      <c r="K1511" s="357"/>
      <c r="L1511" s="357"/>
      <c r="M1511" s="357"/>
      <c r="N1511" s="358"/>
      <c r="O1511" s="358"/>
      <c r="P1511" s="358"/>
      <c r="Q1511" s="358"/>
      <c r="R1511" s="358"/>
      <c r="S1511" s="358"/>
      <c r="T1511" s="359"/>
      <c r="U1511" s="360"/>
      <c r="V1511" s="360"/>
      <c r="W1511" s="357"/>
      <c r="X1511" s="357"/>
      <c r="Y1511" s="446"/>
      <c r="Z1511" s="443"/>
      <c r="AA1511" s="446"/>
      <c r="AB1511" s="357"/>
      <c r="AC1511" s="357"/>
      <c r="AD1511" s="357"/>
      <c r="AE1511" s="357"/>
      <c r="AF1511" s="357"/>
      <c r="AG1511" s="446"/>
      <c r="AH1511" s="357"/>
      <c r="AI1511" s="357"/>
      <c r="AJ1511" s="357"/>
      <c r="AK1511" s="357"/>
      <c r="AL1511" s="357"/>
      <c r="AM1511" s="357"/>
    </row>
    <row r="1512" spans="5:39" x14ac:dyDescent="0.25">
      <c r="E1512" s="356"/>
      <c r="F1512" s="356"/>
      <c r="G1512" s="356"/>
      <c r="H1512" s="356"/>
      <c r="I1512" s="356"/>
      <c r="J1512" s="357"/>
      <c r="K1512" s="357"/>
      <c r="L1512" s="357"/>
      <c r="M1512" s="357"/>
      <c r="N1512" s="358"/>
      <c r="O1512" s="358"/>
      <c r="P1512" s="358"/>
      <c r="Q1512" s="358"/>
      <c r="R1512" s="358"/>
      <c r="S1512" s="358"/>
      <c r="T1512" s="359"/>
      <c r="U1512" s="360"/>
      <c r="V1512" s="360"/>
      <c r="W1512" s="357"/>
      <c r="X1512" s="357"/>
      <c r="Y1512" s="446"/>
      <c r="Z1512" s="443"/>
      <c r="AA1512" s="446"/>
      <c r="AB1512" s="357"/>
      <c r="AC1512" s="357"/>
      <c r="AD1512" s="357"/>
      <c r="AE1512" s="357"/>
      <c r="AF1512" s="357"/>
      <c r="AG1512" s="446"/>
      <c r="AH1512" s="357"/>
      <c r="AI1512" s="357"/>
      <c r="AJ1512" s="357"/>
      <c r="AK1512" s="357"/>
      <c r="AL1512" s="357"/>
      <c r="AM1512" s="357"/>
    </row>
    <row r="1513" spans="5:39" x14ac:dyDescent="0.25">
      <c r="E1513" s="356"/>
      <c r="F1513" s="356"/>
      <c r="G1513" s="356"/>
      <c r="H1513" s="356"/>
      <c r="I1513" s="356"/>
      <c r="J1513" s="357"/>
      <c r="K1513" s="357"/>
      <c r="L1513" s="357"/>
      <c r="M1513" s="357"/>
      <c r="N1513" s="358"/>
      <c r="O1513" s="358"/>
      <c r="P1513" s="358"/>
      <c r="Q1513" s="358"/>
      <c r="R1513" s="358"/>
      <c r="S1513" s="358"/>
      <c r="T1513" s="359"/>
      <c r="U1513" s="360"/>
      <c r="V1513" s="360"/>
      <c r="W1513" s="357"/>
      <c r="X1513" s="357"/>
      <c r="Y1513" s="446"/>
      <c r="Z1513" s="443"/>
      <c r="AA1513" s="446"/>
      <c r="AB1513" s="357"/>
      <c r="AC1513" s="357"/>
      <c r="AD1513" s="357"/>
      <c r="AE1513" s="357"/>
      <c r="AF1513" s="357"/>
      <c r="AG1513" s="446"/>
      <c r="AH1513" s="357"/>
      <c r="AI1513" s="357"/>
      <c r="AJ1513" s="357"/>
      <c r="AK1513" s="357"/>
      <c r="AL1513" s="357"/>
      <c r="AM1513" s="357"/>
    </row>
    <row r="1514" spans="5:39" x14ac:dyDescent="0.25">
      <c r="E1514" s="356"/>
      <c r="F1514" s="356"/>
      <c r="G1514" s="356"/>
      <c r="H1514" s="356"/>
      <c r="I1514" s="356"/>
      <c r="J1514" s="357"/>
      <c r="K1514" s="357"/>
      <c r="L1514" s="357"/>
      <c r="M1514" s="357"/>
      <c r="N1514" s="358"/>
      <c r="O1514" s="358"/>
      <c r="P1514" s="358"/>
      <c r="Q1514" s="358"/>
      <c r="R1514" s="358"/>
      <c r="S1514" s="358"/>
      <c r="T1514" s="359"/>
      <c r="U1514" s="360"/>
      <c r="V1514" s="360"/>
      <c r="W1514" s="357"/>
      <c r="X1514" s="357"/>
      <c r="Y1514" s="446"/>
      <c r="Z1514" s="443"/>
      <c r="AA1514" s="446"/>
      <c r="AB1514" s="357"/>
      <c r="AC1514" s="357"/>
      <c r="AD1514" s="357"/>
      <c r="AE1514" s="357"/>
      <c r="AF1514" s="357"/>
      <c r="AG1514" s="446"/>
      <c r="AH1514" s="357"/>
      <c r="AI1514" s="357"/>
      <c r="AJ1514" s="357"/>
      <c r="AK1514" s="357"/>
      <c r="AL1514" s="357"/>
      <c r="AM1514" s="357"/>
    </row>
    <row r="1515" spans="5:39" x14ac:dyDescent="0.25">
      <c r="E1515" s="356"/>
      <c r="F1515" s="356"/>
      <c r="G1515" s="356"/>
      <c r="H1515" s="356"/>
      <c r="I1515" s="356"/>
      <c r="J1515" s="357"/>
      <c r="K1515" s="357"/>
      <c r="L1515" s="357"/>
      <c r="M1515" s="357"/>
      <c r="N1515" s="358"/>
      <c r="O1515" s="358"/>
      <c r="P1515" s="358"/>
      <c r="Q1515" s="358"/>
      <c r="R1515" s="358"/>
      <c r="S1515" s="358"/>
      <c r="T1515" s="359"/>
      <c r="U1515" s="360"/>
      <c r="V1515" s="360"/>
      <c r="W1515" s="357"/>
      <c r="X1515" s="357"/>
      <c r="Y1515" s="446"/>
      <c r="Z1515" s="443"/>
      <c r="AA1515" s="446"/>
      <c r="AB1515" s="357"/>
      <c r="AC1515" s="357"/>
      <c r="AD1515" s="357"/>
      <c r="AE1515" s="357"/>
      <c r="AF1515" s="357"/>
      <c r="AG1515" s="446"/>
      <c r="AH1515" s="357"/>
      <c r="AI1515" s="357"/>
      <c r="AJ1515" s="357"/>
      <c r="AK1515" s="357"/>
      <c r="AL1515" s="357"/>
      <c r="AM1515" s="357"/>
    </row>
    <row r="1516" spans="5:39" x14ac:dyDescent="0.25">
      <c r="E1516" s="356"/>
      <c r="F1516" s="356"/>
      <c r="G1516" s="356"/>
      <c r="H1516" s="356"/>
      <c r="I1516" s="356"/>
      <c r="J1516" s="357"/>
      <c r="K1516" s="357"/>
      <c r="L1516" s="357"/>
      <c r="M1516" s="357"/>
      <c r="N1516" s="358"/>
      <c r="O1516" s="358"/>
      <c r="P1516" s="358"/>
      <c r="Q1516" s="358"/>
      <c r="R1516" s="358"/>
      <c r="S1516" s="358"/>
      <c r="T1516" s="359"/>
      <c r="U1516" s="360"/>
      <c r="V1516" s="360"/>
      <c r="W1516" s="357"/>
      <c r="X1516" s="357"/>
      <c r="Y1516" s="446"/>
      <c r="Z1516" s="443"/>
      <c r="AA1516" s="446"/>
      <c r="AB1516" s="357"/>
      <c r="AC1516" s="357"/>
      <c r="AD1516" s="357"/>
      <c r="AE1516" s="357"/>
      <c r="AF1516" s="357"/>
      <c r="AG1516" s="446"/>
      <c r="AH1516" s="357"/>
      <c r="AI1516" s="357"/>
      <c r="AJ1516" s="357"/>
      <c r="AK1516" s="357"/>
      <c r="AL1516" s="357"/>
      <c r="AM1516" s="357"/>
    </row>
    <row r="1517" spans="5:39" x14ac:dyDescent="0.25">
      <c r="E1517" s="356"/>
      <c r="F1517" s="356"/>
      <c r="G1517" s="356"/>
      <c r="H1517" s="356"/>
      <c r="I1517" s="356"/>
      <c r="J1517" s="357"/>
      <c r="K1517" s="357"/>
      <c r="L1517" s="357"/>
      <c r="M1517" s="357"/>
      <c r="N1517" s="358"/>
      <c r="O1517" s="358"/>
      <c r="P1517" s="358"/>
      <c r="Q1517" s="358"/>
      <c r="R1517" s="358"/>
      <c r="S1517" s="358"/>
      <c r="T1517" s="359"/>
      <c r="U1517" s="360"/>
      <c r="V1517" s="360"/>
      <c r="W1517" s="357"/>
      <c r="X1517" s="357"/>
      <c r="Y1517" s="446"/>
      <c r="Z1517" s="443"/>
      <c r="AA1517" s="446"/>
      <c r="AB1517" s="357"/>
      <c r="AC1517" s="357"/>
      <c r="AD1517" s="357"/>
      <c r="AE1517" s="357"/>
      <c r="AF1517" s="357"/>
      <c r="AG1517" s="446"/>
      <c r="AH1517" s="357"/>
      <c r="AI1517" s="357"/>
      <c r="AJ1517" s="357"/>
      <c r="AK1517" s="357"/>
      <c r="AL1517" s="357"/>
      <c r="AM1517" s="357"/>
    </row>
    <row r="1518" spans="5:39" x14ac:dyDescent="0.25">
      <c r="E1518" s="356"/>
      <c r="F1518" s="356"/>
      <c r="G1518" s="356"/>
      <c r="H1518" s="356"/>
      <c r="I1518" s="356"/>
      <c r="J1518" s="357"/>
      <c r="K1518" s="357"/>
      <c r="L1518" s="357"/>
      <c r="M1518" s="357"/>
      <c r="N1518" s="358"/>
      <c r="O1518" s="358"/>
      <c r="P1518" s="358"/>
      <c r="Q1518" s="358"/>
      <c r="R1518" s="358"/>
      <c r="S1518" s="358"/>
      <c r="T1518" s="359"/>
      <c r="U1518" s="360"/>
      <c r="V1518" s="360"/>
      <c r="W1518" s="357"/>
      <c r="X1518" s="357"/>
      <c r="Y1518" s="446"/>
      <c r="Z1518" s="443"/>
      <c r="AA1518" s="446"/>
      <c r="AB1518" s="357"/>
      <c r="AC1518" s="357"/>
      <c r="AD1518" s="357"/>
      <c r="AE1518" s="357"/>
      <c r="AF1518" s="357"/>
      <c r="AG1518" s="446"/>
      <c r="AH1518" s="357"/>
      <c r="AI1518" s="357"/>
      <c r="AJ1518" s="357"/>
      <c r="AK1518" s="357"/>
      <c r="AL1518" s="357"/>
      <c r="AM1518" s="357"/>
    </row>
    <row r="1519" spans="5:39" x14ac:dyDescent="0.25">
      <c r="E1519" s="356"/>
      <c r="F1519" s="356"/>
      <c r="G1519" s="356"/>
      <c r="H1519" s="356"/>
      <c r="I1519" s="356"/>
      <c r="J1519" s="357"/>
      <c r="K1519" s="357"/>
      <c r="L1519" s="357"/>
      <c r="M1519" s="357"/>
      <c r="N1519" s="358"/>
      <c r="O1519" s="358"/>
      <c r="P1519" s="358"/>
      <c r="Q1519" s="358"/>
      <c r="R1519" s="358"/>
      <c r="S1519" s="358"/>
      <c r="T1519" s="359"/>
      <c r="U1519" s="360"/>
      <c r="V1519" s="360"/>
      <c r="W1519" s="357"/>
      <c r="X1519" s="357"/>
      <c r="Y1519" s="446"/>
      <c r="Z1519" s="443"/>
      <c r="AA1519" s="446"/>
      <c r="AB1519" s="357"/>
      <c r="AC1519" s="357"/>
      <c r="AD1519" s="357"/>
      <c r="AE1519" s="357"/>
      <c r="AF1519" s="357"/>
      <c r="AG1519" s="446"/>
      <c r="AH1519" s="357"/>
      <c r="AI1519" s="357"/>
      <c r="AJ1519" s="357"/>
      <c r="AK1519" s="357"/>
      <c r="AL1519" s="357"/>
      <c r="AM1519" s="357"/>
    </row>
    <row r="1520" spans="5:39" x14ac:dyDescent="0.25">
      <c r="E1520" s="356"/>
      <c r="F1520" s="356"/>
      <c r="G1520" s="356"/>
      <c r="H1520" s="356"/>
      <c r="I1520" s="356"/>
      <c r="J1520" s="357"/>
      <c r="K1520" s="357"/>
      <c r="L1520" s="357"/>
      <c r="M1520" s="357"/>
      <c r="N1520" s="358"/>
      <c r="O1520" s="358"/>
      <c r="P1520" s="358"/>
      <c r="Q1520" s="358"/>
      <c r="R1520" s="358"/>
      <c r="S1520" s="358"/>
      <c r="T1520" s="359"/>
      <c r="U1520" s="360"/>
      <c r="V1520" s="360"/>
      <c r="W1520" s="357"/>
      <c r="X1520" s="357"/>
      <c r="Y1520" s="446"/>
      <c r="Z1520" s="443"/>
      <c r="AA1520" s="446"/>
      <c r="AB1520" s="357"/>
      <c r="AC1520" s="357"/>
      <c r="AD1520" s="357"/>
      <c r="AE1520" s="357"/>
      <c r="AF1520" s="357"/>
      <c r="AG1520" s="446"/>
      <c r="AH1520" s="357"/>
      <c r="AI1520" s="357"/>
      <c r="AJ1520" s="357"/>
      <c r="AK1520" s="357"/>
      <c r="AL1520" s="357"/>
      <c r="AM1520" s="357"/>
    </row>
    <row r="1521" spans="5:39" x14ac:dyDescent="0.25">
      <c r="E1521" s="356"/>
      <c r="F1521" s="356"/>
      <c r="G1521" s="356"/>
      <c r="H1521" s="356"/>
      <c r="I1521" s="356"/>
      <c r="J1521" s="357"/>
      <c r="K1521" s="357"/>
      <c r="L1521" s="357"/>
      <c r="M1521" s="357"/>
      <c r="N1521" s="358"/>
      <c r="O1521" s="358"/>
      <c r="P1521" s="358"/>
      <c r="Q1521" s="358"/>
      <c r="R1521" s="358"/>
      <c r="S1521" s="358"/>
      <c r="T1521" s="359"/>
      <c r="U1521" s="360"/>
      <c r="V1521" s="360"/>
      <c r="W1521" s="357"/>
      <c r="X1521" s="357"/>
      <c r="Y1521" s="446"/>
      <c r="Z1521" s="443"/>
      <c r="AA1521" s="446"/>
      <c r="AB1521" s="357"/>
      <c r="AC1521" s="357"/>
      <c r="AD1521" s="357"/>
      <c r="AE1521" s="357"/>
      <c r="AF1521" s="357"/>
      <c r="AG1521" s="446"/>
      <c r="AH1521" s="357"/>
      <c r="AI1521" s="357"/>
      <c r="AJ1521" s="357"/>
      <c r="AK1521" s="357"/>
      <c r="AL1521" s="357"/>
      <c r="AM1521" s="357"/>
    </row>
    <row r="1522" spans="5:39" x14ac:dyDescent="0.25">
      <c r="E1522" s="356"/>
      <c r="F1522" s="356"/>
      <c r="G1522" s="356"/>
      <c r="H1522" s="356"/>
      <c r="I1522" s="356"/>
      <c r="J1522" s="357"/>
      <c r="K1522" s="357"/>
      <c r="L1522" s="357"/>
      <c r="M1522" s="357"/>
      <c r="N1522" s="358"/>
      <c r="O1522" s="358"/>
      <c r="P1522" s="358"/>
      <c r="Q1522" s="358"/>
      <c r="R1522" s="358"/>
      <c r="S1522" s="358"/>
      <c r="T1522" s="359"/>
      <c r="U1522" s="360"/>
      <c r="V1522" s="360"/>
      <c r="W1522" s="357"/>
      <c r="X1522" s="357"/>
      <c r="Y1522" s="446"/>
      <c r="Z1522" s="443"/>
      <c r="AA1522" s="446"/>
      <c r="AB1522" s="357"/>
      <c r="AC1522" s="357"/>
      <c r="AD1522" s="357"/>
      <c r="AE1522" s="357"/>
      <c r="AF1522" s="357"/>
      <c r="AG1522" s="446"/>
      <c r="AH1522" s="357"/>
      <c r="AI1522" s="357"/>
      <c r="AJ1522" s="357"/>
      <c r="AK1522" s="357"/>
      <c r="AL1522" s="357"/>
      <c r="AM1522" s="357"/>
    </row>
    <row r="1523" spans="5:39" x14ac:dyDescent="0.25">
      <c r="E1523" s="356"/>
      <c r="F1523" s="356"/>
      <c r="G1523" s="356"/>
      <c r="H1523" s="356"/>
      <c r="I1523" s="356"/>
      <c r="J1523" s="357"/>
      <c r="K1523" s="357"/>
      <c r="L1523" s="357"/>
      <c r="M1523" s="357"/>
      <c r="N1523" s="358"/>
      <c r="O1523" s="358"/>
      <c r="P1523" s="358"/>
      <c r="Q1523" s="358"/>
      <c r="R1523" s="358"/>
      <c r="S1523" s="358"/>
      <c r="T1523" s="359"/>
      <c r="U1523" s="360"/>
      <c r="V1523" s="360"/>
      <c r="W1523" s="357"/>
      <c r="X1523" s="357"/>
      <c r="Y1523" s="446"/>
      <c r="Z1523" s="443"/>
      <c r="AA1523" s="446"/>
      <c r="AB1523" s="357"/>
      <c r="AC1523" s="357"/>
      <c r="AD1523" s="357"/>
      <c r="AE1523" s="357"/>
      <c r="AF1523" s="357"/>
      <c r="AG1523" s="446"/>
      <c r="AH1523" s="357"/>
      <c r="AI1523" s="357"/>
      <c r="AJ1523" s="357"/>
      <c r="AK1523" s="357"/>
      <c r="AL1523" s="357"/>
      <c r="AM1523" s="357"/>
    </row>
    <row r="1524" spans="5:39" x14ac:dyDescent="0.25">
      <c r="E1524" s="356"/>
      <c r="F1524" s="356"/>
      <c r="G1524" s="356"/>
      <c r="H1524" s="356"/>
      <c r="I1524" s="356"/>
      <c r="J1524" s="357"/>
      <c r="K1524" s="357"/>
      <c r="L1524" s="357"/>
      <c r="M1524" s="357"/>
      <c r="N1524" s="358"/>
      <c r="O1524" s="358"/>
      <c r="P1524" s="358"/>
      <c r="Q1524" s="358"/>
      <c r="R1524" s="358"/>
      <c r="S1524" s="358"/>
      <c r="T1524" s="359"/>
      <c r="U1524" s="360"/>
      <c r="V1524" s="360"/>
      <c r="W1524" s="357"/>
      <c r="X1524" s="357"/>
      <c r="Y1524" s="446"/>
      <c r="Z1524" s="443"/>
      <c r="AA1524" s="446"/>
      <c r="AB1524" s="357"/>
      <c r="AC1524" s="357"/>
      <c r="AD1524" s="357"/>
      <c r="AE1524" s="357"/>
      <c r="AF1524" s="357"/>
      <c r="AG1524" s="446"/>
      <c r="AH1524" s="357"/>
      <c r="AI1524" s="357"/>
      <c r="AJ1524" s="357"/>
      <c r="AK1524" s="357"/>
      <c r="AL1524" s="357"/>
      <c r="AM1524" s="357"/>
    </row>
    <row r="1525" spans="5:39" x14ac:dyDescent="0.25">
      <c r="E1525" s="356"/>
      <c r="F1525" s="356"/>
      <c r="G1525" s="356"/>
      <c r="H1525" s="356"/>
      <c r="I1525" s="356"/>
      <c r="J1525" s="357"/>
      <c r="K1525" s="357"/>
      <c r="L1525" s="357"/>
      <c r="M1525" s="357"/>
      <c r="N1525" s="358"/>
      <c r="O1525" s="358"/>
      <c r="P1525" s="358"/>
      <c r="Q1525" s="358"/>
      <c r="R1525" s="358"/>
      <c r="S1525" s="358"/>
      <c r="T1525" s="359"/>
      <c r="U1525" s="360"/>
      <c r="V1525" s="360"/>
      <c r="W1525" s="357"/>
      <c r="X1525" s="357"/>
      <c r="Y1525" s="446"/>
      <c r="Z1525" s="443"/>
      <c r="AA1525" s="446"/>
      <c r="AB1525" s="357"/>
      <c r="AC1525" s="357"/>
      <c r="AD1525" s="357"/>
      <c r="AE1525" s="357"/>
      <c r="AF1525" s="357"/>
      <c r="AG1525" s="446"/>
      <c r="AH1525" s="357"/>
      <c r="AI1525" s="357"/>
      <c r="AJ1525" s="357"/>
      <c r="AK1525" s="357"/>
      <c r="AL1525" s="357"/>
      <c r="AM1525" s="357"/>
    </row>
    <row r="1526" spans="5:39" x14ac:dyDescent="0.25">
      <c r="E1526" s="356"/>
      <c r="F1526" s="356"/>
      <c r="G1526" s="356"/>
      <c r="H1526" s="356"/>
      <c r="I1526" s="356"/>
      <c r="J1526" s="357"/>
      <c r="K1526" s="357"/>
      <c r="L1526" s="357"/>
      <c r="M1526" s="357"/>
      <c r="N1526" s="358"/>
      <c r="O1526" s="358"/>
      <c r="P1526" s="358"/>
      <c r="Q1526" s="358"/>
      <c r="R1526" s="358"/>
      <c r="S1526" s="358"/>
      <c r="T1526" s="359"/>
      <c r="U1526" s="360"/>
      <c r="V1526" s="360"/>
      <c r="W1526" s="357"/>
      <c r="X1526" s="357"/>
      <c r="Y1526" s="446"/>
      <c r="Z1526" s="443"/>
      <c r="AA1526" s="446"/>
      <c r="AB1526" s="357"/>
      <c r="AC1526" s="357"/>
      <c r="AD1526" s="357"/>
      <c r="AE1526" s="357"/>
      <c r="AF1526" s="357"/>
      <c r="AG1526" s="446"/>
      <c r="AH1526" s="357"/>
      <c r="AI1526" s="357"/>
      <c r="AJ1526" s="357"/>
      <c r="AK1526" s="357"/>
      <c r="AL1526" s="357"/>
      <c r="AM1526" s="357"/>
    </row>
    <row r="1527" spans="5:39" x14ac:dyDescent="0.25">
      <c r="E1527" s="356"/>
      <c r="F1527" s="356"/>
      <c r="G1527" s="356"/>
      <c r="H1527" s="356"/>
      <c r="I1527" s="356"/>
      <c r="J1527" s="357"/>
      <c r="K1527" s="357"/>
      <c r="L1527" s="357"/>
      <c r="M1527" s="357"/>
      <c r="N1527" s="358"/>
      <c r="O1527" s="358"/>
      <c r="P1527" s="358"/>
      <c r="Q1527" s="358"/>
      <c r="R1527" s="358"/>
      <c r="S1527" s="358"/>
      <c r="T1527" s="359"/>
      <c r="U1527" s="360"/>
      <c r="V1527" s="360"/>
      <c r="W1527" s="357"/>
      <c r="X1527" s="357"/>
      <c r="Y1527" s="446"/>
      <c r="Z1527" s="443"/>
      <c r="AA1527" s="446"/>
      <c r="AB1527" s="357"/>
      <c r="AC1527" s="357"/>
      <c r="AD1527" s="357"/>
      <c r="AE1527" s="357"/>
      <c r="AF1527" s="357"/>
      <c r="AG1527" s="446"/>
      <c r="AH1527" s="357"/>
      <c r="AI1527" s="357"/>
      <c r="AJ1527" s="357"/>
      <c r="AK1527" s="357"/>
      <c r="AL1527" s="357"/>
      <c r="AM1527" s="357"/>
    </row>
    <row r="1528" spans="5:39" x14ac:dyDescent="0.25">
      <c r="E1528" s="356"/>
      <c r="F1528" s="356"/>
      <c r="G1528" s="356"/>
      <c r="H1528" s="356"/>
      <c r="I1528" s="356"/>
      <c r="J1528" s="357"/>
      <c r="K1528" s="357"/>
      <c r="L1528" s="357"/>
      <c r="M1528" s="357"/>
      <c r="N1528" s="358"/>
      <c r="O1528" s="358"/>
      <c r="P1528" s="358"/>
      <c r="Q1528" s="358"/>
      <c r="R1528" s="358"/>
      <c r="S1528" s="358"/>
      <c r="T1528" s="359"/>
      <c r="U1528" s="360"/>
      <c r="V1528" s="360"/>
      <c r="W1528" s="357"/>
      <c r="X1528" s="357"/>
      <c r="Y1528" s="446"/>
      <c r="Z1528" s="443"/>
      <c r="AA1528" s="446"/>
      <c r="AB1528" s="357"/>
      <c r="AC1528" s="357"/>
      <c r="AD1528" s="357"/>
      <c r="AE1528" s="357"/>
      <c r="AF1528" s="357"/>
      <c r="AG1528" s="446"/>
      <c r="AH1528" s="357"/>
      <c r="AI1528" s="357"/>
      <c r="AJ1528" s="357"/>
      <c r="AK1528" s="357"/>
      <c r="AL1528" s="357"/>
      <c r="AM1528" s="357"/>
    </row>
    <row r="1529" spans="5:39" x14ac:dyDescent="0.25">
      <c r="E1529" s="356"/>
      <c r="F1529" s="356"/>
      <c r="G1529" s="356"/>
      <c r="H1529" s="356"/>
      <c r="I1529" s="356"/>
      <c r="J1529" s="357"/>
      <c r="K1529" s="357"/>
      <c r="L1529" s="357"/>
      <c r="M1529" s="357"/>
      <c r="N1529" s="358"/>
      <c r="O1529" s="358"/>
      <c r="P1529" s="358"/>
      <c r="Q1529" s="358"/>
      <c r="R1529" s="358"/>
      <c r="S1529" s="358"/>
      <c r="T1529" s="359"/>
      <c r="U1529" s="360"/>
      <c r="V1529" s="360"/>
      <c r="W1529" s="357"/>
      <c r="X1529" s="357"/>
      <c r="Y1529" s="446"/>
      <c r="Z1529" s="443"/>
      <c r="AA1529" s="446"/>
      <c r="AB1529" s="357"/>
      <c r="AC1529" s="357"/>
      <c r="AD1529" s="357"/>
      <c r="AE1529" s="357"/>
      <c r="AF1529" s="357"/>
      <c r="AG1529" s="446"/>
      <c r="AH1529" s="357"/>
      <c r="AI1529" s="357"/>
      <c r="AJ1529" s="357"/>
      <c r="AK1529" s="357"/>
      <c r="AL1529" s="357"/>
      <c r="AM1529" s="357"/>
    </row>
    <row r="1530" spans="5:39" x14ac:dyDescent="0.25">
      <c r="E1530" s="356"/>
      <c r="F1530" s="356"/>
      <c r="G1530" s="356"/>
      <c r="H1530" s="356"/>
      <c r="I1530" s="356"/>
      <c r="J1530" s="357"/>
      <c r="K1530" s="357"/>
      <c r="L1530" s="357"/>
      <c r="M1530" s="357"/>
      <c r="N1530" s="358"/>
      <c r="O1530" s="358"/>
      <c r="P1530" s="358"/>
      <c r="Q1530" s="358"/>
      <c r="R1530" s="358"/>
      <c r="S1530" s="358"/>
      <c r="T1530" s="359"/>
      <c r="U1530" s="360"/>
      <c r="V1530" s="360"/>
      <c r="W1530" s="357"/>
      <c r="X1530" s="357"/>
      <c r="Y1530" s="446"/>
      <c r="Z1530" s="443"/>
      <c r="AA1530" s="446"/>
      <c r="AB1530" s="357"/>
      <c r="AC1530" s="357"/>
      <c r="AD1530" s="357"/>
      <c r="AE1530" s="357"/>
      <c r="AF1530" s="357"/>
      <c r="AG1530" s="446"/>
      <c r="AH1530" s="357"/>
      <c r="AI1530" s="357"/>
      <c r="AJ1530" s="357"/>
      <c r="AK1530" s="357"/>
      <c r="AL1530" s="357"/>
      <c r="AM1530" s="357"/>
    </row>
    <row r="1531" spans="5:39" x14ac:dyDescent="0.25">
      <c r="E1531" s="356"/>
      <c r="F1531" s="356"/>
      <c r="G1531" s="356"/>
      <c r="H1531" s="356"/>
      <c r="I1531" s="356"/>
      <c r="J1531" s="357"/>
      <c r="K1531" s="357"/>
      <c r="L1531" s="357"/>
      <c r="M1531" s="357"/>
      <c r="N1531" s="358"/>
      <c r="O1531" s="358"/>
      <c r="P1531" s="358"/>
      <c r="Q1531" s="358"/>
      <c r="R1531" s="358"/>
      <c r="S1531" s="358"/>
      <c r="T1531" s="359"/>
      <c r="U1531" s="360"/>
      <c r="V1531" s="360"/>
      <c r="W1531" s="357"/>
      <c r="X1531" s="357"/>
      <c r="Y1531" s="446"/>
      <c r="Z1531" s="443"/>
      <c r="AA1531" s="446"/>
      <c r="AB1531" s="357"/>
      <c r="AC1531" s="357"/>
      <c r="AD1531" s="357"/>
      <c r="AE1531" s="357"/>
      <c r="AF1531" s="357"/>
      <c r="AG1531" s="446"/>
      <c r="AH1531" s="357"/>
      <c r="AI1531" s="357"/>
      <c r="AJ1531" s="357"/>
      <c r="AK1531" s="357"/>
      <c r="AL1531" s="357"/>
      <c r="AM1531" s="357"/>
    </row>
    <row r="1532" spans="5:39" x14ac:dyDescent="0.25">
      <c r="E1532" s="356"/>
      <c r="F1532" s="356"/>
      <c r="G1532" s="356"/>
      <c r="H1532" s="356"/>
      <c r="I1532" s="356"/>
      <c r="J1532" s="357"/>
      <c r="K1532" s="357"/>
      <c r="L1532" s="357"/>
      <c r="M1532" s="357"/>
      <c r="N1532" s="358"/>
      <c r="O1532" s="358"/>
      <c r="P1532" s="358"/>
      <c r="Q1532" s="358"/>
      <c r="R1532" s="358"/>
      <c r="S1532" s="358"/>
      <c r="T1532" s="359"/>
      <c r="U1532" s="360"/>
      <c r="V1532" s="360"/>
      <c r="W1532" s="357"/>
      <c r="X1532" s="357"/>
      <c r="Y1532" s="446"/>
      <c r="Z1532" s="443"/>
      <c r="AA1532" s="446"/>
      <c r="AB1532" s="357"/>
      <c r="AC1532" s="357"/>
      <c r="AD1532" s="357"/>
      <c r="AE1532" s="357"/>
      <c r="AF1532" s="357"/>
      <c r="AG1532" s="446"/>
      <c r="AH1532" s="357"/>
      <c r="AI1532" s="357"/>
      <c r="AJ1532" s="357"/>
      <c r="AK1532" s="357"/>
      <c r="AL1532" s="357"/>
      <c r="AM1532" s="357"/>
    </row>
    <row r="1533" spans="5:39" x14ac:dyDescent="0.25">
      <c r="E1533" s="356"/>
      <c r="F1533" s="356"/>
      <c r="G1533" s="356"/>
      <c r="H1533" s="356"/>
      <c r="I1533" s="356"/>
      <c r="J1533" s="357"/>
      <c r="K1533" s="357"/>
      <c r="L1533" s="357"/>
      <c r="M1533" s="357"/>
      <c r="N1533" s="358"/>
      <c r="O1533" s="358"/>
      <c r="P1533" s="358"/>
      <c r="Q1533" s="358"/>
      <c r="R1533" s="358"/>
      <c r="S1533" s="358"/>
      <c r="T1533" s="359"/>
      <c r="U1533" s="360"/>
      <c r="V1533" s="360"/>
      <c r="W1533" s="357"/>
      <c r="X1533" s="357"/>
      <c r="Y1533" s="446"/>
      <c r="Z1533" s="443"/>
      <c r="AA1533" s="446"/>
      <c r="AB1533" s="357"/>
      <c r="AC1533" s="357"/>
      <c r="AD1533" s="357"/>
      <c r="AE1533" s="357"/>
      <c r="AF1533" s="357"/>
      <c r="AG1533" s="446"/>
      <c r="AH1533" s="357"/>
      <c r="AI1533" s="357"/>
      <c r="AJ1533" s="357"/>
      <c r="AK1533" s="357"/>
      <c r="AL1533" s="357"/>
      <c r="AM1533" s="357"/>
    </row>
    <row r="1534" spans="5:39" x14ac:dyDescent="0.25">
      <c r="E1534" s="356"/>
      <c r="F1534" s="356"/>
      <c r="G1534" s="356"/>
      <c r="H1534" s="356"/>
      <c r="I1534" s="356"/>
      <c r="J1534" s="357"/>
      <c r="K1534" s="357"/>
      <c r="L1534" s="357"/>
      <c r="M1534" s="357"/>
      <c r="N1534" s="358"/>
      <c r="O1534" s="358"/>
      <c r="P1534" s="358"/>
      <c r="Q1534" s="358"/>
      <c r="R1534" s="358"/>
      <c r="S1534" s="358"/>
      <c r="T1534" s="359"/>
      <c r="U1534" s="360"/>
      <c r="V1534" s="360"/>
      <c r="W1534" s="357"/>
      <c r="X1534" s="357"/>
      <c r="Y1534" s="446"/>
      <c r="Z1534" s="443"/>
      <c r="AA1534" s="446"/>
      <c r="AB1534" s="357"/>
      <c r="AC1534" s="357"/>
      <c r="AD1534" s="357"/>
      <c r="AE1534" s="357"/>
      <c r="AF1534" s="357"/>
      <c r="AG1534" s="446"/>
      <c r="AH1534" s="357"/>
      <c r="AI1534" s="357"/>
      <c r="AJ1534" s="357"/>
      <c r="AK1534" s="357"/>
      <c r="AL1534" s="357"/>
      <c r="AM1534" s="357"/>
    </row>
    <row r="1535" spans="5:39" x14ac:dyDescent="0.25">
      <c r="E1535" s="356"/>
      <c r="F1535" s="356"/>
      <c r="G1535" s="356"/>
      <c r="H1535" s="356"/>
      <c r="I1535" s="356"/>
      <c r="J1535" s="357"/>
      <c r="K1535" s="357"/>
      <c r="L1535" s="357"/>
      <c r="M1535" s="357"/>
      <c r="N1535" s="358"/>
      <c r="O1535" s="358"/>
      <c r="P1535" s="358"/>
      <c r="Q1535" s="358"/>
      <c r="R1535" s="358"/>
      <c r="S1535" s="358"/>
      <c r="T1535" s="359"/>
      <c r="U1535" s="360"/>
      <c r="V1535" s="360"/>
      <c r="W1535" s="357"/>
      <c r="X1535" s="357"/>
      <c r="Y1535" s="446"/>
      <c r="Z1535" s="443"/>
      <c r="AA1535" s="446"/>
      <c r="AB1535" s="357"/>
      <c r="AC1535" s="357"/>
      <c r="AD1535" s="357"/>
      <c r="AE1535" s="357"/>
      <c r="AF1535" s="357"/>
      <c r="AG1535" s="446"/>
      <c r="AH1535" s="357"/>
      <c r="AI1535" s="357"/>
      <c r="AJ1535" s="357"/>
      <c r="AK1535" s="357"/>
      <c r="AL1535" s="357"/>
      <c r="AM1535" s="357"/>
    </row>
    <row r="1536" spans="5:39" x14ac:dyDescent="0.25">
      <c r="E1536" s="356"/>
      <c r="F1536" s="356"/>
      <c r="G1536" s="356"/>
      <c r="H1536" s="356"/>
      <c r="I1536" s="356"/>
      <c r="J1536" s="357"/>
      <c r="K1536" s="357"/>
      <c r="L1536" s="357"/>
      <c r="M1536" s="357"/>
      <c r="N1536" s="358"/>
      <c r="O1536" s="358"/>
      <c r="P1536" s="358"/>
      <c r="Q1536" s="358"/>
      <c r="R1536" s="358"/>
      <c r="S1536" s="358"/>
      <c r="T1536" s="359"/>
      <c r="U1536" s="360"/>
      <c r="V1536" s="360"/>
      <c r="W1536" s="357"/>
      <c r="X1536" s="357"/>
      <c r="Y1536" s="446"/>
      <c r="Z1536" s="443"/>
      <c r="AA1536" s="446"/>
      <c r="AB1536" s="357"/>
      <c r="AC1536" s="357"/>
      <c r="AD1536" s="357"/>
      <c r="AE1536" s="357"/>
      <c r="AF1536" s="357"/>
      <c r="AG1536" s="446"/>
      <c r="AH1536" s="357"/>
      <c r="AI1536" s="357"/>
      <c r="AJ1536" s="357"/>
      <c r="AK1536" s="357"/>
      <c r="AL1536" s="357"/>
      <c r="AM1536" s="357"/>
    </row>
    <row r="1537" spans="5:39" x14ac:dyDescent="0.25">
      <c r="E1537" s="356"/>
      <c r="F1537" s="356"/>
      <c r="G1537" s="356"/>
      <c r="H1537" s="356"/>
      <c r="I1537" s="356"/>
      <c r="J1537" s="357"/>
      <c r="K1537" s="357"/>
      <c r="L1537" s="357"/>
      <c r="M1537" s="357"/>
      <c r="N1537" s="358"/>
      <c r="O1537" s="358"/>
      <c r="P1537" s="358"/>
      <c r="Q1537" s="358"/>
      <c r="R1537" s="358"/>
      <c r="S1537" s="358"/>
      <c r="T1537" s="359"/>
      <c r="U1537" s="360"/>
      <c r="V1537" s="360"/>
      <c r="W1537" s="357"/>
      <c r="X1537" s="357"/>
      <c r="Y1537" s="446"/>
      <c r="Z1537" s="443"/>
      <c r="AA1537" s="446"/>
      <c r="AB1537" s="357"/>
      <c r="AC1537" s="357"/>
      <c r="AD1537" s="357"/>
      <c r="AE1537" s="357"/>
      <c r="AF1537" s="357"/>
      <c r="AG1537" s="446"/>
      <c r="AH1537" s="357"/>
      <c r="AI1537" s="357"/>
      <c r="AJ1537" s="357"/>
      <c r="AK1537" s="357"/>
      <c r="AL1537" s="357"/>
      <c r="AM1537" s="357"/>
    </row>
    <row r="1538" spans="5:39" x14ac:dyDescent="0.25">
      <c r="E1538" s="356"/>
      <c r="F1538" s="356"/>
      <c r="G1538" s="356"/>
      <c r="H1538" s="356"/>
      <c r="I1538" s="356"/>
      <c r="J1538" s="357"/>
      <c r="K1538" s="357"/>
      <c r="L1538" s="357"/>
      <c r="M1538" s="357"/>
      <c r="N1538" s="358"/>
      <c r="O1538" s="358"/>
      <c r="P1538" s="358"/>
      <c r="Q1538" s="358"/>
      <c r="R1538" s="358"/>
      <c r="S1538" s="358"/>
      <c r="T1538" s="359"/>
      <c r="U1538" s="360"/>
      <c r="V1538" s="360"/>
      <c r="W1538" s="357"/>
      <c r="X1538" s="357"/>
      <c r="Y1538" s="446"/>
      <c r="Z1538" s="443"/>
      <c r="AA1538" s="446"/>
      <c r="AB1538" s="357"/>
      <c r="AC1538" s="357"/>
      <c r="AD1538" s="357"/>
      <c r="AE1538" s="357"/>
      <c r="AF1538" s="357"/>
      <c r="AG1538" s="446"/>
      <c r="AH1538" s="357"/>
      <c r="AI1538" s="357"/>
      <c r="AJ1538" s="357"/>
      <c r="AK1538" s="357"/>
      <c r="AL1538" s="357"/>
      <c r="AM1538" s="357"/>
    </row>
    <row r="1539" spans="5:39" x14ac:dyDescent="0.25">
      <c r="E1539" s="356"/>
      <c r="F1539" s="356"/>
      <c r="G1539" s="356"/>
      <c r="H1539" s="356"/>
      <c r="I1539" s="356"/>
      <c r="J1539" s="357"/>
      <c r="K1539" s="357"/>
      <c r="L1539" s="357"/>
      <c r="M1539" s="357"/>
      <c r="N1539" s="358"/>
      <c r="O1539" s="358"/>
      <c r="P1539" s="358"/>
      <c r="Q1539" s="358"/>
      <c r="R1539" s="358"/>
      <c r="S1539" s="358"/>
      <c r="T1539" s="359"/>
      <c r="U1539" s="360"/>
      <c r="V1539" s="360"/>
      <c r="W1539" s="357"/>
      <c r="X1539" s="357"/>
      <c r="Y1539" s="446"/>
      <c r="Z1539" s="443"/>
      <c r="AA1539" s="446"/>
      <c r="AB1539" s="357"/>
      <c r="AC1539" s="357"/>
      <c r="AD1539" s="357"/>
      <c r="AE1539" s="357"/>
      <c r="AF1539" s="357"/>
      <c r="AG1539" s="446"/>
      <c r="AH1539" s="357"/>
      <c r="AI1539" s="357"/>
      <c r="AJ1539" s="357"/>
      <c r="AK1539" s="357"/>
      <c r="AL1539" s="357"/>
      <c r="AM1539" s="357"/>
    </row>
    <row r="1540" spans="5:39" x14ac:dyDescent="0.25">
      <c r="E1540" s="356"/>
      <c r="F1540" s="356"/>
      <c r="G1540" s="356"/>
      <c r="H1540" s="356"/>
      <c r="I1540" s="356"/>
      <c r="J1540" s="357"/>
      <c r="K1540" s="357"/>
      <c r="L1540" s="357"/>
      <c r="M1540" s="357"/>
      <c r="N1540" s="358"/>
      <c r="O1540" s="358"/>
      <c r="P1540" s="358"/>
      <c r="Q1540" s="358"/>
      <c r="R1540" s="358"/>
      <c r="S1540" s="358"/>
      <c r="T1540" s="359"/>
      <c r="U1540" s="360"/>
      <c r="V1540" s="360"/>
      <c r="W1540" s="357"/>
      <c r="X1540" s="357"/>
      <c r="Y1540" s="446"/>
      <c r="Z1540" s="443"/>
      <c r="AA1540" s="446"/>
      <c r="AB1540" s="357"/>
      <c r="AC1540" s="357"/>
      <c r="AD1540" s="357"/>
      <c r="AE1540" s="357"/>
      <c r="AF1540" s="357"/>
      <c r="AG1540" s="446"/>
      <c r="AH1540" s="357"/>
      <c r="AI1540" s="357"/>
      <c r="AJ1540" s="357"/>
      <c r="AK1540" s="357"/>
      <c r="AL1540" s="357"/>
      <c r="AM1540" s="357"/>
    </row>
    <row r="1541" spans="5:39" x14ac:dyDescent="0.25">
      <c r="E1541" s="356"/>
      <c r="F1541" s="356"/>
      <c r="G1541" s="356"/>
      <c r="H1541" s="356"/>
      <c r="I1541" s="356"/>
      <c r="J1541" s="357"/>
      <c r="K1541" s="357"/>
      <c r="L1541" s="357"/>
      <c r="M1541" s="357"/>
      <c r="N1541" s="358"/>
      <c r="O1541" s="358"/>
      <c r="P1541" s="358"/>
      <c r="Q1541" s="358"/>
      <c r="R1541" s="358"/>
      <c r="S1541" s="358"/>
      <c r="T1541" s="359"/>
      <c r="U1541" s="360"/>
      <c r="V1541" s="360"/>
      <c r="W1541" s="357"/>
      <c r="X1541" s="357"/>
      <c r="Y1541" s="446"/>
      <c r="Z1541" s="443"/>
      <c r="AA1541" s="446"/>
      <c r="AB1541" s="357"/>
      <c r="AC1541" s="357"/>
      <c r="AD1541" s="357"/>
      <c r="AE1541" s="357"/>
      <c r="AF1541" s="357"/>
      <c r="AG1541" s="446"/>
      <c r="AH1541" s="357"/>
      <c r="AI1541" s="357"/>
      <c r="AJ1541" s="357"/>
      <c r="AK1541" s="357"/>
      <c r="AL1541" s="357"/>
      <c r="AM1541" s="357"/>
    </row>
    <row r="1542" spans="5:39" x14ac:dyDescent="0.25">
      <c r="E1542" s="356"/>
      <c r="F1542" s="356"/>
      <c r="G1542" s="356"/>
      <c r="H1542" s="356"/>
      <c r="I1542" s="356"/>
      <c r="J1542" s="357"/>
      <c r="K1542" s="357"/>
      <c r="L1542" s="357"/>
      <c r="M1542" s="357"/>
      <c r="N1542" s="358"/>
      <c r="O1542" s="358"/>
      <c r="P1542" s="358"/>
      <c r="Q1542" s="358"/>
      <c r="R1542" s="358"/>
      <c r="S1542" s="358"/>
      <c r="T1542" s="359"/>
      <c r="U1542" s="360"/>
      <c r="V1542" s="360"/>
      <c r="W1542" s="357"/>
      <c r="X1542" s="357"/>
      <c r="Y1542" s="446"/>
      <c r="Z1542" s="443"/>
      <c r="AA1542" s="446"/>
      <c r="AB1542" s="357"/>
      <c r="AC1542" s="357"/>
      <c r="AD1542" s="357"/>
      <c r="AE1542" s="357"/>
      <c r="AF1542" s="357"/>
      <c r="AG1542" s="446"/>
      <c r="AH1542" s="357"/>
      <c r="AI1542" s="357"/>
      <c r="AJ1542" s="357"/>
      <c r="AK1542" s="357"/>
      <c r="AL1542" s="357"/>
      <c r="AM1542" s="357"/>
    </row>
    <row r="1543" spans="5:39" x14ac:dyDescent="0.25">
      <c r="E1543" s="356"/>
      <c r="F1543" s="356"/>
      <c r="G1543" s="356"/>
      <c r="H1543" s="356"/>
      <c r="I1543" s="356"/>
      <c r="J1543" s="357"/>
      <c r="K1543" s="357"/>
      <c r="L1543" s="357"/>
      <c r="M1543" s="357"/>
      <c r="N1543" s="358"/>
      <c r="O1543" s="358"/>
      <c r="P1543" s="358"/>
      <c r="Q1543" s="358"/>
      <c r="R1543" s="358"/>
      <c r="S1543" s="358"/>
      <c r="T1543" s="359"/>
      <c r="U1543" s="360"/>
      <c r="V1543" s="360"/>
      <c r="W1543" s="357"/>
      <c r="X1543" s="357"/>
      <c r="Y1543" s="446"/>
      <c r="Z1543" s="443"/>
      <c r="AA1543" s="446"/>
      <c r="AB1543" s="357"/>
      <c r="AC1543" s="357"/>
      <c r="AD1543" s="357"/>
      <c r="AE1543" s="357"/>
      <c r="AF1543" s="357"/>
      <c r="AG1543" s="446"/>
      <c r="AH1543" s="357"/>
      <c r="AI1543" s="357"/>
      <c r="AJ1543" s="357"/>
      <c r="AK1543" s="357"/>
      <c r="AL1543" s="357"/>
      <c r="AM1543" s="357"/>
    </row>
    <row r="1544" spans="5:39" x14ac:dyDescent="0.25">
      <c r="E1544" s="356"/>
      <c r="F1544" s="356"/>
      <c r="G1544" s="356"/>
      <c r="H1544" s="356"/>
      <c r="I1544" s="356"/>
      <c r="J1544" s="357"/>
      <c r="K1544" s="357"/>
      <c r="L1544" s="357"/>
      <c r="M1544" s="357"/>
      <c r="N1544" s="358"/>
      <c r="O1544" s="358"/>
      <c r="P1544" s="358"/>
      <c r="Q1544" s="358"/>
      <c r="R1544" s="358"/>
      <c r="S1544" s="358"/>
      <c r="T1544" s="359"/>
      <c r="U1544" s="360"/>
      <c r="V1544" s="360"/>
      <c r="W1544" s="357"/>
      <c r="X1544" s="357"/>
      <c r="Y1544" s="446"/>
      <c r="Z1544" s="443"/>
      <c r="AA1544" s="446"/>
      <c r="AB1544" s="357"/>
      <c r="AC1544" s="357"/>
      <c r="AD1544" s="357"/>
      <c r="AE1544" s="357"/>
      <c r="AF1544" s="357"/>
      <c r="AG1544" s="446"/>
      <c r="AH1544" s="357"/>
      <c r="AI1544" s="357"/>
      <c r="AJ1544" s="357"/>
      <c r="AK1544" s="357"/>
      <c r="AL1544" s="357"/>
      <c r="AM1544" s="357"/>
    </row>
    <row r="1545" spans="5:39" x14ac:dyDescent="0.25">
      <c r="E1545" s="356"/>
      <c r="F1545" s="356"/>
      <c r="G1545" s="356"/>
      <c r="H1545" s="356"/>
      <c r="I1545" s="356"/>
      <c r="J1545" s="357"/>
      <c r="K1545" s="357"/>
      <c r="L1545" s="357"/>
      <c r="M1545" s="357"/>
      <c r="N1545" s="358"/>
      <c r="O1545" s="358"/>
      <c r="P1545" s="358"/>
      <c r="Q1545" s="358"/>
      <c r="R1545" s="358"/>
      <c r="S1545" s="358"/>
      <c r="T1545" s="359"/>
      <c r="U1545" s="360"/>
      <c r="V1545" s="360"/>
      <c r="W1545" s="357"/>
      <c r="X1545" s="357"/>
      <c r="Y1545" s="446"/>
      <c r="Z1545" s="443"/>
      <c r="AA1545" s="446"/>
      <c r="AB1545" s="357"/>
      <c r="AC1545" s="357"/>
      <c r="AD1545" s="357"/>
      <c r="AE1545" s="357"/>
      <c r="AF1545" s="357"/>
      <c r="AG1545" s="446"/>
      <c r="AH1545" s="357"/>
      <c r="AI1545" s="357"/>
      <c r="AJ1545" s="357"/>
      <c r="AK1545" s="357"/>
      <c r="AL1545" s="357"/>
      <c r="AM1545" s="357"/>
    </row>
    <row r="1546" spans="5:39" x14ac:dyDescent="0.25">
      <c r="E1546" s="356"/>
      <c r="F1546" s="356"/>
      <c r="G1546" s="356"/>
      <c r="H1546" s="356"/>
      <c r="I1546" s="356"/>
      <c r="J1546" s="357"/>
      <c r="K1546" s="357"/>
      <c r="L1546" s="357"/>
      <c r="M1546" s="357"/>
      <c r="N1546" s="358"/>
      <c r="O1546" s="358"/>
      <c r="P1546" s="358"/>
      <c r="Q1546" s="358"/>
      <c r="R1546" s="358"/>
      <c r="S1546" s="358"/>
      <c r="T1546" s="359"/>
      <c r="U1546" s="360"/>
      <c r="V1546" s="360"/>
      <c r="W1546" s="357"/>
      <c r="X1546" s="357"/>
      <c r="Y1546" s="446"/>
      <c r="Z1546" s="443"/>
      <c r="AA1546" s="446"/>
      <c r="AB1546" s="357"/>
      <c r="AC1546" s="357"/>
      <c r="AD1546" s="357"/>
      <c r="AE1546" s="357"/>
      <c r="AF1546" s="357"/>
      <c r="AG1546" s="446"/>
      <c r="AH1546" s="357"/>
      <c r="AI1546" s="357"/>
      <c r="AJ1546" s="357"/>
      <c r="AK1546" s="357"/>
      <c r="AL1546" s="357"/>
      <c r="AM1546" s="357"/>
    </row>
    <row r="1547" spans="5:39" x14ac:dyDescent="0.25">
      <c r="E1547" s="356"/>
      <c r="F1547" s="356"/>
      <c r="G1547" s="356"/>
      <c r="H1547" s="356"/>
      <c r="I1547" s="356"/>
      <c r="J1547" s="357"/>
      <c r="K1547" s="357"/>
      <c r="L1547" s="357"/>
      <c r="M1547" s="357"/>
      <c r="N1547" s="358"/>
      <c r="O1547" s="358"/>
      <c r="P1547" s="358"/>
      <c r="Q1547" s="358"/>
      <c r="R1547" s="358"/>
      <c r="S1547" s="358"/>
      <c r="T1547" s="359"/>
      <c r="U1547" s="360"/>
      <c r="V1547" s="360"/>
      <c r="W1547" s="357"/>
      <c r="X1547" s="357"/>
      <c r="Y1547" s="446"/>
      <c r="Z1547" s="443"/>
      <c r="AA1547" s="446"/>
      <c r="AB1547" s="357"/>
      <c r="AC1547" s="357"/>
      <c r="AD1547" s="357"/>
      <c r="AE1547" s="357"/>
      <c r="AF1547" s="357"/>
      <c r="AG1547" s="446"/>
      <c r="AH1547" s="357"/>
      <c r="AI1547" s="357"/>
      <c r="AJ1547" s="357"/>
      <c r="AK1547" s="357"/>
      <c r="AL1547" s="357"/>
      <c r="AM1547" s="357"/>
    </row>
    <row r="1548" spans="5:39" x14ac:dyDescent="0.25">
      <c r="E1548" s="356"/>
      <c r="F1548" s="356"/>
      <c r="G1548" s="356"/>
      <c r="H1548" s="356"/>
      <c r="I1548" s="356"/>
      <c r="J1548" s="357"/>
      <c r="K1548" s="357"/>
      <c r="L1548" s="357"/>
      <c r="M1548" s="357"/>
      <c r="N1548" s="358"/>
      <c r="O1548" s="358"/>
      <c r="P1548" s="358"/>
      <c r="Q1548" s="358"/>
      <c r="R1548" s="358"/>
      <c r="S1548" s="358"/>
      <c r="T1548" s="359"/>
      <c r="U1548" s="360"/>
      <c r="V1548" s="360"/>
      <c r="W1548" s="357"/>
      <c r="X1548" s="357"/>
      <c r="Y1548" s="446"/>
      <c r="Z1548" s="443"/>
      <c r="AA1548" s="446"/>
      <c r="AB1548" s="357"/>
      <c r="AC1548" s="357"/>
      <c r="AD1548" s="357"/>
      <c r="AE1548" s="357"/>
      <c r="AF1548" s="357"/>
      <c r="AG1548" s="446"/>
      <c r="AH1548" s="357"/>
      <c r="AI1548" s="357"/>
      <c r="AJ1548" s="357"/>
      <c r="AK1548" s="357"/>
      <c r="AL1548" s="357"/>
      <c r="AM1548" s="357"/>
    </row>
    <row r="1549" spans="5:39" x14ac:dyDescent="0.25">
      <c r="E1549" s="356"/>
      <c r="F1549" s="356"/>
      <c r="G1549" s="356"/>
      <c r="H1549" s="356"/>
      <c r="I1549" s="356"/>
      <c r="J1549" s="357"/>
      <c r="K1549" s="357"/>
      <c r="L1549" s="357"/>
      <c r="M1549" s="357"/>
      <c r="N1549" s="358"/>
      <c r="O1549" s="358"/>
      <c r="P1549" s="358"/>
      <c r="Q1549" s="358"/>
      <c r="R1549" s="358"/>
      <c r="S1549" s="358"/>
      <c r="T1549" s="359"/>
      <c r="U1549" s="360"/>
      <c r="V1549" s="360"/>
      <c r="W1549" s="357"/>
      <c r="X1549" s="357"/>
      <c r="Y1549" s="446"/>
      <c r="Z1549" s="443"/>
      <c r="AA1549" s="446"/>
      <c r="AB1549" s="357"/>
      <c r="AC1549" s="357"/>
      <c r="AD1549" s="357"/>
      <c r="AE1549" s="357"/>
      <c r="AF1549" s="357"/>
      <c r="AG1549" s="446"/>
      <c r="AH1549" s="357"/>
      <c r="AI1549" s="357"/>
      <c r="AJ1549" s="357"/>
      <c r="AK1549" s="357"/>
      <c r="AL1549" s="357"/>
      <c r="AM1549" s="357"/>
    </row>
    <row r="1550" spans="5:39" x14ac:dyDescent="0.25">
      <c r="E1550" s="356"/>
      <c r="F1550" s="356"/>
      <c r="G1550" s="356"/>
      <c r="H1550" s="356"/>
      <c r="I1550" s="356"/>
      <c r="J1550" s="357"/>
      <c r="K1550" s="357"/>
      <c r="L1550" s="357"/>
      <c r="M1550" s="357"/>
      <c r="N1550" s="358"/>
      <c r="O1550" s="358"/>
      <c r="P1550" s="358"/>
      <c r="Q1550" s="358"/>
      <c r="R1550" s="358"/>
      <c r="S1550" s="358"/>
      <c r="T1550" s="359"/>
      <c r="U1550" s="360"/>
      <c r="V1550" s="360"/>
      <c r="W1550" s="357"/>
      <c r="X1550" s="357"/>
      <c r="Y1550" s="446"/>
      <c r="Z1550" s="443"/>
      <c r="AA1550" s="446"/>
      <c r="AB1550" s="357"/>
      <c r="AC1550" s="357"/>
      <c r="AD1550" s="357"/>
      <c r="AE1550" s="357"/>
      <c r="AF1550" s="357"/>
      <c r="AG1550" s="446"/>
      <c r="AH1550" s="357"/>
      <c r="AI1550" s="357"/>
      <c r="AJ1550" s="357"/>
      <c r="AK1550" s="357"/>
      <c r="AL1550" s="357"/>
      <c r="AM1550" s="357"/>
    </row>
    <row r="1551" spans="5:39" x14ac:dyDescent="0.25">
      <c r="E1551" s="356"/>
      <c r="F1551" s="356"/>
      <c r="G1551" s="356"/>
      <c r="H1551" s="356"/>
      <c r="I1551" s="356"/>
      <c r="J1551" s="357"/>
      <c r="K1551" s="357"/>
      <c r="L1551" s="357"/>
      <c r="M1551" s="357"/>
      <c r="N1551" s="358"/>
      <c r="O1551" s="358"/>
      <c r="P1551" s="358"/>
      <c r="Q1551" s="358"/>
      <c r="R1551" s="358"/>
      <c r="S1551" s="358"/>
      <c r="T1551" s="359"/>
      <c r="U1551" s="360"/>
      <c r="V1551" s="360"/>
      <c r="W1551" s="357"/>
      <c r="X1551" s="357"/>
      <c r="Y1551" s="446"/>
      <c r="Z1551" s="443"/>
      <c r="AA1551" s="446"/>
      <c r="AB1551" s="357"/>
      <c r="AC1551" s="357"/>
      <c r="AD1551" s="357"/>
      <c r="AE1551" s="357"/>
      <c r="AF1551" s="357"/>
      <c r="AG1551" s="446"/>
      <c r="AH1551" s="357"/>
      <c r="AI1551" s="357"/>
      <c r="AJ1551" s="357"/>
      <c r="AK1551" s="357"/>
      <c r="AL1551" s="357"/>
      <c r="AM1551" s="357"/>
    </row>
    <row r="1552" spans="5:39" x14ac:dyDescent="0.25">
      <c r="E1552" s="356"/>
      <c r="F1552" s="356"/>
      <c r="G1552" s="356"/>
      <c r="H1552" s="356"/>
      <c r="I1552" s="356"/>
      <c r="J1552" s="357"/>
      <c r="K1552" s="357"/>
      <c r="L1552" s="357"/>
      <c r="M1552" s="357"/>
      <c r="N1552" s="358"/>
      <c r="O1552" s="358"/>
      <c r="P1552" s="358"/>
      <c r="Q1552" s="358"/>
      <c r="R1552" s="358"/>
      <c r="S1552" s="358"/>
      <c r="T1552" s="359"/>
      <c r="U1552" s="360"/>
      <c r="V1552" s="360"/>
      <c r="W1552" s="357"/>
      <c r="X1552" s="357"/>
      <c r="Y1552" s="446"/>
      <c r="Z1552" s="443"/>
      <c r="AA1552" s="446"/>
      <c r="AB1552" s="357"/>
      <c r="AC1552" s="357"/>
      <c r="AD1552" s="357"/>
      <c r="AE1552" s="357"/>
      <c r="AF1552" s="357"/>
      <c r="AG1552" s="446"/>
      <c r="AH1552" s="357"/>
      <c r="AI1552" s="357"/>
      <c r="AJ1552" s="357"/>
      <c r="AK1552" s="357"/>
      <c r="AL1552" s="357"/>
      <c r="AM1552" s="357"/>
    </row>
    <row r="1553" spans="5:39" x14ac:dyDescent="0.25">
      <c r="E1553" s="356"/>
      <c r="F1553" s="356"/>
      <c r="G1553" s="356"/>
      <c r="H1553" s="356"/>
      <c r="I1553" s="356"/>
      <c r="J1553" s="357"/>
      <c r="K1553" s="357"/>
      <c r="L1553" s="357"/>
      <c r="M1553" s="357"/>
      <c r="N1553" s="358"/>
      <c r="O1553" s="358"/>
      <c r="P1553" s="358"/>
      <c r="Q1553" s="358"/>
      <c r="R1553" s="358"/>
      <c r="S1553" s="358"/>
      <c r="T1553" s="359"/>
      <c r="U1553" s="360"/>
      <c r="V1553" s="360"/>
      <c r="W1553" s="357"/>
      <c r="X1553" s="357"/>
      <c r="Y1553" s="446"/>
      <c r="Z1553" s="443"/>
      <c r="AA1553" s="446"/>
      <c r="AB1553" s="357"/>
      <c r="AC1553" s="357"/>
      <c r="AD1553" s="357"/>
      <c r="AE1553" s="357"/>
      <c r="AF1553" s="357"/>
      <c r="AG1553" s="446"/>
      <c r="AH1553" s="357"/>
      <c r="AI1553" s="357"/>
      <c r="AJ1553" s="357"/>
      <c r="AK1553" s="357"/>
      <c r="AL1553" s="357"/>
      <c r="AM1553" s="357"/>
    </row>
    <row r="1554" spans="5:39" x14ac:dyDescent="0.25">
      <c r="E1554" s="356"/>
      <c r="F1554" s="356"/>
      <c r="G1554" s="356"/>
      <c r="H1554" s="356"/>
      <c r="I1554" s="356"/>
      <c r="J1554" s="357"/>
      <c r="K1554" s="357"/>
      <c r="L1554" s="357"/>
      <c r="M1554" s="357"/>
      <c r="N1554" s="358"/>
      <c r="O1554" s="358"/>
      <c r="P1554" s="358"/>
      <c r="Q1554" s="358"/>
      <c r="R1554" s="358"/>
      <c r="S1554" s="358"/>
      <c r="T1554" s="359"/>
      <c r="U1554" s="360"/>
      <c r="V1554" s="360"/>
      <c r="W1554" s="357"/>
      <c r="X1554" s="357"/>
      <c r="Y1554" s="446"/>
      <c r="Z1554" s="443"/>
      <c r="AA1554" s="446"/>
      <c r="AB1554" s="357"/>
      <c r="AC1554" s="357"/>
      <c r="AD1554" s="357"/>
      <c r="AE1554" s="357"/>
      <c r="AF1554" s="357"/>
      <c r="AG1554" s="446"/>
      <c r="AH1554" s="357"/>
      <c r="AI1554" s="357"/>
      <c r="AJ1554" s="357"/>
      <c r="AK1554" s="357"/>
      <c r="AL1554" s="357"/>
      <c r="AM1554" s="357"/>
    </row>
    <row r="1555" spans="5:39" x14ac:dyDescent="0.25">
      <c r="E1555" s="356"/>
      <c r="F1555" s="356"/>
      <c r="G1555" s="356"/>
      <c r="H1555" s="356"/>
      <c r="I1555" s="356"/>
      <c r="J1555" s="357"/>
      <c r="K1555" s="357"/>
      <c r="L1555" s="357"/>
      <c r="M1555" s="357"/>
      <c r="N1555" s="358"/>
      <c r="O1555" s="358"/>
      <c r="P1555" s="358"/>
      <c r="Q1555" s="358"/>
      <c r="R1555" s="358"/>
      <c r="S1555" s="358"/>
      <c r="T1555" s="359"/>
      <c r="U1555" s="360"/>
      <c r="V1555" s="360"/>
      <c r="W1555" s="357"/>
      <c r="X1555" s="357"/>
      <c r="Y1555" s="446"/>
      <c r="Z1555" s="443"/>
      <c r="AA1555" s="446"/>
      <c r="AB1555" s="357"/>
      <c r="AC1555" s="357"/>
      <c r="AD1555" s="357"/>
      <c r="AE1555" s="357"/>
      <c r="AF1555" s="357"/>
      <c r="AG1555" s="446"/>
      <c r="AH1555" s="357"/>
      <c r="AI1555" s="357"/>
      <c r="AJ1555" s="357"/>
      <c r="AK1555" s="357"/>
      <c r="AL1555" s="357"/>
      <c r="AM1555" s="357"/>
    </row>
    <row r="1556" spans="5:39" x14ac:dyDescent="0.25">
      <c r="E1556" s="356"/>
      <c r="F1556" s="356"/>
      <c r="G1556" s="356"/>
      <c r="H1556" s="356"/>
      <c r="I1556" s="356"/>
      <c r="J1556" s="357"/>
      <c r="K1556" s="357"/>
      <c r="L1556" s="357"/>
      <c r="M1556" s="357"/>
      <c r="N1556" s="358"/>
      <c r="O1556" s="358"/>
      <c r="P1556" s="358"/>
      <c r="Q1556" s="358"/>
      <c r="R1556" s="358"/>
      <c r="S1556" s="358"/>
      <c r="T1556" s="359"/>
      <c r="U1556" s="360"/>
      <c r="V1556" s="360"/>
      <c r="W1556" s="357"/>
      <c r="X1556" s="357"/>
      <c r="Y1556" s="446"/>
      <c r="Z1556" s="443"/>
      <c r="AA1556" s="446"/>
      <c r="AB1556" s="357"/>
      <c r="AC1556" s="357"/>
      <c r="AD1556" s="357"/>
      <c r="AE1556" s="357"/>
      <c r="AF1556" s="357"/>
      <c r="AG1556" s="446"/>
      <c r="AH1556" s="357"/>
      <c r="AI1556" s="357"/>
      <c r="AJ1556" s="357"/>
      <c r="AK1556" s="357"/>
      <c r="AL1556" s="357"/>
      <c r="AM1556" s="357"/>
    </row>
    <row r="1557" spans="5:39" x14ac:dyDescent="0.25">
      <c r="E1557" s="356"/>
      <c r="F1557" s="356"/>
      <c r="G1557" s="356"/>
      <c r="H1557" s="356"/>
      <c r="I1557" s="356"/>
      <c r="J1557" s="357"/>
      <c r="K1557" s="357"/>
      <c r="L1557" s="357"/>
      <c r="M1557" s="357"/>
      <c r="N1557" s="358"/>
      <c r="O1557" s="358"/>
      <c r="P1557" s="358"/>
      <c r="Q1557" s="358"/>
      <c r="R1557" s="358"/>
      <c r="S1557" s="358"/>
      <c r="T1557" s="359"/>
      <c r="U1557" s="360"/>
      <c r="V1557" s="360"/>
      <c r="W1557" s="357"/>
      <c r="X1557" s="357"/>
      <c r="Y1557" s="446"/>
      <c r="Z1557" s="443"/>
      <c r="AA1557" s="446"/>
      <c r="AB1557" s="357"/>
      <c r="AC1557" s="357"/>
      <c r="AD1557" s="357"/>
      <c r="AE1557" s="357"/>
      <c r="AF1557" s="357"/>
      <c r="AG1557" s="446"/>
      <c r="AH1557" s="357"/>
      <c r="AI1557" s="357"/>
      <c r="AJ1557" s="357"/>
      <c r="AK1557" s="357"/>
      <c r="AL1557" s="357"/>
      <c r="AM1557" s="357"/>
    </row>
    <row r="1558" spans="5:39" x14ac:dyDescent="0.25">
      <c r="E1558" s="356"/>
      <c r="F1558" s="356"/>
      <c r="G1558" s="356"/>
      <c r="H1558" s="356"/>
      <c r="I1558" s="356"/>
      <c r="J1558" s="357"/>
      <c r="K1558" s="357"/>
      <c r="L1558" s="357"/>
      <c r="M1558" s="357"/>
      <c r="N1558" s="358"/>
      <c r="O1558" s="358"/>
      <c r="P1558" s="358"/>
      <c r="Q1558" s="358"/>
      <c r="R1558" s="358"/>
      <c r="S1558" s="358"/>
      <c r="T1558" s="359"/>
      <c r="U1558" s="360"/>
      <c r="V1558" s="360"/>
      <c r="W1558" s="357"/>
      <c r="X1558" s="357"/>
      <c r="Y1558" s="446"/>
      <c r="Z1558" s="443"/>
      <c r="AA1558" s="446"/>
      <c r="AB1558" s="357"/>
      <c r="AC1558" s="357"/>
      <c r="AD1558" s="357"/>
      <c r="AE1558" s="357"/>
      <c r="AF1558" s="357"/>
      <c r="AG1558" s="446"/>
      <c r="AH1558" s="357"/>
      <c r="AI1558" s="357"/>
      <c r="AJ1558" s="357"/>
      <c r="AK1558" s="357"/>
      <c r="AL1558" s="357"/>
      <c r="AM1558" s="357"/>
    </row>
    <row r="1559" spans="5:39" x14ac:dyDescent="0.25">
      <c r="E1559" s="356"/>
      <c r="F1559" s="356"/>
      <c r="G1559" s="356"/>
      <c r="H1559" s="356"/>
      <c r="I1559" s="356"/>
      <c r="J1559" s="357"/>
      <c r="K1559" s="357"/>
      <c r="L1559" s="357"/>
      <c r="M1559" s="357"/>
      <c r="N1559" s="358"/>
      <c r="O1559" s="358"/>
      <c r="P1559" s="358"/>
      <c r="Q1559" s="358"/>
      <c r="R1559" s="358"/>
      <c r="S1559" s="358"/>
      <c r="T1559" s="359"/>
      <c r="U1559" s="360"/>
      <c r="V1559" s="360"/>
      <c r="W1559" s="357"/>
      <c r="X1559" s="357"/>
      <c r="Y1559" s="446"/>
      <c r="Z1559" s="443"/>
      <c r="AA1559" s="446"/>
      <c r="AB1559" s="357"/>
      <c r="AC1559" s="357"/>
      <c r="AD1559" s="357"/>
      <c r="AE1559" s="357"/>
      <c r="AF1559" s="357"/>
      <c r="AG1559" s="446"/>
      <c r="AH1559" s="357"/>
      <c r="AI1559" s="357"/>
      <c r="AJ1559" s="357"/>
      <c r="AK1559" s="357"/>
      <c r="AL1559" s="357"/>
      <c r="AM1559" s="357"/>
    </row>
    <row r="1560" spans="5:39" x14ac:dyDescent="0.25">
      <c r="E1560" s="356"/>
      <c r="F1560" s="356"/>
      <c r="G1560" s="356"/>
      <c r="H1560" s="356"/>
      <c r="I1560" s="356"/>
      <c r="J1560" s="357"/>
      <c r="K1560" s="357"/>
      <c r="L1560" s="357"/>
      <c r="M1560" s="357"/>
      <c r="N1560" s="358"/>
      <c r="O1560" s="358"/>
      <c r="P1560" s="358"/>
      <c r="Q1560" s="358"/>
      <c r="R1560" s="358"/>
      <c r="S1560" s="358"/>
      <c r="T1560" s="359"/>
      <c r="U1560" s="360"/>
      <c r="V1560" s="360"/>
      <c r="W1560" s="357"/>
      <c r="X1560" s="357"/>
      <c r="Y1560" s="446"/>
      <c r="Z1560" s="443"/>
      <c r="AA1560" s="446"/>
      <c r="AB1560" s="357"/>
      <c r="AC1560" s="357"/>
      <c r="AD1560" s="357"/>
      <c r="AE1560" s="357"/>
      <c r="AF1560" s="357"/>
      <c r="AG1560" s="446"/>
      <c r="AH1560" s="357"/>
      <c r="AI1560" s="357"/>
      <c r="AJ1560" s="357"/>
      <c r="AK1560" s="357"/>
      <c r="AL1560" s="357"/>
      <c r="AM1560" s="357"/>
    </row>
    <row r="1561" spans="5:39" x14ac:dyDescent="0.25">
      <c r="E1561" s="356"/>
      <c r="F1561" s="356"/>
      <c r="G1561" s="356"/>
      <c r="H1561" s="356"/>
      <c r="I1561" s="356"/>
      <c r="J1561" s="357"/>
      <c r="K1561" s="357"/>
      <c r="L1561" s="357"/>
      <c r="M1561" s="357"/>
      <c r="N1561" s="358"/>
      <c r="O1561" s="358"/>
      <c r="P1561" s="358"/>
      <c r="Q1561" s="358"/>
      <c r="R1561" s="358"/>
      <c r="S1561" s="358"/>
      <c r="T1561" s="359"/>
      <c r="U1561" s="360"/>
      <c r="V1561" s="360"/>
      <c r="W1561" s="357"/>
      <c r="X1561" s="357"/>
      <c r="Y1561" s="446"/>
      <c r="Z1561" s="443"/>
      <c r="AA1561" s="446"/>
      <c r="AB1561" s="357"/>
      <c r="AC1561" s="357"/>
      <c r="AD1561" s="357"/>
      <c r="AE1561" s="357"/>
      <c r="AF1561" s="357"/>
      <c r="AG1561" s="446"/>
      <c r="AH1561" s="357"/>
      <c r="AI1561" s="357"/>
      <c r="AJ1561" s="357"/>
      <c r="AK1561" s="357"/>
      <c r="AL1561" s="357"/>
      <c r="AM1561" s="357"/>
    </row>
    <row r="1562" spans="5:39" x14ac:dyDescent="0.25">
      <c r="E1562" s="356"/>
      <c r="F1562" s="356"/>
      <c r="G1562" s="356"/>
      <c r="H1562" s="356"/>
      <c r="I1562" s="356"/>
      <c r="J1562" s="357"/>
      <c r="K1562" s="357"/>
      <c r="L1562" s="357"/>
      <c r="M1562" s="357"/>
      <c r="N1562" s="358"/>
      <c r="O1562" s="358"/>
      <c r="P1562" s="358"/>
      <c r="Q1562" s="358"/>
      <c r="R1562" s="358"/>
      <c r="S1562" s="358"/>
      <c r="T1562" s="359"/>
      <c r="U1562" s="360"/>
      <c r="V1562" s="360"/>
      <c r="W1562" s="357"/>
      <c r="X1562" s="357"/>
      <c r="Y1562" s="446"/>
      <c r="Z1562" s="443"/>
      <c r="AA1562" s="446"/>
      <c r="AB1562" s="357"/>
      <c r="AC1562" s="357"/>
      <c r="AD1562" s="357"/>
      <c r="AE1562" s="357"/>
      <c r="AF1562" s="357"/>
      <c r="AG1562" s="446"/>
      <c r="AH1562" s="357"/>
      <c r="AI1562" s="357"/>
      <c r="AJ1562" s="357"/>
      <c r="AK1562" s="357"/>
      <c r="AL1562" s="357"/>
      <c r="AM1562" s="357"/>
    </row>
    <row r="1563" spans="5:39" x14ac:dyDescent="0.25">
      <c r="E1563" s="356"/>
      <c r="F1563" s="356"/>
      <c r="G1563" s="356"/>
      <c r="H1563" s="356"/>
      <c r="I1563" s="356"/>
      <c r="J1563" s="357"/>
      <c r="K1563" s="357"/>
      <c r="L1563" s="357"/>
      <c r="M1563" s="357"/>
      <c r="N1563" s="358"/>
      <c r="O1563" s="358"/>
      <c r="P1563" s="358"/>
      <c r="Q1563" s="358"/>
      <c r="R1563" s="358"/>
      <c r="S1563" s="358"/>
      <c r="T1563" s="359"/>
      <c r="U1563" s="360"/>
      <c r="V1563" s="360"/>
      <c r="W1563" s="357"/>
      <c r="X1563" s="357"/>
      <c r="Y1563" s="446"/>
      <c r="Z1563" s="443"/>
      <c r="AA1563" s="446"/>
      <c r="AB1563" s="357"/>
      <c r="AC1563" s="357"/>
      <c r="AD1563" s="357"/>
      <c r="AE1563" s="357"/>
      <c r="AF1563" s="357"/>
      <c r="AG1563" s="446"/>
      <c r="AH1563" s="357"/>
      <c r="AI1563" s="357"/>
      <c r="AJ1563" s="357"/>
      <c r="AK1563" s="357"/>
      <c r="AL1563" s="357"/>
      <c r="AM1563" s="357"/>
    </row>
    <row r="1564" spans="5:39" x14ac:dyDescent="0.25">
      <c r="E1564" s="356"/>
      <c r="F1564" s="356"/>
      <c r="G1564" s="356"/>
      <c r="H1564" s="356"/>
      <c r="I1564" s="356"/>
      <c r="J1564" s="357"/>
      <c r="K1564" s="357"/>
      <c r="L1564" s="357"/>
      <c r="M1564" s="357"/>
      <c r="N1564" s="358"/>
      <c r="O1564" s="358"/>
      <c r="P1564" s="358"/>
      <c r="Q1564" s="358"/>
      <c r="R1564" s="358"/>
      <c r="S1564" s="358"/>
      <c r="T1564" s="359"/>
      <c r="U1564" s="360"/>
      <c r="V1564" s="360"/>
      <c r="W1564" s="357"/>
      <c r="X1564" s="357"/>
      <c r="Y1564" s="446"/>
      <c r="Z1564" s="443"/>
      <c r="AA1564" s="446"/>
      <c r="AB1564" s="357"/>
      <c r="AC1564" s="357"/>
      <c r="AD1564" s="357"/>
      <c r="AE1564" s="357"/>
      <c r="AF1564" s="357"/>
      <c r="AG1564" s="446"/>
      <c r="AH1564" s="357"/>
      <c r="AI1564" s="357"/>
      <c r="AJ1564" s="357"/>
      <c r="AK1564" s="357"/>
      <c r="AL1564" s="357"/>
      <c r="AM1564" s="357"/>
    </row>
    <row r="1565" spans="5:39" x14ac:dyDescent="0.25">
      <c r="E1565" s="356"/>
      <c r="F1565" s="356"/>
      <c r="G1565" s="356"/>
      <c r="H1565" s="356"/>
      <c r="I1565" s="356"/>
      <c r="J1565" s="357"/>
      <c r="K1565" s="357"/>
      <c r="L1565" s="357"/>
      <c r="M1565" s="357"/>
      <c r="N1565" s="358"/>
      <c r="O1565" s="358"/>
      <c r="P1565" s="358"/>
      <c r="Q1565" s="358"/>
      <c r="R1565" s="358"/>
      <c r="S1565" s="358"/>
      <c r="T1565" s="359"/>
      <c r="U1565" s="360"/>
      <c r="V1565" s="360"/>
      <c r="W1565" s="357"/>
      <c r="X1565" s="357"/>
      <c r="Y1565" s="446"/>
      <c r="Z1565" s="443"/>
      <c r="AA1565" s="446"/>
      <c r="AB1565" s="357"/>
      <c r="AC1565" s="357"/>
      <c r="AD1565" s="357"/>
      <c r="AE1565" s="357"/>
      <c r="AF1565" s="357"/>
      <c r="AG1565" s="446"/>
      <c r="AH1565" s="357"/>
      <c r="AI1565" s="357"/>
      <c r="AJ1565" s="357"/>
      <c r="AK1565" s="357"/>
      <c r="AL1565" s="357"/>
      <c r="AM1565" s="357"/>
    </row>
    <row r="1566" spans="5:39" x14ac:dyDescent="0.25">
      <c r="E1566" s="356"/>
      <c r="F1566" s="356"/>
      <c r="G1566" s="356"/>
      <c r="H1566" s="356"/>
      <c r="I1566" s="356"/>
      <c r="J1566" s="357"/>
      <c r="K1566" s="357"/>
      <c r="L1566" s="357"/>
      <c r="M1566" s="357"/>
      <c r="N1566" s="358"/>
      <c r="O1566" s="358"/>
      <c r="P1566" s="358"/>
      <c r="Q1566" s="358"/>
      <c r="R1566" s="358"/>
      <c r="S1566" s="358"/>
      <c r="T1566" s="359"/>
      <c r="U1566" s="360"/>
      <c r="V1566" s="360"/>
      <c r="W1566" s="357"/>
      <c r="X1566" s="357"/>
      <c r="Y1566" s="446"/>
      <c r="Z1566" s="443"/>
      <c r="AA1566" s="446"/>
      <c r="AB1566" s="357"/>
      <c r="AC1566" s="357"/>
      <c r="AD1566" s="357"/>
      <c r="AE1566" s="357"/>
      <c r="AF1566" s="357"/>
      <c r="AG1566" s="446"/>
      <c r="AH1566" s="357"/>
      <c r="AI1566" s="357"/>
      <c r="AJ1566" s="357"/>
      <c r="AK1566" s="357"/>
      <c r="AL1566" s="357"/>
      <c r="AM1566" s="357"/>
    </row>
    <row r="1567" spans="5:39" x14ac:dyDescent="0.25">
      <c r="E1567" s="356"/>
      <c r="F1567" s="356"/>
      <c r="G1567" s="356"/>
      <c r="H1567" s="356"/>
      <c r="I1567" s="356"/>
      <c r="J1567" s="357"/>
      <c r="K1567" s="357"/>
      <c r="L1567" s="357"/>
      <c r="M1567" s="357"/>
      <c r="N1567" s="358"/>
      <c r="O1567" s="358"/>
      <c r="P1567" s="358"/>
      <c r="Q1567" s="358"/>
      <c r="R1567" s="358"/>
      <c r="S1567" s="358"/>
      <c r="T1567" s="359"/>
      <c r="U1567" s="360"/>
      <c r="V1567" s="360"/>
      <c r="W1567" s="357"/>
      <c r="X1567" s="357"/>
      <c r="Y1567" s="446"/>
      <c r="Z1567" s="443"/>
      <c r="AA1567" s="446"/>
      <c r="AB1567" s="357"/>
      <c r="AC1567" s="357"/>
      <c r="AD1567" s="357"/>
      <c r="AE1567" s="357"/>
      <c r="AF1567" s="357"/>
      <c r="AG1567" s="446"/>
      <c r="AH1567" s="357"/>
      <c r="AI1567" s="357"/>
      <c r="AJ1567" s="357"/>
      <c r="AK1567" s="357"/>
      <c r="AL1567" s="357"/>
      <c r="AM1567" s="357"/>
    </row>
    <row r="1568" spans="5:39" x14ac:dyDescent="0.25">
      <c r="E1568" s="356"/>
      <c r="F1568" s="356"/>
      <c r="G1568" s="356"/>
      <c r="H1568" s="356"/>
      <c r="I1568" s="356"/>
      <c r="J1568" s="357"/>
      <c r="K1568" s="357"/>
      <c r="L1568" s="357"/>
      <c r="M1568" s="357"/>
      <c r="N1568" s="358"/>
      <c r="O1568" s="358"/>
      <c r="P1568" s="358"/>
      <c r="Q1568" s="358"/>
      <c r="R1568" s="358"/>
      <c r="S1568" s="358"/>
      <c r="T1568" s="359"/>
      <c r="U1568" s="360"/>
      <c r="V1568" s="360"/>
      <c r="W1568" s="357"/>
      <c r="X1568" s="357"/>
      <c r="Y1568" s="446"/>
      <c r="Z1568" s="443"/>
      <c r="AA1568" s="446"/>
      <c r="AB1568" s="357"/>
      <c r="AC1568" s="357"/>
      <c r="AD1568" s="357"/>
      <c r="AE1568" s="357"/>
      <c r="AF1568" s="357"/>
      <c r="AG1568" s="446"/>
      <c r="AH1568" s="357"/>
      <c r="AI1568" s="357"/>
      <c r="AJ1568" s="357"/>
      <c r="AK1568" s="357"/>
      <c r="AL1568" s="357"/>
      <c r="AM1568" s="357"/>
    </row>
    <row r="1569" spans="5:39" x14ac:dyDescent="0.25">
      <c r="E1569" s="356"/>
      <c r="F1569" s="356"/>
      <c r="G1569" s="356"/>
      <c r="H1569" s="356"/>
      <c r="I1569" s="356"/>
      <c r="J1569" s="357"/>
      <c r="K1569" s="357"/>
      <c r="L1569" s="357"/>
      <c r="M1569" s="357"/>
      <c r="N1569" s="358"/>
      <c r="O1569" s="358"/>
      <c r="P1569" s="358"/>
      <c r="Q1569" s="358"/>
      <c r="R1569" s="358"/>
      <c r="S1569" s="358"/>
      <c r="T1569" s="359"/>
      <c r="U1569" s="360"/>
      <c r="V1569" s="360"/>
      <c r="W1569" s="357"/>
      <c r="X1569" s="357"/>
      <c r="Y1569" s="446"/>
      <c r="Z1569" s="443"/>
      <c r="AA1569" s="446"/>
      <c r="AB1569" s="357"/>
      <c r="AC1569" s="357"/>
      <c r="AD1569" s="357"/>
      <c r="AE1569" s="357"/>
      <c r="AF1569" s="357"/>
      <c r="AG1569" s="446"/>
      <c r="AH1569" s="357"/>
      <c r="AI1569" s="357"/>
      <c r="AJ1569" s="357"/>
      <c r="AK1569" s="357"/>
      <c r="AL1569" s="357"/>
      <c r="AM1569" s="357"/>
    </row>
    <row r="1570" spans="5:39" x14ac:dyDescent="0.25">
      <c r="E1570" s="356"/>
      <c r="F1570" s="356"/>
      <c r="G1570" s="356"/>
      <c r="H1570" s="356"/>
      <c r="I1570" s="356"/>
      <c r="J1570" s="357"/>
      <c r="K1570" s="357"/>
      <c r="L1570" s="357"/>
      <c r="M1570" s="357"/>
      <c r="N1570" s="358"/>
      <c r="O1570" s="358"/>
      <c r="P1570" s="358"/>
      <c r="Q1570" s="358"/>
      <c r="R1570" s="358"/>
      <c r="S1570" s="358"/>
      <c r="T1570" s="359"/>
      <c r="U1570" s="360"/>
      <c r="V1570" s="360"/>
      <c r="W1570" s="357"/>
      <c r="X1570" s="357"/>
      <c r="Y1570" s="446"/>
      <c r="Z1570" s="443"/>
      <c r="AA1570" s="446"/>
      <c r="AB1570" s="357"/>
      <c r="AC1570" s="357"/>
      <c r="AD1570" s="357"/>
      <c r="AE1570" s="357"/>
      <c r="AF1570" s="357"/>
      <c r="AG1570" s="446"/>
      <c r="AH1570" s="357"/>
      <c r="AI1570" s="357"/>
      <c r="AJ1570" s="357"/>
      <c r="AK1570" s="357"/>
      <c r="AL1570" s="357"/>
      <c r="AM1570" s="357"/>
    </row>
    <row r="1571" spans="5:39" x14ac:dyDescent="0.25">
      <c r="E1571" s="356"/>
      <c r="F1571" s="356"/>
      <c r="G1571" s="356"/>
      <c r="H1571" s="356"/>
      <c r="I1571" s="356"/>
      <c r="J1571" s="357"/>
      <c r="K1571" s="357"/>
      <c r="L1571" s="357"/>
      <c r="M1571" s="357"/>
      <c r="N1571" s="358"/>
      <c r="O1571" s="358"/>
      <c r="P1571" s="358"/>
      <c r="Q1571" s="358"/>
      <c r="R1571" s="358"/>
      <c r="S1571" s="358"/>
      <c r="T1571" s="359"/>
      <c r="U1571" s="360"/>
      <c r="V1571" s="360"/>
      <c r="W1571" s="357"/>
      <c r="X1571" s="357"/>
      <c r="Y1571" s="446"/>
      <c r="Z1571" s="443"/>
      <c r="AA1571" s="446"/>
      <c r="AB1571" s="357"/>
      <c r="AC1571" s="357"/>
      <c r="AD1571" s="357"/>
      <c r="AE1571" s="357"/>
      <c r="AF1571" s="357"/>
      <c r="AG1571" s="446"/>
      <c r="AH1571" s="357"/>
      <c r="AI1571" s="357"/>
      <c r="AJ1571" s="357"/>
      <c r="AK1571" s="357"/>
      <c r="AL1571" s="357"/>
      <c r="AM1571" s="357"/>
    </row>
    <row r="1572" spans="5:39" x14ac:dyDescent="0.25">
      <c r="E1572" s="356"/>
      <c r="F1572" s="356"/>
      <c r="G1572" s="356"/>
      <c r="H1572" s="356"/>
      <c r="I1572" s="356"/>
      <c r="J1572" s="357"/>
      <c r="K1572" s="357"/>
      <c r="L1572" s="357"/>
      <c r="M1572" s="357"/>
      <c r="N1572" s="358"/>
      <c r="O1572" s="358"/>
      <c r="P1572" s="358"/>
      <c r="Q1572" s="358"/>
      <c r="R1572" s="358"/>
      <c r="S1572" s="358"/>
      <c r="T1572" s="359"/>
      <c r="U1572" s="360"/>
      <c r="V1572" s="360"/>
      <c r="W1572" s="357"/>
      <c r="X1572" s="357"/>
      <c r="Y1572" s="446"/>
      <c r="Z1572" s="443"/>
      <c r="AA1572" s="446"/>
      <c r="AB1572" s="357"/>
      <c r="AC1572" s="357"/>
      <c r="AD1572" s="357"/>
      <c r="AE1572" s="357"/>
      <c r="AF1572" s="357"/>
      <c r="AG1572" s="446"/>
      <c r="AH1572" s="357"/>
      <c r="AI1572" s="357"/>
      <c r="AJ1572" s="357"/>
      <c r="AK1572" s="357"/>
      <c r="AL1572" s="357"/>
      <c r="AM1572" s="357"/>
    </row>
    <row r="1573" spans="5:39" x14ac:dyDescent="0.25">
      <c r="E1573" s="356"/>
      <c r="F1573" s="356"/>
      <c r="G1573" s="356"/>
      <c r="H1573" s="356"/>
      <c r="I1573" s="356"/>
      <c r="J1573" s="357"/>
      <c r="K1573" s="357"/>
      <c r="L1573" s="357"/>
      <c r="M1573" s="357"/>
      <c r="N1573" s="358"/>
      <c r="O1573" s="358"/>
      <c r="P1573" s="358"/>
      <c r="Q1573" s="358"/>
      <c r="R1573" s="358"/>
      <c r="S1573" s="358"/>
      <c r="T1573" s="359"/>
      <c r="U1573" s="360"/>
      <c r="V1573" s="360"/>
      <c r="W1573" s="357"/>
      <c r="X1573" s="357"/>
      <c r="Y1573" s="446"/>
      <c r="Z1573" s="443"/>
      <c r="AA1573" s="446"/>
      <c r="AB1573" s="357"/>
      <c r="AC1573" s="357"/>
      <c r="AD1573" s="357"/>
      <c r="AE1573" s="357"/>
      <c r="AF1573" s="357"/>
      <c r="AG1573" s="446"/>
      <c r="AH1573" s="357"/>
      <c r="AI1573" s="357"/>
      <c r="AJ1573" s="357"/>
      <c r="AK1573" s="357"/>
      <c r="AL1573" s="357"/>
      <c r="AM1573" s="357"/>
    </row>
    <row r="1574" spans="5:39" x14ac:dyDescent="0.25">
      <c r="E1574" s="356"/>
      <c r="F1574" s="356"/>
      <c r="G1574" s="356"/>
      <c r="H1574" s="356"/>
      <c r="I1574" s="356"/>
      <c r="J1574" s="357"/>
      <c r="K1574" s="357"/>
      <c r="L1574" s="357"/>
      <c r="M1574" s="357"/>
      <c r="N1574" s="358"/>
      <c r="O1574" s="358"/>
      <c r="P1574" s="358"/>
      <c r="Q1574" s="358"/>
      <c r="R1574" s="358"/>
      <c r="S1574" s="358"/>
      <c r="T1574" s="359"/>
      <c r="U1574" s="360"/>
      <c r="V1574" s="360"/>
      <c r="W1574" s="357"/>
      <c r="X1574" s="357"/>
      <c r="Y1574" s="446"/>
      <c r="Z1574" s="443"/>
      <c r="AA1574" s="446"/>
      <c r="AB1574" s="357"/>
      <c r="AC1574" s="357"/>
      <c r="AD1574" s="357"/>
      <c r="AE1574" s="357"/>
      <c r="AF1574" s="357"/>
      <c r="AG1574" s="446"/>
      <c r="AH1574" s="357"/>
      <c r="AI1574" s="357"/>
      <c r="AJ1574" s="357"/>
      <c r="AK1574" s="357"/>
      <c r="AL1574" s="357"/>
      <c r="AM1574" s="357"/>
    </row>
    <row r="1575" spans="5:39" x14ac:dyDescent="0.25">
      <c r="E1575" s="356"/>
      <c r="F1575" s="356"/>
      <c r="G1575" s="356"/>
      <c r="H1575" s="356"/>
      <c r="I1575" s="356"/>
      <c r="J1575" s="357"/>
      <c r="K1575" s="357"/>
      <c r="L1575" s="357"/>
      <c r="M1575" s="357"/>
      <c r="N1575" s="358"/>
      <c r="O1575" s="358"/>
      <c r="P1575" s="358"/>
      <c r="Q1575" s="358"/>
      <c r="R1575" s="358"/>
      <c r="S1575" s="358"/>
      <c r="T1575" s="359"/>
      <c r="U1575" s="360"/>
      <c r="V1575" s="360"/>
      <c r="W1575" s="357"/>
      <c r="X1575" s="357"/>
      <c r="Y1575" s="446"/>
      <c r="Z1575" s="443"/>
      <c r="AA1575" s="446"/>
      <c r="AB1575" s="357"/>
      <c r="AC1575" s="357"/>
      <c r="AD1575" s="357"/>
      <c r="AE1575" s="357"/>
      <c r="AF1575" s="357"/>
      <c r="AG1575" s="446"/>
      <c r="AH1575" s="357"/>
      <c r="AI1575" s="357"/>
      <c r="AJ1575" s="357"/>
      <c r="AK1575" s="357"/>
      <c r="AL1575" s="357"/>
      <c r="AM1575" s="357"/>
    </row>
    <row r="1576" spans="5:39" x14ac:dyDescent="0.25">
      <c r="E1576" s="356"/>
      <c r="F1576" s="356"/>
      <c r="G1576" s="356"/>
      <c r="H1576" s="356"/>
      <c r="I1576" s="356"/>
      <c r="J1576" s="357"/>
      <c r="K1576" s="357"/>
      <c r="L1576" s="357"/>
      <c r="M1576" s="357"/>
      <c r="N1576" s="358"/>
      <c r="O1576" s="358"/>
      <c r="P1576" s="358"/>
      <c r="Q1576" s="358"/>
      <c r="R1576" s="358"/>
      <c r="S1576" s="358"/>
      <c r="T1576" s="359"/>
      <c r="U1576" s="360"/>
      <c r="V1576" s="360"/>
      <c r="W1576" s="357"/>
      <c r="X1576" s="357"/>
      <c r="Y1576" s="446"/>
      <c r="Z1576" s="443"/>
      <c r="AA1576" s="446"/>
      <c r="AB1576" s="357"/>
      <c r="AC1576" s="357"/>
      <c r="AD1576" s="357"/>
      <c r="AE1576" s="357"/>
      <c r="AF1576" s="357"/>
      <c r="AG1576" s="446"/>
      <c r="AH1576" s="357"/>
      <c r="AI1576" s="357"/>
      <c r="AJ1576" s="357"/>
      <c r="AK1576" s="357"/>
      <c r="AL1576" s="357"/>
      <c r="AM1576" s="357"/>
    </row>
    <row r="1577" spans="5:39" x14ac:dyDescent="0.25">
      <c r="E1577" s="356"/>
      <c r="F1577" s="356"/>
      <c r="G1577" s="356"/>
      <c r="H1577" s="356"/>
      <c r="I1577" s="356"/>
      <c r="J1577" s="357"/>
      <c r="K1577" s="357"/>
      <c r="L1577" s="357"/>
      <c r="M1577" s="357"/>
      <c r="N1577" s="358"/>
      <c r="O1577" s="358"/>
      <c r="P1577" s="358"/>
      <c r="Q1577" s="358"/>
      <c r="R1577" s="358"/>
      <c r="S1577" s="358"/>
      <c r="T1577" s="359"/>
      <c r="U1577" s="360"/>
      <c r="V1577" s="360"/>
      <c r="W1577" s="357"/>
      <c r="X1577" s="357"/>
      <c r="Y1577" s="446"/>
      <c r="Z1577" s="443"/>
      <c r="AA1577" s="446"/>
      <c r="AB1577" s="357"/>
      <c r="AC1577" s="357"/>
      <c r="AD1577" s="357"/>
      <c r="AE1577" s="357"/>
      <c r="AF1577" s="357"/>
      <c r="AG1577" s="446"/>
      <c r="AH1577" s="357"/>
      <c r="AI1577" s="357"/>
      <c r="AJ1577" s="357"/>
      <c r="AK1577" s="357"/>
      <c r="AL1577" s="357"/>
      <c r="AM1577" s="357"/>
    </row>
    <row r="1578" spans="5:39" x14ac:dyDescent="0.25">
      <c r="E1578" s="356"/>
      <c r="F1578" s="356"/>
      <c r="G1578" s="356"/>
      <c r="H1578" s="356"/>
      <c r="I1578" s="356"/>
      <c r="J1578" s="357"/>
      <c r="K1578" s="357"/>
      <c r="L1578" s="357"/>
      <c r="M1578" s="357"/>
      <c r="N1578" s="358"/>
      <c r="O1578" s="358"/>
      <c r="P1578" s="358"/>
      <c r="Q1578" s="358"/>
      <c r="R1578" s="358"/>
      <c r="S1578" s="358"/>
      <c r="T1578" s="359"/>
      <c r="U1578" s="360"/>
      <c r="V1578" s="360"/>
      <c r="W1578" s="357"/>
      <c r="X1578" s="357"/>
      <c r="Y1578" s="446"/>
      <c r="Z1578" s="443"/>
      <c r="AA1578" s="446"/>
      <c r="AB1578" s="357"/>
      <c r="AC1578" s="357"/>
      <c r="AD1578" s="357"/>
      <c r="AE1578" s="357"/>
      <c r="AF1578" s="357"/>
      <c r="AG1578" s="446"/>
      <c r="AH1578" s="357"/>
      <c r="AI1578" s="357"/>
      <c r="AJ1578" s="357"/>
      <c r="AK1578" s="357"/>
      <c r="AL1578" s="357"/>
      <c r="AM1578" s="357"/>
    </row>
    <row r="1579" spans="5:39" x14ac:dyDescent="0.25">
      <c r="E1579" s="356"/>
      <c r="F1579" s="356"/>
      <c r="G1579" s="356"/>
      <c r="H1579" s="356"/>
      <c r="I1579" s="356"/>
      <c r="J1579" s="357"/>
      <c r="K1579" s="357"/>
      <c r="L1579" s="357"/>
      <c r="M1579" s="357"/>
      <c r="N1579" s="358"/>
      <c r="O1579" s="358"/>
      <c r="P1579" s="358"/>
      <c r="Q1579" s="358"/>
      <c r="R1579" s="358"/>
      <c r="S1579" s="358"/>
      <c r="T1579" s="359"/>
      <c r="U1579" s="360"/>
      <c r="V1579" s="360"/>
      <c r="W1579" s="357"/>
      <c r="X1579" s="357"/>
      <c r="Y1579" s="446"/>
      <c r="Z1579" s="443"/>
      <c r="AA1579" s="446"/>
      <c r="AB1579" s="357"/>
      <c r="AC1579" s="357"/>
      <c r="AD1579" s="357"/>
      <c r="AE1579" s="357"/>
      <c r="AF1579" s="357"/>
      <c r="AG1579" s="446"/>
      <c r="AH1579" s="357"/>
      <c r="AI1579" s="357"/>
      <c r="AJ1579" s="357"/>
      <c r="AK1579" s="357"/>
      <c r="AL1579" s="357"/>
      <c r="AM1579" s="357"/>
    </row>
    <row r="1580" spans="5:39" x14ac:dyDescent="0.25">
      <c r="E1580" s="356"/>
      <c r="F1580" s="356"/>
      <c r="G1580" s="356"/>
      <c r="H1580" s="356"/>
      <c r="I1580" s="356"/>
      <c r="J1580" s="357"/>
      <c r="K1580" s="357"/>
      <c r="L1580" s="357"/>
      <c r="M1580" s="357"/>
      <c r="N1580" s="358"/>
      <c r="O1580" s="358"/>
      <c r="P1580" s="358"/>
      <c r="Q1580" s="358"/>
      <c r="R1580" s="358"/>
      <c r="S1580" s="358"/>
      <c r="T1580" s="359"/>
      <c r="U1580" s="360"/>
      <c r="V1580" s="360"/>
      <c r="W1580" s="357"/>
      <c r="X1580" s="357"/>
      <c r="Y1580" s="446"/>
      <c r="Z1580" s="443"/>
      <c r="AA1580" s="446"/>
      <c r="AB1580" s="357"/>
      <c r="AC1580" s="357"/>
      <c r="AD1580" s="357"/>
      <c r="AE1580" s="357"/>
      <c r="AF1580" s="357"/>
      <c r="AG1580" s="446"/>
      <c r="AH1580" s="357"/>
      <c r="AI1580" s="357"/>
      <c r="AJ1580" s="357"/>
      <c r="AK1580" s="357"/>
      <c r="AL1580" s="357"/>
      <c r="AM1580" s="357"/>
    </row>
    <row r="1581" spans="5:39" x14ac:dyDescent="0.25">
      <c r="E1581" s="356"/>
      <c r="F1581" s="356"/>
      <c r="G1581" s="356"/>
      <c r="H1581" s="356"/>
      <c r="I1581" s="356"/>
      <c r="J1581" s="357"/>
      <c r="K1581" s="357"/>
      <c r="L1581" s="357"/>
      <c r="M1581" s="357"/>
      <c r="N1581" s="358"/>
      <c r="O1581" s="358"/>
      <c r="P1581" s="358"/>
      <c r="Q1581" s="358"/>
      <c r="R1581" s="358"/>
      <c r="S1581" s="358"/>
      <c r="T1581" s="359"/>
      <c r="U1581" s="360"/>
      <c r="V1581" s="360"/>
      <c r="W1581" s="357"/>
      <c r="X1581" s="357"/>
      <c r="Y1581" s="446"/>
      <c r="Z1581" s="443"/>
      <c r="AA1581" s="446"/>
      <c r="AB1581" s="357"/>
      <c r="AC1581" s="357"/>
      <c r="AD1581" s="357"/>
      <c r="AE1581" s="357"/>
      <c r="AF1581" s="357"/>
      <c r="AG1581" s="446"/>
      <c r="AH1581" s="357"/>
      <c r="AI1581" s="357"/>
      <c r="AJ1581" s="357"/>
      <c r="AK1581" s="357"/>
      <c r="AL1581" s="357"/>
      <c r="AM1581" s="357"/>
    </row>
    <row r="1582" spans="5:39" x14ac:dyDescent="0.25">
      <c r="E1582" s="356"/>
      <c r="F1582" s="356"/>
      <c r="G1582" s="356"/>
      <c r="H1582" s="356"/>
      <c r="I1582" s="356"/>
      <c r="J1582" s="357"/>
      <c r="K1582" s="357"/>
      <c r="L1582" s="357"/>
      <c r="M1582" s="357"/>
      <c r="N1582" s="358"/>
      <c r="O1582" s="358"/>
      <c r="P1582" s="358"/>
      <c r="Q1582" s="358"/>
      <c r="R1582" s="358"/>
      <c r="S1582" s="358"/>
      <c r="T1582" s="359"/>
      <c r="U1582" s="360"/>
      <c r="V1582" s="360"/>
      <c r="W1582" s="357"/>
      <c r="X1582" s="357"/>
      <c r="Y1582" s="446"/>
      <c r="Z1582" s="443"/>
      <c r="AA1582" s="446"/>
      <c r="AB1582" s="357"/>
      <c r="AC1582" s="357"/>
      <c r="AD1582" s="357"/>
      <c r="AE1582" s="357"/>
      <c r="AF1582" s="357"/>
      <c r="AG1582" s="446"/>
      <c r="AH1582" s="357"/>
      <c r="AI1582" s="357"/>
      <c r="AJ1582" s="357"/>
      <c r="AK1582" s="357"/>
      <c r="AL1582" s="357"/>
      <c r="AM1582" s="357"/>
    </row>
    <row r="1583" spans="5:39" x14ac:dyDescent="0.25">
      <c r="E1583" s="356"/>
      <c r="F1583" s="356"/>
      <c r="G1583" s="356"/>
      <c r="H1583" s="356"/>
      <c r="I1583" s="356"/>
      <c r="J1583" s="357"/>
      <c r="K1583" s="357"/>
      <c r="L1583" s="357"/>
      <c r="M1583" s="357"/>
      <c r="N1583" s="358"/>
      <c r="O1583" s="358"/>
      <c r="P1583" s="358"/>
      <c r="Q1583" s="358"/>
      <c r="R1583" s="358"/>
      <c r="S1583" s="358"/>
      <c r="T1583" s="359"/>
      <c r="U1583" s="360"/>
      <c r="V1583" s="360"/>
      <c r="W1583" s="357"/>
      <c r="X1583" s="357"/>
      <c r="Y1583" s="446"/>
      <c r="Z1583" s="443"/>
      <c r="AA1583" s="446"/>
      <c r="AB1583" s="357"/>
      <c r="AC1583" s="357"/>
      <c r="AD1583" s="357"/>
      <c r="AE1583" s="357"/>
      <c r="AF1583" s="357"/>
      <c r="AG1583" s="446"/>
      <c r="AH1583" s="357"/>
      <c r="AI1583" s="357"/>
      <c r="AJ1583" s="357"/>
      <c r="AK1583" s="357"/>
      <c r="AL1583" s="357"/>
      <c r="AM1583" s="357"/>
    </row>
    <row r="1584" spans="5:39" x14ac:dyDescent="0.25">
      <c r="E1584" s="356"/>
      <c r="F1584" s="356"/>
      <c r="G1584" s="356"/>
      <c r="H1584" s="356"/>
      <c r="I1584" s="356"/>
      <c r="J1584" s="357"/>
      <c r="K1584" s="357"/>
      <c r="L1584" s="357"/>
      <c r="M1584" s="357"/>
      <c r="N1584" s="358"/>
      <c r="O1584" s="358"/>
      <c r="P1584" s="358"/>
      <c r="Q1584" s="358"/>
      <c r="R1584" s="358"/>
      <c r="S1584" s="358"/>
      <c r="T1584" s="359"/>
      <c r="U1584" s="360"/>
      <c r="V1584" s="360"/>
      <c r="W1584" s="357"/>
      <c r="X1584" s="357"/>
      <c r="Y1584" s="446"/>
      <c r="Z1584" s="443"/>
      <c r="AA1584" s="446"/>
      <c r="AB1584" s="357"/>
      <c r="AC1584" s="357"/>
      <c r="AD1584" s="357"/>
      <c r="AE1584" s="357"/>
      <c r="AF1584" s="357"/>
      <c r="AG1584" s="446"/>
      <c r="AH1584" s="357"/>
      <c r="AI1584" s="357"/>
      <c r="AJ1584" s="357"/>
      <c r="AK1584" s="357"/>
      <c r="AL1584" s="357"/>
      <c r="AM1584" s="357"/>
    </row>
    <row r="1585" spans="5:39" x14ac:dyDescent="0.25">
      <c r="E1585" s="356"/>
      <c r="F1585" s="356"/>
      <c r="G1585" s="356"/>
      <c r="H1585" s="356"/>
      <c r="I1585" s="356"/>
      <c r="J1585" s="357"/>
      <c r="K1585" s="357"/>
      <c r="L1585" s="357"/>
      <c r="M1585" s="357"/>
      <c r="N1585" s="358"/>
      <c r="O1585" s="358"/>
      <c r="P1585" s="358"/>
      <c r="Q1585" s="358"/>
      <c r="R1585" s="358"/>
      <c r="S1585" s="358"/>
      <c r="T1585" s="359"/>
      <c r="U1585" s="360"/>
      <c r="V1585" s="360"/>
      <c r="W1585" s="357"/>
      <c r="X1585" s="357"/>
      <c r="Y1585" s="446"/>
      <c r="Z1585" s="443"/>
      <c r="AA1585" s="446"/>
      <c r="AB1585" s="357"/>
      <c r="AC1585" s="357"/>
      <c r="AD1585" s="357"/>
      <c r="AE1585" s="357"/>
      <c r="AF1585" s="357"/>
      <c r="AG1585" s="446"/>
      <c r="AH1585" s="357"/>
      <c r="AI1585" s="357"/>
      <c r="AJ1585" s="357"/>
      <c r="AK1585" s="357"/>
      <c r="AL1585" s="357"/>
      <c r="AM1585" s="357"/>
    </row>
    <row r="1586" spans="5:39" x14ac:dyDescent="0.25">
      <c r="E1586" s="356"/>
      <c r="F1586" s="356"/>
      <c r="G1586" s="356"/>
      <c r="H1586" s="356"/>
      <c r="I1586" s="356"/>
      <c r="J1586" s="357"/>
      <c r="K1586" s="357"/>
      <c r="L1586" s="357"/>
      <c r="M1586" s="357"/>
      <c r="N1586" s="358"/>
      <c r="O1586" s="358"/>
      <c r="P1586" s="358"/>
      <c r="Q1586" s="358"/>
      <c r="R1586" s="358"/>
      <c r="S1586" s="358"/>
      <c r="T1586" s="359"/>
      <c r="U1586" s="360"/>
      <c r="V1586" s="360"/>
      <c r="W1586" s="357"/>
      <c r="X1586" s="357"/>
      <c r="Y1586" s="446"/>
      <c r="Z1586" s="443"/>
      <c r="AA1586" s="446"/>
      <c r="AB1586" s="357"/>
      <c r="AC1586" s="357"/>
      <c r="AD1586" s="357"/>
      <c r="AE1586" s="357"/>
      <c r="AF1586" s="357"/>
      <c r="AG1586" s="446"/>
      <c r="AH1586" s="357"/>
      <c r="AI1586" s="357"/>
      <c r="AJ1586" s="357"/>
      <c r="AK1586" s="357"/>
      <c r="AL1586" s="357"/>
      <c r="AM1586" s="357"/>
    </row>
    <row r="1587" spans="5:39" x14ac:dyDescent="0.25">
      <c r="E1587" s="356"/>
      <c r="F1587" s="356"/>
      <c r="G1587" s="356"/>
      <c r="H1587" s="356"/>
      <c r="I1587" s="356"/>
      <c r="J1587" s="357"/>
      <c r="K1587" s="357"/>
      <c r="L1587" s="357"/>
      <c r="M1587" s="357"/>
      <c r="N1587" s="358"/>
      <c r="O1587" s="358"/>
      <c r="P1587" s="358"/>
      <c r="Q1587" s="358"/>
      <c r="R1587" s="358"/>
      <c r="S1587" s="358"/>
      <c r="T1587" s="359"/>
      <c r="U1587" s="360"/>
      <c r="V1587" s="360"/>
      <c r="W1587" s="357"/>
      <c r="X1587" s="357"/>
      <c r="Y1587" s="446"/>
      <c r="Z1587" s="443"/>
      <c r="AA1587" s="446"/>
      <c r="AB1587" s="357"/>
      <c r="AC1587" s="357"/>
      <c r="AD1587" s="357"/>
      <c r="AE1587" s="357"/>
      <c r="AF1587" s="357"/>
      <c r="AG1587" s="446"/>
      <c r="AH1587" s="357"/>
      <c r="AI1587" s="357"/>
      <c r="AJ1587" s="357"/>
      <c r="AK1587" s="357"/>
      <c r="AL1587" s="357"/>
      <c r="AM1587" s="357"/>
    </row>
    <row r="1588" spans="5:39" x14ac:dyDescent="0.25">
      <c r="E1588" s="356"/>
      <c r="F1588" s="356"/>
      <c r="G1588" s="356"/>
      <c r="H1588" s="356"/>
      <c r="I1588" s="356"/>
      <c r="J1588" s="357"/>
      <c r="K1588" s="357"/>
      <c r="L1588" s="357"/>
      <c r="M1588" s="357"/>
      <c r="N1588" s="358"/>
      <c r="O1588" s="358"/>
      <c r="P1588" s="358"/>
      <c r="Q1588" s="358"/>
      <c r="R1588" s="358"/>
      <c r="S1588" s="358"/>
      <c r="T1588" s="359"/>
      <c r="U1588" s="360"/>
      <c r="V1588" s="360"/>
      <c r="W1588" s="357"/>
      <c r="X1588" s="357"/>
      <c r="Y1588" s="446"/>
      <c r="Z1588" s="443"/>
      <c r="AA1588" s="446"/>
      <c r="AB1588" s="357"/>
      <c r="AC1588" s="357"/>
      <c r="AD1588" s="357"/>
      <c r="AE1588" s="357"/>
      <c r="AF1588" s="357"/>
      <c r="AG1588" s="446"/>
      <c r="AH1588" s="357"/>
      <c r="AI1588" s="357"/>
      <c r="AJ1588" s="357"/>
      <c r="AK1588" s="357"/>
      <c r="AL1588" s="357"/>
      <c r="AM1588" s="357"/>
    </row>
    <row r="1589" spans="5:39" x14ac:dyDescent="0.25">
      <c r="E1589" s="356"/>
      <c r="F1589" s="356"/>
      <c r="G1589" s="356"/>
      <c r="H1589" s="356"/>
      <c r="I1589" s="356"/>
      <c r="J1589" s="357"/>
      <c r="K1589" s="357"/>
      <c r="L1589" s="357"/>
      <c r="M1589" s="357"/>
      <c r="N1589" s="358"/>
      <c r="O1589" s="358"/>
      <c r="P1589" s="358"/>
      <c r="Q1589" s="358"/>
      <c r="R1589" s="358"/>
      <c r="S1589" s="358"/>
      <c r="T1589" s="359"/>
      <c r="U1589" s="360"/>
      <c r="V1589" s="360"/>
      <c r="W1589" s="357"/>
      <c r="X1589" s="357"/>
      <c r="Y1589" s="446"/>
      <c r="Z1589" s="443"/>
      <c r="AA1589" s="446"/>
      <c r="AB1589" s="357"/>
      <c r="AC1589" s="357"/>
      <c r="AD1589" s="357"/>
      <c r="AE1589" s="357"/>
      <c r="AF1589" s="357"/>
      <c r="AG1589" s="446"/>
      <c r="AH1589" s="357"/>
      <c r="AI1589" s="357"/>
      <c r="AJ1589" s="357"/>
      <c r="AK1589" s="357"/>
      <c r="AL1589" s="357"/>
      <c r="AM1589" s="357"/>
    </row>
    <row r="1590" spans="5:39" x14ac:dyDescent="0.25">
      <c r="E1590" s="356"/>
      <c r="F1590" s="356"/>
      <c r="G1590" s="356"/>
      <c r="H1590" s="356"/>
      <c r="I1590" s="356"/>
      <c r="J1590" s="357"/>
      <c r="K1590" s="357"/>
      <c r="L1590" s="357"/>
      <c r="M1590" s="357"/>
      <c r="N1590" s="358"/>
      <c r="O1590" s="358"/>
      <c r="P1590" s="358"/>
      <c r="Q1590" s="358"/>
      <c r="R1590" s="358"/>
      <c r="S1590" s="358"/>
      <c r="T1590" s="359"/>
      <c r="U1590" s="360"/>
      <c r="V1590" s="360"/>
      <c r="W1590" s="357"/>
      <c r="X1590" s="357"/>
      <c r="Y1590" s="446"/>
      <c r="Z1590" s="443"/>
      <c r="AA1590" s="446"/>
      <c r="AB1590" s="357"/>
      <c r="AC1590" s="357"/>
      <c r="AD1590" s="357"/>
      <c r="AE1590" s="357"/>
      <c r="AF1590" s="357"/>
      <c r="AG1590" s="446"/>
      <c r="AH1590" s="357"/>
      <c r="AI1590" s="357"/>
      <c r="AJ1590" s="357"/>
      <c r="AK1590" s="357"/>
      <c r="AL1590" s="357"/>
      <c r="AM1590" s="357"/>
    </row>
    <row r="1591" spans="5:39" x14ac:dyDescent="0.25">
      <c r="E1591" s="356"/>
      <c r="F1591" s="356"/>
      <c r="G1591" s="356"/>
      <c r="H1591" s="356"/>
      <c r="I1591" s="356"/>
      <c r="J1591" s="357"/>
      <c r="K1591" s="357"/>
      <c r="L1591" s="357"/>
      <c r="M1591" s="357"/>
      <c r="N1591" s="358"/>
      <c r="O1591" s="358"/>
      <c r="P1591" s="358"/>
      <c r="Q1591" s="358"/>
      <c r="R1591" s="358"/>
      <c r="S1591" s="358"/>
      <c r="T1591" s="359"/>
      <c r="U1591" s="360"/>
      <c r="V1591" s="360"/>
      <c r="W1591" s="357"/>
      <c r="X1591" s="357"/>
      <c r="Y1591" s="446"/>
      <c r="Z1591" s="443"/>
      <c r="AA1591" s="446"/>
      <c r="AB1591" s="357"/>
      <c r="AC1591" s="357"/>
      <c r="AD1591" s="357"/>
      <c r="AE1591" s="357"/>
      <c r="AF1591" s="357"/>
      <c r="AG1591" s="446"/>
      <c r="AH1591" s="357"/>
      <c r="AI1591" s="357"/>
      <c r="AJ1591" s="357"/>
      <c r="AK1591" s="357"/>
      <c r="AL1591" s="357"/>
      <c r="AM1591" s="357"/>
    </row>
    <row r="1592" spans="5:39" x14ac:dyDescent="0.25">
      <c r="E1592" s="356"/>
      <c r="F1592" s="356"/>
      <c r="G1592" s="356"/>
      <c r="H1592" s="356"/>
      <c r="I1592" s="356"/>
      <c r="J1592" s="357"/>
      <c r="K1592" s="357"/>
      <c r="L1592" s="357"/>
      <c r="M1592" s="357"/>
      <c r="N1592" s="358"/>
      <c r="O1592" s="358"/>
      <c r="P1592" s="358"/>
      <c r="Q1592" s="358"/>
      <c r="R1592" s="358"/>
      <c r="S1592" s="358"/>
      <c r="T1592" s="359"/>
      <c r="U1592" s="360"/>
      <c r="V1592" s="360"/>
      <c r="W1592" s="357"/>
      <c r="X1592" s="357"/>
      <c r="Y1592" s="446"/>
      <c r="Z1592" s="443"/>
      <c r="AA1592" s="446"/>
      <c r="AB1592" s="357"/>
      <c r="AC1592" s="357"/>
      <c r="AD1592" s="357"/>
      <c r="AE1592" s="357"/>
      <c r="AF1592" s="357"/>
      <c r="AG1592" s="446"/>
      <c r="AH1592" s="357"/>
      <c r="AI1592" s="357"/>
      <c r="AJ1592" s="357"/>
      <c r="AK1592" s="357"/>
      <c r="AL1592" s="357"/>
      <c r="AM1592" s="357"/>
    </row>
    <row r="1593" spans="5:39" x14ac:dyDescent="0.25">
      <c r="E1593" s="356"/>
      <c r="F1593" s="356"/>
      <c r="G1593" s="356"/>
      <c r="H1593" s="356"/>
      <c r="I1593" s="356"/>
      <c r="J1593" s="357"/>
      <c r="K1593" s="357"/>
      <c r="L1593" s="357"/>
      <c r="M1593" s="357"/>
      <c r="N1593" s="358"/>
      <c r="O1593" s="358"/>
      <c r="P1593" s="358"/>
      <c r="Q1593" s="358"/>
      <c r="R1593" s="358"/>
      <c r="S1593" s="358"/>
      <c r="T1593" s="359"/>
      <c r="U1593" s="360"/>
      <c r="V1593" s="360"/>
      <c r="W1593" s="357"/>
      <c r="X1593" s="357"/>
      <c r="Y1593" s="446"/>
      <c r="Z1593" s="443"/>
      <c r="AA1593" s="446"/>
      <c r="AB1593" s="357"/>
      <c r="AC1593" s="357"/>
      <c r="AD1593" s="357"/>
      <c r="AE1593" s="357"/>
      <c r="AF1593" s="357"/>
      <c r="AG1593" s="446"/>
      <c r="AH1593" s="357"/>
      <c r="AI1593" s="357"/>
      <c r="AJ1593" s="357"/>
      <c r="AK1593" s="357"/>
      <c r="AL1593" s="357"/>
      <c r="AM1593" s="357"/>
    </row>
    <row r="1594" spans="5:39" x14ac:dyDescent="0.25">
      <c r="E1594" s="356"/>
      <c r="F1594" s="356"/>
      <c r="G1594" s="356"/>
      <c r="H1594" s="356"/>
      <c r="I1594" s="356"/>
      <c r="J1594" s="357"/>
      <c r="K1594" s="357"/>
      <c r="L1594" s="357"/>
      <c r="M1594" s="357"/>
      <c r="N1594" s="358"/>
      <c r="O1594" s="358"/>
      <c r="P1594" s="358"/>
      <c r="Q1594" s="358"/>
      <c r="R1594" s="358"/>
      <c r="S1594" s="358"/>
      <c r="T1594" s="359"/>
      <c r="U1594" s="360"/>
      <c r="V1594" s="360"/>
      <c r="W1594" s="357"/>
      <c r="X1594" s="357"/>
      <c r="Y1594" s="446"/>
      <c r="Z1594" s="443"/>
      <c r="AA1594" s="446"/>
      <c r="AB1594" s="357"/>
      <c r="AC1594" s="357"/>
      <c r="AD1594" s="357"/>
      <c r="AE1594" s="357"/>
      <c r="AF1594" s="357"/>
      <c r="AG1594" s="446"/>
      <c r="AH1594" s="357"/>
      <c r="AI1594" s="357"/>
      <c r="AJ1594" s="357"/>
      <c r="AK1594" s="357"/>
      <c r="AL1594" s="357"/>
      <c r="AM1594" s="357"/>
    </row>
    <row r="1595" spans="5:39" x14ac:dyDescent="0.25">
      <c r="E1595" s="356"/>
      <c r="F1595" s="356"/>
      <c r="G1595" s="356"/>
      <c r="H1595" s="356"/>
      <c r="I1595" s="356"/>
      <c r="J1595" s="357"/>
      <c r="K1595" s="357"/>
      <c r="L1595" s="357"/>
      <c r="M1595" s="357"/>
      <c r="N1595" s="358"/>
      <c r="O1595" s="358"/>
      <c r="P1595" s="358"/>
      <c r="Q1595" s="358"/>
      <c r="R1595" s="358"/>
      <c r="S1595" s="358"/>
      <c r="T1595" s="359"/>
      <c r="U1595" s="360"/>
      <c r="V1595" s="360"/>
      <c r="W1595" s="357"/>
      <c r="X1595" s="357"/>
      <c r="Y1595" s="446"/>
      <c r="Z1595" s="443"/>
      <c r="AA1595" s="446"/>
      <c r="AB1595" s="357"/>
      <c r="AC1595" s="357"/>
      <c r="AD1595" s="357"/>
      <c r="AE1595" s="357"/>
      <c r="AF1595" s="357"/>
      <c r="AG1595" s="446"/>
      <c r="AH1595" s="357"/>
      <c r="AI1595" s="357"/>
      <c r="AJ1595" s="357"/>
      <c r="AK1595" s="357"/>
      <c r="AL1595" s="357"/>
      <c r="AM1595" s="357"/>
    </row>
    <row r="1596" spans="5:39" x14ac:dyDescent="0.25">
      <c r="E1596" s="356"/>
      <c r="F1596" s="356"/>
      <c r="G1596" s="356"/>
      <c r="H1596" s="356"/>
      <c r="I1596" s="356"/>
      <c r="J1596" s="357"/>
      <c r="K1596" s="357"/>
      <c r="L1596" s="357"/>
      <c r="M1596" s="357"/>
      <c r="N1596" s="358"/>
      <c r="O1596" s="358"/>
      <c r="P1596" s="358"/>
      <c r="Q1596" s="358"/>
      <c r="R1596" s="358"/>
      <c r="S1596" s="358"/>
      <c r="T1596" s="359"/>
      <c r="U1596" s="360"/>
      <c r="V1596" s="360"/>
      <c r="W1596" s="357"/>
      <c r="X1596" s="357"/>
      <c r="Y1596" s="446"/>
      <c r="Z1596" s="443"/>
      <c r="AA1596" s="446"/>
      <c r="AB1596" s="357"/>
      <c r="AC1596" s="357"/>
      <c r="AD1596" s="357"/>
      <c r="AE1596" s="357"/>
      <c r="AF1596" s="357"/>
      <c r="AG1596" s="446"/>
      <c r="AH1596" s="357"/>
      <c r="AI1596" s="357"/>
      <c r="AJ1596" s="357"/>
      <c r="AK1596" s="357"/>
      <c r="AL1596" s="357"/>
      <c r="AM1596" s="357"/>
    </row>
    <row r="1597" spans="5:39" x14ac:dyDescent="0.25">
      <c r="E1597" s="356"/>
      <c r="F1597" s="356"/>
      <c r="G1597" s="356"/>
      <c r="H1597" s="356"/>
      <c r="I1597" s="356"/>
      <c r="J1597" s="357"/>
      <c r="K1597" s="357"/>
      <c r="L1597" s="357"/>
      <c r="M1597" s="357"/>
      <c r="N1597" s="358"/>
      <c r="O1597" s="358"/>
      <c r="P1597" s="358"/>
      <c r="Q1597" s="358"/>
      <c r="R1597" s="358"/>
      <c r="S1597" s="358"/>
      <c r="T1597" s="359"/>
      <c r="U1597" s="360"/>
      <c r="V1597" s="360"/>
      <c r="W1597" s="357"/>
      <c r="X1597" s="357"/>
      <c r="Y1597" s="446"/>
      <c r="Z1597" s="443"/>
      <c r="AA1597" s="446"/>
      <c r="AB1597" s="357"/>
      <c r="AC1597" s="357"/>
      <c r="AD1597" s="357"/>
      <c r="AE1597" s="357"/>
      <c r="AF1597" s="357"/>
      <c r="AG1597" s="446"/>
      <c r="AH1597" s="357"/>
      <c r="AI1597" s="357"/>
      <c r="AJ1597" s="357"/>
      <c r="AK1597" s="357"/>
      <c r="AL1597" s="357"/>
      <c r="AM1597" s="357"/>
    </row>
    <row r="1598" spans="5:39" x14ac:dyDescent="0.25">
      <c r="E1598" s="356"/>
      <c r="F1598" s="356"/>
      <c r="G1598" s="356"/>
      <c r="H1598" s="356"/>
      <c r="I1598" s="356"/>
      <c r="J1598" s="357"/>
      <c r="K1598" s="357"/>
      <c r="L1598" s="357"/>
      <c r="M1598" s="357"/>
      <c r="N1598" s="358"/>
      <c r="O1598" s="358"/>
      <c r="P1598" s="358"/>
      <c r="Q1598" s="358"/>
      <c r="R1598" s="358"/>
      <c r="S1598" s="358"/>
      <c r="T1598" s="359"/>
      <c r="U1598" s="360"/>
      <c r="V1598" s="360"/>
      <c r="W1598" s="357"/>
      <c r="X1598" s="357"/>
      <c r="Y1598" s="446"/>
      <c r="Z1598" s="443"/>
      <c r="AA1598" s="446"/>
      <c r="AB1598" s="357"/>
      <c r="AC1598" s="357"/>
      <c r="AD1598" s="357"/>
      <c r="AE1598" s="357"/>
      <c r="AF1598" s="357"/>
      <c r="AG1598" s="446"/>
      <c r="AH1598" s="357"/>
      <c r="AI1598" s="357"/>
      <c r="AJ1598" s="357"/>
      <c r="AK1598" s="357"/>
      <c r="AL1598" s="357"/>
      <c r="AM1598" s="357"/>
    </row>
    <row r="1599" spans="5:39" x14ac:dyDescent="0.25">
      <c r="E1599" s="356"/>
      <c r="F1599" s="356"/>
      <c r="G1599" s="356"/>
      <c r="H1599" s="356"/>
      <c r="I1599" s="356"/>
      <c r="J1599" s="357"/>
      <c r="K1599" s="357"/>
      <c r="L1599" s="357"/>
      <c r="M1599" s="357"/>
      <c r="N1599" s="358"/>
      <c r="O1599" s="358"/>
      <c r="P1599" s="358"/>
      <c r="Q1599" s="358"/>
      <c r="R1599" s="358"/>
      <c r="S1599" s="358"/>
      <c r="T1599" s="359"/>
      <c r="U1599" s="360"/>
      <c r="V1599" s="360"/>
      <c r="W1599" s="357"/>
      <c r="X1599" s="357"/>
      <c r="Y1599" s="446"/>
      <c r="Z1599" s="443"/>
      <c r="AA1599" s="446"/>
      <c r="AB1599" s="357"/>
      <c r="AC1599" s="357"/>
      <c r="AD1599" s="357"/>
      <c r="AE1599" s="357"/>
      <c r="AF1599" s="357"/>
      <c r="AG1599" s="446"/>
      <c r="AH1599" s="357"/>
      <c r="AI1599" s="357"/>
      <c r="AJ1599" s="357"/>
      <c r="AK1599" s="357"/>
      <c r="AL1599" s="357"/>
      <c r="AM1599" s="357"/>
    </row>
    <row r="1600" spans="5:39" x14ac:dyDescent="0.25">
      <c r="E1600" s="356"/>
      <c r="F1600" s="356"/>
      <c r="G1600" s="356"/>
      <c r="H1600" s="356"/>
      <c r="I1600" s="356"/>
      <c r="J1600" s="357"/>
      <c r="K1600" s="357"/>
      <c r="L1600" s="357"/>
      <c r="M1600" s="357"/>
      <c r="N1600" s="358"/>
      <c r="O1600" s="358"/>
      <c r="P1600" s="358"/>
      <c r="Q1600" s="358"/>
      <c r="R1600" s="358"/>
      <c r="S1600" s="358"/>
      <c r="T1600" s="359"/>
      <c r="U1600" s="360"/>
      <c r="V1600" s="360"/>
      <c r="W1600" s="357"/>
      <c r="X1600" s="357"/>
      <c r="Y1600" s="446"/>
      <c r="Z1600" s="443"/>
      <c r="AA1600" s="446"/>
      <c r="AB1600" s="357"/>
      <c r="AC1600" s="357"/>
      <c r="AD1600" s="357"/>
      <c r="AE1600" s="357"/>
      <c r="AF1600" s="357"/>
      <c r="AG1600" s="446"/>
      <c r="AH1600" s="357"/>
      <c r="AI1600" s="357"/>
      <c r="AJ1600" s="357"/>
      <c r="AK1600" s="357"/>
      <c r="AL1600" s="357"/>
      <c r="AM1600" s="357"/>
    </row>
    <row r="1601" spans="5:39" x14ac:dyDescent="0.25">
      <c r="E1601" s="356"/>
      <c r="F1601" s="356"/>
      <c r="G1601" s="356"/>
      <c r="H1601" s="356"/>
      <c r="I1601" s="356"/>
      <c r="J1601" s="357"/>
      <c r="K1601" s="357"/>
      <c r="L1601" s="357"/>
      <c r="M1601" s="357"/>
      <c r="N1601" s="358"/>
      <c r="O1601" s="358"/>
      <c r="P1601" s="358"/>
      <c r="Q1601" s="358"/>
      <c r="R1601" s="358"/>
      <c r="S1601" s="358"/>
      <c r="T1601" s="359"/>
      <c r="U1601" s="360"/>
      <c r="V1601" s="360"/>
      <c r="W1601" s="357"/>
      <c r="X1601" s="357"/>
      <c r="Y1601" s="446"/>
      <c r="Z1601" s="443"/>
      <c r="AA1601" s="446"/>
      <c r="AB1601" s="357"/>
      <c r="AC1601" s="357"/>
      <c r="AD1601" s="357"/>
      <c r="AE1601" s="357"/>
      <c r="AF1601" s="357"/>
      <c r="AG1601" s="446"/>
      <c r="AH1601" s="357"/>
      <c r="AI1601" s="357"/>
      <c r="AJ1601" s="357"/>
      <c r="AK1601" s="357"/>
      <c r="AL1601" s="357"/>
      <c r="AM1601" s="357"/>
    </row>
    <row r="1602" spans="5:39" x14ac:dyDescent="0.25">
      <c r="E1602" s="356"/>
      <c r="F1602" s="356"/>
      <c r="G1602" s="356"/>
      <c r="H1602" s="356"/>
      <c r="I1602" s="356"/>
      <c r="J1602" s="357"/>
      <c r="K1602" s="357"/>
      <c r="L1602" s="357"/>
      <c r="M1602" s="357"/>
      <c r="N1602" s="358"/>
      <c r="O1602" s="358"/>
      <c r="P1602" s="358"/>
      <c r="Q1602" s="358"/>
      <c r="R1602" s="358"/>
      <c r="S1602" s="358"/>
      <c r="T1602" s="359"/>
      <c r="U1602" s="360"/>
      <c r="V1602" s="360"/>
      <c r="W1602" s="357"/>
      <c r="X1602" s="357"/>
      <c r="Y1602" s="446"/>
      <c r="Z1602" s="443"/>
      <c r="AA1602" s="446"/>
      <c r="AB1602" s="357"/>
      <c r="AC1602" s="357"/>
      <c r="AD1602" s="357"/>
      <c r="AE1602" s="357"/>
      <c r="AF1602" s="357"/>
      <c r="AG1602" s="446"/>
      <c r="AH1602" s="357"/>
      <c r="AI1602" s="357"/>
      <c r="AJ1602" s="357"/>
      <c r="AK1602" s="357"/>
      <c r="AL1602" s="357"/>
      <c r="AM1602" s="357"/>
    </row>
    <row r="1603" spans="5:39" x14ac:dyDescent="0.25">
      <c r="E1603" s="356"/>
      <c r="F1603" s="356"/>
      <c r="G1603" s="356"/>
      <c r="H1603" s="356"/>
      <c r="I1603" s="356"/>
      <c r="J1603" s="357"/>
      <c r="K1603" s="357"/>
      <c r="L1603" s="357"/>
      <c r="M1603" s="357"/>
      <c r="N1603" s="358"/>
      <c r="O1603" s="358"/>
      <c r="P1603" s="358"/>
      <c r="Q1603" s="358"/>
      <c r="R1603" s="358"/>
      <c r="S1603" s="358"/>
      <c r="T1603" s="359"/>
      <c r="U1603" s="360"/>
      <c r="V1603" s="360"/>
      <c r="W1603" s="357"/>
      <c r="X1603" s="357"/>
      <c r="Y1603" s="446"/>
      <c r="Z1603" s="443"/>
      <c r="AA1603" s="446"/>
      <c r="AB1603" s="357"/>
      <c r="AC1603" s="357"/>
      <c r="AD1603" s="357"/>
      <c r="AE1603" s="357"/>
      <c r="AF1603" s="357"/>
      <c r="AG1603" s="446"/>
      <c r="AH1603" s="357"/>
      <c r="AI1603" s="357"/>
      <c r="AJ1603" s="357"/>
      <c r="AK1603" s="357"/>
      <c r="AL1603" s="357"/>
      <c r="AM1603" s="357"/>
    </row>
    <row r="1604" spans="5:39" x14ac:dyDescent="0.25">
      <c r="E1604" s="356"/>
      <c r="F1604" s="356"/>
      <c r="G1604" s="356"/>
      <c r="H1604" s="356"/>
      <c r="I1604" s="356"/>
      <c r="J1604" s="357"/>
      <c r="K1604" s="357"/>
      <c r="L1604" s="357"/>
      <c r="M1604" s="357"/>
      <c r="N1604" s="358"/>
      <c r="O1604" s="358"/>
      <c r="P1604" s="358"/>
      <c r="Q1604" s="358"/>
      <c r="R1604" s="358"/>
      <c r="S1604" s="358"/>
      <c r="T1604" s="359"/>
      <c r="U1604" s="360"/>
      <c r="V1604" s="360"/>
      <c r="W1604" s="357"/>
      <c r="X1604" s="357"/>
      <c r="Y1604" s="446"/>
      <c r="Z1604" s="443"/>
      <c r="AA1604" s="446"/>
      <c r="AB1604" s="357"/>
      <c r="AC1604" s="357"/>
      <c r="AD1604" s="357"/>
      <c r="AE1604" s="357"/>
      <c r="AF1604" s="357"/>
      <c r="AG1604" s="446"/>
      <c r="AH1604" s="357"/>
      <c r="AI1604" s="357"/>
      <c r="AJ1604" s="357"/>
      <c r="AK1604" s="357"/>
      <c r="AL1604" s="357"/>
      <c r="AM1604" s="357"/>
    </row>
    <row r="1605" spans="5:39" x14ac:dyDescent="0.25">
      <c r="E1605" s="356"/>
      <c r="F1605" s="356"/>
      <c r="G1605" s="356"/>
      <c r="H1605" s="356"/>
      <c r="I1605" s="356"/>
      <c r="J1605" s="357"/>
      <c r="K1605" s="357"/>
      <c r="L1605" s="357"/>
      <c r="M1605" s="357"/>
      <c r="N1605" s="358"/>
      <c r="O1605" s="358"/>
      <c r="P1605" s="358"/>
      <c r="Q1605" s="358"/>
      <c r="R1605" s="358"/>
      <c r="S1605" s="358"/>
      <c r="T1605" s="359"/>
      <c r="U1605" s="360"/>
      <c r="V1605" s="360"/>
      <c r="W1605" s="357"/>
      <c r="X1605" s="357"/>
      <c r="Y1605" s="446"/>
      <c r="Z1605" s="443"/>
      <c r="AA1605" s="446"/>
      <c r="AB1605" s="357"/>
      <c r="AC1605" s="357"/>
      <c r="AD1605" s="357"/>
      <c r="AE1605" s="357"/>
      <c r="AF1605" s="357"/>
      <c r="AG1605" s="446"/>
      <c r="AH1605" s="357"/>
      <c r="AI1605" s="357"/>
      <c r="AJ1605" s="357"/>
      <c r="AK1605" s="357"/>
      <c r="AL1605" s="357"/>
      <c r="AM1605" s="357"/>
    </row>
    <row r="1606" spans="5:39" x14ac:dyDescent="0.25">
      <c r="E1606" s="356"/>
      <c r="F1606" s="356"/>
      <c r="G1606" s="356"/>
      <c r="H1606" s="356"/>
      <c r="I1606" s="356"/>
      <c r="J1606" s="357"/>
      <c r="K1606" s="357"/>
      <c r="L1606" s="357"/>
      <c r="M1606" s="357"/>
      <c r="N1606" s="358"/>
      <c r="O1606" s="358"/>
      <c r="P1606" s="358"/>
      <c r="Q1606" s="358"/>
      <c r="R1606" s="358"/>
      <c r="S1606" s="358"/>
      <c r="T1606" s="359"/>
      <c r="U1606" s="360"/>
      <c r="V1606" s="360"/>
      <c r="W1606" s="357"/>
      <c r="X1606" s="357"/>
      <c r="Y1606" s="446"/>
      <c r="Z1606" s="443"/>
      <c r="AA1606" s="446"/>
      <c r="AB1606" s="357"/>
      <c r="AC1606" s="357"/>
      <c r="AD1606" s="357"/>
      <c r="AE1606" s="357"/>
      <c r="AF1606" s="357"/>
      <c r="AG1606" s="446"/>
      <c r="AH1606" s="357"/>
      <c r="AI1606" s="357"/>
      <c r="AJ1606" s="357"/>
      <c r="AK1606" s="357"/>
      <c r="AL1606" s="357"/>
      <c r="AM1606" s="357"/>
    </row>
    <row r="1607" spans="5:39" x14ac:dyDescent="0.25">
      <c r="E1607" s="356"/>
      <c r="F1607" s="356"/>
      <c r="G1607" s="356"/>
      <c r="H1607" s="356"/>
      <c r="I1607" s="356"/>
      <c r="J1607" s="357"/>
      <c r="K1607" s="357"/>
      <c r="L1607" s="357"/>
      <c r="M1607" s="357"/>
      <c r="N1607" s="358"/>
      <c r="O1607" s="358"/>
      <c r="P1607" s="358"/>
      <c r="Q1607" s="358"/>
      <c r="R1607" s="358"/>
      <c r="S1607" s="358"/>
      <c r="T1607" s="359"/>
      <c r="U1607" s="360"/>
      <c r="V1607" s="360"/>
      <c r="W1607" s="357"/>
      <c r="X1607" s="357"/>
      <c r="Y1607" s="446"/>
      <c r="Z1607" s="443"/>
      <c r="AA1607" s="446"/>
      <c r="AB1607" s="357"/>
      <c r="AC1607" s="357"/>
      <c r="AD1607" s="357"/>
      <c r="AE1607" s="357"/>
      <c r="AF1607" s="357"/>
      <c r="AG1607" s="446"/>
      <c r="AH1607" s="357"/>
      <c r="AI1607" s="357"/>
      <c r="AJ1607" s="357"/>
      <c r="AK1607" s="357"/>
      <c r="AL1607" s="357"/>
      <c r="AM1607" s="357"/>
    </row>
    <row r="1608" spans="5:39" x14ac:dyDescent="0.25">
      <c r="E1608" s="356"/>
      <c r="F1608" s="356"/>
      <c r="G1608" s="356"/>
      <c r="H1608" s="356"/>
      <c r="I1608" s="356"/>
      <c r="J1608" s="357"/>
      <c r="K1608" s="357"/>
      <c r="L1608" s="357"/>
      <c r="M1608" s="357"/>
      <c r="N1608" s="358"/>
      <c r="O1608" s="358"/>
      <c r="P1608" s="358"/>
      <c r="Q1608" s="358"/>
      <c r="R1608" s="358"/>
      <c r="S1608" s="358"/>
      <c r="T1608" s="359"/>
      <c r="U1608" s="360"/>
      <c r="V1608" s="360"/>
      <c r="W1608" s="357"/>
      <c r="X1608" s="357"/>
      <c r="Y1608" s="446"/>
      <c r="Z1608" s="443"/>
      <c r="AA1608" s="446"/>
      <c r="AB1608" s="357"/>
      <c r="AC1608" s="357"/>
      <c r="AD1608" s="357"/>
      <c r="AE1608" s="357"/>
      <c r="AF1608" s="357"/>
      <c r="AG1608" s="446"/>
      <c r="AH1608" s="357"/>
      <c r="AI1608" s="357"/>
      <c r="AJ1608" s="357"/>
      <c r="AK1608" s="357"/>
      <c r="AL1608" s="357"/>
      <c r="AM1608" s="357"/>
    </row>
    <row r="1609" spans="5:39" x14ac:dyDescent="0.25">
      <c r="E1609" s="356"/>
      <c r="F1609" s="356"/>
      <c r="G1609" s="356"/>
      <c r="H1609" s="356"/>
      <c r="I1609" s="356"/>
      <c r="J1609" s="357"/>
      <c r="K1609" s="357"/>
      <c r="L1609" s="357"/>
      <c r="M1609" s="357"/>
      <c r="N1609" s="358"/>
      <c r="O1609" s="358"/>
      <c r="P1609" s="358"/>
      <c r="Q1609" s="358"/>
      <c r="R1609" s="358"/>
      <c r="S1609" s="358"/>
      <c r="T1609" s="359"/>
      <c r="U1609" s="360"/>
      <c r="V1609" s="360"/>
      <c r="W1609" s="357"/>
      <c r="X1609" s="357"/>
      <c r="Y1609" s="446"/>
      <c r="Z1609" s="443"/>
      <c r="AA1609" s="446"/>
      <c r="AB1609" s="357"/>
      <c r="AC1609" s="357"/>
      <c r="AD1609" s="357"/>
      <c r="AE1609" s="357"/>
      <c r="AF1609" s="357"/>
      <c r="AG1609" s="446"/>
      <c r="AH1609" s="357"/>
      <c r="AI1609" s="357"/>
      <c r="AJ1609" s="357"/>
      <c r="AK1609" s="357"/>
      <c r="AL1609" s="357"/>
      <c r="AM1609" s="357"/>
    </row>
    <row r="1610" spans="5:39" x14ac:dyDescent="0.25">
      <c r="E1610" s="356"/>
      <c r="F1610" s="356"/>
      <c r="G1610" s="356"/>
      <c r="H1610" s="356"/>
      <c r="I1610" s="356"/>
      <c r="J1610" s="357"/>
      <c r="K1610" s="357"/>
      <c r="L1610" s="357"/>
      <c r="M1610" s="357"/>
      <c r="N1610" s="358"/>
      <c r="O1610" s="358"/>
      <c r="P1610" s="358"/>
      <c r="Q1610" s="358"/>
      <c r="R1610" s="358"/>
      <c r="S1610" s="358"/>
      <c r="T1610" s="359"/>
      <c r="U1610" s="360"/>
      <c r="V1610" s="360"/>
      <c r="W1610" s="357"/>
      <c r="X1610" s="357"/>
      <c r="Y1610" s="446"/>
      <c r="Z1610" s="443"/>
      <c r="AA1610" s="446"/>
      <c r="AB1610" s="357"/>
      <c r="AC1610" s="357"/>
      <c r="AD1610" s="357"/>
      <c r="AE1610" s="357"/>
      <c r="AF1610" s="357"/>
      <c r="AG1610" s="446"/>
      <c r="AH1610" s="357"/>
      <c r="AI1610" s="357"/>
      <c r="AJ1610" s="357"/>
      <c r="AK1610" s="357"/>
      <c r="AL1610" s="357"/>
      <c r="AM1610" s="357"/>
    </row>
    <row r="1611" spans="5:39" x14ac:dyDescent="0.25">
      <c r="E1611" s="356"/>
      <c r="F1611" s="356"/>
      <c r="G1611" s="356"/>
      <c r="H1611" s="356"/>
      <c r="I1611" s="356"/>
      <c r="J1611" s="357"/>
      <c r="K1611" s="357"/>
      <c r="L1611" s="357"/>
      <c r="M1611" s="357"/>
      <c r="N1611" s="358"/>
      <c r="O1611" s="358"/>
      <c r="P1611" s="358"/>
      <c r="Q1611" s="358"/>
      <c r="R1611" s="358"/>
      <c r="S1611" s="358"/>
      <c r="T1611" s="359"/>
      <c r="U1611" s="360"/>
      <c r="V1611" s="360"/>
      <c r="W1611" s="357"/>
      <c r="X1611" s="357"/>
      <c r="Y1611" s="446"/>
      <c r="Z1611" s="443"/>
      <c r="AA1611" s="446"/>
      <c r="AB1611" s="357"/>
      <c r="AC1611" s="357"/>
      <c r="AD1611" s="357"/>
      <c r="AE1611" s="357"/>
      <c r="AF1611" s="357"/>
      <c r="AG1611" s="446"/>
      <c r="AH1611" s="357"/>
      <c r="AI1611" s="357"/>
      <c r="AJ1611" s="357"/>
      <c r="AK1611" s="357"/>
      <c r="AL1611" s="357"/>
      <c r="AM1611" s="357"/>
    </row>
    <row r="1612" spans="5:39" x14ac:dyDescent="0.25">
      <c r="E1612" s="356"/>
      <c r="F1612" s="356"/>
      <c r="G1612" s="356"/>
      <c r="H1612" s="356"/>
      <c r="I1612" s="356"/>
      <c r="J1612" s="357"/>
      <c r="K1612" s="357"/>
      <c r="L1612" s="357"/>
      <c r="M1612" s="357"/>
      <c r="N1612" s="358"/>
      <c r="O1612" s="358"/>
      <c r="P1612" s="358"/>
      <c r="Q1612" s="358"/>
      <c r="R1612" s="358"/>
      <c r="S1612" s="358"/>
      <c r="T1612" s="359"/>
      <c r="U1612" s="360"/>
      <c r="V1612" s="360"/>
      <c r="W1612" s="357"/>
      <c r="X1612" s="357"/>
      <c r="Y1612" s="446"/>
      <c r="Z1612" s="443"/>
      <c r="AA1612" s="446"/>
      <c r="AB1612" s="357"/>
      <c r="AC1612" s="357"/>
      <c r="AD1612" s="357"/>
      <c r="AE1612" s="357"/>
      <c r="AF1612" s="357"/>
      <c r="AG1612" s="446"/>
      <c r="AH1612" s="357"/>
      <c r="AI1612" s="357"/>
      <c r="AJ1612" s="357"/>
      <c r="AK1612" s="357"/>
      <c r="AL1612" s="357"/>
      <c r="AM1612" s="357"/>
    </row>
    <row r="1613" spans="5:39" x14ac:dyDescent="0.25">
      <c r="E1613" s="356"/>
      <c r="F1613" s="356"/>
      <c r="G1613" s="356"/>
      <c r="H1613" s="356"/>
      <c r="I1613" s="356"/>
      <c r="J1613" s="357"/>
      <c r="K1613" s="357"/>
      <c r="L1613" s="357"/>
      <c r="M1613" s="357"/>
      <c r="N1613" s="358"/>
      <c r="O1613" s="358"/>
      <c r="P1613" s="358"/>
      <c r="Q1613" s="358"/>
      <c r="R1613" s="358"/>
      <c r="S1613" s="358"/>
      <c r="T1613" s="359"/>
      <c r="U1613" s="360"/>
      <c r="V1613" s="360"/>
      <c r="W1613" s="357"/>
      <c r="X1613" s="357"/>
      <c r="Y1613" s="446"/>
      <c r="Z1613" s="443"/>
      <c r="AA1613" s="446"/>
      <c r="AB1613" s="357"/>
      <c r="AC1613" s="357"/>
      <c r="AD1613" s="357"/>
      <c r="AE1613" s="357"/>
      <c r="AF1613" s="357"/>
      <c r="AG1613" s="446"/>
      <c r="AH1613" s="357"/>
      <c r="AI1613" s="357"/>
      <c r="AJ1613" s="357"/>
      <c r="AK1613" s="357"/>
      <c r="AL1613" s="357"/>
      <c r="AM1613" s="357"/>
    </row>
    <row r="1614" spans="5:39" x14ac:dyDescent="0.25">
      <c r="E1614" s="356"/>
      <c r="F1614" s="356"/>
      <c r="G1614" s="356"/>
      <c r="H1614" s="356"/>
      <c r="I1614" s="356"/>
      <c r="J1614" s="357"/>
      <c r="K1614" s="357"/>
      <c r="L1614" s="357"/>
      <c r="M1614" s="357"/>
      <c r="N1614" s="358"/>
      <c r="O1614" s="358"/>
      <c r="P1614" s="358"/>
      <c r="Q1614" s="358"/>
      <c r="R1614" s="358"/>
      <c r="S1614" s="358"/>
      <c r="T1614" s="359"/>
      <c r="U1614" s="360"/>
      <c r="V1614" s="360"/>
      <c r="W1614" s="357"/>
      <c r="X1614" s="357"/>
      <c r="Y1614" s="446"/>
      <c r="Z1614" s="443"/>
      <c r="AA1614" s="446"/>
      <c r="AB1614" s="357"/>
      <c r="AC1614" s="357"/>
      <c r="AD1614" s="357"/>
      <c r="AE1614" s="357"/>
      <c r="AF1614" s="357"/>
      <c r="AG1614" s="446"/>
      <c r="AH1614" s="357"/>
      <c r="AI1614" s="357"/>
      <c r="AJ1614" s="357"/>
      <c r="AK1614" s="357"/>
      <c r="AL1614" s="357"/>
      <c r="AM1614" s="357"/>
    </row>
    <row r="1615" spans="5:39" x14ac:dyDescent="0.25">
      <c r="E1615" s="356"/>
      <c r="F1615" s="356"/>
      <c r="G1615" s="356"/>
      <c r="H1615" s="356"/>
      <c r="I1615" s="356"/>
      <c r="J1615" s="357"/>
      <c r="K1615" s="357"/>
      <c r="L1615" s="357"/>
      <c r="M1615" s="357"/>
      <c r="N1615" s="358"/>
      <c r="O1615" s="358"/>
      <c r="P1615" s="358"/>
      <c r="Q1615" s="358"/>
      <c r="R1615" s="358"/>
      <c r="S1615" s="358"/>
      <c r="T1615" s="359"/>
      <c r="U1615" s="360"/>
      <c r="V1615" s="360"/>
      <c r="W1615" s="357"/>
      <c r="X1615" s="357"/>
      <c r="Y1615" s="446"/>
      <c r="Z1615" s="443"/>
      <c r="AA1615" s="446"/>
      <c r="AB1615" s="357"/>
      <c r="AC1615" s="357"/>
      <c r="AD1615" s="357"/>
      <c r="AE1615" s="357"/>
      <c r="AF1615" s="357"/>
      <c r="AG1615" s="446"/>
      <c r="AH1615" s="357"/>
      <c r="AI1615" s="357"/>
      <c r="AJ1615" s="357"/>
      <c r="AK1615" s="357"/>
      <c r="AL1615" s="357"/>
      <c r="AM1615" s="357"/>
    </row>
    <row r="1616" spans="5:39" x14ac:dyDescent="0.25">
      <c r="E1616" s="356"/>
      <c r="F1616" s="356"/>
      <c r="G1616" s="356"/>
      <c r="H1616" s="356"/>
      <c r="I1616" s="356"/>
      <c r="J1616" s="357"/>
      <c r="K1616" s="357"/>
      <c r="L1616" s="357"/>
      <c r="M1616" s="357"/>
      <c r="N1616" s="358"/>
      <c r="O1616" s="358"/>
      <c r="P1616" s="358"/>
      <c r="Q1616" s="358"/>
      <c r="R1616" s="358"/>
      <c r="S1616" s="358"/>
      <c r="T1616" s="359"/>
      <c r="U1616" s="360"/>
      <c r="V1616" s="360"/>
      <c r="W1616" s="357"/>
      <c r="X1616" s="357"/>
      <c r="Y1616" s="446"/>
      <c r="Z1616" s="443"/>
      <c r="AA1616" s="446"/>
      <c r="AB1616" s="357"/>
      <c r="AC1616" s="357"/>
      <c r="AD1616" s="357"/>
      <c r="AE1616" s="357"/>
      <c r="AF1616" s="357"/>
      <c r="AG1616" s="446"/>
      <c r="AH1616" s="357"/>
      <c r="AI1616" s="357"/>
      <c r="AJ1616" s="357"/>
      <c r="AK1616" s="357"/>
      <c r="AL1616" s="357"/>
      <c r="AM1616" s="357"/>
    </row>
    <row r="1617" spans="5:39" x14ac:dyDescent="0.25">
      <c r="E1617" s="356"/>
      <c r="F1617" s="356"/>
      <c r="G1617" s="356"/>
      <c r="H1617" s="356"/>
      <c r="I1617" s="356"/>
      <c r="J1617" s="357"/>
      <c r="K1617" s="357"/>
      <c r="L1617" s="357"/>
      <c r="M1617" s="357"/>
      <c r="N1617" s="358"/>
      <c r="O1617" s="358"/>
      <c r="P1617" s="358"/>
      <c r="Q1617" s="358"/>
      <c r="R1617" s="358"/>
      <c r="S1617" s="358"/>
      <c r="T1617" s="359"/>
      <c r="U1617" s="360"/>
      <c r="V1617" s="360"/>
      <c r="W1617" s="357"/>
      <c r="X1617" s="357"/>
      <c r="Y1617" s="446"/>
      <c r="Z1617" s="443"/>
      <c r="AA1617" s="446"/>
      <c r="AB1617" s="357"/>
      <c r="AC1617" s="357"/>
      <c r="AD1617" s="357"/>
      <c r="AE1617" s="357"/>
      <c r="AF1617" s="357"/>
      <c r="AG1617" s="446"/>
      <c r="AH1617" s="357"/>
      <c r="AI1617" s="357"/>
      <c r="AJ1617" s="357"/>
      <c r="AK1617" s="357"/>
      <c r="AL1617" s="357"/>
      <c r="AM1617" s="357"/>
    </row>
    <row r="1618" spans="5:39" x14ac:dyDescent="0.25">
      <c r="E1618" s="356"/>
      <c r="F1618" s="356"/>
      <c r="G1618" s="356"/>
      <c r="H1618" s="356"/>
      <c r="I1618" s="356"/>
      <c r="J1618" s="357"/>
      <c r="K1618" s="357"/>
      <c r="L1618" s="357"/>
      <c r="M1618" s="357"/>
      <c r="N1618" s="358"/>
      <c r="O1618" s="358"/>
      <c r="P1618" s="358"/>
      <c r="Q1618" s="358"/>
      <c r="R1618" s="358"/>
      <c r="S1618" s="358"/>
      <c r="T1618" s="359"/>
      <c r="U1618" s="360"/>
      <c r="V1618" s="360"/>
      <c r="W1618" s="357"/>
      <c r="X1618" s="357"/>
      <c r="Y1618" s="446"/>
      <c r="Z1618" s="443"/>
      <c r="AA1618" s="446"/>
      <c r="AB1618" s="357"/>
      <c r="AC1618" s="357"/>
      <c r="AD1618" s="357"/>
      <c r="AE1618" s="357"/>
      <c r="AF1618" s="357"/>
      <c r="AG1618" s="446"/>
      <c r="AH1618" s="357"/>
      <c r="AI1618" s="357"/>
      <c r="AJ1618" s="357"/>
      <c r="AK1618" s="357"/>
      <c r="AL1618" s="357"/>
      <c r="AM1618" s="357"/>
    </row>
    <row r="1619" spans="5:39" x14ac:dyDescent="0.25">
      <c r="E1619" s="356"/>
      <c r="F1619" s="356"/>
      <c r="G1619" s="356"/>
      <c r="H1619" s="356"/>
      <c r="I1619" s="356"/>
      <c r="J1619" s="357"/>
      <c r="K1619" s="357"/>
      <c r="L1619" s="357"/>
      <c r="M1619" s="357"/>
      <c r="N1619" s="358"/>
      <c r="O1619" s="358"/>
      <c r="P1619" s="358"/>
      <c r="Q1619" s="358"/>
      <c r="R1619" s="358"/>
      <c r="S1619" s="358"/>
      <c r="T1619" s="359"/>
      <c r="U1619" s="360"/>
      <c r="V1619" s="360"/>
      <c r="W1619" s="357"/>
      <c r="X1619" s="357"/>
      <c r="Y1619" s="446"/>
      <c r="Z1619" s="443"/>
      <c r="AA1619" s="446"/>
      <c r="AB1619" s="357"/>
      <c r="AC1619" s="357"/>
      <c r="AD1619" s="357"/>
      <c r="AE1619" s="357"/>
      <c r="AF1619" s="357"/>
      <c r="AG1619" s="446"/>
      <c r="AH1619" s="357"/>
      <c r="AI1619" s="357"/>
      <c r="AJ1619" s="357"/>
      <c r="AK1619" s="357"/>
      <c r="AL1619" s="357"/>
      <c r="AM1619" s="357"/>
    </row>
    <row r="1620" spans="5:39" x14ac:dyDescent="0.25">
      <c r="E1620" s="356"/>
      <c r="F1620" s="356"/>
      <c r="G1620" s="356"/>
      <c r="H1620" s="356"/>
      <c r="I1620" s="356"/>
      <c r="J1620" s="357"/>
      <c r="K1620" s="357"/>
      <c r="L1620" s="357"/>
      <c r="M1620" s="357"/>
      <c r="N1620" s="358"/>
      <c r="O1620" s="358"/>
      <c r="P1620" s="358"/>
      <c r="Q1620" s="358"/>
      <c r="R1620" s="358"/>
      <c r="S1620" s="358"/>
      <c r="T1620" s="359"/>
      <c r="U1620" s="360"/>
      <c r="V1620" s="360"/>
      <c r="W1620" s="357"/>
      <c r="X1620" s="357"/>
      <c r="Y1620" s="446"/>
      <c r="Z1620" s="443"/>
      <c r="AA1620" s="446"/>
      <c r="AB1620" s="357"/>
      <c r="AC1620" s="357"/>
      <c r="AD1620" s="357"/>
      <c r="AE1620" s="357"/>
      <c r="AF1620" s="357"/>
      <c r="AG1620" s="446"/>
      <c r="AH1620" s="357"/>
      <c r="AI1620" s="357"/>
      <c r="AJ1620" s="357"/>
      <c r="AK1620" s="357"/>
      <c r="AL1620" s="357"/>
      <c r="AM1620" s="357"/>
    </row>
    <row r="1621" spans="5:39" x14ac:dyDescent="0.25">
      <c r="E1621" s="356"/>
      <c r="F1621" s="356"/>
      <c r="G1621" s="356"/>
      <c r="H1621" s="356"/>
      <c r="I1621" s="356"/>
      <c r="J1621" s="357"/>
      <c r="K1621" s="357"/>
      <c r="L1621" s="357"/>
      <c r="M1621" s="357"/>
      <c r="N1621" s="358"/>
      <c r="O1621" s="358"/>
      <c r="P1621" s="358"/>
      <c r="Q1621" s="358"/>
      <c r="R1621" s="358"/>
      <c r="S1621" s="358"/>
      <c r="T1621" s="359"/>
      <c r="U1621" s="360"/>
      <c r="V1621" s="360"/>
      <c r="W1621" s="357"/>
      <c r="X1621" s="357"/>
      <c r="Y1621" s="446"/>
      <c r="Z1621" s="443"/>
      <c r="AA1621" s="446"/>
      <c r="AB1621" s="357"/>
      <c r="AC1621" s="357"/>
      <c r="AD1621" s="357"/>
      <c r="AE1621" s="357"/>
      <c r="AF1621" s="357"/>
      <c r="AG1621" s="446"/>
      <c r="AH1621" s="357"/>
      <c r="AI1621" s="357"/>
      <c r="AJ1621" s="357"/>
      <c r="AK1621" s="357"/>
      <c r="AL1621" s="357"/>
      <c r="AM1621" s="357"/>
    </row>
    <row r="1622" spans="5:39" x14ac:dyDescent="0.25">
      <c r="E1622" s="356"/>
      <c r="F1622" s="356"/>
      <c r="G1622" s="356"/>
      <c r="H1622" s="356"/>
      <c r="I1622" s="356"/>
      <c r="J1622" s="357"/>
      <c r="K1622" s="357"/>
      <c r="L1622" s="357"/>
      <c r="M1622" s="357"/>
      <c r="N1622" s="358"/>
      <c r="O1622" s="358"/>
      <c r="P1622" s="358"/>
      <c r="Q1622" s="358"/>
      <c r="R1622" s="358"/>
      <c r="S1622" s="358"/>
      <c r="T1622" s="359"/>
      <c r="U1622" s="360"/>
      <c r="V1622" s="360"/>
      <c r="W1622" s="357"/>
      <c r="X1622" s="357"/>
      <c r="Y1622" s="446"/>
      <c r="Z1622" s="443"/>
      <c r="AA1622" s="446"/>
      <c r="AB1622" s="357"/>
      <c r="AC1622" s="357"/>
      <c r="AD1622" s="357"/>
      <c r="AE1622" s="357"/>
      <c r="AF1622" s="357"/>
      <c r="AG1622" s="446"/>
      <c r="AH1622" s="357"/>
      <c r="AI1622" s="357"/>
      <c r="AJ1622" s="357"/>
      <c r="AK1622" s="357"/>
      <c r="AL1622" s="357"/>
      <c r="AM1622" s="357"/>
    </row>
    <row r="1623" spans="5:39" x14ac:dyDescent="0.25">
      <c r="E1623" s="356"/>
      <c r="F1623" s="356"/>
      <c r="G1623" s="356"/>
      <c r="H1623" s="356"/>
      <c r="I1623" s="356"/>
      <c r="J1623" s="357"/>
      <c r="K1623" s="357"/>
      <c r="L1623" s="357"/>
      <c r="M1623" s="357"/>
      <c r="N1623" s="358"/>
      <c r="O1623" s="358"/>
      <c r="P1623" s="358"/>
      <c r="Q1623" s="358"/>
      <c r="R1623" s="358"/>
      <c r="S1623" s="358"/>
      <c r="T1623" s="359"/>
      <c r="U1623" s="360"/>
      <c r="V1623" s="360"/>
      <c r="W1623" s="357"/>
      <c r="X1623" s="357"/>
      <c r="Y1623" s="446"/>
      <c r="Z1623" s="443"/>
      <c r="AA1623" s="446"/>
      <c r="AB1623" s="357"/>
      <c r="AC1623" s="357"/>
      <c r="AD1623" s="357"/>
      <c r="AE1623" s="357"/>
      <c r="AF1623" s="357"/>
      <c r="AG1623" s="446"/>
      <c r="AH1623" s="357"/>
      <c r="AI1623" s="357"/>
      <c r="AJ1623" s="357"/>
      <c r="AK1623" s="357"/>
      <c r="AL1623" s="357"/>
      <c r="AM1623" s="357"/>
    </row>
    <row r="1624" spans="5:39" x14ac:dyDescent="0.25">
      <c r="E1624" s="356"/>
      <c r="F1624" s="356"/>
      <c r="G1624" s="356"/>
      <c r="H1624" s="356"/>
      <c r="I1624" s="356"/>
      <c r="J1624" s="357"/>
      <c r="K1624" s="357"/>
      <c r="L1624" s="357"/>
      <c r="M1624" s="357"/>
      <c r="N1624" s="358"/>
      <c r="O1624" s="358"/>
      <c r="P1624" s="358"/>
      <c r="Q1624" s="358"/>
      <c r="R1624" s="358"/>
      <c r="S1624" s="358"/>
      <c r="T1624" s="359"/>
      <c r="U1624" s="360"/>
      <c r="V1624" s="360"/>
      <c r="W1624" s="357"/>
      <c r="X1624" s="357"/>
      <c r="Y1624" s="446"/>
      <c r="Z1624" s="443"/>
      <c r="AA1624" s="446"/>
      <c r="AB1624" s="357"/>
      <c r="AC1624" s="357"/>
      <c r="AD1624" s="357"/>
      <c r="AE1624" s="357"/>
      <c r="AF1624" s="357"/>
      <c r="AG1624" s="446"/>
      <c r="AH1624" s="357"/>
      <c r="AI1624" s="357"/>
      <c r="AJ1624" s="357"/>
      <c r="AK1624" s="357"/>
      <c r="AL1624" s="357"/>
      <c r="AM1624" s="357"/>
    </row>
    <row r="1625" spans="5:39" x14ac:dyDescent="0.25">
      <c r="E1625" s="356"/>
      <c r="F1625" s="356"/>
      <c r="G1625" s="356"/>
      <c r="H1625" s="356"/>
      <c r="I1625" s="356"/>
      <c r="J1625" s="357"/>
      <c r="K1625" s="357"/>
      <c r="L1625" s="357"/>
      <c r="M1625" s="357"/>
      <c r="N1625" s="358"/>
      <c r="O1625" s="358"/>
      <c r="P1625" s="358"/>
      <c r="Q1625" s="358"/>
      <c r="R1625" s="358"/>
      <c r="S1625" s="358"/>
      <c r="T1625" s="359"/>
      <c r="U1625" s="360"/>
      <c r="V1625" s="360"/>
      <c r="W1625" s="357"/>
      <c r="X1625" s="357"/>
      <c r="Y1625" s="446"/>
      <c r="Z1625" s="443"/>
      <c r="AA1625" s="446"/>
      <c r="AB1625" s="357"/>
      <c r="AC1625" s="357"/>
      <c r="AD1625" s="357"/>
      <c r="AE1625" s="357"/>
      <c r="AF1625" s="357"/>
      <c r="AG1625" s="446"/>
      <c r="AH1625" s="357"/>
      <c r="AI1625" s="357"/>
      <c r="AJ1625" s="357"/>
      <c r="AK1625" s="357"/>
      <c r="AL1625" s="357"/>
      <c r="AM1625" s="357"/>
    </row>
    <row r="1626" spans="5:39" x14ac:dyDescent="0.25">
      <c r="E1626" s="356"/>
      <c r="F1626" s="356"/>
      <c r="G1626" s="356"/>
      <c r="H1626" s="356"/>
      <c r="I1626" s="356"/>
      <c r="J1626" s="357"/>
      <c r="K1626" s="357"/>
      <c r="L1626" s="357"/>
      <c r="M1626" s="357"/>
      <c r="N1626" s="358"/>
      <c r="O1626" s="358"/>
      <c r="P1626" s="358"/>
      <c r="Q1626" s="358"/>
      <c r="R1626" s="358"/>
      <c r="S1626" s="358"/>
      <c r="T1626" s="359"/>
      <c r="U1626" s="360"/>
      <c r="V1626" s="360"/>
      <c r="W1626" s="357"/>
      <c r="X1626" s="357"/>
      <c r="Y1626" s="446"/>
      <c r="Z1626" s="443"/>
      <c r="AA1626" s="446"/>
      <c r="AB1626" s="357"/>
      <c r="AC1626" s="357"/>
      <c r="AD1626" s="357"/>
      <c r="AE1626" s="357"/>
      <c r="AF1626" s="357"/>
      <c r="AG1626" s="446"/>
      <c r="AH1626" s="357"/>
      <c r="AI1626" s="357"/>
      <c r="AJ1626" s="357"/>
      <c r="AK1626" s="357"/>
      <c r="AL1626" s="357"/>
      <c r="AM1626" s="357"/>
    </row>
    <row r="1627" spans="5:39" x14ac:dyDescent="0.25">
      <c r="E1627" s="356"/>
      <c r="F1627" s="356"/>
      <c r="G1627" s="356"/>
      <c r="H1627" s="356"/>
      <c r="I1627" s="356"/>
      <c r="J1627" s="357"/>
      <c r="K1627" s="357"/>
      <c r="L1627" s="357"/>
      <c r="M1627" s="357"/>
      <c r="N1627" s="358"/>
      <c r="O1627" s="358"/>
      <c r="P1627" s="358"/>
      <c r="Q1627" s="358"/>
      <c r="R1627" s="358"/>
      <c r="S1627" s="358"/>
      <c r="T1627" s="359"/>
      <c r="U1627" s="360"/>
      <c r="V1627" s="360"/>
      <c r="W1627" s="357"/>
      <c r="X1627" s="357"/>
      <c r="Y1627" s="446"/>
      <c r="Z1627" s="443"/>
      <c r="AA1627" s="446"/>
      <c r="AB1627" s="357"/>
      <c r="AC1627" s="357"/>
      <c r="AD1627" s="357"/>
      <c r="AE1627" s="357"/>
      <c r="AF1627" s="357"/>
      <c r="AG1627" s="446"/>
      <c r="AH1627" s="357"/>
      <c r="AI1627" s="357"/>
      <c r="AJ1627" s="357"/>
      <c r="AK1627" s="357"/>
      <c r="AL1627" s="357"/>
      <c r="AM1627" s="357"/>
    </row>
    <row r="1628" spans="5:39" x14ac:dyDescent="0.25">
      <c r="E1628" s="356"/>
      <c r="F1628" s="356"/>
      <c r="G1628" s="356"/>
      <c r="H1628" s="356"/>
      <c r="I1628" s="356"/>
      <c r="J1628" s="357"/>
      <c r="K1628" s="357"/>
      <c r="L1628" s="357"/>
      <c r="M1628" s="357"/>
      <c r="N1628" s="358"/>
      <c r="O1628" s="358"/>
      <c r="P1628" s="358"/>
      <c r="Q1628" s="358"/>
      <c r="R1628" s="358"/>
      <c r="S1628" s="358"/>
      <c r="T1628" s="359"/>
      <c r="U1628" s="360"/>
      <c r="V1628" s="360"/>
      <c r="W1628" s="357"/>
      <c r="X1628" s="357"/>
      <c r="Y1628" s="446"/>
      <c r="Z1628" s="443"/>
      <c r="AA1628" s="446"/>
      <c r="AB1628" s="357"/>
      <c r="AC1628" s="357"/>
      <c r="AD1628" s="357"/>
      <c r="AE1628" s="357"/>
      <c r="AF1628" s="357"/>
      <c r="AG1628" s="446"/>
      <c r="AH1628" s="357"/>
      <c r="AI1628" s="357"/>
      <c r="AJ1628" s="357"/>
      <c r="AK1628" s="357"/>
      <c r="AL1628" s="357"/>
      <c r="AM1628" s="357"/>
    </row>
    <row r="1629" spans="5:39" x14ac:dyDescent="0.25">
      <c r="E1629" s="356"/>
      <c r="F1629" s="356"/>
      <c r="G1629" s="356"/>
      <c r="H1629" s="356"/>
      <c r="I1629" s="356"/>
      <c r="J1629" s="357"/>
      <c r="K1629" s="357"/>
      <c r="L1629" s="357"/>
      <c r="M1629" s="357"/>
      <c r="N1629" s="358"/>
      <c r="O1629" s="358"/>
      <c r="P1629" s="358"/>
      <c r="Q1629" s="358"/>
      <c r="R1629" s="358"/>
      <c r="S1629" s="358"/>
      <c r="T1629" s="359"/>
      <c r="U1629" s="360"/>
      <c r="V1629" s="360"/>
      <c r="W1629" s="357"/>
      <c r="X1629" s="357"/>
      <c r="Y1629" s="446"/>
      <c r="Z1629" s="443"/>
      <c r="AA1629" s="446"/>
      <c r="AB1629" s="357"/>
      <c r="AC1629" s="357"/>
      <c r="AD1629" s="357"/>
      <c r="AE1629" s="357"/>
      <c r="AF1629" s="357"/>
      <c r="AG1629" s="446"/>
      <c r="AH1629" s="357"/>
      <c r="AI1629" s="357"/>
      <c r="AJ1629" s="357"/>
      <c r="AK1629" s="357"/>
      <c r="AL1629" s="357"/>
      <c r="AM1629" s="357"/>
    </row>
    <row r="1630" spans="5:39" x14ac:dyDescent="0.25">
      <c r="E1630" s="356"/>
      <c r="F1630" s="356"/>
      <c r="G1630" s="356"/>
      <c r="H1630" s="356"/>
      <c r="I1630" s="356"/>
      <c r="J1630" s="357"/>
      <c r="K1630" s="357"/>
      <c r="L1630" s="357"/>
      <c r="M1630" s="357"/>
      <c r="N1630" s="358"/>
      <c r="O1630" s="358"/>
      <c r="P1630" s="358"/>
      <c r="Q1630" s="358"/>
      <c r="R1630" s="358"/>
      <c r="S1630" s="358"/>
      <c r="T1630" s="359"/>
      <c r="U1630" s="360"/>
      <c r="V1630" s="360"/>
      <c r="W1630" s="357"/>
      <c r="X1630" s="357"/>
      <c r="Y1630" s="446"/>
      <c r="Z1630" s="443"/>
      <c r="AA1630" s="446"/>
      <c r="AB1630" s="357"/>
      <c r="AC1630" s="357"/>
      <c r="AD1630" s="357"/>
      <c r="AE1630" s="357"/>
      <c r="AF1630" s="357"/>
      <c r="AG1630" s="446"/>
      <c r="AH1630" s="357"/>
      <c r="AI1630" s="357"/>
      <c r="AJ1630" s="357"/>
      <c r="AK1630" s="357"/>
      <c r="AL1630" s="357"/>
      <c r="AM1630" s="357"/>
    </row>
    <row r="1631" spans="5:39" x14ac:dyDescent="0.25">
      <c r="E1631" s="356"/>
      <c r="F1631" s="356"/>
      <c r="G1631" s="356"/>
      <c r="H1631" s="356"/>
      <c r="I1631" s="356"/>
      <c r="J1631" s="357"/>
      <c r="K1631" s="357"/>
      <c r="L1631" s="357"/>
      <c r="M1631" s="357"/>
      <c r="N1631" s="358"/>
      <c r="O1631" s="358"/>
      <c r="P1631" s="358"/>
      <c r="Q1631" s="358"/>
      <c r="R1631" s="358"/>
      <c r="S1631" s="358"/>
      <c r="T1631" s="359"/>
      <c r="U1631" s="360"/>
      <c r="V1631" s="360"/>
      <c r="W1631" s="357"/>
      <c r="X1631" s="357"/>
      <c r="Y1631" s="446"/>
      <c r="Z1631" s="443"/>
      <c r="AA1631" s="446"/>
      <c r="AB1631" s="357"/>
      <c r="AC1631" s="357"/>
      <c r="AD1631" s="357"/>
      <c r="AE1631" s="357"/>
      <c r="AF1631" s="357"/>
      <c r="AG1631" s="446"/>
      <c r="AH1631" s="357"/>
      <c r="AI1631" s="357"/>
      <c r="AJ1631" s="357"/>
      <c r="AK1631" s="357"/>
      <c r="AL1631" s="357"/>
      <c r="AM1631" s="357"/>
    </row>
    <row r="1632" spans="5:39" x14ac:dyDescent="0.25">
      <c r="E1632" s="356"/>
      <c r="F1632" s="356"/>
      <c r="G1632" s="356"/>
      <c r="H1632" s="356"/>
      <c r="I1632" s="356"/>
      <c r="J1632" s="357"/>
      <c r="K1632" s="357"/>
      <c r="L1632" s="357"/>
      <c r="M1632" s="357"/>
      <c r="N1632" s="358"/>
      <c r="O1632" s="358"/>
      <c r="P1632" s="358"/>
      <c r="Q1632" s="358"/>
      <c r="R1632" s="358"/>
      <c r="S1632" s="358"/>
      <c r="T1632" s="359"/>
      <c r="U1632" s="360"/>
      <c r="V1632" s="360"/>
      <c r="W1632" s="357"/>
      <c r="X1632" s="357"/>
      <c r="Y1632" s="446"/>
      <c r="Z1632" s="443"/>
      <c r="AA1632" s="446"/>
      <c r="AB1632" s="357"/>
      <c r="AC1632" s="357"/>
      <c r="AD1632" s="357"/>
      <c r="AE1632" s="357"/>
      <c r="AF1632" s="357"/>
      <c r="AG1632" s="446"/>
      <c r="AH1632" s="357"/>
      <c r="AI1632" s="357"/>
      <c r="AJ1632" s="357"/>
      <c r="AK1632" s="357"/>
      <c r="AL1632" s="357"/>
      <c r="AM1632" s="357"/>
    </row>
    <row r="1633" spans="5:39" x14ac:dyDescent="0.25">
      <c r="E1633" s="356"/>
      <c r="F1633" s="356"/>
      <c r="G1633" s="356"/>
      <c r="H1633" s="356"/>
      <c r="I1633" s="356"/>
      <c r="J1633" s="357"/>
      <c r="K1633" s="357"/>
      <c r="L1633" s="357"/>
      <c r="M1633" s="357"/>
      <c r="N1633" s="358"/>
      <c r="O1633" s="358"/>
      <c r="P1633" s="358"/>
      <c r="Q1633" s="358"/>
      <c r="R1633" s="358"/>
      <c r="S1633" s="358"/>
      <c r="T1633" s="359"/>
      <c r="U1633" s="360"/>
      <c r="V1633" s="360"/>
      <c r="W1633" s="357"/>
      <c r="X1633" s="357"/>
      <c r="Y1633" s="446"/>
      <c r="Z1633" s="443"/>
      <c r="AA1633" s="446"/>
      <c r="AB1633" s="357"/>
      <c r="AC1633" s="357"/>
      <c r="AD1633" s="357"/>
      <c r="AE1633" s="357"/>
      <c r="AF1633" s="357"/>
      <c r="AG1633" s="446"/>
      <c r="AH1633" s="357"/>
      <c r="AI1633" s="357"/>
      <c r="AJ1633" s="357"/>
      <c r="AK1633" s="357"/>
      <c r="AL1633" s="357"/>
      <c r="AM1633" s="357"/>
    </row>
    <row r="1634" spans="5:39" x14ac:dyDescent="0.25">
      <c r="E1634" s="356"/>
      <c r="F1634" s="356"/>
      <c r="G1634" s="356"/>
      <c r="H1634" s="356"/>
      <c r="I1634" s="356"/>
      <c r="J1634" s="357"/>
      <c r="K1634" s="357"/>
      <c r="L1634" s="357"/>
      <c r="M1634" s="357"/>
      <c r="N1634" s="358"/>
      <c r="O1634" s="358"/>
      <c r="P1634" s="358"/>
      <c r="Q1634" s="358"/>
      <c r="R1634" s="358"/>
      <c r="S1634" s="358"/>
      <c r="T1634" s="359"/>
      <c r="U1634" s="360"/>
      <c r="V1634" s="360"/>
      <c r="W1634" s="357"/>
      <c r="X1634" s="357"/>
      <c r="Y1634" s="446"/>
      <c r="Z1634" s="443"/>
      <c r="AA1634" s="446"/>
      <c r="AB1634" s="357"/>
      <c r="AC1634" s="357"/>
      <c r="AD1634" s="357"/>
      <c r="AE1634" s="357"/>
      <c r="AF1634" s="357"/>
      <c r="AG1634" s="446"/>
      <c r="AH1634" s="357"/>
      <c r="AI1634" s="357"/>
      <c r="AJ1634" s="357"/>
      <c r="AK1634" s="357"/>
      <c r="AL1634" s="357"/>
      <c r="AM1634" s="357"/>
    </row>
    <row r="1635" spans="5:39" x14ac:dyDescent="0.25">
      <c r="E1635" s="356"/>
      <c r="F1635" s="356"/>
      <c r="G1635" s="356"/>
      <c r="H1635" s="356"/>
      <c r="I1635" s="356"/>
      <c r="J1635" s="357"/>
      <c r="K1635" s="357"/>
      <c r="L1635" s="357"/>
      <c r="M1635" s="357"/>
      <c r="N1635" s="358"/>
      <c r="O1635" s="358"/>
      <c r="P1635" s="358"/>
      <c r="Q1635" s="358"/>
      <c r="R1635" s="358"/>
      <c r="S1635" s="358"/>
      <c r="T1635" s="359"/>
      <c r="U1635" s="360"/>
      <c r="V1635" s="360"/>
      <c r="W1635" s="357"/>
      <c r="X1635" s="357"/>
      <c r="Y1635" s="446"/>
      <c r="Z1635" s="443"/>
      <c r="AA1635" s="446"/>
      <c r="AB1635" s="357"/>
      <c r="AC1635" s="357"/>
      <c r="AD1635" s="357"/>
      <c r="AE1635" s="357"/>
      <c r="AF1635" s="357"/>
      <c r="AG1635" s="446"/>
      <c r="AH1635" s="357"/>
      <c r="AI1635" s="357"/>
      <c r="AJ1635" s="357"/>
      <c r="AK1635" s="357"/>
      <c r="AL1635" s="357"/>
      <c r="AM1635" s="357"/>
    </row>
    <row r="1636" spans="5:39" x14ac:dyDescent="0.25">
      <c r="E1636" s="356"/>
      <c r="F1636" s="356"/>
      <c r="G1636" s="356"/>
      <c r="H1636" s="356"/>
      <c r="I1636" s="356"/>
      <c r="J1636" s="357"/>
      <c r="K1636" s="357"/>
      <c r="L1636" s="357"/>
      <c r="M1636" s="357"/>
      <c r="N1636" s="358"/>
      <c r="O1636" s="358"/>
      <c r="P1636" s="358"/>
      <c r="Q1636" s="358"/>
      <c r="R1636" s="358"/>
      <c r="S1636" s="358"/>
      <c r="T1636" s="359"/>
      <c r="U1636" s="360"/>
      <c r="V1636" s="360"/>
      <c r="W1636" s="357"/>
      <c r="X1636" s="357"/>
      <c r="Y1636" s="446"/>
      <c r="Z1636" s="443"/>
      <c r="AA1636" s="446"/>
      <c r="AB1636" s="357"/>
      <c r="AC1636" s="357"/>
      <c r="AD1636" s="357"/>
      <c r="AE1636" s="357"/>
      <c r="AF1636" s="357"/>
      <c r="AG1636" s="446"/>
      <c r="AH1636" s="357"/>
      <c r="AI1636" s="357"/>
      <c r="AJ1636" s="357"/>
      <c r="AK1636" s="357"/>
      <c r="AL1636" s="357"/>
      <c r="AM1636" s="357"/>
    </row>
    <row r="1637" spans="5:39" x14ac:dyDescent="0.25">
      <c r="E1637" s="356"/>
      <c r="F1637" s="356"/>
      <c r="G1637" s="356"/>
      <c r="H1637" s="356"/>
      <c r="I1637" s="356"/>
      <c r="J1637" s="357"/>
      <c r="K1637" s="357"/>
      <c r="L1637" s="357"/>
      <c r="M1637" s="357"/>
      <c r="N1637" s="358"/>
      <c r="O1637" s="358"/>
      <c r="P1637" s="358"/>
      <c r="Q1637" s="358"/>
      <c r="R1637" s="358"/>
      <c r="S1637" s="358"/>
      <c r="T1637" s="359"/>
      <c r="U1637" s="360"/>
      <c r="V1637" s="360"/>
      <c r="W1637" s="357"/>
      <c r="X1637" s="357"/>
      <c r="Y1637" s="446"/>
      <c r="Z1637" s="443"/>
      <c r="AA1637" s="446"/>
      <c r="AB1637" s="357"/>
      <c r="AC1637" s="357"/>
      <c r="AD1637" s="357"/>
      <c r="AE1637" s="357"/>
      <c r="AF1637" s="357"/>
      <c r="AG1637" s="446"/>
      <c r="AH1637" s="357"/>
      <c r="AI1637" s="357"/>
      <c r="AJ1637" s="357"/>
      <c r="AK1637" s="357"/>
      <c r="AL1637" s="357"/>
      <c r="AM1637" s="357"/>
    </row>
    <row r="1638" spans="5:39" x14ac:dyDescent="0.25">
      <c r="E1638" s="356"/>
      <c r="F1638" s="356"/>
      <c r="G1638" s="356"/>
      <c r="H1638" s="356"/>
      <c r="I1638" s="356"/>
      <c r="J1638" s="357"/>
      <c r="K1638" s="357"/>
      <c r="L1638" s="357"/>
      <c r="M1638" s="357"/>
      <c r="N1638" s="358"/>
      <c r="O1638" s="358"/>
      <c r="P1638" s="358"/>
      <c r="Q1638" s="358"/>
      <c r="R1638" s="358"/>
      <c r="S1638" s="358"/>
      <c r="T1638" s="359"/>
      <c r="U1638" s="360"/>
      <c r="V1638" s="360"/>
      <c r="W1638" s="357"/>
      <c r="X1638" s="357"/>
      <c r="Y1638" s="446"/>
      <c r="Z1638" s="443"/>
      <c r="AA1638" s="446"/>
      <c r="AB1638" s="357"/>
      <c r="AC1638" s="357"/>
      <c r="AD1638" s="357"/>
      <c r="AE1638" s="357"/>
      <c r="AF1638" s="357"/>
      <c r="AG1638" s="446"/>
      <c r="AH1638" s="357"/>
      <c r="AI1638" s="357"/>
      <c r="AJ1638" s="357"/>
      <c r="AK1638" s="357"/>
      <c r="AL1638" s="357"/>
      <c r="AM1638" s="357"/>
    </row>
    <row r="1639" spans="5:39" x14ac:dyDescent="0.25">
      <c r="E1639" s="356"/>
      <c r="F1639" s="356"/>
      <c r="G1639" s="356"/>
      <c r="H1639" s="356"/>
      <c r="I1639" s="356"/>
      <c r="J1639" s="357"/>
      <c r="K1639" s="357"/>
      <c r="L1639" s="357"/>
      <c r="M1639" s="357"/>
      <c r="N1639" s="358"/>
      <c r="O1639" s="358"/>
      <c r="P1639" s="358"/>
      <c r="Q1639" s="358"/>
      <c r="R1639" s="358"/>
      <c r="S1639" s="358"/>
      <c r="T1639" s="359"/>
      <c r="U1639" s="360"/>
      <c r="V1639" s="360"/>
      <c r="W1639" s="357"/>
      <c r="X1639" s="357"/>
      <c r="Y1639" s="446"/>
      <c r="Z1639" s="443"/>
      <c r="AA1639" s="446"/>
      <c r="AB1639" s="357"/>
      <c r="AC1639" s="357"/>
      <c r="AD1639" s="357"/>
      <c r="AE1639" s="357"/>
      <c r="AF1639" s="357"/>
      <c r="AG1639" s="446"/>
      <c r="AH1639" s="357"/>
      <c r="AI1639" s="357"/>
      <c r="AJ1639" s="357"/>
      <c r="AK1639" s="357"/>
      <c r="AL1639" s="357"/>
      <c r="AM1639" s="357"/>
    </row>
    <row r="1640" spans="5:39" x14ac:dyDescent="0.25">
      <c r="E1640" s="356"/>
      <c r="F1640" s="356"/>
      <c r="G1640" s="356"/>
      <c r="H1640" s="356"/>
      <c r="I1640" s="356"/>
      <c r="J1640" s="357"/>
      <c r="K1640" s="357"/>
      <c r="L1640" s="357"/>
      <c r="M1640" s="357"/>
      <c r="N1640" s="358"/>
      <c r="O1640" s="358"/>
      <c r="P1640" s="358"/>
      <c r="Q1640" s="358"/>
      <c r="R1640" s="358"/>
      <c r="S1640" s="358"/>
      <c r="T1640" s="359"/>
      <c r="U1640" s="360"/>
      <c r="V1640" s="360"/>
      <c r="W1640" s="357"/>
      <c r="X1640" s="357"/>
      <c r="Y1640" s="446"/>
      <c r="Z1640" s="443"/>
      <c r="AA1640" s="446"/>
      <c r="AB1640" s="357"/>
      <c r="AC1640" s="357"/>
      <c r="AD1640" s="357"/>
      <c r="AE1640" s="357"/>
      <c r="AF1640" s="357"/>
      <c r="AG1640" s="446"/>
      <c r="AH1640" s="357"/>
      <c r="AI1640" s="357"/>
      <c r="AJ1640" s="357"/>
      <c r="AK1640" s="357"/>
      <c r="AL1640" s="357"/>
      <c r="AM1640" s="357"/>
    </row>
    <row r="1641" spans="5:39" x14ac:dyDescent="0.25">
      <c r="E1641" s="356"/>
      <c r="F1641" s="356"/>
      <c r="G1641" s="356"/>
      <c r="H1641" s="356"/>
      <c r="I1641" s="356"/>
      <c r="J1641" s="357"/>
      <c r="K1641" s="357"/>
      <c r="L1641" s="357"/>
      <c r="M1641" s="357"/>
      <c r="N1641" s="358"/>
      <c r="O1641" s="358"/>
      <c r="P1641" s="358"/>
      <c r="Q1641" s="358"/>
      <c r="R1641" s="358"/>
      <c r="S1641" s="358"/>
      <c r="T1641" s="359"/>
      <c r="U1641" s="360"/>
      <c r="V1641" s="360"/>
      <c r="W1641" s="357"/>
      <c r="X1641" s="357"/>
      <c r="Y1641" s="446"/>
      <c r="Z1641" s="443"/>
      <c r="AA1641" s="446"/>
      <c r="AB1641" s="357"/>
      <c r="AC1641" s="357"/>
      <c r="AD1641" s="357"/>
      <c r="AE1641" s="357"/>
      <c r="AF1641" s="357"/>
      <c r="AG1641" s="446"/>
      <c r="AH1641" s="357"/>
      <c r="AI1641" s="357"/>
      <c r="AJ1641" s="357"/>
      <c r="AK1641" s="357"/>
      <c r="AL1641" s="357"/>
      <c r="AM1641" s="357"/>
    </row>
    <row r="1642" spans="5:39" x14ac:dyDescent="0.25">
      <c r="E1642" s="356"/>
      <c r="F1642" s="356"/>
      <c r="G1642" s="356"/>
      <c r="H1642" s="356"/>
      <c r="I1642" s="356"/>
      <c r="J1642" s="357"/>
      <c r="K1642" s="357"/>
      <c r="L1642" s="357"/>
      <c r="M1642" s="357"/>
      <c r="N1642" s="358"/>
      <c r="O1642" s="358"/>
      <c r="P1642" s="358"/>
      <c r="Q1642" s="358"/>
      <c r="R1642" s="358"/>
      <c r="S1642" s="358"/>
      <c r="T1642" s="359"/>
      <c r="U1642" s="360"/>
      <c r="V1642" s="360"/>
      <c r="W1642" s="357"/>
      <c r="X1642" s="357"/>
      <c r="Y1642" s="446"/>
      <c r="Z1642" s="443"/>
      <c r="AA1642" s="446"/>
      <c r="AB1642" s="357"/>
      <c r="AC1642" s="357"/>
      <c r="AD1642" s="357"/>
      <c r="AE1642" s="357"/>
      <c r="AF1642" s="357"/>
      <c r="AG1642" s="446"/>
      <c r="AH1642" s="357"/>
      <c r="AI1642" s="357"/>
      <c r="AJ1642" s="357"/>
      <c r="AK1642" s="357"/>
      <c r="AL1642" s="357"/>
      <c r="AM1642" s="357"/>
    </row>
    <row r="1643" spans="5:39" x14ac:dyDescent="0.25">
      <c r="E1643" s="356"/>
      <c r="F1643" s="356"/>
      <c r="G1643" s="356"/>
      <c r="H1643" s="356"/>
      <c r="I1643" s="356"/>
      <c r="J1643" s="357"/>
      <c r="K1643" s="357"/>
      <c r="L1643" s="357"/>
      <c r="M1643" s="357"/>
      <c r="N1643" s="358"/>
      <c r="O1643" s="358"/>
      <c r="P1643" s="358"/>
      <c r="Q1643" s="358"/>
      <c r="R1643" s="358"/>
      <c r="S1643" s="358"/>
      <c r="T1643" s="359"/>
      <c r="U1643" s="360"/>
      <c r="V1643" s="360"/>
      <c r="W1643" s="357"/>
      <c r="X1643" s="357"/>
      <c r="Y1643" s="446"/>
      <c r="Z1643" s="443"/>
      <c r="AA1643" s="446"/>
      <c r="AB1643" s="357"/>
      <c r="AC1643" s="357"/>
      <c r="AD1643" s="357"/>
      <c r="AE1643" s="357"/>
      <c r="AF1643" s="357"/>
      <c r="AG1643" s="446"/>
      <c r="AH1643" s="357"/>
      <c r="AI1643" s="357"/>
      <c r="AJ1643" s="357"/>
      <c r="AK1643" s="357"/>
      <c r="AL1643" s="357"/>
      <c r="AM1643" s="357"/>
    </row>
    <row r="1644" spans="5:39" x14ac:dyDescent="0.25">
      <c r="E1644" s="356"/>
      <c r="F1644" s="356"/>
      <c r="G1644" s="356"/>
      <c r="H1644" s="356"/>
      <c r="I1644" s="356"/>
      <c r="J1644" s="357"/>
      <c r="K1644" s="357"/>
      <c r="L1644" s="357"/>
      <c r="M1644" s="357"/>
      <c r="N1644" s="358"/>
      <c r="O1644" s="358"/>
      <c r="P1644" s="358"/>
      <c r="Q1644" s="358"/>
      <c r="R1644" s="358"/>
      <c r="S1644" s="358"/>
      <c r="T1644" s="359"/>
      <c r="U1644" s="360"/>
      <c r="V1644" s="360"/>
      <c r="W1644" s="357"/>
      <c r="X1644" s="357"/>
      <c r="Y1644" s="446"/>
      <c r="Z1644" s="443"/>
      <c r="AA1644" s="446"/>
      <c r="AB1644" s="357"/>
      <c r="AC1644" s="357"/>
      <c r="AD1644" s="357"/>
      <c r="AE1644" s="357"/>
      <c r="AF1644" s="357"/>
      <c r="AG1644" s="446"/>
      <c r="AH1644" s="357"/>
      <c r="AI1644" s="357"/>
      <c r="AJ1644" s="357"/>
      <c r="AK1644" s="357"/>
      <c r="AL1644" s="357"/>
      <c r="AM1644" s="357"/>
    </row>
    <row r="1645" spans="5:39" x14ac:dyDescent="0.25">
      <c r="E1645" s="356"/>
      <c r="F1645" s="356"/>
      <c r="G1645" s="356"/>
      <c r="H1645" s="356"/>
      <c r="I1645" s="356"/>
      <c r="J1645" s="357"/>
      <c r="K1645" s="357"/>
      <c r="L1645" s="357"/>
      <c r="M1645" s="357"/>
      <c r="N1645" s="358"/>
      <c r="O1645" s="358"/>
      <c r="P1645" s="358"/>
      <c r="Q1645" s="358"/>
      <c r="R1645" s="358"/>
      <c r="S1645" s="358"/>
      <c r="T1645" s="359"/>
      <c r="U1645" s="360"/>
      <c r="V1645" s="360"/>
      <c r="W1645" s="357"/>
      <c r="X1645" s="357"/>
      <c r="Y1645" s="446"/>
      <c r="Z1645" s="443"/>
      <c r="AA1645" s="446"/>
      <c r="AB1645" s="357"/>
      <c r="AC1645" s="357"/>
      <c r="AD1645" s="357"/>
      <c r="AE1645" s="357"/>
      <c r="AF1645" s="357"/>
      <c r="AG1645" s="446"/>
      <c r="AH1645" s="357"/>
      <c r="AI1645" s="357"/>
      <c r="AJ1645" s="357"/>
      <c r="AK1645" s="357"/>
      <c r="AL1645" s="357"/>
      <c r="AM1645" s="357"/>
    </row>
    <row r="1646" spans="5:39" x14ac:dyDescent="0.25">
      <c r="E1646" s="356"/>
      <c r="F1646" s="356"/>
      <c r="G1646" s="356"/>
      <c r="H1646" s="356"/>
      <c r="I1646" s="356"/>
      <c r="J1646" s="357"/>
      <c r="K1646" s="357"/>
      <c r="L1646" s="357"/>
      <c r="M1646" s="357"/>
      <c r="N1646" s="358"/>
      <c r="O1646" s="358"/>
      <c r="P1646" s="358"/>
      <c r="Q1646" s="358"/>
      <c r="R1646" s="358"/>
      <c r="S1646" s="358"/>
      <c r="T1646" s="359"/>
      <c r="U1646" s="360"/>
      <c r="V1646" s="360"/>
      <c r="W1646" s="357"/>
      <c r="X1646" s="357"/>
      <c r="Y1646" s="446"/>
      <c r="Z1646" s="443"/>
      <c r="AA1646" s="446"/>
      <c r="AB1646" s="357"/>
      <c r="AC1646" s="357"/>
      <c r="AD1646" s="357"/>
      <c r="AE1646" s="357"/>
      <c r="AF1646" s="357"/>
      <c r="AG1646" s="446"/>
      <c r="AH1646" s="357"/>
      <c r="AI1646" s="357"/>
      <c r="AJ1646" s="357"/>
      <c r="AK1646" s="357"/>
      <c r="AL1646" s="357"/>
      <c r="AM1646" s="357"/>
    </row>
    <row r="1647" spans="5:39" x14ac:dyDescent="0.25">
      <c r="E1647" s="356"/>
      <c r="F1647" s="356"/>
      <c r="G1647" s="356"/>
      <c r="H1647" s="356"/>
      <c r="I1647" s="356"/>
      <c r="J1647" s="357"/>
      <c r="K1647" s="357"/>
      <c r="L1647" s="357"/>
      <c r="M1647" s="357"/>
      <c r="N1647" s="358"/>
      <c r="O1647" s="358"/>
      <c r="P1647" s="358"/>
      <c r="Q1647" s="358"/>
      <c r="R1647" s="358"/>
      <c r="S1647" s="358"/>
      <c r="T1647" s="359"/>
      <c r="U1647" s="360"/>
      <c r="V1647" s="360"/>
      <c r="W1647" s="357"/>
      <c r="X1647" s="357"/>
      <c r="Y1647" s="446"/>
      <c r="Z1647" s="443"/>
      <c r="AA1647" s="446"/>
      <c r="AB1647" s="357"/>
      <c r="AC1647" s="357"/>
      <c r="AD1647" s="357"/>
      <c r="AE1647" s="357"/>
      <c r="AF1647" s="357"/>
      <c r="AG1647" s="446"/>
      <c r="AH1647" s="357"/>
      <c r="AI1647" s="357"/>
      <c r="AJ1647" s="357"/>
      <c r="AK1647" s="357"/>
      <c r="AL1647" s="357"/>
      <c r="AM1647" s="357"/>
    </row>
    <row r="1648" spans="5:39" x14ac:dyDescent="0.25">
      <c r="E1648" s="356"/>
      <c r="F1648" s="356"/>
      <c r="G1648" s="356"/>
      <c r="H1648" s="356"/>
      <c r="I1648" s="356"/>
      <c r="J1648" s="357"/>
      <c r="K1648" s="357"/>
      <c r="L1648" s="357"/>
      <c r="M1648" s="357"/>
      <c r="N1648" s="358"/>
      <c r="O1648" s="358"/>
      <c r="P1648" s="358"/>
      <c r="Q1648" s="358"/>
      <c r="R1648" s="358"/>
      <c r="S1648" s="358"/>
      <c r="T1648" s="359"/>
      <c r="U1648" s="360"/>
      <c r="V1648" s="360"/>
      <c r="W1648" s="357"/>
      <c r="X1648" s="357"/>
      <c r="Y1648" s="446"/>
      <c r="Z1648" s="443"/>
      <c r="AA1648" s="446"/>
      <c r="AB1648" s="357"/>
      <c r="AC1648" s="357"/>
      <c r="AD1648" s="357"/>
      <c r="AE1648" s="357"/>
      <c r="AF1648" s="357"/>
      <c r="AG1648" s="446"/>
      <c r="AH1648" s="357"/>
      <c r="AI1648" s="357"/>
      <c r="AJ1648" s="357"/>
      <c r="AK1648" s="357"/>
      <c r="AL1648" s="357"/>
      <c r="AM1648" s="357"/>
    </row>
    <row r="1649" spans="5:39" x14ac:dyDescent="0.25">
      <c r="E1649" s="356"/>
      <c r="F1649" s="356"/>
      <c r="G1649" s="356"/>
      <c r="H1649" s="356"/>
      <c r="I1649" s="356"/>
      <c r="J1649" s="357"/>
      <c r="K1649" s="357"/>
      <c r="L1649" s="357"/>
      <c r="M1649" s="357"/>
      <c r="N1649" s="358"/>
      <c r="O1649" s="358"/>
      <c r="P1649" s="358"/>
      <c r="Q1649" s="358"/>
      <c r="R1649" s="358"/>
      <c r="S1649" s="358"/>
      <c r="T1649" s="359"/>
      <c r="U1649" s="360"/>
      <c r="V1649" s="360"/>
      <c r="W1649" s="357"/>
      <c r="X1649" s="357"/>
      <c r="Y1649" s="446"/>
      <c r="Z1649" s="443"/>
      <c r="AA1649" s="446"/>
      <c r="AB1649" s="357"/>
      <c r="AC1649" s="357"/>
      <c r="AD1649" s="357"/>
      <c r="AE1649" s="357"/>
      <c r="AF1649" s="357"/>
      <c r="AG1649" s="446"/>
      <c r="AH1649" s="357"/>
      <c r="AI1649" s="357"/>
      <c r="AJ1649" s="357"/>
      <c r="AK1649" s="357"/>
      <c r="AL1649" s="357"/>
      <c r="AM1649" s="357"/>
    </row>
    <row r="1650" spans="5:39" x14ac:dyDescent="0.25">
      <c r="E1650" s="356"/>
      <c r="F1650" s="356"/>
      <c r="G1650" s="356"/>
      <c r="H1650" s="356"/>
      <c r="I1650" s="356"/>
      <c r="J1650" s="357"/>
      <c r="K1650" s="357"/>
      <c r="L1650" s="357"/>
      <c r="M1650" s="357"/>
      <c r="N1650" s="358"/>
      <c r="O1650" s="358"/>
      <c r="P1650" s="358"/>
      <c r="Q1650" s="358"/>
      <c r="R1650" s="358"/>
      <c r="S1650" s="358"/>
      <c r="T1650" s="359"/>
      <c r="U1650" s="360"/>
      <c r="V1650" s="360"/>
      <c r="W1650" s="357"/>
      <c r="X1650" s="357"/>
      <c r="Y1650" s="446"/>
      <c r="Z1650" s="443"/>
      <c r="AA1650" s="446"/>
      <c r="AB1650" s="357"/>
      <c r="AC1650" s="357"/>
      <c r="AD1650" s="357"/>
      <c r="AE1650" s="357"/>
      <c r="AF1650" s="357"/>
      <c r="AG1650" s="446"/>
      <c r="AH1650" s="357"/>
      <c r="AI1650" s="357"/>
      <c r="AJ1650" s="357"/>
      <c r="AK1650" s="357"/>
      <c r="AL1650" s="357"/>
      <c r="AM1650" s="357"/>
    </row>
    <row r="1651" spans="5:39" x14ac:dyDescent="0.25">
      <c r="E1651" s="356"/>
      <c r="F1651" s="356"/>
      <c r="G1651" s="356"/>
      <c r="H1651" s="356"/>
      <c r="I1651" s="356"/>
      <c r="J1651" s="357"/>
      <c r="K1651" s="357"/>
      <c r="L1651" s="357"/>
      <c r="M1651" s="357"/>
      <c r="N1651" s="358"/>
      <c r="O1651" s="358"/>
      <c r="P1651" s="358"/>
      <c r="Q1651" s="358"/>
      <c r="R1651" s="358"/>
      <c r="S1651" s="358"/>
      <c r="T1651" s="359"/>
      <c r="U1651" s="360"/>
      <c r="V1651" s="360"/>
      <c r="W1651" s="357"/>
      <c r="X1651" s="357"/>
      <c r="Y1651" s="446"/>
      <c r="Z1651" s="443"/>
      <c r="AA1651" s="446"/>
      <c r="AB1651" s="357"/>
      <c r="AC1651" s="357"/>
      <c r="AD1651" s="357"/>
      <c r="AE1651" s="357"/>
      <c r="AF1651" s="357"/>
      <c r="AG1651" s="446"/>
      <c r="AH1651" s="357"/>
      <c r="AI1651" s="357"/>
      <c r="AJ1651" s="357"/>
      <c r="AK1651" s="357"/>
      <c r="AL1651" s="357"/>
      <c r="AM1651" s="357"/>
    </row>
    <row r="1652" spans="5:39" x14ac:dyDescent="0.25">
      <c r="E1652" s="356"/>
      <c r="F1652" s="356"/>
      <c r="G1652" s="356"/>
      <c r="H1652" s="356"/>
      <c r="I1652" s="356"/>
      <c r="J1652" s="357"/>
      <c r="K1652" s="357"/>
      <c r="L1652" s="357"/>
      <c r="M1652" s="357"/>
      <c r="N1652" s="358"/>
      <c r="O1652" s="358"/>
      <c r="P1652" s="358"/>
      <c r="Q1652" s="358"/>
      <c r="R1652" s="358"/>
      <c r="S1652" s="358"/>
      <c r="T1652" s="359"/>
      <c r="U1652" s="360"/>
      <c r="V1652" s="360"/>
      <c r="W1652" s="357"/>
      <c r="X1652" s="357"/>
      <c r="Y1652" s="446"/>
      <c r="Z1652" s="443"/>
      <c r="AA1652" s="446"/>
      <c r="AB1652" s="357"/>
      <c r="AC1652" s="357"/>
      <c r="AD1652" s="357"/>
      <c r="AE1652" s="357"/>
      <c r="AF1652" s="357"/>
      <c r="AG1652" s="446"/>
      <c r="AH1652" s="357"/>
      <c r="AI1652" s="357"/>
      <c r="AJ1652" s="357"/>
      <c r="AK1652" s="357"/>
      <c r="AL1652" s="357"/>
      <c r="AM1652" s="357"/>
    </row>
    <row r="1653" spans="5:39" x14ac:dyDescent="0.25">
      <c r="E1653" s="356"/>
      <c r="F1653" s="356"/>
      <c r="G1653" s="356"/>
      <c r="H1653" s="356"/>
      <c r="I1653" s="356"/>
      <c r="J1653" s="357"/>
      <c r="K1653" s="357"/>
      <c r="L1653" s="357"/>
      <c r="M1653" s="357"/>
      <c r="N1653" s="358"/>
      <c r="O1653" s="358"/>
      <c r="P1653" s="358"/>
      <c r="Q1653" s="358"/>
      <c r="R1653" s="358"/>
      <c r="S1653" s="358"/>
      <c r="T1653" s="359"/>
      <c r="U1653" s="360"/>
      <c r="V1653" s="360"/>
      <c r="W1653" s="357"/>
      <c r="X1653" s="357"/>
      <c r="Y1653" s="446"/>
      <c r="Z1653" s="443"/>
      <c r="AA1653" s="446"/>
      <c r="AB1653" s="357"/>
      <c r="AC1653" s="357"/>
      <c r="AD1653" s="357"/>
      <c r="AE1653" s="357"/>
      <c r="AF1653" s="357"/>
      <c r="AG1653" s="446"/>
      <c r="AH1653" s="357"/>
      <c r="AI1653" s="357"/>
      <c r="AJ1653" s="357"/>
      <c r="AK1653" s="357"/>
      <c r="AL1653" s="357"/>
      <c r="AM1653" s="357"/>
    </row>
    <row r="1654" spans="5:39" x14ac:dyDescent="0.25">
      <c r="E1654" s="356"/>
      <c r="F1654" s="356"/>
      <c r="G1654" s="356"/>
      <c r="H1654" s="356"/>
      <c r="I1654" s="356"/>
      <c r="J1654" s="357"/>
      <c r="K1654" s="357"/>
      <c r="L1654" s="357"/>
      <c r="M1654" s="357"/>
      <c r="N1654" s="358"/>
      <c r="O1654" s="358"/>
      <c r="P1654" s="358"/>
      <c r="Q1654" s="358"/>
      <c r="R1654" s="358"/>
      <c r="S1654" s="358"/>
      <c r="T1654" s="359"/>
      <c r="U1654" s="360"/>
      <c r="V1654" s="360"/>
      <c r="W1654" s="357"/>
      <c r="X1654" s="357"/>
      <c r="Y1654" s="446"/>
      <c r="Z1654" s="443"/>
      <c r="AA1654" s="446"/>
      <c r="AB1654" s="357"/>
      <c r="AC1654" s="357"/>
      <c r="AD1654" s="357"/>
      <c r="AE1654" s="357"/>
      <c r="AF1654" s="357"/>
      <c r="AG1654" s="446"/>
      <c r="AH1654" s="357"/>
      <c r="AI1654" s="357"/>
      <c r="AJ1654" s="357"/>
      <c r="AK1654" s="357"/>
      <c r="AL1654" s="357"/>
      <c r="AM1654" s="357"/>
    </row>
    <row r="1655" spans="5:39" x14ac:dyDescent="0.25">
      <c r="E1655" s="356"/>
      <c r="F1655" s="356"/>
      <c r="G1655" s="356"/>
      <c r="H1655" s="356"/>
      <c r="I1655" s="356"/>
      <c r="J1655" s="357"/>
      <c r="K1655" s="357"/>
      <c r="L1655" s="357"/>
      <c r="M1655" s="357"/>
      <c r="N1655" s="358"/>
      <c r="O1655" s="358"/>
      <c r="P1655" s="358"/>
      <c r="Q1655" s="358"/>
      <c r="R1655" s="358"/>
      <c r="S1655" s="358"/>
      <c r="T1655" s="359"/>
      <c r="U1655" s="360"/>
      <c r="V1655" s="360"/>
      <c r="W1655" s="357"/>
      <c r="X1655" s="357"/>
      <c r="Y1655" s="446"/>
      <c r="Z1655" s="443"/>
      <c r="AA1655" s="446"/>
      <c r="AB1655" s="357"/>
      <c r="AC1655" s="357"/>
      <c r="AD1655" s="357"/>
      <c r="AE1655" s="357"/>
      <c r="AF1655" s="357"/>
      <c r="AG1655" s="446"/>
      <c r="AH1655" s="357"/>
      <c r="AI1655" s="357"/>
      <c r="AJ1655" s="357"/>
      <c r="AK1655" s="357"/>
      <c r="AL1655" s="357"/>
      <c r="AM1655" s="357"/>
    </row>
    <row r="1656" spans="5:39" x14ac:dyDescent="0.25">
      <c r="E1656" s="356"/>
      <c r="F1656" s="356"/>
      <c r="G1656" s="356"/>
      <c r="H1656" s="356"/>
      <c r="I1656" s="356"/>
      <c r="J1656" s="357"/>
      <c r="K1656" s="357"/>
      <c r="L1656" s="357"/>
      <c r="M1656" s="357"/>
      <c r="N1656" s="358"/>
      <c r="O1656" s="358"/>
      <c r="P1656" s="358"/>
      <c r="Q1656" s="358"/>
      <c r="R1656" s="358"/>
      <c r="S1656" s="358"/>
      <c r="T1656" s="359"/>
      <c r="U1656" s="360"/>
      <c r="V1656" s="360"/>
      <c r="W1656" s="357"/>
      <c r="X1656" s="357"/>
      <c r="Y1656" s="446"/>
      <c r="Z1656" s="443"/>
      <c r="AA1656" s="446"/>
      <c r="AB1656" s="357"/>
      <c r="AC1656" s="357"/>
      <c r="AD1656" s="357"/>
      <c r="AE1656" s="357"/>
      <c r="AF1656" s="357"/>
      <c r="AG1656" s="446"/>
      <c r="AH1656" s="357"/>
      <c r="AI1656" s="357"/>
      <c r="AJ1656" s="357"/>
      <c r="AK1656" s="357"/>
      <c r="AL1656" s="357"/>
      <c r="AM1656" s="357"/>
    </row>
    <row r="1657" spans="5:39" x14ac:dyDescent="0.25">
      <c r="E1657" s="356"/>
      <c r="F1657" s="356"/>
      <c r="G1657" s="356"/>
      <c r="H1657" s="356"/>
      <c r="I1657" s="356"/>
      <c r="J1657" s="357"/>
      <c r="K1657" s="357"/>
      <c r="L1657" s="357"/>
      <c r="M1657" s="357"/>
      <c r="N1657" s="358"/>
      <c r="O1657" s="358"/>
      <c r="P1657" s="358"/>
      <c r="Q1657" s="358"/>
      <c r="R1657" s="358"/>
      <c r="S1657" s="358"/>
      <c r="T1657" s="359"/>
      <c r="U1657" s="360"/>
      <c r="V1657" s="360"/>
      <c r="W1657" s="357"/>
      <c r="X1657" s="357"/>
      <c r="Y1657" s="446"/>
      <c r="Z1657" s="443"/>
      <c r="AA1657" s="446"/>
      <c r="AB1657" s="357"/>
      <c r="AC1657" s="357"/>
      <c r="AD1657" s="357"/>
      <c r="AE1657" s="357"/>
      <c r="AF1657" s="357"/>
      <c r="AG1657" s="446"/>
      <c r="AH1657" s="357"/>
      <c r="AI1657" s="357"/>
      <c r="AJ1657" s="357"/>
      <c r="AK1657" s="357"/>
      <c r="AL1657" s="357"/>
      <c r="AM1657" s="357"/>
    </row>
    <row r="1658" spans="5:39" x14ac:dyDescent="0.25">
      <c r="E1658" s="356"/>
      <c r="F1658" s="356"/>
      <c r="G1658" s="356"/>
      <c r="H1658" s="356"/>
      <c r="I1658" s="356"/>
      <c r="J1658" s="357"/>
      <c r="K1658" s="357"/>
      <c r="L1658" s="357"/>
      <c r="M1658" s="357"/>
      <c r="N1658" s="358"/>
      <c r="O1658" s="358"/>
      <c r="P1658" s="358"/>
      <c r="Q1658" s="358"/>
      <c r="R1658" s="358"/>
      <c r="S1658" s="358"/>
      <c r="T1658" s="359"/>
      <c r="U1658" s="360"/>
      <c r="V1658" s="360"/>
      <c r="W1658" s="357"/>
      <c r="X1658" s="357"/>
      <c r="Y1658" s="446"/>
      <c r="Z1658" s="443"/>
      <c r="AA1658" s="446"/>
      <c r="AB1658" s="357"/>
      <c r="AC1658" s="357"/>
      <c r="AD1658" s="357"/>
      <c r="AE1658" s="357"/>
      <c r="AF1658" s="357"/>
      <c r="AG1658" s="446"/>
      <c r="AH1658" s="357"/>
      <c r="AI1658" s="357"/>
      <c r="AJ1658" s="357"/>
      <c r="AK1658" s="357"/>
      <c r="AL1658" s="357"/>
      <c r="AM1658" s="357"/>
    </row>
    <row r="1659" spans="5:39" x14ac:dyDescent="0.25">
      <c r="E1659" s="356"/>
      <c r="F1659" s="356"/>
      <c r="G1659" s="356"/>
      <c r="H1659" s="356"/>
      <c r="I1659" s="356"/>
      <c r="J1659" s="357"/>
      <c r="K1659" s="357"/>
      <c r="L1659" s="357"/>
      <c r="M1659" s="357"/>
      <c r="N1659" s="358"/>
      <c r="O1659" s="358"/>
      <c r="P1659" s="358"/>
      <c r="Q1659" s="358"/>
      <c r="R1659" s="358"/>
      <c r="S1659" s="358"/>
      <c r="T1659" s="359"/>
      <c r="U1659" s="360"/>
      <c r="V1659" s="360"/>
      <c r="W1659" s="357"/>
      <c r="X1659" s="357"/>
      <c r="Y1659" s="446"/>
      <c r="Z1659" s="443"/>
      <c r="AA1659" s="446"/>
      <c r="AB1659" s="357"/>
      <c r="AC1659" s="357"/>
      <c r="AD1659" s="357"/>
      <c r="AE1659" s="357"/>
      <c r="AF1659" s="357"/>
      <c r="AG1659" s="446"/>
      <c r="AH1659" s="357"/>
      <c r="AI1659" s="357"/>
      <c r="AJ1659" s="357"/>
      <c r="AK1659" s="357"/>
      <c r="AL1659" s="357"/>
      <c r="AM1659" s="357"/>
    </row>
    <row r="1660" spans="5:39" x14ac:dyDescent="0.25">
      <c r="E1660" s="356"/>
      <c r="F1660" s="356"/>
      <c r="G1660" s="356"/>
      <c r="H1660" s="356"/>
      <c r="I1660" s="356"/>
      <c r="J1660" s="357"/>
      <c r="K1660" s="357"/>
      <c r="L1660" s="357"/>
      <c r="M1660" s="357"/>
      <c r="N1660" s="358"/>
      <c r="O1660" s="358"/>
      <c r="P1660" s="358"/>
      <c r="Q1660" s="358"/>
      <c r="R1660" s="358"/>
      <c r="S1660" s="358"/>
      <c r="T1660" s="359"/>
      <c r="U1660" s="360"/>
      <c r="V1660" s="360"/>
      <c r="W1660" s="357"/>
      <c r="X1660" s="357"/>
      <c r="Y1660" s="446"/>
      <c r="Z1660" s="443"/>
      <c r="AA1660" s="446"/>
      <c r="AB1660" s="357"/>
      <c r="AC1660" s="357"/>
      <c r="AD1660" s="357"/>
      <c r="AE1660" s="357"/>
      <c r="AF1660" s="357"/>
      <c r="AG1660" s="446"/>
      <c r="AH1660" s="357"/>
      <c r="AI1660" s="357"/>
      <c r="AJ1660" s="357"/>
      <c r="AK1660" s="357"/>
      <c r="AL1660" s="357"/>
      <c r="AM1660" s="357"/>
    </row>
    <row r="1661" spans="5:39" x14ac:dyDescent="0.25">
      <c r="E1661" s="356"/>
      <c r="F1661" s="356"/>
      <c r="G1661" s="356"/>
      <c r="H1661" s="356"/>
      <c r="I1661" s="356"/>
      <c r="J1661" s="357"/>
      <c r="K1661" s="357"/>
      <c r="L1661" s="357"/>
      <c r="M1661" s="357"/>
      <c r="N1661" s="358"/>
      <c r="O1661" s="358"/>
      <c r="P1661" s="358"/>
      <c r="Q1661" s="358"/>
      <c r="R1661" s="358"/>
      <c r="S1661" s="358"/>
      <c r="T1661" s="359"/>
      <c r="U1661" s="360"/>
      <c r="V1661" s="360"/>
      <c r="W1661" s="357"/>
      <c r="X1661" s="357"/>
      <c r="Y1661" s="446"/>
      <c r="Z1661" s="443"/>
      <c r="AA1661" s="446"/>
      <c r="AB1661" s="357"/>
      <c r="AC1661" s="357"/>
      <c r="AD1661" s="357"/>
      <c r="AE1661" s="357"/>
      <c r="AF1661" s="357"/>
      <c r="AG1661" s="446"/>
      <c r="AH1661" s="357"/>
      <c r="AI1661" s="357"/>
      <c r="AJ1661" s="357"/>
      <c r="AK1661" s="357"/>
      <c r="AL1661" s="357"/>
      <c r="AM1661" s="357"/>
    </row>
    <row r="1662" spans="5:39" x14ac:dyDescent="0.25">
      <c r="E1662" s="356"/>
      <c r="F1662" s="356"/>
      <c r="G1662" s="356"/>
      <c r="H1662" s="356"/>
      <c r="I1662" s="356"/>
      <c r="J1662" s="357"/>
      <c r="K1662" s="357"/>
      <c r="L1662" s="357"/>
      <c r="M1662" s="357"/>
      <c r="N1662" s="358"/>
      <c r="O1662" s="358"/>
      <c r="P1662" s="358"/>
      <c r="Q1662" s="358"/>
      <c r="R1662" s="358"/>
      <c r="S1662" s="358"/>
      <c r="T1662" s="359"/>
      <c r="U1662" s="360"/>
      <c r="V1662" s="360"/>
      <c r="W1662" s="357"/>
      <c r="X1662" s="357"/>
      <c r="Y1662" s="446"/>
      <c r="Z1662" s="443"/>
      <c r="AA1662" s="446"/>
      <c r="AB1662" s="357"/>
      <c r="AC1662" s="357"/>
      <c r="AD1662" s="357"/>
      <c r="AE1662" s="357"/>
      <c r="AF1662" s="357"/>
      <c r="AG1662" s="446"/>
      <c r="AH1662" s="357"/>
      <c r="AI1662" s="357"/>
      <c r="AJ1662" s="357"/>
      <c r="AK1662" s="357"/>
      <c r="AL1662" s="357"/>
      <c r="AM1662" s="357"/>
    </row>
    <row r="1663" spans="5:39" x14ac:dyDescent="0.25">
      <c r="E1663" s="356"/>
      <c r="F1663" s="356"/>
      <c r="G1663" s="356"/>
      <c r="H1663" s="356"/>
      <c r="I1663" s="356"/>
      <c r="J1663" s="357"/>
      <c r="K1663" s="357"/>
      <c r="L1663" s="357"/>
      <c r="M1663" s="357"/>
      <c r="N1663" s="358"/>
      <c r="O1663" s="358"/>
      <c r="P1663" s="358"/>
      <c r="Q1663" s="358"/>
      <c r="R1663" s="358"/>
      <c r="S1663" s="358"/>
      <c r="T1663" s="359"/>
      <c r="U1663" s="360"/>
      <c r="V1663" s="360"/>
      <c r="W1663" s="357"/>
      <c r="X1663" s="357"/>
      <c r="Y1663" s="446"/>
      <c r="Z1663" s="443"/>
      <c r="AA1663" s="446"/>
      <c r="AB1663" s="357"/>
      <c r="AC1663" s="357"/>
      <c r="AD1663" s="357"/>
      <c r="AE1663" s="357"/>
      <c r="AF1663" s="357"/>
      <c r="AG1663" s="446"/>
      <c r="AH1663" s="357"/>
      <c r="AI1663" s="357"/>
      <c r="AJ1663" s="357"/>
      <c r="AK1663" s="357"/>
      <c r="AL1663" s="357"/>
      <c r="AM1663" s="357"/>
    </row>
    <row r="1664" spans="5:39" x14ac:dyDescent="0.25">
      <c r="E1664" s="356"/>
      <c r="F1664" s="356"/>
      <c r="G1664" s="356"/>
      <c r="H1664" s="356"/>
      <c r="I1664" s="356"/>
      <c r="J1664" s="357"/>
      <c r="K1664" s="357"/>
      <c r="L1664" s="357"/>
      <c r="M1664" s="357"/>
      <c r="N1664" s="358"/>
      <c r="O1664" s="358"/>
      <c r="P1664" s="358"/>
      <c r="Q1664" s="358"/>
      <c r="R1664" s="358"/>
      <c r="S1664" s="358"/>
      <c r="T1664" s="359"/>
      <c r="U1664" s="360"/>
      <c r="V1664" s="360"/>
      <c r="W1664" s="357"/>
      <c r="X1664" s="357"/>
      <c r="Y1664" s="446"/>
      <c r="Z1664" s="443"/>
      <c r="AA1664" s="446"/>
      <c r="AB1664" s="357"/>
      <c r="AC1664" s="357"/>
      <c r="AD1664" s="357"/>
      <c r="AE1664" s="357"/>
      <c r="AF1664" s="357"/>
      <c r="AG1664" s="446"/>
      <c r="AH1664" s="357"/>
      <c r="AI1664" s="357"/>
      <c r="AJ1664" s="357"/>
      <c r="AK1664" s="357"/>
      <c r="AL1664" s="357"/>
      <c r="AM1664" s="357"/>
    </row>
    <row r="1665" spans="5:39" x14ac:dyDescent="0.25">
      <c r="E1665" s="356"/>
      <c r="F1665" s="356"/>
      <c r="G1665" s="356"/>
      <c r="H1665" s="356"/>
      <c r="I1665" s="356"/>
      <c r="J1665" s="357"/>
      <c r="K1665" s="357"/>
      <c r="L1665" s="357"/>
      <c r="M1665" s="357"/>
      <c r="N1665" s="358"/>
      <c r="O1665" s="358"/>
      <c r="P1665" s="358"/>
      <c r="Q1665" s="358"/>
      <c r="R1665" s="358"/>
      <c r="S1665" s="358"/>
      <c r="T1665" s="359"/>
      <c r="U1665" s="360"/>
      <c r="V1665" s="360"/>
      <c r="W1665" s="357"/>
      <c r="X1665" s="357"/>
      <c r="Y1665" s="446"/>
      <c r="Z1665" s="443"/>
      <c r="AA1665" s="446"/>
      <c r="AB1665" s="357"/>
      <c r="AC1665" s="357"/>
      <c r="AD1665" s="357"/>
      <c r="AE1665" s="357"/>
      <c r="AF1665" s="357"/>
      <c r="AG1665" s="446"/>
      <c r="AH1665" s="357"/>
      <c r="AI1665" s="357"/>
      <c r="AJ1665" s="357"/>
      <c r="AK1665" s="357"/>
      <c r="AL1665" s="357"/>
      <c r="AM1665" s="357"/>
    </row>
    <row r="1666" spans="5:39" x14ac:dyDescent="0.25">
      <c r="E1666" s="356"/>
      <c r="F1666" s="356"/>
      <c r="G1666" s="356"/>
      <c r="H1666" s="356"/>
      <c r="I1666" s="356"/>
      <c r="J1666" s="357"/>
      <c r="K1666" s="357"/>
      <c r="L1666" s="357"/>
      <c r="M1666" s="357"/>
      <c r="N1666" s="358"/>
      <c r="O1666" s="358"/>
      <c r="P1666" s="358"/>
      <c r="Q1666" s="358"/>
      <c r="R1666" s="358"/>
      <c r="S1666" s="358"/>
      <c r="T1666" s="359"/>
      <c r="U1666" s="360"/>
      <c r="V1666" s="360"/>
      <c r="W1666" s="357"/>
      <c r="X1666" s="357"/>
      <c r="Y1666" s="446"/>
      <c r="Z1666" s="443"/>
      <c r="AA1666" s="446"/>
      <c r="AB1666" s="357"/>
      <c r="AC1666" s="357"/>
      <c r="AD1666" s="357"/>
      <c r="AE1666" s="357"/>
      <c r="AF1666" s="357"/>
      <c r="AG1666" s="446"/>
      <c r="AH1666" s="357"/>
      <c r="AI1666" s="357"/>
      <c r="AJ1666" s="357"/>
      <c r="AK1666" s="357"/>
      <c r="AL1666" s="357"/>
      <c r="AM1666" s="357"/>
    </row>
    <row r="1667" spans="5:39" x14ac:dyDescent="0.25">
      <c r="E1667" s="356"/>
      <c r="F1667" s="356"/>
      <c r="G1667" s="356"/>
      <c r="H1667" s="356"/>
      <c r="I1667" s="356"/>
      <c r="J1667" s="357"/>
      <c r="K1667" s="357"/>
      <c r="L1667" s="357"/>
      <c r="M1667" s="357"/>
      <c r="N1667" s="358"/>
      <c r="O1667" s="358"/>
      <c r="P1667" s="358"/>
      <c r="Q1667" s="358"/>
      <c r="R1667" s="358"/>
      <c r="S1667" s="358"/>
      <c r="T1667" s="359"/>
      <c r="U1667" s="360"/>
      <c r="V1667" s="360"/>
      <c r="W1667" s="357"/>
      <c r="X1667" s="357"/>
      <c r="Y1667" s="446"/>
      <c r="Z1667" s="443"/>
      <c r="AA1667" s="446"/>
      <c r="AB1667" s="357"/>
      <c r="AC1667" s="357"/>
      <c r="AD1667" s="357"/>
      <c r="AE1667" s="357"/>
      <c r="AF1667" s="357"/>
      <c r="AG1667" s="446"/>
      <c r="AH1667" s="357"/>
      <c r="AI1667" s="357"/>
      <c r="AJ1667" s="357"/>
      <c r="AK1667" s="357"/>
      <c r="AL1667" s="357"/>
      <c r="AM1667" s="357"/>
    </row>
    <row r="1668" spans="5:39" x14ac:dyDescent="0.25">
      <c r="E1668" s="356"/>
      <c r="F1668" s="356"/>
      <c r="G1668" s="356"/>
      <c r="H1668" s="356"/>
      <c r="I1668" s="356"/>
      <c r="J1668" s="357"/>
      <c r="K1668" s="357"/>
      <c r="L1668" s="357"/>
      <c r="M1668" s="357"/>
      <c r="N1668" s="358"/>
      <c r="O1668" s="358"/>
      <c r="P1668" s="358"/>
      <c r="Q1668" s="358"/>
      <c r="R1668" s="358"/>
      <c r="S1668" s="358"/>
      <c r="T1668" s="359"/>
      <c r="U1668" s="360"/>
      <c r="V1668" s="360"/>
      <c r="W1668" s="357"/>
      <c r="X1668" s="357"/>
      <c r="Y1668" s="446"/>
      <c r="Z1668" s="443"/>
      <c r="AA1668" s="446"/>
      <c r="AB1668" s="357"/>
      <c r="AC1668" s="357"/>
      <c r="AD1668" s="357"/>
      <c r="AE1668" s="357"/>
      <c r="AF1668" s="357"/>
      <c r="AG1668" s="446"/>
      <c r="AH1668" s="357"/>
      <c r="AI1668" s="357"/>
      <c r="AJ1668" s="357"/>
      <c r="AK1668" s="357"/>
      <c r="AL1668" s="357"/>
      <c r="AM1668" s="357"/>
    </row>
    <row r="1669" spans="5:39" x14ac:dyDescent="0.25">
      <c r="E1669" s="356"/>
      <c r="F1669" s="356"/>
      <c r="G1669" s="356"/>
      <c r="H1669" s="356"/>
      <c r="I1669" s="356"/>
      <c r="J1669" s="357"/>
      <c r="K1669" s="357"/>
      <c r="L1669" s="357"/>
      <c r="M1669" s="357"/>
      <c r="N1669" s="358"/>
      <c r="O1669" s="358"/>
      <c r="P1669" s="358"/>
      <c r="Q1669" s="358"/>
      <c r="R1669" s="358"/>
      <c r="S1669" s="358"/>
      <c r="T1669" s="359"/>
      <c r="U1669" s="360"/>
      <c r="V1669" s="360"/>
      <c r="W1669" s="357"/>
      <c r="X1669" s="357"/>
      <c r="Y1669" s="446"/>
      <c r="Z1669" s="443"/>
      <c r="AA1669" s="446"/>
      <c r="AB1669" s="357"/>
      <c r="AC1669" s="357"/>
      <c r="AD1669" s="357"/>
      <c r="AE1669" s="357"/>
      <c r="AF1669" s="357"/>
      <c r="AG1669" s="446"/>
      <c r="AH1669" s="357"/>
      <c r="AI1669" s="357"/>
      <c r="AJ1669" s="357"/>
      <c r="AK1669" s="357"/>
      <c r="AL1669" s="357"/>
      <c r="AM1669" s="357"/>
    </row>
    <row r="1670" spans="5:39" x14ac:dyDescent="0.25">
      <c r="E1670" s="356"/>
      <c r="F1670" s="356"/>
      <c r="G1670" s="356"/>
      <c r="H1670" s="356"/>
      <c r="I1670" s="356"/>
      <c r="J1670" s="357"/>
      <c r="K1670" s="357"/>
      <c r="L1670" s="357"/>
      <c r="M1670" s="357"/>
      <c r="N1670" s="358"/>
      <c r="O1670" s="358"/>
      <c r="P1670" s="358"/>
      <c r="Q1670" s="358"/>
      <c r="R1670" s="358"/>
      <c r="S1670" s="358"/>
      <c r="T1670" s="359"/>
      <c r="U1670" s="360"/>
      <c r="V1670" s="360"/>
      <c r="W1670" s="357"/>
      <c r="X1670" s="357"/>
      <c r="Y1670" s="446"/>
      <c r="Z1670" s="443"/>
      <c r="AA1670" s="446"/>
      <c r="AB1670" s="357"/>
      <c r="AC1670" s="357"/>
      <c r="AD1670" s="357"/>
      <c r="AE1670" s="357"/>
      <c r="AF1670" s="357"/>
      <c r="AG1670" s="446"/>
      <c r="AH1670" s="357"/>
      <c r="AI1670" s="357"/>
      <c r="AJ1670" s="357"/>
      <c r="AK1670" s="357"/>
      <c r="AL1670" s="357"/>
      <c r="AM1670" s="357"/>
    </row>
    <row r="1671" spans="5:39" x14ac:dyDescent="0.25">
      <c r="E1671" s="356"/>
      <c r="F1671" s="356"/>
      <c r="G1671" s="356"/>
      <c r="H1671" s="356"/>
      <c r="I1671" s="356"/>
      <c r="J1671" s="357"/>
      <c r="K1671" s="357"/>
      <c r="L1671" s="357"/>
      <c r="M1671" s="357"/>
      <c r="N1671" s="358"/>
      <c r="O1671" s="358"/>
      <c r="P1671" s="358"/>
      <c r="Q1671" s="358"/>
      <c r="R1671" s="358"/>
      <c r="S1671" s="358"/>
      <c r="T1671" s="359"/>
      <c r="U1671" s="360"/>
      <c r="V1671" s="360"/>
      <c r="W1671" s="357"/>
      <c r="X1671" s="357"/>
      <c r="Y1671" s="446"/>
      <c r="Z1671" s="443"/>
      <c r="AA1671" s="446"/>
      <c r="AB1671" s="357"/>
      <c r="AC1671" s="357"/>
      <c r="AD1671" s="357"/>
      <c r="AE1671" s="357"/>
      <c r="AF1671" s="357"/>
      <c r="AG1671" s="446"/>
      <c r="AH1671" s="357"/>
      <c r="AI1671" s="357"/>
      <c r="AJ1671" s="357"/>
      <c r="AK1671" s="357"/>
      <c r="AL1671" s="357"/>
      <c r="AM1671" s="357"/>
    </row>
    <row r="1672" spans="5:39" x14ac:dyDescent="0.25">
      <c r="E1672" s="356"/>
      <c r="F1672" s="356"/>
      <c r="G1672" s="356"/>
      <c r="H1672" s="356"/>
      <c r="I1672" s="356"/>
      <c r="J1672" s="357"/>
      <c r="K1672" s="357"/>
      <c r="L1672" s="357"/>
      <c r="M1672" s="357"/>
      <c r="N1672" s="358"/>
      <c r="O1672" s="358"/>
      <c r="P1672" s="358"/>
      <c r="Q1672" s="358"/>
      <c r="R1672" s="358"/>
      <c r="S1672" s="358"/>
      <c r="T1672" s="359"/>
      <c r="U1672" s="360"/>
      <c r="V1672" s="360"/>
      <c r="W1672" s="357"/>
      <c r="X1672" s="357"/>
      <c r="Y1672" s="446"/>
      <c r="Z1672" s="443"/>
      <c r="AA1672" s="446"/>
      <c r="AB1672" s="357"/>
      <c r="AC1672" s="357"/>
      <c r="AD1672" s="357"/>
      <c r="AE1672" s="357"/>
      <c r="AF1672" s="357"/>
      <c r="AG1672" s="446"/>
      <c r="AH1672" s="357"/>
      <c r="AI1672" s="357"/>
      <c r="AJ1672" s="357"/>
      <c r="AK1672" s="357"/>
      <c r="AL1672" s="357"/>
      <c r="AM1672" s="357"/>
    </row>
    <row r="1673" spans="5:39" x14ac:dyDescent="0.25">
      <c r="E1673" s="356"/>
      <c r="F1673" s="356"/>
      <c r="G1673" s="356"/>
      <c r="H1673" s="356"/>
      <c r="I1673" s="356"/>
      <c r="J1673" s="357"/>
      <c r="K1673" s="357"/>
      <c r="L1673" s="357"/>
      <c r="M1673" s="357"/>
      <c r="N1673" s="358"/>
      <c r="O1673" s="358"/>
      <c r="P1673" s="358"/>
      <c r="Q1673" s="358"/>
      <c r="R1673" s="358"/>
      <c r="S1673" s="358"/>
      <c r="T1673" s="359"/>
      <c r="U1673" s="360"/>
      <c r="V1673" s="360"/>
      <c r="W1673" s="357"/>
      <c r="X1673" s="357"/>
      <c r="Y1673" s="446"/>
      <c r="Z1673" s="443"/>
      <c r="AA1673" s="446"/>
      <c r="AB1673" s="357"/>
      <c r="AC1673" s="357"/>
      <c r="AD1673" s="357"/>
      <c r="AE1673" s="357"/>
      <c r="AF1673" s="357"/>
      <c r="AG1673" s="446"/>
      <c r="AH1673" s="357"/>
      <c r="AI1673" s="357"/>
      <c r="AJ1673" s="357"/>
      <c r="AK1673" s="357"/>
      <c r="AL1673" s="357"/>
      <c r="AM1673" s="357"/>
    </row>
    <row r="1674" spans="5:39" x14ac:dyDescent="0.25">
      <c r="E1674" s="356"/>
      <c r="F1674" s="356"/>
      <c r="G1674" s="356"/>
      <c r="H1674" s="356"/>
      <c r="I1674" s="356"/>
      <c r="J1674" s="357"/>
      <c r="K1674" s="357"/>
      <c r="L1674" s="357"/>
      <c r="M1674" s="357"/>
      <c r="N1674" s="358"/>
      <c r="O1674" s="358"/>
      <c r="P1674" s="358"/>
      <c r="Q1674" s="358"/>
      <c r="R1674" s="358"/>
      <c r="S1674" s="358"/>
      <c r="T1674" s="359"/>
      <c r="U1674" s="360"/>
      <c r="V1674" s="360"/>
      <c r="W1674" s="357"/>
      <c r="X1674" s="357"/>
      <c r="Y1674" s="446"/>
      <c r="Z1674" s="443"/>
      <c r="AA1674" s="446"/>
      <c r="AB1674" s="357"/>
      <c r="AC1674" s="357"/>
      <c r="AD1674" s="357"/>
      <c r="AE1674" s="357"/>
      <c r="AF1674" s="357"/>
      <c r="AG1674" s="446"/>
      <c r="AH1674" s="357"/>
      <c r="AI1674" s="357"/>
      <c r="AJ1674" s="357"/>
      <c r="AK1674" s="357"/>
      <c r="AL1674" s="357"/>
      <c r="AM1674" s="357"/>
    </row>
    <row r="1675" spans="5:39" x14ac:dyDescent="0.25">
      <c r="E1675" s="356"/>
      <c r="F1675" s="356"/>
      <c r="G1675" s="356"/>
      <c r="H1675" s="356"/>
      <c r="I1675" s="356"/>
      <c r="J1675" s="357"/>
      <c r="K1675" s="357"/>
      <c r="L1675" s="357"/>
      <c r="M1675" s="357"/>
      <c r="N1675" s="358"/>
      <c r="O1675" s="358"/>
      <c r="P1675" s="358"/>
      <c r="Q1675" s="358"/>
      <c r="R1675" s="358"/>
      <c r="S1675" s="358"/>
      <c r="T1675" s="359"/>
      <c r="U1675" s="360"/>
      <c r="V1675" s="360"/>
      <c r="W1675" s="357"/>
      <c r="X1675" s="357"/>
      <c r="Y1675" s="446"/>
      <c r="Z1675" s="443"/>
      <c r="AA1675" s="446"/>
      <c r="AB1675" s="357"/>
      <c r="AC1675" s="357"/>
      <c r="AD1675" s="357"/>
      <c r="AE1675" s="357"/>
      <c r="AF1675" s="357"/>
      <c r="AG1675" s="446"/>
      <c r="AH1675" s="357"/>
      <c r="AI1675" s="357"/>
      <c r="AJ1675" s="357"/>
      <c r="AK1675" s="357"/>
      <c r="AL1675" s="357"/>
      <c r="AM1675" s="357"/>
    </row>
    <row r="1676" spans="5:39" x14ac:dyDescent="0.25">
      <c r="E1676" s="356"/>
      <c r="F1676" s="356"/>
      <c r="G1676" s="356"/>
      <c r="H1676" s="356"/>
      <c r="I1676" s="356"/>
      <c r="J1676" s="357"/>
      <c r="K1676" s="357"/>
      <c r="L1676" s="357"/>
      <c r="M1676" s="357"/>
      <c r="N1676" s="358"/>
      <c r="O1676" s="358"/>
      <c r="P1676" s="358"/>
      <c r="Q1676" s="358"/>
      <c r="R1676" s="358"/>
      <c r="S1676" s="358"/>
      <c r="T1676" s="359"/>
      <c r="U1676" s="360"/>
      <c r="V1676" s="360"/>
      <c r="W1676" s="357"/>
      <c r="X1676" s="357"/>
      <c r="Y1676" s="446"/>
      <c r="Z1676" s="443"/>
      <c r="AA1676" s="446"/>
      <c r="AB1676" s="357"/>
      <c r="AC1676" s="357"/>
      <c r="AD1676" s="357"/>
      <c r="AE1676" s="357"/>
      <c r="AF1676" s="357"/>
      <c r="AG1676" s="446"/>
      <c r="AH1676" s="357"/>
      <c r="AI1676" s="357"/>
      <c r="AJ1676" s="357"/>
      <c r="AK1676" s="357"/>
      <c r="AL1676" s="357"/>
      <c r="AM1676" s="357"/>
    </row>
    <row r="1677" spans="5:39" x14ac:dyDescent="0.25">
      <c r="E1677" s="356"/>
      <c r="F1677" s="356"/>
      <c r="G1677" s="356"/>
      <c r="H1677" s="356"/>
      <c r="I1677" s="356"/>
      <c r="J1677" s="357"/>
      <c r="K1677" s="357"/>
      <c r="L1677" s="357"/>
      <c r="M1677" s="357"/>
      <c r="N1677" s="358"/>
      <c r="O1677" s="358"/>
      <c r="P1677" s="358"/>
      <c r="Q1677" s="358"/>
      <c r="R1677" s="358"/>
      <c r="S1677" s="358"/>
      <c r="T1677" s="359"/>
      <c r="U1677" s="360"/>
      <c r="V1677" s="360"/>
      <c r="W1677" s="357"/>
      <c r="X1677" s="357"/>
      <c r="Y1677" s="446"/>
      <c r="Z1677" s="443"/>
      <c r="AA1677" s="446"/>
      <c r="AB1677" s="357"/>
      <c r="AC1677" s="357"/>
      <c r="AD1677" s="357"/>
      <c r="AE1677" s="357"/>
      <c r="AF1677" s="357"/>
      <c r="AG1677" s="446"/>
      <c r="AH1677" s="357"/>
      <c r="AI1677" s="357"/>
      <c r="AJ1677" s="357"/>
      <c r="AK1677" s="357"/>
      <c r="AL1677" s="357"/>
      <c r="AM1677" s="357"/>
    </row>
    <row r="1678" spans="5:39" x14ac:dyDescent="0.25">
      <c r="E1678" s="356"/>
      <c r="F1678" s="356"/>
      <c r="G1678" s="356"/>
      <c r="H1678" s="356"/>
      <c r="I1678" s="356"/>
      <c r="J1678" s="357"/>
      <c r="K1678" s="357"/>
      <c r="L1678" s="357"/>
      <c r="M1678" s="357"/>
      <c r="N1678" s="358"/>
      <c r="O1678" s="358"/>
      <c r="P1678" s="358"/>
      <c r="Q1678" s="358"/>
      <c r="R1678" s="358"/>
      <c r="S1678" s="358"/>
      <c r="T1678" s="359"/>
      <c r="U1678" s="360"/>
      <c r="V1678" s="360"/>
      <c r="W1678" s="357"/>
      <c r="X1678" s="357"/>
      <c r="Y1678" s="446"/>
      <c r="Z1678" s="443"/>
      <c r="AA1678" s="446"/>
      <c r="AB1678" s="357"/>
      <c r="AC1678" s="357"/>
      <c r="AD1678" s="357"/>
      <c r="AE1678" s="357"/>
      <c r="AF1678" s="357"/>
      <c r="AG1678" s="446"/>
      <c r="AH1678" s="357"/>
      <c r="AI1678" s="357"/>
      <c r="AJ1678" s="357"/>
      <c r="AK1678" s="357"/>
      <c r="AL1678" s="357"/>
      <c r="AM1678" s="357"/>
    </row>
    <row r="1679" spans="5:39" x14ac:dyDescent="0.25">
      <c r="E1679" s="356"/>
      <c r="F1679" s="356"/>
      <c r="G1679" s="356"/>
      <c r="H1679" s="356"/>
      <c r="I1679" s="356"/>
      <c r="J1679" s="357"/>
      <c r="K1679" s="357"/>
      <c r="L1679" s="357"/>
      <c r="M1679" s="357"/>
      <c r="N1679" s="358"/>
      <c r="O1679" s="358"/>
      <c r="P1679" s="358"/>
      <c r="Q1679" s="358"/>
      <c r="R1679" s="358"/>
      <c r="S1679" s="358"/>
      <c r="T1679" s="359"/>
      <c r="U1679" s="360"/>
      <c r="V1679" s="360"/>
      <c r="W1679" s="357"/>
      <c r="X1679" s="357"/>
      <c r="Y1679" s="446"/>
      <c r="Z1679" s="443"/>
      <c r="AA1679" s="446"/>
      <c r="AB1679" s="357"/>
      <c r="AC1679" s="357"/>
      <c r="AD1679" s="357"/>
      <c r="AE1679" s="357"/>
      <c r="AF1679" s="357"/>
      <c r="AG1679" s="446"/>
      <c r="AH1679" s="357"/>
      <c r="AI1679" s="357"/>
      <c r="AJ1679" s="357"/>
      <c r="AK1679" s="357"/>
      <c r="AL1679" s="357"/>
      <c r="AM1679" s="357"/>
    </row>
    <row r="1680" spans="5:39" x14ac:dyDescent="0.25">
      <c r="E1680" s="356"/>
      <c r="F1680" s="356"/>
      <c r="G1680" s="356"/>
      <c r="H1680" s="356"/>
      <c r="I1680" s="356"/>
      <c r="J1680" s="357"/>
      <c r="K1680" s="357"/>
      <c r="L1680" s="357"/>
      <c r="M1680" s="357"/>
      <c r="N1680" s="358"/>
      <c r="O1680" s="358"/>
      <c r="P1680" s="358"/>
      <c r="Q1680" s="358"/>
      <c r="R1680" s="358"/>
      <c r="S1680" s="358"/>
      <c r="T1680" s="359"/>
      <c r="U1680" s="360"/>
      <c r="V1680" s="360"/>
      <c r="W1680" s="357"/>
      <c r="X1680" s="357"/>
      <c r="Y1680" s="446"/>
      <c r="Z1680" s="443"/>
      <c r="AA1680" s="446"/>
      <c r="AB1680" s="357"/>
      <c r="AC1680" s="357"/>
      <c r="AD1680" s="357"/>
      <c r="AE1680" s="357"/>
      <c r="AF1680" s="357"/>
      <c r="AG1680" s="446"/>
      <c r="AH1680" s="357"/>
      <c r="AI1680" s="357"/>
      <c r="AJ1680" s="357"/>
      <c r="AK1680" s="357"/>
      <c r="AL1680" s="357"/>
      <c r="AM1680" s="357"/>
    </row>
    <row r="1681" spans="5:39" x14ac:dyDescent="0.25">
      <c r="E1681" s="356"/>
      <c r="F1681" s="356"/>
      <c r="G1681" s="356"/>
      <c r="H1681" s="356"/>
      <c r="I1681" s="356"/>
      <c r="J1681" s="357"/>
      <c r="K1681" s="357"/>
      <c r="L1681" s="357"/>
      <c r="M1681" s="357"/>
      <c r="N1681" s="358"/>
      <c r="O1681" s="358"/>
      <c r="P1681" s="358"/>
      <c r="Q1681" s="358"/>
      <c r="R1681" s="358"/>
      <c r="S1681" s="358"/>
      <c r="T1681" s="359"/>
      <c r="U1681" s="360"/>
      <c r="V1681" s="360"/>
      <c r="W1681" s="357"/>
      <c r="X1681" s="357"/>
      <c r="Y1681" s="446"/>
      <c r="Z1681" s="443"/>
      <c r="AA1681" s="446"/>
      <c r="AB1681" s="357"/>
      <c r="AC1681" s="357"/>
      <c r="AD1681" s="357"/>
      <c r="AE1681" s="357"/>
      <c r="AF1681" s="357"/>
      <c r="AG1681" s="446"/>
      <c r="AH1681" s="357"/>
      <c r="AI1681" s="357"/>
      <c r="AJ1681" s="357"/>
      <c r="AK1681" s="357"/>
      <c r="AL1681" s="357"/>
      <c r="AM1681" s="357"/>
    </row>
    <row r="1682" spans="5:39" x14ac:dyDescent="0.25">
      <c r="E1682" s="356"/>
      <c r="F1682" s="356"/>
      <c r="G1682" s="356"/>
      <c r="H1682" s="356"/>
      <c r="I1682" s="356"/>
      <c r="J1682" s="357"/>
      <c r="K1682" s="357"/>
      <c r="L1682" s="357"/>
      <c r="M1682" s="357"/>
      <c r="N1682" s="358"/>
      <c r="O1682" s="358"/>
      <c r="P1682" s="358"/>
      <c r="Q1682" s="358"/>
      <c r="R1682" s="358"/>
      <c r="S1682" s="358"/>
      <c r="T1682" s="359"/>
      <c r="U1682" s="360"/>
      <c r="V1682" s="360"/>
      <c r="W1682" s="357"/>
      <c r="X1682" s="357"/>
      <c r="Y1682" s="446"/>
      <c r="Z1682" s="443"/>
      <c r="AA1682" s="446"/>
      <c r="AB1682" s="357"/>
      <c r="AC1682" s="357"/>
      <c r="AD1682" s="357"/>
      <c r="AE1682" s="357"/>
      <c r="AF1682" s="357"/>
      <c r="AG1682" s="446"/>
      <c r="AH1682" s="357"/>
      <c r="AI1682" s="357"/>
      <c r="AJ1682" s="357"/>
      <c r="AK1682" s="357"/>
      <c r="AL1682" s="357"/>
      <c r="AM1682" s="357"/>
    </row>
    <row r="1683" spans="5:39" x14ac:dyDescent="0.25">
      <c r="E1683" s="356"/>
      <c r="F1683" s="356"/>
      <c r="G1683" s="356"/>
      <c r="H1683" s="356"/>
      <c r="I1683" s="356"/>
      <c r="J1683" s="357"/>
      <c r="K1683" s="357"/>
      <c r="L1683" s="357"/>
      <c r="M1683" s="357"/>
      <c r="N1683" s="358"/>
      <c r="O1683" s="358"/>
      <c r="P1683" s="358"/>
      <c r="Q1683" s="358"/>
      <c r="R1683" s="358"/>
      <c r="S1683" s="358"/>
      <c r="T1683" s="359"/>
      <c r="U1683" s="360"/>
      <c r="V1683" s="360"/>
      <c r="W1683" s="357"/>
      <c r="X1683" s="357"/>
      <c r="Y1683" s="446"/>
      <c r="Z1683" s="443"/>
      <c r="AA1683" s="446"/>
      <c r="AB1683" s="357"/>
      <c r="AC1683" s="357"/>
      <c r="AD1683" s="357"/>
      <c r="AE1683" s="357"/>
      <c r="AF1683" s="357"/>
      <c r="AG1683" s="446"/>
      <c r="AH1683" s="357"/>
      <c r="AI1683" s="357"/>
      <c r="AJ1683" s="357"/>
      <c r="AK1683" s="357"/>
      <c r="AL1683" s="357"/>
      <c r="AM1683" s="357"/>
    </row>
    <row r="1684" spans="5:39" x14ac:dyDescent="0.25">
      <c r="E1684" s="356"/>
      <c r="F1684" s="356"/>
      <c r="G1684" s="356"/>
      <c r="H1684" s="356"/>
      <c r="I1684" s="356"/>
      <c r="J1684" s="357"/>
      <c r="K1684" s="357"/>
      <c r="L1684" s="357"/>
      <c r="M1684" s="357"/>
      <c r="N1684" s="358"/>
      <c r="O1684" s="358"/>
      <c r="P1684" s="358"/>
      <c r="Q1684" s="358"/>
      <c r="R1684" s="358"/>
      <c r="S1684" s="358"/>
      <c r="T1684" s="359"/>
      <c r="U1684" s="360"/>
      <c r="V1684" s="360"/>
      <c r="W1684" s="357"/>
      <c r="X1684" s="357"/>
      <c r="Y1684" s="446"/>
      <c r="Z1684" s="443"/>
      <c r="AA1684" s="446"/>
      <c r="AB1684" s="357"/>
      <c r="AC1684" s="357"/>
      <c r="AD1684" s="357"/>
      <c r="AE1684" s="357"/>
      <c r="AF1684" s="357"/>
      <c r="AG1684" s="446"/>
      <c r="AH1684" s="357"/>
      <c r="AI1684" s="357"/>
      <c r="AJ1684" s="357"/>
      <c r="AK1684" s="357"/>
      <c r="AL1684" s="357"/>
      <c r="AM1684" s="357"/>
    </row>
    <row r="1685" spans="5:39" x14ac:dyDescent="0.25">
      <c r="E1685" s="356"/>
      <c r="F1685" s="356"/>
      <c r="G1685" s="356"/>
      <c r="H1685" s="356"/>
      <c r="I1685" s="356"/>
      <c r="J1685" s="357"/>
      <c r="K1685" s="357"/>
      <c r="L1685" s="357"/>
      <c r="M1685" s="357"/>
      <c r="N1685" s="358"/>
      <c r="O1685" s="358"/>
      <c r="P1685" s="358"/>
      <c r="Q1685" s="358"/>
      <c r="R1685" s="358"/>
      <c r="S1685" s="358"/>
      <c r="T1685" s="359"/>
      <c r="U1685" s="360"/>
      <c r="V1685" s="360"/>
      <c r="W1685" s="357"/>
      <c r="X1685" s="357"/>
      <c r="Y1685" s="446"/>
      <c r="Z1685" s="443"/>
      <c r="AA1685" s="446"/>
      <c r="AB1685" s="357"/>
      <c r="AC1685" s="357"/>
      <c r="AD1685" s="357"/>
      <c r="AE1685" s="357"/>
      <c r="AF1685" s="357"/>
      <c r="AG1685" s="446"/>
      <c r="AH1685" s="357"/>
      <c r="AI1685" s="357"/>
      <c r="AJ1685" s="357"/>
      <c r="AK1685" s="357"/>
      <c r="AL1685" s="357"/>
      <c r="AM1685" s="357"/>
    </row>
    <row r="1686" spans="5:39" x14ac:dyDescent="0.25">
      <c r="E1686" s="356"/>
      <c r="F1686" s="356"/>
      <c r="G1686" s="356"/>
      <c r="H1686" s="356"/>
      <c r="I1686" s="356"/>
      <c r="J1686" s="357"/>
      <c r="K1686" s="357"/>
      <c r="L1686" s="357"/>
      <c r="M1686" s="357"/>
      <c r="N1686" s="358"/>
      <c r="O1686" s="358"/>
      <c r="P1686" s="358"/>
      <c r="Q1686" s="358"/>
      <c r="R1686" s="358"/>
      <c r="S1686" s="358"/>
      <c r="T1686" s="359"/>
      <c r="U1686" s="360"/>
      <c r="V1686" s="360"/>
      <c r="W1686" s="357"/>
      <c r="X1686" s="357"/>
      <c r="Y1686" s="446"/>
      <c r="Z1686" s="443"/>
      <c r="AA1686" s="446"/>
      <c r="AB1686" s="357"/>
      <c r="AC1686" s="357"/>
      <c r="AD1686" s="357"/>
      <c r="AE1686" s="357"/>
      <c r="AF1686" s="357"/>
      <c r="AG1686" s="446"/>
      <c r="AH1686" s="357"/>
      <c r="AI1686" s="357"/>
      <c r="AJ1686" s="357"/>
      <c r="AK1686" s="357"/>
      <c r="AL1686" s="357"/>
      <c r="AM1686" s="357"/>
    </row>
    <row r="1687" spans="5:39" x14ac:dyDescent="0.25">
      <c r="E1687" s="356"/>
      <c r="F1687" s="356"/>
      <c r="G1687" s="356"/>
      <c r="H1687" s="356"/>
      <c r="I1687" s="356"/>
      <c r="J1687" s="357"/>
      <c r="K1687" s="357"/>
      <c r="L1687" s="357"/>
      <c r="M1687" s="357"/>
      <c r="N1687" s="358"/>
      <c r="O1687" s="358"/>
      <c r="P1687" s="358"/>
      <c r="Q1687" s="358"/>
      <c r="R1687" s="358"/>
      <c r="S1687" s="358"/>
      <c r="T1687" s="359"/>
      <c r="U1687" s="360"/>
      <c r="V1687" s="360"/>
      <c r="W1687" s="357"/>
      <c r="X1687" s="357"/>
      <c r="Y1687" s="446"/>
      <c r="Z1687" s="443"/>
      <c r="AA1687" s="446"/>
      <c r="AB1687" s="357"/>
      <c r="AC1687" s="357"/>
      <c r="AD1687" s="357"/>
      <c r="AE1687" s="357"/>
      <c r="AF1687" s="357"/>
      <c r="AG1687" s="446"/>
      <c r="AH1687" s="357"/>
      <c r="AI1687" s="357"/>
      <c r="AJ1687" s="357"/>
      <c r="AK1687" s="357"/>
      <c r="AL1687" s="357"/>
      <c r="AM1687" s="357"/>
    </row>
    <row r="1688" spans="5:39" x14ac:dyDescent="0.25">
      <c r="E1688" s="356"/>
      <c r="F1688" s="356"/>
      <c r="G1688" s="356"/>
      <c r="H1688" s="356"/>
      <c r="I1688" s="356"/>
      <c r="J1688" s="357"/>
      <c r="K1688" s="357"/>
      <c r="L1688" s="357"/>
      <c r="M1688" s="357"/>
      <c r="N1688" s="358"/>
      <c r="O1688" s="358"/>
      <c r="P1688" s="358"/>
      <c r="Q1688" s="358"/>
      <c r="R1688" s="358"/>
      <c r="S1688" s="358"/>
      <c r="T1688" s="359"/>
      <c r="U1688" s="360"/>
      <c r="V1688" s="360"/>
      <c r="W1688" s="357"/>
      <c r="X1688" s="357"/>
      <c r="Y1688" s="446"/>
      <c r="Z1688" s="443"/>
      <c r="AA1688" s="446"/>
      <c r="AB1688" s="357"/>
      <c r="AC1688" s="357"/>
      <c r="AD1688" s="357"/>
      <c r="AE1688" s="357"/>
      <c r="AF1688" s="357"/>
      <c r="AG1688" s="446"/>
      <c r="AH1688" s="357"/>
      <c r="AI1688" s="357"/>
      <c r="AJ1688" s="357"/>
      <c r="AK1688" s="357"/>
      <c r="AL1688" s="357"/>
      <c r="AM1688" s="357"/>
    </row>
    <row r="1689" spans="5:39" x14ac:dyDescent="0.25">
      <c r="E1689" s="356"/>
      <c r="F1689" s="356"/>
      <c r="G1689" s="356"/>
      <c r="H1689" s="356"/>
      <c r="I1689" s="356"/>
      <c r="J1689" s="357"/>
      <c r="K1689" s="357"/>
      <c r="L1689" s="357"/>
      <c r="M1689" s="357"/>
      <c r="N1689" s="358"/>
      <c r="O1689" s="358"/>
      <c r="P1689" s="358"/>
      <c r="Q1689" s="358"/>
      <c r="R1689" s="358"/>
      <c r="S1689" s="358"/>
      <c r="T1689" s="359"/>
      <c r="U1689" s="360"/>
      <c r="V1689" s="360"/>
      <c r="W1689" s="357"/>
      <c r="X1689" s="357"/>
      <c r="Y1689" s="446"/>
      <c r="Z1689" s="443"/>
      <c r="AA1689" s="446"/>
      <c r="AB1689" s="357"/>
      <c r="AC1689" s="357"/>
      <c r="AD1689" s="357"/>
      <c r="AE1689" s="357"/>
      <c r="AF1689" s="357"/>
      <c r="AG1689" s="446"/>
      <c r="AH1689" s="357"/>
      <c r="AI1689" s="357"/>
      <c r="AJ1689" s="357"/>
      <c r="AK1689" s="357"/>
      <c r="AL1689" s="357"/>
      <c r="AM1689" s="357"/>
    </row>
    <row r="1690" spans="5:39" x14ac:dyDescent="0.25">
      <c r="E1690" s="356"/>
      <c r="F1690" s="356"/>
      <c r="G1690" s="356"/>
      <c r="H1690" s="356"/>
      <c r="I1690" s="356"/>
      <c r="J1690" s="357"/>
      <c r="K1690" s="357"/>
      <c r="L1690" s="357"/>
      <c r="M1690" s="357"/>
      <c r="N1690" s="358"/>
      <c r="O1690" s="358"/>
      <c r="P1690" s="358"/>
      <c r="Q1690" s="358"/>
      <c r="R1690" s="358"/>
      <c r="S1690" s="358"/>
      <c r="T1690" s="359"/>
      <c r="U1690" s="360"/>
      <c r="V1690" s="360"/>
      <c r="W1690" s="357"/>
      <c r="X1690" s="357"/>
      <c r="Y1690" s="446"/>
      <c r="Z1690" s="443"/>
      <c r="AA1690" s="446"/>
      <c r="AB1690" s="357"/>
      <c r="AC1690" s="357"/>
      <c r="AD1690" s="357"/>
      <c r="AE1690" s="357"/>
      <c r="AF1690" s="357"/>
      <c r="AG1690" s="446"/>
      <c r="AH1690" s="357"/>
      <c r="AI1690" s="357"/>
      <c r="AJ1690" s="357"/>
      <c r="AK1690" s="357"/>
      <c r="AL1690" s="357"/>
      <c r="AM1690" s="357"/>
    </row>
    <row r="1691" spans="5:39" x14ac:dyDescent="0.25">
      <c r="E1691" s="356"/>
      <c r="F1691" s="356"/>
      <c r="G1691" s="356"/>
      <c r="H1691" s="356"/>
      <c r="I1691" s="356"/>
      <c r="J1691" s="357"/>
      <c r="K1691" s="357"/>
      <c r="L1691" s="357"/>
      <c r="M1691" s="357"/>
      <c r="N1691" s="358"/>
      <c r="O1691" s="358"/>
      <c r="P1691" s="358"/>
      <c r="Q1691" s="358"/>
      <c r="R1691" s="358"/>
      <c r="S1691" s="358"/>
      <c r="T1691" s="359"/>
      <c r="U1691" s="360"/>
      <c r="V1691" s="360"/>
      <c r="W1691" s="357"/>
      <c r="X1691" s="357"/>
      <c r="Y1691" s="446"/>
      <c r="Z1691" s="443"/>
      <c r="AA1691" s="446"/>
      <c r="AB1691" s="357"/>
      <c r="AC1691" s="357"/>
      <c r="AD1691" s="357"/>
      <c r="AE1691" s="357"/>
      <c r="AF1691" s="357"/>
      <c r="AG1691" s="446"/>
      <c r="AH1691" s="357"/>
      <c r="AI1691" s="357"/>
      <c r="AJ1691" s="357"/>
      <c r="AK1691" s="357"/>
      <c r="AL1691" s="357"/>
      <c r="AM1691" s="357"/>
    </row>
    <row r="1692" spans="5:39" x14ac:dyDescent="0.25">
      <c r="E1692" s="356"/>
      <c r="F1692" s="356"/>
      <c r="G1692" s="356"/>
      <c r="H1692" s="356"/>
      <c r="I1692" s="356"/>
      <c r="J1692" s="357"/>
      <c r="K1692" s="357"/>
      <c r="L1692" s="357"/>
      <c r="M1692" s="357"/>
      <c r="N1692" s="358"/>
      <c r="O1692" s="358"/>
      <c r="P1692" s="358"/>
      <c r="Q1692" s="358"/>
      <c r="R1692" s="358"/>
      <c r="S1692" s="358"/>
      <c r="T1692" s="359"/>
      <c r="U1692" s="360"/>
      <c r="V1692" s="360"/>
      <c r="W1692" s="357"/>
      <c r="X1692" s="357"/>
      <c r="Y1692" s="446"/>
      <c r="Z1692" s="443"/>
      <c r="AA1692" s="446"/>
      <c r="AB1692" s="357"/>
      <c r="AC1692" s="357"/>
      <c r="AD1692" s="357"/>
      <c r="AE1692" s="357"/>
      <c r="AF1692" s="357"/>
      <c r="AG1692" s="446"/>
      <c r="AH1692" s="357"/>
      <c r="AI1692" s="357"/>
      <c r="AJ1692" s="357"/>
      <c r="AK1692" s="357"/>
      <c r="AL1692" s="357"/>
      <c r="AM1692" s="357"/>
    </row>
    <row r="1693" spans="5:39" x14ac:dyDescent="0.25">
      <c r="E1693" s="356"/>
      <c r="F1693" s="356"/>
      <c r="G1693" s="356"/>
      <c r="H1693" s="356"/>
      <c r="I1693" s="356"/>
      <c r="J1693" s="357"/>
      <c r="K1693" s="357"/>
      <c r="L1693" s="357"/>
      <c r="M1693" s="357"/>
      <c r="N1693" s="358"/>
      <c r="O1693" s="358"/>
      <c r="P1693" s="358"/>
      <c r="Q1693" s="358"/>
      <c r="R1693" s="358"/>
      <c r="S1693" s="358"/>
      <c r="T1693" s="359"/>
      <c r="U1693" s="360"/>
      <c r="V1693" s="360"/>
      <c r="W1693" s="357"/>
      <c r="X1693" s="357"/>
      <c r="Y1693" s="446"/>
      <c r="Z1693" s="443"/>
      <c r="AA1693" s="446"/>
      <c r="AB1693" s="357"/>
      <c r="AC1693" s="357"/>
      <c r="AD1693" s="357"/>
      <c r="AE1693" s="357"/>
      <c r="AF1693" s="357"/>
      <c r="AG1693" s="446"/>
      <c r="AH1693" s="357"/>
      <c r="AI1693" s="357"/>
      <c r="AJ1693" s="357"/>
      <c r="AK1693" s="357"/>
      <c r="AL1693" s="357"/>
      <c r="AM1693" s="357"/>
    </row>
    <row r="1694" spans="5:39" x14ac:dyDescent="0.25">
      <c r="E1694" s="356"/>
      <c r="F1694" s="356"/>
      <c r="G1694" s="356"/>
      <c r="H1694" s="356"/>
      <c r="I1694" s="356"/>
      <c r="J1694" s="357"/>
      <c r="K1694" s="357"/>
      <c r="L1694" s="357"/>
      <c r="M1694" s="357"/>
      <c r="N1694" s="358"/>
      <c r="O1694" s="358"/>
      <c r="P1694" s="358"/>
      <c r="Q1694" s="358"/>
      <c r="R1694" s="358"/>
      <c r="S1694" s="358"/>
      <c r="T1694" s="359"/>
      <c r="U1694" s="360"/>
      <c r="V1694" s="360"/>
      <c r="W1694" s="357"/>
      <c r="X1694" s="357"/>
      <c r="Y1694" s="446"/>
      <c r="Z1694" s="443"/>
      <c r="AA1694" s="446"/>
      <c r="AB1694" s="357"/>
      <c r="AC1694" s="357"/>
      <c r="AD1694" s="357"/>
      <c r="AE1694" s="357"/>
      <c r="AF1694" s="357"/>
      <c r="AG1694" s="446"/>
      <c r="AH1694" s="357"/>
      <c r="AI1694" s="357"/>
      <c r="AJ1694" s="357"/>
      <c r="AK1694" s="357"/>
      <c r="AL1694" s="357"/>
      <c r="AM1694" s="357"/>
    </row>
    <row r="1695" spans="5:39" x14ac:dyDescent="0.25">
      <c r="E1695" s="356"/>
      <c r="F1695" s="356"/>
      <c r="G1695" s="356"/>
      <c r="H1695" s="356"/>
      <c r="I1695" s="356"/>
      <c r="J1695" s="357"/>
      <c r="K1695" s="357"/>
      <c r="L1695" s="357"/>
      <c r="M1695" s="357"/>
      <c r="N1695" s="358"/>
      <c r="O1695" s="358"/>
      <c r="P1695" s="358"/>
      <c r="Q1695" s="358"/>
      <c r="R1695" s="358"/>
      <c r="S1695" s="358"/>
      <c r="T1695" s="359"/>
      <c r="U1695" s="360"/>
      <c r="V1695" s="360"/>
      <c r="W1695" s="357"/>
      <c r="X1695" s="357"/>
      <c r="Y1695" s="446"/>
      <c r="Z1695" s="443"/>
      <c r="AA1695" s="446"/>
      <c r="AB1695" s="357"/>
      <c r="AC1695" s="357"/>
      <c r="AD1695" s="357"/>
      <c r="AE1695" s="357"/>
      <c r="AF1695" s="357"/>
      <c r="AG1695" s="446"/>
      <c r="AH1695" s="357"/>
      <c r="AI1695" s="357"/>
      <c r="AJ1695" s="357"/>
      <c r="AK1695" s="357"/>
      <c r="AL1695" s="357"/>
      <c r="AM1695" s="357"/>
    </row>
    <row r="1696" spans="5:39" x14ac:dyDescent="0.25">
      <c r="E1696" s="356"/>
      <c r="F1696" s="356"/>
      <c r="G1696" s="356"/>
      <c r="H1696" s="356"/>
      <c r="I1696" s="356"/>
      <c r="J1696" s="357"/>
      <c r="K1696" s="357"/>
      <c r="L1696" s="357"/>
      <c r="M1696" s="357"/>
      <c r="N1696" s="358"/>
      <c r="O1696" s="358"/>
      <c r="P1696" s="358"/>
      <c r="Q1696" s="358"/>
      <c r="R1696" s="358"/>
      <c r="S1696" s="358"/>
      <c r="T1696" s="359"/>
      <c r="U1696" s="360"/>
      <c r="V1696" s="360"/>
      <c r="W1696" s="357"/>
      <c r="X1696" s="357"/>
      <c r="Y1696" s="446"/>
      <c r="Z1696" s="443"/>
      <c r="AA1696" s="446"/>
      <c r="AB1696" s="357"/>
      <c r="AC1696" s="357"/>
      <c r="AD1696" s="357"/>
      <c r="AE1696" s="357"/>
      <c r="AF1696" s="357"/>
      <c r="AG1696" s="446"/>
      <c r="AH1696" s="357"/>
      <c r="AI1696" s="357"/>
      <c r="AJ1696" s="357"/>
      <c r="AK1696" s="357"/>
      <c r="AL1696" s="357"/>
      <c r="AM1696" s="357"/>
    </row>
    <row r="1697" spans="5:39" x14ac:dyDescent="0.25">
      <c r="E1697" s="356"/>
      <c r="F1697" s="356"/>
      <c r="G1697" s="356"/>
      <c r="H1697" s="356"/>
      <c r="I1697" s="356"/>
      <c r="J1697" s="357"/>
      <c r="K1697" s="357"/>
      <c r="L1697" s="357"/>
      <c r="M1697" s="357"/>
      <c r="N1697" s="358"/>
      <c r="O1697" s="358"/>
      <c r="P1697" s="358"/>
      <c r="Q1697" s="358"/>
      <c r="R1697" s="358"/>
      <c r="S1697" s="358"/>
      <c r="T1697" s="359"/>
      <c r="U1697" s="360"/>
      <c r="V1697" s="360"/>
      <c r="W1697" s="357"/>
      <c r="X1697" s="357"/>
      <c r="Y1697" s="446"/>
      <c r="Z1697" s="443"/>
      <c r="AA1697" s="446"/>
      <c r="AB1697" s="357"/>
      <c r="AC1697" s="357"/>
      <c r="AD1697" s="357"/>
      <c r="AE1697" s="357"/>
      <c r="AF1697" s="357"/>
      <c r="AG1697" s="446"/>
      <c r="AH1697" s="357"/>
      <c r="AI1697" s="357"/>
      <c r="AJ1697" s="357"/>
      <c r="AK1697" s="357"/>
      <c r="AL1697" s="357"/>
      <c r="AM1697" s="357"/>
    </row>
    <row r="1698" spans="5:39" x14ac:dyDescent="0.25">
      <c r="E1698" s="356"/>
      <c r="F1698" s="356"/>
      <c r="G1698" s="356"/>
      <c r="H1698" s="356"/>
      <c r="I1698" s="356"/>
      <c r="J1698" s="357"/>
      <c r="K1698" s="357"/>
      <c r="L1698" s="357"/>
      <c r="M1698" s="357"/>
      <c r="N1698" s="358"/>
      <c r="O1698" s="358"/>
      <c r="P1698" s="358"/>
      <c r="Q1698" s="358"/>
      <c r="R1698" s="358"/>
      <c r="S1698" s="358"/>
      <c r="T1698" s="359"/>
      <c r="U1698" s="360"/>
      <c r="V1698" s="360"/>
      <c r="W1698" s="357"/>
      <c r="X1698" s="357"/>
      <c r="Y1698" s="446"/>
      <c r="Z1698" s="443"/>
      <c r="AA1698" s="446"/>
      <c r="AB1698" s="357"/>
      <c r="AC1698" s="357"/>
      <c r="AD1698" s="357"/>
      <c r="AE1698" s="357"/>
      <c r="AF1698" s="357"/>
      <c r="AG1698" s="446"/>
      <c r="AH1698" s="357"/>
      <c r="AI1698" s="357"/>
      <c r="AJ1698" s="357"/>
      <c r="AK1698" s="357"/>
      <c r="AL1698" s="357"/>
      <c r="AM1698" s="357"/>
    </row>
    <row r="1699" spans="5:39" x14ac:dyDescent="0.25">
      <c r="E1699" s="356"/>
      <c r="F1699" s="356"/>
      <c r="G1699" s="356"/>
      <c r="H1699" s="356"/>
      <c r="I1699" s="356"/>
      <c r="J1699" s="357"/>
      <c r="K1699" s="357"/>
      <c r="L1699" s="357"/>
      <c r="M1699" s="357"/>
      <c r="N1699" s="358"/>
      <c r="O1699" s="358"/>
      <c r="P1699" s="358"/>
      <c r="Q1699" s="358"/>
      <c r="R1699" s="358"/>
      <c r="S1699" s="358"/>
      <c r="T1699" s="359"/>
      <c r="U1699" s="360"/>
      <c r="V1699" s="360"/>
      <c r="W1699" s="357"/>
      <c r="X1699" s="357"/>
      <c r="Y1699" s="446"/>
      <c r="Z1699" s="443"/>
      <c r="AA1699" s="446"/>
      <c r="AB1699" s="357"/>
      <c r="AC1699" s="357"/>
      <c r="AD1699" s="357"/>
      <c r="AE1699" s="357"/>
      <c r="AF1699" s="357"/>
      <c r="AG1699" s="446"/>
      <c r="AH1699" s="357"/>
      <c r="AI1699" s="357"/>
      <c r="AJ1699" s="357"/>
      <c r="AK1699" s="357"/>
      <c r="AL1699" s="357"/>
      <c r="AM1699" s="357"/>
    </row>
    <row r="1700" spans="5:39" x14ac:dyDescent="0.25">
      <c r="E1700" s="356"/>
      <c r="F1700" s="356"/>
      <c r="G1700" s="356"/>
      <c r="H1700" s="356"/>
      <c r="I1700" s="356"/>
      <c r="J1700" s="357"/>
      <c r="K1700" s="357"/>
      <c r="L1700" s="357"/>
      <c r="M1700" s="357"/>
      <c r="N1700" s="358"/>
      <c r="O1700" s="358"/>
      <c r="P1700" s="358"/>
      <c r="Q1700" s="358"/>
      <c r="R1700" s="358"/>
      <c r="S1700" s="358"/>
      <c r="T1700" s="359"/>
      <c r="U1700" s="360"/>
      <c r="V1700" s="360"/>
      <c r="W1700" s="357"/>
      <c r="X1700" s="357"/>
      <c r="Y1700" s="446"/>
      <c r="Z1700" s="443"/>
      <c r="AA1700" s="446"/>
      <c r="AB1700" s="357"/>
      <c r="AC1700" s="357"/>
      <c r="AD1700" s="357"/>
      <c r="AE1700" s="357"/>
      <c r="AF1700" s="357"/>
      <c r="AG1700" s="446"/>
      <c r="AH1700" s="357"/>
      <c r="AI1700" s="357"/>
      <c r="AJ1700" s="357"/>
      <c r="AK1700" s="357"/>
      <c r="AL1700" s="357"/>
      <c r="AM1700" s="357"/>
    </row>
    <row r="1701" spans="5:39" x14ac:dyDescent="0.25">
      <c r="E1701" s="356"/>
      <c r="F1701" s="356"/>
      <c r="G1701" s="356"/>
      <c r="H1701" s="356"/>
      <c r="I1701" s="356"/>
      <c r="J1701" s="357"/>
      <c r="K1701" s="357"/>
      <c r="L1701" s="357"/>
      <c r="M1701" s="357"/>
      <c r="N1701" s="358"/>
      <c r="O1701" s="358"/>
      <c r="P1701" s="358"/>
      <c r="Q1701" s="358"/>
      <c r="R1701" s="358"/>
      <c r="S1701" s="358"/>
      <c r="T1701" s="359"/>
      <c r="U1701" s="360"/>
      <c r="V1701" s="360"/>
      <c r="W1701" s="357"/>
      <c r="X1701" s="357"/>
      <c r="Y1701" s="446"/>
      <c r="Z1701" s="443"/>
      <c r="AA1701" s="446"/>
      <c r="AB1701" s="357"/>
      <c r="AC1701" s="357"/>
      <c r="AD1701" s="357"/>
      <c r="AE1701" s="357"/>
      <c r="AF1701" s="357"/>
      <c r="AG1701" s="446"/>
      <c r="AH1701" s="357"/>
      <c r="AI1701" s="357"/>
      <c r="AJ1701" s="357"/>
      <c r="AK1701" s="357"/>
      <c r="AL1701" s="357"/>
      <c r="AM1701" s="357"/>
    </row>
    <row r="1702" spans="5:39" x14ac:dyDescent="0.25">
      <c r="E1702" s="356"/>
      <c r="F1702" s="356"/>
      <c r="G1702" s="356"/>
      <c r="H1702" s="356"/>
      <c r="I1702" s="356"/>
      <c r="J1702" s="357"/>
      <c r="K1702" s="357"/>
      <c r="L1702" s="357"/>
      <c r="M1702" s="357"/>
      <c r="N1702" s="358"/>
      <c r="O1702" s="358"/>
      <c r="P1702" s="358"/>
      <c r="Q1702" s="358"/>
      <c r="R1702" s="358"/>
      <c r="S1702" s="358"/>
      <c r="T1702" s="359"/>
      <c r="U1702" s="360"/>
      <c r="V1702" s="360"/>
      <c r="W1702" s="357"/>
      <c r="X1702" s="357"/>
      <c r="Y1702" s="446"/>
      <c r="Z1702" s="443"/>
      <c r="AA1702" s="446"/>
      <c r="AB1702" s="357"/>
      <c r="AC1702" s="357"/>
      <c r="AD1702" s="357"/>
      <c r="AE1702" s="357"/>
      <c r="AF1702" s="357"/>
      <c r="AG1702" s="446"/>
      <c r="AH1702" s="357"/>
      <c r="AI1702" s="357"/>
      <c r="AJ1702" s="357"/>
      <c r="AK1702" s="357"/>
      <c r="AL1702" s="357"/>
      <c r="AM1702" s="357"/>
    </row>
    <row r="1703" spans="5:39" x14ac:dyDescent="0.25">
      <c r="E1703" s="356"/>
      <c r="F1703" s="356"/>
      <c r="G1703" s="356"/>
      <c r="H1703" s="356"/>
      <c r="I1703" s="356"/>
      <c r="J1703" s="357"/>
      <c r="K1703" s="357"/>
      <c r="L1703" s="357"/>
      <c r="M1703" s="357"/>
      <c r="N1703" s="358"/>
      <c r="O1703" s="358"/>
      <c r="P1703" s="358"/>
      <c r="Q1703" s="358"/>
      <c r="R1703" s="358"/>
      <c r="S1703" s="358"/>
      <c r="T1703" s="359"/>
      <c r="U1703" s="360"/>
      <c r="V1703" s="360"/>
      <c r="W1703" s="357"/>
      <c r="X1703" s="357"/>
      <c r="Y1703" s="446"/>
      <c r="Z1703" s="443"/>
      <c r="AA1703" s="446"/>
      <c r="AB1703" s="357"/>
      <c r="AC1703" s="357"/>
      <c r="AD1703" s="357"/>
      <c r="AE1703" s="357"/>
      <c r="AF1703" s="357"/>
      <c r="AG1703" s="446"/>
      <c r="AH1703" s="357"/>
      <c r="AI1703" s="357"/>
      <c r="AJ1703" s="357"/>
      <c r="AK1703" s="357"/>
      <c r="AL1703" s="357"/>
      <c r="AM1703" s="357"/>
    </row>
    <row r="1704" spans="5:39" x14ac:dyDescent="0.25">
      <c r="E1704" s="356"/>
      <c r="F1704" s="356"/>
      <c r="G1704" s="356"/>
      <c r="H1704" s="356"/>
      <c r="I1704" s="356"/>
      <c r="J1704" s="357"/>
      <c r="K1704" s="357"/>
      <c r="L1704" s="357"/>
      <c r="M1704" s="357"/>
      <c r="N1704" s="358"/>
      <c r="O1704" s="358"/>
      <c r="P1704" s="358"/>
      <c r="Q1704" s="358"/>
      <c r="R1704" s="358"/>
      <c r="S1704" s="358"/>
      <c r="T1704" s="359"/>
      <c r="U1704" s="360"/>
      <c r="V1704" s="360"/>
      <c r="W1704" s="357"/>
      <c r="X1704" s="357"/>
      <c r="Y1704" s="446"/>
      <c r="Z1704" s="443"/>
      <c r="AA1704" s="446"/>
      <c r="AB1704" s="357"/>
      <c r="AC1704" s="357"/>
      <c r="AD1704" s="357"/>
      <c r="AE1704" s="357"/>
      <c r="AF1704" s="357"/>
      <c r="AG1704" s="446"/>
      <c r="AH1704" s="357"/>
      <c r="AI1704" s="357"/>
      <c r="AJ1704" s="357"/>
      <c r="AK1704" s="357"/>
      <c r="AL1704" s="357"/>
      <c r="AM1704" s="357"/>
    </row>
    <row r="1705" spans="5:39" x14ac:dyDescent="0.25">
      <c r="E1705" s="356"/>
      <c r="F1705" s="356"/>
      <c r="G1705" s="356"/>
      <c r="H1705" s="356"/>
      <c r="I1705" s="356"/>
      <c r="J1705" s="357"/>
      <c r="K1705" s="357"/>
      <c r="L1705" s="357"/>
      <c r="M1705" s="357"/>
      <c r="N1705" s="358"/>
      <c r="O1705" s="358"/>
      <c r="P1705" s="358"/>
      <c r="Q1705" s="358"/>
      <c r="R1705" s="358"/>
      <c r="S1705" s="358"/>
      <c r="T1705" s="359"/>
      <c r="U1705" s="360"/>
      <c r="V1705" s="360"/>
      <c r="W1705" s="357"/>
      <c r="X1705" s="357"/>
      <c r="Y1705" s="446"/>
      <c r="Z1705" s="443"/>
      <c r="AA1705" s="446"/>
      <c r="AB1705" s="357"/>
      <c r="AC1705" s="357"/>
      <c r="AD1705" s="357"/>
      <c r="AE1705" s="357"/>
      <c r="AF1705" s="357"/>
      <c r="AG1705" s="446"/>
      <c r="AH1705" s="357"/>
      <c r="AI1705" s="357"/>
      <c r="AJ1705" s="357"/>
      <c r="AK1705" s="357"/>
      <c r="AL1705" s="357"/>
      <c r="AM1705" s="357"/>
    </row>
    <row r="1706" spans="5:39" x14ac:dyDescent="0.25">
      <c r="E1706" s="356"/>
      <c r="F1706" s="356"/>
      <c r="G1706" s="356"/>
      <c r="H1706" s="356"/>
      <c r="I1706" s="356"/>
      <c r="J1706" s="357"/>
      <c r="K1706" s="357"/>
      <c r="L1706" s="357"/>
      <c r="M1706" s="357"/>
      <c r="N1706" s="358"/>
      <c r="O1706" s="358"/>
      <c r="P1706" s="358"/>
      <c r="Q1706" s="358"/>
      <c r="R1706" s="358"/>
      <c r="S1706" s="358"/>
      <c r="T1706" s="359"/>
      <c r="U1706" s="360"/>
      <c r="V1706" s="360"/>
      <c r="W1706" s="357"/>
      <c r="X1706" s="357"/>
      <c r="Y1706" s="446"/>
      <c r="Z1706" s="443"/>
      <c r="AA1706" s="446"/>
      <c r="AB1706" s="357"/>
      <c r="AC1706" s="357"/>
      <c r="AD1706" s="357"/>
      <c r="AE1706" s="357"/>
      <c r="AF1706" s="357"/>
      <c r="AG1706" s="446"/>
      <c r="AH1706" s="357"/>
      <c r="AI1706" s="357"/>
      <c r="AJ1706" s="357"/>
      <c r="AK1706" s="357"/>
      <c r="AL1706" s="357"/>
      <c r="AM1706" s="357"/>
    </row>
    <row r="1707" spans="5:39" x14ac:dyDescent="0.25">
      <c r="E1707" s="356"/>
      <c r="F1707" s="356"/>
      <c r="G1707" s="356"/>
      <c r="H1707" s="356"/>
      <c r="I1707" s="356"/>
      <c r="J1707" s="357"/>
      <c r="K1707" s="357"/>
      <c r="L1707" s="357"/>
      <c r="M1707" s="357"/>
      <c r="N1707" s="358"/>
      <c r="O1707" s="358"/>
      <c r="P1707" s="358"/>
      <c r="Q1707" s="358"/>
      <c r="R1707" s="358"/>
      <c r="S1707" s="358"/>
      <c r="T1707" s="359"/>
      <c r="U1707" s="360"/>
      <c r="V1707" s="360"/>
      <c r="W1707" s="357"/>
      <c r="X1707" s="357"/>
      <c r="Y1707" s="446"/>
      <c r="Z1707" s="443"/>
      <c r="AA1707" s="446"/>
      <c r="AB1707" s="357"/>
      <c r="AC1707" s="357"/>
      <c r="AD1707" s="357"/>
      <c r="AE1707" s="357"/>
      <c r="AF1707" s="357"/>
      <c r="AG1707" s="446"/>
      <c r="AH1707" s="357"/>
      <c r="AI1707" s="357"/>
      <c r="AJ1707" s="357"/>
      <c r="AK1707" s="357"/>
      <c r="AL1707" s="357"/>
      <c r="AM1707" s="357"/>
    </row>
    <row r="1708" spans="5:39" x14ac:dyDescent="0.25">
      <c r="E1708" s="356"/>
      <c r="F1708" s="356"/>
      <c r="G1708" s="356"/>
      <c r="H1708" s="356"/>
      <c r="I1708" s="356"/>
      <c r="J1708" s="357"/>
      <c r="K1708" s="357"/>
      <c r="L1708" s="357"/>
      <c r="M1708" s="357"/>
      <c r="N1708" s="358"/>
      <c r="O1708" s="358"/>
      <c r="P1708" s="358"/>
      <c r="Q1708" s="358"/>
      <c r="R1708" s="358"/>
      <c r="S1708" s="358"/>
      <c r="T1708" s="359"/>
      <c r="U1708" s="360"/>
      <c r="V1708" s="360"/>
      <c r="W1708" s="357"/>
      <c r="X1708" s="357"/>
      <c r="Y1708" s="446"/>
      <c r="Z1708" s="443"/>
      <c r="AA1708" s="446"/>
      <c r="AB1708" s="357"/>
      <c r="AC1708" s="357"/>
      <c r="AD1708" s="357"/>
      <c r="AE1708" s="357"/>
      <c r="AF1708" s="357"/>
      <c r="AG1708" s="446"/>
      <c r="AH1708" s="357"/>
      <c r="AI1708" s="357"/>
      <c r="AJ1708" s="357"/>
      <c r="AK1708" s="357"/>
      <c r="AL1708" s="357"/>
      <c r="AM1708" s="357"/>
    </row>
    <row r="1709" spans="5:39" x14ac:dyDescent="0.25">
      <c r="E1709" s="356"/>
      <c r="F1709" s="356"/>
      <c r="G1709" s="356"/>
      <c r="H1709" s="356"/>
      <c r="I1709" s="356"/>
      <c r="J1709" s="357"/>
      <c r="K1709" s="357"/>
      <c r="L1709" s="357"/>
      <c r="M1709" s="357"/>
      <c r="N1709" s="358"/>
      <c r="O1709" s="358"/>
      <c r="P1709" s="358"/>
      <c r="Q1709" s="358"/>
      <c r="R1709" s="358"/>
      <c r="S1709" s="358"/>
      <c r="T1709" s="359"/>
      <c r="U1709" s="360"/>
      <c r="V1709" s="360"/>
      <c r="W1709" s="357"/>
      <c r="X1709" s="357"/>
      <c r="Y1709" s="446"/>
      <c r="Z1709" s="443"/>
      <c r="AA1709" s="446"/>
      <c r="AB1709" s="357"/>
      <c r="AC1709" s="357"/>
      <c r="AD1709" s="357"/>
      <c r="AE1709" s="357"/>
      <c r="AF1709" s="357"/>
      <c r="AG1709" s="446"/>
      <c r="AH1709" s="357"/>
      <c r="AI1709" s="357"/>
      <c r="AJ1709" s="357"/>
      <c r="AK1709" s="357"/>
      <c r="AL1709" s="357"/>
      <c r="AM1709" s="357"/>
    </row>
    <row r="1710" spans="5:39" x14ac:dyDescent="0.25">
      <c r="E1710" s="356"/>
      <c r="F1710" s="356"/>
      <c r="G1710" s="356"/>
      <c r="H1710" s="356"/>
      <c r="I1710" s="356"/>
      <c r="J1710" s="357"/>
      <c r="K1710" s="357"/>
      <c r="L1710" s="357"/>
      <c r="M1710" s="357"/>
      <c r="N1710" s="358"/>
      <c r="O1710" s="358"/>
      <c r="P1710" s="358"/>
      <c r="Q1710" s="358"/>
      <c r="R1710" s="358"/>
      <c r="S1710" s="358"/>
      <c r="T1710" s="359"/>
      <c r="U1710" s="360"/>
      <c r="V1710" s="360"/>
      <c r="W1710" s="357"/>
      <c r="X1710" s="357"/>
      <c r="Y1710" s="446"/>
      <c r="Z1710" s="443"/>
      <c r="AA1710" s="446"/>
      <c r="AB1710" s="357"/>
      <c r="AC1710" s="357"/>
      <c r="AD1710" s="357"/>
      <c r="AE1710" s="357"/>
      <c r="AF1710" s="357"/>
      <c r="AG1710" s="446"/>
      <c r="AH1710" s="357"/>
      <c r="AI1710" s="357"/>
      <c r="AJ1710" s="357"/>
      <c r="AK1710" s="357"/>
      <c r="AL1710" s="357"/>
      <c r="AM1710" s="357"/>
    </row>
    <row r="1711" spans="5:39" x14ac:dyDescent="0.25">
      <c r="E1711" s="356"/>
      <c r="F1711" s="356"/>
      <c r="G1711" s="356"/>
      <c r="H1711" s="356"/>
      <c r="I1711" s="356"/>
      <c r="J1711" s="357"/>
      <c r="K1711" s="357"/>
      <c r="L1711" s="357"/>
      <c r="M1711" s="357"/>
      <c r="N1711" s="358"/>
      <c r="O1711" s="358"/>
      <c r="P1711" s="358"/>
      <c r="Q1711" s="358"/>
      <c r="R1711" s="358"/>
      <c r="S1711" s="358"/>
      <c r="T1711" s="359"/>
      <c r="U1711" s="360"/>
      <c r="V1711" s="360"/>
      <c r="W1711" s="357"/>
      <c r="X1711" s="357"/>
      <c r="Y1711" s="446"/>
      <c r="Z1711" s="443"/>
      <c r="AA1711" s="446"/>
      <c r="AB1711" s="357"/>
      <c r="AC1711" s="357"/>
      <c r="AD1711" s="357"/>
      <c r="AE1711" s="357"/>
      <c r="AF1711" s="357"/>
      <c r="AG1711" s="446"/>
      <c r="AH1711" s="357"/>
      <c r="AI1711" s="357"/>
      <c r="AJ1711" s="357"/>
      <c r="AK1711" s="357"/>
      <c r="AL1711" s="357"/>
      <c r="AM1711" s="357"/>
    </row>
    <row r="1712" spans="5:39" x14ac:dyDescent="0.25">
      <c r="E1712" s="356"/>
      <c r="F1712" s="356"/>
      <c r="G1712" s="356"/>
      <c r="H1712" s="356"/>
      <c r="I1712" s="356"/>
      <c r="J1712" s="357"/>
      <c r="K1712" s="357"/>
      <c r="L1712" s="357"/>
      <c r="M1712" s="357"/>
      <c r="N1712" s="358"/>
      <c r="O1712" s="358"/>
      <c r="P1712" s="358"/>
      <c r="Q1712" s="358"/>
      <c r="R1712" s="358"/>
      <c r="S1712" s="358"/>
      <c r="T1712" s="359"/>
      <c r="U1712" s="360"/>
      <c r="V1712" s="360"/>
      <c r="W1712" s="357"/>
      <c r="X1712" s="357"/>
      <c r="Y1712" s="446"/>
      <c r="Z1712" s="443"/>
      <c r="AA1712" s="446"/>
      <c r="AB1712" s="357"/>
      <c r="AC1712" s="357"/>
      <c r="AD1712" s="357"/>
      <c r="AE1712" s="357"/>
      <c r="AF1712" s="357"/>
      <c r="AG1712" s="446"/>
      <c r="AH1712" s="357"/>
      <c r="AI1712" s="357"/>
      <c r="AJ1712" s="357"/>
      <c r="AK1712" s="357"/>
      <c r="AL1712" s="357"/>
      <c r="AM1712" s="357"/>
    </row>
    <row r="1713" spans="5:39" x14ac:dyDescent="0.25">
      <c r="E1713" s="356"/>
      <c r="F1713" s="356"/>
      <c r="G1713" s="356"/>
      <c r="H1713" s="356"/>
      <c r="I1713" s="356"/>
      <c r="J1713" s="357"/>
      <c r="K1713" s="357"/>
      <c r="L1713" s="357"/>
      <c r="M1713" s="357"/>
      <c r="N1713" s="358"/>
      <c r="O1713" s="358"/>
      <c r="P1713" s="358"/>
      <c r="Q1713" s="358"/>
      <c r="R1713" s="358"/>
      <c r="S1713" s="358"/>
      <c r="T1713" s="359"/>
      <c r="U1713" s="360"/>
      <c r="V1713" s="360"/>
      <c r="W1713" s="357"/>
      <c r="X1713" s="357"/>
      <c r="Y1713" s="446"/>
      <c r="Z1713" s="443"/>
      <c r="AA1713" s="446"/>
      <c r="AB1713" s="357"/>
      <c r="AC1713" s="357"/>
      <c r="AD1713" s="357"/>
      <c r="AE1713" s="357"/>
      <c r="AF1713" s="357"/>
      <c r="AG1713" s="446"/>
      <c r="AH1713" s="357"/>
      <c r="AI1713" s="357"/>
      <c r="AJ1713" s="357"/>
      <c r="AK1713" s="357"/>
      <c r="AL1713" s="357"/>
      <c r="AM1713" s="357"/>
    </row>
    <row r="1714" spans="5:39" x14ac:dyDescent="0.25">
      <c r="E1714" s="356"/>
      <c r="F1714" s="356"/>
      <c r="G1714" s="356"/>
      <c r="H1714" s="356"/>
      <c r="I1714" s="356"/>
      <c r="J1714" s="357"/>
      <c r="K1714" s="357"/>
      <c r="L1714" s="357"/>
      <c r="M1714" s="357"/>
      <c r="N1714" s="358"/>
      <c r="O1714" s="358"/>
      <c r="P1714" s="358"/>
      <c r="Q1714" s="358"/>
      <c r="R1714" s="358"/>
      <c r="S1714" s="358"/>
      <c r="T1714" s="359"/>
      <c r="U1714" s="360"/>
      <c r="V1714" s="360"/>
      <c r="W1714" s="357"/>
      <c r="X1714" s="357"/>
      <c r="Y1714" s="446"/>
      <c r="Z1714" s="443"/>
      <c r="AA1714" s="446"/>
      <c r="AB1714" s="357"/>
      <c r="AC1714" s="357"/>
      <c r="AD1714" s="357"/>
      <c r="AE1714" s="357"/>
      <c r="AF1714" s="357"/>
      <c r="AG1714" s="446"/>
      <c r="AH1714" s="357"/>
      <c r="AI1714" s="357"/>
      <c r="AJ1714" s="357"/>
      <c r="AK1714" s="357"/>
      <c r="AL1714" s="357"/>
      <c r="AM1714" s="357"/>
    </row>
    <row r="1715" spans="5:39" x14ac:dyDescent="0.25">
      <c r="E1715" s="356"/>
      <c r="F1715" s="356"/>
      <c r="G1715" s="356"/>
      <c r="H1715" s="356"/>
      <c r="I1715" s="356"/>
      <c r="J1715" s="357"/>
      <c r="K1715" s="357"/>
      <c r="L1715" s="357"/>
      <c r="M1715" s="357"/>
      <c r="N1715" s="358"/>
      <c r="O1715" s="358"/>
      <c r="P1715" s="358"/>
      <c r="Q1715" s="358"/>
      <c r="R1715" s="358"/>
      <c r="S1715" s="358"/>
      <c r="T1715" s="359"/>
      <c r="U1715" s="360"/>
      <c r="V1715" s="360"/>
      <c r="W1715" s="357"/>
      <c r="X1715" s="357"/>
      <c r="Y1715" s="446"/>
      <c r="Z1715" s="443"/>
      <c r="AA1715" s="446"/>
      <c r="AB1715" s="357"/>
      <c r="AC1715" s="357"/>
      <c r="AD1715" s="357"/>
      <c r="AE1715" s="357"/>
      <c r="AF1715" s="357"/>
      <c r="AG1715" s="446"/>
      <c r="AH1715" s="357"/>
      <c r="AI1715" s="357"/>
      <c r="AJ1715" s="357"/>
      <c r="AK1715" s="357"/>
      <c r="AL1715" s="357"/>
      <c r="AM1715" s="357"/>
    </row>
    <row r="1716" spans="5:39" x14ac:dyDescent="0.25">
      <c r="E1716" s="356"/>
      <c r="F1716" s="356"/>
      <c r="G1716" s="356"/>
      <c r="H1716" s="356"/>
      <c r="I1716" s="356"/>
      <c r="J1716" s="357"/>
      <c r="K1716" s="357"/>
      <c r="L1716" s="357"/>
      <c r="M1716" s="357"/>
      <c r="N1716" s="358"/>
      <c r="O1716" s="358"/>
      <c r="P1716" s="358"/>
      <c r="Q1716" s="358"/>
      <c r="R1716" s="358"/>
      <c r="S1716" s="358"/>
      <c r="T1716" s="359"/>
      <c r="U1716" s="360"/>
      <c r="V1716" s="360"/>
      <c r="W1716" s="357"/>
      <c r="X1716" s="357"/>
      <c r="Y1716" s="446"/>
      <c r="Z1716" s="443"/>
      <c r="AA1716" s="446"/>
      <c r="AB1716" s="357"/>
      <c r="AC1716" s="357"/>
      <c r="AD1716" s="357"/>
      <c r="AE1716" s="357"/>
      <c r="AF1716" s="357"/>
      <c r="AG1716" s="446"/>
      <c r="AH1716" s="357"/>
      <c r="AI1716" s="357"/>
      <c r="AJ1716" s="357"/>
      <c r="AK1716" s="357"/>
      <c r="AL1716" s="357"/>
      <c r="AM1716" s="357"/>
    </row>
    <row r="1717" spans="5:39" x14ac:dyDescent="0.25">
      <c r="E1717" s="356"/>
      <c r="F1717" s="356"/>
      <c r="G1717" s="356"/>
      <c r="H1717" s="356"/>
      <c r="I1717" s="356"/>
      <c r="J1717" s="357"/>
      <c r="K1717" s="357"/>
      <c r="L1717" s="357"/>
      <c r="M1717" s="357"/>
      <c r="N1717" s="358"/>
      <c r="O1717" s="358"/>
      <c r="P1717" s="358"/>
      <c r="Q1717" s="358"/>
      <c r="R1717" s="358"/>
      <c r="S1717" s="358"/>
      <c r="T1717" s="359"/>
      <c r="U1717" s="360"/>
      <c r="V1717" s="360"/>
      <c r="W1717" s="357"/>
      <c r="X1717" s="357"/>
      <c r="Y1717" s="446"/>
      <c r="Z1717" s="443"/>
      <c r="AA1717" s="446"/>
      <c r="AB1717" s="357"/>
      <c r="AC1717" s="357"/>
      <c r="AD1717" s="357"/>
      <c r="AE1717" s="357"/>
      <c r="AF1717" s="357"/>
      <c r="AG1717" s="446"/>
      <c r="AH1717" s="357"/>
      <c r="AI1717" s="357"/>
      <c r="AJ1717" s="357"/>
      <c r="AK1717" s="357"/>
      <c r="AL1717" s="357"/>
      <c r="AM1717" s="357"/>
    </row>
    <row r="1718" spans="5:39" x14ac:dyDescent="0.25">
      <c r="E1718" s="356"/>
      <c r="F1718" s="356"/>
      <c r="G1718" s="356"/>
      <c r="H1718" s="356"/>
      <c r="I1718" s="356"/>
      <c r="J1718" s="357"/>
      <c r="K1718" s="357"/>
      <c r="L1718" s="357"/>
      <c r="M1718" s="357"/>
      <c r="N1718" s="358"/>
      <c r="O1718" s="358"/>
      <c r="P1718" s="358"/>
      <c r="Q1718" s="358"/>
      <c r="R1718" s="358"/>
      <c r="S1718" s="358"/>
      <c r="T1718" s="359"/>
      <c r="U1718" s="360"/>
      <c r="V1718" s="360"/>
      <c r="W1718" s="357"/>
      <c r="X1718" s="357"/>
      <c r="Y1718" s="446"/>
      <c r="Z1718" s="443"/>
      <c r="AA1718" s="446"/>
      <c r="AB1718" s="357"/>
      <c r="AC1718" s="357"/>
      <c r="AD1718" s="357"/>
      <c r="AE1718" s="357"/>
      <c r="AF1718" s="357"/>
      <c r="AG1718" s="446"/>
      <c r="AH1718" s="357"/>
      <c r="AI1718" s="357"/>
      <c r="AJ1718" s="357"/>
      <c r="AK1718" s="357"/>
      <c r="AL1718" s="357"/>
      <c r="AM1718" s="357"/>
    </row>
    <row r="1719" spans="5:39" x14ac:dyDescent="0.25">
      <c r="E1719" s="356"/>
      <c r="F1719" s="356"/>
      <c r="G1719" s="356"/>
      <c r="H1719" s="356"/>
      <c r="I1719" s="356"/>
      <c r="J1719" s="357"/>
      <c r="K1719" s="357"/>
      <c r="L1719" s="357"/>
      <c r="M1719" s="357"/>
      <c r="N1719" s="358"/>
      <c r="O1719" s="358"/>
      <c r="P1719" s="358"/>
      <c r="Q1719" s="358"/>
      <c r="R1719" s="358"/>
      <c r="S1719" s="358"/>
      <c r="T1719" s="359"/>
      <c r="U1719" s="360"/>
      <c r="V1719" s="360"/>
      <c r="W1719" s="357"/>
      <c r="X1719" s="357"/>
      <c r="Y1719" s="446"/>
      <c r="Z1719" s="443"/>
      <c r="AA1719" s="446"/>
      <c r="AB1719" s="357"/>
      <c r="AC1719" s="357"/>
      <c r="AD1719" s="357"/>
      <c r="AE1719" s="357"/>
      <c r="AF1719" s="357"/>
      <c r="AG1719" s="446"/>
      <c r="AH1719" s="357"/>
      <c r="AI1719" s="357"/>
      <c r="AJ1719" s="357"/>
      <c r="AK1719" s="357"/>
      <c r="AL1719" s="357"/>
      <c r="AM1719" s="357"/>
    </row>
    <row r="1720" spans="5:39" x14ac:dyDescent="0.25">
      <c r="E1720" s="356"/>
      <c r="F1720" s="356"/>
      <c r="G1720" s="356"/>
      <c r="H1720" s="356"/>
      <c r="I1720" s="356"/>
      <c r="J1720" s="357"/>
      <c r="K1720" s="357"/>
      <c r="L1720" s="357"/>
      <c r="M1720" s="357"/>
      <c r="N1720" s="358"/>
      <c r="O1720" s="358"/>
      <c r="P1720" s="358"/>
      <c r="Q1720" s="358"/>
      <c r="R1720" s="358"/>
      <c r="S1720" s="358"/>
      <c r="T1720" s="359"/>
      <c r="U1720" s="360"/>
      <c r="V1720" s="360"/>
      <c r="W1720" s="357"/>
      <c r="X1720" s="357"/>
      <c r="Y1720" s="446"/>
      <c r="Z1720" s="443"/>
      <c r="AA1720" s="446"/>
      <c r="AB1720" s="357"/>
      <c r="AC1720" s="357"/>
      <c r="AD1720" s="357"/>
      <c r="AE1720" s="357"/>
      <c r="AF1720" s="357"/>
      <c r="AG1720" s="446"/>
      <c r="AH1720" s="357"/>
      <c r="AI1720" s="357"/>
      <c r="AJ1720" s="357"/>
      <c r="AK1720" s="357"/>
      <c r="AL1720" s="357"/>
      <c r="AM1720" s="357"/>
    </row>
    <row r="1721" spans="5:39" x14ac:dyDescent="0.25">
      <c r="E1721" s="356"/>
      <c r="F1721" s="356"/>
      <c r="G1721" s="356"/>
      <c r="H1721" s="356"/>
      <c r="I1721" s="356"/>
      <c r="J1721" s="357"/>
      <c r="K1721" s="357"/>
      <c r="L1721" s="357"/>
      <c r="M1721" s="357"/>
      <c r="N1721" s="358"/>
      <c r="O1721" s="358"/>
      <c r="P1721" s="358"/>
      <c r="Q1721" s="358"/>
      <c r="R1721" s="358"/>
      <c r="S1721" s="358"/>
      <c r="T1721" s="359"/>
      <c r="U1721" s="360"/>
      <c r="V1721" s="360"/>
      <c r="W1721" s="357"/>
      <c r="X1721" s="357"/>
      <c r="Y1721" s="446"/>
      <c r="Z1721" s="443"/>
      <c r="AA1721" s="446"/>
      <c r="AB1721" s="357"/>
      <c r="AC1721" s="357"/>
      <c r="AD1721" s="357"/>
      <c r="AE1721" s="357"/>
      <c r="AF1721" s="357"/>
      <c r="AG1721" s="446"/>
      <c r="AH1721" s="357"/>
      <c r="AI1721" s="357"/>
      <c r="AJ1721" s="357"/>
      <c r="AK1721" s="357"/>
      <c r="AL1721" s="357"/>
      <c r="AM1721" s="357"/>
    </row>
    <row r="1722" spans="5:39" x14ac:dyDescent="0.25">
      <c r="E1722" s="356"/>
      <c r="F1722" s="356"/>
      <c r="G1722" s="356"/>
      <c r="H1722" s="356"/>
      <c r="I1722" s="356"/>
      <c r="J1722" s="357"/>
      <c r="K1722" s="357"/>
      <c r="L1722" s="357"/>
      <c r="M1722" s="357"/>
      <c r="N1722" s="358"/>
      <c r="O1722" s="358"/>
      <c r="P1722" s="358"/>
      <c r="Q1722" s="358"/>
      <c r="R1722" s="358"/>
      <c r="S1722" s="358"/>
      <c r="T1722" s="359"/>
      <c r="U1722" s="360"/>
      <c r="V1722" s="360"/>
      <c r="W1722" s="357"/>
      <c r="X1722" s="357"/>
      <c r="Y1722" s="446"/>
      <c r="Z1722" s="443"/>
      <c r="AA1722" s="446"/>
      <c r="AB1722" s="357"/>
      <c r="AC1722" s="357"/>
      <c r="AD1722" s="357"/>
      <c r="AE1722" s="357"/>
      <c r="AF1722" s="357"/>
      <c r="AG1722" s="446"/>
      <c r="AH1722" s="357"/>
      <c r="AI1722" s="357"/>
      <c r="AJ1722" s="357"/>
      <c r="AK1722" s="357"/>
      <c r="AL1722" s="357"/>
      <c r="AM1722" s="357"/>
    </row>
    <row r="1723" spans="5:39" x14ac:dyDescent="0.25">
      <c r="E1723" s="356"/>
      <c r="F1723" s="356"/>
      <c r="G1723" s="356"/>
      <c r="H1723" s="356"/>
      <c r="I1723" s="356"/>
      <c r="J1723" s="357"/>
      <c r="K1723" s="357"/>
      <c r="L1723" s="357"/>
      <c r="M1723" s="357"/>
      <c r="N1723" s="358"/>
      <c r="O1723" s="358"/>
      <c r="P1723" s="358"/>
      <c r="Q1723" s="358"/>
      <c r="R1723" s="358"/>
      <c r="S1723" s="358"/>
      <c r="T1723" s="359"/>
      <c r="U1723" s="360"/>
      <c r="V1723" s="360"/>
      <c r="W1723" s="357"/>
      <c r="X1723" s="357"/>
      <c r="Y1723" s="446"/>
      <c r="Z1723" s="443"/>
      <c r="AA1723" s="446"/>
      <c r="AB1723" s="357"/>
      <c r="AC1723" s="357"/>
      <c r="AD1723" s="357"/>
      <c r="AE1723" s="357"/>
      <c r="AF1723" s="357"/>
      <c r="AG1723" s="446"/>
      <c r="AH1723" s="357"/>
      <c r="AI1723" s="357"/>
      <c r="AJ1723" s="357"/>
      <c r="AK1723" s="357"/>
      <c r="AL1723" s="357"/>
      <c r="AM1723" s="357"/>
    </row>
    <row r="1724" spans="5:39" x14ac:dyDescent="0.25">
      <c r="E1724" s="356"/>
      <c r="F1724" s="356"/>
      <c r="G1724" s="356"/>
      <c r="H1724" s="356"/>
      <c r="I1724" s="356"/>
      <c r="J1724" s="357"/>
      <c r="K1724" s="357"/>
      <c r="L1724" s="357"/>
      <c r="M1724" s="357"/>
      <c r="N1724" s="358"/>
      <c r="O1724" s="358"/>
      <c r="P1724" s="358"/>
      <c r="Q1724" s="358"/>
      <c r="R1724" s="358"/>
      <c r="S1724" s="358"/>
      <c r="T1724" s="359"/>
      <c r="U1724" s="360"/>
      <c r="V1724" s="360"/>
      <c r="W1724" s="357"/>
      <c r="X1724" s="357"/>
      <c r="Y1724" s="446"/>
      <c r="Z1724" s="443"/>
      <c r="AA1724" s="446"/>
      <c r="AB1724" s="357"/>
      <c r="AC1724" s="357"/>
      <c r="AD1724" s="357"/>
      <c r="AE1724" s="357"/>
      <c r="AF1724" s="357"/>
      <c r="AG1724" s="446"/>
      <c r="AH1724" s="357"/>
      <c r="AI1724" s="357"/>
      <c r="AJ1724" s="357"/>
      <c r="AK1724" s="357"/>
      <c r="AL1724" s="357"/>
      <c r="AM1724" s="357"/>
    </row>
    <row r="1725" spans="5:39" x14ac:dyDescent="0.25">
      <c r="E1725" s="356"/>
      <c r="F1725" s="356"/>
      <c r="G1725" s="356"/>
      <c r="H1725" s="356"/>
      <c r="I1725" s="356"/>
      <c r="J1725" s="357"/>
      <c r="K1725" s="357"/>
      <c r="L1725" s="357"/>
      <c r="M1725" s="357"/>
      <c r="N1725" s="358"/>
      <c r="O1725" s="358"/>
      <c r="P1725" s="358"/>
      <c r="Q1725" s="358"/>
      <c r="R1725" s="358"/>
      <c r="S1725" s="358"/>
      <c r="T1725" s="359"/>
      <c r="U1725" s="360"/>
      <c r="V1725" s="360"/>
      <c r="W1725" s="357"/>
      <c r="X1725" s="357"/>
      <c r="Y1725" s="446"/>
      <c r="Z1725" s="443"/>
      <c r="AA1725" s="446"/>
      <c r="AB1725" s="357"/>
      <c r="AC1725" s="357"/>
      <c r="AD1725" s="357"/>
      <c r="AE1725" s="357"/>
      <c r="AF1725" s="357"/>
      <c r="AG1725" s="446"/>
      <c r="AH1725" s="357"/>
      <c r="AI1725" s="357"/>
      <c r="AJ1725" s="357"/>
      <c r="AK1725" s="357"/>
      <c r="AL1725" s="357"/>
      <c r="AM1725" s="357"/>
    </row>
    <row r="1726" spans="5:39" x14ac:dyDescent="0.25">
      <c r="E1726" s="356"/>
      <c r="F1726" s="356"/>
      <c r="G1726" s="356"/>
      <c r="H1726" s="356"/>
      <c r="I1726" s="356"/>
      <c r="J1726" s="357"/>
      <c r="K1726" s="357"/>
      <c r="L1726" s="357"/>
      <c r="M1726" s="357"/>
      <c r="N1726" s="358"/>
      <c r="O1726" s="358"/>
      <c r="P1726" s="358"/>
      <c r="Q1726" s="358"/>
      <c r="R1726" s="358"/>
      <c r="S1726" s="358"/>
      <c r="T1726" s="359"/>
      <c r="U1726" s="360"/>
      <c r="V1726" s="360"/>
      <c r="W1726" s="357"/>
      <c r="X1726" s="357"/>
      <c r="Y1726" s="446"/>
      <c r="Z1726" s="443"/>
      <c r="AA1726" s="446"/>
      <c r="AB1726" s="357"/>
      <c r="AC1726" s="357"/>
      <c r="AD1726" s="357"/>
      <c r="AE1726" s="357"/>
      <c r="AF1726" s="357"/>
      <c r="AG1726" s="446"/>
      <c r="AH1726" s="357"/>
      <c r="AI1726" s="357"/>
      <c r="AJ1726" s="357"/>
      <c r="AK1726" s="357"/>
      <c r="AL1726" s="357"/>
      <c r="AM1726" s="357"/>
    </row>
    <row r="1727" spans="5:39" x14ac:dyDescent="0.25">
      <c r="E1727" s="356"/>
      <c r="F1727" s="356"/>
      <c r="G1727" s="356"/>
      <c r="H1727" s="356"/>
      <c r="I1727" s="356"/>
      <c r="J1727" s="357"/>
      <c r="K1727" s="357"/>
      <c r="L1727" s="357"/>
      <c r="M1727" s="357"/>
      <c r="N1727" s="358"/>
      <c r="O1727" s="358"/>
      <c r="P1727" s="358"/>
      <c r="Q1727" s="358"/>
      <c r="R1727" s="358"/>
      <c r="S1727" s="358"/>
      <c r="T1727" s="359"/>
      <c r="U1727" s="360"/>
      <c r="V1727" s="360"/>
      <c r="W1727" s="357"/>
      <c r="X1727" s="357"/>
      <c r="Y1727" s="446"/>
      <c r="Z1727" s="443"/>
      <c r="AA1727" s="446"/>
      <c r="AB1727" s="357"/>
      <c r="AC1727" s="357"/>
      <c r="AD1727" s="357"/>
      <c r="AE1727" s="357"/>
      <c r="AF1727" s="357"/>
      <c r="AG1727" s="446"/>
      <c r="AH1727" s="357"/>
      <c r="AI1727" s="357"/>
      <c r="AJ1727" s="357"/>
      <c r="AK1727" s="357"/>
      <c r="AL1727" s="357"/>
      <c r="AM1727" s="357"/>
    </row>
    <row r="1728" spans="5:39" x14ac:dyDescent="0.25">
      <c r="E1728" s="356"/>
      <c r="F1728" s="356"/>
      <c r="G1728" s="356"/>
      <c r="H1728" s="356"/>
      <c r="I1728" s="356"/>
      <c r="J1728" s="357"/>
      <c r="K1728" s="357"/>
      <c r="L1728" s="357"/>
      <c r="M1728" s="357"/>
      <c r="N1728" s="358"/>
      <c r="O1728" s="358"/>
      <c r="P1728" s="358"/>
      <c r="Q1728" s="358"/>
      <c r="R1728" s="358"/>
      <c r="S1728" s="358"/>
      <c r="T1728" s="359"/>
      <c r="U1728" s="360"/>
      <c r="V1728" s="360"/>
      <c r="W1728" s="357"/>
      <c r="X1728" s="357"/>
      <c r="Y1728" s="446"/>
      <c r="Z1728" s="443"/>
      <c r="AA1728" s="446"/>
      <c r="AB1728" s="357"/>
      <c r="AC1728" s="357"/>
      <c r="AD1728" s="357"/>
      <c r="AE1728" s="357"/>
      <c r="AF1728" s="357"/>
      <c r="AG1728" s="446"/>
      <c r="AH1728" s="357"/>
      <c r="AI1728" s="357"/>
      <c r="AJ1728" s="357"/>
      <c r="AK1728" s="357"/>
      <c r="AL1728" s="357"/>
      <c r="AM1728" s="357"/>
    </row>
    <row r="1729" spans="5:39" x14ac:dyDescent="0.25">
      <c r="E1729" s="356"/>
      <c r="F1729" s="356"/>
      <c r="G1729" s="356"/>
      <c r="H1729" s="356"/>
      <c r="I1729" s="356"/>
      <c r="J1729" s="357"/>
      <c r="K1729" s="357"/>
      <c r="L1729" s="357"/>
      <c r="M1729" s="357"/>
      <c r="N1729" s="358"/>
      <c r="O1729" s="358"/>
      <c r="P1729" s="358"/>
      <c r="Q1729" s="358"/>
      <c r="R1729" s="358"/>
      <c r="S1729" s="358"/>
      <c r="T1729" s="359"/>
      <c r="U1729" s="360"/>
      <c r="V1729" s="360"/>
      <c r="W1729" s="357"/>
      <c r="X1729" s="357"/>
      <c r="Y1729" s="446"/>
      <c r="Z1729" s="443"/>
      <c r="AA1729" s="446"/>
      <c r="AB1729" s="357"/>
      <c r="AC1729" s="357"/>
      <c r="AD1729" s="357"/>
      <c r="AE1729" s="357"/>
      <c r="AF1729" s="357"/>
      <c r="AG1729" s="446"/>
      <c r="AH1729" s="357"/>
      <c r="AI1729" s="357"/>
      <c r="AJ1729" s="357"/>
      <c r="AK1729" s="357"/>
      <c r="AL1729" s="357"/>
      <c r="AM1729" s="357"/>
    </row>
    <row r="1730" spans="5:39" x14ac:dyDescent="0.25">
      <c r="E1730" s="356"/>
      <c r="F1730" s="356"/>
      <c r="G1730" s="356"/>
      <c r="H1730" s="356"/>
      <c r="I1730" s="356"/>
      <c r="J1730" s="357"/>
      <c r="K1730" s="357"/>
      <c r="L1730" s="357"/>
      <c r="M1730" s="357"/>
      <c r="N1730" s="358"/>
      <c r="O1730" s="358"/>
      <c r="P1730" s="358"/>
      <c r="Q1730" s="358"/>
      <c r="R1730" s="358"/>
      <c r="S1730" s="358"/>
      <c r="T1730" s="359"/>
      <c r="U1730" s="360"/>
      <c r="V1730" s="360"/>
      <c r="W1730" s="357"/>
      <c r="X1730" s="357"/>
      <c r="Y1730" s="446"/>
      <c r="Z1730" s="443"/>
      <c r="AA1730" s="446"/>
      <c r="AB1730" s="357"/>
      <c r="AC1730" s="357"/>
      <c r="AD1730" s="357"/>
      <c r="AE1730" s="357"/>
      <c r="AF1730" s="357"/>
      <c r="AG1730" s="446"/>
      <c r="AH1730" s="357"/>
      <c r="AI1730" s="357"/>
      <c r="AJ1730" s="357"/>
      <c r="AK1730" s="357"/>
      <c r="AL1730" s="357"/>
      <c r="AM1730" s="357"/>
    </row>
    <row r="1731" spans="5:39" x14ac:dyDescent="0.25">
      <c r="E1731" s="356"/>
      <c r="F1731" s="356"/>
      <c r="G1731" s="356"/>
      <c r="H1731" s="356"/>
      <c r="I1731" s="356"/>
      <c r="J1731" s="357"/>
      <c r="K1731" s="357"/>
      <c r="L1731" s="357"/>
      <c r="M1731" s="357"/>
      <c r="N1731" s="358"/>
      <c r="O1731" s="358"/>
      <c r="P1731" s="358"/>
      <c r="Q1731" s="358"/>
      <c r="R1731" s="358"/>
      <c r="S1731" s="358"/>
      <c r="T1731" s="359"/>
      <c r="U1731" s="360"/>
      <c r="V1731" s="360"/>
      <c r="W1731" s="357"/>
      <c r="X1731" s="357"/>
      <c r="Y1731" s="446"/>
      <c r="Z1731" s="443"/>
      <c r="AA1731" s="446"/>
      <c r="AB1731" s="357"/>
      <c r="AC1731" s="357"/>
      <c r="AD1731" s="357"/>
      <c r="AE1731" s="357"/>
      <c r="AF1731" s="357"/>
      <c r="AG1731" s="446"/>
      <c r="AH1731" s="357"/>
      <c r="AI1731" s="357"/>
      <c r="AJ1731" s="357"/>
      <c r="AK1731" s="357"/>
      <c r="AL1731" s="357"/>
      <c r="AM1731" s="357"/>
    </row>
    <row r="1732" spans="5:39" x14ac:dyDescent="0.25">
      <c r="E1732" s="356"/>
      <c r="F1732" s="356"/>
      <c r="G1732" s="356"/>
      <c r="H1732" s="356"/>
      <c r="I1732" s="356"/>
      <c r="J1732" s="357"/>
      <c r="K1732" s="357"/>
      <c r="L1732" s="357"/>
      <c r="M1732" s="357"/>
      <c r="N1732" s="358"/>
      <c r="O1732" s="358"/>
      <c r="P1732" s="358"/>
      <c r="Q1732" s="358"/>
      <c r="R1732" s="358"/>
      <c r="S1732" s="358"/>
      <c r="T1732" s="359"/>
      <c r="U1732" s="360"/>
      <c r="V1732" s="360"/>
      <c r="W1732" s="357"/>
      <c r="X1732" s="357"/>
      <c r="Y1732" s="446"/>
      <c r="Z1732" s="443"/>
      <c r="AA1732" s="446"/>
      <c r="AB1732" s="357"/>
      <c r="AC1732" s="357"/>
      <c r="AD1732" s="357"/>
      <c r="AE1732" s="357"/>
      <c r="AF1732" s="357"/>
      <c r="AG1732" s="446"/>
      <c r="AH1732" s="357"/>
      <c r="AI1732" s="357"/>
      <c r="AJ1732" s="357"/>
      <c r="AK1732" s="357"/>
      <c r="AL1732" s="357"/>
      <c r="AM1732" s="357"/>
    </row>
    <row r="1733" spans="5:39" x14ac:dyDescent="0.25">
      <c r="E1733" s="356"/>
      <c r="F1733" s="356"/>
      <c r="G1733" s="356"/>
      <c r="H1733" s="356"/>
      <c r="I1733" s="356"/>
      <c r="J1733" s="357"/>
      <c r="K1733" s="357"/>
      <c r="L1733" s="357"/>
      <c r="M1733" s="357"/>
      <c r="N1733" s="358"/>
      <c r="O1733" s="358"/>
      <c r="P1733" s="358"/>
      <c r="Q1733" s="358"/>
      <c r="R1733" s="358"/>
      <c r="S1733" s="358"/>
      <c r="T1733" s="359"/>
      <c r="U1733" s="360"/>
      <c r="V1733" s="360"/>
      <c r="W1733" s="357"/>
      <c r="X1733" s="357"/>
      <c r="Y1733" s="446"/>
      <c r="Z1733" s="443"/>
      <c r="AA1733" s="446"/>
      <c r="AB1733" s="357"/>
      <c r="AC1733" s="357"/>
      <c r="AD1733" s="357"/>
      <c r="AE1733" s="357"/>
      <c r="AF1733" s="357"/>
      <c r="AG1733" s="446"/>
      <c r="AH1733" s="357"/>
      <c r="AI1733" s="357"/>
      <c r="AJ1733" s="357"/>
      <c r="AK1733" s="357"/>
      <c r="AL1733" s="357"/>
      <c r="AM1733" s="357"/>
    </row>
    <row r="1734" spans="5:39" x14ac:dyDescent="0.25">
      <c r="E1734" s="356"/>
      <c r="F1734" s="356"/>
      <c r="G1734" s="356"/>
      <c r="H1734" s="356"/>
      <c r="I1734" s="356"/>
      <c r="J1734" s="357"/>
      <c r="K1734" s="357"/>
      <c r="L1734" s="357"/>
      <c r="M1734" s="357"/>
      <c r="N1734" s="358"/>
      <c r="O1734" s="358"/>
      <c r="P1734" s="358"/>
      <c r="Q1734" s="358"/>
      <c r="R1734" s="358"/>
      <c r="S1734" s="358"/>
      <c r="T1734" s="359"/>
      <c r="U1734" s="360"/>
      <c r="V1734" s="360"/>
      <c r="W1734" s="357"/>
      <c r="X1734" s="357"/>
      <c r="Y1734" s="446"/>
      <c r="Z1734" s="443"/>
      <c r="AA1734" s="446"/>
      <c r="AB1734" s="357"/>
      <c r="AC1734" s="357"/>
      <c r="AD1734" s="357"/>
      <c r="AE1734" s="357"/>
      <c r="AF1734" s="357"/>
      <c r="AG1734" s="446"/>
      <c r="AH1734" s="357"/>
      <c r="AI1734" s="357"/>
      <c r="AJ1734" s="357"/>
      <c r="AK1734" s="357"/>
      <c r="AL1734" s="357"/>
      <c r="AM1734" s="357"/>
    </row>
    <row r="1735" spans="5:39" x14ac:dyDescent="0.25">
      <c r="E1735" s="356"/>
      <c r="F1735" s="356"/>
      <c r="G1735" s="356"/>
      <c r="H1735" s="356"/>
      <c r="I1735" s="356"/>
      <c r="J1735" s="357"/>
      <c r="K1735" s="357"/>
      <c r="L1735" s="357"/>
      <c r="M1735" s="357"/>
      <c r="N1735" s="358"/>
      <c r="O1735" s="358"/>
      <c r="P1735" s="358"/>
      <c r="Q1735" s="358"/>
      <c r="R1735" s="358"/>
      <c r="S1735" s="358"/>
      <c r="T1735" s="359"/>
      <c r="U1735" s="360"/>
      <c r="V1735" s="360"/>
      <c r="W1735" s="357"/>
      <c r="X1735" s="357"/>
      <c r="Y1735" s="446"/>
      <c r="Z1735" s="443"/>
      <c r="AA1735" s="446"/>
      <c r="AB1735" s="357"/>
      <c r="AC1735" s="357"/>
      <c r="AD1735" s="357"/>
      <c r="AE1735" s="357"/>
      <c r="AF1735" s="357"/>
      <c r="AG1735" s="446"/>
      <c r="AH1735" s="357"/>
      <c r="AI1735" s="357"/>
      <c r="AJ1735" s="357"/>
      <c r="AK1735" s="357"/>
      <c r="AL1735" s="357"/>
      <c r="AM1735" s="357"/>
    </row>
    <row r="1736" spans="5:39" x14ac:dyDescent="0.25">
      <c r="E1736" s="356"/>
      <c r="F1736" s="356"/>
      <c r="G1736" s="356"/>
      <c r="H1736" s="356"/>
      <c r="I1736" s="356"/>
      <c r="J1736" s="357"/>
      <c r="K1736" s="357"/>
      <c r="L1736" s="357"/>
      <c r="M1736" s="357"/>
      <c r="N1736" s="358"/>
      <c r="O1736" s="358"/>
      <c r="P1736" s="358"/>
      <c r="Q1736" s="358"/>
      <c r="R1736" s="358"/>
      <c r="S1736" s="358"/>
      <c r="T1736" s="359"/>
      <c r="U1736" s="360"/>
      <c r="V1736" s="360"/>
      <c r="W1736" s="357"/>
      <c r="X1736" s="357"/>
      <c r="Y1736" s="446"/>
      <c r="Z1736" s="443"/>
      <c r="AA1736" s="446"/>
      <c r="AB1736" s="357"/>
      <c r="AC1736" s="357"/>
      <c r="AD1736" s="357"/>
      <c r="AE1736" s="357"/>
      <c r="AF1736" s="357"/>
      <c r="AG1736" s="446"/>
      <c r="AH1736" s="357"/>
      <c r="AI1736" s="357"/>
      <c r="AJ1736" s="357"/>
      <c r="AK1736" s="357"/>
      <c r="AL1736" s="357"/>
      <c r="AM1736" s="357"/>
    </row>
    <row r="1737" spans="5:39" x14ac:dyDescent="0.25">
      <c r="E1737" s="356"/>
      <c r="F1737" s="356"/>
      <c r="G1737" s="356"/>
      <c r="H1737" s="356"/>
      <c r="I1737" s="356"/>
      <c r="J1737" s="357"/>
      <c r="K1737" s="357"/>
      <c r="L1737" s="357"/>
      <c r="M1737" s="357"/>
      <c r="N1737" s="358"/>
      <c r="O1737" s="358"/>
      <c r="P1737" s="358"/>
      <c r="Q1737" s="358"/>
      <c r="R1737" s="358"/>
      <c r="S1737" s="358"/>
      <c r="T1737" s="359"/>
      <c r="U1737" s="360"/>
      <c r="V1737" s="360"/>
      <c r="W1737" s="357"/>
      <c r="X1737" s="357"/>
      <c r="Y1737" s="446"/>
      <c r="Z1737" s="443"/>
      <c r="AA1737" s="446"/>
      <c r="AB1737" s="357"/>
      <c r="AC1737" s="357"/>
      <c r="AD1737" s="357"/>
      <c r="AE1737" s="357"/>
      <c r="AF1737" s="357"/>
      <c r="AG1737" s="446"/>
      <c r="AH1737" s="357"/>
      <c r="AI1737" s="357"/>
      <c r="AJ1737" s="357"/>
      <c r="AK1737" s="357"/>
      <c r="AL1737" s="357"/>
      <c r="AM1737" s="357"/>
    </row>
    <row r="1738" spans="5:39" x14ac:dyDescent="0.25">
      <c r="E1738" s="356"/>
      <c r="F1738" s="356"/>
      <c r="G1738" s="356"/>
      <c r="H1738" s="356"/>
      <c r="I1738" s="356"/>
      <c r="J1738" s="357"/>
      <c r="K1738" s="357"/>
      <c r="L1738" s="357"/>
      <c r="M1738" s="357"/>
      <c r="N1738" s="358"/>
      <c r="O1738" s="358"/>
      <c r="P1738" s="358"/>
      <c r="Q1738" s="358"/>
      <c r="R1738" s="358"/>
      <c r="S1738" s="358"/>
      <c r="T1738" s="359"/>
      <c r="U1738" s="360"/>
      <c r="V1738" s="360"/>
      <c r="W1738" s="357"/>
      <c r="X1738" s="357"/>
      <c r="Y1738" s="446"/>
      <c r="Z1738" s="443"/>
      <c r="AA1738" s="446"/>
      <c r="AB1738" s="357"/>
      <c r="AC1738" s="357"/>
      <c r="AD1738" s="357"/>
      <c r="AE1738" s="357"/>
      <c r="AF1738" s="357"/>
      <c r="AG1738" s="446"/>
      <c r="AH1738" s="357"/>
      <c r="AI1738" s="357"/>
      <c r="AJ1738" s="357"/>
      <c r="AK1738" s="357"/>
      <c r="AL1738" s="357"/>
      <c r="AM1738" s="357"/>
    </row>
    <row r="1739" spans="5:39" x14ac:dyDescent="0.25">
      <c r="E1739" s="356"/>
      <c r="F1739" s="356"/>
      <c r="G1739" s="356"/>
      <c r="H1739" s="356"/>
      <c r="I1739" s="356"/>
      <c r="J1739" s="357"/>
      <c r="K1739" s="357"/>
      <c r="L1739" s="357"/>
      <c r="M1739" s="357"/>
      <c r="N1739" s="358"/>
      <c r="O1739" s="358"/>
      <c r="P1739" s="358"/>
      <c r="Q1739" s="358"/>
      <c r="R1739" s="358"/>
      <c r="S1739" s="358"/>
      <c r="T1739" s="359"/>
      <c r="U1739" s="360"/>
      <c r="V1739" s="360"/>
      <c r="W1739" s="357"/>
      <c r="X1739" s="357"/>
      <c r="Y1739" s="446"/>
      <c r="Z1739" s="443"/>
      <c r="AA1739" s="446"/>
      <c r="AB1739" s="357"/>
      <c r="AC1739" s="357"/>
      <c r="AD1739" s="357"/>
      <c r="AE1739" s="357"/>
      <c r="AF1739" s="357"/>
      <c r="AG1739" s="446"/>
      <c r="AH1739" s="357"/>
      <c r="AI1739" s="357"/>
      <c r="AJ1739" s="357"/>
      <c r="AK1739" s="357"/>
      <c r="AL1739" s="357"/>
      <c r="AM1739" s="357"/>
    </row>
    <row r="1740" spans="5:39" x14ac:dyDescent="0.25">
      <c r="E1740" s="356"/>
      <c r="F1740" s="356"/>
      <c r="G1740" s="356"/>
      <c r="H1740" s="356"/>
      <c r="I1740" s="356"/>
      <c r="J1740" s="357"/>
      <c r="K1740" s="357"/>
      <c r="L1740" s="357"/>
      <c r="M1740" s="357"/>
      <c r="N1740" s="358"/>
      <c r="O1740" s="358"/>
      <c r="P1740" s="358"/>
      <c r="Q1740" s="358"/>
      <c r="R1740" s="358"/>
      <c r="S1740" s="358"/>
      <c r="T1740" s="359"/>
      <c r="U1740" s="360"/>
      <c r="V1740" s="360"/>
      <c r="W1740" s="357"/>
      <c r="X1740" s="357"/>
      <c r="Y1740" s="446"/>
      <c r="Z1740" s="443"/>
      <c r="AA1740" s="446"/>
      <c r="AB1740" s="357"/>
      <c r="AC1740" s="357"/>
      <c r="AD1740" s="357"/>
      <c r="AE1740" s="357"/>
      <c r="AF1740" s="357"/>
      <c r="AG1740" s="446"/>
      <c r="AH1740" s="357"/>
      <c r="AI1740" s="357"/>
      <c r="AJ1740" s="357"/>
      <c r="AK1740" s="357"/>
      <c r="AL1740" s="357"/>
      <c r="AM1740" s="357"/>
    </row>
    <row r="1741" spans="5:39" x14ac:dyDescent="0.25">
      <c r="E1741" s="356"/>
      <c r="F1741" s="356"/>
      <c r="G1741" s="356"/>
      <c r="H1741" s="356"/>
      <c r="I1741" s="356"/>
      <c r="J1741" s="357"/>
      <c r="K1741" s="357"/>
      <c r="L1741" s="357"/>
      <c r="M1741" s="357"/>
      <c r="N1741" s="358"/>
      <c r="O1741" s="358"/>
      <c r="P1741" s="358"/>
      <c r="Q1741" s="358"/>
      <c r="R1741" s="358"/>
      <c r="S1741" s="358"/>
      <c r="T1741" s="359"/>
      <c r="U1741" s="360"/>
      <c r="V1741" s="360"/>
      <c r="W1741" s="357"/>
      <c r="X1741" s="357"/>
      <c r="Y1741" s="446"/>
      <c r="Z1741" s="443"/>
      <c r="AA1741" s="446"/>
      <c r="AB1741" s="357"/>
      <c r="AC1741" s="357"/>
      <c r="AD1741" s="357"/>
      <c r="AE1741" s="357"/>
      <c r="AF1741" s="357"/>
      <c r="AG1741" s="446"/>
      <c r="AH1741" s="357"/>
      <c r="AI1741" s="357"/>
      <c r="AJ1741" s="357"/>
      <c r="AK1741" s="357"/>
      <c r="AL1741" s="357"/>
      <c r="AM1741" s="357"/>
    </row>
    <row r="1742" spans="5:39" x14ac:dyDescent="0.25">
      <c r="E1742" s="356"/>
      <c r="F1742" s="356"/>
      <c r="G1742" s="356"/>
      <c r="H1742" s="356"/>
      <c r="I1742" s="356"/>
      <c r="J1742" s="357"/>
      <c r="K1742" s="357"/>
      <c r="L1742" s="357"/>
      <c r="M1742" s="357"/>
      <c r="N1742" s="358"/>
      <c r="O1742" s="358"/>
      <c r="P1742" s="358"/>
      <c r="Q1742" s="358"/>
      <c r="R1742" s="358"/>
      <c r="S1742" s="358"/>
      <c r="T1742" s="359"/>
      <c r="U1742" s="360"/>
      <c r="V1742" s="360"/>
      <c r="W1742" s="357"/>
      <c r="X1742" s="357"/>
      <c r="Y1742" s="446"/>
      <c r="Z1742" s="443"/>
      <c r="AA1742" s="446"/>
      <c r="AB1742" s="357"/>
      <c r="AC1742" s="357"/>
      <c r="AD1742" s="357"/>
      <c r="AE1742" s="357"/>
      <c r="AF1742" s="357"/>
      <c r="AG1742" s="446"/>
      <c r="AH1742" s="357"/>
      <c r="AI1742" s="357"/>
      <c r="AJ1742" s="357"/>
      <c r="AK1742" s="357"/>
      <c r="AL1742" s="357"/>
      <c r="AM1742" s="357"/>
    </row>
    <row r="1743" spans="5:39" x14ac:dyDescent="0.25">
      <c r="E1743" s="356"/>
      <c r="F1743" s="356"/>
      <c r="G1743" s="356"/>
      <c r="H1743" s="356"/>
      <c r="I1743" s="356"/>
      <c r="J1743" s="357"/>
      <c r="K1743" s="357"/>
      <c r="L1743" s="357"/>
      <c r="M1743" s="357"/>
      <c r="N1743" s="358"/>
      <c r="O1743" s="358"/>
      <c r="P1743" s="358"/>
      <c r="Q1743" s="358"/>
      <c r="R1743" s="358"/>
      <c r="S1743" s="358"/>
      <c r="T1743" s="359"/>
      <c r="U1743" s="360"/>
      <c r="V1743" s="360"/>
      <c r="W1743" s="357"/>
      <c r="X1743" s="357"/>
      <c r="Y1743" s="446"/>
      <c r="Z1743" s="443"/>
      <c r="AA1743" s="446"/>
      <c r="AB1743" s="357"/>
      <c r="AC1743" s="357"/>
      <c r="AD1743" s="357"/>
      <c r="AE1743" s="357"/>
      <c r="AF1743" s="357"/>
      <c r="AG1743" s="446"/>
      <c r="AH1743" s="357"/>
      <c r="AI1743" s="357"/>
      <c r="AJ1743" s="357"/>
      <c r="AK1743" s="357"/>
      <c r="AL1743" s="357"/>
      <c r="AM1743" s="357"/>
    </row>
    <row r="1744" spans="5:39" x14ac:dyDescent="0.25">
      <c r="E1744" s="356"/>
      <c r="F1744" s="356"/>
      <c r="G1744" s="356"/>
      <c r="H1744" s="356"/>
      <c r="I1744" s="356"/>
      <c r="J1744" s="357"/>
      <c r="K1744" s="357"/>
      <c r="L1744" s="357"/>
      <c r="M1744" s="357"/>
      <c r="N1744" s="358"/>
      <c r="O1744" s="358"/>
      <c r="P1744" s="358"/>
      <c r="Q1744" s="358"/>
      <c r="R1744" s="358"/>
      <c r="S1744" s="358"/>
      <c r="T1744" s="359"/>
      <c r="U1744" s="360"/>
      <c r="V1744" s="360"/>
      <c r="W1744" s="357"/>
      <c r="X1744" s="357"/>
      <c r="Y1744" s="446"/>
      <c r="Z1744" s="443"/>
      <c r="AA1744" s="446"/>
      <c r="AB1744" s="357"/>
      <c r="AC1744" s="357"/>
      <c r="AD1744" s="357"/>
      <c r="AE1744" s="357"/>
      <c r="AF1744" s="357"/>
      <c r="AG1744" s="446"/>
      <c r="AH1744" s="357"/>
      <c r="AI1744" s="357"/>
      <c r="AJ1744" s="357"/>
      <c r="AK1744" s="357"/>
      <c r="AL1744" s="357"/>
      <c r="AM1744" s="357"/>
    </row>
    <row r="1745" spans="5:39" x14ac:dyDescent="0.25">
      <c r="E1745" s="356"/>
      <c r="F1745" s="356"/>
      <c r="G1745" s="356"/>
      <c r="H1745" s="356"/>
      <c r="I1745" s="356"/>
      <c r="J1745" s="357"/>
      <c r="K1745" s="357"/>
      <c r="L1745" s="357"/>
      <c r="M1745" s="357"/>
      <c r="N1745" s="358"/>
      <c r="O1745" s="358"/>
      <c r="P1745" s="358"/>
      <c r="Q1745" s="358"/>
      <c r="R1745" s="358"/>
      <c r="S1745" s="358"/>
      <c r="T1745" s="359"/>
      <c r="U1745" s="360"/>
      <c r="V1745" s="360"/>
      <c r="W1745" s="357"/>
      <c r="X1745" s="357"/>
      <c r="Y1745" s="446"/>
      <c r="Z1745" s="443"/>
      <c r="AA1745" s="446"/>
      <c r="AB1745" s="357"/>
      <c r="AC1745" s="357"/>
      <c r="AD1745" s="357"/>
      <c r="AE1745" s="357"/>
      <c r="AF1745" s="357"/>
      <c r="AG1745" s="446"/>
      <c r="AH1745" s="357"/>
      <c r="AI1745" s="357"/>
      <c r="AJ1745" s="357"/>
      <c r="AK1745" s="357"/>
      <c r="AL1745" s="357"/>
      <c r="AM1745" s="357"/>
    </row>
    <row r="1746" spans="5:39" x14ac:dyDescent="0.25">
      <c r="E1746" s="356"/>
      <c r="F1746" s="356"/>
      <c r="G1746" s="356"/>
      <c r="H1746" s="356"/>
      <c r="I1746" s="356"/>
      <c r="J1746" s="357"/>
      <c r="K1746" s="357"/>
      <c r="L1746" s="357"/>
      <c r="M1746" s="357"/>
      <c r="N1746" s="358"/>
      <c r="O1746" s="358"/>
      <c r="P1746" s="358"/>
      <c r="Q1746" s="358"/>
      <c r="R1746" s="358"/>
      <c r="S1746" s="358"/>
      <c r="T1746" s="359"/>
      <c r="U1746" s="360"/>
      <c r="V1746" s="360"/>
      <c r="W1746" s="357"/>
      <c r="X1746" s="357"/>
      <c r="Y1746" s="446"/>
      <c r="Z1746" s="443"/>
      <c r="AA1746" s="446"/>
      <c r="AB1746" s="357"/>
      <c r="AC1746" s="357"/>
      <c r="AD1746" s="357"/>
      <c r="AE1746" s="357"/>
      <c r="AF1746" s="357"/>
      <c r="AG1746" s="446"/>
      <c r="AH1746" s="357"/>
      <c r="AI1746" s="357"/>
      <c r="AJ1746" s="357"/>
      <c r="AK1746" s="357"/>
      <c r="AL1746" s="357"/>
      <c r="AM1746" s="357"/>
    </row>
    <row r="1747" spans="5:39" x14ac:dyDescent="0.25">
      <c r="E1747" s="356"/>
      <c r="F1747" s="356"/>
      <c r="G1747" s="356"/>
      <c r="H1747" s="356"/>
      <c r="I1747" s="356"/>
      <c r="J1747" s="357"/>
      <c r="K1747" s="357"/>
      <c r="L1747" s="357"/>
      <c r="M1747" s="357"/>
      <c r="N1747" s="358"/>
      <c r="O1747" s="358"/>
      <c r="P1747" s="358"/>
      <c r="Q1747" s="358"/>
      <c r="R1747" s="358"/>
      <c r="S1747" s="358"/>
      <c r="T1747" s="359"/>
      <c r="U1747" s="360"/>
      <c r="V1747" s="360"/>
      <c r="W1747" s="357"/>
      <c r="X1747" s="357"/>
      <c r="Y1747" s="446"/>
      <c r="Z1747" s="443"/>
      <c r="AA1747" s="446"/>
      <c r="AB1747" s="357"/>
      <c r="AC1747" s="357"/>
      <c r="AD1747" s="357"/>
      <c r="AE1747" s="357"/>
      <c r="AF1747" s="357"/>
      <c r="AG1747" s="446"/>
      <c r="AH1747" s="357"/>
      <c r="AI1747" s="357"/>
      <c r="AJ1747" s="357"/>
      <c r="AK1747" s="357"/>
      <c r="AL1747" s="357"/>
      <c r="AM1747" s="357"/>
    </row>
    <row r="1748" spans="5:39" x14ac:dyDescent="0.25">
      <c r="E1748" s="356"/>
      <c r="F1748" s="356"/>
      <c r="G1748" s="356"/>
      <c r="H1748" s="356"/>
      <c r="I1748" s="356"/>
      <c r="J1748" s="357"/>
      <c r="K1748" s="357"/>
      <c r="L1748" s="357"/>
      <c r="M1748" s="357"/>
      <c r="N1748" s="358"/>
      <c r="O1748" s="358"/>
      <c r="P1748" s="358"/>
      <c r="Q1748" s="358"/>
      <c r="R1748" s="358"/>
      <c r="S1748" s="358"/>
      <c r="T1748" s="359"/>
      <c r="U1748" s="360"/>
      <c r="V1748" s="360"/>
      <c r="W1748" s="357"/>
      <c r="X1748" s="357"/>
      <c r="Y1748" s="446"/>
      <c r="Z1748" s="443"/>
      <c r="AA1748" s="446"/>
      <c r="AB1748" s="357"/>
      <c r="AC1748" s="357"/>
      <c r="AD1748" s="357"/>
      <c r="AE1748" s="357"/>
      <c r="AF1748" s="357"/>
      <c r="AG1748" s="446"/>
      <c r="AH1748" s="357"/>
      <c r="AI1748" s="357"/>
      <c r="AJ1748" s="357"/>
      <c r="AK1748" s="357"/>
      <c r="AL1748" s="357"/>
      <c r="AM1748" s="357"/>
    </row>
    <row r="1749" spans="5:39" x14ac:dyDescent="0.25">
      <c r="E1749" s="356"/>
      <c r="F1749" s="356"/>
      <c r="G1749" s="356"/>
      <c r="H1749" s="356"/>
      <c r="I1749" s="356"/>
      <c r="J1749" s="357"/>
      <c r="K1749" s="357"/>
      <c r="L1749" s="357"/>
      <c r="M1749" s="357"/>
      <c r="N1749" s="358"/>
      <c r="O1749" s="358"/>
      <c r="P1749" s="358"/>
      <c r="Q1749" s="358"/>
      <c r="R1749" s="358"/>
      <c r="S1749" s="358"/>
      <c r="T1749" s="359"/>
      <c r="U1749" s="360"/>
      <c r="V1749" s="360"/>
      <c r="W1749" s="357"/>
      <c r="X1749" s="357"/>
      <c r="Y1749" s="446"/>
      <c r="Z1749" s="443"/>
      <c r="AA1749" s="446"/>
      <c r="AB1749" s="357"/>
      <c r="AC1749" s="357"/>
      <c r="AD1749" s="357"/>
      <c r="AE1749" s="357"/>
      <c r="AF1749" s="357"/>
      <c r="AG1749" s="446"/>
      <c r="AH1749" s="357"/>
      <c r="AI1749" s="357"/>
      <c r="AJ1749" s="357"/>
      <c r="AK1749" s="357"/>
      <c r="AL1749" s="357"/>
      <c r="AM1749" s="357"/>
    </row>
    <row r="1750" spans="5:39" x14ac:dyDescent="0.25">
      <c r="E1750" s="356"/>
      <c r="F1750" s="356"/>
      <c r="G1750" s="356"/>
      <c r="H1750" s="356"/>
      <c r="I1750" s="356"/>
      <c r="J1750" s="357"/>
      <c r="K1750" s="357"/>
      <c r="L1750" s="357"/>
      <c r="M1750" s="357"/>
      <c r="N1750" s="358"/>
      <c r="O1750" s="358"/>
      <c r="P1750" s="358"/>
      <c r="Q1750" s="358"/>
      <c r="R1750" s="358"/>
      <c r="S1750" s="358"/>
      <c r="T1750" s="359"/>
      <c r="U1750" s="360"/>
      <c r="V1750" s="360"/>
      <c r="W1750" s="357"/>
      <c r="X1750" s="357"/>
      <c r="Y1750" s="446"/>
      <c r="Z1750" s="443"/>
      <c r="AA1750" s="446"/>
      <c r="AB1750" s="357"/>
      <c r="AC1750" s="357"/>
      <c r="AD1750" s="357"/>
      <c r="AE1750" s="357"/>
      <c r="AF1750" s="357"/>
      <c r="AG1750" s="446"/>
      <c r="AH1750" s="357"/>
      <c r="AI1750" s="357"/>
      <c r="AJ1750" s="357"/>
      <c r="AK1750" s="357"/>
      <c r="AL1750" s="357"/>
      <c r="AM1750" s="357"/>
    </row>
    <row r="1751" spans="5:39" x14ac:dyDescent="0.25">
      <c r="E1751" s="356"/>
      <c r="F1751" s="356"/>
      <c r="G1751" s="356"/>
      <c r="H1751" s="356"/>
      <c r="I1751" s="356"/>
      <c r="J1751" s="357"/>
      <c r="K1751" s="357"/>
      <c r="L1751" s="357"/>
      <c r="M1751" s="357"/>
      <c r="N1751" s="358"/>
      <c r="O1751" s="358"/>
      <c r="P1751" s="358"/>
      <c r="Q1751" s="358"/>
      <c r="R1751" s="358"/>
      <c r="S1751" s="358"/>
      <c r="T1751" s="359"/>
      <c r="U1751" s="360"/>
      <c r="V1751" s="360"/>
      <c r="W1751" s="357"/>
      <c r="X1751" s="357"/>
      <c r="Y1751" s="446"/>
      <c r="Z1751" s="443"/>
      <c r="AA1751" s="446"/>
      <c r="AB1751" s="357"/>
      <c r="AC1751" s="357"/>
      <c r="AD1751" s="357"/>
      <c r="AE1751" s="357"/>
      <c r="AF1751" s="357"/>
      <c r="AG1751" s="446"/>
      <c r="AH1751" s="357"/>
      <c r="AI1751" s="357"/>
      <c r="AJ1751" s="357"/>
      <c r="AK1751" s="357"/>
      <c r="AL1751" s="357"/>
      <c r="AM1751" s="357"/>
    </row>
    <row r="1752" spans="5:39" x14ac:dyDescent="0.25">
      <c r="E1752" s="356"/>
      <c r="F1752" s="356"/>
      <c r="G1752" s="356"/>
      <c r="H1752" s="356"/>
      <c r="I1752" s="356"/>
      <c r="J1752" s="357"/>
      <c r="K1752" s="357"/>
      <c r="L1752" s="357"/>
      <c r="M1752" s="357"/>
      <c r="N1752" s="358"/>
      <c r="O1752" s="358"/>
      <c r="P1752" s="358"/>
      <c r="Q1752" s="358"/>
      <c r="R1752" s="358"/>
      <c r="S1752" s="358"/>
      <c r="T1752" s="359"/>
      <c r="U1752" s="360"/>
      <c r="V1752" s="360"/>
      <c r="W1752" s="357"/>
      <c r="X1752" s="357"/>
      <c r="Y1752" s="446"/>
      <c r="Z1752" s="443"/>
      <c r="AA1752" s="446"/>
      <c r="AB1752" s="357"/>
      <c r="AC1752" s="357"/>
      <c r="AD1752" s="357"/>
      <c r="AE1752" s="357"/>
      <c r="AF1752" s="357"/>
      <c r="AG1752" s="446"/>
      <c r="AH1752" s="357"/>
      <c r="AI1752" s="357"/>
      <c r="AJ1752" s="357"/>
      <c r="AK1752" s="357"/>
      <c r="AL1752" s="357"/>
      <c r="AM1752" s="357"/>
    </row>
    <row r="1753" spans="5:39" x14ac:dyDescent="0.25">
      <c r="E1753" s="356"/>
      <c r="F1753" s="356"/>
      <c r="G1753" s="356"/>
      <c r="H1753" s="356"/>
      <c r="I1753" s="356"/>
      <c r="J1753" s="357"/>
      <c r="K1753" s="357"/>
      <c r="L1753" s="357"/>
      <c r="M1753" s="357"/>
      <c r="N1753" s="358"/>
      <c r="O1753" s="358"/>
      <c r="P1753" s="358"/>
      <c r="Q1753" s="358"/>
      <c r="R1753" s="358"/>
      <c r="S1753" s="358"/>
      <c r="T1753" s="359"/>
      <c r="U1753" s="360"/>
      <c r="V1753" s="360"/>
      <c r="W1753" s="357"/>
      <c r="X1753" s="357"/>
      <c r="Y1753" s="446"/>
      <c r="Z1753" s="443"/>
      <c r="AA1753" s="446"/>
      <c r="AB1753" s="357"/>
      <c r="AC1753" s="357"/>
      <c r="AD1753" s="357"/>
      <c r="AE1753" s="357"/>
      <c r="AF1753" s="357"/>
      <c r="AG1753" s="446"/>
      <c r="AH1753" s="357"/>
      <c r="AI1753" s="357"/>
      <c r="AJ1753" s="357"/>
      <c r="AK1753" s="357"/>
      <c r="AL1753" s="357"/>
      <c r="AM1753" s="357"/>
    </row>
    <row r="1754" spans="5:39" x14ac:dyDescent="0.25">
      <c r="E1754" s="356"/>
      <c r="F1754" s="356"/>
      <c r="G1754" s="356"/>
      <c r="H1754" s="356"/>
      <c r="I1754" s="356"/>
      <c r="J1754" s="357"/>
      <c r="K1754" s="357"/>
      <c r="L1754" s="357"/>
      <c r="M1754" s="357"/>
      <c r="N1754" s="358"/>
      <c r="O1754" s="358"/>
      <c r="P1754" s="358"/>
      <c r="Q1754" s="358"/>
      <c r="R1754" s="358"/>
      <c r="S1754" s="358"/>
      <c r="T1754" s="359"/>
      <c r="U1754" s="360"/>
      <c r="V1754" s="360"/>
      <c r="W1754" s="357"/>
      <c r="X1754" s="357"/>
      <c r="Y1754" s="446"/>
      <c r="Z1754" s="443"/>
      <c r="AA1754" s="446"/>
      <c r="AB1754" s="357"/>
      <c r="AC1754" s="357"/>
      <c r="AD1754" s="357"/>
      <c r="AE1754" s="357"/>
      <c r="AF1754" s="357"/>
      <c r="AG1754" s="446"/>
      <c r="AH1754" s="357"/>
      <c r="AI1754" s="357"/>
      <c r="AJ1754" s="357"/>
      <c r="AK1754" s="357"/>
      <c r="AL1754" s="357"/>
      <c r="AM1754" s="357"/>
    </row>
    <row r="1755" spans="5:39" x14ac:dyDescent="0.25">
      <c r="E1755" s="356"/>
      <c r="F1755" s="356"/>
      <c r="G1755" s="356"/>
      <c r="H1755" s="356"/>
      <c r="I1755" s="356"/>
      <c r="J1755" s="357"/>
      <c r="K1755" s="357"/>
      <c r="L1755" s="357"/>
      <c r="M1755" s="357"/>
      <c r="N1755" s="358"/>
      <c r="O1755" s="358"/>
      <c r="P1755" s="358"/>
      <c r="Q1755" s="358"/>
      <c r="R1755" s="358"/>
      <c r="S1755" s="358"/>
      <c r="T1755" s="359"/>
      <c r="U1755" s="360"/>
      <c r="V1755" s="360"/>
      <c r="W1755" s="357"/>
      <c r="X1755" s="357"/>
      <c r="Y1755" s="446"/>
      <c r="Z1755" s="443"/>
      <c r="AA1755" s="446"/>
      <c r="AB1755" s="357"/>
      <c r="AC1755" s="357"/>
      <c r="AD1755" s="357"/>
      <c r="AE1755" s="357"/>
      <c r="AF1755" s="357"/>
      <c r="AG1755" s="446"/>
      <c r="AH1755" s="357"/>
      <c r="AI1755" s="357"/>
      <c r="AJ1755" s="357"/>
      <c r="AK1755" s="357"/>
      <c r="AL1755" s="357"/>
      <c r="AM1755" s="357"/>
    </row>
    <row r="1756" spans="5:39" x14ac:dyDescent="0.25">
      <c r="E1756" s="356"/>
      <c r="F1756" s="356"/>
      <c r="G1756" s="356"/>
      <c r="H1756" s="356"/>
      <c r="I1756" s="356"/>
      <c r="J1756" s="357"/>
      <c r="K1756" s="357"/>
      <c r="L1756" s="357"/>
      <c r="M1756" s="357"/>
      <c r="N1756" s="358"/>
      <c r="O1756" s="358"/>
      <c r="P1756" s="358"/>
      <c r="Q1756" s="358"/>
      <c r="R1756" s="358"/>
      <c r="S1756" s="358"/>
      <c r="T1756" s="359"/>
      <c r="U1756" s="360"/>
      <c r="V1756" s="360"/>
      <c r="W1756" s="357"/>
      <c r="X1756" s="357"/>
      <c r="Y1756" s="446"/>
      <c r="Z1756" s="443"/>
      <c r="AA1756" s="446"/>
      <c r="AB1756" s="357"/>
      <c r="AC1756" s="357"/>
      <c r="AD1756" s="357"/>
      <c r="AE1756" s="357"/>
      <c r="AF1756" s="357"/>
      <c r="AG1756" s="446"/>
      <c r="AH1756" s="357"/>
      <c r="AI1756" s="357"/>
      <c r="AJ1756" s="357"/>
      <c r="AK1756" s="357"/>
      <c r="AL1756" s="357"/>
      <c r="AM1756" s="357"/>
    </row>
    <row r="1757" spans="5:39" x14ac:dyDescent="0.25">
      <c r="E1757" s="356"/>
      <c r="F1757" s="356"/>
      <c r="G1757" s="356"/>
      <c r="H1757" s="356"/>
      <c r="I1757" s="356"/>
      <c r="J1757" s="357"/>
      <c r="K1757" s="357"/>
      <c r="L1757" s="357"/>
      <c r="M1757" s="357"/>
      <c r="N1757" s="358"/>
      <c r="O1757" s="358"/>
      <c r="P1757" s="358"/>
      <c r="Q1757" s="358"/>
      <c r="R1757" s="358"/>
      <c r="S1757" s="358"/>
      <c r="T1757" s="359"/>
      <c r="U1757" s="360"/>
      <c r="V1757" s="360"/>
      <c r="W1757" s="357"/>
      <c r="X1757" s="357"/>
      <c r="Y1757" s="446"/>
      <c r="Z1757" s="443"/>
      <c r="AA1757" s="446"/>
      <c r="AB1757" s="357"/>
      <c r="AC1757" s="357"/>
      <c r="AD1757" s="357"/>
      <c r="AE1757" s="357"/>
      <c r="AF1757" s="357"/>
      <c r="AG1757" s="446"/>
      <c r="AH1757" s="357"/>
      <c r="AI1757" s="357"/>
      <c r="AJ1757" s="357"/>
      <c r="AK1757" s="357"/>
      <c r="AL1757" s="357"/>
      <c r="AM1757" s="357"/>
    </row>
    <row r="1758" spans="5:39" x14ac:dyDescent="0.25">
      <c r="E1758" s="356"/>
      <c r="F1758" s="356"/>
      <c r="G1758" s="356"/>
      <c r="H1758" s="356"/>
      <c r="I1758" s="356"/>
      <c r="J1758" s="357"/>
      <c r="K1758" s="357"/>
      <c r="L1758" s="357"/>
      <c r="M1758" s="357"/>
      <c r="N1758" s="358"/>
      <c r="O1758" s="358"/>
      <c r="P1758" s="358"/>
      <c r="Q1758" s="358"/>
      <c r="R1758" s="358"/>
      <c r="S1758" s="358"/>
      <c r="T1758" s="359"/>
      <c r="U1758" s="360"/>
      <c r="V1758" s="360"/>
      <c r="W1758" s="357"/>
      <c r="X1758" s="357"/>
      <c r="Y1758" s="446"/>
      <c r="Z1758" s="443"/>
      <c r="AA1758" s="446"/>
      <c r="AB1758" s="357"/>
      <c r="AC1758" s="357"/>
      <c r="AD1758" s="357"/>
      <c r="AE1758" s="357"/>
      <c r="AF1758" s="357"/>
      <c r="AG1758" s="446"/>
      <c r="AH1758" s="357"/>
      <c r="AI1758" s="357"/>
      <c r="AJ1758" s="357"/>
      <c r="AK1758" s="357"/>
      <c r="AL1758" s="357"/>
      <c r="AM1758" s="357"/>
    </row>
    <row r="1759" spans="5:39" x14ac:dyDescent="0.25">
      <c r="E1759" s="356"/>
      <c r="F1759" s="356"/>
      <c r="G1759" s="356"/>
      <c r="H1759" s="356"/>
      <c r="I1759" s="356"/>
      <c r="J1759" s="357"/>
      <c r="K1759" s="357"/>
      <c r="L1759" s="357"/>
      <c r="M1759" s="357"/>
      <c r="N1759" s="358"/>
      <c r="O1759" s="358"/>
      <c r="P1759" s="358"/>
      <c r="Q1759" s="358"/>
      <c r="R1759" s="358"/>
      <c r="S1759" s="358"/>
      <c r="T1759" s="359"/>
      <c r="U1759" s="360"/>
      <c r="V1759" s="360"/>
      <c r="W1759" s="357"/>
      <c r="X1759" s="357"/>
      <c r="Y1759" s="446"/>
      <c r="Z1759" s="443"/>
      <c r="AA1759" s="446"/>
      <c r="AB1759" s="357"/>
      <c r="AC1759" s="357"/>
      <c r="AD1759" s="357"/>
      <c r="AE1759" s="357"/>
      <c r="AF1759" s="357"/>
      <c r="AG1759" s="446"/>
      <c r="AH1759" s="357"/>
      <c r="AI1759" s="357"/>
      <c r="AJ1759" s="357"/>
      <c r="AK1759" s="357"/>
      <c r="AL1759" s="357"/>
      <c r="AM1759" s="357"/>
    </row>
    <row r="1760" spans="5:39" x14ac:dyDescent="0.25">
      <c r="E1760" s="356"/>
      <c r="F1760" s="356"/>
      <c r="G1760" s="356"/>
      <c r="H1760" s="356"/>
      <c r="I1760" s="356"/>
      <c r="J1760" s="357"/>
      <c r="K1760" s="357"/>
      <c r="L1760" s="357"/>
      <c r="M1760" s="357"/>
      <c r="N1760" s="358"/>
      <c r="O1760" s="358"/>
      <c r="P1760" s="358"/>
      <c r="Q1760" s="358"/>
      <c r="R1760" s="358"/>
      <c r="S1760" s="358"/>
      <c r="T1760" s="359"/>
      <c r="U1760" s="360"/>
      <c r="V1760" s="360"/>
      <c r="W1760" s="357"/>
      <c r="X1760" s="357"/>
      <c r="Y1760" s="446"/>
      <c r="Z1760" s="443"/>
      <c r="AA1760" s="446"/>
      <c r="AB1760" s="357"/>
      <c r="AC1760" s="357"/>
      <c r="AD1760" s="357"/>
      <c r="AE1760" s="357"/>
      <c r="AF1760" s="357"/>
      <c r="AG1760" s="446"/>
      <c r="AH1760" s="357"/>
      <c r="AI1760" s="357"/>
      <c r="AJ1760" s="357"/>
      <c r="AK1760" s="357"/>
      <c r="AL1760" s="357"/>
      <c r="AM1760" s="357"/>
    </row>
    <row r="1761" spans="5:39" x14ac:dyDescent="0.25">
      <c r="E1761" s="356"/>
      <c r="F1761" s="356"/>
      <c r="G1761" s="356"/>
      <c r="H1761" s="356"/>
      <c r="I1761" s="356"/>
      <c r="J1761" s="357"/>
      <c r="K1761" s="357"/>
      <c r="L1761" s="357"/>
      <c r="M1761" s="357"/>
      <c r="N1761" s="358"/>
      <c r="O1761" s="358"/>
      <c r="P1761" s="358"/>
      <c r="Q1761" s="358"/>
      <c r="R1761" s="358"/>
      <c r="S1761" s="358"/>
      <c r="T1761" s="359"/>
      <c r="U1761" s="360"/>
      <c r="V1761" s="360"/>
      <c r="W1761" s="357"/>
      <c r="X1761" s="357"/>
      <c r="Y1761" s="446"/>
      <c r="Z1761" s="443"/>
      <c r="AA1761" s="446"/>
      <c r="AB1761" s="357"/>
      <c r="AC1761" s="357"/>
      <c r="AD1761" s="357"/>
      <c r="AE1761" s="357"/>
      <c r="AF1761" s="357"/>
      <c r="AG1761" s="446"/>
      <c r="AH1761" s="357"/>
      <c r="AI1761" s="357"/>
      <c r="AJ1761" s="357"/>
      <c r="AK1761" s="357"/>
      <c r="AL1761" s="357"/>
      <c r="AM1761" s="357"/>
    </row>
    <row r="1762" spans="5:39" x14ac:dyDescent="0.25">
      <c r="E1762" s="356"/>
      <c r="F1762" s="356"/>
      <c r="G1762" s="356"/>
      <c r="H1762" s="356"/>
      <c r="I1762" s="356"/>
      <c r="J1762" s="357"/>
      <c r="K1762" s="357"/>
      <c r="L1762" s="357"/>
      <c r="M1762" s="357"/>
      <c r="N1762" s="358"/>
      <c r="O1762" s="358"/>
      <c r="P1762" s="358"/>
      <c r="Q1762" s="358"/>
      <c r="R1762" s="358"/>
      <c r="S1762" s="358"/>
      <c r="T1762" s="359"/>
      <c r="U1762" s="360"/>
      <c r="V1762" s="360"/>
      <c r="W1762" s="357"/>
      <c r="X1762" s="357"/>
      <c r="Y1762" s="446"/>
      <c r="Z1762" s="443"/>
      <c r="AA1762" s="446"/>
      <c r="AB1762" s="357"/>
      <c r="AC1762" s="357"/>
      <c r="AD1762" s="357"/>
      <c r="AE1762" s="357"/>
      <c r="AF1762" s="357"/>
      <c r="AG1762" s="446"/>
      <c r="AH1762" s="357"/>
      <c r="AI1762" s="357"/>
      <c r="AJ1762" s="357"/>
      <c r="AK1762" s="357"/>
      <c r="AL1762" s="357"/>
      <c r="AM1762" s="357"/>
    </row>
    <row r="1763" spans="5:39" x14ac:dyDescent="0.25">
      <c r="E1763" s="356"/>
      <c r="F1763" s="356"/>
      <c r="G1763" s="356"/>
      <c r="H1763" s="356"/>
      <c r="I1763" s="356"/>
      <c r="J1763" s="357"/>
      <c r="K1763" s="357"/>
      <c r="L1763" s="357"/>
      <c r="M1763" s="357"/>
      <c r="N1763" s="358"/>
      <c r="O1763" s="358"/>
      <c r="P1763" s="358"/>
      <c r="Q1763" s="358"/>
      <c r="R1763" s="358"/>
      <c r="S1763" s="358"/>
      <c r="T1763" s="359"/>
      <c r="U1763" s="360"/>
      <c r="V1763" s="360"/>
      <c r="W1763" s="357"/>
      <c r="X1763" s="357"/>
      <c r="Y1763" s="446"/>
      <c r="Z1763" s="443"/>
      <c r="AA1763" s="446"/>
      <c r="AB1763" s="357"/>
      <c r="AC1763" s="357"/>
      <c r="AD1763" s="357"/>
      <c r="AE1763" s="357"/>
      <c r="AF1763" s="357"/>
      <c r="AG1763" s="446"/>
      <c r="AH1763" s="357"/>
      <c r="AI1763" s="357"/>
      <c r="AJ1763" s="357"/>
      <c r="AK1763" s="357"/>
      <c r="AL1763" s="357"/>
      <c r="AM1763" s="357"/>
    </row>
    <row r="1764" spans="5:39" x14ac:dyDescent="0.25">
      <c r="E1764" s="356"/>
      <c r="F1764" s="356"/>
      <c r="G1764" s="356"/>
      <c r="H1764" s="356"/>
      <c r="I1764" s="356"/>
      <c r="J1764" s="357"/>
      <c r="K1764" s="357"/>
      <c r="L1764" s="357"/>
      <c r="M1764" s="357"/>
      <c r="N1764" s="358"/>
      <c r="O1764" s="358"/>
      <c r="P1764" s="358"/>
      <c r="Q1764" s="358"/>
      <c r="R1764" s="358"/>
      <c r="S1764" s="358"/>
      <c r="T1764" s="359"/>
      <c r="U1764" s="360"/>
      <c r="V1764" s="360"/>
      <c r="W1764" s="357"/>
      <c r="X1764" s="357"/>
      <c r="Y1764" s="446"/>
      <c r="Z1764" s="443"/>
      <c r="AA1764" s="446"/>
      <c r="AB1764" s="357"/>
      <c r="AC1764" s="357"/>
      <c r="AD1764" s="357"/>
      <c r="AE1764" s="357"/>
      <c r="AF1764" s="357"/>
      <c r="AG1764" s="446"/>
      <c r="AH1764" s="357"/>
      <c r="AI1764" s="357"/>
      <c r="AJ1764" s="357"/>
      <c r="AK1764" s="357"/>
      <c r="AL1764" s="357"/>
      <c r="AM1764" s="357"/>
    </row>
    <row r="1765" spans="5:39" x14ac:dyDescent="0.25">
      <c r="E1765" s="356"/>
      <c r="F1765" s="356"/>
      <c r="G1765" s="356"/>
      <c r="H1765" s="356"/>
      <c r="I1765" s="356"/>
      <c r="J1765" s="357"/>
      <c r="K1765" s="357"/>
      <c r="L1765" s="357"/>
      <c r="M1765" s="357"/>
      <c r="N1765" s="358"/>
      <c r="O1765" s="358"/>
      <c r="P1765" s="358"/>
      <c r="Q1765" s="358"/>
      <c r="R1765" s="358"/>
      <c r="S1765" s="358"/>
      <c r="T1765" s="359"/>
      <c r="U1765" s="360"/>
      <c r="V1765" s="360"/>
      <c r="W1765" s="357"/>
      <c r="X1765" s="357"/>
      <c r="Y1765" s="446"/>
      <c r="Z1765" s="443"/>
      <c r="AA1765" s="446"/>
      <c r="AB1765" s="357"/>
      <c r="AC1765" s="357"/>
      <c r="AD1765" s="357"/>
      <c r="AE1765" s="357"/>
      <c r="AF1765" s="357"/>
      <c r="AG1765" s="446"/>
      <c r="AH1765" s="357"/>
      <c r="AI1765" s="357"/>
      <c r="AJ1765" s="357"/>
      <c r="AK1765" s="357"/>
      <c r="AL1765" s="357"/>
      <c r="AM1765" s="357"/>
    </row>
    <row r="1766" spans="5:39" x14ac:dyDescent="0.25">
      <c r="E1766" s="356"/>
      <c r="F1766" s="356"/>
      <c r="G1766" s="356"/>
      <c r="H1766" s="356"/>
      <c r="I1766" s="356"/>
      <c r="J1766" s="357"/>
      <c r="K1766" s="357"/>
      <c r="L1766" s="357"/>
      <c r="M1766" s="357"/>
      <c r="N1766" s="358"/>
      <c r="O1766" s="358"/>
      <c r="P1766" s="358"/>
      <c r="Q1766" s="358"/>
      <c r="R1766" s="358"/>
      <c r="S1766" s="358"/>
      <c r="T1766" s="359"/>
      <c r="U1766" s="360"/>
      <c r="V1766" s="360"/>
      <c r="W1766" s="357"/>
      <c r="X1766" s="357"/>
      <c r="Y1766" s="446"/>
      <c r="Z1766" s="443"/>
      <c r="AA1766" s="446"/>
      <c r="AB1766" s="357"/>
      <c r="AC1766" s="357"/>
      <c r="AD1766" s="357"/>
      <c r="AE1766" s="357"/>
      <c r="AF1766" s="357"/>
      <c r="AG1766" s="446"/>
      <c r="AH1766" s="357"/>
      <c r="AI1766" s="357"/>
      <c r="AJ1766" s="357"/>
      <c r="AK1766" s="357"/>
      <c r="AL1766" s="357"/>
      <c r="AM1766" s="357"/>
    </row>
    <row r="1767" spans="5:39" x14ac:dyDescent="0.25">
      <c r="E1767" s="356"/>
      <c r="F1767" s="356"/>
      <c r="G1767" s="356"/>
      <c r="H1767" s="356"/>
      <c r="I1767" s="356"/>
      <c r="J1767" s="357"/>
      <c r="K1767" s="357"/>
      <c r="L1767" s="357"/>
      <c r="M1767" s="357"/>
      <c r="N1767" s="358"/>
      <c r="O1767" s="358"/>
      <c r="P1767" s="358"/>
      <c r="Q1767" s="358"/>
      <c r="R1767" s="358"/>
      <c r="S1767" s="358"/>
      <c r="T1767" s="359"/>
      <c r="U1767" s="360"/>
      <c r="V1767" s="360"/>
      <c r="W1767" s="357"/>
      <c r="X1767" s="357"/>
      <c r="Y1767" s="446"/>
      <c r="Z1767" s="443"/>
      <c r="AA1767" s="446"/>
      <c r="AB1767" s="357"/>
      <c r="AC1767" s="357"/>
      <c r="AD1767" s="357"/>
      <c r="AE1767" s="357"/>
      <c r="AF1767" s="357"/>
      <c r="AG1767" s="446"/>
      <c r="AH1767" s="357"/>
      <c r="AI1767" s="357"/>
      <c r="AJ1767" s="357"/>
      <c r="AK1767" s="357"/>
      <c r="AL1767" s="357"/>
      <c r="AM1767" s="357"/>
    </row>
    <row r="1768" spans="5:39" x14ac:dyDescent="0.25">
      <c r="E1768" s="356"/>
      <c r="F1768" s="356"/>
      <c r="G1768" s="356"/>
      <c r="H1768" s="356"/>
      <c r="I1768" s="356"/>
      <c r="J1768" s="357"/>
      <c r="K1768" s="357"/>
      <c r="L1768" s="357"/>
      <c r="M1768" s="357"/>
      <c r="N1768" s="358"/>
      <c r="O1768" s="358"/>
      <c r="P1768" s="358"/>
      <c r="Q1768" s="358"/>
      <c r="R1768" s="358"/>
      <c r="S1768" s="358"/>
      <c r="T1768" s="359"/>
      <c r="U1768" s="360"/>
      <c r="V1768" s="360"/>
      <c r="W1768" s="357"/>
      <c r="X1768" s="357"/>
      <c r="Y1768" s="446"/>
      <c r="Z1768" s="443"/>
      <c r="AA1768" s="446"/>
      <c r="AB1768" s="357"/>
      <c r="AC1768" s="357"/>
      <c r="AD1768" s="357"/>
      <c r="AE1768" s="357"/>
      <c r="AF1768" s="357"/>
      <c r="AG1768" s="446"/>
      <c r="AH1768" s="357"/>
      <c r="AI1768" s="357"/>
      <c r="AJ1768" s="357"/>
      <c r="AK1768" s="357"/>
      <c r="AL1768" s="357"/>
      <c r="AM1768" s="357"/>
    </row>
    <row r="1769" spans="5:39" x14ac:dyDescent="0.25">
      <c r="E1769" s="356"/>
      <c r="F1769" s="356"/>
      <c r="G1769" s="356"/>
      <c r="H1769" s="356"/>
      <c r="I1769" s="356"/>
      <c r="J1769" s="357"/>
      <c r="K1769" s="357"/>
      <c r="L1769" s="357"/>
      <c r="M1769" s="357"/>
      <c r="N1769" s="358"/>
      <c r="O1769" s="358"/>
      <c r="P1769" s="358"/>
      <c r="Q1769" s="358"/>
      <c r="R1769" s="358"/>
      <c r="S1769" s="358"/>
      <c r="T1769" s="359"/>
      <c r="U1769" s="360"/>
      <c r="V1769" s="360"/>
      <c r="W1769" s="357"/>
      <c r="X1769" s="357"/>
      <c r="Y1769" s="446"/>
      <c r="Z1769" s="443"/>
      <c r="AA1769" s="446"/>
      <c r="AB1769" s="357"/>
      <c r="AC1769" s="357"/>
      <c r="AD1769" s="357"/>
      <c r="AE1769" s="357"/>
      <c r="AF1769" s="357"/>
      <c r="AG1769" s="446"/>
      <c r="AH1769" s="357"/>
      <c r="AI1769" s="357"/>
      <c r="AJ1769" s="357"/>
      <c r="AK1769" s="357"/>
      <c r="AL1769" s="357"/>
      <c r="AM1769" s="357"/>
    </row>
    <row r="1770" spans="5:39" x14ac:dyDescent="0.25">
      <c r="E1770" s="356"/>
      <c r="F1770" s="356"/>
      <c r="G1770" s="356"/>
      <c r="H1770" s="356"/>
      <c r="I1770" s="356"/>
      <c r="J1770" s="357"/>
      <c r="K1770" s="357"/>
      <c r="L1770" s="357"/>
      <c r="M1770" s="357"/>
      <c r="N1770" s="358"/>
      <c r="O1770" s="358"/>
      <c r="P1770" s="358"/>
      <c r="Q1770" s="358"/>
      <c r="R1770" s="358"/>
      <c r="S1770" s="358"/>
      <c r="T1770" s="359"/>
      <c r="U1770" s="360"/>
      <c r="V1770" s="360"/>
      <c r="W1770" s="357"/>
      <c r="X1770" s="357"/>
      <c r="Y1770" s="446"/>
      <c r="Z1770" s="443"/>
      <c r="AA1770" s="446"/>
      <c r="AB1770" s="357"/>
      <c r="AC1770" s="357"/>
      <c r="AD1770" s="357"/>
      <c r="AE1770" s="357"/>
      <c r="AF1770" s="357"/>
      <c r="AG1770" s="446"/>
      <c r="AH1770" s="357"/>
      <c r="AI1770" s="357"/>
      <c r="AJ1770" s="357"/>
      <c r="AK1770" s="357"/>
      <c r="AL1770" s="357"/>
      <c r="AM1770" s="357"/>
    </row>
    <row r="1771" spans="5:39" x14ac:dyDescent="0.25">
      <c r="E1771" s="356"/>
      <c r="F1771" s="356"/>
      <c r="G1771" s="356"/>
      <c r="H1771" s="356"/>
      <c r="I1771" s="356"/>
      <c r="J1771" s="357"/>
      <c r="K1771" s="357"/>
      <c r="L1771" s="357"/>
      <c r="M1771" s="357"/>
      <c r="N1771" s="358"/>
      <c r="O1771" s="358"/>
      <c r="P1771" s="358"/>
      <c r="Q1771" s="358"/>
      <c r="R1771" s="358"/>
      <c r="S1771" s="358"/>
      <c r="T1771" s="359"/>
      <c r="U1771" s="360"/>
      <c r="V1771" s="360"/>
      <c r="W1771" s="357"/>
      <c r="X1771" s="357"/>
      <c r="Y1771" s="446"/>
      <c r="Z1771" s="443"/>
      <c r="AA1771" s="446"/>
      <c r="AB1771" s="357"/>
      <c r="AC1771" s="357"/>
      <c r="AD1771" s="357"/>
      <c r="AE1771" s="357"/>
      <c r="AF1771" s="357"/>
      <c r="AG1771" s="446"/>
      <c r="AH1771" s="357"/>
      <c r="AI1771" s="357"/>
      <c r="AJ1771" s="357"/>
      <c r="AK1771" s="357"/>
      <c r="AL1771" s="357"/>
      <c r="AM1771" s="357"/>
    </row>
    <row r="1772" spans="5:39" x14ac:dyDescent="0.25">
      <c r="E1772" s="356"/>
      <c r="F1772" s="356"/>
      <c r="G1772" s="356"/>
      <c r="H1772" s="356"/>
      <c r="I1772" s="356"/>
      <c r="J1772" s="357"/>
      <c r="K1772" s="357"/>
      <c r="L1772" s="357"/>
      <c r="M1772" s="357"/>
      <c r="N1772" s="358"/>
      <c r="O1772" s="358"/>
      <c r="P1772" s="358"/>
      <c r="Q1772" s="358"/>
      <c r="R1772" s="358"/>
      <c r="S1772" s="358"/>
      <c r="T1772" s="359"/>
      <c r="U1772" s="360"/>
      <c r="V1772" s="360"/>
      <c r="W1772" s="357"/>
      <c r="X1772" s="357"/>
      <c r="Y1772" s="446"/>
      <c r="Z1772" s="443"/>
      <c r="AA1772" s="446"/>
      <c r="AB1772" s="357"/>
      <c r="AC1772" s="357"/>
      <c r="AD1772" s="357"/>
      <c r="AE1772" s="357"/>
      <c r="AF1772" s="357"/>
      <c r="AG1772" s="446"/>
      <c r="AH1772" s="357"/>
      <c r="AI1772" s="357"/>
      <c r="AJ1772" s="357"/>
      <c r="AK1772" s="357"/>
      <c r="AL1772" s="357"/>
      <c r="AM1772" s="357"/>
    </row>
    <row r="1773" spans="5:39" x14ac:dyDescent="0.25">
      <c r="E1773" s="356"/>
      <c r="F1773" s="356"/>
      <c r="G1773" s="356"/>
      <c r="H1773" s="356"/>
      <c r="I1773" s="356"/>
      <c r="J1773" s="357"/>
      <c r="K1773" s="357"/>
      <c r="L1773" s="357"/>
      <c r="M1773" s="357"/>
      <c r="N1773" s="358"/>
      <c r="O1773" s="358"/>
      <c r="P1773" s="358"/>
      <c r="Q1773" s="358"/>
      <c r="R1773" s="358"/>
      <c r="S1773" s="358"/>
      <c r="T1773" s="359"/>
      <c r="U1773" s="360"/>
      <c r="V1773" s="360"/>
      <c r="W1773" s="357"/>
      <c r="X1773" s="357"/>
      <c r="Y1773" s="446"/>
      <c r="Z1773" s="443"/>
      <c r="AA1773" s="446"/>
      <c r="AB1773" s="357"/>
      <c r="AC1773" s="357"/>
      <c r="AD1773" s="357"/>
      <c r="AE1773" s="357"/>
      <c r="AF1773" s="357"/>
      <c r="AG1773" s="446"/>
      <c r="AH1773" s="357"/>
      <c r="AI1773" s="357"/>
      <c r="AJ1773" s="357"/>
      <c r="AK1773" s="357"/>
      <c r="AL1773" s="357"/>
      <c r="AM1773" s="357"/>
    </row>
    <row r="1774" spans="5:39" x14ac:dyDescent="0.25">
      <c r="E1774" s="356"/>
      <c r="F1774" s="356"/>
      <c r="G1774" s="356"/>
      <c r="H1774" s="356"/>
      <c r="I1774" s="356"/>
      <c r="J1774" s="357"/>
      <c r="K1774" s="357"/>
      <c r="L1774" s="357"/>
      <c r="M1774" s="357"/>
      <c r="N1774" s="358"/>
      <c r="O1774" s="358"/>
      <c r="P1774" s="358"/>
      <c r="Q1774" s="358"/>
      <c r="R1774" s="358"/>
      <c r="S1774" s="358"/>
      <c r="T1774" s="359"/>
      <c r="U1774" s="360"/>
      <c r="V1774" s="360"/>
      <c r="W1774" s="357"/>
      <c r="X1774" s="357"/>
      <c r="Y1774" s="446"/>
      <c r="Z1774" s="443"/>
      <c r="AA1774" s="446"/>
      <c r="AB1774" s="357"/>
      <c r="AC1774" s="357"/>
      <c r="AD1774" s="357"/>
      <c r="AE1774" s="357"/>
      <c r="AF1774" s="357"/>
      <c r="AG1774" s="446"/>
      <c r="AH1774" s="357"/>
      <c r="AI1774" s="357"/>
      <c r="AJ1774" s="357"/>
      <c r="AK1774" s="357"/>
      <c r="AL1774" s="357"/>
      <c r="AM1774" s="357"/>
    </row>
    <row r="1775" spans="5:39" x14ac:dyDescent="0.25">
      <c r="E1775" s="356"/>
      <c r="F1775" s="356"/>
      <c r="G1775" s="356"/>
      <c r="H1775" s="356"/>
      <c r="I1775" s="356"/>
      <c r="J1775" s="357"/>
      <c r="K1775" s="357"/>
      <c r="L1775" s="357"/>
      <c r="M1775" s="357"/>
      <c r="N1775" s="358"/>
      <c r="O1775" s="358"/>
      <c r="P1775" s="358"/>
      <c r="Q1775" s="358"/>
      <c r="R1775" s="358"/>
      <c r="S1775" s="358"/>
      <c r="T1775" s="359"/>
      <c r="U1775" s="360"/>
      <c r="V1775" s="360"/>
      <c r="W1775" s="357"/>
      <c r="X1775" s="357"/>
      <c r="Y1775" s="446"/>
      <c r="Z1775" s="443"/>
      <c r="AA1775" s="446"/>
      <c r="AB1775" s="357"/>
      <c r="AC1775" s="357"/>
      <c r="AD1775" s="357"/>
      <c r="AE1775" s="357"/>
      <c r="AF1775" s="357"/>
      <c r="AG1775" s="446"/>
      <c r="AH1775" s="357"/>
      <c r="AI1775" s="357"/>
      <c r="AJ1775" s="357"/>
      <c r="AK1775" s="357"/>
      <c r="AL1775" s="357"/>
      <c r="AM1775" s="357"/>
    </row>
    <row r="1776" spans="5:39" x14ac:dyDescent="0.25">
      <c r="E1776" s="356"/>
      <c r="F1776" s="356"/>
      <c r="G1776" s="356"/>
      <c r="H1776" s="356"/>
      <c r="I1776" s="356"/>
      <c r="J1776" s="357"/>
      <c r="K1776" s="357"/>
      <c r="L1776" s="357"/>
      <c r="M1776" s="357"/>
      <c r="N1776" s="358"/>
      <c r="O1776" s="358"/>
      <c r="P1776" s="358"/>
      <c r="Q1776" s="358"/>
      <c r="R1776" s="358"/>
      <c r="S1776" s="358"/>
      <c r="T1776" s="359"/>
      <c r="U1776" s="360"/>
      <c r="V1776" s="360"/>
      <c r="W1776" s="357"/>
      <c r="X1776" s="357"/>
      <c r="Y1776" s="446"/>
      <c r="Z1776" s="443"/>
      <c r="AA1776" s="446"/>
      <c r="AB1776" s="357"/>
      <c r="AC1776" s="357"/>
      <c r="AD1776" s="357"/>
      <c r="AE1776" s="357"/>
      <c r="AF1776" s="357"/>
      <c r="AG1776" s="446"/>
      <c r="AH1776" s="357"/>
      <c r="AI1776" s="357"/>
      <c r="AJ1776" s="357"/>
      <c r="AK1776" s="357"/>
      <c r="AL1776" s="357"/>
      <c r="AM1776" s="357"/>
    </row>
    <row r="1777" spans="5:39" x14ac:dyDescent="0.25">
      <c r="E1777" s="356"/>
      <c r="F1777" s="356"/>
      <c r="G1777" s="356"/>
      <c r="H1777" s="356"/>
      <c r="I1777" s="356"/>
      <c r="J1777" s="357"/>
      <c r="K1777" s="357"/>
      <c r="L1777" s="357"/>
      <c r="M1777" s="357"/>
      <c r="N1777" s="358"/>
      <c r="O1777" s="358"/>
      <c r="P1777" s="358"/>
      <c r="Q1777" s="358"/>
      <c r="R1777" s="358"/>
      <c r="S1777" s="358"/>
      <c r="T1777" s="359"/>
      <c r="U1777" s="360"/>
      <c r="V1777" s="360"/>
      <c r="W1777" s="357"/>
      <c r="X1777" s="357"/>
      <c r="Y1777" s="446"/>
      <c r="Z1777" s="443"/>
      <c r="AA1777" s="446"/>
      <c r="AB1777" s="357"/>
      <c r="AC1777" s="357"/>
      <c r="AD1777" s="357"/>
      <c r="AE1777" s="357"/>
      <c r="AF1777" s="357"/>
      <c r="AG1777" s="446"/>
      <c r="AH1777" s="357"/>
      <c r="AI1777" s="357"/>
      <c r="AJ1777" s="357"/>
      <c r="AK1777" s="357"/>
      <c r="AL1777" s="357"/>
      <c r="AM1777" s="357"/>
    </row>
    <row r="1778" spans="5:39" x14ac:dyDescent="0.25">
      <c r="E1778" s="356"/>
      <c r="F1778" s="356"/>
      <c r="G1778" s="356"/>
      <c r="H1778" s="356"/>
      <c r="I1778" s="356"/>
      <c r="J1778" s="357"/>
      <c r="K1778" s="357"/>
      <c r="L1778" s="357"/>
      <c r="M1778" s="357"/>
      <c r="N1778" s="358"/>
      <c r="O1778" s="358"/>
      <c r="P1778" s="358"/>
      <c r="Q1778" s="358"/>
      <c r="R1778" s="358"/>
      <c r="S1778" s="358"/>
      <c r="T1778" s="359"/>
      <c r="U1778" s="360"/>
      <c r="V1778" s="360"/>
      <c r="W1778" s="357"/>
      <c r="X1778" s="357"/>
      <c r="Y1778" s="446"/>
      <c r="Z1778" s="443"/>
      <c r="AA1778" s="446"/>
      <c r="AB1778" s="357"/>
      <c r="AC1778" s="357"/>
      <c r="AD1778" s="357"/>
      <c r="AE1778" s="357"/>
      <c r="AF1778" s="357"/>
      <c r="AG1778" s="446"/>
      <c r="AH1778" s="357"/>
      <c r="AI1778" s="357"/>
      <c r="AJ1778" s="357"/>
      <c r="AK1778" s="357"/>
      <c r="AL1778" s="357"/>
      <c r="AM1778" s="357"/>
    </row>
    <row r="1779" spans="5:39" x14ac:dyDescent="0.25">
      <c r="E1779" s="356"/>
      <c r="F1779" s="356"/>
      <c r="G1779" s="356"/>
      <c r="H1779" s="356"/>
      <c r="I1779" s="356"/>
      <c r="J1779" s="357"/>
      <c r="K1779" s="357"/>
      <c r="L1779" s="357"/>
      <c r="M1779" s="357"/>
      <c r="N1779" s="358"/>
      <c r="O1779" s="358"/>
      <c r="P1779" s="358"/>
      <c r="Q1779" s="358"/>
      <c r="R1779" s="358"/>
      <c r="S1779" s="358"/>
      <c r="T1779" s="359"/>
      <c r="U1779" s="360"/>
      <c r="V1779" s="360"/>
      <c r="W1779" s="357"/>
      <c r="X1779" s="357"/>
      <c r="Y1779" s="446"/>
      <c r="Z1779" s="443"/>
      <c r="AA1779" s="446"/>
      <c r="AB1779" s="357"/>
      <c r="AC1779" s="357"/>
      <c r="AD1779" s="357"/>
      <c r="AE1779" s="357"/>
      <c r="AF1779" s="357"/>
      <c r="AG1779" s="446"/>
      <c r="AH1779" s="357"/>
      <c r="AI1779" s="357"/>
      <c r="AJ1779" s="357"/>
      <c r="AK1779" s="357"/>
      <c r="AL1779" s="357"/>
      <c r="AM1779" s="357"/>
    </row>
    <row r="1780" spans="5:39" x14ac:dyDescent="0.25">
      <c r="E1780" s="356"/>
      <c r="F1780" s="356"/>
      <c r="G1780" s="356"/>
      <c r="H1780" s="356"/>
      <c r="I1780" s="356"/>
      <c r="J1780" s="357"/>
      <c r="K1780" s="357"/>
      <c r="L1780" s="357"/>
      <c r="M1780" s="357"/>
      <c r="N1780" s="358"/>
      <c r="O1780" s="358"/>
      <c r="P1780" s="358"/>
      <c r="Q1780" s="358"/>
      <c r="R1780" s="358"/>
      <c r="S1780" s="358"/>
      <c r="T1780" s="359"/>
      <c r="U1780" s="360"/>
      <c r="V1780" s="360"/>
      <c r="W1780" s="357"/>
      <c r="X1780" s="357"/>
      <c r="Y1780" s="446"/>
      <c r="Z1780" s="443"/>
      <c r="AA1780" s="446"/>
      <c r="AB1780" s="357"/>
      <c r="AC1780" s="357"/>
      <c r="AD1780" s="357"/>
      <c r="AE1780" s="357"/>
      <c r="AF1780" s="357"/>
      <c r="AG1780" s="446"/>
      <c r="AH1780" s="357"/>
      <c r="AI1780" s="357"/>
      <c r="AJ1780" s="357"/>
      <c r="AK1780" s="357"/>
      <c r="AL1780" s="357"/>
      <c r="AM1780" s="357"/>
    </row>
    <row r="1781" spans="5:39" x14ac:dyDescent="0.25">
      <c r="E1781" s="356"/>
      <c r="F1781" s="356"/>
      <c r="G1781" s="356"/>
      <c r="H1781" s="356"/>
      <c r="I1781" s="356"/>
      <c r="J1781" s="357"/>
      <c r="K1781" s="357"/>
      <c r="L1781" s="357"/>
      <c r="M1781" s="357"/>
      <c r="N1781" s="358"/>
      <c r="O1781" s="358"/>
      <c r="P1781" s="358"/>
      <c r="Q1781" s="358"/>
      <c r="R1781" s="358"/>
      <c r="S1781" s="358"/>
      <c r="T1781" s="359"/>
      <c r="U1781" s="360"/>
      <c r="V1781" s="360"/>
      <c r="W1781" s="357"/>
      <c r="X1781" s="357"/>
      <c r="Y1781" s="446"/>
      <c r="Z1781" s="443"/>
      <c r="AA1781" s="446"/>
      <c r="AB1781" s="357"/>
      <c r="AC1781" s="357"/>
      <c r="AD1781" s="357"/>
      <c r="AE1781" s="357"/>
      <c r="AF1781" s="357"/>
      <c r="AG1781" s="446"/>
      <c r="AH1781" s="357"/>
      <c r="AI1781" s="357"/>
      <c r="AJ1781" s="357"/>
      <c r="AK1781" s="357"/>
      <c r="AL1781" s="357"/>
      <c r="AM1781" s="357"/>
    </row>
    <row r="1782" spans="5:39" x14ac:dyDescent="0.25">
      <c r="E1782" s="356"/>
      <c r="F1782" s="356"/>
      <c r="G1782" s="356"/>
      <c r="H1782" s="356"/>
      <c r="I1782" s="356"/>
      <c r="J1782" s="357"/>
      <c r="K1782" s="357"/>
      <c r="L1782" s="357"/>
      <c r="M1782" s="357"/>
      <c r="N1782" s="358"/>
      <c r="O1782" s="358"/>
      <c r="P1782" s="358"/>
      <c r="Q1782" s="358"/>
      <c r="R1782" s="358"/>
      <c r="S1782" s="358"/>
      <c r="T1782" s="359"/>
      <c r="U1782" s="360"/>
      <c r="V1782" s="360"/>
      <c r="W1782" s="357"/>
      <c r="X1782" s="357"/>
      <c r="Y1782" s="446"/>
      <c r="Z1782" s="443"/>
      <c r="AA1782" s="446"/>
      <c r="AB1782" s="357"/>
      <c r="AC1782" s="357"/>
      <c r="AD1782" s="357"/>
      <c r="AE1782" s="357"/>
      <c r="AF1782" s="357"/>
      <c r="AG1782" s="446"/>
      <c r="AH1782" s="357"/>
      <c r="AI1782" s="357"/>
      <c r="AJ1782" s="357"/>
      <c r="AK1782" s="357"/>
      <c r="AL1782" s="357"/>
      <c r="AM1782" s="357"/>
    </row>
    <row r="1783" spans="5:39" x14ac:dyDescent="0.25">
      <c r="E1783" s="356"/>
      <c r="F1783" s="356"/>
      <c r="G1783" s="356"/>
      <c r="H1783" s="356"/>
      <c r="I1783" s="356"/>
      <c r="J1783" s="357"/>
      <c r="K1783" s="357"/>
      <c r="L1783" s="357"/>
      <c r="M1783" s="357"/>
      <c r="N1783" s="358"/>
      <c r="O1783" s="358"/>
      <c r="P1783" s="358"/>
      <c r="Q1783" s="358"/>
      <c r="R1783" s="358"/>
      <c r="S1783" s="358"/>
      <c r="T1783" s="359"/>
      <c r="U1783" s="360"/>
      <c r="V1783" s="360"/>
      <c r="W1783" s="357"/>
      <c r="X1783" s="357"/>
      <c r="Y1783" s="446"/>
      <c r="Z1783" s="443"/>
      <c r="AA1783" s="446"/>
      <c r="AB1783" s="357"/>
      <c r="AC1783" s="357"/>
      <c r="AD1783" s="357"/>
      <c r="AE1783" s="357"/>
      <c r="AF1783" s="357"/>
      <c r="AG1783" s="446"/>
      <c r="AH1783" s="357"/>
      <c r="AI1783" s="357"/>
      <c r="AJ1783" s="357"/>
      <c r="AK1783" s="357"/>
      <c r="AL1783" s="357"/>
      <c r="AM1783" s="357"/>
    </row>
    <row r="1784" spans="5:39" x14ac:dyDescent="0.25">
      <c r="E1784" s="356"/>
      <c r="F1784" s="356"/>
      <c r="G1784" s="356"/>
      <c r="H1784" s="356"/>
      <c r="I1784" s="356"/>
      <c r="J1784" s="357"/>
      <c r="K1784" s="357"/>
      <c r="L1784" s="357"/>
      <c r="M1784" s="357"/>
      <c r="N1784" s="358"/>
      <c r="O1784" s="358"/>
      <c r="P1784" s="358"/>
      <c r="Q1784" s="358"/>
      <c r="R1784" s="358"/>
      <c r="S1784" s="358"/>
      <c r="T1784" s="359"/>
      <c r="U1784" s="360"/>
      <c r="V1784" s="360"/>
      <c r="W1784" s="357"/>
      <c r="X1784" s="357"/>
      <c r="Y1784" s="446"/>
      <c r="Z1784" s="443"/>
      <c r="AA1784" s="446"/>
      <c r="AB1784" s="357"/>
      <c r="AC1784" s="357"/>
      <c r="AD1784" s="357"/>
      <c r="AE1784" s="357"/>
      <c r="AF1784" s="357"/>
      <c r="AG1784" s="446"/>
      <c r="AH1784" s="357"/>
      <c r="AI1784" s="357"/>
      <c r="AJ1784" s="357"/>
      <c r="AK1784" s="357"/>
      <c r="AL1784" s="357"/>
      <c r="AM1784" s="357"/>
    </row>
    <row r="1785" spans="5:39" x14ac:dyDescent="0.25">
      <c r="E1785" s="356"/>
      <c r="F1785" s="356"/>
      <c r="G1785" s="356"/>
      <c r="H1785" s="356"/>
      <c r="I1785" s="356"/>
      <c r="J1785" s="357"/>
      <c r="K1785" s="357"/>
      <c r="L1785" s="357"/>
      <c r="M1785" s="357"/>
      <c r="N1785" s="358"/>
      <c r="O1785" s="358"/>
      <c r="P1785" s="358"/>
      <c r="Q1785" s="358"/>
      <c r="R1785" s="358"/>
      <c r="S1785" s="358"/>
      <c r="T1785" s="359"/>
      <c r="U1785" s="360"/>
      <c r="V1785" s="360"/>
      <c r="W1785" s="357"/>
      <c r="X1785" s="357"/>
      <c r="Y1785" s="446"/>
      <c r="Z1785" s="443"/>
      <c r="AA1785" s="446"/>
      <c r="AB1785" s="357"/>
      <c r="AC1785" s="357"/>
      <c r="AD1785" s="357"/>
      <c r="AE1785" s="357"/>
      <c r="AF1785" s="357"/>
      <c r="AG1785" s="446"/>
      <c r="AH1785" s="357"/>
      <c r="AI1785" s="357"/>
      <c r="AJ1785" s="357"/>
      <c r="AK1785" s="357"/>
      <c r="AL1785" s="357"/>
      <c r="AM1785" s="357"/>
    </row>
    <row r="1786" spans="5:39" x14ac:dyDescent="0.25">
      <c r="E1786" s="356"/>
      <c r="F1786" s="356"/>
      <c r="G1786" s="356"/>
      <c r="H1786" s="356"/>
      <c r="I1786" s="356"/>
      <c r="J1786" s="357"/>
      <c r="K1786" s="357"/>
      <c r="L1786" s="357"/>
      <c r="M1786" s="357"/>
      <c r="N1786" s="358"/>
      <c r="O1786" s="358"/>
      <c r="P1786" s="358"/>
      <c r="Q1786" s="358"/>
      <c r="R1786" s="358"/>
      <c r="S1786" s="358"/>
      <c r="T1786" s="359"/>
      <c r="U1786" s="360"/>
      <c r="V1786" s="360"/>
      <c r="W1786" s="357"/>
      <c r="X1786" s="357"/>
      <c r="Y1786" s="446"/>
      <c r="Z1786" s="443"/>
      <c r="AA1786" s="446"/>
      <c r="AB1786" s="357"/>
      <c r="AC1786" s="357"/>
      <c r="AD1786" s="357"/>
      <c r="AE1786" s="357"/>
      <c r="AF1786" s="357"/>
      <c r="AG1786" s="446"/>
      <c r="AH1786" s="357"/>
      <c r="AI1786" s="357"/>
      <c r="AJ1786" s="357"/>
      <c r="AK1786" s="357"/>
      <c r="AL1786" s="357"/>
      <c r="AM1786" s="357"/>
    </row>
    <row r="1787" spans="5:39" x14ac:dyDescent="0.25">
      <c r="E1787" s="356"/>
      <c r="F1787" s="356"/>
      <c r="G1787" s="356"/>
      <c r="H1787" s="356"/>
      <c r="I1787" s="356"/>
      <c r="J1787" s="357"/>
      <c r="K1787" s="357"/>
      <c r="L1787" s="357"/>
      <c r="M1787" s="357"/>
      <c r="N1787" s="358"/>
      <c r="O1787" s="358"/>
      <c r="P1787" s="358"/>
      <c r="Q1787" s="358"/>
      <c r="R1787" s="358"/>
      <c r="S1787" s="358"/>
      <c r="T1787" s="359"/>
      <c r="U1787" s="360"/>
      <c r="V1787" s="360"/>
      <c r="W1787" s="357"/>
      <c r="X1787" s="357"/>
      <c r="Y1787" s="446"/>
      <c r="Z1787" s="443"/>
      <c r="AA1787" s="446"/>
      <c r="AB1787" s="357"/>
      <c r="AC1787" s="357"/>
      <c r="AD1787" s="357"/>
      <c r="AE1787" s="357"/>
      <c r="AF1787" s="357"/>
      <c r="AG1787" s="446"/>
      <c r="AH1787" s="357"/>
      <c r="AI1787" s="357"/>
      <c r="AJ1787" s="357"/>
      <c r="AK1787" s="357"/>
      <c r="AL1787" s="357"/>
      <c r="AM1787" s="357"/>
    </row>
    <row r="1788" spans="5:39" x14ac:dyDescent="0.25">
      <c r="E1788" s="356"/>
      <c r="F1788" s="356"/>
      <c r="G1788" s="356"/>
      <c r="H1788" s="356"/>
      <c r="I1788" s="356"/>
      <c r="J1788" s="357"/>
      <c r="K1788" s="357"/>
      <c r="L1788" s="357"/>
      <c r="M1788" s="357"/>
      <c r="N1788" s="358"/>
      <c r="O1788" s="358"/>
      <c r="P1788" s="358"/>
      <c r="Q1788" s="358"/>
      <c r="R1788" s="358"/>
      <c r="S1788" s="358"/>
      <c r="T1788" s="359"/>
      <c r="U1788" s="360"/>
      <c r="V1788" s="360"/>
      <c r="W1788" s="357"/>
      <c r="X1788" s="357"/>
      <c r="Y1788" s="446"/>
      <c r="Z1788" s="443"/>
      <c r="AA1788" s="446"/>
      <c r="AB1788" s="357"/>
      <c r="AC1788" s="357"/>
      <c r="AD1788" s="357"/>
      <c r="AE1788" s="357"/>
      <c r="AF1788" s="357"/>
      <c r="AG1788" s="446"/>
      <c r="AH1788" s="357"/>
      <c r="AI1788" s="357"/>
      <c r="AJ1788" s="357"/>
      <c r="AK1788" s="357"/>
      <c r="AL1788" s="357"/>
      <c r="AM1788" s="357"/>
    </row>
    <row r="1789" spans="5:39" x14ac:dyDescent="0.25">
      <c r="E1789" s="356"/>
      <c r="F1789" s="356"/>
      <c r="G1789" s="356"/>
      <c r="H1789" s="356"/>
      <c r="I1789" s="356"/>
      <c r="J1789" s="357"/>
      <c r="K1789" s="357"/>
      <c r="L1789" s="357"/>
      <c r="M1789" s="357"/>
      <c r="N1789" s="358"/>
      <c r="O1789" s="358"/>
      <c r="P1789" s="358"/>
      <c r="Q1789" s="358"/>
      <c r="R1789" s="358"/>
      <c r="S1789" s="358"/>
      <c r="T1789" s="359"/>
      <c r="U1789" s="360"/>
      <c r="V1789" s="360"/>
      <c r="W1789" s="357"/>
      <c r="X1789" s="357"/>
      <c r="Y1789" s="446"/>
      <c r="Z1789" s="443"/>
      <c r="AA1789" s="446"/>
      <c r="AB1789" s="357"/>
      <c r="AC1789" s="357"/>
      <c r="AD1789" s="357"/>
      <c r="AE1789" s="357"/>
      <c r="AF1789" s="357"/>
      <c r="AG1789" s="446"/>
      <c r="AH1789" s="357"/>
      <c r="AI1789" s="357"/>
      <c r="AJ1789" s="357"/>
      <c r="AK1789" s="357"/>
      <c r="AL1789" s="357"/>
      <c r="AM1789" s="357"/>
    </row>
    <row r="1790" spans="5:39" x14ac:dyDescent="0.25">
      <c r="E1790" s="356"/>
      <c r="F1790" s="356"/>
      <c r="G1790" s="356"/>
      <c r="H1790" s="356"/>
      <c r="I1790" s="356"/>
      <c r="J1790" s="357"/>
      <c r="K1790" s="357"/>
      <c r="L1790" s="357"/>
      <c r="M1790" s="357"/>
      <c r="N1790" s="358"/>
      <c r="O1790" s="358"/>
      <c r="P1790" s="358"/>
      <c r="Q1790" s="358"/>
      <c r="R1790" s="358"/>
      <c r="S1790" s="358"/>
      <c r="T1790" s="359"/>
      <c r="U1790" s="360"/>
      <c r="V1790" s="360"/>
      <c r="W1790" s="357"/>
      <c r="X1790" s="357"/>
      <c r="Y1790" s="446"/>
      <c r="Z1790" s="443"/>
      <c r="AA1790" s="446"/>
      <c r="AB1790" s="357"/>
      <c r="AC1790" s="357"/>
      <c r="AD1790" s="357"/>
      <c r="AE1790" s="357"/>
      <c r="AF1790" s="357"/>
      <c r="AG1790" s="446"/>
      <c r="AH1790" s="357"/>
      <c r="AI1790" s="357"/>
      <c r="AJ1790" s="357"/>
      <c r="AK1790" s="357"/>
      <c r="AL1790" s="357"/>
      <c r="AM1790" s="357"/>
    </row>
    <row r="1791" spans="5:39" x14ac:dyDescent="0.25">
      <c r="E1791" s="356"/>
      <c r="F1791" s="356"/>
      <c r="G1791" s="356"/>
      <c r="H1791" s="356"/>
      <c r="I1791" s="356"/>
      <c r="J1791" s="357"/>
      <c r="K1791" s="357"/>
      <c r="L1791" s="357"/>
      <c r="M1791" s="357"/>
      <c r="N1791" s="358"/>
      <c r="O1791" s="358"/>
      <c r="P1791" s="358"/>
      <c r="Q1791" s="358"/>
      <c r="R1791" s="358"/>
      <c r="S1791" s="358"/>
      <c r="T1791" s="359"/>
      <c r="U1791" s="360"/>
      <c r="V1791" s="360"/>
      <c r="W1791" s="357"/>
      <c r="X1791" s="357"/>
      <c r="Y1791" s="446"/>
      <c r="Z1791" s="443"/>
      <c r="AA1791" s="446"/>
      <c r="AB1791" s="357"/>
      <c r="AC1791" s="357"/>
      <c r="AD1791" s="357"/>
      <c r="AE1791" s="357"/>
      <c r="AF1791" s="357"/>
      <c r="AG1791" s="446"/>
      <c r="AH1791" s="357"/>
      <c r="AI1791" s="357"/>
      <c r="AJ1791" s="357"/>
      <c r="AK1791" s="357"/>
      <c r="AL1791" s="357"/>
      <c r="AM1791" s="357"/>
    </row>
    <row r="1792" spans="5:39" x14ac:dyDescent="0.25">
      <c r="E1792" s="356"/>
      <c r="F1792" s="356"/>
      <c r="G1792" s="356"/>
      <c r="H1792" s="356"/>
      <c r="I1792" s="356"/>
      <c r="J1792" s="357"/>
      <c r="K1792" s="357"/>
      <c r="L1792" s="357"/>
      <c r="M1792" s="357"/>
      <c r="N1792" s="358"/>
      <c r="O1792" s="358"/>
      <c r="P1792" s="358"/>
      <c r="Q1792" s="358"/>
      <c r="R1792" s="358"/>
      <c r="S1792" s="358"/>
      <c r="T1792" s="359"/>
      <c r="U1792" s="360"/>
      <c r="V1792" s="360"/>
      <c r="W1792" s="357"/>
      <c r="X1792" s="357"/>
      <c r="Y1792" s="446"/>
      <c r="Z1792" s="443"/>
      <c r="AA1792" s="446"/>
      <c r="AB1792" s="357"/>
      <c r="AC1792" s="357"/>
      <c r="AD1792" s="357"/>
      <c r="AE1792" s="357"/>
      <c r="AF1792" s="357"/>
      <c r="AG1792" s="446"/>
      <c r="AH1792" s="357"/>
      <c r="AI1792" s="357"/>
      <c r="AJ1792" s="357"/>
      <c r="AK1792" s="357"/>
      <c r="AL1792" s="357"/>
      <c r="AM1792" s="357"/>
    </row>
    <row r="1793" spans="5:39" x14ac:dyDescent="0.25">
      <c r="E1793" s="356"/>
      <c r="F1793" s="356"/>
      <c r="G1793" s="356"/>
      <c r="H1793" s="356"/>
      <c r="I1793" s="356"/>
      <c r="J1793" s="357"/>
      <c r="K1793" s="357"/>
      <c r="L1793" s="357"/>
      <c r="M1793" s="357"/>
      <c r="N1793" s="358"/>
      <c r="O1793" s="358"/>
      <c r="P1793" s="358"/>
      <c r="Q1793" s="358"/>
      <c r="R1793" s="358"/>
      <c r="S1793" s="358"/>
      <c r="T1793" s="359"/>
      <c r="U1793" s="360"/>
      <c r="V1793" s="360"/>
      <c r="W1793" s="357"/>
      <c r="X1793" s="357"/>
      <c r="Y1793" s="446"/>
      <c r="Z1793" s="443"/>
      <c r="AA1793" s="446"/>
      <c r="AB1793" s="357"/>
      <c r="AC1793" s="357"/>
      <c r="AD1793" s="357"/>
      <c r="AE1793" s="357"/>
      <c r="AF1793" s="357"/>
      <c r="AG1793" s="446"/>
      <c r="AH1793" s="357"/>
      <c r="AI1793" s="357"/>
      <c r="AJ1793" s="357"/>
      <c r="AK1793" s="357"/>
      <c r="AL1793" s="357"/>
      <c r="AM1793" s="357"/>
    </row>
    <row r="1794" spans="5:39" x14ac:dyDescent="0.25">
      <c r="E1794" s="356"/>
      <c r="F1794" s="356"/>
      <c r="G1794" s="356"/>
      <c r="H1794" s="356"/>
      <c r="I1794" s="356"/>
      <c r="J1794" s="357"/>
      <c r="K1794" s="357"/>
      <c r="L1794" s="357"/>
      <c r="M1794" s="357"/>
      <c r="N1794" s="358"/>
      <c r="O1794" s="358"/>
      <c r="P1794" s="358"/>
      <c r="Q1794" s="358"/>
      <c r="R1794" s="358"/>
      <c r="S1794" s="358"/>
      <c r="T1794" s="359"/>
      <c r="U1794" s="360"/>
      <c r="V1794" s="360"/>
      <c r="W1794" s="357"/>
      <c r="X1794" s="357"/>
      <c r="Y1794" s="446"/>
      <c r="Z1794" s="443"/>
      <c r="AA1794" s="446"/>
      <c r="AB1794" s="357"/>
      <c r="AC1794" s="357"/>
      <c r="AD1794" s="357"/>
      <c r="AE1794" s="357"/>
      <c r="AF1794" s="357"/>
      <c r="AG1794" s="446"/>
      <c r="AH1794" s="357"/>
      <c r="AI1794" s="357"/>
      <c r="AJ1794" s="357"/>
      <c r="AK1794" s="357"/>
      <c r="AL1794" s="357"/>
      <c r="AM1794" s="357"/>
    </row>
    <row r="1795" spans="5:39" x14ac:dyDescent="0.25">
      <c r="E1795" s="356"/>
      <c r="F1795" s="356"/>
      <c r="G1795" s="356"/>
      <c r="H1795" s="356"/>
      <c r="I1795" s="356"/>
      <c r="J1795" s="357"/>
      <c r="K1795" s="357"/>
      <c r="L1795" s="357"/>
      <c r="M1795" s="357"/>
      <c r="N1795" s="358"/>
      <c r="O1795" s="358"/>
      <c r="P1795" s="358"/>
      <c r="Q1795" s="358"/>
      <c r="R1795" s="358"/>
      <c r="S1795" s="358"/>
      <c r="T1795" s="359"/>
      <c r="U1795" s="360"/>
      <c r="V1795" s="360"/>
      <c r="W1795" s="357"/>
      <c r="X1795" s="357"/>
      <c r="Y1795" s="446"/>
      <c r="Z1795" s="443"/>
      <c r="AA1795" s="446"/>
      <c r="AB1795" s="357"/>
      <c r="AC1795" s="357"/>
      <c r="AD1795" s="357"/>
      <c r="AE1795" s="357"/>
      <c r="AF1795" s="357"/>
      <c r="AG1795" s="446"/>
      <c r="AH1795" s="357"/>
      <c r="AI1795" s="357"/>
      <c r="AJ1795" s="357"/>
      <c r="AK1795" s="357"/>
      <c r="AL1795" s="357"/>
      <c r="AM1795" s="357"/>
    </row>
    <row r="1796" spans="5:39" x14ac:dyDescent="0.25">
      <c r="E1796" s="356"/>
      <c r="F1796" s="356"/>
      <c r="G1796" s="356"/>
      <c r="H1796" s="356"/>
      <c r="I1796" s="356"/>
      <c r="J1796" s="357"/>
      <c r="K1796" s="357"/>
      <c r="L1796" s="357"/>
      <c r="M1796" s="357"/>
      <c r="N1796" s="358"/>
      <c r="O1796" s="358"/>
      <c r="P1796" s="358"/>
      <c r="Q1796" s="358"/>
      <c r="R1796" s="358"/>
      <c r="S1796" s="358"/>
      <c r="T1796" s="359"/>
      <c r="U1796" s="360"/>
      <c r="V1796" s="360"/>
      <c r="W1796" s="357"/>
      <c r="X1796" s="357"/>
      <c r="Y1796" s="446"/>
      <c r="Z1796" s="443"/>
      <c r="AA1796" s="446"/>
      <c r="AB1796" s="357"/>
      <c r="AC1796" s="357"/>
      <c r="AD1796" s="357"/>
      <c r="AE1796" s="357"/>
      <c r="AF1796" s="357"/>
      <c r="AG1796" s="446"/>
      <c r="AH1796" s="357"/>
      <c r="AI1796" s="357"/>
      <c r="AJ1796" s="357"/>
      <c r="AK1796" s="357"/>
      <c r="AL1796" s="357"/>
      <c r="AM1796" s="357"/>
    </row>
    <row r="1797" spans="5:39" x14ac:dyDescent="0.25">
      <c r="E1797" s="356"/>
      <c r="F1797" s="356"/>
      <c r="G1797" s="356"/>
      <c r="H1797" s="356"/>
      <c r="I1797" s="356"/>
      <c r="J1797" s="357"/>
      <c r="K1797" s="357"/>
      <c r="L1797" s="357"/>
      <c r="M1797" s="357"/>
      <c r="N1797" s="358"/>
      <c r="O1797" s="358"/>
      <c r="P1797" s="358"/>
      <c r="Q1797" s="358"/>
      <c r="R1797" s="358"/>
      <c r="S1797" s="358"/>
      <c r="T1797" s="359"/>
      <c r="U1797" s="360"/>
      <c r="V1797" s="360"/>
      <c r="W1797" s="357"/>
      <c r="X1797" s="357"/>
      <c r="Y1797" s="446"/>
      <c r="Z1797" s="443"/>
      <c r="AA1797" s="446"/>
      <c r="AB1797" s="357"/>
      <c r="AC1797" s="357"/>
      <c r="AD1797" s="357"/>
      <c r="AE1797" s="357"/>
      <c r="AF1797" s="357"/>
      <c r="AG1797" s="446"/>
      <c r="AH1797" s="357"/>
      <c r="AI1797" s="357"/>
      <c r="AJ1797" s="357"/>
      <c r="AK1797" s="357"/>
      <c r="AL1797" s="357"/>
      <c r="AM1797" s="357"/>
    </row>
    <row r="1798" spans="5:39" x14ac:dyDescent="0.25">
      <c r="E1798" s="356"/>
      <c r="F1798" s="356"/>
      <c r="G1798" s="356"/>
      <c r="H1798" s="356"/>
      <c r="I1798" s="356"/>
      <c r="J1798" s="357"/>
      <c r="K1798" s="357"/>
      <c r="L1798" s="357"/>
      <c r="M1798" s="357"/>
      <c r="N1798" s="358"/>
      <c r="O1798" s="358"/>
      <c r="P1798" s="358"/>
      <c r="Q1798" s="358"/>
      <c r="R1798" s="358"/>
      <c r="S1798" s="358"/>
      <c r="T1798" s="359"/>
      <c r="U1798" s="360"/>
      <c r="V1798" s="360"/>
      <c r="W1798" s="357"/>
      <c r="X1798" s="357"/>
      <c r="Y1798" s="446"/>
      <c r="Z1798" s="443"/>
      <c r="AA1798" s="446"/>
      <c r="AB1798" s="357"/>
      <c r="AC1798" s="357"/>
      <c r="AD1798" s="357"/>
      <c r="AE1798" s="357"/>
      <c r="AF1798" s="357"/>
      <c r="AG1798" s="446"/>
      <c r="AH1798" s="357"/>
      <c r="AI1798" s="357"/>
      <c r="AJ1798" s="357"/>
      <c r="AK1798" s="357"/>
      <c r="AL1798" s="357"/>
      <c r="AM1798" s="357"/>
    </row>
    <row r="1799" spans="5:39" x14ac:dyDescent="0.25">
      <c r="E1799" s="356"/>
      <c r="F1799" s="356"/>
      <c r="G1799" s="356"/>
      <c r="H1799" s="356"/>
      <c r="I1799" s="356"/>
      <c r="J1799" s="357"/>
      <c r="K1799" s="357"/>
      <c r="L1799" s="357"/>
      <c r="M1799" s="357"/>
      <c r="N1799" s="358"/>
      <c r="O1799" s="358"/>
      <c r="P1799" s="358"/>
      <c r="Q1799" s="358"/>
      <c r="R1799" s="358"/>
      <c r="S1799" s="358"/>
      <c r="T1799" s="359"/>
      <c r="U1799" s="360"/>
      <c r="V1799" s="360"/>
      <c r="W1799" s="357"/>
      <c r="X1799" s="357"/>
      <c r="Y1799" s="446"/>
      <c r="Z1799" s="443"/>
      <c r="AA1799" s="446"/>
      <c r="AB1799" s="357"/>
      <c r="AC1799" s="357"/>
      <c r="AD1799" s="357"/>
      <c r="AE1799" s="357"/>
      <c r="AF1799" s="357"/>
      <c r="AG1799" s="446"/>
      <c r="AH1799" s="357"/>
      <c r="AI1799" s="357"/>
      <c r="AJ1799" s="357"/>
      <c r="AK1799" s="357"/>
      <c r="AL1799" s="357"/>
      <c r="AM1799" s="357"/>
    </row>
    <row r="1800" spans="5:39" x14ac:dyDescent="0.25">
      <c r="E1800" s="356"/>
      <c r="F1800" s="356"/>
      <c r="G1800" s="356"/>
      <c r="H1800" s="356"/>
      <c r="I1800" s="356"/>
      <c r="J1800" s="357"/>
      <c r="K1800" s="357"/>
      <c r="L1800" s="357"/>
      <c r="M1800" s="357"/>
      <c r="N1800" s="358"/>
      <c r="O1800" s="358"/>
      <c r="P1800" s="358"/>
      <c r="Q1800" s="358"/>
      <c r="R1800" s="358"/>
      <c r="S1800" s="358"/>
      <c r="T1800" s="359"/>
      <c r="U1800" s="360"/>
      <c r="V1800" s="360"/>
      <c r="W1800" s="357"/>
      <c r="X1800" s="357"/>
      <c r="Y1800" s="446"/>
      <c r="Z1800" s="443"/>
      <c r="AA1800" s="446"/>
      <c r="AB1800" s="357"/>
      <c r="AC1800" s="357"/>
      <c r="AD1800" s="357"/>
      <c r="AE1800" s="357"/>
      <c r="AF1800" s="357"/>
      <c r="AG1800" s="446"/>
      <c r="AH1800" s="357"/>
      <c r="AI1800" s="357"/>
      <c r="AJ1800" s="357"/>
      <c r="AK1800" s="357"/>
      <c r="AL1800" s="357"/>
      <c r="AM1800" s="357"/>
    </row>
    <row r="1801" spans="5:39" x14ac:dyDescent="0.25">
      <c r="E1801" s="356"/>
      <c r="F1801" s="356"/>
      <c r="G1801" s="356"/>
      <c r="H1801" s="356"/>
      <c r="I1801" s="356"/>
      <c r="J1801" s="357"/>
      <c r="K1801" s="357"/>
      <c r="L1801" s="357"/>
      <c r="M1801" s="357"/>
      <c r="N1801" s="358"/>
      <c r="O1801" s="358"/>
      <c r="P1801" s="358"/>
      <c r="Q1801" s="358"/>
      <c r="R1801" s="358"/>
      <c r="S1801" s="358"/>
      <c r="T1801" s="359"/>
      <c r="U1801" s="360"/>
      <c r="V1801" s="360"/>
      <c r="W1801" s="357"/>
      <c r="X1801" s="357"/>
      <c r="Y1801" s="446"/>
      <c r="Z1801" s="443"/>
      <c r="AA1801" s="446"/>
      <c r="AB1801" s="357"/>
      <c r="AC1801" s="357"/>
      <c r="AD1801" s="357"/>
      <c r="AE1801" s="357"/>
      <c r="AF1801" s="357"/>
      <c r="AG1801" s="446"/>
      <c r="AH1801" s="357"/>
      <c r="AI1801" s="357"/>
      <c r="AJ1801" s="357"/>
      <c r="AK1801" s="357"/>
      <c r="AL1801" s="357"/>
      <c r="AM1801" s="357"/>
    </row>
    <row r="1802" spans="5:39" x14ac:dyDescent="0.25">
      <c r="E1802" s="356"/>
      <c r="F1802" s="356"/>
      <c r="G1802" s="356"/>
      <c r="H1802" s="356"/>
      <c r="I1802" s="356"/>
      <c r="J1802" s="357"/>
      <c r="K1802" s="357"/>
      <c r="L1802" s="357"/>
      <c r="M1802" s="357"/>
      <c r="N1802" s="358"/>
      <c r="O1802" s="358"/>
      <c r="P1802" s="358"/>
      <c r="Q1802" s="358"/>
      <c r="R1802" s="358"/>
      <c r="S1802" s="358"/>
      <c r="T1802" s="359"/>
      <c r="U1802" s="360"/>
      <c r="V1802" s="360"/>
      <c r="W1802" s="357"/>
      <c r="X1802" s="357"/>
      <c r="Y1802" s="446"/>
      <c r="Z1802" s="443"/>
      <c r="AA1802" s="446"/>
      <c r="AB1802" s="357"/>
      <c r="AC1802" s="357"/>
      <c r="AD1802" s="357"/>
      <c r="AE1802" s="357"/>
      <c r="AF1802" s="357"/>
      <c r="AG1802" s="446"/>
      <c r="AH1802" s="357"/>
      <c r="AI1802" s="357"/>
      <c r="AJ1802" s="357"/>
      <c r="AK1802" s="357"/>
      <c r="AL1802" s="357"/>
      <c r="AM1802" s="357"/>
    </row>
    <row r="1803" spans="5:39" x14ac:dyDescent="0.25">
      <c r="E1803" s="356"/>
      <c r="F1803" s="356"/>
      <c r="G1803" s="356"/>
      <c r="H1803" s="356"/>
      <c r="I1803" s="356"/>
      <c r="J1803" s="357"/>
      <c r="K1803" s="357"/>
      <c r="L1803" s="357"/>
      <c r="M1803" s="357"/>
      <c r="N1803" s="358"/>
      <c r="O1803" s="358"/>
      <c r="P1803" s="358"/>
      <c r="Q1803" s="358"/>
      <c r="R1803" s="358"/>
      <c r="S1803" s="358"/>
      <c r="T1803" s="359"/>
      <c r="U1803" s="360"/>
      <c r="V1803" s="360"/>
      <c r="W1803" s="357"/>
      <c r="X1803" s="357"/>
      <c r="Y1803" s="446"/>
      <c r="Z1803" s="443"/>
      <c r="AA1803" s="446"/>
      <c r="AB1803" s="357"/>
      <c r="AC1803" s="357"/>
      <c r="AD1803" s="357"/>
      <c r="AE1803" s="357"/>
      <c r="AF1803" s="357"/>
      <c r="AG1803" s="446"/>
      <c r="AH1803" s="357"/>
      <c r="AI1803" s="357"/>
      <c r="AJ1803" s="357"/>
      <c r="AK1803" s="357"/>
      <c r="AL1803" s="357"/>
      <c r="AM1803" s="357"/>
    </row>
    <row r="1804" spans="5:39" x14ac:dyDescent="0.25">
      <c r="E1804" s="356"/>
      <c r="F1804" s="356"/>
      <c r="G1804" s="356"/>
      <c r="H1804" s="356"/>
      <c r="I1804" s="356"/>
      <c r="J1804" s="357"/>
      <c r="K1804" s="357"/>
      <c r="L1804" s="357"/>
      <c r="M1804" s="357"/>
      <c r="N1804" s="358"/>
      <c r="O1804" s="358"/>
      <c r="P1804" s="358"/>
      <c r="Q1804" s="358"/>
      <c r="R1804" s="358"/>
      <c r="S1804" s="358"/>
      <c r="T1804" s="359"/>
      <c r="U1804" s="360"/>
      <c r="V1804" s="360"/>
      <c r="W1804" s="357"/>
      <c r="X1804" s="357"/>
      <c r="Y1804" s="446"/>
      <c r="Z1804" s="443"/>
      <c r="AA1804" s="446"/>
      <c r="AB1804" s="357"/>
      <c r="AC1804" s="357"/>
      <c r="AD1804" s="357"/>
      <c r="AE1804" s="357"/>
      <c r="AF1804" s="357"/>
      <c r="AG1804" s="446"/>
      <c r="AH1804" s="357"/>
      <c r="AI1804" s="357"/>
      <c r="AJ1804" s="357"/>
      <c r="AK1804" s="357"/>
      <c r="AL1804" s="357"/>
      <c r="AM1804" s="357"/>
    </row>
    <row r="1805" spans="5:39" x14ac:dyDescent="0.25">
      <c r="E1805" s="356"/>
      <c r="F1805" s="356"/>
      <c r="G1805" s="356"/>
      <c r="H1805" s="356"/>
      <c r="I1805" s="356"/>
      <c r="J1805" s="357"/>
      <c r="K1805" s="357"/>
      <c r="L1805" s="357"/>
      <c r="M1805" s="357"/>
      <c r="N1805" s="358"/>
      <c r="O1805" s="358"/>
      <c r="P1805" s="358"/>
      <c r="Q1805" s="358"/>
      <c r="R1805" s="358"/>
      <c r="S1805" s="358"/>
      <c r="T1805" s="359"/>
      <c r="U1805" s="360"/>
      <c r="V1805" s="360"/>
      <c r="W1805" s="357"/>
      <c r="X1805" s="357"/>
      <c r="Y1805" s="446"/>
      <c r="Z1805" s="443"/>
      <c r="AA1805" s="446"/>
      <c r="AB1805" s="357"/>
      <c r="AC1805" s="357"/>
      <c r="AD1805" s="357"/>
      <c r="AE1805" s="357"/>
      <c r="AF1805" s="357"/>
      <c r="AG1805" s="446"/>
      <c r="AH1805" s="357"/>
      <c r="AI1805" s="357"/>
      <c r="AJ1805" s="357"/>
      <c r="AK1805" s="357"/>
      <c r="AL1805" s="357"/>
      <c r="AM1805" s="357"/>
    </row>
    <row r="1806" spans="5:39" x14ac:dyDescent="0.25">
      <c r="E1806" s="356"/>
      <c r="F1806" s="356"/>
      <c r="G1806" s="356"/>
      <c r="H1806" s="356"/>
      <c r="I1806" s="356"/>
      <c r="J1806" s="357"/>
      <c r="K1806" s="357"/>
      <c r="L1806" s="357"/>
      <c r="M1806" s="357"/>
      <c r="N1806" s="358"/>
      <c r="O1806" s="358"/>
      <c r="P1806" s="358"/>
      <c r="Q1806" s="358"/>
      <c r="R1806" s="358"/>
      <c r="S1806" s="358"/>
      <c r="T1806" s="359"/>
      <c r="U1806" s="360"/>
      <c r="V1806" s="360"/>
      <c r="W1806" s="357"/>
      <c r="X1806" s="357"/>
      <c r="Y1806" s="446"/>
      <c r="Z1806" s="443"/>
      <c r="AA1806" s="446"/>
      <c r="AB1806" s="357"/>
      <c r="AC1806" s="357"/>
      <c r="AD1806" s="357"/>
      <c r="AE1806" s="357"/>
      <c r="AF1806" s="357"/>
      <c r="AG1806" s="446"/>
      <c r="AH1806" s="357"/>
      <c r="AI1806" s="357"/>
      <c r="AJ1806" s="357"/>
      <c r="AK1806" s="357"/>
      <c r="AL1806" s="357"/>
      <c r="AM1806" s="357"/>
    </row>
    <row r="1807" spans="5:39" x14ac:dyDescent="0.25">
      <c r="E1807" s="356"/>
      <c r="F1807" s="356"/>
      <c r="G1807" s="356"/>
      <c r="H1807" s="356"/>
      <c r="I1807" s="356"/>
      <c r="J1807" s="357"/>
      <c r="K1807" s="357"/>
      <c r="L1807" s="357"/>
      <c r="M1807" s="357"/>
      <c r="N1807" s="358"/>
      <c r="O1807" s="358"/>
      <c r="P1807" s="358"/>
      <c r="Q1807" s="358"/>
      <c r="R1807" s="358"/>
      <c r="S1807" s="358"/>
      <c r="T1807" s="359"/>
      <c r="U1807" s="360"/>
      <c r="V1807" s="360"/>
      <c r="W1807" s="357"/>
      <c r="X1807" s="357"/>
      <c r="Y1807" s="446"/>
      <c r="Z1807" s="443"/>
      <c r="AA1807" s="446"/>
      <c r="AB1807" s="357"/>
      <c r="AC1807" s="357"/>
      <c r="AD1807" s="357"/>
      <c r="AE1807" s="357"/>
      <c r="AF1807" s="357"/>
      <c r="AG1807" s="446"/>
      <c r="AH1807" s="357"/>
      <c r="AI1807" s="357"/>
      <c r="AJ1807" s="357"/>
      <c r="AK1807" s="357"/>
      <c r="AL1807" s="357"/>
      <c r="AM1807" s="357"/>
    </row>
    <row r="1808" spans="5:39" x14ac:dyDescent="0.25">
      <c r="E1808" s="356"/>
      <c r="F1808" s="356"/>
      <c r="G1808" s="356"/>
      <c r="H1808" s="356"/>
      <c r="I1808" s="356"/>
      <c r="J1808" s="357"/>
      <c r="K1808" s="357"/>
      <c r="L1808" s="357"/>
      <c r="M1808" s="357"/>
      <c r="N1808" s="358"/>
      <c r="O1808" s="358"/>
      <c r="P1808" s="358"/>
      <c r="Q1808" s="358"/>
      <c r="R1808" s="358"/>
      <c r="S1808" s="358"/>
      <c r="T1808" s="359"/>
      <c r="U1808" s="360"/>
      <c r="V1808" s="360"/>
      <c r="W1808" s="357"/>
      <c r="X1808" s="357"/>
      <c r="Y1808" s="446"/>
      <c r="Z1808" s="443"/>
      <c r="AA1808" s="446"/>
      <c r="AB1808" s="357"/>
      <c r="AC1808" s="357"/>
      <c r="AD1808" s="357"/>
      <c r="AE1808" s="357"/>
      <c r="AF1808" s="357"/>
      <c r="AG1808" s="446"/>
      <c r="AH1808" s="357"/>
      <c r="AI1808" s="357"/>
      <c r="AJ1808" s="357"/>
      <c r="AK1808" s="357"/>
      <c r="AL1808" s="357"/>
      <c r="AM1808" s="357"/>
    </row>
    <row r="1809" spans="5:39" x14ac:dyDescent="0.25">
      <c r="E1809" s="356"/>
      <c r="F1809" s="356"/>
      <c r="G1809" s="356"/>
      <c r="H1809" s="356"/>
      <c r="I1809" s="356"/>
      <c r="J1809" s="357"/>
      <c r="K1809" s="357"/>
      <c r="L1809" s="357"/>
      <c r="M1809" s="357"/>
      <c r="N1809" s="358"/>
      <c r="O1809" s="358"/>
      <c r="P1809" s="358"/>
      <c r="Q1809" s="358"/>
      <c r="R1809" s="358"/>
      <c r="S1809" s="358"/>
      <c r="T1809" s="359"/>
      <c r="U1809" s="360"/>
      <c r="V1809" s="360"/>
      <c r="W1809" s="357"/>
      <c r="X1809" s="357"/>
      <c r="Y1809" s="446"/>
      <c r="Z1809" s="443"/>
      <c r="AA1809" s="446"/>
      <c r="AB1809" s="357"/>
      <c r="AC1809" s="357"/>
      <c r="AD1809" s="357"/>
      <c r="AE1809" s="357"/>
      <c r="AF1809" s="357"/>
      <c r="AG1809" s="446"/>
      <c r="AH1809" s="357"/>
      <c r="AI1809" s="357"/>
      <c r="AJ1809" s="357"/>
      <c r="AK1809" s="357"/>
      <c r="AL1809" s="357"/>
      <c r="AM1809" s="357"/>
    </row>
    <row r="1810" spans="5:39" x14ac:dyDescent="0.25">
      <c r="E1810" s="356"/>
      <c r="F1810" s="356"/>
      <c r="G1810" s="356"/>
      <c r="H1810" s="356"/>
      <c r="I1810" s="356"/>
      <c r="J1810" s="357"/>
      <c r="K1810" s="357"/>
      <c r="L1810" s="357"/>
      <c r="M1810" s="357"/>
      <c r="N1810" s="358"/>
      <c r="O1810" s="358"/>
      <c r="P1810" s="358"/>
      <c r="Q1810" s="358"/>
      <c r="R1810" s="358"/>
      <c r="S1810" s="358"/>
      <c r="T1810" s="359"/>
      <c r="U1810" s="360"/>
      <c r="V1810" s="360"/>
      <c r="W1810" s="357"/>
      <c r="X1810" s="357"/>
      <c r="Y1810" s="446"/>
      <c r="Z1810" s="443"/>
      <c r="AA1810" s="446"/>
      <c r="AB1810" s="357"/>
      <c r="AC1810" s="357"/>
      <c r="AD1810" s="357"/>
      <c r="AE1810" s="357"/>
      <c r="AF1810" s="357"/>
      <c r="AG1810" s="446"/>
      <c r="AH1810" s="357"/>
      <c r="AI1810" s="357"/>
      <c r="AJ1810" s="357"/>
      <c r="AK1810" s="357"/>
      <c r="AL1810" s="357"/>
      <c r="AM1810" s="357"/>
    </row>
    <row r="1811" spans="5:39" x14ac:dyDescent="0.25">
      <c r="E1811" s="356"/>
      <c r="F1811" s="356"/>
      <c r="G1811" s="356"/>
      <c r="H1811" s="356"/>
      <c r="I1811" s="356"/>
      <c r="J1811" s="357"/>
      <c r="K1811" s="357"/>
      <c r="L1811" s="357"/>
      <c r="M1811" s="357"/>
      <c r="N1811" s="358"/>
      <c r="O1811" s="358"/>
      <c r="P1811" s="358"/>
      <c r="Q1811" s="358"/>
      <c r="R1811" s="358"/>
      <c r="S1811" s="358"/>
      <c r="T1811" s="359"/>
      <c r="U1811" s="360"/>
      <c r="V1811" s="360"/>
      <c r="W1811" s="357"/>
      <c r="X1811" s="357"/>
      <c r="Y1811" s="446"/>
      <c r="Z1811" s="443"/>
      <c r="AA1811" s="446"/>
      <c r="AB1811" s="357"/>
      <c r="AC1811" s="357"/>
      <c r="AD1811" s="357"/>
      <c r="AE1811" s="357"/>
      <c r="AF1811" s="357"/>
      <c r="AG1811" s="446"/>
      <c r="AH1811" s="357"/>
      <c r="AI1811" s="357"/>
      <c r="AJ1811" s="357"/>
      <c r="AK1811" s="357"/>
      <c r="AL1811" s="357"/>
      <c r="AM1811" s="357"/>
    </row>
    <row r="1812" spans="5:39" x14ac:dyDescent="0.25">
      <c r="E1812" s="356"/>
      <c r="F1812" s="356"/>
      <c r="G1812" s="356"/>
      <c r="H1812" s="356"/>
      <c r="I1812" s="356"/>
      <c r="J1812" s="357"/>
      <c r="K1812" s="357"/>
      <c r="L1812" s="357"/>
      <c r="M1812" s="357"/>
      <c r="N1812" s="358"/>
      <c r="O1812" s="358"/>
      <c r="P1812" s="358"/>
      <c r="Q1812" s="358"/>
      <c r="R1812" s="358"/>
      <c r="S1812" s="358"/>
      <c r="T1812" s="359"/>
      <c r="U1812" s="360"/>
      <c r="V1812" s="360"/>
      <c r="W1812" s="357"/>
      <c r="X1812" s="357"/>
      <c r="Y1812" s="446"/>
      <c r="Z1812" s="443"/>
      <c r="AA1812" s="446"/>
      <c r="AB1812" s="357"/>
      <c r="AC1812" s="357"/>
      <c r="AD1812" s="357"/>
      <c r="AE1812" s="357"/>
      <c r="AF1812" s="357"/>
      <c r="AG1812" s="446"/>
      <c r="AH1812" s="357"/>
      <c r="AI1812" s="357"/>
      <c r="AJ1812" s="357"/>
      <c r="AK1812" s="357"/>
      <c r="AL1812" s="357"/>
      <c r="AM1812" s="357"/>
    </row>
    <row r="1813" spans="5:39" x14ac:dyDescent="0.25">
      <c r="E1813" s="356"/>
      <c r="F1813" s="356"/>
      <c r="G1813" s="356"/>
      <c r="H1813" s="356"/>
      <c r="I1813" s="356"/>
      <c r="J1813" s="357"/>
      <c r="K1813" s="357"/>
      <c r="L1813" s="357"/>
      <c r="M1813" s="357"/>
      <c r="N1813" s="358"/>
      <c r="O1813" s="358"/>
      <c r="P1813" s="358"/>
      <c r="Q1813" s="358"/>
      <c r="R1813" s="358"/>
      <c r="S1813" s="358"/>
      <c r="T1813" s="359"/>
      <c r="U1813" s="360"/>
      <c r="V1813" s="360"/>
      <c r="W1813" s="357"/>
      <c r="X1813" s="357"/>
      <c r="Y1813" s="446"/>
      <c r="Z1813" s="443"/>
      <c r="AA1813" s="446"/>
      <c r="AB1813" s="357"/>
      <c r="AC1813" s="357"/>
      <c r="AD1813" s="357"/>
      <c r="AE1813" s="357"/>
      <c r="AF1813" s="357"/>
      <c r="AG1813" s="446"/>
      <c r="AH1813" s="357"/>
      <c r="AI1813" s="357"/>
      <c r="AJ1813" s="357"/>
      <c r="AK1813" s="357"/>
      <c r="AL1813" s="357"/>
      <c r="AM1813" s="357"/>
    </row>
    <row r="1814" spans="5:39" x14ac:dyDescent="0.25">
      <c r="E1814" s="356"/>
      <c r="F1814" s="356"/>
      <c r="G1814" s="356"/>
      <c r="H1814" s="356"/>
      <c r="I1814" s="356"/>
      <c r="J1814" s="357"/>
      <c r="K1814" s="357"/>
      <c r="L1814" s="357"/>
      <c r="M1814" s="357"/>
      <c r="N1814" s="358"/>
      <c r="O1814" s="358"/>
      <c r="P1814" s="358"/>
      <c r="Q1814" s="358"/>
      <c r="R1814" s="358"/>
      <c r="S1814" s="358"/>
      <c r="T1814" s="359"/>
      <c r="U1814" s="360"/>
      <c r="V1814" s="360"/>
      <c r="W1814" s="357"/>
      <c r="X1814" s="357"/>
      <c r="Y1814" s="446"/>
      <c r="Z1814" s="443"/>
      <c r="AA1814" s="446"/>
      <c r="AB1814" s="357"/>
      <c r="AC1814" s="357"/>
      <c r="AD1814" s="357"/>
      <c r="AE1814" s="357"/>
      <c r="AF1814" s="357"/>
      <c r="AG1814" s="446"/>
      <c r="AH1814" s="357"/>
      <c r="AI1814" s="357"/>
      <c r="AJ1814" s="357"/>
      <c r="AK1814" s="357"/>
      <c r="AL1814" s="357"/>
      <c r="AM1814" s="357"/>
    </row>
    <row r="1815" spans="5:39" x14ac:dyDescent="0.25">
      <c r="E1815" s="356"/>
      <c r="F1815" s="356"/>
      <c r="G1815" s="356"/>
      <c r="H1815" s="356"/>
      <c r="I1815" s="356"/>
      <c r="J1815" s="357"/>
      <c r="K1815" s="357"/>
      <c r="L1815" s="357"/>
      <c r="M1815" s="357"/>
      <c r="N1815" s="358"/>
      <c r="O1815" s="358"/>
      <c r="P1815" s="358"/>
      <c r="Q1815" s="358"/>
      <c r="R1815" s="358"/>
      <c r="S1815" s="358"/>
      <c r="T1815" s="359"/>
      <c r="U1815" s="360"/>
      <c r="V1815" s="360"/>
      <c r="W1815" s="357"/>
      <c r="X1815" s="357"/>
      <c r="Y1815" s="446"/>
      <c r="Z1815" s="443"/>
      <c r="AA1815" s="446"/>
      <c r="AB1815" s="357"/>
      <c r="AC1815" s="357"/>
      <c r="AD1815" s="357"/>
      <c r="AE1815" s="357"/>
      <c r="AF1815" s="357"/>
      <c r="AG1815" s="446"/>
      <c r="AH1815" s="357"/>
      <c r="AI1815" s="357"/>
      <c r="AJ1815" s="357"/>
      <c r="AK1815" s="357"/>
      <c r="AL1815" s="357"/>
      <c r="AM1815" s="357"/>
    </row>
    <row r="1816" spans="5:39" x14ac:dyDescent="0.25">
      <c r="E1816" s="356"/>
      <c r="F1816" s="356"/>
      <c r="G1816" s="356"/>
      <c r="H1816" s="356"/>
      <c r="I1816" s="356"/>
      <c r="J1816" s="357"/>
      <c r="K1816" s="357"/>
      <c r="L1816" s="357"/>
      <c r="M1816" s="357"/>
      <c r="N1816" s="358"/>
      <c r="O1816" s="358"/>
      <c r="P1816" s="358"/>
      <c r="Q1816" s="358"/>
      <c r="R1816" s="358"/>
      <c r="S1816" s="358"/>
      <c r="T1816" s="359"/>
      <c r="U1816" s="360"/>
      <c r="V1816" s="360"/>
      <c r="W1816" s="357"/>
      <c r="X1816" s="357"/>
      <c r="Y1816" s="446"/>
      <c r="Z1816" s="443"/>
      <c r="AA1816" s="446"/>
      <c r="AB1816" s="357"/>
      <c r="AC1816" s="357"/>
      <c r="AD1816" s="357"/>
      <c r="AE1816" s="357"/>
      <c r="AF1816" s="357"/>
      <c r="AG1816" s="446"/>
      <c r="AH1816" s="357"/>
      <c r="AI1816" s="357"/>
      <c r="AJ1816" s="357"/>
      <c r="AK1816" s="357"/>
      <c r="AL1816" s="357"/>
      <c r="AM1816" s="357"/>
    </row>
    <row r="1817" spans="5:39" x14ac:dyDescent="0.25">
      <c r="E1817" s="356"/>
      <c r="F1817" s="356"/>
      <c r="G1817" s="356"/>
      <c r="H1817" s="356"/>
      <c r="I1817" s="356"/>
      <c r="J1817" s="357"/>
      <c r="K1817" s="357"/>
      <c r="L1817" s="357"/>
      <c r="M1817" s="357"/>
      <c r="N1817" s="358"/>
      <c r="O1817" s="358"/>
      <c r="P1817" s="358"/>
      <c r="Q1817" s="358"/>
      <c r="R1817" s="358"/>
      <c r="S1817" s="358"/>
      <c r="T1817" s="359"/>
      <c r="U1817" s="360"/>
      <c r="V1817" s="360"/>
      <c r="W1817" s="357"/>
      <c r="X1817" s="357"/>
      <c r="Y1817" s="446"/>
      <c r="Z1817" s="443"/>
      <c r="AA1817" s="446"/>
      <c r="AB1817" s="357"/>
      <c r="AC1817" s="357"/>
      <c r="AD1817" s="357"/>
      <c r="AE1817" s="357"/>
      <c r="AF1817" s="357"/>
      <c r="AG1817" s="446"/>
      <c r="AH1817" s="357"/>
      <c r="AI1817" s="357"/>
      <c r="AJ1817" s="357"/>
      <c r="AK1817" s="357"/>
      <c r="AL1817" s="357"/>
      <c r="AM1817" s="357"/>
    </row>
    <row r="1818" spans="5:39" x14ac:dyDescent="0.25">
      <c r="E1818" s="356"/>
      <c r="F1818" s="356"/>
      <c r="G1818" s="356"/>
      <c r="H1818" s="356"/>
      <c r="I1818" s="356"/>
      <c r="J1818" s="357"/>
      <c r="K1818" s="357"/>
      <c r="L1818" s="357"/>
      <c r="M1818" s="357"/>
      <c r="N1818" s="358"/>
      <c r="O1818" s="358"/>
      <c r="P1818" s="358"/>
      <c r="Q1818" s="358"/>
      <c r="R1818" s="358"/>
      <c r="S1818" s="358"/>
      <c r="T1818" s="359"/>
      <c r="U1818" s="360"/>
      <c r="V1818" s="360"/>
      <c r="W1818" s="357"/>
      <c r="X1818" s="357"/>
      <c r="Y1818" s="446"/>
      <c r="Z1818" s="443"/>
      <c r="AA1818" s="446"/>
      <c r="AB1818" s="357"/>
      <c r="AC1818" s="357"/>
      <c r="AD1818" s="357"/>
      <c r="AE1818" s="357"/>
      <c r="AF1818" s="357"/>
      <c r="AG1818" s="446"/>
      <c r="AH1818" s="357"/>
      <c r="AI1818" s="357"/>
      <c r="AJ1818" s="357"/>
      <c r="AK1818" s="357"/>
      <c r="AL1818" s="357"/>
      <c r="AM1818" s="357"/>
    </row>
    <row r="1819" spans="5:39" x14ac:dyDescent="0.25">
      <c r="E1819" s="356"/>
      <c r="F1819" s="356"/>
      <c r="G1819" s="356"/>
      <c r="H1819" s="356"/>
      <c r="I1819" s="356"/>
      <c r="J1819" s="357"/>
      <c r="K1819" s="357"/>
      <c r="L1819" s="357"/>
      <c r="M1819" s="357"/>
      <c r="N1819" s="358"/>
      <c r="O1819" s="358"/>
      <c r="P1819" s="358"/>
      <c r="Q1819" s="358"/>
      <c r="R1819" s="358"/>
      <c r="S1819" s="358"/>
      <c r="T1819" s="359"/>
      <c r="U1819" s="360"/>
      <c r="V1819" s="360"/>
      <c r="W1819" s="357"/>
      <c r="X1819" s="357"/>
      <c r="Y1819" s="446"/>
      <c r="Z1819" s="443"/>
      <c r="AA1819" s="446"/>
      <c r="AB1819" s="357"/>
      <c r="AC1819" s="357"/>
      <c r="AD1819" s="357"/>
      <c r="AE1819" s="357"/>
      <c r="AF1819" s="357"/>
      <c r="AG1819" s="446"/>
      <c r="AH1819" s="357"/>
      <c r="AI1819" s="357"/>
      <c r="AJ1819" s="357"/>
      <c r="AK1819" s="357"/>
      <c r="AL1819" s="357"/>
      <c r="AM1819" s="357"/>
    </row>
    <row r="1820" spans="5:39" x14ac:dyDescent="0.25">
      <c r="E1820" s="356"/>
      <c r="F1820" s="356"/>
      <c r="G1820" s="356"/>
      <c r="H1820" s="356"/>
      <c r="I1820" s="356"/>
      <c r="J1820" s="357"/>
      <c r="K1820" s="357"/>
      <c r="L1820" s="357"/>
      <c r="M1820" s="357"/>
      <c r="N1820" s="358"/>
      <c r="O1820" s="358"/>
      <c r="P1820" s="358"/>
      <c r="Q1820" s="358"/>
      <c r="R1820" s="358"/>
      <c r="S1820" s="358"/>
      <c r="T1820" s="359"/>
      <c r="U1820" s="360"/>
      <c r="V1820" s="360"/>
      <c r="W1820" s="357"/>
      <c r="X1820" s="357"/>
      <c r="Y1820" s="446"/>
      <c r="Z1820" s="443"/>
      <c r="AA1820" s="446"/>
      <c r="AB1820" s="357"/>
      <c r="AC1820" s="357"/>
      <c r="AD1820" s="357"/>
      <c r="AE1820" s="357"/>
      <c r="AF1820" s="357"/>
      <c r="AG1820" s="446"/>
      <c r="AH1820" s="357"/>
      <c r="AI1820" s="357"/>
      <c r="AJ1820" s="357"/>
      <c r="AK1820" s="357"/>
      <c r="AL1820" s="357"/>
      <c r="AM1820" s="357"/>
    </row>
    <row r="1821" spans="5:39" x14ac:dyDescent="0.25">
      <c r="E1821" s="356"/>
      <c r="F1821" s="356"/>
      <c r="G1821" s="356"/>
      <c r="H1821" s="356"/>
      <c r="I1821" s="356"/>
      <c r="J1821" s="357"/>
      <c r="K1821" s="357"/>
      <c r="L1821" s="357"/>
      <c r="M1821" s="357"/>
      <c r="N1821" s="358"/>
      <c r="O1821" s="358"/>
      <c r="P1821" s="358"/>
      <c r="Q1821" s="358"/>
      <c r="R1821" s="358"/>
      <c r="S1821" s="358"/>
      <c r="T1821" s="359"/>
      <c r="U1821" s="360"/>
      <c r="V1821" s="360"/>
      <c r="W1821" s="357"/>
      <c r="X1821" s="357"/>
      <c r="Y1821" s="446"/>
      <c r="Z1821" s="443"/>
      <c r="AA1821" s="446"/>
      <c r="AB1821" s="357"/>
      <c r="AC1821" s="357"/>
      <c r="AD1821" s="357"/>
      <c r="AE1821" s="357"/>
      <c r="AF1821" s="357"/>
      <c r="AG1821" s="446"/>
      <c r="AH1821" s="357"/>
      <c r="AI1821" s="357"/>
      <c r="AJ1821" s="357"/>
      <c r="AK1821" s="357"/>
      <c r="AL1821" s="357"/>
      <c r="AM1821" s="357"/>
    </row>
    <row r="1822" spans="5:39" x14ac:dyDescent="0.25">
      <c r="E1822" s="356"/>
      <c r="F1822" s="356"/>
      <c r="G1822" s="356"/>
      <c r="H1822" s="356"/>
      <c r="I1822" s="356"/>
      <c r="J1822" s="357"/>
      <c r="K1822" s="357"/>
      <c r="L1822" s="357"/>
      <c r="M1822" s="357"/>
      <c r="N1822" s="358"/>
      <c r="O1822" s="358"/>
      <c r="P1822" s="358"/>
      <c r="Q1822" s="358"/>
      <c r="R1822" s="358"/>
      <c r="S1822" s="358"/>
      <c r="T1822" s="359"/>
      <c r="U1822" s="360"/>
      <c r="V1822" s="360"/>
      <c r="W1822" s="357"/>
      <c r="X1822" s="357"/>
      <c r="Y1822" s="446"/>
      <c r="Z1822" s="443"/>
      <c r="AA1822" s="446"/>
      <c r="AB1822" s="357"/>
      <c r="AC1822" s="357"/>
      <c r="AD1822" s="357"/>
      <c r="AE1822" s="357"/>
      <c r="AF1822" s="357"/>
      <c r="AG1822" s="446"/>
      <c r="AH1822" s="357"/>
      <c r="AI1822" s="357"/>
      <c r="AJ1822" s="357"/>
      <c r="AK1822" s="357"/>
      <c r="AL1822" s="357"/>
      <c r="AM1822" s="357"/>
    </row>
    <row r="1823" spans="5:39" x14ac:dyDescent="0.25">
      <c r="E1823" s="356"/>
      <c r="F1823" s="356"/>
      <c r="G1823" s="356"/>
      <c r="H1823" s="356"/>
      <c r="I1823" s="356"/>
      <c r="J1823" s="357"/>
      <c r="K1823" s="357"/>
      <c r="L1823" s="357"/>
      <c r="M1823" s="357"/>
      <c r="N1823" s="358"/>
      <c r="O1823" s="358"/>
      <c r="P1823" s="358"/>
      <c r="Q1823" s="358"/>
      <c r="R1823" s="358"/>
      <c r="S1823" s="358"/>
      <c r="T1823" s="359"/>
      <c r="U1823" s="360"/>
      <c r="V1823" s="360"/>
      <c r="W1823" s="357"/>
      <c r="X1823" s="357"/>
      <c r="Y1823" s="446"/>
      <c r="Z1823" s="443"/>
      <c r="AA1823" s="446"/>
      <c r="AB1823" s="357"/>
      <c r="AC1823" s="357"/>
      <c r="AD1823" s="357"/>
      <c r="AE1823" s="357"/>
      <c r="AF1823" s="357"/>
      <c r="AG1823" s="446"/>
      <c r="AH1823" s="357"/>
      <c r="AI1823" s="357"/>
      <c r="AJ1823" s="357"/>
      <c r="AK1823" s="357"/>
      <c r="AL1823" s="357"/>
      <c r="AM1823" s="357"/>
    </row>
    <row r="1824" spans="5:39" x14ac:dyDescent="0.25">
      <c r="E1824" s="356"/>
      <c r="F1824" s="356"/>
      <c r="G1824" s="356"/>
      <c r="H1824" s="356"/>
      <c r="I1824" s="356"/>
      <c r="J1824" s="357"/>
      <c r="K1824" s="357"/>
      <c r="L1824" s="357"/>
      <c r="M1824" s="357"/>
      <c r="N1824" s="358"/>
      <c r="O1824" s="358"/>
      <c r="P1824" s="358"/>
      <c r="Q1824" s="358"/>
      <c r="R1824" s="358"/>
      <c r="S1824" s="358"/>
      <c r="T1824" s="359"/>
      <c r="U1824" s="360"/>
      <c r="V1824" s="360"/>
      <c r="W1824" s="357"/>
      <c r="X1824" s="357"/>
      <c r="Y1824" s="446"/>
      <c r="Z1824" s="443"/>
      <c r="AA1824" s="446"/>
      <c r="AB1824" s="357"/>
      <c r="AC1824" s="357"/>
      <c r="AD1824" s="357"/>
      <c r="AE1824" s="357"/>
      <c r="AF1824" s="357"/>
      <c r="AG1824" s="446"/>
      <c r="AH1824" s="357"/>
      <c r="AI1824" s="357"/>
      <c r="AJ1824" s="357"/>
      <c r="AK1824" s="357"/>
      <c r="AL1824" s="357"/>
      <c r="AM1824" s="357"/>
    </row>
    <row r="1825" spans="5:39" x14ac:dyDescent="0.25">
      <c r="E1825" s="356"/>
      <c r="F1825" s="356"/>
      <c r="G1825" s="356"/>
      <c r="H1825" s="356"/>
      <c r="I1825" s="356"/>
      <c r="J1825" s="357"/>
      <c r="K1825" s="357"/>
      <c r="L1825" s="357"/>
      <c r="M1825" s="357"/>
      <c r="N1825" s="358"/>
      <c r="O1825" s="358"/>
      <c r="P1825" s="358"/>
      <c r="Q1825" s="358"/>
      <c r="R1825" s="358"/>
      <c r="S1825" s="358"/>
      <c r="T1825" s="359"/>
      <c r="U1825" s="360"/>
      <c r="V1825" s="360"/>
      <c r="W1825" s="357"/>
      <c r="X1825" s="357"/>
      <c r="Y1825" s="446"/>
      <c r="Z1825" s="443"/>
      <c r="AA1825" s="446"/>
      <c r="AB1825" s="357"/>
      <c r="AC1825" s="357"/>
      <c r="AD1825" s="357"/>
      <c r="AE1825" s="357"/>
      <c r="AF1825" s="357"/>
      <c r="AG1825" s="446"/>
      <c r="AH1825" s="357"/>
      <c r="AI1825" s="357"/>
      <c r="AJ1825" s="357"/>
      <c r="AK1825" s="357"/>
      <c r="AL1825" s="357"/>
      <c r="AM1825" s="357"/>
    </row>
    <row r="1826" spans="5:39" x14ac:dyDescent="0.25">
      <c r="E1826" s="356"/>
      <c r="F1826" s="356"/>
      <c r="G1826" s="356"/>
      <c r="H1826" s="356"/>
      <c r="I1826" s="356"/>
      <c r="J1826" s="357"/>
      <c r="K1826" s="357"/>
      <c r="L1826" s="357"/>
      <c r="M1826" s="357"/>
      <c r="N1826" s="358"/>
      <c r="O1826" s="358"/>
      <c r="P1826" s="358"/>
      <c r="Q1826" s="358"/>
      <c r="R1826" s="358"/>
      <c r="S1826" s="358"/>
      <c r="T1826" s="359"/>
      <c r="U1826" s="360"/>
      <c r="V1826" s="360"/>
      <c r="W1826" s="357"/>
      <c r="X1826" s="357"/>
      <c r="Y1826" s="446"/>
      <c r="Z1826" s="443"/>
      <c r="AA1826" s="446"/>
      <c r="AB1826" s="357"/>
      <c r="AC1826" s="357"/>
      <c r="AD1826" s="357"/>
      <c r="AE1826" s="357"/>
      <c r="AF1826" s="357"/>
      <c r="AG1826" s="446"/>
      <c r="AH1826" s="357"/>
      <c r="AI1826" s="357"/>
      <c r="AJ1826" s="357"/>
      <c r="AK1826" s="357"/>
      <c r="AL1826" s="357"/>
      <c r="AM1826" s="357"/>
    </row>
    <row r="1827" spans="5:39" x14ac:dyDescent="0.25">
      <c r="E1827" s="356"/>
      <c r="F1827" s="356"/>
      <c r="G1827" s="356"/>
      <c r="H1827" s="356"/>
      <c r="I1827" s="356"/>
      <c r="J1827" s="357"/>
      <c r="K1827" s="357"/>
      <c r="L1827" s="357"/>
      <c r="M1827" s="357"/>
      <c r="N1827" s="358"/>
      <c r="O1827" s="358"/>
      <c r="P1827" s="358"/>
      <c r="Q1827" s="358"/>
      <c r="R1827" s="358"/>
      <c r="S1827" s="358"/>
      <c r="T1827" s="359"/>
      <c r="U1827" s="360"/>
      <c r="V1827" s="360"/>
      <c r="W1827" s="357"/>
      <c r="X1827" s="357"/>
      <c r="Y1827" s="446"/>
      <c r="Z1827" s="443"/>
      <c r="AA1827" s="446"/>
      <c r="AB1827" s="357"/>
      <c r="AC1827" s="357"/>
      <c r="AD1827" s="357"/>
      <c r="AE1827" s="357"/>
      <c r="AF1827" s="357"/>
      <c r="AG1827" s="446"/>
      <c r="AH1827" s="357"/>
      <c r="AI1827" s="357"/>
      <c r="AJ1827" s="357"/>
      <c r="AK1827" s="357"/>
      <c r="AL1827" s="357"/>
      <c r="AM1827" s="357"/>
    </row>
    <row r="1828" spans="5:39" x14ac:dyDescent="0.25">
      <c r="E1828" s="356"/>
      <c r="F1828" s="356"/>
      <c r="G1828" s="356"/>
      <c r="H1828" s="356"/>
      <c r="I1828" s="356"/>
      <c r="J1828" s="357"/>
      <c r="K1828" s="357"/>
      <c r="L1828" s="357"/>
      <c r="M1828" s="357"/>
      <c r="N1828" s="358"/>
      <c r="O1828" s="358"/>
      <c r="P1828" s="358"/>
      <c r="Q1828" s="358"/>
      <c r="R1828" s="358"/>
      <c r="S1828" s="358"/>
      <c r="T1828" s="359"/>
      <c r="U1828" s="360"/>
      <c r="V1828" s="360"/>
      <c r="W1828" s="357"/>
      <c r="X1828" s="357"/>
      <c r="Y1828" s="446"/>
      <c r="Z1828" s="443"/>
      <c r="AA1828" s="446"/>
      <c r="AB1828" s="357"/>
      <c r="AC1828" s="357"/>
      <c r="AD1828" s="357"/>
      <c r="AE1828" s="357"/>
      <c r="AF1828" s="357"/>
      <c r="AG1828" s="446"/>
      <c r="AH1828" s="357"/>
      <c r="AI1828" s="357"/>
      <c r="AJ1828" s="357"/>
      <c r="AK1828" s="357"/>
      <c r="AL1828" s="357"/>
      <c r="AM1828" s="357"/>
    </row>
    <row r="1829" spans="5:39" x14ac:dyDescent="0.25">
      <c r="E1829" s="356"/>
      <c r="F1829" s="356"/>
      <c r="G1829" s="356"/>
      <c r="H1829" s="356"/>
      <c r="I1829" s="356"/>
      <c r="J1829" s="357"/>
      <c r="K1829" s="357"/>
      <c r="L1829" s="357"/>
      <c r="M1829" s="357"/>
      <c r="N1829" s="358"/>
      <c r="O1829" s="358"/>
      <c r="P1829" s="358"/>
      <c r="Q1829" s="358"/>
      <c r="R1829" s="358"/>
      <c r="S1829" s="358"/>
      <c r="T1829" s="359"/>
      <c r="U1829" s="360"/>
      <c r="V1829" s="360"/>
      <c r="W1829" s="357"/>
      <c r="X1829" s="357"/>
      <c r="Y1829" s="446"/>
      <c r="Z1829" s="443"/>
      <c r="AA1829" s="446"/>
      <c r="AB1829" s="357"/>
      <c r="AC1829" s="357"/>
      <c r="AD1829" s="357"/>
      <c r="AE1829" s="357"/>
      <c r="AF1829" s="357"/>
      <c r="AG1829" s="446"/>
      <c r="AH1829" s="357"/>
      <c r="AI1829" s="357"/>
      <c r="AJ1829" s="357"/>
      <c r="AK1829" s="357"/>
      <c r="AL1829" s="357"/>
      <c r="AM1829" s="357"/>
    </row>
    <row r="1830" spans="5:39" x14ac:dyDescent="0.25">
      <c r="E1830" s="356"/>
      <c r="F1830" s="356"/>
      <c r="G1830" s="356"/>
      <c r="H1830" s="356"/>
      <c r="I1830" s="356"/>
      <c r="J1830" s="357"/>
      <c r="K1830" s="357"/>
      <c r="L1830" s="357"/>
      <c r="M1830" s="357"/>
      <c r="N1830" s="358"/>
      <c r="O1830" s="358"/>
      <c r="P1830" s="358"/>
      <c r="Q1830" s="358"/>
      <c r="R1830" s="358"/>
      <c r="S1830" s="358"/>
      <c r="T1830" s="359"/>
      <c r="U1830" s="360"/>
      <c r="V1830" s="360"/>
      <c r="W1830" s="357"/>
      <c r="X1830" s="357"/>
      <c r="Y1830" s="446"/>
      <c r="Z1830" s="443"/>
      <c r="AA1830" s="446"/>
      <c r="AB1830" s="357"/>
      <c r="AC1830" s="357"/>
      <c r="AD1830" s="357"/>
      <c r="AE1830" s="357"/>
      <c r="AF1830" s="357"/>
      <c r="AG1830" s="446"/>
      <c r="AH1830" s="357"/>
      <c r="AI1830" s="357"/>
      <c r="AJ1830" s="357"/>
      <c r="AK1830" s="357"/>
      <c r="AL1830" s="357"/>
      <c r="AM1830" s="357"/>
    </row>
    <row r="1831" spans="5:39" x14ac:dyDescent="0.25">
      <c r="E1831" s="356"/>
      <c r="F1831" s="356"/>
      <c r="G1831" s="356"/>
      <c r="H1831" s="356"/>
      <c r="I1831" s="356"/>
      <c r="J1831" s="357"/>
      <c r="K1831" s="357"/>
      <c r="L1831" s="357"/>
      <c r="M1831" s="357"/>
      <c r="N1831" s="358"/>
      <c r="O1831" s="358"/>
      <c r="P1831" s="358"/>
      <c r="Q1831" s="358"/>
      <c r="R1831" s="358"/>
      <c r="S1831" s="358"/>
      <c r="T1831" s="359"/>
      <c r="U1831" s="360"/>
      <c r="V1831" s="360"/>
      <c r="W1831" s="357"/>
      <c r="X1831" s="357"/>
      <c r="Y1831" s="446"/>
      <c r="Z1831" s="443"/>
      <c r="AA1831" s="446"/>
      <c r="AB1831" s="357"/>
      <c r="AC1831" s="357"/>
      <c r="AD1831" s="357"/>
      <c r="AE1831" s="357"/>
      <c r="AF1831" s="357"/>
      <c r="AG1831" s="446"/>
      <c r="AH1831" s="357"/>
      <c r="AI1831" s="357"/>
      <c r="AJ1831" s="357"/>
      <c r="AK1831" s="357"/>
      <c r="AL1831" s="357"/>
      <c r="AM1831" s="357"/>
    </row>
    <row r="1832" spans="5:39" x14ac:dyDescent="0.25">
      <c r="E1832" s="356"/>
      <c r="F1832" s="356"/>
      <c r="G1832" s="356"/>
      <c r="H1832" s="356"/>
      <c r="I1832" s="356"/>
      <c r="J1832" s="357"/>
      <c r="K1832" s="357"/>
      <c r="L1832" s="357"/>
      <c r="M1832" s="357"/>
      <c r="N1832" s="358"/>
      <c r="O1832" s="358"/>
      <c r="P1832" s="358"/>
      <c r="Q1832" s="358"/>
      <c r="R1832" s="358"/>
      <c r="S1832" s="358"/>
      <c r="T1832" s="359"/>
      <c r="U1832" s="360"/>
      <c r="V1832" s="360"/>
      <c r="W1832" s="357"/>
      <c r="X1832" s="357"/>
      <c r="Y1832" s="446"/>
      <c r="Z1832" s="443"/>
      <c r="AA1832" s="446"/>
      <c r="AB1832" s="357"/>
      <c r="AC1832" s="357"/>
      <c r="AD1832" s="357"/>
      <c r="AE1832" s="357"/>
      <c r="AF1832" s="357"/>
      <c r="AG1832" s="446"/>
      <c r="AH1832" s="357"/>
      <c r="AI1832" s="357"/>
      <c r="AJ1832" s="357"/>
      <c r="AK1832" s="357"/>
      <c r="AL1832" s="357"/>
      <c r="AM1832" s="357"/>
    </row>
    <row r="1833" spans="5:39" x14ac:dyDescent="0.25">
      <c r="E1833" s="356"/>
      <c r="F1833" s="356"/>
      <c r="G1833" s="356"/>
      <c r="H1833" s="356"/>
      <c r="I1833" s="356"/>
      <c r="J1833" s="357"/>
      <c r="K1833" s="357"/>
      <c r="L1833" s="357"/>
      <c r="M1833" s="357"/>
      <c r="N1833" s="358"/>
      <c r="O1833" s="358"/>
      <c r="P1833" s="358"/>
      <c r="Q1833" s="358"/>
      <c r="R1833" s="358"/>
      <c r="S1833" s="358"/>
      <c r="T1833" s="359"/>
      <c r="U1833" s="360"/>
      <c r="V1833" s="360"/>
      <c r="W1833" s="357"/>
      <c r="X1833" s="357"/>
      <c r="Y1833" s="446"/>
      <c r="Z1833" s="443"/>
      <c r="AA1833" s="446"/>
      <c r="AB1833" s="357"/>
      <c r="AC1833" s="357"/>
      <c r="AD1833" s="357"/>
      <c r="AE1833" s="357"/>
      <c r="AF1833" s="357"/>
      <c r="AG1833" s="446"/>
      <c r="AH1833" s="357"/>
      <c r="AI1833" s="357"/>
      <c r="AJ1833" s="357"/>
      <c r="AK1833" s="357"/>
      <c r="AL1833" s="357"/>
      <c r="AM1833" s="357"/>
    </row>
    <row r="1834" spans="5:39" x14ac:dyDescent="0.25">
      <c r="E1834" s="356"/>
      <c r="F1834" s="356"/>
      <c r="G1834" s="356"/>
      <c r="H1834" s="356"/>
      <c r="I1834" s="356"/>
      <c r="J1834" s="357"/>
      <c r="K1834" s="357"/>
      <c r="L1834" s="357"/>
      <c r="M1834" s="357"/>
      <c r="N1834" s="358"/>
      <c r="O1834" s="358"/>
      <c r="P1834" s="358"/>
      <c r="Q1834" s="358"/>
      <c r="R1834" s="358"/>
      <c r="S1834" s="358"/>
      <c r="T1834" s="359"/>
      <c r="U1834" s="360"/>
      <c r="V1834" s="360"/>
      <c r="W1834" s="357"/>
      <c r="X1834" s="357"/>
      <c r="Y1834" s="446"/>
      <c r="Z1834" s="443"/>
      <c r="AA1834" s="446"/>
      <c r="AB1834" s="357"/>
      <c r="AC1834" s="357"/>
      <c r="AD1834" s="357"/>
      <c r="AE1834" s="357"/>
      <c r="AF1834" s="357"/>
      <c r="AG1834" s="446"/>
      <c r="AH1834" s="357"/>
      <c r="AI1834" s="357"/>
      <c r="AJ1834" s="357"/>
      <c r="AK1834" s="357"/>
      <c r="AL1834" s="357"/>
      <c r="AM1834" s="357"/>
    </row>
    <row r="1835" spans="5:39" x14ac:dyDescent="0.25">
      <c r="E1835" s="356"/>
      <c r="F1835" s="356"/>
      <c r="G1835" s="356"/>
      <c r="H1835" s="356"/>
      <c r="I1835" s="356"/>
      <c r="J1835" s="357"/>
      <c r="K1835" s="357"/>
      <c r="L1835" s="357"/>
      <c r="M1835" s="357"/>
      <c r="N1835" s="358"/>
      <c r="O1835" s="358"/>
      <c r="P1835" s="358"/>
      <c r="Q1835" s="358"/>
      <c r="R1835" s="358"/>
      <c r="S1835" s="358"/>
      <c r="T1835" s="359"/>
      <c r="U1835" s="360"/>
      <c r="V1835" s="360"/>
      <c r="W1835" s="357"/>
      <c r="X1835" s="357"/>
      <c r="Y1835" s="446"/>
      <c r="Z1835" s="443"/>
      <c r="AA1835" s="446"/>
      <c r="AB1835" s="357"/>
      <c r="AC1835" s="357"/>
      <c r="AD1835" s="357"/>
      <c r="AE1835" s="357"/>
      <c r="AF1835" s="357"/>
      <c r="AG1835" s="446"/>
      <c r="AH1835" s="357"/>
      <c r="AI1835" s="357"/>
      <c r="AJ1835" s="357"/>
      <c r="AK1835" s="357"/>
      <c r="AL1835" s="357"/>
      <c r="AM1835" s="357"/>
    </row>
    <row r="1836" spans="5:39" x14ac:dyDescent="0.25">
      <c r="E1836" s="356"/>
      <c r="F1836" s="356"/>
      <c r="G1836" s="356"/>
      <c r="H1836" s="356"/>
      <c r="I1836" s="356"/>
      <c r="J1836" s="357"/>
      <c r="K1836" s="357"/>
      <c r="L1836" s="357"/>
      <c r="M1836" s="357"/>
      <c r="N1836" s="358"/>
      <c r="O1836" s="358"/>
      <c r="P1836" s="358"/>
      <c r="Q1836" s="358"/>
      <c r="R1836" s="358"/>
      <c r="S1836" s="358"/>
      <c r="T1836" s="359"/>
      <c r="U1836" s="360"/>
      <c r="V1836" s="360"/>
      <c r="W1836" s="357"/>
      <c r="X1836" s="357"/>
      <c r="Y1836" s="446"/>
      <c r="Z1836" s="443"/>
      <c r="AA1836" s="446"/>
      <c r="AB1836" s="357"/>
      <c r="AC1836" s="357"/>
      <c r="AD1836" s="357"/>
      <c r="AE1836" s="357"/>
      <c r="AF1836" s="357"/>
      <c r="AG1836" s="446"/>
      <c r="AH1836" s="357"/>
      <c r="AI1836" s="357"/>
      <c r="AJ1836" s="357"/>
      <c r="AK1836" s="357"/>
      <c r="AL1836" s="357"/>
      <c r="AM1836" s="357"/>
    </row>
    <row r="1837" spans="5:39" x14ac:dyDescent="0.25">
      <c r="E1837" s="356"/>
      <c r="F1837" s="356"/>
      <c r="G1837" s="356"/>
      <c r="H1837" s="356"/>
      <c r="I1837" s="356"/>
      <c r="J1837" s="357"/>
      <c r="K1837" s="357"/>
      <c r="L1837" s="357"/>
      <c r="M1837" s="357"/>
      <c r="N1837" s="358"/>
      <c r="O1837" s="358"/>
      <c r="P1837" s="358"/>
      <c r="Q1837" s="358"/>
      <c r="R1837" s="358"/>
      <c r="S1837" s="358"/>
      <c r="T1837" s="359"/>
      <c r="U1837" s="360"/>
      <c r="V1837" s="360"/>
      <c r="W1837" s="357"/>
      <c r="X1837" s="357"/>
      <c r="Y1837" s="446"/>
      <c r="Z1837" s="443"/>
      <c r="AA1837" s="446"/>
      <c r="AB1837" s="357"/>
      <c r="AC1837" s="357"/>
      <c r="AD1837" s="357"/>
      <c r="AE1837" s="357"/>
      <c r="AF1837" s="357"/>
      <c r="AG1837" s="446"/>
      <c r="AH1837" s="357"/>
      <c r="AI1837" s="357"/>
      <c r="AJ1837" s="357"/>
      <c r="AK1837" s="357"/>
      <c r="AL1837" s="357"/>
      <c r="AM1837" s="357"/>
    </row>
    <row r="1838" spans="5:39" x14ac:dyDescent="0.25">
      <c r="E1838" s="356"/>
      <c r="F1838" s="356"/>
      <c r="G1838" s="356"/>
      <c r="H1838" s="356"/>
      <c r="I1838" s="356"/>
      <c r="J1838" s="357"/>
      <c r="K1838" s="357"/>
      <c r="L1838" s="357"/>
      <c r="M1838" s="357"/>
      <c r="N1838" s="358"/>
      <c r="O1838" s="358"/>
      <c r="P1838" s="358"/>
      <c r="Q1838" s="358"/>
      <c r="R1838" s="358"/>
      <c r="S1838" s="358"/>
      <c r="T1838" s="359"/>
      <c r="U1838" s="360"/>
      <c r="V1838" s="360"/>
      <c r="W1838" s="357"/>
      <c r="X1838" s="357"/>
      <c r="Y1838" s="446"/>
      <c r="Z1838" s="443"/>
      <c r="AA1838" s="446"/>
      <c r="AB1838" s="357"/>
      <c r="AC1838" s="357"/>
      <c r="AD1838" s="357"/>
      <c r="AE1838" s="357"/>
      <c r="AF1838" s="357"/>
      <c r="AG1838" s="446"/>
      <c r="AH1838" s="357"/>
      <c r="AI1838" s="357"/>
      <c r="AJ1838" s="357"/>
      <c r="AK1838" s="357"/>
      <c r="AL1838" s="357"/>
      <c r="AM1838" s="357"/>
    </row>
    <row r="1839" spans="5:39" x14ac:dyDescent="0.25">
      <c r="E1839" s="356"/>
      <c r="F1839" s="356"/>
      <c r="G1839" s="356"/>
      <c r="H1839" s="356"/>
      <c r="I1839" s="356"/>
      <c r="J1839" s="357"/>
      <c r="K1839" s="357"/>
      <c r="L1839" s="357"/>
      <c r="M1839" s="357"/>
      <c r="N1839" s="358"/>
      <c r="O1839" s="358"/>
      <c r="P1839" s="358"/>
      <c r="Q1839" s="358"/>
      <c r="R1839" s="358"/>
      <c r="S1839" s="358"/>
      <c r="T1839" s="359"/>
      <c r="U1839" s="360"/>
      <c r="V1839" s="360"/>
      <c r="W1839" s="357"/>
      <c r="X1839" s="357"/>
      <c r="Y1839" s="446"/>
      <c r="Z1839" s="443"/>
      <c r="AA1839" s="446"/>
      <c r="AB1839" s="357"/>
      <c r="AC1839" s="357"/>
      <c r="AD1839" s="357"/>
      <c r="AE1839" s="357"/>
      <c r="AF1839" s="357"/>
      <c r="AG1839" s="446"/>
      <c r="AH1839" s="357"/>
      <c r="AI1839" s="357"/>
      <c r="AJ1839" s="357"/>
      <c r="AK1839" s="357"/>
      <c r="AL1839" s="357"/>
      <c r="AM1839" s="357"/>
    </row>
    <row r="1840" spans="5:39" x14ac:dyDescent="0.25">
      <c r="E1840" s="356"/>
      <c r="F1840" s="356"/>
      <c r="G1840" s="356"/>
      <c r="H1840" s="356"/>
      <c r="I1840" s="356"/>
      <c r="J1840" s="357"/>
      <c r="K1840" s="357"/>
      <c r="L1840" s="357"/>
      <c r="M1840" s="357"/>
      <c r="N1840" s="358"/>
      <c r="O1840" s="358"/>
      <c r="P1840" s="358"/>
      <c r="Q1840" s="358"/>
      <c r="R1840" s="358"/>
      <c r="S1840" s="358"/>
      <c r="T1840" s="359"/>
      <c r="U1840" s="360"/>
      <c r="V1840" s="360"/>
      <c r="W1840" s="357"/>
      <c r="X1840" s="357"/>
      <c r="Y1840" s="446"/>
      <c r="Z1840" s="443"/>
      <c r="AA1840" s="446"/>
      <c r="AB1840" s="357"/>
      <c r="AC1840" s="357"/>
      <c r="AD1840" s="357"/>
      <c r="AE1840" s="357"/>
      <c r="AF1840" s="357"/>
      <c r="AG1840" s="446"/>
      <c r="AH1840" s="357"/>
      <c r="AI1840" s="357"/>
      <c r="AJ1840" s="357"/>
      <c r="AK1840" s="357"/>
      <c r="AL1840" s="357"/>
      <c r="AM1840" s="357"/>
    </row>
    <row r="1841" spans="5:39" x14ac:dyDescent="0.25">
      <c r="E1841" s="356"/>
      <c r="F1841" s="356"/>
      <c r="G1841" s="356"/>
      <c r="H1841" s="356"/>
      <c r="I1841" s="356"/>
      <c r="J1841" s="357"/>
      <c r="K1841" s="357"/>
      <c r="L1841" s="357"/>
      <c r="M1841" s="357"/>
      <c r="N1841" s="358"/>
      <c r="O1841" s="358"/>
      <c r="P1841" s="358"/>
      <c r="Q1841" s="358"/>
      <c r="R1841" s="358"/>
      <c r="S1841" s="358"/>
      <c r="T1841" s="359"/>
      <c r="U1841" s="360"/>
      <c r="V1841" s="360"/>
      <c r="W1841" s="357"/>
      <c r="X1841" s="357"/>
      <c r="Y1841" s="446"/>
      <c r="Z1841" s="443"/>
      <c r="AA1841" s="446"/>
      <c r="AB1841" s="357"/>
      <c r="AC1841" s="357"/>
      <c r="AD1841" s="357"/>
      <c r="AE1841" s="357"/>
      <c r="AF1841" s="357"/>
      <c r="AG1841" s="446"/>
      <c r="AH1841" s="357"/>
      <c r="AI1841" s="357"/>
      <c r="AJ1841" s="357"/>
      <c r="AK1841" s="357"/>
      <c r="AL1841" s="357"/>
      <c r="AM1841" s="357"/>
    </row>
    <row r="1842" spans="5:39" x14ac:dyDescent="0.25">
      <c r="E1842" s="356"/>
      <c r="F1842" s="356"/>
      <c r="G1842" s="356"/>
      <c r="H1842" s="356"/>
      <c r="I1842" s="356"/>
      <c r="J1842" s="357"/>
      <c r="K1842" s="357"/>
      <c r="L1842" s="357"/>
      <c r="M1842" s="357"/>
      <c r="N1842" s="358"/>
      <c r="O1842" s="358"/>
      <c r="P1842" s="358"/>
      <c r="Q1842" s="358"/>
      <c r="R1842" s="358"/>
      <c r="S1842" s="358"/>
      <c r="T1842" s="359"/>
      <c r="U1842" s="360"/>
      <c r="V1842" s="360"/>
      <c r="W1842" s="357"/>
      <c r="X1842" s="357"/>
      <c r="Y1842" s="446"/>
      <c r="Z1842" s="443"/>
      <c r="AA1842" s="446"/>
      <c r="AB1842" s="357"/>
      <c r="AC1842" s="357"/>
      <c r="AD1842" s="357"/>
      <c r="AE1842" s="357"/>
      <c r="AF1842" s="357"/>
      <c r="AG1842" s="446"/>
      <c r="AH1842" s="357"/>
      <c r="AI1842" s="357"/>
      <c r="AJ1842" s="357"/>
      <c r="AK1842" s="357"/>
      <c r="AL1842" s="357"/>
      <c r="AM1842" s="357"/>
    </row>
    <row r="1843" spans="5:39" x14ac:dyDescent="0.25">
      <c r="E1843" s="356"/>
      <c r="F1843" s="356"/>
      <c r="G1843" s="356"/>
      <c r="H1843" s="356"/>
      <c r="I1843" s="356"/>
      <c r="J1843" s="357"/>
      <c r="K1843" s="357"/>
      <c r="L1843" s="357"/>
      <c r="M1843" s="357"/>
      <c r="N1843" s="358"/>
      <c r="O1843" s="358"/>
      <c r="P1843" s="358"/>
      <c r="Q1843" s="358"/>
      <c r="R1843" s="358"/>
      <c r="S1843" s="358"/>
      <c r="T1843" s="359"/>
      <c r="U1843" s="360"/>
      <c r="V1843" s="360"/>
      <c r="W1843" s="357"/>
      <c r="X1843" s="357"/>
      <c r="Y1843" s="446"/>
      <c r="Z1843" s="443"/>
      <c r="AA1843" s="446"/>
      <c r="AB1843" s="357"/>
      <c r="AC1843" s="357"/>
      <c r="AD1843" s="357"/>
      <c r="AE1843" s="357"/>
      <c r="AF1843" s="357"/>
      <c r="AG1843" s="446"/>
      <c r="AH1843" s="357"/>
      <c r="AI1843" s="357"/>
      <c r="AJ1843" s="357"/>
      <c r="AK1843" s="357"/>
      <c r="AL1843" s="357"/>
      <c r="AM1843" s="357"/>
    </row>
    <row r="1844" spans="5:39" x14ac:dyDescent="0.25">
      <c r="E1844" s="356"/>
      <c r="F1844" s="356"/>
      <c r="G1844" s="356"/>
      <c r="H1844" s="356"/>
      <c r="I1844" s="356"/>
      <c r="J1844" s="357"/>
      <c r="K1844" s="357"/>
      <c r="L1844" s="357"/>
      <c r="M1844" s="357"/>
      <c r="N1844" s="358"/>
      <c r="O1844" s="358"/>
      <c r="P1844" s="358"/>
      <c r="Q1844" s="358"/>
      <c r="R1844" s="358"/>
      <c r="S1844" s="358"/>
      <c r="T1844" s="359"/>
      <c r="U1844" s="360"/>
      <c r="V1844" s="360"/>
      <c r="W1844" s="357"/>
      <c r="X1844" s="357"/>
      <c r="Y1844" s="446"/>
      <c r="Z1844" s="443"/>
      <c r="AA1844" s="446"/>
      <c r="AB1844" s="357"/>
      <c r="AC1844" s="357"/>
      <c r="AD1844" s="357"/>
      <c r="AE1844" s="357"/>
      <c r="AF1844" s="357"/>
      <c r="AG1844" s="446"/>
      <c r="AH1844" s="357"/>
      <c r="AI1844" s="357"/>
      <c r="AJ1844" s="357"/>
      <c r="AK1844" s="357"/>
      <c r="AL1844" s="357"/>
      <c r="AM1844" s="357"/>
    </row>
    <row r="1845" spans="5:39" x14ac:dyDescent="0.25">
      <c r="E1845" s="356"/>
      <c r="F1845" s="356"/>
      <c r="G1845" s="356"/>
      <c r="H1845" s="356"/>
      <c r="I1845" s="356"/>
      <c r="J1845" s="357"/>
      <c r="K1845" s="357"/>
      <c r="L1845" s="357"/>
      <c r="M1845" s="357"/>
      <c r="N1845" s="358"/>
      <c r="O1845" s="358"/>
      <c r="P1845" s="358"/>
      <c r="Q1845" s="358"/>
      <c r="R1845" s="358"/>
      <c r="S1845" s="358"/>
      <c r="T1845" s="359"/>
      <c r="U1845" s="360"/>
      <c r="V1845" s="360"/>
      <c r="W1845" s="357"/>
      <c r="X1845" s="357"/>
      <c r="Y1845" s="446"/>
      <c r="Z1845" s="443"/>
      <c r="AA1845" s="446"/>
      <c r="AB1845" s="357"/>
      <c r="AC1845" s="357"/>
      <c r="AD1845" s="357"/>
      <c r="AE1845" s="357"/>
      <c r="AF1845" s="357"/>
      <c r="AG1845" s="446"/>
      <c r="AH1845" s="357"/>
      <c r="AI1845" s="357"/>
      <c r="AJ1845" s="357"/>
      <c r="AK1845" s="357"/>
      <c r="AL1845" s="357"/>
      <c r="AM1845" s="357"/>
    </row>
    <row r="1846" spans="5:39" x14ac:dyDescent="0.25">
      <c r="E1846" s="356"/>
      <c r="F1846" s="356"/>
      <c r="G1846" s="356"/>
      <c r="H1846" s="356"/>
      <c r="I1846" s="356"/>
      <c r="J1846" s="357"/>
      <c r="K1846" s="357"/>
      <c r="L1846" s="357"/>
      <c r="M1846" s="357"/>
      <c r="N1846" s="358"/>
      <c r="O1846" s="358"/>
      <c r="P1846" s="358"/>
      <c r="Q1846" s="358"/>
      <c r="R1846" s="358"/>
      <c r="S1846" s="358"/>
      <c r="T1846" s="359"/>
      <c r="U1846" s="360"/>
      <c r="V1846" s="360"/>
      <c r="W1846" s="357"/>
      <c r="X1846" s="357"/>
      <c r="Y1846" s="446"/>
      <c r="Z1846" s="443"/>
      <c r="AA1846" s="446"/>
      <c r="AB1846" s="357"/>
      <c r="AC1846" s="357"/>
      <c r="AD1846" s="357"/>
      <c r="AE1846" s="357"/>
      <c r="AF1846" s="357"/>
      <c r="AG1846" s="446"/>
      <c r="AH1846" s="357"/>
      <c r="AI1846" s="357"/>
      <c r="AJ1846" s="357"/>
      <c r="AK1846" s="357"/>
      <c r="AL1846" s="357"/>
      <c r="AM1846" s="357"/>
    </row>
    <row r="1847" spans="5:39" x14ac:dyDescent="0.25">
      <c r="E1847" s="356"/>
      <c r="F1847" s="356"/>
      <c r="G1847" s="356"/>
      <c r="H1847" s="356"/>
      <c r="I1847" s="356"/>
      <c r="J1847" s="357"/>
      <c r="K1847" s="357"/>
      <c r="L1847" s="357"/>
      <c r="M1847" s="357"/>
      <c r="N1847" s="358"/>
      <c r="O1847" s="358"/>
      <c r="P1847" s="358"/>
      <c r="Q1847" s="358"/>
      <c r="R1847" s="358"/>
      <c r="S1847" s="358"/>
      <c r="T1847" s="359"/>
      <c r="U1847" s="360"/>
      <c r="V1847" s="360"/>
      <c r="W1847" s="357"/>
      <c r="X1847" s="357"/>
      <c r="Y1847" s="446"/>
      <c r="Z1847" s="443"/>
      <c r="AA1847" s="446"/>
      <c r="AB1847" s="357"/>
      <c r="AC1847" s="357"/>
      <c r="AD1847" s="357"/>
      <c r="AE1847" s="357"/>
      <c r="AF1847" s="357"/>
      <c r="AG1847" s="446"/>
      <c r="AH1847" s="357"/>
      <c r="AI1847" s="357"/>
      <c r="AJ1847" s="357"/>
      <c r="AK1847" s="357"/>
      <c r="AL1847" s="357"/>
      <c r="AM1847" s="357"/>
    </row>
    <row r="1848" spans="5:39" x14ac:dyDescent="0.25">
      <c r="E1848" s="356"/>
      <c r="F1848" s="356"/>
      <c r="G1848" s="356"/>
      <c r="H1848" s="356"/>
      <c r="I1848" s="356"/>
      <c r="J1848" s="357"/>
      <c r="K1848" s="357"/>
      <c r="L1848" s="357"/>
      <c r="M1848" s="357"/>
      <c r="N1848" s="358"/>
      <c r="O1848" s="358"/>
      <c r="P1848" s="358"/>
      <c r="Q1848" s="358"/>
      <c r="R1848" s="358"/>
      <c r="S1848" s="358"/>
      <c r="T1848" s="359"/>
      <c r="U1848" s="360"/>
      <c r="V1848" s="360"/>
      <c r="W1848" s="357"/>
      <c r="X1848" s="357"/>
      <c r="Y1848" s="446"/>
      <c r="Z1848" s="443"/>
      <c r="AA1848" s="446"/>
      <c r="AB1848" s="357"/>
      <c r="AC1848" s="357"/>
      <c r="AD1848" s="357"/>
      <c r="AE1848" s="357"/>
      <c r="AF1848" s="357"/>
      <c r="AG1848" s="446"/>
      <c r="AH1848" s="357"/>
      <c r="AI1848" s="357"/>
      <c r="AJ1848" s="357"/>
      <c r="AK1848" s="357"/>
      <c r="AL1848" s="357"/>
      <c r="AM1848" s="357"/>
    </row>
    <row r="1849" spans="5:39" x14ac:dyDescent="0.25">
      <c r="E1849" s="356"/>
      <c r="F1849" s="356"/>
      <c r="G1849" s="356"/>
      <c r="H1849" s="356"/>
      <c r="I1849" s="356"/>
      <c r="J1849" s="357"/>
      <c r="K1849" s="357"/>
      <c r="L1849" s="357"/>
      <c r="M1849" s="357"/>
      <c r="N1849" s="358"/>
      <c r="O1849" s="358"/>
      <c r="P1849" s="358"/>
      <c r="Q1849" s="358"/>
      <c r="R1849" s="358"/>
      <c r="S1849" s="358"/>
      <c r="T1849" s="359"/>
      <c r="U1849" s="360"/>
      <c r="V1849" s="360"/>
      <c r="W1849" s="357"/>
      <c r="X1849" s="357"/>
      <c r="Y1849" s="446"/>
      <c r="Z1849" s="443"/>
      <c r="AA1849" s="446"/>
      <c r="AB1849" s="357"/>
      <c r="AC1849" s="357"/>
      <c r="AD1849" s="357"/>
      <c r="AE1849" s="357"/>
      <c r="AF1849" s="357"/>
      <c r="AG1849" s="446"/>
      <c r="AH1849" s="357"/>
      <c r="AI1849" s="357"/>
      <c r="AJ1849" s="357"/>
      <c r="AK1849" s="357"/>
      <c r="AL1849" s="357"/>
      <c r="AM1849" s="357"/>
    </row>
    <row r="1850" spans="5:39" x14ac:dyDescent="0.25">
      <c r="E1850" s="356"/>
      <c r="F1850" s="356"/>
      <c r="G1850" s="356"/>
      <c r="H1850" s="356"/>
      <c r="I1850" s="356"/>
      <c r="J1850" s="357"/>
      <c r="K1850" s="357"/>
      <c r="L1850" s="357"/>
      <c r="M1850" s="357"/>
      <c r="N1850" s="358"/>
      <c r="O1850" s="358"/>
      <c r="P1850" s="358"/>
      <c r="Q1850" s="358"/>
      <c r="R1850" s="358"/>
      <c r="S1850" s="358"/>
      <c r="T1850" s="359"/>
      <c r="U1850" s="360"/>
      <c r="V1850" s="360"/>
      <c r="W1850" s="357"/>
      <c r="X1850" s="357"/>
      <c r="Y1850" s="446"/>
      <c r="Z1850" s="443"/>
      <c r="AA1850" s="446"/>
      <c r="AB1850" s="357"/>
      <c r="AC1850" s="357"/>
      <c r="AD1850" s="357"/>
      <c r="AE1850" s="357"/>
      <c r="AF1850" s="357"/>
      <c r="AG1850" s="446"/>
      <c r="AH1850" s="357"/>
      <c r="AI1850" s="357"/>
      <c r="AJ1850" s="357"/>
      <c r="AK1850" s="357"/>
      <c r="AL1850" s="357"/>
      <c r="AM1850" s="357"/>
    </row>
    <row r="1851" spans="5:39" x14ac:dyDescent="0.25">
      <c r="E1851" s="356"/>
      <c r="F1851" s="356"/>
      <c r="G1851" s="356"/>
      <c r="H1851" s="356"/>
      <c r="I1851" s="356"/>
      <c r="J1851" s="357"/>
      <c r="K1851" s="357"/>
      <c r="L1851" s="357"/>
      <c r="M1851" s="357"/>
      <c r="N1851" s="358"/>
      <c r="O1851" s="358"/>
      <c r="P1851" s="358"/>
      <c r="Q1851" s="358"/>
      <c r="R1851" s="358"/>
      <c r="S1851" s="358"/>
      <c r="T1851" s="359"/>
      <c r="U1851" s="360"/>
      <c r="V1851" s="360"/>
      <c r="W1851" s="357"/>
      <c r="X1851" s="357"/>
      <c r="Y1851" s="446"/>
      <c r="Z1851" s="443"/>
      <c r="AA1851" s="446"/>
      <c r="AB1851" s="357"/>
      <c r="AC1851" s="357"/>
      <c r="AD1851" s="357"/>
      <c r="AE1851" s="357"/>
      <c r="AF1851" s="357"/>
      <c r="AG1851" s="446"/>
      <c r="AH1851" s="357"/>
      <c r="AI1851" s="357"/>
      <c r="AJ1851" s="357"/>
      <c r="AK1851" s="357"/>
      <c r="AL1851" s="357"/>
      <c r="AM1851" s="357"/>
    </row>
    <row r="1852" spans="5:39" x14ac:dyDescent="0.25">
      <c r="E1852" s="356"/>
      <c r="F1852" s="356"/>
      <c r="G1852" s="356"/>
      <c r="H1852" s="356"/>
      <c r="I1852" s="356"/>
      <c r="J1852" s="357"/>
      <c r="K1852" s="357"/>
      <c r="L1852" s="357"/>
      <c r="M1852" s="357"/>
      <c r="N1852" s="358"/>
      <c r="O1852" s="358"/>
      <c r="P1852" s="358"/>
      <c r="Q1852" s="358"/>
      <c r="R1852" s="358"/>
      <c r="S1852" s="358"/>
      <c r="T1852" s="359"/>
      <c r="U1852" s="360"/>
      <c r="V1852" s="360"/>
      <c r="W1852" s="357"/>
      <c r="X1852" s="357"/>
      <c r="Y1852" s="446"/>
      <c r="Z1852" s="443"/>
      <c r="AA1852" s="446"/>
      <c r="AB1852" s="357"/>
      <c r="AC1852" s="357"/>
      <c r="AD1852" s="357"/>
      <c r="AE1852" s="357"/>
      <c r="AF1852" s="357"/>
      <c r="AG1852" s="446"/>
      <c r="AH1852" s="357"/>
      <c r="AI1852" s="357"/>
      <c r="AJ1852" s="357"/>
      <c r="AK1852" s="357"/>
      <c r="AL1852" s="357"/>
      <c r="AM1852" s="357"/>
    </row>
    <row r="1853" spans="5:39" x14ac:dyDescent="0.25">
      <c r="E1853" s="356"/>
      <c r="F1853" s="356"/>
      <c r="G1853" s="356"/>
      <c r="H1853" s="356"/>
      <c r="I1853" s="356"/>
      <c r="J1853" s="357"/>
      <c r="K1853" s="357"/>
      <c r="L1853" s="357"/>
      <c r="M1853" s="357"/>
      <c r="N1853" s="358"/>
      <c r="O1853" s="358"/>
      <c r="P1853" s="358"/>
      <c r="Q1853" s="358"/>
      <c r="R1853" s="358"/>
      <c r="S1853" s="358"/>
      <c r="T1853" s="359"/>
      <c r="U1853" s="360"/>
      <c r="V1853" s="360"/>
      <c r="W1853" s="357"/>
      <c r="X1853" s="357"/>
      <c r="Y1853" s="446"/>
      <c r="Z1853" s="443"/>
      <c r="AA1853" s="446"/>
      <c r="AB1853" s="357"/>
      <c r="AC1853" s="357"/>
      <c r="AD1853" s="357"/>
      <c r="AE1853" s="357"/>
      <c r="AF1853" s="357"/>
      <c r="AG1853" s="446"/>
      <c r="AH1853" s="357"/>
      <c r="AI1853" s="357"/>
      <c r="AJ1853" s="357"/>
      <c r="AK1853" s="357"/>
      <c r="AL1853" s="357"/>
      <c r="AM1853" s="357"/>
    </row>
    <row r="1854" spans="5:39" x14ac:dyDescent="0.25">
      <c r="E1854" s="356"/>
      <c r="F1854" s="356"/>
      <c r="G1854" s="356"/>
      <c r="H1854" s="356"/>
      <c r="I1854" s="356"/>
      <c r="J1854" s="357"/>
      <c r="K1854" s="357"/>
      <c r="L1854" s="357"/>
      <c r="M1854" s="357"/>
      <c r="N1854" s="358"/>
      <c r="O1854" s="358"/>
      <c r="P1854" s="358"/>
      <c r="Q1854" s="358"/>
      <c r="R1854" s="358"/>
      <c r="S1854" s="358"/>
      <c r="T1854" s="359"/>
      <c r="U1854" s="360"/>
      <c r="V1854" s="360"/>
      <c r="W1854" s="357"/>
      <c r="X1854" s="357"/>
      <c r="Y1854" s="446"/>
      <c r="Z1854" s="443"/>
      <c r="AA1854" s="446"/>
      <c r="AB1854" s="357"/>
      <c r="AC1854" s="357"/>
      <c r="AD1854" s="357"/>
      <c r="AE1854" s="357"/>
      <c r="AF1854" s="357"/>
      <c r="AG1854" s="446"/>
      <c r="AH1854" s="357"/>
      <c r="AI1854" s="357"/>
      <c r="AJ1854" s="357"/>
      <c r="AK1854" s="357"/>
      <c r="AL1854" s="357"/>
      <c r="AM1854" s="357"/>
    </row>
    <row r="1855" spans="5:39" x14ac:dyDescent="0.25">
      <c r="E1855" s="356"/>
      <c r="F1855" s="356"/>
      <c r="G1855" s="356"/>
      <c r="H1855" s="356"/>
      <c r="I1855" s="356"/>
      <c r="J1855" s="357"/>
      <c r="K1855" s="357"/>
      <c r="L1855" s="357"/>
      <c r="M1855" s="357"/>
      <c r="N1855" s="358"/>
      <c r="O1855" s="358"/>
      <c r="P1855" s="358"/>
      <c r="Q1855" s="358"/>
      <c r="R1855" s="358"/>
      <c r="S1855" s="358"/>
      <c r="T1855" s="359"/>
      <c r="U1855" s="360"/>
      <c r="V1855" s="360"/>
      <c r="W1855" s="357"/>
      <c r="X1855" s="357"/>
      <c r="Y1855" s="446"/>
      <c r="Z1855" s="443"/>
      <c r="AA1855" s="446"/>
      <c r="AB1855" s="357"/>
      <c r="AC1855" s="357"/>
      <c r="AD1855" s="357"/>
      <c r="AE1855" s="357"/>
      <c r="AF1855" s="357"/>
      <c r="AG1855" s="446"/>
      <c r="AH1855" s="357"/>
      <c r="AI1855" s="357"/>
      <c r="AJ1855" s="357"/>
      <c r="AK1855" s="357"/>
      <c r="AL1855" s="357"/>
      <c r="AM1855" s="357"/>
    </row>
    <row r="1856" spans="5:39" x14ac:dyDescent="0.25">
      <c r="E1856" s="356"/>
      <c r="F1856" s="356"/>
      <c r="G1856" s="356"/>
      <c r="H1856" s="356"/>
      <c r="I1856" s="356"/>
      <c r="J1856" s="357"/>
      <c r="K1856" s="357"/>
      <c r="L1856" s="357"/>
      <c r="M1856" s="357"/>
      <c r="N1856" s="358"/>
      <c r="O1856" s="358"/>
      <c r="P1856" s="358"/>
      <c r="Q1856" s="358"/>
      <c r="R1856" s="358"/>
      <c r="S1856" s="358"/>
      <c r="T1856" s="359"/>
      <c r="U1856" s="360"/>
      <c r="V1856" s="360"/>
      <c r="W1856" s="357"/>
      <c r="X1856" s="357"/>
      <c r="Y1856" s="446"/>
      <c r="Z1856" s="443"/>
      <c r="AA1856" s="446"/>
      <c r="AB1856" s="357"/>
      <c r="AC1856" s="357"/>
      <c r="AD1856" s="357"/>
      <c r="AE1856" s="357"/>
      <c r="AF1856" s="357"/>
      <c r="AG1856" s="446"/>
      <c r="AH1856" s="357"/>
      <c r="AI1856" s="357"/>
      <c r="AJ1856" s="357"/>
      <c r="AK1856" s="357"/>
      <c r="AL1856" s="357"/>
      <c r="AM1856" s="357"/>
    </row>
    <row r="1857" spans="5:39" x14ac:dyDescent="0.25">
      <c r="E1857" s="356"/>
      <c r="F1857" s="356"/>
      <c r="G1857" s="356"/>
      <c r="H1857" s="356"/>
      <c r="I1857" s="356"/>
      <c r="J1857" s="357"/>
      <c r="K1857" s="357"/>
      <c r="L1857" s="357"/>
      <c r="M1857" s="357"/>
      <c r="N1857" s="358"/>
      <c r="O1857" s="358"/>
      <c r="P1857" s="358"/>
      <c r="Q1857" s="358"/>
      <c r="R1857" s="358"/>
      <c r="S1857" s="358"/>
      <c r="T1857" s="359"/>
      <c r="U1857" s="360"/>
      <c r="V1857" s="360"/>
      <c r="W1857" s="357"/>
      <c r="X1857" s="357"/>
      <c r="Y1857" s="446"/>
      <c r="Z1857" s="443"/>
      <c r="AA1857" s="446"/>
      <c r="AB1857" s="357"/>
      <c r="AC1857" s="357"/>
      <c r="AD1857" s="357"/>
      <c r="AE1857" s="357"/>
      <c r="AF1857" s="357"/>
      <c r="AG1857" s="446"/>
      <c r="AH1857" s="357"/>
      <c r="AI1857" s="357"/>
      <c r="AJ1857" s="357"/>
      <c r="AK1857" s="357"/>
      <c r="AL1857" s="357"/>
      <c r="AM1857" s="357"/>
    </row>
    <row r="1858" spans="5:39" x14ac:dyDescent="0.25">
      <c r="E1858" s="356"/>
      <c r="F1858" s="356"/>
      <c r="G1858" s="356"/>
      <c r="H1858" s="356"/>
      <c r="I1858" s="356"/>
      <c r="J1858" s="357"/>
      <c r="K1858" s="357"/>
      <c r="L1858" s="357"/>
      <c r="M1858" s="357"/>
      <c r="N1858" s="358"/>
      <c r="O1858" s="358"/>
      <c r="P1858" s="358"/>
      <c r="Q1858" s="358"/>
      <c r="R1858" s="358"/>
      <c r="S1858" s="358"/>
      <c r="T1858" s="359"/>
      <c r="U1858" s="360"/>
      <c r="V1858" s="360"/>
      <c r="W1858" s="357"/>
      <c r="X1858" s="357"/>
      <c r="Y1858" s="446"/>
      <c r="Z1858" s="443"/>
      <c r="AA1858" s="446"/>
      <c r="AB1858" s="357"/>
      <c r="AC1858" s="357"/>
      <c r="AD1858" s="357"/>
      <c r="AE1858" s="357"/>
      <c r="AF1858" s="357"/>
      <c r="AG1858" s="446"/>
      <c r="AH1858" s="357"/>
      <c r="AI1858" s="357"/>
      <c r="AJ1858" s="357"/>
      <c r="AK1858" s="357"/>
      <c r="AL1858" s="357"/>
      <c r="AM1858" s="357"/>
    </row>
    <row r="1859" spans="5:39" x14ac:dyDescent="0.25">
      <c r="E1859" s="356"/>
      <c r="F1859" s="356"/>
      <c r="G1859" s="356"/>
      <c r="H1859" s="356"/>
      <c r="I1859" s="356"/>
      <c r="J1859" s="357"/>
      <c r="K1859" s="357"/>
      <c r="L1859" s="357"/>
      <c r="M1859" s="357"/>
      <c r="N1859" s="358"/>
      <c r="O1859" s="358"/>
      <c r="P1859" s="358"/>
      <c r="Q1859" s="358"/>
      <c r="R1859" s="358"/>
      <c r="S1859" s="358"/>
      <c r="T1859" s="359"/>
      <c r="U1859" s="360"/>
      <c r="V1859" s="360"/>
      <c r="W1859" s="357"/>
      <c r="X1859" s="357"/>
      <c r="Y1859" s="446"/>
      <c r="Z1859" s="443"/>
      <c r="AA1859" s="446"/>
      <c r="AB1859" s="357"/>
      <c r="AC1859" s="357"/>
      <c r="AD1859" s="357"/>
      <c r="AE1859" s="357"/>
      <c r="AF1859" s="357"/>
      <c r="AG1859" s="446"/>
      <c r="AH1859" s="357"/>
      <c r="AI1859" s="357"/>
      <c r="AJ1859" s="357"/>
      <c r="AK1859" s="357"/>
      <c r="AL1859" s="357"/>
      <c r="AM1859" s="357"/>
    </row>
    <row r="1860" spans="5:39" x14ac:dyDescent="0.25">
      <c r="E1860" s="356"/>
      <c r="F1860" s="356"/>
      <c r="G1860" s="356"/>
      <c r="H1860" s="356"/>
      <c r="I1860" s="356"/>
      <c r="J1860" s="357"/>
      <c r="K1860" s="357"/>
      <c r="L1860" s="357"/>
      <c r="M1860" s="357"/>
      <c r="N1860" s="358"/>
      <c r="O1860" s="358"/>
      <c r="P1860" s="358"/>
      <c r="Q1860" s="358"/>
      <c r="R1860" s="358"/>
      <c r="S1860" s="358"/>
      <c r="T1860" s="359"/>
      <c r="U1860" s="360"/>
      <c r="V1860" s="360"/>
      <c r="W1860" s="357"/>
      <c r="X1860" s="357"/>
      <c r="Y1860" s="446"/>
      <c r="Z1860" s="443"/>
      <c r="AA1860" s="446"/>
      <c r="AB1860" s="357"/>
      <c r="AC1860" s="357"/>
      <c r="AD1860" s="357"/>
      <c r="AE1860" s="357"/>
      <c r="AF1860" s="357"/>
      <c r="AG1860" s="446"/>
      <c r="AH1860" s="357"/>
      <c r="AI1860" s="357"/>
      <c r="AJ1860" s="357"/>
      <c r="AK1860" s="357"/>
      <c r="AL1860" s="357"/>
      <c r="AM1860" s="357"/>
    </row>
    <row r="1861" spans="5:39" x14ac:dyDescent="0.25">
      <c r="E1861" s="356"/>
      <c r="F1861" s="356"/>
      <c r="G1861" s="356"/>
      <c r="H1861" s="356"/>
      <c r="I1861" s="356"/>
      <c r="J1861" s="357"/>
      <c r="K1861" s="357"/>
      <c r="L1861" s="357"/>
      <c r="M1861" s="357"/>
      <c r="N1861" s="358"/>
      <c r="O1861" s="358"/>
      <c r="P1861" s="358"/>
      <c r="Q1861" s="358"/>
      <c r="R1861" s="358"/>
      <c r="S1861" s="358"/>
      <c r="T1861" s="359"/>
      <c r="U1861" s="360"/>
      <c r="V1861" s="360"/>
      <c r="W1861" s="357"/>
      <c r="X1861" s="357"/>
      <c r="Y1861" s="446"/>
      <c r="Z1861" s="443"/>
      <c r="AA1861" s="446"/>
      <c r="AB1861" s="357"/>
      <c r="AC1861" s="357"/>
      <c r="AD1861" s="357"/>
      <c r="AE1861" s="357"/>
      <c r="AF1861" s="357"/>
      <c r="AG1861" s="446"/>
      <c r="AH1861" s="357"/>
      <c r="AI1861" s="357"/>
      <c r="AJ1861" s="357"/>
      <c r="AK1861" s="357"/>
      <c r="AL1861" s="357"/>
      <c r="AM1861" s="357"/>
    </row>
    <row r="1862" spans="5:39" x14ac:dyDescent="0.25">
      <c r="E1862" s="356"/>
      <c r="F1862" s="356"/>
      <c r="G1862" s="356"/>
      <c r="H1862" s="356"/>
      <c r="I1862" s="356"/>
      <c r="J1862" s="357"/>
      <c r="K1862" s="357"/>
      <c r="L1862" s="357"/>
      <c r="M1862" s="357"/>
      <c r="N1862" s="358"/>
      <c r="O1862" s="358"/>
      <c r="P1862" s="358"/>
      <c r="Q1862" s="358"/>
      <c r="R1862" s="358"/>
      <c r="S1862" s="358"/>
      <c r="T1862" s="359"/>
      <c r="U1862" s="360"/>
      <c r="V1862" s="360"/>
      <c r="W1862" s="357"/>
      <c r="X1862" s="357"/>
      <c r="Y1862" s="446"/>
      <c r="Z1862" s="443"/>
      <c r="AA1862" s="446"/>
      <c r="AB1862" s="357"/>
      <c r="AC1862" s="357"/>
      <c r="AD1862" s="357"/>
      <c r="AE1862" s="357"/>
      <c r="AF1862" s="357"/>
      <c r="AG1862" s="446"/>
      <c r="AH1862" s="357"/>
      <c r="AI1862" s="357"/>
      <c r="AJ1862" s="357"/>
      <c r="AK1862" s="357"/>
      <c r="AL1862" s="357"/>
      <c r="AM1862" s="357"/>
    </row>
    <row r="1863" spans="5:39" x14ac:dyDescent="0.25">
      <c r="E1863" s="356"/>
      <c r="F1863" s="356"/>
      <c r="G1863" s="356"/>
      <c r="H1863" s="356"/>
      <c r="I1863" s="356"/>
      <c r="J1863" s="357"/>
      <c r="K1863" s="357"/>
      <c r="L1863" s="357"/>
      <c r="M1863" s="357"/>
      <c r="N1863" s="358"/>
      <c r="O1863" s="358"/>
      <c r="P1863" s="358"/>
      <c r="Q1863" s="358"/>
      <c r="R1863" s="358"/>
      <c r="S1863" s="358"/>
      <c r="T1863" s="359"/>
      <c r="U1863" s="360"/>
      <c r="V1863" s="360"/>
      <c r="W1863" s="357"/>
      <c r="X1863" s="357"/>
      <c r="Y1863" s="446"/>
      <c r="Z1863" s="443"/>
      <c r="AA1863" s="446"/>
      <c r="AB1863" s="357"/>
      <c r="AC1863" s="357"/>
      <c r="AD1863" s="357"/>
      <c r="AE1863" s="357"/>
      <c r="AF1863" s="357"/>
      <c r="AG1863" s="446"/>
      <c r="AH1863" s="357"/>
      <c r="AI1863" s="357"/>
      <c r="AJ1863" s="357"/>
      <c r="AK1863" s="357"/>
      <c r="AL1863" s="357"/>
      <c r="AM1863" s="357"/>
    </row>
    <row r="1864" spans="5:39" x14ac:dyDescent="0.25">
      <c r="E1864" s="356"/>
      <c r="F1864" s="356"/>
      <c r="G1864" s="356"/>
      <c r="H1864" s="356"/>
      <c r="I1864" s="356"/>
      <c r="J1864" s="357"/>
      <c r="K1864" s="357"/>
      <c r="L1864" s="357"/>
      <c r="M1864" s="357"/>
      <c r="N1864" s="358"/>
      <c r="O1864" s="358"/>
      <c r="P1864" s="358"/>
      <c r="Q1864" s="358"/>
      <c r="R1864" s="358"/>
      <c r="S1864" s="358"/>
      <c r="T1864" s="359"/>
      <c r="U1864" s="360"/>
      <c r="V1864" s="360"/>
      <c r="W1864" s="357"/>
      <c r="X1864" s="357"/>
      <c r="Y1864" s="446"/>
      <c r="Z1864" s="443"/>
      <c r="AA1864" s="446"/>
      <c r="AB1864" s="357"/>
      <c r="AC1864" s="357"/>
      <c r="AD1864" s="357"/>
      <c r="AE1864" s="357"/>
      <c r="AF1864" s="357"/>
      <c r="AG1864" s="446"/>
      <c r="AH1864" s="357"/>
      <c r="AI1864" s="357"/>
      <c r="AJ1864" s="357"/>
      <c r="AK1864" s="357"/>
      <c r="AL1864" s="357"/>
      <c r="AM1864" s="357"/>
    </row>
    <row r="1865" spans="5:39" x14ac:dyDescent="0.25">
      <c r="E1865" s="356"/>
      <c r="F1865" s="356"/>
      <c r="G1865" s="356"/>
      <c r="H1865" s="356"/>
      <c r="I1865" s="356"/>
      <c r="J1865" s="357"/>
      <c r="K1865" s="357"/>
      <c r="L1865" s="357"/>
      <c r="M1865" s="357"/>
      <c r="N1865" s="358"/>
      <c r="O1865" s="358"/>
      <c r="P1865" s="358"/>
      <c r="Q1865" s="358"/>
      <c r="R1865" s="358"/>
      <c r="S1865" s="358"/>
      <c r="T1865" s="359"/>
      <c r="U1865" s="360"/>
      <c r="V1865" s="360"/>
      <c r="W1865" s="357"/>
      <c r="X1865" s="357"/>
      <c r="Y1865" s="446"/>
      <c r="Z1865" s="443"/>
      <c r="AA1865" s="446"/>
      <c r="AB1865" s="357"/>
      <c r="AC1865" s="357"/>
      <c r="AD1865" s="357"/>
      <c r="AE1865" s="357"/>
      <c r="AF1865" s="357"/>
      <c r="AG1865" s="446"/>
      <c r="AH1865" s="357"/>
      <c r="AI1865" s="357"/>
      <c r="AJ1865" s="357"/>
      <c r="AK1865" s="357"/>
      <c r="AL1865" s="357"/>
      <c r="AM1865" s="357"/>
    </row>
    <row r="1866" spans="5:39" x14ac:dyDescent="0.25">
      <c r="E1866" s="356"/>
      <c r="F1866" s="356"/>
      <c r="G1866" s="356"/>
      <c r="H1866" s="356"/>
      <c r="I1866" s="356"/>
      <c r="J1866" s="357"/>
      <c r="K1866" s="357"/>
      <c r="L1866" s="357"/>
      <c r="M1866" s="357"/>
      <c r="N1866" s="358"/>
      <c r="O1866" s="358"/>
      <c r="P1866" s="358"/>
      <c r="Q1866" s="358"/>
      <c r="R1866" s="358"/>
      <c r="S1866" s="358"/>
      <c r="T1866" s="359"/>
      <c r="U1866" s="360"/>
      <c r="V1866" s="360"/>
      <c r="W1866" s="357"/>
      <c r="X1866" s="357"/>
      <c r="Y1866" s="446"/>
      <c r="Z1866" s="443"/>
      <c r="AA1866" s="446"/>
      <c r="AB1866" s="357"/>
      <c r="AC1866" s="357"/>
      <c r="AD1866" s="357"/>
      <c r="AE1866" s="357"/>
      <c r="AF1866" s="357"/>
      <c r="AG1866" s="446"/>
      <c r="AH1866" s="357"/>
      <c r="AI1866" s="357"/>
      <c r="AJ1866" s="357"/>
      <c r="AK1866" s="357"/>
      <c r="AL1866" s="357"/>
      <c r="AM1866" s="357"/>
    </row>
    <row r="1867" spans="5:39" x14ac:dyDescent="0.25">
      <c r="E1867" s="356"/>
      <c r="F1867" s="356"/>
      <c r="G1867" s="356"/>
      <c r="H1867" s="356"/>
      <c r="I1867" s="356"/>
      <c r="J1867" s="357"/>
      <c r="K1867" s="357"/>
      <c r="L1867" s="357"/>
      <c r="M1867" s="357"/>
      <c r="N1867" s="358"/>
      <c r="O1867" s="358"/>
      <c r="P1867" s="358"/>
      <c r="Q1867" s="358"/>
      <c r="R1867" s="358"/>
      <c r="S1867" s="358"/>
      <c r="T1867" s="359"/>
      <c r="U1867" s="360"/>
      <c r="V1867" s="360"/>
      <c r="W1867" s="357"/>
      <c r="X1867" s="357"/>
      <c r="Y1867" s="446"/>
      <c r="Z1867" s="443"/>
      <c r="AA1867" s="446"/>
      <c r="AB1867" s="357"/>
      <c r="AC1867" s="357"/>
      <c r="AD1867" s="357"/>
      <c r="AE1867" s="357"/>
      <c r="AF1867" s="357"/>
      <c r="AG1867" s="446"/>
      <c r="AH1867" s="357"/>
      <c r="AI1867" s="357"/>
      <c r="AJ1867" s="357"/>
      <c r="AK1867" s="357"/>
      <c r="AL1867" s="357"/>
      <c r="AM1867" s="357"/>
    </row>
    <row r="1868" spans="5:39" x14ac:dyDescent="0.25">
      <c r="E1868" s="356"/>
      <c r="F1868" s="356"/>
      <c r="G1868" s="356"/>
      <c r="H1868" s="356"/>
      <c r="I1868" s="356"/>
      <c r="J1868" s="357"/>
      <c r="K1868" s="357"/>
      <c r="L1868" s="357"/>
      <c r="M1868" s="357"/>
      <c r="N1868" s="358"/>
      <c r="O1868" s="358"/>
      <c r="P1868" s="358"/>
      <c r="Q1868" s="358"/>
      <c r="R1868" s="358"/>
      <c r="S1868" s="358"/>
      <c r="T1868" s="359"/>
      <c r="U1868" s="360"/>
      <c r="V1868" s="360"/>
      <c r="W1868" s="357"/>
      <c r="X1868" s="357"/>
      <c r="Y1868" s="446"/>
      <c r="Z1868" s="443"/>
      <c r="AA1868" s="446"/>
      <c r="AB1868" s="357"/>
      <c r="AC1868" s="357"/>
      <c r="AD1868" s="357"/>
      <c r="AE1868" s="357"/>
      <c r="AF1868" s="357"/>
      <c r="AG1868" s="446"/>
      <c r="AH1868" s="357"/>
      <c r="AI1868" s="357"/>
      <c r="AJ1868" s="357"/>
      <c r="AK1868" s="357"/>
      <c r="AL1868" s="357"/>
      <c r="AM1868" s="357"/>
    </row>
    <row r="1869" spans="5:39" x14ac:dyDescent="0.25">
      <c r="E1869" s="356"/>
      <c r="F1869" s="356"/>
      <c r="G1869" s="356"/>
      <c r="H1869" s="356"/>
      <c r="I1869" s="356"/>
      <c r="J1869" s="357"/>
      <c r="K1869" s="357"/>
      <c r="L1869" s="357"/>
      <c r="M1869" s="357"/>
      <c r="N1869" s="358"/>
      <c r="O1869" s="358"/>
      <c r="P1869" s="358"/>
      <c r="Q1869" s="358"/>
      <c r="R1869" s="358"/>
      <c r="S1869" s="358"/>
      <c r="T1869" s="359"/>
      <c r="U1869" s="360"/>
      <c r="V1869" s="360"/>
      <c r="W1869" s="357"/>
      <c r="X1869" s="357"/>
      <c r="Y1869" s="446"/>
      <c r="Z1869" s="443"/>
      <c r="AA1869" s="446"/>
      <c r="AB1869" s="357"/>
      <c r="AC1869" s="357"/>
      <c r="AD1869" s="357"/>
      <c r="AE1869" s="357"/>
      <c r="AF1869" s="357"/>
      <c r="AG1869" s="446"/>
      <c r="AH1869" s="357"/>
      <c r="AI1869" s="357"/>
      <c r="AJ1869" s="357"/>
      <c r="AK1869" s="357"/>
      <c r="AL1869" s="357"/>
      <c r="AM1869" s="357"/>
    </row>
    <row r="1870" spans="5:39" x14ac:dyDescent="0.25">
      <c r="E1870" s="356"/>
      <c r="F1870" s="356"/>
      <c r="G1870" s="356"/>
      <c r="H1870" s="356"/>
      <c r="I1870" s="356"/>
      <c r="J1870" s="357"/>
      <c r="K1870" s="357"/>
      <c r="L1870" s="357"/>
      <c r="M1870" s="357"/>
      <c r="N1870" s="358"/>
      <c r="O1870" s="358"/>
      <c r="P1870" s="358"/>
      <c r="Q1870" s="358"/>
      <c r="R1870" s="358"/>
      <c r="S1870" s="358"/>
      <c r="T1870" s="359"/>
      <c r="U1870" s="360"/>
      <c r="V1870" s="360"/>
      <c r="W1870" s="357"/>
      <c r="X1870" s="357"/>
      <c r="Y1870" s="446"/>
      <c r="Z1870" s="443"/>
      <c r="AA1870" s="446"/>
      <c r="AB1870" s="357"/>
      <c r="AC1870" s="357"/>
      <c r="AD1870" s="357"/>
      <c r="AE1870" s="357"/>
      <c r="AF1870" s="357"/>
      <c r="AG1870" s="446"/>
      <c r="AH1870" s="357"/>
      <c r="AI1870" s="357"/>
      <c r="AJ1870" s="357"/>
      <c r="AK1870" s="357"/>
      <c r="AL1870" s="357"/>
      <c r="AM1870" s="357"/>
    </row>
    <row r="1871" spans="5:39" x14ac:dyDescent="0.25">
      <c r="E1871" s="356"/>
      <c r="F1871" s="356"/>
      <c r="G1871" s="356"/>
      <c r="H1871" s="356"/>
      <c r="I1871" s="356"/>
      <c r="J1871" s="357"/>
      <c r="K1871" s="357"/>
      <c r="L1871" s="357"/>
      <c r="M1871" s="357"/>
      <c r="N1871" s="358"/>
      <c r="O1871" s="358"/>
      <c r="P1871" s="358"/>
      <c r="Q1871" s="358"/>
      <c r="R1871" s="358"/>
      <c r="S1871" s="358"/>
      <c r="T1871" s="359"/>
      <c r="U1871" s="360"/>
      <c r="V1871" s="360"/>
      <c r="W1871" s="357"/>
      <c r="X1871" s="357"/>
      <c r="Y1871" s="446"/>
      <c r="Z1871" s="443"/>
      <c r="AA1871" s="446"/>
      <c r="AB1871" s="357"/>
      <c r="AC1871" s="357"/>
      <c r="AD1871" s="357"/>
      <c r="AE1871" s="357"/>
      <c r="AF1871" s="357"/>
      <c r="AG1871" s="446"/>
      <c r="AH1871" s="357"/>
      <c r="AI1871" s="357"/>
      <c r="AJ1871" s="357"/>
      <c r="AK1871" s="357"/>
      <c r="AL1871" s="357"/>
      <c r="AM1871" s="357"/>
    </row>
    <row r="1872" spans="5:39" x14ac:dyDescent="0.25">
      <c r="E1872" s="356"/>
      <c r="F1872" s="356"/>
      <c r="G1872" s="356"/>
      <c r="H1872" s="356"/>
      <c r="I1872" s="356"/>
      <c r="J1872" s="357"/>
      <c r="K1872" s="357"/>
      <c r="L1872" s="357"/>
      <c r="M1872" s="357"/>
      <c r="N1872" s="358"/>
      <c r="O1872" s="358"/>
      <c r="P1872" s="358"/>
      <c r="Q1872" s="358"/>
      <c r="R1872" s="358"/>
      <c r="S1872" s="358"/>
      <c r="T1872" s="359"/>
      <c r="U1872" s="360"/>
      <c r="V1872" s="360"/>
      <c r="W1872" s="357"/>
      <c r="X1872" s="357"/>
      <c r="Y1872" s="446"/>
      <c r="Z1872" s="443"/>
      <c r="AA1872" s="446"/>
      <c r="AB1872" s="357"/>
      <c r="AC1872" s="357"/>
      <c r="AD1872" s="357"/>
      <c r="AE1872" s="357"/>
      <c r="AF1872" s="357"/>
      <c r="AG1872" s="446"/>
      <c r="AH1872" s="357"/>
      <c r="AI1872" s="357"/>
      <c r="AJ1872" s="357"/>
      <c r="AK1872" s="357"/>
      <c r="AL1872" s="357"/>
      <c r="AM1872" s="357"/>
    </row>
    <row r="1873" spans="5:39" x14ac:dyDescent="0.25">
      <c r="E1873" s="356"/>
      <c r="F1873" s="356"/>
      <c r="G1873" s="356"/>
      <c r="H1873" s="356"/>
      <c r="I1873" s="356"/>
      <c r="J1873" s="357"/>
      <c r="K1873" s="357"/>
      <c r="L1873" s="357"/>
      <c r="M1873" s="357"/>
      <c r="N1873" s="358"/>
      <c r="O1873" s="358"/>
      <c r="P1873" s="358"/>
      <c r="Q1873" s="358"/>
      <c r="R1873" s="358"/>
      <c r="S1873" s="358"/>
      <c r="T1873" s="359"/>
      <c r="U1873" s="360"/>
      <c r="V1873" s="360"/>
      <c r="W1873" s="357"/>
      <c r="X1873" s="357"/>
      <c r="Y1873" s="446"/>
      <c r="Z1873" s="443"/>
      <c r="AA1873" s="446"/>
      <c r="AB1873" s="357"/>
      <c r="AC1873" s="357"/>
      <c r="AD1873" s="357"/>
      <c r="AE1873" s="357"/>
      <c r="AF1873" s="357"/>
      <c r="AG1873" s="446"/>
      <c r="AH1873" s="357"/>
      <c r="AI1873" s="357"/>
      <c r="AJ1873" s="357"/>
      <c r="AK1873" s="357"/>
      <c r="AL1873" s="357"/>
      <c r="AM1873" s="357"/>
    </row>
    <row r="1874" spans="5:39" x14ac:dyDescent="0.25">
      <c r="E1874" s="356"/>
      <c r="F1874" s="356"/>
      <c r="G1874" s="356"/>
      <c r="H1874" s="356"/>
      <c r="I1874" s="356"/>
      <c r="J1874" s="357"/>
      <c r="K1874" s="357"/>
      <c r="L1874" s="357"/>
      <c r="M1874" s="357"/>
      <c r="N1874" s="358"/>
      <c r="O1874" s="358"/>
      <c r="P1874" s="358"/>
      <c r="Q1874" s="358"/>
      <c r="R1874" s="358"/>
      <c r="S1874" s="358"/>
      <c r="T1874" s="359"/>
      <c r="U1874" s="360"/>
      <c r="V1874" s="360"/>
      <c r="W1874" s="357"/>
      <c r="X1874" s="357"/>
      <c r="Y1874" s="446"/>
      <c r="Z1874" s="443"/>
      <c r="AA1874" s="446"/>
      <c r="AB1874" s="357"/>
      <c r="AC1874" s="357"/>
      <c r="AD1874" s="357"/>
      <c r="AE1874" s="357"/>
      <c r="AF1874" s="357"/>
      <c r="AG1874" s="446"/>
      <c r="AH1874" s="357"/>
      <c r="AI1874" s="357"/>
      <c r="AJ1874" s="357"/>
      <c r="AK1874" s="357"/>
      <c r="AL1874" s="357"/>
      <c r="AM1874" s="357"/>
    </row>
    <row r="1875" spans="5:39" x14ac:dyDescent="0.25">
      <c r="E1875" s="356"/>
      <c r="F1875" s="356"/>
      <c r="G1875" s="356"/>
      <c r="H1875" s="356"/>
      <c r="I1875" s="356"/>
      <c r="J1875" s="357"/>
      <c r="K1875" s="357"/>
      <c r="L1875" s="357"/>
      <c r="M1875" s="357"/>
      <c r="N1875" s="358"/>
      <c r="O1875" s="358"/>
      <c r="P1875" s="358"/>
      <c r="Q1875" s="358"/>
      <c r="R1875" s="358"/>
      <c r="S1875" s="358"/>
      <c r="T1875" s="359"/>
      <c r="U1875" s="360"/>
      <c r="V1875" s="360"/>
      <c r="W1875" s="357"/>
      <c r="X1875" s="357"/>
      <c r="Y1875" s="446"/>
      <c r="Z1875" s="443"/>
      <c r="AA1875" s="446"/>
      <c r="AB1875" s="357"/>
      <c r="AC1875" s="357"/>
      <c r="AD1875" s="357"/>
      <c r="AE1875" s="357"/>
      <c r="AF1875" s="357"/>
      <c r="AG1875" s="446"/>
      <c r="AH1875" s="357"/>
      <c r="AI1875" s="357"/>
      <c r="AJ1875" s="357"/>
      <c r="AK1875" s="357"/>
      <c r="AL1875" s="357"/>
      <c r="AM1875" s="357"/>
    </row>
    <row r="1876" spans="5:39" x14ac:dyDescent="0.25">
      <c r="E1876" s="356"/>
      <c r="F1876" s="356"/>
      <c r="G1876" s="356"/>
      <c r="H1876" s="356"/>
      <c r="I1876" s="356"/>
      <c r="J1876" s="357"/>
      <c r="K1876" s="357"/>
      <c r="L1876" s="357"/>
      <c r="M1876" s="357"/>
      <c r="N1876" s="358"/>
      <c r="O1876" s="358"/>
      <c r="P1876" s="358"/>
      <c r="Q1876" s="358"/>
      <c r="R1876" s="358"/>
      <c r="S1876" s="358"/>
      <c r="T1876" s="359"/>
      <c r="U1876" s="360"/>
      <c r="V1876" s="360"/>
      <c r="W1876" s="357"/>
      <c r="X1876" s="357"/>
      <c r="Y1876" s="446"/>
      <c r="Z1876" s="443"/>
      <c r="AA1876" s="446"/>
      <c r="AB1876" s="357"/>
      <c r="AC1876" s="357"/>
      <c r="AD1876" s="357"/>
      <c r="AE1876" s="357"/>
      <c r="AF1876" s="357"/>
      <c r="AG1876" s="446"/>
      <c r="AH1876" s="357"/>
      <c r="AI1876" s="357"/>
      <c r="AJ1876" s="357"/>
      <c r="AK1876" s="357"/>
      <c r="AL1876" s="357"/>
      <c r="AM1876" s="357"/>
    </row>
    <row r="1877" spans="5:39" x14ac:dyDescent="0.25">
      <c r="E1877" s="356"/>
      <c r="F1877" s="356"/>
      <c r="G1877" s="356"/>
      <c r="H1877" s="356"/>
      <c r="I1877" s="356"/>
      <c r="J1877" s="357"/>
      <c r="K1877" s="357"/>
      <c r="L1877" s="357"/>
      <c r="M1877" s="357"/>
      <c r="N1877" s="358"/>
      <c r="O1877" s="358"/>
      <c r="P1877" s="358"/>
      <c r="Q1877" s="358"/>
      <c r="R1877" s="358"/>
      <c r="S1877" s="358"/>
      <c r="T1877" s="359"/>
      <c r="U1877" s="360"/>
      <c r="V1877" s="360"/>
      <c r="W1877" s="357"/>
      <c r="X1877" s="357"/>
      <c r="Y1877" s="446"/>
      <c r="Z1877" s="443"/>
      <c r="AA1877" s="446"/>
      <c r="AB1877" s="357"/>
      <c r="AC1877" s="357"/>
      <c r="AD1877" s="357"/>
      <c r="AE1877" s="357"/>
      <c r="AF1877" s="357"/>
      <c r="AG1877" s="446"/>
      <c r="AH1877" s="357"/>
      <c r="AI1877" s="357"/>
      <c r="AJ1877" s="357"/>
      <c r="AK1877" s="357"/>
      <c r="AL1877" s="357"/>
      <c r="AM1877" s="357"/>
    </row>
    <row r="1878" spans="5:39" x14ac:dyDescent="0.25">
      <c r="E1878" s="356"/>
      <c r="F1878" s="356"/>
      <c r="G1878" s="356"/>
      <c r="H1878" s="356"/>
      <c r="I1878" s="356"/>
      <c r="J1878" s="357"/>
      <c r="K1878" s="357"/>
      <c r="L1878" s="357"/>
      <c r="M1878" s="357"/>
      <c r="N1878" s="358"/>
      <c r="O1878" s="358"/>
      <c r="P1878" s="358"/>
      <c r="Q1878" s="358"/>
      <c r="R1878" s="358"/>
      <c r="S1878" s="358"/>
      <c r="T1878" s="359"/>
      <c r="U1878" s="360"/>
      <c r="V1878" s="360"/>
      <c r="W1878" s="357"/>
      <c r="X1878" s="357"/>
      <c r="Y1878" s="446"/>
      <c r="Z1878" s="443"/>
      <c r="AA1878" s="446"/>
      <c r="AB1878" s="357"/>
      <c r="AC1878" s="357"/>
      <c r="AD1878" s="357"/>
      <c r="AE1878" s="357"/>
      <c r="AF1878" s="357"/>
      <c r="AG1878" s="446"/>
      <c r="AH1878" s="357"/>
      <c r="AI1878" s="357"/>
      <c r="AJ1878" s="357"/>
      <c r="AK1878" s="357"/>
      <c r="AL1878" s="357"/>
      <c r="AM1878" s="357"/>
    </row>
    <row r="1879" spans="5:39" x14ac:dyDescent="0.25">
      <c r="E1879" s="356"/>
      <c r="F1879" s="356"/>
      <c r="G1879" s="356"/>
      <c r="H1879" s="356"/>
      <c r="I1879" s="356"/>
      <c r="J1879" s="357"/>
      <c r="K1879" s="357"/>
      <c r="L1879" s="357"/>
      <c r="M1879" s="357"/>
      <c r="N1879" s="358"/>
      <c r="O1879" s="358"/>
      <c r="P1879" s="358"/>
      <c r="Q1879" s="358"/>
      <c r="R1879" s="358"/>
      <c r="S1879" s="358"/>
      <c r="T1879" s="359"/>
      <c r="U1879" s="360"/>
      <c r="V1879" s="360"/>
      <c r="W1879" s="357"/>
      <c r="X1879" s="357"/>
      <c r="Y1879" s="446"/>
      <c r="Z1879" s="443"/>
      <c r="AA1879" s="446"/>
      <c r="AB1879" s="357"/>
      <c r="AC1879" s="357"/>
      <c r="AD1879" s="357"/>
      <c r="AE1879" s="357"/>
      <c r="AF1879" s="357"/>
      <c r="AG1879" s="446"/>
      <c r="AH1879" s="357"/>
      <c r="AI1879" s="357"/>
      <c r="AJ1879" s="357"/>
      <c r="AK1879" s="357"/>
      <c r="AL1879" s="357"/>
      <c r="AM1879" s="357"/>
    </row>
    <row r="1880" spans="5:39" x14ac:dyDescent="0.25">
      <c r="E1880" s="356"/>
      <c r="F1880" s="356"/>
      <c r="G1880" s="356"/>
      <c r="H1880" s="356"/>
      <c r="I1880" s="356"/>
      <c r="J1880" s="357"/>
      <c r="K1880" s="357"/>
      <c r="L1880" s="357"/>
      <c r="M1880" s="357"/>
      <c r="N1880" s="358"/>
      <c r="O1880" s="358"/>
      <c r="P1880" s="358"/>
      <c r="Q1880" s="358"/>
      <c r="R1880" s="358"/>
      <c r="S1880" s="358"/>
      <c r="T1880" s="359"/>
      <c r="U1880" s="360"/>
      <c r="V1880" s="360"/>
      <c r="W1880" s="357"/>
      <c r="X1880" s="357"/>
      <c r="Y1880" s="446"/>
      <c r="Z1880" s="443"/>
      <c r="AA1880" s="446"/>
      <c r="AB1880" s="357"/>
      <c r="AC1880" s="357"/>
      <c r="AD1880" s="357"/>
      <c r="AE1880" s="357"/>
      <c r="AF1880" s="357"/>
      <c r="AG1880" s="446"/>
      <c r="AH1880" s="357"/>
      <c r="AI1880" s="357"/>
      <c r="AJ1880" s="357"/>
      <c r="AK1880" s="357"/>
      <c r="AL1880" s="357"/>
      <c r="AM1880" s="357"/>
    </row>
    <row r="1881" spans="5:39" x14ac:dyDescent="0.25">
      <c r="E1881" s="356"/>
      <c r="F1881" s="356"/>
      <c r="G1881" s="356"/>
      <c r="H1881" s="356"/>
      <c r="I1881" s="356"/>
      <c r="J1881" s="357"/>
      <c r="K1881" s="357"/>
      <c r="L1881" s="357"/>
      <c r="M1881" s="357"/>
      <c r="N1881" s="358"/>
      <c r="O1881" s="358"/>
      <c r="P1881" s="358"/>
      <c r="Q1881" s="358"/>
      <c r="R1881" s="358"/>
      <c r="S1881" s="358"/>
      <c r="T1881" s="359"/>
      <c r="U1881" s="360"/>
      <c r="V1881" s="360"/>
      <c r="W1881" s="357"/>
      <c r="X1881" s="357"/>
      <c r="Y1881" s="446"/>
      <c r="Z1881" s="443"/>
      <c r="AA1881" s="446"/>
      <c r="AB1881" s="357"/>
      <c r="AC1881" s="357"/>
      <c r="AD1881" s="357"/>
      <c r="AE1881" s="357"/>
      <c r="AF1881" s="357"/>
      <c r="AG1881" s="446"/>
      <c r="AH1881" s="357"/>
      <c r="AI1881" s="357"/>
      <c r="AJ1881" s="357"/>
      <c r="AK1881" s="357"/>
      <c r="AL1881" s="357"/>
      <c r="AM1881" s="357"/>
    </row>
    <row r="1882" spans="5:39" x14ac:dyDescent="0.25">
      <c r="E1882" s="356"/>
      <c r="F1882" s="356"/>
      <c r="G1882" s="356"/>
      <c r="H1882" s="356"/>
      <c r="I1882" s="356"/>
      <c r="J1882" s="357"/>
      <c r="K1882" s="357"/>
      <c r="L1882" s="357"/>
      <c r="M1882" s="357"/>
      <c r="N1882" s="358"/>
      <c r="O1882" s="358"/>
      <c r="P1882" s="358"/>
      <c r="Q1882" s="358"/>
      <c r="R1882" s="358"/>
      <c r="S1882" s="358"/>
      <c r="T1882" s="359"/>
      <c r="U1882" s="360"/>
      <c r="V1882" s="360"/>
      <c r="W1882" s="357"/>
      <c r="X1882" s="357"/>
      <c r="Y1882" s="446"/>
      <c r="Z1882" s="443"/>
      <c r="AA1882" s="446"/>
      <c r="AB1882" s="357"/>
      <c r="AC1882" s="357"/>
      <c r="AD1882" s="357"/>
      <c r="AE1882" s="357"/>
      <c r="AF1882" s="357"/>
      <c r="AG1882" s="446"/>
      <c r="AH1882" s="357"/>
      <c r="AI1882" s="357"/>
      <c r="AJ1882" s="357"/>
      <c r="AK1882" s="357"/>
      <c r="AL1882" s="357"/>
      <c r="AM1882" s="357"/>
    </row>
    <row r="1883" spans="5:39" x14ac:dyDescent="0.25">
      <c r="E1883" s="356"/>
      <c r="F1883" s="356"/>
      <c r="G1883" s="356"/>
      <c r="H1883" s="356"/>
      <c r="I1883" s="356"/>
      <c r="J1883" s="357"/>
      <c r="K1883" s="357"/>
      <c r="L1883" s="357"/>
      <c r="M1883" s="357"/>
      <c r="N1883" s="358"/>
      <c r="O1883" s="358"/>
      <c r="P1883" s="358"/>
      <c r="Q1883" s="358"/>
      <c r="R1883" s="358"/>
      <c r="S1883" s="358"/>
      <c r="T1883" s="359"/>
      <c r="U1883" s="360"/>
      <c r="V1883" s="360"/>
      <c r="W1883" s="357"/>
      <c r="X1883" s="357"/>
      <c r="Y1883" s="446"/>
      <c r="Z1883" s="443"/>
      <c r="AA1883" s="446"/>
      <c r="AB1883" s="357"/>
      <c r="AC1883" s="357"/>
      <c r="AD1883" s="357"/>
      <c r="AE1883" s="357"/>
      <c r="AF1883" s="357"/>
      <c r="AG1883" s="446"/>
      <c r="AH1883" s="357"/>
      <c r="AI1883" s="357"/>
      <c r="AJ1883" s="357"/>
      <c r="AK1883" s="357"/>
      <c r="AL1883" s="357"/>
      <c r="AM1883" s="357"/>
    </row>
    <row r="1884" spans="5:39" x14ac:dyDescent="0.25">
      <c r="E1884" s="356"/>
      <c r="F1884" s="356"/>
      <c r="G1884" s="356"/>
      <c r="H1884" s="356"/>
      <c r="I1884" s="356"/>
      <c r="J1884" s="357"/>
      <c r="K1884" s="357"/>
      <c r="L1884" s="357"/>
      <c r="M1884" s="357"/>
      <c r="N1884" s="358"/>
      <c r="O1884" s="358"/>
      <c r="P1884" s="358"/>
      <c r="Q1884" s="358"/>
      <c r="R1884" s="358"/>
      <c r="S1884" s="358"/>
      <c r="T1884" s="359"/>
      <c r="U1884" s="360"/>
      <c r="V1884" s="360"/>
      <c r="W1884" s="357"/>
      <c r="X1884" s="357"/>
      <c r="Y1884" s="446"/>
      <c r="Z1884" s="443"/>
      <c r="AA1884" s="446"/>
      <c r="AB1884" s="357"/>
      <c r="AC1884" s="357"/>
      <c r="AD1884" s="357"/>
      <c r="AE1884" s="357"/>
      <c r="AF1884" s="357"/>
      <c r="AG1884" s="446"/>
      <c r="AH1884" s="357"/>
      <c r="AI1884" s="357"/>
      <c r="AJ1884" s="357"/>
      <c r="AK1884" s="357"/>
      <c r="AL1884" s="357"/>
      <c r="AM1884" s="357"/>
    </row>
    <row r="1885" spans="5:39" x14ac:dyDescent="0.25">
      <c r="E1885" s="356"/>
      <c r="F1885" s="356"/>
      <c r="G1885" s="356"/>
      <c r="H1885" s="356"/>
      <c r="I1885" s="356"/>
      <c r="J1885" s="357"/>
      <c r="K1885" s="357"/>
      <c r="L1885" s="357"/>
      <c r="M1885" s="357"/>
      <c r="N1885" s="358"/>
      <c r="O1885" s="358"/>
      <c r="P1885" s="358"/>
      <c r="Q1885" s="358"/>
      <c r="R1885" s="358"/>
      <c r="S1885" s="358"/>
      <c r="T1885" s="359"/>
      <c r="U1885" s="360"/>
      <c r="V1885" s="360"/>
      <c r="W1885" s="357"/>
      <c r="X1885" s="357"/>
      <c r="Y1885" s="446"/>
      <c r="Z1885" s="443"/>
      <c r="AA1885" s="446"/>
      <c r="AB1885" s="357"/>
      <c r="AC1885" s="357"/>
      <c r="AD1885" s="357"/>
      <c r="AE1885" s="357"/>
      <c r="AF1885" s="357"/>
      <c r="AG1885" s="446"/>
      <c r="AH1885" s="357"/>
      <c r="AI1885" s="357"/>
      <c r="AJ1885" s="357"/>
      <c r="AK1885" s="357"/>
      <c r="AL1885" s="357"/>
      <c r="AM1885" s="357"/>
    </row>
    <row r="1886" spans="5:39" x14ac:dyDescent="0.25">
      <c r="E1886" s="356"/>
      <c r="F1886" s="356"/>
      <c r="G1886" s="356"/>
      <c r="H1886" s="356"/>
      <c r="I1886" s="356"/>
      <c r="J1886" s="357"/>
      <c r="K1886" s="357"/>
      <c r="L1886" s="357"/>
      <c r="M1886" s="357"/>
      <c r="N1886" s="358"/>
      <c r="O1886" s="358"/>
      <c r="P1886" s="358"/>
      <c r="Q1886" s="358"/>
      <c r="R1886" s="358"/>
      <c r="S1886" s="358"/>
      <c r="T1886" s="359"/>
      <c r="U1886" s="360"/>
      <c r="V1886" s="360"/>
      <c r="W1886" s="357"/>
      <c r="X1886" s="357"/>
      <c r="Y1886" s="446"/>
      <c r="Z1886" s="443"/>
      <c r="AA1886" s="446"/>
      <c r="AB1886" s="357"/>
      <c r="AC1886" s="357"/>
      <c r="AD1886" s="357"/>
      <c r="AE1886" s="357"/>
      <c r="AF1886" s="357"/>
      <c r="AG1886" s="446"/>
      <c r="AH1886" s="357"/>
      <c r="AI1886" s="357"/>
      <c r="AJ1886" s="357"/>
      <c r="AK1886" s="357"/>
      <c r="AL1886" s="357"/>
      <c r="AM1886" s="357"/>
    </row>
    <row r="1887" spans="5:39" x14ac:dyDescent="0.25">
      <c r="E1887" s="356"/>
      <c r="F1887" s="356"/>
      <c r="G1887" s="356"/>
      <c r="H1887" s="356"/>
      <c r="I1887" s="356"/>
      <c r="J1887" s="357"/>
      <c r="K1887" s="357"/>
      <c r="L1887" s="357"/>
      <c r="M1887" s="357"/>
      <c r="N1887" s="358"/>
      <c r="O1887" s="358"/>
      <c r="P1887" s="358"/>
      <c r="Q1887" s="358"/>
      <c r="R1887" s="358"/>
      <c r="S1887" s="358"/>
      <c r="T1887" s="359"/>
      <c r="U1887" s="360"/>
      <c r="V1887" s="360"/>
      <c r="W1887" s="357"/>
      <c r="X1887" s="357"/>
      <c r="Y1887" s="446"/>
      <c r="Z1887" s="443"/>
      <c r="AA1887" s="446"/>
      <c r="AB1887" s="357"/>
      <c r="AC1887" s="357"/>
      <c r="AD1887" s="357"/>
      <c r="AE1887" s="357"/>
      <c r="AF1887" s="357"/>
      <c r="AG1887" s="446"/>
      <c r="AH1887" s="357"/>
      <c r="AI1887" s="357"/>
      <c r="AJ1887" s="357"/>
      <c r="AK1887" s="357"/>
      <c r="AL1887" s="357"/>
      <c r="AM1887" s="357"/>
    </row>
    <row r="1888" spans="5:39" x14ac:dyDescent="0.25">
      <c r="E1888" s="356"/>
      <c r="F1888" s="356"/>
      <c r="G1888" s="356"/>
      <c r="H1888" s="356"/>
      <c r="I1888" s="356"/>
      <c r="J1888" s="357"/>
      <c r="K1888" s="357"/>
      <c r="L1888" s="357"/>
      <c r="M1888" s="357"/>
      <c r="N1888" s="358"/>
      <c r="O1888" s="358"/>
      <c r="P1888" s="358"/>
      <c r="Q1888" s="358"/>
      <c r="R1888" s="358"/>
      <c r="S1888" s="358"/>
      <c r="T1888" s="359"/>
      <c r="U1888" s="360"/>
      <c r="V1888" s="360"/>
      <c r="W1888" s="357"/>
      <c r="X1888" s="357"/>
      <c r="Y1888" s="446"/>
      <c r="Z1888" s="443"/>
      <c r="AA1888" s="446"/>
      <c r="AB1888" s="357"/>
      <c r="AC1888" s="357"/>
      <c r="AD1888" s="357"/>
      <c r="AE1888" s="357"/>
      <c r="AF1888" s="357"/>
      <c r="AG1888" s="446"/>
      <c r="AH1888" s="357"/>
      <c r="AI1888" s="357"/>
      <c r="AJ1888" s="357"/>
      <c r="AK1888" s="357"/>
      <c r="AL1888" s="357"/>
      <c r="AM1888" s="357"/>
    </row>
    <row r="1889" spans="5:39" x14ac:dyDescent="0.25">
      <c r="E1889" s="356"/>
      <c r="F1889" s="356"/>
      <c r="G1889" s="356"/>
      <c r="H1889" s="356"/>
      <c r="I1889" s="356"/>
      <c r="J1889" s="357"/>
      <c r="K1889" s="357"/>
      <c r="L1889" s="357"/>
      <c r="M1889" s="357"/>
      <c r="N1889" s="358"/>
      <c r="O1889" s="358"/>
      <c r="P1889" s="358"/>
      <c r="Q1889" s="358"/>
      <c r="R1889" s="358"/>
      <c r="S1889" s="358"/>
      <c r="T1889" s="359"/>
      <c r="U1889" s="360"/>
      <c r="V1889" s="360"/>
      <c r="W1889" s="357"/>
      <c r="X1889" s="357"/>
      <c r="Y1889" s="446"/>
      <c r="Z1889" s="443"/>
      <c r="AA1889" s="446"/>
      <c r="AB1889" s="357"/>
      <c r="AC1889" s="357"/>
      <c r="AD1889" s="357"/>
      <c r="AE1889" s="357"/>
      <c r="AF1889" s="357"/>
      <c r="AG1889" s="446"/>
      <c r="AH1889" s="357"/>
      <c r="AI1889" s="357"/>
      <c r="AJ1889" s="357"/>
      <c r="AK1889" s="357"/>
      <c r="AL1889" s="357"/>
      <c r="AM1889" s="357"/>
    </row>
    <row r="1890" spans="5:39" x14ac:dyDescent="0.25">
      <c r="E1890" s="356"/>
      <c r="F1890" s="356"/>
      <c r="G1890" s="356"/>
      <c r="H1890" s="356"/>
      <c r="I1890" s="356"/>
      <c r="J1890" s="357"/>
      <c r="K1890" s="357"/>
      <c r="L1890" s="357"/>
      <c r="M1890" s="357"/>
      <c r="N1890" s="358"/>
      <c r="O1890" s="358"/>
      <c r="P1890" s="358"/>
      <c r="Q1890" s="358"/>
      <c r="R1890" s="358"/>
      <c r="S1890" s="358"/>
      <c r="T1890" s="359"/>
      <c r="U1890" s="360"/>
      <c r="V1890" s="360"/>
      <c r="W1890" s="357"/>
      <c r="X1890" s="357"/>
      <c r="Y1890" s="446"/>
      <c r="Z1890" s="443"/>
      <c r="AA1890" s="446"/>
      <c r="AB1890" s="357"/>
      <c r="AC1890" s="357"/>
      <c r="AD1890" s="357"/>
      <c r="AE1890" s="357"/>
      <c r="AF1890" s="357"/>
      <c r="AG1890" s="446"/>
      <c r="AH1890" s="357"/>
      <c r="AI1890" s="357"/>
      <c r="AJ1890" s="357"/>
      <c r="AK1890" s="357"/>
      <c r="AL1890" s="357"/>
      <c r="AM1890" s="357"/>
    </row>
    <row r="1891" spans="5:39" x14ac:dyDescent="0.25">
      <c r="E1891" s="356"/>
      <c r="F1891" s="356"/>
      <c r="G1891" s="356"/>
      <c r="H1891" s="356"/>
      <c r="I1891" s="356"/>
      <c r="J1891" s="357"/>
      <c r="K1891" s="357"/>
      <c r="L1891" s="357"/>
      <c r="M1891" s="357"/>
      <c r="N1891" s="358"/>
      <c r="O1891" s="358"/>
      <c r="P1891" s="358"/>
      <c r="Q1891" s="358"/>
      <c r="R1891" s="358"/>
      <c r="S1891" s="358"/>
      <c r="T1891" s="359"/>
      <c r="U1891" s="360"/>
      <c r="V1891" s="360"/>
      <c r="W1891" s="357"/>
      <c r="X1891" s="357"/>
      <c r="Y1891" s="446"/>
      <c r="Z1891" s="443"/>
      <c r="AA1891" s="446"/>
      <c r="AB1891" s="357"/>
      <c r="AC1891" s="357"/>
      <c r="AD1891" s="357"/>
      <c r="AE1891" s="357"/>
      <c r="AF1891" s="357"/>
      <c r="AG1891" s="446"/>
      <c r="AH1891" s="357"/>
      <c r="AI1891" s="357"/>
      <c r="AJ1891" s="357"/>
      <c r="AK1891" s="357"/>
      <c r="AL1891" s="357"/>
      <c r="AM1891" s="357"/>
    </row>
    <row r="1892" spans="5:39" x14ac:dyDescent="0.25">
      <c r="E1892" s="356"/>
      <c r="F1892" s="356"/>
      <c r="G1892" s="356"/>
      <c r="H1892" s="356"/>
      <c r="I1892" s="356"/>
      <c r="J1892" s="357"/>
      <c r="K1892" s="357"/>
      <c r="L1892" s="357"/>
      <c r="M1892" s="357"/>
      <c r="N1892" s="358"/>
      <c r="O1892" s="358"/>
      <c r="P1892" s="358"/>
      <c r="Q1892" s="358"/>
      <c r="R1892" s="358"/>
      <c r="S1892" s="358"/>
      <c r="T1892" s="359"/>
      <c r="U1892" s="360"/>
      <c r="V1892" s="360"/>
      <c r="W1892" s="357"/>
      <c r="X1892" s="357"/>
      <c r="Y1892" s="446"/>
      <c r="Z1892" s="443"/>
      <c r="AA1892" s="446"/>
      <c r="AB1892" s="357"/>
      <c r="AC1892" s="357"/>
      <c r="AD1892" s="357"/>
      <c r="AE1892" s="357"/>
      <c r="AF1892" s="357"/>
      <c r="AG1892" s="446"/>
      <c r="AH1892" s="357"/>
      <c r="AI1892" s="357"/>
      <c r="AJ1892" s="357"/>
      <c r="AK1892" s="357"/>
      <c r="AL1892" s="357"/>
      <c r="AM1892" s="357"/>
    </row>
    <row r="1893" spans="5:39" x14ac:dyDescent="0.25">
      <c r="E1893" s="356"/>
      <c r="F1893" s="356"/>
      <c r="G1893" s="356"/>
      <c r="H1893" s="356"/>
      <c r="I1893" s="356"/>
      <c r="J1893" s="357"/>
      <c r="K1893" s="357"/>
      <c r="L1893" s="357"/>
      <c r="M1893" s="357"/>
      <c r="N1893" s="358"/>
      <c r="O1893" s="358"/>
      <c r="P1893" s="358"/>
      <c r="Q1893" s="358"/>
      <c r="R1893" s="358"/>
      <c r="S1893" s="358"/>
      <c r="T1893" s="359"/>
      <c r="U1893" s="360"/>
      <c r="V1893" s="360"/>
      <c r="W1893" s="357"/>
      <c r="X1893" s="357"/>
      <c r="Y1893" s="446"/>
      <c r="Z1893" s="443"/>
      <c r="AA1893" s="446"/>
      <c r="AB1893" s="357"/>
      <c r="AC1893" s="357"/>
      <c r="AD1893" s="357"/>
      <c r="AE1893" s="357"/>
      <c r="AF1893" s="357"/>
      <c r="AG1893" s="446"/>
      <c r="AH1893" s="357"/>
      <c r="AI1893" s="357"/>
      <c r="AJ1893" s="357"/>
      <c r="AK1893" s="357"/>
      <c r="AL1893" s="357"/>
      <c r="AM1893" s="357"/>
    </row>
    <row r="1894" spans="5:39" x14ac:dyDescent="0.25">
      <c r="E1894" s="356"/>
      <c r="F1894" s="356"/>
      <c r="G1894" s="356"/>
      <c r="H1894" s="356"/>
      <c r="I1894" s="356"/>
      <c r="J1894" s="357"/>
      <c r="K1894" s="357"/>
      <c r="L1894" s="357"/>
      <c r="M1894" s="357"/>
      <c r="N1894" s="358"/>
      <c r="O1894" s="358"/>
      <c r="P1894" s="358"/>
      <c r="Q1894" s="358"/>
      <c r="R1894" s="358"/>
      <c r="S1894" s="358"/>
      <c r="T1894" s="359"/>
      <c r="U1894" s="360"/>
      <c r="V1894" s="360"/>
      <c r="W1894" s="357"/>
      <c r="X1894" s="357"/>
      <c r="Y1894" s="446"/>
      <c r="Z1894" s="443"/>
      <c r="AA1894" s="446"/>
      <c r="AB1894" s="357"/>
      <c r="AC1894" s="357"/>
      <c r="AD1894" s="357"/>
      <c r="AE1894" s="357"/>
      <c r="AF1894" s="357"/>
      <c r="AG1894" s="446"/>
      <c r="AH1894" s="357"/>
      <c r="AI1894" s="357"/>
      <c r="AJ1894" s="357"/>
      <c r="AK1894" s="357"/>
      <c r="AL1894" s="357"/>
      <c r="AM1894" s="357"/>
    </row>
    <row r="1895" spans="5:39" x14ac:dyDescent="0.25">
      <c r="E1895" s="356"/>
      <c r="F1895" s="356"/>
      <c r="G1895" s="356"/>
      <c r="H1895" s="356"/>
      <c r="I1895" s="356"/>
      <c r="J1895" s="357"/>
      <c r="K1895" s="357"/>
      <c r="L1895" s="357"/>
      <c r="M1895" s="357"/>
      <c r="N1895" s="358"/>
      <c r="O1895" s="358"/>
      <c r="P1895" s="358"/>
      <c r="Q1895" s="358"/>
      <c r="R1895" s="358"/>
      <c r="S1895" s="358"/>
      <c r="T1895" s="359"/>
      <c r="U1895" s="360"/>
      <c r="V1895" s="360"/>
      <c r="W1895" s="357"/>
      <c r="X1895" s="357"/>
      <c r="Y1895" s="446"/>
      <c r="Z1895" s="443"/>
      <c r="AA1895" s="446"/>
      <c r="AB1895" s="357"/>
      <c r="AC1895" s="357"/>
      <c r="AD1895" s="357"/>
      <c r="AE1895" s="357"/>
      <c r="AF1895" s="357"/>
      <c r="AG1895" s="446"/>
      <c r="AH1895" s="357"/>
      <c r="AI1895" s="357"/>
      <c r="AJ1895" s="357"/>
      <c r="AK1895" s="357"/>
      <c r="AL1895" s="357"/>
      <c r="AM1895" s="357"/>
    </row>
    <row r="1896" spans="5:39" x14ac:dyDescent="0.25">
      <c r="E1896" s="356"/>
      <c r="F1896" s="356"/>
      <c r="G1896" s="356"/>
      <c r="H1896" s="356"/>
      <c r="I1896" s="356"/>
      <c r="J1896" s="357"/>
      <c r="K1896" s="357"/>
      <c r="L1896" s="357"/>
      <c r="M1896" s="357"/>
      <c r="N1896" s="358"/>
      <c r="O1896" s="358"/>
      <c r="P1896" s="358"/>
      <c r="Q1896" s="358"/>
      <c r="R1896" s="358"/>
      <c r="S1896" s="358"/>
      <c r="T1896" s="359"/>
      <c r="U1896" s="360"/>
      <c r="V1896" s="360"/>
      <c r="W1896" s="357"/>
      <c r="X1896" s="357"/>
      <c r="Y1896" s="446"/>
      <c r="Z1896" s="443"/>
      <c r="AA1896" s="446"/>
      <c r="AB1896" s="357"/>
      <c r="AC1896" s="357"/>
      <c r="AD1896" s="357"/>
      <c r="AE1896" s="357"/>
      <c r="AF1896" s="357"/>
      <c r="AG1896" s="446"/>
      <c r="AH1896" s="357"/>
      <c r="AI1896" s="357"/>
      <c r="AJ1896" s="357"/>
      <c r="AK1896" s="357"/>
      <c r="AL1896" s="357"/>
      <c r="AM1896" s="357"/>
    </row>
    <row r="1897" spans="5:39" x14ac:dyDescent="0.25">
      <c r="E1897" s="356"/>
      <c r="F1897" s="356"/>
      <c r="G1897" s="356"/>
      <c r="H1897" s="356"/>
      <c r="I1897" s="356"/>
      <c r="J1897" s="357"/>
      <c r="K1897" s="357"/>
      <c r="L1897" s="357"/>
      <c r="M1897" s="357"/>
      <c r="N1897" s="358"/>
      <c r="O1897" s="358"/>
      <c r="P1897" s="358"/>
      <c r="Q1897" s="358"/>
      <c r="R1897" s="358"/>
      <c r="S1897" s="358"/>
      <c r="T1897" s="359"/>
      <c r="U1897" s="360"/>
      <c r="V1897" s="360"/>
      <c r="W1897" s="357"/>
      <c r="X1897" s="357"/>
      <c r="Y1897" s="446"/>
      <c r="Z1897" s="443"/>
      <c r="AA1897" s="446"/>
      <c r="AB1897" s="357"/>
      <c r="AC1897" s="357"/>
      <c r="AD1897" s="357"/>
      <c r="AE1897" s="357"/>
      <c r="AF1897" s="357"/>
      <c r="AG1897" s="446"/>
      <c r="AH1897" s="357"/>
      <c r="AI1897" s="357"/>
      <c r="AJ1897" s="357"/>
      <c r="AK1897" s="357"/>
      <c r="AL1897" s="357"/>
      <c r="AM1897" s="357"/>
    </row>
    <row r="1898" spans="5:39" x14ac:dyDescent="0.25">
      <c r="E1898" s="356"/>
      <c r="F1898" s="356"/>
      <c r="G1898" s="356"/>
      <c r="H1898" s="356"/>
      <c r="I1898" s="356"/>
      <c r="J1898" s="357"/>
      <c r="K1898" s="357"/>
      <c r="L1898" s="357"/>
      <c r="M1898" s="357"/>
      <c r="N1898" s="358"/>
      <c r="O1898" s="358"/>
      <c r="P1898" s="358"/>
      <c r="Q1898" s="358"/>
      <c r="R1898" s="358"/>
      <c r="S1898" s="358"/>
      <c r="T1898" s="359"/>
      <c r="U1898" s="360"/>
      <c r="V1898" s="360"/>
      <c r="W1898" s="357"/>
      <c r="X1898" s="357"/>
      <c r="Y1898" s="446"/>
      <c r="Z1898" s="443"/>
      <c r="AA1898" s="446"/>
      <c r="AB1898" s="357"/>
      <c r="AC1898" s="357"/>
      <c r="AD1898" s="357"/>
      <c r="AE1898" s="357"/>
      <c r="AF1898" s="357"/>
      <c r="AG1898" s="446"/>
      <c r="AH1898" s="357"/>
      <c r="AI1898" s="357"/>
      <c r="AJ1898" s="357"/>
      <c r="AK1898" s="357"/>
      <c r="AL1898" s="357"/>
      <c r="AM1898" s="357"/>
    </row>
    <row r="1899" spans="5:39" x14ac:dyDescent="0.25">
      <c r="E1899" s="356"/>
      <c r="F1899" s="356"/>
      <c r="G1899" s="356"/>
      <c r="H1899" s="356"/>
      <c r="I1899" s="356"/>
      <c r="J1899" s="357"/>
      <c r="K1899" s="357"/>
      <c r="L1899" s="357"/>
      <c r="M1899" s="357"/>
      <c r="N1899" s="358"/>
      <c r="O1899" s="358"/>
      <c r="P1899" s="358"/>
      <c r="Q1899" s="358"/>
      <c r="R1899" s="358"/>
      <c r="S1899" s="358"/>
      <c r="T1899" s="359"/>
      <c r="U1899" s="360"/>
      <c r="V1899" s="360"/>
      <c r="W1899" s="357"/>
      <c r="X1899" s="357"/>
      <c r="Y1899" s="446"/>
      <c r="Z1899" s="443"/>
      <c r="AA1899" s="446"/>
      <c r="AB1899" s="357"/>
      <c r="AC1899" s="357"/>
      <c r="AD1899" s="357"/>
      <c r="AE1899" s="357"/>
      <c r="AF1899" s="357"/>
      <c r="AG1899" s="446"/>
      <c r="AH1899" s="357"/>
      <c r="AI1899" s="357"/>
      <c r="AJ1899" s="357"/>
      <c r="AK1899" s="357"/>
      <c r="AL1899" s="357"/>
      <c r="AM1899" s="357"/>
    </row>
    <row r="1900" spans="5:39" x14ac:dyDescent="0.25">
      <c r="E1900" s="356"/>
      <c r="F1900" s="356"/>
      <c r="G1900" s="356"/>
      <c r="H1900" s="356"/>
      <c r="I1900" s="356"/>
      <c r="J1900" s="357"/>
      <c r="K1900" s="357"/>
      <c r="L1900" s="357"/>
      <c r="M1900" s="357"/>
      <c r="N1900" s="358"/>
      <c r="O1900" s="358"/>
      <c r="P1900" s="358"/>
      <c r="Q1900" s="358"/>
      <c r="R1900" s="358"/>
      <c r="S1900" s="358"/>
      <c r="T1900" s="359"/>
      <c r="U1900" s="360"/>
      <c r="V1900" s="360"/>
      <c r="W1900" s="357"/>
      <c r="X1900" s="357"/>
      <c r="Y1900" s="446"/>
      <c r="Z1900" s="443"/>
      <c r="AA1900" s="446"/>
      <c r="AB1900" s="357"/>
      <c r="AC1900" s="357"/>
      <c r="AD1900" s="357"/>
      <c r="AE1900" s="357"/>
      <c r="AF1900" s="357"/>
      <c r="AG1900" s="446"/>
      <c r="AH1900" s="357"/>
      <c r="AI1900" s="357"/>
      <c r="AJ1900" s="357"/>
      <c r="AK1900" s="357"/>
      <c r="AL1900" s="357"/>
      <c r="AM1900" s="357"/>
    </row>
    <row r="1901" spans="5:39" x14ac:dyDescent="0.25">
      <c r="E1901" s="356"/>
      <c r="F1901" s="356"/>
      <c r="G1901" s="356"/>
      <c r="H1901" s="356"/>
      <c r="I1901" s="356"/>
      <c r="J1901" s="357"/>
      <c r="K1901" s="357"/>
      <c r="L1901" s="357"/>
      <c r="M1901" s="357"/>
      <c r="N1901" s="358"/>
      <c r="O1901" s="358"/>
      <c r="P1901" s="358"/>
      <c r="Q1901" s="358"/>
      <c r="R1901" s="358"/>
      <c r="S1901" s="358"/>
      <c r="T1901" s="359"/>
      <c r="U1901" s="360"/>
      <c r="V1901" s="360"/>
      <c r="W1901" s="357"/>
      <c r="X1901" s="357"/>
      <c r="Y1901" s="446"/>
      <c r="Z1901" s="443"/>
      <c r="AA1901" s="446"/>
      <c r="AB1901" s="357"/>
      <c r="AC1901" s="357"/>
      <c r="AD1901" s="357"/>
      <c r="AE1901" s="357"/>
      <c r="AF1901" s="357"/>
      <c r="AG1901" s="446"/>
      <c r="AH1901" s="357"/>
      <c r="AI1901" s="357"/>
      <c r="AJ1901" s="357"/>
      <c r="AK1901" s="357"/>
      <c r="AL1901" s="357"/>
      <c r="AM1901" s="357"/>
    </row>
    <row r="1902" spans="5:39" x14ac:dyDescent="0.25">
      <c r="E1902" s="356"/>
      <c r="F1902" s="356"/>
      <c r="G1902" s="356"/>
      <c r="H1902" s="356"/>
      <c r="I1902" s="356"/>
      <c r="J1902" s="357"/>
      <c r="K1902" s="357"/>
      <c r="L1902" s="357"/>
      <c r="M1902" s="357"/>
      <c r="N1902" s="358"/>
      <c r="O1902" s="358"/>
      <c r="P1902" s="358"/>
      <c r="Q1902" s="358"/>
      <c r="R1902" s="358"/>
      <c r="S1902" s="358"/>
      <c r="T1902" s="359"/>
      <c r="U1902" s="360"/>
      <c r="V1902" s="360"/>
      <c r="W1902" s="357"/>
      <c r="X1902" s="357"/>
      <c r="Y1902" s="446"/>
      <c r="Z1902" s="443"/>
      <c r="AA1902" s="446"/>
      <c r="AB1902" s="357"/>
      <c r="AC1902" s="357"/>
      <c r="AD1902" s="357"/>
      <c r="AE1902" s="357"/>
      <c r="AF1902" s="357"/>
      <c r="AG1902" s="446"/>
      <c r="AH1902" s="357"/>
      <c r="AI1902" s="357"/>
      <c r="AJ1902" s="357"/>
      <c r="AK1902" s="357"/>
      <c r="AL1902" s="357"/>
      <c r="AM1902" s="357"/>
    </row>
    <row r="1903" spans="5:39" x14ac:dyDescent="0.25">
      <c r="E1903" s="356"/>
      <c r="F1903" s="356"/>
      <c r="G1903" s="356"/>
      <c r="H1903" s="356"/>
      <c r="I1903" s="356"/>
      <c r="J1903" s="357"/>
      <c r="K1903" s="357"/>
      <c r="L1903" s="357"/>
      <c r="M1903" s="357"/>
      <c r="N1903" s="358"/>
      <c r="O1903" s="358"/>
      <c r="P1903" s="358"/>
      <c r="Q1903" s="358"/>
      <c r="R1903" s="358"/>
      <c r="S1903" s="358"/>
      <c r="T1903" s="359"/>
      <c r="U1903" s="360"/>
      <c r="V1903" s="360"/>
      <c r="W1903" s="357"/>
      <c r="X1903" s="357"/>
      <c r="Y1903" s="446"/>
      <c r="Z1903" s="443"/>
      <c r="AA1903" s="446"/>
      <c r="AB1903" s="357"/>
      <c r="AC1903" s="357"/>
      <c r="AD1903" s="357"/>
      <c r="AE1903" s="357"/>
      <c r="AF1903" s="357"/>
      <c r="AG1903" s="446"/>
      <c r="AH1903" s="357"/>
      <c r="AI1903" s="357"/>
      <c r="AJ1903" s="357"/>
      <c r="AK1903" s="357"/>
      <c r="AL1903" s="357"/>
      <c r="AM1903" s="357"/>
    </row>
    <row r="1904" spans="5:39" x14ac:dyDescent="0.25">
      <c r="E1904" s="356"/>
      <c r="F1904" s="356"/>
      <c r="G1904" s="356"/>
      <c r="H1904" s="356"/>
      <c r="I1904" s="356"/>
      <c r="J1904" s="357"/>
      <c r="K1904" s="357"/>
      <c r="L1904" s="357"/>
      <c r="M1904" s="357"/>
      <c r="N1904" s="358"/>
      <c r="O1904" s="358"/>
      <c r="P1904" s="358"/>
      <c r="Q1904" s="358"/>
      <c r="R1904" s="358"/>
      <c r="S1904" s="358"/>
      <c r="T1904" s="359"/>
      <c r="U1904" s="360"/>
      <c r="V1904" s="360"/>
      <c r="W1904" s="357"/>
      <c r="X1904" s="357"/>
      <c r="Y1904" s="446"/>
      <c r="Z1904" s="443"/>
      <c r="AA1904" s="446"/>
      <c r="AB1904" s="357"/>
      <c r="AC1904" s="357"/>
      <c r="AD1904" s="357"/>
      <c r="AE1904" s="357"/>
      <c r="AF1904" s="357"/>
      <c r="AG1904" s="446"/>
      <c r="AH1904" s="357"/>
      <c r="AI1904" s="357"/>
      <c r="AJ1904" s="357"/>
      <c r="AK1904" s="357"/>
      <c r="AL1904" s="357"/>
      <c r="AM1904" s="357"/>
    </row>
    <row r="1905" spans="5:39" x14ac:dyDescent="0.25">
      <c r="E1905" s="356"/>
      <c r="F1905" s="356"/>
      <c r="G1905" s="356"/>
      <c r="H1905" s="356"/>
      <c r="I1905" s="356"/>
      <c r="J1905" s="357"/>
      <c r="K1905" s="357"/>
      <c r="L1905" s="357"/>
      <c r="M1905" s="357"/>
      <c r="N1905" s="358"/>
      <c r="O1905" s="358"/>
      <c r="P1905" s="358"/>
      <c r="Q1905" s="358"/>
      <c r="R1905" s="358"/>
      <c r="S1905" s="358"/>
      <c r="T1905" s="359"/>
      <c r="U1905" s="360"/>
      <c r="V1905" s="360"/>
      <c r="W1905" s="357"/>
      <c r="X1905" s="357"/>
      <c r="Y1905" s="446"/>
      <c r="Z1905" s="443"/>
      <c r="AA1905" s="446"/>
      <c r="AB1905" s="357"/>
      <c r="AC1905" s="357"/>
      <c r="AD1905" s="357"/>
      <c r="AE1905" s="357"/>
      <c r="AF1905" s="357"/>
      <c r="AG1905" s="446"/>
      <c r="AH1905" s="357"/>
      <c r="AI1905" s="357"/>
      <c r="AJ1905" s="357"/>
      <c r="AK1905" s="357"/>
      <c r="AL1905" s="357"/>
      <c r="AM1905" s="357"/>
    </row>
    <row r="1906" spans="5:39" x14ac:dyDescent="0.25">
      <c r="E1906" s="356"/>
      <c r="F1906" s="356"/>
      <c r="G1906" s="356"/>
      <c r="H1906" s="356"/>
      <c r="I1906" s="356"/>
      <c r="J1906" s="357"/>
      <c r="K1906" s="357"/>
      <c r="L1906" s="357"/>
      <c r="M1906" s="357"/>
      <c r="N1906" s="358"/>
      <c r="O1906" s="358"/>
      <c r="P1906" s="358"/>
      <c r="Q1906" s="358"/>
      <c r="R1906" s="358"/>
      <c r="S1906" s="358"/>
      <c r="T1906" s="359"/>
      <c r="U1906" s="360"/>
      <c r="V1906" s="360"/>
      <c r="W1906" s="357"/>
      <c r="X1906" s="357"/>
      <c r="Y1906" s="446"/>
      <c r="Z1906" s="443"/>
      <c r="AA1906" s="446"/>
      <c r="AB1906" s="357"/>
      <c r="AC1906" s="357"/>
      <c r="AD1906" s="357"/>
      <c r="AE1906" s="357"/>
      <c r="AF1906" s="357"/>
      <c r="AG1906" s="446"/>
      <c r="AH1906" s="357"/>
      <c r="AI1906" s="357"/>
      <c r="AJ1906" s="357"/>
      <c r="AK1906" s="357"/>
      <c r="AL1906" s="357"/>
      <c r="AM1906" s="357"/>
    </row>
    <row r="1907" spans="5:39" x14ac:dyDescent="0.25">
      <c r="E1907" s="356"/>
      <c r="F1907" s="356"/>
      <c r="G1907" s="356"/>
      <c r="H1907" s="356"/>
      <c r="I1907" s="356"/>
      <c r="J1907" s="357"/>
      <c r="K1907" s="357"/>
      <c r="L1907" s="357"/>
      <c r="M1907" s="357"/>
      <c r="N1907" s="358"/>
      <c r="O1907" s="358"/>
      <c r="P1907" s="358"/>
      <c r="Q1907" s="358"/>
      <c r="R1907" s="358"/>
      <c r="S1907" s="358"/>
      <c r="T1907" s="359"/>
      <c r="U1907" s="360"/>
      <c r="V1907" s="360"/>
      <c r="W1907" s="357"/>
      <c r="X1907" s="357"/>
      <c r="Y1907" s="446"/>
      <c r="Z1907" s="443"/>
      <c r="AA1907" s="446"/>
      <c r="AB1907" s="357"/>
      <c r="AC1907" s="357"/>
      <c r="AD1907" s="357"/>
      <c r="AE1907" s="357"/>
      <c r="AF1907" s="357"/>
      <c r="AG1907" s="446"/>
      <c r="AH1907" s="357"/>
      <c r="AI1907" s="357"/>
      <c r="AJ1907" s="357"/>
      <c r="AK1907" s="357"/>
      <c r="AL1907" s="357"/>
      <c r="AM1907" s="357"/>
    </row>
    <row r="1908" spans="5:39" x14ac:dyDescent="0.25">
      <c r="E1908" s="356"/>
      <c r="F1908" s="356"/>
      <c r="G1908" s="356"/>
      <c r="H1908" s="356"/>
      <c r="I1908" s="356"/>
      <c r="J1908" s="357"/>
      <c r="K1908" s="357"/>
      <c r="L1908" s="357"/>
      <c r="M1908" s="357"/>
      <c r="N1908" s="358"/>
      <c r="O1908" s="358"/>
      <c r="P1908" s="358"/>
      <c r="Q1908" s="358"/>
      <c r="R1908" s="358"/>
      <c r="S1908" s="358"/>
      <c r="T1908" s="359"/>
      <c r="U1908" s="360"/>
      <c r="V1908" s="360"/>
      <c r="W1908" s="357"/>
      <c r="X1908" s="357"/>
      <c r="Y1908" s="446"/>
      <c r="Z1908" s="443"/>
      <c r="AA1908" s="446"/>
      <c r="AB1908" s="357"/>
      <c r="AC1908" s="357"/>
      <c r="AD1908" s="357"/>
      <c r="AE1908" s="357"/>
      <c r="AF1908" s="357"/>
      <c r="AG1908" s="446"/>
      <c r="AH1908" s="357"/>
      <c r="AI1908" s="357"/>
      <c r="AJ1908" s="357"/>
      <c r="AK1908" s="357"/>
      <c r="AL1908" s="357"/>
      <c r="AM1908" s="357"/>
    </row>
    <row r="1909" spans="5:39" x14ac:dyDescent="0.25">
      <c r="E1909" s="356"/>
      <c r="F1909" s="356"/>
      <c r="G1909" s="356"/>
      <c r="H1909" s="356"/>
      <c r="I1909" s="356"/>
      <c r="J1909" s="357"/>
      <c r="K1909" s="357"/>
      <c r="L1909" s="357"/>
      <c r="M1909" s="357"/>
      <c r="N1909" s="358"/>
      <c r="O1909" s="358"/>
      <c r="P1909" s="358"/>
      <c r="Q1909" s="358"/>
      <c r="R1909" s="358"/>
      <c r="S1909" s="358"/>
      <c r="T1909" s="359"/>
      <c r="U1909" s="360"/>
      <c r="V1909" s="360"/>
      <c r="W1909" s="357"/>
      <c r="X1909" s="357"/>
      <c r="Y1909" s="446"/>
      <c r="Z1909" s="443"/>
      <c r="AA1909" s="446"/>
      <c r="AB1909" s="357"/>
      <c r="AC1909" s="357"/>
      <c r="AD1909" s="357"/>
      <c r="AE1909" s="357"/>
      <c r="AF1909" s="357"/>
      <c r="AG1909" s="446"/>
      <c r="AH1909" s="357"/>
      <c r="AI1909" s="357"/>
      <c r="AJ1909" s="357"/>
      <c r="AK1909" s="357"/>
      <c r="AL1909" s="357"/>
      <c r="AM1909" s="357"/>
    </row>
    <row r="1910" spans="5:39" x14ac:dyDescent="0.25">
      <c r="E1910" s="356"/>
      <c r="F1910" s="356"/>
      <c r="G1910" s="356"/>
      <c r="H1910" s="356"/>
      <c r="I1910" s="356"/>
      <c r="J1910" s="357"/>
      <c r="K1910" s="357"/>
      <c r="L1910" s="357"/>
      <c r="M1910" s="357"/>
      <c r="N1910" s="358"/>
      <c r="O1910" s="358"/>
      <c r="P1910" s="358"/>
      <c r="Q1910" s="358"/>
      <c r="R1910" s="358"/>
      <c r="S1910" s="358"/>
      <c r="T1910" s="359"/>
      <c r="U1910" s="360"/>
      <c r="V1910" s="360"/>
      <c r="W1910" s="357"/>
      <c r="X1910" s="357"/>
      <c r="Y1910" s="446"/>
      <c r="Z1910" s="443"/>
      <c r="AA1910" s="446"/>
      <c r="AB1910" s="357"/>
      <c r="AC1910" s="357"/>
      <c r="AD1910" s="357"/>
      <c r="AE1910" s="357"/>
      <c r="AF1910" s="357"/>
      <c r="AG1910" s="446"/>
      <c r="AH1910" s="357"/>
      <c r="AI1910" s="357"/>
      <c r="AJ1910" s="357"/>
      <c r="AK1910" s="357"/>
      <c r="AL1910" s="357"/>
      <c r="AM1910" s="357"/>
    </row>
    <row r="1911" spans="5:39" x14ac:dyDescent="0.25">
      <c r="E1911" s="356"/>
      <c r="F1911" s="356"/>
      <c r="G1911" s="356"/>
      <c r="H1911" s="356"/>
      <c r="I1911" s="356"/>
      <c r="J1911" s="357"/>
      <c r="K1911" s="357"/>
      <c r="L1911" s="357"/>
      <c r="M1911" s="357"/>
      <c r="N1911" s="358"/>
      <c r="O1911" s="358"/>
      <c r="P1911" s="358"/>
      <c r="Q1911" s="358"/>
      <c r="R1911" s="358"/>
      <c r="S1911" s="358"/>
      <c r="T1911" s="359"/>
      <c r="U1911" s="360"/>
      <c r="V1911" s="360"/>
      <c r="W1911" s="357"/>
      <c r="X1911" s="357"/>
      <c r="Y1911" s="446"/>
      <c r="Z1911" s="443"/>
      <c r="AA1911" s="446"/>
      <c r="AB1911" s="357"/>
      <c r="AC1911" s="357"/>
      <c r="AD1911" s="357"/>
      <c r="AE1911" s="357"/>
      <c r="AF1911" s="357"/>
      <c r="AG1911" s="446"/>
      <c r="AH1911" s="357"/>
      <c r="AI1911" s="357"/>
      <c r="AJ1911" s="357"/>
      <c r="AK1911" s="357"/>
      <c r="AL1911" s="357"/>
      <c r="AM1911" s="357"/>
    </row>
    <row r="1912" spans="5:39" x14ac:dyDescent="0.25">
      <c r="E1912" s="356"/>
      <c r="F1912" s="356"/>
      <c r="G1912" s="356"/>
      <c r="H1912" s="356"/>
      <c r="I1912" s="356"/>
      <c r="J1912" s="357"/>
      <c r="K1912" s="357"/>
      <c r="L1912" s="357"/>
      <c r="M1912" s="357"/>
      <c r="N1912" s="358"/>
      <c r="O1912" s="358"/>
      <c r="P1912" s="358"/>
      <c r="Q1912" s="358"/>
      <c r="R1912" s="358"/>
      <c r="S1912" s="358"/>
      <c r="T1912" s="359"/>
      <c r="U1912" s="360"/>
      <c r="V1912" s="360"/>
      <c r="W1912" s="357"/>
      <c r="X1912" s="357"/>
      <c r="Y1912" s="446"/>
      <c r="Z1912" s="443"/>
      <c r="AA1912" s="446"/>
      <c r="AB1912" s="357"/>
      <c r="AC1912" s="357"/>
      <c r="AD1912" s="357"/>
      <c r="AE1912" s="357"/>
      <c r="AF1912" s="357"/>
      <c r="AG1912" s="446"/>
      <c r="AH1912" s="357"/>
      <c r="AI1912" s="357"/>
      <c r="AJ1912" s="357"/>
      <c r="AK1912" s="357"/>
      <c r="AL1912" s="357"/>
      <c r="AM1912" s="357"/>
    </row>
    <row r="1913" spans="5:39" x14ac:dyDescent="0.25">
      <c r="E1913" s="356"/>
      <c r="F1913" s="356"/>
      <c r="G1913" s="356"/>
      <c r="H1913" s="356"/>
      <c r="I1913" s="356"/>
      <c r="J1913" s="357"/>
      <c r="K1913" s="357"/>
      <c r="L1913" s="357"/>
      <c r="M1913" s="357"/>
      <c r="N1913" s="358"/>
      <c r="O1913" s="358"/>
      <c r="P1913" s="358"/>
      <c r="Q1913" s="358"/>
      <c r="R1913" s="358"/>
      <c r="S1913" s="358"/>
      <c r="T1913" s="359"/>
      <c r="U1913" s="360"/>
      <c r="V1913" s="360"/>
      <c r="W1913" s="357"/>
      <c r="X1913" s="357"/>
      <c r="Y1913" s="446"/>
      <c r="Z1913" s="443"/>
      <c r="AA1913" s="446"/>
      <c r="AB1913" s="357"/>
      <c r="AC1913" s="357"/>
      <c r="AD1913" s="357"/>
      <c r="AE1913" s="357"/>
      <c r="AF1913" s="357"/>
      <c r="AG1913" s="446"/>
      <c r="AH1913" s="357"/>
      <c r="AI1913" s="357"/>
      <c r="AJ1913" s="357"/>
      <c r="AK1913" s="357"/>
      <c r="AL1913" s="357"/>
      <c r="AM1913" s="357"/>
    </row>
    <row r="1914" spans="5:39" x14ac:dyDescent="0.25">
      <c r="E1914" s="356"/>
      <c r="F1914" s="356"/>
      <c r="G1914" s="356"/>
      <c r="H1914" s="356"/>
      <c r="I1914" s="356"/>
      <c r="J1914" s="357"/>
      <c r="K1914" s="357"/>
      <c r="L1914" s="357"/>
      <c r="M1914" s="357"/>
      <c r="N1914" s="358"/>
      <c r="O1914" s="358"/>
      <c r="P1914" s="358"/>
      <c r="Q1914" s="358"/>
      <c r="R1914" s="358"/>
      <c r="S1914" s="358"/>
      <c r="T1914" s="359"/>
      <c r="U1914" s="360"/>
      <c r="V1914" s="360"/>
      <c r="W1914" s="357"/>
      <c r="X1914" s="357"/>
      <c r="Y1914" s="446"/>
      <c r="Z1914" s="443"/>
      <c r="AA1914" s="446"/>
      <c r="AB1914" s="357"/>
      <c r="AC1914" s="357"/>
      <c r="AD1914" s="357"/>
      <c r="AE1914" s="357"/>
      <c r="AF1914" s="357"/>
      <c r="AG1914" s="446"/>
      <c r="AH1914" s="357"/>
      <c r="AI1914" s="357"/>
      <c r="AJ1914" s="357"/>
      <c r="AK1914" s="357"/>
      <c r="AL1914" s="357"/>
      <c r="AM1914" s="357"/>
    </row>
    <row r="1915" spans="5:39" x14ac:dyDescent="0.25">
      <c r="E1915" s="356"/>
      <c r="F1915" s="356"/>
      <c r="G1915" s="356"/>
      <c r="H1915" s="356"/>
      <c r="I1915" s="356"/>
      <c r="J1915" s="357"/>
      <c r="K1915" s="357"/>
      <c r="L1915" s="357"/>
      <c r="M1915" s="357"/>
      <c r="N1915" s="358"/>
      <c r="O1915" s="358"/>
      <c r="P1915" s="358"/>
      <c r="Q1915" s="358"/>
      <c r="R1915" s="358"/>
      <c r="S1915" s="358"/>
      <c r="T1915" s="359"/>
      <c r="U1915" s="360"/>
      <c r="V1915" s="360"/>
      <c r="W1915" s="357"/>
      <c r="X1915" s="357"/>
      <c r="Y1915" s="446"/>
      <c r="Z1915" s="443"/>
      <c r="AA1915" s="446"/>
      <c r="AB1915" s="357"/>
      <c r="AC1915" s="357"/>
      <c r="AD1915" s="357"/>
      <c r="AE1915" s="357"/>
      <c r="AF1915" s="357"/>
      <c r="AG1915" s="446"/>
      <c r="AH1915" s="357"/>
      <c r="AI1915" s="357"/>
      <c r="AJ1915" s="357"/>
      <c r="AK1915" s="357"/>
      <c r="AL1915" s="357"/>
      <c r="AM1915" s="357"/>
    </row>
    <row r="1916" spans="5:39" x14ac:dyDescent="0.25">
      <c r="E1916" s="356"/>
      <c r="F1916" s="356"/>
      <c r="G1916" s="356"/>
      <c r="H1916" s="356"/>
      <c r="I1916" s="356"/>
      <c r="J1916" s="357"/>
      <c r="K1916" s="357"/>
      <c r="L1916" s="357"/>
      <c r="M1916" s="357"/>
      <c r="N1916" s="358"/>
      <c r="O1916" s="358"/>
      <c r="P1916" s="358"/>
      <c r="Q1916" s="358"/>
      <c r="R1916" s="358"/>
      <c r="S1916" s="358"/>
      <c r="T1916" s="359"/>
      <c r="U1916" s="360"/>
      <c r="V1916" s="360"/>
      <c r="W1916" s="357"/>
      <c r="X1916" s="357"/>
      <c r="Y1916" s="446"/>
      <c r="Z1916" s="443"/>
      <c r="AA1916" s="446"/>
      <c r="AB1916" s="357"/>
      <c r="AC1916" s="357"/>
      <c r="AD1916" s="357"/>
      <c r="AE1916" s="357"/>
      <c r="AF1916" s="357"/>
      <c r="AG1916" s="446"/>
      <c r="AH1916" s="357"/>
      <c r="AI1916" s="357"/>
      <c r="AJ1916" s="357"/>
      <c r="AK1916" s="357"/>
      <c r="AL1916" s="357"/>
      <c r="AM1916" s="357"/>
    </row>
    <row r="1917" spans="5:39" x14ac:dyDescent="0.25">
      <c r="E1917" s="356"/>
      <c r="F1917" s="356"/>
      <c r="G1917" s="356"/>
      <c r="H1917" s="356"/>
      <c r="I1917" s="356"/>
      <c r="J1917" s="357"/>
      <c r="K1917" s="357"/>
      <c r="L1917" s="357"/>
      <c r="M1917" s="357"/>
      <c r="N1917" s="358"/>
      <c r="O1917" s="358"/>
      <c r="P1917" s="358"/>
      <c r="Q1917" s="358"/>
      <c r="R1917" s="358"/>
      <c r="S1917" s="358"/>
      <c r="T1917" s="359"/>
      <c r="U1917" s="360"/>
      <c r="V1917" s="360"/>
      <c r="W1917" s="357"/>
      <c r="X1917" s="357"/>
      <c r="Y1917" s="446"/>
      <c r="Z1917" s="443"/>
      <c r="AA1917" s="446"/>
      <c r="AB1917" s="357"/>
      <c r="AC1917" s="357"/>
      <c r="AD1917" s="357"/>
      <c r="AE1917" s="357"/>
      <c r="AF1917" s="357"/>
      <c r="AG1917" s="446"/>
      <c r="AH1917" s="357"/>
      <c r="AI1917" s="357"/>
      <c r="AJ1917" s="357"/>
      <c r="AK1917" s="357"/>
      <c r="AL1917" s="357"/>
      <c r="AM1917" s="357"/>
    </row>
    <row r="1918" spans="5:39" x14ac:dyDescent="0.25">
      <c r="E1918" s="356"/>
      <c r="F1918" s="356"/>
      <c r="G1918" s="356"/>
      <c r="H1918" s="356"/>
      <c r="I1918" s="356"/>
      <c r="J1918" s="357"/>
      <c r="K1918" s="357"/>
      <c r="L1918" s="357"/>
      <c r="M1918" s="357"/>
      <c r="N1918" s="358"/>
      <c r="O1918" s="358"/>
      <c r="P1918" s="358"/>
      <c r="Q1918" s="358"/>
      <c r="R1918" s="358"/>
      <c r="S1918" s="358"/>
      <c r="T1918" s="359"/>
      <c r="U1918" s="360"/>
      <c r="V1918" s="360"/>
      <c r="W1918" s="357"/>
      <c r="X1918" s="357"/>
      <c r="Y1918" s="446"/>
      <c r="Z1918" s="443"/>
      <c r="AA1918" s="446"/>
      <c r="AB1918" s="357"/>
      <c r="AC1918" s="357"/>
      <c r="AD1918" s="357"/>
      <c r="AE1918" s="357"/>
      <c r="AF1918" s="357"/>
      <c r="AG1918" s="446"/>
      <c r="AH1918" s="357"/>
      <c r="AI1918" s="357"/>
      <c r="AJ1918" s="357"/>
      <c r="AK1918" s="357"/>
      <c r="AL1918" s="357"/>
      <c r="AM1918" s="357"/>
    </row>
    <row r="1919" spans="5:39" x14ac:dyDescent="0.25">
      <c r="E1919" s="356"/>
      <c r="F1919" s="356"/>
      <c r="G1919" s="356"/>
      <c r="H1919" s="356"/>
      <c r="I1919" s="356"/>
      <c r="J1919" s="357"/>
      <c r="K1919" s="357"/>
      <c r="L1919" s="357"/>
      <c r="M1919" s="357"/>
      <c r="N1919" s="358"/>
      <c r="O1919" s="358"/>
      <c r="P1919" s="358"/>
      <c r="Q1919" s="358"/>
      <c r="R1919" s="358"/>
      <c r="S1919" s="358"/>
      <c r="T1919" s="359"/>
      <c r="U1919" s="360"/>
      <c r="V1919" s="360"/>
      <c r="W1919" s="357"/>
      <c r="X1919" s="357"/>
      <c r="Y1919" s="446"/>
      <c r="Z1919" s="443"/>
      <c r="AA1919" s="446"/>
      <c r="AB1919" s="357"/>
      <c r="AC1919" s="357"/>
      <c r="AD1919" s="357"/>
      <c r="AE1919" s="357"/>
      <c r="AF1919" s="357"/>
      <c r="AG1919" s="446"/>
      <c r="AH1919" s="357"/>
      <c r="AI1919" s="357"/>
      <c r="AJ1919" s="357"/>
      <c r="AK1919" s="357"/>
      <c r="AL1919" s="357"/>
      <c r="AM1919" s="357"/>
    </row>
    <row r="1920" spans="5:39" x14ac:dyDescent="0.25">
      <c r="E1920" s="356"/>
      <c r="F1920" s="356"/>
      <c r="G1920" s="356"/>
      <c r="H1920" s="356"/>
      <c r="I1920" s="356"/>
      <c r="J1920" s="357"/>
      <c r="K1920" s="357"/>
      <c r="L1920" s="357"/>
      <c r="M1920" s="357"/>
      <c r="N1920" s="358"/>
      <c r="O1920" s="358"/>
      <c r="P1920" s="358"/>
      <c r="Q1920" s="358"/>
      <c r="R1920" s="358"/>
      <c r="S1920" s="358"/>
      <c r="T1920" s="359"/>
      <c r="U1920" s="360"/>
      <c r="V1920" s="360"/>
      <c r="W1920" s="357"/>
      <c r="X1920" s="357"/>
      <c r="Y1920" s="446"/>
      <c r="Z1920" s="443"/>
      <c r="AA1920" s="446"/>
      <c r="AB1920" s="357"/>
      <c r="AC1920" s="357"/>
      <c r="AD1920" s="357"/>
      <c r="AE1920" s="357"/>
      <c r="AF1920" s="357"/>
      <c r="AG1920" s="446"/>
      <c r="AH1920" s="357"/>
      <c r="AI1920" s="357"/>
      <c r="AJ1920" s="357"/>
      <c r="AK1920" s="357"/>
      <c r="AL1920" s="357"/>
      <c r="AM1920" s="357"/>
    </row>
    <row r="1921" spans="5:39" x14ac:dyDescent="0.25">
      <c r="E1921" s="356"/>
      <c r="F1921" s="356"/>
      <c r="G1921" s="356"/>
      <c r="H1921" s="356"/>
      <c r="I1921" s="356"/>
      <c r="J1921" s="357"/>
      <c r="K1921" s="357"/>
      <c r="L1921" s="357"/>
      <c r="M1921" s="357"/>
      <c r="N1921" s="358"/>
      <c r="O1921" s="358"/>
      <c r="P1921" s="358"/>
      <c r="Q1921" s="358"/>
      <c r="R1921" s="358"/>
      <c r="S1921" s="358"/>
      <c r="T1921" s="359"/>
      <c r="U1921" s="360"/>
      <c r="V1921" s="360"/>
      <c r="W1921" s="357"/>
      <c r="X1921" s="357"/>
      <c r="Y1921" s="446"/>
      <c r="Z1921" s="443"/>
      <c r="AA1921" s="446"/>
      <c r="AB1921" s="357"/>
      <c r="AC1921" s="357"/>
      <c r="AD1921" s="357"/>
      <c r="AE1921" s="357"/>
      <c r="AF1921" s="357"/>
      <c r="AG1921" s="446"/>
      <c r="AH1921" s="357"/>
      <c r="AI1921" s="357"/>
      <c r="AJ1921" s="357"/>
      <c r="AK1921" s="357"/>
      <c r="AL1921" s="357"/>
      <c r="AM1921" s="357"/>
    </row>
    <row r="1922" spans="5:39" x14ac:dyDescent="0.25">
      <c r="E1922" s="356"/>
      <c r="F1922" s="356"/>
      <c r="G1922" s="356"/>
      <c r="H1922" s="356"/>
      <c r="I1922" s="356"/>
      <c r="J1922" s="357"/>
      <c r="K1922" s="357"/>
      <c r="L1922" s="357"/>
      <c r="M1922" s="357"/>
      <c r="N1922" s="358"/>
      <c r="O1922" s="358"/>
      <c r="P1922" s="358"/>
      <c r="Q1922" s="358"/>
      <c r="R1922" s="358"/>
      <c r="S1922" s="358"/>
      <c r="T1922" s="359"/>
      <c r="U1922" s="360"/>
      <c r="V1922" s="360"/>
      <c r="W1922" s="357"/>
      <c r="X1922" s="357"/>
      <c r="Y1922" s="446"/>
      <c r="Z1922" s="443"/>
      <c r="AA1922" s="446"/>
      <c r="AB1922" s="357"/>
      <c r="AC1922" s="357"/>
      <c r="AD1922" s="357"/>
      <c r="AE1922" s="357"/>
      <c r="AF1922" s="357"/>
      <c r="AG1922" s="446"/>
      <c r="AH1922" s="357"/>
      <c r="AI1922" s="357"/>
      <c r="AJ1922" s="357"/>
      <c r="AK1922" s="357"/>
      <c r="AL1922" s="357"/>
      <c r="AM1922" s="357"/>
    </row>
    <row r="1923" spans="5:39" x14ac:dyDescent="0.25">
      <c r="E1923" s="356"/>
      <c r="F1923" s="356"/>
      <c r="G1923" s="356"/>
      <c r="H1923" s="356"/>
      <c r="I1923" s="356"/>
      <c r="J1923" s="357"/>
      <c r="K1923" s="357"/>
      <c r="L1923" s="357"/>
      <c r="M1923" s="357"/>
      <c r="N1923" s="358"/>
      <c r="O1923" s="358"/>
      <c r="P1923" s="358"/>
      <c r="Q1923" s="358"/>
      <c r="R1923" s="358"/>
      <c r="S1923" s="358"/>
      <c r="T1923" s="359"/>
      <c r="U1923" s="360"/>
      <c r="V1923" s="360"/>
      <c r="W1923" s="357"/>
      <c r="X1923" s="357"/>
      <c r="Y1923" s="446"/>
      <c r="Z1923" s="443"/>
      <c r="AA1923" s="446"/>
      <c r="AB1923" s="357"/>
      <c r="AC1923" s="357"/>
      <c r="AD1923" s="357"/>
      <c r="AE1923" s="357"/>
      <c r="AF1923" s="357"/>
      <c r="AG1923" s="446"/>
      <c r="AH1923" s="357"/>
      <c r="AI1923" s="357"/>
      <c r="AJ1923" s="357"/>
      <c r="AK1923" s="357"/>
      <c r="AL1923" s="357"/>
      <c r="AM1923" s="357"/>
    </row>
    <row r="1924" spans="5:39" x14ac:dyDescent="0.25">
      <c r="E1924" s="356"/>
      <c r="F1924" s="356"/>
      <c r="G1924" s="356"/>
      <c r="H1924" s="356"/>
      <c r="I1924" s="356"/>
      <c r="J1924" s="357"/>
      <c r="K1924" s="357"/>
      <c r="L1924" s="357"/>
      <c r="M1924" s="357"/>
      <c r="N1924" s="358"/>
      <c r="O1924" s="358"/>
      <c r="P1924" s="358"/>
      <c r="Q1924" s="358"/>
      <c r="R1924" s="358"/>
      <c r="S1924" s="358"/>
      <c r="T1924" s="359"/>
      <c r="U1924" s="360"/>
      <c r="V1924" s="360"/>
      <c r="W1924" s="357"/>
      <c r="X1924" s="357"/>
      <c r="Y1924" s="446"/>
      <c r="Z1924" s="443"/>
      <c r="AA1924" s="446"/>
      <c r="AB1924" s="357"/>
      <c r="AC1924" s="357"/>
      <c r="AD1924" s="357"/>
      <c r="AE1924" s="357"/>
      <c r="AF1924" s="357"/>
      <c r="AG1924" s="446"/>
      <c r="AH1924" s="357"/>
      <c r="AI1924" s="357"/>
      <c r="AJ1924" s="357"/>
      <c r="AK1924" s="357"/>
      <c r="AL1924" s="357"/>
      <c r="AM1924" s="357"/>
    </row>
    <row r="1925" spans="5:39" x14ac:dyDescent="0.25">
      <c r="E1925" s="356"/>
      <c r="F1925" s="356"/>
      <c r="G1925" s="356"/>
      <c r="H1925" s="356"/>
      <c r="I1925" s="356"/>
      <c r="J1925" s="357"/>
      <c r="K1925" s="357"/>
      <c r="L1925" s="357"/>
      <c r="M1925" s="357"/>
      <c r="N1925" s="358"/>
      <c r="O1925" s="358"/>
      <c r="P1925" s="358"/>
      <c r="Q1925" s="358"/>
      <c r="R1925" s="358"/>
      <c r="S1925" s="358"/>
      <c r="T1925" s="359"/>
      <c r="U1925" s="360"/>
      <c r="V1925" s="360"/>
      <c r="W1925" s="357"/>
      <c r="X1925" s="357"/>
      <c r="Y1925" s="446"/>
      <c r="Z1925" s="443"/>
      <c r="AA1925" s="446"/>
      <c r="AB1925" s="357"/>
      <c r="AC1925" s="357"/>
      <c r="AD1925" s="357"/>
      <c r="AE1925" s="357"/>
      <c r="AF1925" s="357"/>
      <c r="AG1925" s="446"/>
      <c r="AH1925" s="357"/>
      <c r="AI1925" s="357"/>
      <c r="AJ1925" s="357"/>
      <c r="AK1925" s="357"/>
      <c r="AL1925" s="357"/>
      <c r="AM1925" s="357"/>
    </row>
    <row r="1926" spans="5:39" x14ac:dyDescent="0.25">
      <c r="E1926" s="356"/>
      <c r="F1926" s="356"/>
      <c r="G1926" s="356"/>
      <c r="H1926" s="356"/>
      <c r="I1926" s="356"/>
      <c r="J1926" s="357"/>
      <c r="K1926" s="357"/>
      <c r="L1926" s="357"/>
      <c r="M1926" s="357"/>
      <c r="N1926" s="358"/>
      <c r="O1926" s="358"/>
      <c r="P1926" s="358"/>
      <c r="Q1926" s="358"/>
      <c r="R1926" s="358"/>
      <c r="S1926" s="358"/>
      <c r="T1926" s="359"/>
      <c r="U1926" s="360"/>
      <c r="V1926" s="360"/>
      <c r="W1926" s="357"/>
      <c r="X1926" s="357"/>
      <c r="Y1926" s="446"/>
      <c r="Z1926" s="443"/>
      <c r="AA1926" s="446"/>
      <c r="AB1926" s="357"/>
      <c r="AC1926" s="357"/>
      <c r="AD1926" s="357"/>
      <c r="AE1926" s="357"/>
      <c r="AF1926" s="357"/>
      <c r="AG1926" s="446"/>
      <c r="AH1926" s="357"/>
      <c r="AI1926" s="357"/>
      <c r="AJ1926" s="357"/>
      <c r="AK1926" s="357"/>
      <c r="AL1926" s="357"/>
      <c r="AM1926" s="357"/>
    </row>
    <row r="1927" spans="5:39" x14ac:dyDescent="0.25">
      <c r="E1927" s="356"/>
      <c r="F1927" s="356"/>
      <c r="G1927" s="356"/>
      <c r="H1927" s="356"/>
      <c r="I1927" s="356"/>
      <c r="J1927" s="357"/>
      <c r="K1927" s="357"/>
      <c r="L1927" s="357"/>
      <c r="M1927" s="357"/>
      <c r="N1927" s="358"/>
      <c r="O1927" s="358"/>
      <c r="P1927" s="358"/>
      <c r="Q1927" s="358"/>
      <c r="R1927" s="358"/>
      <c r="S1927" s="358"/>
      <c r="T1927" s="359"/>
      <c r="U1927" s="360"/>
      <c r="V1927" s="360"/>
      <c r="W1927" s="357"/>
      <c r="X1927" s="357"/>
      <c r="Y1927" s="446"/>
      <c r="Z1927" s="443"/>
      <c r="AA1927" s="446"/>
      <c r="AB1927" s="357"/>
      <c r="AC1927" s="357"/>
      <c r="AD1927" s="357"/>
      <c r="AE1927" s="357"/>
      <c r="AF1927" s="357"/>
      <c r="AG1927" s="446"/>
      <c r="AH1927" s="357"/>
      <c r="AI1927" s="357"/>
      <c r="AJ1927" s="357"/>
      <c r="AK1927" s="357"/>
      <c r="AL1927" s="357"/>
      <c r="AM1927" s="357"/>
    </row>
    <row r="1928" spans="5:39" x14ac:dyDescent="0.25">
      <c r="E1928" s="356"/>
      <c r="F1928" s="356"/>
      <c r="G1928" s="356"/>
      <c r="H1928" s="356"/>
      <c r="I1928" s="356"/>
      <c r="J1928" s="357"/>
      <c r="K1928" s="357"/>
      <c r="L1928" s="357"/>
      <c r="M1928" s="357"/>
      <c r="N1928" s="358"/>
      <c r="O1928" s="358"/>
      <c r="P1928" s="358"/>
      <c r="Q1928" s="358"/>
      <c r="R1928" s="358"/>
      <c r="S1928" s="358"/>
      <c r="T1928" s="359"/>
      <c r="U1928" s="360"/>
      <c r="V1928" s="360"/>
      <c r="W1928" s="357"/>
      <c r="X1928" s="357"/>
      <c r="Y1928" s="446"/>
      <c r="Z1928" s="443"/>
      <c r="AA1928" s="446"/>
      <c r="AB1928" s="357"/>
      <c r="AC1928" s="357"/>
      <c r="AD1928" s="357"/>
      <c r="AE1928" s="357"/>
      <c r="AF1928" s="357"/>
      <c r="AG1928" s="446"/>
      <c r="AH1928" s="357"/>
      <c r="AI1928" s="357"/>
      <c r="AJ1928" s="357"/>
      <c r="AK1928" s="357"/>
      <c r="AL1928" s="357"/>
      <c r="AM1928" s="357"/>
    </row>
    <row r="1929" spans="5:39" x14ac:dyDescent="0.25">
      <c r="E1929" s="356"/>
      <c r="F1929" s="356"/>
      <c r="G1929" s="356"/>
      <c r="H1929" s="356"/>
      <c r="I1929" s="356"/>
      <c r="J1929" s="357"/>
      <c r="K1929" s="357"/>
      <c r="L1929" s="357"/>
      <c r="M1929" s="357"/>
      <c r="N1929" s="358"/>
      <c r="O1929" s="358"/>
      <c r="P1929" s="358"/>
      <c r="Q1929" s="358"/>
      <c r="R1929" s="358"/>
      <c r="S1929" s="358"/>
      <c r="T1929" s="359"/>
      <c r="U1929" s="360"/>
      <c r="V1929" s="360"/>
      <c r="W1929" s="357"/>
      <c r="X1929" s="357"/>
      <c r="Y1929" s="446"/>
      <c r="Z1929" s="443"/>
      <c r="AA1929" s="446"/>
      <c r="AB1929" s="357"/>
      <c r="AC1929" s="357"/>
      <c r="AD1929" s="357"/>
      <c r="AE1929" s="357"/>
      <c r="AF1929" s="357"/>
      <c r="AG1929" s="446"/>
      <c r="AH1929" s="357"/>
      <c r="AI1929" s="357"/>
      <c r="AJ1929" s="357"/>
      <c r="AK1929" s="357"/>
      <c r="AL1929" s="357"/>
      <c r="AM1929" s="357"/>
    </row>
    <row r="1930" spans="5:39" x14ac:dyDescent="0.25">
      <c r="E1930" s="356"/>
      <c r="F1930" s="356"/>
      <c r="G1930" s="356"/>
      <c r="H1930" s="356"/>
      <c r="I1930" s="356"/>
      <c r="J1930" s="357"/>
      <c r="K1930" s="357"/>
      <c r="L1930" s="357"/>
      <c r="M1930" s="357"/>
      <c r="N1930" s="358"/>
      <c r="O1930" s="358"/>
      <c r="P1930" s="358"/>
      <c r="Q1930" s="358"/>
      <c r="R1930" s="358"/>
      <c r="S1930" s="358"/>
      <c r="T1930" s="359"/>
      <c r="U1930" s="360"/>
      <c r="V1930" s="360"/>
      <c r="W1930" s="357"/>
      <c r="X1930" s="357"/>
      <c r="Y1930" s="446"/>
      <c r="Z1930" s="443"/>
      <c r="AA1930" s="446"/>
      <c r="AB1930" s="357"/>
      <c r="AC1930" s="357"/>
      <c r="AD1930" s="357"/>
      <c r="AE1930" s="357"/>
      <c r="AF1930" s="357"/>
      <c r="AG1930" s="446"/>
      <c r="AH1930" s="357"/>
      <c r="AI1930" s="357"/>
      <c r="AJ1930" s="357"/>
      <c r="AK1930" s="357"/>
      <c r="AL1930" s="357"/>
      <c r="AM1930" s="357"/>
    </row>
    <row r="1931" spans="5:39" x14ac:dyDescent="0.25">
      <c r="E1931" s="356"/>
      <c r="F1931" s="356"/>
      <c r="G1931" s="356"/>
      <c r="H1931" s="356"/>
      <c r="I1931" s="356"/>
      <c r="J1931" s="357"/>
      <c r="K1931" s="357"/>
      <c r="L1931" s="357"/>
      <c r="M1931" s="357"/>
      <c r="N1931" s="358"/>
      <c r="O1931" s="358"/>
      <c r="P1931" s="358"/>
      <c r="Q1931" s="358"/>
      <c r="R1931" s="358"/>
      <c r="S1931" s="358"/>
      <c r="T1931" s="359"/>
      <c r="U1931" s="360"/>
      <c r="V1931" s="360"/>
      <c r="W1931" s="357"/>
      <c r="X1931" s="357"/>
      <c r="Y1931" s="446"/>
      <c r="Z1931" s="443"/>
      <c r="AA1931" s="446"/>
      <c r="AB1931" s="357"/>
      <c r="AC1931" s="357"/>
      <c r="AD1931" s="357"/>
      <c r="AE1931" s="357"/>
      <c r="AF1931" s="357"/>
      <c r="AG1931" s="446"/>
      <c r="AH1931" s="357"/>
      <c r="AI1931" s="357"/>
      <c r="AJ1931" s="357"/>
      <c r="AK1931" s="357"/>
      <c r="AL1931" s="357"/>
      <c r="AM1931" s="357"/>
    </row>
    <row r="1932" spans="5:39" x14ac:dyDescent="0.25">
      <c r="E1932" s="356"/>
      <c r="F1932" s="356"/>
      <c r="G1932" s="356"/>
      <c r="H1932" s="356"/>
      <c r="I1932" s="356"/>
      <c r="J1932" s="357"/>
      <c r="K1932" s="357"/>
      <c r="L1932" s="357"/>
      <c r="M1932" s="357"/>
      <c r="N1932" s="358"/>
      <c r="O1932" s="358"/>
      <c r="P1932" s="358"/>
      <c r="Q1932" s="358"/>
      <c r="R1932" s="358"/>
      <c r="S1932" s="358"/>
      <c r="T1932" s="359"/>
      <c r="U1932" s="360"/>
      <c r="V1932" s="360"/>
      <c r="W1932" s="357"/>
      <c r="X1932" s="357"/>
      <c r="Y1932" s="446"/>
      <c r="Z1932" s="443"/>
      <c r="AA1932" s="446"/>
      <c r="AB1932" s="357"/>
      <c r="AC1932" s="357"/>
      <c r="AD1932" s="357"/>
      <c r="AE1932" s="357"/>
      <c r="AF1932" s="357"/>
      <c r="AG1932" s="446"/>
      <c r="AH1932" s="357"/>
      <c r="AI1932" s="357"/>
      <c r="AJ1932" s="357"/>
      <c r="AK1932" s="357"/>
      <c r="AL1932" s="357"/>
      <c r="AM1932" s="357"/>
    </row>
    <row r="1933" spans="5:39" x14ac:dyDescent="0.25">
      <c r="E1933" s="356"/>
      <c r="F1933" s="356"/>
      <c r="G1933" s="356"/>
      <c r="H1933" s="356"/>
      <c r="I1933" s="356"/>
      <c r="J1933" s="357"/>
      <c r="K1933" s="357"/>
      <c r="L1933" s="357"/>
      <c r="M1933" s="357"/>
      <c r="N1933" s="358"/>
      <c r="O1933" s="358"/>
      <c r="P1933" s="358"/>
      <c r="Q1933" s="358"/>
      <c r="R1933" s="358"/>
      <c r="S1933" s="358"/>
      <c r="T1933" s="359"/>
      <c r="U1933" s="360"/>
      <c r="V1933" s="360"/>
      <c r="W1933" s="357"/>
      <c r="X1933" s="357"/>
      <c r="Y1933" s="446"/>
      <c r="Z1933" s="443"/>
      <c r="AA1933" s="446"/>
      <c r="AB1933" s="357"/>
      <c r="AC1933" s="357"/>
      <c r="AD1933" s="357"/>
      <c r="AE1933" s="357"/>
      <c r="AF1933" s="357"/>
      <c r="AG1933" s="446"/>
      <c r="AH1933" s="357"/>
      <c r="AI1933" s="357"/>
      <c r="AJ1933" s="357"/>
      <c r="AK1933" s="357"/>
      <c r="AL1933" s="357"/>
      <c r="AM1933" s="357"/>
    </row>
    <row r="1934" spans="5:39" x14ac:dyDescent="0.25">
      <c r="E1934" s="356"/>
      <c r="F1934" s="356"/>
      <c r="G1934" s="356"/>
      <c r="H1934" s="356"/>
      <c r="I1934" s="356"/>
      <c r="J1934" s="357"/>
      <c r="K1934" s="357"/>
      <c r="L1934" s="357"/>
      <c r="M1934" s="357"/>
      <c r="N1934" s="358"/>
      <c r="O1934" s="358"/>
      <c r="P1934" s="358"/>
      <c r="Q1934" s="358"/>
      <c r="R1934" s="358"/>
      <c r="S1934" s="358"/>
      <c r="T1934" s="359"/>
      <c r="U1934" s="360"/>
      <c r="V1934" s="360"/>
      <c r="W1934" s="357"/>
      <c r="X1934" s="357"/>
      <c r="Y1934" s="446"/>
      <c r="Z1934" s="443"/>
      <c r="AA1934" s="446"/>
      <c r="AB1934" s="357"/>
      <c r="AC1934" s="357"/>
      <c r="AD1934" s="357"/>
      <c r="AE1934" s="357"/>
      <c r="AF1934" s="357"/>
      <c r="AG1934" s="446"/>
      <c r="AH1934" s="357"/>
      <c r="AI1934" s="357"/>
      <c r="AJ1934" s="357"/>
      <c r="AK1934" s="357"/>
      <c r="AL1934" s="357"/>
      <c r="AM1934" s="357"/>
    </row>
    <row r="1935" spans="5:39" x14ac:dyDescent="0.25">
      <c r="E1935" s="356"/>
      <c r="F1935" s="356"/>
      <c r="G1935" s="356"/>
      <c r="H1935" s="356"/>
      <c r="I1935" s="356"/>
      <c r="J1935" s="357"/>
      <c r="K1935" s="357"/>
      <c r="L1935" s="357"/>
      <c r="M1935" s="357"/>
      <c r="N1935" s="358"/>
      <c r="O1935" s="358"/>
      <c r="P1935" s="358"/>
      <c r="Q1935" s="358"/>
      <c r="R1935" s="358"/>
      <c r="S1935" s="358"/>
      <c r="T1935" s="359"/>
      <c r="U1935" s="360"/>
      <c r="V1935" s="360"/>
      <c r="W1935" s="357"/>
      <c r="X1935" s="357"/>
      <c r="Y1935" s="446"/>
      <c r="Z1935" s="443"/>
      <c r="AA1935" s="446"/>
      <c r="AB1935" s="357"/>
      <c r="AC1935" s="357"/>
      <c r="AD1935" s="357"/>
      <c r="AE1935" s="357"/>
      <c r="AF1935" s="357"/>
      <c r="AG1935" s="446"/>
      <c r="AH1935" s="357"/>
      <c r="AI1935" s="357"/>
      <c r="AJ1935" s="357"/>
      <c r="AK1935" s="357"/>
      <c r="AL1935" s="357"/>
      <c r="AM1935" s="357"/>
    </row>
    <row r="1936" spans="5:39" x14ac:dyDescent="0.25">
      <c r="E1936" s="356"/>
      <c r="F1936" s="356"/>
      <c r="G1936" s="356"/>
      <c r="H1936" s="356"/>
      <c r="I1936" s="356"/>
      <c r="J1936" s="357"/>
      <c r="K1936" s="357"/>
      <c r="L1936" s="357"/>
      <c r="M1936" s="357"/>
      <c r="N1936" s="358"/>
      <c r="O1936" s="358"/>
      <c r="P1936" s="358"/>
      <c r="Q1936" s="358"/>
      <c r="R1936" s="358"/>
      <c r="S1936" s="358"/>
      <c r="T1936" s="359"/>
      <c r="U1936" s="360"/>
      <c r="V1936" s="360"/>
      <c r="W1936" s="357"/>
      <c r="X1936" s="357"/>
      <c r="Y1936" s="446"/>
      <c r="Z1936" s="443"/>
      <c r="AA1936" s="446"/>
      <c r="AB1936" s="357"/>
      <c r="AC1936" s="357"/>
      <c r="AD1936" s="357"/>
      <c r="AE1936" s="357"/>
      <c r="AF1936" s="357"/>
      <c r="AG1936" s="446"/>
      <c r="AH1936" s="357"/>
      <c r="AI1936" s="357"/>
      <c r="AJ1936" s="357"/>
      <c r="AK1936" s="357"/>
      <c r="AL1936" s="357"/>
      <c r="AM1936" s="357"/>
    </row>
    <row r="1937" spans="5:39" x14ac:dyDescent="0.25">
      <c r="E1937" s="356"/>
      <c r="F1937" s="356"/>
      <c r="G1937" s="356"/>
      <c r="H1937" s="356"/>
      <c r="I1937" s="356"/>
      <c r="J1937" s="357"/>
      <c r="K1937" s="357"/>
      <c r="L1937" s="357"/>
      <c r="M1937" s="357"/>
      <c r="N1937" s="358"/>
      <c r="O1937" s="358"/>
      <c r="P1937" s="358"/>
      <c r="Q1937" s="358"/>
      <c r="R1937" s="358"/>
      <c r="S1937" s="358"/>
      <c r="T1937" s="359"/>
      <c r="U1937" s="360"/>
      <c r="V1937" s="360"/>
      <c r="W1937" s="357"/>
      <c r="X1937" s="357"/>
      <c r="Y1937" s="446"/>
      <c r="Z1937" s="443"/>
      <c r="AA1937" s="446"/>
      <c r="AB1937" s="357"/>
      <c r="AC1937" s="357"/>
      <c r="AD1937" s="357"/>
      <c r="AE1937" s="357"/>
      <c r="AF1937" s="357"/>
      <c r="AG1937" s="446"/>
      <c r="AH1937" s="357"/>
      <c r="AI1937" s="357"/>
      <c r="AJ1937" s="357"/>
      <c r="AK1937" s="357"/>
      <c r="AL1937" s="357"/>
      <c r="AM1937" s="357"/>
    </row>
    <row r="1938" spans="5:39" x14ac:dyDescent="0.25">
      <c r="E1938" s="356"/>
      <c r="F1938" s="356"/>
      <c r="G1938" s="356"/>
      <c r="H1938" s="356"/>
      <c r="I1938" s="356"/>
      <c r="J1938" s="357"/>
      <c r="K1938" s="357"/>
      <c r="L1938" s="357"/>
      <c r="M1938" s="357"/>
      <c r="N1938" s="358"/>
      <c r="O1938" s="358"/>
      <c r="P1938" s="358"/>
      <c r="Q1938" s="358"/>
      <c r="R1938" s="358"/>
      <c r="S1938" s="358"/>
      <c r="T1938" s="359"/>
      <c r="U1938" s="360"/>
      <c r="V1938" s="360"/>
      <c r="W1938" s="357"/>
      <c r="X1938" s="357"/>
      <c r="Y1938" s="446"/>
      <c r="Z1938" s="443"/>
      <c r="AA1938" s="446"/>
      <c r="AB1938" s="357"/>
      <c r="AC1938" s="357"/>
      <c r="AD1938" s="357"/>
      <c r="AE1938" s="357"/>
      <c r="AF1938" s="357"/>
      <c r="AG1938" s="446"/>
      <c r="AH1938" s="357"/>
      <c r="AI1938" s="357"/>
      <c r="AJ1938" s="357"/>
      <c r="AK1938" s="357"/>
      <c r="AL1938" s="357"/>
      <c r="AM1938" s="357"/>
    </row>
    <row r="1939" spans="5:39" x14ac:dyDescent="0.25">
      <c r="E1939" s="356"/>
      <c r="F1939" s="356"/>
      <c r="G1939" s="356"/>
      <c r="H1939" s="356"/>
      <c r="I1939" s="356"/>
      <c r="J1939" s="357"/>
      <c r="K1939" s="357"/>
      <c r="L1939" s="357"/>
      <c r="M1939" s="357"/>
      <c r="N1939" s="358"/>
      <c r="O1939" s="358"/>
      <c r="P1939" s="358"/>
      <c r="Q1939" s="358"/>
      <c r="R1939" s="358"/>
      <c r="S1939" s="358"/>
      <c r="T1939" s="359"/>
      <c r="U1939" s="360"/>
      <c r="V1939" s="360"/>
      <c r="W1939" s="357"/>
      <c r="X1939" s="357"/>
      <c r="Y1939" s="446"/>
      <c r="Z1939" s="443"/>
      <c r="AA1939" s="446"/>
      <c r="AB1939" s="357"/>
      <c r="AC1939" s="357"/>
      <c r="AD1939" s="357"/>
      <c r="AE1939" s="357"/>
      <c r="AF1939" s="357"/>
      <c r="AG1939" s="446"/>
      <c r="AH1939" s="357"/>
      <c r="AI1939" s="357"/>
      <c r="AJ1939" s="357"/>
      <c r="AK1939" s="357"/>
      <c r="AL1939" s="357"/>
      <c r="AM1939" s="357"/>
    </row>
    <row r="1940" spans="5:39" x14ac:dyDescent="0.25">
      <c r="E1940" s="356"/>
      <c r="F1940" s="356"/>
      <c r="G1940" s="356"/>
      <c r="H1940" s="356"/>
      <c r="I1940" s="356"/>
      <c r="J1940" s="357"/>
      <c r="K1940" s="357"/>
      <c r="L1940" s="357"/>
      <c r="M1940" s="357"/>
      <c r="N1940" s="358"/>
      <c r="O1940" s="358"/>
      <c r="P1940" s="358"/>
      <c r="Q1940" s="358"/>
      <c r="R1940" s="358"/>
      <c r="S1940" s="358"/>
      <c r="T1940" s="359"/>
      <c r="U1940" s="360"/>
      <c r="V1940" s="360"/>
      <c r="W1940" s="357"/>
      <c r="X1940" s="357"/>
      <c r="Y1940" s="446"/>
      <c r="Z1940" s="443"/>
      <c r="AA1940" s="446"/>
      <c r="AB1940" s="357"/>
      <c r="AC1940" s="357"/>
      <c r="AD1940" s="357"/>
      <c r="AE1940" s="357"/>
      <c r="AF1940" s="357"/>
      <c r="AG1940" s="446"/>
      <c r="AH1940" s="357"/>
      <c r="AI1940" s="357"/>
      <c r="AJ1940" s="357"/>
      <c r="AK1940" s="357"/>
      <c r="AL1940" s="357"/>
      <c r="AM1940" s="357"/>
    </row>
    <row r="1941" spans="5:39" x14ac:dyDescent="0.25">
      <c r="E1941" s="356"/>
      <c r="F1941" s="356"/>
      <c r="G1941" s="356"/>
      <c r="H1941" s="356"/>
      <c r="I1941" s="356"/>
      <c r="J1941" s="357"/>
      <c r="K1941" s="357"/>
      <c r="L1941" s="357"/>
      <c r="M1941" s="357"/>
      <c r="N1941" s="358"/>
      <c r="O1941" s="358"/>
      <c r="P1941" s="358"/>
      <c r="Q1941" s="358"/>
      <c r="R1941" s="358"/>
      <c r="S1941" s="358"/>
      <c r="T1941" s="359"/>
      <c r="U1941" s="360"/>
      <c r="V1941" s="360"/>
      <c r="W1941" s="357"/>
      <c r="X1941" s="357"/>
      <c r="Y1941" s="446"/>
      <c r="Z1941" s="443"/>
      <c r="AA1941" s="446"/>
      <c r="AB1941" s="357"/>
      <c r="AC1941" s="357"/>
      <c r="AD1941" s="357"/>
      <c r="AE1941" s="357"/>
      <c r="AF1941" s="357"/>
      <c r="AG1941" s="446"/>
      <c r="AH1941" s="357"/>
      <c r="AI1941" s="357"/>
      <c r="AJ1941" s="357"/>
      <c r="AK1941" s="357"/>
      <c r="AL1941" s="357"/>
      <c r="AM1941" s="357"/>
    </row>
    <row r="1942" spans="5:39" x14ac:dyDescent="0.25">
      <c r="E1942" s="356"/>
      <c r="F1942" s="356"/>
      <c r="G1942" s="356"/>
      <c r="H1942" s="356"/>
      <c r="I1942" s="356"/>
      <c r="J1942" s="357"/>
      <c r="K1942" s="357"/>
      <c r="L1942" s="357"/>
      <c r="M1942" s="357"/>
      <c r="N1942" s="358"/>
      <c r="O1942" s="358"/>
      <c r="P1942" s="358"/>
      <c r="Q1942" s="358"/>
      <c r="R1942" s="358"/>
      <c r="S1942" s="358"/>
      <c r="T1942" s="359"/>
      <c r="U1942" s="360"/>
      <c r="V1942" s="360"/>
      <c r="W1942" s="357"/>
      <c r="X1942" s="357"/>
      <c r="Y1942" s="446"/>
      <c r="Z1942" s="443"/>
      <c r="AA1942" s="446"/>
      <c r="AB1942" s="357"/>
      <c r="AC1942" s="357"/>
      <c r="AD1942" s="357"/>
      <c r="AE1942" s="357"/>
      <c r="AF1942" s="357"/>
      <c r="AG1942" s="446"/>
      <c r="AH1942" s="357"/>
      <c r="AI1942" s="357"/>
      <c r="AJ1942" s="357"/>
      <c r="AK1942" s="357"/>
      <c r="AL1942" s="357"/>
      <c r="AM1942" s="357"/>
    </row>
    <row r="1943" spans="5:39" x14ac:dyDescent="0.25">
      <c r="E1943" s="356"/>
      <c r="F1943" s="356"/>
      <c r="G1943" s="356"/>
      <c r="H1943" s="356"/>
      <c r="I1943" s="356"/>
      <c r="J1943" s="357"/>
      <c r="K1943" s="357"/>
      <c r="L1943" s="357"/>
      <c r="M1943" s="357"/>
      <c r="N1943" s="358"/>
      <c r="O1943" s="358"/>
      <c r="P1943" s="358"/>
      <c r="Q1943" s="358"/>
      <c r="R1943" s="358"/>
      <c r="S1943" s="358"/>
      <c r="T1943" s="359"/>
      <c r="U1943" s="360"/>
      <c r="V1943" s="360"/>
      <c r="W1943" s="357"/>
      <c r="X1943" s="357"/>
      <c r="Y1943" s="446"/>
      <c r="Z1943" s="443"/>
      <c r="AA1943" s="446"/>
      <c r="AB1943" s="357"/>
      <c r="AC1943" s="357"/>
      <c r="AD1943" s="357"/>
      <c r="AE1943" s="357"/>
      <c r="AF1943" s="357"/>
      <c r="AG1943" s="446"/>
      <c r="AH1943" s="357"/>
      <c r="AI1943" s="357"/>
      <c r="AJ1943" s="357"/>
      <c r="AK1943" s="357"/>
      <c r="AL1943" s="357"/>
      <c r="AM1943" s="357"/>
    </row>
    <row r="1944" spans="5:39" x14ac:dyDescent="0.25">
      <c r="E1944" s="356"/>
      <c r="F1944" s="356"/>
      <c r="G1944" s="356"/>
      <c r="H1944" s="356"/>
      <c r="I1944" s="356"/>
      <c r="J1944" s="357"/>
      <c r="K1944" s="357"/>
      <c r="L1944" s="357"/>
      <c r="M1944" s="357"/>
      <c r="N1944" s="358"/>
      <c r="O1944" s="358"/>
      <c r="P1944" s="358"/>
      <c r="Q1944" s="358"/>
      <c r="R1944" s="358"/>
      <c r="S1944" s="358"/>
      <c r="T1944" s="359"/>
      <c r="U1944" s="360"/>
      <c r="V1944" s="360"/>
      <c r="W1944" s="357"/>
      <c r="X1944" s="357"/>
      <c r="Y1944" s="446"/>
      <c r="Z1944" s="443"/>
      <c r="AA1944" s="446"/>
      <c r="AB1944" s="357"/>
      <c r="AC1944" s="357"/>
      <c r="AD1944" s="357"/>
      <c r="AE1944" s="357"/>
      <c r="AF1944" s="357"/>
      <c r="AG1944" s="446"/>
      <c r="AH1944" s="357"/>
      <c r="AI1944" s="357"/>
      <c r="AJ1944" s="357"/>
      <c r="AK1944" s="357"/>
      <c r="AL1944" s="357"/>
      <c r="AM1944" s="357"/>
    </row>
    <row r="1945" spans="5:39" x14ac:dyDescent="0.25">
      <c r="E1945" s="356"/>
      <c r="F1945" s="356"/>
      <c r="G1945" s="356"/>
      <c r="H1945" s="356"/>
      <c r="I1945" s="356"/>
      <c r="J1945" s="357"/>
      <c r="K1945" s="357"/>
      <c r="L1945" s="357"/>
      <c r="M1945" s="357"/>
      <c r="N1945" s="358"/>
      <c r="O1945" s="358"/>
      <c r="P1945" s="358"/>
      <c r="Q1945" s="358"/>
      <c r="R1945" s="358"/>
      <c r="S1945" s="358"/>
      <c r="T1945" s="359"/>
      <c r="U1945" s="360"/>
      <c r="V1945" s="360"/>
      <c r="W1945" s="357"/>
      <c r="X1945" s="357"/>
      <c r="Y1945" s="446"/>
      <c r="Z1945" s="443"/>
      <c r="AA1945" s="446"/>
      <c r="AB1945" s="357"/>
      <c r="AC1945" s="357"/>
      <c r="AD1945" s="357"/>
      <c r="AE1945" s="357"/>
      <c r="AF1945" s="357"/>
      <c r="AG1945" s="446"/>
      <c r="AH1945" s="357"/>
      <c r="AI1945" s="357"/>
      <c r="AJ1945" s="357"/>
      <c r="AK1945" s="357"/>
      <c r="AL1945" s="357"/>
      <c r="AM1945" s="357"/>
    </row>
    <row r="1946" spans="5:39" x14ac:dyDescent="0.25">
      <c r="E1946" s="356"/>
      <c r="F1946" s="356"/>
      <c r="G1946" s="356"/>
      <c r="H1946" s="356"/>
      <c r="I1946" s="356"/>
      <c r="J1946" s="357"/>
      <c r="K1946" s="357"/>
      <c r="L1946" s="357"/>
      <c r="M1946" s="357"/>
      <c r="N1946" s="358"/>
      <c r="O1946" s="358"/>
      <c r="P1946" s="358"/>
      <c r="Q1946" s="358"/>
      <c r="R1946" s="358"/>
      <c r="S1946" s="358"/>
      <c r="T1946" s="359"/>
      <c r="U1946" s="360"/>
      <c r="V1946" s="360"/>
      <c r="W1946" s="357"/>
      <c r="X1946" s="357"/>
      <c r="Y1946" s="446"/>
      <c r="Z1946" s="443"/>
      <c r="AA1946" s="446"/>
      <c r="AB1946" s="357"/>
      <c r="AC1946" s="357"/>
      <c r="AD1946" s="357"/>
      <c r="AE1946" s="357"/>
      <c r="AF1946" s="357"/>
      <c r="AG1946" s="446"/>
      <c r="AH1946" s="357"/>
      <c r="AI1946" s="357"/>
      <c r="AJ1946" s="357"/>
      <c r="AK1946" s="357"/>
      <c r="AL1946" s="357"/>
      <c r="AM1946" s="357"/>
    </row>
    <row r="1947" spans="5:39" x14ac:dyDescent="0.25">
      <c r="E1947" s="356"/>
      <c r="F1947" s="356"/>
      <c r="G1947" s="356"/>
      <c r="H1947" s="356"/>
      <c r="I1947" s="356"/>
      <c r="J1947" s="357"/>
      <c r="K1947" s="357"/>
      <c r="L1947" s="357"/>
      <c r="M1947" s="357"/>
      <c r="N1947" s="358"/>
      <c r="O1947" s="358"/>
      <c r="P1947" s="358"/>
      <c r="Q1947" s="358"/>
      <c r="R1947" s="358"/>
      <c r="S1947" s="358"/>
      <c r="T1947" s="359"/>
      <c r="U1947" s="360"/>
      <c r="V1947" s="360"/>
      <c r="W1947" s="357"/>
      <c r="X1947" s="357"/>
      <c r="Y1947" s="446"/>
      <c r="Z1947" s="443"/>
      <c r="AA1947" s="446"/>
      <c r="AB1947" s="357"/>
      <c r="AC1947" s="357"/>
      <c r="AD1947" s="357"/>
      <c r="AE1947" s="357"/>
      <c r="AF1947" s="357"/>
      <c r="AG1947" s="446"/>
      <c r="AH1947" s="357"/>
      <c r="AI1947" s="357"/>
      <c r="AJ1947" s="357"/>
      <c r="AK1947" s="357"/>
      <c r="AL1947" s="357"/>
      <c r="AM1947" s="357"/>
    </row>
    <row r="1948" spans="5:39" x14ac:dyDescent="0.25">
      <c r="E1948" s="356"/>
      <c r="F1948" s="356"/>
      <c r="G1948" s="356"/>
      <c r="H1948" s="356"/>
      <c r="I1948" s="356"/>
      <c r="J1948" s="357"/>
      <c r="K1948" s="357"/>
      <c r="L1948" s="357"/>
      <c r="M1948" s="357"/>
      <c r="N1948" s="358"/>
      <c r="O1948" s="358"/>
      <c r="P1948" s="358"/>
      <c r="Q1948" s="358"/>
      <c r="R1948" s="358"/>
      <c r="S1948" s="358"/>
      <c r="T1948" s="359"/>
      <c r="U1948" s="360"/>
      <c r="V1948" s="360"/>
      <c r="W1948" s="357"/>
      <c r="X1948" s="357"/>
      <c r="Y1948" s="446"/>
      <c r="Z1948" s="443"/>
      <c r="AA1948" s="446"/>
      <c r="AB1948" s="357"/>
      <c r="AC1948" s="357"/>
      <c r="AD1948" s="357"/>
      <c r="AE1948" s="357"/>
      <c r="AF1948" s="357"/>
      <c r="AG1948" s="446"/>
      <c r="AH1948" s="357"/>
      <c r="AI1948" s="357"/>
      <c r="AJ1948" s="357"/>
      <c r="AK1948" s="357"/>
      <c r="AL1948" s="357"/>
      <c r="AM1948" s="357"/>
    </row>
    <row r="1949" spans="5:39" x14ac:dyDescent="0.25">
      <c r="E1949" s="356"/>
      <c r="F1949" s="356"/>
      <c r="G1949" s="356"/>
      <c r="H1949" s="356"/>
      <c r="I1949" s="356"/>
      <c r="J1949" s="357"/>
      <c r="K1949" s="357"/>
      <c r="L1949" s="357"/>
      <c r="M1949" s="357"/>
      <c r="N1949" s="358"/>
      <c r="O1949" s="358"/>
      <c r="P1949" s="358"/>
      <c r="Q1949" s="358"/>
      <c r="R1949" s="358"/>
      <c r="S1949" s="358"/>
      <c r="T1949" s="359"/>
      <c r="U1949" s="360"/>
      <c r="V1949" s="360"/>
      <c r="W1949" s="357"/>
      <c r="X1949" s="357"/>
      <c r="Y1949" s="446"/>
      <c r="Z1949" s="443"/>
      <c r="AA1949" s="446"/>
      <c r="AB1949" s="357"/>
      <c r="AC1949" s="357"/>
      <c r="AD1949" s="357"/>
      <c r="AE1949" s="357"/>
      <c r="AF1949" s="357"/>
      <c r="AG1949" s="446"/>
      <c r="AH1949" s="357"/>
      <c r="AI1949" s="357"/>
      <c r="AJ1949" s="357"/>
      <c r="AK1949" s="357"/>
      <c r="AL1949" s="357"/>
      <c r="AM1949" s="357"/>
    </row>
    <row r="1950" spans="5:39" x14ac:dyDescent="0.25">
      <c r="E1950" s="356"/>
      <c r="F1950" s="356"/>
      <c r="G1950" s="356"/>
      <c r="H1950" s="356"/>
      <c r="I1950" s="356"/>
      <c r="J1950" s="357"/>
      <c r="K1950" s="357"/>
      <c r="L1950" s="357"/>
      <c r="M1950" s="357"/>
      <c r="N1950" s="358"/>
      <c r="O1950" s="358"/>
      <c r="P1950" s="358"/>
      <c r="Q1950" s="358"/>
      <c r="R1950" s="358"/>
      <c r="S1950" s="358"/>
      <c r="T1950" s="359"/>
      <c r="U1950" s="360"/>
      <c r="V1950" s="360"/>
      <c r="W1950" s="357"/>
      <c r="X1950" s="357"/>
      <c r="Y1950" s="446"/>
      <c r="Z1950" s="443"/>
      <c r="AA1950" s="446"/>
      <c r="AB1950" s="357"/>
      <c r="AC1950" s="357"/>
      <c r="AD1950" s="357"/>
      <c r="AE1950" s="357"/>
      <c r="AF1950" s="357"/>
      <c r="AG1950" s="446"/>
      <c r="AH1950" s="357"/>
      <c r="AI1950" s="357"/>
      <c r="AJ1950" s="357"/>
      <c r="AK1950" s="357"/>
      <c r="AL1950" s="357"/>
      <c r="AM1950" s="357"/>
    </row>
    <row r="1951" spans="5:39" x14ac:dyDescent="0.25">
      <c r="E1951" s="356"/>
      <c r="F1951" s="356"/>
      <c r="G1951" s="356"/>
      <c r="H1951" s="356"/>
      <c r="I1951" s="356"/>
      <c r="J1951" s="357"/>
      <c r="K1951" s="357"/>
      <c r="L1951" s="357"/>
      <c r="M1951" s="357"/>
      <c r="N1951" s="358"/>
      <c r="O1951" s="358"/>
      <c r="P1951" s="358"/>
      <c r="Q1951" s="358"/>
      <c r="R1951" s="358"/>
      <c r="S1951" s="358"/>
      <c r="T1951" s="359"/>
      <c r="U1951" s="360"/>
      <c r="V1951" s="360"/>
      <c r="W1951" s="357"/>
      <c r="X1951" s="357"/>
      <c r="Y1951" s="446"/>
      <c r="Z1951" s="443"/>
      <c r="AA1951" s="446"/>
      <c r="AB1951" s="357"/>
      <c r="AC1951" s="357"/>
      <c r="AD1951" s="357"/>
      <c r="AE1951" s="357"/>
      <c r="AF1951" s="357"/>
      <c r="AG1951" s="446"/>
      <c r="AH1951" s="357"/>
      <c r="AI1951" s="357"/>
      <c r="AJ1951" s="357"/>
      <c r="AK1951" s="357"/>
      <c r="AL1951" s="357"/>
      <c r="AM1951" s="357"/>
    </row>
    <row r="1952" spans="5:39" x14ac:dyDescent="0.25">
      <c r="E1952" s="356"/>
      <c r="F1952" s="356"/>
      <c r="G1952" s="356"/>
      <c r="H1952" s="356"/>
      <c r="I1952" s="356"/>
      <c r="J1952" s="357"/>
      <c r="K1952" s="357"/>
      <c r="L1952" s="357"/>
      <c r="M1952" s="357"/>
      <c r="N1952" s="358"/>
      <c r="O1952" s="358"/>
      <c r="P1952" s="358"/>
      <c r="Q1952" s="358"/>
      <c r="R1952" s="358"/>
      <c r="S1952" s="358"/>
      <c r="T1952" s="359"/>
      <c r="U1952" s="360"/>
      <c r="V1952" s="360"/>
      <c r="W1952" s="357"/>
      <c r="X1952" s="357"/>
      <c r="Y1952" s="446"/>
      <c r="Z1952" s="443"/>
      <c r="AA1952" s="446"/>
      <c r="AB1952" s="357"/>
      <c r="AC1952" s="357"/>
      <c r="AD1952" s="357"/>
      <c r="AE1952" s="357"/>
      <c r="AF1952" s="357"/>
      <c r="AG1952" s="446"/>
      <c r="AH1952" s="357"/>
      <c r="AI1952" s="357"/>
      <c r="AJ1952" s="357"/>
      <c r="AK1952" s="357"/>
      <c r="AL1952" s="357"/>
      <c r="AM1952" s="357"/>
    </row>
    <row r="1953" spans="5:39" x14ac:dyDescent="0.25">
      <c r="E1953" s="356"/>
      <c r="F1953" s="356"/>
      <c r="G1953" s="356"/>
      <c r="H1953" s="356"/>
      <c r="I1953" s="356"/>
      <c r="J1953" s="357"/>
      <c r="K1953" s="357"/>
      <c r="L1953" s="357"/>
      <c r="M1953" s="357"/>
      <c r="N1953" s="358"/>
      <c r="O1953" s="358"/>
      <c r="P1953" s="358"/>
      <c r="Q1953" s="358"/>
      <c r="R1953" s="358"/>
      <c r="S1953" s="358"/>
      <c r="T1953" s="359"/>
      <c r="U1953" s="360"/>
      <c r="V1953" s="360"/>
      <c r="W1953" s="357"/>
      <c r="X1953" s="357"/>
      <c r="Y1953" s="446"/>
      <c r="Z1953" s="443"/>
      <c r="AA1953" s="446"/>
      <c r="AB1953" s="357"/>
      <c r="AC1953" s="357"/>
      <c r="AD1953" s="357"/>
      <c r="AE1953" s="357"/>
      <c r="AF1953" s="357"/>
      <c r="AG1953" s="446"/>
      <c r="AH1953" s="357"/>
      <c r="AI1953" s="357"/>
      <c r="AJ1953" s="357"/>
      <c r="AK1953" s="357"/>
      <c r="AL1953" s="357"/>
      <c r="AM1953" s="357"/>
    </row>
    <row r="1954" spans="5:39" x14ac:dyDescent="0.25">
      <c r="E1954" s="356"/>
      <c r="F1954" s="356"/>
      <c r="G1954" s="356"/>
      <c r="H1954" s="356"/>
      <c r="I1954" s="356"/>
      <c r="J1954" s="357"/>
      <c r="K1954" s="357"/>
      <c r="L1954" s="357"/>
      <c r="M1954" s="357"/>
      <c r="N1954" s="358"/>
      <c r="O1954" s="358"/>
      <c r="P1954" s="358"/>
      <c r="Q1954" s="358"/>
      <c r="R1954" s="358"/>
      <c r="S1954" s="358"/>
      <c r="T1954" s="359"/>
      <c r="U1954" s="360"/>
      <c r="V1954" s="360"/>
      <c r="W1954" s="357"/>
      <c r="X1954" s="357"/>
      <c r="Y1954" s="446"/>
      <c r="Z1954" s="443"/>
      <c r="AA1954" s="446"/>
      <c r="AB1954" s="357"/>
      <c r="AC1954" s="357"/>
      <c r="AD1954" s="357"/>
      <c r="AE1954" s="357"/>
      <c r="AF1954" s="357"/>
      <c r="AG1954" s="446"/>
      <c r="AH1954" s="357"/>
      <c r="AI1954" s="357"/>
      <c r="AJ1954" s="357"/>
      <c r="AK1954" s="357"/>
      <c r="AL1954" s="357"/>
      <c r="AM1954" s="357"/>
    </row>
    <row r="1955" spans="5:39" x14ac:dyDescent="0.25">
      <c r="E1955" s="356"/>
      <c r="F1955" s="356"/>
      <c r="G1955" s="356"/>
      <c r="H1955" s="356"/>
      <c r="I1955" s="356"/>
      <c r="J1955" s="357"/>
      <c r="K1955" s="357"/>
      <c r="L1955" s="357"/>
      <c r="M1955" s="357"/>
      <c r="N1955" s="358"/>
      <c r="O1955" s="358"/>
      <c r="P1955" s="358"/>
      <c r="Q1955" s="358"/>
      <c r="R1955" s="358"/>
      <c r="S1955" s="358"/>
      <c r="T1955" s="359"/>
      <c r="U1955" s="360"/>
      <c r="V1955" s="360"/>
      <c r="W1955" s="357"/>
      <c r="X1955" s="357"/>
      <c r="Y1955" s="446"/>
      <c r="Z1955" s="443"/>
      <c r="AA1955" s="446"/>
      <c r="AB1955" s="357"/>
      <c r="AC1955" s="357"/>
      <c r="AD1955" s="357"/>
      <c r="AE1955" s="357"/>
      <c r="AF1955" s="357"/>
      <c r="AG1955" s="446"/>
      <c r="AH1955" s="357"/>
      <c r="AI1955" s="357"/>
      <c r="AJ1955" s="357"/>
      <c r="AK1955" s="357"/>
      <c r="AL1955" s="357"/>
      <c r="AM1955" s="357"/>
    </row>
    <row r="1956" spans="5:39" x14ac:dyDescent="0.25">
      <c r="E1956" s="356"/>
      <c r="F1956" s="356"/>
      <c r="G1956" s="356"/>
      <c r="H1956" s="356"/>
      <c r="I1956" s="356"/>
      <c r="J1956" s="357"/>
      <c r="K1956" s="357"/>
      <c r="L1956" s="357"/>
      <c r="M1956" s="357"/>
      <c r="N1956" s="358"/>
      <c r="O1956" s="358"/>
      <c r="P1956" s="358"/>
      <c r="Q1956" s="358"/>
      <c r="R1956" s="358"/>
      <c r="S1956" s="358"/>
      <c r="T1956" s="359"/>
      <c r="U1956" s="360"/>
      <c r="V1956" s="360"/>
      <c r="W1956" s="357"/>
      <c r="X1956" s="357"/>
      <c r="Y1956" s="446"/>
      <c r="Z1956" s="443"/>
      <c r="AA1956" s="446"/>
      <c r="AB1956" s="357"/>
      <c r="AC1956" s="357"/>
      <c r="AD1956" s="357"/>
      <c r="AE1956" s="357"/>
      <c r="AF1956" s="357"/>
      <c r="AG1956" s="446"/>
      <c r="AH1956" s="357"/>
      <c r="AI1956" s="357"/>
      <c r="AJ1956" s="357"/>
      <c r="AK1956" s="357"/>
      <c r="AL1956" s="357"/>
      <c r="AM1956" s="357"/>
    </row>
    <row r="1957" spans="5:39" x14ac:dyDescent="0.25">
      <c r="E1957" s="356"/>
      <c r="F1957" s="356"/>
      <c r="G1957" s="356"/>
      <c r="H1957" s="356"/>
      <c r="I1957" s="356"/>
      <c r="J1957" s="357"/>
      <c r="K1957" s="357"/>
      <c r="L1957" s="357"/>
      <c r="M1957" s="357"/>
      <c r="N1957" s="358"/>
      <c r="O1957" s="358"/>
      <c r="P1957" s="358"/>
      <c r="Q1957" s="358"/>
      <c r="R1957" s="358"/>
      <c r="S1957" s="358"/>
      <c r="T1957" s="359"/>
      <c r="U1957" s="360"/>
      <c r="V1957" s="360"/>
      <c r="W1957" s="357"/>
      <c r="X1957" s="357"/>
      <c r="Y1957" s="446"/>
      <c r="Z1957" s="443"/>
      <c r="AA1957" s="446"/>
      <c r="AB1957" s="357"/>
      <c r="AC1957" s="357"/>
      <c r="AD1957" s="357"/>
      <c r="AE1957" s="357"/>
      <c r="AF1957" s="357"/>
      <c r="AG1957" s="446"/>
      <c r="AH1957" s="357"/>
      <c r="AI1957" s="357"/>
      <c r="AJ1957" s="357"/>
      <c r="AK1957" s="357"/>
      <c r="AL1957" s="357"/>
      <c r="AM1957" s="357"/>
    </row>
    <row r="1958" spans="5:39" x14ac:dyDescent="0.25">
      <c r="E1958" s="356"/>
      <c r="F1958" s="356"/>
      <c r="G1958" s="356"/>
      <c r="H1958" s="356"/>
      <c r="I1958" s="356"/>
      <c r="J1958" s="357"/>
      <c r="K1958" s="357"/>
      <c r="L1958" s="357"/>
      <c r="M1958" s="357"/>
      <c r="N1958" s="358"/>
      <c r="O1958" s="358"/>
      <c r="P1958" s="358"/>
      <c r="Q1958" s="358"/>
      <c r="R1958" s="358"/>
      <c r="S1958" s="358"/>
      <c r="T1958" s="359"/>
      <c r="U1958" s="360"/>
      <c r="V1958" s="360"/>
      <c r="W1958" s="357"/>
      <c r="X1958" s="357"/>
      <c r="Y1958" s="446"/>
      <c r="Z1958" s="443"/>
      <c r="AA1958" s="446"/>
      <c r="AB1958" s="357"/>
      <c r="AC1958" s="357"/>
      <c r="AD1958" s="357"/>
      <c r="AE1958" s="357"/>
      <c r="AF1958" s="357"/>
      <c r="AG1958" s="446"/>
      <c r="AH1958" s="357"/>
      <c r="AI1958" s="357"/>
      <c r="AJ1958" s="357"/>
      <c r="AK1958" s="357"/>
      <c r="AL1958" s="357"/>
      <c r="AM1958" s="357"/>
    </row>
    <row r="1959" spans="5:39" x14ac:dyDescent="0.25">
      <c r="E1959" s="356"/>
      <c r="F1959" s="356"/>
      <c r="G1959" s="356"/>
      <c r="H1959" s="356"/>
      <c r="I1959" s="356"/>
      <c r="J1959" s="357"/>
      <c r="K1959" s="357"/>
      <c r="L1959" s="357"/>
      <c r="M1959" s="357"/>
      <c r="N1959" s="358"/>
      <c r="O1959" s="358"/>
      <c r="P1959" s="358"/>
      <c r="Q1959" s="358"/>
      <c r="R1959" s="358"/>
      <c r="S1959" s="358"/>
      <c r="T1959" s="359"/>
      <c r="U1959" s="360"/>
      <c r="V1959" s="360"/>
      <c r="W1959" s="357"/>
      <c r="X1959" s="357"/>
      <c r="Y1959" s="446"/>
      <c r="Z1959" s="443"/>
      <c r="AA1959" s="446"/>
      <c r="AB1959" s="357"/>
      <c r="AC1959" s="357"/>
      <c r="AD1959" s="357"/>
      <c r="AE1959" s="357"/>
      <c r="AF1959" s="357"/>
      <c r="AG1959" s="446"/>
      <c r="AH1959" s="357"/>
      <c r="AI1959" s="357"/>
      <c r="AJ1959" s="357"/>
      <c r="AK1959" s="357"/>
      <c r="AL1959" s="357"/>
      <c r="AM1959" s="357"/>
    </row>
    <row r="1960" spans="5:39" x14ac:dyDescent="0.25">
      <c r="E1960" s="356"/>
      <c r="F1960" s="356"/>
      <c r="G1960" s="356"/>
      <c r="H1960" s="356"/>
      <c r="I1960" s="356"/>
      <c r="J1960" s="357"/>
      <c r="K1960" s="357"/>
      <c r="L1960" s="357"/>
      <c r="M1960" s="357"/>
      <c r="N1960" s="358"/>
      <c r="O1960" s="358"/>
      <c r="P1960" s="358"/>
      <c r="Q1960" s="358"/>
      <c r="R1960" s="358"/>
      <c r="S1960" s="358"/>
      <c r="T1960" s="359"/>
      <c r="U1960" s="360"/>
      <c r="V1960" s="360"/>
      <c r="W1960" s="357"/>
      <c r="X1960" s="357"/>
      <c r="Y1960" s="446"/>
      <c r="Z1960" s="443"/>
      <c r="AA1960" s="446"/>
      <c r="AB1960" s="357"/>
      <c r="AC1960" s="357"/>
      <c r="AD1960" s="357"/>
      <c r="AE1960" s="357"/>
      <c r="AF1960" s="357"/>
      <c r="AG1960" s="446"/>
      <c r="AH1960" s="357"/>
      <c r="AI1960" s="357"/>
      <c r="AJ1960" s="357"/>
      <c r="AK1960" s="357"/>
      <c r="AL1960" s="357"/>
      <c r="AM1960" s="357"/>
    </row>
    <row r="1961" spans="5:39" x14ac:dyDescent="0.25">
      <c r="E1961" s="356"/>
      <c r="F1961" s="356"/>
      <c r="G1961" s="356"/>
      <c r="H1961" s="356"/>
      <c r="I1961" s="356"/>
      <c r="J1961" s="357"/>
      <c r="K1961" s="357"/>
      <c r="L1961" s="357"/>
      <c r="M1961" s="357"/>
      <c r="N1961" s="358"/>
      <c r="O1961" s="358"/>
      <c r="P1961" s="358"/>
      <c r="Q1961" s="358"/>
      <c r="R1961" s="358"/>
      <c r="S1961" s="358"/>
      <c r="T1961" s="359"/>
      <c r="U1961" s="360"/>
      <c r="V1961" s="360"/>
      <c r="W1961" s="357"/>
      <c r="X1961" s="357"/>
      <c r="Y1961" s="446"/>
      <c r="Z1961" s="443"/>
      <c r="AA1961" s="446"/>
      <c r="AB1961" s="357"/>
      <c r="AC1961" s="357"/>
      <c r="AD1961" s="357"/>
      <c r="AE1961" s="357"/>
      <c r="AF1961" s="357"/>
      <c r="AG1961" s="446"/>
      <c r="AH1961" s="357"/>
      <c r="AI1961" s="357"/>
      <c r="AJ1961" s="357"/>
      <c r="AK1961" s="357"/>
      <c r="AL1961" s="357"/>
      <c r="AM1961" s="357"/>
    </row>
    <row r="1962" spans="5:39" x14ac:dyDescent="0.25">
      <c r="E1962" s="356"/>
      <c r="F1962" s="356"/>
      <c r="G1962" s="356"/>
      <c r="H1962" s="356"/>
      <c r="I1962" s="356"/>
      <c r="J1962" s="357"/>
      <c r="K1962" s="357"/>
      <c r="L1962" s="357"/>
      <c r="M1962" s="357"/>
      <c r="N1962" s="358"/>
      <c r="O1962" s="358"/>
      <c r="P1962" s="358"/>
      <c r="Q1962" s="358"/>
      <c r="R1962" s="358"/>
      <c r="S1962" s="358"/>
      <c r="T1962" s="359"/>
      <c r="U1962" s="360"/>
      <c r="V1962" s="360"/>
      <c r="W1962" s="357"/>
      <c r="X1962" s="357"/>
      <c r="Y1962" s="446"/>
      <c r="Z1962" s="443"/>
      <c r="AA1962" s="446"/>
      <c r="AB1962" s="357"/>
      <c r="AC1962" s="357"/>
      <c r="AD1962" s="357"/>
      <c r="AE1962" s="357"/>
      <c r="AF1962" s="357"/>
      <c r="AG1962" s="446"/>
      <c r="AH1962" s="357"/>
      <c r="AI1962" s="357"/>
      <c r="AJ1962" s="357"/>
      <c r="AK1962" s="357"/>
      <c r="AL1962" s="357"/>
      <c r="AM1962" s="357"/>
    </row>
    <row r="1963" spans="5:39" x14ac:dyDescent="0.25">
      <c r="E1963" s="356"/>
      <c r="F1963" s="356"/>
      <c r="G1963" s="356"/>
      <c r="H1963" s="356"/>
      <c r="I1963" s="356"/>
      <c r="J1963" s="357"/>
      <c r="K1963" s="357"/>
      <c r="L1963" s="357"/>
      <c r="M1963" s="357"/>
      <c r="N1963" s="358"/>
      <c r="O1963" s="358"/>
      <c r="P1963" s="358"/>
      <c r="Q1963" s="358"/>
      <c r="R1963" s="358"/>
      <c r="S1963" s="358"/>
      <c r="T1963" s="359"/>
      <c r="U1963" s="360"/>
      <c r="V1963" s="360"/>
      <c r="W1963" s="357"/>
      <c r="X1963" s="357"/>
      <c r="Y1963" s="446"/>
      <c r="Z1963" s="443"/>
      <c r="AA1963" s="446"/>
      <c r="AB1963" s="357"/>
      <c r="AC1963" s="357"/>
      <c r="AD1963" s="357"/>
      <c r="AE1963" s="357"/>
      <c r="AF1963" s="357"/>
      <c r="AG1963" s="446"/>
      <c r="AH1963" s="357"/>
      <c r="AI1963" s="357"/>
      <c r="AJ1963" s="357"/>
      <c r="AK1963" s="357"/>
      <c r="AL1963" s="357"/>
      <c r="AM1963" s="357"/>
    </row>
    <row r="1964" spans="5:39" x14ac:dyDescent="0.25">
      <c r="E1964" s="356"/>
      <c r="F1964" s="356"/>
      <c r="G1964" s="356"/>
      <c r="H1964" s="356"/>
      <c r="I1964" s="356"/>
      <c r="J1964" s="357"/>
      <c r="K1964" s="357"/>
      <c r="L1964" s="357"/>
      <c r="M1964" s="357"/>
      <c r="N1964" s="358"/>
      <c r="O1964" s="358"/>
      <c r="P1964" s="358"/>
      <c r="Q1964" s="358"/>
      <c r="R1964" s="358"/>
      <c r="S1964" s="358"/>
      <c r="T1964" s="359"/>
      <c r="U1964" s="360"/>
      <c r="V1964" s="360"/>
      <c r="W1964" s="357"/>
      <c r="X1964" s="357"/>
      <c r="Y1964" s="446"/>
      <c r="Z1964" s="443"/>
      <c r="AA1964" s="446"/>
      <c r="AB1964" s="357"/>
      <c r="AC1964" s="357"/>
      <c r="AD1964" s="357"/>
      <c r="AE1964" s="357"/>
      <c r="AF1964" s="357"/>
      <c r="AG1964" s="446"/>
      <c r="AH1964" s="357"/>
      <c r="AI1964" s="357"/>
      <c r="AJ1964" s="357"/>
      <c r="AK1964" s="357"/>
      <c r="AL1964" s="357"/>
      <c r="AM1964" s="357"/>
    </row>
    <row r="1965" spans="5:39" x14ac:dyDescent="0.25">
      <c r="E1965" s="356"/>
      <c r="F1965" s="356"/>
      <c r="G1965" s="356"/>
      <c r="H1965" s="356"/>
      <c r="I1965" s="356"/>
      <c r="J1965" s="357"/>
      <c r="K1965" s="357"/>
      <c r="L1965" s="357"/>
      <c r="M1965" s="357"/>
      <c r="N1965" s="358"/>
      <c r="O1965" s="358"/>
      <c r="P1965" s="358"/>
      <c r="Q1965" s="358"/>
      <c r="R1965" s="358"/>
      <c r="S1965" s="358"/>
      <c r="T1965" s="359"/>
      <c r="U1965" s="360"/>
      <c r="V1965" s="360"/>
      <c r="W1965" s="357"/>
      <c r="X1965" s="357"/>
      <c r="Y1965" s="446"/>
      <c r="Z1965" s="443"/>
      <c r="AA1965" s="446"/>
      <c r="AB1965" s="357"/>
      <c r="AC1965" s="357"/>
      <c r="AD1965" s="357"/>
      <c r="AE1965" s="357"/>
      <c r="AF1965" s="357"/>
      <c r="AG1965" s="446"/>
      <c r="AH1965" s="357"/>
      <c r="AI1965" s="357"/>
      <c r="AJ1965" s="357"/>
      <c r="AK1965" s="357"/>
      <c r="AL1965" s="357"/>
      <c r="AM1965" s="357"/>
    </row>
    <row r="1966" spans="5:39" x14ac:dyDescent="0.25">
      <c r="E1966" s="356"/>
      <c r="F1966" s="356"/>
      <c r="G1966" s="356"/>
      <c r="H1966" s="356"/>
      <c r="I1966" s="356"/>
      <c r="J1966" s="357"/>
      <c r="K1966" s="357"/>
      <c r="L1966" s="357"/>
      <c r="M1966" s="357"/>
      <c r="N1966" s="358"/>
      <c r="O1966" s="358"/>
      <c r="P1966" s="358"/>
      <c r="Q1966" s="358"/>
      <c r="R1966" s="358"/>
      <c r="S1966" s="358"/>
      <c r="T1966" s="359"/>
      <c r="U1966" s="360"/>
      <c r="V1966" s="360"/>
      <c r="W1966" s="357"/>
      <c r="X1966" s="357"/>
      <c r="Y1966" s="446"/>
      <c r="Z1966" s="443"/>
      <c r="AA1966" s="446"/>
      <c r="AB1966" s="357"/>
      <c r="AC1966" s="357"/>
      <c r="AD1966" s="357"/>
      <c r="AE1966" s="357"/>
      <c r="AF1966" s="357"/>
      <c r="AG1966" s="446"/>
      <c r="AH1966" s="357"/>
      <c r="AI1966" s="357"/>
      <c r="AJ1966" s="357"/>
      <c r="AK1966" s="357"/>
      <c r="AL1966" s="357"/>
      <c r="AM1966" s="357"/>
    </row>
    <row r="1967" spans="5:39" x14ac:dyDescent="0.25">
      <c r="E1967" s="356"/>
      <c r="F1967" s="356"/>
      <c r="G1967" s="356"/>
      <c r="H1967" s="356"/>
      <c r="I1967" s="356"/>
      <c r="J1967" s="357"/>
      <c r="K1967" s="357"/>
      <c r="L1967" s="357"/>
      <c r="M1967" s="357"/>
      <c r="N1967" s="358"/>
      <c r="O1967" s="358"/>
      <c r="P1967" s="358"/>
      <c r="Q1967" s="358"/>
      <c r="R1967" s="358"/>
      <c r="S1967" s="358"/>
      <c r="T1967" s="359"/>
      <c r="U1967" s="360"/>
      <c r="V1967" s="360"/>
      <c r="W1967" s="357"/>
      <c r="X1967" s="357"/>
      <c r="Y1967" s="446"/>
      <c r="Z1967" s="443"/>
      <c r="AA1967" s="446"/>
      <c r="AB1967" s="357"/>
      <c r="AC1967" s="357"/>
      <c r="AD1967" s="357"/>
      <c r="AE1967" s="357"/>
      <c r="AF1967" s="357"/>
      <c r="AG1967" s="446"/>
      <c r="AH1967" s="357"/>
      <c r="AI1967" s="357"/>
      <c r="AJ1967" s="357"/>
      <c r="AK1967" s="357"/>
      <c r="AL1967" s="357"/>
      <c r="AM1967" s="357"/>
    </row>
    <row r="1968" spans="5:39" x14ac:dyDescent="0.25">
      <c r="E1968" s="356"/>
      <c r="F1968" s="356"/>
      <c r="G1968" s="356"/>
      <c r="H1968" s="356"/>
      <c r="I1968" s="356"/>
      <c r="J1968" s="357"/>
      <c r="K1968" s="357"/>
      <c r="L1968" s="357"/>
      <c r="M1968" s="357"/>
      <c r="N1968" s="358"/>
      <c r="O1968" s="358"/>
      <c r="P1968" s="358"/>
      <c r="Q1968" s="358"/>
      <c r="R1968" s="358"/>
      <c r="S1968" s="358"/>
      <c r="T1968" s="359"/>
      <c r="U1968" s="360"/>
      <c r="V1968" s="360"/>
      <c r="W1968" s="357"/>
      <c r="X1968" s="357"/>
      <c r="Y1968" s="446"/>
      <c r="Z1968" s="443"/>
      <c r="AA1968" s="446"/>
      <c r="AB1968" s="357"/>
      <c r="AC1968" s="357"/>
      <c r="AD1968" s="357"/>
      <c r="AE1968" s="357"/>
      <c r="AF1968" s="357"/>
      <c r="AG1968" s="446"/>
      <c r="AH1968" s="357"/>
      <c r="AI1968" s="357"/>
      <c r="AJ1968" s="357"/>
      <c r="AK1968" s="357"/>
      <c r="AL1968" s="357"/>
      <c r="AM1968" s="357"/>
    </row>
    <row r="1969" spans="5:39" x14ac:dyDescent="0.25">
      <c r="E1969" s="356"/>
      <c r="F1969" s="356"/>
      <c r="G1969" s="356"/>
      <c r="H1969" s="356"/>
      <c r="I1969" s="356"/>
      <c r="J1969" s="357"/>
      <c r="K1969" s="357"/>
      <c r="L1969" s="357"/>
      <c r="M1969" s="357"/>
      <c r="N1969" s="358"/>
      <c r="O1969" s="358"/>
      <c r="P1969" s="358"/>
      <c r="Q1969" s="358"/>
      <c r="R1969" s="358"/>
      <c r="S1969" s="358"/>
      <c r="T1969" s="359"/>
      <c r="U1969" s="360"/>
      <c r="V1969" s="360"/>
      <c r="W1969" s="357"/>
      <c r="X1969" s="357"/>
      <c r="Y1969" s="446"/>
      <c r="Z1969" s="443"/>
      <c r="AA1969" s="446"/>
      <c r="AB1969" s="357"/>
      <c r="AC1969" s="357"/>
      <c r="AD1969" s="357"/>
      <c r="AE1969" s="357"/>
      <c r="AF1969" s="357"/>
      <c r="AG1969" s="446"/>
      <c r="AH1969" s="357"/>
      <c r="AI1969" s="357"/>
      <c r="AJ1969" s="357"/>
      <c r="AK1969" s="357"/>
      <c r="AL1969" s="357"/>
      <c r="AM1969" s="357"/>
    </row>
    <row r="1970" spans="5:39" x14ac:dyDescent="0.25">
      <c r="E1970" s="356"/>
      <c r="F1970" s="356"/>
      <c r="G1970" s="356"/>
      <c r="H1970" s="356"/>
      <c r="I1970" s="356"/>
      <c r="J1970" s="357"/>
      <c r="K1970" s="357"/>
      <c r="L1970" s="357"/>
      <c r="M1970" s="357"/>
      <c r="N1970" s="358"/>
      <c r="O1970" s="358"/>
      <c r="P1970" s="358"/>
      <c r="Q1970" s="358"/>
      <c r="R1970" s="358"/>
      <c r="S1970" s="358"/>
      <c r="T1970" s="359"/>
      <c r="U1970" s="360"/>
      <c r="V1970" s="360"/>
      <c r="W1970" s="357"/>
      <c r="X1970" s="357"/>
      <c r="Y1970" s="446"/>
      <c r="Z1970" s="443"/>
      <c r="AA1970" s="446"/>
      <c r="AB1970" s="357"/>
      <c r="AC1970" s="357"/>
      <c r="AD1970" s="357"/>
      <c r="AE1970" s="357"/>
      <c r="AF1970" s="357"/>
      <c r="AG1970" s="446"/>
      <c r="AH1970" s="357"/>
      <c r="AI1970" s="357"/>
      <c r="AJ1970" s="357"/>
      <c r="AK1970" s="357"/>
      <c r="AL1970" s="357"/>
      <c r="AM1970" s="357"/>
    </row>
    <row r="1971" spans="5:39" x14ac:dyDescent="0.25">
      <c r="E1971" s="356"/>
      <c r="F1971" s="356"/>
      <c r="G1971" s="356"/>
      <c r="H1971" s="356"/>
      <c r="I1971" s="356"/>
      <c r="J1971" s="357"/>
      <c r="K1971" s="357"/>
      <c r="L1971" s="357"/>
      <c r="M1971" s="357"/>
      <c r="N1971" s="358"/>
      <c r="O1971" s="358"/>
      <c r="P1971" s="358"/>
      <c r="Q1971" s="358"/>
      <c r="R1971" s="358"/>
      <c r="S1971" s="358"/>
      <c r="T1971" s="359"/>
      <c r="U1971" s="360"/>
      <c r="V1971" s="360"/>
      <c r="W1971" s="357"/>
      <c r="X1971" s="357"/>
      <c r="Y1971" s="446"/>
      <c r="Z1971" s="443"/>
      <c r="AA1971" s="446"/>
      <c r="AB1971" s="357"/>
      <c r="AC1971" s="357"/>
      <c r="AD1971" s="357"/>
      <c r="AE1971" s="357"/>
      <c r="AF1971" s="357"/>
      <c r="AG1971" s="446"/>
      <c r="AH1971" s="357"/>
      <c r="AI1971" s="357"/>
      <c r="AJ1971" s="357"/>
      <c r="AK1971" s="357"/>
      <c r="AL1971" s="357"/>
      <c r="AM1971" s="357"/>
    </row>
    <row r="1972" spans="5:39" x14ac:dyDescent="0.25">
      <c r="E1972" s="356"/>
      <c r="F1972" s="356"/>
      <c r="G1972" s="356"/>
      <c r="H1972" s="356"/>
      <c r="I1972" s="356"/>
      <c r="J1972" s="357"/>
      <c r="K1972" s="357"/>
      <c r="L1972" s="357"/>
      <c r="M1972" s="357"/>
      <c r="N1972" s="358"/>
      <c r="O1972" s="358"/>
      <c r="P1972" s="358"/>
      <c r="Q1972" s="358"/>
      <c r="R1972" s="358"/>
      <c r="S1972" s="358"/>
      <c r="T1972" s="359"/>
      <c r="U1972" s="360"/>
      <c r="V1972" s="360"/>
      <c r="W1972" s="357"/>
      <c r="X1972" s="357"/>
      <c r="Y1972" s="446"/>
      <c r="Z1972" s="443"/>
      <c r="AA1972" s="446"/>
      <c r="AB1972" s="357"/>
      <c r="AC1972" s="357"/>
      <c r="AD1972" s="357"/>
      <c r="AE1972" s="357"/>
      <c r="AF1972" s="357"/>
      <c r="AG1972" s="446"/>
      <c r="AH1972" s="357"/>
      <c r="AI1972" s="357"/>
      <c r="AJ1972" s="357"/>
      <c r="AK1972" s="357"/>
      <c r="AL1972" s="357"/>
      <c r="AM1972" s="357"/>
    </row>
    <row r="1973" spans="5:39" x14ac:dyDescent="0.25">
      <c r="E1973" s="356"/>
      <c r="F1973" s="356"/>
      <c r="G1973" s="356"/>
      <c r="H1973" s="356"/>
      <c r="I1973" s="356"/>
      <c r="J1973" s="357"/>
      <c r="K1973" s="357"/>
      <c r="L1973" s="357"/>
      <c r="M1973" s="357"/>
      <c r="N1973" s="358"/>
      <c r="O1973" s="358"/>
      <c r="P1973" s="358"/>
      <c r="Q1973" s="358"/>
      <c r="R1973" s="358"/>
      <c r="S1973" s="358"/>
      <c r="T1973" s="359"/>
      <c r="U1973" s="360"/>
      <c r="V1973" s="360"/>
      <c r="W1973" s="357"/>
      <c r="X1973" s="357"/>
      <c r="Y1973" s="446"/>
      <c r="Z1973" s="443"/>
      <c r="AA1973" s="446"/>
      <c r="AB1973" s="357"/>
      <c r="AC1973" s="357"/>
      <c r="AD1973" s="357"/>
      <c r="AE1973" s="357"/>
      <c r="AF1973" s="357"/>
      <c r="AG1973" s="446"/>
      <c r="AH1973" s="357"/>
      <c r="AI1973" s="357"/>
      <c r="AJ1973" s="357"/>
      <c r="AK1973" s="357"/>
      <c r="AL1973" s="357"/>
      <c r="AM1973" s="357"/>
    </row>
    <row r="1974" spans="5:39" x14ac:dyDescent="0.25">
      <c r="E1974" s="356"/>
      <c r="F1974" s="356"/>
      <c r="G1974" s="356"/>
      <c r="H1974" s="356"/>
      <c r="I1974" s="356"/>
      <c r="J1974" s="357"/>
      <c r="K1974" s="357"/>
      <c r="L1974" s="357"/>
      <c r="M1974" s="357"/>
      <c r="N1974" s="358"/>
      <c r="O1974" s="358"/>
      <c r="P1974" s="358"/>
      <c r="Q1974" s="358"/>
      <c r="R1974" s="358"/>
      <c r="S1974" s="358"/>
      <c r="T1974" s="359"/>
      <c r="U1974" s="360"/>
      <c r="V1974" s="360"/>
      <c r="W1974" s="357"/>
      <c r="X1974" s="357"/>
      <c r="Y1974" s="446"/>
      <c r="Z1974" s="443"/>
      <c r="AA1974" s="446"/>
      <c r="AB1974" s="357"/>
      <c r="AC1974" s="357"/>
      <c r="AD1974" s="357"/>
      <c r="AE1974" s="357"/>
      <c r="AF1974" s="357"/>
      <c r="AG1974" s="446"/>
      <c r="AH1974" s="357"/>
      <c r="AI1974" s="357"/>
      <c r="AJ1974" s="357"/>
      <c r="AK1974" s="357"/>
      <c r="AL1974" s="357"/>
      <c r="AM1974" s="357"/>
    </row>
    <row r="1975" spans="5:39" x14ac:dyDescent="0.25">
      <c r="E1975" s="356"/>
      <c r="F1975" s="356"/>
      <c r="G1975" s="356"/>
      <c r="H1975" s="356"/>
      <c r="I1975" s="356"/>
      <c r="J1975" s="357"/>
      <c r="K1975" s="357"/>
      <c r="L1975" s="357"/>
      <c r="M1975" s="357"/>
      <c r="N1975" s="358"/>
      <c r="O1975" s="358"/>
      <c r="P1975" s="358"/>
      <c r="Q1975" s="358"/>
      <c r="R1975" s="358"/>
      <c r="S1975" s="358"/>
      <c r="T1975" s="359"/>
      <c r="U1975" s="360"/>
      <c r="V1975" s="360"/>
      <c r="W1975" s="357"/>
      <c r="X1975" s="357"/>
      <c r="Y1975" s="446"/>
      <c r="Z1975" s="443"/>
      <c r="AA1975" s="446"/>
      <c r="AB1975" s="357"/>
      <c r="AC1975" s="357"/>
      <c r="AD1975" s="357"/>
      <c r="AE1975" s="357"/>
      <c r="AF1975" s="357"/>
      <c r="AG1975" s="446"/>
      <c r="AH1975" s="357"/>
      <c r="AI1975" s="357"/>
      <c r="AJ1975" s="357"/>
      <c r="AK1975" s="357"/>
      <c r="AL1975" s="357"/>
      <c r="AM1975" s="357"/>
    </row>
    <row r="1976" spans="5:39" x14ac:dyDescent="0.25">
      <c r="E1976" s="356"/>
      <c r="F1976" s="356"/>
      <c r="G1976" s="356"/>
      <c r="H1976" s="356"/>
      <c r="I1976" s="356"/>
      <c r="J1976" s="357"/>
      <c r="K1976" s="357"/>
      <c r="L1976" s="357"/>
      <c r="M1976" s="357"/>
      <c r="N1976" s="358"/>
      <c r="O1976" s="358"/>
      <c r="P1976" s="358"/>
      <c r="Q1976" s="358"/>
      <c r="R1976" s="358"/>
      <c r="S1976" s="358"/>
      <c r="T1976" s="359"/>
      <c r="U1976" s="360"/>
      <c r="V1976" s="360"/>
      <c r="W1976" s="357"/>
      <c r="X1976" s="357"/>
      <c r="Y1976" s="446"/>
      <c r="Z1976" s="443"/>
      <c r="AA1976" s="446"/>
      <c r="AB1976" s="357"/>
      <c r="AC1976" s="357"/>
      <c r="AD1976" s="357"/>
      <c r="AE1976" s="357"/>
      <c r="AF1976" s="357"/>
      <c r="AG1976" s="446"/>
      <c r="AH1976" s="357"/>
      <c r="AI1976" s="357"/>
      <c r="AJ1976" s="357"/>
      <c r="AK1976" s="357"/>
      <c r="AL1976" s="357"/>
      <c r="AM1976" s="357"/>
    </row>
    <row r="1977" spans="5:39" x14ac:dyDescent="0.25">
      <c r="E1977" s="356"/>
      <c r="F1977" s="356"/>
      <c r="G1977" s="356"/>
      <c r="H1977" s="356"/>
      <c r="I1977" s="356"/>
      <c r="J1977" s="357"/>
      <c r="K1977" s="357"/>
      <c r="L1977" s="357"/>
      <c r="M1977" s="357"/>
      <c r="N1977" s="358"/>
      <c r="O1977" s="358"/>
      <c r="P1977" s="358"/>
      <c r="Q1977" s="358"/>
      <c r="R1977" s="358"/>
      <c r="S1977" s="358"/>
      <c r="T1977" s="359"/>
      <c r="U1977" s="360"/>
      <c r="V1977" s="360"/>
      <c r="W1977" s="357"/>
      <c r="X1977" s="357"/>
      <c r="Y1977" s="446"/>
      <c r="Z1977" s="443"/>
      <c r="AA1977" s="446"/>
      <c r="AB1977" s="357"/>
      <c r="AC1977" s="357"/>
      <c r="AD1977" s="357"/>
      <c r="AE1977" s="357"/>
      <c r="AF1977" s="357"/>
      <c r="AG1977" s="446"/>
      <c r="AH1977" s="357"/>
      <c r="AI1977" s="357"/>
      <c r="AJ1977" s="357"/>
      <c r="AK1977" s="357"/>
      <c r="AL1977" s="357"/>
      <c r="AM1977" s="357"/>
    </row>
    <row r="1978" spans="5:39" x14ac:dyDescent="0.25">
      <c r="E1978" s="356"/>
      <c r="F1978" s="356"/>
      <c r="G1978" s="356"/>
      <c r="H1978" s="356"/>
      <c r="I1978" s="356"/>
      <c r="J1978" s="357"/>
      <c r="K1978" s="357"/>
      <c r="L1978" s="357"/>
      <c r="M1978" s="357"/>
      <c r="N1978" s="358"/>
      <c r="O1978" s="358"/>
      <c r="P1978" s="358"/>
      <c r="Q1978" s="358"/>
      <c r="R1978" s="358"/>
      <c r="S1978" s="358"/>
      <c r="T1978" s="359"/>
      <c r="U1978" s="360"/>
      <c r="V1978" s="360"/>
      <c r="W1978" s="357"/>
      <c r="X1978" s="357"/>
      <c r="Y1978" s="446"/>
      <c r="Z1978" s="443"/>
      <c r="AA1978" s="446"/>
      <c r="AB1978" s="357"/>
      <c r="AC1978" s="357"/>
      <c r="AD1978" s="357"/>
      <c r="AE1978" s="357"/>
      <c r="AF1978" s="357"/>
      <c r="AG1978" s="446"/>
      <c r="AH1978" s="357"/>
      <c r="AI1978" s="357"/>
      <c r="AJ1978" s="357"/>
      <c r="AK1978" s="357"/>
      <c r="AL1978" s="357"/>
      <c r="AM1978" s="357"/>
    </row>
    <row r="1979" spans="5:39" x14ac:dyDescent="0.25">
      <c r="E1979" s="356"/>
      <c r="F1979" s="356"/>
      <c r="G1979" s="356"/>
      <c r="H1979" s="356"/>
      <c r="I1979" s="356"/>
      <c r="J1979" s="357"/>
      <c r="K1979" s="357"/>
      <c r="L1979" s="357"/>
      <c r="M1979" s="357"/>
      <c r="N1979" s="358"/>
      <c r="O1979" s="358"/>
      <c r="P1979" s="358"/>
      <c r="Q1979" s="358"/>
      <c r="R1979" s="358"/>
      <c r="S1979" s="358"/>
      <c r="T1979" s="359"/>
      <c r="U1979" s="360"/>
      <c r="V1979" s="360"/>
      <c r="W1979" s="357"/>
      <c r="X1979" s="357"/>
      <c r="Y1979" s="446"/>
      <c r="Z1979" s="443"/>
      <c r="AA1979" s="446"/>
      <c r="AB1979" s="357"/>
      <c r="AC1979" s="357"/>
      <c r="AD1979" s="357"/>
      <c r="AE1979" s="357"/>
      <c r="AF1979" s="357"/>
      <c r="AG1979" s="446"/>
      <c r="AH1979" s="357"/>
      <c r="AI1979" s="357"/>
      <c r="AJ1979" s="357"/>
      <c r="AK1979" s="357"/>
      <c r="AL1979" s="357"/>
      <c r="AM1979" s="357"/>
    </row>
    <row r="1980" spans="5:39" x14ac:dyDescent="0.25">
      <c r="E1980" s="356"/>
      <c r="F1980" s="356"/>
      <c r="G1980" s="356"/>
      <c r="H1980" s="356"/>
      <c r="I1980" s="356"/>
      <c r="J1980" s="357"/>
      <c r="K1980" s="357"/>
      <c r="L1980" s="357"/>
      <c r="M1980" s="357"/>
      <c r="N1980" s="358"/>
      <c r="O1980" s="358"/>
      <c r="P1980" s="358"/>
      <c r="Q1980" s="358"/>
      <c r="R1980" s="358"/>
      <c r="S1980" s="358"/>
      <c r="T1980" s="359"/>
      <c r="U1980" s="360"/>
      <c r="V1980" s="360"/>
      <c r="W1980" s="357"/>
      <c r="X1980" s="357"/>
      <c r="Y1980" s="446"/>
      <c r="Z1980" s="443"/>
      <c r="AA1980" s="446"/>
      <c r="AB1980" s="357"/>
      <c r="AC1980" s="357"/>
      <c r="AD1980" s="357"/>
      <c r="AE1980" s="357"/>
      <c r="AF1980" s="357"/>
      <c r="AG1980" s="446"/>
      <c r="AH1980" s="357"/>
      <c r="AI1980" s="357"/>
      <c r="AJ1980" s="357"/>
      <c r="AK1980" s="357"/>
      <c r="AL1980" s="357"/>
      <c r="AM1980" s="357"/>
    </row>
    <row r="1981" spans="5:39" x14ac:dyDescent="0.25">
      <c r="E1981" s="356"/>
      <c r="F1981" s="356"/>
      <c r="G1981" s="356"/>
      <c r="H1981" s="356"/>
      <c r="I1981" s="356"/>
      <c r="J1981" s="357"/>
      <c r="K1981" s="357"/>
      <c r="L1981" s="357"/>
      <c r="M1981" s="357"/>
      <c r="N1981" s="358"/>
      <c r="O1981" s="358"/>
      <c r="P1981" s="358"/>
      <c r="Q1981" s="358"/>
      <c r="R1981" s="358"/>
      <c r="S1981" s="358"/>
      <c r="T1981" s="359"/>
      <c r="U1981" s="360"/>
      <c r="V1981" s="360"/>
      <c r="W1981" s="357"/>
      <c r="X1981" s="357"/>
      <c r="Y1981" s="446"/>
      <c r="Z1981" s="443"/>
      <c r="AA1981" s="446"/>
      <c r="AB1981" s="357"/>
      <c r="AC1981" s="357"/>
      <c r="AD1981" s="357"/>
      <c r="AE1981" s="357"/>
      <c r="AF1981" s="357"/>
      <c r="AG1981" s="446"/>
      <c r="AH1981" s="357"/>
      <c r="AI1981" s="357"/>
      <c r="AJ1981" s="357"/>
      <c r="AK1981" s="357"/>
      <c r="AL1981" s="357"/>
      <c r="AM1981" s="357"/>
    </row>
    <row r="1982" spans="5:39" x14ac:dyDescent="0.25">
      <c r="E1982" s="356"/>
      <c r="F1982" s="356"/>
      <c r="G1982" s="356"/>
      <c r="H1982" s="356"/>
      <c r="I1982" s="356"/>
      <c r="J1982" s="357"/>
      <c r="K1982" s="357"/>
      <c r="L1982" s="357"/>
      <c r="M1982" s="357"/>
      <c r="N1982" s="358"/>
      <c r="O1982" s="358"/>
      <c r="P1982" s="358"/>
      <c r="Q1982" s="358"/>
      <c r="R1982" s="358"/>
      <c r="S1982" s="358"/>
      <c r="T1982" s="359"/>
      <c r="U1982" s="360"/>
      <c r="V1982" s="360"/>
      <c r="W1982" s="357"/>
      <c r="X1982" s="357"/>
      <c r="Y1982" s="446"/>
      <c r="Z1982" s="443"/>
      <c r="AA1982" s="446"/>
      <c r="AB1982" s="357"/>
      <c r="AC1982" s="357"/>
      <c r="AD1982" s="357"/>
      <c r="AE1982" s="357"/>
      <c r="AF1982" s="357"/>
      <c r="AG1982" s="446"/>
      <c r="AH1982" s="357"/>
      <c r="AI1982" s="357"/>
      <c r="AJ1982" s="357"/>
      <c r="AK1982" s="357"/>
      <c r="AL1982" s="357"/>
      <c r="AM1982" s="357"/>
    </row>
    <row r="1983" spans="5:39" x14ac:dyDescent="0.25">
      <c r="E1983" s="356"/>
      <c r="F1983" s="356"/>
      <c r="G1983" s="356"/>
      <c r="H1983" s="356"/>
      <c r="I1983" s="356"/>
      <c r="J1983" s="357"/>
      <c r="K1983" s="357"/>
      <c r="L1983" s="357"/>
      <c r="M1983" s="357"/>
      <c r="N1983" s="358"/>
      <c r="O1983" s="358"/>
      <c r="P1983" s="358"/>
      <c r="Q1983" s="358"/>
      <c r="R1983" s="358"/>
      <c r="S1983" s="358"/>
      <c r="T1983" s="359"/>
      <c r="U1983" s="360"/>
      <c r="V1983" s="360"/>
      <c r="W1983" s="357"/>
      <c r="X1983" s="357"/>
      <c r="Y1983" s="446"/>
      <c r="Z1983" s="443"/>
      <c r="AA1983" s="446"/>
      <c r="AB1983" s="357"/>
      <c r="AC1983" s="357"/>
      <c r="AD1983" s="357"/>
      <c r="AE1983" s="357"/>
      <c r="AF1983" s="357"/>
      <c r="AG1983" s="446"/>
      <c r="AH1983" s="357"/>
      <c r="AI1983" s="357"/>
      <c r="AJ1983" s="357"/>
      <c r="AK1983" s="357"/>
      <c r="AL1983" s="357"/>
      <c r="AM1983" s="357"/>
    </row>
    <row r="1984" spans="5:39" x14ac:dyDescent="0.25">
      <c r="E1984" s="356"/>
      <c r="F1984" s="356"/>
      <c r="G1984" s="356"/>
      <c r="H1984" s="356"/>
      <c r="I1984" s="356"/>
      <c r="J1984" s="357"/>
      <c r="K1984" s="357"/>
      <c r="L1984" s="357"/>
      <c r="M1984" s="357"/>
      <c r="N1984" s="358"/>
      <c r="O1984" s="358"/>
      <c r="P1984" s="358"/>
      <c r="Q1984" s="358"/>
      <c r="R1984" s="358"/>
      <c r="S1984" s="358"/>
      <c r="T1984" s="359"/>
      <c r="U1984" s="360"/>
      <c r="V1984" s="360"/>
      <c r="W1984" s="357"/>
      <c r="X1984" s="357"/>
      <c r="Y1984" s="446"/>
      <c r="Z1984" s="443"/>
      <c r="AA1984" s="446"/>
      <c r="AB1984" s="357"/>
      <c r="AC1984" s="357"/>
      <c r="AD1984" s="357"/>
      <c r="AE1984" s="357"/>
      <c r="AF1984" s="357"/>
      <c r="AG1984" s="446"/>
      <c r="AH1984" s="357"/>
      <c r="AI1984" s="357"/>
      <c r="AJ1984" s="357"/>
      <c r="AK1984" s="357"/>
      <c r="AL1984" s="357"/>
      <c r="AM1984" s="357"/>
    </row>
    <row r="1985" spans="5:39" x14ac:dyDescent="0.25">
      <c r="E1985" s="356"/>
      <c r="F1985" s="356"/>
      <c r="G1985" s="356"/>
      <c r="H1985" s="356"/>
      <c r="I1985" s="356"/>
      <c r="J1985" s="357"/>
      <c r="K1985" s="357"/>
      <c r="L1985" s="357"/>
      <c r="M1985" s="357"/>
      <c r="N1985" s="358"/>
      <c r="O1985" s="358"/>
      <c r="P1985" s="358"/>
      <c r="Q1985" s="358"/>
      <c r="R1985" s="358"/>
      <c r="S1985" s="358"/>
      <c r="T1985" s="359"/>
      <c r="U1985" s="360"/>
      <c r="V1985" s="360"/>
      <c r="W1985" s="357"/>
      <c r="X1985" s="357"/>
      <c r="Y1985" s="446"/>
      <c r="Z1985" s="443"/>
      <c r="AA1985" s="446"/>
      <c r="AB1985" s="357"/>
      <c r="AC1985" s="357"/>
      <c r="AD1985" s="357"/>
      <c r="AE1985" s="357"/>
      <c r="AF1985" s="357"/>
      <c r="AG1985" s="446"/>
      <c r="AH1985" s="357"/>
      <c r="AI1985" s="357"/>
      <c r="AJ1985" s="357"/>
      <c r="AK1985" s="357"/>
      <c r="AL1985" s="357"/>
      <c r="AM1985" s="357"/>
    </row>
    <row r="1986" spans="5:39" x14ac:dyDescent="0.25">
      <c r="E1986" s="356"/>
      <c r="F1986" s="356"/>
      <c r="G1986" s="356"/>
      <c r="H1986" s="356"/>
      <c r="I1986" s="356"/>
      <c r="J1986" s="357"/>
      <c r="K1986" s="357"/>
      <c r="L1986" s="357"/>
      <c r="M1986" s="357"/>
      <c r="N1986" s="358"/>
      <c r="O1986" s="358"/>
      <c r="P1986" s="358"/>
      <c r="Q1986" s="358"/>
      <c r="R1986" s="358"/>
      <c r="S1986" s="358"/>
      <c r="T1986" s="359"/>
      <c r="U1986" s="360"/>
      <c r="V1986" s="360"/>
      <c r="W1986" s="357"/>
      <c r="X1986" s="357"/>
      <c r="Y1986" s="446"/>
      <c r="Z1986" s="443"/>
      <c r="AA1986" s="446"/>
      <c r="AB1986" s="357"/>
      <c r="AC1986" s="357"/>
      <c r="AD1986" s="357"/>
      <c r="AE1986" s="357"/>
      <c r="AF1986" s="357"/>
      <c r="AG1986" s="446"/>
      <c r="AH1986" s="357"/>
      <c r="AI1986" s="357"/>
      <c r="AJ1986" s="357"/>
      <c r="AK1986" s="357"/>
      <c r="AL1986" s="357"/>
      <c r="AM1986" s="357"/>
    </row>
    <row r="1987" spans="5:39" x14ac:dyDescent="0.25">
      <c r="E1987" s="356"/>
      <c r="F1987" s="356"/>
      <c r="G1987" s="356"/>
      <c r="H1987" s="356"/>
      <c r="I1987" s="356"/>
      <c r="J1987" s="357"/>
      <c r="K1987" s="357"/>
      <c r="L1987" s="357"/>
      <c r="M1987" s="357"/>
      <c r="N1987" s="358"/>
      <c r="O1987" s="358"/>
      <c r="P1987" s="358"/>
      <c r="Q1987" s="358"/>
      <c r="R1987" s="358"/>
      <c r="S1987" s="358"/>
      <c r="T1987" s="359"/>
      <c r="U1987" s="360"/>
      <c r="V1987" s="360"/>
      <c r="W1987" s="357"/>
      <c r="X1987" s="357"/>
      <c r="Y1987" s="446"/>
      <c r="Z1987" s="443"/>
      <c r="AA1987" s="446"/>
      <c r="AB1987" s="357"/>
      <c r="AC1987" s="357"/>
      <c r="AD1987" s="357"/>
      <c r="AE1987" s="357"/>
      <c r="AF1987" s="357"/>
      <c r="AG1987" s="446"/>
      <c r="AH1987" s="357"/>
      <c r="AI1987" s="357"/>
      <c r="AJ1987" s="357"/>
      <c r="AK1987" s="357"/>
      <c r="AL1987" s="357"/>
      <c r="AM1987" s="357"/>
    </row>
    <row r="1988" spans="5:39" x14ac:dyDescent="0.25">
      <c r="E1988" s="356"/>
      <c r="F1988" s="356"/>
      <c r="G1988" s="356"/>
      <c r="H1988" s="356"/>
      <c r="I1988" s="356"/>
      <c r="J1988" s="357"/>
      <c r="K1988" s="357"/>
      <c r="L1988" s="357"/>
      <c r="M1988" s="357"/>
      <c r="N1988" s="358"/>
      <c r="O1988" s="358"/>
      <c r="P1988" s="358"/>
      <c r="Q1988" s="358"/>
      <c r="R1988" s="358"/>
      <c r="S1988" s="358"/>
      <c r="T1988" s="359"/>
      <c r="U1988" s="360"/>
      <c r="V1988" s="360"/>
      <c r="W1988" s="357"/>
      <c r="X1988" s="357"/>
      <c r="Y1988" s="446"/>
      <c r="Z1988" s="443"/>
      <c r="AA1988" s="446"/>
      <c r="AB1988" s="357"/>
      <c r="AC1988" s="357"/>
      <c r="AD1988" s="357"/>
      <c r="AE1988" s="357"/>
      <c r="AF1988" s="357"/>
      <c r="AG1988" s="446"/>
      <c r="AH1988" s="357"/>
      <c r="AI1988" s="357"/>
      <c r="AJ1988" s="357"/>
      <c r="AK1988" s="357"/>
      <c r="AL1988" s="357"/>
      <c r="AM1988" s="357"/>
    </row>
    <row r="1989" spans="5:39" x14ac:dyDescent="0.25">
      <c r="E1989" s="356"/>
      <c r="F1989" s="356"/>
      <c r="G1989" s="356"/>
      <c r="H1989" s="356"/>
      <c r="I1989" s="356"/>
      <c r="J1989" s="357"/>
      <c r="K1989" s="357"/>
      <c r="L1989" s="357"/>
      <c r="M1989" s="357"/>
      <c r="N1989" s="358"/>
      <c r="O1989" s="358"/>
      <c r="P1989" s="358"/>
      <c r="Q1989" s="358"/>
      <c r="R1989" s="358"/>
      <c r="S1989" s="358"/>
      <c r="T1989" s="359"/>
      <c r="U1989" s="360"/>
      <c r="V1989" s="360"/>
      <c r="W1989" s="357"/>
      <c r="X1989" s="357"/>
      <c r="Y1989" s="446"/>
      <c r="Z1989" s="443"/>
      <c r="AA1989" s="446"/>
      <c r="AB1989" s="357"/>
      <c r="AC1989" s="357"/>
      <c r="AD1989" s="357"/>
      <c r="AE1989" s="357"/>
      <c r="AF1989" s="357"/>
      <c r="AG1989" s="446"/>
      <c r="AH1989" s="357"/>
      <c r="AI1989" s="357"/>
      <c r="AJ1989" s="357"/>
      <c r="AK1989" s="357"/>
      <c r="AL1989" s="357"/>
      <c r="AM1989" s="357"/>
    </row>
    <row r="1990" spans="5:39" x14ac:dyDescent="0.25">
      <c r="E1990" s="356"/>
      <c r="F1990" s="356"/>
      <c r="G1990" s="356"/>
      <c r="H1990" s="356"/>
      <c r="I1990" s="356"/>
      <c r="J1990" s="357"/>
      <c r="K1990" s="357"/>
      <c r="L1990" s="357"/>
      <c r="M1990" s="357"/>
      <c r="N1990" s="358"/>
      <c r="O1990" s="358"/>
      <c r="P1990" s="358"/>
      <c r="Q1990" s="358"/>
      <c r="R1990" s="358"/>
      <c r="S1990" s="358"/>
      <c r="T1990" s="359"/>
      <c r="U1990" s="360"/>
      <c r="V1990" s="360"/>
      <c r="W1990" s="357"/>
      <c r="X1990" s="357"/>
      <c r="Y1990" s="446"/>
      <c r="Z1990" s="443"/>
      <c r="AA1990" s="446"/>
      <c r="AB1990" s="357"/>
      <c r="AC1990" s="357"/>
      <c r="AD1990" s="357"/>
      <c r="AE1990" s="357"/>
      <c r="AF1990" s="357"/>
      <c r="AG1990" s="446"/>
      <c r="AH1990" s="357"/>
      <c r="AI1990" s="357"/>
      <c r="AJ1990" s="357"/>
      <c r="AK1990" s="357"/>
      <c r="AL1990" s="357"/>
      <c r="AM1990" s="357"/>
    </row>
    <row r="1991" spans="5:39" x14ac:dyDescent="0.25">
      <c r="E1991" s="356"/>
      <c r="F1991" s="356"/>
      <c r="G1991" s="356"/>
      <c r="H1991" s="356"/>
      <c r="I1991" s="356"/>
      <c r="J1991" s="357"/>
      <c r="K1991" s="357"/>
      <c r="L1991" s="357"/>
      <c r="M1991" s="357"/>
      <c r="N1991" s="358"/>
      <c r="O1991" s="358"/>
      <c r="P1991" s="358"/>
      <c r="Q1991" s="358"/>
      <c r="R1991" s="358"/>
      <c r="S1991" s="358"/>
      <c r="T1991" s="359"/>
      <c r="U1991" s="360"/>
      <c r="V1991" s="360"/>
      <c r="W1991" s="357"/>
      <c r="X1991" s="357"/>
      <c r="Y1991" s="446"/>
      <c r="Z1991" s="443"/>
      <c r="AA1991" s="446"/>
      <c r="AB1991" s="357"/>
      <c r="AC1991" s="357"/>
      <c r="AD1991" s="357"/>
      <c r="AE1991" s="357"/>
      <c r="AF1991" s="357"/>
      <c r="AG1991" s="446"/>
      <c r="AH1991" s="357"/>
      <c r="AI1991" s="357"/>
      <c r="AJ1991" s="357"/>
      <c r="AK1991" s="357"/>
      <c r="AL1991" s="357"/>
      <c r="AM1991" s="357"/>
    </row>
    <row r="1992" spans="5:39" x14ac:dyDescent="0.25">
      <c r="E1992" s="356"/>
      <c r="F1992" s="356"/>
      <c r="G1992" s="356"/>
      <c r="H1992" s="356"/>
      <c r="I1992" s="356"/>
      <c r="J1992" s="357"/>
      <c r="K1992" s="357"/>
      <c r="L1992" s="357"/>
      <c r="M1992" s="357"/>
      <c r="N1992" s="358"/>
      <c r="O1992" s="358"/>
      <c r="P1992" s="358"/>
      <c r="Q1992" s="358"/>
      <c r="R1992" s="358"/>
      <c r="S1992" s="358"/>
      <c r="T1992" s="359"/>
      <c r="U1992" s="360"/>
      <c r="V1992" s="360"/>
      <c r="W1992" s="357"/>
      <c r="X1992" s="357"/>
      <c r="Y1992" s="446"/>
      <c r="Z1992" s="443"/>
      <c r="AA1992" s="446"/>
      <c r="AB1992" s="357"/>
      <c r="AC1992" s="357"/>
      <c r="AD1992" s="357"/>
      <c r="AE1992" s="357"/>
      <c r="AF1992" s="357"/>
      <c r="AG1992" s="446"/>
      <c r="AH1992" s="357"/>
      <c r="AI1992" s="357"/>
      <c r="AJ1992" s="357"/>
      <c r="AK1992" s="357"/>
      <c r="AL1992" s="357"/>
      <c r="AM1992" s="357"/>
    </row>
    <row r="1993" spans="5:39" x14ac:dyDescent="0.25">
      <c r="E1993" s="356"/>
      <c r="F1993" s="356"/>
      <c r="G1993" s="356"/>
      <c r="H1993" s="356"/>
      <c r="I1993" s="356"/>
      <c r="J1993" s="357"/>
      <c r="K1993" s="357"/>
      <c r="L1993" s="357"/>
      <c r="M1993" s="357"/>
      <c r="N1993" s="358"/>
      <c r="O1993" s="358"/>
      <c r="P1993" s="358"/>
      <c r="Q1993" s="358"/>
      <c r="R1993" s="358"/>
      <c r="S1993" s="358"/>
      <c r="T1993" s="359"/>
      <c r="U1993" s="360"/>
      <c r="V1993" s="360"/>
      <c r="W1993" s="357"/>
      <c r="X1993" s="357"/>
      <c r="Y1993" s="446"/>
      <c r="Z1993" s="443"/>
      <c r="AA1993" s="446"/>
      <c r="AB1993" s="357"/>
      <c r="AC1993" s="357"/>
      <c r="AD1993" s="357"/>
      <c r="AE1993" s="357"/>
      <c r="AF1993" s="357"/>
      <c r="AG1993" s="446"/>
      <c r="AH1993" s="357"/>
      <c r="AI1993" s="357"/>
      <c r="AJ1993" s="357"/>
      <c r="AK1993" s="357"/>
      <c r="AL1993" s="357"/>
      <c r="AM1993" s="357"/>
    </row>
    <row r="1994" spans="5:39" x14ac:dyDescent="0.25">
      <c r="E1994" s="356"/>
      <c r="F1994" s="356"/>
      <c r="G1994" s="356"/>
      <c r="H1994" s="356"/>
      <c r="I1994" s="356"/>
      <c r="J1994" s="357"/>
      <c r="K1994" s="357"/>
      <c r="L1994" s="357"/>
      <c r="M1994" s="357"/>
      <c r="N1994" s="358"/>
      <c r="O1994" s="358"/>
      <c r="P1994" s="358"/>
      <c r="Q1994" s="358"/>
      <c r="R1994" s="358"/>
      <c r="S1994" s="358"/>
      <c r="T1994" s="359"/>
      <c r="U1994" s="360"/>
      <c r="V1994" s="360"/>
      <c r="W1994" s="357"/>
      <c r="X1994" s="357"/>
      <c r="Y1994" s="446"/>
      <c r="Z1994" s="443"/>
      <c r="AA1994" s="446"/>
      <c r="AB1994" s="357"/>
      <c r="AC1994" s="357"/>
      <c r="AD1994" s="357"/>
      <c r="AE1994" s="357"/>
      <c r="AF1994" s="357"/>
      <c r="AG1994" s="446"/>
      <c r="AH1994" s="357"/>
      <c r="AI1994" s="357"/>
      <c r="AJ1994" s="357"/>
      <c r="AK1994" s="357"/>
      <c r="AL1994" s="357"/>
      <c r="AM1994" s="357"/>
    </row>
    <row r="1995" spans="5:39" x14ac:dyDescent="0.25">
      <c r="E1995" s="356"/>
      <c r="F1995" s="356"/>
      <c r="G1995" s="356"/>
      <c r="H1995" s="356"/>
      <c r="I1995" s="356"/>
      <c r="J1995" s="357"/>
      <c r="K1995" s="357"/>
      <c r="L1995" s="357"/>
      <c r="M1995" s="357"/>
      <c r="N1995" s="358"/>
      <c r="O1995" s="358"/>
      <c r="P1995" s="358"/>
      <c r="Q1995" s="358"/>
      <c r="R1995" s="358"/>
      <c r="S1995" s="358"/>
      <c r="T1995" s="359"/>
      <c r="U1995" s="360"/>
      <c r="V1995" s="360"/>
      <c r="W1995" s="357"/>
      <c r="X1995" s="357"/>
      <c r="Y1995" s="446"/>
      <c r="Z1995" s="443"/>
      <c r="AA1995" s="446"/>
      <c r="AB1995" s="357"/>
      <c r="AC1995" s="357"/>
      <c r="AD1995" s="357"/>
      <c r="AE1995" s="357"/>
      <c r="AF1995" s="357"/>
      <c r="AG1995" s="446"/>
      <c r="AH1995" s="357"/>
      <c r="AI1995" s="357"/>
      <c r="AJ1995" s="357"/>
      <c r="AK1995" s="357"/>
      <c r="AL1995" s="357"/>
      <c r="AM1995" s="357"/>
    </row>
    <row r="1996" spans="5:39" x14ac:dyDescent="0.25">
      <c r="E1996" s="356"/>
      <c r="F1996" s="356"/>
      <c r="G1996" s="356"/>
      <c r="H1996" s="356"/>
      <c r="I1996" s="356"/>
      <c r="J1996" s="357"/>
      <c r="K1996" s="357"/>
      <c r="L1996" s="357"/>
      <c r="M1996" s="357"/>
      <c r="N1996" s="358"/>
      <c r="O1996" s="358"/>
      <c r="P1996" s="358"/>
      <c r="Q1996" s="358"/>
      <c r="R1996" s="358"/>
      <c r="S1996" s="358"/>
      <c r="T1996" s="359"/>
      <c r="U1996" s="360"/>
      <c r="V1996" s="360"/>
      <c r="W1996" s="357"/>
      <c r="X1996" s="357"/>
      <c r="Y1996" s="446"/>
      <c r="Z1996" s="443"/>
      <c r="AA1996" s="446"/>
      <c r="AB1996" s="357"/>
      <c r="AC1996" s="357"/>
      <c r="AD1996" s="357"/>
      <c r="AE1996" s="357"/>
      <c r="AF1996" s="357"/>
      <c r="AG1996" s="446"/>
      <c r="AH1996" s="357"/>
      <c r="AI1996" s="357"/>
      <c r="AJ1996" s="357"/>
      <c r="AK1996" s="357"/>
      <c r="AL1996" s="357"/>
      <c r="AM1996" s="357"/>
    </row>
    <row r="1997" spans="5:39" x14ac:dyDescent="0.25">
      <c r="E1997" s="356"/>
      <c r="F1997" s="356"/>
      <c r="G1997" s="356"/>
      <c r="H1997" s="356"/>
      <c r="I1997" s="356"/>
      <c r="J1997" s="357"/>
      <c r="K1997" s="357"/>
      <c r="L1997" s="357"/>
      <c r="M1997" s="357"/>
      <c r="N1997" s="358"/>
      <c r="O1997" s="358"/>
      <c r="P1997" s="358"/>
      <c r="Q1997" s="358"/>
      <c r="R1997" s="358"/>
      <c r="S1997" s="358"/>
      <c r="T1997" s="359"/>
      <c r="U1997" s="360"/>
      <c r="V1997" s="360"/>
      <c r="W1997" s="357"/>
      <c r="X1997" s="357"/>
      <c r="Y1997" s="446"/>
      <c r="Z1997" s="443"/>
      <c r="AA1997" s="446"/>
      <c r="AB1997" s="357"/>
      <c r="AC1997" s="357"/>
      <c r="AD1997" s="357"/>
      <c r="AE1997" s="357"/>
      <c r="AF1997" s="357"/>
      <c r="AG1997" s="446"/>
      <c r="AH1997" s="357"/>
      <c r="AI1997" s="357"/>
      <c r="AJ1997" s="357"/>
      <c r="AK1997" s="357"/>
      <c r="AL1997" s="357"/>
      <c r="AM1997" s="357"/>
    </row>
    <row r="1998" spans="5:39" x14ac:dyDescent="0.25">
      <c r="E1998" s="356"/>
      <c r="F1998" s="356"/>
      <c r="G1998" s="356"/>
      <c r="H1998" s="356"/>
      <c r="I1998" s="356"/>
      <c r="J1998" s="357"/>
      <c r="K1998" s="357"/>
      <c r="L1998" s="357"/>
      <c r="M1998" s="357"/>
      <c r="N1998" s="358"/>
      <c r="O1998" s="358"/>
      <c r="P1998" s="358"/>
      <c r="Q1998" s="358"/>
      <c r="R1998" s="358"/>
      <c r="S1998" s="358"/>
      <c r="T1998" s="359"/>
      <c r="U1998" s="360"/>
      <c r="V1998" s="360"/>
      <c r="W1998" s="357"/>
      <c r="X1998" s="357"/>
      <c r="Y1998" s="446"/>
      <c r="Z1998" s="443"/>
      <c r="AA1998" s="446"/>
      <c r="AB1998" s="357"/>
      <c r="AC1998" s="357"/>
      <c r="AD1998" s="357"/>
      <c r="AE1998" s="357"/>
      <c r="AF1998" s="357"/>
      <c r="AG1998" s="446"/>
      <c r="AH1998" s="357"/>
      <c r="AI1998" s="357"/>
      <c r="AJ1998" s="357"/>
      <c r="AK1998" s="357"/>
      <c r="AL1998" s="357"/>
      <c r="AM1998" s="357"/>
    </row>
    <row r="1999" spans="5:39" x14ac:dyDescent="0.25">
      <c r="E1999" s="356"/>
      <c r="F1999" s="356"/>
      <c r="G1999" s="356"/>
      <c r="H1999" s="356"/>
      <c r="I1999" s="356"/>
      <c r="J1999" s="357"/>
      <c r="K1999" s="357"/>
      <c r="L1999" s="357"/>
      <c r="M1999" s="357"/>
      <c r="N1999" s="358"/>
      <c r="O1999" s="358"/>
      <c r="P1999" s="358"/>
      <c r="Q1999" s="358"/>
      <c r="R1999" s="358"/>
      <c r="S1999" s="358"/>
      <c r="T1999" s="359"/>
      <c r="U1999" s="360"/>
      <c r="V1999" s="360"/>
      <c r="W1999" s="357"/>
      <c r="X1999" s="357"/>
      <c r="Y1999" s="446"/>
      <c r="Z1999" s="443"/>
      <c r="AA1999" s="446"/>
      <c r="AB1999" s="357"/>
      <c r="AC1999" s="357"/>
      <c r="AD1999" s="357"/>
      <c r="AE1999" s="357"/>
      <c r="AF1999" s="357"/>
      <c r="AG1999" s="446"/>
      <c r="AH1999" s="357"/>
      <c r="AI1999" s="357"/>
      <c r="AJ1999" s="357"/>
      <c r="AK1999" s="357"/>
      <c r="AL1999" s="357"/>
      <c r="AM1999" s="357"/>
    </row>
    <row r="2000" spans="5:39" x14ac:dyDescent="0.25">
      <c r="E2000" s="356"/>
      <c r="F2000" s="356"/>
      <c r="G2000" s="356"/>
      <c r="H2000" s="356"/>
      <c r="I2000" s="356"/>
      <c r="J2000" s="357"/>
      <c r="K2000" s="357"/>
      <c r="L2000" s="357"/>
      <c r="M2000" s="357"/>
      <c r="N2000" s="358"/>
      <c r="O2000" s="358"/>
      <c r="P2000" s="358"/>
      <c r="Q2000" s="358"/>
      <c r="R2000" s="358"/>
      <c r="S2000" s="358"/>
      <c r="T2000" s="359"/>
      <c r="U2000" s="360"/>
      <c r="V2000" s="360"/>
      <c r="W2000" s="357"/>
      <c r="X2000" s="357"/>
      <c r="Y2000" s="446"/>
      <c r="Z2000" s="443"/>
      <c r="AA2000" s="446"/>
      <c r="AB2000" s="357"/>
      <c r="AC2000" s="357"/>
      <c r="AD2000" s="357"/>
      <c r="AE2000" s="357"/>
      <c r="AF2000" s="357"/>
      <c r="AG2000" s="446"/>
      <c r="AH2000" s="357"/>
      <c r="AI2000" s="357"/>
      <c r="AJ2000" s="357"/>
      <c r="AK2000" s="357"/>
      <c r="AL2000" s="357"/>
      <c r="AM2000" s="357"/>
    </row>
    <row r="2001" spans="5:39" x14ac:dyDescent="0.25">
      <c r="E2001" s="356"/>
      <c r="F2001" s="356"/>
      <c r="G2001" s="356"/>
      <c r="H2001" s="356"/>
      <c r="I2001" s="356"/>
      <c r="J2001" s="357"/>
      <c r="K2001" s="357"/>
      <c r="L2001" s="357"/>
      <c r="M2001" s="357"/>
      <c r="N2001" s="358"/>
      <c r="O2001" s="358"/>
      <c r="P2001" s="358"/>
      <c r="Q2001" s="358"/>
      <c r="R2001" s="358"/>
      <c r="S2001" s="358"/>
      <c r="T2001" s="359"/>
      <c r="U2001" s="360"/>
      <c r="V2001" s="360"/>
      <c r="W2001" s="357"/>
      <c r="X2001" s="357"/>
      <c r="Y2001" s="446"/>
      <c r="Z2001" s="443"/>
      <c r="AA2001" s="446"/>
      <c r="AB2001" s="357"/>
      <c r="AC2001" s="357"/>
      <c r="AD2001" s="357"/>
      <c r="AE2001" s="357"/>
      <c r="AF2001" s="357"/>
      <c r="AG2001" s="446"/>
      <c r="AH2001" s="357"/>
      <c r="AI2001" s="357"/>
      <c r="AJ2001" s="357"/>
      <c r="AK2001" s="357"/>
      <c r="AL2001" s="357"/>
      <c r="AM2001" s="357"/>
    </row>
    <row r="2002" spans="5:39" x14ac:dyDescent="0.25">
      <c r="E2002" s="356"/>
      <c r="F2002" s="356"/>
      <c r="G2002" s="356"/>
      <c r="H2002" s="356"/>
      <c r="I2002" s="356"/>
      <c r="J2002" s="357"/>
      <c r="K2002" s="357"/>
      <c r="L2002" s="357"/>
      <c r="M2002" s="357"/>
      <c r="N2002" s="358"/>
      <c r="O2002" s="358"/>
      <c r="P2002" s="358"/>
      <c r="Q2002" s="358"/>
      <c r="R2002" s="358"/>
      <c r="S2002" s="358"/>
      <c r="T2002" s="359"/>
      <c r="U2002" s="360"/>
      <c r="V2002" s="360"/>
      <c r="W2002" s="357"/>
      <c r="X2002" s="357"/>
      <c r="Y2002" s="446"/>
      <c r="Z2002" s="443"/>
      <c r="AA2002" s="446"/>
      <c r="AB2002" s="357"/>
      <c r="AC2002" s="357"/>
      <c r="AD2002" s="357"/>
      <c r="AE2002" s="357"/>
      <c r="AF2002" s="357"/>
      <c r="AG2002" s="446"/>
      <c r="AH2002" s="357"/>
      <c r="AI2002" s="357"/>
      <c r="AJ2002" s="357"/>
      <c r="AK2002" s="357"/>
      <c r="AL2002" s="357"/>
      <c r="AM2002" s="357"/>
    </row>
    <row r="2003" spans="5:39" x14ac:dyDescent="0.25">
      <c r="E2003" s="356"/>
      <c r="F2003" s="356"/>
      <c r="G2003" s="356"/>
      <c r="H2003" s="356"/>
      <c r="I2003" s="356"/>
      <c r="J2003" s="357"/>
      <c r="K2003" s="357"/>
      <c r="L2003" s="357"/>
      <c r="M2003" s="357"/>
      <c r="N2003" s="358"/>
      <c r="O2003" s="358"/>
      <c r="P2003" s="358"/>
      <c r="Q2003" s="358"/>
      <c r="R2003" s="358"/>
      <c r="S2003" s="358"/>
      <c r="T2003" s="359"/>
      <c r="U2003" s="360"/>
      <c r="V2003" s="360"/>
      <c r="W2003" s="357"/>
      <c r="X2003" s="357"/>
      <c r="Y2003" s="446"/>
      <c r="Z2003" s="443"/>
      <c r="AA2003" s="446"/>
      <c r="AB2003" s="357"/>
      <c r="AC2003" s="357"/>
      <c r="AD2003" s="357"/>
      <c r="AE2003" s="357"/>
      <c r="AF2003" s="357"/>
      <c r="AG2003" s="446"/>
      <c r="AH2003" s="357"/>
      <c r="AI2003" s="357"/>
      <c r="AJ2003" s="357"/>
      <c r="AK2003" s="357"/>
      <c r="AL2003" s="357"/>
      <c r="AM2003" s="357"/>
    </row>
    <row r="2004" spans="5:39" x14ac:dyDescent="0.25">
      <c r="E2004" s="356"/>
      <c r="F2004" s="356"/>
      <c r="G2004" s="356"/>
      <c r="H2004" s="356"/>
      <c r="I2004" s="356"/>
      <c r="J2004" s="357"/>
      <c r="K2004" s="357"/>
      <c r="L2004" s="357"/>
      <c r="M2004" s="357"/>
      <c r="N2004" s="358"/>
      <c r="O2004" s="358"/>
      <c r="P2004" s="358"/>
      <c r="Q2004" s="358"/>
      <c r="R2004" s="358"/>
      <c r="S2004" s="358"/>
      <c r="T2004" s="359"/>
      <c r="U2004" s="360"/>
      <c r="V2004" s="360"/>
      <c r="W2004" s="357"/>
      <c r="X2004" s="357"/>
      <c r="Y2004" s="446"/>
      <c r="Z2004" s="443"/>
      <c r="AA2004" s="446"/>
      <c r="AB2004" s="357"/>
      <c r="AC2004" s="357"/>
      <c r="AD2004" s="357"/>
      <c r="AE2004" s="357"/>
      <c r="AF2004" s="357"/>
      <c r="AG2004" s="446"/>
      <c r="AH2004" s="357"/>
      <c r="AI2004" s="357"/>
      <c r="AJ2004" s="357"/>
      <c r="AK2004" s="357"/>
      <c r="AL2004" s="357"/>
      <c r="AM2004" s="357"/>
    </row>
    <row r="2005" spans="5:39" x14ac:dyDescent="0.25">
      <c r="E2005" s="356"/>
      <c r="F2005" s="356"/>
      <c r="G2005" s="356"/>
      <c r="H2005" s="356"/>
      <c r="I2005" s="356"/>
      <c r="J2005" s="357"/>
      <c r="K2005" s="357"/>
      <c r="L2005" s="357"/>
      <c r="M2005" s="357"/>
      <c r="N2005" s="358"/>
      <c r="O2005" s="358"/>
      <c r="P2005" s="358"/>
      <c r="Q2005" s="358"/>
      <c r="R2005" s="358"/>
      <c r="S2005" s="358"/>
      <c r="T2005" s="359"/>
      <c r="U2005" s="360"/>
      <c r="V2005" s="360"/>
      <c r="W2005" s="357"/>
      <c r="X2005" s="357"/>
      <c r="Y2005" s="446"/>
      <c r="Z2005" s="443"/>
      <c r="AA2005" s="446"/>
      <c r="AB2005" s="357"/>
      <c r="AC2005" s="357"/>
      <c r="AD2005" s="357"/>
      <c r="AE2005" s="357"/>
      <c r="AF2005" s="357"/>
      <c r="AG2005" s="446"/>
      <c r="AH2005" s="357"/>
      <c r="AI2005" s="357"/>
      <c r="AJ2005" s="357"/>
      <c r="AK2005" s="357"/>
      <c r="AL2005" s="357"/>
      <c r="AM2005" s="357"/>
    </row>
    <row r="2006" spans="5:39" x14ac:dyDescent="0.25">
      <c r="E2006" s="356"/>
      <c r="F2006" s="356"/>
      <c r="G2006" s="356"/>
      <c r="H2006" s="356"/>
      <c r="I2006" s="356"/>
      <c r="J2006" s="357"/>
      <c r="K2006" s="357"/>
      <c r="L2006" s="357"/>
      <c r="M2006" s="357"/>
      <c r="N2006" s="358"/>
      <c r="O2006" s="358"/>
      <c r="P2006" s="358"/>
      <c r="Q2006" s="358"/>
      <c r="R2006" s="358"/>
      <c r="S2006" s="358"/>
      <c r="T2006" s="359"/>
      <c r="U2006" s="360"/>
      <c r="V2006" s="360"/>
      <c r="W2006" s="357"/>
      <c r="X2006" s="357"/>
      <c r="Y2006" s="446"/>
      <c r="Z2006" s="443"/>
      <c r="AA2006" s="446"/>
      <c r="AB2006" s="357"/>
      <c r="AC2006" s="357"/>
      <c r="AD2006" s="357"/>
      <c r="AE2006" s="357"/>
      <c r="AF2006" s="357"/>
      <c r="AG2006" s="446"/>
      <c r="AH2006" s="357"/>
      <c r="AI2006" s="357"/>
      <c r="AJ2006" s="357"/>
      <c r="AK2006" s="357"/>
      <c r="AL2006" s="357"/>
      <c r="AM2006" s="357"/>
    </row>
    <row r="2007" spans="5:39" x14ac:dyDescent="0.25">
      <c r="E2007" s="356"/>
      <c r="F2007" s="356"/>
      <c r="G2007" s="356"/>
      <c r="H2007" s="356"/>
      <c r="I2007" s="356"/>
      <c r="J2007" s="357"/>
      <c r="K2007" s="357"/>
      <c r="L2007" s="357"/>
      <c r="M2007" s="357"/>
      <c r="N2007" s="358"/>
      <c r="O2007" s="358"/>
      <c r="P2007" s="358"/>
      <c r="Q2007" s="358"/>
      <c r="R2007" s="358"/>
      <c r="S2007" s="358"/>
      <c r="T2007" s="359"/>
      <c r="U2007" s="360"/>
      <c r="V2007" s="360"/>
      <c r="W2007" s="357"/>
      <c r="X2007" s="357"/>
      <c r="Y2007" s="446"/>
      <c r="Z2007" s="443"/>
      <c r="AA2007" s="446"/>
      <c r="AB2007" s="357"/>
      <c r="AC2007" s="357"/>
      <c r="AD2007" s="357"/>
      <c r="AE2007" s="357"/>
      <c r="AF2007" s="357"/>
      <c r="AG2007" s="446"/>
      <c r="AH2007" s="357"/>
      <c r="AI2007" s="357"/>
      <c r="AJ2007" s="357"/>
      <c r="AK2007" s="357"/>
      <c r="AL2007" s="357"/>
      <c r="AM2007" s="357"/>
    </row>
    <row r="2008" spans="5:39" x14ac:dyDescent="0.25">
      <c r="E2008" s="356"/>
      <c r="F2008" s="356"/>
      <c r="G2008" s="356"/>
      <c r="H2008" s="356"/>
      <c r="I2008" s="356"/>
      <c r="J2008" s="357"/>
      <c r="K2008" s="357"/>
      <c r="L2008" s="357"/>
      <c r="M2008" s="357"/>
      <c r="N2008" s="358"/>
      <c r="O2008" s="358"/>
      <c r="P2008" s="358"/>
      <c r="Q2008" s="358"/>
      <c r="R2008" s="358"/>
      <c r="S2008" s="358"/>
      <c r="T2008" s="359"/>
      <c r="U2008" s="360"/>
      <c r="V2008" s="360"/>
      <c r="W2008" s="357"/>
      <c r="X2008" s="357"/>
      <c r="Y2008" s="446"/>
      <c r="Z2008" s="443"/>
      <c r="AA2008" s="446"/>
      <c r="AB2008" s="357"/>
      <c r="AC2008" s="357"/>
      <c r="AD2008" s="357"/>
      <c r="AE2008" s="357"/>
      <c r="AF2008" s="357"/>
      <c r="AG2008" s="446"/>
      <c r="AH2008" s="357"/>
      <c r="AI2008" s="357"/>
      <c r="AJ2008" s="357"/>
      <c r="AK2008" s="357"/>
      <c r="AL2008" s="357"/>
      <c r="AM2008" s="357"/>
    </row>
    <row r="2009" spans="5:39" x14ac:dyDescent="0.25">
      <c r="E2009" s="356"/>
      <c r="F2009" s="356"/>
      <c r="G2009" s="356"/>
      <c r="H2009" s="356"/>
      <c r="I2009" s="356"/>
      <c r="J2009" s="357"/>
      <c r="K2009" s="357"/>
      <c r="L2009" s="357"/>
      <c r="M2009" s="357"/>
      <c r="N2009" s="358"/>
      <c r="O2009" s="358"/>
      <c r="P2009" s="358"/>
      <c r="Q2009" s="358"/>
      <c r="R2009" s="358"/>
      <c r="S2009" s="358"/>
      <c r="T2009" s="359"/>
      <c r="U2009" s="360"/>
      <c r="V2009" s="360"/>
      <c r="W2009" s="357"/>
      <c r="X2009" s="357"/>
      <c r="Y2009" s="446"/>
      <c r="Z2009" s="443"/>
      <c r="AA2009" s="446"/>
      <c r="AB2009" s="357"/>
      <c r="AC2009" s="357"/>
      <c r="AD2009" s="357"/>
      <c r="AE2009" s="357"/>
      <c r="AF2009" s="357"/>
      <c r="AG2009" s="446"/>
      <c r="AH2009" s="357"/>
      <c r="AI2009" s="357"/>
      <c r="AJ2009" s="357"/>
      <c r="AK2009" s="357"/>
      <c r="AL2009" s="357"/>
      <c r="AM2009" s="357"/>
    </row>
    <row r="2010" spans="5:39" x14ac:dyDescent="0.25">
      <c r="E2010" s="356"/>
      <c r="F2010" s="356"/>
      <c r="G2010" s="356"/>
      <c r="H2010" s="356"/>
      <c r="I2010" s="356"/>
      <c r="J2010" s="357"/>
      <c r="K2010" s="357"/>
      <c r="L2010" s="357"/>
      <c r="M2010" s="357"/>
      <c r="N2010" s="358"/>
      <c r="O2010" s="358"/>
      <c r="P2010" s="358"/>
      <c r="Q2010" s="358"/>
      <c r="R2010" s="358"/>
      <c r="S2010" s="358"/>
      <c r="T2010" s="359"/>
      <c r="U2010" s="360"/>
      <c r="V2010" s="360"/>
      <c r="W2010" s="357"/>
      <c r="X2010" s="357"/>
      <c r="Y2010" s="446"/>
      <c r="Z2010" s="443"/>
      <c r="AA2010" s="446"/>
      <c r="AB2010" s="357"/>
      <c r="AC2010" s="357"/>
      <c r="AD2010" s="357"/>
      <c r="AE2010" s="357"/>
      <c r="AF2010" s="357"/>
      <c r="AG2010" s="446"/>
      <c r="AH2010" s="357"/>
      <c r="AI2010" s="357"/>
      <c r="AJ2010" s="357"/>
      <c r="AK2010" s="357"/>
      <c r="AL2010" s="357"/>
      <c r="AM2010" s="357"/>
    </row>
    <row r="2011" spans="5:39" x14ac:dyDescent="0.25">
      <c r="E2011" s="356"/>
      <c r="F2011" s="356"/>
      <c r="G2011" s="356"/>
      <c r="H2011" s="356"/>
      <c r="I2011" s="356"/>
      <c r="J2011" s="357"/>
      <c r="K2011" s="357"/>
      <c r="L2011" s="357"/>
      <c r="M2011" s="357"/>
      <c r="N2011" s="358"/>
      <c r="O2011" s="358"/>
      <c r="P2011" s="358"/>
      <c r="Q2011" s="358"/>
      <c r="R2011" s="358"/>
      <c r="S2011" s="358"/>
      <c r="T2011" s="359"/>
      <c r="U2011" s="360"/>
      <c r="V2011" s="360"/>
      <c r="W2011" s="357"/>
      <c r="X2011" s="357"/>
      <c r="Y2011" s="446"/>
      <c r="Z2011" s="443"/>
      <c r="AA2011" s="446"/>
      <c r="AB2011" s="357"/>
      <c r="AC2011" s="357"/>
      <c r="AD2011" s="357"/>
      <c r="AE2011" s="357"/>
      <c r="AF2011" s="357"/>
      <c r="AG2011" s="446"/>
      <c r="AH2011" s="357"/>
      <c r="AI2011" s="357"/>
      <c r="AJ2011" s="357"/>
      <c r="AK2011" s="357"/>
      <c r="AL2011" s="357"/>
      <c r="AM2011" s="357"/>
    </row>
    <row r="2012" spans="5:39" x14ac:dyDescent="0.25">
      <c r="E2012" s="356"/>
      <c r="F2012" s="356"/>
      <c r="G2012" s="356"/>
      <c r="H2012" s="356"/>
      <c r="I2012" s="356"/>
      <c r="J2012" s="357"/>
      <c r="K2012" s="357"/>
      <c r="L2012" s="357"/>
      <c r="M2012" s="357"/>
      <c r="N2012" s="358"/>
      <c r="O2012" s="358"/>
      <c r="P2012" s="358"/>
      <c r="Q2012" s="358"/>
      <c r="R2012" s="358"/>
      <c r="S2012" s="358"/>
      <c r="T2012" s="359"/>
      <c r="U2012" s="360"/>
      <c r="V2012" s="360"/>
      <c r="W2012" s="357"/>
      <c r="X2012" s="357"/>
      <c r="Y2012" s="446"/>
      <c r="Z2012" s="443"/>
      <c r="AA2012" s="446"/>
      <c r="AB2012" s="357"/>
      <c r="AC2012" s="357"/>
      <c r="AD2012" s="357"/>
      <c r="AE2012" s="357"/>
      <c r="AF2012" s="357"/>
      <c r="AG2012" s="446"/>
      <c r="AH2012" s="357"/>
      <c r="AI2012" s="357"/>
      <c r="AJ2012" s="357"/>
      <c r="AK2012" s="357"/>
      <c r="AL2012" s="357"/>
      <c r="AM2012" s="357"/>
    </row>
    <row r="2013" spans="5:39" x14ac:dyDescent="0.25">
      <c r="E2013" s="356"/>
      <c r="F2013" s="356"/>
      <c r="G2013" s="356"/>
      <c r="H2013" s="356"/>
      <c r="I2013" s="356"/>
      <c r="J2013" s="357"/>
      <c r="K2013" s="357"/>
      <c r="L2013" s="357"/>
      <c r="M2013" s="357"/>
      <c r="N2013" s="358"/>
      <c r="O2013" s="358"/>
      <c r="P2013" s="358"/>
      <c r="Q2013" s="358"/>
      <c r="R2013" s="358"/>
      <c r="S2013" s="358"/>
      <c r="T2013" s="359"/>
      <c r="U2013" s="360"/>
      <c r="V2013" s="360"/>
      <c r="W2013" s="357"/>
      <c r="X2013" s="357"/>
      <c r="Y2013" s="446"/>
      <c r="Z2013" s="443"/>
      <c r="AA2013" s="446"/>
      <c r="AB2013" s="357"/>
      <c r="AC2013" s="357"/>
      <c r="AD2013" s="357"/>
      <c r="AE2013" s="357"/>
      <c r="AF2013" s="357"/>
      <c r="AG2013" s="446"/>
      <c r="AH2013" s="357"/>
      <c r="AI2013" s="357"/>
      <c r="AJ2013" s="357"/>
      <c r="AK2013" s="357"/>
      <c r="AL2013" s="357"/>
      <c r="AM2013" s="357"/>
    </row>
    <row r="2014" spans="5:39" x14ac:dyDescent="0.25">
      <c r="E2014" s="356"/>
      <c r="F2014" s="356"/>
      <c r="G2014" s="356"/>
      <c r="H2014" s="356"/>
      <c r="I2014" s="356"/>
      <c r="J2014" s="357"/>
      <c r="K2014" s="357"/>
      <c r="L2014" s="357"/>
      <c r="M2014" s="357"/>
      <c r="N2014" s="358"/>
      <c r="O2014" s="358"/>
      <c r="P2014" s="358"/>
      <c r="Q2014" s="358"/>
      <c r="R2014" s="358"/>
      <c r="S2014" s="358"/>
      <c r="T2014" s="359"/>
      <c r="U2014" s="360"/>
      <c r="V2014" s="360"/>
      <c r="W2014" s="357"/>
      <c r="X2014" s="357"/>
      <c r="Y2014" s="446"/>
      <c r="Z2014" s="443"/>
      <c r="AA2014" s="446"/>
      <c r="AB2014" s="357"/>
      <c r="AC2014" s="357"/>
      <c r="AD2014" s="357"/>
      <c r="AE2014" s="357"/>
      <c r="AF2014" s="357"/>
      <c r="AG2014" s="446"/>
      <c r="AH2014" s="357"/>
      <c r="AI2014" s="357"/>
      <c r="AJ2014" s="357"/>
      <c r="AK2014" s="357"/>
      <c r="AL2014" s="357"/>
      <c r="AM2014" s="357"/>
    </row>
    <row r="2015" spans="5:39" x14ac:dyDescent="0.25">
      <c r="E2015" s="356"/>
      <c r="F2015" s="356"/>
      <c r="G2015" s="356"/>
      <c r="H2015" s="356"/>
      <c r="I2015" s="356"/>
      <c r="J2015" s="357"/>
      <c r="K2015" s="357"/>
      <c r="L2015" s="357"/>
      <c r="M2015" s="357"/>
      <c r="N2015" s="358"/>
      <c r="O2015" s="358"/>
      <c r="P2015" s="358"/>
      <c r="Q2015" s="358"/>
      <c r="R2015" s="358"/>
      <c r="S2015" s="358"/>
      <c r="T2015" s="359"/>
      <c r="U2015" s="360"/>
      <c r="V2015" s="360"/>
      <c r="W2015" s="357"/>
      <c r="X2015" s="357"/>
      <c r="Y2015" s="446"/>
      <c r="Z2015" s="443"/>
      <c r="AA2015" s="446"/>
      <c r="AB2015" s="357"/>
      <c r="AC2015" s="357"/>
      <c r="AD2015" s="357"/>
      <c r="AE2015" s="357"/>
      <c r="AF2015" s="357"/>
      <c r="AG2015" s="446"/>
      <c r="AH2015" s="357"/>
      <c r="AI2015" s="357"/>
      <c r="AJ2015" s="357"/>
      <c r="AK2015" s="357"/>
      <c r="AL2015" s="357"/>
      <c r="AM2015" s="357"/>
    </row>
    <row r="2016" spans="5:39" x14ac:dyDescent="0.25">
      <c r="E2016" s="356"/>
      <c r="F2016" s="356"/>
      <c r="G2016" s="356"/>
      <c r="H2016" s="356"/>
      <c r="I2016" s="356"/>
      <c r="J2016" s="357"/>
      <c r="K2016" s="357"/>
      <c r="L2016" s="357"/>
      <c r="M2016" s="357"/>
      <c r="N2016" s="358"/>
      <c r="O2016" s="358"/>
      <c r="P2016" s="358"/>
      <c r="Q2016" s="358"/>
      <c r="R2016" s="358"/>
      <c r="S2016" s="358"/>
      <c r="T2016" s="359"/>
      <c r="U2016" s="360"/>
      <c r="V2016" s="360"/>
      <c r="W2016" s="357"/>
      <c r="X2016" s="357"/>
      <c r="Y2016" s="446"/>
      <c r="Z2016" s="443"/>
      <c r="AA2016" s="446"/>
      <c r="AB2016" s="357"/>
      <c r="AC2016" s="357"/>
      <c r="AD2016" s="357"/>
      <c r="AE2016" s="357"/>
      <c r="AF2016" s="357"/>
      <c r="AG2016" s="446"/>
      <c r="AH2016" s="357"/>
      <c r="AI2016" s="357"/>
      <c r="AJ2016" s="357"/>
      <c r="AK2016" s="357"/>
      <c r="AL2016" s="357"/>
      <c r="AM2016" s="357"/>
    </row>
    <row r="2017" spans="5:39" x14ac:dyDescent="0.25">
      <c r="E2017" s="356"/>
      <c r="F2017" s="356"/>
      <c r="G2017" s="356"/>
      <c r="H2017" s="356"/>
      <c r="I2017" s="356"/>
      <c r="J2017" s="357"/>
      <c r="K2017" s="357"/>
      <c r="L2017" s="357"/>
      <c r="M2017" s="357"/>
      <c r="N2017" s="358"/>
      <c r="O2017" s="358"/>
      <c r="P2017" s="358"/>
      <c r="Q2017" s="358"/>
      <c r="R2017" s="358"/>
      <c r="S2017" s="358"/>
      <c r="T2017" s="359"/>
      <c r="U2017" s="360"/>
      <c r="V2017" s="360"/>
      <c r="W2017" s="357"/>
      <c r="X2017" s="357"/>
      <c r="Y2017" s="446"/>
      <c r="Z2017" s="443"/>
      <c r="AA2017" s="446"/>
      <c r="AB2017" s="357"/>
      <c r="AC2017" s="357"/>
      <c r="AD2017" s="357"/>
      <c r="AE2017" s="357"/>
      <c r="AF2017" s="357"/>
      <c r="AG2017" s="446"/>
      <c r="AH2017" s="357"/>
      <c r="AI2017" s="357"/>
      <c r="AJ2017" s="357"/>
      <c r="AK2017" s="357"/>
      <c r="AL2017" s="357"/>
      <c r="AM2017" s="357"/>
    </row>
    <row r="2018" spans="5:39" x14ac:dyDescent="0.25">
      <c r="E2018" s="356"/>
      <c r="F2018" s="356"/>
      <c r="G2018" s="356"/>
      <c r="H2018" s="356"/>
      <c r="I2018" s="356"/>
      <c r="J2018" s="357"/>
      <c r="K2018" s="357"/>
      <c r="L2018" s="357"/>
      <c r="M2018" s="357"/>
      <c r="N2018" s="358"/>
      <c r="O2018" s="358"/>
      <c r="P2018" s="358"/>
      <c r="Q2018" s="358"/>
      <c r="R2018" s="358"/>
      <c r="S2018" s="358"/>
      <c r="T2018" s="359"/>
      <c r="U2018" s="360"/>
      <c r="V2018" s="360"/>
      <c r="W2018" s="357"/>
      <c r="X2018" s="357"/>
      <c r="Y2018" s="446"/>
      <c r="Z2018" s="443"/>
      <c r="AA2018" s="446"/>
      <c r="AB2018" s="357"/>
      <c r="AC2018" s="357"/>
      <c r="AD2018" s="357"/>
      <c r="AE2018" s="357"/>
      <c r="AF2018" s="357"/>
      <c r="AG2018" s="446"/>
      <c r="AH2018" s="357"/>
      <c r="AI2018" s="357"/>
      <c r="AJ2018" s="357"/>
      <c r="AK2018" s="357"/>
      <c r="AL2018" s="357"/>
      <c r="AM2018" s="357"/>
    </row>
    <row r="2019" spans="5:39" x14ac:dyDescent="0.25">
      <c r="E2019" s="356"/>
      <c r="F2019" s="356"/>
      <c r="G2019" s="356"/>
      <c r="H2019" s="356"/>
      <c r="I2019" s="356"/>
      <c r="J2019" s="357"/>
      <c r="K2019" s="357"/>
      <c r="L2019" s="357"/>
      <c r="M2019" s="357"/>
      <c r="N2019" s="358"/>
      <c r="O2019" s="358"/>
      <c r="P2019" s="358"/>
      <c r="Q2019" s="358"/>
      <c r="R2019" s="358"/>
      <c r="S2019" s="358"/>
      <c r="T2019" s="359"/>
      <c r="U2019" s="360"/>
      <c r="V2019" s="360"/>
      <c r="W2019" s="357"/>
      <c r="X2019" s="357"/>
      <c r="Y2019" s="446"/>
      <c r="Z2019" s="443"/>
      <c r="AA2019" s="446"/>
      <c r="AB2019" s="357"/>
      <c r="AC2019" s="357"/>
      <c r="AD2019" s="357"/>
      <c r="AE2019" s="357"/>
      <c r="AF2019" s="357"/>
      <c r="AG2019" s="446"/>
      <c r="AH2019" s="357"/>
      <c r="AI2019" s="357"/>
      <c r="AJ2019" s="357"/>
      <c r="AK2019" s="357"/>
      <c r="AL2019" s="357"/>
      <c r="AM2019" s="357"/>
    </row>
    <row r="2020" spans="5:39" x14ac:dyDescent="0.25">
      <c r="E2020" s="356"/>
      <c r="F2020" s="356"/>
      <c r="G2020" s="356"/>
      <c r="H2020" s="356"/>
      <c r="I2020" s="356"/>
      <c r="J2020" s="357"/>
      <c r="K2020" s="357"/>
      <c r="L2020" s="357"/>
      <c r="M2020" s="357"/>
      <c r="N2020" s="358"/>
      <c r="O2020" s="358"/>
      <c r="P2020" s="358"/>
      <c r="Q2020" s="358"/>
      <c r="R2020" s="358"/>
      <c r="S2020" s="358"/>
      <c r="T2020" s="359"/>
      <c r="U2020" s="360"/>
      <c r="V2020" s="360"/>
      <c r="W2020" s="357"/>
      <c r="X2020" s="357"/>
      <c r="Y2020" s="446"/>
      <c r="Z2020" s="443"/>
      <c r="AA2020" s="446"/>
      <c r="AB2020" s="357"/>
      <c r="AC2020" s="357"/>
      <c r="AD2020" s="357"/>
      <c r="AE2020" s="357"/>
      <c r="AF2020" s="357"/>
      <c r="AG2020" s="446"/>
      <c r="AH2020" s="357"/>
      <c r="AI2020" s="357"/>
      <c r="AJ2020" s="357"/>
      <c r="AK2020" s="357"/>
      <c r="AL2020" s="357"/>
      <c r="AM2020" s="357"/>
    </row>
    <row r="2021" spans="5:39" x14ac:dyDescent="0.25">
      <c r="E2021" s="356"/>
      <c r="F2021" s="356"/>
      <c r="G2021" s="356"/>
      <c r="H2021" s="356"/>
      <c r="I2021" s="356"/>
      <c r="J2021" s="357"/>
      <c r="K2021" s="357"/>
      <c r="L2021" s="357"/>
      <c r="M2021" s="357"/>
      <c r="N2021" s="358"/>
      <c r="O2021" s="358"/>
      <c r="P2021" s="358"/>
      <c r="Q2021" s="358"/>
      <c r="R2021" s="358"/>
      <c r="S2021" s="358"/>
      <c r="T2021" s="359"/>
      <c r="U2021" s="360"/>
      <c r="V2021" s="360"/>
      <c r="W2021" s="357"/>
      <c r="X2021" s="357"/>
      <c r="Y2021" s="446"/>
      <c r="Z2021" s="443"/>
      <c r="AA2021" s="446"/>
      <c r="AB2021" s="357"/>
      <c r="AC2021" s="357"/>
      <c r="AD2021" s="357"/>
      <c r="AE2021" s="357"/>
      <c r="AF2021" s="357"/>
      <c r="AG2021" s="446"/>
      <c r="AH2021" s="357"/>
      <c r="AI2021" s="357"/>
      <c r="AJ2021" s="357"/>
      <c r="AK2021" s="357"/>
      <c r="AL2021" s="357"/>
      <c r="AM2021" s="357"/>
    </row>
    <row r="2022" spans="5:39" x14ac:dyDescent="0.25">
      <c r="E2022" s="356"/>
      <c r="F2022" s="356"/>
      <c r="G2022" s="356"/>
      <c r="H2022" s="356"/>
      <c r="I2022" s="356"/>
      <c r="J2022" s="357"/>
      <c r="K2022" s="357"/>
      <c r="L2022" s="357"/>
      <c r="M2022" s="357"/>
      <c r="N2022" s="358"/>
      <c r="O2022" s="358"/>
      <c r="P2022" s="358"/>
      <c r="Q2022" s="358"/>
      <c r="R2022" s="358"/>
      <c r="S2022" s="358"/>
      <c r="T2022" s="359"/>
      <c r="U2022" s="360"/>
      <c r="V2022" s="360"/>
      <c r="W2022" s="357"/>
      <c r="X2022" s="357"/>
      <c r="Y2022" s="446"/>
      <c r="Z2022" s="443"/>
      <c r="AA2022" s="446"/>
      <c r="AB2022" s="357"/>
      <c r="AC2022" s="357"/>
      <c r="AD2022" s="357"/>
      <c r="AE2022" s="357"/>
      <c r="AF2022" s="357"/>
      <c r="AG2022" s="446"/>
      <c r="AH2022" s="357"/>
      <c r="AI2022" s="357"/>
      <c r="AJ2022" s="357"/>
      <c r="AK2022" s="357"/>
      <c r="AL2022" s="357"/>
      <c r="AM2022" s="357"/>
    </row>
    <row r="2023" spans="5:39" x14ac:dyDescent="0.25">
      <c r="E2023" s="356"/>
      <c r="F2023" s="356"/>
      <c r="G2023" s="356"/>
      <c r="H2023" s="356"/>
      <c r="I2023" s="356"/>
      <c r="J2023" s="357"/>
      <c r="K2023" s="357"/>
      <c r="L2023" s="357"/>
      <c r="M2023" s="357"/>
      <c r="N2023" s="358"/>
      <c r="O2023" s="358"/>
      <c r="P2023" s="358"/>
      <c r="Q2023" s="358"/>
      <c r="R2023" s="358"/>
      <c r="S2023" s="358"/>
      <c r="T2023" s="359"/>
      <c r="U2023" s="360"/>
      <c r="V2023" s="360"/>
      <c r="W2023" s="357"/>
      <c r="X2023" s="357"/>
      <c r="Y2023" s="446"/>
      <c r="Z2023" s="443"/>
      <c r="AA2023" s="446"/>
      <c r="AB2023" s="357"/>
      <c r="AC2023" s="357"/>
      <c r="AD2023" s="357"/>
      <c r="AE2023" s="357"/>
      <c r="AF2023" s="357"/>
      <c r="AG2023" s="446"/>
      <c r="AH2023" s="357"/>
      <c r="AI2023" s="357"/>
      <c r="AJ2023" s="357"/>
      <c r="AK2023" s="357"/>
      <c r="AL2023" s="357"/>
      <c r="AM2023" s="357"/>
    </row>
    <row r="2024" spans="5:39" x14ac:dyDescent="0.25">
      <c r="E2024" s="356"/>
      <c r="F2024" s="356"/>
      <c r="G2024" s="356"/>
      <c r="H2024" s="356"/>
      <c r="I2024" s="356"/>
      <c r="J2024" s="357"/>
      <c r="K2024" s="357"/>
      <c r="L2024" s="357"/>
      <c r="M2024" s="357"/>
      <c r="N2024" s="358"/>
      <c r="O2024" s="358"/>
      <c r="P2024" s="358"/>
      <c r="Q2024" s="358"/>
      <c r="R2024" s="358"/>
      <c r="S2024" s="358"/>
      <c r="T2024" s="359"/>
      <c r="U2024" s="360"/>
      <c r="V2024" s="360"/>
      <c r="W2024" s="357"/>
      <c r="X2024" s="357"/>
      <c r="Y2024" s="446"/>
      <c r="Z2024" s="443"/>
      <c r="AA2024" s="446"/>
      <c r="AB2024" s="357"/>
      <c r="AC2024" s="357"/>
      <c r="AD2024" s="357"/>
      <c r="AE2024" s="357"/>
      <c r="AF2024" s="357"/>
      <c r="AG2024" s="446"/>
      <c r="AH2024" s="357"/>
      <c r="AI2024" s="357"/>
      <c r="AJ2024" s="357"/>
      <c r="AK2024" s="357"/>
      <c r="AL2024" s="357"/>
      <c r="AM2024" s="357"/>
    </row>
    <row r="2025" spans="5:39" x14ac:dyDescent="0.25">
      <c r="E2025" s="356"/>
      <c r="F2025" s="356"/>
      <c r="G2025" s="356"/>
      <c r="H2025" s="356"/>
      <c r="I2025" s="356"/>
      <c r="J2025" s="357"/>
      <c r="K2025" s="357"/>
      <c r="L2025" s="357"/>
      <c r="M2025" s="357"/>
      <c r="N2025" s="358"/>
      <c r="O2025" s="358"/>
      <c r="P2025" s="358"/>
      <c r="Q2025" s="358"/>
      <c r="R2025" s="358"/>
      <c r="S2025" s="358"/>
      <c r="T2025" s="359"/>
      <c r="U2025" s="360"/>
      <c r="V2025" s="360"/>
      <c r="W2025" s="357"/>
      <c r="X2025" s="357"/>
      <c r="Y2025" s="446"/>
      <c r="Z2025" s="443"/>
      <c r="AA2025" s="446"/>
      <c r="AB2025" s="357"/>
      <c r="AC2025" s="357"/>
      <c r="AD2025" s="357"/>
      <c r="AE2025" s="357"/>
      <c r="AF2025" s="357"/>
      <c r="AG2025" s="446"/>
      <c r="AH2025" s="357"/>
      <c r="AI2025" s="357"/>
      <c r="AJ2025" s="357"/>
      <c r="AK2025" s="357"/>
      <c r="AL2025" s="357"/>
      <c r="AM2025" s="357"/>
    </row>
    <row r="2026" spans="5:39" x14ac:dyDescent="0.25">
      <c r="E2026" s="356"/>
      <c r="F2026" s="356"/>
      <c r="G2026" s="356"/>
      <c r="H2026" s="356"/>
      <c r="I2026" s="356"/>
      <c r="J2026" s="357"/>
      <c r="K2026" s="357"/>
      <c r="L2026" s="357"/>
      <c r="M2026" s="357"/>
      <c r="N2026" s="358"/>
      <c r="O2026" s="358"/>
      <c r="P2026" s="358"/>
      <c r="Q2026" s="358"/>
      <c r="R2026" s="358"/>
      <c r="S2026" s="358"/>
      <c r="T2026" s="359"/>
      <c r="U2026" s="360"/>
      <c r="V2026" s="360"/>
      <c r="W2026" s="357"/>
      <c r="X2026" s="357"/>
      <c r="Y2026" s="446"/>
      <c r="Z2026" s="443"/>
      <c r="AA2026" s="446"/>
      <c r="AB2026" s="357"/>
      <c r="AC2026" s="357"/>
      <c r="AD2026" s="357"/>
      <c r="AE2026" s="357"/>
      <c r="AF2026" s="357"/>
      <c r="AG2026" s="446"/>
      <c r="AH2026" s="357"/>
      <c r="AI2026" s="357"/>
      <c r="AJ2026" s="357"/>
      <c r="AK2026" s="357"/>
      <c r="AL2026" s="357"/>
      <c r="AM2026" s="357"/>
    </row>
    <row r="2027" spans="5:39" x14ac:dyDescent="0.25">
      <c r="E2027" s="356"/>
      <c r="F2027" s="356"/>
      <c r="G2027" s="356"/>
      <c r="H2027" s="356"/>
      <c r="I2027" s="356"/>
      <c r="J2027" s="357"/>
      <c r="K2027" s="357"/>
      <c r="L2027" s="357"/>
      <c r="M2027" s="357"/>
      <c r="N2027" s="358"/>
      <c r="O2027" s="358"/>
      <c r="P2027" s="358"/>
      <c r="Q2027" s="358"/>
      <c r="R2027" s="358"/>
      <c r="S2027" s="358"/>
      <c r="T2027" s="359"/>
      <c r="U2027" s="360"/>
      <c r="V2027" s="360"/>
      <c r="W2027" s="357"/>
      <c r="X2027" s="357"/>
      <c r="Y2027" s="446"/>
      <c r="Z2027" s="443"/>
      <c r="AA2027" s="446"/>
      <c r="AB2027" s="357"/>
      <c r="AC2027" s="357"/>
      <c r="AD2027" s="357"/>
      <c r="AE2027" s="357"/>
      <c r="AF2027" s="357"/>
      <c r="AG2027" s="446"/>
      <c r="AH2027" s="357"/>
      <c r="AI2027" s="357"/>
      <c r="AJ2027" s="357"/>
      <c r="AK2027" s="357"/>
      <c r="AL2027" s="357"/>
      <c r="AM2027" s="357"/>
    </row>
    <row r="2028" spans="5:39" x14ac:dyDescent="0.25">
      <c r="E2028" s="356"/>
      <c r="F2028" s="356"/>
      <c r="G2028" s="356"/>
      <c r="H2028" s="356"/>
      <c r="I2028" s="356"/>
      <c r="J2028" s="357"/>
      <c r="K2028" s="357"/>
      <c r="L2028" s="357"/>
      <c r="M2028" s="357"/>
      <c r="N2028" s="358"/>
      <c r="O2028" s="358"/>
      <c r="P2028" s="358"/>
      <c r="Q2028" s="358"/>
      <c r="R2028" s="358"/>
      <c r="S2028" s="358"/>
      <c r="T2028" s="359"/>
      <c r="U2028" s="360"/>
      <c r="V2028" s="360"/>
      <c r="W2028" s="357"/>
      <c r="X2028" s="357"/>
      <c r="Y2028" s="446"/>
      <c r="Z2028" s="443"/>
      <c r="AA2028" s="446"/>
      <c r="AB2028" s="357"/>
      <c r="AC2028" s="357"/>
      <c r="AD2028" s="357"/>
      <c r="AE2028" s="357"/>
      <c r="AF2028" s="357"/>
      <c r="AG2028" s="446"/>
      <c r="AH2028" s="357"/>
      <c r="AI2028" s="357"/>
      <c r="AJ2028" s="357"/>
      <c r="AK2028" s="357"/>
      <c r="AL2028" s="357"/>
      <c r="AM2028" s="357"/>
    </row>
    <row r="2029" spans="5:39" x14ac:dyDescent="0.25">
      <c r="E2029" s="356"/>
      <c r="F2029" s="356"/>
      <c r="G2029" s="356"/>
      <c r="H2029" s="356"/>
      <c r="I2029" s="356"/>
      <c r="J2029" s="357"/>
      <c r="K2029" s="357"/>
      <c r="L2029" s="357"/>
      <c r="M2029" s="357"/>
      <c r="N2029" s="358"/>
      <c r="O2029" s="358"/>
      <c r="P2029" s="358"/>
      <c r="Q2029" s="358"/>
      <c r="R2029" s="358"/>
      <c r="S2029" s="358"/>
      <c r="T2029" s="359"/>
      <c r="U2029" s="360"/>
      <c r="V2029" s="360"/>
      <c r="W2029" s="357"/>
      <c r="X2029" s="357"/>
      <c r="Y2029" s="446"/>
      <c r="Z2029" s="443"/>
      <c r="AA2029" s="446"/>
      <c r="AB2029" s="357"/>
      <c r="AC2029" s="357"/>
      <c r="AD2029" s="357"/>
      <c r="AE2029" s="357"/>
      <c r="AF2029" s="357"/>
      <c r="AG2029" s="446"/>
      <c r="AH2029" s="357"/>
      <c r="AI2029" s="357"/>
      <c r="AJ2029" s="357"/>
      <c r="AK2029" s="357"/>
      <c r="AL2029" s="357"/>
      <c r="AM2029" s="357"/>
    </row>
    <row r="2030" spans="5:39" x14ac:dyDescent="0.25">
      <c r="E2030" s="356"/>
      <c r="F2030" s="356"/>
      <c r="G2030" s="356"/>
      <c r="H2030" s="356"/>
      <c r="I2030" s="356"/>
      <c r="J2030" s="357"/>
      <c r="K2030" s="357"/>
      <c r="L2030" s="357"/>
      <c r="M2030" s="357"/>
      <c r="N2030" s="358"/>
      <c r="O2030" s="358"/>
      <c r="P2030" s="358"/>
      <c r="Q2030" s="358"/>
      <c r="R2030" s="358"/>
      <c r="S2030" s="358"/>
      <c r="T2030" s="359"/>
      <c r="U2030" s="360"/>
      <c r="V2030" s="360"/>
      <c r="W2030" s="357"/>
      <c r="X2030" s="357"/>
      <c r="Y2030" s="446"/>
      <c r="Z2030" s="443"/>
      <c r="AA2030" s="446"/>
      <c r="AB2030" s="357"/>
      <c r="AC2030" s="357"/>
      <c r="AD2030" s="357"/>
      <c r="AE2030" s="357"/>
      <c r="AF2030" s="357"/>
      <c r="AG2030" s="446"/>
      <c r="AH2030" s="357"/>
      <c r="AI2030" s="357"/>
      <c r="AJ2030" s="357"/>
      <c r="AK2030" s="357"/>
      <c r="AL2030" s="357"/>
      <c r="AM2030" s="357"/>
    </row>
    <row r="2031" spans="5:39" x14ac:dyDescent="0.25">
      <c r="E2031" s="356"/>
      <c r="F2031" s="356"/>
      <c r="G2031" s="356"/>
      <c r="H2031" s="356"/>
      <c r="I2031" s="356"/>
      <c r="J2031" s="357"/>
      <c r="K2031" s="357"/>
      <c r="L2031" s="357"/>
      <c r="M2031" s="357"/>
      <c r="N2031" s="358"/>
      <c r="O2031" s="358"/>
      <c r="P2031" s="358"/>
      <c r="Q2031" s="358"/>
      <c r="R2031" s="358"/>
      <c r="S2031" s="358"/>
      <c r="T2031" s="359"/>
      <c r="U2031" s="360"/>
      <c r="V2031" s="360"/>
      <c r="W2031" s="357"/>
      <c r="X2031" s="357"/>
      <c r="Y2031" s="446"/>
      <c r="Z2031" s="443"/>
      <c r="AA2031" s="446"/>
      <c r="AB2031" s="357"/>
      <c r="AC2031" s="357"/>
      <c r="AD2031" s="357"/>
      <c r="AE2031" s="357"/>
      <c r="AF2031" s="357"/>
      <c r="AG2031" s="446"/>
      <c r="AH2031" s="357"/>
      <c r="AI2031" s="357"/>
      <c r="AJ2031" s="357"/>
      <c r="AK2031" s="357"/>
      <c r="AL2031" s="357"/>
      <c r="AM2031" s="357"/>
    </row>
    <row r="2032" spans="5:39" x14ac:dyDescent="0.25">
      <c r="E2032" s="356"/>
      <c r="F2032" s="356"/>
      <c r="G2032" s="356"/>
      <c r="H2032" s="356"/>
      <c r="I2032" s="356"/>
      <c r="J2032" s="357"/>
      <c r="K2032" s="357"/>
      <c r="L2032" s="357"/>
      <c r="M2032" s="357"/>
      <c r="N2032" s="358"/>
      <c r="O2032" s="358"/>
      <c r="P2032" s="358"/>
      <c r="Q2032" s="358"/>
      <c r="R2032" s="358"/>
      <c r="S2032" s="358"/>
      <c r="T2032" s="359"/>
      <c r="U2032" s="360"/>
      <c r="V2032" s="360"/>
      <c r="W2032" s="357"/>
      <c r="X2032" s="357"/>
      <c r="Y2032" s="446"/>
      <c r="Z2032" s="443"/>
      <c r="AA2032" s="446"/>
      <c r="AB2032" s="357"/>
      <c r="AC2032" s="357"/>
      <c r="AD2032" s="357"/>
      <c r="AE2032" s="357"/>
      <c r="AF2032" s="357"/>
      <c r="AG2032" s="446"/>
      <c r="AH2032" s="357"/>
      <c r="AI2032" s="357"/>
      <c r="AJ2032" s="357"/>
      <c r="AK2032" s="357"/>
      <c r="AL2032" s="357"/>
      <c r="AM2032" s="357"/>
    </row>
    <row r="2033" spans="5:39" x14ac:dyDescent="0.25">
      <c r="E2033" s="356"/>
      <c r="F2033" s="356"/>
      <c r="G2033" s="356"/>
      <c r="H2033" s="356"/>
      <c r="I2033" s="356"/>
      <c r="J2033" s="357"/>
      <c r="K2033" s="357"/>
      <c r="L2033" s="357"/>
      <c r="M2033" s="357"/>
      <c r="N2033" s="358"/>
      <c r="O2033" s="358"/>
      <c r="P2033" s="358"/>
      <c r="Q2033" s="358"/>
      <c r="R2033" s="358"/>
      <c r="S2033" s="358"/>
      <c r="T2033" s="359"/>
      <c r="U2033" s="360"/>
      <c r="V2033" s="360"/>
      <c r="W2033" s="357"/>
      <c r="X2033" s="357"/>
      <c r="Y2033" s="446"/>
      <c r="Z2033" s="443"/>
      <c r="AA2033" s="446"/>
      <c r="AB2033" s="357"/>
      <c r="AC2033" s="357"/>
      <c r="AD2033" s="357"/>
      <c r="AE2033" s="357"/>
      <c r="AF2033" s="357"/>
      <c r="AG2033" s="446"/>
      <c r="AH2033" s="357"/>
      <c r="AI2033" s="357"/>
      <c r="AJ2033" s="357"/>
      <c r="AK2033" s="357"/>
      <c r="AL2033" s="357"/>
      <c r="AM2033" s="357"/>
    </row>
    <row r="2034" spans="5:39" x14ac:dyDescent="0.25">
      <c r="E2034" s="356"/>
      <c r="F2034" s="356"/>
      <c r="G2034" s="356"/>
      <c r="H2034" s="356"/>
      <c r="I2034" s="356"/>
      <c r="J2034" s="357"/>
      <c r="K2034" s="357"/>
      <c r="L2034" s="357"/>
      <c r="M2034" s="357"/>
      <c r="N2034" s="358"/>
      <c r="O2034" s="358"/>
      <c r="P2034" s="358"/>
      <c r="Q2034" s="358"/>
      <c r="R2034" s="358"/>
      <c r="S2034" s="358"/>
      <c r="T2034" s="359"/>
      <c r="U2034" s="360"/>
      <c r="V2034" s="360"/>
      <c r="W2034" s="357"/>
      <c r="X2034" s="357"/>
      <c r="Y2034" s="446"/>
      <c r="Z2034" s="443"/>
      <c r="AA2034" s="446"/>
      <c r="AB2034" s="357"/>
      <c r="AC2034" s="357"/>
      <c r="AD2034" s="357"/>
      <c r="AE2034" s="357"/>
      <c r="AF2034" s="357"/>
      <c r="AG2034" s="446"/>
      <c r="AH2034" s="357"/>
      <c r="AI2034" s="357"/>
      <c r="AJ2034" s="357"/>
      <c r="AK2034" s="357"/>
      <c r="AL2034" s="357"/>
      <c r="AM2034" s="357"/>
    </row>
    <row r="2035" spans="5:39" x14ac:dyDescent="0.25">
      <c r="E2035" s="356"/>
      <c r="F2035" s="356"/>
      <c r="G2035" s="356"/>
      <c r="H2035" s="356"/>
      <c r="I2035" s="356"/>
      <c r="J2035" s="357"/>
      <c r="K2035" s="357"/>
      <c r="L2035" s="357"/>
      <c r="M2035" s="357"/>
      <c r="N2035" s="358"/>
      <c r="O2035" s="358"/>
      <c r="P2035" s="358"/>
      <c r="Q2035" s="358"/>
      <c r="R2035" s="358"/>
      <c r="S2035" s="358"/>
      <c r="T2035" s="359"/>
      <c r="U2035" s="360"/>
      <c r="V2035" s="360"/>
      <c r="W2035" s="357"/>
      <c r="X2035" s="357"/>
      <c r="Y2035" s="446"/>
      <c r="Z2035" s="443"/>
      <c r="AA2035" s="446"/>
      <c r="AB2035" s="357"/>
      <c r="AC2035" s="357"/>
      <c r="AD2035" s="357"/>
      <c r="AE2035" s="357"/>
      <c r="AF2035" s="357"/>
      <c r="AG2035" s="446"/>
      <c r="AH2035" s="357"/>
      <c r="AI2035" s="357"/>
      <c r="AJ2035" s="357"/>
      <c r="AK2035" s="357"/>
      <c r="AL2035" s="357"/>
      <c r="AM2035" s="357"/>
    </row>
    <row r="2036" spans="5:39" x14ac:dyDescent="0.25">
      <c r="E2036" s="356"/>
      <c r="F2036" s="356"/>
      <c r="G2036" s="356"/>
      <c r="H2036" s="356"/>
      <c r="I2036" s="356"/>
      <c r="J2036" s="357"/>
      <c r="K2036" s="357"/>
      <c r="L2036" s="357"/>
      <c r="M2036" s="357"/>
      <c r="N2036" s="358"/>
      <c r="O2036" s="358"/>
      <c r="P2036" s="358"/>
      <c r="Q2036" s="358"/>
      <c r="R2036" s="358"/>
      <c r="S2036" s="358"/>
      <c r="T2036" s="359"/>
      <c r="U2036" s="360"/>
      <c r="V2036" s="360"/>
      <c r="W2036" s="357"/>
      <c r="X2036" s="357"/>
      <c r="Y2036" s="446"/>
      <c r="Z2036" s="443"/>
      <c r="AA2036" s="446"/>
      <c r="AB2036" s="357"/>
      <c r="AC2036" s="357"/>
      <c r="AD2036" s="357"/>
      <c r="AE2036" s="357"/>
      <c r="AF2036" s="357"/>
      <c r="AG2036" s="446"/>
      <c r="AH2036" s="357"/>
      <c r="AI2036" s="357"/>
      <c r="AJ2036" s="357"/>
      <c r="AK2036" s="357"/>
      <c r="AL2036" s="357"/>
      <c r="AM2036" s="357"/>
    </row>
    <row r="2037" spans="5:39" x14ac:dyDescent="0.25">
      <c r="E2037" s="356"/>
      <c r="F2037" s="356"/>
      <c r="G2037" s="356"/>
      <c r="H2037" s="356"/>
      <c r="I2037" s="356"/>
      <c r="J2037" s="357"/>
      <c r="K2037" s="357"/>
      <c r="L2037" s="357"/>
      <c r="M2037" s="357"/>
      <c r="N2037" s="358"/>
      <c r="O2037" s="358"/>
      <c r="P2037" s="358"/>
      <c r="Q2037" s="358"/>
      <c r="R2037" s="358"/>
      <c r="S2037" s="358"/>
      <c r="T2037" s="359"/>
      <c r="U2037" s="360"/>
      <c r="V2037" s="360"/>
      <c r="W2037" s="357"/>
      <c r="X2037" s="357"/>
      <c r="Y2037" s="446"/>
      <c r="Z2037" s="443"/>
      <c r="AA2037" s="446"/>
      <c r="AB2037" s="357"/>
      <c r="AC2037" s="357"/>
      <c r="AD2037" s="357"/>
      <c r="AE2037" s="357"/>
      <c r="AF2037" s="357"/>
      <c r="AG2037" s="446"/>
      <c r="AH2037" s="357"/>
      <c r="AI2037" s="357"/>
      <c r="AJ2037" s="357"/>
      <c r="AK2037" s="357"/>
      <c r="AL2037" s="357"/>
      <c r="AM2037" s="357"/>
    </row>
    <row r="2038" spans="5:39" x14ac:dyDescent="0.25">
      <c r="E2038" s="356"/>
      <c r="F2038" s="356"/>
      <c r="G2038" s="356"/>
      <c r="H2038" s="356"/>
      <c r="I2038" s="356"/>
      <c r="J2038" s="357"/>
      <c r="K2038" s="357"/>
      <c r="L2038" s="357"/>
      <c r="M2038" s="357"/>
      <c r="N2038" s="358"/>
      <c r="O2038" s="358"/>
      <c r="P2038" s="358"/>
      <c r="Q2038" s="358"/>
      <c r="R2038" s="358"/>
      <c r="S2038" s="358"/>
      <c r="T2038" s="359"/>
      <c r="U2038" s="360"/>
      <c r="V2038" s="360"/>
      <c r="W2038" s="357"/>
      <c r="X2038" s="357"/>
      <c r="Y2038" s="446"/>
      <c r="Z2038" s="443"/>
      <c r="AA2038" s="446"/>
      <c r="AB2038" s="357"/>
      <c r="AC2038" s="357"/>
      <c r="AD2038" s="357"/>
      <c r="AE2038" s="357"/>
      <c r="AF2038" s="357"/>
      <c r="AG2038" s="446"/>
      <c r="AH2038" s="357"/>
      <c r="AI2038" s="357"/>
      <c r="AJ2038" s="357"/>
      <c r="AK2038" s="357"/>
      <c r="AL2038" s="357"/>
      <c r="AM2038" s="357"/>
    </row>
    <row r="2039" spans="5:39" x14ac:dyDescent="0.25">
      <c r="E2039" s="356"/>
      <c r="F2039" s="356"/>
      <c r="G2039" s="356"/>
      <c r="H2039" s="356"/>
      <c r="I2039" s="356"/>
      <c r="J2039" s="357"/>
      <c r="K2039" s="357"/>
      <c r="L2039" s="357"/>
      <c r="M2039" s="357"/>
      <c r="N2039" s="358"/>
      <c r="O2039" s="358"/>
      <c r="P2039" s="358"/>
      <c r="Q2039" s="358"/>
      <c r="R2039" s="358"/>
      <c r="S2039" s="358"/>
      <c r="T2039" s="359"/>
      <c r="U2039" s="360"/>
      <c r="V2039" s="360"/>
      <c r="W2039" s="357"/>
      <c r="X2039" s="357"/>
      <c r="Y2039" s="446"/>
      <c r="Z2039" s="443"/>
      <c r="AA2039" s="446"/>
      <c r="AB2039" s="357"/>
      <c r="AC2039" s="357"/>
      <c r="AD2039" s="357"/>
      <c r="AE2039" s="357"/>
      <c r="AF2039" s="357"/>
      <c r="AG2039" s="446"/>
      <c r="AH2039" s="357"/>
      <c r="AI2039" s="357"/>
      <c r="AJ2039" s="357"/>
      <c r="AK2039" s="357"/>
      <c r="AL2039" s="357"/>
      <c r="AM2039" s="357"/>
    </row>
    <row r="2040" spans="5:39" x14ac:dyDescent="0.25">
      <c r="E2040" s="356"/>
      <c r="F2040" s="356"/>
      <c r="G2040" s="356"/>
      <c r="H2040" s="356"/>
      <c r="I2040" s="356"/>
      <c r="J2040" s="357"/>
      <c r="K2040" s="357"/>
      <c r="L2040" s="357"/>
      <c r="M2040" s="357"/>
      <c r="N2040" s="358"/>
      <c r="O2040" s="358"/>
      <c r="P2040" s="358"/>
      <c r="Q2040" s="358"/>
      <c r="R2040" s="358"/>
      <c r="S2040" s="358"/>
      <c r="T2040" s="359"/>
      <c r="U2040" s="360"/>
      <c r="V2040" s="360"/>
      <c r="W2040" s="357"/>
      <c r="X2040" s="357"/>
      <c r="Y2040" s="446"/>
      <c r="Z2040" s="443"/>
      <c r="AA2040" s="446"/>
      <c r="AB2040" s="357"/>
      <c r="AC2040" s="357"/>
      <c r="AD2040" s="357"/>
      <c r="AE2040" s="357"/>
      <c r="AF2040" s="357"/>
      <c r="AG2040" s="446"/>
      <c r="AH2040" s="357"/>
      <c r="AI2040" s="357"/>
      <c r="AJ2040" s="357"/>
      <c r="AK2040" s="357"/>
      <c r="AL2040" s="357"/>
      <c r="AM2040" s="357"/>
    </row>
    <row r="2041" spans="5:39" x14ac:dyDescent="0.25">
      <c r="E2041" s="356"/>
      <c r="F2041" s="356"/>
      <c r="G2041" s="356"/>
      <c r="H2041" s="356"/>
      <c r="I2041" s="356"/>
      <c r="J2041" s="357"/>
      <c r="K2041" s="357"/>
      <c r="L2041" s="357"/>
      <c r="M2041" s="357"/>
      <c r="N2041" s="358"/>
      <c r="O2041" s="358"/>
      <c r="P2041" s="358"/>
      <c r="Q2041" s="358"/>
      <c r="R2041" s="358"/>
      <c r="S2041" s="358"/>
      <c r="T2041" s="359"/>
      <c r="U2041" s="360"/>
      <c r="V2041" s="360"/>
      <c r="W2041" s="357"/>
      <c r="X2041" s="357"/>
      <c r="Y2041" s="446"/>
      <c r="Z2041" s="443"/>
      <c r="AA2041" s="446"/>
      <c r="AB2041" s="357"/>
      <c r="AC2041" s="357"/>
      <c r="AD2041" s="357"/>
      <c r="AE2041" s="357"/>
      <c r="AF2041" s="357"/>
      <c r="AG2041" s="446"/>
      <c r="AH2041" s="357"/>
      <c r="AI2041" s="357"/>
      <c r="AJ2041" s="357"/>
      <c r="AK2041" s="357"/>
      <c r="AL2041" s="357"/>
      <c r="AM2041" s="357"/>
    </row>
    <row r="2042" spans="5:39" x14ac:dyDescent="0.25">
      <c r="E2042" s="356"/>
      <c r="F2042" s="356"/>
      <c r="G2042" s="356"/>
      <c r="H2042" s="356"/>
      <c r="I2042" s="356"/>
      <c r="J2042" s="357"/>
      <c r="K2042" s="357"/>
      <c r="L2042" s="357"/>
      <c r="M2042" s="357"/>
      <c r="N2042" s="358"/>
      <c r="O2042" s="358"/>
      <c r="P2042" s="358"/>
      <c r="Q2042" s="358"/>
      <c r="R2042" s="358"/>
      <c r="S2042" s="358"/>
      <c r="T2042" s="359"/>
      <c r="U2042" s="360"/>
      <c r="V2042" s="360"/>
      <c r="W2042" s="357"/>
      <c r="X2042" s="357"/>
      <c r="Y2042" s="446"/>
      <c r="Z2042" s="443"/>
      <c r="AA2042" s="446"/>
      <c r="AB2042" s="357"/>
      <c r="AC2042" s="357"/>
      <c r="AD2042" s="357"/>
      <c r="AE2042" s="357"/>
      <c r="AF2042" s="357"/>
      <c r="AG2042" s="446"/>
      <c r="AH2042" s="357"/>
      <c r="AI2042" s="357"/>
      <c r="AJ2042" s="357"/>
      <c r="AK2042" s="357"/>
      <c r="AL2042" s="357"/>
      <c r="AM2042" s="357"/>
    </row>
    <row r="2043" spans="5:39" x14ac:dyDescent="0.25">
      <c r="E2043" s="356"/>
      <c r="F2043" s="356"/>
      <c r="G2043" s="356"/>
      <c r="H2043" s="356"/>
      <c r="I2043" s="356"/>
      <c r="J2043" s="357"/>
      <c r="K2043" s="357"/>
      <c r="L2043" s="357"/>
      <c r="M2043" s="357"/>
      <c r="N2043" s="358"/>
      <c r="O2043" s="358"/>
      <c r="P2043" s="358"/>
      <c r="Q2043" s="358"/>
      <c r="R2043" s="358"/>
      <c r="S2043" s="358"/>
      <c r="T2043" s="359"/>
      <c r="U2043" s="360"/>
      <c r="V2043" s="360"/>
      <c r="W2043" s="357"/>
      <c r="X2043" s="357"/>
      <c r="Y2043" s="446"/>
      <c r="Z2043" s="443"/>
      <c r="AA2043" s="446"/>
      <c r="AB2043" s="357"/>
      <c r="AC2043" s="357"/>
      <c r="AD2043" s="357"/>
      <c r="AE2043" s="357"/>
      <c r="AF2043" s="357"/>
      <c r="AG2043" s="446"/>
      <c r="AH2043" s="357"/>
      <c r="AI2043" s="357"/>
      <c r="AJ2043" s="357"/>
      <c r="AK2043" s="357"/>
      <c r="AL2043" s="357"/>
      <c r="AM2043" s="357"/>
    </row>
    <row r="2044" spans="5:39" x14ac:dyDescent="0.25">
      <c r="E2044" s="356"/>
      <c r="F2044" s="356"/>
      <c r="G2044" s="356"/>
      <c r="H2044" s="356"/>
      <c r="I2044" s="356"/>
      <c r="J2044" s="357"/>
      <c r="K2044" s="357"/>
      <c r="L2044" s="357"/>
      <c r="M2044" s="357"/>
      <c r="N2044" s="358"/>
      <c r="O2044" s="358"/>
      <c r="P2044" s="358"/>
      <c r="Q2044" s="358"/>
      <c r="R2044" s="358"/>
      <c r="S2044" s="358"/>
      <c r="T2044" s="359"/>
      <c r="U2044" s="360"/>
      <c r="V2044" s="360"/>
      <c r="W2044" s="357"/>
      <c r="X2044" s="357"/>
      <c r="Y2044" s="446"/>
      <c r="Z2044" s="443"/>
      <c r="AA2044" s="446"/>
      <c r="AB2044" s="357"/>
      <c r="AC2044" s="357"/>
      <c r="AD2044" s="357"/>
      <c r="AE2044" s="357"/>
      <c r="AF2044" s="357"/>
      <c r="AG2044" s="446"/>
      <c r="AH2044" s="357"/>
      <c r="AI2044" s="357"/>
      <c r="AJ2044" s="357"/>
      <c r="AK2044" s="357"/>
      <c r="AL2044" s="357"/>
      <c r="AM2044" s="357"/>
    </row>
    <row r="2045" spans="5:39" x14ac:dyDescent="0.25">
      <c r="E2045" s="356"/>
      <c r="F2045" s="356"/>
      <c r="G2045" s="356"/>
      <c r="H2045" s="356"/>
      <c r="I2045" s="356"/>
      <c r="J2045" s="357"/>
      <c r="K2045" s="357"/>
      <c r="L2045" s="357"/>
      <c r="M2045" s="357"/>
      <c r="N2045" s="358"/>
      <c r="O2045" s="358"/>
      <c r="P2045" s="358"/>
      <c r="Q2045" s="358"/>
      <c r="R2045" s="358"/>
      <c r="S2045" s="358"/>
      <c r="T2045" s="359"/>
      <c r="U2045" s="360"/>
      <c r="V2045" s="360"/>
      <c r="W2045" s="357"/>
      <c r="X2045" s="357"/>
      <c r="Y2045" s="446"/>
      <c r="Z2045" s="443"/>
      <c r="AA2045" s="446"/>
      <c r="AB2045" s="357"/>
      <c r="AC2045" s="357"/>
      <c r="AD2045" s="357"/>
      <c r="AE2045" s="357"/>
      <c r="AF2045" s="357"/>
      <c r="AG2045" s="446"/>
      <c r="AH2045" s="357"/>
      <c r="AI2045" s="357"/>
      <c r="AJ2045" s="357"/>
      <c r="AK2045" s="357"/>
      <c r="AL2045" s="357"/>
      <c r="AM2045" s="357"/>
    </row>
    <row r="2046" spans="5:39" x14ac:dyDescent="0.25">
      <c r="E2046" s="356"/>
      <c r="F2046" s="356"/>
      <c r="G2046" s="356"/>
      <c r="H2046" s="356"/>
      <c r="I2046" s="356"/>
      <c r="J2046" s="357"/>
      <c r="K2046" s="357"/>
      <c r="L2046" s="357"/>
      <c r="M2046" s="357"/>
      <c r="N2046" s="358"/>
      <c r="O2046" s="358"/>
      <c r="P2046" s="358"/>
      <c r="Q2046" s="358"/>
      <c r="R2046" s="358"/>
      <c r="S2046" s="358"/>
      <c r="T2046" s="359"/>
      <c r="U2046" s="360"/>
      <c r="V2046" s="360"/>
      <c r="W2046" s="357"/>
      <c r="X2046" s="357"/>
      <c r="Y2046" s="446"/>
      <c r="Z2046" s="443"/>
      <c r="AA2046" s="446"/>
      <c r="AB2046" s="357"/>
      <c r="AC2046" s="357"/>
      <c r="AD2046" s="357"/>
      <c r="AE2046" s="357"/>
      <c r="AF2046" s="357"/>
      <c r="AG2046" s="446"/>
      <c r="AH2046" s="357"/>
      <c r="AI2046" s="357"/>
      <c r="AJ2046" s="357"/>
      <c r="AK2046" s="357"/>
      <c r="AL2046" s="357"/>
      <c r="AM2046" s="357"/>
    </row>
    <row r="2047" spans="5:39" x14ac:dyDescent="0.25">
      <c r="E2047" s="356"/>
      <c r="F2047" s="356"/>
      <c r="G2047" s="356"/>
      <c r="H2047" s="356"/>
      <c r="I2047" s="356"/>
      <c r="J2047" s="357"/>
      <c r="K2047" s="357"/>
      <c r="L2047" s="357"/>
      <c r="M2047" s="357"/>
      <c r="N2047" s="358"/>
      <c r="O2047" s="358"/>
      <c r="P2047" s="358"/>
      <c r="Q2047" s="358"/>
      <c r="R2047" s="358"/>
      <c r="S2047" s="358"/>
      <c r="T2047" s="359"/>
      <c r="U2047" s="360"/>
      <c r="V2047" s="360"/>
      <c r="W2047" s="357"/>
      <c r="X2047" s="357"/>
      <c r="Y2047" s="446"/>
      <c r="Z2047" s="443"/>
      <c r="AA2047" s="446"/>
      <c r="AB2047" s="357"/>
      <c r="AC2047" s="357"/>
      <c r="AD2047" s="357"/>
      <c r="AE2047" s="357"/>
      <c r="AF2047" s="357"/>
      <c r="AG2047" s="446"/>
      <c r="AH2047" s="357"/>
      <c r="AI2047" s="357"/>
      <c r="AJ2047" s="357"/>
      <c r="AK2047" s="357"/>
      <c r="AL2047" s="357"/>
      <c r="AM2047" s="357"/>
    </row>
    <row r="2048" spans="5:39" x14ac:dyDescent="0.25">
      <c r="E2048" s="356"/>
      <c r="F2048" s="356"/>
      <c r="G2048" s="356"/>
      <c r="H2048" s="356"/>
      <c r="I2048" s="356"/>
      <c r="J2048" s="357"/>
      <c r="K2048" s="357"/>
      <c r="L2048" s="357"/>
      <c r="M2048" s="357"/>
      <c r="N2048" s="358"/>
      <c r="O2048" s="358"/>
      <c r="P2048" s="358"/>
      <c r="Q2048" s="358"/>
      <c r="R2048" s="358"/>
      <c r="S2048" s="358"/>
      <c r="T2048" s="359"/>
      <c r="U2048" s="360"/>
      <c r="V2048" s="360"/>
      <c r="W2048" s="357"/>
      <c r="X2048" s="357"/>
      <c r="Y2048" s="446"/>
      <c r="Z2048" s="443"/>
      <c r="AA2048" s="446"/>
      <c r="AB2048" s="357"/>
      <c r="AC2048" s="357"/>
      <c r="AD2048" s="357"/>
      <c r="AE2048" s="357"/>
      <c r="AF2048" s="357"/>
      <c r="AG2048" s="446"/>
      <c r="AH2048" s="357"/>
      <c r="AI2048" s="357"/>
      <c r="AJ2048" s="357"/>
      <c r="AK2048" s="357"/>
      <c r="AL2048" s="357"/>
      <c r="AM2048" s="357"/>
    </row>
    <row r="2049" spans="5:39" x14ac:dyDescent="0.25">
      <c r="E2049" s="356"/>
      <c r="F2049" s="356"/>
      <c r="G2049" s="356"/>
      <c r="H2049" s="356"/>
      <c r="I2049" s="356"/>
      <c r="J2049" s="357"/>
      <c r="K2049" s="357"/>
      <c r="L2049" s="357"/>
      <c r="M2049" s="357"/>
      <c r="N2049" s="358"/>
      <c r="O2049" s="358"/>
      <c r="P2049" s="358"/>
      <c r="Q2049" s="358"/>
      <c r="R2049" s="358"/>
      <c r="S2049" s="358"/>
      <c r="T2049" s="359"/>
      <c r="U2049" s="360"/>
      <c r="V2049" s="360"/>
      <c r="W2049" s="357"/>
      <c r="X2049" s="357"/>
      <c r="Y2049" s="446"/>
      <c r="Z2049" s="443"/>
      <c r="AA2049" s="446"/>
      <c r="AB2049" s="357"/>
      <c r="AC2049" s="357"/>
      <c r="AD2049" s="357"/>
      <c r="AE2049" s="357"/>
      <c r="AF2049" s="357"/>
      <c r="AG2049" s="446"/>
      <c r="AH2049" s="357"/>
      <c r="AI2049" s="357"/>
      <c r="AJ2049" s="357"/>
      <c r="AK2049" s="357"/>
      <c r="AL2049" s="357"/>
      <c r="AM2049" s="357"/>
    </row>
    <row r="2050" spans="5:39" x14ac:dyDescent="0.25">
      <c r="E2050" s="356"/>
      <c r="F2050" s="356"/>
      <c r="G2050" s="356"/>
      <c r="H2050" s="356"/>
      <c r="I2050" s="356"/>
      <c r="J2050" s="357"/>
      <c r="K2050" s="357"/>
      <c r="L2050" s="357"/>
      <c r="M2050" s="357"/>
      <c r="N2050" s="358"/>
      <c r="O2050" s="358"/>
      <c r="P2050" s="358"/>
      <c r="Q2050" s="358"/>
      <c r="R2050" s="358"/>
      <c r="S2050" s="358"/>
      <c r="T2050" s="359"/>
      <c r="U2050" s="360"/>
      <c r="V2050" s="360"/>
      <c r="W2050" s="357"/>
      <c r="X2050" s="357"/>
      <c r="Y2050" s="446"/>
      <c r="Z2050" s="443"/>
      <c r="AA2050" s="446"/>
      <c r="AB2050" s="357"/>
      <c r="AC2050" s="357"/>
      <c r="AD2050" s="357"/>
      <c r="AE2050" s="357"/>
      <c r="AF2050" s="357"/>
      <c r="AG2050" s="446"/>
      <c r="AH2050" s="357"/>
      <c r="AI2050" s="357"/>
      <c r="AJ2050" s="357"/>
      <c r="AK2050" s="357"/>
      <c r="AL2050" s="357"/>
      <c r="AM2050" s="357"/>
    </row>
    <row r="2051" spans="5:39" x14ac:dyDescent="0.25">
      <c r="E2051" s="356"/>
      <c r="F2051" s="356"/>
      <c r="G2051" s="356"/>
      <c r="H2051" s="356"/>
      <c r="I2051" s="356"/>
      <c r="J2051" s="357"/>
      <c r="K2051" s="357"/>
      <c r="L2051" s="357"/>
      <c r="M2051" s="357"/>
      <c r="N2051" s="358"/>
      <c r="O2051" s="358"/>
      <c r="P2051" s="358"/>
      <c r="Q2051" s="358"/>
      <c r="R2051" s="358"/>
      <c r="S2051" s="358"/>
      <c r="T2051" s="359"/>
      <c r="U2051" s="360"/>
      <c r="V2051" s="360"/>
      <c r="W2051" s="357"/>
      <c r="X2051" s="357"/>
      <c r="Y2051" s="446"/>
      <c r="Z2051" s="443"/>
      <c r="AA2051" s="446"/>
      <c r="AB2051" s="357"/>
      <c r="AC2051" s="357"/>
      <c r="AD2051" s="357"/>
      <c r="AE2051" s="357"/>
      <c r="AF2051" s="357"/>
      <c r="AG2051" s="446"/>
      <c r="AH2051" s="357"/>
      <c r="AI2051" s="357"/>
      <c r="AJ2051" s="357"/>
      <c r="AK2051" s="357"/>
      <c r="AL2051" s="357"/>
      <c r="AM2051" s="357"/>
    </row>
    <row r="2052" spans="5:39" x14ac:dyDescent="0.25">
      <c r="E2052" s="356"/>
      <c r="F2052" s="356"/>
      <c r="G2052" s="356"/>
      <c r="H2052" s="356"/>
      <c r="I2052" s="356"/>
      <c r="J2052" s="357"/>
      <c r="K2052" s="357"/>
      <c r="L2052" s="357"/>
      <c r="M2052" s="357"/>
      <c r="N2052" s="358"/>
      <c r="O2052" s="358"/>
      <c r="P2052" s="358"/>
      <c r="Q2052" s="358"/>
      <c r="R2052" s="358"/>
      <c r="S2052" s="358"/>
      <c r="T2052" s="359"/>
      <c r="U2052" s="360"/>
      <c r="V2052" s="360"/>
      <c r="W2052" s="357"/>
      <c r="X2052" s="357"/>
      <c r="Y2052" s="446"/>
      <c r="Z2052" s="443"/>
      <c r="AA2052" s="446"/>
      <c r="AB2052" s="357"/>
      <c r="AC2052" s="357"/>
      <c r="AD2052" s="357"/>
      <c r="AE2052" s="357"/>
      <c r="AF2052" s="357"/>
      <c r="AG2052" s="446"/>
      <c r="AH2052" s="357"/>
      <c r="AI2052" s="357"/>
      <c r="AJ2052" s="357"/>
      <c r="AK2052" s="357"/>
      <c r="AL2052" s="357"/>
      <c r="AM2052" s="357"/>
    </row>
    <row r="2053" spans="5:39" x14ac:dyDescent="0.25">
      <c r="E2053" s="356"/>
      <c r="F2053" s="356"/>
      <c r="G2053" s="356"/>
      <c r="H2053" s="356"/>
      <c r="I2053" s="356"/>
      <c r="J2053" s="357"/>
      <c r="K2053" s="357"/>
      <c r="L2053" s="357"/>
      <c r="M2053" s="357"/>
      <c r="N2053" s="358"/>
      <c r="O2053" s="358"/>
      <c r="P2053" s="358"/>
      <c r="Q2053" s="358"/>
      <c r="R2053" s="358"/>
      <c r="S2053" s="358"/>
      <c r="T2053" s="359"/>
      <c r="U2053" s="360"/>
      <c r="V2053" s="360"/>
      <c r="W2053" s="357"/>
      <c r="X2053" s="357"/>
      <c r="Y2053" s="446"/>
      <c r="Z2053" s="443"/>
      <c r="AA2053" s="446"/>
      <c r="AB2053" s="357"/>
      <c r="AC2053" s="357"/>
      <c r="AD2053" s="357"/>
      <c r="AE2053" s="357"/>
      <c r="AF2053" s="357"/>
      <c r="AG2053" s="446"/>
      <c r="AH2053" s="357"/>
      <c r="AI2053" s="357"/>
      <c r="AJ2053" s="357"/>
      <c r="AK2053" s="357"/>
      <c r="AL2053" s="357"/>
      <c r="AM2053" s="357"/>
    </row>
    <row r="2054" spans="5:39" x14ac:dyDescent="0.25">
      <c r="E2054" s="356"/>
      <c r="F2054" s="356"/>
      <c r="G2054" s="356"/>
      <c r="H2054" s="356"/>
      <c r="I2054" s="356"/>
      <c r="J2054" s="357"/>
      <c r="K2054" s="357"/>
      <c r="L2054" s="357"/>
      <c r="M2054" s="357"/>
      <c r="N2054" s="358"/>
      <c r="O2054" s="358"/>
      <c r="P2054" s="358"/>
      <c r="Q2054" s="358"/>
      <c r="R2054" s="358"/>
      <c r="S2054" s="358"/>
      <c r="T2054" s="359"/>
      <c r="U2054" s="360"/>
      <c r="V2054" s="360"/>
      <c r="W2054" s="357"/>
      <c r="X2054" s="357"/>
      <c r="Y2054" s="446"/>
      <c r="Z2054" s="443"/>
      <c r="AA2054" s="446"/>
      <c r="AB2054" s="357"/>
      <c r="AC2054" s="357"/>
      <c r="AD2054" s="357"/>
      <c r="AE2054" s="357"/>
      <c r="AF2054" s="357"/>
      <c r="AG2054" s="446"/>
      <c r="AH2054" s="357"/>
      <c r="AI2054" s="357"/>
      <c r="AJ2054" s="357"/>
      <c r="AK2054" s="357"/>
      <c r="AL2054" s="357"/>
      <c r="AM2054" s="357"/>
    </row>
    <row r="2055" spans="5:39" x14ac:dyDescent="0.25">
      <c r="E2055" s="356"/>
      <c r="F2055" s="356"/>
      <c r="G2055" s="356"/>
      <c r="H2055" s="356"/>
      <c r="I2055" s="356"/>
      <c r="J2055" s="357"/>
      <c r="K2055" s="357"/>
      <c r="L2055" s="357"/>
      <c r="M2055" s="357"/>
      <c r="N2055" s="358"/>
      <c r="O2055" s="358"/>
      <c r="P2055" s="358"/>
      <c r="Q2055" s="358"/>
      <c r="R2055" s="358"/>
      <c r="S2055" s="358"/>
      <c r="T2055" s="359"/>
      <c r="U2055" s="360"/>
      <c r="V2055" s="360"/>
      <c r="W2055" s="357"/>
      <c r="X2055" s="357"/>
      <c r="Y2055" s="446"/>
      <c r="Z2055" s="443"/>
      <c r="AA2055" s="446"/>
      <c r="AB2055" s="357"/>
      <c r="AC2055" s="357"/>
      <c r="AD2055" s="357"/>
      <c r="AE2055" s="357"/>
      <c r="AF2055" s="357"/>
      <c r="AG2055" s="446"/>
      <c r="AH2055" s="357"/>
      <c r="AI2055" s="357"/>
      <c r="AJ2055" s="357"/>
      <c r="AK2055" s="357"/>
      <c r="AL2055" s="357"/>
      <c r="AM2055" s="357"/>
    </row>
    <row r="2056" spans="5:39" x14ac:dyDescent="0.25">
      <c r="E2056" s="356"/>
      <c r="F2056" s="356"/>
      <c r="G2056" s="356"/>
      <c r="H2056" s="356"/>
      <c r="I2056" s="356"/>
      <c r="J2056" s="357"/>
      <c r="K2056" s="357"/>
      <c r="L2056" s="357"/>
      <c r="M2056" s="357"/>
      <c r="N2056" s="358"/>
      <c r="O2056" s="358"/>
      <c r="P2056" s="358"/>
      <c r="Q2056" s="358"/>
      <c r="R2056" s="358"/>
      <c r="S2056" s="358"/>
      <c r="T2056" s="359"/>
      <c r="U2056" s="360"/>
      <c r="V2056" s="360"/>
      <c r="W2056" s="357"/>
      <c r="X2056" s="357"/>
      <c r="Y2056" s="446"/>
      <c r="Z2056" s="443"/>
      <c r="AA2056" s="446"/>
      <c r="AB2056" s="357"/>
      <c r="AC2056" s="357"/>
      <c r="AD2056" s="357"/>
      <c r="AE2056" s="357"/>
      <c r="AF2056" s="357"/>
      <c r="AG2056" s="446"/>
      <c r="AH2056" s="357"/>
      <c r="AI2056" s="357"/>
      <c r="AJ2056" s="357"/>
      <c r="AK2056" s="357"/>
      <c r="AL2056" s="357"/>
      <c r="AM2056" s="357"/>
    </row>
    <row r="2057" spans="5:39" x14ac:dyDescent="0.25">
      <c r="E2057" s="356"/>
      <c r="F2057" s="356"/>
      <c r="G2057" s="356"/>
      <c r="H2057" s="356"/>
      <c r="I2057" s="356"/>
      <c r="J2057" s="357"/>
      <c r="K2057" s="357"/>
      <c r="L2057" s="357"/>
      <c r="M2057" s="357"/>
      <c r="N2057" s="358"/>
      <c r="O2057" s="358"/>
      <c r="P2057" s="358"/>
      <c r="Q2057" s="358"/>
      <c r="R2057" s="358"/>
      <c r="S2057" s="358"/>
      <c r="T2057" s="359"/>
      <c r="U2057" s="360"/>
      <c r="V2057" s="360"/>
      <c r="W2057" s="357"/>
      <c r="X2057" s="357"/>
      <c r="Y2057" s="446"/>
      <c r="Z2057" s="443"/>
      <c r="AA2057" s="446"/>
      <c r="AB2057" s="357"/>
      <c r="AC2057" s="357"/>
      <c r="AD2057" s="357"/>
      <c r="AE2057" s="357"/>
      <c r="AF2057" s="357"/>
      <c r="AG2057" s="446"/>
      <c r="AH2057" s="357"/>
      <c r="AI2057" s="357"/>
      <c r="AJ2057" s="357"/>
      <c r="AK2057" s="357"/>
      <c r="AL2057" s="357"/>
      <c r="AM2057" s="357"/>
    </row>
    <row r="2058" spans="5:39" x14ac:dyDescent="0.25">
      <c r="E2058" s="356"/>
      <c r="F2058" s="356"/>
      <c r="G2058" s="356"/>
      <c r="H2058" s="356"/>
      <c r="I2058" s="356"/>
      <c r="J2058" s="357"/>
      <c r="K2058" s="357"/>
      <c r="L2058" s="357"/>
      <c r="M2058" s="357"/>
      <c r="N2058" s="358"/>
      <c r="O2058" s="358"/>
      <c r="P2058" s="358"/>
      <c r="Q2058" s="358"/>
      <c r="R2058" s="358"/>
      <c r="S2058" s="358"/>
      <c r="T2058" s="359"/>
      <c r="U2058" s="360"/>
      <c r="V2058" s="360"/>
      <c r="W2058" s="357"/>
      <c r="X2058" s="357"/>
      <c r="Y2058" s="446"/>
      <c r="Z2058" s="443"/>
      <c r="AA2058" s="446"/>
      <c r="AB2058" s="357"/>
      <c r="AC2058" s="357"/>
      <c r="AD2058" s="357"/>
      <c r="AE2058" s="357"/>
      <c r="AF2058" s="357"/>
      <c r="AG2058" s="446"/>
      <c r="AH2058" s="357"/>
      <c r="AI2058" s="357"/>
      <c r="AJ2058" s="357"/>
      <c r="AK2058" s="357"/>
      <c r="AL2058" s="357"/>
      <c r="AM2058" s="357"/>
    </row>
    <row r="2059" spans="5:39" x14ac:dyDescent="0.25">
      <c r="E2059" s="356"/>
      <c r="F2059" s="356"/>
      <c r="G2059" s="356"/>
      <c r="H2059" s="356"/>
      <c r="I2059" s="356"/>
      <c r="J2059" s="357"/>
      <c r="K2059" s="357"/>
      <c r="L2059" s="357"/>
      <c r="M2059" s="357"/>
      <c r="N2059" s="358"/>
      <c r="O2059" s="358"/>
      <c r="P2059" s="358"/>
      <c r="Q2059" s="358"/>
      <c r="R2059" s="358"/>
      <c r="S2059" s="358"/>
      <c r="T2059" s="359"/>
      <c r="U2059" s="360"/>
      <c r="V2059" s="360"/>
      <c r="W2059" s="357"/>
      <c r="X2059" s="357"/>
      <c r="Y2059" s="446"/>
      <c r="Z2059" s="443"/>
      <c r="AA2059" s="446"/>
      <c r="AB2059" s="357"/>
      <c r="AC2059" s="357"/>
      <c r="AD2059" s="357"/>
      <c r="AE2059" s="357"/>
      <c r="AF2059" s="357"/>
      <c r="AG2059" s="446"/>
      <c r="AH2059" s="357"/>
      <c r="AI2059" s="357"/>
      <c r="AJ2059" s="357"/>
      <c r="AK2059" s="357"/>
      <c r="AL2059" s="357"/>
      <c r="AM2059" s="357"/>
    </row>
    <row r="2060" spans="5:39" x14ac:dyDescent="0.25">
      <c r="E2060" s="356"/>
      <c r="F2060" s="356"/>
      <c r="G2060" s="356"/>
      <c r="H2060" s="356"/>
      <c r="I2060" s="356"/>
      <c r="J2060" s="357"/>
      <c r="K2060" s="357"/>
      <c r="L2060" s="357"/>
      <c r="M2060" s="357"/>
      <c r="N2060" s="358"/>
      <c r="O2060" s="358"/>
      <c r="P2060" s="358"/>
      <c r="Q2060" s="358"/>
      <c r="R2060" s="358"/>
      <c r="S2060" s="358"/>
      <c r="T2060" s="359"/>
      <c r="U2060" s="360"/>
      <c r="V2060" s="360"/>
      <c r="W2060" s="357"/>
      <c r="X2060" s="357"/>
      <c r="Y2060" s="446"/>
      <c r="Z2060" s="443"/>
      <c r="AA2060" s="446"/>
      <c r="AB2060" s="357"/>
      <c r="AC2060" s="357"/>
      <c r="AD2060" s="357"/>
      <c r="AE2060" s="357"/>
      <c r="AF2060" s="357"/>
      <c r="AG2060" s="446"/>
      <c r="AH2060" s="357"/>
      <c r="AI2060" s="357"/>
      <c r="AJ2060" s="357"/>
      <c r="AK2060" s="357"/>
      <c r="AL2060" s="357"/>
      <c r="AM2060" s="357"/>
    </row>
    <row r="2061" spans="5:39" x14ac:dyDescent="0.25">
      <c r="E2061" s="356"/>
      <c r="F2061" s="356"/>
      <c r="G2061" s="356"/>
      <c r="H2061" s="356"/>
      <c r="I2061" s="356"/>
      <c r="J2061" s="357"/>
      <c r="K2061" s="357"/>
      <c r="L2061" s="357"/>
      <c r="M2061" s="357"/>
      <c r="N2061" s="358"/>
      <c r="O2061" s="358"/>
      <c r="P2061" s="358"/>
      <c r="Q2061" s="358"/>
      <c r="R2061" s="358"/>
      <c r="S2061" s="358"/>
      <c r="T2061" s="359"/>
      <c r="U2061" s="360"/>
      <c r="V2061" s="360"/>
      <c r="W2061" s="357"/>
      <c r="X2061" s="357"/>
      <c r="Y2061" s="446"/>
      <c r="Z2061" s="443"/>
      <c r="AA2061" s="446"/>
      <c r="AB2061" s="357"/>
      <c r="AC2061" s="357"/>
      <c r="AD2061" s="357"/>
      <c r="AE2061" s="357"/>
      <c r="AF2061" s="357"/>
      <c r="AG2061" s="446"/>
      <c r="AH2061" s="357"/>
      <c r="AI2061" s="357"/>
      <c r="AJ2061" s="357"/>
      <c r="AK2061" s="357"/>
      <c r="AL2061" s="357"/>
      <c r="AM2061" s="357"/>
    </row>
    <row r="2062" spans="5:39" x14ac:dyDescent="0.25">
      <c r="E2062" s="356"/>
      <c r="F2062" s="356"/>
      <c r="G2062" s="356"/>
      <c r="H2062" s="356"/>
      <c r="I2062" s="356"/>
      <c r="J2062" s="357"/>
      <c r="K2062" s="357"/>
      <c r="L2062" s="357"/>
      <c r="M2062" s="357"/>
      <c r="N2062" s="358"/>
      <c r="O2062" s="358"/>
      <c r="P2062" s="358"/>
      <c r="Q2062" s="358"/>
      <c r="R2062" s="358"/>
      <c r="S2062" s="358"/>
      <c r="T2062" s="359"/>
      <c r="U2062" s="360"/>
      <c r="V2062" s="360"/>
      <c r="W2062" s="357"/>
      <c r="X2062" s="357"/>
      <c r="Y2062" s="446"/>
      <c r="Z2062" s="443"/>
      <c r="AA2062" s="446"/>
      <c r="AB2062" s="357"/>
      <c r="AC2062" s="357"/>
      <c r="AD2062" s="357"/>
      <c r="AE2062" s="357"/>
      <c r="AF2062" s="357"/>
      <c r="AG2062" s="446"/>
      <c r="AH2062" s="357"/>
      <c r="AI2062" s="357"/>
      <c r="AJ2062" s="357"/>
      <c r="AK2062" s="357"/>
      <c r="AL2062" s="357"/>
      <c r="AM2062" s="357"/>
    </row>
    <row r="2063" spans="5:39" x14ac:dyDescent="0.25">
      <c r="E2063" s="356"/>
      <c r="F2063" s="356"/>
      <c r="G2063" s="356"/>
      <c r="H2063" s="356"/>
      <c r="I2063" s="356"/>
      <c r="J2063" s="357"/>
      <c r="K2063" s="357"/>
      <c r="L2063" s="357"/>
      <c r="M2063" s="357"/>
      <c r="N2063" s="358"/>
      <c r="O2063" s="358"/>
      <c r="P2063" s="358"/>
      <c r="Q2063" s="358"/>
      <c r="R2063" s="358"/>
      <c r="S2063" s="358"/>
      <c r="T2063" s="359"/>
      <c r="U2063" s="360"/>
      <c r="V2063" s="360"/>
      <c r="W2063" s="357"/>
      <c r="X2063" s="357"/>
      <c r="Y2063" s="446"/>
      <c r="Z2063" s="443"/>
      <c r="AA2063" s="446"/>
      <c r="AB2063" s="357"/>
      <c r="AC2063" s="357"/>
      <c r="AD2063" s="357"/>
      <c r="AE2063" s="357"/>
      <c r="AF2063" s="357"/>
      <c r="AG2063" s="446"/>
      <c r="AH2063" s="357"/>
      <c r="AI2063" s="357"/>
      <c r="AJ2063" s="357"/>
      <c r="AK2063" s="357"/>
      <c r="AL2063" s="357"/>
      <c r="AM2063" s="357"/>
    </row>
    <row r="2064" spans="5:39" x14ac:dyDescent="0.25">
      <c r="E2064" s="356"/>
      <c r="F2064" s="356"/>
      <c r="G2064" s="356"/>
      <c r="H2064" s="356"/>
      <c r="I2064" s="356"/>
      <c r="J2064" s="357"/>
      <c r="K2064" s="357"/>
      <c r="L2064" s="357"/>
      <c r="M2064" s="357"/>
      <c r="N2064" s="358"/>
      <c r="O2064" s="358"/>
      <c r="P2064" s="358"/>
      <c r="Q2064" s="358"/>
      <c r="R2064" s="358"/>
      <c r="S2064" s="358"/>
      <c r="T2064" s="359"/>
      <c r="U2064" s="360"/>
      <c r="V2064" s="360"/>
      <c r="W2064" s="357"/>
      <c r="X2064" s="357"/>
      <c r="Y2064" s="446"/>
      <c r="Z2064" s="443"/>
      <c r="AA2064" s="446"/>
      <c r="AB2064" s="357"/>
      <c r="AC2064" s="357"/>
      <c r="AD2064" s="357"/>
      <c r="AE2064" s="357"/>
      <c r="AF2064" s="357"/>
      <c r="AG2064" s="446"/>
      <c r="AH2064" s="357"/>
      <c r="AI2064" s="357"/>
      <c r="AJ2064" s="357"/>
      <c r="AK2064" s="357"/>
      <c r="AL2064" s="357"/>
      <c r="AM2064" s="357"/>
    </row>
    <row r="2065" spans="5:39" x14ac:dyDescent="0.25">
      <c r="E2065" s="356"/>
      <c r="F2065" s="356"/>
      <c r="G2065" s="356"/>
      <c r="H2065" s="356"/>
      <c r="I2065" s="356"/>
      <c r="J2065" s="357"/>
      <c r="K2065" s="357"/>
      <c r="L2065" s="357"/>
      <c r="M2065" s="357"/>
      <c r="N2065" s="358"/>
      <c r="O2065" s="358"/>
      <c r="P2065" s="358"/>
      <c r="Q2065" s="358"/>
      <c r="R2065" s="358"/>
      <c r="S2065" s="358"/>
      <c r="T2065" s="359"/>
      <c r="U2065" s="360"/>
      <c r="V2065" s="360"/>
      <c r="W2065" s="357"/>
      <c r="X2065" s="357"/>
      <c r="Y2065" s="446"/>
      <c r="Z2065" s="443"/>
      <c r="AA2065" s="446"/>
      <c r="AB2065" s="357"/>
      <c r="AC2065" s="357"/>
      <c r="AD2065" s="357"/>
      <c r="AE2065" s="357"/>
      <c r="AF2065" s="357"/>
      <c r="AG2065" s="446"/>
      <c r="AH2065" s="357"/>
      <c r="AI2065" s="357"/>
      <c r="AJ2065" s="357"/>
      <c r="AK2065" s="357"/>
      <c r="AL2065" s="357"/>
      <c r="AM2065" s="357"/>
    </row>
    <row r="2066" spans="5:39" x14ac:dyDescent="0.25">
      <c r="E2066" s="356"/>
      <c r="F2066" s="356"/>
      <c r="G2066" s="356"/>
      <c r="H2066" s="356"/>
      <c r="I2066" s="356"/>
      <c r="J2066" s="357"/>
      <c r="K2066" s="357"/>
      <c r="L2066" s="357"/>
      <c r="M2066" s="357"/>
      <c r="N2066" s="358"/>
      <c r="O2066" s="358"/>
      <c r="P2066" s="358"/>
      <c r="Q2066" s="358"/>
      <c r="R2066" s="358"/>
      <c r="S2066" s="358"/>
      <c r="T2066" s="359"/>
      <c r="U2066" s="360"/>
      <c r="V2066" s="360"/>
      <c r="W2066" s="357"/>
      <c r="X2066" s="357"/>
      <c r="Y2066" s="446"/>
      <c r="Z2066" s="443"/>
      <c r="AA2066" s="446"/>
      <c r="AB2066" s="357"/>
      <c r="AC2066" s="357"/>
      <c r="AD2066" s="357"/>
      <c r="AE2066" s="357"/>
      <c r="AF2066" s="357"/>
      <c r="AG2066" s="446"/>
      <c r="AH2066" s="357"/>
      <c r="AI2066" s="357"/>
      <c r="AJ2066" s="357"/>
      <c r="AK2066" s="357"/>
      <c r="AL2066" s="357"/>
      <c r="AM2066" s="357"/>
    </row>
    <row r="2067" spans="5:39" x14ac:dyDescent="0.25">
      <c r="E2067" s="356"/>
      <c r="F2067" s="356"/>
      <c r="G2067" s="356"/>
      <c r="H2067" s="356"/>
      <c r="I2067" s="356"/>
      <c r="J2067" s="357"/>
      <c r="K2067" s="357"/>
      <c r="L2067" s="357"/>
      <c r="M2067" s="357"/>
      <c r="N2067" s="358"/>
      <c r="O2067" s="358"/>
      <c r="P2067" s="358"/>
      <c r="Q2067" s="358"/>
      <c r="R2067" s="358"/>
      <c r="S2067" s="358"/>
      <c r="T2067" s="359"/>
      <c r="U2067" s="360"/>
      <c r="V2067" s="360"/>
      <c r="W2067" s="357"/>
      <c r="X2067" s="357"/>
      <c r="Y2067" s="446"/>
      <c r="Z2067" s="443"/>
      <c r="AA2067" s="446"/>
      <c r="AB2067" s="357"/>
      <c r="AC2067" s="357"/>
      <c r="AD2067" s="357"/>
      <c r="AE2067" s="357"/>
      <c r="AF2067" s="357"/>
      <c r="AG2067" s="446"/>
      <c r="AH2067" s="357"/>
      <c r="AI2067" s="357"/>
      <c r="AJ2067" s="357"/>
      <c r="AK2067" s="357"/>
      <c r="AL2067" s="357"/>
      <c r="AM2067" s="357"/>
    </row>
    <row r="2068" spans="5:39" x14ac:dyDescent="0.25">
      <c r="E2068" s="356"/>
      <c r="F2068" s="356"/>
      <c r="G2068" s="356"/>
      <c r="H2068" s="356"/>
      <c r="I2068" s="356"/>
      <c r="J2068" s="357"/>
      <c r="K2068" s="357"/>
      <c r="L2068" s="357"/>
      <c r="M2068" s="357"/>
      <c r="N2068" s="358"/>
      <c r="O2068" s="358"/>
      <c r="P2068" s="358"/>
      <c r="Q2068" s="358"/>
      <c r="R2068" s="358"/>
      <c r="S2068" s="358"/>
      <c r="T2068" s="359"/>
      <c r="U2068" s="360"/>
      <c r="V2068" s="360"/>
      <c r="W2068" s="357"/>
      <c r="X2068" s="357"/>
      <c r="Y2068" s="446"/>
      <c r="Z2068" s="443"/>
      <c r="AA2068" s="446"/>
      <c r="AB2068" s="357"/>
      <c r="AC2068" s="357"/>
      <c r="AD2068" s="357"/>
      <c r="AE2068" s="357"/>
      <c r="AF2068" s="357"/>
      <c r="AG2068" s="446"/>
      <c r="AH2068" s="357"/>
      <c r="AI2068" s="357"/>
      <c r="AJ2068" s="357"/>
      <c r="AK2068" s="357"/>
      <c r="AL2068" s="357"/>
      <c r="AM2068" s="357"/>
    </row>
    <row r="2069" spans="5:39" x14ac:dyDescent="0.25">
      <c r="E2069" s="356"/>
      <c r="F2069" s="356"/>
      <c r="G2069" s="356"/>
      <c r="H2069" s="356"/>
      <c r="I2069" s="356"/>
      <c r="J2069" s="357"/>
      <c r="K2069" s="357"/>
      <c r="L2069" s="357"/>
      <c r="M2069" s="357"/>
      <c r="N2069" s="358"/>
      <c r="O2069" s="358"/>
      <c r="P2069" s="358"/>
      <c r="Q2069" s="358"/>
      <c r="R2069" s="358"/>
      <c r="S2069" s="358"/>
      <c r="T2069" s="359"/>
      <c r="U2069" s="360"/>
      <c r="V2069" s="360"/>
      <c r="W2069" s="357"/>
      <c r="X2069" s="357"/>
      <c r="Y2069" s="446"/>
      <c r="Z2069" s="443"/>
      <c r="AA2069" s="446"/>
      <c r="AB2069" s="357"/>
      <c r="AC2069" s="357"/>
      <c r="AD2069" s="357"/>
      <c r="AE2069" s="357"/>
      <c r="AF2069" s="357"/>
      <c r="AG2069" s="446"/>
      <c r="AH2069" s="357"/>
      <c r="AI2069" s="357"/>
      <c r="AJ2069" s="357"/>
      <c r="AK2069" s="357"/>
      <c r="AL2069" s="357"/>
      <c r="AM2069" s="357"/>
    </row>
    <row r="2070" spans="5:39" x14ac:dyDescent="0.25">
      <c r="E2070" s="356"/>
      <c r="F2070" s="356"/>
      <c r="G2070" s="356"/>
      <c r="H2070" s="356"/>
      <c r="I2070" s="356"/>
      <c r="J2070" s="357"/>
      <c r="K2070" s="357"/>
      <c r="L2070" s="357"/>
      <c r="M2070" s="357"/>
      <c r="N2070" s="358"/>
      <c r="O2070" s="358"/>
      <c r="P2070" s="358"/>
      <c r="Q2070" s="358"/>
      <c r="R2070" s="358"/>
      <c r="S2070" s="358"/>
      <c r="T2070" s="359"/>
      <c r="U2070" s="360"/>
      <c r="V2070" s="360"/>
      <c r="W2070" s="357"/>
      <c r="X2070" s="357"/>
      <c r="Y2070" s="446"/>
      <c r="Z2070" s="443"/>
      <c r="AA2070" s="446"/>
      <c r="AB2070" s="357"/>
      <c r="AC2070" s="357"/>
      <c r="AD2070" s="357"/>
      <c r="AE2070" s="357"/>
      <c r="AF2070" s="357"/>
      <c r="AG2070" s="446"/>
      <c r="AH2070" s="357"/>
      <c r="AI2070" s="357"/>
      <c r="AJ2070" s="357"/>
      <c r="AK2070" s="357"/>
      <c r="AL2070" s="357"/>
      <c r="AM2070" s="357"/>
    </row>
    <row r="2071" spans="5:39" x14ac:dyDescent="0.25">
      <c r="E2071" s="356"/>
      <c r="F2071" s="356"/>
      <c r="G2071" s="356"/>
      <c r="H2071" s="356"/>
      <c r="I2071" s="356"/>
      <c r="J2071" s="357"/>
      <c r="K2071" s="357"/>
      <c r="L2071" s="357"/>
      <c r="M2071" s="357"/>
      <c r="N2071" s="358"/>
      <c r="O2071" s="358"/>
      <c r="P2071" s="358"/>
      <c r="Q2071" s="358"/>
      <c r="R2071" s="358"/>
      <c r="S2071" s="358"/>
      <c r="T2071" s="359"/>
      <c r="U2071" s="360"/>
      <c r="V2071" s="360"/>
      <c r="W2071" s="357"/>
      <c r="X2071" s="357"/>
      <c r="Y2071" s="446"/>
      <c r="Z2071" s="443"/>
      <c r="AA2071" s="446"/>
      <c r="AB2071" s="357"/>
      <c r="AC2071" s="357"/>
      <c r="AD2071" s="357"/>
      <c r="AE2071" s="357"/>
      <c r="AF2071" s="357"/>
      <c r="AG2071" s="446"/>
      <c r="AH2071" s="357"/>
      <c r="AI2071" s="357"/>
      <c r="AJ2071" s="357"/>
      <c r="AK2071" s="357"/>
      <c r="AL2071" s="357"/>
      <c r="AM2071" s="357"/>
    </row>
    <row r="2072" spans="5:39" x14ac:dyDescent="0.25">
      <c r="E2072" s="356"/>
      <c r="F2072" s="356"/>
      <c r="G2072" s="356"/>
      <c r="H2072" s="356"/>
      <c r="I2072" s="356"/>
      <c r="J2072" s="357"/>
      <c r="K2072" s="357"/>
      <c r="L2072" s="357"/>
      <c r="M2072" s="357"/>
      <c r="N2072" s="358"/>
      <c r="O2072" s="358"/>
      <c r="P2072" s="358"/>
      <c r="Q2072" s="358"/>
      <c r="R2072" s="358"/>
      <c r="S2072" s="358"/>
      <c r="T2072" s="359"/>
      <c r="U2072" s="360"/>
      <c r="V2072" s="360"/>
      <c r="W2072" s="357"/>
      <c r="X2072" s="357"/>
      <c r="Y2072" s="446"/>
      <c r="Z2072" s="443"/>
      <c r="AA2072" s="446"/>
      <c r="AB2072" s="357"/>
      <c r="AC2072" s="357"/>
      <c r="AD2072" s="357"/>
      <c r="AE2072" s="357"/>
      <c r="AF2072" s="357"/>
      <c r="AG2072" s="446"/>
      <c r="AH2072" s="357"/>
      <c r="AI2072" s="357"/>
      <c r="AJ2072" s="357"/>
      <c r="AK2072" s="357"/>
      <c r="AL2072" s="357"/>
      <c r="AM2072" s="357"/>
    </row>
    <row r="2073" spans="5:39" x14ac:dyDescent="0.25">
      <c r="E2073" s="356"/>
      <c r="F2073" s="356"/>
      <c r="G2073" s="356"/>
      <c r="H2073" s="356"/>
      <c r="I2073" s="356"/>
      <c r="J2073" s="357"/>
      <c r="K2073" s="357"/>
      <c r="L2073" s="357"/>
      <c r="M2073" s="357"/>
      <c r="N2073" s="358"/>
      <c r="O2073" s="358"/>
      <c r="P2073" s="358"/>
      <c r="Q2073" s="358"/>
      <c r="R2073" s="358"/>
      <c r="S2073" s="358"/>
      <c r="T2073" s="359"/>
      <c r="U2073" s="360"/>
      <c r="V2073" s="360"/>
      <c r="W2073" s="357"/>
      <c r="X2073" s="357"/>
      <c r="Y2073" s="446"/>
      <c r="Z2073" s="443"/>
      <c r="AA2073" s="446"/>
      <c r="AB2073" s="357"/>
      <c r="AC2073" s="357"/>
      <c r="AD2073" s="357"/>
      <c r="AE2073" s="357"/>
      <c r="AF2073" s="357"/>
      <c r="AG2073" s="446"/>
      <c r="AH2073" s="357"/>
      <c r="AI2073" s="357"/>
      <c r="AJ2073" s="357"/>
      <c r="AK2073" s="357"/>
      <c r="AL2073" s="357"/>
      <c r="AM2073" s="357"/>
    </row>
    <row r="2074" spans="5:39" x14ac:dyDescent="0.25">
      <c r="E2074" s="356"/>
      <c r="F2074" s="356"/>
      <c r="G2074" s="356"/>
      <c r="H2074" s="356"/>
      <c r="I2074" s="356"/>
      <c r="J2074" s="357"/>
      <c r="K2074" s="357"/>
      <c r="L2074" s="357"/>
      <c r="M2074" s="357"/>
      <c r="N2074" s="358"/>
      <c r="O2074" s="358"/>
      <c r="P2074" s="358"/>
      <c r="Q2074" s="358"/>
      <c r="R2074" s="358"/>
      <c r="S2074" s="358"/>
      <c r="T2074" s="359"/>
      <c r="U2074" s="360"/>
      <c r="V2074" s="360"/>
      <c r="W2074" s="357"/>
      <c r="X2074" s="357"/>
      <c r="Y2074" s="446"/>
      <c r="Z2074" s="443"/>
      <c r="AA2074" s="446"/>
      <c r="AB2074" s="357"/>
      <c r="AC2074" s="357"/>
      <c r="AD2074" s="357"/>
      <c r="AE2074" s="357"/>
      <c r="AF2074" s="357"/>
      <c r="AG2074" s="446"/>
      <c r="AH2074" s="357"/>
      <c r="AI2074" s="357"/>
      <c r="AJ2074" s="357"/>
      <c r="AK2074" s="357"/>
      <c r="AL2074" s="357"/>
      <c r="AM2074" s="357"/>
    </row>
    <row r="2075" spans="5:39" x14ac:dyDescent="0.25">
      <c r="E2075" s="356"/>
      <c r="F2075" s="356"/>
      <c r="G2075" s="356"/>
      <c r="H2075" s="356"/>
      <c r="I2075" s="356"/>
      <c r="J2075" s="357"/>
      <c r="K2075" s="357"/>
      <c r="L2075" s="357"/>
      <c r="M2075" s="357"/>
      <c r="N2075" s="358"/>
      <c r="O2075" s="358"/>
      <c r="P2075" s="358"/>
      <c r="Q2075" s="358"/>
      <c r="R2075" s="358"/>
      <c r="S2075" s="358"/>
      <c r="T2075" s="359"/>
      <c r="U2075" s="360"/>
      <c r="V2075" s="360"/>
      <c r="W2075" s="357"/>
      <c r="X2075" s="357"/>
      <c r="Y2075" s="446"/>
      <c r="Z2075" s="443"/>
      <c r="AA2075" s="446"/>
      <c r="AB2075" s="357"/>
      <c r="AC2075" s="357"/>
      <c r="AD2075" s="357"/>
      <c r="AE2075" s="357"/>
      <c r="AF2075" s="357"/>
      <c r="AG2075" s="446"/>
      <c r="AH2075" s="357"/>
      <c r="AI2075" s="357"/>
      <c r="AJ2075" s="357"/>
      <c r="AK2075" s="357"/>
      <c r="AL2075" s="357"/>
      <c r="AM2075" s="357"/>
    </row>
    <row r="2076" spans="5:39" x14ac:dyDescent="0.25">
      <c r="E2076" s="356"/>
      <c r="F2076" s="356"/>
      <c r="G2076" s="356"/>
      <c r="H2076" s="356"/>
      <c r="I2076" s="356"/>
      <c r="J2076" s="357"/>
      <c r="K2076" s="357"/>
      <c r="L2076" s="357"/>
      <c r="M2076" s="357"/>
      <c r="N2076" s="358"/>
      <c r="O2076" s="358"/>
      <c r="P2076" s="358"/>
      <c r="Q2076" s="358"/>
      <c r="R2076" s="358"/>
      <c r="S2076" s="358"/>
      <c r="T2076" s="359"/>
      <c r="U2076" s="360"/>
      <c r="V2076" s="360"/>
      <c r="W2076" s="357"/>
      <c r="X2076" s="357"/>
      <c r="Y2076" s="446"/>
      <c r="Z2076" s="443"/>
      <c r="AA2076" s="446"/>
      <c r="AB2076" s="357"/>
      <c r="AC2076" s="357"/>
      <c r="AD2076" s="357"/>
      <c r="AE2076" s="357"/>
      <c r="AF2076" s="357"/>
      <c r="AG2076" s="446"/>
      <c r="AH2076" s="357"/>
      <c r="AI2076" s="357"/>
      <c r="AJ2076" s="357"/>
      <c r="AK2076" s="357"/>
      <c r="AL2076" s="357"/>
      <c r="AM2076" s="357"/>
    </row>
    <row r="2077" spans="5:39" x14ac:dyDescent="0.25">
      <c r="E2077" s="356"/>
      <c r="F2077" s="356"/>
      <c r="G2077" s="356"/>
      <c r="H2077" s="356"/>
      <c r="I2077" s="356"/>
      <c r="J2077" s="357"/>
      <c r="K2077" s="357"/>
      <c r="L2077" s="357"/>
      <c r="M2077" s="357"/>
      <c r="N2077" s="358"/>
      <c r="O2077" s="358"/>
      <c r="P2077" s="358"/>
      <c r="Q2077" s="358"/>
      <c r="R2077" s="358"/>
      <c r="S2077" s="358"/>
      <c r="T2077" s="359"/>
      <c r="U2077" s="360"/>
      <c r="V2077" s="360"/>
      <c r="W2077" s="357"/>
      <c r="X2077" s="357"/>
      <c r="Y2077" s="446"/>
      <c r="Z2077" s="443"/>
      <c r="AA2077" s="446"/>
      <c r="AB2077" s="357"/>
      <c r="AC2077" s="357"/>
      <c r="AD2077" s="357"/>
      <c r="AE2077" s="357"/>
      <c r="AF2077" s="357"/>
      <c r="AG2077" s="446"/>
      <c r="AH2077" s="357"/>
      <c r="AI2077" s="357"/>
      <c r="AJ2077" s="357"/>
      <c r="AK2077" s="357"/>
      <c r="AL2077" s="357"/>
      <c r="AM2077" s="357"/>
    </row>
    <row r="2078" spans="5:39" x14ac:dyDescent="0.25">
      <c r="E2078" s="356"/>
      <c r="F2078" s="356"/>
      <c r="G2078" s="356"/>
      <c r="H2078" s="356"/>
      <c r="I2078" s="356"/>
      <c r="J2078" s="357"/>
      <c r="K2078" s="357"/>
      <c r="L2078" s="357"/>
      <c r="M2078" s="357"/>
      <c r="N2078" s="358"/>
      <c r="O2078" s="358"/>
      <c r="P2078" s="358"/>
      <c r="Q2078" s="358"/>
      <c r="R2078" s="358"/>
      <c r="S2078" s="358"/>
      <c r="T2078" s="359"/>
      <c r="U2078" s="360"/>
      <c r="V2078" s="360"/>
      <c r="W2078" s="357"/>
      <c r="X2078" s="357"/>
      <c r="Y2078" s="446"/>
      <c r="Z2078" s="443"/>
      <c r="AA2078" s="446"/>
      <c r="AB2078" s="357"/>
      <c r="AC2078" s="357"/>
      <c r="AD2078" s="357"/>
      <c r="AE2078" s="357"/>
      <c r="AF2078" s="357"/>
      <c r="AG2078" s="446"/>
      <c r="AH2078" s="357"/>
      <c r="AI2078" s="357"/>
      <c r="AJ2078" s="357"/>
      <c r="AK2078" s="357"/>
      <c r="AL2078" s="357"/>
      <c r="AM2078" s="357"/>
    </row>
    <row r="2079" spans="5:39" x14ac:dyDescent="0.25">
      <c r="E2079" s="356"/>
      <c r="F2079" s="356"/>
      <c r="G2079" s="356"/>
      <c r="H2079" s="356"/>
      <c r="I2079" s="356"/>
      <c r="J2079" s="357"/>
      <c r="K2079" s="357"/>
      <c r="L2079" s="357"/>
      <c r="M2079" s="357"/>
      <c r="N2079" s="358"/>
      <c r="O2079" s="358"/>
      <c r="P2079" s="358"/>
      <c r="Q2079" s="358"/>
      <c r="R2079" s="358"/>
      <c r="S2079" s="358"/>
      <c r="T2079" s="359"/>
      <c r="U2079" s="360"/>
      <c r="V2079" s="360"/>
      <c r="W2079" s="357"/>
      <c r="X2079" s="357"/>
      <c r="Y2079" s="446"/>
      <c r="Z2079" s="443"/>
      <c r="AA2079" s="446"/>
      <c r="AB2079" s="357"/>
      <c r="AC2079" s="357"/>
      <c r="AD2079" s="357"/>
      <c r="AE2079" s="357"/>
      <c r="AF2079" s="357"/>
      <c r="AG2079" s="446"/>
      <c r="AH2079" s="357"/>
      <c r="AI2079" s="357"/>
      <c r="AJ2079" s="357"/>
      <c r="AK2079" s="357"/>
      <c r="AL2079" s="357"/>
      <c r="AM2079" s="357"/>
    </row>
    <row r="2080" spans="5:39" x14ac:dyDescent="0.25">
      <c r="E2080" s="356"/>
      <c r="F2080" s="356"/>
      <c r="G2080" s="356"/>
      <c r="H2080" s="356"/>
      <c r="I2080" s="356"/>
      <c r="J2080" s="357"/>
      <c r="K2080" s="357"/>
      <c r="L2080" s="357"/>
      <c r="M2080" s="357"/>
      <c r="N2080" s="358"/>
      <c r="O2080" s="358"/>
      <c r="P2080" s="358"/>
      <c r="Q2080" s="358"/>
      <c r="R2080" s="358"/>
      <c r="S2080" s="358"/>
      <c r="T2080" s="359"/>
      <c r="U2080" s="360"/>
      <c r="V2080" s="360"/>
      <c r="W2080" s="357"/>
      <c r="X2080" s="357"/>
      <c r="Y2080" s="446"/>
      <c r="Z2080" s="443"/>
      <c r="AA2080" s="446"/>
      <c r="AB2080" s="357"/>
      <c r="AC2080" s="357"/>
      <c r="AD2080" s="357"/>
      <c r="AE2080" s="357"/>
      <c r="AF2080" s="357"/>
      <c r="AG2080" s="446"/>
      <c r="AH2080" s="357"/>
      <c r="AI2080" s="357"/>
      <c r="AJ2080" s="357"/>
      <c r="AK2080" s="357"/>
      <c r="AL2080" s="357"/>
      <c r="AM2080" s="357"/>
    </row>
    <row r="2081" spans="5:39" x14ac:dyDescent="0.25">
      <c r="E2081" s="356"/>
      <c r="F2081" s="356"/>
      <c r="G2081" s="356"/>
      <c r="H2081" s="356"/>
      <c r="I2081" s="356"/>
      <c r="J2081" s="357"/>
      <c r="K2081" s="357"/>
      <c r="L2081" s="357"/>
      <c r="M2081" s="357"/>
      <c r="N2081" s="358"/>
      <c r="O2081" s="358"/>
      <c r="P2081" s="358"/>
      <c r="Q2081" s="358"/>
      <c r="R2081" s="358"/>
      <c r="S2081" s="358"/>
      <c r="T2081" s="359"/>
      <c r="U2081" s="360"/>
      <c r="V2081" s="360"/>
      <c r="W2081" s="357"/>
      <c r="X2081" s="357"/>
      <c r="Y2081" s="446"/>
      <c r="Z2081" s="443"/>
      <c r="AA2081" s="446"/>
      <c r="AB2081" s="357"/>
      <c r="AC2081" s="357"/>
      <c r="AD2081" s="357"/>
      <c r="AE2081" s="357"/>
      <c r="AF2081" s="357"/>
      <c r="AG2081" s="446"/>
      <c r="AH2081" s="357"/>
      <c r="AI2081" s="357"/>
      <c r="AJ2081" s="357"/>
      <c r="AK2081" s="357"/>
      <c r="AL2081" s="357"/>
      <c r="AM2081" s="357"/>
    </row>
    <row r="2082" spans="5:39" x14ac:dyDescent="0.25">
      <c r="E2082" s="356"/>
      <c r="F2082" s="356"/>
      <c r="G2082" s="356"/>
      <c r="H2082" s="356"/>
      <c r="I2082" s="356"/>
      <c r="J2082" s="357"/>
      <c r="K2082" s="357"/>
      <c r="L2082" s="357"/>
      <c r="M2082" s="357"/>
      <c r="N2082" s="358"/>
      <c r="O2082" s="358"/>
      <c r="P2082" s="358"/>
      <c r="Q2082" s="358"/>
      <c r="R2082" s="358"/>
      <c r="S2082" s="358"/>
      <c r="T2082" s="359"/>
      <c r="U2082" s="360"/>
      <c r="V2082" s="360"/>
      <c r="W2082" s="357"/>
      <c r="X2082" s="357"/>
      <c r="Y2082" s="446"/>
      <c r="Z2082" s="443"/>
      <c r="AA2082" s="446"/>
      <c r="AB2082" s="357"/>
      <c r="AC2082" s="357"/>
      <c r="AD2082" s="357"/>
      <c r="AE2082" s="357"/>
      <c r="AF2082" s="357"/>
      <c r="AG2082" s="446"/>
      <c r="AH2082" s="357"/>
      <c r="AI2082" s="357"/>
      <c r="AJ2082" s="357"/>
      <c r="AK2082" s="357"/>
      <c r="AL2082" s="357"/>
      <c r="AM2082" s="357"/>
    </row>
    <row r="2083" spans="5:39" x14ac:dyDescent="0.25">
      <c r="E2083" s="356"/>
      <c r="F2083" s="356"/>
      <c r="G2083" s="356"/>
      <c r="H2083" s="356"/>
      <c r="I2083" s="356"/>
      <c r="J2083" s="357"/>
      <c r="K2083" s="357"/>
      <c r="L2083" s="357"/>
      <c r="M2083" s="357"/>
      <c r="N2083" s="358"/>
      <c r="O2083" s="358"/>
      <c r="P2083" s="358"/>
      <c r="Q2083" s="358"/>
      <c r="R2083" s="358"/>
      <c r="S2083" s="358"/>
      <c r="T2083" s="359"/>
      <c r="U2083" s="360"/>
      <c r="V2083" s="360"/>
      <c r="W2083" s="357"/>
      <c r="X2083" s="357"/>
      <c r="Y2083" s="446"/>
      <c r="Z2083" s="443"/>
      <c r="AA2083" s="446"/>
      <c r="AB2083" s="357"/>
      <c r="AC2083" s="357"/>
      <c r="AD2083" s="357"/>
      <c r="AE2083" s="357"/>
      <c r="AF2083" s="357"/>
      <c r="AG2083" s="446"/>
      <c r="AH2083" s="357"/>
      <c r="AI2083" s="357"/>
      <c r="AJ2083" s="357"/>
      <c r="AK2083" s="357"/>
      <c r="AL2083" s="357"/>
      <c r="AM2083" s="357"/>
    </row>
    <row r="2084" spans="5:39" x14ac:dyDescent="0.25">
      <c r="E2084" s="356"/>
      <c r="F2084" s="356"/>
      <c r="G2084" s="356"/>
      <c r="H2084" s="356"/>
      <c r="I2084" s="356"/>
      <c r="J2084" s="357"/>
      <c r="K2084" s="357"/>
      <c r="L2084" s="357"/>
      <c r="M2084" s="357"/>
      <c r="N2084" s="358"/>
      <c r="O2084" s="358"/>
      <c r="P2084" s="358"/>
      <c r="Q2084" s="358"/>
      <c r="R2084" s="358"/>
      <c r="S2084" s="358"/>
      <c r="T2084" s="359"/>
      <c r="U2084" s="360"/>
      <c r="V2084" s="360"/>
      <c r="W2084" s="357"/>
      <c r="X2084" s="357"/>
      <c r="Y2084" s="446"/>
      <c r="Z2084" s="443"/>
      <c r="AA2084" s="446"/>
      <c r="AB2084" s="357"/>
      <c r="AC2084" s="357"/>
      <c r="AD2084" s="357"/>
      <c r="AE2084" s="357"/>
      <c r="AF2084" s="357"/>
      <c r="AG2084" s="446"/>
      <c r="AH2084" s="357"/>
      <c r="AI2084" s="357"/>
      <c r="AJ2084" s="357"/>
      <c r="AK2084" s="357"/>
      <c r="AL2084" s="357"/>
      <c r="AM2084" s="357"/>
    </row>
    <row r="2085" spans="5:39" x14ac:dyDescent="0.25">
      <c r="E2085" s="356"/>
      <c r="F2085" s="356"/>
      <c r="G2085" s="356"/>
      <c r="H2085" s="356"/>
      <c r="I2085" s="356"/>
      <c r="J2085" s="357"/>
      <c r="K2085" s="357"/>
      <c r="L2085" s="357"/>
      <c r="M2085" s="357"/>
      <c r="N2085" s="358"/>
      <c r="O2085" s="358"/>
      <c r="P2085" s="358"/>
      <c r="Q2085" s="358"/>
      <c r="R2085" s="358"/>
      <c r="S2085" s="358"/>
      <c r="T2085" s="359"/>
      <c r="U2085" s="360"/>
      <c r="V2085" s="360"/>
      <c r="W2085" s="357"/>
      <c r="X2085" s="357"/>
      <c r="Y2085" s="446"/>
      <c r="Z2085" s="443"/>
      <c r="AA2085" s="446"/>
      <c r="AB2085" s="357"/>
      <c r="AC2085" s="357"/>
      <c r="AD2085" s="357"/>
      <c r="AE2085" s="357"/>
      <c r="AF2085" s="357"/>
      <c r="AG2085" s="446"/>
      <c r="AH2085" s="357"/>
      <c r="AI2085" s="357"/>
      <c r="AJ2085" s="357"/>
      <c r="AK2085" s="357"/>
      <c r="AL2085" s="357"/>
      <c r="AM2085" s="357"/>
    </row>
    <row r="2086" spans="5:39" x14ac:dyDescent="0.25">
      <c r="E2086" s="356"/>
      <c r="F2086" s="356"/>
      <c r="G2086" s="356"/>
      <c r="H2086" s="356"/>
      <c r="I2086" s="356"/>
      <c r="J2086" s="357"/>
      <c r="K2086" s="357"/>
      <c r="L2086" s="357"/>
      <c r="M2086" s="357"/>
      <c r="N2086" s="358"/>
      <c r="O2086" s="358"/>
      <c r="P2086" s="358"/>
      <c r="Q2086" s="358"/>
      <c r="R2086" s="358"/>
      <c r="S2086" s="358"/>
      <c r="T2086" s="359"/>
      <c r="U2086" s="360"/>
      <c r="V2086" s="360"/>
      <c r="W2086" s="357"/>
      <c r="X2086" s="357"/>
      <c r="Y2086" s="446"/>
      <c r="Z2086" s="443"/>
      <c r="AA2086" s="446"/>
      <c r="AB2086" s="357"/>
      <c r="AC2086" s="357"/>
      <c r="AD2086" s="357"/>
      <c r="AE2086" s="357"/>
      <c r="AF2086" s="357"/>
      <c r="AG2086" s="446"/>
      <c r="AH2086" s="357"/>
      <c r="AI2086" s="357"/>
      <c r="AJ2086" s="357"/>
      <c r="AK2086" s="357"/>
      <c r="AL2086" s="357"/>
      <c r="AM2086" s="357"/>
    </row>
    <row r="2087" spans="5:39" x14ac:dyDescent="0.25">
      <c r="E2087" s="356"/>
      <c r="F2087" s="356"/>
      <c r="G2087" s="356"/>
      <c r="H2087" s="356"/>
      <c r="I2087" s="356"/>
      <c r="J2087" s="357"/>
      <c r="K2087" s="357"/>
      <c r="L2087" s="357"/>
      <c r="M2087" s="357"/>
      <c r="N2087" s="358"/>
      <c r="O2087" s="358"/>
      <c r="P2087" s="358"/>
      <c r="Q2087" s="358"/>
      <c r="R2087" s="358"/>
      <c r="S2087" s="358"/>
      <c r="T2087" s="359"/>
      <c r="U2087" s="360"/>
      <c r="V2087" s="360"/>
      <c r="W2087" s="357"/>
      <c r="X2087" s="357"/>
      <c r="Y2087" s="446"/>
      <c r="Z2087" s="443"/>
      <c r="AA2087" s="446"/>
      <c r="AB2087" s="357"/>
      <c r="AC2087" s="357"/>
      <c r="AD2087" s="357"/>
      <c r="AE2087" s="357"/>
      <c r="AF2087" s="357"/>
      <c r="AG2087" s="446"/>
      <c r="AH2087" s="357"/>
      <c r="AI2087" s="357"/>
      <c r="AJ2087" s="357"/>
      <c r="AK2087" s="357"/>
      <c r="AL2087" s="357"/>
      <c r="AM2087" s="357"/>
    </row>
    <row r="2088" spans="5:39" x14ac:dyDescent="0.25">
      <c r="E2088" s="356"/>
      <c r="F2088" s="356"/>
      <c r="G2088" s="356"/>
      <c r="H2088" s="356"/>
      <c r="I2088" s="356"/>
      <c r="J2088" s="357"/>
      <c r="K2088" s="357"/>
      <c r="L2088" s="357"/>
      <c r="M2088" s="357"/>
      <c r="N2088" s="358"/>
      <c r="O2088" s="358"/>
      <c r="P2088" s="358"/>
      <c r="Q2088" s="358"/>
      <c r="R2088" s="358"/>
      <c r="S2088" s="358"/>
      <c r="T2088" s="359"/>
      <c r="U2088" s="360"/>
      <c r="V2088" s="360"/>
      <c r="W2088" s="357"/>
      <c r="X2088" s="357"/>
      <c r="Y2088" s="446"/>
      <c r="Z2088" s="443"/>
      <c r="AA2088" s="446"/>
      <c r="AB2088" s="357"/>
      <c r="AC2088" s="357"/>
      <c r="AD2088" s="357"/>
      <c r="AE2088" s="357"/>
      <c r="AF2088" s="357"/>
      <c r="AG2088" s="446"/>
      <c r="AH2088" s="357"/>
      <c r="AI2088" s="357"/>
      <c r="AJ2088" s="357"/>
      <c r="AK2088" s="357"/>
      <c r="AL2088" s="357"/>
      <c r="AM2088" s="357"/>
    </row>
    <row r="2089" spans="5:39" x14ac:dyDescent="0.25">
      <c r="E2089" s="356"/>
      <c r="F2089" s="356"/>
      <c r="G2089" s="356"/>
      <c r="H2089" s="356"/>
      <c r="I2089" s="356"/>
      <c r="J2089" s="357"/>
      <c r="K2089" s="357"/>
      <c r="L2089" s="357"/>
      <c r="M2089" s="357"/>
      <c r="N2089" s="358"/>
      <c r="O2089" s="358"/>
      <c r="P2089" s="358"/>
      <c r="Q2089" s="358"/>
      <c r="R2089" s="358"/>
      <c r="S2089" s="358"/>
      <c r="T2089" s="359"/>
      <c r="U2089" s="360"/>
      <c r="V2089" s="360"/>
      <c r="W2089" s="357"/>
      <c r="X2089" s="357"/>
      <c r="Y2089" s="446"/>
      <c r="Z2089" s="443"/>
      <c r="AA2089" s="446"/>
      <c r="AB2089" s="357"/>
      <c r="AC2089" s="357"/>
      <c r="AD2089" s="357"/>
      <c r="AE2089" s="357"/>
      <c r="AF2089" s="357"/>
      <c r="AG2089" s="446"/>
      <c r="AH2089" s="357"/>
      <c r="AI2089" s="357"/>
      <c r="AJ2089" s="357"/>
      <c r="AK2089" s="357"/>
      <c r="AL2089" s="357"/>
      <c r="AM2089" s="357"/>
    </row>
    <row r="2090" spans="5:39" x14ac:dyDescent="0.25">
      <c r="E2090" s="356"/>
      <c r="F2090" s="356"/>
      <c r="G2090" s="356"/>
      <c r="H2090" s="356"/>
      <c r="I2090" s="356"/>
      <c r="J2090" s="357"/>
      <c r="K2090" s="357"/>
      <c r="L2090" s="357"/>
      <c r="M2090" s="357"/>
      <c r="N2090" s="358"/>
      <c r="O2090" s="358"/>
      <c r="P2090" s="358"/>
      <c r="Q2090" s="358"/>
      <c r="R2090" s="358"/>
      <c r="S2090" s="358"/>
      <c r="T2090" s="359"/>
      <c r="U2090" s="360"/>
      <c r="V2090" s="360"/>
      <c r="W2090" s="357"/>
      <c r="X2090" s="357"/>
      <c r="Y2090" s="446"/>
      <c r="Z2090" s="443"/>
      <c r="AA2090" s="446"/>
      <c r="AB2090" s="357"/>
      <c r="AC2090" s="357"/>
      <c r="AD2090" s="357"/>
      <c r="AE2090" s="357"/>
      <c r="AF2090" s="357"/>
      <c r="AG2090" s="446"/>
      <c r="AH2090" s="357"/>
      <c r="AI2090" s="357"/>
      <c r="AJ2090" s="357"/>
      <c r="AK2090" s="357"/>
      <c r="AL2090" s="357"/>
      <c r="AM2090" s="357"/>
    </row>
    <row r="2091" spans="5:39" x14ac:dyDescent="0.25">
      <c r="E2091" s="356"/>
      <c r="F2091" s="356"/>
      <c r="G2091" s="356"/>
      <c r="H2091" s="356"/>
      <c r="I2091" s="356"/>
      <c r="J2091" s="357"/>
      <c r="K2091" s="357"/>
      <c r="L2091" s="357"/>
      <c r="M2091" s="357"/>
      <c r="N2091" s="358"/>
      <c r="O2091" s="358"/>
      <c r="P2091" s="358"/>
      <c r="Q2091" s="358"/>
      <c r="R2091" s="358"/>
      <c r="S2091" s="358"/>
      <c r="T2091" s="359"/>
      <c r="U2091" s="360"/>
      <c r="V2091" s="360"/>
      <c r="W2091" s="357"/>
      <c r="X2091" s="357"/>
      <c r="Y2091" s="446"/>
      <c r="Z2091" s="443"/>
      <c r="AA2091" s="446"/>
      <c r="AB2091" s="357"/>
      <c r="AC2091" s="357"/>
      <c r="AD2091" s="357"/>
      <c r="AE2091" s="357"/>
      <c r="AF2091" s="357"/>
      <c r="AG2091" s="446"/>
      <c r="AH2091" s="357"/>
      <c r="AI2091" s="357"/>
      <c r="AJ2091" s="357"/>
      <c r="AK2091" s="357"/>
      <c r="AL2091" s="357"/>
      <c r="AM2091" s="357"/>
    </row>
    <row r="2092" spans="5:39" x14ac:dyDescent="0.25">
      <c r="E2092" s="356"/>
      <c r="F2092" s="356"/>
      <c r="G2092" s="356"/>
      <c r="H2092" s="356"/>
      <c r="I2092" s="356"/>
      <c r="J2092" s="357"/>
      <c r="K2092" s="357"/>
      <c r="L2092" s="357"/>
      <c r="M2092" s="357"/>
      <c r="N2092" s="358"/>
      <c r="O2092" s="358"/>
      <c r="P2092" s="358"/>
      <c r="Q2092" s="358"/>
      <c r="R2092" s="358"/>
      <c r="S2092" s="358"/>
      <c r="T2092" s="359"/>
      <c r="U2092" s="360"/>
      <c r="V2092" s="360"/>
      <c r="W2092" s="357"/>
      <c r="X2092" s="357"/>
      <c r="Y2092" s="446"/>
      <c r="Z2092" s="443"/>
      <c r="AA2092" s="446"/>
      <c r="AB2092" s="357"/>
      <c r="AC2092" s="357"/>
      <c r="AD2092" s="357"/>
      <c r="AE2092" s="357"/>
      <c r="AF2092" s="357"/>
      <c r="AG2092" s="446"/>
      <c r="AH2092" s="357"/>
      <c r="AI2092" s="357"/>
      <c r="AJ2092" s="357"/>
      <c r="AK2092" s="357"/>
      <c r="AL2092" s="357"/>
      <c r="AM2092" s="357"/>
    </row>
    <row r="2093" spans="5:39" x14ac:dyDescent="0.25">
      <c r="E2093" s="356"/>
      <c r="F2093" s="356"/>
      <c r="G2093" s="356"/>
      <c r="H2093" s="356"/>
      <c r="I2093" s="356"/>
      <c r="J2093" s="357"/>
      <c r="K2093" s="357"/>
      <c r="L2093" s="357"/>
      <c r="M2093" s="357"/>
      <c r="N2093" s="358"/>
      <c r="O2093" s="358"/>
      <c r="P2093" s="358"/>
      <c r="Q2093" s="358"/>
      <c r="R2093" s="358"/>
      <c r="S2093" s="358"/>
      <c r="T2093" s="359"/>
      <c r="U2093" s="360"/>
      <c r="V2093" s="360"/>
      <c r="W2093" s="357"/>
      <c r="X2093" s="357"/>
      <c r="Y2093" s="446"/>
      <c r="Z2093" s="443"/>
      <c r="AA2093" s="446"/>
      <c r="AB2093" s="357"/>
      <c r="AC2093" s="357"/>
      <c r="AD2093" s="357"/>
      <c r="AE2093" s="357"/>
      <c r="AF2093" s="357"/>
      <c r="AG2093" s="446"/>
      <c r="AH2093" s="357"/>
      <c r="AI2093" s="357"/>
      <c r="AJ2093" s="357"/>
      <c r="AK2093" s="357"/>
      <c r="AL2093" s="357"/>
      <c r="AM2093" s="357"/>
    </row>
    <row r="2094" spans="5:39" x14ac:dyDescent="0.25">
      <c r="E2094" s="356"/>
      <c r="F2094" s="356"/>
      <c r="G2094" s="356"/>
      <c r="H2094" s="356"/>
      <c r="I2094" s="356"/>
      <c r="J2094" s="357"/>
      <c r="K2094" s="357"/>
      <c r="L2094" s="357"/>
      <c r="M2094" s="357"/>
      <c r="N2094" s="358"/>
      <c r="O2094" s="358"/>
      <c r="P2094" s="358"/>
      <c r="Q2094" s="358"/>
      <c r="R2094" s="358"/>
      <c r="S2094" s="358"/>
      <c r="T2094" s="359"/>
      <c r="U2094" s="360"/>
      <c r="V2094" s="360"/>
      <c r="W2094" s="357"/>
      <c r="X2094" s="357"/>
      <c r="Y2094" s="446"/>
      <c r="Z2094" s="443"/>
      <c r="AA2094" s="446"/>
      <c r="AB2094" s="357"/>
      <c r="AC2094" s="357"/>
      <c r="AD2094" s="357"/>
      <c r="AE2094" s="357"/>
      <c r="AF2094" s="357"/>
      <c r="AG2094" s="446"/>
      <c r="AH2094" s="357"/>
      <c r="AI2094" s="357"/>
      <c r="AJ2094" s="357"/>
      <c r="AK2094" s="357"/>
      <c r="AL2094" s="357"/>
      <c r="AM2094" s="357"/>
    </row>
    <row r="2095" spans="5:39" x14ac:dyDescent="0.25">
      <c r="E2095" s="356"/>
      <c r="F2095" s="356"/>
      <c r="G2095" s="356"/>
      <c r="H2095" s="356"/>
      <c r="I2095" s="356"/>
      <c r="J2095" s="357"/>
      <c r="K2095" s="357"/>
      <c r="L2095" s="357"/>
      <c r="M2095" s="357"/>
      <c r="N2095" s="358"/>
      <c r="O2095" s="358"/>
      <c r="P2095" s="358"/>
      <c r="Q2095" s="358"/>
      <c r="R2095" s="358"/>
      <c r="S2095" s="358"/>
      <c r="T2095" s="359"/>
      <c r="U2095" s="360"/>
      <c r="V2095" s="360"/>
      <c r="W2095" s="357"/>
      <c r="X2095" s="357"/>
      <c r="Y2095" s="446"/>
      <c r="Z2095" s="443"/>
      <c r="AA2095" s="446"/>
      <c r="AB2095" s="357"/>
      <c r="AC2095" s="357"/>
      <c r="AD2095" s="357"/>
      <c r="AE2095" s="357"/>
      <c r="AF2095" s="357"/>
      <c r="AG2095" s="446"/>
      <c r="AH2095" s="357"/>
      <c r="AI2095" s="357"/>
      <c r="AJ2095" s="357"/>
      <c r="AK2095" s="357"/>
      <c r="AL2095" s="357"/>
      <c r="AM2095" s="357"/>
    </row>
    <row r="2096" spans="5:39" x14ac:dyDescent="0.25">
      <c r="E2096" s="356"/>
      <c r="F2096" s="356"/>
      <c r="G2096" s="356"/>
      <c r="H2096" s="356"/>
      <c r="I2096" s="356"/>
      <c r="J2096" s="357"/>
      <c r="K2096" s="357"/>
      <c r="L2096" s="357"/>
      <c r="M2096" s="357"/>
      <c r="N2096" s="358"/>
      <c r="O2096" s="358"/>
      <c r="P2096" s="358"/>
      <c r="Q2096" s="358"/>
      <c r="R2096" s="358"/>
      <c r="S2096" s="358"/>
      <c r="T2096" s="359"/>
      <c r="U2096" s="360"/>
      <c r="V2096" s="360"/>
      <c r="W2096" s="357"/>
      <c r="X2096" s="357"/>
      <c r="Y2096" s="446"/>
      <c r="Z2096" s="443"/>
      <c r="AA2096" s="446"/>
      <c r="AB2096" s="357"/>
      <c r="AC2096" s="357"/>
      <c r="AD2096" s="357"/>
      <c r="AE2096" s="357"/>
      <c r="AF2096" s="357"/>
      <c r="AG2096" s="446"/>
      <c r="AH2096" s="357"/>
      <c r="AI2096" s="357"/>
      <c r="AJ2096" s="357"/>
      <c r="AK2096" s="357"/>
      <c r="AL2096" s="357"/>
      <c r="AM2096" s="357"/>
    </row>
    <row r="2097" spans="5:39" x14ac:dyDescent="0.25">
      <c r="E2097" s="356"/>
      <c r="F2097" s="356"/>
      <c r="G2097" s="356"/>
      <c r="H2097" s="356"/>
      <c r="I2097" s="356"/>
      <c r="J2097" s="357"/>
      <c r="K2097" s="357"/>
      <c r="L2097" s="357"/>
      <c r="M2097" s="357"/>
      <c r="N2097" s="358"/>
      <c r="O2097" s="358"/>
      <c r="P2097" s="358"/>
      <c r="Q2097" s="358"/>
      <c r="R2097" s="358"/>
      <c r="S2097" s="358"/>
      <c r="T2097" s="359"/>
      <c r="U2097" s="360"/>
      <c r="V2097" s="360"/>
      <c r="W2097" s="357"/>
      <c r="X2097" s="357"/>
      <c r="Y2097" s="446"/>
      <c r="Z2097" s="443"/>
      <c r="AA2097" s="446"/>
      <c r="AB2097" s="357"/>
      <c r="AC2097" s="357"/>
      <c r="AD2097" s="357"/>
      <c r="AE2097" s="357"/>
      <c r="AF2097" s="357"/>
      <c r="AG2097" s="446"/>
      <c r="AH2097" s="357"/>
      <c r="AI2097" s="357"/>
      <c r="AJ2097" s="357"/>
      <c r="AK2097" s="357"/>
      <c r="AL2097" s="357"/>
      <c r="AM2097" s="357"/>
    </row>
    <row r="2098" spans="5:39" x14ac:dyDescent="0.25">
      <c r="E2098" s="356"/>
      <c r="F2098" s="356"/>
      <c r="G2098" s="356"/>
      <c r="H2098" s="356"/>
      <c r="I2098" s="356"/>
      <c r="J2098" s="357"/>
      <c r="K2098" s="357"/>
      <c r="L2098" s="357"/>
      <c r="M2098" s="357"/>
      <c r="N2098" s="358"/>
      <c r="O2098" s="358"/>
      <c r="P2098" s="358"/>
      <c r="Q2098" s="358"/>
      <c r="R2098" s="358"/>
      <c r="S2098" s="358"/>
      <c r="T2098" s="359"/>
      <c r="U2098" s="360"/>
      <c r="V2098" s="360"/>
      <c r="W2098" s="357"/>
      <c r="X2098" s="357"/>
      <c r="Y2098" s="446"/>
      <c r="Z2098" s="443"/>
      <c r="AA2098" s="446"/>
      <c r="AB2098" s="357"/>
      <c r="AC2098" s="357"/>
      <c r="AD2098" s="357"/>
      <c r="AE2098" s="357"/>
      <c r="AF2098" s="357"/>
      <c r="AG2098" s="446"/>
      <c r="AH2098" s="357"/>
      <c r="AI2098" s="357"/>
      <c r="AJ2098" s="357"/>
      <c r="AK2098" s="357"/>
      <c r="AL2098" s="357"/>
      <c r="AM2098" s="357"/>
    </row>
    <row r="2099" spans="5:39" x14ac:dyDescent="0.25">
      <c r="E2099" s="356"/>
      <c r="F2099" s="356"/>
      <c r="G2099" s="356"/>
      <c r="H2099" s="356"/>
      <c r="I2099" s="356"/>
      <c r="J2099" s="357"/>
      <c r="K2099" s="357"/>
      <c r="L2099" s="357"/>
      <c r="M2099" s="357"/>
      <c r="N2099" s="358"/>
      <c r="O2099" s="358"/>
      <c r="P2099" s="358"/>
      <c r="Q2099" s="358"/>
      <c r="R2099" s="358"/>
      <c r="S2099" s="358"/>
      <c r="T2099" s="359"/>
      <c r="U2099" s="360"/>
      <c r="V2099" s="360"/>
      <c r="W2099" s="357"/>
      <c r="X2099" s="357"/>
      <c r="Y2099" s="446"/>
      <c r="Z2099" s="443"/>
      <c r="AA2099" s="446"/>
      <c r="AB2099" s="357"/>
      <c r="AC2099" s="357"/>
      <c r="AD2099" s="357"/>
      <c r="AE2099" s="357"/>
      <c r="AF2099" s="357"/>
      <c r="AG2099" s="446"/>
      <c r="AH2099" s="357"/>
      <c r="AI2099" s="357"/>
      <c r="AJ2099" s="357"/>
      <c r="AK2099" s="357"/>
      <c r="AL2099" s="357"/>
      <c r="AM2099" s="357"/>
    </row>
    <row r="2100" spans="5:39" x14ac:dyDescent="0.25">
      <c r="E2100" s="356"/>
      <c r="F2100" s="356"/>
      <c r="G2100" s="356"/>
      <c r="H2100" s="356"/>
      <c r="I2100" s="356"/>
      <c r="J2100" s="357"/>
      <c r="K2100" s="357"/>
      <c r="L2100" s="357"/>
      <c r="M2100" s="357"/>
      <c r="N2100" s="358"/>
      <c r="O2100" s="358"/>
      <c r="P2100" s="358"/>
      <c r="Q2100" s="358"/>
      <c r="R2100" s="358"/>
      <c r="S2100" s="358"/>
      <c r="T2100" s="359"/>
      <c r="U2100" s="360"/>
      <c r="V2100" s="360"/>
      <c r="W2100" s="357"/>
      <c r="X2100" s="357"/>
      <c r="Y2100" s="446"/>
      <c r="Z2100" s="443"/>
      <c r="AA2100" s="446"/>
      <c r="AB2100" s="357"/>
      <c r="AC2100" s="357"/>
      <c r="AD2100" s="357"/>
      <c r="AE2100" s="357"/>
      <c r="AF2100" s="357"/>
      <c r="AG2100" s="446"/>
      <c r="AH2100" s="357"/>
      <c r="AI2100" s="357"/>
      <c r="AJ2100" s="357"/>
      <c r="AK2100" s="357"/>
      <c r="AL2100" s="357"/>
      <c r="AM2100" s="357"/>
    </row>
    <row r="2101" spans="5:39" x14ac:dyDescent="0.25">
      <c r="E2101" s="356"/>
      <c r="F2101" s="356"/>
      <c r="G2101" s="356"/>
      <c r="H2101" s="356"/>
      <c r="I2101" s="356"/>
      <c r="J2101" s="357"/>
      <c r="K2101" s="357"/>
      <c r="L2101" s="357"/>
      <c r="M2101" s="357"/>
      <c r="N2101" s="358"/>
      <c r="O2101" s="358"/>
      <c r="P2101" s="358"/>
      <c r="Q2101" s="358"/>
      <c r="R2101" s="358"/>
      <c r="S2101" s="358"/>
      <c r="T2101" s="359"/>
      <c r="U2101" s="360"/>
      <c r="V2101" s="360"/>
      <c r="W2101" s="357"/>
      <c r="X2101" s="357"/>
      <c r="Y2101" s="446"/>
      <c r="Z2101" s="443"/>
      <c r="AA2101" s="446"/>
      <c r="AB2101" s="357"/>
      <c r="AC2101" s="357"/>
      <c r="AD2101" s="357"/>
      <c r="AE2101" s="357"/>
      <c r="AF2101" s="357"/>
      <c r="AG2101" s="446"/>
      <c r="AH2101" s="357"/>
      <c r="AI2101" s="357"/>
      <c r="AJ2101" s="357"/>
      <c r="AK2101" s="357"/>
      <c r="AL2101" s="357"/>
      <c r="AM2101" s="357"/>
    </row>
    <row r="2102" spans="5:39" x14ac:dyDescent="0.25">
      <c r="E2102" s="356"/>
      <c r="F2102" s="356"/>
      <c r="G2102" s="356"/>
      <c r="H2102" s="356"/>
      <c r="I2102" s="356"/>
      <c r="J2102" s="357"/>
      <c r="K2102" s="357"/>
      <c r="L2102" s="357"/>
      <c r="M2102" s="357"/>
      <c r="N2102" s="358"/>
      <c r="O2102" s="358"/>
      <c r="P2102" s="358"/>
      <c r="Q2102" s="358"/>
      <c r="R2102" s="358"/>
      <c r="S2102" s="358"/>
      <c r="T2102" s="359"/>
      <c r="U2102" s="360"/>
      <c r="V2102" s="360"/>
      <c r="W2102" s="357"/>
      <c r="X2102" s="357"/>
      <c r="Y2102" s="446"/>
      <c r="Z2102" s="443"/>
      <c r="AA2102" s="446"/>
      <c r="AB2102" s="357"/>
      <c r="AC2102" s="357"/>
      <c r="AD2102" s="357"/>
      <c r="AE2102" s="357"/>
      <c r="AF2102" s="357"/>
      <c r="AG2102" s="446"/>
      <c r="AH2102" s="357"/>
      <c r="AI2102" s="357"/>
      <c r="AJ2102" s="357"/>
      <c r="AK2102" s="357"/>
      <c r="AL2102" s="357"/>
      <c r="AM2102" s="357"/>
    </row>
    <row r="2103" spans="5:39" x14ac:dyDescent="0.25">
      <c r="E2103" s="356"/>
      <c r="F2103" s="356"/>
      <c r="G2103" s="356"/>
      <c r="H2103" s="356"/>
      <c r="I2103" s="356"/>
      <c r="J2103" s="357"/>
      <c r="K2103" s="357"/>
      <c r="L2103" s="357"/>
      <c r="M2103" s="357"/>
      <c r="N2103" s="358"/>
      <c r="O2103" s="358"/>
      <c r="P2103" s="358"/>
      <c r="Q2103" s="358"/>
      <c r="R2103" s="358"/>
      <c r="S2103" s="358"/>
      <c r="T2103" s="359"/>
      <c r="U2103" s="360"/>
      <c r="V2103" s="360"/>
      <c r="W2103" s="357"/>
      <c r="X2103" s="357"/>
      <c r="Y2103" s="446"/>
      <c r="Z2103" s="443"/>
      <c r="AA2103" s="446"/>
      <c r="AB2103" s="357"/>
      <c r="AC2103" s="357"/>
      <c r="AD2103" s="357"/>
      <c r="AE2103" s="357"/>
      <c r="AF2103" s="357"/>
      <c r="AG2103" s="446"/>
      <c r="AH2103" s="357"/>
      <c r="AI2103" s="357"/>
      <c r="AJ2103" s="357"/>
      <c r="AK2103" s="357"/>
      <c r="AL2103" s="357"/>
      <c r="AM2103" s="357"/>
    </row>
    <row r="2104" spans="5:39" x14ac:dyDescent="0.25">
      <c r="E2104" s="356"/>
      <c r="F2104" s="356"/>
      <c r="G2104" s="356"/>
      <c r="H2104" s="356"/>
      <c r="I2104" s="356"/>
      <c r="J2104" s="357"/>
      <c r="K2104" s="357"/>
      <c r="L2104" s="357"/>
      <c r="M2104" s="357"/>
      <c r="N2104" s="358"/>
      <c r="O2104" s="358"/>
      <c r="P2104" s="358"/>
      <c r="Q2104" s="358"/>
      <c r="R2104" s="358"/>
      <c r="S2104" s="358"/>
      <c r="T2104" s="359"/>
      <c r="U2104" s="360"/>
      <c r="V2104" s="360"/>
      <c r="W2104" s="357"/>
      <c r="X2104" s="357"/>
      <c r="Y2104" s="446"/>
      <c r="Z2104" s="443"/>
      <c r="AA2104" s="446"/>
      <c r="AB2104" s="357"/>
      <c r="AC2104" s="357"/>
      <c r="AD2104" s="357"/>
      <c r="AE2104" s="357"/>
      <c r="AF2104" s="357"/>
      <c r="AG2104" s="446"/>
      <c r="AH2104" s="357"/>
      <c r="AI2104" s="357"/>
      <c r="AJ2104" s="357"/>
      <c r="AK2104" s="357"/>
      <c r="AL2104" s="357"/>
      <c r="AM2104" s="357"/>
    </row>
    <row r="2105" spans="5:39" x14ac:dyDescent="0.25">
      <c r="E2105" s="356"/>
      <c r="F2105" s="356"/>
      <c r="G2105" s="356"/>
      <c r="H2105" s="356"/>
      <c r="I2105" s="356"/>
      <c r="J2105" s="357"/>
      <c r="K2105" s="357"/>
      <c r="L2105" s="357"/>
      <c r="M2105" s="357"/>
      <c r="N2105" s="358"/>
      <c r="O2105" s="358"/>
      <c r="P2105" s="358"/>
      <c r="Q2105" s="358"/>
      <c r="R2105" s="358"/>
      <c r="S2105" s="358"/>
      <c r="T2105" s="359"/>
      <c r="U2105" s="360"/>
      <c r="V2105" s="360"/>
      <c r="W2105" s="357"/>
      <c r="X2105" s="357"/>
      <c r="Y2105" s="446"/>
      <c r="Z2105" s="443"/>
      <c r="AA2105" s="446"/>
      <c r="AB2105" s="357"/>
      <c r="AC2105" s="357"/>
      <c r="AD2105" s="357"/>
      <c r="AE2105" s="357"/>
      <c r="AF2105" s="357"/>
      <c r="AG2105" s="446"/>
      <c r="AH2105" s="357"/>
      <c r="AI2105" s="357"/>
      <c r="AJ2105" s="357"/>
      <c r="AK2105" s="357"/>
      <c r="AL2105" s="357"/>
      <c r="AM2105" s="357"/>
    </row>
    <row r="2106" spans="5:39" x14ac:dyDescent="0.25">
      <c r="E2106" s="356"/>
      <c r="F2106" s="356"/>
      <c r="G2106" s="356"/>
      <c r="H2106" s="356"/>
      <c r="I2106" s="356"/>
      <c r="J2106" s="357"/>
      <c r="K2106" s="357"/>
      <c r="L2106" s="357"/>
      <c r="M2106" s="357"/>
      <c r="N2106" s="358"/>
      <c r="O2106" s="358"/>
      <c r="P2106" s="358"/>
      <c r="Q2106" s="358"/>
      <c r="R2106" s="358"/>
      <c r="S2106" s="358"/>
      <c r="T2106" s="359"/>
      <c r="U2106" s="360"/>
      <c r="V2106" s="360"/>
      <c r="W2106" s="357"/>
      <c r="X2106" s="357"/>
      <c r="Y2106" s="446"/>
      <c r="Z2106" s="443"/>
      <c r="AA2106" s="446"/>
      <c r="AB2106" s="357"/>
      <c r="AC2106" s="357"/>
      <c r="AD2106" s="357"/>
      <c r="AE2106" s="357"/>
      <c r="AF2106" s="357"/>
      <c r="AG2106" s="446"/>
      <c r="AH2106" s="357"/>
      <c r="AI2106" s="357"/>
      <c r="AJ2106" s="357"/>
      <c r="AK2106" s="357"/>
      <c r="AL2106" s="357"/>
      <c r="AM2106" s="357"/>
    </row>
    <row r="2107" spans="5:39" x14ac:dyDescent="0.25">
      <c r="E2107" s="356"/>
      <c r="F2107" s="356"/>
      <c r="G2107" s="356"/>
      <c r="H2107" s="356"/>
      <c r="I2107" s="356"/>
      <c r="J2107" s="357"/>
      <c r="K2107" s="357"/>
      <c r="L2107" s="357"/>
      <c r="M2107" s="357"/>
      <c r="N2107" s="358"/>
      <c r="O2107" s="358"/>
      <c r="P2107" s="358"/>
      <c r="Q2107" s="358"/>
      <c r="R2107" s="358"/>
      <c r="S2107" s="358"/>
      <c r="T2107" s="359"/>
      <c r="U2107" s="360"/>
      <c r="V2107" s="360"/>
      <c r="W2107" s="357"/>
      <c r="X2107" s="357"/>
      <c r="Y2107" s="446"/>
      <c r="Z2107" s="443"/>
      <c r="AA2107" s="446"/>
      <c r="AB2107" s="357"/>
      <c r="AC2107" s="357"/>
      <c r="AD2107" s="357"/>
      <c r="AE2107" s="357"/>
      <c r="AF2107" s="357"/>
      <c r="AG2107" s="446"/>
      <c r="AH2107" s="357"/>
      <c r="AI2107" s="357"/>
      <c r="AJ2107" s="357"/>
      <c r="AK2107" s="357"/>
      <c r="AL2107" s="357"/>
      <c r="AM2107" s="357"/>
    </row>
    <row r="2108" spans="5:39" x14ac:dyDescent="0.25">
      <c r="E2108" s="356"/>
      <c r="F2108" s="356"/>
      <c r="G2108" s="356"/>
      <c r="H2108" s="356"/>
      <c r="I2108" s="356"/>
      <c r="J2108" s="357"/>
      <c r="K2108" s="357"/>
      <c r="L2108" s="357"/>
      <c r="M2108" s="357"/>
      <c r="N2108" s="358"/>
      <c r="O2108" s="358"/>
      <c r="P2108" s="358"/>
      <c r="Q2108" s="358"/>
      <c r="R2108" s="358"/>
      <c r="S2108" s="358"/>
      <c r="T2108" s="359"/>
      <c r="U2108" s="360"/>
      <c r="V2108" s="360"/>
      <c r="W2108" s="357"/>
      <c r="X2108" s="357"/>
      <c r="Y2108" s="446"/>
      <c r="Z2108" s="443"/>
      <c r="AA2108" s="446"/>
      <c r="AB2108" s="357"/>
      <c r="AC2108" s="357"/>
      <c r="AD2108" s="357"/>
      <c r="AE2108" s="357"/>
      <c r="AF2108" s="357"/>
      <c r="AG2108" s="446"/>
      <c r="AH2108" s="357"/>
      <c r="AI2108" s="357"/>
      <c r="AJ2108" s="357"/>
      <c r="AK2108" s="357"/>
      <c r="AL2108" s="357"/>
      <c r="AM2108" s="357"/>
    </row>
    <row r="2109" spans="5:39" x14ac:dyDescent="0.25">
      <c r="E2109" s="356"/>
      <c r="F2109" s="356"/>
      <c r="G2109" s="356"/>
      <c r="H2109" s="356"/>
      <c r="I2109" s="356"/>
      <c r="J2109" s="357"/>
      <c r="K2109" s="357"/>
      <c r="L2109" s="357"/>
      <c r="M2109" s="357"/>
      <c r="N2109" s="358"/>
      <c r="O2109" s="358"/>
      <c r="P2109" s="358"/>
      <c r="Q2109" s="358"/>
      <c r="R2109" s="358"/>
      <c r="S2109" s="358"/>
      <c r="T2109" s="359"/>
      <c r="U2109" s="360"/>
      <c r="V2109" s="360"/>
      <c r="W2109" s="357"/>
      <c r="X2109" s="357"/>
      <c r="Y2109" s="446"/>
      <c r="Z2109" s="443"/>
      <c r="AA2109" s="446"/>
      <c r="AB2109" s="357"/>
      <c r="AC2109" s="357"/>
      <c r="AD2109" s="357"/>
      <c r="AE2109" s="357"/>
      <c r="AF2109" s="357"/>
      <c r="AG2109" s="446"/>
      <c r="AH2109" s="357"/>
      <c r="AI2109" s="357"/>
      <c r="AJ2109" s="357"/>
      <c r="AK2109" s="357"/>
      <c r="AL2109" s="357"/>
      <c r="AM2109" s="357"/>
    </row>
    <row r="2110" spans="5:39" x14ac:dyDescent="0.25">
      <c r="E2110" s="356"/>
      <c r="F2110" s="356"/>
      <c r="G2110" s="356"/>
      <c r="H2110" s="356"/>
      <c r="I2110" s="356"/>
      <c r="J2110" s="357"/>
      <c r="K2110" s="357"/>
      <c r="L2110" s="357"/>
      <c r="M2110" s="357"/>
      <c r="N2110" s="358"/>
      <c r="O2110" s="358"/>
      <c r="P2110" s="358"/>
      <c r="Q2110" s="358"/>
      <c r="R2110" s="358"/>
      <c r="S2110" s="358"/>
      <c r="T2110" s="359"/>
      <c r="U2110" s="360"/>
      <c r="V2110" s="360"/>
      <c r="W2110" s="357"/>
      <c r="X2110" s="357"/>
      <c r="Y2110" s="446"/>
      <c r="Z2110" s="443"/>
      <c r="AA2110" s="446"/>
      <c r="AB2110" s="357"/>
      <c r="AC2110" s="357"/>
      <c r="AD2110" s="357"/>
      <c r="AE2110" s="357"/>
      <c r="AF2110" s="357"/>
      <c r="AG2110" s="446"/>
      <c r="AH2110" s="357"/>
      <c r="AI2110" s="357"/>
      <c r="AJ2110" s="357"/>
      <c r="AK2110" s="357"/>
      <c r="AL2110" s="357"/>
      <c r="AM2110" s="357"/>
    </row>
    <row r="2111" spans="5:39" x14ac:dyDescent="0.25">
      <c r="E2111" s="356"/>
      <c r="F2111" s="356"/>
      <c r="G2111" s="356"/>
      <c r="H2111" s="356"/>
      <c r="I2111" s="356"/>
      <c r="J2111" s="357"/>
      <c r="K2111" s="357"/>
      <c r="L2111" s="357"/>
      <c r="M2111" s="357"/>
      <c r="N2111" s="358"/>
      <c r="O2111" s="358"/>
      <c r="P2111" s="358"/>
      <c r="Q2111" s="358"/>
      <c r="R2111" s="358"/>
      <c r="S2111" s="358"/>
      <c r="T2111" s="359"/>
      <c r="U2111" s="360"/>
      <c r="V2111" s="360"/>
      <c r="W2111" s="357"/>
      <c r="X2111" s="357"/>
      <c r="Y2111" s="446"/>
      <c r="Z2111" s="443"/>
      <c r="AA2111" s="446"/>
      <c r="AB2111" s="357"/>
      <c r="AC2111" s="357"/>
      <c r="AD2111" s="357"/>
      <c r="AE2111" s="357"/>
      <c r="AF2111" s="357"/>
      <c r="AG2111" s="446"/>
      <c r="AH2111" s="357"/>
      <c r="AI2111" s="357"/>
      <c r="AJ2111" s="357"/>
      <c r="AK2111" s="357"/>
      <c r="AL2111" s="357"/>
      <c r="AM2111" s="357"/>
    </row>
    <row r="2112" spans="5:39" x14ac:dyDescent="0.25">
      <c r="E2112" s="356"/>
      <c r="F2112" s="356"/>
      <c r="G2112" s="356"/>
      <c r="H2112" s="356"/>
      <c r="I2112" s="356"/>
      <c r="J2112" s="357"/>
      <c r="K2112" s="357"/>
      <c r="L2112" s="357"/>
      <c r="M2112" s="357"/>
      <c r="N2112" s="358"/>
      <c r="O2112" s="358"/>
      <c r="P2112" s="358"/>
      <c r="Q2112" s="358"/>
      <c r="R2112" s="358"/>
      <c r="S2112" s="358"/>
      <c r="T2112" s="359"/>
      <c r="U2112" s="360"/>
      <c r="V2112" s="360"/>
      <c r="W2112" s="357"/>
      <c r="X2112" s="357"/>
      <c r="Y2112" s="446"/>
      <c r="Z2112" s="443"/>
      <c r="AA2112" s="446"/>
      <c r="AB2112" s="357"/>
      <c r="AC2112" s="357"/>
      <c r="AD2112" s="357"/>
      <c r="AE2112" s="357"/>
      <c r="AF2112" s="357"/>
      <c r="AG2112" s="446"/>
      <c r="AH2112" s="357"/>
      <c r="AI2112" s="357"/>
      <c r="AJ2112" s="357"/>
      <c r="AK2112" s="357"/>
      <c r="AL2112" s="357"/>
      <c r="AM2112" s="357"/>
    </row>
    <row r="2113" spans="5:39" x14ac:dyDescent="0.25">
      <c r="E2113" s="356"/>
      <c r="F2113" s="356"/>
      <c r="G2113" s="356"/>
      <c r="H2113" s="356"/>
      <c r="I2113" s="356"/>
      <c r="J2113" s="357"/>
      <c r="K2113" s="357"/>
      <c r="L2113" s="357"/>
      <c r="M2113" s="357"/>
      <c r="N2113" s="358"/>
      <c r="O2113" s="358"/>
      <c r="P2113" s="358"/>
      <c r="Q2113" s="358"/>
      <c r="R2113" s="358"/>
      <c r="S2113" s="358"/>
      <c r="T2113" s="359"/>
      <c r="U2113" s="360"/>
      <c r="V2113" s="360"/>
      <c r="W2113" s="357"/>
      <c r="X2113" s="357"/>
      <c r="Y2113" s="446"/>
      <c r="Z2113" s="443"/>
      <c r="AA2113" s="446"/>
      <c r="AB2113" s="357"/>
      <c r="AC2113" s="357"/>
      <c r="AD2113" s="357"/>
      <c r="AE2113" s="357"/>
      <c r="AF2113" s="357"/>
      <c r="AG2113" s="446"/>
      <c r="AH2113" s="357"/>
      <c r="AI2113" s="357"/>
      <c r="AJ2113" s="357"/>
      <c r="AK2113" s="357"/>
      <c r="AL2113" s="357"/>
      <c r="AM2113" s="357"/>
    </row>
    <row r="2114" spans="5:39" x14ac:dyDescent="0.25">
      <c r="E2114" s="356"/>
      <c r="F2114" s="356"/>
      <c r="G2114" s="356"/>
      <c r="H2114" s="356"/>
      <c r="I2114" s="356"/>
      <c r="J2114" s="357"/>
      <c r="K2114" s="357"/>
      <c r="L2114" s="357"/>
      <c r="M2114" s="357"/>
      <c r="N2114" s="358"/>
      <c r="O2114" s="358"/>
      <c r="P2114" s="358"/>
      <c r="Q2114" s="358"/>
      <c r="R2114" s="358"/>
      <c r="S2114" s="358"/>
      <c r="T2114" s="359"/>
      <c r="U2114" s="360"/>
      <c r="V2114" s="360"/>
      <c r="W2114" s="357"/>
      <c r="X2114" s="357"/>
      <c r="Y2114" s="446"/>
      <c r="Z2114" s="443"/>
      <c r="AA2114" s="446"/>
      <c r="AB2114" s="357"/>
      <c r="AC2114" s="357"/>
      <c r="AD2114" s="357"/>
      <c r="AE2114" s="357"/>
      <c r="AF2114" s="357"/>
      <c r="AG2114" s="446"/>
      <c r="AH2114" s="357"/>
      <c r="AI2114" s="357"/>
      <c r="AJ2114" s="357"/>
      <c r="AK2114" s="357"/>
      <c r="AL2114" s="357"/>
      <c r="AM2114" s="357"/>
    </row>
    <row r="2115" spans="5:39" x14ac:dyDescent="0.25">
      <c r="E2115" s="356"/>
      <c r="F2115" s="356"/>
      <c r="G2115" s="356"/>
      <c r="H2115" s="356"/>
      <c r="I2115" s="356"/>
      <c r="J2115" s="357"/>
      <c r="K2115" s="357"/>
      <c r="L2115" s="357"/>
      <c r="M2115" s="357"/>
      <c r="N2115" s="358"/>
      <c r="O2115" s="358"/>
      <c r="P2115" s="358"/>
      <c r="Q2115" s="358"/>
      <c r="R2115" s="358"/>
      <c r="S2115" s="358"/>
      <c r="T2115" s="359"/>
      <c r="U2115" s="360"/>
      <c r="V2115" s="360"/>
      <c r="W2115" s="357"/>
      <c r="X2115" s="357"/>
      <c r="Y2115" s="446"/>
      <c r="Z2115" s="443"/>
      <c r="AA2115" s="446"/>
      <c r="AB2115" s="357"/>
      <c r="AC2115" s="357"/>
      <c r="AD2115" s="357"/>
      <c r="AE2115" s="357"/>
      <c r="AF2115" s="357"/>
      <c r="AG2115" s="446"/>
      <c r="AH2115" s="357"/>
      <c r="AI2115" s="357"/>
      <c r="AJ2115" s="357"/>
      <c r="AK2115" s="357"/>
      <c r="AL2115" s="357"/>
      <c r="AM2115" s="357"/>
    </row>
    <row r="2116" spans="5:39" x14ac:dyDescent="0.25">
      <c r="E2116" s="356"/>
      <c r="F2116" s="356"/>
      <c r="G2116" s="356"/>
      <c r="H2116" s="356"/>
      <c r="I2116" s="356"/>
      <c r="J2116" s="357"/>
      <c r="K2116" s="357"/>
      <c r="L2116" s="357"/>
      <c r="M2116" s="357"/>
      <c r="N2116" s="358"/>
      <c r="O2116" s="358"/>
      <c r="P2116" s="358"/>
      <c r="Q2116" s="358"/>
      <c r="R2116" s="358"/>
      <c r="S2116" s="358"/>
      <c r="T2116" s="359"/>
      <c r="U2116" s="360"/>
      <c r="V2116" s="360"/>
      <c r="W2116" s="357"/>
      <c r="X2116" s="357"/>
      <c r="Y2116" s="446"/>
      <c r="Z2116" s="443"/>
      <c r="AA2116" s="446"/>
      <c r="AB2116" s="357"/>
      <c r="AC2116" s="357"/>
      <c r="AD2116" s="357"/>
      <c r="AE2116" s="357"/>
      <c r="AF2116" s="357"/>
      <c r="AG2116" s="446"/>
      <c r="AH2116" s="357"/>
      <c r="AI2116" s="357"/>
      <c r="AJ2116" s="357"/>
      <c r="AK2116" s="357"/>
      <c r="AL2116" s="357"/>
      <c r="AM2116" s="357"/>
    </row>
    <row r="2117" spans="5:39" x14ac:dyDescent="0.25">
      <c r="E2117" s="356"/>
      <c r="F2117" s="356"/>
      <c r="G2117" s="356"/>
      <c r="H2117" s="356"/>
      <c r="I2117" s="356"/>
      <c r="J2117" s="357"/>
      <c r="K2117" s="357"/>
      <c r="L2117" s="357"/>
      <c r="M2117" s="357"/>
      <c r="N2117" s="358"/>
      <c r="O2117" s="358"/>
      <c r="P2117" s="358"/>
      <c r="Q2117" s="358"/>
      <c r="R2117" s="358"/>
      <c r="S2117" s="358"/>
      <c r="T2117" s="359"/>
      <c r="U2117" s="360"/>
      <c r="V2117" s="360"/>
      <c r="W2117" s="357"/>
      <c r="X2117" s="357"/>
      <c r="Y2117" s="446"/>
      <c r="Z2117" s="443"/>
      <c r="AA2117" s="446"/>
      <c r="AB2117" s="357"/>
      <c r="AC2117" s="357"/>
      <c r="AD2117" s="357"/>
      <c r="AE2117" s="357"/>
      <c r="AF2117" s="357"/>
      <c r="AG2117" s="446"/>
      <c r="AH2117" s="357"/>
      <c r="AI2117" s="357"/>
      <c r="AJ2117" s="357"/>
      <c r="AK2117" s="357"/>
      <c r="AL2117" s="357"/>
      <c r="AM2117" s="357"/>
    </row>
    <row r="2118" spans="5:39" x14ac:dyDescent="0.25">
      <c r="E2118" s="356"/>
      <c r="F2118" s="356"/>
      <c r="G2118" s="356"/>
      <c r="H2118" s="356"/>
      <c r="I2118" s="356"/>
      <c r="J2118" s="357"/>
      <c r="K2118" s="357"/>
      <c r="L2118" s="357"/>
      <c r="M2118" s="357"/>
      <c r="N2118" s="358"/>
      <c r="O2118" s="358"/>
      <c r="P2118" s="358"/>
      <c r="Q2118" s="358"/>
      <c r="R2118" s="358"/>
      <c r="S2118" s="358"/>
      <c r="T2118" s="359"/>
      <c r="U2118" s="360"/>
      <c r="V2118" s="360"/>
      <c r="W2118" s="357"/>
      <c r="X2118" s="357"/>
      <c r="Y2118" s="446"/>
      <c r="Z2118" s="443"/>
      <c r="AA2118" s="446"/>
      <c r="AB2118" s="357"/>
      <c r="AC2118" s="357"/>
      <c r="AD2118" s="357"/>
      <c r="AE2118" s="357"/>
      <c r="AF2118" s="357"/>
      <c r="AG2118" s="446"/>
      <c r="AH2118" s="357"/>
      <c r="AI2118" s="357"/>
      <c r="AJ2118" s="357"/>
      <c r="AK2118" s="357"/>
      <c r="AL2118" s="357"/>
      <c r="AM2118" s="357"/>
    </row>
    <row r="2119" spans="5:39" x14ac:dyDescent="0.25">
      <c r="E2119" s="356"/>
      <c r="F2119" s="356"/>
      <c r="G2119" s="356"/>
      <c r="H2119" s="356"/>
      <c r="I2119" s="356"/>
      <c r="J2119" s="357"/>
      <c r="K2119" s="357"/>
      <c r="L2119" s="357"/>
      <c r="M2119" s="357"/>
      <c r="N2119" s="358"/>
      <c r="O2119" s="358"/>
      <c r="P2119" s="358"/>
      <c r="Q2119" s="358"/>
      <c r="R2119" s="358"/>
      <c r="S2119" s="358"/>
      <c r="T2119" s="359"/>
      <c r="U2119" s="360"/>
      <c r="V2119" s="360"/>
      <c r="W2119" s="357"/>
      <c r="X2119" s="357"/>
      <c r="Y2119" s="446"/>
      <c r="Z2119" s="443"/>
      <c r="AA2119" s="446"/>
      <c r="AB2119" s="357"/>
      <c r="AC2119" s="357"/>
      <c r="AD2119" s="357"/>
      <c r="AE2119" s="357"/>
      <c r="AF2119" s="357"/>
      <c r="AG2119" s="446"/>
      <c r="AH2119" s="357"/>
      <c r="AI2119" s="357"/>
      <c r="AJ2119" s="357"/>
      <c r="AK2119" s="357"/>
      <c r="AL2119" s="357"/>
      <c r="AM2119" s="357"/>
    </row>
    <row r="2120" spans="5:39" x14ac:dyDescent="0.25">
      <c r="E2120" s="356"/>
      <c r="F2120" s="356"/>
      <c r="G2120" s="356"/>
      <c r="H2120" s="356"/>
      <c r="I2120" s="356"/>
      <c r="J2120" s="357"/>
      <c r="K2120" s="357"/>
      <c r="L2120" s="357"/>
      <c r="M2120" s="357"/>
      <c r="N2120" s="358"/>
      <c r="O2120" s="358"/>
      <c r="P2120" s="358"/>
      <c r="Q2120" s="358"/>
      <c r="R2120" s="358"/>
      <c r="S2120" s="358"/>
      <c r="T2120" s="359"/>
      <c r="U2120" s="360"/>
      <c r="V2120" s="360"/>
      <c r="W2120" s="357"/>
      <c r="X2120" s="357"/>
      <c r="Y2120" s="446"/>
      <c r="Z2120" s="443"/>
      <c r="AA2120" s="446"/>
      <c r="AB2120" s="357"/>
      <c r="AC2120" s="357"/>
      <c r="AD2120" s="357"/>
      <c r="AE2120" s="357"/>
      <c r="AF2120" s="357"/>
      <c r="AG2120" s="446"/>
      <c r="AH2120" s="357"/>
      <c r="AI2120" s="357"/>
      <c r="AJ2120" s="357"/>
      <c r="AK2120" s="357"/>
      <c r="AL2120" s="357"/>
      <c r="AM2120" s="357"/>
    </row>
    <row r="2121" spans="5:39" x14ac:dyDescent="0.25">
      <c r="E2121" s="356"/>
      <c r="F2121" s="356"/>
      <c r="G2121" s="356"/>
      <c r="H2121" s="356"/>
      <c r="I2121" s="356"/>
      <c r="J2121" s="357"/>
      <c r="K2121" s="357"/>
      <c r="L2121" s="357"/>
      <c r="M2121" s="357"/>
      <c r="N2121" s="358"/>
      <c r="O2121" s="358"/>
      <c r="P2121" s="358"/>
      <c r="Q2121" s="358"/>
      <c r="R2121" s="358"/>
      <c r="S2121" s="358"/>
      <c r="T2121" s="359"/>
      <c r="U2121" s="360"/>
      <c r="V2121" s="360"/>
      <c r="W2121" s="357"/>
      <c r="X2121" s="357"/>
      <c r="Y2121" s="446"/>
      <c r="Z2121" s="443"/>
      <c r="AA2121" s="446"/>
      <c r="AB2121" s="357"/>
      <c r="AC2121" s="357"/>
      <c r="AD2121" s="357"/>
      <c r="AE2121" s="357"/>
      <c r="AF2121" s="357"/>
      <c r="AG2121" s="446"/>
      <c r="AH2121" s="357"/>
      <c r="AI2121" s="357"/>
      <c r="AJ2121" s="357"/>
      <c r="AK2121" s="357"/>
      <c r="AL2121" s="357"/>
      <c r="AM2121" s="357"/>
    </row>
    <row r="2122" spans="5:39" x14ac:dyDescent="0.25">
      <c r="E2122" s="356"/>
      <c r="F2122" s="356"/>
      <c r="G2122" s="356"/>
      <c r="H2122" s="356"/>
      <c r="I2122" s="356"/>
      <c r="J2122" s="357"/>
      <c r="K2122" s="357"/>
      <c r="L2122" s="357"/>
      <c r="M2122" s="357"/>
      <c r="N2122" s="358"/>
      <c r="O2122" s="358"/>
      <c r="P2122" s="358"/>
      <c r="Q2122" s="358"/>
      <c r="R2122" s="358"/>
      <c r="S2122" s="358"/>
      <c r="T2122" s="359"/>
      <c r="U2122" s="360"/>
      <c r="V2122" s="360"/>
      <c r="W2122" s="357"/>
      <c r="X2122" s="357"/>
      <c r="Y2122" s="446"/>
      <c r="Z2122" s="443"/>
      <c r="AA2122" s="446"/>
      <c r="AB2122" s="357"/>
      <c r="AC2122" s="357"/>
      <c r="AD2122" s="357"/>
      <c r="AE2122" s="357"/>
      <c r="AF2122" s="357"/>
      <c r="AG2122" s="446"/>
      <c r="AH2122" s="357"/>
      <c r="AI2122" s="357"/>
      <c r="AJ2122" s="357"/>
      <c r="AK2122" s="357"/>
      <c r="AL2122" s="357"/>
      <c r="AM2122" s="357"/>
    </row>
    <row r="2123" spans="5:39" x14ac:dyDescent="0.25">
      <c r="E2123" s="356"/>
      <c r="F2123" s="356"/>
      <c r="G2123" s="356"/>
      <c r="H2123" s="356"/>
      <c r="I2123" s="356"/>
      <c r="J2123" s="357"/>
      <c r="K2123" s="357"/>
      <c r="L2123" s="357"/>
      <c r="M2123" s="357"/>
      <c r="N2123" s="358"/>
      <c r="O2123" s="358"/>
      <c r="P2123" s="358"/>
      <c r="Q2123" s="358"/>
      <c r="R2123" s="358"/>
      <c r="S2123" s="358"/>
      <c r="T2123" s="359"/>
      <c r="U2123" s="360"/>
      <c r="V2123" s="360"/>
      <c r="W2123" s="357"/>
      <c r="X2123" s="357"/>
      <c r="Y2123" s="446"/>
      <c r="Z2123" s="443"/>
      <c r="AA2123" s="446"/>
      <c r="AB2123" s="357"/>
      <c r="AC2123" s="357"/>
      <c r="AD2123" s="357"/>
      <c r="AE2123" s="357"/>
      <c r="AF2123" s="357"/>
      <c r="AG2123" s="446"/>
      <c r="AH2123" s="357"/>
      <c r="AI2123" s="357"/>
      <c r="AJ2123" s="357"/>
      <c r="AK2123" s="357"/>
      <c r="AL2123" s="357"/>
      <c r="AM2123" s="357"/>
    </row>
    <row r="2124" spans="5:39" x14ac:dyDescent="0.25">
      <c r="E2124" s="356"/>
      <c r="F2124" s="356"/>
      <c r="G2124" s="356"/>
      <c r="H2124" s="356"/>
      <c r="I2124" s="356"/>
      <c r="J2124" s="357"/>
      <c r="K2124" s="357"/>
      <c r="L2124" s="357"/>
      <c r="M2124" s="357"/>
      <c r="N2124" s="358"/>
      <c r="O2124" s="358"/>
      <c r="P2124" s="358"/>
      <c r="Q2124" s="358"/>
      <c r="R2124" s="358"/>
      <c r="S2124" s="358"/>
      <c r="T2124" s="359"/>
      <c r="U2124" s="360"/>
      <c r="V2124" s="360"/>
      <c r="W2124" s="357"/>
      <c r="X2124" s="357"/>
      <c r="Y2124" s="446"/>
      <c r="Z2124" s="443"/>
      <c r="AA2124" s="446"/>
      <c r="AB2124" s="357"/>
      <c r="AC2124" s="357"/>
      <c r="AD2124" s="357"/>
      <c r="AE2124" s="357"/>
      <c r="AF2124" s="357"/>
      <c r="AG2124" s="446"/>
      <c r="AH2124" s="357"/>
      <c r="AI2124" s="357"/>
      <c r="AJ2124" s="357"/>
      <c r="AK2124" s="357"/>
      <c r="AL2124" s="357"/>
      <c r="AM2124" s="357"/>
    </row>
    <row r="2125" spans="5:39" x14ac:dyDescent="0.25">
      <c r="E2125" s="356"/>
      <c r="F2125" s="356"/>
      <c r="G2125" s="356"/>
      <c r="H2125" s="356"/>
      <c r="I2125" s="356"/>
      <c r="J2125" s="357"/>
      <c r="K2125" s="357"/>
      <c r="L2125" s="357"/>
      <c r="M2125" s="357"/>
      <c r="N2125" s="358"/>
      <c r="O2125" s="358"/>
      <c r="P2125" s="358"/>
      <c r="Q2125" s="358"/>
      <c r="R2125" s="358"/>
      <c r="S2125" s="358"/>
      <c r="T2125" s="359"/>
      <c r="U2125" s="360"/>
      <c r="V2125" s="360"/>
      <c r="W2125" s="357"/>
      <c r="X2125" s="357"/>
      <c r="Y2125" s="446"/>
      <c r="Z2125" s="443"/>
      <c r="AA2125" s="446"/>
      <c r="AB2125" s="357"/>
      <c r="AC2125" s="357"/>
      <c r="AD2125" s="357"/>
      <c r="AE2125" s="357"/>
      <c r="AF2125" s="357"/>
      <c r="AG2125" s="446"/>
      <c r="AH2125" s="357"/>
      <c r="AI2125" s="357"/>
      <c r="AJ2125" s="357"/>
      <c r="AK2125" s="357"/>
      <c r="AL2125" s="357"/>
      <c r="AM2125" s="357"/>
    </row>
    <row r="2126" spans="5:39" x14ac:dyDescent="0.25">
      <c r="E2126" s="356"/>
      <c r="F2126" s="356"/>
      <c r="G2126" s="356"/>
      <c r="H2126" s="356"/>
      <c r="I2126" s="356"/>
      <c r="J2126" s="357"/>
      <c r="K2126" s="357"/>
      <c r="L2126" s="357"/>
      <c r="M2126" s="357"/>
      <c r="N2126" s="358"/>
      <c r="O2126" s="358"/>
      <c r="P2126" s="358"/>
      <c r="Q2126" s="358"/>
      <c r="R2126" s="358"/>
      <c r="S2126" s="358"/>
      <c r="T2126" s="359"/>
      <c r="U2126" s="360"/>
      <c r="V2126" s="360"/>
      <c r="W2126" s="357"/>
      <c r="X2126" s="357"/>
      <c r="Y2126" s="446"/>
      <c r="Z2126" s="443"/>
      <c r="AA2126" s="446"/>
      <c r="AB2126" s="357"/>
      <c r="AC2126" s="357"/>
      <c r="AD2126" s="357"/>
      <c r="AE2126" s="357"/>
      <c r="AF2126" s="357"/>
      <c r="AG2126" s="446"/>
      <c r="AH2126" s="357"/>
      <c r="AI2126" s="357"/>
      <c r="AJ2126" s="357"/>
      <c r="AK2126" s="357"/>
      <c r="AL2126" s="357"/>
      <c r="AM2126" s="357"/>
    </row>
    <row r="2127" spans="5:39" x14ac:dyDescent="0.25">
      <c r="E2127" s="356"/>
      <c r="F2127" s="356"/>
      <c r="G2127" s="356"/>
      <c r="H2127" s="356"/>
      <c r="I2127" s="356"/>
      <c r="J2127" s="357"/>
      <c r="K2127" s="357"/>
      <c r="L2127" s="357"/>
      <c r="M2127" s="357"/>
      <c r="N2127" s="358"/>
      <c r="O2127" s="358"/>
      <c r="P2127" s="358"/>
      <c r="Q2127" s="358"/>
      <c r="R2127" s="358"/>
      <c r="S2127" s="358"/>
      <c r="T2127" s="359"/>
      <c r="U2127" s="360"/>
      <c r="V2127" s="360"/>
      <c r="W2127" s="357"/>
      <c r="X2127" s="357"/>
      <c r="Y2127" s="446"/>
      <c r="Z2127" s="443"/>
      <c r="AA2127" s="446"/>
      <c r="AB2127" s="357"/>
      <c r="AC2127" s="357"/>
      <c r="AD2127" s="357"/>
      <c r="AE2127" s="357"/>
      <c r="AF2127" s="357"/>
      <c r="AG2127" s="446"/>
      <c r="AH2127" s="357"/>
      <c r="AI2127" s="357"/>
      <c r="AJ2127" s="357"/>
      <c r="AK2127" s="357"/>
      <c r="AL2127" s="357"/>
      <c r="AM2127" s="357"/>
    </row>
    <row r="2128" spans="5:39" x14ac:dyDescent="0.25">
      <c r="E2128" s="356"/>
      <c r="F2128" s="356"/>
      <c r="G2128" s="356"/>
      <c r="H2128" s="356"/>
      <c r="I2128" s="356"/>
      <c r="J2128" s="357"/>
      <c r="K2128" s="357"/>
      <c r="L2128" s="357"/>
      <c r="M2128" s="357"/>
      <c r="N2128" s="358"/>
      <c r="O2128" s="358"/>
      <c r="P2128" s="358"/>
      <c r="Q2128" s="358"/>
      <c r="R2128" s="358"/>
      <c r="S2128" s="358"/>
      <c r="T2128" s="359"/>
      <c r="U2128" s="360"/>
      <c r="V2128" s="360"/>
      <c r="W2128" s="357"/>
      <c r="X2128" s="357"/>
      <c r="Y2128" s="446"/>
      <c r="Z2128" s="443"/>
      <c r="AA2128" s="446"/>
      <c r="AB2128" s="357"/>
      <c r="AC2128" s="357"/>
      <c r="AD2128" s="357"/>
      <c r="AE2128" s="357"/>
      <c r="AF2128" s="357"/>
      <c r="AG2128" s="446"/>
      <c r="AH2128" s="357"/>
      <c r="AI2128" s="357"/>
      <c r="AJ2128" s="357"/>
      <c r="AK2128" s="357"/>
      <c r="AL2128" s="357"/>
      <c r="AM2128" s="357"/>
    </row>
    <row r="2129" spans="5:39" x14ac:dyDescent="0.25">
      <c r="E2129" s="356"/>
      <c r="F2129" s="356"/>
      <c r="G2129" s="356"/>
      <c r="H2129" s="356"/>
      <c r="I2129" s="356"/>
      <c r="J2129" s="357"/>
      <c r="K2129" s="357"/>
      <c r="L2129" s="357"/>
      <c r="M2129" s="357"/>
      <c r="N2129" s="358"/>
      <c r="O2129" s="358"/>
      <c r="P2129" s="358"/>
      <c r="Q2129" s="358"/>
      <c r="R2129" s="358"/>
      <c r="S2129" s="358"/>
      <c r="T2129" s="359"/>
      <c r="U2129" s="360"/>
      <c r="V2129" s="360"/>
      <c r="W2129" s="357"/>
      <c r="X2129" s="357"/>
      <c r="Y2129" s="446"/>
      <c r="Z2129" s="443"/>
      <c r="AA2129" s="446"/>
      <c r="AB2129" s="357"/>
      <c r="AC2129" s="357"/>
      <c r="AD2129" s="357"/>
      <c r="AE2129" s="357"/>
      <c r="AF2129" s="357"/>
      <c r="AG2129" s="446"/>
      <c r="AH2129" s="357"/>
      <c r="AI2129" s="357"/>
      <c r="AJ2129" s="357"/>
      <c r="AK2129" s="357"/>
      <c r="AL2129" s="357"/>
      <c r="AM2129" s="357"/>
    </row>
    <row r="2130" spans="5:39" x14ac:dyDescent="0.25">
      <c r="E2130" s="356"/>
      <c r="F2130" s="356"/>
      <c r="G2130" s="356"/>
      <c r="H2130" s="356"/>
      <c r="I2130" s="356"/>
      <c r="J2130" s="357"/>
      <c r="K2130" s="357"/>
      <c r="L2130" s="357"/>
      <c r="M2130" s="357"/>
      <c r="N2130" s="358"/>
      <c r="O2130" s="358"/>
      <c r="P2130" s="358"/>
      <c r="Q2130" s="358"/>
      <c r="R2130" s="358"/>
      <c r="S2130" s="358"/>
      <c r="T2130" s="359"/>
      <c r="U2130" s="360"/>
      <c r="V2130" s="360"/>
      <c r="W2130" s="357"/>
      <c r="X2130" s="357"/>
      <c r="Y2130" s="446"/>
      <c r="Z2130" s="443"/>
      <c r="AA2130" s="446"/>
      <c r="AB2130" s="357"/>
      <c r="AC2130" s="357"/>
      <c r="AD2130" s="357"/>
      <c r="AE2130" s="357"/>
      <c r="AF2130" s="357"/>
      <c r="AG2130" s="446"/>
      <c r="AH2130" s="357"/>
      <c r="AI2130" s="357"/>
      <c r="AJ2130" s="357"/>
      <c r="AK2130" s="357"/>
      <c r="AL2130" s="357"/>
      <c r="AM2130" s="357"/>
    </row>
    <row r="2131" spans="5:39" x14ac:dyDescent="0.25">
      <c r="E2131" s="356"/>
      <c r="F2131" s="356"/>
      <c r="G2131" s="356"/>
      <c r="H2131" s="356"/>
      <c r="I2131" s="356"/>
      <c r="J2131" s="357"/>
      <c r="K2131" s="357"/>
      <c r="L2131" s="357"/>
      <c r="M2131" s="357"/>
      <c r="N2131" s="358"/>
      <c r="O2131" s="358"/>
      <c r="P2131" s="358"/>
      <c r="Q2131" s="358"/>
      <c r="R2131" s="358"/>
      <c r="S2131" s="358"/>
      <c r="T2131" s="359"/>
      <c r="U2131" s="360"/>
      <c r="V2131" s="360"/>
      <c r="W2131" s="357"/>
      <c r="X2131" s="357"/>
      <c r="Y2131" s="446"/>
      <c r="Z2131" s="443"/>
      <c r="AA2131" s="446"/>
      <c r="AB2131" s="357"/>
      <c r="AC2131" s="357"/>
      <c r="AD2131" s="357"/>
      <c r="AE2131" s="357"/>
      <c r="AF2131" s="357"/>
      <c r="AG2131" s="446"/>
      <c r="AH2131" s="357"/>
      <c r="AI2131" s="357"/>
      <c r="AJ2131" s="357"/>
      <c r="AK2131" s="357"/>
      <c r="AL2131" s="357"/>
      <c r="AM2131" s="357"/>
    </row>
    <row r="2132" spans="5:39" x14ac:dyDescent="0.25">
      <c r="E2132" s="356"/>
      <c r="F2132" s="356"/>
      <c r="G2132" s="356"/>
      <c r="H2132" s="356"/>
      <c r="I2132" s="356"/>
      <c r="J2132" s="357"/>
      <c r="K2132" s="357"/>
      <c r="L2132" s="357"/>
      <c r="M2132" s="357"/>
      <c r="N2132" s="358"/>
      <c r="O2132" s="358"/>
      <c r="P2132" s="358"/>
      <c r="Q2132" s="358"/>
      <c r="R2132" s="358"/>
      <c r="S2132" s="358"/>
      <c r="T2132" s="359"/>
      <c r="U2132" s="360"/>
      <c r="V2132" s="360"/>
      <c r="W2132" s="357"/>
      <c r="X2132" s="357"/>
      <c r="Y2132" s="446"/>
      <c r="Z2132" s="443"/>
      <c r="AA2132" s="446"/>
      <c r="AB2132" s="357"/>
      <c r="AC2132" s="357"/>
      <c r="AD2132" s="357"/>
      <c r="AE2132" s="357"/>
      <c r="AF2132" s="357"/>
      <c r="AG2132" s="446"/>
      <c r="AH2132" s="357"/>
      <c r="AI2132" s="357"/>
      <c r="AJ2132" s="357"/>
      <c r="AK2132" s="357"/>
      <c r="AL2132" s="357"/>
      <c r="AM2132" s="357"/>
    </row>
    <row r="2133" spans="5:39" x14ac:dyDescent="0.25">
      <c r="E2133" s="356"/>
      <c r="F2133" s="356"/>
      <c r="G2133" s="356"/>
      <c r="H2133" s="356"/>
      <c r="I2133" s="356"/>
      <c r="J2133" s="357"/>
      <c r="K2133" s="357"/>
      <c r="L2133" s="357"/>
      <c r="M2133" s="357"/>
      <c r="N2133" s="358"/>
      <c r="O2133" s="358"/>
      <c r="P2133" s="358"/>
      <c r="Q2133" s="358"/>
      <c r="R2133" s="358"/>
      <c r="S2133" s="358"/>
      <c r="T2133" s="359"/>
      <c r="U2133" s="360"/>
      <c r="V2133" s="360"/>
      <c r="W2133" s="357"/>
      <c r="X2133" s="357"/>
      <c r="Y2133" s="446"/>
      <c r="Z2133" s="443"/>
      <c r="AA2133" s="446"/>
      <c r="AB2133" s="357"/>
      <c r="AC2133" s="357"/>
      <c r="AD2133" s="357"/>
      <c r="AE2133" s="357"/>
      <c r="AF2133" s="357"/>
      <c r="AG2133" s="446"/>
      <c r="AH2133" s="357"/>
      <c r="AI2133" s="357"/>
      <c r="AJ2133" s="357"/>
      <c r="AK2133" s="357"/>
      <c r="AL2133" s="357"/>
      <c r="AM2133" s="357"/>
    </row>
    <row r="2134" spans="5:39" x14ac:dyDescent="0.25">
      <c r="E2134" s="356"/>
      <c r="F2134" s="356"/>
      <c r="G2134" s="356"/>
      <c r="H2134" s="356"/>
      <c r="I2134" s="356"/>
      <c r="J2134" s="357"/>
      <c r="K2134" s="357"/>
      <c r="L2134" s="357"/>
      <c r="M2134" s="357"/>
      <c r="N2134" s="358"/>
      <c r="O2134" s="358"/>
      <c r="P2134" s="358"/>
      <c r="Q2134" s="358"/>
      <c r="R2134" s="358"/>
      <c r="S2134" s="358"/>
      <c r="T2134" s="359"/>
      <c r="U2134" s="360"/>
      <c r="V2134" s="360"/>
      <c r="W2134" s="357"/>
      <c r="X2134" s="357"/>
      <c r="Y2134" s="446"/>
      <c r="Z2134" s="443"/>
      <c r="AA2134" s="446"/>
      <c r="AB2134" s="357"/>
      <c r="AC2134" s="357"/>
      <c r="AD2134" s="357"/>
      <c r="AE2134" s="357"/>
      <c r="AF2134" s="357"/>
      <c r="AG2134" s="446"/>
      <c r="AH2134" s="357"/>
      <c r="AI2134" s="357"/>
      <c r="AJ2134" s="357"/>
      <c r="AK2134" s="357"/>
      <c r="AL2134" s="357"/>
      <c r="AM2134" s="357"/>
    </row>
    <row r="2135" spans="5:39" x14ac:dyDescent="0.25">
      <c r="E2135" s="356"/>
      <c r="F2135" s="356"/>
      <c r="G2135" s="356"/>
      <c r="H2135" s="356"/>
      <c r="I2135" s="356"/>
      <c r="J2135" s="357"/>
      <c r="K2135" s="357"/>
      <c r="L2135" s="357"/>
      <c r="M2135" s="357"/>
      <c r="N2135" s="358"/>
      <c r="O2135" s="358"/>
      <c r="P2135" s="358"/>
      <c r="Q2135" s="358"/>
      <c r="R2135" s="358"/>
      <c r="S2135" s="358"/>
      <c r="T2135" s="359"/>
      <c r="U2135" s="360"/>
      <c r="V2135" s="360"/>
      <c r="W2135" s="357"/>
      <c r="X2135" s="357"/>
      <c r="Y2135" s="446"/>
      <c r="Z2135" s="443"/>
      <c r="AA2135" s="446"/>
      <c r="AB2135" s="357"/>
      <c r="AC2135" s="357"/>
      <c r="AD2135" s="357"/>
      <c r="AE2135" s="357"/>
      <c r="AF2135" s="357"/>
      <c r="AG2135" s="446"/>
      <c r="AH2135" s="357"/>
      <c r="AI2135" s="357"/>
      <c r="AJ2135" s="357"/>
      <c r="AK2135" s="357"/>
      <c r="AL2135" s="357"/>
      <c r="AM2135" s="357"/>
    </row>
    <row r="2136" spans="5:39" x14ac:dyDescent="0.25">
      <c r="E2136" s="356"/>
      <c r="F2136" s="356"/>
      <c r="G2136" s="356"/>
      <c r="H2136" s="356"/>
      <c r="I2136" s="356"/>
      <c r="J2136" s="357"/>
      <c r="K2136" s="357"/>
      <c r="L2136" s="357"/>
      <c r="M2136" s="357"/>
      <c r="N2136" s="358"/>
      <c r="O2136" s="358"/>
      <c r="P2136" s="358"/>
      <c r="Q2136" s="358"/>
      <c r="R2136" s="358"/>
      <c r="S2136" s="358"/>
      <c r="T2136" s="359"/>
      <c r="U2136" s="360"/>
      <c r="V2136" s="360"/>
      <c r="W2136" s="357"/>
      <c r="X2136" s="357"/>
      <c r="Y2136" s="446"/>
      <c r="Z2136" s="443"/>
      <c r="AA2136" s="446"/>
      <c r="AB2136" s="357"/>
      <c r="AC2136" s="357"/>
      <c r="AD2136" s="357"/>
      <c r="AE2136" s="357"/>
      <c r="AF2136" s="357"/>
      <c r="AG2136" s="446"/>
      <c r="AH2136" s="357"/>
      <c r="AI2136" s="357"/>
      <c r="AJ2136" s="357"/>
      <c r="AK2136" s="357"/>
      <c r="AL2136" s="357"/>
      <c r="AM2136" s="357"/>
    </row>
    <row r="2137" spans="5:39" x14ac:dyDescent="0.25">
      <c r="E2137" s="356"/>
      <c r="F2137" s="356"/>
      <c r="G2137" s="356"/>
      <c r="H2137" s="356"/>
      <c r="I2137" s="356"/>
      <c r="J2137" s="357"/>
      <c r="K2137" s="357"/>
      <c r="L2137" s="357"/>
      <c r="M2137" s="357"/>
      <c r="N2137" s="358"/>
      <c r="O2137" s="358"/>
      <c r="P2137" s="358"/>
      <c r="Q2137" s="358"/>
      <c r="R2137" s="358"/>
      <c r="S2137" s="358"/>
      <c r="T2137" s="359"/>
      <c r="U2137" s="360"/>
      <c r="V2137" s="360"/>
      <c r="W2137" s="357"/>
      <c r="X2137" s="357"/>
      <c r="Y2137" s="446"/>
      <c r="Z2137" s="443"/>
      <c r="AA2137" s="446"/>
      <c r="AB2137" s="357"/>
      <c r="AC2137" s="357"/>
      <c r="AD2137" s="357"/>
      <c r="AE2137" s="357"/>
      <c r="AF2137" s="357"/>
      <c r="AG2137" s="446"/>
      <c r="AH2137" s="357"/>
      <c r="AI2137" s="357"/>
      <c r="AJ2137" s="357"/>
      <c r="AK2137" s="357"/>
      <c r="AL2137" s="357"/>
      <c r="AM2137" s="357"/>
    </row>
    <row r="2138" spans="5:39" x14ac:dyDescent="0.25">
      <c r="E2138" s="356"/>
      <c r="F2138" s="356"/>
      <c r="G2138" s="356"/>
      <c r="H2138" s="356"/>
      <c r="I2138" s="356"/>
      <c r="J2138" s="357"/>
      <c r="K2138" s="357"/>
      <c r="L2138" s="357"/>
      <c r="M2138" s="357"/>
      <c r="N2138" s="358"/>
      <c r="O2138" s="358"/>
      <c r="P2138" s="358"/>
      <c r="Q2138" s="358"/>
      <c r="R2138" s="358"/>
      <c r="S2138" s="358"/>
      <c r="T2138" s="359"/>
      <c r="U2138" s="360"/>
      <c r="V2138" s="360"/>
      <c r="W2138" s="357"/>
      <c r="X2138" s="357"/>
      <c r="Y2138" s="446"/>
      <c r="Z2138" s="443"/>
      <c r="AA2138" s="446"/>
      <c r="AB2138" s="357"/>
      <c r="AC2138" s="357"/>
      <c r="AD2138" s="357"/>
      <c r="AE2138" s="357"/>
      <c r="AF2138" s="357"/>
      <c r="AG2138" s="446"/>
      <c r="AH2138" s="357"/>
      <c r="AI2138" s="357"/>
      <c r="AJ2138" s="357"/>
      <c r="AK2138" s="357"/>
      <c r="AL2138" s="357"/>
      <c r="AM2138" s="357"/>
    </row>
    <row r="2139" spans="5:39" x14ac:dyDescent="0.25">
      <c r="E2139" s="356"/>
      <c r="F2139" s="356"/>
      <c r="G2139" s="356"/>
      <c r="H2139" s="356"/>
      <c r="I2139" s="356"/>
      <c r="J2139" s="357"/>
      <c r="K2139" s="357"/>
      <c r="L2139" s="357"/>
      <c r="M2139" s="357"/>
      <c r="N2139" s="358"/>
      <c r="O2139" s="358"/>
      <c r="P2139" s="358"/>
      <c r="Q2139" s="358"/>
      <c r="R2139" s="358"/>
      <c r="S2139" s="358"/>
      <c r="T2139" s="359"/>
      <c r="U2139" s="360"/>
      <c r="V2139" s="360"/>
      <c r="W2139" s="357"/>
      <c r="X2139" s="357"/>
      <c r="Y2139" s="446"/>
      <c r="Z2139" s="443"/>
      <c r="AA2139" s="446"/>
      <c r="AB2139" s="357"/>
      <c r="AC2139" s="357"/>
      <c r="AD2139" s="357"/>
      <c r="AE2139" s="357"/>
      <c r="AF2139" s="357"/>
      <c r="AG2139" s="446"/>
      <c r="AH2139" s="357"/>
      <c r="AI2139" s="357"/>
      <c r="AJ2139" s="357"/>
      <c r="AK2139" s="357"/>
      <c r="AL2139" s="357"/>
      <c r="AM2139" s="357"/>
    </row>
    <row r="2140" spans="5:39" x14ac:dyDescent="0.25">
      <c r="E2140" s="356"/>
      <c r="F2140" s="356"/>
      <c r="G2140" s="356"/>
      <c r="H2140" s="356"/>
      <c r="I2140" s="356"/>
      <c r="J2140" s="357"/>
      <c r="K2140" s="357"/>
      <c r="L2140" s="357"/>
      <c r="M2140" s="357"/>
      <c r="N2140" s="358"/>
      <c r="O2140" s="358"/>
      <c r="P2140" s="358"/>
      <c r="Q2140" s="358"/>
      <c r="R2140" s="358"/>
      <c r="S2140" s="358"/>
      <c r="T2140" s="359"/>
      <c r="U2140" s="360"/>
      <c r="V2140" s="360"/>
      <c r="W2140" s="357"/>
      <c r="X2140" s="357"/>
      <c r="Y2140" s="446"/>
      <c r="Z2140" s="443"/>
      <c r="AA2140" s="446"/>
      <c r="AB2140" s="357"/>
      <c r="AC2140" s="357"/>
      <c r="AD2140" s="357"/>
      <c r="AE2140" s="357"/>
      <c r="AF2140" s="357"/>
      <c r="AG2140" s="446"/>
      <c r="AH2140" s="357"/>
      <c r="AI2140" s="357"/>
      <c r="AJ2140" s="357"/>
      <c r="AK2140" s="357"/>
      <c r="AL2140" s="357"/>
      <c r="AM2140" s="357"/>
    </row>
    <row r="2141" spans="5:39" x14ac:dyDescent="0.25">
      <c r="E2141" s="356"/>
      <c r="F2141" s="356"/>
      <c r="G2141" s="356"/>
      <c r="H2141" s="356"/>
      <c r="I2141" s="356"/>
      <c r="J2141" s="357"/>
      <c r="K2141" s="357"/>
      <c r="L2141" s="357"/>
      <c r="M2141" s="357"/>
      <c r="N2141" s="358"/>
      <c r="O2141" s="358"/>
      <c r="P2141" s="358"/>
      <c r="Q2141" s="358"/>
      <c r="R2141" s="358"/>
      <c r="S2141" s="358"/>
      <c r="T2141" s="359"/>
      <c r="U2141" s="360"/>
      <c r="V2141" s="360"/>
      <c r="W2141" s="357"/>
      <c r="X2141" s="357"/>
      <c r="Y2141" s="446"/>
      <c r="Z2141" s="443"/>
      <c r="AA2141" s="446"/>
      <c r="AB2141" s="357"/>
      <c r="AC2141" s="357"/>
      <c r="AD2141" s="357"/>
      <c r="AE2141" s="357"/>
      <c r="AF2141" s="357"/>
      <c r="AG2141" s="446"/>
      <c r="AH2141" s="357"/>
      <c r="AI2141" s="357"/>
      <c r="AJ2141" s="357"/>
      <c r="AK2141" s="357"/>
      <c r="AL2141" s="357"/>
      <c r="AM2141" s="357"/>
    </row>
    <row r="2142" spans="5:39" x14ac:dyDescent="0.25">
      <c r="E2142" s="356"/>
      <c r="F2142" s="356"/>
      <c r="G2142" s="356"/>
      <c r="H2142" s="356"/>
      <c r="I2142" s="356"/>
      <c r="J2142" s="357"/>
      <c r="K2142" s="357"/>
      <c r="L2142" s="357"/>
      <c r="M2142" s="357"/>
      <c r="N2142" s="358"/>
      <c r="O2142" s="358"/>
      <c r="P2142" s="358"/>
      <c r="Q2142" s="358"/>
      <c r="R2142" s="358"/>
      <c r="S2142" s="358"/>
      <c r="T2142" s="359"/>
      <c r="U2142" s="360"/>
      <c r="V2142" s="360"/>
      <c r="W2142" s="357"/>
      <c r="X2142" s="357"/>
      <c r="Y2142" s="446"/>
      <c r="Z2142" s="443"/>
      <c r="AA2142" s="446"/>
      <c r="AB2142" s="357"/>
      <c r="AC2142" s="357"/>
      <c r="AD2142" s="357"/>
      <c r="AE2142" s="357"/>
      <c r="AF2142" s="357"/>
      <c r="AG2142" s="446"/>
      <c r="AH2142" s="357"/>
      <c r="AI2142" s="357"/>
      <c r="AJ2142" s="357"/>
      <c r="AK2142" s="357"/>
      <c r="AL2142" s="357"/>
      <c r="AM2142" s="357"/>
    </row>
    <row r="2143" spans="5:39" x14ac:dyDescent="0.25">
      <c r="E2143" s="356"/>
      <c r="F2143" s="356"/>
      <c r="G2143" s="356"/>
      <c r="H2143" s="356"/>
      <c r="I2143" s="356"/>
      <c r="J2143" s="357"/>
      <c r="K2143" s="357"/>
      <c r="L2143" s="357"/>
      <c r="M2143" s="357"/>
      <c r="N2143" s="358"/>
      <c r="O2143" s="358"/>
      <c r="P2143" s="358"/>
      <c r="Q2143" s="358"/>
      <c r="R2143" s="358"/>
      <c r="S2143" s="358"/>
      <c r="T2143" s="359"/>
      <c r="U2143" s="360"/>
      <c r="V2143" s="360"/>
      <c r="W2143" s="357"/>
      <c r="X2143" s="357"/>
      <c r="Y2143" s="446"/>
      <c r="Z2143" s="443"/>
      <c r="AA2143" s="446"/>
      <c r="AB2143" s="357"/>
      <c r="AC2143" s="357"/>
      <c r="AD2143" s="357"/>
      <c r="AE2143" s="357"/>
      <c r="AF2143" s="357"/>
      <c r="AG2143" s="446"/>
      <c r="AH2143" s="357"/>
      <c r="AI2143" s="357"/>
      <c r="AJ2143" s="357"/>
      <c r="AK2143" s="357"/>
      <c r="AL2143" s="357"/>
      <c r="AM2143" s="357"/>
    </row>
    <row r="2144" spans="5:39" x14ac:dyDescent="0.25">
      <c r="E2144" s="356"/>
      <c r="F2144" s="356"/>
      <c r="G2144" s="356"/>
      <c r="H2144" s="356"/>
      <c r="I2144" s="356"/>
      <c r="J2144" s="357"/>
      <c r="K2144" s="357"/>
      <c r="L2144" s="357"/>
      <c r="M2144" s="357"/>
      <c r="N2144" s="358"/>
      <c r="O2144" s="358"/>
      <c r="P2144" s="358"/>
      <c r="Q2144" s="358"/>
      <c r="R2144" s="358"/>
      <c r="S2144" s="358"/>
      <c r="T2144" s="359"/>
      <c r="U2144" s="360"/>
      <c r="V2144" s="360"/>
      <c r="W2144" s="357"/>
      <c r="X2144" s="357"/>
      <c r="Y2144" s="446"/>
      <c r="Z2144" s="443"/>
      <c r="AA2144" s="446"/>
      <c r="AB2144" s="357"/>
      <c r="AC2144" s="357"/>
      <c r="AD2144" s="357"/>
      <c r="AE2144" s="357"/>
      <c r="AF2144" s="357"/>
      <c r="AG2144" s="446"/>
      <c r="AH2144" s="357"/>
      <c r="AI2144" s="357"/>
      <c r="AJ2144" s="357"/>
      <c r="AK2144" s="357"/>
      <c r="AL2144" s="357"/>
      <c r="AM2144" s="357"/>
    </row>
    <row r="2145" spans="5:39" x14ac:dyDescent="0.25">
      <c r="E2145" s="356"/>
      <c r="F2145" s="356"/>
      <c r="G2145" s="356"/>
      <c r="H2145" s="356"/>
      <c r="I2145" s="356"/>
      <c r="J2145" s="357"/>
      <c r="K2145" s="357"/>
      <c r="L2145" s="357"/>
      <c r="M2145" s="357"/>
      <c r="N2145" s="358"/>
      <c r="O2145" s="358"/>
      <c r="P2145" s="358"/>
      <c r="Q2145" s="358"/>
      <c r="R2145" s="358"/>
      <c r="S2145" s="358"/>
      <c r="T2145" s="359"/>
      <c r="U2145" s="360"/>
      <c r="V2145" s="360"/>
      <c r="W2145" s="357"/>
      <c r="X2145" s="357"/>
      <c r="Y2145" s="446"/>
      <c r="Z2145" s="443"/>
      <c r="AA2145" s="446"/>
      <c r="AB2145" s="357"/>
      <c r="AC2145" s="357"/>
      <c r="AD2145" s="357"/>
      <c r="AE2145" s="357"/>
      <c r="AF2145" s="357"/>
      <c r="AG2145" s="446"/>
      <c r="AH2145" s="357"/>
      <c r="AI2145" s="357"/>
      <c r="AJ2145" s="357"/>
      <c r="AK2145" s="357"/>
      <c r="AL2145" s="357"/>
      <c r="AM2145" s="357"/>
    </row>
    <row r="2146" spans="5:39" x14ac:dyDescent="0.25">
      <c r="E2146" s="356"/>
      <c r="F2146" s="356"/>
      <c r="G2146" s="356"/>
      <c r="H2146" s="356"/>
      <c r="I2146" s="356"/>
      <c r="J2146" s="357"/>
      <c r="K2146" s="357"/>
      <c r="L2146" s="357"/>
      <c r="M2146" s="357"/>
      <c r="N2146" s="358"/>
      <c r="O2146" s="358"/>
      <c r="P2146" s="358"/>
      <c r="Q2146" s="358"/>
      <c r="R2146" s="358"/>
      <c r="S2146" s="358"/>
      <c r="T2146" s="359"/>
      <c r="U2146" s="360"/>
      <c r="V2146" s="360"/>
      <c r="W2146" s="357"/>
      <c r="X2146" s="357"/>
      <c r="Y2146" s="446"/>
      <c r="Z2146" s="443"/>
      <c r="AA2146" s="446"/>
      <c r="AB2146" s="357"/>
      <c r="AC2146" s="357"/>
      <c r="AD2146" s="357"/>
      <c r="AE2146" s="357"/>
      <c r="AF2146" s="357"/>
      <c r="AG2146" s="446"/>
      <c r="AH2146" s="357"/>
      <c r="AI2146" s="357"/>
      <c r="AJ2146" s="357"/>
      <c r="AK2146" s="357"/>
      <c r="AL2146" s="357"/>
      <c r="AM2146" s="357"/>
    </row>
    <row r="2147" spans="5:39" x14ac:dyDescent="0.25">
      <c r="E2147" s="356"/>
      <c r="F2147" s="356"/>
      <c r="G2147" s="356"/>
      <c r="H2147" s="356"/>
      <c r="I2147" s="356"/>
      <c r="J2147" s="357"/>
      <c r="K2147" s="357"/>
      <c r="L2147" s="357"/>
      <c r="M2147" s="357"/>
      <c r="N2147" s="358"/>
      <c r="O2147" s="358"/>
      <c r="P2147" s="358"/>
      <c r="Q2147" s="358"/>
      <c r="R2147" s="358"/>
      <c r="S2147" s="358"/>
      <c r="T2147" s="359"/>
      <c r="U2147" s="360"/>
      <c r="V2147" s="360"/>
      <c r="W2147" s="357"/>
      <c r="X2147" s="357"/>
      <c r="Y2147" s="446"/>
      <c r="Z2147" s="443"/>
      <c r="AA2147" s="446"/>
      <c r="AB2147" s="357"/>
      <c r="AC2147" s="357"/>
      <c r="AD2147" s="357"/>
      <c r="AE2147" s="357"/>
      <c r="AF2147" s="357"/>
      <c r="AG2147" s="446"/>
      <c r="AH2147" s="357"/>
      <c r="AI2147" s="357"/>
      <c r="AJ2147" s="357"/>
      <c r="AK2147" s="357"/>
      <c r="AL2147" s="357"/>
      <c r="AM2147" s="357"/>
    </row>
    <row r="2148" spans="5:39" x14ac:dyDescent="0.25">
      <c r="E2148" s="356"/>
      <c r="F2148" s="356"/>
      <c r="G2148" s="356"/>
      <c r="H2148" s="356"/>
      <c r="I2148" s="356"/>
      <c r="J2148" s="357"/>
      <c r="K2148" s="357"/>
      <c r="L2148" s="357"/>
      <c r="M2148" s="357"/>
      <c r="N2148" s="358"/>
      <c r="O2148" s="358"/>
      <c r="P2148" s="358"/>
      <c r="Q2148" s="358"/>
      <c r="R2148" s="358"/>
      <c r="S2148" s="358"/>
      <c r="T2148" s="359"/>
      <c r="U2148" s="360"/>
      <c r="V2148" s="360"/>
      <c r="W2148" s="357"/>
      <c r="X2148" s="357"/>
      <c r="Y2148" s="446"/>
      <c r="Z2148" s="443"/>
      <c r="AA2148" s="446"/>
      <c r="AB2148" s="357"/>
      <c r="AC2148" s="357"/>
      <c r="AD2148" s="357"/>
      <c r="AE2148" s="357"/>
      <c r="AF2148" s="357"/>
      <c r="AG2148" s="446"/>
      <c r="AH2148" s="357"/>
      <c r="AI2148" s="357"/>
      <c r="AJ2148" s="357"/>
      <c r="AK2148" s="357"/>
      <c r="AL2148" s="357"/>
      <c r="AM2148" s="357"/>
    </row>
    <row r="2149" spans="5:39" x14ac:dyDescent="0.25">
      <c r="E2149" s="356"/>
      <c r="F2149" s="356"/>
      <c r="G2149" s="356"/>
      <c r="H2149" s="356"/>
      <c r="I2149" s="356"/>
      <c r="J2149" s="357"/>
      <c r="K2149" s="357"/>
      <c r="L2149" s="357"/>
      <c r="M2149" s="357"/>
      <c r="N2149" s="358"/>
      <c r="O2149" s="358"/>
      <c r="P2149" s="358"/>
      <c r="Q2149" s="358"/>
      <c r="R2149" s="358"/>
      <c r="S2149" s="358"/>
      <c r="T2149" s="359"/>
      <c r="U2149" s="360"/>
      <c r="V2149" s="360"/>
      <c r="W2149" s="357"/>
      <c r="X2149" s="357"/>
      <c r="Y2149" s="446"/>
      <c r="Z2149" s="443"/>
      <c r="AA2149" s="446"/>
      <c r="AB2149" s="357"/>
      <c r="AC2149" s="357"/>
      <c r="AD2149" s="357"/>
      <c r="AE2149" s="357"/>
      <c r="AF2149" s="357"/>
      <c r="AG2149" s="446"/>
      <c r="AH2149" s="357"/>
      <c r="AI2149" s="357"/>
      <c r="AJ2149" s="357"/>
      <c r="AK2149" s="357"/>
      <c r="AL2149" s="357"/>
      <c r="AM2149" s="357"/>
    </row>
    <row r="2150" spans="5:39" x14ac:dyDescent="0.25">
      <c r="E2150" s="356"/>
      <c r="F2150" s="356"/>
      <c r="G2150" s="356"/>
      <c r="H2150" s="356"/>
      <c r="I2150" s="356"/>
      <c r="J2150" s="357"/>
      <c r="K2150" s="357"/>
      <c r="L2150" s="357"/>
      <c r="M2150" s="357"/>
      <c r="N2150" s="358"/>
      <c r="O2150" s="358"/>
      <c r="P2150" s="358"/>
      <c r="Q2150" s="358"/>
      <c r="R2150" s="358"/>
      <c r="S2150" s="358"/>
      <c r="T2150" s="359"/>
      <c r="U2150" s="360"/>
      <c r="V2150" s="360"/>
      <c r="W2150" s="357"/>
      <c r="X2150" s="357"/>
      <c r="Y2150" s="446"/>
      <c r="Z2150" s="443"/>
      <c r="AA2150" s="446"/>
      <c r="AB2150" s="357"/>
      <c r="AC2150" s="357"/>
      <c r="AD2150" s="357"/>
      <c r="AE2150" s="357"/>
      <c r="AF2150" s="357"/>
      <c r="AG2150" s="446"/>
      <c r="AH2150" s="357"/>
      <c r="AI2150" s="357"/>
      <c r="AJ2150" s="357"/>
      <c r="AK2150" s="357"/>
      <c r="AL2150" s="357"/>
      <c r="AM2150" s="357"/>
    </row>
    <row r="2151" spans="5:39" x14ac:dyDescent="0.25">
      <c r="E2151" s="356"/>
      <c r="F2151" s="356"/>
      <c r="G2151" s="356"/>
      <c r="H2151" s="356"/>
      <c r="I2151" s="356"/>
      <c r="J2151" s="357"/>
      <c r="K2151" s="357"/>
      <c r="L2151" s="357"/>
      <c r="M2151" s="357"/>
      <c r="N2151" s="358"/>
      <c r="O2151" s="358"/>
      <c r="P2151" s="358"/>
      <c r="Q2151" s="358"/>
      <c r="R2151" s="358"/>
      <c r="S2151" s="358"/>
      <c r="T2151" s="359"/>
      <c r="U2151" s="360"/>
      <c r="V2151" s="360"/>
      <c r="W2151" s="357"/>
      <c r="X2151" s="357"/>
      <c r="Y2151" s="446"/>
      <c r="Z2151" s="443"/>
      <c r="AA2151" s="446"/>
      <c r="AB2151" s="357"/>
      <c r="AC2151" s="357"/>
      <c r="AD2151" s="357"/>
      <c r="AE2151" s="357"/>
      <c r="AF2151" s="357"/>
      <c r="AG2151" s="446"/>
      <c r="AH2151" s="357"/>
      <c r="AI2151" s="357"/>
      <c r="AJ2151" s="357"/>
      <c r="AK2151" s="357"/>
      <c r="AL2151" s="357"/>
      <c r="AM2151" s="357"/>
    </row>
    <row r="2152" spans="5:39" x14ac:dyDescent="0.25">
      <c r="E2152" s="356"/>
      <c r="F2152" s="356"/>
      <c r="G2152" s="356"/>
      <c r="H2152" s="356"/>
      <c r="I2152" s="356"/>
      <c r="J2152" s="357"/>
      <c r="K2152" s="357"/>
      <c r="L2152" s="357"/>
      <c r="M2152" s="357"/>
      <c r="N2152" s="358"/>
      <c r="O2152" s="358"/>
      <c r="P2152" s="358"/>
      <c r="Q2152" s="358"/>
      <c r="R2152" s="358"/>
      <c r="S2152" s="358"/>
      <c r="T2152" s="359"/>
      <c r="U2152" s="360"/>
      <c r="V2152" s="360"/>
      <c r="W2152" s="357"/>
      <c r="X2152" s="357"/>
      <c r="Y2152" s="446"/>
      <c r="Z2152" s="443"/>
      <c r="AA2152" s="446"/>
      <c r="AB2152" s="357"/>
      <c r="AC2152" s="357"/>
      <c r="AD2152" s="357"/>
      <c r="AE2152" s="357"/>
      <c r="AF2152" s="357"/>
      <c r="AG2152" s="446"/>
      <c r="AH2152" s="357"/>
      <c r="AI2152" s="357"/>
      <c r="AJ2152" s="357"/>
      <c r="AK2152" s="357"/>
      <c r="AL2152" s="357"/>
      <c r="AM2152" s="357"/>
    </row>
    <row r="2153" spans="5:39" x14ac:dyDescent="0.25">
      <c r="E2153" s="356"/>
      <c r="F2153" s="356"/>
      <c r="G2153" s="356"/>
      <c r="H2153" s="356"/>
      <c r="I2153" s="356"/>
      <c r="J2153" s="357"/>
      <c r="K2153" s="357"/>
      <c r="L2153" s="357"/>
      <c r="M2153" s="357"/>
      <c r="N2153" s="358"/>
      <c r="O2153" s="358"/>
      <c r="P2153" s="358"/>
      <c r="Q2153" s="358"/>
      <c r="R2153" s="358"/>
      <c r="S2153" s="358"/>
      <c r="T2153" s="359"/>
      <c r="U2153" s="360"/>
      <c r="V2153" s="360"/>
      <c r="W2153" s="357"/>
      <c r="X2153" s="357"/>
      <c r="Y2153" s="446"/>
      <c r="Z2153" s="443"/>
      <c r="AA2153" s="446"/>
      <c r="AB2153" s="357"/>
      <c r="AC2153" s="357"/>
      <c r="AD2153" s="357"/>
      <c r="AE2153" s="357"/>
      <c r="AF2153" s="357"/>
      <c r="AG2153" s="446"/>
      <c r="AH2153" s="357"/>
      <c r="AI2153" s="357"/>
      <c r="AJ2153" s="357"/>
      <c r="AK2153" s="357"/>
      <c r="AL2153" s="357"/>
      <c r="AM2153" s="357"/>
    </row>
    <row r="2154" spans="5:39" x14ac:dyDescent="0.25">
      <c r="E2154" s="356"/>
      <c r="F2154" s="356"/>
      <c r="G2154" s="356"/>
      <c r="H2154" s="356"/>
      <c r="I2154" s="356"/>
      <c r="J2154" s="357"/>
      <c r="K2154" s="357"/>
      <c r="L2154" s="357"/>
      <c r="M2154" s="357"/>
      <c r="N2154" s="358"/>
      <c r="O2154" s="358"/>
      <c r="P2154" s="358"/>
      <c r="Q2154" s="358"/>
      <c r="R2154" s="358"/>
      <c r="S2154" s="358"/>
      <c r="T2154" s="359"/>
      <c r="U2154" s="360"/>
      <c r="V2154" s="360"/>
      <c r="W2154" s="357"/>
      <c r="X2154" s="357"/>
      <c r="Y2154" s="446"/>
      <c r="Z2154" s="443"/>
      <c r="AA2154" s="446"/>
      <c r="AB2154" s="357"/>
      <c r="AC2154" s="357"/>
      <c r="AD2154" s="357"/>
      <c r="AE2154" s="357"/>
      <c r="AF2154" s="357"/>
      <c r="AG2154" s="446"/>
      <c r="AH2154" s="357"/>
      <c r="AI2154" s="357"/>
      <c r="AJ2154" s="357"/>
      <c r="AK2154" s="357"/>
      <c r="AL2154" s="357"/>
      <c r="AM2154" s="357"/>
    </row>
    <row r="2155" spans="5:39" x14ac:dyDescent="0.25">
      <c r="E2155" s="356"/>
      <c r="F2155" s="356"/>
      <c r="G2155" s="356"/>
      <c r="H2155" s="356"/>
      <c r="I2155" s="356"/>
      <c r="J2155" s="357"/>
      <c r="K2155" s="357"/>
      <c r="L2155" s="357"/>
      <c r="M2155" s="357"/>
      <c r="N2155" s="358"/>
      <c r="O2155" s="358"/>
      <c r="P2155" s="358"/>
      <c r="Q2155" s="358"/>
      <c r="R2155" s="358"/>
      <c r="S2155" s="358"/>
      <c r="T2155" s="359"/>
      <c r="U2155" s="360"/>
      <c r="V2155" s="360"/>
      <c r="W2155" s="357"/>
      <c r="X2155" s="357"/>
      <c r="Y2155" s="446"/>
      <c r="Z2155" s="443"/>
      <c r="AA2155" s="446"/>
      <c r="AB2155" s="357"/>
      <c r="AC2155" s="357"/>
      <c r="AD2155" s="357"/>
      <c r="AE2155" s="357"/>
      <c r="AF2155" s="357"/>
      <c r="AG2155" s="446"/>
      <c r="AH2155" s="357"/>
      <c r="AI2155" s="357"/>
      <c r="AJ2155" s="357"/>
      <c r="AK2155" s="357"/>
      <c r="AL2155" s="357"/>
      <c r="AM2155" s="357"/>
    </row>
    <row r="2156" spans="5:39" x14ac:dyDescent="0.25">
      <c r="E2156" s="356"/>
      <c r="F2156" s="356"/>
      <c r="G2156" s="356"/>
      <c r="H2156" s="356"/>
      <c r="I2156" s="356"/>
      <c r="J2156" s="357"/>
      <c r="K2156" s="357"/>
      <c r="L2156" s="357"/>
      <c r="M2156" s="357"/>
      <c r="N2156" s="358"/>
      <c r="O2156" s="358"/>
      <c r="P2156" s="358"/>
      <c r="Q2156" s="358"/>
      <c r="R2156" s="358"/>
      <c r="S2156" s="358"/>
      <c r="T2156" s="359"/>
      <c r="U2156" s="360"/>
      <c r="V2156" s="360"/>
      <c r="W2156" s="357"/>
      <c r="X2156" s="357"/>
      <c r="Y2156" s="446"/>
      <c r="Z2156" s="443"/>
      <c r="AA2156" s="446"/>
      <c r="AB2156" s="357"/>
      <c r="AC2156" s="357"/>
      <c r="AD2156" s="357"/>
      <c r="AE2156" s="357"/>
      <c r="AF2156" s="357"/>
      <c r="AG2156" s="446"/>
      <c r="AH2156" s="357"/>
      <c r="AI2156" s="357"/>
      <c r="AJ2156" s="357"/>
      <c r="AK2156" s="357"/>
      <c r="AL2156" s="357"/>
      <c r="AM2156" s="357"/>
    </row>
    <row r="2157" spans="5:39" x14ac:dyDescent="0.25">
      <c r="E2157" s="356"/>
      <c r="F2157" s="356"/>
      <c r="G2157" s="356"/>
      <c r="H2157" s="356"/>
      <c r="I2157" s="356"/>
      <c r="J2157" s="357"/>
      <c r="K2157" s="357"/>
      <c r="L2157" s="357"/>
      <c r="M2157" s="357"/>
      <c r="N2157" s="358"/>
      <c r="O2157" s="358"/>
      <c r="P2157" s="358"/>
      <c r="Q2157" s="358"/>
      <c r="R2157" s="358"/>
      <c r="S2157" s="358"/>
      <c r="T2157" s="359"/>
      <c r="U2157" s="360"/>
      <c r="V2157" s="360"/>
      <c r="W2157" s="357"/>
      <c r="X2157" s="357"/>
      <c r="Y2157" s="446"/>
      <c r="Z2157" s="443"/>
      <c r="AA2157" s="446"/>
      <c r="AB2157" s="357"/>
      <c r="AC2157" s="357"/>
      <c r="AD2157" s="357"/>
      <c r="AE2157" s="357"/>
      <c r="AF2157" s="357"/>
      <c r="AG2157" s="446"/>
      <c r="AH2157" s="357"/>
      <c r="AI2157" s="357"/>
      <c r="AJ2157" s="357"/>
      <c r="AK2157" s="357"/>
      <c r="AL2157" s="357"/>
      <c r="AM2157" s="357"/>
    </row>
    <row r="2158" spans="5:39" x14ac:dyDescent="0.25">
      <c r="E2158" s="356"/>
      <c r="F2158" s="356"/>
      <c r="G2158" s="356"/>
      <c r="H2158" s="356"/>
      <c r="I2158" s="356"/>
      <c r="J2158" s="357"/>
      <c r="K2158" s="357"/>
      <c r="L2158" s="357"/>
      <c r="M2158" s="357"/>
      <c r="N2158" s="358"/>
      <c r="O2158" s="358"/>
      <c r="P2158" s="358"/>
      <c r="Q2158" s="358"/>
      <c r="R2158" s="358"/>
      <c r="S2158" s="358"/>
      <c r="T2158" s="359"/>
      <c r="U2158" s="360"/>
      <c r="V2158" s="360"/>
      <c r="W2158" s="357"/>
      <c r="X2158" s="357"/>
      <c r="Y2158" s="446"/>
      <c r="Z2158" s="443"/>
      <c r="AA2158" s="446"/>
      <c r="AB2158" s="357"/>
      <c r="AC2158" s="357"/>
      <c r="AD2158" s="357"/>
      <c r="AE2158" s="357"/>
      <c r="AF2158" s="357"/>
      <c r="AG2158" s="446"/>
      <c r="AH2158" s="357"/>
      <c r="AI2158" s="357"/>
      <c r="AJ2158" s="357"/>
      <c r="AK2158" s="357"/>
      <c r="AL2158" s="357"/>
      <c r="AM2158" s="357"/>
    </row>
    <row r="2159" spans="5:39" x14ac:dyDescent="0.25">
      <c r="E2159" s="356"/>
      <c r="F2159" s="356"/>
      <c r="G2159" s="356"/>
      <c r="H2159" s="356"/>
      <c r="I2159" s="356"/>
      <c r="J2159" s="357"/>
      <c r="K2159" s="357"/>
      <c r="L2159" s="357"/>
      <c r="M2159" s="357"/>
      <c r="N2159" s="358"/>
      <c r="O2159" s="358"/>
      <c r="P2159" s="358"/>
      <c r="Q2159" s="358"/>
      <c r="R2159" s="358"/>
      <c r="S2159" s="358"/>
      <c r="T2159" s="359"/>
      <c r="U2159" s="360"/>
      <c r="V2159" s="360"/>
      <c r="W2159" s="357"/>
      <c r="X2159" s="357"/>
      <c r="Y2159" s="446"/>
      <c r="Z2159" s="443"/>
      <c r="AA2159" s="446"/>
      <c r="AB2159" s="357"/>
      <c r="AC2159" s="357"/>
      <c r="AD2159" s="357"/>
      <c r="AE2159" s="357"/>
      <c r="AF2159" s="357"/>
      <c r="AG2159" s="446"/>
      <c r="AH2159" s="357"/>
      <c r="AI2159" s="357"/>
      <c r="AJ2159" s="357"/>
      <c r="AK2159" s="357"/>
      <c r="AL2159" s="357"/>
      <c r="AM2159" s="357"/>
    </row>
    <row r="2160" spans="5:39" x14ac:dyDescent="0.25">
      <c r="E2160" s="356"/>
      <c r="F2160" s="356"/>
      <c r="G2160" s="356"/>
      <c r="H2160" s="356"/>
      <c r="I2160" s="356"/>
      <c r="J2160" s="357"/>
      <c r="K2160" s="357"/>
      <c r="L2160" s="357"/>
      <c r="M2160" s="357"/>
      <c r="N2160" s="358"/>
      <c r="O2160" s="358"/>
      <c r="P2160" s="358"/>
      <c r="Q2160" s="358"/>
      <c r="R2160" s="358"/>
      <c r="S2160" s="358"/>
      <c r="T2160" s="359"/>
      <c r="U2160" s="360"/>
      <c r="V2160" s="360"/>
      <c r="W2160" s="357"/>
      <c r="X2160" s="357"/>
      <c r="Y2160" s="446"/>
      <c r="Z2160" s="443"/>
      <c r="AA2160" s="446"/>
      <c r="AB2160" s="357"/>
      <c r="AC2160" s="357"/>
      <c r="AD2160" s="357"/>
      <c r="AE2160" s="357"/>
      <c r="AF2160" s="357"/>
      <c r="AG2160" s="446"/>
      <c r="AH2160" s="357"/>
      <c r="AI2160" s="357"/>
      <c r="AJ2160" s="357"/>
      <c r="AK2160" s="357"/>
      <c r="AL2160" s="357"/>
      <c r="AM2160" s="357"/>
    </row>
    <row r="2161" spans="5:39" x14ac:dyDescent="0.25">
      <c r="E2161" s="356"/>
      <c r="F2161" s="356"/>
      <c r="G2161" s="356"/>
      <c r="H2161" s="356"/>
      <c r="I2161" s="356"/>
      <c r="J2161" s="357"/>
      <c r="K2161" s="357"/>
      <c r="L2161" s="357"/>
      <c r="M2161" s="357"/>
      <c r="N2161" s="358"/>
      <c r="O2161" s="358"/>
      <c r="P2161" s="358"/>
      <c r="Q2161" s="358"/>
      <c r="R2161" s="358"/>
      <c r="S2161" s="358"/>
      <c r="T2161" s="359"/>
      <c r="U2161" s="360"/>
      <c r="V2161" s="360"/>
      <c r="W2161" s="357"/>
      <c r="X2161" s="357"/>
      <c r="Y2161" s="446"/>
      <c r="Z2161" s="443"/>
      <c r="AA2161" s="446"/>
      <c r="AB2161" s="357"/>
      <c r="AC2161" s="357"/>
      <c r="AD2161" s="357"/>
      <c r="AE2161" s="357"/>
      <c r="AF2161" s="357"/>
      <c r="AG2161" s="446"/>
      <c r="AH2161" s="357"/>
      <c r="AI2161" s="357"/>
      <c r="AJ2161" s="357"/>
      <c r="AK2161" s="357"/>
      <c r="AL2161" s="357"/>
      <c r="AM2161" s="357"/>
    </row>
    <row r="2162" spans="5:39" x14ac:dyDescent="0.25">
      <c r="E2162" s="356"/>
      <c r="F2162" s="356"/>
      <c r="G2162" s="356"/>
      <c r="H2162" s="356"/>
      <c r="I2162" s="356"/>
      <c r="J2162" s="357"/>
      <c r="K2162" s="357"/>
      <c r="L2162" s="357"/>
      <c r="M2162" s="357"/>
      <c r="N2162" s="358"/>
      <c r="O2162" s="358"/>
      <c r="P2162" s="358"/>
      <c r="Q2162" s="358"/>
      <c r="R2162" s="358"/>
      <c r="S2162" s="358"/>
      <c r="T2162" s="359"/>
      <c r="U2162" s="360"/>
      <c r="V2162" s="360"/>
      <c r="W2162" s="357"/>
      <c r="X2162" s="357"/>
      <c r="Y2162" s="446"/>
      <c r="Z2162" s="443"/>
      <c r="AA2162" s="446"/>
      <c r="AB2162" s="357"/>
      <c r="AC2162" s="357"/>
      <c r="AD2162" s="357"/>
      <c r="AE2162" s="357"/>
      <c r="AF2162" s="357"/>
      <c r="AG2162" s="446"/>
      <c r="AH2162" s="357"/>
      <c r="AI2162" s="357"/>
      <c r="AJ2162" s="357"/>
      <c r="AK2162" s="357"/>
      <c r="AL2162" s="357"/>
      <c r="AM2162" s="357"/>
    </row>
    <row r="2163" spans="5:39" x14ac:dyDescent="0.25">
      <c r="E2163" s="356"/>
      <c r="F2163" s="356"/>
      <c r="G2163" s="356"/>
      <c r="H2163" s="356"/>
      <c r="I2163" s="356"/>
      <c r="J2163" s="357"/>
      <c r="K2163" s="357"/>
      <c r="L2163" s="357"/>
      <c r="M2163" s="357"/>
      <c r="N2163" s="358"/>
      <c r="O2163" s="358"/>
      <c r="P2163" s="358"/>
      <c r="Q2163" s="358"/>
      <c r="R2163" s="358"/>
      <c r="S2163" s="358"/>
      <c r="T2163" s="359"/>
      <c r="U2163" s="360"/>
      <c r="V2163" s="360"/>
      <c r="W2163" s="357"/>
      <c r="X2163" s="357"/>
      <c r="Y2163" s="446"/>
      <c r="Z2163" s="443"/>
      <c r="AA2163" s="446"/>
      <c r="AB2163" s="357"/>
      <c r="AC2163" s="357"/>
      <c r="AD2163" s="357"/>
      <c r="AE2163" s="357"/>
      <c r="AF2163" s="357"/>
      <c r="AG2163" s="446"/>
      <c r="AH2163" s="357"/>
      <c r="AI2163" s="357"/>
      <c r="AJ2163" s="357"/>
      <c r="AK2163" s="357"/>
      <c r="AL2163" s="357"/>
      <c r="AM2163" s="357"/>
    </row>
    <row r="2164" spans="5:39" x14ac:dyDescent="0.25">
      <c r="E2164" s="356"/>
      <c r="F2164" s="356"/>
      <c r="G2164" s="356"/>
      <c r="H2164" s="356"/>
      <c r="I2164" s="356"/>
      <c r="J2164" s="357"/>
      <c r="K2164" s="357"/>
      <c r="L2164" s="357"/>
      <c r="M2164" s="357"/>
      <c r="N2164" s="358"/>
      <c r="O2164" s="358"/>
      <c r="P2164" s="358"/>
      <c r="Q2164" s="358"/>
      <c r="R2164" s="358"/>
      <c r="S2164" s="358"/>
      <c r="T2164" s="359"/>
      <c r="U2164" s="360"/>
      <c r="V2164" s="360"/>
      <c r="W2164" s="357"/>
      <c r="X2164" s="357"/>
      <c r="Y2164" s="446"/>
      <c r="Z2164" s="443"/>
      <c r="AA2164" s="446"/>
      <c r="AB2164" s="357"/>
      <c r="AC2164" s="357"/>
      <c r="AD2164" s="357"/>
      <c r="AE2164" s="357"/>
      <c r="AF2164" s="357"/>
      <c r="AG2164" s="446"/>
      <c r="AH2164" s="357"/>
      <c r="AI2164" s="357"/>
      <c r="AJ2164" s="357"/>
      <c r="AK2164" s="357"/>
      <c r="AL2164" s="357"/>
      <c r="AM2164" s="357"/>
    </row>
    <row r="2165" spans="5:39" x14ac:dyDescent="0.25">
      <c r="E2165" s="356"/>
      <c r="F2165" s="356"/>
      <c r="G2165" s="356"/>
      <c r="H2165" s="356"/>
      <c r="I2165" s="356"/>
      <c r="J2165" s="357"/>
      <c r="K2165" s="357"/>
      <c r="L2165" s="357"/>
      <c r="M2165" s="357"/>
      <c r="N2165" s="358"/>
      <c r="O2165" s="358"/>
      <c r="P2165" s="358"/>
      <c r="Q2165" s="358"/>
      <c r="R2165" s="358"/>
      <c r="S2165" s="358"/>
      <c r="T2165" s="359"/>
      <c r="U2165" s="360"/>
      <c r="V2165" s="360"/>
      <c r="W2165" s="357"/>
      <c r="X2165" s="357"/>
      <c r="Y2165" s="446"/>
      <c r="Z2165" s="443"/>
      <c r="AA2165" s="446"/>
      <c r="AB2165" s="357"/>
      <c r="AC2165" s="357"/>
      <c r="AD2165" s="357"/>
      <c r="AE2165" s="357"/>
      <c r="AF2165" s="357"/>
      <c r="AG2165" s="446"/>
      <c r="AH2165" s="357"/>
      <c r="AI2165" s="357"/>
      <c r="AJ2165" s="357"/>
      <c r="AK2165" s="357"/>
      <c r="AL2165" s="357"/>
      <c r="AM2165" s="357"/>
    </row>
    <row r="2166" spans="5:39" x14ac:dyDescent="0.25">
      <c r="E2166" s="356"/>
      <c r="F2166" s="356"/>
      <c r="G2166" s="356"/>
      <c r="H2166" s="356"/>
      <c r="I2166" s="356"/>
      <c r="J2166" s="357"/>
      <c r="K2166" s="357"/>
      <c r="L2166" s="357"/>
      <c r="M2166" s="357"/>
      <c r="N2166" s="358"/>
      <c r="O2166" s="358"/>
      <c r="P2166" s="358"/>
      <c r="Q2166" s="358"/>
      <c r="R2166" s="358"/>
      <c r="S2166" s="358"/>
      <c r="T2166" s="359"/>
      <c r="U2166" s="360"/>
      <c r="V2166" s="360"/>
      <c r="W2166" s="357"/>
      <c r="X2166" s="357"/>
      <c r="Y2166" s="446"/>
      <c r="Z2166" s="443"/>
      <c r="AA2166" s="446"/>
      <c r="AB2166" s="357"/>
      <c r="AC2166" s="357"/>
      <c r="AD2166" s="357"/>
      <c r="AE2166" s="357"/>
      <c r="AF2166" s="357"/>
      <c r="AG2166" s="446"/>
      <c r="AH2166" s="357"/>
      <c r="AI2166" s="357"/>
      <c r="AJ2166" s="357"/>
      <c r="AK2166" s="357"/>
      <c r="AL2166" s="357"/>
      <c r="AM2166" s="357"/>
    </row>
    <row r="2167" spans="5:39" x14ac:dyDescent="0.25">
      <c r="E2167" s="356"/>
      <c r="F2167" s="356"/>
      <c r="G2167" s="356"/>
      <c r="H2167" s="356"/>
      <c r="I2167" s="356"/>
      <c r="J2167" s="357"/>
      <c r="K2167" s="357"/>
      <c r="L2167" s="357"/>
      <c r="M2167" s="357"/>
      <c r="N2167" s="358"/>
      <c r="O2167" s="358"/>
      <c r="P2167" s="358"/>
      <c r="Q2167" s="358"/>
      <c r="R2167" s="358"/>
      <c r="S2167" s="358"/>
      <c r="T2167" s="359"/>
      <c r="U2167" s="360"/>
      <c r="V2167" s="360"/>
      <c r="W2167" s="357"/>
      <c r="X2167" s="357"/>
      <c r="Y2167" s="446"/>
      <c r="Z2167" s="443"/>
      <c r="AA2167" s="446"/>
      <c r="AB2167" s="357"/>
      <c r="AC2167" s="357"/>
      <c r="AD2167" s="357"/>
      <c r="AE2167" s="357"/>
      <c r="AF2167" s="357"/>
      <c r="AG2167" s="446"/>
      <c r="AH2167" s="357"/>
      <c r="AI2167" s="357"/>
      <c r="AJ2167" s="357"/>
      <c r="AK2167" s="357"/>
      <c r="AL2167" s="357"/>
      <c r="AM2167" s="357"/>
    </row>
    <row r="2168" spans="5:39" x14ac:dyDescent="0.25">
      <c r="E2168" s="356"/>
      <c r="F2168" s="356"/>
      <c r="G2168" s="356"/>
      <c r="H2168" s="356"/>
      <c r="I2168" s="356"/>
      <c r="J2168" s="357"/>
      <c r="K2168" s="357"/>
      <c r="L2168" s="357"/>
      <c r="M2168" s="357"/>
      <c r="N2168" s="358"/>
      <c r="O2168" s="358"/>
      <c r="P2168" s="358"/>
      <c r="Q2168" s="358"/>
      <c r="R2168" s="358"/>
      <c r="S2168" s="358"/>
      <c r="T2168" s="359"/>
      <c r="U2168" s="360"/>
      <c r="V2168" s="360"/>
      <c r="W2168" s="357"/>
      <c r="X2168" s="357"/>
      <c r="Y2168" s="446"/>
      <c r="Z2168" s="443"/>
      <c r="AA2168" s="446"/>
      <c r="AB2168" s="357"/>
      <c r="AC2168" s="357"/>
      <c r="AD2168" s="357"/>
      <c r="AE2168" s="357"/>
      <c r="AF2168" s="357"/>
      <c r="AG2168" s="446"/>
      <c r="AH2168" s="357"/>
      <c r="AI2168" s="357"/>
      <c r="AJ2168" s="357"/>
      <c r="AK2168" s="357"/>
      <c r="AL2168" s="357"/>
      <c r="AM2168" s="357"/>
    </row>
    <row r="2169" spans="5:39" x14ac:dyDescent="0.25">
      <c r="E2169" s="356"/>
      <c r="F2169" s="356"/>
      <c r="G2169" s="356"/>
      <c r="H2169" s="356"/>
      <c r="I2169" s="356"/>
      <c r="J2169" s="357"/>
      <c r="K2169" s="357"/>
      <c r="L2169" s="357"/>
      <c r="M2169" s="357"/>
      <c r="N2169" s="358"/>
      <c r="O2169" s="358"/>
      <c r="P2169" s="358"/>
      <c r="Q2169" s="358"/>
      <c r="R2169" s="358"/>
      <c r="S2169" s="358"/>
      <c r="T2169" s="359"/>
      <c r="U2169" s="360"/>
      <c r="V2169" s="360"/>
      <c r="W2169" s="357"/>
      <c r="X2169" s="357"/>
      <c r="Y2169" s="446"/>
      <c r="Z2169" s="443"/>
      <c r="AA2169" s="446"/>
      <c r="AB2169" s="357"/>
      <c r="AC2169" s="357"/>
      <c r="AD2169" s="357"/>
      <c r="AE2169" s="357"/>
      <c r="AF2169" s="357"/>
      <c r="AG2169" s="446"/>
      <c r="AH2169" s="357"/>
      <c r="AI2169" s="357"/>
      <c r="AJ2169" s="357"/>
      <c r="AK2169" s="357"/>
      <c r="AL2169" s="357"/>
      <c r="AM2169" s="357"/>
    </row>
    <row r="2170" spans="5:39" x14ac:dyDescent="0.25">
      <c r="E2170" s="356"/>
      <c r="F2170" s="356"/>
      <c r="G2170" s="356"/>
      <c r="H2170" s="356"/>
      <c r="I2170" s="356"/>
      <c r="J2170" s="357"/>
      <c r="K2170" s="357"/>
      <c r="L2170" s="357"/>
      <c r="M2170" s="357"/>
      <c r="N2170" s="358"/>
      <c r="O2170" s="358"/>
      <c r="P2170" s="358"/>
      <c r="Q2170" s="358"/>
      <c r="R2170" s="358"/>
      <c r="S2170" s="358"/>
      <c r="T2170" s="359"/>
      <c r="U2170" s="360"/>
      <c r="V2170" s="360"/>
      <c r="W2170" s="357"/>
      <c r="X2170" s="357"/>
      <c r="Y2170" s="446"/>
      <c r="Z2170" s="443"/>
      <c r="AA2170" s="446"/>
      <c r="AB2170" s="357"/>
      <c r="AC2170" s="357"/>
      <c r="AD2170" s="357"/>
      <c r="AE2170" s="357"/>
      <c r="AF2170" s="357"/>
      <c r="AG2170" s="446"/>
      <c r="AH2170" s="357"/>
      <c r="AI2170" s="357"/>
      <c r="AJ2170" s="357"/>
      <c r="AK2170" s="357"/>
      <c r="AL2170" s="357"/>
      <c r="AM2170" s="357"/>
    </row>
    <row r="2171" spans="5:39" x14ac:dyDescent="0.25">
      <c r="E2171" s="356"/>
      <c r="F2171" s="356"/>
      <c r="G2171" s="356"/>
      <c r="H2171" s="356"/>
      <c r="I2171" s="356"/>
      <c r="J2171" s="357"/>
      <c r="K2171" s="357"/>
      <c r="L2171" s="357"/>
      <c r="M2171" s="357"/>
      <c r="N2171" s="358"/>
      <c r="O2171" s="358"/>
      <c r="P2171" s="358"/>
      <c r="Q2171" s="358"/>
      <c r="R2171" s="358"/>
      <c r="S2171" s="358"/>
      <c r="T2171" s="359"/>
      <c r="U2171" s="360"/>
      <c r="V2171" s="360"/>
      <c r="W2171" s="357"/>
      <c r="X2171" s="357"/>
      <c r="Y2171" s="446"/>
      <c r="Z2171" s="443"/>
      <c r="AA2171" s="446"/>
      <c r="AB2171" s="357"/>
      <c r="AC2171" s="357"/>
      <c r="AD2171" s="357"/>
      <c r="AE2171" s="357"/>
      <c r="AF2171" s="357"/>
      <c r="AG2171" s="446"/>
      <c r="AH2171" s="357"/>
      <c r="AI2171" s="357"/>
      <c r="AJ2171" s="357"/>
      <c r="AK2171" s="357"/>
      <c r="AL2171" s="357"/>
      <c r="AM2171" s="357"/>
    </row>
    <row r="2172" spans="5:39" x14ac:dyDescent="0.25">
      <c r="E2172" s="356"/>
      <c r="F2172" s="356"/>
      <c r="G2172" s="356"/>
      <c r="H2172" s="356"/>
      <c r="I2172" s="356"/>
      <c r="J2172" s="357"/>
      <c r="K2172" s="357"/>
      <c r="L2172" s="357"/>
      <c r="M2172" s="357"/>
      <c r="N2172" s="358"/>
      <c r="O2172" s="358"/>
      <c r="P2172" s="358"/>
      <c r="Q2172" s="358"/>
      <c r="R2172" s="358"/>
      <c r="S2172" s="358"/>
      <c r="T2172" s="359"/>
      <c r="U2172" s="360"/>
      <c r="V2172" s="360"/>
      <c r="W2172" s="357"/>
      <c r="X2172" s="357"/>
      <c r="Y2172" s="446"/>
      <c r="Z2172" s="443"/>
      <c r="AA2172" s="446"/>
      <c r="AB2172" s="357"/>
      <c r="AC2172" s="357"/>
      <c r="AD2172" s="357"/>
      <c r="AE2172" s="357"/>
      <c r="AF2172" s="357"/>
      <c r="AG2172" s="446"/>
      <c r="AH2172" s="357"/>
      <c r="AI2172" s="357"/>
      <c r="AJ2172" s="357"/>
      <c r="AK2172" s="357"/>
      <c r="AL2172" s="357"/>
      <c r="AM2172" s="357"/>
    </row>
    <row r="2173" spans="5:39" x14ac:dyDescent="0.25">
      <c r="E2173" s="356"/>
      <c r="F2173" s="356"/>
      <c r="G2173" s="356"/>
      <c r="H2173" s="356"/>
      <c r="I2173" s="356"/>
      <c r="J2173" s="357"/>
      <c r="K2173" s="357"/>
      <c r="L2173" s="357"/>
      <c r="M2173" s="357"/>
      <c r="N2173" s="358"/>
      <c r="O2173" s="358"/>
      <c r="P2173" s="358"/>
      <c r="Q2173" s="358"/>
      <c r="R2173" s="358"/>
      <c r="S2173" s="358"/>
      <c r="T2173" s="359"/>
      <c r="U2173" s="360"/>
      <c r="V2173" s="360"/>
      <c r="W2173" s="357"/>
      <c r="X2173" s="357"/>
      <c r="Y2173" s="446"/>
      <c r="Z2173" s="443"/>
      <c r="AA2173" s="446"/>
      <c r="AB2173" s="357"/>
      <c r="AC2173" s="357"/>
      <c r="AD2173" s="357"/>
      <c r="AE2173" s="357"/>
      <c r="AF2173" s="357"/>
      <c r="AG2173" s="446"/>
      <c r="AH2173" s="357"/>
      <c r="AI2173" s="357"/>
      <c r="AJ2173" s="357"/>
      <c r="AK2173" s="357"/>
      <c r="AL2173" s="357"/>
      <c r="AM2173" s="357"/>
    </row>
    <row r="2174" spans="5:39" x14ac:dyDescent="0.25">
      <c r="E2174" s="356"/>
      <c r="F2174" s="356"/>
      <c r="G2174" s="356"/>
      <c r="H2174" s="356"/>
      <c r="I2174" s="356"/>
      <c r="J2174" s="357"/>
      <c r="K2174" s="357"/>
      <c r="L2174" s="357"/>
      <c r="M2174" s="357"/>
      <c r="N2174" s="358"/>
      <c r="O2174" s="358"/>
      <c r="P2174" s="358"/>
      <c r="Q2174" s="358"/>
      <c r="R2174" s="358"/>
      <c r="S2174" s="358"/>
      <c r="T2174" s="359"/>
      <c r="U2174" s="360"/>
      <c r="V2174" s="360"/>
      <c r="W2174" s="357"/>
      <c r="X2174" s="357"/>
      <c r="Y2174" s="446"/>
      <c r="Z2174" s="443"/>
      <c r="AA2174" s="446"/>
      <c r="AB2174" s="357"/>
      <c r="AC2174" s="357"/>
      <c r="AD2174" s="357"/>
      <c r="AE2174" s="357"/>
      <c r="AF2174" s="357"/>
      <c r="AG2174" s="446"/>
      <c r="AH2174" s="357"/>
      <c r="AI2174" s="357"/>
      <c r="AJ2174" s="357"/>
      <c r="AK2174" s="357"/>
      <c r="AL2174" s="357"/>
      <c r="AM2174" s="357"/>
    </row>
    <row r="2175" spans="5:39" x14ac:dyDescent="0.25">
      <c r="E2175" s="356"/>
      <c r="F2175" s="356"/>
      <c r="G2175" s="356"/>
      <c r="H2175" s="356"/>
      <c r="I2175" s="356"/>
      <c r="J2175" s="357"/>
      <c r="K2175" s="357"/>
      <c r="L2175" s="357"/>
      <c r="M2175" s="357"/>
      <c r="N2175" s="358"/>
      <c r="O2175" s="358"/>
      <c r="P2175" s="358"/>
      <c r="Q2175" s="358"/>
      <c r="R2175" s="358"/>
      <c r="S2175" s="358"/>
      <c r="T2175" s="359"/>
      <c r="U2175" s="360"/>
      <c r="V2175" s="360"/>
      <c r="W2175" s="357"/>
      <c r="X2175" s="357"/>
      <c r="Y2175" s="446"/>
      <c r="Z2175" s="443"/>
      <c r="AA2175" s="446"/>
      <c r="AB2175" s="357"/>
      <c r="AC2175" s="357"/>
      <c r="AD2175" s="357"/>
      <c r="AE2175" s="357"/>
      <c r="AF2175" s="357"/>
      <c r="AG2175" s="446"/>
      <c r="AH2175" s="357"/>
      <c r="AI2175" s="357"/>
      <c r="AJ2175" s="357"/>
      <c r="AK2175" s="357"/>
      <c r="AL2175" s="357"/>
      <c r="AM2175" s="357"/>
    </row>
    <row r="2176" spans="5:39" x14ac:dyDescent="0.25">
      <c r="E2176" s="356"/>
      <c r="F2176" s="356"/>
      <c r="G2176" s="356"/>
      <c r="H2176" s="356"/>
      <c r="I2176" s="356"/>
      <c r="J2176" s="357"/>
      <c r="K2176" s="357"/>
      <c r="L2176" s="357"/>
      <c r="M2176" s="357"/>
      <c r="N2176" s="358"/>
      <c r="O2176" s="358"/>
      <c r="P2176" s="358"/>
      <c r="Q2176" s="358"/>
      <c r="R2176" s="358"/>
      <c r="S2176" s="358"/>
      <c r="T2176" s="359"/>
      <c r="U2176" s="360"/>
      <c r="V2176" s="360"/>
      <c r="W2176" s="357"/>
      <c r="X2176" s="357"/>
      <c r="Y2176" s="446"/>
      <c r="Z2176" s="443"/>
      <c r="AA2176" s="446"/>
      <c r="AB2176" s="357"/>
      <c r="AC2176" s="357"/>
      <c r="AD2176" s="357"/>
      <c r="AE2176" s="357"/>
      <c r="AF2176" s="357"/>
      <c r="AG2176" s="446"/>
      <c r="AH2176" s="357"/>
      <c r="AI2176" s="357"/>
      <c r="AJ2176" s="357"/>
      <c r="AK2176" s="357"/>
      <c r="AL2176" s="357"/>
      <c r="AM2176" s="357"/>
    </row>
    <row r="2177" spans="5:39" x14ac:dyDescent="0.25">
      <c r="E2177" s="356"/>
      <c r="F2177" s="356"/>
      <c r="G2177" s="356"/>
      <c r="H2177" s="356"/>
      <c r="I2177" s="356"/>
      <c r="J2177" s="357"/>
      <c r="K2177" s="357"/>
      <c r="L2177" s="357"/>
      <c r="M2177" s="357"/>
      <c r="N2177" s="358"/>
      <c r="O2177" s="358"/>
      <c r="P2177" s="358"/>
      <c r="Q2177" s="358"/>
      <c r="R2177" s="358"/>
      <c r="S2177" s="358"/>
      <c r="T2177" s="359"/>
      <c r="U2177" s="360"/>
      <c r="V2177" s="360"/>
      <c r="W2177" s="357"/>
      <c r="X2177" s="357"/>
      <c r="Y2177" s="446"/>
      <c r="Z2177" s="443"/>
      <c r="AA2177" s="446"/>
      <c r="AB2177" s="357"/>
      <c r="AC2177" s="357"/>
      <c r="AD2177" s="357"/>
      <c r="AE2177" s="357"/>
      <c r="AF2177" s="357"/>
      <c r="AG2177" s="446"/>
      <c r="AH2177" s="357"/>
      <c r="AI2177" s="357"/>
      <c r="AJ2177" s="357"/>
      <c r="AK2177" s="357"/>
      <c r="AL2177" s="357"/>
      <c r="AM2177" s="357"/>
    </row>
    <row r="2178" spans="5:39" x14ac:dyDescent="0.25">
      <c r="E2178" s="356"/>
      <c r="F2178" s="356"/>
      <c r="G2178" s="356"/>
      <c r="H2178" s="356"/>
      <c r="I2178" s="356"/>
      <c r="J2178" s="357"/>
      <c r="K2178" s="357"/>
      <c r="L2178" s="357"/>
      <c r="M2178" s="357"/>
      <c r="N2178" s="358"/>
      <c r="O2178" s="358"/>
      <c r="P2178" s="358"/>
      <c r="Q2178" s="358"/>
      <c r="R2178" s="358"/>
      <c r="S2178" s="358"/>
      <c r="T2178" s="359"/>
      <c r="U2178" s="360"/>
      <c r="V2178" s="360"/>
      <c r="W2178" s="357"/>
      <c r="X2178" s="357"/>
      <c r="Y2178" s="446"/>
      <c r="Z2178" s="443"/>
      <c r="AA2178" s="446"/>
      <c r="AB2178" s="357"/>
      <c r="AC2178" s="357"/>
      <c r="AD2178" s="357"/>
      <c r="AE2178" s="357"/>
      <c r="AF2178" s="357"/>
      <c r="AG2178" s="446"/>
      <c r="AH2178" s="357"/>
      <c r="AI2178" s="357"/>
      <c r="AJ2178" s="357"/>
      <c r="AK2178" s="357"/>
      <c r="AL2178" s="357"/>
      <c r="AM2178" s="357"/>
    </row>
    <row r="2179" spans="5:39" x14ac:dyDescent="0.25">
      <c r="E2179" s="356"/>
      <c r="F2179" s="356"/>
      <c r="G2179" s="356"/>
      <c r="H2179" s="356"/>
      <c r="I2179" s="356"/>
      <c r="J2179" s="357"/>
      <c r="K2179" s="357"/>
      <c r="L2179" s="357"/>
      <c r="M2179" s="357"/>
      <c r="N2179" s="358"/>
      <c r="O2179" s="358"/>
      <c r="P2179" s="358"/>
      <c r="Q2179" s="358"/>
      <c r="R2179" s="358"/>
      <c r="S2179" s="358"/>
      <c r="T2179" s="359"/>
      <c r="U2179" s="360"/>
      <c r="V2179" s="360"/>
      <c r="W2179" s="357"/>
      <c r="X2179" s="357"/>
      <c r="Y2179" s="446"/>
      <c r="Z2179" s="443"/>
      <c r="AA2179" s="446"/>
      <c r="AB2179" s="357"/>
      <c r="AC2179" s="357"/>
      <c r="AD2179" s="357"/>
      <c r="AE2179" s="357"/>
      <c r="AF2179" s="357"/>
      <c r="AG2179" s="446"/>
      <c r="AH2179" s="357"/>
      <c r="AI2179" s="357"/>
      <c r="AJ2179" s="357"/>
      <c r="AK2179" s="357"/>
      <c r="AL2179" s="357"/>
      <c r="AM2179" s="357"/>
    </row>
    <row r="2180" spans="5:39" x14ac:dyDescent="0.25">
      <c r="E2180" s="356"/>
      <c r="F2180" s="356"/>
      <c r="G2180" s="356"/>
      <c r="H2180" s="356"/>
      <c r="I2180" s="356"/>
      <c r="J2180" s="357"/>
      <c r="K2180" s="357"/>
      <c r="L2180" s="357"/>
      <c r="M2180" s="357"/>
      <c r="N2180" s="358"/>
      <c r="O2180" s="358"/>
      <c r="P2180" s="358"/>
      <c r="Q2180" s="358"/>
      <c r="R2180" s="358"/>
      <c r="S2180" s="358"/>
      <c r="T2180" s="359"/>
      <c r="U2180" s="360"/>
      <c r="V2180" s="360"/>
      <c r="W2180" s="357"/>
      <c r="X2180" s="357"/>
      <c r="Y2180" s="446"/>
      <c r="Z2180" s="443"/>
      <c r="AA2180" s="446"/>
      <c r="AB2180" s="357"/>
      <c r="AC2180" s="357"/>
      <c r="AD2180" s="357"/>
      <c r="AE2180" s="357"/>
      <c r="AF2180" s="357"/>
      <c r="AG2180" s="446"/>
      <c r="AH2180" s="357"/>
      <c r="AI2180" s="357"/>
      <c r="AJ2180" s="357"/>
      <c r="AK2180" s="357"/>
      <c r="AL2180" s="357"/>
      <c r="AM2180" s="357"/>
    </row>
    <row r="2181" spans="5:39" x14ac:dyDescent="0.25">
      <c r="E2181" s="356"/>
      <c r="F2181" s="356"/>
      <c r="G2181" s="356"/>
      <c r="H2181" s="356"/>
      <c r="I2181" s="356"/>
      <c r="J2181" s="357"/>
      <c r="K2181" s="357"/>
      <c r="L2181" s="357"/>
      <c r="M2181" s="357"/>
      <c r="N2181" s="358"/>
      <c r="O2181" s="358"/>
      <c r="P2181" s="358"/>
      <c r="Q2181" s="358"/>
      <c r="R2181" s="358"/>
      <c r="S2181" s="358"/>
      <c r="T2181" s="359"/>
      <c r="U2181" s="360"/>
      <c r="V2181" s="360"/>
      <c r="W2181" s="357"/>
      <c r="X2181" s="357"/>
      <c r="Y2181" s="446"/>
      <c r="Z2181" s="443"/>
      <c r="AA2181" s="446"/>
      <c r="AB2181" s="357"/>
      <c r="AC2181" s="357"/>
      <c r="AD2181" s="357"/>
      <c r="AE2181" s="357"/>
      <c r="AF2181" s="357"/>
      <c r="AG2181" s="446"/>
      <c r="AH2181" s="357"/>
      <c r="AI2181" s="357"/>
      <c r="AJ2181" s="357"/>
      <c r="AK2181" s="357"/>
      <c r="AL2181" s="357"/>
      <c r="AM2181" s="357"/>
    </row>
    <row r="2182" spans="5:39" x14ac:dyDescent="0.25">
      <c r="E2182" s="356"/>
      <c r="F2182" s="356"/>
      <c r="G2182" s="356"/>
      <c r="H2182" s="356"/>
      <c r="I2182" s="356"/>
      <c r="J2182" s="357"/>
      <c r="K2182" s="357"/>
      <c r="L2182" s="357"/>
      <c r="M2182" s="357"/>
      <c r="N2182" s="358"/>
      <c r="O2182" s="358"/>
      <c r="P2182" s="358"/>
      <c r="Q2182" s="358"/>
      <c r="R2182" s="358"/>
      <c r="S2182" s="358"/>
      <c r="T2182" s="359"/>
      <c r="U2182" s="360"/>
      <c r="V2182" s="360"/>
      <c r="W2182" s="357"/>
      <c r="X2182" s="357"/>
      <c r="Y2182" s="446"/>
      <c r="Z2182" s="443"/>
      <c r="AA2182" s="446"/>
      <c r="AB2182" s="357"/>
      <c r="AC2182" s="357"/>
      <c r="AD2182" s="357"/>
      <c r="AE2182" s="357"/>
      <c r="AF2182" s="357"/>
      <c r="AG2182" s="446"/>
      <c r="AH2182" s="357"/>
      <c r="AI2182" s="357"/>
      <c r="AJ2182" s="357"/>
      <c r="AK2182" s="357"/>
      <c r="AL2182" s="357"/>
      <c r="AM2182" s="357"/>
    </row>
    <row r="2183" spans="5:39" x14ac:dyDescent="0.25">
      <c r="E2183" s="356"/>
      <c r="F2183" s="356"/>
      <c r="G2183" s="356"/>
      <c r="H2183" s="356"/>
      <c r="I2183" s="356"/>
      <c r="J2183" s="357"/>
      <c r="K2183" s="357"/>
      <c r="L2183" s="357"/>
      <c r="M2183" s="357"/>
      <c r="N2183" s="358"/>
      <c r="O2183" s="358"/>
      <c r="P2183" s="358"/>
      <c r="Q2183" s="358"/>
      <c r="R2183" s="358"/>
      <c r="S2183" s="358"/>
      <c r="T2183" s="359"/>
      <c r="U2183" s="360"/>
      <c r="V2183" s="360"/>
      <c r="W2183" s="357"/>
      <c r="X2183" s="357"/>
      <c r="Y2183" s="446"/>
      <c r="Z2183" s="443"/>
      <c r="AA2183" s="446"/>
      <c r="AB2183" s="357"/>
      <c r="AC2183" s="357"/>
      <c r="AD2183" s="357"/>
      <c r="AE2183" s="357"/>
      <c r="AF2183" s="357"/>
      <c r="AG2183" s="446"/>
      <c r="AH2183" s="357"/>
      <c r="AI2183" s="357"/>
      <c r="AJ2183" s="357"/>
      <c r="AK2183" s="357"/>
      <c r="AL2183" s="357"/>
      <c r="AM2183" s="357"/>
    </row>
    <row r="2184" spans="5:39" x14ac:dyDescent="0.25">
      <c r="E2184" s="356"/>
      <c r="F2184" s="356"/>
      <c r="G2184" s="356"/>
      <c r="H2184" s="356"/>
      <c r="I2184" s="356"/>
      <c r="J2184" s="357"/>
      <c r="K2184" s="357"/>
      <c r="L2184" s="357"/>
      <c r="M2184" s="357"/>
      <c r="N2184" s="358"/>
      <c r="O2184" s="358"/>
      <c r="P2184" s="358"/>
      <c r="Q2184" s="358"/>
      <c r="R2184" s="358"/>
      <c r="S2184" s="358"/>
      <c r="T2184" s="359"/>
      <c r="U2184" s="360"/>
      <c r="V2184" s="360"/>
      <c r="W2184" s="357"/>
      <c r="X2184" s="357"/>
      <c r="Y2184" s="446"/>
      <c r="Z2184" s="443"/>
      <c r="AA2184" s="446"/>
      <c r="AB2184" s="357"/>
      <c r="AC2184" s="357"/>
      <c r="AD2184" s="357"/>
      <c r="AE2184" s="357"/>
      <c r="AF2184" s="357"/>
      <c r="AG2184" s="446"/>
      <c r="AH2184" s="357"/>
      <c r="AI2184" s="357"/>
      <c r="AJ2184" s="357"/>
      <c r="AK2184" s="357"/>
      <c r="AL2184" s="357"/>
      <c r="AM2184" s="357"/>
    </row>
    <row r="2185" spans="5:39" x14ac:dyDescent="0.25">
      <c r="E2185" s="356"/>
      <c r="F2185" s="356"/>
      <c r="G2185" s="356"/>
      <c r="H2185" s="356"/>
      <c r="I2185" s="356"/>
      <c r="J2185" s="357"/>
      <c r="K2185" s="357"/>
      <c r="L2185" s="357"/>
      <c r="M2185" s="357"/>
      <c r="N2185" s="358"/>
      <c r="O2185" s="358"/>
      <c r="P2185" s="358"/>
      <c r="Q2185" s="358"/>
      <c r="R2185" s="358"/>
      <c r="S2185" s="358"/>
      <c r="T2185" s="359"/>
      <c r="U2185" s="360"/>
      <c r="V2185" s="360"/>
      <c r="W2185" s="357"/>
      <c r="X2185" s="357"/>
      <c r="Y2185" s="446"/>
      <c r="Z2185" s="443"/>
      <c r="AA2185" s="446"/>
      <c r="AB2185" s="357"/>
      <c r="AC2185" s="357"/>
      <c r="AD2185" s="357"/>
      <c r="AE2185" s="357"/>
      <c r="AF2185" s="357"/>
      <c r="AG2185" s="446"/>
      <c r="AH2185" s="357"/>
      <c r="AI2185" s="357"/>
      <c r="AJ2185" s="357"/>
      <c r="AK2185" s="357"/>
      <c r="AL2185" s="357"/>
      <c r="AM2185" s="357"/>
    </row>
    <row r="2186" spans="5:39" x14ac:dyDescent="0.25">
      <c r="E2186" s="356"/>
      <c r="F2186" s="356"/>
      <c r="G2186" s="356"/>
      <c r="H2186" s="356"/>
      <c r="I2186" s="356"/>
      <c r="J2186" s="357"/>
      <c r="K2186" s="357"/>
      <c r="L2186" s="357"/>
      <c r="M2186" s="357"/>
      <c r="N2186" s="358"/>
      <c r="O2186" s="358"/>
      <c r="P2186" s="358"/>
      <c r="Q2186" s="358"/>
      <c r="R2186" s="358"/>
      <c r="S2186" s="358"/>
      <c r="T2186" s="359"/>
      <c r="U2186" s="360"/>
      <c r="V2186" s="360"/>
      <c r="W2186" s="357"/>
      <c r="X2186" s="357"/>
      <c r="Y2186" s="446"/>
      <c r="Z2186" s="443"/>
      <c r="AA2186" s="446"/>
      <c r="AB2186" s="357"/>
      <c r="AC2186" s="357"/>
      <c r="AD2186" s="357"/>
      <c r="AE2186" s="357"/>
      <c r="AF2186" s="357"/>
      <c r="AG2186" s="446"/>
      <c r="AH2186" s="357"/>
      <c r="AI2186" s="357"/>
      <c r="AJ2186" s="357"/>
      <c r="AK2186" s="357"/>
      <c r="AL2186" s="357"/>
      <c r="AM2186" s="357"/>
    </row>
    <row r="2187" spans="5:39" x14ac:dyDescent="0.25">
      <c r="E2187" s="356"/>
      <c r="F2187" s="356"/>
      <c r="G2187" s="356"/>
      <c r="H2187" s="356"/>
      <c r="I2187" s="356"/>
      <c r="J2187" s="357"/>
      <c r="K2187" s="357"/>
      <c r="L2187" s="357"/>
      <c r="M2187" s="357"/>
      <c r="N2187" s="358"/>
      <c r="O2187" s="358"/>
      <c r="P2187" s="358"/>
      <c r="Q2187" s="358"/>
      <c r="R2187" s="358"/>
      <c r="S2187" s="358"/>
      <c r="T2187" s="359"/>
      <c r="U2187" s="360"/>
      <c r="V2187" s="360"/>
      <c r="W2187" s="357"/>
      <c r="X2187" s="357"/>
      <c r="Y2187" s="446"/>
      <c r="Z2187" s="443"/>
      <c r="AA2187" s="446"/>
      <c r="AB2187" s="357"/>
      <c r="AC2187" s="357"/>
      <c r="AD2187" s="357"/>
      <c r="AE2187" s="357"/>
      <c r="AF2187" s="357"/>
      <c r="AG2187" s="446"/>
      <c r="AH2187" s="357"/>
      <c r="AI2187" s="357"/>
      <c r="AJ2187" s="357"/>
      <c r="AK2187" s="357"/>
      <c r="AL2187" s="357"/>
      <c r="AM2187" s="357"/>
    </row>
    <row r="2188" spans="5:39" x14ac:dyDescent="0.25">
      <c r="E2188" s="356"/>
      <c r="F2188" s="356"/>
      <c r="G2188" s="356"/>
      <c r="H2188" s="356"/>
      <c r="I2188" s="356"/>
      <c r="J2188" s="357"/>
      <c r="K2188" s="357"/>
      <c r="L2188" s="357"/>
      <c r="M2188" s="357"/>
      <c r="N2188" s="358"/>
      <c r="O2188" s="358"/>
      <c r="P2188" s="358"/>
      <c r="Q2188" s="358"/>
      <c r="R2188" s="358"/>
      <c r="S2188" s="358"/>
      <c r="T2188" s="359"/>
      <c r="U2188" s="360"/>
      <c r="V2188" s="360"/>
      <c r="W2188" s="357"/>
      <c r="X2188" s="357"/>
      <c r="Y2188" s="446"/>
      <c r="Z2188" s="443"/>
      <c r="AA2188" s="446"/>
      <c r="AB2188" s="357"/>
      <c r="AC2188" s="357"/>
      <c r="AD2188" s="357"/>
      <c r="AE2188" s="357"/>
      <c r="AF2188" s="357"/>
      <c r="AG2188" s="446"/>
      <c r="AH2188" s="357"/>
      <c r="AI2188" s="357"/>
      <c r="AJ2188" s="357"/>
      <c r="AK2188" s="357"/>
      <c r="AL2188" s="357"/>
      <c r="AM2188" s="357"/>
    </row>
    <row r="2189" spans="5:39" x14ac:dyDescent="0.25">
      <c r="E2189" s="356"/>
      <c r="F2189" s="356"/>
      <c r="G2189" s="356"/>
      <c r="H2189" s="356"/>
      <c r="I2189" s="356"/>
      <c r="J2189" s="357"/>
      <c r="K2189" s="357"/>
      <c r="L2189" s="357"/>
      <c r="M2189" s="357"/>
      <c r="N2189" s="358"/>
      <c r="O2189" s="358"/>
      <c r="P2189" s="358"/>
      <c r="Q2189" s="358"/>
      <c r="R2189" s="358"/>
      <c r="S2189" s="358"/>
      <c r="T2189" s="359"/>
      <c r="U2189" s="360"/>
      <c r="V2189" s="360"/>
      <c r="W2189" s="357"/>
      <c r="X2189" s="357"/>
      <c r="Y2189" s="446"/>
      <c r="Z2189" s="443"/>
      <c r="AA2189" s="446"/>
      <c r="AB2189" s="357"/>
      <c r="AC2189" s="357"/>
      <c r="AD2189" s="357"/>
      <c r="AE2189" s="357"/>
      <c r="AF2189" s="357"/>
      <c r="AG2189" s="446"/>
      <c r="AH2189" s="357"/>
      <c r="AI2189" s="357"/>
      <c r="AJ2189" s="357"/>
      <c r="AK2189" s="357"/>
      <c r="AL2189" s="357"/>
      <c r="AM2189" s="357"/>
    </row>
    <row r="2190" spans="5:39" x14ac:dyDescent="0.25">
      <c r="E2190" s="356"/>
      <c r="F2190" s="356"/>
      <c r="G2190" s="356"/>
      <c r="H2190" s="356"/>
      <c r="I2190" s="356"/>
      <c r="J2190" s="357"/>
      <c r="K2190" s="357"/>
      <c r="L2190" s="357"/>
      <c r="M2190" s="357"/>
      <c r="N2190" s="358"/>
      <c r="O2190" s="358"/>
      <c r="P2190" s="358"/>
      <c r="Q2190" s="358"/>
      <c r="R2190" s="358"/>
      <c r="S2190" s="358"/>
      <c r="T2190" s="359"/>
      <c r="U2190" s="360"/>
      <c r="V2190" s="360"/>
      <c r="W2190" s="357"/>
      <c r="X2190" s="357"/>
      <c r="Y2190" s="446"/>
      <c r="Z2190" s="443"/>
      <c r="AA2190" s="446"/>
      <c r="AB2190" s="357"/>
      <c r="AC2190" s="357"/>
      <c r="AD2190" s="357"/>
      <c r="AE2190" s="357"/>
      <c r="AF2190" s="357"/>
      <c r="AG2190" s="446"/>
      <c r="AH2190" s="357"/>
      <c r="AI2190" s="357"/>
      <c r="AJ2190" s="357"/>
      <c r="AK2190" s="357"/>
      <c r="AL2190" s="357"/>
      <c r="AM2190" s="357"/>
    </row>
    <row r="2191" spans="5:39" x14ac:dyDescent="0.25">
      <c r="E2191" s="356"/>
      <c r="F2191" s="356"/>
      <c r="G2191" s="356"/>
      <c r="H2191" s="356"/>
      <c r="I2191" s="356"/>
      <c r="J2191" s="357"/>
      <c r="K2191" s="357"/>
      <c r="L2191" s="357"/>
      <c r="M2191" s="357"/>
      <c r="N2191" s="358"/>
      <c r="O2191" s="358"/>
      <c r="P2191" s="358"/>
      <c r="Q2191" s="358"/>
      <c r="R2191" s="358"/>
      <c r="S2191" s="358"/>
      <c r="T2191" s="359"/>
      <c r="U2191" s="360"/>
      <c r="V2191" s="360"/>
      <c r="W2191" s="357"/>
      <c r="X2191" s="357"/>
      <c r="Y2191" s="446"/>
      <c r="Z2191" s="443"/>
      <c r="AA2191" s="446"/>
      <c r="AB2191" s="357"/>
      <c r="AC2191" s="357"/>
      <c r="AD2191" s="357"/>
      <c r="AE2191" s="357"/>
      <c r="AF2191" s="357"/>
      <c r="AG2191" s="446"/>
      <c r="AH2191" s="357"/>
      <c r="AI2191" s="357"/>
      <c r="AJ2191" s="357"/>
      <c r="AK2191" s="357"/>
      <c r="AL2191" s="357"/>
      <c r="AM2191" s="357"/>
    </row>
    <row r="2192" spans="5:39" x14ac:dyDescent="0.25">
      <c r="E2192" s="356"/>
      <c r="F2192" s="356"/>
      <c r="G2192" s="356"/>
      <c r="H2192" s="356"/>
      <c r="I2192" s="356"/>
      <c r="J2192" s="357"/>
      <c r="K2192" s="357"/>
      <c r="L2192" s="357"/>
      <c r="M2192" s="357"/>
      <c r="N2192" s="358"/>
      <c r="O2192" s="358"/>
      <c r="P2192" s="358"/>
      <c r="Q2192" s="358"/>
      <c r="R2192" s="358"/>
      <c r="S2192" s="358"/>
      <c r="T2192" s="359"/>
      <c r="U2192" s="360"/>
      <c r="V2192" s="360"/>
      <c r="W2192" s="357"/>
      <c r="X2192" s="357"/>
      <c r="Y2192" s="446"/>
      <c r="Z2192" s="443"/>
      <c r="AA2192" s="446"/>
      <c r="AB2192" s="357"/>
      <c r="AC2192" s="357"/>
      <c r="AD2192" s="357"/>
      <c r="AE2192" s="357"/>
      <c r="AF2192" s="357"/>
      <c r="AG2192" s="446"/>
      <c r="AH2192" s="357"/>
      <c r="AI2192" s="357"/>
      <c r="AJ2192" s="357"/>
      <c r="AK2192" s="357"/>
      <c r="AL2192" s="357"/>
      <c r="AM2192" s="357"/>
    </row>
    <row r="2193" spans="5:39" x14ac:dyDescent="0.25">
      <c r="E2193" s="356"/>
      <c r="F2193" s="356"/>
      <c r="G2193" s="356"/>
      <c r="H2193" s="356"/>
      <c r="I2193" s="356"/>
      <c r="J2193" s="357"/>
      <c r="K2193" s="357"/>
      <c r="L2193" s="357"/>
      <c r="M2193" s="357"/>
      <c r="N2193" s="358"/>
      <c r="O2193" s="358"/>
      <c r="P2193" s="358"/>
      <c r="Q2193" s="358"/>
      <c r="R2193" s="358"/>
      <c r="S2193" s="358"/>
      <c r="T2193" s="359"/>
      <c r="U2193" s="360"/>
      <c r="V2193" s="360"/>
      <c r="W2193" s="357"/>
      <c r="X2193" s="357"/>
      <c r="Y2193" s="446"/>
      <c r="Z2193" s="443"/>
      <c r="AA2193" s="446"/>
      <c r="AB2193" s="357"/>
      <c r="AC2193" s="357"/>
      <c r="AD2193" s="357"/>
      <c r="AE2193" s="357"/>
      <c r="AF2193" s="357"/>
      <c r="AG2193" s="446"/>
      <c r="AH2193" s="357"/>
      <c r="AI2193" s="357"/>
      <c r="AJ2193" s="357"/>
      <c r="AK2193" s="357"/>
      <c r="AL2193" s="357"/>
      <c r="AM2193" s="357"/>
    </row>
    <row r="2194" spans="5:39" x14ac:dyDescent="0.25">
      <c r="E2194" s="356"/>
      <c r="F2194" s="356"/>
      <c r="G2194" s="356"/>
      <c r="H2194" s="356"/>
      <c r="I2194" s="356"/>
      <c r="J2194" s="357"/>
      <c r="K2194" s="357"/>
      <c r="L2194" s="357"/>
      <c r="M2194" s="357"/>
      <c r="N2194" s="358"/>
      <c r="O2194" s="358"/>
      <c r="P2194" s="358"/>
      <c r="Q2194" s="358"/>
      <c r="R2194" s="358"/>
      <c r="S2194" s="358"/>
      <c r="T2194" s="359"/>
      <c r="U2194" s="360"/>
      <c r="V2194" s="360"/>
      <c r="W2194" s="357"/>
      <c r="X2194" s="357"/>
      <c r="Y2194" s="446"/>
      <c r="Z2194" s="443"/>
      <c r="AA2194" s="446"/>
      <c r="AB2194" s="357"/>
      <c r="AC2194" s="357"/>
      <c r="AD2194" s="357"/>
      <c r="AE2194" s="357"/>
      <c r="AF2194" s="357"/>
      <c r="AG2194" s="446"/>
      <c r="AH2194" s="357"/>
      <c r="AI2194" s="357"/>
      <c r="AJ2194" s="357"/>
      <c r="AK2194" s="357"/>
      <c r="AL2194" s="357"/>
      <c r="AM2194" s="357"/>
    </row>
    <row r="2195" spans="5:39" x14ac:dyDescent="0.25">
      <c r="E2195" s="356"/>
      <c r="F2195" s="356"/>
      <c r="G2195" s="356"/>
      <c r="H2195" s="356"/>
      <c r="I2195" s="356"/>
      <c r="J2195" s="357"/>
      <c r="K2195" s="357"/>
      <c r="L2195" s="357"/>
      <c r="M2195" s="357"/>
      <c r="N2195" s="358"/>
      <c r="O2195" s="358"/>
      <c r="P2195" s="358"/>
      <c r="Q2195" s="358"/>
      <c r="R2195" s="358"/>
      <c r="S2195" s="358"/>
      <c r="T2195" s="359"/>
      <c r="U2195" s="360"/>
      <c r="V2195" s="360"/>
      <c r="W2195" s="357"/>
      <c r="X2195" s="357"/>
      <c r="Y2195" s="446"/>
      <c r="Z2195" s="443"/>
      <c r="AA2195" s="446"/>
      <c r="AB2195" s="357"/>
      <c r="AC2195" s="357"/>
      <c r="AD2195" s="357"/>
      <c r="AE2195" s="357"/>
      <c r="AF2195" s="357"/>
      <c r="AG2195" s="446"/>
      <c r="AH2195" s="357"/>
      <c r="AI2195" s="357"/>
      <c r="AJ2195" s="357"/>
      <c r="AK2195" s="357"/>
      <c r="AL2195" s="357"/>
      <c r="AM2195" s="357"/>
    </row>
    <row r="2196" spans="5:39" x14ac:dyDescent="0.25">
      <c r="E2196" s="356"/>
      <c r="F2196" s="356"/>
      <c r="G2196" s="356"/>
      <c r="H2196" s="356"/>
      <c r="I2196" s="356"/>
      <c r="J2196" s="357"/>
      <c r="K2196" s="357"/>
      <c r="L2196" s="357"/>
      <c r="M2196" s="357"/>
      <c r="N2196" s="358"/>
      <c r="O2196" s="358"/>
      <c r="P2196" s="358"/>
      <c r="Q2196" s="358"/>
      <c r="R2196" s="358"/>
      <c r="S2196" s="358"/>
      <c r="T2196" s="359"/>
      <c r="U2196" s="360"/>
      <c r="V2196" s="360"/>
      <c r="W2196" s="357"/>
      <c r="X2196" s="357"/>
      <c r="Y2196" s="446"/>
      <c r="Z2196" s="443"/>
      <c r="AA2196" s="446"/>
      <c r="AB2196" s="357"/>
      <c r="AC2196" s="357"/>
      <c r="AD2196" s="357"/>
      <c r="AE2196" s="357"/>
      <c r="AF2196" s="357"/>
      <c r="AG2196" s="446"/>
      <c r="AH2196" s="357"/>
      <c r="AI2196" s="357"/>
      <c r="AJ2196" s="357"/>
      <c r="AK2196" s="357"/>
      <c r="AL2196" s="357"/>
      <c r="AM2196" s="357"/>
    </row>
    <row r="2197" spans="5:39" x14ac:dyDescent="0.25">
      <c r="E2197" s="356"/>
      <c r="F2197" s="356"/>
      <c r="G2197" s="356"/>
      <c r="H2197" s="356"/>
      <c r="I2197" s="356"/>
      <c r="J2197" s="357"/>
      <c r="K2197" s="357"/>
      <c r="L2197" s="357"/>
      <c r="M2197" s="357"/>
      <c r="N2197" s="358"/>
      <c r="O2197" s="358"/>
      <c r="P2197" s="358"/>
      <c r="Q2197" s="358"/>
      <c r="R2197" s="358"/>
      <c r="S2197" s="358"/>
      <c r="T2197" s="359"/>
      <c r="U2197" s="360"/>
      <c r="V2197" s="360"/>
      <c r="W2197" s="357"/>
      <c r="X2197" s="357"/>
      <c r="Y2197" s="446"/>
      <c r="Z2197" s="443"/>
      <c r="AA2197" s="446"/>
      <c r="AB2197" s="357"/>
      <c r="AC2197" s="357"/>
      <c r="AD2197" s="357"/>
      <c r="AE2197" s="357"/>
      <c r="AF2197" s="357"/>
      <c r="AG2197" s="446"/>
      <c r="AH2197" s="357"/>
      <c r="AI2197" s="357"/>
      <c r="AJ2197" s="357"/>
      <c r="AK2197" s="357"/>
      <c r="AL2197" s="357"/>
      <c r="AM2197" s="357"/>
    </row>
    <row r="2198" spans="5:39" x14ac:dyDescent="0.25">
      <c r="E2198" s="356"/>
      <c r="F2198" s="356"/>
      <c r="G2198" s="356"/>
      <c r="H2198" s="356"/>
      <c r="I2198" s="356"/>
      <c r="J2198" s="357"/>
      <c r="K2198" s="357"/>
      <c r="L2198" s="357"/>
      <c r="M2198" s="357"/>
      <c r="N2198" s="358"/>
      <c r="O2198" s="358"/>
      <c r="P2198" s="358"/>
      <c r="Q2198" s="358"/>
      <c r="R2198" s="358"/>
      <c r="S2198" s="358"/>
      <c r="T2198" s="359"/>
      <c r="U2198" s="360"/>
      <c r="V2198" s="360"/>
      <c r="W2198" s="357"/>
      <c r="X2198" s="357"/>
      <c r="Y2198" s="446"/>
      <c r="Z2198" s="443"/>
      <c r="AA2198" s="446"/>
      <c r="AB2198" s="357"/>
      <c r="AC2198" s="357"/>
      <c r="AD2198" s="357"/>
      <c r="AE2198" s="357"/>
      <c r="AF2198" s="357"/>
      <c r="AG2198" s="446"/>
      <c r="AH2198" s="357"/>
      <c r="AI2198" s="357"/>
      <c r="AJ2198" s="357"/>
      <c r="AK2198" s="357"/>
      <c r="AL2198" s="357"/>
      <c r="AM2198" s="357"/>
    </row>
    <row r="2199" spans="5:39" x14ac:dyDescent="0.25">
      <c r="E2199" s="356"/>
      <c r="F2199" s="356"/>
      <c r="G2199" s="356"/>
      <c r="H2199" s="356"/>
      <c r="I2199" s="356"/>
      <c r="J2199" s="357"/>
      <c r="K2199" s="357"/>
      <c r="L2199" s="357"/>
      <c r="M2199" s="357"/>
      <c r="N2199" s="358"/>
      <c r="O2199" s="358"/>
      <c r="P2199" s="358"/>
      <c r="Q2199" s="358"/>
      <c r="R2199" s="358"/>
      <c r="S2199" s="358"/>
      <c r="T2199" s="359"/>
      <c r="U2199" s="360"/>
      <c r="V2199" s="360"/>
      <c r="W2199" s="357"/>
      <c r="X2199" s="357"/>
      <c r="Y2199" s="446"/>
      <c r="Z2199" s="443"/>
      <c r="AA2199" s="446"/>
      <c r="AB2199" s="357"/>
      <c r="AC2199" s="357"/>
      <c r="AD2199" s="357"/>
      <c r="AE2199" s="357"/>
      <c r="AF2199" s="357"/>
      <c r="AG2199" s="446"/>
      <c r="AH2199" s="357"/>
      <c r="AI2199" s="357"/>
      <c r="AJ2199" s="357"/>
      <c r="AK2199" s="357"/>
      <c r="AL2199" s="357"/>
      <c r="AM2199" s="357"/>
    </row>
    <row r="2200" spans="5:39" x14ac:dyDescent="0.25">
      <c r="E2200" s="356"/>
      <c r="F2200" s="356"/>
      <c r="G2200" s="356"/>
      <c r="H2200" s="356"/>
      <c r="I2200" s="356"/>
      <c r="J2200" s="357"/>
      <c r="K2200" s="357"/>
      <c r="L2200" s="357"/>
      <c r="M2200" s="357"/>
      <c r="N2200" s="358"/>
      <c r="O2200" s="358"/>
      <c r="P2200" s="358"/>
      <c r="Q2200" s="358"/>
      <c r="R2200" s="358"/>
      <c r="S2200" s="358"/>
      <c r="T2200" s="359"/>
      <c r="U2200" s="360"/>
      <c r="V2200" s="360"/>
      <c r="W2200" s="357"/>
      <c r="X2200" s="357"/>
      <c r="Y2200" s="446"/>
      <c r="Z2200" s="443"/>
      <c r="AA2200" s="446"/>
      <c r="AB2200" s="357"/>
      <c r="AC2200" s="357"/>
      <c r="AD2200" s="357"/>
      <c r="AE2200" s="357"/>
      <c r="AF2200" s="357"/>
      <c r="AG2200" s="446"/>
      <c r="AH2200" s="357"/>
      <c r="AI2200" s="357"/>
      <c r="AJ2200" s="357"/>
      <c r="AK2200" s="357"/>
      <c r="AL2200" s="357"/>
      <c r="AM2200" s="357"/>
    </row>
    <row r="2201" spans="5:39" x14ac:dyDescent="0.25">
      <c r="E2201" s="356"/>
      <c r="F2201" s="356"/>
      <c r="G2201" s="356"/>
      <c r="H2201" s="356"/>
      <c r="I2201" s="356"/>
      <c r="J2201" s="357"/>
      <c r="K2201" s="357"/>
      <c r="L2201" s="357"/>
      <c r="M2201" s="357"/>
      <c r="N2201" s="358"/>
      <c r="O2201" s="358"/>
      <c r="P2201" s="358"/>
      <c r="Q2201" s="358"/>
      <c r="R2201" s="358"/>
      <c r="S2201" s="358"/>
      <c r="T2201" s="359"/>
      <c r="U2201" s="360"/>
      <c r="V2201" s="360"/>
      <c r="W2201" s="357"/>
      <c r="X2201" s="357"/>
      <c r="Y2201" s="446"/>
      <c r="Z2201" s="443"/>
      <c r="AA2201" s="446"/>
      <c r="AB2201" s="357"/>
      <c r="AC2201" s="357"/>
      <c r="AD2201" s="357"/>
      <c r="AE2201" s="357"/>
      <c r="AF2201" s="357"/>
      <c r="AG2201" s="446"/>
      <c r="AH2201" s="357"/>
      <c r="AI2201" s="357"/>
      <c r="AJ2201" s="357"/>
      <c r="AK2201" s="357"/>
      <c r="AL2201" s="357"/>
      <c r="AM2201" s="357"/>
    </row>
    <row r="2202" spans="5:39" x14ac:dyDescent="0.25">
      <c r="E2202" s="356"/>
      <c r="F2202" s="356"/>
      <c r="G2202" s="356"/>
      <c r="H2202" s="356"/>
      <c r="I2202" s="356"/>
      <c r="J2202" s="357"/>
      <c r="K2202" s="357"/>
      <c r="L2202" s="357"/>
      <c r="M2202" s="357"/>
      <c r="N2202" s="358"/>
      <c r="O2202" s="358"/>
      <c r="P2202" s="358"/>
      <c r="Q2202" s="358"/>
      <c r="R2202" s="358"/>
      <c r="S2202" s="358"/>
      <c r="T2202" s="359"/>
      <c r="U2202" s="360"/>
      <c r="V2202" s="360"/>
      <c r="W2202" s="357"/>
      <c r="X2202" s="357"/>
      <c r="Y2202" s="446"/>
      <c r="Z2202" s="443"/>
      <c r="AA2202" s="446"/>
      <c r="AB2202" s="357"/>
      <c r="AC2202" s="357"/>
      <c r="AD2202" s="357"/>
      <c r="AE2202" s="357"/>
      <c r="AF2202" s="357"/>
      <c r="AG2202" s="446"/>
      <c r="AH2202" s="357"/>
      <c r="AI2202" s="357"/>
      <c r="AJ2202" s="357"/>
      <c r="AK2202" s="357"/>
      <c r="AL2202" s="357"/>
      <c r="AM2202" s="357"/>
    </row>
    <row r="2203" spans="5:39" x14ac:dyDescent="0.25">
      <c r="E2203" s="356"/>
      <c r="F2203" s="356"/>
      <c r="G2203" s="356"/>
      <c r="H2203" s="356"/>
      <c r="I2203" s="356"/>
      <c r="J2203" s="357"/>
      <c r="K2203" s="357"/>
      <c r="L2203" s="357"/>
      <c r="M2203" s="357"/>
      <c r="N2203" s="358"/>
      <c r="O2203" s="358"/>
      <c r="P2203" s="358"/>
      <c r="Q2203" s="358"/>
      <c r="R2203" s="358"/>
      <c r="S2203" s="358"/>
      <c r="T2203" s="359"/>
      <c r="U2203" s="360"/>
      <c r="V2203" s="360"/>
      <c r="W2203" s="357"/>
      <c r="X2203" s="357"/>
      <c r="Y2203" s="446"/>
      <c r="Z2203" s="443"/>
      <c r="AA2203" s="446"/>
      <c r="AB2203" s="357"/>
      <c r="AC2203" s="357"/>
      <c r="AD2203" s="357"/>
      <c r="AE2203" s="357"/>
      <c r="AF2203" s="357"/>
      <c r="AG2203" s="446"/>
      <c r="AH2203" s="357"/>
      <c r="AI2203" s="357"/>
      <c r="AJ2203" s="357"/>
      <c r="AK2203" s="357"/>
      <c r="AL2203" s="357"/>
      <c r="AM2203" s="357"/>
    </row>
    <row r="2204" spans="5:39" x14ac:dyDescent="0.25">
      <c r="E2204" s="356"/>
      <c r="F2204" s="356"/>
      <c r="G2204" s="356"/>
      <c r="H2204" s="356"/>
      <c r="I2204" s="356"/>
      <c r="J2204" s="357"/>
      <c r="K2204" s="357"/>
      <c r="L2204" s="357"/>
      <c r="M2204" s="357"/>
      <c r="N2204" s="358"/>
      <c r="O2204" s="358"/>
      <c r="P2204" s="358"/>
      <c r="Q2204" s="358"/>
      <c r="R2204" s="358"/>
      <c r="S2204" s="358"/>
      <c r="T2204" s="359"/>
      <c r="U2204" s="360"/>
      <c r="V2204" s="360"/>
      <c r="W2204" s="357"/>
      <c r="X2204" s="357"/>
      <c r="Y2204" s="446"/>
      <c r="Z2204" s="443"/>
      <c r="AA2204" s="446"/>
      <c r="AB2204" s="357"/>
      <c r="AC2204" s="357"/>
      <c r="AD2204" s="357"/>
      <c r="AE2204" s="357"/>
      <c r="AF2204" s="357"/>
      <c r="AG2204" s="446"/>
      <c r="AH2204" s="357"/>
      <c r="AI2204" s="357"/>
      <c r="AJ2204" s="357"/>
      <c r="AK2204" s="357"/>
      <c r="AL2204" s="357"/>
      <c r="AM2204" s="357"/>
    </row>
    <row r="2205" spans="5:39" x14ac:dyDescent="0.25">
      <c r="E2205" s="356"/>
      <c r="F2205" s="356"/>
      <c r="G2205" s="356"/>
      <c r="H2205" s="356"/>
      <c r="I2205" s="356"/>
      <c r="J2205" s="357"/>
      <c r="K2205" s="357"/>
      <c r="L2205" s="357"/>
      <c r="M2205" s="357"/>
      <c r="N2205" s="358"/>
      <c r="O2205" s="358"/>
      <c r="P2205" s="358"/>
      <c r="Q2205" s="358"/>
      <c r="R2205" s="358"/>
      <c r="S2205" s="358"/>
      <c r="T2205" s="359"/>
      <c r="U2205" s="360"/>
      <c r="V2205" s="360"/>
      <c r="W2205" s="357"/>
      <c r="X2205" s="357"/>
      <c r="Y2205" s="446"/>
      <c r="Z2205" s="443"/>
      <c r="AA2205" s="446"/>
      <c r="AB2205" s="357"/>
      <c r="AC2205" s="357"/>
      <c r="AD2205" s="357"/>
      <c r="AE2205" s="357"/>
      <c r="AF2205" s="357"/>
      <c r="AG2205" s="446"/>
      <c r="AH2205" s="357"/>
      <c r="AI2205" s="357"/>
      <c r="AJ2205" s="357"/>
      <c r="AK2205" s="357"/>
      <c r="AL2205" s="357"/>
      <c r="AM2205" s="357"/>
    </row>
    <row r="2206" spans="5:39" x14ac:dyDescent="0.25">
      <c r="E2206" s="356"/>
      <c r="F2206" s="356"/>
      <c r="G2206" s="356"/>
      <c r="H2206" s="356"/>
      <c r="I2206" s="356"/>
      <c r="J2206" s="357"/>
      <c r="K2206" s="357"/>
      <c r="L2206" s="357"/>
      <c r="M2206" s="357"/>
      <c r="N2206" s="358"/>
      <c r="O2206" s="358"/>
      <c r="P2206" s="358"/>
      <c r="Q2206" s="358"/>
      <c r="R2206" s="358"/>
      <c r="S2206" s="358"/>
      <c r="T2206" s="359"/>
      <c r="U2206" s="360"/>
      <c r="V2206" s="360"/>
      <c r="W2206" s="357"/>
      <c r="X2206" s="357"/>
      <c r="Y2206" s="446"/>
      <c r="Z2206" s="443"/>
      <c r="AA2206" s="446"/>
      <c r="AB2206" s="357"/>
      <c r="AC2206" s="357"/>
      <c r="AD2206" s="357"/>
      <c r="AE2206" s="357"/>
      <c r="AF2206" s="357"/>
      <c r="AG2206" s="446"/>
      <c r="AH2206" s="357"/>
      <c r="AI2206" s="357"/>
      <c r="AJ2206" s="357"/>
      <c r="AK2206" s="357"/>
      <c r="AL2206" s="357"/>
      <c r="AM2206" s="357"/>
    </row>
    <row r="2207" spans="5:39" x14ac:dyDescent="0.25">
      <c r="E2207" s="356"/>
      <c r="F2207" s="356"/>
      <c r="G2207" s="356"/>
      <c r="H2207" s="356"/>
      <c r="I2207" s="356"/>
      <c r="J2207" s="357"/>
      <c r="K2207" s="357"/>
      <c r="L2207" s="357"/>
      <c r="M2207" s="357"/>
      <c r="N2207" s="358"/>
      <c r="O2207" s="358"/>
      <c r="P2207" s="358"/>
      <c r="Q2207" s="358"/>
      <c r="R2207" s="358"/>
      <c r="S2207" s="358"/>
      <c r="T2207" s="359"/>
      <c r="U2207" s="360"/>
      <c r="V2207" s="360"/>
      <c r="W2207" s="357"/>
      <c r="X2207" s="357"/>
      <c r="Y2207" s="446"/>
      <c r="Z2207" s="443"/>
      <c r="AA2207" s="446"/>
      <c r="AB2207" s="357"/>
      <c r="AC2207" s="357"/>
      <c r="AD2207" s="357"/>
      <c r="AE2207" s="357"/>
      <c r="AF2207" s="357"/>
      <c r="AG2207" s="446"/>
      <c r="AH2207" s="357"/>
      <c r="AI2207" s="357"/>
      <c r="AJ2207" s="357"/>
      <c r="AK2207" s="357"/>
      <c r="AL2207" s="357"/>
      <c r="AM2207" s="357"/>
    </row>
    <row r="2208" spans="5:39" x14ac:dyDescent="0.25">
      <c r="E2208" s="356"/>
      <c r="F2208" s="356"/>
      <c r="G2208" s="356"/>
      <c r="H2208" s="356"/>
      <c r="I2208" s="356"/>
      <c r="J2208" s="357"/>
      <c r="K2208" s="357"/>
      <c r="L2208" s="357"/>
      <c r="M2208" s="357"/>
      <c r="N2208" s="358"/>
      <c r="O2208" s="358"/>
      <c r="P2208" s="358"/>
      <c r="Q2208" s="358"/>
      <c r="R2208" s="358"/>
      <c r="S2208" s="358"/>
      <c r="T2208" s="359"/>
      <c r="U2208" s="360"/>
      <c r="V2208" s="360"/>
      <c r="W2208" s="357"/>
      <c r="X2208" s="357"/>
      <c r="Y2208" s="446"/>
      <c r="Z2208" s="443"/>
      <c r="AA2208" s="446"/>
      <c r="AB2208" s="357"/>
      <c r="AC2208" s="357"/>
      <c r="AD2208" s="357"/>
      <c r="AE2208" s="357"/>
      <c r="AF2208" s="357"/>
      <c r="AG2208" s="446"/>
      <c r="AH2208" s="357"/>
      <c r="AI2208" s="357"/>
      <c r="AJ2208" s="357"/>
      <c r="AK2208" s="357"/>
      <c r="AL2208" s="357"/>
      <c r="AM2208" s="357"/>
    </row>
    <row r="2209" spans="5:39" x14ac:dyDescent="0.25">
      <c r="E2209" s="356"/>
      <c r="F2209" s="356"/>
      <c r="G2209" s="356"/>
      <c r="H2209" s="356"/>
      <c r="I2209" s="356"/>
      <c r="J2209" s="357"/>
      <c r="K2209" s="357"/>
      <c r="L2209" s="357"/>
      <c r="M2209" s="357"/>
      <c r="N2209" s="358"/>
      <c r="O2209" s="358"/>
      <c r="P2209" s="358"/>
      <c r="Q2209" s="358"/>
      <c r="R2209" s="358"/>
      <c r="S2209" s="358"/>
      <c r="T2209" s="359"/>
      <c r="U2209" s="360"/>
      <c r="V2209" s="360"/>
      <c r="W2209" s="357"/>
      <c r="X2209" s="357"/>
      <c r="Y2209" s="446"/>
      <c r="Z2209" s="443"/>
      <c r="AA2209" s="446"/>
      <c r="AB2209" s="357"/>
      <c r="AC2209" s="357"/>
      <c r="AD2209" s="357"/>
      <c r="AE2209" s="357"/>
      <c r="AF2209" s="357"/>
      <c r="AG2209" s="446"/>
      <c r="AH2209" s="357"/>
      <c r="AI2209" s="357"/>
      <c r="AJ2209" s="357"/>
      <c r="AK2209" s="357"/>
      <c r="AL2209" s="357"/>
      <c r="AM2209" s="357"/>
    </row>
    <row r="2210" spans="5:39" x14ac:dyDescent="0.25">
      <c r="E2210" s="356"/>
      <c r="F2210" s="356"/>
      <c r="G2210" s="356"/>
      <c r="H2210" s="356"/>
      <c r="I2210" s="356"/>
      <c r="J2210" s="357"/>
      <c r="K2210" s="357"/>
      <c r="L2210" s="357"/>
      <c r="M2210" s="357"/>
      <c r="N2210" s="358"/>
      <c r="O2210" s="358"/>
      <c r="P2210" s="358"/>
      <c r="Q2210" s="358"/>
      <c r="R2210" s="358"/>
      <c r="S2210" s="358"/>
      <c r="T2210" s="359"/>
      <c r="U2210" s="360"/>
      <c r="V2210" s="360"/>
      <c r="W2210" s="357"/>
      <c r="X2210" s="357"/>
      <c r="Y2210" s="446"/>
      <c r="Z2210" s="443"/>
      <c r="AA2210" s="446"/>
      <c r="AB2210" s="357"/>
      <c r="AC2210" s="357"/>
      <c r="AD2210" s="357"/>
      <c r="AE2210" s="357"/>
      <c r="AF2210" s="357"/>
      <c r="AG2210" s="446"/>
      <c r="AH2210" s="357"/>
      <c r="AI2210" s="357"/>
      <c r="AJ2210" s="357"/>
      <c r="AK2210" s="357"/>
      <c r="AL2210" s="357"/>
      <c r="AM2210" s="357"/>
    </row>
    <row r="2211" spans="5:39" x14ac:dyDescent="0.25">
      <c r="E2211" s="356"/>
      <c r="F2211" s="356"/>
      <c r="G2211" s="356"/>
      <c r="H2211" s="356"/>
      <c r="I2211" s="356"/>
      <c r="J2211" s="357"/>
      <c r="K2211" s="357"/>
      <c r="L2211" s="357"/>
      <c r="M2211" s="357"/>
      <c r="N2211" s="358"/>
      <c r="O2211" s="358"/>
      <c r="P2211" s="358"/>
      <c r="Q2211" s="358"/>
      <c r="R2211" s="358"/>
      <c r="S2211" s="358"/>
      <c r="T2211" s="359"/>
      <c r="U2211" s="360"/>
      <c r="V2211" s="360"/>
      <c r="W2211" s="357"/>
      <c r="X2211" s="357"/>
      <c r="Y2211" s="446"/>
      <c r="Z2211" s="443"/>
      <c r="AA2211" s="446"/>
      <c r="AB2211" s="357"/>
      <c r="AC2211" s="357"/>
      <c r="AD2211" s="357"/>
      <c r="AE2211" s="357"/>
      <c r="AF2211" s="357"/>
      <c r="AG2211" s="446"/>
      <c r="AH2211" s="357"/>
      <c r="AI2211" s="357"/>
      <c r="AJ2211" s="357"/>
      <c r="AK2211" s="357"/>
      <c r="AL2211" s="357"/>
      <c r="AM2211" s="357"/>
    </row>
    <row r="2212" spans="5:39" x14ac:dyDescent="0.25">
      <c r="E2212" s="356"/>
      <c r="F2212" s="356"/>
      <c r="G2212" s="356"/>
      <c r="H2212" s="356"/>
      <c r="I2212" s="356"/>
      <c r="J2212" s="357"/>
      <c r="K2212" s="357"/>
      <c r="L2212" s="357"/>
      <c r="M2212" s="357"/>
      <c r="N2212" s="358"/>
      <c r="O2212" s="358"/>
      <c r="P2212" s="358"/>
      <c r="Q2212" s="358"/>
      <c r="R2212" s="358"/>
      <c r="S2212" s="358"/>
      <c r="T2212" s="359"/>
      <c r="U2212" s="360"/>
      <c r="V2212" s="360"/>
      <c r="W2212" s="357"/>
      <c r="X2212" s="357"/>
      <c r="Y2212" s="446"/>
      <c r="Z2212" s="443"/>
      <c r="AA2212" s="446"/>
      <c r="AB2212" s="357"/>
      <c r="AC2212" s="357"/>
      <c r="AD2212" s="357"/>
      <c r="AE2212" s="357"/>
      <c r="AF2212" s="357"/>
      <c r="AG2212" s="446"/>
      <c r="AH2212" s="357"/>
      <c r="AI2212" s="357"/>
      <c r="AJ2212" s="357"/>
      <c r="AK2212" s="357"/>
      <c r="AL2212" s="357"/>
      <c r="AM2212" s="357"/>
    </row>
    <row r="2213" spans="5:39" x14ac:dyDescent="0.25">
      <c r="E2213" s="356"/>
      <c r="F2213" s="356"/>
      <c r="G2213" s="356"/>
      <c r="H2213" s="356"/>
      <c r="I2213" s="356"/>
      <c r="J2213" s="357"/>
      <c r="K2213" s="357"/>
      <c r="L2213" s="357"/>
      <c r="M2213" s="357"/>
      <c r="N2213" s="358"/>
      <c r="O2213" s="358"/>
      <c r="P2213" s="358"/>
      <c r="Q2213" s="358"/>
      <c r="R2213" s="358"/>
      <c r="S2213" s="358"/>
      <c r="T2213" s="359"/>
      <c r="U2213" s="360"/>
      <c r="V2213" s="360"/>
      <c r="W2213" s="357"/>
      <c r="X2213" s="357"/>
      <c r="Y2213" s="446"/>
      <c r="Z2213" s="443"/>
      <c r="AA2213" s="446"/>
      <c r="AB2213" s="357"/>
      <c r="AC2213" s="357"/>
      <c r="AD2213" s="357"/>
      <c r="AE2213" s="357"/>
      <c r="AF2213" s="357"/>
      <c r="AG2213" s="446"/>
      <c r="AH2213" s="357"/>
      <c r="AI2213" s="357"/>
      <c r="AJ2213" s="357"/>
      <c r="AK2213" s="357"/>
      <c r="AL2213" s="357"/>
      <c r="AM2213" s="357"/>
    </row>
    <row r="2214" spans="5:39" x14ac:dyDescent="0.25">
      <c r="E2214" s="356"/>
      <c r="F2214" s="356"/>
      <c r="G2214" s="356"/>
      <c r="H2214" s="356"/>
      <c r="I2214" s="356"/>
      <c r="J2214" s="357"/>
      <c r="K2214" s="357"/>
      <c r="L2214" s="357"/>
      <c r="M2214" s="357"/>
      <c r="N2214" s="358"/>
      <c r="O2214" s="358"/>
      <c r="P2214" s="358"/>
      <c r="Q2214" s="358"/>
      <c r="R2214" s="358"/>
      <c r="S2214" s="358"/>
      <c r="T2214" s="359"/>
      <c r="U2214" s="360"/>
      <c r="V2214" s="360"/>
      <c r="W2214" s="357"/>
      <c r="X2214" s="357"/>
      <c r="Y2214" s="446"/>
      <c r="Z2214" s="443"/>
      <c r="AA2214" s="446"/>
      <c r="AB2214" s="357"/>
      <c r="AC2214" s="357"/>
      <c r="AD2214" s="357"/>
      <c r="AE2214" s="357"/>
      <c r="AF2214" s="357"/>
      <c r="AG2214" s="446"/>
      <c r="AH2214" s="357"/>
      <c r="AI2214" s="357"/>
      <c r="AJ2214" s="357"/>
      <c r="AK2214" s="357"/>
      <c r="AL2214" s="357"/>
      <c r="AM2214" s="357"/>
    </row>
    <row r="2215" spans="5:39" x14ac:dyDescent="0.25">
      <c r="E2215" s="356"/>
      <c r="F2215" s="356"/>
      <c r="G2215" s="356"/>
      <c r="H2215" s="356"/>
      <c r="I2215" s="356"/>
      <c r="J2215" s="357"/>
      <c r="K2215" s="357"/>
      <c r="L2215" s="357"/>
      <c r="M2215" s="357"/>
      <c r="N2215" s="358"/>
      <c r="O2215" s="358"/>
      <c r="P2215" s="358"/>
      <c r="Q2215" s="358"/>
      <c r="R2215" s="358"/>
      <c r="S2215" s="358"/>
      <c r="T2215" s="359"/>
      <c r="U2215" s="360"/>
      <c r="V2215" s="360"/>
      <c r="W2215" s="357"/>
      <c r="X2215" s="357"/>
      <c r="Y2215" s="446"/>
      <c r="Z2215" s="443"/>
      <c r="AA2215" s="446"/>
      <c r="AB2215" s="357"/>
      <c r="AC2215" s="357"/>
      <c r="AD2215" s="357"/>
      <c r="AE2215" s="357"/>
      <c r="AF2215" s="357"/>
      <c r="AG2215" s="446"/>
      <c r="AH2215" s="357"/>
      <c r="AI2215" s="357"/>
      <c r="AJ2215" s="357"/>
      <c r="AK2215" s="357"/>
      <c r="AL2215" s="357"/>
      <c r="AM2215" s="357"/>
    </row>
    <row r="2216" spans="5:39" x14ac:dyDescent="0.25">
      <c r="E2216" s="356"/>
      <c r="F2216" s="356"/>
      <c r="G2216" s="356"/>
      <c r="H2216" s="356"/>
      <c r="I2216" s="356"/>
      <c r="J2216" s="357"/>
      <c r="K2216" s="357"/>
      <c r="L2216" s="357"/>
      <c r="M2216" s="357"/>
      <c r="N2216" s="358"/>
      <c r="O2216" s="358"/>
      <c r="P2216" s="358"/>
      <c r="Q2216" s="358"/>
      <c r="R2216" s="358"/>
      <c r="S2216" s="358"/>
      <c r="T2216" s="359"/>
      <c r="U2216" s="360"/>
      <c r="V2216" s="360"/>
      <c r="W2216" s="357"/>
      <c r="X2216" s="357"/>
      <c r="Y2216" s="446"/>
      <c r="Z2216" s="443"/>
      <c r="AA2216" s="446"/>
      <c r="AB2216" s="357"/>
      <c r="AC2216" s="357"/>
      <c r="AD2216" s="357"/>
      <c r="AE2216" s="357"/>
      <c r="AF2216" s="357"/>
      <c r="AG2216" s="446"/>
      <c r="AH2216" s="357"/>
      <c r="AI2216" s="357"/>
      <c r="AJ2216" s="357"/>
      <c r="AK2216" s="357"/>
      <c r="AL2216" s="357"/>
      <c r="AM2216" s="357"/>
    </row>
    <row r="2217" spans="5:39" x14ac:dyDescent="0.25">
      <c r="E2217" s="356"/>
      <c r="F2217" s="356"/>
      <c r="G2217" s="356"/>
      <c r="H2217" s="356"/>
      <c r="I2217" s="356"/>
      <c r="J2217" s="357"/>
      <c r="K2217" s="357"/>
      <c r="L2217" s="357"/>
      <c r="M2217" s="357"/>
      <c r="N2217" s="358"/>
      <c r="O2217" s="358"/>
      <c r="P2217" s="358"/>
      <c r="Q2217" s="358"/>
      <c r="R2217" s="358"/>
      <c r="S2217" s="358"/>
      <c r="T2217" s="359"/>
      <c r="U2217" s="360"/>
      <c r="V2217" s="360"/>
      <c r="W2217" s="357"/>
      <c r="X2217" s="357"/>
      <c r="Y2217" s="446"/>
      <c r="Z2217" s="443"/>
      <c r="AA2217" s="446"/>
      <c r="AB2217" s="357"/>
      <c r="AC2217" s="357"/>
      <c r="AD2217" s="357"/>
      <c r="AE2217" s="357"/>
      <c r="AF2217" s="357"/>
      <c r="AG2217" s="446"/>
      <c r="AH2217" s="357"/>
      <c r="AI2217" s="357"/>
      <c r="AJ2217" s="357"/>
      <c r="AK2217" s="357"/>
      <c r="AL2217" s="357"/>
      <c r="AM2217" s="357"/>
    </row>
    <row r="2218" spans="5:39" x14ac:dyDescent="0.25">
      <c r="E2218" s="356"/>
      <c r="F2218" s="356"/>
      <c r="G2218" s="356"/>
      <c r="H2218" s="356"/>
      <c r="I2218" s="356"/>
      <c r="J2218" s="357"/>
      <c r="K2218" s="357"/>
      <c r="L2218" s="357"/>
      <c r="M2218" s="357"/>
      <c r="N2218" s="358"/>
      <c r="O2218" s="358"/>
      <c r="P2218" s="358"/>
      <c r="Q2218" s="358"/>
      <c r="R2218" s="358"/>
      <c r="S2218" s="358"/>
      <c r="T2218" s="359"/>
      <c r="U2218" s="360"/>
      <c r="V2218" s="360"/>
      <c r="W2218" s="357"/>
      <c r="X2218" s="357"/>
      <c r="Y2218" s="446"/>
      <c r="Z2218" s="443"/>
      <c r="AA2218" s="446"/>
      <c r="AB2218" s="357"/>
      <c r="AC2218" s="357"/>
      <c r="AD2218" s="357"/>
      <c r="AE2218" s="357"/>
      <c r="AF2218" s="357"/>
      <c r="AG2218" s="446"/>
      <c r="AH2218" s="357"/>
      <c r="AI2218" s="357"/>
      <c r="AJ2218" s="357"/>
      <c r="AK2218" s="357"/>
      <c r="AL2218" s="357"/>
      <c r="AM2218" s="357"/>
    </row>
    <row r="2219" spans="5:39" x14ac:dyDescent="0.25">
      <c r="E2219" s="356"/>
      <c r="F2219" s="356"/>
      <c r="G2219" s="356"/>
      <c r="H2219" s="356"/>
      <c r="I2219" s="356"/>
      <c r="J2219" s="357"/>
      <c r="K2219" s="357"/>
      <c r="L2219" s="357"/>
      <c r="M2219" s="357"/>
      <c r="N2219" s="358"/>
      <c r="O2219" s="358"/>
      <c r="P2219" s="358"/>
      <c r="Q2219" s="358"/>
      <c r="R2219" s="358"/>
      <c r="S2219" s="358"/>
      <c r="T2219" s="359"/>
      <c r="U2219" s="360"/>
      <c r="V2219" s="360"/>
      <c r="W2219" s="357"/>
      <c r="X2219" s="357"/>
      <c r="Y2219" s="446"/>
      <c r="Z2219" s="443"/>
      <c r="AA2219" s="446"/>
      <c r="AB2219" s="357"/>
      <c r="AC2219" s="357"/>
      <c r="AD2219" s="357"/>
      <c r="AE2219" s="357"/>
      <c r="AF2219" s="357"/>
      <c r="AG2219" s="446"/>
      <c r="AH2219" s="357"/>
      <c r="AI2219" s="357"/>
      <c r="AJ2219" s="357"/>
      <c r="AK2219" s="357"/>
      <c r="AL2219" s="357"/>
      <c r="AM2219" s="357"/>
    </row>
    <row r="2220" spans="5:39" x14ac:dyDescent="0.25">
      <c r="E2220" s="356"/>
      <c r="F2220" s="356"/>
      <c r="G2220" s="356"/>
      <c r="H2220" s="356"/>
      <c r="I2220" s="356"/>
      <c r="J2220" s="357"/>
      <c r="K2220" s="357"/>
      <c r="L2220" s="357"/>
      <c r="M2220" s="357"/>
      <c r="N2220" s="358"/>
      <c r="O2220" s="358"/>
      <c r="P2220" s="358"/>
      <c r="Q2220" s="358"/>
      <c r="R2220" s="358"/>
      <c r="S2220" s="358"/>
      <c r="T2220" s="359"/>
      <c r="U2220" s="360"/>
      <c r="V2220" s="360"/>
      <c r="W2220" s="357"/>
      <c r="X2220" s="357"/>
      <c r="Y2220" s="446"/>
      <c r="Z2220" s="443"/>
      <c r="AA2220" s="446"/>
      <c r="AB2220" s="357"/>
      <c r="AC2220" s="357"/>
      <c r="AD2220" s="357"/>
      <c r="AE2220" s="357"/>
      <c r="AF2220" s="357"/>
      <c r="AG2220" s="446"/>
      <c r="AH2220" s="357"/>
      <c r="AI2220" s="357"/>
      <c r="AJ2220" s="357"/>
      <c r="AK2220" s="357"/>
      <c r="AL2220" s="357"/>
      <c r="AM2220" s="357"/>
    </row>
    <row r="2221" spans="5:39" x14ac:dyDescent="0.25">
      <c r="E2221" s="356"/>
      <c r="F2221" s="356"/>
      <c r="G2221" s="356"/>
      <c r="H2221" s="356"/>
      <c r="I2221" s="356"/>
      <c r="J2221" s="357"/>
      <c r="K2221" s="357"/>
      <c r="L2221" s="357"/>
      <c r="M2221" s="357"/>
      <c r="N2221" s="358"/>
      <c r="O2221" s="358"/>
      <c r="P2221" s="358"/>
      <c r="Q2221" s="358"/>
      <c r="R2221" s="358"/>
      <c r="S2221" s="358"/>
      <c r="T2221" s="359"/>
      <c r="U2221" s="360"/>
      <c r="V2221" s="360"/>
      <c r="W2221" s="357"/>
      <c r="X2221" s="357"/>
      <c r="Y2221" s="446"/>
      <c r="Z2221" s="443"/>
      <c r="AA2221" s="446"/>
      <c r="AB2221" s="357"/>
      <c r="AC2221" s="357"/>
      <c r="AD2221" s="357"/>
      <c r="AE2221" s="357"/>
      <c r="AF2221" s="357"/>
      <c r="AG2221" s="446"/>
      <c r="AH2221" s="357"/>
      <c r="AI2221" s="357"/>
      <c r="AJ2221" s="357"/>
      <c r="AK2221" s="357"/>
      <c r="AL2221" s="357"/>
      <c r="AM2221" s="357"/>
    </row>
    <row r="2222" spans="5:39" x14ac:dyDescent="0.25">
      <c r="E2222" s="356"/>
      <c r="F2222" s="356"/>
      <c r="G2222" s="356"/>
      <c r="H2222" s="356"/>
      <c r="I2222" s="356"/>
      <c r="J2222" s="357"/>
      <c r="K2222" s="357"/>
      <c r="L2222" s="357"/>
      <c r="M2222" s="357"/>
      <c r="N2222" s="358"/>
      <c r="O2222" s="358"/>
      <c r="P2222" s="358"/>
      <c r="Q2222" s="358"/>
      <c r="R2222" s="358"/>
      <c r="S2222" s="358"/>
      <c r="T2222" s="359"/>
      <c r="U2222" s="360"/>
      <c r="V2222" s="360"/>
      <c r="W2222" s="357"/>
      <c r="X2222" s="357"/>
      <c r="Y2222" s="446"/>
      <c r="Z2222" s="443"/>
      <c r="AA2222" s="446"/>
      <c r="AB2222" s="357"/>
      <c r="AC2222" s="357"/>
      <c r="AD2222" s="357"/>
      <c r="AE2222" s="357"/>
      <c r="AF2222" s="357"/>
      <c r="AG2222" s="446"/>
      <c r="AH2222" s="357"/>
      <c r="AI2222" s="357"/>
      <c r="AJ2222" s="357"/>
      <c r="AK2222" s="357"/>
      <c r="AL2222" s="357"/>
      <c r="AM2222" s="357"/>
    </row>
    <row r="2223" spans="5:39" x14ac:dyDescent="0.25">
      <c r="E2223" s="356"/>
      <c r="F2223" s="356"/>
      <c r="G2223" s="356"/>
      <c r="H2223" s="356"/>
      <c r="I2223" s="356"/>
      <c r="J2223" s="357"/>
      <c r="K2223" s="357"/>
      <c r="L2223" s="357"/>
      <c r="M2223" s="357"/>
      <c r="N2223" s="358"/>
      <c r="O2223" s="358"/>
      <c r="P2223" s="358"/>
      <c r="Q2223" s="358"/>
      <c r="R2223" s="358"/>
      <c r="S2223" s="358"/>
      <c r="T2223" s="359"/>
      <c r="U2223" s="360"/>
      <c r="V2223" s="360"/>
      <c r="W2223" s="357"/>
      <c r="X2223" s="357"/>
      <c r="Y2223" s="446"/>
      <c r="Z2223" s="443"/>
      <c r="AA2223" s="446"/>
      <c r="AB2223" s="357"/>
      <c r="AC2223" s="357"/>
      <c r="AD2223" s="357"/>
      <c r="AE2223" s="357"/>
      <c r="AF2223" s="357"/>
      <c r="AG2223" s="446"/>
      <c r="AH2223" s="357"/>
      <c r="AI2223" s="357"/>
      <c r="AJ2223" s="357"/>
      <c r="AK2223" s="357"/>
      <c r="AL2223" s="357"/>
      <c r="AM2223" s="357"/>
    </row>
    <row r="2224" spans="5:39" x14ac:dyDescent="0.25">
      <c r="E2224" s="356"/>
      <c r="F2224" s="356"/>
      <c r="G2224" s="356"/>
      <c r="H2224" s="356"/>
      <c r="I2224" s="356"/>
      <c r="J2224" s="357"/>
      <c r="K2224" s="357"/>
      <c r="L2224" s="357"/>
      <c r="M2224" s="357"/>
      <c r="N2224" s="358"/>
      <c r="O2224" s="358"/>
      <c r="P2224" s="358"/>
      <c r="Q2224" s="358"/>
      <c r="R2224" s="358"/>
      <c r="S2224" s="358"/>
      <c r="T2224" s="359"/>
      <c r="U2224" s="360"/>
      <c r="V2224" s="360"/>
      <c r="W2224" s="357"/>
      <c r="X2224" s="357"/>
      <c r="Y2224" s="446"/>
      <c r="Z2224" s="443"/>
      <c r="AA2224" s="446"/>
      <c r="AB2224" s="357"/>
      <c r="AC2224" s="357"/>
      <c r="AD2224" s="357"/>
      <c r="AE2224" s="357"/>
      <c r="AF2224" s="357"/>
      <c r="AG2224" s="446"/>
      <c r="AH2224" s="357"/>
      <c r="AI2224" s="357"/>
      <c r="AJ2224" s="357"/>
      <c r="AK2224" s="357"/>
      <c r="AL2224" s="357"/>
      <c r="AM2224" s="357"/>
    </row>
    <row r="2225" spans="5:39" x14ac:dyDescent="0.25">
      <c r="E2225" s="356"/>
      <c r="F2225" s="356"/>
      <c r="G2225" s="356"/>
      <c r="H2225" s="356"/>
      <c r="I2225" s="356"/>
      <c r="J2225" s="357"/>
      <c r="K2225" s="357"/>
      <c r="L2225" s="357"/>
      <c r="M2225" s="357"/>
      <c r="N2225" s="358"/>
      <c r="O2225" s="358"/>
      <c r="P2225" s="358"/>
      <c r="Q2225" s="358"/>
      <c r="R2225" s="358"/>
      <c r="S2225" s="358"/>
      <c r="T2225" s="359"/>
      <c r="U2225" s="360"/>
      <c r="V2225" s="360"/>
      <c r="W2225" s="357"/>
      <c r="X2225" s="357"/>
      <c r="Y2225" s="446"/>
      <c r="Z2225" s="443"/>
      <c r="AA2225" s="446"/>
      <c r="AB2225" s="357"/>
      <c r="AC2225" s="357"/>
      <c r="AD2225" s="357"/>
      <c r="AE2225" s="357"/>
      <c r="AF2225" s="357"/>
      <c r="AG2225" s="446"/>
      <c r="AH2225" s="357"/>
      <c r="AI2225" s="357"/>
      <c r="AJ2225" s="357"/>
      <c r="AK2225" s="357"/>
      <c r="AL2225" s="357"/>
      <c r="AM2225" s="357"/>
    </row>
    <row r="2226" spans="5:39" x14ac:dyDescent="0.25">
      <c r="E2226" s="356"/>
      <c r="F2226" s="356"/>
      <c r="G2226" s="356"/>
      <c r="H2226" s="356"/>
      <c r="I2226" s="356"/>
      <c r="J2226" s="357"/>
      <c r="K2226" s="357"/>
      <c r="L2226" s="357"/>
      <c r="M2226" s="357"/>
      <c r="N2226" s="358"/>
      <c r="O2226" s="358"/>
      <c r="P2226" s="358"/>
      <c r="Q2226" s="358"/>
      <c r="R2226" s="358"/>
      <c r="S2226" s="358"/>
      <c r="T2226" s="359"/>
      <c r="U2226" s="360"/>
      <c r="V2226" s="360"/>
      <c r="W2226" s="357"/>
      <c r="X2226" s="357"/>
      <c r="Y2226" s="446"/>
      <c r="Z2226" s="443"/>
      <c r="AA2226" s="446"/>
      <c r="AB2226" s="357"/>
      <c r="AC2226" s="357"/>
      <c r="AD2226" s="357"/>
      <c r="AE2226" s="357"/>
      <c r="AF2226" s="357"/>
      <c r="AG2226" s="446"/>
      <c r="AH2226" s="357"/>
      <c r="AI2226" s="357"/>
      <c r="AJ2226" s="357"/>
      <c r="AK2226" s="357"/>
      <c r="AL2226" s="357"/>
      <c r="AM2226" s="357"/>
    </row>
    <row r="2227" spans="5:39" x14ac:dyDescent="0.25">
      <c r="E2227" s="356"/>
      <c r="F2227" s="356"/>
      <c r="G2227" s="356"/>
      <c r="H2227" s="356"/>
      <c r="I2227" s="356"/>
      <c r="J2227" s="357"/>
      <c r="K2227" s="357"/>
      <c r="L2227" s="357"/>
      <c r="M2227" s="357"/>
      <c r="N2227" s="358"/>
      <c r="O2227" s="358"/>
      <c r="P2227" s="358"/>
      <c r="Q2227" s="358"/>
      <c r="R2227" s="358"/>
      <c r="S2227" s="358"/>
      <c r="T2227" s="359"/>
      <c r="U2227" s="360"/>
      <c r="V2227" s="360"/>
      <c r="W2227" s="357"/>
      <c r="X2227" s="357"/>
      <c r="Y2227" s="446"/>
      <c r="Z2227" s="443"/>
      <c r="AA2227" s="446"/>
      <c r="AB2227" s="357"/>
      <c r="AC2227" s="357"/>
      <c r="AD2227" s="357"/>
      <c r="AE2227" s="357"/>
      <c r="AF2227" s="357"/>
      <c r="AG2227" s="446"/>
      <c r="AH2227" s="357"/>
      <c r="AI2227" s="357"/>
      <c r="AJ2227" s="357"/>
      <c r="AK2227" s="357"/>
      <c r="AL2227" s="357"/>
      <c r="AM2227" s="357"/>
    </row>
    <row r="2228" spans="5:39" x14ac:dyDescent="0.25">
      <c r="E2228" s="356"/>
      <c r="F2228" s="356"/>
      <c r="G2228" s="356"/>
      <c r="H2228" s="356"/>
      <c r="I2228" s="356"/>
      <c r="J2228" s="357"/>
      <c r="K2228" s="357"/>
      <c r="L2228" s="357"/>
      <c r="M2228" s="357"/>
      <c r="N2228" s="358"/>
      <c r="O2228" s="358"/>
      <c r="P2228" s="358"/>
      <c r="Q2228" s="358"/>
      <c r="R2228" s="358"/>
      <c r="S2228" s="358"/>
      <c r="T2228" s="359"/>
      <c r="U2228" s="360"/>
      <c r="V2228" s="360"/>
      <c r="W2228" s="357"/>
      <c r="X2228" s="357"/>
      <c r="Y2228" s="446"/>
      <c r="Z2228" s="443"/>
      <c r="AA2228" s="446"/>
      <c r="AB2228" s="357"/>
      <c r="AC2228" s="357"/>
      <c r="AD2228" s="357"/>
      <c r="AE2228" s="357"/>
      <c r="AF2228" s="357"/>
      <c r="AG2228" s="446"/>
      <c r="AH2228" s="357"/>
      <c r="AI2228" s="357"/>
      <c r="AJ2228" s="357"/>
      <c r="AK2228" s="357"/>
      <c r="AL2228" s="357"/>
      <c r="AM2228" s="357"/>
    </row>
    <row r="2229" spans="5:39" x14ac:dyDescent="0.25">
      <c r="E2229" s="356"/>
      <c r="F2229" s="356"/>
      <c r="G2229" s="356"/>
      <c r="H2229" s="356"/>
      <c r="I2229" s="356"/>
      <c r="J2229" s="357"/>
      <c r="K2229" s="357"/>
      <c r="L2229" s="357"/>
      <c r="M2229" s="357"/>
      <c r="N2229" s="358"/>
      <c r="O2229" s="358"/>
      <c r="P2229" s="358"/>
      <c r="Q2229" s="358"/>
      <c r="R2229" s="358"/>
      <c r="S2229" s="358"/>
      <c r="T2229" s="359"/>
      <c r="U2229" s="360"/>
      <c r="V2229" s="360"/>
      <c r="W2229" s="357"/>
      <c r="X2229" s="357"/>
      <c r="Y2229" s="446"/>
      <c r="Z2229" s="443"/>
      <c r="AA2229" s="446"/>
      <c r="AB2229" s="357"/>
      <c r="AC2229" s="357"/>
      <c r="AD2229" s="357"/>
      <c r="AE2229" s="357"/>
      <c r="AF2229" s="357"/>
      <c r="AG2229" s="446"/>
      <c r="AH2229" s="357"/>
      <c r="AI2229" s="357"/>
      <c r="AJ2229" s="357"/>
      <c r="AK2229" s="357"/>
      <c r="AL2229" s="357"/>
      <c r="AM2229" s="357"/>
    </row>
    <row r="2230" spans="5:39" x14ac:dyDescent="0.25">
      <c r="E2230" s="356"/>
      <c r="F2230" s="356"/>
      <c r="G2230" s="356"/>
      <c r="H2230" s="356"/>
      <c r="I2230" s="356"/>
      <c r="J2230" s="357"/>
      <c r="K2230" s="357"/>
      <c r="L2230" s="357"/>
      <c r="M2230" s="357"/>
      <c r="N2230" s="358"/>
      <c r="O2230" s="358"/>
      <c r="P2230" s="358"/>
      <c r="Q2230" s="358"/>
      <c r="R2230" s="358"/>
      <c r="S2230" s="358"/>
      <c r="T2230" s="359"/>
      <c r="U2230" s="360"/>
      <c r="V2230" s="360"/>
      <c r="W2230" s="357"/>
      <c r="X2230" s="357"/>
      <c r="Y2230" s="446"/>
      <c r="Z2230" s="443"/>
      <c r="AA2230" s="446"/>
      <c r="AB2230" s="357"/>
      <c r="AC2230" s="357"/>
      <c r="AD2230" s="357"/>
      <c r="AE2230" s="357"/>
      <c r="AF2230" s="357"/>
      <c r="AG2230" s="446"/>
      <c r="AH2230" s="357"/>
      <c r="AI2230" s="357"/>
      <c r="AJ2230" s="357"/>
      <c r="AK2230" s="357"/>
      <c r="AL2230" s="357"/>
      <c r="AM2230" s="357"/>
    </row>
    <row r="2231" spans="5:39" x14ac:dyDescent="0.25">
      <c r="E2231" s="356"/>
      <c r="F2231" s="356"/>
      <c r="G2231" s="356"/>
      <c r="H2231" s="356"/>
      <c r="I2231" s="356"/>
      <c r="J2231" s="357"/>
      <c r="K2231" s="357"/>
      <c r="L2231" s="357"/>
      <c r="M2231" s="357"/>
      <c r="N2231" s="358"/>
      <c r="O2231" s="358"/>
      <c r="P2231" s="358"/>
      <c r="Q2231" s="358"/>
      <c r="R2231" s="358"/>
      <c r="S2231" s="358"/>
      <c r="T2231" s="359"/>
      <c r="U2231" s="360"/>
      <c r="V2231" s="360"/>
      <c r="W2231" s="357"/>
      <c r="X2231" s="357"/>
      <c r="Y2231" s="446"/>
      <c r="Z2231" s="443"/>
      <c r="AA2231" s="446"/>
      <c r="AB2231" s="357"/>
      <c r="AC2231" s="357"/>
      <c r="AD2231" s="357"/>
      <c r="AE2231" s="357"/>
      <c r="AF2231" s="357"/>
      <c r="AG2231" s="446"/>
      <c r="AH2231" s="357"/>
      <c r="AI2231" s="357"/>
      <c r="AJ2231" s="357"/>
      <c r="AK2231" s="357"/>
      <c r="AL2231" s="357"/>
      <c r="AM2231" s="357"/>
    </row>
    <row r="2232" spans="5:39" x14ac:dyDescent="0.25">
      <c r="E2232" s="356"/>
      <c r="F2232" s="356"/>
      <c r="G2232" s="356"/>
      <c r="H2232" s="356"/>
      <c r="I2232" s="356"/>
      <c r="J2232" s="357"/>
      <c r="K2232" s="357"/>
      <c r="L2232" s="357"/>
      <c r="M2232" s="357"/>
      <c r="N2232" s="358"/>
      <c r="O2232" s="358"/>
      <c r="P2232" s="358"/>
      <c r="Q2232" s="358"/>
      <c r="R2232" s="358"/>
      <c r="S2232" s="358"/>
      <c r="T2232" s="359"/>
      <c r="U2232" s="360"/>
      <c r="V2232" s="360"/>
      <c r="W2232" s="357"/>
      <c r="X2232" s="357"/>
      <c r="Y2232" s="446"/>
      <c r="Z2232" s="443"/>
      <c r="AA2232" s="446"/>
      <c r="AB2232" s="357"/>
      <c r="AC2232" s="357"/>
      <c r="AD2232" s="357"/>
      <c r="AE2232" s="357"/>
      <c r="AF2232" s="357"/>
      <c r="AG2232" s="446"/>
      <c r="AH2232" s="357"/>
      <c r="AI2232" s="357"/>
      <c r="AJ2232" s="357"/>
      <c r="AK2232" s="357"/>
      <c r="AL2232" s="357"/>
      <c r="AM2232" s="357"/>
    </row>
    <row r="2233" spans="5:39" x14ac:dyDescent="0.25">
      <c r="E2233" s="356"/>
      <c r="F2233" s="356"/>
      <c r="G2233" s="356"/>
      <c r="H2233" s="356"/>
      <c r="I2233" s="356"/>
      <c r="J2233" s="357"/>
      <c r="K2233" s="357"/>
      <c r="L2233" s="357"/>
      <c r="M2233" s="357"/>
      <c r="N2233" s="358"/>
      <c r="O2233" s="358"/>
      <c r="P2233" s="358"/>
      <c r="Q2233" s="358"/>
      <c r="R2233" s="358"/>
      <c r="S2233" s="358"/>
      <c r="T2233" s="359"/>
      <c r="U2233" s="360"/>
      <c r="V2233" s="360"/>
      <c r="W2233" s="357"/>
      <c r="X2233" s="357"/>
      <c r="Y2233" s="446"/>
      <c r="Z2233" s="443"/>
      <c r="AA2233" s="446"/>
      <c r="AB2233" s="357"/>
      <c r="AC2233" s="357"/>
      <c r="AD2233" s="357"/>
      <c r="AE2233" s="357"/>
      <c r="AF2233" s="357"/>
      <c r="AG2233" s="446"/>
      <c r="AH2233" s="357"/>
      <c r="AI2233" s="357"/>
      <c r="AJ2233" s="357"/>
      <c r="AK2233" s="357"/>
      <c r="AL2233" s="357"/>
      <c r="AM2233" s="357"/>
    </row>
    <row r="2234" spans="5:39" x14ac:dyDescent="0.25">
      <c r="E2234" s="356"/>
      <c r="F2234" s="356"/>
      <c r="G2234" s="356"/>
      <c r="H2234" s="356"/>
      <c r="I2234" s="356"/>
      <c r="J2234" s="357"/>
      <c r="K2234" s="357"/>
      <c r="L2234" s="357"/>
      <c r="M2234" s="357"/>
      <c r="N2234" s="358"/>
      <c r="O2234" s="358"/>
      <c r="P2234" s="358"/>
      <c r="Q2234" s="358"/>
      <c r="R2234" s="358"/>
      <c r="S2234" s="358"/>
      <c r="T2234" s="359"/>
      <c r="U2234" s="360"/>
      <c r="V2234" s="360"/>
      <c r="W2234" s="357"/>
      <c r="X2234" s="357"/>
      <c r="Y2234" s="446"/>
      <c r="Z2234" s="443"/>
      <c r="AA2234" s="446"/>
      <c r="AB2234" s="357"/>
      <c r="AC2234" s="357"/>
      <c r="AD2234" s="357"/>
      <c r="AE2234" s="357"/>
      <c r="AF2234" s="357"/>
      <c r="AG2234" s="446"/>
      <c r="AH2234" s="357"/>
      <c r="AI2234" s="357"/>
      <c r="AJ2234" s="357"/>
      <c r="AK2234" s="357"/>
      <c r="AL2234" s="357"/>
      <c r="AM2234" s="357"/>
    </row>
    <row r="2235" spans="5:39" x14ac:dyDescent="0.25">
      <c r="E2235" s="356"/>
      <c r="F2235" s="356"/>
      <c r="G2235" s="356"/>
      <c r="H2235" s="356"/>
      <c r="I2235" s="356"/>
      <c r="J2235" s="357"/>
      <c r="K2235" s="357"/>
      <c r="L2235" s="357"/>
      <c r="M2235" s="357"/>
      <c r="N2235" s="358"/>
      <c r="O2235" s="358"/>
      <c r="P2235" s="358"/>
      <c r="Q2235" s="358"/>
      <c r="R2235" s="358"/>
      <c r="S2235" s="358"/>
      <c r="T2235" s="359"/>
      <c r="U2235" s="360"/>
      <c r="V2235" s="360"/>
      <c r="W2235" s="357"/>
      <c r="X2235" s="357"/>
      <c r="Y2235" s="446"/>
      <c r="Z2235" s="443"/>
      <c r="AA2235" s="446"/>
      <c r="AB2235" s="357"/>
      <c r="AC2235" s="357"/>
      <c r="AD2235" s="357"/>
      <c r="AE2235" s="357"/>
      <c r="AF2235" s="357"/>
      <c r="AG2235" s="446"/>
      <c r="AH2235" s="357"/>
      <c r="AI2235" s="357"/>
      <c r="AJ2235" s="357"/>
      <c r="AK2235" s="357"/>
      <c r="AL2235" s="357"/>
      <c r="AM2235" s="357"/>
    </row>
    <row r="2236" spans="5:39" x14ac:dyDescent="0.25">
      <c r="E2236" s="356"/>
      <c r="F2236" s="356"/>
      <c r="G2236" s="356"/>
      <c r="H2236" s="356"/>
      <c r="I2236" s="356"/>
      <c r="J2236" s="357"/>
      <c r="K2236" s="357"/>
      <c r="L2236" s="357"/>
      <c r="M2236" s="357"/>
      <c r="N2236" s="358"/>
      <c r="O2236" s="358"/>
      <c r="P2236" s="358"/>
      <c r="Q2236" s="358"/>
      <c r="R2236" s="358"/>
      <c r="S2236" s="358"/>
      <c r="T2236" s="359"/>
      <c r="U2236" s="360"/>
      <c r="V2236" s="360"/>
      <c r="W2236" s="357"/>
      <c r="X2236" s="357"/>
      <c r="Y2236" s="446"/>
      <c r="Z2236" s="443"/>
      <c r="AA2236" s="446"/>
      <c r="AB2236" s="357"/>
      <c r="AC2236" s="357"/>
      <c r="AD2236" s="357"/>
      <c r="AE2236" s="357"/>
      <c r="AF2236" s="357"/>
      <c r="AG2236" s="446"/>
      <c r="AH2236" s="357"/>
      <c r="AI2236" s="357"/>
      <c r="AJ2236" s="357"/>
      <c r="AK2236" s="357"/>
      <c r="AL2236" s="357"/>
      <c r="AM2236" s="357"/>
    </row>
    <row r="2237" spans="5:39" x14ac:dyDescent="0.25">
      <c r="E2237" s="356"/>
      <c r="F2237" s="356"/>
      <c r="G2237" s="356"/>
      <c r="H2237" s="356"/>
      <c r="I2237" s="356"/>
      <c r="J2237" s="357"/>
      <c r="K2237" s="357"/>
      <c r="L2237" s="357"/>
      <c r="M2237" s="357"/>
      <c r="N2237" s="358"/>
      <c r="O2237" s="358"/>
      <c r="P2237" s="358"/>
      <c r="Q2237" s="358"/>
      <c r="R2237" s="358"/>
      <c r="S2237" s="358"/>
      <c r="T2237" s="359"/>
      <c r="U2237" s="360"/>
      <c r="V2237" s="360"/>
      <c r="W2237" s="357"/>
      <c r="X2237" s="357"/>
      <c r="Y2237" s="446"/>
      <c r="Z2237" s="443"/>
      <c r="AA2237" s="446"/>
      <c r="AB2237" s="357"/>
      <c r="AC2237" s="357"/>
      <c r="AD2237" s="357"/>
      <c r="AE2237" s="357"/>
      <c r="AF2237" s="357"/>
      <c r="AG2237" s="446"/>
      <c r="AH2237" s="357"/>
      <c r="AI2237" s="357"/>
      <c r="AJ2237" s="357"/>
      <c r="AK2237" s="357"/>
      <c r="AL2237" s="357"/>
      <c r="AM2237" s="357"/>
    </row>
    <row r="2238" spans="5:39" x14ac:dyDescent="0.25">
      <c r="E2238" s="356"/>
      <c r="F2238" s="356"/>
      <c r="G2238" s="356"/>
      <c r="H2238" s="356"/>
      <c r="I2238" s="356"/>
      <c r="J2238" s="357"/>
      <c r="K2238" s="357"/>
      <c r="L2238" s="357"/>
      <c r="M2238" s="357"/>
      <c r="N2238" s="358"/>
      <c r="O2238" s="358"/>
      <c r="P2238" s="358"/>
      <c r="Q2238" s="358"/>
      <c r="R2238" s="358"/>
      <c r="S2238" s="358"/>
      <c r="T2238" s="359"/>
      <c r="U2238" s="360"/>
      <c r="V2238" s="360"/>
      <c r="W2238" s="357"/>
      <c r="X2238" s="357"/>
      <c r="Y2238" s="446"/>
      <c r="Z2238" s="443"/>
      <c r="AA2238" s="446"/>
      <c r="AB2238" s="357"/>
      <c r="AC2238" s="357"/>
      <c r="AD2238" s="357"/>
      <c r="AE2238" s="357"/>
      <c r="AF2238" s="357"/>
      <c r="AG2238" s="446"/>
      <c r="AH2238" s="357"/>
      <c r="AI2238" s="357"/>
      <c r="AJ2238" s="357"/>
      <c r="AK2238" s="357"/>
      <c r="AL2238" s="357"/>
      <c r="AM2238" s="357"/>
    </row>
    <row r="2239" spans="5:39" x14ac:dyDescent="0.25">
      <c r="E2239" s="356"/>
      <c r="F2239" s="356"/>
      <c r="G2239" s="356"/>
      <c r="H2239" s="356"/>
      <c r="I2239" s="356"/>
      <c r="J2239" s="357"/>
      <c r="K2239" s="357"/>
      <c r="L2239" s="357"/>
      <c r="M2239" s="357"/>
      <c r="N2239" s="358"/>
      <c r="O2239" s="358"/>
      <c r="P2239" s="358"/>
      <c r="Q2239" s="358"/>
      <c r="R2239" s="358"/>
      <c r="S2239" s="358"/>
      <c r="T2239" s="359"/>
      <c r="U2239" s="360"/>
      <c r="V2239" s="360"/>
      <c r="W2239" s="357"/>
      <c r="X2239" s="357"/>
      <c r="Y2239" s="446"/>
      <c r="Z2239" s="443"/>
      <c r="AA2239" s="446"/>
      <c r="AB2239" s="357"/>
      <c r="AC2239" s="357"/>
      <c r="AD2239" s="357"/>
      <c r="AE2239" s="357"/>
      <c r="AF2239" s="357"/>
      <c r="AG2239" s="446"/>
      <c r="AH2239" s="357"/>
      <c r="AI2239" s="357"/>
      <c r="AJ2239" s="357"/>
      <c r="AK2239" s="357"/>
      <c r="AL2239" s="357"/>
      <c r="AM2239" s="357"/>
    </row>
    <row r="2240" spans="5:39" x14ac:dyDescent="0.25">
      <c r="E2240" s="356"/>
      <c r="F2240" s="356"/>
      <c r="G2240" s="356"/>
      <c r="H2240" s="356"/>
      <c r="I2240" s="356"/>
      <c r="J2240" s="357"/>
      <c r="K2240" s="357"/>
      <c r="L2240" s="357"/>
      <c r="M2240" s="357"/>
      <c r="N2240" s="358"/>
      <c r="O2240" s="358"/>
      <c r="P2240" s="358"/>
      <c r="Q2240" s="358"/>
      <c r="R2240" s="358"/>
      <c r="S2240" s="358"/>
      <c r="T2240" s="359"/>
      <c r="U2240" s="360"/>
      <c r="V2240" s="360"/>
      <c r="W2240" s="357"/>
      <c r="X2240" s="357"/>
      <c r="Y2240" s="446"/>
      <c r="Z2240" s="443"/>
      <c r="AA2240" s="446"/>
      <c r="AB2240" s="357"/>
      <c r="AC2240" s="357"/>
      <c r="AD2240" s="357"/>
      <c r="AE2240" s="357"/>
      <c r="AF2240" s="357"/>
      <c r="AG2240" s="446"/>
      <c r="AH2240" s="357"/>
      <c r="AI2240" s="357"/>
      <c r="AJ2240" s="357"/>
      <c r="AK2240" s="357"/>
      <c r="AL2240" s="357"/>
      <c r="AM2240" s="357"/>
    </row>
    <row r="2241" spans="5:39" x14ac:dyDescent="0.25">
      <c r="E2241" s="356"/>
      <c r="F2241" s="356"/>
      <c r="G2241" s="356"/>
      <c r="H2241" s="356"/>
      <c r="I2241" s="356"/>
      <c r="J2241" s="357"/>
      <c r="K2241" s="357"/>
      <c r="L2241" s="357"/>
      <c r="M2241" s="357"/>
      <c r="N2241" s="358"/>
      <c r="O2241" s="358"/>
      <c r="P2241" s="358"/>
      <c r="Q2241" s="358"/>
      <c r="R2241" s="358"/>
      <c r="S2241" s="358"/>
      <c r="T2241" s="359"/>
      <c r="U2241" s="360"/>
      <c r="V2241" s="360"/>
      <c r="W2241" s="357"/>
      <c r="X2241" s="357"/>
      <c r="Y2241" s="446"/>
      <c r="Z2241" s="443"/>
      <c r="AA2241" s="446"/>
      <c r="AB2241" s="357"/>
      <c r="AC2241" s="357"/>
      <c r="AD2241" s="357"/>
      <c r="AE2241" s="357"/>
      <c r="AF2241" s="357"/>
      <c r="AG2241" s="446"/>
      <c r="AH2241" s="357"/>
      <c r="AI2241" s="357"/>
      <c r="AJ2241" s="357"/>
      <c r="AK2241" s="357"/>
      <c r="AL2241" s="357"/>
      <c r="AM2241" s="357"/>
    </row>
    <row r="2242" spans="5:39" x14ac:dyDescent="0.25">
      <c r="E2242" s="356"/>
      <c r="F2242" s="356"/>
      <c r="G2242" s="356"/>
      <c r="H2242" s="356"/>
      <c r="I2242" s="356"/>
      <c r="J2242" s="357"/>
      <c r="K2242" s="357"/>
      <c r="L2242" s="357"/>
      <c r="M2242" s="357"/>
      <c r="N2242" s="358"/>
      <c r="O2242" s="358"/>
      <c r="P2242" s="358"/>
      <c r="Q2242" s="358"/>
      <c r="R2242" s="358"/>
      <c r="S2242" s="358"/>
      <c r="T2242" s="359"/>
      <c r="U2242" s="360"/>
      <c r="V2242" s="360"/>
      <c r="W2242" s="357"/>
      <c r="X2242" s="357"/>
      <c r="Y2242" s="446"/>
      <c r="Z2242" s="443"/>
      <c r="AA2242" s="446"/>
      <c r="AB2242" s="357"/>
      <c r="AC2242" s="357"/>
      <c r="AD2242" s="357"/>
      <c r="AE2242" s="357"/>
      <c r="AF2242" s="357"/>
      <c r="AG2242" s="446"/>
      <c r="AH2242" s="357"/>
      <c r="AI2242" s="357"/>
      <c r="AJ2242" s="357"/>
      <c r="AK2242" s="357"/>
      <c r="AL2242" s="357"/>
      <c r="AM2242" s="357"/>
    </row>
    <row r="2243" spans="5:39" x14ac:dyDescent="0.25">
      <c r="E2243" s="356"/>
      <c r="F2243" s="356"/>
      <c r="G2243" s="356"/>
      <c r="H2243" s="356"/>
      <c r="I2243" s="356"/>
      <c r="J2243" s="357"/>
      <c r="K2243" s="357"/>
      <c r="L2243" s="357"/>
      <c r="M2243" s="357"/>
      <c r="N2243" s="358"/>
      <c r="O2243" s="358"/>
      <c r="P2243" s="358"/>
      <c r="Q2243" s="358"/>
      <c r="R2243" s="358"/>
      <c r="S2243" s="358"/>
      <c r="T2243" s="359"/>
      <c r="U2243" s="360"/>
      <c r="V2243" s="360"/>
      <c r="W2243" s="357"/>
      <c r="X2243" s="357"/>
      <c r="Y2243" s="446"/>
      <c r="Z2243" s="443"/>
      <c r="AA2243" s="446"/>
      <c r="AB2243" s="357"/>
      <c r="AC2243" s="357"/>
      <c r="AD2243" s="357"/>
      <c r="AE2243" s="357"/>
      <c r="AF2243" s="357"/>
      <c r="AG2243" s="446"/>
      <c r="AH2243" s="357"/>
      <c r="AI2243" s="357"/>
      <c r="AJ2243" s="357"/>
      <c r="AK2243" s="357"/>
      <c r="AL2243" s="357"/>
      <c r="AM2243" s="357"/>
    </row>
    <row r="2244" spans="5:39" x14ac:dyDescent="0.25">
      <c r="E2244" s="356"/>
      <c r="F2244" s="356"/>
      <c r="G2244" s="356"/>
      <c r="H2244" s="356"/>
      <c r="I2244" s="356"/>
      <c r="J2244" s="357"/>
      <c r="K2244" s="357"/>
      <c r="L2244" s="357"/>
      <c r="M2244" s="357"/>
      <c r="N2244" s="358"/>
      <c r="O2244" s="358"/>
      <c r="P2244" s="358"/>
      <c r="Q2244" s="358"/>
      <c r="R2244" s="358"/>
      <c r="S2244" s="358"/>
      <c r="T2244" s="359"/>
      <c r="U2244" s="360"/>
      <c r="V2244" s="360"/>
      <c r="W2244" s="357"/>
      <c r="X2244" s="357"/>
      <c r="Y2244" s="446"/>
      <c r="Z2244" s="443"/>
      <c r="AA2244" s="446"/>
      <c r="AB2244" s="357"/>
      <c r="AC2244" s="357"/>
      <c r="AD2244" s="357"/>
      <c r="AE2244" s="357"/>
      <c r="AF2244" s="357"/>
      <c r="AG2244" s="446"/>
      <c r="AH2244" s="357"/>
      <c r="AI2244" s="357"/>
      <c r="AJ2244" s="357"/>
      <c r="AK2244" s="357"/>
      <c r="AL2244" s="357"/>
      <c r="AM2244" s="357"/>
    </row>
    <row r="2245" spans="5:39" x14ac:dyDescent="0.25">
      <c r="E2245" s="356"/>
      <c r="F2245" s="356"/>
      <c r="G2245" s="356"/>
      <c r="H2245" s="356"/>
      <c r="I2245" s="356"/>
      <c r="J2245" s="357"/>
      <c r="K2245" s="357"/>
      <c r="L2245" s="357"/>
      <c r="M2245" s="357"/>
      <c r="N2245" s="358"/>
      <c r="O2245" s="358"/>
      <c r="P2245" s="358"/>
      <c r="Q2245" s="358"/>
      <c r="R2245" s="358"/>
      <c r="S2245" s="358"/>
      <c r="T2245" s="359"/>
      <c r="U2245" s="360"/>
      <c r="V2245" s="360"/>
      <c r="W2245" s="357"/>
      <c r="X2245" s="357"/>
      <c r="Y2245" s="446"/>
      <c r="Z2245" s="443"/>
      <c r="AA2245" s="446"/>
      <c r="AB2245" s="357"/>
      <c r="AC2245" s="357"/>
      <c r="AD2245" s="357"/>
      <c r="AE2245" s="357"/>
      <c r="AF2245" s="357"/>
      <c r="AG2245" s="446"/>
      <c r="AH2245" s="357"/>
      <c r="AI2245" s="357"/>
      <c r="AJ2245" s="357"/>
      <c r="AK2245" s="357"/>
      <c r="AL2245" s="357"/>
      <c r="AM2245" s="357"/>
    </row>
    <row r="2246" spans="5:39" x14ac:dyDescent="0.25">
      <c r="E2246" s="356"/>
      <c r="F2246" s="356"/>
      <c r="G2246" s="356"/>
      <c r="H2246" s="356"/>
      <c r="I2246" s="356"/>
      <c r="J2246" s="357"/>
      <c r="K2246" s="357"/>
      <c r="L2246" s="357"/>
      <c r="M2246" s="357"/>
      <c r="N2246" s="358"/>
      <c r="O2246" s="358"/>
      <c r="P2246" s="358"/>
      <c r="Q2246" s="358"/>
      <c r="R2246" s="358"/>
      <c r="S2246" s="358"/>
      <c r="T2246" s="359"/>
      <c r="U2246" s="360"/>
      <c r="V2246" s="360"/>
      <c r="W2246" s="357"/>
      <c r="X2246" s="357"/>
      <c r="Y2246" s="446"/>
      <c r="Z2246" s="443"/>
      <c r="AA2246" s="446"/>
      <c r="AB2246" s="357"/>
      <c r="AC2246" s="357"/>
      <c r="AD2246" s="357"/>
      <c r="AE2246" s="357"/>
      <c r="AF2246" s="357"/>
      <c r="AG2246" s="446"/>
      <c r="AH2246" s="357"/>
      <c r="AI2246" s="357"/>
      <c r="AJ2246" s="357"/>
      <c r="AK2246" s="357"/>
      <c r="AL2246" s="357"/>
      <c r="AM2246" s="357"/>
    </row>
    <row r="2247" spans="5:39" x14ac:dyDescent="0.25">
      <c r="E2247" s="356"/>
      <c r="F2247" s="356"/>
      <c r="G2247" s="356"/>
      <c r="H2247" s="356"/>
      <c r="I2247" s="356"/>
      <c r="J2247" s="357"/>
      <c r="K2247" s="357"/>
      <c r="L2247" s="357"/>
      <c r="M2247" s="357"/>
      <c r="N2247" s="358"/>
      <c r="O2247" s="358"/>
      <c r="P2247" s="358"/>
      <c r="Q2247" s="358"/>
      <c r="R2247" s="358"/>
      <c r="S2247" s="358"/>
      <c r="T2247" s="359"/>
      <c r="U2247" s="360"/>
      <c r="V2247" s="360"/>
      <c r="W2247" s="357"/>
      <c r="X2247" s="357"/>
      <c r="Y2247" s="446"/>
      <c r="Z2247" s="443"/>
      <c r="AA2247" s="446"/>
      <c r="AB2247" s="357"/>
      <c r="AC2247" s="357"/>
      <c r="AD2247" s="357"/>
      <c r="AE2247" s="357"/>
      <c r="AF2247" s="357"/>
      <c r="AG2247" s="446"/>
      <c r="AH2247" s="357"/>
      <c r="AI2247" s="357"/>
      <c r="AJ2247" s="357"/>
      <c r="AK2247" s="357"/>
      <c r="AL2247" s="357"/>
      <c r="AM2247" s="357"/>
    </row>
    <row r="2248" spans="5:39" x14ac:dyDescent="0.25">
      <c r="E2248" s="356"/>
      <c r="F2248" s="356"/>
      <c r="G2248" s="356"/>
      <c r="H2248" s="356"/>
      <c r="I2248" s="356"/>
      <c r="J2248" s="357"/>
      <c r="K2248" s="357"/>
      <c r="L2248" s="357"/>
      <c r="M2248" s="357"/>
      <c r="N2248" s="358"/>
      <c r="O2248" s="358"/>
      <c r="P2248" s="358"/>
      <c r="Q2248" s="358"/>
      <c r="R2248" s="358"/>
      <c r="S2248" s="358"/>
      <c r="T2248" s="359"/>
      <c r="U2248" s="360"/>
      <c r="V2248" s="360"/>
      <c r="W2248" s="357"/>
      <c r="X2248" s="357"/>
      <c r="Y2248" s="446"/>
      <c r="Z2248" s="443"/>
      <c r="AA2248" s="446"/>
      <c r="AB2248" s="357"/>
      <c r="AC2248" s="357"/>
      <c r="AD2248" s="357"/>
      <c r="AE2248" s="357"/>
      <c r="AF2248" s="357"/>
      <c r="AG2248" s="446"/>
      <c r="AH2248" s="357"/>
      <c r="AI2248" s="357"/>
      <c r="AJ2248" s="357"/>
      <c r="AK2248" s="357"/>
      <c r="AL2248" s="357"/>
      <c r="AM2248" s="357"/>
    </row>
    <row r="2249" spans="5:39" x14ac:dyDescent="0.25">
      <c r="E2249" s="356"/>
      <c r="F2249" s="356"/>
      <c r="G2249" s="356"/>
      <c r="H2249" s="356"/>
      <c r="I2249" s="356"/>
      <c r="J2249" s="357"/>
      <c r="K2249" s="357"/>
      <c r="L2249" s="357"/>
      <c r="M2249" s="357"/>
      <c r="N2249" s="358"/>
      <c r="O2249" s="358"/>
      <c r="P2249" s="358"/>
      <c r="Q2249" s="358"/>
      <c r="R2249" s="358"/>
      <c r="S2249" s="358"/>
      <c r="T2249" s="359"/>
      <c r="U2249" s="360"/>
      <c r="V2249" s="360"/>
      <c r="W2249" s="357"/>
      <c r="X2249" s="357"/>
      <c r="Y2249" s="446"/>
      <c r="Z2249" s="443"/>
      <c r="AA2249" s="446"/>
      <c r="AB2249" s="357"/>
      <c r="AC2249" s="357"/>
      <c r="AD2249" s="357"/>
      <c r="AE2249" s="357"/>
      <c r="AF2249" s="357"/>
      <c r="AG2249" s="446"/>
      <c r="AH2249" s="357"/>
      <c r="AI2249" s="357"/>
      <c r="AJ2249" s="357"/>
      <c r="AK2249" s="357"/>
      <c r="AL2249" s="357"/>
      <c r="AM2249" s="357"/>
    </row>
    <row r="2250" spans="5:39" x14ac:dyDescent="0.25">
      <c r="E2250" s="356"/>
      <c r="F2250" s="356"/>
      <c r="G2250" s="356"/>
      <c r="H2250" s="356"/>
      <c r="I2250" s="356"/>
      <c r="J2250" s="357"/>
      <c r="K2250" s="357"/>
      <c r="L2250" s="357"/>
      <c r="M2250" s="357"/>
      <c r="N2250" s="358"/>
      <c r="O2250" s="358"/>
      <c r="P2250" s="358"/>
      <c r="Q2250" s="358"/>
      <c r="R2250" s="358"/>
      <c r="S2250" s="358"/>
      <c r="T2250" s="359"/>
      <c r="U2250" s="360"/>
      <c r="V2250" s="360"/>
      <c r="W2250" s="357"/>
      <c r="X2250" s="357"/>
      <c r="Y2250" s="446"/>
      <c r="Z2250" s="443"/>
      <c r="AA2250" s="446"/>
      <c r="AB2250" s="357"/>
      <c r="AC2250" s="357"/>
      <c r="AD2250" s="357"/>
      <c r="AE2250" s="357"/>
      <c r="AF2250" s="357"/>
      <c r="AG2250" s="446"/>
      <c r="AH2250" s="357"/>
      <c r="AI2250" s="357"/>
      <c r="AJ2250" s="357"/>
      <c r="AK2250" s="357"/>
      <c r="AL2250" s="357"/>
      <c r="AM2250" s="357"/>
    </row>
    <row r="2251" spans="5:39" x14ac:dyDescent="0.25">
      <c r="E2251" s="356"/>
      <c r="F2251" s="356"/>
      <c r="G2251" s="356"/>
      <c r="H2251" s="356"/>
      <c r="I2251" s="356"/>
      <c r="J2251" s="357"/>
      <c r="K2251" s="357"/>
      <c r="L2251" s="357"/>
      <c r="M2251" s="357"/>
      <c r="N2251" s="358"/>
      <c r="O2251" s="358"/>
      <c r="P2251" s="358"/>
      <c r="Q2251" s="358"/>
      <c r="R2251" s="358"/>
      <c r="S2251" s="358"/>
      <c r="T2251" s="359"/>
      <c r="U2251" s="360"/>
      <c r="V2251" s="360"/>
      <c r="W2251" s="357"/>
      <c r="X2251" s="357"/>
      <c r="Y2251" s="446"/>
      <c r="Z2251" s="443"/>
      <c r="AA2251" s="446"/>
      <c r="AB2251" s="357"/>
      <c r="AC2251" s="357"/>
      <c r="AD2251" s="357"/>
      <c r="AE2251" s="357"/>
      <c r="AF2251" s="357"/>
      <c r="AG2251" s="446"/>
      <c r="AH2251" s="357"/>
      <c r="AI2251" s="357"/>
      <c r="AJ2251" s="357"/>
      <c r="AK2251" s="357"/>
      <c r="AL2251" s="357"/>
      <c r="AM2251" s="357"/>
    </row>
    <row r="2252" spans="5:39" x14ac:dyDescent="0.25">
      <c r="E2252" s="356"/>
      <c r="F2252" s="356"/>
      <c r="G2252" s="356"/>
      <c r="H2252" s="356"/>
      <c r="I2252" s="356"/>
      <c r="J2252" s="357"/>
      <c r="K2252" s="357"/>
      <c r="L2252" s="357"/>
      <c r="M2252" s="357"/>
      <c r="N2252" s="358"/>
      <c r="O2252" s="358"/>
      <c r="P2252" s="358"/>
      <c r="Q2252" s="358"/>
      <c r="R2252" s="358"/>
      <c r="S2252" s="358"/>
      <c r="T2252" s="359"/>
      <c r="U2252" s="360"/>
      <c r="V2252" s="360"/>
      <c r="W2252" s="357"/>
      <c r="X2252" s="357"/>
      <c r="Y2252" s="446"/>
      <c r="Z2252" s="443"/>
      <c r="AA2252" s="446"/>
      <c r="AB2252" s="357"/>
      <c r="AC2252" s="357"/>
      <c r="AD2252" s="357"/>
      <c r="AE2252" s="357"/>
      <c r="AF2252" s="357"/>
      <c r="AG2252" s="446"/>
      <c r="AH2252" s="357"/>
      <c r="AI2252" s="357"/>
      <c r="AJ2252" s="357"/>
      <c r="AK2252" s="357"/>
      <c r="AL2252" s="357"/>
      <c r="AM2252" s="357"/>
    </row>
    <row r="2253" spans="5:39" x14ac:dyDescent="0.25">
      <c r="E2253" s="356"/>
      <c r="F2253" s="356"/>
      <c r="G2253" s="356"/>
      <c r="H2253" s="356"/>
      <c r="I2253" s="356"/>
      <c r="J2253" s="357"/>
      <c r="K2253" s="357"/>
      <c r="L2253" s="357"/>
      <c r="M2253" s="357"/>
      <c r="N2253" s="358"/>
      <c r="O2253" s="358"/>
      <c r="P2253" s="358"/>
      <c r="Q2253" s="358"/>
      <c r="R2253" s="358"/>
      <c r="S2253" s="358"/>
      <c r="T2253" s="359"/>
      <c r="U2253" s="360"/>
      <c r="V2253" s="360"/>
      <c r="W2253" s="357"/>
      <c r="X2253" s="357"/>
      <c r="Y2253" s="446"/>
      <c r="Z2253" s="443"/>
      <c r="AA2253" s="446"/>
      <c r="AB2253" s="357"/>
      <c r="AC2253" s="357"/>
      <c r="AD2253" s="357"/>
      <c r="AE2253" s="357"/>
      <c r="AF2253" s="357"/>
      <c r="AG2253" s="446"/>
      <c r="AH2253" s="357"/>
      <c r="AI2253" s="357"/>
      <c r="AJ2253" s="357"/>
      <c r="AK2253" s="357"/>
      <c r="AL2253" s="357"/>
      <c r="AM2253" s="357"/>
    </row>
    <row r="2254" spans="5:39" x14ac:dyDescent="0.25">
      <c r="E2254" s="356"/>
      <c r="F2254" s="356"/>
      <c r="G2254" s="356"/>
      <c r="H2254" s="356"/>
      <c r="I2254" s="356"/>
      <c r="J2254" s="357"/>
      <c r="K2254" s="357"/>
      <c r="L2254" s="357"/>
      <c r="M2254" s="357"/>
      <c r="N2254" s="358"/>
      <c r="O2254" s="358"/>
      <c r="P2254" s="358"/>
      <c r="Q2254" s="358"/>
      <c r="R2254" s="358"/>
      <c r="S2254" s="358"/>
      <c r="T2254" s="359"/>
      <c r="U2254" s="360"/>
      <c r="V2254" s="360"/>
      <c r="W2254" s="357"/>
      <c r="X2254" s="357"/>
      <c r="Y2254" s="446"/>
      <c r="Z2254" s="443"/>
      <c r="AA2254" s="446"/>
      <c r="AB2254" s="357"/>
      <c r="AC2254" s="357"/>
      <c r="AD2254" s="357"/>
      <c r="AE2254" s="357"/>
      <c r="AF2254" s="357"/>
      <c r="AG2254" s="446"/>
      <c r="AH2254" s="357"/>
      <c r="AI2254" s="357"/>
      <c r="AJ2254" s="357"/>
      <c r="AK2254" s="357"/>
      <c r="AL2254" s="357"/>
      <c r="AM2254" s="357"/>
    </row>
    <row r="2255" spans="5:39" x14ac:dyDescent="0.25">
      <c r="E2255" s="356"/>
      <c r="F2255" s="356"/>
      <c r="G2255" s="356"/>
      <c r="H2255" s="356"/>
      <c r="I2255" s="356"/>
      <c r="J2255" s="357"/>
      <c r="K2255" s="357"/>
      <c r="L2255" s="357"/>
      <c r="M2255" s="357"/>
      <c r="N2255" s="358"/>
      <c r="O2255" s="358"/>
      <c r="P2255" s="358"/>
      <c r="Q2255" s="358"/>
      <c r="R2255" s="358"/>
      <c r="S2255" s="358"/>
      <c r="T2255" s="359"/>
      <c r="U2255" s="360"/>
      <c r="V2255" s="360"/>
      <c r="W2255" s="357"/>
      <c r="X2255" s="357"/>
      <c r="Y2255" s="446"/>
      <c r="Z2255" s="443"/>
      <c r="AA2255" s="446"/>
      <c r="AB2255" s="357"/>
      <c r="AC2255" s="357"/>
      <c r="AD2255" s="357"/>
      <c r="AE2255" s="357"/>
      <c r="AF2255" s="357"/>
      <c r="AG2255" s="446"/>
      <c r="AH2255" s="357"/>
      <c r="AI2255" s="357"/>
      <c r="AJ2255" s="357"/>
      <c r="AK2255" s="357"/>
      <c r="AL2255" s="357"/>
      <c r="AM2255" s="357"/>
    </row>
    <row r="2256" spans="5:39" x14ac:dyDescent="0.25">
      <c r="E2256" s="356"/>
      <c r="F2256" s="356"/>
      <c r="G2256" s="356"/>
      <c r="H2256" s="356"/>
      <c r="I2256" s="356"/>
      <c r="J2256" s="357"/>
      <c r="K2256" s="357"/>
      <c r="L2256" s="357"/>
      <c r="M2256" s="357"/>
      <c r="N2256" s="358"/>
      <c r="O2256" s="358"/>
      <c r="P2256" s="358"/>
      <c r="Q2256" s="358"/>
      <c r="R2256" s="358"/>
      <c r="S2256" s="358"/>
      <c r="T2256" s="359"/>
      <c r="U2256" s="360"/>
      <c r="V2256" s="360"/>
      <c r="W2256" s="357"/>
      <c r="X2256" s="357"/>
      <c r="Y2256" s="446"/>
      <c r="Z2256" s="443"/>
      <c r="AA2256" s="446"/>
      <c r="AB2256" s="357"/>
      <c r="AC2256" s="357"/>
      <c r="AD2256" s="357"/>
      <c r="AE2256" s="357"/>
      <c r="AF2256" s="357"/>
      <c r="AG2256" s="446"/>
      <c r="AH2256" s="357"/>
      <c r="AI2256" s="357"/>
      <c r="AJ2256" s="357"/>
      <c r="AK2256" s="357"/>
      <c r="AL2256" s="357"/>
      <c r="AM2256" s="357"/>
    </row>
    <row r="2257" spans="5:39" x14ac:dyDescent="0.25">
      <c r="E2257" s="356"/>
      <c r="F2257" s="356"/>
      <c r="G2257" s="356"/>
      <c r="H2257" s="356"/>
      <c r="I2257" s="356"/>
      <c r="J2257" s="357"/>
      <c r="K2257" s="357"/>
      <c r="L2257" s="357"/>
      <c r="M2257" s="357"/>
      <c r="N2257" s="358"/>
      <c r="O2257" s="358"/>
      <c r="P2257" s="358"/>
      <c r="Q2257" s="358"/>
      <c r="R2257" s="358"/>
      <c r="S2257" s="358"/>
      <c r="T2257" s="359"/>
      <c r="U2257" s="360"/>
      <c r="V2257" s="360"/>
      <c r="W2257" s="357"/>
      <c r="X2257" s="357"/>
      <c r="Y2257" s="446"/>
      <c r="Z2257" s="443"/>
      <c r="AA2257" s="446"/>
      <c r="AB2257" s="357"/>
      <c r="AC2257" s="357"/>
      <c r="AD2257" s="357"/>
      <c r="AE2257" s="357"/>
      <c r="AF2257" s="357"/>
      <c r="AG2257" s="446"/>
      <c r="AH2257" s="357"/>
      <c r="AI2257" s="357"/>
      <c r="AJ2257" s="357"/>
      <c r="AK2257" s="357"/>
      <c r="AL2257" s="357"/>
      <c r="AM2257" s="357"/>
    </row>
    <row r="2258" spans="5:39" x14ac:dyDescent="0.25">
      <c r="E2258" s="356"/>
      <c r="F2258" s="356"/>
      <c r="G2258" s="356"/>
      <c r="H2258" s="356"/>
      <c r="I2258" s="356"/>
      <c r="J2258" s="357"/>
      <c r="K2258" s="357"/>
      <c r="L2258" s="357"/>
      <c r="M2258" s="357"/>
      <c r="N2258" s="358"/>
      <c r="O2258" s="358"/>
      <c r="P2258" s="358"/>
      <c r="Q2258" s="358"/>
      <c r="R2258" s="358"/>
      <c r="S2258" s="358"/>
      <c r="T2258" s="359"/>
      <c r="U2258" s="360"/>
      <c r="V2258" s="360"/>
      <c r="W2258" s="357"/>
      <c r="X2258" s="357"/>
      <c r="Y2258" s="446"/>
      <c r="Z2258" s="443"/>
      <c r="AA2258" s="446"/>
      <c r="AB2258" s="357"/>
      <c r="AC2258" s="357"/>
      <c r="AD2258" s="357"/>
      <c r="AE2258" s="357"/>
      <c r="AF2258" s="357"/>
      <c r="AG2258" s="446"/>
      <c r="AH2258" s="357"/>
      <c r="AI2258" s="357"/>
      <c r="AJ2258" s="357"/>
      <c r="AK2258" s="357"/>
      <c r="AL2258" s="357"/>
      <c r="AM2258" s="357"/>
    </row>
    <row r="2259" spans="5:39" x14ac:dyDescent="0.25">
      <c r="E2259" s="356"/>
      <c r="F2259" s="356"/>
      <c r="G2259" s="356"/>
      <c r="H2259" s="356"/>
      <c r="I2259" s="356"/>
      <c r="J2259" s="357"/>
      <c r="K2259" s="357"/>
      <c r="L2259" s="357"/>
      <c r="M2259" s="357"/>
      <c r="N2259" s="358"/>
      <c r="O2259" s="358"/>
      <c r="P2259" s="358"/>
      <c r="Q2259" s="358"/>
      <c r="R2259" s="358"/>
      <c r="S2259" s="358"/>
      <c r="T2259" s="359"/>
      <c r="U2259" s="360"/>
      <c r="V2259" s="360"/>
      <c r="W2259" s="357"/>
      <c r="X2259" s="357"/>
      <c r="Y2259" s="446"/>
      <c r="Z2259" s="443"/>
      <c r="AA2259" s="446"/>
      <c r="AB2259" s="357"/>
      <c r="AC2259" s="357"/>
      <c r="AD2259" s="357"/>
      <c r="AE2259" s="357"/>
      <c r="AF2259" s="357"/>
      <c r="AG2259" s="446"/>
      <c r="AH2259" s="357"/>
      <c r="AI2259" s="357"/>
      <c r="AJ2259" s="357"/>
      <c r="AK2259" s="357"/>
      <c r="AL2259" s="357"/>
      <c r="AM2259" s="357"/>
    </row>
    <row r="2260" spans="5:39" x14ac:dyDescent="0.25">
      <c r="E2260" s="356"/>
      <c r="F2260" s="356"/>
      <c r="G2260" s="356"/>
      <c r="H2260" s="356"/>
      <c r="I2260" s="356"/>
      <c r="J2260" s="357"/>
      <c r="K2260" s="357"/>
      <c r="L2260" s="357"/>
      <c r="M2260" s="357"/>
      <c r="N2260" s="358"/>
      <c r="O2260" s="358"/>
      <c r="P2260" s="358"/>
      <c r="Q2260" s="358"/>
      <c r="R2260" s="358"/>
      <c r="S2260" s="358"/>
      <c r="T2260" s="359"/>
      <c r="U2260" s="360"/>
      <c r="V2260" s="360"/>
      <c r="W2260" s="357"/>
      <c r="X2260" s="357"/>
      <c r="Y2260" s="446"/>
      <c r="Z2260" s="443"/>
      <c r="AA2260" s="446"/>
      <c r="AB2260" s="357"/>
      <c r="AC2260" s="357"/>
      <c r="AD2260" s="357"/>
      <c r="AE2260" s="357"/>
      <c r="AF2260" s="357"/>
      <c r="AG2260" s="446"/>
      <c r="AH2260" s="357"/>
      <c r="AI2260" s="357"/>
      <c r="AJ2260" s="357"/>
      <c r="AK2260" s="357"/>
      <c r="AL2260" s="357"/>
      <c r="AM2260" s="357"/>
    </row>
    <row r="2261" spans="5:39" x14ac:dyDescent="0.25">
      <c r="E2261" s="356"/>
      <c r="F2261" s="356"/>
      <c r="G2261" s="356"/>
      <c r="H2261" s="356"/>
      <c r="I2261" s="356"/>
      <c r="J2261" s="357"/>
      <c r="K2261" s="357"/>
      <c r="L2261" s="357"/>
      <c r="M2261" s="357"/>
      <c r="N2261" s="358"/>
      <c r="O2261" s="358"/>
      <c r="P2261" s="358"/>
      <c r="Q2261" s="358"/>
      <c r="R2261" s="358"/>
      <c r="S2261" s="358"/>
      <c r="T2261" s="359"/>
      <c r="U2261" s="360"/>
      <c r="V2261" s="360"/>
      <c r="W2261" s="357"/>
      <c r="X2261" s="357"/>
      <c r="Y2261" s="446"/>
      <c r="Z2261" s="443"/>
      <c r="AA2261" s="446"/>
      <c r="AB2261" s="357"/>
      <c r="AC2261" s="357"/>
      <c r="AD2261" s="357"/>
      <c r="AE2261" s="357"/>
      <c r="AF2261" s="357"/>
      <c r="AG2261" s="446"/>
      <c r="AH2261" s="357"/>
      <c r="AI2261" s="357"/>
      <c r="AJ2261" s="357"/>
      <c r="AK2261" s="357"/>
      <c r="AL2261" s="357"/>
      <c r="AM2261" s="357"/>
    </row>
    <row r="2262" spans="5:39" x14ac:dyDescent="0.25">
      <c r="E2262" s="356"/>
      <c r="F2262" s="356"/>
      <c r="G2262" s="356"/>
      <c r="H2262" s="356"/>
      <c r="I2262" s="356"/>
      <c r="J2262" s="357"/>
      <c r="K2262" s="357"/>
      <c r="L2262" s="357"/>
      <c r="M2262" s="357"/>
      <c r="N2262" s="358"/>
      <c r="O2262" s="358"/>
      <c r="P2262" s="358"/>
      <c r="Q2262" s="358"/>
      <c r="R2262" s="358"/>
      <c r="S2262" s="358"/>
      <c r="T2262" s="359"/>
      <c r="U2262" s="360"/>
      <c r="V2262" s="360"/>
      <c r="W2262" s="357"/>
      <c r="X2262" s="357"/>
      <c r="Y2262" s="446"/>
      <c r="Z2262" s="443"/>
      <c r="AA2262" s="446"/>
      <c r="AB2262" s="357"/>
      <c r="AC2262" s="357"/>
      <c r="AD2262" s="357"/>
      <c r="AE2262" s="357"/>
      <c r="AF2262" s="357"/>
      <c r="AG2262" s="446"/>
      <c r="AH2262" s="357"/>
      <c r="AI2262" s="357"/>
      <c r="AJ2262" s="357"/>
      <c r="AK2262" s="357"/>
      <c r="AL2262" s="357"/>
      <c r="AM2262" s="357"/>
    </row>
    <row r="2263" spans="5:39" x14ac:dyDescent="0.25">
      <c r="E2263" s="356"/>
      <c r="F2263" s="356"/>
      <c r="G2263" s="356"/>
      <c r="H2263" s="356"/>
      <c r="I2263" s="356"/>
      <c r="J2263" s="357"/>
      <c r="K2263" s="357"/>
      <c r="L2263" s="357"/>
      <c r="M2263" s="357"/>
      <c r="N2263" s="358"/>
      <c r="O2263" s="358"/>
      <c r="P2263" s="358"/>
      <c r="Q2263" s="358"/>
      <c r="R2263" s="358"/>
      <c r="S2263" s="358"/>
      <c r="T2263" s="359"/>
      <c r="U2263" s="360"/>
      <c r="V2263" s="360"/>
      <c r="W2263" s="357"/>
      <c r="X2263" s="357"/>
      <c r="Y2263" s="446"/>
      <c r="Z2263" s="443"/>
      <c r="AA2263" s="446"/>
      <c r="AB2263" s="357"/>
      <c r="AC2263" s="357"/>
      <c r="AD2263" s="357"/>
      <c r="AE2263" s="357"/>
      <c r="AF2263" s="357"/>
      <c r="AG2263" s="446"/>
      <c r="AH2263" s="357"/>
      <c r="AI2263" s="357"/>
      <c r="AJ2263" s="357"/>
      <c r="AK2263" s="357"/>
      <c r="AL2263" s="357"/>
      <c r="AM2263" s="357"/>
    </row>
    <row r="2264" spans="5:39" x14ac:dyDescent="0.25">
      <c r="E2264" s="356"/>
      <c r="F2264" s="356"/>
      <c r="G2264" s="356"/>
      <c r="H2264" s="356"/>
      <c r="I2264" s="356"/>
      <c r="J2264" s="357"/>
      <c r="K2264" s="357"/>
      <c r="L2264" s="357"/>
      <c r="M2264" s="357"/>
      <c r="N2264" s="358"/>
      <c r="O2264" s="358"/>
      <c r="P2264" s="358"/>
      <c r="Q2264" s="358"/>
      <c r="R2264" s="358"/>
      <c r="S2264" s="358"/>
      <c r="T2264" s="359"/>
      <c r="U2264" s="360"/>
      <c r="V2264" s="360"/>
      <c r="W2264" s="357"/>
      <c r="X2264" s="357"/>
      <c r="Y2264" s="446"/>
      <c r="Z2264" s="443"/>
      <c r="AA2264" s="446"/>
      <c r="AB2264" s="357"/>
      <c r="AC2264" s="357"/>
      <c r="AD2264" s="357"/>
      <c r="AE2264" s="357"/>
      <c r="AF2264" s="357"/>
      <c r="AG2264" s="446"/>
      <c r="AH2264" s="357"/>
      <c r="AI2264" s="357"/>
      <c r="AJ2264" s="357"/>
      <c r="AK2264" s="357"/>
      <c r="AL2264" s="357"/>
      <c r="AM2264" s="357"/>
    </row>
    <row r="2265" spans="5:39" x14ac:dyDescent="0.25">
      <c r="E2265" s="356"/>
      <c r="F2265" s="356"/>
      <c r="G2265" s="356"/>
      <c r="H2265" s="356"/>
      <c r="I2265" s="356"/>
      <c r="J2265" s="357"/>
      <c r="K2265" s="357"/>
      <c r="L2265" s="357"/>
      <c r="M2265" s="357"/>
      <c r="N2265" s="358"/>
      <c r="O2265" s="358"/>
      <c r="P2265" s="358"/>
      <c r="Q2265" s="358"/>
      <c r="R2265" s="358"/>
      <c r="S2265" s="358"/>
      <c r="T2265" s="359"/>
      <c r="U2265" s="360"/>
      <c r="V2265" s="360"/>
      <c r="W2265" s="357"/>
      <c r="X2265" s="357"/>
      <c r="Y2265" s="446"/>
      <c r="Z2265" s="443"/>
      <c r="AA2265" s="446"/>
      <c r="AB2265" s="357"/>
      <c r="AC2265" s="357"/>
      <c r="AD2265" s="357"/>
      <c r="AE2265" s="357"/>
      <c r="AF2265" s="357"/>
      <c r="AG2265" s="446"/>
      <c r="AH2265" s="357"/>
      <c r="AI2265" s="357"/>
      <c r="AJ2265" s="357"/>
      <c r="AK2265" s="357"/>
      <c r="AL2265" s="357"/>
      <c r="AM2265" s="357"/>
    </row>
    <row r="2266" spans="5:39" x14ac:dyDescent="0.25">
      <c r="E2266" s="356"/>
      <c r="F2266" s="356"/>
      <c r="G2266" s="356"/>
      <c r="H2266" s="356"/>
      <c r="I2266" s="356"/>
      <c r="J2266" s="357"/>
      <c r="K2266" s="357"/>
      <c r="L2266" s="357"/>
      <c r="M2266" s="357"/>
      <c r="N2266" s="358"/>
      <c r="O2266" s="358"/>
      <c r="P2266" s="358"/>
      <c r="Q2266" s="358"/>
      <c r="R2266" s="358"/>
      <c r="S2266" s="358"/>
      <c r="T2266" s="359"/>
      <c r="U2266" s="360"/>
      <c r="V2266" s="360"/>
      <c r="W2266" s="357"/>
      <c r="X2266" s="357"/>
      <c r="Y2266" s="446"/>
      <c r="Z2266" s="443"/>
      <c r="AA2266" s="446"/>
      <c r="AB2266" s="357"/>
      <c r="AC2266" s="357"/>
      <c r="AD2266" s="357"/>
      <c r="AE2266" s="357"/>
      <c r="AF2266" s="357"/>
      <c r="AG2266" s="446"/>
      <c r="AH2266" s="357"/>
      <c r="AI2266" s="357"/>
      <c r="AJ2266" s="357"/>
      <c r="AK2266" s="357"/>
      <c r="AL2266" s="357"/>
      <c r="AM2266" s="357"/>
    </row>
    <row r="2267" spans="5:39" x14ac:dyDescent="0.25">
      <c r="E2267" s="356"/>
      <c r="F2267" s="356"/>
      <c r="G2267" s="356"/>
      <c r="H2267" s="356"/>
      <c r="I2267" s="356"/>
      <c r="J2267" s="357"/>
      <c r="K2267" s="357"/>
      <c r="L2267" s="357"/>
      <c r="M2267" s="357"/>
      <c r="N2267" s="358"/>
      <c r="O2267" s="358"/>
      <c r="P2267" s="358"/>
      <c r="Q2267" s="358"/>
      <c r="R2267" s="358"/>
      <c r="S2267" s="358"/>
      <c r="T2267" s="359"/>
      <c r="U2267" s="360"/>
      <c r="V2267" s="360"/>
      <c r="W2267" s="357"/>
      <c r="X2267" s="357"/>
      <c r="Y2267" s="446"/>
      <c r="Z2267" s="443"/>
      <c r="AA2267" s="446"/>
      <c r="AB2267" s="357"/>
      <c r="AC2267" s="357"/>
      <c r="AD2267" s="357"/>
      <c r="AE2267" s="357"/>
      <c r="AF2267" s="357"/>
      <c r="AG2267" s="446"/>
      <c r="AH2267" s="357"/>
      <c r="AI2267" s="357"/>
      <c r="AJ2267" s="357"/>
      <c r="AK2267" s="357"/>
      <c r="AL2267" s="357"/>
      <c r="AM2267" s="357"/>
    </row>
    <row r="2268" spans="5:39" x14ac:dyDescent="0.25">
      <c r="E2268" s="356"/>
      <c r="F2268" s="356"/>
      <c r="G2268" s="356"/>
      <c r="H2268" s="356"/>
      <c r="I2268" s="356"/>
      <c r="J2268" s="357"/>
      <c r="K2268" s="357"/>
      <c r="L2268" s="357"/>
      <c r="M2268" s="357"/>
      <c r="N2268" s="358"/>
      <c r="O2268" s="358"/>
      <c r="P2268" s="358"/>
      <c r="Q2268" s="358"/>
      <c r="R2268" s="358"/>
      <c r="S2268" s="358"/>
      <c r="T2268" s="359"/>
      <c r="U2268" s="360"/>
      <c r="V2268" s="360"/>
      <c r="W2268" s="357"/>
      <c r="X2268" s="357"/>
      <c r="Y2268" s="446"/>
      <c r="Z2268" s="443"/>
      <c r="AA2268" s="446"/>
      <c r="AB2268" s="357"/>
      <c r="AC2268" s="357"/>
      <c r="AD2268" s="357"/>
      <c r="AE2268" s="357"/>
      <c r="AF2268" s="357"/>
      <c r="AG2268" s="446"/>
      <c r="AH2268" s="357"/>
      <c r="AI2268" s="357"/>
      <c r="AJ2268" s="357"/>
      <c r="AK2268" s="357"/>
      <c r="AL2268" s="357"/>
      <c r="AM2268" s="357"/>
    </row>
    <row r="2269" spans="5:39" x14ac:dyDescent="0.25">
      <c r="E2269" s="356"/>
      <c r="F2269" s="356"/>
      <c r="G2269" s="356"/>
      <c r="H2269" s="356"/>
      <c r="I2269" s="356"/>
      <c r="J2269" s="357"/>
      <c r="K2269" s="357"/>
      <c r="L2269" s="357"/>
      <c r="M2269" s="357"/>
      <c r="N2269" s="358"/>
      <c r="O2269" s="358"/>
      <c r="P2269" s="358"/>
      <c r="Q2269" s="358"/>
      <c r="R2269" s="358"/>
      <c r="S2269" s="358"/>
      <c r="T2269" s="359"/>
      <c r="U2269" s="360"/>
      <c r="V2269" s="360"/>
      <c r="W2269" s="357"/>
      <c r="X2269" s="357"/>
      <c r="Y2269" s="446"/>
      <c r="Z2269" s="443"/>
      <c r="AA2269" s="446"/>
      <c r="AB2269" s="357"/>
      <c r="AC2269" s="357"/>
      <c r="AD2269" s="357"/>
      <c r="AE2269" s="357"/>
      <c r="AF2269" s="357"/>
      <c r="AG2269" s="446"/>
      <c r="AH2269" s="357"/>
      <c r="AI2269" s="357"/>
      <c r="AJ2269" s="357"/>
      <c r="AK2269" s="357"/>
      <c r="AL2269" s="357"/>
      <c r="AM2269" s="357"/>
    </row>
    <row r="2270" spans="5:39" x14ac:dyDescent="0.25">
      <c r="E2270" s="356"/>
      <c r="F2270" s="356"/>
      <c r="G2270" s="356"/>
      <c r="H2270" s="356"/>
      <c r="I2270" s="356"/>
      <c r="J2270" s="357"/>
      <c r="K2270" s="357"/>
      <c r="L2270" s="357"/>
      <c r="M2270" s="357"/>
      <c r="N2270" s="358"/>
      <c r="O2270" s="358"/>
      <c r="P2270" s="358"/>
      <c r="Q2270" s="358"/>
      <c r="R2270" s="358"/>
      <c r="S2270" s="358"/>
      <c r="T2270" s="359"/>
      <c r="U2270" s="360"/>
      <c r="V2270" s="360"/>
      <c r="W2270" s="357"/>
      <c r="X2270" s="357"/>
      <c r="Y2270" s="446"/>
      <c r="Z2270" s="443"/>
      <c r="AA2270" s="446"/>
      <c r="AB2270" s="357"/>
      <c r="AC2270" s="357"/>
      <c r="AD2270" s="357"/>
      <c r="AE2270" s="357"/>
      <c r="AF2270" s="357"/>
      <c r="AG2270" s="446"/>
      <c r="AH2270" s="357"/>
      <c r="AI2270" s="357"/>
      <c r="AJ2270" s="357"/>
      <c r="AK2270" s="357"/>
      <c r="AL2270" s="357"/>
      <c r="AM2270" s="357"/>
    </row>
    <row r="2271" spans="5:39" x14ac:dyDescent="0.25">
      <c r="E2271" s="356"/>
      <c r="F2271" s="356"/>
      <c r="G2271" s="356"/>
      <c r="H2271" s="356"/>
      <c r="I2271" s="356"/>
      <c r="J2271" s="357"/>
      <c r="K2271" s="357"/>
      <c r="L2271" s="357"/>
      <c r="M2271" s="357"/>
      <c r="N2271" s="358"/>
      <c r="O2271" s="358"/>
      <c r="P2271" s="358"/>
      <c r="Q2271" s="358"/>
      <c r="R2271" s="358"/>
      <c r="S2271" s="358"/>
      <c r="T2271" s="359"/>
      <c r="U2271" s="360"/>
      <c r="V2271" s="360"/>
      <c r="W2271" s="357"/>
      <c r="X2271" s="357"/>
      <c r="Y2271" s="446"/>
      <c r="Z2271" s="443"/>
      <c r="AA2271" s="446"/>
      <c r="AB2271" s="357"/>
      <c r="AC2271" s="357"/>
      <c r="AD2271" s="357"/>
      <c r="AE2271" s="357"/>
      <c r="AF2271" s="357"/>
      <c r="AG2271" s="446"/>
      <c r="AH2271" s="357"/>
      <c r="AI2271" s="357"/>
      <c r="AJ2271" s="357"/>
      <c r="AK2271" s="357"/>
      <c r="AL2271" s="357"/>
      <c r="AM2271" s="357"/>
    </row>
    <row r="2272" spans="5:39" x14ac:dyDescent="0.25">
      <c r="E2272" s="356"/>
      <c r="F2272" s="356"/>
      <c r="G2272" s="356"/>
      <c r="H2272" s="356"/>
      <c r="I2272" s="356"/>
      <c r="J2272" s="357"/>
      <c r="K2272" s="357"/>
      <c r="L2272" s="357"/>
      <c r="M2272" s="357"/>
      <c r="N2272" s="358"/>
      <c r="O2272" s="358"/>
      <c r="P2272" s="358"/>
      <c r="Q2272" s="358"/>
      <c r="R2272" s="358"/>
      <c r="S2272" s="358"/>
      <c r="T2272" s="359"/>
      <c r="U2272" s="360"/>
      <c r="V2272" s="360"/>
      <c r="W2272" s="357"/>
      <c r="X2272" s="357"/>
      <c r="Y2272" s="446"/>
      <c r="Z2272" s="443"/>
      <c r="AA2272" s="446"/>
      <c r="AB2272" s="357"/>
      <c r="AC2272" s="357"/>
      <c r="AD2272" s="357"/>
      <c r="AE2272" s="357"/>
      <c r="AF2272" s="357"/>
      <c r="AG2272" s="446"/>
      <c r="AH2272" s="357"/>
      <c r="AI2272" s="357"/>
      <c r="AJ2272" s="357"/>
      <c r="AK2272" s="357"/>
      <c r="AL2272" s="357"/>
      <c r="AM2272" s="357"/>
    </row>
    <row r="2273" spans="5:39" x14ac:dyDescent="0.25">
      <c r="E2273" s="356"/>
      <c r="F2273" s="356"/>
      <c r="G2273" s="356"/>
      <c r="H2273" s="356"/>
      <c r="I2273" s="356"/>
      <c r="J2273" s="357"/>
      <c r="K2273" s="357"/>
      <c r="L2273" s="357"/>
      <c r="M2273" s="357"/>
      <c r="N2273" s="358"/>
      <c r="O2273" s="358"/>
      <c r="P2273" s="358"/>
      <c r="Q2273" s="358"/>
      <c r="R2273" s="358"/>
      <c r="S2273" s="358"/>
      <c r="T2273" s="359"/>
      <c r="U2273" s="360"/>
      <c r="V2273" s="360"/>
      <c r="W2273" s="357"/>
      <c r="X2273" s="357"/>
      <c r="Y2273" s="446"/>
      <c r="Z2273" s="443"/>
      <c r="AA2273" s="446"/>
      <c r="AB2273" s="357"/>
      <c r="AC2273" s="357"/>
      <c r="AD2273" s="357"/>
      <c r="AE2273" s="357"/>
      <c r="AF2273" s="357"/>
      <c r="AG2273" s="446"/>
      <c r="AH2273" s="357"/>
      <c r="AI2273" s="357"/>
      <c r="AJ2273" s="357"/>
      <c r="AK2273" s="357"/>
      <c r="AL2273" s="357"/>
      <c r="AM2273" s="357"/>
    </row>
    <row r="2274" spans="5:39" x14ac:dyDescent="0.25">
      <c r="E2274" s="356"/>
      <c r="F2274" s="356"/>
      <c r="G2274" s="356"/>
      <c r="H2274" s="356"/>
      <c r="I2274" s="356"/>
      <c r="J2274" s="357"/>
      <c r="K2274" s="357"/>
      <c r="L2274" s="357"/>
      <c r="M2274" s="357"/>
      <c r="N2274" s="358"/>
      <c r="O2274" s="358"/>
      <c r="P2274" s="358"/>
      <c r="Q2274" s="358"/>
      <c r="R2274" s="358"/>
      <c r="S2274" s="358"/>
      <c r="T2274" s="359"/>
      <c r="U2274" s="360"/>
      <c r="V2274" s="360"/>
      <c r="W2274" s="357"/>
      <c r="X2274" s="357"/>
      <c r="Y2274" s="446"/>
      <c r="Z2274" s="443"/>
      <c r="AA2274" s="446"/>
      <c r="AB2274" s="357"/>
      <c r="AC2274" s="357"/>
      <c r="AD2274" s="357"/>
      <c r="AE2274" s="357"/>
      <c r="AF2274" s="357"/>
      <c r="AG2274" s="446"/>
      <c r="AH2274" s="357"/>
      <c r="AI2274" s="357"/>
      <c r="AJ2274" s="357"/>
      <c r="AK2274" s="357"/>
      <c r="AL2274" s="357"/>
      <c r="AM2274" s="357"/>
    </row>
    <row r="2275" spans="5:39" x14ac:dyDescent="0.25">
      <c r="E2275" s="356"/>
      <c r="F2275" s="356"/>
      <c r="G2275" s="356"/>
      <c r="H2275" s="356"/>
      <c r="I2275" s="356"/>
      <c r="J2275" s="357"/>
      <c r="K2275" s="357"/>
      <c r="L2275" s="357"/>
      <c r="M2275" s="357"/>
      <c r="N2275" s="358"/>
      <c r="O2275" s="358"/>
      <c r="P2275" s="358"/>
      <c r="Q2275" s="358"/>
      <c r="R2275" s="358"/>
      <c r="S2275" s="358"/>
      <c r="T2275" s="359"/>
      <c r="U2275" s="360"/>
      <c r="V2275" s="360"/>
      <c r="W2275" s="357"/>
      <c r="X2275" s="357"/>
      <c r="Y2275" s="446"/>
      <c r="Z2275" s="443"/>
      <c r="AA2275" s="446"/>
      <c r="AB2275" s="357"/>
      <c r="AC2275" s="357"/>
      <c r="AD2275" s="357"/>
      <c r="AE2275" s="357"/>
      <c r="AF2275" s="357"/>
      <c r="AG2275" s="446"/>
      <c r="AH2275" s="357"/>
      <c r="AI2275" s="357"/>
      <c r="AJ2275" s="357"/>
      <c r="AK2275" s="357"/>
      <c r="AL2275" s="357"/>
      <c r="AM2275" s="357"/>
    </row>
    <row r="2276" spans="5:39" x14ac:dyDescent="0.25">
      <c r="E2276" s="356"/>
      <c r="F2276" s="356"/>
      <c r="G2276" s="356"/>
      <c r="H2276" s="356"/>
      <c r="I2276" s="356"/>
      <c r="J2276" s="357"/>
      <c r="K2276" s="357"/>
      <c r="L2276" s="357"/>
      <c r="M2276" s="357"/>
      <c r="N2276" s="358"/>
      <c r="O2276" s="358"/>
      <c r="P2276" s="358"/>
      <c r="Q2276" s="358"/>
      <c r="R2276" s="358"/>
      <c r="S2276" s="358"/>
      <c r="T2276" s="359"/>
      <c r="U2276" s="360"/>
      <c r="V2276" s="360"/>
      <c r="W2276" s="357"/>
      <c r="X2276" s="357"/>
      <c r="Y2276" s="446"/>
      <c r="Z2276" s="443"/>
      <c r="AA2276" s="446"/>
      <c r="AB2276" s="357"/>
      <c r="AC2276" s="357"/>
      <c r="AD2276" s="357"/>
      <c r="AE2276" s="357"/>
      <c r="AF2276" s="357"/>
      <c r="AG2276" s="446"/>
      <c r="AH2276" s="357"/>
      <c r="AI2276" s="357"/>
      <c r="AJ2276" s="357"/>
      <c r="AK2276" s="357"/>
      <c r="AL2276" s="357"/>
      <c r="AM2276" s="357"/>
    </row>
    <row r="2277" spans="5:39" x14ac:dyDescent="0.25">
      <c r="E2277" s="356"/>
      <c r="F2277" s="356"/>
      <c r="G2277" s="356"/>
      <c r="H2277" s="356"/>
      <c r="I2277" s="356"/>
      <c r="J2277" s="357"/>
      <c r="K2277" s="357"/>
      <c r="L2277" s="357"/>
      <c r="M2277" s="357"/>
      <c r="N2277" s="358"/>
      <c r="O2277" s="358"/>
      <c r="P2277" s="358"/>
      <c r="Q2277" s="358"/>
      <c r="R2277" s="358"/>
      <c r="S2277" s="358"/>
      <c r="T2277" s="359"/>
      <c r="U2277" s="360"/>
      <c r="V2277" s="360"/>
      <c r="W2277" s="357"/>
      <c r="X2277" s="357"/>
      <c r="Y2277" s="446"/>
      <c r="Z2277" s="443"/>
      <c r="AA2277" s="446"/>
      <c r="AB2277" s="357"/>
      <c r="AC2277" s="357"/>
      <c r="AD2277" s="357"/>
      <c r="AE2277" s="357"/>
      <c r="AF2277" s="357"/>
      <c r="AG2277" s="446"/>
      <c r="AH2277" s="357"/>
      <c r="AI2277" s="357"/>
      <c r="AJ2277" s="357"/>
      <c r="AK2277" s="357"/>
      <c r="AL2277" s="357"/>
      <c r="AM2277" s="357"/>
    </row>
    <row r="2278" spans="5:39" x14ac:dyDescent="0.25">
      <c r="E2278" s="356"/>
      <c r="F2278" s="356"/>
      <c r="G2278" s="356"/>
      <c r="H2278" s="356"/>
      <c r="I2278" s="356"/>
      <c r="J2278" s="357"/>
      <c r="K2278" s="357"/>
      <c r="L2278" s="357"/>
      <c r="M2278" s="357"/>
      <c r="N2278" s="358"/>
      <c r="O2278" s="358"/>
      <c r="P2278" s="358"/>
      <c r="Q2278" s="358"/>
      <c r="R2278" s="358"/>
      <c r="S2278" s="358"/>
      <c r="T2278" s="359"/>
      <c r="U2278" s="360"/>
      <c r="V2278" s="360"/>
      <c r="W2278" s="357"/>
      <c r="X2278" s="357"/>
      <c r="Y2278" s="446"/>
      <c r="Z2278" s="443"/>
      <c r="AA2278" s="446"/>
      <c r="AB2278" s="357"/>
      <c r="AC2278" s="357"/>
      <c r="AD2278" s="357"/>
      <c r="AE2278" s="357"/>
      <c r="AF2278" s="357"/>
      <c r="AG2278" s="446"/>
      <c r="AH2278" s="357"/>
      <c r="AI2278" s="357"/>
      <c r="AJ2278" s="357"/>
      <c r="AK2278" s="357"/>
      <c r="AL2278" s="357"/>
      <c r="AM2278" s="357"/>
    </row>
    <row r="2279" spans="5:39" x14ac:dyDescent="0.25">
      <c r="E2279" s="356"/>
      <c r="F2279" s="356"/>
      <c r="G2279" s="356"/>
      <c r="H2279" s="356"/>
      <c r="I2279" s="356"/>
      <c r="J2279" s="357"/>
      <c r="K2279" s="357"/>
      <c r="L2279" s="357"/>
      <c r="M2279" s="357"/>
      <c r="N2279" s="358"/>
      <c r="O2279" s="358"/>
      <c r="P2279" s="358"/>
      <c r="Q2279" s="358"/>
      <c r="R2279" s="358"/>
      <c r="S2279" s="358"/>
      <c r="T2279" s="359"/>
      <c r="U2279" s="360"/>
      <c r="V2279" s="360"/>
      <c r="W2279" s="357"/>
      <c r="X2279" s="357"/>
      <c r="Y2279" s="446"/>
      <c r="Z2279" s="443"/>
      <c r="AA2279" s="446"/>
      <c r="AB2279" s="357"/>
      <c r="AC2279" s="357"/>
      <c r="AD2279" s="357"/>
      <c r="AE2279" s="357"/>
      <c r="AF2279" s="357"/>
      <c r="AG2279" s="446"/>
      <c r="AH2279" s="357"/>
      <c r="AI2279" s="357"/>
      <c r="AJ2279" s="357"/>
      <c r="AK2279" s="357"/>
      <c r="AL2279" s="357"/>
      <c r="AM2279" s="357"/>
    </row>
    <row r="2280" spans="5:39" x14ac:dyDescent="0.25">
      <c r="E2280" s="356"/>
      <c r="F2280" s="356"/>
      <c r="G2280" s="356"/>
      <c r="H2280" s="356"/>
      <c r="I2280" s="356"/>
      <c r="J2280" s="357"/>
      <c r="K2280" s="357"/>
      <c r="L2280" s="357"/>
      <c r="M2280" s="357"/>
      <c r="N2280" s="358"/>
      <c r="O2280" s="358"/>
      <c r="P2280" s="358"/>
      <c r="Q2280" s="358"/>
      <c r="R2280" s="358"/>
      <c r="S2280" s="358"/>
      <c r="T2280" s="359"/>
      <c r="U2280" s="360"/>
      <c r="V2280" s="360"/>
      <c r="W2280" s="357"/>
      <c r="X2280" s="357"/>
      <c r="Y2280" s="446"/>
      <c r="Z2280" s="443"/>
      <c r="AA2280" s="446"/>
      <c r="AB2280" s="357"/>
      <c r="AC2280" s="357"/>
      <c r="AD2280" s="357"/>
      <c r="AE2280" s="357"/>
      <c r="AF2280" s="357"/>
      <c r="AG2280" s="446"/>
      <c r="AH2280" s="357"/>
      <c r="AI2280" s="357"/>
      <c r="AJ2280" s="357"/>
      <c r="AK2280" s="357"/>
      <c r="AL2280" s="357"/>
      <c r="AM2280" s="357"/>
    </row>
    <row r="2281" spans="5:39" x14ac:dyDescent="0.25">
      <c r="E2281" s="356"/>
      <c r="F2281" s="356"/>
      <c r="G2281" s="356"/>
      <c r="H2281" s="356"/>
      <c r="I2281" s="356"/>
      <c r="J2281" s="357"/>
      <c r="K2281" s="357"/>
      <c r="L2281" s="357"/>
      <c r="M2281" s="357"/>
      <c r="N2281" s="358"/>
      <c r="O2281" s="358"/>
      <c r="P2281" s="358"/>
      <c r="Q2281" s="358"/>
      <c r="R2281" s="358"/>
      <c r="S2281" s="358"/>
      <c r="T2281" s="359"/>
      <c r="U2281" s="360"/>
      <c r="V2281" s="360"/>
      <c r="W2281" s="357"/>
      <c r="X2281" s="357"/>
      <c r="Y2281" s="446"/>
      <c r="Z2281" s="443"/>
      <c r="AA2281" s="446"/>
      <c r="AB2281" s="357"/>
      <c r="AC2281" s="357"/>
      <c r="AD2281" s="357"/>
      <c r="AE2281" s="357"/>
      <c r="AF2281" s="357"/>
      <c r="AG2281" s="446"/>
      <c r="AH2281" s="357"/>
      <c r="AI2281" s="357"/>
      <c r="AJ2281" s="357"/>
      <c r="AK2281" s="357"/>
      <c r="AL2281" s="357"/>
      <c r="AM2281" s="357"/>
    </row>
    <row r="2282" spans="5:39" x14ac:dyDescent="0.25">
      <c r="E2282" s="356"/>
      <c r="F2282" s="356"/>
      <c r="G2282" s="356"/>
      <c r="H2282" s="356"/>
      <c r="I2282" s="356"/>
      <c r="J2282" s="357"/>
      <c r="K2282" s="357"/>
      <c r="L2282" s="357"/>
      <c r="M2282" s="357"/>
      <c r="N2282" s="358"/>
      <c r="O2282" s="358"/>
      <c r="P2282" s="358"/>
      <c r="Q2282" s="358"/>
      <c r="R2282" s="358"/>
      <c r="S2282" s="358"/>
      <c r="T2282" s="359"/>
      <c r="U2282" s="360"/>
      <c r="V2282" s="360"/>
      <c r="W2282" s="357"/>
      <c r="X2282" s="357"/>
      <c r="Y2282" s="446"/>
      <c r="Z2282" s="443"/>
      <c r="AA2282" s="446"/>
      <c r="AB2282" s="357"/>
      <c r="AC2282" s="357"/>
      <c r="AD2282" s="357"/>
      <c r="AE2282" s="357"/>
      <c r="AF2282" s="357"/>
      <c r="AG2282" s="446"/>
      <c r="AH2282" s="357"/>
      <c r="AI2282" s="357"/>
      <c r="AJ2282" s="357"/>
      <c r="AK2282" s="357"/>
      <c r="AL2282" s="357"/>
      <c r="AM2282" s="357"/>
    </row>
    <row r="2283" spans="5:39" x14ac:dyDescent="0.25">
      <c r="E2283" s="356"/>
      <c r="F2283" s="356"/>
      <c r="G2283" s="356"/>
      <c r="H2283" s="356"/>
      <c r="I2283" s="356"/>
      <c r="J2283" s="357"/>
      <c r="K2283" s="357"/>
      <c r="L2283" s="357"/>
      <c r="M2283" s="357"/>
      <c r="N2283" s="358"/>
      <c r="O2283" s="358"/>
      <c r="P2283" s="358"/>
      <c r="Q2283" s="358"/>
      <c r="R2283" s="358"/>
      <c r="S2283" s="358"/>
      <c r="T2283" s="359"/>
      <c r="U2283" s="360"/>
      <c r="V2283" s="360"/>
      <c r="W2283" s="357"/>
      <c r="X2283" s="357"/>
      <c r="Y2283" s="446"/>
      <c r="Z2283" s="443"/>
      <c r="AA2283" s="446"/>
      <c r="AB2283" s="357"/>
      <c r="AC2283" s="357"/>
      <c r="AD2283" s="357"/>
      <c r="AE2283" s="357"/>
      <c r="AF2283" s="357"/>
      <c r="AG2283" s="446"/>
      <c r="AH2283" s="357"/>
      <c r="AI2283" s="357"/>
      <c r="AJ2283" s="357"/>
      <c r="AK2283" s="357"/>
      <c r="AL2283" s="357"/>
      <c r="AM2283" s="357"/>
    </row>
    <row r="2284" spans="5:39" x14ac:dyDescent="0.25">
      <c r="E2284" s="356"/>
      <c r="F2284" s="356"/>
      <c r="G2284" s="356"/>
      <c r="H2284" s="356"/>
      <c r="I2284" s="356"/>
      <c r="J2284" s="357"/>
      <c r="K2284" s="357"/>
      <c r="L2284" s="357"/>
      <c r="M2284" s="357"/>
      <c r="N2284" s="358"/>
      <c r="O2284" s="358"/>
      <c r="P2284" s="358"/>
      <c r="Q2284" s="358"/>
      <c r="R2284" s="358"/>
      <c r="S2284" s="358"/>
      <c r="T2284" s="359"/>
      <c r="U2284" s="360"/>
      <c r="V2284" s="360"/>
      <c r="W2284" s="357"/>
      <c r="X2284" s="357"/>
      <c r="Y2284" s="446"/>
      <c r="Z2284" s="443"/>
      <c r="AA2284" s="446"/>
      <c r="AB2284" s="357"/>
      <c r="AC2284" s="357"/>
      <c r="AD2284" s="357"/>
      <c r="AE2284" s="357"/>
      <c r="AF2284" s="357"/>
      <c r="AG2284" s="446"/>
      <c r="AH2284" s="357"/>
      <c r="AI2284" s="357"/>
      <c r="AJ2284" s="357"/>
      <c r="AK2284" s="357"/>
      <c r="AL2284" s="357"/>
      <c r="AM2284" s="357"/>
    </row>
    <row r="2285" spans="5:39" x14ac:dyDescent="0.25">
      <c r="E2285" s="356"/>
      <c r="F2285" s="356"/>
      <c r="G2285" s="356"/>
      <c r="H2285" s="356"/>
      <c r="I2285" s="356"/>
      <c r="J2285" s="357"/>
      <c r="K2285" s="357"/>
      <c r="L2285" s="357"/>
      <c r="M2285" s="357"/>
      <c r="N2285" s="358"/>
      <c r="O2285" s="358"/>
      <c r="P2285" s="358"/>
      <c r="Q2285" s="358"/>
      <c r="R2285" s="358"/>
      <c r="S2285" s="358"/>
      <c r="T2285" s="359"/>
      <c r="U2285" s="360"/>
      <c r="V2285" s="360"/>
      <c r="W2285" s="357"/>
      <c r="X2285" s="357"/>
      <c r="Y2285" s="446"/>
      <c r="Z2285" s="443"/>
      <c r="AA2285" s="446"/>
      <c r="AB2285" s="357"/>
      <c r="AC2285" s="357"/>
      <c r="AD2285" s="357"/>
      <c r="AE2285" s="357"/>
      <c r="AF2285" s="357"/>
      <c r="AG2285" s="446"/>
      <c r="AH2285" s="357"/>
      <c r="AI2285" s="357"/>
      <c r="AJ2285" s="357"/>
      <c r="AK2285" s="357"/>
      <c r="AL2285" s="357"/>
      <c r="AM2285" s="357"/>
    </row>
    <row r="2286" spans="5:39" x14ac:dyDescent="0.25">
      <c r="E2286" s="356"/>
      <c r="F2286" s="356"/>
      <c r="G2286" s="356"/>
      <c r="H2286" s="356"/>
      <c r="I2286" s="356"/>
      <c r="J2286" s="357"/>
      <c r="K2286" s="357"/>
      <c r="L2286" s="357"/>
      <c r="M2286" s="357"/>
      <c r="N2286" s="358"/>
      <c r="O2286" s="358"/>
      <c r="P2286" s="358"/>
      <c r="Q2286" s="358"/>
      <c r="R2286" s="358"/>
      <c r="S2286" s="358"/>
      <c r="T2286" s="359"/>
      <c r="U2286" s="360"/>
      <c r="V2286" s="360"/>
      <c r="W2286" s="357"/>
      <c r="X2286" s="357"/>
      <c r="Y2286" s="446"/>
      <c r="Z2286" s="443"/>
      <c r="AA2286" s="446"/>
      <c r="AB2286" s="357"/>
      <c r="AC2286" s="357"/>
      <c r="AD2286" s="357"/>
      <c r="AE2286" s="357"/>
      <c r="AF2286" s="357"/>
      <c r="AG2286" s="446"/>
      <c r="AH2286" s="357"/>
      <c r="AI2286" s="357"/>
      <c r="AJ2286" s="357"/>
      <c r="AK2286" s="357"/>
      <c r="AL2286" s="357"/>
      <c r="AM2286" s="357"/>
    </row>
    <row r="2287" spans="5:39" x14ac:dyDescent="0.25">
      <c r="E2287" s="356"/>
      <c r="F2287" s="356"/>
      <c r="G2287" s="356"/>
      <c r="H2287" s="356"/>
      <c r="I2287" s="356"/>
      <c r="J2287" s="357"/>
      <c r="K2287" s="357"/>
      <c r="L2287" s="357"/>
      <c r="M2287" s="357"/>
      <c r="N2287" s="358"/>
      <c r="O2287" s="358"/>
      <c r="P2287" s="358"/>
      <c r="Q2287" s="358"/>
      <c r="R2287" s="358"/>
      <c r="S2287" s="358"/>
      <c r="T2287" s="359"/>
      <c r="U2287" s="360"/>
      <c r="V2287" s="360"/>
      <c r="W2287" s="357"/>
      <c r="X2287" s="357"/>
      <c r="Y2287" s="446"/>
      <c r="Z2287" s="443"/>
      <c r="AA2287" s="446"/>
      <c r="AB2287" s="357"/>
      <c r="AC2287" s="357"/>
      <c r="AD2287" s="357"/>
      <c r="AE2287" s="357"/>
      <c r="AF2287" s="357"/>
      <c r="AG2287" s="446"/>
      <c r="AH2287" s="357"/>
      <c r="AI2287" s="357"/>
      <c r="AJ2287" s="357"/>
      <c r="AK2287" s="357"/>
      <c r="AL2287" s="357"/>
      <c r="AM2287" s="357"/>
    </row>
    <row r="2288" spans="5:39" x14ac:dyDescent="0.25">
      <c r="E2288" s="356"/>
      <c r="F2288" s="356"/>
      <c r="G2288" s="356"/>
      <c r="H2288" s="356"/>
      <c r="I2288" s="356"/>
      <c r="J2288" s="357"/>
      <c r="K2288" s="357"/>
      <c r="L2288" s="357"/>
      <c r="M2288" s="357"/>
      <c r="N2288" s="358"/>
      <c r="O2288" s="358"/>
      <c r="P2288" s="358"/>
      <c r="Q2288" s="358"/>
      <c r="R2288" s="358"/>
      <c r="S2288" s="358"/>
      <c r="T2288" s="359"/>
      <c r="U2288" s="360"/>
      <c r="V2288" s="360"/>
      <c r="W2288" s="357"/>
      <c r="X2288" s="357"/>
      <c r="Y2288" s="446"/>
      <c r="Z2288" s="443"/>
      <c r="AA2288" s="446"/>
      <c r="AB2288" s="357"/>
      <c r="AC2288" s="357"/>
      <c r="AD2288" s="357"/>
      <c r="AE2288" s="357"/>
      <c r="AF2288" s="357"/>
      <c r="AG2288" s="446"/>
      <c r="AH2288" s="357"/>
      <c r="AI2288" s="357"/>
      <c r="AJ2288" s="357"/>
      <c r="AK2288" s="357"/>
      <c r="AL2288" s="357"/>
      <c r="AM2288" s="357"/>
    </row>
    <row r="2289" spans="5:39" x14ac:dyDescent="0.25">
      <c r="E2289" s="356"/>
      <c r="F2289" s="356"/>
      <c r="G2289" s="356"/>
      <c r="H2289" s="356"/>
      <c r="I2289" s="356"/>
      <c r="J2289" s="357"/>
      <c r="K2289" s="357"/>
      <c r="L2289" s="357"/>
      <c r="M2289" s="357"/>
      <c r="N2289" s="358"/>
      <c r="O2289" s="358"/>
      <c r="P2289" s="358"/>
      <c r="Q2289" s="358"/>
      <c r="R2289" s="358"/>
      <c r="S2289" s="358"/>
      <c r="T2289" s="359"/>
      <c r="U2289" s="360"/>
      <c r="V2289" s="360"/>
      <c r="W2289" s="357"/>
      <c r="X2289" s="357"/>
      <c r="Y2289" s="446"/>
      <c r="Z2289" s="443"/>
      <c r="AA2289" s="446"/>
      <c r="AB2289" s="357"/>
      <c r="AC2289" s="357"/>
      <c r="AD2289" s="357"/>
      <c r="AE2289" s="357"/>
      <c r="AF2289" s="357"/>
      <c r="AG2289" s="446"/>
      <c r="AH2289" s="357"/>
      <c r="AI2289" s="357"/>
      <c r="AJ2289" s="357"/>
      <c r="AK2289" s="357"/>
      <c r="AL2289" s="357"/>
      <c r="AM2289" s="357"/>
    </row>
    <row r="2290" spans="5:39" x14ac:dyDescent="0.25">
      <c r="E2290" s="356"/>
      <c r="F2290" s="356"/>
      <c r="G2290" s="356"/>
      <c r="H2290" s="356"/>
      <c r="I2290" s="356"/>
      <c r="J2290" s="357"/>
      <c r="K2290" s="357"/>
      <c r="L2290" s="357"/>
      <c r="M2290" s="357"/>
      <c r="N2290" s="358"/>
      <c r="O2290" s="358"/>
      <c r="P2290" s="358"/>
      <c r="Q2290" s="358"/>
      <c r="R2290" s="358"/>
      <c r="S2290" s="358"/>
      <c r="T2290" s="359"/>
      <c r="U2290" s="360"/>
      <c r="V2290" s="360"/>
      <c r="W2290" s="357"/>
      <c r="X2290" s="357"/>
      <c r="Y2290" s="446"/>
      <c r="Z2290" s="443"/>
      <c r="AA2290" s="446"/>
      <c r="AB2290" s="357"/>
      <c r="AC2290" s="357"/>
      <c r="AD2290" s="357"/>
      <c r="AE2290" s="357"/>
      <c r="AF2290" s="357"/>
      <c r="AG2290" s="446"/>
      <c r="AH2290" s="357"/>
      <c r="AI2290" s="357"/>
      <c r="AJ2290" s="357"/>
      <c r="AK2290" s="357"/>
      <c r="AL2290" s="357"/>
      <c r="AM2290" s="357"/>
    </row>
    <row r="2291" spans="5:39" x14ac:dyDescent="0.25">
      <c r="E2291" s="356"/>
      <c r="F2291" s="356"/>
      <c r="G2291" s="356"/>
      <c r="H2291" s="356"/>
      <c r="I2291" s="356"/>
      <c r="J2291" s="357"/>
      <c r="K2291" s="357"/>
      <c r="L2291" s="357"/>
      <c r="M2291" s="357"/>
      <c r="N2291" s="358"/>
      <c r="O2291" s="358"/>
      <c r="P2291" s="358"/>
      <c r="Q2291" s="358"/>
      <c r="R2291" s="358"/>
      <c r="S2291" s="358"/>
      <c r="T2291" s="359"/>
      <c r="U2291" s="360"/>
      <c r="V2291" s="360"/>
      <c r="W2291" s="357"/>
      <c r="X2291" s="357"/>
      <c r="Y2291" s="446"/>
      <c r="Z2291" s="443"/>
      <c r="AA2291" s="446"/>
      <c r="AB2291" s="357"/>
      <c r="AC2291" s="357"/>
      <c r="AD2291" s="357"/>
      <c r="AE2291" s="357"/>
      <c r="AF2291" s="357"/>
      <c r="AG2291" s="446"/>
      <c r="AH2291" s="357"/>
      <c r="AI2291" s="357"/>
      <c r="AJ2291" s="357"/>
      <c r="AK2291" s="357"/>
      <c r="AL2291" s="357"/>
      <c r="AM2291" s="357"/>
    </row>
    <row r="2292" spans="5:39" x14ac:dyDescent="0.25">
      <c r="E2292" s="356"/>
      <c r="F2292" s="356"/>
      <c r="G2292" s="356"/>
      <c r="H2292" s="356"/>
      <c r="I2292" s="356"/>
      <c r="J2292" s="357"/>
      <c r="K2292" s="357"/>
      <c r="L2292" s="357"/>
      <c r="M2292" s="357"/>
      <c r="N2292" s="358"/>
      <c r="O2292" s="358"/>
      <c r="P2292" s="358"/>
      <c r="Q2292" s="358"/>
      <c r="R2292" s="358"/>
      <c r="S2292" s="358"/>
      <c r="T2292" s="359"/>
      <c r="U2292" s="360"/>
      <c r="V2292" s="360"/>
      <c r="W2292" s="357"/>
      <c r="X2292" s="357"/>
      <c r="Y2292" s="446"/>
      <c r="Z2292" s="443"/>
      <c r="AA2292" s="446"/>
      <c r="AB2292" s="357"/>
      <c r="AC2292" s="357"/>
      <c r="AD2292" s="357"/>
      <c r="AE2292" s="357"/>
      <c r="AF2292" s="357"/>
      <c r="AG2292" s="446"/>
      <c r="AH2292" s="357"/>
      <c r="AI2292" s="357"/>
      <c r="AJ2292" s="357"/>
      <c r="AK2292" s="357"/>
      <c r="AL2292" s="357"/>
      <c r="AM2292" s="357"/>
    </row>
    <row r="2293" spans="5:39" x14ac:dyDescent="0.25">
      <c r="E2293" s="356"/>
      <c r="F2293" s="356"/>
      <c r="G2293" s="356"/>
      <c r="H2293" s="356"/>
      <c r="I2293" s="356"/>
      <c r="J2293" s="357"/>
      <c r="K2293" s="357"/>
      <c r="L2293" s="357"/>
      <c r="M2293" s="357"/>
      <c r="N2293" s="358"/>
      <c r="O2293" s="358"/>
      <c r="P2293" s="358"/>
      <c r="Q2293" s="358"/>
      <c r="R2293" s="358"/>
      <c r="S2293" s="358"/>
      <c r="T2293" s="359"/>
      <c r="U2293" s="360"/>
      <c r="V2293" s="360"/>
      <c r="W2293" s="357"/>
      <c r="X2293" s="357"/>
      <c r="Y2293" s="446"/>
      <c r="Z2293" s="443"/>
      <c r="AA2293" s="446"/>
      <c r="AB2293" s="357"/>
      <c r="AC2293" s="357"/>
      <c r="AD2293" s="357"/>
      <c r="AE2293" s="357"/>
      <c r="AF2293" s="357"/>
      <c r="AG2293" s="446"/>
      <c r="AH2293" s="357"/>
      <c r="AI2293" s="357"/>
      <c r="AJ2293" s="357"/>
      <c r="AK2293" s="357"/>
      <c r="AL2293" s="357"/>
      <c r="AM2293" s="357"/>
    </row>
    <row r="2294" spans="5:39" x14ac:dyDescent="0.25">
      <c r="E2294" s="356"/>
      <c r="F2294" s="356"/>
      <c r="G2294" s="356"/>
      <c r="H2294" s="356"/>
      <c r="I2294" s="356"/>
      <c r="J2294" s="357"/>
      <c r="K2294" s="357"/>
      <c r="L2294" s="357"/>
      <c r="M2294" s="357"/>
      <c r="N2294" s="358"/>
      <c r="O2294" s="358"/>
      <c r="P2294" s="358"/>
      <c r="Q2294" s="358"/>
      <c r="R2294" s="358"/>
      <c r="S2294" s="358"/>
      <c r="T2294" s="359"/>
      <c r="U2294" s="360"/>
      <c r="V2294" s="360"/>
      <c r="W2294" s="357"/>
      <c r="X2294" s="357"/>
      <c r="Y2294" s="446"/>
      <c r="Z2294" s="443"/>
      <c r="AA2294" s="446"/>
      <c r="AB2294" s="357"/>
      <c r="AC2294" s="357"/>
      <c r="AD2294" s="357"/>
      <c r="AE2294" s="357"/>
      <c r="AF2294" s="357"/>
      <c r="AG2294" s="446"/>
      <c r="AH2294" s="357"/>
      <c r="AI2294" s="357"/>
      <c r="AJ2294" s="357"/>
      <c r="AK2294" s="357"/>
      <c r="AL2294" s="357"/>
      <c r="AM2294" s="357"/>
    </row>
    <row r="2295" spans="5:39" x14ac:dyDescent="0.25">
      <c r="E2295" s="356"/>
      <c r="F2295" s="356"/>
      <c r="G2295" s="356"/>
      <c r="H2295" s="356"/>
      <c r="I2295" s="356"/>
      <c r="J2295" s="357"/>
      <c r="K2295" s="357"/>
      <c r="L2295" s="357"/>
      <c r="M2295" s="357"/>
      <c r="N2295" s="358"/>
      <c r="O2295" s="358"/>
      <c r="P2295" s="358"/>
      <c r="Q2295" s="358"/>
      <c r="R2295" s="358"/>
      <c r="S2295" s="358"/>
      <c r="T2295" s="359"/>
      <c r="U2295" s="360"/>
      <c r="V2295" s="360"/>
      <c r="W2295" s="357"/>
      <c r="X2295" s="357"/>
      <c r="Y2295" s="446"/>
      <c r="Z2295" s="443"/>
      <c r="AA2295" s="446"/>
      <c r="AB2295" s="357"/>
      <c r="AC2295" s="357"/>
      <c r="AD2295" s="357"/>
      <c r="AE2295" s="357"/>
      <c r="AF2295" s="357"/>
      <c r="AG2295" s="446"/>
      <c r="AH2295" s="357"/>
      <c r="AI2295" s="357"/>
      <c r="AJ2295" s="357"/>
      <c r="AK2295" s="357"/>
      <c r="AL2295" s="357"/>
      <c r="AM2295" s="357"/>
    </row>
    <row r="2296" spans="5:39" x14ac:dyDescent="0.25">
      <c r="E2296" s="356"/>
      <c r="F2296" s="356"/>
      <c r="G2296" s="356"/>
      <c r="H2296" s="356"/>
      <c r="I2296" s="356"/>
      <c r="J2296" s="357"/>
      <c r="K2296" s="357"/>
      <c r="L2296" s="357"/>
      <c r="M2296" s="357"/>
      <c r="N2296" s="358"/>
      <c r="O2296" s="358"/>
      <c r="P2296" s="358"/>
      <c r="Q2296" s="358"/>
      <c r="R2296" s="358"/>
      <c r="S2296" s="358"/>
      <c r="T2296" s="359"/>
      <c r="U2296" s="360"/>
      <c r="V2296" s="360"/>
      <c r="W2296" s="357"/>
      <c r="X2296" s="357"/>
      <c r="Y2296" s="446"/>
      <c r="Z2296" s="443"/>
      <c r="AA2296" s="446"/>
      <c r="AB2296" s="357"/>
      <c r="AC2296" s="357"/>
      <c r="AD2296" s="357"/>
      <c r="AE2296" s="357"/>
      <c r="AF2296" s="357"/>
      <c r="AG2296" s="446"/>
      <c r="AH2296" s="357"/>
      <c r="AI2296" s="357"/>
      <c r="AJ2296" s="357"/>
      <c r="AK2296" s="357"/>
      <c r="AL2296" s="357"/>
      <c r="AM2296" s="357"/>
    </row>
    <row r="2297" spans="5:39" x14ac:dyDescent="0.25">
      <c r="E2297" s="356"/>
      <c r="F2297" s="356"/>
      <c r="G2297" s="356"/>
      <c r="H2297" s="356"/>
      <c r="I2297" s="356"/>
      <c r="J2297" s="357"/>
      <c r="K2297" s="357"/>
      <c r="L2297" s="357"/>
      <c r="M2297" s="357"/>
      <c r="N2297" s="358"/>
      <c r="O2297" s="358"/>
      <c r="P2297" s="358"/>
      <c r="Q2297" s="358"/>
      <c r="R2297" s="358"/>
      <c r="S2297" s="358"/>
      <c r="T2297" s="359"/>
      <c r="U2297" s="360"/>
      <c r="V2297" s="360"/>
      <c r="W2297" s="357"/>
      <c r="X2297" s="357"/>
      <c r="Y2297" s="446"/>
      <c r="Z2297" s="443"/>
      <c r="AA2297" s="446"/>
      <c r="AB2297" s="357"/>
      <c r="AC2297" s="357"/>
      <c r="AD2297" s="357"/>
      <c r="AE2297" s="357"/>
      <c r="AF2297" s="357"/>
      <c r="AG2297" s="446"/>
      <c r="AH2297" s="357"/>
      <c r="AI2297" s="357"/>
      <c r="AJ2297" s="357"/>
      <c r="AK2297" s="357"/>
      <c r="AL2297" s="357"/>
      <c r="AM2297" s="357"/>
    </row>
    <row r="2298" spans="5:39" x14ac:dyDescent="0.25">
      <c r="E2298" s="356"/>
      <c r="F2298" s="356"/>
      <c r="G2298" s="356"/>
      <c r="H2298" s="356"/>
      <c r="I2298" s="356"/>
      <c r="J2298" s="357"/>
      <c r="K2298" s="357"/>
      <c r="L2298" s="357"/>
      <c r="M2298" s="357"/>
      <c r="N2298" s="358"/>
      <c r="O2298" s="358"/>
      <c r="P2298" s="358"/>
      <c r="Q2298" s="358"/>
      <c r="R2298" s="358"/>
      <c r="S2298" s="358"/>
      <c r="T2298" s="359"/>
      <c r="U2298" s="360"/>
      <c r="V2298" s="360"/>
      <c r="W2298" s="357"/>
      <c r="X2298" s="357"/>
      <c r="Y2298" s="446"/>
      <c r="Z2298" s="443"/>
      <c r="AA2298" s="446"/>
      <c r="AB2298" s="357"/>
      <c r="AC2298" s="357"/>
      <c r="AD2298" s="357"/>
      <c r="AE2298" s="357"/>
      <c r="AF2298" s="357"/>
      <c r="AG2298" s="446"/>
      <c r="AH2298" s="357"/>
      <c r="AI2298" s="357"/>
      <c r="AJ2298" s="357"/>
      <c r="AK2298" s="357"/>
      <c r="AL2298" s="357"/>
      <c r="AM2298" s="357"/>
    </row>
    <row r="2299" spans="5:39" x14ac:dyDescent="0.25">
      <c r="E2299" s="356"/>
      <c r="F2299" s="356"/>
      <c r="G2299" s="356"/>
      <c r="H2299" s="356"/>
      <c r="I2299" s="356"/>
      <c r="J2299" s="357"/>
      <c r="K2299" s="357"/>
      <c r="L2299" s="357"/>
      <c r="M2299" s="357"/>
      <c r="N2299" s="358"/>
      <c r="O2299" s="358"/>
      <c r="P2299" s="358"/>
      <c r="Q2299" s="358"/>
      <c r="R2299" s="358"/>
      <c r="S2299" s="358"/>
      <c r="T2299" s="359"/>
      <c r="U2299" s="360"/>
      <c r="V2299" s="360"/>
      <c r="W2299" s="357"/>
      <c r="X2299" s="357"/>
      <c r="Y2299" s="446"/>
      <c r="Z2299" s="443"/>
      <c r="AA2299" s="446"/>
      <c r="AB2299" s="357"/>
      <c r="AC2299" s="357"/>
      <c r="AD2299" s="357"/>
      <c r="AE2299" s="357"/>
      <c r="AF2299" s="357"/>
      <c r="AG2299" s="446"/>
      <c r="AH2299" s="357"/>
      <c r="AI2299" s="357"/>
      <c r="AJ2299" s="357"/>
      <c r="AK2299" s="357"/>
      <c r="AL2299" s="357"/>
      <c r="AM2299" s="357"/>
    </row>
    <row r="2300" spans="5:39" x14ac:dyDescent="0.25">
      <c r="E2300" s="356"/>
      <c r="F2300" s="356"/>
      <c r="G2300" s="356"/>
      <c r="H2300" s="356"/>
      <c r="I2300" s="356"/>
      <c r="J2300" s="357"/>
      <c r="K2300" s="357"/>
      <c r="L2300" s="357"/>
      <c r="M2300" s="357"/>
      <c r="N2300" s="358"/>
      <c r="O2300" s="358"/>
      <c r="P2300" s="358"/>
      <c r="Q2300" s="358"/>
      <c r="R2300" s="358"/>
      <c r="S2300" s="358"/>
      <c r="T2300" s="359"/>
      <c r="U2300" s="360"/>
      <c r="V2300" s="360"/>
      <c r="W2300" s="357"/>
      <c r="X2300" s="357"/>
      <c r="Y2300" s="446"/>
      <c r="Z2300" s="443"/>
      <c r="AA2300" s="446"/>
      <c r="AB2300" s="357"/>
      <c r="AC2300" s="357"/>
      <c r="AD2300" s="357"/>
      <c r="AE2300" s="357"/>
      <c r="AF2300" s="357"/>
      <c r="AG2300" s="446"/>
      <c r="AH2300" s="357"/>
      <c r="AI2300" s="357"/>
      <c r="AJ2300" s="357"/>
      <c r="AK2300" s="357"/>
      <c r="AL2300" s="357"/>
      <c r="AM2300" s="357"/>
    </row>
    <row r="2301" spans="5:39" x14ac:dyDescent="0.25">
      <c r="E2301" s="356"/>
      <c r="F2301" s="356"/>
      <c r="G2301" s="356"/>
      <c r="H2301" s="356"/>
      <c r="I2301" s="356"/>
      <c r="J2301" s="357"/>
      <c r="K2301" s="357"/>
      <c r="L2301" s="357"/>
      <c r="M2301" s="357"/>
      <c r="N2301" s="358"/>
      <c r="O2301" s="358"/>
      <c r="P2301" s="358"/>
      <c r="Q2301" s="358"/>
      <c r="R2301" s="358"/>
      <c r="S2301" s="358"/>
      <c r="T2301" s="359"/>
      <c r="U2301" s="360"/>
      <c r="V2301" s="360"/>
      <c r="W2301" s="357"/>
      <c r="X2301" s="357"/>
      <c r="Y2301" s="446"/>
      <c r="Z2301" s="443"/>
      <c r="AA2301" s="446"/>
      <c r="AB2301" s="357"/>
      <c r="AC2301" s="357"/>
      <c r="AD2301" s="357"/>
      <c r="AE2301" s="357"/>
      <c r="AF2301" s="357"/>
      <c r="AG2301" s="446"/>
      <c r="AH2301" s="357"/>
      <c r="AI2301" s="357"/>
      <c r="AJ2301" s="357"/>
      <c r="AK2301" s="357"/>
      <c r="AL2301" s="357"/>
      <c r="AM2301" s="357"/>
    </row>
    <row r="2302" spans="5:39" x14ac:dyDescent="0.25">
      <c r="E2302" s="356"/>
      <c r="F2302" s="356"/>
      <c r="G2302" s="356"/>
      <c r="H2302" s="356"/>
      <c r="I2302" s="356"/>
      <c r="J2302" s="357"/>
      <c r="K2302" s="357"/>
      <c r="L2302" s="357"/>
      <c r="M2302" s="357"/>
      <c r="N2302" s="358"/>
      <c r="O2302" s="358"/>
      <c r="P2302" s="358"/>
      <c r="Q2302" s="358"/>
      <c r="R2302" s="358"/>
      <c r="S2302" s="358"/>
      <c r="T2302" s="359"/>
      <c r="U2302" s="360"/>
      <c r="V2302" s="360"/>
      <c r="W2302" s="357"/>
      <c r="X2302" s="357"/>
      <c r="Y2302" s="446"/>
      <c r="Z2302" s="443"/>
      <c r="AA2302" s="446"/>
      <c r="AB2302" s="357"/>
      <c r="AC2302" s="357"/>
      <c r="AD2302" s="357"/>
      <c r="AE2302" s="357"/>
      <c r="AF2302" s="357"/>
      <c r="AG2302" s="446"/>
      <c r="AH2302" s="357"/>
      <c r="AI2302" s="357"/>
      <c r="AJ2302" s="357"/>
      <c r="AK2302" s="357"/>
      <c r="AL2302" s="357"/>
      <c r="AM2302" s="357"/>
    </row>
    <row r="2303" spans="5:39" x14ac:dyDescent="0.25">
      <c r="E2303" s="356"/>
      <c r="F2303" s="356"/>
      <c r="G2303" s="356"/>
      <c r="H2303" s="356"/>
      <c r="I2303" s="356"/>
      <c r="J2303" s="357"/>
      <c r="K2303" s="357"/>
      <c r="L2303" s="357"/>
      <c r="M2303" s="357"/>
      <c r="N2303" s="358"/>
      <c r="O2303" s="358"/>
      <c r="P2303" s="358"/>
      <c r="Q2303" s="358"/>
      <c r="R2303" s="358"/>
      <c r="S2303" s="358"/>
      <c r="T2303" s="359"/>
      <c r="U2303" s="360"/>
      <c r="V2303" s="360"/>
      <c r="W2303" s="357"/>
      <c r="X2303" s="357"/>
      <c r="Y2303" s="446"/>
      <c r="Z2303" s="443"/>
      <c r="AA2303" s="446"/>
      <c r="AB2303" s="357"/>
      <c r="AC2303" s="357"/>
      <c r="AD2303" s="357"/>
      <c r="AE2303" s="357"/>
      <c r="AF2303" s="357"/>
      <c r="AG2303" s="446"/>
      <c r="AH2303" s="357"/>
      <c r="AI2303" s="357"/>
      <c r="AJ2303" s="357"/>
      <c r="AK2303" s="357"/>
      <c r="AL2303" s="357"/>
      <c r="AM2303" s="357"/>
    </row>
    <row r="2304" spans="5:39" x14ac:dyDescent="0.25">
      <c r="E2304" s="356"/>
      <c r="F2304" s="356"/>
      <c r="G2304" s="356"/>
      <c r="H2304" s="356"/>
      <c r="I2304" s="356"/>
      <c r="J2304" s="357"/>
      <c r="K2304" s="357"/>
      <c r="L2304" s="357"/>
      <c r="M2304" s="357"/>
      <c r="N2304" s="358"/>
      <c r="O2304" s="358"/>
      <c r="P2304" s="358"/>
      <c r="Q2304" s="358"/>
      <c r="R2304" s="358"/>
      <c r="S2304" s="358"/>
      <c r="T2304" s="359"/>
      <c r="U2304" s="360"/>
      <c r="V2304" s="360"/>
      <c r="W2304" s="357"/>
      <c r="X2304" s="357"/>
      <c r="Y2304" s="446"/>
      <c r="Z2304" s="443"/>
      <c r="AA2304" s="446"/>
      <c r="AB2304" s="357"/>
      <c r="AC2304" s="357"/>
      <c r="AD2304" s="357"/>
      <c r="AE2304" s="357"/>
      <c r="AF2304" s="357"/>
      <c r="AG2304" s="446"/>
      <c r="AH2304" s="357"/>
      <c r="AI2304" s="357"/>
      <c r="AJ2304" s="357"/>
      <c r="AK2304" s="357"/>
      <c r="AL2304" s="357"/>
      <c r="AM2304" s="357"/>
    </row>
    <row r="2305" spans="5:39" x14ac:dyDescent="0.25">
      <c r="E2305" s="356"/>
      <c r="F2305" s="356"/>
      <c r="G2305" s="356"/>
      <c r="H2305" s="356"/>
      <c r="I2305" s="356"/>
      <c r="J2305" s="357"/>
      <c r="K2305" s="357"/>
      <c r="L2305" s="357"/>
      <c r="M2305" s="357"/>
      <c r="N2305" s="358"/>
      <c r="O2305" s="358"/>
      <c r="P2305" s="358"/>
      <c r="Q2305" s="358"/>
      <c r="R2305" s="358"/>
      <c r="S2305" s="358"/>
      <c r="T2305" s="359"/>
      <c r="U2305" s="360"/>
      <c r="V2305" s="360"/>
      <c r="W2305" s="357"/>
      <c r="X2305" s="357"/>
      <c r="Y2305" s="446"/>
      <c r="Z2305" s="443"/>
      <c r="AA2305" s="446"/>
      <c r="AB2305" s="357"/>
      <c r="AC2305" s="357"/>
      <c r="AD2305" s="357"/>
      <c r="AE2305" s="357"/>
      <c r="AF2305" s="357"/>
      <c r="AG2305" s="446"/>
      <c r="AH2305" s="357"/>
      <c r="AI2305" s="357"/>
      <c r="AJ2305" s="357"/>
      <c r="AK2305" s="357"/>
      <c r="AL2305" s="357"/>
      <c r="AM2305" s="357"/>
    </row>
    <row r="2306" spans="5:39" x14ac:dyDescent="0.25">
      <c r="E2306" s="356"/>
      <c r="F2306" s="356"/>
      <c r="G2306" s="356"/>
      <c r="H2306" s="356"/>
      <c r="I2306" s="356"/>
      <c r="J2306" s="357"/>
      <c r="K2306" s="357"/>
      <c r="L2306" s="357"/>
      <c r="M2306" s="357"/>
      <c r="N2306" s="358"/>
      <c r="O2306" s="358"/>
      <c r="P2306" s="358"/>
      <c r="Q2306" s="358"/>
      <c r="R2306" s="358"/>
      <c r="S2306" s="358"/>
      <c r="T2306" s="359"/>
      <c r="U2306" s="360"/>
      <c r="V2306" s="360"/>
      <c r="W2306" s="357"/>
      <c r="X2306" s="357"/>
      <c r="Y2306" s="446"/>
      <c r="Z2306" s="443"/>
      <c r="AA2306" s="446"/>
      <c r="AB2306" s="357"/>
      <c r="AC2306" s="357"/>
      <c r="AD2306" s="357"/>
      <c r="AE2306" s="357"/>
      <c r="AF2306" s="357"/>
      <c r="AG2306" s="446"/>
      <c r="AH2306" s="357"/>
      <c r="AI2306" s="357"/>
      <c r="AJ2306" s="357"/>
      <c r="AK2306" s="357"/>
      <c r="AL2306" s="357"/>
      <c r="AM2306" s="357"/>
    </row>
    <row r="2307" spans="5:39" x14ac:dyDescent="0.25">
      <c r="E2307" s="356"/>
      <c r="F2307" s="356"/>
      <c r="G2307" s="356"/>
      <c r="H2307" s="356"/>
      <c r="I2307" s="356"/>
      <c r="J2307" s="357"/>
      <c r="K2307" s="357"/>
      <c r="L2307" s="357"/>
      <c r="M2307" s="357"/>
      <c r="N2307" s="358"/>
      <c r="O2307" s="358"/>
      <c r="P2307" s="358"/>
      <c r="Q2307" s="358"/>
      <c r="R2307" s="358"/>
      <c r="S2307" s="358"/>
      <c r="T2307" s="359"/>
      <c r="U2307" s="360"/>
      <c r="V2307" s="360"/>
      <c r="W2307" s="357"/>
      <c r="X2307" s="357"/>
      <c r="Y2307" s="446"/>
      <c r="Z2307" s="443"/>
      <c r="AA2307" s="446"/>
      <c r="AB2307" s="357"/>
      <c r="AC2307" s="357"/>
      <c r="AD2307" s="357"/>
      <c r="AE2307" s="357"/>
      <c r="AF2307" s="357"/>
      <c r="AG2307" s="446"/>
      <c r="AH2307" s="357"/>
      <c r="AI2307" s="357"/>
      <c r="AJ2307" s="357"/>
      <c r="AK2307" s="357"/>
      <c r="AL2307" s="357"/>
      <c r="AM2307" s="357"/>
    </row>
    <row r="2308" spans="5:39" x14ac:dyDescent="0.25">
      <c r="E2308" s="356"/>
      <c r="F2308" s="356"/>
      <c r="G2308" s="356"/>
      <c r="H2308" s="356"/>
      <c r="I2308" s="356"/>
      <c r="J2308" s="357"/>
      <c r="K2308" s="357"/>
      <c r="L2308" s="357"/>
      <c r="M2308" s="357"/>
      <c r="N2308" s="358"/>
      <c r="O2308" s="358"/>
      <c r="P2308" s="358"/>
      <c r="Q2308" s="358"/>
      <c r="R2308" s="358"/>
      <c r="S2308" s="358"/>
      <c r="T2308" s="359"/>
      <c r="U2308" s="360"/>
      <c r="V2308" s="360"/>
      <c r="W2308" s="357"/>
      <c r="X2308" s="357"/>
      <c r="Y2308" s="446"/>
      <c r="Z2308" s="443"/>
      <c r="AA2308" s="446"/>
      <c r="AB2308" s="357"/>
      <c r="AC2308" s="357"/>
      <c r="AD2308" s="357"/>
      <c r="AE2308" s="357"/>
      <c r="AF2308" s="357"/>
      <c r="AG2308" s="446"/>
      <c r="AH2308" s="357"/>
      <c r="AI2308" s="357"/>
      <c r="AJ2308" s="357"/>
      <c r="AK2308" s="357"/>
      <c r="AL2308" s="357"/>
      <c r="AM2308" s="357"/>
    </row>
    <row r="2309" spans="5:39" x14ac:dyDescent="0.25">
      <c r="E2309" s="356"/>
      <c r="F2309" s="356"/>
      <c r="G2309" s="356"/>
      <c r="H2309" s="356"/>
      <c r="I2309" s="356"/>
      <c r="J2309" s="357"/>
      <c r="K2309" s="357"/>
      <c r="L2309" s="357"/>
      <c r="M2309" s="357"/>
      <c r="N2309" s="358"/>
      <c r="O2309" s="358"/>
      <c r="P2309" s="358"/>
      <c r="Q2309" s="358"/>
      <c r="R2309" s="358"/>
      <c r="S2309" s="358"/>
      <c r="T2309" s="359"/>
      <c r="U2309" s="360"/>
      <c r="V2309" s="360"/>
      <c r="W2309" s="357"/>
      <c r="X2309" s="357"/>
      <c r="Y2309" s="446"/>
      <c r="Z2309" s="443"/>
      <c r="AA2309" s="446"/>
      <c r="AB2309" s="357"/>
      <c r="AC2309" s="357"/>
      <c r="AD2309" s="357"/>
      <c r="AE2309" s="357"/>
      <c r="AF2309" s="357"/>
      <c r="AG2309" s="446"/>
      <c r="AH2309" s="357"/>
      <c r="AI2309" s="357"/>
      <c r="AJ2309" s="357"/>
      <c r="AK2309" s="357"/>
      <c r="AL2309" s="357"/>
      <c r="AM2309" s="357"/>
    </row>
    <row r="2310" spans="5:39" x14ac:dyDescent="0.25">
      <c r="E2310" s="356"/>
      <c r="F2310" s="356"/>
      <c r="G2310" s="356"/>
      <c r="H2310" s="356"/>
      <c r="I2310" s="356"/>
      <c r="J2310" s="357"/>
      <c r="K2310" s="357"/>
      <c r="L2310" s="357"/>
      <c r="M2310" s="357"/>
      <c r="N2310" s="358"/>
      <c r="O2310" s="358"/>
      <c r="P2310" s="358"/>
      <c r="Q2310" s="358"/>
      <c r="R2310" s="358"/>
      <c r="S2310" s="358"/>
      <c r="T2310" s="359"/>
      <c r="U2310" s="360"/>
      <c r="V2310" s="360"/>
      <c r="W2310" s="357"/>
      <c r="X2310" s="357"/>
      <c r="Y2310" s="446"/>
      <c r="Z2310" s="443"/>
      <c r="AA2310" s="446"/>
      <c r="AB2310" s="357"/>
      <c r="AC2310" s="357"/>
      <c r="AD2310" s="357"/>
      <c r="AE2310" s="357"/>
      <c r="AF2310" s="357"/>
      <c r="AG2310" s="446"/>
      <c r="AH2310" s="357"/>
      <c r="AI2310" s="357"/>
      <c r="AJ2310" s="357"/>
      <c r="AK2310" s="357"/>
      <c r="AL2310" s="357"/>
      <c r="AM2310" s="357"/>
    </row>
    <row r="2311" spans="5:39" x14ac:dyDescent="0.25">
      <c r="E2311" s="356"/>
      <c r="F2311" s="356"/>
      <c r="G2311" s="356"/>
      <c r="H2311" s="356"/>
      <c r="I2311" s="356"/>
      <c r="J2311" s="357"/>
      <c r="K2311" s="357"/>
      <c r="L2311" s="357"/>
      <c r="M2311" s="357"/>
      <c r="N2311" s="358"/>
      <c r="O2311" s="358"/>
      <c r="P2311" s="358"/>
      <c r="Q2311" s="358"/>
      <c r="R2311" s="358"/>
      <c r="S2311" s="358"/>
      <c r="T2311" s="359"/>
      <c r="U2311" s="360"/>
      <c r="V2311" s="360"/>
      <c r="W2311" s="357"/>
      <c r="X2311" s="357"/>
      <c r="Y2311" s="446"/>
      <c r="Z2311" s="443"/>
      <c r="AA2311" s="446"/>
      <c r="AB2311" s="357"/>
      <c r="AC2311" s="357"/>
      <c r="AD2311" s="357"/>
      <c r="AE2311" s="357"/>
      <c r="AF2311" s="357"/>
      <c r="AG2311" s="446"/>
      <c r="AH2311" s="357"/>
      <c r="AI2311" s="357"/>
      <c r="AJ2311" s="357"/>
      <c r="AK2311" s="357"/>
      <c r="AL2311" s="357"/>
      <c r="AM2311" s="357"/>
    </row>
    <row r="2312" spans="5:39" x14ac:dyDescent="0.25">
      <c r="E2312" s="356"/>
      <c r="F2312" s="356"/>
      <c r="G2312" s="356"/>
      <c r="H2312" s="356"/>
      <c r="I2312" s="356"/>
      <c r="J2312" s="357"/>
      <c r="K2312" s="357"/>
      <c r="L2312" s="357"/>
      <c r="M2312" s="357"/>
      <c r="N2312" s="358"/>
      <c r="O2312" s="358"/>
      <c r="P2312" s="358"/>
      <c r="Q2312" s="358"/>
      <c r="R2312" s="358"/>
      <c r="S2312" s="358"/>
      <c r="T2312" s="359"/>
      <c r="U2312" s="360"/>
      <c r="V2312" s="360"/>
      <c r="W2312" s="357"/>
      <c r="X2312" s="357"/>
      <c r="Y2312" s="446"/>
      <c r="Z2312" s="443"/>
      <c r="AA2312" s="446"/>
      <c r="AB2312" s="357"/>
      <c r="AC2312" s="357"/>
      <c r="AD2312" s="357"/>
      <c r="AE2312" s="357"/>
      <c r="AF2312" s="357"/>
      <c r="AG2312" s="446"/>
      <c r="AH2312" s="357"/>
      <c r="AI2312" s="357"/>
      <c r="AJ2312" s="357"/>
      <c r="AK2312" s="357"/>
      <c r="AL2312" s="357"/>
      <c r="AM2312" s="357"/>
    </row>
    <row r="2313" spans="5:39" x14ac:dyDescent="0.25">
      <c r="E2313" s="356"/>
      <c r="F2313" s="356"/>
      <c r="G2313" s="356"/>
      <c r="H2313" s="356"/>
      <c r="I2313" s="356"/>
      <c r="J2313" s="357"/>
      <c r="K2313" s="357"/>
      <c r="L2313" s="357"/>
      <c r="M2313" s="357"/>
      <c r="N2313" s="358"/>
      <c r="O2313" s="358"/>
      <c r="P2313" s="358"/>
      <c r="Q2313" s="358"/>
      <c r="R2313" s="358"/>
      <c r="S2313" s="358"/>
      <c r="T2313" s="359"/>
      <c r="U2313" s="360"/>
      <c r="V2313" s="360"/>
      <c r="W2313" s="357"/>
      <c r="X2313" s="357"/>
      <c r="Y2313" s="446"/>
      <c r="Z2313" s="443"/>
      <c r="AA2313" s="446"/>
      <c r="AB2313" s="357"/>
      <c r="AC2313" s="357"/>
      <c r="AD2313" s="357"/>
      <c r="AE2313" s="357"/>
      <c r="AF2313" s="357"/>
      <c r="AG2313" s="446"/>
      <c r="AH2313" s="357"/>
      <c r="AI2313" s="357"/>
      <c r="AJ2313" s="357"/>
      <c r="AK2313" s="357"/>
      <c r="AL2313" s="357"/>
      <c r="AM2313" s="357"/>
    </row>
    <row r="2314" spans="5:39" x14ac:dyDescent="0.25">
      <c r="E2314" s="356"/>
      <c r="F2314" s="356"/>
      <c r="G2314" s="356"/>
      <c r="H2314" s="356"/>
      <c r="I2314" s="356"/>
      <c r="J2314" s="357"/>
      <c r="K2314" s="357"/>
      <c r="L2314" s="357"/>
      <c r="M2314" s="357"/>
      <c r="N2314" s="358"/>
      <c r="O2314" s="358"/>
      <c r="P2314" s="358"/>
      <c r="Q2314" s="358"/>
      <c r="R2314" s="358"/>
      <c r="S2314" s="358"/>
      <c r="T2314" s="359"/>
      <c r="U2314" s="360"/>
      <c r="V2314" s="360"/>
      <c r="W2314" s="357"/>
      <c r="X2314" s="357"/>
      <c r="Y2314" s="446"/>
      <c r="Z2314" s="443"/>
      <c r="AA2314" s="446"/>
      <c r="AB2314" s="357"/>
      <c r="AC2314" s="357"/>
      <c r="AD2314" s="357"/>
      <c r="AE2314" s="357"/>
      <c r="AF2314" s="357"/>
      <c r="AG2314" s="446"/>
      <c r="AH2314" s="357"/>
      <c r="AI2314" s="357"/>
      <c r="AJ2314" s="357"/>
      <c r="AK2314" s="357"/>
      <c r="AL2314" s="357"/>
      <c r="AM2314" s="357"/>
    </row>
    <row r="2315" spans="5:39" x14ac:dyDescent="0.25">
      <c r="E2315" s="356"/>
      <c r="F2315" s="356"/>
      <c r="G2315" s="356"/>
      <c r="H2315" s="356"/>
      <c r="I2315" s="356"/>
      <c r="J2315" s="357"/>
      <c r="K2315" s="357"/>
      <c r="L2315" s="357"/>
      <c r="M2315" s="357"/>
      <c r="N2315" s="358"/>
      <c r="O2315" s="358"/>
      <c r="P2315" s="358"/>
      <c r="Q2315" s="358"/>
      <c r="R2315" s="358"/>
      <c r="S2315" s="358"/>
      <c r="T2315" s="359"/>
      <c r="U2315" s="360"/>
      <c r="V2315" s="360"/>
      <c r="W2315" s="357"/>
      <c r="X2315" s="357"/>
      <c r="Y2315" s="446"/>
      <c r="Z2315" s="443"/>
      <c r="AA2315" s="446"/>
      <c r="AB2315" s="357"/>
      <c r="AC2315" s="357"/>
      <c r="AD2315" s="357"/>
      <c r="AE2315" s="357"/>
      <c r="AF2315" s="357"/>
      <c r="AG2315" s="446"/>
      <c r="AH2315" s="357"/>
      <c r="AI2315" s="357"/>
      <c r="AJ2315" s="357"/>
      <c r="AK2315" s="357"/>
      <c r="AL2315" s="357"/>
      <c r="AM2315" s="357"/>
    </row>
    <row r="2316" spans="5:39" x14ac:dyDescent="0.25">
      <c r="E2316" s="356"/>
      <c r="F2316" s="356"/>
      <c r="G2316" s="356"/>
      <c r="H2316" s="356"/>
      <c r="I2316" s="356"/>
      <c r="J2316" s="357"/>
      <c r="K2316" s="357"/>
      <c r="L2316" s="357"/>
      <c r="M2316" s="357"/>
      <c r="N2316" s="358"/>
      <c r="O2316" s="358"/>
      <c r="P2316" s="358"/>
      <c r="Q2316" s="358"/>
      <c r="R2316" s="358"/>
      <c r="S2316" s="358"/>
      <c r="T2316" s="359"/>
      <c r="U2316" s="360"/>
      <c r="V2316" s="360"/>
      <c r="W2316" s="357"/>
      <c r="X2316" s="357"/>
      <c r="Y2316" s="446"/>
      <c r="Z2316" s="443"/>
      <c r="AA2316" s="446"/>
      <c r="AB2316" s="357"/>
      <c r="AC2316" s="357"/>
      <c r="AD2316" s="357"/>
      <c r="AE2316" s="357"/>
      <c r="AF2316" s="357"/>
      <c r="AG2316" s="446"/>
      <c r="AH2316" s="357"/>
      <c r="AI2316" s="357"/>
      <c r="AJ2316" s="357"/>
      <c r="AK2316" s="357"/>
      <c r="AL2316" s="357"/>
      <c r="AM2316" s="357"/>
    </row>
    <row r="2317" spans="5:39" x14ac:dyDescent="0.25">
      <c r="E2317" s="356"/>
      <c r="F2317" s="356"/>
      <c r="G2317" s="356"/>
      <c r="H2317" s="356"/>
      <c r="I2317" s="356"/>
      <c r="J2317" s="357"/>
      <c r="K2317" s="357"/>
      <c r="L2317" s="357"/>
      <c r="M2317" s="357"/>
      <c r="N2317" s="358"/>
      <c r="O2317" s="358"/>
      <c r="P2317" s="358"/>
      <c r="Q2317" s="358"/>
      <c r="R2317" s="358"/>
      <c r="S2317" s="358"/>
      <c r="T2317" s="359"/>
      <c r="U2317" s="360"/>
      <c r="V2317" s="360"/>
      <c r="W2317" s="357"/>
      <c r="X2317" s="357"/>
      <c r="Y2317" s="446"/>
      <c r="Z2317" s="443"/>
      <c r="AA2317" s="446"/>
      <c r="AB2317" s="357"/>
      <c r="AC2317" s="357"/>
      <c r="AD2317" s="357"/>
      <c r="AE2317" s="357"/>
      <c r="AF2317" s="357"/>
      <c r="AG2317" s="446"/>
      <c r="AH2317" s="357"/>
      <c r="AI2317" s="357"/>
      <c r="AJ2317" s="357"/>
      <c r="AK2317" s="357"/>
      <c r="AL2317" s="357"/>
      <c r="AM2317" s="357"/>
    </row>
    <row r="2318" spans="5:39" x14ac:dyDescent="0.25">
      <c r="E2318" s="356"/>
      <c r="F2318" s="356"/>
      <c r="G2318" s="356"/>
      <c r="H2318" s="356"/>
      <c r="I2318" s="356"/>
      <c r="J2318" s="357"/>
      <c r="K2318" s="357"/>
      <c r="L2318" s="357"/>
      <c r="M2318" s="357"/>
      <c r="N2318" s="358"/>
      <c r="O2318" s="358"/>
      <c r="P2318" s="358"/>
      <c r="Q2318" s="358"/>
      <c r="R2318" s="358"/>
      <c r="S2318" s="358"/>
      <c r="T2318" s="359"/>
      <c r="U2318" s="360"/>
      <c r="V2318" s="360"/>
      <c r="W2318" s="357"/>
      <c r="X2318" s="357"/>
      <c r="Y2318" s="446"/>
      <c r="Z2318" s="443"/>
      <c r="AA2318" s="446"/>
      <c r="AB2318" s="357"/>
      <c r="AC2318" s="357"/>
      <c r="AD2318" s="357"/>
      <c r="AE2318" s="357"/>
      <c r="AF2318" s="357"/>
      <c r="AG2318" s="446"/>
      <c r="AH2318" s="357"/>
      <c r="AI2318" s="357"/>
      <c r="AJ2318" s="357"/>
      <c r="AK2318" s="357"/>
      <c r="AL2318" s="357"/>
      <c r="AM2318" s="357"/>
    </row>
    <row r="2319" spans="5:39" x14ac:dyDescent="0.25">
      <c r="E2319" s="356"/>
      <c r="F2319" s="356"/>
      <c r="G2319" s="356"/>
      <c r="H2319" s="356"/>
      <c r="I2319" s="356"/>
      <c r="J2319" s="357"/>
      <c r="K2319" s="357"/>
      <c r="L2319" s="357"/>
      <c r="M2319" s="357"/>
      <c r="N2319" s="358"/>
      <c r="O2319" s="358"/>
      <c r="P2319" s="358"/>
      <c r="Q2319" s="358"/>
      <c r="R2319" s="358"/>
      <c r="S2319" s="358"/>
      <c r="T2319" s="359"/>
      <c r="U2319" s="360"/>
      <c r="V2319" s="360"/>
      <c r="W2319" s="357"/>
      <c r="X2319" s="357"/>
      <c r="Y2319" s="446"/>
      <c r="Z2319" s="443"/>
      <c r="AA2319" s="446"/>
      <c r="AB2319" s="357"/>
      <c r="AC2319" s="357"/>
      <c r="AD2319" s="357"/>
      <c r="AE2319" s="357"/>
      <c r="AF2319" s="357"/>
      <c r="AG2319" s="446"/>
      <c r="AH2319" s="357"/>
      <c r="AI2319" s="357"/>
      <c r="AJ2319" s="357"/>
      <c r="AK2319" s="357"/>
      <c r="AL2319" s="357"/>
      <c r="AM2319" s="357"/>
    </row>
    <row r="2320" spans="5:39" x14ac:dyDescent="0.25">
      <c r="E2320" s="356"/>
      <c r="F2320" s="356"/>
      <c r="G2320" s="356"/>
      <c r="H2320" s="356"/>
      <c r="I2320" s="356"/>
      <c r="J2320" s="357"/>
      <c r="K2320" s="357"/>
      <c r="L2320" s="357"/>
      <c r="M2320" s="357"/>
      <c r="N2320" s="358"/>
      <c r="O2320" s="358"/>
      <c r="P2320" s="358"/>
      <c r="Q2320" s="358"/>
      <c r="R2320" s="358"/>
      <c r="S2320" s="358"/>
      <c r="T2320" s="359"/>
      <c r="U2320" s="360"/>
      <c r="V2320" s="360"/>
      <c r="W2320" s="357"/>
      <c r="X2320" s="357"/>
      <c r="Y2320" s="446"/>
      <c r="Z2320" s="443"/>
      <c r="AA2320" s="446"/>
      <c r="AB2320" s="357"/>
      <c r="AC2320" s="357"/>
      <c r="AD2320" s="357"/>
      <c r="AE2320" s="357"/>
      <c r="AF2320" s="357"/>
      <c r="AG2320" s="446"/>
      <c r="AH2320" s="357"/>
      <c r="AI2320" s="357"/>
      <c r="AJ2320" s="357"/>
      <c r="AK2320" s="357"/>
      <c r="AL2320" s="357"/>
      <c r="AM2320" s="357"/>
    </row>
    <row r="2321" spans="5:39" x14ac:dyDescent="0.25">
      <c r="E2321" s="356"/>
      <c r="F2321" s="356"/>
      <c r="G2321" s="356"/>
      <c r="H2321" s="356"/>
      <c r="I2321" s="356"/>
      <c r="J2321" s="357"/>
      <c r="K2321" s="357"/>
      <c r="L2321" s="357"/>
      <c r="M2321" s="357"/>
      <c r="N2321" s="358"/>
      <c r="O2321" s="358"/>
      <c r="P2321" s="358"/>
      <c r="Q2321" s="358"/>
      <c r="R2321" s="358"/>
      <c r="S2321" s="358"/>
      <c r="T2321" s="359"/>
      <c r="U2321" s="360"/>
      <c r="V2321" s="360"/>
      <c r="W2321" s="357"/>
      <c r="X2321" s="357"/>
      <c r="Y2321" s="446"/>
      <c r="Z2321" s="443"/>
      <c r="AA2321" s="446"/>
      <c r="AB2321" s="357"/>
      <c r="AC2321" s="357"/>
      <c r="AD2321" s="357"/>
      <c r="AE2321" s="357"/>
      <c r="AF2321" s="357"/>
      <c r="AG2321" s="446"/>
      <c r="AH2321" s="357"/>
      <c r="AI2321" s="357"/>
      <c r="AJ2321" s="357"/>
      <c r="AK2321" s="357"/>
      <c r="AL2321" s="357"/>
      <c r="AM2321" s="357"/>
    </row>
    <row r="2322" spans="5:39" x14ac:dyDescent="0.25">
      <c r="E2322" s="356"/>
      <c r="F2322" s="356"/>
      <c r="G2322" s="356"/>
      <c r="H2322" s="356"/>
      <c r="I2322" s="356"/>
      <c r="J2322" s="357"/>
      <c r="K2322" s="357"/>
      <c r="L2322" s="357"/>
      <c r="M2322" s="357"/>
      <c r="N2322" s="358"/>
      <c r="O2322" s="358"/>
      <c r="P2322" s="358"/>
      <c r="Q2322" s="358"/>
      <c r="R2322" s="358"/>
      <c r="S2322" s="358"/>
      <c r="T2322" s="359"/>
      <c r="U2322" s="360"/>
      <c r="V2322" s="360"/>
      <c r="W2322" s="357"/>
      <c r="X2322" s="357"/>
      <c r="Y2322" s="446"/>
      <c r="Z2322" s="443"/>
      <c r="AA2322" s="446"/>
      <c r="AB2322" s="357"/>
      <c r="AC2322" s="357"/>
      <c r="AD2322" s="357"/>
      <c r="AE2322" s="357"/>
      <c r="AF2322" s="357"/>
      <c r="AG2322" s="446"/>
      <c r="AH2322" s="357"/>
      <c r="AI2322" s="357"/>
      <c r="AJ2322" s="357"/>
      <c r="AK2322" s="357"/>
      <c r="AL2322" s="357"/>
      <c r="AM2322" s="357"/>
    </row>
    <row r="2323" spans="5:39" x14ac:dyDescent="0.25">
      <c r="E2323" s="356"/>
      <c r="F2323" s="356"/>
      <c r="G2323" s="356"/>
      <c r="H2323" s="356"/>
      <c r="I2323" s="356"/>
      <c r="J2323" s="357"/>
      <c r="K2323" s="357"/>
      <c r="L2323" s="357"/>
      <c r="M2323" s="357"/>
      <c r="N2323" s="358"/>
      <c r="O2323" s="358"/>
      <c r="P2323" s="358"/>
      <c r="Q2323" s="358"/>
      <c r="R2323" s="358"/>
      <c r="S2323" s="358"/>
      <c r="T2323" s="359"/>
      <c r="U2323" s="360"/>
      <c r="V2323" s="360"/>
      <c r="W2323" s="357"/>
      <c r="X2323" s="357"/>
      <c r="Y2323" s="446"/>
      <c r="Z2323" s="443"/>
      <c r="AA2323" s="446"/>
      <c r="AB2323" s="357"/>
      <c r="AC2323" s="357"/>
      <c r="AD2323" s="357"/>
      <c r="AE2323" s="357"/>
      <c r="AF2323" s="357"/>
      <c r="AG2323" s="446"/>
      <c r="AH2323" s="357"/>
      <c r="AI2323" s="357"/>
      <c r="AJ2323" s="357"/>
      <c r="AK2323" s="357"/>
      <c r="AL2323" s="357"/>
      <c r="AM2323" s="357"/>
    </row>
    <row r="2324" spans="5:39" x14ac:dyDescent="0.25">
      <c r="E2324" s="356"/>
      <c r="F2324" s="356"/>
      <c r="G2324" s="356"/>
      <c r="H2324" s="356"/>
      <c r="I2324" s="356"/>
      <c r="J2324" s="357"/>
      <c r="K2324" s="357"/>
      <c r="L2324" s="357"/>
      <c r="M2324" s="357"/>
      <c r="N2324" s="358"/>
      <c r="O2324" s="358"/>
      <c r="P2324" s="358"/>
      <c r="Q2324" s="358"/>
      <c r="R2324" s="358"/>
      <c r="S2324" s="358"/>
      <c r="T2324" s="359"/>
      <c r="U2324" s="360"/>
      <c r="V2324" s="360"/>
      <c r="W2324" s="357"/>
      <c r="X2324" s="357"/>
      <c r="Y2324" s="446"/>
      <c r="Z2324" s="443"/>
      <c r="AA2324" s="446"/>
      <c r="AB2324" s="357"/>
      <c r="AC2324" s="357"/>
      <c r="AD2324" s="357"/>
      <c r="AE2324" s="357"/>
      <c r="AF2324" s="357"/>
      <c r="AG2324" s="446"/>
      <c r="AH2324" s="357"/>
      <c r="AI2324" s="357"/>
      <c r="AJ2324" s="357"/>
      <c r="AK2324" s="357"/>
      <c r="AL2324" s="357"/>
      <c r="AM2324" s="357"/>
    </row>
    <row r="2325" spans="5:39" x14ac:dyDescent="0.25">
      <c r="E2325" s="356"/>
      <c r="F2325" s="356"/>
      <c r="G2325" s="356"/>
      <c r="H2325" s="356"/>
      <c r="I2325" s="356"/>
      <c r="J2325" s="357"/>
      <c r="K2325" s="357"/>
      <c r="L2325" s="357"/>
      <c r="M2325" s="357"/>
      <c r="N2325" s="358"/>
      <c r="O2325" s="358"/>
      <c r="P2325" s="358"/>
      <c r="Q2325" s="358"/>
      <c r="R2325" s="358"/>
      <c r="S2325" s="358"/>
      <c r="T2325" s="359"/>
      <c r="U2325" s="360"/>
      <c r="V2325" s="360"/>
      <c r="W2325" s="357"/>
      <c r="X2325" s="357"/>
      <c r="Y2325" s="446"/>
      <c r="Z2325" s="443"/>
      <c r="AA2325" s="446"/>
      <c r="AB2325" s="357"/>
      <c r="AC2325" s="357"/>
      <c r="AD2325" s="357"/>
      <c r="AE2325" s="357"/>
      <c r="AF2325" s="357"/>
      <c r="AG2325" s="446"/>
      <c r="AH2325" s="357"/>
      <c r="AI2325" s="357"/>
      <c r="AJ2325" s="357"/>
      <c r="AK2325" s="357"/>
      <c r="AL2325" s="357"/>
      <c r="AM2325" s="357"/>
    </row>
    <row r="2326" spans="5:39" x14ac:dyDescent="0.25">
      <c r="E2326" s="356"/>
      <c r="F2326" s="356"/>
      <c r="G2326" s="356"/>
      <c r="H2326" s="356"/>
      <c r="I2326" s="356"/>
      <c r="J2326" s="357"/>
      <c r="K2326" s="357"/>
      <c r="L2326" s="357"/>
      <c r="M2326" s="357"/>
      <c r="N2326" s="358"/>
      <c r="O2326" s="358"/>
      <c r="P2326" s="358"/>
      <c r="Q2326" s="358"/>
      <c r="R2326" s="358"/>
      <c r="S2326" s="358"/>
      <c r="T2326" s="359"/>
      <c r="U2326" s="360"/>
      <c r="V2326" s="360"/>
      <c r="W2326" s="357"/>
      <c r="X2326" s="357"/>
      <c r="Y2326" s="446"/>
      <c r="Z2326" s="443"/>
      <c r="AA2326" s="446"/>
      <c r="AB2326" s="357"/>
      <c r="AC2326" s="357"/>
      <c r="AD2326" s="357"/>
      <c r="AE2326" s="357"/>
      <c r="AF2326" s="357"/>
      <c r="AG2326" s="446"/>
      <c r="AH2326" s="357"/>
      <c r="AI2326" s="357"/>
      <c r="AJ2326" s="357"/>
      <c r="AK2326" s="357"/>
      <c r="AL2326" s="357"/>
      <c r="AM2326" s="357"/>
    </row>
    <row r="2327" spans="5:39" x14ac:dyDescent="0.25">
      <c r="E2327" s="356"/>
      <c r="F2327" s="356"/>
      <c r="G2327" s="356"/>
      <c r="H2327" s="356"/>
      <c r="I2327" s="356"/>
      <c r="J2327" s="357"/>
      <c r="K2327" s="357"/>
      <c r="L2327" s="357"/>
      <c r="M2327" s="357"/>
      <c r="N2327" s="358"/>
      <c r="O2327" s="358"/>
      <c r="P2327" s="358"/>
      <c r="Q2327" s="358"/>
      <c r="R2327" s="358"/>
      <c r="S2327" s="358"/>
      <c r="T2327" s="359"/>
      <c r="U2327" s="360"/>
      <c r="V2327" s="360"/>
      <c r="W2327" s="357"/>
      <c r="X2327" s="357"/>
      <c r="Y2327" s="446"/>
      <c r="Z2327" s="443"/>
      <c r="AA2327" s="446"/>
      <c r="AB2327" s="357"/>
      <c r="AC2327" s="357"/>
      <c r="AD2327" s="357"/>
      <c r="AE2327" s="357"/>
      <c r="AF2327" s="357"/>
      <c r="AG2327" s="446"/>
      <c r="AH2327" s="357"/>
      <c r="AI2327" s="357"/>
      <c r="AJ2327" s="357"/>
      <c r="AK2327" s="357"/>
      <c r="AL2327" s="357"/>
      <c r="AM2327" s="357"/>
    </row>
    <row r="2328" spans="5:39" x14ac:dyDescent="0.25">
      <c r="E2328" s="356"/>
      <c r="F2328" s="356"/>
      <c r="G2328" s="356"/>
      <c r="H2328" s="356"/>
      <c r="I2328" s="356"/>
      <c r="J2328" s="357"/>
      <c r="K2328" s="357"/>
      <c r="L2328" s="357"/>
      <c r="M2328" s="357"/>
      <c r="N2328" s="358"/>
      <c r="O2328" s="358"/>
      <c r="P2328" s="358"/>
      <c r="Q2328" s="358"/>
      <c r="R2328" s="358"/>
      <c r="S2328" s="358"/>
      <c r="T2328" s="359"/>
      <c r="U2328" s="360"/>
      <c r="V2328" s="360"/>
      <c r="W2328" s="357"/>
      <c r="X2328" s="357"/>
      <c r="Y2328" s="446"/>
      <c r="Z2328" s="443"/>
      <c r="AA2328" s="446"/>
      <c r="AB2328" s="357"/>
      <c r="AC2328" s="357"/>
      <c r="AD2328" s="357"/>
      <c r="AE2328" s="357"/>
      <c r="AF2328" s="357"/>
      <c r="AG2328" s="446"/>
      <c r="AH2328" s="357"/>
      <c r="AI2328" s="357"/>
      <c r="AJ2328" s="357"/>
      <c r="AK2328" s="357"/>
      <c r="AL2328" s="357"/>
      <c r="AM2328" s="357"/>
    </row>
    <row r="2329" spans="5:39" x14ac:dyDescent="0.25">
      <c r="E2329" s="356"/>
      <c r="F2329" s="356"/>
      <c r="G2329" s="356"/>
      <c r="H2329" s="356"/>
      <c r="I2329" s="356"/>
      <c r="J2329" s="357"/>
      <c r="K2329" s="357"/>
      <c r="L2329" s="357"/>
      <c r="M2329" s="357"/>
      <c r="N2329" s="358"/>
      <c r="O2329" s="358"/>
      <c r="P2329" s="358"/>
      <c r="Q2329" s="358"/>
      <c r="R2329" s="358"/>
      <c r="S2329" s="358"/>
      <c r="T2329" s="359"/>
      <c r="U2329" s="360"/>
      <c r="V2329" s="360"/>
      <c r="W2329" s="357"/>
      <c r="X2329" s="357"/>
      <c r="Y2329" s="446"/>
      <c r="Z2329" s="443"/>
      <c r="AA2329" s="446"/>
      <c r="AB2329" s="357"/>
      <c r="AC2329" s="357"/>
      <c r="AD2329" s="357"/>
      <c r="AE2329" s="357"/>
      <c r="AF2329" s="357"/>
      <c r="AG2329" s="446"/>
      <c r="AH2329" s="357"/>
      <c r="AI2329" s="357"/>
      <c r="AJ2329" s="357"/>
      <c r="AK2329" s="357"/>
      <c r="AL2329" s="357"/>
      <c r="AM2329" s="357"/>
    </row>
    <row r="2330" spans="5:39" x14ac:dyDescent="0.25">
      <c r="E2330" s="356"/>
      <c r="F2330" s="356"/>
      <c r="G2330" s="356"/>
      <c r="H2330" s="356"/>
      <c r="I2330" s="356"/>
      <c r="J2330" s="357"/>
      <c r="K2330" s="357"/>
      <c r="L2330" s="357"/>
      <c r="M2330" s="357"/>
      <c r="N2330" s="358"/>
      <c r="O2330" s="358"/>
      <c r="P2330" s="358"/>
      <c r="Q2330" s="358"/>
      <c r="R2330" s="358"/>
      <c r="S2330" s="358"/>
      <c r="T2330" s="359"/>
      <c r="U2330" s="360"/>
      <c r="V2330" s="360"/>
      <c r="W2330" s="357"/>
      <c r="X2330" s="357"/>
      <c r="Y2330" s="446"/>
      <c r="Z2330" s="443"/>
      <c r="AA2330" s="446"/>
      <c r="AB2330" s="357"/>
      <c r="AC2330" s="357"/>
      <c r="AD2330" s="357"/>
      <c r="AE2330" s="357"/>
      <c r="AF2330" s="357"/>
      <c r="AG2330" s="446"/>
      <c r="AH2330" s="357"/>
      <c r="AI2330" s="357"/>
      <c r="AJ2330" s="357"/>
      <c r="AK2330" s="357"/>
      <c r="AL2330" s="357"/>
      <c r="AM2330" s="357"/>
    </row>
    <row r="2331" spans="5:39" x14ac:dyDescent="0.25">
      <c r="E2331" s="356"/>
      <c r="F2331" s="356"/>
      <c r="G2331" s="356"/>
      <c r="H2331" s="356"/>
      <c r="I2331" s="356"/>
      <c r="J2331" s="357"/>
      <c r="K2331" s="357"/>
      <c r="L2331" s="357"/>
      <c r="M2331" s="357"/>
      <c r="N2331" s="358"/>
      <c r="O2331" s="358"/>
      <c r="P2331" s="358"/>
      <c r="Q2331" s="358"/>
      <c r="R2331" s="358"/>
      <c r="S2331" s="358"/>
      <c r="T2331" s="359"/>
      <c r="U2331" s="360"/>
      <c r="V2331" s="360"/>
      <c r="W2331" s="357"/>
      <c r="X2331" s="357"/>
      <c r="Y2331" s="446"/>
      <c r="Z2331" s="443"/>
      <c r="AA2331" s="446"/>
      <c r="AB2331" s="357"/>
      <c r="AC2331" s="357"/>
      <c r="AD2331" s="357"/>
      <c r="AE2331" s="357"/>
      <c r="AF2331" s="357"/>
      <c r="AG2331" s="446"/>
      <c r="AH2331" s="357"/>
      <c r="AI2331" s="357"/>
      <c r="AJ2331" s="357"/>
      <c r="AK2331" s="357"/>
      <c r="AL2331" s="357"/>
      <c r="AM2331" s="357"/>
    </row>
    <row r="2332" spans="5:39" x14ac:dyDescent="0.25">
      <c r="E2332" s="356"/>
      <c r="F2332" s="356"/>
      <c r="G2332" s="356"/>
      <c r="H2332" s="356"/>
      <c r="I2332" s="356"/>
      <c r="J2332" s="357"/>
      <c r="K2332" s="357"/>
      <c r="L2332" s="357"/>
      <c r="M2332" s="357"/>
      <c r="N2332" s="358"/>
      <c r="O2332" s="358"/>
      <c r="P2332" s="358"/>
      <c r="Q2332" s="358"/>
      <c r="R2332" s="358"/>
      <c r="S2332" s="358"/>
      <c r="T2332" s="359"/>
      <c r="U2332" s="360"/>
      <c r="V2332" s="360"/>
      <c r="W2332" s="357"/>
      <c r="X2332" s="357"/>
      <c r="Y2332" s="446"/>
      <c r="Z2332" s="443"/>
      <c r="AA2332" s="446"/>
      <c r="AB2332" s="357"/>
      <c r="AC2332" s="357"/>
      <c r="AD2332" s="357"/>
      <c r="AE2332" s="357"/>
      <c r="AF2332" s="357"/>
      <c r="AG2332" s="446"/>
      <c r="AH2332" s="357"/>
      <c r="AI2332" s="357"/>
      <c r="AJ2332" s="357"/>
      <c r="AK2332" s="357"/>
      <c r="AL2332" s="357"/>
      <c r="AM2332" s="357"/>
    </row>
    <row r="2333" spans="5:39" x14ac:dyDescent="0.25">
      <c r="E2333" s="356"/>
      <c r="F2333" s="356"/>
      <c r="G2333" s="356"/>
      <c r="H2333" s="356"/>
      <c r="I2333" s="356"/>
      <c r="J2333" s="357"/>
      <c r="K2333" s="357"/>
      <c r="L2333" s="357"/>
      <c r="M2333" s="357"/>
      <c r="N2333" s="358"/>
      <c r="O2333" s="358"/>
      <c r="P2333" s="358"/>
      <c r="Q2333" s="358"/>
      <c r="R2333" s="358"/>
      <c r="S2333" s="358"/>
      <c r="T2333" s="359"/>
      <c r="U2333" s="360"/>
      <c r="V2333" s="360"/>
      <c r="W2333" s="357"/>
      <c r="X2333" s="357"/>
      <c r="Y2333" s="446"/>
      <c r="Z2333" s="443"/>
      <c r="AA2333" s="446"/>
      <c r="AB2333" s="357"/>
      <c r="AC2333" s="357"/>
      <c r="AD2333" s="357"/>
      <c r="AE2333" s="357"/>
      <c r="AF2333" s="357"/>
      <c r="AG2333" s="446"/>
      <c r="AH2333" s="357"/>
      <c r="AI2333" s="357"/>
      <c r="AJ2333" s="357"/>
      <c r="AK2333" s="357"/>
      <c r="AL2333" s="357"/>
      <c r="AM2333" s="357"/>
    </row>
    <row r="2334" spans="5:39" x14ac:dyDescent="0.25">
      <c r="E2334" s="356"/>
      <c r="F2334" s="356"/>
      <c r="G2334" s="356"/>
      <c r="H2334" s="356"/>
      <c r="I2334" s="356"/>
      <c r="J2334" s="357"/>
      <c r="K2334" s="357"/>
      <c r="L2334" s="357"/>
      <c r="M2334" s="357"/>
      <c r="N2334" s="358"/>
      <c r="O2334" s="358"/>
      <c r="P2334" s="358"/>
      <c r="Q2334" s="358"/>
      <c r="R2334" s="358"/>
      <c r="S2334" s="358"/>
      <c r="T2334" s="359"/>
      <c r="U2334" s="360"/>
      <c r="V2334" s="360"/>
      <c r="W2334" s="357"/>
      <c r="X2334" s="357"/>
      <c r="Y2334" s="446"/>
      <c r="Z2334" s="443"/>
      <c r="AA2334" s="446"/>
      <c r="AB2334" s="357"/>
      <c r="AC2334" s="357"/>
      <c r="AD2334" s="357"/>
      <c r="AE2334" s="357"/>
      <c r="AF2334" s="357"/>
      <c r="AG2334" s="446"/>
      <c r="AH2334" s="357"/>
      <c r="AI2334" s="357"/>
      <c r="AJ2334" s="357"/>
      <c r="AK2334" s="357"/>
      <c r="AL2334" s="357"/>
      <c r="AM2334" s="357"/>
    </row>
    <row r="2335" spans="5:39" x14ac:dyDescent="0.25">
      <c r="E2335" s="356"/>
      <c r="F2335" s="356"/>
      <c r="G2335" s="356"/>
      <c r="H2335" s="356"/>
      <c r="I2335" s="356"/>
      <c r="J2335" s="357"/>
      <c r="K2335" s="357"/>
      <c r="L2335" s="357"/>
      <c r="M2335" s="357"/>
      <c r="N2335" s="358"/>
      <c r="O2335" s="358"/>
      <c r="P2335" s="358"/>
      <c r="Q2335" s="358"/>
      <c r="R2335" s="358"/>
      <c r="S2335" s="358"/>
      <c r="T2335" s="359"/>
      <c r="U2335" s="360"/>
      <c r="V2335" s="360"/>
      <c r="W2335" s="357"/>
      <c r="X2335" s="357"/>
      <c r="Y2335" s="446"/>
      <c r="Z2335" s="443"/>
      <c r="AA2335" s="446"/>
      <c r="AB2335" s="357"/>
      <c r="AC2335" s="357"/>
      <c r="AD2335" s="357"/>
      <c r="AE2335" s="357"/>
      <c r="AF2335" s="357"/>
      <c r="AG2335" s="446"/>
      <c r="AH2335" s="357"/>
      <c r="AI2335" s="357"/>
      <c r="AJ2335" s="357"/>
      <c r="AK2335" s="357"/>
      <c r="AL2335" s="357"/>
      <c r="AM2335" s="357"/>
    </row>
    <row r="2336" spans="5:39" x14ac:dyDescent="0.25">
      <c r="E2336" s="356"/>
      <c r="F2336" s="356"/>
      <c r="G2336" s="356"/>
      <c r="H2336" s="356"/>
      <c r="I2336" s="356"/>
      <c r="J2336" s="357"/>
      <c r="K2336" s="357"/>
      <c r="L2336" s="357"/>
      <c r="M2336" s="357"/>
      <c r="N2336" s="358"/>
      <c r="O2336" s="358"/>
      <c r="P2336" s="358"/>
      <c r="Q2336" s="358"/>
      <c r="R2336" s="358"/>
      <c r="S2336" s="358"/>
      <c r="T2336" s="359"/>
      <c r="U2336" s="360"/>
      <c r="V2336" s="360"/>
      <c r="W2336" s="357"/>
      <c r="X2336" s="357"/>
      <c r="Y2336" s="446"/>
      <c r="Z2336" s="443"/>
      <c r="AA2336" s="446"/>
      <c r="AB2336" s="357"/>
      <c r="AC2336" s="357"/>
      <c r="AD2336" s="357"/>
      <c r="AE2336" s="357"/>
      <c r="AF2336" s="357"/>
      <c r="AG2336" s="446"/>
      <c r="AH2336" s="357"/>
      <c r="AI2336" s="357"/>
      <c r="AJ2336" s="357"/>
      <c r="AK2336" s="357"/>
      <c r="AL2336" s="357"/>
      <c r="AM2336" s="357"/>
    </row>
    <row r="2337" spans="5:39" x14ac:dyDescent="0.25">
      <c r="E2337" s="356"/>
      <c r="F2337" s="356"/>
      <c r="G2337" s="356"/>
      <c r="H2337" s="356"/>
      <c r="I2337" s="356"/>
      <c r="J2337" s="357"/>
      <c r="K2337" s="357"/>
      <c r="L2337" s="357"/>
      <c r="M2337" s="357"/>
      <c r="N2337" s="358"/>
      <c r="O2337" s="358"/>
      <c r="P2337" s="358"/>
      <c r="Q2337" s="358"/>
      <c r="R2337" s="358"/>
      <c r="S2337" s="358"/>
      <c r="T2337" s="359"/>
      <c r="U2337" s="360"/>
      <c r="V2337" s="360"/>
      <c r="W2337" s="357"/>
      <c r="X2337" s="357"/>
      <c r="Y2337" s="446"/>
      <c r="Z2337" s="443"/>
      <c r="AA2337" s="446"/>
      <c r="AB2337" s="357"/>
      <c r="AC2337" s="357"/>
      <c r="AD2337" s="357"/>
      <c r="AE2337" s="357"/>
      <c r="AF2337" s="357"/>
      <c r="AG2337" s="446"/>
      <c r="AH2337" s="357"/>
      <c r="AI2337" s="357"/>
      <c r="AJ2337" s="357"/>
      <c r="AK2337" s="357"/>
      <c r="AL2337" s="357"/>
      <c r="AM2337" s="357"/>
    </row>
    <row r="2338" spans="5:39" x14ac:dyDescent="0.25">
      <c r="E2338" s="356"/>
      <c r="F2338" s="356"/>
      <c r="G2338" s="356"/>
      <c r="H2338" s="356"/>
      <c r="I2338" s="356"/>
      <c r="J2338" s="357"/>
      <c r="K2338" s="357"/>
      <c r="L2338" s="357"/>
      <c r="M2338" s="357"/>
      <c r="N2338" s="358"/>
      <c r="O2338" s="358"/>
      <c r="P2338" s="358"/>
      <c r="Q2338" s="358"/>
      <c r="R2338" s="358"/>
      <c r="S2338" s="358"/>
      <c r="T2338" s="359"/>
      <c r="U2338" s="360"/>
      <c r="V2338" s="360"/>
      <c r="W2338" s="357"/>
      <c r="X2338" s="357"/>
      <c r="Y2338" s="446"/>
      <c r="Z2338" s="443"/>
      <c r="AA2338" s="446"/>
      <c r="AB2338" s="357"/>
      <c r="AC2338" s="357"/>
      <c r="AD2338" s="357"/>
      <c r="AE2338" s="357"/>
      <c r="AF2338" s="357"/>
      <c r="AG2338" s="446"/>
      <c r="AH2338" s="357"/>
      <c r="AI2338" s="357"/>
      <c r="AJ2338" s="357"/>
      <c r="AK2338" s="357"/>
      <c r="AL2338" s="357"/>
      <c r="AM2338" s="357"/>
    </row>
    <row r="2339" spans="5:39" x14ac:dyDescent="0.25">
      <c r="E2339" s="356"/>
      <c r="F2339" s="356"/>
      <c r="G2339" s="356"/>
      <c r="H2339" s="356"/>
      <c r="I2339" s="356"/>
      <c r="J2339" s="357"/>
      <c r="K2339" s="357"/>
      <c r="L2339" s="357"/>
      <c r="M2339" s="357"/>
      <c r="N2339" s="358"/>
      <c r="O2339" s="358"/>
      <c r="P2339" s="358"/>
      <c r="Q2339" s="358"/>
      <c r="R2339" s="358"/>
      <c r="S2339" s="358"/>
      <c r="T2339" s="359"/>
      <c r="U2339" s="360"/>
      <c r="V2339" s="360"/>
      <c r="W2339" s="357"/>
      <c r="X2339" s="357"/>
      <c r="Y2339" s="446"/>
      <c r="Z2339" s="443"/>
      <c r="AA2339" s="446"/>
      <c r="AB2339" s="357"/>
      <c r="AC2339" s="357"/>
      <c r="AD2339" s="357"/>
      <c r="AE2339" s="357"/>
      <c r="AF2339" s="357"/>
      <c r="AG2339" s="446"/>
      <c r="AH2339" s="357"/>
      <c r="AI2339" s="357"/>
      <c r="AJ2339" s="357"/>
      <c r="AK2339" s="357"/>
      <c r="AL2339" s="357"/>
      <c r="AM2339" s="357"/>
    </row>
    <row r="2340" spans="5:39" x14ac:dyDescent="0.25">
      <c r="E2340" s="356"/>
      <c r="F2340" s="356"/>
      <c r="G2340" s="356"/>
      <c r="H2340" s="356"/>
      <c r="I2340" s="356"/>
      <c r="J2340" s="357"/>
      <c r="K2340" s="357"/>
      <c r="L2340" s="357"/>
      <c r="M2340" s="357"/>
      <c r="N2340" s="358"/>
      <c r="O2340" s="358"/>
      <c r="P2340" s="358"/>
      <c r="Q2340" s="358"/>
      <c r="R2340" s="358"/>
      <c r="S2340" s="358"/>
      <c r="T2340" s="359"/>
      <c r="U2340" s="360"/>
      <c r="V2340" s="360"/>
      <c r="W2340" s="357"/>
      <c r="X2340" s="357"/>
      <c r="Y2340" s="446"/>
      <c r="Z2340" s="443"/>
      <c r="AA2340" s="446"/>
      <c r="AB2340" s="357"/>
      <c r="AC2340" s="357"/>
      <c r="AD2340" s="357"/>
      <c r="AE2340" s="357"/>
      <c r="AF2340" s="357"/>
      <c r="AG2340" s="446"/>
      <c r="AH2340" s="357"/>
      <c r="AI2340" s="357"/>
      <c r="AJ2340" s="357"/>
      <c r="AK2340" s="357"/>
      <c r="AL2340" s="357"/>
      <c r="AM2340" s="357"/>
    </row>
    <row r="2341" spans="5:39" x14ac:dyDescent="0.25">
      <c r="E2341" s="356"/>
      <c r="F2341" s="356"/>
      <c r="G2341" s="356"/>
      <c r="H2341" s="356"/>
      <c r="I2341" s="356"/>
      <c r="J2341" s="357"/>
      <c r="K2341" s="357"/>
      <c r="L2341" s="357"/>
      <c r="M2341" s="357"/>
      <c r="N2341" s="358"/>
      <c r="O2341" s="358"/>
      <c r="P2341" s="358"/>
      <c r="Q2341" s="358"/>
      <c r="R2341" s="358"/>
      <c r="S2341" s="358"/>
      <c r="T2341" s="359"/>
      <c r="U2341" s="360"/>
      <c r="V2341" s="360"/>
      <c r="W2341" s="357"/>
      <c r="X2341" s="357"/>
      <c r="Y2341" s="446"/>
      <c r="Z2341" s="443"/>
      <c r="AA2341" s="446"/>
      <c r="AB2341" s="357"/>
      <c r="AC2341" s="357"/>
      <c r="AD2341" s="357"/>
      <c r="AE2341" s="357"/>
      <c r="AF2341" s="357"/>
      <c r="AG2341" s="446"/>
      <c r="AH2341" s="357"/>
      <c r="AI2341" s="357"/>
      <c r="AJ2341" s="357"/>
      <c r="AK2341" s="357"/>
      <c r="AL2341" s="357"/>
      <c r="AM2341" s="357"/>
    </row>
    <row r="2342" spans="5:39" x14ac:dyDescent="0.25">
      <c r="E2342" s="356"/>
      <c r="F2342" s="356"/>
      <c r="G2342" s="356"/>
      <c r="H2342" s="356"/>
      <c r="I2342" s="356"/>
      <c r="J2342" s="357"/>
      <c r="K2342" s="357"/>
      <c r="L2342" s="357"/>
      <c r="M2342" s="357"/>
      <c r="N2342" s="358"/>
      <c r="O2342" s="358"/>
      <c r="P2342" s="358"/>
      <c r="Q2342" s="358"/>
      <c r="R2342" s="358"/>
      <c r="S2342" s="358"/>
      <c r="T2342" s="359"/>
      <c r="U2342" s="360"/>
      <c r="V2342" s="360"/>
      <c r="W2342" s="357"/>
      <c r="X2342" s="357"/>
      <c r="Y2342" s="446"/>
      <c r="Z2342" s="443"/>
      <c r="AA2342" s="446"/>
      <c r="AB2342" s="357"/>
      <c r="AC2342" s="357"/>
      <c r="AD2342" s="357"/>
      <c r="AE2342" s="357"/>
      <c r="AF2342" s="357"/>
      <c r="AG2342" s="446"/>
      <c r="AH2342" s="357"/>
      <c r="AI2342" s="357"/>
      <c r="AJ2342" s="357"/>
      <c r="AK2342" s="357"/>
      <c r="AL2342" s="357"/>
      <c r="AM2342" s="357"/>
    </row>
    <row r="2343" spans="5:39" x14ac:dyDescent="0.25">
      <c r="E2343" s="356"/>
      <c r="F2343" s="356"/>
      <c r="G2343" s="356"/>
      <c r="H2343" s="356"/>
      <c r="I2343" s="356"/>
      <c r="J2343" s="357"/>
      <c r="K2343" s="357"/>
      <c r="L2343" s="357"/>
      <c r="M2343" s="357"/>
      <c r="N2343" s="358"/>
      <c r="O2343" s="358"/>
      <c r="P2343" s="358"/>
      <c r="Q2343" s="358"/>
      <c r="R2343" s="358"/>
      <c r="S2343" s="358"/>
      <c r="T2343" s="359"/>
      <c r="U2343" s="360"/>
      <c r="V2343" s="360"/>
      <c r="W2343" s="357"/>
      <c r="X2343" s="357"/>
      <c r="Y2343" s="446"/>
      <c r="Z2343" s="443"/>
      <c r="AA2343" s="446"/>
      <c r="AB2343" s="357"/>
      <c r="AC2343" s="357"/>
      <c r="AD2343" s="357"/>
      <c r="AE2343" s="357"/>
      <c r="AF2343" s="357"/>
      <c r="AG2343" s="446"/>
      <c r="AH2343" s="357"/>
      <c r="AI2343" s="357"/>
      <c r="AJ2343" s="357"/>
      <c r="AK2343" s="357"/>
      <c r="AL2343" s="357"/>
      <c r="AM2343" s="357"/>
    </row>
    <row r="2344" spans="5:39" x14ac:dyDescent="0.25">
      <c r="E2344" s="356"/>
      <c r="F2344" s="356"/>
      <c r="G2344" s="356"/>
      <c r="H2344" s="356"/>
      <c r="I2344" s="356"/>
      <c r="J2344" s="357"/>
      <c r="K2344" s="357"/>
      <c r="L2344" s="357"/>
      <c r="M2344" s="357"/>
      <c r="N2344" s="358"/>
      <c r="O2344" s="358"/>
      <c r="P2344" s="358"/>
      <c r="Q2344" s="358"/>
      <c r="R2344" s="358"/>
      <c r="S2344" s="358"/>
      <c r="T2344" s="359"/>
      <c r="U2344" s="360"/>
      <c r="V2344" s="360"/>
      <c r="W2344" s="357"/>
      <c r="X2344" s="357"/>
      <c r="Y2344" s="446"/>
      <c r="Z2344" s="443"/>
      <c r="AA2344" s="446"/>
      <c r="AB2344" s="357"/>
      <c r="AC2344" s="357"/>
      <c r="AD2344" s="357"/>
      <c r="AE2344" s="357"/>
      <c r="AF2344" s="357"/>
      <c r="AG2344" s="446"/>
      <c r="AH2344" s="357"/>
      <c r="AI2344" s="357"/>
      <c r="AJ2344" s="357"/>
      <c r="AK2344" s="357"/>
      <c r="AL2344" s="357"/>
      <c r="AM2344" s="357"/>
    </row>
    <row r="2345" spans="5:39" x14ac:dyDescent="0.25">
      <c r="E2345" s="356"/>
      <c r="F2345" s="356"/>
      <c r="G2345" s="356"/>
      <c r="H2345" s="356"/>
      <c r="I2345" s="356"/>
      <c r="J2345" s="357"/>
      <c r="K2345" s="357"/>
      <c r="L2345" s="357"/>
      <c r="M2345" s="357"/>
      <c r="N2345" s="358"/>
      <c r="O2345" s="358"/>
      <c r="P2345" s="358"/>
      <c r="Q2345" s="358"/>
      <c r="R2345" s="358"/>
      <c r="S2345" s="358"/>
      <c r="T2345" s="359"/>
      <c r="U2345" s="360"/>
      <c r="V2345" s="360"/>
      <c r="W2345" s="357"/>
      <c r="X2345" s="357"/>
      <c r="Y2345" s="446"/>
      <c r="Z2345" s="443"/>
      <c r="AA2345" s="446"/>
      <c r="AB2345" s="357"/>
      <c r="AC2345" s="357"/>
      <c r="AD2345" s="357"/>
      <c r="AE2345" s="357"/>
      <c r="AF2345" s="357"/>
      <c r="AG2345" s="446"/>
      <c r="AH2345" s="357"/>
      <c r="AI2345" s="357"/>
      <c r="AJ2345" s="357"/>
      <c r="AK2345" s="357"/>
      <c r="AL2345" s="357"/>
      <c r="AM2345" s="357"/>
    </row>
    <row r="2346" spans="5:39" x14ac:dyDescent="0.25">
      <c r="E2346" s="356"/>
      <c r="F2346" s="356"/>
      <c r="G2346" s="356"/>
      <c r="H2346" s="356"/>
      <c r="I2346" s="356"/>
      <c r="J2346" s="357"/>
      <c r="K2346" s="357"/>
      <c r="L2346" s="357"/>
      <c r="M2346" s="357"/>
      <c r="N2346" s="358"/>
      <c r="O2346" s="358"/>
      <c r="P2346" s="358"/>
      <c r="Q2346" s="358"/>
      <c r="R2346" s="358"/>
      <c r="S2346" s="358"/>
      <c r="T2346" s="359"/>
      <c r="U2346" s="360"/>
      <c r="V2346" s="360"/>
      <c r="W2346" s="357"/>
      <c r="X2346" s="357"/>
      <c r="Y2346" s="446"/>
      <c r="Z2346" s="443"/>
      <c r="AA2346" s="446"/>
      <c r="AB2346" s="357"/>
      <c r="AC2346" s="357"/>
      <c r="AD2346" s="357"/>
      <c r="AE2346" s="357"/>
      <c r="AF2346" s="357"/>
      <c r="AG2346" s="446"/>
      <c r="AH2346" s="357"/>
      <c r="AI2346" s="357"/>
      <c r="AJ2346" s="357"/>
      <c r="AK2346" s="357"/>
      <c r="AL2346" s="357"/>
      <c r="AM2346" s="357"/>
    </row>
    <row r="2347" spans="5:39" x14ac:dyDescent="0.25">
      <c r="E2347" s="356"/>
      <c r="F2347" s="356"/>
      <c r="G2347" s="356"/>
      <c r="H2347" s="356"/>
      <c r="I2347" s="356"/>
      <c r="J2347" s="357"/>
      <c r="K2347" s="357"/>
      <c r="L2347" s="357"/>
      <c r="M2347" s="357"/>
      <c r="N2347" s="358"/>
      <c r="O2347" s="358"/>
      <c r="P2347" s="358"/>
      <c r="Q2347" s="358"/>
      <c r="R2347" s="358"/>
      <c r="S2347" s="358"/>
      <c r="T2347" s="359"/>
      <c r="U2347" s="360"/>
      <c r="V2347" s="360"/>
      <c r="W2347" s="357"/>
      <c r="X2347" s="357"/>
      <c r="Y2347" s="446"/>
      <c r="Z2347" s="443"/>
      <c r="AA2347" s="446"/>
      <c r="AB2347" s="357"/>
      <c r="AC2347" s="357"/>
      <c r="AD2347" s="357"/>
      <c r="AE2347" s="357"/>
      <c r="AF2347" s="357"/>
      <c r="AG2347" s="446"/>
      <c r="AH2347" s="357"/>
      <c r="AI2347" s="357"/>
      <c r="AJ2347" s="357"/>
      <c r="AK2347" s="357"/>
      <c r="AL2347" s="357"/>
      <c r="AM2347" s="357"/>
    </row>
    <row r="2348" spans="5:39" x14ac:dyDescent="0.25">
      <c r="E2348" s="356"/>
      <c r="F2348" s="356"/>
      <c r="G2348" s="356"/>
      <c r="H2348" s="356"/>
      <c r="I2348" s="356"/>
      <c r="J2348" s="357"/>
      <c r="K2348" s="357"/>
      <c r="L2348" s="357"/>
      <c r="M2348" s="357"/>
      <c r="N2348" s="358"/>
      <c r="O2348" s="358"/>
      <c r="P2348" s="358"/>
      <c r="Q2348" s="358"/>
      <c r="R2348" s="358"/>
      <c r="S2348" s="358"/>
      <c r="T2348" s="359"/>
      <c r="U2348" s="360"/>
      <c r="V2348" s="360"/>
      <c r="W2348" s="357"/>
      <c r="X2348" s="357"/>
      <c r="Y2348" s="446"/>
      <c r="Z2348" s="443"/>
      <c r="AA2348" s="446"/>
      <c r="AB2348" s="357"/>
      <c r="AC2348" s="357"/>
      <c r="AD2348" s="357"/>
      <c r="AE2348" s="357"/>
      <c r="AF2348" s="357"/>
      <c r="AG2348" s="446"/>
      <c r="AH2348" s="357"/>
      <c r="AI2348" s="357"/>
      <c r="AJ2348" s="357"/>
      <c r="AK2348" s="357"/>
      <c r="AL2348" s="357"/>
      <c r="AM2348" s="357"/>
    </row>
    <row r="2349" spans="5:39" x14ac:dyDescent="0.25">
      <c r="E2349" s="356"/>
      <c r="F2349" s="356"/>
      <c r="G2349" s="356"/>
      <c r="H2349" s="356"/>
      <c r="I2349" s="356"/>
      <c r="J2349" s="357"/>
      <c r="K2349" s="357"/>
      <c r="L2349" s="357"/>
      <c r="M2349" s="357"/>
      <c r="N2349" s="358"/>
      <c r="O2349" s="358"/>
      <c r="P2349" s="358"/>
      <c r="Q2349" s="358"/>
      <c r="R2349" s="358"/>
      <c r="S2349" s="358"/>
      <c r="T2349" s="359"/>
      <c r="U2349" s="360"/>
      <c r="V2349" s="360"/>
      <c r="W2349" s="357"/>
      <c r="X2349" s="357"/>
      <c r="Y2349" s="446"/>
      <c r="Z2349" s="443"/>
      <c r="AA2349" s="446"/>
      <c r="AB2349" s="357"/>
      <c r="AC2349" s="357"/>
      <c r="AD2349" s="357"/>
      <c r="AE2349" s="357"/>
      <c r="AF2349" s="357"/>
      <c r="AG2349" s="446"/>
      <c r="AH2349" s="357"/>
      <c r="AI2349" s="357"/>
      <c r="AJ2349" s="357"/>
      <c r="AK2349" s="357"/>
      <c r="AL2349" s="357"/>
      <c r="AM2349" s="357"/>
    </row>
    <row r="2350" spans="5:39" x14ac:dyDescent="0.25">
      <c r="E2350" s="356"/>
      <c r="F2350" s="356"/>
      <c r="G2350" s="356"/>
      <c r="H2350" s="356"/>
      <c r="I2350" s="356"/>
      <c r="J2350" s="357"/>
      <c r="K2350" s="357"/>
      <c r="L2350" s="357"/>
      <c r="M2350" s="357"/>
      <c r="N2350" s="358"/>
      <c r="O2350" s="358"/>
      <c r="P2350" s="358"/>
      <c r="Q2350" s="358"/>
      <c r="R2350" s="358"/>
      <c r="S2350" s="358"/>
      <c r="T2350" s="359"/>
      <c r="U2350" s="360"/>
      <c r="V2350" s="360"/>
      <c r="W2350" s="357"/>
      <c r="X2350" s="357"/>
      <c r="Y2350" s="446"/>
      <c r="Z2350" s="443"/>
      <c r="AA2350" s="446"/>
      <c r="AB2350" s="357"/>
      <c r="AC2350" s="357"/>
      <c r="AD2350" s="357"/>
      <c r="AE2350" s="357"/>
      <c r="AF2350" s="357"/>
      <c r="AG2350" s="446"/>
      <c r="AH2350" s="357"/>
      <c r="AI2350" s="357"/>
      <c r="AJ2350" s="357"/>
      <c r="AK2350" s="357"/>
      <c r="AL2350" s="357"/>
      <c r="AM2350" s="357"/>
    </row>
    <row r="2351" spans="5:39" x14ac:dyDescent="0.25">
      <c r="E2351" s="356"/>
      <c r="F2351" s="356"/>
      <c r="G2351" s="356"/>
      <c r="H2351" s="356"/>
      <c r="I2351" s="356"/>
      <c r="J2351" s="357"/>
      <c r="K2351" s="357"/>
      <c r="L2351" s="357"/>
      <c r="M2351" s="357"/>
      <c r="N2351" s="358"/>
      <c r="O2351" s="358"/>
      <c r="P2351" s="358"/>
      <c r="Q2351" s="358"/>
      <c r="R2351" s="358"/>
      <c r="S2351" s="358"/>
      <c r="T2351" s="359"/>
      <c r="U2351" s="360"/>
      <c r="V2351" s="360"/>
      <c r="W2351" s="357"/>
      <c r="X2351" s="357"/>
      <c r="Y2351" s="446"/>
      <c r="Z2351" s="443"/>
      <c r="AA2351" s="446"/>
      <c r="AB2351" s="357"/>
      <c r="AC2351" s="357"/>
      <c r="AD2351" s="357"/>
      <c r="AE2351" s="357"/>
      <c r="AF2351" s="357"/>
      <c r="AG2351" s="446"/>
      <c r="AH2351" s="357"/>
      <c r="AI2351" s="357"/>
      <c r="AJ2351" s="357"/>
      <c r="AK2351" s="357"/>
      <c r="AL2351" s="357"/>
      <c r="AM2351" s="357"/>
    </row>
    <row r="2352" spans="5:39" x14ac:dyDescent="0.25">
      <c r="E2352" s="356"/>
      <c r="F2352" s="356"/>
      <c r="G2352" s="356"/>
      <c r="H2352" s="356"/>
      <c r="I2352" s="356"/>
      <c r="J2352" s="357"/>
      <c r="K2352" s="357"/>
      <c r="L2352" s="357"/>
      <c r="M2352" s="357"/>
      <c r="N2352" s="358"/>
      <c r="O2352" s="358"/>
      <c r="P2352" s="358"/>
      <c r="Q2352" s="358"/>
      <c r="R2352" s="358"/>
      <c r="S2352" s="358"/>
      <c r="T2352" s="359"/>
      <c r="U2352" s="360"/>
      <c r="V2352" s="360"/>
      <c r="W2352" s="357"/>
      <c r="X2352" s="357"/>
      <c r="Y2352" s="446"/>
      <c r="Z2352" s="443"/>
      <c r="AA2352" s="446"/>
      <c r="AB2352" s="357"/>
      <c r="AC2352" s="357"/>
      <c r="AD2352" s="357"/>
      <c r="AE2352" s="357"/>
      <c r="AF2352" s="357"/>
      <c r="AG2352" s="446"/>
      <c r="AH2352" s="357"/>
      <c r="AI2352" s="357"/>
      <c r="AJ2352" s="357"/>
      <c r="AK2352" s="357"/>
      <c r="AL2352" s="357"/>
      <c r="AM2352" s="357"/>
    </row>
    <row r="2353" spans="5:39" x14ac:dyDescent="0.25">
      <c r="E2353" s="356"/>
      <c r="F2353" s="356"/>
      <c r="G2353" s="356"/>
      <c r="H2353" s="356"/>
      <c r="I2353" s="356"/>
      <c r="J2353" s="357"/>
      <c r="K2353" s="357"/>
      <c r="L2353" s="357"/>
      <c r="M2353" s="357"/>
      <c r="N2353" s="358"/>
      <c r="O2353" s="358"/>
      <c r="P2353" s="358"/>
      <c r="Q2353" s="358"/>
      <c r="R2353" s="358"/>
      <c r="S2353" s="358"/>
      <c r="T2353" s="359"/>
      <c r="U2353" s="360"/>
      <c r="V2353" s="360"/>
      <c r="W2353" s="357"/>
      <c r="X2353" s="357"/>
      <c r="Y2353" s="446"/>
      <c r="Z2353" s="443"/>
      <c r="AA2353" s="446"/>
      <c r="AB2353" s="357"/>
      <c r="AC2353" s="357"/>
      <c r="AD2353" s="357"/>
      <c r="AE2353" s="357"/>
      <c r="AF2353" s="357"/>
      <c r="AG2353" s="446"/>
      <c r="AH2353" s="357"/>
      <c r="AI2353" s="357"/>
      <c r="AJ2353" s="357"/>
      <c r="AK2353" s="357"/>
      <c r="AL2353" s="357"/>
      <c r="AM2353" s="357"/>
    </row>
    <row r="2354" spans="5:39" x14ac:dyDescent="0.25">
      <c r="E2354" s="356"/>
      <c r="F2354" s="356"/>
      <c r="G2354" s="356"/>
      <c r="H2354" s="356"/>
      <c r="I2354" s="356"/>
      <c r="J2354" s="357"/>
      <c r="K2354" s="357"/>
      <c r="L2354" s="357"/>
      <c r="M2354" s="357"/>
      <c r="N2354" s="358"/>
      <c r="O2354" s="358"/>
      <c r="P2354" s="358"/>
      <c r="Q2354" s="358"/>
      <c r="R2354" s="358"/>
      <c r="S2354" s="358"/>
      <c r="T2354" s="359"/>
      <c r="U2354" s="360"/>
      <c r="V2354" s="360"/>
      <c r="W2354" s="357"/>
      <c r="X2354" s="357"/>
      <c r="Y2354" s="446"/>
      <c r="Z2354" s="443"/>
      <c r="AA2354" s="446"/>
      <c r="AB2354" s="357"/>
      <c r="AC2354" s="357"/>
      <c r="AD2354" s="357"/>
      <c r="AE2354" s="357"/>
      <c r="AF2354" s="357"/>
      <c r="AG2354" s="446"/>
      <c r="AH2354" s="357"/>
      <c r="AI2354" s="357"/>
      <c r="AJ2354" s="357"/>
      <c r="AK2354" s="357"/>
      <c r="AL2354" s="357"/>
      <c r="AM2354" s="357"/>
    </row>
    <row r="2355" spans="5:39" x14ac:dyDescent="0.25">
      <c r="E2355" s="356"/>
      <c r="F2355" s="356"/>
      <c r="G2355" s="356"/>
      <c r="H2355" s="356"/>
      <c r="I2355" s="356"/>
      <c r="J2355" s="357"/>
      <c r="K2355" s="357"/>
      <c r="L2355" s="357"/>
      <c r="M2355" s="357"/>
      <c r="N2355" s="358"/>
      <c r="O2355" s="358"/>
      <c r="P2355" s="358"/>
      <c r="Q2355" s="358"/>
      <c r="R2355" s="358"/>
      <c r="S2355" s="358"/>
      <c r="T2355" s="359"/>
      <c r="U2355" s="360"/>
      <c r="V2355" s="360"/>
      <c r="W2355" s="357"/>
      <c r="X2355" s="357"/>
      <c r="Y2355" s="446"/>
      <c r="Z2355" s="443"/>
      <c r="AA2355" s="446"/>
      <c r="AB2355" s="357"/>
      <c r="AC2355" s="357"/>
      <c r="AD2355" s="357"/>
      <c r="AE2355" s="357"/>
      <c r="AF2355" s="357"/>
      <c r="AG2355" s="446"/>
      <c r="AH2355" s="357"/>
      <c r="AI2355" s="357"/>
      <c r="AJ2355" s="357"/>
      <c r="AK2355" s="357"/>
      <c r="AL2355" s="357"/>
      <c r="AM2355" s="357"/>
    </row>
    <row r="2356" spans="5:39" x14ac:dyDescent="0.25">
      <c r="E2356" s="356"/>
      <c r="F2356" s="356"/>
      <c r="G2356" s="356"/>
      <c r="H2356" s="356"/>
      <c r="I2356" s="356"/>
      <c r="J2356" s="357"/>
      <c r="K2356" s="357"/>
      <c r="L2356" s="357"/>
      <c r="M2356" s="357"/>
      <c r="N2356" s="358"/>
      <c r="O2356" s="358"/>
      <c r="P2356" s="358"/>
      <c r="Q2356" s="358"/>
      <c r="R2356" s="358"/>
      <c r="S2356" s="358"/>
      <c r="T2356" s="359"/>
      <c r="U2356" s="360"/>
      <c r="V2356" s="360"/>
      <c r="W2356" s="357"/>
      <c r="X2356" s="357"/>
      <c r="Y2356" s="446"/>
      <c r="Z2356" s="443"/>
      <c r="AA2356" s="446"/>
      <c r="AB2356" s="357"/>
      <c r="AC2356" s="357"/>
      <c r="AD2356" s="357"/>
      <c r="AE2356" s="357"/>
      <c r="AF2356" s="357"/>
      <c r="AG2356" s="446"/>
      <c r="AH2356" s="357"/>
      <c r="AI2356" s="357"/>
      <c r="AJ2356" s="357"/>
      <c r="AK2356" s="357"/>
      <c r="AL2356" s="357"/>
      <c r="AM2356" s="357"/>
    </row>
    <row r="2357" spans="5:39" x14ac:dyDescent="0.25">
      <c r="E2357" s="356"/>
      <c r="F2357" s="356"/>
      <c r="G2357" s="356"/>
      <c r="H2357" s="356"/>
      <c r="I2357" s="356"/>
      <c r="J2357" s="357"/>
      <c r="K2357" s="357"/>
      <c r="L2357" s="357"/>
      <c r="M2357" s="357"/>
      <c r="N2357" s="358"/>
      <c r="O2357" s="358"/>
      <c r="P2357" s="358"/>
      <c r="Q2357" s="358"/>
      <c r="R2357" s="358"/>
      <c r="S2357" s="358"/>
      <c r="T2357" s="359"/>
      <c r="U2357" s="360"/>
      <c r="V2357" s="360"/>
      <c r="W2357" s="357"/>
      <c r="X2357" s="357"/>
      <c r="Y2357" s="446"/>
      <c r="Z2357" s="443"/>
      <c r="AA2357" s="446"/>
      <c r="AB2357" s="357"/>
      <c r="AC2357" s="357"/>
      <c r="AD2357" s="357"/>
      <c r="AE2357" s="357"/>
      <c r="AF2357" s="357"/>
      <c r="AG2357" s="446"/>
      <c r="AH2357" s="357"/>
      <c r="AI2357" s="357"/>
      <c r="AJ2357" s="357"/>
      <c r="AK2357" s="357"/>
      <c r="AL2357" s="357"/>
      <c r="AM2357" s="357"/>
    </row>
    <row r="2358" spans="5:39" x14ac:dyDescent="0.25">
      <c r="E2358" s="356"/>
      <c r="F2358" s="356"/>
      <c r="G2358" s="356"/>
      <c r="H2358" s="356"/>
      <c r="I2358" s="356"/>
      <c r="J2358" s="357"/>
      <c r="K2358" s="357"/>
      <c r="L2358" s="357"/>
      <c r="M2358" s="357"/>
      <c r="N2358" s="358"/>
      <c r="O2358" s="358"/>
      <c r="P2358" s="358"/>
      <c r="Q2358" s="358"/>
      <c r="R2358" s="358"/>
      <c r="S2358" s="358"/>
      <c r="T2358" s="359"/>
      <c r="U2358" s="360"/>
      <c r="V2358" s="360"/>
      <c r="W2358" s="357"/>
      <c r="X2358" s="357"/>
      <c r="Y2358" s="446"/>
      <c r="Z2358" s="443"/>
      <c r="AA2358" s="446"/>
      <c r="AB2358" s="357"/>
      <c r="AC2358" s="357"/>
      <c r="AD2358" s="357"/>
      <c r="AE2358" s="357"/>
      <c r="AF2358" s="357"/>
      <c r="AG2358" s="446"/>
      <c r="AH2358" s="357"/>
      <c r="AI2358" s="357"/>
      <c r="AJ2358" s="357"/>
      <c r="AK2358" s="357"/>
      <c r="AL2358" s="357"/>
      <c r="AM2358" s="357"/>
    </row>
    <row r="2359" spans="5:39" x14ac:dyDescent="0.25">
      <c r="E2359" s="356"/>
      <c r="F2359" s="356"/>
      <c r="G2359" s="356"/>
      <c r="H2359" s="356"/>
      <c r="I2359" s="356"/>
      <c r="J2359" s="357"/>
      <c r="K2359" s="357"/>
      <c r="L2359" s="357"/>
      <c r="M2359" s="357"/>
      <c r="N2359" s="358"/>
      <c r="O2359" s="358"/>
      <c r="P2359" s="358"/>
      <c r="Q2359" s="358"/>
      <c r="R2359" s="358"/>
      <c r="S2359" s="358"/>
      <c r="T2359" s="359"/>
      <c r="U2359" s="360"/>
      <c r="V2359" s="360"/>
      <c r="W2359" s="357"/>
      <c r="X2359" s="357"/>
      <c r="Y2359" s="446"/>
      <c r="Z2359" s="443"/>
      <c r="AA2359" s="446"/>
      <c r="AB2359" s="357"/>
      <c r="AC2359" s="357"/>
      <c r="AD2359" s="357"/>
      <c r="AE2359" s="357"/>
      <c r="AF2359" s="357"/>
      <c r="AG2359" s="446"/>
      <c r="AH2359" s="357"/>
      <c r="AI2359" s="357"/>
      <c r="AJ2359" s="357"/>
      <c r="AK2359" s="357"/>
      <c r="AL2359" s="357"/>
      <c r="AM2359" s="357"/>
    </row>
    <row r="2360" spans="5:39" x14ac:dyDescent="0.25">
      <c r="E2360" s="356"/>
      <c r="F2360" s="356"/>
      <c r="G2360" s="356"/>
      <c r="H2360" s="356"/>
      <c r="I2360" s="356"/>
      <c r="J2360" s="357"/>
      <c r="K2360" s="357"/>
      <c r="L2360" s="357"/>
      <c r="M2360" s="357"/>
      <c r="N2360" s="358"/>
      <c r="O2360" s="358"/>
      <c r="P2360" s="358"/>
      <c r="Q2360" s="358"/>
      <c r="R2360" s="358"/>
      <c r="S2360" s="358"/>
      <c r="T2360" s="359"/>
      <c r="U2360" s="360"/>
      <c r="V2360" s="360"/>
      <c r="W2360" s="357"/>
      <c r="X2360" s="357"/>
      <c r="Y2360" s="446"/>
      <c r="Z2360" s="443"/>
      <c r="AA2360" s="446"/>
      <c r="AB2360" s="357"/>
      <c r="AC2360" s="357"/>
      <c r="AD2360" s="357"/>
      <c r="AE2360" s="357"/>
      <c r="AF2360" s="357"/>
      <c r="AG2360" s="446"/>
      <c r="AH2360" s="357"/>
      <c r="AI2360" s="357"/>
      <c r="AJ2360" s="357"/>
      <c r="AK2360" s="357"/>
      <c r="AL2360" s="357"/>
      <c r="AM2360" s="357"/>
    </row>
    <row r="2361" spans="5:39" x14ac:dyDescent="0.25">
      <c r="E2361" s="356"/>
      <c r="F2361" s="356"/>
      <c r="G2361" s="356"/>
      <c r="H2361" s="356"/>
      <c r="I2361" s="356"/>
      <c r="J2361" s="357"/>
      <c r="K2361" s="357"/>
      <c r="L2361" s="357"/>
      <c r="M2361" s="357"/>
      <c r="N2361" s="358"/>
      <c r="O2361" s="358"/>
      <c r="P2361" s="358"/>
      <c r="Q2361" s="358"/>
      <c r="R2361" s="358"/>
      <c r="S2361" s="358"/>
      <c r="T2361" s="359"/>
      <c r="U2361" s="360"/>
      <c r="V2361" s="360"/>
      <c r="W2361" s="357"/>
      <c r="X2361" s="357"/>
      <c r="Y2361" s="446"/>
      <c r="Z2361" s="443"/>
      <c r="AA2361" s="446"/>
      <c r="AB2361" s="357"/>
      <c r="AC2361" s="357"/>
      <c r="AD2361" s="357"/>
      <c r="AE2361" s="357"/>
      <c r="AF2361" s="357"/>
      <c r="AG2361" s="446"/>
      <c r="AH2361" s="357"/>
      <c r="AI2361" s="357"/>
      <c r="AJ2361" s="357"/>
      <c r="AK2361" s="357"/>
      <c r="AL2361" s="357"/>
      <c r="AM2361" s="357"/>
    </row>
    <row r="2362" spans="5:39" x14ac:dyDescent="0.25">
      <c r="E2362" s="356"/>
      <c r="F2362" s="356"/>
      <c r="G2362" s="356"/>
      <c r="H2362" s="356"/>
      <c r="I2362" s="356"/>
      <c r="J2362" s="357"/>
      <c r="K2362" s="357"/>
      <c r="L2362" s="357"/>
      <c r="M2362" s="357"/>
      <c r="N2362" s="358"/>
      <c r="O2362" s="358"/>
      <c r="P2362" s="358"/>
      <c r="Q2362" s="358"/>
      <c r="R2362" s="358"/>
      <c r="S2362" s="358"/>
      <c r="T2362" s="359"/>
      <c r="U2362" s="360"/>
      <c r="V2362" s="360"/>
      <c r="W2362" s="357"/>
      <c r="X2362" s="357"/>
      <c r="Y2362" s="446"/>
      <c r="Z2362" s="443"/>
      <c r="AA2362" s="446"/>
      <c r="AB2362" s="357"/>
      <c r="AC2362" s="357"/>
      <c r="AD2362" s="357"/>
      <c r="AE2362" s="357"/>
      <c r="AF2362" s="357"/>
      <c r="AG2362" s="446"/>
      <c r="AH2362" s="357"/>
      <c r="AI2362" s="357"/>
      <c r="AJ2362" s="357"/>
      <c r="AK2362" s="357"/>
      <c r="AL2362" s="357"/>
      <c r="AM2362" s="357"/>
    </row>
    <row r="2363" spans="5:39" x14ac:dyDescent="0.25">
      <c r="E2363" s="356"/>
      <c r="F2363" s="356"/>
      <c r="G2363" s="356"/>
      <c r="H2363" s="356"/>
      <c r="I2363" s="356"/>
      <c r="J2363" s="357"/>
      <c r="K2363" s="357"/>
      <c r="L2363" s="357"/>
      <c r="M2363" s="357"/>
      <c r="N2363" s="358"/>
      <c r="O2363" s="358"/>
      <c r="P2363" s="358"/>
      <c r="Q2363" s="358"/>
      <c r="R2363" s="358"/>
      <c r="S2363" s="358"/>
      <c r="T2363" s="359"/>
      <c r="U2363" s="360"/>
      <c r="V2363" s="360"/>
      <c r="W2363" s="357"/>
      <c r="X2363" s="357"/>
      <c r="Y2363" s="446"/>
      <c r="Z2363" s="443"/>
      <c r="AA2363" s="446"/>
      <c r="AB2363" s="357"/>
      <c r="AC2363" s="357"/>
      <c r="AD2363" s="357"/>
      <c r="AE2363" s="357"/>
      <c r="AF2363" s="357"/>
      <c r="AG2363" s="446"/>
      <c r="AH2363" s="357"/>
      <c r="AI2363" s="357"/>
      <c r="AJ2363" s="357"/>
      <c r="AK2363" s="357"/>
      <c r="AL2363" s="357"/>
      <c r="AM2363" s="357"/>
    </row>
    <row r="2364" spans="5:39" x14ac:dyDescent="0.25">
      <c r="E2364" s="356"/>
      <c r="F2364" s="356"/>
      <c r="G2364" s="356"/>
      <c r="H2364" s="356"/>
      <c r="I2364" s="356"/>
      <c r="J2364" s="357"/>
      <c r="K2364" s="357"/>
      <c r="L2364" s="357"/>
      <c r="M2364" s="357"/>
      <c r="N2364" s="358"/>
      <c r="O2364" s="358"/>
      <c r="P2364" s="358"/>
      <c r="Q2364" s="358"/>
      <c r="R2364" s="358"/>
      <c r="S2364" s="358"/>
      <c r="T2364" s="359"/>
      <c r="U2364" s="360"/>
      <c r="V2364" s="360"/>
      <c r="W2364" s="357"/>
      <c r="X2364" s="357"/>
      <c r="Y2364" s="446"/>
      <c r="Z2364" s="443"/>
      <c r="AA2364" s="446"/>
      <c r="AB2364" s="357"/>
      <c r="AC2364" s="357"/>
      <c r="AD2364" s="357"/>
      <c r="AE2364" s="357"/>
      <c r="AF2364" s="357"/>
      <c r="AG2364" s="446"/>
      <c r="AH2364" s="357"/>
      <c r="AI2364" s="357"/>
      <c r="AJ2364" s="357"/>
      <c r="AK2364" s="357"/>
      <c r="AL2364" s="357"/>
      <c r="AM2364" s="357"/>
    </row>
    <row r="2365" spans="5:39" x14ac:dyDescent="0.25">
      <c r="E2365" s="356"/>
      <c r="F2365" s="356"/>
      <c r="G2365" s="356"/>
      <c r="H2365" s="356"/>
      <c r="I2365" s="356"/>
      <c r="J2365" s="357"/>
      <c r="K2365" s="357"/>
      <c r="L2365" s="357"/>
      <c r="M2365" s="357"/>
      <c r="N2365" s="358"/>
      <c r="O2365" s="358"/>
      <c r="P2365" s="358"/>
      <c r="Q2365" s="358"/>
      <c r="R2365" s="358"/>
      <c r="S2365" s="358"/>
      <c r="T2365" s="359"/>
      <c r="U2365" s="360"/>
      <c r="V2365" s="360"/>
      <c r="W2365" s="357"/>
      <c r="X2365" s="357"/>
      <c r="Y2365" s="446"/>
      <c r="Z2365" s="443"/>
      <c r="AA2365" s="446"/>
      <c r="AB2365" s="357"/>
      <c r="AC2365" s="357"/>
      <c r="AD2365" s="357"/>
      <c r="AE2365" s="357"/>
      <c r="AF2365" s="357"/>
      <c r="AG2365" s="446"/>
      <c r="AH2365" s="357"/>
      <c r="AI2365" s="357"/>
      <c r="AJ2365" s="357"/>
      <c r="AK2365" s="357"/>
      <c r="AL2365" s="357"/>
      <c r="AM2365" s="357"/>
    </row>
    <row r="2366" spans="5:39" x14ac:dyDescent="0.25">
      <c r="E2366" s="356"/>
      <c r="F2366" s="356"/>
      <c r="G2366" s="356"/>
      <c r="H2366" s="356"/>
      <c r="I2366" s="356"/>
      <c r="J2366" s="357"/>
      <c r="K2366" s="357"/>
      <c r="L2366" s="357"/>
      <c r="M2366" s="357"/>
      <c r="N2366" s="358"/>
      <c r="O2366" s="358"/>
      <c r="P2366" s="358"/>
      <c r="Q2366" s="358"/>
      <c r="R2366" s="358"/>
      <c r="S2366" s="358"/>
      <c r="T2366" s="359"/>
      <c r="U2366" s="360"/>
      <c r="V2366" s="360"/>
      <c r="W2366" s="357"/>
      <c r="X2366" s="357"/>
      <c r="Y2366" s="446"/>
      <c r="Z2366" s="443"/>
      <c r="AA2366" s="446"/>
      <c r="AB2366" s="357"/>
      <c r="AC2366" s="357"/>
      <c r="AD2366" s="357"/>
      <c r="AE2366" s="357"/>
      <c r="AF2366" s="357"/>
      <c r="AG2366" s="446"/>
      <c r="AH2366" s="357"/>
      <c r="AI2366" s="357"/>
      <c r="AJ2366" s="357"/>
      <c r="AK2366" s="357"/>
      <c r="AL2366" s="357"/>
      <c r="AM2366" s="357"/>
    </row>
    <row r="2367" spans="5:39" x14ac:dyDescent="0.25">
      <c r="E2367" s="356"/>
      <c r="F2367" s="356"/>
      <c r="G2367" s="356"/>
      <c r="H2367" s="356"/>
      <c r="I2367" s="356"/>
      <c r="J2367" s="357"/>
      <c r="K2367" s="357"/>
      <c r="L2367" s="357"/>
      <c r="M2367" s="357"/>
      <c r="N2367" s="358"/>
      <c r="O2367" s="358"/>
      <c r="P2367" s="358"/>
      <c r="Q2367" s="358"/>
      <c r="R2367" s="358"/>
      <c r="S2367" s="358"/>
      <c r="T2367" s="359"/>
      <c r="U2367" s="360"/>
      <c r="V2367" s="360"/>
      <c r="W2367" s="357"/>
      <c r="X2367" s="357"/>
      <c r="Y2367" s="446"/>
      <c r="Z2367" s="443"/>
      <c r="AA2367" s="446"/>
      <c r="AB2367" s="357"/>
      <c r="AC2367" s="357"/>
      <c r="AD2367" s="357"/>
      <c r="AE2367" s="357"/>
      <c r="AF2367" s="357"/>
      <c r="AG2367" s="446"/>
      <c r="AH2367" s="357"/>
      <c r="AI2367" s="357"/>
      <c r="AJ2367" s="357"/>
      <c r="AK2367" s="357"/>
      <c r="AL2367" s="357"/>
      <c r="AM2367" s="357"/>
    </row>
    <row r="2368" spans="5:39" x14ac:dyDescent="0.25">
      <c r="E2368" s="356"/>
      <c r="F2368" s="356"/>
      <c r="G2368" s="356"/>
      <c r="H2368" s="356"/>
      <c r="I2368" s="356"/>
      <c r="J2368" s="357"/>
      <c r="K2368" s="357"/>
      <c r="L2368" s="357"/>
      <c r="M2368" s="357"/>
      <c r="N2368" s="358"/>
      <c r="O2368" s="358"/>
      <c r="P2368" s="358"/>
      <c r="Q2368" s="358"/>
      <c r="R2368" s="358"/>
      <c r="S2368" s="358"/>
      <c r="T2368" s="359"/>
      <c r="U2368" s="360"/>
      <c r="V2368" s="360"/>
      <c r="W2368" s="357"/>
      <c r="X2368" s="357"/>
      <c r="Y2368" s="446"/>
      <c r="Z2368" s="443"/>
      <c r="AA2368" s="446"/>
      <c r="AB2368" s="357"/>
      <c r="AC2368" s="357"/>
      <c r="AD2368" s="357"/>
      <c r="AE2368" s="357"/>
      <c r="AF2368" s="357"/>
      <c r="AG2368" s="446"/>
      <c r="AH2368" s="357"/>
      <c r="AI2368" s="357"/>
      <c r="AJ2368" s="357"/>
      <c r="AK2368" s="357"/>
      <c r="AL2368" s="357"/>
      <c r="AM2368" s="357"/>
    </row>
    <row r="2369" spans="5:39" x14ac:dyDescent="0.25">
      <c r="E2369" s="356"/>
      <c r="F2369" s="356"/>
      <c r="G2369" s="356"/>
      <c r="H2369" s="356"/>
      <c r="I2369" s="356"/>
      <c r="J2369" s="357"/>
      <c r="K2369" s="357"/>
      <c r="L2369" s="357"/>
      <c r="M2369" s="357"/>
      <c r="N2369" s="358"/>
      <c r="O2369" s="358"/>
      <c r="P2369" s="358"/>
      <c r="Q2369" s="358"/>
      <c r="R2369" s="358"/>
      <c r="S2369" s="358"/>
      <c r="T2369" s="359"/>
      <c r="U2369" s="360"/>
      <c r="V2369" s="360"/>
      <c r="W2369" s="357"/>
      <c r="X2369" s="357"/>
      <c r="Y2369" s="446"/>
      <c r="Z2369" s="443"/>
      <c r="AA2369" s="446"/>
      <c r="AB2369" s="357"/>
      <c r="AC2369" s="357"/>
      <c r="AD2369" s="357"/>
      <c r="AE2369" s="357"/>
      <c r="AF2369" s="357"/>
      <c r="AG2369" s="446"/>
      <c r="AH2369" s="357"/>
      <c r="AI2369" s="357"/>
      <c r="AJ2369" s="357"/>
      <c r="AK2369" s="357"/>
      <c r="AL2369" s="357"/>
      <c r="AM2369" s="357"/>
    </row>
    <row r="2370" spans="5:39" x14ac:dyDescent="0.25">
      <c r="E2370" s="356"/>
      <c r="F2370" s="356"/>
      <c r="G2370" s="356"/>
      <c r="H2370" s="356"/>
      <c r="I2370" s="356"/>
      <c r="J2370" s="357"/>
      <c r="K2370" s="357"/>
      <c r="L2370" s="357"/>
      <c r="M2370" s="357"/>
      <c r="N2370" s="358"/>
      <c r="O2370" s="358"/>
      <c r="P2370" s="358"/>
      <c r="Q2370" s="358"/>
      <c r="R2370" s="358"/>
      <c r="S2370" s="358"/>
      <c r="T2370" s="359"/>
      <c r="U2370" s="360"/>
      <c r="V2370" s="360"/>
      <c r="W2370" s="357"/>
      <c r="X2370" s="357"/>
      <c r="Y2370" s="446"/>
      <c r="Z2370" s="443"/>
      <c r="AA2370" s="446"/>
      <c r="AB2370" s="357"/>
      <c r="AC2370" s="357"/>
      <c r="AD2370" s="357"/>
      <c r="AE2370" s="357"/>
      <c r="AF2370" s="357"/>
      <c r="AG2370" s="446"/>
      <c r="AH2370" s="357"/>
      <c r="AI2370" s="357"/>
      <c r="AJ2370" s="357"/>
      <c r="AK2370" s="357"/>
      <c r="AL2370" s="357"/>
      <c r="AM2370" s="357"/>
    </row>
    <row r="2371" spans="5:39" x14ac:dyDescent="0.25">
      <c r="E2371" s="356"/>
      <c r="F2371" s="356"/>
      <c r="G2371" s="356"/>
      <c r="H2371" s="356"/>
      <c r="I2371" s="356"/>
      <c r="J2371" s="357"/>
      <c r="K2371" s="357"/>
      <c r="L2371" s="357"/>
      <c r="M2371" s="357"/>
      <c r="N2371" s="358"/>
      <c r="O2371" s="358"/>
      <c r="P2371" s="358"/>
      <c r="Q2371" s="358"/>
      <c r="R2371" s="358"/>
      <c r="S2371" s="358"/>
      <c r="T2371" s="359"/>
      <c r="U2371" s="360"/>
      <c r="V2371" s="360"/>
      <c r="W2371" s="357"/>
      <c r="X2371" s="357"/>
      <c r="Y2371" s="446"/>
      <c r="Z2371" s="443"/>
      <c r="AA2371" s="446"/>
      <c r="AB2371" s="357"/>
      <c r="AC2371" s="357"/>
      <c r="AD2371" s="357"/>
      <c r="AE2371" s="357"/>
      <c r="AF2371" s="357"/>
      <c r="AG2371" s="446"/>
      <c r="AH2371" s="357"/>
      <c r="AI2371" s="357"/>
      <c r="AJ2371" s="357"/>
      <c r="AK2371" s="357"/>
      <c r="AL2371" s="357"/>
      <c r="AM2371" s="357"/>
    </row>
    <row r="2372" spans="5:39" x14ac:dyDescent="0.25">
      <c r="E2372" s="356"/>
      <c r="F2372" s="356"/>
      <c r="G2372" s="356"/>
      <c r="H2372" s="356"/>
      <c r="I2372" s="356"/>
      <c r="J2372" s="357"/>
      <c r="K2372" s="357"/>
      <c r="L2372" s="357"/>
      <c r="M2372" s="357"/>
      <c r="N2372" s="358"/>
      <c r="O2372" s="358"/>
      <c r="P2372" s="358"/>
      <c r="Q2372" s="358"/>
      <c r="R2372" s="358"/>
      <c r="S2372" s="358"/>
      <c r="T2372" s="359"/>
      <c r="U2372" s="360"/>
      <c r="V2372" s="360"/>
      <c r="W2372" s="357"/>
      <c r="X2372" s="357"/>
      <c r="Y2372" s="446"/>
      <c r="Z2372" s="443"/>
      <c r="AA2372" s="446"/>
      <c r="AB2372" s="357"/>
      <c r="AC2372" s="357"/>
      <c r="AD2372" s="357"/>
      <c r="AE2372" s="357"/>
      <c r="AF2372" s="357"/>
      <c r="AG2372" s="446"/>
      <c r="AH2372" s="357"/>
      <c r="AI2372" s="357"/>
      <c r="AJ2372" s="357"/>
      <c r="AK2372" s="357"/>
      <c r="AL2372" s="357"/>
      <c r="AM2372" s="357"/>
    </row>
    <row r="2373" spans="5:39" x14ac:dyDescent="0.25">
      <c r="E2373" s="356"/>
      <c r="F2373" s="356"/>
      <c r="G2373" s="356"/>
      <c r="H2373" s="356"/>
      <c r="I2373" s="356"/>
      <c r="J2373" s="357"/>
      <c r="K2373" s="357"/>
      <c r="L2373" s="357"/>
      <c r="M2373" s="357"/>
      <c r="N2373" s="358"/>
      <c r="O2373" s="358"/>
      <c r="P2373" s="358"/>
      <c r="Q2373" s="358"/>
      <c r="R2373" s="358"/>
      <c r="S2373" s="358"/>
      <c r="T2373" s="359"/>
      <c r="U2373" s="360"/>
      <c r="V2373" s="360"/>
      <c r="W2373" s="357"/>
      <c r="X2373" s="357"/>
      <c r="Y2373" s="446"/>
      <c r="Z2373" s="443"/>
      <c r="AA2373" s="446"/>
      <c r="AB2373" s="357"/>
      <c r="AC2373" s="357"/>
      <c r="AD2373" s="357"/>
      <c r="AE2373" s="357"/>
      <c r="AF2373" s="357"/>
      <c r="AG2373" s="446"/>
      <c r="AH2373" s="357"/>
      <c r="AI2373" s="357"/>
      <c r="AJ2373" s="357"/>
      <c r="AK2373" s="357"/>
      <c r="AL2373" s="357"/>
      <c r="AM2373" s="357"/>
    </row>
    <row r="2374" spans="5:39" x14ac:dyDescent="0.25">
      <c r="E2374" s="356"/>
      <c r="F2374" s="356"/>
      <c r="G2374" s="356"/>
      <c r="H2374" s="356"/>
      <c r="I2374" s="356"/>
      <c r="J2374" s="357"/>
      <c r="K2374" s="357"/>
      <c r="L2374" s="357"/>
      <c r="M2374" s="357"/>
      <c r="N2374" s="358"/>
      <c r="O2374" s="358"/>
      <c r="P2374" s="358"/>
      <c r="Q2374" s="358"/>
      <c r="R2374" s="358"/>
      <c r="S2374" s="358"/>
      <c r="T2374" s="359"/>
      <c r="U2374" s="360"/>
      <c r="V2374" s="360"/>
      <c r="W2374" s="357"/>
      <c r="X2374" s="357"/>
      <c r="Y2374" s="446"/>
      <c r="Z2374" s="443"/>
      <c r="AA2374" s="446"/>
      <c r="AB2374" s="357"/>
      <c r="AC2374" s="357"/>
      <c r="AD2374" s="357"/>
      <c r="AE2374" s="357"/>
      <c r="AF2374" s="357"/>
      <c r="AG2374" s="446"/>
      <c r="AH2374" s="357"/>
      <c r="AI2374" s="357"/>
      <c r="AJ2374" s="357"/>
      <c r="AK2374" s="357"/>
      <c r="AL2374" s="357"/>
      <c r="AM2374" s="357"/>
    </row>
    <row r="2375" spans="5:39" x14ac:dyDescent="0.25">
      <c r="E2375" s="356"/>
      <c r="F2375" s="356"/>
      <c r="G2375" s="356"/>
      <c r="H2375" s="356"/>
      <c r="I2375" s="356"/>
      <c r="J2375" s="357"/>
      <c r="K2375" s="357"/>
      <c r="L2375" s="357"/>
      <c r="M2375" s="357"/>
      <c r="N2375" s="358"/>
      <c r="O2375" s="358"/>
      <c r="P2375" s="358"/>
      <c r="Q2375" s="358"/>
      <c r="R2375" s="358"/>
      <c r="S2375" s="358"/>
      <c r="T2375" s="359"/>
      <c r="U2375" s="360"/>
      <c r="V2375" s="360"/>
      <c r="W2375" s="357"/>
      <c r="X2375" s="357"/>
      <c r="Y2375" s="446"/>
      <c r="Z2375" s="443"/>
      <c r="AA2375" s="446"/>
      <c r="AB2375" s="357"/>
      <c r="AC2375" s="357"/>
      <c r="AD2375" s="357"/>
      <c r="AE2375" s="357"/>
      <c r="AF2375" s="357"/>
      <c r="AG2375" s="446"/>
      <c r="AH2375" s="357"/>
      <c r="AI2375" s="357"/>
      <c r="AJ2375" s="357"/>
      <c r="AK2375" s="357"/>
      <c r="AL2375" s="357"/>
      <c r="AM2375" s="357"/>
    </row>
    <row r="2376" spans="5:39" x14ac:dyDescent="0.25">
      <c r="E2376" s="356"/>
      <c r="F2376" s="356"/>
      <c r="G2376" s="356"/>
      <c r="H2376" s="356"/>
      <c r="I2376" s="356"/>
      <c r="J2376" s="357"/>
      <c r="K2376" s="357"/>
      <c r="L2376" s="357"/>
      <c r="M2376" s="357"/>
      <c r="N2376" s="358"/>
      <c r="O2376" s="358"/>
      <c r="P2376" s="358"/>
      <c r="Q2376" s="358"/>
      <c r="R2376" s="358"/>
      <c r="S2376" s="358"/>
      <c r="T2376" s="359"/>
      <c r="U2376" s="360"/>
      <c r="V2376" s="360"/>
      <c r="W2376" s="357"/>
      <c r="X2376" s="357"/>
      <c r="Y2376" s="446"/>
      <c r="Z2376" s="443"/>
      <c r="AA2376" s="446"/>
      <c r="AB2376" s="357"/>
      <c r="AC2376" s="357"/>
      <c r="AD2376" s="357"/>
      <c r="AE2376" s="357"/>
      <c r="AF2376" s="357"/>
      <c r="AG2376" s="446"/>
      <c r="AH2376" s="357"/>
      <c r="AI2376" s="357"/>
      <c r="AJ2376" s="357"/>
      <c r="AK2376" s="357"/>
      <c r="AL2376" s="357"/>
      <c r="AM2376" s="357"/>
    </row>
    <row r="2377" spans="5:39" x14ac:dyDescent="0.25">
      <c r="E2377" s="356"/>
      <c r="F2377" s="356"/>
      <c r="G2377" s="356"/>
      <c r="H2377" s="356"/>
      <c r="I2377" s="356"/>
      <c r="J2377" s="357"/>
      <c r="K2377" s="357"/>
      <c r="L2377" s="357"/>
      <c r="M2377" s="357"/>
      <c r="N2377" s="358"/>
      <c r="O2377" s="358"/>
      <c r="P2377" s="358"/>
      <c r="Q2377" s="358"/>
      <c r="R2377" s="358"/>
      <c r="S2377" s="358"/>
      <c r="T2377" s="359"/>
      <c r="U2377" s="360"/>
      <c r="V2377" s="360"/>
      <c r="W2377" s="357"/>
      <c r="X2377" s="357"/>
      <c r="Y2377" s="446"/>
      <c r="Z2377" s="443"/>
      <c r="AA2377" s="446"/>
      <c r="AB2377" s="357"/>
      <c r="AC2377" s="357"/>
      <c r="AD2377" s="357"/>
      <c r="AE2377" s="357"/>
      <c r="AF2377" s="357"/>
      <c r="AG2377" s="446"/>
      <c r="AH2377" s="357"/>
      <c r="AI2377" s="357"/>
      <c r="AJ2377" s="357"/>
      <c r="AK2377" s="357"/>
      <c r="AL2377" s="357"/>
      <c r="AM2377" s="357"/>
    </row>
    <row r="2378" spans="5:39" x14ac:dyDescent="0.25">
      <c r="E2378" s="356"/>
      <c r="F2378" s="356"/>
      <c r="G2378" s="356"/>
      <c r="H2378" s="356"/>
      <c r="I2378" s="356"/>
      <c r="J2378" s="357"/>
      <c r="K2378" s="357"/>
      <c r="L2378" s="357"/>
      <c r="M2378" s="357"/>
      <c r="N2378" s="358"/>
      <c r="O2378" s="358"/>
      <c r="P2378" s="358"/>
      <c r="Q2378" s="358"/>
      <c r="R2378" s="358"/>
      <c r="S2378" s="358"/>
      <c r="T2378" s="359"/>
      <c r="U2378" s="360"/>
      <c r="V2378" s="360"/>
      <c r="W2378" s="357"/>
      <c r="X2378" s="357"/>
      <c r="Y2378" s="446"/>
      <c r="Z2378" s="443"/>
      <c r="AA2378" s="446"/>
      <c r="AB2378" s="357"/>
      <c r="AC2378" s="357"/>
      <c r="AD2378" s="357"/>
      <c r="AE2378" s="357"/>
      <c r="AF2378" s="357"/>
      <c r="AG2378" s="446"/>
      <c r="AH2378" s="357"/>
      <c r="AI2378" s="357"/>
      <c r="AJ2378" s="357"/>
      <c r="AK2378" s="357"/>
      <c r="AL2378" s="357"/>
      <c r="AM2378" s="357"/>
    </row>
    <row r="2379" spans="5:39" x14ac:dyDescent="0.25">
      <c r="E2379" s="356"/>
      <c r="F2379" s="356"/>
      <c r="G2379" s="356"/>
      <c r="H2379" s="356"/>
      <c r="I2379" s="356"/>
      <c r="J2379" s="357"/>
      <c r="K2379" s="357"/>
      <c r="L2379" s="357"/>
      <c r="M2379" s="357"/>
      <c r="N2379" s="358"/>
      <c r="O2379" s="358"/>
      <c r="P2379" s="358"/>
      <c r="Q2379" s="358"/>
      <c r="R2379" s="358"/>
      <c r="S2379" s="358"/>
      <c r="T2379" s="359"/>
      <c r="U2379" s="360"/>
      <c r="V2379" s="360"/>
      <c r="W2379" s="357"/>
      <c r="X2379" s="357"/>
      <c r="Y2379" s="446"/>
      <c r="Z2379" s="443"/>
      <c r="AA2379" s="446"/>
      <c r="AB2379" s="357"/>
      <c r="AC2379" s="357"/>
      <c r="AD2379" s="357"/>
      <c r="AE2379" s="357"/>
      <c r="AF2379" s="357"/>
      <c r="AG2379" s="446"/>
      <c r="AH2379" s="357"/>
      <c r="AI2379" s="357"/>
      <c r="AJ2379" s="357"/>
      <c r="AK2379" s="357"/>
      <c r="AL2379" s="357"/>
      <c r="AM2379" s="357"/>
    </row>
    <row r="2380" spans="5:39" x14ac:dyDescent="0.25">
      <c r="E2380" s="356"/>
      <c r="F2380" s="356"/>
      <c r="G2380" s="356"/>
      <c r="H2380" s="356"/>
      <c r="I2380" s="356"/>
      <c r="J2380" s="357"/>
      <c r="K2380" s="357"/>
      <c r="L2380" s="357"/>
      <c r="M2380" s="357"/>
      <c r="N2380" s="358"/>
      <c r="O2380" s="358"/>
      <c r="P2380" s="358"/>
      <c r="Q2380" s="358"/>
      <c r="R2380" s="358"/>
      <c r="S2380" s="358"/>
      <c r="T2380" s="359"/>
      <c r="U2380" s="360"/>
      <c r="V2380" s="360"/>
      <c r="W2380" s="357"/>
      <c r="X2380" s="357"/>
      <c r="Y2380" s="446"/>
      <c r="Z2380" s="443"/>
      <c r="AA2380" s="446"/>
      <c r="AB2380" s="357"/>
      <c r="AC2380" s="357"/>
      <c r="AD2380" s="357"/>
      <c r="AE2380" s="357"/>
      <c r="AF2380" s="357"/>
      <c r="AG2380" s="446"/>
      <c r="AH2380" s="357"/>
      <c r="AI2380" s="357"/>
      <c r="AJ2380" s="357"/>
      <c r="AK2380" s="357"/>
      <c r="AL2380" s="357"/>
      <c r="AM2380" s="357"/>
    </row>
    <row r="2381" spans="5:39" x14ac:dyDescent="0.25">
      <c r="E2381" s="356"/>
      <c r="F2381" s="356"/>
      <c r="G2381" s="356"/>
      <c r="H2381" s="356"/>
      <c r="I2381" s="356"/>
      <c r="J2381" s="357"/>
      <c r="K2381" s="357"/>
      <c r="L2381" s="357"/>
      <c r="M2381" s="357"/>
      <c r="N2381" s="358"/>
      <c r="O2381" s="358"/>
      <c r="P2381" s="358"/>
      <c r="Q2381" s="358"/>
      <c r="R2381" s="358"/>
      <c r="S2381" s="358"/>
      <c r="T2381" s="359"/>
      <c r="U2381" s="360"/>
      <c r="V2381" s="360"/>
      <c r="W2381" s="357"/>
      <c r="X2381" s="357"/>
      <c r="Y2381" s="446"/>
      <c r="Z2381" s="443"/>
      <c r="AA2381" s="446"/>
      <c r="AB2381" s="357"/>
      <c r="AC2381" s="357"/>
      <c r="AD2381" s="357"/>
      <c r="AE2381" s="357"/>
      <c r="AF2381" s="357"/>
      <c r="AG2381" s="446"/>
      <c r="AH2381" s="357"/>
      <c r="AI2381" s="357"/>
      <c r="AJ2381" s="357"/>
      <c r="AK2381" s="357"/>
      <c r="AL2381" s="357"/>
      <c r="AM2381" s="357"/>
    </row>
    <row r="2382" spans="5:39" x14ac:dyDescent="0.25">
      <c r="E2382" s="356"/>
      <c r="F2382" s="356"/>
      <c r="G2382" s="356"/>
      <c r="H2382" s="356"/>
      <c r="I2382" s="356"/>
      <c r="J2382" s="357"/>
      <c r="K2382" s="357"/>
      <c r="L2382" s="357"/>
      <c r="M2382" s="357"/>
      <c r="N2382" s="358"/>
      <c r="O2382" s="358"/>
      <c r="P2382" s="358"/>
      <c r="Q2382" s="358"/>
      <c r="R2382" s="358"/>
      <c r="S2382" s="358"/>
      <c r="T2382" s="359"/>
      <c r="U2382" s="360"/>
      <c r="V2382" s="360"/>
      <c r="W2382" s="357"/>
      <c r="X2382" s="357"/>
      <c r="Y2382" s="446"/>
      <c r="Z2382" s="443"/>
      <c r="AA2382" s="446"/>
      <c r="AB2382" s="357"/>
      <c r="AC2382" s="357"/>
      <c r="AD2382" s="357"/>
      <c r="AE2382" s="357"/>
      <c r="AF2382" s="357"/>
      <c r="AG2382" s="446"/>
      <c r="AH2382" s="357"/>
      <c r="AI2382" s="357"/>
      <c r="AJ2382" s="357"/>
      <c r="AK2382" s="357"/>
      <c r="AL2382" s="357"/>
      <c r="AM2382" s="357"/>
    </row>
    <row r="2383" spans="5:39" x14ac:dyDescent="0.25">
      <c r="E2383" s="356"/>
      <c r="F2383" s="356"/>
      <c r="G2383" s="356"/>
      <c r="H2383" s="356"/>
      <c r="I2383" s="356"/>
      <c r="J2383" s="357"/>
      <c r="K2383" s="357"/>
      <c r="L2383" s="357"/>
      <c r="M2383" s="357"/>
      <c r="N2383" s="358"/>
      <c r="O2383" s="358"/>
      <c r="P2383" s="358"/>
      <c r="Q2383" s="358"/>
      <c r="R2383" s="358"/>
      <c r="S2383" s="358"/>
      <c r="T2383" s="359"/>
      <c r="U2383" s="360"/>
      <c r="V2383" s="360"/>
      <c r="W2383" s="357"/>
      <c r="X2383" s="357"/>
      <c r="Y2383" s="446"/>
      <c r="Z2383" s="443"/>
      <c r="AA2383" s="446"/>
      <c r="AB2383" s="357"/>
      <c r="AC2383" s="357"/>
      <c r="AD2383" s="357"/>
      <c r="AE2383" s="357"/>
      <c r="AF2383" s="357"/>
      <c r="AG2383" s="446"/>
      <c r="AH2383" s="357"/>
      <c r="AI2383" s="357"/>
      <c r="AJ2383" s="357"/>
      <c r="AK2383" s="357"/>
      <c r="AL2383" s="357"/>
      <c r="AM2383" s="357"/>
    </row>
    <row r="2384" spans="5:39" x14ac:dyDescent="0.25">
      <c r="E2384" s="356"/>
      <c r="F2384" s="356"/>
      <c r="G2384" s="356"/>
      <c r="H2384" s="356"/>
      <c r="I2384" s="356"/>
      <c r="J2384" s="357"/>
      <c r="K2384" s="357"/>
      <c r="L2384" s="357"/>
      <c r="M2384" s="357"/>
      <c r="N2384" s="358"/>
      <c r="O2384" s="358"/>
      <c r="P2384" s="358"/>
      <c r="Q2384" s="358"/>
      <c r="R2384" s="358"/>
      <c r="S2384" s="358"/>
      <c r="T2384" s="359"/>
      <c r="U2384" s="360"/>
      <c r="V2384" s="360"/>
      <c r="W2384" s="357"/>
      <c r="X2384" s="357"/>
      <c r="Y2384" s="446"/>
      <c r="Z2384" s="443"/>
      <c r="AA2384" s="446"/>
      <c r="AB2384" s="357"/>
      <c r="AC2384" s="357"/>
      <c r="AD2384" s="357"/>
      <c r="AE2384" s="357"/>
      <c r="AF2384" s="357"/>
      <c r="AG2384" s="446"/>
      <c r="AH2384" s="357"/>
      <c r="AI2384" s="357"/>
      <c r="AJ2384" s="357"/>
      <c r="AK2384" s="357"/>
      <c r="AL2384" s="357"/>
      <c r="AM2384" s="357"/>
    </row>
    <row r="2385" spans="5:39" x14ac:dyDescent="0.25">
      <c r="E2385" s="356"/>
      <c r="F2385" s="356"/>
      <c r="G2385" s="356"/>
      <c r="H2385" s="356"/>
      <c r="I2385" s="356"/>
      <c r="J2385" s="357"/>
      <c r="K2385" s="357"/>
      <c r="L2385" s="357"/>
      <c r="M2385" s="357"/>
      <c r="N2385" s="358"/>
      <c r="O2385" s="358"/>
      <c r="P2385" s="358"/>
      <c r="Q2385" s="358"/>
      <c r="R2385" s="358"/>
      <c r="S2385" s="358"/>
      <c r="T2385" s="359"/>
      <c r="U2385" s="360"/>
      <c r="V2385" s="360"/>
      <c r="W2385" s="357"/>
      <c r="X2385" s="357"/>
      <c r="Y2385" s="446"/>
      <c r="Z2385" s="443"/>
      <c r="AA2385" s="446"/>
      <c r="AB2385" s="357"/>
      <c r="AC2385" s="357"/>
      <c r="AD2385" s="357"/>
      <c r="AE2385" s="357"/>
      <c r="AF2385" s="357"/>
      <c r="AG2385" s="446"/>
      <c r="AH2385" s="357"/>
      <c r="AI2385" s="357"/>
      <c r="AJ2385" s="357"/>
      <c r="AK2385" s="357"/>
      <c r="AL2385" s="357"/>
      <c r="AM2385" s="357"/>
    </row>
    <row r="2386" spans="5:39" x14ac:dyDescent="0.25">
      <c r="E2386" s="356"/>
      <c r="F2386" s="356"/>
      <c r="G2386" s="356"/>
      <c r="H2386" s="356"/>
      <c r="I2386" s="356"/>
      <c r="J2386" s="357"/>
      <c r="K2386" s="357"/>
      <c r="L2386" s="357"/>
      <c r="M2386" s="357"/>
      <c r="N2386" s="358"/>
      <c r="O2386" s="358"/>
      <c r="P2386" s="358"/>
      <c r="Q2386" s="358"/>
      <c r="R2386" s="358"/>
      <c r="S2386" s="358"/>
      <c r="T2386" s="359"/>
      <c r="U2386" s="360"/>
      <c r="V2386" s="360"/>
      <c r="W2386" s="357"/>
      <c r="X2386" s="357"/>
      <c r="Y2386" s="446"/>
      <c r="Z2386" s="443"/>
      <c r="AA2386" s="446"/>
      <c r="AB2386" s="357"/>
      <c r="AC2386" s="357"/>
      <c r="AD2386" s="357"/>
      <c r="AE2386" s="357"/>
      <c r="AF2386" s="357"/>
      <c r="AG2386" s="446"/>
      <c r="AH2386" s="357"/>
      <c r="AI2386" s="357"/>
      <c r="AJ2386" s="357"/>
      <c r="AK2386" s="357"/>
      <c r="AL2386" s="357"/>
      <c r="AM2386" s="357"/>
    </row>
    <row r="2387" spans="5:39" x14ac:dyDescent="0.25">
      <c r="E2387" s="356"/>
      <c r="F2387" s="356"/>
      <c r="G2387" s="356"/>
      <c r="H2387" s="356"/>
      <c r="I2387" s="356"/>
      <c r="J2387" s="357"/>
      <c r="K2387" s="357"/>
      <c r="L2387" s="357"/>
      <c r="M2387" s="357"/>
      <c r="N2387" s="358"/>
      <c r="O2387" s="358"/>
      <c r="P2387" s="358"/>
      <c r="Q2387" s="358"/>
      <c r="R2387" s="358"/>
      <c r="S2387" s="358"/>
      <c r="T2387" s="359"/>
      <c r="U2387" s="360"/>
      <c r="V2387" s="360"/>
      <c r="W2387" s="357"/>
      <c r="X2387" s="357"/>
      <c r="Y2387" s="446"/>
      <c r="Z2387" s="443"/>
      <c r="AA2387" s="446"/>
      <c r="AB2387" s="357"/>
      <c r="AC2387" s="357"/>
      <c r="AD2387" s="357"/>
      <c r="AE2387" s="357"/>
      <c r="AF2387" s="357"/>
      <c r="AG2387" s="446"/>
      <c r="AH2387" s="357"/>
      <c r="AI2387" s="357"/>
      <c r="AJ2387" s="357"/>
      <c r="AK2387" s="357"/>
      <c r="AL2387" s="357"/>
      <c r="AM2387" s="357"/>
    </row>
    <row r="2388" spans="5:39" x14ac:dyDescent="0.25">
      <c r="E2388" s="356"/>
      <c r="F2388" s="356"/>
      <c r="G2388" s="356"/>
      <c r="H2388" s="356"/>
      <c r="I2388" s="356"/>
      <c r="J2388" s="357"/>
      <c r="K2388" s="357"/>
      <c r="L2388" s="357"/>
      <c r="M2388" s="357"/>
      <c r="N2388" s="358"/>
      <c r="O2388" s="358"/>
      <c r="P2388" s="358"/>
      <c r="Q2388" s="358"/>
      <c r="R2388" s="358"/>
      <c r="S2388" s="358"/>
      <c r="T2388" s="359"/>
      <c r="U2388" s="360"/>
      <c r="V2388" s="360"/>
      <c r="W2388" s="357"/>
      <c r="X2388" s="357"/>
      <c r="Y2388" s="446"/>
      <c r="Z2388" s="443"/>
      <c r="AA2388" s="446"/>
      <c r="AB2388" s="357"/>
      <c r="AC2388" s="357"/>
      <c r="AD2388" s="357"/>
      <c r="AE2388" s="357"/>
      <c r="AF2388" s="357"/>
      <c r="AG2388" s="446"/>
      <c r="AH2388" s="357"/>
      <c r="AI2388" s="357"/>
      <c r="AJ2388" s="357"/>
      <c r="AK2388" s="357"/>
      <c r="AL2388" s="357"/>
      <c r="AM2388" s="357"/>
    </row>
    <row r="2389" spans="5:39" x14ac:dyDescent="0.25">
      <c r="E2389" s="356"/>
      <c r="F2389" s="356"/>
      <c r="G2389" s="356"/>
      <c r="H2389" s="356"/>
      <c r="I2389" s="356"/>
      <c r="J2389" s="357"/>
      <c r="K2389" s="357"/>
      <c r="L2389" s="357"/>
      <c r="M2389" s="357"/>
      <c r="N2389" s="358"/>
      <c r="O2389" s="358"/>
      <c r="P2389" s="358"/>
      <c r="Q2389" s="358"/>
      <c r="R2389" s="358"/>
      <c r="S2389" s="358"/>
      <c r="T2389" s="359"/>
      <c r="U2389" s="360"/>
      <c r="V2389" s="360"/>
      <c r="W2389" s="357"/>
      <c r="X2389" s="357"/>
      <c r="Y2389" s="446"/>
      <c r="Z2389" s="443"/>
      <c r="AA2389" s="446"/>
      <c r="AB2389" s="357"/>
      <c r="AC2389" s="357"/>
      <c r="AD2389" s="357"/>
      <c r="AE2389" s="357"/>
      <c r="AF2389" s="357"/>
      <c r="AG2389" s="446"/>
      <c r="AH2389" s="357"/>
      <c r="AI2389" s="357"/>
      <c r="AJ2389" s="357"/>
      <c r="AK2389" s="357"/>
      <c r="AL2389" s="357"/>
      <c r="AM2389" s="357"/>
    </row>
    <row r="2390" spans="5:39" x14ac:dyDescent="0.25">
      <c r="E2390" s="356"/>
      <c r="F2390" s="356"/>
      <c r="G2390" s="356"/>
      <c r="H2390" s="356"/>
      <c r="I2390" s="356"/>
      <c r="J2390" s="357"/>
      <c r="K2390" s="357"/>
      <c r="L2390" s="357"/>
      <c r="M2390" s="357"/>
      <c r="N2390" s="358"/>
      <c r="O2390" s="358"/>
      <c r="P2390" s="358"/>
      <c r="Q2390" s="358"/>
      <c r="R2390" s="358"/>
      <c r="S2390" s="358"/>
      <c r="T2390" s="359"/>
      <c r="U2390" s="360"/>
      <c r="V2390" s="360"/>
      <c r="W2390" s="357"/>
      <c r="X2390" s="357"/>
      <c r="Y2390" s="446"/>
      <c r="Z2390" s="443"/>
      <c r="AA2390" s="446"/>
      <c r="AB2390" s="357"/>
      <c r="AC2390" s="357"/>
      <c r="AD2390" s="357"/>
      <c r="AE2390" s="357"/>
      <c r="AF2390" s="357"/>
      <c r="AG2390" s="446"/>
      <c r="AH2390" s="357"/>
      <c r="AI2390" s="357"/>
      <c r="AJ2390" s="357"/>
      <c r="AK2390" s="357"/>
      <c r="AL2390" s="357"/>
      <c r="AM2390" s="357"/>
    </row>
    <row r="2391" spans="5:39" x14ac:dyDescent="0.25">
      <c r="E2391" s="356"/>
      <c r="F2391" s="356"/>
      <c r="G2391" s="356"/>
      <c r="H2391" s="356"/>
      <c r="I2391" s="356"/>
      <c r="J2391" s="357"/>
      <c r="K2391" s="357"/>
      <c r="L2391" s="357"/>
      <c r="M2391" s="357"/>
      <c r="N2391" s="358"/>
      <c r="O2391" s="358"/>
      <c r="P2391" s="358"/>
      <c r="Q2391" s="358"/>
      <c r="R2391" s="358"/>
      <c r="S2391" s="358"/>
      <c r="T2391" s="359"/>
      <c r="U2391" s="360"/>
      <c r="V2391" s="360"/>
      <c r="W2391" s="357"/>
      <c r="X2391" s="357"/>
      <c r="Y2391" s="446"/>
      <c r="Z2391" s="443"/>
      <c r="AA2391" s="446"/>
      <c r="AB2391" s="357"/>
      <c r="AC2391" s="357"/>
      <c r="AD2391" s="357"/>
      <c r="AE2391" s="357"/>
      <c r="AF2391" s="357"/>
      <c r="AG2391" s="446"/>
      <c r="AH2391" s="357"/>
      <c r="AI2391" s="357"/>
      <c r="AJ2391" s="357"/>
      <c r="AK2391" s="357"/>
      <c r="AL2391" s="357"/>
      <c r="AM2391" s="357"/>
    </row>
    <row r="2392" spans="5:39" x14ac:dyDescent="0.25">
      <c r="E2392" s="356"/>
      <c r="F2392" s="356"/>
      <c r="G2392" s="356"/>
      <c r="H2392" s="356"/>
      <c r="I2392" s="356"/>
      <c r="J2392" s="357"/>
      <c r="K2392" s="357"/>
      <c r="L2392" s="357"/>
      <c r="M2392" s="357"/>
      <c r="N2392" s="358"/>
      <c r="O2392" s="358"/>
      <c r="P2392" s="358"/>
      <c r="Q2392" s="358"/>
      <c r="R2392" s="358"/>
      <c r="S2392" s="358"/>
      <c r="T2392" s="359"/>
      <c r="U2392" s="360"/>
      <c r="V2392" s="360"/>
      <c r="W2392" s="357"/>
      <c r="X2392" s="357"/>
      <c r="Y2392" s="446"/>
      <c r="Z2392" s="443"/>
      <c r="AA2392" s="446"/>
      <c r="AB2392" s="357"/>
      <c r="AC2392" s="357"/>
      <c r="AD2392" s="357"/>
      <c r="AE2392" s="357"/>
      <c r="AF2392" s="357"/>
      <c r="AG2392" s="446"/>
      <c r="AH2392" s="357"/>
      <c r="AI2392" s="357"/>
      <c r="AJ2392" s="357"/>
      <c r="AK2392" s="357"/>
      <c r="AL2392" s="357"/>
      <c r="AM2392" s="357"/>
    </row>
    <row r="2393" spans="5:39" x14ac:dyDescent="0.25">
      <c r="E2393" s="356"/>
      <c r="F2393" s="356"/>
      <c r="G2393" s="356"/>
      <c r="H2393" s="356"/>
      <c r="I2393" s="356"/>
      <c r="J2393" s="357"/>
      <c r="K2393" s="357"/>
      <c r="L2393" s="357"/>
      <c r="M2393" s="357"/>
      <c r="N2393" s="358"/>
      <c r="O2393" s="358"/>
      <c r="P2393" s="358"/>
      <c r="Q2393" s="358"/>
      <c r="R2393" s="358"/>
      <c r="S2393" s="358"/>
      <c r="T2393" s="359"/>
      <c r="U2393" s="360"/>
      <c r="V2393" s="360"/>
      <c r="W2393" s="357"/>
      <c r="X2393" s="357"/>
      <c r="Y2393" s="446"/>
      <c r="Z2393" s="443"/>
      <c r="AA2393" s="446"/>
      <c r="AB2393" s="357"/>
      <c r="AC2393" s="357"/>
      <c r="AD2393" s="357"/>
      <c r="AE2393" s="357"/>
      <c r="AF2393" s="357"/>
      <c r="AG2393" s="446"/>
      <c r="AH2393" s="357"/>
      <c r="AI2393" s="357"/>
      <c r="AJ2393" s="357"/>
      <c r="AK2393" s="357"/>
      <c r="AL2393" s="357"/>
      <c r="AM2393" s="357"/>
    </row>
    <row r="2394" spans="5:39" x14ac:dyDescent="0.25">
      <c r="E2394" s="356"/>
      <c r="F2394" s="356"/>
      <c r="G2394" s="356"/>
      <c r="H2394" s="356"/>
      <c r="I2394" s="356"/>
      <c r="J2394" s="357"/>
      <c r="K2394" s="357"/>
      <c r="L2394" s="357"/>
      <c r="M2394" s="357"/>
      <c r="N2394" s="358"/>
      <c r="O2394" s="358"/>
      <c r="P2394" s="358"/>
      <c r="Q2394" s="358"/>
      <c r="R2394" s="358"/>
      <c r="S2394" s="358"/>
      <c r="T2394" s="359"/>
      <c r="U2394" s="360"/>
      <c r="V2394" s="360"/>
      <c r="W2394" s="357"/>
      <c r="X2394" s="357"/>
      <c r="Y2394" s="446"/>
      <c r="Z2394" s="443"/>
      <c r="AA2394" s="446"/>
      <c r="AB2394" s="357"/>
      <c r="AC2394" s="357"/>
      <c r="AD2394" s="357"/>
      <c r="AE2394" s="357"/>
      <c r="AF2394" s="357"/>
      <c r="AG2394" s="446"/>
      <c r="AH2394" s="357"/>
      <c r="AI2394" s="357"/>
      <c r="AJ2394" s="357"/>
      <c r="AK2394" s="357"/>
      <c r="AL2394" s="357"/>
      <c r="AM2394" s="357"/>
    </row>
    <row r="2395" spans="5:39" x14ac:dyDescent="0.25">
      <c r="E2395" s="356"/>
      <c r="F2395" s="356"/>
      <c r="G2395" s="356"/>
      <c r="H2395" s="356"/>
      <c r="I2395" s="356"/>
      <c r="J2395" s="357"/>
      <c r="K2395" s="357"/>
      <c r="L2395" s="357"/>
      <c r="M2395" s="357"/>
      <c r="N2395" s="358"/>
      <c r="O2395" s="358"/>
      <c r="P2395" s="358"/>
      <c r="Q2395" s="358"/>
      <c r="R2395" s="358"/>
      <c r="S2395" s="358"/>
      <c r="T2395" s="359"/>
      <c r="U2395" s="360"/>
      <c r="V2395" s="360"/>
      <c r="W2395" s="357"/>
      <c r="X2395" s="357"/>
      <c r="Y2395" s="446"/>
      <c r="Z2395" s="443"/>
      <c r="AA2395" s="446"/>
      <c r="AB2395" s="357"/>
      <c r="AC2395" s="357"/>
      <c r="AD2395" s="357"/>
      <c r="AE2395" s="357"/>
      <c r="AF2395" s="357"/>
      <c r="AG2395" s="446"/>
      <c r="AH2395" s="357"/>
      <c r="AI2395" s="357"/>
      <c r="AJ2395" s="357"/>
      <c r="AK2395" s="357"/>
      <c r="AL2395" s="357"/>
      <c r="AM2395" s="357"/>
    </row>
    <row r="2396" spans="5:39" x14ac:dyDescent="0.25">
      <c r="E2396" s="356"/>
      <c r="F2396" s="356"/>
      <c r="G2396" s="356"/>
      <c r="H2396" s="356"/>
      <c r="I2396" s="356"/>
      <c r="J2396" s="357"/>
      <c r="K2396" s="357"/>
      <c r="L2396" s="357"/>
      <c r="M2396" s="357"/>
      <c r="N2396" s="358"/>
      <c r="O2396" s="358"/>
      <c r="P2396" s="358"/>
      <c r="Q2396" s="358"/>
      <c r="R2396" s="358"/>
      <c r="S2396" s="358"/>
      <c r="T2396" s="359"/>
      <c r="U2396" s="360"/>
      <c r="V2396" s="360"/>
      <c r="W2396" s="357"/>
      <c r="X2396" s="357"/>
      <c r="Y2396" s="446"/>
      <c r="Z2396" s="443"/>
      <c r="AA2396" s="446"/>
      <c r="AB2396" s="357"/>
      <c r="AC2396" s="357"/>
      <c r="AD2396" s="357"/>
      <c r="AE2396" s="357"/>
      <c r="AF2396" s="357"/>
      <c r="AG2396" s="446"/>
      <c r="AH2396" s="357"/>
      <c r="AI2396" s="357"/>
      <c r="AJ2396" s="357"/>
      <c r="AK2396" s="357"/>
      <c r="AL2396" s="357"/>
      <c r="AM2396" s="357"/>
    </row>
    <row r="2397" spans="5:39" x14ac:dyDescent="0.25">
      <c r="E2397" s="356"/>
      <c r="F2397" s="356"/>
      <c r="G2397" s="356"/>
      <c r="H2397" s="356"/>
      <c r="I2397" s="356"/>
      <c r="J2397" s="357"/>
      <c r="K2397" s="357"/>
      <c r="L2397" s="357"/>
      <c r="M2397" s="357"/>
      <c r="N2397" s="358"/>
      <c r="O2397" s="358"/>
      <c r="P2397" s="358"/>
      <c r="Q2397" s="358"/>
      <c r="R2397" s="358"/>
      <c r="S2397" s="358"/>
      <c r="T2397" s="359"/>
      <c r="U2397" s="360"/>
      <c r="V2397" s="360"/>
      <c r="W2397" s="357"/>
      <c r="X2397" s="357"/>
      <c r="Y2397" s="446"/>
      <c r="Z2397" s="443"/>
      <c r="AA2397" s="446"/>
      <c r="AB2397" s="357"/>
      <c r="AC2397" s="357"/>
      <c r="AD2397" s="357"/>
      <c r="AE2397" s="357"/>
      <c r="AF2397" s="357"/>
      <c r="AG2397" s="446"/>
      <c r="AH2397" s="357"/>
      <c r="AI2397" s="357"/>
      <c r="AJ2397" s="357"/>
      <c r="AK2397" s="357"/>
      <c r="AL2397" s="357"/>
      <c r="AM2397" s="357"/>
    </row>
    <row r="2398" spans="5:39" x14ac:dyDescent="0.25">
      <c r="E2398" s="356"/>
      <c r="F2398" s="356"/>
      <c r="G2398" s="356"/>
      <c r="H2398" s="356"/>
      <c r="I2398" s="356"/>
      <c r="J2398" s="357"/>
      <c r="K2398" s="357"/>
      <c r="L2398" s="357"/>
      <c r="M2398" s="357"/>
      <c r="N2398" s="358"/>
      <c r="O2398" s="358"/>
      <c r="P2398" s="358"/>
      <c r="Q2398" s="358"/>
      <c r="R2398" s="358"/>
      <c r="S2398" s="358"/>
      <c r="T2398" s="359"/>
      <c r="U2398" s="360"/>
      <c r="V2398" s="360"/>
      <c r="W2398" s="357"/>
      <c r="X2398" s="357"/>
      <c r="Y2398" s="446"/>
      <c r="Z2398" s="443"/>
      <c r="AA2398" s="446"/>
      <c r="AB2398" s="357"/>
      <c r="AC2398" s="357"/>
      <c r="AD2398" s="357"/>
      <c r="AE2398" s="357"/>
      <c r="AF2398" s="357"/>
      <c r="AG2398" s="446"/>
      <c r="AH2398" s="357"/>
      <c r="AI2398" s="357"/>
      <c r="AJ2398" s="357"/>
      <c r="AK2398" s="357"/>
      <c r="AL2398" s="357"/>
      <c r="AM2398" s="357"/>
    </row>
    <row r="2399" spans="5:39" x14ac:dyDescent="0.25">
      <c r="E2399" s="356"/>
      <c r="F2399" s="356"/>
      <c r="G2399" s="356"/>
      <c r="H2399" s="356"/>
      <c r="I2399" s="356"/>
      <c r="J2399" s="357"/>
      <c r="K2399" s="357"/>
      <c r="L2399" s="357"/>
      <c r="M2399" s="357"/>
      <c r="N2399" s="358"/>
      <c r="O2399" s="358"/>
      <c r="P2399" s="358"/>
      <c r="Q2399" s="358"/>
      <c r="R2399" s="358"/>
      <c r="S2399" s="358"/>
      <c r="T2399" s="359"/>
      <c r="U2399" s="360"/>
      <c r="V2399" s="360"/>
      <c r="W2399" s="357"/>
      <c r="X2399" s="357"/>
      <c r="Y2399" s="446"/>
      <c r="Z2399" s="443"/>
      <c r="AA2399" s="446"/>
      <c r="AB2399" s="357"/>
      <c r="AC2399" s="357"/>
      <c r="AD2399" s="357"/>
      <c r="AE2399" s="357"/>
      <c r="AF2399" s="357"/>
      <c r="AG2399" s="446"/>
      <c r="AH2399" s="357"/>
      <c r="AI2399" s="357"/>
      <c r="AJ2399" s="357"/>
      <c r="AK2399" s="357"/>
      <c r="AL2399" s="357"/>
      <c r="AM2399" s="357"/>
    </row>
    <row r="2400" spans="5:39" x14ac:dyDescent="0.25">
      <c r="E2400" s="356"/>
      <c r="F2400" s="356"/>
      <c r="G2400" s="356"/>
      <c r="H2400" s="356"/>
      <c r="I2400" s="356"/>
      <c r="J2400" s="357"/>
      <c r="K2400" s="357"/>
      <c r="L2400" s="357"/>
      <c r="M2400" s="357"/>
      <c r="N2400" s="358"/>
      <c r="O2400" s="358"/>
      <c r="P2400" s="358"/>
      <c r="Q2400" s="358"/>
      <c r="R2400" s="358"/>
      <c r="S2400" s="358"/>
      <c r="T2400" s="359"/>
      <c r="U2400" s="360"/>
      <c r="V2400" s="360"/>
      <c r="W2400" s="357"/>
      <c r="X2400" s="357"/>
      <c r="Y2400" s="446"/>
      <c r="Z2400" s="443"/>
      <c r="AA2400" s="446"/>
      <c r="AB2400" s="357"/>
      <c r="AC2400" s="357"/>
      <c r="AD2400" s="357"/>
      <c r="AE2400" s="357"/>
      <c r="AF2400" s="357"/>
      <c r="AG2400" s="446"/>
      <c r="AH2400" s="357"/>
      <c r="AI2400" s="357"/>
      <c r="AJ2400" s="357"/>
      <c r="AK2400" s="357"/>
      <c r="AL2400" s="357"/>
      <c r="AM2400" s="357"/>
    </row>
    <row r="2401" spans="5:39" x14ac:dyDescent="0.25">
      <c r="E2401" s="356"/>
      <c r="F2401" s="356"/>
      <c r="G2401" s="356"/>
      <c r="H2401" s="356"/>
      <c r="I2401" s="356"/>
      <c r="J2401" s="357"/>
      <c r="K2401" s="357"/>
      <c r="L2401" s="357"/>
      <c r="M2401" s="357"/>
      <c r="N2401" s="358"/>
      <c r="O2401" s="358"/>
      <c r="P2401" s="358"/>
      <c r="Q2401" s="358"/>
      <c r="R2401" s="358"/>
      <c r="S2401" s="358"/>
      <c r="T2401" s="359"/>
      <c r="U2401" s="360"/>
      <c r="V2401" s="360"/>
      <c r="W2401" s="357"/>
      <c r="X2401" s="357"/>
      <c r="Y2401" s="446"/>
      <c r="Z2401" s="443"/>
      <c r="AA2401" s="446"/>
      <c r="AB2401" s="357"/>
      <c r="AC2401" s="357"/>
      <c r="AD2401" s="357"/>
      <c r="AE2401" s="357"/>
      <c r="AF2401" s="357"/>
      <c r="AG2401" s="446"/>
      <c r="AH2401" s="357"/>
      <c r="AI2401" s="357"/>
      <c r="AJ2401" s="357"/>
      <c r="AK2401" s="357"/>
      <c r="AL2401" s="357"/>
      <c r="AM2401" s="357"/>
    </row>
    <row r="2402" spans="5:39" x14ac:dyDescent="0.25">
      <c r="E2402" s="356"/>
      <c r="F2402" s="356"/>
      <c r="G2402" s="356"/>
      <c r="H2402" s="356"/>
      <c r="I2402" s="356"/>
      <c r="J2402" s="357"/>
      <c r="K2402" s="357"/>
      <c r="L2402" s="357"/>
      <c r="M2402" s="357"/>
      <c r="N2402" s="358"/>
      <c r="O2402" s="358"/>
      <c r="P2402" s="358"/>
      <c r="Q2402" s="358"/>
      <c r="R2402" s="358"/>
      <c r="S2402" s="358"/>
      <c r="T2402" s="359"/>
      <c r="U2402" s="360"/>
      <c r="V2402" s="360"/>
      <c r="W2402" s="357"/>
      <c r="X2402" s="357"/>
      <c r="Y2402" s="446"/>
      <c r="Z2402" s="443"/>
      <c r="AA2402" s="446"/>
      <c r="AB2402" s="357"/>
      <c r="AC2402" s="357"/>
      <c r="AD2402" s="357"/>
      <c r="AE2402" s="357"/>
      <c r="AF2402" s="357"/>
      <c r="AG2402" s="446"/>
      <c r="AH2402" s="357"/>
      <c r="AI2402" s="357"/>
      <c r="AJ2402" s="357"/>
      <c r="AK2402" s="357"/>
      <c r="AL2402" s="357"/>
      <c r="AM2402" s="357"/>
    </row>
    <row r="2403" spans="5:39" x14ac:dyDescent="0.25">
      <c r="E2403" s="356"/>
      <c r="F2403" s="356"/>
      <c r="G2403" s="356"/>
      <c r="H2403" s="356"/>
      <c r="I2403" s="356"/>
      <c r="J2403" s="357"/>
      <c r="K2403" s="357"/>
      <c r="L2403" s="357"/>
      <c r="M2403" s="357"/>
      <c r="N2403" s="358"/>
      <c r="O2403" s="358"/>
      <c r="P2403" s="358"/>
      <c r="Q2403" s="358"/>
      <c r="R2403" s="358"/>
      <c r="S2403" s="358"/>
      <c r="T2403" s="359"/>
      <c r="U2403" s="360"/>
      <c r="V2403" s="360"/>
      <c r="W2403" s="357"/>
      <c r="X2403" s="357"/>
      <c r="Y2403" s="446"/>
      <c r="Z2403" s="443"/>
      <c r="AA2403" s="446"/>
      <c r="AB2403" s="357"/>
      <c r="AC2403" s="357"/>
      <c r="AD2403" s="357"/>
      <c r="AE2403" s="357"/>
      <c r="AF2403" s="357"/>
      <c r="AG2403" s="446"/>
      <c r="AH2403" s="357"/>
      <c r="AI2403" s="357"/>
      <c r="AJ2403" s="357"/>
      <c r="AK2403" s="357"/>
      <c r="AL2403" s="357"/>
      <c r="AM2403" s="357"/>
    </row>
    <row r="2404" spans="5:39" x14ac:dyDescent="0.25">
      <c r="E2404" s="356"/>
      <c r="F2404" s="356"/>
      <c r="G2404" s="356"/>
      <c r="H2404" s="356"/>
      <c r="I2404" s="356"/>
      <c r="J2404" s="357"/>
      <c r="K2404" s="357"/>
      <c r="L2404" s="357"/>
      <c r="M2404" s="357"/>
      <c r="N2404" s="358"/>
      <c r="O2404" s="358"/>
      <c r="P2404" s="358"/>
      <c r="Q2404" s="358"/>
      <c r="R2404" s="358"/>
      <c r="S2404" s="358"/>
      <c r="T2404" s="359"/>
      <c r="U2404" s="360"/>
      <c r="V2404" s="360"/>
      <c r="W2404" s="357"/>
      <c r="X2404" s="357"/>
      <c r="Y2404" s="446"/>
      <c r="Z2404" s="443"/>
      <c r="AA2404" s="446"/>
      <c r="AB2404" s="357"/>
      <c r="AC2404" s="357"/>
      <c r="AD2404" s="357"/>
      <c r="AE2404" s="357"/>
      <c r="AF2404" s="357"/>
      <c r="AG2404" s="446"/>
      <c r="AH2404" s="357"/>
      <c r="AI2404" s="357"/>
      <c r="AJ2404" s="357"/>
      <c r="AK2404" s="357"/>
      <c r="AL2404" s="357"/>
      <c r="AM2404" s="357"/>
    </row>
    <row r="2405" spans="5:39" x14ac:dyDescent="0.25">
      <c r="E2405" s="356"/>
      <c r="F2405" s="356"/>
      <c r="G2405" s="356"/>
      <c r="H2405" s="356"/>
      <c r="I2405" s="356"/>
      <c r="J2405" s="357"/>
      <c r="K2405" s="357"/>
      <c r="L2405" s="357"/>
      <c r="M2405" s="357"/>
      <c r="N2405" s="358"/>
      <c r="O2405" s="358"/>
      <c r="P2405" s="358"/>
      <c r="Q2405" s="358"/>
      <c r="R2405" s="358"/>
      <c r="S2405" s="358"/>
      <c r="T2405" s="359"/>
      <c r="U2405" s="360"/>
      <c r="V2405" s="360"/>
      <c r="W2405" s="357"/>
      <c r="X2405" s="357"/>
      <c r="Y2405" s="446"/>
      <c r="Z2405" s="443"/>
      <c r="AA2405" s="446"/>
      <c r="AB2405" s="357"/>
      <c r="AC2405" s="357"/>
      <c r="AD2405" s="357"/>
      <c r="AE2405" s="357"/>
      <c r="AF2405" s="357"/>
      <c r="AG2405" s="446"/>
      <c r="AH2405" s="357"/>
      <c r="AI2405" s="357"/>
      <c r="AJ2405" s="357"/>
      <c r="AK2405" s="357"/>
      <c r="AL2405" s="357"/>
      <c r="AM2405" s="357"/>
    </row>
    <row r="2406" spans="5:39" x14ac:dyDescent="0.25">
      <c r="E2406" s="356"/>
      <c r="F2406" s="356"/>
      <c r="G2406" s="356"/>
      <c r="H2406" s="356"/>
      <c r="I2406" s="356"/>
      <c r="J2406" s="357"/>
      <c r="K2406" s="357"/>
      <c r="L2406" s="357"/>
      <c r="M2406" s="357"/>
      <c r="N2406" s="358"/>
      <c r="O2406" s="358"/>
      <c r="P2406" s="358"/>
      <c r="Q2406" s="358"/>
      <c r="R2406" s="358"/>
      <c r="S2406" s="358"/>
      <c r="T2406" s="359"/>
      <c r="U2406" s="360"/>
      <c r="V2406" s="360"/>
      <c r="W2406" s="357"/>
      <c r="X2406" s="357"/>
      <c r="Y2406" s="446"/>
      <c r="Z2406" s="443"/>
      <c r="AA2406" s="446"/>
      <c r="AB2406" s="357"/>
      <c r="AC2406" s="357"/>
      <c r="AD2406" s="357"/>
      <c r="AE2406" s="357"/>
      <c r="AF2406" s="357"/>
      <c r="AG2406" s="446"/>
      <c r="AH2406" s="357"/>
      <c r="AI2406" s="357"/>
      <c r="AJ2406" s="357"/>
      <c r="AK2406" s="357"/>
      <c r="AL2406" s="357"/>
      <c r="AM2406" s="357"/>
    </row>
    <row r="2407" spans="5:39" x14ac:dyDescent="0.25">
      <c r="E2407" s="356"/>
      <c r="F2407" s="356"/>
      <c r="G2407" s="356"/>
      <c r="H2407" s="356"/>
      <c r="I2407" s="356"/>
      <c r="J2407" s="357"/>
      <c r="K2407" s="357"/>
      <c r="L2407" s="357"/>
      <c r="M2407" s="357"/>
      <c r="N2407" s="358"/>
      <c r="O2407" s="358"/>
      <c r="P2407" s="358"/>
      <c r="Q2407" s="358"/>
      <c r="R2407" s="358"/>
      <c r="S2407" s="358"/>
      <c r="T2407" s="359"/>
      <c r="U2407" s="360"/>
      <c r="V2407" s="360"/>
      <c r="W2407" s="357"/>
      <c r="X2407" s="357"/>
      <c r="Y2407" s="446"/>
      <c r="Z2407" s="443"/>
      <c r="AA2407" s="446"/>
      <c r="AB2407" s="357"/>
      <c r="AC2407" s="357"/>
      <c r="AD2407" s="357"/>
      <c r="AE2407" s="357"/>
      <c r="AF2407" s="357"/>
      <c r="AG2407" s="446"/>
      <c r="AH2407" s="357"/>
      <c r="AI2407" s="357"/>
      <c r="AJ2407" s="357"/>
      <c r="AK2407" s="357"/>
      <c r="AL2407" s="357"/>
      <c r="AM2407" s="357"/>
    </row>
    <row r="2408" spans="5:39" x14ac:dyDescent="0.25">
      <c r="E2408" s="356"/>
      <c r="F2408" s="356"/>
      <c r="G2408" s="356"/>
      <c r="H2408" s="356"/>
      <c r="I2408" s="356"/>
      <c r="J2408" s="357"/>
      <c r="K2408" s="357"/>
      <c r="L2408" s="357"/>
      <c r="M2408" s="357"/>
      <c r="N2408" s="358"/>
      <c r="O2408" s="358"/>
      <c r="P2408" s="358"/>
      <c r="Q2408" s="358"/>
      <c r="R2408" s="358"/>
      <c r="S2408" s="358"/>
      <c r="T2408" s="359"/>
      <c r="U2408" s="360"/>
      <c r="V2408" s="360"/>
      <c r="W2408" s="357"/>
      <c r="X2408" s="357"/>
      <c r="Y2408" s="446"/>
      <c r="Z2408" s="443"/>
      <c r="AA2408" s="446"/>
      <c r="AB2408" s="357"/>
      <c r="AC2408" s="357"/>
      <c r="AD2408" s="357"/>
      <c r="AE2408" s="357"/>
      <c r="AF2408" s="357"/>
      <c r="AG2408" s="446"/>
      <c r="AH2408" s="357"/>
      <c r="AI2408" s="357"/>
      <c r="AJ2408" s="357"/>
      <c r="AK2408" s="357"/>
      <c r="AL2408" s="357"/>
      <c r="AM2408" s="357"/>
    </row>
    <row r="2409" spans="5:39" x14ac:dyDescent="0.25">
      <c r="E2409" s="356"/>
      <c r="F2409" s="356"/>
      <c r="G2409" s="356"/>
      <c r="H2409" s="356"/>
      <c r="I2409" s="356"/>
      <c r="J2409" s="357"/>
      <c r="K2409" s="357"/>
      <c r="L2409" s="357"/>
      <c r="M2409" s="357"/>
      <c r="N2409" s="358"/>
      <c r="O2409" s="358"/>
      <c r="P2409" s="358"/>
      <c r="Q2409" s="358"/>
      <c r="R2409" s="358"/>
      <c r="S2409" s="358"/>
      <c r="T2409" s="359"/>
      <c r="U2409" s="360"/>
      <c r="V2409" s="360"/>
      <c r="W2409" s="357"/>
      <c r="X2409" s="357"/>
      <c r="Y2409" s="446"/>
      <c r="Z2409" s="443"/>
      <c r="AA2409" s="446"/>
      <c r="AB2409" s="357"/>
      <c r="AC2409" s="357"/>
      <c r="AD2409" s="357"/>
      <c r="AE2409" s="357"/>
      <c r="AF2409" s="357"/>
      <c r="AG2409" s="446"/>
      <c r="AH2409" s="357"/>
      <c r="AI2409" s="357"/>
      <c r="AJ2409" s="357"/>
      <c r="AK2409" s="357"/>
      <c r="AL2409" s="357"/>
      <c r="AM2409" s="357"/>
    </row>
    <row r="2410" spans="5:39" x14ac:dyDescent="0.25">
      <c r="E2410" s="356"/>
      <c r="F2410" s="356"/>
      <c r="G2410" s="356"/>
      <c r="H2410" s="356"/>
      <c r="I2410" s="356"/>
      <c r="J2410" s="357"/>
      <c r="K2410" s="357"/>
      <c r="L2410" s="357"/>
      <c r="M2410" s="357"/>
      <c r="N2410" s="358"/>
      <c r="O2410" s="358"/>
      <c r="P2410" s="358"/>
      <c r="Q2410" s="358"/>
      <c r="R2410" s="358"/>
      <c r="S2410" s="358"/>
      <c r="T2410" s="359"/>
      <c r="U2410" s="360"/>
      <c r="V2410" s="360"/>
      <c r="W2410" s="357"/>
      <c r="X2410" s="357"/>
      <c r="Y2410" s="446"/>
      <c r="Z2410" s="443"/>
      <c r="AA2410" s="446"/>
      <c r="AB2410" s="357"/>
      <c r="AC2410" s="357"/>
      <c r="AD2410" s="357"/>
      <c r="AE2410" s="357"/>
      <c r="AF2410" s="357"/>
      <c r="AG2410" s="446"/>
      <c r="AH2410" s="357"/>
      <c r="AI2410" s="357"/>
      <c r="AJ2410" s="357"/>
      <c r="AK2410" s="357"/>
      <c r="AL2410" s="357"/>
      <c r="AM2410" s="357"/>
    </row>
    <row r="2411" spans="5:39" x14ac:dyDescent="0.25">
      <c r="E2411" s="356"/>
      <c r="F2411" s="356"/>
      <c r="G2411" s="356"/>
      <c r="H2411" s="356"/>
      <c r="I2411" s="356"/>
      <c r="J2411" s="357"/>
      <c r="K2411" s="357"/>
      <c r="L2411" s="357"/>
      <c r="M2411" s="357"/>
      <c r="N2411" s="358"/>
      <c r="O2411" s="358"/>
      <c r="P2411" s="358"/>
      <c r="Q2411" s="358"/>
      <c r="R2411" s="358"/>
      <c r="S2411" s="358"/>
      <c r="T2411" s="359"/>
      <c r="U2411" s="360"/>
      <c r="V2411" s="360"/>
      <c r="W2411" s="357"/>
      <c r="X2411" s="357"/>
      <c r="Y2411" s="446"/>
      <c r="Z2411" s="443"/>
      <c r="AA2411" s="446"/>
      <c r="AB2411" s="357"/>
      <c r="AC2411" s="357"/>
      <c r="AD2411" s="357"/>
      <c r="AE2411" s="357"/>
      <c r="AF2411" s="357"/>
      <c r="AG2411" s="446"/>
      <c r="AH2411" s="357"/>
      <c r="AI2411" s="357"/>
      <c r="AJ2411" s="357"/>
      <c r="AK2411" s="357"/>
      <c r="AL2411" s="357"/>
      <c r="AM2411" s="357"/>
    </row>
    <row r="2412" spans="5:39" x14ac:dyDescent="0.25">
      <c r="E2412" s="356"/>
      <c r="F2412" s="356"/>
      <c r="G2412" s="356"/>
      <c r="H2412" s="356"/>
      <c r="I2412" s="356"/>
      <c r="J2412" s="357"/>
      <c r="K2412" s="357"/>
      <c r="L2412" s="357"/>
      <c r="M2412" s="357"/>
      <c r="N2412" s="358"/>
      <c r="O2412" s="358"/>
      <c r="P2412" s="358"/>
      <c r="Q2412" s="358"/>
      <c r="R2412" s="358"/>
      <c r="S2412" s="358"/>
      <c r="T2412" s="359"/>
      <c r="U2412" s="360"/>
      <c r="V2412" s="360"/>
      <c r="W2412" s="357"/>
      <c r="X2412" s="357"/>
      <c r="Y2412" s="446"/>
      <c r="Z2412" s="443"/>
      <c r="AA2412" s="446"/>
      <c r="AB2412" s="357"/>
      <c r="AC2412" s="357"/>
      <c r="AD2412" s="357"/>
      <c r="AE2412" s="357"/>
      <c r="AF2412" s="357"/>
      <c r="AG2412" s="446"/>
      <c r="AH2412" s="357"/>
      <c r="AI2412" s="357"/>
      <c r="AJ2412" s="357"/>
      <c r="AK2412" s="357"/>
      <c r="AL2412" s="357"/>
      <c r="AM2412" s="357"/>
    </row>
    <row r="2413" spans="5:39" x14ac:dyDescent="0.25">
      <c r="E2413" s="356"/>
      <c r="F2413" s="356"/>
      <c r="G2413" s="356"/>
      <c r="H2413" s="356"/>
      <c r="I2413" s="356"/>
      <c r="J2413" s="357"/>
      <c r="K2413" s="357"/>
      <c r="L2413" s="357"/>
      <c r="M2413" s="357"/>
      <c r="N2413" s="358"/>
      <c r="O2413" s="358"/>
      <c r="P2413" s="358"/>
      <c r="Q2413" s="358"/>
      <c r="R2413" s="358"/>
      <c r="S2413" s="358"/>
      <c r="T2413" s="359"/>
      <c r="U2413" s="360"/>
      <c r="V2413" s="360"/>
      <c r="W2413" s="357"/>
      <c r="X2413" s="357"/>
      <c r="Y2413" s="446"/>
      <c r="Z2413" s="443"/>
      <c r="AA2413" s="446"/>
      <c r="AB2413" s="357"/>
      <c r="AC2413" s="357"/>
      <c r="AD2413" s="357"/>
      <c r="AE2413" s="357"/>
      <c r="AF2413" s="357"/>
      <c r="AG2413" s="446"/>
      <c r="AH2413" s="357"/>
      <c r="AI2413" s="357"/>
      <c r="AJ2413" s="357"/>
      <c r="AK2413" s="357"/>
      <c r="AL2413" s="357"/>
      <c r="AM2413" s="357"/>
    </row>
    <row r="2414" spans="5:39" x14ac:dyDescent="0.25">
      <c r="E2414" s="356"/>
      <c r="F2414" s="356"/>
      <c r="G2414" s="356"/>
      <c r="H2414" s="356"/>
      <c r="I2414" s="356"/>
      <c r="J2414" s="357"/>
      <c r="K2414" s="357"/>
      <c r="L2414" s="357"/>
      <c r="M2414" s="357"/>
      <c r="N2414" s="358"/>
      <c r="O2414" s="358"/>
      <c r="P2414" s="358"/>
      <c r="Q2414" s="358"/>
      <c r="R2414" s="358"/>
      <c r="S2414" s="358"/>
      <c r="T2414" s="359"/>
      <c r="U2414" s="360"/>
      <c r="V2414" s="360"/>
      <c r="W2414" s="357"/>
      <c r="X2414" s="357"/>
      <c r="Y2414" s="446"/>
      <c r="Z2414" s="443"/>
      <c r="AA2414" s="446"/>
      <c r="AB2414" s="357"/>
      <c r="AC2414" s="357"/>
      <c r="AD2414" s="357"/>
      <c r="AE2414" s="357"/>
      <c r="AF2414" s="357"/>
      <c r="AG2414" s="446"/>
      <c r="AH2414" s="357"/>
      <c r="AI2414" s="357"/>
      <c r="AJ2414" s="357"/>
      <c r="AK2414" s="357"/>
      <c r="AL2414" s="357"/>
      <c r="AM2414" s="357"/>
    </row>
    <row r="2415" spans="5:39" x14ac:dyDescent="0.25">
      <c r="E2415" s="356"/>
      <c r="F2415" s="356"/>
      <c r="G2415" s="356"/>
      <c r="H2415" s="356"/>
      <c r="I2415" s="356"/>
      <c r="J2415" s="357"/>
      <c r="K2415" s="357"/>
      <c r="L2415" s="357"/>
      <c r="M2415" s="357"/>
      <c r="N2415" s="358"/>
      <c r="O2415" s="358"/>
      <c r="P2415" s="358"/>
      <c r="Q2415" s="358"/>
      <c r="R2415" s="358"/>
      <c r="S2415" s="358"/>
      <c r="T2415" s="359"/>
      <c r="U2415" s="360"/>
      <c r="V2415" s="360"/>
      <c r="W2415" s="357"/>
      <c r="X2415" s="357"/>
      <c r="Y2415" s="446"/>
      <c r="Z2415" s="443"/>
      <c r="AA2415" s="446"/>
      <c r="AB2415" s="357"/>
      <c r="AC2415" s="357"/>
      <c r="AD2415" s="357"/>
      <c r="AE2415" s="357"/>
      <c r="AF2415" s="357"/>
      <c r="AG2415" s="446"/>
      <c r="AH2415" s="357"/>
      <c r="AI2415" s="357"/>
      <c r="AJ2415" s="357"/>
      <c r="AK2415" s="357"/>
      <c r="AL2415" s="357"/>
      <c r="AM2415" s="357"/>
    </row>
    <row r="2416" spans="5:39" x14ac:dyDescent="0.25">
      <c r="E2416" s="356"/>
      <c r="F2416" s="356"/>
      <c r="G2416" s="356"/>
      <c r="H2416" s="356"/>
      <c r="I2416" s="356"/>
      <c r="J2416" s="357"/>
      <c r="K2416" s="357"/>
      <c r="L2416" s="357"/>
      <c r="M2416" s="357"/>
      <c r="N2416" s="358"/>
      <c r="O2416" s="358"/>
      <c r="P2416" s="358"/>
      <c r="Q2416" s="358"/>
      <c r="R2416" s="358"/>
      <c r="S2416" s="358"/>
      <c r="T2416" s="359"/>
      <c r="U2416" s="360"/>
      <c r="V2416" s="360"/>
      <c r="W2416" s="357"/>
      <c r="X2416" s="357"/>
      <c r="Y2416" s="446"/>
      <c r="Z2416" s="443"/>
      <c r="AA2416" s="446"/>
      <c r="AB2416" s="357"/>
      <c r="AC2416" s="357"/>
      <c r="AD2416" s="357"/>
      <c r="AE2416" s="357"/>
      <c r="AF2416" s="357"/>
      <c r="AG2416" s="446"/>
      <c r="AH2416" s="357"/>
      <c r="AI2416" s="357"/>
      <c r="AJ2416" s="357"/>
      <c r="AK2416" s="357"/>
      <c r="AL2416" s="357"/>
      <c r="AM2416" s="357"/>
    </row>
    <row r="2417" spans="5:39" x14ac:dyDescent="0.25">
      <c r="E2417" s="356"/>
      <c r="F2417" s="356"/>
      <c r="G2417" s="356"/>
      <c r="H2417" s="356"/>
      <c r="I2417" s="356"/>
      <c r="J2417" s="357"/>
      <c r="K2417" s="357"/>
      <c r="L2417" s="357"/>
      <c r="M2417" s="357"/>
      <c r="N2417" s="358"/>
      <c r="O2417" s="358"/>
      <c r="P2417" s="358"/>
      <c r="Q2417" s="358"/>
      <c r="R2417" s="358"/>
      <c r="S2417" s="358"/>
      <c r="T2417" s="359"/>
      <c r="U2417" s="360"/>
      <c r="V2417" s="360"/>
      <c r="W2417" s="357"/>
      <c r="X2417" s="357"/>
      <c r="Y2417" s="446"/>
      <c r="Z2417" s="443"/>
      <c r="AA2417" s="446"/>
      <c r="AB2417" s="357"/>
      <c r="AC2417" s="357"/>
      <c r="AD2417" s="357"/>
      <c r="AE2417" s="357"/>
      <c r="AF2417" s="357"/>
      <c r="AG2417" s="446"/>
      <c r="AH2417" s="357"/>
      <c r="AI2417" s="357"/>
      <c r="AJ2417" s="357"/>
      <c r="AK2417" s="357"/>
      <c r="AL2417" s="357"/>
      <c r="AM2417" s="357"/>
    </row>
    <row r="2418" spans="5:39" x14ac:dyDescent="0.25">
      <c r="E2418" s="356"/>
      <c r="F2418" s="356"/>
      <c r="G2418" s="356"/>
      <c r="H2418" s="356"/>
      <c r="I2418" s="356"/>
      <c r="J2418" s="357"/>
      <c r="K2418" s="357"/>
      <c r="L2418" s="357"/>
      <c r="M2418" s="357"/>
      <c r="N2418" s="358"/>
      <c r="O2418" s="358"/>
      <c r="P2418" s="358"/>
      <c r="Q2418" s="358"/>
      <c r="R2418" s="358"/>
      <c r="S2418" s="358"/>
      <c r="T2418" s="359"/>
      <c r="U2418" s="360"/>
      <c r="V2418" s="360"/>
      <c r="W2418" s="357"/>
      <c r="X2418" s="357"/>
      <c r="Y2418" s="446"/>
      <c r="Z2418" s="443"/>
      <c r="AA2418" s="446"/>
      <c r="AB2418" s="357"/>
      <c r="AC2418" s="357"/>
      <c r="AD2418" s="357"/>
      <c r="AE2418" s="357"/>
      <c r="AF2418" s="357"/>
      <c r="AG2418" s="446"/>
      <c r="AH2418" s="357"/>
      <c r="AI2418" s="357"/>
      <c r="AJ2418" s="357"/>
      <c r="AK2418" s="357"/>
      <c r="AL2418" s="357"/>
      <c r="AM2418" s="357"/>
    </row>
    <row r="2419" spans="5:39" x14ac:dyDescent="0.25">
      <c r="E2419" s="356"/>
      <c r="F2419" s="356"/>
      <c r="G2419" s="356"/>
      <c r="H2419" s="356"/>
      <c r="I2419" s="356"/>
      <c r="J2419" s="357"/>
      <c r="K2419" s="357"/>
      <c r="L2419" s="357"/>
      <c r="M2419" s="357"/>
      <c r="N2419" s="358"/>
      <c r="O2419" s="358"/>
      <c r="P2419" s="358"/>
      <c r="Q2419" s="358"/>
      <c r="R2419" s="358"/>
      <c r="S2419" s="358"/>
      <c r="T2419" s="359"/>
      <c r="U2419" s="360"/>
      <c r="V2419" s="360"/>
      <c r="W2419" s="357"/>
      <c r="X2419" s="357"/>
      <c r="Y2419" s="446"/>
      <c r="Z2419" s="443"/>
      <c r="AA2419" s="446"/>
      <c r="AB2419" s="357"/>
      <c r="AC2419" s="357"/>
      <c r="AD2419" s="357"/>
      <c r="AE2419" s="357"/>
      <c r="AF2419" s="357"/>
      <c r="AG2419" s="446"/>
      <c r="AH2419" s="357"/>
      <c r="AI2419" s="357"/>
      <c r="AJ2419" s="357"/>
      <c r="AK2419" s="357"/>
      <c r="AL2419" s="357"/>
      <c r="AM2419" s="357"/>
    </row>
    <row r="2420" spans="5:39" x14ac:dyDescent="0.25">
      <c r="E2420" s="356"/>
      <c r="F2420" s="356"/>
      <c r="G2420" s="356"/>
      <c r="H2420" s="356"/>
      <c r="I2420" s="356"/>
      <c r="J2420" s="357"/>
      <c r="K2420" s="357"/>
      <c r="L2420" s="357"/>
      <c r="M2420" s="357"/>
      <c r="N2420" s="358"/>
      <c r="O2420" s="358"/>
      <c r="P2420" s="358"/>
      <c r="Q2420" s="358"/>
      <c r="R2420" s="358"/>
      <c r="S2420" s="358"/>
      <c r="T2420" s="359"/>
      <c r="U2420" s="360"/>
      <c r="V2420" s="360"/>
      <c r="W2420" s="357"/>
      <c r="X2420" s="357"/>
      <c r="Y2420" s="446"/>
      <c r="Z2420" s="443"/>
      <c r="AA2420" s="446"/>
      <c r="AB2420" s="357"/>
      <c r="AC2420" s="357"/>
      <c r="AD2420" s="357"/>
      <c r="AE2420" s="357"/>
      <c r="AF2420" s="357"/>
      <c r="AG2420" s="446"/>
      <c r="AH2420" s="357"/>
      <c r="AI2420" s="357"/>
      <c r="AJ2420" s="357"/>
      <c r="AK2420" s="357"/>
      <c r="AL2420" s="357"/>
      <c r="AM2420" s="357"/>
    </row>
    <row r="2421" spans="5:39" x14ac:dyDescent="0.25">
      <c r="E2421" s="356"/>
      <c r="F2421" s="356"/>
      <c r="G2421" s="356"/>
      <c r="H2421" s="356"/>
      <c r="I2421" s="356"/>
      <c r="J2421" s="357"/>
      <c r="K2421" s="357"/>
      <c r="L2421" s="357"/>
      <c r="M2421" s="357"/>
      <c r="N2421" s="358"/>
      <c r="O2421" s="358"/>
      <c r="P2421" s="358"/>
      <c r="Q2421" s="358"/>
      <c r="R2421" s="358"/>
      <c r="S2421" s="358"/>
      <c r="T2421" s="359"/>
      <c r="U2421" s="360"/>
      <c r="V2421" s="360"/>
      <c r="W2421" s="357"/>
      <c r="X2421" s="357"/>
      <c r="Y2421" s="446"/>
      <c r="Z2421" s="443"/>
      <c r="AA2421" s="446"/>
      <c r="AB2421" s="357"/>
      <c r="AC2421" s="357"/>
      <c r="AD2421" s="357"/>
      <c r="AE2421" s="357"/>
      <c r="AF2421" s="357"/>
      <c r="AG2421" s="446"/>
      <c r="AH2421" s="357"/>
      <c r="AI2421" s="357"/>
      <c r="AJ2421" s="357"/>
      <c r="AK2421" s="357"/>
      <c r="AL2421" s="357"/>
      <c r="AM2421" s="357"/>
    </row>
    <row r="2422" spans="5:39" x14ac:dyDescent="0.25">
      <c r="E2422" s="356"/>
      <c r="F2422" s="356"/>
      <c r="G2422" s="356"/>
      <c r="H2422" s="356"/>
      <c r="I2422" s="356"/>
      <c r="J2422" s="357"/>
      <c r="K2422" s="357"/>
      <c r="L2422" s="357"/>
      <c r="M2422" s="357"/>
      <c r="N2422" s="358"/>
      <c r="O2422" s="358"/>
      <c r="P2422" s="358"/>
      <c r="Q2422" s="358"/>
      <c r="R2422" s="358"/>
      <c r="S2422" s="358"/>
      <c r="T2422" s="359"/>
      <c r="U2422" s="360"/>
      <c r="V2422" s="360"/>
      <c r="W2422" s="357"/>
      <c r="X2422" s="357"/>
      <c r="Y2422" s="446"/>
      <c r="Z2422" s="443"/>
      <c r="AA2422" s="446"/>
      <c r="AB2422" s="357"/>
      <c r="AC2422" s="357"/>
      <c r="AD2422" s="357"/>
      <c r="AE2422" s="357"/>
      <c r="AF2422" s="357"/>
      <c r="AG2422" s="446"/>
      <c r="AH2422" s="357"/>
      <c r="AI2422" s="357"/>
      <c r="AJ2422" s="357"/>
      <c r="AK2422" s="357"/>
      <c r="AL2422" s="357"/>
      <c r="AM2422" s="357"/>
    </row>
    <row r="2423" spans="5:39" x14ac:dyDescent="0.25">
      <c r="E2423" s="356"/>
      <c r="F2423" s="356"/>
      <c r="G2423" s="356"/>
      <c r="H2423" s="356"/>
      <c r="I2423" s="356"/>
      <c r="J2423" s="357"/>
      <c r="K2423" s="357"/>
      <c r="L2423" s="357"/>
      <c r="M2423" s="357"/>
      <c r="N2423" s="358"/>
      <c r="O2423" s="358"/>
      <c r="P2423" s="358"/>
      <c r="Q2423" s="358"/>
      <c r="R2423" s="358"/>
      <c r="S2423" s="358"/>
      <c r="T2423" s="359"/>
      <c r="U2423" s="360"/>
      <c r="V2423" s="360"/>
      <c r="W2423" s="357"/>
      <c r="X2423" s="357"/>
      <c r="Y2423" s="446"/>
      <c r="Z2423" s="443"/>
      <c r="AA2423" s="446"/>
      <c r="AB2423" s="357"/>
      <c r="AC2423" s="357"/>
      <c r="AD2423" s="357"/>
      <c r="AE2423" s="357"/>
      <c r="AF2423" s="357"/>
      <c r="AG2423" s="446"/>
      <c r="AH2423" s="357"/>
      <c r="AI2423" s="357"/>
      <c r="AJ2423" s="357"/>
      <c r="AK2423" s="357"/>
      <c r="AL2423" s="357"/>
      <c r="AM2423" s="357"/>
    </row>
    <row r="2424" spans="5:39" x14ac:dyDescent="0.25">
      <c r="E2424" s="356"/>
      <c r="F2424" s="356"/>
      <c r="G2424" s="356"/>
      <c r="H2424" s="356"/>
      <c r="I2424" s="356"/>
      <c r="J2424" s="357"/>
      <c r="K2424" s="357"/>
      <c r="L2424" s="357"/>
      <c r="M2424" s="357"/>
      <c r="N2424" s="358"/>
      <c r="O2424" s="358"/>
      <c r="P2424" s="358"/>
      <c r="Q2424" s="358"/>
      <c r="R2424" s="358"/>
      <c r="S2424" s="358"/>
      <c r="T2424" s="359"/>
      <c r="U2424" s="360"/>
      <c r="V2424" s="360"/>
      <c r="W2424" s="357"/>
      <c r="X2424" s="357"/>
      <c r="Y2424" s="446"/>
      <c r="Z2424" s="443"/>
      <c r="AA2424" s="446"/>
      <c r="AB2424" s="357"/>
      <c r="AC2424" s="357"/>
      <c r="AD2424" s="357"/>
      <c r="AE2424" s="357"/>
      <c r="AF2424" s="357"/>
      <c r="AG2424" s="446"/>
      <c r="AH2424" s="357"/>
      <c r="AI2424" s="357"/>
      <c r="AJ2424" s="357"/>
      <c r="AK2424" s="357"/>
      <c r="AL2424" s="357"/>
      <c r="AM2424" s="357"/>
    </row>
    <row r="2425" spans="5:39" x14ac:dyDescent="0.25">
      <c r="E2425" s="356"/>
      <c r="F2425" s="356"/>
      <c r="G2425" s="356"/>
      <c r="H2425" s="356"/>
      <c r="I2425" s="356"/>
      <c r="J2425" s="357"/>
      <c r="K2425" s="357"/>
      <c r="L2425" s="357"/>
      <c r="M2425" s="357"/>
      <c r="N2425" s="358"/>
      <c r="O2425" s="358"/>
      <c r="P2425" s="358"/>
      <c r="Q2425" s="358"/>
      <c r="R2425" s="358"/>
      <c r="S2425" s="358"/>
      <c r="T2425" s="359"/>
      <c r="U2425" s="360"/>
      <c r="V2425" s="360"/>
      <c r="W2425" s="357"/>
      <c r="X2425" s="357"/>
      <c r="Y2425" s="446"/>
      <c r="Z2425" s="443"/>
      <c r="AA2425" s="446"/>
      <c r="AB2425" s="357"/>
      <c r="AC2425" s="357"/>
      <c r="AD2425" s="357"/>
      <c r="AE2425" s="357"/>
      <c r="AF2425" s="357"/>
      <c r="AG2425" s="446"/>
      <c r="AH2425" s="357"/>
      <c r="AI2425" s="357"/>
      <c r="AJ2425" s="357"/>
      <c r="AK2425" s="357"/>
      <c r="AL2425" s="357"/>
      <c r="AM2425" s="357"/>
    </row>
    <row r="2426" spans="5:39" x14ac:dyDescent="0.25">
      <c r="E2426" s="356"/>
      <c r="F2426" s="356"/>
      <c r="G2426" s="356"/>
      <c r="H2426" s="356"/>
      <c r="I2426" s="356"/>
      <c r="J2426" s="357"/>
      <c r="K2426" s="357"/>
      <c r="L2426" s="357"/>
      <c r="M2426" s="357"/>
      <c r="N2426" s="358"/>
      <c r="O2426" s="358"/>
      <c r="P2426" s="358"/>
      <c r="Q2426" s="358"/>
      <c r="R2426" s="358"/>
      <c r="S2426" s="358"/>
      <c r="T2426" s="359"/>
      <c r="U2426" s="360"/>
      <c r="V2426" s="360"/>
      <c r="W2426" s="357"/>
      <c r="X2426" s="357"/>
      <c r="Y2426" s="446"/>
      <c r="Z2426" s="443"/>
      <c r="AA2426" s="446"/>
      <c r="AB2426" s="357"/>
      <c r="AC2426" s="357"/>
      <c r="AD2426" s="357"/>
      <c r="AE2426" s="357"/>
      <c r="AF2426" s="357"/>
      <c r="AG2426" s="446"/>
      <c r="AH2426" s="357"/>
      <c r="AI2426" s="357"/>
      <c r="AJ2426" s="357"/>
      <c r="AK2426" s="357"/>
      <c r="AL2426" s="357"/>
      <c r="AM2426" s="357"/>
    </row>
    <row r="2427" spans="5:39" x14ac:dyDescent="0.25">
      <c r="E2427" s="356"/>
      <c r="F2427" s="356"/>
      <c r="G2427" s="356"/>
      <c r="H2427" s="356"/>
      <c r="I2427" s="356"/>
      <c r="J2427" s="357"/>
      <c r="K2427" s="357"/>
      <c r="L2427" s="357"/>
      <c r="M2427" s="357"/>
      <c r="N2427" s="358"/>
      <c r="O2427" s="358"/>
      <c r="P2427" s="358"/>
      <c r="Q2427" s="358"/>
      <c r="R2427" s="358"/>
      <c r="S2427" s="358"/>
      <c r="T2427" s="359"/>
      <c r="U2427" s="360"/>
      <c r="V2427" s="360"/>
      <c r="W2427" s="357"/>
      <c r="X2427" s="357"/>
      <c r="Y2427" s="446"/>
      <c r="Z2427" s="443"/>
      <c r="AA2427" s="446"/>
      <c r="AB2427" s="357"/>
      <c r="AC2427" s="357"/>
      <c r="AD2427" s="357"/>
      <c r="AE2427" s="357"/>
      <c r="AF2427" s="357"/>
      <c r="AG2427" s="446"/>
      <c r="AH2427" s="357"/>
      <c r="AI2427" s="357"/>
      <c r="AJ2427" s="357"/>
      <c r="AK2427" s="357"/>
      <c r="AL2427" s="357"/>
      <c r="AM2427" s="357"/>
    </row>
    <row r="2428" spans="5:39" x14ac:dyDescent="0.25">
      <c r="E2428" s="356"/>
      <c r="F2428" s="356"/>
      <c r="G2428" s="356"/>
      <c r="H2428" s="356"/>
      <c r="I2428" s="356"/>
      <c r="J2428" s="357"/>
      <c r="K2428" s="357"/>
      <c r="L2428" s="357"/>
      <c r="M2428" s="357"/>
      <c r="N2428" s="358"/>
      <c r="O2428" s="358"/>
      <c r="P2428" s="358"/>
      <c r="Q2428" s="358"/>
      <c r="R2428" s="358"/>
      <c r="S2428" s="358"/>
      <c r="T2428" s="359"/>
      <c r="U2428" s="360"/>
      <c r="V2428" s="360"/>
      <c r="W2428" s="357"/>
      <c r="X2428" s="357"/>
      <c r="Y2428" s="446"/>
      <c r="Z2428" s="443"/>
      <c r="AA2428" s="446"/>
      <c r="AB2428" s="357"/>
      <c r="AC2428" s="357"/>
      <c r="AD2428" s="357"/>
      <c r="AE2428" s="357"/>
      <c r="AF2428" s="357"/>
      <c r="AG2428" s="446"/>
      <c r="AH2428" s="357"/>
      <c r="AI2428" s="357"/>
      <c r="AJ2428" s="357"/>
      <c r="AK2428" s="357"/>
      <c r="AL2428" s="357"/>
      <c r="AM2428" s="357"/>
    </row>
    <row r="2429" spans="5:39" x14ac:dyDescent="0.25">
      <c r="E2429" s="356"/>
      <c r="F2429" s="356"/>
      <c r="G2429" s="356"/>
      <c r="H2429" s="356"/>
      <c r="I2429" s="356"/>
      <c r="J2429" s="357"/>
      <c r="K2429" s="357"/>
      <c r="L2429" s="357"/>
      <c r="M2429" s="357"/>
      <c r="N2429" s="358"/>
      <c r="O2429" s="358"/>
      <c r="P2429" s="358"/>
      <c r="Q2429" s="358"/>
      <c r="R2429" s="358"/>
      <c r="S2429" s="358"/>
      <c r="T2429" s="359"/>
      <c r="U2429" s="360"/>
      <c r="V2429" s="360"/>
      <c r="W2429" s="357"/>
      <c r="X2429" s="357"/>
      <c r="Y2429" s="446"/>
      <c r="Z2429" s="443"/>
      <c r="AA2429" s="446"/>
      <c r="AB2429" s="357"/>
      <c r="AC2429" s="357"/>
      <c r="AD2429" s="357"/>
      <c r="AE2429" s="357"/>
      <c r="AF2429" s="357"/>
      <c r="AG2429" s="446"/>
      <c r="AH2429" s="357"/>
      <c r="AI2429" s="357"/>
      <c r="AJ2429" s="357"/>
      <c r="AK2429" s="357"/>
      <c r="AL2429" s="357"/>
      <c r="AM2429" s="357"/>
    </row>
    <row r="2430" spans="5:39" x14ac:dyDescent="0.25">
      <c r="E2430" s="356"/>
      <c r="F2430" s="356"/>
      <c r="G2430" s="356"/>
      <c r="H2430" s="356"/>
      <c r="I2430" s="356"/>
      <c r="J2430" s="357"/>
      <c r="K2430" s="357"/>
      <c r="L2430" s="357"/>
      <c r="M2430" s="357"/>
      <c r="N2430" s="358"/>
      <c r="O2430" s="358"/>
      <c r="P2430" s="358"/>
      <c r="Q2430" s="358"/>
      <c r="R2430" s="358"/>
      <c r="S2430" s="358"/>
      <c r="T2430" s="359"/>
      <c r="U2430" s="360"/>
      <c r="V2430" s="360"/>
      <c r="W2430" s="357"/>
      <c r="X2430" s="357"/>
      <c r="Y2430" s="446"/>
      <c r="Z2430" s="443"/>
      <c r="AA2430" s="446"/>
      <c r="AB2430" s="357"/>
      <c r="AC2430" s="357"/>
      <c r="AD2430" s="357"/>
      <c r="AE2430" s="357"/>
      <c r="AF2430" s="357"/>
      <c r="AG2430" s="446"/>
      <c r="AH2430" s="357"/>
      <c r="AI2430" s="357"/>
      <c r="AJ2430" s="357"/>
      <c r="AK2430" s="357"/>
      <c r="AL2430" s="357"/>
      <c r="AM2430" s="357"/>
    </row>
    <row r="2431" spans="5:39" x14ac:dyDescent="0.25">
      <c r="E2431" s="356"/>
      <c r="F2431" s="356"/>
      <c r="G2431" s="356"/>
      <c r="H2431" s="356"/>
      <c r="I2431" s="356"/>
      <c r="J2431" s="357"/>
      <c r="K2431" s="357"/>
      <c r="L2431" s="357"/>
      <c r="M2431" s="357"/>
      <c r="N2431" s="358"/>
      <c r="O2431" s="358"/>
      <c r="P2431" s="358"/>
      <c r="Q2431" s="358"/>
      <c r="R2431" s="358"/>
      <c r="S2431" s="358"/>
      <c r="T2431" s="359"/>
      <c r="U2431" s="360"/>
      <c r="V2431" s="360"/>
      <c r="W2431" s="357"/>
      <c r="X2431" s="357"/>
      <c r="Y2431" s="446"/>
      <c r="Z2431" s="443"/>
      <c r="AA2431" s="446"/>
      <c r="AB2431" s="357"/>
      <c r="AC2431" s="357"/>
      <c r="AD2431" s="357"/>
      <c r="AE2431" s="357"/>
      <c r="AF2431" s="357"/>
      <c r="AG2431" s="446"/>
      <c r="AH2431" s="357"/>
      <c r="AI2431" s="357"/>
      <c r="AJ2431" s="357"/>
      <c r="AK2431" s="357"/>
      <c r="AL2431" s="357"/>
      <c r="AM2431" s="357"/>
    </row>
    <row r="2432" spans="5:39" x14ac:dyDescent="0.25">
      <c r="E2432" s="356"/>
      <c r="F2432" s="356"/>
      <c r="G2432" s="356"/>
      <c r="H2432" s="356"/>
      <c r="I2432" s="356"/>
      <c r="J2432" s="357"/>
      <c r="K2432" s="357"/>
      <c r="L2432" s="357"/>
      <c r="M2432" s="357"/>
      <c r="N2432" s="358"/>
      <c r="O2432" s="358"/>
      <c r="P2432" s="358"/>
      <c r="Q2432" s="358"/>
      <c r="R2432" s="358"/>
      <c r="S2432" s="358"/>
      <c r="T2432" s="359"/>
      <c r="U2432" s="360"/>
      <c r="V2432" s="360"/>
      <c r="W2432" s="357"/>
      <c r="X2432" s="357"/>
      <c r="Y2432" s="446"/>
      <c r="Z2432" s="443"/>
      <c r="AA2432" s="446"/>
      <c r="AB2432" s="357"/>
      <c r="AC2432" s="357"/>
      <c r="AD2432" s="357"/>
      <c r="AE2432" s="357"/>
      <c r="AF2432" s="357"/>
      <c r="AG2432" s="446"/>
      <c r="AH2432" s="357"/>
      <c r="AI2432" s="357"/>
      <c r="AJ2432" s="357"/>
      <c r="AK2432" s="357"/>
      <c r="AL2432" s="357"/>
      <c r="AM2432" s="357"/>
    </row>
    <row r="2433" spans="5:39" x14ac:dyDescent="0.25">
      <c r="E2433" s="356"/>
      <c r="F2433" s="356"/>
      <c r="G2433" s="356"/>
      <c r="H2433" s="356"/>
      <c r="I2433" s="356"/>
      <c r="J2433" s="357"/>
      <c r="K2433" s="357"/>
      <c r="L2433" s="357"/>
      <c r="M2433" s="357"/>
      <c r="N2433" s="358"/>
      <c r="O2433" s="358"/>
      <c r="P2433" s="358"/>
      <c r="Q2433" s="358"/>
      <c r="R2433" s="358"/>
      <c r="S2433" s="358"/>
      <c r="T2433" s="359"/>
      <c r="U2433" s="360"/>
      <c r="V2433" s="360"/>
      <c r="W2433" s="357"/>
      <c r="X2433" s="357"/>
      <c r="Y2433" s="446"/>
      <c r="Z2433" s="443"/>
      <c r="AA2433" s="446"/>
      <c r="AB2433" s="357"/>
      <c r="AC2433" s="357"/>
      <c r="AD2433" s="357"/>
      <c r="AE2433" s="357"/>
      <c r="AF2433" s="357"/>
      <c r="AG2433" s="446"/>
      <c r="AH2433" s="357"/>
      <c r="AI2433" s="357"/>
      <c r="AJ2433" s="357"/>
      <c r="AK2433" s="357"/>
      <c r="AL2433" s="357"/>
      <c r="AM2433" s="357"/>
    </row>
    <row r="2434" spans="5:39" x14ac:dyDescent="0.25">
      <c r="E2434" s="356"/>
      <c r="F2434" s="356"/>
      <c r="G2434" s="356"/>
      <c r="H2434" s="356"/>
      <c r="I2434" s="356"/>
      <c r="J2434" s="357"/>
      <c r="K2434" s="357"/>
      <c r="L2434" s="357"/>
      <c r="M2434" s="357"/>
      <c r="N2434" s="358"/>
      <c r="O2434" s="358"/>
      <c r="P2434" s="358"/>
      <c r="Q2434" s="358"/>
      <c r="R2434" s="358"/>
      <c r="S2434" s="358"/>
      <c r="T2434" s="359"/>
      <c r="U2434" s="360"/>
      <c r="V2434" s="360"/>
      <c r="W2434" s="357"/>
      <c r="X2434" s="357"/>
      <c r="Y2434" s="446"/>
      <c r="Z2434" s="443"/>
      <c r="AA2434" s="446"/>
      <c r="AB2434" s="357"/>
      <c r="AC2434" s="357"/>
      <c r="AD2434" s="357"/>
      <c r="AE2434" s="357"/>
      <c r="AF2434" s="357"/>
      <c r="AG2434" s="446"/>
      <c r="AH2434" s="357"/>
      <c r="AI2434" s="357"/>
      <c r="AJ2434" s="357"/>
      <c r="AK2434" s="357"/>
      <c r="AL2434" s="357"/>
      <c r="AM2434" s="357"/>
    </row>
    <row r="2435" spans="5:39" x14ac:dyDescent="0.25">
      <c r="E2435" s="356"/>
      <c r="F2435" s="356"/>
      <c r="G2435" s="356"/>
      <c r="H2435" s="356"/>
      <c r="I2435" s="356"/>
      <c r="J2435" s="357"/>
      <c r="K2435" s="357"/>
      <c r="L2435" s="357"/>
      <c r="M2435" s="357"/>
      <c r="N2435" s="358"/>
      <c r="O2435" s="358"/>
      <c r="P2435" s="358"/>
      <c r="Q2435" s="358"/>
      <c r="R2435" s="358"/>
      <c r="S2435" s="358"/>
      <c r="T2435" s="359"/>
      <c r="U2435" s="360"/>
      <c r="V2435" s="360"/>
      <c r="W2435" s="357"/>
      <c r="X2435" s="357"/>
      <c r="Y2435" s="446"/>
      <c r="Z2435" s="443"/>
      <c r="AA2435" s="446"/>
      <c r="AB2435" s="357"/>
      <c r="AC2435" s="357"/>
      <c r="AD2435" s="357"/>
      <c r="AE2435" s="357"/>
      <c r="AF2435" s="357"/>
      <c r="AG2435" s="446"/>
      <c r="AH2435" s="357"/>
      <c r="AI2435" s="357"/>
      <c r="AJ2435" s="357"/>
      <c r="AK2435" s="357"/>
      <c r="AL2435" s="357"/>
      <c r="AM2435" s="357"/>
    </row>
    <row r="2436" spans="5:39" x14ac:dyDescent="0.25">
      <c r="E2436" s="356"/>
      <c r="F2436" s="356"/>
      <c r="G2436" s="356"/>
      <c r="H2436" s="356"/>
      <c r="I2436" s="356"/>
      <c r="J2436" s="357"/>
      <c r="K2436" s="357"/>
      <c r="L2436" s="357"/>
      <c r="M2436" s="357"/>
      <c r="N2436" s="358"/>
      <c r="O2436" s="358"/>
      <c r="P2436" s="358"/>
      <c r="Q2436" s="358"/>
      <c r="R2436" s="358"/>
      <c r="S2436" s="358"/>
      <c r="T2436" s="359"/>
      <c r="U2436" s="360"/>
      <c r="V2436" s="360"/>
      <c r="W2436" s="357"/>
      <c r="X2436" s="357"/>
      <c r="Y2436" s="446"/>
      <c r="Z2436" s="443"/>
      <c r="AA2436" s="446"/>
      <c r="AB2436" s="357"/>
      <c r="AC2436" s="357"/>
      <c r="AD2436" s="357"/>
      <c r="AE2436" s="357"/>
      <c r="AF2436" s="357"/>
      <c r="AG2436" s="446"/>
      <c r="AH2436" s="357"/>
      <c r="AI2436" s="357"/>
      <c r="AJ2436" s="357"/>
      <c r="AK2436" s="357"/>
      <c r="AL2436" s="357"/>
      <c r="AM2436" s="357"/>
    </row>
    <row r="2437" spans="5:39" x14ac:dyDescent="0.25">
      <c r="E2437" s="356"/>
      <c r="F2437" s="356"/>
      <c r="G2437" s="356"/>
      <c r="H2437" s="356"/>
      <c r="I2437" s="356"/>
      <c r="J2437" s="357"/>
      <c r="K2437" s="357"/>
      <c r="L2437" s="357"/>
      <c r="M2437" s="357"/>
      <c r="N2437" s="358"/>
      <c r="O2437" s="358"/>
      <c r="P2437" s="358"/>
      <c r="Q2437" s="358"/>
      <c r="R2437" s="358"/>
      <c r="S2437" s="358"/>
      <c r="T2437" s="359"/>
      <c r="U2437" s="360"/>
      <c r="V2437" s="360"/>
      <c r="W2437" s="357"/>
      <c r="X2437" s="357"/>
      <c r="Y2437" s="446"/>
      <c r="Z2437" s="443"/>
      <c r="AA2437" s="446"/>
      <c r="AB2437" s="357"/>
      <c r="AC2437" s="357"/>
      <c r="AD2437" s="357"/>
      <c r="AE2437" s="357"/>
      <c r="AF2437" s="357"/>
      <c r="AG2437" s="446"/>
      <c r="AH2437" s="357"/>
      <c r="AI2437" s="357"/>
      <c r="AJ2437" s="357"/>
      <c r="AK2437" s="357"/>
      <c r="AL2437" s="357"/>
      <c r="AM2437" s="357"/>
    </row>
    <row r="2438" spans="5:39" x14ac:dyDescent="0.25">
      <c r="E2438" s="356"/>
      <c r="F2438" s="356"/>
      <c r="G2438" s="356"/>
      <c r="H2438" s="356"/>
      <c r="I2438" s="356"/>
      <c r="J2438" s="357"/>
      <c r="K2438" s="357"/>
      <c r="L2438" s="357"/>
      <c r="M2438" s="357"/>
      <c r="N2438" s="358"/>
      <c r="O2438" s="358"/>
      <c r="P2438" s="358"/>
      <c r="Q2438" s="358"/>
      <c r="R2438" s="358"/>
      <c r="S2438" s="358"/>
      <c r="T2438" s="359"/>
      <c r="U2438" s="360"/>
      <c r="V2438" s="360"/>
      <c r="W2438" s="357"/>
      <c r="X2438" s="357"/>
      <c r="Y2438" s="446"/>
      <c r="Z2438" s="443"/>
      <c r="AA2438" s="446"/>
      <c r="AB2438" s="357"/>
      <c r="AC2438" s="357"/>
      <c r="AD2438" s="357"/>
      <c r="AE2438" s="357"/>
      <c r="AF2438" s="357"/>
      <c r="AG2438" s="446"/>
      <c r="AH2438" s="357"/>
      <c r="AI2438" s="357"/>
      <c r="AJ2438" s="357"/>
      <c r="AK2438" s="357"/>
      <c r="AL2438" s="357"/>
      <c r="AM2438" s="357"/>
    </row>
    <row r="2439" spans="5:39" x14ac:dyDescent="0.25">
      <c r="E2439" s="356"/>
      <c r="F2439" s="356"/>
      <c r="G2439" s="356"/>
      <c r="H2439" s="356"/>
      <c r="I2439" s="356"/>
      <c r="J2439" s="357"/>
      <c r="K2439" s="357"/>
      <c r="L2439" s="357"/>
      <c r="M2439" s="357"/>
      <c r="N2439" s="358"/>
      <c r="O2439" s="358"/>
      <c r="P2439" s="358"/>
      <c r="Q2439" s="358"/>
      <c r="R2439" s="358"/>
      <c r="S2439" s="358"/>
      <c r="T2439" s="359"/>
      <c r="U2439" s="360"/>
      <c r="V2439" s="360"/>
      <c r="W2439" s="357"/>
      <c r="X2439" s="357"/>
      <c r="Y2439" s="446"/>
      <c r="Z2439" s="443"/>
      <c r="AA2439" s="446"/>
      <c r="AB2439" s="357"/>
      <c r="AC2439" s="357"/>
      <c r="AD2439" s="357"/>
      <c r="AE2439" s="357"/>
      <c r="AF2439" s="357"/>
      <c r="AG2439" s="446"/>
      <c r="AH2439" s="357"/>
      <c r="AI2439" s="357"/>
      <c r="AJ2439" s="357"/>
      <c r="AK2439" s="357"/>
      <c r="AL2439" s="357"/>
      <c r="AM2439" s="357"/>
    </row>
    <row r="2440" spans="5:39" x14ac:dyDescent="0.25">
      <c r="E2440" s="356"/>
      <c r="F2440" s="356"/>
      <c r="G2440" s="356"/>
      <c r="H2440" s="356"/>
      <c r="I2440" s="356"/>
      <c r="J2440" s="357"/>
      <c r="K2440" s="357"/>
      <c r="L2440" s="357"/>
      <c r="M2440" s="357"/>
      <c r="N2440" s="358"/>
      <c r="O2440" s="358"/>
      <c r="P2440" s="358"/>
      <c r="Q2440" s="358"/>
      <c r="R2440" s="358"/>
      <c r="S2440" s="358"/>
      <c r="T2440" s="359"/>
      <c r="U2440" s="360"/>
      <c r="V2440" s="360"/>
      <c r="W2440" s="357"/>
      <c r="X2440" s="357"/>
      <c r="Y2440" s="446"/>
      <c r="Z2440" s="443"/>
      <c r="AA2440" s="446"/>
      <c r="AB2440" s="357"/>
      <c r="AC2440" s="357"/>
      <c r="AD2440" s="357"/>
      <c r="AE2440" s="357"/>
      <c r="AF2440" s="357"/>
      <c r="AG2440" s="446"/>
      <c r="AH2440" s="357"/>
      <c r="AI2440" s="357"/>
      <c r="AJ2440" s="357"/>
      <c r="AK2440" s="357"/>
      <c r="AL2440" s="357"/>
      <c r="AM2440" s="357"/>
    </row>
    <row r="2441" spans="5:39" x14ac:dyDescent="0.25">
      <c r="E2441" s="356"/>
      <c r="F2441" s="356"/>
      <c r="G2441" s="356"/>
      <c r="H2441" s="356"/>
      <c r="I2441" s="356"/>
      <c r="J2441" s="357"/>
      <c r="K2441" s="357"/>
      <c r="L2441" s="357"/>
      <c r="M2441" s="357"/>
      <c r="N2441" s="358"/>
      <c r="O2441" s="358"/>
      <c r="P2441" s="358"/>
      <c r="Q2441" s="358"/>
      <c r="R2441" s="358"/>
      <c r="S2441" s="358"/>
      <c r="T2441" s="359"/>
      <c r="U2441" s="360"/>
      <c r="V2441" s="360"/>
      <c r="W2441" s="357"/>
      <c r="X2441" s="357"/>
      <c r="Y2441" s="446"/>
      <c r="Z2441" s="443"/>
      <c r="AA2441" s="446"/>
      <c r="AB2441" s="357"/>
      <c r="AC2441" s="357"/>
      <c r="AD2441" s="357"/>
      <c r="AE2441" s="357"/>
      <c r="AF2441" s="357"/>
      <c r="AG2441" s="446"/>
      <c r="AH2441" s="357"/>
      <c r="AI2441" s="357"/>
      <c r="AJ2441" s="357"/>
      <c r="AK2441" s="357"/>
      <c r="AL2441" s="357"/>
      <c r="AM2441" s="357"/>
    </row>
    <row r="2442" spans="5:39" x14ac:dyDescent="0.25">
      <c r="E2442" s="356"/>
      <c r="F2442" s="356"/>
      <c r="G2442" s="356"/>
      <c r="H2442" s="356"/>
      <c r="I2442" s="356"/>
      <c r="J2442" s="357"/>
      <c r="K2442" s="357"/>
      <c r="L2442" s="357"/>
      <c r="M2442" s="357"/>
      <c r="N2442" s="358"/>
      <c r="O2442" s="358"/>
      <c r="P2442" s="358"/>
      <c r="Q2442" s="358"/>
      <c r="R2442" s="358"/>
      <c r="S2442" s="358"/>
      <c r="T2442" s="359"/>
      <c r="U2442" s="360"/>
      <c r="V2442" s="360"/>
      <c r="W2442" s="357"/>
      <c r="X2442" s="357"/>
      <c r="Y2442" s="446"/>
      <c r="Z2442" s="443"/>
      <c r="AA2442" s="446"/>
      <c r="AB2442" s="357"/>
      <c r="AC2442" s="357"/>
      <c r="AD2442" s="357"/>
      <c r="AE2442" s="357"/>
      <c r="AF2442" s="357"/>
      <c r="AG2442" s="446"/>
      <c r="AH2442" s="357"/>
      <c r="AI2442" s="357"/>
      <c r="AJ2442" s="357"/>
      <c r="AK2442" s="357"/>
      <c r="AL2442" s="357"/>
      <c r="AM2442" s="357"/>
    </row>
    <row r="2443" spans="5:39" x14ac:dyDescent="0.25">
      <c r="E2443" s="356"/>
      <c r="F2443" s="356"/>
      <c r="G2443" s="356"/>
      <c r="H2443" s="356"/>
      <c r="I2443" s="356"/>
      <c r="J2443" s="357"/>
      <c r="K2443" s="357"/>
      <c r="L2443" s="357"/>
      <c r="M2443" s="357"/>
      <c r="N2443" s="358"/>
      <c r="O2443" s="358"/>
      <c r="P2443" s="358"/>
      <c r="Q2443" s="358"/>
      <c r="R2443" s="358"/>
      <c r="S2443" s="358"/>
      <c r="T2443" s="359"/>
      <c r="U2443" s="360"/>
      <c r="V2443" s="360"/>
      <c r="W2443" s="357"/>
      <c r="X2443" s="357"/>
      <c r="Y2443" s="446"/>
      <c r="Z2443" s="443"/>
      <c r="AA2443" s="446"/>
      <c r="AB2443" s="357"/>
      <c r="AC2443" s="357"/>
      <c r="AD2443" s="357"/>
      <c r="AE2443" s="357"/>
      <c r="AF2443" s="357"/>
      <c r="AG2443" s="446"/>
      <c r="AH2443" s="357"/>
      <c r="AI2443" s="357"/>
      <c r="AJ2443" s="357"/>
      <c r="AK2443" s="357"/>
      <c r="AL2443" s="357"/>
      <c r="AM2443" s="357"/>
    </row>
    <row r="2444" spans="5:39" x14ac:dyDescent="0.25">
      <c r="E2444" s="356"/>
      <c r="F2444" s="356"/>
      <c r="G2444" s="356"/>
      <c r="H2444" s="356"/>
      <c r="I2444" s="356"/>
      <c r="J2444" s="357"/>
      <c r="K2444" s="357"/>
      <c r="L2444" s="357"/>
      <c r="M2444" s="357"/>
      <c r="N2444" s="358"/>
      <c r="O2444" s="358"/>
      <c r="P2444" s="358"/>
      <c r="Q2444" s="358"/>
      <c r="R2444" s="358"/>
      <c r="S2444" s="358"/>
      <c r="T2444" s="359"/>
      <c r="U2444" s="360"/>
      <c r="V2444" s="360"/>
      <c r="W2444" s="357"/>
      <c r="X2444" s="357"/>
      <c r="Y2444" s="446"/>
      <c r="Z2444" s="443"/>
      <c r="AA2444" s="446"/>
      <c r="AB2444" s="357"/>
      <c r="AC2444" s="357"/>
      <c r="AD2444" s="357"/>
      <c r="AE2444" s="357"/>
      <c r="AF2444" s="357"/>
      <c r="AG2444" s="446"/>
      <c r="AH2444" s="357"/>
      <c r="AI2444" s="357"/>
      <c r="AJ2444" s="357"/>
      <c r="AK2444" s="357"/>
      <c r="AL2444" s="357"/>
      <c r="AM2444" s="357"/>
    </row>
    <row r="2445" spans="5:39" x14ac:dyDescent="0.25">
      <c r="E2445" s="356"/>
      <c r="F2445" s="356"/>
      <c r="G2445" s="356"/>
      <c r="H2445" s="356"/>
      <c r="I2445" s="356"/>
      <c r="J2445" s="357"/>
      <c r="K2445" s="357"/>
      <c r="L2445" s="357"/>
      <c r="M2445" s="357"/>
      <c r="N2445" s="358"/>
      <c r="O2445" s="358"/>
      <c r="P2445" s="358"/>
      <c r="Q2445" s="358"/>
      <c r="R2445" s="358"/>
      <c r="S2445" s="358"/>
      <c r="T2445" s="359"/>
      <c r="U2445" s="360"/>
      <c r="V2445" s="360"/>
      <c r="W2445" s="357"/>
      <c r="X2445" s="357"/>
      <c r="Y2445" s="446"/>
      <c r="Z2445" s="443"/>
      <c r="AA2445" s="446"/>
      <c r="AB2445" s="357"/>
      <c r="AC2445" s="357"/>
      <c r="AD2445" s="357"/>
      <c r="AE2445" s="357"/>
      <c r="AF2445" s="357"/>
      <c r="AG2445" s="446"/>
      <c r="AH2445" s="357"/>
      <c r="AI2445" s="357"/>
      <c r="AJ2445" s="357"/>
      <c r="AK2445" s="357"/>
      <c r="AL2445" s="357"/>
      <c r="AM2445" s="357"/>
    </row>
    <row r="2446" spans="5:39" x14ac:dyDescent="0.25">
      <c r="E2446" s="356"/>
      <c r="F2446" s="356"/>
      <c r="G2446" s="356"/>
      <c r="H2446" s="356"/>
      <c r="I2446" s="356"/>
      <c r="J2446" s="357"/>
      <c r="K2446" s="357"/>
      <c r="L2446" s="357"/>
      <c r="M2446" s="357"/>
      <c r="N2446" s="358"/>
      <c r="O2446" s="358"/>
      <c r="P2446" s="358"/>
      <c r="Q2446" s="358"/>
      <c r="R2446" s="358"/>
      <c r="S2446" s="358"/>
      <c r="T2446" s="359"/>
      <c r="U2446" s="360"/>
      <c r="V2446" s="360"/>
      <c r="W2446" s="357"/>
      <c r="X2446" s="357"/>
      <c r="Y2446" s="446"/>
      <c r="Z2446" s="443"/>
      <c r="AA2446" s="446"/>
      <c r="AB2446" s="357"/>
      <c r="AC2446" s="357"/>
      <c r="AD2446" s="357"/>
      <c r="AE2446" s="357"/>
      <c r="AF2446" s="357"/>
      <c r="AG2446" s="446"/>
      <c r="AH2446" s="357"/>
      <c r="AI2446" s="357"/>
      <c r="AJ2446" s="357"/>
      <c r="AK2446" s="357"/>
      <c r="AL2446" s="357"/>
      <c r="AM2446" s="357"/>
    </row>
    <row r="2447" spans="5:39" x14ac:dyDescent="0.25">
      <c r="E2447" s="356"/>
      <c r="F2447" s="356"/>
      <c r="G2447" s="356"/>
      <c r="H2447" s="356"/>
      <c r="I2447" s="356"/>
      <c r="J2447" s="357"/>
      <c r="K2447" s="357"/>
      <c r="L2447" s="357"/>
      <c r="M2447" s="357"/>
      <c r="N2447" s="358"/>
      <c r="O2447" s="358"/>
      <c r="P2447" s="358"/>
      <c r="Q2447" s="358"/>
      <c r="R2447" s="358"/>
      <c r="S2447" s="358"/>
      <c r="T2447" s="359"/>
      <c r="U2447" s="360"/>
      <c r="V2447" s="360"/>
      <c r="W2447" s="357"/>
      <c r="X2447" s="357"/>
      <c r="Y2447" s="446"/>
      <c r="Z2447" s="443"/>
      <c r="AA2447" s="446"/>
      <c r="AB2447" s="357"/>
      <c r="AC2447" s="357"/>
      <c r="AD2447" s="357"/>
      <c r="AE2447" s="357"/>
      <c r="AF2447" s="357"/>
      <c r="AG2447" s="446"/>
      <c r="AH2447" s="357"/>
      <c r="AI2447" s="357"/>
      <c r="AJ2447" s="357"/>
      <c r="AK2447" s="357"/>
      <c r="AL2447" s="357"/>
      <c r="AM2447" s="357"/>
    </row>
    <row r="2448" spans="5:39" x14ac:dyDescent="0.25">
      <c r="E2448" s="356"/>
      <c r="F2448" s="356"/>
      <c r="G2448" s="356"/>
      <c r="H2448" s="356"/>
      <c r="I2448" s="356"/>
      <c r="J2448" s="357"/>
      <c r="K2448" s="357"/>
      <c r="L2448" s="357"/>
      <c r="M2448" s="357"/>
      <c r="N2448" s="358"/>
      <c r="O2448" s="358"/>
      <c r="P2448" s="358"/>
      <c r="Q2448" s="358"/>
      <c r="R2448" s="358"/>
      <c r="S2448" s="358"/>
      <c r="T2448" s="359"/>
      <c r="U2448" s="360"/>
      <c r="V2448" s="360"/>
      <c r="W2448" s="357"/>
      <c r="X2448" s="357"/>
      <c r="Y2448" s="446"/>
      <c r="Z2448" s="443"/>
      <c r="AA2448" s="446"/>
      <c r="AB2448" s="357"/>
      <c r="AC2448" s="357"/>
      <c r="AD2448" s="357"/>
      <c r="AE2448" s="357"/>
      <c r="AF2448" s="357"/>
      <c r="AG2448" s="446"/>
      <c r="AH2448" s="357"/>
      <c r="AI2448" s="357"/>
      <c r="AJ2448" s="357"/>
      <c r="AK2448" s="357"/>
      <c r="AL2448" s="357"/>
      <c r="AM2448" s="357"/>
    </row>
    <row r="2449" spans="5:39" x14ac:dyDescent="0.25">
      <c r="E2449" s="356"/>
      <c r="F2449" s="356"/>
      <c r="G2449" s="356"/>
      <c r="H2449" s="356"/>
      <c r="I2449" s="356"/>
      <c r="J2449" s="357"/>
      <c r="K2449" s="357"/>
      <c r="L2449" s="357"/>
      <c r="M2449" s="357"/>
      <c r="N2449" s="358"/>
      <c r="O2449" s="358"/>
      <c r="P2449" s="358"/>
      <c r="Q2449" s="358"/>
      <c r="R2449" s="358"/>
      <c r="S2449" s="358"/>
      <c r="T2449" s="359"/>
      <c r="U2449" s="360"/>
      <c r="V2449" s="360"/>
      <c r="W2449" s="357"/>
      <c r="X2449" s="357"/>
      <c r="Y2449" s="446"/>
      <c r="Z2449" s="443"/>
      <c r="AA2449" s="446"/>
      <c r="AB2449" s="357"/>
      <c r="AC2449" s="357"/>
      <c r="AD2449" s="357"/>
      <c r="AE2449" s="357"/>
      <c r="AF2449" s="357"/>
      <c r="AG2449" s="446"/>
      <c r="AH2449" s="357"/>
      <c r="AI2449" s="357"/>
      <c r="AJ2449" s="357"/>
      <c r="AK2449" s="357"/>
      <c r="AL2449" s="357"/>
      <c r="AM2449" s="357"/>
    </row>
    <row r="2450" spans="5:39" x14ac:dyDescent="0.25">
      <c r="E2450" s="356"/>
      <c r="F2450" s="356"/>
      <c r="G2450" s="356"/>
      <c r="H2450" s="356"/>
      <c r="I2450" s="356"/>
      <c r="J2450" s="357"/>
      <c r="K2450" s="357"/>
      <c r="L2450" s="357"/>
      <c r="M2450" s="357"/>
      <c r="N2450" s="358"/>
      <c r="O2450" s="358"/>
      <c r="P2450" s="358"/>
      <c r="Q2450" s="358"/>
      <c r="R2450" s="358"/>
      <c r="S2450" s="358"/>
      <c r="T2450" s="359"/>
      <c r="U2450" s="360"/>
      <c r="V2450" s="360"/>
      <c r="W2450" s="357"/>
      <c r="X2450" s="357"/>
      <c r="Y2450" s="446"/>
      <c r="Z2450" s="443"/>
      <c r="AA2450" s="446"/>
      <c r="AB2450" s="357"/>
      <c r="AC2450" s="357"/>
      <c r="AD2450" s="357"/>
      <c r="AE2450" s="357"/>
      <c r="AF2450" s="357"/>
      <c r="AG2450" s="446"/>
      <c r="AH2450" s="357"/>
      <c r="AI2450" s="357"/>
      <c r="AJ2450" s="357"/>
      <c r="AK2450" s="357"/>
      <c r="AL2450" s="357"/>
      <c r="AM2450" s="357"/>
    </row>
    <row r="2451" spans="5:39" x14ac:dyDescent="0.25">
      <c r="E2451" s="356"/>
      <c r="F2451" s="356"/>
      <c r="G2451" s="356"/>
      <c r="H2451" s="356"/>
      <c r="I2451" s="356"/>
      <c r="J2451" s="357"/>
      <c r="K2451" s="357"/>
      <c r="L2451" s="357"/>
      <c r="M2451" s="357"/>
      <c r="N2451" s="358"/>
      <c r="O2451" s="358"/>
      <c r="P2451" s="358"/>
      <c r="Q2451" s="358"/>
      <c r="R2451" s="358"/>
      <c r="S2451" s="358"/>
      <c r="T2451" s="359"/>
      <c r="U2451" s="360"/>
      <c r="V2451" s="360"/>
      <c r="W2451" s="357"/>
      <c r="X2451" s="357"/>
      <c r="Y2451" s="446"/>
      <c r="Z2451" s="443"/>
      <c r="AA2451" s="446"/>
      <c r="AB2451" s="357"/>
      <c r="AC2451" s="357"/>
      <c r="AD2451" s="357"/>
      <c r="AE2451" s="357"/>
      <c r="AF2451" s="357"/>
      <c r="AG2451" s="446"/>
      <c r="AH2451" s="357"/>
      <c r="AI2451" s="357"/>
      <c r="AJ2451" s="357"/>
      <c r="AK2451" s="357"/>
      <c r="AL2451" s="357"/>
      <c r="AM2451" s="357"/>
    </row>
    <row r="2452" spans="5:39" x14ac:dyDescent="0.25">
      <c r="E2452" s="356"/>
      <c r="F2452" s="356"/>
      <c r="G2452" s="356"/>
      <c r="H2452" s="356"/>
      <c r="I2452" s="356"/>
      <c r="J2452" s="357"/>
      <c r="K2452" s="357"/>
      <c r="L2452" s="357"/>
      <c r="M2452" s="357"/>
      <c r="N2452" s="358"/>
      <c r="O2452" s="358"/>
      <c r="P2452" s="358"/>
      <c r="Q2452" s="358"/>
      <c r="R2452" s="358"/>
      <c r="S2452" s="358"/>
      <c r="T2452" s="359"/>
      <c r="U2452" s="360"/>
      <c r="V2452" s="360"/>
      <c r="W2452" s="357"/>
      <c r="X2452" s="357"/>
      <c r="Y2452" s="446"/>
      <c r="Z2452" s="443"/>
      <c r="AA2452" s="446"/>
      <c r="AB2452" s="357"/>
      <c r="AC2452" s="357"/>
      <c r="AD2452" s="357"/>
      <c r="AE2452" s="357"/>
      <c r="AF2452" s="357"/>
      <c r="AG2452" s="446"/>
      <c r="AH2452" s="357"/>
      <c r="AI2452" s="357"/>
      <c r="AJ2452" s="357"/>
      <c r="AK2452" s="357"/>
      <c r="AL2452" s="357"/>
      <c r="AM2452" s="357"/>
    </row>
    <row r="2453" spans="5:39" x14ac:dyDescent="0.25">
      <c r="E2453" s="356"/>
      <c r="F2453" s="356"/>
      <c r="G2453" s="356"/>
      <c r="H2453" s="356"/>
      <c r="I2453" s="356"/>
      <c r="J2453" s="357"/>
      <c r="K2453" s="357"/>
      <c r="L2453" s="357"/>
      <c r="M2453" s="357"/>
      <c r="N2453" s="358"/>
      <c r="O2453" s="358"/>
      <c r="P2453" s="358"/>
      <c r="Q2453" s="358"/>
      <c r="R2453" s="358"/>
      <c r="S2453" s="358"/>
      <c r="T2453" s="359"/>
      <c r="U2453" s="360"/>
      <c r="V2453" s="360"/>
      <c r="W2453" s="357"/>
      <c r="X2453" s="357"/>
      <c r="Y2453" s="446"/>
      <c r="Z2453" s="443"/>
      <c r="AA2453" s="446"/>
      <c r="AB2453" s="357"/>
      <c r="AC2453" s="357"/>
      <c r="AD2453" s="357"/>
      <c r="AE2453" s="357"/>
      <c r="AF2453" s="357"/>
      <c r="AG2453" s="446"/>
      <c r="AH2453" s="357"/>
      <c r="AI2453" s="357"/>
      <c r="AJ2453" s="357"/>
      <c r="AK2453" s="357"/>
      <c r="AL2453" s="357"/>
      <c r="AM2453" s="357"/>
    </row>
    <row r="2454" spans="5:39" x14ac:dyDescent="0.25">
      <c r="E2454" s="356"/>
      <c r="F2454" s="356"/>
      <c r="G2454" s="356"/>
      <c r="H2454" s="356"/>
      <c r="I2454" s="356"/>
      <c r="J2454" s="357"/>
      <c r="K2454" s="357"/>
      <c r="L2454" s="357"/>
      <c r="M2454" s="357"/>
      <c r="N2454" s="358"/>
      <c r="O2454" s="358"/>
      <c r="P2454" s="358"/>
      <c r="Q2454" s="358"/>
      <c r="R2454" s="358"/>
      <c r="S2454" s="358"/>
      <c r="T2454" s="359"/>
      <c r="U2454" s="360"/>
      <c r="V2454" s="360"/>
      <c r="W2454" s="357"/>
      <c r="X2454" s="357"/>
      <c r="Y2454" s="446"/>
      <c r="Z2454" s="443"/>
      <c r="AA2454" s="446"/>
      <c r="AB2454" s="357"/>
      <c r="AC2454" s="357"/>
      <c r="AD2454" s="357"/>
      <c r="AE2454" s="357"/>
      <c r="AF2454" s="357"/>
      <c r="AG2454" s="446"/>
      <c r="AH2454" s="357"/>
      <c r="AI2454" s="357"/>
      <c r="AJ2454" s="357"/>
      <c r="AK2454" s="357"/>
      <c r="AL2454" s="357"/>
      <c r="AM2454" s="357"/>
    </row>
    <row r="2455" spans="5:39" x14ac:dyDescent="0.25">
      <c r="E2455" s="356"/>
      <c r="F2455" s="356"/>
      <c r="G2455" s="356"/>
      <c r="H2455" s="356"/>
      <c r="I2455" s="356"/>
      <c r="J2455" s="357"/>
      <c r="K2455" s="357"/>
      <c r="L2455" s="357"/>
      <c r="M2455" s="357"/>
      <c r="N2455" s="358"/>
      <c r="O2455" s="358"/>
      <c r="P2455" s="358"/>
      <c r="Q2455" s="358"/>
      <c r="R2455" s="358"/>
      <c r="S2455" s="358"/>
      <c r="T2455" s="359"/>
      <c r="U2455" s="360"/>
      <c r="V2455" s="360"/>
      <c r="W2455" s="357"/>
      <c r="X2455" s="357"/>
      <c r="Y2455" s="446"/>
      <c r="Z2455" s="443"/>
      <c r="AA2455" s="446"/>
      <c r="AB2455" s="357"/>
      <c r="AC2455" s="357"/>
      <c r="AD2455" s="357"/>
      <c r="AE2455" s="357"/>
      <c r="AF2455" s="357"/>
      <c r="AG2455" s="446"/>
      <c r="AH2455" s="357"/>
      <c r="AI2455" s="357"/>
      <c r="AJ2455" s="357"/>
      <c r="AK2455" s="357"/>
      <c r="AL2455" s="357"/>
      <c r="AM2455" s="357"/>
    </row>
    <row r="2456" spans="5:39" x14ac:dyDescent="0.25">
      <c r="E2456" s="356"/>
      <c r="F2456" s="356"/>
      <c r="G2456" s="356"/>
      <c r="H2456" s="356"/>
      <c r="I2456" s="356"/>
      <c r="J2456" s="357"/>
      <c r="K2456" s="357"/>
      <c r="L2456" s="357"/>
      <c r="M2456" s="357"/>
      <c r="N2456" s="358"/>
      <c r="O2456" s="358"/>
      <c r="P2456" s="358"/>
      <c r="Q2456" s="358"/>
      <c r="R2456" s="358"/>
      <c r="S2456" s="358"/>
      <c r="T2456" s="359"/>
      <c r="U2456" s="360"/>
      <c r="V2456" s="360"/>
      <c r="W2456" s="357"/>
      <c r="X2456" s="357"/>
      <c r="Y2456" s="446"/>
      <c r="Z2456" s="443"/>
      <c r="AA2456" s="446"/>
      <c r="AB2456" s="357"/>
      <c r="AC2456" s="357"/>
      <c r="AD2456" s="357"/>
      <c r="AE2456" s="357"/>
      <c r="AF2456" s="357"/>
      <c r="AG2456" s="446"/>
      <c r="AH2456" s="357"/>
      <c r="AI2456" s="357"/>
      <c r="AJ2456" s="357"/>
      <c r="AK2456" s="357"/>
      <c r="AL2456" s="357"/>
      <c r="AM2456" s="357"/>
    </row>
    <row r="2457" spans="5:39" x14ac:dyDescent="0.25">
      <c r="E2457" s="356"/>
      <c r="F2457" s="356"/>
      <c r="G2457" s="356"/>
      <c r="H2457" s="356"/>
      <c r="I2457" s="356"/>
      <c r="J2457" s="357"/>
      <c r="K2457" s="357"/>
      <c r="L2457" s="357"/>
      <c r="M2457" s="357"/>
      <c r="N2457" s="358"/>
      <c r="O2457" s="358"/>
      <c r="P2457" s="358"/>
      <c r="Q2457" s="358"/>
      <c r="R2457" s="358"/>
      <c r="S2457" s="358"/>
      <c r="T2457" s="359"/>
      <c r="U2457" s="360"/>
      <c r="V2457" s="360"/>
      <c r="W2457" s="357"/>
      <c r="X2457" s="357"/>
      <c r="Y2457" s="446"/>
      <c r="Z2457" s="443"/>
      <c r="AA2457" s="446"/>
      <c r="AB2457" s="357"/>
      <c r="AC2457" s="357"/>
      <c r="AD2457" s="357"/>
      <c r="AE2457" s="357"/>
      <c r="AF2457" s="357"/>
      <c r="AG2457" s="446"/>
      <c r="AH2457" s="357"/>
      <c r="AI2457" s="357"/>
      <c r="AJ2457" s="357"/>
      <c r="AK2457" s="357"/>
      <c r="AL2457" s="357"/>
      <c r="AM2457" s="357"/>
    </row>
    <row r="2458" spans="5:39" x14ac:dyDescent="0.25">
      <c r="E2458" s="356"/>
      <c r="F2458" s="356"/>
      <c r="G2458" s="356"/>
      <c r="H2458" s="356"/>
      <c r="I2458" s="356"/>
      <c r="J2458" s="357"/>
      <c r="K2458" s="357"/>
      <c r="L2458" s="357"/>
      <c r="M2458" s="357"/>
      <c r="N2458" s="358"/>
      <c r="O2458" s="358"/>
      <c r="P2458" s="358"/>
      <c r="Q2458" s="358"/>
      <c r="R2458" s="358"/>
      <c r="S2458" s="358"/>
      <c r="T2458" s="359"/>
      <c r="U2458" s="360"/>
      <c r="V2458" s="360"/>
      <c r="W2458" s="357"/>
      <c r="X2458" s="357"/>
      <c r="Y2458" s="446"/>
      <c r="Z2458" s="443"/>
      <c r="AA2458" s="446"/>
      <c r="AB2458" s="357"/>
      <c r="AC2458" s="357"/>
      <c r="AD2458" s="357"/>
      <c r="AE2458" s="357"/>
      <c r="AF2458" s="357"/>
      <c r="AG2458" s="446"/>
      <c r="AH2458" s="357"/>
      <c r="AI2458" s="357"/>
      <c r="AJ2458" s="357"/>
      <c r="AK2458" s="357"/>
      <c r="AL2458" s="357"/>
      <c r="AM2458" s="357"/>
    </row>
    <row r="2459" spans="5:39" x14ac:dyDescent="0.25">
      <c r="E2459" s="356"/>
      <c r="F2459" s="356"/>
      <c r="G2459" s="356"/>
      <c r="H2459" s="356"/>
      <c r="I2459" s="356"/>
      <c r="J2459" s="357"/>
      <c r="K2459" s="357"/>
      <c r="L2459" s="357"/>
      <c r="M2459" s="357"/>
      <c r="N2459" s="358"/>
      <c r="O2459" s="358"/>
      <c r="P2459" s="358"/>
      <c r="Q2459" s="358"/>
      <c r="R2459" s="358"/>
      <c r="S2459" s="358"/>
      <c r="T2459" s="359"/>
      <c r="U2459" s="360"/>
      <c r="V2459" s="360"/>
      <c r="W2459" s="357"/>
      <c r="X2459" s="357"/>
      <c r="Y2459" s="446"/>
      <c r="Z2459" s="443"/>
      <c r="AA2459" s="446"/>
      <c r="AB2459" s="357"/>
      <c r="AC2459" s="357"/>
      <c r="AD2459" s="357"/>
      <c r="AE2459" s="357"/>
      <c r="AF2459" s="357"/>
      <c r="AG2459" s="446"/>
      <c r="AH2459" s="357"/>
      <c r="AI2459" s="357"/>
      <c r="AJ2459" s="357"/>
      <c r="AK2459" s="357"/>
      <c r="AL2459" s="357"/>
      <c r="AM2459" s="357"/>
    </row>
    <row r="2460" spans="5:39" x14ac:dyDescent="0.25">
      <c r="E2460" s="356"/>
      <c r="F2460" s="356"/>
      <c r="G2460" s="356"/>
      <c r="H2460" s="356"/>
      <c r="I2460" s="356"/>
      <c r="J2460" s="357"/>
      <c r="K2460" s="357"/>
      <c r="L2460" s="357"/>
      <c r="M2460" s="357"/>
      <c r="N2460" s="358"/>
      <c r="O2460" s="358"/>
      <c r="P2460" s="358"/>
      <c r="Q2460" s="358"/>
      <c r="R2460" s="358"/>
      <c r="S2460" s="358"/>
      <c r="T2460" s="359"/>
      <c r="U2460" s="360"/>
      <c r="V2460" s="360"/>
      <c r="W2460" s="357"/>
      <c r="X2460" s="357"/>
      <c r="Y2460" s="446"/>
      <c r="Z2460" s="443"/>
      <c r="AA2460" s="446"/>
      <c r="AB2460" s="357"/>
      <c r="AC2460" s="357"/>
      <c r="AD2460" s="357"/>
      <c r="AE2460" s="357"/>
      <c r="AF2460" s="357"/>
      <c r="AG2460" s="446"/>
      <c r="AH2460" s="357"/>
      <c r="AI2460" s="357"/>
      <c r="AJ2460" s="357"/>
      <c r="AK2460" s="357"/>
      <c r="AL2460" s="357"/>
      <c r="AM2460" s="357"/>
    </row>
    <row r="2461" spans="5:39" x14ac:dyDescent="0.25">
      <c r="E2461" s="356"/>
      <c r="F2461" s="356"/>
      <c r="G2461" s="356"/>
      <c r="H2461" s="356"/>
      <c r="I2461" s="356"/>
      <c r="J2461" s="357"/>
      <c r="K2461" s="357"/>
      <c r="L2461" s="357"/>
      <c r="M2461" s="357"/>
      <c r="N2461" s="358"/>
      <c r="O2461" s="358"/>
      <c r="P2461" s="358"/>
      <c r="Q2461" s="358"/>
      <c r="R2461" s="358"/>
      <c r="S2461" s="358"/>
      <c r="T2461" s="359"/>
      <c r="U2461" s="360"/>
      <c r="V2461" s="360"/>
      <c r="W2461" s="357"/>
      <c r="X2461" s="357"/>
      <c r="Y2461" s="446"/>
      <c r="Z2461" s="443"/>
      <c r="AA2461" s="446"/>
      <c r="AB2461" s="357"/>
      <c r="AC2461" s="357"/>
      <c r="AD2461" s="357"/>
      <c r="AE2461" s="357"/>
      <c r="AF2461" s="357"/>
      <c r="AG2461" s="446"/>
      <c r="AH2461" s="357"/>
      <c r="AI2461" s="357"/>
      <c r="AJ2461" s="357"/>
      <c r="AK2461" s="357"/>
      <c r="AL2461" s="357"/>
      <c r="AM2461" s="357"/>
    </row>
    <row r="2462" spans="5:39" x14ac:dyDescent="0.25">
      <c r="E2462" s="356"/>
      <c r="F2462" s="356"/>
      <c r="G2462" s="356"/>
      <c r="H2462" s="356"/>
      <c r="I2462" s="356"/>
      <c r="J2462" s="357"/>
      <c r="K2462" s="357"/>
      <c r="L2462" s="357"/>
      <c r="M2462" s="357"/>
      <c r="N2462" s="358"/>
      <c r="O2462" s="358"/>
      <c r="P2462" s="358"/>
      <c r="Q2462" s="358"/>
      <c r="R2462" s="358"/>
      <c r="S2462" s="358"/>
      <c r="T2462" s="359"/>
      <c r="U2462" s="360"/>
      <c r="V2462" s="360"/>
      <c r="W2462" s="357"/>
      <c r="X2462" s="357"/>
      <c r="Y2462" s="446"/>
      <c r="Z2462" s="443"/>
      <c r="AA2462" s="446"/>
      <c r="AB2462" s="357"/>
      <c r="AC2462" s="357"/>
      <c r="AD2462" s="357"/>
      <c r="AE2462" s="357"/>
      <c r="AF2462" s="357"/>
      <c r="AG2462" s="446"/>
      <c r="AH2462" s="357"/>
      <c r="AI2462" s="357"/>
      <c r="AJ2462" s="357"/>
      <c r="AK2462" s="357"/>
      <c r="AL2462" s="357"/>
      <c r="AM2462" s="357"/>
    </row>
    <row r="2463" spans="5:39" x14ac:dyDescent="0.25">
      <c r="E2463" s="356"/>
      <c r="F2463" s="356"/>
      <c r="G2463" s="356"/>
      <c r="H2463" s="356"/>
      <c r="I2463" s="356"/>
      <c r="J2463" s="357"/>
      <c r="K2463" s="357"/>
      <c r="L2463" s="357"/>
      <c r="M2463" s="357"/>
      <c r="N2463" s="358"/>
      <c r="O2463" s="358"/>
      <c r="P2463" s="358"/>
      <c r="Q2463" s="358"/>
      <c r="R2463" s="358"/>
      <c r="S2463" s="358"/>
      <c r="T2463" s="359"/>
      <c r="U2463" s="360"/>
      <c r="V2463" s="360"/>
      <c r="W2463" s="357"/>
      <c r="X2463" s="357"/>
      <c r="Y2463" s="446"/>
      <c r="Z2463" s="443"/>
      <c r="AA2463" s="446"/>
      <c r="AB2463" s="357"/>
      <c r="AC2463" s="357"/>
      <c r="AD2463" s="357"/>
      <c r="AE2463" s="357"/>
      <c r="AF2463" s="357"/>
      <c r="AG2463" s="446"/>
      <c r="AH2463" s="357"/>
      <c r="AI2463" s="357"/>
      <c r="AJ2463" s="357"/>
      <c r="AK2463" s="357"/>
      <c r="AL2463" s="357"/>
      <c r="AM2463" s="357"/>
    </row>
    <row r="2464" spans="5:39" x14ac:dyDescent="0.25">
      <c r="E2464" s="356"/>
      <c r="F2464" s="356"/>
      <c r="G2464" s="356"/>
      <c r="H2464" s="356"/>
      <c r="I2464" s="356"/>
      <c r="J2464" s="357"/>
      <c r="K2464" s="357"/>
      <c r="L2464" s="357"/>
      <c r="M2464" s="357"/>
      <c r="N2464" s="358"/>
      <c r="O2464" s="358"/>
      <c r="P2464" s="358"/>
      <c r="Q2464" s="358"/>
      <c r="R2464" s="358"/>
      <c r="S2464" s="358"/>
      <c r="T2464" s="359"/>
      <c r="U2464" s="360"/>
      <c r="V2464" s="360"/>
      <c r="W2464" s="357"/>
      <c r="X2464" s="357"/>
      <c r="Y2464" s="446"/>
      <c r="Z2464" s="443"/>
      <c r="AA2464" s="446"/>
      <c r="AB2464" s="357"/>
      <c r="AC2464" s="357"/>
      <c r="AD2464" s="357"/>
      <c r="AE2464" s="357"/>
      <c r="AF2464" s="357"/>
      <c r="AG2464" s="446"/>
      <c r="AH2464" s="357"/>
      <c r="AI2464" s="357"/>
      <c r="AJ2464" s="357"/>
      <c r="AK2464" s="357"/>
      <c r="AL2464" s="357"/>
      <c r="AM2464" s="357"/>
    </row>
    <row r="2465" spans="5:39" x14ac:dyDescent="0.25">
      <c r="E2465" s="356"/>
      <c r="F2465" s="356"/>
      <c r="G2465" s="356"/>
      <c r="H2465" s="356"/>
      <c r="I2465" s="356"/>
      <c r="J2465" s="357"/>
      <c r="K2465" s="357"/>
      <c r="L2465" s="357"/>
      <c r="M2465" s="357"/>
      <c r="N2465" s="358"/>
      <c r="O2465" s="358"/>
      <c r="P2465" s="358"/>
      <c r="Q2465" s="358"/>
      <c r="R2465" s="358"/>
      <c r="S2465" s="358"/>
      <c r="T2465" s="359"/>
      <c r="U2465" s="360"/>
      <c r="V2465" s="360"/>
      <c r="W2465" s="357"/>
      <c r="X2465" s="357"/>
      <c r="Y2465" s="446"/>
      <c r="Z2465" s="443"/>
      <c r="AA2465" s="446"/>
      <c r="AB2465" s="357"/>
      <c r="AC2465" s="357"/>
      <c r="AD2465" s="357"/>
      <c r="AE2465" s="357"/>
      <c r="AF2465" s="357"/>
      <c r="AG2465" s="446"/>
      <c r="AH2465" s="357"/>
      <c r="AI2465" s="357"/>
      <c r="AJ2465" s="357"/>
      <c r="AK2465" s="357"/>
      <c r="AL2465" s="357"/>
      <c r="AM2465" s="357"/>
    </row>
    <row r="2466" spans="5:39" x14ac:dyDescent="0.25">
      <c r="E2466" s="356"/>
      <c r="F2466" s="356"/>
      <c r="G2466" s="356"/>
      <c r="H2466" s="356"/>
      <c r="I2466" s="356"/>
      <c r="J2466" s="357"/>
      <c r="K2466" s="357"/>
      <c r="L2466" s="357"/>
      <c r="M2466" s="357"/>
      <c r="N2466" s="358"/>
      <c r="O2466" s="358"/>
      <c r="P2466" s="358"/>
      <c r="Q2466" s="358"/>
      <c r="R2466" s="358"/>
      <c r="S2466" s="358"/>
      <c r="T2466" s="359"/>
      <c r="U2466" s="360"/>
      <c r="V2466" s="360"/>
      <c r="W2466" s="357"/>
      <c r="X2466" s="357"/>
      <c r="Y2466" s="446"/>
      <c r="Z2466" s="443"/>
      <c r="AA2466" s="446"/>
      <c r="AB2466" s="357"/>
      <c r="AC2466" s="357"/>
      <c r="AD2466" s="357"/>
      <c r="AE2466" s="357"/>
      <c r="AF2466" s="357"/>
      <c r="AG2466" s="446"/>
      <c r="AH2466" s="357"/>
      <c r="AI2466" s="357"/>
      <c r="AJ2466" s="357"/>
      <c r="AK2466" s="357"/>
      <c r="AL2466" s="357"/>
      <c r="AM2466" s="357"/>
    </row>
    <row r="2467" spans="5:39" x14ac:dyDescent="0.25">
      <c r="E2467" s="356"/>
      <c r="F2467" s="356"/>
      <c r="G2467" s="356"/>
      <c r="H2467" s="356"/>
      <c r="I2467" s="356"/>
      <c r="J2467" s="357"/>
      <c r="K2467" s="357"/>
      <c r="L2467" s="357"/>
      <c r="M2467" s="357"/>
      <c r="N2467" s="358"/>
      <c r="O2467" s="358"/>
      <c r="P2467" s="358"/>
      <c r="Q2467" s="358"/>
      <c r="R2467" s="358"/>
      <c r="S2467" s="358"/>
      <c r="T2467" s="359"/>
      <c r="U2467" s="360"/>
      <c r="V2467" s="360"/>
      <c r="W2467" s="357"/>
      <c r="X2467" s="357"/>
      <c r="Y2467" s="446"/>
      <c r="Z2467" s="443"/>
      <c r="AA2467" s="446"/>
      <c r="AB2467" s="357"/>
      <c r="AC2467" s="357"/>
      <c r="AD2467" s="357"/>
      <c r="AE2467" s="357"/>
      <c r="AF2467" s="357"/>
      <c r="AG2467" s="446"/>
      <c r="AH2467" s="357"/>
      <c r="AI2467" s="357"/>
      <c r="AJ2467" s="357"/>
      <c r="AK2467" s="357"/>
      <c r="AL2467" s="357"/>
      <c r="AM2467" s="357"/>
    </row>
    <row r="2468" spans="5:39" x14ac:dyDescent="0.25">
      <c r="E2468" s="356"/>
      <c r="F2468" s="356"/>
      <c r="G2468" s="356"/>
      <c r="H2468" s="356"/>
      <c r="I2468" s="356"/>
      <c r="J2468" s="357"/>
      <c r="K2468" s="357"/>
      <c r="L2468" s="357"/>
      <c r="M2468" s="357"/>
      <c r="N2468" s="358"/>
      <c r="O2468" s="358"/>
      <c r="P2468" s="358"/>
      <c r="Q2468" s="358"/>
      <c r="R2468" s="358"/>
      <c r="S2468" s="358"/>
      <c r="T2468" s="359"/>
      <c r="U2468" s="360"/>
      <c r="V2468" s="360"/>
      <c r="W2468" s="357"/>
      <c r="X2468" s="357"/>
      <c r="Y2468" s="446"/>
      <c r="Z2468" s="443"/>
      <c r="AA2468" s="446"/>
      <c r="AB2468" s="357"/>
      <c r="AC2468" s="357"/>
      <c r="AD2468" s="357"/>
      <c r="AE2468" s="357"/>
      <c r="AF2468" s="357"/>
      <c r="AG2468" s="446"/>
      <c r="AH2468" s="357"/>
      <c r="AI2468" s="357"/>
      <c r="AJ2468" s="357"/>
      <c r="AK2468" s="357"/>
      <c r="AL2468" s="357"/>
      <c r="AM2468" s="357"/>
    </row>
    <row r="2469" spans="5:39" x14ac:dyDescent="0.25">
      <c r="E2469" s="356"/>
      <c r="F2469" s="356"/>
      <c r="G2469" s="356"/>
      <c r="H2469" s="356"/>
      <c r="I2469" s="356"/>
      <c r="J2469" s="357"/>
      <c r="K2469" s="357"/>
      <c r="L2469" s="357"/>
      <c r="M2469" s="357"/>
      <c r="N2469" s="358"/>
      <c r="O2469" s="358"/>
      <c r="P2469" s="358"/>
      <c r="Q2469" s="358"/>
      <c r="R2469" s="358"/>
      <c r="S2469" s="358"/>
      <c r="T2469" s="359"/>
      <c r="U2469" s="360"/>
      <c r="V2469" s="360"/>
      <c r="W2469" s="357"/>
      <c r="X2469" s="357"/>
      <c r="Y2469" s="446"/>
      <c r="Z2469" s="443"/>
      <c r="AA2469" s="446"/>
      <c r="AB2469" s="357"/>
      <c r="AC2469" s="357"/>
      <c r="AD2469" s="357"/>
      <c r="AE2469" s="357"/>
      <c r="AF2469" s="357"/>
      <c r="AG2469" s="446"/>
      <c r="AH2469" s="357"/>
      <c r="AI2469" s="357"/>
      <c r="AJ2469" s="357"/>
      <c r="AK2469" s="357"/>
      <c r="AL2469" s="357"/>
      <c r="AM2469" s="357"/>
    </row>
    <row r="2470" spans="5:39" x14ac:dyDescent="0.25">
      <c r="E2470" s="356"/>
      <c r="F2470" s="356"/>
      <c r="G2470" s="356"/>
      <c r="H2470" s="356"/>
      <c r="I2470" s="356"/>
      <c r="J2470" s="357"/>
      <c r="K2470" s="357"/>
      <c r="L2470" s="357"/>
      <c r="M2470" s="357"/>
      <c r="N2470" s="358"/>
      <c r="O2470" s="358"/>
      <c r="P2470" s="358"/>
      <c r="Q2470" s="358"/>
      <c r="R2470" s="358"/>
      <c r="S2470" s="358"/>
      <c r="T2470" s="359"/>
      <c r="U2470" s="360"/>
      <c r="V2470" s="360"/>
      <c r="W2470" s="357"/>
      <c r="X2470" s="357"/>
      <c r="Y2470" s="446"/>
      <c r="Z2470" s="443"/>
      <c r="AA2470" s="446"/>
      <c r="AB2470" s="357"/>
      <c r="AC2470" s="357"/>
      <c r="AD2470" s="357"/>
      <c r="AE2470" s="357"/>
      <c r="AF2470" s="357"/>
      <c r="AG2470" s="446"/>
      <c r="AH2470" s="357"/>
      <c r="AI2470" s="357"/>
      <c r="AJ2470" s="357"/>
      <c r="AK2470" s="357"/>
      <c r="AL2470" s="357"/>
      <c r="AM2470" s="357"/>
    </row>
    <row r="2471" spans="5:39" x14ac:dyDescent="0.25">
      <c r="E2471" s="356"/>
      <c r="F2471" s="356"/>
      <c r="G2471" s="356"/>
      <c r="H2471" s="356"/>
      <c r="I2471" s="356"/>
      <c r="J2471" s="357"/>
      <c r="K2471" s="357"/>
      <c r="L2471" s="357"/>
      <c r="M2471" s="357"/>
      <c r="N2471" s="358"/>
      <c r="O2471" s="358"/>
      <c r="P2471" s="358"/>
      <c r="Q2471" s="358"/>
      <c r="R2471" s="358"/>
      <c r="S2471" s="358"/>
      <c r="T2471" s="359"/>
      <c r="U2471" s="360"/>
      <c r="V2471" s="360"/>
      <c r="W2471" s="357"/>
      <c r="X2471" s="357"/>
      <c r="Y2471" s="446"/>
      <c r="Z2471" s="443"/>
      <c r="AA2471" s="446"/>
      <c r="AB2471" s="357"/>
      <c r="AC2471" s="357"/>
      <c r="AD2471" s="357"/>
      <c r="AE2471" s="357"/>
      <c r="AF2471" s="357"/>
      <c r="AG2471" s="446"/>
      <c r="AH2471" s="357"/>
      <c r="AI2471" s="357"/>
      <c r="AJ2471" s="357"/>
      <c r="AK2471" s="357"/>
      <c r="AL2471" s="357"/>
      <c r="AM2471" s="357"/>
    </row>
    <row r="2472" spans="5:39" x14ac:dyDescent="0.25">
      <c r="E2472" s="356"/>
      <c r="F2472" s="356"/>
      <c r="G2472" s="356"/>
      <c r="H2472" s="356"/>
      <c r="I2472" s="356"/>
      <c r="J2472" s="357"/>
      <c r="K2472" s="357"/>
      <c r="L2472" s="357"/>
      <c r="M2472" s="357"/>
      <c r="N2472" s="358"/>
      <c r="O2472" s="358"/>
      <c r="P2472" s="358"/>
      <c r="Q2472" s="358"/>
      <c r="R2472" s="358"/>
      <c r="S2472" s="358"/>
      <c r="T2472" s="359"/>
      <c r="U2472" s="360"/>
      <c r="V2472" s="360"/>
      <c r="W2472" s="357"/>
      <c r="X2472" s="357"/>
      <c r="Y2472" s="446"/>
      <c r="Z2472" s="443"/>
      <c r="AA2472" s="446"/>
      <c r="AB2472" s="357"/>
      <c r="AC2472" s="357"/>
      <c r="AD2472" s="357"/>
      <c r="AE2472" s="357"/>
      <c r="AF2472" s="357"/>
      <c r="AG2472" s="446"/>
      <c r="AH2472" s="357"/>
      <c r="AI2472" s="357"/>
      <c r="AJ2472" s="357"/>
      <c r="AK2472" s="357"/>
      <c r="AL2472" s="357"/>
      <c r="AM2472" s="357"/>
    </row>
    <row r="2473" spans="5:39" x14ac:dyDescent="0.25">
      <c r="E2473" s="356"/>
      <c r="F2473" s="356"/>
      <c r="G2473" s="356"/>
      <c r="H2473" s="356"/>
      <c r="I2473" s="356"/>
      <c r="J2473" s="357"/>
      <c r="K2473" s="357"/>
      <c r="L2473" s="357"/>
      <c r="M2473" s="357"/>
      <c r="N2473" s="358"/>
      <c r="O2473" s="358"/>
      <c r="P2473" s="358"/>
      <c r="Q2473" s="358"/>
      <c r="R2473" s="358"/>
      <c r="S2473" s="358"/>
      <c r="T2473" s="359"/>
      <c r="U2473" s="360"/>
      <c r="V2473" s="360"/>
      <c r="W2473" s="357"/>
      <c r="X2473" s="357"/>
      <c r="Y2473" s="446"/>
      <c r="Z2473" s="443"/>
      <c r="AA2473" s="446"/>
      <c r="AB2473" s="357"/>
      <c r="AC2473" s="357"/>
      <c r="AD2473" s="357"/>
      <c r="AE2473" s="357"/>
      <c r="AF2473" s="357"/>
      <c r="AG2473" s="446"/>
      <c r="AH2473" s="357"/>
      <c r="AI2473" s="357"/>
      <c r="AJ2473" s="357"/>
      <c r="AK2473" s="357"/>
      <c r="AL2473" s="357"/>
      <c r="AM2473" s="357"/>
    </row>
    <row r="2474" spans="5:39" x14ac:dyDescent="0.25">
      <c r="E2474" s="356"/>
      <c r="F2474" s="356"/>
      <c r="G2474" s="356"/>
      <c r="H2474" s="356"/>
      <c r="I2474" s="356"/>
      <c r="J2474" s="357"/>
      <c r="K2474" s="357"/>
      <c r="L2474" s="357"/>
      <c r="M2474" s="357"/>
      <c r="N2474" s="358"/>
      <c r="O2474" s="358"/>
      <c r="P2474" s="358"/>
      <c r="Q2474" s="358"/>
      <c r="R2474" s="358"/>
      <c r="S2474" s="358"/>
      <c r="T2474" s="359"/>
      <c r="U2474" s="360"/>
      <c r="V2474" s="360"/>
      <c r="W2474" s="357"/>
      <c r="X2474" s="357"/>
      <c r="Y2474" s="446"/>
      <c r="Z2474" s="443"/>
      <c r="AA2474" s="446"/>
      <c r="AB2474" s="357"/>
      <c r="AC2474" s="357"/>
      <c r="AD2474" s="357"/>
      <c r="AE2474" s="357"/>
      <c r="AF2474" s="357"/>
      <c r="AG2474" s="446"/>
      <c r="AH2474" s="357"/>
      <c r="AI2474" s="357"/>
      <c r="AJ2474" s="357"/>
      <c r="AK2474" s="357"/>
      <c r="AL2474" s="357"/>
      <c r="AM2474" s="357"/>
    </row>
    <row r="2475" spans="5:39" x14ac:dyDescent="0.25">
      <c r="E2475" s="356"/>
      <c r="F2475" s="356"/>
      <c r="G2475" s="356"/>
      <c r="H2475" s="356"/>
      <c r="I2475" s="356"/>
      <c r="J2475" s="357"/>
      <c r="K2475" s="357"/>
      <c r="L2475" s="357"/>
      <c r="M2475" s="357"/>
      <c r="N2475" s="358"/>
      <c r="O2475" s="358"/>
      <c r="P2475" s="358"/>
      <c r="Q2475" s="358"/>
      <c r="R2475" s="358"/>
      <c r="S2475" s="358"/>
      <c r="T2475" s="359"/>
      <c r="U2475" s="360"/>
      <c r="V2475" s="360"/>
      <c r="W2475" s="357"/>
      <c r="X2475" s="357"/>
      <c r="Y2475" s="446"/>
      <c r="Z2475" s="443"/>
      <c r="AA2475" s="446"/>
      <c r="AB2475" s="357"/>
      <c r="AC2475" s="357"/>
      <c r="AD2475" s="357"/>
      <c r="AE2475" s="357"/>
      <c r="AF2475" s="357"/>
      <c r="AG2475" s="446"/>
      <c r="AH2475" s="357"/>
      <c r="AI2475" s="357"/>
      <c r="AJ2475" s="357"/>
      <c r="AK2475" s="357"/>
      <c r="AL2475" s="357"/>
      <c r="AM2475" s="357"/>
    </row>
    <row r="2476" spans="5:39" x14ac:dyDescent="0.25">
      <c r="E2476" s="356"/>
      <c r="F2476" s="356"/>
      <c r="G2476" s="356"/>
      <c r="H2476" s="356"/>
      <c r="I2476" s="356"/>
      <c r="J2476" s="357"/>
      <c r="K2476" s="357"/>
      <c r="L2476" s="357"/>
      <c r="M2476" s="357"/>
      <c r="N2476" s="358"/>
      <c r="O2476" s="358"/>
      <c r="P2476" s="358"/>
      <c r="Q2476" s="358"/>
      <c r="R2476" s="358"/>
      <c r="S2476" s="358"/>
      <c r="T2476" s="359"/>
      <c r="U2476" s="360"/>
      <c r="V2476" s="360"/>
      <c r="W2476" s="357"/>
      <c r="X2476" s="357"/>
      <c r="Y2476" s="446"/>
      <c r="Z2476" s="443"/>
      <c r="AA2476" s="446"/>
      <c r="AB2476" s="357"/>
      <c r="AC2476" s="357"/>
      <c r="AD2476" s="357"/>
      <c r="AE2476" s="357"/>
      <c r="AF2476" s="357"/>
      <c r="AG2476" s="446"/>
      <c r="AH2476" s="357"/>
      <c r="AI2476" s="357"/>
      <c r="AJ2476" s="357"/>
      <c r="AK2476" s="357"/>
      <c r="AL2476" s="357"/>
      <c r="AM2476" s="357"/>
    </row>
    <row r="2477" spans="5:39" x14ac:dyDescent="0.25">
      <c r="E2477" s="356"/>
      <c r="F2477" s="356"/>
      <c r="G2477" s="356"/>
      <c r="H2477" s="356"/>
      <c r="I2477" s="356"/>
      <c r="J2477" s="357"/>
      <c r="K2477" s="357"/>
      <c r="L2477" s="357"/>
      <c r="M2477" s="357"/>
      <c r="N2477" s="358"/>
      <c r="O2477" s="358"/>
      <c r="P2477" s="358"/>
      <c r="Q2477" s="358"/>
      <c r="R2477" s="358"/>
      <c r="S2477" s="358"/>
      <c r="T2477" s="359"/>
      <c r="U2477" s="360"/>
      <c r="V2477" s="360"/>
      <c r="W2477" s="357"/>
      <c r="X2477" s="357"/>
      <c r="Y2477" s="446"/>
      <c r="Z2477" s="443"/>
      <c r="AA2477" s="446"/>
      <c r="AB2477" s="357"/>
      <c r="AC2477" s="357"/>
      <c r="AD2477" s="357"/>
      <c r="AE2477" s="357"/>
      <c r="AF2477" s="357"/>
      <c r="AG2477" s="446"/>
      <c r="AH2477" s="357"/>
      <c r="AI2477" s="357"/>
      <c r="AJ2477" s="357"/>
      <c r="AK2477" s="357"/>
      <c r="AL2477" s="357"/>
      <c r="AM2477" s="357"/>
    </row>
    <row r="2478" spans="5:39" x14ac:dyDescent="0.25">
      <c r="E2478" s="356"/>
      <c r="F2478" s="356"/>
      <c r="G2478" s="356"/>
      <c r="H2478" s="356"/>
      <c r="I2478" s="356"/>
      <c r="J2478" s="357"/>
      <c r="K2478" s="357"/>
      <c r="L2478" s="357"/>
      <c r="M2478" s="357"/>
      <c r="N2478" s="358"/>
      <c r="O2478" s="358"/>
      <c r="P2478" s="358"/>
      <c r="Q2478" s="358"/>
      <c r="R2478" s="358"/>
      <c r="S2478" s="358"/>
      <c r="T2478" s="359"/>
      <c r="U2478" s="360"/>
      <c r="V2478" s="360"/>
      <c r="W2478" s="357"/>
      <c r="X2478" s="357"/>
      <c r="Y2478" s="446"/>
      <c r="Z2478" s="443"/>
      <c r="AA2478" s="446"/>
      <c r="AB2478" s="357"/>
      <c r="AC2478" s="357"/>
      <c r="AD2478" s="357"/>
      <c r="AE2478" s="357"/>
      <c r="AF2478" s="357"/>
      <c r="AG2478" s="446"/>
      <c r="AH2478" s="357"/>
      <c r="AI2478" s="357"/>
      <c r="AJ2478" s="357"/>
      <c r="AK2478" s="357"/>
      <c r="AL2478" s="357"/>
      <c r="AM2478" s="357"/>
    </row>
    <row r="2479" spans="5:39" x14ac:dyDescent="0.25">
      <c r="E2479" s="356"/>
      <c r="F2479" s="356"/>
      <c r="G2479" s="356"/>
      <c r="H2479" s="356"/>
      <c r="I2479" s="356"/>
      <c r="J2479" s="357"/>
      <c r="K2479" s="357"/>
      <c r="L2479" s="357"/>
      <c r="M2479" s="357"/>
      <c r="N2479" s="358"/>
      <c r="O2479" s="358"/>
      <c r="P2479" s="358"/>
      <c r="Q2479" s="358"/>
      <c r="R2479" s="358"/>
      <c r="S2479" s="358"/>
      <c r="T2479" s="359"/>
      <c r="U2479" s="360"/>
      <c r="V2479" s="360"/>
      <c r="W2479" s="357"/>
      <c r="X2479" s="357"/>
      <c r="Y2479" s="446"/>
      <c r="Z2479" s="443"/>
      <c r="AA2479" s="446"/>
      <c r="AB2479" s="357"/>
      <c r="AC2479" s="357"/>
      <c r="AD2479" s="357"/>
      <c r="AE2479" s="357"/>
      <c r="AF2479" s="357"/>
      <c r="AG2479" s="446"/>
      <c r="AH2479" s="357"/>
      <c r="AI2479" s="357"/>
      <c r="AJ2479" s="357"/>
      <c r="AK2479" s="357"/>
      <c r="AL2479" s="357"/>
      <c r="AM2479" s="357"/>
    </row>
    <row r="2480" spans="5:39" x14ac:dyDescent="0.25">
      <c r="E2480" s="356"/>
      <c r="F2480" s="356"/>
      <c r="G2480" s="356"/>
      <c r="H2480" s="356"/>
      <c r="I2480" s="356"/>
      <c r="J2480" s="357"/>
      <c r="K2480" s="357"/>
      <c r="L2480" s="357"/>
      <c r="M2480" s="357"/>
      <c r="N2480" s="358"/>
      <c r="O2480" s="358"/>
      <c r="P2480" s="358"/>
      <c r="Q2480" s="358"/>
      <c r="R2480" s="358"/>
      <c r="S2480" s="358"/>
      <c r="T2480" s="359"/>
      <c r="U2480" s="360"/>
      <c r="V2480" s="360"/>
      <c r="W2480" s="357"/>
      <c r="X2480" s="357"/>
      <c r="Y2480" s="446"/>
      <c r="Z2480" s="443"/>
      <c r="AA2480" s="446"/>
      <c r="AB2480" s="357"/>
      <c r="AC2480" s="357"/>
      <c r="AD2480" s="357"/>
      <c r="AE2480" s="357"/>
      <c r="AF2480" s="357"/>
      <c r="AG2480" s="446"/>
      <c r="AH2480" s="357"/>
      <c r="AI2480" s="357"/>
      <c r="AJ2480" s="357"/>
      <c r="AK2480" s="357"/>
      <c r="AL2480" s="357"/>
      <c r="AM2480" s="357"/>
    </row>
    <row r="2481" spans="5:39" x14ac:dyDescent="0.25">
      <c r="E2481" s="356"/>
      <c r="F2481" s="356"/>
      <c r="G2481" s="356"/>
      <c r="H2481" s="356"/>
      <c r="I2481" s="356"/>
      <c r="J2481" s="357"/>
      <c r="K2481" s="357"/>
      <c r="L2481" s="357"/>
      <c r="M2481" s="357"/>
      <c r="N2481" s="358"/>
      <c r="O2481" s="358"/>
      <c r="P2481" s="358"/>
      <c r="Q2481" s="358"/>
      <c r="R2481" s="358"/>
      <c r="S2481" s="358"/>
      <c r="T2481" s="359"/>
      <c r="U2481" s="360"/>
      <c r="V2481" s="360"/>
      <c r="W2481" s="357"/>
      <c r="X2481" s="357"/>
      <c r="Y2481" s="446"/>
      <c r="Z2481" s="443"/>
      <c r="AA2481" s="446"/>
      <c r="AB2481" s="357"/>
      <c r="AC2481" s="357"/>
      <c r="AD2481" s="357"/>
      <c r="AE2481" s="357"/>
      <c r="AF2481" s="357"/>
      <c r="AG2481" s="446"/>
      <c r="AH2481" s="357"/>
      <c r="AI2481" s="357"/>
      <c r="AJ2481" s="357"/>
      <c r="AK2481" s="357"/>
      <c r="AL2481" s="357"/>
      <c r="AM2481" s="357"/>
    </row>
    <row r="2482" spans="5:39" x14ac:dyDescent="0.25">
      <c r="E2482" s="356"/>
      <c r="F2482" s="356"/>
      <c r="G2482" s="356"/>
      <c r="H2482" s="356"/>
      <c r="I2482" s="356"/>
      <c r="J2482" s="357"/>
      <c r="K2482" s="357"/>
      <c r="L2482" s="357"/>
      <c r="M2482" s="357"/>
      <c r="N2482" s="358"/>
      <c r="O2482" s="358"/>
      <c r="P2482" s="358"/>
      <c r="Q2482" s="358"/>
      <c r="R2482" s="358"/>
      <c r="S2482" s="358"/>
      <c r="T2482" s="359"/>
      <c r="U2482" s="360"/>
      <c r="V2482" s="360"/>
      <c r="W2482" s="357"/>
      <c r="X2482" s="357"/>
      <c r="Y2482" s="446"/>
      <c r="Z2482" s="443"/>
      <c r="AA2482" s="446"/>
      <c r="AB2482" s="357"/>
      <c r="AC2482" s="357"/>
      <c r="AD2482" s="357"/>
      <c r="AE2482" s="357"/>
      <c r="AF2482" s="357"/>
      <c r="AG2482" s="446"/>
      <c r="AH2482" s="357"/>
      <c r="AI2482" s="357"/>
      <c r="AJ2482" s="357"/>
      <c r="AK2482" s="357"/>
      <c r="AL2482" s="357"/>
      <c r="AM2482" s="357"/>
    </row>
    <row r="2483" spans="5:39" x14ac:dyDescent="0.25">
      <c r="E2483" s="356"/>
      <c r="F2483" s="356"/>
      <c r="G2483" s="356"/>
      <c r="H2483" s="356"/>
      <c r="I2483" s="356"/>
      <c r="J2483" s="357"/>
      <c r="K2483" s="357"/>
      <c r="L2483" s="357"/>
      <c r="M2483" s="357"/>
      <c r="N2483" s="358"/>
      <c r="O2483" s="358"/>
      <c r="P2483" s="358"/>
      <c r="Q2483" s="358"/>
      <c r="R2483" s="358"/>
      <c r="S2483" s="358"/>
      <c r="T2483" s="359"/>
      <c r="U2483" s="360"/>
      <c r="V2483" s="360"/>
      <c r="W2483" s="357"/>
      <c r="X2483" s="357"/>
      <c r="Y2483" s="446"/>
      <c r="Z2483" s="443"/>
      <c r="AA2483" s="446"/>
      <c r="AB2483" s="357"/>
      <c r="AC2483" s="357"/>
      <c r="AD2483" s="357"/>
      <c r="AE2483" s="357"/>
      <c r="AF2483" s="357"/>
      <c r="AG2483" s="446"/>
      <c r="AH2483" s="357"/>
      <c r="AI2483" s="357"/>
      <c r="AJ2483" s="357"/>
      <c r="AK2483" s="357"/>
      <c r="AL2483" s="357"/>
      <c r="AM2483" s="357"/>
    </row>
    <row r="2484" spans="5:39" x14ac:dyDescent="0.25">
      <c r="E2484" s="356"/>
      <c r="F2484" s="356"/>
      <c r="G2484" s="356"/>
      <c r="H2484" s="356"/>
      <c r="I2484" s="356"/>
      <c r="J2484" s="357"/>
      <c r="K2484" s="357"/>
      <c r="L2484" s="357"/>
      <c r="M2484" s="357"/>
      <c r="N2484" s="358"/>
      <c r="O2484" s="358"/>
      <c r="P2484" s="358"/>
      <c r="Q2484" s="358"/>
      <c r="R2484" s="358"/>
      <c r="S2484" s="358"/>
      <c r="T2484" s="359"/>
      <c r="U2484" s="360"/>
      <c r="V2484" s="360"/>
      <c r="W2484" s="357"/>
      <c r="X2484" s="357"/>
      <c r="Y2484" s="446"/>
      <c r="Z2484" s="443"/>
      <c r="AA2484" s="446"/>
      <c r="AB2484" s="357"/>
      <c r="AC2484" s="357"/>
      <c r="AD2484" s="357"/>
      <c r="AE2484" s="357"/>
      <c r="AF2484" s="357"/>
      <c r="AG2484" s="446"/>
      <c r="AH2484" s="357"/>
      <c r="AI2484" s="357"/>
      <c r="AJ2484" s="357"/>
      <c r="AK2484" s="357"/>
      <c r="AL2484" s="357"/>
      <c r="AM2484" s="357"/>
    </row>
    <row r="2485" spans="5:39" x14ac:dyDescent="0.25">
      <c r="E2485" s="356"/>
      <c r="F2485" s="356"/>
      <c r="G2485" s="356"/>
      <c r="H2485" s="356"/>
      <c r="I2485" s="356"/>
      <c r="J2485" s="357"/>
      <c r="K2485" s="357"/>
      <c r="L2485" s="357"/>
      <c r="M2485" s="357"/>
      <c r="N2485" s="358"/>
      <c r="O2485" s="358"/>
      <c r="P2485" s="358"/>
      <c r="Q2485" s="358"/>
      <c r="R2485" s="358"/>
      <c r="S2485" s="358"/>
      <c r="T2485" s="359"/>
      <c r="U2485" s="360"/>
      <c r="V2485" s="360"/>
      <c r="W2485" s="357"/>
      <c r="X2485" s="357"/>
      <c r="Y2485" s="446"/>
      <c r="Z2485" s="443"/>
      <c r="AA2485" s="446"/>
      <c r="AB2485" s="357"/>
      <c r="AC2485" s="357"/>
      <c r="AD2485" s="357"/>
      <c r="AE2485" s="357"/>
      <c r="AF2485" s="357"/>
      <c r="AG2485" s="446"/>
      <c r="AH2485" s="357"/>
      <c r="AI2485" s="357"/>
      <c r="AJ2485" s="357"/>
      <c r="AK2485" s="357"/>
      <c r="AL2485" s="357"/>
      <c r="AM2485" s="357"/>
    </row>
    <row r="2486" spans="5:39" x14ac:dyDescent="0.25">
      <c r="E2486" s="356"/>
      <c r="F2486" s="356"/>
      <c r="G2486" s="356"/>
      <c r="H2486" s="356"/>
      <c r="I2486" s="356"/>
      <c r="J2486" s="357"/>
      <c r="K2486" s="357"/>
      <c r="L2486" s="357"/>
      <c r="M2486" s="357"/>
      <c r="N2486" s="358"/>
      <c r="O2486" s="358"/>
      <c r="P2486" s="358"/>
      <c r="Q2486" s="358"/>
      <c r="R2486" s="358"/>
      <c r="S2486" s="358"/>
      <c r="T2486" s="359"/>
      <c r="U2486" s="360"/>
      <c r="V2486" s="360"/>
      <c r="W2486" s="357"/>
      <c r="X2486" s="357"/>
      <c r="Y2486" s="446"/>
      <c r="Z2486" s="443"/>
      <c r="AA2486" s="446"/>
      <c r="AB2486" s="357"/>
      <c r="AC2486" s="357"/>
      <c r="AD2486" s="357"/>
      <c r="AE2486" s="357"/>
      <c r="AF2486" s="357"/>
      <c r="AG2486" s="446"/>
      <c r="AH2486" s="357"/>
      <c r="AI2486" s="357"/>
      <c r="AJ2486" s="357"/>
      <c r="AK2486" s="357"/>
      <c r="AL2486" s="357"/>
      <c r="AM2486" s="357"/>
    </row>
    <row r="2487" spans="5:39" x14ac:dyDescent="0.25">
      <c r="E2487" s="356"/>
      <c r="F2487" s="356"/>
      <c r="G2487" s="356"/>
      <c r="H2487" s="356"/>
      <c r="I2487" s="356"/>
      <c r="J2487" s="357"/>
      <c r="K2487" s="357"/>
      <c r="L2487" s="357"/>
      <c r="M2487" s="357"/>
      <c r="N2487" s="358"/>
      <c r="O2487" s="358"/>
      <c r="P2487" s="358"/>
      <c r="Q2487" s="358"/>
      <c r="R2487" s="358"/>
      <c r="S2487" s="358"/>
      <c r="T2487" s="359"/>
      <c r="U2487" s="360"/>
      <c r="V2487" s="360"/>
      <c r="W2487" s="357"/>
      <c r="X2487" s="357"/>
      <c r="Y2487" s="446"/>
      <c r="Z2487" s="443"/>
      <c r="AA2487" s="446"/>
      <c r="AB2487" s="357"/>
      <c r="AC2487" s="357"/>
      <c r="AD2487" s="357"/>
      <c r="AE2487" s="357"/>
      <c r="AF2487" s="357"/>
      <c r="AG2487" s="446"/>
      <c r="AH2487" s="357"/>
      <c r="AI2487" s="357"/>
      <c r="AJ2487" s="357"/>
      <c r="AK2487" s="357"/>
      <c r="AL2487" s="357"/>
      <c r="AM2487" s="357"/>
    </row>
    <row r="2488" spans="5:39" x14ac:dyDescent="0.25">
      <c r="E2488" s="356"/>
      <c r="F2488" s="356"/>
      <c r="G2488" s="356"/>
      <c r="H2488" s="356"/>
      <c r="I2488" s="356"/>
      <c r="J2488" s="357"/>
      <c r="K2488" s="357"/>
      <c r="L2488" s="357"/>
      <c r="M2488" s="357"/>
      <c r="N2488" s="358"/>
      <c r="O2488" s="358"/>
      <c r="P2488" s="358"/>
      <c r="Q2488" s="358"/>
      <c r="R2488" s="358"/>
      <c r="S2488" s="358"/>
      <c r="T2488" s="359"/>
      <c r="U2488" s="360"/>
      <c r="V2488" s="360"/>
      <c r="W2488" s="357"/>
      <c r="X2488" s="357"/>
      <c r="Y2488" s="446"/>
      <c r="Z2488" s="443"/>
      <c r="AA2488" s="446"/>
      <c r="AB2488" s="357"/>
      <c r="AC2488" s="357"/>
      <c r="AD2488" s="357"/>
      <c r="AE2488" s="357"/>
      <c r="AF2488" s="357"/>
      <c r="AG2488" s="446"/>
      <c r="AH2488" s="357"/>
      <c r="AI2488" s="357"/>
      <c r="AJ2488" s="357"/>
      <c r="AK2488" s="357"/>
      <c r="AL2488" s="357"/>
      <c r="AM2488" s="357"/>
    </row>
    <row r="2489" spans="5:39" x14ac:dyDescent="0.25">
      <c r="E2489" s="356"/>
      <c r="F2489" s="356"/>
      <c r="G2489" s="356"/>
      <c r="H2489" s="356"/>
      <c r="I2489" s="356"/>
      <c r="J2489" s="357"/>
      <c r="K2489" s="357"/>
      <c r="L2489" s="357"/>
      <c r="M2489" s="357"/>
      <c r="N2489" s="358"/>
      <c r="O2489" s="358"/>
      <c r="P2489" s="358"/>
      <c r="Q2489" s="358"/>
      <c r="R2489" s="358"/>
      <c r="S2489" s="358"/>
      <c r="T2489" s="359"/>
      <c r="U2489" s="360"/>
      <c r="V2489" s="360"/>
      <c r="W2489" s="357"/>
      <c r="X2489" s="357"/>
      <c r="Y2489" s="446"/>
      <c r="Z2489" s="443"/>
      <c r="AA2489" s="446"/>
      <c r="AB2489" s="357"/>
      <c r="AC2489" s="357"/>
      <c r="AD2489" s="357"/>
      <c r="AE2489" s="357"/>
      <c r="AF2489" s="357"/>
      <c r="AG2489" s="446"/>
      <c r="AH2489" s="357"/>
      <c r="AI2489" s="357"/>
      <c r="AJ2489" s="357"/>
      <c r="AK2489" s="357"/>
      <c r="AL2489" s="357"/>
      <c r="AM2489" s="357"/>
    </row>
    <row r="2490" spans="5:39" x14ac:dyDescent="0.25">
      <c r="E2490" s="356"/>
      <c r="F2490" s="356"/>
      <c r="G2490" s="356"/>
      <c r="H2490" s="356"/>
      <c r="I2490" s="356"/>
      <c r="J2490" s="357"/>
      <c r="K2490" s="357"/>
      <c r="L2490" s="357"/>
      <c r="M2490" s="357"/>
      <c r="N2490" s="358"/>
      <c r="O2490" s="358"/>
      <c r="P2490" s="358"/>
      <c r="Q2490" s="358"/>
      <c r="R2490" s="358"/>
      <c r="S2490" s="358"/>
      <c r="T2490" s="359"/>
      <c r="U2490" s="360"/>
      <c r="V2490" s="360"/>
      <c r="W2490" s="357"/>
      <c r="X2490" s="357"/>
      <c r="Y2490" s="446"/>
      <c r="Z2490" s="443"/>
      <c r="AA2490" s="446"/>
      <c r="AB2490" s="357"/>
      <c r="AC2490" s="357"/>
      <c r="AD2490" s="357"/>
      <c r="AE2490" s="357"/>
      <c r="AF2490" s="357"/>
      <c r="AG2490" s="446"/>
      <c r="AH2490" s="357"/>
      <c r="AI2490" s="357"/>
      <c r="AJ2490" s="357"/>
      <c r="AK2490" s="357"/>
      <c r="AL2490" s="357"/>
      <c r="AM2490" s="357"/>
    </row>
    <row r="2491" spans="5:39" x14ac:dyDescent="0.25">
      <c r="E2491" s="356"/>
      <c r="F2491" s="356"/>
      <c r="G2491" s="356"/>
      <c r="H2491" s="356"/>
      <c r="I2491" s="356"/>
      <c r="J2491" s="357"/>
      <c r="K2491" s="357"/>
      <c r="L2491" s="357"/>
      <c r="M2491" s="357"/>
      <c r="N2491" s="358"/>
      <c r="O2491" s="358"/>
      <c r="P2491" s="358"/>
      <c r="Q2491" s="358"/>
      <c r="R2491" s="358"/>
      <c r="S2491" s="358"/>
      <c r="T2491" s="359"/>
      <c r="U2491" s="360"/>
      <c r="V2491" s="360"/>
      <c r="W2491" s="357"/>
      <c r="X2491" s="357"/>
      <c r="Y2491" s="446"/>
      <c r="Z2491" s="443"/>
      <c r="AA2491" s="446"/>
      <c r="AB2491" s="357"/>
      <c r="AC2491" s="357"/>
      <c r="AD2491" s="357"/>
      <c r="AE2491" s="357"/>
      <c r="AF2491" s="357"/>
      <c r="AG2491" s="446"/>
      <c r="AH2491" s="357"/>
      <c r="AI2491" s="357"/>
      <c r="AJ2491" s="357"/>
      <c r="AK2491" s="357"/>
      <c r="AL2491" s="357"/>
      <c r="AM2491" s="357"/>
    </row>
    <row r="2492" spans="5:39" x14ac:dyDescent="0.25">
      <c r="E2492" s="356"/>
      <c r="F2492" s="356"/>
      <c r="G2492" s="356"/>
      <c r="H2492" s="356"/>
      <c r="I2492" s="356"/>
      <c r="J2492" s="357"/>
      <c r="K2492" s="357"/>
      <c r="L2492" s="357"/>
      <c r="M2492" s="357"/>
      <c r="N2492" s="358"/>
      <c r="O2492" s="358"/>
      <c r="P2492" s="358"/>
      <c r="Q2492" s="358"/>
      <c r="R2492" s="358"/>
      <c r="S2492" s="358"/>
      <c r="T2492" s="359"/>
      <c r="U2492" s="360"/>
      <c r="V2492" s="360"/>
      <c r="W2492" s="357"/>
      <c r="X2492" s="357"/>
      <c r="Y2492" s="446"/>
      <c r="Z2492" s="443"/>
      <c r="AA2492" s="446"/>
      <c r="AB2492" s="357"/>
      <c r="AC2492" s="357"/>
      <c r="AD2492" s="357"/>
      <c r="AE2492" s="357"/>
      <c r="AF2492" s="357"/>
      <c r="AG2492" s="446"/>
      <c r="AH2492" s="357"/>
      <c r="AI2492" s="357"/>
      <c r="AJ2492" s="357"/>
      <c r="AK2492" s="357"/>
      <c r="AL2492" s="357"/>
      <c r="AM2492" s="357"/>
    </row>
    <row r="2493" spans="5:39" x14ac:dyDescent="0.25">
      <c r="E2493" s="356"/>
      <c r="F2493" s="356"/>
      <c r="G2493" s="356"/>
      <c r="H2493" s="356"/>
      <c r="I2493" s="356"/>
      <c r="J2493" s="357"/>
      <c r="K2493" s="357"/>
      <c r="L2493" s="357"/>
      <c r="M2493" s="357"/>
      <c r="N2493" s="358"/>
      <c r="O2493" s="358"/>
      <c r="P2493" s="358"/>
      <c r="Q2493" s="358"/>
      <c r="R2493" s="358"/>
      <c r="S2493" s="358"/>
      <c r="T2493" s="359"/>
      <c r="U2493" s="360"/>
      <c r="V2493" s="360"/>
      <c r="W2493" s="357"/>
      <c r="X2493" s="357"/>
      <c r="Y2493" s="446"/>
      <c r="Z2493" s="443"/>
      <c r="AA2493" s="446"/>
      <c r="AB2493" s="357"/>
      <c r="AC2493" s="357"/>
      <c r="AD2493" s="357"/>
      <c r="AE2493" s="357"/>
      <c r="AF2493" s="357"/>
      <c r="AG2493" s="446"/>
      <c r="AH2493" s="357"/>
      <c r="AI2493" s="357"/>
      <c r="AJ2493" s="357"/>
      <c r="AK2493" s="357"/>
      <c r="AL2493" s="357"/>
      <c r="AM2493" s="357"/>
    </row>
    <row r="2494" spans="5:39" x14ac:dyDescent="0.25">
      <c r="E2494" s="356"/>
      <c r="F2494" s="356"/>
      <c r="G2494" s="356"/>
      <c r="H2494" s="356"/>
      <c r="I2494" s="356"/>
      <c r="J2494" s="357"/>
      <c r="K2494" s="357"/>
      <c r="L2494" s="357"/>
      <c r="M2494" s="357"/>
      <c r="N2494" s="358"/>
      <c r="O2494" s="358"/>
      <c r="P2494" s="358"/>
      <c r="Q2494" s="358"/>
      <c r="R2494" s="358"/>
      <c r="S2494" s="358"/>
      <c r="T2494" s="359"/>
      <c r="U2494" s="360"/>
      <c r="V2494" s="360"/>
      <c r="W2494" s="357"/>
      <c r="X2494" s="357"/>
      <c r="Y2494" s="446"/>
      <c r="Z2494" s="443"/>
      <c r="AA2494" s="446"/>
      <c r="AB2494" s="357"/>
      <c r="AC2494" s="357"/>
      <c r="AD2494" s="357"/>
      <c r="AE2494" s="357"/>
      <c r="AF2494" s="357"/>
      <c r="AG2494" s="446"/>
      <c r="AH2494" s="357"/>
      <c r="AI2494" s="357"/>
      <c r="AJ2494" s="357"/>
      <c r="AK2494" s="357"/>
      <c r="AL2494" s="357"/>
      <c r="AM2494" s="357"/>
    </row>
    <row r="2495" spans="5:39" x14ac:dyDescent="0.25">
      <c r="E2495" s="356"/>
      <c r="F2495" s="356"/>
      <c r="G2495" s="356"/>
      <c r="H2495" s="356"/>
      <c r="I2495" s="356"/>
      <c r="J2495" s="357"/>
      <c r="K2495" s="357"/>
      <c r="L2495" s="357"/>
      <c r="M2495" s="357"/>
      <c r="N2495" s="358"/>
      <c r="O2495" s="358"/>
      <c r="P2495" s="358"/>
      <c r="Q2495" s="358"/>
      <c r="R2495" s="358"/>
      <c r="S2495" s="358"/>
      <c r="T2495" s="359"/>
      <c r="U2495" s="360"/>
      <c r="V2495" s="360"/>
      <c r="W2495" s="357"/>
      <c r="X2495" s="357"/>
      <c r="Y2495" s="446"/>
      <c r="Z2495" s="443"/>
      <c r="AA2495" s="446"/>
      <c r="AB2495" s="357"/>
      <c r="AC2495" s="357"/>
      <c r="AD2495" s="357"/>
      <c r="AE2495" s="357"/>
      <c r="AF2495" s="357"/>
      <c r="AG2495" s="446"/>
      <c r="AH2495" s="357"/>
      <c r="AI2495" s="357"/>
      <c r="AJ2495" s="357"/>
      <c r="AK2495" s="357"/>
      <c r="AL2495" s="357"/>
      <c r="AM2495" s="357"/>
    </row>
    <row r="2496" spans="5:39" x14ac:dyDescent="0.25">
      <c r="E2496" s="356"/>
      <c r="F2496" s="356"/>
      <c r="G2496" s="356"/>
      <c r="H2496" s="356"/>
      <c r="I2496" s="356"/>
      <c r="J2496" s="357"/>
      <c r="K2496" s="357"/>
      <c r="L2496" s="357"/>
      <c r="M2496" s="357"/>
      <c r="N2496" s="358"/>
      <c r="O2496" s="358"/>
      <c r="P2496" s="358"/>
      <c r="Q2496" s="358"/>
      <c r="R2496" s="358"/>
      <c r="S2496" s="358"/>
      <c r="T2496" s="359"/>
      <c r="U2496" s="360"/>
      <c r="V2496" s="360"/>
      <c r="W2496" s="357"/>
      <c r="X2496" s="357"/>
      <c r="Y2496" s="446"/>
      <c r="Z2496" s="443"/>
      <c r="AA2496" s="446"/>
      <c r="AB2496" s="357"/>
      <c r="AC2496" s="357"/>
      <c r="AD2496" s="357"/>
      <c r="AE2496" s="357"/>
      <c r="AF2496" s="357"/>
      <c r="AG2496" s="446"/>
      <c r="AH2496" s="357"/>
      <c r="AI2496" s="357"/>
      <c r="AJ2496" s="357"/>
      <c r="AK2496" s="357"/>
      <c r="AL2496" s="357"/>
      <c r="AM2496" s="357"/>
    </row>
    <row r="2497" spans="5:39" x14ac:dyDescent="0.25">
      <c r="E2497" s="356"/>
      <c r="F2497" s="356"/>
      <c r="G2497" s="356"/>
      <c r="H2497" s="356"/>
      <c r="I2497" s="356"/>
      <c r="J2497" s="357"/>
      <c r="K2497" s="357"/>
      <c r="L2497" s="357"/>
      <c r="M2497" s="357"/>
      <c r="N2497" s="358"/>
      <c r="O2497" s="358"/>
      <c r="P2497" s="358"/>
      <c r="Q2497" s="358"/>
      <c r="R2497" s="358"/>
      <c r="S2497" s="358"/>
      <c r="T2497" s="359"/>
      <c r="U2497" s="360"/>
      <c r="V2497" s="360"/>
      <c r="W2497" s="357"/>
      <c r="X2497" s="357"/>
      <c r="Y2497" s="446"/>
      <c r="Z2497" s="443"/>
      <c r="AA2497" s="446"/>
      <c r="AB2497" s="357"/>
      <c r="AC2497" s="357"/>
      <c r="AD2497" s="357"/>
      <c r="AE2497" s="357"/>
      <c r="AF2497" s="357"/>
      <c r="AG2497" s="446"/>
      <c r="AH2497" s="357"/>
      <c r="AI2497" s="357"/>
      <c r="AJ2497" s="357"/>
      <c r="AK2497" s="357"/>
      <c r="AL2497" s="357"/>
      <c r="AM2497" s="357"/>
    </row>
    <row r="2498" spans="5:39" x14ac:dyDescent="0.25">
      <c r="E2498" s="356"/>
      <c r="F2498" s="356"/>
      <c r="G2498" s="356"/>
      <c r="H2498" s="356"/>
      <c r="I2498" s="356"/>
      <c r="J2498" s="357"/>
      <c r="K2498" s="357"/>
      <c r="L2498" s="357"/>
      <c r="M2498" s="357"/>
      <c r="N2498" s="358"/>
      <c r="O2498" s="358"/>
      <c r="P2498" s="358"/>
      <c r="Q2498" s="358"/>
      <c r="R2498" s="358"/>
      <c r="S2498" s="358"/>
      <c r="T2498" s="359"/>
      <c r="U2498" s="360"/>
      <c r="V2498" s="360"/>
      <c r="W2498" s="357"/>
      <c r="X2498" s="357"/>
      <c r="Y2498" s="446"/>
      <c r="Z2498" s="443"/>
      <c r="AA2498" s="446"/>
      <c r="AB2498" s="357"/>
      <c r="AC2498" s="357"/>
      <c r="AD2498" s="357"/>
      <c r="AE2498" s="357"/>
      <c r="AF2498" s="357"/>
      <c r="AG2498" s="446"/>
      <c r="AH2498" s="357"/>
      <c r="AI2498" s="357"/>
      <c r="AJ2498" s="357"/>
      <c r="AK2498" s="357"/>
      <c r="AL2498" s="357"/>
      <c r="AM2498" s="357"/>
    </row>
    <row r="2499" spans="5:39" x14ac:dyDescent="0.25">
      <c r="E2499" s="356"/>
      <c r="F2499" s="356"/>
      <c r="G2499" s="356"/>
      <c r="H2499" s="356"/>
      <c r="I2499" s="356"/>
      <c r="J2499" s="357"/>
      <c r="K2499" s="357"/>
      <c r="L2499" s="357"/>
      <c r="M2499" s="357"/>
      <c r="N2499" s="358"/>
      <c r="O2499" s="358"/>
      <c r="P2499" s="358"/>
      <c r="Q2499" s="358"/>
      <c r="R2499" s="358"/>
      <c r="S2499" s="358"/>
      <c r="T2499" s="359"/>
      <c r="U2499" s="360"/>
      <c r="V2499" s="360"/>
      <c r="W2499" s="357"/>
      <c r="X2499" s="357"/>
      <c r="Y2499" s="446"/>
      <c r="Z2499" s="443"/>
      <c r="AA2499" s="446"/>
      <c r="AB2499" s="357"/>
      <c r="AC2499" s="357"/>
      <c r="AD2499" s="357"/>
      <c r="AE2499" s="357"/>
      <c r="AF2499" s="357"/>
      <c r="AG2499" s="446"/>
      <c r="AH2499" s="357"/>
      <c r="AI2499" s="357"/>
      <c r="AJ2499" s="357"/>
      <c r="AK2499" s="357"/>
      <c r="AL2499" s="357"/>
      <c r="AM2499" s="357"/>
    </row>
    <row r="2500" spans="5:39" x14ac:dyDescent="0.25">
      <c r="E2500" s="356"/>
      <c r="F2500" s="356"/>
      <c r="G2500" s="356"/>
      <c r="H2500" s="356"/>
      <c r="I2500" s="356"/>
      <c r="J2500" s="357"/>
      <c r="K2500" s="357"/>
      <c r="L2500" s="357"/>
      <c r="M2500" s="357"/>
      <c r="N2500" s="358"/>
      <c r="O2500" s="358"/>
      <c r="P2500" s="358"/>
      <c r="Q2500" s="358"/>
      <c r="R2500" s="358"/>
      <c r="S2500" s="358"/>
      <c r="T2500" s="359"/>
      <c r="U2500" s="360"/>
      <c r="V2500" s="360"/>
      <c r="W2500" s="357"/>
      <c r="X2500" s="357"/>
      <c r="Y2500" s="446"/>
      <c r="Z2500" s="443"/>
      <c r="AA2500" s="446"/>
      <c r="AB2500" s="357"/>
      <c r="AC2500" s="357"/>
      <c r="AD2500" s="357"/>
      <c r="AE2500" s="357"/>
      <c r="AF2500" s="357"/>
      <c r="AG2500" s="446"/>
      <c r="AH2500" s="357"/>
      <c r="AI2500" s="357"/>
      <c r="AJ2500" s="357"/>
      <c r="AK2500" s="357"/>
      <c r="AL2500" s="357"/>
      <c r="AM2500" s="357"/>
    </row>
    <row r="2501" spans="5:39" x14ac:dyDescent="0.25">
      <c r="E2501" s="356"/>
      <c r="F2501" s="356"/>
      <c r="G2501" s="356"/>
      <c r="H2501" s="356"/>
      <c r="I2501" s="356"/>
      <c r="J2501" s="357"/>
      <c r="K2501" s="357"/>
      <c r="L2501" s="357"/>
      <c r="M2501" s="357"/>
      <c r="N2501" s="358"/>
      <c r="O2501" s="358"/>
      <c r="P2501" s="358"/>
      <c r="Q2501" s="358"/>
      <c r="R2501" s="358"/>
      <c r="S2501" s="358"/>
      <c r="T2501" s="359"/>
      <c r="U2501" s="360"/>
      <c r="V2501" s="360"/>
      <c r="W2501" s="357"/>
      <c r="X2501" s="357"/>
      <c r="Y2501" s="446"/>
      <c r="Z2501" s="443"/>
      <c r="AA2501" s="446"/>
      <c r="AB2501" s="357"/>
      <c r="AC2501" s="357"/>
      <c r="AD2501" s="357"/>
      <c r="AE2501" s="357"/>
      <c r="AF2501" s="357"/>
      <c r="AG2501" s="446"/>
      <c r="AH2501" s="357"/>
      <c r="AI2501" s="357"/>
      <c r="AJ2501" s="357"/>
      <c r="AK2501" s="357"/>
      <c r="AL2501" s="357"/>
      <c r="AM2501" s="357"/>
    </row>
    <row r="2502" spans="5:39" x14ac:dyDescent="0.25">
      <c r="E2502" s="356"/>
      <c r="F2502" s="356"/>
      <c r="G2502" s="356"/>
      <c r="H2502" s="356"/>
      <c r="I2502" s="356"/>
      <c r="J2502" s="357"/>
      <c r="K2502" s="357"/>
      <c r="L2502" s="357"/>
      <c r="M2502" s="357"/>
      <c r="N2502" s="358"/>
      <c r="O2502" s="358"/>
      <c r="P2502" s="358"/>
      <c r="Q2502" s="358"/>
      <c r="R2502" s="358"/>
      <c r="S2502" s="358"/>
      <c r="T2502" s="359"/>
      <c r="U2502" s="360"/>
      <c r="V2502" s="360"/>
      <c r="W2502" s="357"/>
      <c r="X2502" s="357"/>
      <c r="Y2502" s="446"/>
      <c r="Z2502" s="443"/>
      <c r="AA2502" s="446"/>
      <c r="AB2502" s="357"/>
      <c r="AC2502" s="357"/>
      <c r="AD2502" s="357"/>
      <c r="AE2502" s="357"/>
      <c r="AF2502" s="357"/>
      <c r="AG2502" s="446"/>
      <c r="AH2502" s="357"/>
      <c r="AI2502" s="357"/>
      <c r="AJ2502" s="357"/>
      <c r="AK2502" s="357"/>
      <c r="AL2502" s="357"/>
      <c r="AM2502" s="357"/>
    </row>
    <row r="2503" spans="5:39" x14ac:dyDescent="0.25">
      <c r="E2503" s="356"/>
      <c r="F2503" s="356"/>
      <c r="G2503" s="356"/>
      <c r="H2503" s="356"/>
      <c r="I2503" s="356"/>
      <c r="J2503" s="357"/>
      <c r="K2503" s="357"/>
      <c r="L2503" s="357"/>
      <c r="M2503" s="357"/>
      <c r="N2503" s="358"/>
      <c r="O2503" s="358"/>
      <c r="P2503" s="358"/>
      <c r="Q2503" s="358"/>
      <c r="R2503" s="358"/>
      <c r="S2503" s="358"/>
      <c r="T2503" s="359"/>
      <c r="U2503" s="360"/>
      <c r="V2503" s="360"/>
      <c r="W2503" s="357"/>
      <c r="X2503" s="357"/>
      <c r="Y2503" s="446"/>
      <c r="Z2503" s="443"/>
      <c r="AA2503" s="446"/>
      <c r="AB2503" s="357"/>
      <c r="AC2503" s="357"/>
      <c r="AD2503" s="357"/>
      <c r="AE2503" s="357"/>
      <c r="AF2503" s="357"/>
      <c r="AG2503" s="446"/>
      <c r="AH2503" s="357"/>
      <c r="AI2503" s="357"/>
      <c r="AJ2503" s="357"/>
      <c r="AK2503" s="357"/>
      <c r="AL2503" s="357"/>
      <c r="AM2503" s="357"/>
    </row>
    <row r="2504" spans="5:39" x14ac:dyDescent="0.25">
      <c r="E2504" s="356"/>
      <c r="F2504" s="356"/>
      <c r="G2504" s="356"/>
      <c r="H2504" s="356"/>
      <c r="I2504" s="356"/>
      <c r="J2504" s="357"/>
      <c r="K2504" s="357"/>
      <c r="L2504" s="357"/>
      <c r="M2504" s="357"/>
      <c r="N2504" s="358"/>
      <c r="O2504" s="358"/>
      <c r="P2504" s="358"/>
      <c r="Q2504" s="358"/>
      <c r="R2504" s="358"/>
      <c r="S2504" s="358"/>
      <c r="T2504" s="359"/>
      <c r="U2504" s="360"/>
      <c r="V2504" s="360"/>
      <c r="W2504" s="357"/>
      <c r="X2504" s="357"/>
      <c r="Y2504" s="446"/>
      <c r="Z2504" s="443"/>
      <c r="AA2504" s="446"/>
      <c r="AB2504" s="357"/>
      <c r="AC2504" s="357"/>
      <c r="AD2504" s="357"/>
      <c r="AE2504" s="357"/>
      <c r="AF2504" s="357"/>
      <c r="AG2504" s="446"/>
      <c r="AH2504" s="357"/>
      <c r="AI2504" s="357"/>
      <c r="AJ2504" s="357"/>
      <c r="AK2504" s="357"/>
      <c r="AL2504" s="357"/>
      <c r="AM2504" s="357"/>
    </row>
    <row r="2505" spans="5:39" x14ac:dyDescent="0.25">
      <c r="E2505" s="356"/>
      <c r="F2505" s="356"/>
      <c r="G2505" s="356"/>
      <c r="H2505" s="356"/>
      <c r="I2505" s="356"/>
      <c r="J2505" s="357"/>
      <c r="K2505" s="357"/>
      <c r="L2505" s="357"/>
      <c r="M2505" s="357"/>
      <c r="N2505" s="358"/>
      <c r="O2505" s="358"/>
      <c r="P2505" s="358"/>
      <c r="Q2505" s="358"/>
      <c r="R2505" s="358"/>
      <c r="S2505" s="358"/>
      <c r="T2505" s="359"/>
      <c r="U2505" s="360"/>
      <c r="V2505" s="360"/>
      <c r="W2505" s="357"/>
      <c r="X2505" s="357"/>
      <c r="Y2505" s="446"/>
      <c r="Z2505" s="443"/>
      <c r="AA2505" s="446"/>
      <c r="AB2505" s="357"/>
      <c r="AC2505" s="357"/>
      <c r="AD2505" s="357"/>
      <c r="AE2505" s="357"/>
      <c r="AF2505" s="357"/>
      <c r="AG2505" s="446"/>
      <c r="AH2505" s="357"/>
      <c r="AI2505" s="357"/>
      <c r="AJ2505" s="357"/>
      <c r="AK2505" s="357"/>
      <c r="AL2505" s="357"/>
      <c r="AM2505" s="357"/>
    </row>
    <row r="2506" spans="5:39" x14ac:dyDescent="0.25">
      <c r="E2506" s="356"/>
      <c r="F2506" s="356"/>
      <c r="G2506" s="356"/>
      <c r="H2506" s="356"/>
      <c r="I2506" s="356"/>
      <c r="J2506" s="357"/>
      <c r="K2506" s="357"/>
      <c r="L2506" s="357"/>
      <c r="M2506" s="357"/>
      <c r="N2506" s="358"/>
      <c r="O2506" s="358"/>
      <c r="P2506" s="358"/>
      <c r="Q2506" s="358"/>
      <c r="R2506" s="358"/>
      <c r="S2506" s="358"/>
      <c r="T2506" s="359"/>
      <c r="U2506" s="360"/>
      <c r="V2506" s="360"/>
      <c r="W2506" s="357"/>
      <c r="X2506" s="357"/>
      <c r="Y2506" s="446"/>
      <c r="Z2506" s="443"/>
      <c r="AA2506" s="446"/>
      <c r="AB2506" s="357"/>
      <c r="AC2506" s="357"/>
      <c r="AD2506" s="357"/>
      <c r="AE2506" s="357"/>
      <c r="AF2506" s="357"/>
      <c r="AG2506" s="446"/>
      <c r="AH2506" s="357"/>
      <c r="AI2506" s="357"/>
      <c r="AJ2506" s="357"/>
      <c r="AK2506" s="357"/>
      <c r="AL2506" s="357"/>
      <c r="AM2506" s="357"/>
    </row>
    <row r="2507" spans="5:39" x14ac:dyDescent="0.25">
      <c r="E2507" s="356"/>
      <c r="F2507" s="356"/>
      <c r="G2507" s="356"/>
      <c r="H2507" s="356"/>
      <c r="I2507" s="356"/>
      <c r="J2507" s="357"/>
      <c r="K2507" s="357"/>
      <c r="L2507" s="357"/>
      <c r="M2507" s="357"/>
      <c r="N2507" s="358"/>
      <c r="O2507" s="358"/>
      <c r="P2507" s="358"/>
      <c r="Q2507" s="358"/>
      <c r="R2507" s="358"/>
      <c r="S2507" s="358"/>
      <c r="T2507" s="359"/>
      <c r="U2507" s="360"/>
      <c r="V2507" s="360"/>
      <c r="W2507" s="357"/>
      <c r="X2507" s="357"/>
      <c r="Y2507" s="446"/>
      <c r="Z2507" s="443"/>
      <c r="AA2507" s="446"/>
      <c r="AB2507" s="357"/>
      <c r="AC2507" s="357"/>
      <c r="AD2507" s="357"/>
      <c r="AE2507" s="357"/>
      <c r="AF2507" s="357"/>
      <c r="AG2507" s="446"/>
      <c r="AH2507" s="357"/>
      <c r="AI2507" s="357"/>
      <c r="AJ2507" s="357"/>
      <c r="AK2507" s="357"/>
      <c r="AL2507" s="357"/>
      <c r="AM2507" s="357"/>
    </row>
    <row r="2508" spans="5:39" x14ac:dyDescent="0.25">
      <c r="E2508" s="356"/>
      <c r="F2508" s="356"/>
      <c r="G2508" s="356"/>
      <c r="H2508" s="356"/>
      <c r="I2508" s="356"/>
      <c r="J2508" s="357"/>
      <c r="K2508" s="357"/>
      <c r="L2508" s="357"/>
      <c r="M2508" s="357"/>
      <c r="N2508" s="358"/>
      <c r="O2508" s="358"/>
      <c r="P2508" s="358"/>
      <c r="Q2508" s="358"/>
      <c r="R2508" s="358"/>
      <c r="S2508" s="358"/>
      <c r="T2508" s="359"/>
      <c r="U2508" s="360"/>
      <c r="V2508" s="360"/>
      <c r="W2508" s="357"/>
      <c r="X2508" s="357"/>
      <c r="Y2508" s="446"/>
      <c r="Z2508" s="443"/>
      <c r="AA2508" s="446"/>
      <c r="AB2508" s="357"/>
      <c r="AC2508" s="357"/>
      <c r="AD2508" s="357"/>
      <c r="AE2508" s="357"/>
      <c r="AF2508" s="357"/>
      <c r="AG2508" s="446"/>
      <c r="AH2508" s="357"/>
      <c r="AI2508" s="357"/>
      <c r="AJ2508" s="357"/>
      <c r="AK2508" s="357"/>
      <c r="AL2508" s="357"/>
      <c r="AM2508" s="357"/>
    </row>
    <row r="2509" spans="5:39" x14ac:dyDescent="0.25">
      <c r="E2509" s="356"/>
      <c r="F2509" s="356"/>
      <c r="G2509" s="356"/>
      <c r="H2509" s="356"/>
      <c r="I2509" s="356"/>
      <c r="J2509" s="357"/>
      <c r="K2509" s="357"/>
      <c r="L2509" s="357"/>
      <c r="M2509" s="357"/>
      <c r="N2509" s="358"/>
      <c r="O2509" s="358"/>
      <c r="P2509" s="358"/>
      <c r="Q2509" s="358"/>
      <c r="R2509" s="358"/>
      <c r="S2509" s="358"/>
      <c r="T2509" s="359"/>
      <c r="U2509" s="360"/>
      <c r="V2509" s="360"/>
      <c r="W2509" s="357"/>
      <c r="X2509" s="357"/>
      <c r="Y2509" s="446"/>
      <c r="Z2509" s="443"/>
      <c r="AA2509" s="446"/>
      <c r="AB2509" s="357"/>
      <c r="AC2509" s="357"/>
      <c r="AD2509" s="357"/>
      <c r="AE2509" s="357"/>
      <c r="AF2509" s="357"/>
      <c r="AG2509" s="446"/>
      <c r="AH2509" s="357"/>
      <c r="AI2509" s="357"/>
      <c r="AJ2509" s="357"/>
      <c r="AK2509" s="357"/>
      <c r="AL2509" s="357"/>
      <c r="AM2509" s="357"/>
    </row>
    <row r="2510" spans="5:39" x14ac:dyDescent="0.25">
      <c r="E2510" s="356"/>
      <c r="F2510" s="356"/>
      <c r="G2510" s="356"/>
      <c r="H2510" s="356"/>
      <c r="I2510" s="356"/>
      <c r="J2510" s="357"/>
      <c r="K2510" s="357"/>
      <c r="L2510" s="357"/>
      <c r="M2510" s="357"/>
      <c r="N2510" s="358"/>
      <c r="O2510" s="358"/>
      <c r="P2510" s="358"/>
      <c r="Q2510" s="358"/>
      <c r="R2510" s="358"/>
      <c r="S2510" s="358"/>
      <c r="T2510" s="359"/>
      <c r="U2510" s="360"/>
      <c r="V2510" s="360"/>
      <c r="W2510" s="357"/>
      <c r="X2510" s="357"/>
      <c r="Y2510" s="446"/>
      <c r="Z2510" s="443"/>
      <c r="AA2510" s="446"/>
      <c r="AB2510" s="357"/>
      <c r="AC2510" s="357"/>
      <c r="AD2510" s="357"/>
      <c r="AE2510" s="357"/>
      <c r="AF2510" s="357"/>
      <c r="AG2510" s="446"/>
      <c r="AH2510" s="357"/>
      <c r="AI2510" s="357"/>
      <c r="AJ2510" s="357"/>
      <c r="AK2510" s="357"/>
      <c r="AL2510" s="357"/>
      <c r="AM2510" s="357"/>
    </row>
    <row r="2511" spans="5:39" x14ac:dyDescent="0.25">
      <c r="E2511" s="356"/>
      <c r="F2511" s="356"/>
      <c r="G2511" s="356"/>
      <c r="H2511" s="356"/>
      <c r="I2511" s="356"/>
      <c r="J2511" s="357"/>
      <c r="K2511" s="357"/>
      <c r="L2511" s="357"/>
      <c r="M2511" s="357"/>
      <c r="N2511" s="358"/>
      <c r="O2511" s="358"/>
      <c r="P2511" s="358"/>
      <c r="Q2511" s="358"/>
      <c r="R2511" s="358"/>
      <c r="S2511" s="358"/>
      <c r="T2511" s="359"/>
      <c r="U2511" s="360"/>
      <c r="V2511" s="360"/>
      <c r="W2511" s="357"/>
      <c r="X2511" s="357"/>
      <c r="Y2511" s="446"/>
      <c r="Z2511" s="443"/>
      <c r="AA2511" s="446"/>
      <c r="AB2511" s="357"/>
      <c r="AC2511" s="357"/>
      <c r="AD2511" s="357"/>
      <c r="AE2511" s="357"/>
      <c r="AF2511" s="357"/>
      <c r="AG2511" s="446"/>
      <c r="AH2511" s="357"/>
      <c r="AI2511" s="357"/>
      <c r="AJ2511" s="357"/>
      <c r="AK2511" s="357"/>
      <c r="AL2511" s="357"/>
      <c r="AM2511" s="357"/>
    </row>
    <row r="2512" spans="5:39" x14ac:dyDescent="0.25">
      <c r="E2512" s="356"/>
      <c r="F2512" s="356"/>
      <c r="G2512" s="356"/>
      <c r="H2512" s="356"/>
      <c r="I2512" s="356"/>
      <c r="J2512" s="357"/>
      <c r="K2512" s="357"/>
      <c r="L2512" s="357"/>
      <c r="M2512" s="357"/>
      <c r="N2512" s="358"/>
      <c r="O2512" s="358"/>
      <c r="P2512" s="358"/>
      <c r="Q2512" s="358"/>
      <c r="R2512" s="358"/>
      <c r="S2512" s="358"/>
      <c r="T2512" s="359"/>
      <c r="U2512" s="360"/>
      <c r="V2512" s="360"/>
      <c r="W2512" s="357"/>
      <c r="X2512" s="357"/>
      <c r="Y2512" s="446"/>
      <c r="Z2512" s="443"/>
      <c r="AA2512" s="446"/>
      <c r="AB2512" s="357"/>
      <c r="AC2512" s="357"/>
      <c r="AD2512" s="357"/>
      <c r="AE2512" s="357"/>
      <c r="AF2512" s="357"/>
      <c r="AG2512" s="446"/>
      <c r="AH2512" s="357"/>
      <c r="AI2512" s="357"/>
      <c r="AJ2512" s="357"/>
      <c r="AK2512" s="357"/>
      <c r="AL2512" s="357"/>
      <c r="AM2512" s="357"/>
    </row>
    <row r="2513" spans="5:39" x14ac:dyDescent="0.25">
      <c r="E2513" s="356"/>
      <c r="F2513" s="356"/>
      <c r="G2513" s="356"/>
      <c r="H2513" s="356"/>
      <c r="I2513" s="356"/>
      <c r="J2513" s="357"/>
      <c r="K2513" s="357"/>
      <c r="L2513" s="357"/>
      <c r="M2513" s="357"/>
      <c r="N2513" s="358"/>
      <c r="O2513" s="358"/>
      <c r="P2513" s="358"/>
      <c r="Q2513" s="358"/>
      <c r="R2513" s="358"/>
      <c r="S2513" s="358"/>
      <c r="T2513" s="359"/>
      <c r="U2513" s="360"/>
      <c r="V2513" s="360"/>
      <c r="W2513" s="357"/>
      <c r="X2513" s="357"/>
      <c r="Y2513" s="446"/>
      <c r="Z2513" s="443"/>
      <c r="AA2513" s="446"/>
      <c r="AB2513" s="357"/>
      <c r="AC2513" s="357"/>
      <c r="AD2513" s="357"/>
      <c r="AE2513" s="357"/>
      <c r="AF2513" s="357"/>
      <c r="AG2513" s="446"/>
      <c r="AH2513" s="357"/>
      <c r="AI2513" s="357"/>
      <c r="AJ2513" s="357"/>
      <c r="AK2513" s="357"/>
      <c r="AL2513" s="357"/>
      <c r="AM2513" s="357"/>
    </row>
    <row r="2514" spans="5:39" x14ac:dyDescent="0.25">
      <c r="E2514" s="356"/>
      <c r="F2514" s="356"/>
      <c r="G2514" s="356"/>
      <c r="H2514" s="356"/>
      <c r="I2514" s="356"/>
      <c r="J2514" s="357"/>
      <c r="K2514" s="357"/>
      <c r="L2514" s="357"/>
      <c r="M2514" s="357"/>
      <c r="N2514" s="358"/>
      <c r="O2514" s="358"/>
      <c r="P2514" s="358"/>
      <c r="Q2514" s="358"/>
      <c r="R2514" s="358"/>
      <c r="S2514" s="358"/>
      <c r="T2514" s="359"/>
      <c r="U2514" s="360"/>
      <c r="V2514" s="360"/>
      <c r="W2514" s="357"/>
      <c r="X2514" s="357"/>
      <c r="Y2514" s="446"/>
      <c r="Z2514" s="443"/>
      <c r="AA2514" s="446"/>
      <c r="AB2514" s="357"/>
      <c r="AC2514" s="357"/>
      <c r="AD2514" s="357"/>
      <c r="AE2514" s="357"/>
      <c r="AF2514" s="357"/>
      <c r="AG2514" s="446"/>
      <c r="AH2514" s="357"/>
      <c r="AI2514" s="357"/>
      <c r="AJ2514" s="357"/>
      <c r="AK2514" s="357"/>
      <c r="AL2514" s="357"/>
      <c r="AM2514" s="357"/>
    </row>
    <row r="2515" spans="5:39" x14ac:dyDescent="0.25">
      <c r="E2515" s="356"/>
      <c r="F2515" s="356"/>
      <c r="G2515" s="356"/>
      <c r="H2515" s="356"/>
      <c r="I2515" s="356"/>
      <c r="J2515" s="357"/>
      <c r="K2515" s="357"/>
      <c r="L2515" s="357"/>
      <c r="M2515" s="357"/>
      <c r="N2515" s="358"/>
      <c r="O2515" s="358"/>
      <c r="P2515" s="358"/>
      <c r="Q2515" s="358"/>
      <c r="R2515" s="358"/>
      <c r="S2515" s="358"/>
      <c r="T2515" s="359"/>
      <c r="U2515" s="360"/>
      <c r="V2515" s="360"/>
      <c r="W2515" s="357"/>
      <c r="X2515" s="357"/>
      <c r="Y2515" s="446"/>
      <c r="Z2515" s="443"/>
      <c r="AA2515" s="446"/>
      <c r="AB2515" s="357"/>
      <c r="AC2515" s="357"/>
      <c r="AD2515" s="357"/>
      <c r="AE2515" s="357"/>
      <c r="AF2515" s="357"/>
      <c r="AG2515" s="446"/>
      <c r="AH2515" s="357"/>
      <c r="AI2515" s="357"/>
      <c r="AJ2515" s="357"/>
      <c r="AK2515" s="357"/>
      <c r="AL2515" s="357"/>
      <c r="AM2515" s="357"/>
    </row>
    <row r="2516" spans="5:39" x14ac:dyDescent="0.25">
      <c r="E2516" s="356"/>
      <c r="F2516" s="356"/>
      <c r="G2516" s="356"/>
      <c r="H2516" s="356"/>
      <c r="I2516" s="356"/>
      <c r="J2516" s="357"/>
      <c r="K2516" s="357"/>
      <c r="L2516" s="357"/>
      <c r="M2516" s="357"/>
      <c r="N2516" s="358"/>
      <c r="O2516" s="358"/>
      <c r="P2516" s="358"/>
      <c r="Q2516" s="358"/>
      <c r="R2516" s="358"/>
      <c r="S2516" s="358"/>
      <c r="T2516" s="359"/>
      <c r="U2516" s="360"/>
      <c r="V2516" s="360"/>
      <c r="W2516" s="357"/>
      <c r="X2516" s="357"/>
      <c r="Y2516" s="446"/>
      <c r="Z2516" s="443"/>
      <c r="AA2516" s="446"/>
      <c r="AB2516" s="357"/>
      <c r="AC2516" s="357"/>
      <c r="AD2516" s="357"/>
      <c r="AE2516" s="357"/>
      <c r="AF2516" s="357"/>
      <c r="AG2516" s="446"/>
      <c r="AH2516" s="357"/>
      <c r="AI2516" s="357"/>
      <c r="AJ2516" s="357"/>
      <c r="AK2516" s="357"/>
      <c r="AL2516" s="357"/>
      <c r="AM2516" s="357"/>
    </row>
    <row r="2517" spans="5:39" x14ac:dyDescent="0.25">
      <c r="E2517" s="356"/>
      <c r="F2517" s="356"/>
      <c r="G2517" s="356"/>
      <c r="H2517" s="356"/>
      <c r="I2517" s="356"/>
      <c r="J2517" s="357"/>
      <c r="K2517" s="357"/>
      <c r="L2517" s="357"/>
      <c r="M2517" s="357"/>
      <c r="N2517" s="358"/>
      <c r="O2517" s="358"/>
      <c r="P2517" s="358"/>
      <c r="Q2517" s="358"/>
      <c r="R2517" s="358"/>
      <c r="S2517" s="358"/>
      <c r="T2517" s="359"/>
      <c r="U2517" s="360"/>
      <c r="V2517" s="360"/>
      <c r="W2517" s="357"/>
      <c r="X2517" s="357"/>
      <c r="Y2517" s="446"/>
      <c r="Z2517" s="443"/>
      <c r="AA2517" s="446"/>
      <c r="AB2517" s="357"/>
      <c r="AC2517" s="357"/>
      <c r="AD2517" s="357"/>
      <c r="AE2517" s="357"/>
      <c r="AF2517" s="357"/>
      <c r="AG2517" s="446"/>
      <c r="AH2517" s="357"/>
      <c r="AI2517" s="357"/>
      <c r="AJ2517" s="357"/>
      <c r="AK2517" s="357"/>
      <c r="AL2517" s="357"/>
      <c r="AM2517" s="357"/>
    </row>
    <row r="2518" spans="5:39" x14ac:dyDescent="0.25">
      <c r="E2518" s="356"/>
      <c r="F2518" s="356"/>
      <c r="G2518" s="356"/>
      <c r="H2518" s="356"/>
      <c r="I2518" s="356"/>
      <c r="J2518" s="357"/>
      <c r="K2518" s="357"/>
      <c r="L2518" s="357"/>
      <c r="M2518" s="357"/>
      <c r="N2518" s="358"/>
      <c r="O2518" s="358"/>
      <c r="P2518" s="358"/>
      <c r="Q2518" s="358"/>
      <c r="R2518" s="358"/>
      <c r="S2518" s="358"/>
      <c r="T2518" s="359"/>
      <c r="U2518" s="360"/>
      <c r="V2518" s="360"/>
      <c r="W2518" s="357"/>
      <c r="X2518" s="357"/>
      <c r="Y2518" s="446"/>
      <c r="Z2518" s="443"/>
      <c r="AA2518" s="446"/>
      <c r="AB2518" s="357"/>
      <c r="AC2518" s="357"/>
      <c r="AD2518" s="357"/>
      <c r="AE2518" s="357"/>
      <c r="AF2518" s="357"/>
      <c r="AG2518" s="446"/>
      <c r="AH2518" s="357"/>
      <c r="AI2518" s="357"/>
      <c r="AJ2518" s="357"/>
      <c r="AK2518" s="357"/>
      <c r="AL2518" s="357"/>
      <c r="AM2518" s="357"/>
    </row>
    <row r="2519" spans="5:39" x14ac:dyDescent="0.25">
      <c r="E2519" s="356"/>
      <c r="F2519" s="356"/>
      <c r="G2519" s="356"/>
      <c r="H2519" s="356"/>
      <c r="I2519" s="356"/>
      <c r="J2519" s="357"/>
      <c r="K2519" s="357"/>
      <c r="L2519" s="357"/>
      <c r="M2519" s="357"/>
      <c r="N2519" s="358"/>
      <c r="O2519" s="358"/>
      <c r="P2519" s="358"/>
      <c r="Q2519" s="358"/>
      <c r="R2519" s="358"/>
      <c r="S2519" s="358"/>
      <c r="T2519" s="359"/>
      <c r="U2519" s="360"/>
      <c r="V2519" s="360"/>
      <c r="W2519" s="357"/>
      <c r="X2519" s="357"/>
      <c r="Y2519" s="446"/>
      <c r="Z2519" s="443"/>
      <c r="AA2519" s="446"/>
      <c r="AB2519" s="357"/>
      <c r="AC2519" s="357"/>
      <c r="AD2519" s="357"/>
      <c r="AE2519" s="357"/>
      <c r="AF2519" s="357"/>
      <c r="AG2519" s="446"/>
      <c r="AH2519" s="357"/>
      <c r="AI2519" s="357"/>
      <c r="AJ2519" s="357"/>
      <c r="AK2519" s="357"/>
      <c r="AL2519" s="357"/>
      <c r="AM2519" s="357"/>
    </row>
    <row r="2520" spans="5:39" x14ac:dyDescent="0.25">
      <c r="E2520" s="356"/>
      <c r="F2520" s="356"/>
      <c r="G2520" s="356"/>
      <c r="H2520" s="356"/>
      <c r="I2520" s="356"/>
      <c r="J2520" s="357"/>
      <c r="K2520" s="357"/>
      <c r="L2520" s="357"/>
      <c r="M2520" s="357"/>
      <c r="N2520" s="358"/>
      <c r="O2520" s="358"/>
      <c r="P2520" s="358"/>
      <c r="Q2520" s="358"/>
      <c r="R2520" s="358"/>
      <c r="S2520" s="358"/>
      <c r="T2520" s="359"/>
      <c r="U2520" s="360"/>
      <c r="V2520" s="360"/>
      <c r="W2520" s="357"/>
      <c r="X2520" s="357"/>
      <c r="Y2520" s="446"/>
      <c r="Z2520" s="443"/>
      <c r="AA2520" s="446"/>
      <c r="AB2520" s="357"/>
      <c r="AC2520" s="357"/>
      <c r="AD2520" s="357"/>
      <c r="AE2520" s="357"/>
      <c r="AF2520" s="357"/>
      <c r="AG2520" s="446"/>
      <c r="AH2520" s="357"/>
      <c r="AI2520" s="357"/>
      <c r="AJ2520" s="357"/>
      <c r="AK2520" s="357"/>
      <c r="AL2520" s="357"/>
      <c r="AM2520" s="357"/>
    </row>
    <row r="2521" spans="5:39" x14ac:dyDescent="0.25">
      <c r="E2521" s="356"/>
      <c r="F2521" s="356"/>
      <c r="G2521" s="356"/>
      <c r="H2521" s="356"/>
      <c r="I2521" s="356"/>
      <c r="J2521" s="357"/>
      <c r="K2521" s="357"/>
      <c r="L2521" s="357"/>
      <c r="M2521" s="357"/>
      <c r="N2521" s="358"/>
      <c r="O2521" s="358"/>
      <c r="P2521" s="358"/>
      <c r="Q2521" s="358"/>
      <c r="R2521" s="358"/>
      <c r="S2521" s="358"/>
      <c r="T2521" s="359"/>
      <c r="U2521" s="360"/>
      <c r="V2521" s="360"/>
      <c r="W2521" s="357"/>
      <c r="X2521" s="357"/>
      <c r="Y2521" s="446"/>
      <c r="Z2521" s="443"/>
      <c r="AA2521" s="446"/>
      <c r="AB2521" s="357"/>
      <c r="AC2521" s="357"/>
      <c r="AD2521" s="357"/>
      <c r="AE2521" s="357"/>
      <c r="AF2521" s="357"/>
      <c r="AG2521" s="446"/>
      <c r="AH2521" s="357"/>
      <c r="AI2521" s="357"/>
      <c r="AJ2521" s="357"/>
      <c r="AK2521" s="357"/>
      <c r="AL2521" s="357"/>
      <c r="AM2521" s="357"/>
    </row>
    <row r="2522" spans="5:39" x14ac:dyDescent="0.25">
      <c r="E2522" s="356"/>
      <c r="F2522" s="356"/>
      <c r="G2522" s="356"/>
      <c r="H2522" s="356"/>
      <c r="I2522" s="356"/>
      <c r="J2522" s="357"/>
      <c r="K2522" s="357"/>
      <c r="L2522" s="357"/>
      <c r="M2522" s="357"/>
      <c r="N2522" s="358"/>
      <c r="O2522" s="358"/>
      <c r="P2522" s="358"/>
      <c r="Q2522" s="358"/>
      <c r="R2522" s="358"/>
      <c r="S2522" s="358"/>
      <c r="T2522" s="359"/>
      <c r="U2522" s="360"/>
      <c r="V2522" s="360"/>
      <c r="W2522" s="357"/>
      <c r="X2522" s="357"/>
      <c r="Y2522" s="446"/>
      <c r="Z2522" s="443"/>
      <c r="AA2522" s="446"/>
      <c r="AB2522" s="357"/>
      <c r="AC2522" s="357"/>
      <c r="AD2522" s="357"/>
      <c r="AE2522" s="357"/>
      <c r="AF2522" s="357"/>
      <c r="AG2522" s="446"/>
      <c r="AH2522" s="357"/>
      <c r="AI2522" s="357"/>
      <c r="AJ2522" s="357"/>
      <c r="AK2522" s="357"/>
      <c r="AL2522" s="357"/>
      <c r="AM2522" s="357"/>
    </row>
    <row r="2523" spans="5:39" x14ac:dyDescent="0.25">
      <c r="E2523" s="356"/>
      <c r="F2523" s="356"/>
      <c r="G2523" s="356"/>
      <c r="H2523" s="356"/>
      <c r="I2523" s="356"/>
      <c r="J2523" s="357"/>
      <c r="K2523" s="357"/>
      <c r="L2523" s="357"/>
      <c r="M2523" s="357"/>
      <c r="N2523" s="358"/>
      <c r="O2523" s="358"/>
      <c r="P2523" s="358"/>
      <c r="Q2523" s="358"/>
      <c r="R2523" s="358"/>
      <c r="S2523" s="358"/>
      <c r="T2523" s="359"/>
      <c r="U2523" s="360"/>
      <c r="V2523" s="360"/>
      <c r="W2523" s="357"/>
      <c r="X2523" s="357"/>
      <c r="Y2523" s="446"/>
      <c r="Z2523" s="443"/>
      <c r="AA2523" s="446"/>
      <c r="AB2523" s="357"/>
      <c r="AC2523" s="357"/>
      <c r="AD2523" s="357"/>
      <c r="AE2523" s="357"/>
      <c r="AF2523" s="357"/>
      <c r="AG2523" s="446"/>
      <c r="AH2523" s="357"/>
      <c r="AI2523" s="357"/>
      <c r="AJ2523" s="357"/>
      <c r="AK2523" s="357"/>
      <c r="AL2523" s="357"/>
      <c r="AM2523" s="357"/>
    </row>
    <row r="2524" spans="5:39" x14ac:dyDescent="0.25">
      <c r="E2524" s="356"/>
      <c r="F2524" s="356"/>
      <c r="G2524" s="356"/>
      <c r="H2524" s="356"/>
      <c r="I2524" s="356"/>
      <c r="J2524" s="357"/>
      <c r="K2524" s="357"/>
      <c r="L2524" s="357"/>
      <c r="M2524" s="357"/>
      <c r="N2524" s="358"/>
      <c r="O2524" s="358"/>
      <c r="P2524" s="358"/>
      <c r="Q2524" s="358"/>
      <c r="R2524" s="358"/>
      <c r="S2524" s="358"/>
      <c r="T2524" s="359"/>
      <c r="U2524" s="360"/>
      <c r="V2524" s="360"/>
      <c r="W2524" s="357"/>
      <c r="X2524" s="357"/>
      <c r="Y2524" s="446"/>
      <c r="Z2524" s="443"/>
      <c r="AA2524" s="446"/>
      <c r="AB2524" s="357"/>
      <c r="AC2524" s="357"/>
      <c r="AD2524" s="357"/>
      <c r="AE2524" s="357"/>
      <c r="AF2524" s="357"/>
      <c r="AG2524" s="446"/>
      <c r="AH2524" s="357"/>
      <c r="AI2524" s="357"/>
      <c r="AJ2524" s="357"/>
      <c r="AK2524" s="357"/>
      <c r="AL2524" s="357"/>
      <c r="AM2524" s="357"/>
    </row>
    <row r="2525" spans="5:39" x14ac:dyDescent="0.25">
      <c r="E2525" s="356"/>
      <c r="F2525" s="356"/>
      <c r="G2525" s="356"/>
      <c r="H2525" s="356"/>
      <c r="I2525" s="356"/>
      <c r="J2525" s="357"/>
      <c r="K2525" s="357"/>
      <c r="L2525" s="357"/>
      <c r="M2525" s="357"/>
      <c r="N2525" s="358"/>
      <c r="O2525" s="358"/>
      <c r="P2525" s="358"/>
      <c r="Q2525" s="358"/>
      <c r="R2525" s="358"/>
      <c r="S2525" s="358"/>
      <c r="T2525" s="359"/>
      <c r="U2525" s="360"/>
      <c r="V2525" s="360"/>
      <c r="W2525" s="357"/>
      <c r="X2525" s="357"/>
      <c r="Y2525" s="446"/>
      <c r="Z2525" s="443"/>
      <c r="AA2525" s="446"/>
      <c r="AB2525" s="357"/>
      <c r="AC2525" s="357"/>
      <c r="AD2525" s="357"/>
      <c r="AE2525" s="357"/>
      <c r="AF2525" s="357"/>
      <c r="AG2525" s="446"/>
      <c r="AH2525" s="357"/>
      <c r="AI2525" s="357"/>
      <c r="AJ2525" s="357"/>
      <c r="AK2525" s="357"/>
      <c r="AL2525" s="357"/>
      <c r="AM2525" s="357"/>
    </row>
    <row r="2526" spans="5:39" x14ac:dyDescent="0.25">
      <c r="E2526" s="356"/>
      <c r="F2526" s="356"/>
      <c r="G2526" s="356"/>
      <c r="H2526" s="356"/>
      <c r="I2526" s="356"/>
      <c r="J2526" s="357"/>
      <c r="K2526" s="357"/>
      <c r="L2526" s="357"/>
      <c r="M2526" s="357"/>
      <c r="N2526" s="358"/>
      <c r="O2526" s="358"/>
      <c r="P2526" s="358"/>
      <c r="Q2526" s="358"/>
      <c r="R2526" s="358"/>
      <c r="S2526" s="358"/>
      <c r="T2526" s="359"/>
      <c r="U2526" s="360"/>
      <c r="V2526" s="360"/>
      <c r="W2526" s="357"/>
      <c r="X2526" s="357"/>
      <c r="Y2526" s="446"/>
      <c r="Z2526" s="443"/>
      <c r="AA2526" s="446"/>
      <c r="AB2526" s="357"/>
      <c r="AC2526" s="357"/>
      <c r="AD2526" s="357"/>
      <c r="AE2526" s="357"/>
      <c r="AF2526" s="357"/>
      <c r="AG2526" s="446"/>
      <c r="AH2526" s="357"/>
      <c r="AI2526" s="357"/>
      <c r="AJ2526" s="357"/>
      <c r="AK2526" s="357"/>
      <c r="AL2526" s="357"/>
      <c r="AM2526" s="357"/>
    </row>
    <row r="2527" spans="5:39" x14ac:dyDescent="0.25">
      <c r="E2527" s="356"/>
      <c r="F2527" s="356"/>
      <c r="G2527" s="356"/>
      <c r="H2527" s="356"/>
      <c r="I2527" s="356"/>
      <c r="J2527" s="357"/>
      <c r="K2527" s="357"/>
      <c r="L2527" s="357"/>
      <c r="M2527" s="357"/>
      <c r="N2527" s="358"/>
      <c r="O2527" s="358"/>
      <c r="P2527" s="358"/>
      <c r="Q2527" s="358"/>
      <c r="R2527" s="358"/>
      <c r="S2527" s="358"/>
      <c r="T2527" s="359"/>
      <c r="U2527" s="360"/>
      <c r="V2527" s="360"/>
      <c r="W2527" s="357"/>
      <c r="X2527" s="357"/>
      <c r="Y2527" s="446"/>
      <c r="Z2527" s="443"/>
      <c r="AA2527" s="446"/>
      <c r="AB2527" s="357"/>
      <c r="AC2527" s="357"/>
      <c r="AD2527" s="357"/>
      <c r="AE2527" s="357"/>
      <c r="AF2527" s="357"/>
      <c r="AG2527" s="446"/>
      <c r="AH2527" s="357"/>
      <c r="AI2527" s="357"/>
      <c r="AJ2527" s="357"/>
      <c r="AK2527" s="357"/>
      <c r="AL2527" s="357"/>
      <c r="AM2527" s="357"/>
    </row>
    <row r="2528" spans="5:39" x14ac:dyDescent="0.25">
      <c r="E2528" s="356"/>
      <c r="F2528" s="356"/>
      <c r="G2528" s="356"/>
      <c r="H2528" s="356"/>
      <c r="I2528" s="356"/>
      <c r="J2528" s="357"/>
      <c r="K2528" s="357"/>
      <c r="L2528" s="357"/>
      <c r="M2528" s="357"/>
      <c r="N2528" s="358"/>
      <c r="O2528" s="358"/>
      <c r="P2528" s="358"/>
      <c r="Q2528" s="358"/>
      <c r="R2528" s="358"/>
      <c r="S2528" s="358"/>
      <c r="T2528" s="359"/>
      <c r="U2528" s="360"/>
      <c r="V2528" s="360"/>
      <c r="W2528" s="357"/>
      <c r="X2528" s="357"/>
      <c r="Y2528" s="446"/>
      <c r="Z2528" s="443"/>
      <c r="AA2528" s="446"/>
      <c r="AB2528" s="357"/>
      <c r="AC2528" s="357"/>
      <c r="AD2528" s="357"/>
      <c r="AE2528" s="357"/>
      <c r="AF2528" s="357"/>
      <c r="AG2528" s="446"/>
      <c r="AH2528" s="357"/>
      <c r="AI2528" s="357"/>
      <c r="AJ2528" s="357"/>
      <c r="AK2528" s="357"/>
      <c r="AL2528" s="357"/>
      <c r="AM2528" s="357"/>
    </row>
    <row r="2529" spans="5:39" x14ac:dyDescent="0.25">
      <c r="E2529" s="356"/>
      <c r="F2529" s="356"/>
      <c r="G2529" s="356"/>
      <c r="H2529" s="356"/>
      <c r="I2529" s="356"/>
      <c r="J2529" s="357"/>
      <c r="K2529" s="357"/>
      <c r="L2529" s="357"/>
      <c r="M2529" s="357"/>
      <c r="N2529" s="358"/>
      <c r="O2529" s="358"/>
      <c r="P2529" s="358"/>
      <c r="Q2529" s="358"/>
      <c r="R2529" s="358"/>
      <c r="S2529" s="358"/>
      <c r="T2529" s="359"/>
      <c r="U2529" s="360"/>
      <c r="V2529" s="360"/>
      <c r="W2529" s="357"/>
      <c r="X2529" s="357"/>
      <c r="Y2529" s="446"/>
      <c r="Z2529" s="443"/>
      <c r="AA2529" s="446"/>
      <c r="AB2529" s="357"/>
      <c r="AC2529" s="357"/>
      <c r="AD2529" s="357"/>
      <c r="AE2529" s="357"/>
      <c r="AF2529" s="357"/>
      <c r="AG2529" s="446"/>
      <c r="AH2529" s="357"/>
      <c r="AI2529" s="357"/>
      <c r="AJ2529" s="357"/>
      <c r="AK2529" s="357"/>
      <c r="AL2529" s="357"/>
      <c r="AM2529" s="357"/>
    </row>
    <row r="2530" spans="5:39" x14ac:dyDescent="0.25">
      <c r="E2530" s="356"/>
      <c r="F2530" s="356"/>
      <c r="G2530" s="356"/>
      <c r="H2530" s="356"/>
      <c r="I2530" s="356"/>
      <c r="J2530" s="357"/>
      <c r="K2530" s="357"/>
      <c r="L2530" s="357"/>
      <c r="M2530" s="357"/>
      <c r="N2530" s="358"/>
      <c r="O2530" s="358"/>
      <c r="P2530" s="358"/>
      <c r="Q2530" s="358"/>
      <c r="R2530" s="358"/>
      <c r="S2530" s="358"/>
      <c r="T2530" s="359"/>
      <c r="U2530" s="360"/>
      <c r="V2530" s="360"/>
      <c r="W2530" s="357"/>
      <c r="X2530" s="357"/>
      <c r="Y2530" s="446"/>
      <c r="Z2530" s="443"/>
      <c r="AA2530" s="446"/>
      <c r="AB2530" s="357"/>
      <c r="AC2530" s="357"/>
      <c r="AD2530" s="357"/>
      <c r="AE2530" s="357"/>
      <c r="AF2530" s="357"/>
      <c r="AG2530" s="446"/>
      <c r="AH2530" s="357"/>
      <c r="AI2530" s="357"/>
      <c r="AJ2530" s="357"/>
      <c r="AK2530" s="357"/>
      <c r="AL2530" s="357"/>
      <c r="AM2530" s="357"/>
    </row>
    <row r="2531" spans="5:39" x14ac:dyDescent="0.25">
      <c r="E2531" s="356"/>
      <c r="F2531" s="356"/>
      <c r="G2531" s="356"/>
      <c r="H2531" s="356"/>
      <c r="I2531" s="356"/>
      <c r="J2531" s="357"/>
      <c r="K2531" s="357"/>
      <c r="L2531" s="357"/>
      <c r="M2531" s="357"/>
      <c r="N2531" s="358"/>
      <c r="O2531" s="358"/>
      <c r="P2531" s="358"/>
      <c r="Q2531" s="358"/>
      <c r="R2531" s="358"/>
      <c r="S2531" s="358"/>
      <c r="T2531" s="359"/>
      <c r="U2531" s="360"/>
      <c r="V2531" s="360"/>
      <c r="W2531" s="357"/>
      <c r="X2531" s="357"/>
      <c r="Y2531" s="446"/>
      <c r="Z2531" s="443"/>
      <c r="AA2531" s="446"/>
      <c r="AB2531" s="357"/>
      <c r="AC2531" s="357"/>
      <c r="AD2531" s="357"/>
      <c r="AE2531" s="357"/>
      <c r="AF2531" s="357"/>
      <c r="AG2531" s="446"/>
      <c r="AH2531" s="357"/>
      <c r="AI2531" s="357"/>
      <c r="AJ2531" s="357"/>
      <c r="AK2531" s="357"/>
      <c r="AL2531" s="357"/>
      <c r="AM2531" s="357"/>
    </row>
    <row r="2532" spans="5:39" x14ac:dyDescent="0.25">
      <c r="E2532" s="356"/>
      <c r="F2532" s="356"/>
      <c r="G2532" s="356"/>
      <c r="H2532" s="356"/>
      <c r="I2532" s="356"/>
      <c r="J2532" s="357"/>
      <c r="K2532" s="357"/>
      <c r="L2532" s="357"/>
      <c r="M2532" s="357"/>
      <c r="N2532" s="358"/>
      <c r="O2532" s="358"/>
      <c r="P2532" s="358"/>
      <c r="Q2532" s="358"/>
      <c r="R2532" s="358"/>
      <c r="S2532" s="358"/>
      <c r="T2532" s="359"/>
      <c r="U2532" s="360"/>
      <c r="V2532" s="360"/>
      <c r="W2532" s="357"/>
      <c r="X2532" s="357"/>
      <c r="Y2532" s="446"/>
      <c r="Z2532" s="443"/>
      <c r="AA2532" s="446"/>
      <c r="AB2532" s="357"/>
      <c r="AC2532" s="357"/>
      <c r="AD2532" s="357"/>
      <c r="AE2532" s="357"/>
      <c r="AF2532" s="357"/>
      <c r="AG2532" s="446"/>
      <c r="AH2532" s="357"/>
      <c r="AI2532" s="357"/>
      <c r="AJ2532" s="357"/>
      <c r="AK2532" s="357"/>
      <c r="AL2532" s="357"/>
      <c r="AM2532" s="357"/>
    </row>
    <row r="2533" spans="5:39" x14ac:dyDescent="0.25">
      <c r="E2533" s="356"/>
      <c r="F2533" s="356"/>
      <c r="G2533" s="356"/>
      <c r="H2533" s="356"/>
      <c r="I2533" s="356"/>
      <c r="J2533" s="357"/>
      <c r="K2533" s="357"/>
      <c r="L2533" s="357"/>
      <c r="M2533" s="357"/>
      <c r="N2533" s="358"/>
      <c r="O2533" s="358"/>
      <c r="P2533" s="358"/>
      <c r="Q2533" s="358"/>
      <c r="R2533" s="358"/>
      <c r="S2533" s="358"/>
      <c r="T2533" s="359"/>
      <c r="U2533" s="360"/>
      <c r="V2533" s="360"/>
      <c r="W2533" s="357"/>
      <c r="X2533" s="357"/>
      <c r="Y2533" s="446"/>
      <c r="Z2533" s="443"/>
      <c r="AA2533" s="446"/>
      <c r="AB2533" s="357"/>
      <c r="AC2533" s="357"/>
      <c r="AD2533" s="357"/>
      <c r="AE2533" s="357"/>
      <c r="AF2533" s="357"/>
      <c r="AG2533" s="446"/>
      <c r="AH2533" s="357"/>
      <c r="AI2533" s="357"/>
      <c r="AJ2533" s="357"/>
      <c r="AK2533" s="357"/>
      <c r="AL2533" s="357"/>
      <c r="AM2533" s="357"/>
    </row>
    <row r="2534" spans="5:39" x14ac:dyDescent="0.25">
      <c r="E2534" s="356"/>
      <c r="F2534" s="356"/>
      <c r="G2534" s="356"/>
      <c r="H2534" s="356"/>
      <c r="I2534" s="356"/>
      <c r="J2534" s="357"/>
      <c r="K2534" s="357"/>
      <c r="L2534" s="357"/>
      <c r="M2534" s="357"/>
      <c r="N2534" s="358"/>
      <c r="O2534" s="358"/>
      <c r="P2534" s="358"/>
      <c r="Q2534" s="358"/>
      <c r="R2534" s="358"/>
      <c r="S2534" s="358"/>
      <c r="T2534" s="359"/>
      <c r="U2534" s="360"/>
      <c r="V2534" s="360"/>
      <c r="W2534" s="357"/>
      <c r="X2534" s="357"/>
      <c r="Y2534" s="446"/>
      <c r="Z2534" s="443"/>
      <c r="AA2534" s="446"/>
      <c r="AB2534" s="357"/>
      <c r="AC2534" s="357"/>
      <c r="AD2534" s="357"/>
      <c r="AE2534" s="357"/>
      <c r="AF2534" s="357"/>
      <c r="AG2534" s="446"/>
      <c r="AH2534" s="357"/>
      <c r="AI2534" s="357"/>
      <c r="AJ2534" s="357"/>
      <c r="AK2534" s="357"/>
      <c r="AL2534" s="357"/>
      <c r="AM2534" s="357"/>
    </row>
    <row r="2535" spans="5:39" x14ac:dyDescent="0.25">
      <c r="E2535" s="356"/>
      <c r="F2535" s="356"/>
      <c r="G2535" s="356"/>
      <c r="H2535" s="356"/>
      <c r="I2535" s="356"/>
      <c r="J2535" s="357"/>
      <c r="K2535" s="357"/>
      <c r="L2535" s="357"/>
      <c r="M2535" s="357"/>
      <c r="N2535" s="358"/>
      <c r="O2535" s="358"/>
      <c r="P2535" s="358"/>
      <c r="Q2535" s="358"/>
      <c r="R2535" s="358"/>
      <c r="S2535" s="358"/>
      <c r="T2535" s="359"/>
      <c r="U2535" s="360"/>
      <c r="V2535" s="360"/>
      <c r="W2535" s="357"/>
      <c r="X2535" s="357"/>
      <c r="Y2535" s="446"/>
      <c r="Z2535" s="443"/>
      <c r="AA2535" s="446"/>
      <c r="AB2535" s="357"/>
      <c r="AC2535" s="357"/>
      <c r="AD2535" s="357"/>
      <c r="AE2535" s="357"/>
      <c r="AF2535" s="357"/>
      <c r="AG2535" s="446"/>
      <c r="AH2535" s="357"/>
      <c r="AI2535" s="357"/>
      <c r="AJ2535" s="357"/>
      <c r="AK2535" s="357"/>
      <c r="AL2535" s="357"/>
      <c r="AM2535" s="357"/>
    </row>
    <row r="2536" spans="5:39" x14ac:dyDescent="0.25">
      <c r="E2536" s="356"/>
      <c r="F2536" s="356"/>
      <c r="G2536" s="356"/>
      <c r="H2536" s="356"/>
      <c r="I2536" s="356"/>
      <c r="J2536" s="357"/>
      <c r="K2536" s="357"/>
      <c r="L2536" s="357"/>
      <c r="M2536" s="357"/>
      <c r="N2536" s="358"/>
      <c r="O2536" s="358"/>
      <c r="P2536" s="358"/>
      <c r="Q2536" s="358"/>
      <c r="R2536" s="358"/>
      <c r="S2536" s="358"/>
      <c r="T2536" s="359"/>
      <c r="U2536" s="360"/>
      <c r="V2536" s="360"/>
      <c r="W2536" s="357"/>
      <c r="X2536" s="357"/>
      <c r="Y2536" s="446"/>
      <c r="Z2536" s="443"/>
      <c r="AA2536" s="446"/>
      <c r="AB2536" s="357"/>
      <c r="AC2536" s="357"/>
      <c r="AD2536" s="357"/>
      <c r="AE2536" s="357"/>
      <c r="AF2536" s="357"/>
      <c r="AG2536" s="446"/>
      <c r="AH2536" s="357"/>
      <c r="AI2536" s="357"/>
      <c r="AJ2536" s="357"/>
      <c r="AK2536" s="357"/>
      <c r="AL2536" s="357"/>
      <c r="AM2536" s="357"/>
    </row>
    <row r="2537" spans="5:39" x14ac:dyDescent="0.25">
      <c r="E2537" s="356"/>
      <c r="F2537" s="356"/>
      <c r="G2537" s="356"/>
      <c r="H2537" s="356"/>
      <c r="I2537" s="356"/>
      <c r="J2537" s="357"/>
      <c r="K2537" s="357"/>
      <c r="L2537" s="357"/>
      <c r="M2537" s="357"/>
      <c r="N2537" s="358"/>
      <c r="O2537" s="358"/>
      <c r="P2537" s="358"/>
      <c r="Q2537" s="358"/>
      <c r="R2537" s="358"/>
      <c r="S2537" s="358"/>
      <c r="T2537" s="359"/>
      <c r="U2537" s="360"/>
      <c r="V2537" s="360"/>
      <c r="W2537" s="357"/>
      <c r="X2537" s="357"/>
      <c r="Y2537" s="446"/>
      <c r="Z2537" s="443"/>
      <c r="AA2537" s="446"/>
      <c r="AB2537" s="357"/>
      <c r="AC2537" s="357"/>
      <c r="AD2537" s="357"/>
      <c r="AE2537" s="357"/>
      <c r="AF2537" s="357"/>
      <c r="AG2537" s="446"/>
      <c r="AH2537" s="357"/>
      <c r="AI2537" s="357"/>
      <c r="AJ2537" s="357"/>
      <c r="AK2537" s="357"/>
      <c r="AL2537" s="357"/>
      <c r="AM2537" s="357"/>
    </row>
    <row r="2538" spans="5:39" x14ac:dyDescent="0.25">
      <c r="E2538" s="356"/>
      <c r="F2538" s="356"/>
      <c r="G2538" s="356"/>
      <c r="H2538" s="356"/>
      <c r="I2538" s="356"/>
      <c r="J2538" s="357"/>
      <c r="K2538" s="357"/>
      <c r="L2538" s="357"/>
      <c r="M2538" s="357"/>
      <c r="N2538" s="358"/>
      <c r="O2538" s="358"/>
      <c r="P2538" s="358"/>
      <c r="Q2538" s="358"/>
      <c r="R2538" s="358"/>
      <c r="S2538" s="358"/>
      <c r="T2538" s="359"/>
      <c r="U2538" s="360"/>
      <c r="V2538" s="360"/>
      <c r="W2538" s="357"/>
      <c r="X2538" s="357"/>
      <c r="Y2538" s="446"/>
      <c r="Z2538" s="443"/>
      <c r="AA2538" s="446"/>
      <c r="AB2538" s="357"/>
      <c r="AC2538" s="357"/>
      <c r="AD2538" s="357"/>
      <c r="AE2538" s="357"/>
      <c r="AF2538" s="357"/>
      <c r="AG2538" s="446"/>
      <c r="AH2538" s="357"/>
      <c r="AI2538" s="357"/>
      <c r="AJ2538" s="357"/>
      <c r="AK2538" s="357"/>
      <c r="AL2538" s="357"/>
      <c r="AM2538" s="357"/>
    </row>
    <row r="2539" spans="5:39" x14ac:dyDescent="0.25">
      <c r="E2539" s="356"/>
      <c r="F2539" s="356"/>
      <c r="G2539" s="356"/>
      <c r="H2539" s="356"/>
      <c r="I2539" s="356"/>
      <c r="J2539" s="357"/>
      <c r="K2539" s="357"/>
      <c r="L2539" s="357"/>
      <c r="M2539" s="357"/>
      <c r="N2539" s="358"/>
      <c r="O2539" s="358"/>
      <c r="P2539" s="358"/>
      <c r="Q2539" s="358"/>
      <c r="R2539" s="358"/>
      <c r="S2539" s="358"/>
      <c r="T2539" s="359"/>
      <c r="U2539" s="360"/>
      <c r="V2539" s="360"/>
      <c r="W2539" s="357"/>
      <c r="X2539" s="357"/>
      <c r="Y2539" s="446"/>
      <c r="Z2539" s="443"/>
      <c r="AA2539" s="446"/>
      <c r="AB2539" s="357"/>
      <c r="AC2539" s="357"/>
      <c r="AD2539" s="357"/>
      <c r="AE2539" s="357"/>
      <c r="AF2539" s="357"/>
      <c r="AG2539" s="446"/>
      <c r="AH2539" s="357"/>
      <c r="AI2539" s="357"/>
      <c r="AJ2539" s="357"/>
      <c r="AK2539" s="357"/>
      <c r="AL2539" s="357"/>
      <c r="AM2539" s="357"/>
    </row>
    <row r="2540" spans="5:39" x14ac:dyDescent="0.25">
      <c r="E2540" s="356"/>
      <c r="F2540" s="356"/>
      <c r="G2540" s="356"/>
      <c r="H2540" s="356"/>
      <c r="I2540" s="356"/>
      <c r="J2540" s="357"/>
      <c r="K2540" s="357"/>
      <c r="L2540" s="357"/>
      <c r="M2540" s="357"/>
      <c r="N2540" s="358"/>
      <c r="O2540" s="358"/>
      <c r="P2540" s="358"/>
      <c r="Q2540" s="358"/>
      <c r="R2540" s="358"/>
      <c r="S2540" s="358"/>
      <c r="T2540" s="359"/>
      <c r="U2540" s="360"/>
      <c r="V2540" s="360"/>
      <c r="W2540" s="357"/>
      <c r="X2540" s="357"/>
      <c r="Y2540" s="446"/>
      <c r="Z2540" s="443"/>
      <c r="AA2540" s="446"/>
      <c r="AB2540" s="357"/>
      <c r="AC2540" s="357"/>
      <c r="AD2540" s="357"/>
      <c r="AE2540" s="357"/>
      <c r="AF2540" s="357"/>
      <c r="AG2540" s="446"/>
      <c r="AH2540" s="357"/>
      <c r="AI2540" s="357"/>
      <c r="AJ2540" s="357"/>
      <c r="AK2540" s="357"/>
      <c r="AL2540" s="357"/>
      <c r="AM2540" s="357"/>
    </row>
    <row r="2541" spans="5:39" x14ac:dyDescent="0.25">
      <c r="E2541" s="356"/>
      <c r="F2541" s="356"/>
      <c r="G2541" s="356"/>
      <c r="H2541" s="356"/>
      <c r="I2541" s="356"/>
      <c r="J2541" s="357"/>
      <c r="K2541" s="357"/>
      <c r="L2541" s="357"/>
      <c r="M2541" s="357"/>
      <c r="N2541" s="358"/>
      <c r="O2541" s="358"/>
      <c r="P2541" s="358"/>
      <c r="Q2541" s="358"/>
      <c r="R2541" s="358"/>
      <c r="S2541" s="358"/>
      <c r="T2541" s="359"/>
      <c r="U2541" s="360"/>
      <c r="V2541" s="360"/>
      <c r="W2541" s="357"/>
      <c r="X2541" s="357"/>
      <c r="Y2541" s="446"/>
      <c r="Z2541" s="443"/>
      <c r="AA2541" s="446"/>
      <c r="AB2541" s="357"/>
      <c r="AC2541" s="357"/>
      <c r="AD2541" s="357"/>
      <c r="AE2541" s="357"/>
      <c r="AF2541" s="357"/>
      <c r="AG2541" s="446"/>
      <c r="AH2541" s="357"/>
      <c r="AI2541" s="357"/>
      <c r="AJ2541" s="357"/>
      <c r="AK2541" s="357"/>
      <c r="AL2541" s="357"/>
      <c r="AM2541" s="357"/>
    </row>
    <row r="2542" spans="5:39" x14ac:dyDescent="0.25">
      <c r="E2542" s="356"/>
      <c r="F2542" s="356"/>
      <c r="G2542" s="356"/>
      <c r="H2542" s="356"/>
      <c r="I2542" s="356"/>
      <c r="J2542" s="357"/>
      <c r="K2542" s="357"/>
      <c r="L2542" s="357"/>
      <c r="M2542" s="357"/>
      <c r="N2542" s="358"/>
      <c r="O2542" s="358"/>
      <c r="P2542" s="358"/>
      <c r="Q2542" s="358"/>
      <c r="R2542" s="358"/>
      <c r="S2542" s="358"/>
      <c r="T2542" s="359"/>
      <c r="U2542" s="360"/>
      <c r="V2542" s="360"/>
      <c r="W2542" s="357"/>
      <c r="X2542" s="357"/>
      <c r="Y2542" s="446"/>
      <c r="Z2542" s="443"/>
      <c r="AA2542" s="446"/>
      <c r="AB2542" s="357"/>
      <c r="AC2542" s="357"/>
      <c r="AD2542" s="357"/>
      <c r="AE2542" s="357"/>
      <c r="AF2542" s="357"/>
      <c r="AG2542" s="446"/>
      <c r="AH2542" s="357"/>
      <c r="AI2542" s="357"/>
      <c r="AJ2542" s="357"/>
      <c r="AK2542" s="357"/>
      <c r="AL2542" s="357"/>
      <c r="AM2542" s="357"/>
    </row>
    <row r="2543" spans="5:39" x14ac:dyDescent="0.25">
      <c r="E2543" s="356"/>
      <c r="F2543" s="356"/>
      <c r="G2543" s="356"/>
      <c r="H2543" s="356"/>
      <c r="I2543" s="356"/>
      <c r="J2543" s="357"/>
      <c r="K2543" s="357"/>
      <c r="L2543" s="357"/>
      <c r="M2543" s="357"/>
      <c r="N2543" s="358"/>
      <c r="O2543" s="358"/>
      <c r="P2543" s="358"/>
      <c r="Q2543" s="358"/>
      <c r="R2543" s="358"/>
      <c r="S2543" s="358"/>
      <c r="T2543" s="359"/>
      <c r="U2543" s="360"/>
      <c r="V2543" s="360"/>
      <c r="W2543" s="357"/>
      <c r="X2543" s="357"/>
      <c r="Y2543" s="446"/>
      <c r="Z2543" s="443"/>
      <c r="AA2543" s="446"/>
      <c r="AB2543" s="357"/>
      <c r="AC2543" s="357"/>
      <c r="AD2543" s="357"/>
      <c r="AE2543" s="357"/>
      <c r="AF2543" s="357"/>
      <c r="AG2543" s="446"/>
      <c r="AH2543" s="357"/>
      <c r="AI2543" s="357"/>
      <c r="AJ2543" s="357"/>
      <c r="AK2543" s="357"/>
      <c r="AL2543" s="357"/>
      <c r="AM2543" s="357"/>
    </row>
    <row r="2544" spans="5:39" x14ac:dyDescent="0.25">
      <c r="E2544" s="356"/>
      <c r="F2544" s="356"/>
      <c r="G2544" s="356"/>
      <c r="H2544" s="356"/>
      <c r="I2544" s="356"/>
      <c r="J2544" s="357"/>
      <c r="K2544" s="357"/>
      <c r="L2544" s="357"/>
      <c r="M2544" s="357"/>
      <c r="N2544" s="358"/>
      <c r="O2544" s="358"/>
      <c r="P2544" s="358"/>
      <c r="Q2544" s="358"/>
      <c r="R2544" s="358"/>
      <c r="S2544" s="358"/>
      <c r="T2544" s="359"/>
      <c r="U2544" s="360"/>
      <c r="V2544" s="360"/>
      <c r="W2544" s="357"/>
      <c r="X2544" s="357"/>
      <c r="Y2544" s="446"/>
      <c r="Z2544" s="443"/>
      <c r="AA2544" s="446"/>
      <c r="AB2544" s="357"/>
      <c r="AC2544" s="357"/>
      <c r="AD2544" s="357"/>
      <c r="AE2544" s="357"/>
      <c r="AF2544" s="357"/>
      <c r="AG2544" s="446"/>
      <c r="AH2544" s="357"/>
      <c r="AI2544" s="357"/>
      <c r="AJ2544" s="357"/>
      <c r="AK2544" s="357"/>
      <c r="AL2544" s="357"/>
      <c r="AM2544" s="357"/>
    </row>
    <row r="2545" spans="5:39" x14ac:dyDescent="0.25">
      <c r="E2545" s="356"/>
      <c r="F2545" s="356"/>
      <c r="G2545" s="356"/>
      <c r="H2545" s="356"/>
      <c r="I2545" s="356"/>
      <c r="J2545" s="357"/>
      <c r="K2545" s="357"/>
      <c r="L2545" s="357"/>
      <c r="M2545" s="357"/>
      <c r="N2545" s="358"/>
      <c r="O2545" s="358"/>
      <c r="P2545" s="358"/>
      <c r="Q2545" s="358"/>
      <c r="R2545" s="358"/>
      <c r="S2545" s="358"/>
      <c r="T2545" s="359"/>
      <c r="U2545" s="360"/>
      <c r="V2545" s="360"/>
      <c r="W2545" s="357"/>
      <c r="X2545" s="357"/>
      <c r="Y2545" s="446"/>
      <c r="Z2545" s="443"/>
      <c r="AA2545" s="446"/>
      <c r="AB2545" s="357"/>
      <c r="AC2545" s="357"/>
      <c r="AD2545" s="357"/>
      <c r="AE2545" s="357"/>
      <c r="AF2545" s="357"/>
      <c r="AG2545" s="446"/>
      <c r="AH2545" s="357"/>
      <c r="AI2545" s="357"/>
      <c r="AJ2545" s="357"/>
      <c r="AK2545" s="357"/>
      <c r="AL2545" s="357"/>
      <c r="AM2545" s="357"/>
    </row>
    <row r="2546" spans="5:39" x14ac:dyDescent="0.25">
      <c r="E2546" s="356"/>
      <c r="F2546" s="356"/>
      <c r="G2546" s="356"/>
      <c r="H2546" s="356"/>
      <c r="I2546" s="356"/>
      <c r="J2546" s="357"/>
      <c r="K2546" s="357"/>
      <c r="L2546" s="357"/>
      <c r="M2546" s="357"/>
      <c r="N2546" s="358"/>
      <c r="O2546" s="358"/>
      <c r="P2546" s="358"/>
      <c r="Q2546" s="358"/>
      <c r="R2546" s="358"/>
      <c r="S2546" s="358"/>
      <c r="T2546" s="359"/>
      <c r="U2546" s="360"/>
      <c r="V2546" s="360"/>
      <c r="W2546" s="357"/>
      <c r="X2546" s="357"/>
      <c r="Y2546" s="446"/>
      <c r="Z2546" s="443"/>
      <c r="AA2546" s="446"/>
      <c r="AB2546" s="357"/>
      <c r="AC2546" s="357"/>
      <c r="AD2546" s="357"/>
      <c r="AE2546" s="357"/>
      <c r="AF2546" s="357"/>
      <c r="AG2546" s="446"/>
      <c r="AH2546" s="357"/>
      <c r="AI2546" s="357"/>
      <c r="AJ2546" s="357"/>
      <c r="AK2546" s="357"/>
      <c r="AL2546" s="357"/>
      <c r="AM2546" s="357"/>
    </row>
    <row r="2547" spans="5:39" x14ac:dyDescent="0.25">
      <c r="E2547" s="356"/>
      <c r="F2547" s="356"/>
      <c r="G2547" s="356"/>
      <c r="H2547" s="356"/>
      <c r="I2547" s="356"/>
      <c r="J2547" s="357"/>
      <c r="K2547" s="357"/>
      <c r="L2547" s="357"/>
      <c r="M2547" s="357"/>
      <c r="N2547" s="358"/>
      <c r="O2547" s="358"/>
      <c r="P2547" s="358"/>
      <c r="Q2547" s="358"/>
      <c r="R2547" s="358"/>
      <c r="S2547" s="358"/>
      <c r="T2547" s="359"/>
      <c r="U2547" s="360"/>
      <c r="V2547" s="360"/>
      <c r="W2547" s="357"/>
      <c r="X2547" s="357"/>
      <c r="Y2547" s="446"/>
      <c r="Z2547" s="443"/>
      <c r="AA2547" s="446"/>
      <c r="AB2547" s="357"/>
      <c r="AC2547" s="357"/>
      <c r="AD2547" s="357"/>
      <c r="AE2547" s="357"/>
      <c r="AF2547" s="357"/>
      <c r="AG2547" s="446"/>
      <c r="AH2547" s="357"/>
      <c r="AI2547" s="357"/>
      <c r="AJ2547" s="357"/>
      <c r="AK2547" s="357"/>
      <c r="AL2547" s="357"/>
      <c r="AM2547" s="357"/>
    </row>
    <row r="2548" spans="5:39" x14ac:dyDescent="0.25">
      <c r="E2548" s="356"/>
      <c r="F2548" s="356"/>
      <c r="G2548" s="356"/>
      <c r="H2548" s="356"/>
      <c r="I2548" s="356"/>
      <c r="J2548" s="357"/>
      <c r="K2548" s="357"/>
      <c r="L2548" s="357"/>
      <c r="M2548" s="357"/>
      <c r="N2548" s="358"/>
      <c r="O2548" s="358"/>
      <c r="P2548" s="358"/>
      <c r="Q2548" s="358"/>
      <c r="R2548" s="358"/>
      <c r="S2548" s="358"/>
      <c r="T2548" s="359"/>
      <c r="U2548" s="360"/>
      <c r="V2548" s="360"/>
      <c r="W2548" s="357"/>
      <c r="X2548" s="357"/>
      <c r="Y2548" s="446"/>
      <c r="Z2548" s="443"/>
      <c r="AA2548" s="446"/>
      <c r="AB2548" s="357"/>
      <c r="AC2548" s="357"/>
      <c r="AD2548" s="357"/>
      <c r="AE2548" s="357"/>
      <c r="AF2548" s="357"/>
      <c r="AG2548" s="446"/>
      <c r="AH2548" s="357"/>
      <c r="AI2548" s="357"/>
      <c r="AJ2548" s="357"/>
      <c r="AK2548" s="357"/>
      <c r="AL2548" s="357"/>
      <c r="AM2548" s="357"/>
    </row>
    <row r="2549" spans="5:39" x14ac:dyDescent="0.25">
      <c r="E2549" s="356"/>
      <c r="F2549" s="356"/>
      <c r="G2549" s="356"/>
      <c r="H2549" s="356"/>
      <c r="I2549" s="356"/>
      <c r="J2549" s="357"/>
      <c r="K2549" s="357"/>
      <c r="L2549" s="357"/>
      <c r="M2549" s="357"/>
      <c r="N2549" s="358"/>
      <c r="O2549" s="358"/>
      <c r="P2549" s="358"/>
      <c r="Q2549" s="358"/>
      <c r="R2549" s="358"/>
      <c r="S2549" s="358"/>
      <c r="T2549" s="359"/>
      <c r="U2549" s="360"/>
      <c r="V2549" s="360"/>
      <c r="W2549" s="357"/>
      <c r="X2549" s="357"/>
      <c r="Y2549" s="446"/>
      <c r="Z2549" s="443"/>
      <c r="AA2549" s="446"/>
      <c r="AB2549" s="357"/>
      <c r="AC2549" s="357"/>
      <c r="AD2549" s="357"/>
      <c r="AE2549" s="357"/>
      <c r="AF2549" s="357"/>
      <c r="AG2549" s="446"/>
      <c r="AH2549" s="357"/>
      <c r="AI2549" s="357"/>
      <c r="AJ2549" s="357"/>
      <c r="AK2549" s="357"/>
      <c r="AL2549" s="357"/>
      <c r="AM2549" s="357"/>
    </row>
    <row r="2550" spans="5:39" x14ac:dyDescent="0.25">
      <c r="E2550" s="356"/>
      <c r="F2550" s="356"/>
      <c r="G2550" s="356"/>
      <c r="H2550" s="356"/>
      <c r="I2550" s="356"/>
      <c r="J2550" s="357"/>
      <c r="K2550" s="357"/>
      <c r="L2550" s="357"/>
      <c r="M2550" s="357"/>
      <c r="N2550" s="358"/>
      <c r="O2550" s="358"/>
      <c r="P2550" s="358"/>
      <c r="Q2550" s="358"/>
      <c r="R2550" s="358"/>
      <c r="S2550" s="358"/>
      <c r="T2550" s="359"/>
      <c r="U2550" s="360"/>
      <c r="V2550" s="360"/>
      <c r="W2550" s="357"/>
      <c r="X2550" s="357"/>
      <c r="Y2550" s="446"/>
      <c r="Z2550" s="443"/>
      <c r="AA2550" s="446"/>
      <c r="AB2550" s="357"/>
      <c r="AC2550" s="357"/>
      <c r="AD2550" s="357"/>
      <c r="AE2550" s="357"/>
      <c r="AF2550" s="357"/>
      <c r="AG2550" s="446"/>
      <c r="AH2550" s="357"/>
      <c r="AI2550" s="357"/>
      <c r="AJ2550" s="357"/>
      <c r="AK2550" s="357"/>
      <c r="AL2550" s="357"/>
      <c r="AM2550" s="357"/>
    </row>
    <row r="2551" spans="5:39" x14ac:dyDescent="0.25">
      <c r="E2551" s="356"/>
      <c r="F2551" s="356"/>
      <c r="G2551" s="356"/>
      <c r="H2551" s="356"/>
      <c r="I2551" s="356"/>
      <c r="J2551" s="357"/>
      <c r="K2551" s="357"/>
      <c r="L2551" s="357"/>
      <c r="M2551" s="357"/>
      <c r="N2551" s="358"/>
      <c r="O2551" s="358"/>
      <c r="P2551" s="358"/>
      <c r="Q2551" s="358"/>
      <c r="R2551" s="358"/>
      <c r="S2551" s="358"/>
      <c r="T2551" s="359"/>
      <c r="U2551" s="360"/>
      <c r="V2551" s="360"/>
      <c r="W2551" s="357"/>
      <c r="X2551" s="357"/>
      <c r="Y2551" s="446"/>
      <c r="Z2551" s="443"/>
      <c r="AA2551" s="446"/>
      <c r="AB2551" s="357"/>
      <c r="AC2551" s="357"/>
      <c r="AD2551" s="357"/>
      <c r="AE2551" s="357"/>
      <c r="AF2551" s="357"/>
      <c r="AG2551" s="446"/>
      <c r="AH2551" s="357"/>
      <c r="AI2551" s="357"/>
      <c r="AJ2551" s="357"/>
      <c r="AK2551" s="357"/>
      <c r="AL2551" s="357"/>
      <c r="AM2551" s="357"/>
    </row>
    <row r="2552" spans="5:39" x14ac:dyDescent="0.25">
      <c r="E2552" s="356"/>
      <c r="F2552" s="356"/>
      <c r="G2552" s="356"/>
      <c r="H2552" s="356"/>
      <c r="I2552" s="356"/>
      <c r="J2552" s="357"/>
      <c r="K2552" s="357"/>
      <c r="L2552" s="357"/>
      <c r="M2552" s="357"/>
      <c r="N2552" s="358"/>
      <c r="O2552" s="358"/>
      <c r="P2552" s="358"/>
      <c r="Q2552" s="358"/>
      <c r="R2552" s="358"/>
      <c r="S2552" s="358"/>
      <c r="T2552" s="359"/>
      <c r="U2552" s="360"/>
      <c r="V2552" s="360"/>
      <c r="W2552" s="357"/>
      <c r="X2552" s="357"/>
      <c r="Y2552" s="446"/>
      <c r="Z2552" s="443"/>
      <c r="AA2552" s="446"/>
      <c r="AB2552" s="357"/>
      <c r="AC2552" s="357"/>
      <c r="AD2552" s="357"/>
      <c r="AE2552" s="357"/>
      <c r="AF2552" s="357"/>
      <c r="AG2552" s="446"/>
      <c r="AH2552" s="357"/>
      <c r="AI2552" s="357"/>
      <c r="AJ2552" s="357"/>
      <c r="AK2552" s="357"/>
      <c r="AL2552" s="357"/>
      <c r="AM2552" s="357"/>
    </row>
    <row r="2553" spans="5:39" x14ac:dyDescent="0.25">
      <c r="E2553" s="356"/>
      <c r="F2553" s="356"/>
      <c r="G2553" s="356"/>
      <c r="H2553" s="356"/>
      <c r="I2553" s="356"/>
      <c r="J2553" s="357"/>
      <c r="K2553" s="357"/>
      <c r="L2553" s="357"/>
      <c r="M2553" s="357"/>
      <c r="N2553" s="358"/>
      <c r="O2553" s="358"/>
      <c r="P2553" s="358"/>
      <c r="Q2553" s="358"/>
      <c r="R2553" s="358"/>
      <c r="S2553" s="358"/>
      <c r="T2553" s="359"/>
      <c r="U2553" s="360"/>
      <c r="V2553" s="360"/>
      <c r="W2553" s="357"/>
      <c r="X2553" s="357"/>
      <c r="Y2553" s="446"/>
      <c r="Z2553" s="443"/>
      <c r="AA2553" s="446"/>
      <c r="AB2553" s="357"/>
      <c r="AC2553" s="357"/>
      <c r="AD2553" s="357"/>
      <c r="AE2553" s="357"/>
      <c r="AF2553" s="357"/>
      <c r="AG2553" s="446"/>
      <c r="AH2553" s="357"/>
      <c r="AI2553" s="357"/>
      <c r="AJ2553" s="357"/>
      <c r="AK2553" s="357"/>
      <c r="AL2553" s="357"/>
      <c r="AM2553" s="357"/>
    </row>
    <row r="2554" spans="5:39" x14ac:dyDescent="0.25">
      <c r="E2554" s="356"/>
      <c r="F2554" s="356"/>
      <c r="G2554" s="356"/>
      <c r="H2554" s="356"/>
      <c r="I2554" s="356"/>
      <c r="J2554" s="357"/>
      <c r="K2554" s="357"/>
      <c r="L2554" s="357"/>
      <c r="M2554" s="357"/>
      <c r="N2554" s="358"/>
      <c r="O2554" s="358"/>
      <c r="P2554" s="358"/>
      <c r="Q2554" s="358"/>
      <c r="R2554" s="358"/>
      <c r="S2554" s="358"/>
      <c r="T2554" s="359"/>
      <c r="U2554" s="360"/>
      <c r="V2554" s="360"/>
      <c r="W2554" s="357"/>
      <c r="X2554" s="357"/>
      <c r="Y2554" s="446"/>
      <c r="Z2554" s="443"/>
      <c r="AA2554" s="446"/>
      <c r="AB2554" s="357"/>
      <c r="AC2554" s="357"/>
      <c r="AD2554" s="357"/>
      <c r="AE2554" s="357"/>
      <c r="AF2554" s="357"/>
      <c r="AG2554" s="446"/>
      <c r="AH2554" s="357"/>
      <c r="AI2554" s="357"/>
      <c r="AJ2554" s="357"/>
      <c r="AK2554" s="357"/>
      <c r="AL2554" s="357"/>
      <c r="AM2554" s="357"/>
    </row>
    <row r="2555" spans="5:39" x14ac:dyDescent="0.25">
      <c r="E2555" s="356"/>
      <c r="F2555" s="356"/>
      <c r="G2555" s="356"/>
      <c r="H2555" s="356"/>
      <c r="I2555" s="356"/>
      <c r="J2555" s="357"/>
      <c r="K2555" s="357"/>
      <c r="L2555" s="357"/>
      <c r="M2555" s="357"/>
      <c r="N2555" s="358"/>
      <c r="O2555" s="358"/>
      <c r="P2555" s="358"/>
      <c r="Q2555" s="358"/>
      <c r="R2555" s="358"/>
      <c r="S2555" s="358"/>
      <c r="T2555" s="359"/>
      <c r="U2555" s="360"/>
      <c r="V2555" s="360"/>
      <c r="W2555" s="357"/>
      <c r="X2555" s="357"/>
      <c r="Y2555" s="446"/>
      <c r="Z2555" s="443"/>
      <c r="AA2555" s="446"/>
      <c r="AB2555" s="357"/>
      <c r="AC2555" s="357"/>
      <c r="AD2555" s="357"/>
      <c r="AE2555" s="357"/>
      <c r="AF2555" s="357"/>
      <c r="AG2555" s="446"/>
      <c r="AH2555" s="357"/>
      <c r="AI2555" s="357"/>
      <c r="AJ2555" s="357"/>
      <c r="AK2555" s="357"/>
      <c r="AL2555" s="357"/>
      <c r="AM2555" s="357"/>
    </row>
    <row r="2556" spans="5:39" x14ac:dyDescent="0.25">
      <c r="E2556" s="356"/>
      <c r="F2556" s="356"/>
      <c r="G2556" s="356"/>
      <c r="H2556" s="356"/>
      <c r="I2556" s="356"/>
      <c r="J2556" s="357"/>
      <c r="K2556" s="357"/>
      <c r="L2556" s="357"/>
      <c r="M2556" s="357"/>
      <c r="N2556" s="358"/>
      <c r="O2556" s="358"/>
      <c r="P2556" s="358"/>
      <c r="Q2556" s="358"/>
      <c r="R2556" s="358"/>
      <c r="S2556" s="358"/>
      <c r="T2556" s="359"/>
      <c r="U2556" s="360"/>
      <c r="V2556" s="360"/>
      <c r="W2556" s="357"/>
      <c r="X2556" s="357"/>
      <c r="Y2556" s="446"/>
      <c r="Z2556" s="443"/>
      <c r="AA2556" s="446"/>
      <c r="AB2556" s="357"/>
      <c r="AC2556" s="357"/>
      <c r="AD2556" s="357"/>
      <c r="AE2556" s="357"/>
      <c r="AF2556" s="357"/>
      <c r="AG2556" s="446"/>
      <c r="AH2556" s="357"/>
      <c r="AI2556" s="357"/>
      <c r="AJ2556" s="357"/>
      <c r="AK2556" s="357"/>
      <c r="AL2556" s="357"/>
      <c r="AM2556" s="357"/>
    </row>
    <row r="2557" spans="5:39" x14ac:dyDescent="0.25">
      <c r="E2557" s="356"/>
      <c r="F2557" s="356"/>
      <c r="G2557" s="356"/>
      <c r="H2557" s="356"/>
      <c r="I2557" s="356"/>
      <c r="J2557" s="357"/>
      <c r="K2557" s="357"/>
      <c r="L2557" s="357"/>
      <c r="M2557" s="357"/>
      <c r="N2557" s="358"/>
      <c r="O2557" s="358"/>
      <c r="P2557" s="358"/>
      <c r="Q2557" s="358"/>
      <c r="R2557" s="358"/>
      <c r="S2557" s="358"/>
      <c r="T2557" s="359"/>
      <c r="U2557" s="360"/>
      <c r="V2557" s="360"/>
      <c r="W2557" s="357"/>
      <c r="X2557" s="357"/>
      <c r="Y2557" s="446"/>
      <c r="Z2557" s="443"/>
      <c r="AA2557" s="446"/>
      <c r="AB2557" s="357"/>
      <c r="AC2557" s="357"/>
      <c r="AD2557" s="357"/>
      <c r="AE2557" s="357"/>
      <c r="AF2557" s="357"/>
      <c r="AG2557" s="446"/>
      <c r="AH2557" s="357"/>
      <c r="AI2557" s="357"/>
      <c r="AJ2557" s="357"/>
      <c r="AK2557" s="357"/>
      <c r="AL2557" s="357"/>
      <c r="AM2557" s="357"/>
    </row>
    <row r="2558" spans="5:39" x14ac:dyDescent="0.25">
      <c r="E2558" s="356"/>
      <c r="F2558" s="356"/>
      <c r="G2558" s="356"/>
      <c r="H2558" s="356"/>
      <c r="I2558" s="356"/>
      <c r="J2558" s="357"/>
      <c r="K2558" s="357"/>
      <c r="L2558" s="357"/>
      <c r="M2558" s="357"/>
      <c r="N2558" s="358"/>
      <c r="O2558" s="358"/>
      <c r="P2558" s="358"/>
      <c r="Q2558" s="358"/>
      <c r="R2558" s="358"/>
      <c r="S2558" s="358"/>
      <c r="T2558" s="359"/>
      <c r="U2558" s="360"/>
      <c r="V2558" s="360"/>
      <c r="W2558" s="357"/>
      <c r="X2558" s="357"/>
      <c r="Y2558" s="446"/>
      <c r="Z2558" s="443"/>
      <c r="AA2558" s="446"/>
      <c r="AB2558" s="357"/>
      <c r="AC2558" s="357"/>
      <c r="AD2558" s="357"/>
      <c r="AE2558" s="357"/>
      <c r="AF2558" s="357"/>
      <c r="AG2558" s="446"/>
      <c r="AH2558" s="357"/>
      <c r="AI2558" s="357"/>
      <c r="AJ2558" s="357"/>
      <c r="AK2558" s="357"/>
      <c r="AL2558" s="357"/>
      <c r="AM2558" s="357"/>
    </row>
    <row r="2559" spans="5:39" x14ac:dyDescent="0.25">
      <c r="E2559" s="356"/>
      <c r="F2559" s="356"/>
      <c r="G2559" s="356"/>
      <c r="H2559" s="356"/>
      <c r="I2559" s="356"/>
      <c r="J2559" s="357"/>
      <c r="K2559" s="357"/>
      <c r="L2559" s="357"/>
      <c r="M2559" s="357"/>
      <c r="N2559" s="358"/>
      <c r="O2559" s="358"/>
      <c r="P2559" s="358"/>
      <c r="Q2559" s="358"/>
      <c r="R2559" s="358"/>
      <c r="S2559" s="358"/>
      <c r="T2559" s="359"/>
      <c r="U2559" s="360"/>
      <c r="V2559" s="360"/>
      <c r="W2559" s="357"/>
      <c r="X2559" s="357"/>
      <c r="Y2559" s="446"/>
      <c r="Z2559" s="443"/>
      <c r="AA2559" s="446"/>
      <c r="AB2559" s="357"/>
      <c r="AC2559" s="357"/>
      <c r="AD2559" s="357"/>
      <c r="AE2559" s="357"/>
      <c r="AF2559" s="357"/>
      <c r="AG2559" s="446"/>
      <c r="AH2559" s="357"/>
      <c r="AI2559" s="357"/>
      <c r="AJ2559" s="357"/>
      <c r="AK2559" s="357"/>
      <c r="AL2559" s="357"/>
      <c r="AM2559" s="357"/>
    </row>
    <row r="2560" spans="5:39" x14ac:dyDescent="0.25">
      <c r="E2560" s="356"/>
      <c r="F2560" s="356"/>
      <c r="G2560" s="356"/>
      <c r="H2560" s="356"/>
      <c r="I2560" s="356"/>
      <c r="J2560" s="357"/>
      <c r="K2560" s="357"/>
      <c r="L2560" s="357"/>
      <c r="M2560" s="357"/>
      <c r="N2560" s="358"/>
      <c r="O2560" s="358"/>
      <c r="P2560" s="358"/>
      <c r="Q2560" s="358"/>
      <c r="R2560" s="358"/>
      <c r="S2560" s="358"/>
      <c r="T2560" s="359"/>
      <c r="U2560" s="360"/>
      <c r="V2560" s="360"/>
      <c r="W2560" s="357"/>
      <c r="X2560" s="357"/>
      <c r="Y2560" s="446"/>
      <c r="Z2560" s="443"/>
      <c r="AA2560" s="446"/>
      <c r="AB2560" s="357"/>
      <c r="AC2560" s="357"/>
      <c r="AD2560" s="357"/>
      <c r="AE2560" s="357"/>
      <c r="AF2560" s="357"/>
      <c r="AG2560" s="446"/>
      <c r="AH2560" s="357"/>
      <c r="AI2560" s="357"/>
      <c r="AJ2560" s="357"/>
      <c r="AK2560" s="357"/>
      <c r="AL2560" s="357"/>
      <c r="AM2560" s="357"/>
    </row>
    <row r="2561" spans="5:39" x14ac:dyDescent="0.25">
      <c r="E2561" s="356"/>
      <c r="F2561" s="356"/>
      <c r="G2561" s="356"/>
      <c r="H2561" s="356"/>
      <c r="I2561" s="356"/>
      <c r="J2561" s="357"/>
      <c r="K2561" s="357"/>
      <c r="L2561" s="357"/>
      <c r="M2561" s="357"/>
      <c r="N2561" s="358"/>
      <c r="O2561" s="358"/>
      <c r="P2561" s="358"/>
      <c r="Q2561" s="358"/>
      <c r="R2561" s="358"/>
      <c r="S2561" s="358"/>
      <c r="T2561" s="359"/>
      <c r="U2561" s="360"/>
      <c r="V2561" s="360"/>
      <c r="W2561" s="357"/>
      <c r="X2561" s="357"/>
      <c r="Y2561" s="446"/>
      <c r="Z2561" s="443"/>
      <c r="AA2561" s="446"/>
      <c r="AB2561" s="357"/>
      <c r="AC2561" s="357"/>
      <c r="AD2561" s="357"/>
      <c r="AE2561" s="357"/>
      <c r="AF2561" s="357"/>
      <c r="AG2561" s="446"/>
      <c r="AH2561" s="357"/>
      <c r="AI2561" s="357"/>
      <c r="AJ2561" s="357"/>
      <c r="AK2561" s="357"/>
      <c r="AL2561" s="357"/>
      <c r="AM2561" s="357"/>
    </row>
    <row r="2562" spans="5:39" x14ac:dyDescent="0.25">
      <c r="E2562" s="356"/>
      <c r="F2562" s="356"/>
      <c r="G2562" s="356"/>
      <c r="H2562" s="356"/>
      <c r="I2562" s="356"/>
      <c r="J2562" s="357"/>
      <c r="K2562" s="357"/>
      <c r="L2562" s="357"/>
      <c r="M2562" s="357"/>
      <c r="N2562" s="358"/>
      <c r="O2562" s="358"/>
      <c r="P2562" s="358"/>
      <c r="Q2562" s="358"/>
      <c r="R2562" s="358"/>
      <c r="S2562" s="358"/>
      <c r="T2562" s="359"/>
      <c r="U2562" s="360"/>
      <c r="V2562" s="360"/>
      <c r="W2562" s="357"/>
      <c r="X2562" s="357"/>
      <c r="Y2562" s="446"/>
      <c r="Z2562" s="443"/>
      <c r="AA2562" s="446"/>
      <c r="AB2562" s="357"/>
      <c r="AC2562" s="357"/>
      <c r="AD2562" s="357"/>
      <c r="AE2562" s="357"/>
      <c r="AF2562" s="357"/>
      <c r="AG2562" s="446"/>
      <c r="AH2562" s="357"/>
      <c r="AI2562" s="357"/>
      <c r="AJ2562" s="357"/>
      <c r="AK2562" s="357"/>
      <c r="AL2562" s="357"/>
      <c r="AM2562" s="357"/>
    </row>
    <row r="2563" spans="5:39" x14ac:dyDescent="0.25">
      <c r="E2563" s="356"/>
      <c r="F2563" s="356"/>
      <c r="G2563" s="356"/>
      <c r="H2563" s="356"/>
      <c r="I2563" s="356"/>
      <c r="J2563" s="357"/>
      <c r="K2563" s="357"/>
      <c r="L2563" s="357"/>
      <c r="M2563" s="357"/>
      <c r="N2563" s="358"/>
      <c r="O2563" s="358"/>
      <c r="P2563" s="358"/>
      <c r="Q2563" s="358"/>
      <c r="R2563" s="358"/>
      <c r="S2563" s="358"/>
      <c r="T2563" s="359"/>
      <c r="U2563" s="360"/>
      <c r="V2563" s="360"/>
      <c r="W2563" s="357"/>
      <c r="X2563" s="357"/>
      <c r="Y2563" s="446"/>
      <c r="Z2563" s="443"/>
      <c r="AA2563" s="446"/>
      <c r="AB2563" s="357"/>
      <c r="AC2563" s="357"/>
      <c r="AD2563" s="357"/>
      <c r="AE2563" s="357"/>
      <c r="AF2563" s="357"/>
      <c r="AG2563" s="446"/>
      <c r="AH2563" s="357"/>
      <c r="AI2563" s="357"/>
      <c r="AJ2563" s="357"/>
      <c r="AK2563" s="357"/>
      <c r="AL2563" s="357"/>
      <c r="AM2563" s="357"/>
    </row>
    <row r="2564" spans="5:39" x14ac:dyDescent="0.25">
      <c r="E2564" s="356"/>
      <c r="F2564" s="356"/>
      <c r="G2564" s="356"/>
      <c r="H2564" s="356"/>
      <c r="I2564" s="356"/>
      <c r="J2564" s="357"/>
      <c r="K2564" s="357"/>
      <c r="L2564" s="357"/>
      <c r="M2564" s="357"/>
      <c r="N2564" s="358"/>
      <c r="O2564" s="358"/>
      <c r="P2564" s="358"/>
      <c r="Q2564" s="358"/>
      <c r="R2564" s="358"/>
      <c r="S2564" s="358"/>
      <c r="T2564" s="359"/>
      <c r="U2564" s="360"/>
      <c r="V2564" s="360"/>
      <c r="W2564" s="357"/>
      <c r="X2564" s="357"/>
      <c r="Y2564" s="446"/>
      <c r="Z2564" s="443"/>
      <c r="AA2564" s="446"/>
      <c r="AB2564" s="357"/>
      <c r="AC2564" s="357"/>
      <c r="AD2564" s="357"/>
      <c r="AE2564" s="357"/>
      <c r="AF2564" s="357"/>
      <c r="AG2564" s="446"/>
      <c r="AH2564" s="357"/>
      <c r="AI2564" s="357"/>
      <c r="AJ2564" s="357"/>
      <c r="AK2564" s="357"/>
      <c r="AL2564" s="357"/>
      <c r="AM2564" s="357"/>
    </row>
    <row r="2565" spans="5:39" x14ac:dyDescent="0.25">
      <c r="E2565" s="356"/>
      <c r="F2565" s="356"/>
      <c r="G2565" s="356"/>
      <c r="H2565" s="356"/>
      <c r="I2565" s="356"/>
      <c r="J2565" s="357"/>
      <c r="K2565" s="357"/>
      <c r="L2565" s="357"/>
      <c r="M2565" s="357"/>
      <c r="N2565" s="358"/>
      <c r="O2565" s="358"/>
      <c r="P2565" s="358"/>
      <c r="Q2565" s="358"/>
      <c r="R2565" s="358"/>
      <c r="S2565" s="358"/>
      <c r="T2565" s="359"/>
      <c r="U2565" s="360"/>
      <c r="V2565" s="360"/>
      <c r="W2565" s="357"/>
      <c r="X2565" s="357"/>
      <c r="Y2565" s="446"/>
      <c r="Z2565" s="443"/>
      <c r="AA2565" s="446"/>
      <c r="AB2565" s="357"/>
      <c r="AC2565" s="357"/>
      <c r="AD2565" s="357"/>
      <c r="AE2565" s="357"/>
      <c r="AF2565" s="357"/>
      <c r="AG2565" s="446"/>
      <c r="AH2565" s="357"/>
      <c r="AI2565" s="357"/>
      <c r="AJ2565" s="357"/>
      <c r="AK2565" s="357"/>
      <c r="AL2565" s="357"/>
      <c r="AM2565" s="357"/>
    </row>
    <row r="2566" spans="5:39" x14ac:dyDescent="0.25">
      <c r="E2566" s="356"/>
      <c r="F2566" s="356"/>
      <c r="G2566" s="356"/>
      <c r="H2566" s="356"/>
      <c r="I2566" s="356"/>
      <c r="J2566" s="357"/>
      <c r="K2566" s="357"/>
      <c r="L2566" s="357"/>
      <c r="M2566" s="357"/>
      <c r="N2566" s="358"/>
      <c r="O2566" s="358"/>
      <c r="P2566" s="358"/>
      <c r="Q2566" s="358"/>
      <c r="R2566" s="358"/>
      <c r="S2566" s="358"/>
      <c r="T2566" s="359"/>
      <c r="U2566" s="360"/>
      <c r="V2566" s="360"/>
      <c r="W2566" s="357"/>
      <c r="X2566" s="357"/>
      <c r="Y2566" s="446"/>
      <c r="Z2566" s="443"/>
      <c r="AA2566" s="446"/>
      <c r="AB2566" s="357"/>
      <c r="AC2566" s="357"/>
      <c r="AD2566" s="357"/>
      <c r="AE2566" s="357"/>
      <c r="AF2566" s="357"/>
      <c r="AG2566" s="446"/>
      <c r="AH2566" s="357"/>
      <c r="AI2566" s="357"/>
      <c r="AJ2566" s="357"/>
      <c r="AK2566" s="357"/>
      <c r="AL2566" s="357"/>
      <c r="AM2566" s="357"/>
    </row>
    <row r="2567" spans="5:39" x14ac:dyDescent="0.25">
      <c r="E2567" s="356"/>
      <c r="F2567" s="356"/>
      <c r="G2567" s="356"/>
      <c r="H2567" s="356"/>
      <c r="I2567" s="356"/>
      <c r="J2567" s="357"/>
      <c r="K2567" s="357"/>
      <c r="L2567" s="357"/>
      <c r="M2567" s="357"/>
      <c r="N2567" s="358"/>
      <c r="O2567" s="358"/>
      <c r="P2567" s="358"/>
      <c r="Q2567" s="358"/>
      <c r="R2567" s="358"/>
      <c r="S2567" s="358"/>
      <c r="T2567" s="359"/>
      <c r="U2567" s="360"/>
      <c r="V2567" s="360"/>
      <c r="W2567" s="357"/>
      <c r="X2567" s="357"/>
      <c r="Y2567" s="446"/>
      <c r="Z2567" s="443"/>
      <c r="AA2567" s="446"/>
      <c r="AB2567" s="357"/>
      <c r="AC2567" s="357"/>
      <c r="AD2567" s="357"/>
      <c r="AE2567" s="357"/>
      <c r="AF2567" s="357"/>
      <c r="AG2567" s="446"/>
      <c r="AH2567" s="357"/>
      <c r="AI2567" s="357"/>
      <c r="AJ2567" s="357"/>
      <c r="AK2567" s="357"/>
      <c r="AL2567" s="357"/>
      <c r="AM2567" s="357"/>
    </row>
    <row r="2568" spans="5:39" x14ac:dyDescent="0.25">
      <c r="E2568" s="356"/>
      <c r="F2568" s="356"/>
      <c r="G2568" s="356"/>
      <c r="H2568" s="356"/>
      <c r="I2568" s="356"/>
      <c r="J2568" s="357"/>
      <c r="K2568" s="357"/>
      <c r="L2568" s="357"/>
      <c r="M2568" s="357"/>
      <c r="N2568" s="358"/>
      <c r="O2568" s="358"/>
      <c r="P2568" s="358"/>
      <c r="Q2568" s="358"/>
      <c r="R2568" s="358"/>
      <c r="S2568" s="358"/>
      <c r="T2568" s="359"/>
      <c r="U2568" s="360"/>
      <c r="V2568" s="360"/>
      <c r="W2568" s="357"/>
      <c r="X2568" s="357"/>
      <c r="Y2568" s="446"/>
      <c r="Z2568" s="443"/>
      <c r="AA2568" s="446"/>
      <c r="AB2568" s="357"/>
      <c r="AC2568" s="357"/>
      <c r="AD2568" s="357"/>
      <c r="AE2568" s="357"/>
      <c r="AF2568" s="357"/>
      <c r="AG2568" s="446"/>
      <c r="AH2568" s="357"/>
      <c r="AI2568" s="357"/>
      <c r="AJ2568" s="357"/>
      <c r="AK2568" s="357"/>
      <c r="AL2568" s="357"/>
      <c r="AM2568" s="357"/>
    </row>
    <row r="2569" spans="5:39" x14ac:dyDescent="0.25">
      <c r="E2569" s="356"/>
      <c r="F2569" s="356"/>
      <c r="G2569" s="356"/>
      <c r="H2569" s="356"/>
      <c r="I2569" s="356"/>
      <c r="J2569" s="357"/>
      <c r="K2569" s="357"/>
      <c r="L2569" s="357"/>
      <c r="M2569" s="357"/>
      <c r="N2569" s="358"/>
      <c r="O2569" s="358"/>
      <c r="P2569" s="358"/>
      <c r="Q2569" s="358"/>
      <c r="R2569" s="358"/>
      <c r="S2569" s="358"/>
      <c r="T2569" s="359"/>
      <c r="U2569" s="360"/>
      <c r="V2569" s="360"/>
      <c r="W2569" s="357"/>
      <c r="X2569" s="357"/>
      <c r="Y2569" s="446"/>
      <c r="Z2569" s="443"/>
      <c r="AA2569" s="446"/>
      <c r="AB2569" s="357"/>
      <c r="AC2569" s="357"/>
      <c r="AD2569" s="357"/>
      <c r="AE2569" s="357"/>
      <c r="AF2569" s="357"/>
      <c r="AG2569" s="446"/>
      <c r="AH2569" s="357"/>
      <c r="AI2569" s="357"/>
      <c r="AJ2569" s="357"/>
      <c r="AK2569" s="357"/>
      <c r="AL2569" s="357"/>
      <c r="AM2569" s="357"/>
    </row>
    <row r="2570" spans="5:39" x14ac:dyDescent="0.25">
      <c r="E2570" s="356"/>
      <c r="F2570" s="356"/>
      <c r="G2570" s="356"/>
      <c r="H2570" s="356"/>
      <c r="I2570" s="356"/>
      <c r="J2570" s="357"/>
      <c r="K2570" s="357"/>
      <c r="L2570" s="357"/>
      <c r="M2570" s="357"/>
      <c r="N2570" s="358"/>
      <c r="O2570" s="358"/>
      <c r="P2570" s="358"/>
      <c r="Q2570" s="358"/>
      <c r="R2570" s="358"/>
      <c r="S2570" s="358"/>
      <c r="T2570" s="359"/>
      <c r="U2570" s="360"/>
      <c r="V2570" s="360"/>
      <c r="W2570" s="357"/>
      <c r="X2570" s="357"/>
      <c r="Y2570" s="446"/>
      <c r="Z2570" s="443"/>
      <c r="AA2570" s="446"/>
      <c r="AB2570" s="357"/>
      <c r="AC2570" s="357"/>
      <c r="AD2570" s="357"/>
      <c r="AE2570" s="357"/>
      <c r="AF2570" s="357"/>
      <c r="AG2570" s="446"/>
      <c r="AH2570" s="357"/>
      <c r="AI2570" s="357"/>
      <c r="AJ2570" s="357"/>
      <c r="AK2570" s="357"/>
      <c r="AL2570" s="357"/>
      <c r="AM2570" s="357"/>
    </row>
    <row r="2571" spans="5:39" x14ac:dyDescent="0.25">
      <c r="E2571" s="356"/>
      <c r="F2571" s="356"/>
      <c r="G2571" s="356"/>
      <c r="H2571" s="356"/>
      <c r="I2571" s="356"/>
      <c r="J2571" s="357"/>
      <c r="K2571" s="357"/>
      <c r="L2571" s="357"/>
      <c r="M2571" s="357"/>
      <c r="N2571" s="358"/>
      <c r="O2571" s="358"/>
      <c r="P2571" s="358"/>
      <c r="Q2571" s="358"/>
      <c r="R2571" s="358"/>
      <c r="S2571" s="358"/>
      <c r="T2571" s="359"/>
      <c r="U2571" s="360"/>
      <c r="V2571" s="360"/>
      <c r="W2571" s="357"/>
      <c r="X2571" s="357"/>
      <c r="Y2571" s="446"/>
      <c r="Z2571" s="443"/>
      <c r="AA2571" s="446"/>
      <c r="AB2571" s="357"/>
      <c r="AC2571" s="357"/>
      <c r="AD2571" s="357"/>
      <c r="AE2571" s="357"/>
      <c r="AF2571" s="357"/>
      <c r="AG2571" s="446"/>
      <c r="AH2571" s="357"/>
      <c r="AI2571" s="357"/>
      <c r="AJ2571" s="357"/>
      <c r="AK2571" s="357"/>
      <c r="AL2571" s="357"/>
      <c r="AM2571" s="357"/>
    </row>
    <row r="2572" spans="5:39" x14ac:dyDescent="0.25">
      <c r="E2572" s="356"/>
      <c r="F2572" s="356"/>
      <c r="G2572" s="356"/>
      <c r="H2572" s="356"/>
      <c r="I2572" s="356"/>
      <c r="J2572" s="357"/>
      <c r="K2572" s="357"/>
      <c r="L2572" s="357"/>
      <c r="M2572" s="357"/>
      <c r="N2572" s="358"/>
      <c r="O2572" s="358"/>
      <c r="P2572" s="358"/>
      <c r="Q2572" s="358"/>
      <c r="R2572" s="358"/>
      <c r="S2572" s="358"/>
      <c r="T2572" s="359"/>
      <c r="U2572" s="360"/>
      <c r="V2572" s="360"/>
      <c r="W2572" s="357"/>
      <c r="X2572" s="357"/>
      <c r="Y2572" s="446"/>
      <c r="Z2572" s="443"/>
      <c r="AA2572" s="446"/>
      <c r="AB2572" s="357"/>
      <c r="AC2572" s="357"/>
      <c r="AD2572" s="357"/>
      <c r="AE2572" s="357"/>
      <c r="AF2572" s="357"/>
      <c r="AG2572" s="446"/>
      <c r="AH2572" s="357"/>
      <c r="AI2572" s="357"/>
      <c r="AJ2572" s="357"/>
      <c r="AK2572" s="357"/>
      <c r="AL2572" s="357"/>
      <c r="AM2572" s="357"/>
    </row>
    <row r="2573" spans="5:39" x14ac:dyDescent="0.25">
      <c r="E2573" s="356"/>
      <c r="F2573" s="356"/>
      <c r="G2573" s="356"/>
      <c r="H2573" s="356"/>
      <c r="I2573" s="356"/>
      <c r="J2573" s="357"/>
      <c r="K2573" s="357"/>
      <c r="L2573" s="357"/>
      <c r="M2573" s="357"/>
      <c r="N2573" s="358"/>
      <c r="O2573" s="358"/>
      <c r="P2573" s="358"/>
      <c r="Q2573" s="358"/>
      <c r="R2573" s="358"/>
      <c r="S2573" s="358"/>
      <c r="T2573" s="359"/>
      <c r="U2573" s="360"/>
      <c r="V2573" s="360"/>
      <c r="W2573" s="357"/>
      <c r="X2573" s="357"/>
      <c r="Y2573" s="446"/>
      <c r="Z2573" s="443"/>
      <c r="AA2573" s="446"/>
      <c r="AB2573" s="357"/>
      <c r="AC2573" s="357"/>
      <c r="AD2573" s="357"/>
      <c r="AE2573" s="357"/>
      <c r="AF2573" s="357"/>
      <c r="AG2573" s="446"/>
      <c r="AH2573" s="357"/>
      <c r="AI2573" s="357"/>
      <c r="AJ2573" s="357"/>
      <c r="AK2573" s="357"/>
      <c r="AL2573" s="357"/>
      <c r="AM2573" s="357"/>
    </row>
    <row r="2574" spans="5:39" x14ac:dyDescent="0.25">
      <c r="E2574" s="356"/>
      <c r="F2574" s="356"/>
      <c r="G2574" s="356"/>
      <c r="H2574" s="356"/>
      <c r="I2574" s="356"/>
      <c r="J2574" s="357"/>
      <c r="K2574" s="357"/>
      <c r="L2574" s="357"/>
      <c r="M2574" s="357"/>
      <c r="N2574" s="358"/>
      <c r="O2574" s="358"/>
      <c r="P2574" s="358"/>
      <c r="Q2574" s="358"/>
      <c r="R2574" s="358"/>
      <c r="S2574" s="358"/>
      <c r="T2574" s="359"/>
      <c r="U2574" s="360"/>
      <c r="V2574" s="360"/>
      <c r="W2574" s="357"/>
      <c r="X2574" s="357"/>
      <c r="Y2574" s="446"/>
      <c r="Z2574" s="443"/>
      <c r="AA2574" s="446"/>
      <c r="AB2574" s="357"/>
      <c r="AC2574" s="357"/>
      <c r="AD2574" s="357"/>
      <c r="AE2574" s="357"/>
      <c r="AF2574" s="357"/>
      <c r="AG2574" s="446"/>
      <c r="AH2574" s="357"/>
      <c r="AI2574" s="357"/>
      <c r="AJ2574" s="357"/>
      <c r="AK2574" s="357"/>
      <c r="AL2574" s="357"/>
      <c r="AM2574" s="357"/>
    </row>
    <row r="2575" spans="5:39" x14ac:dyDescent="0.25">
      <c r="E2575" s="356"/>
      <c r="F2575" s="356"/>
      <c r="G2575" s="356"/>
      <c r="H2575" s="356"/>
      <c r="I2575" s="356"/>
      <c r="J2575" s="357"/>
      <c r="K2575" s="357"/>
      <c r="L2575" s="357"/>
      <c r="M2575" s="357"/>
      <c r="N2575" s="358"/>
      <c r="O2575" s="358"/>
      <c r="P2575" s="358"/>
      <c r="Q2575" s="358"/>
      <c r="R2575" s="358"/>
      <c r="S2575" s="358"/>
      <c r="T2575" s="359"/>
      <c r="U2575" s="360"/>
      <c r="V2575" s="360"/>
      <c r="W2575" s="357"/>
      <c r="X2575" s="357"/>
      <c r="Y2575" s="446"/>
      <c r="Z2575" s="443"/>
      <c r="AA2575" s="446"/>
      <c r="AB2575" s="357"/>
      <c r="AC2575" s="357"/>
      <c r="AD2575" s="357"/>
      <c r="AE2575" s="357"/>
      <c r="AF2575" s="357"/>
      <c r="AG2575" s="446"/>
      <c r="AH2575" s="357"/>
      <c r="AI2575" s="357"/>
      <c r="AJ2575" s="357"/>
      <c r="AK2575" s="357"/>
      <c r="AL2575" s="357"/>
      <c r="AM2575" s="357"/>
    </row>
    <row r="2576" spans="5:39" x14ac:dyDescent="0.25">
      <c r="E2576" s="356"/>
      <c r="F2576" s="356"/>
      <c r="G2576" s="356"/>
      <c r="H2576" s="356"/>
      <c r="I2576" s="356"/>
      <c r="J2576" s="357"/>
      <c r="K2576" s="357"/>
      <c r="L2576" s="357"/>
      <c r="M2576" s="357"/>
      <c r="N2576" s="358"/>
      <c r="O2576" s="358"/>
      <c r="P2576" s="358"/>
      <c r="Q2576" s="358"/>
      <c r="R2576" s="358"/>
      <c r="S2576" s="358"/>
      <c r="T2576" s="359"/>
      <c r="U2576" s="360"/>
      <c r="V2576" s="360"/>
      <c r="W2576" s="357"/>
      <c r="X2576" s="357"/>
      <c r="Y2576" s="446"/>
      <c r="Z2576" s="443"/>
      <c r="AA2576" s="446"/>
      <c r="AB2576" s="357"/>
      <c r="AC2576" s="357"/>
      <c r="AD2576" s="357"/>
      <c r="AE2576" s="357"/>
      <c r="AF2576" s="357"/>
      <c r="AG2576" s="446"/>
      <c r="AH2576" s="357"/>
      <c r="AI2576" s="357"/>
      <c r="AJ2576" s="357"/>
      <c r="AK2576" s="357"/>
      <c r="AL2576" s="357"/>
      <c r="AM2576" s="357"/>
    </row>
    <row r="2577" spans="5:39" x14ac:dyDescent="0.25">
      <c r="E2577" s="356"/>
      <c r="F2577" s="356"/>
      <c r="G2577" s="356"/>
      <c r="H2577" s="356"/>
      <c r="I2577" s="356"/>
      <c r="J2577" s="357"/>
      <c r="K2577" s="357"/>
      <c r="L2577" s="357"/>
      <c r="M2577" s="357"/>
      <c r="N2577" s="358"/>
      <c r="O2577" s="358"/>
      <c r="P2577" s="358"/>
      <c r="Q2577" s="358"/>
      <c r="R2577" s="358"/>
      <c r="S2577" s="358"/>
      <c r="T2577" s="359"/>
      <c r="U2577" s="360"/>
      <c r="V2577" s="360"/>
      <c r="W2577" s="357"/>
      <c r="X2577" s="357"/>
      <c r="Y2577" s="446"/>
      <c r="Z2577" s="443"/>
      <c r="AA2577" s="446"/>
      <c r="AB2577" s="357"/>
      <c r="AC2577" s="357"/>
      <c r="AD2577" s="357"/>
      <c r="AE2577" s="357"/>
      <c r="AF2577" s="357"/>
      <c r="AG2577" s="446"/>
      <c r="AH2577" s="357"/>
      <c r="AI2577" s="357"/>
      <c r="AJ2577" s="357"/>
      <c r="AK2577" s="357"/>
      <c r="AL2577" s="357"/>
      <c r="AM2577" s="357"/>
    </row>
    <row r="2578" spans="5:39" x14ac:dyDescent="0.25">
      <c r="E2578" s="356"/>
      <c r="F2578" s="356"/>
      <c r="G2578" s="356"/>
      <c r="H2578" s="356"/>
      <c r="I2578" s="356"/>
      <c r="J2578" s="357"/>
      <c r="K2578" s="357"/>
      <c r="L2578" s="357"/>
      <c r="M2578" s="357"/>
      <c r="N2578" s="358"/>
      <c r="O2578" s="358"/>
      <c r="P2578" s="358"/>
      <c r="Q2578" s="358"/>
      <c r="R2578" s="358"/>
      <c r="S2578" s="358"/>
      <c r="T2578" s="359"/>
      <c r="U2578" s="360"/>
      <c r="V2578" s="360"/>
      <c r="W2578" s="357"/>
      <c r="X2578" s="357"/>
      <c r="Y2578" s="446"/>
      <c r="Z2578" s="443"/>
      <c r="AA2578" s="446"/>
      <c r="AB2578" s="357"/>
      <c r="AC2578" s="357"/>
      <c r="AD2578" s="357"/>
      <c r="AE2578" s="357"/>
      <c r="AF2578" s="357"/>
      <c r="AG2578" s="446"/>
      <c r="AH2578" s="357"/>
      <c r="AI2578" s="357"/>
      <c r="AJ2578" s="357"/>
      <c r="AK2578" s="357"/>
      <c r="AL2578" s="357"/>
      <c r="AM2578" s="357"/>
    </row>
    <row r="2579" spans="5:39" x14ac:dyDescent="0.25">
      <c r="E2579" s="356"/>
      <c r="F2579" s="356"/>
      <c r="G2579" s="356"/>
      <c r="H2579" s="356"/>
      <c r="I2579" s="356"/>
      <c r="J2579" s="357"/>
      <c r="K2579" s="357"/>
      <c r="L2579" s="357"/>
      <c r="M2579" s="357"/>
      <c r="N2579" s="358"/>
      <c r="O2579" s="358"/>
      <c r="P2579" s="358"/>
      <c r="Q2579" s="358"/>
      <c r="R2579" s="358"/>
      <c r="S2579" s="358"/>
      <c r="T2579" s="359"/>
      <c r="U2579" s="360"/>
      <c r="V2579" s="360"/>
      <c r="W2579" s="357"/>
      <c r="X2579" s="357"/>
      <c r="Y2579" s="446"/>
      <c r="Z2579" s="443"/>
      <c r="AA2579" s="446"/>
      <c r="AB2579" s="357"/>
      <c r="AC2579" s="357"/>
      <c r="AD2579" s="357"/>
      <c r="AE2579" s="357"/>
      <c r="AF2579" s="357"/>
      <c r="AG2579" s="446"/>
      <c r="AH2579" s="357"/>
      <c r="AI2579" s="357"/>
      <c r="AJ2579" s="357"/>
      <c r="AK2579" s="357"/>
      <c r="AL2579" s="357"/>
      <c r="AM2579" s="357"/>
    </row>
    <row r="2580" spans="5:39" x14ac:dyDescent="0.25">
      <c r="E2580" s="356"/>
      <c r="F2580" s="356"/>
      <c r="G2580" s="356"/>
      <c r="H2580" s="356"/>
      <c r="I2580" s="356"/>
      <c r="J2580" s="357"/>
      <c r="K2580" s="357"/>
      <c r="L2580" s="357"/>
      <c r="M2580" s="357"/>
      <c r="N2580" s="358"/>
      <c r="O2580" s="358"/>
      <c r="P2580" s="358"/>
      <c r="Q2580" s="358"/>
      <c r="R2580" s="358"/>
      <c r="S2580" s="358"/>
      <c r="T2580" s="359"/>
      <c r="U2580" s="360"/>
      <c r="V2580" s="360"/>
      <c r="W2580" s="357"/>
      <c r="X2580" s="357"/>
      <c r="Y2580" s="446"/>
      <c r="Z2580" s="443"/>
      <c r="AA2580" s="446"/>
      <c r="AB2580" s="357"/>
      <c r="AC2580" s="357"/>
      <c r="AD2580" s="357"/>
      <c r="AE2580" s="357"/>
      <c r="AF2580" s="357"/>
      <c r="AG2580" s="446"/>
      <c r="AH2580" s="357"/>
      <c r="AI2580" s="357"/>
      <c r="AJ2580" s="357"/>
      <c r="AK2580" s="357"/>
      <c r="AL2580" s="357"/>
      <c r="AM2580" s="357"/>
    </row>
    <row r="2581" spans="5:39" x14ac:dyDescent="0.25">
      <c r="E2581" s="356"/>
      <c r="F2581" s="356"/>
      <c r="G2581" s="356"/>
      <c r="H2581" s="356"/>
      <c r="I2581" s="356"/>
      <c r="J2581" s="357"/>
      <c r="K2581" s="357"/>
      <c r="L2581" s="357"/>
      <c r="M2581" s="357"/>
      <c r="N2581" s="358"/>
      <c r="O2581" s="358"/>
      <c r="P2581" s="358"/>
      <c r="Q2581" s="358"/>
      <c r="R2581" s="358"/>
      <c r="S2581" s="358"/>
      <c r="T2581" s="359"/>
      <c r="U2581" s="360"/>
      <c r="V2581" s="360"/>
      <c r="W2581" s="357"/>
      <c r="X2581" s="357"/>
      <c r="Y2581" s="446"/>
      <c r="Z2581" s="443"/>
      <c r="AA2581" s="446"/>
      <c r="AB2581" s="357"/>
      <c r="AC2581" s="357"/>
      <c r="AD2581" s="357"/>
      <c r="AE2581" s="357"/>
      <c r="AF2581" s="357"/>
      <c r="AG2581" s="446"/>
      <c r="AH2581" s="357"/>
      <c r="AI2581" s="357"/>
      <c r="AJ2581" s="357"/>
      <c r="AK2581" s="357"/>
      <c r="AL2581" s="357"/>
      <c r="AM2581" s="357"/>
    </row>
    <row r="2582" spans="5:39" x14ac:dyDescent="0.25">
      <c r="E2582" s="356"/>
      <c r="F2582" s="356"/>
      <c r="G2582" s="356"/>
      <c r="H2582" s="356"/>
      <c r="I2582" s="356"/>
      <c r="J2582" s="357"/>
      <c r="K2582" s="357"/>
      <c r="L2582" s="357"/>
      <c r="M2582" s="357"/>
      <c r="N2582" s="358"/>
      <c r="O2582" s="358"/>
      <c r="P2582" s="358"/>
      <c r="Q2582" s="358"/>
      <c r="R2582" s="358"/>
      <c r="S2582" s="358"/>
      <c r="T2582" s="359"/>
      <c r="U2582" s="360"/>
      <c r="V2582" s="360"/>
      <c r="W2582" s="357"/>
      <c r="X2582" s="357"/>
      <c r="Y2582" s="446"/>
      <c r="Z2582" s="443"/>
      <c r="AA2582" s="446"/>
      <c r="AB2582" s="357"/>
      <c r="AC2582" s="357"/>
      <c r="AD2582" s="357"/>
      <c r="AE2582" s="357"/>
      <c r="AF2582" s="357"/>
      <c r="AG2582" s="446"/>
      <c r="AH2582" s="357"/>
      <c r="AI2582" s="357"/>
      <c r="AJ2582" s="357"/>
      <c r="AK2582" s="357"/>
      <c r="AL2582" s="357"/>
      <c r="AM2582" s="357"/>
    </row>
    <row r="2583" spans="5:39" x14ac:dyDescent="0.25">
      <c r="E2583" s="356"/>
      <c r="F2583" s="356"/>
      <c r="G2583" s="356"/>
      <c r="H2583" s="356"/>
      <c r="I2583" s="356"/>
      <c r="J2583" s="357"/>
      <c r="K2583" s="357"/>
      <c r="L2583" s="357"/>
      <c r="M2583" s="357"/>
      <c r="N2583" s="358"/>
      <c r="O2583" s="358"/>
      <c r="P2583" s="358"/>
      <c r="Q2583" s="358"/>
      <c r="R2583" s="358"/>
      <c r="S2583" s="358"/>
      <c r="T2583" s="359"/>
      <c r="U2583" s="360"/>
      <c r="V2583" s="360"/>
      <c r="W2583" s="357"/>
      <c r="X2583" s="357"/>
      <c r="Y2583" s="446"/>
      <c r="Z2583" s="443"/>
      <c r="AA2583" s="446"/>
      <c r="AB2583" s="357"/>
      <c r="AC2583" s="357"/>
      <c r="AD2583" s="357"/>
      <c r="AE2583" s="357"/>
      <c r="AF2583" s="357"/>
      <c r="AG2583" s="446"/>
      <c r="AH2583" s="357"/>
      <c r="AI2583" s="357"/>
      <c r="AJ2583" s="357"/>
      <c r="AK2583" s="357"/>
      <c r="AL2583" s="357"/>
      <c r="AM2583" s="357"/>
    </row>
    <row r="2584" spans="5:39" x14ac:dyDescent="0.25">
      <c r="E2584" s="356"/>
      <c r="F2584" s="356"/>
      <c r="G2584" s="356"/>
      <c r="H2584" s="356"/>
      <c r="I2584" s="356"/>
      <c r="J2584" s="357"/>
      <c r="K2584" s="357"/>
      <c r="L2584" s="357"/>
      <c r="M2584" s="357"/>
      <c r="N2584" s="358"/>
      <c r="O2584" s="358"/>
      <c r="P2584" s="358"/>
      <c r="Q2584" s="358"/>
      <c r="R2584" s="358"/>
      <c r="S2584" s="358"/>
      <c r="T2584" s="359"/>
      <c r="U2584" s="360"/>
      <c r="V2584" s="360"/>
      <c r="W2584" s="357"/>
      <c r="X2584" s="357"/>
      <c r="Y2584" s="446"/>
      <c r="Z2584" s="443"/>
      <c r="AA2584" s="446"/>
      <c r="AB2584" s="357"/>
      <c r="AC2584" s="357"/>
      <c r="AD2584" s="357"/>
      <c r="AE2584" s="357"/>
      <c r="AF2584" s="357"/>
      <c r="AG2584" s="446"/>
      <c r="AH2584" s="357"/>
      <c r="AI2584" s="357"/>
      <c r="AJ2584" s="357"/>
      <c r="AK2584" s="357"/>
      <c r="AL2584" s="357"/>
      <c r="AM2584" s="357"/>
    </row>
    <row r="2585" spans="5:39" x14ac:dyDescent="0.25">
      <c r="E2585" s="356"/>
      <c r="F2585" s="356"/>
      <c r="G2585" s="356"/>
      <c r="H2585" s="356"/>
      <c r="I2585" s="356"/>
      <c r="J2585" s="357"/>
      <c r="K2585" s="357"/>
      <c r="L2585" s="357"/>
      <c r="M2585" s="357"/>
      <c r="N2585" s="358"/>
      <c r="O2585" s="358"/>
      <c r="P2585" s="358"/>
      <c r="Q2585" s="358"/>
      <c r="R2585" s="358"/>
      <c r="S2585" s="358"/>
      <c r="T2585" s="359"/>
      <c r="U2585" s="360"/>
      <c r="V2585" s="360"/>
      <c r="W2585" s="357"/>
      <c r="X2585" s="357"/>
      <c r="Y2585" s="446"/>
      <c r="Z2585" s="443"/>
      <c r="AA2585" s="446"/>
      <c r="AB2585" s="357"/>
      <c r="AC2585" s="357"/>
      <c r="AD2585" s="357"/>
      <c r="AE2585" s="357"/>
      <c r="AF2585" s="357"/>
      <c r="AG2585" s="446"/>
      <c r="AH2585" s="357"/>
      <c r="AI2585" s="357"/>
      <c r="AJ2585" s="357"/>
      <c r="AK2585" s="357"/>
      <c r="AL2585" s="357"/>
      <c r="AM2585" s="357"/>
    </row>
    <row r="2586" spans="5:39" x14ac:dyDescent="0.25">
      <c r="E2586" s="356"/>
      <c r="F2586" s="356"/>
      <c r="G2586" s="356"/>
      <c r="H2586" s="356"/>
      <c r="I2586" s="356"/>
      <c r="J2586" s="357"/>
      <c r="K2586" s="357"/>
      <c r="L2586" s="357"/>
      <c r="M2586" s="357"/>
      <c r="N2586" s="358"/>
      <c r="O2586" s="358"/>
      <c r="P2586" s="358"/>
      <c r="Q2586" s="358"/>
      <c r="R2586" s="358"/>
      <c r="S2586" s="358"/>
      <c r="T2586" s="359"/>
      <c r="U2586" s="360"/>
      <c r="V2586" s="360"/>
      <c r="W2586" s="357"/>
      <c r="X2586" s="357"/>
      <c r="Y2586" s="446"/>
      <c r="Z2586" s="443"/>
      <c r="AA2586" s="446"/>
      <c r="AB2586" s="357"/>
      <c r="AC2586" s="357"/>
      <c r="AD2586" s="357"/>
      <c r="AE2586" s="357"/>
      <c r="AF2586" s="357"/>
      <c r="AG2586" s="446"/>
      <c r="AH2586" s="357"/>
      <c r="AI2586" s="357"/>
      <c r="AJ2586" s="357"/>
      <c r="AK2586" s="357"/>
      <c r="AL2586" s="357"/>
      <c r="AM2586" s="357"/>
    </row>
    <row r="2587" spans="5:39" x14ac:dyDescent="0.25">
      <c r="E2587" s="356"/>
      <c r="F2587" s="356"/>
      <c r="G2587" s="356"/>
      <c r="H2587" s="356"/>
      <c r="I2587" s="356"/>
      <c r="J2587" s="357"/>
      <c r="K2587" s="357"/>
      <c r="L2587" s="357"/>
      <c r="M2587" s="357"/>
      <c r="N2587" s="358"/>
      <c r="O2587" s="358"/>
      <c r="P2587" s="358"/>
      <c r="Q2587" s="358"/>
      <c r="R2587" s="358"/>
      <c r="S2587" s="358"/>
      <c r="T2587" s="359"/>
      <c r="U2587" s="360"/>
      <c r="V2587" s="360"/>
      <c r="W2587" s="357"/>
      <c r="X2587" s="357"/>
      <c r="Y2587" s="446"/>
      <c r="Z2587" s="443"/>
      <c r="AA2587" s="446"/>
      <c r="AB2587" s="357"/>
      <c r="AC2587" s="357"/>
      <c r="AD2587" s="357"/>
      <c r="AE2587" s="357"/>
      <c r="AF2587" s="357"/>
      <c r="AG2587" s="446"/>
      <c r="AH2587" s="357"/>
      <c r="AI2587" s="357"/>
      <c r="AJ2587" s="357"/>
      <c r="AK2587" s="357"/>
      <c r="AL2587" s="357"/>
      <c r="AM2587" s="357"/>
    </row>
    <row r="2588" spans="5:39" x14ac:dyDescent="0.25">
      <c r="E2588" s="356"/>
      <c r="F2588" s="356"/>
      <c r="G2588" s="356"/>
      <c r="H2588" s="356"/>
      <c r="I2588" s="356"/>
      <c r="J2588" s="357"/>
      <c r="K2588" s="357"/>
      <c r="L2588" s="357"/>
      <c r="M2588" s="357"/>
      <c r="N2588" s="358"/>
      <c r="O2588" s="358"/>
      <c r="P2588" s="358"/>
      <c r="Q2588" s="358"/>
      <c r="R2588" s="358"/>
      <c r="S2588" s="358"/>
      <c r="T2588" s="359"/>
      <c r="U2588" s="360"/>
      <c r="V2588" s="360"/>
      <c r="W2588" s="357"/>
      <c r="X2588" s="357"/>
      <c r="Y2588" s="446"/>
      <c r="Z2588" s="443"/>
      <c r="AA2588" s="446"/>
      <c r="AB2588" s="357"/>
      <c r="AC2588" s="357"/>
      <c r="AD2588" s="357"/>
      <c r="AE2588" s="357"/>
      <c r="AF2588" s="357"/>
      <c r="AG2588" s="446"/>
      <c r="AH2588" s="357"/>
      <c r="AI2588" s="357"/>
      <c r="AJ2588" s="357"/>
      <c r="AK2588" s="357"/>
      <c r="AL2588" s="357"/>
      <c r="AM2588" s="357"/>
    </row>
    <row r="2589" spans="5:39" x14ac:dyDescent="0.25">
      <c r="E2589" s="356"/>
      <c r="F2589" s="356"/>
      <c r="G2589" s="356"/>
      <c r="H2589" s="356"/>
      <c r="I2589" s="356"/>
      <c r="J2589" s="357"/>
      <c r="K2589" s="357"/>
      <c r="L2589" s="357"/>
      <c r="M2589" s="357"/>
      <c r="N2589" s="358"/>
      <c r="O2589" s="358"/>
      <c r="P2589" s="358"/>
      <c r="Q2589" s="358"/>
      <c r="R2589" s="358"/>
      <c r="S2589" s="358"/>
      <c r="T2589" s="359"/>
      <c r="U2589" s="360"/>
      <c r="V2589" s="360"/>
      <c r="W2589" s="357"/>
      <c r="X2589" s="357"/>
      <c r="Y2589" s="446"/>
      <c r="Z2589" s="443"/>
      <c r="AA2589" s="446"/>
      <c r="AB2589" s="357"/>
      <c r="AC2589" s="357"/>
      <c r="AD2589" s="357"/>
      <c r="AE2589" s="357"/>
      <c r="AF2589" s="357"/>
      <c r="AG2589" s="446"/>
      <c r="AH2589" s="357"/>
      <c r="AI2589" s="357"/>
      <c r="AJ2589" s="357"/>
      <c r="AK2589" s="357"/>
      <c r="AL2589" s="357"/>
      <c r="AM2589" s="357"/>
    </row>
    <row r="2590" spans="5:39" x14ac:dyDescent="0.25">
      <c r="E2590" s="356"/>
      <c r="F2590" s="356"/>
      <c r="G2590" s="356"/>
      <c r="H2590" s="356"/>
      <c r="I2590" s="356"/>
      <c r="J2590" s="357"/>
      <c r="K2590" s="357"/>
      <c r="L2590" s="357"/>
      <c r="M2590" s="357"/>
      <c r="N2590" s="358"/>
      <c r="O2590" s="358"/>
      <c r="P2590" s="358"/>
      <c r="Q2590" s="358"/>
      <c r="R2590" s="358"/>
      <c r="S2590" s="358"/>
      <c r="T2590" s="359"/>
      <c r="U2590" s="360"/>
      <c r="V2590" s="360"/>
      <c r="W2590" s="357"/>
      <c r="X2590" s="357"/>
      <c r="Y2590" s="446"/>
      <c r="Z2590" s="443"/>
      <c r="AA2590" s="446"/>
      <c r="AB2590" s="357"/>
      <c r="AC2590" s="357"/>
      <c r="AD2590" s="357"/>
      <c r="AE2590" s="357"/>
      <c r="AF2590" s="357"/>
      <c r="AG2590" s="446"/>
      <c r="AH2590" s="357"/>
      <c r="AI2590" s="357"/>
      <c r="AJ2590" s="357"/>
      <c r="AK2590" s="357"/>
      <c r="AL2590" s="357"/>
      <c r="AM2590" s="357"/>
    </row>
    <row r="2591" spans="5:39" x14ac:dyDescent="0.25">
      <c r="E2591" s="356"/>
      <c r="F2591" s="356"/>
      <c r="G2591" s="356"/>
      <c r="H2591" s="356"/>
      <c r="I2591" s="356"/>
      <c r="J2591" s="357"/>
      <c r="K2591" s="357"/>
      <c r="L2591" s="357"/>
      <c r="M2591" s="357"/>
      <c r="N2591" s="358"/>
      <c r="O2591" s="358"/>
      <c r="P2591" s="358"/>
      <c r="Q2591" s="358"/>
      <c r="R2591" s="358"/>
      <c r="S2591" s="358"/>
      <c r="T2591" s="359"/>
      <c r="U2591" s="360"/>
      <c r="V2591" s="360"/>
      <c r="W2591" s="357"/>
      <c r="X2591" s="357"/>
      <c r="Y2591" s="446"/>
      <c r="Z2591" s="443"/>
      <c r="AA2591" s="446"/>
      <c r="AB2591" s="357"/>
      <c r="AC2591" s="357"/>
      <c r="AD2591" s="357"/>
      <c r="AE2591" s="357"/>
      <c r="AF2591" s="357"/>
      <c r="AG2591" s="446"/>
      <c r="AH2591" s="357"/>
      <c r="AI2591" s="357"/>
      <c r="AJ2591" s="357"/>
      <c r="AK2591" s="357"/>
      <c r="AL2591" s="357"/>
      <c r="AM2591" s="357"/>
    </row>
    <row r="2592" spans="5:39" x14ac:dyDescent="0.25">
      <c r="E2592" s="356"/>
      <c r="F2592" s="356"/>
      <c r="G2592" s="356"/>
      <c r="H2592" s="356"/>
      <c r="I2592" s="356"/>
      <c r="J2592" s="357"/>
      <c r="K2592" s="357"/>
      <c r="L2592" s="357"/>
      <c r="M2592" s="357"/>
      <c r="N2592" s="358"/>
      <c r="O2592" s="358"/>
      <c r="P2592" s="358"/>
      <c r="Q2592" s="358"/>
      <c r="R2592" s="358"/>
      <c r="S2592" s="358"/>
      <c r="T2592" s="359"/>
      <c r="U2592" s="360"/>
      <c r="V2592" s="360"/>
      <c r="W2592" s="357"/>
      <c r="X2592" s="357"/>
      <c r="Y2592" s="446"/>
      <c r="Z2592" s="443"/>
      <c r="AA2592" s="446"/>
      <c r="AB2592" s="357"/>
      <c r="AC2592" s="357"/>
      <c r="AD2592" s="357"/>
      <c r="AE2592" s="357"/>
      <c r="AF2592" s="357"/>
      <c r="AG2592" s="446"/>
      <c r="AH2592" s="357"/>
      <c r="AI2592" s="357"/>
      <c r="AJ2592" s="357"/>
      <c r="AK2592" s="357"/>
      <c r="AL2592" s="357"/>
      <c r="AM2592" s="357"/>
    </row>
    <row r="2593" spans="5:39" x14ac:dyDescent="0.25">
      <c r="E2593" s="356"/>
      <c r="F2593" s="356"/>
      <c r="G2593" s="356"/>
      <c r="H2593" s="356"/>
      <c r="I2593" s="356"/>
      <c r="J2593" s="357"/>
      <c r="K2593" s="357"/>
      <c r="L2593" s="357"/>
      <c r="M2593" s="357"/>
      <c r="N2593" s="358"/>
      <c r="O2593" s="358"/>
      <c r="P2593" s="358"/>
      <c r="Q2593" s="358"/>
      <c r="R2593" s="358"/>
      <c r="S2593" s="358"/>
      <c r="T2593" s="359"/>
      <c r="U2593" s="360"/>
      <c r="V2593" s="360"/>
      <c r="W2593" s="357"/>
      <c r="X2593" s="357"/>
      <c r="Y2593" s="446"/>
      <c r="Z2593" s="443"/>
      <c r="AA2593" s="446"/>
      <c r="AB2593" s="357"/>
      <c r="AC2593" s="357"/>
      <c r="AD2593" s="357"/>
      <c r="AE2593" s="357"/>
      <c r="AF2593" s="357"/>
      <c r="AG2593" s="446"/>
      <c r="AH2593" s="357"/>
      <c r="AI2593" s="357"/>
      <c r="AJ2593" s="357"/>
      <c r="AK2593" s="357"/>
      <c r="AL2593" s="357"/>
      <c r="AM2593" s="357"/>
    </row>
    <row r="2594" spans="5:39" x14ac:dyDescent="0.25">
      <c r="E2594" s="356"/>
      <c r="F2594" s="356"/>
      <c r="G2594" s="356"/>
      <c r="H2594" s="356"/>
      <c r="I2594" s="356"/>
      <c r="J2594" s="357"/>
      <c r="K2594" s="357"/>
      <c r="L2594" s="357"/>
      <c r="M2594" s="357"/>
      <c r="N2594" s="358"/>
      <c r="O2594" s="358"/>
      <c r="P2594" s="358"/>
      <c r="Q2594" s="358"/>
      <c r="R2594" s="358"/>
      <c r="S2594" s="358"/>
      <c r="T2594" s="359"/>
      <c r="U2594" s="360"/>
      <c r="V2594" s="360"/>
      <c r="W2594" s="357"/>
      <c r="X2594" s="357"/>
      <c r="Y2594" s="446"/>
      <c r="Z2594" s="443"/>
      <c r="AA2594" s="446"/>
      <c r="AB2594" s="357"/>
      <c r="AC2594" s="357"/>
      <c r="AD2594" s="357"/>
      <c r="AE2594" s="357"/>
      <c r="AF2594" s="357"/>
      <c r="AG2594" s="446"/>
      <c r="AH2594" s="357"/>
      <c r="AI2594" s="357"/>
      <c r="AJ2594" s="357"/>
      <c r="AK2594" s="357"/>
      <c r="AL2594" s="357"/>
      <c r="AM2594" s="357"/>
    </row>
    <row r="2595" spans="5:39" x14ac:dyDescent="0.25">
      <c r="E2595" s="356"/>
      <c r="F2595" s="356"/>
      <c r="G2595" s="356"/>
      <c r="H2595" s="356"/>
      <c r="I2595" s="356"/>
      <c r="J2595" s="357"/>
      <c r="K2595" s="357"/>
      <c r="L2595" s="357"/>
      <c r="M2595" s="357"/>
      <c r="N2595" s="358"/>
      <c r="O2595" s="358"/>
      <c r="P2595" s="358"/>
      <c r="Q2595" s="358"/>
      <c r="R2595" s="358"/>
      <c r="S2595" s="358"/>
      <c r="T2595" s="359"/>
      <c r="U2595" s="360"/>
      <c r="V2595" s="360"/>
      <c r="W2595" s="357"/>
      <c r="X2595" s="357"/>
      <c r="Y2595" s="446"/>
      <c r="Z2595" s="443"/>
      <c r="AA2595" s="446"/>
      <c r="AB2595" s="357"/>
      <c r="AC2595" s="357"/>
      <c r="AD2595" s="357"/>
      <c r="AE2595" s="357"/>
      <c r="AF2595" s="357"/>
      <c r="AG2595" s="446"/>
      <c r="AH2595" s="357"/>
      <c r="AI2595" s="357"/>
      <c r="AJ2595" s="357"/>
      <c r="AK2595" s="357"/>
      <c r="AL2595" s="357"/>
      <c r="AM2595" s="357"/>
    </row>
    <row r="2596" spans="5:39" x14ac:dyDescent="0.25">
      <c r="E2596" s="356"/>
      <c r="F2596" s="356"/>
      <c r="G2596" s="356"/>
      <c r="H2596" s="356"/>
      <c r="I2596" s="356"/>
      <c r="J2596" s="357"/>
      <c r="K2596" s="357"/>
      <c r="L2596" s="357"/>
      <c r="M2596" s="357"/>
      <c r="N2596" s="358"/>
      <c r="O2596" s="358"/>
      <c r="P2596" s="358"/>
      <c r="Q2596" s="358"/>
      <c r="R2596" s="358"/>
      <c r="S2596" s="358"/>
      <c r="T2596" s="359"/>
      <c r="U2596" s="360"/>
      <c r="V2596" s="360"/>
      <c r="W2596" s="357"/>
      <c r="X2596" s="357"/>
      <c r="Y2596" s="446"/>
      <c r="Z2596" s="443"/>
      <c r="AA2596" s="446"/>
      <c r="AB2596" s="357"/>
      <c r="AC2596" s="357"/>
      <c r="AD2596" s="357"/>
      <c r="AE2596" s="357"/>
      <c r="AF2596" s="357"/>
      <c r="AG2596" s="446"/>
      <c r="AH2596" s="357"/>
      <c r="AI2596" s="357"/>
      <c r="AJ2596" s="357"/>
      <c r="AK2596" s="357"/>
      <c r="AL2596" s="357"/>
      <c r="AM2596" s="357"/>
    </row>
    <row r="2597" spans="5:39" x14ac:dyDescent="0.25">
      <c r="E2597" s="356"/>
      <c r="F2597" s="356"/>
      <c r="G2597" s="356"/>
      <c r="H2597" s="356"/>
      <c r="I2597" s="356"/>
      <c r="J2597" s="357"/>
      <c r="K2597" s="357"/>
      <c r="L2597" s="357"/>
      <c r="M2597" s="357"/>
      <c r="N2597" s="358"/>
      <c r="O2597" s="358"/>
      <c r="P2597" s="358"/>
      <c r="Q2597" s="358"/>
      <c r="R2597" s="358"/>
      <c r="S2597" s="358"/>
      <c r="T2597" s="359"/>
      <c r="U2597" s="360"/>
      <c r="V2597" s="360"/>
      <c r="W2597" s="357"/>
      <c r="X2597" s="357"/>
      <c r="Y2597" s="446"/>
      <c r="Z2597" s="443"/>
      <c r="AA2597" s="446"/>
      <c r="AB2597" s="357"/>
      <c r="AC2597" s="357"/>
      <c r="AD2597" s="357"/>
      <c r="AE2597" s="357"/>
      <c r="AF2597" s="357"/>
      <c r="AG2597" s="446"/>
      <c r="AH2597" s="357"/>
      <c r="AI2597" s="357"/>
      <c r="AJ2597" s="357"/>
      <c r="AK2597" s="357"/>
      <c r="AL2597" s="357"/>
      <c r="AM2597" s="357"/>
    </row>
    <row r="2598" spans="5:39" x14ac:dyDescent="0.25">
      <c r="E2598" s="356"/>
      <c r="F2598" s="356"/>
      <c r="G2598" s="356"/>
      <c r="H2598" s="356"/>
      <c r="I2598" s="356"/>
      <c r="J2598" s="357"/>
      <c r="K2598" s="357"/>
      <c r="L2598" s="357"/>
      <c r="M2598" s="357"/>
      <c r="N2598" s="358"/>
      <c r="O2598" s="358"/>
      <c r="P2598" s="358"/>
      <c r="Q2598" s="358"/>
      <c r="R2598" s="358"/>
      <c r="S2598" s="358"/>
      <c r="T2598" s="359"/>
      <c r="U2598" s="360"/>
      <c r="V2598" s="360"/>
      <c r="W2598" s="357"/>
      <c r="X2598" s="357"/>
      <c r="Y2598" s="446"/>
      <c r="Z2598" s="443"/>
      <c r="AA2598" s="446"/>
      <c r="AB2598" s="357"/>
      <c r="AC2598" s="357"/>
      <c r="AD2598" s="357"/>
      <c r="AE2598" s="357"/>
      <c r="AF2598" s="357"/>
      <c r="AG2598" s="446"/>
      <c r="AH2598" s="357"/>
      <c r="AI2598" s="357"/>
      <c r="AJ2598" s="357"/>
      <c r="AK2598" s="357"/>
      <c r="AL2598" s="357"/>
      <c r="AM2598" s="357"/>
    </row>
    <row r="2599" spans="5:39" x14ac:dyDescent="0.25">
      <c r="E2599" s="356"/>
      <c r="F2599" s="356"/>
      <c r="G2599" s="356"/>
      <c r="H2599" s="356"/>
      <c r="I2599" s="356"/>
      <c r="J2599" s="357"/>
      <c r="K2599" s="357"/>
      <c r="L2599" s="357"/>
      <c r="M2599" s="357"/>
      <c r="N2599" s="358"/>
      <c r="O2599" s="358"/>
      <c r="P2599" s="358"/>
      <c r="Q2599" s="358"/>
      <c r="R2599" s="358"/>
      <c r="S2599" s="358"/>
      <c r="T2599" s="359"/>
      <c r="U2599" s="360"/>
      <c r="V2599" s="360"/>
      <c r="W2599" s="357"/>
      <c r="X2599" s="357"/>
      <c r="Y2599" s="446"/>
      <c r="Z2599" s="443"/>
      <c r="AA2599" s="446"/>
      <c r="AB2599" s="357"/>
      <c r="AC2599" s="357"/>
      <c r="AD2599" s="357"/>
      <c r="AE2599" s="357"/>
      <c r="AF2599" s="357"/>
      <c r="AG2599" s="446"/>
      <c r="AH2599" s="357"/>
      <c r="AI2599" s="357"/>
      <c r="AJ2599" s="357"/>
      <c r="AK2599" s="357"/>
      <c r="AL2599" s="357"/>
      <c r="AM2599" s="357"/>
    </row>
    <row r="2600" spans="5:39" x14ac:dyDescent="0.25">
      <c r="E2600" s="356"/>
      <c r="F2600" s="356"/>
      <c r="G2600" s="356"/>
      <c r="H2600" s="356"/>
      <c r="I2600" s="356"/>
      <c r="J2600" s="357"/>
      <c r="K2600" s="357"/>
      <c r="L2600" s="357"/>
      <c r="M2600" s="357"/>
      <c r="N2600" s="358"/>
      <c r="O2600" s="358"/>
      <c r="P2600" s="358"/>
      <c r="Q2600" s="358"/>
      <c r="R2600" s="358"/>
      <c r="S2600" s="358"/>
      <c r="T2600" s="359"/>
      <c r="U2600" s="360"/>
      <c r="V2600" s="360"/>
      <c r="W2600" s="357"/>
      <c r="X2600" s="357"/>
      <c r="Y2600" s="446"/>
      <c r="Z2600" s="443"/>
      <c r="AA2600" s="446"/>
      <c r="AB2600" s="357"/>
      <c r="AC2600" s="357"/>
      <c r="AD2600" s="357"/>
      <c r="AE2600" s="357"/>
      <c r="AF2600" s="357"/>
      <c r="AG2600" s="446"/>
      <c r="AH2600" s="357"/>
      <c r="AI2600" s="357"/>
      <c r="AJ2600" s="357"/>
      <c r="AK2600" s="357"/>
      <c r="AL2600" s="357"/>
      <c r="AM2600" s="357"/>
    </row>
    <row r="2601" spans="5:39" x14ac:dyDescent="0.25">
      <c r="E2601" s="356"/>
      <c r="F2601" s="356"/>
      <c r="G2601" s="356"/>
      <c r="H2601" s="356"/>
      <c r="I2601" s="356"/>
      <c r="J2601" s="357"/>
      <c r="K2601" s="357"/>
      <c r="L2601" s="357"/>
      <c r="M2601" s="357"/>
      <c r="N2601" s="358"/>
      <c r="O2601" s="358"/>
      <c r="P2601" s="358"/>
      <c r="Q2601" s="358"/>
      <c r="R2601" s="358"/>
      <c r="S2601" s="358"/>
      <c r="T2601" s="359"/>
      <c r="U2601" s="360"/>
      <c r="V2601" s="360"/>
      <c r="W2601" s="357"/>
      <c r="X2601" s="357"/>
      <c r="Y2601" s="446"/>
      <c r="Z2601" s="443"/>
      <c r="AA2601" s="446"/>
      <c r="AB2601" s="357"/>
      <c r="AC2601" s="357"/>
      <c r="AD2601" s="357"/>
      <c r="AE2601" s="357"/>
      <c r="AF2601" s="357"/>
      <c r="AG2601" s="446"/>
      <c r="AH2601" s="357"/>
      <c r="AI2601" s="357"/>
      <c r="AJ2601" s="357"/>
      <c r="AK2601" s="357"/>
      <c r="AL2601" s="357"/>
      <c r="AM2601" s="357"/>
    </row>
    <row r="2602" spans="5:39" x14ac:dyDescent="0.25">
      <c r="E2602" s="356"/>
      <c r="F2602" s="356"/>
      <c r="G2602" s="356"/>
      <c r="H2602" s="356"/>
      <c r="I2602" s="356"/>
      <c r="J2602" s="357"/>
      <c r="K2602" s="357"/>
      <c r="L2602" s="357"/>
      <c r="M2602" s="357"/>
      <c r="N2602" s="358"/>
      <c r="O2602" s="358"/>
      <c r="P2602" s="358"/>
      <c r="Q2602" s="358"/>
      <c r="R2602" s="358"/>
      <c r="S2602" s="358"/>
      <c r="T2602" s="359"/>
      <c r="U2602" s="360"/>
      <c r="V2602" s="360"/>
      <c r="W2602" s="357"/>
      <c r="X2602" s="357"/>
      <c r="Y2602" s="446"/>
      <c r="Z2602" s="443"/>
      <c r="AA2602" s="446"/>
      <c r="AB2602" s="357"/>
      <c r="AC2602" s="357"/>
      <c r="AD2602" s="357"/>
      <c r="AE2602" s="357"/>
      <c r="AF2602" s="357"/>
      <c r="AG2602" s="446"/>
      <c r="AH2602" s="357"/>
      <c r="AI2602" s="357"/>
      <c r="AJ2602" s="357"/>
      <c r="AK2602" s="357"/>
      <c r="AL2602" s="357"/>
      <c r="AM2602" s="357"/>
    </row>
    <row r="2603" spans="5:39" x14ac:dyDescent="0.25">
      <c r="E2603" s="356"/>
      <c r="F2603" s="356"/>
      <c r="G2603" s="356"/>
      <c r="H2603" s="356"/>
      <c r="I2603" s="356"/>
      <c r="J2603" s="357"/>
      <c r="K2603" s="357"/>
      <c r="L2603" s="357"/>
      <c r="M2603" s="357"/>
      <c r="N2603" s="358"/>
      <c r="O2603" s="358"/>
      <c r="P2603" s="358"/>
      <c r="Q2603" s="358"/>
      <c r="R2603" s="358"/>
      <c r="S2603" s="358"/>
      <c r="T2603" s="359"/>
      <c r="U2603" s="360"/>
      <c r="V2603" s="360"/>
      <c r="W2603" s="357"/>
      <c r="X2603" s="357"/>
      <c r="Y2603" s="446"/>
      <c r="Z2603" s="443"/>
      <c r="AA2603" s="446"/>
      <c r="AB2603" s="357"/>
      <c r="AC2603" s="357"/>
      <c r="AD2603" s="357"/>
      <c r="AE2603" s="357"/>
      <c r="AF2603" s="357"/>
      <c r="AG2603" s="446"/>
      <c r="AH2603" s="357"/>
      <c r="AI2603" s="357"/>
      <c r="AJ2603" s="357"/>
      <c r="AK2603" s="357"/>
      <c r="AL2603" s="357"/>
      <c r="AM2603" s="357"/>
    </row>
    <row r="2604" spans="5:39" x14ac:dyDescent="0.25">
      <c r="E2604" s="356"/>
      <c r="F2604" s="356"/>
      <c r="G2604" s="356"/>
      <c r="H2604" s="356"/>
      <c r="I2604" s="356"/>
      <c r="J2604" s="357"/>
      <c r="K2604" s="357"/>
      <c r="L2604" s="357"/>
      <c r="M2604" s="357"/>
      <c r="N2604" s="358"/>
      <c r="O2604" s="358"/>
      <c r="P2604" s="358"/>
      <c r="Q2604" s="358"/>
      <c r="R2604" s="358"/>
      <c r="S2604" s="358"/>
      <c r="T2604" s="359"/>
      <c r="U2604" s="360"/>
      <c r="V2604" s="360"/>
      <c r="W2604" s="357"/>
      <c r="X2604" s="357"/>
      <c r="Y2604" s="446"/>
      <c r="Z2604" s="443"/>
      <c r="AA2604" s="446"/>
      <c r="AB2604" s="357"/>
      <c r="AC2604" s="357"/>
      <c r="AD2604" s="357"/>
      <c r="AE2604" s="357"/>
      <c r="AF2604" s="357"/>
      <c r="AG2604" s="446"/>
      <c r="AH2604" s="357"/>
      <c r="AI2604" s="357"/>
      <c r="AJ2604" s="357"/>
      <c r="AK2604" s="357"/>
      <c r="AL2604" s="357"/>
      <c r="AM2604" s="357"/>
    </row>
    <row r="2605" spans="5:39" x14ac:dyDescent="0.25">
      <c r="E2605" s="356"/>
      <c r="F2605" s="356"/>
      <c r="G2605" s="356"/>
      <c r="H2605" s="356"/>
      <c r="I2605" s="356"/>
      <c r="J2605" s="357"/>
      <c r="K2605" s="357"/>
      <c r="L2605" s="357"/>
      <c r="M2605" s="357"/>
      <c r="N2605" s="358"/>
      <c r="O2605" s="358"/>
      <c r="P2605" s="358"/>
      <c r="Q2605" s="358"/>
      <c r="R2605" s="358"/>
      <c r="S2605" s="358"/>
      <c r="T2605" s="359"/>
      <c r="U2605" s="360"/>
      <c r="V2605" s="360"/>
      <c r="W2605" s="357"/>
      <c r="X2605" s="357"/>
      <c r="Y2605" s="446"/>
      <c r="Z2605" s="443"/>
      <c r="AA2605" s="446"/>
      <c r="AB2605" s="357"/>
      <c r="AC2605" s="357"/>
      <c r="AD2605" s="357"/>
      <c r="AE2605" s="357"/>
      <c r="AF2605" s="357"/>
      <c r="AG2605" s="446"/>
      <c r="AH2605" s="357"/>
      <c r="AI2605" s="357"/>
      <c r="AJ2605" s="357"/>
      <c r="AK2605" s="357"/>
      <c r="AL2605" s="357"/>
      <c r="AM2605" s="357"/>
    </row>
    <row r="2606" spans="5:39" x14ac:dyDescent="0.25">
      <c r="E2606" s="356"/>
      <c r="F2606" s="356"/>
      <c r="G2606" s="356"/>
      <c r="H2606" s="356"/>
      <c r="I2606" s="356"/>
      <c r="J2606" s="357"/>
      <c r="K2606" s="357"/>
      <c r="L2606" s="357"/>
      <c r="M2606" s="357"/>
      <c r="N2606" s="358"/>
      <c r="O2606" s="358"/>
      <c r="P2606" s="358"/>
      <c r="Q2606" s="358"/>
      <c r="R2606" s="358"/>
      <c r="S2606" s="358"/>
      <c r="T2606" s="359"/>
      <c r="U2606" s="360"/>
      <c r="V2606" s="360"/>
      <c r="W2606" s="357"/>
      <c r="X2606" s="357"/>
      <c r="Y2606" s="446"/>
      <c r="Z2606" s="443"/>
      <c r="AA2606" s="446"/>
      <c r="AB2606" s="357"/>
      <c r="AC2606" s="357"/>
      <c r="AD2606" s="357"/>
      <c r="AE2606" s="357"/>
      <c r="AF2606" s="357"/>
      <c r="AG2606" s="446"/>
      <c r="AH2606" s="357"/>
      <c r="AI2606" s="357"/>
      <c r="AJ2606" s="357"/>
      <c r="AK2606" s="357"/>
      <c r="AL2606" s="357"/>
      <c r="AM2606" s="357"/>
    </row>
    <row r="2607" spans="5:39" x14ac:dyDescent="0.25">
      <c r="E2607" s="356"/>
      <c r="F2607" s="356"/>
      <c r="G2607" s="356"/>
      <c r="H2607" s="356"/>
      <c r="I2607" s="356"/>
      <c r="J2607" s="357"/>
      <c r="K2607" s="357"/>
      <c r="L2607" s="357"/>
      <c r="M2607" s="357"/>
      <c r="N2607" s="358"/>
      <c r="O2607" s="358"/>
      <c r="P2607" s="358"/>
      <c r="Q2607" s="358"/>
      <c r="R2607" s="358"/>
      <c r="S2607" s="358"/>
      <c r="T2607" s="359"/>
      <c r="U2607" s="360"/>
      <c r="V2607" s="360"/>
      <c r="W2607" s="357"/>
      <c r="X2607" s="357"/>
      <c r="Y2607" s="446"/>
      <c r="Z2607" s="443"/>
      <c r="AA2607" s="446"/>
      <c r="AB2607" s="357"/>
      <c r="AC2607" s="357"/>
      <c r="AD2607" s="357"/>
      <c r="AE2607" s="357"/>
      <c r="AF2607" s="357"/>
      <c r="AG2607" s="446"/>
      <c r="AH2607" s="357"/>
      <c r="AI2607" s="357"/>
      <c r="AJ2607" s="357"/>
      <c r="AK2607" s="357"/>
      <c r="AL2607" s="357"/>
      <c r="AM2607" s="357"/>
    </row>
    <row r="2608" spans="5:39" x14ac:dyDescent="0.25">
      <c r="E2608" s="356"/>
      <c r="F2608" s="356"/>
      <c r="G2608" s="356"/>
      <c r="H2608" s="356"/>
      <c r="I2608" s="356"/>
      <c r="J2608" s="357"/>
      <c r="K2608" s="357"/>
      <c r="L2608" s="357"/>
      <c r="M2608" s="357"/>
      <c r="N2608" s="358"/>
      <c r="O2608" s="358"/>
      <c r="P2608" s="358"/>
      <c r="Q2608" s="358"/>
      <c r="R2608" s="358"/>
      <c r="S2608" s="358"/>
      <c r="T2608" s="359"/>
      <c r="U2608" s="360"/>
      <c r="V2608" s="360"/>
      <c r="W2608" s="357"/>
      <c r="X2608" s="357"/>
      <c r="Y2608" s="446"/>
      <c r="Z2608" s="443"/>
      <c r="AA2608" s="446"/>
      <c r="AB2608" s="357"/>
      <c r="AC2608" s="357"/>
      <c r="AD2608" s="357"/>
      <c r="AE2608" s="357"/>
      <c r="AF2608" s="357"/>
      <c r="AG2608" s="446"/>
      <c r="AH2608" s="357"/>
      <c r="AI2608" s="357"/>
      <c r="AJ2608" s="357"/>
      <c r="AK2608" s="357"/>
      <c r="AL2608" s="357"/>
      <c r="AM2608" s="357"/>
    </row>
    <row r="2609" spans="5:39" x14ac:dyDescent="0.25">
      <c r="E2609" s="356"/>
      <c r="F2609" s="356"/>
      <c r="G2609" s="356"/>
      <c r="H2609" s="356"/>
      <c r="I2609" s="356"/>
      <c r="J2609" s="357"/>
      <c r="K2609" s="357"/>
      <c r="L2609" s="357"/>
      <c r="M2609" s="357"/>
      <c r="N2609" s="358"/>
      <c r="O2609" s="358"/>
      <c r="P2609" s="358"/>
      <c r="Q2609" s="358"/>
      <c r="R2609" s="358"/>
      <c r="S2609" s="358"/>
      <c r="T2609" s="359"/>
      <c r="U2609" s="360"/>
      <c r="V2609" s="360"/>
      <c r="W2609" s="357"/>
      <c r="X2609" s="357"/>
      <c r="Y2609" s="446"/>
      <c r="Z2609" s="443"/>
      <c r="AA2609" s="446"/>
      <c r="AB2609" s="357"/>
      <c r="AC2609" s="357"/>
      <c r="AD2609" s="357"/>
      <c r="AE2609" s="357"/>
      <c r="AF2609" s="357"/>
      <c r="AG2609" s="446"/>
      <c r="AH2609" s="357"/>
      <c r="AI2609" s="357"/>
      <c r="AJ2609" s="357"/>
      <c r="AK2609" s="357"/>
      <c r="AL2609" s="357"/>
      <c r="AM2609" s="357"/>
    </row>
    <row r="2610" spans="5:39" x14ac:dyDescent="0.25">
      <c r="E2610" s="356"/>
      <c r="F2610" s="356"/>
      <c r="G2610" s="356"/>
      <c r="H2610" s="356"/>
      <c r="I2610" s="356"/>
      <c r="J2610" s="357"/>
      <c r="K2610" s="357"/>
      <c r="L2610" s="357"/>
      <c r="M2610" s="357"/>
      <c r="N2610" s="358"/>
      <c r="O2610" s="358"/>
      <c r="P2610" s="358"/>
      <c r="Q2610" s="358"/>
      <c r="R2610" s="358"/>
      <c r="S2610" s="358"/>
      <c r="T2610" s="359"/>
      <c r="U2610" s="360"/>
      <c r="V2610" s="360"/>
      <c r="W2610" s="357"/>
      <c r="X2610" s="357"/>
      <c r="Y2610" s="446"/>
      <c r="Z2610" s="443"/>
      <c r="AA2610" s="446"/>
      <c r="AB2610" s="357"/>
      <c r="AC2610" s="357"/>
      <c r="AD2610" s="357"/>
      <c r="AE2610" s="357"/>
      <c r="AF2610" s="357"/>
      <c r="AG2610" s="446"/>
      <c r="AH2610" s="357"/>
      <c r="AI2610" s="357"/>
      <c r="AJ2610" s="357"/>
      <c r="AK2610" s="357"/>
      <c r="AL2610" s="357"/>
      <c r="AM2610" s="357"/>
    </row>
    <row r="2611" spans="5:39" x14ac:dyDescent="0.25">
      <c r="E2611" s="356"/>
      <c r="F2611" s="356"/>
      <c r="G2611" s="356"/>
      <c r="H2611" s="356"/>
      <c r="I2611" s="356"/>
      <c r="J2611" s="357"/>
      <c r="K2611" s="357"/>
      <c r="L2611" s="357"/>
      <c r="M2611" s="357"/>
      <c r="N2611" s="358"/>
      <c r="O2611" s="358"/>
      <c r="P2611" s="358"/>
      <c r="Q2611" s="358"/>
      <c r="R2611" s="358"/>
      <c r="S2611" s="358"/>
      <c r="T2611" s="359"/>
      <c r="U2611" s="360"/>
      <c r="V2611" s="360"/>
      <c r="W2611" s="357"/>
      <c r="X2611" s="357"/>
      <c r="Y2611" s="446"/>
      <c r="Z2611" s="443"/>
      <c r="AA2611" s="446"/>
      <c r="AB2611" s="357"/>
      <c r="AC2611" s="357"/>
      <c r="AD2611" s="357"/>
      <c r="AE2611" s="357"/>
      <c r="AF2611" s="357"/>
      <c r="AG2611" s="446"/>
      <c r="AH2611" s="357"/>
      <c r="AI2611" s="357"/>
      <c r="AJ2611" s="357"/>
      <c r="AK2611" s="357"/>
      <c r="AL2611" s="357"/>
      <c r="AM2611" s="357"/>
    </row>
    <row r="2612" spans="5:39" x14ac:dyDescent="0.25">
      <c r="E2612" s="356"/>
      <c r="F2612" s="356"/>
      <c r="G2612" s="356"/>
      <c r="H2612" s="356"/>
      <c r="I2612" s="356"/>
      <c r="J2612" s="357"/>
      <c r="K2612" s="357"/>
      <c r="L2612" s="357"/>
      <c r="M2612" s="357"/>
      <c r="N2612" s="358"/>
      <c r="O2612" s="358"/>
      <c r="P2612" s="358"/>
      <c r="Q2612" s="358"/>
      <c r="R2612" s="358"/>
      <c r="S2612" s="358"/>
      <c r="T2612" s="359"/>
      <c r="U2612" s="360"/>
      <c r="V2612" s="360"/>
      <c r="W2612" s="357"/>
      <c r="X2612" s="357"/>
      <c r="Y2612" s="446"/>
      <c r="Z2612" s="443"/>
      <c r="AA2612" s="446"/>
      <c r="AB2612" s="357"/>
      <c r="AC2612" s="357"/>
      <c r="AD2612" s="357"/>
      <c r="AE2612" s="357"/>
      <c r="AF2612" s="357"/>
      <c r="AG2612" s="446"/>
      <c r="AH2612" s="357"/>
      <c r="AI2612" s="357"/>
      <c r="AJ2612" s="357"/>
      <c r="AK2612" s="357"/>
      <c r="AL2612" s="357"/>
      <c r="AM2612" s="357"/>
    </row>
    <row r="2613" spans="5:39" x14ac:dyDescent="0.25">
      <c r="E2613" s="356"/>
      <c r="F2613" s="356"/>
      <c r="G2613" s="356"/>
      <c r="H2613" s="356"/>
      <c r="I2613" s="356"/>
      <c r="J2613" s="357"/>
      <c r="K2613" s="357"/>
      <c r="L2613" s="357"/>
      <c r="M2613" s="357"/>
      <c r="N2613" s="358"/>
      <c r="O2613" s="358"/>
      <c r="P2613" s="358"/>
      <c r="Q2613" s="358"/>
      <c r="R2613" s="358"/>
      <c r="S2613" s="358"/>
      <c r="T2613" s="359"/>
      <c r="U2613" s="360"/>
      <c r="V2613" s="360"/>
      <c r="W2613" s="357"/>
      <c r="X2613" s="357"/>
      <c r="Y2613" s="446"/>
      <c r="Z2613" s="443"/>
      <c r="AA2613" s="446"/>
      <c r="AB2613" s="357"/>
      <c r="AC2613" s="357"/>
      <c r="AD2613" s="357"/>
      <c r="AE2613" s="357"/>
      <c r="AF2613" s="357"/>
      <c r="AG2613" s="446"/>
      <c r="AH2613" s="357"/>
      <c r="AI2613" s="357"/>
      <c r="AJ2613" s="357"/>
      <c r="AK2613" s="357"/>
      <c r="AL2613" s="357"/>
      <c r="AM2613" s="357"/>
    </row>
    <row r="2614" spans="5:39" x14ac:dyDescent="0.25">
      <c r="E2614" s="356"/>
      <c r="F2614" s="356"/>
      <c r="G2614" s="356"/>
      <c r="H2614" s="356"/>
      <c r="I2614" s="356"/>
      <c r="J2614" s="357"/>
      <c r="K2614" s="357"/>
      <c r="L2614" s="357"/>
      <c r="M2614" s="357"/>
      <c r="N2614" s="358"/>
      <c r="O2614" s="358"/>
      <c r="P2614" s="358"/>
      <c r="Q2614" s="358"/>
      <c r="R2614" s="358"/>
      <c r="S2614" s="358"/>
      <c r="T2614" s="359"/>
      <c r="U2614" s="360"/>
      <c r="V2614" s="360"/>
      <c r="W2614" s="357"/>
      <c r="X2614" s="357"/>
      <c r="Y2614" s="446"/>
      <c r="Z2614" s="443"/>
      <c r="AA2614" s="446"/>
      <c r="AB2614" s="357"/>
      <c r="AC2614" s="357"/>
      <c r="AD2614" s="357"/>
      <c r="AE2614" s="357"/>
      <c r="AF2614" s="357"/>
      <c r="AG2614" s="446"/>
      <c r="AH2614" s="357"/>
      <c r="AI2614" s="357"/>
      <c r="AJ2614" s="357"/>
      <c r="AK2614" s="357"/>
      <c r="AL2614" s="357"/>
      <c r="AM2614" s="357"/>
    </row>
    <row r="2615" spans="5:39" x14ac:dyDescent="0.25">
      <c r="E2615" s="356"/>
      <c r="F2615" s="356"/>
      <c r="G2615" s="356"/>
      <c r="H2615" s="356"/>
      <c r="I2615" s="356"/>
      <c r="J2615" s="357"/>
      <c r="K2615" s="357"/>
      <c r="L2615" s="357"/>
      <c r="M2615" s="357"/>
      <c r="N2615" s="358"/>
      <c r="O2615" s="358"/>
      <c r="P2615" s="358"/>
      <c r="Q2615" s="358"/>
      <c r="R2615" s="358"/>
      <c r="S2615" s="358"/>
      <c r="T2615" s="359"/>
      <c r="U2615" s="360"/>
      <c r="V2615" s="360"/>
      <c r="W2615" s="357"/>
      <c r="X2615" s="357"/>
      <c r="Y2615" s="446"/>
      <c r="Z2615" s="443"/>
      <c r="AA2615" s="446"/>
      <c r="AB2615" s="357"/>
      <c r="AC2615" s="357"/>
      <c r="AD2615" s="357"/>
      <c r="AE2615" s="357"/>
      <c r="AF2615" s="357"/>
      <c r="AG2615" s="446"/>
      <c r="AH2615" s="357"/>
      <c r="AI2615" s="357"/>
      <c r="AJ2615" s="357"/>
      <c r="AK2615" s="357"/>
      <c r="AL2615" s="357"/>
      <c r="AM2615" s="357"/>
    </row>
    <row r="2616" spans="5:39" x14ac:dyDescent="0.25">
      <c r="E2616" s="356"/>
      <c r="F2616" s="356"/>
      <c r="G2616" s="356"/>
      <c r="H2616" s="356"/>
      <c r="I2616" s="356"/>
      <c r="J2616" s="357"/>
      <c r="K2616" s="357"/>
      <c r="L2616" s="357"/>
      <c r="M2616" s="357"/>
      <c r="N2616" s="358"/>
      <c r="O2616" s="358"/>
      <c r="P2616" s="358"/>
      <c r="Q2616" s="358"/>
      <c r="R2616" s="358"/>
      <c r="S2616" s="358"/>
      <c r="T2616" s="359"/>
      <c r="U2616" s="360"/>
      <c r="V2616" s="360"/>
      <c r="W2616" s="357"/>
      <c r="X2616" s="357"/>
      <c r="Y2616" s="446"/>
      <c r="Z2616" s="443"/>
      <c r="AA2616" s="446"/>
      <c r="AB2616" s="357"/>
      <c r="AC2616" s="357"/>
      <c r="AD2616" s="357"/>
      <c r="AE2616" s="357"/>
      <c r="AF2616" s="357"/>
      <c r="AG2616" s="446"/>
      <c r="AH2616" s="357"/>
      <c r="AI2616" s="357"/>
      <c r="AJ2616" s="357"/>
      <c r="AK2616" s="357"/>
      <c r="AL2616" s="357"/>
      <c r="AM2616" s="357"/>
    </row>
    <row r="2617" spans="5:39" x14ac:dyDescent="0.25">
      <c r="E2617" s="356"/>
      <c r="F2617" s="356"/>
      <c r="G2617" s="356"/>
      <c r="H2617" s="356"/>
      <c r="I2617" s="356"/>
      <c r="J2617" s="357"/>
      <c r="K2617" s="357"/>
      <c r="L2617" s="357"/>
      <c r="M2617" s="357"/>
      <c r="N2617" s="358"/>
      <c r="O2617" s="358"/>
      <c r="P2617" s="358"/>
      <c r="Q2617" s="358"/>
      <c r="R2617" s="358"/>
      <c r="S2617" s="358"/>
      <c r="T2617" s="359"/>
      <c r="U2617" s="360"/>
      <c r="V2617" s="360"/>
      <c r="W2617" s="357"/>
      <c r="X2617" s="357"/>
      <c r="Y2617" s="446"/>
      <c r="Z2617" s="443"/>
      <c r="AA2617" s="446"/>
      <c r="AB2617" s="357"/>
      <c r="AC2617" s="357"/>
      <c r="AD2617" s="357"/>
      <c r="AE2617" s="357"/>
      <c r="AF2617" s="357"/>
      <c r="AG2617" s="446"/>
      <c r="AH2617" s="357"/>
      <c r="AI2617" s="357"/>
      <c r="AJ2617" s="357"/>
      <c r="AK2617" s="357"/>
      <c r="AL2617" s="357"/>
      <c r="AM2617" s="357"/>
    </row>
    <row r="2618" spans="5:39" x14ac:dyDescent="0.25">
      <c r="E2618" s="356"/>
      <c r="F2618" s="356"/>
      <c r="G2618" s="356"/>
      <c r="H2618" s="356"/>
      <c r="I2618" s="356"/>
      <c r="J2618" s="357"/>
      <c r="K2618" s="357"/>
      <c r="L2618" s="357"/>
      <c r="M2618" s="357"/>
      <c r="N2618" s="358"/>
      <c r="O2618" s="358"/>
      <c r="P2618" s="358"/>
      <c r="Q2618" s="358"/>
      <c r="R2618" s="358"/>
      <c r="S2618" s="358"/>
      <c r="T2618" s="359"/>
      <c r="U2618" s="360"/>
      <c r="V2618" s="360"/>
      <c r="W2618" s="357"/>
      <c r="X2618" s="357"/>
      <c r="Y2618" s="446"/>
      <c r="Z2618" s="443"/>
      <c r="AA2618" s="446"/>
      <c r="AB2618" s="357"/>
      <c r="AC2618" s="357"/>
      <c r="AD2618" s="357"/>
      <c r="AE2618" s="357"/>
      <c r="AF2618" s="357"/>
      <c r="AG2618" s="446"/>
      <c r="AH2618" s="357"/>
      <c r="AI2618" s="357"/>
      <c r="AJ2618" s="357"/>
      <c r="AK2618" s="357"/>
      <c r="AL2618" s="357"/>
      <c r="AM2618" s="357"/>
    </row>
    <row r="2619" spans="5:39" x14ac:dyDescent="0.25">
      <c r="E2619" s="356"/>
      <c r="F2619" s="356"/>
      <c r="G2619" s="356"/>
      <c r="H2619" s="356"/>
      <c r="I2619" s="356"/>
      <c r="J2619" s="357"/>
      <c r="K2619" s="357"/>
      <c r="L2619" s="357"/>
      <c r="M2619" s="357"/>
      <c r="N2619" s="358"/>
      <c r="O2619" s="358"/>
      <c r="P2619" s="358"/>
      <c r="Q2619" s="358"/>
      <c r="R2619" s="358"/>
      <c r="S2619" s="358"/>
      <c r="T2619" s="359"/>
      <c r="U2619" s="360"/>
      <c r="V2619" s="360"/>
      <c r="W2619" s="357"/>
      <c r="X2619" s="357"/>
      <c r="Y2619" s="446"/>
      <c r="Z2619" s="443"/>
      <c r="AA2619" s="446"/>
      <c r="AB2619" s="357"/>
      <c r="AC2619" s="357"/>
      <c r="AD2619" s="357"/>
      <c r="AE2619" s="357"/>
      <c r="AF2619" s="357"/>
      <c r="AG2619" s="446"/>
      <c r="AH2619" s="357"/>
      <c r="AI2619" s="357"/>
      <c r="AJ2619" s="357"/>
      <c r="AK2619" s="357"/>
      <c r="AL2619" s="357"/>
      <c r="AM2619" s="357"/>
    </row>
    <row r="2620" spans="5:39" x14ac:dyDescent="0.25">
      <c r="E2620" s="356"/>
      <c r="F2620" s="356"/>
      <c r="G2620" s="356"/>
      <c r="H2620" s="356"/>
      <c r="I2620" s="356"/>
      <c r="J2620" s="357"/>
      <c r="K2620" s="357"/>
      <c r="L2620" s="357"/>
      <c r="M2620" s="357"/>
      <c r="N2620" s="358"/>
      <c r="O2620" s="358"/>
      <c r="P2620" s="358"/>
      <c r="Q2620" s="358"/>
      <c r="R2620" s="358"/>
      <c r="S2620" s="358"/>
      <c r="T2620" s="359"/>
      <c r="U2620" s="360"/>
      <c r="V2620" s="360"/>
      <c r="W2620" s="357"/>
      <c r="X2620" s="357"/>
      <c r="Y2620" s="446"/>
      <c r="Z2620" s="443"/>
      <c r="AA2620" s="446"/>
      <c r="AB2620" s="357"/>
      <c r="AC2620" s="357"/>
      <c r="AD2620" s="357"/>
      <c r="AE2620" s="357"/>
      <c r="AF2620" s="357"/>
      <c r="AG2620" s="446"/>
      <c r="AH2620" s="357"/>
      <c r="AI2620" s="357"/>
      <c r="AJ2620" s="357"/>
      <c r="AK2620" s="357"/>
      <c r="AL2620" s="357"/>
      <c r="AM2620" s="357"/>
    </row>
    <row r="2621" spans="5:39" x14ac:dyDescent="0.25">
      <c r="E2621" s="356"/>
      <c r="F2621" s="356"/>
      <c r="G2621" s="356"/>
      <c r="H2621" s="356"/>
      <c r="I2621" s="356"/>
      <c r="J2621" s="357"/>
      <c r="K2621" s="357"/>
      <c r="L2621" s="357"/>
      <c r="M2621" s="357"/>
      <c r="N2621" s="358"/>
      <c r="O2621" s="358"/>
      <c r="P2621" s="358"/>
      <c r="Q2621" s="358"/>
      <c r="R2621" s="358"/>
      <c r="S2621" s="358"/>
      <c r="T2621" s="359"/>
      <c r="U2621" s="360"/>
      <c r="V2621" s="360"/>
      <c r="W2621" s="357"/>
      <c r="X2621" s="357"/>
      <c r="Y2621" s="446"/>
      <c r="Z2621" s="443"/>
      <c r="AA2621" s="446"/>
      <c r="AB2621" s="357"/>
      <c r="AC2621" s="357"/>
      <c r="AD2621" s="357"/>
      <c r="AE2621" s="357"/>
      <c r="AF2621" s="357"/>
      <c r="AG2621" s="446"/>
      <c r="AH2621" s="357"/>
      <c r="AI2621" s="357"/>
      <c r="AJ2621" s="357"/>
      <c r="AK2621" s="357"/>
      <c r="AL2621" s="357"/>
      <c r="AM2621" s="357"/>
    </row>
    <row r="2622" spans="5:39" x14ac:dyDescent="0.25">
      <c r="E2622" s="356"/>
      <c r="F2622" s="356"/>
      <c r="G2622" s="356"/>
      <c r="H2622" s="356"/>
      <c r="I2622" s="356"/>
      <c r="J2622" s="357"/>
      <c r="K2622" s="357"/>
      <c r="L2622" s="357"/>
      <c r="M2622" s="357"/>
      <c r="N2622" s="358"/>
      <c r="O2622" s="358"/>
      <c r="P2622" s="358"/>
      <c r="Q2622" s="358"/>
      <c r="R2622" s="358"/>
      <c r="S2622" s="358"/>
      <c r="T2622" s="359"/>
      <c r="U2622" s="360"/>
      <c r="V2622" s="360"/>
      <c r="W2622" s="357"/>
      <c r="X2622" s="357"/>
      <c r="Y2622" s="446"/>
      <c r="Z2622" s="443"/>
      <c r="AA2622" s="446"/>
      <c r="AB2622" s="357"/>
      <c r="AC2622" s="357"/>
      <c r="AD2622" s="357"/>
      <c r="AE2622" s="357"/>
      <c r="AF2622" s="357"/>
      <c r="AG2622" s="446"/>
      <c r="AH2622" s="357"/>
      <c r="AI2622" s="357"/>
      <c r="AJ2622" s="357"/>
      <c r="AK2622" s="357"/>
      <c r="AL2622" s="357"/>
      <c r="AM2622" s="357"/>
    </row>
    <row r="2623" spans="5:39" x14ac:dyDescent="0.25">
      <c r="E2623" s="356"/>
      <c r="F2623" s="356"/>
      <c r="G2623" s="356"/>
      <c r="H2623" s="356"/>
      <c r="I2623" s="356"/>
      <c r="J2623" s="357"/>
      <c r="K2623" s="357"/>
      <c r="L2623" s="357"/>
      <c r="M2623" s="357"/>
      <c r="N2623" s="358"/>
      <c r="O2623" s="358"/>
      <c r="P2623" s="358"/>
      <c r="Q2623" s="358"/>
      <c r="R2623" s="358"/>
      <c r="S2623" s="358"/>
      <c r="T2623" s="359"/>
      <c r="U2623" s="360"/>
      <c r="V2623" s="360"/>
      <c r="W2623" s="357"/>
      <c r="X2623" s="357"/>
      <c r="Y2623" s="446"/>
      <c r="Z2623" s="443"/>
      <c r="AA2623" s="446"/>
      <c r="AB2623" s="357"/>
      <c r="AC2623" s="357"/>
      <c r="AD2623" s="357"/>
      <c r="AE2623" s="357"/>
      <c r="AF2623" s="357"/>
      <c r="AG2623" s="446"/>
      <c r="AH2623" s="357"/>
      <c r="AI2623" s="357"/>
      <c r="AJ2623" s="357"/>
      <c r="AK2623" s="357"/>
      <c r="AL2623" s="357"/>
      <c r="AM2623" s="357"/>
    </row>
    <row r="2624" spans="5:39" x14ac:dyDescent="0.25">
      <c r="E2624" s="356"/>
      <c r="F2624" s="356"/>
      <c r="G2624" s="356"/>
      <c r="H2624" s="356"/>
      <c r="I2624" s="356"/>
      <c r="J2624" s="357"/>
      <c r="K2624" s="357"/>
      <c r="L2624" s="357"/>
      <c r="M2624" s="357"/>
      <c r="N2624" s="358"/>
      <c r="O2624" s="358"/>
      <c r="P2624" s="358"/>
      <c r="Q2624" s="358"/>
      <c r="R2624" s="358"/>
      <c r="S2624" s="358"/>
      <c r="T2624" s="359"/>
      <c r="U2624" s="360"/>
      <c r="V2624" s="360"/>
      <c r="W2624" s="357"/>
      <c r="X2624" s="357"/>
      <c r="Y2624" s="446"/>
      <c r="Z2624" s="443"/>
      <c r="AA2624" s="446"/>
      <c r="AB2624" s="357"/>
      <c r="AC2624" s="357"/>
      <c r="AD2624" s="357"/>
      <c r="AE2624" s="357"/>
      <c r="AF2624" s="357"/>
      <c r="AG2624" s="446"/>
      <c r="AH2624" s="357"/>
      <c r="AI2624" s="357"/>
      <c r="AJ2624" s="357"/>
      <c r="AK2624" s="357"/>
      <c r="AL2624" s="357"/>
      <c r="AM2624" s="357"/>
    </row>
    <row r="2625" spans="5:39" x14ac:dyDescent="0.25">
      <c r="E2625" s="356"/>
      <c r="F2625" s="356"/>
      <c r="G2625" s="356"/>
      <c r="H2625" s="356"/>
      <c r="I2625" s="356"/>
      <c r="J2625" s="357"/>
      <c r="K2625" s="357"/>
      <c r="L2625" s="357"/>
      <c r="M2625" s="357"/>
      <c r="N2625" s="358"/>
      <c r="O2625" s="358"/>
      <c r="P2625" s="358"/>
      <c r="Q2625" s="358"/>
      <c r="R2625" s="358"/>
      <c r="S2625" s="358"/>
      <c r="T2625" s="359"/>
      <c r="U2625" s="360"/>
      <c r="V2625" s="360"/>
      <c r="W2625" s="357"/>
      <c r="X2625" s="357"/>
      <c r="Y2625" s="446"/>
      <c r="Z2625" s="443"/>
      <c r="AA2625" s="446"/>
      <c r="AB2625" s="357"/>
      <c r="AC2625" s="357"/>
      <c r="AD2625" s="357"/>
      <c r="AE2625" s="357"/>
      <c r="AF2625" s="357"/>
      <c r="AG2625" s="446"/>
      <c r="AH2625" s="357"/>
      <c r="AI2625" s="357"/>
      <c r="AJ2625" s="357"/>
      <c r="AK2625" s="357"/>
      <c r="AL2625" s="357"/>
      <c r="AM2625" s="357"/>
    </row>
    <row r="2626" spans="5:39" x14ac:dyDescent="0.25">
      <c r="E2626" s="356"/>
      <c r="F2626" s="356"/>
      <c r="G2626" s="356"/>
      <c r="H2626" s="356"/>
      <c r="I2626" s="356"/>
      <c r="J2626" s="357"/>
      <c r="K2626" s="357"/>
      <c r="L2626" s="357"/>
      <c r="M2626" s="357"/>
      <c r="N2626" s="358"/>
      <c r="O2626" s="358"/>
      <c r="P2626" s="358"/>
      <c r="Q2626" s="358"/>
      <c r="R2626" s="358"/>
      <c r="S2626" s="358"/>
      <c r="T2626" s="359"/>
      <c r="U2626" s="360"/>
      <c r="V2626" s="360"/>
      <c r="W2626" s="357"/>
      <c r="X2626" s="357"/>
      <c r="Y2626" s="446"/>
      <c r="Z2626" s="443"/>
      <c r="AA2626" s="446"/>
      <c r="AB2626" s="357"/>
      <c r="AC2626" s="357"/>
      <c r="AD2626" s="357"/>
      <c r="AE2626" s="357"/>
      <c r="AF2626" s="357"/>
      <c r="AG2626" s="446"/>
      <c r="AH2626" s="357"/>
      <c r="AI2626" s="357"/>
      <c r="AJ2626" s="357"/>
      <c r="AK2626" s="357"/>
      <c r="AL2626" s="357"/>
      <c r="AM2626" s="357"/>
    </row>
    <row r="2627" spans="5:39" x14ac:dyDescent="0.25">
      <c r="E2627" s="356"/>
      <c r="F2627" s="356"/>
      <c r="G2627" s="356"/>
      <c r="H2627" s="356"/>
      <c r="I2627" s="356"/>
      <c r="J2627" s="357"/>
      <c r="K2627" s="357"/>
      <c r="L2627" s="357"/>
      <c r="M2627" s="357"/>
      <c r="N2627" s="358"/>
      <c r="O2627" s="358"/>
      <c r="P2627" s="358"/>
      <c r="Q2627" s="358"/>
      <c r="R2627" s="358"/>
      <c r="S2627" s="358"/>
      <c r="T2627" s="359"/>
      <c r="U2627" s="360"/>
      <c r="V2627" s="360"/>
      <c r="W2627" s="357"/>
      <c r="X2627" s="357"/>
      <c r="Y2627" s="446"/>
      <c r="Z2627" s="443"/>
      <c r="AA2627" s="446"/>
      <c r="AB2627" s="357"/>
      <c r="AC2627" s="357"/>
      <c r="AD2627" s="357"/>
      <c r="AE2627" s="357"/>
      <c r="AF2627" s="357"/>
      <c r="AG2627" s="446"/>
      <c r="AH2627" s="357"/>
      <c r="AI2627" s="357"/>
      <c r="AJ2627" s="357"/>
      <c r="AK2627" s="357"/>
      <c r="AL2627" s="357"/>
      <c r="AM2627" s="357"/>
    </row>
    <row r="2628" spans="5:39" x14ac:dyDescent="0.25">
      <c r="E2628" s="356"/>
      <c r="F2628" s="356"/>
      <c r="G2628" s="356"/>
      <c r="H2628" s="356"/>
      <c r="I2628" s="356"/>
      <c r="J2628" s="357"/>
      <c r="K2628" s="357"/>
      <c r="L2628" s="357"/>
      <c r="M2628" s="357"/>
      <c r="N2628" s="358"/>
      <c r="O2628" s="358"/>
      <c r="P2628" s="358"/>
      <c r="Q2628" s="358"/>
      <c r="R2628" s="358"/>
      <c r="S2628" s="358"/>
      <c r="T2628" s="359"/>
      <c r="U2628" s="360"/>
      <c r="V2628" s="360"/>
      <c r="W2628" s="357"/>
      <c r="X2628" s="357"/>
      <c r="Y2628" s="446"/>
      <c r="Z2628" s="443"/>
      <c r="AA2628" s="446"/>
      <c r="AB2628" s="357"/>
      <c r="AC2628" s="357"/>
      <c r="AD2628" s="357"/>
      <c r="AE2628" s="357"/>
      <c r="AF2628" s="357"/>
      <c r="AG2628" s="446"/>
      <c r="AH2628" s="357"/>
      <c r="AI2628" s="357"/>
      <c r="AJ2628" s="357"/>
      <c r="AK2628" s="357"/>
      <c r="AL2628" s="357"/>
      <c r="AM2628" s="357"/>
    </row>
    <row r="2629" spans="5:39" x14ac:dyDescent="0.25">
      <c r="E2629" s="356"/>
      <c r="F2629" s="356"/>
      <c r="G2629" s="356"/>
      <c r="H2629" s="356"/>
      <c r="I2629" s="356"/>
      <c r="J2629" s="357"/>
      <c r="K2629" s="357"/>
      <c r="L2629" s="357"/>
      <c r="M2629" s="357"/>
      <c r="N2629" s="358"/>
      <c r="O2629" s="358"/>
      <c r="P2629" s="358"/>
      <c r="Q2629" s="358"/>
      <c r="R2629" s="358"/>
      <c r="S2629" s="358"/>
      <c r="T2629" s="359"/>
      <c r="U2629" s="360"/>
      <c r="V2629" s="360"/>
      <c r="W2629" s="357"/>
      <c r="X2629" s="357"/>
      <c r="Y2629" s="446"/>
      <c r="Z2629" s="443"/>
      <c r="AA2629" s="446"/>
      <c r="AB2629" s="357"/>
      <c r="AC2629" s="357"/>
      <c r="AD2629" s="357"/>
      <c r="AE2629" s="357"/>
      <c r="AF2629" s="357"/>
      <c r="AG2629" s="446"/>
      <c r="AH2629" s="357"/>
      <c r="AI2629" s="357"/>
      <c r="AJ2629" s="357"/>
      <c r="AK2629" s="357"/>
      <c r="AL2629" s="357"/>
      <c r="AM2629" s="357"/>
    </row>
    <row r="2630" spans="5:39" x14ac:dyDescent="0.25">
      <c r="E2630" s="356"/>
      <c r="F2630" s="356"/>
      <c r="G2630" s="356"/>
      <c r="H2630" s="356"/>
      <c r="I2630" s="356"/>
      <c r="J2630" s="357"/>
      <c r="K2630" s="357"/>
      <c r="L2630" s="357"/>
      <c r="M2630" s="357"/>
      <c r="N2630" s="358"/>
      <c r="O2630" s="358"/>
      <c r="P2630" s="358"/>
      <c r="Q2630" s="358"/>
      <c r="R2630" s="358"/>
      <c r="S2630" s="358"/>
      <c r="T2630" s="359"/>
      <c r="U2630" s="360"/>
      <c r="V2630" s="360"/>
      <c r="W2630" s="357"/>
      <c r="X2630" s="357"/>
      <c r="Y2630" s="446"/>
      <c r="Z2630" s="443"/>
      <c r="AA2630" s="446"/>
      <c r="AB2630" s="357"/>
      <c r="AC2630" s="357"/>
      <c r="AD2630" s="357"/>
      <c r="AE2630" s="357"/>
      <c r="AF2630" s="357"/>
      <c r="AG2630" s="446"/>
      <c r="AH2630" s="357"/>
      <c r="AI2630" s="357"/>
      <c r="AJ2630" s="357"/>
      <c r="AK2630" s="357"/>
      <c r="AL2630" s="357"/>
      <c r="AM2630" s="357"/>
    </row>
    <row r="2631" spans="5:39" x14ac:dyDescent="0.25">
      <c r="E2631" s="356"/>
      <c r="F2631" s="356"/>
      <c r="G2631" s="356"/>
      <c r="H2631" s="356"/>
      <c r="I2631" s="356"/>
      <c r="J2631" s="357"/>
      <c r="K2631" s="357"/>
      <c r="L2631" s="357"/>
      <c r="M2631" s="357"/>
      <c r="N2631" s="358"/>
      <c r="O2631" s="358"/>
      <c r="P2631" s="358"/>
      <c r="Q2631" s="358"/>
      <c r="R2631" s="358"/>
      <c r="S2631" s="358"/>
      <c r="T2631" s="359"/>
      <c r="U2631" s="360"/>
      <c r="V2631" s="360"/>
      <c r="W2631" s="357"/>
      <c r="X2631" s="357"/>
      <c r="Y2631" s="446"/>
      <c r="Z2631" s="443"/>
      <c r="AA2631" s="446"/>
      <c r="AB2631" s="357"/>
      <c r="AC2631" s="357"/>
      <c r="AD2631" s="357"/>
      <c r="AE2631" s="357"/>
      <c r="AF2631" s="357"/>
      <c r="AG2631" s="446"/>
      <c r="AH2631" s="357"/>
      <c r="AI2631" s="357"/>
      <c r="AJ2631" s="357"/>
      <c r="AK2631" s="357"/>
      <c r="AL2631" s="357"/>
      <c r="AM2631" s="357"/>
    </row>
    <row r="2632" spans="5:39" x14ac:dyDescent="0.25">
      <c r="E2632" s="356"/>
      <c r="F2632" s="356"/>
      <c r="G2632" s="356"/>
      <c r="H2632" s="356"/>
      <c r="I2632" s="356"/>
      <c r="J2632" s="357"/>
      <c r="K2632" s="357"/>
      <c r="L2632" s="357"/>
      <c r="M2632" s="357"/>
      <c r="N2632" s="358"/>
      <c r="O2632" s="358"/>
      <c r="P2632" s="358"/>
      <c r="Q2632" s="358"/>
      <c r="R2632" s="358"/>
      <c r="S2632" s="358"/>
      <c r="T2632" s="359"/>
      <c r="U2632" s="360"/>
      <c r="V2632" s="360"/>
      <c r="W2632" s="357"/>
      <c r="X2632" s="357"/>
      <c r="Y2632" s="446"/>
      <c r="Z2632" s="443"/>
      <c r="AA2632" s="446"/>
      <c r="AB2632" s="357"/>
      <c r="AC2632" s="357"/>
      <c r="AD2632" s="357"/>
      <c r="AE2632" s="357"/>
      <c r="AF2632" s="357"/>
      <c r="AG2632" s="446"/>
      <c r="AH2632" s="357"/>
      <c r="AI2632" s="357"/>
      <c r="AJ2632" s="357"/>
      <c r="AK2632" s="357"/>
      <c r="AL2632" s="357"/>
      <c r="AM2632" s="357"/>
    </row>
    <row r="2633" spans="5:39" x14ac:dyDescent="0.25">
      <c r="E2633" s="356"/>
      <c r="F2633" s="356"/>
      <c r="G2633" s="356"/>
      <c r="H2633" s="356"/>
      <c r="I2633" s="356"/>
      <c r="J2633" s="357"/>
      <c r="K2633" s="357"/>
      <c r="L2633" s="357"/>
      <c r="M2633" s="357"/>
      <c r="N2633" s="358"/>
      <c r="O2633" s="358"/>
      <c r="P2633" s="358"/>
      <c r="Q2633" s="358"/>
      <c r="R2633" s="358"/>
      <c r="S2633" s="358"/>
      <c r="T2633" s="359"/>
      <c r="U2633" s="360"/>
      <c r="V2633" s="360"/>
      <c r="W2633" s="357"/>
      <c r="X2633" s="357"/>
      <c r="Y2633" s="446"/>
      <c r="Z2633" s="443"/>
      <c r="AA2633" s="446"/>
      <c r="AB2633" s="357"/>
      <c r="AC2633" s="357"/>
      <c r="AD2633" s="357"/>
      <c r="AE2633" s="357"/>
      <c r="AF2633" s="357"/>
      <c r="AG2633" s="446"/>
      <c r="AH2633" s="357"/>
      <c r="AI2633" s="357"/>
      <c r="AJ2633" s="357"/>
      <c r="AK2633" s="357"/>
      <c r="AL2633" s="357"/>
      <c r="AM2633" s="357"/>
    </row>
    <row r="2634" spans="5:39" x14ac:dyDescent="0.25">
      <c r="E2634" s="356"/>
      <c r="F2634" s="356"/>
      <c r="G2634" s="356"/>
      <c r="H2634" s="356"/>
      <c r="I2634" s="356"/>
      <c r="J2634" s="357"/>
      <c r="K2634" s="357"/>
      <c r="L2634" s="357"/>
      <c r="M2634" s="357"/>
      <c r="N2634" s="358"/>
      <c r="O2634" s="358"/>
      <c r="P2634" s="358"/>
      <c r="Q2634" s="358"/>
      <c r="R2634" s="358"/>
      <c r="S2634" s="358"/>
      <c r="T2634" s="359"/>
      <c r="U2634" s="360"/>
      <c r="V2634" s="360"/>
      <c r="W2634" s="357"/>
      <c r="X2634" s="357"/>
      <c r="Y2634" s="446"/>
      <c r="Z2634" s="443"/>
      <c r="AA2634" s="446"/>
      <c r="AB2634" s="357"/>
      <c r="AC2634" s="357"/>
      <c r="AD2634" s="357"/>
      <c r="AE2634" s="357"/>
      <c r="AF2634" s="357"/>
      <c r="AG2634" s="446"/>
      <c r="AH2634" s="357"/>
      <c r="AI2634" s="357"/>
      <c r="AJ2634" s="357"/>
      <c r="AK2634" s="357"/>
      <c r="AL2634" s="357"/>
      <c r="AM2634" s="357"/>
    </row>
    <row r="2635" spans="5:39" x14ac:dyDescent="0.25">
      <c r="E2635" s="356"/>
      <c r="F2635" s="356"/>
      <c r="G2635" s="356"/>
      <c r="H2635" s="356"/>
      <c r="I2635" s="356"/>
      <c r="J2635" s="357"/>
      <c r="K2635" s="357"/>
      <c r="L2635" s="357"/>
      <c r="M2635" s="357"/>
      <c r="N2635" s="358"/>
      <c r="O2635" s="358"/>
      <c r="P2635" s="358"/>
      <c r="Q2635" s="358"/>
      <c r="R2635" s="358"/>
      <c r="S2635" s="358"/>
      <c r="T2635" s="359"/>
      <c r="U2635" s="360"/>
      <c r="V2635" s="360"/>
      <c r="W2635" s="357"/>
      <c r="X2635" s="357"/>
      <c r="Y2635" s="446"/>
      <c r="Z2635" s="443"/>
      <c r="AA2635" s="446"/>
      <c r="AB2635" s="357"/>
      <c r="AC2635" s="357"/>
      <c r="AD2635" s="357"/>
      <c r="AE2635" s="357"/>
      <c r="AF2635" s="357"/>
      <c r="AG2635" s="446"/>
      <c r="AH2635" s="357"/>
      <c r="AI2635" s="357"/>
      <c r="AJ2635" s="357"/>
      <c r="AK2635" s="357"/>
      <c r="AL2635" s="357"/>
      <c r="AM2635" s="357"/>
    </row>
    <row r="2636" spans="5:39" x14ac:dyDescent="0.25">
      <c r="E2636" s="356"/>
      <c r="F2636" s="356"/>
      <c r="G2636" s="356"/>
      <c r="H2636" s="356"/>
      <c r="I2636" s="356"/>
      <c r="J2636" s="357"/>
      <c r="K2636" s="357"/>
      <c r="L2636" s="357"/>
      <c r="M2636" s="357"/>
      <c r="N2636" s="358"/>
      <c r="O2636" s="358"/>
      <c r="P2636" s="358"/>
      <c r="Q2636" s="358"/>
      <c r="R2636" s="358"/>
      <c r="S2636" s="358"/>
      <c r="T2636" s="359"/>
      <c r="U2636" s="360"/>
      <c r="V2636" s="360"/>
      <c r="W2636" s="357"/>
      <c r="X2636" s="357"/>
      <c r="Y2636" s="446"/>
      <c r="Z2636" s="443"/>
      <c r="AA2636" s="446"/>
      <c r="AB2636" s="357"/>
      <c r="AC2636" s="357"/>
      <c r="AD2636" s="357"/>
      <c r="AE2636" s="357"/>
      <c r="AF2636" s="357"/>
      <c r="AG2636" s="446"/>
      <c r="AH2636" s="357"/>
      <c r="AI2636" s="357"/>
      <c r="AJ2636" s="357"/>
      <c r="AK2636" s="357"/>
      <c r="AL2636" s="357"/>
      <c r="AM2636" s="357"/>
    </row>
    <row r="2637" spans="5:39" x14ac:dyDescent="0.25">
      <c r="E2637" s="356"/>
      <c r="F2637" s="356"/>
      <c r="G2637" s="356"/>
      <c r="H2637" s="356"/>
      <c r="I2637" s="356"/>
      <c r="J2637" s="357"/>
      <c r="K2637" s="357"/>
      <c r="L2637" s="357"/>
      <c r="M2637" s="357"/>
      <c r="N2637" s="358"/>
      <c r="O2637" s="358"/>
      <c r="P2637" s="358"/>
      <c r="Q2637" s="358"/>
      <c r="R2637" s="358"/>
      <c r="S2637" s="358"/>
      <c r="T2637" s="359"/>
      <c r="U2637" s="360"/>
      <c r="V2637" s="360"/>
      <c r="W2637" s="357"/>
      <c r="X2637" s="357"/>
      <c r="Y2637" s="446"/>
      <c r="Z2637" s="443"/>
      <c r="AA2637" s="446"/>
      <c r="AB2637" s="357"/>
      <c r="AC2637" s="357"/>
      <c r="AD2637" s="357"/>
      <c r="AE2637" s="357"/>
      <c r="AF2637" s="357"/>
      <c r="AG2637" s="446"/>
      <c r="AH2637" s="357"/>
      <c r="AI2637" s="357"/>
      <c r="AJ2637" s="357"/>
      <c r="AK2637" s="357"/>
      <c r="AL2637" s="357"/>
      <c r="AM2637" s="357"/>
    </row>
    <row r="2638" spans="5:39" x14ac:dyDescent="0.25">
      <c r="E2638" s="356"/>
      <c r="F2638" s="356"/>
      <c r="G2638" s="356"/>
      <c r="H2638" s="356"/>
      <c r="I2638" s="356"/>
      <c r="J2638" s="357"/>
      <c r="K2638" s="357"/>
      <c r="L2638" s="357"/>
      <c r="M2638" s="357"/>
      <c r="N2638" s="358"/>
      <c r="O2638" s="358"/>
      <c r="P2638" s="358"/>
      <c r="Q2638" s="358"/>
      <c r="R2638" s="358"/>
      <c r="S2638" s="358"/>
      <c r="T2638" s="359"/>
      <c r="U2638" s="360"/>
      <c r="V2638" s="360"/>
      <c r="W2638" s="357"/>
      <c r="X2638" s="357"/>
      <c r="Y2638" s="446"/>
      <c r="Z2638" s="443"/>
      <c r="AA2638" s="446"/>
      <c r="AB2638" s="357"/>
      <c r="AC2638" s="357"/>
      <c r="AD2638" s="357"/>
      <c r="AE2638" s="357"/>
      <c r="AF2638" s="357"/>
      <c r="AG2638" s="446"/>
      <c r="AH2638" s="357"/>
      <c r="AI2638" s="357"/>
      <c r="AJ2638" s="357"/>
      <c r="AK2638" s="357"/>
      <c r="AL2638" s="357"/>
      <c r="AM2638" s="357"/>
    </row>
    <row r="2639" spans="5:39" x14ac:dyDescent="0.25">
      <c r="E2639" s="356"/>
      <c r="F2639" s="356"/>
      <c r="G2639" s="356"/>
      <c r="H2639" s="356"/>
      <c r="I2639" s="356"/>
      <c r="J2639" s="357"/>
      <c r="K2639" s="357"/>
      <c r="L2639" s="357"/>
      <c r="M2639" s="357"/>
      <c r="N2639" s="358"/>
      <c r="O2639" s="358"/>
      <c r="P2639" s="358"/>
      <c r="Q2639" s="358"/>
      <c r="R2639" s="358"/>
      <c r="S2639" s="358"/>
      <c r="T2639" s="359"/>
      <c r="U2639" s="360"/>
      <c r="V2639" s="360"/>
      <c r="W2639" s="357"/>
      <c r="X2639" s="357"/>
      <c r="Y2639" s="446"/>
      <c r="Z2639" s="443"/>
      <c r="AA2639" s="446"/>
      <c r="AB2639" s="357"/>
      <c r="AC2639" s="357"/>
      <c r="AD2639" s="357"/>
      <c r="AE2639" s="357"/>
      <c r="AF2639" s="357"/>
      <c r="AG2639" s="446"/>
      <c r="AH2639" s="357"/>
      <c r="AI2639" s="357"/>
      <c r="AJ2639" s="357"/>
      <c r="AK2639" s="357"/>
      <c r="AL2639" s="357"/>
      <c r="AM2639" s="357"/>
    </row>
    <row r="2640" spans="5:39" x14ac:dyDescent="0.25">
      <c r="E2640" s="356"/>
      <c r="F2640" s="356"/>
      <c r="G2640" s="356"/>
      <c r="H2640" s="356"/>
      <c r="I2640" s="356"/>
      <c r="J2640" s="357"/>
      <c r="K2640" s="357"/>
      <c r="L2640" s="357"/>
      <c r="M2640" s="357"/>
      <c r="N2640" s="358"/>
      <c r="O2640" s="358"/>
      <c r="P2640" s="358"/>
      <c r="Q2640" s="358"/>
      <c r="R2640" s="358"/>
      <c r="S2640" s="358"/>
      <c r="T2640" s="359"/>
      <c r="U2640" s="360"/>
      <c r="V2640" s="360"/>
      <c r="W2640" s="357"/>
      <c r="X2640" s="357"/>
      <c r="Y2640" s="446"/>
      <c r="Z2640" s="443"/>
      <c r="AA2640" s="446"/>
      <c r="AB2640" s="357"/>
      <c r="AC2640" s="357"/>
      <c r="AD2640" s="357"/>
      <c r="AE2640" s="357"/>
      <c r="AF2640" s="357"/>
      <c r="AG2640" s="446"/>
      <c r="AH2640" s="357"/>
      <c r="AI2640" s="357"/>
      <c r="AJ2640" s="357"/>
      <c r="AK2640" s="357"/>
      <c r="AL2640" s="357"/>
      <c r="AM2640" s="357"/>
    </row>
    <row r="2641" spans="5:39" x14ac:dyDescent="0.25">
      <c r="E2641" s="356"/>
      <c r="F2641" s="356"/>
      <c r="G2641" s="356"/>
      <c r="H2641" s="356"/>
      <c r="I2641" s="356"/>
      <c r="J2641" s="357"/>
      <c r="K2641" s="357"/>
      <c r="L2641" s="357"/>
      <c r="M2641" s="357"/>
      <c r="N2641" s="358"/>
      <c r="O2641" s="358"/>
      <c r="P2641" s="358"/>
      <c r="Q2641" s="358"/>
      <c r="R2641" s="358"/>
      <c r="S2641" s="358"/>
      <c r="T2641" s="359"/>
      <c r="U2641" s="360"/>
      <c r="V2641" s="360"/>
      <c r="W2641" s="357"/>
      <c r="X2641" s="357"/>
      <c r="Y2641" s="446"/>
      <c r="Z2641" s="443"/>
      <c r="AA2641" s="446"/>
      <c r="AB2641" s="357"/>
      <c r="AC2641" s="357"/>
      <c r="AD2641" s="357"/>
      <c r="AE2641" s="357"/>
      <c r="AF2641" s="357"/>
      <c r="AG2641" s="446"/>
      <c r="AH2641" s="357"/>
      <c r="AI2641" s="357"/>
      <c r="AJ2641" s="357"/>
      <c r="AK2641" s="357"/>
      <c r="AL2641" s="357"/>
      <c r="AM2641" s="357"/>
    </row>
    <row r="2642" spans="5:39" x14ac:dyDescent="0.25">
      <c r="E2642" s="356"/>
      <c r="F2642" s="356"/>
      <c r="G2642" s="356"/>
      <c r="H2642" s="356"/>
      <c r="I2642" s="356"/>
      <c r="J2642" s="357"/>
      <c r="K2642" s="357"/>
      <c r="L2642" s="357"/>
      <c r="M2642" s="357"/>
      <c r="N2642" s="358"/>
      <c r="O2642" s="358"/>
      <c r="P2642" s="358"/>
      <c r="Q2642" s="358"/>
      <c r="R2642" s="358"/>
      <c r="S2642" s="358"/>
      <c r="T2642" s="359"/>
      <c r="U2642" s="360"/>
      <c r="V2642" s="360"/>
      <c r="W2642" s="357"/>
      <c r="X2642" s="357"/>
      <c r="Y2642" s="446"/>
      <c r="Z2642" s="443"/>
      <c r="AA2642" s="446"/>
      <c r="AB2642" s="357"/>
      <c r="AC2642" s="357"/>
      <c r="AD2642" s="357"/>
      <c r="AE2642" s="357"/>
      <c r="AF2642" s="357"/>
      <c r="AG2642" s="446"/>
      <c r="AH2642" s="357"/>
      <c r="AI2642" s="357"/>
      <c r="AJ2642" s="357"/>
      <c r="AK2642" s="357"/>
      <c r="AL2642" s="357"/>
      <c r="AM2642" s="357"/>
    </row>
    <row r="2643" spans="5:39" x14ac:dyDescent="0.25">
      <c r="E2643" s="356"/>
      <c r="F2643" s="356"/>
      <c r="G2643" s="356"/>
      <c r="H2643" s="356"/>
      <c r="I2643" s="356"/>
      <c r="J2643" s="357"/>
      <c r="K2643" s="357"/>
      <c r="L2643" s="357"/>
      <c r="M2643" s="357"/>
      <c r="N2643" s="358"/>
      <c r="O2643" s="358"/>
      <c r="P2643" s="358"/>
      <c r="Q2643" s="358"/>
      <c r="R2643" s="358"/>
      <c r="S2643" s="358"/>
      <c r="T2643" s="359"/>
      <c r="U2643" s="360"/>
      <c r="V2643" s="360"/>
      <c r="W2643" s="357"/>
      <c r="X2643" s="357"/>
      <c r="Y2643" s="446"/>
      <c r="Z2643" s="443"/>
      <c r="AA2643" s="446"/>
      <c r="AB2643" s="357"/>
      <c r="AC2643" s="357"/>
      <c r="AD2643" s="357"/>
      <c r="AE2643" s="357"/>
      <c r="AF2643" s="357"/>
      <c r="AG2643" s="446"/>
      <c r="AH2643" s="357"/>
      <c r="AI2643" s="357"/>
      <c r="AJ2643" s="357"/>
      <c r="AK2643" s="357"/>
      <c r="AL2643" s="357"/>
      <c r="AM2643" s="357"/>
    </row>
    <row r="2644" spans="5:39" x14ac:dyDescent="0.25">
      <c r="E2644" s="356"/>
      <c r="F2644" s="356"/>
      <c r="G2644" s="356"/>
      <c r="H2644" s="356"/>
      <c r="I2644" s="356"/>
      <c r="J2644" s="357"/>
      <c r="K2644" s="357"/>
      <c r="L2644" s="357"/>
      <c r="M2644" s="357"/>
      <c r="N2644" s="358"/>
      <c r="O2644" s="358"/>
      <c r="P2644" s="358"/>
      <c r="Q2644" s="358"/>
      <c r="R2644" s="358"/>
      <c r="S2644" s="358"/>
      <c r="T2644" s="359"/>
      <c r="U2644" s="360"/>
      <c r="V2644" s="360"/>
      <c r="W2644" s="357"/>
      <c r="X2644" s="357"/>
      <c r="Y2644" s="446"/>
      <c r="Z2644" s="443"/>
      <c r="AA2644" s="446"/>
      <c r="AB2644" s="357"/>
      <c r="AC2644" s="357"/>
      <c r="AD2644" s="357"/>
      <c r="AE2644" s="357"/>
      <c r="AF2644" s="357"/>
      <c r="AG2644" s="446"/>
      <c r="AH2644" s="357"/>
      <c r="AI2644" s="357"/>
      <c r="AJ2644" s="357"/>
      <c r="AK2644" s="357"/>
      <c r="AL2644" s="357"/>
      <c r="AM2644" s="357"/>
    </row>
    <row r="2645" spans="5:39" x14ac:dyDescent="0.25">
      <c r="E2645" s="356"/>
      <c r="F2645" s="356"/>
      <c r="G2645" s="356"/>
      <c r="H2645" s="356"/>
      <c r="I2645" s="356"/>
      <c r="J2645" s="357"/>
      <c r="K2645" s="357"/>
      <c r="L2645" s="357"/>
      <c r="M2645" s="357"/>
      <c r="N2645" s="358"/>
      <c r="O2645" s="358"/>
      <c r="P2645" s="358"/>
      <c r="Q2645" s="358"/>
      <c r="R2645" s="358"/>
      <c r="S2645" s="358"/>
      <c r="T2645" s="359"/>
      <c r="U2645" s="360"/>
      <c r="V2645" s="360"/>
      <c r="W2645" s="357"/>
      <c r="X2645" s="357"/>
      <c r="Y2645" s="446"/>
      <c r="Z2645" s="443"/>
      <c r="AA2645" s="446"/>
      <c r="AB2645" s="357"/>
      <c r="AC2645" s="357"/>
      <c r="AD2645" s="357"/>
      <c r="AE2645" s="357"/>
      <c r="AF2645" s="357"/>
      <c r="AG2645" s="446"/>
      <c r="AH2645" s="357"/>
      <c r="AI2645" s="357"/>
      <c r="AJ2645" s="357"/>
      <c r="AK2645" s="357"/>
      <c r="AL2645" s="357"/>
      <c r="AM2645" s="357"/>
    </row>
    <row r="2646" spans="5:39" x14ac:dyDescent="0.25">
      <c r="E2646" s="356"/>
      <c r="F2646" s="356"/>
      <c r="G2646" s="356"/>
      <c r="H2646" s="356"/>
      <c r="I2646" s="356"/>
      <c r="J2646" s="357"/>
      <c r="K2646" s="357"/>
      <c r="L2646" s="357"/>
      <c r="M2646" s="357"/>
      <c r="N2646" s="358"/>
      <c r="O2646" s="358"/>
      <c r="P2646" s="358"/>
      <c r="Q2646" s="358"/>
      <c r="R2646" s="358"/>
      <c r="S2646" s="358"/>
      <c r="T2646" s="359"/>
      <c r="U2646" s="360"/>
      <c r="V2646" s="360"/>
      <c r="W2646" s="357"/>
      <c r="X2646" s="357"/>
      <c r="Y2646" s="446"/>
      <c r="Z2646" s="443"/>
      <c r="AA2646" s="446"/>
      <c r="AB2646" s="357"/>
      <c r="AC2646" s="357"/>
      <c r="AD2646" s="357"/>
      <c r="AE2646" s="357"/>
      <c r="AF2646" s="357"/>
      <c r="AG2646" s="446"/>
      <c r="AH2646" s="357"/>
      <c r="AI2646" s="357"/>
      <c r="AJ2646" s="357"/>
      <c r="AK2646" s="357"/>
      <c r="AL2646" s="357"/>
      <c r="AM2646" s="357"/>
    </row>
    <row r="2647" spans="5:39" x14ac:dyDescent="0.25">
      <c r="E2647" s="356"/>
      <c r="F2647" s="356"/>
      <c r="G2647" s="356"/>
      <c r="H2647" s="356"/>
      <c r="I2647" s="356"/>
      <c r="J2647" s="357"/>
      <c r="K2647" s="357"/>
      <c r="L2647" s="357"/>
      <c r="M2647" s="357"/>
      <c r="N2647" s="358"/>
      <c r="O2647" s="358"/>
      <c r="P2647" s="358"/>
      <c r="Q2647" s="358"/>
      <c r="R2647" s="358"/>
      <c r="S2647" s="358"/>
      <c r="T2647" s="359"/>
      <c r="U2647" s="360"/>
      <c r="V2647" s="360"/>
      <c r="W2647" s="357"/>
      <c r="X2647" s="357"/>
      <c r="Y2647" s="446"/>
      <c r="Z2647" s="443"/>
      <c r="AA2647" s="446"/>
      <c r="AB2647" s="357"/>
      <c r="AC2647" s="357"/>
      <c r="AD2647" s="357"/>
      <c r="AE2647" s="357"/>
      <c r="AF2647" s="357"/>
      <c r="AG2647" s="446"/>
      <c r="AH2647" s="357"/>
      <c r="AI2647" s="357"/>
      <c r="AJ2647" s="357"/>
      <c r="AK2647" s="357"/>
      <c r="AL2647" s="357"/>
      <c r="AM2647" s="357"/>
    </row>
    <row r="2648" spans="5:39" x14ac:dyDescent="0.25">
      <c r="E2648" s="356"/>
      <c r="F2648" s="356"/>
      <c r="G2648" s="356"/>
      <c r="H2648" s="356"/>
      <c r="I2648" s="356"/>
      <c r="J2648" s="357"/>
      <c r="K2648" s="357"/>
      <c r="L2648" s="357"/>
      <c r="M2648" s="357"/>
      <c r="N2648" s="358"/>
      <c r="O2648" s="358"/>
      <c r="P2648" s="358"/>
      <c r="Q2648" s="358"/>
      <c r="R2648" s="358"/>
      <c r="S2648" s="358"/>
      <c r="T2648" s="359"/>
      <c r="U2648" s="360"/>
      <c r="V2648" s="360"/>
      <c r="W2648" s="357"/>
      <c r="X2648" s="357"/>
      <c r="Y2648" s="446"/>
      <c r="Z2648" s="443"/>
      <c r="AA2648" s="446"/>
      <c r="AB2648" s="357"/>
      <c r="AC2648" s="357"/>
      <c r="AD2648" s="357"/>
      <c r="AE2648" s="357"/>
      <c r="AF2648" s="357"/>
      <c r="AG2648" s="446"/>
      <c r="AH2648" s="357"/>
      <c r="AI2648" s="357"/>
      <c r="AJ2648" s="357"/>
      <c r="AK2648" s="357"/>
      <c r="AL2648" s="357"/>
      <c r="AM2648" s="357"/>
    </row>
    <row r="2649" spans="5:39" x14ac:dyDescent="0.25">
      <c r="E2649" s="356"/>
      <c r="F2649" s="356"/>
      <c r="G2649" s="356"/>
      <c r="H2649" s="356"/>
      <c r="I2649" s="356"/>
      <c r="J2649" s="357"/>
      <c r="K2649" s="357"/>
      <c r="L2649" s="357"/>
      <c r="M2649" s="357"/>
      <c r="N2649" s="358"/>
      <c r="O2649" s="358"/>
      <c r="P2649" s="358"/>
      <c r="Q2649" s="358"/>
      <c r="R2649" s="358"/>
      <c r="S2649" s="358"/>
      <c r="T2649" s="359"/>
      <c r="U2649" s="360"/>
      <c r="V2649" s="360"/>
      <c r="W2649" s="357"/>
      <c r="X2649" s="357"/>
      <c r="Y2649" s="446"/>
      <c r="Z2649" s="443"/>
      <c r="AA2649" s="446"/>
      <c r="AB2649" s="357"/>
      <c r="AC2649" s="357"/>
      <c r="AD2649" s="357"/>
      <c r="AE2649" s="357"/>
      <c r="AF2649" s="357"/>
      <c r="AG2649" s="446"/>
      <c r="AH2649" s="357"/>
      <c r="AI2649" s="357"/>
      <c r="AJ2649" s="357"/>
      <c r="AK2649" s="357"/>
      <c r="AL2649" s="357"/>
      <c r="AM2649" s="357"/>
    </row>
    <row r="2650" spans="5:39" x14ac:dyDescent="0.25">
      <c r="E2650" s="356"/>
      <c r="F2650" s="356"/>
      <c r="G2650" s="356"/>
      <c r="H2650" s="356"/>
      <c r="I2650" s="356"/>
      <c r="J2650" s="357"/>
      <c r="K2650" s="357"/>
      <c r="L2650" s="357"/>
      <c r="M2650" s="357"/>
      <c r="N2650" s="358"/>
      <c r="O2650" s="358"/>
      <c r="P2650" s="358"/>
      <c r="Q2650" s="358"/>
      <c r="R2650" s="358"/>
      <c r="S2650" s="358"/>
      <c r="T2650" s="359"/>
      <c r="U2650" s="360"/>
      <c r="V2650" s="360"/>
      <c r="W2650" s="357"/>
      <c r="X2650" s="357"/>
      <c r="Y2650" s="446"/>
      <c r="Z2650" s="443"/>
      <c r="AA2650" s="446"/>
      <c r="AB2650" s="357"/>
      <c r="AC2650" s="357"/>
      <c r="AD2650" s="357"/>
      <c r="AE2650" s="357"/>
      <c r="AF2650" s="357"/>
      <c r="AG2650" s="446"/>
      <c r="AH2650" s="357"/>
      <c r="AI2650" s="357"/>
      <c r="AJ2650" s="357"/>
      <c r="AK2650" s="357"/>
      <c r="AL2650" s="357"/>
      <c r="AM2650" s="357"/>
    </row>
    <row r="2651" spans="5:39" x14ac:dyDescent="0.25">
      <c r="E2651" s="356"/>
      <c r="F2651" s="356"/>
      <c r="G2651" s="356"/>
      <c r="H2651" s="356"/>
      <c r="I2651" s="356"/>
      <c r="J2651" s="357"/>
      <c r="K2651" s="357"/>
      <c r="L2651" s="357"/>
      <c r="M2651" s="357"/>
      <c r="N2651" s="358"/>
      <c r="O2651" s="358"/>
      <c r="P2651" s="358"/>
      <c r="Q2651" s="358"/>
      <c r="R2651" s="358"/>
      <c r="S2651" s="358"/>
      <c r="T2651" s="359"/>
      <c r="U2651" s="360"/>
      <c r="V2651" s="360"/>
      <c r="W2651" s="357"/>
      <c r="X2651" s="357"/>
      <c r="Y2651" s="446"/>
      <c r="Z2651" s="443"/>
      <c r="AA2651" s="446"/>
      <c r="AB2651" s="357"/>
      <c r="AC2651" s="357"/>
      <c r="AD2651" s="357"/>
      <c r="AE2651" s="357"/>
      <c r="AF2651" s="357"/>
      <c r="AG2651" s="446"/>
      <c r="AH2651" s="357"/>
      <c r="AI2651" s="357"/>
      <c r="AJ2651" s="357"/>
      <c r="AK2651" s="357"/>
      <c r="AL2651" s="357"/>
      <c r="AM2651" s="357"/>
    </row>
    <row r="2652" spans="5:39" x14ac:dyDescent="0.25">
      <c r="E2652" s="356"/>
      <c r="F2652" s="356"/>
      <c r="G2652" s="356"/>
      <c r="H2652" s="356"/>
      <c r="I2652" s="356"/>
      <c r="J2652" s="357"/>
      <c r="K2652" s="357"/>
      <c r="L2652" s="357"/>
      <c r="M2652" s="357"/>
      <c r="N2652" s="358"/>
      <c r="O2652" s="358"/>
      <c r="P2652" s="358"/>
      <c r="Q2652" s="358"/>
      <c r="R2652" s="358"/>
      <c r="S2652" s="358"/>
      <c r="T2652" s="359"/>
      <c r="U2652" s="360"/>
      <c r="V2652" s="360"/>
      <c r="W2652" s="357"/>
      <c r="X2652" s="357"/>
      <c r="Y2652" s="446"/>
      <c r="Z2652" s="443"/>
      <c r="AA2652" s="446"/>
      <c r="AB2652" s="357"/>
      <c r="AC2652" s="357"/>
      <c r="AD2652" s="357"/>
      <c r="AE2652" s="357"/>
      <c r="AF2652" s="357"/>
      <c r="AG2652" s="446"/>
      <c r="AH2652" s="357"/>
      <c r="AI2652" s="357"/>
      <c r="AJ2652" s="357"/>
      <c r="AK2652" s="357"/>
      <c r="AL2652" s="357"/>
      <c r="AM2652" s="357"/>
    </row>
    <row r="2653" spans="5:39" x14ac:dyDescent="0.25">
      <c r="E2653" s="356"/>
      <c r="F2653" s="356"/>
      <c r="G2653" s="356"/>
      <c r="H2653" s="356"/>
      <c r="I2653" s="356"/>
      <c r="J2653" s="357"/>
      <c r="K2653" s="357"/>
      <c r="L2653" s="357"/>
      <c r="M2653" s="357"/>
      <c r="N2653" s="358"/>
      <c r="O2653" s="358"/>
      <c r="P2653" s="358"/>
      <c r="Q2653" s="358"/>
      <c r="R2653" s="358"/>
      <c r="S2653" s="358"/>
      <c r="T2653" s="359"/>
      <c r="U2653" s="360"/>
      <c r="V2653" s="360"/>
      <c r="W2653" s="357"/>
      <c r="X2653" s="357"/>
      <c r="Y2653" s="446"/>
      <c r="Z2653" s="443"/>
      <c r="AA2653" s="446"/>
      <c r="AB2653" s="357"/>
      <c r="AC2653" s="357"/>
      <c r="AD2653" s="357"/>
      <c r="AE2653" s="357"/>
      <c r="AF2653" s="357"/>
      <c r="AG2653" s="446"/>
      <c r="AH2653" s="357"/>
      <c r="AI2653" s="357"/>
      <c r="AJ2653" s="357"/>
      <c r="AK2653" s="357"/>
      <c r="AL2653" s="357"/>
      <c r="AM2653" s="357"/>
    </row>
    <row r="2654" spans="5:39" x14ac:dyDescent="0.25">
      <c r="E2654" s="356"/>
      <c r="F2654" s="356"/>
      <c r="G2654" s="356"/>
      <c r="H2654" s="356"/>
      <c r="I2654" s="356"/>
      <c r="J2654" s="357"/>
      <c r="K2654" s="357"/>
      <c r="L2654" s="357"/>
      <c r="M2654" s="357"/>
      <c r="N2654" s="358"/>
      <c r="O2654" s="358"/>
      <c r="P2654" s="358"/>
      <c r="Q2654" s="358"/>
      <c r="R2654" s="358"/>
      <c r="S2654" s="358"/>
      <c r="T2654" s="359"/>
      <c r="U2654" s="360"/>
      <c r="V2654" s="360"/>
      <c r="W2654" s="357"/>
      <c r="X2654" s="357"/>
      <c r="Y2654" s="446"/>
      <c r="Z2654" s="443"/>
      <c r="AA2654" s="446"/>
      <c r="AB2654" s="357"/>
      <c r="AC2654" s="357"/>
      <c r="AD2654" s="357"/>
      <c r="AE2654" s="357"/>
      <c r="AF2654" s="357"/>
      <c r="AG2654" s="446"/>
      <c r="AH2654" s="357"/>
      <c r="AI2654" s="357"/>
      <c r="AJ2654" s="357"/>
      <c r="AK2654" s="357"/>
      <c r="AL2654" s="357"/>
      <c r="AM2654" s="357"/>
    </row>
    <row r="2655" spans="5:39" x14ac:dyDescent="0.25">
      <c r="E2655" s="356"/>
      <c r="F2655" s="356"/>
      <c r="G2655" s="356"/>
      <c r="H2655" s="356"/>
      <c r="I2655" s="356"/>
      <c r="J2655" s="357"/>
      <c r="K2655" s="357"/>
      <c r="L2655" s="357"/>
      <c r="M2655" s="357"/>
      <c r="N2655" s="358"/>
      <c r="O2655" s="358"/>
      <c r="P2655" s="358"/>
      <c r="Q2655" s="358"/>
      <c r="R2655" s="358"/>
      <c r="S2655" s="358"/>
      <c r="T2655" s="359"/>
      <c r="U2655" s="360"/>
      <c r="V2655" s="360"/>
      <c r="W2655" s="357"/>
      <c r="X2655" s="357"/>
      <c r="Y2655" s="446"/>
      <c r="Z2655" s="443"/>
      <c r="AA2655" s="446"/>
      <c r="AB2655" s="357"/>
      <c r="AC2655" s="357"/>
      <c r="AD2655" s="357"/>
      <c r="AE2655" s="357"/>
      <c r="AF2655" s="357"/>
      <c r="AG2655" s="446"/>
      <c r="AH2655" s="357"/>
      <c r="AI2655" s="357"/>
      <c r="AJ2655" s="357"/>
      <c r="AK2655" s="357"/>
      <c r="AL2655" s="357"/>
      <c r="AM2655" s="357"/>
    </row>
    <row r="2656" spans="5:39" x14ac:dyDescent="0.25">
      <c r="E2656" s="356"/>
      <c r="F2656" s="356"/>
      <c r="G2656" s="356"/>
      <c r="H2656" s="356"/>
      <c r="I2656" s="356"/>
      <c r="J2656" s="357"/>
      <c r="K2656" s="357"/>
      <c r="L2656" s="357"/>
      <c r="M2656" s="357"/>
      <c r="N2656" s="358"/>
      <c r="O2656" s="358"/>
      <c r="P2656" s="358"/>
      <c r="Q2656" s="358"/>
      <c r="R2656" s="358"/>
      <c r="S2656" s="358"/>
      <c r="T2656" s="359"/>
      <c r="U2656" s="360"/>
      <c r="V2656" s="360"/>
      <c r="W2656" s="357"/>
      <c r="X2656" s="357"/>
      <c r="Y2656" s="446"/>
      <c r="Z2656" s="443"/>
      <c r="AA2656" s="446"/>
      <c r="AB2656" s="357"/>
      <c r="AC2656" s="357"/>
      <c r="AD2656" s="357"/>
      <c r="AE2656" s="357"/>
      <c r="AF2656" s="357"/>
      <c r="AG2656" s="446"/>
      <c r="AH2656" s="357"/>
      <c r="AI2656" s="357"/>
      <c r="AJ2656" s="357"/>
      <c r="AK2656" s="357"/>
      <c r="AL2656" s="357"/>
      <c r="AM2656" s="357"/>
    </row>
    <row r="2657" spans="5:39" x14ac:dyDescent="0.25">
      <c r="E2657" s="356"/>
      <c r="F2657" s="356"/>
      <c r="G2657" s="356"/>
      <c r="H2657" s="356"/>
      <c r="I2657" s="356"/>
      <c r="J2657" s="357"/>
      <c r="K2657" s="357"/>
      <c r="L2657" s="357"/>
      <c r="M2657" s="357"/>
      <c r="N2657" s="358"/>
      <c r="O2657" s="358"/>
      <c r="P2657" s="358"/>
      <c r="Q2657" s="358"/>
      <c r="R2657" s="358"/>
      <c r="S2657" s="358"/>
      <c r="T2657" s="359"/>
      <c r="U2657" s="360"/>
      <c r="V2657" s="360"/>
      <c r="W2657" s="357"/>
      <c r="X2657" s="357"/>
      <c r="Y2657" s="446"/>
      <c r="Z2657" s="443"/>
      <c r="AA2657" s="446"/>
      <c r="AB2657" s="357"/>
      <c r="AC2657" s="357"/>
      <c r="AD2657" s="357"/>
      <c r="AE2657" s="357"/>
      <c r="AF2657" s="357"/>
      <c r="AG2657" s="446"/>
      <c r="AH2657" s="357"/>
      <c r="AI2657" s="357"/>
      <c r="AJ2657" s="357"/>
      <c r="AK2657" s="357"/>
      <c r="AL2657" s="357"/>
      <c r="AM2657" s="357"/>
    </row>
    <row r="2658" spans="5:39" x14ac:dyDescent="0.25">
      <c r="E2658" s="356"/>
      <c r="F2658" s="356"/>
      <c r="G2658" s="356"/>
      <c r="H2658" s="356"/>
      <c r="I2658" s="356"/>
      <c r="J2658" s="357"/>
      <c r="K2658" s="357"/>
      <c r="L2658" s="357"/>
      <c r="M2658" s="357"/>
      <c r="N2658" s="358"/>
      <c r="O2658" s="358"/>
      <c r="P2658" s="358"/>
      <c r="Q2658" s="358"/>
      <c r="R2658" s="358"/>
      <c r="S2658" s="358"/>
      <c r="T2658" s="359"/>
      <c r="U2658" s="360"/>
      <c r="V2658" s="360"/>
      <c r="W2658" s="357"/>
      <c r="X2658" s="357"/>
      <c r="Y2658" s="446"/>
      <c r="Z2658" s="443"/>
      <c r="AA2658" s="446"/>
      <c r="AB2658" s="357"/>
      <c r="AC2658" s="357"/>
      <c r="AD2658" s="357"/>
      <c r="AE2658" s="357"/>
      <c r="AF2658" s="357"/>
      <c r="AG2658" s="446"/>
      <c r="AH2658" s="357"/>
      <c r="AI2658" s="357"/>
      <c r="AJ2658" s="357"/>
      <c r="AK2658" s="357"/>
      <c r="AL2658" s="357"/>
      <c r="AM2658" s="357"/>
    </row>
    <row r="2659" spans="5:39" x14ac:dyDescent="0.25">
      <c r="E2659" s="356"/>
      <c r="F2659" s="356"/>
      <c r="G2659" s="356"/>
      <c r="H2659" s="356"/>
      <c r="I2659" s="356"/>
      <c r="J2659" s="357"/>
      <c r="K2659" s="357"/>
      <c r="L2659" s="357"/>
      <c r="M2659" s="357"/>
      <c r="N2659" s="358"/>
      <c r="O2659" s="358"/>
      <c r="P2659" s="358"/>
      <c r="Q2659" s="358"/>
      <c r="R2659" s="358"/>
      <c r="S2659" s="358"/>
      <c r="T2659" s="359"/>
      <c r="U2659" s="360"/>
      <c r="V2659" s="360"/>
      <c r="W2659" s="357"/>
      <c r="X2659" s="357"/>
      <c r="Y2659" s="446"/>
      <c r="Z2659" s="443"/>
      <c r="AA2659" s="446"/>
      <c r="AB2659" s="357"/>
      <c r="AC2659" s="357"/>
      <c r="AD2659" s="357"/>
      <c r="AE2659" s="357"/>
      <c r="AF2659" s="357"/>
      <c r="AG2659" s="446"/>
      <c r="AH2659" s="357"/>
      <c r="AI2659" s="357"/>
      <c r="AJ2659" s="357"/>
      <c r="AK2659" s="357"/>
      <c r="AL2659" s="357"/>
      <c r="AM2659" s="357"/>
    </row>
    <row r="2660" spans="5:39" x14ac:dyDescent="0.25">
      <c r="E2660" s="356"/>
      <c r="F2660" s="356"/>
      <c r="G2660" s="356"/>
      <c r="H2660" s="356"/>
      <c r="I2660" s="356"/>
      <c r="J2660" s="357"/>
      <c r="K2660" s="357"/>
      <c r="L2660" s="357"/>
      <c r="M2660" s="357"/>
      <c r="N2660" s="358"/>
      <c r="O2660" s="358"/>
      <c r="P2660" s="358"/>
      <c r="Q2660" s="358"/>
      <c r="R2660" s="358"/>
      <c r="S2660" s="358"/>
      <c r="T2660" s="359"/>
      <c r="U2660" s="360"/>
      <c r="V2660" s="360"/>
      <c r="W2660" s="357"/>
      <c r="X2660" s="357"/>
      <c r="Y2660" s="446"/>
      <c r="Z2660" s="443"/>
      <c r="AA2660" s="446"/>
      <c r="AB2660" s="357"/>
      <c r="AC2660" s="357"/>
      <c r="AD2660" s="357"/>
      <c r="AE2660" s="357"/>
      <c r="AF2660" s="357"/>
      <c r="AG2660" s="446"/>
      <c r="AH2660" s="357"/>
      <c r="AI2660" s="357"/>
      <c r="AJ2660" s="357"/>
      <c r="AK2660" s="357"/>
      <c r="AL2660" s="357"/>
      <c r="AM2660" s="357"/>
    </row>
    <row r="2661" spans="5:39" x14ac:dyDescent="0.25">
      <c r="E2661" s="356"/>
      <c r="F2661" s="356"/>
      <c r="G2661" s="356"/>
      <c r="H2661" s="356"/>
      <c r="I2661" s="356"/>
      <c r="J2661" s="357"/>
      <c r="K2661" s="357"/>
      <c r="L2661" s="357"/>
      <c r="M2661" s="357"/>
      <c r="N2661" s="358"/>
      <c r="O2661" s="358"/>
      <c r="P2661" s="358"/>
      <c r="Q2661" s="358"/>
      <c r="R2661" s="358"/>
      <c r="S2661" s="358"/>
      <c r="T2661" s="359"/>
      <c r="U2661" s="360"/>
      <c r="V2661" s="360"/>
      <c r="W2661" s="357"/>
      <c r="X2661" s="357"/>
      <c r="Y2661" s="446"/>
      <c r="Z2661" s="443"/>
      <c r="AA2661" s="446"/>
      <c r="AB2661" s="357"/>
      <c r="AC2661" s="357"/>
      <c r="AD2661" s="357"/>
      <c r="AE2661" s="357"/>
      <c r="AF2661" s="357"/>
      <c r="AG2661" s="446"/>
      <c r="AH2661" s="357"/>
      <c r="AI2661" s="357"/>
      <c r="AJ2661" s="357"/>
      <c r="AK2661" s="357"/>
      <c r="AL2661" s="357"/>
      <c r="AM2661" s="357"/>
    </row>
    <row r="2662" spans="5:39" x14ac:dyDescent="0.25">
      <c r="E2662" s="356"/>
      <c r="F2662" s="356"/>
      <c r="G2662" s="356"/>
      <c r="H2662" s="356"/>
      <c r="I2662" s="356"/>
      <c r="J2662" s="357"/>
      <c r="K2662" s="357"/>
      <c r="L2662" s="357"/>
      <c r="M2662" s="357"/>
      <c r="N2662" s="358"/>
      <c r="O2662" s="358"/>
      <c r="P2662" s="358"/>
      <c r="Q2662" s="358"/>
      <c r="R2662" s="358"/>
      <c r="S2662" s="358"/>
      <c r="T2662" s="359"/>
      <c r="U2662" s="360"/>
      <c r="V2662" s="360"/>
      <c r="W2662" s="357"/>
      <c r="X2662" s="357"/>
      <c r="Y2662" s="446"/>
      <c r="Z2662" s="443"/>
      <c r="AA2662" s="446"/>
      <c r="AB2662" s="357"/>
      <c r="AC2662" s="357"/>
      <c r="AD2662" s="357"/>
      <c r="AE2662" s="357"/>
      <c r="AF2662" s="357"/>
      <c r="AG2662" s="446"/>
      <c r="AH2662" s="357"/>
      <c r="AI2662" s="357"/>
      <c r="AJ2662" s="357"/>
      <c r="AK2662" s="357"/>
      <c r="AL2662" s="357"/>
      <c r="AM2662" s="357"/>
    </row>
    <row r="2663" spans="5:39" x14ac:dyDescent="0.25">
      <c r="E2663" s="356"/>
      <c r="F2663" s="356"/>
      <c r="G2663" s="356"/>
      <c r="H2663" s="356"/>
      <c r="I2663" s="356"/>
      <c r="J2663" s="357"/>
      <c r="K2663" s="357"/>
      <c r="L2663" s="357"/>
      <c r="M2663" s="357"/>
      <c r="N2663" s="358"/>
      <c r="O2663" s="358"/>
      <c r="P2663" s="358"/>
      <c r="Q2663" s="358"/>
      <c r="R2663" s="358"/>
      <c r="S2663" s="358"/>
      <c r="T2663" s="359"/>
      <c r="U2663" s="360"/>
      <c r="V2663" s="360"/>
      <c r="W2663" s="357"/>
      <c r="X2663" s="357"/>
      <c r="Y2663" s="446"/>
      <c r="Z2663" s="443"/>
      <c r="AA2663" s="446"/>
      <c r="AB2663" s="357"/>
      <c r="AC2663" s="357"/>
      <c r="AD2663" s="357"/>
      <c r="AE2663" s="357"/>
      <c r="AF2663" s="357"/>
      <c r="AG2663" s="446"/>
      <c r="AH2663" s="357"/>
      <c r="AI2663" s="357"/>
      <c r="AJ2663" s="357"/>
      <c r="AK2663" s="357"/>
      <c r="AL2663" s="357"/>
      <c r="AM2663" s="357"/>
    </row>
    <row r="2664" spans="5:39" x14ac:dyDescent="0.25">
      <c r="E2664" s="356"/>
      <c r="F2664" s="356"/>
      <c r="G2664" s="356"/>
      <c r="H2664" s="356"/>
      <c r="I2664" s="356"/>
      <c r="J2664" s="357"/>
      <c r="K2664" s="357"/>
      <c r="L2664" s="357"/>
      <c r="M2664" s="357"/>
      <c r="N2664" s="358"/>
      <c r="O2664" s="358"/>
      <c r="P2664" s="358"/>
      <c r="Q2664" s="358"/>
      <c r="R2664" s="358"/>
      <c r="S2664" s="358"/>
      <c r="T2664" s="359"/>
      <c r="U2664" s="360"/>
      <c r="V2664" s="360"/>
      <c r="W2664" s="357"/>
      <c r="X2664" s="357"/>
      <c r="Y2664" s="446"/>
      <c r="Z2664" s="443"/>
      <c r="AA2664" s="446"/>
      <c r="AB2664" s="357"/>
      <c r="AC2664" s="357"/>
      <c r="AD2664" s="357"/>
      <c r="AE2664" s="357"/>
      <c r="AF2664" s="357"/>
      <c r="AG2664" s="446"/>
      <c r="AH2664" s="357"/>
      <c r="AI2664" s="357"/>
      <c r="AJ2664" s="357"/>
      <c r="AK2664" s="357"/>
      <c r="AL2664" s="357"/>
      <c r="AM2664" s="357"/>
    </row>
    <row r="2665" spans="5:39" x14ac:dyDescent="0.25">
      <c r="E2665" s="356"/>
      <c r="F2665" s="356"/>
      <c r="G2665" s="356"/>
      <c r="H2665" s="356"/>
      <c r="I2665" s="356"/>
      <c r="J2665" s="357"/>
      <c r="K2665" s="357"/>
      <c r="L2665" s="357"/>
      <c r="M2665" s="357"/>
      <c r="N2665" s="358"/>
      <c r="O2665" s="358"/>
      <c r="P2665" s="358"/>
      <c r="Q2665" s="358"/>
      <c r="R2665" s="358"/>
      <c r="S2665" s="358"/>
      <c r="T2665" s="359"/>
      <c r="U2665" s="360"/>
      <c r="V2665" s="360"/>
      <c r="W2665" s="357"/>
      <c r="X2665" s="357"/>
      <c r="Y2665" s="446"/>
      <c r="Z2665" s="443"/>
      <c r="AA2665" s="446"/>
      <c r="AB2665" s="357"/>
      <c r="AC2665" s="357"/>
      <c r="AD2665" s="357"/>
      <c r="AE2665" s="357"/>
      <c r="AF2665" s="357"/>
      <c r="AG2665" s="446"/>
      <c r="AH2665" s="357"/>
      <c r="AI2665" s="357"/>
      <c r="AJ2665" s="357"/>
      <c r="AK2665" s="357"/>
      <c r="AL2665" s="357"/>
      <c r="AM2665" s="357"/>
    </row>
    <row r="2666" spans="5:39" x14ac:dyDescent="0.25">
      <c r="E2666" s="356"/>
      <c r="F2666" s="356"/>
      <c r="G2666" s="356"/>
      <c r="H2666" s="356"/>
      <c r="I2666" s="356"/>
      <c r="J2666" s="357"/>
      <c r="K2666" s="357"/>
      <c r="L2666" s="357"/>
      <c r="M2666" s="357"/>
      <c r="N2666" s="358"/>
      <c r="O2666" s="358"/>
      <c r="P2666" s="358"/>
      <c r="Q2666" s="358"/>
      <c r="R2666" s="358"/>
      <c r="S2666" s="358"/>
      <c r="T2666" s="359"/>
      <c r="U2666" s="360"/>
      <c r="V2666" s="360"/>
      <c r="W2666" s="357"/>
      <c r="X2666" s="357"/>
      <c r="Y2666" s="446"/>
      <c r="Z2666" s="443"/>
      <c r="AA2666" s="446"/>
      <c r="AB2666" s="357"/>
      <c r="AC2666" s="357"/>
      <c r="AD2666" s="357"/>
      <c r="AE2666" s="357"/>
      <c r="AF2666" s="357"/>
      <c r="AG2666" s="446"/>
      <c r="AH2666" s="357"/>
      <c r="AI2666" s="357"/>
      <c r="AJ2666" s="357"/>
      <c r="AK2666" s="357"/>
      <c r="AL2666" s="357"/>
      <c r="AM2666" s="357"/>
    </row>
    <row r="2667" spans="5:39" x14ac:dyDescent="0.25">
      <c r="E2667" s="356"/>
      <c r="F2667" s="356"/>
      <c r="G2667" s="356"/>
      <c r="H2667" s="356"/>
      <c r="I2667" s="356"/>
      <c r="J2667" s="357"/>
      <c r="K2667" s="357"/>
      <c r="L2667" s="357"/>
      <c r="M2667" s="357"/>
      <c r="N2667" s="358"/>
      <c r="O2667" s="358"/>
      <c r="P2667" s="358"/>
      <c r="Q2667" s="358"/>
      <c r="R2667" s="358"/>
      <c r="S2667" s="358"/>
      <c r="T2667" s="359"/>
      <c r="U2667" s="360"/>
      <c r="V2667" s="360"/>
      <c r="W2667" s="357"/>
      <c r="X2667" s="357"/>
      <c r="Y2667" s="446"/>
      <c r="Z2667" s="443"/>
      <c r="AA2667" s="446"/>
      <c r="AB2667" s="357"/>
      <c r="AC2667" s="357"/>
      <c r="AD2667" s="357"/>
      <c r="AE2667" s="357"/>
      <c r="AF2667" s="357"/>
      <c r="AG2667" s="446"/>
      <c r="AH2667" s="357"/>
      <c r="AI2667" s="357"/>
      <c r="AJ2667" s="357"/>
      <c r="AK2667" s="357"/>
      <c r="AL2667" s="357"/>
      <c r="AM2667" s="357"/>
    </row>
    <row r="2668" spans="5:39" x14ac:dyDescent="0.25">
      <c r="E2668" s="356"/>
      <c r="F2668" s="356"/>
      <c r="G2668" s="356"/>
      <c r="H2668" s="356"/>
      <c r="I2668" s="356"/>
      <c r="J2668" s="357"/>
      <c r="K2668" s="357"/>
      <c r="L2668" s="357"/>
      <c r="M2668" s="357"/>
      <c r="N2668" s="358"/>
      <c r="O2668" s="358"/>
      <c r="P2668" s="358"/>
      <c r="Q2668" s="358"/>
      <c r="R2668" s="358"/>
      <c r="S2668" s="358"/>
      <c r="T2668" s="359"/>
      <c r="U2668" s="360"/>
      <c r="V2668" s="360"/>
      <c r="W2668" s="357"/>
      <c r="X2668" s="357"/>
      <c r="Y2668" s="446"/>
      <c r="Z2668" s="443"/>
      <c r="AA2668" s="446"/>
      <c r="AB2668" s="357"/>
      <c r="AC2668" s="357"/>
      <c r="AD2668" s="357"/>
      <c r="AE2668" s="357"/>
      <c r="AF2668" s="357"/>
      <c r="AG2668" s="446"/>
      <c r="AH2668" s="357"/>
      <c r="AI2668" s="357"/>
      <c r="AJ2668" s="357"/>
      <c r="AK2668" s="357"/>
      <c r="AL2668" s="357"/>
      <c r="AM2668" s="357"/>
    </row>
    <row r="2669" spans="5:39" x14ac:dyDescent="0.25">
      <c r="E2669" s="356"/>
      <c r="F2669" s="356"/>
      <c r="G2669" s="356"/>
      <c r="H2669" s="356"/>
      <c r="I2669" s="356"/>
      <c r="J2669" s="357"/>
      <c r="K2669" s="357"/>
      <c r="L2669" s="357"/>
      <c r="M2669" s="357"/>
      <c r="N2669" s="358"/>
      <c r="O2669" s="358"/>
      <c r="P2669" s="358"/>
      <c r="Q2669" s="358"/>
      <c r="R2669" s="358"/>
      <c r="S2669" s="358"/>
      <c r="T2669" s="359"/>
      <c r="U2669" s="360"/>
      <c r="V2669" s="360"/>
      <c r="W2669" s="357"/>
      <c r="X2669" s="357"/>
      <c r="Y2669" s="446"/>
      <c r="Z2669" s="443"/>
      <c r="AA2669" s="446"/>
      <c r="AB2669" s="357"/>
      <c r="AC2669" s="357"/>
      <c r="AD2669" s="357"/>
      <c r="AE2669" s="357"/>
      <c r="AF2669" s="357"/>
      <c r="AG2669" s="446"/>
      <c r="AH2669" s="357"/>
      <c r="AI2669" s="357"/>
      <c r="AJ2669" s="357"/>
      <c r="AK2669" s="357"/>
      <c r="AL2669" s="357"/>
      <c r="AM2669" s="357"/>
    </row>
    <row r="2670" spans="5:39" x14ac:dyDescent="0.25">
      <c r="E2670" s="356"/>
      <c r="F2670" s="356"/>
      <c r="G2670" s="356"/>
      <c r="H2670" s="356"/>
      <c r="I2670" s="356"/>
      <c r="J2670" s="357"/>
      <c r="K2670" s="357"/>
      <c r="L2670" s="357"/>
      <c r="M2670" s="357"/>
      <c r="N2670" s="358"/>
      <c r="O2670" s="358"/>
      <c r="P2670" s="358"/>
      <c r="Q2670" s="358"/>
      <c r="R2670" s="358"/>
      <c r="S2670" s="358"/>
      <c r="T2670" s="359"/>
      <c r="U2670" s="360"/>
      <c r="V2670" s="360"/>
      <c r="W2670" s="357"/>
      <c r="X2670" s="357"/>
      <c r="Y2670" s="446"/>
      <c r="Z2670" s="443"/>
      <c r="AA2670" s="446"/>
      <c r="AB2670" s="357"/>
      <c r="AC2670" s="357"/>
      <c r="AD2670" s="357"/>
      <c r="AE2670" s="357"/>
      <c r="AF2670" s="357"/>
      <c r="AG2670" s="446"/>
      <c r="AH2670" s="357"/>
      <c r="AI2670" s="357"/>
      <c r="AJ2670" s="357"/>
      <c r="AK2670" s="357"/>
      <c r="AL2670" s="357"/>
      <c r="AM2670" s="357"/>
    </row>
    <row r="2671" spans="5:39" x14ac:dyDescent="0.25">
      <c r="E2671" s="356"/>
      <c r="F2671" s="356"/>
      <c r="G2671" s="356"/>
      <c r="H2671" s="356"/>
      <c r="I2671" s="356"/>
      <c r="J2671" s="357"/>
      <c r="K2671" s="357"/>
      <c r="L2671" s="357"/>
      <c r="M2671" s="357"/>
      <c r="N2671" s="358"/>
      <c r="O2671" s="358"/>
      <c r="P2671" s="358"/>
      <c r="Q2671" s="358"/>
      <c r="R2671" s="358"/>
      <c r="S2671" s="358"/>
      <c r="T2671" s="359"/>
      <c r="U2671" s="360"/>
      <c r="V2671" s="360"/>
      <c r="W2671" s="357"/>
      <c r="X2671" s="357"/>
      <c r="Y2671" s="446"/>
      <c r="Z2671" s="443"/>
      <c r="AA2671" s="446"/>
      <c r="AB2671" s="357"/>
      <c r="AC2671" s="357"/>
      <c r="AD2671" s="357"/>
      <c r="AE2671" s="357"/>
      <c r="AF2671" s="357"/>
      <c r="AG2671" s="446"/>
      <c r="AH2671" s="357"/>
      <c r="AI2671" s="357"/>
      <c r="AJ2671" s="357"/>
      <c r="AK2671" s="357"/>
      <c r="AL2671" s="357"/>
      <c r="AM2671" s="357"/>
    </row>
    <row r="2672" spans="5:39" x14ac:dyDescent="0.25">
      <c r="E2672" s="356"/>
      <c r="F2672" s="356"/>
      <c r="G2672" s="356"/>
      <c r="H2672" s="356"/>
      <c r="I2672" s="356"/>
      <c r="J2672" s="357"/>
      <c r="K2672" s="357"/>
      <c r="L2672" s="357"/>
      <c r="M2672" s="357"/>
      <c r="N2672" s="358"/>
      <c r="O2672" s="358"/>
      <c r="P2672" s="358"/>
      <c r="Q2672" s="358"/>
      <c r="R2672" s="358"/>
      <c r="S2672" s="358"/>
      <c r="T2672" s="359"/>
      <c r="U2672" s="360"/>
      <c r="V2672" s="360"/>
      <c r="W2672" s="357"/>
      <c r="X2672" s="357"/>
      <c r="Y2672" s="446"/>
      <c r="Z2672" s="443"/>
      <c r="AA2672" s="446"/>
      <c r="AB2672" s="357"/>
      <c r="AC2672" s="357"/>
      <c r="AD2672" s="357"/>
      <c r="AE2672" s="357"/>
      <c r="AF2672" s="357"/>
      <c r="AG2672" s="446"/>
      <c r="AH2672" s="357"/>
      <c r="AI2672" s="357"/>
      <c r="AJ2672" s="357"/>
      <c r="AK2672" s="357"/>
      <c r="AL2672" s="357"/>
      <c r="AM2672" s="357"/>
    </row>
    <row r="2673" spans="5:39" x14ac:dyDescent="0.25">
      <c r="E2673" s="356"/>
      <c r="F2673" s="356"/>
      <c r="G2673" s="356"/>
      <c r="H2673" s="356"/>
      <c r="I2673" s="356"/>
      <c r="J2673" s="357"/>
      <c r="K2673" s="357"/>
      <c r="L2673" s="357"/>
      <c r="M2673" s="357"/>
      <c r="N2673" s="358"/>
      <c r="O2673" s="358"/>
      <c r="P2673" s="358"/>
      <c r="Q2673" s="358"/>
      <c r="R2673" s="358"/>
      <c r="S2673" s="358"/>
      <c r="T2673" s="359"/>
      <c r="U2673" s="360"/>
      <c r="V2673" s="360"/>
      <c r="W2673" s="357"/>
      <c r="X2673" s="357"/>
      <c r="Y2673" s="446"/>
      <c r="Z2673" s="443"/>
      <c r="AA2673" s="446"/>
      <c r="AB2673" s="357"/>
      <c r="AC2673" s="357"/>
      <c r="AD2673" s="357"/>
      <c r="AE2673" s="357"/>
      <c r="AF2673" s="357"/>
      <c r="AG2673" s="446"/>
      <c r="AH2673" s="357"/>
      <c r="AI2673" s="357"/>
      <c r="AJ2673" s="357"/>
      <c r="AK2673" s="357"/>
      <c r="AL2673" s="357"/>
      <c r="AM2673" s="357"/>
    </row>
    <row r="2674" spans="5:39" x14ac:dyDescent="0.25">
      <c r="E2674" s="356"/>
      <c r="F2674" s="356"/>
      <c r="G2674" s="356"/>
      <c r="H2674" s="356"/>
      <c r="I2674" s="356"/>
      <c r="J2674" s="357"/>
      <c r="K2674" s="357"/>
      <c r="L2674" s="357"/>
      <c r="M2674" s="357"/>
      <c r="N2674" s="358"/>
      <c r="O2674" s="358"/>
      <c r="P2674" s="358"/>
      <c r="Q2674" s="358"/>
      <c r="R2674" s="358"/>
      <c r="S2674" s="358"/>
      <c r="T2674" s="359"/>
      <c r="U2674" s="360"/>
      <c r="V2674" s="360"/>
      <c r="W2674" s="357"/>
      <c r="X2674" s="357"/>
      <c r="Y2674" s="446"/>
      <c r="Z2674" s="443"/>
      <c r="AA2674" s="446"/>
      <c r="AB2674" s="357"/>
      <c r="AC2674" s="357"/>
      <c r="AD2674" s="357"/>
      <c r="AE2674" s="357"/>
      <c r="AF2674" s="357"/>
      <c r="AG2674" s="446"/>
      <c r="AH2674" s="357"/>
      <c r="AI2674" s="357"/>
      <c r="AJ2674" s="357"/>
      <c r="AK2674" s="357"/>
      <c r="AL2674" s="357"/>
      <c r="AM2674" s="357"/>
    </row>
    <row r="2675" spans="5:39" x14ac:dyDescent="0.25">
      <c r="E2675" s="356"/>
      <c r="F2675" s="356"/>
      <c r="G2675" s="356"/>
      <c r="H2675" s="356"/>
      <c r="I2675" s="356"/>
      <c r="J2675" s="357"/>
      <c r="K2675" s="357"/>
      <c r="L2675" s="357"/>
      <c r="M2675" s="357"/>
      <c r="N2675" s="358"/>
      <c r="O2675" s="358"/>
      <c r="P2675" s="358"/>
      <c r="Q2675" s="358"/>
      <c r="R2675" s="358"/>
      <c r="S2675" s="358"/>
      <c r="T2675" s="359"/>
      <c r="U2675" s="360"/>
      <c r="V2675" s="360"/>
      <c r="W2675" s="357"/>
      <c r="X2675" s="357"/>
      <c r="Y2675" s="446"/>
      <c r="Z2675" s="443"/>
      <c r="AA2675" s="446"/>
      <c r="AB2675" s="357"/>
      <c r="AC2675" s="357"/>
      <c r="AD2675" s="357"/>
      <c r="AE2675" s="357"/>
      <c r="AF2675" s="357"/>
      <c r="AG2675" s="446"/>
      <c r="AH2675" s="357"/>
      <c r="AI2675" s="357"/>
      <c r="AJ2675" s="357"/>
      <c r="AK2675" s="357"/>
      <c r="AL2675" s="357"/>
      <c r="AM2675" s="357"/>
    </row>
    <row r="2676" spans="5:39" x14ac:dyDescent="0.25">
      <c r="E2676" s="356"/>
      <c r="F2676" s="356"/>
      <c r="G2676" s="356"/>
      <c r="H2676" s="356"/>
      <c r="I2676" s="356"/>
      <c r="J2676" s="357"/>
      <c r="K2676" s="357"/>
      <c r="L2676" s="357"/>
      <c r="M2676" s="357"/>
      <c r="N2676" s="358"/>
      <c r="O2676" s="358"/>
      <c r="P2676" s="358"/>
      <c r="Q2676" s="358"/>
      <c r="R2676" s="358"/>
      <c r="S2676" s="358"/>
      <c r="T2676" s="359"/>
      <c r="U2676" s="360"/>
      <c r="V2676" s="360"/>
      <c r="W2676" s="357"/>
      <c r="X2676" s="357"/>
      <c r="Y2676" s="446"/>
      <c r="Z2676" s="443"/>
      <c r="AA2676" s="446"/>
      <c r="AB2676" s="357"/>
      <c r="AC2676" s="357"/>
      <c r="AD2676" s="357"/>
      <c r="AE2676" s="357"/>
      <c r="AF2676" s="357"/>
      <c r="AG2676" s="446"/>
      <c r="AH2676" s="357"/>
      <c r="AI2676" s="357"/>
      <c r="AJ2676" s="357"/>
      <c r="AK2676" s="357"/>
      <c r="AL2676" s="357"/>
      <c r="AM2676" s="357"/>
    </row>
    <row r="2677" spans="5:39" x14ac:dyDescent="0.25">
      <c r="E2677" s="356"/>
      <c r="F2677" s="356"/>
      <c r="G2677" s="356"/>
      <c r="H2677" s="356"/>
      <c r="I2677" s="356"/>
      <c r="J2677" s="357"/>
      <c r="K2677" s="357"/>
      <c r="L2677" s="357"/>
      <c r="M2677" s="357"/>
      <c r="N2677" s="358"/>
      <c r="O2677" s="358"/>
      <c r="P2677" s="358"/>
      <c r="Q2677" s="358"/>
      <c r="R2677" s="358"/>
      <c r="S2677" s="358"/>
      <c r="T2677" s="359"/>
      <c r="U2677" s="360"/>
      <c r="V2677" s="360"/>
      <c r="W2677" s="357"/>
      <c r="X2677" s="357"/>
      <c r="Y2677" s="446"/>
      <c r="Z2677" s="443"/>
      <c r="AA2677" s="446"/>
      <c r="AB2677" s="357"/>
      <c r="AC2677" s="357"/>
      <c r="AD2677" s="357"/>
      <c r="AE2677" s="357"/>
      <c r="AF2677" s="357"/>
      <c r="AG2677" s="446"/>
      <c r="AH2677" s="357"/>
      <c r="AI2677" s="357"/>
      <c r="AJ2677" s="357"/>
      <c r="AK2677" s="357"/>
      <c r="AL2677" s="357"/>
      <c r="AM2677" s="357"/>
    </row>
    <row r="2678" spans="5:39" x14ac:dyDescent="0.25">
      <c r="E2678" s="356"/>
      <c r="F2678" s="356"/>
      <c r="G2678" s="356"/>
      <c r="H2678" s="356"/>
      <c r="I2678" s="356"/>
      <c r="J2678" s="357"/>
      <c r="K2678" s="357"/>
      <c r="L2678" s="357"/>
      <c r="M2678" s="357"/>
      <c r="N2678" s="358"/>
      <c r="O2678" s="358"/>
      <c r="P2678" s="358"/>
      <c r="Q2678" s="358"/>
      <c r="R2678" s="358"/>
      <c r="S2678" s="358"/>
      <c r="T2678" s="359"/>
      <c r="U2678" s="360"/>
      <c r="V2678" s="360"/>
      <c r="W2678" s="357"/>
      <c r="X2678" s="357"/>
      <c r="Y2678" s="446"/>
      <c r="Z2678" s="443"/>
      <c r="AA2678" s="446"/>
      <c r="AB2678" s="357"/>
      <c r="AC2678" s="357"/>
      <c r="AD2678" s="357"/>
      <c r="AE2678" s="357"/>
      <c r="AF2678" s="357"/>
      <c r="AG2678" s="446"/>
      <c r="AH2678" s="357"/>
      <c r="AI2678" s="357"/>
      <c r="AJ2678" s="357"/>
      <c r="AK2678" s="357"/>
      <c r="AL2678" s="357"/>
      <c r="AM2678" s="357"/>
    </row>
    <row r="2679" spans="5:39" x14ac:dyDescent="0.25">
      <c r="E2679" s="356"/>
      <c r="F2679" s="356"/>
      <c r="G2679" s="356"/>
      <c r="H2679" s="356"/>
      <c r="I2679" s="356"/>
      <c r="J2679" s="357"/>
      <c r="K2679" s="357"/>
      <c r="L2679" s="357"/>
      <c r="M2679" s="357"/>
      <c r="N2679" s="358"/>
      <c r="O2679" s="358"/>
      <c r="P2679" s="358"/>
      <c r="Q2679" s="358"/>
      <c r="R2679" s="358"/>
      <c r="S2679" s="358"/>
      <c r="T2679" s="359"/>
      <c r="U2679" s="360"/>
      <c r="V2679" s="360"/>
      <c r="W2679" s="357"/>
      <c r="X2679" s="357"/>
      <c r="Y2679" s="446"/>
      <c r="Z2679" s="443"/>
      <c r="AA2679" s="446"/>
      <c r="AB2679" s="357"/>
      <c r="AC2679" s="357"/>
      <c r="AD2679" s="357"/>
      <c r="AE2679" s="357"/>
      <c r="AF2679" s="357"/>
      <c r="AG2679" s="446"/>
      <c r="AH2679" s="357"/>
      <c r="AI2679" s="357"/>
      <c r="AJ2679" s="357"/>
      <c r="AK2679" s="357"/>
      <c r="AL2679" s="357"/>
      <c r="AM2679" s="357"/>
    </row>
    <row r="2680" spans="5:39" x14ac:dyDescent="0.25">
      <c r="E2680" s="356"/>
      <c r="F2680" s="356"/>
      <c r="G2680" s="356"/>
      <c r="H2680" s="356"/>
      <c r="I2680" s="356"/>
      <c r="J2680" s="357"/>
      <c r="K2680" s="357"/>
      <c r="L2680" s="357"/>
      <c r="M2680" s="357"/>
      <c r="N2680" s="358"/>
      <c r="O2680" s="358"/>
      <c r="P2680" s="358"/>
      <c r="Q2680" s="358"/>
      <c r="R2680" s="358"/>
      <c r="S2680" s="358"/>
      <c r="T2680" s="359"/>
      <c r="U2680" s="360"/>
      <c r="V2680" s="360"/>
      <c r="W2680" s="357"/>
      <c r="X2680" s="357"/>
      <c r="Y2680" s="446"/>
      <c r="Z2680" s="443"/>
      <c r="AA2680" s="446"/>
      <c r="AB2680" s="357"/>
      <c r="AC2680" s="357"/>
      <c r="AD2680" s="357"/>
      <c r="AE2680" s="357"/>
      <c r="AF2680" s="357"/>
      <c r="AG2680" s="446"/>
      <c r="AH2680" s="357"/>
      <c r="AI2680" s="357"/>
      <c r="AJ2680" s="357"/>
      <c r="AK2680" s="357"/>
      <c r="AL2680" s="357"/>
      <c r="AM2680" s="357"/>
    </row>
    <row r="2681" spans="5:39" x14ac:dyDescent="0.25">
      <c r="E2681" s="356"/>
      <c r="F2681" s="356"/>
      <c r="G2681" s="356"/>
      <c r="H2681" s="356"/>
      <c r="I2681" s="356"/>
      <c r="J2681" s="357"/>
      <c r="K2681" s="357"/>
      <c r="L2681" s="357"/>
      <c r="M2681" s="357"/>
      <c r="N2681" s="358"/>
      <c r="O2681" s="358"/>
      <c r="P2681" s="358"/>
      <c r="Q2681" s="358"/>
      <c r="R2681" s="358"/>
      <c r="S2681" s="358"/>
      <c r="T2681" s="359"/>
      <c r="U2681" s="360"/>
      <c r="V2681" s="360"/>
      <c r="W2681" s="357"/>
      <c r="X2681" s="357"/>
      <c r="Y2681" s="446"/>
      <c r="Z2681" s="443"/>
      <c r="AA2681" s="446"/>
      <c r="AB2681" s="357"/>
      <c r="AC2681" s="357"/>
      <c r="AD2681" s="357"/>
      <c r="AE2681" s="357"/>
      <c r="AF2681" s="357"/>
      <c r="AG2681" s="446"/>
      <c r="AH2681" s="357"/>
      <c r="AI2681" s="357"/>
      <c r="AJ2681" s="357"/>
      <c r="AK2681" s="357"/>
      <c r="AL2681" s="357"/>
      <c r="AM2681" s="357"/>
    </row>
    <row r="2682" spans="5:39" x14ac:dyDescent="0.25">
      <c r="E2682" s="356"/>
      <c r="F2682" s="356"/>
      <c r="G2682" s="356"/>
      <c r="H2682" s="356"/>
      <c r="I2682" s="356"/>
      <c r="J2682" s="357"/>
      <c r="K2682" s="357"/>
      <c r="L2682" s="357"/>
      <c r="M2682" s="357"/>
      <c r="N2682" s="358"/>
      <c r="O2682" s="358"/>
      <c r="P2682" s="358"/>
      <c r="Q2682" s="358"/>
      <c r="R2682" s="358"/>
      <c r="S2682" s="358"/>
      <c r="T2682" s="359"/>
      <c r="U2682" s="360"/>
      <c r="V2682" s="360"/>
      <c r="W2682" s="357"/>
      <c r="X2682" s="357"/>
      <c r="Y2682" s="446"/>
      <c r="Z2682" s="443"/>
      <c r="AA2682" s="446"/>
      <c r="AB2682" s="357"/>
      <c r="AC2682" s="357"/>
      <c r="AD2682" s="357"/>
      <c r="AE2682" s="357"/>
      <c r="AF2682" s="357"/>
      <c r="AG2682" s="446"/>
      <c r="AH2682" s="357"/>
      <c r="AI2682" s="357"/>
      <c r="AJ2682" s="357"/>
      <c r="AK2682" s="357"/>
      <c r="AL2682" s="357"/>
      <c r="AM2682" s="357"/>
    </row>
    <row r="2683" spans="5:39" x14ac:dyDescent="0.25">
      <c r="E2683" s="356"/>
      <c r="F2683" s="356"/>
      <c r="G2683" s="356"/>
      <c r="H2683" s="356"/>
      <c r="I2683" s="356"/>
      <c r="J2683" s="357"/>
      <c r="K2683" s="357"/>
      <c r="L2683" s="357"/>
      <c r="M2683" s="357"/>
      <c r="N2683" s="358"/>
      <c r="O2683" s="358"/>
      <c r="P2683" s="358"/>
      <c r="Q2683" s="358"/>
      <c r="R2683" s="358"/>
      <c r="S2683" s="358"/>
      <c r="T2683" s="359"/>
      <c r="U2683" s="360"/>
      <c r="V2683" s="360"/>
      <c r="W2683" s="357"/>
      <c r="X2683" s="357"/>
      <c r="Y2683" s="446"/>
      <c r="Z2683" s="443"/>
      <c r="AA2683" s="446"/>
      <c r="AB2683" s="357"/>
      <c r="AC2683" s="357"/>
      <c r="AD2683" s="357"/>
      <c r="AE2683" s="357"/>
      <c r="AF2683" s="357"/>
      <c r="AG2683" s="446"/>
      <c r="AH2683" s="357"/>
      <c r="AI2683" s="357"/>
      <c r="AJ2683" s="357"/>
      <c r="AK2683" s="357"/>
      <c r="AL2683" s="357"/>
      <c r="AM2683" s="357"/>
    </row>
    <row r="2684" spans="5:39" x14ac:dyDescent="0.25">
      <c r="E2684" s="356"/>
      <c r="F2684" s="356"/>
      <c r="G2684" s="356"/>
      <c r="H2684" s="356"/>
      <c r="I2684" s="356"/>
      <c r="J2684" s="357"/>
      <c r="K2684" s="357"/>
      <c r="L2684" s="357"/>
      <c r="M2684" s="357"/>
      <c r="N2684" s="358"/>
      <c r="O2684" s="358"/>
      <c r="P2684" s="358"/>
      <c r="Q2684" s="358"/>
      <c r="R2684" s="358"/>
      <c r="S2684" s="358"/>
      <c r="T2684" s="359"/>
      <c r="U2684" s="360"/>
      <c r="V2684" s="360"/>
      <c r="W2684" s="357"/>
      <c r="X2684" s="357"/>
      <c r="Y2684" s="446"/>
      <c r="Z2684" s="443"/>
      <c r="AA2684" s="446"/>
      <c r="AB2684" s="357"/>
      <c r="AC2684" s="357"/>
      <c r="AD2684" s="357"/>
      <c r="AE2684" s="357"/>
      <c r="AF2684" s="357"/>
      <c r="AG2684" s="446"/>
      <c r="AH2684" s="357"/>
      <c r="AI2684" s="357"/>
      <c r="AJ2684" s="357"/>
      <c r="AK2684" s="357"/>
      <c r="AL2684" s="357"/>
      <c r="AM2684" s="357"/>
    </row>
    <row r="2685" spans="5:39" x14ac:dyDescent="0.25">
      <c r="E2685" s="356"/>
      <c r="F2685" s="356"/>
      <c r="G2685" s="356"/>
      <c r="H2685" s="356"/>
      <c r="I2685" s="356"/>
      <c r="J2685" s="357"/>
      <c r="K2685" s="357"/>
      <c r="L2685" s="357"/>
      <c r="M2685" s="357"/>
      <c r="N2685" s="358"/>
      <c r="O2685" s="358"/>
      <c r="P2685" s="358"/>
      <c r="Q2685" s="358"/>
      <c r="R2685" s="358"/>
      <c r="S2685" s="358"/>
      <c r="T2685" s="359"/>
      <c r="U2685" s="360"/>
      <c r="V2685" s="360"/>
      <c r="W2685" s="357"/>
      <c r="X2685" s="357"/>
      <c r="Y2685" s="446"/>
      <c r="Z2685" s="443"/>
      <c r="AA2685" s="446"/>
      <c r="AB2685" s="357"/>
      <c r="AC2685" s="357"/>
      <c r="AD2685" s="357"/>
      <c r="AE2685" s="357"/>
      <c r="AF2685" s="357"/>
      <c r="AG2685" s="446"/>
      <c r="AH2685" s="357"/>
      <c r="AI2685" s="357"/>
      <c r="AJ2685" s="357"/>
      <c r="AK2685" s="357"/>
      <c r="AL2685" s="357"/>
      <c r="AM2685" s="357"/>
    </row>
    <row r="2686" spans="5:39" x14ac:dyDescent="0.25">
      <c r="E2686" s="356"/>
      <c r="F2686" s="356"/>
      <c r="G2686" s="356"/>
      <c r="H2686" s="356"/>
      <c r="I2686" s="356"/>
      <c r="J2686" s="357"/>
      <c r="K2686" s="357"/>
      <c r="L2686" s="357"/>
      <c r="M2686" s="357"/>
      <c r="N2686" s="358"/>
      <c r="O2686" s="358"/>
      <c r="P2686" s="358"/>
      <c r="Q2686" s="358"/>
      <c r="R2686" s="358"/>
      <c r="S2686" s="358"/>
      <c r="T2686" s="359"/>
      <c r="U2686" s="360"/>
      <c r="V2686" s="360"/>
      <c r="W2686" s="357"/>
      <c r="X2686" s="357"/>
      <c r="Y2686" s="446"/>
      <c r="Z2686" s="443"/>
      <c r="AA2686" s="446"/>
      <c r="AB2686" s="357"/>
      <c r="AC2686" s="357"/>
      <c r="AD2686" s="357"/>
      <c r="AE2686" s="357"/>
      <c r="AF2686" s="357"/>
      <c r="AG2686" s="446"/>
      <c r="AH2686" s="357"/>
      <c r="AI2686" s="357"/>
      <c r="AJ2686" s="357"/>
      <c r="AK2686" s="357"/>
      <c r="AL2686" s="357"/>
      <c r="AM2686" s="357"/>
    </row>
    <row r="2687" spans="5:39" x14ac:dyDescent="0.25">
      <c r="E2687" s="356"/>
      <c r="F2687" s="356"/>
      <c r="G2687" s="356"/>
      <c r="H2687" s="356"/>
      <c r="I2687" s="356"/>
      <c r="J2687" s="357"/>
      <c r="K2687" s="357"/>
      <c r="L2687" s="357"/>
      <c r="M2687" s="357"/>
      <c r="N2687" s="358"/>
      <c r="O2687" s="358"/>
      <c r="P2687" s="358"/>
      <c r="Q2687" s="358"/>
      <c r="R2687" s="358"/>
      <c r="S2687" s="358"/>
      <c r="T2687" s="359"/>
      <c r="U2687" s="360"/>
      <c r="V2687" s="360"/>
      <c r="W2687" s="357"/>
      <c r="X2687" s="357"/>
      <c r="Y2687" s="446"/>
      <c r="Z2687" s="443"/>
      <c r="AA2687" s="446"/>
      <c r="AB2687" s="357"/>
      <c r="AC2687" s="357"/>
      <c r="AD2687" s="357"/>
      <c r="AE2687" s="357"/>
      <c r="AF2687" s="357"/>
      <c r="AG2687" s="446"/>
      <c r="AH2687" s="357"/>
      <c r="AI2687" s="357"/>
      <c r="AJ2687" s="357"/>
      <c r="AK2687" s="357"/>
      <c r="AL2687" s="357"/>
      <c r="AM2687" s="357"/>
    </row>
    <row r="2688" spans="5:39" x14ac:dyDescent="0.25">
      <c r="E2688" s="356"/>
      <c r="F2688" s="356"/>
      <c r="G2688" s="356"/>
      <c r="H2688" s="356"/>
      <c r="I2688" s="356"/>
      <c r="J2688" s="357"/>
      <c r="K2688" s="357"/>
      <c r="L2688" s="357"/>
      <c r="M2688" s="357"/>
      <c r="N2688" s="358"/>
      <c r="O2688" s="358"/>
      <c r="P2688" s="358"/>
      <c r="Q2688" s="358"/>
      <c r="R2688" s="358"/>
      <c r="S2688" s="358"/>
      <c r="T2688" s="359"/>
      <c r="U2688" s="360"/>
      <c r="V2688" s="360"/>
      <c r="W2688" s="357"/>
      <c r="X2688" s="357"/>
      <c r="Y2688" s="446"/>
      <c r="Z2688" s="443"/>
      <c r="AA2688" s="446"/>
      <c r="AB2688" s="357"/>
      <c r="AC2688" s="357"/>
      <c r="AD2688" s="357"/>
      <c r="AE2688" s="357"/>
      <c r="AF2688" s="357"/>
      <c r="AG2688" s="446"/>
      <c r="AH2688" s="357"/>
      <c r="AI2688" s="357"/>
      <c r="AJ2688" s="357"/>
      <c r="AK2688" s="357"/>
      <c r="AL2688" s="357"/>
      <c r="AM2688" s="357"/>
    </row>
    <row r="2689" spans="5:39" x14ac:dyDescent="0.25">
      <c r="E2689" s="356"/>
      <c r="F2689" s="356"/>
      <c r="G2689" s="356"/>
      <c r="H2689" s="356"/>
      <c r="I2689" s="356"/>
      <c r="J2689" s="357"/>
      <c r="K2689" s="357"/>
      <c r="L2689" s="357"/>
      <c r="M2689" s="357"/>
      <c r="N2689" s="358"/>
      <c r="O2689" s="358"/>
      <c r="P2689" s="358"/>
      <c r="Q2689" s="358"/>
      <c r="R2689" s="358"/>
      <c r="S2689" s="358"/>
      <c r="T2689" s="359"/>
      <c r="U2689" s="360"/>
      <c r="V2689" s="360"/>
      <c r="W2689" s="357"/>
      <c r="X2689" s="357"/>
      <c r="Y2689" s="446"/>
      <c r="Z2689" s="443"/>
      <c r="AA2689" s="446"/>
      <c r="AB2689" s="357"/>
      <c r="AC2689" s="357"/>
      <c r="AD2689" s="357"/>
      <c r="AE2689" s="357"/>
      <c r="AF2689" s="357"/>
      <c r="AG2689" s="446"/>
      <c r="AH2689" s="357"/>
      <c r="AI2689" s="357"/>
      <c r="AJ2689" s="357"/>
      <c r="AK2689" s="357"/>
      <c r="AL2689" s="357"/>
      <c r="AM2689" s="357"/>
    </row>
    <row r="2690" spans="5:39" x14ac:dyDescent="0.25">
      <c r="E2690" s="356"/>
      <c r="F2690" s="356"/>
      <c r="G2690" s="356"/>
      <c r="H2690" s="356"/>
      <c r="I2690" s="356"/>
      <c r="J2690" s="357"/>
      <c r="K2690" s="357"/>
      <c r="L2690" s="357"/>
      <c r="M2690" s="357"/>
      <c r="N2690" s="358"/>
      <c r="O2690" s="358"/>
      <c r="P2690" s="358"/>
      <c r="Q2690" s="358"/>
      <c r="R2690" s="358"/>
      <c r="S2690" s="358"/>
      <c r="T2690" s="359"/>
      <c r="U2690" s="360"/>
      <c r="V2690" s="360"/>
      <c r="W2690" s="357"/>
      <c r="X2690" s="357"/>
      <c r="Y2690" s="446"/>
      <c r="Z2690" s="443"/>
      <c r="AA2690" s="446"/>
      <c r="AB2690" s="357"/>
      <c r="AC2690" s="357"/>
      <c r="AD2690" s="357"/>
      <c r="AE2690" s="357"/>
      <c r="AF2690" s="357"/>
      <c r="AG2690" s="446"/>
      <c r="AH2690" s="357"/>
      <c r="AI2690" s="357"/>
      <c r="AJ2690" s="357"/>
      <c r="AK2690" s="357"/>
      <c r="AL2690" s="357"/>
      <c r="AM2690" s="357"/>
    </row>
    <row r="2691" spans="5:39" x14ac:dyDescent="0.25">
      <c r="E2691" s="356"/>
      <c r="F2691" s="356"/>
      <c r="G2691" s="356"/>
      <c r="H2691" s="356"/>
      <c r="I2691" s="356"/>
      <c r="J2691" s="357"/>
      <c r="K2691" s="357"/>
      <c r="L2691" s="357"/>
      <c r="M2691" s="357"/>
      <c r="N2691" s="358"/>
      <c r="O2691" s="358"/>
      <c r="P2691" s="358"/>
      <c r="Q2691" s="358"/>
      <c r="R2691" s="358"/>
      <c r="S2691" s="358"/>
      <c r="T2691" s="359"/>
      <c r="U2691" s="360"/>
      <c r="V2691" s="360"/>
      <c r="W2691" s="357"/>
      <c r="X2691" s="357"/>
      <c r="Y2691" s="446"/>
      <c r="Z2691" s="443"/>
      <c r="AA2691" s="446"/>
      <c r="AB2691" s="357"/>
      <c r="AC2691" s="357"/>
      <c r="AD2691" s="357"/>
      <c r="AE2691" s="357"/>
      <c r="AF2691" s="357"/>
      <c r="AG2691" s="446"/>
      <c r="AH2691" s="357"/>
      <c r="AI2691" s="357"/>
      <c r="AJ2691" s="357"/>
      <c r="AK2691" s="357"/>
      <c r="AL2691" s="357"/>
      <c r="AM2691" s="357"/>
    </row>
    <row r="2692" spans="5:39" x14ac:dyDescent="0.25">
      <c r="E2692" s="356"/>
      <c r="F2692" s="356"/>
      <c r="G2692" s="356"/>
      <c r="H2692" s="356"/>
      <c r="I2692" s="356"/>
      <c r="J2692" s="357"/>
      <c r="K2692" s="357"/>
      <c r="L2692" s="357"/>
      <c r="M2692" s="357"/>
      <c r="N2692" s="358"/>
      <c r="O2692" s="358"/>
      <c r="P2692" s="358"/>
      <c r="Q2692" s="358"/>
      <c r="R2692" s="358"/>
      <c r="S2692" s="358"/>
      <c r="T2692" s="359"/>
      <c r="U2692" s="360"/>
      <c r="V2692" s="360"/>
      <c r="W2692" s="357"/>
      <c r="X2692" s="357"/>
      <c r="Y2692" s="446"/>
      <c r="Z2692" s="443"/>
      <c r="AA2692" s="446"/>
      <c r="AB2692" s="357"/>
      <c r="AC2692" s="357"/>
      <c r="AD2692" s="357"/>
      <c r="AE2692" s="357"/>
      <c r="AF2692" s="357"/>
      <c r="AG2692" s="446"/>
      <c r="AH2692" s="357"/>
      <c r="AI2692" s="357"/>
      <c r="AJ2692" s="357"/>
      <c r="AK2692" s="357"/>
      <c r="AL2692" s="357"/>
      <c r="AM2692" s="357"/>
    </row>
    <row r="2693" spans="5:39" x14ac:dyDescent="0.25">
      <c r="E2693" s="356"/>
      <c r="F2693" s="356"/>
      <c r="G2693" s="356"/>
      <c r="H2693" s="356"/>
      <c r="I2693" s="356"/>
      <c r="J2693" s="357"/>
      <c r="K2693" s="357"/>
      <c r="L2693" s="357"/>
      <c r="M2693" s="357"/>
      <c r="N2693" s="358"/>
      <c r="O2693" s="358"/>
      <c r="P2693" s="358"/>
      <c r="Q2693" s="358"/>
      <c r="R2693" s="358"/>
      <c r="S2693" s="358"/>
      <c r="T2693" s="359"/>
      <c r="U2693" s="360"/>
      <c r="V2693" s="360"/>
      <c r="W2693" s="357"/>
      <c r="X2693" s="357"/>
      <c r="Y2693" s="446"/>
      <c r="Z2693" s="443"/>
      <c r="AA2693" s="446"/>
      <c r="AB2693" s="357"/>
      <c r="AC2693" s="357"/>
      <c r="AD2693" s="357"/>
      <c r="AE2693" s="357"/>
      <c r="AF2693" s="357"/>
      <c r="AG2693" s="446"/>
      <c r="AH2693" s="357"/>
      <c r="AI2693" s="357"/>
      <c r="AJ2693" s="357"/>
      <c r="AK2693" s="357"/>
      <c r="AL2693" s="357"/>
      <c r="AM2693" s="357"/>
    </row>
    <row r="2694" spans="5:39" x14ac:dyDescent="0.25">
      <c r="E2694" s="356"/>
      <c r="F2694" s="356"/>
      <c r="G2694" s="356"/>
      <c r="H2694" s="356"/>
      <c r="I2694" s="356"/>
      <c r="J2694" s="357"/>
      <c r="K2694" s="357"/>
      <c r="L2694" s="357"/>
      <c r="M2694" s="357"/>
      <c r="N2694" s="358"/>
      <c r="O2694" s="358"/>
      <c r="P2694" s="358"/>
      <c r="Q2694" s="358"/>
      <c r="R2694" s="358"/>
      <c r="S2694" s="358"/>
      <c r="T2694" s="359"/>
      <c r="U2694" s="360"/>
      <c r="V2694" s="360"/>
      <c r="W2694" s="357"/>
      <c r="X2694" s="357"/>
      <c r="Y2694" s="446"/>
      <c r="Z2694" s="443"/>
      <c r="AA2694" s="446"/>
      <c r="AB2694" s="357"/>
      <c r="AC2694" s="357"/>
      <c r="AD2694" s="357"/>
      <c r="AE2694" s="357"/>
      <c r="AF2694" s="357"/>
      <c r="AG2694" s="446"/>
      <c r="AH2694" s="357"/>
      <c r="AI2694" s="357"/>
      <c r="AJ2694" s="357"/>
      <c r="AK2694" s="357"/>
      <c r="AL2694" s="357"/>
      <c r="AM2694" s="357"/>
    </row>
    <row r="2695" spans="5:39" x14ac:dyDescent="0.25">
      <c r="E2695" s="356"/>
      <c r="F2695" s="356"/>
      <c r="G2695" s="356"/>
      <c r="H2695" s="356"/>
      <c r="I2695" s="356"/>
      <c r="J2695" s="357"/>
      <c r="K2695" s="357"/>
      <c r="L2695" s="357"/>
      <c r="M2695" s="357"/>
      <c r="N2695" s="358"/>
      <c r="O2695" s="358"/>
      <c r="P2695" s="358"/>
      <c r="Q2695" s="358"/>
      <c r="R2695" s="358"/>
      <c r="S2695" s="358"/>
      <c r="T2695" s="359"/>
      <c r="U2695" s="360"/>
      <c r="V2695" s="360"/>
      <c r="W2695" s="357"/>
      <c r="X2695" s="357"/>
      <c r="Y2695" s="446"/>
      <c r="Z2695" s="443"/>
      <c r="AA2695" s="446"/>
      <c r="AB2695" s="357"/>
      <c r="AC2695" s="357"/>
      <c r="AD2695" s="357"/>
      <c r="AE2695" s="357"/>
      <c r="AF2695" s="357"/>
      <c r="AG2695" s="446"/>
      <c r="AH2695" s="357"/>
      <c r="AI2695" s="357"/>
      <c r="AJ2695" s="357"/>
      <c r="AK2695" s="357"/>
      <c r="AL2695" s="357"/>
      <c r="AM2695" s="357"/>
    </row>
    <row r="2696" spans="5:39" x14ac:dyDescent="0.25">
      <c r="E2696" s="356"/>
      <c r="F2696" s="356"/>
      <c r="G2696" s="356"/>
      <c r="H2696" s="356"/>
      <c r="I2696" s="356"/>
      <c r="J2696" s="357"/>
      <c r="K2696" s="357"/>
      <c r="L2696" s="357"/>
      <c r="M2696" s="357"/>
      <c r="N2696" s="358"/>
      <c r="O2696" s="358"/>
      <c r="P2696" s="358"/>
      <c r="Q2696" s="358"/>
      <c r="R2696" s="358"/>
      <c r="S2696" s="358"/>
      <c r="T2696" s="359"/>
      <c r="U2696" s="360"/>
      <c r="V2696" s="360"/>
      <c r="W2696" s="357"/>
      <c r="X2696" s="357"/>
      <c r="Y2696" s="446"/>
      <c r="Z2696" s="443"/>
      <c r="AA2696" s="446"/>
      <c r="AB2696" s="357"/>
      <c r="AC2696" s="357"/>
      <c r="AD2696" s="357"/>
      <c r="AE2696" s="357"/>
      <c r="AF2696" s="357"/>
      <c r="AG2696" s="446"/>
      <c r="AH2696" s="357"/>
      <c r="AI2696" s="357"/>
      <c r="AJ2696" s="357"/>
      <c r="AK2696" s="357"/>
      <c r="AL2696" s="357"/>
      <c r="AM2696" s="357"/>
    </row>
    <row r="2697" spans="5:39" x14ac:dyDescent="0.25">
      <c r="E2697" s="356"/>
      <c r="F2697" s="356"/>
      <c r="G2697" s="356"/>
      <c r="H2697" s="356"/>
      <c r="I2697" s="356"/>
      <c r="J2697" s="357"/>
      <c r="K2697" s="357"/>
      <c r="L2697" s="357"/>
      <c r="M2697" s="357"/>
      <c r="N2697" s="358"/>
      <c r="O2697" s="358"/>
      <c r="P2697" s="358"/>
      <c r="Q2697" s="358"/>
      <c r="R2697" s="358"/>
      <c r="S2697" s="358"/>
      <c r="T2697" s="359"/>
      <c r="U2697" s="360"/>
      <c r="V2697" s="360"/>
      <c r="W2697" s="357"/>
      <c r="X2697" s="357"/>
      <c r="Y2697" s="446"/>
      <c r="Z2697" s="443"/>
      <c r="AA2697" s="446"/>
      <c r="AB2697" s="357"/>
      <c r="AC2697" s="357"/>
      <c r="AD2697" s="357"/>
      <c r="AE2697" s="357"/>
      <c r="AF2697" s="357"/>
      <c r="AG2697" s="446"/>
      <c r="AH2697" s="357"/>
      <c r="AI2697" s="357"/>
      <c r="AJ2697" s="357"/>
      <c r="AK2697" s="357"/>
      <c r="AL2697" s="357"/>
      <c r="AM2697" s="357"/>
    </row>
    <row r="2698" spans="5:39" x14ac:dyDescent="0.25">
      <c r="E2698" s="356"/>
      <c r="F2698" s="356"/>
      <c r="G2698" s="356"/>
      <c r="H2698" s="356"/>
      <c r="I2698" s="356"/>
      <c r="J2698" s="357"/>
      <c r="K2698" s="357"/>
      <c r="L2698" s="357"/>
      <c r="M2698" s="357"/>
      <c r="N2698" s="358"/>
      <c r="O2698" s="358"/>
      <c r="P2698" s="358"/>
      <c r="Q2698" s="358"/>
      <c r="R2698" s="358"/>
      <c r="S2698" s="358"/>
      <c r="T2698" s="359"/>
      <c r="U2698" s="360"/>
      <c r="V2698" s="360"/>
      <c r="W2698" s="357"/>
      <c r="X2698" s="357"/>
      <c r="Y2698" s="446"/>
      <c r="Z2698" s="443"/>
      <c r="AA2698" s="446"/>
      <c r="AB2698" s="357"/>
      <c r="AC2698" s="357"/>
      <c r="AD2698" s="357"/>
      <c r="AE2698" s="357"/>
      <c r="AF2698" s="357"/>
      <c r="AG2698" s="446"/>
      <c r="AH2698" s="357"/>
      <c r="AI2698" s="357"/>
      <c r="AJ2698" s="357"/>
      <c r="AK2698" s="357"/>
      <c r="AL2698" s="357"/>
      <c r="AM2698" s="357"/>
    </row>
    <row r="2699" spans="5:39" x14ac:dyDescent="0.25">
      <c r="E2699" s="356"/>
      <c r="F2699" s="356"/>
      <c r="G2699" s="356"/>
      <c r="H2699" s="356"/>
      <c r="I2699" s="356"/>
      <c r="J2699" s="357"/>
      <c r="K2699" s="357"/>
      <c r="L2699" s="357"/>
      <c r="M2699" s="357"/>
      <c r="N2699" s="358"/>
      <c r="O2699" s="358"/>
      <c r="P2699" s="358"/>
      <c r="Q2699" s="358"/>
      <c r="R2699" s="358"/>
      <c r="S2699" s="358"/>
      <c r="T2699" s="359"/>
      <c r="U2699" s="360"/>
      <c r="V2699" s="360"/>
      <c r="W2699" s="357"/>
      <c r="X2699" s="357"/>
      <c r="Y2699" s="446"/>
      <c r="Z2699" s="443"/>
      <c r="AA2699" s="446"/>
      <c r="AB2699" s="357"/>
      <c r="AC2699" s="357"/>
      <c r="AD2699" s="357"/>
      <c r="AE2699" s="357"/>
      <c r="AF2699" s="357"/>
      <c r="AG2699" s="446"/>
      <c r="AH2699" s="357"/>
      <c r="AI2699" s="357"/>
      <c r="AJ2699" s="357"/>
      <c r="AK2699" s="357"/>
      <c r="AL2699" s="357"/>
      <c r="AM2699" s="357"/>
    </row>
    <row r="2700" spans="5:39" x14ac:dyDescent="0.25">
      <c r="E2700" s="356"/>
      <c r="F2700" s="356"/>
      <c r="G2700" s="356"/>
      <c r="H2700" s="356"/>
      <c r="I2700" s="356"/>
      <c r="J2700" s="357"/>
      <c r="K2700" s="357"/>
      <c r="L2700" s="357"/>
      <c r="M2700" s="357"/>
      <c r="N2700" s="358"/>
      <c r="O2700" s="358"/>
      <c r="P2700" s="358"/>
      <c r="Q2700" s="358"/>
      <c r="R2700" s="358"/>
      <c r="S2700" s="358"/>
      <c r="T2700" s="359"/>
      <c r="U2700" s="360"/>
      <c r="V2700" s="360"/>
      <c r="W2700" s="357"/>
      <c r="X2700" s="357"/>
      <c r="Y2700" s="446"/>
      <c r="Z2700" s="443"/>
      <c r="AA2700" s="446"/>
      <c r="AB2700" s="357"/>
      <c r="AC2700" s="357"/>
      <c r="AD2700" s="357"/>
      <c r="AE2700" s="357"/>
      <c r="AF2700" s="357"/>
      <c r="AG2700" s="446"/>
      <c r="AH2700" s="357"/>
      <c r="AI2700" s="357"/>
      <c r="AJ2700" s="357"/>
      <c r="AK2700" s="357"/>
      <c r="AL2700" s="357"/>
      <c r="AM2700" s="357"/>
    </row>
    <row r="2701" spans="5:39" x14ac:dyDescent="0.25">
      <c r="E2701" s="356"/>
      <c r="F2701" s="356"/>
      <c r="G2701" s="356"/>
      <c r="H2701" s="356"/>
      <c r="I2701" s="356"/>
      <c r="J2701" s="357"/>
      <c r="K2701" s="357"/>
      <c r="L2701" s="357"/>
      <c r="M2701" s="357"/>
      <c r="N2701" s="358"/>
      <c r="O2701" s="358"/>
      <c r="P2701" s="358"/>
      <c r="Q2701" s="358"/>
      <c r="R2701" s="358"/>
      <c r="S2701" s="358"/>
      <c r="T2701" s="359"/>
      <c r="U2701" s="360"/>
      <c r="V2701" s="360"/>
      <c r="W2701" s="357"/>
      <c r="X2701" s="357"/>
      <c r="Y2701" s="446"/>
      <c r="Z2701" s="443"/>
      <c r="AA2701" s="446"/>
      <c r="AB2701" s="357"/>
      <c r="AC2701" s="357"/>
      <c r="AD2701" s="357"/>
      <c r="AE2701" s="357"/>
      <c r="AF2701" s="357"/>
      <c r="AG2701" s="446"/>
      <c r="AH2701" s="357"/>
      <c r="AI2701" s="357"/>
      <c r="AJ2701" s="357"/>
      <c r="AK2701" s="357"/>
      <c r="AL2701" s="357"/>
      <c r="AM2701" s="357"/>
    </row>
    <row r="2702" spans="5:39" x14ac:dyDescent="0.25">
      <c r="E2702" s="356"/>
      <c r="F2702" s="356"/>
      <c r="G2702" s="356"/>
      <c r="H2702" s="356"/>
      <c r="I2702" s="356"/>
      <c r="J2702" s="357"/>
      <c r="K2702" s="357"/>
      <c r="L2702" s="357"/>
      <c r="M2702" s="357"/>
      <c r="N2702" s="358"/>
      <c r="O2702" s="358"/>
      <c r="P2702" s="358"/>
      <c r="Q2702" s="358"/>
      <c r="R2702" s="358"/>
      <c r="S2702" s="358"/>
      <c r="T2702" s="359"/>
      <c r="U2702" s="360"/>
      <c r="V2702" s="360"/>
      <c r="W2702" s="357"/>
      <c r="X2702" s="357"/>
      <c r="Y2702" s="446"/>
      <c r="Z2702" s="443"/>
      <c r="AA2702" s="446"/>
      <c r="AB2702" s="357"/>
      <c r="AC2702" s="357"/>
      <c r="AD2702" s="357"/>
      <c r="AE2702" s="357"/>
      <c r="AF2702" s="357"/>
      <c r="AG2702" s="446"/>
      <c r="AH2702" s="357"/>
      <c r="AI2702" s="357"/>
      <c r="AJ2702" s="357"/>
      <c r="AK2702" s="357"/>
      <c r="AL2702" s="357"/>
      <c r="AM2702" s="357"/>
    </row>
    <row r="2703" spans="5:39" x14ac:dyDescent="0.25">
      <c r="E2703" s="356"/>
      <c r="F2703" s="356"/>
      <c r="G2703" s="356"/>
      <c r="H2703" s="356"/>
      <c r="I2703" s="356"/>
      <c r="J2703" s="357"/>
      <c r="K2703" s="357"/>
      <c r="L2703" s="357"/>
      <c r="M2703" s="357"/>
      <c r="N2703" s="358"/>
      <c r="O2703" s="358"/>
      <c r="P2703" s="358"/>
      <c r="Q2703" s="358"/>
      <c r="R2703" s="358"/>
      <c r="S2703" s="358"/>
      <c r="T2703" s="359"/>
      <c r="U2703" s="360"/>
      <c r="V2703" s="360"/>
      <c r="W2703" s="357"/>
      <c r="X2703" s="357"/>
      <c r="Y2703" s="446"/>
      <c r="Z2703" s="443"/>
      <c r="AA2703" s="446"/>
      <c r="AB2703" s="357"/>
      <c r="AC2703" s="357"/>
      <c r="AD2703" s="357"/>
      <c r="AE2703" s="357"/>
      <c r="AF2703" s="357"/>
      <c r="AG2703" s="446"/>
      <c r="AH2703" s="357"/>
      <c r="AI2703" s="357"/>
      <c r="AJ2703" s="357"/>
      <c r="AK2703" s="357"/>
      <c r="AL2703" s="357"/>
      <c r="AM2703" s="357"/>
    </row>
    <row r="2704" spans="5:39" x14ac:dyDescent="0.25">
      <c r="E2704" s="356"/>
      <c r="F2704" s="356"/>
      <c r="G2704" s="356"/>
      <c r="H2704" s="356"/>
      <c r="I2704" s="356"/>
      <c r="J2704" s="357"/>
      <c r="K2704" s="357"/>
      <c r="L2704" s="357"/>
      <c r="M2704" s="357"/>
      <c r="N2704" s="358"/>
      <c r="O2704" s="358"/>
      <c r="P2704" s="358"/>
      <c r="Q2704" s="358"/>
      <c r="R2704" s="358"/>
      <c r="S2704" s="358"/>
      <c r="T2704" s="359"/>
      <c r="U2704" s="360"/>
      <c r="V2704" s="360"/>
      <c r="W2704" s="357"/>
      <c r="X2704" s="357"/>
      <c r="Y2704" s="446"/>
      <c r="Z2704" s="443"/>
      <c r="AA2704" s="446"/>
      <c r="AB2704" s="357"/>
      <c r="AC2704" s="357"/>
      <c r="AD2704" s="357"/>
      <c r="AE2704" s="357"/>
      <c r="AF2704" s="357"/>
      <c r="AG2704" s="446"/>
      <c r="AH2704" s="357"/>
      <c r="AI2704" s="357"/>
      <c r="AJ2704" s="357"/>
      <c r="AK2704" s="357"/>
      <c r="AL2704" s="357"/>
      <c r="AM2704" s="357"/>
    </row>
    <row r="2705" spans="5:39" x14ac:dyDescent="0.25">
      <c r="E2705" s="356"/>
      <c r="F2705" s="356"/>
      <c r="G2705" s="356"/>
      <c r="H2705" s="356"/>
      <c r="I2705" s="356"/>
      <c r="J2705" s="357"/>
      <c r="K2705" s="357"/>
      <c r="L2705" s="357"/>
      <c r="M2705" s="357"/>
      <c r="N2705" s="358"/>
      <c r="O2705" s="358"/>
      <c r="P2705" s="358"/>
      <c r="Q2705" s="358"/>
      <c r="R2705" s="358"/>
      <c r="S2705" s="358"/>
      <c r="T2705" s="359"/>
      <c r="U2705" s="360"/>
      <c r="V2705" s="360"/>
      <c r="W2705" s="357"/>
      <c r="X2705" s="357"/>
      <c r="Y2705" s="446"/>
      <c r="Z2705" s="443"/>
      <c r="AA2705" s="446"/>
      <c r="AB2705" s="357"/>
      <c r="AC2705" s="357"/>
      <c r="AD2705" s="357"/>
      <c r="AE2705" s="357"/>
      <c r="AF2705" s="357"/>
      <c r="AG2705" s="446"/>
      <c r="AH2705" s="357"/>
      <c r="AI2705" s="357"/>
      <c r="AJ2705" s="357"/>
      <c r="AK2705" s="357"/>
      <c r="AL2705" s="357"/>
      <c r="AM2705" s="357"/>
    </row>
    <row r="2706" spans="5:39" x14ac:dyDescent="0.25">
      <c r="E2706" s="356"/>
      <c r="F2706" s="356"/>
      <c r="G2706" s="356"/>
      <c r="H2706" s="356"/>
      <c r="I2706" s="356"/>
      <c r="J2706" s="357"/>
      <c r="K2706" s="357"/>
      <c r="L2706" s="357"/>
      <c r="M2706" s="357"/>
      <c r="N2706" s="358"/>
      <c r="O2706" s="358"/>
      <c r="P2706" s="358"/>
      <c r="Q2706" s="358"/>
      <c r="R2706" s="358"/>
      <c r="S2706" s="358"/>
      <c r="T2706" s="359"/>
      <c r="U2706" s="360"/>
      <c r="V2706" s="360"/>
      <c r="W2706" s="357"/>
      <c r="X2706" s="357"/>
      <c r="Y2706" s="446"/>
      <c r="Z2706" s="443"/>
      <c r="AA2706" s="446"/>
      <c r="AB2706" s="357"/>
      <c r="AC2706" s="357"/>
      <c r="AD2706" s="357"/>
      <c r="AE2706" s="357"/>
      <c r="AF2706" s="357"/>
      <c r="AG2706" s="446"/>
      <c r="AH2706" s="357"/>
      <c r="AI2706" s="357"/>
      <c r="AJ2706" s="357"/>
      <c r="AK2706" s="357"/>
      <c r="AL2706" s="357"/>
      <c r="AM2706" s="357"/>
    </row>
    <row r="2707" spans="5:39" x14ac:dyDescent="0.25">
      <c r="E2707" s="356"/>
      <c r="F2707" s="356"/>
      <c r="G2707" s="356"/>
      <c r="H2707" s="356"/>
      <c r="I2707" s="356"/>
      <c r="J2707" s="357"/>
      <c r="K2707" s="357"/>
      <c r="L2707" s="357"/>
      <c r="M2707" s="357"/>
      <c r="N2707" s="358"/>
      <c r="O2707" s="358"/>
      <c r="P2707" s="358"/>
      <c r="Q2707" s="358"/>
      <c r="R2707" s="358"/>
      <c r="S2707" s="358"/>
      <c r="T2707" s="359"/>
      <c r="U2707" s="360"/>
      <c r="V2707" s="360"/>
      <c r="W2707" s="357"/>
      <c r="X2707" s="357"/>
      <c r="Y2707" s="446"/>
      <c r="Z2707" s="443"/>
      <c r="AA2707" s="446"/>
      <c r="AB2707" s="357"/>
      <c r="AC2707" s="357"/>
      <c r="AD2707" s="357"/>
      <c r="AE2707" s="357"/>
      <c r="AF2707" s="357"/>
      <c r="AG2707" s="446"/>
      <c r="AH2707" s="357"/>
      <c r="AI2707" s="357"/>
      <c r="AJ2707" s="357"/>
      <c r="AK2707" s="357"/>
      <c r="AL2707" s="357"/>
      <c r="AM2707" s="357"/>
    </row>
    <row r="2708" spans="5:39" x14ac:dyDescent="0.25">
      <c r="E2708" s="356"/>
      <c r="F2708" s="356"/>
      <c r="G2708" s="356"/>
      <c r="H2708" s="356"/>
      <c r="I2708" s="356"/>
      <c r="J2708" s="357"/>
      <c r="K2708" s="357"/>
      <c r="L2708" s="357"/>
      <c r="M2708" s="357"/>
      <c r="N2708" s="358"/>
      <c r="O2708" s="358"/>
      <c r="P2708" s="358"/>
      <c r="Q2708" s="358"/>
      <c r="R2708" s="358"/>
      <c r="S2708" s="358"/>
      <c r="T2708" s="359"/>
      <c r="U2708" s="360"/>
      <c r="V2708" s="360"/>
      <c r="W2708" s="357"/>
      <c r="X2708" s="357"/>
      <c r="Y2708" s="446"/>
      <c r="Z2708" s="443"/>
      <c r="AA2708" s="446"/>
      <c r="AB2708" s="357"/>
      <c r="AC2708" s="357"/>
      <c r="AD2708" s="357"/>
      <c r="AE2708" s="357"/>
      <c r="AF2708" s="357"/>
      <c r="AG2708" s="446"/>
      <c r="AH2708" s="357"/>
      <c r="AI2708" s="357"/>
      <c r="AJ2708" s="357"/>
      <c r="AK2708" s="357"/>
      <c r="AL2708" s="357"/>
      <c r="AM2708" s="357"/>
    </row>
    <row r="2709" spans="5:39" x14ac:dyDescent="0.25">
      <c r="E2709" s="356"/>
      <c r="F2709" s="356"/>
      <c r="G2709" s="356"/>
      <c r="H2709" s="356"/>
      <c r="I2709" s="356"/>
      <c r="J2709" s="357"/>
      <c r="K2709" s="357"/>
      <c r="L2709" s="357"/>
      <c r="M2709" s="357"/>
      <c r="N2709" s="358"/>
      <c r="O2709" s="358"/>
      <c r="P2709" s="358"/>
      <c r="Q2709" s="358"/>
      <c r="R2709" s="358"/>
      <c r="S2709" s="358"/>
      <c r="T2709" s="359"/>
      <c r="U2709" s="360"/>
      <c r="V2709" s="360"/>
      <c r="W2709" s="357"/>
      <c r="X2709" s="357"/>
      <c r="Y2709" s="446"/>
      <c r="Z2709" s="443"/>
      <c r="AA2709" s="446"/>
      <c r="AB2709" s="357"/>
      <c r="AC2709" s="357"/>
      <c r="AD2709" s="357"/>
      <c r="AE2709" s="357"/>
      <c r="AF2709" s="357"/>
      <c r="AG2709" s="446"/>
      <c r="AH2709" s="357"/>
      <c r="AI2709" s="357"/>
      <c r="AJ2709" s="357"/>
      <c r="AK2709" s="357"/>
      <c r="AL2709" s="357"/>
      <c r="AM2709" s="357"/>
    </row>
    <row r="2710" spans="5:39" x14ac:dyDescent="0.25">
      <c r="E2710" s="356"/>
      <c r="F2710" s="356"/>
      <c r="G2710" s="356"/>
      <c r="H2710" s="356"/>
      <c r="I2710" s="356"/>
      <c r="J2710" s="357"/>
      <c r="K2710" s="357"/>
      <c r="L2710" s="357"/>
      <c r="M2710" s="357"/>
      <c r="N2710" s="358"/>
      <c r="O2710" s="358"/>
      <c r="P2710" s="358"/>
      <c r="Q2710" s="358"/>
      <c r="R2710" s="358"/>
      <c r="S2710" s="358"/>
      <c r="T2710" s="359"/>
      <c r="U2710" s="360"/>
      <c r="V2710" s="360"/>
      <c r="W2710" s="357"/>
      <c r="X2710" s="357"/>
      <c r="Y2710" s="446"/>
      <c r="Z2710" s="443"/>
      <c r="AA2710" s="446"/>
      <c r="AB2710" s="357"/>
      <c r="AC2710" s="357"/>
      <c r="AD2710" s="357"/>
      <c r="AE2710" s="357"/>
      <c r="AF2710" s="357"/>
      <c r="AG2710" s="446"/>
      <c r="AH2710" s="357"/>
      <c r="AI2710" s="357"/>
      <c r="AJ2710" s="357"/>
      <c r="AK2710" s="357"/>
      <c r="AL2710" s="357"/>
      <c r="AM2710" s="357"/>
    </row>
    <row r="2711" spans="5:39" x14ac:dyDescent="0.25">
      <c r="E2711" s="356"/>
      <c r="F2711" s="356"/>
      <c r="G2711" s="356"/>
      <c r="H2711" s="356"/>
      <c r="I2711" s="356"/>
      <c r="J2711" s="357"/>
      <c r="K2711" s="357"/>
      <c r="L2711" s="357"/>
      <c r="M2711" s="357"/>
      <c r="N2711" s="358"/>
      <c r="O2711" s="358"/>
      <c r="P2711" s="358"/>
      <c r="Q2711" s="358"/>
      <c r="R2711" s="358"/>
      <c r="S2711" s="358"/>
      <c r="T2711" s="359"/>
      <c r="U2711" s="360"/>
      <c r="V2711" s="360"/>
      <c r="W2711" s="357"/>
      <c r="X2711" s="357"/>
      <c r="Y2711" s="446"/>
      <c r="Z2711" s="443"/>
      <c r="AA2711" s="446"/>
      <c r="AB2711" s="357"/>
      <c r="AC2711" s="357"/>
      <c r="AD2711" s="357"/>
      <c r="AE2711" s="357"/>
      <c r="AF2711" s="357"/>
      <c r="AG2711" s="446"/>
      <c r="AH2711" s="357"/>
      <c r="AI2711" s="357"/>
      <c r="AJ2711" s="357"/>
      <c r="AK2711" s="357"/>
      <c r="AL2711" s="357"/>
      <c r="AM2711" s="357"/>
    </row>
    <row r="2712" spans="5:39" x14ac:dyDescent="0.25">
      <c r="E2712" s="356"/>
      <c r="F2712" s="356"/>
      <c r="G2712" s="356"/>
      <c r="H2712" s="356"/>
      <c r="I2712" s="356"/>
      <c r="J2712" s="357"/>
      <c r="K2712" s="357"/>
      <c r="L2712" s="357"/>
      <c r="M2712" s="357"/>
      <c r="N2712" s="358"/>
      <c r="O2712" s="358"/>
      <c r="P2712" s="358"/>
      <c r="Q2712" s="358"/>
      <c r="R2712" s="358"/>
      <c r="S2712" s="358"/>
      <c r="T2712" s="359"/>
      <c r="U2712" s="360"/>
      <c r="V2712" s="360"/>
      <c r="W2712" s="357"/>
      <c r="X2712" s="357"/>
      <c r="Y2712" s="446"/>
      <c r="Z2712" s="443"/>
      <c r="AA2712" s="446"/>
      <c r="AB2712" s="357"/>
      <c r="AC2712" s="357"/>
      <c r="AD2712" s="357"/>
      <c r="AE2712" s="357"/>
      <c r="AF2712" s="357"/>
      <c r="AG2712" s="446"/>
      <c r="AH2712" s="357"/>
      <c r="AI2712" s="357"/>
      <c r="AJ2712" s="357"/>
      <c r="AK2712" s="357"/>
      <c r="AL2712" s="357"/>
      <c r="AM2712" s="357"/>
    </row>
    <row r="2713" spans="5:39" x14ac:dyDescent="0.25">
      <c r="E2713" s="356"/>
      <c r="F2713" s="356"/>
      <c r="G2713" s="356"/>
      <c r="H2713" s="356"/>
      <c r="I2713" s="356"/>
      <c r="J2713" s="357"/>
      <c r="K2713" s="357"/>
      <c r="L2713" s="357"/>
      <c r="M2713" s="357"/>
      <c r="N2713" s="358"/>
      <c r="O2713" s="358"/>
      <c r="P2713" s="358"/>
      <c r="Q2713" s="358"/>
      <c r="R2713" s="358"/>
      <c r="S2713" s="358"/>
      <c r="T2713" s="359"/>
      <c r="U2713" s="360"/>
      <c r="V2713" s="360"/>
      <c r="W2713" s="357"/>
      <c r="X2713" s="357"/>
      <c r="Y2713" s="446"/>
      <c r="Z2713" s="443"/>
      <c r="AA2713" s="446"/>
      <c r="AB2713" s="357"/>
      <c r="AC2713" s="357"/>
      <c r="AD2713" s="357"/>
      <c r="AE2713" s="357"/>
      <c r="AF2713" s="357"/>
      <c r="AG2713" s="446"/>
      <c r="AH2713" s="357"/>
      <c r="AI2713" s="357"/>
      <c r="AJ2713" s="357"/>
      <c r="AK2713" s="357"/>
      <c r="AL2713" s="357"/>
      <c r="AM2713" s="357"/>
    </row>
    <row r="2714" spans="5:39" x14ac:dyDescent="0.25">
      <c r="E2714" s="356"/>
      <c r="F2714" s="356"/>
      <c r="G2714" s="356"/>
      <c r="H2714" s="356"/>
      <c r="I2714" s="356"/>
      <c r="J2714" s="357"/>
      <c r="K2714" s="357"/>
      <c r="L2714" s="357"/>
      <c r="M2714" s="357"/>
      <c r="N2714" s="358"/>
      <c r="O2714" s="358"/>
      <c r="P2714" s="358"/>
      <c r="Q2714" s="358"/>
      <c r="R2714" s="358"/>
      <c r="S2714" s="358"/>
      <c r="T2714" s="359"/>
      <c r="U2714" s="360"/>
      <c r="V2714" s="360"/>
      <c r="W2714" s="357"/>
      <c r="X2714" s="357"/>
      <c r="Y2714" s="446"/>
      <c r="Z2714" s="443"/>
      <c r="AA2714" s="446"/>
      <c r="AB2714" s="357"/>
      <c r="AC2714" s="357"/>
      <c r="AD2714" s="357"/>
      <c r="AE2714" s="357"/>
      <c r="AF2714" s="357"/>
      <c r="AG2714" s="446"/>
      <c r="AH2714" s="357"/>
      <c r="AI2714" s="357"/>
      <c r="AJ2714" s="357"/>
      <c r="AK2714" s="357"/>
      <c r="AL2714" s="357"/>
      <c r="AM2714" s="357"/>
    </row>
    <row r="2715" spans="5:39" x14ac:dyDescent="0.25">
      <c r="E2715" s="356"/>
      <c r="F2715" s="356"/>
      <c r="G2715" s="356"/>
      <c r="H2715" s="356"/>
      <c r="I2715" s="356"/>
      <c r="J2715" s="357"/>
      <c r="K2715" s="357"/>
      <c r="L2715" s="357"/>
      <c r="M2715" s="357"/>
      <c r="N2715" s="358"/>
      <c r="O2715" s="358"/>
      <c r="P2715" s="358"/>
      <c r="Q2715" s="358"/>
      <c r="R2715" s="358"/>
      <c r="S2715" s="358"/>
      <c r="T2715" s="359"/>
      <c r="U2715" s="360"/>
      <c r="V2715" s="360"/>
      <c r="W2715" s="357"/>
      <c r="X2715" s="357"/>
      <c r="Y2715" s="446"/>
      <c r="Z2715" s="443"/>
      <c r="AA2715" s="446"/>
      <c r="AB2715" s="357"/>
      <c r="AC2715" s="357"/>
      <c r="AD2715" s="357"/>
      <c r="AE2715" s="357"/>
      <c r="AF2715" s="357"/>
      <c r="AG2715" s="446"/>
      <c r="AH2715" s="357"/>
      <c r="AI2715" s="357"/>
      <c r="AJ2715" s="357"/>
      <c r="AK2715" s="357"/>
      <c r="AL2715" s="357"/>
      <c r="AM2715" s="357"/>
    </row>
    <row r="2716" spans="5:39" x14ac:dyDescent="0.25">
      <c r="E2716" s="356"/>
      <c r="F2716" s="356"/>
      <c r="G2716" s="356"/>
      <c r="H2716" s="356"/>
      <c r="I2716" s="356"/>
      <c r="J2716" s="357"/>
      <c r="K2716" s="357"/>
      <c r="L2716" s="357"/>
      <c r="M2716" s="357"/>
      <c r="N2716" s="358"/>
      <c r="O2716" s="358"/>
      <c r="P2716" s="358"/>
      <c r="Q2716" s="358"/>
      <c r="R2716" s="358"/>
      <c r="S2716" s="358"/>
      <c r="T2716" s="359"/>
      <c r="U2716" s="360"/>
      <c r="V2716" s="360"/>
      <c r="W2716" s="357"/>
      <c r="X2716" s="357"/>
      <c r="Y2716" s="446"/>
      <c r="Z2716" s="443"/>
      <c r="AA2716" s="446"/>
      <c r="AB2716" s="357"/>
      <c r="AC2716" s="357"/>
      <c r="AD2716" s="357"/>
      <c r="AE2716" s="357"/>
      <c r="AF2716" s="357"/>
      <c r="AG2716" s="446"/>
      <c r="AH2716" s="357"/>
      <c r="AI2716" s="357"/>
      <c r="AJ2716" s="357"/>
      <c r="AK2716" s="357"/>
      <c r="AL2716" s="357"/>
      <c r="AM2716" s="357"/>
    </row>
    <row r="2717" spans="5:39" x14ac:dyDescent="0.25">
      <c r="E2717" s="356"/>
      <c r="F2717" s="356"/>
      <c r="G2717" s="356"/>
      <c r="H2717" s="356"/>
      <c r="I2717" s="356"/>
      <c r="J2717" s="357"/>
      <c r="K2717" s="357"/>
      <c r="L2717" s="357"/>
      <c r="M2717" s="357"/>
      <c r="N2717" s="358"/>
      <c r="O2717" s="358"/>
      <c r="P2717" s="358"/>
      <c r="Q2717" s="358"/>
      <c r="R2717" s="358"/>
      <c r="S2717" s="358"/>
      <c r="T2717" s="359"/>
      <c r="U2717" s="360"/>
      <c r="V2717" s="360"/>
      <c r="W2717" s="357"/>
      <c r="X2717" s="357"/>
      <c r="Y2717" s="446"/>
      <c r="Z2717" s="443"/>
      <c r="AA2717" s="446"/>
      <c r="AB2717" s="357"/>
      <c r="AC2717" s="357"/>
      <c r="AD2717" s="357"/>
      <c r="AE2717" s="357"/>
      <c r="AF2717" s="357"/>
      <c r="AG2717" s="446"/>
      <c r="AH2717" s="357"/>
      <c r="AI2717" s="357"/>
      <c r="AJ2717" s="357"/>
      <c r="AK2717" s="357"/>
      <c r="AL2717" s="357"/>
      <c r="AM2717" s="357"/>
    </row>
    <row r="2718" spans="5:39" x14ac:dyDescent="0.25">
      <c r="E2718" s="356"/>
      <c r="F2718" s="356"/>
      <c r="G2718" s="356"/>
      <c r="H2718" s="356"/>
      <c r="I2718" s="356"/>
      <c r="J2718" s="357"/>
      <c r="K2718" s="357"/>
      <c r="L2718" s="357"/>
      <c r="M2718" s="357"/>
      <c r="N2718" s="358"/>
      <c r="O2718" s="358"/>
      <c r="P2718" s="358"/>
      <c r="Q2718" s="358"/>
      <c r="R2718" s="358"/>
      <c r="S2718" s="358"/>
      <c r="T2718" s="359"/>
      <c r="U2718" s="360"/>
      <c r="V2718" s="360"/>
      <c r="W2718" s="357"/>
      <c r="X2718" s="357"/>
      <c r="Y2718" s="446"/>
      <c r="Z2718" s="443"/>
      <c r="AA2718" s="446"/>
      <c r="AB2718" s="357"/>
      <c r="AC2718" s="357"/>
      <c r="AD2718" s="357"/>
      <c r="AE2718" s="357"/>
      <c r="AF2718" s="357"/>
      <c r="AG2718" s="446"/>
      <c r="AH2718" s="357"/>
      <c r="AI2718" s="357"/>
      <c r="AJ2718" s="357"/>
      <c r="AK2718" s="357"/>
      <c r="AL2718" s="357"/>
      <c r="AM2718" s="357"/>
    </row>
    <row r="2719" spans="5:39" x14ac:dyDescent="0.25">
      <c r="E2719" s="356"/>
      <c r="F2719" s="356"/>
      <c r="G2719" s="356"/>
      <c r="H2719" s="356"/>
      <c r="I2719" s="356"/>
      <c r="J2719" s="357"/>
      <c r="K2719" s="357"/>
      <c r="L2719" s="357"/>
      <c r="M2719" s="357"/>
      <c r="N2719" s="358"/>
      <c r="O2719" s="358"/>
      <c r="P2719" s="358"/>
      <c r="Q2719" s="358"/>
      <c r="R2719" s="358"/>
      <c r="S2719" s="358"/>
      <c r="T2719" s="359"/>
      <c r="U2719" s="360"/>
      <c r="V2719" s="360"/>
      <c r="W2719" s="357"/>
      <c r="X2719" s="357"/>
      <c r="Y2719" s="446"/>
      <c r="Z2719" s="443"/>
      <c r="AA2719" s="446"/>
      <c r="AB2719" s="357"/>
      <c r="AC2719" s="357"/>
      <c r="AD2719" s="357"/>
      <c r="AE2719" s="357"/>
      <c r="AF2719" s="357"/>
      <c r="AG2719" s="446"/>
      <c r="AH2719" s="357"/>
      <c r="AI2719" s="357"/>
      <c r="AJ2719" s="357"/>
      <c r="AK2719" s="357"/>
      <c r="AL2719" s="357"/>
      <c r="AM2719" s="357"/>
    </row>
    <row r="2720" spans="5:39" x14ac:dyDescent="0.25">
      <c r="E2720" s="356"/>
      <c r="F2720" s="356"/>
      <c r="G2720" s="356"/>
      <c r="H2720" s="356"/>
      <c r="I2720" s="356"/>
      <c r="J2720" s="357"/>
      <c r="K2720" s="357"/>
      <c r="L2720" s="357"/>
      <c r="M2720" s="357"/>
      <c r="N2720" s="358"/>
      <c r="O2720" s="358"/>
      <c r="P2720" s="358"/>
      <c r="Q2720" s="358"/>
      <c r="R2720" s="358"/>
      <c r="S2720" s="358"/>
      <c r="T2720" s="359"/>
      <c r="U2720" s="360"/>
      <c r="V2720" s="360"/>
      <c r="W2720" s="357"/>
      <c r="X2720" s="357"/>
      <c r="Y2720" s="446"/>
      <c r="Z2720" s="443"/>
      <c r="AA2720" s="446"/>
      <c r="AB2720" s="357"/>
      <c r="AC2720" s="357"/>
      <c r="AD2720" s="357"/>
      <c r="AE2720" s="357"/>
      <c r="AF2720" s="357"/>
      <c r="AG2720" s="446"/>
      <c r="AH2720" s="357"/>
      <c r="AI2720" s="357"/>
      <c r="AJ2720" s="357"/>
      <c r="AK2720" s="357"/>
      <c r="AL2720" s="357"/>
      <c r="AM2720" s="357"/>
    </row>
    <row r="2721" spans="5:39" x14ac:dyDescent="0.25">
      <c r="E2721" s="356"/>
      <c r="F2721" s="356"/>
      <c r="G2721" s="356"/>
      <c r="H2721" s="356"/>
      <c r="I2721" s="356"/>
      <c r="J2721" s="357"/>
      <c r="K2721" s="357"/>
      <c r="L2721" s="357"/>
      <c r="M2721" s="357"/>
      <c r="N2721" s="358"/>
      <c r="O2721" s="358"/>
      <c r="P2721" s="358"/>
      <c r="Q2721" s="358"/>
      <c r="R2721" s="358"/>
      <c r="S2721" s="358"/>
      <c r="T2721" s="359"/>
      <c r="U2721" s="360"/>
      <c r="V2721" s="360"/>
      <c r="W2721" s="357"/>
      <c r="X2721" s="357"/>
      <c r="Y2721" s="446"/>
      <c r="Z2721" s="443"/>
      <c r="AA2721" s="446"/>
      <c r="AB2721" s="357"/>
      <c r="AC2721" s="357"/>
      <c r="AD2721" s="357"/>
      <c r="AE2721" s="357"/>
      <c r="AF2721" s="357"/>
      <c r="AG2721" s="446"/>
      <c r="AH2721" s="357"/>
      <c r="AI2721" s="357"/>
      <c r="AJ2721" s="357"/>
      <c r="AK2721" s="357"/>
      <c r="AL2721" s="357"/>
      <c r="AM2721" s="357"/>
    </row>
    <row r="2722" spans="5:39" x14ac:dyDescent="0.25">
      <c r="E2722" s="356"/>
      <c r="F2722" s="356"/>
      <c r="G2722" s="356"/>
      <c r="H2722" s="356"/>
      <c r="I2722" s="356"/>
      <c r="J2722" s="357"/>
      <c r="K2722" s="357"/>
      <c r="L2722" s="357"/>
      <c r="M2722" s="357"/>
      <c r="N2722" s="358"/>
      <c r="O2722" s="358"/>
      <c r="P2722" s="358"/>
      <c r="Q2722" s="358"/>
      <c r="R2722" s="358"/>
      <c r="S2722" s="358"/>
      <c r="T2722" s="359"/>
      <c r="U2722" s="360"/>
      <c r="V2722" s="360"/>
      <c r="W2722" s="357"/>
      <c r="X2722" s="357"/>
      <c r="Y2722" s="446"/>
      <c r="Z2722" s="443"/>
      <c r="AA2722" s="446"/>
      <c r="AB2722" s="357"/>
      <c r="AC2722" s="357"/>
      <c r="AD2722" s="357"/>
      <c r="AE2722" s="357"/>
      <c r="AF2722" s="357"/>
      <c r="AG2722" s="446"/>
      <c r="AH2722" s="357"/>
      <c r="AI2722" s="357"/>
      <c r="AJ2722" s="357"/>
      <c r="AK2722" s="357"/>
      <c r="AL2722" s="357"/>
      <c r="AM2722" s="357"/>
    </row>
    <row r="2723" spans="5:39" x14ac:dyDescent="0.25">
      <c r="E2723" s="356"/>
      <c r="F2723" s="356"/>
      <c r="G2723" s="356"/>
      <c r="H2723" s="356"/>
      <c r="I2723" s="356"/>
      <c r="J2723" s="357"/>
      <c r="K2723" s="357"/>
      <c r="L2723" s="357"/>
      <c r="M2723" s="357"/>
      <c r="N2723" s="358"/>
      <c r="O2723" s="358"/>
      <c r="P2723" s="358"/>
      <c r="Q2723" s="358"/>
      <c r="R2723" s="358"/>
      <c r="S2723" s="358"/>
      <c r="T2723" s="359"/>
      <c r="U2723" s="360"/>
      <c r="V2723" s="360"/>
      <c r="W2723" s="357"/>
      <c r="X2723" s="357"/>
      <c r="Y2723" s="446"/>
      <c r="Z2723" s="443"/>
      <c r="AA2723" s="446"/>
      <c r="AB2723" s="357"/>
      <c r="AC2723" s="357"/>
      <c r="AD2723" s="357"/>
      <c r="AE2723" s="357"/>
      <c r="AF2723" s="357"/>
      <c r="AG2723" s="446"/>
      <c r="AH2723" s="357"/>
      <c r="AI2723" s="357"/>
      <c r="AJ2723" s="357"/>
      <c r="AK2723" s="357"/>
      <c r="AL2723" s="357"/>
      <c r="AM2723" s="357"/>
    </row>
    <row r="2724" spans="5:39" x14ac:dyDescent="0.25">
      <c r="E2724" s="356"/>
      <c r="F2724" s="356"/>
      <c r="G2724" s="356"/>
      <c r="H2724" s="356"/>
      <c r="I2724" s="356"/>
      <c r="J2724" s="357"/>
      <c r="K2724" s="357"/>
      <c r="L2724" s="357"/>
      <c r="M2724" s="357"/>
      <c r="N2724" s="358"/>
      <c r="O2724" s="358"/>
      <c r="P2724" s="358"/>
      <c r="Q2724" s="358"/>
      <c r="R2724" s="358"/>
      <c r="S2724" s="358"/>
      <c r="T2724" s="359"/>
      <c r="U2724" s="360"/>
      <c r="V2724" s="360"/>
      <c r="W2724" s="357"/>
      <c r="X2724" s="357"/>
      <c r="Y2724" s="446"/>
      <c r="Z2724" s="443"/>
      <c r="AA2724" s="446"/>
      <c r="AB2724" s="357"/>
      <c r="AC2724" s="357"/>
      <c r="AD2724" s="357"/>
      <c r="AE2724" s="357"/>
      <c r="AF2724" s="357"/>
      <c r="AG2724" s="446"/>
      <c r="AH2724" s="357"/>
      <c r="AI2724" s="357"/>
      <c r="AJ2724" s="357"/>
      <c r="AK2724" s="357"/>
      <c r="AL2724" s="357"/>
      <c r="AM2724" s="357"/>
    </row>
    <row r="2725" spans="5:39" x14ac:dyDescent="0.25">
      <c r="E2725" s="356"/>
      <c r="F2725" s="356"/>
      <c r="G2725" s="356"/>
      <c r="H2725" s="356"/>
      <c r="I2725" s="356"/>
      <c r="J2725" s="357"/>
      <c r="K2725" s="357"/>
      <c r="L2725" s="357"/>
      <c r="M2725" s="357"/>
      <c r="N2725" s="358"/>
      <c r="O2725" s="358"/>
      <c r="P2725" s="358"/>
      <c r="Q2725" s="358"/>
      <c r="R2725" s="358"/>
      <c r="S2725" s="358"/>
      <c r="T2725" s="359"/>
      <c r="U2725" s="360"/>
      <c r="V2725" s="360"/>
      <c r="W2725" s="357"/>
      <c r="X2725" s="357"/>
      <c r="Y2725" s="446"/>
      <c r="Z2725" s="443"/>
      <c r="AA2725" s="446"/>
      <c r="AB2725" s="357"/>
      <c r="AC2725" s="357"/>
      <c r="AD2725" s="357"/>
      <c r="AE2725" s="357"/>
      <c r="AF2725" s="357"/>
      <c r="AG2725" s="446"/>
      <c r="AH2725" s="357"/>
      <c r="AI2725" s="357"/>
      <c r="AJ2725" s="357"/>
      <c r="AK2725" s="357"/>
      <c r="AL2725" s="357"/>
      <c r="AM2725" s="357"/>
    </row>
    <row r="2726" spans="5:39" x14ac:dyDescent="0.25">
      <c r="E2726" s="356"/>
      <c r="F2726" s="356"/>
      <c r="G2726" s="356"/>
      <c r="H2726" s="356"/>
      <c r="I2726" s="356"/>
      <c r="J2726" s="357"/>
      <c r="K2726" s="357"/>
      <c r="L2726" s="357"/>
      <c r="M2726" s="357"/>
      <c r="N2726" s="358"/>
      <c r="O2726" s="358"/>
      <c r="P2726" s="358"/>
      <c r="Q2726" s="358"/>
      <c r="R2726" s="358"/>
      <c r="S2726" s="358"/>
      <c r="T2726" s="359"/>
      <c r="U2726" s="360"/>
      <c r="V2726" s="360"/>
      <c r="W2726" s="357"/>
      <c r="X2726" s="357"/>
      <c r="Y2726" s="446"/>
      <c r="Z2726" s="443"/>
      <c r="AA2726" s="446"/>
      <c r="AB2726" s="357"/>
      <c r="AC2726" s="357"/>
      <c r="AD2726" s="357"/>
      <c r="AE2726" s="357"/>
      <c r="AF2726" s="357"/>
      <c r="AG2726" s="446"/>
      <c r="AH2726" s="357"/>
      <c r="AI2726" s="357"/>
      <c r="AJ2726" s="357"/>
      <c r="AK2726" s="357"/>
      <c r="AL2726" s="357"/>
      <c r="AM2726" s="357"/>
    </row>
    <row r="2727" spans="5:39" x14ac:dyDescent="0.25">
      <c r="E2727" s="356"/>
      <c r="F2727" s="356"/>
      <c r="G2727" s="356"/>
      <c r="H2727" s="356"/>
      <c r="I2727" s="356"/>
      <c r="J2727" s="357"/>
      <c r="K2727" s="357"/>
      <c r="L2727" s="357"/>
      <c r="M2727" s="357"/>
      <c r="N2727" s="358"/>
      <c r="O2727" s="358"/>
      <c r="P2727" s="358"/>
      <c r="Q2727" s="358"/>
      <c r="R2727" s="358"/>
      <c r="S2727" s="358"/>
      <c r="T2727" s="359"/>
      <c r="U2727" s="360"/>
      <c r="V2727" s="360"/>
      <c r="W2727" s="357"/>
      <c r="X2727" s="357"/>
      <c r="Y2727" s="446"/>
      <c r="Z2727" s="443"/>
      <c r="AA2727" s="446"/>
      <c r="AB2727" s="357"/>
      <c r="AC2727" s="357"/>
      <c r="AD2727" s="357"/>
      <c r="AE2727" s="357"/>
      <c r="AF2727" s="357"/>
      <c r="AG2727" s="446"/>
      <c r="AH2727" s="357"/>
      <c r="AI2727" s="357"/>
      <c r="AJ2727" s="357"/>
      <c r="AK2727" s="357"/>
      <c r="AL2727" s="357"/>
      <c r="AM2727" s="357"/>
    </row>
    <row r="2728" spans="5:39" x14ac:dyDescent="0.25">
      <c r="E2728" s="356"/>
      <c r="F2728" s="356"/>
      <c r="G2728" s="356"/>
      <c r="H2728" s="356"/>
      <c r="I2728" s="356"/>
      <c r="J2728" s="357"/>
      <c r="K2728" s="357"/>
      <c r="L2728" s="357"/>
      <c r="M2728" s="357"/>
      <c r="N2728" s="358"/>
      <c r="O2728" s="358"/>
      <c r="P2728" s="358"/>
      <c r="Q2728" s="358"/>
      <c r="R2728" s="358"/>
      <c r="S2728" s="358"/>
      <c r="T2728" s="359"/>
      <c r="U2728" s="360"/>
      <c r="V2728" s="360"/>
      <c r="W2728" s="357"/>
      <c r="X2728" s="357"/>
      <c r="Y2728" s="446"/>
      <c r="Z2728" s="443"/>
      <c r="AA2728" s="446"/>
      <c r="AB2728" s="357"/>
      <c r="AC2728" s="357"/>
      <c r="AD2728" s="357"/>
      <c r="AE2728" s="357"/>
      <c r="AF2728" s="357"/>
      <c r="AG2728" s="446"/>
      <c r="AH2728" s="357"/>
      <c r="AI2728" s="357"/>
      <c r="AJ2728" s="357"/>
      <c r="AK2728" s="357"/>
      <c r="AL2728" s="357"/>
      <c r="AM2728" s="357"/>
    </row>
    <row r="2729" spans="5:39" x14ac:dyDescent="0.25">
      <c r="E2729" s="356"/>
      <c r="F2729" s="356"/>
      <c r="G2729" s="356"/>
      <c r="H2729" s="356"/>
      <c r="I2729" s="356"/>
      <c r="J2729" s="357"/>
      <c r="K2729" s="357"/>
      <c r="L2729" s="357"/>
      <c r="M2729" s="357"/>
      <c r="N2729" s="358"/>
      <c r="O2729" s="358"/>
      <c r="P2729" s="358"/>
      <c r="Q2729" s="358"/>
      <c r="R2729" s="358"/>
      <c r="S2729" s="358"/>
      <c r="T2729" s="359"/>
      <c r="U2729" s="360"/>
      <c r="V2729" s="360"/>
      <c r="W2729" s="357"/>
      <c r="X2729" s="357"/>
      <c r="Y2729" s="446"/>
      <c r="Z2729" s="443"/>
      <c r="AA2729" s="446"/>
      <c r="AB2729" s="357"/>
      <c r="AC2729" s="357"/>
      <c r="AD2729" s="357"/>
      <c r="AE2729" s="357"/>
      <c r="AF2729" s="357"/>
      <c r="AG2729" s="446"/>
      <c r="AH2729" s="357"/>
      <c r="AI2729" s="357"/>
      <c r="AJ2729" s="357"/>
      <c r="AK2729" s="357"/>
      <c r="AL2729" s="357"/>
      <c r="AM2729" s="357"/>
    </row>
    <row r="2730" spans="5:39" x14ac:dyDescent="0.25">
      <c r="E2730" s="356"/>
      <c r="F2730" s="356"/>
      <c r="G2730" s="356"/>
      <c r="H2730" s="356"/>
      <c r="I2730" s="356"/>
      <c r="J2730" s="357"/>
      <c r="K2730" s="357"/>
      <c r="L2730" s="357"/>
      <c r="M2730" s="357"/>
      <c r="N2730" s="358"/>
      <c r="O2730" s="358"/>
      <c r="P2730" s="358"/>
      <c r="Q2730" s="358"/>
      <c r="R2730" s="358"/>
      <c r="S2730" s="358"/>
      <c r="T2730" s="359"/>
      <c r="U2730" s="360"/>
      <c r="V2730" s="360"/>
      <c r="W2730" s="357"/>
      <c r="X2730" s="357"/>
      <c r="Y2730" s="446"/>
      <c r="Z2730" s="443"/>
      <c r="AA2730" s="446"/>
      <c r="AB2730" s="357"/>
      <c r="AC2730" s="357"/>
      <c r="AD2730" s="357"/>
      <c r="AE2730" s="357"/>
      <c r="AF2730" s="357"/>
      <c r="AG2730" s="446"/>
      <c r="AH2730" s="357"/>
      <c r="AI2730" s="357"/>
      <c r="AJ2730" s="357"/>
      <c r="AK2730" s="357"/>
      <c r="AL2730" s="357"/>
      <c r="AM2730" s="357"/>
    </row>
    <row r="2731" spans="5:39" x14ac:dyDescent="0.25">
      <c r="E2731" s="356"/>
      <c r="F2731" s="356"/>
      <c r="G2731" s="356"/>
      <c r="H2731" s="356"/>
      <c r="I2731" s="356"/>
      <c r="J2731" s="357"/>
      <c r="K2731" s="357"/>
      <c r="L2731" s="357"/>
      <c r="M2731" s="357"/>
      <c r="N2731" s="358"/>
      <c r="O2731" s="358"/>
      <c r="P2731" s="358"/>
      <c r="Q2731" s="358"/>
      <c r="R2731" s="358"/>
      <c r="S2731" s="358"/>
      <c r="T2731" s="359"/>
      <c r="U2731" s="360"/>
      <c r="V2731" s="360"/>
      <c r="W2731" s="357"/>
      <c r="X2731" s="357"/>
      <c r="Y2731" s="446"/>
      <c r="Z2731" s="443"/>
      <c r="AA2731" s="446"/>
      <c r="AB2731" s="357"/>
      <c r="AC2731" s="357"/>
      <c r="AD2731" s="357"/>
      <c r="AE2731" s="357"/>
      <c r="AF2731" s="357"/>
      <c r="AG2731" s="446"/>
      <c r="AH2731" s="357"/>
      <c r="AI2731" s="357"/>
      <c r="AJ2731" s="357"/>
      <c r="AK2731" s="357"/>
      <c r="AL2731" s="357"/>
      <c r="AM2731" s="357"/>
    </row>
    <row r="2732" spans="5:39" x14ac:dyDescent="0.25">
      <c r="E2732" s="356"/>
      <c r="F2732" s="356"/>
      <c r="G2732" s="356"/>
      <c r="H2732" s="356"/>
      <c r="I2732" s="356"/>
      <c r="J2732" s="357"/>
      <c r="K2732" s="357"/>
      <c r="L2732" s="357"/>
      <c r="M2732" s="357"/>
      <c r="N2732" s="358"/>
      <c r="O2732" s="358"/>
      <c r="P2732" s="358"/>
      <c r="Q2732" s="358"/>
      <c r="R2732" s="358"/>
      <c r="S2732" s="358"/>
      <c r="T2732" s="359"/>
      <c r="U2732" s="360"/>
      <c r="V2732" s="360"/>
      <c r="W2732" s="357"/>
      <c r="X2732" s="357"/>
      <c r="Y2732" s="446"/>
      <c r="Z2732" s="443"/>
      <c r="AA2732" s="446"/>
      <c r="AB2732" s="357"/>
      <c r="AC2732" s="357"/>
      <c r="AD2732" s="357"/>
      <c r="AE2732" s="357"/>
      <c r="AF2732" s="357"/>
      <c r="AG2732" s="446"/>
      <c r="AH2732" s="357"/>
      <c r="AI2732" s="357"/>
      <c r="AJ2732" s="357"/>
      <c r="AK2732" s="357"/>
      <c r="AL2732" s="357"/>
      <c r="AM2732" s="357"/>
    </row>
    <row r="2733" spans="5:39" x14ac:dyDescent="0.25">
      <c r="E2733" s="356"/>
      <c r="F2733" s="356"/>
      <c r="G2733" s="356"/>
      <c r="H2733" s="356"/>
      <c r="I2733" s="356"/>
      <c r="J2733" s="357"/>
      <c r="K2733" s="357"/>
      <c r="L2733" s="357"/>
      <c r="M2733" s="357"/>
      <c r="N2733" s="358"/>
      <c r="O2733" s="358"/>
      <c r="P2733" s="358"/>
      <c r="Q2733" s="358"/>
      <c r="R2733" s="358"/>
      <c r="S2733" s="358"/>
      <c r="T2733" s="359"/>
      <c r="U2733" s="360"/>
      <c r="V2733" s="360"/>
      <c r="W2733" s="357"/>
      <c r="X2733" s="357"/>
      <c r="Y2733" s="446"/>
      <c r="Z2733" s="443"/>
      <c r="AA2733" s="446"/>
      <c r="AB2733" s="357"/>
      <c r="AC2733" s="357"/>
      <c r="AD2733" s="357"/>
      <c r="AE2733" s="357"/>
      <c r="AF2733" s="357"/>
      <c r="AG2733" s="446"/>
      <c r="AH2733" s="357"/>
      <c r="AI2733" s="357"/>
      <c r="AJ2733" s="357"/>
      <c r="AK2733" s="357"/>
      <c r="AL2733" s="357"/>
      <c r="AM2733" s="357"/>
    </row>
    <row r="2734" spans="5:39" x14ac:dyDescent="0.25">
      <c r="E2734" s="356"/>
      <c r="F2734" s="356"/>
      <c r="G2734" s="356"/>
      <c r="H2734" s="356"/>
      <c r="I2734" s="356"/>
      <c r="J2734" s="357"/>
      <c r="K2734" s="357"/>
      <c r="L2734" s="357"/>
      <c r="M2734" s="357"/>
      <c r="N2734" s="358"/>
      <c r="O2734" s="358"/>
      <c r="P2734" s="358"/>
      <c r="Q2734" s="358"/>
      <c r="R2734" s="358"/>
      <c r="S2734" s="358"/>
      <c r="T2734" s="359"/>
      <c r="U2734" s="360"/>
      <c r="V2734" s="360"/>
      <c r="W2734" s="357"/>
      <c r="X2734" s="357"/>
      <c r="Y2734" s="446"/>
      <c r="Z2734" s="443"/>
      <c r="AA2734" s="446"/>
      <c r="AB2734" s="357"/>
      <c r="AC2734" s="357"/>
      <c r="AD2734" s="357"/>
      <c r="AE2734" s="357"/>
      <c r="AF2734" s="357"/>
      <c r="AG2734" s="446"/>
      <c r="AH2734" s="357"/>
      <c r="AI2734" s="357"/>
      <c r="AJ2734" s="357"/>
      <c r="AK2734" s="357"/>
      <c r="AL2734" s="357"/>
      <c r="AM2734" s="357"/>
    </row>
    <row r="2735" spans="5:39" x14ac:dyDescent="0.25">
      <c r="E2735" s="356"/>
      <c r="F2735" s="356"/>
      <c r="G2735" s="356"/>
      <c r="H2735" s="356"/>
      <c r="I2735" s="356"/>
      <c r="J2735" s="357"/>
      <c r="K2735" s="357"/>
      <c r="L2735" s="357"/>
      <c r="M2735" s="357"/>
      <c r="N2735" s="358"/>
      <c r="O2735" s="358"/>
      <c r="P2735" s="358"/>
      <c r="Q2735" s="358"/>
      <c r="R2735" s="358"/>
      <c r="S2735" s="358"/>
      <c r="T2735" s="359"/>
      <c r="U2735" s="360"/>
      <c r="V2735" s="360"/>
      <c r="W2735" s="357"/>
      <c r="X2735" s="357"/>
      <c r="Y2735" s="446"/>
      <c r="Z2735" s="443"/>
      <c r="AA2735" s="446"/>
      <c r="AB2735" s="357"/>
      <c r="AC2735" s="357"/>
      <c r="AD2735" s="357"/>
      <c r="AE2735" s="357"/>
      <c r="AF2735" s="357"/>
      <c r="AG2735" s="446"/>
      <c r="AH2735" s="357"/>
      <c r="AI2735" s="357"/>
      <c r="AJ2735" s="357"/>
      <c r="AK2735" s="357"/>
      <c r="AL2735" s="357"/>
      <c r="AM2735" s="357"/>
    </row>
    <row r="2736" spans="5:39" x14ac:dyDescent="0.25">
      <c r="E2736" s="356"/>
      <c r="F2736" s="356"/>
      <c r="G2736" s="356"/>
      <c r="H2736" s="356"/>
      <c r="I2736" s="356"/>
      <c r="J2736" s="357"/>
      <c r="K2736" s="357"/>
      <c r="L2736" s="357"/>
      <c r="M2736" s="357"/>
      <c r="N2736" s="358"/>
      <c r="O2736" s="358"/>
      <c r="P2736" s="358"/>
      <c r="Q2736" s="358"/>
      <c r="R2736" s="358"/>
      <c r="S2736" s="358"/>
      <c r="T2736" s="359"/>
      <c r="U2736" s="360"/>
      <c r="V2736" s="360"/>
      <c r="W2736" s="357"/>
      <c r="X2736" s="357"/>
      <c r="Y2736" s="446"/>
      <c r="Z2736" s="443"/>
      <c r="AA2736" s="446"/>
      <c r="AB2736" s="357"/>
      <c r="AC2736" s="357"/>
      <c r="AD2736" s="357"/>
      <c r="AE2736" s="357"/>
      <c r="AF2736" s="357"/>
      <c r="AG2736" s="446"/>
      <c r="AH2736" s="357"/>
      <c r="AI2736" s="357"/>
      <c r="AJ2736" s="357"/>
      <c r="AK2736" s="357"/>
      <c r="AL2736" s="357"/>
      <c r="AM2736" s="357"/>
    </row>
    <row r="2737" spans="5:39" x14ac:dyDescent="0.25">
      <c r="E2737" s="356"/>
      <c r="F2737" s="356"/>
      <c r="G2737" s="356"/>
      <c r="H2737" s="356"/>
      <c r="I2737" s="356"/>
      <c r="J2737" s="357"/>
      <c r="K2737" s="357"/>
      <c r="L2737" s="357"/>
      <c r="M2737" s="357"/>
      <c r="N2737" s="358"/>
      <c r="O2737" s="358"/>
      <c r="P2737" s="358"/>
      <c r="Q2737" s="358"/>
      <c r="R2737" s="358"/>
      <c r="S2737" s="358"/>
      <c r="T2737" s="359"/>
      <c r="U2737" s="360"/>
      <c r="V2737" s="360"/>
      <c r="W2737" s="357"/>
      <c r="X2737" s="357"/>
      <c r="Y2737" s="446"/>
      <c r="Z2737" s="443"/>
      <c r="AA2737" s="446"/>
      <c r="AB2737" s="357"/>
      <c r="AC2737" s="357"/>
      <c r="AD2737" s="357"/>
      <c r="AE2737" s="357"/>
      <c r="AF2737" s="357"/>
      <c r="AG2737" s="446"/>
      <c r="AH2737" s="357"/>
      <c r="AI2737" s="357"/>
      <c r="AJ2737" s="357"/>
      <c r="AK2737" s="357"/>
      <c r="AL2737" s="357"/>
      <c r="AM2737" s="357"/>
    </row>
    <row r="2738" spans="5:39" x14ac:dyDescent="0.25">
      <c r="E2738" s="356"/>
      <c r="F2738" s="356"/>
      <c r="G2738" s="356"/>
      <c r="H2738" s="356"/>
      <c r="I2738" s="356"/>
      <c r="J2738" s="357"/>
      <c r="K2738" s="357"/>
      <c r="L2738" s="357"/>
      <c r="M2738" s="357"/>
      <c r="N2738" s="358"/>
      <c r="O2738" s="358"/>
      <c r="P2738" s="358"/>
      <c r="Q2738" s="358"/>
      <c r="R2738" s="358"/>
      <c r="S2738" s="358"/>
      <c r="T2738" s="359"/>
      <c r="U2738" s="360"/>
      <c r="V2738" s="360"/>
      <c r="W2738" s="357"/>
      <c r="X2738" s="357"/>
      <c r="Y2738" s="446"/>
      <c r="Z2738" s="443"/>
      <c r="AA2738" s="446"/>
      <c r="AB2738" s="357"/>
      <c r="AC2738" s="357"/>
      <c r="AD2738" s="357"/>
      <c r="AE2738" s="357"/>
      <c r="AF2738" s="357"/>
      <c r="AG2738" s="446"/>
      <c r="AH2738" s="357"/>
      <c r="AI2738" s="357"/>
      <c r="AJ2738" s="357"/>
      <c r="AK2738" s="357"/>
      <c r="AL2738" s="357"/>
      <c r="AM2738" s="357"/>
    </row>
    <row r="2739" spans="5:39" x14ac:dyDescent="0.25">
      <c r="E2739" s="356"/>
      <c r="F2739" s="356"/>
      <c r="G2739" s="356"/>
      <c r="H2739" s="356"/>
      <c r="I2739" s="356"/>
      <c r="J2739" s="357"/>
      <c r="K2739" s="357"/>
      <c r="L2739" s="357"/>
      <c r="M2739" s="357"/>
      <c r="N2739" s="358"/>
      <c r="O2739" s="358"/>
      <c r="P2739" s="358"/>
      <c r="Q2739" s="358"/>
      <c r="R2739" s="358"/>
      <c r="S2739" s="358"/>
      <c r="T2739" s="359"/>
      <c r="U2739" s="360"/>
      <c r="V2739" s="360"/>
      <c r="W2739" s="357"/>
      <c r="X2739" s="357"/>
      <c r="Y2739" s="446"/>
      <c r="Z2739" s="443"/>
      <c r="AA2739" s="446"/>
      <c r="AB2739" s="357"/>
      <c r="AC2739" s="357"/>
      <c r="AD2739" s="357"/>
      <c r="AE2739" s="357"/>
      <c r="AF2739" s="357"/>
      <c r="AG2739" s="446"/>
      <c r="AH2739" s="357"/>
      <c r="AI2739" s="357"/>
      <c r="AJ2739" s="357"/>
      <c r="AK2739" s="357"/>
      <c r="AL2739" s="357"/>
      <c r="AM2739" s="357"/>
    </row>
    <row r="2740" spans="5:39" x14ac:dyDescent="0.25">
      <c r="E2740" s="356"/>
      <c r="F2740" s="356"/>
      <c r="G2740" s="356"/>
      <c r="H2740" s="356"/>
      <c r="I2740" s="356"/>
      <c r="J2740" s="357"/>
      <c r="K2740" s="357"/>
      <c r="L2740" s="357"/>
      <c r="M2740" s="357"/>
      <c r="N2740" s="358"/>
      <c r="O2740" s="358"/>
      <c r="P2740" s="358"/>
      <c r="Q2740" s="358"/>
      <c r="R2740" s="358"/>
      <c r="S2740" s="358"/>
      <c r="T2740" s="359"/>
      <c r="U2740" s="360"/>
      <c r="V2740" s="360"/>
      <c r="W2740" s="357"/>
      <c r="X2740" s="357"/>
      <c r="Y2740" s="446"/>
      <c r="Z2740" s="443"/>
      <c r="AA2740" s="446"/>
      <c r="AB2740" s="357"/>
      <c r="AC2740" s="357"/>
      <c r="AD2740" s="357"/>
      <c r="AE2740" s="357"/>
      <c r="AF2740" s="357"/>
      <c r="AG2740" s="446"/>
      <c r="AH2740" s="357"/>
      <c r="AI2740" s="357"/>
      <c r="AJ2740" s="357"/>
      <c r="AK2740" s="357"/>
      <c r="AL2740" s="357"/>
      <c r="AM2740" s="357"/>
    </row>
    <row r="2741" spans="5:39" x14ac:dyDescent="0.25">
      <c r="E2741" s="356"/>
      <c r="F2741" s="356"/>
      <c r="G2741" s="356"/>
      <c r="H2741" s="356"/>
      <c r="I2741" s="356"/>
      <c r="J2741" s="357"/>
      <c r="K2741" s="357"/>
      <c r="L2741" s="357"/>
      <c r="M2741" s="357"/>
      <c r="N2741" s="358"/>
      <c r="O2741" s="358"/>
      <c r="P2741" s="358"/>
      <c r="Q2741" s="358"/>
      <c r="R2741" s="358"/>
      <c r="S2741" s="358"/>
      <c r="T2741" s="359"/>
      <c r="U2741" s="360"/>
      <c r="V2741" s="360"/>
      <c r="W2741" s="357"/>
      <c r="X2741" s="357"/>
      <c r="Y2741" s="446"/>
      <c r="Z2741" s="443"/>
      <c r="AA2741" s="446"/>
      <c r="AB2741" s="357"/>
      <c r="AC2741" s="357"/>
      <c r="AD2741" s="357"/>
      <c r="AE2741" s="357"/>
      <c r="AF2741" s="357"/>
      <c r="AG2741" s="446"/>
      <c r="AH2741" s="357"/>
      <c r="AI2741" s="357"/>
      <c r="AJ2741" s="357"/>
      <c r="AK2741" s="357"/>
      <c r="AL2741" s="357"/>
      <c r="AM2741" s="357"/>
    </row>
    <row r="2742" spans="5:39" x14ac:dyDescent="0.25">
      <c r="E2742" s="356"/>
      <c r="F2742" s="356"/>
      <c r="G2742" s="356"/>
      <c r="H2742" s="356"/>
      <c r="I2742" s="356"/>
      <c r="J2742" s="357"/>
      <c r="K2742" s="357"/>
      <c r="L2742" s="357"/>
      <c r="M2742" s="357"/>
      <c r="N2742" s="358"/>
      <c r="O2742" s="358"/>
      <c r="P2742" s="358"/>
      <c r="Q2742" s="358"/>
      <c r="R2742" s="358"/>
      <c r="S2742" s="358"/>
      <c r="T2742" s="359"/>
      <c r="U2742" s="360"/>
      <c r="V2742" s="360"/>
      <c r="W2742" s="357"/>
      <c r="X2742" s="357"/>
      <c r="Y2742" s="446"/>
      <c r="Z2742" s="443"/>
      <c r="AA2742" s="446"/>
      <c r="AB2742" s="357"/>
      <c r="AC2742" s="357"/>
      <c r="AD2742" s="357"/>
      <c r="AE2742" s="357"/>
      <c r="AF2742" s="357"/>
      <c r="AG2742" s="446"/>
      <c r="AH2742" s="357"/>
      <c r="AI2742" s="357"/>
      <c r="AJ2742" s="357"/>
      <c r="AK2742" s="357"/>
      <c r="AL2742" s="357"/>
      <c r="AM2742" s="357"/>
    </row>
    <row r="2743" spans="5:39" x14ac:dyDescent="0.25">
      <c r="E2743" s="356"/>
      <c r="F2743" s="356"/>
      <c r="G2743" s="356"/>
      <c r="H2743" s="356"/>
      <c r="I2743" s="356"/>
      <c r="J2743" s="357"/>
      <c r="K2743" s="357"/>
      <c r="L2743" s="357"/>
      <c r="M2743" s="357"/>
      <c r="N2743" s="358"/>
      <c r="O2743" s="358"/>
      <c r="P2743" s="358"/>
      <c r="Q2743" s="358"/>
      <c r="R2743" s="358"/>
      <c r="S2743" s="358"/>
      <c r="T2743" s="359"/>
      <c r="U2743" s="360"/>
      <c r="V2743" s="360"/>
      <c r="W2743" s="357"/>
      <c r="X2743" s="357"/>
      <c r="Y2743" s="446"/>
      <c r="Z2743" s="443"/>
      <c r="AA2743" s="446"/>
      <c r="AB2743" s="357"/>
      <c r="AC2743" s="357"/>
      <c r="AD2743" s="357"/>
      <c r="AE2743" s="357"/>
      <c r="AF2743" s="357"/>
      <c r="AG2743" s="446"/>
      <c r="AH2743" s="357"/>
      <c r="AI2743" s="357"/>
      <c r="AJ2743" s="357"/>
      <c r="AK2743" s="357"/>
      <c r="AL2743" s="357"/>
      <c r="AM2743" s="357"/>
    </row>
    <row r="2744" spans="5:39" x14ac:dyDescent="0.25">
      <c r="E2744" s="356"/>
      <c r="F2744" s="356"/>
      <c r="G2744" s="356"/>
      <c r="H2744" s="356"/>
      <c r="I2744" s="356"/>
      <c r="J2744" s="357"/>
      <c r="K2744" s="357"/>
      <c r="L2744" s="357"/>
      <c r="M2744" s="357"/>
      <c r="N2744" s="358"/>
      <c r="O2744" s="358"/>
      <c r="P2744" s="358"/>
      <c r="Q2744" s="358"/>
      <c r="R2744" s="358"/>
      <c r="S2744" s="358"/>
      <c r="T2744" s="359"/>
      <c r="U2744" s="360"/>
      <c r="V2744" s="360"/>
      <c r="W2744" s="357"/>
      <c r="X2744" s="357"/>
      <c r="Y2744" s="446"/>
      <c r="Z2744" s="443"/>
      <c r="AA2744" s="446"/>
      <c r="AB2744" s="357"/>
      <c r="AC2744" s="357"/>
      <c r="AD2744" s="357"/>
      <c r="AE2744" s="357"/>
      <c r="AF2744" s="357"/>
      <c r="AG2744" s="446"/>
      <c r="AH2744" s="357"/>
      <c r="AI2744" s="357"/>
      <c r="AJ2744" s="357"/>
      <c r="AK2744" s="357"/>
      <c r="AL2744" s="357"/>
      <c r="AM2744" s="357"/>
    </row>
    <row r="2745" spans="5:39" x14ac:dyDescent="0.25">
      <c r="E2745" s="356"/>
      <c r="F2745" s="356"/>
      <c r="G2745" s="356"/>
      <c r="H2745" s="356"/>
      <c r="I2745" s="356"/>
      <c r="J2745" s="357"/>
      <c r="K2745" s="357"/>
      <c r="L2745" s="357"/>
      <c r="M2745" s="357"/>
      <c r="N2745" s="358"/>
      <c r="O2745" s="358"/>
      <c r="P2745" s="358"/>
      <c r="Q2745" s="358"/>
      <c r="R2745" s="358"/>
      <c r="S2745" s="358"/>
      <c r="T2745" s="359"/>
      <c r="U2745" s="360"/>
      <c r="V2745" s="360"/>
      <c r="W2745" s="357"/>
      <c r="X2745" s="357"/>
      <c r="Y2745" s="446"/>
      <c r="Z2745" s="443"/>
      <c r="AA2745" s="446"/>
      <c r="AB2745" s="357"/>
      <c r="AC2745" s="357"/>
      <c r="AD2745" s="357"/>
      <c r="AE2745" s="357"/>
      <c r="AF2745" s="357"/>
      <c r="AG2745" s="446"/>
      <c r="AH2745" s="357"/>
      <c r="AI2745" s="357"/>
      <c r="AJ2745" s="357"/>
      <c r="AK2745" s="357"/>
      <c r="AL2745" s="357"/>
      <c r="AM2745" s="357"/>
    </row>
    <row r="2746" spans="5:39" x14ac:dyDescent="0.25">
      <c r="E2746" s="356"/>
      <c r="F2746" s="356"/>
      <c r="G2746" s="356"/>
      <c r="H2746" s="356"/>
      <c r="I2746" s="356"/>
      <c r="J2746" s="357"/>
      <c r="K2746" s="357"/>
      <c r="L2746" s="357"/>
      <c r="M2746" s="357"/>
      <c r="N2746" s="358"/>
      <c r="O2746" s="358"/>
      <c r="P2746" s="358"/>
      <c r="Q2746" s="358"/>
      <c r="R2746" s="358"/>
      <c r="S2746" s="358"/>
      <c r="T2746" s="359"/>
      <c r="U2746" s="360"/>
      <c r="V2746" s="360"/>
      <c r="W2746" s="357"/>
      <c r="X2746" s="357"/>
      <c r="Y2746" s="446"/>
      <c r="Z2746" s="443"/>
      <c r="AA2746" s="446"/>
      <c r="AB2746" s="357"/>
      <c r="AC2746" s="357"/>
      <c r="AD2746" s="357"/>
      <c r="AE2746" s="357"/>
      <c r="AF2746" s="357"/>
      <c r="AG2746" s="446"/>
      <c r="AH2746" s="357"/>
      <c r="AI2746" s="357"/>
      <c r="AJ2746" s="357"/>
      <c r="AK2746" s="357"/>
      <c r="AL2746" s="357"/>
      <c r="AM2746" s="357"/>
    </row>
    <row r="2747" spans="5:39" x14ac:dyDescent="0.25">
      <c r="E2747" s="356"/>
      <c r="F2747" s="356"/>
      <c r="G2747" s="356"/>
      <c r="H2747" s="356"/>
      <c r="I2747" s="356"/>
      <c r="J2747" s="357"/>
      <c r="K2747" s="357"/>
      <c r="L2747" s="357"/>
      <c r="M2747" s="357"/>
      <c r="N2747" s="358"/>
      <c r="O2747" s="358"/>
      <c r="P2747" s="358"/>
      <c r="Q2747" s="358"/>
      <c r="R2747" s="358"/>
      <c r="S2747" s="358"/>
      <c r="T2747" s="359"/>
      <c r="U2747" s="360"/>
      <c r="V2747" s="360"/>
      <c r="W2747" s="357"/>
      <c r="X2747" s="357"/>
      <c r="Y2747" s="446"/>
      <c r="Z2747" s="443"/>
      <c r="AA2747" s="446"/>
      <c r="AB2747" s="357"/>
      <c r="AC2747" s="357"/>
      <c r="AD2747" s="357"/>
      <c r="AE2747" s="357"/>
      <c r="AF2747" s="357"/>
      <c r="AG2747" s="446"/>
      <c r="AH2747" s="357"/>
      <c r="AI2747" s="357"/>
      <c r="AJ2747" s="357"/>
      <c r="AK2747" s="357"/>
      <c r="AL2747" s="357"/>
      <c r="AM2747" s="357"/>
    </row>
    <row r="2748" spans="5:39" x14ac:dyDescent="0.25">
      <c r="E2748" s="356"/>
      <c r="F2748" s="356"/>
      <c r="G2748" s="356"/>
      <c r="H2748" s="356"/>
      <c r="I2748" s="356"/>
      <c r="J2748" s="357"/>
      <c r="K2748" s="357"/>
      <c r="L2748" s="357"/>
      <c r="M2748" s="357"/>
      <c r="N2748" s="358"/>
      <c r="O2748" s="358"/>
      <c r="P2748" s="358"/>
      <c r="Q2748" s="358"/>
      <c r="R2748" s="358"/>
      <c r="S2748" s="358"/>
      <c r="T2748" s="359"/>
      <c r="U2748" s="360"/>
      <c r="V2748" s="360"/>
      <c r="W2748" s="357"/>
      <c r="X2748" s="357"/>
      <c r="Y2748" s="446"/>
      <c r="Z2748" s="443"/>
      <c r="AA2748" s="446"/>
      <c r="AB2748" s="357"/>
      <c r="AC2748" s="357"/>
      <c r="AD2748" s="357"/>
      <c r="AE2748" s="357"/>
      <c r="AF2748" s="357"/>
      <c r="AG2748" s="446"/>
      <c r="AH2748" s="357"/>
      <c r="AI2748" s="357"/>
      <c r="AJ2748" s="357"/>
      <c r="AK2748" s="357"/>
      <c r="AL2748" s="357"/>
      <c r="AM2748" s="357"/>
    </row>
    <row r="2749" spans="5:39" x14ac:dyDescent="0.25">
      <c r="E2749" s="356"/>
      <c r="F2749" s="356"/>
      <c r="G2749" s="356"/>
      <c r="H2749" s="356"/>
      <c r="I2749" s="356"/>
      <c r="J2749" s="357"/>
      <c r="K2749" s="357"/>
      <c r="L2749" s="357"/>
      <c r="M2749" s="357"/>
      <c r="N2749" s="358"/>
      <c r="O2749" s="358"/>
      <c r="P2749" s="358"/>
      <c r="Q2749" s="358"/>
      <c r="R2749" s="358"/>
      <c r="S2749" s="358"/>
      <c r="T2749" s="359"/>
      <c r="U2749" s="360"/>
      <c r="V2749" s="360"/>
      <c r="W2749" s="357"/>
      <c r="X2749" s="357"/>
      <c r="Y2749" s="446"/>
      <c r="Z2749" s="443"/>
      <c r="AA2749" s="446"/>
      <c r="AB2749" s="357"/>
      <c r="AC2749" s="357"/>
      <c r="AD2749" s="357"/>
      <c r="AE2749" s="357"/>
      <c r="AF2749" s="357"/>
      <c r="AG2749" s="446"/>
      <c r="AH2749" s="357"/>
      <c r="AI2749" s="357"/>
      <c r="AJ2749" s="357"/>
      <c r="AK2749" s="357"/>
      <c r="AL2749" s="357"/>
      <c r="AM2749" s="357"/>
    </row>
    <row r="2750" spans="5:39" x14ac:dyDescent="0.25">
      <c r="E2750" s="356"/>
      <c r="F2750" s="356"/>
      <c r="G2750" s="356"/>
      <c r="H2750" s="356"/>
      <c r="I2750" s="356"/>
      <c r="J2750" s="357"/>
      <c r="K2750" s="357"/>
      <c r="L2750" s="357"/>
      <c r="M2750" s="357"/>
      <c r="N2750" s="358"/>
      <c r="O2750" s="358"/>
      <c r="P2750" s="358"/>
      <c r="Q2750" s="358"/>
      <c r="R2750" s="358"/>
      <c r="S2750" s="358"/>
      <c r="T2750" s="359"/>
      <c r="U2750" s="360"/>
      <c r="V2750" s="360"/>
      <c r="W2750" s="357"/>
      <c r="X2750" s="357"/>
      <c r="Y2750" s="446"/>
      <c r="Z2750" s="443"/>
      <c r="AA2750" s="446"/>
      <c r="AB2750" s="357"/>
      <c r="AC2750" s="357"/>
      <c r="AD2750" s="357"/>
      <c r="AE2750" s="357"/>
      <c r="AF2750" s="357"/>
      <c r="AG2750" s="446"/>
      <c r="AH2750" s="357"/>
      <c r="AI2750" s="357"/>
      <c r="AJ2750" s="357"/>
      <c r="AK2750" s="357"/>
      <c r="AL2750" s="357"/>
      <c r="AM2750" s="357"/>
    </row>
    <row r="2751" spans="5:39" x14ac:dyDescent="0.25">
      <c r="E2751" s="356"/>
      <c r="F2751" s="356"/>
      <c r="G2751" s="356"/>
      <c r="H2751" s="356"/>
      <c r="I2751" s="356"/>
      <c r="J2751" s="357"/>
      <c r="K2751" s="357"/>
      <c r="L2751" s="357"/>
      <c r="M2751" s="357"/>
      <c r="N2751" s="358"/>
      <c r="O2751" s="358"/>
      <c r="P2751" s="358"/>
      <c r="Q2751" s="358"/>
      <c r="R2751" s="358"/>
      <c r="S2751" s="358"/>
      <c r="T2751" s="359"/>
      <c r="U2751" s="360"/>
      <c r="V2751" s="360"/>
      <c r="W2751" s="357"/>
      <c r="X2751" s="357"/>
      <c r="Y2751" s="446"/>
      <c r="Z2751" s="443"/>
      <c r="AA2751" s="446"/>
      <c r="AB2751" s="357"/>
      <c r="AC2751" s="357"/>
      <c r="AD2751" s="357"/>
      <c r="AE2751" s="357"/>
      <c r="AF2751" s="357"/>
      <c r="AG2751" s="446"/>
      <c r="AH2751" s="357"/>
      <c r="AI2751" s="357"/>
      <c r="AJ2751" s="357"/>
      <c r="AK2751" s="357"/>
      <c r="AL2751" s="357"/>
      <c r="AM2751" s="357"/>
    </row>
    <row r="2752" spans="5:39" x14ac:dyDescent="0.25">
      <c r="E2752" s="356"/>
      <c r="F2752" s="356"/>
      <c r="G2752" s="356"/>
      <c r="H2752" s="356"/>
      <c r="I2752" s="356"/>
      <c r="J2752" s="357"/>
      <c r="K2752" s="357"/>
      <c r="L2752" s="357"/>
      <c r="M2752" s="357"/>
      <c r="N2752" s="358"/>
      <c r="O2752" s="358"/>
      <c r="P2752" s="358"/>
      <c r="Q2752" s="358"/>
      <c r="R2752" s="358"/>
      <c r="S2752" s="358"/>
      <c r="T2752" s="359"/>
      <c r="U2752" s="360"/>
      <c r="V2752" s="360"/>
      <c r="W2752" s="357"/>
      <c r="X2752" s="357"/>
      <c r="Y2752" s="446"/>
      <c r="Z2752" s="443"/>
      <c r="AA2752" s="446"/>
      <c r="AB2752" s="357"/>
      <c r="AC2752" s="357"/>
      <c r="AD2752" s="357"/>
      <c r="AE2752" s="357"/>
      <c r="AF2752" s="357"/>
      <c r="AG2752" s="446"/>
      <c r="AH2752" s="357"/>
      <c r="AI2752" s="357"/>
      <c r="AJ2752" s="357"/>
      <c r="AK2752" s="357"/>
      <c r="AL2752" s="357"/>
      <c r="AM2752" s="357"/>
    </row>
    <row r="2753" spans="5:39" x14ac:dyDescent="0.25">
      <c r="E2753" s="356"/>
      <c r="F2753" s="356"/>
      <c r="G2753" s="356"/>
      <c r="H2753" s="356"/>
      <c r="I2753" s="356"/>
      <c r="J2753" s="357"/>
      <c r="K2753" s="357"/>
      <c r="L2753" s="357"/>
      <c r="M2753" s="357"/>
      <c r="N2753" s="358"/>
      <c r="O2753" s="358"/>
      <c r="P2753" s="358"/>
      <c r="Q2753" s="358"/>
      <c r="R2753" s="358"/>
      <c r="S2753" s="358"/>
      <c r="T2753" s="359"/>
      <c r="U2753" s="360"/>
      <c r="V2753" s="360"/>
      <c r="W2753" s="357"/>
      <c r="X2753" s="357"/>
      <c r="Y2753" s="446"/>
      <c r="Z2753" s="443"/>
      <c r="AA2753" s="446"/>
      <c r="AB2753" s="357"/>
      <c r="AC2753" s="357"/>
      <c r="AD2753" s="357"/>
      <c r="AE2753" s="357"/>
      <c r="AF2753" s="357"/>
      <c r="AG2753" s="446"/>
      <c r="AH2753" s="357"/>
      <c r="AI2753" s="357"/>
      <c r="AJ2753" s="357"/>
      <c r="AK2753" s="357"/>
      <c r="AL2753" s="357"/>
      <c r="AM2753" s="357"/>
    </row>
    <row r="2754" spans="5:39" x14ac:dyDescent="0.25">
      <c r="E2754" s="356"/>
      <c r="F2754" s="356"/>
      <c r="G2754" s="356"/>
      <c r="H2754" s="356"/>
      <c r="I2754" s="356"/>
      <c r="J2754" s="357"/>
      <c r="K2754" s="357"/>
      <c r="L2754" s="357"/>
      <c r="M2754" s="357"/>
      <c r="N2754" s="358"/>
      <c r="O2754" s="358"/>
      <c r="P2754" s="358"/>
      <c r="Q2754" s="358"/>
      <c r="R2754" s="358"/>
      <c r="S2754" s="358"/>
      <c r="T2754" s="359"/>
      <c r="U2754" s="360"/>
      <c r="V2754" s="360"/>
      <c r="W2754" s="357"/>
      <c r="X2754" s="357"/>
      <c r="Y2754" s="446"/>
      <c r="Z2754" s="443"/>
      <c r="AA2754" s="446"/>
      <c r="AB2754" s="357"/>
      <c r="AC2754" s="357"/>
      <c r="AD2754" s="357"/>
      <c r="AE2754" s="357"/>
      <c r="AF2754" s="357"/>
      <c r="AG2754" s="446"/>
      <c r="AH2754" s="357"/>
      <c r="AI2754" s="357"/>
      <c r="AJ2754" s="357"/>
      <c r="AK2754" s="357"/>
      <c r="AL2754" s="357"/>
      <c r="AM2754" s="357"/>
    </row>
    <row r="2755" spans="5:39" x14ac:dyDescent="0.25">
      <c r="E2755" s="356"/>
      <c r="F2755" s="356"/>
      <c r="G2755" s="356"/>
      <c r="H2755" s="356"/>
      <c r="I2755" s="356"/>
      <c r="J2755" s="357"/>
      <c r="K2755" s="357"/>
      <c r="L2755" s="357"/>
      <c r="M2755" s="357"/>
      <c r="N2755" s="358"/>
      <c r="O2755" s="358"/>
      <c r="P2755" s="358"/>
      <c r="Q2755" s="358"/>
      <c r="R2755" s="358"/>
      <c r="S2755" s="358"/>
      <c r="T2755" s="359"/>
      <c r="U2755" s="360"/>
      <c r="V2755" s="360"/>
      <c r="W2755" s="357"/>
      <c r="X2755" s="357"/>
      <c r="Y2755" s="446"/>
      <c r="Z2755" s="443"/>
      <c r="AA2755" s="446"/>
      <c r="AB2755" s="357"/>
      <c r="AC2755" s="357"/>
      <c r="AD2755" s="357"/>
      <c r="AE2755" s="357"/>
      <c r="AF2755" s="357"/>
      <c r="AG2755" s="446"/>
      <c r="AH2755" s="357"/>
      <c r="AI2755" s="357"/>
      <c r="AJ2755" s="357"/>
      <c r="AK2755" s="357"/>
      <c r="AL2755" s="357"/>
      <c r="AM2755" s="357"/>
    </row>
    <row r="2756" spans="5:39" x14ac:dyDescent="0.25">
      <c r="E2756" s="356"/>
      <c r="F2756" s="356"/>
      <c r="G2756" s="356"/>
      <c r="H2756" s="356"/>
      <c r="I2756" s="356"/>
      <c r="J2756" s="357"/>
      <c r="K2756" s="357"/>
      <c r="L2756" s="357"/>
      <c r="M2756" s="357"/>
      <c r="N2756" s="358"/>
      <c r="O2756" s="358"/>
      <c r="P2756" s="358"/>
      <c r="Q2756" s="358"/>
      <c r="R2756" s="358"/>
      <c r="S2756" s="358"/>
      <c r="T2756" s="359"/>
      <c r="U2756" s="360"/>
      <c r="V2756" s="360"/>
      <c r="W2756" s="357"/>
      <c r="X2756" s="357"/>
      <c r="Y2756" s="446"/>
      <c r="Z2756" s="443"/>
      <c r="AA2756" s="446"/>
      <c r="AB2756" s="357"/>
      <c r="AC2756" s="357"/>
      <c r="AD2756" s="357"/>
      <c r="AE2756" s="357"/>
      <c r="AF2756" s="357"/>
      <c r="AG2756" s="446"/>
      <c r="AH2756" s="357"/>
      <c r="AI2756" s="357"/>
      <c r="AJ2756" s="357"/>
      <c r="AK2756" s="357"/>
      <c r="AL2756" s="357"/>
      <c r="AM2756" s="357"/>
    </row>
    <row r="2757" spans="5:39" x14ac:dyDescent="0.25">
      <c r="E2757" s="356"/>
      <c r="F2757" s="356"/>
      <c r="G2757" s="356"/>
      <c r="H2757" s="356"/>
      <c r="I2757" s="356"/>
      <c r="J2757" s="357"/>
      <c r="K2757" s="357"/>
      <c r="L2757" s="357"/>
      <c r="M2757" s="357"/>
      <c r="N2757" s="358"/>
      <c r="O2757" s="358"/>
      <c r="P2757" s="358"/>
      <c r="Q2757" s="358"/>
      <c r="R2757" s="358"/>
      <c r="S2757" s="358"/>
      <c r="T2757" s="359"/>
      <c r="U2757" s="360"/>
      <c r="V2757" s="360"/>
      <c r="W2757" s="357"/>
      <c r="X2757" s="357"/>
      <c r="Y2757" s="446"/>
      <c r="Z2757" s="443"/>
      <c r="AA2757" s="446"/>
      <c r="AB2757" s="357"/>
      <c r="AC2757" s="357"/>
      <c r="AD2757" s="357"/>
      <c r="AE2757" s="357"/>
      <c r="AF2757" s="357"/>
      <c r="AG2757" s="446"/>
      <c r="AH2757" s="357"/>
      <c r="AI2757" s="357"/>
      <c r="AJ2757" s="357"/>
      <c r="AK2757" s="357"/>
      <c r="AL2757" s="357"/>
      <c r="AM2757" s="357"/>
    </row>
    <row r="2758" spans="5:39" x14ac:dyDescent="0.25">
      <c r="E2758" s="356"/>
      <c r="F2758" s="356"/>
      <c r="G2758" s="356"/>
      <c r="H2758" s="356"/>
      <c r="I2758" s="356"/>
      <c r="J2758" s="357"/>
      <c r="K2758" s="357"/>
      <c r="L2758" s="357"/>
      <c r="M2758" s="357"/>
      <c r="N2758" s="358"/>
      <c r="O2758" s="358"/>
      <c r="P2758" s="358"/>
      <c r="Q2758" s="358"/>
      <c r="R2758" s="358"/>
      <c r="S2758" s="358"/>
      <c r="T2758" s="359"/>
      <c r="U2758" s="360"/>
      <c r="V2758" s="360"/>
      <c r="W2758" s="357"/>
      <c r="X2758" s="357"/>
      <c r="Y2758" s="446"/>
      <c r="Z2758" s="443"/>
      <c r="AA2758" s="446"/>
      <c r="AB2758" s="357"/>
      <c r="AC2758" s="357"/>
      <c r="AD2758" s="357"/>
      <c r="AE2758" s="357"/>
      <c r="AF2758" s="357"/>
      <c r="AG2758" s="446"/>
      <c r="AH2758" s="357"/>
      <c r="AI2758" s="357"/>
      <c r="AJ2758" s="357"/>
      <c r="AK2758" s="357"/>
      <c r="AL2758" s="357"/>
      <c r="AM2758" s="357"/>
    </row>
    <row r="2759" spans="5:39" x14ac:dyDescent="0.25">
      <c r="E2759" s="356"/>
      <c r="F2759" s="356"/>
      <c r="G2759" s="356"/>
      <c r="H2759" s="356"/>
      <c r="I2759" s="356"/>
      <c r="J2759" s="357"/>
      <c r="K2759" s="357"/>
      <c r="L2759" s="357"/>
      <c r="M2759" s="357"/>
      <c r="N2759" s="358"/>
      <c r="O2759" s="358"/>
      <c r="P2759" s="358"/>
      <c r="Q2759" s="358"/>
      <c r="R2759" s="358"/>
      <c r="S2759" s="358"/>
      <c r="T2759" s="359"/>
      <c r="U2759" s="360"/>
      <c r="V2759" s="360"/>
      <c r="W2759" s="357"/>
      <c r="X2759" s="357"/>
      <c r="Y2759" s="446"/>
      <c r="Z2759" s="443"/>
      <c r="AA2759" s="446"/>
      <c r="AB2759" s="357"/>
      <c r="AC2759" s="357"/>
      <c r="AD2759" s="357"/>
      <c r="AE2759" s="357"/>
      <c r="AF2759" s="357"/>
      <c r="AG2759" s="446"/>
      <c r="AH2759" s="357"/>
      <c r="AI2759" s="357"/>
      <c r="AJ2759" s="357"/>
      <c r="AK2759" s="357"/>
      <c r="AL2759" s="357"/>
      <c r="AM2759" s="357"/>
    </row>
    <row r="2760" spans="5:39" x14ac:dyDescent="0.25">
      <c r="E2760" s="356"/>
      <c r="F2760" s="356"/>
      <c r="G2760" s="356"/>
      <c r="H2760" s="356"/>
      <c r="I2760" s="356"/>
      <c r="J2760" s="357"/>
      <c r="K2760" s="357"/>
      <c r="L2760" s="357"/>
      <c r="M2760" s="357"/>
      <c r="N2760" s="358"/>
      <c r="O2760" s="358"/>
      <c r="P2760" s="358"/>
      <c r="Q2760" s="358"/>
      <c r="R2760" s="358"/>
      <c r="S2760" s="358"/>
      <c r="T2760" s="359"/>
      <c r="U2760" s="360"/>
      <c r="V2760" s="360"/>
      <c r="W2760" s="357"/>
      <c r="X2760" s="357"/>
      <c r="Y2760" s="446"/>
      <c r="Z2760" s="443"/>
      <c r="AA2760" s="446"/>
      <c r="AB2760" s="357"/>
      <c r="AC2760" s="357"/>
      <c r="AD2760" s="357"/>
      <c r="AE2760" s="357"/>
      <c r="AF2760" s="357"/>
      <c r="AG2760" s="446"/>
      <c r="AH2760" s="357"/>
      <c r="AI2760" s="357"/>
      <c r="AJ2760" s="357"/>
      <c r="AK2760" s="357"/>
      <c r="AL2760" s="357"/>
      <c r="AM2760" s="357"/>
    </row>
    <row r="2761" spans="5:39" x14ac:dyDescent="0.25">
      <c r="E2761" s="356"/>
      <c r="F2761" s="356"/>
      <c r="G2761" s="356"/>
      <c r="H2761" s="356"/>
      <c r="I2761" s="356"/>
      <c r="J2761" s="357"/>
      <c r="K2761" s="357"/>
      <c r="L2761" s="357"/>
      <c r="M2761" s="357"/>
      <c r="N2761" s="358"/>
      <c r="O2761" s="358"/>
      <c r="P2761" s="358"/>
      <c r="Q2761" s="358"/>
      <c r="R2761" s="358"/>
      <c r="S2761" s="358"/>
      <c r="T2761" s="359"/>
      <c r="U2761" s="360"/>
      <c r="V2761" s="360"/>
      <c r="W2761" s="357"/>
      <c r="X2761" s="357"/>
      <c r="Y2761" s="446"/>
      <c r="Z2761" s="443"/>
      <c r="AA2761" s="446"/>
      <c r="AB2761" s="357"/>
      <c r="AC2761" s="357"/>
      <c r="AD2761" s="357"/>
      <c r="AE2761" s="357"/>
      <c r="AF2761" s="357"/>
      <c r="AG2761" s="446"/>
      <c r="AH2761" s="357"/>
      <c r="AI2761" s="357"/>
      <c r="AJ2761" s="357"/>
      <c r="AK2761" s="357"/>
      <c r="AL2761" s="357"/>
      <c r="AM2761" s="357"/>
    </row>
    <row r="2762" spans="5:39" x14ac:dyDescent="0.25">
      <c r="E2762" s="356"/>
      <c r="F2762" s="356"/>
      <c r="G2762" s="356"/>
      <c r="H2762" s="356"/>
      <c r="I2762" s="356"/>
      <c r="J2762" s="357"/>
      <c r="K2762" s="357"/>
      <c r="L2762" s="357"/>
      <c r="M2762" s="357"/>
      <c r="N2762" s="358"/>
      <c r="O2762" s="358"/>
      <c r="P2762" s="358"/>
      <c r="Q2762" s="358"/>
      <c r="R2762" s="358"/>
      <c r="S2762" s="358"/>
      <c r="T2762" s="359"/>
      <c r="U2762" s="360"/>
      <c r="V2762" s="360"/>
      <c r="W2762" s="357"/>
      <c r="X2762" s="357"/>
      <c r="Y2762" s="446"/>
      <c r="Z2762" s="443"/>
      <c r="AA2762" s="446"/>
      <c r="AB2762" s="357"/>
      <c r="AC2762" s="357"/>
      <c r="AD2762" s="357"/>
      <c r="AE2762" s="357"/>
      <c r="AF2762" s="357"/>
      <c r="AG2762" s="446"/>
      <c r="AH2762" s="357"/>
      <c r="AI2762" s="357"/>
      <c r="AJ2762" s="357"/>
      <c r="AK2762" s="357"/>
      <c r="AL2762" s="357"/>
      <c r="AM2762" s="357"/>
    </row>
    <row r="2763" spans="5:39" x14ac:dyDescent="0.25">
      <c r="E2763" s="356"/>
      <c r="F2763" s="356"/>
      <c r="G2763" s="356"/>
      <c r="H2763" s="356"/>
      <c r="I2763" s="356"/>
      <c r="J2763" s="357"/>
      <c r="K2763" s="357"/>
      <c r="L2763" s="357"/>
      <c r="M2763" s="357"/>
      <c r="N2763" s="358"/>
      <c r="O2763" s="358"/>
      <c r="P2763" s="358"/>
      <c r="Q2763" s="358"/>
      <c r="R2763" s="358"/>
      <c r="S2763" s="358"/>
      <c r="T2763" s="359"/>
      <c r="U2763" s="360"/>
      <c r="V2763" s="360"/>
      <c r="W2763" s="357"/>
      <c r="X2763" s="357"/>
      <c r="Y2763" s="446"/>
      <c r="Z2763" s="443"/>
      <c r="AA2763" s="446"/>
      <c r="AB2763" s="357"/>
      <c r="AC2763" s="357"/>
      <c r="AD2763" s="357"/>
      <c r="AE2763" s="357"/>
      <c r="AF2763" s="357"/>
      <c r="AG2763" s="446"/>
      <c r="AH2763" s="357"/>
      <c r="AI2763" s="357"/>
      <c r="AJ2763" s="357"/>
      <c r="AK2763" s="357"/>
      <c r="AL2763" s="357"/>
      <c r="AM2763" s="357"/>
    </row>
    <row r="2764" spans="5:39" x14ac:dyDescent="0.25">
      <c r="E2764" s="356"/>
      <c r="F2764" s="356"/>
      <c r="G2764" s="356"/>
      <c r="H2764" s="356"/>
      <c r="I2764" s="356"/>
      <c r="J2764" s="357"/>
      <c r="K2764" s="357"/>
      <c r="L2764" s="357"/>
      <c r="M2764" s="357"/>
      <c r="N2764" s="358"/>
      <c r="O2764" s="358"/>
      <c r="P2764" s="358"/>
      <c r="Q2764" s="358"/>
      <c r="R2764" s="358"/>
      <c r="S2764" s="358"/>
      <c r="T2764" s="359"/>
      <c r="U2764" s="360"/>
      <c r="V2764" s="360"/>
      <c r="W2764" s="357"/>
      <c r="X2764" s="357"/>
      <c r="Y2764" s="446"/>
      <c r="Z2764" s="443"/>
      <c r="AA2764" s="446"/>
      <c r="AB2764" s="357"/>
      <c r="AC2764" s="357"/>
      <c r="AD2764" s="357"/>
      <c r="AE2764" s="357"/>
      <c r="AF2764" s="357"/>
      <c r="AG2764" s="446"/>
      <c r="AH2764" s="357"/>
      <c r="AI2764" s="357"/>
      <c r="AJ2764" s="357"/>
      <c r="AK2764" s="357"/>
      <c r="AL2764" s="357"/>
      <c r="AM2764" s="357"/>
    </row>
    <row r="2765" spans="5:39" x14ac:dyDescent="0.25">
      <c r="E2765" s="356"/>
      <c r="F2765" s="356"/>
      <c r="G2765" s="356"/>
      <c r="H2765" s="356"/>
      <c r="I2765" s="356"/>
      <c r="J2765" s="357"/>
      <c r="K2765" s="357"/>
      <c r="L2765" s="357"/>
      <c r="M2765" s="357"/>
      <c r="N2765" s="358"/>
      <c r="O2765" s="358"/>
      <c r="P2765" s="358"/>
      <c r="Q2765" s="358"/>
      <c r="R2765" s="358"/>
      <c r="S2765" s="358"/>
      <c r="T2765" s="359"/>
      <c r="U2765" s="360"/>
      <c r="V2765" s="360"/>
      <c r="W2765" s="357"/>
      <c r="X2765" s="357"/>
      <c r="Y2765" s="446"/>
      <c r="Z2765" s="443"/>
      <c r="AA2765" s="446"/>
      <c r="AB2765" s="357"/>
      <c r="AC2765" s="357"/>
      <c r="AD2765" s="357"/>
      <c r="AE2765" s="357"/>
      <c r="AF2765" s="357"/>
      <c r="AG2765" s="446"/>
      <c r="AH2765" s="357"/>
      <c r="AI2765" s="357"/>
      <c r="AJ2765" s="357"/>
      <c r="AK2765" s="357"/>
      <c r="AL2765" s="357"/>
      <c r="AM2765" s="357"/>
    </row>
    <row r="2766" spans="5:39" x14ac:dyDescent="0.25">
      <c r="E2766" s="356"/>
      <c r="F2766" s="356"/>
      <c r="G2766" s="356"/>
      <c r="H2766" s="356"/>
      <c r="I2766" s="356"/>
      <c r="J2766" s="357"/>
      <c r="K2766" s="357"/>
      <c r="L2766" s="357"/>
      <c r="M2766" s="357"/>
      <c r="N2766" s="358"/>
      <c r="O2766" s="358"/>
      <c r="P2766" s="358"/>
      <c r="Q2766" s="358"/>
      <c r="R2766" s="358"/>
      <c r="S2766" s="358"/>
      <c r="T2766" s="359"/>
      <c r="U2766" s="360"/>
      <c r="V2766" s="360"/>
      <c r="W2766" s="357"/>
      <c r="X2766" s="357"/>
      <c r="Y2766" s="446"/>
      <c r="Z2766" s="443"/>
      <c r="AA2766" s="446"/>
      <c r="AB2766" s="357"/>
      <c r="AC2766" s="357"/>
      <c r="AD2766" s="357"/>
      <c r="AE2766" s="357"/>
      <c r="AF2766" s="357"/>
      <c r="AG2766" s="446"/>
      <c r="AH2766" s="357"/>
      <c r="AI2766" s="357"/>
      <c r="AJ2766" s="357"/>
      <c r="AK2766" s="357"/>
      <c r="AL2766" s="357"/>
      <c r="AM2766" s="357"/>
    </row>
    <row r="2767" spans="5:39" x14ac:dyDescent="0.25">
      <c r="E2767" s="356"/>
      <c r="F2767" s="356"/>
      <c r="G2767" s="356"/>
      <c r="H2767" s="356"/>
      <c r="I2767" s="356"/>
      <c r="J2767" s="357"/>
      <c r="K2767" s="357"/>
      <c r="L2767" s="357"/>
      <c r="M2767" s="357"/>
      <c r="N2767" s="358"/>
      <c r="O2767" s="358"/>
      <c r="P2767" s="358"/>
      <c r="Q2767" s="358"/>
      <c r="R2767" s="358"/>
      <c r="S2767" s="358"/>
      <c r="T2767" s="359"/>
      <c r="U2767" s="360"/>
      <c r="V2767" s="360"/>
      <c r="W2767" s="357"/>
      <c r="X2767" s="357"/>
      <c r="Y2767" s="446"/>
      <c r="Z2767" s="443"/>
      <c r="AA2767" s="446"/>
      <c r="AB2767" s="357"/>
      <c r="AC2767" s="357"/>
      <c r="AD2767" s="357"/>
      <c r="AE2767" s="357"/>
      <c r="AF2767" s="357"/>
      <c r="AG2767" s="446"/>
      <c r="AH2767" s="357"/>
      <c r="AI2767" s="357"/>
      <c r="AJ2767" s="357"/>
      <c r="AK2767" s="357"/>
      <c r="AL2767" s="357"/>
      <c r="AM2767" s="357"/>
    </row>
    <row r="2768" spans="5:39" x14ac:dyDescent="0.25">
      <c r="E2768" s="356"/>
      <c r="F2768" s="356"/>
      <c r="G2768" s="356"/>
      <c r="H2768" s="356"/>
      <c r="I2768" s="356"/>
      <c r="J2768" s="357"/>
      <c r="K2768" s="357"/>
      <c r="L2768" s="357"/>
      <c r="M2768" s="357"/>
      <c r="N2768" s="358"/>
      <c r="O2768" s="358"/>
      <c r="P2768" s="358"/>
      <c r="Q2768" s="358"/>
      <c r="R2768" s="358"/>
      <c r="S2768" s="358"/>
      <c r="T2768" s="359"/>
      <c r="U2768" s="360"/>
      <c r="V2768" s="360"/>
      <c r="W2768" s="357"/>
      <c r="X2768" s="357"/>
      <c r="Y2768" s="446"/>
      <c r="Z2768" s="443"/>
      <c r="AA2768" s="446"/>
      <c r="AB2768" s="357"/>
      <c r="AC2768" s="357"/>
      <c r="AD2768" s="357"/>
      <c r="AE2768" s="357"/>
      <c r="AF2768" s="357"/>
      <c r="AG2768" s="446"/>
      <c r="AH2768" s="357"/>
      <c r="AI2768" s="357"/>
      <c r="AJ2768" s="357"/>
      <c r="AK2768" s="357"/>
      <c r="AL2768" s="357"/>
      <c r="AM2768" s="357"/>
    </row>
    <row r="2769" spans="5:39" x14ac:dyDescent="0.25">
      <c r="E2769" s="356"/>
      <c r="F2769" s="356"/>
      <c r="G2769" s="356"/>
      <c r="H2769" s="356"/>
      <c r="I2769" s="356"/>
      <c r="J2769" s="357"/>
      <c r="K2769" s="357"/>
      <c r="L2769" s="357"/>
      <c r="M2769" s="357"/>
      <c r="N2769" s="358"/>
      <c r="O2769" s="358"/>
      <c r="P2769" s="358"/>
      <c r="Q2769" s="358"/>
      <c r="R2769" s="358"/>
      <c r="S2769" s="358"/>
      <c r="T2769" s="359"/>
      <c r="U2769" s="360"/>
      <c r="V2769" s="360"/>
      <c r="W2769" s="357"/>
      <c r="X2769" s="357"/>
      <c r="Y2769" s="446"/>
      <c r="Z2769" s="443"/>
      <c r="AA2769" s="446"/>
      <c r="AB2769" s="357"/>
      <c r="AC2769" s="357"/>
      <c r="AD2769" s="357"/>
      <c r="AE2769" s="357"/>
      <c r="AF2769" s="357"/>
      <c r="AG2769" s="446"/>
      <c r="AH2769" s="357"/>
      <c r="AI2769" s="357"/>
      <c r="AJ2769" s="357"/>
      <c r="AK2769" s="357"/>
      <c r="AL2769" s="357"/>
      <c r="AM2769" s="357"/>
    </row>
    <row r="2770" spans="5:39" x14ac:dyDescent="0.25">
      <c r="E2770" s="356"/>
      <c r="F2770" s="356"/>
      <c r="G2770" s="356"/>
      <c r="H2770" s="356"/>
      <c r="I2770" s="356"/>
      <c r="J2770" s="357"/>
      <c r="K2770" s="357"/>
      <c r="L2770" s="357"/>
      <c r="M2770" s="357"/>
      <c r="N2770" s="358"/>
      <c r="O2770" s="358"/>
      <c r="P2770" s="358"/>
      <c r="Q2770" s="358"/>
      <c r="R2770" s="358"/>
      <c r="S2770" s="358"/>
      <c r="T2770" s="359"/>
      <c r="U2770" s="360"/>
      <c r="V2770" s="360"/>
      <c r="W2770" s="357"/>
      <c r="X2770" s="357"/>
      <c r="Y2770" s="446"/>
      <c r="Z2770" s="443"/>
      <c r="AA2770" s="446"/>
      <c r="AB2770" s="357"/>
      <c r="AC2770" s="357"/>
      <c r="AD2770" s="357"/>
      <c r="AE2770" s="357"/>
      <c r="AF2770" s="357"/>
      <c r="AG2770" s="446"/>
      <c r="AH2770" s="357"/>
      <c r="AI2770" s="357"/>
      <c r="AJ2770" s="357"/>
      <c r="AK2770" s="357"/>
      <c r="AL2770" s="357"/>
      <c r="AM2770" s="357"/>
    </row>
    <row r="2771" spans="5:39" x14ac:dyDescent="0.25">
      <c r="E2771" s="356"/>
      <c r="F2771" s="356"/>
      <c r="G2771" s="356"/>
      <c r="H2771" s="356"/>
      <c r="I2771" s="356"/>
      <c r="J2771" s="357"/>
      <c r="K2771" s="357"/>
      <c r="L2771" s="357"/>
      <c r="M2771" s="357"/>
      <c r="N2771" s="358"/>
      <c r="O2771" s="358"/>
      <c r="P2771" s="358"/>
      <c r="Q2771" s="358"/>
      <c r="R2771" s="358"/>
      <c r="S2771" s="358"/>
      <c r="T2771" s="359"/>
      <c r="U2771" s="360"/>
      <c r="V2771" s="360"/>
      <c r="W2771" s="357"/>
      <c r="X2771" s="357"/>
      <c r="Y2771" s="446"/>
      <c r="Z2771" s="443"/>
      <c r="AA2771" s="446"/>
      <c r="AB2771" s="357"/>
      <c r="AC2771" s="357"/>
      <c r="AD2771" s="357"/>
      <c r="AE2771" s="357"/>
      <c r="AF2771" s="357"/>
      <c r="AG2771" s="446"/>
      <c r="AH2771" s="357"/>
      <c r="AI2771" s="357"/>
      <c r="AJ2771" s="357"/>
      <c r="AK2771" s="357"/>
      <c r="AL2771" s="357"/>
      <c r="AM2771" s="357"/>
    </row>
    <row r="2772" spans="5:39" x14ac:dyDescent="0.25">
      <c r="E2772" s="356"/>
      <c r="F2772" s="356"/>
      <c r="G2772" s="356"/>
      <c r="H2772" s="356"/>
      <c r="I2772" s="356"/>
      <c r="J2772" s="357"/>
      <c r="K2772" s="357"/>
      <c r="L2772" s="357"/>
      <c r="M2772" s="357"/>
      <c r="N2772" s="358"/>
      <c r="O2772" s="358"/>
      <c r="P2772" s="358"/>
      <c r="Q2772" s="358"/>
      <c r="R2772" s="358"/>
      <c r="S2772" s="358"/>
      <c r="T2772" s="359"/>
      <c r="U2772" s="360"/>
      <c r="V2772" s="360"/>
      <c r="W2772" s="357"/>
      <c r="X2772" s="357"/>
      <c r="Y2772" s="446"/>
      <c r="Z2772" s="443"/>
      <c r="AA2772" s="446"/>
      <c r="AB2772" s="357"/>
      <c r="AC2772" s="357"/>
      <c r="AD2772" s="357"/>
      <c r="AE2772" s="357"/>
      <c r="AF2772" s="357"/>
      <c r="AG2772" s="446"/>
      <c r="AH2772" s="357"/>
      <c r="AI2772" s="357"/>
      <c r="AJ2772" s="357"/>
      <c r="AK2772" s="357"/>
      <c r="AL2772" s="357"/>
      <c r="AM2772" s="357"/>
    </row>
    <row r="2773" spans="5:39" x14ac:dyDescent="0.25">
      <c r="E2773" s="356"/>
      <c r="F2773" s="356"/>
      <c r="G2773" s="356"/>
      <c r="H2773" s="356"/>
      <c r="I2773" s="356"/>
      <c r="J2773" s="357"/>
      <c r="K2773" s="357"/>
      <c r="L2773" s="357"/>
      <c r="M2773" s="357"/>
      <c r="N2773" s="358"/>
      <c r="O2773" s="358"/>
      <c r="P2773" s="358"/>
      <c r="Q2773" s="358"/>
      <c r="R2773" s="358"/>
      <c r="S2773" s="358"/>
      <c r="T2773" s="359"/>
      <c r="U2773" s="360"/>
      <c r="V2773" s="360"/>
      <c r="W2773" s="357"/>
      <c r="X2773" s="357"/>
      <c r="Y2773" s="446"/>
      <c r="Z2773" s="443"/>
      <c r="AA2773" s="446"/>
      <c r="AB2773" s="357"/>
      <c r="AC2773" s="357"/>
      <c r="AD2773" s="357"/>
      <c r="AE2773" s="357"/>
      <c r="AF2773" s="357"/>
      <c r="AG2773" s="446"/>
      <c r="AH2773" s="357"/>
      <c r="AI2773" s="357"/>
      <c r="AJ2773" s="357"/>
      <c r="AK2773" s="357"/>
      <c r="AL2773" s="357"/>
      <c r="AM2773" s="357"/>
    </row>
    <row r="2774" spans="5:39" x14ac:dyDescent="0.25">
      <c r="E2774" s="356"/>
      <c r="F2774" s="356"/>
      <c r="G2774" s="356"/>
      <c r="H2774" s="356"/>
      <c r="I2774" s="356"/>
      <c r="J2774" s="357"/>
      <c r="K2774" s="357"/>
      <c r="L2774" s="357"/>
      <c r="M2774" s="357"/>
      <c r="N2774" s="358"/>
      <c r="O2774" s="358"/>
      <c r="P2774" s="358"/>
      <c r="Q2774" s="358"/>
      <c r="R2774" s="358"/>
      <c r="S2774" s="358"/>
      <c r="T2774" s="359"/>
      <c r="U2774" s="360"/>
      <c r="V2774" s="360"/>
      <c r="W2774" s="357"/>
      <c r="X2774" s="357"/>
      <c r="Y2774" s="446"/>
      <c r="Z2774" s="443"/>
      <c r="AA2774" s="446"/>
      <c r="AB2774" s="357"/>
      <c r="AC2774" s="357"/>
      <c r="AD2774" s="357"/>
      <c r="AE2774" s="357"/>
      <c r="AF2774" s="357"/>
      <c r="AG2774" s="446"/>
      <c r="AH2774" s="357"/>
      <c r="AI2774" s="357"/>
      <c r="AJ2774" s="357"/>
      <c r="AK2774" s="357"/>
      <c r="AL2774" s="357"/>
      <c r="AM2774" s="357"/>
    </row>
    <row r="2775" spans="5:39" x14ac:dyDescent="0.25">
      <c r="E2775" s="356"/>
      <c r="F2775" s="356"/>
      <c r="G2775" s="356"/>
      <c r="H2775" s="356"/>
      <c r="I2775" s="356"/>
      <c r="J2775" s="357"/>
      <c r="K2775" s="357"/>
      <c r="L2775" s="357"/>
      <c r="M2775" s="357"/>
      <c r="N2775" s="358"/>
      <c r="O2775" s="358"/>
      <c r="P2775" s="358"/>
      <c r="Q2775" s="358"/>
      <c r="R2775" s="358"/>
      <c r="S2775" s="358"/>
      <c r="T2775" s="359"/>
      <c r="U2775" s="360"/>
      <c r="V2775" s="360"/>
      <c r="W2775" s="357"/>
      <c r="X2775" s="357"/>
      <c r="Y2775" s="446"/>
      <c r="Z2775" s="443"/>
      <c r="AA2775" s="446"/>
      <c r="AB2775" s="357"/>
      <c r="AC2775" s="357"/>
      <c r="AD2775" s="357"/>
      <c r="AE2775" s="357"/>
      <c r="AF2775" s="357"/>
      <c r="AG2775" s="446"/>
      <c r="AH2775" s="357"/>
      <c r="AI2775" s="357"/>
      <c r="AJ2775" s="357"/>
      <c r="AK2775" s="357"/>
      <c r="AL2775" s="357"/>
      <c r="AM2775" s="357"/>
    </row>
    <row r="2776" spans="5:39" x14ac:dyDescent="0.25">
      <c r="E2776" s="356"/>
      <c r="F2776" s="356"/>
      <c r="G2776" s="356"/>
      <c r="H2776" s="356"/>
      <c r="I2776" s="356"/>
      <c r="J2776" s="357"/>
      <c r="K2776" s="357"/>
      <c r="L2776" s="357"/>
      <c r="M2776" s="357"/>
      <c r="N2776" s="358"/>
      <c r="O2776" s="358"/>
      <c r="P2776" s="358"/>
      <c r="Q2776" s="358"/>
      <c r="R2776" s="358"/>
      <c r="S2776" s="358"/>
      <c r="T2776" s="359"/>
      <c r="U2776" s="360"/>
      <c r="V2776" s="360"/>
      <c r="W2776" s="357"/>
      <c r="X2776" s="357"/>
      <c r="Y2776" s="446"/>
      <c r="Z2776" s="443"/>
      <c r="AA2776" s="446"/>
      <c r="AB2776" s="357"/>
      <c r="AC2776" s="357"/>
      <c r="AD2776" s="357"/>
      <c r="AE2776" s="357"/>
      <c r="AF2776" s="357"/>
      <c r="AG2776" s="446"/>
      <c r="AH2776" s="357"/>
      <c r="AI2776" s="357"/>
      <c r="AJ2776" s="357"/>
      <c r="AK2776" s="357"/>
      <c r="AL2776" s="357"/>
      <c r="AM2776" s="357"/>
    </row>
    <row r="2777" spans="5:39" x14ac:dyDescent="0.25">
      <c r="E2777" s="356"/>
      <c r="F2777" s="356"/>
      <c r="G2777" s="356"/>
      <c r="H2777" s="356"/>
      <c r="I2777" s="356"/>
      <c r="J2777" s="357"/>
      <c r="K2777" s="357"/>
      <c r="L2777" s="357"/>
      <c r="M2777" s="357"/>
      <c r="N2777" s="358"/>
      <c r="O2777" s="358"/>
      <c r="P2777" s="358"/>
      <c r="Q2777" s="358"/>
      <c r="R2777" s="358"/>
      <c r="S2777" s="358"/>
      <c r="T2777" s="359"/>
      <c r="U2777" s="360"/>
      <c r="V2777" s="360"/>
      <c r="W2777" s="357"/>
      <c r="X2777" s="357"/>
      <c r="Y2777" s="446"/>
      <c r="Z2777" s="443"/>
      <c r="AA2777" s="446"/>
      <c r="AB2777" s="357"/>
      <c r="AC2777" s="357"/>
      <c r="AD2777" s="357"/>
      <c r="AE2777" s="357"/>
      <c r="AF2777" s="357"/>
      <c r="AG2777" s="446"/>
      <c r="AH2777" s="357"/>
      <c r="AI2777" s="357"/>
      <c r="AJ2777" s="357"/>
      <c r="AK2777" s="357"/>
      <c r="AL2777" s="357"/>
      <c r="AM2777" s="357"/>
    </row>
    <row r="2778" spans="5:39" x14ac:dyDescent="0.25">
      <c r="E2778" s="356"/>
      <c r="F2778" s="356"/>
      <c r="G2778" s="356"/>
      <c r="H2778" s="356"/>
      <c r="I2778" s="356"/>
      <c r="J2778" s="357"/>
      <c r="K2778" s="357"/>
      <c r="L2778" s="357"/>
      <c r="M2778" s="357"/>
      <c r="N2778" s="358"/>
      <c r="O2778" s="358"/>
      <c r="P2778" s="358"/>
      <c r="Q2778" s="358"/>
      <c r="R2778" s="358"/>
      <c r="S2778" s="358"/>
      <c r="T2778" s="359"/>
      <c r="U2778" s="360"/>
      <c r="V2778" s="360"/>
      <c r="W2778" s="357"/>
      <c r="X2778" s="357"/>
      <c r="Y2778" s="446"/>
      <c r="Z2778" s="443"/>
      <c r="AA2778" s="446"/>
      <c r="AB2778" s="357"/>
      <c r="AC2778" s="357"/>
      <c r="AD2778" s="357"/>
      <c r="AE2778" s="357"/>
      <c r="AF2778" s="357"/>
      <c r="AG2778" s="446"/>
      <c r="AH2778" s="357"/>
      <c r="AI2778" s="357"/>
      <c r="AJ2778" s="357"/>
      <c r="AK2778" s="357"/>
      <c r="AL2778" s="357"/>
      <c r="AM2778" s="357"/>
    </row>
    <row r="2779" spans="5:39" x14ac:dyDescent="0.25">
      <c r="E2779" s="356"/>
      <c r="F2779" s="356"/>
      <c r="G2779" s="356"/>
      <c r="H2779" s="356"/>
      <c r="I2779" s="356"/>
      <c r="J2779" s="357"/>
      <c r="K2779" s="357"/>
      <c r="L2779" s="357"/>
      <c r="M2779" s="357"/>
      <c r="N2779" s="358"/>
      <c r="O2779" s="358"/>
      <c r="P2779" s="358"/>
      <c r="Q2779" s="358"/>
      <c r="R2779" s="358"/>
      <c r="S2779" s="358"/>
      <c r="T2779" s="359"/>
      <c r="U2779" s="360"/>
      <c r="V2779" s="360"/>
      <c r="W2779" s="357"/>
      <c r="X2779" s="357"/>
      <c r="Y2779" s="446"/>
      <c r="Z2779" s="443"/>
      <c r="AA2779" s="446"/>
      <c r="AB2779" s="357"/>
      <c r="AC2779" s="357"/>
      <c r="AD2779" s="357"/>
      <c r="AE2779" s="357"/>
      <c r="AF2779" s="357"/>
      <c r="AG2779" s="446"/>
      <c r="AH2779" s="357"/>
      <c r="AI2779" s="357"/>
      <c r="AJ2779" s="357"/>
      <c r="AK2779" s="357"/>
      <c r="AL2779" s="357"/>
      <c r="AM2779" s="357"/>
    </row>
    <row r="2780" spans="5:39" x14ac:dyDescent="0.25">
      <c r="E2780" s="356"/>
      <c r="F2780" s="356"/>
      <c r="G2780" s="356"/>
      <c r="H2780" s="356"/>
      <c r="I2780" s="356"/>
      <c r="J2780" s="357"/>
      <c r="K2780" s="357"/>
      <c r="L2780" s="357"/>
      <c r="M2780" s="357"/>
      <c r="N2780" s="358"/>
      <c r="O2780" s="358"/>
      <c r="P2780" s="358"/>
      <c r="Q2780" s="358"/>
      <c r="R2780" s="358"/>
      <c r="S2780" s="358"/>
      <c r="T2780" s="359"/>
      <c r="U2780" s="360"/>
      <c r="V2780" s="360"/>
      <c r="W2780" s="357"/>
      <c r="X2780" s="357"/>
      <c r="Y2780" s="446"/>
      <c r="Z2780" s="443"/>
      <c r="AA2780" s="446"/>
      <c r="AB2780" s="357"/>
      <c r="AC2780" s="357"/>
      <c r="AD2780" s="357"/>
      <c r="AE2780" s="357"/>
      <c r="AF2780" s="357"/>
      <c r="AG2780" s="446"/>
      <c r="AH2780" s="357"/>
      <c r="AI2780" s="357"/>
      <c r="AJ2780" s="357"/>
      <c r="AK2780" s="357"/>
      <c r="AL2780" s="357"/>
      <c r="AM2780" s="357"/>
    </row>
    <row r="2781" spans="5:39" x14ac:dyDescent="0.25">
      <c r="E2781" s="356"/>
      <c r="F2781" s="356"/>
      <c r="G2781" s="356"/>
      <c r="H2781" s="356"/>
      <c r="I2781" s="356"/>
      <c r="J2781" s="357"/>
      <c r="K2781" s="357"/>
      <c r="L2781" s="357"/>
      <c r="M2781" s="357"/>
      <c r="N2781" s="358"/>
      <c r="O2781" s="358"/>
      <c r="P2781" s="358"/>
      <c r="Q2781" s="358"/>
      <c r="R2781" s="358"/>
      <c r="S2781" s="358"/>
      <c r="T2781" s="359"/>
      <c r="U2781" s="360"/>
      <c r="V2781" s="360"/>
      <c r="W2781" s="357"/>
      <c r="X2781" s="357"/>
      <c r="Y2781" s="446"/>
      <c r="Z2781" s="443"/>
      <c r="AA2781" s="446"/>
      <c r="AB2781" s="357"/>
      <c r="AC2781" s="357"/>
      <c r="AD2781" s="357"/>
      <c r="AE2781" s="357"/>
      <c r="AF2781" s="357"/>
      <c r="AG2781" s="446"/>
      <c r="AH2781" s="357"/>
      <c r="AI2781" s="357"/>
      <c r="AJ2781" s="357"/>
      <c r="AK2781" s="357"/>
      <c r="AL2781" s="357"/>
      <c r="AM2781" s="357"/>
    </row>
    <row r="2782" spans="5:39" x14ac:dyDescent="0.25">
      <c r="E2782" s="356"/>
      <c r="F2782" s="356"/>
      <c r="G2782" s="356"/>
      <c r="H2782" s="356"/>
      <c r="I2782" s="356"/>
      <c r="J2782" s="357"/>
      <c r="K2782" s="357"/>
      <c r="L2782" s="357"/>
      <c r="M2782" s="357"/>
      <c r="N2782" s="358"/>
      <c r="O2782" s="358"/>
      <c r="P2782" s="358"/>
      <c r="Q2782" s="358"/>
      <c r="R2782" s="358"/>
      <c r="S2782" s="358"/>
      <c r="T2782" s="359"/>
      <c r="U2782" s="360"/>
      <c r="V2782" s="360"/>
      <c r="W2782" s="357"/>
      <c r="X2782" s="357"/>
      <c r="Y2782" s="446"/>
      <c r="Z2782" s="443"/>
      <c r="AA2782" s="446"/>
      <c r="AB2782" s="357"/>
      <c r="AC2782" s="357"/>
      <c r="AD2782" s="357"/>
      <c r="AE2782" s="357"/>
      <c r="AF2782" s="357"/>
      <c r="AG2782" s="446"/>
      <c r="AH2782" s="357"/>
      <c r="AI2782" s="357"/>
      <c r="AJ2782" s="357"/>
      <c r="AK2782" s="357"/>
      <c r="AL2782" s="357"/>
      <c r="AM2782" s="357"/>
    </row>
    <row r="2783" spans="5:39" x14ac:dyDescent="0.25">
      <c r="E2783" s="356"/>
      <c r="F2783" s="356"/>
      <c r="G2783" s="356"/>
      <c r="H2783" s="356"/>
      <c r="I2783" s="356"/>
      <c r="J2783" s="357"/>
      <c r="K2783" s="357"/>
      <c r="L2783" s="357"/>
      <c r="M2783" s="357"/>
      <c r="N2783" s="358"/>
      <c r="O2783" s="358"/>
      <c r="P2783" s="358"/>
      <c r="Q2783" s="358"/>
      <c r="R2783" s="358"/>
      <c r="S2783" s="358"/>
      <c r="T2783" s="359"/>
      <c r="U2783" s="360"/>
      <c r="V2783" s="360"/>
      <c r="W2783" s="357"/>
      <c r="X2783" s="357"/>
      <c r="Y2783" s="446"/>
      <c r="Z2783" s="443"/>
      <c r="AA2783" s="446"/>
      <c r="AB2783" s="357"/>
      <c r="AC2783" s="357"/>
      <c r="AD2783" s="357"/>
      <c r="AE2783" s="357"/>
      <c r="AF2783" s="357"/>
      <c r="AG2783" s="446"/>
      <c r="AH2783" s="357"/>
      <c r="AI2783" s="357"/>
      <c r="AJ2783" s="357"/>
      <c r="AK2783" s="357"/>
      <c r="AL2783" s="357"/>
      <c r="AM2783" s="357"/>
    </row>
    <row r="2784" spans="5:39" x14ac:dyDescent="0.25">
      <c r="E2784" s="356"/>
      <c r="F2784" s="356"/>
      <c r="G2784" s="356"/>
      <c r="H2784" s="356"/>
      <c r="I2784" s="356"/>
      <c r="J2784" s="357"/>
      <c r="K2784" s="357"/>
      <c r="L2784" s="357"/>
      <c r="M2784" s="357"/>
      <c r="N2784" s="358"/>
      <c r="O2784" s="358"/>
      <c r="P2784" s="358"/>
      <c r="Q2784" s="358"/>
      <c r="R2784" s="358"/>
      <c r="S2784" s="358"/>
      <c r="T2784" s="359"/>
      <c r="U2784" s="360"/>
      <c r="V2784" s="360"/>
      <c r="W2784" s="357"/>
      <c r="X2784" s="357"/>
      <c r="Y2784" s="446"/>
      <c r="Z2784" s="443"/>
      <c r="AA2784" s="446"/>
      <c r="AB2784" s="357"/>
      <c r="AC2784" s="357"/>
      <c r="AD2784" s="357"/>
      <c r="AE2784" s="357"/>
      <c r="AF2784" s="357"/>
      <c r="AG2784" s="446"/>
      <c r="AH2784" s="357"/>
      <c r="AI2784" s="357"/>
      <c r="AJ2784" s="357"/>
      <c r="AK2784" s="357"/>
      <c r="AL2784" s="357"/>
      <c r="AM2784" s="357"/>
    </row>
    <row r="2785" spans="5:39" x14ac:dyDescent="0.25">
      <c r="E2785" s="356"/>
      <c r="F2785" s="356"/>
      <c r="G2785" s="356"/>
      <c r="H2785" s="356"/>
      <c r="I2785" s="356"/>
      <c r="J2785" s="357"/>
      <c r="K2785" s="357"/>
      <c r="L2785" s="357"/>
      <c r="M2785" s="357"/>
      <c r="N2785" s="358"/>
      <c r="O2785" s="358"/>
      <c r="P2785" s="358"/>
      <c r="Q2785" s="358"/>
      <c r="R2785" s="358"/>
      <c r="S2785" s="358"/>
      <c r="T2785" s="359"/>
      <c r="U2785" s="360"/>
      <c r="V2785" s="360"/>
      <c r="W2785" s="357"/>
      <c r="X2785" s="357"/>
      <c r="Y2785" s="446"/>
      <c r="Z2785" s="443"/>
      <c r="AA2785" s="446"/>
      <c r="AB2785" s="357"/>
      <c r="AC2785" s="357"/>
      <c r="AD2785" s="357"/>
      <c r="AE2785" s="357"/>
      <c r="AF2785" s="357"/>
      <c r="AG2785" s="446"/>
      <c r="AH2785" s="357"/>
      <c r="AI2785" s="357"/>
      <c r="AJ2785" s="357"/>
      <c r="AK2785" s="357"/>
      <c r="AL2785" s="357"/>
      <c r="AM2785" s="357"/>
    </row>
    <row r="2786" spans="5:39" x14ac:dyDescent="0.25">
      <c r="E2786" s="356"/>
      <c r="F2786" s="356"/>
      <c r="G2786" s="356"/>
      <c r="H2786" s="356"/>
      <c r="I2786" s="356"/>
      <c r="J2786" s="357"/>
      <c r="K2786" s="357"/>
      <c r="L2786" s="357"/>
      <c r="M2786" s="357"/>
      <c r="N2786" s="358"/>
      <c r="O2786" s="358"/>
      <c r="P2786" s="358"/>
      <c r="Q2786" s="358"/>
      <c r="R2786" s="358"/>
      <c r="S2786" s="358"/>
      <c r="T2786" s="359"/>
      <c r="U2786" s="360"/>
      <c r="V2786" s="360"/>
      <c r="W2786" s="357"/>
      <c r="X2786" s="357"/>
      <c r="Y2786" s="446"/>
      <c r="Z2786" s="443"/>
      <c r="AA2786" s="446"/>
      <c r="AB2786" s="357"/>
      <c r="AC2786" s="357"/>
      <c r="AD2786" s="357"/>
      <c r="AE2786" s="357"/>
      <c r="AF2786" s="357"/>
      <c r="AG2786" s="446"/>
      <c r="AH2786" s="357"/>
      <c r="AI2786" s="357"/>
      <c r="AJ2786" s="357"/>
      <c r="AK2786" s="357"/>
      <c r="AL2786" s="357"/>
      <c r="AM2786" s="357"/>
    </row>
    <row r="2787" spans="5:39" x14ac:dyDescent="0.25">
      <c r="E2787" s="356"/>
      <c r="F2787" s="356"/>
      <c r="G2787" s="356"/>
      <c r="H2787" s="356"/>
      <c r="I2787" s="356"/>
      <c r="J2787" s="357"/>
      <c r="K2787" s="357"/>
      <c r="L2787" s="357"/>
      <c r="M2787" s="357"/>
      <c r="N2787" s="358"/>
      <c r="O2787" s="358"/>
      <c r="P2787" s="358"/>
      <c r="Q2787" s="358"/>
      <c r="R2787" s="358"/>
      <c r="S2787" s="358"/>
      <c r="T2787" s="359"/>
      <c r="U2787" s="360"/>
      <c r="V2787" s="360"/>
      <c r="W2787" s="357"/>
      <c r="X2787" s="357"/>
      <c r="Y2787" s="446"/>
      <c r="Z2787" s="443"/>
      <c r="AA2787" s="446"/>
      <c r="AB2787" s="357"/>
      <c r="AC2787" s="357"/>
      <c r="AD2787" s="357"/>
      <c r="AE2787" s="357"/>
      <c r="AF2787" s="357"/>
      <c r="AG2787" s="446"/>
      <c r="AH2787" s="357"/>
      <c r="AI2787" s="357"/>
      <c r="AJ2787" s="357"/>
      <c r="AK2787" s="357"/>
      <c r="AL2787" s="357"/>
      <c r="AM2787" s="357"/>
    </row>
    <row r="2788" spans="5:39" x14ac:dyDescent="0.25">
      <c r="E2788" s="356"/>
      <c r="F2788" s="356"/>
      <c r="G2788" s="356"/>
      <c r="H2788" s="356"/>
      <c r="I2788" s="356"/>
      <c r="J2788" s="357"/>
      <c r="K2788" s="357"/>
      <c r="L2788" s="357"/>
      <c r="M2788" s="357"/>
      <c r="N2788" s="358"/>
      <c r="O2788" s="358"/>
      <c r="P2788" s="358"/>
      <c r="Q2788" s="358"/>
      <c r="R2788" s="358"/>
      <c r="S2788" s="358"/>
      <c r="T2788" s="359"/>
      <c r="U2788" s="360"/>
      <c r="V2788" s="360"/>
      <c r="W2788" s="357"/>
      <c r="X2788" s="357"/>
      <c r="Y2788" s="446"/>
      <c r="Z2788" s="443"/>
      <c r="AA2788" s="446"/>
      <c r="AB2788" s="357"/>
      <c r="AC2788" s="357"/>
      <c r="AD2788" s="357"/>
      <c r="AE2788" s="357"/>
      <c r="AF2788" s="357"/>
      <c r="AG2788" s="446"/>
      <c r="AH2788" s="357"/>
      <c r="AI2788" s="357"/>
      <c r="AJ2788" s="357"/>
      <c r="AK2788" s="357"/>
      <c r="AL2788" s="357"/>
      <c r="AM2788" s="357"/>
    </row>
    <row r="2789" spans="5:39" x14ac:dyDescent="0.25">
      <c r="E2789" s="356"/>
      <c r="F2789" s="356"/>
      <c r="G2789" s="356"/>
      <c r="H2789" s="356"/>
      <c r="I2789" s="356"/>
      <c r="J2789" s="357"/>
      <c r="K2789" s="357"/>
      <c r="L2789" s="357"/>
      <c r="M2789" s="357"/>
      <c r="N2789" s="358"/>
      <c r="O2789" s="358"/>
      <c r="P2789" s="358"/>
      <c r="Q2789" s="358"/>
      <c r="R2789" s="358"/>
      <c r="S2789" s="358"/>
      <c r="T2789" s="359"/>
      <c r="U2789" s="360"/>
      <c r="V2789" s="360"/>
      <c r="W2789" s="357"/>
      <c r="X2789" s="357"/>
      <c r="Y2789" s="446"/>
      <c r="Z2789" s="443"/>
      <c r="AA2789" s="446"/>
      <c r="AB2789" s="357"/>
      <c r="AC2789" s="357"/>
      <c r="AD2789" s="357"/>
      <c r="AE2789" s="357"/>
      <c r="AF2789" s="357"/>
      <c r="AG2789" s="446"/>
      <c r="AH2789" s="357"/>
      <c r="AI2789" s="357"/>
      <c r="AJ2789" s="357"/>
      <c r="AK2789" s="357"/>
      <c r="AL2789" s="357"/>
      <c r="AM2789" s="357"/>
    </row>
    <row r="2790" spans="5:39" x14ac:dyDescent="0.25">
      <c r="E2790" s="356"/>
      <c r="F2790" s="356"/>
      <c r="G2790" s="356"/>
      <c r="H2790" s="356"/>
      <c r="I2790" s="356"/>
      <c r="J2790" s="357"/>
      <c r="K2790" s="357"/>
      <c r="L2790" s="357"/>
      <c r="M2790" s="357"/>
      <c r="N2790" s="358"/>
      <c r="O2790" s="358"/>
      <c r="P2790" s="358"/>
      <c r="Q2790" s="358"/>
      <c r="R2790" s="358"/>
      <c r="S2790" s="358"/>
      <c r="T2790" s="359"/>
      <c r="U2790" s="360"/>
      <c r="V2790" s="360"/>
      <c r="W2790" s="357"/>
      <c r="X2790" s="357"/>
      <c r="Y2790" s="446"/>
      <c r="Z2790" s="443"/>
      <c r="AA2790" s="446"/>
      <c r="AB2790" s="357"/>
      <c r="AC2790" s="357"/>
      <c r="AD2790" s="357"/>
      <c r="AE2790" s="357"/>
      <c r="AF2790" s="357"/>
      <c r="AG2790" s="446"/>
      <c r="AH2790" s="357"/>
      <c r="AI2790" s="357"/>
      <c r="AJ2790" s="357"/>
      <c r="AK2790" s="357"/>
      <c r="AL2790" s="357"/>
      <c r="AM2790" s="357"/>
    </row>
    <row r="2791" spans="5:39" x14ac:dyDescent="0.25">
      <c r="E2791" s="356"/>
      <c r="F2791" s="356"/>
      <c r="G2791" s="356"/>
      <c r="H2791" s="356"/>
      <c r="I2791" s="356"/>
      <c r="J2791" s="357"/>
      <c r="K2791" s="357"/>
      <c r="L2791" s="357"/>
      <c r="M2791" s="357"/>
      <c r="N2791" s="358"/>
      <c r="O2791" s="358"/>
      <c r="P2791" s="358"/>
      <c r="Q2791" s="358"/>
      <c r="R2791" s="358"/>
      <c r="S2791" s="358"/>
      <c r="T2791" s="359"/>
      <c r="U2791" s="360"/>
      <c r="V2791" s="360"/>
      <c r="W2791" s="357"/>
      <c r="X2791" s="357"/>
      <c r="Y2791" s="446"/>
      <c r="Z2791" s="443"/>
      <c r="AA2791" s="446"/>
      <c r="AB2791" s="357"/>
      <c r="AC2791" s="357"/>
      <c r="AD2791" s="357"/>
      <c r="AE2791" s="357"/>
      <c r="AF2791" s="357"/>
      <c r="AG2791" s="446"/>
      <c r="AH2791" s="357"/>
      <c r="AI2791" s="357"/>
      <c r="AJ2791" s="357"/>
      <c r="AK2791" s="357"/>
      <c r="AL2791" s="357"/>
      <c r="AM2791" s="357"/>
    </row>
    <row r="2792" spans="5:39" x14ac:dyDescent="0.25">
      <c r="E2792" s="356"/>
      <c r="F2792" s="356"/>
      <c r="G2792" s="356"/>
      <c r="H2792" s="356"/>
      <c r="I2792" s="356"/>
      <c r="J2792" s="357"/>
      <c r="K2792" s="357"/>
      <c r="L2792" s="357"/>
      <c r="M2792" s="357"/>
      <c r="N2792" s="358"/>
      <c r="O2792" s="358"/>
      <c r="P2792" s="358"/>
      <c r="Q2792" s="358"/>
      <c r="R2792" s="358"/>
      <c r="S2792" s="358"/>
      <c r="T2792" s="359"/>
      <c r="U2792" s="360"/>
      <c r="V2792" s="360"/>
      <c r="W2792" s="357"/>
      <c r="X2792" s="357"/>
      <c r="Y2792" s="446"/>
      <c r="Z2792" s="443"/>
      <c r="AA2792" s="446"/>
      <c r="AB2792" s="357"/>
      <c r="AC2792" s="357"/>
      <c r="AD2792" s="357"/>
      <c r="AE2792" s="357"/>
      <c r="AF2792" s="357"/>
      <c r="AG2792" s="446"/>
      <c r="AH2792" s="357"/>
      <c r="AI2792" s="357"/>
      <c r="AJ2792" s="357"/>
      <c r="AK2792" s="357"/>
      <c r="AL2792" s="357"/>
      <c r="AM2792" s="357"/>
    </row>
    <row r="2793" spans="5:39" x14ac:dyDescent="0.25">
      <c r="E2793" s="356"/>
      <c r="F2793" s="356"/>
      <c r="G2793" s="356"/>
      <c r="H2793" s="356"/>
      <c r="I2793" s="356"/>
      <c r="J2793" s="357"/>
      <c r="K2793" s="357"/>
      <c r="L2793" s="357"/>
      <c r="M2793" s="357"/>
      <c r="N2793" s="358"/>
      <c r="O2793" s="358"/>
      <c r="P2793" s="358"/>
      <c r="Q2793" s="358"/>
      <c r="R2793" s="358"/>
      <c r="S2793" s="358"/>
      <c r="T2793" s="359"/>
      <c r="U2793" s="360"/>
      <c r="V2793" s="360"/>
      <c r="W2793" s="357"/>
      <c r="X2793" s="357"/>
      <c r="Y2793" s="446"/>
      <c r="Z2793" s="443"/>
      <c r="AA2793" s="446"/>
      <c r="AB2793" s="357"/>
      <c r="AC2793" s="357"/>
      <c r="AD2793" s="357"/>
      <c r="AE2793" s="357"/>
      <c r="AF2793" s="357"/>
      <c r="AG2793" s="446"/>
      <c r="AH2793" s="357"/>
      <c r="AI2793" s="357"/>
      <c r="AJ2793" s="357"/>
      <c r="AK2793" s="357"/>
      <c r="AL2793" s="357"/>
      <c r="AM2793" s="357"/>
    </row>
    <row r="2794" spans="5:39" x14ac:dyDescent="0.25">
      <c r="E2794" s="356"/>
      <c r="F2794" s="356"/>
      <c r="G2794" s="356"/>
      <c r="H2794" s="356"/>
      <c r="I2794" s="356"/>
      <c r="J2794" s="357"/>
      <c r="K2794" s="357"/>
      <c r="L2794" s="357"/>
      <c r="M2794" s="357"/>
      <c r="N2794" s="358"/>
      <c r="O2794" s="358"/>
      <c r="P2794" s="358"/>
      <c r="Q2794" s="358"/>
      <c r="R2794" s="358"/>
      <c r="S2794" s="358"/>
      <c r="T2794" s="359"/>
      <c r="U2794" s="360"/>
      <c r="V2794" s="360"/>
      <c r="W2794" s="357"/>
      <c r="X2794" s="357"/>
      <c r="Y2794" s="446"/>
      <c r="Z2794" s="443"/>
      <c r="AA2794" s="446"/>
      <c r="AB2794" s="357"/>
      <c r="AC2794" s="357"/>
      <c r="AD2794" s="357"/>
      <c r="AE2794" s="357"/>
      <c r="AF2794" s="357"/>
      <c r="AG2794" s="446"/>
      <c r="AH2794" s="357"/>
      <c r="AI2794" s="357"/>
      <c r="AJ2794" s="357"/>
      <c r="AK2794" s="357"/>
      <c r="AL2794" s="357"/>
      <c r="AM2794" s="357"/>
    </row>
    <row r="2795" spans="5:39" x14ac:dyDescent="0.25">
      <c r="E2795" s="356"/>
      <c r="F2795" s="356"/>
      <c r="G2795" s="356"/>
      <c r="H2795" s="356"/>
      <c r="I2795" s="356"/>
      <c r="J2795" s="357"/>
      <c r="K2795" s="357"/>
      <c r="L2795" s="357"/>
      <c r="M2795" s="357"/>
      <c r="N2795" s="358"/>
      <c r="O2795" s="358"/>
      <c r="P2795" s="358"/>
      <c r="Q2795" s="358"/>
      <c r="R2795" s="358"/>
      <c r="S2795" s="358"/>
      <c r="T2795" s="359"/>
      <c r="U2795" s="360"/>
      <c r="V2795" s="360"/>
      <c r="W2795" s="357"/>
      <c r="X2795" s="357"/>
      <c r="Y2795" s="446"/>
      <c r="Z2795" s="443"/>
      <c r="AA2795" s="446"/>
      <c r="AB2795" s="357"/>
      <c r="AC2795" s="357"/>
      <c r="AD2795" s="357"/>
      <c r="AE2795" s="357"/>
      <c r="AF2795" s="357"/>
      <c r="AG2795" s="446"/>
      <c r="AH2795" s="357"/>
      <c r="AI2795" s="357"/>
      <c r="AJ2795" s="357"/>
      <c r="AK2795" s="357"/>
      <c r="AL2795" s="357"/>
      <c r="AM2795" s="357"/>
    </row>
    <row r="2796" spans="5:39" x14ac:dyDescent="0.25">
      <c r="E2796" s="356"/>
      <c r="F2796" s="356"/>
      <c r="G2796" s="356"/>
      <c r="H2796" s="356"/>
      <c r="I2796" s="356"/>
      <c r="J2796" s="357"/>
      <c r="K2796" s="357"/>
      <c r="L2796" s="357"/>
      <c r="M2796" s="357"/>
      <c r="N2796" s="358"/>
      <c r="O2796" s="358"/>
      <c r="P2796" s="358"/>
      <c r="Q2796" s="358"/>
      <c r="R2796" s="358"/>
      <c r="S2796" s="358"/>
      <c r="T2796" s="359"/>
      <c r="U2796" s="360"/>
      <c r="V2796" s="360"/>
      <c r="W2796" s="357"/>
      <c r="X2796" s="357"/>
      <c r="Y2796" s="446"/>
      <c r="Z2796" s="443"/>
      <c r="AA2796" s="446"/>
      <c r="AB2796" s="357"/>
      <c r="AC2796" s="357"/>
      <c r="AD2796" s="357"/>
      <c r="AE2796" s="357"/>
      <c r="AF2796" s="357"/>
      <c r="AG2796" s="446"/>
      <c r="AH2796" s="357"/>
      <c r="AI2796" s="357"/>
      <c r="AJ2796" s="357"/>
      <c r="AK2796" s="357"/>
      <c r="AL2796" s="357"/>
      <c r="AM2796" s="357"/>
    </row>
    <row r="2797" spans="5:39" x14ac:dyDescent="0.25">
      <c r="E2797" s="356"/>
      <c r="F2797" s="356"/>
      <c r="G2797" s="356"/>
      <c r="H2797" s="356"/>
      <c r="I2797" s="356"/>
      <c r="J2797" s="357"/>
      <c r="K2797" s="357"/>
      <c r="L2797" s="357"/>
      <c r="M2797" s="357"/>
      <c r="N2797" s="358"/>
      <c r="O2797" s="358"/>
      <c r="P2797" s="358"/>
      <c r="Q2797" s="358"/>
      <c r="R2797" s="358"/>
      <c r="S2797" s="358"/>
      <c r="T2797" s="359"/>
      <c r="U2797" s="360"/>
      <c r="V2797" s="360"/>
      <c r="W2797" s="357"/>
      <c r="X2797" s="357"/>
      <c r="Y2797" s="446"/>
      <c r="Z2797" s="443"/>
      <c r="AA2797" s="446"/>
      <c r="AB2797" s="357"/>
      <c r="AC2797" s="357"/>
      <c r="AD2797" s="357"/>
      <c r="AE2797" s="357"/>
      <c r="AF2797" s="357"/>
      <c r="AG2797" s="446"/>
      <c r="AH2797" s="357"/>
      <c r="AI2797" s="357"/>
      <c r="AJ2797" s="357"/>
      <c r="AK2797" s="357"/>
      <c r="AL2797" s="357"/>
      <c r="AM2797" s="357"/>
    </row>
    <row r="2798" spans="5:39" x14ac:dyDescent="0.25">
      <c r="E2798" s="356"/>
      <c r="F2798" s="356"/>
      <c r="G2798" s="356"/>
      <c r="H2798" s="356"/>
      <c r="I2798" s="356"/>
      <c r="J2798" s="357"/>
      <c r="K2798" s="357"/>
      <c r="L2798" s="357"/>
      <c r="M2798" s="357"/>
      <c r="N2798" s="358"/>
      <c r="O2798" s="358"/>
      <c r="P2798" s="358"/>
      <c r="Q2798" s="358"/>
      <c r="R2798" s="358"/>
      <c r="S2798" s="358"/>
      <c r="T2798" s="359"/>
      <c r="U2798" s="360"/>
      <c r="V2798" s="360"/>
      <c r="W2798" s="357"/>
      <c r="X2798" s="357"/>
      <c r="Y2798" s="446"/>
      <c r="Z2798" s="443"/>
      <c r="AA2798" s="446"/>
      <c r="AB2798" s="357"/>
      <c r="AC2798" s="357"/>
      <c r="AD2798" s="357"/>
      <c r="AE2798" s="357"/>
      <c r="AF2798" s="357"/>
      <c r="AG2798" s="446"/>
      <c r="AH2798" s="357"/>
      <c r="AI2798" s="357"/>
      <c r="AJ2798" s="357"/>
      <c r="AK2798" s="357"/>
      <c r="AL2798" s="357"/>
      <c r="AM2798" s="357"/>
    </row>
    <row r="2799" spans="5:39" x14ac:dyDescent="0.25">
      <c r="E2799" s="356"/>
      <c r="F2799" s="356"/>
      <c r="G2799" s="356"/>
      <c r="H2799" s="356"/>
      <c r="I2799" s="356"/>
      <c r="J2799" s="357"/>
      <c r="K2799" s="357"/>
      <c r="L2799" s="357"/>
      <c r="M2799" s="357"/>
      <c r="N2799" s="358"/>
      <c r="O2799" s="358"/>
      <c r="P2799" s="358"/>
      <c r="Q2799" s="358"/>
      <c r="R2799" s="358"/>
      <c r="S2799" s="358"/>
      <c r="T2799" s="359"/>
      <c r="U2799" s="360"/>
      <c r="V2799" s="360"/>
      <c r="W2799" s="357"/>
      <c r="X2799" s="357"/>
      <c r="Y2799" s="446"/>
      <c r="Z2799" s="443"/>
      <c r="AA2799" s="446"/>
      <c r="AB2799" s="357"/>
      <c r="AC2799" s="357"/>
      <c r="AD2799" s="357"/>
      <c r="AE2799" s="357"/>
      <c r="AF2799" s="357"/>
      <c r="AG2799" s="446"/>
      <c r="AH2799" s="357"/>
      <c r="AI2799" s="357"/>
      <c r="AJ2799" s="357"/>
      <c r="AK2799" s="357"/>
      <c r="AL2799" s="357"/>
      <c r="AM2799" s="357"/>
    </row>
    <row r="2800" spans="5:39" x14ac:dyDescent="0.25">
      <c r="E2800" s="356"/>
      <c r="F2800" s="356"/>
      <c r="G2800" s="356"/>
      <c r="H2800" s="356"/>
      <c r="I2800" s="356"/>
      <c r="J2800" s="357"/>
      <c r="K2800" s="357"/>
      <c r="L2800" s="357"/>
      <c r="M2800" s="357"/>
      <c r="N2800" s="358"/>
      <c r="O2800" s="358"/>
      <c r="P2800" s="358"/>
      <c r="Q2800" s="358"/>
      <c r="R2800" s="358"/>
      <c r="S2800" s="358"/>
      <c r="T2800" s="359"/>
      <c r="U2800" s="360"/>
      <c r="V2800" s="360"/>
      <c r="W2800" s="357"/>
      <c r="X2800" s="357"/>
      <c r="Y2800" s="446"/>
      <c r="Z2800" s="443"/>
      <c r="AA2800" s="446"/>
      <c r="AB2800" s="357"/>
      <c r="AC2800" s="357"/>
      <c r="AD2800" s="357"/>
      <c r="AE2800" s="357"/>
      <c r="AF2800" s="357"/>
      <c r="AG2800" s="446"/>
      <c r="AH2800" s="357"/>
      <c r="AI2800" s="357"/>
      <c r="AJ2800" s="357"/>
      <c r="AK2800" s="357"/>
      <c r="AL2800" s="357"/>
      <c r="AM2800" s="357"/>
    </row>
    <row r="2801" spans="5:39" x14ac:dyDescent="0.25">
      <c r="E2801" s="356"/>
      <c r="F2801" s="356"/>
      <c r="G2801" s="356"/>
      <c r="H2801" s="356"/>
      <c r="I2801" s="356"/>
      <c r="J2801" s="357"/>
      <c r="K2801" s="357"/>
      <c r="L2801" s="357"/>
      <c r="M2801" s="357"/>
      <c r="N2801" s="358"/>
      <c r="O2801" s="358"/>
      <c r="P2801" s="358"/>
      <c r="Q2801" s="358"/>
      <c r="R2801" s="358"/>
      <c r="S2801" s="358"/>
      <c r="T2801" s="359"/>
      <c r="U2801" s="360"/>
      <c r="V2801" s="360"/>
      <c r="W2801" s="357"/>
      <c r="X2801" s="357"/>
      <c r="Y2801" s="446"/>
      <c r="Z2801" s="443"/>
      <c r="AA2801" s="446"/>
      <c r="AB2801" s="357"/>
      <c r="AC2801" s="357"/>
      <c r="AD2801" s="357"/>
      <c r="AE2801" s="357"/>
      <c r="AF2801" s="357"/>
      <c r="AG2801" s="446"/>
      <c r="AH2801" s="357"/>
      <c r="AI2801" s="357"/>
      <c r="AJ2801" s="357"/>
      <c r="AK2801" s="357"/>
      <c r="AL2801" s="357"/>
      <c r="AM2801" s="357"/>
    </row>
    <row r="2802" spans="5:39" x14ac:dyDescent="0.25">
      <c r="E2802" s="356"/>
      <c r="F2802" s="356"/>
      <c r="G2802" s="356"/>
      <c r="H2802" s="356"/>
      <c r="I2802" s="356"/>
      <c r="J2802" s="357"/>
      <c r="K2802" s="357"/>
      <c r="L2802" s="357"/>
      <c r="M2802" s="357"/>
      <c r="N2802" s="358"/>
      <c r="O2802" s="358"/>
      <c r="P2802" s="358"/>
      <c r="Q2802" s="358"/>
      <c r="R2802" s="358"/>
      <c r="S2802" s="358"/>
      <c r="T2802" s="359"/>
      <c r="U2802" s="360"/>
      <c r="V2802" s="360"/>
      <c r="W2802" s="357"/>
      <c r="X2802" s="357"/>
      <c r="Y2802" s="446"/>
      <c r="Z2802" s="443"/>
      <c r="AA2802" s="446"/>
      <c r="AB2802" s="357"/>
      <c r="AC2802" s="357"/>
      <c r="AD2802" s="357"/>
      <c r="AE2802" s="357"/>
      <c r="AF2802" s="357"/>
      <c r="AG2802" s="446"/>
      <c r="AH2802" s="357"/>
      <c r="AI2802" s="357"/>
      <c r="AJ2802" s="357"/>
      <c r="AK2802" s="357"/>
      <c r="AL2802" s="357"/>
      <c r="AM2802" s="357"/>
    </row>
    <row r="2803" spans="5:39" x14ac:dyDescent="0.25">
      <c r="E2803" s="356"/>
      <c r="F2803" s="356"/>
      <c r="G2803" s="356"/>
      <c r="H2803" s="356"/>
      <c r="I2803" s="356"/>
      <c r="J2803" s="357"/>
      <c r="K2803" s="357"/>
      <c r="L2803" s="357"/>
      <c r="M2803" s="357"/>
      <c r="N2803" s="358"/>
      <c r="O2803" s="358"/>
      <c r="P2803" s="358"/>
      <c r="Q2803" s="358"/>
      <c r="R2803" s="358"/>
      <c r="S2803" s="358"/>
      <c r="T2803" s="359"/>
      <c r="U2803" s="360"/>
      <c r="V2803" s="360"/>
      <c r="W2803" s="357"/>
      <c r="X2803" s="357"/>
      <c r="Y2803" s="446"/>
      <c r="Z2803" s="443"/>
      <c r="AA2803" s="446"/>
      <c r="AB2803" s="357"/>
      <c r="AC2803" s="357"/>
      <c r="AD2803" s="357"/>
      <c r="AE2803" s="357"/>
      <c r="AF2803" s="357"/>
      <c r="AG2803" s="446"/>
      <c r="AH2803" s="357"/>
      <c r="AI2803" s="357"/>
      <c r="AJ2803" s="357"/>
      <c r="AK2803" s="357"/>
      <c r="AL2803" s="357"/>
      <c r="AM2803" s="357"/>
    </row>
    <row r="2804" spans="5:39" x14ac:dyDescent="0.25">
      <c r="E2804" s="356"/>
      <c r="F2804" s="356"/>
      <c r="G2804" s="356"/>
      <c r="H2804" s="356"/>
      <c r="I2804" s="356"/>
      <c r="J2804" s="357"/>
      <c r="K2804" s="357"/>
      <c r="L2804" s="357"/>
      <c r="M2804" s="357"/>
      <c r="N2804" s="358"/>
      <c r="O2804" s="358"/>
      <c r="P2804" s="358"/>
      <c r="Q2804" s="358"/>
      <c r="R2804" s="358"/>
      <c r="S2804" s="358"/>
      <c r="T2804" s="359"/>
      <c r="U2804" s="360"/>
      <c r="V2804" s="360"/>
      <c r="W2804" s="357"/>
      <c r="X2804" s="357"/>
      <c r="Y2804" s="446"/>
      <c r="Z2804" s="443"/>
      <c r="AA2804" s="446"/>
      <c r="AB2804" s="357"/>
      <c r="AC2804" s="357"/>
      <c r="AD2804" s="357"/>
      <c r="AE2804" s="357"/>
      <c r="AF2804" s="357"/>
      <c r="AG2804" s="446"/>
      <c r="AH2804" s="357"/>
      <c r="AI2804" s="357"/>
      <c r="AJ2804" s="357"/>
      <c r="AK2804" s="357"/>
      <c r="AL2804" s="357"/>
      <c r="AM2804" s="357"/>
    </row>
    <row r="2805" spans="5:39" x14ac:dyDescent="0.25">
      <c r="E2805" s="356"/>
      <c r="F2805" s="356"/>
      <c r="G2805" s="356"/>
      <c r="H2805" s="356"/>
      <c r="I2805" s="356"/>
      <c r="J2805" s="357"/>
      <c r="K2805" s="357"/>
      <c r="L2805" s="357"/>
      <c r="M2805" s="357"/>
      <c r="N2805" s="358"/>
      <c r="O2805" s="358"/>
      <c r="P2805" s="358"/>
      <c r="Q2805" s="358"/>
      <c r="R2805" s="358"/>
      <c r="S2805" s="358"/>
      <c r="T2805" s="359"/>
      <c r="U2805" s="360"/>
      <c r="V2805" s="360"/>
      <c r="W2805" s="357"/>
      <c r="X2805" s="357"/>
      <c r="Y2805" s="446"/>
      <c r="Z2805" s="443"/>
      <c r="AA2805" s="446"/>
      <c r="AB2805" s="357"/>
      <c r="AC2805" s="357"/>
      <c r="AD2805" s="357"/>
      <c r="AE2805" s="357"/>
      <c r="AF2805" s="357"/>
      <c r="AG2805" s="446"/>
      <c r="AH2805" s="357"/>
      <c r="AI2805" s="357"/>
      <c r="AJ2805" s="357"/>
      <c r="AK2805" s="357"/>
      <c r="AL2805" s="357"/>
      <c r="AM2805" s="357"/>
    </row>
    <row r="2806" spans="5:39" x14ac:dyDescent="0.25">
      <c r="E2806" s="356"/>
      <c r="F2806" s="356"/>
      <c r="G2806" s="356"/>
      <c r="H2806" s="356"/>
      <c r="I2806" s="356"/>
      <c r="J2806" s="357"/>
      <c r="K2806" s="357"/>
      <c r="L2806" s="357"/>
      <c r="M2806" s="357"/>
      <c r="N2806" s="358"/>
      <c r="O2806" s="358"/>
      <c r="P2806" s="358"/>
      <c r="Q2806" s="358"/>
      <c r="R2806" s="358"/>
      <c r="S2806" s="358"/>
      <c r="T2806" s="359"/>
      <c r="U2806" s="360"/>
      <c r="V2806" s="360"/>
      <c r="W2806" s="357"/>
      <c r="X2806" s="357"/>
      <c r="Y2806" s="446"/>
      <c r="Z2806" s="443"/>
      <c r="AA2806" s="446"/>
      <c r="AB2806" s="357"/>
      <c r="AC2806" s="357"/>
      <c r="AD2806" s="357"/>
      <c r="AE2806" s="357"/>
      <c r="AF2806" s="357"/>
      <c r="AG2806" s="446"/>
      <c r="AH2806" s="357"/>
      <c r="AI2806" s="357"/>
      <c r="AJ2806" s="357"/>
      <c r="AK2806" s="357"/>
      <c r="AL2806" s="357"/>
      <c r="AM2806" s="357"/>
    </row>
    <row r="2807" spans="5:39" x14ac:dyDescent="0.25">
      <c r="E2807" s="356"/>
      <c r="F2807" s="356"/>
      <c r="G2807" s="356"/>
      <c r="H2807" s="356"/>
      <c r="I2807" s="356"/>
      <c r="J2807" s="357"/>
      <c r="K2807" s="357"/>
      <c r="L2807" s="357"/>
      <c r="M2807" s="357"/>
      <c r="N2807" s="358"/>
      <c r="O2807" s="358"/>
      <c r="P2807" s="358"/>
      <c r="Q2807" s="358"/>
      <c r="R2807" s="358"/>
      <c r="S2807" s="358"/>
      <c r="T2807" s="359"/>
      <c r="U2807" s="360"/>
      <c r="V2807" s="360"/>
      <c r="W2807" s="357"/>
      <c r="X2807" s="357"/>
      <c r="Y2807" s="446"/>
      <c r="Z2807" s="443"/>
      <c r="AA2807" s="446"/>
      <c r="AB2807" s="357"/>
      <c r="AC2807" s="357"/>
      <c r="AD2807" s="357"/>
      <c r="AE2807" s="357"/>
      <c r="AF2807" s="357"/>
      <c r="AG2807" s="446"/>
      <c r="AH2807" s="357"/>
      <c r="AI2807" s="357"/>
      <c r="AJ2807" s="357"/>
      <c r="AK2807" s="357"/>
      <c r="AL2807" s="357"/>
      <c r="AM2807" s="357"/>
    </row>
    <row r="2808" spans="5:39" x14ac:dyDescent="0.25">
      <c r="E2808" s="356"/>
      <c r="F2808" s="356"/>
      <c r="G2808" s="356"/>
      <c r="H2808" s="356"/>
      <c r="I2808" s="356"/>
      <c r="J2808" s="357"/>
      <c r="K2808" s="357"/>
      <c r="L2808" s="357"/>
      <c r="M2808" s="357"/>
      <c r="N2808" s="358"/>
      <c r="O2808" s="358"/>
      <c r="P2808" s="358"/>
      <c r="Q2808" s="358"/>
      <c r="R2808" s="358"/>
      <c r="S2808" s="358"/>
      <c r="T2808" s="359"/>
      <c r="U2808" s="360"/>
      <c r="V2808" s="360"/>
      <c r="W2808" s="357"/>
      <c r="X2808" s="357"/>
      <c r="Y2808" s="446"/>
      <c r="Z2808" s="443"/>
      <c r="AA2808" s="446"/>
      <c r="AB2808" s="357"/>
      <c r="AC2808" s="357"/>
      <c r="AD2808" s="357"/>
      <c r="AE2808" s="357"/>
      <c r="AF2808" s="357"/>
      <c r="AG2808" s="446"/>
      <c r="AH2808" s="357"/>
      <c r="AI2808" s="357"/>
      <c r="AJ2808" s="357"/>
      <c r="AK2808" s="357"/>
      <c r="AL2808" s="357"/>
      <c r="AM2808" s="357"/>
    </row>
    <row r="2809" spans="5:39" x14ac:dyDescent="0.25">
      <c r="E2809" s="356"/>
      <c r="F2809" s="356"/>
      <c r="G2809" s="356"/>
      <c r="H2809" s="356"/>
      <c r="I2809" s="356"/>
      <c r="J2809" s="357"/>
      <c r="K2809" s="357"/>
      <c r="L2809" s="357"/>
      <c r="M2809" s="357"/>
      <c r="N2809" s="358"/>
      <c r="O2809" s="358"/>
      <c r="P2809" s="358"/>
      <c r="Q2809" s="358"/>
      <c r="R2809" s="358"/>
      <c r="S2809" s="358"/>
      <c r="T2809" s="359"/>
      <c r="U2809" s="360"/>
      <c r="V2809" s="360"/>
      <c r="W2809" s="357"/>
      <c r="X2809" s="357"/>
      <c r="Y2809" s="446"/>
      <c r="Z2809" s="443"/>
      <c r="AA2809" s="446"/>
      <c r="AB2809" s="357"/>
      <c r="AC2809" s="357"/>
      <c r="AD2809" s="357"/>
      <c r="AE2809" s="357"/>
      <c r="AF2809" s="357"/>
      <c r="AG2809" s="446"/>
      <c r="AH2809" s="357"/>
      <c r="AI2809" s="357"/>
      <c r="AJ2809" s="357"/>
      <c r="AK2809" s="357"/>
      <c r="AL2809" s="357"/>
      <c r="AM2809" s="357"/>
    </row>
    <row r="2810" spans="5:39" x14ac:dyDescent="0.25">
      <c r="E2810" s="356"/>
      <c r="F2810" s="356"/>
      <c r="G2810" s="356"/>
      <c r="H2810" s="356"/>
      <c r="I2810" s="356"/>
      <c r="J2810" s="357"/>
      <c r="K2810" s="357"/>
      <c r="L2810" s="357"/>
      <c r="M2810" s="357"/>
      <c r="N2810" s="358"/>
      <c r="O2810" s="358"/>
      <c r="P2810" s="358"/>
      <c r="Q2810" s="358"/>
      <c r="R2810" s="358"/>
      <c r="S2810" s="358"/>
      <c r="T2810" s="359"/>
      <c r="U2810" s="360"/>
      <c r="V2810" s="360"/>
      <c r="W2810" s="357"/>
      <c r="X2810" s="357"/>
      <c r="Y2810" s="446"/>
      <c r="Z2810" s="443"/>
      <c r="AA2810" s="446"/>
      <c r="AB2810" s="357"/>
      <c r="AC2810" s="357"/>
      <c r="AD2810" s="357"/>
      <c r="AE2810" s="357"/>
      <c r="AF2810" s="357"/>
      <c r="AG2810" s="446"/>
      <c r="AH2810" s="357"/>
      <c r="AI2810" s="357"/>
      <c r="AJ2810" s="357"/>
      <c r="AK2810" s="357"/>
      <c r="AL2810" s="357"/>
      <c r="AM2810" s="357"/>
    </row>
    <row r="2811" spans="5:39" x14ac:dyDescent="0.25">
      <c r="E2811" s="356"/>
      <c r="F2811" s="356"/>
      <c r="G2811" s="356"/>
      <c r="H2811" s="356"/>
      <c r="I2811" s="356"/>
      <c r="J2811" s="357"/>
      <c r="K2811" s="357"/>
      <c r="L2811" s="357"/>
      <c r="M2811" s="357"/>
      <c r="N2811" s="358"/>
      <c r="O2811" s="358"/>
      <c r="P2811" s="358"/>
      <c r="Q2811" s="358"/>
      <c r="R2811" s="358"/>
      <c r="S2811" s="358"/>
      <c r="T2811" s="359"/>
      <c r="U2811" s="360"/>
      <c r="V2811" s="360"/>
      <c r="W2811" s="357"/>
      <c r="X2811" s="357"/>
      <c r="Y2811" s="446"/>
      <c r="Z2811" s="443"/>
      <c r="AA2811" s="446"/>
      <c r="AB2811" s="357"/>
      <c r="AC2811" s="357"/>
      <c r="AD2811" s="357"/>
      <c r="AE2811" s="357"/>
      <c r="AF2811" s="357"/>
      <c r="AG2811" s="446"/>
      <c r="AH2811" s="357"/>
      <c r="AI2811" s="357"/>
      <c r="AJ2811" s="357"/>
      <c r="AK2811" s="357"/>
      <c r="AL2811" s="357"/>
      <c r="AM2811" s="357"/>
    </row>
    <row r="2812" spans="5:39" x14ac:dyDescent="0.25">
      <c r="E2812" s="356"/>
      <c r="F2812" s="356"/>
      <c r="G2812" s="356"/>
      <c r="H2812" s="356"/>
      <c r="I2812" s="356"/>
      <c r="J2812" s="357"/>
      <c r="K2812" s="357"/>
      <c r="L2812" s="357"/>
      <c r="M2812" s="357"/>
      <c r="N2812" s="358"/>
      <c r="O2812" s="358"/>
      <c r="P2812" s="358"/>
      <c r="Q2812" s="358"/>
      <c r="R2812" s="358"/>
      <c r="S2812" s="358"/>
      <c r="T2812" s="359"/>
      <c r="U2812" s="360"/>
      <c r="V2812" s="360"/>
      <c r="W2812" s="357"/>
      <c r="X2812" s="357"/>
      <c r="Y2812" s="446"/>
      <c r="Z2812" s="443"/>
      <c r="AA2812" s="446"/>
      <c r="AB2812" s="357"/>
      <c r="AC2812" s="357"/>
      <c r="AD2812" s="357"/>
      <c r="AE2812" s="357"/>
      <c r="AF2812" s="357"/>
      <c r="AG2812" s="446"/>
      <c r="AH2812" s="357"/>
      <c r="AI2812" s="357"/>
      <c r="AJ2812" s="357"/>
      <c r="AK2812" s="357"/>
      <c r="AL2812" s="357"/>
      <c r="AM2812" s="357"/>
    </row>
    <row r="2813" spans="5:39" x14ac:dyDescent="0.25">
      <c r="E2813" s="356"/>
      <c r="F2813" s="356"/>
      <c r="G2813" s="356"/>
      <c r="H2813" s="356"/>
      <c r="I2813" s="356"/>
      <c r="J2813" s="357"/>
      <c r="K2813" s="357"/>
      <c r="L2813" s="357"/>
      <c r="M2813" s="357"/>
      <c r="N2813" s="358"/>
      <c r="O2813" s="358"/>
      <c r="P2813" s="358"/>
      <c r="Q2813" s="358"/>
      <c r="R2813" s="358"/>
      <c r="S2813" s="358"/>
      <c r="T2813" s="359"/>
      <c r="U2813" s="360"/>
      <c r="V2813" s="360"/>
      <c r="W2813" s="357"/>
      <c r="X2813" s="357"/>
      <c r="Y2813" s="446"/>
      <c r="Z2813" s="443"/>
      <c r="AA2813" s="446"/>
      <c r="AB2813" s="357"/>
      <c r="AC2813" s="357"/>
      <c r="AD2813" s="357"/>
      <c r="AE2813" s="357"/>
      <c r="AF2813" s="357"/>
      <c r="AG2813" s="446"/>
      <c r="AH2813" s="357"/>
      <c r="AI2813" s="357"/>
      <c r="AJ2813" s="357"/>
      <c r="AK2813" s="357"/>
      <c r="AL2813" s="357"/>
      <c r="AM2813" s="357"/>
    </row>
    <row r="2814" spans="5:39" x14ac:dyDescent="0.25">
      <c r="E2814" s="356"/>
      <c r="F2814" s="356"/>
      <c r="G2814" s="356"/>
      <c r="H2814" s="356"/>
      <c r="I2814" s="356"/>
      <c r="J2814" s="357"/>
      <c r="K2814" s="357"/>
      <c r="L2814" s="357"/>
      <c r="M2814" s="357"/>
      <c r="N2814" s="358"/>
      <c r="O2814" s="358"/>
      <c r="P2814" s="358"/>
      <c r="Q2814" s="358"/>
      <c r="R2814" s="358"/>
      <c r="S2814" s="358"/>
      <c r="T2814" s="359"/>
      <c r="U2814" s="360"/>
      <c r="V2814" s="360"/>
      <c r="W2814" s="357"/>
      <c r="X2814" s="357"/>
      <c r="Y2814" s="446"/>
      <c r="Z2814" s="443"/>
      <c r="AA2814" s="446"/>
      <c r="AB2814" s="357"/>
      <c r="AC2814" s="357"/>
      <c r="AD2814" s="357"/>
      <c r="AE2814" s="357"/>
      <c r="AF2814" s="357"/>
      <c r="AG2814" s="446"/>
      <c r="AH2814" s="357"/>
      <c r="AI2814" s="357"/>
      <c r="AJ2814" s="357"/>
      <c r="AK2814" s="357"/>
      <c r="AL2814" s="357"/>
      <c r="AM2814" s="357"/>
    </row>
    <row r="2815" spans="5:39" x14ac:dyDescent="0.25">
      <c r="E2815" s="356"/>
      <c r="F2815" s="356"/>
      <c r="G2815" s="356"/>
      <c r="H2815" s="356"/>
      <c r="I2815" s="356"/>
      <c r="J2815" s="357"/>
      <c r="K2815" s="357"/>
      <c r="L2815" s="357"/>
      <c r="M2815" s="357"/>
      <c r="N2815" s="358"/>
      <c r="O2815" s="358"/>
      <c r="P2815" s="358"/>
      <c r="Q2815" s="358"/>
      <c r="R2815" s="358"/>
      <c r="S2815" s="358"/>
      <c r="T2815" s="359"/>
      <c r="U2815" s="360"/>
      <c r="V2815" s="360"/>
      <c r="W2815" s="357"/>
      <c r="X2815" s="357"/>
      <c r="Y2815" s="446"/>
      <c r="Z2815" s="443"/>
      <c r="AA2815" s="446"/>
      <c r="AB2815" s="357"/>
      <c r="AC2815" s="357"/>
      <c r="AD2815" s="357"/>
      <c r="AE2815" s="357"/>
      <c r="AF2815" s="357"/>
      <c r="AG2815" s="446"/>
      <c r="AH2815" s="357"/>
      <c r="AI2815" s="357"/>
      <c r="AJ2815" s="357"/>
      <c r="AK2815" s="357"/>
      <c r="AL2815" s="357"/>
      <c r="AM2815" s="357"/>
    </row>
    <row r="2816" spans="5:39" x14ac:dyDescent="0.25">
      <c r="E2816" s="356"/>
      <c r="F2816" s="356"/>
      <c r="G2816" s="356"/>
      <c r="H2816" s="356"/>
      <c r="I2816" s="356"/>
      <c r="J2816" s="357"/>
      <c r="K2816" s="357"/>
      <c r="L2816" s="357"/>
      <c r="M2816" s="357"/>
      <c r="N2816" s="358"/>
      <c r="O2816" s="358"/>
      <c r="P2816" s="358"/>
      <c r="Q2816" s="358"/>
      <c r="R2816" s="358"/>
      <c r="S2816" s="358"/>
      <c r="T2816" s="359"/>
      <c r="U2816" s="360"/>
      <c r="V2816" s="360"/>
      <c r="W2816" s="357"/>
      <c r="X2816" s="357"/>
      <c r="Y2816" s="446"/>
      <c r="Z2816" s="443"/>
      <c r="AA2816" s="446"/>
      <c r="AB2816" s="357"/>
      <c r="AC2816" s="357"/>
      <c r="AD2816" s="357"/>
      <c r="AE2816" s="357"/>
      <c r="AF2816" s="357"/>
      <c r="AG2816" s="446"/>
      <c r="AH2816" s="357"/>
      <c r="AI2816" s="357"/>
      <c r="AJ2816" s="357"/>
      <c r="AK2816" s="357"/>
      <c r="AL2816" s="357"/>
      <c r="AM2816" s="357"/>
    </row>
    <row r="2817" spans="5:39" x14ac:dyDescent="0.25">
      <c r="E2817" s="356"/>
      <c r="F2817" s="356"/>
      <c r="G2817" s="356"/>
      <c r="H2817" s="356"/>
      <c r="I2817" s="356"/>
      <c r="J2817" s="357"/>
      <c r="K2817" s="357"/>
      <c r="L2817" s="357"/>
      <c r="M2817" s="357"/>
      <c r="N2817" s="358"/>
      <c r="O2817" s="358"/>
      <c r="P2817" s="358"/>
      <c r="Q2817" s="358"/>
      <c r="R2817" s="358"/>
      <c r="S2817" s="358"/>
      <c r="T2817" s="359"/>
      <c r="U2817" s="360"/>
      <c r="V2817" s="360"/>
      <c r="W2817" s="357"/>
      <c r="X2817" s="357"/>
      <c r="Y2817" s="446"/>
      <c r="Z2817" s="443"/>
      <c r="AA2817" s="446"/>
      <c r="AB2817" s="357"/>
      <c r="AC2817" s="357"/>
      <c r="AD2817" s="357"/>
      <c r="AE2817" s="357"/>
      <c r="AF2817" s="357"/>
      <c r="AG2817" s="446"/>
      <c r="AH2817" s="357"/>
      <c r="AI2817" s="357"/>
      <c r="AJ2817" s="357"/>
      <c r="AK2817" s="357"/>
      <c r="AL2817" s="357"/>
      <c r="AM2817" s="357"/>
    </row>
    <row r="2818" spans="5:39" x14ac:dyDescent="0.25">
      <c r="E2818" s="356"/>
      <c r="F2818" s="356"/>
      <c r="G2818" s="356"/>
      <c r="H2818" s="356"/>
      <c r="I2818" s="356"/>
      <c r="J2818" s="357"/>
      <c r="K2818" s="357"/>
      <c r="L2818" s="357"/>
      <c r="M2818" s="357"/>
      <c r="N2818" s="358"/>
      <c r="O2818" s="358"/>
      <c r="P2818" s="358"/>
      <c r="Q2818" s="358"/>
      <c r="R2818" s="358"/>
      <c r="S2818" s="358"/>
      <c r="T2818" s="359"/>
      <c r="U2818" s="360"/>
      <c r="V2818" s="360"/>
      <c r="W2818" s="357"/>
      <c r="X2818" s="357"/>
      <c r="Y2818" s="446"/>
      <c r="Z2818" s="443"/>
      <c r="AA2818" s="446"/>
      <c r="AB2818" s="357"/>
      <c r="AC2818" s="357"/>
      <c r="AD2818" s="357"/>
      <c r="AE2818" s="357"/>
      <c r="AF2818" s="357"/>
      <c r="AG2818" s="446"/>
      <c r="AH2818" s="357"/>
      <c r="AI2818" s="357"/>
      <c r="AJ2818" s="357"/>
      <c r="AK2818" s="357"/>
      <c r="AL2818" s="357"/>
      <c r="AM2818" s="357"/>
    </row>
    <row r="2819" spans="5:39" x14ac:dyDescent="0.25">
      <c r="E2819" s="356"/>
      <c r="F2819" s="356"/>
      <c r="G2819" s="356"/>
      <c r="H2819" s="356"/>
      <c r="I2819" s="356"/>
      <c r="J2819" s="357"/>
      <c r="K2819" s="357"/>
      <c r="L2819" s="357"/>
      <c r="M2819" s="357"/>
      <c r="N2819" s="358"/>
      <c r="O2819" s="358"/>
      <c r="P2819" s="358"/>
      <c r="Q2819" s="358"/>
      <c r="R2819" s="358"/>
      <c r="S2819" s="358"/>
      <c r="T2819" s="359"/>
      <c r="U2819" s="360"/>
      <c r="V2819" s="360"/>
      <c r="W2819" s="357"/>
      <c r="X2819" s="357"/>
      <c r="Y2819" s="446"/>
      <c r="Z2819" s="443"/>
      <c r="AA2819" s="446"/>
      <c r="AB2819" s="357"/>
      <c r="AC2819" s="357"/>
      <c r="AD2819" s="357"/>
      <c r="AE2819" s="357"/>
      <c r="AF2819" s="357"/>
      <c r="AG2819" s="446"/>
      <c r="AH2819" s="357"/>
      <c r="AI2819" s="357"/>
      <c r="AJ2819" s="357"/>
      <c r="AK2819" s="357"/>
      <c r="AL2819" s="357"/>
      <c r="AM2819" s="357"/>
    </row>
    <row r="2820" spans="5:39" x14ac:dyDescent="0.25">
      <c r="E2820" s="356"/>
      <c r="F2820" s="356"/>
      <c r="G2820" s="356"/>
      <c r="H2820" s="356"/>
      <c r="I2820" s="356"/>
      <c r="J2820" s="357"/>
      <c r="K2820" s="357"/>
      <c r="L2820" s="357"/>
      <c r="M2820" s="357"/>
      <c r="N2820" s="358"/>
      <c r="O2820" s="358"/>
      <c r="P2820" s="358"/>
      <c r="Q2820" s="358"/>
      <c r="R2820" s="358"/>
      <c r="S2820" s="358"/>
      <c r="T2820" s="359"/>
      <c r="U2820" s="360"/>
      <c r="V2820" s="360"/>
      <c r="W2820" s="357"/>
      <c r="X2820" s="357"/>
      <c r="Y2820" s="446"/>
      <c r="Z2820" s="443"/>
      <c r="AA2820" s="446"/>
      <c r="AB2820" s="357"/>
      <c r="AC2820" s="357"/>
      <c r="AD2820" s="357"/>
      <c r="AE2820" s="357"/>
      <c r="AF2820" s="357"/>
      <c r="AG2820" s="446"/>
      <c r="AH2820" s="357"/>
      <c r="AI2820" s="357"/>
      <c r="AJ2820" s="357"/>
      <c r="AK2820" s="357"/>
      <c r="AL2820" s="357"/>
      <c r="AM2820" s="357"/>
    </row>
    <row r="2821" spans="5:39" x14ac:dyDescent="0.25">
      <c r="E2821" s="356"/>
      <c r="F2821" s="356"/>
      <c r="G2821" s="356"/>
      <c r="H2821" s="356"/>
      <c r="I2821" s="356"/>
      <c r="J2821" s="357"/>
      <c r="K2821" s="357"/>
      <c r="L2821" s="357"/>
      <c r="M2821" s="357"/>
      <c r="N2821" s="358"/>
      <c r="O2821" s="358"/>
      <c r="P2821" s="358"/>
      <c r="Q2821" s="358"/>
      <c r="R2821" s="358"/>
      <c r="S2821" s="358"/>
      <c r="T2821" s="359"/>
      <c r="U2821" s="360"/>
      <c r="V2821" s="360"/>
      <c r="W2821" s="357"/>
      <c r="X2821" s="357"/>
      <c r="Y2821" s="446"/>
      <c r="Z2821" s="443"/>
      <c r="AA2821" s="446"/>
      <c r="AB2821" s="357"/>
      <c r="AC2821" s="357"/>
      <c r="AD2821" s="357"/>
      <c r="AE2821" s="357"/>
      <c r="AF2821" s="357"/>
      <c r="AG2821" s="446"/>
      <c r="AH2821" s="357"/>
      <c r="AI2821" s="357"/>
      <c r="AJ2821" s="357"/>
      <c r="AK2821" s="357"/>
      <c r="AL2821" s="357"/>
      <c r="AM2821" s="357"/>
    </row>
    <row r="2822" spans="5:39" x14ac:dyDescent="0.25">
      <c r="E2822" s="356"/>
      <c r="F2822" s="356"/>
      <c r="G2822" s="356"/>
      <c r="H2822" s="356"/>
      <c r="I2822" s="356"/>
      <c r="J2822" s="357"/>
      <c r="K2822" s="357"/>
      <c r="L2822" s="357"/>
      <c r="M2822" s="357"/>
      <c r="N2822" s="358"/>
      <c r="O2822" s="358"/>
      <c r="P2822" s="358"/>
      <c r="Q2822" s="358"/>
      <c r="R2822" s="358"/>
      <c r="S2822" s="358"/>
      <c r="T2822" s="359"/>
      <c r="U2822" s="360"/>
      <c r="V2822" s="360"/>
      <c r="W2822" s="357"/>
      <c r="X2822" s="357"/>
      <c r="Y2822" s="446"/>
      <c r="Z2822" s="443"/>
      <c r="AA2822" s="446"/>
      <c r="AB2822" s="357"/>
      <c r="AC2822" s="357"/>
      <c r="AD2822" s="357"/>
      <c r="AE2822" s="357"/>
      <c r="AF2822" s="357"/>
      <c r="AG2822" s="446"/>
      <c r="AH2822" s="357"/>
      <c r="AI2822" s="357"/>
      <c r="AJ2822" s="357"/>
      <c r="AK2822" s="357"/>
      <c r="AL2822" s="357"/>
      <c r="AM2822" s="357"/>
    </row>
    <row r="2823" spans="5:39" x14ac:dyDescent="0.25">
      <c r="E2823" s="356"/>
      <c r="F2823" s="356"/>
      <c r="G2823" s="356"/>
      <c r="H2823" s="356"/>
      <c r="I2823" s="356"/>
      <c r="J2823" s="357"/>
      <c r="K2823" s="357"/>
      <c r="L2823" s="357"/>
      <c r="M2823" s="357"/>
      <c r="N2823" s="358"/>
      <c r="O2823" s="358"/>
      <c r="P2823" s="358"/>
      <c r="Q2823" s="358"/>
      <c r="R2823" s="358"/>
      <c r="S2823" s="358"/>
      <c r="T2823" s="359"/>
      <c r="U2823" s="360"/>
      <c r="V2823" s="360"/>
      <c r="W2823" s="357"/>
      <c r="X2823" s="357"/>
      <c r="Y2823" s="446"/>
      <c r="Z2823" s="443"/>
      <c r="AA2823" s="446"/>
      <c r="AB2823" s="357"/>
      <c r="AC2823" s="357"/>
      <c r="AD2823" s="357"/>
      <c r="AE2823" s="357"/>
      <c r="AF2823" s="357"/>
      <c r="AG2823" s="446"/>
      <c r="AH2823" s="357"/>
      <c r="AI2823" s="357"/>
      <c r="AJ2823" s="357"/>
      <c r="AK2823" s="357"/>
      <c r="AL2823" s="357"/>
      <c r="AM2823" s="357"/>
    </row>
    <row r="2824" spans="5:39" x14ac:dyDescent="0.25">
      <c r="E2824" s="356"/>
      <c r="F2824" s="356"/>
      <c r="G2824" s="356"/>
      <c r="H2824" s="356"/>
      <c r="I2824" s="356"/>
      <c r="J2824" s="357"/>
      <c r="K2824" s="357"/>
      <c r="L2824" s="357"/>
      <c r="M2824" s="357"/>
      <c r="N2824" s="358"/>
      <c r="O2824" s="358"/>
      <c r="P2824" s="358"/>
      <c r="Q2824" s="358"/>
      <c r="R2824" s="358"/>
      <c r="S2824" s="358"/>
      <c r="T2824" s="359"/>
      <c r="U2824" s="360"/>
      <c r="V2824" s="360"/>
      <c r="W2824" s="357"/>
      <c r="X2824" s="357"/>
      <c r="Y2824" s="446"/>
      <c r="Z2824" s="443"/>
      <c r="AA2824" s="446"/>
      <c r="AB2824" s="357"/>
      <c r="AC2824" s="357"/>
      <c r="AD2824" s="357"/>
      <c r="AE2824" s="357"/>
      <c r="AF2824" s="357"/>
      <c r="AG2824" s="446"/>
      <c r="AH2824" s="357"/>
      <c r="AI2824" s="357"/>
      <c r="AJ2824" s="357"/>
      <c r="AK2824" s="357"/>
      <c r="AL2824" s="357"/>
      <c r="AM2824" s="357"/>
    </row>
    <row r="2825" spans="5:39" x14ac:dyDescent="0.25">
      <c r="E2825" s="356"/>
      <c r="F2825" s="356"/>
      <c r="G2825" s="356"/>
      <c r="H2825" s="356"/>
      <c r="I2825" s="356"/>
      <c r="J2825" s="357"/>
      <c r="K2825" s="357"/>
      <c r="L2825" s="357"/>
      <c r="M2825" s="357"/>
      <c r="N2825" s="358"/>
      <c r="O2825" s="358"/>
      <c r="P2825" s="358"/>
      <c r="Q2825" s="358"/>
      <c r="R2825" s="358"/>
      <c r="S2825" s="358"/>
      <c r="T2825" s="359"/>
      <c r="U2825" s="360"/>
      <c r="V2825" s="360"/>
      <c r="W2825" s="357"/>
      <c r="X2825" s="357"/>
      <c r="Y2825" s="446"/>
      <c r="Z2825" s="443"/>
      <c r="AA2825" s="446"/>
      <c r="AB2825" s="357"/>
      <c r="AC2825" s="357"/>
      <c r="AD2825" s="357"/>
      <c r="AE2825" s="357"/>
      <c r="AF2825" s="357"/>
      <c r="AG2825" s="446"/>
      <c r="AH2825" s="357"/>
      <c r="AI2825" s="357"/>
      <c r="AJ2825" s="357"/>
      <c r="AK2825" s="357"/>
      <c r="AL2825" s="357"/>
      <c r="AM2825" s="357"/>
    </row>
    <row r="2826" spans="5:39" x14ac:dyDescent="0.25">
      <c r="E2826" s="356"/>
      <c r="F2826" s="356"/>
      <c r="G2826" s="356"/>
      <c r="H2826" s="356"/>
      <c r="I2826" s="356"/>
      <c r="J2826" s="357"/>
      <c r="K2826" s="357"/>
      <c r="L2826" s="357"/>
      <c r="M2826" s="357"/>
      <c r="N2826" s="358"/>
      <c r="O2826" s="358"/>
      <c r="P2826" s="358"/>
      <c r="Q2826" s="358"/>
      <c r="R2826" s="358"/>
      <c r="S2826" s="358"/>
      <c r="T2826" s="359"/>
      <c r="U2826" s="360"/>
      <c r="V2826" s="360"/>
      <c r="W2826" s="357"/>
      <c r="X2826" s="357"/>
      <c r="Y2826" s="446"/>
      <c r="Z2826" s="443"/>
      <c r="AA2826" s="446"/>
      <c r="AB2826" s="357"/>
      <c r="AC2826" s="357"/>
      <c r="AD2826" s="357"/>
      <c r="AE2826" s="357"/>
      <c r="AF2826" s="357"/>
      <c r="AG2826" s="446"/>
      <c r="AH2826" s="357"/>
      <c r="AI2826" s="357"/>
      <c r="AJ2826" s="357"/>
      <c r="AK2826" s="357"/>
      <c r="AL2826" s="357"/>
      <c r="AM2826" s="357"/>
    </row>
    <row r="2827" spans="5:39" x14ac:dyDescent="0.25">
      <c r="E2827" s="356"/>
      <c r="F2827" s="356"/>
      <c r="G2827" s="356"/>
      <c r="H2827" s="356"/>
      <c r="I2827" s="356"/>
      <c r="J2827" s="357"/>
      <c r="K2827" s="357"/>
      <c r="L2827" s="357"/>
      <c r="M2827" s="357"/>
      <c r="N2827" s="358"/>
      <c r="O2827" s="358"/>
      <c r="P2827" s="358"/>
      <c r="Q2827" s="358"/>
      <c r="R2827" s="358"/>
      <c r="S2827" s="358"/>
      <c r="T2827" s="359"/>
      <c r="U2827" s="360"/>
      <c r="V2827" s="360"/>
      <c r="W2827" s="357"/>
      <c r="X2827" s="357"/>
      <c r="Y2827" s="446"/>
      <c r="Z2827" s="443"/>
      <c r="AA2827" s="446"/>
      <c r="AB2827" s="357"/>
      <c r="AC2827" s="357"/>
      <c r="AD2827" s="357"/>
      <c r="AE2827" s="357"/>
      <c r="AF2827" s="357"/>
      <c r="AG2827" s="446"/>
      <c r="AH2827" s="357"/>
      <c r="AI2827" s="357"/>
      <c r="AJ2827" s="357"/>
      <c r="AK2827" s="357"/>
      <c r="AL2827" s="357"/>
      <c r="AM2827" s="357"/>
    </row>
    <row r="2828" spans="5:39" x14ac:dyDescent="0.25">
      <c r="E2828" s="356"/>
      <c r="F2828" s="356"/>
      <c r="G2828" s="356"/>
      <c r="H2828" s="356"/>
      <c r="I2828" s="356"/>
      <c r="J2828" s="357"/>
      <c r="K2828" s="357"/>
      <c r="L2828" s="357"/>
      <c r="M2828" s="357"/>
      <c r="N2828" s="358"/>
      <c r="O2828" s="358"/>
      <c r="P2828" s="358"/>
      <c r="Q2828" s="358"/>
      <c r="R2828" s="358"/>
      <c r="S2828" s="358"/>
      <c r="T2828" s="359"/>
      <c r="U2828" s="360"/>
      <c r="V2828" s="360"/>
      <c r="W2828" s="357"/>
      <c r="X2828" s="357"/>
      <c r="Y2828" s="446"/>
      <c r="Z2828" s="443"/>
      <c r="AA2828" s="446"/>
      <c r="AB2828" s="357"/>
      <c r="AC2828" s="357"/>
      <c r="AD2828" s="357"/>
      <c r="AE2828" s="357"/>
      <c r="AF2828" s="357"/>
      <c r="AG2828" s="446"/>
      <c r="AH2828" s="357"/>
      <c r="AI2828" s="357"/>
      <c r="AJ2828" s="357"/>
      <c r="AK2828" s="357"/>
      <c r="AL2828" s="357"/>
      <c r="AM2828" s="357"/>
    </row>
    <row r="2829" spans="5:39" x14ac:dyDescent="0.25">
      <c r="E2829" s="356"/>
      <c r="F2829" s="356"/>
      <c r="G2829" s="356"/>
      <c r="H2829" s="356"/>
      <c r="I2829" s="356"/>
      <c r="J2829" s="357"/>
      <c r="K2829" s="357"/>
      <c r="L2829" s="357"/>
      <c r="M2829" s="357"/>
      <c r="N2829" s="358"/>
      <c r="O2829" s="358"/>
      <c r="P2829" s="358"/>
      <c r="Q2829" s="358"/>
      <c r="R2829" s="358"/>
      <c r="S2829" s="358"/>
      <c r="T2829" s="359"/>
      <c r="U2829" s="360"/>
      <c r="V2829" s="360"/>
      <c r="W2829" s="357"/>
      <c r="X2829" s="357"/>
      <c r="Y2829" s="446"/>
      <c r="Z2829" s="443"/>
      <c r="AA2829" s="446"/>
      <c r="AB2829" s="357"/>
      <c r="AC2829" s="357"/>
      <c r="AD2829" s="357"/>
      <c r="AE2829" s="357"/>
      <c r="AF2829" s="357"/>
      <c r="AG2829" s="446"/>
      <c r="AH2829" s="357"/>
      <c r="AI2829" s="357"/>
      <c r="AJ2829" s="357"/>
      <c r="AK2829" s="357"/>
      <c r="AL2829" s="357"/>
      <c r="AM2829" s="357"/>
    </row>
    <row r="2830" spans="5:39" x14ac:dyDescent="0.25">
      <c r="E2830" s="356"/>
      <c r="F2830" s="356"/>
      <c r="G2830" s="356"/>
      <c r="H2830" s="356"/>
      <c r="I2830" s="356"/>
      <c r="J2830" s="357"/>
      <c r="K2830" s="357"/>
      <c r="L2830" s="357"/>
      <c r="M2830" s="357"/>
      <c r="N2830" s="358"/>
      <c r="O2830" s="358"/>
      <c r="P2830" s="358"/>
      <c r="Q2830" s="358"/>
      <c r="R2830" s="358"/>
      <c r="S2830" s="358"/>
      <c r="T2830" s="359"/>
      <c r="U2830" s="360"/>
      <c r="V2830" s="360"/>
      <c r="W2830" s="357"/>
      <c r="X2830" s="357"/>
      <c r="Y2830" s="446"/>
      <c r="Z2830" s="443"/>
      <c r="AA2830" s="446"/>
      <c r="AB2830" s="357"/>
      <c r="AC2830" s="357"/>
      <c r="AD2830" s="357"/>
      <c r="AE2830" s="357"/>
      <c r="AF2830" s="357"/>
      <c r="AG2830" s="446"/>
      <c r="AH2830" s="357"/>
      <c r="AI2830" s="357"/>
      <c r="AJ2830" s="357"/>
      <c r="AK2830" s="357"/>
      <c r="AL2830" s="357"/>
      <c r="AM2830" s="357"/>
    </row>
    <row r="2831" spans="5:39" x14ac:dyDescent="0.25">
      <c r="E2831" s="356"/>
      <c r="F2831" s="356"/>
      <c r="G2831" s="356"/>
      <c r="H2831" s="356"/>
      <c r="I2831" s="356"/>
      <c r="J2831" s="357"/>
      <c r="K2831" s="357"/>
      <c r="L2831" s="357"/>
      <c r="M2831" s="357"/>
      <c r="N2831" s="358"/>
      <c r="O2831" s="358"/>
      <c r="P2831" s="358"/>
      <c r="Q2831" s="358"/>
      <c r="R2831" s="358"/>
      <c r="S2831" s="358"/>
      <c r="T2831" s="359"/>
      <c r="U2831" s="360"/>
      <c r="V2831" s="360"/>
      <c r="W2831" s="357"/>
      <c r="X2831" s="357"/>
      <c r="Y2831" s="446"/>
      <c r="Z2831" s="443"/>
      <c r="AA2831" s="446"/>
      <c r="AB2831" s="357"/>
      <c r="AC2831" s="357"/>
      <c r="AD2831" s="357"/>
      <c r="AE2831" s="357"/>
      <c r="AF2831" s="357"/>
      <c r="AG2831" s="446"/>
      <c r="AH2831" s="357"/>
      <c r="AI2831" s="357"/>
      <c r="AJ2831" s="357"/>
      <c r="AK2831" s="357"/>
      <c r="AL2831" s="357"/>
      <c r="AM2831" s="357"/>
    </row>
    <row r="2832" spans="5:39" x14ac:dyDescent="0.25">
      <c r="E2832" s="356"/>
      <c r="F2832" s="356"/>
      <c r="G2832" s="356"/>
      <c r="H2832" s="356"/>
      <c r="I2832" s="356"/>
      <c r="J2832" s="357"/>
      <c r="K2832" s="357"/>
      <c r="L2832" s="357"/>
      <c r="M2832" s="357"/>
      <c r="N2832" s="358"/>
      <c r="O2832" s="358"/>
      <c r="P2832" s="358"/>
      <c r="Q2832" s="358"/>
      <c r="R2832" s="358"/>
      <c r="S2832" s="358"/>
      <c r="T2832" s="359"/>
      <c r="U2832" s="360"/>
      <c r="V2832" s="360"/>
      <c r="W2832" s="357"/>
      <c r="X2832" s="357"/>
      <c r="Y2832" s="446"/>
      <c r="Z2832" s="443"/>
      <c r="AA2832" s="446"/>
      <c r="AB2832" s="357"/>
      <c r="AC2832" s="357"/>
      <c r="AD2832" s="357"/>
      <c r="AE2832" s="357"/>
      <c r="AF2832" s="357"/>
      <c r="AG2832" s="446"/>
      <c r="AH2832" s="357"/>
      <c r="AI2832" s="357"/>
      <c r="AJ2832" s="357"/>
      <c r="AK2832" s="357"/>
      <c r="AL2832" s="357"/>
      <c r="AM2832" s="357"/>
    </row>
    <row r="2833" spans="5:39" x14ac:dyDescent="0.25">
      <c r="E2833" s="356"/>
      <c r="F2833" s="356"/>
      <c r="G2833" s="356"/>
      <c r="H2833" s="356"/>
      <c r="I2833" s="356"/>
      <c r="J2833" s="357"/>
      <c r="K2833" s="357"/>
      <c r="L2833" s="357"/>
      <c r="M2833" s="357"/>
      <c r="N2833" s="358"/>
      <c r="O2833" s="358"/>
      <c r="P2833" s="358"/>
      <c r="Q2833" s="358"/>
      <c r="R2833" s="358"/>
      <c r="S2833" s="358"/>
      <c r="T2833" s="359"/>
      <c r="U2833" s="360"/>
      <c r="V2833" s="360"/>
      <c r="W2833" s="357"/>
      <c r="X2833" s="357"/>
      <c r="Y2833" s="446"/>
      <c r="Z2833" s="443"/>
      <c r="AA2833" s="446"/>
      <c r="AB2833" s="357"/>
      <c r="AC2833" s="357"/>
      <c r="AD2833" s="357"/>
      <c r="AE2833" s="357"/>
      <c r="AF2833" s="357"/>
      <c r="AG2833" s="446"/>
      <c r="AH2833" s="357"/>
      <c r="AI2833" s="357"/>
      <c r="AJ2833" s="357"/>
      <c r="AK2833" s="357"/>
      <c r="AL2833" s="357"/>
      <c r="AM2833" s="357"/>
    </row>
    <row r="2834" spans="5:39" x14ac:dyDescent="0.25">
      <c r="E2834" s="356"/>
      <c r="F2834" s="356"/>
      <c r="G2834" s="356"/>
      <c r="H2834" s="356"/>
      <c r="I2834" s="356"/>
      <c r="J2834" s="357"/>
      <c r="K2834" s="357"/>
      <c r="L2834" s="357"/>
      <c r="M2834" s="357"/>
      <c r="N2834" s="358"/>
      <c r="O2834" s="358"/>
      <c r="P2834" s="358"/>
      <c r="Q2834" s="358"/>
      <c r="R2834" s="358"/>
      <c r="S2834" s="358"/>
      <c r="T2834" s="359"/>
      <c r="U2834" s="360"/>
      <c r="V2834" s="360"/>
      <c r="W2834" s="357"/>
      <c r="X2834" s="357"/>
      <c r="Y2834" s="446"/>
      <c r="Z2834" s="443"/>
      <c r="AA2834" s="446"/>
      <c r="AB2834" s="357"/>
      <c r="AC2834" s="357"/>
      <c r="AD2834" s="357"/>
      <c r="AE2834" s="357"/>
      <c r="AF2834" s="357"/>
      <c r="AG2834" s="446"/>
      <c r="AH2834" s="357"/>
      <c r="AI2834" s="357"/>
      <c r="AJ2834" s="357"/>
      <c r="AK2834" s="357"/>
      <c r="AL2834" s="357"/>
      <c r="AM2834" s="357"/>
    </row>
    <row r="2835" spans="5:39" x14ac:dyDescent="0.25">
      <c r="E2835" s="356"/>
      <c r="F2835" s="356"/>
      <c r="G2835" s="356"/>
      <c r="H2835" s="356"/>
      <c r="I2835" s="356"/>
      <c r="J2835" s="357"/>
      <c r="K2835" s="357"/>
      <c r="L2835" s="357"/>
      <c r="M2835" s="357"/>
      <c r="N2835" s="358"/>
      <c r="O2835" s="358"/>
      <c r="P2835" s="358"/>
      <c r="Q2835" s="358"/>
      <c r="R2835" s="358"/>
      <c r="S2835" s="358"/>
      <c r="T2835" s="359"/>
      <c r="U2835" s="360"/>
      <c r="V2835" s="360"/>
      <c r="W2835" s="357"/>
      <c r="X2835" s="357"/>
      <c r="Y2835" s="446"/>
      <c r="Z2835" s="443"/>
      <c r="AA2835" s="446"/>
      <c r="AB2835" s="357"/>
      <c r="AC2835" s="357"/>
      <c r="AD2835" s="357"/>
      <c r="AE2835" s="357"/>
      <c r="AF2835" s="357"/>
      <c r="AG2835" s="446"/>
      <c r="AH2835" s="357"/>
      <c r="AI2835" s="357"/>
      <c r="AJ2835" s="357"/>
      <c r="AK2835" s="357"/>
      <c r="AL2835" s="357"/>
      <c r="AM2835" s="357"/>
    </row>
    <row r="2836" spans="5:39" x14ac:dyDescent="0.25">
      <c r="E2836" s="356"/>
      <c r="F2836" s="356"/>
      <c r="G2836" s="356"/>
      <c r="H2836" s="356"/>
      <c r="I2836" s="356"/>
      <c r="J2836" s="357"/>
      <c r="K2836" s="357"/>
      <c r="L2836" s="357"/>
      <c r="M2836" s="357"/>
      <c r="N2836" s="358"/>
      <c r="O2836" s="358"/>
      <c r="P2836" s="358"/>
      <c r="Q2836" s="358"/>
      <c r="R2836" s="358"/>
      <c r="S2836" s="358"/>
      <c r="T2836" s="359"/>
      <c r="U2836" s="360"/>
      <c r="V2836" s="360"/>
      <c r="W2836" s="357"/>
      <c r="X2836" s="357"/>
      <c r="Y2836" s="446"/>
      <c r="Z2836" s="443"/>
      <c r="AA2836" s="446"/>
      <c r="AB2836" s="357"/>
      <c r="AC2836" s="357"/>
      <c r="AD2836" s="357"/>
      <c r="AE2836" s="357"/>
      <c r="AF2836" s="357"/>
      <c r="AG2836" s="446"/>
      <c r="AH2836" s="357"/>
      <c r="AI2836" s="357"/>
      <c r="AJ2836" s="357"/>
      <c r="AK2836" s="357"/>
      <c r="AL2836" s="357"/>
      <c r="AM2836" s="357"/>
    </row>
    <row r="2837" spans="5:39" x14ac:dyDescent="0.25">
      <c r="E2837" s="356"/>
      <c r="F2837" s="356"/>
      <c r="G2837" s="356"/>
      <c r="H2837" s="356"/>
      <c r="I2837" s="356"/>
      <c r="J2837" s="357"/>
      <c r="K2837" s="357"/>
      <c r="L2837" s="357"/>
      <c r="M2837" s="357"/>
      <c r="N2837" s="358"/>
      <c r="O2837" s="358"/>
      <c r="P2837" s="358"/>
      <c r="Q2837" s="358"/>
      <c r="R2837" s="358"/>
      <c r="S2837" s="358"/>
      <c r="T2837" s="359"/>
      <c r="U2837" s="360"/>
      <c r="V2837" s="360"/>
      <c r="W2837" s="357"/>
      <c r="X2837" s="357"/>
      <c r="Y2837" s="446"/>
      <c r="Z2837" s="443"/>
      <c r="AA2837" s="446"/>
      <c r="AB2837" s="357"/>
      <c r="AC2837" s="357"/>
      <c r="AD2837" s="357"/>
      <c r="AE2837" s="357"/>
      <c r="AF2837" s="357"/>
      <c r="AG2837" s="446"/>
      <c r="AH2837" s="357"/>
      <c r="AI2837" s="357"/>
      <c r="AJ2837" s="357"/>
      <c r="AK2837" s="357"/>
      <c r="AL2837" s="357"/>
      <c r="AM2837" s="357"/>
    </row>
    <row r="2838" spans="5:39" x14ac:dyDescent="0.25">
      <c r="E2838" s="356"/>
      <c r="F2838" s="356"/>
      <c r="G2838" s="356"/>
      <c r="H2838" s="356"/>
      <c r="I2838" s="356"/>
      <c r="J2838" s="357"/>
      <c r="K2838" s="357"/>
      <c r="L2838" s="357"/>
      <c r="M2838" s="357"/>
      <c r="N2838" s="358"/>
      <c r="O2838" s="358"/>
      <c r="P2838" s="358"/>
      <c r="Q2838" s="358"/>
      <c r="R2838" s="358"/>
      <c r="S2838" s="358"/>
      <c r="T2838" s="359"/>
      <c r="U2838" s="360"/>
      <c r="V2838" s="360"/>
      <c r="W2838" s="357"/>
      <c r="X2838" s="357"/>
      <c r="Y2838" s="446"/>
      <c r="Z2838" s="443"/>
      <c r="AA2838" s="446"/>
      <c r="AB2838" s="357"/>
      <c r="AC2838" s="357"/>
      <c r="AD2838" s="357"/>
      <c r="AE2838" s="357"/>
      <c r="AF2838" s="357"/>
      <c r="AG2838" s="446"/>
      <c r="AH2838" s="357"/>
      <c r="AI2838" s="357"/>
      <c r="AJ2838" s="357"/>
      <c r="AK2838" s="357"/>
      <c r="AL2838" s="357"/>
      <c r="AM2838" s="357"/>
    </row>
    <row r="2839" spans="5:39" x14ac:dyDescent="0.25">
      <c r="E2839" s="356"/>
      <c r="F2839" s="356"/>
      <c r="G2839" s="356"/>
      <c r="H2839" s="356"/>
      <c r="I2839" s="356"/>
      <c r="J2839" s="357"/>
      <c r="K2839" s="357"/>
      <c r="L2839" s="357"/>
      <c r="M2839" s="357"/>
      <c r="N2839" s="358"/>
      <c r="O2839" s="358"/>
      <c r="P2839" s="358"/>
      <c r="Q2839" s="358"/>
      <c r="R2839" s="358"/>
      <c r="S2839" s="358"/>
      <c r="T2839" s="359"/>
      <c r="U2839" s="360"/>
      <c r="V2839" s="360"/>
      <c r="W2839" s="357"/>
      <c r="X2839" s="357"/>
      <c r="Y2839" s="446"/>
      <c r="Z2839" s="443"/>
      <c r="AA2839" s="446"/>
      <c r="AB2839" s="357"/>
      <c r="AC2839" s="357"/>
      <c r="AD2839" s="357"/>
      <c r="AE2839" s="357"/>
      <c r="AF2839" s="357"/>
      <c r="AG2839" s="446"/>
      <c r="AH2839" s="357"/>
      <c r="AI2839" s="357"/>
      <c r="AJ2839" s="357"/>
      <c r="AK2839" s="357"/>
      <c r="AL2839" s="357"/>
      <c r="AM2839" s="357"/>
    </row>
    <row r="2840" spans="5:39" x14ac:dyDescent="0.25">
      <c r="E2840" s="356"/>
      <c r="F2840" s="356"/>
      <c r="G2840" s="356"/>
      <c r="H2840" s="356"/>
      <c r="I2840" s="356"/>
      <c r="J2840" s="357"/>
      <c r="K2840" s="357"/>
      <c r="L2840" s="357"/>
      <c r="M2840" s="357"/>
      <c r="N2840" s="358"/>
      <c r="O2840" s="358"/>
      <c r="P2840" s="358"/>
      <c r="Q2840" s="358"/>
      <c r="R2840" s="358"/>
      <c r="S2840" s="358"/>
      <c r="T2840" s="359"/>
      <c r="U2840" s="360"/>
      <c r="V2840" s="360"/>
      <c r="W2840" s="357"/>
      <c r="X2840" s="357"/>
      <c r="Y2840" s="446"/>
      <c r="Z2840" s="443"/>
      <c r="AA2840" s="446"/>
      <c r="AB2840" s="357"/>
      <c r="AC2840" s="357"/>
      <c r="AD2840" s="357"/>
      <c r="AE2840" s="357"/>
      <c r="AF2840" s="357"/>
      <c r="AG2840" s="446"/>
      <c r="AH2840" s="357"/>
      <c r="AI2840" s="357"/>
      <c r="AJ2840" s="357"/>
      <c r="AK2840" s="357"/>
      <c r="AL2840" s="357"/>
      <c r="AM2840" s="357"/>
    </row>
    <row r="2841" spans="5:39" x14ac:dyDescent="0.25">
      <c r="E2841" s="356"/>
      <c r="F2841" s="356"/>
      <c r="G2841" s="356"/>
      <c r="H2841" s="356"/>
      <c r="I2841" s="356"/>
      <c r="J2841" s="357"/>
      <c r="K2841" s="357"/>
      <c r="L2841" s="357"/>
      <c r="M2841" s="357"/>
      <c r="N2841" s="358"/>
      <c r="O2841" s="358"/>
      <c r="P2841" s="358"/>
      <c r="Q2841" s="358"/>
      <c r="R2841" s="358"/>
      <c r="S2841" s="358"/>
      <c r="T2841" s="359"/>
      <c r="U2841" s="360"/>
      <c r="V2841" s="360"/>
      <c r="W2841" s="357"/>
      <c r="X2841" s="357"/>
      <c r="Y2841" s="446"/>
      <c r="Z2841" s="443"/>
      <c r="AA2841" s="446"/>
      <c r="AB2841" s="357"/>
      <c r="AC2841" s="357"/>
      <c r="AD2841" s="357"/>
      <c r="AE2841" s="357"/>
      <c r="AF2841" s="357"/>
      <c r="AG2841" s="446"/>
      <c r="AH2841" s="357"/>
      <c r="AI2841" s="357"/>
      <c r="AJ2841" s="357"/>
      <c r="AK2841" s="357"/>
      <c r="AL2841" s="357"/>
      <c r="AM2841" s="357"/>
    </row>
    <row r="2842" spans="5:39" x14ac:dyDescent="0.25">
      <c r="E2842" s="356"/>
      <c r="F2842" s="356"/>
      <c r="G2842" s="356"/>
      <c r="H2842" s="356"/>
      <c r="I2842" s="356"/>
      <c r="J2842" s="357"/>
      <c r="K2842" s="357"/>
      <c r="L2842" s="357"/>
      <c r="M2842" s="357"/>
      <c r="N2842" s="358"/>
      <c r="O2842" s="358"/>
      <c r="P2842" s="358"/>
      <c r="Q2842" s="358"/>
      <c r="R2842" s="358"/>
      <c r="S2842" s="358"/>
      <c r="T2842" s="359"/>
      <c r="U2842" s="360"/>
      <c r="V2842" s="360"/>
      <c r="W2842" s="357"/>
      <c r="X2842" s="357"/>
      <c r="Y2842" s="446"/>
      <c r="Z2842" s="443"/>
      <c r="AA2842" s="446"/>
      <c r="AB2842" s="357"/>
      <c r="AC2842" s="357"/>
      <c r="AD2842" s="357"/>
      <c r="AE2842" s="357"/>
      <c r="AF2842" s="357"/>
      <c r="AG2842" s="446"/>
      <c r="AH2842" s="357"/>
      <c r="AI2842" s="357"/>
      <c r="AJ2842" s="357"/>
      <c r="AK2842" s="357"/>
      <c r="AL2842" s="357"/>
      <c r="AM2842" s="357"/>
    </row>
    <row r="2843" spans="5:39" x14ac:dyDescent="0.25">
      <c r="E2843" s="356"/>
      <c r="F2843" s="356"/>
      <c r="G2843" s="356"/>
      <c r="H2843" s="356"/>
      <c r="I2843" s="356"/>
      <c r="J2843" s="357"/>
      <c r="K2843" s="357"/>
      <c r="L2843" s="357"/>
      <c r="M2843" s="357"/>
      <c r="N2843" s="358"/>
      <c r="O2843" s="358"/>
      <c r="P2843" s="358"/>
      <c r="Q2843" s="358"/>
      <c r="R2843" s="358"/>
      <c r="S2843" s="358"/>
      <c r="T2843" s="359"/>
      <c r="U2843" s="360"/>
      <c r="V2843" s="360"/>
      <c r="W2843" s="357"/>
      <c r="X2843" s="357"/>
      <c r="Y2843" s="446"/>
      <c r="Z2843" s="443"/>
      <c r="AA2843" s="446"/>
      <c r="AB2843" s="357"/>
      <c r="AC2843" s="357"/>
      <c r="AD2843" s="357"/>
      <c r="AE2843" s="357"/>
      <c r="AF2843" s="357"/>
      <c r="AG2843" s="446"/>
      <c r="AH2843" s="357"/>
      <c r="AI2843" s="357"/>
      <c r="AJ2843" s="357"/>
      <c r="AK2843" s="357"/>
      <c r="AL2843" s="357"/>
      <c r="AM2843" s="357"/>
    </row>
    <row r="2844" spans="5:39" x14ac:dyDescent="0.25">
      <c r="E2844" s="356"/>
      <c r="F2844" s="356"/>
      <c r="G2844" s="356"/>
      <c r="H2844" s="356"/>
      <c r="I2844" s="356"/>
      <c r="J2844" s="357"/>
      <c r="K2844" s="357"/>
      <c r="L2844" s="357"/>
      <c r="M2844" s="357"/>
      <c r="N2844" s="358"/>
      <c r="O2844" s="358"/>
      <c r="P2844" s="358"/>
      <c r="Q2844" s="358"/>
      <c r="R2844" s="358"/>
      <c r="S2844" s="358"/>
      <c r="T2844" s="359"/>
      <c r="U2844" s="360"/>
      <c r="V2844" s="360"/>
      <c r="W2844" s="357"/>
      <c r="X2844" s="357"/>
      <c r="Y2844" s="446"/>
      <c r="Z2844" s="443"/>
      <c r="AA2844" s="446"/>
      <c r="AB2844" s="357"/>
      <c r="AC2844" s="357"/>
      <c r="AD2844" s="357"/>
      <c r="AE2844" s="357"/>
      <c r="AF2844" s="357"/>
      <c r="AG2844" s="446"/>
      <c r="AH2844" s="357"/>
      <c r="AI2844" s="357"/>
      <c r="AJ2844" s="357"/>
      <c r="AK2844" s="357"/>
      <c r="AL2844" s="357"/>
      <c r="AM2844" s="357"/>
    </row>
    <row r="2845" spans="5:39" x14ac:dyDescent="0.25">
      <c r="E2845" s="356"/>
      <c r="F2845" s="356"/>
      <c r="G2845" s="356"/>
      <c r="H2845" s="356"/>
      <c r="I2845" s="356"/>
      <c r="J2845" s="357"/>
      <c r="K2845" s="357"/>
      <c r="L2845" s="357"/>
      <c r="M2845" s="357"/>
      <c r="N2845" s="358"/>
      <c r="O2845" s="358"/>
      <c r="P2845" s="358"/>
      <c r="Q2845" s="358"/>
      <c r="R2845" s="358"/>
      <c r="S2845" s="358"/>
      <c r="T2845" s="359"/>
      <c r="U2845" s="360"/>
      <c r="V2845" s="360"/>
      <c r="W2845" s="357"/>
      <c r="X2845" s="357"/>
      <c r="Y2845" s="446"/>
      <c r="Z2845" s="443"/>
      <c r="AA2845" s="446"/>
      <c r="AB2845" s="357"/>
      <c r="AC2845" s="357"/>
      <c r="AD2845" s="357"/>
      <c r="AE2845" s="357"/>
      <c r="AF2845" s="357"/>
      <c r="AG2845" s="446"/>
      <c r="AH2845" s="357"/>
      <c r="AI2845" s="357"/>
      <c r="AJ2845" s="357"/>
      <c r="AK2845" s="357"/>
      <c r="AL2845" s="357"/>
      <c r="AM2845" s="357"/>
    </row>
    <row r="2846" spans="5:39" x14ac:dyDescent="0.25">
      <c r="E2846" s="356"/>
      <c r="F2846" s="356"/>
      <c r="G2846" s="356"/>
      <c r="H2846" s="356"/>
      <c r="I2846" s="356"/>
      <c r="J2846" s="357"/>
      <c r="K2846" s="357"/>
      <c r="L2846" s="357"/>
      <c r="M2846" s="357"/>
      <c r="N2846" s="358"/>
      <c r="O2846" s="358"/>
      <c r="P2846" s="358"/>
      <c r="Q2846" s="358"/>
      <c r="R2846" s="358"/>
      <c r="S2846" s="358"/>
      <c r="T2846" s="359"/>
      <c r="U2846" s="360"/>
      <c r="V2846" s="360"/>
      <c r="W2846" s="357"/>
      <c r="X2846" s="357"/>
      <c r="Y2846" s="446"/>
      <c r="Z2846" s="443"/>
      <c r="AA2846" s="446"/>
      <c r="AB2846" s="357"/>
      <c r="AC2846" s="357"/>
      <c r="AD2846" s="357"/>
      <c r="AE2846" s="357"/>
      <c r="AF2846" s="357"/>
      <c r="AG2846" s="446"/>
      <c r="AH2846" s="357"/>
      <c r="AI2846" s="357"/>
      <c r="AJ2846" s="357"/>
      <c r="AK2846" s="357"/>
      <c r="AL2846" s="357"/>
      <c r="AM2846" s="357"/>
    </row>
    <row r="2847" spans="5:39" x14ac:dyDescent="0.25">
      <c r="E2847" s="356"/>
      <c r="F2847" s="356"/>
      <c r="G2847" s="356"/>
      <c r="H2847" s="356"/>
      <c r="I2847" s="356"/>
      <c r="J2847" s="357"/>
      <c r="K2847" s="357"/>
      <c r="L2847" s="357"/>
      <c r="M2847" s="357"/>
      <c r="N2847" s="358"/>
      <c r="O2847" s="358"/>
      <c r="P2847" s="358"/>
      <c r="Q2847" s="358"/>
      <c r="R2847" s="358"/>
      <c r="S2847" s="358"/>
      <c r="T2847" s="359"/>
      <c r="U2847" s="360"/>
      <c r="V2847" s="360"/>
      <c r="W2847" s="357"/>
      <c r="X2847" s="357"/>
      <c r="Y2847" s="446"/>
      <c r="Z2847" s="443"/>
      <c r="AA2847" s="446"/>
      <c r="AB2847" s="357"/>
      <c r="AC2847" s="357"/>
      <c r="AD2847" s="357"/>
      <c r="AE2847" s="357"/>
      <c r="AF2847" s="357"/>
      <c r="AG2847" s="446"/>
      <c r="AH2847" s="357"/>
      <c r="AI2847" s="357"/>
      <c r="AJ2847" s="357"/>
      <c r="AK2847" s="357"/>
      <c r="AL2847" s="357"/>
      <c r="AM2847" s="357"/>
    </row>
    <row r="2848" spans="5:39" x14ac:dyDescent="0.25">
      <c r="E2848" s="356"/>
      <c r="F2848" s="356"/>
      <c r="G2848" s="356"/>
      <c r="H2848" s="356"/>
      <c r="I2848" s="356"/>
      <c r="J2848" s="357"/>
      <c r="K2848" s="357"/>
      <c r="L2848" s="357"/>
      <c r="M2848" s="357"/>
      <c r="N2848" s="358"/>
      <c r="O2848" s="358"/>
      <c r="P2848" s="358"/>
      <c r="Q2848" s="358"/>
      <c r="R2848" s="358"/>
      <c r="S2848" s="358"/>
      <c r="T2848" s="359"/>
      <c r="U2848" s="360"/>
      <c r="V2848" s="360"/>
      <c r="W2848" s="357"/>
      <c r="X2848" s="357"/>
      <c r="Y2848" s="446"/>
      <c r="Z2848" s="443"/>
      <c r="AA2848" s="446"/>
      <c r="AB2848" s="357"/>
      <c r="AC2848" s="357"/>
      <c r="AD2848" s="357"/>
      <c r="AE2848" s="357"/>
      <c r="AF2848" s="357"/>
      <c r="AG2848" s="446"/>
      <c r="AH2848" s="357"/>
      <c r="AI2848" s="357"/>
      <c r="AJ2848" s="357"/>
      <c r="AK2848" s="357"/>
      <c r="AL2848" s="357"/>
      <c r="AM2848" s="357"/>
    </row>
    <row r="2849" spans="5:39" x14ac:dyDescent="0.25">
      <c r="E2849" s="356"/>
      <c r="F2849" s="356"/>
      <c r="G2849" s="356"/>
      <c r="H2849" s="356"/>
      <c r="I2849" s="356"/>
      <c r="J2849" s="357"/>
      <c r="K2849" s="357"/>
      <c r="L2849" s="357"/>
      <c r="M2849" s="357"/>
      <c r="N2849" s="358"/>
      <c r="O2849" s="358"/>
      <c r="P2849" s="358"/>
      <c r="Q2849" s="358"/>
      <c r="R2849" s="358"/>
      <c r="S2849" s="358"/>
      <c r="T2849" s="359"/>
      <c r="U2849" s="360"/>
      <c r="V2849" s="360"/>
      <c r="W2849" s="357"/>
      <c r="X2849" s="357"/>
      <c r="Y2849" s="446"/>
      <c r="Z2849" s="443"/>
      <c r="AA2849" s="446"/>
      <c r="AB2849" s="357"/>
      <c r="AC2849" s="357"/>
      <c r="AD2849" s="357"/>
      <c r="AE2849" s="357"/>
      <c r="AF2849" s="357"/>
      <c r="AG2849" s="446"/>
      <c r="AH2849" s="357"/>
      <c r="AI2849" s="357"/>
      <c r="AJ2849" s="357"/>
      <c r="AK2849" s="357"/>
      <c r="AL2849" s="357"/>
      <c r="AM2849" s="357"/>
    </row>
    <row r="2850" spans="5:39" x14ac:dyDescent="0.25">
      <c r="E2850" s="356"/>
      <c r="F2850" s="356"/>
      <c r="G2850" s="356"/>
      <c r="H2850" s="356"/>
      <c r="I2850" s="356"/>
      <c r="J2850" s="357"/>
      <c r="K2850" s="357"/>
      <c r="L2850" s="357"/>
      <c r="M2850" s="357"/>
      <c r="N2850" s="358"/>
      <c r="O2850" s="358"/>
      <c r="P2850" s="358"/>
      <c r="Q2850" s="358"/>
      <c r="R2850" s="358"/>
      <c r="S2850" s="358"/>
      <c r="T2850" s="359"/>
      <c r="U2850" s="360"/>
      <c r="V2850" s="360"/>
      <c r="W2850" s="357"/>
      <c r="X2850" s="357"/>
      <c r="Y2850" s="446"/>
      <c r="Z2850" s="443"/>
      <c r="AA2850" s="446"/>
      <c r="AB2850" s="357"/>
      <c r="AC2850" s="357"/>
      <c r="AD2850" s="357"/>
      <c r="AE2850" s="357"/>
      <c r="AF2850" s="357"/>
      <c r="AG2850" s="446"/>
      <c r="AH2850" s="357"/>
      <c r="AI2850" s="357"/>
      <c r="AJ2850" s="357"/>
      <c r="AK2850" s="357"/>
      <c r="AL2850" s="357"/>
      <c r="AM2850" s="357"/>
    </row>
    <row r="2851" spans="5:39" x14ac:dyDescent="0.25">
      <c r="E2851" s="356"/>
      <c r="F2851" s="356"/>
      <c r="G2851" s="356"/>
      <c r="H2851" s="356"/>
      <c r="I2851" s="356"/>
      <c r="J2851" s="357"/>
      <c r="K2851" s="357"/>
      <c r="L2851" s="357"/>
      <c r="M2851" s="357"/>
      <c r="N2851" s="358"/>
      <c r="O2851" s="358"/>
      <c r="P2851" s="358"/>
      <c r="Q2851" s="358"/>
      <c r="R2851" s="358"/>
      <c r="S2851" s="358"/>
      <c r="T2851" s="359"/>
      <c r="U2851" s="360"/>
      <c r="V2851" s="360"/>
      <c r="W2851" s="357"/>
      <c r="X2851" s="357"/>
      <c r="Y2851" s="446"/>
      <c r="Z2851" s="443"/>
      <c r="AA2851" s="446"/>
      <c r="AB2851" s="357"/>
      <c r="AC2851" s="357"/>
      <c r="AD2851" s="357"/>
      <c r="AE2851" s="357"/>
      <c r="AF2851" s="357"/>
      <c r="AG2851" s="446"/>
      <c r="AH2851" s="357"/>
      <c r="AI2851" s="357"/>
      <c r="AJ2851" s="357"/>
      <c r="AK2851" s="357"/>
      <c r="AL2851" s="357"/>
      <c r="AM2851" s="357"/>
    </row>
    <row r="2852" spans="5:39" x14ac:dyDescent="0.25">
      <c r="E2852" s="356"/>
      <c r="F2852" s="356"/>
      <c r="G2852" s="356"/>
      <c r="H2852" s="356"/>
      <c r="I2852" s="356"/>
      <c r="J2852" s="357"/>
      <c r="K2852" s="357"/>
      <c r="L2852" s="357"/>
      <c r="M2852" s="357"/>
      <c r="N2852" s="358"/>
      <c r="O2852" s="358"/>
      <c r="P2852" s="358"/>
      <c r="Q2852" s="358"/>
      <c r="R2852" s="358"/>
      <c r="S2852" s="358"/>
      <c r="T2852" s="359"/>
      <c r="U2852" s="360"/>
      <c r="V2852" s="360"/>
      <c r="W2852" s="357"/>
      <c r="X2852" s="357"/>
      <c r="Y2852" s="446"/>
      <c r="Z2852" s="443"/>
      <c r="AA2852" s="446"/>
      <c r="AB2852" s="357"/>
      <c r="AC2852" s="357"/>
      <c r="AD2852" s="357"/>
      <c r="AE2852" s="357"/>
      <c r="AF2852" s="357"/>
      <c r="AG2852" s="446"/>
      <c r="AH2852" s="357"/>
      <c r="AI2852" s="357"/>
      <c r="AJ2852" s="357"/>
      <c r="AK2852" s="357"/>
      <c r="AL2852" s="357"/>
      <c r="AM2852" s="357"/>
    </row>
    <row r="2853" spans="5:39" x14ac:dyDescent="0.25">
      <c r="E2853" s="356"/>
      <c r="F2853" s="356"/>
      <c r="G2853" s="356"/>
      <c r="H2853" s="356"/>
      <c r="I2853" s="356"/>
      <c r="J2853" s="357"/>
      <c r="K2853" s="357"/>
      <c r="L2853" s="357"/>
      <c r="M2853" s="357"/>
      <c r="N2853" s="358"/>
      <c r="O2853" s="358"/>
      <c r="P2853" s="358"/>
      <c r="Q2853" s="358"/>
      <c r="R2853" s="358"/>
      <c r="S2853" s="358"/>
      <c r="T2853" s="359"/>
      <c r="U2853" s="360"/>
      <c r="V2853" s="360"/>
      <c r="W2853" s="357"/>
      <c r="X2853" s="357"/>
      <c r="Y2853" s="446"/>
      <c r="Z2853" s="443"/>
      <c r="AA2853" s="446"/>
      <c r="AB2853" s="357"/>
      <c r="AC2853" s="357"/>
      <c r="AD2853" s="357"/>
      <c r="AE2853" s="357"/>
      <c r="AF2853" s="357"/>
      <c r="AG2853" s="446"/>
      <c r="AH2853" s="357"/>
      <c r="AI2853" s="357"/>
      <c r="AJ2853" s="357"/>
      <c r="AK2853" s="357"/>
      <c r="AL2853" s="357"/>
      <c r="AM2853" s="357"/>
    </row>
    <row r="2854" spans="5:39" x14ac:dyDescent="0.25">
      <c r="E2854" s="356"/>
      <c r="F2854" s="356"/>
      <c r="G2854" s="356"/>
      <c r="H2854" s="356"/>
      <c r="I2854" s="356"/>
      <c r="J2854" s="357"/>
      <c r="K2854" s="357"/>
      <c r="L2854" s="357"/>
      <c r="M2854" s="357"/>
      <c r="N2854" s="358"/>
      <c r="O2854" s="358"/>
      <c r="P2854" s="358"/>
      <c r="Q2854" s="358"/>
      <c r="R2854" s="358"/>
      <c r="S2854" s="358"/>
      <c r="T2854" s="359"/>
      <c r="U2854" s="360"/>
      <c r="V2854" s="360"/>
      <c r="W2854" s="357"/>
      <c r="X2854" s="357"/>
      <c r="Y2854" s="446"/>
      <c r="Z2854" s="443"/>
      <c r="AA2854" s="446"/>
      <c r="AB2854" s="357"/>
      <c r="AC2854" s="357"/>
      <c r="AD2854" s="357"/>
      <c r="AE2854" s="357"/>
      <c r="AF2854" s="357"/>
      <c r="AG2854" s="446"/>
      <c r="AH2854" s="357"/>
      <c r="AI2854" s="357"/>
      <c r="AJ2854" s="357"/>
      <c r="AK2854" s="357"/>
      <c r="AL2854" s="357"/>
      <c r="AM2854" s="357"/>
    </row>
    <row r="2855" spans="5:39" x14ac:dyDescent="0.25">
      <c r="E2855" s="356"/>
      <c r="F2855" s="356"/>
      <c r="G2855" s="356"/>
      <c r="H2855" s="356"/>
      <c r="I2855" s="356"/>
      <c r="J2855" s="357"/>
      <c r="K2855" s="357"/>
      <c r="L2855" s="357"/>
      <c r="M2855" s="357"/>
      <c r="N2855" s="358"/>
      <c r="O2855" s="358"/>
      <c r="P2855" s="358"/>
      <c r="Q2855" s="358"/>
      <c r="R2855" s="358"/>
      <c r="S2855" s="358"/>
      <c r="T2855" s="359"/>
      <c r="U2855" s="360"/>
      <c r="V2855" s="360"/>
      <c r="W2855" s="357"/>
      <c r="X2855" s="357"/>
      <c r="Y2855" s="446"/>
      <c r="Z2855" s="443"/>
      <c r="AA2855" s="446"/>
      <c r="AB2855" s="357"/>
      <c r="AC2855" s="357"/>
      <c r="AD2855" s="357"/>
      <c r="AE2855" s="357"/>
      <c r="AF2855" s="357"/>
      <c r="AG2855" s="446"/>
      <c r="AH2855" s="357"/>
      <c r="AI2855" s="357"/>
      <c r="AJ2855" s="357"/>
      <c r="AK2855" s="357"/>
      <c r="AL2855" s="357"/>
      <c r="AM2855" s="357"/>
    </row>
    <row r="2856" spans="5:39" x14ac:dyDescent="0.25">
      <c r="E2856" s="356"/>
      <c r="F2856" s="356"/>
      <c r="G2856" s="356"/>
      <c r="H2856" s="356"/>
      <c r="I2856" s="356"/>
      <c r="J2856" s="357"/>
      <c r="K2856" s="357"/>
      <c r="L2856" s="357"/>
      <c r="M2856" s="357"/>
      <c r="N2856" s="358"/>
      <c r="O2856" s="358"/>
      <c r="P2856" s="358"/>
      <c r="Q2856" s="358"/>
      <c r="R2856" s="358"/>
      <c r="S2856" s="358"/>
      <c r="T2856" s="359"/>
      <c r="U2856" s="360"/>
      <c r="V2856" s="360"/>
      <c r="W2856" s="357"/>
      <c r="X2856" s="357"/>
      <c r="Y2856" s="446"/>
      <c r="Z2856" s="443"/>
      <c r="AA2856" s="446"/>
      <c r="AB2856" s="357"/>
      <c r="AC2856" s="357"/>
      <c r="AD2856" s="357"/>
      <c r="AE2856" s="357"/>
      <c r="AF2856" s="357"/>
      <c r="AG2856" s="446"/>
      <c r="AH2856" s="357"/>
      <c r="AI2856" s="357"/>
      <c r="AJ2856" s="357"/>
      <c r="AK2856" s="357"/>
      <c r="AL2856" s="357"/>
      <c r="AM2856" s="357"/>
    </row>
    <row r="2857" spans="5:39" x14ac:dyDescent="0.25">
      <c r="E2857" s="356"/>
      <c r="F2857" s="356"/>
      <c r="G2857" s="356"/>
      <c r="H2857" s="356"/>
      <c r="I2857" s="356"/>
      <c r="J2857" s="357"/>
      <c r="K2857" s="357"/>
      <c r="L2857" s="357"/>
      <c r="M2857" s="357"/>
      <c r="N2857" s="358"/>
      <c r="O2857" s="358"/>
      <c r="P2857" s="358"/>
      <c r="Q2857" s="358"/>
      <c r="R2857" s="358"/>
      <c r="S2857" s="358"/>
      <c r="T2857" s="359"/>
      <c r="U2857" s="360"/>
      <c r="V2857" s="360"/>
      <c r="W2857" s="357"/>
      <c r="X2857" s="357"/>
      <c r="Y2857" s="446"/>
      <c r="Z2857" s="443"/>
      <c r="AA2857" s="446"/>
      <c r="AB2857" s="357"/>
      <c r="AC2857" s="357"/>
      <c r="AD2857" s="357"/>
      <c r="AE2857" s="357"/>
      <c r="AF2857" s="357"/>
      <c r="AG2857" s="446"/>
      <c r="AH2857" s="357"/>
      <c r="AI2857" s="357"/>
      <c r="AJ2857" s="357"/>
      <c r="AK2857" s="357"/>
      <c r="AL2857" s="357"/>
      <c r="AM2857" s="357"/>
    </row>
    <row r="2858" spans="5:39" x14ac:dyDescent="0.25">
      <c r="E2858" s="356"/>
      <c r="F2858" s="356"/>
      <c r="G2858" s="356"/>
      <c r="H2858" s="356"/>
      <c r="I2858" s="356"/>
      <c r="J2858" s="357"/>
      <c r="K2858" s="357"/>
      <c r="L2858" s="357"/>
      <c r="M2858" s="357"/>
      <c r="N2858" s="358"/>
      <c r="O2858" s="358"/>
      <c r="P2858" s="358"/>
      <c r="Q2858" s="358"/>
      <c r="R2858" s="358"/>
      <c r="S2858" s="358"/>
      <c r="T2858" s="359"/>
      <c r="U2858" s="360"/>
      <c r="V2858" s="360"/>
      <c r="W2858" s="357"/>
      <c r="X2858" s="357"/>
      <c r="Y2858" s="446"/>
      <c r="Z2858" s="443"/>
      <c r="AA2858" s="446"/>
      <c r="AB2858" s="357"/>
      <c r="AC2858" s="357"/>
      <c r="AD2858" s="357"/>
      <c r="AE2858" s="357"/>
      <c r="AF2858" s="357"/>
      <c r="AG2858" s="446"/>
      <c r="AH2858" s="357"/>
      <c r="AI2858" s="357"/>
      <c r="AJ2858" s="357"/>
      <c r="AK2858" s="357"/>
      <c r="AL2858" s="357"/>
      <c r="AM2858" s="357"/>
    </row>
    <row r="2859" spans="5:39" x14ac:dyDescent="0.25">
      <c r="E2859" s="356"/>
      <c r="F2859" s="356"/>
      <c r="G2859" s="356"/>
      <c r="H2859" s="356"/>
      <c r="I2859" s="356"/>
      <c r="J2859" s="357"/>
      <c r="K2859" s="357"/>
      <c r="L2859" s="357"/>
      <c r="M2859" s="357"/>
      <c r="N2859" s="358"/>
      <c r="O2859" s="358"/>
      <c r="P2859" s="358"/>
      <c r="Q2859" s="358"/>
      <c r="R2859" s="358"/>
      <c r="S2859" s="358"/>
      <c r="T2859" s="359"/>
      <c r="U2859" s="360"/>
      <c r="V2859" s="360"/>
      <c r="W2859" s="357"/>
      <c r="X2859" s="357"/>
      <c r="Y2859" s="446"/>
      <c r="Z2859" s="443"/>
      <c r="AA2859" s="446"/>
      <c r="AB2859" s="357"/>
      <c r="AC2859" s="357"/>
      <c r="AD2859" s="357"/>
      <c r="AE2859" s="357"/>
      <c r="AF2859" s="357"/>
      <c r="AG2859" s="446"/>
      <c r="AH2859" s="357"/>
      <c r="AI2859" s="357"/>
      <c r="AJ2859" s="357"/>
      <c r="AK2859" s="357"/>
      <c r="AL2859" s="357"/>
      <c r="AM2859" s="357"/>
    </row>
    <row r="2860" spans="5:39" x14ac:dyDescent="0.25">
      <c r="E2860" s="356"/>
      <c r="F2860" s="356"/>
      <c r="G2860" s="356"/>
      <c r="H2860" s="356"/>
      <c r="I2860" s="356"/>
      <c r="J2860" s="357"/>
      <c r="K2860" s="357"/>
      <c r="L2860" s="357"/>
      <c r="M2860" s="357"/>
      <c r="N2860" s="358"/>
      <c r="O2860" s="358"/>
      <c r="P2860" s="358"/>
      <c r="Q2860" s="358"/>
      <c r="R2860" s="358"/>
      <c r="S2860" s="358"/>
      <c r="T2860" s="359"/>
      <c r="U2860" s="360"/>
      <c r="V2860" s="360"/>
      <c r="W2860" s="357"/>
      <c r="X2860" s="357"/>
      <c r="Y2860" s="446"/>
      <c r="Z2860" s="443"/>
      <c r="AA2860" s="446"/>
      <c r="AB2860" s="357"/>
      <c r="AC2860" s="357"/>
      <c r="AD2860" s="357"/>
      <c r="AE2860" s="357"/>
      <c r="AF2860" s="357"/>
      <c r="AG2860" s="446"/>
      <c r="AH2860" s="357"/>
      <c r="AI2860" s="357"/>
      <c r="AJ2860" s="357"/>
      <c r="AK2860" s="357"/>
      <c r="AL2860" s="357"/>
      <c r="AM2860" s="357"/>
    </row>
    <row r="2861" spans="5:39" x14ac:dyDescent="0.25">
      <c r="E2861" s="356"/>
      <c r="F2861" s="356"/>
      <c r="G2861" s="356"/>
      <c r="H2861" s="356"/>
      <c r="I2861" s="356"/>
      <c r="J2861" s="357"/>
      <c r="K2861" s="357"/>
      <c r="L2861" s="357"/>
      <c r="M2861" s="357"/>
      <c r="N2861" s="358"/>
      <c r="O2861" s="358"/>
      <c r="P2861" s="358"/>
      <c r="Q2861" s="358"/>
      <c r="R2861" s="358"/>
      <c r="S2861" s="358"/>
      <c r="T2861" s="359"/>
      <c r="U2861" s="360"/>
      <c r="V2861" s="360"/>
      <c r="W2861" s="357"/>
      <c r="X2861" s="357"/>
      <c r="Y2861" s="446"/>
      <c r="Z2861" s="443"/>
      <c r="AA2861" s="446"/>
      <c r="AB2861" s="357"/>
      <c r="AC2861" s="357"/>
      <c r="AD2861" s="357"/>
      <c r="AE2861" s="357"/>
      <c r="AF2861" s="357"/>
      <c r="AG2861" s="446"/>
      <c r="AH2861" s="357"/>
      <c r="AI2861" s="357"/>
      <c r="AJ2861" s="357"/>
      <c r="AK2861" s="357"/>
      <c r="AL2861" s="357"/>
      <c r="AM2861" s="357"/>
    </row>
    <row r="2862" spans="5:39" x14ac:dyDescent="0.25">
      <c r="E2862" s="356"/>
      <c r="F2862" s="356"/>
      <c r="G2862" s="356"/>
      <c r="H2862" s="356"/>
      <c r="I2862" s="356"/>
      <c r="J2862" s="357"/>
      <c r="K2862" s="357"/>
      <c r="L2862" s="357"/>
      <c r="M2862" s="357"/>
      <c r="N2862" s="358"/>
      <c r="O2862" s="358"/>
      <c r="P2862" s="358"/>
      <c r="Q2862" s="358"/>
      <c r="R2862" s="358"/>
      <c r="S2862" s="358"/>
      <c r="T2862" s="359"/>
      <c r="U2862" s="360"/>
      <c r="V2862" s="360"/>
      <c r="W2862" s="357"/>
      <c r="X2862" s="357"/>
      <c r="Y2862" s="446"/>
      <c r="Z2862" s="443"/>
      <c r="AA2862" s="446"/>
      <c r="AB2862" s="357"/>
      <c r="AC2862" s="357"/>
      <c r="AD2862" s="357"/>
      <c r="AE2862" s="357"/>
      <c r="AF2862" s="357"/>
      <c r="AG2862" s="446"/>
      <c r="AH2862" s="357"/>
      <c r="AI2862" s="357"/>
      <c r="AJ2862" s="357"/>
      <c r="AK2862" s="357"/>
      <c r="AL2862" s="357"/>
      <c r="AM2862" s="357"/>
    </row>
    <row r="2863" spans="5:39" x14ac:dyDescent="0.25">
      <c r="E2863" s="356"/>
      <c r="F2863" s="356"/>
      <c r="G2863" s="356"/>
      <c r="H2863" s="356"/>
      <c r="I2863" s="356"/>
      <c r="J2863" s="357"/>
      <c r="K2863" s="357"/>
      <c r="L2863" s="357"/>
      <c r="M2863" s="357"/>
      <c r="N2863" s="358"/>
      <c r="O2863" s="358"/>
      <c r="P2863" s="358"/>
      <c r="Q2863" s="358"/>
      <c r="R2863" s="358"/>
      <c r="S2863" s="358"/>
      <c r="T2863" s="359"/>
      <c r="U2863" s="360"/>
      <c r="V2863" s="360"/>
      <c r="W2863" s="357"/>
      <c r="X2863" s="357"/>
      <c r="Y2863" s="446"/>
      <c r="Z2863" s="443"/>
      <c r="AA2863" s="446"/>
      <c r="AB2863" s="357"/>
      <c r="AC2863" s="357"/>
      <c r="AD2863" s="357"/>
      <c r="AE2863" s="357"/>
      <c r="AF2863" s="357"/>
      <c r="AG2863" s="446"/>
      <c r="AH2863" s="357"/>
      <c r="AI2863" s="357"/>
      <c r="AJ2863" s="357"/>
      <c r="AK2863" s="357"/>
      <c r="AL2863" s="357"/>
      <c r="AM2863" s="357"/>
    </row>
    <row r="2864" spans="5:39" x14ac:dyDescent="0.25">
      <c r="E2864" s="356"/>
      <c r="F2864" s="356"/>
      <c r="G2864" s="356"/>
      <c r="H2864" s="356"/>
      <c r="I2864" s="356"/>
      <c r="J2864" s="357"/>
      <c r="K2864" s="357"/>
      <c r="L2864" s="357"/>
      <c r="M2864" s="357"/>
      <c r="N2864" s="358"/>
      <c r="O2864" s="358"/>
      <c r="P2864" s="358"/>
      <c r="Q2864" s="358"/>
      <c r="R2864" s="358"/>
      <c r="S2864" s="358"/>
      <c r="T2864" s="359"/>
      <c r="U2864" s="360"/>
      <c r="V2864" s="360"/>
      <c r="W2864" s="357"/>
      <c r="X2864" s="357"/>
      <c r="Y2864" s="446"/>
      <c r="Z2864" s="443"/>
      <c r="AA2864" s="446"/>
      <c r="AB2864" s="357"/>
      <c r="AC2864" s="357"/>
      <c r="AD2864" s="357"/>
      <c r="AE2864" s="357"/>
      <c r="AF2864" s="357"/>
      <c r="AG2864" s="446"/>
      <c r="AH2864" s="357"/>
      <c r="AI2864" s="357"/>
      <c r="AJ2864" s="357"/>
      <c r="AK2864" s="357"/>
      <c r="AL2864" s="357"/>
      <c r="AM2864" s="357"/>
    </row>
    <row r="2865" spans="5:39" x14ac:dyDescent="0.25">
      <c r="E2865" s="356"/>
      <c r="F2865" s="356"/>
      <c r="G2865" s="356"/>
      <c r="H2865" s="356"/>
      <c r="I2865" s="356"/>
      <c r="J2865" s="357"/>
      <c r="K2865" s="357"/>
      <c r="L2865" s="357"/>
      <c r="M2865" s="357"/>
      <c r="N2865" s="358"/>
      <c r="O2865" s="358"/>
      <c r="P2865" s="358"/>
      <c r="Q2865" s="358"/>
      <c r="R2865" s="358"/>
      <c r="S2865" s="358"/>
      <c r="T2865" s="359"/>
      <c r="U2865" s="360"/>
      <c r="V2865" s="360"/>
      <c r="W2865" s="357"/>
      <c r="X2865" s="357"/>
      <c r="Y2865" s="446"/>
      <c r="Z2865" s="443"/>
      <c r="AA2865" s="446"/>
      <c r="AB2865" s="357"/>
      <c r="AC2865" s="357"/>
      <c r="AD2865" s="357"/>
      <c r="AE2865" s="357"/>
      <c r="AF2865" s="357"/>
      <c r="AG2865" s="446"/>
      <c r="AH2865" s="357"/>
      <c r="AI2865" s="357"/>
      <c r="AJ2865" s="357"/>
      <c r="AK2865" s="357"/>
      <c r="AL2865" s="357"/>
      <c r="AM2865" s="357"/>
    </row>
    <row r="2866" spans="5:39" x14ac:dyDescent="0.25">
      <c r="E2866" s="356"/>
      <c r="F2866" s="356"/>
      <c r="G2866" s="356"/>
      <c r="H2866" s="356"/>
      <c r="I2866" s="356"/>
      <c r="J2866" s="357"/>
      <c r="K2866" s="357"/>
      <c r="L2866" s="357"/>
      <c r="M2866" s="357"/>
      <c r="N2866" s="358"/>
      <c r="O2866" s="358"/>
      <c r="P2866" s="358"/>
      <c r="Q2866" s="358"/>
      <c r="R2866" s="358"/>
      <c r="S2866" s="358"/>
      <c r="T2866" s="359"/>
      <c r="U2866" s="360"/>
      <c r="V2866" s="360"/>
      <c r="W2866" s="357"/>
      <c r="X2866" s="357"/>
      <c r="Y2866" s="446"/>
      <c r="Z2866" s="443"/>
      <c r="AA2866" s="446"/>
      <c r="AB2866" s="357"/>
      <c r="AC2866" s="357"/>
      <c r="AD2866" s="357"/>
      <c r="AE2866" s="357"/>
      <c r="AF2866" s="357"/>
      <c r="AG2866" s="446"/>
      <c r="AH2866" s="357"/>
      <c r="AI2866" s="357"/>
      <c r="AJ2866" s="357"/>
      <c r="AK2866" s="357"/>
      <c r="AL2866" s="357"/>
      <c r="AM2866" s="357"/>
    </row>
    <row r="2867" spans="5:39" x14ac:dyDescent="0.25">
      <c r="E2867" s="356"/>
      <c r="F2867" s="356"/>
      <c r="G2867" s="356"/>
      <c r="H2867" s="356"/>
      <c r="I2867" s="356"/>
      <c r="J2867" s="357"/>
      <c r="K2867" s="357"/>
      <c r="L2867" s="357"/>
      <c r="M2867" s="357"/>
      <c r="N2867" s="358"/>
      <c r="O2867" s="358"/>
      <c r="P2867" s="358"/>
      <c r="Q2867" s="358"/>
      <c r="R2867" s="358"/>
      <c r="S2867" s="358"/>
      <c r="T2867" s="359"/>
      <c r="U2867" s="360"/>
      <c r="V2867" s="360"/>
      <c r="W2867" s="357"/>
      <c r="X2867" s="357"/>
      <c r="Y2867" s="446"/>
      <c r="Z2867" s="443"/>
      <c r="AA2867" s="446"/>
      <c r="AB2867" s="357"/>
      <c r="AC2867" s="357"/>
      <c r="AD2867" s="357"/>
      <c r="AE2867" s="357"/>
      <c r="AF2867" s="357"/>
      <c r="AG2867" s="446"/>
      <c r="AH2867" s="357"/>
      <c r="AI2867" s="357"/>
      <c r="AJ2867" s="357"/>
      <c r="AK2867" s="357"/>
      <c r="AL2867" s="357"/>
      <c r="AM2867" s="357"/>
    </row>
    <row r="2868" spans="5:39" x14ac:dyDescent="0.25">
      <c r="E2868" s="356"/>
      <c r="F2868" s="356"/>
      <c r="G2868" s="356"/>
      <c r="H2868" s="356"/>
      <c r="I2868" s="356"/>
      <c r="J2868" s="357"/>
      <c r="K2868" s="357"/>
      <c r="L2868" s="357"/>
      <c r="M2868" s="357"/>
      <c r="N2868" s="358"/>
      <c r="O2868" s="358"/>
      <c r="P2868" s="358"/>
      <c r="Q2868" s="358"/>
      <c r="R2868" s="358"/>
      <c r="S2868" s="358"/>
      <c r="T2868" s="359"/>
      <c r="U2868" s="360"/>
      <c r="V2868" s="360"/>
      <c r="W2868" s="357"/>
      <c r="X2868" s="357"/>
      <c r="Y2868" s="446"/>
      <c r="Z2868" s="443"/>
      <c r="AA2868" s="446"/>
      <c r="AB2868" s="357"/>
      <c r="AC2868" s="357"/>
      <c r="AD2868" s="357"/>
      <c r="AE2868" s="357"/>
      <c r="AF2868" s="357"/>
      <c r="AG2868" s="446"/>
      <c r="AH2868" s="357"/>
      <c r="AI2868" s="357"/>
      <c r="AJ2868" s="357"/>
      <c r="AK2868" s="357"/>
      <c r="AL2868" s="357"/>
      <c r="AM2868" s="357"/>
    </row>
    <row r="2869" spans="5:39" x14ac:dyDescent="0.25">
      <c r="E2869" s="356"/>
      <c r="F2869" s="356"/>
      <c r="G2869" s="356"/>
      <c r="H2869" s="356"/>
      <c r="I2869" s="356"/>
      <c r="J2869" s="357"/>
      <c r="K2869" s="357"/>
      <c r="L2869" s="357"/>
      <c r="M2869" s="357"/>
      <c r="N2869" s="358"/>
      <c r="O2869" s="358"/>
      <c r="P2869" s="358"/>
      <c r="Q2869" s="358"/>
      <c r="R2869" s="358"/>
      <c r="S2869" s="358"/>
      <c r="T2869" s="359"/>
      <c r="U2869" s="360"/>
      <c r="V2869" s="360"/>
      <c r="W2869" s="357"/>
      <c r="X2869" s="357"/>
      <c r="Y2869" s="446"/>
      <c r="Z2869" s="443"/>
      <c r="AA2869" s="446"/>
      <c r="AB2869" s="357"/>
      <c r="AC2869" s="357"/>
      <c r="AD2869" s="357"/>
      <c r="AE2869" s="357"/>
      <c r="AF2869" s="357"/>
      <c r="AG2869" s="446"/>
      <c r="AH2869" s="357"/>
      <c r="AI2869" s="357"/>
      <c r="AJ2869" s="357"/>
      <c r="AK2869" s="357"/>
      <c r="AL2869" s="357"/>
      <c r="AM2869" s="357"/>
    </row>
    <row r="2870" spans="5:39" x14ac:dyDescent="0.25">
      <c r="E2870" s="356"/>
      <c r="F2870" s="356"/>
      <c r="G2870" s="356"/>
      <c r="H2870" s="356"/>
      <c r="I2870" s="356"/>
      <c r="J2870" s="357"/>
      <c r="K2870" s="357"/>
      <c r="L2870" s="357"/>
      <c r="M2870" s="357"/>
      <c r="N2870" s="358"/>
      <c r="O2870" s="358"/>
      <c r="P2870" s="358"/>
      <c r="Q2870" s="358"/>
      <c r="R2870" s="358"/>
      <c r="S2870" s="358"/>
      <c r="T2870" s="359"/>
      <c r="U2870" s="360"/>
      <c r="V2870" s="360"/>
      <c r="W2870" s="357"/>
      <c r="X2870" s="357"/>
      <c r="Y2870" s="446"/>
      <c r="Z2870" s="443"/>
      <c r="AA2870" s="446"/>
      <c r="AB2870" s="357"/>
      <c r="AC2870" s="357"/>
      <c r="AD2870" s="357"/>
      <c r="AE2870" s="357"/>
      <c r="AF2870" s="357"/>
      <c r="AG2870" s="446"/>
      <c r="AH2870" s="357"/>
      <c r="AI2870" s="357"/>
      <c r="AJ2870" s="357"/>
      <c r="AK2870" s="357"/>
      <c r="AL2870" s="357"/>
      <c r="AM2870" s="357"/>
    </row>
    <row r="2871" spans="5:39" x14ac:dyDescent="0.25">
      <c r="E2871" s="356"/>
      <c r="F2871" s="356"/>
      <c r="G2871" s="356"/>
      <c r="H2871" s="356"/>
      <c r="I2871" s="356"/>
      <c r="J2871" s="357"/>
      <c r="K2871" s="357"/>
      <c r="L2871" s="357"/>
      <c r="M2871" s="357"/>
      <c r="N2871" s="358"/>
      <c r="O2871" s="358"/>
      <c r="P2871" s="358"/>
      <c r="Q2871" s="358"/>
      <c r="R2871" s="358"/>
      <c r="S2871" s="358"/>
      <c r="T2871" s="359"/>
      <c r="U2871" s="360"/>
      <c r="V2871" s="360"/>
      <c r="W2871" s="357"/>
      <c r="X2871" s="357"/>
      <c r="Y2871" s="446"/>
      <c r="Z2871" s="443"/>
      <c r="AA2871" s="446"/>
      <c r="AB2871" s="357"/>
      <c r="AC2871" s="357"/>
      <c r="AD2871" s="357"/>
      <c r="AE2871" s="357"/>
      <c r="AF2871" s="357"/>
      <c r="AG2871" s="446"/>
      <c r="AH2871" s="357"/>
      <c r="AI2871" s="357"/>
      <c r="AJ2871" s="357"/>
      <c r="AK2871" s="357"/>
      <c r="AL2871" s="357"/>
      <c r="AM2871" s="357"/>
    </row>
    <row r="2872" spans="5:39" x14ac:dyDescent="0.25">
      <c r="E2872" s="356"/>
      <c r="F2872" s="356"/>
      <c r="G2872" s="356"/>
      <c r="H2872" s="356"/>
      <c r="I2872" s="356"/>
      <c r="J2872" s="357"/>
      <c r="K2872" s="357"/>
      <c r="L2872" s="357"/>
      <c r="M2872" s="357"/>
      <c r="N2872" s="358"/>
      <c r="O2872" s="358"/>
      <c r="P2872" s="358"/>
      <c r="Q2872" s="358"/>
      <c r="R2872" s="358"/>
      <c r="S2872" s="358"/>
      <c r="T2872" s="359"/>
      <c r="U2872" s="360"/>
      <c r="V2872" s="360"/>
      <c r="W2872" s="357"/>
      <c r="X2872" s="357"/>
      <c r="Y2872" s="446"/>
      <c r="Z2872" s="443"/>
      <c r="AA2872" s="446"/>
      <c r="AB2872" s="357"/>
      <c r="AC2872" s="357"/>
      <c r="AD2872" s="357"/>
      <c r="AE2872" s="357"/>
      <c r="AF2872" s="357"/>
      <c r="AG2872" s="446"/>
      <c r="AH2872" s="357"/>
      <c r="AI2872" s="357"/>
      <c r="AJ2872" s="357"/>
      <c r="AK2872" s="357"/>
      <c r="AL2872" s="357"/>
      <c r="AM2872" s="357"/>
    </row>
    <row r="2873" spans="5:39" x14ac:dyDescent="0.25">
      <c r="E2873" s="356"/>
      <c r="F2873" s="356"/>
      <c r="G2873" s="356"/>
      <c r="H2873" s="356"/>
      <c r="I2873" s="356"/>
      <c r="J2873" s="357"/>
      <c r="K2873" s="357"/>
      <c r="L2873" s="357"/>
      <c r="M2873" s="357"/>
      <c r="N2873" s="358"/>
      <c r="O2873" s="358"/>
      <c r="P2873" s="358"/>
      <c r="Q2873" s="358"/>
      <c r="R2873" s="358"/>
      <c r="S2873" s="358"/>
      <c r="T2873" s="359"/>
      <c r="U2873" s="360"/>
      <c r="V2873" s="360"/>
      <c r="W2873" s="357"/>
      <c r="X2873" s="357"/>
      <c r="Y2873" s="446"/>
      <c r="Z2873" s="443"/>
      <c r="AA2873" s="446"/>
      <c r="AB2873" s="357"/>
      <c r="AC2873" s="357"/>
      <c r="AD2873" s="357"/>
      <c r="AE2873" s="357"/>
      <c r="AF2873" s="357"/>
      <c r="AG2873" s="446"/>
      <c r="AH2873" s="357"/>
      <c r="AI2873" s="357"/>
      <c r="AJ2873" s="357"/>
      <c r="AK2873" s="357"/>
      <c r="AL2873" s="357"/>
      <c r="AM2873" s="357"/>
    </row>
    <row r="2874" spans="5:39" x14ac:dyDescent="0.25">
      <c r="E2874" s="356"/>
      <c r="F2874" s="356"/>
      <c r="G2874" s="356"/>
      <c r="H2874" s="356"/>
      <c r="I2874" s="356"/>
      <c r="J2874" s="357"/>
      <c r="K2874" s="357"/>
      <c r="L2874" s="357"/>
      <c r="M2874" s="357"/>
      <c r="N2874" s="358"/>
      <c r="O2874" s="358"/>
      <c r="P2874" s="358"/>
      <c r="Q2874" s="358"/>
      <c r="R2874" s="358"/>
      <c r="S2874" s="358"/>
      <c r="T2874" s="359"/>
      <c r="U2874" s="360"/>
      <c r="V2874" s="360"/>
      <c r="W2874" s="357"/>
      <c r="X2874" s="357"/>
      <c r="Y2874" s="446"/>
      <c r="Z2874" s="443"/>
      <c r="AA2874" s="446"/>
      <c r="AB2874" s="357"/>
      <c r="AC2874" s="357"/>
      <c r="AD2874" s="357"/>
      <c r="AE2874" s="357"/>
      <c r="AF2874" s="357"/>
      <c r="AG2874" s="446"/>
      <c r="AH2874" s="357"/>
      <c r="AI2874" s="357"/>
      <c r="AJ2874" s="357"/>
      <c r="AK2874" s="357"/>
      <c r="AL2874" s="357"/>
      <c r="AM2874" s="357"/>
    </row>
    <row r="2875" spans="5:39" x14ac:dyDescent="0.25">
      <c r="E2875" s="356"/>
      <c r="F2875" s="356"/>
      <c r="G2875" s="356"/>
      <c r="H2875" s="356"/>
      <c r="I2875" s="356"/>
      <c r="J2875" s="357"/>
      <c r="K2875" s="357"/>
      <c r="L2875" s="357"/>
      <c r="M2875" s="357"/>
      <c r="N2875" s="358"/>
      <c r="O2875" s="358"/>
      <c r="P2875" s="358"/>
      <c r="Q2875" s="358"/>
      <c r="R2875" s="358"/>
      <c r="S2875" s="358"/>
      <c r="T2875" s="359"/>
      <c r="U2875" s="360"/>
      <c r="V2875" s="360"/>
      <c r="W2875" s="357"/>
      <c r="X2875" s="357"/>
      <c r="Y2875" s="446"/>
      <c r="Z2875" s="443"/>
      <c r="AA2875" s="446"/>
      <c r="AB2875" s="357"/>
      <c r="AC2875" s="357"/>
      <c r="AD2875" s="357"/>
      <c r="AE2875" s="357"/>
      <c r="AF2875" s="357"/>
      <c r="AG2875" s="446"/>
      <c r="AH2875" s="357"/>
      <c r="AI2875" s="357"/>
      <c r="AJ2875" s="357"/>
      <c r="AK2875" s="357"/>
      <c r="AL2875" s="357"/>
      <c r="AM2875" s="357"/>
    </row>
    <row r="2876" spans="5:39" x14ac:dyDescent="0.25">
      <c r="E2876" s="356"/>
      <c r="F2876" s="356"/>
      <c r="G2876" s="356"/>
      <c r="H2876" s="356"/>
      <c r="I2876" s="356"/>
      <c r="J2876" s="357"/>
      <c r="K2876" s="357"/>
      <c r="L2876" s="357"/>
      <c r="M2876" s="357"/>
      <c r="N2876" s="358"/>
      <c r="O2876" s="358"/>
      <c r="P2876" s="358"/>
      <c r="Q2876" s="358"/>
      <c r="R2876" s="358"/>
      <c r="S2876" s="358"/>
      <c r="T2876" s="359"/>
      <c r="U2876" s="360"/>
      <c r="V2876" s="360"/>
      <c r="W2876" s="357"/>
      <c r="X2876" s="357"/>
      <c r="Y2876" s="446"/>
      <c r="Z2876" s="443"/>
      <c r="AA2876" s="446"/>
      <c r="AB2876" s="357"/>
      <c r="AC2876" s="357"/>
      <c r="AD2876" s="357"/>
      <c r="AE2876" s="357"/>
      <c r="AF2876" s="357"/>
      <c r="AG2876" s="446"/>
      <c r="AH2876" s="357"/>
      <c r="AI2876" s="357"/>
      <c r="AJ2876" s="357"/>
      <c r="AK2876" s="357"/>
      <c r="AL2876" s="357"/>
      <c r="AM2876" s="357"/>
    </row>
    <row r="2877" spans="5:39" x14ac:dyDescent="0.25">
      <c r="E2877" s="356"/>
      <c r="F2877" s="356"/>
      <c r="G2877" s="356"/>
      <c r="H2877" s="356"/>
      <c r="I2877" s="356"/>
      <c r="J2877" s="357"/>
      <c r="K2877" s="357"/>
      <c r="L2877" s="357"/>
      <c r="M2877" s="357"/>
      <c r="N2877" s="358"/>
      <c r="O2877" s="358"/>
      <c r="P2877" s="358"/>
      <c r="Q2877" s="358"/>
      <c r="R2877" s="358"/>
      <c r="S2877" s="358"/>
      <c r="T2877" s="359"/>
      <c r="U2877" s="360"/>
      <c r="V2877" s="360"/>
      <c r="W2877" s="357"/>
      <c r="X2877" s="357"/>
      <c r="Y2877" s="446"/>
      <c r="Z2877" s="443"/>
      <c r="AA2877" s="446"/>
      <c r="AB2877" s="357"/>
      <c r="AC2877" s="357"/>
      <c r="AD2877" s="357"/>
      <c r="AE2877" s="357"/>
      <c r="AF2877" s="357"/>
      <c r="AG2877" s="446"/>
      <c r="AH2877" s="357"/>
      <c r="AI2877" s="357"/>
      <c r="AJ2877" s="357"/>
      <c r="AK2877" s="357"/>
      <c r="AL2877" s="357"/>
      <c r="AM2877" s="357"/>
    </row>
    <row r="2878" spans="5:39" x14ac:dyDescent="0.25">
      <c r="E2878" s="356"/>
      <c r="F2878" s="356"/>
      <c r="G2878" s="356"/>
      <c r="H2878" s="356"/>
      <c r="I2878" s="356"/>
      <c r="J2878" s="357"/>
      <c r="K2878" s="357"/>
      <c r="L2878" s="357"/>
      <c r="M2878" s="357"/>
      <c r="N2878" s="358"/>
      <c r="O2878" s="358"/>
      <c r="P2878" s="358"/>
      <c r="Q2878" s="358"/>
      <c r="R2878" s="358"/>
      <c r="S2878" s="358"/>
      <c r="T2878" s="359"/>
      <c r="U2878" s="360"/>
      <c r="V2878" s="360"/>
      <c r="W2878" s="357"/>
      <c r="X2878" s="357"/>
      <c r="Y2878" s="446"/>
      <c r="Z2878" s="443"/>
      <c r="AA2878" s="446"/>
      <c r="AB2878" s="357"/>
      <c r="AC2878" s="357"/>
      <c r="AD2878" s="357"/>
      <c r="AE2878" s="357"/>
      <c r="AF2878" s="357"/>
      <c r="AG2878" s="446"/>
      <c r="AH2878" s="357"/>
      <c r="AI2878" s="357"/>
      <c r="AJ2878" s="357"/>
      <c r="AK2878" s="357"/>
      <c r="AL2878" s="357"/>
      <c r="AM2878" s="357"/>
    </row>
    <row r="2879" spans="5:39" x14ac:dyDescent="0.25">
      <c r="E2879" s="356"/>
      <c r="F2879" s="356"/>
      <c r="G2879" s="356"/>
      <c r="H2879" s="356"/>
      <c r="I2879" s="356"/>
      <c r="J2879" s="357"/>
      <c r="K2879" s="357"/>
      <c r="L2879" s="357"/>
      <c r="M2879" s="357"/>
      <c r="N2879" s="358"/>
      <c r="O2879" s="358"/>
      <c r="P2879" s="358"/>
      <c r="Q2879" s="358"/>
      <c r="R2879" s="358"/>
      <c r="S2879" s="358"/>
      <c r="T2879" s="359"/>
      <c r="U2879" s="360"/>
      <c r="V2879" s="360"/>
      <c r="W2879" s="357"/>
      <c r="X2879" s="357"/>
      <c r="Y2879" s="446"/>
      <c r="Z2879" s="443"/>
      <c r="AA2879" s="446"/>
      <c r="AB2879" s="357"/>
      <c r="AC2879" s="357"/>
      <c r="AD2879" s="357"/>
      <c r="AE2879" s="357"/>
      <c r="AF2879" s="357"/>
      <c r="AG2879" s="446"/>
      <c r="AH2879" s="357"/>
      <c r="AI2879" s="357"/>
      <c r="AJ2879" s="357"/>
      <c r="AK2879" s="357"/>
      <c r="AL2879" s="357"/>
      <c r="AM2879" s="357"/>
    </row>
    <row r="2880" spans="5:39" x14ac:dyDescent="0.25">
      <c r="E2880" s="356"/>
      <c r="F2880" s="356"/>
      <c r="G2880" s="356"/>
      <c r="H2880" s="356"/>
      <c r="I2880" s="356"/>
      <c r="J2880" s="357"/>
      <c r="K2880" s="357"/>
      <c r="L2880" s="357"/>
      <c r="M2880" s="357"/>
      <c r="N2880" s="358"/>
      <c r="O2880" s="358"/>
      <c r="P2880" s="358"/>
      <c r="Q2880" s="358"/>
      <c r="R2880" s="358"/>
      <c r="S2880" s="358"/>
      <c r="T2880" s="359"/>
      <c r="U2880" s="360"/>
      <c r="V2880" s="360"/>
      <c r="W2880" s="357"/>
      <c r="X2880" s="357"/>
      <c r="Y2880" s="446"/>
      <c r="Z2880" s="443"/>
      <c r="AA2880" s="446"/>
      <c r="AB2880" s="357"/>
      <c r="AC2880" s="357"/>
      <c r="AD2880" s="357"/>
      <c r="AE2880" s="357"/>
      <c r="AF2880" s="357"/>
      <c r="AG2880" s="446"/>
      <c r="AH2880" s="357"/>
      <c r="AI2880" s="357"/>
      <c r="AJ2880" s="357"/>
      <c r="AK2880" s="357"/>
      <c r="AL2880" s="357"/>
      <c r="AM2880" s="357"/>
    </row>
    <row r="2881" spans="5:39" x14ac:dyDescent="0.25">
      <c r="E2881" s="356"/>
      <c r="F2881" s="356"/>
      <c r="G2881" s="356"/>
      <c r="H2881" s="356"/>
      <c r="I2881" s="356"/>
      <c r="J2881" s="357"/>
      <c r="K2881" s="357"/>
      <c r="L2881" s="357"/>
      <c r="M2881" s="357"/>
      <c r="N2881" s="358"/>
      <c r="O2881" s="358"/>
      <c r="P2881" s="358"/>
      <c r="Q2881" s="358"/>
      <c r="R2881" s="358"/>
      <c r="S2881" s="358"/>
      <c r="T2881" s="359"/>
      <c r="U2881" s="360"/>
      <c r="V2881" s="360"/>
      <c r="W2881" s="357"/>
      <c r="X2881" s="357"/>
      <c r="Y2881" s="446"/>
      <c r="Z2881" s="443"/>
      <c r="AA2881" s="446"/>
      <c r="AB2881" s="357"/>
      <c r="AC2881" s="357"/>
      <c r="AD2881" s="357"/>
      <c r="AE2881" s="357"/>
      <c r="AF2881" s="357"/>
      <c r="AG2881" s="446"/>
      <c r="AH2881" s="357"/>
      <c r="AI2881" s="357"/>
      <c r="AJ2881" s="357"/>
      <c r="AK2881" s="357"/>
      <c r="AL2881" s="357"/>
      <c r="AM2881" s="357"/>
    </row>
    <row r="2882" spans="5:39" x14ac:dyDescent="0.25">
      <c r="E2882" s="356"/>
      <c r="F2882" s="356"/>
      <c r="G2882" s="356"/>
      <c r="H2882" s="356"/>
      <c r="I2882" s="356"/>
      <c r="J2882" s="357"/>
      <c r="K2882" s="357"/>
      <c r="L2882" s="357"/>
      <c r="M2882" s="357"/>
      <c r="N2882" s="358"/>
      <c r="O2882" s="358"/>
      <c r="P2882" s="358"/>
      <c r="Q2882" s="358"/>
      <c r="R2882" s="358"/>
      <c r="S2882" s="358"/>
      <c r="T2882" s="359"/>
      <c r="U2882" s="360"/>
      <c r="V2882" s="360"/>
      <c r="W2882" s="357"/>
      <c r="X2882" s="357"/>
      <c r="Y2882" s="446"/>
      <c r="Z2882" s="443"/>
      <c r="AA2882" s="446"/>
      <c r="AB2882" s="357"/>
      <c r="AC2882" s="357"/>
      <c r="AD2882" s="357"/>
      <c r="AE2882" s="357"/>
      <c r="AF2882" s="357"/>
      <c r="AG2882" s="446"/>
      <c r="AH2882" s="357"/>
      <c r="AI2882" s="357"/>
      <c r="AJ2882" s="357"/>
      <c r="AK2882" s="357"/>
      <c r="AL2882" s="357"/>
      <c r="AM2882" s="357"/>
    </row>
    <row r="2883" spans="5:39" x14ac:dyDescent="0.25">
      <c r="E2883" s="356"/>
      <c r="F2883" s="356"/>
      <c r="G2883" s="356"/>
      <c r="H2883" s="356"/>
      <c r="I2883" s="356"/>
      <c r="J2883" s="357"/>
      <c r="K2883" s="357"/>
      <c r="L2883" s="357"/>
      <c r="M2883" s="357"/>
      <c r="N2883" s="358"/>
      <c r="O2883" s="358"/>
      <c r="P2883" s="358"/>
      <c r="Q2883" s="358"/>
      <c r="R2883" s="358"/>
      <c r="S2883" s="358"/>
      <c r="T2883" s="359"/>
      <c r="U2883" s="360"/>
      <c r="V2883" s="360"/>
      <c r="W2883" s="357"/>
      <c r="X2883" s="357"/>
      <c r="Y2883" s="446"/>
      <c r="Z2883" s="443"/>
      <c r="AA2883" s="446"/>
      <c r="AB2883" s="357"/>
      <c r="AC2883" s="357"/>
      <c r="AD2883" s="357"/>
      <c r="AE2883" s="357"/>
      <c r="AF2883" s="357"/>
      <c r="AG2883" s="446"/>
      <c r="AH2883" s="357"/>
      <c r="AI2883" s="357"/>
      <c r="AJ2883" s="357"/>
      <c r="AK2883" s="357"/>
      <c r="AL2883" s="357"/>
      <c r="AM2883" s="357"/>
    </row>
    <row r="2884" spans="5:39" x14ac:dyDescent="0.25">
      <c r="E2884" s="356"/>
      <c r="F2884" s="356"/>
      <c r="G2884" s="356"/>
      <c r="H2884" s="356"/>
      <c r="I2884" s="356"/>
      <c r="J2884" s="357"/>
      <c r="K2884" s="357"/>
      <c r="L2884" s="357"/>
      <c r="M2884" s="357"/>
      <c r="N2884" s="358"/>
      <c r="O2884" s="358"/>
      <c r="P2884" s="358"/>
      <c r="Q2884" s="358"/>
      <c r="R2884" s="358"/>
      <c r="S2884" s="358"/>
      <c r="T2884" s="359"/>
      <c r="U2884" s="360"/>
      <c r="V2884" s="360"/>
      <c r="W2884" s="357"/>
      <c r="X2884" s="357"/>
      <c r="Y2884" s="446"/>
      <c r="Z2884" s="443"/>
      <c r="AA2884" s="446"/>
      <c r="AB2884" s="357"/>
      <c r="AC2884" s="357"/>
      <c r="AD2884" s="357"/>
      <c r="AE2884" s="357"/>
      <c r="AF2884" s="357"/>
      <c r="AG2884" s="446"/>
      <c r="AH2884" s="357"/>
      <c r="AI2884" s="357"/>
      <c r="AJ2884" s="357"/>
      <c r="AK2884" s="357"/>
      <c r="AL2884" s="357"/>
      <c r="AM2884" s="357"/>
    </row>
    <row r="2885" spans="5:39" x14ac:dyDescent="0.25">
      <c r="E2885" s="356"/>
      <c r="F2885" s="356"/>
      <c r="G2885" s="356"/>
      <c r="H2885" s="356"/>
      <c r="I2885" s="356"/>
      <c r="J2885" s="357"/>
      <c r="K2885" s="357"/>
      <c r="L2885" s="357"/>
      <c r="M2885" s="357"/>
      <c r="N2885" s="358"/>
      <c r="O2885" s="358"/>
      <c r="P2885" s="358"/>
      <c r="Q2885" s="358"/>
      <c r="R2885" s="358"/>
      <c r="S2885" s="358"/>
      <c r="T2885" s="359"/>
      <c r="U2885" s="360"/>
      <c r="V2885" s="360"/>
      <c r="W2885" s="357"/>
      <c r="X2885" s="357"/>
      <c r="Y2885" s="446"/>
      <c r="Z2885" s="443"/>
      <c r="AA2885" s="446"/>
      <c r="AB2885" s="357"/>
      <c r="AC2885" s="357"/>
      <c r="AD2885" s="357"/>
      <c r="AE2885" s="357"/>
      <c r="AF2885" s="357"/>
      <c r="AG2885" s="446"/>
      <c r="AH2885" s="357"/>
      <c r="AI2885" s="357"/>
      <c r="AJ2885" s="357"/>
      <c r="AK2885" s="357"/>
      <c r="AL2885" s="357"/>
      <c r="AM2885" s="357"/>
    </row>
    <row r="2886" spans="5:39" x14ac:dyDescent="0.25">
      <c r="E2886" s="356"/>
      <c r="F2886" s="356"/>
      <c r="G2886" s="356"/>
      <c r="H2886" s="356"/>
      <c r="I2886" s="356"/>
      <c r="J2886" s="357"/>
      <c r="K2886" s="357"/>
      <c r="L2886" s="357"/>
      <c r="M2886" s="357"/>
      <c r="N2886" s="358"/>
      <c r="O2886" s="358"/>
      <c r="P2886" s="358"/>
      <c r="Q2886" s="358"/>
      <c r="R2886" s="358"/>
      <c r="S2886" s="358"/>
      <c r="T2886" s="359"/>
      <c r="U2886" s="360"/>
      <c r="V2886" s="360"/>
      <c r="W2886" s="357"/>
      <c r="X2886" s="357"/>
      <c r="Y2886" s="446"/>
      <c r="Z2886" s="443"/>
      <c r="AA2886" s="446"/>
      <c r="AB2886" s="357"/>
      <c r="AC2886" s="357"/>
      <c r="AD2886" s="357"/>
      <c r="AE2886" s="357"/>
      <c r="AF2886" s="357"/>
      <c r="AG2886" s="446"/>
      <c r="AH2886" s="357"/>
      <c r="AI2886" s="357"/>
      <c r="AJ2886" s="357"/>
      <c r="AK2886" s="357"/>
      <c r="AL2886" s="357"/>
      <c r="AM2886" s="357"/>
    </row>
    <row r="2887" spans="5:39" x14ac:dyDescent="0.25">
      <c r="E2887" s="356"/>
      <c r="F2887" s="356"/>
      <c r="G2887" s="356"/>
      <c r="H2887" s="356"/>
      <c r="I2887" s="356"/>
      <c r="J2887" s="357"/>
      <c r="K2887" s="357"/>
      <c r="L2887" s="357"/>
      <c r="M2887" s="357"/>
      <c r="N2887" s="358"/>
      <c r="O2887" s="358"/>
      <c r="P2887" s="358"/>
      <c r="Q2887" s="358"/>
      <c r="R2887" s="358"/>
      <c r="S2887" s="358"/>
      <c r="T2887" s="359"/>
      <c r="U2887" s="360"/>
      <c r="V2887" s="360"/>
      <c r="W2887" s="357"/>
      <c r="X2887" s="357"/>
      <c r="Y2887" s="446"/>
      <c r="Z2887" s="443"/>
      <c r="AA2887" s="446"/>
      <c r="AB2887" s="357"/>
      <c r="AC2887" s="357"/>
      <c r="AD2887" s="357"/>
      <c r="AE2887" s="357"/>
      <c r="AF2887" s="357"/>
      <c r="AG2887" s="446"/>
      <c r="AH2887" s="357"/>
      <c r="AI2887" s="357"/>
      <c r="AJ2887" s="357"/>
      <c r="AK2887" s="357"/>
      <c r="AL2887" s="357"/>
      <c r="AM2887" s="357"/>
    </row>
    <row r="2888" spans="5:39" x14ac:dyDescent="0.25">
      <c r="E2888" s="356"/>
      <c r="F2888" s="356"/>
      <c r="G2888" s="356"/>
      <c r="H2888" s="356"/>
      <c r="I2888" s="356"/>
      <c r="J2888" s="357"/>
      <c r="K2888" s="357"/>
      <c r="L2888" s="357"/>
      <c r="M2888" s="357"/>
      <c r="N2888" s="358"/>
      <c r="O2888" s="358"/>
      <c r="P2888" s="358"/>
      <c r="Q2888" s="358"/>
      <c r="R2888" s="358"/>
      <c r="S2888" s="358"/>
      <c r="T2888" s="359"/>
      <c r="U2888" s="360"/>
      <c r="V2888" s="360"/>
      <c r="W2888" s="357"/>
      <c r="X2888" s="357"/>
      <c r="Y2888" s="446"/>
      <c r="Z2888" s="443"/>
      <c r="AA2888" s="446"/>
      <c r="AB2888" s="357"/>
      <c r="AC2888" s="357"/>
      <c r="AD2888" s="357"/>
      <c r="AE2888" s="357"/>
      <c r="AF2888" s="357"/>
      <c r="AG2888" s="446"/>
      <c r="AH2888" s="357"/>
      <c r="AI2888" s="357"/>
      <c r="AJ2888" s="357"/>
      <c r="AK2888" s="357"/>
      <c r="AL2888" s="357"/>
      <c r="AM2888" s="357"/>
    </row>
    <row r="2889" spans="5:39" x14ac:dyDescent="0.25">
      <c r="E2889" s="356"/>
      <c r="F2889" s="356"/>
      <c r="G2889" s="356"/>
      <c r="H2889" s="356"/>
      <c r="I2889" s="356"/>
      <c r="J2889" s="357"/>
      <c r="K2889" s="357"/>
      <c r="L2889" s="357"/>
      <c r="M2889" s="357"/>
      <c r="N2889" s="358"/>
      <c r="O2889" s="358"/>
      <c r="P2889" s="358"/>
      <c r="Q2889" s="358"/>
      <c r="R2889" s="358"/>
      <c r="S2889" s="358"/>
      <c r="T2889" s="359"/>
      <c r="U2889" s="360"/>
      <c r="V2889" s="360"/>
      <c r="W2889" s="357"/>
      <c r="X2889" s="357"/>
      <c r="Y2889" s="446"/>
      <c r="Z2889" s="443"/>
      <c r="AA2889" s="446"/>
      <c r="AB2889" s="357"/>
      <c r="AC2889" s="357"/>
      <c r="AD2889" s="357"/>
      <c r="AE2889" s="357"/>
      <c r="AF2889" s="357"/>
      <c r="AG2889" s="446"/>
      <c r="AH2889" s="357"/>
      <c r="AI2889" s="357"/>
      <c r="AJ2889" s="357"/>
      <c r="AK2889" s="357"/>
      <c r="AL2889" s="357"/>
      <c r="AM2889" s="357"/>
    </row>
    <row r="2890" spans="5:39" x14ac:dyDescent="0.25">
      <c r="E2890" s="356"/>
      <c r="F2890" s="356"/>
      <c r="G2890" s="356"/>
      <c r="H2890" s="356"/>
      <c r="I2890" s="356"/>
      <c r="J2890" s="357"/>
      <c r="K2890" s="357"/>
      <c r="L2890" s="357"/>
      <c r="M2890" s="357"/>
      <c r="N2890" s="358"/>
      <c r="O2890" s="358"/>
      <c r="P2890" s="358"/>
      <c r="Q2890" s="358"/>
      <c r="R2890" s="358"/>
      <c r="S2890" s="358"/>
      <c r="T2890" s="359"/>
      <c r="U2890" s="360"/>
      <c r="V2890" s="360"/>
      <c r="W2890" s="357"/>
      <c r="X2890" s="357"/>
      <c r="Y2890" s="446"/>
      <c r="Z2890" s="443"/>
      <c r="AA2890" s="446"/>
      <c r="AB2890" s="357"/>
      <c r="AC2890" s="357"/>
      <c r="AD2890" s="357"/>
      <c r="AE2890" s="357"/>
      <c r="AF2890" s="357"/>
      <c r="AG2890" s="446"/>
      <c r="AH2890" s="357"/>
      <c r="AI2890" s="357"/>
      <c r="AJ2890" s="357"/>
      <c r="AK2890" s="357"/>
      <c r="AL2890" s="357"/>
      <c r="AM2890" s="357"/>
    </row>
    <row r="2891" spans="5:39" x14ac:dyDescent="0.25">
      <c r="E2891" s="356"/>
      <c r="F2891" s="356"/>
      <c r="G2891" s="356"/>
      <c r="H2891" s="356"/>
      <c r="I2891" s="356"/>
      <c r="J2891" s="357"/>
      <c r="K2891" s="357"/>
      <c r="L2891" s="357"/>
      <c r="M2891" s="357"/>
      <c r="N2891" s="358"/>
      <c r="O2891" s="358"/>
      <c r="P2891" s="358"/>
      <c r="Q2891" s="358"/>
      <c r="R2891" s="358"/>
      <c r="S2891" s="358"/>
      <c r="T2891" s="359"/>
      <c r="U2891" s="360"/>
      <c r="V2891" s="360"/>
      <c r="W2891" s="357"/>
      <c r="X2891" s="357"/>
      <c r="Y2891" s="446"/>
      <c r="Z2891" s="443"/>
      <c r="AA2891" s="446"/>
      <c r="AB2891" s="357"/>
      <c r="AC2891" s="357"/>
      <c r="AD2891" s="357"/>
      <c r="AE2891" s="357"/>
      <c r="AF2891" s="357"/>
      <c r="AG2891" s="446"/>
      <c r="AH2891" s="357"/>
      <c r="AI2891" s="357"/>
      <c r="AJ2891" s="357"/>
      <c r="AK2891" s="357"/>
      <c r="AL2891" s="357"/>
      <c r="AM2891" s="357"/>
    </row>
    <row r="2892" spans="5:39" x14ac:dyDescent="0.25">
      <c r="E2892" s="356"/>
      <c r="F2892" s="356"/>
      <c r="G2892" s="356"/>
      <c r="H2892" s="356"/>
      <c r="I2892" s="356"/>
      <c r="J2892" s="357"/>
      <c r="K2892" s="357"/>
      <c r="L2892" s="357"/>
      <c r="M2892" s="357"/>
      <c r="N2892" s="358"/>
      <c r="O2892" s="358"/>
      <c r="P2892" s="358"/>
      <c r="Q2892" s="358"/>
      <c r="R2892" s="358"/>
      <c r="S2892" s="358"/>
      <c r="T2892" s="359"/>
      <c r="U2892" s="360"/>
      <c r="V2892" s="360"/>
      <c r="W2892" s="357"/>
      <c r="X2892" s="357"/>
      <c r="Y2892" s="446"/>
      <c r="Z2892" s="443"/>
      <c r="AA2892" s="446"/>
      <c r="AB2892" s="357"/>
      <c r="AC2892" s="357"/>
      <c r="AD2892" s="357"/>
      <c r="AE2892" s="357"/>
      <c r="AF2892" s="357"/>
      <c r="AG2892" s="446"/>
      <c r="AH2892" s="357"/>
      <c r="AI2892" s="357"/>
      <c r="AJ2892" s="357"/>
      <c r="AK2892" s="357"/>
      <c r="AL2892" s="357"/>
      <c r="AM2892" s="357"/>
    </row>
    <row r="2893" spans="5:39" x14ac:dyDescent="0.25">
      <c r="E2893" s="356"/>
      <c r="F2893" s="356"/>
      <c r="G2893" s="356"/>
      <c r="H2893" s="356"/>
      <c r="I2893" s="356"/>
      <c r="J2893" s="357"/>
      <c r="K2893" s="357"/>
      <c r="L2893" s="357"/>
      <c r="M2893" s="357"/>
      <c r="N2893" s="358"/>
      <c r="O2893" s="358"/>
      <c r="P2893" s="358"/>
      <c r="Q2893" s="358"/>
      <c r="R2893" s="358"/>
      <c r="S2893" s="358"/>
      <c r="T2893" s="359"/>
      <c r="U2893" s="360"/>
      <c r="V2893" s="360"/>
      <c r="W2893" s="357"/>
      <c r="X2893" s="357"/>
      <c r="Y2893" s="446"/>
      <c r="Z2893" s="443"/>
      <c r="AA2893" s="446"/>
      <c r="AB2893" s="357"/>
      <c r="AC2893" s="357"/>
      <c r="AD2893" s="357"/>
      <c r="AE2893" s="357"/>
      <c r="AF2893" s="357"/>
      <c r="AG2893" s="446"/>
      <c r="AH2893" s="357"/>
      <c r="AI2893" s="357"/>
      <c r="AJ2893" s="357"/>
      <c r="AK2893" s="357"/>
      <c r="AL2893" s="357"/>
      <c r="AM2893" s="357"/>
    </row>
    <row r="2894" spans="5:39" x14ac:dyDescent="0.25">
      <c r="E2894" s="356"/>
      <c r="F2894" s="356"/>
      <c r="G2894" s="356"/>
      <c r="H2894" s="356"/>
      <c r="I2894" s="356"/>
      <c r="J2894" s="357"/>
      <c r="K2894" s="357"/>
      <c r="L2894" s="357"/>
      <c r="M2894" s="357"/>
      <c r="N2894" s="358"/>
      <c r="O2894" s="358"/>
      <c r="P2894" s="358"/>
      <c r="Q2894" s="358"/>
      <c r="R2894" s="358"/>
      <c r="S2894" s="358"/>
      <c r="T2894" s="359"/>
      <c r="U2894" s="360"/>
      <c r="V2894" s="360"/>
      <c r="W2894" s="357"/>
      <c r="X2894" s="357"/>
      <c r="Y2894" s="446"/>
      <c r="Z2894" s="443"/>
      <c r="AA2894" s="446"/>
      <c r="AB2894" s="357"/>
      <c r="AC2894" s="357"/>
      <c r="AD2894" s="357"/>
      <c r="AE2894" s="357"/>
      <c r="AF2894" s="357"/>
      <c r="AG2894" s="446"/>
      <c r="AH2894" s="357"/>
      <c r="AI2894" s="357"/>
      <c r="AJ2894" s="357"/>
      <c r="AK2894" s="357"/>
      <c r="AL2894" s="357"/>
      <c r="AM2894" s="357"/>
    </row>
    <row r="2895" spans="5:39" x14ac:dyDescent="0.25">
      <c r="E2895" s="356"/>
      <c r="F2895" s="356"/>
      <c r="G2895" s="356"/>
      <c r="H2895" s="356"/>
      <c r="I2895" s="356"/>
      <c r="J2895" s="357"/>
      <c r="K2895" s="357"/>
      <c r="L2895" s="357"/>
      <c r="M2895" s="357"/>
      <c r="N2895" s="358"/>
      <c r="O2895" s="358"/>
      <c r="P2895" s="358"/>
      <c r="Q2895" s="358"/>
      <c r="R2895" s="358"/>
      <c r="S2895" s="358"/>
      <c r="T2895" s="359"/>
      <c r="U2895" s="360"/>
      <c r="V2895" s="360"/>
      <c r="W2895" s="357"/>
      <c r="X2895" s="357"/>
      <c r="Y2895" s="446"/>
      <c r="Z2895" s="443"/>
      <c r="AA2895" s="446"/>
      <c r="AB2895" s="357"/>
      <c r="AC2895" s="357"/>
      <c r="AD2895" s="357"/>
      <c r="AE2895" s="357"/>
      <c r="AF2895" s="357"/>
      <c r="AG2895" s="446"/>
      <c r="AH2895" s="357"/>
      <c r="AI2895" s="357"/>
      <c r="AJ2895" s="357"/>
      <c r="AK2895" s="357"/>
      <c r="AL2895" s="357"/>
      <c r="AM2895" s="357"/>
    </row>
    <row r="2896" spans="5:39" x14ac:dyDescent="0.25">
      <c r="E2896" s="356"/>
      <c r="F2896" s="356"/>
      <c r="G2896" s="356"/>
      <c r="H2896" s="356"/>
      <c r="I2896" s="356"/>
      <c r="J2896" s="357"/>
      <c r="K2896" s="357"/>
      <c r="L2896" s="357"/>
      <c r="M2896" s="357"/>
      <c r="N2896" s="358"/>
      <c r="O2896" s="358"/>
      <c r="P2896" s="358"/>
      <c r="Q2896" s="358"/>
      <c r="R2896" s="358"/>
      <c r="S2896" s="358"/>
      <c r="T2896" s="359"/>
      <c r="U2896" s="360"/>
      <c r="V2896" s="360"/>
      <c r="W2896" s="357"/>
      <c r="X2896" s="357"/>
      <c r="Y2896" s="446"/>
      <c r="Z2896" s="443"/>
      <c r="AA2896" s="446"/>
      <c r="AB2896" s="357"/>
      <c r="AC2896" s="357"/>
      <c r="AD2896" s="357"/>
      <c r="AE2896" s="357"/>
      <c r="AF2896" s="357"/>
      <c r="AG2896" s="446"/>
      <c r="AH2896" s="357"/>
      <c r="AI2896" s="357"/>
      <c r="AJ2896" s="357"/>
      <c r="AK2896" s="357"/>
      <c r="AL2896" s="357"/>
      <c r="AM2896" s="357"/>
    </row>
    <row r="2897" spans="5:39" x14ac:dyDescent="0.25">
      <c r="E2897" s="356"/>
      <c r="F2897" s="356"/>
      <c r="G2897" s="356"/>
      <c r="H2897" s="356"/>
      <c r="I2897" s="356"/>
      <c r="J2897" s="357"/>
      <c r="K2897" s="357"/>
      <c r="L2897" s="357"/>
      <c r="M2897" s="357"/>
      <c r="N2897" s="358"/>
      <c r="O2897" s="358"/>
      <c r="P2897" s="358"/>
      <c r="Q2897" s="358"/>
      <c r="R2897" s="358"/>
      <c r="S2897" s="358"/>
      <c r="T2897" s="359"/>
      <c r="U2897" s="360"/>
      <c r="V2897" s="360"/>
      <c r="W2897" s="357"/>
      <c r="X2897" s="357"/>
      <c r="Y2897" s="446"/>
      <c r="Z2897" s="443"/>
      <c r="AA2897" s="446"/>
      <c r="AB2897" s="357"/>
      <c r="AC2897" s="357"/>
      <c r="AD2897" s="357"/>
      <c r="AE2897" s="357"/>
      <c r="AF2897" s="357"/>
      <c r="AG2897" s="446"/>
      <c r="AH2897" s="357"/>
      <c r="AI2897" s="357"/>
      <c r="AJ2897" s="357"/>
      <c r="AK2897" s="357"/>
      <c r="AL2897" s="357"/>
      <c r="AM2897" s="357"/>
    </row>
    <row r="2898" spans="5:39" x14ac:dyDescent="0.25">
      <c r="E2898" s="356"/>
      <c r="F2898" s="356"/>
      <c r="G2898" s="356"/>
      <c r="H2898" s="356"/>
      <c r="I2898" s="356"/>
      <c r="J2898" s="357"/>
      <c r="K2898" s="357"/>
      <c r="L2898" s="357"/>
      <c r="M2898" s="357"/>
      <c r="N2898" s="358"/>
      <c r="O2898" s="358"/>
      <c r="P2898" s="358"/>
      <c r="Q2898" s="358"/>
      <c r="R2898" s="358"/>
      <c r="S2898" s="358"/>
      <c r="T2898" s="359"/>
      <c r="U2898" s="360"/>
      <c r="V2898" s="360"/>
      <c r="W2898" s="357"/>
      <c r="X2898" s="357"/>
      <c r="Y2898" s="446"/>
      <c r="Z2898" s="443"/>
      <c r="AA2898" s="446"/>
      <c r="AB2898" s="357"/>
      <c r="AC2898" s="357"/>
      <c r="AD2898" s="357"/>
      <c r="AE2898" s="357"/>
      <c r="AF2898" s="357"/>
      <c r="AG2898" s="446"/>
      <c r="AH2898" s="357"/>
      <c r="AI2898" s="357"/>
      <c r="AJ2898" s="357"/>
      <c r="AK2898" s="357"/>
      <c r="AL2898" s="357"/>
      <c r="AM2898" s="357"/>
    </row>
    <row r="2899" spans="5:39" x14ac:dyDescent="0.25">
      <c r="E2899" s="356"/>
      <c r="F2899" s="356"/>
      <c r="G2899" s="356"/>
      <c r="H2899" s="356"/>
      <c r="I2899" s="356"/>
      <c r="J2899" s="357"/>
      <c r="K2899" s="357"/>
      <c r="L2899" s="357"/>
      <c r="M2899" s="357"/>
      <c r="N2899" s="358"/>
      <c r="O2899" s="358"/>
      <c r="P2899" s="358"/>
      <c r="Q2899" s="358"/>
      <c r="R2899" s="358"/>
      <c r="S2899" s="358"/>
      <c r="T2899" s="359"/>
      <c r="U2899" s="360"/>
      <c r="V2899" s="360"/>
      <c r="W2899" s="357"/>
      <c r="X2899" s="357"/>
      <c r="Y2899" s="446"/>
      <c r="Z2899" s="443"/>
      <c r="AA2899" s="446"/>
      <c r="AB2899" s="357"/>
      <c r="AC2899" s="357"/>
      <c r="AD2899" s="357"/>
      <c r="AE2899" s="357"/>
      <c r="AF2899" s="357"/>
      <c r="AG2899" s="446"/>
      <c r="AH2899" s="357"/>
      <c r="AI2899" s="357"/>
      <c r="AJ2899" s="357"/>
      <c r="AK2899" s="357"/>
      <c r="AL2899" s="357"/>
      <c r="AM2899" s="357"/>
    </row>
    <row r="2900" spans="5:39" x14ac:dyDescent="0.25">
      <c r="E2900" s="356"/>
      <c r="F2900" s="356"/>
      <c r="G2900" s="356"/>
      <c r="H2900" s="356"/>
      <c r="I2900" s="356"/>
      <c r="J2900" s="357"/>
      <c r="K2900" s="357"/>
      <c r="L2900" s="357"/>
      <c r="M2900" s="357"/>
      <c r="N2900" s="358"/>
      <c r="O2900" s="358"/>
      <c r="P2900" s="358"/>
      <c r="Q2900" s="358"/>
      <c r="R2900" s="358"/>
      <c r="S2900" s="358"/>
      <c r="T2900" s="359"/>
      <c r="U2900" s="360"/>
      <c r="V2900" s="360"/>
      <c r="W2900" s="357"/>
      <c r="X2900" s="357"/>
      <c r="Y2900" s="446"/>
      <c r="Z2900" s="443"/>
      <c r="AA2900" s="446"/>
      <c r="AB2900" s="357"/>
      <c r="AC2900" s="357"/>
      <c r="AD2900" s="357"/>
      <c r="AE2900" s="357"/>
      <c r="AF2900" s="357"/>
      <c r="AG2900" s="446"/>
      <c r="AH2900" s="357"/>
      <c r="AI2900" s="357"/>
      <c r="AJ2900" s="357"/>
      <c r="AK2900" s="357"/>
      <c r="AL2900" s="357"/>
      <c r="AM2900" s="357"/>
    </row>
    <row r="2901" spans="5:39" x14ac:dyDescent="0.25">
      <c r="E2901" s="356"/>
      <c r="F2901" s="356"/>
      <c r="G2901" s="356"/>
      <c r="H2901" s="356"/>
      <c r="I2901" s="356"/>
      <c r="J2901" s="357"/>
      <c r="K2901" s="357"/>
      <c r="L2901" s="357"/>
      <c r="M2901" s="357"/>
      <c r="N2901" s="358"/>
      <c r="O2901" s="358"/>
      <c r="P2901" s="358"/>
      <c r="Q2901" s="358"/>
      <c r="R2901" s="358"/>
      <c r="S2901" s="358"/>
      <c r="T2901" s="359"/>
      <c r="U2901" s="360"/>
      <c r="V2901" s="360"/>
      <c r="W2901" s="357"/>
      <c r="X2901" s="357"/>
      <c r="Y2901" s="446"/>
      <c r="Z2901" s="443"/>
      <c r="AA2901" s="446"/>
      <c r="AB2901" s="357"/>
      <c r="AC2901" s="357"/>
      <c r="AD2901" s="357"/>
      <c r="AE2901" s="357"/>
      <c r="AF2901" s="357"/>
      <c r="AG2901" s="446"/>
      <c r="AH2901" s="357"/>
      <c r="AI2901" s="357"/>
      <c r="AJ2901" s="357"/>
      <c r="AK2901" s="357"/>
      <c r="AL2901" s="357"/>
      <c r="AM2901" s="357"/>
    </row>
    <row r="2902" spans="5:39" x14ac:dyDescent="0.25">
      <c r="E2902" s="356"/>
      <c r="F2902" s="356"/>
      <c r="G2902" s="356"/>
      <c r="H2902" s="356"/>
      <c r="I2902" s="356"/>
      <c r="J2902" s="357"/>
      <c r="K2902" s="357"/>
      <c r="L2902" s="357"/>
      <c r="M2902" s="357"/>
      <c r="N2902" s="358"/>
      <c r="O2902" s="358"/>
      <c r="P2902" s="358"/>
      <c r="Q2902" s="358"/>
      <c r="R2902" s="358"/>
      <c r="S2902" s="358"/>
      <c r="T2902" s="359"/>
      <c r="U2902" s="360"/>
      <c r="V2902" s="360"/>
      <c r="W2902" s="357"/>
      <c r="X2902" s="357"/>
      <c r="Y2902" s="446"/>
      <c r="Z2902" s="443"/>
      <c r="AA2902" s="446"/>
      <c r="AB2902" s="357"/>
      <c r="AC2902" s="357"/>
      <c r="AD2902" s="357"/>
      <c r="AE2902" s="357"/>
      <c r="AF2902" s="357"/>
      <c r="AG2902" s="446"/>
      <c r="AH2902" s="357"/>
      <c r="AI2902" s="357"/>
      <c r="AJ2902" s="357"/>
      <c r="AK2902" s="357"/>
      <c r="AL2902" s="357"/>
      <c r="AM2902" s="357"/>
    </row>
    <row r="2903" spans="5:39" x14ac:dyDescent="0.25">
      <c r="E2903" s="356"/>
      <c r="F2903" s="356"/>
      <c r="G2903" s="356"/>
      <c r="H2903" s="356"/>
      <c r="I2903" s="356"/>
      <c r="J2903" s="357"/>
      <c r="K2903" s="357"/>
      <c r="L2903" s="357"/>
      <c r="M2903" s="357"/>
      <c r="N2903" s="358"/>
      <c r="O2903" s="358"/>
      <c r="P2903" s="358"/>
      <c r="Q2903" s="358"/>
      <c r="R2903" s="358"/>
      <c r="S2903" s="358"/>
      <c r="T2903" s="359"/>
      <c r="U2903" s="360"/>
      <c r="V2903" s="360"/>
      <c r="W2903" s="357"/>
      <c r="X2903" s="357"/>
      <c r="Y2903" s="446"/>
      <c r="Z2903" s="443"/>
      <c r="AA2903" s="446"/>
      <c r="AB2903" s="357"/>
      <c r="AC2903" s="357"/>
      <c r="AD2903" s="357"/>
      <c r="AE2903" s="357"/>
      <c r="AF2903" s="357"/>
      <c r="AG2903" s="446"/>
      <c r="AH2903" s="357"/>
      <c r="AI2903" s="357"/>
      <c r="AJ2903" s="357"/>
      <c r="AK2903" s="357"/>
      <c r="AL2903" s="357"/>
      <c r="AM2903" s="357"/>
    </row>
    <row r="2904" spans="5:39" x14ac:dyDescent="0.25">
      <c r="E2904" s="356"/>
      <c r="F2904" s="356"/>
      <c r="G2904" s="356"/>
      <c r="H2904" s="356"/>
      <c r="I2904" s="356"/>
      <c r="J2904" s="357"/>
      <c r="K2904" s="357"/>
      <c r="L2904" s="357"/>
      <c r="M2904" s="357"/>
      <c r="N2904" s="358"/>
      <c r="O2904" s="358"/>
      <c r="P2904" s="358"/>
      <c r="Q2904" s="358"/>
      <c r="R2904" s="358"/>
      <c r="S2904" s="358"/>
      <c r="T2904" s="359"/>
      <c r="U2904" s="360"/>
      <c r="V2904" s="360"/>
      <c r="W2904" s="357"/>
      <c r="X2904" s="357"/>
      <c r="Y2904" s="446"/>
      <c r="Z2904" s="443"/>
      <c r="AA2904" s="446"/>
      <c r="AB2904" s="357"/>
      <c r="AC2904" s="357"/>
      <c r="AD2904" s="357"/>
      <c r="AE2904" s="357"/>
      <c r="AF2904" s="357"/>
      <c r="AG2904" s="446"/>
      <c r="AH2904" s="357"/>
      <c r="AI2904" s="357"/>
      <c r="AJ2904" s="357"/>
      <c r="AK2904" s="357"/>
      <c r="AL2904" s="357"/>
      <c r="AM2904" s="357"/>
    </row>
    <row r="2905" spans="5:39" x14ac:dyDescent="0.25">
      <c r="E2905" s="356"/>
      <c r="F2905" s="356"/>
      <c r="G2905" s="356"/>
      <c r="H2905" s="356"/>
      <c r="I2905" s="356"/>
      <c r="J2905" s="357"/>
      <c r="K2905" s="357"/>
      <c r="L2905" s="357"/>
      <c r="M2905" s="357"/>
      <c r="N2905" s="358"/>
      <c r="O2905" s="358"/>
      <c r="P2905" s="358"/>
      <c r="Q2905" s="358"/>
      <c r="R2905" s="358"/>
      <c r="S2905" s="358"/>
      <c r="T2905" s="359"/>
      <c r="U2905" s="360"/>
      <c r="V2905" s="360"/>
      <c r="W2905" s="357"/>
      <c r="X2905" s="357"/>
      <c r="Y2905" s="446"/>
      <c r="Z2905" s="443"/>
      <c r="AA2905" s="446"/>
      <c r="AB2905" s="357"/>
      <c r="AC2905" s="357"/>
      <c r="AD2905" s="357"/>
      <c r="AE2905" s="357"/>
      <c r="AF2905" s="357"/>
      <c r="AG2905" s="446"/>
      <c r="AH2905" s="357"/>
      <c r="AI2905" s="357"/>
      <c r="AJ2905" s="357"/>
      <c r="AK2905" s="357"/>
      <c r="AL2905" s="357"/>
      <c r="AM2905" s="357"/>
    </row>
    <row r="2906" spans="5:39" x14ac:dyDescent="0.25">
      <c r="E2906" s="356"/>
      <c r="F2906" s="356"/>
      <c r="G2906" s="356"/>
      <c r="H2906" s="356"/>
      <c r="I2906" s="356"/>
      <c r="J2906" s="357"/>
      <c r="K2906" s="357"/>
      <c r="L2906" s="357"/>
      <c r="M2906" s="357"/>
      <c r="N2906" s="358"/>
      <c r="O2906" s="358"/>
      <c r="P2906" s="358"/>
      <c r="Q2906" s="358"/>
      <c r="R2906" s="358"/>
      <c r="S2906" s="358"/>
      <c r="T2906" s="359"/>
      <c r="U2906" s="360"/>
      <c r="V2906" s="360"/>
      <c r="W2906" s="357"/>
      <c r="X2906" s="357"/>
      <c r="Y2906" s="446"/>
      <c r="Z2906" s="443"/>
      <c r="AA2906" s="446"/>
      <c r="AB2906" s="357"/>
      <c r="AC2906" s="357"/>
      <c r="AD2906" s="357"/>
      <c r="AE2906" s="357"/>
      <c r="AF2906" s="357"/>
      <c r="AG2906" s="446"/>
      <c r="AH2906" s="357"/>
      <c r="AI2906" s="357"/>
      <c r="AJ2906" s="357"/>
      <c r="AK2906" s="357"/>
      <c r="AL2906" s="357"/>
      <c r="AM2906" s="357"/>
    </row>
    <row r="2907" spans="5:39" x14ac:dyDescent="0.25">
      <c r="E2907" s="356"/>
      <c r="F2907" s="356"/>
      <c r="G2907" s="356"/>
      <c r="H2907" s="356"/>
      <c r="I2907" s="356"/>
      <c r="J2907" s="357"/>
      <c r="K2907" s="357"/>
      <c r="L2907" s="357"/>
      <c r="M2907" s="357"/>
      <c r="N2907" s="358"/>
      <c r="O2907" s="358"/>
      <c r="P2907" s="358"/>
      <c r="Q2907" s="358"/>
      <c r="R2907" s="358"/>
      <c r="S2907" s="358"/>
      <c r="T2907" s="359"/>
      <c r="U2907" s="360"/>
      <c r="V2907" s="360"/>
      <c r="W2907" s="357"/>
      <c r="X2907" s="357"/>
      <c r="Y2907" s="446"/>
      <c r="Z2907" s="443"/>
      <c r="AA2907" s="446"/>
      <c r="AB2907" s="357"/>
      <c r="AC2907" s="357"/>
      <c r="AD2907" s="357"/>
      <c r="AE2907" s="357"/>
      <c r="AF2907" s="357"/>
      <c r="AG2907" s="446"/>
      <c r="AH2907" s="357"/>
      <c r="AI2907" s="357"/>
      <c r="AJ2907" s="357"/>
      <c r="AK2907" s="357"/>
      <c r="AL2907" s="357"/>
      <c r="AM2907" s="357"/>
    </row>
    <row r="2908" spans="5:39" x14ac:dyDescent="0.25">
      <c r="E2908" s="356"/>
      <c r="F2908" s="356"/>
      <c r="G2908" s="356"/>
      <c r="H2908" s="356"/>
      <c r="I2908" s="356"/>
      <c r="J2908" s="357"/>
      <c r="K2908" s="357"/>
      <c r="L2908" s="357"/>
      <c r="M2908" s="357"/>
      <c r="N2908" s="358"/>
      <c r="O2908" s="358"/>
      <c r="P2908" s="358"/>
      <c r="Q2908" s="358"/>
      <c r="R2908" s="358"/>
      <c r="S2908" s="358"/>
      <c r="T2908" s="359"/>
      <c r="U2908" s="360"/>
      <c r="V2908" s="360"/>
      <c r="W2908" s="357"/>
      <c r="X2908" s="357"/>
      <c r="Y2908" s="446"/>
      <c r="Z2908" s="443"/>
      <c r="AA2908" s="446"/>
      <c r="AB2908" s="357"/>
      <c r="AC2908" s="357"/>
      <c r="AD2908" s="357"/>
      <c r="AE2908" s="357"/>
      <c r="AF2908" s="357"/>
      <c r="AG2908" s="446"/>
      <c r="AH2908" s="357"/>
      <c r="AI2908" s="357"/>
      <c r="AJ2908" s="357"/>
      <c r="AK2908" s="357"/>
      <c r="AL2908" s="357"/>
      <c r="AM2908" s="357"/>
    </row>
    <row r="2909" spans="5:39" x14ac:dyDescent="0.25">
      <c r="E2909" s="356"/>
      <c r="F2909" s="356"/>
      <c r="G2909" s="356"/>
      <c r="H2909" s="356"/>
      <c r="I2909" s="356"/>
      <c r="J2909" s="357"/>
      <c r="K2909" s="357"/>
      <c r="L2909" s="357"/>
      <c r="M2909" s="357"/>
      <c r="N2909" s="358"/>
      <c r="O2909" s="358"/>
      <c r="P2909" s="358"/>
      <c r="Q2909" s="358"/>
      <c r="R2909" s="358"/>
      <c r="S2909" s="358"/>
      <c r="T2909" s="359"/>
      <c r="U2909" s="360"/>
      <c r="V2909" s="360"/>
      <c r="W2909" s="357"/>
      <c r="X2909" s="357"/>
      <c r="Y2909" s="446"/>
      <c r="Z2909" s="443"/>
      <c r="AA2909" s="446"/>
      <c r="AB2909" s="357"/>
      <c r="AC2909" s="357"/>
      <c r="AD2909" s="357"/>
      <c r="AE2909" s="357"/>
      <c r="AF2909" s="357"/>
      <c r="AG2909" s="446"/>
      <c r="AH2909" s="357"/>
      <c r="AI2909" s="357"/>
      <c r="AJ2909" s="357"/>
      <c r="AK2909" s="357"/>
      <c r="AL2909" s="357"/>
      <c r="AM2909" s="357"/>
    </row>
    <row r="2910" spans="5:39" x14ac:dyDescent="0.25">
      <c r="E2910" s="356"/>
      <c r="F2910" s="356"/>
      <c r="G2910" s="356"/>
      <c r="H2910" s="356"/>
      <c r="I2910" s="356"/>
      <c r="J2910" s="357"/>
      <c r="K2910" s="357"/>
      <c r="L2910" s="357"/>
      <c r="M2910" s="357"/>
      <c r="N2910" s="358"/>
      <c r="O2910" s="358"/>
      <c r="P2910" s="358"/>
      <c r="Q2910" s="358"/>
      <c r="R2910" s="358"/>
      <c r="S2910" s="358"/>
      <c r="T2910" s="359"/>
      <c r="U2910" s="360"/>
      <c r="V2910" s="360"/>
      <c r="W2910" s="357"/>
      <c r="X2910" s="357"/>
      <c r="Y2910" s="446"/>
      <c r="Z2910" s="443"/>
      <c r="AA2910" s="446"/>
      <c r="AB2910" s="357"/>
      <c r="AC2910" s="357"/>
      <c r="AD2910" s="357"/>
      <c r="AE2910" s="357"/>
      <c r="AF2910" s="357"/>
      <c r="AG2910" s="446"/>
      <c r="AH2910" s="357"/>
      <c r="AI2910" s="357"/>
      <c r="AJ2910" s="357"/>
      <c r="AK2910" s="357"/>
      <c r="AL2910" s="357"/>
      <c r="AM2910" s="357"/>
    </row>
    <row r="2911" spans="5:39" x14ac:dyDescent="0.25">
      <c r="E2911" s="356"/>
      <c r="F2911" s="356"/>
      <c r="G2911" s="356"/>
      <c r="H2911" s="356"/>
      <c r="I2911" s="356"/>
      <c r="J2911" s="357"/>
      <c r="K2911" s="357"/>
      <c r="L2911" s="357"/>
      <c r="M2911" s="357"/>
      <c r="N2911" s="358"/>
      <c r="O2911" s="358"/>
      <c r="P2911" s="358"/>
      <c r="Q2911" s="358"/>
      <c r="R2911" s="358"/>
      <c r="S2911" s="358"/>
      <c r="T2911" s="359"/>
      <c r="U2911" s="360"/>
      <c r="V2911" s="360"/>
      <c r="W2911" s="357"/>
      <c r="X2911" s="357"/>
      <c r="Y2911" s="446"/>
      <c r="Z2911" s="443"/>
      <c r="AA2911" s="446"/>
      <c r="AB2911" s="357"/>
      <c r="AC2911" s="357"/>
      <c r="AD2911" s="357"/>
      <c r="AE2911" s="357"/>
      <c r="AF2911" s="357"/>
      <c r="AG2911" s="446"/>
      <c r="AH2911" s="357"/>
      <c r="AI2911" s="357"/>
      <c r="AJ2911" s="357"/>
      <c r="AK2911" s="357"/>
      <c r="AL2911" s="357"/>
      <c r="AM2911" s="357"/>
    </row>
    <row r="2912" spans="5:39" x14ac:dyDescent="0.25">
      <c r="E2912" s="356"/>
      <c r="F2912" s="356"/>
      <c r="G2912" s="356"/>
      <c r="H2912" s="356"/>
      <c r="I2912" s="356"/>
      <c r="J2912" s="357"/>
      <c r="K2912" s="357"/>
      <c r="L2912" s="357"/>
      <c r="M2912" s="357"/>
      <c r="N2912" s="358"/>
      <c r="O2912" s="358"/>
      <c r="P2912" s="358"/>
      <c r="Q2912" s="358"/>
      <c r="R2912" s="358"/>
      <c r="S2912" s="358"/>
      <c r="T2912" s="359"/>
      <c r="U2912" s="360"/>
      <c r="V2912" s="360"/>
      <c r="W2912" s="357"/>
      <c r="X2912" s="357"/>
      <c r="Y2912" s="446"/>
      <c r="Z2912" s="443"/>
      <c r="AA2912" s="446"/>
      <c r="AB2912" s="357"/>
      <c r="AC2912" s="357"/>
      <c r="AD2912" s="357"/>
      <c r="AE2912" s="357"/>
      <c r="AF2912" s="357"/>
      <c r="AG2912" s="446"/>
      <c r="AH2912" s="357"/>
      <c r="AI2912" s="357"/>
      <c r="AJ2912" s="357"/>
      <c r="AK2912" s="357"/>
      <c r="AL2912" s="357"/>
      <c r="AM2912" s="357"/>
    </row>
    <row r="2913" spans="5:39" x14ac:dyDescent="0.25">
      <c r="E2913" s="356"/>
      <c r="F2913" s="356"/>
      <c r="G2913" s="356"/>
      <c r="H2913" s="356"/>
      <c r="I2913" s="356"/>
      <c r="J2913" s="357"/>
      <c r="K2913" s="357"/>
      <c r="L2913" s="357"/>
      <c r="M2913" s="357"/>
      <c r="N2913" s="358"/>
      <c r="O2913" s="358"/>
      <c r="P2913" s="358"/>
      <c r="Q2913" s="358"/>
      <c r="R2913" s="358"/>
      <c r="S2913" s="358"/>
      <c r="T2913" s="359"/>
      <c r="U2913" s="360"/>
      <c r="V2913" s="360"/>
      <c r="W2913" s="357"/>
      <c r="X2913" s="357"/>
      <c r="Y2913" s="446"/>
      <c r="Z2913" s="443"/>
      <c r="AA2913" s="446"/>
      <c r="AB2913" s="357"/>
      <c r="AC2913" s="357"/>
      <c r="AD2913" s="357"/>
      <c r="AE2913" s="357"/>
      <c r="AF2913" s="357"/>
      <c r="AG2913" s="446"/>
      <c r="AH2913" s="357"/>
      <c r="AI2913" s="357"/>
      <c r="AJ2913" s="357"/>
      <c r="AK2913" s="357"/>
      <c r="AL2913" s="357"/>
      <c r="AM2913" s="357"/>
    </row>
    <row r="2914" spans="5:39" x14ac:dyDescent="0.25">
      <c r="E2914" s="356"/>
      <c r="F2914" s="356"/>
      <c r="G2914" s="356"/>
      <c r="H2914" s="356"/>
      <c r="I2914" s="356"/>
      <c r="J2914" s="357"/>
      <c r="K2914" s="357"/>
      <c r="L2914" s="357"/>
      <c r="M2914" s="357"/>
      <c r="N2914" s="358"/>
      <c r="O2914" s="358"/>
      <c r="P2914" s="358"/>
      <c r="Q2914" s="358"/>
      <c r="R2914" s="358"/>
      <c r="S2914" s="358"/>
      <c r="T2914" s="359"/>
      <c r="U2914" s="360"/>
      <c r="V2914" s="360"/>
      <c r="W2914" s="357"/>
      <c r="X2914" s="357"/>
      <c r="Y2914" s="446"/>
      <c r="Z2914" s="443"/>
      <c r="AA2914" s="446"/>
      <c r="AB2914" s="357"/>
      <c r="AC2914" s="357"/>
      <c r="AD2914" s="357"/>
      <c r="AE2914" s="357"/>
      <c r="AF2914" s="357"/>
      <c r="AG2914" s="446"/>
      <c r="AH2914" s="357"/>
      <c r="AI2914" s="357"/>
      <c r="AJ2914" s="357"/>
      <c r="AK2914" s="357"/>
      <c r="AL2914" s="357"/>
      <c r="AM2914" s="357"/>
    </row>
    <row r="2915" spans="5:39" x14ac:dyDescent="0.25">
      <c r="E2915" s="356"/>
      <c r="F2915" s="356"/>
      <c r="G2915" s="356"/>
      <c r="H2915" s="356"/>
      <c r="I2915" s="356"/>
      <c r="J2915" s="357"/>
      <c r="K2915" s="357"/>
      <c r="L2915" s="357"/>
      <c r="M2915" s="357"/>
      <c r="N2915" s="358"/>
      <c r="O2915" s="358"/>
      <c r="P2915" s="358"/>
      <c r="Q2915" s="358"/>
      <c r="R2915" s="358"/>
      <c r="S2915" s="358"/>
      <c r="T2915" s="359"/>
      <c r="U2915" s="360"/>
      <c r="V2915" s="360"/>
      <c r="W2915" s="357"/>
      <c r="X2915" s="357"/>
      <c r="Y2915" s="446"/>
      <c r="Z2915" s="443"/>
      <c r="AA2915" s="446"/>
      <c r="AB2915" s="357"/>
      <c r="AC2915" s="357"/>
      <c r="AD2915" s="357"/>
      <c r="AE2915" s="357"/>
      <c r="AF2915" s="357"/>
      <c r="AG2915" s="446"/>
      <c r="AH2915" s="357"/>
      <c r="AI2915" s="357"/>
      <c r="AJ2915" s="357"/>
      <c r="AK2915" s="357"/>
      <c r="AL2915" s="357"/>
      <c r="AM2915" s="357"/>
    </row>
    <row r="2916" spans="5:39" x14ac:dyDescent="0.25">
      <c r="E2916" s="356"/>
      <c r="F2916" s="356"/>
      <c r="G2916" s="356"/>
      <c r="H2916" s="356"/>
      <c r="I2916" s="356"/>
      <c r="J2916" s="357"/>
      <c r="K2916" s="357"/>
      <c r="L2916" s="357"/>
      <c r="M2916" s="357"/>
      <c r="N2916" s="358"/>
      <c r="O2916" s="358"/>
      <c r="P2916" s="358"/>
      <c r="Q2916" s="358"/>
      <c r="R2916" s="358"/>
      <c r="S2916" s="358"/>
      <c r="T2916" s="359"/>
      <c r="U2916" s="360"/>
      <c r="V2916" s="360"/>
      <c r="W2916" s="357"/>
      <c r="X2916" s="357"/>
      <c r="Y2916" s="446"/>
      <c r="Z2916" s="443"/>
      <c r="AA2916" s="446"/>
      <c r="AB2916" s="357"/>
      <c r="AC2916" s="357"/>
      <c r="AD2916" s="357"/>
      <c r="AE2916" s="357"/>
      <c r="AF2916" s="357"/>
      <c r="AG2916" s="446"/>
      <c r="AH2916" s="357"/>
      <c r="AI2916" s="357"/>
      <c r="AJ2916" s="357"/>
      <c r="AK2916" s="357"/>
      <c r="AL2916" s="357"/>
      <c r="AM2916" s="357"/>
    </row>
    <row r="2917" spans="5:39" x14ac:dyDescent="0.25">
      <c r="E2917" s="356"/>
      <c r="F2917" s="356"/>
      <c r="G2917" s="356"/>
      <c r="H2917" s="356"/>
      <c r="I2917" s="356"/>
      <c r="J2917" s="357"/>
      <c r="K2917" s="357"/>
      <c r="L2917" s="357"/>
      <c r="M2917" s="357"/>
      <c r="N2917" s="358"/>
      <c r="O2917" s="358"/>
      <c r="P2917" s="358"/>
      <c r="Q2917" s="358"/>
      <c r="R2917" s="358"/>
      <c r="S2917" s="358"/>
      <c r="T2917" s="359"/>
      <c r="U2917" s="360"/>
      <c r="V2917" s="360"/>
      <c r="W2917" s="357"/>
      <c r="X2917" s="357"/>
      <c r="Y2917" s="446"/>
      <c r="Z2917" s="443"/>
      <c r="AA2917" s="446"/>
      <c r="AB2917" s="357"/>
      <c r="AC2917" s="357"/>
      <c r="AD2917" s="357"/>
      <c r="AE2917" s="357"/>
      <c r="AF2917" s="357"/>
      <c r="AG2917" s="446"/>
      <c r="AH2917" s="357"/>
      <c r="AI2917" s="357"/>
      <c r="AJ2917" s="357"/>
      <c r="AK2917" s="357"/>
      <c r="AL2917" s="357"/>
      <c r="AM2917" s="357"/>
    </row>
    <row r="2918" spans="5:39" x14ac:dyDescent="0.25">
      <c r="E2918" s="356"/>
      <c r="F2918" s="356"/>
      <c r="G2918" s="356"/>
      <c r="H2918" s="356"/>
      <c r="I2918" s="356"/>
      <c r="J2918" s="357"/>
      <c r="K2918" s="357"/>
      <c r="L2918" s="357"/>
      <c r="M2918" s="357"/>
      <c r="N2918" s="358"/>
      <c r="O2918" s="358"/>
      <c r="P2918" s="358"/>
      <c r="Q2918" s="358"/>
      <c r="R2918" s="358"/>
      <c r="S2918" s="358"/>
      <c r="T2918" s="359"/>
      <c r="U2918" s="360"/>
      <c r="V2918" s="360"/>
      <c r="W2918" s="357"/>
      <c r="X2918" s="357"/>
      <c r="Y2918" s="446"/>
      <c r="Z2918" s="443"/>
      <c r="AA2918" s="446"/>
      <c r="AB2918" s="357"/>
      <c r="AC2918" s="357"/>
      <c r="AD2918" s="357"/>
      <c r="AE2918" s="357"/>
      <c r="AF2918" s="357"/>
      <c r="AG2918" s="446"/>
      <c r="AH2918" s="357"/>
      <c r="AI2918" s="357"/>
      <c r="AJ2918" s="357"/>
      <c r="AK2918" s="357"/>
      <c r="AL2918" s="357"/>
      <c r="AM2918" s="357"/>
    </row>
    <row r="2919" spans="5:39" x14ac:dyDescent="0.25">
      <c r="E2919" s="356"/>
      <c r="F2919" s="356"/>
      <c r="G2919" s="356"/>
      <c r="H2919" s="356"/>
      <c r="I2919" s="356"/>
      <c r="J2919" s="357"/>
      <c r="K2919" s="357"/>
      <c r="L2919" s="357"/>
      <c r="M2919" s="357"/>
      <c r="N2919" s="358"/>
      <c r="O2919" s="358"/>
      <c r="P2919" s="358"/>
      <c r="Q2919" s="358"/>
      <c r="R2919" s="358"/>
      <c r="S2919" s="358"/>
      <c r="T2919" s="359"/>
      <c r="U2919" s="360"/>
      <c r="V2919" s="360"/>
      <c r="W2919" s="357"/>
      <c r="X2919" s="357"/>
      <c r="Y2919" s="446"/>
      <c r="Z2919" s="443"/>
      <c r="AA2919" s="446"/>
      <c r="AB2919" s="357"/>
      <c r="AC2919" s="357"/>
      <c r="AD2919" s="357"/>
      <c r="AE2919" s="357"/>
      <c r="AF2919" s="357"/>
      <c r="AG2919" s="446"/>
      <c r="AH2919" s="357"/>
      <c r="AI2919" s="357"/>
      <c r="AJ2919" s="357"/>
      <c r="AK2919" s="357"/>
      <c r="AL2919" s="357"/>
      <c r="AM2919" s="357"/>
    </row>
    <row r="2920" spans="5:39" x14ac:dyDescent="0.25">
      <c r="E2920" s="356"/>
      <c r="F2920" s="356"/>
      <c r="G2920" s="356"/>
      <c r="H2920" s="356"/>
      <c r="I2920" s="356"/>
      <c r="J2920" s="357"/>
      <c r="K2920" s="357"/>
      <c r="L2920" s="357"/>
      <c r="M2920" s="357"/>
      <c r="N2920" s="358"/>
      <c r="O2920" s="358"/>
      <c r="P2920" s="358"/>
      <c r="Q2920" s="358"/>
      <c r="R2920" s="358"/>
      <c r="S2920" s="358"/>
      <c r="T2920" s="359"/>
      <c r="U2920" s="360"/>
      <c r="V2920" s="360"/>
      <c r="W2920" s="357"/>
      <c r="X2920" s="357"/>
      <c r="Y2920" s="446"/>
      <c r="Z2920" s="443"/>
      <c r="AA2920" s="446"/>
      <c r="AB2920" s="357"/>
      <c r="AC2920" s="357"/>
      <c r="AD2920" s="357"/>
      <c r="AE2920" s="357"/>
      <c r="AF2920" s="357"/>
      <c r="AG2920" s="446"/>
      <c r="AH2920" s="357"/>
      <c r="AI2920" s="357"/>
      <c r="AJ2920" s="357"/>
      <c r="AK2920" s="357"/>
      <c r="AL2920" s="357"/>
      <c r="AM2920" s="357"/>
    </row>
    <row r="2921" spans="5:39" x14ac:dyDescent="0.25">
      <c r="E2921" s="356"/>
      <c r="F2921" s="356"/>
      <c r="G2921" s="356"/>
      <c r="H2921" s="356"/>
      <c r="I2921" s="356"/>
      <c r="J2921" s="357"/>
      <c r="K2921" s="357"/>
      <c r="L2921" s="357"/>
      <c r="M2921" s="357"/>
      <c r="N2921" s="358"/>
      <c r="O2921" s="358"/>
      <c r="P2921" s="358"/>
      <c r="Q2921" s="358"/>
      <c r="R2921" s="358"/>
      <c r="S2921" s="358"/>
      <c r="T2921" s="359"/>
      <c r="U2921" s="360"/>
      <c r="V2921" s="360"/>
      <c r="W2921" s="357"/>
      <c r="X2921" s="357"/>
      <c r="Y2921" s="446"/>
      <c r="Z2921" s="443"/>
      <c r="AA2921" s="446"/>
      <c r="AB2921" s="357"/>
      <c r="AC2921" s="357"/>
      <c r="AD2921" s="357"/>
      <c r="AE2921" s="357"/>
      <c r="AF2921" s="357"/>
      <c r="AG2921" s="446"/>
      <c r="AH2921" s="357"/>
      <c r="AI2921" s="357"/>
      <c r="AJ2921" s="357"/>
      <c r="AK2921" s="357"/>
      <c r="AL2921" s="357"/>
      <c r="AM2921" s="357"/>
    </row>
    <row r="2922" spans="5:39" x14ac:dyDescent="0.25">
      <c r="E2922" s="356"/>
      <c r="F2922" s="356"/>
      <c r="G2922" s="356"/>
      <c r="H2922" s="356"/>
      <c r="I2922" s="356"/>
      <c r="J2922" s="357"/>
      <c r="K2922" s="357"/>
      <c r="L2922" s="357"/>
      <c r="M2922" s="357"/>
      <c r="N2922" s="358"/>
      <c r="O2922" s="358"/>
      <c r="P2922" s="358"/>
      <c r="Q2922" s="358"/>
      <c r="R2922" s="358"/>
      <c r="S2922" s="358"/>
      <c r="T2922" s="359"/>
      <c r="U2922" s="360"/>
      <c r="V2922" s="360"/>
      <c r="W2922" s="357"/>
      <c r="X2922" s="357"/>
      <c r="Y2922" s="446"/>
      <c r="Z2922" s="443"/>
      <c r="AA2922" s="446"/>
      <c r="AB2922" s="357"/>
      <c r="AC2922" s="357"/>
      <c r="AD2922" s="357"/>
      <c r="AE2922" s="357"/>
      <c r="AF2922" s="357"/>
      <c r="AG2922" s="446"/>
      <c r="AH2922" s="357"/>
      <c r="AI2922" s="357"/>
      <c r="AJ2922" s="357"/>
      <c r="AK2922" s="357"/>
      <c r="AL2922" s="357"/>
      <c r="AM2922" s="357"/>
    </row>
    <row r="2923" spans="5:39" x14ac:dyDescent="0.25">
      <c r="E2923" s="356"/>
      <c r="F2923" s="356"/>
      <c r="G2923" s="356"/>
      <c r="H2923" s="356"/>
      <c r="I2923" s="356"/>
      <c r="J2923" s="357"/>
      <c r="K2923" s="357"/>
      <c r="L2923" s="357"/>
      <c r="M2923" s="357"/>
      <c r="N2923" s="358"/>
      <c r="O2923" s="358"/>
      <c r="P2923" s="358"/>
      <c r="Q2923" s="358"/>
      <c r="R2923" s="358"/>
      <c r="S2923" s="358"/>
      <c r="T2923" s="359"/>
      <c r="U2923" s="360"/>
      <c r="V2923" s="360"/>
      <c r="W2923" s="357"/>
      <c r="X2923" s="357"/>
      <c r="Y2923" s="446"/>
      <c r="Z2923" s="443"/>
      <c r="AA2923" s="446"/>
      <c r="AB2923" s="357"/>
      <c r="AC2923" s="357"/>
      <c r="AD2923" s="357"/>
      <c r="AE2923" s="357"/>
      <c r="AF2923" s="357"/>
      <c r="AG2923" s="446"/>
      <c r="AH2923" s="357"/>
      <c r="AI2923" s="357"/>
      <c r="AJ2923" s="357"/>
      <c r="AK2923" s="357"/>
      <c r="AL2923" s="357"/>
      <c r="AM2923" s="357"/>
    </row>
    <row r="2924" spans="5:39" x14ac:dyDescent="0.25">
      <c r="E2924" s="356"/>
      <c r="F2924" s="356"/>
      <c r="G2924" s="356"/>
      <c r="H2924" s="356"/>
      <c r="I2924" s="356"/>
      <c r="J2924" s="357"/>
      <c r="K2924" s="357"/>
      <c r="L2924" s="357"/>
      <c r="M2924" s="357"/>
      <c r="N2924" s="358"/>
      <c r="O2924" s="358"/>
      <c r="P2924" s="358"/>
      <c r="Q2924" s="358"/>
      <c r="R2924" s="358"/>
      <c r="S2924" s="358"/>
      <c r="T2924" s="359"/>
      <c r="U2924" s="360"/>
      <c r="V2924" s="360"/>
      <c r="W2924" s="357"/>
      <c r="X2924" s="357"/>
      <c r="Y2924" s="446"/>
      <c r="Z2924" s="443"/>
      <c r="AA2924" s="446"/>
      <c r="AB2924" s="357"/>
      <c r="AC2924" s="357"/>
      <c r="AD2924" s="357"/>
      <c r="AE2924" s="357"/>
      <c r="AF2924" s="357"/>
      <c r="AG2924" s="446"/>
      <c r="AH2924" s="357"/>
      <c r="AI2924" s="357"/>
      <c r="AJ2924" s="357"/>
      <c r="AK2924" s="357"/>
      <c r="AL2924" s="357"/>
      <c r="AM2924" s="357"/>
    </row>
    <row r="2925" spans="5:39" x14ac:dyDescent="0.25">
      <c r="E2925" s="356"/>
      <c r="F2925" s="356"/>
      <c r="G2925" s="356"/>
      <c r="H2925" s="356"/>
      <c r="I2925" s="356"/>
      <c r="J2925" s="357"/>
      <c r="K2925" s="357"/>
      <c r="L2925" s="357"/>
      <c r="M2925" s="357"/>
      <c r="N2925" s="358"/>
      <c r="O2925" s="358"/>
      <c r="P2925" s="358"/>
      <c r="Q2925" s="358"/>
      <c r="R2925" s="358"/>
      <c r="S2925" s="358"/>
      <c r="T2925" s="359"/>
      <c r="U2925" s="360"/>
      <c r="V2925" s="360"/>
      <c r="W2925" s="357"/>
      <c r="X2925" s="357"/>
      <c r="Y2925" s="446"/>
      <c r="Z2925" s="443"/>
      <c r="AA2925" s="446"/>
      <c r="AB2925" s="357"/>
      <c r="AC2925" s="357"/>
      <c r="AD2925" s="357"/>
      <c r="AE2925" s="357"/>
      <c r="AF2925" s="357"/>
      <c r="AG2925" s="446"/>
      <c r="AH2925" s="357"/>
      <c r="AI2925" s="357"/>
      <c r="AJ2925" s="357"/>
      <c r="AK2925" s="357"/>
      <c r="AL2925" s="357"/>
      <c r="AM2925" s="357"/>
    </row>
    <row r="2926" spans="5:39" x14ac:dyDescent="0.25">
      <c r="E2926" s="356"/>
      <c r="F2926" s="356"/>
      <c r="G2926" s="356"/>
      <c r="H2926" s="356"/>
      <c r="I2926" s="356"/>
      <c r="J2926" s="357"/>
      <c r="K2926" s="357"/>
      <c r="L2926" s="357"/>
      <c r="M2926" s="357"/>
      <c r="N2926" s="358"/>
      <c r="O2926" s="358"/>
      <c r="P2926" s="358"/>
      <c r="Q2926" s="358"/>
      <c r="R2926" s="358"/>
      <c r="S2926" s="358"/>
      <c r="T2926" s="359"/>
      <c r="U2926" s="360"/>
      <c r="V2926" s="360"/>
      <c r="W2926" s="357"/>
      <c r="X2926" s="357"/>
      <c r="Y2926" s="446"/>
      <c r="Z2926" s="443"/>
      <c r="AA2926" s="446"/>
      <c r="AB2926" s="357"/>
      <c r="AC2926" s="357"/>
      <c r="AD2926" s="357"/>
      <c r="AE2926" s="357"/>
      <c r="AF2926" s="357"/>
      <c r="AG2926" s="446"/>
      <c r="AH2926" s="357"/>
      <c r="AI2926" s="357"/>
      <c r="AJ2926" s="357"/>
      <c r="AK2926" s="357"/>
      <c r="AL2926" s="357"/>
      <c r="AM2926" s="357"/>
    </row>
    <row r="2927" spans="5:39" x14ac:dyDescent="0.25">
      <c r="E2927" s="356"/>
      <c r="F2927" s="356"/>
      <c r="G2927" s="356"/>
      <c r="H2927" s="356"/>
      <c r="I2927" s="356"/>
      <c r="J2927" s="357"/>
      <c r="K2927" s="357"/>
      <c r="L2927" s="357"/>
      <c r="M2927" s="357"/>
      <c r="N2927" s="358"/>
      <c r="O2927" s="358"/>
      <c r="P2927" s="358"/>
      <c r="Q2927" s="358"/>
      <c r="R2927" s="358"/>
      <c r="S2927" s="358"/>
      <c r="T2927" s="359"/>
      <c r="U2927" s="360"/>
      <c r="V2927" s="360"/>
      <c r="W2927" s="357"/>
      <c r="X2927" s="357"/>
      <c r="Y2927" s="446"/>
      <c r="Z2927" s="443"/>
      <c r="AA2927" s="446"/>
      <c r="AB2927" s="357"/>
      <c r="AC2927" s="357"/>
      <c r="AD2927" s="357"/>
      <c r="AE2927" s="357"/>
      <c r="AF2927" s="357"/>
      <c r="AG2927" s="446"/>
      <c r="AH2927" s="357"/>
      <c r="AI2927" s="357"/>
      <c r="AJ2927" s="357"/>
      <c r="AK2927" s="357"/>
      <c r="AL2927" s="357"/>
      <c r="AM2927" s="357"/>
    </row>
    <row r="2928" spans="5:39" x14ac:dyDescent="0.25">
      <c r="E2928" s="356"/>
      <c r="F2928" s="356"/>
      <c r="G2928" s="356"/>
      <c r="H2928" s="356"/>
      <c r="I2928" s="356"/>
      <c r="J2928" s="357"/>
      <c r="K2928" s="357"/>
      <c r="L2928" s="357"/>
      <c r="M2928" s="357"/>
      <c r="N2928" s="358"/>
      <c r="O2928" s="358"/>
      <c r="P2928" s="358"/>
      <c r="Q2928" s="358"/>
      <c r="R2928" s="358"/>
      <c r="S2928" s="358"/>
      <c r="T2928" s="359"/>
      <c r="U2928" s="360"/>
      <c r="V2928" s="360"/>
      <c r="W2928" s="357"/>
      <c r="X2928" s="357"/>
      <c r="Y2928" s="446"/>
      <c r="Z2928" s="443"/>
      <c r="AA2928" s="446"/>
      <c r="AB2928" s="357"/>
      <c r="AC2928" s="357"/>
      <c r="AD2928" s="357"/>
      <c r="AE2928" s="357"/>
      <c r="AF2928" s="357"/>
      <c r="AG2928" s="446"/>
      <c r="AH2928" s="357"/>
      <c r="AI2928" s="357"/>
      <c r="AJ2928" s="357"/>
      <c r="AK2928" s="357"/>
      <c r="AL2928" s="357"/>
      <c r="AM2928" s="357"/>
    </row>
    <row r="2929" spans="5:39" x14ac:dyDescent="0.25">
      <c r="E2929" s="356"/>
      <c r="F2929" s="356"/>
      <c r="G2929" s="356"/>
      <c r="H2929" s="356"/>
      <c r="I2929" s="356"/>
      <c r="J2929" s="357"/>
      <c r="K2929" s="357"/>
      <c r="L2929" s="357"/>
      <c r="M2929" s="357"/>
      <c r="N2929" s="358"/>
      <c r="O2929" s="358"/>
      <c r="P2929" s="358"/>
      <c r="Q2929" s="358"/>
      <c r="R2929" s="358"/>
      <c r="S2929" s="358"/>
      <c r="T2929" s="359"/>
      <c r="U2929" s="360"/>
      <c r="V2929" s="360"/>
      <c r="W2929" s="357"/>
      <c r="X2929" s="357"/>
      <c r="Y2929" s="446"/>
      <c r="Z2929" s="443"/>
      <c r="AA2929" s="446"/>
      <c r="AB2929" s="357"/>
      <c r="AC2929" s="357"/>
      <c r="AD2929" s="357"/>
      <c r="AE2929" s="357"/>
      <c r="AF2929" s="357"/>
      <c r="AG2929" s="446"/>
      <c r="AH2929" s="357"/>
      <c r="AI2929" s="357"/>
      <c r="AJ2929" s="357"/>
      <c r="AK2929" s="357"/>
      <c r="AL2929" s="357"/>
      <c r="AM2929" s="357"/>
    </row>
    <row r="2930" spans="5:39" x14ac:dyDescent="0.25">
      <c r="E2930" s="356"/>
      <c r="F2930" s="356"/>
      <c r="G2930" s="356"/>
      <c r="H2930" s="356"/>
      <c r="I2930" s="356"/>
      <c r="J2930" s="357"/>
      <c r="K2930" s="357"/>
      <c r="L2930" s="357"/>
      <c r="M2930" s="357"/>
      <c r="N2930" s="358"/>
      <c r="O2930" s="358"/>
      <c r="P2930" s="358"/>
      <c r="Q2930" s="358"/>
      <c r="R2930" s="358"/>
      <c r="S2930" s="358"/>
      <c r="T2930" s="359"/>
      <c r="U2930" s="360"/>
      <c r="V2930" s="360"/>
      <c r="W2930" s="357"/>
      <c r="X2930" s="357"/>
      <c r="Y2930" s="446"/>
      <c r="Z2930" s="443"/>
      <c r="AA2930" s="446"/>
      <c r="AB2930" s="357"/>
      <c r="AC2930" s="357"/>
      <c r="AD2930" s="357"/>
      <c r="AE2930" s="357"/>
      <c r="AF2930" s="357"/>
      <c r="AG2930" s="446"/>
      <c r="AH2930" s="357"/>
      <c r="AI2930" s="357"/>
      <c r="AJ2930" s="357"/>
      <c r="AK2930" s="357"/>
      <c r="AL2930" s="357"/>
      <c r="AM2930" s="357"/>
    </row>
    <row r="2931" spans="5:39" x14ac:dyDescent="0.25">
      <c r="E2931" s="356"/>
      <c r="F2931" s="356"/>
      <c r="G2931" s="356"/>
      <c r="H2931" s="356"/>
      <c r="I2931" s="356"/>
      <c r="J2931" s="357"/>
      <c r="K2931" s="357"/>
      <c r="L2931" s="357"/>
      <c r="M2931" s="357"/>
      <c r="N2931" s="358"/>
      <c r="O2931" s="358"/>
      <c r="P2931" s="358"/>
      <c r="Q2931" s="358"/>
      <c r="R2931" s="358"/>
      <c r="S2931" s="358"/>
      <c r="T2931" s="359"/>
      <c r="U2931" s="360"/>
      <c r="V2931" s="360"/>
      <c r="W2931" s="357"/>
      <c r="X2931" s="357"/>
      <c r="Y2931" s="446"/>
      <c r="Z2931" s="443"/>
      <c r="AA2931" s="446"/>
      <c r="AB2931" s="357"/>
      <c r="AC2931" s="357"/>
      <c r="AD2931" s="357"/>
      <c r="AE2931" s="357"/>
      <c r="AF2931" s="357"/>
      <c r="AG2931" s="446"/>
      <c r="AH2931" s="357"/>
      <c r="AI2931" s="357"/>
      <c r="AJ2931" s="357"/>
      <c r="AK2931" s="357"/>
      <c r="AL2931" s="357"/>
      <c r="AM2931" s="357"/>
    </row>
    <row r="2932" spans="5:39" x14ac:dyDescent="0.25">
      <c r="E2932" s="356"/>
      <c r="F2932" s="356"/>
      <c r="G2932" s="356"/>
      <c r="H2932" s="356"/>
      <c r="I2932" s="356"/>
      <c r="J2932" s="357"/>
      <c r="K2932" s="357"/>
      <c r="L2932" s="357"/>
      <c r="M2932" s="357"/>
      <c r="N2932" s="358"/>
      <c r="O2932" s="358"/>
      <c r="P2932" s="358"/>
      <c r="Q2932" s="358"/>
      <c r="R2932" s="358"/>
      <c r="S2932" s="358"/>
      <c r="T2932" s="359"/>
      <c r="U2932" s="360"/>
      <c r="V2932" s="360"/>
      <c r="W2932" s="357"/>
      <c r="X2932" s="357"/>
      <c r="Y2932" s="446"/>
      <c r="Z2932" s="443"/>
      <c r="AA2932" s="446"/>
      <c r="AB2932" s="357"/>
      <c r="AC2932" s="357"/>
      <c r="AD2932" s="357"/>
      <c r="AE2932" s="357"/>
      <c r="AF2932" s="357"/>
      <c r="AG2932" s="446"/>
      <c r="AH2932" s="357"/>
      <c r="AI2932" s="357"/>
      <c r="AJ2932" s="357"/>
      <c r="AK2932" s="357"/>
      <c r="AL2932" s="357"/>
      <c r="AM2932" s="357"/>
    </row>
    <row r="2933" spans="5:39" x14ac:dyDescent="0.25">
      <c r="E2933" s="356"/>
      <c r="F2933" s="356"/>
      <c r="G2933" s="356"/>
      <c r="H2933" s="356"/>
      <c r="I2933" s="356"/>
      <c r="J2933" s="357"/>
      <c r="K2933" s="357"/>
      <c r="L2933" s="357"/>
      <c r="M2933" s="357"/>
      <c r="N2933" s="358"/>
      <c r="O2933" s="358"/>
      <c r="P2933" s="358"/>
      <c r="Q2933" s="358"/>
      <c r="R2933" s="358"/>
      <c r="S2933" s="358"/>
      <c r="T2933" s="359"/>
      <c r="U2933" s="360"/>
      <c r="V2933" s="360"/>
      <c r="W2933" s="357"/>
      <c r="X2933" s="357"/>
      <c r="Y2933" s="446"/>
      <c r="Z2933" s="443"/>
      <c r="AA2933" s="446"/>
      <c r="AB2933" s="357"/>
      <c r="AC2933" s="357"/>
      <c r="AD2933" s="357"/>
      <c r="AE2933" s="357"/>
      <c r="AF2933" s="357"/>
      <c r="AG2933" s="446"/>
      <c r="AH2933" s="357"/>
      <c r="AI2933" s="357"/>
      <c r="AJ2933" s="357"/>
      <c r="AK2933" s="357"/>
      <c r="AL2933" s="357"/>
      <c r="AM2933" s="357"/>
    </row>
    <row r="2934" spans="5:39" x14ac:dyDescent="0.25">
      <c r="E2934" s="356"/>
      <c r="F2934" s="356"/>
      <c r="G2934" s="356"/>
      <c r="H2934" s="356"/>
      <c r="I2934" s="356"/>
      <c r="J2934" s="357"/>
      <c r="K2934" s="357"/>
      <c r="L2934" s="357"/>
      <c r="M2934" s="357"/>
      <c r="N2934" s="358"/>
      <c r="O2934" s="358"/>
      <c r="P2934" s="358"/>
      <c r="Q2934" s="358"/>
      <c r="R2934" s="358"/>
      <c r="S2934" s="358"/>
      <c r="T2934" s="359"/>
      <c r="U2934" s="360"/>
      <c r="V2934" s="360"/>
      <c r="W2934" s="357"/>
      <c r="X2934" s="357"/>
      <c r="Y2934" s="446"/>
      <c r="Z2934" s="443"/>
      <c r="AA2934" s="446"/>
      <c r="AB2934" s="357"/>
      <c r="AC2934" s="357"/>
      <c r="AD2934" s="357"/>
      <c r="AE2934" s="357"/>
      <c r="AF2934" s="357"/>
      <c r="AG2934" s="446"/>
      <c r="AH2934" s="357"/>
      <c r="AI2934" s="357"/>
      <c r="AJ2934" s="357"/>
      <c r="AK2934" s="357"/>
      <c r="AL2934" s="357"/>
      <c r="AM2934" s="357"/>
    </row>
    <row r="2935" spans="5:39" x14ac:dyDescent="0.25">
      <c r="E2935" s="356"/>
      <c r="F2935" s="356"/>
      <c r="G2935" s="356"/>
      <c r="H2935" s="356"/>
      <c r="I2935" s="356"/>
      <c r="J2935" s="357"/>
      <c r="K2935" s="357"/>
      <c r="L2935" s="357"/>
      <c r="M2935" s="357"/>
      <c r="N2935" s="358"/>
      <c r="O2935" s="358"/>
      <c r="P2935" s="358"/>
      <c r="Q2935" s="358"/>
      <c r="R2935" s="358"/>
      <c r="S2935" s="358"/>
      <c r="T2935" s="359"/>
      <c r="U2935" s="360"/>
      <c r="V2935" s="360"/>
      <c r="W2935" s="357"/>
      <c r="X2935" s="357"/>
      <c r="Y2935" s="446"/>
      <c r="Z2935" s="443"/>
      <c r="AA2935" s="446"/>
      <c r="AB2935" s="357"/>
      <c r="AC2935" s="357"/>
      <c r="AD2935" s="357"/>
      <c r="AE2935" s="357"/>
      <c r="AF2935" s="357"/>
      <c r="AG2935" s="446"/>
      <c r="AH2935" s="357"/>
      <c r="AI2935" s="357"/>
      <c r="AJ2935" s="357"/>
      <c r="AK2935" s="357"/>
      <c r="AL2935" s="357"/>
      <c r="AM2935" s="357"/>
    </row>
    <row r="2936" spans="5:39" x14ac:dyDescent="0.25">
      <c r="E2936" s="356"/>
      <c r="F2936" s="356"/>
      <c r="G2936" s="356"/>
      <c r="H2936" s="356"/>
      <c r="I2936" s="356"/>
      <c r="J2936" s="357"/>
      <c r="K2936" s="357"/>
      <c r="L2936" s="357"/>
      <c r="M2936" s="357"/>
      <c r="N2936" s="358"/>
      <c r="O2936" s="358"/>
      <c r="P2936" s="358"/>
      <c r="Q2936" s="358"/>
      <c r="R2936" s="358"/>
      <c r="S2936" s="358"/>
      <c r="T2936" s="359"/>
      <c r="U2936" s="360"/>
      <c r="V2936" s="360"/>
      <c r="W2936" s="357"/>
      <c r="X2936" s="357"/>
      <c r="Y2936" s="446"/>
      <c r="Z2936" s="443"/>
      <c r="AA2936" s="446"/>
      <c r="AB2936" s="357"/>
      <c r="AC2936" s="357"/>
      <c r="AD2936" s="357"/>
      <c r="AE2936" s="357"/>
      <c r="AF2936" s="357"/>
      <c r="AG2936" s="446"/>
      <c r="AH2936" s="357"/>
      <c r="AI2936" s="357"/>
      <c r="AJ2936" s="357"/>
      <c r="AK2936" s="357"/>
      <c r="AL2936" s="357"/>
      <c r="AM2936" s="357"/>
    </row>
    <row r="2937" spans="5:39" x14ac:dyDescent="0.25">
      <c r="E2937" s="356"/>
      <c r="F2937" s="356"/>
      <c r="G2937" s="356"/>
      <c r="H2937" s="356"/>
      <c r="I2937" s="356"/>
      <c r="J2937" s="357"/>
      <c r="K2937" s="357"/>
      <c r="L2937" s="357"/>
      <c r="M2937" s="357"/>
      <c r="N2937" s="358"/>
      <c r="O2937" s="358"/>
      <c r="P2937" s="358"/>
      <c r="Q2937" s="358"/>
      <c r="R2937" s="358"/>
      <c r="S2937" s="358"/>
      <c r="T2937" s="359"/>
      <c r="U2937" s="360"/>
      <c r="V2937" s="360"/>
      <c r="W2937" s="357"/>
      <c r="X2937" s="357"/>
      <c r="Y2937" s="446"/>
      <c r="Z2937" s="443"/>
      <c r="AA2937" s="446"/>
      <c r="AB2937" s="357"/>
      <c r="AC2937" s="357"/>
      <c r="AD2937" s="357"/>
      <c r="AE2937" s="357"/>
      <c r="AF2937" s="357"/>
      <c r="AG2937" s="446"/>
      <c r="AH2937" s="357"/>
      <c r="AI2937" s="357"/>
      <c r="AJ2937" s="357"/>
      <c r="AK2937" s="357"/>
      <c r="AL2937" s="357"/>
      <c r="AM2937" s="357"/>
    </row>
    <row r="2938" spans="5:39" x14ac:dyDescent="0.25">
      <c r="E2938" s="356"/>
      <c r="F2938" s="356"/>
      <c r="G2938" s="356"/>
      <c r="H2938" s="356"/>
      <c r="I2938" s="356"/>
      <c r="J2938" s="357"/>
      <c r="K2938" s="357"/>
      <c r="L2938" s="357"/>
      <c r="M2938" s="357"/>
      <c r="N2938" s="358"/>
      <c r="O2938" s="358"/>
      <c r="P2938" s="358"/>
      <c r="Q2938" s="358"/>
      <c r="R2938" s="358"/>
      <c r="S2938" s="358"/>
      <c r="T2938" s="359"/>
      <c r="U2938" s="360"/>
      <c r="V2938" s="360"/>
      <c r="W2938" s="357"/>
      <c r="X2938" s="357"/>
      <c r="Y2938" s="446"/>
      <c r="Z2938" s="443"/>
      <c r="AA2938" s="446"/>
      <c r="AB2938" s="357"/>
      <c r="AC2938" s="357"/>
      <c r="AD2938" s="357"/>
      <c r="AE2938" s="357"/>
      <c r="AF2938" s="357"/>
      <c r="AG2938" s="446"/>
      <c r="AH2938" s="357"/>
      <c r="AI2938" s="357"/>
      <c r="AJ2938" s="357"/>
      <c r="AK2938" s="357"/>
      <c r="AL2938" s="357"/>
      <c r="AM2938" s="357"/>
    </row>
    <row r="2939" spans="5:39" x14ac:dyDescent="0.25">
      <c r="E2939" s="356"/>
      <c r="F2939" s="356"/>
      <c r="G2939" s="356"/>
      <c r="H2939" s="356"/>
      <c r="I2939" s="356"/>
      <c r="J2939" s="357"/>
      <c r="K2939" s="357"/>
      <c r="L2939" s="357"/>
      <c r="M2939" s="357"/>
      <c r="N2939" s="358"/>
      <c r="O2939" s="358"/>
      <c r="P2939" s="358"/>
      <c r="Q2939" s="358"/>
      <c r="R2939" s="358"/>
      <c r="S2939" s="358"/>
      <c r="T2939" s="359"/>
      <c r="U2939" s="360"/>
      <c r="V2939" s="360"/>
      <c r="W2939" s="357"/>
      <c r="X2939" s="357"/>
      <c r="Y2939" s="446"/>
      <c r="Z2939" s="443"/>
      <c r="AA2939" s="446"/>
      <c r="AB2939" s="357"/>
      <c r="AC2939" s="357"/>
      <c r="AD2939" s="357"/>
      <c r="AE2939" s="357"/>
      <c r="AF2939" s="357"/>
      <c r="AG2939" s="446"/>
      <c r="AH2939" s="357"/>
      <c r="AI2939" s="357"/>
      <c r="AJ2939" s="357"/>
      <c r="AK2939" s="357"/>
      <c r="AL2939" s="357"/>
      <c r="AM2939" s="357"/>
    </row>
    <row r="2940" spans="5:39" x14ac:dyDescent="0.25">
      <c r="E2940" s="356"/>
      <c r="F2940" s="356"/>
      <c r="G2940" s="356"/>
      <c r="H2940" s="356"/>
      <c r="I2940" s="356"/>
      <c r="J2940" s="357"/>
      <c r="K2940" s="357"/>
      <c r="L2940" s="357"/>
      <c r="M2940" s="357"/>
      <c r="N2940" s="358"/>
      <c r="O2940" s="358"/>
      <c r="P2940" s="358"/>
      <c r="Q2940" s="358"/>
      <c r="R2940" s="358"/>
      <c r="S2940" s="358"/>
      <c r="T2940" s="359"/>
      <c r="U2940" s="360"/>
      <c r="V2940" s="360"/>
      <c r="W2940" s="357"/>
      <c r="X2940" s="357"/>
      <c r="Y2940" s="446"/>
      <c r="Z2940" s="443"/>
      <c r="AA2940" s="446"/>
      <c r="AB2940" s="357"/>
      <c r="AC2940" s="357"/>
      <c r="AD2940" s="357"/>
      <c r="AE2940" s="357"/>
      <c r="AF2940" s="357"/>
      <c r="AG2940" s="446"/>
      <c r="AH2940" s="357"/>
      <c r="AI2940" s="357"/>
      <c r="AJ2940" s="357"/>
      <c r="AK2940" s="357"/>
      <c r="AL2940" s="357"/>
      <c r="AM2940" s="357"/>
    </row>
    <row r="2941" spans="5:39" x14ac:dyDescent="0.25">
      <c r="E2941" s="356"/>
      <c r="F2941" s="356"/>
      <c r="G2941" s="356"/>
      <c r="H2941" s="356"/>
      <c r="I2941" s="356"/>
      <c r="J2941" s="357"/>
      <c r="K2941" s="357"/>
      <c r="L2941" s="357"/>
      <c r="M2941" s="357"/>
      <c r="N2941" s="358"/>
      <c r="O2941" s="358"/>
      <c r="P2941" s="358"/>
      <c r="Q2941" s="358"/>
      <c r="R2941" s="358"/>
      <c r="S2941" s="358"/>
      <c r="T2941" s="359"/>
      <c r="U2941" s="360"/>
      <c r="V2941" s="360"/>
      <c r="W2941" s="357"/>
      <c r="X2941" s="357"/>
      <c r="Y2941" s="446"/>
      <c r="Z2941" s="443"/>
      <c r="AA2941" s="446"/>
      <c r="AB2941" s="357"/>
      <c r="AC2941" s="357"/>
      <c r="AD2941" s="357"/>
      <c r="AE2941" s="357"/>
      <c r="AF2941" s="357"/>
      <c r="AG2941" s="446"/>
      <c r="AH2941" s="357"/>
      <c r="AI2941" s="357"/>
      <c r="AJ2941" s="357"/>
      <c r="AK2941" s="357"/>
      <c r="AL2941" s="357"/>
      <c r="AM2941" s="357"/>
    </row>
    <row r="2942" spans="5:39" x14ac:dyDescent="0.25">
      <c r="E2942" s="356"/>
      <c r="F2942" s="356"/>
      <c r="G2942" s="356"/>
      <c r="H2942" s="356"/>
      <c r="I2942" s="356"/>
      <c r="J2942" s="357"/>
      <c r="K2942" s="357"/>
      <c r="L2942" s="357"/>
      <c r="M2942" s="357"/>
      <c r="N2942" s="358"/>
      <c r="O2942" s="358"/>
      <c r="P2942" s="358"/>
      <c r="Q2942" s="358"/>
      <c r="R2942" s="358"/>
      <c r="S2942" s="358"/>
      <c r="T2942" s="359"/>
      <c r="U2942" s="360"/>
      <c r="V2942" s="360"/>
      <c r="W2942" s="357"/>
      <c r="X2942" s="357"/>
      <c r="Y2942" s="446"/>
      <c r="Z2942" s="443"/>
      <c r="AA2942" s="446"/>
      <c r="AB2942" s="357"/>
      <c r="AC2942" s="357"/>
      <c r="AD2942" s="357"/>
      <c r="AE2942" s="357"/>
      <c r="AF2942" s="357"/>
      <c r="AG2942" s="446"/>
      <c r="AH2942" s="357"/>
      <c r="AI2942" s="357"/>
      <c r="AJ2942" s="357"/>
      <c r="AK2942" s="357"/>
      <c r="AL2942" s="357"/>
      <c r="AM2942" s="357"/>
    </row>
    <row r="2943" spans="5:39" x14ac:dyDescent="0.25">
      <c r="E2943" s="356"/>
      <c r="F2943" s="356"/>
      <c r="G2943" s="356"/>
      <c r="H2943" s="356"/>
      <c r="I2943" s="356"/>
      <c r="J2943" s="357"/>
      <c r="K2943" s="357"/>
      <c r="L2943" s="357"/>
      <c r="M2943" s="357"/>
      <c r="N2943" s="358"/>
      <c r="O2943" s="358"/>
      <c r="P2943" s="358"/>
      <c r="Q2943" s="358"/>
      <c r="R2943" s="358"/>
      <c r="S2943" s="358"/>
      <c r="T2943" s="359"/>
      <c r="U2943" s="360"/>
      <c r="V2943" s="360"/>
      <c r="W2943" s="357"/>
      <c r="X2943" s="357"/>
      <c r="Y2943" s="446"/>
      <c r="Z2943" s="443"/>
      <c r="AA2943" s="446"/>
      <c r="AB2943" s="357"/>
      <c r="AC2943" s="357"/>
      <c r="AD2943" s="357"/>
      <c r="AE2943" s="357"/>
      <c r="AF2943" s="357"/>
      <c r="AG2943" s="446"/>
      <c r="AH2943" s="357"/>
      <c r="AI2943" s="357"/>
      <c r="AJ2943" s="357"/>
      <c r="AK2943" s="357"/>
      <c r="AL2943" s="357"/>
      <c r="AM2943" s="357"/>
    </row>
    <row r="2944" spans="5:39" x14ac:dyDescent="0.25">
      <c r="E2944" s="356"/>
      <c r="F2944" s="356"/>
      <c r="G2944" s="356"/>
      <c r="H2944" s="356"/>
      <c r="I2944" s="356"/>
      <c r="J2944" s="357"/>
      <c r="K2944" s="357"/>
      <c r="L2944" s="357"/>
      <c r="M2944" s="357"/>
      <c r="N2944" s="358"/>
      <c r="O2944" s="358"/>
      <c r="P2944" s="358"/>
      <c r="Q2944" s="358"/>
      <c r="R2944" s="358"/>
      <c r="S2944" s="358"/>
      <c r="T2944" s="359"/>
      <c r="U2944" s="360"/>
      <c r="V2944" s="360"/>
      <c r="W2944" s="357"/>
      <c r="X2944" s="357"/>
      <c r="Y2944" s="446"/>
      <c r="Z2944" s="443"/>
      <c r="AA2944" s="446"/>
      <c r="AB2944" s="357"/>
      <c r="AC2944" s="357"/>
      <c r="AD2944" s="357"/>
      <c r="AE2944" s="357"/>
      <c r="AF2944" s="357"/>
      <c r="AG2944" s="446"/>
      <c r="AH2944" s="357"/>
      <c r="AI2944" s="357"/>
      <c r="AJ2944" s="357"/>
      <c r="AK2944" s="357"/>
      <c r="AL2944" s="357"/>
      <c r="AM2944" s="357"/>
    </row>
    <row r="2945" spans="5:39" x14ac:dyDescent="0.25">
      <c r="E2945" s="356"/>
      <c r="F2945" s="356"/>
      <c r="G2945" s="356"/>
      <c r="H2945" s="356"/>
      <c r="I2945" s="356"/>
      <c r="J2945" s="357"/>
      <c r="K2945" s="357"/>
      <c r="L2945" s="357"/>
      <c r="M2945" s="357"/>
      <c r="N2945" s="358"/>
      <c r="O2945" s="358"/>
      <c r="P2945" s="358"/>
      <c r="Q2945" s="358"/>
      <c r="R2945" s="358"/>
      <c r="S2945" s="358"/>
      <c r="T2945" s="359"/>
      <c r="U2945" s="360"/>
      <c r="V2945" s="360"/>
      <c r="W2945" s="357"/>
      <c r="X2945" s="357"/>
      <c r="Y2945" s="446"/>
      <c r="Z2945" s="443"/>
      <c r="AA2945" s="446"/>
      <c r="AB2945" s="357"/>
      <c r="AC2945" s="357"/>
      <c r="AD2945" s="357"/>
      <c r="AE2945" s="357"/>
      <c r="AF2945" s="357"/>
      <c r="AG2945" s="446"/>
      <c r="AH2945" s="357"/>
      <c r="AI2945" s="357"/>
      <c r="AJ2945" s="357"/>
      <c r="AK2945" s="357"/>
      <c r="AL2945" s="357"/>
      <c r="AM2945" s="357"/>
    </row>
    <row r="2946" spans="5:39" x14ac:dyDescent="0.25">
      <c r="E2946" s="356"/>
      <c r="F2946" s="356"/>
      <c r="G2946" s="356"/>
      <c r="H2946" s="356"/>
      <c r="I2946" s="356"/>
      <c r="J2946" s="357"/>
      <c r="K2946" s="357"/>
      <c r="L2946" s="357"/>
      <c r="M2946" s="357"/>
      <c r="N2946" s="358"/>
      <c r="O2946" s="358"/>
      <c r="P2946" s="358"/>
      <c r="Q2946" s="358"/>
      <c r="R2946" s="358"/>
      <c r="S2946" s="358"/>
      <c r="T2946" s="359"/>
      <c r="U2946" s="360"/>
      <c r="V2946" s="360"/>
      <c r="W2946" s="357"/>
      <c r="X2946" s="357"/>
      <c r="Y2946" s="446"/>
      <c r="Z2946" s="443"/>
      <c r="AA2946" s="446"/>
      <c r="AB2946" s="357"/>
      <c r="AC2946" s="357"/>
      <c r="AD2946" s="357"/>
      <c r="AE2946" s="357"/>
      <c r="AF2946" s="357"/>
      <c r="AG2946" s="446"/>
      <c r="AH2946" s="357"/>
      <c r="AI2946" s="357"/>
      <c r="AJ2946" s="357"/>
      <c r="AK2946" s="357"/>
      <c r="AL2946" s="357"/>
      <c r="AM2946" s="357"/>
    </row>
    <row r="2947" spans="5:39" x14ac:dyDescent="0.25">
      <c r="E2947" s="356"/>
      <c r="F2947" s="356"/>
      <c r="G2947" s="356"/>
      <c r="H2947" s="356"/>
      <c r="I2947" s="356"/>
      <c r="J2947" s="357"/>
      <c r="K2947" s="357"/>
      <c r="L2947" s="357"/>
      <c r="M2947" s="357"/>
      <c r="N2947" s="358"/>
      <c r="O2947" s="358"/>
      <c r="P2947" s="358"/>
      <c r="Q2947" s="358"/>
      <c r="R2947" s="358"/>
      <c r="S2947" s="358"/>
      <c r="T2947" s="359"/>
      <c r="U2947" s="360"/>
      <c r="V2947" s="360"/>
      <c r="W2947" s="357"/>
      <c r="X2947" s="357"/>
      <c r="Y2947" s="446"/>
      <c r="Z2947" s="443"/>
      <c r="AA2947" s="446"/>
      <c r="AB2947" s="357"/>
      <c r="AC2947" s="357"/>
      <c r="AD2947" s="357"/>
      <c r="AE2947" s="357"/>
      <c r="AF2947" s="357"/>
      <c r="AG2947" s="446"/>
      <c r="AH2947" s="357"/>
      <c r="AI2947" s="357"/>
      <c r="AJ2947" s="357"/>
      <c r="AK2947" s="357"/>
      <c r="AL2947" s="357"/>
      <c r="AM2947" s="357"/>
    </row>
    <row r="2948" spans="5:39" x14ac:dyDescent="0.25">
      <c r="E2948" s="356"/>
      <c r="F2948" s="356"/>
      <c r="G2948" s="356"/>
      <c r="H2948" s="356"/>
      <c r="I2948" s="356"/>
      <c r="J2948" s="357"/>
      <c r="K2948" s="357"/>
      <c r="L2948" s="357"/>
      <c r="M2948" s="357"/>
      <c r="N2948" s="358"/>
      <c r="O2948" s="358"/>
      <c r="P2948" s="358"/>
      <c r="Q2948" s="358"/>
      <c r="R2948" s="358"/>
      <c r="S2948" s="358"/>
      <c r="T2948" s="359"/>
      <c r="U2948" s="360"/>
      <c r="V2948" s="360"/>
      <c r="W2948" s="357"/>
      <c r="X2948" s="357"/>
      <c r="Y2948" s="446"/>
      <c r="Z2948" s="443"/>
      <c r="AA2948" s="446"/>
      <c r="AB2948" s="357"/>
      <c r="AC2948" s="357"/>
      <c r="AD2948" s="357"/>
      <c r="AE2948" s="357"/>
      <c r="AF2948" s="357"/>
      <c r="AG2948" s="446"/>
      <c r="AH2948" s="357"/>
      <c r="AI2948" s="357"/>
      <c r="AJ2948" s="357"/>
      <c r="AK2948" s="357"/>
      <c r="AL2948" s="357"/>
      <c r="AM2948" s="357"/>
    </row>
    <row r="2949" spans="5:39" x14ac:dyDescent="0.25">
      <c r="E2949" s="356"/>
      <c r="F2949" s="356"/>
      <c r="G2949" s="356"/>
      <c r="H2949" s="356"/>
      <c r="I2949" s="356"/>
      <c r="J2949" s="357"/>
      <c r="K2949" s="357"/>
      <c r="L2949" s="357"/>
      <c r="M2949" s="357"/>
      <c r="N2949" s="358"/>
      <c r="O2949" s="358"/>
      <c r="P2949" s="358"/>
      <c r="Q2949" s="358"/>
      <c r="R2949" s="358"/>
      <c r="S2949" s="358"/>
      <c r="T2949" s="359"/>
      <c r="U2949" s="360"/>
      <c r="V2949" s="360"/>
      <c r="W2949" s="357"/>
      <c r="X2949" s="357"/>
      <c r="Y2949" s="446"/>
      <c r="Z2949" s="443"/>
      <c r="AA2949" s="446"/>
      <c r="AB2949" s="357"/>
      <c r="AC2949" s="357"/>
      <c r="AD2949" s="357"/>
      <c r="AE2949" s="357"/>
      <c r="AF2949" s="357"/>
      <c r="AG2949" s="446"/>
      <c r="AH2949" s="357"/>
      <c r="AI2949" s="357"/>
      <c r="AJ2949" s="357"/>
      <c r="AK2949" s="357"/>
      <c r="AL2949" s="357"/>
      <c r="AM2949" s="357"/>
    </row>
    <row r="2950" spans="5:39" x14ac:dyDescent="0.25">
      <c r="E2950" s="356"/>
      <c r="F2950" s="356"/>
      <c r="G2950" s="356"/>
      <c r="H2950" s="356"/>
      <c r="I2950" s="356"/>
      <c r="J2950" s="357"/>
      <c r="K2950" s="357"/>
      <c r="L2950" s="357"/>
      <c r="M2950" s="357"/>
      <c r="N2950" s="358"/>
      <c r="O2950" s="358"/>
      <c r="P2950" s="358"/>
      <c r="Q2950" s="358"/>
      <c r="R2950" s="358"/>
      <c r="S2950" s="358"/>
      <c r="T2950" s="359"/>
      <c r="U2950" s="360"/>
      <c r="V2950" s="360"/>
      <c r="W2950" s="357"/>
      <c r="X2950" s="357"/>
      <c r="Y2950" s="446"/>
      <c r="Z2950" s="443"/>
      <c r="AA2950" s="446"/>
      <c r="AB2950" s="357"/>
      <c r="AC2950" s="357"/>
      <c r="AD2950" s="357"/>
      <c r="AE2950" s="357"/>
      <c r="AF2950" s="357"/>
      <c r="AG2950" s="446"/>
      <c r="AH2950" s="357"/>
      <c r="AI2950" s="357"/>
      <c r="AJ2950" s="357"/>
      <c r="AK2950" s="357"/>
      <c r="AL2950" s="357"/>
      <c r="AM2950" s="357"/>
    </row>
    <row r="2951" spans="5:39" x14ac:dyDescent="0.25">
      <c r="E2951" s="356"/>
      <c r="F2951" s="356"/>
      <c r="G2951" s="356"/>
      <c r="H2951" s="356"/>
      <c r="I2951" s="356"/>
      <c r="J2951" s="357"/>
      <c r="K2951" s="357"/>
      <c r="L2951" s="357"/>
      <c r="M2951" s="357"/>
      <c r="N2951" s="358"/>
      <c r="O2951" s="358"/>
      <c r="P2951" s="358"/>
      <c r="Q2951" s="358"/>
      <c r="R2951" s="358"/>
      <c r="S2951" s="358"/>
      <c r="T2951" s="359"/>
      <c r="U2951" s="360"/>
      <c r="V2951" s="360"/>
      <c r="W2951" s="357"/>
      <c r="X2951" s="357"/>
      <c r="Y2951" s="446"/>
      <c r="Z2951" s="443"/>
      <c r="AA2951" s="446"/>
      <c r="AB2951" s="357"/>
      <c r="AC2951" s="357"/>
      <c r="AD2951" s="357"/>
      <c r="AE2951" s="357"/>
      <c r="AF2951" s="357"/>
      <c r="AG2951" s="446"/>
      <c r="AH2951" s="357"/>
      <c r="AI2951" s="357"/>
      <c r="AJ2951" s="357"/>
      <c r="AK2951" s="357"/>
      <c r="AL2951" s="357"/>
      <c r="AM2951" s="357"/>
    </row>
    <row r="2952" spans="5:39" x14ac:dyDescent="0.25">
      <c r="E2952" s="356"/>
      <c r="F2952" s="356"/>
      <c r="G2952" s="356"/>
      <c r="H2952" s="356"/>
      <c r="I2952" s="356"/>
      <c r="J2952" s="357"/>
      <c r="K2952" s="357"/>
      <c r="L2952" s="357"/>
      <c r="M2952" s="357"/>
      <c r="N2952" s="358"/>
      <c r="O2952" s="358"/>
      <c r="P2952" s="358"/>
      <c r="Q2952" s="358"/>
      <c r="R2952" s="358"/>
      <c r="S2952" s="358"/>
      <c r="T2952" s="359"/>
      <c r="U2952" s="360"/>
      <c r="V2952" s="360"/>
      <c r="W2952" s="357"/>
      <c r="X2952" s="357"/>
      <c r="Y2952" s="446"/>
      <c r="Z2952" s="443"/>
      <c r="AA2952" s="446"/>
      <c r="AB2952" s="357"/>
      <c r="AC2952" s="357"/>
      <c r="AD2952" s="357"/>
      <c r="AE2952" s="357"/>
      <c r="AF2952" s="357"/>
      <c r="AG2952" s="446"/>
      <c r="AH2952" s="357"/>
      <c r="AI2952" s="357"/>
      <c r="AJ2952" s="357"/>
      <c r="AK2952" s="357"/>
      <c r="AL2952" s="357"/>
      <c r="AM2952" s="357"/>
    </row>
    <row r="2953" spans="5:39" x14ac:dyDescent="0.25">
      <c r="E2953" s="356"/>
      <c r="F2953" s="356"/>
      <c r="G2953" s="356"/>
      <c r="H2953" s="356"/>
      <c r="I2953" s="356"/>
      <c r="J2953" s="357"/>
      <c r="K2953" s="357"/>
      <c r="L2953" s="357"/>
      <c r="M2953" s="357"/>
      <c r="N2953" s="358"/>
      <c r="O2953" s="358"/>
      <c r="P2953" s="358"/>
      <c r="Q2953" s="358"/>
      <c r="R2953" s="358"/>
      <c r="S2953" s="358"/>
      <c r="T2953" s="359"/>
      <c r="U2953" s="360"/>
      <c r="V2953" s="360"/>
      <c r="W2953" s="357"/>
      <c r="X2953" s="357"/>
      <c r="Y2953" s="446"/>
      <c r="Z2953" s="443"/>
      <c r="AA2953" s="446"/>
      <c r="AB2953" s="357"/>
      <c r="AC2953" s="357"/>
      <c r="AD2953" s="357"/>
      <c r="AE2953" s="357"/>
      <c r="AF2953" s="357"/>
      <c r="AG2953" s="446"/>
      <c r="AH2953" s="357"/>
      <c r="AI2953" s="357"/>
      <c r="AJ2953" s="357"/>
      <c r="AK2953" s="357"/>
      <c r="AL2953" s="357"/>
      <c r="AM2953" s="357"/>
    </row>
    <row r="2954" spans="5:39" x14ac:dyDescent="0.25">
      <c r="E2954" s="356"/>
      <c r="F2954" s="356"/>
      <c r="G2954" s="356"/>
      <c r="H2954" s="356"/>
      <c r="I2954" s="356"/>
      <c r="J2954" s="357"/>
      <c r="K2954" s="357"/>
      <c r="L2954" s="357"/>
      <c r="M2954" s="357"/>
      <c r="N2954" s="358"/>
      <c r="O2954" s="358"/>
      <c r="P2954" s="358"/>
      <c r="Q2954" s="358"/>
      <c r="R2954" s="358"/>
      <c r="S2954" s="358"/>
      <c r="T2954" s="359"/>
      <c r="U2954" s="360"/>
      <c r="V2954" s="360"/>
      <c r="W2954" s="357"/>
      <c r="X2954" s="357"/>
      <c r="Y2954" s="446"/>
      <c r="Z2954" s="443"/>
      <c r="AA2954" s="446"/>
      <c r="AB2954" s="357"/>
      <c r="AC2954" s="357"/>
      <c r="AD2954" s="357"/>
      <c r="AE2954" s="357"/>
      <c r="AF2954" s="357"/>
      <c r="AG2954" s="446"/>
      <c r="AH2954" s="357"/>
      <c r="AI2954" s="357"/>
      <c r="AJ2954" s="357"/>
      <c r="AK2954" s="357"/>
      <c r="AL2954" s="357"/>
      <c r="AM2954" s="357"/>
    </row>
    <row r="2955" spans="5:39" x14ac:dyDescent="0.25">
      <c r="E2955" s="356"/>
      <c r="F2955" s="356"/>
      <c r="G2955" s="356"/>
      <c r="H2955" s="356"/>
      <c r="I2955" s="356"/>
      <c r="J2955" s="357"/>
      <c r="K2955" s="357"/>
      <c r="L2955" s="357"/>
      <c r="M2955" s="357"/>
      <c r="N2955" s="358"/>
      <c r="O2955" s="358"/>
      <c r="P2955" s="358"/>
      <c r="Q2955" s="358"/>
      <c r="R2955" s="358"/>
      <c r="S2955" s="358"/>
      <c r="T2955" s="359"/>
      <c r="U2955" s="360"/>
      <c r="V2955" s="360"/>
      <c r="W2955" s="357"/>
      <c r="X2955" s="357"/>
      <c r="Y2955" s="446"/>
      <c r="Z2955" s="443"/>
      <c r="AA2955" s="446"/>
      <c r="AB2955" s="357"/>
      <c r="AC2955" s="357"/>
      <c r="AD2955" s="357"/>
      <c r="AE2955" s="357"/>
      <c r="AF2955" s="357"/>
      <c r="AG2955" s="446"/>
      <c r="AH2955" s="357"/>
      <c r="AI2955" s="357"/>
      <c r="AJ2955" s="357"/>
      <c r="AK2955" s="357"/>
      <c r="AL2955" s="357"/>
      <c r="AM2955" s="357"/>
    </row>
    <row r="2956" spans="5:39" x14ac:dyDescent="0.25">
      <c r="E2956" s="356"/>
      <c r="F2956" s="356"/>
      <c r="G2956" s="356"/>
      <c r="H2956" s="356"/>
      <c r="I2956" s="356"/>
      <c r="J2956" s="357"/>
      <c r="K2956" s="357"/>
      <c r="L2956" s="357"/>
      <c r="M2956" s="357"/>
      <c r="N2956" s="358"/>
      <c r="O2956" s="358"/>
      <c r="P2956" s="358"/>
      <c r="Q2956" s="358"/>
      <c r="R2956" s="358"/>
      <c r="S2956" s="358"/>
      <c r="T2956" s="359"/>
      <c r="U2956" s="360"/>
      <c r="V2956" s="360"/>
      <c r="W2956" s="357"/>
      <c r="X2956" s="357"/>
      <c r="Y2956" s="446"/>
      <c r="Z2956" s="443"/>
      <c r="AA2956" s="446"/>
      <c r="AB2956" s="357"/>
      <c r="AC2956" s="357"/>
      <c r="AD2956" s="357"/>
      <c r="AE2956" s="357"/>
      <c r="AF2956" s="357"/>
      <c r="AG2956" s="446"/>
      <c r="AH2956" s="357"/>
      <c r="AI2956" s="357"/>
      <c r="AJ2956" s="357"/>
      <c r="AK2956" s="357"/>
      <c r="AL2956" s="357"/>
      <c r="AM2956" s="357"/>
    </row>
    <row r="2957" spans="5:39" x14ac:dyDescent="0.25">
      <c r="E2957" s="356"/>
      <c r="F2957" s="356"/>
      <c r="G2957" s="356"/>
      <c r="H2957" s="356"/>
      <c r="I2957" s="356"/>
      <c r="J2957" s="357"/>
      <c r="K2957" s="357"/>
      <c r="L2957" s="357"/>
      <c r="M2957" s="357"/>
      <c r="N2957" s="358"/>
      <c r="O2957" s="358"/>
      <c r="P2957" s="358"/>
      <c r="Q2957" s="358"/>
      <c r="R2957" s="358"/>
      <c r="S2957" s="358"/>
      <c r="T2957" s="359"/>
      <c r="U2957" s="360"/>
      <c r="V2957" s="360"/>
      <c r="W2957" s="357"/>
      <c r="X2957" s="357"/>
      <c r="Y2957" s="446"/>
      <c r="Z2957" s="443"/>
      <c r="AA2957" s="446"/>
      <c r="AB2957" s="357"/>
      <c r="AC2957" s="357"/>
      <c r="AD2957" s="357"/>
      <c r="AE2957" s="357"/>
      <c r="AF2957" s="357"/>
      <c r="AG2957" s="446"/>
      <c r="AH2957" s="357"/>
      <c r="AI2957" s="357"/>
      <c r="AJ2957" s="357"/>
      <c r="AK2957" s="357"/>
      <c r="AL2957" s="357"/>
      <c r="AM2957" s="357"/>
    </row>
    <row r="2958" spans="5:39" x14ac:dyDescent="0.25">
      <c r="E2958" s="356"/>
      <c r="F2958" s="356"/>
      <c r="G2958" s="356"/>
      <c r="H2958" s="356"/>
      <c r="I2958" s="356"/>
      <c r="J2958" s="357"/>
      <c r="K2958" s="357"/>
      <c r="L2958" s="357"/>
      <c r="M2958" s="357"/>
      <c r="N2958" s="358"/>
      <c r="O2958" s="358"/>
      <c r="P2958" s="358"/>
      <c r="Q2958" s="358"/>
      <c r="R2958" s="358"/>
      <c r="S2958" s="358"/>
      <c r="T2958" s="359"/>
      <c r="U2958" s="360"/>
      <c r="V2958" s="360"/>
      <c r="W2958" s="357"/>
      <c r="X2958" s="357"/>
      <c r="Y2958" s="446"/>
      <c r="Z2958" s="443"/>
      <c r="AA2958" s="446"/>
      <c r="AB2958" s="357"/>
      <c r="AC2958" s="357"/>
      <c r="AD2958" s="357"/>
      <c r="AE2958" s="357"/>
      <c r="AF2958" s="357"/>
      <c r="AG2958" s="446"/>
      <c r="AH2958" s="357"/>
      <c r="AI2958" s="357"/>
      <c r="AJ2958" s="357"/>
      <c r="AK2958" s="357"/>
      <c r="AL2958" s="357"/>
      <c r="AM2958" s="357"/>
    </row>
    <row r="2959" spans="5:39" x14ac:dyDescent="0.25">
      <c r="E2959" s="356"/>
      <c r="F2959" s="356"/>
      <c r="G2959" s="356"/>
      <c r="H2959" s="356"/>
      <c r="I2959" s="356"/>
      <c r="J2959" s="357"/>
      <c r="K2959" s="357"/>
      <c r="L2959" s="357"/>
      <c r="M2959" s="357"/>
      <c r="N2959" s="358"/>
      <c r="O2959" s="358"/>
      <c r="P2959" s="358"/>
      <c r="Q2959" s="358"/>
      <c r="R2959" s="358"/>
      <c r="S2959" s="358"/>
      <c r="T2959" s="359"/>
      <c r="U2959" s="360"/>
      <c r="V2959" s="360"/>
      <c r="W2959" s="357"/>
      <c r="X2959" s="357"/>
      <c r="Y2959" s="446"/>
      <c r="Z2959" s="443"/>
      <c r="AA2959" s="446"/>
      <c r="AB2959" s="357"/>
      <c r="AC2959" s="357"/>
      <c r="AD2959" s="357"/>
      <c r="AE2959" s="357"/>
      <c r="AF2959" s="357"/>
      <c r="AG2959" s="446"/>
      <c r="AH2959" s="357"/>
      <c r="AI2959" s="357"/>
      <c r="AJ2959" s="357"/>
      <c r="AK2959" s="357"/>
      <c r="AL2959" s="357"/>
      <c r="AM2959" s="357"/>
    </row>
    <row r="2960" spans="5:39" x14ac:dyDescent="0.25">
      <c r="E2960" s="356"/>
      <c r="F2960" s="356"/>
      <c r="G2960" s="356"/>
      <c r="H2960" s="356"/>
      <c r="I2960" s="356"/>
      <c r="J2960" s="357"/>
      <c r="K2960" s="357"/>
      <c r="L2960" s="357"/>
      <c r="M2960" s="357"/>
      <c r="N2960" s="358"/>
      <c r="O2960" s="358"/>
      <c r="P2960" s="358"/>
      <c r="Q2960" s="358"/>
      <c r="R2960" s="358"/>
      <c r="S2960" s="358"/>
      <c r="T2960" s="359"/>
      <c r="U2960" s="360"/>
      <c r="V2960" s="360"/>
      <c r="W2960" s="357"/>
      <c r="X2960" s="357"/>
      <c r="Y2960" s="446"/>
      <c r="Z2960" s="443"/>
      <c r="AA2960" s="446"/>
      <c r="AB2960" s="357"/>
      <c r="AC2960" s="357"/>
      <c r="AD2960" s="357"/>
      <c r="AE2960" s="357"/>
      <c r="AF2960" s="357"/>
      <c r="AG2960" s="446"/>
      <c r="AH2960" s="357"/>
      <c r="AI2960" s="357"/>
      <c r="AJ2960" s="357"/>
      <c r="AK2960" s="357"/>
      <c r="AL2960" s="357"/>
      <c r="AM2960" s="357"/>
    </row>
    <row r="2961" spans="5:39" x14ac:dyDescent="0.25">
      <c r="E2961" s="356"/>
      <c r="F2961" s="356"/>
      <c r="G2961" s="356"/>
      <c r="H2961" s="356"/>
      <c r="I2961" s="356"/>
      <c r="J2961" s="357"/>
      <c r="K2961" s="357"/>
      <c r="L2961" s="357"/>
      <c r="M2961" s="357"/>
      <c r="N2961" s="358"/>
      <c r="O2961" s="358"/>
      <c r="P2961" s="358"/>
      <c r="Q2961" s="358"/>
      <c r="R2961" s="358"/>
      <c r="S2961" s="358"/>
      <c r="T2961" s="359"/>
      <c r="U2961" s="360"/>
      <c r="V2961" s="360"/>
      <c r="W2961" s="357"/>
      <c r="X2961" s="357"/>
      <c r="Y2961" s="446"/>
      <c r="Z2961" s="443"/>
      <c r="AA2961" s="446"/>
      <c r="AB2961" s="357"/>
      <c r="AC2961" s="357"/>
      <c r="AD2961" s="357"/>
      <c r="AE2961" s="357"/>
      <c r="AF2961" s="357"/>
      <c r="AG2961" s="446"/>
      <c r="AH2961" s="357"/>
      <c r="AI2961" s="357"/>
      <c r="AJ2961" s="357"/>
      <c r="AK2961" s="357"/>
      <c r="AL2961" s="357"/>
      <c r="AM2961" s="357"/>
    </row>
    <row r="2962" spans="5:39" x14ac:dyDescent="0.25">
      <c r="E2962" s="356"/>
      <c r="F2962" s="356"/>
      <c r="G2962" s="356"/>
      <c r="H2962" s="356"/>
      <c r="I2962" s="356"/>
      <c r="J2962" s="357"/>
      <c r="K2962" s="357"/>
      <c r="L2962" s="357"/>
      <c r="M2962" s="357"/>
      <c r="N2962" s="358"/>
      <c r="O2962" s="358"/>
      <c r="P2962" s="358"/>
      <c r="Q2962" s="358"/>
      <c r="R2962" s="358"/>
      <c r="S2962" s="358"/>
      <c r="T2962" s="359"/>
      <c r="U2962" s="360"/>
      <c r="V2962" s="360"/>
      <c r="W2962" s="357"/>
      <c r="X2962" s="357"/>
      <c r="Y2962" s="446"/>
      <c r="Z2962" s="443"/>
      <c r="AA2962" s="446"/>
      <c r="AB2962" s="357"/>
      <c r="AC2962" s="357"/>
      <c r="AD2962" s="357"/>
      <c r="AE2962" s="357"/>
      <c r="AF2962" s="357"/>
      <c r="AG2962" s="446"/>
      <c r="AH2962" s="357"/>
      <c r="AI2962" s="357"/>
      <c r="AJ2962" s="357"/>
      <c r="AK2962" s="357"/>
      <c r="AL2962" s="357"/>
      <c r="AM2962" s="357"/>
    </row>
    <row r="2963" spans="5:39" x14ac:dyDescent="0.25">
      <c r="E2963" s="356"/>
      <c r="F2963" s="356"/>
      <c r="G2963" s="356"/>
      <c r="H2963" s="356"/>
      <c r="I2963" s="356"/>
      <c r="J2963" s="357"/>
      <c r="K2963" s="357"/>
      <c r="L2963" s="357"/>
      <c r="M2963" s="357"/>
      <c r="N2963" s="358"/>
      <c r="O2963" s="358"/>
      <c r="P2963" s="358"/>
      <c r="Q2963" s="358"/>
      <c r="R2963" s="358"/>
      <c r="S2963" s="358"/>
      <c r="T2963" s="359"/>
      <c r="U2963" s="360"/>
      <c r="V2963" s="360"/>
      <c r="W2963" s="357"/>
      <c r="X2963" s="357"/>
      <c r="Y2963" s="446"/>
      <c r="Z2963" s="443"/>
      <c r="AA2963" s="446"/>
      <c r="AB2963" s="357"/>
      <c r="AC2963" s="357"/>
      <c r="AD2963" s="357"/>
      <c r="AE2963" s="357"/>
      <c r="AF2963" s="357"/>
      <c r="AG2963" s="446"/>
      <c r="AH2963" s="357"/>
      <c r="AI2963" s="357"/>
      <c r="AJ2963" s="357"/>
      <c r="AK2963" s="357"/>
      <c r="AL2963" s="357"/>
      <c r="AM2963" s="357"/>
    </row>
    <row r="2964" spans="5:39" x14ac:dyDescent="0.25">
      <c r="E2964" s="356"/>
      <c r="F2964" s="356"/>
      <c r="G2964" s="356"/>
      <c r="H2964" s="356"/>
      <c r="I2964" s="356"/>
      <c r="J2964" s="357"/>
      <c r="K2964" s="357"/>
      <c r="L2964" s="357"/>
      <c r="M2964" s="357"/>
      <c r="N2964" s="358"/>
      <c r="O2964" s="358"/>
      <c r="P2964" s="358"/>
      <c r="Q2964" s="358"/>
      <c r="R2964" s="358"/>
      <c r="S2964" s="358"/>
      <c r="T2964" s="359"/>
      <c r="U2964" s="360"/>
      <c r="V2964" s="360"/>
      <c r="W2964" s="357"/>
      <c r="X2964" s="357"/>
      <c r="Y2964" s="446"/>
      <c r="Z2964" s="443"/>
      <c r="AA2964" s="446"/>
      <c r="AB2964" s="357"/>
      <c r="AC2964" s="357"/>
      <c r="AD2964" s="357"/>
      <c r="AE2964" s="357"/>
      <c r="AF2964" s="357"/>
      <c r="AG2964" s="446"/>
      <c r="AH2964" s="357"/>
      <c r="AI2964" s="357"/>
      <c r="AJ2964" s="357"/>
      <c r="AK2964" s="357"/>
      <c r="AL2964" s="357"/>
      <c r="AM2964" s="357"/>
    </row>
    <row r="2965" spans="5:39" x14ac:dyDescent="0.25">
      <c r="E2965" s="356"/>
      <c r="F2965" s="356"/>
      <c r="G2965" s="356"/>
      <c r="H2965" s="356"/>
      <c r="I2965" s="356"/>
      <c r="J2965" s="357"/>
      <c r="K2965" s="357"/>
      <c r="L2965" s="357"/>
      <c r="M2965" s="357"/>
      <c r="N2965" s="358"/>
      <c r="O2965" s="358"/>
      <c r="P2965" s="358"/>
      <c r="Q2965" s="358"/>
      <c r="R2965" s="358"/>
      <c r="S2965" s="358"/>
      <c r="T2965" s="359"/>
      <c r="U2965" s="360"/>
      <c r="V2965" s="360"/>
      <c r="W2965" s="357"/>
      <c r="X2965" s="357"/>
      <c r="Y2965" s="446"/>
      <c r="Z2965" s="443"/>
      <c r="AA2965" s="446"/>
      <c r="AB2965" s="357"/>
      <c r="AC2965" s="357"/>
      <c r="AD2965" s="357"/>
      <c r="AE2965" s="357"/>
      <c r="AF2965" s="357"/>
      <c r="AG2965" s="446"/>
      <c r="AH2965" s="357"/>
      <c r="AI2965" s="357"/>
      <c r="AJ2965" s="357"/>
      <c r="AK2965" s="357"/>
      <c r="AL2965" s="357"/>
      <c r="AM2965" s="357"/>
    </row>
    <row r="2966" spans="5:39" x14ac:dyDescent="0.25">
      <c r="E2966" s="356"/>
      <c r="F2966" s="356"/>
      <c r="G2966" s="356"/>
      <c r="H2966" s="356"/>
      <c r="I2966" s="356"/>
      <c r="J2966" s="357"/>
      <c r="K2966" s="357"/>
      <c r="L2966" s="357"/>
      <c r="M2966" s="357"/>
      <c r="N2966" s="358"/>
      <c r="O2966" s="358"/>
      <c r="P2966" s="358"/>
      <c r="Q2966" s="358"/>
      <c r="R2966" s="358"/>
      <c r="S2966" s="358"/>
      <c r="T2966" s="359"/>
      <c r="U2966" s="360"/>
      <c r="V2966" s="360"/>
      <c r="W2966" s="357"/>
      <c r="X2966" s="357"/>
      <c r="Y2966" s="446"/>
      <c r="Z2966" s="443"/>
      <c r="AA2966" s="446"/>
      <c r="AB2966" s="357"/>
      <c r="AC2966" s="357"/>
      <c r="AD2966" s="357"/>
      <c r="AE2966" s="357"/>
      <c r="AF2966" s="357"/>
      <c r="AG2966" s="446"/>
      <c r="AH2966" s="357"/>
      <c r="AI2966" s="357"/>
      <c r="AJ2966" s="357"/>
      <c r="AK2966" s="357"/>
      <c r="AL2966" s="357"/>
      <c r="AM2966" s="357"/>
    </row>
    <row r="2967" spans="5:39" x14ac:dyDescent="0.25">
      <c r="E2967" s="356"/>
      <c r="F2967" s="356"/>
      <c r="G2967" s="356"/>
      <c r="H2967" s="356"/>
      <c r="I2967" s="356"/>
      <c r="J2967" s="357"/>
      <c r="K2967" s="357"/>
      <c r="L2967" s="357"/>
      <c r="M2967" s="357"/>
      <c r="N2967" s="358"/>
      <c r="O2967" s="358"/>
      <c r="P2967" s="358"/>
      <c r="Q2967" s="358"/>
      <c r="R2967" s="358"/>
      <c r="S2967" s="358"/>
      <c r="T2967" s="359"/>
      <c r="U2967" s="360"/>
      <c r="V2967" s="360"/>
      <c r="W2967" s="357"/>
      <c r="X2967" s="357"/>
      <c r="Y2967" s="446"/>
      <c r="Z2967" s="443"/>
      <c r="AA2967" s="446"/>
      <c r="AB2967" s="357"/>
      <c r="AC2967" s="357"/>
      <c r="AD2967" s="357"/>
      <c r="AE2967" s="357"/>
      <c r="AF2967" s="357"/>
      <c r="AG2967" s="446"/>
      <c r="AH2967" s="357"/>
      <c r="AI2967" s="357"/>
      <c r="AJ2967" s="357"/>
      <c r="AK2967" s="357"/>
      <c r="AL2967" s="357"/>
      <c r="AM2967" s="357"/>
    </row>
    <row r="2968" spans="5:39" x14ac:dyDescent="0.25">
      <c r="E2968" s="356"/>
      <c r="F2968" s="356"/>
      <c r="G2968" s="356"/>
      <c r="H2968" s="356"/>
      <c r="I2968" s="356"/>
      <c r="J2968" s="357"/>
      <c r="K2968" s="357"/>
      <c r="L2968" s="357"/>
      <c r="M2968" s="357"/>
      <c r="N2968" s="358"/>
      <c r="O2968" s="358"/>
      <c r="P2968" s="358"/>
      <c r="Q2968" s="358"/>
      <c r="R2968" s="358"/>
      <c r="S2968" s="358"/>
      <c r="T2968" s="359"/>
      <c r="U2968" s="360"/>
      <c r="V2968" s="360"/>
      <c r="W2968" s="357"/>
      <c r="X2968" s="357"/>
      <c r="Y2968" s="446"/>
      <c r="Z2968" s="443"/>
      <c r="AA2968" s="446"/>
      <c r="AB2968" s="357"/>
      <c r="AC2968" s="357"/>
      <c r="AD2968" s="357"/>
      <c r="AE2968" s="357"/>
      <c r="AF2968" s="357"/>
      <c r="AG2968" s="446"/>
      <c r="AH2968" s="357"/>
      <c r="AI2968" s="357"/>
      <c r="AJ2968" s="357"/>
      <c r="AK2968" s="357"/>
      <c r="AL2968" s="357"/>
      <c r="AM2968" s="357"/>
    </row>
    <row r="2969" spans="5:39" x14ac:dyDescent="0.25">
      <c r="E2969" s="356"/>
      <c r="F2969" s="356"/>
      <c r="G2969" s="356"/>
      <c r="H2969" s="356"/>
      <c r="I2969" s="356"/>
      <c r="J2969" s="357"/>
      <c r="K2969" s="357"/>
      <c r="L2969" s="357"/>
      <c r="M2969" s="357"/>
      <c r="N2969" s="358"/>
      <c r="O2969" s="358"/>
      <c r="P2969" s="358"/>
      <c r="Q2969" s="358"/>
      <c r="R2969" s="358"/>
      <c r="S2969" s="358"/>
      <c r="T2969" s="359"/>
      <c r="U2969" s="360"/>
      <c r="V2969" s="360"/>
      <c r="W2969" s="357"/>
      <c r="X2969" s="357"/>
      <c r="Y2969" s="446"/>
      <c r="Z2969" s="443"/>
      <c r="AA2969" s="446"/>
      <c r="AB2969" s="357"/>
      <c r="AC2969" s="357"/>
      <c r="AD2969" s="357"/>
      <c r="AE2969" s="357"/>
      <c r="AF2969" s="357"/>
      <c r="AG2969" s="446"/>
      <c r="AH2969" s="357"/>
      <c r="AI2969" s="357"/>
      <c r="AJ2969" s="357"/>
      <c r="AK2969" s="357"/>
      <c r="AL2969" s="357"/>
      <c r="AM2969" s="357"/>
    </row>
    <row r="2970" spans="5:39" x14ac:dyDescent="0.25">
      <c r="E2970" s="356"/>
      <c r="F2970" s="356"/>
      <c r="G2970" s="356"/>
      <c r="H2970" s="356"/>
      <c r="I2970" s="356"/>
      <c r="J2970" s="357"/>
      <c r="K2970" s="357"/>
      <c r="L2970" s="357"/>
      <c r="M2970" s="357"/>
      <c r="N2970" s="358"/>
      <c r="O2970" s="358"/>
      <c r="P2970" s="358"/>
      <c r="Q2970" s="358"/>
      <c r="R2970" s="358"/>
      <c r="S2970" s="358"/>
      <c r="T2970" s="359"/>
      <c r="U2970" s="360"/>
      <c r="V2970" s="360"/>
      <c r="W2970" s="357"/>
      <c r="X2970" s="357"/>
      <c r="Y2970" s="446"/>
      <c r="Z2970" s="443"/>
      <c r="AA2970" s="446"/>
      <c r="AB2970" s="357"/>
      <c r="AC2970" s="357"/>
      <c r="AD2970" s="357"/>
      <c r="AE2970" s="357"/>
      <c r="AF2970" s="357"/>
      <c r="AG2970" s="446"/>
      <c r="AH2970" s="357"/>
      <c r="AI2970" s="357"/>
      <c r="AJ2970" s="357"/>
      <c r="AK2970" s="357"/>
      <c r="AL2970" s="357"/>
      <c r="AM2970" s="357"/>
    </row>
    <row r="2971" spans="5:39" x14ac:dyDescent="0.25">
      <c r="E2971" s="356"/>
      <c r="F2971" s="356"/>
      <c r="G2971" s="356"/>
      <c r="H2971" s="356"/>
      <c r="I2971" s="356"/>
      <c r="J2971" s="357"/>
      <c r="K2971" s="357"/>
      <c r="L2971" s="357"/>
      <c r="M2971" s="357"/>
      <c r="N2971" s="358"/>
      <c r="O2971" s="358"/>
      <c r="P2971" s="358"/>
      <c r="Q2971" s="358"/>
      <c r="R2971" s="358"/>
      <c r="S2971" s="358"/>
      <c r="T2971" s="359"/>
      <c r="U2971" s="360"/>
      <c r="V2971" s="360"/>
      <c r="W2971" s="357"/>
      <c r="X2971" s="357"/>
      <c r="Y2971" s="446"/>
      <c r="Z2971" s="443"/>
      <c r="AA2971" s="446"/>
      <c r="AB2971" s="357"/>
      <c r="AC2971" s="357"/>
      <c r="AD2971" s="357"/>
      <c r="AE2971" s="357"/>
      <c r="AF2971" s="357"/>
      <c r="AG2971" s="446"/>
      <c r="AH2971" s="357"/>
      <c r="AI2971" s="357"/>
      <c r="AJ2971" s="357"/>
      <c r="AK2971" s="357"/>
      <c r="AL2971" s="357"/>
      <c r="AM2971" s="357"/>
    </row>
    <row r="2972" spans="5:39" x14ac:dyDescent="0.25">
      <c r="E2972" s="356"/>
      <c r="F2972" s="356"/>
      <c r="G2972" s="356"/>
      <c r="H2972" s="356"/>
      <c r="I2972" s="356"/>
      <c r="J2972" s="357"/>
      <c r="K2972" s="357"/>
      <c r="L2972" s="357"/>
      <c r="M2972" s="357"/>
      <c r="N2972" s="358"/>
      <c r="O2972" s="358"/>
      <c r="P2972" s="358"/>
      <c r="Q2972" s="358"/>
      <c r="R2972" s="358"/>
      <c r="S2972" s="358"/>
      <c r="T2972" s="359"/>
      <c r="U2972" s="360"/>
      <c r="V2972" s="360"/>
      <c r="W2972" s="357"/>
      <c r="X2972" s="357"/>
      <c r="Y2972" s="446"/>
      <c r="Z2972" s="443"/>
      <c r="AA2972" s="446"/>
      <c r="AB2972" s="357"/>
      <c r="AC2972" s="357"/>
      <c r="AD2972" s="357"/>
      <c r="AE2972" s="357"/>
      <c r="AF2972" s="357"/>
      <c r="AG2972" s="446"/>
      <c r="AH2972" s="357"/>
      <c r="AI2972" s="357"/>
      <c r="AJ2972" s="357"/>
      <c r="AK2972" s="357"/>
      <c r="AL2972" s="357"/>
      <c r="AM2972" s="357"/>
    </row>
    <row r="2973" spans="5:39" x14ac:dyDescent="0.25">
      <c r="E2973" s="356"/>
      <c r="F2973" s="356"/>
      <c r="G2973" s="356"/>
      <c r="H2973" s="356"/>
      <c r="I2973" s="356"/>
      <c r="J2973" s="357"/>
      <c r="K2973" s="357"/>
      <c r="L2973" s="357"/>
      <c r="M2973" s="357"/>
      <c r="N2973" s="358"/>
      <c r="O2973" s="358"/>
      <c r="P2973" s="358"/>
      <c r="Q2973" s="358"/>
      <c r="R2973" s="358"/>
      <c r="S2973" s="358"/>
      <c r="T2973" s="359"/>
      <c r="U2973" s="360"/>
      <c r="V2973" s="360"/>
      <c r="W2973" s="357"/>
      <c r="X2973" s="357"/>
      <c r="Y2973" s="446"/>
      <c r="Z2973" s="443"/>
      <c r="AA2973" s="446"/>
      <c r="AB2973" s="357"/>
      <c r="AC2973" s="357"/>
      <c r="AD2973" s="357"/>
      <c r="AE2973" s="357"/>
      <c r="AF2973" s="357"/>
      <c r="AG2973" s="446"/>
      <c r="AH2973" s="357"/>
      <c r="AI2973" s="357"/>
      <c r="AJ2973" s="357"/>
      <c r="AK2973" s="357"/>
      <c r="AL2973" s="357"/>
      <c r="AM2973" s="357"/>
    </row>
    <row r="2974" spans="5:39" x14ac:dyDescent="0.25">
      <c r="E2974" s="356"/>
      <c r="F2974" s="356"/>
      <c r="G2974" s="356"/>
      <c r="H2974" s="356"/>
      <c r="I2974" s="356"/>
      <c r="J2974" s="357"/>
      <c r="K2974" s="357"/>
      <c r="L2974" s="357"/>
      <c r="M2974" s="357"/>
      <c r="N2974" s="358"/>
      <c r="O2974" s="358"/>
      <c r="P2974" s="358"/>
      <c r="Q2974" s="358"/>
      <c r="R2974" s="358"/>
      <c r="S2974" s="358"/>
      <c r="T2974" s="359"/>
      <c r="U2974" s="360"/>
      <c r="V2974" s="360"/>
      <c r="W2974" s="357"/>
      <c r="X2974" s="357"/>
      <c r="Y2974" s="446"/>
      <c r="Z2974" s="443"/>
      <c r="AA2974" s="446"/>
      <c r="AB2974" s="357"/>
      <c r="AC2974" s="357"/>
      <c r="AD2974" s="357"/>
      <c r="AE2974" s="357"/>
      <c r="AF2974" s="357"/>
      <c r="AG2974" s="446"/>
      <c r="AH2974" s="357"/>
      <c r="AI2974" s="357"/>
      <c r="AJ2974" s="357"/>
      <c r="AK2974" s="357"/>
      <c r="AL2974" s="357"/>
      <c r="AM2974" s="357"/>
    </row>
    <row r="2975" spans="5:39" x14ac:dyDescent="0.25">
      <c r="E2975" s="356"/>
      <c r="F2975" s="356"/>
      <c r="G2975" s="356"/>
      <c r="H2975" s="356"/>
      <c r="I2975" s="356"/>
      <c r="J2975" s="357"/>
      <c r="K2975" s="357"/>
      <c r="L2975" s="357"/>
      <c r="M2975" s="357"/>
      <c r="N2975" s="358"/>
      <c r="O2975" s="358"/>
      <c r="P2975" s="358"/>
      <c r="Q2975" s="358"/>
      <c r="R2975" s="358"/>
      <c r="S2975" s="358"/>
      <c r="T2975" s="359"/>
      <c r="U2975" s="360"/>
      <c r="V2975" s="360"/>
      <c r="W2975" s="357"/>
      <c r="X2975" s="357"/>
      <c r="Y2975" s="446"/>
      <c r="Z2975" s="443"/>
      <c r="AA2975" s="446"/>
      <c r="AB2975" s="357"/>
      <c r="AC2975" s="357"/>
      <c r="AD2975" s="357"/>
      <c r="AE2975" s="357"/>
      <c r="AF2975" s="357"/>
      <c r="AG2975" s="446"/>
      <c r="AH2975" s="357"/>
      <c r="AI2975" s="357"/>
      <c r="AJ2975" s="357"/>
      <c r="AK2975" s="357"/>
      <c r="AL2975" s="357"/>
      <c r="AM2975" s="357"/>
    </row>
    <row r="2976" spans="5:39" x14ac:dyDescent="0.25">
      <c r="E2976" s="356"/>
      <c r="F2976" s="356"/>
      <c r="G2976" s="356"/>
      <c r="H2976" s="356"/>
      <c r="I2976" s="356"/>
      <c r="J2976" s="357"/>
      <c r="K2976" s="357"/>
      <c r="L2976" s="357"/>
      <c r="M2976" s="357"/>
      <c r="N2976" s="358"/>
      <c r="O2976" s="358"/>
      <c r="P2976" s="358"/>
      <c r="Q2976" s="358"/>
      <c r="R2976" s="358"/>
      <c r="S2976" s="358"/>
      <c r="T2976" s="359"/>
      <c r="U2976" s="360"/>
      <c r="V2976" s="360"/>
      <c r="W2976" s="357"/>
      <c r="X2976" s="357"/>
      <c r="Y2976" s="446"/>
      <c r="Z2976" s="443"/>
      <c r="AA2976" s="446"/>
      <c r="AB2976" s="357"/>
      <c r="AC2976" s="357"/>
      <c r="AD2976" s="357"/>
      <c r="AE2976" s="357"/>
      <c r="AF2976" s="357"/>
      <c r="AG2976" s="446"/>
      <c r="AH2976" s="357"/>
      <c r="AI2976" s="357"/>
      <c r="AJ2976" s="357"/>
      <c r="AK2976" s="357"/>
      <c r="AL2976" s="357"/>
      <c r="AM2976" s="357"/>
    </row>
    <row r="2977" spans="5:39" x14ac:dyDescent="0.25">
      <c r="E2977" s="356"/>
      <c r="F2977" s="356"/>
      <c r="G2977" s="356"/>
      <c r="H2977" s="356"/>
      <c r="I2977" s="356"/>
      <c r="J2977" s="357"/>
      <c r="K2977" s="357"/>
      <c r="L2977" s="357"/>
      <c r="M2977" s="357"/>
      <c r="N2977" s="358"/>
      <c r="O2977" s="358"/>
      <c r="P2977" s="358"/>
      <c r="Q2977" s="358"/>
      <c r="R2977" s="358"/>
      <c r="S2977" s="358"/>
      <c r="T2977" s="359"/>
      <c r="U2977" s="360"/>
      <c r="V2977" s="360"/>
      <c r="W2977" s="357"/>
      <c r="X2977" s="357"/>
      <c r="Y2977" s="446"/>
      <c r="Z2977" s="443"/>
      <c r="AA2977" s="446"/>
      <c r="AB2977" s="357"/>
      <c r="AC2977" s="357"/>
      <c r="AD2977" s="357"/>
      <c r="AE2977" s="357"/>
      <c r="AF2977" s="357"/>
      <c r="AG2977" s="446"/>
      <c r="AH2977" s="357"/>
      <c r="AI2977" s="357"/>
      <c r="AJ2977" s="357"/>
      <c r="AK2977" s="357"/>
      <c r="AL2977" s="357"/>
      <c r="AM2977" s="357"/>
    </row>
    <row r="2978" spans="5:39" x14ac:dyDescent="0.25">
      <c r="E2978" s="356"/>
      <c r="F2978" s="356"/>
      <c r="G2978" s="356"/>
      <c r="H2978" s="356"/>
      <c r="I2978" s="356"/>
      <c r="J2978" s="357"/>
      <c r="K2978" s="357"/>
      <c r="L2978" s="357"/>
      <c r="M2978" s="357"/>
      <c r="N2978" s="358"/>
      <c r="O2978" s="358"/>
      <c r="P2978" s="358"/>
      <c r="Q2978" s="358"/>
      <c r="R2978" s="358"/>
      <c r="S2978" s="358"/>
      <c r="T2978" s="359"/>
      <c r="U2978" s="360"/>
      <c r="V2978" s="360"/>
      <c r="W2978" s="357"/>
      <c r="X2978" s="357"/>
      <c r="Y2978" s="446"/>
      <c r="Z2978" s="443"/>
      <c r="AA2978" s="446"/>
      <c r="AB2978" s="357"/>
      <c r="AC2978" s="357"/>
      <c r="AD2978" s="357"/>
      <c r="AE2978" s="357"/>
      <c r="AF2978" s="357"/>
      <c r="AG2978" s="446"/>
      <c r="AH2978" s="357"/>
      <c r="AI2978" s="357"/>
      <c r="AJ2978" s="357"/>
      <c r="AK2978" s="357"/>
      <c r="AL2978" s="357"/>
      <c r="AM2978" s="357"/>
    </row>
    <row r="2979" spans="5:39" x14ac:dyDescent="0.25">
      <c r="E2979" s="356"/>
      <c r="F2979" s="356"/>
      <c r="G2979" s="356"/>
      <c r="H2979" s="356"/>
      <c r="I2979" s="356"/>
      <c r="J2979" s="357"/>
      <c r="K2979" s="357"/>
      <c r="L2979" s="357"/>
      <c r="M2979" s="357"/>
      <c r="N2979" s="358"/>
      <c r="O2979" s="358"/>
      <c r="P2979" s="358"/>
      <c r="Q2979" s="358"/>
      <c r="R2979" s="358"/>
      <c r="S2979" s="358"/>
      <c r="T2979" s="359"/>
      <c r="U2979" s="360"/>
      <c r="V2979" s="360"/>
      <c r="W2979" s="357"/>
      <c r="X2979" s="357"/>
      <c r="Y2979" s="446"/>
      <c r="Z2979" s="443"/>
      <c r="AA2979" s="446"/>
      <c r="AB2979" s="357"/>
      <c r="AC2979" s="357"/>
      <c r="AD2979" s="357"/>
      <c r="AE2979" s="357"/>
      <c r="AF2979" s="357"/>
      <c r="AG2979" s="446"/>
      <c r="AH2979" s="357"/>
      <c r="AI2979" s="357"/>
      <c r="AJ2979" s="357"/>
      <c r="AK2979" s="357"/>
      <c r="AL2979" s="357"/>
      <c r="AM2979" s="357"/>
    </row>
    <row r="2980" spans="5:39" x14ac:dyDescent="0.25">
      <c r="E2980" s="356"/>
      <c r="F2980" s="356"/>
      <c r="G2980" s="356"/>
      <c r="H2980" s="356"/>
      <c r="I2980" s="356"/>
      <c r="J2980" s="357"/>
      <c r="K2980" s="357"/>
      <c r="L2980" s="357"/>
      <c r="M2980" s="357"/>
      <c r="N2980" s="358"/>
      <c r="O2980" s="358"/>
      <c r="P2980" s="358"/>
      <c r="Q2980" s="358"/>
      <c r="R2980" s="358"/>
      <c r="S2980" s="358"/>
      <c r="T2980" s="359"/>
      <c r="U2980" s="360"/>
      <c r="V2980" s="360"/>
      <c r="W2980" s="357"/>
      <c r="X2980" s="357"/>
      <c r="Y2980" s="446"/>
      <c r="Z2980" s="443"/>
      <c r="AA2980" s="446"/>
      <c r="AB2980" s="357"/>
      <c r="AC2980" s="357"/>
      <c r="AD2980" s="357"/>
      <c r="AE2980" s="357"/>
      <c r="AF2980" s="357"/>
      <c r="AG2980" s="446"/>
      <c r="AH2980" s="357"/>
      <c r="AI2980" s="357"/>
      <c r="AJ2980" s="357"/>
      <c r="AK2980" s="357"/>
      <c r="AL2980" s="357"/>
      <c r="AM2980" s="357"/>
    </row>
    <row r="2981" spans="5:39" x14ac:dyDescent="0.25">
      <c r="E2981" s="356"/>
      <c r="F2981" s="356"/>
      <c r="G2981" s="356"/>
      <c r="H2981" s="356"/>
      <c r="I2981" s="356"/>
      <c r="J2981" s="357"/>
      <c r="K2981" s="357"/>
      <c r="L2981" s="357"/>
      <c r="M2981" s="357"/>
      <c r="N2981" s="358"/>
      <c r="O2981" s="358"/>
      <c r="P2981" s="358"/>
      <c r="Q2981" s="358"/>
      <c r="R2981" s="358"/>
      <c r="S2981" s="358"/>
      <c r="T2981" s="359"/>
      <c r="U2981" s="360"/>
      <c r="V2981" s="360"/>
      <c r="W2981" s="357"/>
      <c r="X2981" s="357"/>
      <c r="Y2981" s="446"/>
      <c r="Z2981" s="443"/>
      <c r="AA2981" s="446"/>
      <c r="AB2981" s="357"/>
      <c r="AC2981" s="357"/>
      <c r="AD2981" s="357"/>
      <c r="AE2981" s="357"/>
      <c r="AF2981" s="357"/>
      <c r="AG2981" s="446"/>
      <c r="AH2981" s="357"/>
      <c r="AI2981" s="357"/>
      <c r="AJ2981" s="357"/>
      <c r="AK2981" s="357"/>
      <c r="AL2981" s="357"/>
      <c r="AM2981" s="357"/>
    </row>
    <row r="2982" spans="5:39" x14ac:dyDescent="0.25">
      <c r="E2982" s="356"/>
      <c r="F2982" s="356"/>
      <c r="G2982" s="356"/>
      <c r="H2982" s="356"/>
      <c r="I2982" s="356"/>
      <c r="J2982" s="357"/>
      <c r="K2982" s="357"/>
      <c r="L2982" s="357"/>
      <c r="M2982" s="357"/>
      <c r="N2982" s="358"/>
      <c r="O2982" s="358"/>
      <c r="P2982" s="358"/>
      <c r="Q2982" s="358"/>
      <c r="R2982" s="358"/>
      <c r="S2982" s="358"/>
      <c r="T2982" s="359"/>
      <c r="U2982" s="360"/>
      <c r="V2982" s="360"/>
      <c r="W2982" s="357"/>
      <c r="X2982" s="357"/>
      <c r="Y2982" s="446"/>
      <c r="Z2982" s="443"/>
      <c r="AA2982" s="446"/>
      <c r="AB2982" s="357"/>
      <c r="AC2982" s="357"/>
      <c r="AD2982" s="357"/>
      <c r="AE2982" s="357"/>
      <c r="AF2982" s="357"/>
      <c r="AG2982" s="446"/>
      <c r="AH2982" s="357"/>
      <c r="AI2982" s="357"/>
      <c r="AJ2982" s="357"/>
      <c r="AK2982" s="357"/>
      <c r="AL2982" s="357"/>
      <c r="AM2982" s="357"/>
    </row>
    <row r="2983" spans="5:39" x14ac:dyDescent="0.25">
      <c r="E2983" s="356"/>
      <c r="F2983" s="356"/>
      <c r="G2983" s="356"/>
      <c r="H2983" s="356"/>
      <c r="I2983" s="356"/>
      <c r="J2983" s="357"/>
      <c r="K2983" s="357"/>
      <c r="L2983" s="357"/>
      <c r="M2983" s="357"/>
      <c r="N2983" s="358"/>
      <c r="O2983" s="358"/>
      <c r="P2983" s="358"/>
      <c r="Q2983" s="358"/>
      <c r="R2983" s="358"/>
      <c r="S2983" s="358"/>
      <c r="T2983" s="359"/>
      <c r="U2983" s="360"/>
      <c r="V2983" s="360"/>
      <c r="W2983" s="357"/>
      <c r="X2983" s="357"/>
      <c r="Y2983" s="446"/>
      <c r="Z2983" s="443"/>
      <c r="AA2983" s="446"/>
      <c r="AB2983" s="357"/>
      <c r="AC2983" s="357"/>
      <c r="AD2983" s="357"/>
      <c r="AE2983" s="357"/>
      <c r="AF2983" s="357"/>
      <c r="AG2983" s="446"/>
      <c r="AH2983" s="357"/>
      <c r="AI2983" s="357"/>
      <c r="AJ2983" s="357"/>
      <c r="AK2983" s="357"/>
      <c r="AL2983" s="357"/>
      <c r="AM2983" s="357"/>
    </row>
    <row r="2984" spans="5:39" x14ac:dyDescent="0.25">
      <c r="E2984" s="356"/>
      <c r="F2984" s="356"/>
      <c r="G2984" s="356"/>
      <c r="H2984" s="356"/>
      <c r="I2984" s="356"/>
      <c r="J2984" s="357"/>
      <c r="K2984" s="357"/>
      <c r="L2984" s="357"/>
      <c r="M2984" s="357"/>
      <c r="N2984" s="358"/>
      <c r="O2984" s="358"/>
      <c r="P2984" s="358"/>
      <c r="Q2984" s="358"/>
      <c r="R2984" s="358"/>
      <c r="S2984" s="358"/>
      <c r="T2984" s="359"/>
      <c r="U2984" s="360"/>
      <c r="V2984" s="360"/>
      <c r="W2984" s="357"/>
      <c r="X2984" s="357"/>
      <c r="Y2984" s="446"/>
      <c r="Z2984" s="443"/>
      <c r="AA2984" s="446"/>
      <c r="AB2984" s="357"/>
      <c r="AC2984" s="357"/>
      <c r="AD2984" s="357"/>
      <c r="AE2984" s="357"/>
      <c r="AF2984" s="357"/>
      <c r="AG2984" s="446"/>
      <c r="AH2984" s="357"/>
      <c r="AI2984" s="357"/>
      <c r="AJ2984" s="357"/>
      <c r="AK2984" s="357"/>
      <c r="AL2984" s="357"/>
      <c r="AM2984" s="357"/>
    </row>
    <row r="2985" spans="5:39" x14ac:dyDescent="0.25">
      <c r="E2985" s="356"/>
      <c r="F2985" s="356"/>
      <c r="G2985" s="356"/>
      <c r="H2985" s="356"/>
      <c r="I2985" s="356"/>
      <c r="J2985" s="357"/>
      <c r="K2985" s="357"/>
      <c r="L2985" s="357"/>
      <c r="M2985" s="357"/>
      <c r="N2985" s="358"/>
      <c r="O2985" s="358"/>
      <c r="P2985" s="358"/>
      <c r="Q2985" s="358"/>
      <c r="R2985" s="358"/>
      <c r="S2985" s="358"/>
      <c r="T2985" s="359"/>
      <c r="U2985" s="360"/>
      <c r="V2985" s="360"/>
      <c r="W2985" s="357"/>
      <c r="X2985" s="357"/>
      <c r="Y2985" s="446"/>
      <c r="Z2985" s="443"/>
      <c r="AA2985" s="446"/>
      <c r="AB2985" s="357"/>
      <c r="AC2985" s="357"/>
      <c r="AD2985" s="357"/>
      <c r="AE2985" s="357"/>
      <c r="AF2985" s="357"/>
      <c r="AG2985" s="446"/>
      <c r="AH2985" s="357"/>
      <c r="AI2985" s="357"/>
      <c r="AJ2985" s="357"/>
      <c r="AK2985" s="357"/>
      <c r="AL2985" s="357"/>
      <c r="AM2985" s="357"/>
    </row>
    <row r="2986" spans="5:39" x14ac:dyDescent="0.25">
      <c r="E2986" s="356"/>
      <c r="F2986" s="356"/>
      <c r="G2986" s="356"/>
      <c r="H2986" s="356"/>
      <c r="I2986" s="356"/>
      <c r="J2986" s="357"/>
      <c r="K2986" s="357"/>
      <c r="L2986" s="357"/>
      <c r="M2986" s="357"/>
      <c r="N2986" s="358"/>
      <c r="O2986" s="358"/>
      <c r="P2986" s="358"/>
      <c r="Q2986" s="358"/>
      <c r="R2986" s="358"/>
      <c r="S2986" s="358"/>
      <c r="T2986" s="359"/>
      <c r="U2986" s="360"/>
      <c r="V2986" s="360"/>
      <c r="W2986" s="357"/>
      <c r="X2986" s="357"/>
      <c r="Y2986" s="446"/>
      <c r="Z2986" s="443"/>
      <c r="AA2986" s="446"/>
      <c r="AB2986" s="357"/>
      <c r="AC2986" s="357"/>
      <c r="AD2986" s="357"/>
      <c r="AE2986" s="357"/>
      <c r="AF2986" s="357"/>
      <c r="AG2986" s="446"/>
      <c r="AH2986" s="357"/>
      <c r="AI2986" s="357"/>
      <c r="AJ2986" s="357"/>
      <c r="AK2986" s="357"/>
      <c r="AL2986" s="357"/>
      <c r="AM2986" s="357"/>
    </row>
    <row r="2987" spans="5:39" x14ac:dyDescent="0.25">
      <c r="E2987" s="356"/>
      <c r="F2987" s="356"/>
      <c r="G2987" s="356"/>
      <c r="H2987" s="356"/>
      <c r="I2987" s="356"/>
      <c r="J2987" s="357"/>
      <c r="K2987" s="357"/>
      <c r="L2987" s="357"/>
      <c r="M2987" s="357"/>
      <c r="N2987" s="358"/>
      <c r="O2987" s="358"/>
      <c r="P2987" s="358"/>
      <c r="Q2987" s="358"/>
      <c r="R2987" s="358"/>
      <c r="S2987" s="358"/>
      <c r="T2987" s="359"/>
      <c r="U2987" s="360"/>
      <c r="V2987" s="360"/>
      <c r="W2987" s="357"/>
      <c r="X2987" s="357"/>
      <c r="Y2987" s="446"/>
      <c r="Z2987" s="443"/>
      <c r="AA2987" s="446"/>
      <c r="AB2987" s="357"/>
      <c r="AC2987" s="357"/>
      <c r="AD2987" s="357"/>
      <c r="AE2987" s="357"/>
      <c r="AF2987" s="357"/>
      <c r="AG2987" s="446"/>
      <c r="AH2987" s="357"/>
      <c r="AI2987" s="357"/>
      <c r="AJ2987" s="357"/>
      <c r="AK2987" s="357"/>
      <c r="AL2987" s="357"/>
      <c r="AM2987" s="357"/>
    </row>
    <row r="2988" spans="5:39" x14ac:dyDescent="0.25">
      <c r="E2988" s="356"/>
      <c r="F2988" s="356"/>
      <c r="G2988" s="356"/>
      <c r="H2988" s="356"/>
      <c r="I2988" s="356"/>
      <c r="J2988" s="357"/>
      <c r="K2988" s="357"/>
      <c r="L2988" s="357"/>
      <c r="M2988" s="357"/>
      <c r="N2988" s="358"/>
      <c r="O2988" s="358"/>
      <c r="P2988" s="358"/>
      <c r="Q2988" s="358"/>
      <c r="R2988" s="358"/>
      <c r="S2988" s="358"/>
      <c r="T2988" s="359"/>
      <c r="U2988" s="360"/>
      <c r="V2988" s="360"/>
      <c r="W2988" s="357"/>
      <c r="X2988" s="357"/>
      <c r="Y2988" s="446"/>
      <c r="Z2988" s="443"/>
      <c r="AA2988" s="446"/>
      <c r="AB2988" s="357"/>
      <c r="AC2988" s="357"/>
      <c r="AD2988" s="357"/>
      <c r="AE2988" s="357"/>
      <c r="AF2988" s="357"/>
      <c r="AG2988" s="446"/>
      <c r="AH2988" s="357"/>
      <c r="AI2988" s="357"/>
      <c r="AJ2988" s="357"/>
      <c r="AK2988" s="357"/>
      <c r="AL2988" s="357"/>
      <c r="AM2988" s="357"/>
    </row>
    <row r="2989" spans="5:39" x14ac:dyDescent="0.25">
      <c r="E2989" s="356"/>
      <c r="F2989" s="356"/>
      <c r="G2989" s="356"/>
      <c r="H2989" s="356"/>
      <c r="I2989" s="356"/>
      <c r="J2989" s="357"/>
      <c r="K2989" s="357"/>
      <c r="L2989" s="357"/>
      <c r="M2989" s="357"/>
      <c r="N2989" s="358"/>
      <c r="O2989" s="358"/>
      <c r="P2989" s="358"/>
      <c r="Q2989" s="358"/>
      <c r="R2989" s="358"/>
      <c r="S2989" s="358"/>
      <c r="T2989" s="359"/>
      <c r="U2989" s="360"/>
      <c r="V2989" s="360"/>
      <c r="W2989" s="357"/>
      <c r="X2989" s="357"/>
      <c r="Y2989" s="446"/>
      <c r="Z2989" s="443"/>
      <c r="AA2989" s="446"/>
      <c r="AB2989" s="357"/>
      <c r="AC2989" s="357"/>
      <c r="AD2989" s="357"/>
      <c r="AE2989" s="357"/>
      <c r="AF2989" s="357"/>
      <c r="AG2989" s="446"/>
      <c r="AH2989" s="357"/>
      <c r="AI2989" s="357"/>
      <c r="AJ2989" s="357"/>
      <c r="AK2989" s="357"/>
      <c r="AL2989" s="357"/>
      <c r="AM2989" s="357"/>
    </row>
    <row r="2990" spans="5:39" x14ac:dyDescent="0.25">
      <c r="E2990" s="356"/>
      <c r="F2990" s="356"/>
      <c r="G2990" s="356"/>
      <c r="H2990" s="356"/>
      <c r="I2990" s="356"/>
      <c r="J2990" s="357"/>
      <c r="K2990" s="357"/>
      <c r="L2990" s="357"/>
      <c r="M2990" s="357"/>
      <c r="N2990" s="358"/>
      <c r="O2990" s="358"/>
      <c r="P2990" s="358"/>
      <c r="Q2990" s="358"/>
      <c r="R2990" s="358"/>
      <c r="S2990" s="358"/>
      <c r="T2990" s="359"/>
      <c r="U2990" s="360"/>
      <c r="V2990" s="360"/>
      <c r="W2990" s="357"/>
      <c r="X2990" s="357"/>
      <c r="Y2990" s="446"/>
      <c r="Z2990" s="443"/>
      <c r="AA2990" s="446"/>
      <c r="AB2990" s="357"/>
      <c r="AC2990" s="357"/>
      <c r="AD2990" s="357"/>
      <c r="AE2990" s="357"/>
      <c r="AF2990" s="357"/>
      <c r="AG2990" s="446"/>
      <c r="AH2990" s="357"/>
      <c r="AI2990" s="357"/>
      <c r="AJ2990" s="357"/>
      <c r="AK2990" s="357"/>
      <c r="AL2990" s="357"/>
      <c r="AM2990" s="357"/>
    </row>
    <row r="2991" spans="5:39" x14ac:dyDescent="0.25">
      <c r="E2991" s="356"/>
      <c r="F2991" s="356"/>
      <c r="G2991" s="356"/>
      <c r="H2991" s="356"/>
      <c r="I2991" s="356"/>
      <c r="J2991" s="357"/>
      <c r="K2991" s="357"/>
      <c r="L2991" s="357"/>
      <c r="M2991" s="357"/>
      <c r="N2991" s="358"/>
      <c r="O2991" s="358"/>
      <c r="P2991" s="358"/>
      <c r="Q2991" s="358"/>
      <c r="R2991" s="358"/>
      <c r="S2991" s="358"/>
      <c r="T2991" s="359"/>
      <c r="U2991" s="360"/>
      <c r="V2991" s="360"/>
      <c r="W2991" s="357"/>
      <c r="X2991" s="357"/>
      <c r="Y2991" s="446"/>
      <c r="Z2991" s="443"/>
      <c r="AA2991" s="446"/>
      <c r="AB2991" s="357"/>
      <c r="AC2991" s="357"/>
      <c r="AD2991" s="357"/>
      <c r="AE2991" s="357"/>
      <c r="AF2991" s="357"/>
      <c r="AG2991" s="446"/>
      <c r="AH2991" s="357"/>
      <c r="AI2991" s="357"/>
      <c r="AJ2991" s="357"/>
      <c r="AK2991" s="357"/>
      <c r="AL2991" s="357"/>
      <c r="AM2991" s="357"/>
    </row>
    <row r="2992" spans="5:39" x14ac:dyDescent="0.25">
      <c r="E2992" s="356"/>
      <c r="F2992" s="356"/>
      <c r="G2992" s="356"/>
      <c r="H2992" s="356"/>
      <c r="I2992" s="356"/>
      <c r="J2992" s="357"/>
      <c r="K2992" s="357"/>
      <c r="L2992" s="357"/>
      <c r="M2992" s="357"/>
      <c r="N2992" s="358"/>
      <c r="O2992" s="358"/>
      <c r="P2992" s="358"/>
      <c r="Q2992" s="358"/>
      <c r="R2992" s="358"/>
      <c r="S2992" s="358"/>
      <c r="T2992" s="359"/>
      <c r="U2992" s="360"/>
      <c r="V2992" s="360"/>
      <c r="W2992" s="357"/>
      <c r="X2992" s="357"/>
      <c r="Y2992" s="446"/>
      <c r="Z2992" s="443"/>
      <c r="AA2992" s="446"/>
      <c r="AB2992" s="357"/>
      <c r="AC2992" s="357"/>
      <c r="AD2992" s="357"/>
      <c r="AE2992" s="357"/>
      <c r="AF2992" s="357"/>
      <c r="AG2992" s="446"/>
      <c r="AH2992" s="357"/>
      <c r="AI2992" s="357"/>
      <c r="AJ2992" s="357"/>
      <c r="AK2992" s="357"/>
      <c r="AL2992" s="357"/>
      <c r="AM2992" s="357"/>
    </row>
    <row r="2993" spans="5:39" x14ac:dyDescent="0.25">
      <c r="E2993" s="356"/>
      <c r="F2993" s="356"/>
      <c r="G2993" s="356"/>
      <c r="H2993" s="356"/>
      <c r="I2993" s="356"/>
      <c r="J2993" s="357"/>
      <c r="K2993" s="357"/>
      <c r="L2993" s="357"/>
      <c r="M2993" s="357"/>
      <c r="N2993" s="358"/>
      <c r="O2993" s="358"/>
      <c r="P2993" s="358"/>
      <c r="Q2993" s="358"/>
      <c r="R2993" s="358"/>
      <c r="S2993" s="358"/>
      <c r="T2993" s="359"/>
      <c r="U2993" s="360"/>
      <c r="V2993" s="360"/>
      <c r="W2993" s="357"/>
      <c r="X2993" s="357"/>
      <c r="Y2993" s="446"/>
      <c r="Z2993" s="443"/>
      <c r="AA2993" s="446"/>
      <c r="AB2993" s="357"/>
      <c r="AC2993" s="357"/>
      <c r="AD2993" s="357"/>
      <c r="AE2993" s="357"/>
      <c r="AF2993" s="357"/>
      <c r="AG2993" s="446"/>
      <c r="AH2993" s="357"/>
      <c r="AI2993" s="357"/>
      <c r="AJ2993" s="357"/>
      <c r="AK2993" s="357"/>
      <c r="AL2993" s="357"/>
      <c r="AM2993" s="357"/>
    </row>
    <row r="2994" spans="5:39" x14ac:dyDescent="0.25">
      <c r="E2994" s="356"/>
      <c r="F2994" s="356"/>
      <c r="G2994" s="356"/>
      <c r="H2994" s="356"/>
      <c r="I2994" s="356"/>
      <c r="J2994" s="357"/>
      <c r="K2994" s="357"/>
      <c r="L2994" s="357"/>
      <c r="M2994" s="357"/>
      <c r="N2994" s="358"/>
      <c r="O2994" s="358"/>
      <c r="P2994" s="358"/>
      <c r="Q2994" s="358"/>
      <c r="R2994" s="358"/>
      <c r="S2994" s="358"/>
      <c r="T2994" s="359"/>
      <c r="U2994" s="360"/>
      <c r="V2994" s="360"/>
      <c r="W2994" s="357"/>
      <c r="X2994" s="357"/>
      <c r="Y2994" s="446"/>
      <c r="Z2994" s="443"/>
      <c r="AA2994" s="446"/>
      <c r="AB2994" s="357"/>
      <c r="AC2994" s="357"/>
      <c r="AD2994" s="357"/>
      <c r="AE2994" s="357"/>
      <c r="AF2994" s="357"/>
      <c r="AG2994" s="446"/>
      <c r="AH2994" s="357"/>
      <c r="AI2994" s="357"/>
      <c r="AJ2994" s="357"/>
      <c r="AK2994" s="357"/>
      <c r="AL2994" s="357"/>
      <c r="AM2994" s="357"/>
    </row>
    <row r="2995" spans="5:39" x14ac:dyDescent="0.25">
      <c r="E2995" s="356"/>
      <c r="F2995" s="356"/>
      <c r="G2995" s="356"/>
      <c r="H2995" s="356"/>
      <c r="I2995" s="356"/>
      <c r="J2995" s="357"/>
      <c r="K2995" s="357"/>
      <c r="L2995" s="357"/>
      <c r="M2995" s="357"/>
      <c r="N2995" s="358"/>
      <c r="O2995" s="358"/>
      <c r="P2995" s="358"/>
      <c r="Q2995" s="358"/>
      <c r="R2995" s="358"/>
      <c r="S2995" s="358"/>
      <c r="T2995" s="359"/>
      <c r="U2995" s="360"/>
      <c r="V2995" s="360"/>
      <c r="W2995" s="357"/>
      <c r="X2995" s="357"/>
      <c r="Y2995" s="446"/>
      <c r="Z2995" s="443"/>
      <c r="AA2995" s="446"/>
      <c r="AB2995" s="357"/>
      <c r="AC2995" s="357"/>
      <c r="AD2995" s="357"/>
      <c r="AE2995" s="357"/>
      <c r="AF2995" s="357"/>
      <c r="AG2995" s="446"/>
      <c r="AH2995" s="357"/>
      <c r="AI2995" s="357"/>
      <c r="AJ2995" s="357"/>
      <c r="AK2995" s="357"/>
      <c r="AL2995" s="357"/>
      <c r="AM2995" s="357"/>
    </row>
    <row r="2996" spans="5:39" x14ac:dyDescent="0.25">
      <c r="E2996" s="356"/>
      <c r="F2996" s="356"/>
      <c r="G2996" s="356"/>
      <c r="H2996" s="356"/>
      <c r="I2996" s="356"/>
      <c r="J2996" s="357"/>
      <c r="K2996" s="357"/>
      <c r="L2996" s="357"/>
      <c r="M2996" s="357"/>
      <c r="N2996" s="358"/>
      <c r="O2996" s="358"/>
      <c r="P2996" s="358"/>
      <c r="Q2996" s="358"/>
      <c r="R2996" s="358"/>
      <c r="S2996" s="358"/>
      <c r="T2996" s="359"/>
      <c r="U2996" s="360"/>
      <c r="V2996" s="360"/>
      <c r="W2996" s="357"/>
      <c r="X2996" s="357"/>
      <c r="Y2996" s="446"/>
      <c r="Z2996" s="443"/>
      <c r="AA2996" s="446"/>
      <c r="AB2996" s="357"/>
      <c r="AC2996" s="357"/>
      <c r="AD2996" s="357"/>
      <c r="AE2996" s="357"/>
      <c r="AF2996" s="357"/>
      <c r="AG2996" s="446"/>
      <c r="AH2996" s="357"/>
      <c r="AI2996" s="357"/>
      <c r="AJ2996" s="357"/>
      <c r="AK2996" s="357"/>
      <c r="AL2996" s="357"/>
      <c r="AM2996" s="357"/>
    </row>
    <row r="2997" spans="5:39" x14ac:dyDescent="0.25">
      <c r="E2997" s="356"/>
      <c r="F2997" s="356"/>
      <c r="G2997" s="356"/>
      <c r="H2997" s="356"/>
      <c r="I2997" s="356"/>
      <c r="J2997" s="357"/>
      <c r="K2997" s="357"/>
      <c r="L2997" s="357"/>
      <c r="M2997" s="357"/>
      <c r="N2997" s="358"/>
      <c r="O2997" s="358"/>
      <c r="P2997" s="358"/>
      <c r="Q2997" s="358"/>
      <c r="R2997" s="358"/>
      <c r="S2997" s="358"/>
      <c r="T2997" s="359"/>
      <c r="U2997" s="360"/>
      <c r="V2997" s="360"/>
      <c r="W2997" s="357"/>
      <c r="X2997" s="357"/>
      <c r="Y2997" s="446"/>
      <c r="Z2997" s="443"/>
      <c r="AA2997" s="446"/>
      <c r="AB2997" s="357"/>
      <c r="AC2997" s="357"/>
      <c r="AD2997" s="357"/>
      <c r="AE2997" s="357"/>
      <c r="AF2997" s="357"/>
      <c r="AG2997" s="446"/>
      <c r="AH2997" s="357"/>
      <c r="AI2997" s="357"/>
      <c r="AJ2997" s="357"/>
      <c r="AK2997" s="357"/>
      <c r="AL2997" s="357"/>
      <c r="AM2997" s="357"/>
    </row>
    <row r="2998" spans="5:39" x14ac:dyDescent="0.25">
      <c r="E2998" s="356"/>
      <c r="F2998" s="356"/>
      <c r="G2998" s="356"/>
      <c r="H2998" s="356"/>
      <c r="I2998" s="356"/>
      <c r="J2998" s="357"/>
      <c r="K2998" s="357"/>
      <c r="L2998" s="357"/>
      <c r="M2998" s="357"/>
      <c r="N2998" s="358"/>
      <c r="O2998" s="358"/>
      <c r="P2998" s="358"/>
      <c r="Q2998" s="358"/>
      <c r="R2998" s="358"/>
      <c r="S2998" s="358"/>
      <c r="T2998" s="359"/>
      <c r="U2998" s="360"/>
      <c r="V2998" s="360"/>
      <c r="W2998" s="357"/>
      <c r="X2998" s="357"/>
      <c r="Y2998" s="446"/>
      <c r="Z2998" s="443"/>
      <c r="AA2998" s="446"/>
      <c r="AB2998" s="357"/>
      <c r="AC2998" s="357"/>
      <c r="AD2998" s="357"/>
      <c r="AE2998" s="357"/>
      <c r="AF2998" s="357"/>
      <c r="AG2998" s="446"/>
      <c r="AH2998" s="357"/>
      <c r="AI2998" s="357"/>
      <c r="AJ2998" s="357"/>
      <c r="AK2998" s="357"/>
      <c r="AL2998" s="357"/>
      <c r="AM2998" s="357"/>
    </row>
    <row r="2999" spans="5:39" x14ac:dyDescent="0.25">
      <c r="E2999" s="356"/>
      <c r="F2999" s="356"/>
      <c r="G2999" s="356"/>
      <c r="H2999" s="356"/>
      <c r="I2999" s="356"/>
      <c r="J2999" s="357"/>
      <c r="K2999" s="357"/>
      <c r="L2999" s="357"/>
      <c r="M2999" s="357"/>
      <c r="N2999" s="358"/>
      <c r="O2999" s="358"/>
      <c r="P2999" s="358"/>
      <c r="Q2999" s="358"/>
      <c r="R2999" s="358"/>
      <c r="S2999" s="358"/>
      <c r="T2999" s="359"/>
      <c r="U2999" s="360"/>
      <c r="V2999" s="360"/>
      <c r="W2999" s="357"/>
      <c r="X2999" s="357"/>
      <c r="Y2999" s="446"/>
      <c r="Z2999" s="443"/>
      <c r="AA2999" s="446"/>
      <c r="AB2999" s="357"/>
      <c r="AC2999" s="357"/>
      <c r="AD2999" s="357"/>
      <c r="AE2999" s="357"/>
      <c r="AF2999" s="357"/>
      <c r="AG2999" s="446"/>
      <c r="AH2999" s="357"/>
      <c r="AI2999" s="357"/>
      <c r="AJ2999" s="357"/>
      <c r="AK2999" s="357"/>
      <c r="AL2999" s="357"/>
      <c r="AM2999" s="357"/>
    </row>
    <row r="3000" spans="5:39" x14ac:dyDescent="0.25">
      <c r="E3000" s="356"/>
      <c r="F3000" s="356"/>
      <c r="G3000" s="356"/>
      <c r="H3000" s="356"/>
      <c r="I3000" s="356"/>
      <c r="J3000" s="357"/>
      <c r="K3000" s="357"/>
      <c r="L3000" s="357"/>
      <c r="M3000" s="357"/>
      <c r="N3000" s="358"/>
      <c r="O3000" s="358"/>
      <c r="P3000" s="358"/>
      <c r="Q3000" s="358"/>
      <c r="R3000" s="358"/>
      <c r="S3000" s="358"/>
      <c r="T3000" s="359"/>
      <c r="U3000" s="360"/>
      <c r="V3000" s="360"/>
      <c r="W3000" s="357"/>
      <c r="X3000" s="357"/>
      <c r="Y3000" s="446"/>
      <c r="Z3000" s="443"/>
      <c r="AA3000" s="446"/>
      <c r="AB3000" s="357"/>
      <c r="AC3000" s="357"/>
      <c r="AD3000" s="357"/>
      <c r="AE3000" s="357"/>
      <c r="AF3000" s="357"/>
      <c r="AG3000" s="446"/>
      <c r="AH3000" s="357"/>
      <c r="AI3000" s="357"/>
      <c r="AJ3000" s="357"/>
      <c r="AK3000" s="357"/>
      <c r="AL3000" s="357"/>
      <c r="AM3000" s="357"/>
    </row>
    <row r="3001" spans="5:39" x14ac:dyDescent="0.25">
      <c r="E3001" s="356"/>
      <c r="F3001" s="356"/>
      <c r="G3001" s="356"/>
      <c r="H3001" s="356"/>
      <c r="I3001" s="356"/>
      <c r="J3001" s="357"/>
      <c r="K3001" s="357"/>
      <c r="L3001" s="357"/>
      <c r="M3001" s="357"/>
      <c r="N3001" s="358"/>
      <c r="O3001" s="358"/>
      <c r="P3001" s="358"/>
      <c r="Q3001" s="358"/>
      <c r="R3001" s="358"/>
      <c r="S3001" s="358"/>
      <c r="T3001" s="359"/>
      <c r="U3001" s="360"/>
      <c r="V3001" s="360"/>
      <c r="W3001" s="357"/>
      <c r="X3001" s="357"/>
      <c r="Y3001" s="446"/>
      <c r="Z3001" s="443"/>
      <c r="AA3001" s="446"/>
      <c r="AB3001" s="357"/>
      <c r="AC3001" s="357"/>
      <c r="AD3001" s="357"/>
      <c r="AE3001" s="357"/>
      <c r="AF3001" s="357"/>
      <c r="AG3001" s="446"/>
      <c r="AH3001" s="357"/>
      <c r="AI3001" s="357"/>
      <c r="AJ3001" s="357"/>
      <c r="AK3001" s="357"/>
      <c r="AL3001" s="357"/>
      <c r="AM3001" s="357"/>
    </row>
    <row r="3002" spans="5:39" x14ac:dyDescent="0.25">
      <c r="E3002" s="356"/>
      <c r="F3002" s="356"/>
      <c r="G3002" s="356"/>
      <c r="H3002" s="356"/>
      <c r="I3002" s="356"/>
      <c r="J3002" s="357"/>
      <c r="K3002" s="357"/>
      <c r="L3002" s="357"/>
      <c r="M3002" s="357"/>
      <c r="N3002" s="358"/>
      <c r="O3002" s="358"/>
      <c r="P3002" s="358"/>
      <c r="Q3002" s="358"/>
      <c r="R3002" s="358"/>
      <c r="S3002" s="358"/>
      <c r="T3002" s="359"/>
      <c r="U3002" s="360"/>
      <c r="V3002" s="360"/>
      <c r="W3002" s="357"/>
      <c r="X3002" s="357"/>
      <c r="Y3002" s="446"/>
      <c r="Z3002" s="443"/>
      <c r="AA3002" s="446"/>
      <c r="AB3002" s="357"/>
      <c r="AC3002" s="357"/>
      <c r="AD3002" s="357"/>
      <c r="AE3002" s="357"/>
      <c r="AF3002" s="357"/>
      <c r="AG3002" s="446"/>
      <c r="AH3002" s="357"/>
      <c r="AI3002" s="357"/>
      <c r="AJ3002" s="357"/>
      <c r="AK3002" s="357"/>
      <c r="AL3002" s="357"/>
      <c r="AM3002" s="357"/>
    </row>
    <row r="3003" spans="5:39" x14ac:dyDescent="0.25">
      <c r="E3003" s="356"/>
      <c r="F3003" s="356"/>
      <c r="G3003" s="356"/>
      <c r="H3003" s="356"/>
      <c r="I3003" s="356"/>
      <c r="J3003" s="357"/>
      <c r="K3003" s="357"/>
      <c r="L3003" s="357"/>
      <c r="M3003" s="357"/>
      <c r="N3003" s="358"/>
      <c r="O3003" s="358"/>
      <c r="P3003" s="358"/>
      <c r="Q3003" s="358"/>
      <c r="R3003" s="358"/>
      <c r="S3003" s="358"/>
      <c r="T3003" s="359"/>
      <c r="U3003" s="360"/>
      <c r="V3003" s="360"/>
      <c r="W3003" s="357"/>
      <c r="X3003" s="357"/>
      <c r="Y3003" s="446"/>
      <c r="Z3003" s="443"/>
      <c r="AA3003" s="446"/>
      <c r="AB3003" s="357"/>
      <c r="AC3003" s="357"/>
      <c r="AD3003" s="357"/>
      <c r="AE3003" s="357"/>
      <c r="AF3003" s="357"/>
      <c r="AG3003" s="446"/>
      <c r="AH3003" s="357"/>
      <c r="AI3003" s="357"/>
      <c r="AJ3003" s="357"/>
      <c r="AK3003" s="357"/>
      <c r="AL3003" s="357"/>
      <c r="AM3003" s="357"/>
    </row>
    <row r="3004" spans="5:39" x14ac:dyDescent="0.25">
      <c r="E3004" s="356"/>
      <c r="F3004" s="356"/>
      <c r="G3004" s="356"/>
      <c r="H3004" s="356"/>
      <c r="I3004" s="356"/>
      <c r="J3004" s="357"/>
      <c r="K3004" s="357"/>
      <c r="L3004" s="357"/>
      <c r="M3004" s="357"/>
      <c r="N3004" s="358"/>
      <c r="O3004" s="358"/>
      <c r="P3004" s="358"/>
      <c r="Q3004" s="358"/>
      <c r="R3004" s="358"/>
      <c r="S3004" s="358"/>
      <c r="T3004" s="359"/>
      <c r="U3004" s="360"/>
      <c r="V3004" s="360"/>
      <c r="W3004" s="357"/>
      <c r="X3004" s="357"/>
      <c r="Y3004" s="446"/>
      <c r="Z3004" s="443"/>
      <c r="AA3004" s="446"/>
      <c r="AB3004" s="357"/>
      <c r="AC3004" s="357"/>
      <c r="AD3004" s="357"/>
      <c r="AE3004" s="357"/>
      <c r="AF3004" s="357"/>
      <c r="AG3004" s="446"/>
      <c r="AH3004" s="357"/>
      <c r="AI3004" s="357"/>
      <c r="AJ3004" s="357"/>
      <c r="AK3004" s="357"/>
      <c r="AL3004" s="357"/>
      <c r="AM3004" s="357"/>
    </row>
    <row r="3005" spans="5:39" x14ac:dyDescent="0.25">
      <c r="E3005" s="356"/>
      <c r="F3005" s="356"/>
      <c r="G3005" s="356"/>
      <c r="H3005" s="356"/>
      <c r="I3005" s="356"/>
      <c r="J3005" s="357"/>
      <c r="K3005" s="357"/>
      <c r="L3005" s="357"/>
      <c r="M3005" s="357"/>
      <c r="N3005" s="358"/>
      <c r="O3005" s="358"/>
      <c r="P3005" s="358"/>
      <c r="Q3005" s="358"/>
      <c r="R3005" s="358"/>
      <c r="S3005" s="358"/>
      <c r="T3005" s="359"/>
      <c r="U3005" s="360"/>
      <c r="V3005" s="360"/>
      <c r="W3005" s="357"/>
      <c r="X3005" s="357"/>
      <c r="Y3005" s="446"/>
      <c r="Z3005" s="443"/>
      <c r="AA3005" s="446"/>
      <c r="AB3005" s="357"/>
      <c r="AC3005" s="357"/>
      <c r="AD3005" s="357"/>
      <c r="AE3005" s="357"/>
      <c r="AF3005" s="357"/>
      <c r="AG3005" s="446"/>
      <c r="AH3005" s="357"/>
      <c r="AI3005" s="357"/>
      <c r="AJ3005" s="357"/>
      <c r="AK3005" s="357"/>
      <c r="AL3005" s="357"/>
      <c r="AM3005" s="357"/>
    </row>
    <row r="3006" spans="5:39" x14ac:dyDescent="0.25">
      <c r="E3006" s="356"/>
      <c r="F3006" s="356"/>
      <c r="G3006" s="356"/>
      <c r="H3006" s="356"/>
      <c r="I3006" s="356"/>
      <c r="J3006" s="357"/>
      <c r="K3006" s="357"/>
      <c r="L3006" s="357"/>
      <c r="M3006" s="357"/>
      <c r="N3006" s="358"/>
      <c r="O3006" s="358"/>
      <c r="P3006" s="358"/>
      <c r="Q3006" s="358"/>
      <c r="R3006" s="358"/>
      <c r="S3006" s="358"/>
      <c r="T3006" s="359"/>
      <c r="U3006" s="360"/>
      <c r="V3006" s="360"/>
      <c r="W3006" s="357"/>
      <c r="X3006" s="357"/>
      <c r="Y3006" s="446"/>
      <c r="Z3006" s="443"/>
      <c r="AA3006" s="446"/>
      <c r="AB3006" s="357"/>
      <c r="AC3006" s="357"/>
      <c r="AD3006" s="357"/>
      <c r="AE3006" s="357"/>
      <c r="AF3006" s="357"/>
      <c r="AG3006" s="446"/>
      <c r="AH3006" s="357"/>
      <c r="AI3006" s="357"/>
      <c r="AJ3006" s="357"/>
      <c r="AK3006" s="357"/>
      <c r="AL3006" s="357"/>
      <c r="AM3006" s="357"/>
    </row>
    <row r="3007" spans="5:39" x14ac:dyDescent="0.25">
      <c r="E3007" s="356"/>
      <c r="F3007" s="356"/>
      <c r="G3007" s="356"/>
      <c r="H3007" s="356"/>
      <c r="I3007" s="356"/>
      <c r="J3007" s="357"/>
      <c r="K3007" s="357"/>
      <c r="L3007" s="357"/>
      <c r="M3007" s="357"/>
      <c r="N3007" s="358"/>
      <c r="O3007" s="358"/>
      <c r="P3007" s="358"/>
      <c r="Q3007" s="358"/>
      <c r="R3007" s="358"/>
      <c r="S3007" s="358"/>
      <c r="T3007" s="359"/>
      <c r="U3007" s="360"/>
      <c r="V3007" s="360"/>
      <c r="W3007" s="357"/>
      <c r="X3007" s="357"/>
      <c r="Y3007" s="446"/>
      <c r="Z3007" s="443"/>
      <c r="AA3007" s="446"/>
      <c r="AB3007" s="357"/>
      <c r="AC3007" s="357"/>
      <c r="AD3007" s="357"/>
      <c r="AE3007" s="357"/>
      <c r="AF3007" s="357"/>
      <c r="AG3007" s="446"/>
      <c r="AH3007" s="357"/>
      <c r="AI3007" s="357"/>
      <c r="AJ3007" s="357"/>
      <c r="AK3007" s="357"/>
      <c r="AL3007" s="357"/>
      <c r="AM3007" s="357"/>
    </row>
    <row r="3008" spans="5:39" x14ac:dyDescent="0.25">
      <c r="E3008" s="356"/>
      <c r="F3008" s="356"/>
      <c r="G3008" s="356"/>
      <c r="H3008" s="356"/>
      <c r="I3008" s="356"/>
      <c r="J3008" s="357"/>
      <c r="K3008" s="357"/>
      <c r="L3008" s="357"/>
      <c r="M3008" s="357"/>
      <c r="N3008" s="358"/>
      <c r="O3008" s="358"/>
      <c r="P3008" s="358"/>
      <c r="Q3008" s="358"/>
      <c r="R3008" s="358"/>
      <c r="S3008" s="358"/>
      <c r="T3008" s="359"/>
      <c r="U3008" s="360"/>
      <c r="V3008" s="360"/>
      <c r="W3008" s="357"/>
      <c r="X3008" s="357"/>
      <c r="Y3008" s="446"/>
      <c r="Z3008" s="443"/>
      <c r="AA3008" s="446"/>
      <c r="AB3008" s="357"/>
      <c r="AC3008" s="357"/>
      <c r="AD3008" s="357"/>
      <c r="AE3008" s="357"/>
      <c r="AF3008" s="357"/>
      <c r="AG3008" s="446"/>
      <c r="AH3008" s="357"/>
      <c r="AI3008" s="357"/>
      <c r="AJ3008" s="357"/>
      <c r="AK3008" s="357"/>
      <c r="AL3008" s="357"/>
      <c r="AM3008" s="357"/>
    </row>
    <row r="3009" spans="5:39" x14ac:dyDescent="0.25">
      <c r="E3009" s="356"/>
      <c r="F3009" s="356"/>
      <c r="G3009" s="356"/>
      <c r="H3009" s="356"/>
      <c r="I3009" s="356"/>
      <c r="J3009" s="357"/>
      <c r="K3009" s="357"/>
      <c r="L3009" s="357"/>
      <c r="M3009" s="357"/>
      <c r="N3009" s="358"/>
      <c r="O3009" s="358"/>
      <c r="P3009" s="358"/>
      <c r="Q3009" s="358"/>
      <c r="R3009" s="358"/>
      <c r="S3009" s="358"/>
      <c r="T3009" s="359"/>
      <c r="U3009" s="360"/>
      <c r="V3009" s="360"/>
      <c r="W3009" s="357"/>
      <c r="X3009" s="357"/>
      <c r="Y3009" s="446"/>
      <c r="Z3009" s="443"/>
      <c r="AA3009" s="446"/>
      <c r="AB3009" s="357"/>
      <c r="AC3009" s="357"/>
      <c r="AD3009" s="357"/>
      <c r="AE3009" s="357"/>
      <c r="AF3009" s="357"/>
      <c r="AG3009" s="446"/>
      <c r="AH3009" s="357"/>
      <c r="AI3009" s="357"/>
      <c r="AJ3009" s="357"/>
      <c r="AK3009" s="357"/>
      <c r="AL3009" s="357"/>
      <c r="AM3009" s="357"/>
    </row>
    <row r="3010" spans="5:39" x14ac:dyDescent="0.25">
      <c r="E3010" s="356"/>
      <c r="F3010" s="356"/>
      <c r="G3010" s="356"/>
      <c r="H3010" s="356"/>
      <c r="I3010" s="356"/>
      <c r="J3010" s="357"/>
      <c r="K3010" s="357"/>
      <c r="L3010" s="357"/>
      <c r="M3010" s="357"/>
      <c r="N3010" s="358"/>
      <c r="O3010" s="358"/>
      <c r="P3010" s="358"/>
      <c r="Q3010" s="358"/>
      <c r="R3010" s="358"/>
      <c r="S3010" s="358"/>
      <c r="T3010" s="359"/>
      <c r="U3010" s="360"/>
      <c r="V3010" s="360"/>
      <c r="W3010" s="357"/>
      <c r="X3010" s="357"/>
      <c r="Y3010" s="446"/>
      <c r="Z3010" s="443"/>
      <c r="AA3010" s="446"/>
      <c r="AB3010" s="357"/>
      <c r="AC3010" s="357"/>
      <c r="AD3010" s="357"/>
      <c r="AE3010" s="357"/>
      <c r="AF3010" s="357"/>
      <c r="AG3010" s="446"/>
      <c r="AH3010" s="357"/>
      <c r="AI3010" s="357"/>
      <c r="AJ3010" s="357"/>
      <c r="AK3010" s="357"/>
      <c r="AL3010" s="357"/>
      <c r="AM3010" s="357"/>
    </row>
    <row r="3011" spans="5:39" x14ac:dyDescent="0.25">
      <c r="E3011" s="356"/>
      <c r="F3011" s="356"/>
      <c r="G3011" s="356"/>
      <c r="H3011" s="356"/>
      <c r="I3011" s="356"/>
      <c r="J3011" s="357"/>
      <c r="K3011" s="357"/>
      <c r="L3011" s="357"/>
      <c r="M3011" s="357"/>
      <c r="N3011" s="358"/>
      <c r="O3011" s="358"/>
      <c r="P3011" s="358"/>
      <c r="Q3011" s="358"/>
      <c r="R3011" s="358"/>
      <c r="S3011" s="358"/>
      <c r="T3011" s="359"/>
      <c r="U3011" s="360"/>
      <c r="V3011" s="360"/>
      <c r="W3011" s="357"/>
      <c r="X3011" s="357"/>
      <c r="Y3011" s="446"/>
      <c r="Z3011" s="443"/>
      <c r="AA3011" s="446"/>
      <c r="AB3011" s="357"/>
      <c r="AC3011" s="357"/>
      <c r="AD3011" s="357"/>
      <c r="AE3011" s="357"/>
      <c r="AF3011" s="357"/>
      <c r="AG3011" s="446"/>
      <c r="AH3011" s="357"/>
      <c r="AI3011" s="357"/>
      <c r="AJ3011" s="357"/>
      <c r="AK3011" s="357"/>
      <c r="AL3011" s="357"/>
      <c r="AM3011" s="357"/>
    </row>
    <row r="3012" spans="5:39" x14ac:dyDescent="0.25">
      <c r="E3012" s="356"/>
      <c r="F3012" s="356"/>
      <c r="G3012" s="356"/>
      <c r="H3012" s="356"/>
      <c r="I3012" s="356"/>
      <c r="J3012" s="357"/>
      <c r="K3012" s="357"/>
      <c r="L3012" s="357"/>
      <c r="M3012" s="357"/>
      <c r="N3012" s="358"/>
      <c r="O3012" s="358"/>
      <c r="P3012" s="358"/>
      <c r="Q3012" s="358"/>
      <c r="R3012" s="358"/>
      <c r="S3012" s="358"/>
      <c r="T3012" s="359"/>
      <c r="U3012" s="360"/>
      <c r="V3012" s="360"/>
      <c r="W3012" s="357"/>
      <c r="X3012" s="357"/>
      <c r="Y3012" s="446"/>
      <c r="Z3012" s="443"/>
      <c r="AA3012" s="446"/>
      <c r="AB3012" s="357"/>
      <c r="AC3012" s="357"/>
      <c r="AD3012" s="357"/>
      <c r="AE3012" s="357"/>
      <c r="AF3012" s="357"/>
      <c r="AG3012" s="446"/>
      <c r="AH3012" s="357"/>
      <c r="AI3012" s="357"/>
      <c r="AJ3012" s="357"/>
      <c r="AK3012" s="357"/>
      <c r="AL3012" s="357"/>
      <c r="AM3012" s="357"/>
    </row>
    <row r="3013" spans="5:39" x14ac:dyDescent="0.25">
      <c r="E3013" s="356"/>
      <c r="F3013" s="356"/>
      <c r="G3013" s="356"/>
      <c r="H3013" s="356"/>
      <c r="I3013" s="356"/>
      <c r="J3013" s="357"/>
      <c r="K3013" s="357"/>
      <c r="L3013" s="357"/>
      <c r="M3013" s="357"/>
      <c r="N3013" s="358"/>
      <c r="O3013" s="358"/>
      <c r="P3013" s="358"/>
      <c r="Q3013" s="358"/>
      <c r="R3013" s="358"/>
      <c r="S3013" s="358"/>
      <c r="T3013" s="359"/>
      <c r="U3013" s="360"/>
      <c r="V3013" s="360"/>
      <c r="W3013" s="357"/>
      <c r="X3013" s="357"/>
      <c r="Y3013" s="446"/>
      <c r="Z3013" s="443"/>
      <c r="AA3013" s="446"/>
      <c r="AB3013" s="357"/>
      <c r="AC3013" s="357"/>
      <c r="AD3013" s="357"/>
      <c r="AE3013" s="357"/>
      <c r="AF3013" s="357"/>
      <c r="AG3013" s="446"/>
      <c r="AH3013" s="357"/>
      <c r="AI3013" s="357"/>
      <c r="AJ3013" s="357"/>
      <c r="AK3013" s="357"/>
      <c r="AL3013" s="357"/>
      <c r="AM3013" s="357"/>
    </row>
    <row r="3014" spans="5:39" x14ac:dyDescent="0.25">
      <c r="E3014" s="356"/>
      <c r="F3014" s="356"/>
      <c r="G3014" s="356"/>
      <c r="H3014" s="356"/>
      <c r="I3014" s="356"/>
      <c r="J3014" s="357"/>
      <c r="K3014" s="357"/>
      <c r="L3014" s="357"/>
      <c r="M3014" s="357"/>
      <c r="N3014" s="358"/>
      <c r="O3014" s="358"/>
      <c r="P3014" s="358"/>
      <c r="Q3014" s="358"/>
      <c r="R3014" s="358"/>
      <c r="S3014" s="358"/>
      <c r="T3014" s="359"/>
      <c r="U3014" s="360"/>
      <c r="V3014" s="360"/>
      <c r="W3014" s="357"/>
      <c r="X3014" s="357"/>
      <c r="Y3014" s="446"/>
      <c r="Z3014" s="443"/>
      <c r="AA3014" s="446"/>
      <c r="AB3014" s="357"/>
      <c r="AC3014" s="357"/>
      <c r="AD3014" s="357"/>
      <c r="AE3014" s="357"/>
      <c r="AF3014" s="357"/>
      <c r="AG3014" s="446"/>
      <c r="AH3014" s="357"/>
      <c r="AI3014" s="357"/>
      <c r="AJ3014" s="357"/>
      <c r="AK3014" s="357"/>
      <c r="AL3014" s="357"/>
      <c r="AM3014" s="357"/>
    </row>
    <row r="3015" spans="5:39" x14ac:dyDescent="0.25">
      <c r="E3015" s="356"/>
      <c r="F3015" s="356"/>
      <c r="G3015" s="356"/>
      <c r="H3015" s="356"/>
      <c r="I3015" s="356"/>
      <c r="J3015" s="357"/>
      <c r="K3015" s="357"/>
      <c r="L3015" s="357"/>
      <c r="M3015" s="357"/>
      <c r="N3015" s="358"/>
      <c r="O3015" s="358"/>
      <c r="P3015" s="358"/>
      <c r="Q3015" s="358"/>
      <c r="R3015" s="358"/>
      <c r="S3015" s="358"/>
      <c r="T3015" s="359"/>
      <c r="U3015" s="360"/>
      <c r="V3015" s="360"/>
      <c r="W3015" s="357"/>
      <c r="X3015" s="357"/>
      <c r="Y3015" s="446"/>
      <c r="Z3015" s="443"/>
      <c r="AA3015" s="446"/>
      <c r="AB3015" s="357"/>
      <c r="AC3015" s="357"/>
      <c r="AD3015" s="357"/>
      <c r="AE3015" s="357"/>
      <c r="AF3015" s="357"/>
      <c r="AG3015" s="446"/>
      <c r="AH3015" s="357"/>
      <c r="AI3015" s="357"/>
      <c r="AJ3015" s="357"/>
      <c r="AK3015" s="357"/>
      <c r="AL3015" s="357"/>
      <c r="AM3015" s="357"/>
    </row>
    <row r="3016" spans="5:39" x14ac:dyDescent="0.25">
      <c r="E3016" s="356"/>
      <c r="F3016" s="356"/>
      <c r="G3016" s="356"/>
      <c r="H3016" s="356"/>
      <c r="I3016" s="356"/>
      <c r="J3016" s="357"/>
      <c r="K3016" s="357"/>
      <c r="L3016" s="357"/>
      <c r="M3016" s="357"/>
      <c r="N3016" s="358"/>
      <c r="O3016" s="358"/>
      <c r="P3016" s="358"/>
      <c r="Q3016" s="358"/>
      <c r="R3016" s="358"/>
      <c r="S3016" s="358"/>
      <c r="T3016" s="359"/>
      <c r="U3016" s="360"/>
      <c r="V3016" s="360"/>
      <c r="W3016" s="357"/>
      <c r="X3016" s="357"/>
      <c r="Y3016" s="446"/>
      <c r="Z3016" s="443"/>
      <c r="AA3016" s="446"/>
      <c r="AB3016" s="357"/>
      <c r="AC3016" s="357"/>
      <c r="AD3016" s="357"/>
      <c r="AE3016" s="357"/>
      <c r="AF3016" s="357"/>
      <c r="AG3016" s="446"/>
      <c r="AH3016" s="357"/>
      <c r="AI3016" s="357"/>
      <c r="AJ3016" s="357"/>
      <c r="AK3016" s="357"/>
      <c r="AL3016" s="357"/>
      <c r="AM3016" s="357"/>
    </row>
    <row r="3017" spans="5:39" x14ac:dyDescent="0.25">
      <c r="E3017" s="356"/>
      <c r="F3017" s="356"/>
      <c r="G3017" s="356"/>
      <c r="H3017" s="356"/>
      <c r="I3017" s="356"/>
      <c r="J3017" s="357"/>
      <c r="K3017" s="357"/>
      <c r="L3017" s="357"/>
      <c r="M3017" s="357"/>
      <c r="N3017" s="358"/>
      <c r="O3017" s="358"/>
      <c r="P3017" s="358"/>
      <c r="Q3017" s="358"/>
      <c r="R3017" s="358"/>
      <c r="S3017" s="358"/>
      <c r="T3017" s="359"/>
      <c r="U3017" s="360"/>
      <c r="V3017" s="360"/>
      <c r="W3017" s="357"/>
      <c r="X3017" s="357"/>
      <c r="Y3017" s="446"/>
      <c r="Z3017" s="443"/>
      <c r="AA3017" s="446"/>
      <c r="AB3017" s="357"/>
      <c r="AC3017" s="357"/>
      <c r="AD3017" s="357"/>
      <c r="AE3017" s="357"/>
      <c r="AF3017" s="357"/>
      <c r="AG3017" s="446"/>
      <c r="AH3017" s="357"/>
      <c r="AI3017" s="357"/>
      <c r="AJ3017" s="357"/>
      <c r="AK3017" s="357"/>
      <c r="AL3017" s="357"/>
      <c r="AM3017" s="357"/>
    </row>
    <row r="3018" spans="5:39" x14ac:dyDescent="0.25">
      <c r="E3018" s="356"/>
      <c r="F3018" s="356"/>
      <c r="G3018" s="356"/>
      <c r="H3018" s="356"/>
      <c r="I3018" s="356"/>
      <c r="J3018" s="357"/>
      <c r="K3018" s="357"/>
      <c r="L3018" s="357"/>
      <c r="M3018" s="357"/>
      <c r="N3018" s="358"/>
      <c r="O3018" s="358"/>
      <c r="P3018" s="358"/>
      <c r="Q3018" s="358"/>
      <c r="R3018" s="358"/>
      <c r="S3018" s="358"/>
      <c r="T3018" s="359"/>
      <c r="U3018" s="360"/>
      <c r="V3018" s="360"/>
      <c r="W3018" s="357"/>
      <c r="X3018" s="357"/>
      <c r="Y3018" s="446"/>
      <c r="Z3018" s="443"/>
      <c r="AA3018" s="446"/>
      <c r="AB3018" s="357"/>
      <c r="AC3018" s="357"/>
      <c r="AD3018" s="357"/>
      <c r="AE3018" s="357"/>
      <c r="AF3018" s="357"/>
      <c r="AG3018" s="446"/>
      <c r="AH3018" s="357"/>
      <c r="AI3018" s="357"/>
      <c r="AJ3018" s="357"/>
      <c r="AK3018" s="357"/>
      <c r="AL3018" s="357"/>
      <c r="AM3018" s="357"/>
    </row>
    <row r="3019" spans="5:39" x14ac:dyDescent="0.25">
      <c r="E3019" s="356"/>
      <c r="F3019" s="356"/>
      <c r="G3019" s="356"/>
      <c r="H3019" s="356"/>
      <c r="I3019" s="356"/>
      <c r="J3019" s="357"/>
      <c r="K3019" s="357"/>
      <c r="L3019" s="357"/>
      <c r="M3019" s="357"/>
      <c r="N3019" s="358"/>
      <c r="O3019" s="358"/>
      <c r="P3019" s="358"/>
      <c r="Q3019" s="358"/>
      <c r="R3019" s="358"/>
      <c r="S3019" s="358"/>
      <c r="T3019" s="359"/>
      <c r="U3019" s="360"/>
      <c r="V3019" s="360"/>
      <c r="W3019" s="357"/>
      <c r="X3019" s="357"/>
      <c r="Y3019" s="446"/>
      <c r="Z3019" s="443"/>
      <c r="AA3019" s="446"/>
      <c r="AB3019" s="357"/>
      <c r="AC3019" s="357"/>
      <c r="AD3019" s="357"/>
      <c r="AE3019" s="357"/>
      <c r="AF3019" s="357"/>
      <c r="AG3019" s="446"/>
      <c r="AH3019" s="357"/>
      <c r="AI3019" s="357"/>
      <c r="AJ3019" s="357"/>
      <c r="AK3019" s="357"/>
      <c r="AL3019" s="357"/>
      <c r="AM3019" s="357"/>
    </row>
    <row r="3020" spans="5:39" x14ac:dyDescent="0.25">
      <c r="E3020" s="356"/>
      <c r="F3020" s="356"/>
      <c r="G3020" s="356"/>
      <c r="H3020" s="356"/>
      <c r="I3020" s="356"/>
      <c r="J3020" s="357"/>
      <c r="K3020" s="357"/>
      <c r="L3020" s="357"/>
      <c r="M3020" s="357"/>
      <c r="N3020" s="358"/>
      <c r="O3020" s="358"/>
      <c r="P3020" s="358"/>
      <c r="Q3020" s="358"/>
      <c r="R3020" s="358"/>
      <c r="S3020" s="358"/>
      <c r="T3020" s="359"/>
      <c r="U3020" s="360"/>
      <c r="V3020" s="360"/>
      <c r="W3020" s="357"/>
      <c r="X3020" s="357"/>
      <c r="Y3020" s="446"/>
      <c r="Z3020" s="443"/>
      <c r="AA3020" s="446"/>
      <c r="AB3020" s="357"/>
      <c r="AC3020" s="357"/>
      <c r="AD3020" s="357"/>
      <c r="AE3020" s="357"/>
      <c r="AF3020" s="357"/>
      <c r="AG3020" s="446"/>
      <c r="AH3020" s="357"/>
      <c r="AI3020" s="357"/>
      <c r="AJ3020" s="357"/>
      <c r="AK3020" s="357"/>
      <c r="AL3020" s="357"/>
      <c r="AM3020" s="357"/>
    </row>
    <row r="3021" spans="5:39" x14ac:dyDescent="0.25">
      <c r="E3021" s="356"/>
      <c r="F3021" s="356"/>
      <c r="G3021" s="356"/>
      <c r="H3021" s="356"/>
      <c r="I3021" s="356"/>
      <c r="J3021" s="357"/>
      <c r="K3021" s="357"/>
      <c r="L3021" s="357"/>
      <c r="M3021" s="357"/>
      <c r="N3021" s="358"/>
      <c r="O3021" s="358"/>
      <c r="P3021" s="358"/>
      <c r="Q3021" s="358"/>
      <c r="R3021" s="358"/>
      <c r="S3021" s="358"/>
      <c r="T3021" s="359"/>
      <c r="U3021" s="360"/>
      <c r="V3021" s="360"/>
      <c r="W3021" s="357"/>
      <c r="X3021" s="357"/>
      <c r="Y3021" s="446"/>
      <c r="Z3021" s="443"/>
      <c r="AA3021" s="446"/>
      <c r="AB3021" s="357"/>
      <c r="AC3021" s="357"/>
      <c r="AD3021" s="357"/>
      <c r="AE3021" s="357"/>
      <c r="AF3021" s="357"/>
      <c r="AG3021" s="446"/>
      <c r="AH3021" s="357"/>
      <c r="AI3021" s="357"/>
      <c r="AJ3021" s="357"/>
      <c r="AK3021" s="357"/>
      <c r="AL3021" s="357"/>
      <c r="AM3021" s="357"/>
    </row>
    <row r="3022" spans="5:39" x14ac:dyDescent="0.25">
      <c r="E3022" s="356"/>
      <c r="F3022" s="356"/>
      <c r="G3022" s="356"/>
      <c r="H3022" s="356"/>
      <c r="I3022" s="356"/>
      <c r="J3022" s="357"/>
      <c r="K3022" s="357"/>
      <c r="L3022" s="357"/>
      <c r="M3022" s="357"/>
      <c r="N3022" s="358"/>
      <c r="O3022" s="358"/>
      <c r="P3022" s="358"/>
      <c r="Q3022" s="358"/>
      <c r="R3022" s="358"/>
      <c r="S3022" s="358"/>
      <c r="T3022" s="359"/>
      <c r="U3022" s="360"/>
      <c r="V3022" s="360"/>
      <c r="W3022" s="357"/>
      <c r="X3022" s="357"/>
      <c r="Y3022" s="446"/>
      <c r="Z3022" s="443"/>
      <c r="AA3022" s="446"/>
      <c r="AB3022" s="357"/>
      <c r="AC3022" s="357"/>
      <c r="AD3022" s="357"/>
      <c r="AE3022" s="357"/>
      <c r="AF3022" s="357"/>
      <c r="AG3022" s="446"/>
      <c r="AH3022" s="357"/>
      <c r="AI3022" s="357"/>
      <c r="AJ3022" s="357"/>
      <c r="AK3022" s="357"/>
      <c r="AL3022" s="357"/>
      <c r="AM3022" s="357"/>
    </row>
    <row r="3023" spans="5:39" x14ac:dyDescent="0.25">
      <c r="E3023" s="356"/>
      <c r="F3023" s="356"/>
      <c r="G3023" s="356"/>
      <c r="H3023" s="356"/>
      <c r="I3023" s="356"/>
      <c r="J3023" s="357"/>
      <c r="K3023" s="357"/>
      <c r="L3023" s="357"/>
      <c r="M3023" s="357"/>
      <c r="N3023" s="358"/>
      <c r="O3023" s="358"/>
      <c r="P3023" s="358"/>
      <c r="Q3023" s="358"/>
      <c r="R3023" s="358"/>
      <c r="S3023" s="358"/>
      <c r="T3023" s="359"/>
      <c r="U3023" s="360"/>
      <c r="V3023" s="360"/>
      <c r="W3023" s="357"/>
      <c r="X3023" s="357"/>
      <c r="Y3023" s="446"/>
      <c r="Z3023" s="443"/>
      <c r="AA3023" s="446"/>
      <c r="AB3023" s="357"/>
      <c r="AC3023" s="357"/>
      <c r="AD3023" s="357"/>
      <c r="AE3023" s="357"/>
      <c r="AF3023" s="357"/>
      <c r="AG3023" s="446"/>
      <c r="AH3023" s="357"/>
      <c r="AI3023" s="357"/>
      <c r="AJ3023" s="357"/>
      <c r="AK3023" s="357"/>
      <c r="AL3023" s="357"/>
      <c r="AM3023" s="357"/>
    </row>
    <row r="3024" spans="5:39" x14ac:dyDescent="0.25">
      <c r="E3024" s="356"/>
      <c r="F3024" s="356"/>
      <c r="G3024" s="356"/>
      <c r="H3024" s="356"/>
      <c r="I3024" s="356"/>
      <c r="J3024" s="357"/>
      <c r="K3024" s="357"/>
      <c r="L3024" s="357"/>
      <c r="M3024" s="357"/>
      <c r="N3024" s="358"/>
      <c r="O3024" s="358"/>
      <c r="P3024" s="358"/>
      <c r="Q3024" s="358"/>
      <c r="R3024" s="358"/>
      <c r="S3024" s="358"/>
      <c r="T3024" s="359"/>
      <c r="U3024" s="360"/>
      <c r="V3024" s="360"/>
      <c r="W3024" s="357"/>
      <c r="X3024" s="357"/>
      <c r="Y3024" s="446"/>
      <c r="Z3024" s="443"/>
      <c r="AA3024" s="446"/>
      <c r="AB3024" s="357"/>
      <c r="AC3024" s="357"/>
      <c r="AD3024" s="357"/>
      <c r="AE3024" s="357"/>
      <c r="AF3024" s="357"/>
      <c r="AG3024" s="446"/>
      <c r="AH3024" s="357"/>
      <c r="AI3024" s="357"/>
      <c r="AJ3024" s="357"/>
      <c r="AK3024" s="357"/>
      <c r="AL3024" s="357"/>
      <c r="AM3024" s="357"/>
    </row>
    <row r="3025" spans="5:39" x14ac:dyDescent="0.25">
      <c r="E3025" s="356"/>
      <c r="F3025" s="356"/>
      <c r="G3025" s="356"/>
      <c r="H3025" s="356"/>
      <c r="I3025" s="356"/>
      <c r="J3025" s="357"/>
      <c r="K3025" s="357"/>
      <c r="L3025" s="357"/>
      <c r="M3025" s="357"/>
      <c r="N3025" s="358"/>
      <c r="O3025" s="358"/>
      <c r="P3025" s="358"/>
      <c r="Q3025" s="358"/>
      <c r="R3025" s="358"/>
      <c r="S3025" s="358"/>
      <c r="T3025" s="359"/>
      <c r="U3025" s="360"/>
      <c r="V3025" s="360"/>
      <c r="W3025" s="357"/>
      <c r="X3025" s="357"/>
      <c r="Y3025" s="446"/>
      <c r="Z3025" s="443"/>
      <c r="AA3025" s="446"/>
      <c r="AB3025" s="357"/>
      <c r="AC3025" s="357"/>
      <c r="AD3025" s="357"/>
      <c r="AE3025" s="357"/>
      <c r="AF3025" s="357"/>
      <c r="AG3025" s="446"/>
      <c r="AH3025" s="357"/>
      <c r="AI3025" s="357"/>
      <c r="AJ3025" s="357"/>
      <c r="AK3025" s="357"/>
      <c r="AL3025" s="357"/>
      <c r="AM3025" s="357"/>
    </row>
    <row r="3026" spans="5:39" x14ac:dyDescent="0.25">
      <c r="E3026" s="356"/>
      <c r="F3026" s="356"/>
      <c r="G3026" s="356"/>
      <c r="H3026" s="356"/>
      <c r="I3026" s="356"/>
      <c r="J3026" s="357"/>
      <c r="K3026" s="357"/>
      <c r="L3026" s="357"/>
      <c r="M3026" s="357"/>
      <c r="N3026" s="358"/>
      <c r="O3026" s="358"/>
      <c r="P3026" s="358"/>
      <c r="Q3026" s="358"/>
      <c r="R3026" s="358"/>
      <c r="S3026" s="358"/>
      <c r="T3026" s="359"/>
      <c r="U3026" s="360"/>
      <c r="V3026" s="360"/>
      <c r="W3026" s="357"/>
      <c r="X3026" s="357"/>
      <c r="Y3026" s="446"/>
      <c r="Z3026" s="443"/>
      <c r="AA3026" s="446"/>
      <c r="AB3026" s="357"/>
      <c r="AC3026" s="357"/>
      <c r="AD3026" s="357"/>
      <c r="AE3026" s="357"/>
      <c r="AF3026" s="357"/>
      <c r="AG3026" s="446"/>
      <c r="AH3026" s="357"/>
      <c r="AI3026" s="357"/>
      <c r="AJ3026" s="357"/>
      <c r="AK3026" s="357"/>
      <c r="AL3026" s="357"/>
      <c r="AM3026" s="357"/>
    </row>
    <row r="3027" spans="5:39" x14ac:dyDescent="0.25">
      <c r="E3027" s="356"/>
      <c r="F3027" s="356"/>
      <c r="G3027" s="356"/>
      <c r="H3027" s="356"/>
      <c r="I3027" s="356"/>
      <c r="J3027" s="357"/>
      <c r="K3027" s="357"/>
      <c r="L3027" s="357"/>
      <c r="M3027" s="357"/>
      <c r="N3027" s="358"/>
      <c r="O3027" s="358"/>
      <c r="P3027" s="358"/>
      <c r="Q3027" s="358"/>
      <c r="R3027" s="358"/>
      <c r="S3027" s="358"/>
      <c r="T3027" s="359"/>
      <c r="U3027" s="360"/>
      <c r="V3027" s="360"/>
      <c r="W3027" s="357"/>
      <c r="X3027" s="357"/>
      <c r="Y3027" s="446"/>
      <c r="Z3027" s="443"/>
      <c r="AA3027" s="446"/>
      <c r="AB3027" s="357"/>
      <c r="AC3027" s="357"/>
      <c r="AD3027" s="357"/>
      <c r="AE3027" s="357"/>
      <c r="AF3027" s="357"/>
      <c r="AG3027" s="446"/>
      <c r="AH3027" s="357"/>
      <c r="AI3027" s="357"/>
      <c r="AJ3027" s="357"/>
      <c r="AK3027" s="357"/>
      <c r="AL3027" s="357"/>
      <c r="AM3027" s="357"/>
    </row>
    <row r="3028" spans="5:39" x14ac:dyDescent="0.25">
      <c r="E3028" s="356"/>
      <c r="F3028" s="356"/>
      <c r="G3028" s="356"/>
      <c r="H3028" s="356"/>
      <c r="I3028" s="356"/>
      <c r="J3028" s="357"/>
      <c r="K3028" s="357"/>
      <c r="L3028" s="357"/>
      <c r="M3028" s="357"/>
      <c r="N3028" s="358"/>
      <c r="O3028" s="358"/>
      <c r="P3028" s="358"/>
      <c r="Q3028" s="358"/>
      <c r="R3028" s="358"/>
      <c r="S3028" s="358"/>
      <c r="T3028" s="359"/>
      <c r="U3028" s="360"/>
      <c r="V3028" s="360"/>
      <c r="W3028" s="357"/>
      <c r="X3028" s="357"/>
      <c r="Y3028" s="446"/>
      <c r="Z3028" s="443"/>
      <c r="AA3028" s="446"/>
      <c r="AB3028" s="357"/>
      <c r="AC3028" s="357"/>
      <c r="AD3028" s="357"/>
      <c r="AE3028" s="357"/>
      <c r="AF3028" s="357"/>
      <c r="AG3028" s="446"/>
      <c r="AH3028" s="357"/>
      <c r="AI3028" s="357"/>
      <c r="AJ3028" s="357"/>
      <c r="AK3028" s="357"/>
      <c r="AL3028" s="357"/>
      <c r="AM3028" s="357"/>
    </row>
    <row r="3029" spans="5:39" x14ac:dyDescent="0.25">
      <c r="E3029" s="356"/>
      <c r="F3029" s="356"/>
      <c r="G3029" s="356"/>
      <c r="H3029" s="356"/>
      <c r="I3029" s="356"/>
      <c r="J3029" s="357"/>
      <c r="K3029" s="357"/>
      <c r="L3029" s="357"/>
      <c r="M3029" s="357"/>
      <c r="N3029" s="358"/>
      <c r="O3029" s="358"/>
      <c r="P3029" s="358"/>
      <c r="Q3029" s="358"/>
      <c r="R3029" s="358"/>
      <c r="S3029" s="358"/>
      <c r="T3029" s="359"/>
      <c r="U3029" s="360"/>
      <c r="V3029" s="360"/>
      <c r="W3029" s="357"/>
      <c r="X3029" s="357"/>
      <c r="Y3029" s="446"/>
      <c r="Z3029" s="443"/>
      <c r="AA3029" s="446"/>
      <c r="AB3029" s="357"/>
      <c r="AC3029" s="357"/>
      <c r="AD3029" s="357"/>
      <c r="AE3029" s="357"/>
      <c r="AF3029" s="357"/>
      <c r="AG3029" s="446"/>
      <c r="AH3029" s="357"/>
      <c r="AI3029" s="357"/>
      <c r="AJ3029" s="357"/>
      <c r="AK3029" s="357"/>
      <c r="AL3029" s="357"/>
      <c r="AM3029" s="357"/>
    </row>
    <row r="3030" spans="5:39" x14ac:dyDescent="0.25">
      <c r="E3030" s="356"/>
      <c r="F3030" s="356"/>
      <c r="G3030" s="356"/>
      <c r="H3030" s="356"/>
      <c r="I3030" s="356"/>
      <c r="J3030" s="357"/>
      <c r="K3030" s="357"/>
      <c r="L3030" s="357"/>
      <c r="M3030" s="357"/>
      <c r="N3030" s="358"/>
      <c r="O3030" s="358"/>
      <c r="P3030" s="358"/>
      <c r="Q3030" s="358"/>
      <c r="R3030" s="358"/>
      <c r="S3030" s="358"/>
      <c r="T3030" s="359"/>
      <c r="U3030" s="360"/>
      <c r="V3030" s="360"/>
      <c r="W3030" s="357"/>
      <c r="X3030" s="357"/>
      <c r="Y3030" s="446"/>
      <c r="Z3030" s="443"/>
      <c r="AA3030" s="446"/>
      <c r="AB3030" s="357"/>
      <c r="AC3030" s="357"/>
      <c r="AD3030" s="357"/>
      <c r="AE3030" s="357"/>
      <c r="AF3030" s="357"/>
      <c r="AG3030" s="446"/>
      <c r="AH3030" s="357"/>
      <c r="AI3030" s="357"/>
      <c r="AJ3030" s="357"/>
      <c r="AK3030" s="357"/>
      <c r="AL3030" s="357"/>
      <c r="AM3030" s="357"/>
    </row>
    <row r="3031" spans="5:39" x14ac:dyDescent="0.25">
      <c r="E3031" s="356"/>
      <c r="F3031" s="356"/>
      <c r="G3031" s="356"/>
      <c r="H3031" s="356"/>
      <c r="I3031" s="356"/>
      <c r="J3031" s="357"/>
      <c r="K3031" s="357"/>
      <c r="L3031" s="357"/>
      <c r="M3031" s="357"/>
      <c r="N3031" s="358"/>
      <c r="O3031" s="358"/>
      <c r="P3031" s="358"/>
      <c r="Q3031" s="358"/>
      <c r="R3031" s="358"/>
      <c r="S3031" s="358"/>
      <c r="T3031" s="359"/>
      <c r="U3031" s="360"/>
      <c r="V3031" s="360"/>
      <c r="W3031" s="357"/>
      <c r="X3031" s="357"/>
      <c r="Y3031" s="446"/>
      <c r="Z3031" s="443"/>
      <c r="AA3031" s="446"/>
      <c r="AB3031" s="357"/>
      <c r="AC3031" s="357"/>
      <c r="AD3031" s="357"/>
      <c r="AE3031" s="357"/>
      <c r="AF3031" s="357"/>
      <c r="AG3031" s="446"/>
      <c r="AH3031" s="357"/>
      <c r="AI3031" s="357"/>
      <c r="AJ3031" s="357"/>
      <c r="AK3031" s="357"/>
      <c r="AL3031" s="357"/>
      <c r="AM3031" s="357"/>
    </row>
    <row r="3032" spans="5:39" x14ac:dyDescent="0.25">
      <c r="E3032" s="356"/>
      <c r="F3032" s="356"/>
      <c r="G3032" s="356"/>
      <c r="H3032" s="356"/>
      <c r="I3032" s="356"/>
      <c r="J3032" s="357"/>
      <c r="K3032" s="357"/>
      <c r="L3032" s="357"/>
      <c r="M3032" s="357"/>
      <c r="N3032" s="358"/>
      <c r="O3032" s="358"/>
      <c r="P3032" s="358"/>
      <c r="Q3032" s="358"/>
      <c r="R3032" s="358"/>
      <c r="S3032" s="358"/>
      <c r="T3032" s="359"/>
      <c r="U3032" s="360"/>
      <c r="V3032" s="360"/>
      <c r="W3032" s="357"/>
      <c r="X3032" s="357"/>
      <c r="Y3032" s="446"/>
      <c r="Z3032" s="443"/>
      <c r="AA3032" s="446"/>
      <c r="AB3032" s="357"/>
      <c r="AC3032" s="357"/>
      <c r="AD3032" s="357"/>
      <c r="AE3032" s="357"/>
      <c r="AF3032" s="357"/>
      <c r="AG3032" s="446"/>
      <c r="AH3032" s="357"/>
      <c r="AI3032" s="357"/>
      <c r="AJ3032" s="357"/>
      <c r="AK3032" s="357"/>
      <c r="AL3032" s="357"/>
      <c r="AM3032" s="357"/>
    </row>
    <row r="3033" spans="5:39" x14ac:dyDescent="0.25">
      <c r="E3033" s="356"/>
      <c r="F3033" s="356"/>
      <c r="G3033" s="356"/>
      <c r="H3033" s="356"/>
      <c r="I3033" s="356"/>
      <c r="J3033" s="357"/>
      <c r="K3033" s="357"/>
      <c r="L3033" s="357"/>
      <c r="M3033" s="357"/>
      <c r="N3033" s="358"/>
      <c r="O3033" s="358"/>
      <c r="P3033" s="358"/>
      <c r="Q3033" s="358"/>
      <c r="R3033" s="358"/>
      <c r="S3033" s="358"/>
      <c r="T3033" s="359"/>
      <c r="U3033" s="360"/>
      <c r="V3033" s="360"/>
      <c r="W3033" s="357"/>
      <c r="X3033" s="357"/>
      <c r="Y3033" s="446"/>
      <c r="Z3033" s="443"/>
      <c r="AA3033" s="446"/>
      <c r="AB3033" s="357"/>
      <c r="AC3033" s="357"/>
      <c r="AD3033" s="357"/>
      <c r="AE3033" s="357"/>
      <c r="AF3033" s="357"/>
      <c r="AG3033" s="446"/>
      <c r="AH3033" s="357"/>
      <c r="AI3033" s="357"/>
      <c r="AJ3033" s="357"/>
      <c r="AK3033" s="357"/>
      <c r="AL3033" s="357"/>
      <c r="AM3033" s="357"/>
    </row>
    <row r="3034" spans="5:39" x14ac:dyDescent="0.25">
      <c r="E3034" s="356"/>
      <c r="F3034" s="356"/>
      <c r="G3034" s="356"/>
      <c r="H3034" s="356"/>
      <c r="I3034" s="356"/>
      <c r="J3034" s="357"/>
      <c r="K3034" s="357"/>
      <c r="L3034" s="357"/>
      <c r="M3034" s="357"/>
      <c r="N3034" s="358"/>
      <c r="O3034" s="358"/>
      <c r="P3034" s="358"/>
      <c r="Q3034" s="358"/>
      <c r="R3034" s="358"/>
      <c r="S3034" s="358"/>
      <c r="T3034" s="359"/>
      <c r="U3034" s="360"/>
      <c r="V3034" s="360"/>
      <c r="W3034" s="357"/>
      <c r="X3034" s="357"/>
      <c r="Y3034" s="446"/>
      <c r="Z3034" s="443"/>
      <c r="AA3034" s="446"/>
      <c r="AB3034" s="357"/>
      <c r="AC3034" s="357"/>
      <c r="AD3034" s="357"/>
      <c r="AE3034" s="357"/>
      <c r="AF3034" s="357"/>
      <c r="AG3034" s="446"/>
      <c r="AH3034" s="357"/>
      <c r="AI3034" s="357"/>
      <c r="AJ3034" s="357"/>
      <c r="AK3034" s="357"/>
      <c r="AL3034" s="357"/>
      <c r="AM3034" s="357"/>
    </row>
    <row r="3035" spans="5:39" x14ac:dyDescent="0.25">
      <c r="E3035" s="356"/>
      <c r="F3035" s="356"/>
      <c r="G3035" s="356"/>
      <c r="H3035" s="356"/>
      <c r="I3035" s="356"/>
      <c r="J3035" s="357"/>
      <c r="K3035" s="357"/>
      <c r="L3035" s="357"/>
      <c r="M3035" s="357"/>
      <c r="N3035" s="358"/>
      <c r="O3035" s="358"/>
      <c r="P3035" s="358"/>
      <c r="Q3035" s="358"/>
      <c r="R3035" s="358"/>
      <c r="S3035" s="358"/>
      <c r="T3035" s="359"/>
      <c r="U3035" s="360"/>
      <c r="V3035" s="360"/>
      <c r="W3035" s="357"/>
      <c r="X3035" s="357"/>
      <c r="Y3035" s="446"/>
      <c r="Z3035" s="443"/>
      <c r="AA3035" s="446"/>
      <c r="AB3035" s="357"/>
      <c r="AC3035" s="357"/>
      <c r="AD3035" s="357"/>
      <c r="AE3035" s="357"/>
      <c r="AF3035" s="357"/>
      <c r="AG3035" s="446"/>
      <c r="AH3035" s="357"/>
      <c r="AI3035" s="357"/>
      <c r="AJ3035" s="357"/>
      <c r="AK3035" s="357"/>
      <c r="AL3035" s="357"/>
      <c r="AM3035" s="357"/>
    </row>
    <row r="3036" spans="5:39" x14ac:dyDescent="0.25">
      <c r="E3036" s="356"/>
      <c r="F3036" s="356"/>
      <c r="G3036" s="356"/>
      <c r="H3036" s="356"/>
      <c r="I3036" s="356"/>
      <c r="J3036" s="357"/>
      <c r="K3036" s="357"/>
      <c r="L3036" s="357"/>
      <c r="M3036" s="357"/>
      <c r="N3036" s="358"/>
      <c r="O3036" s="358"/>
      <c r="P3036" s="358"/>
      <c r="Q3036" s="358"/>
      <c r="R3036" s="358"/>
      <c r="S3036" s="358"/>
      <c r="T3036" s="359"/>
      <c r="U3036" s="360"/>
      <c r="V3036" s="360"/>
      <c r="W3036" s="357"/>
      <c r="X3036" s="357"/>
      <c r="Y3036" s="446"/>
      <c r="Z3036" s="443"/>
      <c r="AA3036" s="446"/>
      <c r="AB3036" s="357"/>
      <c r="AC3036" s="357"/>
      <c r="AD3036" s="357"/>
      <c r="AE3036" s="357"/>
      <c r="AF3036" s="357"/>
      <c r="AG3036" s="446"/>
      <c r="AH3036" s="357"/>
      <c r="AI3036" s="357"/>
      <c r="AJ3036" s="357"/>
      <c r="AK3036" s="357"/>
      <c r="AL3036" s="357"/>
      <c r="AM3036" s="357"/>
    </row>
    <row r="3037" spans="5:39" x14ac:dyDescent="0.25">
      <c r="E3037" s="356"/>
      <c r="F3037" s="356"/>
      <c r="G3037" s="356"/>
      <c r="H3037" s="356"/>
      <c r="I3037" s="356"/>
      <c r="J3037" s="357"/>
      <c r="K3037" s="357"/>
      <c r="L3037" s="357"/>
      <c r="M3037" s="357"/>
      <c r="N3037" s="358"/>
      <c r="O3037" s="358"/>
      <c r="P3037" s="358"/>
      <c r="Q3037" s="358"/>
      <c r="R3037" s="358"/>
      <c r="S3037" s="358"/>
      <c r="T3037" s="359"/>
      <c r="U3037" s="360"/>
      <c r="V3037" s="360"/>
      <c r="W3037" s="357"/>
      <c r="X3037" s="357"/>
      <c r="Y3037" s="446"/>
      <c r="Z3037" s="443"/>
      <c r="AA3037" s="446"/>
      <c r="AB3037" s="357"/>
      <c r="AC3037" s="357"/>
      <c r="AD3037" s="357"/>
      <c r="AE3037" s="357"/>
      <c r="AF3037" s="357"/>
      <c r="AG3037" s="446"/>
      <c r="AH3037" s="357"/>
      <c r="AI3037" s="357"/>
      <c r="AJ3037" s="357"/>
      <c r="AK3037" s="357"/>
      <c r="AL3037" s="357"/>
      <c r="AM3037" s="357"/>
    </row>
    <row r="3038" spans="5:39" x14ac:dyDescent="0.25">
      <c r="E3038" s="356"/>
      <c r="F3038" s="356"/>
      <c r="G3038" s="356"/>
      <c r="H3038" s="356"/>
      <c r="I3038" s="356"/>
      <c r="J3038" s="357"/>
      <c r="K3038" s="357"/>
      <c r="L3038" s="357"/>
      <c r="M3038" s="357"/>
      <c r="N3038" s="358"/>
      <c r="O3038" s="358"/>
      <c r="P3038" s="358"/>
      <c r="Q3038" s="358"/>
      <c r="R3038" s="358"/>
      <c r="S3038" s="358"/>
      <c r="T3038" s="359"/>
      <c r="U3038" s="360"/>
      <c r="V3038" s="360"/>
      <c r="W3038" s="357"/>
      <c r="X3038" s="357"/>
      <c r="Y3038" s="446"/>
      <c r="Z3038" s="443"/>
      <c r="AA3038" s="446"/>
      <c r="AB3038" s="357"/>
      <c r="AC3038" s="357"/>
      <c r="AD3038" s="357"/>
      <c r="AE3038" s="357"/>
      <c r="AF3038" s="357"/>
      <c r="AG3038" s="446"/>
      <c r="AH3038" s="357"/>
      <c r="AI3038" s="357"/>
      <c r="AJ3038" s="357"/>
      <c r="AK3038" s="357"/>
      <c r="AL3038" s="357"/>
      <c r="AM3038" s="357"/>
    </row>
    <row r="3039" spans="5:39" x14ac:dyDescent="0.25">
      <c r="E3039" s="356"/>
      <c r="F3039" s="356"/>
      <c r="G3039" s="356"/>
      <c r="H3039" s="356"/>
      <c r="I3039" s="356"/>
      <c r="J3039" s="357"/>
      <c r="K3039" s="357"/>
      <c r="L3039" s="357"/>
      <c r="M3039" s="357"/>
      <c r="N3039" s="358"/>
      <c r="O3039" s="358"/>
      <c r="P3039" s="358"/>
      <c r="Q3039" s="358"/>
      <c r="R3039" s="358"/>
      <c r="S3039" s="358"/>
      <c r="T3039" s="359"/>
      <c r="U3039" s="360"/>
      <c r="V3039" s="360"/>
      <c r="W3039" s="357"/>
      <c r="X3039" s="357"/>
      <c r="Y3039" s="446"/>
      <c r="Z3039" s="443"/>
      <c r="AA3039" s="446"/>
      <c r="AB3039" s="357"/>
      <c r="AC3039" s="357"/>
      <c r="AD3039" s="357"/>
      <c r="AE3039" s="357"/>
      <c r="AF3039" s="357"/>
      <c r="AG3039" s="446"/>
      <c r="AH3039" s="357"/>
      <c r="AI3039" s="357"/>
      <c r="AJ3039" s="357"/>
      <c r="AK3039" s="357"/>
      <c r="AL3039" s="357"/>
      <c r="AM3039" s="357"/>
    </row>
    <row r="3040" spans="5:39" x14ac:dyDescent="0.25">
      <c r="E3040" s="356"/>
      <c r="F3040" s="356"/>
      <c r="G3040" s="356"/>
      <c r="H3040" s="356"/>
      <c r="I3040" s="356"/>
      <c r="J3040" s="357"/>
      <c r="K3040" s="357"/>
      <c r="L3040" s="357"/>
      <c r="M3040" s="357"/>
      <c r="N3040" s="358"/>
      <c r="O3040" s="358"/>
      <c r="P3040" s="358"/>
      <c r="Q3040" s="358"/>
      <c r="R3040" s="358"/>
      <c r="S3040" s="358"/>
      <c r="T3040" s="359"/>
      <c r="U3040" s="360"/>
      <c r="V3040" s="360"/>
      <c r="W3040" s="357"/>
      <c r="X3040" s="357"/>
      <c r="Y3040" s="446"/>
      <c r="Z3040" s="443"/>
      <c r="AA3040" s="446"/>
      <c r="AB3040" s="357"/>
      <c r="AC3040" s="357"/>
      <c r="AD3040" s="357"/>
      <c r="AE3040" s="357"/>
      <c r="AF3040" s="357"/>
      <c r="AG3040" s="446"/>
      <c r="AH3040" s="357"/>
      <c r="AI3040" s="357"/>
      <c r="AJ3040" s="357"/>
      <c r="AK3040" s="357"/>
      <c r="AL3040" s="357"/>
      <c r="AM3040" s="357"/>
    </row>
    <row r="3041" spans="5:39" x14ac:dyDescent="0.25">
      <c r="E3041" s="356"/>
      <c r="F3041" s="356"/>
      <c r="G3041" s="356"/>
      <c r="H3041" s="356"/>
      <c r="I3041" s="356"/>
      <c r="J3041" s="357"/>
      <c r="K3041" s="357"/>
      <c r="L3041" s="357"/>
      <c r="M3041" s="357"/>
      <c r="N3041" s="358"/>
      <c r="O3041" s="358"/>
      <c r="P3041" s="358"/>
      <c r="Q3041" s="358"/>
      <c r="R3041" s="358"/>
      <c r="S3041" s="358"/>
      <c r="T3041" s="359"/>
      <c r="U3041" s="360"/>
      <c r="V3041" s="360"/>
      <c r="W3041" s="357"/>
      <c r="X3041" s="357"/>
      <c r="Y3041" s="446"/>
      <c r="Z3041" s="443"/>
      <c r="AA3041" s="446"/>
      <c r="AB3041" s="357"/>
      <c r="AC3041" s="357"/>
      <c r="AD3041" s="357"/>
      <c r="AE3041" s="357"/>
      <c r="AF3041" s="357"/>
      <c r="AG3041" s="446"/>
      <c r="AH3041" s="357"/>
      <c r="AI3041" s="357"/>
      <c r="AJ3041" s="357"/>
      <c r="AK3041" s="357"/>
      <c r="AL3041" s="357"/>
      <c r="AM3041" s="357"/>
    </row>
    <row r="3042" spans="5:39" x14ac:dyDescent="0.25">
      <c r="E3042" s="356"/>
      <c r="F3042" s="356"/>
      <c r="G3042" s="356"/>
      <c r="H3042" s="356"/>
      <c r="I3042" s="356"/>
      <c r="J3042" s="357"/>
      <c r="K3042" s="357"/>
      <c r="L3042" s="357"/>
      <c r="M3042" s="357"/>
      <c r="N3042" s="358"/>
      <c r="O3042" s="358"/>
      <c r="P3042" s="358"/>
      <c r="Q3042" s="358"/>
      <c r="R3042" s="358"/>
      <c r="S3042" s="358"/>
      <c r="T3042" s="359"/>
      <c r="U3042" s="360"/>
      <c r="V3042" s="360"/>
      <c r="W3042" s="357"/>
      <c r="X3042" s="357"/>
      <c r="Y3042" s="446"/>
      <c r="Z3042" s="443"/>
      <c r="AA3042" s="446"/>
      <c r="AB3042" s="357"/>
      <c r="AC3042" s="357"/>
      <c r="AD3042" s="357"/>
      <c r="AE3042" s="357"/>
      <c r="AF3042" s="357"/>
      <c r="AG3042" s="446"/>
      <c r="AH3042" s="357"/>
      <c r="AI3042" s="357"/>
      <c r="AJ3042" s="357"/>
      <c r="AK3042" s="357"/>
      <c r="AL3042" s="357"/>
      <c r="AM3042" s="357"/>
    </row>
    <row r="3043" spans="5:39" x14ac:dyDescent="0.25">
      <c r="E3043" s="356"/>
      <c r="F3043" s="356"/>
      <c r="G3043" s="356"/>
      <c r="H3043" s="356"/>
      <c r="I3043" s="356"/>
      <c r="J3043" s="357"/>
      <c r="K3043" s="357"/>
      <c r="L3043" s="357"/>
      <c r="M3043" s="357"/>
      <c r="N3043" s="358"/>
      <c r="O3043" s="358"/>
      <c r="P3043" s="358"/>
      <c r="Q3043" s="358"/>
      <c r="R3043" s="358"/>
      <c r="S3043" s="358"/>
      <c r="T3043" s="359"/>
      <c r="U3043" s="360"/>
      <c r="V3043" s="360"/>
      <c r="W3043" s="357"/>
      <c r="X3043" s="357"/>
      <c r="Y3043" s="446"/>
      <c r="Z3043" s="443"/>
      <c r="AA3043" s="446"/>
      <c r="AB3043" s="357"/>
      <c r="AC3043" s="357"/>
      <c r="AD3043" s="357"/>
      <c r="AE3043" s="357"/>
      <c r="AF3043" s="357"/>
      <c r="AG3043" s="446"/>
      <c r="AH3043" s="357"/>
      <c r="AI3043" s="357"/>
      <c r="AJ3043" s="357"/>
      <c r="AK3043" s="357"/>
      <c r="AL3043" s="357"/>
      <c r="AM3043" s="357"/>
    </row>
    <row r="3044" spans="5:39" x14ac:dyDescent="0.25">
      <c r="E3044" s="356"/>
      <c r="F3044" s="356"/>
      <c r="G3044" s="356"/>
      <c r="H3044" s="356"/>
      <c r="I3044" s="356"/>
      <c r="J3044" s="357"/>
      <c r="K3044" s="357"/>
      <c r="L3044" s="357"/>
      <c r="M3044" s="357"/>
      <c r="N3044" s="358"/>
      <c r="O3044" s="358"/>
      <c r="P3044" s="358"/>
      <c r="Q3044" s="358"/>
      <c r="R3044" s="358"/>
      <c r="S3044" s="358"/>
      <c r="T3044" s="359"/>
      <c r="U3044" s="360"/>
      <c r="V3044" s="360"/>
      <c r="W3044" s="357"/>
      <c r="X3044" s="357"/>
      <c r="Y3044" s="446"/>
      <c r="Z3044" s="443"/>
      <c r="AA3044" s="446"/>
      <c r="AB3044" s="357"/>
      <c r="AC3044" s="357"/>
      <c r="AD3044" s="357"/>
      <c r="AE3044" s="357"/>
      <c r="AF3044" s="357"/>
      <c r="AG3044" s="446"/>
      <c r="AH3044" s="357"/>
      <c r="AI3044" s="357"/>
      <c r="AJ3044" s="357"/>
      <c r="AK3044" s="357"/>
      <c r="AL3044" s="357"/>
      <c r="AM3044" s="357"/>
    </row>
    <row r="3045" spans="5:39" x14ac:dyDescent="0.25">
      <c r="E3045" s="356"/>
      <c r="F3045" s="356"/>
      <c r="G3045" s="356"/>
      <c r="H3045" s="356"/>
      <c r="I3045" s="356"/>
      <c r="J3045" s="357"/>
      <c r="K3045" s="357"/>
      <c r="L3045" s="357"/>
      <c r="M3045" s="357"/>
      <c r="N3045" s="358"/>
      <c r="O3045" s="358"/>
      <c r="P3045" s="358"/>
      <c r="Q3045" s="358"/>
      <c r="R3045" s="358"/>
      <c r="S3045" s="358"/>
      <c r="T3045" s="359"/>
      <c r="U3045" s="360"/>
      <c r="V3045" s="360"/>
      <c r="W3045" s="357"/>
      <c r="X3045" s="357"/>
      <c r="Y3045" s="446"/>
      <c r="Z3045" s="443"/>
      <c r="AA3045" s="446"/>
      <c r="AB3045" s="357"/>
      <c r="AC3045" s="357"/>
      <c r="AD3045" s="357"/>
      <c r="AE3045" s="357"/>
      <c r="AF3045" s="357"/>
      <c r="AG3045" s="446"/>
      <c r="AH3045" s="357"/>
      <c r="AI3045" s="357"/>
      <c r="AJ3045" s="357"/>
      <c r="AK3045" s="357"/>
      <c r="AL3045" s="357"/>
      <c r="AM3045" s="357"/>
    </row>
    <row r="3046" spans="5:39" x14ac:dyDescent="0.25">
      <c r="E3046" s="356"/>
      <c r="F3046" s="356"/>
      <c r="G3046" s="356"/>
      <c r="H3046" s="356"/>
      <c r="I3046" s="356"/>
      <c r="J3046" s="357"/>
      <c r="K3046" s="357"/>
      <c r="L3046" s="357"/>
      <c r="M3046" s="357"/>
      <c r="N3046" s="358"/>
      <c r="O3046" s="358"/>
      <c r="P3046" s="358"/>
      <c r="Q3046" s="358"/>
      <c r="R3046" s="358"/>
      <c r="S3046" s="358"/>
      <c r="T3046" s="359"/>
      <c r="U3046" s="360"/>
      <c r="V3046" s="360"/>
      <c r="W3046" s="357"/>
      <c r="X3046" s="357"/>
      <c r="Y3046" s="446"/>
      <c r="Z3046" s="443"/>
      <c r="AA3046" s="446"/>
      <c r="AB3046" s="357"/>
      <c r="AC3046" s="357"/>
      <c r="AD3046" s="357"/>
      <c r="AE3046" s="357"/>
      <c r="AF3046" s="357"/>
      <c r="AG3046" s="446"/>
      <c r="AH3046" s="357"/>
      <c r="AI3046" s="357"/>
      <c r="AJ3046" s="357"/>
      <c r="AK3046" s="357"/>
      <c r="AL3046" s="357"/>
      <c r="AM3046" s="357"/>
    </row>
    <row r="3047" spans="5:39" x14ac:dyDescent="0.25">
      <c r="E3047" s="356"/>
      <c r="F3047" s="356"/>
      <c r="G3047" s="356"/>
      <c r="H3047" s="356"/>
      <c r="I3047" s="356"/>
      <c r="J3047" s="357"/>
      <c r="K3047" s="357"/>
      <c r="L3047" s="357"/>
      <c r="M3047" s="357"/>
      <c r="N3047" s="358"/>
      <c r="O3047" s="358"/>
      <c r="P3047" s="358"/>
      <c r="Q3047" s="358"/>
      <c r="R3047" s="358"/>
      <c r="S3047" s="358"/>
      <c r="T3047" s="359"/>
      <c r="U3047" s="360"/>
      <c r="V3047" s="360"/>
      <c r="W3047" s="357"/>
      <c r="X3047" s="357"/>
      <c r="Y3047" s="446"/>
      <c r="Z3047" s="443"/>
      <c r="AA3047" s="446"/>
      <c r="AB3047" s="357"/>
      <c r="AC3047" s="357"/>
      <c r="AD3047" s="357"/>
      <c r="AE3047" s="357"/>
      <c r="AF3047" s="357"/>
      <c r="AG3047" s="446"/>
      <c r="AH3047" s="357"/>
      <c r="AI3047" s="357"/>
      <c r="AJ3047" s="357"/>
      <c r="AK3047" s="357"/>
      <c r="AL3047" s="357"/>
      <c r="AM3047" s="357"/>
    </row>
    <row r="3048" spans="5:39" x14ac:dyDescent="0.25">
      <c r="E3048" s="356"/>
      <c r="F3048" s="356"/>
      <c r="G3048" s="356"/>
      <c r="H3048" s="356"/>
      <c r="I3048" s="356"/>
      <c r="J3048" s="357"/>
      <c r="K3048" s="357"/>
      <c r="L3048" s="357"/>
      <c r="M3048" s="357"/>
      <c r="N3048" s="358"/>
      <c r="O3048" s="358"/>
      <c r="P3048" s="358"/>
      <c r="Q3048" s="358"/>
      <c r="R3048" s="358"/>
      <c r="S3048" s="358"/>
      <c r="T3048" s="359"/>
      <c r="U3048" s="360"/>
      <c r="V3048" s="360"/>
      <c r="W3048" s="357"/>
      <c r="X3048" s="357"/>
      <c r="Y3048" s="446"/>
      <c r="Z3048" s="443"/>
      <c r="AA3048" s="446"/>
      <c r="AB3048" s="357"/>
      <c r="AC3048" s="357"/>
      <c r="AD3048" s="357"/>
      <c r="AE3048" s="357"/>
      <c r="AF3048" s="357"/>
      <c r="AG3048" s="446"/>
      <c r="AH3048" s="357"/>
      <c r="AI3048" s="357"/>
      <c r="AJ3048" s="357"/>
      <c r="AK3048" s="357"/>
      <c r="AL3048" s="357"/>
      <c r="AM3048" s="357"/>
    </row>
    <row r="3049" spans="5:39" x14ac:dyDescent="0.25">
      <c r="E3049" s="356"/>
      <c r="F3049" s="356"/>
      <c r="G3049" s="356"/>
      <c r="H3049" s="356"/>
      <c r="I3049" s="356"/>
      <c r="J3049" s="357"/>
      <c r="K3049" s="357"/>
      <c r="L3049" s="357"/>
      <c r="M3049" s="357"/>
      <c r="N3049" s="358"/>
      <c r="O3049" s="358"/>
      <c r="P3049" s="358"/>
      <c r="Q3049" s="358"/>
      <c r="R3049" s="358"/>
      <c r="S3049" s="358"/>
      <c r="T3049" s="359"/>
      <c r="U3049" s="360"/>
      <c r="V3049" s="360"/>
      <c r="W3049" s="357"/>
      <c r="X3049" s="357"/>
      <c r="Y3049" s="446"/>
      <c r="Z3049" s="443"/>
      <c r="AA3049" s="446"/>
      <c r="AB3049" s="357"/>
      <c r="AC3049" s="357"/>
      <c r="AD3049" s="357"/>
      <c r="AE3049" s="357"/>
      <c r="AF3049" s="357"/>
      <c r="AG3049" s="446"/>
      <c r="AH3049" s="357"/>
      <c r="AI3049" s="357"/>
      <c r="AJ3049" s="357"/>
      <c r="AK3049" s="357"/>
      <c r="AL3049" s="357"/>
      <c r="AM3049" s="357"/>
    </row>
    <row r="3050" spans="5:39" x14ac:dyDescent="0.25">
      <c r="E3050" s="356"/>
      <c r="F3050" s="356"/>
      <c r="G3050" s="356"/>
      <c r="H3050" s="356"/>
      <c r="I3050" s="356"/>
      <c r="J3050" s="357"/>
      <c r="K3050" s="357"/>
      <c r="L3050" s="357"/>
      <c r="M3050" s="357"/>
      <c r="N3050" s="358"/>
      <c r="O3050" s="358"/>
      <c r="P3050" s="358"/>
      <c r="Q3050" s="358"/>
      <c r="R3050" s="358"/>
      <c r="S3050" s="358"/>
      <c r="T3050" s="359"/>
      <c r="U3050" s="360"/>
      <c r="V3050" s="360"/>
      <c r="W3050" s="357"/>
      <c r="X3050" s="357"/>
      <c r="Y3050" s="446"/>
      <c r="Z3050" s="443"/>
      <c r="AA3050" s="446"/>
      <c r="AB3050" s="357"/>
      <c r="AC3050" s="357"/>
      <c r="AD3050" s="357"/>
      <c r="AE3050" s="357"/>
      <c r="AF3050" s="357"/>
      <c r="AG3050" s="446"/>
      <c r="AH3050" s="357"/>
      <c r="AI3050" s="357"/>
      <c r="AJ3050" s="357"/>
      <c r="AK3050" s="357"/>
      <c r="AL3050" s="357"/>
      <c r="AM3050" s="357"/>
    </row>
    <row r="3051" spans="5:39" x14ac:dyDescent="0.25">
      <c r="E3051" s="356"/>
      <c r="F3051" s="356"/>
      <c r="G3051" s="356"/>
      <c r="H3051" s="356"/>
      <c r="I3051" s="356"/>
      <c r="J3051" s="357"/>
      <c r="K3051" s="357"/>
      <c r="L3051" s="357"/>
      <c r="M3051" s="357"/>
      <c r="N3051" s="358"/>
      <c r="O3051" s="358"/>
      <c r="P3051" s="358"/>
      <c r="Q3051" s="358"/>
      <c r="R3051" s="358"/>
      <c r="S3051" s="358"/>
      <c r="T3051" s="359"/>
      <c r="U3051" s="360"/>
      <c r="V3051" s="360"/>
      <c r="W3051" s="357"/>
      <c r="X3051" s="357"/>
      <c r="Y3051" s="446"/>
      <c r="Z3051" s="443"/>
      <c r="AA3051" s="446"/>
      <c r="AB3051" s="357"/>
      <c r="AC3051" s="357"/>
      <c r="AD3051" s="357"/>
      <c r="AE3051" s="357"/>
      <c r="AF3051" s="357"/>
      <c r="AG3051" s="446"/>
      <c r="AH3051" s="357"/>
      <c r="AI3051" s="357"/>
      <c r="AJ3051" s="357"/>
      <c r="AK3051" s="357"/>
      <c r="AL3051" s="357"/>
      <c r="AM3051" s="357"/>
    </row>
    <row r="3052" spans="5:39" x14ac:dyDescent="0.25">
      <c r="E3052" s="356"/>
      <c r="F3052" s="356"/>
      <c r="G3052" s="356"/>
      <c r="H3052" s="356"/>
      <c r="I3052" s="356"/>
      <c r="J3052" s="357"/>
      <c r="K3052" s="357"/>
      <c r="L3052" s="357"/>
      <c r="M3052" s="357"/>
      <c r="N3052" s="358"/>
      <c r="O3052" s="358"/>
      <c r="P3052" s="358"/>
      <c r="Q3052" s="358"/>
      <c r="R3052" s="358"/>
      <c r="S3052" s="358"/>
      <c r="T3052" s="359"/>
      <c r="U3052" s="360"/>
      <c r="V3052" s="360"/>
      <c r="W3052" s="357"/>
      <c r="X3052" s="357"/>
      <c r="Y3052" s="446"/>
      <c r="Z3052" s="443"/>
      <c r="AA3052" s="446"/>
      <c r="AB3052" s="357"/>
      <c r="AC3052" s="357"/>
      <c r="AD3052" s="357"/>
      <c r="AE3052" s="357"/>
      <c r="AF3052" s="357"/>
      <c r="AG3052" s="446"/>
      <c r="AH3052" s="357"/>
      <c r="AI3052" s="357"/>
      <c r="AJ3052" s="357"/>
      <c r="AK3052" s="357"/>
      <c r="AL3052" s="357"/>
      <c r="AM3052" s="357"/>
    </row>
    <row r="3053" spans="5:39" x14ac:dyDescent="0.25">
      <c r="E3053" s="356"/>
      <c r="F3053" s="356"/>
      <c r="G3053" s="356"/>
      <c r="H3053" s="356"/>
      <c r="I3053" s="356"/>
      <c r="J3053" s="357"/>
      <c r="K3053" s="357"/>
      <c r="L3053" s="357"/>
      <c r="M3053" s="357"/>
      <c r="N3053" s="358"/>
      <c r="O3053" s="358"/>
      <c r="P3053" s="358"/>
      <c r="Q3053" s="358"/>
      <c r="R3053" s="358"/>
      <c r="S3053" s="358"/>
      <c r="T3053" s="359"/>
      <c r="U3053" s="360"/>
      <c r="V3053" s="360"/>
      <c r="W3053" s="357"/>
      <c r="X3053" s="357"/>
      <c r="Y3053" s="446"/>
      <c r="Z3053" s="443"/>
      <c r="AA3053" s="446"/>
      <c r="AB3053" s="357"/>
      <c r="AC3053" s="357"/>
      <c r="AD3053" s="357"/>
      <c r="AE3053" s="357"/>
      <c r="AF3053" s="357"/>
      <c r="AG3053" s="446"/>
      <c r="AH3053" s="357"/>
      <c r="AI3053" s="357"/>
      <c r="AJ3053" s="357"/>
      <c r="AK3053" s="357"/>
      <c r="AL3053" s="357"/>
      <c r="AM3053" s="357"/>
    </row>
    <row r="3054" spans="5:39" x14ac:dyDescent="0.25">
      <c r="E3054" s="356"/>
      <c r="F3054" s="356"/>
      <c r="G3054" s="356"/>
      <c r="H3054" s="356"/>
      <c r="I3054" s="356"/>
      <c r="J3054" s="357"/>
      <c r="K3054" s="357"/>
      <c r="L3054" s="357"/>
      <c r="M3054" s="357"/>
      <c r="N3054" s="358"/>
      <c r="O3054" s="358"/>
      <c r="P3054" s="358"/>
      <c r="Q3054" s="358"/>
      <c r="R3054" s="358"/>
      <c r="S3054" s="358"/>
      <c r="T3054" s="359"/>
      <c r="U3054" s="360"/>
      <c r="V3054" s="360"/>
      <c r="W3054" s="357"/>
      <c r="X3054" s="357"/>
      <c r="Y3054" s="446"/>
      <c r="Z3054" s="443"/>
      <c r="AA3054" s="446"/>
      <c r="AB3054" s="357"/>
      <c r="AC3054" s="357"/>
      <c r="AD3054" s="357"/>
      <c r="AE3054" s="357"/>
      <c r="AF3054" s="357"/>
      <c r="AG3054" s="446"/>
      <c r="AH3054" s="357"/>
      <c r="AI3054" s="357"/>
      <c r="AJ3054" s="357"/>
      <c r="AK3054" s="357"/>
      <c r="AL3054" s="357"/>
      <c r="AM3054" s="357"/>
    </row>
    <row r="3055" spans="5:39" x14ac:dyDescent="0.25">
      <c r="E3055" s="356"/>
      <c r="F3055" s="356"/>
      <c r="G3055" s="356"/>
      <c r="H3055" s="356"/>
      <c r="I3055" s="356"/>
      <c r="J3055" s="357"/>
      <c r="K3055" s="357"/>
      <c r="L3055" s="357"/>
      <c r="M3055" s="357"/>
      <c r="N3055" s="358"/>
      <c r="O3055" s="358"/>
      <c r="P3055" s="358"/>
      <c r="Q3055" s="358"/>
      <c r="R3055" s="358"/>
      <c r="S3055" s="358"/>
      <c r="T3055" s="359"/>
      <c r="U3055" s="360"/>
      <c r="V3055" s="360"/>
      <c r="W3055" s="357"/>
      <c r="X3055" s="357"/>
      <c r="Y3055" s="446"/>
      <c r="Z3055" s="443"/>
      <c r="AA3055" s="446"/>
      <c r="AB3055" s="357"/>
      <c r="AC3055" s="357"/>
      <c r="AD3055" s="357"/>
      <c r="AE3055" s="357"/>
      <c r="AF3055" s="357"/>
      <c r="AG3055" s="446"/>
      <c r="AH3055" s="357"/>
      <c r="AI3055" s="357"/>
      <c r="AJ3055" s="357"/>
      <c r="AK3055" s="357"/>
      <c r="AL3055" s="357"/>
      <c r="AM3055" s="357"/>
    </row>
    <row r="3056" spans="5:39" x14ac:dyDescent="0.25">
      <c r="E3056" s="356"/>
      <c r="F3056" s="356"/>
      <c r="G3056" s="356"/>
      <c r="H3056" s="356"/>
      <c r="I3056" s="356"/>
      <c r="J3056" s="357"/>
      <c r="K3056" s="357"/>
      <c r="L3056" s="357"/>
      <c r="M3056" s="357"/>
      <c r="N3056" s="358"/>
      <c r="O3056" s="358"/>
      <c r="P3056" s="358"/>
      <c r="Q3056" s="358"/>
      <c r="R3056" s="358"/>
      <c r="S3056" s="358"/>
      <c r="T3056" s="359"/>
      <c r="U3056" s="360"/>
      <c r="V3056" s="360"/>
      <c r="W3056" s="357"/>
      <c r="X3056" s="357"/>
      <c r="Y3056" s="446"/>
      <c r="Z3056" s="443"/>
      <c r="AA3056" s="446"/>
      <c r="AB3056" s="357"/>
      <c r="AC3056" s="357"/>
      <c r="AD3056" s="357"/>
      <c r="AE3056" s="357"/>
      <c r="AF3056" s="357"/>
      <c r="AG3056" s="446"/>
      <c r="AH3056" s="357"/>
      <c r="AI3056" s="357"/>
      <c r="AJ3056" s="357"/>
      <c r="AK3056" s="357"/>
      <c r="AL3056" s="357"/>
      <c r="AM3056" s="357"/>
    </row>
    <row r="3057" spans="5:39" x14ac:dyDescent="0.25">
      <c r="E3057" s="356"/>
      <c r="F3057" s="356"/>
      <c r="G3057" s="356"/>
      <c r="H3057" s="356"/>
      <c r="I3057" s="356"/>
      <c r="J3057" s="357"/>
      <c r="K3057" s="357"/>
      <c r="L3057" s="357"/>
      <c r="M3057" s="357"/>
      <c r="N3057" s="358"/>
      <c r="O3057" s="358"/>
      <c r="P3057" s="358"/>
      <c r="Q3057" s="358"/>
      <c r="R3057" s="358"/>
      <c r="S3057" s="358"/>
      <c r="T3057" s="359"/>
      <c r="U3057" s="360"/>
      <c r="V3057" s="360"/>
      <c r="W3057" s="357"/>
      <c r="X3057" s="357"/>
      <c r="Y3057" s="446"/>
      <c r="Z3057" s="443"/>
      <c r="AA3057" s="446"/>
      <c r="AB3057" s="357"/>
      <c r="AC3057" s="357"/>
      <c r="AD3057" s="357"/>
      <c r="AE3057" s="357"/>
      <c r="AF3057" s="357"/>
      <c r="AG3057" s="446"/>
      <c r="AH3057" s="357"/>
      <c r="AI3057" s="357"/>
      <c r="AJ3057" s="357"/>
      <c r="AK3057" s="357"/>
      <c r="AL3057" s="357"/>
      <c r="AM3057" s="357"/>
    </row>
    <row r="3058" spans="5:39" x14ac:dyDescent="0.25">
      <c r="E3058" s="356"/>
      <c r="F3058" s="356"/>
      <c r="G3058" s="356"/>
      <c r="H3058" s="356"/>
      <c r="I3058" s="356"/>
      <c r="J3058" s="357"/>
      <c r="K3058" s="357"/>
      <c r="L3058" s="357"/>
      <c r="M3058" s="357"/>
      <c r="N3058" s="358"/>
      <c r="O3058" s="358"/>
      <c r="P3058" s="358"/>
      <c r="Q3058" s="358"/>
      <c r="R3058" s="358"/>
      <c r="S3058" s="358"/>
      <c r="T3058" s="359"/>
      <c r="U3058" s="360"/>
      <c r="V3058" s="360"/>
      <c r="W3058" s="357"/>
      <c r="X3058" s="357"/>
      <c r="Y3058" s="446"/>
      <c r="Z3058" s="443"/>
      <c r="AA3058" s="446"/>
      <c r="AB3058" s="357"/>
      <c r="AC3058" s="357"/>
      <c r="AD3058" s="357"/>
      <c r="AE3058" s="357"/>
      <c r="AF3058" s="357"/>
      <c r="AG3058" s="446"/>
      <c r="AH3058" s="357"/>
      <c r="AI3058" s="357"/>
      <c r="AJ3058" s="357"/>
      <c r="AK3058" s="357"/>
      <c r="AL3058" s="357"/>
      <c r="AM3058" s="357"/>
    </row>
    <row r="3059" spans="5:39" x14ac:dyDescent="0.25">
      <c r="E3059" s="356"/>
      <c r="F3059" s="356"/>
      <c r="G3059" s="356"/>
      <c r="H3059" s="356"/>
      <c r="I3059" s="356"/>
      <c r="J3059" s="357"/>
      <c r="K3059" s="357"/>
      <c r="L3059" s="357"/>
      <c r="M3059" s="357"/>
      <c r="N3059" s="358"/>
      <c r="O3059" s="358"/>
      <c r="P3059" s="358"/>
      <c r="Q3059" s="358"/>
      <c r="R3059" s="358"/>
      <c r="S3059" s="358"/>
      <c r="T3059" s="359"/>
      <c r="U3059" s="360"/>
      <c r="V3059" s="360"/>
      <c r="W3059" s="357"/>
      <c r="X3059" s="357"/>
      <c r="Y3059" s="446"/>
      <c r="Z3059" s="443"/>
      <c r="AA3059" s="446"/>
      <c r="AB3059" s="357"/>
      <c r="AC3059" s="357"/>
      <c r="AD3059" s="357"/>
      <c r="AE3059" s="357"/>
      <c r="AF3059" s="357"/>
      <c r="AG3059" s="446"/>
      <c r="AH3059" s="357"/>
      <c r="AI3059" s="357"/>
      <c r="AJ3059" s="357"/>
      <c r="AK3059" s="357"/>
      <c r="AL3059" s="357"/>
      <c r="AM3059" s="357"/>
    </row>
    <row r="3060" spans="5:39" x14ac:dyDescent="0.25">
      <c r="E3060" s="356"/>
      <c r="F3060" s="356"/>
      <c r="G3060" s="356"/>
      <c r="H3060" s="356"/>
      <c r="I3060" s="356"/>
      <c r="J3060" s="357"/>
      <c r="K3060" s="357"/>
      <c r="L3060" s="357"/>
      <c r="M3060" s="357"/>
      <c r="N3060" s="358"/>
      <c r="O3060" s="358"/>
      <c r="P3060" s="358"/>
      <c r="Q3060" s="358"/>
      <c r="R3060" s="358"/>
      <c r="S3060" s="358"/>
      <c r="T3060" s="359"/>
      <c r="U3060" s="360"/>
      <c r="V3060" s="360"/>
      <c r="W3060" s="357"/>
      <c r="X3060" s="357"/>
      <c r="Y3060" s="446"/>
      <c r="Z3060" s="443"/>
      <c r="AA3060" s="446"/>
      <c r="AB3060" s="357"/>
      <c r="AC3060" s="357"/>
      <c r="AD3060" s="357"/>
      <c r="AE3060" s="357"/>
      <c r="AF3060" s="357"/>
      <c r="AG3060" s="446"/>
      <c r="AH3060" s="357"/>
      <c r="AI3060" s="357"/>
      <c r="AJ3060" s="357"/>
      <c r="AK3060" s="357"/>
      <c r="AL3060" s="357"/>
      <c r="AM3060" s="357"/>
    </row>
    <row r="3061" spans="5:39" x14ac:dyDescent="0.25">
      <c r="E3061" s="356"/>
      <c r="F3061" s="356"/>
      <c r="G3061" s="356"/>
      <c r="H3061" s="356"/>
      <c r="I3061" s="356"/>
      <c r="J3061" s="357"/>
      <c r="K3061" s="357"/>
      <c r="L3061" s="357"/>
      <c r="M3061" s="357"/>
      <c r="N3061" s="358"/>
      <c r="O3061" s="358"/>
      <c r="P3061" s="358"/>
      <c r="Q3061" s="358"/>
      <c r="R3061" s="358"/>
      <c r="S3061" s="358"/>
      <c r="T3061" s="359"/>
      <c r="U3061" s="360"/>
      <c r="V3061" s="360"/>
      <c r="W3061" s="357"/>
      <c r="X3061" s="357"/>
      <c r="Y3061" s="446"/>
      <c r="Z3061" s="443"/>
      <c r="AA3061" s="446"/>
      <c r="AB3061" s="357"/>
      <c r="AC3061" s="357"/>
      <c r="AD3061" s="357"/>
      <c r="AE3061" s="357"/>
      <c r="AF3061" s="357"/>
      <c r="AG3061" s="446"/>
      <c r="AH3061" s="357"/>
      <c r="AI3061" s="357"/>
      <c r="AJ3061" s="357"/>
      <c r="AK3061" s="357"/>
      <c r="AL3061" s="357"/>
      <c r="AM3061" s="357"/>
    </row>
    <row r="3062" spans="5:39" x14ac:dyDescent="0.25">
      <c r="E3062" s="356"/>
      <c r="F3062" s="356"/>
      <c r="G3062" s="356"/>
      <c r="H3062" s="356"/>
      <c r="I3062" s="356"/>
      <c r="J3062" s="357"/>
      <c r="K3062" s="357"/>
      <c r="L3062" s="357"/>
      <c r="M3062" s="357"/>
      <c r="N3062" s="358"/>
      <c r="O3062" s="358"/>
      <c r="P3062" s="358"/>
      <c r="Q3062" s="358"/>
      <c r="R3062" s="358"/>
      <c r="S3062" s="358"/>
      <c r="T3062" s="359"/>
      <c r="U3062" s="360"/>
      <c r="V3062" s="360"/>
      <c r="W3062" s="357"/>
      <c r="X3062" s="357"/>
      <c r="Y3062" s="446"/>
      <c r="Z3062" s="443"/>
      <c r="AA3062" s="446"/>
      <c r="AB3062" s="357"/>
      <c r="AC3062" s="357"/>
      <c r="AD3062" s="357"/>
      <c r="AE3062" s="357"/>
      <c r="AF3062" s="357"/>
      <c r="AG3062" s="446"/>
      <c r="AH3062" s="357"/>
      <c r="AI3062" s="357"/>
      <c r="AJ3062" s="357"/>
      <c r="AK3062" s="357"/>
      <c r="AL3062" s="357"/>
      <c r="AM3062" s="357"/>
    </row>
    <row r="3063" spans="5:39" x14ac:dyDescent="0.25">
      <c r="E3063" s="356"/>
      <c r="F3063" s="356"/>
      <c r="G3063" s="356"/>
      <c r="H3063" s="356"/>
      <c r="I3063" s="356"/>
      <c r="J3063" s="357"/>
      <c r="K3063" s="357"/>
      <c r="L3063" s="357"/>
      <c r="M3063" s="357"/>
      <c r="N3063" s="358"/>
      <c r="O3063" s="358"/>
      <c r="P3063" s="358"/>
      <c r="Q3063" s="358"/>
      <c r="R3063" s="358"/>
      <c r="S3063" s="358"/>
      <c r="T3063" s="359"/>
      <c r="U3063" s="360"/>
      <c r="V3063" s="360"/>
      <c r="W3063" s="357"/>
      <c r="X3063" s="357"/>
      <c r="Y3063" s="446"/>
      <c r="Z3063" s="443"/>
      <c r="AA3063" s="446"/>
      <c r="AB3063" s="357"/>
      <c r="AC3063" s="357"/>
      <c r="AD3063" s="357"/>
      <c r="AE3063" s="357"/>
      <c r="AF3063" s="357"/>
      <c r="AG3063" s="446"/>
      <c r="AH3063" s="357"/>
      <c r="AI3063" s="357"/>
      <c r="AJ3063" s="357"/>
      <c r="AK3063" s="357"/>
      <c r="AL3063" s="357"/>
      <c r="AM3063" s="357"/>
    </row>
    <row r="3064" spans="5:39" x14ac:dyDescent="0.25">
      <c r="E3064" s="356"/>
      <c r="F3064" s="356"/>
      <c r="G3064" s="356"/>
      <c r="H3064" s="356"/>
      <c r="I3064" s="356"/>
      <c r="J3064" s="357"/>
      <c r="K3064" s="357"/>
      <c r="L3064" s="357"/>
      <c r="M3064" s="357"/>
      <c r="N3064" s="358"/>
      <c r="O3064" s="358"/>
      <c r="P3064" s="358"/>
      <c r="Q3064" s="358"/>
      <c r="R3064" s="358"/>
      <c r="S3064" s="358"/>
      <c r="T3064" s="359"/>
      <c r="U3064" s="360"/>
      <c r="V3064" s="360"/>
      <c r="W3064" s="357"/>
      <c r="X3064" s="357"/>
      <c r="Y3064" s="446"/>
      <c r="Z3064" s="443"/>
      <c r="AA3064" s="446"/>
      <c r="AB3064" s="357"/>
      <c r="AC3064" s="357"/>
      <c r="AD3064" s="357"/>
      <c r="AE3064" s="357"/>
      <c r="AF3064" s="357"/>
      <c r="AG3064" s="446"/>
      <c r="AH3064" s="357"/>
      <c r="AI3064" s="357"/>
      <c r="AJ3064" s="357"/>
      <c r="AK3064" s="357"/>
      <c r="AL3064" s="357"/>
      <c r="AM3064" s="357"/>
    </row>
    <row r="3065" spans="5:39" x14ac:dyDescent="0.25">
      <c r="E3065" s="356"/>
      <c r="F3065" s="356"/>
      <c r="G3065" s="356"/>
      <c r="H3065" s="356"/>
      <c r="I3065" s="356"/>
      <c r="J3065" s="357"/>
      <c r="K3065" s="357"/>
      <c r="L3065" s="357"/>
      <c r="M3065" s="357"/>
      <c r="N3065" s="358"/>
      <c r="O3065" s="358"/>
      <c r="P3065" s="358"/>
      <c r="Q3065" s="358"/>
      <c r="R3065" s="358"/>
      <c r="S3065" s="358"/>
      <c r="T3065" s="359"/>
      <c r="U3065" s="360"/>
      <c r="V3065" s="360"/>
      <c r="W3065" s="357"/>
      <c r="X3065" s="357"/>
      <c r="Y3065" s="446"/>
      <c r="Z3065" s="443"/>
      <c r="AA3065" s="446"/>
      <c r="AB3065" s="357"/>
      <c r="AC3065" s="357"/>
      <c r="AD3065" s="357"/>
      <c r="AE3065" s="357"/>
      <c r="AF3065" s="357"/>
      <c r="AG3065" s="446"/>
      <c r="AH3065" s="357"/>
      <c r="AI3065" s="357"/>
      <c r="AJ3065" s="357"/>
      <c r="AK3065" s="357"/>
      <c r="AL3065" s="357"/>
      <c r="AM3065" s="357"/>
    </row>
    <row r="3066" spans="5:39" x14ac:dyDescent="0.25">
      <c r="E3066" s="356"/>
      <c r="F3066" s="356"/>
      <c r="G3066" s="356"/>
      <c r="H3066" s="356"/>
      <c r="I3066" s="356"/>
      <c r="J3066" s="357"/>
      <c r="K3066" s="357"/>
      <c r="L3066" s="357"/>
      <c r="M3066" s="357"/>
      <c r="N3066" s="358"/>
      <c r="O3066" s="358"/>
      <c r="P3066" s="358"/>
      <c r="Q3066" s="358"/>
      <c r="R3066" s="358"/>
      <c r="S3066" s="358"/>
      <c r="T3066" s="359"/>
      <c r="U3066" s="360"/>
      <c r="V3066" s="360"/>
      <c r="W3066" s="357"/>
      <c r="X3066" s="357"/>
      <c r="Y3066" s="446"/>
      <c r="Z3066" s="443"/>
      <c r="AA3066" s="446"/>
      <c r="AB3066" s="357"/>
      <c r="AC3066" s="357"/>
      <c r="AD3066" s="357"/>
      <c r="AE3066" s="357"/>
      <c r="AF3066" s="357"/>
      <c r="AG3066" s="446"/>
      <c r="AH3066" s="357"/>
      <c r="AI3066" s="357"/>
      <c r="AJ3066" s="357"/>
      <c r="AK3066" s="357"/>
      <c r="AL3066" s="357"/>
      <c r="AM3066" s="357"/>
    </row>
    <row r="3067" spans="5:39" x14ac:dyDescent="0.25">
      <c r="E3067" s="356"/>
      <c r="F3067" s="356"/>
      <c r="G3067" s="356"/>
      <c r="H3067" s="356"/>
      <c r="I3067" s="356"/>
      <c r="J3067" s="357"/>
      <c r="K3067" s="357"/>
      <c r="L3067" s="357"/>
      <c r="M3067" s="357"/>
      <c r="N3067" s="358"/>
      <c r="O3067" s="358"/>
      <c r="P3067" s="358"/>
      <c r="Q3067" s="358"/>
      <c r="R3067" s="358"/>
      <c r="S3067" s="358"/>
      <c r="T3067" s="359"/>
      <c r="U3067" s="360"/>
      <c r="V3067" s="360"/>
      <c r="W3067" s="357"/>
      <c r="X3067" s="357"/>
      <c r="Y3067" s="446"/>
      <c r="Z3067" s="443"/>
      <c r="AA3067" s="446"/>
      <c r="AB3067" s="357"/>
      <c r="AC3067" s="357"/>
      <c r="AD3067" s="357"/>
      <c r="AE3067" s="357"/>
      <c r="AF3067" s="357"/>
      <c r="AG3067" s="446"/>
      <c r="AH3067" s="357"/>
      <c r="AI3067" s="357"/>
      <c r="AJ3067" s="357"/>
      <c r="AK3067" s="357"/>
      <c r="AL3067" s="357"/>
      <c r="AM3067" s="357"/>
    </row>
    <row r="3068" spans="5:39" x14ac:dyDescent="0.25">
      <c r="E3068" s="356"/>
      <c r="F3068" s="356"/>
      <c r="G3068" s="356"/>
      <c r="H3068" s="356"/>
      <c r="I3068" s="356"/>
      <c r="J3068" s="357"/>
      <c r="K3068" s="357"/>
      <c r="L3068" s="357"/>
      <c r="M3068" s="357"/>
      <c r="N3068" s="358"/>
      <c r="O3068" s="358"/>
      <c r="P3068" s="358"/>
      <c r="Q3068" s="358"/>
      <c r="R3068" s="358"/>
      <c r="S3068" s="358"/>
      <c r="T3068" s="359"/>
      <c r="U3068" s="360"/>
      <c r="V3068" s="360"/>
      <c r="W3068" s="357"/>
      <c r="X3068" s="357"/>
      <c r="Y3068" s="446"/>
      <c r="Z3068" s="443"/>
      <c r="AA3068" s="446"/>
      <c r="AB3068" s="357"/>
      <c r="AC3068" s="357"/>
      <c r="AD3068" s="357"/>
      <c r="AE3068" s="357"/>
      <c r="AF3068" s="357"/>
      <c r="AG3068" s="446"/>
      <c r="AH3068" s="357"/>
      <c r="AI3068" s="357"/>
      <c r="AJ3068" s="357"/>
      <c r="AK3068" s="357"/>
      <c r="AL3068" s="357"/>
      <c r="AM3068" s="357"/>
    </row>
    <row r="3069" spans="5:39" x14ac:dyDescent="0.25">
      <c r="E3069" s="356"/>
      <c r="F3069" s="356"/>
      <c r="G3069" s="356"/>
      <c r="H3069" s="356"/>
      <c r="I3069" s="356"/>
      <c r="J3069" s="357"/>
      <c r="K3069" s="357"/>
      <c r="L3069" s="357"/>
      <c r="M3069" s="357"/>
      <c r="N3069" s="358"/>
      <c r="O3069" s="358"/>
      <c r="P3069" s="358"/>
      <c r="Q3069" s="358"/>
      <c r="R3069" s="358"/>
      <c r="S3069" s="358"/>
      <c r="T3069" s="359"/>
      <c r="U3069" s="360"/>
      <c r="V3069" s="360"/>
      <c r="W3069" s="357"/>
      <c r="X3069" s="357"/>
      <c r="Y3069" s="446"/>
      <c r="Z3069" s="443"/>
      <c r="AA3069" s="446"/>
      <c r="AB3069" s="357"/>
      <c r="AC3069" s="357"/>
      <c r="AD3069" s="357"/>
      <c r="AE3069" s="357"/>
      <c r="AF3069" s="357"/>
      <c r="AG3069" s="446"/>
      <c r="AH3069" s="357"/>
      <c r="AI3069" s="357"/>
      <c r="AJ3069" s="357"/>
      <c r="AK3069" s="357"/>
      <c r="AL3069" s="357"/>
      <c r="AM3069" s="357"/>
    </row>
    <row r="3070" spans="5:39" x14ac:dyDescent="0.25">
      <c r="E3070" s="356"/>
      <c r="F3070" s="356"/>
      <c r="G3070" s="356"/>
      <c r="H3070" s="356"/>
      <c r="I3070" s="356"/>
      <c r="J3070" s="357"/>
      <c r="K3070" s="357"/>
      <c r="L3070" s="357"/>
      <c r="M3070" s="357"/>
      <c r="N3070" s="358"/>
      <c r="O3070" s="358"/>
      <c r="P3070" s="358"/>
      <c r="Q3070" s="358"/>
      <c r="R3070" s="358"/>
      <c r="S3070" s="358"/>
      <c r="T3070" s="359"/>
      <c r="U3070" s="360"/>
      <c r="V3070" s="360"/>
      <c r="W3070" s="357"/>
      <c r="X3070" s="357"/>
      <c r="Y3070" s="446"/>
      <c r="Z3070" s="443"/>
      <c r="AA3070" s="446"/>
      <c r="AB3070" s="357"/>
      <c r="AC3070" s="357"/>
      <c r="AD3070" s="357"/>
      <c r="AE3070" s="357"/>
      <c r="AF3070" s="357"/>
      <c r="AG3070" s="446"/>
      <c r="AH3070" s="357"/>
      <c r="AI3070" s="357"/>
      <c r="AJ3070" s="357"/>
      <c r="AK3070" s="357"/>
      <c r="AL3070" s="357"/>
      <c r="AM3070" s="357"/>
    </row>
    <row r="3071" spans="5:39" x14ac:dyDescent="0.25">
      <c r="E3071" s="356"/>
      <c r="F3071" s="356"/>
      <c r="G3071" s="356"/>
      <c r="H3071" s="356"/>
      <c r="I3071" s="356"/>
      <c r="J3071" s="357"/>
      <c r="K3071" s="357"/>
      <c r="L3071" s="357"/>
      <c r="M3071" s="357"/>
      <c r="N3071" s="358"/>
      <c r="O3071" s="358"/>
      <c r="P3071" s="358"/>
      <c r="Q3071" s="358"/>
      <c r="R3071" s="358"/>
      <c r="S3071" s="358"/>
      <c r="T3071" s="359"/>
      <c r="U3071" s="360"/>
      <c r="V3071" s="360"/>
      <c r="W3071" s="357"/>
      <c r="X3071" s="357"/>
      <c r="Y3071" s="446"/>
      <c r="Z3071" s="443"/>
      <c r="AA3071" s="446"/>
      <c r="AB3071" s="357"/>
      <c r="AC3071" s="357"/>
      <c r="AD3071" s="357"/>
      <c r="AE3071" s="357"/>
      <c r="AF3071" s="357"/>
      <c r="AG3071" s="446"/>
      <c r="AH3071" s="357"/>
      <c r="AI3071" s="357"/>
      <c r="AJ3071" s="357"/>
      <c r="AK3071" s="357"/>
      <c r="AL3071" s="357"/>
      <c r="AM3071" s="357"/>
    </row>
    <row r="3072" spans="5:39" x14ac:dyDescent="0.25">
      <c r="E3072" s="356"/>
      <c r="F3072" s="356"/>
      <c r="G3072" s="356"/>
      <c r="H3072" s="356"/>
      <c r="I3072" s="356"/>
      <c r="J3072" s="357"/>
      <c r="K3072" s="357"/>
      <c r="L3072" s="357"/>
      <c r="M3072" s="357"/>
      <c r="N3072" s="358"/>
      <c r="O3072" s="358"/>
      <c r="P3072" s="358"/>
      <c r="Q3072" s="358"/>
      <c r="R3072" s="358"/>
      <c r="S3072" s="358"/>
      <c r="T3072" s="359"/>
      <c r="U3072" s="360"/>
      <c r="V3072" s="360"/>
      <c r="W3072" s="357"/>
      <c r="X3072" s="357"/>
      <c r="Y3072" s="446"/>
      <c r="Z3072" s="443"/>
      <c r="AA3072" s="446"/>
      <c r="AB3072" s="357"/>
      <c r="AC3072" s="357"/>
      <c r="AD3072" s="357"/>
      <c r="AE3072" s="357"/>
      <c r="AF3072" s="357"/>
      <c r="AG3072" s="446"/>
      <c r="AH3072" s="357"/>
      <c r="AI3072" s="357"/>
      <c r="AJ3072" s="357"/>
      <c r="AK3072" s="357"/>
      <c r="AL3072" s="357"/>
      <c r="AM3072" s="357"/>
    </row>
    <row r="3073" spans="5:39" x14ac:dyDescent="0.25">
      <c r="E3073" s="356"/>
      <c r="F3073" s="356"/>
      <c r="G3073" s="356"/>
      <c r="H3073" s="356"/>
      <c r="I3073" s="356"/>
      <c r="J3073" s="357"/>
      <c r="K3073" s="357"/>
      <c r="L3073" s="357"/>
      <c r="M3073" s="357"/>
      <c r="N3073" s="358"/>
      <c r="O3073" s="358"/>
      <c r="P3073" s="358"/>
      <c r="Q3073" s="358"/>
      <c r="R3073" s="358"/>
      <c r="S3073" s="358"/>
      <c r="T3073" s="359"/>
      <c r="U3073" s="360"/>
      <c r="V3073" s="360"/>
      <c r="W3073" s="357"/>
      <c r="X3073" s="357"/>
      <c r="Y3073" s="446"/>
      <c r="Z3073" s="443"/>
      <c r="AA3073" s="446"/>
      <c r="AB3073" s="357"/>
      <c r="AC3073" s="357"/>
      <c r="AD3073" s="357"/>
      <c r="AE3073" s="357"/>
      <c r="AF3073" s="357"/>
      <c r="AG3073" s="446"/>
      <c r="AH3073" s="357"/>
      <c r="AI3073" s="357"/>
      <c r="AJ3073" s="357"/>
      <c r="AK3073" s="357"/>
      <c r="AL3073" s="357"/>
      <c r="AM3073" s="357"/>
    </row>
    <row r="3074" spans="5:39" x14ac:dyDescent="0.25">
      <c r="E3074" s="356"/>
      <c r="F3074" s="356"/>
      <c r="G3074" s="356"/>
      <c r="H3074" s="356"/>
      <c r="I3074" s="356"/>
      <c r="J3074" s="357"/>
      <c r="K3074" s="357"/>
      <c r="L3074" s="357"/>
      <c r="M3074" s="357"/>
      <c r="N3074" s="358"/>
      <c r="O3074" s="358"/>
      <c r="P3074" s="358"/>
      <c r="Q3074" s="358"/>
      <c r="R3074" s="358"/>
      <c r="S3074" s="358"/>
      <c r="T3074" s="359"/>
      <c r="U3074" s="360"/>
      <c r="V3074" s="360"/>
      <c r="W3074" s="357"/>
      <c r="X3074" s="357"/>
      <c r="Y3074" s="446"/>
      <c r="Z3074" s="443"/>
      <c r="AA3074" s="446"/>
      <c r="AB3074" s="357"/>
      <c r="AC3074" s="357"/>
      <c r="AD3074" s="357"/>
      <c r="AE3074" s="357"/>
      <c r="AF3074" s="357"/>
      <c r="AG3074" s="446"/>
      <c r="AH3074" s="357"/>
      <c r="AI3074" s="357"/>
      <c r="AJ3074" s="357"/>
      <c r="AK3074" s="357"/>
      <c r="AL3074" s="357"/>
      <c r="AM3074" s="357"/>
    </row>
    <row r="3075" spans="5:39" x14ac:dyDescent="0.25">
      <c r="E3075" s="356"/>
      <c r="F3075" s="356"/>
      <c r="G3075" s="356"/>
      <c r="H3075" s="356"/>
      <c r="I3075" s="356"/>
      <c r="J3075" s="357"/>
      <c r="K3075" s="357"/>
      <c r="L3075" s="357"/>
      <c r="M3075" s="357"/>
      <c r="N3075" s="358"/>
      <c r="O3075" s="358"/>
      <c r="P3075" s="358"/>
      <c r="Q3075" s="358"/>
      <c r="R3075" s="358"/>
      <c r="S3075" s="358"/>
      <c r="T3075" s="359"/>
      <c r="U3075" s="360"/>
      <c r="V3075" s="360"/>
      <c r="W3075" s="357"/>
      <c r="X3075" s="357"/>
      <c r="Y3075" s="446"/>
      <c r="Z3075" s="443"/>
      <c r="AA3075" s="446"/>
      <c r="AB3075" s="357"/>
      <c r="AC3075" s="357"/>
      <c r="AD3075" s="357"/>
      <c r="AE3075" s="357"/>
      <c r="AF3075" s="357"/>
      <c r="AG3075" s="446"/>
      <c r="AH3075" s="357"/>
      <c r="AI3075" s="357"/>
      <c r="AJ3075" s="357"/>
      <c r="AK3075" s="357"/>
      <c r="AL3075" s="357"/>
      <c r="AM3075" s="357"/>
    </row>
    <row r="3076" spans="5:39" x14ac:dyDescent="0.25">
      <c r="E3076" s="356"/>
      <c r="F3076" s="356"/>
      <c r="G3076" s="356"/>
      <c r="H3076" s="356"/>
      <c r="I3076" s="356"/>
      <c r="J3076" s="357"/>
      <c r="K3076" s="357"/>
      <c r="L3076" s="357"/>
      <c r="M3076" s="357"/>
      <c r="N3076" s="358"/>
      <c r="O3076" s="358"/>
      <c r="P3076" s="358"/>
      <c r="Q3076" s="358"/>
      <c r="R3076" s="358"/>
      <c r="S3076" s="358"/>
      <c r="T3076" s="359"/>
      <c r="U3076" s="360"/>
      <c r="V3076" s="360"/>
      <c r="W3076" s="357"/>
      <c r="X3076" s="357"/>
      <c r="Y3076" s="446"/>
      <c r="Z3076" s="443"/>
      <c r="AA3076" s="446"/>
      <c r="AB3076" s="357"/>
      <c r="AC3076" s="357"/>
      <c r="AD3076" s="357"/>
      <c r="AE3076" s="357"/>
      <c r="AF3076" s="357"/>
      <c r="AG3076" s="446"/>
      <c r="AH3076" s="357"/>
      <c r="AI3076" s="357"/>
      <c r="AJ3076" s="357"/>
      <c r="AK3076" s="357"/>
      <c r="AL3076" s="357"/>
      <c r="AM3076" s="357"/>
    </row>
    <row r="3077" spans="5:39" x14ac:dyDescent="0.25">
      <c r="E3077" s="356"/>
      <c r="F3077" s="356"/>
      <c r="G3077" s="356"/>
      <c r="H3077" s="356"/>
      <c r="I3077" s="356"/>
      <c r="J3077" s="357"/>
      <c r="K3077" s="357"/>
      <c r="L3077" s="357"/>
      <c r="M3077" s="357"/>
      <c r="N3077" s="358"/>
      <c r="O3077" s="358"/>
      <c r="P3077" s="358"/>
      <c r="Q3077" s="358"/>
      <c r="R3077" s="358"/>
      <c r="S3077" s="358"/>
      <c r="T3077" s="359"/>
      <c r="U3077" s="360"/>
      <c r="V3077" s="360"/>
      <c r="W3077" s="357"/>
      <c r="X3077" s="357"/>
      <c r="Y3077" s="446"/>
      <c r="Z3077" s="443"/>
      <c r="AA3077" s="446"/>
      <c r="AB3077" s="357"/>
      <c r="AC3077" s="357"/>
      <c r="AD3077" s="357"/>
      <c r="AE3077" s="357"/>
      <c r="AF3077" s="357"/>
      <c r="AG3077" s="446"/>
      <c r="AH3077" s="357"/>
      <c r="AI3077" s="357"/>
      <c r="AJ3077" s="357"/>
      <c r="AK3077" s="357"/>
      <c r="AL3077" s="357"/>
      <c r="AM3077" s="357"/>
    </row>
    <row r="3078" spans="5:39" x14ac:dyDescent="0.25">
      <c r="E3078" s="356"/>
      <c r="F3078" s="356"/>
      <c r="G3078" s="356"/>
      <c r="H3078" s="356"/>
      <c r="I3078" s="356"/>
      <c r="J3078" s="357"/>
      <c r="K3078" s="357"/>
      <c r="L3078" s="357"/>
      <c r="M3078" s="357"/>
      <c r="N3078" s="358"/>
      <c r="O3078" s="358"/>
      <c r="P3078" s="358"/>
      <c r="Q3078" s="358"/>
      <c r="R3078" s="358"/>
      <c r="S3078" s="358"/>
      <c r="T3078" s="359"/>
      <c r="U3078" s="360"/>
      <c r="V3078" s="360"/>
      <c r="W3078" s="357"/>
      <c r="X3078" s="357"/>
      <c r="Y3078" s="446"/>
      <c r="Z3078" s="443"/>
      <c r="AA3078" s="446"/>
      <c r="AB3078" s="357"/>
      <c r="AC3078" s="357"/>
      <c r="AD3078" s="357"/>
      <c r="AE3078" s="357"/>
      <c r="AF3078" s="357"/>
      <c r="AG3078" s="446"/>
      <c r="AH3078" s="357"/>
      <c r="AI3078" s="357"/>
      <c r="AJ3078" s="357"/>
      <c r="AK3078" s="357"/>
      <c r="AL3078" s="357"/>
      <c r="AM3078" s="357"/>
    </row>
    <row r="3079" spans="5:39" x14ac:dyDescent="0.25">
      <c r="E3079" s="356"/>
      <c r="F3079" s="356"/>
      <c r="G3079" s="356"/>
      <c r="H3079" s="356"/>
      <c r="I3079" s="356"/>
      <c r="J3079" s="357"/>
      <c r="K3079" s="357"/>
      <c r="L3079" s="357"/>
      <c r="M3079" s="357"/>
      <c r="N3079" s="358"/>
      <c r="O3079" s="358"/>
      <c r="P3079" s="358"/>
      <c r="Q3079" s="358"/>
      <c r="R3079" s="358"/>
      <c r="S3079" s="358"/>
      <c r="T3079" s="359"/>
      <c r="U3079" s="360"/>
      <c r="V3079" s="360"/>
      <c r="W3079" s="357"/>
      <c r="X3079" s="357"/>
      <c r="Y3079" s="446"/>
      <c r="Z3079" s="443"/>
      <c r="AA3079" s="446"/>
      <c r="AB3079" s="357"/>
      <c r="AC3079" s="357"/>
      <c r="AD3079" s="357"/>
      <c r="AE3079" s="357"/>
      <c r="AF3079" s="357"/>
      <c r="AG3079" s="446"/>
      <c r="AH3079" s="357"/>
      <c r="AI3079" s="357"/>
      <c r="AJ3079" s="357"/>
      <c r="AK3079" s="357"/>
      <c r="AL3079" s="357"/>
      <c r="AM3079" s="357"/>
    </row>
    <row r="3080" spans="5:39" x14ac:dyDescent="0.25">
      <c r="E3080" s="356"/>
      <c r="F3080" s="356"/>
      <c r="G3080" s="356"/>
      <c r="H3080" s="356"/>
      <c r="I3080" s="356"/>
      <c r="J3080" s="357"/>
      <c r="K3080" s="357"/>
      <c r="L3080" s="357"/>
      <c r="M3080" s="357"/>
      <c r="N3080" s="358"/>
      <c r="O3080" s="358"/>
      <c r="P3080" s="358"/>
      <c r="Q3080" s="358"/>
      <c r="R3080" s="358"/>
      <c r="S3080" s="358"/>
      <c r="T3080" s="359"/>
      <c r="U3080" s="360"/>
      <c r="V3080" s="360"/>
      <c r="W3080" s="357"/>
      <c r="X3080" s="357"/>
      <c r="Y3080" s="446"/>
      <c r="Z3080" s="443"/>
      <c r="AA3080" s="446"/>
      <c r="AB3080" s="357"/>
      <c r="AC3080" s="357"/>
      <c r="AD3080" s="357"/>
      <c r="AE3080" s="357"/>
      <c r="AF3080" s="357"/>
      <c r="AG3080" s="446"/>
      <c r="AH3080" s="357"/>
      <c r="AI3080" s="357"/>
      <c r="AJ3080" s="357"/>
      <c r="AK3080" s="357"/>
      <c r="AL3080" s="357"/>
      <c r="AM3080" s="357"/>
    </row>
    <row r="3081" spans="5:39" x14ac:dyDescent="0.25">
      <c r="E3081" s="356"/>
      <c r="F3081" s="356"/>
      <c r="G3081" s="356"/>
      <c r="H3081" s="356"/>
      <c r="I3081" s="356"/>
      <c r="J3081" s="357"/>
      <c r="K3081" s="357"/>
      <c r="L3081" s="357"/>
      <c r="M3081" s="357"/>
      <c r="N3081" s="358"/>
      <c r="O3081" s="358"/>
      <c r="P3081" s="358"/>
      <c r="Q3081" s="358"/>
      <c r="R3081" s="358"/>
      <c r="S3081" s="358"/>
      <c r="T3081" s="359"/>
      <c r="U3081" s="360"/>
      <c r="V3081" s="360"/>
      <c r="W3081" s="357"/>
      <c r="X3081" s="357"/>
      <c r="Y3081" s="446"/>
      <c r="Z3081" s="443"/>
      <c r="AA3081" s="446"/>
      <c r="AB3081" s="357"/>
      <c r="AC3081" s="357"/>
      <c r="AD3081" s="357"/>
      <c r="AE3081" s="357"/>
      <c r="AF3081" s="357"/>
      <c r="AG3081" s="446"/>
      <c r="AH3081" s="357"/>
      <c r="AI3081" s="357"/>
      <c r="AJ3081" s="357"/>
      <c r="AK3081" s="357"/>
      <c r="AL3081" s="357"/>
      <c r="AM3081" s="357"/>
    </row>
    <row r="3082" spans="5:39" x14ac:dyDescent="0.25">
      <c r="E3082" s="356"/>
      <c r="F3082" s="356"/>
      <c r="G3082" s="356"/>
      <c r="H3082" s="356"/>
      <c r="I3082" s="356"/>
      <c r="J3082" s="357"/>
      <c r="K3082" s="357"/>
      <c r="L3082" s="357"/>
      <c r="M3082" s="357"/>
      <c r="N3082" s="358"/>
      <c r="O3082" s="358"/>
      <c r="P3082" s="358"/>
      <c r="Q3082" s="358"/>
      <c r="R3082" s="358"/>
      <c r="S3082" s="358"/>
      <c r="T3082" s="359"/>
      <c r="U3082" s="360"/>
      <c r="V3082" s="360"/>
      <c r="W3082" s="357"/>
      <c r="X3082" s="357"/>
      <c r="Y3082" s="446"/>
      <c r="Z3082" s="443"/>
      <c r="AA3082" s="446"/>
      <c r="AB3082" s="357"/>
      <c r="AC3082" s="357"/>
      <c r="AD3082" s="357"/>
      <c r="AE3082" s="357"/>
      <c r="AF3082" s="357"/>
      <c r="AG3082" s="446"/>
      <c r="AH3082" s="357"/>
      <c r="AI3082" s="357"/>
      <c r="AJ3082" s="357"/>
      <c r="AK3082" s="357"/>
      <c r="AL3082" s="357"/>
      <c r="AM3082" s="357"/>
    </row>
    <row r="3083" spans="5:39" x14ac:dyDescent="0.25">
      <c r="E3083" s="356"/>
      <c r="F3083" s="356"/>
      <c r="G3083" s="356"/>
      <c r="H3083" s="356"/>
      <c r="I3083" s="356"/>
      <c r="J3083" s="357"/>
      <c r="K3083" s="357"/>
      <c r="L3083" s="357"/>
      <c r="M3083" s="357"/>
      <c r="N3083" s="358"/>
      <c r="O3083" s="358"/>
      <c r="P3083" s="358"/>
      <c r="Q3083" s="358"/>
      <c r="R3083" s="358"/>
      <c r="S3083" s="358"/>
      <c r="T3083" s="359"/>
      <c r="U3083" s="360"/>
      <c r="V3083" s="360"/>
      <c r="W3083" s="357"/>
      <c r="X3083" s="357"/>
      <c r="Y3083" s="446"/>
      <c r="Z3083" s="443"/>
      <c r="AA3083" s="446"/>
      <c r="AB3083" s="357"/>
      <c r="AC3083" s="357"/>
      <c r="AD3083" s="357"/>
      <c r="AE3083" s="357"/>
      <c r="AF3083" s="357"/>
      <c r="AG3083" s="446"/>
      <c r="AH3083" s="357"/>
      <c r="AI3083" s="357"/>
      <c r="AJ3083" s="357"/>
      <c r="AK3083" s="357"/>
      <c r="AL3083" s="357"/>
      <c r="AM3083" s="357"/>
    </row>
    <row r="3084" spans="5:39" x14ac:dyDescent="0.25">
      <c r="E3084" s="356"/>
      <c r="F3084" s="356"/>
      <c r="G3084" s="356"/>
      <c r="H3084" s="356"/>
      <c r="I3084" s="356"/>
      <c r="J3084" s="357"/>
      <c r="K3084" s="357"/>
      <c r="L3084" s="357"/>
      <c r="M3084" s="357"/>
      <c r="N3084" s="358"/>
      <c r="O3084" s="358"/>
      <c r="P3084" s="358"/>
      <c r="Q3084" s="358"/>
      <c r="R3084" s="358"/>
      <c r="S3084" s="358"/>
      <c r="T3084" s="359"/>
      <c r="U3084" s="360"/>
      <c r="V3084" s="360"/>
      <c r="W3084" s="357"/>
      <c r="X3084" s="357"/>
      <c r="Y3084" s="446"/>
      <c r="Z3084" s="443"/>
      <c r="AA3084" s="446"/>
      <c r="AB3084" s="357"/>
      <c r="AC3084" s="357"/>
      <c r="AD3084" s="357"/>
      <c r="AE3084" s="357"/>
      <c r="AF3084" s="357"/>
      <c r="AG3084" s="446"/>
      <c r="AH3084" s="357"/>
      <c r="AI3084" s="357"/>
      <c r="AJ3084" s="357"/>
      <c r="AK3084" s="357"/>
      <c r="AL3084" s="357"/>
      <c r="AM3084" s="357"/>
    </row>
    <row r="3085" spans="5:39" x14ac:dyDescent="0.25">
      <c r="E3085" s="356"/>
      <c r="F3085" s="356"/>
      <c r="G3085" s="356"/>
      <c r="H3085" s="356"/>
      <c r="I3085" s="356"/>
      <c r="J3085" s="357"/>
      <c r="K3085" s="357"/>
      <c r="L3085" s="357"/>
      <c r="M3085" s="357"/>
      <c r="N3085" s="358"/>
      <c r="O3085" s="358"/>
      <c r="P3085" s="358"/>
      <c r="Q3085" s="358"/>
      <c r="R3085" s="358"/>
      <c r="S3085" s="358"/>
      <c r="T3085" s="359"/>
      <c r="U3085" s="360"/>
      <c r="V3085" s="360"/>
      <c r="W3085" s="357"/>
      <c r="X3085" s="357"/>
      <c r="Y3085" s="446"/>
      <c r="Z3085" s="443"/>
      <c r="AA3085" s="446"/>
      <c r="AB3085" s="357"/>
      <c r="AC3085" s="357"/>
      <c r="AD3085" s="357"/>
      <c r="AE3085" s="357"/>
      <c r="AF3085" s="357"/>
      <c r="AG3085" s="446"/>
      <c r="AH3085" s="357"/>
      <c r="AI3085" s="357"/>
      <c r="AJ3085" s="357"/>
      <c r="AK3085" s="357"/>
      <c r="AL3085" s="357"/>
      <c r="AM3085" s="357"/>
    </row>
    <row r="3086" spans="5:39" x14ac:dyDescent="0.25">
      <c r="E3086" s="356"/>
      <c r="F3086" s="356"/>
      <c r="G3086" s="356"/>
      <c r="H3086" s="356"/>
      <c r="I3086" s="356"/>
      <c r="J3086" s="357"/>
      <c r="K3086" s="357"/>
      <c r="L3086" s="357"/>
      <c r="M3086" s="357"/>
      <c r="N3086" s="358"/>
      <c r="O3086" s="358"/>
      <c r="P3086" s="358"/>
      <c r="Q3086" s="358"/>
      <c r="R3086" s="358"/>
      <c r="S3086" s="358"/>
      <c r="T3086" s="359"/>
      <c r="U3086" s="360"/>
      <c r="V3086" s="360"/>
      <c r="W3086" s="357"/>
      <c r="X3086" s="357"/>
      <c r="Y3086" s="446"/>
      <c r="Z3086" s="443"/>
      <c r="AA3086" s="446"/>
      <c r="AB3086" s="357"/>
      <c r="AC3086" s="357"/>
      <c r="AD3086" s="357"/>
      <c r="AE3086" s="357"/>
      <c r="AF3086" s="357"/>
      <c r="AG3086" s="446"/>
      <c r="AH3086" s="357"/>
      <c r="AI3086" s="357"/>
      <c r="AJ3086" s="357"/>
      <c r="AK3086" s="357"/>
      <c r="AL3086" s="357"/>
      <c r="AM3086" s="357"/>
    </row>
    <row r="3087" spans="5:39" x14ac:dyDescent="0.25">
      <c r="E3087" s="356"/>
      <c r="F3087" s="356"/>
      <c r="G3087" s="356"/>
      <c r="H3087" s="356"/>
      <c r="I3087" s="356"/>
      <c r="J3087" s="357"/>
      <c r="K3087" s="357"/>
      <c r="L3087" s="357"/>
      <c r="M3087" s="357"/>
      <c r="N3087" s="358"/>
      <c r="O3087" s="358"/>
      <c r="P3087" s="358"/>
      <c r="Q3087" s="358"/>
      <c r="R3087" s="358"/>
      <c r="S3087" s="358"/>
      <c r="T3087" s="359"/>
      <c r="U3087" s="360"/>
      <c r="V3087" s="360"/>
      <c r="W3087" s="357"/>
      <c r="X3087" s="357"/>
      <c r="Y3087" s="446"/>
      <c r="Z3087" s="443"/>
      <c r="AA3087" s="446"/>
      <c r="AB3087" s="357"/>
      <c r="AC3087" s="357"/>
      <c r="AD3087" s="357"/>
      <c r="AE3087" s="357"/>
      <c r="AF3087" s="357"/>
      <c r="AG3087" s="446"/>
      <c r="AH3087" s="357"/>
      <c r="AI3087" s="357"/>
      <c r="AJ3087" s="357"/>
      <c r="AK3087" s="357"/>
      <c r="AL3087" s="357"/>
      <c r="AM3087" s="357"/>
    </row>
    <row r="3088" spans="5:39" x14ac:dyDescent="0.25">
      <c r="E3088" s="356"/>
      <c r="F3088" s="356"/>
      <c r="G3088" s="356"/>
      <c r="H3088" s="356"/>
      <c r="I3088" s="356"/>
      <c r="J3088" s="357"/>
      <c r="K3088" s="357"/>
      <c r="L3088" s="357"/>
      <c r="M3088" s="357"/>
      <c r="N3088" s="358"/>
      <c r="O3088" s="358"/>
      <c r="P3088" s="358"/>
      <c r="Q3088" s="358"/>
      <c r="R3088" s="358"/>
      <c r="S3088" s="358"/>
      <c r="T3088" s="359"/>
      <c r="U3088" s="360"/>
      <c r="V3088" s="360"/>
      <c r="W3088" s="357"/>
      <c r="X3088" s="357"/>
      <c r="Y3088" s="446"/>
      <c r="Z3088" s="443"/>
      <c r="AA3088" s="446"/>
      <c r="AB3088" s="357"/>
      <c r="AC3088" s="357"/>
      <c r="AD3088" s="357"/>
      <c r="AE3088" s="357"/>
      <c r="AF3088" s="357"/>
      <c r="AG3088" s="446"/>
      <c r="AH3088" s="357"/>
      <c r="AI3088" s="357"/>
      <c r="AJ3088" s="357"/>
      <c r="AK3088" s="357"/>
      <c r="AL3088" s="357"/>
      <c r="AM3088" s="357"/>
    </row>
    <row r="3089" spans="5:39" x14ac:dyDescent="0.25">
      <c r="E3089" s="356"/>
      <c r="F3089" s="356"/>
      <c r="G3089" s="356"/>
      <c r="H3089" s="356"/>
      <c r="I3089" s="356"/>
      <c r="J3089" s="357"/>
      <c r="K3089" s="357"/>
      <c r="L3089" s="357"/>
      <c r="M3089" s="357"/>
      <c r="N3089" s="358"/>
      <c r="O3089" s="358"/>
      <c r="P3089" s="358"/>
      <c r="Q3089" s="358"/>
      <c r="R3089" s="358"/>
      <c r="S3089" s="358"/>
      <c r="T3089" s="359"/>
      <c r="U3089" s="360"/>
      <c r="V3089" s="360"/>
      <c r="W3089" s="357"/>
      <c r="X3089" s="357"/>
      <c r="Y3089" s="446"/>
      <c r="Z3089" s="443"/>
      <c r="AA3089" s="446"/>
      <c r="AB3089" s="357"/>
      <c r="AC3089" s="357"/>
      <c r="AD3089" s="357"/>
      <c r="AE3089" s="357"/>
      <c r="AF3089" s="357"/>
      <c r="AG3089" s="446"/>
      <c r="AH3089" s="357"/>
      <c r="AI3089" s="357"/>
      <c r="AJ3089" s="357"/>
      <c r="AK3089" s="357"/>
      <c r="AL3089" s="357"/>
      <c r="AM3089" s="357"/>
    </row>
    <row r="3090" spans="5:39" x14ac:dyDescent="0.25">
      <c r="E3090" s="356"/>
      <c r="F3090" s="356"/>
      <c r="G3090" s="356"/>
      <c r="H3090" s="356"/>
      <c r="I3090" s="356"/>
      <c r="J3090" s="357"/>
      <c r="K3090" s="357"/>
      <c r="L3090" s="357"/>
      <c r="M3090" s="357"/>
      <c r="N3090" s="358"/>
      <c r="O3090" s="358"/>
      <c r="P3090" s="358"/>
      <c r="Q3090" s="358"/>
      <c r="R3090" s="358"/>
      <c r="S3090" s="358"/>
      <c r="T3090" s="359"/>
      <c r="U3090" s="360"/>
      <c r="V3090" s="360"/>
      <c r="W3090" s="357"/>
      <c r="X3090" s="357"/>
      <c r="Y3090" s="446"/>
      <c r="Z3090" s="443"/>
      <c r="AA3090" s="446"/>
      <c r="AB3090" s="357"/>
      <c r="AC3090" s="357"/>
      <c r="AD3090" s="357"/>
      <c r="AE3090" s="357"/>
      <c r="AF3090" s="357"/>
      <c r="AG3090" s="446"/>
      <c r="AH3090" s="357"/>
      <c r="AI3090" s="357"/>
      <c r="AJ3090" s="357"/>
      <c r="AK3090" s="357"/>
      <c r="AL3090" s="357"/>
      <c r="AM3090" s="357"/>
    </row>
    <row r="3091" spans="5:39" x14ac:dyDescent="0.25">
      <c r="E3091" s="356"/>
      <c r="F3091" s="356"/>
      <c r="G3091" s="356"/>
      <c r="H3091" s="356"/>
      <c r="I3091" s="356"/>
      <c r="J3091" s="357"/>
      <c r="K3091" s="357"/>
      <c r="L3091" s="357"/>
      <c r="M3091" s="357"/>
      <c r="N3091" s="358"/>
      <c r="O3091" s="358"/>
      <c r="P3091" s="358"/>
      <c r="Q3091" s="358"/>
      <c r="R3091" s="358"/>
      <c r="S3091" s="358"/>
      <c r="T3091" s="359"/>
      <c r="U3091" s="360"/>
      <c r="V3091" s="360"/>
      <c r="W3091" s="357"/>
      <c r="X3091" s="357"/>
      <c r="Y3091" s="446"/>
      <c r="Z3091" s="443"/>
      <c r="AA3091" s="446"/>
      <c r="AB3091" s="357"/>
      <c r="AC3091" s="357"/>
      <c r="AD3091" s="357"/>
      <c r="AE3091" s="357"/>
      <c r="AF3091" s="357"/>
      <c r="AG3091" s="446"/>
      <c r="AH3091" s="357"/>
      <c r="AI3091" s="357"/>
      <c r="AJ3091" s="357"/>
      <c r="AK3091" s="357"/>
      <c r="AL3091" s="357"/>
      <c r="AM3091" s="357"/>
    </row>
    <row r="3092" spans="5:39" x14ac:dyDescent="0.25">
      <c r="E3092" s="356"/>
      <c r="F3092" s="356"/>
      <c r="G3092" s="356"/>
      <c r="H3092" s="356"/>
      <c r="I3092" s="356"/>
      <c r="J3092" s="357"/>
      <c r="K3092" s="357"/>
      <c r="L3092" s="357"/>
      <c r="M3092" s="357"/>
      <c r="N3092" s="358"/>
      <c r="O3092" s="358"/>
      <c r="P3092" s="358"/>
      <c r="Q3092" s="358"/>
      <c r="R3092" s="358"/>
      <c r="S3092" s="358"/>
      <c r="T3092" s="359"/>
      <c r="U3092" s="360"/>
      <c r="V3092" s="360"/>
      <c r="W3092" s="357"/>
      <c r="X3092" s="357"/>
      <c r="Y3092" s="446"/>
      <c r="Z3092" s="443"/>
      <c r="AA3092" s="446"/>
      <c r="AB3092" s="357"/>
      <c r="AC3092" s="357"/>
      <c r="AD3092" s="357"/>
      <c r="AE3092" s="357"/>
      <c r="AF3092" s="357"/>
      <c r="AG3092" s="446"/>
      <c r="AH3092" s="357"/>
      <c r="AI3092" s="357"/>
      <c r="AJ3092" s="357"/>
      <c r="AK3092" s="357"/>
      <c r="AL3092" s="357"/>
      <c r="AM3092" s="357"/>
    </row>
    <row r="3093" spans="5:39" x14ac:dyDescent="0.25">
      <c r="E3093" s="356"/>
      <c r="F3093" s="356"/>
      <c r="G3093" s="356"/>
      <c r="H3093" s="356"/>
      <c r="I3093" s="356"/>
      <c r="J3093" s="357"/>
      <c r="K3093" s="357"/>
      <c r="L3093" s="357"/>
      <c r="M3093" s="357"/>
      <c r="N3093" s="358"/>
      <c r="O3093" s="358"/>
      <c r="P3093" s="358"/>
      <c r="Q3093" s="358"/>
      <c r="R3093" s="358"/>
      <c r="S3093" s="358"/>
      <c r="T3093" s="359"/>
      <c r="U3093" s="360"/>
      <c r="V3093" s="360"/>
      <c r="W3093" s="357"/>
      <c r="X3093" s="357"/>
      <c r="Y3093" s="446"/>
      <c r="Z3093" s="443"/>
      <c r="AA3093" s="446"/>
      <c r="AB3093" s="357"/>
      <c r="AC3093" s="357"/>
      <c r="AD3093" s="357"/>
      <c r="AE3093" s="357"/>
      <c r="AF3093" s="357"/>
      <c r="AG3093" s="446"/>
      <c r="AH3093" s="357"/>
      <c r="AI3093" s="357"/>
      <c r="AJ3093" s="357"/>
      <c r="AK3093" s="357"/>
      <c r="AL3093" s="357"/>
      <c r="AM3093" s="357"/>
    </row>
    <row r="3094" spans="5:39" x14ac:dyDescent="0.25">
      <c r="E3094" s="356"/>
      <c r="F3094" s="356"/>
      <c r="G3094" s="356"/>
      <c r="H3094" s="356"/>
      <c r="I3094" s="356"/>
      <c r="J3094" s="357"/>
      <c r="K3094" s="357"/>
      <c r="L3094" s="357"/>
      <c r="M3094" s="357"/>
      <c r="N3094" s="358"/>
      <c r="O3094" s="358"/>
      <c r="P3094" s="358"/>
      <c r="Q3094" s="358"/>
      <c r="R3094" s="358"/>
      <c r="S3094" s="358"/>
      <c r="T3094" s="359"/>
      <c r="U3094" s="360"/>
      <c r="V3094" s="360"/>
      <c r="W3094" s="357"/>
      <c r="X3094" s="357"/>
      <c r="Y3094" s="446"/>
      <c r="Z3094" s="443"/>
      <c r="AA3094" s="446"/>
      <c r="AB3094" s="357"/>
      <c r="AC3094" s="357"/>
      <c r="AD3094" s="357"/>
      <c r="AE3094" s="357"/>
      <c r="AF3094" s="357"/>
      <c r="AG3094" s="446"/>
      <c r="AH3094" s="357"/>
      <c r="AI3094" s="357"/>
      <c r="AJ3094" s="357"/>
      <c r="AK3094" s="357"/>
      <c r="AL3094" s="357"/>
      <c r="AM3094" s="357"/>
    </row>
    <row r="3095" spans="5:39" x14ac:dyDescent="0.25">
      <c r="E3095" s="356"/>
      <c r="F3095" s="356"/>
      <c r="G3095" s="356"/>
      <c r="H3095" s="356"/>
      <c r="I3095" s="356"/>
      <c r="J3095" s="357"/>
      <c r="K3095" s="357"/>
      <c r="L3095" s="357"/>
      <c r="M3095" s="357"/>
      <c r="N3095" s="358"/>
      <c r="O3095" s="358"/>
      <c r="P3095" s="358"/>
      <c r="Q3095" s="358"/>
      <c r="R3095" s="358"/>
      <c r="S3095" s="358"/>
      <c r="T3095" s="359"/>
      <c r="U3095" s="360"/>
      <c r="V3095" s="360"/>
      <c r="W3095" s="357"/>
      <c r="X3095" s="357"/>
      <c r="Y3095" s="446"/>
      <c r="Z3095" s="443"/>
      <c r="AA3095" s="446"/>
      <c r="AB3095" s="357"/>
      <c r="AC3095" s="357"/>
      <c r="AD3095" s="357"/>
      <c r="AE3095" s="357"/>
      <c r="AF3095" s="357"/>
      <c r="AG3095" s="446"/>
      <c r="AH3095" s="357"/>
      <c r="AI3095" s="357"/>
      <c r="AJ3095" s="357"/>
      <c r="AK3095" s="357"/>
      <c r="AL3095" s="357"/>
      <c r="AM3095" s="357"/>
    </row>
    <row r="3096" spans="5:39" x14ac:dyDescent="0.25">
      <c r="E3096" s="356"/>
      <c r="F3096" s="356"/>
      <c r="G3096" s="356"/>
      <c r="H3096" s="356"/>
      <c r="I3096" s="356"/>
      <c r="J3096" s="357"/>
      <c r="K3096" s="357"/>
      <c r="L3096" s="357"/>
      <c r="M3096" s="357"/>
      <c r="N3096" s="358"/>
      <c r="O3096" s="358"/>
      <c r="P3096" s="358"/>
      <c r="Q3096" s="358"/>
      <c r="R3096" s="358"/>
      <c r="S3096" s="358"/>
      <c r="T3096" s="359"/>
      <c r="U3096" s="360"/>
      <c r="V3096" s="360"/>
      <c r="W3096" s="357"/>
      <c r="X3096" s="357"/>
      <c r="Y3096" s="446"/>
      <c r="Z3096" s="443"/>
      <c r="AA3096" s="446"/>
      <c r="AB3096" s="357"/>
      <c r="AC3096" s="357"/>
      <c r="AD3096" s="357"/>
      <c r="AE3096" s="357"/>
      <c r="AF3096" s="357"/>
      <c r="AG3096" s="446"/>
      <c r="AH3096" s="357"/>
      <c r="AI3096" s="357"/>
      <c r="AJ3096" s="357"/>
      <c r="AK3096" s="357"/>
      <c r="AL3096" s="357"/>
      <c r="AM3096" s="357"/>
    </row>
    <row r="3097" spans="5:39" x14ac:dyDescent="0.25">
      <c r="E3097" s="356"/>
      <c r="F3097" s="356"/>
      <c r="G3097" s="356"/>
      <c r="H3097" s="356"/>
      <c r="I3097" s="356"/>
      <c r="J3097" s="357"/>
      <c r="K3097" s="357"/>
      <c r="L3097" s="357"/>
      <c r="M3097" s="357"/>
      <c r="N3097" s="358"/>
      <c r="O3097" s="358"/>
      <c r="P3097" s="358"/>
      <c r="Q3097" s="358"/>
      <c r="R3097" s="358"/>
      <c r="S3097" s="358"/>
      <c r="T3097" s="359"/>
      <c r="U3097" s="360"/>
      <c r="V3097" s="360"/>
      <c r="W3097" s="357"/>
      <c r="X3097" s="357"/>
      <c r="Y3097" s="446"/>
      <c r="Z3097" s="443"/>
      <c r="AA3097" s="446"/>
      <c r="AB3097" s="357"/>
      <c r="AC3097" s="357"/>
      <c r="AD3097" s="357"/>
      <c r="AE3097" s="357"/>
      <c r="AF3097" s="357"/>
      <c r="AG3097" s="446"/>
      <c r="AH3097" s="357"/>
      <c r="AI3097" s="357"/>
      <c r="AJ3097" s="357"/>
      <c r="AK3097" s="357"/>
      <c r="AL3097" s="357"/>
      <c r="AM3097" s="357"/>
    </row>
    <row r="3098" spans="5:39" x14ac:dyDescent="0.25">
      <c r="E3098" s="356"/>
      <c r="F3098" s="356"/>
      <c r="G3098" s="356"/>
      <c r="H3098" s="356"/>
      <c r="I3098" s="356"/>
      <c r="J3098" s="357"/>
      <c r="K3098" s="357"/>
      <c r="L3098" s="357"/>
      <c r="M3098" s="357"/>
      <c r="N3098" s="358"/>
      <c r="O3098" s="358"/>
      <c r="P3098" s="358"/>
      <c r="Q3098" s="358"/>
      <c r="R3098" s="358"/>
      <c r="S3098" s="358"/>
      <c r="T3098" s="359"/>
      <c r="U3098" s="360"/>
      <c r="V3098" s="360"/>
      <c r="W3098" s="357"/>
      <c r="X3098" s="357"/>
      <c r="Y3098" s="446"/>
      <c r="Z3098" s="443"/>
      <c r="AA3098" s="446"/>
      <c r="AB3098" s="357"/>
      <c r="AC3098" s="357"/>
      <c r="AD3098" s="357"/>
      <c r="AE3098" s="357"/>
      <c r="AF3098" s="357"/>
      <c r="AG3098" s="446"/>
      <c r="AH3098" s="357"/>
      <c r="AI3098" s="357"/>
      <c r="AJ3098" s="357"/>
      <c r="AK3098" s="357"/>
      <c r="AL3098" s="357"/>
      <c r="AM3098" s="357"/>
    </row>
    <row r="3099" spans="5:39" x14ac:dyDescent="0.25">
      <c r="E3099" s="356"/>
      <c r="F3099" s="356"/>
      <c r="G3099" s="356"/>
      <c r="H3099" s="356"/>
      <c r="I3099" s="356"/>
      <c r="J3099" s="357"/>
      <c r="K3099" s="357"/>
      <c r="L3099" s="357"/>
      <c r="M3099" s="357"/>
      <c r="N3099" s="358"/>
      <c r="O3099" s="358"/>
      <c r="P3099" s="358"/>
      <c r="Q3099" s="358"/>
      <c r="R3099" s="358"/>
      <c r="S3099" s="358"/>
      <c r="T3099" s="359"/>
      <c r="U3099" s="360"/>
      <c r="V3099" s="360"/>
      <c r="W3099" s="357"/>
      <c r="X3099" s="357"/>
      <c r="Y3099" s="446"/>
      <c r="Z3099" s="443"/>
      <c r="AA3099" s="446"/>
      <c r="AB3099" s="357"/>
      <c r="AC3099" s="357"/>
      <c r="AD3099" s="357"/>
      <c r="AE3099" s="357"/>
      <c r="AF3099" s="357"/>
      <c r="AG3099" s="446"/>
      <c r="AH3099" s="357"/>
      <c r="AI3099" s="357"/>
      <c r="AJ3099" s="357"/>
      <c r="AK3099" s="357"/>
      <c r="AL3099" s="357"/>
      <c r="AM3099" s="357"/>
    </row>
    <row r="3100" spans="5:39" x14ac:dyDescent="0.25">
      <c r="E3100" s="356"/>
      <c r="F3100" s="356"/>
      <c r="G3100" s="356"/>
      <c r="H3100" s="356"/>
      <c r="I3100" s="356"/>
      <c r="J3100" s="357"/>
      <c r="K3100" s="357"/>
      <c r="L3100" s="357"/>
      <c r="M3100" s="357"/>
      <c r="N3100" s="358"/>
      <c r="O3100" s="358"/>
      <c r="P3100" s="358"/>
      <c r="Q3100" s="358"/>
      <c r="R3100" s="358"/>
      <c r="S3100" s="358"/>
      <c r="T3100" s="359"/>
      <c r="U3100" s="360"/>
      <c r="V3100" s="360"/>
      <c r="W3100" s="357"/>
      <c r="X3100" s="357"/>
      <c r="Y3100" s="446"/>
      <c r="Z3100" s="443"/>
      <c r="AA3100" s="446"/>
      <c r="AB3100" s="357"/>
      <c r="AC3100" s="357"/>
      <c r="AD3100" s="357"/>
      <c r="AE3100" s="357"/>
      <c r="AF3100" s="357"/>
      <c r="AG3100" s="446"/>
      <c r="AH3100" s="357"/>
      <c r="AI3100" s="357"/>
      <c r="AJ3100" s="357"/>
      <c r="AK3100" s="357"/>
      <c r="AL3100" s="357"/>
      <c r="AM3100" s="357"/>
    </row>
    <row r="3101" spans="5:39" x14ac:dyDescent="0.25">
      <c r="E3101" s="356"/>
      <c r="F3101" s="356"/>
      <c r="G3101" s="356"/>
      <c r="H3101" s="356"/>
      <c r="I3101" s="356"/>
      <c r="J3101" s="357"/>
      <c r="K3101" s="357"/>
      <c r="L3101" s="357"/>
      <c r="M3101" s="357"/>
      <c r="N3101" s="358"/>
      <c r="O3101" s="358"/>
      <c r="P3101" s="358"/>
      <c r="Q3101" s="358"/>
      <c r="R3101" s="358"/>
      <c r="S3101" s="358"/>
      <c r="T3101" s="359"/>
      <c r="U3101" s="360"/>
      <c r="V3101" s="360"/>
      <c r="W3101" s="357"/>
      <c r="X3101" s="357"/>
      <c r="Y3101" s="446"/>
      <c r="Z3101" s="443"/>
      <c r="AA3101" s="446"/>
      <c r="AB3101" s="357"/>
      <c r="AC3101" s="357"/>
      <c r="AD3101" s="357"/>
      <c r="AE3101" s="357"/>
      <c r="AF3101" s="357"/>
      <c r="AG3101" s="446"/>
      <c r="AH3101" s="357"/>
      <c r="AI3101" s="357"/>
      <c r="AJ3101" s="357"/>
      <c r="AK3101" s="357"/>
      <c r="AL3101" s="357"/>
      <c r="AM3101" s="357"/>
    </row>
    <row r="3102" spans="5:39" x14ac:dyDescent="0.25">
      <c r="E3102" s="356"/>
      <c r="F3102" s="356"/>
      <c r="G3102" s="356"/>
      <c r="H3102" s="356"/>
      <c r="I3102" s="356"/>
      <c r="J3102" s="357"/>
      <c r="K3102" s="357"/>
      <c r="L3102" s="357"/>
      <c r="M3102" s="357"/>
      <c r="N3102" s="358"/>
      <c r="O3102" s="358"/>
      <c r="P3102" s="358"/>
      <c r="Q3102" s="358"/>
      <c r="R3102" s="358"/>
      <c r="S3102" s="358"/>
      <c r="T3102" s="359"/>
      <c r="U3102" s="360"/>
      <c r="V3102" s="360"/>
      <c r="W3102" s="357"/>
      <c r="X3102" s="357"/>
      <c r="Y3102" s="446"/>
      <c r="Z3102" s="443"/>
      <c r="AA3102" s="446"/>
      <c r="AB3102" s="357"/>
      <c r="AC3102" s="357"/>
      <c r="AD3102" s="357"/>
      <c r="AE3102" s="357"/>
      <c r="AF3102" s="357"/>
      <c r="AG3102" s="446"/>
      <c r="AH3102" s="357"/>
      <c r="AI3102" s="357"/>
      <c r="AJ3102" s="357"/>
      <c r="AK3102" s="357"/>
      <c r="AL3102" s="357"/>
      <c r="AM3102" s="357"/>
    </row>
    <row r="3103" spans="5:39" x14ac:dyDescent="0.25">
      <c r="E3103" s="356"/>
      <c r="F3103" s="356"/>
      <c r="G3103" s="356"/>
      <c r="H3103" s="356"/>
      <c r="I3103" s="356"/>
      <c r="J3103" s="357"/>
      <c r="K3103" s="357"/>
      <c r="L3103" s="357"/>
      <c r="M3103" s="357"/>
      <c r="N3103" s="358"/>
      <c r="O3103" s="358"/>
      <c r="P3103" s="358"/>
      <c r="Q3103" s="358"/>
      <c r="R3103" s="358"/>
      <c r="S3103" s="358"/>
      <c r="T3103" s="359"/>
      <c r="U3103" s="360"/>
      <c r="V3103" s="360"/>
      <c r="W3103" s="357"/>
      <c r="X3103" s="357"/>
      <c r="Y3103" s="446"/>
      <c r="Z3103" s="443"/>
      <c r="AA3103" s="446"/>
      <c r="AB3103" s="357"/>
      <c r="AC3103" s="357"/>
      <c r="AD3103" s="357"/>
      <c r="AE3103" s="357"/>
      <c r="AF3103" s="357"/>
      <c r="AG3103" s="446"/>
      <c r="AH3103" s="357"/>
      <c r="AI3103" s="357"/>
      <c r="AJ3103" s="357"/>
      <c r="AK3103" s="357"/>
      <c r="AL3103" s="357"/>
      <c r="AM3103" s="357"/>
    </row>
    <row r="3104" spans="5:39" x14ac:dyDescent="0.25">
      <c r="E3104" s="356"/>
      <c r="F3104" s="356"/>
      <c r="G3104" s="356"/>
      <c r="H3104" s="356"/>
      <c r="I3104" s="356"/>
      <c r="J3104" s="357"/>
      <c r="K3104" s="357"/>
      <c r="L3104" s="357"/>
      <c r="M3104" s="357"/>
      <c r="N3104" s="358"/>
      <c r="O3104" s="358"/>
      <c r="P3104" s="358"/>
      <c r="Q3104" s="358"/>
      <c r="R3104" s="358"/>
      <c r="S3104" s="358"/>
      <c r="T3104" s="359"/>
      <c r="U3104" s="360"/>
      <c r="V3104" s="360"/>
      <c r="W3104" s="357"/>
      <c r="X3104" s="357"/>
      <c r="Y3104" s="446"/>
      <c r="Z3104" s="443"/>
      <c r="AA3104" s="446"/>
      <c r="AB3104" s="357"/>
      <c r="AC3104" s="357"/>
      <c r="AD3104" s="357"/>
      <c r="AE3104" s="357"/>
      <c r="AF3104" s="357"/>
      <c r="AG3104" s="446"/>
      <c r="AH3104" s="357"/>
      <c r="AI3104" s="357"/>
      <c r="AJ3104" s="357"/>
      <c r="AK3104" s="357"/>
      <c r="AL3104" s="357"/>
      <c r="AM3104" s="357"/>
    </row>
    <row r="3105" spans="5:39" x14ac:dyDescent="0.25">
      <c r="E3105" s="356"/>
      <c r="F3105" s="356"/>
      <c r="G3105" s="356"/>
      <c r="H3105" s="356"/>
      <c r="I3105" s="356"/>
      <c r="J3105" s="357"/>
      <c r="K3105" s="357"/>
      <c r="L3105" s="357"/>
      <c r="M3105" s="357"/>
      <c r="N3105" s="358"/>
      <c r="O3105" s="358"/>
      <c r="P3105" s="358"/>
      <c r="Q3105" s="358"/>
      <c r="R3105" s="358"/>
      <c r="S3105" s="358"/>
      <c r="T3105" s="359"/>
      <c r="U3105" s="360"/>
      <c r="V3105" s="360"/>
      <c r="W3105" s="357"/>
      <c r="X3105" s="357"/>
      <c r="Y3105" s="446"/>
      <c r="Z3105" s="443"/>
      <c r="AA3105" s="446"/>
      <c r="AB3105" s="357"/>
      <c r="AC3105" s="357"/>
      <c r="AD3105" s="357"/>
      <c r="AE3105" s="357"/>
      <c r="AF3105" s="357"/>
      <c r="AG3105" s="446"/>
      <c r="AH3105" s="357"/>
      <c r="AI3105" s="357"/>
      <c r="AJ3105" s="357"/>
      <c r="AK3105" s="357"/>
      <c r="AL3105" s="357"/>
      <c r="AM3105" s="357"/>
    </row>
    <row r="3106" spans="5:39" x14ac:dyDescent="0.25">
      <c r="E3106" s="356"/>
      <c r="F3106" s="356"/>
      <c r="G3106" s="356"/>
      <c r="H3106" s="356"/>
      <c r="I3106" s="356"/>
      <c r="J3106" s="357"/>
      <c r="K3106" s="357"/>
      <c r="L3106" s="357"/>
      <c r="M3106" s="357"/>
      <c r="N3106" s="358"/>
      <c r="O3106" s="358"/>
      <c r="P3106" s="358"/>
      <c r="Q3106" s="358"/>
      <c r="R3106" s="358"/>
      <c r="S3106" s="358"/>
      <c r="T3106" s="359"/>
      <c r="U3106" s="360"/>
      <c r="V3106" s="360"/>
      <c r="W3106" s="357"/>
      <c r="X3106" s="357"/>
      <c r="Y3106" s="446"/>
      <c r="Z3106" s="443"/>
      <c r="AA3106" s="446"/>
      <c r="AB3106" s="357"/>
      <c r="AC3106" s="357"/>
      <c r="AD3106" s="357"/>
      <c r="AE3106" s="357"/>
      <c r="AF3106" s="357"/>
      <c r="AG3106" s="446"/>
      <c r="AH3106" s="357"/>
      <c r="AI3106" s="357"/>
      <c r="AJ3106" s="357"/>
      <c r="AK3106" s="357"/>
      <c r="AL3106" s="357"/>
      <c r="AM3106" s="357"/>
    </row>
    <row r="3107" spans="5:39" x14ac:dyDescent="0.25">
      <c r="E3107" s="356"/>
      <c r="F3107" s="356"/>
      <c r="G3107" s="356"/>
      <c r="H3107" s="356"/>
      <c r="I3107" s="356"/>
      <c r="J3107" s="357"/>
      <c r="K3107" s="357"/>
      <c r="L3107" s="357"/>
      <c r="M3107" s="357"/>
      <c r="N3107" s="358"/>
      <c r="O3107" s="358"/>
      <c r="P3107" s="358"/>
      <c r="Q3107" s="358"/>
      <c r="R3107" s="358"/>
      <c r="S3107" s="358"/>
      <c r="T3107" s="359"/>
      <c r="U3107" s="360"/>
      <c r="V3107" s="360"/>
      <c r="W3107" s="357"/>
      <c r="X3107" s="357"/>
      <c r="Y3107" s="446"/>
      <c r="Z3107" s="443"/>
      <c r="AA3107" s="446"/>
      <c r="AB3107" s="357"/>
      <c r="AC3107" s="357"/>
      <c r="AD3107" s="357"/>
      <c r="AE3107" s="357"/>
      <c r="AF3107" s="357"/>
      <c r="AG3107" s="446"/>
      <c r="AH3107" s="357"/>
      <c r="AI3107" s="357"/>
      <c r="AJ3107" s="357"/>
      <c r="AK3107" s="357"/>
      <c r="AL3107" s="357"/>
      <c r="AM3107" s="357"/>
    </row>
    <row r="3108" spans="5:39" x14ac:dyDescent="0.25">
      <c r="E3108" s="356"/>
      <c r="F3108" s="356"/>
      <c r="G3108" s="356"/>
      <c r="H3108" s="356"/>
      <c r="I3108" s="356"/>
      <c r="J3108" s="357"/>
      <c r="K3108" s="357"/>
      <c r="L3108" s="357"/>
      <c r="M3108" s="357"/>
      <c r="N3108" s="358"/>
      <c r="O3108" s="358"/>
      <c r="P3108" s="358"/>
      <c r="Q3108" s="358"/>
      <c r="R3108" s="358"/>
      <c r="S3108" s="358"/>
      <c r="T3108" s="359"/>
      <c r="U3108" s="360"/>
      <c r="V3108" s="360"/>
      <c r="W3108" s="357"/>
      <c r="X3108" s="357"/>
      <c r="Y3108" s="446"/>
      <c r="Z3108" s="443"/>
      <c r="AA3108" s="446"/>
      <c r="AB3108" s="357"/>
      <c r="AC3108" s="357"/>
      <c r="AD3108" s="357"/>
      <c r="AE3108" s="357"/>
      <c r="AF3108" s="357"/>
      <c r="AG3108" s="446"/>
      <c r="AH3108" s="357"/>
      <c r="AI3108" s="357"/>
      <c r="AJ3108" s="357"/>
      <c r="AK3108" s="357"/>
      <c r="AL3108" s="357"/>
      <c r="AM3108" s="357"/>
    </row>
    <row r="3109" spans="5:39" x14ac:dyDescent="0.25">
      <c r="E3109" s="356"/>
      <c r="F3109" s="356"/>
      <c r="G3109" s="356"/>
      <c r="H3109" s="356"/>
      <c r="I3109" s="356"/>
      <c r="J3109" s="357"/>
      <c r="K3109" s="357"/>
      <c r="L3109" s="357"/>
      <c r="M3109" s="357"/>
      <c r="N3109" s="358"/>
      <c r="O3109" s="358"/>
      <c r="P3109" s="358"/>
      <c r="Q3109" s="358"/>
      <c r="R3109" s="358"/>
      <c r="S3109" s="358"/>
      <c r="T3109" s="359"/>
      <c r="U3109" s="360"/>
      <c r="V3109" s="360"/>
      <c r="W3109" s="357"/>
      <c r="X3109" s="357"/>
      <c r="Y3109" s="446"/>
      <c r="Z3109" s="443"/>
      <c r="AA3109" s="446"/>
      <c r="AB3109" s="357"/>
      <c r="AC3109" s="357"/>
      <c r="AD3109" s="357"/>
      <c r="AE3109" s="357"/>
      <c r="AF3109" s="357"/>
      <c r="AG3109" s="446"/>
      <c r="AH3109" s="357"/>
      <c r="AI3109" s="357"/>
      <c r="AJ3109" s="357"/>
      <c r="AK3109" s="357"/>
      <c r="AL3109" s="357"/>
      <c r="AM3109" s="357"/>
    </row>
    <row r="3110" spans="5:39" x14ac:dyDescent="0.25">
      <c r="E3110" s="356"/>
      <c r="F3110" s="356"/>
      <c r="G3110" s="356"/>
      <c r="H3110" s="356"/>
      <c r="I3110" s="356"/>
      <c r="J3110" s="357"/>
      <c r="K3110" s="357"/>
      <c r="L3110" s="357"/>
      <c r="M3110" s="357"/>
      <c r="N3110" s="358"/>
      <c r="O3110" s="358"/>
      <c r="P3110" s="358"/>
      <c r="Q3110" s="358"/>
      <c r="R3110" s="358"/>
      <c r="S3110" s="358"/>
      <c r="T3110" s="359"/>
      <c r="U3110" s="360"/>
      <c r="V3110" s="360"/>
      <c r="W3110" s="357"/>
      <c r="X3110" s="357"/>
      <c r="Y3110" s="446"/>
      <c r="Z3110" s="443"/>
      <c r="AA3110" s="446"/>
      <c r="AB3110" s="357"/>
      <c r="AC3110" s="357"/>
      <c r="AD3110" s="357"/>
      <c r="AE3110" s="357"/>
      <c r="AF3110" s="357"/>
      <c r="AG3110" s="446"/>
      <c r="AH3110" s="357"/>
      <c r="AI3110" s="357"/>
      <c r="AJ3110" s="357"/>
      <c r="AK3110" s="357"/>
      <c r="AL3110" s="357"/>
      <c r="AM3110" s="357"/>
    </row>
    <row r="3111" spans="5:39" x14ac:dyDescent="0.25">
      <c r="E3111" s="356"/>
      <c r="F3111" s="356"/>
      <c r="G3111" s="356"/>
      <c r="H3111" s="356"/>
      <c r="I3111" s="356"/>
      <c r="J3111" s="357"/>
      <c r="K3111" s="357"/>
      <c r="L3111" s="357"/>
      <c r="M3111" s="357"/>
      <c r="N3111" s="358"/>
      <c r="O3111" s="358"/>
      <c r="P3111" s="358"/>
      <c r="Q3111" s="358"/>
      <c r="R3111" s="358"/>
      <c r="S3111" s="358"/>
      <c r="T3111" s="359"/>
      <c r="U3111" s="360"/>
      <c r="V3111" s="360"/>
      <c r="W3111" s="357"/>
      <c r="X3111" s="357"/>
      <c r="Y3111" s="446"/>
      <c r="Z3111" s="443"/>
      <c r="AA3111" s="446"/>
      <c r="AB3111" s="357"/>
      <c r="AC3111" s="357"/>
      <c r="AD3111" s="357"/>
      <c r="AE3111" s="357"/>
      <c r="AF3111" s="357"/>
      <c r="AG3111" s="446"/>
      <c r="AH3111" s="357"/>
      <c r="AI3111" s="357"/>
      <c r="AJ3111" s="357"/>
      <c r="AK3111" s="357"/>
      <c r="AL3111" s="357"/>
      <c r="AM3111" s="357"/>
    </row>
    <row r="3112" spans="5:39" x14ac:dyDescent="0.25">
      <c r="E3112" s="356"/>
      <c r="F3112" s="356"/>
      <c r="G3112" s="356"/>
      <c r="H3112" s="356"/>
      <c r="I3112" s="356"/>
      <c r="J3112" s="357"/>
      <c r="K3112" s="357"/>
      <c r="L3112" s="357"/>
      <c r="M3112" s="357"/>
      <c r="N3112" s="358"/>
      <c r="O3112" s="358"/>
      <c r="P3112" s="358"/>
      <c r="Q3112" s="358"/>
      <c r="R3112" s="358"/>
      <c r="S3112" s="358"/>
      <c r="T3112" s="359"/>
      <c r="U3112" s="360"/>
      <c r="V3112" s="360"/>
      <c r="W3112" s="357"/>
      <c r="X3112" s="357"/>
      <c r="Y3112" s="446"/>
      <c r="Z3112" s="443"/>
      <c r="AA3112" s="446"/>
      <c r="AB3112" s="357"/>
      <c r="AC3112" s="357"/>
      <c r="AD3112" s="357"/>
      <c r="AE3112" s="357"/>
      <c r="AF3112" s="357"/>
      <c r="AG3112" s="446"/>
      <c r="AH3112" s="357"/>
      <c r="AI3112" s="357"/>
      <c r="AJ3112" s="357"/>
      <c r="AK3112" s="357"/>
      <c r="AL3112" s="357"/>
      <c r="AM3112" s="357"/>
    </row>
    <row r="3113" spans="5:39" x14ac:dyDescent="0.25">
      <c r="E3113" s="356"/>
      <c r="F3113" s="356"/>
      <c r="G3113" s="356"/>
      <c r="H3113" s="356"/>
      <c r="I3113" s="356"/>
      <c r="J3113" s="357"/>
      <c r="K3113" s="357"/>
      <c r="L3113" s="357"/>
      <c r="M3113" s="357"/>
      <c r="N3113" s="358"/>
      <c r="O3113" s="358"/>
      <c r="P3113" s="358"/>
      <c r="Q3113" s="358"/>
      <c r="R3113" s="358"/>
      <c r="S3113" s="358"/>
      <c r="T3113" s="359"/>
      <c r="U3113" s="360"/>
      <c r="V3113" s="360"/>
      <c r="W3113" s="357"/>
      <c r="X3113" s="357"/>
      <c r="Y3113" s="446"/>
      <c r="Z3113" s="443"/>
      <c r="AA3113" s="446"/>
      <c r="AB3113" s="357"/>
      <c r="AC3113" s="357"/>
      <c r="AD3113" s="357"/>
      <c r="AE3113" s="357"/>
      <c r="AF3113" s="357"/>
      <c r="AG3113" s="446"/>
      <c r="AH3113" s="357"/>
      <c r="AI3113" s="357"/>
      <c r="AJ3113" s="357"/>
      <c r="AK3113" s="357"/>
      <c r="AL3113" s="357"/>
      <c r="AM3113" s="357"/>
    </row>
    <row r="3114" spans="5:39" x14ac:dyDescent="0.25">
      <c r="E3114" s="356"/>
      <c r="F3114" s="356"/>
      <c r="G3114" s="356"/>
      <c r="H3114" s="356"/>
      <c r="I3114" s="356"/>
      <c r="J3114" s="357"/>
      <c r="K3114" s="357"/>
      <c r="L3114" s="357"/>
      <c r="M3114" s="357"/>
      <c r="N3114" s="358"/>
      <c r="O3114" s="358"/>
      <c r="P3114" s="358"/>
      <c r="Q3114" s="358"/>
      <c r="R3114" s="358"/>
      <c r="S3114" s="358"/>
      <c r="T3114" s="359"/>
      <c r="U3114" s="360"/>
      <c r="V3114" s="360"/>
      <c r="W3114" s="357"/>
      <c r="X3114" s="357"/>
      <c r="Y3114" s="446"/>
      <c r="Z3114" s="443"/>
      <c r="AA3114" s="446"/>
      <c r="AB3114" s="357"/>
      <c r="AC3114" s="357"/>
      <c r="AD3114" s="357"/>
      <c r="AE3114" s="357"/>
      <c r="AF3114" s="357"/>
      <c r="AG3114" s="446"/>
      <c r="AH3114" s="357"/>
      <c r="AI3114" s="357"/>
      <c r="AJ3114" s="357"/>
      <c r="AK3114" s="357"/>
      <c r="AL3114" s="357"/>
      <c r="AM3114" s="357"/>
    </row>
    <row r="3115" spans="5:39" x14ac:dyDescent="0.25">
      <c r="E3115" s="356"/>
      <c r="F3115" s="356"/>
      <c r="G3115" s="356"/>
      <c r="H3115" s="356"/>
      <c r="I3115" s="356"/>
      <c r="J3115" s="357"/>
      <c r="K3115" s="357"/>
      <c r="L3115" s="357"/>
      <c r="M3115" s="357"/>
      <c r="N3115" s="358"/>
      <c r="O3115" s="358"/>
      <c r="P3115" s="358"/>
      <c r="Q3115" s="358"/>
      <c r="R3115" s="358"/>
      <c r="S3115" s="358"/>
      <c r="T3115" s="359"/>
      <c r="U3115" s="360"/>
      <c r="V3115" s="360"/>
      <c r="W3115" s="357"/>
      <c r="X3115" s="357"/>
      <c r="Y3115" s="446"/>
      <c r="Z3115" s="443"/>
      <c r="AA3115" s="446"/>
      <c r="AB3115" s="357"/>
      <c r="AC3115" s="357"/>
      <c r="AD3115" s="357"/>
      <c r="AE3115" s="357"/>
      <c r="AF3115" s="357"/>
      <c r="AG3115" s="446"/>
      <c r="AH3115" s="357"/>
      <c r="AI3115" s="357"/>
      <c r="AJ3115" s="357"/>
      <c r="AK3115" s="357"/>
      <c r="AL3115" s="357"/>
      <c r="AM3115" s="357"/>
    </row>
    <row r="3116" spans="5:39" x14ac:dyDescent="0.25">
      <c r="E3116" s="356"/>
      <c r="F3116" s="356"/>
      <c r="G3116" s="356"/>
      <c r="H3116" s="356"/>
      <c r="I3116" s="356"/>
      <c r="J3116" s="357"/>
      <c r="K3116" s="357"/>
      <c r="L3116" s="357"/>
      <c r="M3116" s="357"/>
      <c r="N3116" s="358"/>
      <c r="O3116" s="358"/>
      <c r="P3116" s="358"/>
      <c r="Q3116" s="358"/>
      <c r="R3116" s="358"/>
      <c r="S3116" s="358"/>
      <c r="T3116" s="359"/>
      <c r="U3116" s="360"/>
      <c r="V3116" s="360"/>
      <c r="W3116" s="357"/>
      <c r="X3116" s="357"/>
      <c r="Y3116" s="446"/>
      <c r="Z3116" s="443"/>
      <c r="AA3116" s="446"/>
      <c r="AB3116" s="357"/>
      <c r="AC3116" s="357"/>
      <c r="AD3116" s="357"/>
      <c r="AE3116" s="357"/>
      <c r="AF3116" s="357"/>
      <c r="AG3116" s="446"/>
      <c r="AH3116" s="357"/>
      <c r="AI3116" s="357"/>
      <c r="AJ3116" s="357"/>
      <c r="AK3116" s="357"/>
      <c r="AL3116" s="357"/>
      <c r="AM3116" s="357"/>
    </row>
    <row r="3117" spans="5:39" x14ac:dyDescent="0.25">
      <c r="E3117" s="356"/>
      <c r="F3117" s="356"/>
      <c r="G3117" s="356"/>
      <c r="H3117" s="356"/>
      <c r="I3117" s="356"/>
      <c r="J3117" s="357"/>
      <c r="K3117" s="357"/>
      <c r="L3117" s="357"/>
      <c r="M3117" s="357"/>
      <c r="N3117" s="358"/>
      <c r="O3117" s="358"/>
      <c r="P3117" s="358"/>
      <c r="Q3117" s="358"/>
      <c r="R3117" s="358"/>
      <c r="S3117" s="358"/>
      <c r="T3117" s="359"/>
      <c r="U3117" s="360"/>
      <c r="V3117" s="360"/>
      <c r="W3117" s="357"/>
      <c r="X3117" s="357"/>
      <c r="Y3117" s="446"/>
      <c r="Z3117" s="443"/>
      <c r="AA3117" s="446"/>
      <c r="AB3117" s="357"/>
      <c r="AC3117" s="357"/>
      <c r="AD3117" s="357"/>
      <c r="AE3117" s="357"/>
      <c r="AF3117" s="357"/>
      <c r="AG3117" s="446"/>
      <c r="AH3117" s="357"/>
      <c r="AI3117" s="357"/>
      <c r="AJ3117" s="357"/>
      <c r="AK3117" s="357"/>
      <c r="AL3117" s="357"/>
      <c r="AM3117" s="357"/>
    </row>
    <row r="3118" spans="5:39" x14ac:dyDescent="0.25">
      <c r="E3118" s="356"/>
      <c r="F3118" s="356"/>
      <c r="G3118" s="356"/>
      <c r="H3118" s="356"/>
      <c r="I3118" s="356"/>
      <c r="J3118" s="357"/>
      <c r="K3118" s="357"/>
      <c r="L3118" s="357"/>
      <c r="M3118" s="357"/>
      <c r="N3118" s="358"/>
      <c r="O3118" s="358"/>
      <c r="P3118" s="358"/>
      <c r="Q3118" s="358"/>
      <c r="R3118" s="358"/>
      <c r="S3118" s="358"/>
      <c r="T3118" s="359"/>
      <c r="U3118" s="360"/>
      <c r="V3118" s="360"/>
      <c r="W3118" s="357"/>
      <c r="X3118" s="357"/>
      <c r="Y3118" s="446"/>
      <c r="Z3118" s="443"/>
      <c r="AA3118" s="446"/>
      <c r="AB3118" s="357"/>
      <c r="AC3118" s="357"/>
      <c r="AD3118" s="357"/>
      <c r="AE3118" s="357"/>
      <c r="AF3118" s="357"/>
      <c r="AG3118" s="446"/>
      <c r="AH3118" s="357"/>
      <c r="AI3118" s="357"/>
      <c r="AJ3118" s="357"/>
      <c r="AK3118" s="357"/>
      <c r="AL3118" s="357"/>
      <c r="AM3118" s="357"/>
    </row>
    <row r="3119" spans="5:39" x14ac:dyDescent="0.25">
      <c r="E3119" s="356"/>
      <c r="F3119" s="356"/>
      <c r="G3119" s="356"/>
      <c r="H3119" s="356"/>
      <c r="I3119" s="356"/>
      <c r="J3119" s="357"/>
      <c r="K3119" s="357"/>
      <c r="L3119" s="357"/>
      <c r="M3119" s="357"/>
      <c r="N3119" s="358"/>
      <c r="O3119" s="358"/>
      <c r="P3119" s="358"/>
      <c r="Q3119" s="358"/>
      <c r="R3119" s="358"/>
      <c r="S3119" s="358"/>
      <c r="T3119" s="359"/>
      <c r="U3119" s="360"/>
      <c r="V3119" s="360"/>
      <c r="W3119" s="357"/>
      <c r="X3119" s="357"/>
      <c r="Y3119" s="446"/>
      <c r="Z3119" s="443"/>
      <c r="AA3119" s="446"/>
      <c r="AB3119" s="357"/>
      <c r="AC3119" s="357"/>
      <c r="AD3119" s="357"/>
      <c r="AE3119" s="357"/>
      <c r="AF3119" s="357"/>
      <c r="AG3119" s="446"/>
      <c r="AH3119" s="357"/>
      <c r="AI3119" s="357"/>
      <c r="AJ3119" s="357"/>
      <c r="AK3119" s="357"/>
      <c r="AL3119" s="357"/>
      <c r="AM3119" s="357"/>
    </row>
    <row r="3120" spans="5:39" x14ac:dyDescent="0.25">
      <c r="E3120" s="356"/>
      <c r="F3120" s="356"/>
      <c r="G3120" s="356"/>
      <c r="H3120" s="356"/>
      <c r="I3120" s="356"/>
      <c r="J3120" s="357"/>
      <c r="K3120" s="357"/>
      <c r="L3120" s="357"/>
      <c r="M3120" s="357"/>
      <c r="N3120" s="358"/>
      <c r="O3120" s="358"/>
      <c r="P3120" s="358"/>
      <c r="Q3120" s="358"/>
      <c r="R3120" s="358"/>
      <c r="S3120" s="358"/>
      <c r="T3120" s="359"/>
      <c r="U3120" s="360"/>
      <c r="V3120" s="360"/>
      <c r="W3120" s="357"/>
      <c r="X3120" s="357"/>
      <c r="Y3120" s="446"/>
      <c r="Z3120" s="443"/>
      <c r="AA3120" s="446"/>
      <c r="AB3120" s="357"/>
      <c r="AC3120" s="357"/>
      <c r="AD3120" s="357"/>
      <c r="AE3120" s="357"/>
      <c r="AF3120" s="357"/>
      <c r="AG3120" s="446"/>
      <c r="AH3120" s="357"/>
      <c r="AI3120" s="357"/>
      <c r="AJ3120" s="357"/>
      <c r="AK3120" s="357"/>
      <c r="AL3120" s="357"/>
      <c r="AM3120" s="357"/>
    </row>
    <row r="3121" spans="5:39" x14ac:dyDescent="0.25">
      <c r="E3121" s="356"/>
      <c r="F3121" s="356"/>
      <c r="G3121" s="356"/>
      <c r="H3121" s="356"/>
      <c r="I3121" s="356"/>
      <c r="J3121" s="357"/>
      <c r="K3121" s="357"/>
      <c r="L3121" s="357"/>
      <c r="M3121" s="357"/>
      <c r="N3121" s="358"/>
      <c r="O3121" s="358"/>
      <c r="P3121" s="358"/>
      <c r="Q3121" s="358"/>
      <c r="R3121" s="358"/>
      <c r="S3121" s="358"/>
      <c r="T3121" s="359"/>
      <c r="U3121" s="360"/>
      <c r="V3121" s="360"/>
      <c r="W3121" s="357"/>
      <c r="X3121" s="357"/>
      <c r="Y3121" s="446"/>
      <c r="Z3121" s="443"/>
      <c r="AA3121" s="446"/>
      <c r="AB3121" s="357"/>
      <c r="AC3121" s="357"/>
      <c r="AD3121" s="357"/>
      <c r="AE3121" s="357"/>
      <c r="AF3121" s="357"/>
      <c r="AG3121" s="446"/>
      <c r="AH3121" s="357"/>
      <c r="AI3121" s="357"/>
      <c r="AJ3121" s="357"/>
      <c r="AK3121" s="357"/>
      <c r="AL3121" s="357"/>
      <c r="AM3121" s="357"/>
    </row>
    <row r="3122" spans="5:39" x14ac:dyDescent="0.25">
      <c r="E3122" s="356"/>
      <c r="F3122" s="356"/>
      <c r="G3122" s="356"/>
      <c r="H3122" s="356"/>
      <c r="I3122" s="356"/>
      <c r="J3122" s="357"/>
      <c r="K3122" s="357"/>
      <c r="L3122" s="357"/>
      <c r="M3122" s="357"/>
      <c r="N3122" s="358"/>
      <c r="O3122" s="358"/>
      <c r="P3122" s="358"/>
      <c r="Q3122" s="358"/>
      <c r="R3122" s="358"/>
      <c r="S3122" s="358"/>
      <c r="T3122" s="359"/>
      <c r="U3122" s="360"/>
      <c r="V3122" s="360"/>
      <c r="W3122" s="357"/>
      <c r="X3122" s="357"/>
      <c r="Y3122" s="446"/>
      <c r="Z3122" s="443"/>
      <c r="AA3122" s="446"/>
      <c r="AB3122" s="357"/>
      <c r="AC3122" s="357"/>
      <c r="AD3122" s="357"/>
      <c r="AE3122" s="357"/>
      <c r="AF3122" s="357"/>
      <c r="AG3122" s="446"/>
      <c r="AH3122" s="357"/>
      <c r="AI3122" s="357"/>
      <c r="AJ3122" s="357"/>
      <c r="AK3122" s="357"/>
      <c r="AL3122" s="357"/>
      <c r="AM3122" s="357"/>
    </row>
    <row r="3123" spans="5:39" x14ac:dyDescent="0.25">
      <c r="E3123" s="356"/>
      <c r="F3123" s="356"/>
      <c r="G3123" s="356"/>
      <c r="H3123" s="356"/>
      <c r="I3123" s="356"/>
      <c r="J3123" s="357"/>
      <c r="K3123" s="357"/>
      <c r="L3123" s="357"/>
      <c r="M3123" s="357"/>
      <c r="N3123" s="358"/>
      <c r="O3123" s="358"/>
      <c r="P3123" s="358"/>
      <c r="Q3123" s="358"/>
      <c r="R3123" s="358"/>
      <c r="S3123" s="358"/>
      <c r="T3123" s="359"/>
      <c r="U3123" s="360"/>
      <c r="V3123" s="360"/>
      <c r="W3123" s="357"/>
      <c r="X3123" s="357"/>
      <c r="Y3123" s="446"/>
      <c r="Z3123" s="443"/>
      <c r="AA3123" s="446"/>
      <c r="AB3123" s="357"/>
      <c r="AC3123" s="357"/>
      <c r="AD3123" s="357"/>
      <c r="AE3123" s="357"/>
      <c r="AF3123" s="357"/>
      <c r="AG3123" s="446"/>
      <c r="AH3123" s="357"/>
      <c r="AI3123" s="357"/>
      <c r="AJ3123" s="357"/>
      <c r="AK3123" s="357"/>
      <c r="AL3123" s="357"/>
      <c r="AM3123" s="357"/>
    </row>
    <row r="3124" spans="5:39" x14ac:dyDescent="0.25">
      <c r="E3124" s="356"/>
      <c r="F3124" s="356"/>
      <c r="G3124" s="356"/>
      <c r="H3124" s="356"/>
      <c r="I3124" s="356"/>
      <c r="J3124" s="357"/>
      <c r="K3124" s="357"/>
      <c r="L3124" s="357"/>
      <c r="M3124" s="357"/>
      <c r="N3124" s="358"/>
      <c r="O3124" s="358"/>
      <c r="P3124" s="358"/>
      <c r="Q3124" s="358"/>
      <c r="R3124" s="358"/>
      <c r="S3124" s="358"/>
      <c r="T3124" s="359"/>
      <c r="U3124" s="360"/>
      <c r="V3124" s="360"/>
      <c r="W3124" s="357"/>
      <c r="X3124" s="357"/>
      <c r="Y3124" s="446"/>
      <c r="Z3124" s="443"/>
      <c r="AA3124" s="446"/>
      <c r="AB3124" s="357"/>
      <c r="AC3124" s="357"/>
      <c r="AD3124" s="357"/>
      <c r="AE3124" s="357"/>
      <c r="AF3124" s="357"/>
      <c r="AG3124" s="446"/>
      <c r="AH3124" s="357"/>
      <c r="AI3124" s="357"/>
      <c r="AJ3124" s="357"/>
      <c r="AK3124" s="357"/>
      <c r="AL3124" s="357"/>
      <c r="AM3124" s="357"/>
    </row>
    <row r="3125" spans="5:39" x14ac:dyDescent="0.25">
      <c r="E3125" s="356"/>
      <c r="F3125" s="356"/>
      <c r="G3125" s="356"/>
      <c r="H3125" s="356"/>
      <c r="I3125" s="356"/>
      <c r="J3125" s="357"/>
      <c r="K3125" s="357"/>
      <c r="L3125" s="357"/>
      <c r="M3125" s="357"/>
      <c r="N3125" s="358"/>
      <c r="O3125" s="358"/>
      <c r="P3125" s="358"/>
      <c r="Q3125" s="358"/>
      <c r="R3125" s="358"/>
      <c r="S3125" s="358"/>
      <c r="T3125" s="359"/>
      <c r="U3125" s="360"/>
      <c r="V3125" s="360"/>
      <c r="W3125" s="357"/>
      <c r="X3125" s="357"/>
      <c r="Y3125" s="446"/>
      <c r="Z3125" s="443"/>
      <c r="AA3125" s="446"/>
      <c r="AB3125" s="357"/>
      <c r="AC3125" s="357"/>
      <c r="AD3125" s="357"/>
      <c r="AE3125" s="357"/>
      <c r="AF3125" s="357"/>
      <c r="AG3125" s="446"/>
      <c r="AH3125" s="357"/>
      <c r="AI3125" s="357"/>
      <c r="AJ3125" s="357"/>
      <c r="AK3125" s="357"/>
      <c r="AL3125" s="357"/>
      <c r="AM3125" s="357"/>
    </row>
    <row r="3126" spans="5:39" x14ac:dyDescent="0.25">
      <c r="E3126" s="356"/>
      <c r="F3126" s="356"/>
      <c r="G3126" s="356"/>
      <c r="H3126" s="356"/>
      <c r="I3126" s="356"/>
      <c r="J3126" s="357"/>
      <c r="K3126" s="357"/>
      <c r="L3126" s="357"/>
      <c r="M3126" s="357"/>
      <c r="N3126" s="358"/>
      <c r="O3126" s="358"/>
      <c r="P3126" s="358"/>
      <c r="Q3126" s="358"/>
      <c r="R3126" s="358"/>
      <c r="S3126" s="358"/>
      <c r="T3126" s="359"/>
      <c r="U3126" s="360"/>
      <c r="V3126" s="360"/>
      <c r="W3126" s="357"/>
      <c r="X3126" s="357"/>
      <c r="Y3126" s="446"/>
      <c r="Z3126" s="443"/>
      <c r="AA3126" s="446"/>
      <c r="AB3126" s="357"/>
      <c r="AC3126" s="357"/>
      <c r="AD3126" s="357"/>
      <c r="AE3126" s="357"/>
      <c r="AF3126" s="357"/>
      <c r="AG3126" s="446"/>
      <c r="AH3126" s="357"/>
      <c r="AI3126" s="357"/>
      <c r="AJ3126" s="357"/>
      <c r="AK3126" s="357"/>
      <c r="AL3126" s="357"/>
      <c r="AM3126" s="357"/>
    </row>
    <row r="3127" spans="5:39" x14ac:dyDescent="0.25">
      <c r="E3127" s="356"/>
      <c r="F3127" s="356"/>
      <c r="G3127" s="356"/>
      <c r="H3127" s="356"/>
      <c r="I3127" s="356"/>
      <c r="J3127" s="357"/>
      <c r="K3127" s="357"/>
      <c r="L3127" s="357"/>
      <c r="M3127" s="357"/>
      <c r="N3127" s="358"/>
      <c r="O3127" s="358"/>
      <c r="P3127" s="358"/>
      <c r="Q3127" s="358"/>
      <c r="R3127" s="358"/>
      <c r="S3127" s="358"/>
      <c r="T3127" s="359"/>
      <c r="U3127" s="360"/>
      <c r="V3127" s="360"/>
      <c r="W3127" s="357"/>
      <c r="X3127" s="357"/>
      <c r="Y3127" s="446"/>
      <c r="Z3127" s="443"/>
      <c r="AA3127" s="446"/>
      <c r="AB3127" s="357"/>
      <c r="AC3127" s="357"/>
      <c r="AD3127" s="357"/>
      <c r="AE3127" s="357"/>
      <c r="AF3127" s="357"/>
      <c r="AG3127" s="446"/>
      <c r="AH3127" s="357"/>
      <c r="AI3127" s="357"/>
      <c r="AJ3127" s="357"/>
      <c r="AK3127" s="357"/>
      <c r="AL3127" s="357"/>
      <c r="AM3127" s="357"/>
    </row>
    <row r="3128" spans="5:39" x14ac:dyDescent="0.25">
      <c r="E3128" s="356"/>
      <c r="F3128" s="356"/>
      <c r="G3128" s="356"/>
      <c r="H3128" s="356"/>
      <c r="I3128" s="356"/>
      <c r="J3128" s="357"/>
      <c r="K3128" s="357"/>
      <c r="L3128" s="357"/>
      <c r="M3128" s="357"/>
      <c r="N3128" s="358"/>
      <c r="O3128" s="358"/>
      <c r="P3128" s="358"/>
      <c r="Q3128" s="358"/>
      <c r="R3128" s="358"/>
      <c r="S3128" s="358"/>
      <c r="T3128" s="359"/>
      <c r="U3128" s="360"/>
      <c r="V3128" s="360"/>
      <c r="W3128" s="357"/>
      <c r="X3128" s="357"/>
      <c r="Y3128" s="446"/>
      <c r="Z3128" s="443"/>
      <c r="AA3128" s="446"/>
      <c r="AB3128" s="357"/>
      <c r="AC3128" s="357"/>
      <c r="AD3128" s="357"/>
      <c r="AE3128" s="357"/>
      <c r="AF3128" s="357"/>
      <c r="AG3128" s="446"/>
      <c r="AH3128" s="357"/>
      <c r="AI3128" s="357"/>
      <c r="AJ3128" s="357"/>
      <c r="AK3128" s="357"/>
      <c r="AL3128" s="357"/>
      <c r="AM3128" s="357"/>
    </row>
    <row r="3129" spans="5:39" x14ac:dyDescent="0.25">
      <c r="E3129" s="356"/>
      <c r="F3129" s="356"/>
      <c r="G3129" s="356"/>
      <c r="H3129" s="356"/>
      <c r="I3129" s="356"/>
      <c r="J3129" s="357"/>
      <c r="K3129" s="357"/>
      <c r="L3129" s="357"/>
      <c r="M3129" s="357"/>
      <c r="N3129" s="358"/>
      <c r="O3129" s="358"/>
      <c r="P3129" s="358"/>
      <c r="Q3129" s="358"/>
      <c r="R3129" s="358"/>
      <c r="S3129" s="358"/>
      <c r="T3129" s="359"/>
      <c r="U3129" s="360"/>
      <c r="V3129" s="360"/>
      <c r="W3129" s="357"/>
      <c r="X3129" s="357"/>
      <c r="Y3129" s="446"/>
      <c r="Z3129" s="443"/>
      <c r="AA3129" s="446"/>
      <c r="AB3129" s="357"/>
      <c r="AC3129" s="357"/>
      <c r="AD3129" s="357"/>
      <c r="AE3129" s="357"/>
      <c r="AF3129" s="357"/>
      <c r="AG3129" s="446"/>
      <c r="AH3129" s="357"/>
      <c r="AI3129" s="357"/>
      <c r="AJ3129" s="357"/>
      <c r="AK3129" s="357"/>
      <c r="AL3129" s="357"/>
      <c r="AM3129" s="357"/>
    </row>
    <row r="3130" spans="5:39" x14ac:dyDescent="0.25">
      <c r="E3130" s="356"/>
      <c r="F3130" s="356"/>
      <c r="G3130" s="356"/>
      <c r="H3130" s="356"/>
      <c r="I3130" s="356"/>
      <c r="J3130" s="357"/>
      <c r="K3130" s="357"/>
      <c r="L3130" s="357"/>
      <c r="M3130" s="357"/>
      <c r="N3130" s="358"/>
      <c r="O3130" s="358"/>
      <c r="P3130" s="358"/>
      <c r="Q3130" s="358"/>
      <c r="R3130" s="358"/>
      <c r="S3130" s="358"/>
      <c r="T3130" s="359"/>
      <c r="U3130" s="360"/>
      <c r="V3130" s="360"/>
      <c r="W3130" s="357"/>
      <c r="X3130" s="357"/>
      <c r="Y3130" s="446"/>
      <c r="Z3130" s="443"/>
      <c r="AA3130" s="446"/>
      <c r="AB3130" s="357"/>
      <c r="AC3130" s="357"/>
      <c r="AD3130" s="357"/>
      <c r="AE3130" s="357"/>
      <c r="AF3130" s="357"/>
      <c r="AG3130" s="446"/>
      <c r="AH3130" s="357"/>
      <c r="AI3130" s="357"/>
      <c r="AJ3130" s="357"/>
      <c r="AK3130" s="357"/>
      <c r="AL3130" s="357"/>
      <c r="AM3130" s="357"/>
    </row>
    <row r="3131" spans="5:39" x14ac:dyDescent="0.25">
      <c r="E3131" s="356"/>
      <c r="F3131" s="356"/>
      <c r="G3131" s="356"/>
      <c r="H3131" s="356"/>
      <c r="I3131" s="356"/>
      <c r="J3131" s="357"/>
      <c r="K3131" s="357"/>
      <c r="L3131" s="357"/>
      <c r="M3131" s="357"/>
      <c r="N3131" s="358"/>
      <c r="O3131" s="358"/>
      <c r="P3131" s="358"/>
      <c r="Q3131" s="358"/>
      <c r="R3131" s="358"/>
      <c r="S3131" s="358"/>
      <c r="T3131" s="359"/>
      <c r="U3131" s="360"/>
      <c r="V3131" s="360"/>
      <c r="W3131" s="357"/>
      <c r="X3131" s="357"/>
      <c r="Y3131" s="446"/>
      <c r="Z3131" s="443"/>
      <c r="AA3131" s="446"/>
      <c r="AB3131" s="357"/>
      <c r="AC3131" s="357"/>
      <c r="AD3131" s="357"/>
      <c r="AE3131" s="357"/>
      <c r="AF3131" s="357"/>
      <c r="AG3131" s="446"/>
      <c r="AH3131" s="357"/>
      <c r="AI3131" s="357"/>
      <c r="AJ3131" s="357"/>
      <c r="AK3131" s="357"/>
      <c r="AL3131" s="357"/>
      <c r="AM3131" s="357"/>
    </row>
    <row r="3132" spans="5:39" x14ac:dyDescent="0.25">
      <c r="E3132" s="356"/>
      <c r="F3132" s="356"/>
      <c r="G3132" s="356"/>
      <c r="H3132" s="356"/>
      <c r="I3132" s="356"/>
      <c r="J3132" s="357"/>
      <c r="K3132" s="357"/>
      <c r="L3132" s="357"/>
      <c r="M3132" s="357"/>
      <c r="N3132" s="358"/>
      <c r="O3132" s="358"/>
      <c r="P3132" s="358"/>
      <c r="Q3132" s="358"/>
      <c r="R3132" s="358"/>
      <c r="S3132" s="358"/>
      <c r="T3132" s="359"/>
      <c r="U3132" s="360"/>
      <c r="V3132" s="360"/>
      <c r="W3132" s="357"/>
      <c r="X3132" s="357"/>
      <c r="Y3132" s="446"/>
      <c r="Z3132" s="443"/>
      <c r="AA3132" s="446"/>
      <c r="AB3132" s="357"/>
      <c r="AC3132" s="357"/>
      <c r="AD3132" s="357"/>
      <c r="AE3132" s="357"/>
      <c r="AF3132" s="357"/>
      <c r="AG3132" s="446"/>
      <c r="AH3132" s="357"/>
      <c r="AI3132" s="357"/>
      <c r="AJ3132" s="357"/>
      <c r="AK3132" s="357"/>
      <c r="AL3132" s="357"/>
      <c r="AM3132" s="357"/>
    </row>
    <row r="3133" spans="5:39" x14ac:dyDescent="0.25">
      <c r="E3133" s="356"/>
      <c r="F3133" s="356"/>
      <c r="G3133" s="356"/>
      <c r="H3133" s="356"/>
      <c r="I3133" s="356"/>
      <c r="J3133" s="357"/>
      <c r="K3133" s="357"/>
      <c r="L3133" s="357"/>
      <c r="M3133" s="357"/>
      <c r="N3133" s="358"/>
      <c r="O3133" s="358"/>
      <c r="P3133" s="358"/>
      <c r="Q3133" s="358"/>
      <c r="R3133" s="358"/>
      <c r="S3133" s="358"/>
      <c r="T3133" s="359"/>
      <c r="U3133" s="360"/>
      <c r="V3133" s="360"/>
      <c r="W3133" s="357"/>
      <c r="X3133" s="357"/>
      <c r="Y3133" s="446"/>
      <c r="Z3133" s="443"/>
      <c r="AA3133" s="446"/>
      <c r="AB3133" s="357"/>
      <c r="AC3133" s="357"/>
      <c r="AD3133" s="357"/>
      <c r="AE3133" s="357"/>
      <c r="AF3133" s="357"/>
      <c r="AG3133" s="446"/>
      <c r="AH3133" s="357"/>
      <c r="AI3133" s="357"/>
      <c r="AJ3133" s="357"/>
      <c r="AK3133" s="357"/>
      <c r="AL3133" s="357"/>
      <c r="AM3133" s="357"/>
    </row>
    <row r="3134" spans="5:39" x14ac:dyDescent="0.25">
      <c r="E3134" s="356"/>
      <c r="F3134" s="356"/>
      <c r="G3134" s="356"/>
      <c r="H3134" s="356"/>
      <c r="I3134" s="356"/>
      <c r="J3134" s="357"/>
      <c r="K3134" s="357"/>
      <c r="L3134" s="357"/>
      <c r="M3134" s="357"/>
      <c r="N3134" s="358"/>
      <c r="O3134" s="358"/>
      <c r="P3134" s="358"/>
      <c r="Q3134" s="358"/>
      <c r="R3134" s="358"/>
      <c r="S3134" s="358"/>
      <c r="T3134" s="359"/>
      <c r="U3134" s="360"/>
      <c r="V3134" s="360"/>
      <c r="W3134" s="357"/>
      <c r="X3134" s="357"/>
      <c r="Y3134" s="446"/>
      <c r="Z3134" s="443"/>
      <c r="AA3134" s="446"/>
      <c r="AB3134" s="357"/>
      <c r="AC3134" s="357"/>
      <c r="AD3134" s="357"/>
      <c r="AE3134" s="357"/>
      <c r="AF3134" s="357"/>
      <c r="AG3134" s="446"/>
      <c r="AH3134" s="357"/>
      <c r="AI3134" s="357"/>
      <c r="AJ3134" s="357"/>
      <c r="AK3134" s="357"/>
      <c r="AL3134" s="357"/>
      <c r="AM3134" s="357"/>
    </row>
    <row r="3135" spans="5:39" x14ac:dyDescent="0.25">
      <c r="E3135" s="356"/>
      <c r="F3135" s="356"/>
      <c r="G3135" s="356"/>
      <c r="H3135" s="356"/>
      <c r="I3135" s="356"/>
      <c r="J3135" s="357"/>
      <c r="K3135" s="357"/>
      <c r="L3135" s="357"/>
      <c r="M3135" s="357"/>
      <c r="N3135" s="358"/>
      <c r="O3135" s="358"/>
      <c r="P3135" s="358"/>
      <c r="Q3135" s="358"/>
      <c r="R3135" s="358"/>
      <c r="S3135" s="358"/>
      <c r="T3135" s="359"/>
      <c r="U3135" s="360"/>
      <c r="V3135" s="360"/>
      <c r="W3135" s="357"/>
      <c r="X3135" s="357"/>
      <c r="Y3135" s="446"/>
      <c r="Z3135" s="443"/>
      <c r="AA3135" s="446"/>
      <c r="AB3135" s="357"/>
      <c r="AC3135" s="357"/>
      <c r="AD3135" s="357"/>
      <c r="AE3135" s="357"/>
      <c r="AF3135" s="357"/>
      <c r="AG3135" s="446"/>
      <c r="AH3135" s="357"/>
      <c r="AI3135" s="357"/>
      <c r="AJ3135" s="357"/>
      <c r="AK3135" s="357"/>
      <c r="AL3135" s="357"/>
      <c r="AM3135" s="357"/>
    </row>
    <row r="3136" spans="5:39" x14ac:dyDescent="0.25">
      <c r="E3136" s="356"/>
      <c r="F3136" s="356"/>
      <c r="G3136" s="356"/>
      <c r="H3136" s="356"/>
      <c r="I3136" s="356"/>
      <c r="J3136" s="357"/>
      <c r="K3136" s="357"/>
      <c r="L3136" s="357"/>
      <c r="M3136" s="357"/>
      <c r="N3136" s="358"/>
      <c r="O3136" s="358"/>
      <c r="P3136" s="358"/>
      <c r="Q3136" s="358"/>
      <c r="R3136" s="358"/>
      <c r="S3136" s="358"/>
      <c r="T3136" s="359"/>
      <c r="U3136" s="360"/>
      <c r="V3136" s="360"/>
      <c r="W3136" s="357"/>
      <c r="X3136" s="357"/>
      <c r="Y3136" s="446"/>
      <c r="Z3136" s="443"/>
      <c r="AA3136" s="446"/>
      <c r="AB3136" s="357"/>
      <c r="AC3136" s="357"/>
      <c r="AD3136" s="357"/>
      <c r="AE3136" s="357"/>
      <c r="AF3136" s="357"/>
      <c r="AG3136" s="446"/>
      <c r="AH3136" s="357"/>
      <c r="AI3136" s="357"/>
      <c r="AJ3136" s="357"/>
      <c r="AK3136" s="357"/>
      <c r="AL3136" s="357"/>
      <c r="AM3136" s="357"/>
    </row>
    <row r="3137" spans="5:39" x14ac:dyDescent="0.25">
      <c r="E3137" s="356"/>
      <c r="F3137" s="356"/>
      <c r="G3137" s="356"/>
      <c r="H3137" s="356"/>
      <c r="I3137" s="356"/>
      <c r="J3137" s="357"/>
      <c r="K3137" s="357"/>
      <c r="L3137" s="357"/>
      <c r="M3137" s="357"/>
      <c r="N3137" s="358"/>
      <c r="O3137" s="358"/>
      <c r="P3137" s="358"/>
      <c r="Q3137" s="358"/>
      <c r="R3137" s="358"/>
      <c r="S3137" s="358"/>
      <c r="T3137" s="359"/>
      <c r="U3137" s="360"/>
      <c r="V3137" s="360"/>
      <c r="W3137" s="357"/>
      <c r="X3137" s="357"/>
      <c r="Y3137" s="446"/>
      <c r="Z3137" s="443"/>
      <c r="AA3137" s="446"/>
      <c r="AB3137" s="357"/>
      <c r="AC3137" s="357"/>
      <c r="AD3137" s="357"/>
      <c r="AE3137" s="357"/>
      <c r="AF3137" s="357"/>
      <c r="AG3137" s="446"/>
      <c r="AH3137" s="357"/>
      <c r="AI3137" s="357"/>
      <c r="AJ3137" s="357"/>
      <c r="AK3137" s="357"/>
      <c r="AL3137" s="357"/>
      <c r="AM3137" s="357"/>
    </row>
    <row r="3138" spans="5:39" x14ac:dyDescent="0.25">
      <c r="E3138" s="356"/>
      <c r="F3138" s="356"/>
      <c r="G3138" s="356"/>
      <c r="H3138" s="356"/>
      <c r="I3138" s="356"/>
      <c r="J3138" s="357"/>
      <c r="K3138" s="357"/>
      <c r="L3138" s="357"/>
      <c r="M3138" s="357"/>
      <c r="N3138" s="358"/>
      <c r="O3138" s="358"/>
      <c r="P3138" s="358"/>
      <c r="Q3138" s="358"/>
      <c r="R3138" s="358"/>
      <c r="S3138" s="358"/>
      <c r="T3138" s="359"/>
      <c r="U3138" s="360"/>
      <c r="V3138" s="360"/>
      <c r="W3138" s="357"/>
      <c r="X3138" s="357"/>
      <c r="Y3138" s="446"/>
      <c r="Z3138" s="443"/>
      <c r="AA3138" s="446"/>
      <c r="AB3138" s="357"/>
      <c r="AC3138" s="357"/>
      <c r="AD3138" s="357"/>
      <c r="AE3138" s="357"/>
      <c r="AF3138" s="357"/>
      <c r="AG3138" s="446"/>
      <c r="AH3138" s="357"/>
      <c r="AI3138" s="357"/>
      <c r="AJ3138" s="357"/>
      <c r="AK3138" s="357"/>
      <c r="AL3138" s="357"/>
      <c r="AM3138" s="357"/>
    </row>
    <row r="3139" spans="5:39" x14ac:dyDescent="0.25">
      <c r="E3139" s="356"/>
      <c r="F3139" s="356"/>
      <c r="G3139" s="356"/>
      <c r="H3139" s="356"/>
      <c r="I3139" s="356"/>
      <c r="J3139" s="357"/>
      <c r="K3139" s="357"/>
      <c r="L3139" s="357"/>
      <c r="M3139" s="357"/>
      <c r="N3139" s="358"/>
      <c r="O3139" s="358"/>
      <c r="P3139" s="358"/>
      <c r="Q3139" s="358"/>
      <c r="R3139" s="358"/>
      <c r="S3139" s="358"/>
      <c r="T3139" s="359"/>
      <c r="U3139" s="360"/>
      <c r="V3139" s="360"/>
      <c r="W3139" s="357"/>
      <c r="X3139" s="357"/>
      <c r="Y3139" s="446"/>
      <c r="Z3139" s="443"/>
      <c r="AA3139" s="446"/>
      <c r="AB3139" s="357"/>
      <c r="AC3139" s="357"/>
      <c r="AD3139" s="357"/>
      <c r="AE3139" s="357"/>
      <c r="AF3139" s="357"/>
      <c r="AG3139" s="446"/>
      <c r="AH3139" s="357"/>
      <c r="AI3139" s="357"/>
      <c r="AJ3139" s="357"/>
      <c r="AK3139" s="357"/>
      <c r="AL3139" s="357"/>
      <c r="AM3139" s="357"/>
    </row>
    <row r="3140" spans="5:39" x14ac:dyDescent="0.25">
      <c r="E3140" s="356"/>
      <c r="F3140" s="356"/>
      <c r="G3140" s="356"/>
      <c r="H3140" s="356"/>
      <c r="I3140" s="356"/>
      <c r="J3140" s="357"/>
      <c r="K3140" s="357"/>
      <c r="L3140" s="357"/>
      <c r="M3140" s="357"/>
      <c r="N3140" s="358"/>
      <c r="O3140" s="358"/>
      <c r="P3140" s="358"/>
      <c r="Q3140" s="358"/>
      <c r="R3140" s="358"/>
      <c r="S3140" s="358"/>
      <c r="T3140" s="359"/>
      <c r="U3140" s="360"/>
      <c r="V3140" s="360"/>
      <c r="W3140" s="357"/>
      <c r="X3140" s="357"/>
      <c r="Y3140" s="446"/>
      <c r="Z3140" s="443"/>
      <c r="AA3140" s="446"/>
      <c r="AB3140" s="357"/>
      <c r="AC3140" s="357"/>
      <c r="AD3140" s="357"/>
      <c r="AE3140" s="357"/>
      <c r="AF3140" s="357"/>
      <c r="AG3140" s="446"/>
      <c r="AH3140" s="357"/>
      <c r="AI3140" s="357"/>
      <c r="AJ3140" s="357"/>
      <c r="AK3140" s="357"/>
      <c r="AL3140" s="357"/>
      <c r="AM3140" s="357"/>
    </row>
    <row r="3141" spans="5:39" x14ac:dyDescent="0.25">
      <c r="E3141" s="356"/>
      <c r="F3141" s="356"/>
      <c r="G3141" s="356"/>
      <c r="H3141" s="356"/>
      <c r="I3141" s="356"/>
      <c r="J3141" s="357"/>
      <c r="K3141" s="357"/>
      <c r="L3141" s="357"/>
      <c r="M3141" s="357"/>
      <c r="N3141" s="358"/>
      <c r="O3141" s="358"/>
      <c r="P3141" s="358"/>
      <c r="Q3141" s="358"/>
      <c r="R3141" s="358"/>
      <c r="S3141" s="358"/>
      <c r="T3141" s="359"/>
      <c r="U3141" s="360"/>
      <c r="V3141" s="360"/>
      <c r="W3141" s="357"/>
      <c r="X3141" s="357"/>
      <c r="Y3141" s="446"/>
      <c r="Z3141" s="443"/>
      <c r="AA3141" s="446"/>
      <c r="AB3141" s="357"/>
      <c r="AC3141" s="357"/>
      <c r="AD3141" s="357"/>
      <c r="AE3141" s="357"/>
      <c r="AF3141" s="357"/>
      <c r="AG3141" s="446"/>
      <c r="AH3141" s="357"/>
      <c r="AI3141" s="357"/>
      <c r="AJ3141" s="357"/>
      <c r="AK3141" s="357"/>
      <c r="AL3141" s="357"/>
      <c r="AM3141" s="357"/>
    </row>
    <row r="3142" spans="5:39" x14ac:dyDescent="0.25">
      <c r="E3142" s="356"/>
      <c r="F3142" s="356"/>
      <c r="G3142" s="356"/>
      <c r="H3142" s="356"/>
      <c r="I3142" s="356"/>
      <c r="J3142" s="357"/>
      <c r="K3142" s="357"/>
      <c r="L3142" s="357"/>
      <c r="M3142" s="357"/>
      <c r="N3142" s="358"/>
      <c r="O3142" s="358"/>
      <c r="P3142" s="358"/>
      <c r="Q3142" s="358"/>
      <c r="R3142" s="358"/>
      <c r="S3142" s="358"/>
      <c r="T3142" s="359"/>
      <c r="U3142" s="360"/>
      <c r="V3142" s="360"/>
      <c r="W3142" s="357"/>
      <c r="X3142" s="357"/>
      <c r="Y3142" s="446"/>
      <c r="Z3142" s="443"/>
      <c r="AA3142" s="446"/>
      <c r="AB3142" s="357"/>
      <c r="AC3142" s="357"/>
      <c r="AD3142" s="357"/>
      <c r="AE3142" s="357"/>
      <c r="AF3142" s="357"/>
      <c r="AG3142" s="446"/>
      <c r="AH3142" s="357"/>
      <c r="AI3142" s="357"/>
      <c r="AJ3142" s="357"/>
      <c r="AK3142" s="357"/>
      <c r="AL3142" s="357"/>
      <c r="AM3142" s="357"/>
    </row>
    <row r="3143" spans="5:39" x14ac:dyDescent="0.25">
      <c r="E3143" s="356"/>
      <c r="F3143" s="356"/>
      <c r="G3143" s="356"/>
      <c r="H3143" s="356"/>
      <c r="I3143" s="356"/>
      <c r="J3143" s="357"/>
      <c r="K3143" s="357"/>
      <c r="L3143" s="357"/>
      <c r="M3143" s="357"/>
      <c r="N3143" s="358"/>
      <c r="O3143" s="358"/>
      <c r="P3143" s="358"/>
      <c r="Q3143" s="358"/>
      <c r="R3143" s="358"/>
      <c r="S3143" s="358"/>
      <c r="T3143" s="359"/>
      <c r="U3143" s="360"/>
      <c r="V3143" s="360"/>
      <c r="W3143" s="357"/>
      <c r="X3143" s="357"/>
      <c r="Y3143" s="446"/>
      <c r="Z3143" s="443"/>
      <c r="AA3143" s="446"/>
      <c r="AB3143" s="357"/>
      <c r="AC3143" s="357"/>
      <c r="AD3143" s="357"/>
      <c r="AE3143" s="357"/>
      <c r="AF3143" s="357"/>
      <c r="AG3143" s="446"/>
      <c r="AH3143" s="357"/>
      <c r="AI3143" s="357"/>
      <c r="AJ3143" s="357"/>
      <c r="AK3143" s="357"/>
      <c r="AL3143" s="357"/>
      <c r="AM3143" s="357"/>
    </row>
    <row r="3144" spans="5:39" x14ac:dyDescent="0.25">
      <c r="E3144" s="356"/>
      <c r="F3144" s="356"/>
      <c r="G3144" s="356"/>
      <c r="H3144" s="356"/>
      <c r="I3144" s="356"/>
      <c r="J3144" s="357"/>
      <c r="K3144" s="357"/>
      <c r="L3144" s="357"/>
      <c r="M3144" s="357"/>
      <c r="N3144" s="358"/>
      <c r="O3144" s="358"/>
      <c r="P3144" s="358"/>
      <c r="Q3144" s="358"/>
      <c r="R3144" s="358"/>
      <c r="S3144" s="358"/>
      <c r="T3144" s="359"/>
      <c r="U3144" s="360"/>
      <c r="V3144" s="360"/>
      <c r="W3144" s="357"/>
      <c r="X3144" s="357"/>
      <c r="Y3144" s="446"/>
      <c r="Z3144" s="443"/>
      <c r="AA3144" s="446"/>
      <c r="AB3144" s="357"/>
      <c r="AC3144" s="357"/>
      <c r="AD3144" s="357"/>
      <c r="AE3144" s="357"/>
      <c r="AF3144" s="357"/>
      <c r="AG3144" s="446"/>
      <c r="AH3144" s="357"/>
      <c r="AI3144" s="357"/>
      <c r="AJ3144" s="357"/>
      <c r="AK3144" s="357"/>
      <c r="AL3144" s="357"/>
      <c r="AM3144" s="357"/>
    </row>
    <row r="3145" spans="5:39" x14ac:dyDescent="0.25">
      <c r="E3145" s="356"/>
      <c r="F3145" s="356"/>
      <c r="G3145" s="356"/>
      <c r="H3145" s="356"/>
      <c r="I3145" s="356"/>
      <c r="J3145" s="357"/>
      <c r="K3145" s="357"/>
      <c r="L3145" s="357"/>
      <c r="M3145" s="357"/>
      <c r="N3145" s="358"/>
      <c r="O3145" s="358"/>
      <c r="P3145" s="358"/>
      <c r="Q3145" s="358"/>
      <c r="R3145" s="358"/>
      <c r="S3145" s="358"/>
      <c r="T3145" s="359"/>
      <c r="U3145" s="360"/>
      <c r="V3145" s="360"/>
      <c r="W3145" s="357"/>
      <c r="X3145" s="357"/>
      <c r="Y3145" s="446"/>
      <c r="Z3145" s="443"/>
      <c r="AA3145" s="446"/>
      <c r="AB3145" s="357"/>
      <c r="AC3145" s="357"/>
      <c r="AD3145" s="357"/>
      <c r="AE3145" s="357"/>
      <c r="AF3145" s="357"/>
      <c r="AG3145" s="446"/>
      <c r="AH3145" s="357"/>
      <c r="AI3145" s="357"/>
      <c r="AJ3145" s="357"/>
      <c r="AK3145" s="357"/>
      <c r="AL3145" s="357"/>
      <c r="AM3145" s="357"/>
    </row>
    <row r="3146" spans="5:39" x14ac:dyDescent="0.25">
      <c r="E3146" s="356"/>
      <c r="F3146" s="356"/>
      <c r="G3146" s="356"/>
      <c r="H3146" s="356"/>
      <c r="I3146" s="356"/>
      <c r="J3146" s="357"/>
      <c r="K3146" s="357"/>
      <c r="L3146" s="357"/>
      <c r="M3146" s="357"/>
      <c r="N3146" s="358"/>
      <c r="O3146" s="358"/>
      <c r="P3146" s="358"/>
      <c r="Q3146" s="358"/>
      <c r="R3146" s="358"/>
      <c r="S3146" s="358"/>
      <c r="T3146" s="359"/>
      <c r="U3146" s="360"/>
      <c r="V3146" s="360"/>
      <c r="W3146" s="357"/>
      <c r="X3146" s="357"/>
      <c r="Y3146" s="446"/>
      <c r="Z3146" s="443"/>
      <c r="AA3146" s="446"/>
      <c r="AB3146" s="357"/>
      <c r="AC3146" s="357"/>
      <c r="AD3146" s="357"/>
      <c r="AE3146" s="357"/>
      <c r="AF3146" s="357"/>
      <c r="AG3146" s="446"/>
      <c r="AH3146" s="357"/>
      <c r="AI3146" s="357"/>
      <c r="AJ3146" s="357"/>
      <c r="AK3146" s="357"/>
      <c r="AL3146" s="357"/>
      <c r="AM3146" s="357"/>
    </row>
    <row r="3147" spans="5:39" x14ac:dyDescent="0.25">
      <c r="E3147" s="356"/>
      <c r="F3147" s="356"/>
      <c r="G3147" s="356"/>
      <c r="H3147" s="356"/>
      <c r="I3147" s="356"/>
      <c r="J3147" s="357"/>
      <c r="K3147" s="357"/>
      <c r="L3147" s="357"/>
      <c r="M3147" s="357"/>
      <c r="N3147" s="358"/>
      <c r="O3147" s="358"/>
      <c r="P3147" s="358"/>
      <c r="Q3147" s="358"/>
      <c r="R3147" s="358"/>
      <c r="S3147" s="358"/>
      <c r="T3147" s="359"/>
      <c r="U3147" s="360"/>
      <c r="V3147" s="360"/>
      <c r="W3147" s="357"/>
      <c r="X3147" s="357"/>
      <c r="Y3147" s="446"/>
      <c r="Z3147" s="443"/>
      <c r="AA3147" s="446"/>
      <c r="AB3147" s="357"/>
      <c r="AC3147" s="357"/>
      <c r="AD3147" s="357"/>
      <c r="AE3147" s="357"/>
      <c r="AF3147" s="357"/>
      <c r="AG3147" s="446"/>
      <c r="AH3147" s="357"/>
      <c r="AI3147" s="357"/>
      <c r="AJ3147" s="357"/>
      <c r="AK3147" s="357"/>
      <c r="AL3147" s="357"/>
      <c r="AM3147" s="357"/>
    </row>
    <row r="3148" spans="5:39" x14ac:dyDescent="0.25">
      <c r="E3148" s="356"/>
      <c r="F3148" s="356"/>
      <c r="G3148" s="356"/>
      <c r="H3148" s="356"/>
      <c r="I3148" s="356"/>
      <c r="J3148" s="357"/>
      <c r="K3148" s="357"/>
      <c r="L3148" s="357"/>
      <c r="M3148" s="357"/>
      <c r="N3148" s="358"/>
      <c r="O3148" s="358"/>
      <c r="P3148" s="358"/>
      <c r="Q3148" s="358"/>
      <c r="R3148" s="358"/>
      <c r="S3148" s="358"/>
      <c r="T3148" s="359"/>
      <c r="U3148" s="360"/>
      <c r="V3148" s="360"/>
      <c r="W3148" s="357"/>
      <c r="X3148" s="357"/>
      <c r="Y3148" s="446"/>
      <c r="Z3148" s="443"/>
      <c r="AA3148" s="446"/>
      <c r="AB3148" s="357"/>
      <c r="AC3148" s="357"/>
      <c r="AD3148" s="357"/>
      <c r="AE3148" s="357"/>
      <c r="AF3148" s="357"/>
      <c r="AG3148" s="446"/>
      <c r="AH3148" s="357"/>
      <c r="AI3148" s="357"/>
      <c r="AJ3148" s="357"/>
      <c r="AK3148" s="357"/>
      <c r="AL3148" s="357"/>
      <c r="AM3148" s="357"/>
    </row>
    <row r="3149" spans="5:39" x14ac:dyDescent="0.25">
      <c r="E3149" s="356"/>
      <c r="F3149" s="356"/>
      <c r="G3149" s="356"/>
      <c r="H3149" s="356"/>
      <c r="I3149" s="356"/>
      <c r="J3149" s="357"/>
      <c r="K3149" s="357"/>
      <c r="L3149" s="357"/>
      <c r="M3149" s="357"/>
      <c r="N3149" s="358"/>
      <c r="O3149" s="358"/>
      <c r="P3149" s="358"/>
      <c r="Q3149" s="358"/>
      <c r="R3149" s="358"/>
      <c r="S3149" s="358"/>
      <c r="T3149" s="359"/>
      <c r="U3149" s="360"/>
      <c r="V3149" s="360"/>
      <c r="W3149" s="357"/>
      <c r="X3149" s="357"/>
      <c r="Y3149" s="446"/>
      <c r="Z3149" s="443"/>
      <c r="AA3149" s="446"/>
      <c r="AB3149" s="357"/>
      <c r="AC3149" s="357"/>
      <c r="AD3149" s="357"/>
      <c r="AE3149" s="357"/>
      <c r="AF3149" s="357"/>
      <c r="AG3149" s="446"/>
      <c r="AH3149" s="357"/>
      <c r="AI3149" s="357"/>
      <c r="AJ3149" s="357"/>
      <c r="AK3149" s="357"/>
      <c r="AL3149" s="357"/>
      <c r="AM3149" s="357"/>
    </row>
    <row r="3150" spans="5:39" x14ac:dyDescent="0.25">
      <c r="E3150" s="356"/>
      <c r="F3150" s="356"/>
      <c r="G3150" s="356"/>
      <c r="H3150" s="356"/>
      <c r="I3150" s="356"/>
      <c r="J3150" s="357"/>
      <c r="K3150" s="357"/>
      <c r="L3150" s="357"/>
      <c r="M3150" s="357"/>
      <c r="N3150" s="358"/>
      <c r="O3150" s="358"/>
      <c r="P3150" s="358"/>
      <c r="Q3150" s="358"/>
      <c r="R3150" s="358"/>
      <c r="S3150" s="358"/>
      <c r="T3150" s="359"/>
      <c r="U3150" s="360"/>
      <c r="V3150" s="360"/>
      <c r="W3150" s="357"/>
      <c r="X3150" s="357"/>
      <c r="Y3150" s="446"/>
      <c r="Z3150" s="443"/>
      <c r="AA3150" s="446"/>
      <c r="AB3150" s="357"/>
      <c r="AC3150" s="357"/>
      <c r="AD3150" s="357"/>
      <c r="AE3150" s="357"/>
      <c r="AF3150" s="357"/>
      <c r="AG3150" s="446"/>
      <c r="AH3150" s="357"/>
      <c r="AI3150" s="357"/>
      <c r="AJ3150" s="357"/>
      <c r="AK3150" s="357"/>
      <c r="AL3150" s="357"/>
      <c r="AM3150" s="357"/>
    </row>
    <row r="3151" spans="5:39" x14ac:dyDescent="0.25">
      <c r="E3151" s="356"/>
      <c r="F3151" s="356"/>
      <c r="G3151" s="356"/>
      <c r="H3151" s="356"/>
      <c r="I3151" s="356"/>
      <c r="J3151" s="357"/>
      <c r="K3151" s="357"/>
      <c r="L3151" s="357"/>
      <c r="M3151" s="357"/>
      <c r="N3151" s="358"/>
      <c r="O3151" s="358"/>
      <c r="P3151" s="358"/>
      <c r="Q3151" s="358"/>
      <c r="R3151" s="358"/>
      <c r="S3151" s="358"/>
      <c r="T3151" s="359"/>
      <c r="U3151" s="360"/>
      <c r="V3151" s="360"/>
      <c r="W3151" s="357"/>
      <c r="X3151" s="357"/>
      <c r="Y3151" s="446"/>
      <c r="Z3151" s="443"/>
      <c r="AA3151" s="446"/>
      <c r="AB3151" s="357"/>
      <c r="AC3151" s="357"/>
      <c r="AD3151" s="357"/>
      <c r="AE3151" s="357"/>
      <c r="AF3151" s="357"/>
      <c r="AG3151" s="446"/>
      <c r="AH3151" s="357"/>
      <c r="AI3151" s="357"/>
      <c r="AJ3151" s="357"/>
      <c r="AK3151" s="357"/>
      <c r="AL3151" s="357"/>
      <c r="AM3151" s="357"/>
    </row>
    <row r="3152" spans="5:39" x14ac:dyDescent="0.25">
      <c r="E3152" s="356"/>
      <c r="F3152" s="356"/>
      <c r="G3152" s="356"/>
      <c r="H3152" s="356"/>
      <c r="I3152" s="356"/>
      <c r="J3152" s="357"/>
      <c r="K3152" s="357"/>
      <c r="L3152" s="357"/>
      <c r="M3152" s="357"/>
      <c r="N3152" s="358"/>
      <c r="O3152" s="358"/>
      <c r="P3152" s="358"/>
      <c r="Q3152" s="358"/>
      <c r="R3152" s="358"/>
      <c r="S3152" s="358"/>
      <c r="T3152" s="359"/>
      <c r="U3152" s="360"/>
      <c r="V3152" s="360"/>
      <c r="W3152" s="357"/>
      <c r="X3152" s="357"/>
      <c r="Y3152" s="446"/>
      <c r="Z3152" s="443"/>
      <c r="AA3152" s="446"/>
      <c r="AB3152" s="357"/>
      <c r="AC3152" s="357"/>
      <c r="AD3152" s="357"/>
      <c r="AE3152" s="357"/>
      <c r="AF3152" s="357"/>
      <c r="AG3152" s="446"/>
      <c r="AH3152" s="357"/>
      <c r="AI3152" s="357"/>
      <c r="AJ3152" s="357"/>
      <c r="AK3152" s="357"/>
      <c r="AL3152" s="357"/>
      <c r="AM3152" s="357"/>
    </row>
    <row r="3153" spans="5:39" x14ac:dyDescent="0.25">
      <c r="E3153" s="356"/>
      <c r="F3153" s="356"/>
      <c r="G3153" s="356"/>
      <c r="H3153" s="356"/>
      <c r="I3153" s="356"/>
      <c r="J3153" s="357"/>
      <c r="K3153" s="357"/>
      <c r="L3153" s="357"/>
      <c r="M3153" s="357"/>
      <c r="N3153" s="358"/>
      <c r="O3153" s="358"/>
      <c r="P3153" s="358"/>
      <c r="Q3153" s="358"/>
      <c r="R3153" s="358"/>
      <c r="S3153" s="358"/>
      <c r="T3153" s="359"/>
      <c r="U3153" s="360"/>
      <c r="V3153" s="360"/>
      <c r="W3153" s="357"/>
      <c r="X3153" s="357"/>
      <c r="Y3153" s="446"/>
      <c r="Z3153" s="443"/>
      <c r="AA3153" s="446"/>
      <c r="AB3153" s="357"/>
      <c r="AC3153" s="357"/>
      <c r="AD3153" s="357"/>
      <c r="AE3153" s="357"/>
      <c r="AF3153" s="357"/>
      <c r="AG3153" s="446"/>
      <c r="AH3153" s="357"/>
      <c r="AI3153" s="357"/>
      <c r="AJ3153" s="357"/>
      <c r="AK3153" s="357"/>
      <c r="AL3153" s="357"/>
      <c r="AM3153" s="357"/>
    </row>
    <row r="3154" spans="5:39" x14ac:dyDescent="0.25">
      <c r="E3154" s="356"/>
      <c r="F3154" s="356"/>
      <c r="G3154" s="356"/>
      <c r="H3154" s="356"/>
      <c r="I3154" s="356"/>
      <c r="J3154" s="357"/>
      <c r="K3154" s="357"/>
      <c r="L3154" s="357"/>
      <c r="M3154" s="357"/>
      <c r="N3154" s="358"/>
      <c r="O3154" s="358"/>
      <c r="P3154" s="358"/>
      <c r="Q3154" s="358"/>
      <c r="R3154" s="358"/>
      <c r="S3154" s="358"/>
      <c r="T3154" s="359"/>
      <c r="U3154" s="360"/>
      <c r="V3154" s="360"/>
      <c r="W3154" s="357"/>
      <c r="X3154" s="357"/>
      <c r="Y3154" s="446"/>
      <c r="Z3154" s="443"/>
      <c r="AA3154" s="446"/>
      <c r="AB3154" s="357"/>
      <c r="AC3154" s="357"/>
      <c r="AD3154" s="357"/>
      <c r="AE3154" s="357"/>
      <c r="AF3154" s="357"/>
      <c r="AG3154" s="446"/>
      <c r="AH3154" s="357"/>
      <c r="AI3154" s="357"/>
      <c r="AJ3154" s="357"/>
      <c r="AK3154" s="357"/>
      <c r="AL3154" s="357"/>
      <c r="AM3154" s="357"/>
    </row>
    <row r="3155" spans="5:39" x14ac:dyDescent="0.25">
      <c r="E3155" s="356"/>
      <c r="F3155" s="356"/>
      <c r="G3155" s="356"/>
      <c r="H3155" s="356"/>
      <c r="I3155" s="356"/>
      <c r="J3155" s="357"/>
      <c r="K3155" s="357"/>
      <c r="L3155" s="357"/>
      <c r="M3155" s="357"/>
      <c r="N3155" s="358"/>
      <c r="O3155" s="358"/>
      <c r="P3155" s="358"/>
      <c r="Q3155" s="358"/>
      <c r="R3155" s="358"/>
      <c r="S3155" s="358"/>
      <c r="T3155" s="359"/>
      <c r="U3155" s="360"/>
      <c r="V3155" s="360"/>
      <c r="W3155" s="357"/>
      <c r="X3155" s="357"/>
      <c r="Y3155" s="446"/>
      <c r="Z3155" s="443"/>
      <c r="AA3155" s="446"/>
      <c r="AB3155" s="357"/>
      <c r="AC3155" s="357"/>
      <c r="AD3155" s="357"/>
      <c r="AE3155" s="357"/>
      <c r="AF3155" s="357"/>
      <c r="AG3155" s="446"/>
      <c r="AH3155" s="357"/>
      <c r="AI3155" s="357"/>
      <c r="AJ3155" s="357"/>
      <c r="AK3155" s="357"/>
      <c r="AL3155" s="357"/>
      <c r="AM3155" s="357"/>
    </row>
    <row r="3156" spans="5:39" x14ac:dyDescent="0.25">
      <c r="E3156" s="356"/>
      <c r="F3156" s="356"/>
      <c r="G3156" s="356"/>
      <c r="H3156" s="356"/>
      <c r="I3156" s="356"/>
      <c r="J3156" s="357"/>
      <c r="K3156" s="357"/>
      <c r="L3156" s="357"/>
      <c r="M3156" s="357"/>
      <c r="N3156" s="358"/>
      <c r="O3156" s="358"/>
      <c r="P3156" s="358"/>
      <c r="Q3156" s="358"/>
      <c r="R3156" s="358"/>
      <c r="S3156" s="358"/>
      <c r="T3156" s="359"/>
      <c r="U3156" s="360"/>
      <c r="V3156" s="360"/>
      <c r="W3156" s="357"/>
      <c r="X3156" s="357"/>
      <c r="Y3156" s="446"/>
      <c r="Z3156" s="443"/>
      <c r="AA3156" s="446"/>
      <c r="AB3156" s="357"/>
      <c r="AC3156" s="357"/>
      <c r="AD3156" s="357"/>
      <c r="AE3156" s="357"/>
      <c r="AF3156" s="357"/>
      <c r="AG3156" s="446"/>
      <c r="AH3156" s="357"/>
      <c r="AI3156" s="357"/>
      <c r="AJ3156" s="357"/>
      <c r="AK3156" s="357"/>
      <c r="AL3156" s="357"/>
      <c r="AM3156" s="357"/>
    </row>
    <row r="3157" spans="5:39" x14ac:dyDescent="0.25">
      <c r="E3157" s="356"/>
      <c r="F3157" s="356"/>
      <c r="G3157" s="356"/>
      <c r="H3157" s="356"/>
      <c r="I3157" s="356"/>
      <c r="J3157" s="357"/>
      <c r="K3157" s="357"/>
      <c r="L3157" s="357"/>
      <c r="M3157" s="357"/>
      <c r="N3157" s="358"/>
      <c r="O3157" s="358"/>
      <c r="P3157" s="358"/>
      <c r="Q3157" s="358"/>
      <c r="R3157" s="358"/>
      <c r="S3157" s="358"/>
      <c r="T3157" s="359"/>
      <c r="U3157" s="360"/>
      <c r="V3157" s="360"/>
      <c r="W3157" s="357"/>
      <c r="X3157" s="357"/>
      <c r="Y3157" s="446"/>
      <c r="Z3157" s="443"/>
      <c r="AA3157" s="446"/>
      <c r="AB3157" s="357"/>
      <c r="AC3157" s="357"/>
      <c r="AD3157" s="357"/>
      <c r="AE3157" s="357"/>
      <c r="AF3157" s="357"/>
      <c r="AG3157" s="446"/>
      <c r="AH3157" s="357"/>
      <c r="AI3157" s="357"/>
      <c r="AJ3157" s="357"/>
      <c r="AK3157" s="357"/>
      <c r="AL3157" s="357"/>
      <c r="AM3157" s="357"/>
    </row>
    <row r="3158" spans="5:39" x14ac:dyDescent="0.25">
      <c r="E3158" s="356"/>
      <c r="F3158" s="356"/>
      <c r="G3158" s="356"/>
      <c r="H3158" s="356"/>
      <c r="I3158" s="356"/>
      <c r="J3158" s="357"/>
      <c r="K3158" s="357"/>
      <c r="L3158" s="357"/>
      <c r="M3158" s="357"/>
      <c r="N3158" s="358"/>
      <c r="O3158" s="358"/>
      <c r="P3158" s="358"/>
      <c r="Q3158" s="358"/>
      <c r="R3158" s="358"/>
      <c r="S3158" s="358"/>
      <c r="T3158" s="359"/>
      <c r="U3158" s="360"/>
      <c r="V3158" s="360"/>
      <c r="W3158" s="357"/>
      <c r="X3158" s="357"/>
      <c r="Y3158" s="446"/>
      <c r="Z3158" s="443"/>
      <c r="AA3158" s="446"/>
      <c r="AB3158" s="357"/>
      <c r="AC3158" s="357"/>
      <c r="AD3158" s="357"/>
      <c r="AE3158" s="357"/>
      <c r="AF3158" s="357"/>
      <c r="AG3158" s="446"/>
      <c r="AH3158" s="357"/>
      <c r="AI3158" s="357"/>
      <c r="AJ3158" s="357"/>
      <c r="AK3158" s="357"/>
      <c r="AL3158" s="357"/>
      <c r="AM3158" s="357"/>
    </row>
    <row r="3159" spans="5:39" x14ac:dyDescent="0.25">
      <c r="E3159" s="356"/>
      <c r="F3159" s="356"/>
      <c r="G3159" s="356"/>
      <c r="H3159" s="356"/>
      <c r="I3159" s="356"/>
      <c r="J3159" s="357"/>
      <c r="K3159" s="357"/>
      <c r="L3159" s="357"/>
      <c r="M3159" s="357"/>
      <c r="N3159" s="358"/>
      <c r="O3159" s="358"/>
      <c r="P3159" s="358"/>
      <c r="Q3159" s="358"/>
      <c r="R3159" s="358"/>
      <c r="S3159" s="358"/>
      <c r="T3159" s="359"/>
      <c r="U3159" s="360"/>
      <c r="V3159" s="360"/>
      <c r="W3159" s="357"/>
      <c r="X3159" s="357"/>
      <c r="Y3159" s="446"/>
      <c r="Z3159" s="443"/>
      <c r="AA3159" s="446"/>
      <c r="AB3159" s="357"/>
      <c r="AC3159" s="357"/>
      <c r="AD3159" s="357"/>
      <c r="AE3159" s="357"/>
      <c r="AF3159" s="357"/>
      <c r="AG3159" s="446"/>
      <c r="AH3159" s="357"/>
      <c r="AI3159" s="357"/>
      <c r="AJ3159" s="357"/>
      <c r="AK3159" s="357"/>
      <c r="AL3159" s="357"/>
      <c r="AM3159" s="357"/>
    </row>
    <row r="3160" spans="5:39" x14ac:dyDescent="0.25">
      <c r="E3160" s="356"/>
      <c r="F3160" s="356"/>
      <c r="G3160" s="356"/>
      <c r="H3160" s="356"/>
      <c r="I3160" s="356"/>
      <c r="J3160" s="357"/>
      <c r="K3160" s="357"/>
      <c r="L3160" s="357"/>
      <c r="M3160" s="357"/>
      <c r="N3160" s="358"/>
      <c r="O3160" s="358"/>
      <c r="P3160" s="358"/>
      <c r="Q3160" s="358"/>
      <c r="R3160" s="358"/>
      <c r="S3160" s="358"/>
      <c r="T3160" s="359"/>
      <c r="U3160" s="360"/>
      <c r="V3160" s="360"/>
      <c r="W3160" s="357"/>
      <c r="X3160" s="357"/>
      <c r="Y3160" s="446"/>
      <c r="Z3160" s="443"/>
      <c r="AA3160" s="446"/>
      <c r="AB3160" s="357"/>
      <c r="AC3160" s="357"/>
      <c r="AD3160" s="357"/>
      <c r="AE3160" s="357"/>
      <c r="AF3160" s="357"/>
      <c r="AG3160" s="446"/>
      <c r="AH3160" s="357"/>
      <c r="AI3160" s="357"/>
      <c r="AJ3160" s="357"/>
      <c r="AK3160" s="357"/>
      <c r="AL3160" s="357"/>
      <c r="AM3160" s="357"/>
    </row>
    <row r="3161" spans="5:39" x14ac:dyDescent="0.25">
      <c r="E3161" s="356"/>
      <c r="F3161" s="356"/>
      <c r="G3161" s="356"/>
      <c r="H3161" s="356"/>
      <c r="I3161" s="356"/>
      <c r="J3161" s="357"/>
      <c r="K3161" s="357"/>
      <c r="L3161" s="357"/>
      <c r="M3161" s="357"/>
      <c r="N3161" s="358"/>
      <c r="O3161" s="358"/>
      <c r="P3161" s="358"/>
      <c r="Q3161" s="358"/>
      <c r="R3161" s="358"/>
      <c r="S3161" s="358"/>
      <c r="T3161" s="359"/>
      <c r="U3161" s="360"/>
      <c r="V3161" s="360"/>
      <c r="W3161" s="357"/>
      <c r="X3161" s="357"/>
      <c r="Y3161" s="446"/>
      <c r="Z3161" s="443"/>
      <c r="AA3161" s="446"/>
      <c r="AB3161" s="357"/>
      <c r="AC3161" s="357"/>
      <c r="AD3161" s="357"/>
      <c r="AE3161" s="357"/>
      <c r="AF3161" s="357"/>
      <c r="AG3161" s="446"/>
      <c r="AH3161" s="357"/>
      <c r="AI3161" s="357"/>
      <c r="AJ3161" s="357"/>
      <c r="AK3161" s="357"/>
      <c r="AL3161" s="357"/>
      <c r="AM3161" s="357"/>
    </row>
    <row r="3162" spans="5:39" x14ac:dyDescent="0.25">
      <c r="E3162" s="356"/>
      <c r="F3162" s="356"/>
      <c r="G3162" s="356"/>
      <c r="H3162" s="356"/>
      <c r="I3162" s="356"/>
      <c r="J3162" s="357"/>
      <c r="K3162" s="357"/>
      <c r="L3162" s="357"/>
      <c r="M3162" s="357"/>
      <c r="N3162" s="358"/>
      <c r="O3162" s="358"/>
      <c r="P3162" s="358"/>
      <c r="Q3162" s="358"/>
      <c r="R3162" s="358"/>
      <c r="S3162" s="358"/>
      <c r="T3162" s="359"/>
      <c r="U3162" s="360"/>
      <c r="V3162" s="360"/>
      <c r="W3162" s="357"/>
      <c r="X3162" s="357"/>
      <c r="Y3162" s="446"/>
      <c r="Z3162" s="443"/>
      <c r="AA3162" s="446"/>
      <c r="AB3162" s="357"/>
      <c r="AC3162" s="357"/>
      <c r="AD3162" s="357"/>
      <c r="AE3162" s="357"/>
      <c r="AF3162" s="357"/>
      <c r="AG3162" s="446"/>
      <c r="AH3162" s="357"/>
      <c r="AI3162" s="357"/>
      <c r="AJ3162" s="357"/>
      <c r="AK3162" s="357"/>
      <c r="AL3162" s="357"/>
      <c r="AM3162" s="357"/>
    </row>
    <row r="3163" spans="5:39" x14ac:dyDescent="0.25">
      <c r="E3163" s="356"/>
      <c r="F3163" s="356"/>
      <c r="G3163" s="356"/>
      <c r="H3163" s="356"/>
      <c r="I3163" s="356"/>
      <c r="J3163" s="357"/>
      <c r="K3163" s="357"/>
      <c r="L3163" s="357"/>
      <c r="M3163" s="357"/>
      <c r="N3163" s="358"/>
      <c r="O3163" s="358"/>
      <c r="P3163" s="358"/>
      <c r="Q3163" s="358"/>
      <c r="R3163" s="358"/>
      <c r="S3163" s="358"/>
      <c r="T3163" s="359"/>
      <c r="U3163" s="360"/>
      <c r="V3163" s="360"/>
      <c r="W3163" s="357"/>
      <c r="X3163" s="357"/>
      <c r="Y3163" s="446"/>
      <c r="Z3163" s="443"/>
      <c r="AA3163" s="446"/>
      <c r="AB3163" s="357"/>
      <c r="AC3163" s="357"/>
      <c r="AD3163" s="357"/>
      <c r="AE3163" s="357"/>
      <c r="AF3163" s="357"/>
      <c r="AG3163" s="446"/>
      <c r="AH3163" s="357"/>
      <c r="AI3163" s="357"/>
      <c r="AJ3163" s="357"/>
      <c r="AK3163" s="357"/>
      <c r="AL3163" s="357"/>
      <c r="AM3163" s="357"/>
    </row>
    <row r="3164" spans="5:39" x14ac:dyDescent="0.25">
      <c r="E3164" s="356"/>
      <c r="F3164" s="356"/>
      <c r="G3164" s="356"/>
      <c r="H3164" s="356"/>
      <c r="I3164" s="356"/>
      <c r="J3164" s="357"/>
      <c r="K3164" s="357"/>
      <c r="L3164" s="357"/>
      <c r="M3164" s="357"/>
      <c r="N3164" s="358"/>
      <c r="O3164" s="358"/>
      <c r="P3164" s="358"/>
      <c r="Q3164" s="358"/>
      <c r="R3164" s="358"/>
      <c r="S3164" s="358"/>
      <c r="T3164" s="359"/>
      <c r="U3164" s="360"/>
      <c r="V3164" s="360"/>
      <c r="W3164" s="357"/>
      <c r="X3164" s="357"/>
      <c r="Y3164" s="446"/>
      <c r="Z3164" s="443"/>
      <c r="AA3164" s="446"/>
      <c r="AB3164" s="357"/>
      <c r="AC3164" s="357"/>
      <c r="AD3164" s="357"/>
      <c r="AE3164" s="357"/>
      <c r="AF3164" s="357"/>
      <c r="AG3164" s="446"/>
      <c r="AH3164" s="357"/>
      <c r="AI3164" s="357"/>
      <c r="AJ3164" s="357"/>
      <c r="AK3164" s="357"/>
      <c r="AL3164" s="357"/>
      <c r="AM3164" s="357"/>
    </row>
    <row r="3165" spans="5:39" x14ac:dyDescent="0.25">
      <c r="E3165" s="356"/>
      <c r="F3165" s="356"/>
      <c r="G3165" s="356"/>
      <c r="H3165" s="356"/>
      <c r="I3165" s="356"/>
      <c r="J3165" s="357"/>
      <c r="K3165" s="357"/>
      <c r="L3165" s="357"/>
      <c r="M3165" s="357"/>
      <c r="N3165" s="358"/>
      <c r="O3165" s="358"/>
      <c r="P3165" s="358"/>
      <c r="Q3165" s="358"/>
      <c r="R3165" s="358"/>
      <c r="S3165" s="358"/>
      <c r="T3165" s="359"/>
      <c r="U3165" s="360"/>
      <c r="V3165" s="360"/>
      <c r="W3165" s="357"/>
      <c r="X3165" s="357"/>
      <c r="Y3165" s="446"/>
      <c r="Z3165" s="443"/>
      <c r="AA3165" s="446"/>
      <c r="AB3165" s="357"/>
      <c r="AC3165" s="357"/>
      <c r="AD3165" s="357"/>
      <c r="AE3165" s="357"/>
      <c r="AF3165" s="357"/>
      <c r="AG3165" s="446"/>
      <c r="AH3165" s="357"/>
      <c r="AI3165" s="357"/>
      <c r="AJ3165" s="357"/>
      <c r="AK3165" s="357"/>
      <c r="AL3165" s="357"/>
      <c r="AM3165" s="357"/>
    </row>
    <row r="3166" spans="5:39" x14ac:dyDescent="0.25">
      <c r="E3166" s="356"/>
      <c r="F3166" s="356"/>
      <c r="G3166" s="356"/>
      <c r="H3166" s="356"/>
      <c r="I3166" s="356"/>
      <c r="J3166" s="357"/>
      <c r="K3166" s="357"/>
      <c r="L3166" s="357"/>
      <c r="M3166" s="357"/>
      <c r="N3166" s="358"/>
      <c r="O3166" s="358"/>
      <c r="P3166" s="358"/>
      <c r="Q3166" s="358"/>
      <c r="R3166" s="358"/>
      <c r="S3166" s="358"/>
      <c r="T3166" s="359"/>
      <c r="U3166" s="360"/>
      <c r="V3166" s="360"/>
      <c r="W3166" s="357"/>
      <c r="X3166" s="357"/>
      <c r="Y3166" s="446"/>
      <c r="Z3166" s="443"/>
      <c r="AA3166" s="446"/>
      <c r="AB3166" s="357"/>
      <c r="AC3166" s="357"/>
      <c r="AD3166" s="357"/>
      <c r="AE3166" s="357"/>
      <c r="AF3166" s="357"/>
      <c r="AG3166" s="446"/>
      <c r="AH3166" s="357"/>
      <c r="AI3166" s="357"/>
      <c r="AJ3166" s="357"/>
      <c r="AK3166" s="357"/>
      <c r="AL3166" s="357"/>
      <c r="AM3166" s="357"/>
    </row>
    <row r="3167" spans="5:39" x14ac:dyDescent="0.25">
      <c r="E3167" s="356"/>
      <c r="F3167" s="356"/>
      <c r="G3167" s="356"/>
      <c r="H3167" s="356"/>
      <c r="I3167" s="356"/>
      <c r="J3167" s="357"/>
      <c r="K3167" s="357"/>
      <c r="L3167" s="357"/>
      <c r="M3167" s="357"/>
      <c r="N3167" s="358"/>
      <c r="O3167" s="358"/>
      <c r="P3167" s="358"/>
      <c r="Q3167" s="358"/>
      <c r="R3167" s="358"/>
      <c r="S3167" s="358"/>
      <c r="T3167" s="359"/>
      <c r="U3167" s="360"/>
      <c r="V3167" s="360"/>
      <c r="W3167" s="357"/>
      <c r="X3167" s="357"/>
      <c r="Y3167" s="446"/>
      <c r="Z3167" s="443"/>
      <c r="AA3167" s="446"/>
      <c r="AB3167" s="357"/>
      <c r="AC3167" s="357"/>
      <c r="AD3167" s="357"/>
      <c r="AE3167" s="357"/>
      <c r="AF3167" s="357"/>
      <c r="AG3167" s="446"/>
      <c r="AH3167" s="357"/>
      <c r="AI3167" s="357"/>
      <c r="AJ3167" s="357"/>
      <c r="AK3167" s="357"/>
      <c r="AL3167" s="357"/>
      <c r="AM3167" s="357"/>
    </row>
    <row r="3168" spans="5:39" x14ac:dyDescent="0.25">
      <c r="E3168" s="356"/>
      <c r="F3168" s="356"/>
      <c r="G3168" s="356"/>
      <c r="H3168" s="356"/>
      <c r="I3168" s="356"/>
      <c r="J3168" s="357"/>
      <c r="K3168" s="357"/>
      <c r="L3168" s="357"/>
      <c r="M3168" s="357"/>
      <c r="N3168" s="358"/>
      <c r="O3168" s="358"/>
      <c r="P3168" s="358"/>
      <c r="Q3168" s="358"/>
      <c r="R3168" s="358"/>
      <c r="S3168" s="358"/>
      <c r="T3168" s="359"/>
      <c r="U3168" s="360"/>
      <c r="V3168" s="360"/>
      <c r="W3168" s="357"/>
      <c r="X3168" s="357"/>
      <c r="Y3168" s="446"/>
      <c r="Z3168" s="443"/>
      <c r="AA3168" s="446"/>
      <c r="AB3168" s="357"/>
      <c r="AC3168" s="357"/>
      <c r="AD3168" s="357"/>
      <c r="AE3168" s="357"/>
      <c r="AF3168" s="357"/>
      <c r="AG3168" s="446"/>
      <c r="AH3168" s="357"/>
      <c r="AI3168" s="357"/>
      <c r="AJ3168" s="357"/>
      <c r="AK3168" s="357"/>
      <c r="AL3168" s="357"/>
      <c r="AM3168" s="357"/>
    </row>
    <row r="3169" spans="5:39" x14ac:dyDescent="0.25">
      <c r="E3169" s="356"/>
      <c r="F3169" s="356"/>
      <c r="G3169" s="356"/>
      <c r="H3169" s="356"/>
      <c r="I3169" s="356"/>
      <c r="J3169" s="357"/>
      <c r="K3169" s="357"/>
      <c r="L3169" s="357"/>
      <c r="M3169" s="357"/>
      <c r="N3169" s="358"/>
      <c r="O3169" s="358"/>
      <c r="P3169" s="358"/>
      <c r="Q3169" s="358"/>
      <c r="R3169" s="358"/>
      <c r="S3169" s="358"/>
      <c r="T3169" s="359"/>
      <c r="U3169" s="360"/>
      <c r="V3169" s="360"/>
      <c r="W3169" s="357"/>
      <c r="X3169" s="357"/>
      <c r="Y3169" s="446"/>
      <c r="Z3169" s="443"/>
      <c r="AA3169" s="446"/>
      <c r="AB3169" s="357"/>
      <c r="AC3169" s="357"/>
      <c r="AD3169" s="357"/>
      <c r="AE3169" s="357"/>
      <c r="AF3169" s="357"/>
      <c r="AG3169" s="446"/>
      <c r="AH3169" s="357"/>
      <c r="AI3169" s="357"/>
      <c r="AJ3169" s="357"/>
      <c r="AK3169" s="357"/>
      <c r="AL3169" s="357"/>
      <c r="AM3169" s="357"/>
    </row>
    <row r="3170" spans="5:39" x14ac:dyDescent="0.25">
      <c r="E3170" s="356"/>
      <c r="F3170" s="356"/>
      <c r="G3170" s="356"/>
      <c r="H3170" s="356"/>
      <c r="I3170" s="356"/>
      <c r="J3170" s="357"/>
      <c r="K3170" s="357"/>
      <c r="L3170" s="357"/>
      <c r="M3170" s="357"/>
      <c r="N3170" s="358"/>
      <c r="O3170" s="358"/>
      <c r="P3170" s="358"/>
      <c r="Q3170" s="358"/>
      <c r="R3170" s="358"/>
      <c r="S3170" s="358"/>
      <c r="T3170" s="359"/>
      <c r="U3170" s="360"/>
      <c r="V3170" s="360"/>
      <c r="W3170" s="357"/>
      <c r="X3170" s="357"/>
      <c r="Y3170" s="446"/>
      <c r="Z3170" s="443"/>
      <c r="AA3170" s="446"/>
      <c r="AB3170" s="357"/>
      <c r="AC3170" s="357"/>
      <c r="AD3170" s="357"/>
      <c r="AE3170" s="357"/>
      <c r="AF3170" s="357"/>
      <c r="AG3170" s="446"/>
      <c r="AH3170" s="357"/>
      <c r="AI3170" s="357"/>
      <c r="AJ3170" s="357"/>
      <c r="AK3170" s="357"/>
      <c r="AL3170" s="357"/>
      <c r="AM3170" s="357"/>
    </row>
    <row r="3171" spans="5:39" x14ac:dyDescent="0.25">
      <c r="E3171" s="356"/>
      <c r="F3171" s="356"/>
      <c r="G3171" s="356"/>
      <c r="H3171" s="356"/>
      <c r="I3171" s="356"/>
      <c r="J3171" s="357"/>
      <c r="K3171" s="357"/>
      <c r="L3171" s="357"/>
      <c r="M3171" s="357"/>
      <c r="N3171" s="358"/>
      <c r="O3171" s="358"/>
      <c r="P3171" s="358"/>
      <c r="Q3171" s="358"/>
      <c r="R3171" s="358"/>
      <c r="S3171" s="358"/>
      <c r="T3171" s="359"/>
      <c r="U3171" s="360"/>
      <c r="V3171" s="360"/>
      <c r="W3171" s="357"/>
      <c r="X3171" s="357"/>
      <c r="Y3171" s="446"/>
      <c r="Z3171" s="443"/>
      <c r="AA3171" s="446"/>
      <c r="AB3171" s="357"/>
      <c r="AC3171" s="357"/>
      <c r="AD3171" s="357"/>
      <c r="AE3171" s="357"/>
      <c r="AF3171" s="357"/>
      <c r="AG3171" s="446"/>
      <c r="AH3171" s="357"/>
      <c r="AI3171" s="357"/>
      <c r="AJ3171" s="357"/>
      <c r="AK3171" s="357"/>
      <c r="AL3171" s="357"/>
      <c r="AM3171" s="357"/>
    </row>
    <row r="3172" spans="5:39" x14ac:dyDescent="0.25">
      <c r="E3172" s="356"/>
      <c r="F3172" s="356"/>
      <c r="G3172" s="356"/>
      <c r="H3172" s="356"/>
      <c r="I3172" s="356"/>
      <c r="J3172" s="357"/>
      <c r="K3172" s="357"/>
      <c r="L3172" s="357"/>
      <c r="M3172" s="357"/>
      <c r="N3172" s="358"/>
      <c r="O3172" s="358"/>
      <c r="P3172" s="358"/>
      <c r="Q3172" s="358"/>
      <c r="R3172" s="358"/>
      <c r="S3172" s="358"/>
      <c r="T3172" s="359"/>
      <c r="U3172" s="360"/>
      <c r="V3172" s="360"/>
      <c r="W3172" s="357"/>
      <c r="X3172" s="357"/>
      <c r="Y3172" s="446"/>
      <c r="Z3172" s="443"/>
      <c r="AA3172" s="446"/>
      <c r="AB3172" s="357"/>
      <c r="AC3172" s="357"/>
      <c r="AD3172" s="357"/>
      <c r="AE3172" s="357"/>
      <c r="AF3172" s="357"/>
      <c r="AG3172" s="446"/>
      <c r="AH3172" s="357"/>
      <c r="AI3172" s="357"/>
      <c r="AJ3172" s="357"/>
      <c r="AK3172" s="357"/>
      <c r="AL3172" s="357"/>
      <c r="AM3172" s="357"/>
    </row>
    <row r="3173" spans="5:39" x14ac:dyDescent="0.25">
      <c r="E3173" s="356"/>
      <c r="F3173" s="356"/>
      <c r="G3173" s="356"/>
      <c r="H3173" s="356"/>
      <c r="I3173" s="356"/>
      <c r="J3173" s="357"/>
      <c r="K3173" s="357"/>
      <c r="L3173" s="357"/>
      <c r="M3173" s="357"/>
      <c r="N3173" s="358"/>
      <c r="O3173" s="358"/>
      <c r="P3173" s="358"/>
      <c r="Q3173" s="358"/>
      <c r="R3173" s="358"/>
      <c r="S3173" s="358"/>
      <c r="T3173" s="359"/>
      <c r="U3173" s="360"/>
      <c r="V3173" s="360"/>
      <c r="W3173" s="357"/>
      <c r="X3173" s="357"/>
      <c r="Y3173" s="446"/>
      <c r="Z3173" s="443"/>
      <c r="AA3173" s="446"/>
      <c r="AB3173" s="357"/>
      <c r="AC3173" s="357"/>
      <c r="AD3173" s="357"/>
      <c r="AE3173" s="357"/>
      <c r="AF3173" s="357"/>
      <c r="AG3173" s="446"/>
      <c r="AH3173" s="357"/>
      <c r="AI3173" s="357"/>
      <c r="AJ3173" s="357"/>
      <c r="AK3173" s="357"/>
      <c r="AL3173" s="357"/>
      <c r="AM3173" s="357"/>
    </row>
    <row r="3174" spans="5:39" x14ac:dyDescent="0.25">
      <c r="E3174" s="356"/>
      <c r="F3174" s="356"/>
      <c r="G3174" s="356"/>
      <c r="H3174" s="356"/>
      <c r="I3174" s="356"/>
      <c r="J3174" s="357"/>
      <c r="K3174" s="357"/>
      <c r="L3174" s="357"/>
      <c r="M3174" s="357"/>
      <c r="N3174" s="358"/>
      <c r="O3174" s="358"/>
      <c r="P3174" s="358"/>
      <c r="Q3174" s="358"/>
      <c r="R3174" s="358"/>
      <c r="S3174" s="358"/>
      <c r="T3174" s="359"/>
      <c r="U3174" s="360"/>
      <c r="V3174" s="360"/>
      <c r="W3174" s="357"/>
      <c r="X3174" s="357"/>
      <c r="Y3174" s="446"/>
      <c r="Z3174" s="443"/>
      <c r="AA3174" s="446"/>
      <c r="AB3174" s="357"/>
      <c r="AC3174" s="357"/>
      <c r="AD3174" s="357"/>
      <c r="AE3174" s="357"/>
      <c r="AF3174" s="357"/>
      <c r="AG3174" s="446"/>
      <c r="AH3174" s="357"/>
      <c r="AI3174" s="357"/>
      <c r="AJ3174" s="357"/>
      <c r="AK3174" s="357"/>
      <c r="AL3174" s="357"/>
      <c r="AM3174" s="357"/>
    </row>
    <row r="3175" spans="5:39" x14ac:dyDescent="0.25">
      <c r="E3175" s="356"/>
      <c r="F3175" s="356"/>
      <c r="G3175" s="356"/>
      <c r="H3175" s="356"/>
      <c r="I3175" s="356"/>
      <c r="J3175" s="357"/>
      <c r="K3175" s="357"/>
      <c r="L3175" s="357"/>
      <c r="M3175" s="357"/>
      <c r="N3175" s="358"/>
      <c r="O3175" s="358"/>
      <c r="P3175" s="358"/>
      <c r="Q3175" s="358"/>
      <c r="R3175" s="358"/>
      <c r="S3175" s="358"/>
      <c r="T3175" s="359"/>
      <c r="U3175" s="360"/>
      <c r="V3175" s="360"/>
      <c r="W3175" s="357"/>
      <c r="X3175" s="357"/>
      <c r="Y3175" s="446"/>
      <c r="Z3175" s="443"/>
      <c r="AA3175" s="446"/>
      <c r="AB3175" s="357"/>
      <c r="AC3175" s="357"/>
      <c r="AD3175" s="357"/>
      <c r="AE3175" s="357"/>
      <c r="AF3175" s="357"/>
      <c r="AG3175" s="446"/>
      <c r="AH3175" s="357"/>
      <c r="AI3175" s="357"/>
      <c r="AJ3175" s="357"/>
      <c r="AK3175" s="357"/>
      <c r="AL3175" s="357"/>
      <c r="AM3175" s="357"/>
    </row>
    <row r="3176" spans="5:39" x14ac:dyDescent="0.25">
      <c r="E3176" s="356"/>
      <c r="F3176" s="356"/>
      <c r="G3176" s="356"/>
      <c r="H3176" s="356"/>
      <c r="I3176" s="356"/>
      <c r="J3176" s="357"/>
      <c r="K3176" s="357"/>
      <c r="L3176" s="357"/>
      <c r="M3176" s="357"/>
      <c r="N3176" s="358"/>
      <c r="O3176" s="358"/>
      <c r="P3176" s="358"/>
      <c r="Q3176" s="358"/>
      <c r="R3176" s="358"/>
      <c r="S3176" s="358"/>
      <c r="T3176" s="359"/>
      <c r="U3176" s="360"/>
      <c r="V3176" s="360"/>
      <c r="W3176" s="357"/>
      <c r="X3176" s="357"/>
      <c r="Y3176" s="446"/>
      <c r="Z3176" s="443"/>
      <c r="AA3176" s="446"/>
      <c r="AB3176" s="357"/>
      <c r="AC3176" s="357"/>
      <c r="AD3176" s="357"/>
      <c r="AE3176" s="357"/>
      <c r="AF3176" s="357"/>
      <c r="AG3176" s="446"/>
      <c r="AH3176" s="357"/>
      <c r="AI3176" s="357"/>
      <c r="AJ3176" s="357"/>
      <c r="AK3176" s="357"/>
      <c r="AL3176" s="357"/>
      <c r="AM3176" s="357"/>
    </row>
    <row r="3177" spans="5:39" x14ac:dyDescent="0.25">
      <c r="E3177" s="356"/>
      <c r="F3177" s="356"/>
      <c r="G3177" s="356"/>
      <c r="H3177" s="356"/>
      <c r="I3177" s="356"/>
      <c r="J3177" s="357"/>
      <c r="K3177" s="357"/>
      <c r="L3177" s="357"/>
      <c r="M3177" s="357"/>
      <c r="N3177" s="358"/>
      <c r="O3177" s="358"/>
      <c r="P3177" s="358"/>
      <c r="Q3177" s="358"/>
      <c r="R3177" s="358"/>
      <c r="S3177" s="358"/>
      <c r="T3177" s="359"/>
      <c r="U3177" s="360"/>
      <c r="V3177" s="360"/>
      <c r="W3177" s="357"/>
      <c r="X3177" s="357"/>
      <c r="Y3177" s="446"/>
      <c r="Z3177" s="443"/>
      <c r="AA3177" s="446"/>
      <c r="AB3177" s="357"/>
      <c r="AC3177" s="357"/>
      <c r="AD3177" s="357"/>
      <c r="AE3177" s="357"/>
      <c r="AF3177" s="357"/>
      <c r="AG3177" s="446"/>
      <c r="AH3177" s="357"/>
      <c r="AI3177" s="357"/>
      <c r="AJ3177" s="357"/>
      <c r="AK3177" s="357"/>
      <c r="AL3177" s="357"/>
      <c r="AM3177" s="357"/>
    </row>
    <row r="3178" spans="5:39" x14ac:dyDescent="0.25">
      <c r="E3178" s="356"/>
      <c r="F3178" s="356"/>
      <c r="G3178" s="356"/>
      <c r="H3178" s="356"/>
      <c r="I3178" s="356"/>
      <c r="J3178" s="357"/>
      <c r="K3178" s="357"/>
      <c r="L3178" s="357"/>
      <c r="M3178" s="357"/>
      <c r="N3178" s="358"/>
      <c r="O3178" s="358"/>
      <c r="P3178" s="358"/>
      <c r="Q3178" s="358"/>
      <c r="R3178" s="358"/>
      <c r="S3178" s="358"/>
      <c r="T3178" s="359"/>
      <c r="U3178" s="360"/>
      <c r="V3178" s="360"/>
      <c r="W3178" s="357"/>
      <c r="X3178" s="357"/>
      <c r="Y3178" s="446"/>
      <c r="Z3178" s="443"/>
      <c r="AA3178" s="446"/>
      <c r="AB3178" s="357"/>
      <c r="AC3178" s="357"/>
      <c r="AD3178" s="357"/>
      <c r="AE3178" s="357"/>
      <c r="AF3178" s="357"/>
      <c r="AG3178" s="446"/>
      <c r="AH3178" s="357"/>
      <c r="AI3178" s="357"/>
      <c r="AJ3178" s="357"/>
      <c r="AK3178" s="357"/>
      <c r="AL3178" s="357"/>
      <c r="AM3178" s="357"/>
    </row>
    <row r="3179" spans="5:39" x14ac:dyDescent="0.25">
      <c r="E3179" s="356"/>
      <c r="F3179" s="356"/>
      <c r="G3179" s="356"/>
      <c r="H3179" s="356"/>
      <c r="I3179" s="356"/>
      <c r="J3179" s="357"/>
      <c r="K3179" s="357"/>
      <c r="L3179" s="357"/>
      <c r="M3179" s="357"/>
      <c r="N3179" s="358"/>
      <c r="O3179" s="358"/>
      <c r="P3179" s="358"/>
      <c r="Q3179" s="358"/>
      <c r="R3179" s="358"/>
      <c r="S3179" s="358"/>
      <c r="T3179" s="359"/>
      <c r="U3179" s="360"/>
      <c r="V3179" s="360"/>
      <c r="W3179" s="357"/>
      <c r="X3179" s="357"/>
      <c r="Y3179" s="446"/>
      <c r="Z3179" s="443"/>
      <c r="AA3179" s="446"/>
      <c r="AB3179" s="357"/>
      <c r="AC3179" s="357"/>
      <c r="AD3179" s="357"/>
      <c r="AE3179" s="357"/>
      <c r="AF3179" s="357"/>
      <c r="AG3179" s="446"/>
      <c r="AH3179" s="357"/>
      <c r="AI3179" s="357"/>
      <c r="AJ3179" s="357"/>
      <c r="AK3179" s="357"/>
      <c r="AL3179" s="357"/>
      <c r="AM3179" s="357"/>
    </row>
    <row r="3180" spans="5:39" x14ac:dyDescent="0.25">
      <c r="E3180" s="356"/>
      <c r="F3180" s="356"/>
      <c r="G3180" s="356"/>
      <c r="H3180" s="356"/>
      <c r="I3180" s="356"/>
      <c r="J3180" s="357"/>
      <c r="K3180" s="357"/>
      <c r="L3180" s="357"/>
      <c r="M3180" s="357"/>
      <c r="N3180" s="358"/>
      <c r="O3180" s="358"/>
      <c r="P3180" s="358"/>
      <c r="Q3180" s="358"/>
      <c r="R3180" s="358"/>
      <c r="S3180" s="358"/>
      <c r="T3180" s="359"/>
      <c r="U3180" s="360"/>
      <c r="V3180" s="360"/>
      <c r="W3180" s="357"/>
      <c r="X3180" s="357"/>
      <c r="Y3180" s="446"/>
      <c r="Z3180" s="443"/>
      <c r="AA3180" s="446"/>
      <c r="AB3180" s="357"/>
      <c r="AC3180" s="357"/>
      <c r="AD3180" s="357"/>
      <c r="AE3180" s="357"/>
      <c r="AF3180" s="357"/>
      <c r="AG3180" s="446"/>
      <c r="AH3180" s="357"/>
      <c r="AI3180" s="357"/>
      <c r="AJ3180" s="357"/>
      <c r="AK3180" s="357"/>
      <c r="AL3180" s="357"/>
      <c r="AM3180" s="357"/>
    </row>
    <row r="3181" spans="5:39" x14ac:dyDescent="0.25">
      <c r="E3181" s="356"/>
      <c r="F3181" s="356"/>
      <c r="G3181" s="356"/>
      <c r="H3181" s="356"/>
      <c r="I3181" s="356"/>
      <c r="J3181" s="357"/>
      <c r="K3181" s="357"/>
      <c r="L3181" s="357"/>
      <c r="M3181" s="357"/>
      <c r="N3181" s="358"/>
      <c r="O3181" s="358"/>
      <c r="P3181" s="358"/>
      <c r="Q3181" s="358"/>
      <c r="R3181" s="358"/>
      <c r="S3181" s="358"/>
      <c r="T3181" s="359"/>
      <c r="U3181" s="360"/>
      <c r="V3181" s="360"/>
      <c r="W3181" s="357"/>
      <c r="X3181" s="357"/>
      <c r="Y3181" s="446"/>
      <c r="Z3181" s="443"/>
      <c r="AA3181" s="446"/>
      <c r="AB3181" s="357"/>
      <c r="AC3181" s="357"/>
      <c r="AD3181" s="357"/>
      <c r="AE3181" s="357"/>
      <c r="AF3181" s="357"/>
      <c r="AG3181" s="446"/>
      <c r="AH3181" s="357"/>
      <c r="AI3181" s="357"/>
      <c r="AJ3181" s="357"/>
      <c r="AK3181" s="357"/>
      <c r="AL3181" s="357"/>
      <c r="AM3181" s="357"/>
    </row>
    <row r="3182" spans="5:39" x14ac:dyDescent="0.25">
      <c r="E3182" s="356"/>
      <c r="F3182" s="356"/>
      <c r="G3182" s="356"/>
      <c r="H3182" s="356"/>
      <c r="I3182" s="356"/>
      <c r="J3182" s="357"/>
      <c r="K3182" s="357"/>
      <c r="L3182" s="357"/>
      <c r="M3182" s="357"/>
      <c r="N3182" s="358"/>
      <c r="O3182" s="358"/>
      <c r="P3182" s="358"/>
      <c r="Q3182" s="358"/>
      <c r="R3182" s="358"/>
      <c r="S3182" s="358"/>
      <c r="T3182" s="359"/>
      <c r="U3182" s="360"/>
      <c r="V3182" s="360"/>
      <c r="W3182" s="357"/>
      <c r="X3182" s="357"/>
      <c r="Y3182" s="446"/>
      <c r="Z3182" s="443"/>
      <c r="AA3182" s="446"/>
      <c r="AB3182" s="357"/>
      <c r="AC3182" s="357"/>
      <c r="AD3182" s="357"/>
      <c r="AE3182" s="357"/>
      <c r="AF3182" s="357"/>
      <c r="AG3182" s="446"/>
      <c r="AH3182" s="357"/>
      <c r="AI3182" s="357"/>
      <c r="AJ3182" s="357"/>
      <c r="AK3182" s="357"/>
      <c r="AL3182" s="357"/>
      <c r="AM3182" s="357"/>
    </row>
    <row r="3183" spans="5:39" x14ac:dyDescent="0.25">
      <c r="E3183" s="356"/>
      <c r="F3183" s="356"/>
      <c r="G3183" s="356"/>
      <c r="H3183" s="356"/>
      <c r="I3183" s="356"/>
      <c r="J3183" s="357"/>
      <c r="K3183" s="357"/>
      <c r="L3183" s="357"/>
      <c r="M3183" s="357"/>
      <c r="N3183" s="358"/>
      <c r="O3183" s="358"/>
      <c r="P3183" s="358"/>
      <c r="Q3183" s="358"/>
      <c r="R3183" s="358"/>
      <c r="S3183" s="358"/>
      <c r="T3183" s="359"/>
      <c r="U3183" s="360"/>
      <c r="V3183" s="360"/>
      <c r="W3183" s="357"/>
      <c r="X3183" s="357"/>
      <c r="Y3183" s="446"/>
      <c r="Z3183" s="443"/>
      <c r="AA3183" s="446"/>
      <c r="AB3183" s="357"/>
      <c r="AC3183" s="357"/>
      <c r="AD3183" s="357"/>
      <c r="AE3183" s="357"/>
      <c r="AF3183" s="357"/>
      <c r="AG3183" s="446"/>
      <c r="AH3183" s="357"/>
      <c r="AI3183" s="357"/>
      <c r="AJ3183" s="357"/>
      <c r="AK3183" s="357"/>
      <c r="AL3183" s="357"/>
      <c r="AM3183" s="357"/>
    </row>
    <row r="3184" spans="5:39" x14ac:dyDescent="0.25">
      <c r="E3184" s="356"/>
      <c r="F3184" s="356"/>
      <c r="G3184" s="356"/>
      <c r="H3184" s="356"/>
      <c r="I3184" s="356"/>
      <c r="J3184" s="357"/>
      <c r="K3184" s="357"/>
      <c r="L3184" s="357"/>
      <c r="M3184" s="357"/>
      <c r="N3184" s="358"/>
      <c r="O3184" s="358"/>
      <c r="P3184" s="358"/>
      <c r="Q3184" s="358"/>
      <c r="R3184" s="358"/>
      <c r="S3184" s="358"/>
      <c r="T3184" s="359"/>
      <c r="U3184" s="360"/>
      <c r="V3184" s="360"/>
      <c r="W3184" s="357"/>
      <c r="X3184" s="357"/>
      <c r="Y3184" s="446"/>
      <c r="Z3184" s="443"/>
      <c r="AA3184" s="446"/>
      <c r="AB3184" s="357"/>
      <c r="AC3184" s="357"/>
      <c r="AD3184" s="357"/>
      <c r="AE3184" s="357"/>
      <c r="AF3184" s="357"/>
      <c r="AG3184" s="446"/>
      <c r="AH3184" s="357"/>
      <c r="AI3184" s="357"/>
      <c r="AJ3184" s="357"/>
      <c r="AK3184" s="357"/>
      <c r="AL3184" s="357"/>
      <c r="AM3184" s="357"/>
    </row>
    <row r="3185" spans="5:39" x14ac:dyDescent="0.25">
      <c r="E3185" s="356"/>
      <c r="F3185" s="356"/>
      <c r="G3185" s="356"/>
      <c r="H3185" s="356"/>
      <c r="I3185" s="356"/>
      <c r="J3185" s="357"/>
      <c r="K3185" s="357"/>
      <c r="L3185" s="357"/>
      <c r="M3185" s="357"/>
      <c r="N3185" s="358"/>
      <c r="O3185" s="358"/>
      <c r="P3185" s="358"/>
      <c r="Q3185" s="358"/>
      <c r="R3185" s="358"/>
      <c r="S3185" s="358"/>
      <c r="T3185" s="359"/>
      <c r="U3185" s="360"/>
      <c r="V3185" s="360"/>
      <c r="W3185" s="357"/>
      <c r="X3185" s="357"/>
      <c r="Y3185" s="446"/>
      <c r="Z3185" s="443"/>
      <c r="AA3185" s="446"/>
      <c r="AB3185" s="357"/>
      <c r="AC3185" s="357"/>
      <c r="AD3185" s="357"/>
      <c r="AE3185" s="357"/>
      <c r="AF3185" s="357"/>
      <c r="AG3185" s="446"/>
      <c r="AH3185" s="357"/>
      <c r="AI3185" s="357"/>
      <c r="AJ3185" s="357"/>
      <c r="AK3185" s="357"/>
      <c r="AL3185" s="357"/>
      <c r="AM3185" s="357"/>
    </row>
    <row r="3186" spans="5:39" x14ac:dyDescent="0.25">
      <c r="E3186" s="356"/>
      <c r="F3186" s="356"/>
      <c r="G3186" s="356"/>
      <c r="H3186" s="356"/>
      <c r="I3186" s="356"/>
      <c r="J3186" s="357"/>
      <c r="K3186" s="357"/>
      <c r="L3186" s="357"/>
      <c r="M3186" s="357"/>
      <c r="N3186" s="358"/>
      <c r="O3186" s="358"/>
      <c r="P3186" s="358"/>
      <c r="Q3186" s="358"/>
      <c r="R3186" s="358"/>
      <c r="S3186" s="358"/>
      <c r="T3186" s="359"/>
      <c r="U3186" s="360"/>
      <c r="V3186" s="360"/>
      <c r="W3186" s="357"/>
      <c r="X3186" s="357"/>
      <c r="Y3186" s="446"/>
      <c r="Z3186" s="443"/>
      <c r="AA3186" s="446"/>
      <c r="AB3186" s="357"/>
      <c r="AC3186" s="357"/>
      <c r="AD3186" s="357"/>
      <c r="AE3186" s="357"/>
      <c r="AF3186" s="357"/>
      <c r="AG3186" s="446"/>
      <c r="AH3186" s="357"/>
      <c r="AI3186" s="357"/>
      <c r="AJ3186" s="357"/>
      <c r="AK3186" s="357"/>
      <c r="AL3186" s="357"/>
      <c r="AM3186" s="357"/>
    </row>
    <row r="3187" spans="5:39" x14ac:dyDescent="0.25">
      <c r="E3187" s="356"/>
      <c r="F3187" s="356"/>
      <c r="G3187" s="356"/>
      <c r="H3187" s="356"/>
      <c r="I3187" s="356"/>
      <c r="J3187" s="357"/>
      <c r="K3187" s="357"/>
      <c r="L3187" s="357"/>
      <c r="M3187" s="357"/>
      <c r="N3187" s="358"/>
      <c r="O3187" s="358"/>
      <c r="P3187" s="358"/>
      <c r="Q3187" s="358"/>
      <c r="R3187" s="358"/>
      <c r="S3187" s="358"/>
      <c r="T3187" s="359"/>
      <c r="U3187" s="360"/>
      <c r="V3187" s="360"/>
      <c r="W3187" s="357"/>
      <c r="X3187" s="357"/>
      <c r="Y3187" s="446"/>
      <c r="Z3187" s="443"/>
      <c r="AA3187" s="446"/>
      <c r="AB3187" s="357"/>
      <c r="AC3187" s="357"/>
      <c r="AD3187" s="357"/>
      <c r="AE3187" s="357"/>
      <c r="AF3187" s="357"/>
      <c r="AG3187" s="446"/>
      <c r="AH3187" s="357"/>
      <c r="AI3187" s="357"/>
      <c r="AJ3187" s="357"/>
      <c r="AK3187" s="357"/>
      <c r="AL3187" s="357"/>
      <c r="AM3187" s="357"/>
    </row>
    <row r="3188" spans="5:39" x14ac:dyDescent="0.25">
      <c r="E3188" s="356"/>
      <c r="F3188" s="356"/>
      <c r="G3188" s="356"/>
      <c r="H3188" s="356"/>
      <c r="I3188" s="356"/>
      <c r="J3188" s="357"/>
      <c r="K3188" s="357"/>
      <c r="L3188" s="357"/>
      <c r="M3188" s="357"/>
      <c r="N3188" s="358"/>
      <c r="O3188" s="358"/>
      <c r="P3188" s="358"/>
      <c r="Q3188" s="358"/>
      <c r="R3188" s="358"/>
      <c r="S3188" s="358"/>
      <c r="T3188" s="359"/>
      <c r="U3188" s="360"/>
      <c r="V3188" s="360"/>
      <c r="W3188" s="357"/>
      <c r="X3188" s="357"/>
      <c r="Y3188" s="446"/>
      <c r="Z3188" s="443"/>
      <c r="AA3188" s="446"/>
      <c r="AB3188" s="357"/>
      <c r="AC3188" s="357"/>
      <c r="AD3188" s="357"/>
      <c r="AE3188" s="357"/>
      <c r="AF3188" s="357"/>
      <c r="AG3188" s="446"/>
      <c r="AH3188" s="357"/>
      <c r="AI3188" s="357"/>
      <c r="AJ3188" s="357"/>
      <c r="AK3188" s="357"/>
      <c r="AL3188" s="357"/>
      <c r="AM3188" s="357"/>
    </row>
    <row r="3189" spans="5:39" x14ac:dyDescent="0.25">
      <c r="E3189" s="356"/>
      <c r="F3189" s="356"/>
      <c r="G3189" s="356"/>
      <c r="H3189" s="356"/>
      <c r="I3189" s="356"/>
      <c r="J3189" s="357"/>
      <c r="K3189" s="357"/>
      <c r="L3189" s="357"/>
      <c r="M3189" s="357"/>
      <c r="N3189" s="358"/>
      <c r="O3189" s="358"/>
      <c r="P3189" s="358"/>
      <c r="Q3189" s="358"/>
      <c r="R3189" s="358"/>
      <c r="S3189" s="358"/>
      <c r="T3189" s="359"/>
      <c r="U3189" s="360"/>
      <c r="V3189" s="360"/>
      <c r="W3189" s="357"/>
      <c r="X3189" s="357"/>
      <c r="Y3189" s="446"/>
      <c r="Z3189" s="443"/>
      <c r="AA3189" s="446"/>
      <c r="AB3189" s="357"/>
      <c r="AC3189" s="357"/>
      <c r="AD3189" s="357"/>
      <c r="AE3189" s="357"/>
      <c r="AF3189" s="357"/>
      <c r="AG3189" s="446"/>
      <c r="AH3189" s="357"/>
      <c r="AI3189" s="357"/>
      <c r="AJ3189" s="357"/>
      <c r="AK3189" s="357"/>
      <c r="AL3189" s="357"/>
      <c r="AM3189" s="357"/>
    </row>
    <row r="3190" spans="5:39" x14ac:dyDescent="0.25">
      <c r="E3190" s="356"/>
      <c r="F3190" s="356"/>
      <c r="G3190" s="356"/>
      <c r="H3190" s="356"/>
      <c r="I3190" s="356"/>
      <c r="J3190" s="357"/>
      <c r="K3190" s="357"/>
      <c r="L3190" s="357"/>
      <c r="M3190" s="357"/>
      <c r="N3190" s="358"/>
      <c r="O3190" s="358"/>
      <c r="P3190" s="358"/>
      <c r="Q3190" s="358"/>
      <c r="R3190" s="358"/>
      <c r="S3190" s="358"/>
      <c r="T3190" s="359"/>
      <c r="U3190" s="360"/>
      <c r="V3190" s="360"/>
      <c r="W3190" s="357"/>
      <c r="X3190" s="357"/>
      <c r="Y3190" s="446"/>
      <c r="Z3190" s="443"/>
      <c r="AA3190" s="446"/>
      <c r="AB3190" s="357"/>
      <c r="AC3190" s="357"/>
      <c r="AD3190" s="357"/>
      <c r="AE3190" s="357"/>
      <c r="AF3190" s="357"/>
      <c r="AG3190" s="446"/>
      <c r="AH3190" s="357"/>
      <c r="AI3190" s="357"/>
      <c r="AJ3190" s="357"/>
      <c r="AK3190" s="357"/>
      <c r="AL3190" s="357"/>
      <c r="AM3190" s="357"/>
    </row>
    <row r="3191" spans="5:39" x14ac:dyDescent="0.25">
      <c r="E3191" s="356"/>
      <c r="F3191" s="356"/>
      <c r="G3191" s="356"/>
      <c r="H3191" s="356"/>
      <c r="I3191" s="356"/>
      <c r="J3191" s="357"/>
      <c r="K3191" s="357"/>
      <c r="L3191" s="357"/>
      <c r="M3191" s="357"/>
      <c r="N3191" s="358"/>
      <c r="O3191" s="358"/>
      <c r="P3191" s="358"/>
      <c r="Q3191" s="358"/>
      <c r="R3191" s="358"/>
      <c r="S3191" s="358"/>
      <c r="T3191" s="359"/>
      <c r="U3191" s="360"/>
      <c r="V3191" s="360"/>
      <c r="W3191" s="357"/>
      <c r="X3191" s="357"/>
      <c r="Y3191" s="446"/>
      <c r="Z3191" s="443"/>
      <c r="AA3191" s="446"/>
      <c r="AB3191" s="357"/>
      <c r="AC3191" s="357"/>
      <c r="AD3191" s="357"/>
      <c r="AE3191" s="357"/>
      <c r="AF3191" s="357"/>
      <c r="AG3191" s="446"/>
      <c r="AH3191" s="357"/>
      <c r="AI3191" s="357"/>
      <c r="AJ3191" s="357"/>
      <c r="AK3191" s="357"/>
      <c r="AL3191" s="357"/>
      <c r="AM3191" s="357"/>
    </row>
    <row r="3192" spans="5:39" x14ac:dyDescent="0.25">
      <c r="E3192" s="356"/>
      <c r="F3192" s="356"/>
      <c r="G3192" s="356"/>
      <c r="H3192" s="356"/>
      <c r="I3192" s="356"/>
      <c r="J3192" s="357"/>
      <c r="K3192" s="357"/>
      <c r="L3192" s="357"/>
      <c r="M3192" s="357"/>
      <c r="N3192" s="358"/>
      <c r="O3192" s="358"/>
      <c r="P3192" s="358"/>
      <c r="Q3192" s="358"/>
      <c r="R3192" s="358"/>
      <c r="S3192" s="358"/>
      <c r="T3192" s="359"/>
      <c r="U3192" s="360"/>
      <c r="V3192" s="360"/>
      <c r="W3192" s="357"/>
      <c r="X3192" s="357"/>
      <c r="Y3192" s="446"/>
      <c r="Z3192" s="443"/>
      <c r="AA3192" s="446"/>
      <c r="AB3192" s="357"/>
      <c r="AC3192" s="357"/>
      <c r="AD3192" s="357"/>
      <c r="AE3192" s="357"/>
      <c r="AF3192" s="357"/>
      <c r="AG3192" s="446"/>
      <c r="AH3192" s="357"/>
      <c r="AI3192" s="357"/>
      <c r="AJ3192" s="357"/>
      <c r="AK3192" s="357"/>
      <c r="AL3192" s="357"/>
      <c r="AM3192" s="357"/>
    </row>
    <row r="3193" spans="5:39" x14ac:dyDescent="0.25">
      <c r="E3193" s="356"/>
      <c r="F3193" s="356"/>
      <c r="G3193" s="356"/>
      <c r="H3193" s="356"/>
      <c r="I3193" s="356"/>
      <c r="J3193" s="357"/>
      <c r="K3193" s="357"/>
      <c r="L3193" s="357"/>
      <c r="M3193" s="357"/>
      <c r="N3193" s="358"/>
      <c r="O3193" s="358"/>
      <c r="P3193" s="358"/>
      <c r="Q3193" s="358"/>
      <c r="R3193" s="358"/>
      <c r="S3193" s="358"/>
      <c r="T3193" s="359"/>
      <c r="U3193" s="360"/>
      <c r="V3193" s="360"/>
      <c r="W3193" s="357"/>
      <c r="X3193" s="357"/>
      <c r="Y3193" s="446"/>
      <c r="Z3193" s="443"/>
      <c r="AA3193" s="446"/>
      <c r="AB3193" s="357"/>
      <c r="AC3193" s="357"/>
      <c r="AD3193" s="357"/>
      <c r="AE3193" s="357"/>
      <c r="AF3193" s="357"/>
      <c r="AG3193" s="446"/>
      <c r="AH3193" s="357"/>
      <c r="AI3193" s="357"/>
      <c r="AJ3193" s="357"/>
      <c r="AK3193" s="357"/>
      <c r="AL3193" s="357"/>
      <c r="AM3193" s="357"/>
    </row>
    <row r="3194" spans="5:39" x14ac:dyDescent="0.25">
      <c r="E3194" s="356"/>
      <c r="F3194" s="356"/>
      <c r="G3194" s="356"/>
      <c r="H3194" s="356"/>
      <c r="I3194" s="356"/>
      <c r="J3194" s="357"/>
      <c r="K3194" s="357"/>
      <c r="L3194" s="357"/>
      <c r="M3194" s="357"/>
      <c r="N3194" s="358"/>
      <c r="O3194" s="358"/>
      <c r="P3194" s="358"/>
      <c r="Q3194" s="358"/>
      <c r="R3194" s="358"/>
      <c r="S3194" s="358"/>
      <c r="T3194" s="359"/>
      <c r="U3194" s="360"/>
      <c r="V3194" s="360"/>
      <c r="W3194" s="357"/>
      <c r="X3194" s="357"/>
      <c r="Y3194" s="446"/>
      <c r="Z3194" s="443"/>
      <c r="AA3194" s="446"/>
      <c r="AB3194" s="357"/>
      <c r="AC3194" s="357"/>
      <c r="AD3194" s="357"/>
      <c r="AE3194" s="357"/>
      <c r="AF3194" s="357"/>
      <c r="AG3194" s="446"/>
      <c r="AH3194" s="357"/>
      <c r="AI3194" s="357"/>
      <c r="AJ3194" s="357"/>
      <c r="AK3194" s="357"/>
      <c r="AL3194" s="357"/>
      <c r="AM3194" s="357"/>
    </row>
    <row r="3195" spans="5:39" x14ac:dyDescent="0.25">
      <c r="E3195" s="356"/>
      <c r="F3195" s="356"/>
      <c r="G3195" s="356"/>
      <c r="H3195" s="356"/>
      <c r="I3195" s="356"/>
      <c r="J3195" s="357"/>
      <c r="K3195" s="357"/>
      <c r="L3195" s="357"/>
      <c r="M3195" s="357"/>
      <c r="N3195" s="358"/>
      <c r="O3195" s="358"/>
      <c r="P3195" s="358"/>
      <c r="Q3195" s="358"/>
      <c r="R3195" s="358"/>
      <c r="S3195" s="358"/>
      <c r="T3195" s="359"/>
      <c r="U3195" s="360"/>
      <c r="V3195" s="360"/>
      <c r="W3195" s="357"/>
      <c r="X3195" s="357"/>
      <c r="Y3195" s="446"/>
      <c r="Z3195" s="443"/>
      <c r="AA3195" s="446"/>
      <c r="AB3195" s="357"/>
      <c r="AC3195" s="357"/>
      <c r="AD3195" s="357"/>
      <c r="AE3195" s="357"/>
      <c r="AF3195" s="357"/>
      <c r="AG3195" s="446"/>
      <c r="AH3195" s="357"/>
      <c r="AI3195" s="357"/>
      <c r="AJ3195" s="357"/>
      <c r="AK3195" s="357"/>
      <c r="AL3195" s="357"/>
      <c r="AM3195" s="357"/>
    </row>
    <row r="3196" spans="5:39" x14ac:dyDescent="0.25">
      <c r="E3196" s="356"/>
      <c r="F3196" s="356"/>
      <c r="G3196" s="356"/>
      <c r="H3196" s="356"/>
      <c r="I3196" s="356"/>
      <c r="J3196" s="357"/>
      <c r="K3196" s="357"/>
      <c r="L3196" s="357"/>
      <c r="M3196" s="357"/>
      <c r="N3196" s="358"/>
      <c r="O3196" s="358"/>
      <c r="P3196" s="358"/>
      <c r="Q3196" s="358"/>
      <c r="R3196" s="358"/>
      <c r="S3196" s="358"/>
      <c r="T3196" s="359"/>
      <c r="U3196" s="360"/>
      <c r="V3196" s="360"/>
      <c r="W3196" s="357"/>
      <c r="X3196" s="357"/>
      <c r="Y3196" s="446"/>
      <c r="Z3196" s="443"/>
      <c r="AA3196" s="446"/>
      <c r="AB3196" s="357"/>
      <c r="AC3196" s="357"/>
      <c r="AD3196" s="357"/>
      <c r="AE3196" s="357"/>
      <c r="AF3196" s="357"/>
      <c r="AG3196" s="446"/>
      <c r="AH3196" s="357"/>
      <c r="AI3196" s="357"/>
      <c r="AJ3196" s="357"/>
      <c r="AK3196" s="357"/>
      <c r="AL3196" s="357"/>
      <c r="AM3196" s="357"/>
    </row>
    <row r="3197" spans="5:39" x14ac:dyDescent="0.25">
      <c r="E3197" s="356"/>
      <c r="F3197" s="356"/>
      <c r="G3197" s="356"/>
      <c r="H3197" s="356"/>
      <c r="I3197" s="356"/>
      <c r="J3197" s="357"/>
      <c r="K3197" s="357"/>
      <c r="L3197" s="357"/>
      <c r="M3197" s="357"/>
      <c r="N3197" s="358"/>
      <c r="O3197" s="358"/>
      <c r="P3197" s="358"/>
      <c r="Q3197" s="358"/>
      <c r="R3197" s="358"/>
      <c r="S3197" s="358"/>
      <c r="T3197" s="359"/>
      <c r="U3197" s="360"/>
      <c r="V3197" s="360"/>
      <c r="W3197" s="357"/>
      <c r="X3197" s="357"/>
      <c r="Y3197" s="446"/>
      <c r="Z3197" s="443"/>
      <c r="AA3197" s="446"/>
      <c r="AB3197" s="357"/>
      <c r="AC3197" s="357"/>
      <c r="AD3197" s="357"/>
      <c r="AE3197" s="357"/>
      <c r="AF3197" s="357"/>
      <c r="AG3197" s="446"/>
      <c r="AH3197" s="357"/>
      <c r="AI3197" s="357"/>
      <c r="AJ3197" s="357"/>
      <c r="AK3197" s="357"/>
      <c r="AL3197" s="357"/>
      <c r="AM3197" s="357"/>
    </row>
    <row r="3198" spans="5:39" x14ac:dyDescent="0.25">
      <c r="E3198" s="356"/>
      <c r="F3198" s="356"/>
      <c r="G3198" s="356"/>
      <c r="H3198" s="356"/>
      <c r="I3198" s="356"/>
      <c r="J3198" s="357"/>
      <c r="K3198" s="357"/>
      <c r="L3198" s="357"/>
      <c r="M3198" s="357"/>
      <c r="N3198" s="358"/>
      <c r="O3198" s="358"/>
      <c r="P3198" s="358"/>
      <c r="Q3198" s="358"/>
      <c r="R3198" s="358"/>
      <c r="S3198" s="358"/>
      <c r="T3198" s="359"/>
      <c r="U3198" s="360"/>
      <c r="V3198" s="360"/>
      <c r="W3198" s="357"/>
      <c r="X3198" s="357"/>
      <c r="Y3198" s="446"/>
      <c r="Z3198" s="443"/>
      <c r="AA3198" s="446"/>
      <c r="AB3198" s="357"/>
      <c r="AC3198" s="357"/>
      <c r="AD3198" s="357"/>
      <c r="AE3198" s="357"/>
      <c r="AF3198" s="357"/>
      <c r="AG3198" s="446"/>
      <c r="AH3198" s="357"/>
      <c r="AI3198" s="357"/>
      <c r="AJ3198" s="357"/>
      <c r="AK3198" s="357"/>
      <c r="AL3198" s="357"/>
      <c r="AM3198" s="357"/>
    </row>
    <row r="3199" spans="5:39" x14ac:dyDescent="0.25">
      <c r="E3199" s="356"/>
      <c r="F3199" s="356"/>
      <c r="G3199" s="356"/>
      <c r="H3199" s="356"/>
      <c r="I3199" s="356"/>
      <c r="J3199" s="357"/>
      <c r="K3199" s="357"/>
      <c r="L3199" s="357"/>
      <c r="M3199" s="357"/>
      <c r="N3199" s="358"/>
      <c r="O3199" s="358"/>
      <c r="P3199" s="358"/>
      <c r="Q3199" s="358"/>
      <c r="R3199" s="358"/>
      <c r="S3199" s="358"/>
      <c r="T3199" s="359"/>
      <c r="U3199" s="360"/>
      <c r="V3199" s="360"/>
      <c r="W3199" s="357"/>
      <c r="X3199" s="357"/>
      <c r="Y3199" s="446"/>
      <c r="Z3199" s="443"/>
      <c r="AA3199" s="446"/>
      <c r="AB3199" s="357"/>
      <c r="AC3199" s="357"/>
      <c r="AD3199" s="357"/>
      <c r="AE3199" s="357"/>
      <c r="AF3199" s="357"/>
      <c r="AG3199" s="446"/>
      <c r="AH3199" s="357"/>
      <c r="AI3199" s="357"/>
      <c r="AJ3199" s="357"/>
      <c r="AK3199" s="357"/>
      <c r="AL3199" s="357"/>
      <c r="AM3199" s="357"/>
    </row>
    <row r="3200" spans="5:39" x14ac:dyDescent="0.25">
      <c r="E3200" s="356"/>
      <c r="F3200" s="356"/>
      <c r="G3200" s="356"/>
      <c r="H3200" s="356"/>
      <c r="I3200" s="356"/>
      <c r="J3200" s="357"/>
      <c r="K3200" s="357"/>
      <c r="L3200" s="357"/>
      <c r="M3200" s="357"/>
      <c r="N3200" s="358"/>
      <c r="O3200" s="358"/>
      <c r="P3200" s="358"/>
      <c r="Q3200" s="358"/>
      <c r="R3200" s="358"/>
      <c r="S3200" s="358"/>
      <c r="T3200" s="359"/>
      <c r="U3200" s="360"/>
      <c r="V3200" s="360"/>
      <c r="W3200" s="357"/>
      <c r="X3200" s="357"/>
      <c r="Y3200" s="446"/>
      <c r="Z3200" s="443"/>
      <c r="AA3200" s="446"/>
      <c r="AB3200" s="357"/>
      <c r="AC3200" s="357"/>
      <c r="AD3200" s="357"/>
      <c r="AE3200" s="357"/>
      <c r="AF3200" s="357"/>
      <c r="AG3200" s="446"/>
      <c r="AH3200" s="357"/>
      <c r="AI3200" s="357"/>
      <c r="AJ3200" s="357"/>
      <c r="AK3200" s="357"/>
      <c r="AL3200" s="357"/>
      <c r="AM3200" s="357"/>
    </row>
    <row r="3201" spans="5:39" x14ac:dyDescent="0.25">
      <c r="E3201" s="356"/>
      <c r="F3201" s="356"/>
      <c r="G3201" s="356"/>
      <c r="H3201" s="356"/>
      <c r="I3201" s="356"/>
      <c r="J3201" s="357"/>
      <c r="K3201" s="357"/>
      <c r="L3201" s="357"/>
      <c r="M3201" s="357"/>
      <c r="N3201" s="358"/>
      <c r="O3201" s="358"/>
      <c r="P3201" s="358"/>
      <c r="Q3201" s="358"/>
      <c r="R3201" s="358"/>
      <c r="S3201" s="358"/>
      <c r="T3201" s="359"/>
      <c r="U3201" s="360"/>
      <c r="V3201" s="360"/>
      <c r="W3201" s="357"/>
      <c r="X3201" s="357"/>
      <c r="Y3201" s="446"/>
      <c r="Z3201" s="443"/>
      <c r="AA3201" s="446"/>
      <c r="AB3201" s="357"/>
      <c r="AC3201" s="357"/>
      <c r="AD3201" s="357"/>
      <c r="AE3201" s="357"/>
      <c r="AF3201" s="357"/>
      <c r="AG3201" s="446"/>
      <c r="AH3201" s="357"/>
      <c r="AI3201" s="357"/>
      <c r="AJ3201" s="357"/>
      <c r="AK3201" s="357"/>
      <c r="AL3201" s="357"/>
      <c r="AM3201" s="357"/>
    </row>
    <row r="3202" spans="5:39" x14ac:dyDescent="0.25">
      <c r="E3202" s="356"/>
      <c r="F3202" s="356"/>
      <c r="G3202" s="356"/>
      <c r="H3202" s="356"/>
      <c r="I3202" s="356"/>
      <c r="J3202" s="357"/>
      <c r="K3202" s="357"/>
      <c r="L3202" s="357"/>
      <c r="M3202" s="357"/>
      <c r="N3202" s="358"/>
      <c r="O3202" s="358"/>
      <c r="P3202" s="358"/>
      <c r="Q3202" s="358"/>
      <c r="R3202" s="358"/>
      <c r="S3202" s="358"/>
      <c r="T3202" s="359"/>
      <c r="U3202" s="360"/>
      <c r="V3202" s="360"/>
      <c r="W3202" s="357"/>
      <c r="X3202" s="357"/>
      <c r="Y3202" s="446"/>
      <c r="Z3202" s="443"/>
      <c r="AA3202" s="446"/>
      <c r="AB3202" s="357"/>
      <c r="AC3202" s="357"/>
      <c r="AD3202" s="357"/>
      <c r="AE3202" s="357"/>
      <c r="AF3202" s="357"/>
      <c r="AG3202" s="446"/>
      <c r="AH3202" s="357"/>
      <c r="AI3202" s="357"/>
      <c r="AJ3202" s="357"/>
      <c r="AK3202" s="357"/>
      <c r="AL3202" s="357"/>
      <c r="AM3202" s="357"/>
    </row>
    <row r="3203" spans="5:39" x14ac:dyDescent="0.25">
      <c r="E3203" s="356"/>
      <c r="F3203" s="356"/>
      <c r="G3203" s="356"/>
      <c r="H3203" s="356"/>
      <c r="I3203" s="356"/>
      <c r="J3203" s="357"/>
      <c r="K3203" s="357"/>
      <c r="L3203" s="357"/>
      <c r="M3203" s="357"/>
      <c r="N3203" s="358"/>
      <c r="O3203" s="358"/>
      <c r="P3203" s="358"/>
      <c r="Q3203" s="358"/>
      <c r="R3203" s="358"/>
      <c r="S3203" s="358"/>
      <c r="T3203" s="359"/>
      <c r="U3203" s="360"/>
      <c r="V3203" s="360"/>
      <c r="W3203" s="357"/>
      <c r="X3203" s="357"/>
      <c r="Y3203" s="446"/>
      <c r="Z3203" s="443"/>
      <c r="AA3203" s="446"/>
      <c r="AB3203" s="357"/>
      <c r="AC3203" s="357"/>
      <c r="AD3203" s="357"/>
      <c r="AE3203" s="357"/>
      <c r="AF3203" s="357"/>
      <c r="AG3203" s="446"/>
      <c r="AH3203" s="357"/>
      <c r="AI3203" s="357"/>
      <c r="AJ3203" s="357"/>
      <c r="AK3203" s="357"/>
      <c r="AL3203" s="357"/>
      <c r="AM3203" s="357"/>
    </row>
    <row r="3204" spans="5:39" x14ac:dyDescent="0.25">
      <c r="E3204" s="356"/>
      <c r="F3204" s="356"/>
      <c r="G3204" s="356"/>
      <c r="H3204" s="356"/>
      <c r="I3204" s="356"/>
      <c r="J3204" s="357"/>
      <c r="K3204" s="357"/>
      <c r="L3204" s="357"/>
      <c r="M3204" s="357"/>
      <c r="N3204" s="358"/>
      <c r="O3204" s="358"/>
      <c r="P3204" s="358"/>
      <c r="Q3204" s="358"/>
      <c r="R3204" s="358"/>
      <c r="S3204" s="358"/>
      <c r="T3204" s="359"/>
      <c r="U3204" s="360"/>
      <c r="V3204" s="360"/>
      <c r="W3204" s="357"/>
      <c r="X3204" s="357"/>
      <c r="Y3204" s="446"/>
      <c r="Z3204" s="443"/>
      <c r="AA3204" s="446"/>
      <c r="AB3204" s="357"/>
      <c r="AC3204" s="357"/>
      <c r="AD3204" s="357"/>
      <c r="AE3204" s="357"/>
      <c r="AF3204" s="357"/>
      <c r="AG3204" s="446"/>
      <c r="AH3204" s="357"/>
      <c r="AI3204" s="357"/>
      <c r="AJ3204" s="357"/>
      <c r="AK3204" s="357"/>
      <c r="AL3204" s="357"/>
      <c r="AM3204" s="357"/>
    </row>
    <row r="3205" spans="5:39" x14ac:dyDescent="0.25">
      <c r="E3205" s="356"/>
      <c r="F3205" s="356"/>
      <c r="G3205" s="356"/>
      <c r="H3205" s="356"/>
      <c r="I3205" s="356"/>
      <c r="J3205" s="357"/>
      <c r="K3205" s="357"/>
      <c r="L3205" s="357"/>
      <c r="M3205" s="357"/>
      <c r="N3205" s="358"/>
      <c r="O3205" s="358"/>
      <c r="P3205" s="358"/>
      <c r="Q3205" s="358"/>
      <c r="R3205" s="358"/>
      <c r="S3205" s="358"/>
      <c r="T3205" s="359"/>
      <c r="U3205" s="360"/>
      <c r="V3205" s="360"/>
      <c r="W3205" s="357"/>
      <c r="X3205" s="357"/>
      <c r="Y3205" s="446"/>
      <c r="Z3205" s="443"/>
      <c r="AA3205" s="446"/>
      <c r="AB3205" s="357"/>
      <c r="AC3205" s="357"/>
      <c r="AD3205" s="357"/>
      <c r="AE3205" s="357"/>
      <c r="AF3205" s="357"/>
      <c r="AG3205" s="446"/>
      <c r="AH3205" s="357"/>
      <c r="AI3205" s="357"/>
      <c r="AJ3205" s="357"/>
      <c r="AK3205" s="357"/>
      <c r="AL3205" s="357"/>
      <c r="AM3205" s="357"/>
    </row>
    <row r="3206" spans="5:39" x14ac:dyDescent="0.25">
      <c r="E3206" s="356"/>
      <c r="F3206" s="356"/>
      <c r="G3206" s="356"/>
      <c r="H3206" s="356"/>
      <c r="I3206" s="356"/>
      <c r="J3206" s="357"/>
      <c r="K3206" s="357"/>
      <c r="L3206" s="357"/>
      <c r="M3206" s="357"/>
      <c r="N3206" s="358"/>
      <c r="O3206" s="358"/>
      <c r="P3206" s="358"/>
      <c r="Q3206" s="358"/>
      <c r="R3206" s="358"/>
      <c r="S3206" s="358"/>
      <c r="T3206" s="359"/>
      <c r="U3206" s="360"/>
      <c r="V3206" s="360"/>
      <c r="W3206" s="357"/>
      <c r="X3206" s="357"/>
      <c r="Y3206" s="446"/>
      <c r="Z3206" s="443"/>
      <c r="AA3206" s="446"/>
      <c r="AB3206" s="357"/>
      <c r="AC3206" s="357"/>
      <c r="AD3206" s="357"/>
      <c r="AE3206" s="357"/>
      <c r="AF3206" s="357"/>
      <c r="AG3206" s="446"/>
      <c r="AH3206" s="357"/>
      <c r="AI3206" s="357"/>
      <c r="AJ3206" s="357"/>
      <c r="AK3206" s="357"/>
      <c r="AL3206" s="357"/>
      <c r="AM3206" s="357"/>
    </row>
    <row r="3207" spans="5:39" x14ac:dyDescent="0.25">
      <c r="E3207" s="356"/>
      <c r="F3207" s="356"/>
      <c r="G3207" s="356"/>
      <c r="H3207" s="356"/>
      <c r="I3207" s="356"/>
      <c r="J3207" s="357"/>
      <c r="K3207" s="357"/>
      <c r="L3207" s="357"/>
      <c r="M3207" s="357"/>
      <c r="N3207" s="358"/>
      <c r="O3207" s="358"/>
      <c r="P3207" s="358"/>
      <c r="Q3207" s="358"/>
      <c r="R3207" s="358"/>
      <c r="S3207" s="358"/>
      <c r="T3207" s="359"/>
      <c r="U3207" s="360"/>
      <c r="V3207" s="360"/>
      <c r="W3207" s="357"/>
      <c r="X3207" s="357"/>
      <c r="Y3207" s="446"/>
      <c r="Z3207" s="443"/>
      <c r="AA3207" s="446"/>
      <c r="AB3207" s="357"/>
      <c r="AC3207" s="357"/>
      <c r="AD3207" s="357"/>
      <c r="AE3207" s="357"/>
      <c r="AF3207" s="357"/>
      <c r="AG3207" s="446"/>
      <c r="AH3207" s="357"/>
      <c r="AI3207" s="357"/>
      <c r="AJ3207" s="357"/>
      <c r="AK3207" s="357"/>
      <c r="AL3207" s="357"/>
      <c r="AM3207" s="357"/>
    </row>
    <row r="3208" spans="5:39" x14ac:dyDescent="0.25">
      <c r="E3208" s="356"/>
      <c r="F3208" s="356"/>
      <c r="G3208" s="356"/>
      <c r="H3208" s="356"/>
      <c r="I3208" s="356"/>
      <c r="J3208" s="357"/>
      <c r="K3208" s="357"/>
      <c r="L3208" s="357"/>
      <c r="M3208" s="357"/>
      <c r="N3208" s="358"/>
      <c r="O3208" s="358"/>
      <c r="P3208" s="358"/>
      <c r="Q3208" s="358"/>
      <c r="R3208" s="358"/>
      <c r="S3208" s="358"/>
      <c r="T3208" s="359"/>
      <c r="U3208" s="360"/>
      <c r="V3208" s="360"/>
      <c r="W3208" s="357"/>
      <c r="X3208" s="357"/>
      <c r="Y3208" s="446"/>
      <c r="Z3208" s="443"/>
      <c r="AA3208" s="446"/>
      <c r="AB3208" s="357"/>
      <c r="AC3208" s="357"/>
      <c r="AD3208" s="357"/>
      <c r="AE3208" s="357"/>
      <c r="AF3208" s="357"/>
      <c r="AG3208" s="446"/>
      <c r="AH3208" s="357"/>
      <c r="AI3208" s="357"/>
      <c r="AJ3208" s="357"/>
      <c r="AK3208" s="357"/>
      <c r="AL3208" s="357"/>
      <c r="AM3208" s="357"/>
    </row>
    <row r="3209" spans="5:39" x14ac:dyDescent="0.25">
      <c r="E3209" s="356"/>
      <c r="F3209" s="356"/>
      <c r="G3209" s="356"/>
      <c r="H3209" s="356"/>
      <c r="I3209" s="356"/>
      <c r="J3209" s="357"/>
      <c r="K3209" s="357"/>
      <c r="L3209" s="357"/>
      <c r="M3209" s="357"/>
      <c r="N3209" s="358"/>
      <c r="O3209" s="358"/>
      <c r="P3209" s="358"/>
      <c r="Q3209" s="358"/>
      <c r="R3209" s="358"/>
      <c r="S3209" s="358"/>
      <c r="T3209" s="359"/>
      <c r="U3209" s="360"/>
      <c r="V3209" s="360"/>
      <c r="W3209" s="357"/>
      <c r="X3209" s="357"/>
      <c r="Y3209" s="446"/>
      <c r="Z3209" s="443"/>
      <c r="AA3209" s="446"/>
      <c r="AB3209" s="357"/>
      <c r="AC3209" s="357"/>
      <c r="AD3209" s="357"/>
      <c r="AE3209" s="357"/>
      <c r="AF3209" s="357"/>
      <c r="AG3209" s="446"/>
      <c r="AH3209" s="357"/>
      <c r="AI3209" s="357"/>
      <c r="AJ3209" s="357"/>
      <c r="AK3209" s="357"/>
      <c r="AL3209" s="357"/>
      <c r="AM3209" s="357"/>
    </row>
    <row r="3210" spans="5:39" x14ac:dyDescent="0.25">
      <c r="E3210" s="356"/>
      <c r="F3210" s="356"/>
      <c r="G3210" s="356"/>
      <c r="H3210" s="356"/>
      <c r="I3210" s="356"/>
      <c r="J3210" s="357"/>
      <c r="K3210" s="357"/>
      <c r="L3210" s="357"/>
      <c r="M3210" s="357"/>
      <c r="N3210" s="358"/>
      <c r="O3210" s="358"/>
      <c r="P3210" s="358"/>
      <c r="Q3210" s="358"/>
      <c r="R3210" s="358"/>
      <c r="S3210" s="358"/>
      <c r="T3210" s="359"/>
      <c r="U3210" s="360"/>
      <c r="V3210" s="360"/>
      <c r="W3210" s="357"/>
      <c r="X3210" s="357"/>
      <c r="Y3210" s="446"/>
      <c r="Z3210" s="443"/>
      <c r="AA3210" s="446"/>
      <c r="AB3210" s="357"/>
      <c r="AC3210" s="357"/>
      <c r="AD3210" s="357"/>
      <c r="AE3210" s="357"/>
      <c r="AF3210" s="357"/>
      <c r="AG3210" s="446"/>
      <c r="AH3210" s="357"/>
      <c r="AI3210" s="357"/>
      <c r="AJ3210" s="357"/>
      <c r="AK3210" s="357"/>
      <c r="AL3210" s="357"/>
      <c r="AM3210" s="357"/>
    </row>
    <row r="3211" spans="5:39" x14ac:dyDescent="0.25">
      <c r="E3211" s="356"/>
      <c r="F3211" s="356"/>
      <c r="G3211" s="356"/>
      <c r="H3211" s="356"/>
      <c r="I3211" s="356"/>
      <c r="J3211" s="357"/>
      <c r="K3211" s="357"/>
      <c r="L3211" s="357"/>
      <c r="M3211" s="357"/>
      <c r="N3211" s="358"/>
      <c r="O3211" s="358"/>
      <c r="P3211" s="358"/>
      <c r="Q3211" s="358"/>
      <c r="R3211" s="358"/>
      <c r="S3211" s="358"/>
      <c r="T3211" s="359"/>
      <c r="U3211" s="360"/>
      <c r="V3211" s="360"/>
      <c r="W3211" s="357"/>
      <c r="X3211" s="357"/>
      <c r="Y3211" s="446"/>
      <c r="Z3211" s="443"/>
      <c r="AA3211" s="446"/>
      <c r="AB3211" s="357"/>
      <c r="AC3211" s="357"/>
      <c r="AD3211" s="357"/>
      <c r="AE3211" s="357"/>
      <c r="AF3211" s="357"/>
      <c r="AG3211" s="446"/>
      <c r="AH3211" s="357"/>
      <c r="AI3211" s="357"/>
      <c r="AJ3211" s="357"/>
      <c r="AK3211" s="357"/>
      <c r="AL3211" s="357"/>
      <c r="AM3211" s="357"/>
    </row>
    <row r="3212" spans="5:39" x14ac:dyDescent="0.25">
      <c r="E3212" s="356"/>
      <c r="F3212" s="356"/>
      <c r="G3212" s="356"/>
      <c r="H3212" s="356"/>
      <c r="I3212" s="356"/>
      <c r="J3212" s="357"/>
      <c r="K3212" s="357"/>
      <c r="L3212" s="357"/>
      <c r="M3212" s="357"/>
      <c r="N3212" s="358"/>
      <c r="O3212" s="358"/>
      <c r="P3212" s="358"/>
      <c r="Q3212" s="358"/>
      <c r="R3212" s="358"/>
      <c r="S3212" s="358"/>
      <c r="T3212" s="359"/>
      <c r="U3212" s="360"/>
      <c r="V3212" s="360"/>
      <c r="W3212" s="357"/>
      <c r="X3212" s="357"/>
      <c r="Y3212" s="446"/>
      <c r="Z3212" s="443"/>
      <c r="AA3212" s="446"/>
      <c r="AB3212" s="357"/>
      <c r="AC3212" s="357"/>
      <c r="AD3212" s="357"/>
      <c r="AE3212" s="357"/>
      <c r="AF3212" s="357"/>
      <c r="AG3212" s="446"/>
      <c r="AH3212" s="357"/>
      <c r="AI3212" s="357"/>
      <c r="AJ3212" s="357"/>
      <c r="AK3212" s="357"/>
      <c r="AL3212" s="357"/>
      <c r="AM3212" s="357"/>
    </row>
    <row r="3213" spans="5:39" x14ac:dyDescent="0.25">
      <c r="E3213" s="356"/>
      <c r="F3213" s="356"/>
      <c r="G3213" s="356"/>
      <c r="H3213" s="356"/>
      <c r="I3213" s="356"/>
      <c r="J3213" s="357"/>
      <c r="K3213" s="357"/>
      <c r="L3213" s="357"/>
      <c r="M3213" s="357"/>
      <c r="N3213" s="358"/>
      <c r="O3213" s="358"/>
      <c r="P3213" s="358"/>
      <c r="Q3213" s="358"/>
      <c r="R3213" s="358"/>
      <c r="S3213" s="358"/>
      <c r="T3213" s="359"/>
      <c r="U3213" s="360"/>
      <c r="V3213" s="360"/>
      <c r="W3213" s="357"/>
      <c r="X3213" s="357"/>
      <c r="Y3213" s="446"/>
      <c r="Z3213" s="443"/>
      <c r="AA3213" s="446"/>
      <c r="AB3213" s="357"/>
      <c r="AC3213" s="357"/>
      <c r="AD3213" s="357"/>
      <c r="AE3213" s="357"/>
      <c r="AF3213" s="357"/>
      <c r="AG3213" s="446"/>
      <c r="AH3213" s="357"/>
      <c r="AI3213" s="357"/>
      <c r="AJ3213" s="357"/>
      <c r="AK3213" s="357"/>
      <c r="AL3213" s="357"/>
      <c r="AM3213" s="357"/>
    </row>
    <row r="3214" spans="5:39" x14ac:dyDescent="0.25">
      <c r="E3214" s="356"/>
      <c r="F3214" s="356"/>
      <c r="G3214" s="356"/>
      <c r="H3214" s="356"/>
      <c r="I3214" s="356"/>
      <c r="J3214" s="357"/>
      <c r="K3214" s="357"/>
      <c r="L3214" s="357"/>
      <c r="M3214" s="357"/>
      <c r="N3214" s="358"/>
      <c r="O3214" s="358"/>
      <c r="P3214" s="358"/>
      <c r="Q3214" s="358"/>
      <c r="R3214" s="358"/>
      <c r="S3214" s="358"/>
      <c r="T3214" s="359"/>
      <c r="U3214" s="360"/>
      <c r="V3214" s="360"/>
      <c r="W3214" s="357"/>
      <c r="X3214" s="357"/>
      <c r="Y3214" s="446"/>
      <c r="Z3214" s="443"/>
      <c r="AA3214" s="446"/>
      <c r="AB3214" s="357"/>
      <c r="AC3214" s="357"/>
      <c r="AD3214" s="357"/>
      <c r="AE3214" s="357"/>
      <c r="AF3214" s="357"/>
      <c r="AG3214" s="446"/>
      <c r="AH3214" s="357"/>
      <c r="AI3214" s="357"/>
      <c r="AJ3214" s="357"/>
      <c r="AK3214" s="357"/>
      <c r="AL3214" s="357"/>
      <c r="AM3214" s="357"/>
    </row>
    <row r="3215" spans="5:39" x14ac:dyDescent="0.25">
      <c r="E3215" s="356"/>
      <c r="F3215" s="356"/>
      <c r="G3215" s="356"/>
      <c r="H3215" s="356"/>
      <c r="I3215" s="356"/>
      <c r="J3215" s="357"/>
      <c r="K3215" s="357"/>
      <c r="L3215" s="357"/>
      <c r="M3215" s="357"/>
      <c r="N3215" s="358"/>
      <c r="O3215" s="358"/>
      <c r="P3215" s="358"/>
      <c r="Q3215" s="358"/>
      <c r="R3215" s="358"/>
      <c r="S3215" s="358"/>
      <c r="T3215" s="359"/>
      <c r="U3215" s="360"/>
      <c r="V3215" s="360"/>
      <c r="W3215" s="357"/>
      <c r="X3215" s="357"/>
      <c r="Y3215" s="446"/>
      <c r="Z3215" s="443"/>
      <c r="AA3215" s="446"/>
      <c r="AB3215" s="357"/>
      <c r="AC3215" s="357"/>
      <c r="AD3215" s="357"/>
      <c r="AE3215" s="357"/>
      <c r="AF3215" s="357"/>
      <c r="AG3215" s="446"/>
      <c r="AH3215" s="357"/>
      <c r="AI3215" s="357"/>
      <c r="AJ3215" s="357"/>
      <c r="AK3215" s="357"/>
      <c r="AL3215" s="357"/>
      <c r="AM3215" s="357"/>
    </row>
    <row r="3216" spans="5:39" x14ac:dyDescent="0.25">
      <c r="E3216" s="356"/>
      <c r="F3216" s="356"/>
      <c r="G3216" s="356"/>
      <c r="H3216" s="356"/>
      <c r="I3216" s="356"/>
      <c r="J3216" s="357"/>
      <c r="K3216" s="357"/>
      <c r="L3216" s="357"/>
      <c r="M3216" s="357"/>
      <c r="N3216" s="358"/>
      <c r="O3216" s="358"/>
      <c r="P3216" s="358"/>
      <c r="Q3216" s="358"/>
      <c r="R3216" s="358"/>
      <c r="S3216" s="358"/>
      <c r="T3216" s="359"/>
      <c r="U3216" s="360"/>
      <c r="V3216" s="360"/>
      <c r="W3216" s="357"/>
      <c r="X3216" s="357"/>
      <c r="Y3216" s="446"/>
      <c r="Z3216" s="443"/>
      <c r="AA3216" s="446"/>
      <c r="AB3216" s="357"/>
      <c r="AC3216" s="357"/>
      <c r="AD3216" s="357"/>
      <c r="AE3216" s="357"/>
      <c r="AF3216" s="357"/>
      <c r="AG3216" s="446"/>
      <c r="AH3216" s="357"/>
      <c r="AI3216" s="357"/>
      <c r="AJ3216" s="357"/>
      <c r="AK3216" s="357"/>
      <c r="AL3216" s="357"/>
      <c r="AM3216" s="357"/>
    </row>
    <row r="3217" spans="5:39" x14ac:dyDescent="0.25">
      <c r="E3217" s="356"/>
      <c r="F3217" s="356"/>
      <c r="G3217" s="356"/>
      <c r="H3217" s="356"/>
      <c r="I3217" s="356"/>
      <c r="J3217" s="357"/>
      <c r="K3217" s="357"/>
      <c r="L3217" s="357"/>
      <c r="M3217" s="357"/>
      <c r="N3217" s="358"/>
      <c r="O3217" s="358"/>
      <c r="P3217" s="358"/>
      <c r="Q3217" s="358"/>
      <c r="R3217" s="358"/>
      <c r="S3217" s="358"/>
      <c r="T3217" s="359"/>
      <c r="U3217" s="360"/>
      <c r="V3217" s="360"/>
      <c r="W3217" s="357"/>
      <c r="X3217" s="357"/>
      <c r="Y3217" s="446"/>
      <c r="Z3217" s="443"/>
      <c r="AA3217" s="446"/>
      <c r="AB3217" s="357"/>
      <c r="AC3217" s="357"/>
      <c r="AD3217" s="357"/>
      <c r="AE3217" s="357"/>
      <c r="AF3217" s="357"/>
      <c r="AG3217" s="446"/>
      <c r="AH3217" s="357"/>
      <c r="AI3217" s="357"/>
      <c r="AJ3217" s="357"/>
      <c r="AK3217" s="357"/>
      <c r="AL3217" s="357"/>
      <c r="AM3217" s="357"/>
    </row>
    <row r="3218" spans="5:39" x14ac:dyDescent="0.25">
      <c r="E3218" s="356"/>
      <c r="F3218" s="356"/>
      <c r="G3218" s="356"/>
      <c r="H3218" s="356"/>
      <c r="I3218" s="356"/>
      <c r="J3218" s="357"/>
      <c r="K3218" s="357"/>
      <c r="L3218" s="357"/>
      <c r="M3218" s="357"/>
      <c r="N3218" s="358"/>
      <c r="O3218" s="358"/>
      <c r="P3218" s="358"/>
      <c r="Q3218" s="358"/>
      <c r="R3218" s="358"/>
      <c r="S3218" s="358"/>
      <c r="T3218" s="359"/>
      <c r="U3218" s="360"/>
      <c r="V3218" s="360"/>
      <c r="W3218" s="357"/>
      <c r="X3218" s="357"/>
      <c r="Y3218" s="446"/>
      <c r="Z3218" s="443"/>
      <c r="AA3218" s="446"/>
      <c r="AB3218" s="357"/>
      <c r="AC3218" s="357"/>
      <c r="AD3218" s="357"/>
      <c r="AE3218" s="357"/>
      <c r="AF3218" s="357"/>
      <c r="AG3218" s="446"/>
      <c r="AH3218" s="357"/>
      <c r="AI3218" s="357"/>
      <c r="AJ3218" s="357"/>
      <c r="AK3218" s="357"/>
      <c r="AL3218" s="357"/>
      <c r="AM3218" s="357"/>
    </row>
    <row r="3219" spans="5:39" x14ac:dyDescent="0.25">
      <c r="E3219" s="356"/>
      <c r="F3219" s="356"/>
      <c r="G3219" s="356"/>
      <c r="H3219" s="356"/>
      <c r="I3219" s="356"/>
      <c r="J3219" s="357"/>
      <c r="K3219" s="357"/>
      <c r="L3219" s="357"/>
      <c r="M3219" s="357"/>
      <c r="N3219" s="358"/>
      <c r="O3219" s="358"/>
      <c r="P3219" s="358"/>
      <c r="Q3219" s="358"/>
      <c r="R3219" s="358"/>
      <c r="S3219" s="358"/>
      <c r="T3219" s="359"/>
      <c r="U3219" s="360"/>
      <c r="V3219" s="360"/>
      <c r="W3219" s="357"/>
      <c r="X3219" s="357"/>
      <c r="Y3219" s="446"/>
      <c r="Z3219" s="443"/>
      <c r="AA3219" s="446"/>
      <c r="AB3219" s="357"/>
      <c r="AC3219" s="357"/>
      <c r="AD3219" s="357"/>
      <c r="AE3219" s="357"/>
      <c r="AF3219" s="357"/>
      <c r="AG3219" s="446"/>
      <c r="AH3219" s="357"/>
      <c r="AI3219" s="357"/>
      <c r="AJ3219" s="357"/>
      <c r="AK3219" s="357"/>
      <c r="AL3219" s="357"/>
      <c r="AM3219" s="357"/>
    </row>
    <row r="3220" spans="5:39" x14ac:dyDescent="0.25">
      <c r="E3220" s="356"/>
      <c r="F3220" s="356"/>
      <c r="G3220" s="356"/>
      <c r="H3220" s="356"/>
      <c r="I3220" s="356"/>
      <c r="J3220" s="357"/>
      <c r="K3220" s="357"/>
      <c r="L3220" s="357"/>
      <c r="M3220" s="357"/>
      <c r="N3220" s="358"/>
      <c r="O3220" s="358"/>
      <c r="P3220" s="358"/>
      <c r="Q3220" s="358"/>
      <c r="R3220" s="358"/>
      <c r="S3220" s="358"/>
      <c r="T3220" s="359"/>
      <c r="U3220" s="360"/>
      <c r="V3220" s="360"/>
      <c r="W3220" s="357"/>
      <c r="X3220" s="357"/>
      <c r="Y3220" s="446"/>
      <c r="Z3220" s="443"/>
      <c r="AA3220" s="446"/>
      <c r="AB3220" s="357"/>
      <c r="AC3220" s="357"/>
      <c r="AD3220" s="357"/>
      <c r="AE3220" s="357"/>
      <c r="AF3220" s="357"/>
      <c r="AG3220" s="446"/>
      <c r="AH3220" s="357"/>
      <c r="AI3220" s="357"/>
      <c r="AJ3220" s="357"/>
      <c r="AK3220" s="357"/>
      <c r="AL3220" s="357"/>
      <c r="AM3220" s="357"/>
    </row>
    <row r="3221" spans="5:39" x14ac:dyDescent="0.25">
      <c r="E3221" s="356"/>
      <c r="F3221" s="356"/>
      <c r="G3221" s="356"/>
      <c r="H3221" s="356"/>
      <c r="I3221" s="356"/>
      <c r="J3221" s="357"/>
      <c r="K3221" s="357"/>
      <c r="L3221" s="357"/>
      <c r="M3221" s="357"/>
      <c r="N3221" s="358"/>
      <c r="O3221" s="358"/>
      <c r="P3221" s="358"/>
      <c r="Q3221" s="358"/>
      <c r="R3221" s="358"/>
      <c r="S3221" s="358"/>
      <c r="T3221" s="359"/>
      <c r="U3221" s="360"/>
      <c r="V3221" s="360"/>
      <c r="W3221" s="357"/>
      <c r="X3221" s="357"/>
      <c r="Y3221" s="446"/>
      <c r="Z3221" s="443"/>
      <c r="AA3221" s="446"/>
      <c r="AB3221" s="357"/>
      <c r="AC3221" s="357"/>
      <c r="AD3221" s="357"/>
      <c r="AE3221" s="357"/>
      <c r="AF3221" s="357"/>
      <c r="AG3221" s="446"/>
      <c r="AH3221" s="357"/>
      <c r="AI3221" s="357"/>
      <c r="AJ3221" s="357"/>
      <c r="AK3221" s="357"/>
      <c r="AL3221" s="357"/>
      <c r="AM3221" s="357"/>
    </row>
    <row r="3222" spans="5:39" x14ac:dyDescent="0.25">
      <c r="E3222" s="356"/>
      <c r="F3222" s="356"/>
      <c r="G3222" s="356"/>
      <c r="H3222" s="356"/>
      <c r="I3222" s="356"/>
      <c r="J3222" s="357"/>
      <c r="K3222" s="357"/>
      <c r="L3222" s="357"/>
      <c r="M3222" s="357"/>
      <c r="N3222" s="358"/>
      <c r="O3222" s="358"/>
      <c r="P3222" s="358"/>
      <c r="Q3222" s="358"/>
      <c r="R3222" s="358"/>
      <c r="S3222" s="358"/>
      <c r="T3222" s="359"/>
      <c r="U3222" s="360"/>
      <c r="V3222" s="360"/>
      <c r="W3222" s="357"/>
      <c r="X3222" s="357"/>
      <c r="Y3222" s="446"/>
      <c r="Z3222" s="443"/>
      <c r="AA3222" s="446"/>
      <c r="AB3222" s="357"/>
      <c r="AC3222" s="357"/>
      <c r="AD3222" s="357"/>
      <c r="AE3222" s="357"/>
      <c r="AF3222" s="357"/>
      <c r="AG3222" s="446"/>
      <c r="AH3222" s="357"/>
      <c r="AI3222" s="357"/>
      <c r="AJ3222" s="357"/>
      <c r="AK3222" s="357"/>
      <c r="AL3222" s="357"/>
      <c r="AM3222" s="357"/>
    </row>
    <row r="3223" spans="5:39" x14ac:dyDescent="0.25">
      <c r="E3223" s="356"/>
      <c r="F3223" s="356"/>
      <c r="G3223" s="356"/>
      <c r="H3223" s="356"/>
      <c r="I3223" s="356"/>
      <c r="J3223" s="357"/>
      <c r="K3223" s="357"/>
      <c r="L3223" s="357"/>
      <c r="M3223" s="357"/>
      <c r="N3223" s="358"/>
      <c r="O3223" s="358"/>
      <c r="P3223" s="358"/>
      <c r="Q3223" s="358"/>
      <c r="R3223" s="358"/>
      <c r="S3223" s="358"/>
      <c r="T3223" s="359"/>
      <c r="U3223" s="360"/>
      <c r="V3223" s="360"/>
      <c r="W3223" s="357"/>
      <c r="X3223" s="357"/>
      <c r="Y3223" s="446"/>
      <c r="Z3223" s="443"/>
      <c r="AA3223" s="446"/>
      <c r="AB3223" s="357"/>
      <c r="AC3223" s="357"/>
      <c r="AD3223" s="357"/>
      <c r="AE3223" s="357"/>
      <c r="AF3223" s="357"/>
      <c r="AG3223" s="446"/>
      <c r="AH3223" s="357"/>
      <c r="AI3223" s="357"/>
      <c r="AJ3223" s="357"/>
      <c r="AK3223" s="357"/>
      <c r="AL3223" s="357"/>
      <c r="AM3223" s="357"/>
    </row>
    <row r="3224" spans="5:39" x14ac:dyDescent="0.25">
      <c r="E3224" s="356"/>
      <c r="F3224" s="356"/>
      <c r="G3224" s="356"/>
      <c r="H3224" s="356"/>
      <c r="I3224" s="356"/>
      <c r="J3224" s="357"/>
      <c r="K3224" s="357"/>
      <c r="L3224" s="357"/>
      <c r="M3224" s="357"/>
      <c r="N3224" s="358"/>
      <c r="O3224" s="358"/>
      <c r="P3224" s="358"/>
      <c r="Q3224" s="358"/>
      <c r="R3224" s="358"/>
      <c r="S3224" s="358"/>
      <c r="T3224" s="359"/>
      <c r="U3224" s="360"/>
      <c r="V3224" s="360"/>
      <c r="W3224" s="357"/>
      <c r="X3224" s="357"/>
      <c r="Y3224" s="446"/>
      <c r="Z3224" s="443"/>
      <c r="AA3224" s="446"/>
      <c r="AB3224" s="357"/>
      <c r="AC3224" s="357"/>
      <c r="AD3224" s="357"/>
      <c r="AE3224" s="357"/>
      <c r="AF3224" s="357"/>
      <c r="AG3224" s="446"/>
      <c r="AH3224" s="357"/>
      <c r="AI3224" s="357"/>
      <c r="AJ3224" s="357"/>
      <c r="AK3224" s="357"/>
      <c r="AL3224" s="357"/>
      <c r="AM3224" s="357"/>
    </row>
    <row r="3225" spans="5:39" x14ac:dyDescent="0.25">
      <c r="E3225" s="356"/>
      <c r="F3225" s="356"/>
      <c r="G3225" s="356"/>
      <c r="H3225" s="356"/>
      <c r="I3225" s="356"/>
      <c r="J3225" s="357"/>
      <c r="K3225" s="357"/>
      <c r="L3225" s="357"/>
      <c r="M3225" s="357"/>
      <c r="N3225" s="358"/>
      <c r="O3225" s="358"/>
      <c r="P3225" s="358"/>
      <c r="Q3225" s="358"/>
      <c r="R3225" s="358"/>
      <c r="S3225" s="358"/>
      <c r="T3225" s="359"/>
      <c r="U3225" s="360"/>
      <c r="V3225" s="360"/>
      <c r="W3225" s="357"/>
      <c r="X3225" s="357"/>
      <c r="Y3225" s="446"/>
      <c r="Z3225" s="443"/>
      <c r="AA3225" s="446"/>
      <c r="AB3225" s="357"/>
      <c r="AC3225" s="357"/>
      <c r="AD3225" s="357"/>
      <c r="AE3225" s="357"/>
      <c r="AF3225" s="357"/>
      <c r="AG3225" s="446"/>
      <c r="AH3225" s="357"/>
      <c r="AI3225" s="357"/>
      <c r="AJ3225" s="357"/>
      <c r="AK3225" s="357"/>
      <c r="AL3225" s="357"/>
      <c r="AM3225" s="357"/>
    </row>
    <row r="3226" spans="5:39" x14ac:dyDescent="0.25">
      <c r="E3226" s="356"/>
      <c r="F3226" s="356"/>
      <c r="G3226" s="356"/>
      <c r="H3226" s="356"/>
      <c r="I3226" s="356"/>
      <c r="J3226" s="357"/>
      <c r="K3226" s="357"/>
      <c r="L3226" s="357"/>
      <c r="M3226" s="357"/>
      <c r="N3226" s="358"/>
      <c r="O3226" s="358"/>
      <c r="P3226" s="358"/>
      <c r="Q3226" s="358"/>
      <c r="R3226" s="358"/>
      <c r="S3226" s="358"/>
      <c r="T3226" s="359"/>
      <c r="U3226" s="360"/>
      <c r="V3226" s="360"/>
      <c r="W3226" s="357"/>
      <c r="X3226" s="357"/>
      <c r="Y3226" s="446"/>
      <c r="Z3226" s="443"/>
      <c r="AA3226" s="446"/>
      <c r="AB3226" s="357"/>
      <c r="AC3226" s="357"/>
      <c r="AD3226" s="357"/>
      <c r="AE3226" s="357"/>
      <c r="AF3226" s="357"/>
      <c r="AG3226" s="446"/>
      <c r="AH3226" s="357"/>
      <c r="AI3226" s="357"/>
      <c r="AJ3226" s="357"/>
      <c r="AK3226" s="357"/>
      <c r="AL3226" s="357"/>
      <c r="AM3226" s="357"/>
    </row>
    <row r="3227" spans="5:39" x14ac:dyDescent="0.25">
      <c r="E3227" s="356"/>
      <c r="F3227" s="356"/>
      <c r="G3227" s="356"/>
      <c r="H3227" s="356"/>
      <c r="I3227" s="356"/>
      <c r="J3227" s="357"/>
      <c r="K3227" s="357"/>
      <c r="L3227" s="357"/>
      <c r="M3227" s="357"/>
      <c r="N3227" s="358"/>
      <c r="O3227" s="358"/>
      <c r="P3227" s="358"/>
      <c r="Q3227" s="358"/>
      <c r="R3227" s="358"/>
      <c r="S3227" s="358"/>
      <c r="T3227" s="359"/>
      <c r="U3227" s="360"/>
      <c r="V3227" s="360"/>
      <c r="W3227" s="357"/>
      <c r="X3227" s="357"/>
      <c r="Y3227" s="446"/>
      <c r="Z3227" s="443"/>
      <c r="AA3227" s="446"/>
      <c r="AB3227" s="357"/>
      <c r="AC3227" s="357"/>
      <c r="AD3227" s="357"/>
      <c r="AE3227" s="357"/>
      <c r="AF3227" s="357"/>
      <c r="AG3227" s="446"/>
      <c r="AH3227" s="357"/>
      <c r="AI3227" s="357"/>
      <c r="AJ3227" s="357"/>
      <c r="AK3227" s="357"/>
      <c r="AL3227" s="357"/>
      <c r="AM3227" s="357"/>
    </row>
    <row r="3228" spans="5:39" x14ac:dyDescent="0.25">
      <c r="E3228" s="356"/>
      <c r="F3228" s="356"/>
      <c r="G3228" s="356"/>
      <c r="H3228" s="356"/>
      <c r="I3228" s="356"/>
      <c r="J3228" s="357"/>
      <c r="K3228" s="357"/>
      <c r="L3228" s="357"/>
      <c r="M3228" s="357"/>
      <c r="N3228" s="358"/>
      <c r="O3228" s="358"/>
      <c r="P3228" s="358"/>
      <c r="Q3228" s="358"/>
      <c r="R3228" s="358"/>
      <c r="S3228" s="358"/>
      <c r="T3228" s="359"/>
      <c r="U3228" s="360"/>
      <c r="V3228" s="360"/>
      <c r="W3228" s="357"/>
      <c r="X3228" s="357"/>
      <c r="Y3228" s="446"/>
      <c r="Z3228" s="443"/>
      <c r="AA3228" s="446"/>
      <c r="AB3228" s="357"/>
      <c r="AC3228" s="357"/>
      <c r="AD3228" s="357"/>
      <c r="AE3228" s="357"/>
      <c r="AF3228" s="357"/>
      <c r="AG3228" s="446"/>
      <c r="AH3228" s="357"/>
      <c r="AI3228" s="357"/>
      <c r="AJ3228" s="357"/>
      <c r="AK3228" s="357"/>
      <c r="AL3228" s="357"/>
      <c r="AM3228" s="357"/>
    </row>
    <row r="3229" spans="5:39" x14ac:dyDescent="0.25">
      <c r="E3229" s="356"/>
      <c r="F3229" s="356"/>
      <c r="G3229" s="356"/>
      <c r="H3229" s="356"/>
      <c r="I3229" s="356"/>
      <c r="J3229" s="357"/>
      <c r="K3229" s="357"/>
      <c r="L3229" s="357"/>
      <c r="M3229" s="357"/>
      <c r="N3229" s="358"/>
      <c r="O3229" s="358"/>
      <c r="P3229" s="358"/>
      <c r="Q3229" s="358"/>
      <c r="R3229" s="358"/>
      <c r="S3229" s="358"/>
      <c r="T3229" s="359"/>
      <c r="U3229" s="360"/>
      <c r="V3229" s="360"/>
      <c r="W3229" s="357"/>
      <c r="X3229" s="357"/>
      <c r="Y3229" s="446"/>
      <c r="Z3229" s="443"/>
      <c r="AA3229" s="446"/>
      <c r="AB3229" s="357"/>
      <c r="AC3229" s="357"/>
      <c r="AD3229" s="357"/>
      <c r="AE3229" s="357"/>
      <c r="AF3229" s="357"/>
      <c r="AG3229" s="446"/>
      <c r="AH3229" s="357"/>
      <c r="AI3229" s="357"/>
      <c r="AJ3229" s="357"/>
      <c r="AK3229" s="357"/>
      <c r="AL3229" s="357"/>
      <c r="AM3229" s="357"/>
    </row>
    <row r="3230" spans="5:39" x14ac:dyDescent="0.25">
      <c r="E3230" s="356"/>
      <c r="F3230" s="356"/>
      <c r="G3230" s="356"/>
      <c r="H3230" s="356"/>
      <c r="I3230" s="356"/>
      <c r="J3230" s="357"/>
      <c r="K3230" s="357"/>
      <c r="L3230" s="357"/>
      <c r="M3230" s="357"/>
      <c r="N3230" s="358"/>
      <c r="O3230" s="358"/>
      <c r="P3230" s="358"/>
      <c r="Q3230" s="358"/>
      <c r="R3230" s="358"/>
      <c r="S3230" s="358"/>
      <c r="T3230" s="359"/>
      <c r="U3230" s="360"/>
      <c r="V3230" s="360"/>
      <c r="W3230" s="357"/>
      <c r="X3230" s="357"/>
      <c r="Y3230" s="446"/>
      <c r="Z3230" s="443"/>
      <c r="AA3230" s="446"/>
      <c r="AB3230" s="357"/>
      <c r="AC3230" s="357"/>
      <c r="AD3230" s="357"/>
      <c r="AE3230" s="357"/>
      <c r="AF3230" s="357"/>
      <c r="AG3230" s="446"/>
      <c r="AH3230" s="357"/>
      <c r="AI3230" s="357"/>
      <c r="AJ3230" s="357"/>
      <c r="AK3230" s="357"/>
      <c r="AL3230" s="357"/>
      <c r="AM3230" s="357"/>
    </row>
    <row r="3231" spans="5:39" x14ac:dyDescent="0.25">
      <c r="E3231" s="356"/>
      <c r="F3231" s="356"/>
      <c r="G3231" s="356"/>
      <c r="H3231" s="356"/>
      <c r="I3231" s="356"/>
      <c r="J3231" s="357"/>
      <c r="K3231" s="357"/>
      <c r="L3231" s="357"/>
      <c r="M3231" s="357"/>
      <c r="N3231" s="358"/>
      <c r="O3231" s="358"/>
      <c r="P3231" s="358"/>
      <c r="Q3231" s="358"/>
      <c r="R3231" s="358"/>
      <c r="S3231" s="358"/>
      <c r="T3231" s="359"/>
      <c r="U3231" s="360"/>
      <c r="V3231" s="360"/>
      <c r="W3231" s="357"/>
      <c r="X3231" s="357"/>
      <c r="Y3231" s="446"/>
      <c r="Z3231" s="443"/>
      <c r="AA3231" s="446"/>
      <c r="AB3231" s="357"/>
      <c r="AC3231" s="357"/>
      <c r="AD3231" s="357"/>
      <c r="AE3231" s="357"/>
      <c r="AF3231" s="357"/>
      <c r="AG3231" s="446"/>
      <c r="AH3231" s="357"/>
      <c r="AI3231" s="357"/>
      <c r="AJ3231" s="357"/>
      <c r="AK3231" s="357"/>
      <c r="AL3231" s="357"/>
      <c r="AM3231" s="357"/>
    </row>
    <row r="3232" spans="5:39" x14ac:dyDescent="0.25">
      <c r="E3232" s="356"/>
      <c r="F3232" s="356"/>
      <c r="G3232" s="356"/>
      <c r="H3232" s="356"/>
      <c r="I3232" s="356"/>
      <c r="J3232" s="357"/>
      <c r="K3232" s="357"/>
      <c r="L3232" s="357"/>
      <c r="M3232" s="357"/>
      <c r="N3232" s="358"/>
      <c r="O3232" s="358"/>
      <c r="P3232" s="358"/>
      <c r="Q3232" s="358"/>
      <c r="R3232" s="358"/>
      <c r="S3232" s="358"/>
      <c r="T3232" s="359"/>
      <c r="U3232" s="360"/>
      <c r="V3232" s="360"/>
      <c r="W3232" s="357"/>
      <c r="X3232" s="357"/>
      <c r="Y3232" s="446"/>
      <c r="Z3232" s="443"/>
      <c r="AA3232" s="446"/>
      <c r="AB3232" s="357"/>
      <c r="AC3232" s="357"/>
      <c r="AD3232" s="357"/>
      <c r="AE3232" s="357"/>
      <c r="AF3232" s="357"/>
      <c r="AG3232" s="446"/>
      <c r="AH3232" s="357"/>
      <c r="AI3232" s="357"/>
      <c r="AJ3232" s="357"/>
      <c r="AK3232" s="357"/>
      <c r="AL3232" s="357"/>
      <c r="AM3232" s="357"/>
    </row>
    <row r="3233" spans="5:39" x14ac:dyDescent="0.25">
      <c r="E3233" s="356"/>
      <c r="F3233" s="356"/>
      <c r="G3233" s="356"/>
      <c r="H3233" s="356"/>
      <c r="I3233" s="356"/>
      <c r="J3233" s="357"/>
      <c r="K3233" s="357"/>
      <c r="L3233" s="357"/>
      <c r="M3233" s="357"/>
      <c r="N3233" s="358"/>
      <c r="O3233" s="358"/>
      <c r="P3233" s="358"/>
      <c r="Q3233" s="358"/>
      <c r="R3233" s="358"/>
      <c r="S3233" s="358"/>
      <c r="T3233" s="359"/>
      <c r="U3233" s="360"/>
      <c r="V3233" s="360"/>
      <c r="W3233" s="357"/>
      <c r="X3233" s="357"/>
      <c r="Y3233" s="446"/>
      <c r="Z3233" s="443"/>
      <c r="AA3233" s="446"/>
      <c r="AB3233" s="357"/>
      <c r="AC3233" s="357"/>
      <c r="AD3233" s="357"/>
      <c r="AE3233" s="357"/>
      <c r="AF3233" s="357"/>
      <c r="AG3233" s="446"/>
      <c r="AH3233" s="357"/>
      <c r="AI3233" s="357"/>
      <c r="AJ3233" s="357"/>
      <c r="AK3233" s="357"/>
      <c r="AL3233" s="357"/>
      <c r="AM3233" s="357"/>
    </row>
    <row r="3234" spans="5:39" x14ac:dyDescent="0.25">
      <c r="E3234" s="356"/>
      <c r="F3234" s="356"/>
      <c r="G3234" s="356"/>
      <c r="H3234" s="356"/>
      <c r="I3234" s="356"/>
      <c r="J3234" s="357"/>
      <c r="K3234" s="357"/>
      <c r="L3234" s="357"/>
      <c r="M3234" s="357"/>
      <c r="N3234" s="358"/>
      <c r="O3234" s="358"/>
      <c r="P3234" s="358"/>
      <c r="Q3234" s="358"/>
      <c r="R3234" s="358"/>
      <c r="S3234" s="358"/>
      <c r="T3234" s="359"/>
      <c r="U3234" s="360"/>
      <c r="V3234" s="360"/>
      <c r="W3234" s="357"/>
      <c r="X3234" s="357"/>
      <c r="Y3234" s="446"/>
      <c r="Z3234" s="443"/>
      <c r="AA3234" s="446"/>
      <c r="AB3234" s="357"/>
      <c r="AC3234" s="357"/>
      <c r="AD3234" s="357"/>
      <c r="AE3234" s="357"/>
      <c r="AF3234" s="357"/>
      <c r="AG3234" s="446"/>
      <c r="AH3234" s="357"/>
      <c r="AI3234" s="357"/>
      <c r="AJ3234" s="357"/>
      <c r="AK3234" s="357"/>
      <c r="AL3234" s="357"/>
      <c r="AM3234" s="357"/>
    </row>
    <row r="3235" spans="5:39" x14ac:dyDescent="0.25">
      <c r="E3235" s="356"/>
      <c r="F3235" s="356"/>
      <c r="G3235" s="356"/>
      <c r="H3235" s="356"/>
      <c r="I3235" s="356"/>
      <c r="J3235" s="357"/>
      <c r="K3235" s="357"/>
      <c r="L3235" s="357"/>
      <c r="M3235" s="357"/>
      <c r="N3235" s="358"/>
      <c r="O3235" s="358"/>
      <c r="P3235" s="358"/>
      <c r="Q3235" s="358"/>
      <c r="R3235" s="358"/>
      <c r="S3235" s="358"/>
      <c r="T3235" s="359"/>
      <c r="U3235" s="360"/>
      <c r="V3235" s="360"/>
      <c r="W3235" s="357"/>
      <c r="X3235" s="357"/>
      <c r="Y3235" s="446"/>
      <c r="Z3235" s="443"/>
      <c r="AA3235" s="446"/>
      <c r="AB3235" s="357"/>
      <c r="AC3235" s="357"/>
      <c r="AD3235" s="357"/>
      <c r="AE3235" s="357"/>
      <c r="AF3235" s="357"/>
      <c r="AG3235" s="446"/>
      <c r="AH3235" s="357"/>
      <c r="AI3235" s="357"/>
      <c r="AJ3235" s="357"/>
      <c r="AK3235" s="357"/>
      <c r="AL3235" s="357"/>
      <c r="AM3235" s="357"/>
    </row>
    <row r="3236" spans="5:39" x14ac:dyDescent="0.25">
      <c r="E3236" s="356"/>
      <c r="F3236" s="356"/>
      <c r="G3236" s="356"/>
      <c r="H3236" s="356"/>
      <c r="I3236" s="356"/>
      <c r="J3236" s="357"/>
      <c r="K3236" s="357"/>
      <c r="L3236" s="357"/>
      <c r="M3236" s="357"/>
      <c r="N3236" s="358"/>
      <c r="O3236" s="358"/>
      <c r="P3236" s="358"/>
      <c r="Q3236" s="358"/>
      <c r="R3236" s="358"/>
      <c r="S3236" s="358"/>
      <c r="T3236" s="359"/>
      <c r="U3236" s="360"/>
      <c r="V3236" s="360"/>
      <c r="W3236" s="357"/>
      <c r="X3236" s="357"/>
      <c r="Y3236" s="446"/>
      <c r="Z3236" s="443"/>
      <c r="AA3236" s="446"/>
      <c r="AB3236" s="357"/>
      <c r="AC3236" s="357"/>
      <c r="AD3236" s="357"/>
      <c r="AE3236" s="357"/>
      <c r="AF3236" s="357"/>
      <c r="AG3236" s="446"/>
      <c r="AH3236" s="357"/>
      <c r="AI3236" s="357"/>
      <c r="AJ3236" s="357"/>
      <c r="AK3236" s="357"/>
      <c r="AL3236" s="357"/>
      <c r="AM3236" s="357"/>
    </row>
    <row r="3237" spans="5:39" x14ac:dyDescent="0.25">
      <c r="E3237" s="356"/>
      <c r="F3237" s="356"/>
      <c r="G3237" s="356"/>
      <c r="H3237" s="356"/>
      <c r="I3237" s="356"/>
      <c r="J3237" s="357"/>
      <c r="K3237" s="357"/>
      <c r="L3237" s="357"/>
      <c r="M3237" s="357"/>
      <c r="N3237" s="358"/>
      <c r="O3237" s="358"/>
      <c r="P3237" s="358"/>
      <c r="Q3237" s="358"/>
      <c r="R3237" s="358"/>
      <c r="S3237" s="358"/>
      <c r="T3237" s="359"/>
      <c r="U3237" s="360"/>
      <c r="V3237" s="360"/>
      <c r="W3237" s="357"/>
      <c r="X3237" s="357"/>
      <c r="Y3237" s="446"/>
      <c r="Z3237" s="443"/>
      <c r="AA3237" s="446"/>
      <c r="AB3237" s="357"/>
      <c r="AC3237" s="357"/>
      <c r="AD3237" s="357"/>
      <c r="AE3237" s="357"/>
      <c r="AF3237" s="357"/>
      <c r="AG3237" s="446"/>
      <c r="AH3237" s="357"/>
      <c r="AI3237" s="357"/>
      <c r="AJ3237" s="357"/>
      <c r="AK3237" s="357"/>
      <c r="AL3237" s="357"/>
      <c r="AM3237" s="357"/>
    </row>
    <row r="3238" spans="5:39" x14ac:dyDescent="0.25">
      <c r="E3238" s="356"/>
      <c r="F3238" s="356"/>
      <c r="G3238" s="356"/>
      <c r="H3238" s="356"/>
      <c r="I3238" s="356"/>
      <c r="J3238" s="357"/>
      <c r="K3238" s="357"/>
      <c r="L3238" s="357"/>
      <c r="M3238" s="357"/>
      <c r="N3238" s="358"/>
      <c r="O3238" s="358"/>
      <c r="P3238" s="358"/>
      <c r="Q3238" s="358"/>
      <c r="R3238" s="358"/>
      <c r="S3238" s="358"/>
      <c r="T3238" s="359"/>
      <c r="U3238" s="360"/>
      <c r="V3238" s="360"/>
      <c r="W3238" s="357"/>
      <c r="X3238" s="357"/>
      <c r="Y3238" s="446"/>
      <c r="Z3238" s="443"/>
      <c r="AA3238" s="446"/>
      <c r="AB3238" s="357"/>
      <c r="AC3238" s="357"/>
      <c r="AD3238" s="357"/>
      <c r="AE3238" s="357"/>
      <c r="AF3238" s="357"/>
      <c r="AG3238" s="446"/>
      <c r="AH3238" s="357"/>
      <c r="AI3238" s="357"/>
      <c r="AJ3238" s="357"/>
      <c r="AK3238" s="357"/>
      <c r="AL3238" s="357"/>
      <c r="AM3238" s="357"/>
    </row>
    <row r="3239" spans="5:39" x14ac:dyDescent="0.25">
      <c r="E3239" s="356"/>
      <c r="F3239" s="356"/>
      <c r="G3239" s="356"/>
      <c r="H3239" s="356"/>
      <c r="I3239" s="356"/>
      <c r="J3239" s="357"/>
      <c r="K3239" s="357"/>
      <c r="L3239" s="357"/>
      <c r="M3239" s="357"/>
      <c r="N3239" s="358"/>
      <c r="O3239" s="358"/>
      <c r="P3239" s="358"/>
      <c r="Q3239" s="358"/>
      <c r="R3239" s="358"/>
      <c r="S3239" s="358"/>
      <c r="T3239" s="359"/>
      <c r="U3239" s="360"/>
      <c r="V3239" s="360"/>
      <c r="W3239" s="357"/>
      <c r="X3239" s="357"/>
      <c r="Y3239" s="446"/>
      <c r="Z3239" s="443"/>
      <c r="AA3239" s="446"/>
      <c r="AB3239" s="357"/>
      <c r="AC3239" s="357"/>
      <c r="AD3239" s="357"/>
      <c r="AE3239" s="357"/>
      <c r="AF3239" s="357"/>
      <c r="AG3239" s="446"/>
      <c r="AH3239" s="357"/>
      <c r="AI3239" s="357"/>
      <c r="AJ3239" s="357"/>
      <c r="AK3239" s="357"/>
      <c r="AL3239" s="357"/>
      <c r="AM3239" s="357"/>
    </row>
    <row r="3240" spans="5:39" x14ac:dyDescent="0.25">
      <c r="E3240" s="356"/>
      <c r="F3240" s="356"/>
      <c r="G3240" s="356"/>
      <c r="H3240" s="356"/>
      <c r="I3240" s="356"/>
      <c r="J3240" s="357"/>
      <c r="K3240" s="357"/>
      <c r="L3240" s="357"/>
      <c r="M3240" s="357"/>
      <c r="N3240" s="358"/>
      <c r="O3240" s="358"/>
      <c r="P3240" s="358"/>
      <c r="Q3240" s="358"/>
      <c r="R3240" s="358"/>
      <c r="S3240" s="358"/>
      <c r="T3240" s="359"/>
      <c r="U3240" s="360"/>
      <c r="V3240" s="360"/>
      <c r="W3240" s="357"/>
      <c r="X3240" s="357"/>
      <c r="Y3240" s="446"/>
      <c r="Z3240" s="443"/>
      <c r="AA3240" s="446"/>
      <c r="AB3240" s="357"/>
      <c r="AC3240" s="357"/>
      <c r="AD3240" s="357"/>
      <c r="AE3240" s="357"/>
      <c r="AF3240" s="357"/>
      <c r="AG3240" s="446"/>
      <c r="AH3240" s="357"/>
      <c r="AI3240" s="357"/>
      <c r="AJ3240" s="357"/>
      <c r="AK3240" s="357"/>
      <c r="AL3240" s="357"/>
      <c r="AM3240" s="357"/>
    </row>
    <row r="3241" spans="5:39" x14ac:dyDescent="0.25">
      <c r="E3241" s="356"/>
      <c r="F3241" s="356"/>
      <c r="G3241" s="356"/>
      <c r="H3241" s="356"/>
      <c r="I3241" s="356"/>
      <c r="J3241" s="357"/>
      <c r="K3241" s="357"/>
      <c r="L3241" s="357"/>
      <c r="M3241" s="357"/>
      <c r="N3241" s="358"/>
      <c r="O3241" s="358"/>
      <c r="P3241" s="358"/>
      <c r="Q3241" s="358"/>
      <c r="R3241" s="358"/>
      <c r="S3241" s="358"/>
      <c r="T3241" s="359"/>
      <c r="U3241" s="360"/>
      <c r="V3241" s="360"/>
      <c r="W3241" s="357"/>
      <c r="X3241" s="357"/>
      <c r="Y3241" s="446"/>
      <c r="Z3241" s="443"/>
      <c r="AA3241" s="446"/>
      <c r="AB3241" s="357"/>
      <c r="AC3241" s="357"/>
      <c r="AD3241" s="357"/>
      <c r="AE3241" s="357"/>
      <c r="AF3241" s="357"/>
      <c r="AG3241" s="446"/>
      <c r="AH3241" s="357"/>
      <c r="AI3241" s="357"/>
      <c r="AJ3241" s="357"/>
      <c r="AK3241" s="357"/>
      <c r="AL3241" s="357"/>
      <c r="AM3241" s="357"/>
    </row>
    <row r="3242" spans="5:39" x14ac:dyDescent="0.25">
      <c r="E3242" s="356"/>
      <c r="F3242" s="356"/>
      <c r="G3242" s="356"/>
      <c r="H3242" s="356"/>
      <c r="I3242" s="356"/>
      <c r="J3242" s="357"/>
      <c r="K3242" s="357"/>
      <c r="L3242" s="357"/>
      <c r="M3242" s="357"/>
      <c r="N3242" s="358"/>
      <c r="O3242" s="358"/>
      <c r="P3242" s="358"/>
      <c r="Q3242" s="358"/>
      <c r="R3242" s="358"/>
      <c r="S3242" s="358"/>
      <c r="T3242" s="359"/>
      <c r="U3242" s="360"/>
      <c r="V3242" s="360"/>
      <c r="W3242" s="357"/>
      <c r="X3242" s="357"/>
      <c r="Y3242" s="446"/>
      <c r="Z3242" s="443"/>
      <c r="AA3242" s="446"/>
      <c r="AB3242" s="357"/>
      <c r="AC3242" s="357"/>
      <c r="AD3242" s="357"/>
      <c r="AE3242" s="357"/>
      <c r="AF3242" s="357"/>
      <c r="AG3242" s="446"/>
      <c r="AH3242" s="357"/>
      <c r="AI3242" s="357"/>
      <c r="AJ3242" s="357"/>
      <c r="AK3242" s="357"/>
      <c r="AL3242" s="357"/>
      <c r="AM3242" s="357"/>
    </row>
    <row r="3243" spans="5:39" x14ac:dyDescent="0.25">
      <c r="E3243" s="356"/>
      <c r="F3243" s="356"/>
      <c r="G3243" s="356"/>
      <c r="H3243" s="356"/>
      <c r="I3243" s="356"/>
      <c r="J3243" s="357"/>
      <c r="K3243" s="357"/>
      <c r="L3243" s="357"/>
      <c r="M3243" s="357"/>
      <c r="N3243" s="358"/>
      <c r="O3243" s="358"/>
      <c r="P3243" s="358"/>
      <c r="Q3243" s="358"/>
      <c r="R3243" s="358"/>
      <c r="S3243" s="358"/>
      <c r="T3243" s="359"/>
      <c r="U3243" s="360"/>
      <c r="V3243" s="360"/>
      <c r="W3243" s="357"/>
      <c r="X3243" s="357"/>
      <c r="Y3243" s="446"/>
      <c r="Z3243" s="443"/>
      <c r="AA3243" s="446"/>
      <c r="AB3243" s="357"/>
      <c r="AC3243" s="357"/>
      <c r="AD3243" s="357"/>
      <c r="AE3243" s="357"/>
      <c r="AF3243" s="357"/>
      <c r="AG3243" s="446"/>
      <c r="AH3243" s="357"/>
      <c r="AI3243" s="357"/>
      <c r="AJ3243" s="357"/>
      <c r="AK3243" s="357"/>
      <c r="AL3243" s="357"/>
      <c r="AM3243" s="357"/>
    </row>
    <row r="3244" spans="5:39" x14ac:dyDescent="0.25">
      <c r="E3244" s="356"/>
      <c r="F3244" s="356"/>
      <c r="G3244" s="356"/>
      <c r="H3244" s="356"/>
      <c r="I3244" s="356"/>
      <c r="J3244" s="357"/>
      <c r="K3244" s="357"/>
      <c r="L3244" s="357"/>
      <c r="M3244" s="357"/>
      <c r="N3244" s="358"/>
      <c r="O3244" s="358"/>
      <c r="P3244" s="358"/>
      <c r="Q3244" s="358"/>
      <c r="R3244" s="358"/>
      <c r="S3244" s="358"/>
      <c r="T3244" s="359"/>
      <c r="U3244" s="360"/>
      <c r="V3244" s="360"/>
      <c r="W3244" s="357"/>
      <c r="X3244" s="357"/>
      <c r="Y3244" s="446"/>
      <c r="Z3244" s="443"/>
      <c r="AA3244" s="446"/>
      <c r="AB3244" s="357"/>
      <c r="AC3244" s="357"/>
      <c r="AD3244" s="357"/>
      <c r="AE3244" s="357"/>
      <c r="AF3244" s="357"/>
      <c r="AG3244" s="446"/>
      <c r="AH3244" s="357"/>
      <c r="AI3244" s="357"/>
      <c r="AJ3244" s="357"/>
      <c r="AK3244" s="357"/>
      <c r="AL3244" s="357"/>
      <c r="AM3244" s="357"/>
    </row>
    <row r="3245" spans="5:39" x14ac:dyDescent="0.25">
      <c r="E3245" s="356"/>
      <c r="F3245" s="356"/>
      <c r="G3245" s="356"/>
      <c r="H3245" s="356"/>
      <c r="I3245" s="356"/>
      <c r="J3245" s="357"/>
      <c r="K3245" s="357"/>
      <c r="L3245" s="357"/>
      <c r="M3245" s="357"/>
      <c r="N3245" s="358"/>
      <c r="O3245" s="358"/>
      <c r="P3245" s="358"/>
      <c r="Q3245" s="358"/>
      <c r="R3245" s="358"/>
      <c r="S3245" s="358"/>
      <c r="T3245" s="359"/>
      <c r="U3245" s="360"/>
      <c r="V3245" s="360"/>
      <c r="W3245" s="357"/>
      <c r="X3245" s="357"/>
      <c r="Y3245" s="446"/>
      <c r="Z3245" s="443"/>
      <c r="AA3245" s="446"/>
      <c r="AB3245" s="357"/>
      <c r="AC3245" s="357"/>
      <c r="AD3245" s="357"/>
      <c r="AE3245" s="357"/>
      <c r="AF3245" s="357"/>
      <c r="AG3245" s="446"/>
      <c r="AH3245" s="357"/>
      <c r="AI3245" s="357"/>
      <c r="AJ3245" s="357"/>
      <c r="AK3245" s="357"/>
      <c r="AL3245" s="357"/>
      <c r="AM3245" s="357"/>
    </row>
    <row r="3246" spans="5:39" x14ac:dyDescent="0.25">
      <c r="E3246" s="356"/>
      <c r="F3246" s="356"/>
      <c r="G3246" s="356"/>
      <c r="H3246" s="356"/>
      <c r="I3246" s="356"/>
      <c r="J3246" s="357"/>
      <c r="K3246" s="357"/>
      <c r="L3246" s="357"/>
      <c r="M3246" s="357"/>
      <c r="N3246" s="358"/>
      <c r="O3246" s="358"/>
      <c r="P3246" s="358"/>
      <c r="Q3246" s="358"/>
      <c r="R3246" s="358"/>
      <c r="S3246" s="358"/>
      <c r="T3246" s="359"/>
      <c r="U3246" s="360"/>
      <c r="V3246" s="360"/>
      <c r="W3246" s="357"/>
      <c r="X3246" s="357"/>
      <c r="Y3246" s="446"/>
      <c r="Z3246" s="443"/>
      <c r="AA3246" s="446"/>
      <c r="AB3246" s="357"/>
      <c r="AC3246" s="357"/>
      <c r="AD3246" s="357"/>
      <c r="AE3246" s="357"/>
      <c r="AF3246" s="357"/>
      <c r="AG3246" s="446"/>
      <c r="AH3246" s="357"/>
      <c r="AI3246" s="357"/>
      <c r="AJ3246" s="357"/>
      <c r="AK3246" s="357"/>
      <c r="AL3246" s="357"/>
      <c r="AM3246" s="357"/>
    </row>
    <row r="3247" spans="5:39" x14ac:dyDescent="0.25">
      <c r="E3247" s="356"/>
      <c r="F3247" s="356"/>
      <c r="G3247" s="356"/>
      <c r="H3247" s="356"/>
      <c r="I3247" s="356"/>
      <c r="J3247" s="357"/>
      <c r="K3247" s="357"/>
      <c r="L3247" s="357"/>
      <c r="M3247" s="357"/>
      <c r="N3247" s="358"/>
      <c r="O3247" s="358"/>
      <c r="P3247" s="358"/>
      <c r="Q3247" s="358"/>
      <c r="R3247" s="358"/>
      <c r="S3247" s="358"/>
      <c r="T3247" s="359"/>
      <c r="U3247" s="360"/>
      <c r="V3247" s="360"/>
      <c r="W3247" s="357"/>
      <c r="X3247" s="357"/>
      <c r="Y3247" s="446"/>
      <c r="Z3247" s="443"/>
      <c r="AA3247" s="446"/>
      <c r="AB3247" s="357"/>
      <c r="AC3247" s="357"/>
      <c r="AD3247" s="357"/>
      <c r="AE3247" s="357"/>
      <c r="AF3247" s="357"/>
      <c r="AG3247" s="446"/>
      <c r="AH3247" s="357"/>
      <c r="AI3247" s="357"/>
      <c r="AJ3247" s="357"/>
      <c r="AK3247" s="357"/>
      <c r="AL3247" s="357"/>
      <c r="AM3247" s="357"/>
    </row>
    <row r="3248" spans="5:39" x14ac:dyDescent="0.25">
      <c r="E3248" s="356"/>
      <c r="F3248" s="356"/>
      <c r="G3248" s="356"/>
      <c r="H3248" s="356"/>
      <c r="I3248" s="356"/>
      <c r="J3248" s="357"/>
      <c r="K3248" s="357"/>
      <c r="L3248" s="357"/>
      <c r="M3248" s="357"/>
      <c r="N3248" s="358"/>
      <c r="O3248" s="358"/>
      <c r="P3248" s="358"/>
      <c r="Q3248" s="358"/>
      <c r="R3248" s="358"/>
      <c r="S3248" s="358"/>
      <c r="T3248" s="359"/>
      <c r="U3248" s="360"/>
      <c r="V3248" s="360"/>
      <c r="W3248" s="357"/>
      <c r="X3248" s="357"/>
      <c r="Y3248" s="446"/>
      <c r="Z3248" s="443"/>
      <c r="AA3248" s="446"/>
      <c r="AB3248" s="357"/>
      <c r="AC3248" s="357"/>
      <c r="AD3248" s="357"/>
      <c r="AE3248" s="357"/>
      <c r="AF3248" s="357"/>
      <c r="AG3248" s="446"/>
      <c r="AH3248" s="357"/>
      <c r="AI3248" s="357"/>
      <c r="AJ3248" s="357"/>
      <c r="AK3248" s="357"/>
      <c r="AL3248" s="357"/>
      <c r="AM3248" s="357"/>
    </row>
    <row r="3249" spans="5:39" x14ac:dyDescent="0.25">
      <c r="E3249" s="356"/>
      <c r="F3249" s="356"/>
      <c r="G3249" s="356"/>
      <c r="H3249" s="356"/>
      <c r="I3249" s="356"/>
      <c r="J3249" s="357"/>
      <c r="K3249" s="357"/>
      <c r="L3249" s="357"/>
      <c r="M3249" s="357"/>
      <c r="N3249" s="358"/>
      <c r="O3249" s="358"/>
      <c r="P3249" s="358"/>
      <c r="Q3249" s="358"/>
      <c r="R3249" s="358"/>
      <c r="S3249" s="358"/>
      <c r="T3249" s="359"/>
      <c r="U3249" s="360"/>
      <c r="V3249" s="360"/>
      <c r="W3249" s="357"/>
      <c r="X3249" s="357"/>
      <c r="Y3249" s="446"/>
      <c r="Z3249" s="443"/>
      <c r="AA3249" s="446"/>
      <c r="AB3249" s="357"/>
      <c r="AC3249" s="357"/>
      <c r="AD3249" s="357"/>
      <c r="AE3249" s="357"/>
      <c r="AF3249" s="357"/>
      <c r="AG3249" s="446"/>
      <c r="AH3249" s="357"/>
      <c r="AI3249" s="357"/>
      <c r="AJ3249" s="357"/>
      <c r="AK3249" s="357"/>
      <c r="AL3249" s="357"/>
      <c r="AM3249" s="357"/>
    </row>
    <row r="3250" spans="5:39" x14ac:dyDescent="0.25">
      <c r="E3250" s="356"/>
      <c r="F3250" s="356"/>
      <c r="G3250" s="356"/>
      <c r="H3250" s="356"/>
      <c r="I3250" s="356"/>
      <c r="J3250" s="357"/>
      <c r="K3250" s="357"/>
      <c r="L3250" s="357"/>
      <c r="M3250" s="357"/>
      <c r="N3250" s="358"/>
      <c r="O3250" s="358"/>
      <c r="P3250" s="358"/>
      <c r="Q3250" s="358"/>
      <c r="R3250" s="358"/>
      <c r="S3250" s="358"/>
      <c r="T3250" s="359"/>
      <c r="U3250" s="360"/>
      <c r="V3250" s="360"/>
      <c r="W3250" s="357"/>
      <c r="X3250" s="357"/>
      <c r="Y3250" s="446"/>
      <c r="Z3250" s="443"/>
      <c r="AA3250" s="446"/>
      <c r="AB3250" s="357"/>
      <c r="AC3250" s="357"/>
      <c r="AD3250" s="357"/>
      <c r="AE3250" s="357"/>
      <c r="AF3250" s="357"/>
      <c r="AG3250" s="446"/>
      <c r="AH3250" s="357"/>
      <c r="AI3250" s="357"/>
      <c r="AJ3250" s="357"/>
      <c r="AK3250" s="357"/>
      <c r="AL3250" s="357"/>
      <c r="AM3250" s="357"/>
    </row>
    <row r="3251" spans="5:39" x14ac:dyDescent="0.25">
      <c r="E3251" s="356"/>
      <c r="F3251" s="356"/>
      <c r="G3251" s="356"/>
      <c r="H3251" s="356"/>
      <c r="I3251" s="356"/>
      <c r="J3251" s="357"/>
      <c r="K3251" s="357"/>
      <c r="L3251" s="357"/>
      <c r="M3251" s="357"/>
      <c r="N3251" s="358"/>
      <c r="O3251" s="358"/>
      <c r="P3251" s="358"/>
      <c r="Q3251" s="358"/>
      <c r="R3251" s="358"/>
      <c r="S3251" s="358"/>
      <c r="T3251" s="359"/>
      <c r="U3251" s="360"/>
      <c r="V3251" s="360"/>
      <c r="W3251" s="357"/>
      <c r="X3251" s="357"/>
      <c r="Y3251" s="446"/>
      <c r="Z3251" s="443"/>
      <c r="AA3251" s="446"/>
      <c r="AB3251" s="357"/>
      <c r="AC3251" s="357"/>
      <c r="AD3251" s="357"/>
      <c r="AE3251" s="357"/>
      <c r="AF3251" s="357"/>
      <c r="AG3251" s="446"/>
      <c r="AH3251" s="357"/>
      <c r="AI3251" s="357"/>
      <c r="AJ3251" s="357"/>
      <c r="AK3251" s="357"/>
      <c r="AL3251" s="357"/>
      <c r="AM3251" s="357"/>
    </row>
    <row r="3252" spans="5:39" x14ac:dyDescent="0.25">
      <c r="E3252" s="356"/>
      <c r="F3252" s="356"/>
      <c r="G3252" s="356"/>
      <c r="H3252" s="356"/>
      <c r="I3252" s="356"/>
      <c r="J3252" s="357"/>
      <c r="K3252" s="357"/>
      <c r="L3252" s="357"/>
      <c r="M3252" s="357"/>
      <c r="N3252" s="358"/>
      <c r="O3252" s="358"/>
      <c r="P3252" s="358"/>
      <c r="Q3252" s="358"/>
      <c r="R3252" s="358"/>
      <c r="S3252" s="358"/>
      <c r="T3252" s="359"/>
      <c r="U3252" s="360"/>
      <c r="V3252" s="360"/>
      <c r="W3252" s="357"/>
      <c r="X3252" s="357"/>
      <c r="Y3252" s="446"/>
      <c r="Z3252" s="443"/>
      <c r="AA3252" s="446"/>
      <c r="AB3252" s="357"/>
      <c r="AC3252" s="357"/>
      <c r="AD3252" s="357"/>
      <c r="AE3252" s="357"/>
      <c r="AF3252" s="357"/>
      <c r="AG3252" s="446"/>
      <c r="AH3252" s="357"/>
      <c r="AI3252" s="357"/>
      <c r="AJ3252" s="357"/>
      <c r="AK3252" s="357"/>
      <c r="AL3252" s="357"/>
      <c r="AM3252" s="357"/>
    </row>
    <row r="3253" spans="5:39" x14ac:dyDescent="0.25">
      <c r="E3253" s="356"/>
      <c r="F3253" s="356"/>
      <c r="G3253" s="356"/>
      <c r="H3253" s="356"/>
      <c r="I3253" s="356"/>
      <c r="J3253" s="357"/>
      <c r="K3253" s="357"/>
      <c r="L3253" s="357"/>
      <c r="M3253" s="357"/>
      <c r="N3253" s="358"/>
      <c r="O3253" s="358"/>
      <c r="P3253" s="358"/>
      <c r="Q3253" s="358"/>
      <c r="R3253" s="358"/>
      <c r="S3253" s="358"/>
      <c r="T3253" s="359"/>
      <c r="U3253" s="360"/>
      <c r="V3253" s="360"/>
      <c r="W3253" s="357"/>
      <c r="X3253" s="357"/>
      <c r="Y3253" s="446"/>
      <c r="Z3253" s="443"/>
      <c r="AA3253" s="446"/>
      <c r="AB3253" s="357"/>
      <c r="AC3253" s="357"/>
      <c r="AD3253" s="357"/>
      <c r="AE3253" s="357"/>
      <c r="AF3253" s="357"/>
      <c r="AG3253" s="446"/>
      <c r="AH3253" s="357"/>
      <c r="AI3253" s="357"/>
      <c r="AJ3253" s="357"/>
      <c r="AK3253" s="357"/>
      <c r="AL3253" s="357"/>
      <c r="AM3253" s="357"/>
    </row>
    <row r="3254" spans="5:39" x14ac:dyDescent="0.25">
      <c r="E3254" s="356"/>
      <c r="F3254" s="356"/>
      <c r="G3254" s="356"/>
      <c r="H3254" s="356"/>
      <c r="I3254" s="356"/>
      <c r="J3254" s="357"/>
      <c r="K3254" s="357"/>
      <c r="L3254" s="357"/>
      <c r="M3254" s="357"/>
      <c r="N3254" s="358"/>
      <c r="O3254" s="358"/>
      <c r="P3254" s="358"/>
      <c r="Q3254" s="358"/>
      <c r="R3254" s="358"/>
      <c r="S3254" s="358"/>
      <c r="T3254" s="359"/>
      <c r="U3254" s="360"/>
      <c r="V3254" s="360"/>
      <c r="W3254" s="357"/>
      <c r="X3254" s="357"/>
      <c r="Y3254" s="446"/>
      <c r="Z3254" s="443"/>
      <c r="AA3254" s="446"/>
      <c r="AB3254" s="357"/>
      <c r="AC3254" s="357"/>
      <c r="AD3254" s="357"/>
      <c r="AE3254" s="357"/>
      <c r="AF3254" s="357"/>
      <c r="AG3254" s="446"/>
      <c r="AH3254" s="357"/>
      <c r="AI3254" s="357"/>
      <c r="AJ3254" s="357"/>
      <c r="AK3254" s="357"/>
      <c r="AL3254" s="357"/>
      <c r="AM3254" s="357"/>
    </row>
    <row r="3255" spans="5:39" x14ac:dyDescent="0.25">
      <c r="E3255" s="356"/>
      <c r="F3255" s="356"/>
      <c r="G3255" s="356"/>
      <c r="H3255" s="356"/>
      <c r="I3255" s="356"/>
      <c r="J3255" s="357"/>
      <c r="K3255" s="357"/>
      <c r="L3255" s="357"/>
      <c r="M3255" s="357"/>
      <c r="N3255" s="358"/>
      <c r="O3255" s="358"/>
      <c r="P3255" s="358"/>
      <c r="Q3255" s="358"/>
      <c r="R3255" s="358"/>
      <c r="S3255" s="358"/>
      <c r="T3255" s="359"/>
      <c r="U3255" s="360"/>
      <c r="V3255" s="360"/>
      <c r="W3255" s="357"/>
      <c r="X3255" s="357"/>
      <c r="Y3255" s="446"/>
      <c r="Z3255" s="443"/>
      <c r="AA3255" s="446"/>
      <c r="AB3255" s="357"/>
      <c r="AC3255" s="357"/>
      <c r="AD3255" s="357"/>
      <c r="AE3255" s="357"/>
      <c r="AF3255" s="357"/>
      <c r="AG3255" s="446"/>
      <c r="AH3255" s="357"/>
      <c r="AI3255" s="357"/>
      <c r="AJ3255" s="357"/>
      <c r="AK3255" s="357"/>
      <c r="AL3255" s="357"/>
      <c r="AM3255" s="357"/>
    </row>
    <row r="3256" spans="5:39" x14ac:dyDescent="0.25">
      <c r="E3256" s="356"/>
      <c r="F3256" s="356"/>
      <c r="G3256" s="356"/>
      <c r="H3256" s="356"/>
      <c r="I3256" s="356"/>
      <c r="J3256" s="357"/>
      <c r="K3256" s="357"/>
      <c r="L3256" s="357"/>
      <c r="M3256" s="357"/>
      <c r="N3256" s="358"/>
      <c r="O3256" s="358"/>
      <c r="P3256" s="358"/>
      <c r="Q3256" s="358"/>
      <c r="R3256" s="358"/>
      <c r="S3256" s="358"/>
      <c r="T3256" s="359"/>
      <c r="U3256" s="360"/>
      <c r="V3256" s="360"/>
      <c r="W3256" s="357"/>
      <c r="X3256" s="357"/>
      <c r="Y3256" s="446"/>
      <c r="Z3256" s="443"/>
      <c r="AA3256" s="446"/>
      <c r="AB3256" s="357"/>
      <c r="AC3256" s="357"/>
      <c r="AD3256" s="357"/>
      <c r="AE3256" s="357"/>
      <c r="AF3256" s="357"/>
      <c r="AG3256" s="446"/>
      <c r="AH3256" s="357"/>
      <c r="AI3256" s="357"/>
      <c r="AJ3256" s="357"/>
      <c r="AK3256" s="357"/>
      <c r="AL3256" s="357"/>
      <c r="AM3256" s="357"/>
    </row>
    <row r="3257" spans="5:39" x14ac:dyDescent="0.25">
      <c r="E3257" s="356"/>
      <c r="F3257" s="356"/>
      <c r="G3257" s="356"/>
      <c r="H3257" s="356"/>
      <c r="I3257" s="356"/>
      <c r="J3257" s="357"/>
      <c r="K3257" s="357"/>
      <c r="L3257" s="357"/>
      <c r="M3257" s="357"/>
      <c r="N3257" s="358"/>
      <c r="O3257" s="358"/>
      <c r="P3257" s="358"/>
      <c r="Q3257" s="358"/>
      <c r="R3257" s="358"/>
      <c r="S3257" s="358"/>
      <c r="T3257" s="359"/>
      <c r="U3257" s="360"/>
      <c r="V3257" s="360"/>
      <c r="W3257" s="357"/>
      <c r="X3257" s="357"/>
      <c r="Y3257" s="446"/>
      <c r="Z3257" s="443"/>
      <c r="AA3257" s="446"/>
      <c r="AB3257" s="357"/>
      <c r="AC3257" s="357"/>
      <c r="AD3257" s="357"/>
      <c r="AE3257" s="357"/>
      <c r="AF3257" s="357"/>
      <c r="AG3257" s="446"/>
      <c r="AH3257" s="357"/>
      <c r="AI3257" s="357"/>
      <c r="AJ3257" s="357"/>
      <c r="AK3257" s="357"/>
      <c r="AL3257" s="357"/>
      <c r="AM3257" s="357"/>
    </row>
    <row r="3258" spans="5:39" x14ac:dyDescent="0.25">
      <c r="E3258" s="356"/>
      <c r="F3258" s="356"/>
      <c r="G3258" s="356"/>
      <c r="H3258" s="356"/>
      <c r="I3258" s="356"/>
      <c r="J3258" s="357"/>
      <c r="K3258" s="357"/>
      <c r="L3258" s="357"/>
      <c r="M3258" s="357"/>
      <c r="N3258" s="358"/>
      <c r="O3258" s="358"/>
      <c r="P3258" s="358"/>
      <c r="Q3258" s="358"/>
      <c r="R3258" s="358"/>
      <c r="S3258" s="358"/>
      <c r="T3258" s="359"/>
      <c r="U3258" s="360"/>
      <c r="V3258" s="360"/>
      <c r="W3258" s="357"/>
      <c r="X3258" s="357"/>
      <c r="Y3258" s="446"/>
      <c r="Z3258" s="443"/>
      <c r="AA3258" s="446"/>
      <c r="AB3258" s="357"/>
      <c r="AC3258" s="357"/>
      <c r="AD3258" s="357"/>
      <c r="AE3258" s="357"/>
      <c r="AF3258" s="357"/>
      <c r="AG3258" s="446"/>
      <c r="AH3258" s="357"/>
      <c r="AI3258" s="357"/>
      <c r="AJ3258" s="357"/>
      <c r="AK3258" s="357"/>
      <c r="AL3258" s="357"/>
      <c r="AM3258" s="357"/>
    </row>
    <row r="3259" spans="5:39" x14ac:dyDescent="0.25">
      <c r="E3259" s="356"/>
      <c r="F3259" s="356"/>
      <c r="G3259" s="356"/>
      <c r="H3259" s="356"/>
      <c r="I3259" s="356"/>
      <c r="J3259" s="357"/>
      <c r="K3259" s="357"/>
      <c r="L3259" s="357"/>
      <c r="M3259" s="357"/>
      <c r="N3259" s="358"/>
      <c r="O3259" s="358"/>
      <c r="P3259" s="358"/>
      <c r="Q3259" s="358"/>
      <c r="R3259" s="358"/>
      <c r="S3259" s="358"/>
      <c r="T3259" s="359"/>
      <c r="U3259" s="360"/>
      <c r="V3259" s="360"/>
      <c r="W3259" s="357"/>
      <c r="X3259" s="357"/>
      <c r="Y3259" s="446"/>
      <c r="Z3259" s="443"/>
      <c r="AA3259" s="446"/>
      <c r="AB3259" s="357"/>
      <c r="AC3259" s="357"/>
      <c r="AD3259" s="357"/>
      <c r="AE3259" s="357"/>
      <c r="AF3259" s="357"/>
      <c r="AG3259" s="446"/>
      <c r="AH3259" s="357"/>
      <c r="AI3259" s="357"/>
      <c r="AJ3259" s="357"/>
      <c r="AK3259" s="357"/>
      <c r="AL3259" s="357"/>
      <c r="AM3259" s="357"/>
    </row>
    <row r="3260" spans="5:39" x14ac:dyDescent="0.25">
      <c r="E3260" s="356"/>
      <c r="F3260" s="356"/>
      <c r="G3260" s="356"/>
      <c r="H3260" s="356"/>
      <c r="I3260" s="356"/>
      <c r="J3260" s="357"/>
      <c r="K3260" s="357"/>
      <c r="L3260" s="357"/>
      <c r="M3260" s="357"/>
      <c r="N3260" s="358"/>
      <c r="O3260" s="358"/>
      <c r="P3260" s="358"/>
      <c r="Q3260" s="358"/>
      <c r="R3260" s="358"/>
      <c r="S3260" s="358"/>
      <c r="T3260" s="359"/>
      <c r="U3260" s="360"/>
      <c r="V3260" s="360"/>
      <c r="W3260" s="357"/>
      <c r="X3260" s="357"/>
      <c r="Y3260" s="446"/>
      <c r="Z3260" s="443"/>
      <c r="AA3260" s="446"/>
      <c r="AB3260" s="357"/>
      <c r="AC3260" s="357"/>
      <c r="AD3260" s="357"/>
      <c r="AE3260" s="357"/>
      <c r="AF3260" s="357"/>
      <c r="AG3260" s="446"/>
      <c r="AH3260" s="357"/>
      <c r="AI3260" s="357"/>
      <c r="AJ3260" s="357"/>
      <c r="AK3260" s="357"/>
      <c r="AL3260" s="357"/>
      <c r="AM3260" s="357"/>
    </row>
    <row r="3261" spans="5:39" x14ac:dyDescent="0.25">
      <c r="E3261" s="356"/>
      <c r="F3261" s="356"/>
      <c r="G3261" s="356"/>
      <c r="H3261" s="356"/>
      <c r="I3261" s="356"/>
      <c r="J3261" s="357"/>
      <c r="K3261" s="357"/>
      <c r="L3261" s="357"/>
      <c r="M3261" s="357"/>
      <c r="N3261" s="358"/>
      <c r="O3261" s="358"/>
      <c r="P3261" s="358"/>
      <c r="Q3261" s="358"/>
      <c r="R3261" s="358"/>
      <c r="S3261" s="358"/>
      <c r="T3261" s="359"/>
      <c r="U3261" s="360"/>
      <c r="V3261" s="360"/>
      <c r="W3261" s="357"/>
      <c r="X3261" s="357"/>
      <c r="Y3261" s="446"/>
      <c r="Z3261" s="443"/>
      <c r="AA3261" s="446"/>
      <c r="AB3261" s="357"/>
      <c r="AC3261" s="357"/>
      <c r="AD3261" s="357"/>
      <c r="AE3261" s="357"/>
      <c r="AF3261" s="357"/>
      <c r="AG3261" s="446"/>
      <c r="AH3261" s="357"/>
      <c r="AI3261" s="357"/>
      <c r="AJ3261" s="357"/>
      <c r="AK3261" s="357"/>
      <c r="AL3261" s="357"/>
      <c r="AM3261" s="357"/>
    </row>
    <row r="3262" spans="5:39" x14ac:dyDescent="0.25">
      <c r="E3262" s="356"/>
      <c r="F3262" s="356"/>
      <c r="G3262" s="356"/>
      <c r="H3262" s="356"/>
      <c r="I3262" s="356"/>
      <c r="J3262" s="357"/>
      <c r="K3262" s="357"/>
      <c r="L3262" s="357"/>
      <c r="M3262" s="357"/>
      <c r="N3262" s="358"/>
      <c r="O3262" s="358"/>
      <c r="P3262" s="358"/>
      <c r="Q3262" s="358"/>
      <c r="R3262" s="358"/>
      <c r="S3262" s="358"/>
      <c r="T3262" s="359"/>
      <c r="U3262" s="360"/>
      <c r="V3262" s="360"/>
      <c r="W3262" s="357"/>
      <c r="X3262" s="357"/>
      <c r="Y3262" s="446"/>
      <c r="Z3262" s="443"/>
      <c r="AA3262" s="446"/>
      <c r="AB3262" s="357"/>
      <c r="AC3262" s="357"/>
      <c r="AD3262" s="357"/>
      <c r="AE3262" s="357"/>
      <c r="AF3262" s="357"/>
      <c r="AG3262" s="446"/>
      <c r="AH3262" s="357"/>
      <c r="AI3262" s="357"/>
      <c r="AJ3262" s="357"/>
      <c r="AK3262" s="357"/>
      <c r="AL3262" s="357"/>
      <c r="AM3262" s="357"/>
    </row>
    <row r="3263" spans="5:39" x14ac:dyDescent="0.25">
      <c r="E3263" s="356"/>
      <c r="F3263" s="356"/>
      <c r="G3263" s="356"/>
      <c r="H3263" s="356"/>
      <c r="I3263" s="356"/>
      <c r="J3263" s="357"/>
      <c r="K3263" s="357"/>
      <c r="L3263" s="357"/>
      <c r="M3263" s="357"/>
      <c r="N3263" s="358"/>
      <c r="O3263" s="358"/>
      <c r="P3263" s="358"/>
      <c r="Q3263" s="358"/>
      <c r="R3263" s="358"/>
      <c r="S3263" s="358"/>
      <c r="T3263" s="359"/>
      <c r="U3263" s="360"/>
      <c r="V3263" s="360"/>
      <c r="W3263" s="357"/>
      <c r="X3263" s="357"/>
      <c r="Y3263" s="446"/>
      <c r="Z3263" s="443"/>
      <c r="AA3263" s="446"/>
      <c r="AB3263" s="357"/>
      <c r="AC3263" s="357"/>
      <c r="AD3263" s="357"/>
      <c r="AE3263" s="357"/>
      <c r="AF3263" s="357"/>
      <c r="AG3263" s="446"/>
      <c r="AH3263" s="357"/>
      <c r="AI3263" s="357"/>
      <c r="AJ3263" s="357"/>
      <c r="AK3263" s="357"/>
      <c r="AL3263" s="357"/>
      <c r="AM3263" s="357"/>
    </row>
    <row r="3264" spans="5:39" x14ac:dyDescent="0.25">
      <c r="E3264" s="356"/>
      <c r="F3264" s="356"/>
      <c r="G3264" s="356"/>
      <c r="H3264" s="356"/>
      <c r="I3264" s="356"/>
      <c r="J3264" s="357"/>
      <c r="K3264" s="357"/>
      <c r="L3264" s="357"/>
      <c r="M3264" s="357"/>
      <c r="N3264" s="358"/>
      <c r="O3264" s="358"/>
      <c r="P3264" s="358"/>
      <c r="Q3264" s="358"/>
      <c r="R3264" s="358"/>
      <c r="S3264" s="358"/>
      <c r="T3264" s="359"/>
      <c r="U3264" s="360"/>
      <c r="V3264" s="360"/>
      <c r="W3264" s="357"/>
      <c r="X3264" s="357"/>
      <c r="Y3264" s="446"/>
      <c r="Z3264" s="443"/>
      <c r="AA3264" s="446"/>
      <c r="AB3264" s="357"/>
      <c r="AC3264" s="357"/>
      <c r="AD3264" s="357"/>
      <c r="AE3264" s="357"/>
      <c r="AF3264" s="357"/>
      <c r="AG3264" s="446"/>
      <c r="AH3264" s="357"/>
      <c r="AI3264" s="357"/>
      <c r="AJ3264" s="357"/>
      <c r="AK3264" s="357"/>
      <c r="AL3264" s="357"/>
      <c r="AM3264" s="357"/>
    </row>
    <row r="3265" spans="5:39" x14ac:dyDescent="0.25">
      <c r="E3265" s="356"/>
      <c r="F3265" s="356"/>
      <c r="G3265" s="356"/>
      <c r="H3265" s="356"/>
      <c r="I3265" s="356"/>
      <c r="J3265" s="357"/>
      <c r="K3265" s="357"/>
      <c r="L3265" s="357"/>
      <c r="M3265" s="357"/>
      <c r="N3265" s="358"/>
      <c r="O3265" s="358"/>
      <c r="P3265" s="358"/>
      <c r="Q3265" s="358"/>
      <c r="R3265" s="358"/>
      <c r="S3265" s="358"/>
      <c r="T3265" s="359"/>
      <c r="U3265" s="360"/>
      <c r="V3265" s="360"/>
      <c r="W3265" s="357"/>
      <c r="X3265" s="357"/>
      <c r="Y3265" s="446"/>
      <c r="Z3265" s="443"/>
      <c r="AA3265" s="446"/>
      <c r="AB3265" s="357"/>
      <c r="AC3265" s="357"/>
      <c r="AD3265" s="357"/>
      <c r="AE3265" s="357"/>
      <c r="AF3265" s="357"/>
      <c r="AG3265" s="446"/>
      <c r="AH3265" s="357"/>
      <c r="AI3265" s="357"/>
      <c r="AJ3265" s="357"/>
      <c r="AK3265" s="357"/>
      <c r="AL3265" s="357"/>
      <c r="AM3265" s="357"/>
    </row>
    <row r="3266" spans="5:39" x14ac:dyDescent="0.25">
      <c r="E3266" s="356"/>
      <c r="F3266" s="356"/>
      <c r="G3266" s="356"/>
      <c r="H3266" s="356"/>
      <c r="I3266" s="356"/>
      <c r="J3266" s="357"/>
      <c r="K3266" s="357"/>
      <c r="L3266" s="357"/>
      <c r="M3266" s="357"/>
      <c r="N3266" s="358"/>
      <c r="O3266" s="358"/>
      <c r="P3266" s="358"/>
      <c r="Q3266" s="358"/>
      <c r="R3266" s="358"/>
      <c r="S3266" s="358"/>
      <c r="T3266" s="359"/>
      <c r="U3266" s="360"/>
      <c r="V3266" s="360"/>
      <c r="W3266" s="357"/>
      <c r="X3266" s="357"/>
      <c r="Y3266" s="446"/>
      <c r="Z3266" s="443"/>
      <c r="AA3266" s="446"/>
      <c r="AB3266" s="357"/>
      <c r="AC3266" s="357"/>
      <c r="AD3266" s="357"/>
      <c r="AE3266" s="357"/>
      <c r="AF3266" s="357"/>
      <c r="AG3266" s="446"/>
      <c r="AH3266" s="357"/>
      <c r="AI3266" s="357"/>
      <c r="AJ3266" s="357"/>
      <c r="AK3266" s="357"/>
      <c r="AL3266" s="357"/>
      <c r="AM3266" s="357"/>
    </row>
    <row r="3267" spans="5:39" x14ac:dyDescent="0.25">
      <c r="E3267" s="356"/>
      <c r="F3267" s="356"/>
      <c r="G3267" s="356"/>
      <c r="H3267" s="356"/>
      <c r="I3267" s="356"/>
      <c r="J3267" s="357"/>
      <c r="K3267" s="357"/>
      <c r="L3267" s="357"/>
      <c r="M3267" s="357"/>
      <c r="N3267" s="358"/>
      <c r="O3267" s="358"/>
      <c r="P3267" s="358"/>
      <c r="Q3267" s="358"/>
      <c r="R3267" s="358"/>
      <c r="S3267" s="358"/>
      <c r="T3267" s="359"/>
      <c r="U3267" s="360"/>
      <c r="V3267" s="360"/>
      <c r="W3267" s="357"/>
      <c r="X3267" s="357"/>
      <c r="Y3267" s="446"/>
      <c r="Z3267" s="443"/>
      <c r="AA3267" s="446"/>
      <c r="AB3267" s="357"/>
      <c r="AC3267" s="357"/>
      <c r="AD3267" s="357"/>
      <c r="AE3267" s="357"/>
      <c r="AF3267" s="357"/>
      <c r="AG3267" s="446"/>
      <c r="AH3267" s="357"/>
      <c r="AI3267" s="357"/>
      <c r="AJ3267" s="357"/>
      <c r="AK3267" s="357"/>
      <c r="AL3267" s="357"/>
      <c r="AM3267" s="357"/>
    </row>
    <row r="3268" spans="5:39" x14ac:dyDescent="0.25">
      <c r="E3268" s="356"/>
      <c r="F3268" s="356"/>
      <c r="G3268" s="356"/>
      <c r="H3268" s="356"/>
      <c r="I3268" s="356"/>
      <c r="J3268" s="357"/>
      <c r="K3268" s="357"/>
      <c r="L3268" s="357"/>
      <c r="M3268" s="357"/>
      <c r="N3268" s="358"/>
      <c r="O3268" s="358"/>
      <c r="P3268" s="358"/>
      <c r="Q3268" s="358"/>
      <c r="R3268" s="358"/>
      <c r="S3268" s="358"/>
      <c r="T3268" s="359"/>
      <c r="U3268" s="360"/>
      <c r="V3268" s="360"/>
      <c r="W3268" s="357"/>
      <c r="X3268" s="357"/>
      <c r="Y3268" s="446"/>
      <c r="Z3268" s="443"/>
      <c r="AA3268" s="446"/>
      <c r="AB3268" s="357"/>
      <c r="AC3268" s="357"/>
      <c r="AD3268" s="357"/>
      <c r="AE3268" s="357"/>
      <c r="AF3268" s="357"/>
      <c r="AG3268" s="446"/>
      <c r="AH3268" s="357"/>
      <c r="AI3268" s="357"/>
      <c r="AJ3268" s="357"/>
      <c r="AK3268" s="357"/>
      <c r="AL3268" s="357"/>
      <c r="AM3268" s="357"/>
    </row>
    <row r="3269" spans="5:39" x14ac:dyDescent="0.25">
      <c r="E3269" s="356"/>
      <c r="F3269" s="356"/>
      <c r="G3269" s="356"/>
      <c r="H3269" s="356"/>
      <c r="I3269" s="356"/>
      <c r="J3269" s="357"/>
      <c r="K3269" s="357"/>
      <c r="L3269" s="357"/>
      <c r="M3269" s="357"/>
      <c r="N3269" s="358"/>
      <c r="O3269" s="358"/>
      <c r="P3269" s="358"/>
      <c r="Q3269" s="358"/>
      <c r="R3269" s="358"/>
      <c r="S3269" s="358"/>
      <c r="T3269" s="359"/>
      <c r="U3269" s="360"/>
      <c r="V3269" s="360"/>
      <c r="W3269" s="357"/>
      <c r="X3269" s="357"/>
      <c r="Y3269" s="446"/>
      <c r="Z3269" s="443"/>
      <c r="AA3269" s="446"/>
      <c r="AB3269" s="357"/>
      <c r="AC3269" s="357"/>
      <c r="AD3269" s="357"/>
      <c r="AE3269" s="357"/>
      <c r="AF3269" s="357"/>
      <c r="AG3269" s="446"/>
      <c r="AH3269" s="357"/>
      <c r="AI3269" s="357"/>
      <c r="AJ3269" s="357"/>
      <c r="AK3269" s="357"/>
      <c r="AL3269" s="357"/>
      <c r="AM3269" s="357"/>
    </row>
    <row r="3270" spans="5:39" x14ac:dyDescent="0.25">
      <c r="E3270" s="356"/>
      <c r="F3270" s="356"/>
      <c r="G3270" s="356"/>
      <c r="H3270" s="356"/>
      <c r="I3270" s="356"/>
      <c r="J3270" s="357"/>
      <c r="K3270" s="357"/>
      <c r="L3270" s="357"/>
      <c r="M3270" s="357"/>
      <c r="N3270" s="358"/>
      <c r="O3270" s="358"/>
      <c r="P3270" s="358"/>
      <c r="Q3270" s="358"/>
      <c r="R3270" s="358"/>
      <c r="S3270" s="358"/>
      <c r="T3270" s="359"/>
      <c r="U3270" s="360"/>
      <c r="V3270" s="360"/>
      <c r="W3270" s="357"/>
      <c r="X3270" s="357"/>
      <c r="Y3270" s="446"/>
      <c r="Z3270" s="443"/>
      <c r="AA3270" s="446"/>
      <c r="AB3270" s="357"/>
      <c r="AC3270" s="357"/>
      <c r="AD3270" s="357"/>
      <c r="AE3270" s="357"/>
      <c r="AF3270" s="357"/>
      <c r="AG3270" s="446"/>
      <c r="AH3270" s="357"/>
      <c r="AI3270" s="357"/>
      <c r="AJ3270" s="357"/>
      <c r="AK3270" s="357"/>
      <c r="AL3270" s="357"/>
      <c r="AM3270" s="357"/>
    </row>
    <row r="3271" spans="5:39" x14ac:dyDescent="0.25">
      <c r="E3271" s="356"/>
      <c r="F3271" s="356"/>
      <c r="G3271" s="356"/>
      <c r="H3271" s="356"/>
      <c r="I3271" s="356"/>
      <c r="J3271" s="357"/>
      <c r="K3271" s="357"/>
      <c r="L3271" s="357"/>
      <c r="M3271" s="357"/>
      <c r="N3271" s="358"/>
      <c r="O3271" s="358"/>
      <c r="P3271" s="358"/>
      <c r="Q3271" s="358"/>
      <c r="R3271" s="358"/>
      <c r="S3271" s="358"/>
      <c r="T3271" s="359"/>
      <c r="U3271" s="360"/>
      <c r="V3271" s="360"/>
      <c r="W3271" s="357"/>
      <c r="X3271" s="357"/>
      <c r="Y3271" s="446"/>
      <c r="Z3271" s="443"/>
      <c r="AA3271" s="446"/>
      <c r="AB3271" s="357"/>
      <c r="AC3271" s="357"/>
      <c r="AD3271" s="357"/>
      <c r="AE3271" s="357"/>
      <c r="AF3271" s="357"/>
      <c r="AG3271" s="446"/>
      <c r="AH3271" s="357"/>
      <c r="AI3271" s="357"/>
      <c r="AJ3271" s="357"/>
      <c r="AK3271" s="357"/>
      <c r="AL3271" s="357"/>
      <c r="AM3271" s="357"/>
    </row>
    <row r="3272" spans="5:39" x14ac:dyDescent="0.25">
      <c r="E3272" s="356"/>
      <c r="F3272" s="356"/>
      <c r="G3272" s="356"/>
      <c r="H3272" s="356"/>
      <c r="I3272" s="356"/>
      <c r="J3272" s="357"/>
      <c r="K3272" s="357"/>
      <c r="L3272" s="357"/>
      <c r="M3272" s="357"/>
      <c r="N3272" s="358"/>
      <c r="O3272" s="358"/>
      <c r="P3272" s="358"/>
      <c r="Q3272" s="358"/>
      <c r="R3272" s="358"/>
      <c r="S3272" s="358"/>
      <c r="T3272" s="359"/>
      <c r="U3272" s="360"/>
      <c r="V3272" s="360"/>
      <c r="W3272" s="357"/>
      <c r="X3272" s="357"/>
      <c r="Y3272" s="446"/>
      <c r="Z3272" s="443"/>
      <c r="AA3272" s="446"/>
      <c r="AB3272" s="357"/>
      <c r="AC3272" s="357"/>
      <c r="AD3272" s="357"/>
      <c r="AE3272" s="357"/>
      <c r="AF3272" s="357"/>
      <c r="AG3272" s="446"/>
      <c r="AH3272" s="357"/>
      <c r="AI3272" s="357"/>
      <c r="AJ3272" s="357"/>
      <c r="AK3272" s="357"/>
      <c r="AL3272" s="357"/>
      <c r="AM3272" s="357"/>
    </row>
    <row r="3273" spans="5:39" x14ac:dyDescent="0.25">
      <c r="E3273" s="356"/>
      <c r="F3273" s="356"/>
      <c r="G3273" s="356"/>
      <c r="H3273" s="356"/>
      <c r="I3273" s="356"/>
      <c r="J3273" s="357"/>
      <c r="K3273" s="357"/>
      <c r="L3273" s="357"/>
      <c r="M3273" s="357"/>
      <c r="N3273" s="358"/>
      <c r="O3273" s="358"/>
      <c r="P3273" s="358"/>
      <c r="Q3273" s="358"/>
      <c r="R3273" s="358"/>
      <c r="S3273" s="358"/>
      <c r="T3273" s="359"/>
      <c r="U3273" s="360"/>
      <c r="V3273" s="360"/>
      <c r="W3273" s="357"/>
      <c r="X3273" s="357"/>
      <c r="Y3273" s="446"/>
      <c r="Z3273" s="443"/>
      <c r="AA3273" s="446"/>
      <c r="AB3273" s="357"/>
      <c r="AC3273" s="357"/>
      <c r="AD3273" s="357"/>
      <c r="AE3273" s="357"/>
      <c r="AF3273" s="357"/>
      <c r="AG3273" s="446"/>
      <c r="AH3273" s="357"/>
      <c r="AI3273" s="357"/>
      <c r="AJ3273" s="357"/>
      <c r="AK3273" s="357"/>
      <c r="AL3273" s="357"/>
      <c r="AM3273" s="357"/>
    </row>
    <row r="3274" spans="5:39" x14ac:dyDescent="0.25">
      <c r="E3274" s="356"/>
      <c r="F3274" s="356"/>
      <c r="G3274" s="356"/>
      <c r="H3274" s="356"/>
      <c r="I3274" s="356"/>
      <c r="J3274" s="357"/>
      <c r="K3274" s="357"/>
      <c r="L3274" s="357"/>
      <c r="M3274" s="357"/>
      <c r="N3274" s="358"/>
      <c r="O3274" s="358"/>
      <c r="P3274" s="358"/>
      <c r="Q3274" s="358"/>
      <c r="R3274" s="358"/>
      <c r="S3274" s="358"/>
      <c r="T3274" s="359"/>
      <c r="U3274" s="360"/>
      <c r="V3274" s="360"/>
      <c r="W3274" s="357"/>
      <c r="X3274" s="357"/>
      <c r="Y3274" s="446"/>
      <c r="Z3274" s="443"/>
      <c r="AA3274" s="446"/>
      <c r="AB3274" s="357"/>
      <c r="AC3274" s="357"/>
      <c r="AD3274" s="357"/>
      <c r="AE3274" s="357"/>
      <c r="AF3274" s="357"/>
      <c r="AG3274" s="446"/>
      <c r="AH3274" s="357"/>
      <c r="AI3274" s="357"/>
      <c r="AJ3274" s="357"/>
      <c r="AK3274" s="357"/>
      <c r="AL3274" s="357"/>
      <c r="AM3274" s="357"/>
    </row>
    <row r="3275" spans="5:39" x14ac:dyDescent="0.25">
      <c r="E3275" s="356"/>
      <c r="F3275" s="356"/>
      <c r="G3275" s="356"/>
      <c r="H3275" s="356"/>
      <c r="I3275" s="356"/>
      <c r="J3275" s="357"/>
      <c r="K3275" s="357"/>
      <c r="L3275" s="357"/>
      <c r="M3275" s="357"/>
      <c r="N3275" s="358"/>
      <c r="O3275" s="358"/>
      <c r="P3275" s="358"/>
      <c r="Q3275" s="358"/>
      <c r="R3275" s="358"/>
      <c r="S3275" s="358"/>
      <c r="T3275" s="359"/>
      <c r="U3275" s="360"/>
      <c r="V3275" s="360"/>
      <c r="W3275" s="357"/>
      <c r="X3275" s="357"/>
      <c r="Y3275" s="446"/>
      <c r="Z3275" s="443"/>
      <c r="AA3275" s="446"/>
      <c r="AB3275" s="357"/>
      <c r="AC3275" s="357"/>
      <c r="AD3275" s="357"/>
      <c r="AE3275" s="357"/>
      <c r="AF3275" s="357"/>
      <c r="AG3275" s="446"/>
      <c r="AH3275" s="357"/>
      <c r="AI3275" s="357"/>
      <c r="AJ3275" s="357"/>
      <c r="AK3275" s="357"/>
      <c r="AL3275" s="357"/>
      <c r="AM3275" s="357"/>
    </row>
    <row r="3276" spans="5:39" x14ac:dyDescent="0.25">
      <c r="E3276" s="356"/>
      <c r="F3276" s="356"/>
      <c r="G3276" s="356"/>
      <c r="H3276" s="356"/>
      <c r="I3276" s="356"/>
      <c r="J3276" s="357"/>
      <c r="K3276" s="357"/>
      <c r="L3276" s="357"/>
      <c r="M3276" s="357"/>
      <c r="N3276" s="358"/>
      <c r="O3276" s="358"/>
      <c r="P3276" s="358"/>
      <c r="Q3276" s="358"/>
      <c r="R3276" s="358"/>
      <c r="S3276" s="358"/>
      <c r="T3276" s="359"/>
      <c r="U3276" s="360"/>
      <c r="V3276" s="360"/>
      <c r="W3276" s="357"/>
      <c r="X3276" s="357"/>
      <c r="Y3276" s="446"/>
      <c r="Z3276" s="443"/>
      <c r="AA3276" s="446"/>
      <c r="AB3276" s="357"/>
      <c r="AC3276" s="357"/>
      <c r="AD3276" s="357"/>
      <c r="AE3276" s="357"/>
      <c r="AF3276" s="357"/>
      <c r="AG3276" s="446"/>
      <c r="AH3276" s="357"/>
      <c r="AI3276" s="357"/>
      <c r="AJ3276" s="357"/>
      <c r="AK3276" s="357"/>
      <c r="AL3276" s="357"/>
      <c r="AM3276" s="357"/>
    </row>
    <row r="3277" spans="5:39" x14ac:dyDescent="0.25">
      <c r="E3277" s="356"/>
      <c r="F3277" s="356"/>
      <c r="G3277" s="356"/>
      <c r="H3277" s="356"/>
      <c r="I3277" s="356"/>
      <c r="J3277" s="357"/>
      <c r="K3277" s="357"/>
      <c r="L3277" s="357"/>
      <c r="M3277" s="357"/>
      <c r="N3277" s="358"/>
      <c r="O3277" s="358"/>
      <c r="P3277" s="358"/>
      <c r="Q3277" s="358"/>
      <c r="R3277" s="358"/>
      <c r="S3277" s="358"/>
      <c r="T3277" s="359"/>
      <c r="U3277" s="360"/>
      <c r="V3277" s="360"/>
      <c r="W3277" s="357"/>
      <c r="X3277" s="357"/>
      <c r="Y3277" s="446"/>
      <c r="Z3277" s="443"/>
      <c r="AA3277" s="446"/>
      <c r="AB3277" s="357"/>
      <c r="AC3277" s="357"/>
      <c r="AD3277" s="357"/>
      <c r="AE3277" s="357"/>
      <c r="AF3277" s="357"/>
      <c r="AG3277" s="446"/>
      <c r="AH3277" s="357"/>
      <c r="AI3277" s="357"/>
      <c r="AJ3277" s="357"/>
      <c r="AK3277" s="357"/>
      <c r="AL3277" s="357"/>
      <c r="AM3277" s="357"/>
    </row>
    <row r="3278" spans="5:39" x14ac:dyDescent="0.25">
      <c r="E3278" s="356"/>
      <c r="F3278" s="356"/>
      <c r="G3278" s="356"/>
      <c r="H3278" s="356"/>
      <c r="I3278" s="356"/>
      <c r="J3278" s="357"/>
      <c r="K3278" s="357"/>
      <c r="L3278" s="357"/>
      <c r="M3278" s="357"/>
      <c r="N3278" s="358"/>
      <c r="O3278" s="358"/>
      <c r="P3278" s="358"/>
      <c r="Q3278" s="358"/>
      <c r="R3278" s="358"/>
      <c r="S3278" s="358"/>
      <c r="T3278" s="359"/>
      <c r="U3278" s="360"/>
      <c r="V3278" s="360"/>
      <c r="W3278" s="357"/>
      <c r="X3278" s="357"/>
      <c r="Y3278" s="446"/>
      <c r="Z3278" s="443"/>
      <c r="AA3278" s="446"/>
      <c r="AB3278" s="357"/>
      <c r="AC3278" s="357"/>
      <c r="AD3278" s="357"/>
      <c r="AE3278" s="357"/>
      <c r="AF3278" s="357"/>
      <c r="AG3278" s="446"/>
      <c r="AH3278" s="357"/>
      <c r="AI3278" s="357"/>
      <c r="AJ3278" s="357"/>
      <c r="AK3278" s="357"/>
      <c r="AL3278" s="357"/>
      <c r="AM3278" s="357"/>
    </row>
    <row r="3279" spans="5:39" x14ac:dyDescent="0.25">
      <c r="E3279" s="356"/>
      <c r="F3279" s="356"/>
      <c r="G3279" s="356"/>
      <c r="H3279" s="356"/>
      <c r="I3279" s="356"/>
      <c r="J3279" s="357"/>
      <c r="K3279" s="357"/>
      <c r="L3279" s="357"/>
      <c r="M3279" s="357"/>
      <c r="N3279" s="358"/>
      <c r="O3279" s="358"/>
      <c r="P3279" s="358"/>
      <c r="Q3279" s="358"/>
      <c r="R3279" s="358"/>
      <c r="S3279" s="358"/>
      <c r="T3279" s="359"/>
      <c r="U3279" s="360"/>
      <c r="V3279" s="360"/>
      <c r="W3279" s="357"/>
      <c r="X3279" s="357"/>
      <c r="Y3279" s="446"/>
      <c r="Z3279" s="443"/>
      <c r="AA3279" s="446"/>
      <c r="AB3279" s="357"/>
      <c r="AC3279" s="357"/>
      <c r="AD3279" s="357"/>
      <c r="AE3279" s="357"/>
      <c r="AF3279" s="357"/>
      <c r="AG3279" s="446"/>
      <c r="AH3279" s="357"/>
      <c r="AI3279" s="357"/>
      <c r="AJ3279" s="357"/>
      <c r="AK3279" s="357"/>
      <c r="AL3279" s="357"/>
      <c r="AM3279" s="357"/>
    </row>
    <row r="3280" spans="5:39" x14ac:dyDescent="0.25">
      <c r="E3280" s="356"/>
      <c r="F3280" s="356"/>
      <c r="G3280" s="356"/>
      <c r="H3280" s="356"/>
      <c r="I3280" s="356"/>
      <c r="J3280" s="357"/>
      <c r="K3280" s="357"/>
      <c r="L3280" s="357"/>
      <c r="M3280" s="357"/>
      <c r="N3280" s="358"/>
      <c r="O3280" s="358"/>
      <c r="P3280" s="358"/>
      <c r="Q3280" s="358"/>
      <c r="R3280" s="358"/>
      <c r="S3280" s="358"/>
      <c r="T3280" s="359"/>
      <c r="U3280" s="360"/>
      <c r="V3280" s="360"/>
      <c r="W3280" s="357"/>
      <c r="X3280" s="357"/>
      <c r="Y3280" s="446"/>
      <c r="Z3280" s="443"/>
      <c r="AA3280" s="446"/>
      <c r="AB3280" s="357"/>
      <c r="AC3280" s="357"/>
      <c r="AD3280" s="357"/>
      <c r="AE3280" s="357"/>
      <c r="AF3280" s="357"/>
      <c r="AG3280" s="446"/>
      <c r="AH3280" s="357"/>
      <c r="AI3280" s="357"/>
      <c r="AJ3280" s="357"/>
      <c r="AK3280" s="357"/>
      <c r="AL3280" s="357"/>
      <c r="AM3280" s="357"/>
    </row>
    <row r="3281" spans="5:39" x14ac:dyDescent="0.25">
      <c r="E3281" s="356"/>
      <c r="F3281" s="356"/>
      <c r="G3281" s="356"/>
      <c r="H3281" s="356"/>
      <c r="I3281" s="356"/>
      <c r="J3281" s="357"/>
      <c r="K3281" s="357"/>
      <c r="L3281" s="357"/>
      <c r="M3281" s="357"/>
      <c r="N3281" s="358"/>
      <c r="O3281" s="358"/>
      <c r="P3281" s="358"/>
      <c r="Q3281" s="358"/>
      <c r="R3281" s="358"/>
      <c r="S3281" s="358"/>
      <c r="T3281" s="359"/>
      <c r="U3281" s="360"/>
      <c r="V3281" s="360"/>
      <c r="W3281" s="357"/>
      <c r="X3281" s="357"/>
      <c r="Y3281" s="446"/>
      <c r="Z3281" s="443"/>
      <c r="AA3281" s="446"/>
      <c r="AB3281" s="357"/>
      <c r="AC3281" s="357"/>
      <c r="AD3281" s="357"/>
      <c r="AE3281" s="357"/>
      <c r="AF3281" s="357"/>
      <c r="AG3281" s="446"/>
      <c r="AH3281" s="357"/>
      <c r="AI3281" s="357"/>
      <c r="AJ3281" s="357"/>
      <c r="AK3281" s="357"/>
      <c r="AL3281" s="357"/>
      <c r="AM3281" s="357"/>
    </row>
    <row r="3282" spans="5:39" x14ac:dyDescent="0.25">
      <c r="E3282" s="356"/>
      <c r="F3282" s="356"/>
      <c r="G3282" s="356"/>
      <c r="H3282" s="356"/>
      <c r="I3282" s="356"/>
      <c r="J3282" s="357"/>
      <c r="K3282" s="357"/>
      <c r="L3282" s="357"/>
      <c r="M3282" s="357"/>
      <c r="N3282" s="358"/>
      <c r="O3282" s="358"/>
      <c r="P3282" s="358"/>
      <c r="Q3282" s="358"/>
      <c r="R3282" s="358"/>
      <c r="S3282" s="358"/>
      <c r="T3282" s="359"/>
      <c r="U3282" s="360"/>
      <c r="V3282" s="360"/>
      <c r="W3282" s="357"/>
      <c r="X3282" s="357"/>
      <c r="Y3282" s="446"/>
      <c r="Z3282" s="443"/>
      <c r="AA3282" s="446"/>
      <c r="AB3282" s="357"/>
      <c r="AC3282" s="357"/>
      <c r="AD3282" s="357"/>
      <c r="AE3282" s="357"/>
      <c r="AF3282" s="357"/>
      <c r="AG3282" s="446"/>
      <c r="AH3282" s="357"/>
      <c r="AI3282" s="357"/>
      <c r="AJ3282" s="357"/>
      <c r="AK3282" s="357"/>
      <c r="AL3282" s="357"/>
      <c r="AM3282" s="357"/>
    </row>
    <row r="3283" spans="5:39" x14ac:dyDescent="0.25">
      <c r="E3283" s="356"/>
      <c r="F3283" s="356"/>
      <c r="G3283" s="356"/>
      <c r="H3283" s="356"/>
      <c r="I3283" s="356"/>
      <c r="J3283" s="357"/>
      <c r="K3283" s="357"/>
      <c r="L3283" s="357"/>
      <c r="M3283" s="357"/>
      <c r="N3283" s="358"/>
      <c r="O3283" s="358"/>
      <c r="P3283" s="358"/>
      <c r="Q3283" s="358"/>
      <c r="R3283" s="358"/>
      <c r="S3283" s="358"/>
      <c r="T3283" s="359"/>
      <c r="U3283" s="360"/>
      <c r="V3283" s="360"/>
      <c r="W3283" s="357"/>
      <c r="X3283" s="357"/>
      <c r="Y3283" s="446"/>
      <c r="Z3283" s="443"/>
      <c r="AA3283" s="446"/>
      <c r="AB3283" s="357"/>
      <c r="AC3283" s="357"/>
      <c r="AD3283" s="357"/>
      <c r="AE3283" s="357"/>
      <c r="AF3283" s="357"/>
      <c r="AG3283" s="446"/>
      <c r="AH3283" s="357"/>
      <c r="AI3283" s="357"/>
      <c r="AJ3283" s="357"/>
      <c r="AK3283" s="357"/>
      <c r="AL3283" s="357"/>
      <c r="AM3283" s="357"/>
    </row>
    <row r="3284" spans="5:39" x14ac:dyDescent="0.25">
      <c r="E3284" s="356"/>
      <c r="F3284" s="356"/>
      <c r="G3284" s="356"/>
      <c r="H3284" s="356"/>
      <c r="I3284" s="356"/>
      <c r="J3284" s="357"/>
      <c r="K3284" s="357"/>
      <c r="L3284" s="357"/>
      <c r="M3284" s="357"/>
      <c r="N3284" s="358"/>
      <c r="O3284" s="358"/>
      <c r="P3284" s="358"/>
      <c r="Q3284" s="358"/>
      <c r="R3284" s="358"/>
      <c r="S3284" s="358"/>
      <c r="T3284" s="359"/>
      <c r="U3284" s="360"/>
      <c r="V3284" s="360"/>
      <c r="W3284" s="357"/>
      <c r="X3284" s="357"/>
      <c r="Y3284" s="446"/>
      <c r="Z3284" s="443"/>
      <c r="AA3284" s="446"/>
      <c r="AB3284" s="357"/>
      <c r="AC3284" s="357"/>
      <c r="AD3284" s="357"/>
      <c r="AE3284" s="357"/>
      <c r="AF3284" s="357"/>
      <c r="AG3284" s="446"/>
      <c r="AH3284" s="357"/>
      <c r="AI3284" s="357"/>
      <c r="AJ3284" s="357"/>
      <c r="AK3284" s="357"/>
      <c r="AL3284" s="357"/>
      <c r="AM3284" s="357"/>
    </row>
    <row r="3285" spans="5:39" x14ac:dyDescent="0.25">
      <c r="E3285" s="356"/>
      <c r="F3285" s="356"/>
      <c r="G3285" s="356"/>
      <c r="H3285" s="356"/>
      <c r="I3285" s="356"/>
      <c r="J3285" s="357"/>
      <c r="K3285" s="357"/>
      <c r="L3285" s="357"/>
      <c r="M3285" s="357"/>
      <c r="N3285" s="358"/>
      <c r="O3285" s="358"/>
      <c r="P3285" s="358"/>
      <c r="Q3285" s="358"/>
      <c r="R3285" s="358"/>
      <c r="S3285" s="358"/>
      <c r="T3285" s="359"/>
      <c r="U3285" s="360"/>
      <c r="V3285" s="360"/>
      <c r="W3285" s="357"/>
      <c r="X3285" s="357"/>
      <c r="Y3285" s="446"/>
      <c r="Z3285" s="443"/>
      <c r="AA3285" s="446"/>
      <c r="AB3285" s="357"/>
      <c r="AC3285" s="357"/>
      <c r="AD3285" s="357"/>
      <c r="AE3285" s="357"/>
      <c r="AF3285" s="357"/>
      <c r="AG3285" s="446"/>
      <c r="AH3285" s="357"/>
      <c r="AI3285" s="357"/>
      <c r="AJ3285" s="357"/>
      <c r="AK3285" s="357"/>
      <c r="AL3285" s="357"/>
      <c r="AM3285" s="357"/>
    </row>
    <row r="3286" spans="5:39" x14ac:dyDescent="0.25">
      <c r="E3286" s="356"/>
      <c r="F3286" s="356"/>
      <c r="G3286" s="356"/>
      <c r="H3286" s="356"/>
      <c r="I3286" s="356"/>
      <c r="J3286" s="357"/>
      <c r="K3286" s="357"/>
      <c r="L3286" s="357"/>
      <c r="M3286" s="357"/>
      <c r="N3286" s="358"/>
      <c r="O3286" s="358"/>
      <c r="P3286" s="358"/>
      <c r="Q3286" s="358"/>
      <c r="R3286" s="358"/>
      <c r="S3286" s="358"/>
      <c r="T3286" s="359"/>
      <c r="U3286" s="360"/>
      <c r="V3286" s="360"/>
      <c r="W3286" s="357"/>
      <c r="X3286" s="357"/>
      <c r="Y3286" s="446"/>
      <c r="Z3286" s="443"/>
      <c r="AA3286" s="446"/>
      <c r="AB3286" s="357"/>
      <c r="AC3286" s="357"/>
      <c r="AD3286" s="357"/>
      <c r="AE3286" s="357"/>
      <c r="AF3286" s="357"/>
      <c r="AG3286" s="446"/>
      <c r="AH3286" s="357"/>
      <c r="AI3286" s="357"/>
      <c r="AJ3286" s="357"/>
      <c r="AK3286" s="357"/>
      <c r="AL3286" s="357"/>
      <c r="AM3286" s="357"/>
    </row>
    <row r="3287" spans="5:39" x14ac:dyDescent="0.25">
      <c r="E3287" s="356"/>
      <c r="F3287" s="356"/>
      <c r="G3287" s="356"/>
      <c r="H3287" s="356"/>
      <c r="I3287" s="356"/>
      <c r="J3287" s="357"/>
      <c r="K3287" s="357"/>
      <c r="L3287" s="357"/>
      <c r="M3287" s="357"/>
      <c r="N3287" s="358"/>
      <c r="O3287" s="358"/>
      <c r="P3287" s="358"/>
      <c r="Q3287" s="358"/>
      <c r="R3287" s="358"/>
      <c r="S3287" s="358"/>
      <c r="T3287" s="359"/>
      <c r="U3287" s="360"/>
      <c r="V3287" s="360"/>
      <c r="W3287" s="357"/>
      <c r="X3287" s="357"/>
      <c r="Y3287" s="446"/>
      <c r="Z3287" s="443"/>
      <c r="AA3287" s="446"/>
      <c r="AB3287" s="357"/>
      <c r="AC3287" s="357"/>
      <c r="AD3287" s="357"/>
      <c r="AE3287" s="357"/>
      <c r="AF3287" s="357"/>
      <c r="AG3287" s="446"/>
      <c r="AH3287" s="357"/>
      <c r="AI3287" s="357"/>
      <c r="AJ3287" s="357"/>
      <c r="AK3287" s="357"/>
      <c r="AL3287" s="357"/>
      <c r="AM3287" s="357"/>
    </row>
    <row r="3288" spans="5:39" x14ac:dyDescent="0.25">
      <c r="E3288" s="356"/>
      <c r="F3288" s="356"/>
      <c r="G3288" s="356"/>
      <c r="H3288" s="356"/>
      <c r="I3288" s="356"/>
      <c r="J3288" s="357"/>
      <c r="K3288" s="357"/>
      <c r="L3288" s="357"/>
      <c r="M3288" s="357"/>
      <c r="N3288" s="358"/>
      <c r="O3288" s="358"/>
      <c r="P3288" s="358"/>
      <c r="Q3288" s="358"/>
      <c r="R3288" s="358"/>
      <c r="S3288" s="358"/>
      <c r="T3288" s="359"/>
      <c r="U3288" s="360"/>
      <c r="V3288" s="360"/>
      <c r="W3288" s="357"/>
      <c r="X3288" s="357"/>
      <c r="Y3288" s="446"/>
      <c r="Z3288" s="443"/>
      <c r="AA3288" s="446"/>
      <c r="AB3288" s="357"/>
      <c r="AC3288" s="357"/>
      <c r="AD3288" s="357"/>
      <c r="AE3288" s="357"/>
      <c r="AF3288" s="357"/>
      <c r="AG3288" s="446"/>
      <c r="AH3288" s="357"/>
      <c r="AI3288" s="357"/>
      <c r="AJ3288" s="357"/>
      <c r="AK3288" s="357"/>
      <c r="AL3288" s="357"/>
      <c r="AM3288" s="357"/>
    </row>
    <row r="3289" spans="5:39" x14ac:dyDescent="0.25">
      <c r="E3289" s="356"/>
      <c r="F3289" s="356"/>
      <c r="G3289" s="356"/>
      <c r="H3289" s="356"/>
      <c r="I3289" s="356"/>
      <c r="J3289" s="357"/>
      <c r="K3289" s="357"/>
      <c r="L3289" s="357"/>
      <c r="M3289" s="357"/>
      <c r="N3289" s="358"/>
      <c r="O3289" s="358"/>
      <c r="P3289" s="358"/>
      <c r="Q3289" s="358"/>
      <c r="R3289" s="358"/>
      <c r="S3289" s="358"/>
      <c r="T3289" s="359"/>
      <c r="U3289" s="360"/>
      <c r="V3289" s="360"/>
      <c r="W3289" s="357"/>
      <c r="X3289" s="357"/>
      <c r="Y3289" s="446"/>
      <c r="Z3289" s="443"/>
      <c r="AA3289" s="446"/>
      <c r="AB3289" s="357"/>
      <c r="AC3289" s="357"/>
      <c r="AD3289" s="357"/>
      <c r="AE3289" s="357"/>
      <c r="AF3289" s="357"/>
      <c r="AG3289" s="446"/>
      <c r="AH3289" s="357"/>
      <c r="AI3289" s="357"/>
      <c r="AJ3289" s="357"/>
      <c r="AK3289" s="357"/>
      <c r="AL3289" s="357"/>
      <c r="AM3289" s="357"/>
    </row>
    <row r="3290" spans="5:39" x14ac:dyDescent="0.25">
      <c r="E3290" s="356"/>
      <c r="F3290" s="356"/>
      <c r="G3290" s="356"/>
      <c r="H3290" s="356"/>
      <c r="I3290" s="356"/>
      <c r="J3290" s="357"/>
      <c r="K3290" s="357"/>
      <c r="L3290" s="357"/>
      <c r="M3290" s="357"/>
      <c r="N3290" s="358"/>
      <c r="O3290" s="358"/>
      <c r="P3290" s="358"/>
      <c r="Q3290" s="358"/>
      <c r="R3290" s="358"/>
      <c r="S3290" s="358"/>
      <c r="T3290" s="359"/>
      <c r="U3290" s="360"/>
      <c r="V3290" s="360"/>
      <c r="W3290" s="357"/>
      <c r="X3290" s="357"/>
      <c r="Y3290" s="446"/>
      <c r="Z3290" s="443"/>
      <c r="AA3290" s="446"/>
      <c r="AB3290" s="357"/>
      <c r="AC3290" s="357"/>
      <c r="AD3290" s="357"/>
      <c r="AE3290" s="357"/>
      <c r="AF3290" s="357"/>
      <c r="AG3290" s="446"/>
      <c r="AH3290" s="357"/>
      <c r="AI3290" s="357"/>
      <c r="AJ3290" s="357"/>
      <c r="AK3290" s="357"/>
      <c r="AL3290" s="357"/>
      <c r="AM3290" s="357"/>
    </row>
    <row r="3291" spans="5:39" x14ac:dyDescent="0.25">
      <c r="E3291" s="356"/>
      <c r="F3291" s="356"/>
      <c r="G3291" s="356"/>
      <c r="H3291" s="356"/>
      <c r="I3291" s="356"/>
      <c r="J3291" s="357"/>
      <c r="K3291" s="357"/>
      <c r="L3291" s="357"/>
      <c r="M3291" s="357"/>
      <c r="N3291" s="358"/>
      <c r="O3291" s="358"/>
      <c r="P3291" s="358"/>
      <c r="Q3291" s="358"/>
      <c r="R3291" s="358"/>
      <c r="S3291" s="358"/>
      <c r="T3291" s="359"/>
      <c r="U3291" s="360"/>
      <c r="V3291" s="360"/>
      <c r="W3291" s="357"/>
      <c r="X3291" s="357"/>
      <c r="Y3291" s="446"/>
      <c r="Z3291" s="443"/>
      <c r="AA3291" s="446"/>
      <c r="AB3291" s="357"/>
      <c r="AC3291" s="357"/>
      <c r="AD3291" s="357"/>
      <c r="AE3291" s="357"/>
      <c r="AF3291" s="357"/>
      <c r="AG3291" s="446"/>
      <c r="AH3291" s="357"/>
      <c r="AI3291" s="357"/>
      <c r="AJ3291" s="357"/>
      <c r="AK3291" s="357"/>
      <c r="AL3291" s="357"/>
      <c r="AM3291" s="357"/>
    </row>
    <row r="3292" spans="5:39" x14ac:dyDescent="0.25">
      <c r="E3292" s="356"/>
      <c r="F3292" s="356"/>
      <c r="G3292" s="356"/>
      <c r="H3292" s="356"/>
      <c r="I3292" s="356"/>
      <c r="J3292" s="357"/>
      <c r="K3292" s="357"/>
      <c r="L3292" s="357"/>
      <c r="M3292" s="357"/>
      <c r="N3292" s="358"/>
      <c r="O3292" s="358"/>
      <c r="P3292" s="358"/>
      <c r="Q3292" s="358"/>
      <c r="R3292" s="358"/>
      <c r="S3292" s="358"/>
      <c r="T3292" s="359"/>
      <c r="U3292" s="360"/>
      <c r="V3292" s="360"/>
      <c r="W3292" s="357"/>
      <c r="X3292" s="357"/>
      <c r="Y3292" s="446"/>
      <c r="Z3292" s="443"/>
      <c r="AA3292" s="446"/>
      <c r="AB3292" s="357"/>
      <c r="AC3292" s="357"/>
      <c r="AD3292" s="357"/>
      <c r="AE3292" s="357"/>
      <c r="AF3292" s="357"/>
      <c r="AG3292" s="446"/>
      <c r="AH3292" s="357"/>
      <c r="AI3292" s="357"/>
      <c r="AJ3292" s="357"/>
      <c r="AK3292" s="357"/>
      <c r="AL3292" s="357"/>
      <c r="AM3292" s="357"/>
    </row>
    <row r="3293" spans="5:39" x14ac:dyDescent="0.25">
      <c r="E3293" s="356"/>
      <c r="F3293" s="356"/>
      <c r="G3293" s="356"/>
      <c r="H3293" s="356"/>
      <c r="I3293" s="356"/>
      <c r="J3293" s="357"/>
      <c r="K3293" s="357"/>
      <c r="L3293" s="357"/>
      <c r="M3293" s="357"/>
      <c r="N3293" s="358"/>
      <c r="O3293" s="358"/>
      <c r="P3293" s="358"/>
      <c r="Q3293" s="358"/>
      <c r="R3293" s="358"/>
      <c r="S3293" s="358"/>
      <c r="T3293" s="359"/>
      <c r="U3293" s="360"/>
      <c r="V3293" s="360"/>
      <c r="W3293" s="357"/>
      <c r="X3293" s="357"/>
      <c r="Y3293" s="446"/>
      <c r="Z3293" s="443"/>
      <c r="AA3293" s="446"/>
      <c r="AB3293" s="357"/>
      <c r="AC3293" s="357"/>
      <c r="AD3293" s="357"/>
      <c r="AE3293" s="357"/>
      <c r="AF3293" s="357"/>
      <c r="AG3293" s="446"/>
      <c r="AH3293" s="357"/>
      <c r="AI3293" s="357"/>
      <c r="AJ3293" s="357"/>
      <c r="AK3293" s="357"/>
      <c r="AL3293" s="357"/>
      <c r="AM3293" s="357"/>
    </row>
    <row r="3294" spans="5:39" x14ac:dyDescent="0.25">
      <c r="E3294" s="356"/>
      <c r="F3294" s="356"/>
      <c r="G3294" s="356"/>
      <c r="H3294" s="356"/>
      <c r="I3294" s="356"/>
      <c r="J3294" s="357"/>
      <c r="K3294" s="357"/>
      <c r="L3294" s="357"/>
      <c r="M3294" s="357"/>
      <c r="N3294" s="358"/>
      <c r="O3294" s="358"/>
      <c r="P3294" s="358"/>
      <c r="Q3294" s="358"/>
      <c r="R3294" s="358"/>
      <c r="S3294" s="358"/>
      <c r="T3294" s="359"/>
      <c r="U3294" s="360"/>
      <c r="V3294" s="360"/>
      <c r="W3294" s="357"/>
      <c r="X3294" s="357"/>
      <c r="Y3294" s="446"/>
      <c r="Z3294" s="443"/>
      <c r="AA3294" s="446"/>
      <c r="AB3294" s="357"/>
      <c r="AC3294" s="357"/>
      <c r="AD3294" s="357"/>
      <c r="AE3294" s="357"/>
      <c r="AF3294" s="357"/>
      <c r="AG3294" s="446"/>
      <c r="AH3294" s="357"/>
      <c r="AI3294" s="357"/>
      <c r="AJ3294" s="357"/>
      <c r="AK3294" s="357"/>
      <c r="AL3294" s="357"/>
      <c r="AM3294" s="357"/>
    </row>
    <row r="3295" spans="5:39" x14ac:dyDescent="0.25">
      <c r="E3295" s="356"/>
      <c r="F3295" s="356"/>
      <c r="G3295" s="356"/>
      <c r="H3295" s="356"/>
      <c r="I3295" s="356"/>
      <c r="J3295" s="357"/>
      <c r="K3295" s="357"/>
      <c r="L3295" s="357"/>
      <c r="M3295" s="357"/>
      <c r="N3295" s="358"/>
      <c r="O3295" s="358"/>
      <c r="P3295" s="358"/>
      <c r="Q3295" s="358"/>
      <c r="R3295" s="358"/>
      <c r="S3295" s="358"/>
      <c r="T3295" s="359"/>
      <c r="U3295" s="360"/>
      <c r="V3295" s="360"/>
      <c r="W3295" s="357"/>
      <c r="X3295" s="357"/>
      <c r="Y3295" s="446"/>
      <c r="Z3295" s="443"/>
      <c r="AA3295" s="446"/>
      <c r="AB3295" s="357"/>
      <c r="AC3295" s="357"/>
      <c r="AD3295" s="357"/>
      <c r="AE3295" s="357"/>
      <c r="AF3295" s="357"/>
      <c r="AG3295" s="446"/>
      <c r="AH3295" s="357"/>
      <c r="AI3295" s="357"/>
      <c r="AJ3295" s="357"/>
      <c r="AK3295" s="357"/>
      <c r="AL3295" s="357"/>
      <c r="AM3295" s="357"/>
    </row>
    <row r="3296" spans="5:39" x14ac:dyDescent="0.25">
      <c r="E3296" s="356"/>
      <c r="F3296" s="356"/>
      <c r="G3296" s="356"/>
      <c r="H3296" s="356"/>
      <c r="I3296" s="356"/>
      <c r="J3296" s="357"/>
      <c r="K3296" s="357"/>
      <c r="L3296" s="357"/>
      <c r="M3296" s="357"/>
      <c r="N3296" s="358"/>
      <c r="O3296" s="358"/>
      <c r="P3296" s="358"/>
      <c r="Q3296" s="358"/>
      <c r="R3296" s="358"/>
      <c r="S3296" s="358"/>
      <c r="T3296" s="359"/>
      <c r="U3296" s="360"/>
      <c r="V3296" s="360"/>
      <c r="W3296" s="357"/>
      <c r="X3296" s="357"/>
      <c r="Y3296" s="446"/>
      <c r="Z3296" s="443"/>
      <c r="AA3296" s="446"/>
      <c r="AB3296" s="357"/>
      <c r="AC3296" s="357"/>
      <c r="AD3296" s="357"/>
      <c r="AE3296" s="357"/>
      <c r="AF3296" s="357"/>
      <c r="AG3296" s="446"/>
      <c r="AH3296" s="357"/>
      <c r="AI3296" s="357"/>
      <c r="AJ3296" s="357"/>
      <c r="AK3296" s="357"/>
      <c r="AL3296" s="357"/>
      <c r="AM3296" s="357"/>
    </row>
    <row r="3297" spans="5:39" x14ac:dyDescent="0.25">
      <c r="E3297" s="356"/>
      <c r="F3297" s="356"/>
      <c r="G3297" s="356"/>
      <c r="H3297" s="356"/>
      <c r="I3297" s="356"/>
      <c r="J3297" s="357"/>
      <c r="K3297" s="357"/>
      <c r="L3297" s="357"/>
      <c r="M3297" s="357"/>
      <c r="N3297" s="358"/>
      <c r="O3297" s="358"/>
      <c r="P3297" s="358"/>
      <c r="Q3297" s="358"/>
      <c r="R3297" s="358"/>
      <c r="S3297" s="358"/>
      <c r="T3297" s="359"/>
      <c r="U3297" s="360"/>
      <c r="V3297" s="360"/>
      <c r="W3297" s="357"/>
      <c r="X3297" s="357"/>
      <c r="Y3297" s="446"/>
      <c r="Z3297" s="443"/>
      <c r="AA3297" s="446"/>
      <c r="AB3297" s="357"/>
      <c r="AC3297" s="357"/>
      <c r="AD3297" s="357"/>
      <c r="AE3297" s="357"/>
      <c r="AF3297" s="357"/>
      <c r="AG3297" s="446"/>
      <c r="AH3297" s="357"/>
      <c r="AI3297" s="357"/>
      <c r="AJ3297" s="357"/>
      <c r="AK3297" s="357"/>
      <c r="AL3297" s="357"/>
      <c r="AM3297" s="357"/>
    </row>
    <row r="3298" spans="5:39" x14ac:dyDescent="0.25">
      <c r="E3298" s="356"/>
      <c r="F3298" s="356"/>
      <c r="G3298" s="356"/>
      <c r="H3298" s="356"/>
      <c r="I3298" s="356"/>
      <c r="J3298" s="357"/>
      <c r="K3298" s="357"/>
      <c r="L3298" s="357"/>
      <c r="M3298" s="357"/>
      <c r="N3298" s="358"/>
      <c r="O3298" s="358"/>
      <c r="P3298" s="358"/>
      <c r="Q3298" s="358"/>
      <c r="R3298" s="358"/>
      <c r="S3298" s="358"/>
      <c r="T3298" s="359"/>
      <c r="U3298" s="360"/>
      <c r="V3298" s="360"/>
      <c r="W3298" s="357"/>
      <c r="X3298" s="357"/>
      <c r="Y3298" s="446"/>
      <c r="Z3298" s="443"/>
      <c r="AA3298" s="446"/>
      <c r="AB3298" s="357"/>
      <c r="AC3298" s="357"/>
      <c r="AD3298" s="357"/>
      <c r="AE3298" s="357"/>
      <c r="AF3298" s="357"/>
      <c r="AG3298" s="446"/>
      <c r="AH3298" s="357"/>
      <c r="AI3298" s="357"/>
      <c r="AJ3298" s="357"/>
      <c r="AK3298" s="357"/>
      <c r="AL3298" s="357"/>
      <c r="AM3298" s="357"/>
    </row>
    <row r="3299" spans="5:39" x14ac:dyDescent="0.25">
      <c r="E3299" s="356"/>
      <c r="F3299" s="356"/>
      <c r="G3299" s="356"/>
      <c r="H3299" s="356"/>
      <c r="I3299" s="356"/>
      <c r="J3299" s="357"/>
      <c r="K3299" s="357"/>
      <c r="L3299" s="357"/>
      <c r="M3299" s="357"/>
      <c r="N3299" s="358"/>
      <c r="O3299" s="358"/>
      <c r="P3299" s="358"/>
      <c r="Q3299" s="358"/>
      <c r="R3299" s="358"/>
      <c r="S3299" s="358"/>
      <c r="T3299" s="359"/>
      <c r="U3299" s="360"/>
      <c r="V3299" s="360"/>
      <c r="W3299" s="357"/>
      <c r="X3299" s="357"/>
      <c r="Y3299" s="446"/>
      <c r="Z3299" s="443"/>
      <c r="AA3299" s="446"/>
      <c r="AB3299" s="357"/>
      <c r="AC3299" s="357"/>
      <c r="AD3299" s="357"/>
      <c r="AE3299" s="357"/>
      <c r="AF3299" s="357"/>
      <c r="AG3299" s="446"/>
      <c r="AH3299" s="357"/>
      <c r="AI3299" s="357"/>
      <c r="AJ3299" s="357"/>
      <c r="AK3299" s="357"/>
      <c r="AL3299" s="357"/>
      <c r="AM3299" s="357"/>
    </row>
    <row r="3300" spans="5:39" x14ac:dyDescent="0.25">
      <c r="E3300" s="356"/>
      <c r="F3300" s="356"/>
      <c r="G3300" s="356"/>
      <c r="H3300" s="356"/>
      <c r="I3300" s="356"/>
      <c r="J3300" s="357"/>
      <c r="K3300" s="357"/>
      <c r="L3300" s="357"/>
      <c r="M3300" s="357"/>
      <c r="N3300" s="358"/>
      <c r="O3300" s="358"/>
      <c r="P3300" s="358"/>
      <c r="Q3300" s="358"/>
      <c r="R3300" s="358"/>
      <c r="S3300" s="358"/>
      <c r="T3300" s="359"/>
      <c r="U3300" s="360"/>
      <c r="V3300" s="360"/>
      <c r="W3300" s="357"/>
      <c r="X3300" s="357"/>
      <c r="Y3300" s="446"/>
      <c r="Z3300" s="443"/>
      <c r="AA3300" s="446"/>
      <c r="AB3300" s="357"/>
      <c r="AC3300" s="357"/>
      <c r="AD3300" s="357"/>
      <c r="AE3300" s="357"/>
      <c r="AF3300" s="357"/>
      <c r="AG3300" s="446"/>
      <c r="AH3300" s="357"/>
      <c r="AI3300" s="357"/>
      <c r="AJ3300" s="357"/>
      <c r="AK3300" s="357"/>
      <c r="AL3300" s="357"/>
      <c r="AM3300" s="357"/>
    </row>
    <row r="3301" spans="5:39" x14ac:dyDescent="0.25">
      <c r="E3301" s="356"/>
      <c r="F3301" s="356"/>
      <c r="G3301" s="356"/>
      <c r="H3301" s="356"/>
      <c r="I3301" s="356"/>
      <c r="J3301" s="357"/>
      <c r="K3301" s="357"/>
      <c r="L3301" s="357"/>
      <c r="M3301" s="357"/>
      <c r="N3301" s="358"/>
      <c r="O3301" s="358"/>
      <c r="P3301" s="358"/>
      <c r="Q3301" s="358"/>
      <c r="R3301" s="358"/>
      <c r="S3301" s="358"/>
      <c r="T3301" s="359"/>
      <c r="U3301" s="360"/>
      <c r="V3301" s="360"/>
      <c r="W3301" s="357"/>
      <c r="X3301" s="357"/>
      <c r="Y3301" s="446"/>
      <c r="Z3301" s="443"/>
      <c r="AA3301" s="446"/>
      <c r="AB3301" s="357"/>
      <c r="AC3301" s="357"/>
      <c r="AD3301" s="357"/>
      <c r="AE3301" s="357"/>
      <c r="AF3301" s="357"/>
      <c r="AG3301" s="446"/>
      <c r="AH3301" s="357"/>
      <c r="AI3301" s="357"/>
      <c r="AJ3301" s="357"/>
      <c r="AK3301" s="357"/>
      <c r="AL3301" s="357"/>
      <c r="AM3301" s="357"/>
    </row>
    <row r="3302" spans="5:39" x14ac:dyDescent="0.25">
      <c r="E3302" s="356"/>
      <c r="F3302" s="356"/>
      <c r="G3302" s="356"/>
      <c r="H3302" s="356"/>
      <c r="I3302" s="356"/>
      <c r="J3302" s="357"/>
      <c r="K3302" s="357"/>
      <c r="L3302" s="357"/>
      <c r="M3302" s="357"/>
      <c r="N3302" s="358"/>
      <c r="O3302" s="358"/>
      <c r="P3302" s="358"/>
      <c r="Q3302" s="358"/>
      <c r="R3302" s="358"/>
      <c r="S3302" s="358"/>
      <c r="T3302" s="359"/>
      <c r="U3302" s="360"/>
      <c r="V3302" s="360"/>
      <c r="W3302" s="357"/>
      <c r="X3302" s="357"/>
      <c r="Y3302" s="446"/>
      <c r="Z3302" s="443"/>
      <c r="AA3302" s="446"/>
      <c r="AB3302" s="357"/>
      <c r="AC3302" s="357"/>
      <c r="AD3302" s="357"/>
      <c r="AE3302" s="357"/>
      <c r="AF3302" s="357"/>
      <c r="AG3302" s="446"/>
      <c r="AH3302" s="357"/>
      <c r="AI3302" s="357"/>
      <c r="AJ3302" s="357"/>
      <c r="AK3302" s="357"/>
      <c r="AL3302" s="357"/>
      <c r="AM3302" s="357"/>
    </row>
    <row r="3303" spans="5:39" x14ac:dyDescent="0.25">
      <c r="E3303" s="356"/>
      <c r="F3303" s="356"/>
      <c r="G3303" s="356"/>
      <c r="H3303" s="356"/>
      <c r="I3303" s="356"/>
      <c r="J3303" s="357"/>
      <c r="K3303" s="357"/>
      <c r="L3303" s="357"/>
      <c r="M3303" s="357"/>
      <c r="N3303" s="358"/>
      <c r="O3303" s="358"/>
      <c r="P3303" s="358"/>
      <c r="Q3303" s="358"/>
      <c r="R3303" s="358"/>
      <c r="S3303" s="358"/>
      <c r="T3303" s="359"/>
      <c r="U3303" s="360"/>
      <c r="V3303" s="360"/>
      <c r="W3303" s="357"/>
      <c r="X3303" s="357"/>
      <c r="Y3303" s="446"/>
      <c r="Z3303" s="443"/>
      <c r="AA3303" s="446"/>
      <c r="AB3303" s="357"/>
      <c r="AC3303" s="357"/>
      <c r="AD3303" s="357"/>
      <c r="AE3303" s="357"/>
      <c r="AF3303" s="357"/>
      <c r="AG3303" s="446"/>
      <c r="AH3303" s="357"/>
      <c r="AI3303" s="357"/>
      <c r="AJ3303" s="357"/>
      <c r="AK3303" s="357"/>
      <c r="AL3303" s="357"/>
      <c r="AM3303" s="357"/>
    </row>
    <row r="3304" spans="5:39" x14ac:dyDescent="0.25">
      <c r="E3304" s="356"/>
      <c r="F3304" s="356"/>
      <c r="G3304" s="356"/>
      <c r="H3304" s="356"/>
      <c r="I3304" s="356"/>
      <c r="J3304" s="357"/>
      <c r="K3304" s="357"/>
      <c r="L3304" s="357"/>
      <c r="M3304" s="357"/>
      <c r="N3304" s="358"/>
      <c r="O3304" s="358"/>
      <c r="P3304" s="358"/>
      <c r="Q3304" s="358"/>
      <c r="R3304" s="358"/>
      <c r="S3304" s="358"/>
      <c r="T3304" s="359"/>
      <c r="U3304" s="360"/>
      <c r="V3304" s="360"/>
      <c r="W3304" s="357"/>
      <c r="X3304" s="357"/>
      <c r="Y3304" s="446"/>
      <c r="Z3304" s="443"/>
      <c r="AA3304" s="446"/>
      <c r="AB3304" s="357"/>
      <c r="AC3304" s="357"/>
      <c r="AD3304" s="357"/>
      <c r="AE3304" s="357"/>
      <c r="AF3304" s="357"/>
      <c r="AG3304" s="446"/>
      <c r="AH3304" s="357"/>
      <c r="AI3304" s="357"/>
      <c r="AJ3304" s="357"/>
      <c r="AK3304" s="357"/>
      <c r="AL3304" s="357"/>
      <c r="AM3304" s="357"/>
    </row>
    <row r="3305" spans="5:39" x14ac:dyDescent="0.25">
      <c r="E3305" s="356"/>
      <c r="F3305" s="356"/>
      <c r="G3305" s="356"/>
      <c r="H3305" s="356"/>
      <c r="I3305" s="356"/>
      <c r="J3305" s="357"/>
      <c r="K3305" s="357"/>
      <c r="L3305" s="357"/>
      <c r="M3305" s="357"/>
      <c r="N3305" s="358"/>
      <c r="O3305" s="358"/>
      <c r="P3305" s="358"/>
      <c r="Q3305" s="358"/>
      <c r="R3305" s="358"/>
      <c r="S3305" s="358"/>
      <c r="T3305" s="359"/>
      <c r="U3305" s="360"/>
      <c r="V3305" s="360"/>
      <c r="W3305" s="357"/>
      <c r="X3305" s="357"/>
      <c r="Y3305" s="446"/>
      <c r="Z3305" s="443"/>
      <c r="AA3305" s="446"/>
      <c r="AB3305" s="357"/>
      <c r="AC3305" s="357"/>
      <c r="AD3305" s="357"/>
      <c r="AE3305" s="357"/>
      <c r="AF3305" s="357"/>
      <c r="AG3305" s="446"/>
      <c r="AH3305" s="357"/>
      <c r="AI3305" s="357"/>
      <c r="AJ3305" s="357"/>
      <c r="AK3305" s="357"/>
      <c r="AL3305" s="357"/>
      <c r="AM3305" s="357"/>
    </row>
    <row r="3306" spans="5:39" x14ac:dyDescent="0.25">
      <c r="E3306" s="356"/>
      <c r="F3306" s="356"/>
      <c r="G3306" s="356"/>
      <c r="H3306" s="356"/>
      <c r="I3306" s="356"/>
      <c r="J3306" s="357"/>
      <c r="K3306" s="357"/>
      <c r="L3306" s="357"/>
      <c r="M3306" s="357"/>
      <c r="N3306" s="358"/>
      <c r="O3306" s="358"/>
      <c r="P3306" s="358"/>
      <c r="Q3306" s="358"/>
      <c r="R3306" s="358"/>
      <c r="S3306" s="358"/>
      <c r="T3306" s="359"/>
      <c r="U3306" s="360"/>
      <c r="V3306" s="360"/>
      <c r="W3306" s="357"/>
      <c r="X3306" s="357"/>
      <c r="Y3306" s="446"/>
      <c r="Z3306" s="443"/>
      <c r="AA3306" s="446"/>
      <c r="AB3306" s="357"/>
      <c r="AC3306" s="357"/>
      <c r="AD3306" s="357"/>
      <c r="AE3306" s="357"/>
      <c r="AF3306" s="357"/>
      <c r="AG3306" s="446"/>
      <c r="AH3306" s="357"/>
      <c r="AI3306" s="357"/>
      <c r="AJ3306" s="357"/>
      <c r="AK3306" s="357"/>
      <c r="AL3306" s="357"/>
      <c r="AM3306" s="357"/>
    </row>
    <row r="3307" spans="5:39" x14ac:dyDescent="0.25">
      <c r="E3307" s="356"/>
      <c r="F3307" s="356"/>
      <c r="G3307" s="356"/>
      <c r="H3307" s="356"/>
      <c r="I3307" s="356"/>
      <c r="J3307" s="357"/>
      <c r="K3307" s="357"/>
      <c r="L3307" s="357"/>
      <c r="M3307" s="357"/>
      <c r="N3307" s="358"/>
      <c r="O3307" s="358"/>
      <c r="P3307" s="358"/>
      <c r="Q3307" s="358"/>
      <c r="R3307" s="358"/>
      <c r="S3307" s="358"/>
      <c r="T3307" s="359"/>
      <c r="U3307" s="360"/>
      <c r="V3307" s="360"/>
      <c r="W3307" s="357"/>
      <c r="X3307" s="357"/>
      <c r="Y3307" s="446"/>
      <c r="Z3307" s="443"/>
      <c r="AA3307" s="446"/>
      <c r="AB3307" s="357"/>
      <c r="AC3307" s="357"/>
      <c r="AD3307" s="357"/>
      <c r="AE3307" s="357"/>
      <c r="AF3307" s="357"/>
      <c r="AG3307" s="446"/>
      <c r="AH3307" s="357"/>
      <c r="AI3307" s="357"/>
      <c r="AJ3307" s="357"/>
      <c r="AK3307" s="357"/>
      <c r="AL3307" s="357"/>
      <c r="AM3307" s="357"/>
    </row>
    <row r="3308" spans="5:39" x14ac:dyDescent="0.25">
      <c r="E3308" s="356"/>
      <c r="F3308" s="356"/>
      <c r="G3308" s="356"/>
      <c r="H3308" s="356"/>
      <c r="I3308" s="356"/>
      <c r="J3308" s="357"/>
      <c r="K3308" s="357"/>
      <c r="L3308" s="357"/>
      <c r="M3308" s="357"/>
      <c r="N3308" s="358"/>
      <c r="O3308" s="358"/>
      <c r="P3308" s="358"/>
      <c r="Q3308" s="358"/>
      <c r="R3308" s="358"/>
      <c r="S3308" s="358"/>
      <c r="T3308" s="359"/>
      <c r="U3308" s="360"/>
      <c r="V3308" s="360"/>
      <c r="W3308" s="357"/>
      <c r="X3308" s="357"/>
      <c r="Y3308" s="446"/>
      <c r="Z3308" s="443"/>
      <c r="AA3308" s="446"/>
      <c r="AB3308" s="357"/>
      <c r="AC3308" s="357"/>
      <c r="AD3308" s="357"/>
      <c r="AE3308" s="357"/>
      <c r="AF3308" s="357"/>
      <c r="AG3308" s="446"/>
      <c r="AH3308" s="357"/>
      <c r="AI3308" s="357"/>
      <c r="AJ3308" s="357"/>
      <c r="AK3308" s="357"/>
      <c r="AL3308" s="357"/>
      <c r="AM3308" s="357"/>
    </row>
    <row r="3309" spans="5:39" x14ac:dyDescent="0.25">
      <c r="E3309" s="356"/>
      <c r="F3309" s="356"/>
      <c r="G3309" s="356"/>
      <c r="H3309" s="356"/>
      <c r="I3309" s="356"/>
      <c r="J3309" s="357"/>
      <c r="K3309" s="357"/>
      <c r="L3309" s="357"/>
      <c r="M3309" s="357"/>
      <c r="N3309" s="358"/>
      <c r="O3309" s="358"/>
      <c r="P3309" s="358"/>
      <c r="Q3309" s="358"/>
      <c r="R3309" s="358"/>
      <c r="S3309" s="358"/>
      <c r="T3309" s="359"/>
      <c r="U3309" s="360"/>
      <c r="V3309" s="360"/>
      <c r="W3309" s="357"/>
      <c r="X3309" s="357"/>
      <c r="Y3309" s="446"/>
      <c r="Z3309" s="443"/>
      <c r="AA3309" s="446"/>
      <c r="AB3309" s="357"/>
      <c r="AC3309" s="357"/>
      <c r="AD3309" s="357"/>
      <c r="AE3309" s="357"/>
      <c r="AF3309" s="357"/>
      <c r="AG3309" s="446"/>
      <c r="AH3309" s="357"/>
      <c r="AI3309" s="357"/>
      <c r="AJ3309" s="357"/>
      <c r="AK3309" s="357"/>
      <c r="AL3309" s="357"/>
      <c r="AM3309" s="357"/>
    </row>
    <row r="3310" spans="5:39" x14ac:dyDescent="0.25">
      <c r="E3310" s="356"/>
      <c r="F3310" s="356"/>
      <c r="G3310" s="356"/>
      <c r="H3310" s="356"/>
      <c r="I3310" s="356"/>
      <c r="J3310" s="357"/>
      <c r="K3310" s="357"/>
      <c r="L3310" s="357"/>
      <c r="M3310" s="357"/>
      <c r="N3310" s="358"/>
      <c r="O3310" s="358"/>
      <c r="P3310" s="358"/>
      <c r="Q3310" s="358"/>
      <c r="R3310" s="358"/>
      <c r="S3310" s="358"/>
      <c r="T3310" s="359"/>
      <c r="U3310" s="360"/>
      <c r="V3310" s="360"/>
      <c r="W3310" s="357"/>
      <c r="X3310" s="357"/>
      <c r="Y3310" s="446"/>
      <c r="Z3310" s="443"/>
      <c r="AA3310" s="446"/>
      <c r="AB3310" s="357"/>
      <c r="AC3310" s="357"/>
      <c r="AD3310" s="357"/>
      <c r="AE3310" s="357"/>
      <c r="AF3310" s="357"/>
      <c r="AG3310" s="446"/>
      <c r="AH3310" s="357"/>
      <c r="AI3310" s="357"/>
      <c r="AJ3310" s="357"/>
      <c r="AK3310" s="357"/>
      <c r="AL3310" s="357"/>
      <c r="AM3310" s="357"/>
    </row>
    <row r="3311" spans="5:39" x14ac:dyDescent="0.25">
      <c r="E3311" s="356"/>
      <c r="F3311" s="356"/>
      <c r="G3311" s="356"/>
      <c r="H3311" s="356"/>
      <c r="I3311" s="356"/>
      <c r="J3311" s="357"/>
      <c r="K3311" s="357"/>
      <c r="L3311" s="357"/>
      <c r="M3311" s="357"/>
      <c r="N3311" s="358"/>
      <c r="O3311" s="358"/>
      <c r="P3311" s="358"/>
      <c r="Q3311" s="358"/>
      <c r="R3311" s="358"/>
      <c r="S3311" s="358"/>
      <c r="T3311" s="359"/>
      <c r="U3311" s="360"/>
      <c r="V3311" s="360"/>
      <c r="W3311" s="357"/>
      <c r="X3311" s="357"/>
      <c r="Y3311" s="446"/>
      <c r="Z3311" s="443"/>
      <c r="AA3311" s="446"/>
      <c r="AB3311" s="357"/>
      <c r="AC3311" s="357"/>
      <c r="AD3311" s="357"/>
      <c r="AE3311" s="357"/>
      <c r="AF3311" s="357"/>
      <c r="AG3311" s="446"/>
      <c r="AH3311" s="357"/>
      <c r="AI3311" s="357"/>
      <c r="AJ3311" s="357"/>
      <c r="AK3311" s="357"/>
      <c r="AL3311" s="357"/>
      <c r="AM3311" s="357"/>
    </row>
    <row r="3312" spans="5:39" x14ac:dyDescent="0.25">
      <c r="E3312" s="356"/>
      <c r="F3312" s="356"/>
      <c r="G3312" s="356"/>
      <c r="H3312" s="356"/>
      <c r="I3312" s="356"/>
      <c r="J3312" s="357"/>
      <c r="K3312" s="357"/>
      <c r="L3312" s="357"/>
      <c r="M3312" s="357"/>
      <c r="N3312" s="358"/>
      <c r="O3312" s="358"/>
      <c r="P3312" s="358"/>
      <c r="Q3312" s="358"/>
      <c r="R3312" s="358"/>
      <c r="S3312" s="358"/>
      <c r="T3312" s="359"/>
      <c r="U3312" s="360"/>
      <c r="V3312" s="360"/>
      <c r="W3312" s="357"/>
      <c r="X3312" s="357"/>
      <c r="Y3312" s="446"/>
      <c r="Z3312" s="443"/>
      <c r="AA3312" s="446"/>
      <c r="AB3312" s="357"/>
      <c r="AC3312" s="357"/>
      <c r="AD3312" s="357"/>
      <c r="AE3312" s="357"/>
      <c r="AF3312" s="357"/>
      <c r="AG3312" s="446"/>
      <c r="AH3312" s="357"/>
      <c r="AI3312" s="357"/>
      <c r="AJ3312" s="357"/>
      <c r="AK3312" s="357"/>
      <c r="AL3312" s="357"/>
      <c r="AM3312" s="357"/>
    </row>
    <row r="3313" spans="5:39" x14ac:dyDescent="0.25">
      <c r="E3313" s="356"/>
      <c r="F3313" s="356"/>
      <c r="G3313" s="356"/>
      <c r="H3313" s="356"/>
      <c r="I3313" s="356"/>
      <c r="J3313" s="357"/>
      <c r="K3313" s="357"/>
      <c r="L3313" s="357"/>
      <c r="M3313" s="357"/>
      <c r="N3313" s="358"/>
      <c r="O3313" s="358"/>
      <c r="P3313" s="358"/>
      <c r="Q3313" s="358"/>
      <c r="R3313" s="358"/>
      <c r="S3313" s="358"/>
      <c r="T3313" s="359"/>
      <c r="U3313" s="360"/>
      <c r="V3313" s="360"/>
      <c r="W3313" s="357"/>
      <c r="X3313" s="357"/>
      <c r="Y3313" s="446"/>
      <c r="Z3313" s="443"/>
      <c r="AA3313" s="446"/>
      <c r="AB3313" s="357"/>
      <c r="AC3313" s="357"/>
      <c r="AD3313" s="357"/>
      <c r="AE3313" s="357"/>
      <c r="AF3313" s="357"/>
      <c r="AG3313" s="446"/>
      <c r="AH3313" s="357"/>
      <c r="AI3313" s="357"/>
      <c r="AJ3313" s="357"/>
      <c r="AK3313" s="357"/>
      <c r="AL3313" s="357"/>
      <c r="AM3313" s="357"/>
    </row>
    <row r="3314" spans="5:39" x14ac:dyDescent="0.25">
      <c r="E3314" s="356"/>
      <c r="F3314" s="356"/>
      <c r="G3314" s="356"/>
      <c r="H3314" s="356"/>
      <c r="I3314" s="356"/>
      <c r="J3314" s="357"/>
      <c r="K3314" s="357"/>
      <c r="L3314" s="357"/>
      <c r="M3314" s="357"/>
      <c r="N3314" s="358"/>
      <c r="O3314" s="358"/>
      <c r="P3314" s="358"/>
      <c r="Q3314" s="358"/>
      <c r="R3314" s="358"/>
      <c r="S3314" s="358"/>
      <c r="T3314" s="359"/>
      <c r="U3314" s="360"/>
      <c r="V3314" s="360"/>
      <c r="W3314" s="357"/>
      <c r="X3314" s="357"/>
      <c r="Y3314" s="446"/>
      <c r="Z3314" s="443"/>
      <c r="AA3314" s="446"/>
      <c r="AB3314" s="357"/>
      <c r="AC3314" s="357"/>
      <c r="AD3314" s="357"/>
      <c r="AE3314" s="357"/>
      <c r="AF3314" s="357"/>
      <c r="AG3314" s="446"/>
      <c r="AH3314" s="357"/>
      <c r="AI3314" s="357"/>
      <c r="AJ3314" s="357"/>
      <c r="AK3314" s="357"/>
      <c r="AL3314" s="357"/>
      <c r="AM3314" s="357"/>
    </row>
    <row r="3315" spans="5:39" x14ac:dyDescent="0.25">
      <c r="E3315" s="356"/>
      <c r="F3315" s="356"/>
      <c r="G3315" s="356"/>
      <c r="H3315" s="356"/>
      <c r="I3315" s="356"/>
      <c r="J3315" s="357"/>
      <c r="K3315" s="357"/>
      <c r="L3315" s="357"/>
      <c r="M3315" s="357"/>
      <c r="N3315" s="358"/>
      <c r="O3315" s="358"/>
      <c r="P3315" s="358"/>
      <c r="Q3315" s="358"/>
      <c r="R3315" s="358"/>
      <c r="S3315" s="358"/>
      <c r="T3315" s="359"/>
      <c r="U3315" s="360"/>
      <c r="V3315" s="360"/>
      <c r="W3315" s="357"/>
      <c r="X3315" s="357"/>
      <c r="Y3315" s="446"/>
      <c r="Z3315" s="443"/>
      <c r="AA3315" s="446"/>
      <c r="AB3315" s="357"/>
      <c r="AC3315" s="357"/>
      <c r="AD3315" s="357"/>
      <c r="AE3315" s="357"/>
      <c r="AF3315" s="357"/>
      <c r="AG3315" s="446"/>
      <c r="AH3315" s="357"/>
      <c r="AI3315" s="357"/>
      <c r="AJ3315" s="357"/>
      <c r="AK3315" s="357"/>
      <c r="AL3315" s="357"/>
      <c r="AM3315" s="357"/>
    </row>
    <row r="3316" spans="5:39" x14ac:dyDescent="0.25">
      <c r="E3316" s="356"/>
      <c r="F3316" s="356"/>
      <c r="G3316" s="356"/>
      <c r="H3316" s="356"/>
      <c r="I3316" s="356"/>
      <c r="J3316" s="357"/>
      <c r="K3316" s="357"/>
      <c r="L3316" s="357"/>
      <c r="M3316" s="357"/>
      <c r="N3316" s="358"/>
      <c r="O3316" s="358"/>
      <c r="P3316" s="358"/>
      <c r="Q3316" s="358"/>
      <c r="R3316" s="358"/>
      <c r="S3316" s="358"/>
      <c r="T3316" s="359"/>
      <c r="U3316" s="360"/>
      <c r="V3316" s="360"/>
      <c r="W3316" s="357"/>
      <c r="X3316" s="357"/>
      <c r="Y3316" s="446"/>
      <c r="Z3316" s="443"/>
      <c r="AA3316" s="446"/>
      <c r="AB3316" s="357"/>
      <c r="AC3316" s="357"/>
      <c r="AD3316" s="357"/>
      <c r="AE3316" s="357"/>
      <c r="AF3316" s="357"/>
      <c r="AG3316" s="446"/>
      <c r="AH3316" s="357"/>
      <c r="AI3316" s="357"/>
      <c r="AJ3316" s="357"/>
      <c r="AK3316" s="357"/>
      <c r="AL3316" s="357"/>
      <c r="AM3316" s="357"/>
    </row>
    <row r="3317" spans="5:39" x14ac:dyDescent="0.25">
      <c r="E3317" s="356"/>
      <c r="F3317" s="356"/>
      <c r="G3317" s="356"/>
      <c r="H3317" s="356"/>
      <c r="I3317" s="356"/>
      <c r="J3317" s="357"/>
      <c r="K3317" s="357"/>
      <c r="L3317" s="357"/>
      <c r="M3317" s="357"/>
      <c r="N3317" s="358"/>
      <c r="O3317" s="358"/>
      <c r="P3317" s="358"/>
      <c r="Q3317" s="358"/>
      <c r="R3317" s="358"/>
      <c r="S3317" s="358"/>
      <c r="T3317" s="359"/>
      <c r="U3317" s="360"/>
      <c r="V3317" s="360"/>
      <c r="W3317" s="357"/>
      <c r="X3317" s="357"/>
      <c r="Y3317" s="446"/>
      <c r="Z3317" s="443"/>
      <c r="AA3317" s="446"/>
      <c r="AB3317" s="357"/>
      <c r="AC3317" s="357"/>
      <c r="AD3317" s="357"/>
      <c r="AE3317" s="357"/>
      <c r="AF3317" s="357"/>
      <c r="AG3317" s="446"/>
      <c r="AH3317" s="357"/>
      <c r="AI3317" s="357"/>
      <c r="AJ3317" s="357"/>
      <c r="AK3317" s="357"/>
      <c r="AL3317" s="357"/>
      <c r="AM3317" s="357"/>
    </row>
    <row r="3318" spans="5:39" x14ac:dyDescent="0.25">
      <c r="E3318" s="356"/>
      <c r="F3318" s="356"/>
      <c r="G3318" s="356"/>
      <c r="H3318" s="356"/>
      <c r="I3318" s="356"/>
      <c r="J3318" s="357"/>
      <c r="K3318" s="357"/>
      <c r="L3318" s="357"/>
      <c r="M3318" s="357"/>
      <c r="N3318" s="358"/>
      <c r="O3318" s="358"/>
      <c r="P3318" s="358"/>
      <c r="Q3318" s="358"/>
      <c r="R3318" s="358"/>
      <c r="S3318" s="358"/>
      <c r="T3318" s="359"/>
      <c r="U3318" s="360"/>
      <c r="V3318" s="360"/>
      <c r="W3318" s="357"/>
      <c r="X3318" s="357"/>
      <c r="Y3318" s="446"/>
      <c r="Z3318" s="443"/>
      <c r="AA3318" s="446"/>
      <c r="AB3318" s="357"/>
      <c r="AC3318" s="357"/>
      <c r="AD3318" s="357"/>
      <c r="AE3318" s="357"/>
      <c r="AF3318" s="357"/>
      <c r="AG3318" s="446"/>
      <c r="AH3318" s="357"/>
      <c r="AI3318" s="357"/>
      <c r="AJ3318" s="357"/>
      <c r="AK3318" s="357"/>
      <c r="AL3318" s="357"/>
      <c r="AM3318" s="357"/>
    </row>
    <row r="3319" spans="5:39" x14ac:dyDescent="0.25">
      <c r="E3319" s="356"/>
      <c r="F3319" s="356"/>
      <c r="G3319" s="356"/>
      <c r="H3319" s="356"/>
      <c r="I3319" s="356"/>
      <c r="J3319" s="357"/>
      <c r="K3319" s="357"/>
      <c r="L3319" s="357"/>
      <c r="M3319" s="357"/>
      <c r="N3319" s="358"/>
      <c r="O3319" s="358"/>
      <c r="P3319" s="358"/>
      <c r="Q3319" s="358"/>
      <c r="R3319" s="358"/>
      <c r="S3319" s="358"/>
      <c r="T3319" s="359"/>
      <c r="U3319" s="360"/>
      <c r="V3319" s="360"/>
      <c r="W3319" s="357"/>
      <c r="X3319" s="357"/>
      <c r="Y3319" s="446"/>
      <c r="Z3319" s="443"/>
      <c r="AA3319" s="446"/>
      <c r="AB3319" s="357"/>
      <c r="AC3319" s="357"/>
      <c r="AD3319" s="357"/>
      <c r="AE3319" s="357"/>
      <c r="AF3319" s="357"/>
      <c r="AG3319" s="446"/>
      <c r="AH3319" s="357"/>
      <c r="AI3319" s="357"/>
      <c r="AJ3319" s="357"/>
      <c r="AK3319" s="357"/>
      <c r="AL3319" s="357"/>
      <c r="AM3319" s="357"/>
    </row>
    <row r="3320" spans="5:39" x14ac:dyDescent="0.25">
      <c r="E3320" s="356"/>
      <c r="F3320" s="356"/>
      <c r="G3320" s="356"/>
      <c r="H3320" s="356"/>
      <c r="I3320" s="356"/>
      <c r="J3320" s="357"/>
      <c r="K3320" s="357"/>
      <c r="L3320" s="357"/>
      <c r="M3320" s="357"/>
      <c r="N3320" s="358"/>
      <c r="O3320" s="358"/>
      <c r="P3320" s="358"/>
      <c r="Q3320" s="358"/>
      <c r="R3320" s="358"/>
      <c r="S3320" s="358"/>
      <c r="T3320" s="359"/>
      <c r="U3320" s="360"/>
      <c r="V3320" s="360"/>
      <c r="W3320" s="357"/>
      <c r="X3320" s="357"/>
      <c r="Y3320" s="446"/>
      <c r="Z3320" s="443"/>
      <c r="AA3320" s="446"/>
      <c r="AB3320" s="357"/>
      <c r="AC3320" s="357"/>
      <c r="AD3320" s="357"/>
      <c r="AE3320" s="357"/>
      <c r="AF3320" s="357"/>
      <c r="AG3320" s="446"/>
      <c r="AH3320" s="357"/>
      <c r="AI3320" s="357"/>
      <c r="AJ3320" s="357"/>
      <c r="AK3320" s="357"/>
      <c r="AL3320" s="357"/>
      <c r="AM3320" s="357"/>
    </row>
    <row r="3321" spans="5:39" x14ac:dyDescent="0.25">
      <c r="E3321" s="356"/>
      <c r="F3321" s="356"/>
      <c r="G3321" s="356"/>
      <c r="H3321" s="356"/>
      <c r="I3321" s="356"/>
      <c r="J3321" s="357"/>
      <c r="K3321" s="357"/>
      <c r="L3321" s="357"/>
      <c r="M3321" s="357"/>
      <c r="N3321" s="358"/>
      <c r="O3321" s="358"/>
      <c r="P3321" s="358"/>
      <c r="Q3321" s="358"/>
      <c r="R3321" s="358"/>
      <c r="S3321" s="358"/>
      <c r="T3321" s="359"/>
      <c r="U3321" s="360"/>
      <c r="V3321" s="360"/>
      <c r="W3321" s="357"/>
      <c r="X3321" s="357"/>
      <c r="Y3321" s="446"/>
      <c r="Z3321" s="443"/>
      <c r="AA3321" s="446"/>
      <c r="AB3321" s="357"/>
      <c r="AC3321" s="357"/>
      <c r="AD3321" s="357"/>
      <c r="AE3321" s="357"/>
      <c r="AF3321" s="357"/>
      <c r="AG3321" s="446"/>
      <c r="AH3321" s="357"/>
      <c r="AI3321" s="357"/>
      <c r="AJ3321" s="357"/>
      <c r="AK3321" s="357"/>
      <c r="AL3321" s="357"/>
      <c r="AM3321" s="357"/>
    </row>
    <row r="3322" spans="5:39" x14ac:dyDescent="0.25">
      <c r="E3322" s="356"/>
      <c r="F3322" s="356"/>
      <c r="G3322" s="356"/>
      <c r="H3322" s="356"/>
      <c r="I3322" s="356"/>
      <c r="J3322" s="357"/>
      <c r="K3322" s="357"/>
      <c r="L3322" s="357"/>
      <c r="M3322" s="357"/>
      <c r="N3322" s="358"/>
      <c r="O3322" s="358"/>
      <c r="P3322" s="358"/>
      <c r="Q3322" s="358"/>
      <c r="R3322" s="358"/>
      <c r="S3322" s="358"/>
      <c r="T3322" s="359"/>
      <c r="U3322" s="360"/>
      <c r="V3322" s="360"/>
      <c r="W3322" s="357"/>
      <c r="X3322" s="357"/>
      <c r="Y3322" s="446"/>
      <c r="Z3322" s="443"/>
      <c r="AA3322" s="446"/>
      <c r="AB3322" s="357"/>
      <c r="AC3322" s="357"/>
      <c r="AD3322" s="357"/>
      <c r="AE3322" s="357"/>
      <c r="AF3322" s="357"/>
      <c r="AG3322" s="446"/>
      <c r="AH3322" s="357"/>
      <c r="AI3322" s="357"/>
      <c r="AJ3322" s="357"/>
      <c r="AK3322" s="357"/>
      <c r="AL3322" s="357"/>
      <c r="AM3322" s="357"/>
    </row>
    <row r="3323" spans="5:39" x14ac:dyDescent="0.25">
      <c r="E3323" s="356"/>
      <c r="F3323" s="356"/>
      <c r="G3323" s="356"/>
      <c r="H3323" s="356"/>
      <c r="I3323" s="356"/>
      <c r="J3323" s="357"/>
      <c r="K3323" s="357"/>
      <c r="L3323" s="357"/>
      <c r="M3323" s="357"/>
      <c r="N3323" s="358"/>
      <c r="O3323" s="358"/>
      <c r="P3323" s="358"/>
      <c r="Q3323" s="358"/>
      <c r="R3323" s="358"/>
      <c r="S3323" s="358"/>
      <c r="T3323" s="359"/>
      <c r="U3323" s="360"/>
      <c r="V3323" s="360"/>
      <c r="W3323" s="357"/>
      <c r="X3323" s="357"/>
      <c r="Y3323" s="446"/>
      <c r="Z3323" s="443"/>
      <c r="AA3323" s="446"/>
      <c r="AB3323" s="357"/>
      <c r="AC3323" s="357"/>
      <c r="AD3323" s="357"/>
      <c r="AE3323" s="357"/>
      <c r="AF3323" s="357"/>
      <c r="AG3323" s="446"/>
      <c r="AH3323" s="357"/>
      <c r="AI3323" s="357"/>
      <c r="AJ3323" s="357"/>
      <c r="AK3323" s="357"/>
      <c r="AL3323" s="357"/>
      <c r="AM3323" s="357"/>
    </row>
    <row r="3324" spans="5:39" x14ac:dyDescent="0.25">
      <c r="E3324" s="356"/>
      <c r="F3324" s="356"/>
      <c r="G3324" s="356"/>
      <c r="H3324" s="356"/>
      <c r="I3324" s="356"/>
      <c r="J3324" s="357"/>
      <c r="K3324" s="357"/>
      <c r="L3324" s="357"/>
      <c r="M3324" s="357"/>
      <c r="N3324" s="358"/>
      <c r="O3324" s="358"/>
      <c r="P3324" s="358"/>
      <c r="Q3324" s="358"/>
      <c r="R3324" s="358"/>
      <c r="S3324" s="358"/>
      <c r="T3324" s="359"/>
      <c r="U3324" s="360"/>
      <c r="V3324" s="360"/>
      <c r="W3324" s="357"/>
      <c r="X3324" s="357"/>
      <c r="Y3324" s="446"/>
      <c r="Z3324" s="443"/>
      <c r="AA3324" s="446"/>
      <c r="AB3324" s="357"/>
      <c r="AC3324" s="357"/>
      <c r="AD3324" s="357"/>
      <c r="AE3324" s="357"/>
      <c r="AF3324" s="357"/>
      <c r="AG3324" s="446"/>
      <c r="AH3324" s="357"/>
      <c r="AI3324" s="357"/>
      <c r="AJ3324" s="357"/>
      <c r="AK3324" s="357"/>
      <c r="AL3324" s="357"/>
      <c r="AM3324" s="357"/>
    </row>
    <row r="3325" spans="5:39" x14ac:dyDescent="0.25">
      <c r="E3325" s="356"/>
      <c r="F3325" s="356"/>
      <c r="G3325" s="356"/>
      <c r="H3325" s="356"/>
      <c r="I3325" s="356"/>
      <c r="J3325" s="357"/>
      <c r="K3325" s="357"/>
      <c r="L3325" s="357"/>
      <c r="M3325" s="357"/>
      <c r="N3325" s="358"/>
      <c r="O3325" s="358"/>
      <c r="P3325" s="358"/>
      <c r="Q3325" s="358"/>
      <c r="R3325" s="358"/>
      <c r="S3325" s="358"/>
      <c r="T3325" s="359"/>
      <c r="U3325" s="360"/>
      <c r="V3325" s="360"/>
      <c r="W3325" s="357"/>
      <c r="X3325" s="357"/>
      <c r="Y3325" s="446"/>
      <c r="Z3325" s="443"/>
      <c r="AA3325" s="446"/>
      <c r="AB3325" s="357"/>
      <c r="AC3325" s="357"/>
      <c r="AD3325" s="357"/>
      <c r="AE3325" s="357"/>
      <c r="AF3325" s="357"/>
      <c r="AG3325" s="446"/>
      <c r="AH3325" s="357"/>
      <c r="AI3325" s="357"/>
      <c r="AJ3325" s="357"/>
      <c r="AK3325" s="357"/>
      <c r="AL3325" s="357"/>
      <c r="AM3325" s="357"/>
    </row>
    <row r="3326" spans="5:39" x14ac:dyDescent="0.25">
      <c r="E3326" s="356"/>
      <c r="F3326" s="356"/>
      <c r="G3326" s="356"/>
      <c r="H3326" s="356"/>
      <c r="I3326" s="356"/>
      <c r="J3326" s="357"/>
      <c r="K3326" s="357"/>
      <c r="L3326" s="357"/>
      <c r="M3326" s="357"/>
      <c r="N3326" s="358"/>
      <c r="O3326" s="358"/>
      <c r="P3326" s="358"/>
      <c r="Q3326" s="358"/>
      <c r="R3326" s="358"/>
      <c r="S3326" s="358"/>
      <c r="T3326" s="359"/>
      <c r="U3326" s="360"/>
      <c r="V3326" s="360"/>
      <c r="W3326" s="357"/>
      <c r="X3326" s="357"/>
      <c r="Y3326" s="446"/>
      <c r="Z3326" s="443"/>
      <c r="AA3326" s="446"/>
      <c r="AB3326" s="357"/>
      <c r="AC3326" s="357"/>
      <c r="AD3326" s="357"/>
      <c r="AE3326" s="357"/>
      <c r="AF3326" s="357"/>
      <c r="AG3326" s="446"/>
      <c r="AH3326" s="357"/>
      <c r="AI3326" s="357"/>
      <c r="AJ3326" s="357"/>
      <c r="AK3326" s="357"/>
      <c r="AL3326" s="357"/>
      <c r="AM3326" s="357"/>
    </row>
    <row r="3327" spans="5:39" x14ac:dyDescent="0.25">
      <c r="E3327" s="356"/>
      <c r="F3327" s="356"/>
      <c r="G3327" s="356"/>
      <c r="H3327" s="356"/>
      <c r="I3327" s="356"/>
      <c r="J3327" s="357"/>
      <c r="K3327" s="357"/>
      <c r="L3327" s="357"/>
      <c r="M3327" s="357"/>
      <c r="N3327" s="358"/>
      <c r="O3327" s="358"/>
      <c r="P3327" s="358"/>
      <c r="Q3327" s="358"/>
      <c r="R3327" s="358"/>
      <c r="S3327" s="358"/>
      <c r="T3327" s="359"/>
      <c r="U3327" s="360"/>
      <c r="V3327" s="360"/>
      <c r="W3327" s="357"/>
      <c r="X3327" s="357"/>
      <c r="Y3327" s="446"/>
      <c r="Z3327" s="443"/>
      <c r="AA3327" s="446"/>
      <c r="AB3327" s="357"/>
      <c r="AC3327" s="357"/>
      <c r="AD3327" s="357"/>
      <c r="AE3327" s="357"/>
      <c r="AF3327" s="357"/>
      <c r="AG3327" s="446"/>
      <c r="AH3327" s="357"/>
      <c r="AI3327" s="357"/>
      <c r="AJ3327" s="357"/>
      <c r="AK3327" s="357"/>
      <c r="AL3327" s="357"/>
      <c r="AM3327" s="357"/>
    </row>
    <row r="3328" spans="5:39" x14ac:dyDescent="0.25">
      <c r="E3328" s="356"/>
      <c r="F3328" s="356"/>
      <c r="G3328" s="356"/>
      <c r="H3328" s="356"/>
      <c r="I3328" s="356"/>
      <c r="J3328" s="357"/>
      <c r="K3328" s="357"/>
      <c r="L3328" s="357"/>
      <c r="M3328" s="357"/>
      <c r="N3328" s="358"/>
      <c r="O3328" s="358"/>
      <c r="P3328" s="358"/>
      <c r="Q3328" s="358"/>
      <c r="R3328" s="358"/>
      <c r="S3328" s="358"/>
      <c r="T3328" s="359"/>
      <c r="U3328" s="360"/>
      <c r="V3328" s="360"/>
      <c r="W3328" s="357"/>
      <c r="X3328" s="357"/>
      <c r="Y3328" s="446"/>
      <c r="Z3328" s="443"/>
      <c r="AA3328" s="446"/>
      <c r="AB3328" s="357"/>
      <c r="AC3328" s="357"/>
      <c r="AD3328" s="357"/>
      <c r="AE3328" s="357"/>
      <c r="AF3328" s="357"/>
      <c r="AG3328" s="446"/>
      <c r="AH3328" s="357"/>
      <c r="AI3328" s="357"/>
      <c r="AJ3328" s="357"/>
      <c r="AK3328" s="357"/>
      <c r="AL3328" s="357"/>
      <c r="AM3328" s="357"/>
    </row>
    <row r="3329" spans="5:39" x14ac:dyDescent="0.25">
      <c r="E3329" s="356"/>
      <c r="F3329" s="356"/>
      <c r="G3329" s="356"/>
      <c r="H3329" s="356"/>
      <c r="I3329" s="356"/>
      <c r="J3329" s="357"/>
      <c r="K3329" s="357"/>
      <c r="L3329" s="357"/>
      <c r="M3329" s="357"/>
      <c r="N3329" s="358"/>
      <c r="O3329" s="358"/>
      <c r="P3329" s="358"/>
      <c r="Q3329" s="358"/>
      <c r="R3329" s="358"/>
      <c r="S3329" s="358"/>
      <c r="T3329" s="359"/>
      <c r="U3329" s="360"/>
      <c r="V3329" s="360"/>
      <c r="W3329" s="357"/>
      <c r="X3329" s="357"/>
      <c r="Y3329" s="446"/>
      <c r="Z3329" s="443"/>
      <c r="AA3329" s="446"/>
      <c r="AB3329" s="357"/>
      <c r="AC3329" s="357"/>
      <c r="AD3329" s="357"/>
      <c r="AE3329" s="357"/>
      <c r="AF3329" s="357"/>
      <c r="AG3329" s="446"/>
      <c r="AH3329" s="357"/>
      <c r="AI3329" s="357"/>
      <c r="AJ3329" s="357"/>
      <c r="AK3329" s="357"/>
      <c r="AL3329" s="357"/>
      <c r="AM3329" s="357"/>
    </row>
    <row r="3330" spans="5:39" x14ac:dyDescent="0.25">
      <c r="E3330" s="356"/>
      <c r="F3330" s="356"/>
      <c r="G3330" s="356"/>
      <c r="H3330" s="356"/>
      <c r="I3330" s="356"/>
      <c r="J3330" s="357"/>
      <c r="K3330" s="357"/>
      <c r="L3330" s="357"/>
      <c r="M3330" s="357"/>
      <c r="N3330" s="358"/>
      <c r="O3330" s="358"/>
      <c r="P3330" s="358"/>
      <c r="Q3330" s="358"/>
      <c r="R3330" s="358"/>
      <c r="S3330" s="358"/>
      <c r="T3330" s="359"/>
      <c r="U3330" s="360"/>
      <c r="V3330" s="360"/>
      <c r="W3330" s="357"/>
      <c r="X3330" s="357"/>
      <c r="Y3330" s="446"/>
      <c r="Z3330" s="443"/>
      <c r="AA3330" s="446"/>
      <c r="AB3330" s="357"/>
      <c r="AC3330" s="357"/>
      <c r="AD3330" s="357"/>
      <c r="AE3330" s="357"/>
      <c r="AF3330" s="357"/>
      <c r="AG3330" s="446"/>
      <c r="AH3330" s="357"/>
      <c r="AI3330" s="357"/>
      <c r="AJ3330" s="357"/>
      <c r="AK3330" s="357"/>
      <c r="AL3330" s="357"/>
      <c r="AM3330" s="357"/>
    </row>
    <row r="3331" spans="5:39" x14ac:dyDescent="0.25">
      <c r="E3331" s="356"/>
      <c r="F3331" s="356"/>
      <c r="G3331" s="356"/>
      <c r="H3331" s="356"/>
      <c r="I3331" s="356"/>
      <c r="J3331" s="357"/>
      <c r="K3331" s="357"/>
      <c r="L3331" s="357"/>
      <c r="M3331" s="357"/>
      <c r="N3331" s="358"/>
      <c r="O3331" s="358"/>
      <c r="P3331" s="358"/>
      <c r="Q3331" s="358"/>
      <c r="R3331" s="358"/>
      <c r="S3331" s="358"/>
      <c r="T3331" s="359"/>
      <c r="U3331" s="360"/>
      <c r="V3331" s="360"/>
      <c r="W3331" s="357"/>
      <c r="X3331" s="357"/>
      <c r="Y3331" s="446"/>
      <c r="Z3331" s="443"/>
      <c r="AA3331" s="446"/>
      <c r="AB3331" s="357"/>
      <c r="AC3331" s="357"/>
      <c r="AD3331" s="357"/>
      <c r="AE3331" s="357"/>
      <c r="AF3331" s="357"/>
      <c r="AG3331" s="446"/>
      <c r="AH3331" s="357"/>
      <c r="AI3331" s="357"/>
      <c r="AJ3331" s="357"/>
      <c r="AK3331" s="357"/>
      <c r="AL3331" s="357"/>
      <c r="AM3331" s="357"/>
    </row>
    <row r="3332" spans="5:39" x14ac:dyDescent="0.25">
      <c r="E3332" s="356"/>
      <c r="F3332" s="356"/>
      <c r="G3332" s="356"/>
      <c r="H3332" s="356"/>
      <c r="I3332" s="356"/>
      <c r="J3332" s="357"/>
      <c r="K3332" s="357"/>
      <c r="L3332" s="357"/>
      <c r="M3332" s="357"/>
      <c r="N3332" s="358"/>
      <c r="O3332" s="358"/>
      <c r="P3332" s="358"/>
      <c r="Q3332" s="358"/>
      <c r="R3332" s="358"/>
      <c r="S3332" s="358"/>
      <c r="T3332" s="359"/>
      <c r="U3332" s="360"/>
      <c r="V3332" s="360"/>
      <c r="W3332" s="357"/>
      <c r="X3332" s="357"/>
      <c r="Y3332" s="446"/>
      <c r="Z3332" s="443"/>
      <c r="AA3332" s="446"/>
      <c r="AB3332" s="357"/>
      <c r="AC3332" s="357"/>
      <c r="AD3332" s="357"/>
      <c r="AE3332" s="357"/>
      <c r="AF3332" s="357"/>
      <c r="AG3332" s="446"/>
      <c r="AH3332" s="357"/>
      <c r="AI3332" s="357"/>
      <c r="AJ3332" s="357"/>
      <c r="AK3332" s="357"/>
      <c r="AL3332" s="357"/>
      <c r="AM3332" s="357"/>
    </row>
    <row r="3333" spans="5:39" x14ac:dyDescent="0.25">
      <c r="E3333" s="356"/>
      <c r="F3333" s="356"/>
      <c r="G3333" s="356"/>
      <c r="H3333" s="356"/>
      <c r="I3333" s="356"/>
      <c r="J3333" s="357"/>
      <c r="K3333" s="357"/>
      <c r="L3333" s="357"/>
      <c r="M3333" s="357"/>
      <c r="N3333" s="358"/>
      <c r="O3333" s="358"/>
      <c r="P3333" s="358"/>
      <c r="Q3333" s="358"/>
      <c r="R3333" s="358"/>
      <c r="S3333" s="358"/>
      <c r="T3333" s="359"/>
      <c r="U3333" s="360"/>
      <c r="V3333" s="360"/>
      <c r="W3333" s="357"/>
      <c r="X3333" s="357"/>
      <c r="Y3333" s="446"/>
      <c r="Z3333" s="443"/>
      <c r="AA3333" s="446"/>
      <c r="AB3333" s="357"/>
      <c r="AC3333" s="357"/>
      <c r="AD3333" s="357"/>
      <c r="AE3333" s="357"/>
      <c r="AF3333" s="357"/>
      <c r="AG3333" s="446"/>
      <c r="AH3333" s="357"/>
      <c r="AI3333" s="357"/>
      <c r="AJ3333" s="357"/>
      <c r="AK3333" s="357"/>
      <c r="AL3333" s="357"/>
      <c r="AM3333" s="357"/>
    </row>
    <row r="3334" spans="5:39" x14ac:dyDescent="0.25">
      <c r="E3334" s="356"/>
      <c r="F3334" s="356"/>
      <c r="G3334" s="356"/>
      <c r="H3334" s="356"/>
      <c r="I3334" s="356"/>
      <c r="J3334" s="357"/>
      <c r="K3334" s="357"/>
      <c r="L3334" s="357"/>
      <c r="M3334" s="357"/>
      <c r="N3334" s="358"/>
      <c r="O3334" s="358"/>
      <c r="P3334" s="358"/>
      <c r="Q3334" s="358"/>
      <c r="R3334" s="358"/>
      <c r="S3334" s="358"/>
      <c r="T3334" s="359"/>
      <c r="U3334" s="360"/>
      <c r="V3334" s="360"/>
      <c r="W3334" s="357"/>
      <c r="X3334" s="357"/>
      <c r="Y3334" s="446"/>
      <c r="Z3334" s="443"/>
      <c r="AA3334" s="446"/>
      <c r="AB3334" s="357"/>
      <c r="AC3334" s="357"/>
      <c r="AD3334" s="357"/>
      <c r="AE3334" s="357"/>
      <c r="AF3334" s="357"/>
      <c r="AG3334" s="446"/>
      <c r="AH3334" s="357"/>
      <c r="AI3334" s="357"/>
      <c r="AJ3334" s="357"/>
      <c r="AK3334" s="357"/>
      <c r="AL3334" s="357"/>
      <c r="AM3334" s="357"/>
    </row>
    <row r="3335" spans="5:39" x14ac:dyDescent="0.25">
      <c r="E3335" s="356"/>
      <c r="F3335" s="356"/>
      <c r="G3335" s="356"/>
      <c r="H3335" s="356"/>
      <c r="I3335" s="356"/>
      <c r="J3335" s="357"/>
      <c r="K3335" s="357"/>
      <c r="L3335" s="357"/>
      <c r="M3335" s="357"/>
      <c r="N3335" s="358"/>
      <c r="O3335" s="358"/>
      <c r="P3335" s="358"/>
      <c r="Q3335" s="358"/>
      <c r="R3335" s="358"/>
      <c r="S3335" s="358"/>
      <c r="T3335" s="359"/>
      <c r="U3335" s="360"/>
      <c r="V3335" s="360"/>
      <c r="W3335" s="357"/>
      <c r="X3335" s="357"/>
      <c r="Y3335" s="446"/>
      <c r="Z3335" s="443"/>
      <c r="AA3335" s="446"/>
      <c r="AB3335" s="357"/>
      <c r="AC3335" s="357"/>
      <c r="AD3335" s="357"/>
      <c r="AE3335" s="357"/>
      <c r="AF3335" s="357"/>
      <c r="AG3335" s="446"/>
      <c r="AH3335" s="357"/>
      <c r="AI3335" s="357"/>
      <c r="AJ3335" s="357"/>
      <c r="AK3335" s="357"/>
      <c r="AL3335" s="357"/>
      <c r="AM3335" s="357"/>
    </row>
    <row r="3336" spans="5:39" x14ac:dyDescent="0.25">
      <c r="E3336" s="356"/>
      <c r="F3336" s="356"/>
      <c r="G3336" s="356"/>
      <c r="H3336" s="356"/>
      <c r="I3336" s="356"/>
      <c r="J3336" s="357"/>
      <c r="K3336" s="357"/>
      <c r="L3336" s="357"/>
      <c r="M3336" s="357"/>
      <c r="N3336" s="358"/>
      <c r="O3336" s="358"/>
      <c r="P3336" s="358"/>
      <c r="Q3336" s="358"/>
      <c r="R3336" s="358"/>
      <c r="S3336" s="358"/>
      <c r="T3336" s="359"/>
      <c r="U3336" s="360"/>
      <c r="V3336" s="360"/>
      <c r="W3336" s="357"/>
      <c r="X3336" s="357"/>
      <c r="Y3336" s="446"/>
      <c r="Z3336" s="443"/>
      <c r="AA3336" s="446"/>
      <c r="AB3336" s="357"/>
      <c r="AC3336" s="357"/>
      <c r="AD3336" s="357"/>
      <c r="AE3336" s="357"/>
      <c r="AF3336" s="357"/>
      <c r="AG3336" s="446"/>
      <c r="AH3336" s="357"/>
      <c r="AI3336" s="357"/>
      <c r="AJ3336" s="357"/>
      <c r="AK3336" s="357"/>
      <c r="AL3336" s="357"/>
      <c r="AM3336" s="357"/>
    </row>
    <row r="3337" spans="5:39" x14ac:dyDescent="0.25">
      <c r="E3337" s="356"/>
      <c r="F3337" s="356"/>
      <c r="G3337" s="356"/>
      <c r="H3337" s="356"/>
      <c r="I3337" s="356"/>
      <c r="J3337" s="357"/>
      <c r="K3337" s="357"/>
      <c r="L3337" s="357"/>
      <c r="M3337" s="357"/>
      <c r="N3337" s="358"/>
      <c r="O3337" s="358"/>
      <c r="P3337" s="358"/>
      <c r="Q3337" s="358"/>
      <c r="R3337" s="358"/>
      <c r="S3337" s="358"/>
      <c r="T3337" s="359"/>
      <c r="U3337" s="360"/>
      <c r="V3337" s="360"/>
      <c r="W3337" s="357"/>
      <c r="X3337" s="357"/>
      <c r="Y3337" s="446"/>
      <c r="Z3337" s="443"/>
      <c r="AA3337" s="446"/>
      <c r="AB3337" s="357"/>
      <c r="AC3337" s="357"/>
      <c r="AD3337" s="357"/>
      <c r="AE3337" s="357"/>
      <c r="AF3337" s="357"/>
      <c r="AG3337" s="446"/>
      <c r="AH3337" s="357"/>
      <c r="AI3337" s="357"/>
      <c r="AJ3337" s="357"/>
      <c r="AK3337" s="357"/>
      <c r="AL3337" s="357"/>
      <c r="AM3337" s="357"/>
    </row>
    <row r="3338" spans="5:39" x14ac:dyDescent="0.25">
      <c r="E3338" s="356"/>
      <c r="F3338" s="356"/>
      <c r="G3338" s="356"/>
      <c r="H3338" s="356"/>
      <c r="I3338" s="356"/>
      <c r="J3338" s="357"/>
      <c r="K3338" s="357"/>
      <c r="L3338" s="357"/>
      <c r="M3338" s="357"/>
      <c r="N3338" s="358"/>
      <c r="O3338" s="358"/>
      <c r="P3338" s="358"/>
      <c r="Q3338" s="358"/>
      <c r="R3338" s="358"/>
      <c r="S3338" s="358"/>
      <c r="T3338" s="359"/>
      <c r="U3338" s="360"/>
      <c r="V3338" s="360"/>
      <c r="W3338" s="357"/>
      <c r="X3338" s="357"/>
      <c r="Y3338" s="446"/>
      <c r="Z3338" s="443"/>
      <c r="AA3338" s="446"/>
      <c r="AB3338" s="357"/>
      <c r="AC3338" s="357"/>
      <c r="AD3338" s="357"/>
      <c r="AE3338" s="357"/>
      <c r="AF3338" s="357"/>
      <c r="AG3338" s="446"/>
      <c r="AH3338" s="357"/>
      <c r="AI3338" s="357"/>
      <c r="AJ3338" s="357"/>
      <c r="AK3338" s="357"/>
      <c r="AL3338" s="357"/>
      <c r="AM3338" s="357"/>
    </row>
    <row r="3339" spans="5:39" x14ac:dyDescent="0.25">
      <c r="E3339" s="356"/>
      <c r="F3339" s="356"/>
      <c r="G3339" s="356"/>
      <c r="H3339" s="356"/>
      <c r="I3339" s="356"/>
      <c r="J3339" s="357"/>
      <c r="K3339" s="357"/>
      <c r="L3339" s="357"/>
      <c r="M3339" s="357"/>
      <c r="N3339" s="358"/>
      <c r="O3339" s="358"/>
      <c r="P3339" s="358"/>
      <c r="Q3339" s="358"/>
      <c r="R3339" s="358"/>
      <c r="S3339" s="358"/>
      <c r="T3339" s="359"/>
      <c r="U3339" s="360"/>
      <c r="V3339" s="360"/>
      <c r="W3339" s="357"/>
      <c r="X3339" s="357"/>
      <c r="Y3339" s="446"/>
      <c r="Z3339" s="443"/>
      <c r="AA3339" s="446"/>
      <c r="AB3339" s="357"/>
      <c r="AC3339" s="357"/>
      <c r="AD3339" s="357"/>
      <c r="AE3339" s="357"/>
      <c r="AF3339" s="357"/>
      <c r="AG3339" s="446"/>
      <c r="AH3339" s="357"/>
      <c r="AI3339" s="357"/>
      <c r="AJ3339" s="357"/>
      <c r="AK3339" s="357"/>
      <c r="AL3339" s="357"/>
      <c r="AM3339" s="357"/>
    </row>
    <row r="3340" spans="5:39" x14ac:dyDescent="0.25">
      <c r="E3340" s="356"/>
      <c r="F3340" s="356"/>
      <c r="G3340" s="356"/>
      <c r="H3340" s="356"/>
      <c r="I3340" s="356"/>
      <c r="J3340" s="357"/>
      <c r="K3340" s="357"/>
      <c r="L3340" s="357"/>
      <c r="M3340" s="357"/>
      <c r="N3340" s="358"/>
      <c r="O3340" s="358"/>
      <c r="P3340" s="358"/>
      <c r="Q3340" s="358"/>
      <c r="R3340" s="358"/>
      <c r="S3340" s="358"/>
      <c r="T3340" s="359"/>
      <c r="U3340" s="360"/>
      <c r="V3340" s="360"/>
      <c r="W3340" s="357"/>
      <c r="X3340" s="357"/>
      <c r="Y3340" s="446"/>
      <c r="Z3340" s="443"/>
      <c r="AA3340" s="446"/>
      <c r="AB3340" s="357"/>
      <c r="AC3340" s="357"/>
      <c r="AD3340" s="357"/>
      <c r="AE3340" s="357"/>
      <c r="AF3340" s="357"/>
      <c r="AG3340" s="446"/>
      <c r="AH3340" s="357"/>
      <c r="AI3340" s="357"/>
      <c r="AJ3340" s="357"/>
      <c r="AK3340" s="357"/>
      <c r="AL3340" s="357"/>
      <c r="AM3340" s="357"/>
    </row>
    <row r="3341" spans="5:39" x14ac:dyDescent="0.25">
      <c r="E3341" s="356"/>
      <c r="F3341" s="356"/>
      <c r="G3341" s="356"/>
      <c r="H3341" s="356"/>
      <c r="I3341" s="356"/>
      <c r="J3341" s="357"/>
      <c r="K3341" s="357"/>
      <c r="L3341" s="357"/>
      <c r="M3341" s="357"/>
      <c r="N3341" s="358"/>
      <c r="O3341" s="358"/>
      <c r="P3341" s="358"/>
      <c r="Q3341" s="358"/>
      <c r="R3341" s="358"/>
      <c r="S3341" s="358"/>
      <c r="T3341" s="359"/>
      <c r="U3341" s="360"/>
      <c r="V3341" s="360"/>
      <c r="W3341" s="357"/>
      <c r="X3341" s="357"/>
      <c r="Y3341" s="446"/>
      <c r="Z3341" s="443"/>
      <c r="AA3341" s="446"/>
      <c r="AB3341" s="357"/>
      <c r="AC3341" s="357"/>
      <c r="AD3341" s="357"/>
      <c r="AE3341" s="357"/>
      <c r="AF3341" s="357"/>
      <c r="AG3341" s="446"/>
      <c r="AH3341" s="357"/>
      <c r="AI3341" s="357"/>
      <c r="AJ3341" s="357"/>
      <c r="AK3341" s="357"/>
      <c r="AL3341" s="357"/>
      <c r="AM3341" s="357"/>
    </row>
    <row r="3342" spans="5:39" x14ac:dyDescent="0.25">
      <c r="E3342" s="356"/>
      <c r="F3342" s="356"/>
      <c r="G3342" s="356"/>
      <c r="H3342" s="356"/>
      <c r="I3342" s="356"/>
      <c r="J3342" s="357"/>
      <c r="K3342" s="357"/>
      <c r="L3342" s="357"/>
      <c r="M3342" s="357"/>
      <c r="N3342" s="358"/>
      <c r="O3342" s="358"/>
      <c r="P3342" s="358"/>
      <c r="Q3342" s="358"/>
      <c r="R3342" s="358"/>
      <c r="S3342" s="358"/>
      <c r="T3342" s="359"/>
      <c r="U3342" s="360"/>
      <c r="V3342" s="360"/>
      <c r="W3342" s="357"/>
      <c r="X3342" s="357"/>
      <c r="Y3342" s="446"/>
      <c r="Z3342" s="443"/>
      <c r="AA3342" s="446"/>
      <c r="AB3342" s="357"/>
      <c r="AC3342" s="357"/>
      <c r="AD3342" s="357"/>
      <c r="AE3342" s="357"/>
      <c r="AF3342" s="357"/>
      <c r="AG3342" s="446"/>
      <c r="AH3342" s="357"/>
      <c r="AI3342" s="357"/>
      <c r="AJ3342" s="357"/>
      <c r="AK3342" s="357"/>
      <c r="AL3342" s="357"/>
      <c r="AM3342" s="357"/>
    </row>
    <row r="3343" spans="5:39" x14ac:dyDescent="0.25">
      <c r="E3343" s="356"/>
      <c r="F3343" s="356"/>
      <c r="G3343" s="356"/>
      <c r="H3343" s="356"/>
      <c r="I3343" s="356"/>
      <c r="J3343" s="357"/>
      <c r="K3343" s="357"/>
      <c r="L3343" s="357"/>
      <c r="M3343" s="357"/>
      <c r="N3343" s="358"/>
      <c r="O3343" s="358"/>
      <c r="P3343" s="358"/>
      <c r="Q3343" s="358"/>
      <c r="R3343" s="358"/>
      <c r="S3343" s="358"/>
      <c r="T3343" s="359"/>
      <c r="U3343" s="360"/>
      <c r="V3343" s="360"/>
      <c r="W3343" s="357"/>
      <c r="X3343" s="357"/>
      <c r="Y3343" s="446"/>
      <c r="Z3343" s="443"/>
      <c r="AA3343" s="446"/>
      <c r="AB3343" s="357"/>
      <c r="AC3343" s="357"/>
      <c r="AD3343" s="357"/>
      <c r="AE3343" s="357"/>
      <c r="AF3343" s="357"/>
      <c r="AG3343" s="446"/>
      <c r="AH3343" s="357"/>
      <c r="AI3343" s="357"/>
      <c r="AJ3343" s="357"/>
      <c r="AK3343" s="357"/>
      <c r="AL3343" s="357"/>
      <c r="AM3343" s="357"/>
    </row>
    <row r="3344" spans="5:39" x14ac:dyDescent="0.25">
      <c r="E3344" s="356"/>
      <c r="F3344" s="356"/>
      <c r="G3344" s="356"/>
      <c r="H3344" s="356"/>
      <c r="I3344" s="356"/>
      <c r="J3344" s="357"/>
      <c r="K3344" s="357"/>
      <c r="L3344" s="357"/>
      <c r="M3344" s="357"/>
      <c r="N3344" s="358"/>
      <c r="O3344" s="358"/>
      <c r="P3344" s="358"/>
      <c r="Q3344" s="358"/>
      <c r="R3344" s="358"/>
      <c r="S3344" s="358"/>
      <c r="T3344" s="359"/>
      <c r="U3344" s="360"/>
      <c r="V3344" s="360"/>
      <c r="W3344" s="357"/>
      <c r="X3344" s="357"/>
      <c r="Y3344" s="446"/>
      <c r="Z3344" s="443"/>
      <c r="AA3344" s="446"/>
      <c r="AB3344" s="357"/>
      <c r="AC3344" s="357"/>
      <c r="AD3344" s="357"/>
      <c r="AE3344" s="357"/>
      <c r="AF3344" s="357"/>
      <c r="AG3344" s="446"/>
      <c r="AH3344" s="357"/>
      <c r="AI3344" s="357"/>
      <c r="AJ3344" s="357"/>
      <c r="AK3344" s="357"/>
      <c r="AL3344" s="357"/>
      <c r="AM3344" s="357"/>
    </row>
    <row r="3345" spans="5:39" x14ac:dyDescent="0.25">
      <c r="E3345" s="356"/>
      <c r="F3345" s="356"/>
      <c r="G3345" s="356"/>
      <c r="H3345" s="356"/>
      <c r="I3345" s="356"/>
      <c r="J3345" s="357"/>
      <c r="K3345" s="357"/>
      <c r="L3345" s="357"/>
      <c r="M3345" s="357"/>
      <c r="N3345" s="358"/>
      <c r="O3345" s="358"/>
      <c r="P3345" s="358"/>
      <c r="Q3345" s="358"/>
      <c r="R3345" s="358"/>
      <c r="S3345" s="358"/>
      <c r="T3345" s="359"/>
      <c r="U3345" s="360"/>
      <c r="V3345" s="360"/>
      <c r="W3345" s="357"/>
      <c r="X3345" s="357"/>
      <c r="Y3345" s="446"/>
      <c r="Z3345" s="443"/>
      <c r="AA3345" s="446"/>
      <c r="AB3345" s="357"/>
      <c r="AC3345" s="357"/>
      <c r="AD3345" s="357"/>
      <c r="AE3345" s="357"/>
      <c r="AF3345" s="357"/>
      <c r="AG3345" s="446"/>
      <c r="AH3345" s="357"/>
      <c r="AI3345" s="357"/>
      <c r="AJ3345" s="357"/>
      <c r="AK3345" s="357"/>
      <c r="AL3345" s="357"/>
      <c r="AM3345" s="357"/>
    </row>
    <row r="3346" spans="5:39" x14ac:dyDescent="0.25">
      <c r="E3346" s="356"/>
      <c r="F3346" s="356"/>
      <c r="G3346" s="356"/>
      <c r="H3346" s="356"/>
      <c r="I3346" s="356"/>
      <c r="J3346" s="357"/>
      <c r="K3346" s="357"/>
      <c r="L3346" s="357"/>
      <c r="M3346" s="357"/>
      <c r="N3346" s="358"/>
      <c r="O3346" s="358"/>
      <c r="P3346" s="358"/>
      <c r="Q3346" s="358"/>
      <c r="R3346" s="358"/>
      <c r="S3346" s="358"/>
      <c r="T3346" s="359"/>
      <c r="U3346" s="360"/>
      <c r="V3346" s="360"/>
      <c r="W3346" s="357"/>
      <c r="X3346" s="357"/>
      <c r="Y3346" s="446"/>
      <c r="Z3346" s="443"/>
      <c r="AA3346" s="446"/>
      <c r="AB3346" s="357"/>
      <c r="AC3346" s="357"/>
      <c r="AD3346" s="357"/>
      <c r="AE3346" s="357"/>
      <c r="AF3346" s="357"/>
      <c r="AG3346" s="446"/>
      <c r="AH3346" s="357"/>
      <c r="AI3346" s="357"/>
      <c r="AJ3346" s="357"/>
      <c r="AK3346" s="357"/>
      <c r="AL3346" s="357"/>
      <c r="AM3346" s="357"/>
    </row>
    <row r="3347" spans="5:39" x14ac:dyDescent="0.25">
      <c r="E3347" s="356"/>
      <c r="F3347" s="356"/>
      <c r="G3347" s="356"/>
      <c r="H3347" s="356"/>
      <c r="I3347" s="356"/>
      <c r="J3347" s="357"/>
      <c r="K3347" s="357"/>
      <c r="L3347" s="357"/>
      <c r="M3347" s="357"/>
      <c r="N3347" s="358"/>
      <c r="O3347" s="358"/>
      <c r="P3347" s="358"/>
      <c r="Q3347" s="358"/>
      <c r="R3347" s="358"/>
      <c r="S3347" s="358"/>
      <c r="T3347" s="359"/>
      <c r="U3347" s="360"/>
      <c r="V3347" s="360"/>
      <c r="W3347" s="357"/>
      <c r="X3347" s="357"/>
      <c r="Y3347" s="446"/>
      <c r="Z3347" s="443"/>
      <c r="AA3347" s="446"/>
      <c r="AB3347" s="357"/>
      <c r="AC3347" s="357"/>
      <c r="AD3347" s="357"/>
      <c r="AE3347" s="357"/>
      <c r="AF3347" s="357"/>
      <c r="AG3347" s="446"/>
      <c r="AH3347" s="357"/>
      <c r="AI3347" s="357"/>
      <c r="AJ3347" s="357"/>
      <c r="AK3347" s="357"/>
      <c r="AL3347" s="357"/>
      <c r="AM3347" s="357"/>
    </row>
    <row r="3348" spans="5:39" x14ac:dyDescent="0.25">
      <c r="E3348" s="356"/>
      <c r="F3348" s="356"/>
      <c r="G3348" s="356"/>
      <c r="H3348" s="356"/>
      <c r="I3348" s="356"/>
      <c r="J3348" s="357"/>
      <c r="K3348" s="357"/>
      <c r="L3348" s="357"/>
      <c r="M3348" s="357"/>
      <c r="N3348" s="358"/>
      <c r="O3348" s="358"/>
      <c r="P3348" s="358"/>
      <c r="Q3348" s="358"/>
      <c r="R3348" s="358"/>
      <c r="S3348" s="358"/>
      <c r="T3348" s="359"/>
      <c r="U3348" s="360"/>
      <c r="V3348" s="360"/>
      <c r="W3348" s="357"/>
      <c r="X3348" s="357"/>
      <c r="Y3348" s="446"/>
      <c r="Z3348" s="443"/>
      <c r="AA3348" s="446"/>
      <c r="AB3348" s="357"/>
      <c r="AC3348" s="357"/>
      <c r="AD3348" s="357"/>
      <c r="AE3348" s="357"/>
      <c r="AF3348" s="357"/>
      <c r="AG3348" s="446"/>
      <c r="AH3348" s="357"/>
      <c r="AI3348" s="357"/>
      <c r="AJ3348" s="357"/>
      <c r="AK3348" s="357"/>
      <c r="AL3348" s="357"/>
      <c r="AM3348" s="357"/>
    </row>
    <row r="3349" spans="5:39" x14ac:dyDescent="0.25">
      <c r="E3349" s="356"/>
      <c r="F3349" s="356"/>
      <c r="G3349" s="356"/>
      <c r="H3349" s="356"/>
      <c r="I3349" s="356"/>
      <c r="J3349" s="357"/>
      <c r="K3349" s="357"/>
      <c r="L3349" s="357"/>
      <c r="M3349" s="357"/>
      <c r="N3349" s="358"/>
      <c r="O3349" s="358"/>
      <c r="P3349" s="358"/>
      <c r="Q3349" s="358"/>
      <c r="R3349" s="358"/>
      <c r="S3349" s="358"/>
      <c r="T3349" s="359"/>
      <c r="U3349" s="360"/>
      <c r="V3349" s="360"/>
      <c r="W3349" s="357"/>
      <c r="X3349" s="357"/>
      <c r="Y3349" s="446"/>
      <c r="Z3349" s="443"/>
      <c r="AA3349" s="446"/>
      <c r="AB3349" s="357"/>
      <c r="AC3349" s="357"/>
      <c r="AD3349" s="357"/>
      <c r="AE3349" s="357"/>
      <c r="AF3349" s="357"/>
      <c r="AG3349" s="446"/>
      <c r="AH3349" s="357"/>
      <c r="AI3349" s="357"/>
      <c r="AJ3349" s="357"/>
      <c r="AK3349" s="357"/>
      <c r="AL3349" s="357"/>
      <c r="AM3349" s="357"/>
    </row>
    <row r="3350" spans="5:39" x14ac:dyDescent="0.25">
      <c r="E3350" s="356"/>
      <c r="F3350" s="356"/>
      <c r="G3350" s="356"/>
      <c r="H3350" s="356"/>
      <c r="I3350" s="356"/>
      <c r="J3350" s="357"/>
      <c r="K3350" s="357"/>
      <c r="L3350" s="357"/>
      <c r="M3350" s="357"/>
      <c r="N3350" s="358"/>
      <c r="O3350" s="358"/>
      <c r="P3350" s="358"/>
      <c r="Q3350" s="358"/>
      <c r="R3350" s="358"/>
      <c r="S3350" s="358"/>
      <c r="T3350" s="359"/>
      <c r="U3350" s="360"/>
      <c r="V3350" s="360"/>
      <c r="W3350" s="357"/>
      <c r="X3350" s="357"/>
      <c r="Y3350" s="446"/>
      <c r="Z3350" s="443"/>
      <c r="AA3350" s="446"/>
      <c r="AB3350" s="357"/>
      <c r="AC3350" s="357"/>
      <c r="AD3350" s="357"/>
      <c r="AE3350" s="357"/>
      <c r="AF3350" s="357"/>
      <c r="AG3350" s="446"/>
      <c r="AH3350" s="357"/>
      <c r="AI3350" s="357"/>
      <c r="AJ3350" s="357"/>
      <c r="AK3350" s="357"/>
      <c r="AL3350" s="357"/>
      <c r="AM3350" s="357"/>
    </row>
    <row r="3351" spans="5:39" x14ac:dyDescent="0.25">
      <c r="E3351" s="356"/>
      <c r="F3351" s="356"/>
      <c r="G3351" s="356"/>
      <c r="H3351" s="356"/>
      <c r="I3351" s="356"/>
      <c r="J3351" s="357"/>
      <c r="K3351" s="357"/>
      <c r="L3351" s="357"/>
      <c r="M3351" s="357"/>
      <c r="N3351" s="358"/>
      <c r="O3351" s="358"/>
      <c r="P3351" s="358"/>
      <c r="Q3351" s="358"/>
      <c r="R3351" s="358"/>
      <c r="S3351" s="358"/>
      <c r="T3351" s="359"/>
      <c r="U3351" s="360"/>
      <c r="V3351" s="360"/>
      <c r="W3351" s="357"/>
      <c r="X3351" s="357"/>
      <c r="Y3351" s="446"/>
      <c r="Z3351" s="443"/>
      <c r="AA3351" s="446"/>
      <c r="AB3351" s="357"/>
      <c r="AC3351" s="357"/>
      <c r="AD3351" s="357"/>
      <c r="AE3351" s="357"/>
      <c r="AF3351" s="357"/>
      <c r="AG3351" s="446"/>
      <c r="AH3351" s="357"/>
      <c r="AI3351" s="357"/>
      <c r="AJ3351" s="357"/>
      <c r="AK3351" s="357"/>
      <c r="AL3351" s="357"/>
      <c r="AM3351" s="357"/>
    </row>
    <row r="3352" spans="5:39" x14ac:dyDescent="0.25">
      <c r="E3352" s="356"/>
      <c r="F3352" s="356"/>
      <c r="G3352" s="356"/>
      <c r="H3352" s="356"/>
      <c r="I3352" s="356"/>
      <c r="J3352" s="357"/>
      <c r="K3352" s="357"/>
      <c r="L3352" s="357"/>
      <c r="M3352" s="357"/>
      <c r="N3352" s="358"/>
      <c r="O3352" s="358"/>
      <c r="P3352" s="358"/>
      <c r="Q3352" s="358"/>
      <c r="R3352" s="358"/>
      <c r="S3352" s="358"/>
      <c r="T3352" s="359"/>
      <c r="U3352" s="360"/>
      <c r="V3352" s="360"/>
      <c r="W3352" s="357"/>
      <c r="X3352" s="357"/>
      <c r="Y3352" s="446"/>
      <c r="Z3352" s="443"/>
      <c r="AA3352" s="446"/>
      <c r="AB3352" s="357"/>
      <c r="AC3352" s="357"/>
      <c r="AD3352" s="357"/>
      <c r="AE3352" s="357"/>
      <c r="AF3352" s="357"/>
      <c r="AG3352" s="446"/>
      <c r="AH3352" s="357"/>
      <c r="AI3352" s="357"/>
      <c r="AJ3352" s="357"/>
      <c r="AK3352" s="357"/>
      <c r="AL3352" s="357"/>
      <c r="AM3352" s="357"/>
    </row>
    <row r="3353" spans="5:39" x14ac:dyDescent="0.25">
      <c r="E3353" s="356"/>
      <c r="F3353" s="356"/>
      <c r="G3353" s="356"/>
      <c r="H3353" s="356"/>
      <c r="I3353" s="356"/>
      <c r="J3353" s="357"/>
      <c r="K3353" s="357"/>
      <c r="L3353" s="357"/>
      <c r="M3353" s="357"/>
      <c r="N3353" s="358"/>
      <c r="O3353" s="358"/>
      <c r="P3353" s="358"/>
      <c r="Q3353" s="358"/>
      <c r="R3353" s="358"/>
      <c r="S3353" s="358"/>
      <c r="T3353" s="359"/>
      <c r="U3353" s="360"/>
      <c r="V3353" s="360"/>
      <c r="W3353" s="357"/>
      <c r="X3353" s="357"/>
      <c r="Y3353" s="446"/>
      <c r="Z3353" s="443"/>
      <c r="AA3353" s="446"/>
      <c r="AB3353" s="357"/>
      <c r="AC3353" s="357"/>
      <c r="AD3353" s="357"/>
      <c r="AE3353" s="357"/>
      <c r="AF3353" s="357"/>
      <c r="AG3353" s="446"/>
      <c r="AH3353" s="357"/>
      <c r="AI3353" s="357"/>
      <c r="AJ3353" s="357"/>
      <c r="AK3353" s="357"/>
      <c r="AL3353" s="357"/>
      <c r="AM3353" s="357"/>
    </row>
    <row r="3354" spans="5:39" x14ac:dyDescent="0.25">
      <c r="E3354" s="356"/>
      <c r="F3354" s="356"/>
      <c r="G3354" s="356"/>
      <c r="H3354" s="356"/>
      <c r="I3354" s="356"/>
      <c r="J3354" s="357"/>
      <c r="K3354" s="357"/>
      <c r="L3354" s="357"/>
      <c r="M3354" s="357"/>
      <c r="N3354" s="358"/>
      <c r="O3354" s="358"/>
      <c r="P3354" s="358"/>
      <c r="Q3354" s="358"/>
      <c r="R3354" s="358"/>
      <c r="S3354" s="358"/>
      <c r="T3354" s="359"/>
      <c r="U3354" s="360"/>
      <c r="V3354" s="360"/>
      <c r="W3354" s="357"/>
      <c r="X3354" s="357"/>
      <c r="Y3354" s="446"/>
      <c r="Z3354" s="443"/>
      <c r="AA3354" s="446"/>
      <c r="AB3354" s="357"/>
      <c r="AC3354" s="357"/>
      <c r="AD3354" s="357"/>
      <c r="AE3354" s="357"/>
      <c r="AF3354" s="357"/>
      <c r="AG3354" s="446"/>
      <c r="AH3354" s="357"/>
      <c r="AI3354" s="357"/>
      <c r="AJ3354" s="357"/>
      <c r="AK3354" s="357"/>
      <c r="AL3354" s="357"/>
      <c r="AM3354" s="357"/>
    </row>
    <row r="3355" spans="5:39" x14ac:dyDescent="0.25">
      <c r="E3355" s="356"/>
      <c r="F3355" s="356"/>
      <c r="G3355" s="356"/>
      <c r="H3355" s="356"/>
      <c r="I3355" s="356"/>
      <c r="J3355" s="357"/>
      <c r="K3355" s="357"/>
      <c r="L3355" s="357"/>
      <c r="M3355" s="357"/>
      <c r="N3355" s="358"/>
      <c r="O3355" s="358"/>
      <c r="P3355" s="358"/>
      <c r="Q3355" s="358"/>
      <c r="R3355" s="358"/>
      <c r="S3355" s="358"/>
      <c r="T3355" s="359"/>
      <c r="U3355" s="360"/>
      <c r="V3355" s="360"/>
      <c r="W3355" s="357"/>
      <c r="X3355" s="357"/>
      <c r="Y3355" s="446"/>
      <c r="Z3355" s="443"/>
      <c r="AA3355" s="446"/>
      <c r="AB3355" s="357"/>
      <c r="AC3355" s="357"/>
      <c r="AD3355" s="357"/>
      <c r="AE3355" s="357"/>
      <c r="AF3355" s="357"/>
      <c r="AG3355" s="446"/>
      <c r="AH3355" s="357"/>
      <c r="AI3355" s="357"/>
      <c r="AJ3355" s="357"/>
      <c r="AK3355" s="357"/>
      <c r="AL3355" s="357"/>
      <c r="AM3355" s="357"/>
    </row>
    <row r="3356" spans="5:39" x14ac:dyDescent="0.25">
      <c r="E3356" s="356"/>
      <c r="F3356" s="356"/>
      <c r="G3356" s="356"/>
      <c r="H3356" s="356"/>
      <c r="I3356" s="356"/>
      <c r="J3356" s="357"/>
      <c r="K3356" s="357"/>
      <c r="L3356" s="357"/>
      <c r="M3356" s="357"/>
      <c r="N3356" s="358"/>
      <c r="O3356" s="358"/>
      <c r="P3356" s="358"/>
      <c r="Q3356" s="358"/>
      <c r="R3356" s="358"/>
      <c r="S3356" s="358"/>
      <c r="T3356" s="359"/>
      <c r="U3356" s="360"/>
      <c r="V3356" s="360"/>
      <c r="W3356" s="357"/>
      <c r="X3356" s="357"/>
      <c r="Y3356" s="446"/>
      <c r="Z3356" s="443"/>
      <c r="AA3356" s="446"/>
      <c r="AB3356" s="357"/>
      <c r="AC3356" s="357"/>
      <c r="AD3356" s="357"/>
      <c r="AE3356" s="357"/>
      <c r="AF3356" s="357"/>
      <c r="AG3356" s="446"/>
      <c r="AH3356" s="357"/>
      <c r="AI3356" s="357"/>
      <c r="AJ3356" s="357"/>
      <c r="AK3356" s="357"/>
      <c r="AL3356" s="357"/>
      <c r="AM3356" s="357"/>
    </row>
    <row r="3357" spans="5:39" x14ac:dyDescent="0.25">
      <c r="E3357" s="356"/>
      <c r="F3357" s="356"/>
      <c r="G3357" s="356"/>
      <c r="H3357" s="356"/>
      <c r="I3357" s="356"/>
      <c r="J3357" s="357"/>
      <c r="K3357" s="357"/>
      <c r="L3357" s="357"/>
      <c r="M3357" s="357"/>
      <c r="N3357" s="358"/>
      <c r="O3357" s="358"/>
      <c r="P3357" s="358"/>
      <c r="Q3357" s="358"/>
      <c r="R3357" s="358"/>
      <c r="S3357" s="358"/>
      <c r="T3357" s="359"/>
      <c r="U3357" s="360"/>
      <c r="V3357" s="360"/>
      <c r="W3357" s="357"/>
      <c r="X3357" s="357"/>
      <c r="Y3357" s="446"/>
      <c r="Z3357" s="443"/>
      <c r="AA3357" s="446"/>
      <c r="AB3357" s="357"/>
      <c r="AC3357" s="357"/>
      <c r="AD3357" s="357"/>
      <c r="AE3357" s="357"/>
      <c r="AF3357" s="357"/>
      <c r="AG3357" s="446"/>
      <c r="AH3357" s="357"/>
      <c r="AI3357" s="357"/>
      <c r="AJ3357" s="357"/>
      <c r="AK3357" s="357"/>
      <c r="AL3357" s="357"/>
      <c r="AM3357" s="357"/>
    </row>
    <row r="3358" spans="5:39" x14ac:dyDescent="0.25">
      <c r="E3358" s="356"/>
      <c r="F3358" s="356"/>
      <c r="G3358" s="356"/>
      <c r="H3358" s="356"/>
      <c r="I3358" s="356"/>
      <c r="J3358" s="357"/>
      <c r="K3358" s="357"/>
      <c r="L3358" s="357"/>
      <c r="M3358" s="357"/>
      <c r="N3358" s="358"/>
      <c r="O3358" s="358"/>
      <c r="P3358" s="358"/>
      <c r="Q3358" s="358"/>
      <c r="R3358" s="358"/>
      <c r="S3358" s="358"/>
      <c r="T3358" s="359"/>
      <c r="U3358" s="360"/>
      <c r="V3358" s="360"/>
      <c r="W3358" s="357"/>
      <c r="X3358" s="357"/>
      <c r="Y3358" s="446"/>
      <c r="Z3358" s="443"/>
      <c r="AA3358" s="446"/>
      <c r="AB3358" s="357"/>
      <c r="AC3358" s="357"/>
      <c r="AD3358" s="357"/>
      <c r="AE3358" s="357"/>
      <c r="AF3358" s="357"/>
      <c r="AG3358" s="446"/>
      <c r="AH3358" s="357"/>
      <c r="AI3358" s="357"/>
      <c r="AJ3358" s="357"/>
      <c r="AK3358" s="357"/>
      <c r="AL3358" s="357"/>
      <c r="AM3358" s="357"/>
    </row>
    <row r="3359" spans="5:39" x14ac:dyDescent="0.25">
      <c r="E3359" s="356"/>
      <c r="F3359" s="356"/>
      <c r="G3359" s="356"/>
      <c r="H3359" s="356"/>
      <c r="I3359" s="356"/>
      <c r="J3359" s="357"/>
      <c r="K3359" s="357"/>
      <c r="L3359" s="357"/>
      <c r="M3359" s="357"/>
      <c r="N3359" s="358"/>
      <c r="O3359" s="358"/>
      <c r="P3359" s="358"/>
      <c r="Q3359" s="358"/>
      <c r="R3359" s="358"/>
      <c r="S3359" s="358"/>
      <c r="T3359" s="359"/>
      <c r="U3359" s="360"/>
      <c r="V3359" s="360"/>
      <c r="W3359" s="357"/>
      <c r="X3359" s="357"/>
      <c r="Y3359" s="446"/>
      <c r="Z3359" s="443"/>
      <c r="AA3359" s="446"/>
      <c r="AB3359" s="357"/>
      <c r="AC3359" s="357"/>
      <c r="AD3359" s="357"/>
      <c r="AE3359" s="357"/>
      <c r="AF3359" s="357"/>
      <c r="AG3359" s="446"/>
      <c r="AH3359" s="357"/>
      <c r="AI3359" s="357"/>
      <c r="AJ3359" s="357"/>
      <c r="AK3359" s="357"/>
      <c r="AL3359" s="357"/>
      <c r="AM3359" s="357"/>
    </row>
    <row r="3360" spans="5:39" x14ac:dyDescent="0.25">
      <c r="E3360" s="356"/>
      <c r="F3360" s="356"/>
      <c r="G3360" s="356"/>
      <c r="H3360" s="356"/>
      <c r="I3360" s="356"/>
      <c r="J3360" s="357"/>
      <c r="K3360" s="357"/>
      <c r="L3360" s="357"/>
      <c r="M3360" s="357"/>
      <c r="N3360" s="358"/>
      <c r="O3360" s="358"/>
      <c r="P3360" s="358"/>
      <c r="Q3360" s="358"/>
      <c r="R3360" s="358"/>
      <c r="S3360" s="358"/>
      <c r="T3360" s="359"/>
      <c r="U3360" s="360"/>
      <c r="V3360" s="360"/>
      <c r="W3360" s="357"/>
      <c r="X3360" s="357"/>
      <c r="Y3360" s="446"/>
      <c r="Z3360" s="443"/>
      <c r="AA3360" s="446"/>
      <c r="AB3360" s="357"/>
      <c r="AC3360" s="357"/>
      <c r="AD3360" s="357"/>
      <c r="AE3360" s="357"/>
      <c r="AF3360" s="357"/>
      <c r="AG3360" s="446"/>
      <c r="AH3360" s="357"/>
      <c r="AI3360" s="357"/>
      <c r="AJ3360" s="357"/>
      <c r="AK3360" s="357"/>
      <c r="AL3360" s="357"/>
      <c r="AM3360" s="357"/>
    </row>
    <row r="3361" spans="5:39" x14ac:dyDescent="0.25">
      <c r="E3361" s="356"/>
      <c r="F3361" s="356"/>
      <c r="G3361" s="356"/>
      <c r="H3361" s="356"/>
      <c r="I3361" s="356"/>
      <c r="J3361" s="357"/>
      <c r="K3361" s="357"/>
      <c r="L3361" s="357"/>
      <c r="M3361" s="357"/>
      <c r="N3361" s="358"/>
      <c r="O3361" s="358"/>
      <c r="P3361" s="358"/>
      <c r="Q3361" s="358"/>
      <c r="R3361" s="358"/>
      <c r="S3361" s="358"/>
      <c r="T3361" s="359"/>
      <c r="U3361" s="360"/>
      <c r="V3361" s="360"/>
      <c r="W3361" s="357"/>
      <c r="X3361" s="357"/>
      <c r="Y3361" s="446"/>
      <c r="Z3361" s="443"/>
      <c r="AA3361" s="446"/>
      <c r="AB3361" s="357"/>
      <c r="AC3361" s="357"/>
      <c r="AD3361" s="357"/>
      <c r="AE3361" s="357"/>
      <c r="AF3361" s="357"/>
      <c r="AG3361" s="446"/>
      <c r="AH3361" s="357"/>
      <c r="AI3361" s="357"/>
      <c r="AJ3361" s="357"/>
      <c r="AK3361" s="357"/>
      <c r="AL3361" s="357"/>
      <c r="AM3361" s="357"/>
    </row>
    <row r="3362" spans="5:39" x14ac:dyDescent="0.25">
      <c r="E3362" s="356"/>
      <c r="F3362" s="356"/>
      <c r="G3362" s="356"/>
      <c r="H3362" s="356"/>
      <c r="I3362" s="356"/>
      <c r="J3362" s="357"/>
      <c r="K3362" s="357"/>
      <c r="L3362" s="357"/>
      <c r="M3362" s="357"/>
      <c r="N3362" s="358"/>
      <c r="O3362" s="358"/>
      <c r="P3362" s="358"/>
      <c r="Q3362" s="358"/>
      <c r="R3362" s="358"/>
      <c r="S3362" s="358"/>
      <c r="T3362" s="359"/>
      <c r="U3362" s="360"/>
      <c r="V3362" s="360"/>
      <c r="W3362" s="357"/>
      <c r="X3362" s="357"/>
      <c r="Y3362" s="446"/>
      <c r="Z3362" s="443"/>
      <c r="AA3362" s="446"/>
      <c r="AB3362" s="357"/>
      <c r="AC3362" s="357"/>
      <c r="AD3362" s="357"/>
      <c r="AE3362" s="357"/>
      <c r="AF3362" s="357"/>
      <c r="AG3362" s="446"/>
      <c r="AH3362" s="357"/>
      <c r="AI3362" s="357"/>
      <c r="AJ3362" s="357"/>
      <c r="AK3362" s="357"/>
      <c r="AL3362" s="357"/>
      <c r="AM3362" s="357"/>
    </row>
    <row r="3363" spans="5:39" x14ac:dyDescent="0.25">
      <c r="E3363" s="356"/>
      <c r="F3363" s="356"/>
      <c r="G3363" s="356"/>
      <c r="H3363" s="356"/>
      <c r="I3363" s="356"/>
      <c r="J3363" s="357"/>
      <c r="K3363" s="357"/>
      <c r="L3363" s="357"/>
      <c r="M3363" s="357"/>
      <c r="N3363" s="358"/>
      <c r="O3363" s="358"/>
      <c r="P3363" s="358"/>
      <c r="Q3363" s="358"/>
      <c r="R3363" s="358"/>
      <c r="S3363" s="358"/>
      <c r="T3363" s="359"/>
      <c r="U3363" s="360"/>
      <c r="V3363" s="360"/>
      <c r="W3363" s="357"/>
      <c r="X3363" s="357"/>
      <c r="Y3363" s="446"/>
      <c r="Z3363" s="443"/>
      <c r="AA3363" s="446"/>
      <c r="AB3363" s="357"/>
      <c r="AC3363" s="357"/>
      <c r="AD3363" s="357"/>
      <c r="AE3363" s="357"/>
      <c r="AF3363" s="357"/>
      <c r="AG3363" s="446"/>
      <c r="AH3363" s="357"/>
      <c r="AI3363" s="357"/>
      <c r="AJ3363" s="357"/>
      <c r="AK3363" s="357"/>
      <c r="AL3363" s="357"/>
      <c r="AM3363" s="357"/>
    </row>
    <row r="3364" spans="5:39" x14ac:dyDescent="0.25">
      <c r="E3364" s="356"/>
      <c r="F3364" s="356"/>
      <c r="G3364" s="356"/>
      <c r="H3364" s="356"/>
      <c r="I3364" s="356"/>
      <c r="J3364" s="357"/>
      <c r="K3364" s="357"/>
      <c r="L3364" s="357"/>
      <c r="M3364" s="357"/>
      <c r="N3364" s="358"/>
      <c r="O3364" s="358"/>
      <c r="P3364" s="358"/>
      <c r="Q3364" s="358"/>
      <c r="R3364" s="358"/>
      <c r="S3364" s="358"/>
      <c r="T3364" s="359"/>
      <c r="U3364" s="360"/>
      <c r="V3364" s="360"/>
      <c r="W3364" s="357"/>
      <c r="X3364" s="357"/>
      <c r="Y3364" s="446"/>
      <c r="Z3364" s="443"/>
      <c r="AA3364" s="446"/>
      <c r="AB3364" s="357"/>
      <c r="AC3364" s="357"/>
      <c r="AD3364" s="357"/>
      <c r="AE3364" s="357"/>
      <c r="AF3364" s="357"/>
      <c r="AG3364" s="446"/>
      <c r="AH3364" s="357"/>
      <c r="AI3364" s="357"/>
      <c r="AJ3364" s="357"/>
      <c r="AK3364" s="357"/>
      <c r="AL3364" s="357"/>
      <c r="AM3364" s="357"/>
    </row>
    <row r="3365" spans="5:39" x14ac:dyDescent="0.25">
      <c r="E3365" s="356"/>
      <c r="F3365" s="356"/>
      <c r="G3365" s="356"/>
      <c r="H3365" s="356"/>
      <c r="I3365" s="356"/>
      <c r="J3365" s="357"/>
      <c r="K3365" s="357"/>
      <c r="L3365" s="357"/>
      <c r="M3365" s="357"/>
      <c r="N3365" s="358"/>
      <c r="O3365" s="358"/>
      <c r="P3365" s="358"/>
      <c r="Q3365" s="358"/>
      <c r="R3365" s="358"/>
      <c r="S3365" s="358"/>
      <c r="T3365" s="359"/>
      <c r="U3365" s="360"/>
      <c r="V3365" s="360"/>
      <c r="W3365" s="357"/>
      <c r="X3365" s="357"/>
      <c r="Y3365" s="446"/>
      <c r="Z3365" s="443"/>
      <c r="AA3365" s="446"/>
      <c r="AB3365" s="357"/>
      <c r="AC3365" s="357"/>
      <c r="AD3365" s="357"/>
      <c r="AE3365" s="357"/>
      <c r="AF3365" s="357"/>
      <c r="AG3365" s="446"/>
      <c r="AH3365" s="357"/>
      <c r="AI3365" s="357"/>
      <c r="AJ3365" s="357"/>
      <c r="AK3365" s="357"/>
      <c r="AL3365" s="357"/>
      <c r="AM3365" s="357"/>
    </row>
    <row r="3366" spans="5:39" x14ac:dyDescent="0.25">
      <c r="E3366" s="356"/>
      <c r="F3366" s="356"/>
      <c r="G3366" s="356"/>
      <c r="H3366" s="356"/>
      <c r="I3366" s="356"/>
      <c r="J3366" s="357"/>
      <c r="K3366" s="357"/>
      <c r="L3366" s="357"/>
      <c r="M3366" s="357"/>
      <c r="N3366" s="358"/>
      <c r="O3366" s="358"/>
      <c r="P3366" s="358"/>
      <c r="Q3366" s="358"/>
      <c r="R3366" s="358"/>
      <c r="S3366" s="358"/>
      <c r="T3366" s="359"/>
      <c r="U3366" s="360"/>
      <c r="V3366" s="360"/>
      <c r="W3366" s="357"/>
      <c r="X3366" s="357"/>
      <c r="Y3366" s="446"/>
      <c r="Z3366" s="443"/>
      <c r="AA3366" s="446"/>
      <c r="AB3366" s="357"/>
      <c r="AC3366" s="357"/>
      <c r="AD3366" s="357"/>
      <c r="AE3366" s="357"/>
      <c r="AF3366" s="357"/>
      <c r="AG3366" s="446"/>
      <c r="AH3366" s="357"/>
      <c r="AI3366" s="357"/>
      <c r="AJ3366" s="357"/>
      <c r="AK3366" s="357"/>
      <c r="AL3366" s="357"/>
      <c r="AM3366" s="357"/>
    </row>
    <row r="3367" spans="5:39" x14ac:dyDescent="0.25">
      <c r="E3367" s="356"/>
      <c r="F3367" s="356"/>
      <c r="G3367" s="356"/>
      <c r="H3367" s="356"/>
      <c r="I3367" s="356"/>
      <c r="J3367" s="357"/>
      <c r="K3367" s="357"/>
      <c r="L3367" s="357"/>
      <c r="M3367" s="357"/>
      <c r="N3367" s="358"/>
      <c r="O3367" s="358"/>
      <c r="P3367" s="358"/>
      <c r="Q3367" s="358"/>
      <c r="R3367" s="358"/>
      <c r="S3367" s="358"/>
      <c r="T3367" s="359"/>
      <c r="U3367" s="360"/>
      <c r="V3367" s="360"/>
      <c r="W3367" s="357"/>
      <c r="X3367" s="357"/>
      <c r="Y3367" s="446"/>
      <c r="Z3367" s="443"/>
      <c r="AA3367" s="446"/>
      <c r="AB3367" s="357"/>
      <c r="AC3367" s="357"/>
      <c r="AD3367" s="357"/>
      <c r="AE3367" s="357"/>
      <c r="AF3367" s="357"/>
      <c r="AG3367" s="446"/>
      <c r="AH3367" s="357"/>
      <c r="AI3367" s="357"/>
      <c r="AJ3367" s="357"/>
      <c r="AK3367" s="357"/>
      <c r="AL3367" s="357"/>
      <c r="AM3367" s="357"/>
    </row>
    <row r="3368" spans="5:39" x14ac:dyDescent="0.25">
      <c r="E3368" s="356"/>
      <c r="F3368" s="356"/>
      <c r="G3368" s="356"/>
      <c r="H3368" s="356"/>
      <c r="I3368" s="356"/>
      <c r="J3368" s="357"/>
      <c r="K3368" s="357"/>
      <c r="L3368" s="357"/>
      <c r="M3368" s="357"/>
      <c r="N3368" s="358"/>
      <c r="O3368" s="358"/>
      <c r="P3368" s="358"/>
      <c r="Q3368" s="358"/>
      <c r="R3368" s="358"/>
      <c r="S3368" s="358"/>
      <c r="T3368" s="359"/>
      <c r="U3368" s="360"/>
      <c r="V3368" s="360"/>
      <c r="W3368" s="357"/>
      <c r="X3368" s="357"/>
      <c r="Y3368" s="446"/>
      <c r="Z3368" s="443"/>
      <c r="AA3368" s="446"/>
      <c r="AB3368" s="357"/>
      <c r="AC3368" s="357"/>
      <c r="AD3368" s="357"/>
      <c r="AE3368" s="357"/>
      <c r="AF3368" s="357"/>
      <c r="AG3368" s="446"/>
      <c r="AH3368" s="357"/>
      <c r="AI3368" s="357"/>
      <c r="AJ3368" s="357"/>
      <c r="AK3368" s="357"/>
      <c r="AL3368" s="357"/>
      <c r="AM3368" s="357"/>
    </row>
    <row r="3369" spans="5:39" x14ac:dyDescent="0.25">
      <c r="E3369" s="356"/>
      <c r="F3369" s="356"/>
      <c r="G3369" s="356"/>
      <c r="H3369" s="356"/>
      <c r="I3369" s="356"/>
      <c r="J3369" s="357"/>
      <c r="K3369" s="357"/>
      <c r="L3369" s="357"/>
      <c r="M3369" s="357"/>
      <c r="N3369" s="358"/>
      <c r="O3369" s="358"/>
      <c r="P3369" s="358"/>
      <c r="Q3369" s="358"/>
      <c r="R3369" s="358"/>
      <c r="S3369" s="358"/>
      <c r="T3369" s="359"/>
      <c r="U3369" s="360"/>
      <c r="V3369" s="360"/>
      <c r="W3369" s="357"/>
      <c r="X3369" s="357"/>
      <c r="Y3369" s="446"/>
      <c r="Z3369" s="443"/>
      <c r="AA3369" s="446"/>
      <c r="AB3369" s="357"/>
      <c r="AC3369" s="357"/>
      <c r="AD3369" s="357"/>
      <c r="AE3369" s="357"/>
      <c r="AF3369" s="357"/>
      <c r="AG3369" s="446"/>
      <c r="AH3369" s="357"/>
      <c r="AI3369" s="357"/>
      <c r="AJ3369" s="357"/>
      <c r="AK3369" s="357"/>
      <c r="AL3369" s="357"/>
      <c r="AM3369" s="357"/>
    </row>
    <row r="3370" spans="5:39" x14ac:dyDescent="0.25">
      <c r="E3370" s="356"/>
      <c r="F3370" s="356"/>
      <c r="G3370" s="356"/>
      <c r="H3370" s="356"/>
      <c r="I3370" s="356"/>
      <c r="J3370" s="357"/>
      <c r="K3370" s="357"/>
      <c r="L3370" s="357"/>
      <c r="M3370" s="357"/>
      <c r="N3370" s="358"/>
      <c r="O3370" s="358"/>
      <c r="P3370" s="358"/>
      <c r="Q3370" s="358"/>
      <c r="R3370" s="358"/>
      <c r="S3370" s="358"/>
      <c r="T3370" s="359"/>
      <c r="U3370" s="360"/>
      <c r="V3370" s="360"/>
      <c r="W3370" s="357"/>
      <c r="X3370" s="357"/>
      <c r="Y3370" s="446"/>
      <c r="Z3370" s="443"/>
      <c r="AA3370" s="446"/>
      <c r="AB3370" s="357"/>
      <c r="AC3370" s="357"/>
      <c r="AD3370" s="357"/>
      <c r="AE3370" s="357"/>
      <c r="AF3370" s="357"/>
      <c r="AG3370" s="446"/>
      <c r="AH3370" s="357"/>
      <c r="AI3370" s="357"/>
      <c r="AJ3370" s="357"/>
      <c r="AK3370" s="357"/>
      <c r="AL3370" s="357"/>
      <c r="AM3370" s="357"/>
    </row>
    <row r="3371" spans="5:39" x14ac:dyDescent="0.25">
      <c r="E3371" s="356"/>
      <c r="F3371" s="356"/>
      <c r="G3371" s="356"/>
      <c r="H3371" s="356"/>
      <c r="I3371" s="356"/>
      <c r="J3371" s="357"/>
      <c r="K3371" s="357"/>
      <c r="L3371" s="357"/>
      <c r="M3371" s="357"/>
      <c r="N3371" s="358"/>
      <c r="O3371" s="358"/>
      <c r="P3371" s="358"/>
      <c r="Q3371" s="358"/>
      <c r="R3371" s="358"/>
      <c r="S3371" s="358"/>
      <c r="T3371" s="359"/>
      <c r="U3371" s="360"/>
      <c r="V3371" s="360"/>
      <c r="W3371" s="357"/>
      <c r="X3371" s="357"/>
      <c r="Y3371" s="446"/>
      <c r="Z3371" s="443"/>
      <c r="AA3371" s="446"/>
      <c r="AB3371" s="357"/>
      <c r="AC3371" s="357"/>
      <c r="AD3371" s="357"/>
      <c r="AE3371" s="357"/>
      <c r="AF3371" s="357"/>
      <c r="AG3371" s="446"/>
      <c r="AH3371" s="357"/>
      <c r="AI3371" s="357"/>
      <c r="AJ3371" s="357"/>
      <c r="AK3371" s="357"/>
      <c r="AL3371" s="357"/>
      <c r="AM3371" s="357"/>
    </row>
    <row r="3372" spans="5:39" x14ac:dyDescent="0.25">
      <c r="E3372" s="356"/>
      <c r="F3372" s="356"/>
      <c r="G3372" s="356"/>
      <c r="H3372" s="356"/>
      <c r="I3372" s="356"/>
      <c r="J3372" s="357"/>
      <c r="K3372" s="357"/>
      <c r="L3372" s="357"/>
      <c r="M3372" s="357"/>
      <c r="N3372" s="358"/>
      <c r="O3372" s="358"/>
      <c r="P3372" s="358"/>
      <c r="Q3372" s="358"/>
      <c r="R3372" s="358"/>
      <c r="S3372" s="358"/>
      <c r="T3372" s="359"/>
      <c r="U3372" s="360"/>
      <c r="V3372" s="360"/>
      <c r="W3372" s="357"/>
      <c r="X3372" s="357"/>
      <c r="Y3372" s="446"/>
      <c r="Z3372" s="443"/>
      <c r="AA3372" s="446"/>
      <c r="AB3372" s="357"/>
      <c r="AC3372" s="357"/>
      <c r="AD3372" s="357"/>
      <c r="AE3372" s="357"/>
      <c r="AF3372" s="357"/>
      <c r="AG3372" s="446"/>
      <c r="AH3372" s="357"/>
      <c r="AI3372" s="357"/>
      <c r="AJ3372" s="357"/>
      <c r="AK3372" s="357"/>
      <c r="AL3372" s="357"/>
      <c r="AM3372" s="357"/>
    </row>
    <row r="3373" spans="5:39" x14ac:dyDescent="0.25">
      <c r="E3373" s="356"/>
      <c r="F3373" s="356"/>
      <c r="G3373" s="356"/>
      <c r="H3373" s="356"/>
      <c r="I3373" s="356"/>
      <c r="J3373" s="357"/>
      <c r="K3373" s="357"/>
      <c r="L3373" s="357"/>
      <c r="M3373" s="357"/>
      <c r="N3373" s="358"/>
      <c r="O3373" s="358"/>
      <c r="P3373" s="358"/>
      <c r="Q3373" s="358"/>
      <c r="R3373" s="358"/>
      <c r="S3373" s="358"/>
      <c r="T3373" s="359"/>
      <c r="U3373" s="360"/>
      <c r="V3373" s="360"/>
      <c r="W3373" s="357"/>
      <c r="X3373" s="357"/>
      <c r="Y3373" s="446"/>
      <c r="Z3373" s="443"/>
      <c r="AA3373" s="446"/>
      <c r="AB3373" s="357"/>
      <c r="AC3373" s="357"/>
      <c r="AD3373" s="357"/>
      <c r="AE3373" s="357"/>
      <c r="AF3373" s="357"/>
      <c r="AG3373" s="446"/>
      <c r="AH3373" s="357"/>
      <c r="AI3373" s="357"/>
      <c r="AJ3373" s="357"/>
      <c r="AK3373" s="357"/>
      <c r="AL3373" s="357"/>
      <c r="AM3373" s="357"/>
    </row>
    <row r="3374" spans="5:39" x14ac:dyDescent="0.25">
      <c r="E3374" s="356"/>
      <c r="F3374" s="356"/>
      <c r="G3374" s="356"/>
      <c r="H3374" s="356"/>
      <c r="I3374" s="356"/>
      <c r="J3374" s="357"/>
      <c r="K3374" s="357"/>
      <c r="L3374" s="357"/>
      <c r="M3374" s="357"/>
      <c r="N3374" s="358"/>
      <c r="O3374" s="358"/>
      <c r="P3374" s="358"/>
      <c r="Q3374" s="358"/>
      <c r="R3374" s="358"/>
      <c r="S3374" s="358"/>
      <c r="T3374" s="359"/>
      <c r="U3374" s="360"/>
      <c r="V3374" s="360"/>
      <c r="W3374" s="357"/>
      <c r="X3374" s="357"/>
      <c r="Y3374" s="446"/>
      <c r="Z3374" s="443"/>
      <c r="AA3374" s="446"/>
      <c r="AB3374" s="357"/>
      <c r="AC3374" s="357"/>
      <c r="AD3374" s="357"/>
      <c r="AE3374" s="357"/>
      <c r="AF3374" s="357"/>
      <c r="AG3374" s="446"/>
      <c r="AH3374" s="357"/>
      <c r="AI3374" s="357"/>
      <c r="AJ3374" s="357"/>
      <c r="AK3374" s="357"/>
      <c r="AL3374" s="357"/>
      <c r="AM3374" s="357"/>
    </row>
    <row r="3375" spans="5:39" x14ac:dyDescent="0.25">
      <c r="E3375" s="356"/>
      <c r="F3375" s="356"/>
      <c r="G3375" s="356"/>
      <c r="H3375" s="356"/>
      <c r="I3375" s="356"/>
      <c r="J3375" s="357"/>
      <c r="K3375" s="357"/>
      <c r="L3375" s="357"/>
      <c r="M3375" s="357"/>
      <c r="N3375" s="358"/>
      <c r="O3375" s="358"/>
      <c r="P3375" s="358"/>
      <c r="Q3375" s="358"/>
      <c r="R3375" s="358"/>
      <c r="S3375" s="358"/>
      <c r="T3375" s="359"/>
      <c r="U3375" s="360"/>
      <c r="V3375" s="360"/>
      <c r="W3375" s="357"/>
      <c r="X3375" s="357"/>
      <c r="Y3375" s="446"/>
      <c r="Z3375" s="443"/>
      <c r="AA3375" s="446"/>
      <c r="AB3375" s="357"/>
      <c r="AC3375" s="357"/>
      <c r="AD3375" s="357"/>
      <c r="AE3375" s="357"/>
      <c r="AF3375" s="357"/>
      <c r="AG3375" s="446"/>
      <c r="AH3375" s="357"/>
      <c r="AI3375" s="357"/>
      <c r="AJ3375" s="357"/>
      <c r="AK3375" s="357"/>
      <c r="AL3375" s="357"/>
      <c r="AM3375" s="357"/>
    </row>
    <row r="3376" spans="5:39" x14ac:dyDescent="0.25">
      <c r="E3376" s="356"/>
      <c r="F3376" s="356"/>
      <c r="G3376" s="356"/>
      <c r="H3376" s="356"/>
      <c r="I3376" s="356"/>
      <c r="J3376" s="357"/>
      <c r="K3376" s="357"/>
      <c r="L3376" s="357"/>
      <c r="M3376" s="357"/>
      <c r="N3376" s="358"/>
      <c r="O3376" s="358"/>
      <c r="P3376" s="358"/>
      <c r="Q3376" s="358"/>
      <c r="R3376" s="358"/>
      <c r="S3376" s="358"/>
      <c r="T3376" s="359"/>
      <c r="U3376" s="360"/>
      <c r="V3376" s="360"/>
      <c r="W3376" s="357"/>
      <c r="X3376" s="357"/>
      <c r="Y3376" s="446"/>
      <c r="Z3376" s="443"/>
      <c r="AA3376" s="446"/>
      <c r="AB3376" s="357"/>
      <c r="AC3376" s="357"/>
      <c r="AD3376" s="357"/>
      <c r="AE3376" s="357"/>
      <c r="AF3376" s="357"/>
      <c r="AG3376" s="446"/>
      <c r="AH3376" s="357"/>
      <c r="AI3376" s="357"/>
      <c r="AJ3376" s="357"/>
      <c r="AK3376" s="357"/>
      <c r="AL3376" s="357"/>
      <c r="AM3376" s="357"/>
    </row>
    <row r="3377" spans="5:39" x14ac:dyDescent="0.25">
      <c r="E3377" s="356"/>
      <c r="F3377" s="356"/>
      <c r="G3377" s="356"/>
      <c r="H3377" s="356"/>
      <c r="I3377" s="356"/>
      <c r="J3377" s="357"/>
      <c r="K3377" s="357"/>
      <c r="L3377" s="357"/>
      <c r="M3377" s="357"/>
      <c r="N3377" s="358"/>
      <c r="O3377" s="358"/>
      <c r="P3377" s="358"/>
      <c r="Q3377" s="358"/>
      <c r="R3377" s="358"/>
      <c r="S3377" s="358"/>
      <c r="T3377" s="359"/>
      <c r="U3377" s="360"/>
      <c r="V3377" s="360"/>
      <c r="W3377" s="357"/>
      <c r="X3377" s="357"/>
      <c r="Y3377" s="446"/>
      <c r="Z3377" s="443"/>
      <c r="AA3377" s="446"/>
      <c r="AB3377" s="357"/>
      <c r="AC3377" s="357"/>
      <c r="AD3377" s="357"/>
      <c r="AE3377" s="357"/>
      <c r="AF3377" s="357"/>
      <c r="AG3377" s="446"/>
      <c r="AH3377" s="357"/>
      <c r="AI3377" s="357"/>
      <c r="AJ3377" s="357"/>
      <c r="AK3377" s="357"/>
      <c r="AL3377" s="357"/>
      <c r="AM3377" s="357"/>
    </row>
    <row r="3378" spans="5:39" x14ac:dyDescent="0.25">
      <c r="E3378" s="356"/>
      <c r="F3378" s="356"/>
      <c r="G3378" s="356"/>
      <c r="H3378" s="356"/>
      <c r="I3378" s="356"/>
      <c r="J3378" s="357"/>
      <c r="K3378" s="357"/>
      <c r="L3378" s="357"/>
      <c r="M3378" s="357"/>
      <c r="N3378" s="358"/>
      <c r="O3378" s="358"/>
      <c r="P3378" s="358"/>
      <c r="Q3378" s="358"/>
      <c r="R3378" s="358"/>
      <c r="S3378" s="358"/>
      <c r="T3378" s="359"/>
      <c r="U3378" s="360"/>
      <c r="V3378" s="360"/>
      <c r="W3378" s="357"/>
      <c r="X3378" s="357"/>
      <c r="Y3378" s="446"/>
      <c r="Z3378" s="443"/>
      <c r="AA3378" s="446"/>
      <c r="AB3378" s="357"/>
      <c r="AC3378" s="357"/>
      <c r="AD3378" s="357"/>
      <c r="AE3378" s="357"/>
      <c r="AF3378" s="357"/>
      <c r="AG3378" s="446"/>
      <c r="AH3378" s="357"/>
      <c r="AI3378" s="357"/>
      <c r="AJ3378" s="357"/>
      <c r="AK3378" s="357"/>
      <c r="AL3378" s="357"/>
      <c r="AM3378" s="357"/>
    </row>
    <row r="3379" spans="5:39" x14ac:dyDescent="0.25">
      <c r="E3379" s="356"/>
      <c r="F3379" s="356"/>
      <c r="G3379" s="356"/>
      <c r="H3379" s="356"/>
      <c r="I3379" s="356"/>
      <c r="J3379" s="357"/>
      <c r="K3379" s="357"/>
      <c r="L3379" s="357"/>
      <c r="M3379" s="357"/>
      <c r="N3379" s="358"/>
      <c r="O3379" s="358"/>
      <c r="P3379" s="358"/>
      <c r="Q3379" s="358"/>
      <c r="R3379" s="358"/>
      <c r="S3379" s="358"/>
      <c r="T3379" s="359"/>
      <c r="U3379" s="360"/>
      <c r="V3379" s="360"/>
      <c r="W3379" s="357"/>
      <c r="X3379" s="357"/>
      <c r="Y3379" s="446"/>
      <c r="Z3379" s="443"/>
      <c r="AA3379" s="446"/>
      <c r="AB3379" s="357"/>
      <c r="AC3379" s="357"/>
      <c r="AD3379" s="357"/>
      <c r="AE3379" s="357"/>
      <c r="AF3379" s="357"/>
      <c r="AG3379" s="446"/>
      <c r="AH3379" s="357"/>
      <c r="AI3379" s="357"/>
      <c r="AJ3379" s="357"/>
      <c r="AK3379" s="357"/>
      <c r="AL3379" s="357"/>
      <c r="AM3379" s="357"/>
    </row>
    <row r="3380" spans="5:39" x14ac:dyDescent="0.25">
      <c r="E3380" s="356"/>
      <c r="F3380" s="356"/>
      <c r="G3380" s="356"/>
      <c r="H3380" s="356"/>
      <c r="I3380" s="356"/>
      <c r="J3380" s="357"/>
      <c r="K3380" s="357"/>
      <c r="L3380" s="357"/>
      <c r="M3380" s="357"/>
      <c r="N3380" s="358"/>
      <c r="O3380" s="358"/>
      <c r="P3380" s="358"/>
      <c r="Q3380" s="358"/>
      <c r="R3380" s="358"/>
      <c r="S3380" s="358"/>
      <c r="T3380" s="359"/>
      <c r="U3380" s="360"/>
      <c r="V3380" s="360"/>
      <c r="W3380" s="357"/>
      <c r="X3380" s="357"/>
      <c r="Y3380" s="446"/>
      <c r="Z3380" s="443"/>
      <c r="AA3380" s="446"/>
      <c r="AB3380" s="357"/>
      <c r="AC3380" s="357"/>
      <c r="AD3380" s="357"/>
      <c r="AE3380" s="357"/>
      <c r="AF3380" s="357"/>
      <c r="AG3380" s="446"/>
      <c r="AH3380" s="357"/>
      <c r="AI3380" s="357"/>
      <c r="AJ3380" s="357"/>
      <c r="AK3380" s="357"/>
      <c r="AL3380" s="357"/>
      <c r="AM3380" s="357"/>
    </row>
    <row r="3381" spans="5:39" x14ac:dyDescent="0.25">
      <c r="E3381" s="356"/>
      <c r="F3381" s="356"/>
      <c r="G3381" s="356"/>
      <c r="H3381" s="356"/>
      <c r="I3381" s="356"/>
      <c r="J3381" s="357"/>
      <c r="K3381" s="357"/>
      <c r="L3381" s="357"/>
      <c r="M3381" s="357"/>
      <c r="N3381" s="358"/>
      <c r="O3381" s="358"/>
      <c r="P3381" s="358"/>
      <c r="Q3381" s="358"/>
      <c r="R3381" s="358"/>
      <c r="S3381" s="358"/>
      <c r="T3381" s="359"/>
      <c r="U3381" s="360"/>
      <c r="V3381" s="360"/>
      <c r="W3381" s="357"/>
      <c r="X3381" s="357"/>
      <c r="Y3381" s="446"/>
      <c r="Z3381" s="443"/>
      <c r="AA3381" s="446"/>
      <c r="AB3381" s="357"/>
      <c r="AC3381" s="357"/>
      <c r="AD3381" s="357"/>
      <c r="AE3381" s="357"/>
      <c r="AF3381" s="357"/>
      <c r="AG3381" s="446"/>
      <c r="AH3381" s="357"/>
      <c r="AI3381" s="357"/>
      <c r="AJ3381" s="357"/>
      <c r="AK3381" s="357"/>
      <c r="AL3381" s="357"/>
      <c r="AM3381" s="357"/>
    </row>
    <row r="3382" spans="5:39" x14ac:dyDescent="0.25">
      <c r="E3382" s="356"/>
      <c r="F3382" s="356"/>
      <c r="G3382" s="356"/>
      <c r="H3382" s="356"/>
      <c r="I3382" s="356"/>
      <c r="J3382" s="357"/>
      <c r="K3382" s="357"/>
      <c r="L3382" s="357"/>
      <c r="M3382" s="357"/>
      <c r="N3382" s="358"/>
      <c r="O3382" s="358"/>
      <c r="P3382" s="358"/>
      <c r="Q3382" s="358"/>
      <c r="R3382" s="358"/>
      <c r="S3382" s="358"/>
      <c r="T3382" s="359"/>
      <c r="U3382" s="360"/>
      <c r="V3382" s="360"/>
      <c r="W3382" s="357"/>
      <c r="X3382" s="357"/>
      <c r="Y3382" s="446"/>
      <c r="Z3382" s="443"/>
      <c r="AA3382" s="446"/>
      <c r="AB3382" s="357"/>
      <c r="AC3382" s="357"/>
      <c r="AD3382" s="357"/>
      <c r="AE3382" s="357"/>
      <c r="AF3382" s="357"/>
      <c r="AG3382" s="446"/>
      <c r="AH3382" s="357"/>
      <c r="AI3382" s="357"/>
      <c r="AJ3382" s="357"/>
      <c r="AK3382" s="357"/>
      <c r="AL3382" s="357"/>
      <c r="AM3382" s="357"/>
    </row>
    <row r="3383" spans="5:39" x14ac:dyDescent="0.25">
      <c r="E3383" s="356"/>
      <c r="F3383" s="356"/>
      <c r="G3383" s="356"/>
      <c r="H3383" s="356"/>
      <c r="I3383" s="356"/>
      <c r="J3383" s="357"/>
      <c r="K3383" s="357"/>
      <c r="L3383" s="357"/>
      <c r="M3383" s="357"/>
      <c r="N3383" s="358"/>
      <c r="O3383" s="358"/>
      <c r="P3383" s="358"/>
      <c r="Q3383" s="358"/>
      <c r="R3383" s="358"/>
      <c r="S3383" s="358"/>
      <c r="T3383" s="359"/>
      <c r="U3383" s="360"/>
      <c r="V3383" s="360"/>
      <c r="W3383" s="357"/>
      <c r="X3383" s="357"/>
      <c r="Y3383" s="446"/>
      <c r="Z3383" s="443"/>
      <c r="AA3383" s="446"/>
      <c r="AB3383" s="357"/>
      <c r="AC3383" s="357"/>
      <c r="AD3383" s="357"/>
      <c r="AE3383" s="357"/>
      <c r="AF3383" s="357"/>
      <c r="AG3383" s="446"/>
      <c r="AH3383" s="357"/>
      <c r="AI3383" s="357"/>
      <c r="AJ3383" s="357"/>
      <c r="AK3383" s="357"/>
      <c r="AL3383" s="357"/>
      <c r="AM3383" s="357"/>
    </row>
    <row r="3384" spans="5:39" x14ac:dyDescent="0.25">
      <c r="E3384" s="356"/>
      <c r="F3384" s="356"/>
      <c r="G3384" s="356"/>
      <c r="H3384" s="356"/>
      <c r="I3384" s="356"/>
      <c r="J3384" s="357"/>
      <c r="K3384" s="357"/>
      <c r="L3384" s="357"/>
      <c r="M3384" s="357"/>
      <c r="N3384" s="358"/>
      <c r="O3384" s="358"/>
      <c r="P3384" s="358"/>
      <c r="Q3384" s="358"/>
      <c r="R3384" s="358"/>
      <c r="S3384" s="358"/>
      <c r="T3384" s="359"/>
      <c r="U3384" s="360"/>
      <c r="V3384" s="360"/>
      <c r="W3384" s="357"/>
      <c r="X3384" s="357"/>
      <c r="Y3384" s="446"/>
      <c r="Z3384" s="443"/>
      <c r="AA3384" s="446"/>
      <c r="AB3384" s="357"/>
      <c r="AC3384" s="357"/>
      <c r="AD3384" s="357"/>
      <c r="AE3384" s="357"/>
      <c r="AF3384" s="357"/>
      <c r="AG3384" s="446"/>
      <c r="AH3384" s="357"/>
      <c r="AI3384" s="357"/>
      <c r="AJ3384" s="357"/>
      <c r="AK3384" s="357"/>
      <c r="AL3384" s="357"/>
      <c r="AM3384" s="357"/>
    </row>
    <row r="3385" spans="5:39" x14ac:dyDescent="0.25">
      <c r="E3385" s="356"/>
      <c r="F3385" s="356"/>
      <c r="G3385" s="356"/>
      <c r="H3385" s="356"/>
      <c r="I3385" s="356"/>
      <c r="J3385" s="357"/>
      <c r="K3385" s="357"/>
      <c r="L3385" s="357"/>
      <c r="M3385" s="357"/>
      <c r="N3385" s="358"/>
      <c r="O3385" s="358"/>
      <c r="P3385" s="358"/>
      <c r="Q3385" s="358"/>
      <c r="R3385" s="358"/>
      <c r="S3385" s="358"/>
      <c r="T3385" s="359"/>
      <c r="U3385" s="360"/>
      <c r="V3385" s="360"/>
      <c r="W3385" s="357"/>
      <c r="X3385" s="357"/>
      <c r="Y3385" s="446"/>
      <c r="Z3385" s="443"/>
      <c r="AA3385" s="446"/>
      <c r="AB3385" s="357"/>
      <c r="AC3385" s="357"/>
      <c r="AD3385" s="357"/>
      <c r="AE3385" s="357"/>
      <c r="AF3385" s="357"/>
      <c r="AG3385" s="446"/>
      <c r="AH3385" s="357"/>
      <c r="AI3385" s="357"/>
      <c r="AJ3385" s="357"/>
      <c r="AK3385" s="357"/>
      <c r="AL3385" s="357"/>
      <c r="AM3385" s="357"/>
    </row>
    <row r="3386" spans="5:39" x14ac:dyDescent="0.25">
      <c r="E3386" s="356"/>
      <c r="F3386" s="356"/>
      <c r="G3386" s="356"/>
      <c r="H3386" s="356"/>
      <c r="I3386" s="356"/>
      <c r="J3386" s="357"/>
      <c r="K3386" s="357"/>
      <c r="L3386" s="357"/>
      <c r="M3386" s="357"/>
      <c r="N3386" s="358"/>
      <c r="O3386" s="358"/>
      <c r="P3386" s="358"/>
      <c r="Q3386" s="358"/>
      <c r="R3386" s="358"/>
      <c r="S3386" s="358"/>
      <c r="T3386" s="359"/>
      <c r="U3386" s="360"/>
      <c r="V3386" s="360"/>
      <c r="W3386" s="357"/>
      <c r="X3386" s="357"/>
      <c r="Y3386" s="446"/>
      <c r="Z3386" s="443"/>
      <c r="AA3386" s="446"/>
      <c r="AB3386" s="357"/>
      <c r="AC3386" s="357"/>
      <c r="AD3386" s="357"/>
      <c r="AE3386" s="357"/>
      <c r="AF3386" s="357"/>
      <c r="AG3386" s="446"/>
      <c r="AH3386" s="357"/>
      <c r="AI3386" s="357"/>
      <c r="AJ3386" s="357"/>
      <c r="AK3386" s="357"/>
      <c r="AL3386" s="357"/>
      <c r="AM3386" s="357"/>
    </row>
    <row r="3387" spans="5:39" x14ac:dyDescent="0.25">
      <c r="E3387" s="356"/>
      <c r="F3387" s="356"/>
      <c r="G3387" s="356"/>
      <c r="H3387" s="356"/>
      <c r="I3387" s="356"/>
      <c r="J3387" s="357"/>
      <c r="K3387" s="357"/>
      <c r="L3387" s="357"/>
      <c r="M3387" s="357"/>
      <c r="N3387" s="358"/>
      <c r="O3387" s="358"/>
      <c r="P3387" s="358"/>
      <c r="Q3387" s="358"/>
      <c r="R3387" s="358"/>
      <c r="S3387" s="358"/>
      <c r="T3387" s="359"/>
      <c r="U3387" s="360"/>
      <c r="V3387" s="360"/>
      <c r="W3387" s="357"/>
      <c r="X3387" s="357"/>
      <c r="Y3387" s="446"/>
      <c r="Z3387" s="443"/>
      <c r="AA3387" s="446"/>
      <c r="AB3387" s="357"/>
      <c r="AC3387" s="357"/>
      <c r="AD3387" s="357"/>
      <c r="AE3387" s="357"/>
      <c r="AF3387" s="357"/>
      <c r="AG3387" s="446"/>
      <c r="AH3387" s="357"/>
      <c r="AI3387" s="357"/>
      <c r="AJ3387" s="357"/>
      <c r="AK3387" s="357"/>
      <c r="AL3387" s="357"/>
      <c r="AM3387" s="357"/>
    </row>
    <row r="3388" spans="5:39" x14ac:dyDescent="0.25">
      <c r="E3388" s="356"/>
      <c r="F3388" s="356"/>
      <c r="G3388" s="356"/>
      <c r="H3388" s="356"/>
      <c r="I3388" s="356"/>
      <c r="J3388" s="357"/>
      <c r="K3388" s="357"/>
      <c r="L3388" s="357"/>
      <c r="M3388" s="357"/>
      <c r="N3388" s="358"/>
      <c r="O3388" s="358"/>
      <c r="P3388" s="358"/>
      <c r="Q3388" s="358"/>
      <c r="R3388" s="358"/>
      <c r="S3388" s="358"/>
      <c r="T3388" s="359"/>
      <c r="U3388" s="360"/>
      <c r="V3388" s="360"/>
      <c r="W3388" s="357"/>
      <c r="X3388" s="357"/>
      <c r="Y3388" s="446"/>
      <c r="Z3388" s="443"/>
      <c r="AA3388" s="446"/>
      <c r="AB3388" s="357"/>
      <c r="AC3388" s="357"/>
      <c r="AD3388" s="357"/>
      <c r="AE3388" s="357"/>
      <c r="AF3388" s="357"/>
      <c r="AG3388" s="446"/>
      <c r="AH3388" s="357"/>
      <c r="AI3388" s="357"/>
      <c r="AJ3388" s="357"/>
      <c r="AK3388" s="357"/>
      <c r="AL3388" s="357"/>
      <c r="AM3388" s="357"/>
    </row>
    <row r="3389" spans="5:39" x14ac:dyDescent="0.25">
      <c r="E3389" s="356"/>
      <c r="F3389" s="356"/>
      <c r="G3389" s="356"/>
      <c r="H3389" s="356"/>
      <c r="I3389" s="356"/>
      <c r="J3389" s="357"/>
      <c r="K3389" s="357"/>
      <c r="L3389" s="357"/>
      <c r="M3389" s="357"/>
      <c r="N3389" s="358"/>
      <c r="O3389" s="358"/>
      <c r="P3389" s="358"/>
      <c r="Q3389" s="358"/>
      <c r="R3389" s="358"/>
      <c r="S3389" s="358"/>
      <c r="T3389" s="359"/>
      <c r="U3389" s="360"/>
      <c r="V3389" s="360"/>
      <c r="W3389" s="357"/>
      <c r="X3389" s="357"/>
      <c r="Y3389" s="446"/>
      <c r="Z3389" s="443"/>
      <c r="AA3389" s="446"/>
      <c r="AB3389" s="357"/>
      <c r="AC3389" s="357"/>
      <c r="AD3389" s="357"/>
      <c r="AE3389" s="357"/>
      <c r="AF3389" s="357"/>
      <c r="AG3389" s="446"/>
      <c r="AH3389" s="357"/>
      <c r="AI3389" s="357"/>
      <c r="AJ3389" s="357"/>
      <c r="AK3389" s="357"/>
      <c r="AL3389" s="357"/>
      <c r="AM3389" s="357"/>
    </row>
    <row r="3390" spans="5:39" x14ac:dyDescent="0.25">
      <c r="E3390" s="356"/>
      <c r="F3390" s="356"/>
      <c r="G3390" s="356"/>
      <c r="H3390" s="356"/>
      <c r="I3390" s="356"/>
      <c r="J3390" s="357"/>
      <c r="K3390" s="357"/>
      <c r="L3390" s="357"/>
      <c r="M3390" s="357"/>
      <c r="N3390" s="358"/>
      <c r="O3390" s="358"/>
      <c r="P3390" s="358"/>
      <c r="Q3390" s="358"/>
      <c r="R3390" s="358"/>
      <c r="S3390" s="358"/>
      <c r="T3390" s="359"/>
      <c r="U3390" s="360"/>
      <c r="V3390" s="360"/>
      <c r="W3390" s="357"/>
      <c r="X3390" s="357"/>
      <c r="Y3390" s="446"/>
      <c r="Z3390" s="443"/>
      <c r="AA3390" s="446"/>
      <c r="AB3390" s="357"/>
      <c r="AC3390" s="357"/>
      <c r="AD3390" s="357"/>
      <c r="AE3390" s="357"/>
      <c r="AF3390" s="357"/>
      <c r="AG3390" s="446"/>
      <c r="AH3390" s="357"/>
      <c r="AI3390" s="357"/>
      <c r="AJ3390" s="357"/>
      <c r="AK3390" s="357"/>
      <c r="AL3390" s="357"/>
      <c r="AM3390" s="357"/>
    </row>
    <row r="3391" spans="5:39" x14ac:dyDescent="0.25">
      <c r="E3391" s="356"/>
      <c r="F3391" s="356"/>
      <c r="G3391" s="356"/>
      <c r="H3391" s="356"/>
      <c r="I3391" s="356"/>
      <c r="J3391" s="357"/>
      <c r="K3391" s="357"/>
      <c r="L3391" s="357"/>
      <c r="M3391" s="357"/>
      <c r="N3391" s="358"/>
      <c r="O3391" s="358"/>
      <c r="P3391" s="358"/>
      <c r="Q3391" s="358"/>
      <c r="R3391" s="358"/>
      <c r="S3391" s="358"/>
      <c r="T3391" s="359"/>
      <c r="U3391" s="360"/>
      <c r="V3391" s="360"/>
      <c r="W3391" s="357"/>
      <c r="X3391" s="357"/>
      <c r="Y3391" s="446"/>
      <c r="Z3391" s="443"/>
      <c r="AA3391" s="446"/>
      <c r="AB3391" s="357"/>
      <c r="AC3391" s="357"/>
      <c r="AD3391" s="357"/>
      <c r="AE3391" s="357"/>
      <c r="AF3391" s="357"/>
      <c r="AG3391" s="446"/>
      <c r="AH3391" s="357"/>
      <c r="AI3391" s="357"/>
      <c r="AJ3391" s="357"/>
      <c r="AK3391" s="357"/>
      <c r="AL3391" s="357"/>
      <c r="AM3391" s="357"/>
    </row>
    <row r="3392" spans="5:39" x14ac:dyDescent="0.25">
      <c r="E3392" s="356"/>
      <c r="F3392" s="356"/>
      <c r="G3392" s="356"/>
      <c r="H3392" s="356"/>
      <c r="I3392" s="356"/>
      <c r="J3392" s="357"/>
      <c r="K3392" s="357"/>
      <c r="L3392" s="357"/>
      <c r="M3392" s="357"/>
      <c r="N3392" s="358"/>
      <c r="O3392" s="358"/>
      <c r="P3392" s="358"/>
      <c r="Q3392" s="358"/>
      <c r="R3392" s="358"/>
      <c r="S3392" s="358"/>
      <c r="T3392" s="359"/>
      <c r="U3392" s="360"/>
      <c r="V3392" s="360"/>
      <c r="W3392" s="357"/>
      <c r="X3392" s="357"/>
      <c r="Y3392" s="446"/>
      <c r="Z3392" s="443"/>
      <c r="AA3392" s="446"/>
      <c r="AB3392" s="357"/>
      <c r="AC3392" s="357"/>
      <c r="AD3392" s="357"/>
      <c r="AE3392" s="357"/>
      <c r="AF3392" s="357"/>
      <c r="AG3392" s="446"/>
      <c r="AH3392" s="357"/>
      <c r="AI3392" s="357"/>
      <c r="AJ3392" s="357"/>
      <c r="AK3392" s="357"/>
      <c r="AL3392" s="357"/>
      <c r="AM3392" s="357"/>
    </row>
    <row r="3393" spans="5:39" x14ac:dyDescent="0.25">
      <c r="E3393" s="356"/>
      <c r="F3393" s="356"/>
      <c r="G3393" s="356"/>
      <c r="H3393" s="356"/>
      <c r="I3393" s="356"/>
      <c r="J3393" s="357"/>
      <c r="K3393" s="357"/>
      <c r="L3393" s="357"/>
      <c r="M3393" s="357"/>
      <c r="N3393" s="358"/>
      <c r="O3393" s="358"/>
      <c r="P3393" s="358"/>
      <c r="Q3393" s="358"/>
      <c r="R3393" s="358"/>
      <c r="S3393" s="358"/>
      <c r="T3393" s="359"/>
      <c r="U3393" s="360"/>
      <c r="V3393" s="360"/>
      <c r="W3393" s="357"/>
      <c r="X3393" s="357"/>
      <c r="Y3393" s="446"/>
      <c r="Z3393" s="443"/>
      <c r="AA3393" s="446"/>
      <c r="AB3393" s="357"/>
      <c r="AC3393" s="357"/>
      <c r="AD3393" s="357"/>
      <c r="AE3393" s="357"/>
      <c r="AF3393" s="357"/>
      <c r="AG3393" s="446"/>
      <c r="AH3393" s="357"/>
      <c r="AI3393" s="357"/>
      <c r="AJ3393" s="357"/>
      <c r="AK3393" s="357"/>
      <c r="AL3393" s="357"/>
      <c r="AM3393" s="357"/>
    </row>
    <row r="3394" spans="5:39" x14ac:dyDescent="0.25">
      <c r="E3394" s="356"/>
      <c r="F3394" s="356"/>
      <c r="G3394" s="356"/>
      <c r="H3394" s="356"/>
      <c r="I3394" s="356"/>
      <c r="J3394" s="357"/>
      <c r="K3394" s="357"/>
      <c r="L3394" s="357"/>
      <c r="M3394" s="357"/>
      <c r="N3394" s="358"/>
      <c r="O3394" s="358"/>
      <c r="P3394" s="358"/>
      <c r="Q3394" s="358"/>
      <c r="R3394" s="358"/>
      <c r="S3394" s="358"/>
      <c r="T3394" s="359"/>
      <c r="U3394" s="360"/>
      <c r="V3394" s="360"/>
      <c r="W3394" s="357"/>
      <c r="X3394" s="357"/>
      <c r="Y3394" s="446"/>
      <c r="Z3394" s="443"/>
      <c r="AA3394" s="446"/>
      <c r="AB3394" s="357"/>
      <c r="AC3394" s="357"/>
      <c r="AD3394" s="357"/>
      <c r="AE3394" s="357"/>
      <c r="AF3394" s="357"/>
      <c r="AG3394" s="446"/>
      <c r="AH3394" s="357"/>
      <c r="AI3394" s="357"/>
      <c r="AJ3394" s="357"/>
      <c r="AK3394" s="357"/>
      <c r="AL3394" s="357"/>
      <c r="AM3394" s="357"/>
    </row>
    <row r="3395" spans="5:39" x14ac:dyDescent="0.25">
      <c r="E3395" s="356"/>
      <c r="F3395" s="356"/>
      <c r="G3395" s="356"/>
      <c r="H3395" s="356"/>
      <c r="I3395" s="356"/>
      <c r="J3395" s="357"/>
      <c r="K3395" s="357"/>
      <c r="L3395" s="357"/>
      <c r="M3395" s="357"/>
      <c r="N3395" s="358"/>
      <c r="O3395" s="358"/>
      <c r="P3395" s="358"/>
      <c r="Q3395" s="358"/>
      <c r="R3395" s="358"/>
      <c r="S3395" s="358"/>
      <c r="T3395" s="359"/>
      <c r="U3395" s="360"/>
      <c r="V3395" s="360"/>
      <c r="W3395" s="357"/>
      <c r="X3395" s="357"/>
      <c r="Y3395" s="446"/>
      <c r="Z3395" s="443"/>
      <c r="AA3395" s="446"/>
      <c r="AB3395" s="357"/>
      <c r="AC3395" s="357"/>
      <c r="AD3395" s="357"/>
      <c r="AE3395" s="357"/>
      <c r="AF3395" s="357"/>
      <c r="AG3395" s="446"/>
      <c r="AH3395" s="357"/>
      <c r="AI3395" s="357"/>
      <c r="AJ3395" s="357"/>
      <c r="AK3395" s="357"/>
      <c r="AL3395" s="357"/>
      <c r="AM3395" s="357"/>
    </row>
    <row r="3396" spans="5:39" x14ac:dyDescent="0.25">
      <c r="E3396" s="356"/>
      <c r="F3396" s="356"/>
      <c r="G3396" s="356"/>
      <c r="H3396" s="356"/>
      <c r="I3396" s="356"/>
      <c r="J3396" s="357"/>
      <c r="K3396" s="357"/>
      <c r="L3396" s="357"/>
      <c r="M3396" s="357"/>
      <c r="N3396" s="358"/>
      <c r="O3396" s="358"/>
      <c r="P3396" s="358"/>
      <c r="Q3396" s="358"/>
      <c r="R3396" s="358"/>
      <c r="S3396" s="358"/>
      <c r="T3396" s="359"/>
      <c r="U3396" s="360"/>
      <c r="V3396" s="360"/>
      <c r="W3396" s="357"/>
      <c r="X3396" s="357"/>
      <c r="Y3396" s="446"/>
      <c r="Z3396" s="443"/>
      <c r="AA3396" s="446"/>
      <c r="AB3396" s="357"/>
      <c r="AC3396" s="357"/>
      <c r="AD3396" s="357"/>
      <c r="AE3396" s="357"/>
      <c r="AF3396" s="357"/>
      <c r="AG3396" s="446"/>
      <c r="AH3396" s="357"/>
      <c r="AI3396" s="357"/>
      <c r="AJ3396" s="357"/>
      <c r="AK3396" s="357"/>
      <c r="AL3396" s="357"/>
      <c r="AM3396" s="357"/>
    </row>
    <row r="3397" spans="5:39" x14ac:dyDescent="0.25">
      <c r="E3397" s="356"/>
      <c r="F3397" s="356"/>
      <c r="G3397" s="356"/>
      <c r="H3397" s="356"/>
      <c r="I3397" s="356"/>
      <c r="J3397" s="357"/>
      <c r="K3397" s="357"/>
      <c r="L3397" s="357"/>
      <c r="M3397" s="357"/>
      <c r="N3397" s="358"/>
      <c r="O3397" s="358"/>
      <c r="P3397" s="358"/>
      <c r="Q3397" s="358"/>
      <c r="R3397" s="358"/>
      <c r="S3397" s="358"/>
      <c r="T3397" s="359"/>
      <c r="U3397" s="360"/>
      <c r="V3397" s="360"/>
      <c r="W3397" s="357"/>
      <c r="X3397" s="357"/>
      <c r="Y3397" s="446"/>
      <c r="Z3397" s="443"/>
      <c r="AA3397" s="446"/>
      <c r="AB3397" s="357"/>
      <c r="AC3397" s="357"/>
      <c r="AD3397" s="357"/>
      <c r="AE3397" s="357"/>
      <c r="AF3397" s="357"/>
      <c r="AG3397" s="446"/>
      <c r="AH3397" s="357"/>
      <c r="AI3397" s="357"/>
      <c r="AJ3397" s="357"/>
      <c r="AK3397" s="357"/>
      <c r="AL3397" s="357"/>
      <c r="AM3397" s="357"/>
    </row>
    <row r="3398" spans="5:39" x14ac:dyDescent="0.25">
      <c r="E3398" s="356"/>
      <c r="F3398" s="356"/>
      <c r="G3398" s="356"/>
      <c r="H3398" s="356"/>
      <c r="I3398" s="356"/>
      <c r="J3398" s="357"/>
      <c r="K3398" s="357"/>
      <c r="L3398" s="357"/>
      <c r="M3398" s="357"/>
      <c r="N3398" s="358"/>
      <c r="O3398" s="358"/>
      <c r="P3398" s="358"/>
      <c r="Q3398" s="358"/>
      <c r="R3398" s="358"/>
      <c r="S3398" s="358"/>
      <c r="T3398" s="359"/>
      <c r="U3398" s="360"/>
      <c r="V3398" s="360"/>
      <c r="W3398" s="357"/>
      <c r="X3398" s="357"/>
      <c r="Y3398" s="446"/>
      <c r="Z3398" s="443"/>
      <c r="AA3398" s="446"/>
      <c r="AB3398" s="357"/>
      <c r="AC3398" s="357"/>
      <c r="AD3398" s="357"/>
      <c r="AE3398" s="357"/>
      <c r="AF3398" s="357"/>
      <c r="AG3398" s="446"/>
      <c r="AH3398" s="357"/>
      <c r="AI3398" s="357"/>
      <c r="AJ3398" s="357"/>
      <c r="AK3398" s="357"/>
      <c r="AL3398" s="357"/>
      <c r="AM3398" s="357"/>
    </row>
    <row r="3399" spans="5:39" x14ac:dyDescent="0.25">
      <c r="E3399" s="356"/>
      <c r="F3399" s="356"/>
      <c r="G3399" s="356"/>
      <c r="H3399" s="356"/>
      <c r="I3399" s="356"/>
      <c r="J3399" s="357"/>
      <c r="K3399" s="357"/>
      <c r="L3399" s="357"/>
      <c r="M3399" s="357"/>
      <c r="N3399" s="358"/>
      <c r="O3399" s="358"/>
      <c r="P3399" s="358"/>
      <c r="Q3399" s="358"/>
      <c r="R3399" s="358"/>
      <c r="S3399" s="358"/>
      <c r="T3399" s="359"/>
      <c r="U3399" s="360"/>
      <c r="V3399" s="360"/>
      <c r="W3399" s="357"/>
      <c r="X3399" s="357"/>
      <c r="Y3399" s="446"/>
      <c r="Z3399" s="443"/>
      <c r="AA3399" s="446"/>
      <c r="AB3399" s="357"/>
      <c r="AC3399" s="357"/>
      <c r="AD3399" s="357"/>
      <c r="AE3399" s="357"/>
      <c r="AF3399" s="357"/>
      <c r="AG3399" s="446"/>
      <c r="AH3399" s="357"/>
      <c r="AI3399" s="357"/>
      <c r="AJ3399" s="357"/>
      <c r="AK3399" s="357"/>
      <c r="AL3399" s="357"/>
      <c r="AM3399" s="357"/>
    </row>
    <row r="3400" spans="5:39" x14ac:dyDescent="0.25">
      <c r="E3400" s="356"/>
      <c r="F3400" s="356"/>
      <c r="G3400" s="356"/>
      <c r="H3400" s="356"/>
      <c r="I3400" s="356"/>
      <c r="J3400" s="357"/>
      <c r="K3400" s="357"/>
      <c r="L3400" s="357"/>
      <c r="M3400" s="357"/>
      <c r="N3400" s="358"/>
      <c r="O3400" s="358"/>
      <c r="P3400" s="358"/>
      <c r="Q3400" s="358"/>
      <c r="R3400" s="358"/>
      <c r="S3400" s="358"/>
      <c r="T3400" s="359"/>
      <c r="U3400" s="360"/>
      <c r="V3400" s="360"/>
      <c r="W3400" s="357"/>
      <c r="X3400" s="357"/>
      <c r="Y3400" s="446"/>
      <c r="Z3400" s="443"/>
      <c r="AA3400" s="446"/>
      <c r="AB3400" s="357"/>
      <c r="AC3400" s="357"/>
      <c r="AD3400" s="357"/>
      <c r="AE3400" s="357"/>
      <c r="AF3400" s="357"/>
      <c r="AG3400" s="446"/>
      <c r="AH3400" s="357"/>
      <c r="AI3400" s="357"/>
      <c r="AJ3400" s="357"/>
      <c r="AK3400" s="357"/>
      <c r="AL3400" s="357"/>
      <c r="AM3400" s="357"/>
    </row>
    <row r="3401" spans="5:39" x14ac:dyDescent="0.25">
      <c r="E3401" s="356"/>
      <c r="F3401" s="356"/>
      <c r="G3401" s="356"/>
      <c r="H3401" s="356"/>
      <c r="I3401" s="356"/>
      <c r="J3401" s="357"/>
      <c r="K3401" s="357"/>
      <c r="L3401" s="357"/>
      <c r="M3401" s="357"/>
      <c r="N3401" s="358"/>
      <c r="O3401" s="358"/>
      <c r="P3401" s="358"/>
      <c r="Q3401" s="358"/>
      <c r="R3401" s="358"/>
      <c r="S3401" s="358"/>
      <c r="T3401" s="359"/>
      <c r="U3401" s="360"/>
      <c r="V3401" s="360"/>
      <c r="W3401" s="357"/>
      <c r="X3401" s="357"/>
      <c r="Y3401" s="446"/>
      <c r="Z3401" s="443"/>
      <c r="AA3401" s="446"/>
      <c r="AB3401" s="357"/>
      <c r="AC3401" s="357"/>
      <c r="AD3401" s="357"/>
      <c r="AE3401" s="357"/>
      <c r="AF3401" s="357"/>
      <c r="AG3401" s="446"/>
      <c r="AH3401" s="357"/>
      <c r="AI3401" s="357"/>
      <c r="AJ3401" s="357"/>
      <c r="AK3401" s="357"/>
      <c r="AL3401" s="357"/>
      <c r="AM3401" s="357"/>
    </row>
    <row r="3402" spans="5:39" x14ac:dyDescent="0.25">
      <c r="E3402" s="356"/>
      <c r="F3402" s="356"/>
      <c r="G3402" s="356"/>
      <c r="H3402" s="356"/>
      <c r="I3402" s="356"/>
      <c r="J3402" s="357"/>
      <c r="K3402" s="357"/>
      <c r="L3402" s="357"/>
      <c r="M3402" s="357"/>
      <c r="N3402" s="358"/>
      <c r="O3402" s="358"/>
      <c r="P3402" s="358"/>
      <c r="Q3402" s="358"/>
      <c r="R3402" s="358"/>
      <c r="S3402" s="358"/>
      <c r="T3402" s="359"/>
      <c r="U3402" s="360"/>
      <c r="V3402" s="360"/>
      <c r="W3402" s="357"/>
      <c r="X3402" s="357"/>
      <c r="Y3402" s="446"/>
      <c r="Z3402" s="443"/>
      <c r="AA3402" s="446"/>
      <c r="AB3402" s="357"/>
      <c r="AC3402" s="357"/>
      <c r="AD3402" s="357"/>
      <c r="AE3402" s="357"/>
      <c r="AF3402" s="357"/>
      <c r="AG3402" s="446"/>
      <c r="AH3402" s="357"/>
      <c r="AI3402" s="357"/>
      <c r="AJ3402" s="357"/>
      <c r="AK3402" s="357"/>
      <c r="AL3402" s="357"/>
      <c r="AM3402" s="357"/>
    </row>
    <row r="3403" spans="5:39" x14ac:dyDescent="0.25">
      <c r="E3403" s="356"/>
      <c r="F3403" s="356"/>
      <c r="G3403" s="356"/>
      <c r="H3403" s="356"/>
      <c r="I3403" s="356"/>
      <c r="J3403" s="357"/>
      <c r="K3403" s="357"/>
      <c r="L3403" s="357"/>
      <c r="M3403" s="357"/>
      <c r="N3403" s="358"/>
      <c r="O3403" s="358"/>
      <c r="P3403" s="358"/>
      <c r="Q3403" s="358"/>
      <c r="R3403" s="358"/>
      <c r="S3403" s="358"/>
      <c r="T3403" s="359"/>
      <c r="U3403" s="360"/>
      <c r="V3403" s="360"/>
      <c r="W3403" s="357"/>
      <c r="X3403" s="357"/>
      <c r="Y3403" s="446"/>
      <c r="Z3403" s="443"/>
      <c r="AA3403" s="446"/>
      <c r="AB3403" s="357"/>
      <c r="AC3403" s="357"/>
      <c r="AD3403" s="357"/>
      <c r="AE3403" s="357"/>
      <c r="AF3403" s="357"/>
      <c r="AG3403" s="446"/>
      <c r="AH3403" s="357"/>
      <c r="AI3403" s="357"/>
      <c r="AJ3403" s="357"/>
      <c r="AK3403" s="357"/>
      <c r="AL3403" s="357"/>
      <c r="AM3403" s="357"/>
    </row>
    <row r="3404" spans="5:39" x14ac:dyDescent="0.25">
      <c r="E3404" s="356"/>
      <c r="F3404" s="356"/>
      <c r="G3404" s="356"/>
      <c r="H3404" s="356"/>
      <c r="I3404" s="356"/>
      <c r="J3404" s="357"/>
      <c r="K3404" s="357"/>
      <c r="L3404" s="357"/>
      <c r="M3404" s="357"/>
      <c r="N3404" s="358"/>
      <c r="O3404" s="358"/>
      <c r="P3404" s="358"/>
      <c r="Q3404" s="358"/>
      <c r="R3404" s="358"/>
      <c r="S3404" s="358"/>
      <c r="T3404" s="359"/>
      <c r="U3404" s="360"/>
      <c r="V3404" s="360"/>
      <c r="W3404" s="357"/>
      <c r="X3404" s="357"/>
      <c r="Y3404" s="446"/>
      <c r="Z3404" s="443"/>
      <c r="AA3404" s="446"/>
      <c r="AB3404" s="357"/>
      <c r="AC3404" s="357"/>
      <c r="AD3404" s="357"/>
      <c r="AE3404" s="357"/>
      <c r="AF3404" s="357"/>
      <c r="AG3404" s="446"/>
      <c r="AH3404" s="357"/>
      <c r="AI3404" s="357"/>
      <c r="AJ3404" s="357"/>
      <c r="AK3404" s="357"/>
      <c r="AL3404" s="357"/>
      <c r="AM3404" s="357"/>
    </row>
    <row r="3405" spans="5:39" x14ac:dyDescent="0.25">
      <c r="E3405" s="356"/>
      <c r="F3405" s="356"/>
      <c r="G3405" s="356"/>
      <c r="H3405" s="356"/>
      <c r="I3405" s="356"/>
      <c r="J3405" s="357"/>
      <c r="K3405" s="357"/>
      <c r="L3405" s="357"/>
      <c r="M3405" s="357"/>
      <c r="N3405" s="358"/>
      <c r="O3405" s="358"/>
      <c r="P3405" s="358"/>
      <c r="Q3405" s="358"/>
      <c r="R3405" s="358"/>
      <c r="S3405" s="358"/>
      <c r="T3405" s="359"/>
      <c r="U3405" s="360"/>
      <c r="V3405" s="360"/>
      <c r="W3405" s="357"/>
      <c r="X3405" s="357"/>
      <c r="Y3405" s="446"/>
      <c r="Z3405" s="443"/>
      <c r="AA3405" s="446"/>
      <c r="AB3405" s="357"/>
      <c r="AC3405" s="357"/>
      <c r="AD3405" s="357"/>
      <c r="AE3405" s="357"/>
      <c r="AF3405" s="357"/>
      <c r="AG3405" s="446"/>
      <c r="AH3405" s="357"/>
      <c r="AI3405" s="357"/>
      <c r="AJ3405" s="357"/>
      <c r="AK3405" s="357"/>
      <c r="AL3405" s="357"/>
      <c r="AM3405" s="357"/>
    </row>
    <row r="3406" spans="5:39" x14ac:dyDescent="0.25">
      <c r="E3406" s="356"/>
      <c r="F3406" s="356"/>
      <c r="G3406" s="356"/>
      <c r="H3406" s="356"/>
      <c r="I3406" s="356"/>
      <c r="J3406" s="357"/>
      <c r="K3406" s="357"/>
      <c r="L3406" s="357"/>
      <c r="M3406" s="357"/>
      <c r="N3406" s="358"/>
      <c r="O3406" s="358"/>
      <c r="P3406" s="358"/>
      <c r="Q3406" s="358"/>
      <c r="R3406" s="358"/>
      <c r="S3406" s="358"/>
      <c r="T3406" s="359"/>
      <c r="U3406" s="360"/>
      <c r="V3406" s="360"/>
      <c r="W3406" s="357"/>
      <c r="X3406" s="357"/>
      <c r="Y3406" s="446"/>
      <c r="Z3406" s="443"/>
      <c r="AA3406" s="446"/>
      <c r="AB3406" s="357"/>
      <c r="AC3406" s="357"/>
      <c r="AD3406" s="357"/>
      <c r="AE3406" s="357"/>
      <c r="AF3406" s="357"/>
      <c r="AG3406" s="446"/>
      <c r="AH3406" s="357"/>
      <c r="AI3406" s="357"/>
      <c r="AJ3406" s="357"/>
      <c r="AK3406" s="357"/>
      <c r="AL3406" s="357"/>
      <c r="AM3406" s="357"/>
    </row>
    <row r="3407" spans="5:39" x14ac:dyDescent="0.25">
      <c r="E3407" s="356"/>
      <c r="F3407" s="356"/>
      <c r="G3407" s="356"/>
      <c r="H3407" s="356"/>
      <c r="I3407" s="356"/>
      <c r="J3407" s="357"/>
      <c r="K3407" s="357"/>
      <c r="L3407" s="357"/>
      <c r="M3407" s="357"/>
      <c r="N3407" s="358"/>
      <c r="O3407" s="358"/>
      <c r="P3407" s="358"/>
      <c r="Q3407" s="358"/>
      <c r="R3407" s="358"/>
      <c r="S3407" s="358"/>
      <c r="T3407" s="359"/>
      <c r="U3407" s="360"/>
      <c r="V3407" s="360"/>
      <c r="W3407" s="357"/>
      <c r="X3407" s="357"/>
      <c r="Y3407" s="446"/>
      <c r="Z3407" s="443"/>
      <c r="AA3407" s="446"/>
      <c r="AB3407" s="357"/>
      <c r="AC3407" s="357"/>
      <c r="AD3407" s="357"/>
      <c r="AE3407" s="357"/>
      <c r="AF3407" s="357"/>
      <c r="AG3407" s="446"/>
      <c r="AH3407" s="357"/>
      <c r="AI3407" s="357"/>
      <c r="AJ3407" s="357"/>
      <c r="AK3407" s="357"/>
      <c r="AL3407" s="357"/>
      <c r="AM3407" s="357"/>
    </row>
    <row r="3408" spans="5:39" x14ac:dyDescent="0.25">
      <c r="E3408" s="356"/>
      <c r="F3408" s="356"/>
      <c r="G3408" s="356"/>
      <c r="H3408" s="356"/>
      <c r="I3408" s="356"/>
      <c r="J3408" s="357"/>
      <c r="K3408" s="357"/>
      <c r="L3408" s="357"/>
      <c r="M3408" s="357"/>
      <c r="N3408" s="358"/>
      <c r="O3408" s="358"/>
      <c r="P3408" s="358"/>
      <c r="Q3408" s="358"/>
      <c r="R3408" s="358"/>
      <c r="S3408" s="358"/>
      <c r="T3408" s="359"/>
      <c r="U3408" s="360"/>
      <c r="V3408" s="360"/>
      <c r="W3408" s="357"/>
      <c r="X3408" s="357"/>
      <c r="Y3408" s="446"/>
      <c r="Z3408" s="443"/>
      <c r="AA3408" s="446"/>
      <c r="AB3408" s="357"/>
      <c r="AC3408" s="357"/>
      <c r="AD3408" s="357"/>
      <c r="AE3408" s="357"/>
      <c r="AF3408" s="357"/>
      <c r="AG3408" s="446"/>
      <c r="AH3408" s="357"/>
      <c r="AI3408" s="357"/>
      <c r="AJ3408" s="357"/>
      <c r="AK3408" s="357"/>
      <c r="AL3408" s="357"/>
      <c r="AM3408" s="357"/>
    </row>
    <row r="3409" spans="5:39" x14ac:dyDescent="0.25">
      <c r="E3409" s="356"/>
      <c r="F3409" s="356"/>
      <c r="G3409" s="356"/>
      <c r="H3409" s="356"/>
      <c r="I3409" s="356"/>
      <c r="J3409" s="357"/>
      <c r="K3409" s="357"/>
      <c r="L3409" s="357"/>
      <c r="M3409" s="357"/>
      <c r="N3409" s="358"/>
      <c r="O3409" s="358"/>
      <c r="P3409" s="358"/>
      <c r="Q3409" s="358"/>
      <c r="R3409" s="358"/>
      <c r="S3409" s="358"/>
      <c r="T3409" s="359"/>
      <c r="U3409" s="360"/>
      <c r="V3409" s="360"/>
      <c r="W3409" s="357"/>
      <c r="X3409" s="357"/>
      <c r="Y3409" s="446"/>
      <c r="Z3409" s="443"/>
      <c r="AA3409" s="446"/>
      <c r="AB3409" s="357"/>
      <c r="AC3409" s="357"/>
      <c r="AD3409" s="357"/>
      <c r="AE3409" s="357"/>
      <c r="AF3409" s="357"/>
      <c r="AG3409" s="446"/>
      <c r="AH3409" s="357"/>
      <c r="AI3409" s="357"/>
      <c r="AJ3409" s="357"/>
      <c r="AK3409" s="357"/>
      <c r="AL3409" s="357"/>
      <c r="AM3409" s="357"/>
    </row>
    <row r="3410" spans="5:39" x14ac:dyDescent="0.25">
      <c r="E3410" s="356"/>
      <c r="F3410" s="356"/>
      <c r="G3410" s="356"/>
      <c r="H3410" s="356"/>
      <c r="I3410" s="356"/>
      <c r="J3410" s="357"/>
      <c r="K3410" s="357"/>
      <c r="L3410" s="357"/>
      <c r="M3410" s="357"/>
      <c r="N3410" s="358"/>
      <c r="O3410" s="358"/>
      <c r="P3410" s="358"/>
      <c r="Q3410" s="358"/>
      <c r="R3410" s="358"/>
      <c r="S3410" s="358"/>
      <c r="T3410" s="359"/>
      <c r="U3410" s="360"/>
      <c r="V3410" s="360"/>
      <c r="W3410" s="357"/>
      <c r="X3410" s="357"/>
      <c r="Y3410" s="446"/>
      <c r="Z3410" s="443"/>
      <c r="AA3410" s="446"/>
      <c r="AB3410" s="357"/>
      <c r="AC3410" s="357"/>
      <c r="AD3410" s="357"/>
      <c r="AE3410" s="357"/>
      <c r="AF3410" s="357"/>
      <c r="AG3410" s="446"/>
      <c r="AH3410" s="357"/>
      <c r="AI3410" s="357"/>
      <c r="AJ3410" s="357"/>
      <c r="AK3410" s="357"/>
      <c r="AL3410" s="357"/>
      <c r="AM3410" s="357"/>
    </row>
    <row r="3411" spans="5:39" x14ac:dyDescent="0.25">
      <c r="E3411" s="356"/>
      <c r="F3411" s="356"/>
      <c r="G3411" s="356"/>
      <c r="H3411" s="356"/>
      <c r="I3411" s="356"/>
      <c r="J3411" s="357"/>
      <c r="K3411" s="357"/>
      <c r="L3411" s="357"/>
      <c r="M3411" s="357"/>
      <c r="N3411" s="358"/>
      <c r="O3411" s="358"/>
      <c r="P3411" s="358"/>
      <c r="Q3411" s="358"/>
      <c r="R3411" s="358"/>
      <c r="S3411" s="358"/>
      <c r="T3411" s="359"/>
      <c r="U3411" s="360"/>
      <c r="V3411" s="360"/>
      <c r="W3411" s="357"/>
      <c r="X3411" s="357"/>
      <c r="Y3411" s="446"/>
      <c r="Z3411" s="443"/>
      <c r="AA3411" s="446"/>
      <c r="AB3411" s="357"/>
      <c r="AC3411" s="357"/>
      <c r="AD3411" s="357"/>
      <c r="AE3411" s="357"/>
      <c r="AF3411" s="357"/>
      <c r="AG3411" s="446"/>
      <c r="AH3411" s="357"/>
      <c r="AI3411" s="357"/>
      <c r="AJ3411" s="357"/>
      <c r="AK3411" s="357"/>
      <c r="AL3411" s="357"/>
      <c r="AM3411" s="357"/>
    </row>
    <row r="3412" spans="5:39" x14ac:dyDescent="0.25">
      <c r="E3412" s="356"/>
      <c r="F3412" s="356"/>
      <c r="G3412" s="356"/>
      <c r="H3412" s="356"/>
      <c r="I3412" s="356"/>
      <c r="J3412" s="357"/>
      <c r="K3412" s="357"/>
      <c r="L3412" s="357"/>
      <c r="M3412" s="357"/>
      <c r="N3412" s="358"/>
      <c r="O3412" s="358"/>
      <c r="P3412" s="358"/>
      <c r="Q3412" s="358"/>
      <c r="R3412" s="358"/>
      <c r="S3412" s="358"/>
      <c r="T3412" s="359"/>
      <c r="U3412" s="360"/>
      <c r="V3412" s="360"/>
      <c r="W3412" s="357"/>
      <c r="X3412" s="357"/>
      <c r="Y3412" s="446"/>
      <c r="Z3412" s="443"/>
      <c r="AA3412" s="446"/>
      <c r="AB3412" s="357"/>
      <c r="AC3412" s="357"/>
      <c r="AD3412" s="357"/>
      <c r="AE3412" s="357"/>
      <c r="AF3412" s="357"/>
      <c r="AG3412" s="446"/>
      <c r="AH3412" s="357"/>
      <c r="AI3412" s="357"/>
      <c r="AJ3412" s="357"/>
      <c r="AK3412" s="357"/>
      <c r="AL3412" s="357"/>
      <c r="AM3412" s="357"/>
    </row>
    <row r="3413" spans="5:39" x14ac:dyDescent="0.25">
      <c r="E3413" s="356"/>
      <c r="F3413" s="356"/>
      <c r="G3413" s="356"/>
      <c r="H3413" s="356"/>
      <c r="I3413" s="356"/>
      <c r="J3413" s="357"/>
      <c r="K3413" s="357"/>
      <c r="L3413" s="357"/>
      <c r="M3413" s="357"/>
      <c r="N3413" s="358"/>
      <c r="O3413" s="358"/>
      <c r="P3413" s="358"/>
      <c r="Q3413" s="358"/>
      <c r="R3413" s="358"/>
      <c r="S3413" s="358"/>
      <c r="T3413" s="359"/>
      <c r="U3413" s="360"/>
      <c r="V3413" s="360"/>
      <c r="W3413" s="357"/>
      <c r="X3413" s="357"/>
      <c r="Y3413" s="446"/>
      <c r="Z3413" s="443"/>
      <c r="AA3413" s="446"/>
      <c r="AB3413" s="357"/>
      <c r="AC3413" s="357"/>
      <c r="AD3413" s="357"/>
      <c r="AE3413" s="357"/>
      <c r="AF3413" s="357"/>
      <c r="AG3413" s="446"/>
      <c r="AH3413" s="357"/>
      <c r="AI3413" s="357"/>
      <c r="AJ3413" s="357"/>
      <c r="AK3413" s="357"/>
      <c r="AL3413" s="357"/>
      <c r="AM3413" s="357"/>
    </row>
    <row r="3414" spans="5:39" x14ac:dyDescent="0.25">
      <c r="E3414" s="356"/>
      <c r="F3414" s="356"/>
      <c r="G3414" s="356"/>
      <c r="H3414" s="356"/>
      <c r="I3414" s="356"/>
      <c r="J3414" s="357"/>
      <c r="K3414" s="357"/>
      <c r="L3414" s="357"/>
      <c r="M3414" s="357"/>
      <c r="N3414" s="358"/>
      <c r="O3414" s="358"/>
      <c r="P3414" s="358"/>
      <c r="Q3414" s="358"/>
      <c r="R3414" s="358"/>
      <c r="S3414" s="358"/>
      <c r="T3414" s="359"/>
      <c r="U3414" s="360"/>
      <c r="V3414" s="360"/>
      <c r="W3414" s="357"/>
      <c r="X3414" s="357"/>
      <c r="Y3414" s="446"/>
      <c r="Z3414" s="443"/>
      <c r="AA3414" s="446"/>
      <c r="AB3414" s="357"/>
      <c r="AC3414" s="357"/>
      <c r="AD3414" s="357"/>
      <c r="AE3414" s="357"/>
      <c r="AF3414" s="357"/>
      <c r="AG3414" s="446"/>
      <c r="AH3414" s="357"/>
      <c r="AI3414" s="357"/>
      <c r="AJ3414" s="357"/>
      <c r="AK3414" s="357"/>
      <c r="AL3414" s="357"/>
      <c r="AM3414" s="357"/>
    </row>
    <row r="3415" spans="5:39" x14ac:dyDescent="0.25">
      <c r="E3415" s="356"/>
      <c r="F3415" s="356"/>
      <c r="G3415" s="356"/>
      <c r="H3415" s="356"/>
      <c r="I3415" s="356"/>
      <c r="J3415" s="357"/>
      <c r="K3415" s="357"/>
      <c r="L3415" s="357"/>
      <c r="M3415" s="357"/>
      <c r="N3415" s="358"/>
      <c r="O3415" s="358"/>
      <c r="P3415" s="358"/>
      <c r="Q3415" s="358"/>
      <c r="R3415" s="358"/>
      <c r="S3415" s="358"/>
      <c r="T3415" s="359"/>
      <c r="U3415" s="360"/>
      <c r="V3415" s="360"/>
      <c r="W3415" s="357"/>
      <c r="X3415" s="357"/>
      <c r="Y3415" s="446"/>
      <c r="Z3415" s="443"/>
      <c r="AA3415" s="446"/>
      <c r="AB3415" s="357"/>
      <c r="AC3415" s="357"/>
      <c r="AD3415" s="357"/>
      <c r="AE3415" s="357"/>
      <c r="AF3415" s="357"/>
      <c r="AG3415" s="446"/>
      <c r="AH3415" s="357"/>
      <c r="AI3415" s="357"/>
      <c r="AJ3415" s="357"/>
      <c r="AK3415" s="357"/>
      <c r="AL3415" s="357"/>
      <c r="AM3415" s="357"/>
    </row>
    <row r="3416" spans="5:39" x14ac:dyDescent="0.25">
      <c r="E3416" s="356"/>
      <c r="F3416" s="356"/>
      <c r="G3416" s="356"/>
      <c r="H3416" s="356"/>
      <c r="I3416" s="356"/>
      <c r="J3416" s="357"/>
      <c r="K3416" s="357"/>
      <c r="L3416" s="357"/>
      <c r="M3416" s="357"/>
      <c r="N3416" s="358"/>
      <c r="O3416" s="358"/>
      <c r="P3416" s="358"/>
      <c r="Q3416" s="358"/>
      <c r="R3416" s="358"/>
      <c r="S3416" s="358"/>
      <c r="T3416" s="359"/>
      <c r="U3416" s="360"/>
      <c r="V3416" s="360"/>
      <c r="W3416" s="357"/>
      <c r="X3416" s="357"/>
      <c r="Y3416" s="446"/>
      <c r="Z3416" s="443"/>
      <c r="AA3416" s="446"/>
      <c r="AB3416" s="357"/>
      <c r="AC3416" s="357"/>
      <c r="AD3416" s="357"/>
      <c r="AE3416" s="357"/>
      <c r="AF3416" s="357"/>
      <c r="AG3416" s="446"/>
      <c r="AH3416" s="357"/>
      <c r="AI3416" s="357"/>
      <c r="AJ3416" s="357"/>
      <c r="AK3416" s="357"/>
      <c r="AL3416" s="357"/>
      <c r="AM3416" s="357"/>
    </row>
    <row r="3417" spans="5:39" x14ac:dyDescent="0.25">
      <c r="E3417" s="356"/>
      <c r="F3417" s="356"/>
      <c r="G3417" s="356"/>
      <c r="H3417" s="356"/>
      <c r="I3417" s="356"/>
      <c r="J3417" s="357"/>
      <c r="K3417" s="357"/>
      <c r="L3417" s="357"/>
      <c r="M3417" s="357"/>
      <c r="N3417" s="358"/>
      <c r="O3417" s="358"/>
      <c r="P3417" s="358"/>
      <c r="Q3417" s="358"/>
      <c r="R3417" s="358"/>
      <c r="S3417" s="358"/>
      <c r="T3417" s="359"/>
      <c r="U3417" s="360"/>
      <c r="V3417" s="360"/>
      <c r="W3417" s="357"/>
      <c r="X3417" s="357"/>
      <c r="Y3417" s="446"/>
      <c r="Z3417" s="443"/>
      <c r="AA3417" s="446"/>
      <c r="AB3417" s="357"/>
      <c r="AC3417" s="357"/>
      <c r="AD3417" s="357"/>
      <c r="AE3417" s="357"/>
      <c r="AF3417" s="357"/>
      <c r="AG3417" s="446"/>
      <c r="AH3417" s="357"/>
      <c r="AI3417" s="357"/>
      <c r="AJ3417" s="357"/>
      <c r="AK3417" s="357"/>
      <c r="AL3417" s="357"/>
      <c r="AM3417" s="357"/>
    </row>
    <row r="3418" spans="5:39" x14ac:dyDescent="0.25">
      <c r="E3418" s="356"/>
      <c r="F3418" s="356"/>
      <c r="G3418" s="356"/>
      <c r="H3418" s="356"/>
      <c r="I3418" s="356"/>
      <c r="J3418" s="357"/>
      <c r="K3418" s="357"/>
      <c r="L3418" s="357"/>
      <c r="M3418" s="357"/>
      <c r="N3418" s="358"/>
      <c r="O3418" s="358"/>
      <c r="P3418" s="358"/>
      <c r="Q3418" s="358"/>
      <c r="R3418" s="358"/>
      <c r="S3418" s="358"/>
      <c r="T3418" s="359"/>
      <c r="U3418" s="360"/>
      <c r="V3418" s="360"/>
      <c r="W3418" s="357"/>
      <c r="X3418" s="357"/>
      <c r="Y3418" s="446"/>
      <c r="Z3418" s="443"/>
      <c r="AA3418" s="446"/>
      <c r="AB3418" s="357"/>
      <c r="AC3418" s="357"/>
      <c r="AD3418" s="357"/>
      <c r="AE3418" s="357"/>
      <c r="AF3418" s="357"/>
      <c r="AG3418" s="446"/>
      <c r="AH3418" s="357"/>
      <c r="AI3418" s="357"/>
      <c r="AJ3418" s="357"/>
      <c r="AK3418" s="357"/>
      <c r="AL3418" s="357"/>
      <c r="AM3418" s="357"/>
    </row>
    <row r="3419" spans="5:39" x14ac:dyDescent="0.25">
      <c r="E3419" s="356"/>
      <c r="F3419" s="356"/>
      <c r="G3419" s="356"/>
      <c r="H3419" s="356"/>
      <c r="I3419" s="356"/>
      <c r="J3419" s="357"/>
      <c r="K3419" s="357"/>
      <c r="L3419" s="357"/>
      <c r="M3419" s="357"/>
      <c r="N3419" s="358"/>
      <c r="O3419" s="358"/>
      <c r="P3419" s="358"/>
      <c r="Q3419" s="358"/>
      <c r="R3419" s="358"/>
      <c r="S3419" s="358"/>
      <c r="T3419" s="359"/>
      <c r="U3419" s="360"/>
      <c r="V3419" s="360"/>
      <c r="W3419" s="357"/>
      <c r="X3419" s="357"/>
      <c r="Y3419" s="446"/>
      <c r="Z3419" s="443"/>
      <c r="AA3419" s="446"/>
      <c r="AB3419" s="357"/>
      <c r="AC3419" s="357"/>
      <c r="AD3419" s="357"/>
      <c r="AE3419" s="357"/>
      <c r="AF3419" s="357"/>
      <c r="AG3419" s="446"/>
      <c r="AH3419" s="357"/>
      <c r="AI3419" s="357"/>
      <c r="AJ3419" s="357"/>
      <c r="AK3419" s="357"/>
      <c r="AL3419" s="357"/>
      <c r="AM3419" s="357"/>
    </row>
    <row r="3420" spans="5:39" x14ac:dyDescent="0.25">
      <c r="E3420" s="356"/>
      <c r="F3420" s="356"/>
      <c r="G3420" s="356"/>
      <c r="H3420" s="356"/>
      <c r="I3420" s="356"/>
      <c r="J3420" s="357"/>
      <c r="K3420" s="357"/>
      <c r="L3420" s="357"/>
      <c r="M3420" s="357"/>
      <c r="N3420" s="358"/>
      <c r="O3420" s="358"/>
      <c r="P3420" s="358"/>
      <c r="Q3420" s="358"/>
      <c r="R3420" s="358"/>
      <c r="S3420" s="358"/>
      <c r="T3420" s="359"/>
      <c r="U3420" s="360"/>
      <c r="V3420" s="360"/>
      <c r="W3420" s="357"/>
      <c r="X3420" s="357"/>
      <c r="Y3420" s="446"/>
      <c r="Z3420" s="443"/>
      <c r="AA3420" s="446"/>
      <c r="AB3420" s="357"/>
      <c r="AC3420" s="357"/>
      <c r="AD3420" s="357"/>
      <c r="AE3420" s="357"/>
      <c r="AF3420" s="357"/>
      <c r="AG3420" s="446"/>
      <c r="AH3420" s="357"/>
      <c r="AI3420" s="357"/>
      <c r="AJ3420" s="357"/>
      <c r="AK3420" s="357"/>
      <c r="AL3420" s="357"/>
      <c r="AM3420" s="357"/>
    </row>
    <row r="3421" spans="5:39" x14ac:dyDescent="0.25">
      <c r="E3421" s="356"/>
      <c r="F3421" s="356"/>
      <c r="G3421" s="356"/>
      <c r="H3421" s="356"/>
      <c r="I3421" s="356"/>
      <c r="J3421" s="357"/>
      <c r="K3421" s="357"/>
      <c r="L3421" s="357"/>
      <c r="M3421" s="357"/>
      <c r="N3421" s="358"/>
      <c r="O3421" s="358"/>
      <c r="P3421" s="358"/>
      <c r="Q3421" s="358"/>
      <c r="R3421" s="358"/>
      <c r="S3421" s="358"/>
      <c r="T3421" s="359"/>
      <c r="U3421" s="360"/>
      <c r="V3421" s="360"/>
      <c r="W3421" s="357"/>
      <c r="X3421" s="357"/>
      <c r="Y3421" s="446"/>
      <c r="Z3421" s="443"/>
      <c r="AA3421" s="446"/>
      <c r="AB3421" s="357"/>
      <c r="AC3421" s="357"/>
      <c r="AD3421" s="357"/>
      <c r="AE3421" s="357"/>
      <c r="AF3421" s="357"/>
      <c r="AG3421" s="446"/>
      <c r="AH3421" s="357"/>
      <c r="AI3421" s="357"/>
      <c r="AJ3421" s="357"/>
      <c r="AK3421" s="357"/>
      <c r="AL3421" s="357"/>
      <c r="AM3421" s="357"/>
    </row>
    <row r="3422" spans="5:39" x14ac:dyDescent="0.25">
      <c r="E3422" s="356"/>
      <c r="F3422" s="356"/>
      <c r="G3422" s="356"/>
      <c r="H3422" s="356"/>
      <c r="I3422" s="356"/>
      <c r="J3422" s="357"/>
      <c r="K3422" s="357"/>
      <c r="L3422" s="357"/>
      <c r="M3422" s="357"/>
      <c r="N3422" s="358"/>
      <c r="O3422" s="358"/>
      <c r="P3422" s="358"/>
      <c r="Q3422" s="358"/>
      <c r="R3422" s="358"/>
      <c r="S3422" s="358"/>
      <c r="T3422" s="359"/>
      <c r="U3422" s="360"/>
      <c r="V3422" s="360"/>
      <c r="W3422" s="357"/>
      <c r="X3422" s="357"/>
      <c r="Y3422" s="446"/>
      <c r="Z3422" s="443"/>
      <c r="AA3422" s="446"/>
      <c r="AB3422" s="357"/>
      <c r="AC3422" s="357"/>
      <c r="AD3422" s="357"/>
      <c r="AE3422" s="357"/>
      <c r="AF3422" s="357"/>
      <c r="AG3422" s="446"/>
      <c r="AH3422" s="357"/>
      <c r="AI3422" s="357"/>
      <c r="AJ3422" s="357"/>
      <c r="AK3422" s="357"/>
      <c r="AL3422" s="357"/>
      <c r="AM3422" s="357"/>
    </row>
    <row r="3423" spans="5:39" x14ac:dyDescent="0.25">
      <c r="E3423" s="356"/>
      <c r="F3423" s="356"/>
      <c r="G3423" s="356"/>
      <c r="H3423" s="356"/>
      <c r="I3423" s="356"/>
      <c r="J3423" s="357"/>
      <c r="K3423" s="357"/>
      <c r="L3423" s="357"/>
      <c r="M3423" s="357"/>
      <c r="N3423" s="358"/>
      <c r="O3423" s="358"/>
      <c r="P3423" s="358"/>
      <c r="Q3423" s="358"/>
      <c r="R3423" s="358"/>
      <c r="S3423" s="358"/>
      <c r="T3423" s="359"/>
      <c r="U3423" s="360"/>
      <c r="V3423" s="360"/>
      <c r="W3423" s="357"/>
      <c r="X3423" s="357"/>
      <c r="Y3423" s="446"/>
      <c r="Z3423" s="443"/>
      <c r="AA3423" s="446"/>
      <c r="AB3423" s="357"/>
      <c r="AC3423" s="357"/>
      <c r="AD3423" s="357"/>
      <c r="AE3423" s="357"/>
      <c r="AF3423" s="357"/>
      <c r="AG3423" s="446"/>
      <c r="AH3423" s="357"/>
      <c r="AI3423" s="357"/>
      <c r="AJ3423" s="357"/>
      <c r="AK3423" s="357"/>
      <c r="AL3423" s="357"/>
      <c r="AM3423" s="357"/>
    </row>
    <row r="3424" spans="5:39" x14ac:dyDescent="0.25">
      <c r="E3424" s="356"/>
      <c r="F3424" s="356"/>
      <c r="G3424" s="356"/>
      <c r="H3424" s="356"/>
      <c r="I3424" s="356"/>
      <c r="J3424" s="357"/>
      <c r="K3424" s="357"/>
      <c r="L3424" s="357"/>
      <c r="M3424" s="357"/>
      <c r="N3424" s="358"/>
      <c r="O3424" s="358"/>
      <c r="P3424" s="358"/>
      <c r="Q3424" s="358"/>
      <c r="R3424" s="358"/>
      <c r="S3424" s="358"/>
      <c r="T3424" s="359"/>
      <c r="U3424" s="360"/>
      <c r="V3424" s="360"/>
      <c r="W3424" s="357"/>
      <c r="X3424" s="357"/>
      <c r="Y3424" s="446"/>
      <c r="Z3424" s="443"/>
      <c r="AA3424" s="446"/>
      <c r="AB3424" s="357"/>
      <c r="AC3424" s="357"/>
      <c r="AD3424" s="357"/>
      <c r="AE3424" s="357"/>
      <c r="AF3424" s="357"/>
      <c r="AG3424" s="446"/>
      <c r="AH3424" s="357"/>
      <c r="AI3424" s="357"/>
      <c r="AJ3424" s="357"/>
      <c r="AK3424" s="357"/>
      <c r="AL3424" s="357"/>
      <c r="AM3424" s="357"/>
    </row>
    <row r="3425" spans="5:39" x14ac:dyDescent="0.25">
      <c r="E3425" s="356"/>
      <c r="F3425" s="356"/>
      <c r="G3425" s="356"/>
      <c r="H3425" s="356"/>
      <c r="I3425" s="356"/>
      <c r="J3425" s="357"/>
      <c r="K3425" s="357"/>
      <c r="L3425" s="357"/>
      <c r="M3425" s="357"/>
      <c r="N3425" s="358"/>
      <c r="O3425" s="358"/>
      <c r="P3425" s="358"/>
      <c r="Q3425" s="358"/>
      <c r="R3425" s="358"/>
      <c r="S3425" s="358"/>
      <c r="T3425" s="359"/>
      <c r="U3425" s="360"/>
      <c r="V3425" s="360"/>
      <c r="W3425" s="357"/>
      <c r="X3425" s="357"/>
      <c r="Y3425" s="446"/>
      <c r="Z3425" s="443"/>
      <c r="AA3425" s="446"/>
      <c r="AB3425" s="357"/>
      <c r="AC3425" s="357"/>
      <c r="AD3425" s="357"/>
      <c r="AE3425" s="357"/>
      <c r="AF3425" s="357"/>
      <c r="AG3425" s="446"/>
      <c r="AH3425" s="357"/>
      <c r="AI3425" s="357"/>
      <c r="AJ3425" s="357"/>
      <c r="AK3425" s="357"/>
      <c r="AL3425" s="357"/>
      <c r="AM3425" s="357"/>
    </row>
    <row r="3426" spans="5:39" x14ac:dyDescent="0.25">
      <c r="E3426" s="356"/>
      <c r="F3426" s="356"/>
      <c r="G3426" s="356"/>
      <c r="H3426" s="356"/>
      <c r="I3426" s="356"/>
      <c r="J3426" s="357"/>
      <c r="K3426" s="357"/>
      <c r="L3426" s="357"/>
      <c r="M3426" s="357"/>
      <c r="N3426" s="358"/>
      <c r="O3426" s="358"/>
      <c r="P3426" s="358"/>
      <c r="Q3426" s="358"/>
      <c r="R3426" s="358"/>
      <c r="S3426" s="358"/>
      <c r="T3426" s="359"/>
      <c r="U3426" s="360"/>
      <c r="V3426" s="360"/>
      <c r="W3426" s="357"/>
      <c r="X3426" s="357"/>
      <c r="Y3426" s="446"/>
      <c r="Z3426" s="443"/>
      <c r="AA3426" s="446"/>
      <c r="AB3426" s="357"/>
      <c r="AC3426" s="357"/>
      <c r="AD3426" s="357"/>
      <c r="AE3426" s="357"/>
      <c r="AF3426" s="357"/>
      <c r="AG3426" s="446"/>
      <c r="AH3426" s="357"/>
      <c r="AI3426" s="357"/>
      <c r="AJ3426" s="357"/>
      <c r="AK3426" s="357"/>
      <c r="AL3426" s="357"/>
      <c r="AM3426" s="357"/>
    </row>
    <row r="3427" spans="5:39" x14ac:dyDescent="0.25">
      <c r="E3427" s="356"/>
      <c r="F3427" s="356"/>
      <c r="G3427" s="356"/>
      <c r="H3427" s="356"/>
      <c r="I3427" s="356"/>
      <c r="J3427" s="357"/>
      <c r="K3427" s="357"/>
      <c r="L3427" s="357"/>
      <c r="M3427" s="357"/>
      <c r="N3427" s="358"/>
      <c r="O3427" s="358"/>
      <c r="P3427" s="358"/>
      <c r="Q3427" s="358"/>
      <c r="R3427" s="358"/>
      <c r="S3427" s="358"/>
      <c r="T3427" s="359"/>
      <c r="U3427" s="360"/>
      <c r="V3427" s="360"/>
      <c r="W3427" s="357"/>
      <c r="X3427" s="357"/>
      <c r="Y3427" s="446"/>
      <c r="Z3427" s="443"/>
      <c r="AA3427" s="446"/>
      <c r="AB3427" s="357"/>
      <c r="AC3427" s="357"/>
      <c r="AD3427" s="357"/>
      <c r="AE3427" s="357"/>
      <c r="AF3427" s="357"/>
      <c r="AG3427" s="446"/>
      <c r="AH3427" s="357"/>
      <c r="AI3427" s="357"/>
      <c r="AJ3427" s="357"/>
      <c r="AK3427" s="357"/>
      <c r="AL3427" s="357"/>
      <c r="AM3427" s="357"/>
    </row>
    <row r="3428" spans="5:39" x14ac:dyDescent="0.25">
      <c r="E3428" s="356"/>
      <c r="F3428" s="356"/>
      <c r="G3428" s="356"/>
      <c r="H3428" s="356"/>
      <c r="I3428" s="356"/>
      <c r="J3428" s="357"/>
      <c r="K3428" s="357"/>
      <c r="L3428" s="357"/>
      <c r="M3428" s="357"/>
      <c r="N3428" s="358"/>
      <c r="O3428" s="358"/>
      <c r="P3428" s="358"/>
      <c r="Q3428" s="358"/>
      <c r="R3428" s="358"/>
      <c r="S3428" s="358"/>
      <c r="T3428" s="359"/>
      <c r="U3428" s="360"/>
      <c r="V3428" s="360"/>
      <c r="W3428" s="357"/>
      <c r="X3428" s="357"/>
      <c r="Y3428" s="446"/>
      <c r="Z3428" s="443"/>
      <c r="AA3428" s="446"/>
      <c r="AB3428" s="357"/>
      <c r="AC3428" s="357"/>
      <c r="AD3428" s="357"/>
      <c r="AE3428" s="357"/>
      <c r="AF3428" s="357"/>
      <c r="AG3428" s="446"/>
      <c r="AH3428" s="357"/>
      <c r="AI3428" s="357"/>
      <c r="AJ3428" s="357"/>
      <c r="AK3428" s="357"/>
      <c r="AL3428" s="357"/>
      <c r="AM3428" s="357"/>
    </row>
    <row r="3429" spans="5:39" x14ac:dyDescent="0.25">
      <c r="E3429" s="356"/>
      <c r="F3429" s="356"/>
      <c r="G3429" s="356"/>
      <c r="H3429" s="356"/>
      <c r="I3429" s="356"/>
      <c r="J3429" s="357"/>
      <c r="K3429" s="357"/>
      <c r="L3429" s="357"/>
      <c r="M3429" s="357"/>
      <c r="N3429" s="358"/>
      <c r="O3429" s="358"/>
      <c r="P3429" s="358"/>
      <c r="Q3429" s="358"/>
      <c r="R3429" s="358"/>
      <c r="S3429" s="358"/>
      <c r="T3429" s="359"/>
      <c r="U3429" s="360"/>
      <c r="V3429" s="360"/>
      <c r="W3429" s="357"/>
      <c r="X3429" s="357"/>
      <c r="Y3429" s="446"/>
      <c r="Z3429" s="443"/>
      <c r="AA3429" s="446"/>
      <c r="AB3429" s="357"/>
      <c r="AC3429" s="357"/>
      <c r="AD3429" s="357"/>
      <c r="AE3429" s="357"/>
      <c r="AF3429" s="357"/>
      <c r="AG3429" s="446"/>
      <c r="AH3429" s="357"/>
      <c r="AI3429" s="357"/>
      <c r="AJ3429" s="357"/>
      <c r="AK3429" s="357"/>
      <c r="AL3429" s="357"/>
      <c r="AM3429" s="357"/>
    </row>
    <row r="3430" spans="5:39" x14ac:dyDescent="0.25">
      <c r="E3430" s="356"/>
      <c r="F3430" s="356"/>
      <c r="G3430" s="356"/>
      <c r="H3430" s="356"/>
      <c r="I3430" s="356"/>
      <c r="J3430" s="357"/>
      <c r="K3430" s="357"/>
      <c r="L3430" s="357"/>
      <c r="M3430" s="357"/>
      <c r="N3430" s="358"/>
      <c r="O3430" s="358"/>
      <c r="P3430" s="358"/>
      <c r="Q3430" s="358"/>
      <c r="R3430" s="358"/>
      <c r="S3430" s="358"/>
      <c r="T3430" s="359"/>
      <c r="U3430" s="360"/>
      <c r="V3430" s="360"/>
      <c r="W3430" s="357"/>
      <c r="X3430" s="357"/>
      <c r="Y3430" s="446"/>
      <c r="Z3430" s="443"/>
      <c r="AA3430" s="446"/>
      <c r="AB3430" s="357"/>
      <c r="AC3430" s="357"/>
      <c r="AD3430" s="357"/>
      <c r="AE3430" s="357"/>
      <c r="AF3430" s="357"/>
      <c r="AG3430" s="446"/>
      <c r="AH3430" s="357"/>
      <c r="AI3430" s="357"/>
      <c r="AJ3430" s="357"/>
      <c r="AK3430" s="357"/>
      <c r="AL3430" s="357"/>
      <c r="AM3430" s="357"/>
    </row>
    <row r="3431" spans="5:39" x14ac:dyDescent="0.25">
      <c r="E3431" s="356"/>
      <c r="F3431" s="356"/>
      <c r="G3431" s="356"/>
      <c r="H3431" s="356"/>
      <c r="I3431" s="356"/>
      <c r="J3431" s="357"/>
      <c r="K3431" s="357"/>
      <c r="L3431" s="357"/>
      <c r="M3431" s="357"/>
      <c r="N3431" s="358"/>
      <c r="O3431" s="358"/>
      <c r="P3431" s="358"/>
      <c r="Q3431" s="358"/>
      <c r="R3431" s="358"/>
      <c r="S3431" s="358"/>
      <c r="T3431" s="359"/>
      <c r="U3431" s="360"/>
      <c r="V3431" s="360"/>
      <c r="W3431" s="357"/>
      <c r="X3431" s="357"/>
      <c r="Y3431" s="446"/>
      <c r="Z3431" s="443"/>
      <c r="AA3431" s="446"/>
      <c r="AB3431" s="357"/>
      <c r="AC3431" s="357"/>
      <c r="AD3431" s="357"/>
      <c r="AE3431" s="357"/>
      <c r="AF3431" s="357"/>
      <c r="AG3431" s="446"/>
      <c r="AH3431" s="357"/>
      <c r="AI3431" s="357"/>
      <c r="AJ3431" s="357"/>
      <c r="AK3431" s="357"/>
      <c r="AL3431" s="357"/>
      <c r="AM3431" s="357"/>
    </row>
    <row r="3432" spans="5:39" x14ac:dyDescent="0.25">
      <c r="E3432" s="356"/>
      <c r="F3432" s="356"/>
      <c r="G3432" s="356"/>
      <c r="H3432" s="356"/>
      <c r="I3432" s="356"/>
      <c r="J3432" s="357"/>
      <c r="K3432" s="357"/>
      <c r="L3432" s="357"/>
      <c r="M3432" s="357"/>
      <c r="N3432" s="358"/>
      <c r="O3432" s="358"/>
      <c r="P3432" s="358"/>
      <c r="Q3432" s="358"/>
      <c r="R3432" s="358"/>
      <c r="S3432" s="358"/>
      <c r="T3432" s="359"/>
      <c r="U3432" s="360"/>
      <c r="V3432" s="360"/>
      <c r="W3432" s="357"/>
      <c r="X3432" s="357"/>
      <c r="Y3432" s="446"/>
      <c r="Z3432" s="443"/>
      <c r="AA3432" s="446"/>
      <c r="AB3432" s="357"/>
      <c r="AC3432" s="357"/>
      <c r="AD3432" s="357"/>
      <c r="AE3432" s="357"/>
      <c r="AF3432" s="357"/>
      <c r="AG3432" s="446"/>
      <c r="AH3432" s="357"/>
      <c r="AI3432" s="357"/>
      <c r="AJ3432" s="357"/>
      <c r="AK3432" s="357"/>
      <c r="AL3432" s="357"/>
      <c r="AM3432" s="357"/>
    </row>
    <row r="3433" spans="5:39" x14ac:dyDescent="0.25">
      <c r="E3433" s="356"/>
      <c r="F3433" s="356"/>
      <c r="G3433" s="356"/>
      <c r="H3433" s="356"/>
      <c r="I3433" s="356"/>
      <c r="J3433" s="357"/>
      <c r="K3433" s="357"/>
      <c r="L3433" s="357"/>
      <c r="M3433" s="357"/>
      <c r="N3433" s="358"/>
      <c r="O3433" s="358"/>
      <c r="P3433" s="358"/>
      <c r="Q3433" s="358"/>
      <c r="R3433" s="358"/>
      <c r="S3433" s="358"/>
      <c r="T3433" s="359"/>
      <c r="U3433" s="360"/>
      <c r="V3433" s="360"/>
      <c r="W3433" s="357"/>
      <c r="X3433" s="357"/>
      <c r="Y3433" s="446"/>
      <c r="Z3433" s="443"/>
      <c r="AA3433" s="446"/>
      <c r="AB3433" s="357"/>
      <c r="AC3433" s="357"/>
      <c r="AD3433" s="357"/>
      <c r="AE3433" s="357"/>
      <c r="AF3433" s="357"/>
      <c r="AG3433" s="446"/>
      <c r="AH3433" s="357"/>
      <c r="AI3433" s="357"/>
      <c r="AJ3433" s="357"/>
      <c r="AK3433" s="357"/>
      <c r="AL3433" s="357"/>
      <c r="AM3433" s="357"/>
    </row>
    <row r="3434" spans="5:39" x14ac:dyDescent="0.25">
      <c r="E3434" s="356"/>
      <c r="F3434" s="356"/>
      <c r="G3434" s="356"/>
      <c r="H3434" s="356"/>
      <c r="I3434" s="356"/>
      <c r="J3434" s="357"/>
      <c r="K3434" s="357"/>
      <c r="L3434" s="357"/>
      <c r="M3434" s="357"/>
      <c r="N3434" s="358"/>
      <c r="O3434" s="358"/>
      <c r="P3434" s="358"/>
      <c r="Q3434" s="358"/>
      <c r="R3434" s="358"/>
      <c r="S3434" s="358"/>
      <c r="T3434" s="359"/>
      <c r="U3434" s="360"/>
      <c r="V3434" s="360"/>
      <c r="W3434" s="357"/>
      <c r="X3434" s="357"/>
      <c r="Y3434" s="446"/>
      <c r="Z3434" s="443"/>
      <c r="AA3434" s="446"/>
      <c r="AB3434" s="357"/>
      <c r="AC3434" s="357"/>
      <c r="AD3434" s="357"/>
      <c r="AE3434" s="357"/>
      <c r="AF3434" s="357"/>
      <c r="AG3434" s="446"/>
      <c r="AH3434" s="357"/>
      <c r="AI3434" s="357"/>
      <c r="AJ3434" s="357"/>
      <c r="AK3434" s="357"/>
      <c r="AL3434" s="357"/>
      <c r="AM3434" s="357"/>
    </row>
    <row r="3435" spans="5:39" x14ac:dyDescent="0.25">
      <c r="E3435" s="356"/>
      <c r="F3435" s="356"/>
      <c r="G3435" s="356"/>
      <c r="H3435" s="356"/>
      <c r="I3435" s="356"/>
      <c r="J3435" s="357"/>
      <c r="K3435" s="357"/>
      <c r="L3435" s="357"/>
      <c r="M3435" s="357"/>
      <c r="N3435" s="358"/>
      <c r="O3435" s="358"/>
      <c r="P3435" s="358"/>
      <c r="Q3435" s="358"/>
      <c r="R3435" s="358"/>
      <c r="S3435" s="358"/>
      <c r="T3435" s="359"/>
      <c r="U3435" s="360"/>
      <c r="V3435" s="360"/>
      <c r="W3435" s="357"/>
      <c r="X3435" s="357"/>
      <c r="Y3435" s="446"/>
      <c r="Z3435" s="443"/>
      <c r="AA3435" s="446"/>
      <c r="AB3435" s="357"/>
      <c r="AC3435" s="357"/>
      <c r="AD3435" s="357"/>
      <c r="AE3435" s="357"/>
      <c r="AF3435" s="357"/>
      <c r="AG3435" s="446"/>
      <c r="AH3435" s="357"/>
      <c r="AI3435" s="357"/>
      <c r="AJ3435" s="357"/>
      <c r="AK3435" s="357"/>
      <c r="AL3435" s="357"/>
      <c r="AM3435" s="357"/>
    </row>
    <row r="3436" spans="5:39" x14ac:dyDescent="0.25">
      <c r="E3436" s="356"/>
      <c r="F3436" s="356"/>
      <c r="G3436" s="356"/>
      <c r="H3436" s="356"/>
      <c r="I3436" s="356"/>
      <c r="J3436" s="357"/>
      <c r="K3436" s="357"/>
      <c r="L3436" s="357"/>
      <c r="M3436" s="357"/>
      <c r="N3436" s="358"/>
      <c r="O3436" s="358"/>
      <c r="P3436" s="358"/>
      <c r="Q3436" s="358"/>
      <c r="R3436" s="358"/>
      <c r="S3436" s="358"/>
      <c r="T3436" s="359"/>
      <c r="U3436" s="360"/>
      <c r="V3436" s="360"/>
      <c r="W3436" s="357"/>
      <c r="X3436" s="357"/>
      <c r="Y3436" s="446"/>
      <c r="Z3436" s="443"/>
      <c r="AA3436" s="446"/>
      <c r="AB3436" s="357"/>
      <c r="AC3436" s="357"/>
      <c r="AD3436" s="357"/>
      <c r="AE3436" s="357"/>
      <c r="AF3436" s="357"/>
      <c r="AG3436" s="446"/>
      <c r="AH3436" s="357"/>
      <c r="AI3436" s="357"/>
      <c r="AJ3436" s="357"/>
      <c r="AK3436" s="357"/>
      <c r="AL3436" s="357"/>
      <c r="AM3436" s="357"/>
    </row>
    <row r="3437" spans="5:39" x14ac:dyDescent="0.25">
      <c r="E3437" s="356"/>
      <c r="F3437" s="356"/>
      <c r="G3437" s="356"/>
      <c r="H3437" s="356"/>
      <c r="I3437" s="356"/>
      <c r="J3437" s="357"/>
      <c r="K3437" s="357"/>
      <c r="L3437" s="357"/>
      <c r="M3437" s="357"/>
      <c r="N3437" s="358"/>
      <c r="O3437" s="358"/>
      <c r="P3437" s="358"/>
      <c r="Q3437" s="358"/>
      <c r="R3437" s="358"/>
      <c r="S3437" s="358"/>
      <c r="T3437" s="359"/>
      <c r="U3437" s="360"/>
      <c r="V3437" s="360"/>
      <c r="W3437" s="357"/>
      <c r="X3437" s="357"/>
      <c r="Y3437" s="446"/>
      <c r="Z3437" s="443"/>
      <c r="AA3437" s="446"/>
      <c r="AB3437" s="357"/>
      <c r="AC3437" s="357"/>
      <c r="AD3437" s="357"/>
      <c r="AE3437" s="357"/>
      <c r="AF3437" s="357"/>
      <c r="AG3437" s="446"/>
      <c r="AH3437" s="357"/>
      <c r="AI3437" s="357"/>
      <c r="AJ3437" s="357"/>
      <c r="AK3437" s="357"/>
      <c r="AL3437" s="357"/>
      <c r="AM3437" s="357"/>
    </row>
    <row r="3438" spans="5:39" x14ac:dyDescent="0.25">
      <c r="E3438" s="356"/>
      <c r="F3438" s="356"/>
      <c r="G3438" s="356"/>
      <c r="H3438" s="356"/>
      <c r="I3438" s="356"/>
      <c r="J3438" s="357"/>
      <c r="K3438" s="357"/>
      <c r="L3438" s="357"/>
      <c r="M3438" s="357"/>
      <c r="N3438" s="358"/>
      <c r="O3438" s="358"/>
      <c r="P3438" s="358"/>
      <c r="Q3438" s="358"/>
      <c r="R3438" s="358"/>
      <c r="S3438" s="358"/>
      <c r="T3438" s="359"/>
      <c r="U3438" s="360"/>
      <c r="V3438" s="360"/>
      <c r="W3438" s="357"/>
      <c r="X3438" s="357"/>
      <c r="Y3438" s="446"/>
      <c r="Z3438" s="443"/>
      <c r="AA3438" s="446"/>
      <c r="AB3438" s="357"/>
      <c r="AC3438" s="357"/>
      <c r="AD3438" s="357"/>
      <c r="AE3438" s="357"/>
      <c r="AF3438" s="357"/>
      <c r="AG3438" s="446"/>
      <c r="AH3438" s="357"/>
      <c r="AI3438" s="357"/>
      <c r="AJ3438" s="357"/>
      <c r="AK3438" s="357"/>
      <c r="AL3438" s="357"/>
      <c r="AM3438" s="357"/>
    </row>
    <row r="3439" spans="5:39" x14ac:dyDescent="0.25">
      <c r="E3439" s="356"/>
      <c r="F3439" s="356"/>
      <c r="G3439" s="356"/>
      <c r="H3439" s="356"/>
      <c r="I3439" s="356"/>
      <c r="J3439" s="357"/>
      <c r="K3439" s="357"/>
      <c r="L3439" s="357"/>
      <c r="M3439" s="357"/>
      <c r="N3439" s="358"/>
      <c r="O3439" s="358"/>
      <c r="P3439" s="358"/>
      <c r="Q3439" s="358"/>
      <c r="R3439" s="358"/>
      <c r="S3439" s="358"/>
      <c r="T3439" s="359"/>
      <c r="U3439" s="360"/>
      <c r="V3439" s="360"/>
      <c r="W3439" s="357"/>
      <c r="X3439" s="357"/>
      <c r="Y3439" s="446"/>
      <c r="Z3439" s="443"/>
      <c r="AA3439" s="446"/>
      <c r="AB3439" s="357"/>
      <c r="AC3439" s="357"/>
      <c r="AD3439" s="357"/>
      <c r="AE3439" s="357"/>
      <c r="AF3439" s="357"/>
      <c r="AG3439" s="446"/>
      <c r="AH3439" s="357"/>
      <c r="AI3439" s="357"/>
      <c r="AJ3439" s="357"/>
      <c r="AK3439" s="357"/>
      <c r="AL3439" s="357"/>
      <c r="AM3439" s="357"/>
    </row>
    <row r="3440" spans="5:39" x14ac:dyDescent="0.25">
      <c r="E3440" s="356"/>
      <c r="F3440" s="356"/>
      <c r="G3440" s="356"/>
      <c r="H3440" s="356"/>
      <c r="I3440" s="356"/>
      <c r="J3440" s="357"/>
      <c r="K3440" s="357"/>
      <c r="L3440" s="357"/>
      <c r="M3440" s="357"/>
      <c r="N3440" s="358"/>
      <c r="O3440" s="358"/>
      <c r="P3440" s="358"/>
      <c r="Q3440" s="358"/>
      <c r="R3440" s="358"/>
      <c r="S3440" s="358"/>
      <c r="T3440" s="359"/>
      <c r="U3440" s="360"/>
      <c r="V3440" s="360"/>
      <c r="W3440" s="357"/>
      <c r="X3440" s="357"/>
      <c r="Y3440" s="446"/>
      <c r="Z3440" s="443"/>
      <c r="AA3440" s="446"/>
      <c r="AB3440" s="357"/>
      <c r="AC3440" s="357"/>
      <c r="AD3440" s="357"/>
      <c r="AE3440" s="357"/>
      <c r="AF3440" s="357"/>
      <c r="AG3440" s="446"/>
      <c r="AH3440" s="357"/>
      <c r="AI3440" s="357"/>
      <c r="AJ3440" s="357"/>
      <c r="AK3440" s="357"/>
      <c r="AL3440" s="357"/>
      <c r="AM3440" s="357"/>
    </row>
    <row r="3441" spans="5:39" x14ac:dyDescent="0.25">
      <c r="E3441" s="356"/>
      <c r="F3441" s="356"/>
      <c r="G3441" s="356"/>
      <c r="H3441" s="356"/>
      <c r="I3441" s="356"/>
      <c r="J3441" s="357"/>
      <c r="K3441" s="357"/>
      <c r="L3441" s="357"/>
      <c r="M3441" s="357"/>
      <c r="N3441" s="358"/>
      <c r="O3441" s="358"/>
      <c r="P3441" s="358"/>
      <c r="Q3441" s="358"/>
      <c r="R3441" s="358"/>
      <c r="S3441" s="358"/>
      <c r="T3441" s="359"/>
      <c r="U3441" s="360"/>
      <c r="V3441" s="360"/>
      <c r="W3441" s="357"/>
      <c r="X3441" s="357"/>
      <c r="Y3441" s="446"/>
      <c r="Z3441" s="443"/>
      <c r="AA3441" s="446"/>
      <c r="AB3441" s="357"/>
      <c r="AC3441" s="357"/>
      <c r="AD3441" s="357"/>
      <c r="AE3441" s="357"/>
      <c r="AF3441" s="357"/>
      <c r="AG3441" s="446"/>
      <c r="AH3441" s="357"/>
      <c r="AI3441" s="357"/>
      <c r="AJ3441" s="357"/>
      <c r="AK3441" s="357"/>
      <c r="AL3441" s="357"/>
      <c r="AM3441" s="357"/>
    </row>
    <row r="3442" spans="5:39" x14ac:dyDescent="0.25">
      <c r="E3442" s="356"/>
      <c r="F3442" s="356"/>
      <c r="G3442" s="356"/>
      <c r="H3442" s="356"/>
      <c r="I3442" s="356"/>
      <c r="J3442" s="357"/>
      <c r="K3442" s="357"/>
      <c r="L3442" s="357"/>
      <c r="M3442" s="357"/>
      <c r="N3442" s="358"/>
      <c r="O3442" s="358"/>
      <c r="P3442" s="358"/>
      <c r="Q3442" s="358"/>
      <c r="R3442" s="358"/>
      <c r="S3442" s="358"/>
      <c r="T3442" s="359"/>
      <c r="U3442" s="360"/>
      <c r="V3442" s="360"/>
      <c r="W3442" s="357"/>
      <c r="X3442" s="357"/>
      <c r="Y3442" s="446"/>
      <c r="Z3442" s="443"/>
      <c r="AA3442" s="446"/>
      <c r="AB3442" s="357"/>
      <c r="AC3442" s="357"/>
      <c r="AD3442" s="357"/>
      <c r="AE3442" s="357"/>
      <c r="AF3442" s="357"/>
      <c r="AG3442" s="446"/>
      <c r="AH3442" s="357"/>
      <c r="AI3442" s="357"/>
      <c r="AJ3442" s="357"/>
      <c r="AK3442" s="357"/>
      <c r="AL3442" s="357"/>
      <c r="AM3442" s="357"/>
    </row>
    <row r="3443" spans="5:39" x14ac:dyDescent="0.25">
      <c r="E3443" s="356"/>
      <c r="F3443" s="356"/>
      <c r="G3443" s="356"/>
      <c r="H3443" s="356"/>
      <c r="I3443" s="356"/>
      <c r="J3443" s="357"/>
      <c r="K3443" s="357"/>
      <c r="L3443" s="357"/>
      <c r="M3443" s="357"/>
      <c r="N3443" s="358"/>
      <c r="O3443" s="358"/>
      <c r="P3443" s="358"/>
      <c r="Q3443" s="358"/>
      <c r="R3443" s="358"/>
      <c r="S3443" s="358"/>
      <c r="T3443" s="359"/>
      <c r="U3443" s="360"/>
      <c r="V3443" s="360"/>
      <c r="W3443" s="357"/>
      <c r="X3443" s="357"/>
      <c r="Y3443" s="446"/>
      <c r="Z3443" s="443"/>
      <c r="AA3443" s="446"/>
      <c r="AB3443" s="357"/>
      <c r="AC3443" s="357"/>
      <c r="AD3443" s="357"/>
      <c r="AE3443" s="357"/>
      <c r="AF3443" s="357"/>
      <c r="AG3443" s="446"/>
      <c r="AH3443" s="357"/>
      <c r="AI3443" s="357"/>
      <c r="AJ3443" s="357"/>
      <c r="AK3443" s="357"/>
      <c r="AL3443" s="357"/>
      <c r="AM3443" s="357"/>
    </row>
    <row r="3444" spans="5:39" x14ac:dyDescent="0.25">
      <c r="E3444" s="356"/>
      <c r="F3444" s="356"/>
      <c r="G3444" s="356"/>
      <c r="H3444" s="356"/>
      <c r="I3444" s="356"/>
      <c r="J3444" s="357"/>
      <c r="K3444" s="357"/>
      <c r="L3444" s="357"/>
      <c r="M3444" s="357"/>
      <c r="N3444" s="358"/>
      <c r="O3444" s="358"/>
      <c r="P3444" s="358"/>
      <c r="Q3444" s="358"/>
      <c r="R3444" s="358"/>
      <c r="S3444" s="358"/>
      <c r="T3444" s="359"/>
      <c r="U3444" s="360"/>
      <c r="V3444" s="360"/>
      <c r="W3444" s="357"/>
      <c r="X3444" s="357"/>
      <c r="Y3444" s="446"/>
      <c r="Z3444" s="443"/>
      <c r="AA3444" s="446"/>
      <c r="AB3444" s="357"/>
      <c r="AC3444" s="357"/>
      <c r="AD3444" s="357"/>
      <c r="AE3444" s="357"/>
      <c r="AF3444" s="357"/>
      <c r="AG3444" s="446"/>
      <c r="AH3444" s="357"/>
      <c r="AI3444" s="357"/>
      <c r="AJ3444" s="357"/>
      <c r="AK3444" s="357"/>
      <c r="AL3444" s="357"/>
      <c r="AM3444" s="357"/>
    </row>
    <row r="3445" spans="5:39" x14ac:dyDescent="0.25">
      <c r="E3445" s="356"/>
      <c r="F3445" s="356"/>
      <c r="G3445" s="356"/>
      <c r="H3445" s="356"/>
      <c r="I3445" s="356"/>
      <c r="J3445" s="357"/>
      <c r="K3445" s="357"/>
      <c r="L3445" s="357"/>
      <c r="M3445" s="357"/>
      <c r="N3445" s="358"/>
      <c r="O3445" s="358"/>
      <c r="P3445" s="358"/>
      <c r="Q3445" s="358"/>
      <c r="R3445" s="358"/>
      <c r="S3445" s="358"/>
      <c r="T3445" s="359"/>
      <c r="U3445" s="360"/>
      <c r="V3445" s="360"/>
      <c r="W3445" s="357"/>
      <c r="X3445" s="357"/>
      <c r="Y3445" s="446"/>
      <c r="Z3445" s="443"/>
      <c r="AA3445" s="446"/>
      <c r="AB3445" s="357"/>
      <c r="AC3445" s="357"/>
      <c r="AD3445" s="357"/>
      <c r="AE3445" s="357"/>
      <c r="AF3445" s="357"/>
      <c r="AG3445" s="446"/>
      <c r="AH3445" s="357"/>
      <c r="AI3445" s="357"/>
      <c r="AJ3445" s="357"/>
      <c r="AK3445" s="357"/>
      <c r="AL3445" s="357"/>
      <c r="AM3445" s="357"/>
    </row>
    <row r="3446" spans="5:39" x14ac:dyDescent="0.25">
      <c r="E3446" s="356"/>
      <c r="F3446" s="356"/>
      <c r="G3446" s="356"/>
      <c r="H3446" s="356"/>
      <c r="I3446" s="356"/>
      <c r="J3446" s="357"/>
      <c r="K3446" s="357"/>
      <c r="L3446" s="357"/>
      <c r="M3446" s="357"/>
      <c r="N3446" s="358"/>
      <c r="O3446" s="358"/>
      <c r="P3446" s="358"/>
      <c r="Q3446" s="358"/>
      <c r="R3446" s="358"/>
      <c r="S3446" s="358"/>
      <c r="T3446" s="359"/>
      <c r="U3446" s="360"/>
      <c r="V3446" s="360"/>
      <c r="W3446" s="357"/>
      <c r="X3446" s="357"/>
      <c r="Y3446" s="446"/>
      <c r="Z3446" s="443"/>
      <c r="AA3446" s="446"/>
      <c r="AB3446" s="357"/>
      <c r="AC3446" s="357"/>
      <c r="AD3446" s="357"/>
      <c r="AE3446" s="357"/>
      <c r="AF3446" s="357"/>
      <c r="AG3446" s="446"/>
      <c r="AH3446" s="357"/>
      <c r="AI3446" s="357"/>
      <c r="AJ3446" s="357"/>
      <c r="AK3446" s="357"/>
      <c r="AL3446" s="357"/>
      <c r="AM3446" s="357"/>
    </row>
    <row r="3447" spans="5:39" x14ac:dyDescent="0.25">
      <c r="E3447" s="356"/>
      <c r="F3447" s="356"/>
      <c r="G3447" s="356"/>
      <c r="H3447" s="356"/>
      <c r="I3447" s="356"/>
      <c r="J3447" s="357"/>
      <c r="K3447" s="357"/>
      <c r="L3447" s="357"/>
      <c r="M3447" s="357"/>
      <c r="N3447" s="358"/>
      <c r="O3447" s="358"/>
      <c r="P3447" s="358"/>
      <c r="Q3447" s="358"/>
      <c r="R3447" s="358"/>
      <c r="S3447" s="358"/>
      <c r="T3447" s="359"/>
      <c r="U3447" s="360"/>
      <c r="V3447" s="360"/>
      <c r="W3447" s="357"/>
      <c r="X3447" s="357"/>
      <c r="Y3447" s="446"/>
      <c r="Z3447" s="443"/>
      <c r="AA3447" s="446"/>
      <c r="AB3447" s="357"/>
      <c r="AC3447" s="357"/>
      <c r="AD3447" s="357"/>
      <c r="AE3447" s="357"/>
      <c r="AF3447" s="357"/>
      <c r="AG3447" s="446"/>
      <c r="AH3447" s="357"/>
      <c r="AI3447" s="357"/>
      <c r="AJ3447" s="357"/>
      <c r="AK3447" s="357"/>
      <c r="AL3447" s="357"/>
      <c r="AM3447" s="357"/>
    </row>
    <row r="3448" spans="5:39" x14ac:dyDescent="0.25">
      <c r="E3448" s="356"/>
      <c r="F3448" s="356"/>
      <c r="G3448" s="356"/>
      <c r="H3448" s="356"/>
      <c r="I3448" s="356"/>
      <c r="J3448" s="357"/>
      <c r="K3448" s="357"/>
      <c r="L3448" s="357"/>
      <c r="M3448" s="357"/>
      <c r="N3448" s="358"/>
      <c r="O3448" s="358"/>
      <c r="P3448" s="358"/>
      <c r="Q3448" s="358"/>
      <c r="R3448" s="358"/>
      <c r="S3448" s="358"/>
      <c r="T3448" s="359"/>
      <c r="U3448" s="360"/>
      <c r="V3448" s="360"/>
      <c r="W3448" s="357"/>
      <c r="X3448" s="357"/>
      <c r="Y3448" s="446"/>
      <c r="Z3448" s="443"/>
      <c r="AA3448" s="446"/>
      <c r="AB3448" s="357"/>
      <c r="AC3448" s="357"/>
      <c r="AD3448" s="357"/>
      <c r="AE3448" s="357"/>
      <c r="AF3448" s="357"/>
      <c r="AG3448" s="446"/>
      <c r="AH3448" s="357"/>
      <c r="AI3448" s="357"/>
      <c r="AJ3448" s="357"/>
      <c r="AK3448" s="357"/>
      <c r="AL3448" s="357"/>
      <c r="AM3448" s="357"/>
    </row>
    <row r="3449" spans="5:39" x14ac:dyDescent="0.25">
      <c r="E3449" s="356"/>
      <c r="F3449" s="356"/>
      <c r="G3449" s="356"/>
      <c r="H3449" s="356"/>
      <c r="I3449" s="356"/>
      <c r="J3449" s="357"/>
      <c r="K3449" s="357"/>
      <c r="L3449" s="357"/>
      <c r="M3449" s="357"/>
      <c r="N3449" s="358"/>
      <c r="O3449" s="358"/>
      <c r="P3449" s="358"/>
      <c r="Q3449" s="358"/>
      <c r="R3449" s="358"/>
      <c r="S3449" s="358"/>
      <c r="T3449" s="359"/>
      <c r="U3449" s="360"/>
      <c r="V3449" s="360"/>
      <c r="W3449" s="357"/>
      <c r="X3449" s="357"/>
      <c r="Y3449" s="446"/>
      <c r="Z3449" s="443"/>
      <c r="AA3449" s="446"/>
      <c r="AB3449" s="357"/>
      <c r="AC3449" s="357"/>
      <c r="AD3449" s="357"/>
      <c r="AE3449" s="357"/>
      <c r="AF3449" s="357"/>
      <c r="AG3449" s="446"/>
      <c r="AH3449" s="357"/>
      <c r="AI3449" s="357"/>
      <c r="AJ3449" s="357"/>
      <c r="AK3449" s="357"/>
      <c r="AL3449" s="357"/>
      <c r="AM3449" s="357"/>
    </row>
    <row r="3450" spans="5:39" x14ac:dyDescent="0.25">
      <c r="E3450" s="356"/>
      <c r="F3450" s="356"/>
      <c r="G3450" s="356"/>
      <c r="H3450" s="356"/>
      <c r="I3450" s="356"/>
      <c r="J3450" s="357"/>
      <c r="K3450" s="357"/>
      <c r="L3450" s="357"/>
      <c r="M3450" s="357"/>
      <c r="N3450" s="358"/>
      <c r="O3450" s="358"/>
      <c r="P3450" s="358"/>
      <c r="Q3450" s="358"/>
      <c r="R3450" s="358"/>
      <c r="S3450" s="358"/>
      <c r="T3450" s="359"/>
      <c r="U3450" s="360"/>
      <c r="V3450" s="360"/>
      <c r="W3450" s="357"/>
      <c r="X3450" s="357"/>
      <c r="Y3450" s="446"/>
      <c r="Z3450" s="443"/>
      <c r="AA3450" s="446"/>
      <c r="AB3450" s="357"/>
      <c r="AC3450" s="357"/>
      <c r="AD3450" s="357"/>
      <c r="AE3450" s="357"/>
      <c r="AF3450" s="357"/>
      <c r="AG3450" s="446"/>
      <c r="AH3450" s="357"/>
      <c r="AI3450" s="357"/>
      <c r="AJ3450" s="357"/>
      <c r="AK3450" s="357"/>
      <c r="AL3450" s="357"/>
      <c r="AM3450" s="357"/>
    </row>
    <row r="3451" spans="5:39" x14ac:dyDescent="0.25">
      <c r="E3451" s="356"/>
      <c r="F3451" s="356"/>
      <c r="G3451" s="356"/>
      <c r="H3451" s="356"/>
      <c r="I3451" s="356"/>
      <c r="J3451" s="357"/>
      <c r="K3451" s="357"/>
      <c r="L3451" s="357"/>
      <c r="M3451" s="357"/>
      <c r="N3451" s="358"/>
      <c r="O3451" s="358"/>
      <c r="P3451" s="358"/>
      <c r="Q3451" s="358"/>
      <c r="R3451" s="358"/>
      <c r="S3451" s="358"/>
      <c r="T3451" s="359"/>
      <c r="U3451" s="360"/>
      <c r="V3451" s="360"/>
      <c r="W3451" s="357"/>
      <c r="X3451" s="357"/>
      <c r="Y3451" s="446"/>
      <c r="Z3451" s="443"/>
      <c r="AA3451" s="446"/>
      <c r="AB3451" s="357"/>
      <c r="AC3451" s="357"/>
      <c r="AD3451" s="357"/>
      <c r="AE3451" s="357"/>
      <c r="AF3451" s="357"/>
      <c r="AG3451" s="446"/>
      <c r="AH3451" s="357"/>
      <c r="AI3451" s="357"/>
      <c r="AJ3451" s="357"/>
      <c r="AK3451" s="357"/>
      <c r="AL3451" s="357"/>
      <c r="AM3451" s="357"/>
    </row>
    <row r="3452" spans="5:39" x14ac:dyDescent="0.25">
      <c r="E3452" s="356"/>
      <c r="F3452" s="356"/>
      <c r="G3452" s="356"/>
      <c r="H3452" s="356"/>
      <c r="I3452" s="356"/>
      <c r="J3452" s="357"/>
      <c r="K3452" s="357"/>
      <c r="L3452" s="357"/>
      <c r="M3452" s="357"/>
      <c r="N3452" s="358"/>
      <c r="O3452" s="358"/>
      <c r="P3452" s="358"/>
      <c r="Q3452" s="358"/>
      <c r="R3452" s="358"/>
      <c r="S3452" s="358"/>
      <c r="T3452" s="359"/>
      <c r="U3452" s="360"/>
      <c r="V3452" s="360"/>
      <c r="W3452" s="357"/>
      <c r="X3452" s="357"/>
      <c r="Y3452" s="446"/>
      <c r="Z3452" s="443"/>
      <c r="AA3452" s="446"/>
      <c r="AB3452" s="357"/>
      <c r="AC3452" s="357"/>
      <c r="AD3452" s="357"/>
      <c r="AE3452" s="357"/>
      <c r="AF3452" s="357"/>
      <c r="AG3452" s="446"/>
      <c r="AH3452" s="357"/>
      <c r="AI3452" s="357"/>
      <c r="AJ3452" s="357"/>
      <c r="AK3452" s="357"/>
      <c r="AL3452" s="357"/>
      <c r="AM3452" s="357"/>
    </row>
    <row r="3453" spans="5:39" x14ac:dyDescent="0.25">
      <c r="E3453" s="356"/>
      <c r="F3453" s="356"/>
      <c r="G3453" s="356"/>
      <c r="H3453" s="356"/>
      <c r="I3453" s="356"/>
      <c r="J3453" s="357"/>
      <c r="K3453" s="357"/>
      <c r="L3453" s="357"/>
      <c r="M3453" s="357"/>
      <c r="N3453" s="358"/>
      <c r="O3453" s="358"/>
      <c r="P3453" s="358"/>
      <c r="Q3453" s="358"/>
      <c r="R3453" s="358"/>
      <c r="S3453" s="358"/>
      <c r="T3453" s="359"/>
      <c r="U3453" s="360"/>
      <c r="V3453" s="360"/>
      <c r="W3453" s="357"/>
      <c r="X3453" s="357"/>
      <c r="Y3453" s="446"/>
      <c r="Z3453" s="443"/>
      <c r="AA3453" s="446"/>
      <c r="AB3453" s="357"/>
      <c r="AC3453" s="357"/>
      <c r="AD3453" s="357"/>
      <c r="AE3453" s="357"/>
      <c r="AF3453" s="357"/>
      <c r="AG3453" s="446"/>
      <c r="AH3453" s="357"/>
      <c r="AI3453" s="357"/>
      <c r="AJ3453" s="357"/>
      <c r="AK3453" s="357"/>
      <c r="AL3453" s="357"/>
      <c r="AM3453" s="357"/>
    </row>
    <row r="3454" spans="5:39" x14ac:dyDescent="0.25">
      <c r="E3454" s="356"/>
      <c r="F3454" s="356"/>
      <c r="G3454" s="356"/>
      <c r="H3454" s="356"/>
      <c r="I3454" s="356"/>
      <c r="J3454" s="357"/>
      <c r="K3454" s="357"/>
      <c r="L3454" s="357"/>
      <c r="M3454" s="357"/>
      <c r="N3454" s="358"/>
      <c r="O3454" s="358"/>
      <c r="P3454" s="358"/>
      <c r="Q3454" s="358"/>
      <c r="R3454" s="358"/>
      <c r="S3454" s="358"/>
      <c r="T3454" s="359"/>
      <c r="U3454" s="360"/>
      <c r="V3454" s="360"/>
      <c r="W3454" s="357"/>
      <c r="X3454" s="357"/>
      <c r="Y3454" s="446"/>
      <c r="Z3454" s="443"/>
      <c r="AA3454" s="446"/>
      <c r="AB3454" s="357"/>
      <c r="AC3454" s="357"/>
      <c r="AD3454" s="357"/>
      <c r="AE3454" s="357"/>
      <c r="AF3454" s="357"/>
      <c r="AG3454" s="446"/>
      <c r="AH3454" s="357"/>
      <c r="AI3454" s="357"/>
      <c r="AJ3454" s="357"/>
      <c r="AK3454" s="357"/>
      <c r="AL3454" s="357"/>
      <c r="AM3454" s="357"/>
    </row>
    <row r="3455" spans="5:39" x14ac:dyDescent="0.25">
      <c r="E3455" s="356"/>
      <c r="F3455" s="356"/>
      <c r="G3455" s="356"/>
      <c r="H3455" s="356"/>
      <c r="I3455" s="356"/>
      <c r="J3455" s="357"/>
      <c r="K3455" s="357"/>
      <c r="L3455" s="357"/>
      <c r="M3455" s="357"/>
      <c r="N3455" s="358"/>
      <c r="O3455" s="358"/>
      <c r="P3455" s="358"/>
      <c r="Q3455" s="358"/>
      <c r="R3455" s="358"/>
      <c r="S3455" s="358"/>
      <c r="T3455" s="359"/>
      <c r="U3455" s="360"/>
      <c r="V3455" s="360"/>
      <c r="W3455" s="357"/>
      <c r="X3455" s="357"/>
      <c r="Y3455" s="446"/>
      <c r="Z3455" s="443"/>
      <c r="AA3455" s="446"/>
      <c r="AB3455" s="357"/>
      <c r="AC3455" s="357"/>
      <c r="AD3455" s="357"/>
      <c r="AE3455" s="357"/>
      <c r="AF3455" s="357"/>
      <c r="AG3455" s="446"/>
      <c r="AH3455" s="357"/>
      <c r="AI3455" s="357"/>
      <c r="AJ3455" s="357"/>
      <c r="AK3455" s="357"/>
      <c r="AL3455" s="357"/>
      <c r="AM3455" s="357"/>
    </row>
    <row r="3456" spans="5:39" x14ac:dyDescent="0.25">
      <c r="E3456" s="356"/>
      <c r="F3456" s="356"/>
      <c r="G3456" s="356"/>
      <c r="H3456" s="356"/>
      <c r="I3456" s="356"/>
      <c r="J3456" s="357"/>
      <c r="K3456" s="357"/>
      <c r="L3456" s="357"/>
      <c r="M3456" s="357"/>
      <c r="N3456" s="358"/>
      <c r="O3456" s="358"/>
      <c r="P3456" s="358"/>
      <c r="Q3456" s="358"/>
      <c r="R3456" s="358"/>
      <c r="S3456" s="358"/>
      <c r="T3456" s="359"/>
      <c r="U3456" s="360"/>
      <c r="V3456" s="360"/>
      <c r="W3456" s="357"/>
      <c r="X3456" s="357"/>
      <c r="Y3456" s="446"/>
      <c r="Z3456" s="443"/>
      <c r="AA3456" s="446"/>
      <c r="AB3456" s="357"/>
      <c r="AC3456" s="357"/>
      <c r="AD3456" s="357"/>
      <c r="AE3456" s="357"/>
      <c r="AF3456" s="357"/>
      <c r="AG3456" s="446"/>
      <c r="AH3456" s="357"/>
      <c r="AI3456" s="357"/>
      <c r="AJ3456" s="357"/>
      <c r="AK3456" s="357"/>
      <c r="AL3456" s="357"/>
      <c r="AM3456" s="357"/>
    </row>
    <row r="3457" spans="5:39" x14ac:dyDescent="0.25">
      <c r="E3457" s="356"/>
      <c r="F3457" s="356"/>
      <c r="G3457" s="356"/>
      <c r="H3457" s="356"/>
      <c r="I3457" s="356"/>
      <c r="J3457" s="357"/>
      <c r="K3457" s="357"/>
      <c r="L3457" s="357"/>
      <c r="M3457" s="357"/>
      <c r="N3457" s="358"/>
      <c r="O3457" s="358"/>
      <c r="P3457" s="358"/>
      <c r="Q3457" s="358"/>
      <c r="R3457" s="358"/>
      <c r="S3457" s="358"/>
      <c r="T3457" s="359"/>
      <c r="U3457" s="360"/>
      <c r="V3457" s="360"/>
      <c r="W3457" s="357"/>
      <c r="X3457" s="357"/>
      <c r="Y3457" s="446"/>
      <c r="Z3457" s="443"/>
      <c r="AA3457" s="446"/>
      <c r="AB3457" s="357"/>
      <c r="AC3457" s="357"/>
      <c r="AD3457" s="357"/>
      <c r="AE3457" s="357"/>
      <c r="AF3457" s="357"/>
      <c r="AG3457" s="446"/>
      <c r="AH3457" s="357"/>
      <c r="AI3457" s="357"/>
      <c r="AJ3457" s="357"/>
      <c r="AK3457" s="357"/>
      <c r="AL3457" s="357"/>
      <c r="AM3457" s="357"/>
    </row>
    <row r="3458" spans="5:39" x14ac:dyDescent="0.25">
      <c r="E3458" s="356"/>
      <c r="F3458" s="356"/>
      <c r="G3458" s="356"/>
      <c r="H3458" s="356"/>
      <c r="I3458" s="356"/>
      <c r="J3458" s="357"/>
      <c r="K3458" s="357"/>
      <c r="L3458" s="357"/>
      <c r="M3458" s="357"/>
      <c r="N3458" s="358"/>
      <c r="O3458" s="358"/>
      <c r="P3458" s="358"/>
      <c r="Q3458" s="358"/>
      <c r="R3458" s="358"/>
      <c r="S3458" s="358"/>
      <c r="T3458" s="359"/>
      <c r="U3458" s="360"/>
      <c r="V3458" s="360"/>
      <c r="W3458" s="357"/>
      <c r="X3458" s="357"/>
      <c r="Y3458" s="446"/>
      <c r="Z3458" s="443"/>
      <c r="AA3458" s="446"/>
      <c r="AB3458" s="357"/>
      <c r="AC3458" s="357"/>
      <c r="AD3458" s="357"/>
      <c r="AE3458" s="357"/>
      <c r="AF3458" s="357"/>
      <c r="AG3458" s="446"/>
      <c r="AH3458" s="357"/>
      <c r="AI3458" s="357"/>
      <c r="AJ3458" s="357"/>
      <c r="AK3458" s="357"/>
      <c r="AL3458" s="357"/>
      <c r="AM3458" s="357"/>
    </row>
    <row r="3459" spans="5:39" x14ac:dyDescent="0.25">
      <c r="E3459" s="356"/>
      <c r="F3459" s="356"/>
      <c r="G3459" s="356"/>
      <c r="H3459" s="356"/>
      <c r="I3459" s="356"/>
      <c r="J3459" s="357"/>
      <c r="K3459" s="357"/>
      <c r="L3459" s="357"/>
      <c r="M3459" s="357"/>
      <c r="N3459" s="358"/>
      <c r="O3459" s="358"/>
      <c r="P3459" s="358"/>
      <c r="Q3459" s="358"/>
      <c r="R3459" s="358"/>
      <c r="S3459" s="358"/>
      <c r="T3459" s="359"/>
      <c r="U3459" s="360"/>
      <c r="V3459" s="360"/>
      <c r="W3459" s="357"/>
      <c r="X3459" s="357"/>
      <c r="Y3459" s="446"/>
      <c r="Z3459" s="443"/>
      <c r="AA3459" s="446"/>
      <c r="AB3459" s="357"/>
      <c r="AC3459" s="357"/>
      <c r="AD3459" s="357"/>
      <c r="AE3459" s="357"/>
      <c r="AF3459" s="357"/>
      <c r="AG3459" s="446"/>
      <c r="AH3459" s="357"/>
      <c r="AI3459" s="357"/>
      <c r="AJ3459" s="357"/>
      <c r="AK3459" s="357"/>
      <c r="AL3459" s="357"/>
      <c r="AM3459" s="357"/>
    </row>
    <row r="3460" spans="5:39" x14ac:dyDescent="0.25">
      <c r="E3460" s="356"/>
      <c r="F3460" s="356"/>
      <c r="G3460" s="356"/>
      <c r="H3460" s="356"/>
      <c r="I3460" s="356"/>
      <c r="J3460" s="357"/>
      <c r="K3460" s="357"/>
      <c r="L3460" s="357"/>
      <c r="M3460" s="357"/>
      <c r="N3460" s="358"/>
      <c r="O3460" s="358"/>
      <c r="P3460" s="358"/>
      <c r="Q3460" s="358"/>
      <c r="R3460" s="358"/>
      <c r="S3460" s="358"/>
      <c r="T3460" s="359"/>
      <c r="U3460" s="360"/>
      <c r="V3460" s="360"/>
      <c r="W3460" s="357"/>
      <c r="X3460" s="357"/>
      <c r="Y3460" s="446"/>
      <c r="Z3460" s="443"/>
      <c r="AA3460" s="446"/>
      <c r="AB3460" s="357"/>
      <c r="AC3460" s="357"/>
      <c r="AD3460" s="357"/>
      <c r="AE3460" s="357"/>
      <c r="AF3460" s="357"/>
      <c r="AG3460" s="446"/>
      <c r="AH3460" s="357"/>
      <c r="AI3460" s="357"/>
      <c r="AJ3460" s="357"/>
      <c r="AK3460" s="357"/>
      <c r="AL3460" s="357"/>
      <c r="AM3460" s="357"/>
    </row>
    <row r="3461" spans="5:39" x14ac:dyDescent="0.25">
      <c r="E3461" s="356"/>
      <c r="F3461" s="356"/>
      <c r="G3461" s="356"/>
      <c r="H3461" s="356"/>
      <c r="I3461" s="356"/>
      <c r="J3461" s="357"/>
      <c r="K3461" s="357"/>
      <c r="L3461" s="357"/>
      <c r="M3461" s="357"/>
      <c r="N3461" s="358"/>
      <c r="O3461" s="358"/>
      <c r="P3461" s="358"/>
      <c r="Q3461" s="358"/>
      <c r="R3461" s="358"/>
      <c r="S3461" s="358"/>
      <c r="T3461" s="359"/>
      <c r="U3461" s="360"/>
      <c r="V3461" s="360"/>
      <c r="W3461" s="357"/>
      <c r="X3461" s="357"/>
      <c r="Y3461" s="446"/>
      <c r="Z3461" s="443"/>
      <c r="AA3461" s="446"/>
      <c r="AB3461" s="357"/>
      <c r="AC3461" s="357"/>
      <c r="AD3461" s="357"/>
      <c r="AE3461" s="357"/>
      <c r="AF3461" s="357"/>
      <c r="AG3461" s="446"/>
      <c r="AH3461" s="357"/>
      <c r="AI3461" s="357"/>
      <c r="AJ3461" s="357"/>
      <c r="AK3461" s="357"/>
      <c r="AL3461" s="357"/>
      <c r="AM3461" s="357"/>
    </row>
    <row r="3462" spans="5:39" x14ac:dyDescent="0.25">
      <c r="E3462" s="356"/>
      <c r="F3462" s="356"/>
      <c r="G3462" s="356"/>
      <c r="H3462" s="356"/>
      <c r="I3462" s="356"/>
      <c r="J3462" s="357"/>
      <c r="K3462" s="357"/>
      <c r="L3462" s="357"/>
      <c r="M3462" s="357"/>
      <c r="N3462" s="358"/>
      <c r="O3462" s="358"/>
      <c r="P3462" s="358"/>
      <c r="Q3462" s="358"/>
      <c r="R3462" s="358"/>
      <c r="S3462" s="358"/>
      <c r="T3462" s="359"/>
      <c r="U3462" s="360"/>
      <c r="V3462" s="360"/>
      <c r="W3462" s="357"/>
      <c r="X3462" s="357"/>
      <c r="Y3462" s="446"/>
      <c r="Z3462" s="443"/>
      <c r="AA3462" s="446"/>
      <c r="AB3462" s="357"/>
      <c r="AC3462" s="357"/>
      <c r="AD3462" s="357"/>
      <c r="AE3462" s="357"/>
      <c r="AF3462" s="357"/>
      <c r="AG3462" s="446"/>
      <c r="AH3462" s="357"/>
      <c r="AI3462" s="357"/>
      <c r="AJ3462" s="357"/>
      <c r="AK3462" s="357"/>
      <c r="AL3462" s="357"/>
      <c r="AM3462" s="357"/>
    </row>
    <row r="3463" spans="5:39" x14ac:dyDescent="0.25">
      <c r="E3463" s="356"/>
      <c r="F3463" s="356"/>
      <c r="G3463" s="356"/>
      <c r="H3463" s="356"/>
      <c r="I3463" s="356"/>
      <c r="J3463" s="357"/>
      <c r="K3463" s="357"/>
      <c r="L3463" s="357"/>
      <c r="M3463" s="357"/>
      <c r="N3463" s="358"/>
      <c r="O3463" s="358"/>
      <c r="P3463" s="358"/>
      <c r="Q3463" s="358"/>
      <c r="R3463" s="358"/>
      <c r="S3463" s="358"/>
      <c r="T3463" s="359"/>
      <c r="U3463" s="360"/>
      <c r="V3463" s="360"/>
      <c r="W3463" s="357"/>
      <c r="X3463" s="357"/>
      <c r="Y3463" s="446"/>
      <c r="Z3463" s="443"/>
      <c r="AA3463" s="446"/>
      <c r="AB3463" s="357"/>
      <c r="AC3463" s="357"/>
      <c r="AD3463" s="357"/>
      <c r="AE3463" s="357"/>
      <c r="AF3463" s="357"/>
      <c r="AG3463" s="446"/>
      <c r="AH3463" s="357"/>
      <c r="AI3463" s="357"/>
      <c r="AJ3463" s="357"/>
      <c r="AK3463" s="357"/>
      <c r="AL3463" s="357"/>
      <c r="AM3463" s="357"/>
    </row>
    <row r="3464" spans="5:39" x14ac:dyDescent="0.25">
      <c r="E3464" s="356"/>
      <c r="F3464" s="356"/>
      <c r="G3464" s="356"/>
      <c r="H3464" s="356"/>
      <c r="I3464" s="356"/>
      <c r="J3464" s="357"/>
      <c r="K3464" s="357"/>
      <c r="L3464" s="357"/>
      <c r="M3464" s="357"/>
      <c r="N3464" s="358"/>
      <c r="O3464" s="358"/>
      <c r="P3464" s="358"/>
      <c r="Q3464" s="358"/>
      <c r="R3464" s="358"/>
      <c r="S3464" s="358"/>
      <c r="T3464" s="359"/>
      <c r="U3464" s="360"/>
      <c r="V3464" s="360"/>
      <c r="W3464" s="357"/>
      <c r="X3464" s="357"/>
      <c r="Y3464" s="446"/>
      <c r="Z3464" s="443"/>
      <c r="AA3464" s="446"/>
      <c r="AB3464" s="357"/>
      <c r="AC3464" s="357"/>
      <c r="AD3464" s="357"/>
      <c r="AE3464" s="357"/>
      <c r="AF3464" s="357"/>
      <c r="AG3464" s="446"/>
      <c r="AH3464" s="357"/>
      <c r="AI3464" s="357"/>
      <c r="AJ3464" s="357"/>
      <c r="AK3464" s="357"/>
      <c r="AL3464" s="357"/>
      <c r="AM3464" s="357"/>
    </row>
    <row r="3465" spans="5:39" x14ac:dyDescent="0.25">
      <c r="E3465" s="356"/>
      <c r="F3465" s="356"/>
      <c r="G3465" s="356"/>
      <c r="H3465" s="356"/>
      <c r="I3465" s="356"/>
      <c r="J3465" s="357"/>
      <c r="K3465" s="357"/>
      <c r="L3465" s="357"/>
      <c r="M3465" s="357"/>
      <c r="N3465" s="358"/>
      <c r="O3465" s="358"/>
      <c r="P3465" s="358"/>
      <c r="Q3465" s="358"/>
      <c r="R3465" s="358"/>
      <c r="S3465" s="358"/>
      <c r="T3465" s="359"/>
      <c r="U3465" s="360"/>
      <c r="V3465" s="360"/>
      <c r="W3465" s="357"/>
      <c r="X3465" s="357"/>
      <c r="Y3465" s="446"/>
      <c r="Z3465" s="443"/>
      <c r="AA3465" s="446"/>
      <c r="AB3465" s="357"/>
      <c r="AC3465" s="357"/>
      <c r="AD3465" s="357"/>
      <c r="AE3465" s="357"/>
      <c r="AF3465" s="357"/>
      <c r="AG3465" s="446"/>
      <c r="AH3465" s="357"/>
      <c r="AI3465" s="357"/>
      <c r="AJ3465" s="357"/>
      <c r="AK3465" s="357"/>
      <c r="AL3465" s="357"/>
      <c r="AM3465" s="357"/>
    </row>
    <row r="3466" spans="5:39" x14ac:dyDescent="0.25">
      <c r="E3466" s="356"/>
      <c r="F3466" s="356"/>
      <c r="G3466" s="356"/>
      <c r="H3466" s="356"/>
      <c r="I3466" s="356"/>
      <c r="J3466" s="357"/>
      <c r="K3466" s="357"/>
      <c r="L3466" s="357"/>
      <c r="M3466" s="357"/>
      <c r="N3466" s="358"/>
      <c r="O3466" s="358"/>
      <c r="P3466" s="358"/>
      <c r="Q3466" s="358"/>
      <c r="R3466" s="358"/>
      <c r="S3466" s="358"/>
      <c r="T3466" s="359"/>
      <c r="U3466" s="360"/>
      <c r="V3466" s="360"/>
      <c r="W3466" s="357"/>
      <c r="X3466" s="357"/>
      <c r="Y3466" s="446"/>
      <c r="Z3466" s="443"/>
      <c r="AA3466" s="446"/>
      <c r="AB3466" s="357"/>
      <c r="AC3466" s="357"/>
      <c r="AD3466" s="357"/>
      <c r="AE3466" s="357"/>
      <c r="AF3466" s="357"/>
      <c r="AG3466" s="446"/>
      <c r="AH3466" s="357"/>
      <c r="AI3466" s="357"/>
      <c r="AJ3466" s="357"/>
      <c r="AK3466" s="357"/>
      <c r="AL3466" s="357"/>
      <c r="AM3466" s="357"/>
    </row>
    <row r="3467" spans="5:39" x14ac:dyDescent="0.25">
      <c r="E3467" s="356"/>
      <c r="F3467" s="356"/>
      <c r="G3467" s="356"/>
      <c r="H3467" s="356"/>
      <c r="I3467" s="356"/>
      <c r="J3467" s="357"/>
      <c r="K3467" s="357"/>
      <c r="L3467" s="357"/>
      <c r="M3467" s="357"/>
      <c r="N3467" s="358"/>
      <c r="O3467" s="358"/>
      <c r="P3467" s="358"/>
      <c r="Q3467" s="358"/>
      <c r="R3467" s="358"/>
      <c r="S3467" s="358"/>
      <c r="T3467" s="359"/>
      <c r="U3467" s="360"/>
      <c r="V3467" s="360"/>
      <c r="W3467" s="357"/>
      <c r="X3467" s="357"/>
      <c r="Y3467" s="446"/>
      <c r="Z3467" s="443"/>
      <c r="AA3467" s="446"/>
      <c r="AB3467" s="357"/>
      <c r="AC3467" s="357"/>
      <c r="AD3467" s="357"/>
      <c r="AE3467" s="357"/>
      <c r="AF3467" s="357"/>
      <c r="AG3467" s="446"/>
      <c r="AH3467" s="357"/>
      <c r="AI3467" s="357"/>
      <c r="AJ3467" s="357"/>
      <c r="AK3467" s="357"/>
      <c r="AL3467" s="357"/>
      <c r="AM3467" s="357"/>
    </row>
    <row r="3468" spans="5:39" x14ac:dyDescent="0.25">
      <c r="E3468" s="356"/>
      <c r="F3468" s="356"/>
      <c r="G3468" s="356"/>
      <c r="H3468" s="356"/>
      <c r="I3468" s="356"/>
      <c r="J3468" s="357"/>
      <c r="K3468" s="357"/>
      <c r="L3468" s="357"/>
      <c r="M3468" s="357"/>
      <c r="N3468" s="358"/>
      <c r="O3468" s="358"/>
      <c r="P3468" s="358"/>
      <c r="Q3468" s="358"/>
      <c r="R3468" s="358"/>
      <c r="S3468" s="358"/>
      <c r="T3468" s="359"/>
      <c r="U3468" s="360"/>
      <c r="V3468" s="360"/>
      <c r="W3468" s="357"/>
      <c r="X3468" s="357"/>
      <c r="Y3468" s="446"/>
      <c r="Z3468" s="443"/>
      <c r="AA3468" s="446"/>
      <c r="AB3468" s="357"/>
      <c r="AC3468" s="357"/>
      <c r="AD3468" s="357"/>
      <c r="AE3468" s="357"/>
      <c r="AF3468" s="357"/>
      <c r="AG3468" s="446"/>
      <c r="AH3468" s="357"/>
      <c r="AI3468" s="357"/>
      <c r="AJ3468" s="357"/>
      <c r="AK3468" s="357"/>
      <c r="AL3468" s="357"/>
      <c r="AM3468" s="357"/>
    </row>
    <row r="3469" spans="5:39" x14ac:dyDescent="0.25">
      <c r="E3469" s="356"/>
      <c r="F3469" s="356"/>
      <c r="G3469" s="356"/>
      <c r="H3469" s="356"/>
      <c r="I3469" s="356"/>
      <c r="J3469" s="357"/>
      <c r="K3469" s="357"/>
      <c r="L3469" s="357"/>
      <c r="M3469" s="357"/>
      <c r="N3469" s="358"/>
      <c r="O3469" s="358"/>
      <c r="P3469" s="358"/>
      <c r="Q3469" s="358"/>
      <c r="R3469" s="358"/>
      <c r="S3469" s="358"/>
      <c r="T3469" s="359"/>
      <c r="U3469" s="360"/>
      <c r="V3469" s="360"/>
      <c r="W3469" s="357"/>
      <c r="X3469" s="357"/>
      <c r="Y3469" s="446"/>
      <c r="Z3469" s="443"/>
      <c r="AA3469" s="446"/>
      <c r="AB3469" s="357"/>
      <c r="AC3469" s="357"/>
      <c r="AD3469" s="357"/>
      <c r="AE3469" s="357"/>
      <c r="AF3469" s="357"/>
      <c r="AG3469" s="446"/>
      <c r="AH3469" s="357"/>
      <c r="AI3469" s="357"/>
      <c r="AJ3469" s="357"/>
      <c r="AK3469" s="357"/>
      <c r="AL3469" s="357"/>
      <c r="AM3469" s="357"/>
    </row>
    <row r="3470" spans="5:39" x14ac:dyDescent="0.25">
      <c r="E3470" s="356"/>
      <c r="F3470" s="356"/>
      <c r="G3470" s="356"/>
      <c r="H3470" s="356"/>
      <c r="I3470" s="356"/>
      <c r="J3470" s="357"/>
      <c r="K3470" s="357"/>
      <c r="L3470" s="357"/>
      <c r="M3470" s="357"/>
      <c r="N3470" s="358"/>
      <c r="O3470" s="358"/>
      <c r="P3470" s="358"/>
      <c r="Q3470" s="358"/>
      <c r="R3470" s="358"/>
      <c r="S3470" s="358"/>
      <c r="T3470" s="359"/>
      <c r="U3470" s="360"/>
      <c r="V3470" s="360"/>
      <c r="W3470" s="357"/>
      <c r="X3470" s="357"/>
      <c r="Y3470" s="446"/>
      <c r="Z3470" s="443"/>
      <c r="AA3470" s="446"/>
      <c r="AB3470" s="357"/>
      <c r="AC3470" s="357"/>
      <c r="AD3470" s="357"/>
      <c r="AE3470" s="357"/>
      <c r="AF3470" s="357"/>
      <c r="AG3470" s="446"/>
      <c r="AH3470" s="357"/>
      <c r="AI3470" s="357"/>
      <c r="AJ3470" s="357"/>
      <c r="AK3470" s="357"/>
      <c r="AL3470" s="357"/>
      <c r="AM3470" s="357"/>
    </row>
    <row r="3471" spans="5:39" x14ac:dyDescent="0.25">
      <c r="E3471" s="356"/>
      <c r="F3471" s="356"/>
      <c r="G3471" s="356"/>
      <c r="H3471" s="356"/>
      <c r="I3471" s="356"/>
      <c r="J3471" s="357"/>
      <c r="K3471" s="357"/>
      <c r="L3471" s="357"/>
      <c r="M3471" s="357"/>
      <c r="N3471" s="358"/>
      <c r="O3471" s="358"/>
      <c r="P3471" s="358"/>
      <c r="Q3471" s="358"/>
      <c r="R3471" s="358"/>
      <c r="S3471" s="358"/>
      <c r="T3471" s="359"/>
      <c r="U3471" s="360"/>
      <c r="V3471" s="360"/>
      <c r="W3471" s="357"/>
      <c r="X3471" s="357"/>
      <c r="Y3471" s="446"/>
      <c r="Z3471" s="443"/>
      <c r="AA3471" s="446"/>
      <c r="AB3471" s="357"/>
      <c r="AC3471" s="357"/>
      <c r="AD3471" s="357"/>
      <c r="AE3471" s="357"/>
      <c r="AF3471" s="357"/>
      <c r="AG3471" s="446"/>
      <c r="AH3471" s="357"/>
      <c r="AI3471" s="357"/>
      <c r="AJ3471" s="357"/>
      <c r="AK3471" s="357"/>
      <c r="AL3471" s="357"/>
      <c r="AM3471" s="357"/>
    </row>
    <row r="3472" spans="5:39" x14ac:dyDescent="0.25">
      <c r="E3472" s="356"/>
      <c r="F3472" s="356"/>
      <c r="G3472" s="356"/>
      <c r="H3472" s="356"/>
      <c r="I3472" s="356"/>
      <c r="J3472" s="357"/>
      <c r="K3472" s="357"/>
      <c r="L3472" s="357"/>
      <c r="M3472" s="357"/>
      <c r="N3472" s="358"/>
      <c r="O3472" s="358"/>
      <c r="P3472" s="358"/>
      <c r="Q3472" s="358"/>
      <c r="R3472" s="358"/>
      <c r="S3472" s="358"/>
      <c r="T3472" s="359"/>
      <c r="U3472" s="360"/>
      <c r="V3472" s="360"/>
      <c r="W3472" s="357"/>
      <c r="X3472" s="357"/>
      <c r="Y3472" s="446"/>
      <c r="Z3472" s="443"/>
      <c r="AA3472" s="446"/>
      <c r="AB3472" s="357"/>
      <c r="AC3472" s="357"/>
      <c r="AD3472" s="357"/>
      <c r="AE3472" s="357"/>
      <c r="AF3472" s="357"/>
      <c r="AG3472" s="446"/>
      <c r="AH3472" s="357"/>
      <c r="AI3472" s="357"/>
      <c r="AJ3472" s="357"/>
      <c r="AK3472" s="357"/>
      <c r="AL3472" s="357"/>
      <c r="AM3472" s="357"/>
    </row>
    <row r="3473" spans="5:39" x14ac:dyDescent="0.25">
      <c r="E3473" s="356"/>
      <c r="F3473" s="356"/>
      <c r="G3473" s="356"/>
      <c r="H3473" s="356"/>
      <c r="I3473" s="356"/>
      <c r="J3473" s="357"/>
      <c r="K3473" s="357"/>
      <c r="L3473" s="357"/>
      <c r="M3473" s="357"/>
      <c r="N3473" s="358"/>
      <c r="O3473" s="358"/>
      <c r="P3473" s="358"/>
      <c r="Q3473" s="358"/>
      <c r="R3473" s="358"/>
      <c r="S3473" s="358"/>
      <c r="T3473" s="359"/>
      <c r="U3473" s="360"/>
      <c r="V3473" s="360"/>
      <c r="W3473" s="357"/>
      <c r="X3473" s="357"/>
      <c r="Y3473" s="446"/>
      <c r="Z3473" s="443"/>
      <c r="AA3473" s="446"/>
      <c r="AB3473" s="357"/>
      <c r="AC3473" s="357"/>
      <c r="AD3473" s="357"/>
      <c r="AE3473" s="357"/>
      <c r="AF3473" s="357"/>
      <c r="AG3473" s="446"/>
      <c r="AH3473" s="357"/>
      <c r="AI3473" s="357"/>
      <c r="AJ3473" s="357"/>
      <c r="AK3473" s="357"/>
      <c r="AL3473" s="357"/>
      <c r="AM3473" s="357"/>
    </row>
    <row r="3474" spans="5:39" x14ac:dyDescent="0.25">
      <c r="E3474" s="356"/>
      <c r="F3474" s="356"/>
      <c r="G3474" s="356"/>
      <c r="H3474" s="356"/>
      <c r="I3474" s="356"/>
      <c r="J3474" s="357"/>
      <c r="K3474" s="357"/>
      <c r="L3474" s="357"/>
      <c r="M3474" s="357"/>
      <c r="N3474" s="358"/>
      <c r="O3474" s="358"/>
      <c r="P3474" s="358"/>
      <c r="Q3474" s="358"/>
      <c r="R3474" s="358"/>
      <c r="S3474" s="358"/>
      <c r="T3474" s="359"/>
      <c r="U3474" s="360"/>
      <c r="V3474" s="360"/>
      <c r="W3474" s="357"/>
      <c r="X3474" s="357"/>
      <c r="Y3474" s="446"/>
      <c r="Z3474" s="443"/>
      <c r="AA3474" s="446"/>
      <c r="AB3474" s="357"/>
      <c r="AC3474" s="357"/>
      <c r="AD3474" s="357"/>
      <c r="AE3474" s="357"/>
      <c r="AF3474" s="357"/>
      <c r="AG3474" s="446"/>
      <c r="AH3474" s="357"/>
      <c r="AI3474" s="357"/>
      <c r="AJ3474" s="357"/>
      <c r="AK3474" s="357"/>
      <c r="AL3474" s="357"/>
      <c r="AM3474" s="357"/>
    </row>
    <row r="3475" spans="5:39" x14ac:dyDescent="0.25">
      <c r="E3475" s="356"/>
      <c r="F3475" s="356"/>
      <c r="G3475" s="356"/>
      <c r="H3475" s="356"/>
      <c r="I3475" s="356"/>
      <c r="J3475" s="357"/>
      <c r="K3475" s="357"/>
      <c r="L3475" s="357"/>
      <c r="M3475" s="357"/>
      <c r="N3475" s="358"/>
      <c r="O3475" s="358"/>
      <c r="P3475" s="358"/>
      <c r="Q3475" s="358"/>
      <c r="R3475" s="358"/>
      <c r="S3475" s="358"/>
      <c r="T3475" s="359"/>
      <c r="U3475" s="360"/>
      <c r="V3475" s="360"/>
      <c r="W3475" s="357"/>
      <c r="X3475" s="357"/>
      <c r="Y3475" s="446"/>
      <c r="Z3475" s="443"/>
      <c r="AA3475" s="446"/>
      <c r="AB3475" s="357"/>
      <c r="AC3475" s="357"/>
      <c r="AD3475" s="357"/>
      <c r="AE3475" s="357"/>
      <c r="AF3475" s="357"/>
      <c r="AG3475" s="446"/>
      <c r="AH3475" s="357"/>
      <c r="AI3475" s="357"/>
      <c r="AJ3475" s="357"/>
      <c r="AK3475" s="357"/>
      <c r="AL3475" s="357"/>
      <c r="AM3475" s="357"/>
    </row>
    <row r="3476" spans="5:39" x14ac:dyDescent="0.25">
      <c r="E3476" s="356"/>
      <c r="F3476" s="356"/>
      <c r="G3476" s="356"/>
      <c r="H3476" s="356"/>
      <c r="I3476" s="356"/>
      <c r="J3476" s="357"/>
      <c r="K3476" s="357"/>
      <c r="L3476" s="357"/>
      <c r="M3476" s="357"/>
      <c r="N3476" s="358"/>
      <c r="O3476" s="358"/>
      <c r="P3476" s="358"/>
      <c r="Q3476" s="358"/>
      <c r="R3476" s="358"/>
      <c r="S3476" s="358"/>
      <c r="T3476" s="359"/>
      <c r="U3476" s="360"/>
      <c r="V3476" s="360"/>
      <c r="W3476" s="357"/>
      <c r="X3476" s="357"/>
      <c r="Y3476" s="446"/>
      <c r="Z3476" s="443"/>
      <c r="AA3476" s="446"/>
      <c r="AB3476" s="357"/>
      <c r="AC3476" s="357"/>
      <c r="AD3476" s="357"/>
      <c r="AE3476" s="357"/>
      <c r="AF3476" s="357"/>
      <c r="AG3476" s="446"/>
      <c r="AH3476" s="357"/>
      <c r="AI3476" s="357"/>
      <c r="AJ3476" s="357"/>
      <c r="AK3476" s="357"/>
      <c r="AL3476" s="357"/>
      <c r="AM3476" s="357"/>
    </row>
    <row r="3477" spans="5:39" x14ac:dyDescent="0.25">
      <c r="E3477" s="356"/>
      <c r="F3477" s="356"/>
      <c r="G3477" s="356"/>
      <c r="H3477" s="356"/>
      <c r="I3477" s="356"/>
      <c r="J3477" s="357"/>
      <c r="K3477" s="357"/>
      <c r="L3477" s="357"/>
      <c r="M3477" s="357"/>
      <c r="N3477" s="358"/>
      <c r="O3477" s="358"/>
      <c r="P3477" s="358"/>
      <c r="Q3477" s="358"/>
      <c r="R3477" s="358"/>
      <c r="S3477" s="358"/>
      <c r="T3477" s="359"/>
      <c r="U3477" s="360"/>
      <c r="V3477" s="360"/>
      <c r="W3477" s="357"/>
      <c r="X3477" s="357"/>
      <c r="Y3477" s="446"/>
      <c r="Z3477" s="443"/>
      <c r="AA3477" s="446"/>
      <c r="AB3477" s="357"/>
      <c r="AC3477" s="357"/>
      <c r="AD3477" s="357"/>
      <c r="AE3477" s="357"/>
      <c r="AF3477" s="357"/>
      <c r="AG3477" s="446"/>
      <c r="AH3477" s="357"/>
      <c r="AI3477" s="357"/>
      <c r="AJ3477" s="357"/>
      <c r="AK3477" s="357"/>
      <c r="AL3477" s="357"/>
      <c r="AM3477" s="357"/>
    </row>
    <row r="3478" spans="5:39" x14ac:dyDescent="0.25">
      <c r="E3478" s="356"/>
      <c r="F3478" s="356"/>
      <c r="G3478" s="356"/>
      <c r="H3478" s="356"/>
      <c r="I3478" s="356"/>
      <c r="J3478" s="357"/>
      <c r="K3478" s="357"/>
      <c r="L3478" s="357"/>
      <c r="M3478" s="357"/>
      <c r="N3478" s="358"/>
      <c r="O3478" s="358"/>
      <c r="P3478" s="358"/>
      <c r="Q3478" s="358"/>
      <c r="R3478" s="358"/>
      <c r="S3478" s="358"/>
      <c r="T3478" s="359"/>
      <c r="U3478" s="360"/>
      <c r="V3478" s="360"/>
      <c r="W3478" s="357"/>
      <c r="X3478" s="357"/>
      <c r="Y3478" s="446"/>
      <c r="Z3478" s="443"/>
      <c r="AA3478" s="446"/>
      <c r="AB3478" s="357"/>
      <c r="AC3478" s="357"/>
      <c r="AD3478" s="357"/>
      <c r="AE3478" s="357"/>
      <c r="AF3478" s="357"/>
      <c r="AG3478" s="446"/>
      <c r="AH3478" s="357"/>
      <c r="AI3478" s="357"/>
      <c r="AJ3478" s="357"/>
      <c r="AK3478" s="357"/>
      <c r="AL3478" s="357"/>
      <c r="AM3478" s="357"/>
    </row>
    <row r="3479" spans="5:39" x14ac:dyDescent="0.25">
      <c r="E3479" s="356"/>
      <c r="F3479" s="356"/>
      <c r="G3479" s="356"/>
      <c r="H3479" s="356"/>
      <c r="I3479" s="356"/>
      <c r="J3479" s="357"/>
      <c r="K3479" s="357"/>
      <c r="L3479" s="357"/>
      <c r="M3479" s="357"/>
      <c r="N3479" s="358"/>
      <c r="O3479" s="358"/>
      <c r="P3479" s="358"/>
      <c r="Q3479" s="358"/>
      <c r="R3479" s="358"/>
      <c r="S3479" s="358"/>
      <c r="T3479" s="359"/>
      <c r="U3479" s="360"/>
      <c r="V3479" s="360"/>
      <c r="W3479" s="357"/>
      <c r="X3479" s="357"/>
      <c r="Y3479" s="446"/>
      <c r="Z3479" s="443"/>
      <c r="AA3479" s="446"/>
      <c r="AB3479" s="357"/>
      <c r="AC3479" s="357"/>
      <c r="AD3479" s="357"/>
      <c r="AE3479" s="357"/>
      <c r="AF3479" s="357"/>
      <c r="AG3479" s="446"/>
      <c r="AH3479" s="357"/>
      <c r="AI3479" s="357"/>
      <c r="AJ3479" s="357"/>
      <c r="AK3479" s="357"/>
      <c r="AL3479" s="357"/>
      <c r="AM3479" s="357"/>
    </row>
    <row r="3480" spans="5:39" x14ac:dyDescent="0.25">
      <c r="E3480" s="356"/>
      <c r="F3480" s="356"/>
      <c r="G3480" s="356"/>
      <c r="H3480" s="356"/>
      <c r="I3480" s="356"/>
      <c r="J3480" s="357"/>
      <c r="K3480" s="357"/>
      <c r="L3480" s="357"/>
      <c r="M3480" s="357"/>
      <c r="N3480" s="358"/>
      <c r="O3480" s="358"/>
      <c r="P3480" s="358"/>
      <c r="Q3480" s="358"/>
      <c r="R3480" s="358"/>
      <c r="S3480" s="358"/>
      <c r="T3480" s="359"/>
      <c r="U3480" s="360"/>
      <c r="V3480" s="360"/>
      <c r="W3480" s="357"/>
      <c r="X3480" s="357"/>
      <c r="Y3480" s="446"/>
      <c r="Z3480" s="443"/>
      <c r="AA3480" s="446"/>
      <c r="AB3480" s="357"/>
      <c r="AC3480" s="357"/>
      <c r="AD3480" s="357"/>
      <c r="AE3480" s="357"/>
      <c r="AF3480" s="357"/>
      <c r="AG3480" s="446"/>
      <c r="AH3480" s="357"/>
      <c r="AI3480" s="357"/>
      <c r="AJ3480" s="357"/>
      <c r="AK3480" s="357"/>
      <c r="AL3480" s="357"/>
      <c r="AM3480" s="357"/>
    </row>
    <row r="3481" spans="5:39" x14ac:dyDescent="0.25">
      <c r="E3481" s="356"/>
      <c r="F3481" s="356"/>
      <c r="G3481" s="356"/>
      <c r="H3481" s="356"/>
      <c r="I3481" s="356"/>
      <c r="J3481" s="357"/>
      <c r="K3481" s="357"/>
      <c r="L3481" s="357"/>
      <c r="M3481" s="357"/>
      <c r="N3481" s="358"/>
      <c r="O3481" s="358"/>
      <c r="P3481" s="358"/>
      <c r="Q3481" s="358"/>
      <c r="R3481" s="358"/>
      <c r="S3481" s="358"/>
      <c r="T3481" s="359"/>
      <c r="U3481" s="360"/>
      <c r="V3481" s="360"/>
      <c r="W3481" s="357"/>
      <c r="X3481" s="357"/>
      <c r="Y3481" s="446"/>
      <c r="Z3481" s="443"/>
      <c r="AA3481" s="446"/>
      <c r="AB3481" s="357"/>
      <c r="AC3481" s="357"/>
      <c r="AD3481" s="357"/>
      <c r="AE3481" s="357"/>
      <c r="AF3481" s="357"/>
      <c r="AG3481" s="446"/>
      <c r="AH3481" s="357"/>
      <c r="AI3481" s="357"/>
      <c r="AJ3481" s="357"/>
      <c r="AK3481" s="357"/>
      <c r="AL3481" s="357"/>
      <c r="AM3481" s="357"/>
    </row>
    <row r="3482" spans="5:39" x14ac:dyDescent="0.25">
      <c r="E3482" s="356"/>
      <c r="F3482" s="356"/>
      <c r="G3482" s="356"/>
      <c r="H3482" s="356"/>
      <c r="I3482" s="356"/>
      <c r="J3482" s="357"/>
      <c r="K3482" s="357"/>
      <c r="L3482" s="357"/>
      <c r="M3482" s="357"/>
      <c r="N3482" s="358"/>
      <c r="O3482" s="358"/>
      <c r="P3482" s="358"/>
      <c r="Q3482" s="358"/>
      <c r="R3482" s="358"/>
      <c r="S3482" s="358"/>
      <c r="T3482" s="359"/>
      <c r="U3482" s="360"/>
      <c r="V3482" s="360"/>
      <c r="W3482" s="357"/>
      <c r="X3482" s="357"/>
      <c r="Y3482" s="446"/>
      <c r="Z3482" s="443"/>
      <c r="AA3482" s="446"/>
      <c r="AB3482" s="357"/>
      <c r="AC3482" s="357"/>
      <c r="AD3482" s="357"/>
      <c r="AE3482" s="357"/>
      <c r="AF3482" s="357"/>
      <c r="AG3482" s="446"/>
      <c r="AH3482" s="357"/>
      <c r="AI3482" s="357"/>
      <c r="AJ3482" s="357"/>
      <c r="AK3482" s="357"/>
      <c r="AL3482" s="357"/>
      <c r="AM3482" s="357"/>
    </row>
    <row r="3483" spans="5:39" x14ac:dyDescent="0.25">
      <c r="E3483" s="356"/>
      <c r="F3483" s="356"/>
      <c r="G3483" s="356"/>
      <c r="H3483" s="356"/>
      <c r="I3483" s="356"/>
      <c r="J3483" s="357"/>
      <c r="K3483" s="357"/>
      <c r="L3483" s="357"/>
      <c r="M3483" s="357"/>
      <c r="N3483" s="358"/>
      <c r="O3483" s="358"/>
      <c r="P3483" s="358"/>
      <c r="Q3483" s="358"/>
      <c r="R3483" s="358"/>
      <c r="S3483" s="358"/>
      <c r="T3483" s="359"/>
      <c r="U3483" s="360"/>
      <c r="V3483" s="360"/>
      <c r="W3483" s="357"/>
      <c r="X3483" s="357"/>
      <c r="Y3483" s="446"/>
      <c r="Z3483" s="443"/>
      <c r="AA3483" s="446"/>
      <c r="AB3483" s="357"/>
      <c r="AC3483" s="357"/>
      <c r="AD3483" s="357"/>
      <c r="AE3483" s="357"/>
      <c r="AF3483" s="357"/>
      <c r="AG3483" s="446"/>
      <c r="AH3483" s="357"/>
      <c r="AI3483" s="357"/>
      <c r="AJ3483" s="357"/>
      <c r="AK3483" s="357"/>
      <c r="AL3483" s="357"/>
      <c r="AM3483" s="357"/>
    </row>
    <row r="3484" spans="5:39" x14ac:dyDescent="0.25">
      <c r="E3484" s="356"/>
      <c r="F3484" s="356"/>
      <c r="G3484" s="356"/>
      <c r="H3484" s="356"/>
      <c r="I3484" s="356"/>
      <c r="J3484" s="357"/>
      <c r="K3484" s="357"/>
      <c r="L3484" s="357"/>
      <c r="M3484" s="357"/>
      <c r="N3484" s="358"/>
      <c r="O3484" s="358"/>
      <c r="P3484" s="358"/>
      <c r="Q3484" s="358"/>
      <c r="R3484" s="358"/>
      <c r="S3484" s="358"/>
      <c r="T3484" s="359"/>
      <c r="U3484" s="360"/>
      <c r="V3484" s="360"/>
      <c r="W3484" s="357"/>
      <c r="X3484" s="357"/>
      <c r="Y3484" s="446"/>
      <c r="Z3484" s="443"/>
      <c r="AA3484" s="446"/>
      <c r="AB3484" s="357"/>
      <c r="AC3484" s="357"/>
      <c r="AD3484" s="357"/>
      <c r="AE3484" s="357"/>
      <c r="AF3484" s="357"/>
      <c r="AG3484" s="446"/>
      <c r="AH3484" s="357"/>
      <c r="AI3484" s="357"/>
      <c r="AJ3484" s="357"/>
      <c r="AK3484" s="357"/>
      <c r="AL3484" s="357"/>
      <c r="AM3484" s="357"/>
    </row>
    <row r="3485" spans="5:39" x14ac:dyDescent="0.25">
      <c r="E3485" s="356"/>
      <c r="F3485" s="356"/>
      <c r="G3485" s="356"/>
      <c r="H3485" s="356"/>
      <c r="I3485" s="356"/>
      <c r="J3485" s="357"/>
      <c r="K3485" s="357"/>
      <c r="L3485" s="357"/>
      <c r="M3485" s="357"/>
      <c r="N3485" s="358"/>
      <c r="O3485" s="358"/>
      <c r="P3485" s="358"/>
      <c r="Q3485" s="358"/>
      <c r="R3485" s="358"/>
      <c r="S3485" s="358"/>
      <c r="T3485" s="359"/>
      <c r="U3485" s="360"/>
      <c r="V3485" s="360"/>
      <c r="W3485" s="357"/>
      <c r="X3485" s="357"/>
      <c r="Y3485" s="446"/>
      <c r="Z3485" s="443"/>
      <c r="AA3485" s="446"/>
      <c r="AB3485" s="357"/>
      <c r="AC3485" s="357"/>
      <c r="AD3485" s="357"/>
      <c r="AE3485" s="357"/>
      <c r="AF3485" s="357"/>
      <c r="AG3485" s="446"/>
      <c r="AH3485" s="357"/>
      <c r="AI3485" s="357"/>
      <c r="AJ3485" s="357"/>
      <c r="AK3485" s="357"/>
      <c r="AL3485" s="357"/>
      <c r="AM3485" s="357"/>
    </row>
    <row r="3486" spans="5:39" x14ac:dyDescent="0.25">
      <c r="E3486" s="356"/>
      <c r="F3486" s="356"/>
      <c r="G3486" s="356"/>
      <c r="H3486" s="356"/>
      <c r="I3486" s="356"/>
      <c r="J3486" s="357"/>
      <c r="K3486" s="357"/>
      <c r="L3486" s="357"/>
      <c r="M3486" s="357"/>
      <c r="N3486" s="358"/>
      <c r="O3486" s="358"/>
      <c r="P3486" s="358"/>
      <c r="Q3486" s="358"/>
      <c r="R3486" s="358"/>
      <c r="S3486" s="358"/>
      <c r="T3486" s="359"/>
      <c r="U3486" s="360"/>
      <c r="V3486" s="360"/>
      <c r="W3486" s="357"/>
      <c r="X3486" s="357"/>
      <c r="Y3486" s="446"/>
      <c r="Z3486" s="443"/>
      <c r="AA3486" s="446"/>
      <c r="AB3486" s="357"/>
      <c r="AC3486" s="357"/>
      <c r="AD3486" s="357"/>
      <c r="AE3486" s="357"/>
      <c r="AF3486" s="357"/>
      <c r="AG3486" s="446"/>
      <c r="AH3486" s="357"/>
      <c r="AI3486" s="357"/>
      <c r="AJ3486" s="357"/>
      <c r="AK3486" s="357"/>
      <c r="AL3486" s="357"/>
      <c r="AM3486" s="357"/>
    </row>
    <row r="3487" spans="5:39" x14ac:dyDescent="0.25">
      <c r="E3487" s="356"/>
      <c r="F3487" s="356"/>
      <c r="G3487" s="356"/>
      <c r="H3487" s="356"/>
      <c r="I3487" s="356"/>
      <c r="J3487" s="357"/>
      <c r="K3487" s="357"/>
      <c r="L3487" s="357"/>
      <c r="M3487" s="357"/>
      <c r="N3487" s="358"/>
      <c r="O3487" s="358"/>
      <c r="P3487" s="358"/>
      <c r="Q3487" s="358"/>
      <c r="R3487" s="358"/>
      <c r="S3487" s="358"/>
      <c r="T3487" s="359"/>
      <c r="U3487" s="360"/>
      <c r="V3487" s="360"/>
      <c r="W3487" s="357"/>
      <c r="X3487" s="357"/>
      <c r="Y3487" s="446"/>
      <c r="Z3487" s="443"/>
      <c r="AA3487" s="446"/>
      <c r="AB3487" s="357"/>
      <c r="AC3487" s="357"/>
      <c r="AD3487" s="357"/>
      <c r="AE3487" s="357"/>
      <c r="AF3487" s="357"/>
      <c r="AG3487" s="446"/>
      <c r="AH3487" s="357"/>
      <c r="AI3487" s="357"/>
      <c r="AJ3487" s="357"/>
      <c r="AK3487" s="357"/>
      <c r="AL3487" s="357"/>
      <c r="AM3487" s="357"/>
    </row>
    <row r="3488" spans="5:39" x14ac:dyDescent="0.25">
      <c r="E3488" s="356"/>
      <c r="F3488" s="356"/>
      <c r="G3488" s="356"/>
      <c r="H3488" s="356"/>
      <c r="I3488" s="356"/>
      <c r="J3488" s="357"/>
      <c r="K3488" s="357"/>
      <c r="L3488" s="357"/>
      <c r="M3488" s="357"/>
      <c r="N3488" s="358"/>
      <c r="O3488" s="358"/>
      <c r="P3488" s="358"/>
      <c r="Q3488" s="358"/>
      <c r="R3488" s="358"/>
      <c r="S3488" s="358"/>
      <c r="T3488" s="359"/>
      <c r="U3488" s="360"/>
      <c r="V3488" s="360"/>
      <c r="W3488" s="357"/>
      <c r="X3488" s="357"/>
      <c r="Y3488" s="446"/>
      <c r="Z3488" s="443"/>
      <c r="AA3488" s="446"/>
      <c r="AB3488" s="357"/>
      <c r="AC3488" s="357"/>
      <c r="AD3488" s="357"/>
      <c r="AE3488" s="357"/>
      <c r="AF3488" s="357"/>
      <c r="AG3488" s="446"/>
      <c r="AH3488" s="357"/>
      <c r="AI3488" s="357"/>
      <c r="AJ3488" s="357"/>
      <c r="AK3488" s="357"/>
      <c r="AL3488" s="357"/>
      <c r="AM3488" s="357"/>
    </row>
    <row r="3489" spans="5:39" x14ac:dyDescent="0.25">
      <c r="E3489" s="356"/>
      <c r="F3489" s="356"/>
      <c r="G3489" s="356"/>
      <c r="H3489" s="356"/>
      <c r="I3489" s="356"/>
      <c r="J3489" s="357"/>
      <c r="K3489" s="357"/>
      <c r="L3489" s="357"/>
      <c r="M3489" s="357"/>
      <c r="N3489" s="358"/>
      <c r="O3489" s="358"/>
      <c r="P3489" s="358"/>
      <c r="Q3489" s="358"/>
      <c r="R3489" s="358"/>
      <c r="S3489" s="358"/>
      <c r="T3489" s="359"/>
      <c r="U3489" s="360"/>
      <c r="V3489" s="360"/>
      <c r="W3489" s="357"/>
      <c r="X3489" s="357"/>
      <c r="Y3489" s="446"/>
      <c r="Z3489" s="443"/>
      <c r="AA3489" s="446"/>
      <c r="AB3489" s="357"/>
      <c r="AC3489" s="357"/>
      <c r="AD3489" s="357"/>
      <c r="AE3489" s="357"/>
      <c r="AF3489" s="357"/>
      <c r="AG3489" s="446"/>
      <c r="AH3489" s="357"/>
      <c r="AI3489" s="357"/>
      <c r="AJ3489" s="357"/>
      <c r="AK3489" s="357"/>
      <c r="AL3489" s="357"/>
      <c r="AM3489" s="357"/>
    </row>
    <row r="3490" spans="5:39" x14ac:dyDescent="0.25">
      <c r="E3490" s="356"/>
      <c r="F3490" s="356"/>
      <c r="G3490" s="356"/>
      <c r="H3490" s="356"/>
      <c r="I3490" s="356"/>
      <c r="J3490" s="357"/>
      <c r="K3490" s="357"/>
      <c r="L3490" s="357"/>
      <c r="M3490" s="357"/>
      <c r="N3490" s="358"/>
      <c r="O3490" s="358"/>
      <c r="P3490" s="358"/>
      <c r="Q3490" s="358"/>
      <c r="R3490" s="358"/>
      <c r="S3490" s="358"/>
      <c r="T3490" s="359"/>
      <c r="U3490" s="360"/>
      <c r="V3490" s="360"/>
      <c r="W3490" s="357"/>
      <c r="X3490" s="357"/>
      <c r="Y3490" s="446"/>
      <c r="Z3490" s="443"/>
      <c r="AA3490" s="446"/>
      <c r="AB3490" s="357"/>
      <c r="AC3490" s="357"/>
      <c r="AD3490" s="357"/>
      <c r="AE3490" s="357"/>
      <c r="AF3490" s="357"/>
      <c r="AG3490" s="446"/>
      <c r="AH3490" s="357"/>
      <c r="AI3490" s="357"/>
      <c r="AJ3490" s="357"/>
      <c r="AK3490" s="357"/>
      <c r="AL3490" s="357"/>
      <c r="AM3490" s="357"/>
    </row>
    <row r="3491" spans="5:39" x14ac:dyDescent="0.25">
      <c r="E3491" s="356"/>
      <c r="F3491" s="356"/>
      <c r="G3491" s="356"/>
      <c r="H3491" s="356"/>
      <c r="I3491" s="356"/>
      <c r="J3491" s="357"/>
      <c r="K3491" s="357"/>
      <c r="L3491" s="357"/>
      <c r="M3491" s="357"/>
      <c r="N3491" s="358"/>
      <c r="O3491" s="358"/>
      <c r="P3491" s="358"/>
      <c r="Q3491" s="358"/>
      <c r="R3491" s="358"/>
      <c r="S3491" s="358"/>
      <c r="T3491" s="359"/>
      <c r="U3491" s="360"/>
      <c r="V3491" s="360"/>
      <c r="W3491" s="357"/>
      <c r="X3491" s="357"/>
      <c r="Y3491" s="446"/>
      <c r="Z3491" s="443"/>
      <c r="AA3491" s="446"/>
      <c r="AB3491" s="357"/>
      <c r="AC3491" s="357"/>
      <c r="AD3491" s="357"/>
      <c r="AE3491" s="357"/>
      <c r="AF3491" s="357"/>
      <c r="AG3491" s="446"/>
      <c r="AH3491" s="357"/>
      <c r="AI3491" s="357"/>
      <c r="AJ3491" s="357"/>
      <c r="AK3491" s="357"/>
      <c r="AL3491" s="357"/>
      <c r="AM3491" s="357"/>
    </row>
    <row r="3492" spans="5:39" x14ac:dyDescent="0.25">
      <c r="E3492" s="356"/>
      <c r="F3492" s="356"/>
      <c r="G3492" s="356"/>
      <c r="H3492" s="356"/>
      <c r="I3492" s="356"/>
      <c r="J3492" s="357"/>
      <c r="K3492" s="357"/>
      <c r="L3492" s="357"/>
      <c r="M3492" s="357"/>
      <c r="N3492" s="358"/>
      <c r="O3492" s="358"/>
      <c r="P3492" s="358"/>
      <c r="Q3492" s="358"/>
      <c r="R3492" s="358"/>
      <c r="S3492" s="358"/>
      <c r="T3492" s="359"/>
      <c r="U3492" s="360"/>
      <c r="V3492" s="360"/>
      <c r="W3492" s="357"/>
      <c r="X3492" s="357"/>
      <c r="Y3492" s="446"/>
      <c r="Z3492" s="443"/>
      <c r="AA3492" s="446"/>
      <c r="AB3492" s="357"/>
      <c r="AC3492" s="357"/>
      <c r="AD3492" s="357"/>
      <c r="AE3492" s="357"/>
      <c r="AF3492" s="357"/>
      <c r="AG3492" s="446"/>
      <c r="AH3492" s="357"/>
      <c r="AI3492" s="357"/>
      <c r="AJ3492" s="357"/>
      <c r="AK3492" s="357"/>
      <c r="AL3492" s="357"/>
      <c r="AM3492" s="357"/>
    </row>
    <row r="3493" spans="5:39" x14ac:dyDescent="0.25">
      <c r="E3493" s="356"/>
      <c r="F3493" s="356"/>
      <c r="G3493" s="356"/>
      <c r="H3493" s="356"/>
      <c r="I3493" s="356"/>
      <c r="J3493" s="357"/>
      <c r="K3493" s="357"/>
      <c r="L3493" s="357"/>
      <c r="M3493" s="357"/>
      <c r="N3493" s="358"/>
      <c r="O3493" s="358"/>
      <c r="P3493" s="358"/>
      <c r="Q3493" s="358"/>
      <c r="R3493" s="358"/>
      <c r="S3493" s="358"/>
      <c r="T3493" s="359"/>
      <c r="U3493" s="360"/>
      <c r="V3493" s="360"/>
      <c r="W3493" s="357"/>
      <c r="X3493" s="357"/>
      <c r="Y3493" s="446"/>
      <c r="Z3493" s="443"/>
      <c r="AA3493" s="446"/>
      <c r="AB3493" s="357"/>
      <c r="AC3493" s="357"/>
      <c r="AD3493" s="357"/>
      <c r="AE3493" s="357"/>
      <c r="AF3493" s="357"/>
      <c r="AG3493" s="446"/>
      <c r="AH3493" s="357"/>
      <c r="AI3493" s="357"/>
      <c r="AJ3493" s="357"/>
      <c r="AK3493" s="357"/>
      <c r="AL3493" s="357"/>
      <c r="AM3493" s="357"/>
    </row>
    <row r="3494" spans="5:39" x14ac:dyDescent="0.25">
      <c r="E3494" s="356"/>
      <c r="F3494" s="356"/>
      <c r="G3494" s="356"/>
      <c r="H3494" s="356"/>
      <c r="I3494" s="356"/>
      <c r="J3494" s="357"/>
      <c r="K3494" s="357"/>
      <c r="L3494" s="357"/>
      <c r="M3494" s="357"/>
      <c r="N3494" s="358"/>
      <c r="O3494" s="358"/>
      <c r="P3494" s="358"/>
      <c r="Q3494" s="358"/>
      <c r="R3494" s="358"/>
      <c r="S3494" s="358"/>
      <c r="T3494" s="359"/>
      <c r="U3494" s="360"/>
      <c r="V3494" s="360"/>
      <c r="W3494" s="357"/>
      <c r="X3494" s="357"/>
      <c r="Y3494" s="446"/>
      <c r="Z3494" s="443"/>
      <c r="AA3494" s="446"/>
      <c r="AB3494" s="357"/>
      <c r="AC3494" s="357"/>
      <c r="AD3494" s="357"/>
      <c r="AE3494" s="357"/>
      <c r="AF3494" s="357"/>
      <c r="AG3494" s="446"/>
      <c r="AH3494" s="357"/>
      <c r="AI3494" s="357"/>
      <c r="AJ3494" s="357"/>
      <c r="AK3494" s="357"/>
      <c r="AL3494" s="357"/>
      <c r="AM3494" s="357"/>
    </row>
    <row r="3495" spans="5:39" x14ac:dyDescent="0.25">
      <c r="E3495" s="356"/>
      <c r="F3495" s="356"/>
      <c r="G3495" s="356"/>
      <c r="H3495" s="356"/>
      <c r="I3495" s="356"/>
      <c r="J3495" s="357"/>
      <c r="K3495" s="357"/>
      <c r="L3495" s="357"/>
      <c r="M3495" s="357"/>
      <c r="N3495" s="358"/>
      <c r="O3495" s="358"/>
      <c r="P3495" s="358"/>
      <c r="Q3495" s="358"/>
      <c r="R3495" s="358"/>
      <c r="S3495" s="358"/>
      <c r="T3495" s="359"/>
      <c r="U3495" s="360"/>
      <c r="V3495" s="360"/>
      <c r="W3495" s="357"/>
      <c r="X3495" s="357"/>
      <c r="Y3495" s="446"/>
      <c r="Z3495" s="443"/>
      <c r="AA3495" s="446"/>
      <c r="AB3495" s="357"/>
      <c r="AC3495" s="357"/>
      <c r="AD3495" s="357"/>
      <c r="AE3495" s="357"/>
      <c r="AF3495" s="357"/>
      <c r="AG3495" s="446"/>
      <c r="AH3495" s="357"/>
      <c r="AI3495" s="357"/>
      <c r="AJ3495" s="357"/>
      <c r="AK3495" s="357"/>
      <c r="AL3495" s="357"/>
      <c r="AM3495" s="357"/>
    </row>
    <row r="3496" spans="5:39" x14ac:dyDescent="0.25">
      <c r="E3496" s="356"/>
      <c r="F3496" s="356"/>
      <c r="G3496" s="356"/>
      <c r="H3496" s="356"/>
      <c r="I3496" s="356"/>
      <c r="J3496" s="357"/>
      <c r="K3496" s="357"/>
      <c r="L3496" s="357"/>
      <c r="M3496" s="357"/>
      <c r="N3496" s="358"/>
      <c r="O3496" s="358"/>
      <c r="P3496" s="358"/>
      <c r="Q3496" s="358"/>
      <c r="R3496" s="358"/>
      <c r="S3496" s="358"/>
      <c r="T3496" s="359"/>
      <c r="U3496" s="360"/>
      <c r="V3496" s="360"/>
      <c r="W3496" s="357"/>
      <c r="X3496" s="357"/>
      <c r="Y3496" s="446"/>
      <c r="Z3496" s="443"/>
      <c r="AA3496" s="446"/>
      <c r="AB3496" s="357"/>
      <c r="AC3496" s="357"/>
      <c r="AD3496" s="357"/>
      <c r="AE3496" s="357"/>
      <c r="AF3496" s="357"/>
      <c r="AG3496" s="446"/>
      <c r="AH3496" s="357"/>
      <c r="AI3496" s="357"/>
      <c r="AJ3496" s="357"/>
      <c r="AK3496" s="357"/>
      <c r="AL3496" s="357"/>
      <c r="AM3496" s="357"/>
    </row>
    <row r="3497" spans="5:39" x14ac:dyDescent="0.25">
      <c r="E3497" s="356"/>
      <c r="F3497" s="356"/>
      <c r="G3497" s="356"/>
      <c r="H3497" s="356"/>
      <c r="I3497" s="356"/>
      <c r="J3497" s="357"/>
      <c r="K3497" s="357"/>
      <c r="L3497" s="357"/>
      <c r="M3497" s="357"/>
      <c r="N3497" s="358"/>
      <c r="O3497" s="358"/>
      <c r="P3497" s="358"/>
      <c r="Q3497" s="358"/>
      <c r="R3497" s="358"/>
      <c r="S3497" s="358"/>
      <c r="T3497" s="359"/>
      <c r="U3497" s="360"/>
      <c r="V3497" s="360"/>
      <c r="W3497" s="357"/>
      <c r="X3497" s="357"/>
      <c r="Y3497" s="446"/>
      <c r="Z3497" s="443"/>
      <c r="AA3497" s="446"/>
      <c r="AB3497" s="357"/>
      <c r="AC3497" s="357"/>
      <c r="AD3497" s="357"/>
      <c r="AE3497" s="357"/>
      <c r="AF3497" s="357"/>
      <c r="AG3497" s="446"/>
      <c r="AH3497" s="357"/>
      <c r="AI3497" s="357"/>
      <c r="AJ3497" s="357"/>
      <c r="AK3497" s="357"/>
      <c r="AL3497" s="357"/>
      <c r="AM3497" s="357"/>
    </row>
    <row r="3498" spans="5:39" x14ac:dyDescent="0.25">
      <c r="E3498" s="356"/>
      <c r="F3498" s="356"/>
      <c r="G3498" s="356"/>
      <c r="H3498" s="356"/>
      <c r="I3498" s="356"/>
      <c r="J3498" s="357"/>
      <c r="K3498" s="357"/>
      <c r="L3498" s="357"/>
      <c r="M3498" s="357"/>
      <c r="N3498" s="358"/>
      <c r="O3498" s="358"/>
      <c r="P3498" s="358"/>
      <c r="Q3498" s="358"/>
      <c r="R3498" s="358"/>
      <c r="S3498" s="358"/>
      <c r="T3498" s="359"/>
      <c r="U3498" s="360"/>
      <c r="V3498" s="360"/>
      <c r="W3498" s="357"/>
      <c r="X3498" s="357"/>
      <c r="Y3498" s="446"/>
      <c r="Z3498" s="443"/>
      <c r="AA3498" s="446"/>
      <c r="AB3498" s="357"/>
      <c r="AC3498" s="357"/>
      <c r="AD3498" s="357"/>
      <c r="AE3498" s="357"/>
      <c r="AF3498" s="357"/>
      <c r="AG3498" s="446"/>
      <c r="AH3498" s="357"/>
      <c r="AI3498" s="357"/>
      <c r="AJ3498" s="357"/>
      <c r="AK3498" s="357"/>
      <c r="AL3498" s="357"/>
      <c r="AM3498" s="357"/>
    </row>
    <row r="3499" spans="5:39" x14ac:dyDescent="0.25">
      <c r="E3499" s="356"/>
      <c r="F3499" s="356"/>
      <c r="G3499" s="356"/>
      <c r="H3499" s="356"/>
      <c r="I3499" s="356"/>
      <c r="J3499" s="357"/>
      <c r="K3499" s="357"/>
      <c r="L3499" s="357"/>
      <c r="M3499" s="357"/>
      <c r="N3499" s="358"/>
      <c r="O3499" s="358"/>
      <c r="P3499" s="358"/>
      <c r="Q3499" s="358"/>
      <c r="R3499" s="358"/>
      <c r="S3499" s="358"/>
      <c r="T3499" s="359"/>
      <c r="U3499" s="360"/>
      <c r="V3499" s="360"/>
      <c r="W3499" s="357"/>
      <c r="X3499" s="357"/>
      <c r="Y3499" s="446"/>
      <c r="Z3499" s="443"/>
      <c r="AA3499" s="446"/>
      <c r="AB3499" s="357"/>
      <c r="AC3499" s="357"/>
      <c r="AD3499" s="357"/>
      <c r="AE3499" s="357"/>
      <c r="AF3499" s="357"/>
      <c r="AG3499" s="446"/>
      <c r="AH3499" s="357"/>
      <c r="AI3499" s="357"/>
      <c r="AJ3499" s="357"/>
      <c r="AK3499" s="357"/>
      <c r="AL3499" s="357"/>
      <c r="AM3499" s="357"/>
    </row>
    <row r="3500" spans="5:39" x14ac:dyDescent="0.25">
      <c r="E3500" s="356"/>
      <c r="F3500" s="356"/>
      <c r="G3500" s="356"/>
      <c r="H3500" s="356"/>
      <c r="I3500" s="356"/>
      <c r="J3500" s="357"/>
      <c r="K3500" s="357"/>
      <c r="L3500" s="357"/>
      <c r="M3500" s="357"/>
      <c r="N3500" s="358"/>
      <c r="O3500" s="358"/>
      <c r="P3500" s="358"/>
      <c r="Q3500" s="358"/>
      <c r="R3500" s="358"/>
      <c r="S3500" s="358"/>
      <c r="T3500" s="359"/>
      <c r="U3500" s="360"/>
      <c r="V3500" s="360"/>
      <c r="W3500" s="357"/>
      <c r="X3500" s="357"/>
      <c r="Y3500" s="446"/>
      <c r="Z3500" s="443"/>
      <c r="AA3500" s="446"/>
      <c r="AB3500" s="357"/>
      <c r="AC3500" s="357"/>
      <c r="AD3500" s="357"/>
      <c r="AE3500" s="357"/>
      <c r="AF3500" s="357"/>
      <c r="AG3500" s="446"/>
      <c r="AH3500" s="357"/>
      <c r="AI3500" s="357"/>
      <c r="AJ3500" s="357"/>
      <c r="AK3500" s="357"/>
      <c r="AL3500" s="357"/>
      <c r="AM3500" s="357"/>
    </row>
    <row r="3501" spans="5:39" x14ac:dyDescent="0.25">
      <c r="E3501" s="356"/>
      <c r="F3501" s="356"/>
      <c r="G3501" s="356"/>
      <c r="H3501" s="356"/>
      <c r="I3501" s="356"/>
      <c r="J3501" s="357"/>
      <c r="K3501" s="357"/>
      <c r="L3501" s="357"/>
      <c r="M3501" s="357"/>
      <c r="N3501" s="358"/>
      <c r="O3501" s="358"/>
      <c r="P3501" s="358"/>
      <c r="Q3501" s="358"/>
      <c r="R3501" s="358"/>
      <c r="S3501" s="358"/>
      <c r="T3501" s="359"/>
      <c r="U3501" s="360"/>
      <c r="V3501" s="360"/>
      <c r="W3501" s="357"/>
      <c r="X3501" s="357"/>
      <c r="Y3501" s="446"/>
      <c r="Z3501" s="443"/>
      <c r="AA3501" s="446"/>
      <c r="AB3501" s="357"/>
      <c r="AC3501" s="357"/>
      <c r="AD3501" s="357"/>
      <c r="AE3501" s="357"/>
      <c r="AF3501" s="357"/>
      <c r="AG3501" s="446"/>
      <c r="AH3501" s="357"/>
      <c r="AI3501" s="357"/>
      <c r="AJ3501" s="357"/>
      <c r="AK3501" s="357"/>
      <c r="AL3501" s="357"/>
      <c r="AM3501" s="357"/>
    </row>
    <row r="3502" spans="5:39" x14ac:dyDescent="0.25">
      <c r="E3502" s="356"/>
      <c r="F3502" s="356"/>
      <c r="G3502" s="356"/>
      <c r="H3502" s="356"/>
      <c r="I3502" s="356"/>
      <c r="J3502" s="357"/>
      <c r="K3502" s="357"/>
      <c r="L3502" s="357"/>
      <c r="M3502" s="357"/>
      <c r="N3502" s="358"/>
      <c r="O3502" s="358"/>
      <c r="P3502" s="358"/>
      <c r="Q3502" s="358"/>
      <c r="R3502" s="358"/>
      <c r="S3502" s="358"/>
      <c r="T3502" s="359"/>
      <c r="U3502" s="360"/>
      <c r="V3502" s="360"/>
      <c r="W3502" s="357"/>
      <c r="X3502" s="357"/>
      <c r="Y3502" s="446"/>
      <c r="Z3502" s="443"/>
      <c r="AA3502" s="446"/>
      <c r="AB3502" s="357"/>
      <c r="AC3502" s="357"/>
      <c r="AD3502" s="357"/>
      <c r="AE3502" s="357"/>
      <c r="AF3502" s="357"/>
      <c r="AG3502" s="446"/>
      <c r="AH3502" s="357"/>
      <c r="AI3502" s="357"/>
      <c r="AJ3502" s="357"/>
      <c r="AK3502" s="357"/>
      <c r="AL3502" s="357"/>
      <c r="AM3502" s="357"/>
    </row>
    <row r="3503" spans="5:39" x14ac:dyDescent="0.25">
      <c r="E3503" s="356"/>
      <c r="F3503" s="356"/>
      <c r="G3503" s="356"/>
      <c r="H3503" s="356"/>
      <c r="I3503" s="356"/>
      <c r="J3503" s="357"/>
      <c r="K3503" s="357"/>
      <c r="L3503" s="357"/>
      <c r="M3503" s="357"/>
      <c r="N3503" s="358"/>
      <c r="O3503" s="358"/>
      <c r="P3503" s="358"/>
      <c r="Q3503" s="358"/>
      <c r="R3503" s="358"/>
      <c r="S3503" s="358"/>
      <c r="T3503" s="359"/>
      <c r="U3503" s="360"/>
      <c r="V3503" s="360"/>
      <c r="W3503" s="357"/>
      <c r="X3503" s="357"/>
      <c r="Y3503" s="446"/>
      <c r="Z3503" s="443"/>
      <c r="AA3503" s="446"/>
      <c r="AB3503" s="357"/>
      <c r="AC3503" s="357"/>
      <c r="AD3503" s="357"/>
      <c r="AE3503" s="357"/>
      <c r="AF3503" s="357"/>
      <c r="AG3503" s="446"/>
      <c r="AH3503" s="357"/>
      <c r="AI3503" s="357"/>
      <c r="AJ3503" s="357"/>
      <c r="AK3503" s="357"/>
      <c r="AL3503" s="357"/>
      <c r="AM3503" s="357"/>
    </row>
    <row r="3504" spans="5:39" x14ac:dyDescent="0.25">
      <c r="E3504" s="356"/>
      <c r="F3504" s="356"/>
      <c r="G3504" s="356"/>
      <c r="H3504" s="356"/>
      <c r="I3504" s="356"/>
      <c r="J3504" s="357"/>
      <c r="K3504" s="357"/>
      <c r="L3504" s="357"/>
      <c r="M3504" s="357"/>
      <c r="N3504" s="358"/>
      <c r="O3504" s="358"/>
      <c r="P3504" s="358"/>
      <c r="Q3504" s="358"/>
      <c r="R3504" s="358"/>
      <c r="S3504" s="358"/>
      <c r="T3504" s="359"/>
      <c r="U3504" s="360"/>
      <c r="V3504" s="360"/>
      <c r="W3504" s="357"/>
      <c r="X3504" s="357"/>
      <c r="Y3504" s="446"/>
      <c r="Z3504" s="443"/>
      <c r="AA3504" s="446"/>
      <c r="AB3504" s="357"/>
      <c r="AC3504" s="357"/>
      <c r="AD3504" s="357"/>
      <c r="AE3504" s="357"/>
      <c r="AF3504" s="357"/>
      <c r="AG3504" s="446"/>
      <c r="AH3504" s="357"/>
      <c r="AI3504" s="357"/>
      <c r="AJ3504" s="357"/>
      <c r="AK3504" s="357"/>
      <c r="AL3504" s="357"/>
      <c r="AM3504" s="357"/>
    </row>
    <row r="3505" spans="5:39" x14ac:dyDescent="0.25">
      <c r="E3505" s="356"/>
      <c r="F3505" s="356"/>
      <c r="G3505" s="356"/>
      <c r="H3505" s="356"/>
      <c r="I3505" s="356"/>
      <c r="J3505" s="357"/>
      <c r="K3505" s="357"/>
      <c r="L3505" s="357"/>
      <c r="M3505" s="357"/>
      <c r="N3505" s="358"/>
      <c r="O3505" s="358"/>
      <c r="P3505" s="358"/>
      <c r="Q3505" s="358"/>
      <c r="R3505" s="358"/>
      <c r="S3505" s="358"/>
      <c r="T3505" s="359"/>
      <c r="U3505" s="360"/>
      <c r="V3505" s="360"/>
      <c r="W3505" s="357"/>
      <c r="X3505" s="357"/>
      <c r="Y3505" s="446"/>
      <c r="Z3505" s="443"/>
      <c r="AA3505" s="446"/>
      <c r="AB3505" s="357"/>
      <c r="AC3505" s="357"/>
      <c r="AD3505" s="357"/>
      <c r="AE3505" s="357"/>
      <c r="AF3505" s="357"/>
      <c r="AG3505" s="446"/>
      <c r="AH3505" s="357"/>
      <c r="AI3505" s="357"/>
      <c r="AJ3505" s="357"/>
      <c r="AK3505" s="357"/>
      <c r="AL3505" s="357"/>
      <c r="AM3505" s="357"/>
    </row>
    <row r="3506" spans="5:39" x14ac:dyDescent="0.25">
      <c r="E3506" s="356"/>
      <c r="F3506" s="356"/>
      <c r="G3506" s="356"/>
      <c r="H3506" s="356"/>
      <c r="I3506" s="356"/>
      <c r="J3506" s="357"/>
      <c r="K3506" s="357"/>
      <c r="L3506" s="357"/>
      <c r="M3506" s="357"/>
      <c r="N3506" s="358"/>
      <c r="O3506" s="358"/>
      <c r="P3506" s="358"/>
      <c r="Q3506" s="358"/>
      <c r="R3506" s="358"/>
      <c r="S3506" s="358"/>
      <c r="T3506" s="359"/>
      <c r="U3506" s="360"/>
      <c r="V3506" s="360"/>
      <c r="W3506" s="357"/>
      <c r="X3506" s="357"/>
      <c r="Y3506" s="446"/>
      <c r="Z3506" s="443"/>
      <c r="AA3506" s="446"/>
      <c r="AB3506" s="357"/>
      <c r="AC3506" s="357"/>
      <c r="AD3506" s="357"/>
      <c r="AE3506" s="357"/>
      <c r="AF3506" s="357"/>
      <c r="AG3506" s="446"/>
      <c r="AH3506" s="357"/>
      <c r="AI3506" s="357"/>
      <c r="AJ3506" s="357"/>
      <c r="AK3506" s="357"/>
      <c r="AL3506" s="357"/>
      <c r="AM3506" s="357"/>
    </row>
    <row r="3507" spans="5:39" x14ac:dyDescent="0.25">
      <c r="E3507" s="356"/>
      <c r="F3507" s="356"/>
      <c r="G3507" s="356"/>
      <c r="H3507" s="356"/>
      <c r="I3507" s="356"/>
      <c r="J3507" s="357"/>
      <c r="K3507" s="357"/>
      <c r="L3507" s="357"/>
      <c r="M3507" s="357"/>
      <c r="N3507" s="358"/>
      <c r="O3507" s="358"/>
      <c r="P3507" s="358"/>
      <c r="Q3507" s="358"/>
      <c r="R3507" s="358"/>
      <c r="S3507" s="358"/>
      <c r="T3507" s="359"/>
      <c r="U3507" s="360"/>
      <c r="V3507" s="360"/>
      <c r="W3507" s="357"/>
      <c r="X3507" s="357"/>
      <c r="Y3507" s="446"/>
      <c r="Z3507" s="443"/>
      <c r="AA3507" s="446"/>
      <c r="AB3507" s="357"/>
      <c r="AC3507" s="357"/>
      <c r="AD3507" s="357"/>
      <c r="AE3507" s="357"/>
      <c r="AF3507" s="357"/>
      <c r="AG3507" s="446"/>
      <c r="AH3507" s="357"/>
      <c r="AI3507" s="357"/>
      <c r="AJ3507" s="357"/>
      <c r="AK3507" s="357"/>
      <c r="AL3507" s="357"/>
      <c r="AM3507" s="357"/>
    </row>
    <row r="3508" spans="5:39" x14ac:dyDescent="0.25">
      <c r="E3508" s="356"/>
      <c r="F3508" s="356"/>
      <c r="G3508" s="356"/>
      <c r="H3508" s="356"/>
      <c r="I3508" s="356"/>
      <c r="J3508" s="357"/>
      <c r="K3508" s="357"/>
      <c r="L3508" s="357"/>
      <c r="M3508" s="357"/>
      <c r="N3508" s="358"/>
      <c r="O3508" s="358"/>
      <c r="P3508" s="358"/>
      <c r="Q3508" s="358"/>
      <c r="R3508" s="358"/>
      <c r="S3508" s="358"/>
      <c r="T3508" s="359"/>
      <c r="U3508" s="360"/>
      <c r="V3508" s="360"/>
      <c r="W3508" s="357"/>
      <c r="X3508" s="357"/>
      <c r="Y3508" s="446"/>
      <c r="Z3508" s="443"/>
      <c r="AA3508" s="446"/>
      <c r="AB3508" s="357"/>
      <c r="AC3508" s="357"/>
      <c r="AD3508" s="357"/>
      <c r="AE3508" s="357"/>
      <c r="AF3508" s="357"/>
      <c r="AG3508" s="446"/>
      <c r="AH3508" s="357"/>
      <c r="AI3508" s="357"/>
      <c r="AJ3508" s="357"/>
      <c r="AK3508" s="357"/>
      <c r="AL3508" s="357"/>
      <c r="AM3508" s="357"/>
    </row>
    <row r="3509" spans="5:39" x14ac:dyDescent="0.25">
      <c r="E3509" s="356"/>
      <c r="F3509" s="356"/>
      <c r="G3509" s="356"/>
      <c r="H3509" s="356"/>
      <c r="I3509" s="356"/>
      <c r="J3509" s="357"/>
      <c r="K3509" s="357"/>
      <c r="L3509" s="357"/>
      <c r="M3509" s="357"/>
      <c r="N3509" s="358"/>
      <c r="O3509" s="358"/>
      <c r="P3509" s="358"/>
      <c r="Q3509" s="358"/>
      <c r="R3509" s="358"/>
      <c r="S3509" s="358"/>
      <c r="T3509" s="359"/>
      <c r="U3509" s="360"/>
      <c r="V3509" s="360"/>
      <c r="W3509" s="357"/>
      <c r="X3509" s="357"/>
      <c r="Y3509" s="446"/>
      <c r="Z3509" s="443"/>
      <c r="AA3509" s="446"/>
      <c r="AB3509" s="357"/>
      <c r="AC3509" s="357"/>
      <c r="AD3509" s="357"/>
      <c r="AE3509" s="357"/>
      <c r="AF3509" s="357"/>
      <c r="AG3509" s="446"/>
      <c r="AH3509" s="357"/>
      <c r="AI3509" s="357"/>
      <c r="AJ3509" s="357"/>
      <c r="AK3509" s="357"/>
      <c r="AL3509" s="357"/>
      <c r="AM3509" s="357"/>
    </row>
    <row r="3510" spans="5:39" x14ac:dyDescent="0.25">
      <c r="E3510" s="356"/>
      <c r="F3510" s="356"/>
      <c r="G3510" s="356"/>
      <c r="H3510" s="356"/>
      <c r="I3510" s="356"/>
      <c r="J3510" s="357"/>
      <c r="K3510" s="357"/>
      <c r="L3510" s="357"/>
      <c r="M3510" s="357"/>
      <c r="N3510" s="358"/>
      <c r="O3510" s="358"/>
      <c r="P3510" s="358"/>
      <c r="Q3510" s="358"/>
      <c r="R3510" s="358"/>
      <c r="S3510" s="358"/>
      <c r="T3510" s="359"/>
      <c r="U3510" s="360"/>
      <c r="V3510" s="360"/>
      <c r="W3510" s="357"/>
      <c r="X3510" s="357"/>
      <c r="Y3510" s="446"/>
      <c r="Z3510" s="443"/>
      <c r="AA3510" s="446"/>
      <c r="AB3510" s="357"/>
      <c r="AC3510" s="357"/>
      <c r="AD3510" s="357"/>
      <c r="AE3510" s="357"/>
      <c r="AF3510" s="357"/>
      <c r="AG3510" s="446"/>
      <c r="AH3510" s="357"/>
      <c r="AI3510" s="357"/>
      <c r="AJ3510" s="357"/>
      <c r="AK3510" s="357"/>
      <c r="AL3510" s="357"/>
      <c r="AM3510" s="357"/>
    </row>
    <row r="3511" spans="5:39" x14ac:dyDescent="0.25">
      <c r="E3511" s="356"/>
      <c r="F3511" s="356"/>
      <c r="G3511" s="356"/>
      <c r="H3511" s="356"/>
      <c r="I3511" s="356"/>
      <c r="J3511" s="357"/>
      <c r="K3511" s="357"/>
      <c r="L3511" s="357"/>
      <c r="M3511" s="357"/>
      <c r="N3511" s="358"/>
      <c r="O3511" s="358"/>
      <c r="P3511" s="358"/>
      <c r="Q3511" s="358"/>
      <c r="R3511" s="358"/>
      <c r="S3511" s="358"/>
      <c r="T3511" s="359"/>
      <c r="U3511" s="360"/>
      <c r="V3511" s="360"/>
      <c r="W3511" s="357"/>
      <c r="X3511" s="357"/>
      <c r="Y3511" s="446"/>
      <c r="Z3511" s="443"/>
      <c r="AA3511" s="446"/>
      <c r="AB3511" s="357"/>
      <c r="AC3511" s="357"/>
      <c r="AD3511" s="357"/>
      <c r="AE3511" s="357"/>
      <c r="AF3511" s="357"/>
      <c r="AG3511" s="446"/>
      <c r="AH3511" s="357"/>
      <c r="AI3511" s="357"/>
      <c r="AJ3511" s="357"/>
      <c r="AK3511" s="357"/>
      <c r="AL3511" s="357"/>
      <c r="AM3511" s="357"/>
    </row>
    <row r="3512" spans="5:39" x14ac:dyDescent="0.25">
      <c r="E3512" s="356"/>
      <c r="F3512" s="356"/>
      <c r="G3512" s="356"/>
      <c r="H3512" s="356"/>
      <c r="I3512" s="356"/>
      <c r="J3512" s="357"/>
      <c r="K3512" s="357"/>
      <c r="L3512" s="357"/>
      <c r="M3512" s="357"/>
      <c r="N3512" s="358"/>
      <c r="O3512" s="358"/>
      <c r="P3512" s="358"/>
      <c r="Q3512" s="358"/>
      <c r="R3512" s="358"/>
      <c r="S3512" s="358"/>
      <c r="T3512" s="359"/>
      <c r="U3512" s="360"/>
      <c r="V3512" s="360"/>
      <c r="W3512" s="357"/>
      <c r="X3512" s="357"/>
      <c r="Y3512" s="446"/>
      <c r="Z3512" s="443"/>
      <c r="AA3512" s="446"/>
      <c r="AB3512" s="357"/>
      <c r="AC3512" s="357"/>
      <c r="AD3512" s="357"/>
      <c r="AE3512" s="357"/>
      <c r="AF3512" s="357"/>
      <c r="AG3512" s="446"/>
      <c r="AH3512" s="357"/>
      <c r="AI3512" s="357"/>
      <c r="AJ3512" s="357"/>
      <c r="AK3512" s="357"/>
      <c r="AL3512" s="357"/>
      <c r="AM3512" s="357"/>
    </row>
    <row r="3513" spans="5:39" x14ac:dyDescent="0.25">
      <c r="E3513" s="356"/>
      <c r="F3513" s="356"/>
      <c r="G3513" s="356"/>
      <c r="H3513" s="356"/>
      <c r="I3513" s="356"/>
      <c r="J3513" s="357"/>
      <c r="K3513" s="357"/>
      <c r="L3513" s="357"/>
      <c r="M3513" s="357"/>
      <c r="N3513" s="358"/>
      <c r="O3513" s="358"/>
      <c r="P3513" s="358"/>
      <c r="Q3513" s="358"/>
      <c r="R3513" s="358"/>
      <c r="S3513" s="358"/>
      <c r="T3513" s="359"/>
      <c r="U3513" s="360"/>
      <c r="V3513" s="360"/>
      <c r="W3513" s="357"/>
      <c r="X3513" s="357"/>
      <c r="Y3513" s="446"/>
      <c r="Z3513" s="443"/>
      <c r="AA3513" s="446"/>
      <c r="AB3513" s="357"/>
      <c r="AC3513" s="357"/>
      <c r="AD3513" s="357"/>
      <c r="AE3513" s="357"/>
      <c r="AF3513" s="357"/>
      <c r="AG3513" s="446"/>
      <c r="AH3513" s="357"/>
      <c r="AI3513" s="357"/>
      <c r="AJ3513" s="357"/>
      <c r="AK3513" s="357"/>
      <c r="AL3513" s="357"/>
      <c r="AM3513" s="357"/>
    </row>
    <row r="3514" spans="5:39" x14ac:dyDescent="0.25">
      <c r="E3514" s="356"/>
      <c r="F3514" s="356"/>
      <c r="G3514" s="356"/>
      <c r="H3514" s="356"/>
      <c r="I3514" s="356"/>
      <c r="J3514" s="357"/>
      <c r="K3514" s="357"/>
      <c r="L3514" s="357"/>
      <c r="M3514" s="357"/>
      <c r="N3514" s="358"/>
      <c r="O3514" s="358"/>
      <c r="P3514" s="358"/>
      <c r="Q3514" s="358"/>
      <c r="R3514" s="358"/>
      <c r="S3514" s="358"/>
      <c r="T3514" s="359"/>
      <c r="U3514" s="360"/>
      <c r="V3514" s="360"/>
      <c r="W3514" s="357"/>
      <c r="X3514" s="357"/>
      <c r="Y3514" s="446"/>
      <c r="Z3514" s="443"/>
      <c r="AA3514" s="446"/>
      <c r="AB3514" s="357"/>
      <c r="AC3514" s="357"/>
      <c r="AD3514" s="357"/>
      <c r="AE3514" s="357"/>
      <c r="AF3514" s="357"/>
      <c r="AG3514" s="446"/>
      <c r="AH3514" s="357"/>
      <c r="AI3514" s="357"/>
      <c r="AJ3514" s="357"/>
      <c r="AK3514" s="357"/>
      <c r="AL3514" s="357"/>
      <c r="AM3514" s="357"/>
    </row>
    <row r="3515" spans="5:39" x14ac:dyDescent="0.25">
      <c r="E3515" s="356"/>
      <c r="F3515" s="356"/>
      <c r="G3515" s="356"/>
      <c r="H3515" s="356"/>
      <c r="I3515" s="356"/>
      <c r="J3515" s="357"/>
      <c r="K3515" s="357"/>
      <c r="L3515" s="357"/>
      <c r="M3515" s="357"/>
      <c r="N3515" s="358"/>
      <c r="O3515" s="358"/>
      <c r="P3515" s="358"/>
      <c r="Q3515" s="358"/>
      <c r="R3515" s="358"/>
      <c r="S3515" s="358"/>
      <c r="T3515" s="359"/>
      <c r="U3515" s="360"/>
      <c r="V3515" s="360"/>
      <c r="W3515" s="357"/>
      <c r="X3515" s="357"/>
      <c r="Y3515" s="446"/>
      <c r="Z3515" s="443"/>
      <c r="AA3515" s="446"/>
      <c r="AB3515" s="357"/>
      <c r="AC3515" s="357"/>
      <c r="AD3515" s="357"/>
      <c r="AE3515" s="357"/>
      <c r="AF3515" s="357"/>
      <c r="AG3515" s="446"/>
      <c r="AH3515" s="357"/>
      <c r="AI3515" s="357"/>
      <c r="AJ3515" s="357"/>
      <c r="AK3515" s="357"/>
      <c r="AL3515" s="357"/>
      <c r="AM3515" s="357"/>
    </row>
    <row r="3516" spans="5:39" x14ac:dyDescent="0.25">
      <c r="E3516" s="356"/>
      <c r="F3516" s="356"/>
      <c r="G3516" s="356"/>
      <c r="H3516" s="356"/>
      <c r="I3516" s="356"/>
      <c r="J3516" s="357"/>
      <c r="K3516" s="357"/>
      <c r="L3516" s="357"/>
      <c r="M3516" s="357"/>
      <c r="N3516" s="358"/>
      <c r="O3516" s="358"/>
      <c r="P3516" s="358"/>
      <c r="Q3516" s="358"/>
      <c r="R3516" s="358"/>
      <c r="S3516" s="358"/>
      <c r="T3516" s="359"/>
      <c r="U3516" s="360"/>
      <c r="V3516" s="360"/>
      <c r="W3516" s="357"/>
      <c r="X3516" s="357"/>
      <c r="Y3516" s="446"/>
      <c r="Z3516" s="443"/>
      <c r="AA3516" s="446"/>
      <c r="AB3516" s="357"/>
      <c r="AC3516" s="357"/>
      <c r="AD3516" s="357"/>
      <c r="AE3516" s="357"/>
      <c r="AF3516" s="357"/>
      <c r="AG3516" s="446"/>
      <c r="AH3516" s="357"/>
      <c r="AI3516" s="357"/>
      <c r="AJ3516" s="357"/>
      <c r="AK3516" s="357"/>
      <c r="AL3516" s="357"/>
      <c r="AM3516" s="357"/>
    </row>
    <row r="3517" spans="5:39" x14ac:dyDescent="0.25">
      <c r="E3517" s="356"/>
      <c r="F3517" s="356"/>
      <c r="G3517" s="356"/>
      <c r="H3517" s="356"/>
      <c r="I3517" s="356"/>
      <c r="J3517" s="357"/>
      <c r="K3517" s="357"/>
      <c r="L3517" s="357"/>
      <c r="M3517" s="357"/>
      <c r="N3517" s="358"/>
      <c r="O3517" s="358"/>
      <c r="P3517" s="358"/>
      <c r="Q3517" s="358"/>
      <c r="R3517" s="358"/>
      <c r="S3517" s="358"/>
      <c r="T3517" s="359"/>
      <c r="U3517" s="360"/>
      <c r="V3517" s="360"/>
      <c r="W3517" s="357"/>
      <c r="X3517" s="357"/>
      <c r="Y3517" s="446"/>
      <c r="Z3517" s="443"/>
      <c r="AA3517" s="446"/>
      <c r="AB3517" s="357"/>
      <c r="AC3517" s="357"/>
      <c r="AD3517" s="357"/>
      <c r="AE3517" s="357"/>
      <c r="AF3517" s="357"/>
      <c r="AG3517" s="446"/>
      <c r="AH3517" s="357"/>
      <c r="AI3517" s="357"/>
      <c r="AJ3517" s="357"/>
      <c r="AK3517" s="357"/>
      <c r="AL3517" s="357"/>
      <c r="AM3517" s="357"/>
    </row>
    <row r="3518" spans="5:39" x14ac:dyDescent="0.25">
      <c r="E3518" s="356"/>
      <c r="F3518" s="356"/>
      <c r="G3518" s="356"/>
      <c r="H3518" s="356"/>
      <c r="I3518" s="356"/>
      <c r="J3518" s="357"/>
      <c r="K3518" s="357"/>
      <c r="L3518" s="357"/>
      <c r="M3518" s="357"/>
      <c r="N3518" s="358"/>
      <c r="O3518" s="358"/>
      <c r="P3518" s="358"/>
      <c r="Q3518" s="358"/>
      <c r="R3518" s="358"/>
      <c r="S3518" s="358"/>
      <c r="T3518" s="359"/>
      <c r="U3518" s="360"/>
      <c r="V3518" s="360"/>
      <c r="W3518" s="357"/>
      <c r="X3518" s="357"/>
      <c r="Y3518" s="446"/>
      <c r="Z3518" s="443"/>
      <c r="AA3518" s="446"/>
      <c r="AB3518" s="357"/>
      <c r="AC3518" s="357"/>
      <c r="AD3518" s="357"/>
      <c r="AE3518" s="357"/>
      <c r="AF3518" s="357"/>
      <c r="AG3518" s="446"/>
      <c r="AH3518" s="357"/>
      <c r="AI3518" s="357"/>
      <c r="AJ3518" s="357"/>
      <c r="AK3518" s="357"/>
      <c r="AL3518" s="357"/>
      <c r="AM3518" s="357"/>
    </row>
    <row r="3519" spans="5:39" x14ac:dyDescent="0.25">
      <c r="E3519" s="356"/>
      <c r="F3519" s="356"/>
      <c r="G3519" s="356"/>
      <c r="H3519" s="356"/>
      <c r="I3519" s="356"/>
      <c r="J3519" s="357"/>
      <c r="K3519" s="357"/>
      <c r="L3519" s="357"/>
      <c r="M3519" s="357"/>
      <c r="N3519" s="358"/>
      <c r="O3519" s="358"/>
      <c r="P3519" s="358"/>
      <c r="Q3519" s="358"/>
      <c r="R3519" s="358"/>
      <c r="S3519" s="358"/>
      <c r="T3519" s="359"/>
      <c r="U3519" s="360"/>
      <c r="V3519" s="360"/>
      <c r="W3519" s="357"/>
      <c r="X3519" s="357"/>
      <c r="Y3519" s="446"/>
      <c r="Z3519" s="443"/>
      <c r="AA3519" s="446"/>
      <c r="AB3519" s="357"/>
      <c r="AC3519" s="357"/>
      <c r="AD3519" s="357"/>
      <c r="AE3519" s="357"/>
      <c r="AF3519" s="357"/>
      <c r="AG3519" s="446"/>
      <c r="AH3519" s="357"/>
      <c r="AI3519" s="357"/>
      <c r="AJ3519" s="357"/>
      <c r="AK3519" s="357"/>
      <c r="AL3519" s="357"/>
      <c r="AM3519" s="357"/>
    </row>
    <row r="3520" spans="5:39" x14ac:dyDescent="0.25">
      <c r="E3520" s="356"/>
      <c r="F3520" s="356"/>
      <c r="G3520" s="356"/>
      <c r="H3520" s="356"/>
      <c r="I3520" s="356"/>
      <c r="J3520" s="357"/>
      <c r="K3520" s="357"/>
      <c r="L3520" s="357"/>
      <c r="M3520" s="357"/>
      <c r="N3520" s="358"/>
      <c r="O3520" s="358"/>
      <c r="P3520" s="358"/>
      <c r="Q3520" s="358"/>
      <c r="R3520" s="358"/>
      <c r="S3520" s="358"/>
      <c r="T3520" s="359"/>
      <c r="U3520" s="360"/>
      <c r="V3520" s="360"/>
      <c r="W3520" s="357"/>
      <c r="X3520" s="357"/>
      <c r="Y3520" s="446"/>
      <c r="Z3520" s="443"/>
      <c r="AA3520" s="446"/>
      <c r="AB3520" s="357"/>
      <c r="AC3520" s="357"/>
      <c r="AD3520" s="357"/>
      <c r="AE3520" s="357"/>
      <c r="AF3520" s="357"/>
      <c r="AG3520" s="446"/>
      <c r="AH3520" s="357"/>
      <c r="AI3520" s="357"/>
      <c r="AJ3520" s="357"/>
      <c r="AK3520" s="357"/>
      <c r="AL3520" s="357"/>
      <c r="AM3520" s="357"/>
    </row>
    <row r="3521" spans="5:39" x14ac:dyDescent="0.25">
      <c r="E3521" s="356"/>
      <c r="F3521" s="356"/>
      <c r="G3521" s="356"/>
      <c r="H3521" s="356"/>
      <c r="I3521" s="356"/>
      <c r="J3521" s="357"/>
      <c r="K3521" s="357"/>
      <c r="L3521" s="357"/>
      <c r="M3521" s="357"/>
      <c r="N3521" s="358"/>
      <c r="O3521" s="358"/>
      <c r="P3521" s="358"/>
      <c r="Q3521" s="358"/>
      <c r="R3521" s="358"/>
      <c r="S3521" s="358"/>
      <c r="T3521" s="359"/>
      <c r="U3521" s="360"/>
      <c r="V3521" s="360"/>
      <c r="W3521" s="357"/>
      <c r="X3521" s="357"/>
      <c r="Y3521" s="446"/>
      <c r="Z3521" s="443"/>
      <c r="AA3521" s="446"/>
      <c r="AB3521" s="357"/>
      <c r="AC3521" s="357"/>
      <c r="AD3521" s="357"/>
      <c r="AE3521" s="357"/>
      <c r="AF3521" s="357"/>
      <c r="AG3521" s="446"/>
      <c r="AH3521" s="357"/>
      <c r="AI3521" s="357"/>
      <c r="AJ3521" s="357"/>
      <c r="AK3521" s="357"/>
      <c r="AL3521" s="357"/>
      <c r="AM3521" s="357"/>
    </row>
    <row r="3522" spans="5:39" x14ac:dyDescent="0.25">
      <c r="E3522" s="356"/>
      <c r="F3522" s="356"/>
      <c r="G3522" s="356"/>
      <c r="H3522" s="356"/>
      <c r="I3522" s="356"/>
      <c r="J3522" s="357"/>
      <c r="K3522" s="357"/>
      <c r="L3522" s="357"/>
      <c r="M3522" s="357"/>
      <c r="N3522" s="358"/>
      <c r="O3522" s="358"/>
      <c r="P3522" s="358"/>
      <c r="Q3522" s="358"/>
      <c r="R3522" s="358"/>
      <c r="S3522" s="358"/>
      <c r="T3522" s="359"/>
      <c r="U3522" s="360"/>
      <c r="V3522" s="360"/>
      <c r="W3522" s="357"/>
      <c r="X3522" s="357"/>
      <c r="Y3522" s="446"/>
      <c r="Z3522" s="443"/>
      <c r="AA3522" s="446"/>
      <c r="AB3522" s="357"/>
      <c r="AC3522" s="357"/>
      <c r="AD3522" s="357"/>
      <c r="AE3522" s="357"/>
      <c r="AF3522" s="357"/>
      <c r="AG3522" s="446"/>
      <c r="AH3522" s="357"/>
      <c r="AI3522" s="357"/>
      <c r="AJ3522" s="357"/>
      <c r="AK3522" s="357"/>
      <c r="AL3522" s="357"/>
      <c r="AM3522" s="357"/>
    </row>
    <row r="3523" spans="5:39" x14ac:dyDescent="0.25">
      <c r="E3523" s="356"/>
      <c r="F3523" s="356"/>
      <c r="G3523" s="356"/>
      <c r="H3523" s="356"/>
      <c r="I3523" s="356"/>
      <c r="J3523" s="357"/>
      <c r="K3523" s="357"/>
      <c r="L3523" s="357"/>
      <c r="M3523" s="357"/>
      <c r="N3523" s="358"/>
      <c r="O3523" s="358"/>
      <c r="P3523" s="358"/>
      <c r="Q3523" s="358"/>
      <c r="R3523" s="358"/>
      <c r="S3523" s="358"/>
      <c r="T3523" s="359"/>
      <c r="U3523" s="360"/>
      <c r="V3523" s="360"/>
      <c r="W3523" s="357"/>
      <c r="X3523" s="357"/>
      <c r="Y3523" s="446"/>
      <c r="Z3523" s="443"/>
      <c r="AA3523" s="446"/>
      <c r="AB3523" s="357"/>
      <c r="AC3523" s="357"/>
      <c r="AD3523" s="357"/>
      <c r="AE3523" s="357"/>
      <c r="AF3523" s="357"/>
      <c r="AG3523" s="446"/>
      <c r="AH3523" s="357"/>
      <c r="AI3523" s="357"/>
      <c r="AJ3523" s="357"/>
      <c r="AK3523" s="357"/>
      <c r="AL3523" s="357"/>
      <c r="AM3523" s="357"/>
    </row>
    <row r="3524" spans="5:39" x14ac:dyDescent="0.25">
      <c r="E3524" s="356"/>
      <c r="F3524" s="356"/>
      <c r="G3524" s="356"/>
      <c r="H3524" s="356"/>
      <c r="I3524" s="356"/>
      <c r="J3524" s="357"/>
      <c r="K3524" s="357"/>
      <c r="L3524" s="357"/>
      <c r="M3524" s="357"/>
      <c r="N3524" s="358"/>
      <c r="O3524" s="358"/>
      <c r="P3524" s="358"/>
      <c r="Q3524" s="358"/>
      <c r="R3524" s="358"/>
      <c r="S3524" s="358"/>
      <c r="T3524" s="359"/>
      <c r="U3524" s="360"/>
      <c r="V3524" s="360"/>
      <c r="W3524" s="357"/>
      <c r="X3524" s="357"/>
      <c r="Y3524" s="446"/>
      <c r="Z3524" s="443"/>
      <c r="AA3524" s="446"/>
      <c r="AB3524" s="357"/>
      <c r="AC3524" s="357"/>
      <c r="AD3524" s="357"/>
      <c r="AE3524" s="357"/>
      <c r="AF3524" s="357"/>
      <c r="AG3524" s="446"/>
      <c r="AH3524" s="357"/>
      <c r="AI3524" s="357"/>
      <c r="AJ3524" s="357"/>
      <c r="AK3524" s="357"/>
      <c r="AL3524" s="357"/>
      <c r="AM3524" s="357"/>
    </row>
    <row r="3525" spans="5:39" x14ac:dyDescent="0.25">
      <c r="E3525" s="356"/>
      <c r="F3525" s="356"/>
      <c r="G3525" s="356"/>
      <c r="H3525" s="356"/>
      <c r="I3525" s="356"/>
      <c r="J3525" s="357"/>
      <c r="K3525" s="357"/>
      <c r="L3525" s="357"/>
      <c r="M3525" s="357"/>
      <c r="N3525" s="358"/>
      <c r="O3525" s="358"/>
      <c r="P3525" s="358"/>
      <c r="Q3525" s="358"/>
      <c r="R3525" s="358"/>
      <c r="S3525" s="358"/>
      <c r="T3525" s="359"/>
      <c r="U3525" s="360"/>
      <c r="V3525" s="360"/>
      <c r="W3525" s="357"/>
      <c r="X3525" s="357"/>
      <c r="Y3525" s="446"/>
      <c r="Z3525" s="443"/>
      <c r="AA3525" s="446"/>
      <c r="AB3525" s="357"/>
      <c r="AC3525" s="357"/>
      <c r="AD3525" s="357"/>
      <c r="AE3525" s="357"/>
      <c r="AF3525" s="357"/>
      <c r="AG3525" s="446"/>
      <c r="AH3525" s="357"/>
      <c r="AI3525" s="357"/>
      <c r="AJ3525" s="357"/>
      <c r="AK3525" s="357"/>
      <c r="AL3525" s="357"/>
      <c r="AM3525" s="357"/>
    </row>
    <row r="3526" spans="5:39" x14ac:dyDescent="0.25">
      <c r="E3526" s="356"/>
      <c r="F3526" s="356"/>
      <c r="G3526" s="356"/>
      <c r="H3526" s="356"/>
      <c r="I3526" s="356"/>
      <c r="J3526" s="357"/>
      <c r="K3526" s="357"/>
      <c r="L3526" s="357"/>
      <c r="M3526" s="357"/>
      <c r="N3526" s="358"/>
      <c r="O3526" s="358"/>
      <c r="P3526" s="358"/>
      <c r="Q3526" s="358"/>
      <c r="R3526" s="358"/>
      <c r="S3526" s="358"/>
      <c r="T3526" s="359"/>
      <c r="U3526" s="360"/>
      <c r="V3526" s="360"/>
      <c r="W3526" s="357"/>
      <c r="X3526" s="357"/>
      <c r="Y3526" s="446"/>
      <c r="Z3526" s="443"/>
      <c r="AA3526" s="446"/>
      <c r="AB3526" s="357"/>
      <c r="AC3526" s="357"/>
      <c r="AD3526" s="357"/>
      <c r="AE3526" s="357"/>
      <c r="AF3526" s="357"/>
      <c r="AG3526" s="446"/>
      <c r="AH3526" s="357"/>
      <c r="AI3526" s="357"/>
      <c r="AJ3526" s="357"/>
      <c r="AK3526" s="357"/>
      <c r="AL3526" s="357"/>
      <c r="AM3526" s="357"/>
    </row>
    <row r="3527" spans="5:39" x14ac:dyDescent="0.25">
      <c r="E3527" s="356"/>
      <c r="F3527" s="356"/>
      <c r="G3527" s="356"/>
      <c r="H3527" s="356"/>
      <c r="I3527" s="356"/>
      <c r="J3527" s="357"/>
      <c r="K3527" s="357"/>
      <c r="L3527" s="357"/>
      <c r="M3527" s="357"/>
      <c r="N3527" s="358"/>
      <c r="O3527" s="358"/>
      <c r="P3527" s="358"/>
      <c r="Q3527" s="358"/>
      <c r="R3527" s="358"/>
      <c r="S3527" s="358"/>
      <c r="T3527" s="359"/>
      <c r="U3527" s="360"/>
      <c r="V3527" s="360"/>
      <c r="W3527" s="357"/>
      <c r="X3527" s="357"/>
      <c r="Y3527" s="446"/>
      <c r="Z3527" s="443"/>
      <c r="AA3527" s="446"/>
      <c r="AB3527" s="357"/>
      <c r="AC3527" s="357"/>
      <c r="AD3527" s="357"/>
      <c r="AE3527" s="357"/>
      <c r="AF3527" s="357"/>
      <c r="AG3527" s="446"/>
      <c r="AH3527" s="357"/>
      <c r="AI3527" s="357"/>
      <c r="AJ3527" s="357"/>
      <c r="AK3527" s="357"/>
      <c r="AL3527" s="357"/>
      <c r="AM3527" s="357"/>
    </row>
    <row r="3528" spans="5:39" x14ac:dyDescent="0.25">
      <c r="E3528" s="356"/>
      <c r="F3528" s="356"/>
      <c r="G3528" s="356"/>
      <c r="H3528" s="356"/>
      <c r="I3528" s="356"/>
      <c r="J3528" s="357"/>
      <c r="K3528" s="357"/>
      <c r="L3528" s="357"/>
      <c r="M3528" s="357"/>
      <c r="N3528" s="358"/>
      <c r="O3528" s="358"/>
      <c r="P3528" s="358"/>
      <c r="Q3528" s="358"/>
      <c r="R3528" s="358"/>
      <c r="S3528" s="358"/>
      <c r="T3528" s="359"/>
      <c r="U3528" s="360"/>
      <c r="V3528" s="360"/>
      <c r="W3528" s="357"/>
      <c r="X3528" s="357"/>
      <c r="Y3528" s="446"/>
      <c r="Z3528" s="443"/>
      <c r="AA3528" s="446"/>
      <c r="AB3528" s="357"/>
      <c r="AC3528" s="357"/>
      <c r="AD3528" s="357"/>
      <c r="AE3528" s="357"/>
      <c r="AF3528" s="357"/>
      <c r="AG3528" s="446"/>
      <c r="AH3528" s="357"/>
      <c r="AI3528" s="357"/>
      <c r="AJ3528" s="357"/>
      <c r="AK3528" s="357"/>
      <c r="AL3528" s="357"/>
      <c r="AM3528" s="357"/>
    </row>
    <row r="3529" spans="5:39" x14ac:dyDescent="0.25">
      <c r="E3529" s="356"/>
      <c r="F3529" s="356"/>
      <c r="G3529" s="356"/>
      <c r="H3529" s="356"/>
      <c r="I3529" s="356"/>
      <c r="J3529" s="357"/>
      <c r="K3529" s="357"/>
      <c r="L3529" s="357"/>
      <c r="M3529" s="357"/>
      <c r="N3529" s="358"/>
      <c r="O3529" s="358"/>
      <c r="P3529" s="358"/>
      <c r="Q3529" s="358"/>
      <c r="R3529" s="358"/>
      <c r="S3529" s="358"/>
      <c r="T3529" s="359"/>
      <c r="U3529" s="360"/>
      <c r="V3529" s="360"/>
      <c r="W3529" s="357"/>
      <c r="X3529" s="357"/>
      <c r="Y3529" s="446"/>
      <c r="Z3529" s="443"/>
      <c r="AA3529" s="446"/>
      <c r="AB3529" s="357"/>
      <c r="AC3529" s="357"/>
      <c r="AD3529" s="357"/>
      <c r="AE3529" s="357"/>
      <c r="AF3529" s="357"/>
      <c r="AG3529" s="446"/>
      <c r="AH3529" s="357"/>
      <c r="AI3529" s="357"/>
      <c r="AJ3529" s="357"/>
      <c r="AK3529" s="357"/>
      <c r="AL3529" s="357"/>
      <c r="AM3529" s="357"/>
    </row>
    <row r="3530" spans="5:39" x14ac:dyDescent="0.25">
      <c r="E3530" s="356"/>
      <c r="F3530" s="356"/>
      <c r="G3530" s="356"/>
      <c r="H3530" s="356"/>
      <c r="I3530" s="356"/>
      <c r="J3530" s="357"/>
      <c r="K3530" s="357"/>
      <c r="L3530" s="357"/>
      <c r="M3530" s="357"/>
      <c r="N3530" s="358"/>
      <c r="O3530" s="358"/>
      <c r="P3530" s="358"/>
      <c r="Q3530" s="358"/>
      <c r="R3530" s="358"/>
      <c r="S3530" s="358"/>
      <c r="T3530" s="359"/>
      <c r="U3530" s="360"/>
      <c r="V3530" s="360"/>
      <c r="W3530" s="357"/>
      <c r="X3530" s="357"/>
      <c r="Y3530" s="446"/>
      <c r="Z3530" s="443"/>
      <c r="AA3530" s="446"/>
      <c r="AB3530" s="357"/>
      <c r="AC3530" s="357"/>
      <c r="AD3530" s="357"/>
      <c r="AE3530" s="357"/>
      <c r="AF3530" s="357"/>
      <c r="AG3530" s="446"/>
      <c r="AH3530" s="357"/>
      <c r="AI3530" s="357"/>
      <c r="AJ3530" s="357"/>
      <c r="AK3530" s="357"/>
      <c r="AL3530" s="357"/>
      <c r="AM3530" s="357"/>
    </row>
    <row r="3531" spans="5:39" x14ac:dyDescent="0.25">
      <c r="E3531" s="356"/>
      <c r="F3531" s="356"/>
      <c r="G3531" s="356"/>
      <c r="H3531" s="356"/>
      <c r="I3531" s="356"/>
      <c r="J3531" s="357"/>
      <c r="K3531" s="357"/>
      <c r="L3531" s="357"/>
      <c r="M3531" s="357"/>
      <c r="N3531" s="358"/>
      <c r="O3531" s="358"/>
      <c r="P3531" s="358"/>
      <c r="Q3531" s="358"/>
      <c r="R3531" s="358"/>
      <c r="S3531" s="358"/>
      <c r="T3531" s="359"/>
      <c r="U3531" s="360"/>
      <c r="V3531" s="360"/>
      <c r="W3531" s="357"/>
      <c r="X3531" s="357"/>
      <c r="Y3531" s="446"/>
      <c r="Z3531" s="443"/>
      <c r="AA3531" s="446"/>
      <c r="AB3531" s="357"/>
      <c r="AC3531" s="357"/>
      <c r="AD3531" s="357"/>
      <c r="AE3531" s="357"/>
      <c r="AF3531" s="357"/>
      <c r="AG3531" s="446"/>
      <c r="AH3531" s="357"/>
      <c r="AI3531" s="357"/>
      <c r="AJ3531" s="357"/>
      <c r="AK3531" s="357"/>
      <c r="AL3531" s="357"/>
      <c r="AM3531" s="357"/>
    </row>
    <row r="3532" spans="5:39" x14ac:dyDescent="0.25">
      <c r="E3532" s="356"/>
      <c r="F3532" s="356"/>
      <c r="G3532" s="356"/>
      <c r="H3532" s="356"/>
      <c r="I3532" s="356"/>
      <c r="J3532" s="357"/>
      <c r="K3532" s="357"/>
      <c r="L3532" s="357"/>
      <c r="M3532" s="357"/>
      <c r="N3532" s="358"/>
      <c r="O3532" s="358"/>
      <c r="P3532" s="358"/>
      <c r="Q3532" s="358"/>
      <c r="R3532" s="358"/>
      <c r="S3532" s="358"/>
      <c r="T3532" s="359"/>
      <c r="U3532" s="360"/>
      <c r="V3532" s="360"/>
      <c r="W3532" s="357"/>
      <c r="X3532" s="357"/>
      <c r="Y3532" s="446"/>
      <c r="Z3532" s="443"/>
      <c r="AA3532" s="446"/>
      <c r="AB3532" s="357"/>
      <c r="AC3532" s="357"/>
      <c r="AD3532" s="357"/>
      <c r="AE3532" s="357"/>
      <c r="AF3532" s="357"/>
      <c r="AG3532" s="446"/>
      <c r="AH3532" s="357"/>
      <c r="AI3532" s="357"/>
      <c r="AJ3532" s="357"/>
      <c r="AK3532" s="357"/>
      <c r="AL3532" s="357"/>
      <c r="AM3532" s="357"/>
    </row>
    <row r="3533" spans="5:39" x14ac:dyDescent="0.25">
      <c r="E3533" s="356"/>
      <c r="F3533" s="356"/>
      <c r="G3533" s="356"/>
      <c r="H3533" s="356"/>
      <c r="I3533" s="356"/>
      <c r="J3533" s="357"/>
      <c r="K3533" s="357"/>
      <c r="L3533" s="357"/>
      <c r="M3533" s="357"/>
      <c r="N3533" s="358"/>
      <c r="O3533" s="358"/>
      <c r="P3533" s="358"/>
      <c r="Q3533" s="358"/>
      <c r="R3533" s="358"/>
      <c r="S3533" s="358"/>
      <c r="T3533" s="359"/>
      <c r="U3533" s="360"/>
      <c r="V3533" s="360"/>
      <c r="W3533" s="357"/>
      <c r="X3533" s="357"/>
      <c r="Y3533" s="446"/>
      <c r="Z3533" s="443"/>
      <c r="AA3533" s="446"/>
      <c r="AB3533" s="357"/>
      <c r="AC3533" s="357"/>
      <c r="AD3533" s="357"/>
      <c r="AE3533" s="357"/>
      <c r="AF3533" s="357"/>
      <c r="AG3533" s="446"/>
      <c r="AH3533" s="357"/>
      <c r="AI3533" s="357"/>
      <c r="AJ3533" s="357"/>
      <c r="AK3533" s="357"/>
      <c r="AL3533" s="357"/>
      <c r="AM3533" s="357"/>
    </row>
    <row r="3534" spans="5:39" x14ac:dyDescent="0.25">
      <c r="E3534" s="356"/>
      <c r="F3534" s="356"/>
      <c r="G3534" s="356"/>
      <c r="H3534" s="356"/>
      <c r="I3534" s="356"/>
      <c r="J3534" s="357"/>
      <c r="K3534" s="357"/>
      <c r="L3534" s="357"/>
      <c r="M3534" s="357"/>
      <c r="N3534" s="358"/>
      <c r="O3534" s="358"/>
      <c r="P3534" s="358"/>
      <c r="Q3534" s="358"/>
      <c r="R3534" s="358"/>
      <c r="S3534" s="358"/>
      <c r="T3534" s="359"/>
      <c r="U3534" s="360"/>
      <c r="V3534" s="360"/>
      <c r="W3534" s="357"/>
      <c r="X3534" s="357"/>
      <c r="Y3534" s="446"/>
      <c r="Z3534" s="443"/>
      <c r="AA3534" s="446"/>
      <c r="AB3534" s="357"/>
      <c r="AC3534" s="357"/>
      <c r="AD3534" s="357"/>
      <c r="AE3534" s="357"/>
      <c r="AF3534" s="357"/>
      <c r="AG3534" s="446"/>
      <c r="AH3534" s="357"/>
      <c r="AI3534" s="357"/>
      <c r="AJ3534" s="357"/>
      <c r="AK3534" s="357"/>
      <c r="AL3534" s="357"/>
      <c r="AM3534" s="357"/>
    </row>
    <row r="3535" spans="5:39" x14ac:dyDescent="0.25">
      <c r="E3535" s="356"/>
      <c r="F3535" s="356"/>
      <c r="G3535" s="356"/>
      <c r="H3535" s="356"/>
      <c r="I3535" s="356"/>
      <c r="J3535" s="357"/>
      <c r="K3535" s="357"/>
      <c r="L3535" s="357"/>
      <c r="M3535" s="357"/>
      <c r="N3535" s="358"/>
      <c r="O3535" s="358"/>
      <c r="P3535" s="358"/>
      <c r="Q3535" s="358"/>
      <c r="R3535" s="358"/>
      <c r="S3535" s="358"/>
      <c r="T3535" s="359"/>
      <c r="U3535" s="360"/>
      <c r="V3535" s="360"/>
      <c r="W3535" s="357"/>
      <c r="X3535" s="357"/>
      <c r="Y3535" s="446"/>
      <c r="Z3535" s="443"/>
      <c r="AA3535" s="446"/>
      <c r="AB3535" s="357"/>
      <c r="AC3535" s="357"/>
      <c r="AD3535" s="357"/>
      <c r="AE3535" s="357"/>
      <c r="AF3535" s="357"/>
      <c r="AG3535" s="446"/>
      <c r="AH3535" s="357"/>
      <c r="AI3535" s="357"/>
      <c r="AJ3535" s="357"/>
      <c r="AK3535" s="357"/>
      <c r="AL3535" s="357"/>
      <c r="AM3535" s="357"/>
    </row>
    <row r="3536" spans="5:39" x14ac:dyDescent="0.25">
      <c r="E3536" s="356"/>
      <c r="F3536" s="356"/>
      <c r="G3536" s="356"/>
      <c r="H3536" s="356"/>
      <c r="I3536" s="356"/>
      <c r="J3536" s="357"/>
      <c r="K3536" s="357"/>
      <c r="L3536" s="357"/>
      <c r="M3536" s="357"/>
      <c r="N3536" s="358"/>
      <c r="O3536" s="358"/>
      <c r="P3536" s="358"/>
      <c r="Q3536" s="358"/>
      <c r="R3536" s="358"/>
      <c r="S3536" s="358"/>
      <c r="T3536" s="359"/>
      <c r="U3536" s="360"/>
      <c r="V3536" s="360"/>
      <c r="W3536" s="357"/>
      <c r="X3536" s="357"/>
      <c r="Y3536" s="446"/>
      <c r="Z3536" s="443"/>
      <c r="AA3536" s="446"/>
      <c r="AB3536" s="357"/>
      <c r="AC3536" s="357"/>
      <c r="AD3536" s="357"/>
      <c r="AE3536" s="357"/>
      <c r="AF3536" s="357"/>
      <c r="AG3536" s="446"/>
      <c r="AH3536" s="357"/>
      <c r="AI3536" s="357"/>
      <c r="AJ3536" s="357"/>
      <c r="AK3536" s="357"/>
      <c r="AL3536" s="357"/>
      <c r="AM3536" s="357"/>
    </row>
    <row r="3537" spans="5:39" x14ac:dyDescent="0.25">
      <c r="E3537" s="356"/>
      <c r="F3537" s="356"/>
      <c r="G3537" s="356"/>
      <c r="H3537" s="356"/>
      <c r="I3537" s="356"/>
      <c r="J3537" s="357"/>
      <c r="K3537" s="357"/>
      <c r="L3537" s="357"/>
      <c r="M3537" s="357"/>
      <c r="N3537" s="358"/>
      <c r="O3537" s="358"/>
      <c r="P3537" s="358"/>
      <c r="Q3537" s="358"/>
      <c r="R3537" s="358"/>
      <c r="S3537" s="358"/>
      <c r="T3537" s="359"/>
      <c r="U3537" s="360"/>
      <c r="V3537" s="360"/>
      <c r="W3537" s="357"/>
      <c r="X3537" s="357"/>
      <c r="Y3537" s="446"/>
      <c r="Z3537" s="443"/>
      <c r="AA3537" s="446"/>
      <c r="AB3537" s="357"/>
      <c r="AC3537" s="357"/>
      <c r="AD3537" s="357"/>
      <c r="AE3537" s="357"/>
      <c r="AF3537" s="357"/>
      <c r="AG3537" s="446"/>
      <c r="AH3537" s="357"/>
      <c r="AI3537" s="357"/>
      <c r="AJ3537" s="357"/>
      <c r="AK3537" s="357"/>
      <c r="AL3537" s="357"/>
      <c r="AM3537" s="357"/>
    </row>
    <row r="3538" spans="5:39" x14ac:dyDescent="0.25">
      <c r="E3538" s="356"/>
      <c r="F3538" s="356"/>
      <c r="G3538" s="356"/>
      <c r="H3538" s="356"/>
      <c r="I3538" s="356"/>
      <c r="J3538" s="357"/>
      <c r="K3538" s="357"/>
      <c r="L3538" s="357"/>
      <c r="M3538" s="357"/>
      <c r="N3538" s="358"/>
      <c r="O3538" s="358"/>
      <c r="P3538" s="358"/>
      <c r="Q3538" s="358"/>
      <c r="R3538" s="358"/>
      <c r="S3538" s="358"/>
      <c r="T3538" s="359"/>
      <c r="U3538" s="360"/>
      <c r="V3538" s="360"/>
      <c r="W3538" s="357"/>
      <c r="X3538" s="357"/>
      <c r="Y3538" s="446"/>
      <c r="Z3538" s="443"/>
      <c r="AA3538" s="446"/>
      <c r="AB3538" s="357"/>
      <c r="AC3538" s="357"/>
      <c r="AD3538" s="357"/>
      <c r="AE3538" s="357"/>
      <c r="AF3538" s="357"/>
      <c r="AG3538" s="446"/>
      <c r="AH3538" s="357"/>
      <c r="AI3538" s="357"/>
      <c r="AJ3538" s="357"/>
      <c r="AK3538" s="357"/>
      <c r="AL3538" s="357"/>
      <c r="AM3538" s="357"/>
    </row>
    <row r="3539" spans="5:39" x14ac:dyDescent="0.25">
      <c r="E3539" s="356"/>
      <c r="F3539" s="356"/>
      <c r="G3539" s="356"/>
      <c r="H3539" s="356"/>
      <c r="I3539" s="356"/>
      <c r="J3539" s="357"/>
      <c r="K3539" s="357"/>
      <c r="L3539" s="357"/>
      <c r="M3539" s="357"/>
      <c r="N3539" s="358"/>
      <c r="O3539" s="358"/>
      <c r="P3539" s="358"/>
      <c r="Q3539" s="358"/>
      <c r="R3539" s="358"/>
      <c r="S3539" s="358"/>
      <c r="T3539" s="359"/>
      <c r="U3539" s="360"/>
      <c r="V3539" s="360"/>
      <c r="W3539" s="357"/>
      <c r="X3539" s="357"/>
      <c r="Y3539" s="446"/>
      <c r="Z3539" s="443"/>
      <c r="AA3539" s="446"/>
      <c r="AB3539" s="357"/>
      <c r="AC3539" s="357"/>
      <c r="AD3539" s="357"/>
      <c r="AE3539" s="357"/>
      <c r="AF3539" s="357"/>
      <c r="AG3539" s="446"/>
      <c r="AH3539" s="357"/>
      <c r="AI3539" s="357"/>
      <c r="AJ3539" s="357"/>
      <c r="AK3539" s="357"/>
      <c r="AL3539" s="357"/>
      <c r="AM3539" s="357"/>
    </row>
    <row r="3540" spans="5:39" x14ac:dyDescent="0.25">
      <c r="E3540" s="356"/>
      <c r="F3540" s="356"/>
      <c r="G3540" s="356"/>
      <c r="H3540" s="356"/>
      <c r="I3540" s="356"/>
      <c r="J3540" s="357"/>
      <c r="K3540" s="357"/>
      <c r="L3540" s="357"/>
      <c r="M3540" s="357"/>
      <c r="N3540" s="358"/>
      <c r="O3540" s="358"/>
      <c r="P3540" s="358"/>
      <c r="Q3540" s="358"/>
      <c r="R3540" s="358"/>
      <c r="S3540" s="358"/>
      <c r="T3540" s="359"/>
      <c r="U3540" s="360"/>
      <c r="V3540" s="360"/>
      <c r="W3540" s="357"/>
      <c r="X3540" s="357"/>
      <c r="Y3540" s="446"/>
      <c r="Z3540" s="443"/>
      <c r="AA3540" s="446"/>
      <c r="AB3540" s="357"/>
      <c r="AC3540" s="357"/>
      <c r="AD3540" s="357"/>
      <c r="AE3540" s="357"/>
      <c r="AF3540" s="357"/>
      <c r="AG3540" s="446"/>
      <c r="AH3540" s="357"/>
      <c r="AI3540" s="357"/>
      <c r="AJ3540" s="357"/>
      <c r="AK3540" s="357"/>
      <c r="AL3540" s="357"/>
      <c r="AM3540" s="357"/>
    </row>
    <row r="3541" spans="5:39" x14ac:dyDescent="0.25">
      <c r="E3541" s="356"/>
      <c r="F3541" s="356"/>
      <c r="G3541" s="356"/>
      <c r="H3541" s="356"/>
      <c r="I3541" s="356"/>
      <c r="J3541" s="357"/>
      <c r="K3541" s="357"/>
      <c r="L3541" s="357"/>
      <c r="M3541" s="357"/>
      <c r="N3541" s="358"/>
      <c r="O3541" s="358"/>
      <c r="P3541" s="358"/>
      <c r="Q3541" s="358"/>
      <c r="R3541" s="358"/>
      <c r="S3541" s="358"/>
      <c r="T3541" s="359"/>
      <c r="U3541" s="360"/>
      <c r="V3541" s="360"/>
      <c r="W3541" s="357"/>
      <c r="X3541" s="357"/>
      <c r="Y3541" s="446"/>
      <c r="Z3541" s="443"/>
      <c r="AA3541" s="446"/>
      <c r="AB3541" s="357"/>
      <c r="AC3541" s="357"/>
      <c r="AD3541" s="357"/>
      <c r="AE3541" s="357"/>
      <c r="AF3541" s="357"/>
      <c r="AG3541" s="446"/>
      <c r="AH3541" s="357"/>
      <c r="AI3541" s="357"/>
      <c r="AJ3541" s="357"/>
      <c r="AK3541" s="357"/>
      <c r="AL3541" s="357"/>
      <c r="AM3541" s="357"/>
    </row>
    <row r="3542" spans="5:39" x14ac:dyDescent="0.25">
      <c r="E3542" s="356"/>
      <c r="F3542" s="356"/>
      <c r="G3542" s="356"/>
      <c r="H3542" s="356"/>
      <c r="I3542" s="356"/>
      <c r="J3542" s="357"/>
      <c r="K3542" s="357"/>
      <c r="L3542" s="357"/>
      <c r="M3542" s="357"/>
      <c r="N3542" s="358"/>
      <c r="O3542" s="358"/>
      <c r="P3542" s="358"/>
      <c r="Q3542" s="358"/>
      <c r="R3542" s="358"/>
      <c r="S3542" s="358"/>
      <c r="T3542" s="359"/>
      <c r="U3542" s="360"/>
      <c r="V3542" s="360"/>
      <c r="W3542" s="357"/>
      <c r="X3542" s="357"/>
      <c r="Y3542" s="446"/>
      <c r="Z3542" s="443"/>
      <c r="AA3542" s="446"/>
      <c r="AB3542" s="357"/>
      <c r="AC3542" s="357"/>
      <c r="AD3542" s="357"/>
      <c r="AE3542" s="357"/>
      <c r="AF3542" s="357"/>
      <c r="AG3542" s="446"/>
      <c r="AH3542" s="357"/>
      <c r="AI3542" s="357"/>
      <c r="AJ3542" s="357"/>
      <c r="AK3542" s="357"/>
      <c r="AL3542" s="357"/>
      <c r="AM3542" s="357"/>
    </row>
    <row r="3543" spans="5:39" x14ac:dyDescent="0.25">
      <c r="E3543" s="356"/>
      <c r="F3543" s="356"/>
      <c r="G3543" s="356"/>
      <c r="H3543" s="356"/>
      <c r="I3543" s="356"/>
      <c r="J3543" s="357"/>
      <c r="K3543" s="357"/>
      <c r="L3543" s="357"/>
      <c r="M3543" s="357"/>
      <c r="N3543" s="358"/>
      <c r="O3543" s="358"/>
      <c r="P3543" s="358"/>
      <c r="Q3543" s="358"/>
      <c r="R3543" s="358"/>
      <c r="S3543" s="358"/>
      <c r="T3543" s="359"/>
      <c r="U3543" s="360"/>
      <c r="V3543" s="360"/>
      <c r="W3543" s="357"/>
      <c r="X3543" s="357"/>
      <c r="Y3543" s="446"/>
      <c r="Z3543" s="443"/>
      <c r="AA3543" s="446"/>
      <c r="AB3543" s="357"/>
      <c r="AC3543" s="357"/>
      <c r="AD3543" s="357"/>
      <c r="AE3543" s="357"/>
      <c r="AF3543" s="357"/>
      <c r="AG3543" s="446"/>
      <c r="AH3543" s="357"/>
      <c r="AI3543" s="357"/>
      <c r="AJ3543" s="357"/>
      <c r="AK3543" s="357"/>
      <c r="AL3543" s="357"/>
      <c r="AM3543" s="357"/>
    </row>
    <row r="3544" spans="5:39" x14ac:dyDescent="0.25">
      <c r="E3544" s="356"/>
      <c r="F3544" s="356"/>
      <c r="G3544" s="356"/>
      <c r="H3544" s="356"/>
      <c r="I3544" s="356"/>
      <c r="J3544" s="357"/>
      <c r="K3544" s="357"/>
      <c r="L3544" s="357"/>
      <c r="M3544" s="357"/>
      <c r="N3544" s="358"/>
      <c r="O3544" s="358"/>
      <c r="P3544" s="358"/>
      <c r="Q3544" s="358"/>
      <c r="R3544" s="358"/>
      <c r="S3544" s="358"/>
      <c r="T3544" s="359"/>
      <c r="U3544" s="360"/>
      <c r="V3544" s="360"/>
      <c r="W3544" s="357"/>
      <c r="X3544" s="357"/>
      <c r="Y3544" s="446"/>
      <c r="Z3544" s="443"/>
      <c r="AA3544" s="446"/>
      <c r="AB3544" s="357"/>
      <c r="AC3544" s="357"/>
      <c r="AD3544" s="357"/>
      <c r="AE3544" s="357"/>
      <c r="AF3544" s="357"/>
      <c r="AG3544" s="446"/>
      <c r="AH3544" s="357"/>
      <c r="AI3544" s="357"/>
      <c r="AJ3544" s="357"/>
      <c r="AK3544" s="357"/>
      <c r="AL3544" s="357"/>
      <c r="AM3544" s="357"/>
    </row>
    <row r="3545" spans="5:39" x14ac:dyDescent="0.25">
      <c r="E3545" s="356"/>
      <c r="F3545" s="356"/>
      <c r="G3545" s="356"/>
      <c r="H3545" s="356"/>
      <c r="I3545" s="356"/>
      <c r="J3545" s="357"/>
      <c r="K3545" s="357"/>
      <c r="L3545" s="357"/>
      <c r="M3545" s="357"/>
      <c r="N3545" s="358"/>
      <c r="O3545" s="358"/>
      <c r="P3545" s="358"/>
      <c r="Q3545" s="358"/>
      <c r="R3545" s="358"/>
      <c r="S3545" s="358"/>
      <c r="T3545" s="359"/>
      <c r="U3545" s="360"/>
      <c r="V3545" s="360"/>
      <c r="W3545" s="357"/>
      <c r="X3545" s="357"/>
      <c r="Y3545" s="446"/>
      <c r="Z3545" s="443"/>
      <c r="AA3545" s="446"/>
      <c r="AB3545" s="357"/>
      <c r="AC3545" s="357"/>
      <c r="AD3545" s="357"/>
      <c r="AE3545" s="357"/>
      <c r="AF3545" s="357"/>
      <c r="AG3545" s="446"/>
      <c r="AH3545" s="357"/>
      <c r="AI3545" s="357"/>
      <c r="AJ3545" s="357"/>
      <c r="AK3545" s="357"/>
      <c r="AL3545" s="357"/>
      <c r="AM3545" s="357"/>
    </row>
    <row r="3546" spans="5:39" x14ac:dyDescent="0.25">
      <c r="E3546" s="356"/>
      <c r="F3546" s="356"/>
      <c r="G3546" s="356"/>
      <c r="H3546" s="356"/>
      <c r="I3546" s="356"/>
      <c r="J3546" s="357"/>
      <c r="K3546" s="357"/>
      <c r="L3546" s="357"/>
      <c r="M3546" s="357"/>
      <c r="N3546" s="358"/>
      <c r="O3546" s="358"/>
      <c r="P3546" s="358"/>
      <c r="Q3546" s="358"/>
      <c r="R3546" s="358"/>
      <c r="S3546" s="358"/>
      <c r="T3546" s="359"/>
      <c r="U3546" s="360"/>
      <c r="V3546" s="360"/>
      <c r="W3546" s="357"/>
      <c r="X3546" s="357"/>
      <c r="Y3546" s="446"/>
      <c r="Z3546" s="443"/>
      <c r="AA3546" s="446"/>
      <c r="AB3546" s="357"/>
      <c r="AC3546" s="357"/>
      <c r="AD3546" s="357"/>
      <c r="AE3546" s="357"/>
      <c r="AF3546" s="357"/>
      <c r="AG3546" s="446"/>
      <c r="AH3546" s="357"/>
      <c r="AI3546" s="357"/>
      <c r="AJ3546" s="357"/>
      <c r="AK3546" s="357"/>
      <c r="AL3546" s="357"/>
      <c r="AM3546" s="357"/>
    </row>
    <row r="3547" spans="5:39" x14ac:dyDescent="0.25">
      <c r="E3547" s="356"/>
      <c r="F3547" s="356"/>
      <c r="G3547" s="356"/>
      <c r="H3547" s="356"/>
      <c r="I3547" s="356"/>
      <c r="J3547" s="357"/>
      <c r="K3547" s="357"/>
      <c r="L3547" s="357"/>
      <c r="M3547" s="357"/>
      <c r="N3547" s="358"/>
      <c r="O3547" s="358"/>
      <c r="P3547" s="358"/>
      <c r="Q3547" s="358"/>
      <c r="R3547" s="358"/>
      <c r="S3547" s="358"/>
      <c r="T3547" s="359"/>
      <c r="U3547" s="360"/>
      <c r="V3547" s="360"/>
      <c r="W3547" s="357"/>
      <c r="X3547" s="357"/>
      <c r="Y3547" s="446"/>
      <c r="Z3547" s="443"/>
      <c r="AA3547" s="446"/>
      <c r="AB3547" s="357"/>
      <c r="AC3547" s="357"/>
      <c r="AD3547" s="357"/>
      <c r="AE3547" s="357"/>
      <c r="AF3547" s="357"/>
      <c r="AG3547" s="446"/>
      <c r="AH3547" s="357"/>
      <c r="AI3547" s="357"/>
      <c r="AJ3547" s="357"/>
      <c r="AK3547" s="357"/>
      <c r="AL3547" s="357"/>
      <c r="AM3547" s="357"/>
    </row>
    <row r="3548" spans="5:39" x14ac:dyDescent="0.25">
      <c r="E3548" s="356"/>
      <c r="F3548" s="356"/>
      <c r="G3548" s="356"/>
      <c r="H3548" s="356"/>
      <c r="I3548" s="356"/>
      <c r="J3548" s="357"/>
      <c r="K3548" s="357"/>
      <c r="L3548" s="357"/>
      <c r="M3548" s="357"/>
      <c r="N3548" s="358"/>
      <c r="O3548" s="358"/>
      <c r="P3548" s="358"/>
      <c r="Q3548" s="358"/>
      <c r="R3548" s="358"/>
      <c r="S3548" s="358"/>
      <c r="T3548" s="359"/>
      <c r="U3548" s="360"/>
      <c r="V3548" s="360"/>
      <c r="W3548" s="357"/>
      <c r="X3548" s="357"/>
      <c r="Y3548" s="446"/>
      <c r="Z3548" s="443"/>
      <c r="AA3548" s="446"/>
      <c r="AB3548" s="357"/>
      <c r="AC3548" s="357"/>
      <c r="AD3548" s="357"/>
      <c r="AE3548" s="357"/>
      <c r="AF3548" s="357"/>
      <c r="AG3548" s="446"/>
      <c r="AH3548" s="357"/>
      <c r="AI3548" s="357"/>
      <c r="AJ3548" s="357"/>
      <c r="AK3548" s="357"/>
      <c r="AL3548" s="357"/>
      <c r="AM3548" s="357"/>
    </row>
    <row r="3549" spans="5:39" x14ac:dyDescent="0.25">
      <c r="E3549" s="356"/>
      <c r="F3549" s="356"/>
      <c r="G3549" s="356"/>
      <c r="H3549" s="356"/>
      <c r="I3549" s="356"/>
      <c r="J3549" s="357"/>
      <c r="K3549" s="357"/>
      <c r="L3549" s="357"/>
      <c r="M3549" s="357"/>
      <c r="N3549" s="358"/>
      <c r="O3549" s="358"/>
      <c r="P3549" s="358"/>
      <c r="Q3549" s="358"/>
      <c r="R3549" s="358"/>
      <c r="S3549" s="358"/>
      <c r="T3549" s="359"/>
      <c r="U3549" s="360"/>
      <c r="V3549" s="360"/>
      <c r="W3549" s="357"/>
      <c r="X3549" s="357"/>
      <c r="Y3549" s="446"/>
      <c r="Z3549" s="443"/>
      <c r="AA3549" s="446"/>
      <c r="AB3549" s="357"/>
      <c r="AC3549" s="357"/>
      <c r="AD3549" s="357"/>
      <c r="AE3549" s="357"/>
      <c r="AF3549" s="357"/>
      <c r="AG3549" s="446"/>
      <c r="AH3549" s="357"/>
      <c r="AI3549" s="357"/>
      <c r="AJ3549" s="357"/>
      <c r="AK3549" s="357"/>
      <c r="AL3549" s="357"/>
      <c r="AM3549" s="357"/>
    </row>
    <row r="3550" spans="5:39" x14ac:dyDescent="0.25">
      <c r="E3550" s="356"/>
      <c r="F3550" s="356"/>
      <c r="G3550" s="356"/>
      <c r="H3550" s="356"/>
      <c r="I3550" s="356"/>
      <c r="J3550" s="357"/>
      <c r="K3550" s="357"/>
      <c r="L3550" s="357"/>
      <c r="M3550" s="357"/>
      <c r="N3550" s="358"/>
      <c r="O3550" s="358"/>
      <c r="P3550" s="358"/>
      <c r="Q3550" s="358"/>
      <c r="R3550" s="358"/>
      <c r="S3550" s="358"/>
      <c r="T3550" s="359"/>
      <c r="U3550" s="360"/>
      <c r="V3550" s="360"/>
      <c r="W3550" s="357"/>
      <c r="X3550" s="357"/>
      <c r="Y3550" s="446"/>
      <c r="Z3550" s="443"/>
      <c r="AA3550" s="446"/>
      <c r="AB3550" s="357"/>
      <c r="AC3550" s="357"/>
      <c r="AD3550" s="357"/>
      <c r="AE3550" s="357"/>
      <c r="AF3550" s="357"/>
      <c r="AG3550" s="446"/>
      <c r="AH3550" s="357"/>
      <c r="AI3550" s="357"/>
      <c r="AJ3550" s="357"/>
      <c r="AK3550" s="357"/>
      <c r="AL3550" s="357"/>
      <c r="AM3550" s="357"/>
    </row>
    <row r="3551" spans="5:39" x14ac:dyDescent="0.25">
      <c r="E3551" s="356"/>
      <c r="F3551" s="356"/>
      <c r="G3551" s="356"/>
      <c r="H3551" s="356"/>
      <c r="I3551" s="356"/>
      <c r="J3551" s="357"/>
      <c r="K3551" s="357"/>
      <c r="L3551" s="357"/>
      <c r="M3551" s="357"/>
      <c r="N3551" s="358"/>
      <c r="O3551" s="358"/>
      <c r="P3551" s="358"/>
      <c r="Q3551" s="358"/>
      <c r="R3551" s="358"/>
      <c r="S3551" s="358"/>
      <c r="T3551" s="359"/>
      <c r="U3551" s="360"/>
      <c r="V3551" s="360"/>
      <c r="W3551" s="357"/>
      <c r="X3551" s="357"/>
      <c r="Y3551" s="446"/>
      <c r="Z3551" s="443"/>
      <c r="AA3551" s="446"/>
      <c r="AB3551" s="357"/>
      <c r="AC3551" s="357"/>
      <c r="AD3551" s="357"/>
      <c r="AE3551" s="357"/>
      <c r="AF3551" s="357"/>
      <c r="AG3551" s="446"/>
      <c r="AH3551" s="357"/>
      <c r="AI3551" s="357"/>
      <c r="AJ3551" s="357"/>
      <c r="AK3551" s="357"/>
      <c r="AL3551" s="357"/>
      <c r="AM3551" s="357"/>
    </row>
    <row r="3552" spans="5:39" x14ac:dyDescent="0.25">
      <c r="E3552" s="356"/>
      <c r="F3552" s="356"/>
      <c r="G3552" s="356"/>
      <c r="H3552" s="356"/>
      <c r="I3552" s="356"/>
      <c r="J3552" s="357"/>
      <c r="K3552" s="357"/>
      <c r="L3552" s="357"/>
      <c r="M3552" s="357"/>
      <c r="N3552" s="358"/>
      <c r="O3552" s="358"/>
      <c r="P3552" s="358"/>
      <c r="Q3552" s="358"/>
      <c r="R3552" s="358"/>
      <c r="S3552" s="358"/>
      <c r="T3552" s="359"/>
      <c r="U3552" s="360"/>
      <c r="V3552" s="360"/>
      <c r="W3552" s="357"/>
      <c r="X3552" s="357"/>
      <c r="Y3552" s="446"/>
      <c r="Z3552" s="443"/>
      <c r="AA3552" s="446"/>
      <c r="AB3552" s="357"/>
      <c r="AC3552" s="357"/>
      <c r="AD3552" s="357"/>
      <c r="AE3552" s="357"/>
      <c r="AF3552" s="357"/>
      <c r="AG3552" s="446"/>
      <c r="AH3552" s="357"/>
      <c r="AI3552" s="357"/>
      <c r="AJ3552" s="357"/>
      <c r="AK3552" s="357"/>
      <c r="AL3552" s="357"/>
      <c r="AM3552" s="357"/>
    </row>
    <row r="3553" spans="5:39" x14ac:dyDescent="0.25">
      <c r="E3553" s="356"/>
      <c r="F3553" s="356"/>
      <c r="G3553" s="356"/>
      <c r="H3553" s="356"/>
      <c r="I3553" s="356"/>
      <c r="J3553" s="357"/>
      <c r="K3553" s="357"/>
      <c r="L3553" s="357"/>
      <c r="M3553" s="357"/>
      <c r="N3553" s="358"/>
      <c r="O3553" s="358"/>
      <c r="P3553" s="358"/>
      <c r="Q3553" s="358"/>
      <c r="R3553" s="358"/>
      <c r="S3553" s="358"/>
      <c r="T3553" s="359"/>
      <c r="U3553" s="360"/>
      <c r="V3553" s="360"/>
      <c r="W3553" s="357"/>
      <c r="X3553" s="357"/>
      <c r="Y3553" s="446"/>
      <c r="Z3553" s="443"/>
      <c r="AA3553" s="446"/>
      <c r="AB3553" s="357"/>
      <c r="AC3553" s="357"/>
      <c r="AD3553" s="357"/>
      <c r="AE3553" s="357"/>
      <c r="AF3553" s="357"/>
      <c r="AG3553" s="446"/>
      <c r="AH3553" s="357"/>
      <c r="AI3553" s="357"/>
      <c r="AJ3553" s="357"/>
      <c r="AK3553" s="357"/>
      <c r="AL3553" s="357"/>
      <c r="AM3553" s="357"/>
    </row>
    <row r="3554" spans="5:39" x14ac:dyDescent="0.25">
      <c r="E3554" s="356"/>
      <c r="F3554" s="356"/>
      <c r="G3554" s="356"/>
      <c r="H3554" s="356"/>
      <c r="I3554" s="356"/>
      <c r="J3554" s="357"/>
      <c r="K3554" s="357"/>
      <c r="L3554" s="357"/>
      <c r="M3554" s="357"/>
      <c r="N3554" s="358"/>
      <c r="O3554" s="358"/>
      <c r="P3554" s="358"/>
      <c r="Q3554" s="358"/>
      <c r="R3554" s="358"/>
      <c r="S3554" s="358"/>
      <c r="T3554" s="359"/>
      <c r="U3554" s="360"/>
      <c r="V3554" s="360"/>
      <c r="W3554" s="357"/>
      <c r="X3554" s="357"/>
      <c r="Y3554" s="446"/>
      <c r="Z3554" s="443"/>
      <c r="AA3554" s="446"/>
      <c r="AB3554" s="357"/>
      <c r="AC3554" s="357"/>
      <c r="AD3554" s="357"/>
      <c r="AE3554" s="357"/>
      <c r="AF3554" s="357"/>
      <c r="AG3554" s="446"/>
      <c r="AH3554" s="357"/>
      <c r="AI3554" s="357"/>
      <c r="AJ3554" s="357"/>
      <c r="AK3554" s="357"/>
      <c r="AL3554" s="357"/>
      <c r="AM3554" s="357"/>
    </row>
    <row r="3555" spans="5:39" x14ac:dyDescent="0.25">
      <c r="E3555" s="356"/>
      <c r="F3555" s="356"/>
      <c r="G3555" s="356"/>
      <c r="H3555" s="356"/>
      <c r="I3555" s="356"/>
      <c r="J3555" s="357"/>
      <c r="K3555" s="357"/>
      <c r="L3555" s="357"/>
      <c r="M3555" s="357"/>
      <c r="N3555" s="358"/>
      <c r="O3555" s="358"/>
      <c r="P3555" s="358"/>
      <c r="Q3555" s="358"/>
      <c r="R3555" s="358"/>
      <c r="S3555" s="358"/>
      <c r="T3555" s="359"/>
      <c r="U3555" s="360"/>
      <c r="V3555" s="360"/>
      <c r="W3555" s="357"/>
      <c r="X3555" s="357"/>
      <c r="Y3555" s="446"/>
      <c r="Z3555" s="443"/>
      <c r="AA3555" s="446"/>
      <c r="AB3555" s="357"/>
      <c r="AC3555" s="357"/>
      <c r="AD3555" s="357"/>
      <c r="AE3555" s="357"/>
      <c r="AF3555" s="357"/>
      <c r="AG3555" s="446"/>
      <c r="AH3555" s="357"/>
      <c r="AI3555" s="357"/>
      <c r="AJ3555" s="357"/>
      <c r="AK3555" s="357"/>
      <c r="AL3555" s="357"/>
      <c r="AM3555" s="357"/>
    </row>
    <row r="3556" spans="5:39" x14ac:dyDescent="0.25">
      <c r="E3556" s="356"/>
      <c r="F3556" s="356"/>
      <c r="G3556" s="356"/>
      <c r="H3556" s="356"/>
      <c r="I3556" s="356"/>
      <c r="J3556" s="357"/>
      <c r="K3556" s="357"/>
      <c r="L3556" s="357"/>
      <c r="M3556" s="357"/>
      <c r="N3556" s="358"/>
      <c r="O3556" s="358"/>
      <c r="P3556" s="358"/>
      <c r="Q3556" s="358"/>
      <c r="R3556" s="358"/>
      <c r="S3556" s="358"/>
      <c r="T3556" s="359"/>
      <c r="U3556" s="360"/>
      <c r="V3556" s="360"/>
      <c r="W3556" s="357"/>
      <c r="X3556" s="357"/>
      <c r="Y3556" s="446"/>
      <c r="Z3556" s="443"/>
      <c r="AA3556" s="446"/>
      <c r="AB3556" s="357"/>
      <c r="AC3556" s="357"/>
      <c r="AD3556" s="357"/>
      <c r="AE3556" s="357"/>
      <c r="AF3556" s="357"/>
      <c r="AG3556" s="446"/>
      <c r="AH3556" s="357"/>
      <c r="AI3556" s="357"/>
      <c r="AJ3556" s="357"/>
      <c r="AK3556" s="357"/>
      <c r="AL3556" s="357"/>
      <c r="AM3556" s="357"/>
    </row>
    <row r="3557" spans="5:39" x14ac:dyDescent="0.25">
      <c r="E3557" s="356"/>
      <c r="F3557" s="356"/>
      <c r="G3557" s="356"/>
      <c r="H3557" s="356"/>
      <c r="I3557" s="356"/>
      <c r="J3557" s="357"/>
      <c r="K3557" s="357"/>
      <c r="L3557" s="357"/>
      <c r="M3557" s="357"/>
      <c r="N3557" s="358"/>
      <c r="O3557" s="358"/>
      <c r="P3557" s="358"/>
      <c r="Q3557" s="358"/>
      <c r="R3557" s="358"/>
      <c r="S3557" s="358"/>
      <c r="T3557" s="359"/>
      <c r="U3557" s="360"/>
      <c r="V3557" s="360"/>
      <c r="W3557" s="357"/>
      <c r="X3557" s="357"/>
      <c r="Y3557" s="446"/>
      <c r="Z3557" s="443"/>
      <c r="AA3557" s="446"/>
      <c r="AB3557" s="357"/>
      <c r="AC3557" s="357"/>
      <c r="AD3557" s="357"/>
      <c r="AE3557" s="357"/>
      <c r="AF3557" s="357"/>
      <c r="AG3557" s="446"/>
      <c r="AH3557" s="357"/>
      <c r="AI3557" s="357"/>
      <c r="AJ3557" s="357"/>
      <c r="AK3557" s="357"/>
      <c r="AL3557" s="357"/>
      <c r="AM3557" s="357"/>
    </row>
    <row r="3558" spans="5:39" x14ac:dyDescent="0.25">
      <c r="E3558" s="356"/>
      <c r="F3558" s="356"/>
      <c r="G3558" s="356"/>
      <c r="H3558" s="356"/>
      <c r="I3558" s="356"/>
      <c r="J3558" s="357"/>
      <c r="K3558" s="357"/>
      <c r="L3558" s="357"/>
      <c r="M3558" s="357"/>
      <c r="N3558" s="358"/>
      <c r="O3558" s="358"/>
      <c r="P3558" s="358"/>
      <c r="Q3558" s="358"/>
      <c r="R3558" s="358"/>
      <c r="S3558" s="358"/>
      <c r="T3558" s="359"/>
      <c r="U3558" s="360"/>
      <c r="V3558" s="360"/>
      <c r="W3558" s="357"/>
      <c r="X3558" s="357"/>
      <c r="Y3558" s="446"/>
      <c r="Z3558" s="443"/>
      <c r="AA3558" s="446"/>
      <c r="AB3558" s="357"/>
      <c r="AC3558" s="357"/>
      <c r="AD3558" s="357"/>
      <c r="AE3558" s="357"/>
      <c r="AF3558" s="357"/>
      <c r="AG3558" s="446"/>
      <c r="AH3558" s="357"/>
      <c r="AI3558" s="357"/>
      <c r="AJ3558" s="357"/>
      <c r="AK3558" s="357"/>
      <c r="AL3558" s="357"/>
      <c r="AM3558" s="357"/>
    </row>
    <row r="3559" spans="5:39" x14ac:dyDescent="0.25">
      <c r="E3559" s="356"/>
      <c r="F3559" s="356"/>
      <c r="G3559" s="356"/>
      <c r="H3559" s="356"/>
      <c r="I3559" s="356"/>
      <c r="J3559" s="357"/>
      <c r="K3559" s="357"/>
      <c r="L3559" s="357"/>
      <c r="M3559" s="357"/>
      <c r="N3559" s="358"/>
      <c r="O3559" s="358"/>
      <c r="P3559" s="358"/>
      <c r="Q3559" s="358"/>
      <c r="R3559" s="358"/>
      <c r="S3559" s="358"/>
      <c r="T3559" s="359"/>
      <c r="U3559" s="360"/>
      <c r="V3559" s="360"/>
      <c r="W3559" s="357"/>
      <c r="X3559" s="357"/>
      <c r="Y3559" s="446"/>
      <c r="Z3559" s="443"/>
      <c r="AA3559" s="446"/>
      <c r="AB3559" s="357"/>
      <c r="AC3559" s="357"/>
      <c r="AD3559" s="357"/>
      <c r="AE3559" s="357"/>
      <c r="AF3559" s="357"/>
      <c r="AG3559" s="446"/>
      <c r="AH3559" s="357"/>
      <c r="AI3559" s="357"/>
      <c r="AJ3559" s="357"/>
      <c r="AK3559" s="357"/>
      <c r="AL3559" s="357"/>
      <c r="AM3559" s="357"/>
    </row>
    <row r="3560" spans="5:39" x14ac:dyDescent="0.25">
      <c r="E3560" s="356"/>
      <c r="F3560" s="356"/>
      <c r="G3560" s="356"/>
      <c r="H3560" s="356"/>
      <c r="I3560" s="356"/>
      <c r="J3560" s="357"/>
      <c r="K3560" s="357"/>
      <c r="L3560" s="357"/>
      <c r="M3560" s="357"/>
      <c r="N3560" s="358"/>
      <c r="O3560" s="358"/>
      <c r="P3560" s="358"/>
      <c r="Q3560" s="358"/>
      <c r="R3560" s="358"/>
      <c r="S3560" s="358"/>
      <c r="T3560" s="359"/>
      <c r="U3560" s="360"/>
      <c r="V3560" s="360"/>
      <c r="W3560" s="357"/>
      <c r="X3560" s="357"/>
      <c r="Y3560" s="446"/>
      <c r="Z3560" s="443"/>
      <c r="AA3560" s="446"/>
      <c r="AB3560" s="357"/>
      <c r="AC3560" s="357"/>
      <c r="AD3560" s="357"/>
      <c r="AE3560" s="357"/>
      <c r="AF3560" s="357"/>
      <c r="AG3560" s="446"/>
      <c r="AH3560" s="357"/>
      <c r="AI3560" s="357"/>
      <c r="AJ3560" s="357"/>
      <c r="AK3560" s="357"/>
      <c r="AL3560" s="357"/>
      <c r="AM3560" s="357"/>
    </row>
    <row r="3561" spans="5:39" x14ac:dyDescent="0.25">
      <c r="E3561" s="356"/>
      <c r="F3561" s="356"/>
      <c r="G3561" s="356"/>
      <c r="H3561" s="356"/>
      <c r="I3561" s="356"/>
      <c r="J3561" s="357"/>
      <c r="K3561" s="357"/>
      <c r="L3561" s="357"/>
      <c r="M3561" s="357"/>
      <c r="N3561" s="358"/>
      <c r="O3561" s="358"/>
      <c r="P3561" s="358"/>
      <c r="Q3561" s="358"/>
      <c r="R3561" s="358"/>
      <c r="S3561" s="358"/>
      <c r="T3561" s="359"/>
      <c r="U3561" s="360"/>
      <c r="V3561" s="360"/>
      <c r="W3561" s="357"/>
      <c r="X3561" s="357"/>
      <c r="Y3561" s="446"/>
      <c r="Z3561" s="443"/>
      <c r="AA3561" s="446"/>
      <c r="AB3561" s="357"/>
      <c r="AC3561" s="357"/>
      <c r="AD3561" s="357"/>
      <c r="AE3561" s="357"/>
      <c r="AF3561" s="357"/>
      <c r="AG3561" s="446"/>
      <c r="AH3561" s="357"/>
      <c r="AI3561" s="357"/>
      <c r="AJ3561" s="357"/>
      <c r="AK3561" s="357"/>
      <c r="AL3561" s="357"/>
      <c r="AM3561" s="357"/>
    </row>
    <row r="3562" spans="5:39" x14ac:dyDescent="0.25">
      <c r="E3562" s="356"/>
      <c r="F3562" s="356"/>
      <c r="G3562" s="356"/>
      <c r="H3562" s="356"/>
      <c r="I3562" s="356"/>
      <c r="J3562" s="357"/>
      <c r="K3562" s="357"/>
      <c r="L3562" s="357"/>
      <c r="M3562" s="357"/>
      <c r="N3562" s="358"/>
      <c r="O3562" s="358"/>
      <c r="P3562" s="358"/>
      <c r="Q3562" s="358"/>
      <c r="R3562" s="358"/>
      <c r="S3562" s="358"/>
      <c r="T3562" s="359"/>
      <c r="U3562" s="360"/>
      <c r="V3562" s="360"/>
      <c r="W3562" s="357"/>
      <c r="X3562" s="357"/>
      <c r="Y3562" s="446"/>
      <c r="Z3562" s="443"/>
      <c r="AA3562" s="446"/>
      <c r="AB3562" s="357"/>
      <c r="AC3562" s="357"/>
      <c r="AD3562" s="357"/>
      <c r="AE3562" s="357"/>
      <c r="AF3562" s="357"/>
      <c r="AG3562" s="446"/>
      <c r="AH3562" s="357"/>
      <c r="AI3562" s="357"/>
      <c r="AJ3562" s="357"/>
      <c r="AK3562" s="357"/>
      <c r="AL3562" s="357"/>
      <c r="AM3562" s="357"/>
    </row>
    <row r="3563" spans="5:39" x14ac:dyDescent="0.25">
      <c r="E3563" s="356"/>
      <c r="F3563" s="356"/>
      <c r="G3563" s="356"/>
      <c r="H3563" s="356"/>
      <c r="I3563" s="356"/>
      <c r="J3563" s="357"/>
      <c r="K3563" s="357"/>
      <c r="L3563" s="357"/>
      <c r="M3563" s="357"/>
      <c r="N3563" s="358"/>
      <c r="O3563" s="358"/>
      <c r="P3563" s="358"/>
      <c r="Q3563" s="358"/>
      <c r="R3563" s="358"/>
      <c r="S3563" s="358"/>
      <c r="T3563" s="359"/>
      <c r="U3563" s="360"/>
      <c r="V3563" s="360"/>
      <c r="W3563" s="357"/>
      <c r="X3563" s="357"/>
      <c r="Y3563" s="446"/>
      <c r="Z3563" s="443"/>
      <c r="AA3563" s="446"/>
      <c r="AB3563" s="357"/>
      <c r="AC3563" s="357"/>
      <c r="AD3563" s="357"/>
      <c r="AE3563" s="357"/>
      <c r="AF3563" s="357"/>
      <c r="AG3563" s="446"/>
      <c r="AH3563" s="357"/>
      <c r="AI3563" s="357"/>
      <c r="AJ3563" s="357"/>
      <c r="AK3563" s="357"/>
      <c r="AL3563" s="357"/>
      <c r="AM3563" s="357"/>
    </row>
    <row r="3564" spans="5:39" x14ac:dyDescent="0.25">
      <c r="E3564" s="356"/>
      <c r="F3564" s="356"/>
      <c r="G3564" s="356"/>
      <c r="H3564" s="356"/>
      <c r="I3564" s="356"/>
      <c r="J3564" s="357"/>
      <c r="K3564" s="357"/>
      <c r="L3564" s="357"/>
      <c r="M3564" s="357"/>
      <c r="N3564" s="358"/>
      <c r="O3564" s="358"/>
      <c r="P3564" s="358"/>
      <c r="Q3564" s="358"/>
      <c r="R3564" s="358"/>
      <c r="S3564" s="358"/>
      <c r="T3564" s="359"/>
      <c r="U3564" s="360"/>
      <c r="V3564" s="360"/>
      <c r="W3564" s="357"/>
      <c r="X3564" s="357"/>
      <c r="Y3564" s="446"/>
      <c r="Z3564" s="443"/>
      <c r="AA3564" s="446"/>
      <c r="AB3564" s="357"/>
      <c r="AC3564" s="357"/>
      <c r="AD3564" s="357"/>
      <c r="AE3564" s="357"/>
      <c r="AF3564" s="357"/>
      <c r="AG3564" s="446"/>
      <c r="AH3564" s="357"/>
      <c r="AI3564" s="357"/>
      <c r="AJ3564" s="357"/>
      <c r="AK3564" s="357"/>
      <c r="AL3564" s="357"/>
      <c r="AM3564" s="357"/>
    </row>
    <row r="3565" spans="5:39" x14ac:dyDescent="0.25">
      <c r="E3565" s="356"/>
      <c r="F3565" s="356"/>
      <c r="G3565" s="356"/>
      <c r="H3565" s="356"/>
      <c r="I3565" s="356"/>
      <c r="J3565" s="357"/>
      <c r="K3565" s="357"/>
      <c r="L3565" s="357"/>
      <c r="M3565" s="357"/>
      <c r="N3565" s="358"/>
      <c r="O3565" s="358"/>
      <c r="P3565" s="358"/>
      <c r="Q3565" s="358"/>
      <c r="R3565" s="358"/>
      <c r="S3565" s="358"/>
      <c r="T3565" s="359"/>
      <c r="U3565" s="360"/>
      <c r="V3565" s="360"/>
      <c r="W3565" s="357"/>
      <c r="X3565" s="357"/>
      <c r="Y3565" s="446"/>
      <c r="Z3565" s="443"/>
      <c r="AA3565" s="446"/>
      <c r="AB3565" s="357"/>
      <c r="AC3565" s="357"/>
      <c r="AD3565" s="357"/>
      <c r="AE3565" s="357"/>
      <c r="AF3565" s="357"/>
      <c r="AG3565" s="446"/>
      <c r="AH3565" s="357"/>
      <c r="AI3565" s="357"/>
      <c r="AJ3565" s="357"/>
      <c r="AK3565" s="357"/>
      <c r="AL3565" s="357"/>
      <c r="AM3565" s="357"/>
    </row>
    <row r="3566" spans="5:39" x14ac:dyDescent="0.25">
      <c r="E3566" s="356"/>
      <c r="F3566" s="356"/>
      <c r="G3566" s="356"/>
      <c r="H3566" s="356"/>
      <c r="I3566" s="356"/>
      <c r="J3566" s="357"/>
      <c r="K3566" s="357"/>
      <c r="L3566" s="357"/>
      <c r="M3566" s="357"/>
      <c r="N3566" s="358"/>
      <c r="O3566" s="358"/>
      <c r="P3566" s="358"/>
      <c r="Q3566" s="358"/>
      <c r="R3566" s="358"/>
      <c r="S3566" s="358"/>
      <c r="T3566" s="359"/>
      <c r="U3566" s="360"/>
      <c r="V3566" s="360"/>
      <c r="W3566" s="357"/>
      <c r="X3566" s="357"/>
      <c r="Y3566" s="446"/>
      <c r="Z3566" s="443"/>
      <c r="AA3566" s="446"/>
      <c r="AB3566" s="357"/>
      <c r="AC3566" s="357"/>
      <c r="AD3566" s="357"/>
      <c r="AE3566" s="357"/>
      <c r="AF3566" s="357"/>
      <c r="AG3566" s="446"/>
      <c r="AH3566" s="357"/>
      <c r="AI3566" s="357"/>
      <c r="AJ3566" s="357"/>
      <c r="AK3566" s="357"/>
      <c r="AL3566" s="357"/>
      <c r="AM3566" s="357"/>
    </row>
    <row r="3567" spans="5:39" x14ac:dyDescent="0.25">
      <c r="E3567" s="356"/>
      <c r="F3567" s="356"/>
      <c r="G3567" s="356"/>
      <c r="H3567" s="356"/>
      <c r="I3567" s="356"/>
      <c r="J3567" s="357"/>
      <c r="K3567" s="357"/>
      <c r="L3567" s="357"/>
      <c r="M3567" s="357"/>
      <c r="N3567" s="358"/>
      <c r="O3567" s="358"/>
      <c r="P3567" s="358"/>
      <c r="Q3567" s="358"/>
      <c r="R3567" s="358"/>
      <c r="S3567" s="358"/>
      <c r="T3567" s="359"/>
      <c r="U3567" s="360"/>
      <c r="V3567" s="360"/>
      <c r="W3567" s="357"/>
      <c r="X3567" s="357"/>
      <c r="Y3567" s="446"/>
      <c r="Z3567" s="443"/>
      <c r="AA3567" s="446"/>
      <c r="AB3567" s="357"/>
      <c r="AC3567" s="357"/>
      <c r="AD3567" s="357"/>
      <c r="AE3567" s="357"/>
      <c r="AF3567" s="357"/>
      <c r="AG3567" s="446"/>
      <c r="AH3567" s="357"/>
      <c r="AI3567" s="357"/>
      <c r="AJ3567" s="357"/>
      <c r="AK3567" s="357"/>
      <c r="AL3567" s="357"/>
      <c r="AM3567" s="357"/>
    </row>
    <row r="3568" spans="5:39" x14ac:dyDescent="0.25">
      <c r="E3568" s="356"/>
      <c r="F3568" s="356"/>
      <c r="G3568" s="356"/>
      <c r="H3568" s="356"/>
      <c r="I3568" s="356"/>
      <c r="J3568" s="357"/>
      <c r="K3568" s="357"/>
      <c r="L3568" s="357"/>
      <c r="M3568" s="357"/>
      <c r="N3568" s="358"/>
      <c r="O3568" s="358"/>
      <c r="P3568" s="358"/>
      <c r="Q3568" s="358"/>
      <c r="R3568" s="358"/>
      <c r="S3568" s="358"/>
      <c r="T3568" s="359"/>
      <c r="U3568" s="360"/>
      <c r="V3568" s="360"/>
      <c r="W3568" s="357"/>
      <c r="X3568" s="357"/>
      <c r="Y3568" s="446"/>
      <c r="Z3568" s="443"/>
      <c r="AA3568" s="446"/>
      <c r="AB3568" s="357"/>
      <c r="AC3568" s="357"/>
      <c r="AD3568" s="357"/>
      <c r="AE3568" s="357"/>
      <c r="AF3568" s="357"/>
      <c r="AG3568" s="446"/>
      <c r="AH3568" s="357"/>
      <c r="AI3568" s="357"/>
      <c r="AJ3568" s="357"/>
      <c r="AK3568" s="357"/>
      <c r="AL3568" s="357"/>
      <c r="AM3568" s="357"/>
    </row>
    <row r="3569" spans="5:39" x14ac:dyDescent="0.25">
      <c r="E3569" s="356"/>
      <c r="F3569" s="356"/>
      <c r="G3569" s="356"/>
      <c r="H3569" s="356"/>
      <c r="I3569" s="356"/>
      <c r="J3569" s="357"/>
      <c r="K3569" s="357"/>
      <c r="L3569" s="357"/>
      <c r="M3569" s="357"/>
      <c r="N3569" s="358"/>
      <c r="O3569" s="358"/>
      <c r="P3569" s="358"/>
      <c r="Q3569" s="358"/>
      <c r="R3569" s="358"/>
      <c r="S3569" s="358"/>
      <c r="T3569" s="359"/>
      <c r="U3569" s="360"/>
      <c r="V3569" s="360"/>
      <c r="W3569" s="357"/>
      <c r="X3569" s="357"/>
      <c r="Y3569" s="446"/>
      <c r="Z3569" s="443"/>
      <c r="AA3569" s="446"/>
      <c r="AB3569" s="357"/>
      <c r="AC3569" s="357"/>
      <c r="AD3569" s="357"/>
      <c r="AE3569" s="357"/>
      <c r="AF3569" s="357"/>
      <c r="AG3569" s="446"/>
      <c r="AH3569" s="357"/>
      <c r="AI3569" s="357"/>
      <c r="AJ3569" s="357"/>
      <c r="AK3569" s="357"/>
      <c r="AL3569" s="357"/>
      <c r="AM3569" s="357"/>
    </row>
    <row r="3570" spans="5:39" x14ac:dyDescent="0.25">
      <c r="E3570" s="356"/>
      <c r="F3570" s="356"/>
      <c r="G3570" s="356"/>
      <c r="H3570" s="356"/>
      <c r="I3570" s="356"/>
      <c r="J3570" s="357"/>
      <c r="K3570" s="357"/>
      <c r="L3570" s="357"/>
      <c r="M3570" s="357"/>
      <c r="N3570" s="358"/>
      <c r="O3570" s="358"/>
      <c r="P3570" s="358"/>
      <c r="Q3570" s="358"/>
      <c r="R3570" s="358"/>
      <c r="S3570" s="358"/>
      <c r="T3570" s="359"/>
      <c r="U3570" s="360"/>
      <c r="V3570" s="360"/>
      <c r="W3570" s="357"/>
      <c r="X3570" s="357"/>
      <c r="Y3570" s="446"/>
      <c r="Z3570" s="443"/>
      <c r="AA3570" s="446"/>
      <c r="AB3570" s="357"/>
      <c r="AC3570" s="357"/>
      <c r="AD3570" s="357"/>
      <c r="AE3570" s="357"/>
      <c r="AF3570" s="357"/>
      <c r="AG3570" s="446"/>
      <c r="AH3570" s="357"/>
      <c r="AI3570" s="357"/>
      <c r="AJ3570" s="357"/>
      <c r="AK3570" s="357"/>
      <c r="AL3570" s="357"/>
      <c r="AM3570" s="357"/>
    </row>
    <row r="3571" spans="5:39" x14ac:dyDescent="0.25">
      <c r="E3571" s="356"/>
      <c r="F3571" s="356"/>
      <c r="G3571" s="356"/>
      <c r="H3571" s="356"/>
      <c r="I3571" s="356"/>
      <c r="J3571" s="357"/>
      <c r="K3571" s="357"/>
      <c r="L3571" s="357"/>
      <c r="M3571" s="357"/>
      <c r="N3571" s="358"/>
      <c r="O3571" s="358"/>
      <c r="P3571" s="358"/>
      <c r="Q3571" s="358"/>
      <c r="R3571" s="358"/>
      <c r="S3571" s="358"/>
      <c r="T3571" s="359"/>
      <c r="U3571" s="360"/>
      <c r="V3571" s="360"/>
      <c r="W3571" s="357"/>
      <c r="X3571" s="357"/>
      <c r="Y3571" s="446"/>
      <c r="Z3571" s="443"/>
      <c r="AA3571" s="446"/>
      <c r="AB3571" s="357"/>
      <c r="AC3571" s="357"/>
      <c r="AD3571" s="357"/>
      <c r="AE3571" s="357"/>
      <c r="AF3571" s="357"/>
      <c r="AG3571" s="446"/>
      <c r="AH3571" s="357"/>
      <c r="AI3571" s="357"/>
      <c r="AJ3571" s="357"/>
      <c r="AK3571" s="357"/>
      <c r="AL3571" s="357"/>
      <c r="AM3571" s="357"/>
    </row>
    <row r="3572" spans="5:39" x14ac:dyDescent="0.25">
      <c r="E3572" s="356"/>
      <c r="F3572" s="356"/>
      <c r="G3572" s="356"/>
      <c r="H3572" s="356"/>
      <c r="I3572" s="356"/>
      <c r="J3572" s="357"/>
      <c r="K3572" s="357"/>
      <c r="L3572" s="357"/>
      <c r="M3572" s="357"/>
      <c r="N3572" s="358"/>
      <c r="O3572" s="358"/>
      <c r="P3572" s="358"/>
      <c r="Q3572" s="358"/>
      <c r="R3572" s="358"/>
      <c r="S3572" s="358"/>
      <c r="T3572" s="359"/>
      <c r="U3572" s="360"/>
      <c r="V3572" s="360"/>
      <c r="W3572" s="357"/>
      <c r="X3572" s="357"/>
      <c r="Y3572" s="446"/>
      <c r="Z3572" s="443"/>
      <c r="AA3572" s="446"/>
      <c r="AB3572" s="357"/>
      <c r="AC3572" s="357"/>
      <c r="AD3572" s="357"/>
      <c r="AE3572" s="357"/>
      <c r="AF3572" s="357"/>
      <c r="AG3572" s="446"/>
      <c r="AH3572" s="357"/>
      <c r="AI3572" s="357"/>
      <c r="AJ3572" s="357"/>
      <c r="AK3572" s="357"/>
      <c r="AL3572" s="357"/>
      <c r="AM3572" s="357"/>
    </row>
    <row r="3573" spans="5:39" x14ac:dyDescent="0.25">
      <c r="E3573" s="356"/>
      <c r="F3573" s="356"/>
      <c r="G3573" s="356"/>
      <c r="H3573" s="356"/>
      <c r="I3573" s="356"/>
      <c r="J3573" s="357"/>
      <c r="K3573" s="357"/>
      <c r="L3573" s="357"/>
      <c r="M3573" s="357"/>
      <c r="N3573" s="358"/>
      <c r="O3573" s="358"/>
      <c r="P3573" s="358"/>
      <c r="Q3573" s="358"/>
      <c r="R3573" s="358"/>
      <c r="S3573" s="358"/>
      <c r="T3573" s="359"/>
      <c r="U3573" s="360"/>
      <c r="V3573" s="360"/>
      <c r="W3573" s="357"/>
      <c r="X3573" s="357"/>
      <c r="Y3573" s="446"/>
      <c r="Z3573" s="443"/>
      <c r="AA3573" s="446"/>
      <c r="AB3573" s="357"/>
      <c r="AC3573" s="357"/>
      <c r="AD3573" s="357"/>
      <c r="AE3573" s="357"/>
      <c r="AF3573" s="357"/>
      <c r="AG3573" s="446"/>
      <c r="AH3573" s="357"/>
      <c r="AI3573" s="357"/>
      <c r="AJ3573" s="357"/>
      <c r="AK3573" s="357"/>
      <c r="AL3573" s="357"/>
      <c r="AM3573" s="357"/>
    </row>
    <row r="3574" spans="5:39" x14ac:dyDescent="0.25">
      <c r="E3574" s="356"/>
      <c r="F3574" s="356"/>
      <c r="G3574" s="356"/>
      <c r="H3574" s="356"/>
      <c r="I3574" s="356"/>
      <c r="J3574" s="357"/>
      <c r="K3574" s="357"/>
      <c r="L3574" s="357"/>
      <c r="M3574" s="357"/>
      <c r="N3574" s="358"/>
      <c r="O3574" s="358"/>
      <c r="P3574" s="358"/>
      <c r="Q3574" s="358"/>
      <c r="R3574" s="358"/>
      <c r="S3574" s="358"/>
      <c r="T3574" s="359"/>
      <c r="U3574" s="360"/>
      <c r="V3574" s="360"/>
      <c r="W3574" s="357"/>
      <c r="X3574" s="357"/>
      <c r="Y3574" s="446"/>
      <c r="Z3574" s="443"/>
      <c r="AA3574" s="446"/>
      <c r="AB3574" s="357"/>
      <c r="AC3574" s="357"/>
      <c r="AD3574" s="357"/>
      <c r="AE3574" s="357"/>
      <c r="AF3574" s="357"/>
      <c r="AG3574" s="446"/>
      <c r="AH3574" s="357"/>
      <c r="AI3574" s="357"/>
      <c r="AJ3574" s="357"/>
      <c r="AK3574" s="357"/>
      <c r="AL3574" s="357"/>
      <c r="AM3574" s="357"/>
    </row>
    <row r="3575" spans="5:39" x14ac:dyDescent="0.25">
      <c r="E3575" s="356"/>
      <c r="F3575" s="356"/>
      <c r="G3575" s="356"/>
      <c r="H3575" s="356"/>
      <c r="I3575" s="356"/>
      <c r="J3575" s="357"/>
      <c r="K3575" s="357"/>
      <c r="L3575" s="357"/>
      <c r="M3575" s="357"/>
      <c r="N3575" s="358"/>
      <c r="O3575" s="358"/>
      <c r="P3575" s="358"/>
      <c r="Q3575" s="358"/>
      <c r="R3575" s="358"/>
      <c r="S3575" s="358"/>
      <c r="T3575" s="359"/>
      <c r="U3575" s="360"/>
      <c r="V3575" s="360"/>
      <c r="W3575" s="357"/>
      <c r="X3575" s="357"/>
      <c r="Y3575" s="446"/>
      <c r="Z3575" s="443"/>
      <c r="AA3575" s="446"/>
      <c r="AB3575" s="357"/>
      <c r="AC3575" s="357"/>
      <c r="AD3575" s="357"/>
      <c r="AE3575" s="357"/>
      <c r="AF3575" s="357"/>
      <c r="AG3575" s="446"/>
      <c r="AH3575" s="357"/>
      <c r="AI3575" s="357"/>
      <c r="AJ3575" s="357"/>
      <c r="AK3575" s="357"/>
      <c r="AL3575" s="357"/>
      <c r="AM3575" s="357"/>
    </row>
    <row r="3576" spans="5:39" x14ac:dyDescent="0.25">
      <c r="E3576" s="356"/>
      <c r="F3576" s="356"/>
      <c r="G3576" s="356"/>
      <c r="H3576" s="356"/>
      <c r="I3576" s="356"/>
      <c r="J3576" s="357"/>
      <c r="K3576" s="357"/>
      <c r="L3576" s="357"/>
      <c r="M3576" s="357"/>
      <c r="N3576" s="358"/>
      <c r="O3576" s="358"/>
      <c r="P3576" s="358"/>
      <c r="Q3576" s="358"/>
      <c r="R3576" s="358"/>
      <c r="S3576" s="358"/>
      <c r="T3576" s="359"/>
      <c r="U3576" s="360"/>
      <c r="V3576" s="360"/>
      <c r="W3576" s="357"/>
      <c r="X3576" s="357"/>
      <c r="Y3576" s="446"/>
      <c r="Z3576" s="443"/>
      <c r="AA3576" s="446"/>
      <c r="AB3576" s="357"/>
      <c r="AC3576" s="357"/>
      <c r="AD3576" s="357"/>
      <c r="AE3576" s="357"/>
      <c r="AF3576" s="357"/>
      <c r="AG3576" s="446"/>
      <c r="AH3576" s="357"/>
      <c r="AI3576" s="357"/>
      <c r="AJ3576" s="357"/>
      <c r="AK3576" s="357"/>
      <c r="AL3576" s="357"/>
      <c r="AM3576" s="357"/>
    </row>
    <row r="3577" spans="5:39" x14ac:dyDescent="0.25">
      <c r="E3577" s="356"/>
      <c r="F3577" s="356"/>
      <c r="G3577" s="356"/>
      <c r="H3577" s="356"/>
      <c r="I3577" s="356"/>
      <c r="J3577" s="357"/>
      <c r="K3577" s="357"/>
      <c r="L3577" s="357"/>
      <c r="M3577" s="357"/>
      <c r="N3577" s="358"/>
      <c r="O3577" s="358"/>
      <c r="P3577" s="358"/>
      <c r="Q3577" s="358"/>
      <c r="R3577" s="358"/>
      <c r="S3577" s="358"/>
      <c r="T3577" s="359"/>
      <c r="U3577" s="360"/>
      <c r="V3577" s="360"/>
      <c r="W3577" s="357"/>
      <c r="X3577" s="357"/>
      <c r="Y3577" s="446"/>
      <c r="Z3577" s="443"/>
      <c r="AA3577" s="446"/>
      <c r="AB3577" s="357"/>
      <c r="AC3577" s="357"/>
      <c r="AD3577" s="357"/>
      <c r="AE3577" s="357"/>
      <c r="AF3577" s="357"/>
      <c r="AG3577" s="446"/>
      <c r="AH3577" s="357"/>
      <c r="AI3577" s="357"/>
      <c r="AJ3577" s="357"/>
      <c r="AK3577" s="357"/>
      <c r="AL3577" s="357"/>
      <c r="AM3577" s="357"/>
    </row>
    <row r="3578" spans="5:39" x14ac:dyDescent="0.25">
      <c r="E3578" s="356"/>
      <c r="F3578" s="356"/>
      <c r="G3578" s="356"/>
      <c r="H3578" s="356"/>
      <c r="I3578" s="356"/>
      <c r="J3578" s="357"/>
      <c r="K3578" s="357"/>
      <c r="L3578" s="357"/>
      <c r="M3578" s="357"/>
      <c r="N3578" s="358"/>
      <c r="O3578" s="358"/>
      <c r="P3578" s="358"/>
      <c r="Q3578" s="358"/>
      <c r="R3578" s="358"/>
      <c r="S3578" s="358"/>
      <c r="T3578" s="359"/>
      <c r="U3578" s="360"/>
      <c r="V3578" s="360"/>
      <c r="W3578" s="357"/>
      <c r="X3578" s="357"/>
      <c r="Y3578" s="446"/>
      <c r="Z3578" s="443"/>
      <c r="AA3578" s="446"/>
      <c r="AB3578" s="357"/>
      <c r="AC3578" s="357"/>
      <c r="AD3578" s="357"/>
      <c r="AE3578" s="357"/>
      <c r="AF3578" s="357"/>
      <c r="AG3578" s="446"/>
      <c r="AH3578" s="357"/>
      <c r="AI3578" s="357"/>
      <c r="AJ3578" s="357"/>
      <c r="AK3578" s="357"/>
      <c r="AL3578" s="357"/>
      <c r="AM3578" s="357"/>
    </row>
    <row r="3579" spans="5:39" x14ac:dyDescent="0.25">
      <c r="E3579" s="356"/>
      <c r="F3579" s="356"/>
      <c r="G3579" s="356"/>
      <c r="H3579" s="356"/>
      <c r="I3579" s="356"/>
      <c r="J3579" s="357"/>
      <c r="K3579" s="357"/>
      <c r="L3579" s="357"/>
      <c r="M3579" s="357"/>
      <c r="N3579" s="358"/>
      <c r="O3579" s="358"/>
      <c r="P3579" s="358"/>
      <c r="Q3579" s="358"/>
      <c r="R3579" s="358"/>
      <c r="S3579" s="358"/>
      <c r="T3579" s="359"/>
      <c r="U3579" s="360"/>
      <c r="V3579" s="360"/>
      <c r="W3579" s="357"/>
      <c r="X3579" s="357"/>
      <c r="Y3579" s="446"/>
      <c r="Z3579" s="443"/>
      <c r="AA3579" s="446"/>
      <c r="AB3579" s="357"/>
      <c r="AC3579" s="357"/>
      <c r="AD3579" s="357"/>
      <c r="AE3579" s="357"/>
      <c r="AF3579" s="357"/>
      <c r="AG3579" s="446"/>
      <c r="AH3579" s="357"/>
      <c r="AI3579" s="357"/>
      <c r="AJ3579" s="357"/>
      <c r="AK3579" s="357"/>
      <c r="AL3579" s="357"/>
      <c r="AM3579" s="357"/>
    </row>
    <row r="3580" spans="5:39" x14ac:dyDescent="0.25">
      <c r="E3580" s="356"/>
      <c r="F3580" s="356"/>
      <c r="G3580" s="356"/>
      <c r="H3580" s="356"/>
      <c r="I3580" s="356"/>
      <c r="J3580" s="357"/>
      <c r="K3580" s="357"/>
      <c r="L3580" s="357"/>
      <c r="M3580" s="357"/>
      <c r="N3580" s="358"/>
      <c r="O3580" s="358"/>
      <c r="P3580" s="358"/>
      <c r="Q3580" s="358"/>
      <c r="R3580" s="358"/>
      <c r="S3580" s="358"/>
      <c r="T3580" s="359"/>
      <c r="U3580" s="360"/>
      <c r="V3580" s="360"/>
      <c r="W3580" s="357"/>
      <c r="X3580" s="357"/>
      <c r="Y3580" s="446"/>
      <c r="Z3580" s="443"/>
      <c r="AA3580" s="446"/>
      <c r="AB3580" s="357"/>
      <c r="AC3580" s="357"/>
      <c r="AD3580" s="357"/>
      <c r="AE3580" s="357"/>
      <c r="AF3580" s="357"/>
      <c r="AG3580" s="446"/>
      <c r="AH3580" s="357"/>
      <c r="AI3580" s="357"/>
      <c r="AJ3580" s="357"/>
      <c r="AK3580" s="357"/>
      <c r="AL3580" s="357"/>
      <c r="AM3580" s="357"/>
    </row>
    <row r="3581" spans="5:39" x14ac:dyDescent="0.25">
      <c r="E3581" s="356"/>
      <c r="F3581" s="356"/>
      <c r="G3581" s="356"/>
      <c r="H3581" s="356"/>
      <c r="I3581" s="356"/>
      <c r="J3581" s="357"/>
      <c r="K3581" s="357"/>
      <c r="L3581" s="357"/>
      <c r="M3581" s="357"/>
      <c r="N3581" s="358"/>
      <c r="O3581" s="358"/>
      <c r="P3581" s="358"/>
      <c r="Q3581" s="358"/>
      <c r="R3581" s="358"/>
      <c r="S3581" s="358"/>
      <c r="T3581" s="359"/>
      <c r="U3581" s="360"/>
      <c r="V3581" s="360"/>
      <c r="W3581" s="357"/>
      <c r="X3581" s="357"/>
      <c r="Y3581" s="446"/>
      <c r="Z3581" s="443"/>
      <c r="AA3581" s="446"/>
      <c r="AB3581" s="357"/>
      <c r="AC3581" s="357"/>
      <c r="AD3581" s="357"/>
      <c r="AE3581" s="357"/>
      <c r="AF3581" s="357"/>
      <c r="AG3581" s="446"/>
      <c r="AH3581" s="357"/>
      <c r="AI3581" s="357"/>
      <c r="AJ3581" s="357"/>
      <c r="AK3581" s="357"/>
      <c r="AL3581" s="357"/>
      <c r="AM3581" s="357"/>
    </row>
    <row r="3582" spans="5:39" x14ac:dyDescent="0.25">
      <c r="E3582" s="356"/>
      <c r="F3582" s="356"/>
      <c r="G3582" s="356"/>
      <c r="H3582" s="356"/>
      <c r="I3582" s="356"/>
      <c r="J3582" s="357"/>
      <c r="K3582" s="357"/>
      <c r="L3582" s="357"/>
      <c r="M3582" s="357"/>
      <c r="N3582" s="358"/>
      <c r="O3582" s="358"/>
      <c r="P3582" s="358"/>
      <c r="Q3582" s="358"/>
      <c r="R3582" s="358"/>
      <c r="S3582" s="358"/>
      <c r="T3582" s="359"/>
      <c r="U3582" s="360"/>
      <c r="V3582" s="360"/>
      <c r="W3582" s="357"/>
      <c r="X3582" s="357"/>
      <c r="Y3582" s="446"/>
      <c r="Z3582" s="443"/>
      <c r="AA3582" s="446"/>
      <c r="AB3582" s="357"/>
      <c r="AC3582" s="357"/>
      <c r="AD3582" s="357"/>
      <c r="AE3582" s="357"/>
      <c r="AF3582" s="357"/>
      <c r="AG3582" s="446"/>
      <c r="AH3582" s="357"/>
      <c r="AI3582" s="357"/>
      <c r="AJ3582" s="357"/>
      <c r="AK3582" s="357"/>
      <c r="AL3582" s="357"/>
      <c r="AM3582" s="357"/>
    </row>
    <row r="3583" spans="5:39" x14ac:dyDescent="0.25">
      <c r="E3583" s="356"/>
      <c r="F3583" s="356"/>
      <c r="G3583" s="356"/>
      <c r="H3583" s="356"/>
      <c r="I3583" s="356"/>
      <c r="J3583" s="357"/>
      <c r="K3583" s="357"/>
      <c r="L3583" s="357"/>
      <c r="M3583" s="357"/>
      <c r="N3583" s="358"/>
      <c r="O3583" s="358"/>
      <c r="P3583" s="358"/>
      <c r="Q3583" s="358"/>
      <c r="R3583" s="358"/>
      <c r="S3583" s="358"/>
      <c r="T3583" s="359"/>
      <c r="U3583" s="360"/>
      <c r="V3583" s="360"/>
      <c r="W3583" s="357"/>
      <c r="X3583" s="357"/>
      <c r="Y3583" s="446"/>
      <c r="Z3583" s="443"/>
      <c r="AA3583" s="446"/>
      <c r="AB3583" s="357"/>
      <c r="AC3583" s="357"/>
      <c r="AD3583" s="357"/>
      <c r="AE3583" s="357"/>
      <c r="AF3583" s="357"/>
      <c r="AG3583" s="446"/>
      <c r="AH3583" s="357"/>
      <c r="AI3583" s="357"/>
      <c r="AJ3583" s="357"/>
      <c r="AK3583" s="357"/>
      <c r="AL3583" s="357"/>
      <c r="AM3583" s="357"/>
    </row>
    <row r="3584" spans="5:39" x14ac:dyDescent="0.25">
      <c r="E3584" s="356"/>
      <c r="F3584" s="356"/>
      <c r="G3584" s="356"/>
      <c r="H3584" s="356"/>
      <c r="I3584" s="356"/>
      <c r="J3584" s="357"/>
      <c r="K3584" s="357"/>
      <c r="L3584" s="357"/>
      <c r="M3584" s="357"/>
      <c r="N3584" s="358"/>
      <c r="O3584" s="358"/>
      <c r="P3584" s="358"/>
      <c r="Q3584" s="358"/>
      <c r="R3584" s="358"/>
      <c r="S3584" s="358"/>
      <c r="T3584" s="359"/>
      <c r="U3584" s="360"/>
      <c r="V3584" s="360"/>
      <c r="W3584" s="357"/>
      <c r="X3584" s="357"/>
      <c r="Y3584" s="446"/>
      <c r="Z3584" s="443"/>
      <c r="AA3584" s="446"/>
      <c r="AB3584" s="357"/>
      <c r="AC3584" s="357"/>
      <c r="AD3584" s="357"/>
      <c r="AE3584" s="357"/>
      <c r="AF3584" s="357"/>
      <c r="AG3584" s="446"/>
      <c r="AH3584" s="357"/>
      <c r="AI3584" s="357"/>
      <c r="AJ3584" s="357"/>
      <c r="AK3584" s="357"/>
      <c r="AL3584" s="357"/>
      <c r="AM3584" s="357"/>
    </row>
    <row r="3585" spans="5:39" x14ac:dyDescent="0.25">
      <c r="E3585" s="356"/>
      <c r="F3585" s="356"/>
      <c r="G3585" s="356"/>
      <c r="H3585" s="356"/>
      <c r="I3585" s="356"/>
      <c r="J3585" s="357"/>
      <c r="K3585" s="357"/>
      <c r="L3585" s="357"/>
      <c r="M3585" s="357"/>
      <c r="N3585" s="358"/>
      <c r="O3585" s="358"/>
      <c r="P3585" s="358"/>
      <c r="Q3585" s="358"/>
      <c r="R3585" s="358"/>
      <c r="S3585" s="358"/>
      <c r="T3585" s="359"/>
      <c r="U3585" s="360"/>
      <c r="V3585" s="360"/>
      <c r="W3585" s="357"/>
      <c r="X3585" s="357"/>
      <c r="Y3585" s="446"/>
      <c r="Z3585" s="443"/>
      <c r="AA3585" s="446"/>
      <c r="AB3585" s="357"/>
      <c r="AC3585" s="357"/>
      <c r="AD3585" s="357"/>
      <c r="AE3585" s="357"/>
      <c r="AF3585" s="357"/>
      <c r="AG3585" s="446"/>
      <c r="AH3585" s="357"/>
      <c r="AI3585" s="357"/>
      <c r="AJ3585" s="357"/>
      <c r="AK3585" s="357"/>
      <c r="AL3585" s="357"/>
      <c r="AM3585" s="357"/>
    </row>
    <row r="3586" spans="5:39" x14ac:dyDescent="0.25">
      <c r="E3586" s="356"/>
      <c r="F3586" s="356"/>
      <c r="G3586" s="356"/>
      <c r="H3586" s="356"/>
      <c r="I3586" s="356"/>
      <c r="J3586" s="357"/>
      <c r="K3586" s="357"/>
      <c r="L3586" s="357"/>
      <c r="M3586" s="357"/>
      <c r="N3586" s="358"/>
      <c r="O3586" s="358"/>
      <c r="P3586" s="358"/>
      <c r="Q3586" s="358"/>
      <c r="R3586" s="358"/>
      <c r="S3586" s="358"/>
      <c r="T3586" s="359"/>
      <c r="U3586" s="360"/>
      <c r="V3586" s="360"/>
      <c r="W3586" s="357"/>
      <c r="X3586" s="357"/>
      <c r="Y3586" s="446"/>
      <c r="Z3586" s="443"/>
      <c r="AA3586" s="446"/>
      <c r="AB3586" s="357"/>
      <c r="AC3586" s="357"/>
      <c r="AD3586" s="357"/>
      <c r="AE3586" s="357"/>
      <c r="AF3586" s="357"/>
      <c r="AG3586" s="446"/>
      <c r="AH3586" s="357"/>
      <c r="AI3586" s="357"/>
      <c r="AJ3586" s="357"/>
      <c r="AK3586" s="357"/>
      <c r="AL3586" s="357"/>
      <c r="AM3586" s="357"/>
    </row>
    <row r="3587" spans="5:39" x14ac:dyDescent="0.25">
      <c r="E3587" s="356"/>
      <c r="F3587" s="356"/>
      <c r="G3587" s="356"/>
      <c r="H3587" s="356"/>
      <c r="I3587" s="356"/>
      <c r="J3587" s="357"/>
      <c r="K3587" s="357"/>
      <c r="L3587" s="357"/>
      <c r="M3587" s="357"/>
      <c r="N3587" s="358"/>
      <c r="O3587" s="358"/>
      <c r="P3587" s="358"/>
      <c r="Q3587" s="358"/>
      <c r="R3587" s="358"/>
      <c r="S3587" s="358"/>
      <c r="T3587" s="359"/>
      <c r="U3587" s="360"/>
      <c r="V3587" s="360"/>
      <c r="W3587" s="357"/>
      <c r="X3587" s="357"/>
      <c r="Y3587" s="446"/>
      <c r="Z3587" s="443"/>
      <c r="AA3587" s="446"/>
      <c r="AB3587" s="357"/>
      <c r="AC3587" s="357"/>
      <c r="AD3587" s="357"/>
      <c r="AE3587" s="357"/>
      <c r="AF3587" s="357"/>
      <c r="AG3587" s="446"/>
      <c r="AH3587" s="357"/>
      <c r="AI3587" s="357"/>
      <c r="AJ3587" s="357"/>
      <c r="AK3587" s="357"/>
      <c r="AL3587" s="357"/>
      <c r="AM3587" s="357"/>
    </row>
    <row r="3588" spans="5:39" x14ac:dyDescent="0.25">
      <c r="E3588" s="356"/>
      <c r="F3588" s="356"/>
      <c r="G3588" s="356"/>
      <c r="H3588" s="356"/>
      <c r="I3588" s="356"/>
      <c r="J3588" s="357"/>
      <c r="K3588" s="357"/>
      <c r="L3588" s="357"/>
      <c r="M3588" s="357"/>
      <c r="N3588" s="358"/>
      <c r="O3588" s="358"/>
      <c r="P3588" s="358"/>
      <c r="Q3588" s="358"/>
      <c r="R3588" s="358"/>
      <c r="S3588" s="358"/>
      <c r="T3588" s="359"/>
      <c r="U3588" s="360"/>
      <c r="V3588" s="360"/>
      <c r="W3588" s="357"/>
      <c r="X3588" s="357"/>
      <c r="Y3588" s="446"/>
      <c r="Z3588" s="443"/>
      <c r="AA3588" s="446"/>
      <c r="AB3588" s="357"/>
      <c r="AC3588" s="357"/>
      <c r="AD3588" s="357"/>
      <c r="AE3588" s="357"/>
      <c r="AF3588" s="357"/>
      <c r="AG3588" s="446"/>
      <c r="AH3588" s="357"/>
      <c r="AI3588" s="357"/>
      <c r="AJ3588" s="357"/>
      <c r="AK3588" s="357"/>
      <c r="AL3588" s="357"/>
      <c r="AM3588" s="357"/>
    </row>
    <row r="3589" spans="5:39" x14ac:dyDescent="0.25">
      <c r="E3589" s="356"/>
      <c r="F3589" s="356"/>
      <c r="G3589" s="356"/>
      <c r="H3589" s="356"/>
      <c r="I3589" s="356"/>
      <c r="J3589" s="357"/>
      <c r="K3589" s="357"/>
      <c r="L3589" s="357"/>
      <c r="M3589" s="357"/>
      <c r="N3589" s="358"/>
      <c r="O3589" s="358"/>
      <c r="P3589" s="358"/>
      <c r="Q3589" s="358"/>
      <c r="R3589" s="358"/>
      <c r="S3589" s="358"/>
      <c r="T3589" s="359"/>
      <c r="U3589" s="360"/>
      <c r="V3589" s="360"/>
      <c r="W3589" s="357"/>
      <c r="X3589" s="357"/>
      <c r="Y3589" s="446"/>
      <c r="Z3589" s="443"/>
      <c r="AA3589" s="446"/>
      <c r="AB3589" s="357"/>
      <c r="AC3589" s="357"/>
      <c r="AD3589" s="357"/>
      <c r="AE3589" s="357"/>
      <c r="AF3589" s="357"/>
      <c r="AG3589" s="446"/>
      <c r="AH3589" s="357"/>
      <c r="AI3589" s="357"/>
      <c r="AJ3589" s="357"/>
      <c r="AK3589" s="357"/>
      <c r="AL3589" s="357"/>
      <c r="AM3589" s="357"/>
    </row>
    <row r="3590" spans="5:39" x14ac:dyDescent="0.25">
      <c r="E3590" s="356"/>
      <c r="F3590" s="356"/>
      <c r="G3590" s="356"/>
      <c r="H3590" s="356"/>
      <c r="I3590" s="356"/>
      <c r="J3590" s="357"/>
      <c r="K3590" s="357"/>
      <c r="L3590" s="357"/>
      <c r="M3590" s="357"/>
      <c r="N3590" s="358"/>
      <c r="O3590" s="358"/>
      <c r="P3590" s="358"/>
      <c r="Q3590" s="358"/>
      <c r="R3590" s="358"/>
      <c r="S3590" s="358"/>
      <c r="T3590" s="359"/>
      <c r="U3590" s="360"/>
      <c r="V3590" s="360"/>
      <c r="W3590" s="357"/>
      <c r="X3590" s="357"/>
      <c r="Y3590" s="446"/>
      <c r="Z3590" s="443"/>
      <c r="AA3590" s="446"/>
      <c r="AB3590" s="357"/>
      <c r="AC3590" s="357"/>
      <c r="AD3590" s="357"/>
      <c r="AE3590" s="357"/>
      <c r="AF3590" s="357"/>
      <c r="AG3590" s="446"/>
      <c r="AH3590" s="357"/>
      <c r="AI3590" s="357"/>
      <c r="AJ3590" s="357"/>
      <c r="AK3590" s="357"/>
      <c r="AL3590" s="357"/>
      <c r="AM3590" s="357"/>
    </row>
    <row r="3591" spans="5:39" x14ac:dyDescent="0.25">
      <c r="E3591" s="356"/>
      <c r="F3591" s="356"/>
      <c r="G3591" s="356"/>
      <c r="H3591" s="356"/>
      <c r="I3591" s="356"/>
      <c r="J3591" s="357"/>
      <c r="K3591" s="357"/>
      <c r="L3591" s="357"/>
      <c r="M3591" s="357"/>
      <c r="N3591" s="358"/>
      <c r="O3591" s="358"/>
      <c r="P3591" s="358"/>
      <c r="Q3591" s="358"/>
      <c r="R3591" s="358"/>
      <c r="S3591" s="358"/>
      <c r="T3591" s="359"/>
      <c r="U3591" s="360"/>
      <c r="V3591" s="360"/>
      <c r="W3591" s="357"/>
      <c r="X3591" s="357"/>
      <c r="Y3591" s="446"/>
      <c r="Z3591" s="443"/>
      <c r="AA3591" s="446"/>
      <c r="AB3591" s="357"/>
      <c r="AC3591" s="357"/>
      <c r="AD3591" s="357"/>
      <c r="AE3591" s="357"/>
      <c r="AF3591" s="357"/>
      <c r="AG3591" s="446"/>
      <c r="AH3591" s="357"/>
      <c r="AI3591" s="357"/>
      <c r="AJ3591" s="357"/>
      <c r="AK3591" s="357"/>
      <c r="AL3591" s="357"/>
      <c r="AM3591" s="357"/>
    </row>
    <row r="3592" spans="5:39" x14ac:dyDescent="0.25">
      <c r="E3592" s="356"/>
      <c r="F3592" s="356"/>
      <c r="G3592" s="356"/>
      <c r="H3592" s="356"/>
      <c r="I3592" s="356"/>
      <c r="J3592" s="357"/>
      <c r="K3592" s="357"/>
      <c r="L3592" s="357"/>
      <c r="M3592" s="357"/>
      <c r="N3592" s="358"/>
      <c r="O3592" s="358"/>
      <c r="P3592" s="358"/>
      <c r="Q3592" s="358"/>
      <c r="R3592" s="358"/>
      <c r="S3592" s="358"/>
      <c r="T3592" s="359"/>
      <c r="U3592" s="360"/>
      <c r="V3592" s="360"/>
      <c r="W3592" s="357"/>
      <c r="X3592" s="357"/>
      <c r="Y3592" s="446"/>
      <c r="Z3592" s="443"/>
      <c r="AA3592" s="446"/>
      <c r="AB3592" s="357"/>
      <c r="AC3592" s="357"/>
      <c r="AD3592" s="357"/>
      <c r="AE3592" s="357"/>
      <c r="AF3592" s="357"/>
      <c r="AG3592" s="446"/>
      <c r="AH3592" s="357"/>
      <c r="AI3592" s="357"/>
      <c r="AJ3592" s="357"/>
      <c r="AK3592" s="357"/>
      <c r="AL3592" s="357"/>
      <c r="AM3592" s="357"/>
    </row>
    <row r="3593" spans="5:39" x14ac:dyDescent="0.25">
      <c r="E3593" s="356"/>
      <c r="F3593" s="356"/>
      <c r="G3593" s="356"/>
      <c r="H3593" s="356"/>
      <c r="I3593" s="356"/>
      <c r="J3593" s="357"/>
      <c r="K3593" s="357"/>
      <c r="L3593" s="357"/>
      <c r="M3593" s="357"/>
      <c r="N3593" s="358"/>
      <c r="O3593" s="358"/>
      <c r="P3593" s="358"/>
      <c r="Q3593" s="358"/>
      <c r="R3593" s="358"/>
      <c r="S3593" s="358"/>
      <c r="T3593" s="359"/>
      <c r="U3593" s="360"/>
      <c r="V3593" s="360"/>
      <c r="W3593" s="357"/>
      <c r="X3593" s="357"/>
      <c r="Y3593" s="446"/>
      <c r="Z3593" s="443"/>
      <c r="AA3593" s="446"/>
      <c r="AB3593" s="357"/>
      <c r="AC3593" s="357"/>
      <c r="AD3593" s="357"/>
      <c r="AE3593" s="357"/>
      <c r="AF3593" s="357"/>
      <c r="AG3593" s="446"/>
      <c r="AH3593" s="357"/>
      <c r="AI3593" s="357"/>
      <c r="AJ3593" s="357"/>
      <c r="AK3593" s="357"/>
      <c r="AL3593" s="357"/>
      <c r="AM3593" s="357"/>
    </row>
    <row r="3594" spans="5:39" x14ac:dyDescent="0.25">
      <c r="E3594" s="356"/>
      <c r="F3594" s="356"/>
      <c r="G3594" s="356"/>
      <c r="H3594" s="356"/>
      <c r="I3594" s="356"/>
      <c r="J3594" s="357"/>
      <c r="K3594" s="357"/>
      <c r="L3594" s="357"/>
      <c r="M3594" s="357"/>
      <c r="N3594" s="358"/>
      <c r="O3594" s="358"/>
      <c r="P3594" s="358"/>
      <c r="Q3594" s="358"/>
      <c r="R3594" s="358"/>
      <c r="S3594" s="358"/>
      <c r="T3594" s="359"/>
      <c r="U3594" s="360"/>
      <c r="V3594" s="360"/>
      <c r="W3594" s="357"/>
      <c r="X3594" s="357"/>
      <c r="Y3594" s="446"/>
      <c r="Z3594" s="443"/>
      <c r="AA3594" s="446"/>
      <c r="AB3594" s="357"/>
      <c r="AC3594" s="357"/>
      <c r="AD3594" s="357"/>
      <c r="AE3594" s="357"/>
      <c r="AF3594" s="357"/>
      <c r="AG3594" s="446"/>
      <c r="AH3594" s="357"/>
      <c r="AI3594" s="357"/>
      <c r="AJ3594" s="357"/>
      <c r="AK3594" s="357"/>
      <c r="AL3594" s="357"/>
      <c r="AM3594" s="357"/>
    </row>
    <row r="3595" spans="5:39" x14ac:dyDescent="0.25">
      <c r="E3595" s="356"/>
      <c r="F3595" s="356"/>
      <c r="G3595" s="356"/>
      <c r="H3595" s="356"/>
      <c r="I3595" s="356"/>
      <c r="J3595" s="357"/>
      <c r="K3595" s="357"/>
      <c r="L3595" s="357"/>
      <c r="M3595" s="357"/>
      <c r="N3595" s="358"/>
      <c r="O3595" s="358"/>
      <c r="P3595" s="358"/>
      <c r="Q3595" s="358"/>
      <c r="R3595" s="358"/>
      <c r="S3595" s="358"/>
      <c r="T3595" s="359"/>
      <c r="U3595" s="360"/>
      <c r="V3595" s="360"/>
      <c r="W3595" s="357"/>
      <c r="X3595" s="357"/>
      <c r="Y3595" s="446"/>
      <c r="Z3595" s="443"/>
      <c r="AA3595" s="446"/>
      <c r="AB3595" s="357"/>
      <c r="AC3595" s="357"/>
      <c r="AD3595" s="357"/>
      <c r="AE3595" s="357"/>
      <c r="AF3595" s="357"/>
      <c r="AG3595" s="446"/>
      <c r="AH3595" s="357"/>
      <c r="AI3595" s="357"/>
      <c r="AJ3595" s="357"/>
      <c r="AK3595" s="357"/>
      <c r="AL3595" s="357"/>
      <c r="AM3595" s="357"/>
    </row>
    <row r="3596" spans="5:39" x14ac:dyDescent="0.25">
      <c r="E3596" s="356"/>
      <c r="F3596" s="356"/>
      <c r="G3596" s="356"/>
      <c r="H3596" s="356"/>
      <c r="I3596" s="356"/>
      <c r="J3596" s="357"/>
      <c r="K3596" s="357"/>
      <c r="L3596" s="357"/>
      <c r="M3596" s="357"/>
      <c r="N3596" s="358"/>
      <c r="O3596" s="358"/>
      <c r="P3596" s="358"/>
      <c r="Q3596" s="358"/>
      <c r="R3596" s="358"/>
      <c r="S3596" s="358"/>
      <c r="T3596" s="359"/>
      <c r="U3596" s="360"/>
      <c r="V3596" s="360"/>
      <c r="W3596" s="357"/>
      <c r="X3596" s="357"/>
      <c r="Y3596" s="446"/>
      <c r="Z3596" s="443"/>
      <c r="AA3596" s="446"/>
      <c r="AB3596" s="357"/>
      <c r="AC3596" s="357"/>
      <c r="AD3596" s="357"/>
      <c r="AE3596" s="357"/>
      <c r="AF3596" s="357"/>
      <c r="AG3596" s="446"/>
      <c r="AH3596" s="357"/>
      <c r="AI3596" s="357"/>
      <c r="AJ3596" s="357"/>
      <c r="AK3596" s="357"/>
      <c r="AL3596" s="357"/>
      <c r="AM3596" s="357"/>
    </row>
    <row r="3597" spans="5:39" x14ac:dyDescent="0.25">
      <c r="E3597" s="356"/>
      <c r="F3597" s="356"/>
      <c r="G3597" s="356"/>
      <c r="H3597" s="356"/>
      <c r="I3597" s="356"/>
      <c r="J3597" s="357"/>
      <c r="K3597" s="357"/>
      <c r="L3597" s="357"/>
      <c r="M3597" s="357"/>
      <c r="N3597" s="358"/>
      <c r="O3597" s="358"/>
      <c r="P3597" s="358"/>
      <c r="Q3597" s="358"/>
      <c r="R3597" s="358"/>
      <c r="S3597" s="358"/>
      <c r="T3597" s="359"/>
      <c r="U3597" s="360"/>
      <c r="V3597" s="360"/>
      <c r="W3597" s="357"/>
      <c r="X3597" s="357"/>
      <c r="Y3597" s="446"/>
      <c r="Z3597" s="443"/>
      <c r="AA3597" s="446"/>
      <c r="AB3597" s="357"/>
      <c r="AC3597" s="357"/>
      <c r="AD3597" s="357"/>
      <c r="AE3597" s="357"/>
      <c r="AF3597" s="357"/>
      <c r="AG3597" s="446"/>
      <c r="AH3597" s="357"/>
      <c r="AI3597" s="357"/>
      <c r="AJ3597" s="357"/>
      <c r="AK3597" s="357"/>
      <c r="AL3597" s="357"/>
      <c r="AM3597" s="357"/>
    </row>
    <row r="3598" spans="5:39" x14ac:dyDescent="0.25">
      <c r="E3598" s="356"/>
      <c r="F3598" s="356"/>
      <c r="G3598" s="356"/>
      <c r="H3598" s="356"/>
      <c r="I3598" s="356"/>
      <c r="J3598" s="357"/>
      <c r="K3598" s="357"/>
      <c r="L3598" s="357"/>
      <c r="M3598" s="357"/>
      <c r="N3598" s="358"/>
      <c r="O3598" s="358"/>
      <c r="P3598" s="358"/>
      <c r="Q3598" s="358"/>
      <c r="R3598" s="358"/>
      <c r="S3598" s="358"/>
      <c r="T3598" s="359"/>
      <c r="U3598" s="360"/>
      <c r="V3598" s="360"/>
      <c r="W3598" s="357"/>
      <c r="X3598" s="357"/>
      <c r="Y3598" s="446"/>
      <c r="Z3598" s="443"/>
      <c r="AA3598" s="446"/>
      <c r="AB3598" s="357"/>
      <c r="AC3598" s="357"/>
      <c r="AD3598" s="357"/>
      <c r="AE3598" s="357"/>
      <c r="AF3598" s="357"/>
      <c r="AG3598" s="446"/>
      <c r="AH3598" s="357"/>
      <c r="AI3598" s="357"/>
      <c r="AJ3598" s="357"/>
      <c r="AK3598" s="357"/>
      <c r="AL3598" s="357"/>
      <c r="AM3598" s="357"/>
    </row>
    <row r="3599" spans="5:39" x14ac:dyDescent="0.25">
      <c r="E3599" s="356"/>
      <c r="F3599" s="356"/>
      <c r="G3599" s="356"/>
      <c r="H3599" s="356"/>
      <c r="I3599" s="356"/>
      <c r="J3599" s="357"/>
      <c r="K3599" s="357"/>
      <c r="L3599" s="357"/>
      <c r="M3599" s="357"/>
      <c r="N3599" s="358"/>
      <c r="O3599" s="358"/>
      <c r="P3599" s="358"/>
      <c r="Q3599" s="358"/>
      <c r="R3599" s="358"/>
      <c r="S3599" s="358"/>
      <c r="T3599" s="359"/>
      <c r="U3599" s="360"/>
      <c r="V3599" s="360"/>
      <c r="W3599" s="357"/>
      <c r="X3599" s="357"/>
      <c r="Y3599" s="446"/>
      <c r="Z3599" s="443"/>
      <c r="AA3599" s="446"/>
      <c r="AB3599" s="357"/>
      <c r="AC3599" s="357"/>
      <c r="AD3599" s="357"/>
      <c r="AE3599" s="357"/>
      <c r="AF3599" s="357"/>
      <c r="AG3599" s="446"/>
      <c r="AH3599" s="357"/>
      <c r="AI3599" s="357"/>
      <c r="AJ3599" s="357"/>
      <c r="AK3599" s="357"/>
      <c r="AL3599" s="357"/>
      <c r="AM3599" s="357"/>
    </row>
    <row r="3600" spans="5:39" x14ac:dyDescent="0.25">
      <c r="E3600" s="356"/>
      <c r="F3600" s="356"/>
      <c r="G3600" s="356"/>
      <c r="H3600" s="356"/>
      <c r="I3600" s="356"/>
      <c r="J3600" s="357"/>
      <c r="K3600" s="357"/>
      <c r="L3600" s="357"/>
      <c r="M3600" s="357"/>
      <c r="N3600" s="358"/>
      <c r="O3600" s="358"/>
      <c r="P3600" s="358"/>
      <c r="Q3600" s="358"/>
      <c r="R3600" s="358"/>
      <c r="S3600" s="358"/>
      <c r="T3600" s="359"/>
      <c r="U3600" s="360"/>
      <c r="V3600" s="360"/>
      <c r="W3600" s="357"/>
      <c r="X3600" s="357"/>
      <c r="Y3600" s="446"/>
      <c r="Z3600" s="443"/>
      <c r="AA3600" s="446"/>
      <c r="AB3600" s="357"/>
      <c r="AC3600" s="357"/>
      <c r="AD3600" s="357"/>
      <c r="AE3600" s="357"/>
      <c r="AF3600" s="357"/>
      <c r="AG3600" s="446"/>
      <c r="AH3600" s="357"/>
      <c r="AI3600" s="357"/>
      <c r="AJ3600" s="357"/>
      <c r="AK3600" s="357"/>
      <c r="AL3600" s="357"/>
      <c r="AM3600" s="357"/>
    </row>
    <row r="3601" spans="5:39" x14ac:dyDescent="0.25">
      <c r="E3601" s="356"/>
      <c r="F3601" s="356"/>
      <c r="G3601" s="356"/>
      <c r="H3601" s="356"/>
      <c r="I3601" s="356"/>
      <c r="J3601" s="357"/>
      <c r="K3601" s="357"/>
      <c r="L3601" s="357"/>
      <c r="M3601" s="357"/>
      <c r="N3601" s="358"/>
      <c r="O3601" s="358"/>
      <c r="P3601" s="358"/>
      <c r="Q3601" s="358"/>
      <c r="R3601" s="358"/>
      <c r="S3601" s="358"/>
      <c r="T3601" s="359"/>
      <c r="U3601" s="360"/>
      <c r="V3601" s="360"/>
      <c r="W3601" s="357"/>
      <c r="X3601" s="357"/>
      <c r="Y3601" s="446"/>
      <c r="Z3601" s="443"/>
      <c r="AA3601" s="446"/>
      <c r="AB3601" s="357"/>
      <c r="AC3601" s="357"/>
      <c r="AD3601" s="357"/>
      <c r="AE3601" s="357"/>
      <c r="AF3601" s="357"/>
      <c r="AG3601" s="446"/>
      <c r="AH3601" s="357"/>
      <c r="AI3601" s="357"/>
      <c r="AJ3601" s="357"/>
      <c r="AK3601" s="357"/>
      <c r="AL3601" s="357"/>
      <c r="AM3601" s="357"/>
    </row>
    <row r="3602" spans="5:39" x14ac:dyDescent="0.25">
      <c r="E3602" s="356"/>
      <c r="F3602" s="356"/>
      <c r="G3602" s="356"/>
      <c r="H3602" s="356"/>
      <c r="I3602" s="356"/>
      <c r="J3602" s="357"/>
      <c r="K3602" s="357"/>
      <c r="L3602" s="357"/>
      <c r="M3602" s="357"/>
      <c r="N3602" s="358"/>
      <c r="O3602" s="358"/>
      <c r="P3602" s="358"/>
      <c r="Q3602" s="358"/>
      <c r="R3602" s="358"/>
      <c r="S3602" s="358"/>
      <c r="T3602" s="359"/>
      <c r="U3602" s="360"/>
      <c r="V3602" s="360"/>
      <c r="W3602" s="357"/>
      <c r="X3602" s="357"/>
      <c r="Y3602" s="446"/>
      <c r="Z3602" s="443"/>
      <c r="AA3602" s="446"/>
      <c r="AB3602" s="357"/>
      <c r="AC3602" s="357"/>
      <c r="AD3602" s="357"/>
      <c r="AE3602" s="357"/>
      <c r="AF3602" s="357"/>
      <c r="AG3602" s="446"/>
      <c r="AH3602" s="357"/>
      <c r="AI3602" s="357"/>
      <c r="AJ3602" s="357"/>
      <c r="AK3602" s="357"/>
      <c r="AL3602" s="357"/>
      <c r="AM3602" s="357"/>
    </row>
    <row r="3603" spans="5:39" x14ac:dyDescent="0.25">
      <c r="E3603" s="356"/>
      <c r="F3603" s="356"/>
      <c r="G3603" s="356"/>
      <c r="H3603" s="356"/>
      <c r="I3603" s="356"/>
      <c r="J3603" s="357"/>
      <c r="K3603" s="357"/>
      <c r="L3603" s="357"/>
      <c r="M3603" s="357"/>
      <c r="N3603" s="358"/>
      <c r="O3603" s="358"/>
      <c r="P3603" s="358"/>
      <c r="Q3603" s="358"/>
      <c r="R3603" s="358"/>
      <c r="S3603" s="358"/>
      <c r="T3603" s="359"/>
      <c r="U3603" s="360"/>
      <c r="V3603" s="360"/>
      <c r="W3603" s="357"/>
      <c r="X3603" s="357"/>
      <c r="Y3603" s="446"/>
      <c r="Z3603" s="443"/>
      <c r="AA3603" s="446"/>
      <c r="AB3603" s="357"/>
      <c r="AC3603" s="357"/>
      <c r="AD3603" s="357"/>
      <c r="AE3603" s="357"/>
      <c r="AF3603" s="357"/>
      <c r="AG3603" s="446"/>
      <c r="AH3603" s="357"/>
      <c r="AI3603" s="357"/>
      <c r="AJ3603" s="357"/>
      <c r="AK3603" s="357"/>
      <c r="AL3603" s="357"/>
      <c r="AM3603" s="357"/>
    </row>
    <row r="3604" spans="5:39" x14ac:dyDescent="0.25">
      <c r="E3604" s="356"/>
      <c r="F3604" s="356"/>
      <c r="G3604" s="356"/>
      <c r="H3604" s="356"/>
      <c r="I3604" s="356"/>
      <c r="J3604" s="357"/>
      <c r="K3604" s="357"/>
      <c r="L3604" s="357"/>
      <c r="M3604" s="357"/>
      <c r="N3604" s="358"/>
      <c r="O3604" s="358"/>
      <c r="P3604" s="358"/>
      <c r="Q3604" s="358"/>
      <c r="R3604" s="358"/>
      <c r="S3604" s="358"/>
      <c r="T3604" s="359"/>
      <c r="U3604" s="360"/>
      <c r="V3604" s="360"/>
      <c r="W3604" s="357"/>
      <c r="X3604" s="357"/>
      <c r="Y3604" s="446"/>
      <c r="Z3604" s="443"/>
      <c r="AA3604" s="446"/>
      <c r="AB3604" s="357"/>
      <c r="AC3604" s="357"/>
      <c r="AD3604" s="357"/>
      <c r="AE3604" s="357"/>
      <c r="AF3604" s="357"/>
      <c r="AG3604" s="446"/>
      <c r="AH3604" s="357"/>
      <c r="AI3604" s="357"/>
      <c r="AJ3604" s="357"/>
      <c r="AK3604" s="357"/>
      <c r="AL3604" s="357"/>
      <c r="AM3604" s="357"/>
    </row>
    <row r="3605" spans="5:39" x14ac:dyDescent="0.25">
      <c r="E3605" s="356"/>
      <c r="F3605" s="356"/>
      <c r="G3605" s="356"/>
      <c r="H3605" s="356"/>
      <c r="I3605" s="356"/>
      <c r="J3605" s="357"/>
      <c r="K3605" s="357"/>
      <c r="L3605" s="357"/>
      <c r="M3605" s="357"/>
      <c r="N3605" s="358"/>
      <c r="O3605" s="358"/>
      <c r="P3605" s="358"/>
      <c r="Q3605" s="358"/>
      <c r="R3605" s="358"/>
      <c r="S3605" s="358"/>
      <c r="T3605" s="359"/>
      <c r="U3605" s="360"/>
      <c r="V3605" s="360"/>
      <c r="W3605" s="357"/>
      <c r="X3605" s="357"/>
      <c r="Y3605" s="446"/>
      <c r="Z3605" s="443"/>
      <c r="AA3605" s="446"/>
      <c r="AB3605" s="357"/>
      <c r="AC3605" s="357"/>
      <c r="AD3605" s="357"/>
      <c r="AE3605" s="357"/>
      <c r="AF3605" s="357"/>
      <c r="AG3605" s="446"/>
      <c r="AH3605" s="357"/>
      <c r="AI3605" s="357"/>
      <c r="AJ3605" s="357"/>
      <c r="AK3605" s="357"/>
      <c r="AL3605" s="357"/>
      <c r="AM3605" s="357"/>
    </row>
    <row r="3606" spans="5:39" x14ac:dyDescent="0.25">
      <c r="E3606" s="356"/>
      <c r="F3606" s="356"/>
      <c r="G3606" s="356"/>
      <c r="H3606" s="356"/>
      <c r="I3606" s="356"/>
      <c r="J3606" s="357"/>
      <c r="K3606" s="357"/>
      <c r="L3606" s="357"/>
      <c r="M3606" s="357"/>
      <c r="N3606" s="358"/>
      <c r="O3606" s="358"/>
      <c r="P3606" s="358"/>
      <c r="Q3606" s="358"/>
      <c r="R3606" s="358"/>
      <c r="S3606" s="358"/>
      <c r="T3606" s="359"/>
      <c r="U3606" s="360"/>
      <c r="V3606" s="360"/>
      <c r="W3606" s="357"/>
      <c r="X3606" s="357"/>
      <c r="Y3606" s="446"/>
      <c r="Z3606" s="443"/>
      <c r="AA3606" s="446"/>
      <c r="AB3606" s="357"/>
      <c r="AC3606" s="357"/>
      <c r="AD3606" s="357"/>
      <c r="AE3606" s="357"/>
      <c r="AF3606" s="357"/>
      <c r="AG3606" s="446"/>
      <c r="AH3606" s="357"/>
      <c r="AI3606" s="357"/>
      <c r="AJ3606" s="357"/>
      <c r="AK3606" s="357"/>
      <c r="AL3606" s="357"/>
      <c r="AM3606" s="357"/>
    </row>
    <row r="3607" spans="5:39" x14ac:dyDescent="0.25">
      <c r="E3607" s="356"/>
      <c r="F3607" s="356"/>
      <c r="G3607" s="356"/>
      <c r="H3607" s="356"/>
      <c r="I3607" s="356"/>
      <c r="J3607" s="357"/>
      <c r="K3607" s="357"/>
      <c r="L3607" s="357"/>
      <c r="M3607" s="357"/>
      <c r="N3607" s="358"/>
      <c r="O3607" s="358"/>
      <c r="P3607" s="358"/>
      <c r="Q3607" s="358"/>
      <c r="R3607" s="358"/>
      <c r="S3607" s="358"/>
      <c r="T3607" s="359"/>
      <c r="U3607" s="360"/>
      <c r="V3607" s="360"/>
      <c r="W3607" s="357"/>
      <c r="X3607" s="357"/>
      <c r="Y3607" s="446"/>
      <c r="Z3607" s="443"/>
      <c r="AA3607" s="446"/>
      <c r="AB3607" s="357"/>
      <c r="AC3607" s="357"/>
      <c r="AD3607" s="357"/>
      <c r="AE3607" s="357"/>
      <c r="AF3607" s="357"/>
      <c r="AG3607" s="446"/>
      <c r="AH3607" s="357"/>
      <c r="AI3607" s="357"/>
      <c r="AJ3607" s="357"/>
      <c r="AK3607" s="357"/>
      <c r="AL3607" s="357"/>
      <c r="AM3607" s="357"/>
    </row>
    <row r="3608" spans="5:39" x14ac:dyDescent="0.25">
      <c r="E3608" s="356"/>
      <c r="F3608" s="356"/>
      <c r="G3608" s="356"/>
      <c r="H3608" s="356"/>
      <c r="I3608" s="356"/>
      <c r="J3608" s="357"/>
      <c r="K3608" s="357"/>
      <c r="L3608" s="357"/>
      <c r="M3608" s="357"/>
      <c r="N3608" s="358"/>
      <c r="O3608" s="358"/>
      <c r="P3608" s="358"/>
      <c r="Q3608" s="358"/>
      <c r="R3608" s="358"/>
      <c r="S3608" s="358"/>
      <c r="T3608" s="359"/>
      <c r="U3608" s="360"/>
      <c r="V3608" s="360"/>
      <c r="W3608" s="357"/>
      <c r="X3608" s="357"/>
      <c r="Y3608" s="446"/>
      <c r="Z3608" s="443"/>
      <c r="AA3608" s="446"/>
      <c r="AB3608" s="357"/>
      <c r="AC3608" s="357"/>
      <c r="AD3608" s="357"/>
      <c r="AE3608" s="357"/>
      <c r="AF3608" s="357"/>
      <c r="AG3608" s="446"/>
      <c r="AH3608" s="357"/>
      <c r="AI3608" s="357"/>
      <c r="AJ3608" s="357"/>
      <c r="AK3608" s="357"/>
      <c r="AL3608" s="357"/>
      <c r="AM3608" s="357"/>
    </row>
    <row r="3609" spans="5:39" x14ac:dyDescent="0.25">
      <c r="E3609" s="356"/>
      <c r="F3609" s="356"/>
      <c r="G3609" s="356"/>
      <c r="H3609" s="356"/>
      <c r="I3609" s="356"/>
      <c r="J3609" s="357"/>
      <c r="K3609" s="357"/>
      <c r="L3609" s="357"/>
      <c r="M3609" s="357"/>
      <c r="N3609" s="358"/>
      <c r="O3609" s="358"/>
      <c r="P3609" s="358"/>
      <c r="Q3609" s="358"/>
      <c r="R3609" s="358"/>
      <c r="S3609" s="358"/>
      <c r="T3609" s="359"/>
      <c r="U3609" s="360"/>
      <c r="V3609" s="360"/>
      <c r="W3609" s="357"/>
      <c r="X3609" s="357"/>
      <c r="Y3609" s="446"/>
      <c r="Z3609" s="443"/>
      <c r="AA3609" s="446"/>
      <c r="AB3609" s="357"/>
      <c r="AC3609" s="357"/>
      <c r="AD3609" s="357"/>
      <c r="AE3609" s="357"/>
      <c r="AF3609" s="357"/>
      <c r="AG3609" s="446"/>
      <c r="AH3609" s="357"/>
      <c r="AI3609" s="357"/>
      <c r="AJ3609" s="357"/>
      <c r="AK3609" s="357"/>
      <c r="AL3609" s="357"/>
      <c r="AM3609" s="357"/>
    </row>
    <row r="3610" spans="5:39" x14ac:dyDescent="0.25">
      <c r="E3610" s="356"/>
      <c r="F3610" s="356"/>
      <c r="G3610" s="356"/>
      <c r="H3610" s="356"/>
      <c r="I3610" s="356"/>
      <c r="J3610" s="357"/>
      <c r="K3610" s="357"/>
      <c r="L3610" s="357"/>
      <c r="M3610" s="357"/>
      <c r="N3610" s="358"/>
      <c r="O3610" s="358"/>
      <c r="P3610" s="358"/>
      <c r="Q3610" s="358"/>
      <c r="R3610" s="358"/>
      <c r="S3610" s="358"/>
      <c r="T3610" s="359"/>
      <c r="U3610" s="360"/>
      <c r="V3610" s="360"/>
      <c r="W3610" s="357"/>
      <c r="X3610" s="357"/>
      <c r="Y3610" s="446"/>
      <c r="Z3610" s="443"/>
      <c r="AA3610" s="446"/>
      <c r="AB3610" s="357"/>
      <c r="AC3610" s="357"/>
      <c r="AD3610" s="357"/>
      <c r="AE3610" s="357"/>
      <c r="AF3610" s="357"/>
      <c r="AG3610" s="446"/>
      <c r="AH3610" s="357"/>
      <c r="AI3610" s="357"/>
      <c r="AJ3610" s="357"/>
      <c r="AK3610" s="357"/>
      <c r="AL3610" s="357"/>
      <c r="AM3610" s="357"/>
    </row>
    <row r="3611" spans="5:39" x14ac:dyDescent="0.25">
      <c r="E3611" s="356"/>
      <c r="F3611" s="356"/>
      <c r="G3611" s="356"/>
      <c r="H3611" s="356"/>
      <c r="I3611" s="356"/>
      <c r="J3611" s="357"/>
      <c r="K3611" s="357"/>
      <c r="L3611" s="357"/>
      <c r="M3611" s="357"/>
      <c r="N3611" s="358"/>
      <c r="O3611" s="358"/>
      <c r="P3611" s="358"/>
      <c r="Q3611" s="358"/>
      <c r="R3611" s="358"/>
      <c r="S3611" s="358"/>
      <c r="T3611" s="359"/>
      <c r="U3611" s="360"/>
      <c r="V3611" s="360"/>
      <c r="W3611" s="357"/>
      <c r="X3611" s="357"/>
      <c r="Y3611" s="446"/>
      <c r="Z3611" s="443"/>
      <c r="AA3611" s="446"/>
      <c r="AB3611" s="357"/>
      <c r="AC3611" s="357"/>
      <c r="AD3611" s="357"/>
      <c r="AE3611" s="357"/>
      <c r="AF3611" s="357"/>
      <c r="AG3611" s="446"/>
      <c r="AH3611" s="357"/>
      <c r="AI3611" s="357"/>
      <c r="AJ3611" s="357"/>
      <c r="AK3611" s="357"/>
      <c r="AL3611" s="357"/>
      <c r="AM3611" s="357"/>
    </row>
    <row r="3612" spans="5:39" x14ac:dyDescent="0.25">
      <c r="E3612" s="356"/>
      <c r="F3612" s="356"/>
      <c r="G3612" s="356"/>
      <c r="H3612" s="356"/>
      <c r="I3612" s="356"/>
      <c r="J3612" s="357"/>
      <c r="K3612" s="357"/>
      <c r="L3612" s="357"/>
      <c r="M3612" s="357"/>
      <c r="N3612" s="358"/>
      <c r="O3612" s="358"/>
      <c r="P3612" s="358"/>
      <c r="Q3612" s="358"/>
      <c r="R3612" s="358"/>
      <c r="S3612" s="358"/>
      <c r="T3612" s="359"/>
      <c r="U3612" s="360"/>
      <c r="V3612" s="360"/>
      <c r="W3612" s="357"/>
      <c r="X3612" s="357"/>
      <c r="Y3612" s="446"/>
      <c r="Z3612" s="443"/>
      <c r="AA3612" s="446"/>
      <c r="AB3612" s="357"/>
      <c r="AC3612" s="357"/>
      <c r="AD3612" s="357"/>
      <c r="AE3612" s="357"/>
      <c r="AF3612" s="357"/>
      <c r="AG3612" s="446"/>
      <c r="AH3612" s="357"/>
      <c r="AI3612" s="357"/>
      <c r="AJ3612" s="357"/>
      <c r="AK3612" s="357"/>
      <c r="AL3612" s="357"/>
      <c r="AM3612" s="357"/>
    </row>
    <row r="3613" spans="5:39" x14ac:dyDescent="0.25">
      <c r="E3613" s="356"/>
      <c r="F3613" s="356"/>
      <c r="G3613" s="356"/>
      <c r="H3613" s="356"/>
      <c r="I3613" s="356"/>
      <c r="J3613" s="357"/>
      <c r="K3613" s="357"/>
      <c r="L3613" s="357"/>
      <c r="M3613" s="357"/>
      <c r="N3613" s="358"/>
      <c r="O3613" s="358"/>
      <c r="P3613" s="358"/>
      <c r="Q3613" s="358"/>
      <c r="R3613" s="358"/>
      <c r="S3613" s="358"/>
      <c r="T3613" s="359"/>
      <c r="U3613" s="360"/>
      <c r="V3613" s="360"/>
      <c r="W3613" s="357"/>
      <c r="X3613" s="357"/>
      <c r="Y3613" s="446"/>
      <c r="Z3613" s="443"/>
      <c r="AA3613" s="446"/>
      <c r="AB3613" s="357"/>
      <c r="AC3613" s="357"/>
      <c r="AD3613" s="357"/>
      <c r="AE3613" s="357"/>
      <c r="AF3613" s="357"/>
      <c r="AG3613" s="446"/>
      <c r="AH3613" s="357"/>
      <c r="AI3613" s="357"/>
      <c r="AJ3613" s="357"/>
      <c r="AK3613" s="357"/>
      <c r="AL3613" s="357"/>
      <c r="AM3613" s="357"/>
    </row>
    <row r="3614" spans="5:39" x14ac:dyDescent="0.25">
      <c r="E3614" s="356"/>
      <c r="F3614" s="356"/>
      <c r="G3614" s="356"/>
      <c r="H3614" s="356"/>
      <c r="I3614" s="356"/>
      <c r="J3614" s="357"/>
      <c r="K3614" s="357"/>
      <c r="L3614" s="357"/>
      <c r="M3614" s="357"/>
      <c r="N3614" s="358"/>
      <c r="O3614" s="358"/>
      <c r="P3614" s="358"/>
      <c r="Q3614" s="358"/>
      <c r="R3614" s="358"/>
      <c r="S3614" s="358"/>
      <c r="T3614" s="359"/>
      <c r="U3614" s="360"/>
      <c r="V3614" s="360"/>
      <c r="W3614" s="357"/>
      <c r="X3614" s="357"/>
      <c r="Y3614" s="446"/>
      <c r="Z3614" s="443"/>
      <c r="AA3614" s="446"/>
      <c r="AB3614" s="357"/>
      <c r="AC3614" s="357"/>
      <c r="AD3614" s="357"/>
      <c r="AE3614" s="357"/>
      <c r="AF3614" s="357"/>
      <c r="AG3614" s="446"/>
      <c r="AH3614" s="357"/>
      <c r="AI3614" s="357"/>
      <c r="AJ3614" s="357"/>
      <c r="AK3614" s="357"/>
      <c r="AL3614" s="357"/>
      <c r="AM3614" s="357"/>
    </row>
    <row r="3615" spans="5:39" x14ac:dyDescent="0.25">
      <c r="E3615" s="356"/>
      <c r="F3615" s="356"/>
      <c r="G3615" s="356"/>
      <c r="H3615" s="356"/>
      <c r="I3615" s="356"/>
      <c r="J3615" s="357"/>
      <c r="K3615" s="357"/>
      <c r="L3615" s="357"/>
      <c r="M3615" s="357"/>
      <c r="N3615" s="358"/>
      <c r="O3615" s="358"/>
      <c r="P3615" s="358"/>
      <c r="Q3615" s="358"/>
      <c r="R3615" s="358"/>
      <c r="S3615" s="358"/>
      <c r="T3615" s="359"/>
      <c r="U3615" s="360"/>
      <c r="V3615" s="360"/>
      <c r="W3615" s="357"/>
      <c r="X3615" s="357"/>
      <c r="Y3615" s="446"/>
      <c r="Z3615" s="443"/>
      <c r="AA3615" s="446"/>
      <c r="AB3615" s="357"/>
      <c r="AC3615" s="357"/>
      <c r="AD3615" s="357"/>
      <c r="AE3615" s="357"/>
      <c r="AF3615" s="357"/>
      <c r="AG3615" s="446"/>
      <c r="AH3615" s="357"/>
      <c r="AI3615" s="357"/>
      <c r="AJ3615" s="357"/>
      <c r="AK3615" s="357"/>
      <c r="AL3615" s="357"/>
      <c r="AM3615" s="357"/>
    </row>
    <row r="3616" spans="5:39" x14ac:dyDescent="0.25">
      <c r="E3616" s="356"/>
      <c r="F3616" s="356"/>
      <c r="G3616" s="356"/>
      <c r="H3616" s="356"/>
      <c r="I3616" s="356"/>
      <c r="J3616" s="357"/>
      <c r="K3616" s="357"/>
      <c r="L3616" s="357"/>
      <c r="M3616" s="357"/>
      <c r="N3616" s="358"/>
      <c r="O3616" s="358"/>
      <c r="P3616" s="358"/>
      <c r="Q3616" s="358"/>
      <c r="R3616" s="358"/>
      <c r="S3616" s="358"/>
      <c r="T3616" s="359"/>
      <c r="U3616" s="360"/>
      <c r="V3616" s="360"/>
      <c r="W3616" s="357"/>
      <c r="X3616" s="357"/>
      <c r="Y3616" s="446"/>
      <c r="Z3616" s="443"/>
      <c r="AA3616" s="446"/>
      <c r="AB3616" s="357"/>
      <c r="AC3616" s="357"/>
      <c r="AD3616" s="357"/>
      <c r="AE3616" s="357"/>
      <c r="AF3616" s="357"/>
      <c r="AG3616" s="446"/>
      <c r="AH3616" s="357"/>
      <c r="AI3616" s="357"/>
      <c r="AJ3616" s="357"/>
      <c r="AK3616" s="357"/>
      <c r="AL3616" s="357"/>
      <c r="AM3616" s="357"/>
    </row>
    <row r="3617" spans="5:39" x14ac:dyDescent="0.25">
      <c r="E3617" s="356"/>
      <c r="F3617" s="356"/>
      <c r="G3617" s="356"/>
      <c r="H3617" s="356"/>
      <c r="I3617" s="356"/>
      <c r="J3617" s="357"/>
      <c r="K3617" s="357"/>
      <c r="L3617" s="357"/>
      <c r="M3617" s="357"/>
      <c r="N3617" s="358"/>
      <c r="O3617" s="358"/>
      <c r="P3617" s="358"/>
      <c r="Q3617" s="358"/>
      <c r="R3617" s="358"/>
      <c r="S3617" s="358"/>
      <c r="T3617" s="359"/>
      <c r="U3617" s="360"/>
      <c r="V3617" s="360"/>
      <c r="W3617" s="357"/>
      <c r="X3617" s="357"/>
      <c r="Y3617" s="446"/>
      <c r="Z3617" s="443"/>
      <c r="AA3617" s="446"/>
      <c r="AB3617" s="357"/>
      <c r="AC3617" s="357"/>
      <c r="AD3617" s="357"/>
      <c r="AE3617" s="357"/>
      <c r="AF3617" s="357"/>
      <c r="AG3617" s="446"/>
      <c r="AH3617" s="357"/>
      <c r="AI3617" s="357"/>
      <c r="AJ3617" s="357"/>
      <c r="AK3617" s="357"/>
      <c r="AL3617" s="357"/>
      <c r="AM3617" s="357"/>
    </row>
    <row r="3618" spans="5:39" x14ac:dyDescent="0.25">
      <c r="E3618" s="356"/>
      <c r="F3618" s="356"/>
      <c r="G3618" s="356"/>
      <c r="H3618" s="356"/>
      <c r="I3618" s="356"/>
      <c r="J3618" s="357"/>
      <c r="K3618" s="357"/>
      <c r="L3618" s="357"/>
      <c r="M3618" s="357"/>
      <c r="N3618" s="358"/>
      <c r="O3618" s="358"/>
      <c r="P3618" s="358"/>
      <c r="Q3618" s="358"/>
      <c r="R3618" s="358"/>
      <c r="S3618" s="358"/>
      <c r="T3618" s="359"/>
      <c r="U3618" s="360"/>
      <c r="V3618" s="360"/>
      <c r="W3618" s="357"/>
      <c r="X3618" s="357"/>
      <c r="Y3618" s="446"/>
      <c r="Z3618" s="443"/>
      <c r="AA3618" s="446"/>
      <c r="AB3618" s="357"/>
      <c r="AC3618" s="357"/>
      <c r="AD3618" s="357"/>
      <c r="AE3618" s="357"/>
      <c r="AF3618" s="357"/>
      <c r="AG3618" s="446"/>
      <c r="AH3618" s="357"/>
      <c r="AI3618" s="357"/>
      <c r="AJ3618" s="357"/>
      <c r="AK3618" s="357"/>
      <c r="AL3618" s="357"/>
      <c r="AM3618" s="357"/>
    </row>
    <row r="3619" spans="5:39" x14ac:dyDescent="0.25">
      <c r="E3619" s="356"/>
      <c r="F3619" s="356"/>
      <c r="G3619" s="356"/>
      <c r="H3619" s="356"/>
      <c r="I3619" s="356"/>
      <c r="J3619" s="357"/>
      <c r="K3619" s="357"/>
      <c r="L3619" s="357"/>
      <c r="M3619" s="357"/>
      <c r="N3619" s="358"/>
      <c r="O3619" s="358"/>
      <c r="P3619" s="358"/>
      <c r="Q3619" s="358"/>
      <c r="R3619" s="358"/>
      <c r="S3619" s="358"/>
      <c r="T3619" s="359"/>
      <c r="U3619" s="360"/>
      <c r="V3619" s="360"/>
      <c r="W3619" s="357"/>
      <c r="X3619" s="357"/>
      <c r="Y3619" s="446"/>
      <c r="Z3619" s="443"/>
      <c r="AA3619" s="446"/>
      <c r="AB3619" s="357"/>
      <c r="AC3619" s="357"/>
      <c r="AD3619" s="357"/>
      <c r="AE3619" s="357"/>
      <c r="AF3619" s="357"/>
      <c r="AG3619" s="446"/>
      <c r="AH3619" s="357"/>
      <c r="AI3619" s="357"/>
      <c r="AJ3619" s="357"/>
      <c r="AK3619" s="357"/>
      <c r="AL3619" s="357"/>
      <c r="AM3619" s="357"/>
    </row>
    <row r="3620" spans="5:39" x14ac:dyDescent="0.25">
      <c r="E3620" s="356"/>
      <c r="F3620" s="356"/>
      <c r="G3620" s="356"/>
      <c r="H3620" s="356"/>
      <c r="I3620" s="356"/>
      <c r="J3620" s="357"/>
      <c r="K3620" s="357"/>
      <c r="L3620" s="357"/>
      <c r="M3620" s="357"/>
      <c r="N3620" s="358"/>
      <c r="O3620" s="358"/>
      <c r="P3620" s="358"/>
      <c r="Q3620" s="358"/>
      <c r="R3620" s="358"/>
      <c r="S3620" s="358"/>
      <c r="T3620" s="359"/>
      <c r="U3620" s="360"/>
      <c r="V3620" s="360"/>
      <c r="W3620" s="357"/>
      <c r="X3620" s="357"/>
      <c r="Y3620" s="446"/>
      <c r="Z3620" s="443"/>
      <c r="AA3620" s="446"/>
      <c r="AB3620" s="357"/>
      <c r="AC3620" s="357"/>
      <c r="AD3620" s="357"/>
      <c r="AE3620" s="357"/>
      <c r="AF3620" s="357"/>
      <c r="AG3620" s="446"/>
      <c r="AH3620" s="357"/>
      <c r="AI3620" s="357"/>
      <c r="AJ3620" s="357"/>
      <c r="AK3620" s="357"/>
      <c r="AL3620" s="357"/>
      <c r="AM3620" s="357"/>
    </row>
    <row r="3621" spans="5:39" x14ac:dyDescent="0.25">
      <c r="E3621" s="356"/>
      <c r="F3621" s="356"/>
      <c r="G3621" s="356"/>
      <c r="H3621" s="356"/>
      <c r="I3621" s="356"/>
      <c r="J3621" s="357"/>
      <c r="K3621" s="357"/>
      <c r="L3621" s="357"/>
      <c r="M3621" s="357"/>
      <c r="N3621" s="358"/>
      <c r="O3621" s="358"/>
      <c r="P3621" s="358"/>
      <c r="Q3621" s="358"/>
      <c r="R3621" s="358"/>
      <c r="S3621" s="358"/>
      <c r="T3621" s="359"/>
      <c r="U3621" s="360"/>
      <c r="V3621" s="360"/>
      <c r="W3621" s="357"/>
      <c r="X3621" s="357"/>
      <c r="Y3621" s="446"/>
      <c r="Z3621" s="443"/>
      <c r="AA3621" s="446"/>
      <c r="AB3621" s="357"/>
      <c r="AC3621" s="357"/>
      <c r="AD3621" s="357"/>
      <c r="AE3621" s="357"/>
      <c r="AF3621" s="357"/>
      <c r="AG3621" s="446"/>
      <c r="AH3621" s="357"/>
      <c r="AI3621" s="357"/>
      <c r="AJ3621" s="357"/>
      <c r="AK3621" s="357"/>
      <c r="AL3621" s="357"/>
      <c r="AM3621" s="357"/>
    </row>
    <row r="3622" spans="5:39" x14ac:dyDescent="0.25">
      <c r="E3622" s="356"/>
      <c r="F3622" s="356"/>
      <c r="G3622" s="356"/>
      <c r="H3622" s="356"/>
      <c r="I3622" s="356"/>
      <c r="J3622" s="357"/>
      <c r="K3622" s="357"/>
      <c r="L3622" s="357"/>
      <c r="M3622" s="357"/>
      <c r="N3622" s="358"/>
      <c r="O3622" s="358"/>
      <c r="P3622" s="358"/>
      <c r="Q3622" s="358"/>
      <c r="R3622" s="358"/>
      <c r="S3622" s="358"/>
      <c r="T3622" s="359"/>
      <c r="U3622" s="360"/>
      <c r="V3622" s="360"/>
      <c r="W3622" s="357"/>
      <c r="X3622" s="357"/>
      <c r="Y3622" s="446"/>
      <c r="Z3622" s="443"/>
      <c r="AA3622" s="446"/>
      <c r="AB3622" s="357"/>
      <c r="AC3622" s="357"/>
      <c r="AD3622" s="357"/>
      <c r="AE3622" s="357"/>
      <c r="AF3622" s="357"/>
      <c r="AG3622" s="446"/>
      <c r="AH3622" s="357"/>
      <c r="AI3622" s="357"/>
      <c r="AJ3622" s="357"/>
      <c r="AK3622" s="357"/>
      <c r="AL3622" s="357"/>
      <c r="AM3622" s="357"/>
    </row>
    <row r="3623" spans="5:39" x14ac:dyDescent="0.25">
      <c r="E3623" s="356"/>
      <c r="F3623" s="356"/>
      <c r="G3623" s="356"/>
      <c r="H3623" s="356"/>
      <c r="I3623" s="356"/>
      <c r="J3623" s="357"/>
      <c r="K3623" s="357"/>
      <c r="L3623" s="357"/>
      <c r="M3623" s="357"/>
      <c r="N3623" s="358"/>
      <c r="O3623" s="358"/>
      <c r="P3623" s="358"/>
      <c r="Q3623" s="358"/>
      <c r="R3623" s="358"/>
      <c r="S3623" s="358"/>
      <c r="T3623" s="359"/>
      <c r="U3623" s="360"/>
      <c r="V3623" s="360"/>
      <c r="W3623" s="357"/>
      <c r="X3623" s="357"/>
      <c r="Y3623" s="446"/>
      <c r="Z3623" s="443"/>
      <c r="AA3623" s="446"/>
      <c r="AB3623" s="357"/>
      <c r="AC3623" s="357"/>
      <c r="AD3623" s="357"/>
      <c r="AE3623" s="357"/>
      <c r="AF3623" s="357"/>
      <c r="AG3623" s="446"/>
      <c r="AH3623" s="357"/>
      <c r="AI3623" s="357"/>
      <c r="AJ3623" s="357"/>
      <c r="AK3623" s="357"/>
      <c r="AL3623" s="357"/>
      <c r="AM3623" s="357"/>
    </row>
    <row r="3624" spans="5:39" x14ac:dyDescent="0.25">
      <c r="E3624" s="356"/>
      <c r="F3624" s="356"/>
      <c r="G3624" s="356"/>
      <c r="H3624" s="356"/>
      <c r="I3624" s="356"/>
      <c r="J3624" s="357"/>
      <c r="K3624" s="357"/>
      <c r="L3624" s="357"/>
      <c r="M3624" s="357"/>
      <c r="N3624" s="358"/>
      <c r="O3624" s="358"/>
      <c r="P3624" s="358"/>
      <c r="Q3624" s="358"/>
      <c r="R3624" s="358"/>
      <c r="S3624" s="358"/>
      <c r="T3624" s="359"/>
      <c r="U3624" s="360"/>
      <c r="V3624" s="360"/>
      <c r="W3624" s="357"/>
      <c r="X3624" s="357"/>
      <c r="Y3624" s="446"/>
      <c r="Z3624" s="443"/>
      <c r="AA3624" s="446"/>
      <c r="AB3624" s="357"/>
      <c r="AC3624" s="357"/>
      <c r="AD3624" s="357"/>
      <c r="AE3624" s="357"/>
      <c r="AF3624" s="357"/>
      <c r="AG3624" s="446"/>
      <c r="AH3624" s="357"/>
      <c r="AI3624" s="357"/>
      <c r="AJ3624" s="357"/>
      <c r="AK3624" s="357"/>
      <c r="AL3624" s="357"/>
      <c r="AM3624" s="357"/>
    </row>
    <row r="3625" spans="5:39" x14ac:dyDescent="0.25">
      <c r="E3625" s="356"/>
      <c r="F3625" s="356"/>
      <c r="G3625" s="356"/>
      <c r="H3625" s="356"/>
      <c r="I3625" s="356"/>
      <c r="J3625" s="357"/>
      <c r="K3625" s="357"/>
      <c r="L3625" s="357"/>
      <c r="M3625" s="357"/>
      <c r="N3625" s="358"/>
      <c r="O3625" s="358"/>
      <c r="P3625" s="358"/>
      <c r="Q3625" s="358"/>
      <c r="R3625" s="358"/>
      <c r="S3625" s="358"/>
      <c r="T3625" s="359"/>
      <c r="U3625" s="360"/>
      <c r="V3625" s="360"/>
      <c r="W3625" s="357"/>
      <c r="X3625" s="357"/>
      <c r="Y3625" s="446"/>
      <c r="Z3625" s="443"/>
      <c r="AA3625" s="446"/>
      <c r="AB3625" s="357"/>
      <c r="AC3625" s="357"/>
      <c r="AD3625" s="357"/>
      <c r="AE3625" s="357"/>
      <c r="AF3625" s="357"/>
      <c r="AG3625" s="446"/>
      <c r="AH3625" s="357"/>
      <c r="AI3625" s="357"/>
      <c r="AJ3625" s="357"/>
      <c r="AK3625" s="357"/>
      <c r="AL3625" s="357"/>
      <c r="AM3625" s="357"/>
    </row>
    <row r="3626" spans="5:39" x14ac:dyDescent="0.25">
      <c r="E3626" s="356"/>
      <c r="F3626" s="356"/>
      <c r="G3626" s="356"/>
      <c r="H3626" s="356"/>
      <c r="I3626" s="356"/>
      <c r="J3626" s="357"/>
      <c r="K3626" s="357"/>
      <c r="L3626" s="357"/>
      <c r="M3626" s="357"/>
      <c r="N3626" s="358"/>
      <c r="O3626" s="358"/>
      <c r="P3626" s="358"/>
      <c r="Q3626" s="358"/>
      <c r="R3626" s="358"/>
      <c r="S3626" s="358"/>
      <c r="T3626" s="359"/>
      <c r="U3626" s="360"/>
      <c r="V3626" s="360"/>
      <c r="W3626" s="357"/>
      <c r="X3626" s="357"/>
      <c r="Y3626" s="446"/>
      <c r="Z3626" s="443"/>
      <c r="AA3626" s="446"/>
      <c r="AB3626" s="357"/>
      <c r="AC3626" s="357"/>
      <c r="AD3626" s="357"/>
      <c r="AE3626" s="357"/>
      <c r="AF3626" s="357"/>
      <c r="AG3626" s="446"/>
      <c r="AH3626" s="357"/>
      <c r="AI3626" s="357"/>
      <c r="AJ3626" s="357"/>
      <c r="AK3626" s="357"/>
      <c r="AL3626" s="357"/>
      <c r="AM3626" s="357"/>
    </row>
    <row r="3627" spans="5:39" x14ac:dyDescent="0.25">
      <c r="E3627" s="356"/>
      <c r="F3627" s="356"/>
      <c r="G3627" s="356"/>
      <c r="H3627" s="356"/>
      <c r="I3627" s="356"/>
      <c r="J3627" s="357"/>
      <c r="K3627" s="357"/>
      <c r="L3627" s="357"/>
      <c r="M3627" s="357"/>
      <c r="N3627" s="358"/>
      <c r="O3627" s="358"/>
      <c r="P3627" s="358"/>
      <c r="Q3627" s="358"/>
      <c r="R3627" s="358"/>
      <c r="S3627" s="358"/>
      <c r="T3627" s="359"/>
      <c r="U3627" s="360"/>
      <c r="V3627" s="360"/>
      <c r="W3627" s="357"/>
      <c r="X3627" s="357"/>
      <c r="Y3627" s="446"/>
      <c r="Z3627" s="443"/>
      <c r="AA3627" s="446"/>
      <c r="AB3627" s="357"/>
      <c r="AC3627" s="357"/>
      <c r="AD3627" s="357"/>
      <c r="AE3627" s="357"/>
      <c r="AF3627" s="357"/>
      <c r="AG3627" s="446"/>
      <c r="AH3627" s="357"/>
      <c r="AI3627" s="357"/>
      <c r="AJ3627" s="357"/>
      <c r="AK3627" s="357"/>
      <c r="AL3627" s="357"/>
      <c r="AM3627" s="357"/>
    </row>
    <row r="3628" spans="5:39" x14ac:dyDescent="0.25">
      <c r="E3628" s="356"/>
      <c r="F3628" s="356"/>
      <c r="G3628" s="356"/>
      <c r="H3628" s="356"/>
      <c r="I3628" s="356"/>
      <c r="J3628" s="357"/>
      <c r="K3628" s="357"/>
      <c r="L3628" s="357"/>
      <c r="M3628" s="357"/>
      <c r="N3628" s="358"/>
      <c r="O3628" s="358"/>
      <c r="P3628" s="358"/>
      <c r="Q3628" s="358"/>
      <c r="R3628" s="358"/>
      <c r="S3628" s="358"/>
      <c r="T3628" s="359"/>
      <c r="U3628" s="360"/>
      <c r="V3628" s="360"/>
      <c r="W3628" s="357"/>
      <c r="X3628" s="357"/>
      <c r="Y3628" s="446"/>
      <c r="Z3628" s="443"/>
      <c r="AA3628" s="446"/>
      <c r="AB3628" s="357"/>
      <c r="AC3628" s="357"/>
      <c r="AD3628" s="357"/>
      <c r="AE3628" s="357"/>
      <c r="AF3628" s="357"/>
      <c r="AG3628" s="446"/>
      <c r="AH3628" s="357"/>
      <c r="AI3628" s="357"/>
      <c r="AJ3628" s="357"/>
      <c r="AK3628" s="357"/>
      <c r="AL3628" s="357"/>
      <c r="AM3628" s="357"/>
    </row>
    <row r="3629" spans="5:39" x14ac:dyDescent="0.25">
      <c r="E3629" s="356"/>
      <c r="F3629" s="356"/>
      <c r="G3629" s="356"/>
      <c r="H3629" s="356"/>
      <c r="I3629" s="356"/>
      <c r="J3629" s="357"/>
      <c r="K3629" s="357"/>
      <c r="L3629" s="357"/>
      <c r="M3629" s="357"/>
      <c r="N3629" s="358"/>
      <c r="O3629" s="358"/>
      <c r="P3629" s="358"/>
      <c r="Q3629" s="358"/>
      <c r="R3629" s="358"/>
      <c r="S3629" s="358"/>
      <c r="T3629" s="359"/>
      <c r="U3629" s="360"/>
      <c r="V3629" s="360"/>
      <c r="W3629" s="357"/>
      <c r="X3629" s="357"/>
      <c r="Y3629" s="446"/>
      <c r="Z3629" s="443"/>
      <c r="AA3629" s="446"/>
      <c r="AB3629" s="357"/>
      <c r="AC3629" s="357"/>
      <c r="AD3629" s="357"/>
      <c r="AE3629" s="357"/>
      <c r="AF3629" s="357"/>
      <c r="AG3629" s="446"/>
      <c r="AH3629" s="357"/>
      <c r="AI3629" s="357"/>
      <c r="AJ3629" s="357"/>
      <c r="AK3629" s="357"/>
      <c r="AL3629" s="357"/>
      <c r="AM3629" s="357"/>
    </row>
    <row r="3630" spans="5:39" x14ac:dyDescent="0.25">
      <c r="E3630" s="356"/>
      <c r="F3630" s="356"/>
      <c r="G3630" s="356"/>
      <c r="H3630" s="356"/>
      <c r="I3630" s="356"/>
      <c r="J3630" s="357"/>
      <c r="K3630" s="357"/>
      <c r="L3630" s="357"/>
      <c r="M3630" s="357"/>
      <c r="N3630" s="358"/>
      <c r="O3630" s="358"/>
      <c r="P3630" s="358"/>
      <c r="Q3630" s="358"/>
      <c r="R3630" s="358"/>
      <c r="S3630" s="358"/>
      <c r="T3630" s="359"/>
      <c r="U3630" s="360"/>
      <c r="V3630" s="360"/>
      <c r="W3630" s="357"/>
      <c r="X3630" s="357"/>
      <c r="Y3630" s="446"/>
      <c r="Z3630" s="443"/>
      <c r="AA3630" s="446"/>
      <c r="AB3630" s="357"/>
      <c r="AC3630" s="357"/>
      <c r="AD3630" s="357"/>
      <c r="AE3630" s="357"/>
      <c r="AF3630" s="357"/>
      <c r="AG3630" s="446"/>
      <c r="AH3630" s="357"/>
      <c r="AI3630" s="357"/>
      <c r="AJ3630" s="357"/>
      <c r="AK3630" s="357"/>
      <c r="AL3630" s="357"/>
      <c r="AM3630" s="357"/>
    </row>
    <row r="3631" spans="5:39" x14ac:dyDescent="0.25">
      <c r="E3631" s="356"/>
      <c r="F3631" s="356"/>
      <c r="G3631" s="356"/>
      <c r="H3631" s="356"/>
      <c r="I3631" s="356"/>
      <c r="J3631" s="357"/>
      <c r="K3631" s="357"/>
      <c r="L3631" s="357"/>
      <c r="M3631" s="357"/>
      <c r="N3631" s="358"/>
      <c r="O3631" s="358"/>
      <c r="P3631" s="358"/>
      <c r="Q3631" s="358"/>
      <c r="R3631" s="358"/>
      <c r="S3631" s="358"/>
      <c r="T3631" s="359"/>
      <c r="U3631" s="360"/>
      <c r="V3631" s="360"/>
      <c r="W3631" s="357"/>
      <c r="X3631" s="357"/>
      <c r="Y3631" s="446"/>
      <c r="Z3631" s="443"/>
      <c r="AA3631" s="446"/>
      <c r="AB3631" s="357"/>
      <c r="AC3631" s="357"/>
      <c r="AD3631" s="357"/>
      <c r="AE3631" s="357"/>
      <c r="AF3631" s="357"/>
      <c r="AG3631" s="446"/>
      <c r="AH3631" s="357"/>
      <c r="AI3631" s="357"/>
      <c r="AJ3631" s="357"/>
      <c r="AK3631" s="357"/>
      <c r="AL3631" s="357"/>
      <c r="AM3631" s="357"/>
    </row>
    <row r="3632" spans="5:39" x14ac:dyDescent="0.25">
      <c r="E3632" s="356"/>
      <c r="F3632" s="356"/>
      <c r="G3632" s="356"/>
      <c r="H3632" s="356"/>
      <c r="I3632" s="356"/>
      <c r="J3632" s="357"/>
      <c r="K3632" s="357"/>
      <c r="L3632" s="357"/>
      <c r="M3632" s="357"/>
      <c r="N3632" s="358"/>
      <c r="O3632" s="358"/>
      <c r="P3632" s="358"/>
      <c r="Q3632" s="358"/>
      <c r="R3632" s="358"/>
      <c r="S3632" s="358"/>
      <c r="T3632" s="359"/>
      <c r="U3632" s="360"/>
      <c r="V3632" s="360"/>
      <c r="W3632" s="357"/>
      <c r="X3632" s="357"/>
      <c r="Y3632" s="446"/>
      <c r="Z3632" s="443"/>
      <c r="AA3632" s="446"/>
      <c r="AB3632" s="357"/>
      <c r="AC3632" s="357"/>
      <c r="AD3632" s="357"/>
      <c r="AE3632" s="357"/>
      <c r="AF3632" s="357"/>
      <c r="AG3632" s="446"/>
      <c r="AH3632" s="357"/>
      <c r="AI3632" s="357"/>
      <c r="AJ3632" s="357"/>
      <c r="AK3632" s="357"/>
      <c r="AL3632" s="357"/>
      <c r="AM3632" s="357"/>
    </row>
    <row r="3633" spans="5:39" x14ac:dyDescent="0.25">
      <c r="E3633" s="356"/>
      <c r="F3633" s="356"/>
      <c r="G3633" s="356"/>
      <c r="H3633" s="356"/>
      <c r="I3633" s="356"/>
      <c r="J3633" s="357"/>
      <c r="K3633" s="357"/>
      <c r="L3633" s="357"/>
      <c r="M3633" s="357"/>
      <c r="N3633" s="358"/>
      <c r="O3633" s="358"/>
      <c r="P3633" s="358"/>
      <c r="Q3633" s="358"/>
      <c r="R3633" s="358"/>
      <c r="S3633" s="358"/>
      <c r="T3633" s="359"/>
      <c r="U3633" s="360"/>
      <c r="V3633" s="360"/>
      <c r="W3633" s="357"/>
      <c r="X3633" s="357"/>
      <c r="Y3633" s="446"/>
      <c r="Z3633" s="443"/>
      <c r="AA3633" s="446"/>
      <c r="AB3633" s="357"/>
      <c r="AC3633" s="357"/>
      <c r="AD3633" s="357"/>
      <c r="AE3633" s="357"/>
      <c r="AF3633" s="357"/>
      <c r="AG3633" s="446"/>
      <c r="AH3633" s="357"/>
      <c r="AI3633" s="357"/>
      <c r="AJ3633" s="357"/>
      <c r="AK3633" s="357"/>
      <c r="AL3633" s="357"/>
      <c r="AM3633" s="357"/>
    </row>
    <row r="3634" spans="5:39" x14ac:dyDescent="0.25">
      <c r="E3634" s="356"/>
      <c r="F3634" s="356"/>
      <c r="G3634" s="356"/>
      <c r="H3634" s="356"/>
      <c r="I3634" s="356"/>
      <c r="J3634" s="357"/>
      <c r="K3634" s="357"/>
      <c r="L3634" s="357"/>
      <c r="M3634" s="357"/>
      <c r="N3634" s="358"/>
      <c r="O3634" s="358"/>
      <c r="P3634" s="358"/>
      <c r="Q3634" s="358"/>
      <c r="R3634" s="358"/>
      <c r="S3634" s="358"/>
      <c r="T3634" s="359"/>
      <c r="U3634" s="360"/>
      <c r="V3634" s="360"/>
      <c r="W3634" s="357"/>
      <c r="X3634" s="357"/>
      <c r="Y3634" s="446"/>
      <c r="Z3634" s="443"/>
      <c r="AA3634" s="446"/>
      <c r="AB3634" s="357"/>
      <c r="AC3634" s="357"/>
      <c r="AD3634" s="357"/>
      <c r="AE3634" s="357"/>
      <c r="AF3634" s="357"/>
      <c r="AG3634" s="446"/>
      <c r="AH3634" s="357"/>
      <c r="AI3634" s="357"/>
      <c r="AJ3634" s="357"/>
      <c r="AK3634" s="357"/>
      <c r="AL3634" s="357"/>
      <c r="AM3634" s="357"/>
    </row>
    <row r="3635" spans="5:39" x14ac:dyDescent="0.25">
      <c r="E3635" s="356"/>
      <c r="F3635" s="356"/>
      <c r="G3635" s="356"/>
      <c r="H3635" s="356"/>
      <c r="I3635" s="356"/>
      <c r="J3635" s="357"/>
      <c r="K3635" s="357"/>
      <c r="L3635" s="357"/>
      <c r="M3635" s="357"/>
      <c r="N3635" s="358"/>
      <c r="O3635" s="358"/>
      <c r="P3635" s="358"/>
      <c r="Q3635" s="358"/>
      <c r="R3635" s="358"/>
      <c r="S3635" s="358"/>
      <c r="T3635" s="359"/>
      <c r="U3635" s="360"/>
      <c r="V3635" s="360"/>
      <c r="W3635" s="357"/>
      <c r="X3635" s="357"/>
      <c r="Y3635" s="446"/>
      <c r="Z3635" s="443"/>
      <c r="AA3635" s="446"/>
      <c r="AB3635" s="357"/>
      <c r="AC3635" s="357"/>
      <c r="AD3635" s="357"/>
      <c r="AE3635" s="357"/>
      <c r="AF3635" s="357"/>
      <c r="AG3635" s="446"/>
      <c r="AH3635" s="357"/>
      <c r="AI3635" s="357"/>
      <c r="AJ3635" s="357"/>
      <c r="AK3635" s="357"/>
      <c r="AL3635" s="357"/>
      <c r="AM3635" s="357"/>
    </row>
    <row r="3636" spans="5:39" x14ac:dyDescent="0.25">
      <c r="E3636" s="356"/>
      <c r="F3636" s="356"/>
      <c r="G3636" s="356"/>
      <c r="H3636" s="356"/>
      <c r="I3636" s="356"/>
      <c r="J3636" s="357"/>
      <c r="K3636" s="357"/>
      <c r="L3636" s="357"/>
      <c r="M3636" s="357"/>
      <c r="N3636" s="358"/>
      <c r="O3636" s="358"/>
      <c r="P3636" s="358"/>
      <c r="Q3636" s="358"/>
      <c r="R3636" s="358"/>
      <c r="S3636" s="358"/>
      <c r="T3636" s="359"/>
      <c r="U3636" s="360"/>
      <c r="V3636" s="360"/>
      <c r="W3636" s="357"/>
      <c r="X3636" s="357"/>
      <c r="Y3636" s="446"/>
      <c r="Z3636" s="443"/>
      <c r="AA3636" s="446"/>
      <c r="AB3636" s="357"/>
      <c r="AC3636" s="357"/>
      <c r="AD3636" s="357"/>
      <c r="AE3636" s="357"/>
      <c r="AF3636" s="357"/>
      <c r="AG3636" s="446"/>
      <c r="AH3636" s="357"/>
      <c r="AI3636" s="357"/>
      <c r="AJ3636" s="357"/>
      <c r="AK3636" s="357"/>
      <c r="AL3636" s="357"/>
      <c r="AM3636" s="357"/>
    </row>
    <row r="3637" spans="5:39" x14ac:dyDescent="0.25">
      <c r="E3637" s="356"/>
      <c r="F3637" s="356"/>
      <c r="G3637" s="356"/>
      <c r="H3637" s="356"/>
      <c r="I3637" s="356"/>
      <c r="J3637" s="357"/>
      <c r="K3637" s="357"/>
      <c r="L3637" s="357"/>
      <c r="M3637" s="357"/>
      <c r="N3637" s="358"/>
      <c r="O3637" s="358"/>
      <c r="P3637" s="358"/>
      <c r="Q3637" s="358"/>
      <c r="R3637" s="358"/>
      <c r="S3637" s="358"/>
      <c r="T3637" s="359"/>
      <c r="U3637" s="360"/>
      <c r="V3637" s="360"/>
      <c r="W3637" s="357"/>
      <c r="X3637" s="357"/>
      <c r="Y3637" s="446"/>
      <c r="Z3637" s="443"/>
      <c r="AA3637" s="446"/>
      <c r="AB3637" s="357"/>
      <c r="AC3637" s="357"/>
      <c r="AD3637" s="357"/>
      <c r="AE3637" s="357"/>
      <c r="AF3637" s="357"/>
      <c r="AG3637" s="446"/>
      <c r="AH3637" s="357"/>
      <c r="AI3637" s="357"/>
      <c r="AJ3637" s="357"/>
      <c r="AK3637" s="357"/>
      <c r="AL3637" s="357"/>
      <c r="AM3637" s="357"/>
    </row>
    <row r="3638" spans="5:39" x14ac:dyDescent="0.25">
      <c r="E3638" s="356"/>
      <c r="F3638" s="356"/>
      <c r="G3638" s="356"/>
      <c r="H3638" s="356"/>
      <c r="I3638" s="356"/>
      <c r="J3638" s="357"/>
      <c r="K3638" s="357"/>
      <c r="L3638" s="357"/>
      <c r="M3638" s="357"/>
      <c r="N3638" s="358"/>
      <c r="O3638" s="358"/>
      <c r="P3638" s="358"/>
      <c r="Q3638" s="358"/>
      <c r="R3638" s="358"/>
      <c r="S3638" s="358"/>
      <c r="T3638" s="359"/>
      <c r="U3638" s="360"/>
      <c r="V3638" s="360"/>
      <c r="W3638" s="357"/>
      <c r="X3638" s="357"/>
      <c r="Y3638" s="446"/>
      <c r="Z3638" s="443"/>
      <c r="AA3638" s="446"/>
      <c r="AB3638" s="357"/>
      <c r="AC3638" s="357"/>
      <c r="AD3638" s="357"/>
      <c r="AE3638" s="357"/>
      <c r="AF3638" s="357"/>
      <c r="AG3638" s="446"/>
      <c r="AH3638" s="357"/>
      <c r="AI3638" s="357"/>
      <c r="AJ3638" s="357"/>
      <c r="AK3638" s="357"/>
      <c r="AL3638" s="357"/>
      <c r="AM3638" s="357"/>
    </row>
    <row r="3639" spans="5:39" x14ac:dyDescent="0.25">
      <c r="E3639" s="356"/>
      <c r="F3639" s="356"/>
      <c r="G3639" s="356"/>
      <c r="H3639" s="356"/>
      <c r="I3639" s="356"/>
      <c r="J3639" s="357"/>
      <c r="K3639" s="357"/>
      <c r="L3639" s="357"/>
      <c r="M3639" s="357"/>
      <c r="N3639" s="358"/>
      <c r="O3639" s="358"/>
      <c r="P3639" s="358"/>
      <c r="Q3639" s="358"/>
      <c r="R3639" s="358"/>
      <c r="S3639" s="358"/>
      <c r="T3639" s="359"/>
      <c r="U3639" s="360"/>
      <c r="V3639" s="360"/>
      <c r="W3639" s="357"/>
      <c r="X3639" s="357"/>
      <c r="Y3639" s="446"/>
      <c r="Z3639" s="443"/>
      <c r="AA3639" s="446"/>
      <c r="AB3639" s="357"/>
      <c r="AC3639" s="357"/>
      <c r="AD3639" s="357"/>
      <c r="AE3639" s="357"/>
      <c r="AF3639" s="357"/>
      <c r="AG3639" s="446"/>
      <c r="AH3639" s="357"/>
      <c r="AI3639" s="357"/>
      <c r="AJ3639" s="357"/>
      <c r="AK3639" s="357"/>
      <c r="AL3639" s="357"/>
      <c r="AM3639" s="357"/>
    </row>
    <row r="3640" spans="5:39" x14ac:dyDescent="0.25">
      <c r="E3640" s="356"/>
      <c r="F3640" s="356"/>
      <c r="G3640" s="356"/>
      <c r="H3640" s="356"/>
      <c r="I3640" s="356"/>
      <c r="J3640" s="357"/>
      <c r="K3640" s="357"/>
      <c r="L3640" s="357"/>
      <c r="M3640" s="357"/>
      <c r="N3640" s="358"/>
      <c r="O3640" s="358"/>
      <c r="P3640" s="358"/>
      <c r="Q3640" s="358"/>
      <c r="R3640" s="358"/>
      <c r="S3640" s="358"/>
      <c r="T3640" s="359"/>
      <c r="U3640" s="360"/>
      <c r="V3640" s="360"/>
      <c r="W3640" s="357"/>
      <c r="X3640" s="357"/>
      <c r="Y3640" s="446"/>
      <c r="Z3640" s="443"/>
      <c r="AA3640" s="446"/>
      <c r="AB3640" s="357"/>
      <c r="AC3640" s="357"/>
      <c r="AD3640" s="357"/>
      <c r="AE3640" s="357"/>
      <c r="AF3640" s="357"/>
      <c r="AG3640" s="446"/>
      <c r="AH3640" s="357"/>
      <c r="AI3640" s="357"/>
      <c r="AJ3640" s="357"/>
      <c r="AK3640" s="357"/>
      <c r="AL3640" s="357"/>
      <c r="AM3640" s="357"/>
    </row>
    <row r="3641" spans="5:39" x14ac:dyDescent="0.25">
      <c r="E3641" s="356"/>
      <c r="F3641" s="356"/>
      <c r="G3641" s="356"/>
      <c r="H3641" s="356"/>
      <c r="I3641" s="356"/>
      <c r="J3641" s="357"/>
      <c r="K3641" s="357"/>
      <c r="L3641" s="357"/>
      <c r="M3641" s="357"/>
      <c r="N3641" s="358"/>
      <c r="O3641" s="358"/>
      <c r="P3641" s="358"/>
      <c r="Q3641" s="358"/>
      <c r="R3641" s="358"/>
      <c r="S3641" s="358"/>
      <c r="T3641" s="359"/>
      <c r="U3641" s="360"/>
      <c r="V3641" s="360"/>
      <c r="W3641" s="357"/>
      <c r="X3641" s="357"/>
      <c r="Y3641" s="446"/>
      <c r="Z3641" s="443"/>
      <c r="AA3641" s="446"/>
      <c r="AB3641" s="357"/>
      <c r="AC3641" s="357"/>
      <c r="AD3641" s="357"/>
      <c r="AE3641" s="357"/>
      <c r="AF3641" s="357"/>
      <c r="AG3641" s="446"/>
      <c r="AH3641" s="357"/>
      <c r="AI3641" s="357"/>
      <c r="AJ3641" s="357"/>
      <c r="AK3641" s="357"/>
      <c r="AL3641" s="357"/>
      <c r="AM3641" s="357"/>
    </row>
    <row r="3642" spans="5:39" x14ac:dyDescent="0.25">
      <c r="E3642" s="356"/>
      <c r="F3642" s="356"/>
      <c r="G3642" s="356"/>
      <c r="H3642" s="356"/>
      <c r="I3642" s="356"/>
      <c r="J3642" s="357"/>
      <c r="K3642" s="357"/>
      <c r="L3642" s="357"/>
      <c r="M3642" s="357"/>
      <c r="N3642" s="358"/>
      <c r="O3642" s="358"/>
      <c r="P3642" s="358"/>
      <c r="Q3642" s="358"/>
      <c r="R3642" s="358"/>
      <c r="S3642" s="358"/>
      <c r="T3642" s="359"/>
      <c r="U3642" s="360"/>
      <c r="V3642" s="360"/>
      <c r="W3642" s="357"/>
      <c r="X3642" s="357"/>
      <c r="Y3642" s="446"/>
      <c r="Z3642" s="443"/>
      <c r="AA3642" s="446"/>
      <c r="AB3642" s="357"/>
      <c r="AC3642" s="357"/>
      <c r="AD3642" s="357"/>
      <c r="AE3642" s="357"/>
      <c r="AF3642" s="357"/>
      <c r="AG3642" s="446"/>
      <c r="AH3642" s="357"/>
      <c r="AI3642" s="357"/>
      <c r="AJ3642" s="357"/>
      <c r="AK3642" s="357"/>
      <c r="AL3642" s="357"/>
      <c r="AM3642" s="357"/>
    </row>
    <row r="3643" spans="5:39" x14ac:dyDescent="0.25">
      <c r="E3643" s="356"/>
      <c r="F3643" s="356"/>
      <c r="G3643" s="356"/>
      <c r="H3643" s="356"/>
      <c r="I3643" s="356"/>
      <c r="J3643" s="357"/>
      <c r="K3643" s="357"/>
      <c r="L3643" s="357"/>
      <c r="M3643" s="357"/>
      <c r="N3643" s="358"/>
      <c r="O3643" s="358"/>
      <c r="P3643" s="358"/>
      <c r="Q3643" s="358"/>
      <c r="R3643" s="358"/>
      <c r="S3643" s="358"/>
      <c r="T3643" s="359"/>
      <c r="U3643" s="360"/>
      <c r="V3643" s="360"/>
      <c r="W3643" s="357"/>
      <c r="X3643" s="357"/>
      <c r="Y3643" s="446"/>
      <c r="Z3643" s="443"/>
      <c r="AA3643" s="446"/>
      <c r="AB3643" s="357"/>
      <c r="AC3643" s="357"/>
      <c r="AD3643" s="357"/>
      <c r="AE3643" s="357"/>
      <c r="AF3643" s="357"/>
      <c r="AG3643" s="446"/>
      <c r="AH3643" s="357"/>
      <c r="AI3643" s="357"/>
      <c r="AJ3643" s="357"/>
      <c r="AK3643" s="357"/>
      <c r="AL3643" s="357"/>
      <c r="AM3643" s="357"/>
    </row>
    <row r="3644" spans="5:39" x14ac:dyDescent="0.25">
      <c r="E3644" s="356"/>
      <c r="F3644" s="356"/>
      <c r="G3644" s="356"/>
      <c r="H3644" s="356"/>
      <c r="I3644" s="356"/>
      <c r="J3644" s="357"/>
      <c r="K3644" s="357"/>
      <c r="L3644" s="357"/>
      <c r="M3644" s="357"/>
      <c r="N3644" s="358"/>
      <c r="O3644" s="358"/>
      <c r="P3644" s="358"/>
      <c r="Q3644" s="358"/>
      <c r="R3644" s="358"/>
      <c r="S3644" s="358"/>
      <c r="T3644" s="359"/>
      <c r="U3644" s="360"/>
      <c r="V3644" s="360"/>
      <c r="W3644" s="357"/>
      <c r="X3644" s="357"/>
      <c r="Y3644" s="446"/>
      <c r="Z3644" s="443"/>
      <c r="AA3644" s="446"/>
      <c r="AB3644" s="357"/>
      <c r="AC3644" s="357"/>
      <c r="AD3644" s="357"/>
      <c r="AE3644" s="357"/>
      <c r="AF3644" s="357"/>
      <c r="AG3644" s="446"/>
      <c r="AH3644" s="357"/>
      <c r="AI3644" s="357"/>
      <c r="AJ3644" s="357"/>
      <c r="AK3644" s="357"/>
      <c r="AL3644" s="357"/>
      <c r="AM3644" s="357"/>
    </row>
    <row r="3645" spans="5:39" x14ac:dyDescent="0.25">
      <c r="E3645" s="356"/>
      <c r="F3645" s="356"/>
      <c r="G3645" s="356"/>
      <c r="H3645" s="356"/>
      <c r="I3645" s="356"/>
      <c r="J3645" s="357"/>
      <c r="K3645" s="357"/>
      <c r="L3645" s="357"/>
      <c r="M3645" s="357"/>
      <c r="N3645" s="358"/>
      <c r="O3645" s="358"/>
      <c r="P3645" s="358"/>
      <c r="Q3645" s="358"/>
      <c r="R3645" s="358"/>
      <c r="S3645" s="358"/>
      <c r="T3645" s="359"/>
      <c r="U3645" s="360"/>
      <c r="V3645" s="360"/>
      <c r="W3645" s="357"/>
      <c r="X3645" s="357"/>
      <c r="Y3645" s="446"/>
      <c r="Z3645" s="443"/>
      <c r="AA3645" s="446"/>
      <c r="AB3645" s="357"/>
      <c r="AC3645" s="357"/>
      <c r="AD3645" s="357"/>
      <c r="AE3645" s="357"/>
      <c r="AF3645" s="357"/>
      <c r="AG3645" s="446"/>
      <c r="AH3645" s="357"/>
      <c r="AI3645" s="357"/>
      <c r="AJ3645" s="357"/>
      <c r="AK3645" s="357"/>
      <c r="AL3645" s="357"/>
      <c r="AM3645" s="357"/>
    </row>
    <row r="3646" spans="5:39" x14ac:dyDescent="0.25">
      <c r="E3646" s="356"/>
      <c r="F3646" s="356"/>
      <c r="G3646" s="356"/>
      <c r="H3646" s="356"/>
      <c r="I3646" s="356"/>
      <c r="J3646" s="357"/>
      <c r="K3646" s="357"/>
      <c r="L3646" s="357"/>
      <c r="M3646" s="357"/>
      <c r="N3646" s="358"/>
      <c r="O3646" s="358"/>
      <c r="P3646" s="358"/>
      <c r="Q3646" s="358"/>
      <c r="R3646" s="358"/>
      <c r="S3646" s="358"/>
      <c r="T3646" s="359"/>
      <c r="U3646" s="360"/>
      <c r="V3646" s="360"/>
      <c r="W3646" s="357"/>
      <c r="X3646" s="357"/>
      <c r="Y3646" s="446"/>
      <c r="Z3646" s="443"/>
      <c r="AA3646" s="446"/>
      <c r="AB3646" s="357"/>
      <c r="AC3646" s="357"/>
      <c r="AD3646" s="357"/>
      <c r="AE3646" s="357"/>
      <c r="AF3646" s="357"/>
      <c r="AG3646" s="446"/>
      <c r="AH3646" s="357"/>
      <c r="AI3646" s="357"/>
      <c r="AJ3646" s="357"/>
      <c r="AK3646" s="357"/>
      <c r="AL3646" s="357"/>
      <c r="AM3646" s="357"/>
    </row>
    <row r="3647" spans="5:39" x14ac:dyDescent="0.25">
      <c r="E3647" s="356"/>
      <c r="F3647" s="356"/>
      <c r="G3647" s="356"/>
      <c r="H3647" s="356"/>
      <c r="I3647" s="356"/>
      <c r="J3647" s="357"/>
      <c r="K3647" s="357"/>
      <c r="L3647" s="357"/>
      <c r="M3647" s="357"/>
      <c r="N3647" s="358"/>
      <c r="O3647" s="358"/>
      <c r="P3647" s="358"/>
      <c r="Q3647" s="358"/>
      <c r="R3647" s="358"/>
      <c r="S3647" s="358"/>
      <c r="T3647" s="359"/>
      <c r="U3647" s="360"/>
      <c r="V3647" s="360"/>
      <c r="W3647" s="357"/>
      <c r="X3647" s="357"/>
      <c r="Y3647" s="446"/>
      <c r="Z3647" s="443"/>
      <c r="AA3647" s="446"/>
      <c r="AB3647" s="357"/>
      <c r="AC3647" s="357"/>
      <c r="AD3647" s="357"/>
      <c r="AE3647" s="357"/>
      <c r="AF3647" s="357"/>
      <c r="AG3647" s="446"/>
      <c r="AH3647" s="357"/>
      <c r="AI3647" s="357"/>
      <c r="AJ3647" s="357"/>
      <c r="AK3647" s="357"/>
      <c r="AL3647" s="357"/>
      <c r="AM3647" s="357"/>
    </row>
    <row r="3648" spans="5:39" x14ac:dyDescent="0.25">
      <c r="E3648" s="356"/>
      <c r="F3648" s="356"/>
      <c r="G3648" s="356"/>
      <c r="H3648" s="356"/>
      <c r="I3648" s="356"/>
      <c r="J3648" s="357"/>
      <c r="K3648" s="357"/>
      <c r="L3648" s="357"/>
      <c r="M3648" s="357"/>
      <c r="N3648" s="358"/>
      <c r="O3648" s="358"/>
      <c r="P3648" s="358"/>
      <c r="Q3648" s="358"/>
      <c r="R3648" s="358"/>
      <c r="S3648" s="358"/>
      <c r="T3648" s="359"/>
      <c r="U3648" s="360"/>
      <c r="V3648" s="360"/>
      <c r="W3648" s="357"/>
      <c r="X3648" s="357"/>
      <c r="Y3648" s="446"/>
      <c r="Z3648" s="443"/>
      <c r="AA3648" s="446"/>
      <c r="AB3648" s="357"/>
      <c r="AC3648" s="357"/>
      <c r="AD3648" s="357"/>
      <c r="AE3648" s="357"/>
      <c r="AF3648" s="357"/>
      <c r="AG3648" s="446"/>
      <c r="AH3648" s="357"/>
      <c r="AI3648" s="357"/>
      <c r="AJ3648" s="357"/>
      <c r="AK3648" s="357"/>
      <c r="AL3648" s="357"/>
      <c r="AM3648" s="357"/>
    </row>
    <row r="3649" spans="5:39" x14ac:dyDescent="0.25">
      <c r="E3649" s="356"/>
      <c r="F3649" s="356"/>
      <c r="G3649" s="356"/>
      <c r="H3649" s="356"/>
      <c r="I3649" s="356"/>
      <c r="J3649" s="357"/>
      <c r="K3649" s="357"/>
      <c r="L3649" s="357"/>
      <c r="M3649" s="357"/>
      <c r="N3649" s="358"/>
      <c r="O3649" s="358"/>
      <c r="P3649" s="358"/>
      <c r="Q3649" s="358"/>
      <c r="R3649" s="358"/>
      <c r="S3649" s="358"/>
      <c r="T3649" s="359"/>
      <c r="U3649" s="360"/>
      <c r="V3649" s="360"/>
      <c r="W3649" s="357"/>
      <c r="X3649" s="357"/>
      <c r="Y3649" s="446"/>
      <c r="Z3649" s="443"/>
      <c r="AA3649" s="446"/>
      <c r="AB3649" s="357"/>
      <c r="AC3649" s="357"/>
      <c r="AD3649" s="357"/>
      <c r="AE3649" s="357"/>
      <c r="AF3649" s="357"/>
      <c r="AG3649" s="446"/>
      <c r="AH3649" s="357"/>
      <c r="AI3649" s="357"/>
      <c r="AJ3649" s="357"/>
      <c r="AK3649" s="357"/>
      <c r="AL3649" s="357"/>
      <c r="AM3649" s="357"/>
    </row>
    <row r="3650" spans="5:39" x14ac:dyDescent="0.25">
      <c r="E3650" s="356"/>
      <c r="F3650" s="356"/>
      <c r="G3650" s="356"/>
      <c r="H3650" s="356"/>
      <c r="I3650" s="356"/>
      <c r="J3650" s="357"/>
      <c r="K3650" s="357"/>
      <c r="L3650" s="357"/>
      <c r="M3650" s="357"/>
      <c r="N3650" s="358"/>
      <c r="O3650" s="358"/>
      <c r="P3650" s="358"/>
      <c r="Q3650" s="358"/>
      <c r="R3650" s="358"/>
      <c r="S3650" s="358"/>
      <c r="T3650" s="359"/>
      <c r="U3650" s="360"/>
      <c r="V3650" s="360"/>
      <c r="W3650" s="357"/>
      <c r="X3650" s="357"/>
      <c r="Y3650" s="446"/>
      <c r="Z3650" s="443"/>
      <c r="AA3650" s="446"/>
      <c r="AB3650" s="357"/>
      <c r="AC3650" s="357"/>
      <c r="AD3650" s="357"/>
      <c r="AE3650" s="357"/>
      <c r="AF3650" s="357"/>
      <c r="AG3650" s="446"/>
      <c r="AH3650" s="357"/>
      <c r="AI3650" s="357"/>
      <c r="AJ3650" s="357"/>
      <c r="AK3650" s="357"/>
      <c r="AL3650" s="357"/>
      <c r="AM3650" s="357"/>
    </row>
    <row r="3651" spans="5:39" x14ac:dyDescent="0.25">
      <c r="E3651" s="356"/>
      <c r="F3651" s="356"/>
      <c r="G3651" s="356"/>
      <c r="H3651" s="356"/>
      <c r="I3651" s="356"/>
      <c r="J3651" s="357"/>
      <c r="K3651" s="357"/>
      <c r="L3651" s="357"/>
      <c r="M3651" s="357"/>
      <c r="N3651" s="358"/>
      <c r="O3651" s="358"/>
      <c r="P3651" s="358"/>
      <c r="Q3651" s="358"/>
      <c r="R3651" s="358"/>
      <c r="S3651" s="358"/>
      <c r="T3651" s="359"/>
      <c r="U3651" s="360"/>
      <c r="V3651" s="360"/>
      <c r="W3651" s="357"/>
      <c r="X3651" s="357"/>
      <c r="Y3651" s="446"/>
      <c r="Z3651" s="443"/>
      <c r="AA3651" s="446"/>
      <c r="AB3651" s="357"/>
      <c r="AC3651" s="357"/>
      <c r="AD3651" s="357"/>
      <c r="AE3651" s="357"/>
      <c r="AF3651" s="357"/>
      <c r="AG3651" s="446"/>
      <c r="AH3651" s="357"/>
      <c r="AI3651" s="357"/>
      <c r="AJ3651" s="357"/>
      <c r="AK3651" s="357"/>
      <c r="AL3651" s="357"/>
      <c r="AM3651" s="357"/>
    </row>
    <row r="3652" spans="5:39" x14ac:dyDescent="0.25">
      <c r="E3652" s="356"/>
      <c r="F3652" s="356"/>
      <c r="G3652" s="356"/>
      <c r="H3652" s="356"/>
      <c r="I3652" s="356"/>
      <c r="J3652" s="357"/>
      <c r="K3652" s="357"/>
      <c r="L3652" s="357"/>
      <c r="M3652" s="357"/>
      <c r="N3652" s="358"/>
      <c r="O3652" s="358"/>
      <c r="P3652" s="358"/>
      <c r="Q3652" s="358"/>
      <c r="R3652" s="358"/>
      <c r="S3652" s="358"/>
      <c r="T3652" s="359"/>
      <c r="U3652" s="360"/>
      <c r="V3652" s="360"/>
      <c r="W3652" s="357"/>
      <c r="X3652" s="357"/>
      <c r="Y3652" s="446"/>
      <c r="Z3652" s="443"/>
      <c r="AA3652" s="446"/>
      <c r="AB3652" s="357"/>
      <c r="AC3652" s="357"/>
      <c r="AD3652" s="357"/>
      <c r="AE3652" s="357"/>
      <c r="AF3652" s="357"/>
      <c r="AG3652" s="446"/>
      <c r="AH3652" s="357"/>
      <c r="AI3652" s="357"/>
      <c r="AJ3652" s="357"/>
      <c r="AK3652" s="357"/>
      <c r="AL3652" s="357"/>
      <c r="AM3652" s="357"/>
    </row>
    <row r="3653" spans="5:39" x14ac:dyDescent="0.25">
      <c r="E3653" s="356"/>
      <c r="F3653" s="356"/>
      <c r="G3653" s="356"/>
      <c r="H3653" s="356"/>
      <c r="I3653" s="356"/>
      <c r="J3653" s="357"/>
      <c r="K3653" s="357"/>
      <c r="L3653" s="357"/>
      <c r="M3653" s="357"/>
      <c r="N3653" s="358"/>
      <c r="O3653" s="358"/>
      <c r="P3653" s="358"/>
      <c r="Q3653" s="358"/>
      <c r="R3653" s="358"/>
      <c r="S3653" s="358"/>
      <c r="T3653" s="359"/>
      <c r="U3653" s="360"/>
      <c r="V3653" s="360"/>
      <c r="W3653" s="357"/>
      <c r="X3653" s="357"/>
      <c r="Y3653" s="446"/>
      <c r="Z3653" s="443"/>
      <c r="AA3653" s="446"/>
      <c r="AB3653" s="357"/>
      <c r="AC3653" s="357"/>
      <c r="AD3653" s="357"/>
      <c r="AE3653" s="357"/>
      <c r="AF3653" s="357"/>
      <c r="AG3653" s="446"/>
      <c r="AH3653" s="357"/>
      <c r="AI3653" s="357"/>
      <c r="AJ3653" s="357"/>
      <c r="AK3653" s="357"/>
      <c r="AL3653" s="357"/>
      <c r="AM3653" s="357"/>
    </row>
    <row r="3654" spans="5:39" x14ac:dyDescent="0.25">
      <c r="E3654" s="356"/>
      <c r="F3654" s="356"/>
      <c r="G3654" s="356"/>
      <c r="H3654" s="356"/>
      <c r="I3654" s="356"/>
      <c r="J3654" s="357"/>
      <c r="K3654" s="357"/>
      <c r="L3654" s="357"/>
      <c r="M3654" s="357"/>
      <c r="N3654" s="358"/>
      <c r="O3654" s="358"/>
      <c r="P3654" s="358"/>
      <c r="Q3654" s="358"/>
      <c r="R3654" s="358"/>
      <c r="S3654" s="358"/>
      <c r="T3654" s="359"/>
      <c r="U3654" s="360"/>
      <c r="V3654" s="360"/>
      <c r="W3654" s="357"/>
      <c r="X3654" s="357"/>
      <c r="Y3654" s="446"/>
      <c r="Z3654" s="443"/>
      <c r="AA3654" s="446"/>
      <c r="AB3654" s="357"/>
      <c r="AC3654" s="357"/>
      <c r="AD3654" s="357"/>
      <c r="AE3654" s="357"/>
      <c r="AF3654" s="357"/>
      <c r="AG3654" s="446"/>
      <c r="AH3654" s="357"/>
      <c r="AI3654" s="357"/>
      <c r="AJ3654" s="357"/>
      <c r="AK3654" s="357"/>
      <c r="AL3654" s="357"/>
      <c r="AM3654" s="357"/>
    </row>
    <row r="3655" spans="5:39" x14ac:dyDescent="0.25">
      <c r="E3655" s="356"/>
      <c r="F3655" s="356"/>
      <c r="G3655" s="356"/>
      <c r="H3655" s="356"/>
      <c r="I3655" s="356"/>
      <c r="J3655" s="357"/>
      <c r="K3655" s="357"/>
      <c r="L3655" s="357"/>
      <c r="M3655" s="357"/>
      <c r="N3655" s="358"/>
      <c r="O3655" s="358"/>
      <c r="P3655" s="358"/>
      <c r="Q3655" s="358"/>
      <c r="R3655" s="358"/>
      <c r="S3655" s="358"/>
      <c r="T3655" s="359"/>
      <c r="U3655" s="360"/>
      <c r="V3655" s="360"/>
      <c r="W3655" s="357"/>
      <c r="X3655" s="357"/>
      <c r="Y3655" s="446"/>
      <c r="Z3655" s="443"/>
      <c r="AA3655" s="446"/>
      <c r="AB3655" s="357"/>
      <c r="AC3655" s="357"/>
      <c r="AD3655" s="357"/>
      <c r="AE3655" s="357"/>
      <c r="AF3655" s="357"/>
      <c r="AG3655" s="446"/>
      <c r="AH3655" s="357"/>
      <c r="AI3655" s="357"/>
      <c r="AJ3655" s="357"/>
      <c r="AK3655" s="357"/>
      <c r="AL3655" s="357"/>
      <c r="AM3655" s="357"/>
    </row>
    <row r="3656" spans="5:39" x14ac:dyDescent="0.25">
      <c r="E3656" s="356"/>
      <c r="F3656" s="356"/>
      <c r="G3656" s="356"/>
      <c r="H3656" s="356"/>
      <c r="I3656" s="356"/>
      <c r="J3656" s="357"/>
      <c r="K3656" s="357"/>
      <c r="L3656" s="357"/>
      <c r="M3656" s="357"/>
      <c r="N3656" s="358"/>
      <c r="O3656" s="358"/>
      <c r="P3656" s="358"/>
      <c r="Q3656" s="358"/>
      <c r="R3656" s="358"/>
      <c r="S3656" s="358"/>
      <c r="T3656" s="359"/>
      <c r="U3656" s="360"/>
      <c r="V3656" s="360"/>
      <c r="W3656" s="357"/>
      <c r="X3656" s="357"/>
      <c r="Y3656" s="446"/>
      <c r="Z3656" s="443"/>
      <c r="AA3656" s="446"/>
      <c r="AB3656" s="357"/>
      <c r="AC3656" s="357"/>
      <c r="AD3656" s="357"/>
      <c r="AE3656" s="357"/>
      <c r="AF3656" s="357"/>
      <c r="AG3656" s="446"/>
      <c r="AH3656" s="357"/>
      <c r="AI3656" s="357"/>
      <c r="AJ3656" s="357"/>
      <c r="AK3656" s="357"/>
      <c r="AL3656" s="357"/>
      <c r="AM3656" s="357"/>
    </row>
    <row r="3657" spans="5:39" x14ac:dyDescent="0.25">
      <c r="E3657" s="356"/>
      <c r="F3657" s="356"/>
      <c r="G3657" s="356"/>
      <c r="H3657" s="356"/>
      <c r="I3657" s="356"/>
      <c r="J3657" s="357"/>
      <c r="K3657" s="357"/>
      <c r="L3657" s="357"/>
      <c r="M3657" s="357"/>
      <c r="N3657" s="358"/>
      <c r="O3657" s="358"/>
      <c r="P3657" s="358"/>
      <c r="Q3657" s="358"/>
      <c r="R3657" s="358"/>
      <c r="S3657" s="358"/>
      <c r="T3657" s="359"/>
      <c r="U3657" s="360"/>
      <c r="V3657" s="360"/>
      <c r="W3657" s="357"/>
      <c r="X3657" s="357"/>
      <c r="Y3657" s="446"/>
      <c r="Z3657" s="443"/>
      <c r="AA3657" s="446"/>
      <c r="AB3657" s="357"/>
      <c r="AC3657" s="357"/>
      <c r="AD3657" s="357"/>
      <c r="AE3657" s="357"/>
      <c r="AF3657" s="357"/>
      <c r="AG3657" s="446"/>
      <c r="AH3657" s="357"/>
      <c r="AI3657" s="357"/>
      <c r="AJ3657" s="357"/>
      <c r="AK3657" s="357"/>
      <c r="AL3657" s="357"/>
      <c r="AM3657" s="357"/>
    </row>
    <row r="3658" spans="5:39" x14ac:dyDescent="0.25">
      <c r="E3658" s="356"/>
      <c r="F3658" s="356"/>
      <c r="G3658" s="356"/>
      <c r="H3658" s="356"/>
      <c r="I3658" s="356"/>
      <c r="J3658" s="357"/>
      <c r="K3658" s="357"/>
      <c r="L3658" s="357"/>
      <c r="M3658" s="357"/>
      <c r="N3658" s="358"/>
      <c r="O3658" s="358"/>
      <c r="P3658" s="358"/>
      <c r="Q3658" s="358"/>
      <c r="R3658" s="358"/>
      <c r="S3658" s="358"/>
      <c r="T3658" s="359"/>
      <c r="U3658" s="360"/>
      <c r="V3658" s="360"/>
      <c r="W3658" s="357"/>
      <c r="X3658" s="357"/>
      <c r="Y3658" s="446"/>
      <c r="Z3658" s="443"/>
      <c r="AA3658" s="446"/>
      <c r="AB3658" s="357"/>
      <c r="AC3658" s="357"/>
      <c r="AD3658" s="357"/>
      <c r="AE3658" s="357"/>
      <c r="AF3658" s="357"/>
      <c r="AG3658" s="446"/>
      <c r="AH3658" s="357"/>
      <c r="AI3658" s="357"/>
      <c r="AJ3658" s="357"/>
      <c r="AK3658" s="357"/>
      <c r="AL3658" s="357"/>
      <c r="AM3658" s="357"/>
    </row>
    <row r="3659" spans="5:39" x14ac:dyDescent="0.25">
      <c r="E3659" s="356"/>
      <c r="F3659" s="356"/>
      <c r="G3659" s="356"/>
      <c r="H3659" s="356"/>
      <c r="I3659" s="356"/>
      <c r="J3659" s="357"/>
      <c r="K3659" s="357"/>
      <c r="L3659" s="357"/>
      <c r="M3659" s="357"/>
      <c r="N3659" s="358"/>
      <c r="O3659" s="358"/>
      <c r="P3659" s="358"/>
      <c r="Q3659" s="358"/>
      <c r="R3659" s="358"/>
      <c r="S3659" s="358"/>
      <c r="T3659" s="359"/>
      <c r="U3659" s="360"/>
      <c r="V3659" s="360"/>
      <c r="W3659" s="357"/>
      <c r="X3659" s="357"/>
      <c r="Y3659" s="446"/>
      <c r="Z3659" s="443"/>
      <c r="AA3659" s="446"/>
      <c r="AB3659" s="357"/>
      <c r="AC3659" s="357"/>
      <c r="AD3659" s="357"/>
      <c r="AE3659" s="357"/>
      <c r="AF3659" s="357"/>
      <c r="AG3659" s="446"/>
      <c r="AH3659" s="357"/>
      <c r="AI3659" s="357"/>
      <c r="AJ3659" s="357"/>
      <c r="AK3659" s="357"/>
      <c r="AL3659" s="357"/>
      <c r="AM3659" s="357"/>
    </row>
    <row r="3660" spans="5:39" x14ac:dyDescent="0.25">
      <c r="E3660" s="356"/>
      <c r="F3660" s="356"/>
      <c r="G3660" s="356"/>
      <c r="H3660" s="356"/>
      <c r="I3660" s="356"/>
      <c r="J3660" s="357"/>
      <c r="K3660" s="357"/>
      <c r="L3660" s="357"/>
      <c r="M3660" s="357"/>
      <c r="N3660" s="358"/>
      <c r="O3660" s="358"/>
      <c r="P3660" s="358"/>
      <c r="Q3660" s="358"/>
      <c r="R3660" s="358"/>
      <c r="S3660" s="358"/>
      <c r="T3660" s="359"/>
      <c r="U3660" s="360"/>
      <c r="V3660" s="360"/>
      <c r="W3660" s="357"/>
      <c r="X3660" s="357"/>
      <c r="Y3660" s="446"/>
      <c r="Z3660" s="443"/>
      <c r="AA3660" s="446"/>
      <c r="AB3660" s="357"/>
      <c r="AC3660" s="357"/>
      <c r="AD3660" s="357"/>
      <c r="AE3660" s="357"/>
      <c r="AF3660" s="357"/>
      <c r="AG3660" s="446"/>
      <c r="AH3660" s="357"/>
      <c r="AI3660" s="357"/>
      <c r="AJ3660" s="357"/>
      <c r="AK3660" s="357"/>
      <c r="AL3660" s="357"/>
      <c r="AM3660" s="357"/>
    </row>
    <row r="3661" spans="5:39" x14ac:dyDescent="0.25">
      <c r="E3661" s="356"/>
      <c r="F3661" s="356"/>
      <c r="G3661" s="356"/>
      <c r="H3661" s="356"/>
      <c r="I3661" s="356"/>
      <c r="J3661" s="357"/>
      <c r="K3661" s="357"/>
      <c r="L3661" s="357"/>
      <c r="M3661" s="357"/>
      <c r="N3661" s="358"/>
      <c r="O3661" s="358"/>
      <c r="P3661" s="358"/>
      <c r="Q3661" s="358"/>
      <c r="R3661" s="358"/>
      <c r="S3661" s="358"/>
      <c r="T3661" s="359"/>
      <c r="U3661" s="360"/>
      <c r="V3661" s="360"/>
      <c r="W3661" s="357"/>
      <c r="X3661" s="357"/>
      <c r="Y3661" s="446"/>
      <c r="Z3661" s="443"/>
      <c r="AA3661" s="446"/>
      <c r="AB3661" s="357"/>
      <c r="AC3661" s="357"/>
      <c r="AD3661" s="357"/>
      <c r="AE3661" s="357"/>
      <c r="AF3661" s="357"/>
      <c r="AG3661" s="446"/>
      <c r="AH3661" s="357"/>
      <c r="AI3661" s="357"/>
      <c r="AJ3661" s="357"/>
      <c r="AK3661" s="357"/>
      <c r="AL3661" s="357"/>
      <c r="AM3661" s="357"/>
    </row>
    <row r="3662" spans="5:39" x14ac:dyDescent="0.25">
      <c r="E3662" s="356"/>
      <c r="F3662" s="356"/>
      <c r="G3662" s="356"/>
      <c r="H3662" s="356"/>
      <c r="I3662" s="356"/>
      <c r="J3662" s="357"/>
      <c r="K3662" s="357"/>
      <c r="L3662" s="357"/>
      <c r="M3662" s="357"/>
      <c r="N3662" s="358"/>
      <c r="O3662" s="358"/>
      <c r="P3662" s="358"/>
      <c r="Q3662" s="358"/>
      <c r="R3662" s="358"/>
      <c r="S3662" s="358"/>
      <c r="T3662" s="359"/>
      <c r="U3662" s="360"/>
      <c r="V3662" s="360"/>
      <c r="W3662" s="357"/>
      <c r="X3662" s="357"/>
      <c r="Y3662" s="446"/>
      <c r="Z3662" s="443"/>
      <c r="AA3662" s="446"/>
      <c r="AB3662" s="357"/>
      <c r="AC3662" s="357"/>
      <c r="AD3662" s="357"/>
      <c r="AE3662" s="357"/>
      <c r="AF3662" s="357"/>
      <c r="AG3662" s="446"/>
      <c r="AH3662" s="357"/>
      <c r="AI3662" s="357"/>
      <c r="AJ3662" s="357"/>
      <c r="AK3662" s="357"/>
      <c r="AL3662" s="357"/>
      <c r="AM3662" s="357"/>
    </row>
    <row r="3663" spans="5:39" x14ac:dyDescent="0.25">
      <c r="E3663" s="356"/>
      <c r="F3663" s="356"/>
      <c r="G3663" s="356"/>
      <c r="H3663" s="356"/>
      <c r="I3663" s="356"/>
      <c r="J3663" s="357"/>
      <c r="K3663" s="357"/>
      <c r="L3663" s="357"/>
      <c r="M3663" s="357"/>
      <c r="N3663" s="358"/>
      <c r="O3663" s="358"/>
      <c r="P3663" s="358"/>
      <c r="Q3663" s="358"/>
      <c r="R3663" s="358"/>
      <c r="S3663" s="358"/>
      <c r="T3663" s="359"/>
      <c r="U3663" s="360"/>
      <c r="V3663" s="360"/>
      <c r="W3663" s="357"/>
      <c r="X3663" s="357"/>
      <c r="Y3663" s="446"/>
      <c r="Z3663" s="443"/>
      <c r="AA3663" s="446"/>
      <c r="AB3663" s="357"/>
      <c r="AC3663" s="357"/>
      <c r="AD3663" s="357"/>
      <c r="AE3663" s="357"/>
      <c r="AF3663" s="357"/>
      <c r="AG3663" s="446"/>
      <c r="AH3663" s="357"/>
      <c r="AI3663" s="357"/>
      <c r="AJ3663" s="357"/>
      <c r="AK3663" s="357"/>
      <c r="AL3663" s="357"/>
      <c r="AM3663" s="357"/>
    </row>
    <row r="3664" spans="5:39" x14ac:dyDescent="0.25">
      <c r="E3664" s="356"/>
      <c r="F3664" s="356"/>
      <c r="G3664" s="356"/>
      <c r="H3664" s="356"/>
      <c r="I3664" s="356"/>
      <c r="J3664" s="357"/>
      <c r="K3664" s="357"/>
      <c r="L3664" s="357"/>
      <c r="M3664" s="357"/>
      <c r="N3664" s="358"/>
      <c r="O3664" s="358"/>
      <c r="P3664" s="358"/>
      <c r="Q3664" s="358"/>
      <c r="R3664" s="358"/>
      <c r="S3664" s="358"/>
      <c r="T3664" s="359"/>
      <c r="U3664" s="360"/>
      <c r="V3664" s="360"/>
      <c r="W3664" s="357"/>
      <c r="X3664" s="357"/>
      <c r="Y3664" s="446"/>
      <c r="Z3664" s="443"/>
      <c r="AA3664" s="446"/>
      <c r="AB3664" s="357"/>
      <c r="AC3664" s="357"/>
      <c r="AD3664" s="357"/>
      <c r="AE3664" s="357"/>
      <c r="AF3664" s="357"/>
      <c r="AG3664" s="446"/>
      <c r="AH3664" s="357"/>
      <c r="AI3664" s="357"/>
      <c r="AJ3664" s="357"/>
      <c r="AK3664" s="357"/>
      <c r="AL3664" s="357"/>
      <c r="AM3664" s="357"/>
    </row>
    <row r="3665" spans="5:39" x14ac:dyDescent="0.25">
      <c r="E3665" s="356"/>
      <c r="F3665" s="356"/>
      <c r="G3665" s="356"/>
      <c r="H3665" s="356"/>
      <c r="I3665" s="356"/>
      <c r="J3665" s="357"/>
      <c r="K3665" s="357"/>
      <c r="L3665" s="357"/>
      <c r="M3665" s="357"/>
      <c r="N3665" s="358"/>
      <c r="O3665" s="358"/>
      <c r="P3665" s="358"/>
      <c r="Q3665" s="358"/>
      <c r="R3665" s="358"/>
      <c r="S3665" s="358"/>
      <c r="T3665" s="359"/>
      <c r="U3665" s="360"/>
      <c r="V3665" s="360"/>
      <c r="W3665" s="357"/>
      <c r="X3665" s="357"/>
      <c r="Y3665" s="446"/>
      <c r="Z3665" s="443"/>
      <c r="AA3665" s="446"/>
      <c r="AB3665" s="357"/>
      <c r="AC3665" s="357"/>
      <c r="AD3665" s="357"/>
      <c r="AE3665" s="357"/>
      <c r="AF3665" s="357"/>
      <c r="AG3665" s="446"/>
      <c r="AH3665" s="357"/>
      <c r="AI3665" s="357"/>
      <c r="AJ3665" s="357"/>
      <c r="AK3665" s="357"/>
      <c r="AL3665" s="357"/>
      <c r="AM3665" s="357"/>
    </row>
    <row r="3666" spans="5:39" x14ac:dyDescent="0.25">
      <c r="E3666" s="356"/>
      <c r="F3666" s="356"/>
      <c r="G3666" s="356"/>
      <c r="H3666" s="356"/>
      <c r="I3666" s="356"/>
      <c r="J3666" s="357"/>
      <c r="K3666" s="357"/>
      <c r="L3666" s="357"/>
      <c r="M3666" s="357"/>
      <c r="N3666" s="358"/>
      <c r="O3666" s="358"/>
      <c r="P3666" s="358"/>
      <c r="Q3666" s="358"/>
      <c r="R3666" s="358"/>
      <c r="S3666" s="358"/>
      <c r="T3666" s="359"/>
      <c r="U3666" s="360"/>
      <c r="V3666" s="360"/>
      <c r="W3666" s="357"/>
      <c r="X3666" s="357"/>
      <c r="Y3666" s="446"/>
      <c r="Z3666" s="443"/>
      <c r="AA3666" s="446"/>
      <c r="AB3666" s="357"/>
      <c r="AC3666" s="357"/>
      <c r="AD3666" s="357"/>
      <c r="AE3666" s="357"/>
      <c r="AF3666" s="357"/>
      <c r="AG3666" s="446"/>
      <c r="AH3666" s="357"/>
      <c r="AI3666" s="357"/>
      <c r="AJ3666" s="357"/>
      <c r="AK3666" s="357"/>
      <c r="AL3666" s="357"/>
      <c r="AM3666" s="357"/>
    </row>
    <row r="3667" spans="5:39" x14ac:dyDescent="0.25">
      <c r="E3667" s="356"/>
      <c r="F3667" s="356"/>
      <c r="G3667" s="356"/>
      <c r="H3667" s="356"/>
      <c r="I3667" s="356"/>
      <c r="J3667" s="357"/>
      <c r="K3667" s="357"/>
      <c r="L3667" s="357"/>
      <c r="M3667" s="357"/>
      <c r="N3667" s="358"/>
      <c r="O3667" s="358"/>
      <c r="P3667" s="358"/>
      <c r="Q3667" s="358"/>
      <c r="R3667" s="358"/>
      <c r="S3667" s="358"/>
      <c r="T3667" s="359"/>
      <c r="U3667" s="360"/>
      <c r="V3667" s="360"/>
      <c r="W3667" s="357"/>
      <c r="X3667" s="357"/>
      <c r="Y3667" s="446"/>
      <c r="Z3667" s="443"/>
      <c r="AA3667" s="446"/>
      <c r="AB3667" s="357"/>
      <c r="AC3667" s="357"/>
      <c r="AD3667" s="357"/>
      <c r="AE3667" s="357"/>
      <c r="AF3667" s="357"/>
      <c r="AG3667" s="446"/>
      <c r="AH3667" s="357"/>
      <c r="AI3667" s="357"/>
      <c r="AJ3667" s="357"/>
      <c r="AK3667" s="357"/>
      <c r="AL3667" s="357"/>
      <c r="AM3667" s="357"/>
    </row>
    <row r="3668" spans="5:39" x14ac:dyDescent="0.25">
      <c r="E3668" s="356"/>
      <c r="F3668" s="356"/>
      <c r="G3668" s="356"/>
      <c r="H3668" s="356"/>
      <c r="I3668" s="356"/>
      <c r="J3668" s="357"/>
      <c r="K3668" s="357"/>
      <c r="L3668" s="357"/>
      <c r="M3668" s="357"/>
      <c r="N3668" s="358"/>
      <c r="O3668" s="358"/>
      <c r="P3668" s="358"/>
      <c r="Q3668" s="358"/>
      <c r="R3668" s="358"/>
      <c r="S3668" s="358"/>
      <c r="T3668" s="359"/>
      <c r="U3668" s="360"/>
      <c r="V3668" s="360"/>
      <c r="W3668" s="357"/>
      <c r="X3668" s="357"/>
      <c r="Y3668" s="446"/>
      <c r="Z3668" s="443"/>
      <c r="AA3668" s="446"/>
      <c r="AB3668" s="357"/>
      <c r="AC3668" s="357"/>
      <c r="AD3668" s="357"/>
      <c r="AE3668" s="357"/>
      <c r="AF3668" s="357"/>
      <c r="AG3668" s="446"/>
      <c r="AH3668" s="357"/>
      <c r="AI3668" s="357"/>
      <c r="AJ3668" s="357"/>
      <c r="AK3668" s="357"/>
      <c r="AL3668" s="357"/>
      <c r="AM3668" s="357"/>
    </row>
    <row r="3669" spans="5:39" x14ac:dyDescent="0.25">
      <c r="E3669" s="356"/>
      <c r="F3669" s="356"/>
      <c r="G3669" s="356"/>
      <c r="H3669" s="356"/>
      <c r="I3669" s="356"/>
      <c r="J3669" s="357"/>
      <c r="K3669" s="357"/>
      <c r="L3669" s="357"/>
      <c r="M3669" s="357"/>
      <c r="N3669" s="358"/>
      <c r="O3669" s="358"/>
      <c r="P3669" s="358"/>
      <c r="Q3669" s="358"/>
      <c r="R3669" s="358"/>
      <c r="S3669" s="358"/>
      <c r="T3669" s="359"/>
      <c r="U3669" s="360"/>
      <c r="V3669" s="360"/>
      <c r="W3669" s="357"/>
      <c r="X3669" s="357"/>
      <c r="Y3669" s="446"/>
      <c r="Z3669" s="443"/>
      <c r="AA3669" s="446"/>
      <c r="AB3669" s="357"/>
      <c r="AC3669" s="357"/>
      <c r="AD3669" s="357"/>
      <c r="AE3669" s="357"/>
      <c r="AF3669" s="357"/>
      <c r="AG3669" s="446"/>
      <c r="AH3669" s="357"/>
      <c r="AI3669" s="357"/>
      <c r="AJ3669" s="357"/>
      <c r="AK3669" s="357"/>
      <c r="AL3669" s="357"/>
      <c r="AM3669" s="357"/>
    </row>
    <row r="3670" spans="5:39" x14ac:dyDescent="0.25">
      <c r="E3670" s="356"/>
      <c r="F3670" s="356"/>
      <c r="G3670" s="356"/>
      <c r="H3670" s="356"/>
      <c r="I3670" s="356"/>
      <c r="J3670" s="357"/>
      <c r="K3670" s="357"/>
      <c r="L3670" s="357"/>
      <c r="M3670" s="357"/>
      <c r="N3670" s="358"/>
      <c r="O3670" s="358"/>
      <c r="P3670" s="358"/>
      <c r="Q3670" s="358"/>
      <c r="R3670" s="358"/>
      <c r="S3670" s="358"/>
      <c r="T3670" s="359"/>
      <c r="U3670" s="360"/>
      <c r="V3670" s="360"/>
      <c r="W3670" s="357"/>
      <c r="X3670" s="357"/>
      <c r="Y3670" s="446"/>
      <c r="Z3670" s="443"/>
      <c r="AA3670" s="446"/>
      <c r="AB3670" s="357"/>
      <c r="AC3670" s="357"/>
      <c r="AD3670" s="357"/>
      <c r="AE3670" s="357"/>
      <c r="AF3670" s="357"/>
      <c r="AG3670" s="446"/>
      <c r="AH3670" s="357"/>
      <c r="AI3670" s="357"/>
      <c r="AJ3670" s="357"/>
      <c r="AK3670" s="357"/>
      <c r="AL3670" s="357"/>
      <c r="AM3670" s="357"/>
    </row>
    <row r="3671" spans="5:39" x14ac:dyDescent="0.25">
      <c r="E3671" s="356"/>
      <c r="F3671" s="356"/>
      <c r="G3671" s="356"/>
      <c r="H3671" s="356"/>
      <c r="I3671" s="356"/>
      <c r="J3671" s="357"/>
      <c r="K3671" s="357"/>
      <c r="L3671" s="357"/>
      <c r="M3671" s="357"/>
      <c r="N3671" s="358"/>
      <c r="O3671" s="358"/>
      <c r="P3671" s="358"/>
      <c r="Q3671" s="358"/>
      <c r="R3671" s="358"/>
      <c r="S3671" s="358"/>
      <c r="T3671" s="359"/>
      <c r="U3671" s="360"/>
      <c r="V3671" s="360"/>
      <c r="W3671" s="357"/>
      <c r="X3671" s="357"/>
      <c r="Y3671" s="446"/>
      <c r="Z3671" s="443"/>
      <c r="AA3671" s="446"/>
      <c r="AB3671" s="357"/>
      <c r="AC3671" s="357"/>
      <c r="AD3671" s="357"/>
      <c r="AE3671" s="357"/>
      <c r="AF3671" s="357"/>
      <c r="AG3671" s="446"/>
      <c r="AH3671" s="357"/>
      <c r="AI3671" s="357"/>
      <c r="AJ3671" s="357"/>
      <c r="AK3671" s="357"/>
      <c r="AL3671" s="357"/>
      <c r="AM3671" s="357"/>
    </row>
    <row r="3672" spans="5:39" x14ac:dyDescent="0.25">
      <c r="E3672" s="356"/>
      <c r="F3672" s="356"/>
      <c r="G3672" s="356"/>
      <c r="H3672" s="356"/>
      <c r="I3672" s="356"/>
      <c r="J3672" s="357"/>
      <c r="K3672" s="357"/>
      <c r="L3672" s="357"/>
      <c r="M3672" s="357"/>
      <c r="N3672" s="358"/>
      <c r="O3672" s="358"/>
      <c r="P3672" s="358"/>
      <c r="Q3672" s="358"/>
      <c r="R3672" s="358"/>
      <c r="S3672" s="358"/>
      <c r="T3672" s="359"/>
      <c r="U3672" s="360"/>
      <c r="V3672" s="360"/>
      <c r="W3672" s="357"/>
      <c r="X3672" s="357"/>
      <c r="Y3672" s="446"/>
      <c r="Z3672" s="443"/>
      <c r="AA3672" s="446"/>
      <c r="AB3672" s="357"/>
      <c r="AC3672" s="357"/>
      <c r="AD3672" s="357"/>
      <c r="AE3672" s="357"/>
      <c r="AF3672" s="357"/>
      <c r="AG3672" s="446"/>
      <c r="AH3672" s="357"/>
      <c r="AI3672" s="357"/>
      <c r="AJ3672" s="357"/>
      <c r="AK3672" s="357"/>
      <c r="AL3672" s="357"/>
      <c r="AM3672" s="357"/>
    </row>
    <row r="3673" spans="5:39" x14ac:dyDescent="0.25">
      <c r="E3673" s="356"/>
      <c r="F3673" s="356"/>
      <c r="G3673" s="356"/>
      <c r="H3673" s="356"/>
      <c r="I3673" s="356"/>
      <c r="J3673" s="357"/>
      <c r="K3673" s="357"/>
      <c r="L3673" s="357"/>
      <c r="M3673" s="357"/>
      <c r="N3673" s="358"/>
      <c r="O3673" s="358"/>
      <c r="P3673" s="358"/>
      <c r="Q3673" s="358"/>
      <c r="R3673" s="358"/>
      <c r="S3673" s="358"/>
      <c r="T3673" s="359"/>
      <c r="U3673" s="360"/>
      <c r="V3673" s="360"/>
      <c r="W3673" s="357"/>
      <c r="X3673" s="357"/>
      <c r="Y3673" s="446"/>
      <c r="Z3673" s="443"/>
      <c r="AA3673" s="446"/>
      <c r="AB3673" s="357"/>
      <c r="AC3673" s="357"/>
      <c r="AD3673" s="357"/>
      <c r="AE3673" s="357"/>
      <c r="AF3673" s="357"/>
      <c r="AG3673" s="446"/>
      <c r="AH3673" s="357"/>
      <c r="AI3673" s="357"/>
      <c r="AJ3673" s="357"/>
      <c r="AK3673" s="357"/>
      <c r="AL3673" s="357"/>
      <c r="AM3673" s="357"/>
    </row>
    <row r="3674" spans="5:39" x14ac:dyDescent="0.25">
      <c r="E3674" s="356"/>
      <c r="F3674" s="356"/>
      <c r="G3674" s="356"/>
      <c r="H3674" s="356"/>
      <c r="I3674" s="356"/>
      <c r="J3674" s="357"/>
      <c r="K3674" s="357"/>
      <c r="L3674" s="357"/>
      <c r="M3674" s="357"/>
      <c r="N3674" s="358"/>
      <c r="O3674" s="358"/>
      <c r="P3674" s="358"/>
      <c r="Q3674" s="358"/>
      <c r="R3674" s="358"/>
      <c r="S3674" s="358"/>
      <c r="T3674" s="359"/>
      <c r="U3674" s="360"/>
      <c r="V3674" s="360"/>
      <c r="W3674" s="357"/>
      <c r="X3674" s="357"/>
      <c r="Y3674" s="446"/>
      <c r="Z3674" s="443"/>
      <c r="AA3674" s="446"/>
      <c r="AB3674" s="357"/>
      <c r="AC3674" s="357"/>
      <c r="AD3674" s="357"/>
      <c r="AE3674" s="357"/>
      <c r="AF3674" s="357"/>
      <c r="AG3674" s="446"/>
      <c r="AH3674" s="357"/>
      <c r="AI3674" s="357"/>
      <c r="AJ3674" s="357"/>
      <c r="AK3674" s="357"/>
      <c r="AL3674" s="357"/>
      <c r="AM3674" s="357"/>
    </row>
    <row r="3675" spans="5:39" x14ac:dyDescent="0.25">
      <c r="E3675" s="356"/>
      <c r="F3675" s="356"/>
      <c r="G3675" s="356"/>
      <c r="H3675" s="356"/>
      <c r="I3675" s="356"/>
      <c r="J3675" s="357"/>
      <c r="K3675" s="357"/>
      <c r="L3675" s="357"/>
      <c r="M3675" s="357"/>
      <c r="N3675" s="358"/>
      <c r="O3675" s="358"/>
      <c r="P3675" s="358"/>
      <c r="Q3675" s="358"/>
      <c r="R3675" s="358"/>
      <c r="S3675" s="358"/>
      <c r="T3675" s="359"/>
      <c r="U3675" s="360"/>
      <c r="V3675" s="360"/>
      <c r="W3675" s="357"/>
      <c r="X3675" s="357"/>
      <c r="Y3675" s="446"/>
      <c r="Z3675" s="443"/>
      <c r="AA3675" s="446"/>
      <c r="AB3675" s="357"/>
      <c r="AC3675" s="357"/>
      <c r="AD3675" s="357"/>
      <c r="AE3675" s="357"/>
      <c r="AF3675" s="357"/>
      <c r="AG3675" s="446"/>
      <c r="AH3675" s="357"/>
      <c r="AI3675" s="357"/>
      <c r="AJ3675" s="357"/>
      <c r="AK3675" s="357"/>
      <c r="AL3675" s="357"/>
      <c r="AM3675" s="357"/>
    </row>
    <row r="3676" spans="5:39" x14ac:dyDescent="0.25">
      <c r="E3676" s="356"/>
      <c r="F3676" s="356"/>
      <c r="G3676" s="356"/>
      <c r="H3676" s="356"/>
      <c r="I3676" s="356"/>
      <c r="J3676" s="357"/>
      <c r="K3676" s="357"/>
      <c r="L3676" s="357"/>
      <c r="M3676" s="357"/>
      <c r="N3676" s="358"/>
      <c r="O3676" s="358"/>
      <c r="P3676" s="358"/>
      <c r="Q3676" s="358"/>
      <c r="R3676" s="358"/>
      <c r="S3676" s="358"/>
      <c r="T3676" s="359"/>
      <c r="U3676" s="360"/>
      <c r="V3676" s="360"/>
      <c r="W3676" s="357"/>
      <c r="X3676" s="357"/>
      <c r="Y3676" s="446"/>
      <c r="Z3676" s="443"/>
      <c r="AA3676" s="446"/>
      <c r="AB3676" s="357"/>
      <c r="AC3676" s="357"/>
      <c r="AD3676" s="357"/>
      <c r="AE3676" s="357"/>
      <c r="AF3676" s="357"/>
      <c r="AG3676" s="446"/>
      <c r="AH3676" s="357"/>
      <c r="AI3676" s="357"/>
      <c r="AJ3676" s="357"/>
      <c r="AK3676" s="357"/>
      <c r="AL3676" s="357"/>
      <c r="AM3676" s="357"/>
    </row>
    <row r="3677" spans="5:39" x14ac:dyDescent="0.25">
      <c r="E3677" s="356"/>
      <c r="F3677" s="356"/>
      <c r="G3677" s="356"/>
      <c r="H3677" s="356"/>
      <c r="I3677" s="356"/>
      <c r="J3677" s="357"/>
      <c r="K3677" s="357"/>
      <c r="L3677" s="357"/>
      <c r="M3677" s="357"/>
      <c r="N3677" s="358"/>
      <c r="O3677" s="358"/>
      <c r="P3677" s="358"/>
      <c r="Q3677" s="358"/>
      <c r="R3677" s="358"/>
      <c r="S3677" s="358"/>
      <c r="T3677" s="359"/>
      <c r="U3677" s="360"/>
      <c r="V3677" s="360"/>
      <c r="W3677" s="357"/>
      <c r="X3677" s="357"/>
      <c r="Y3677" s="446"/>
      <c r="Z3677" s="443"/>
      <c r="AA3677" s="446"/>
      <c r="AB3677" s="357"/>
      <c r="AC3677" s="357"/>
      <c r="AD3677" s="357"/>
      <c r="AE3677" s="357"/>
      <c r="AF3677" s="357"/>
      <c r="AG3677" s="446"/>
      <c r="AH3677" s="357"/>
      <c r="AI3677" s="357"/>
      <c r="AJ3677" s="357"/>
      <c r="AK3677" s="357"/>
      <c r="AL3677" s="357"/>
      <c r="AM3677" s="357"/>
    </row>
    <row r="3678" spans="5:39" x14ac:dyDescent="0.25">
      <c r="E3678" s="356"/>
      <c r="F3678" s="356"/>
      <c r="G3678" s="356"/>
      <c r="H3678" s="356"/>
      <c r="I3678" s="356"/>
      <c r="J3678" s="357"/>
      <c r="K3678" s="357"/>
      <c r="L3678" s="357"/>
      <c r="M3678" s="357"/>
      <c r="N3678" s="358"/>
      <c r="O3678" s="358"/>
      <c r="P3678" s="358"/>
      <c r="Q3678" s="358"/>
      <c r="R3678" s="358"/>
      <c r="S3678" s="358"/>
      <c r="T3678" s="359"/>
      <c r="U3678" s="360"/>
      <c r="V3678" s="360"/>
      <c r="W3678" s="357"/>
      <c r="X3678" s="357"/>
      <c r="Y3678" s="446"/>
      <c r="Z3678" s="443"/>
      <c r="AA3678" s="446"/>
      <c r="AB3678" s="357"/>
      <c r="AC3678" s="357"/>
      <c r="AD3678" s="357"/>
      <c r="AE3678" s="357"/>
      <c r="AF3678" s="357"/>
      <c r="AG3678" s="446"/>
      <c r="AH3678" s="357"/>
      <c r="AI3678" s="357"/>
      <c r="AJ3678" s="357"/>
      <c r="AK3678" s="357"/>
      <c r="AL3678" s="357"/>
      <c r="AM3678" s="357"/>
    </row>
    <row r="3679" spans="5:39" x14ac:dyDescent="0.25">
      <c r="E3679" s="356"/>
      <c r="F3679" s="356"/>
      <c r="G3679" s="356"/>
      <c r="H3679" s="356"/>
      <c r="I3679" s="356"/>
      <c r="J3679" s="357"/>
      <c r="K3679" s="357"/>
      <c r="L3679" s="357"/>
      <c r="M3679" s="357"/>
      <c r="N3679" s="358"/>
      <c r="O3679" s="358"/>
      <c r="P3679" s="358"/>
      <c r="Q3679" s="358"/>
      <c r="R3679" s="358"/>
      <c r="S3679" s="358"/>
      <c r="T3679" s="359"/>
      <c r="U3679" s="360"/>
      <c r="V3679" s="360"/>
      <c r="W3679" s="357"/>
      <c r="X3679" s="357"/>
      <c r="Y3679" s="446"/>
      <c r="Z3679" s="443"/>
      <c r="AA3679" s="446"/>
      <c r="AB3679" s="357"/>
      <c r="AC3679" s="357"/>
      <c r="AD3679" s="357"/>
      <c r="AE3679" s="357"/>
      <c r="AF3679" s="357"/>
      <c r="AG3679" s="446"/>
      <c r="AH3679" s="357"/>
      <c r="AI3679" s="357"/>
      <c r="AJ3679" s="357"/>
      <c r="AK3679" s="357"/>
      <c r="AL3679" s="357"/>
      <c r="AM3679" s="357"/>
    </row>
    <row r="3680" spans="5:39" x14ac:dyDescent="0.25">
      <c r="E3680" s="356"/>
      <c r="F3680" s="356"/>
      <c r="G3680" s="356"/>
      <c r="H3680" s="356"/>
      <c r="I3680" s="356"/>
      <c r="J3680" s="357"/>
      <c r="K3680" s="357"/>
      <c r="L3680" s="357"/>
      <c r="M3680" s="357"/>
      <c r="N3680" s="358"/>
      <c r="O3680" s="358"/>
      <c r="P3680" s="358"/>
      <c r="Q3680" s="358"/>
      <c r="R3680" s="358"/>
      <c r="S3680" s="358"/>
      <c r="T3680" s="359"/>
      <c r="U3680" s="360"/>
      <c r="V3680" s="360"/>
      <c r="W3680" s="357"/>
      <c r="X3680" s="357"/>
      <c r="Y3680" s="446"/>
      <c r="Z3680" s="443"/>
      <c r="AA3680" s="446"/>
      <c r="AB3680" s="357"/>
      <c r="AC3680" s="357"/>
      <c r="AD3680" s="357"/>
      <c r="AE3680" s="357"/>
      <c r="AF3680" s="357"/>
      <c r="AG3680" s="446"/>
      <c r="AH3680" s="357"/>
      <c r="AI3680" s="357"/>
      <c r="AJ3680" s="357"/>
      <c r="AK3680" s="357"/>
      <c r="AL3680" s="357"/>
      <c r="AM3680" s="357"/>
    </row>
    <row r="3681" spans="5:39" x14ac:dyDescent="0.25">
      <c r="E3681" s="356"/>
      <c r="F3681" s="356"/>
      <c r="G3681" s="356"/>
      <c r="H3681" s="356"/>
      <c r="I3681" s="356"/>
      <c r="J3681" s="357"/>
      <c r="K3681" s="357"/>
      <c r="L3681" s="357"/>
      <c r="M3681" s="357"/>
      <c r="N3681" s="358"/>
      <c r="O3681" s="358"/>
      <c r="P3681" s="358"/>
      <c r="Q3681" s="358"/>
      <c r="R3681" s="358"/>
      <c r="S3681" s="358"/>
      <c r="T3681" s="359"/>
      <c r="U3681" s="360"/>
      <c r="V3681" s="360"/>
      <c r="W3681" s="357"/>
      <c r="X3681" s="357"/>
      <c r="Y3681" s="446"/>
      <c r="Z3681" s="443"/>
      <c r="AA3681" s="446"/>
      <c r="AB3681" s="357"/>
      <c r="AC3681" s="357"/>
      <c r="AD3681" s="357"/>
      <c r="AE3681" s="357"/>
      <c r="AF3681" s="357"/>
      <c r="AG3681" s="446"/>
      <c r="AH3681" s="357"/>
      <c r="AI3681" s="357"/>
      <c r="AJ3681" s="357"/>
      <c r="AK3681" s="357"/>
      <c r="AL3681" s="357"/>
      <c r="AM3681" s="357"/>
    </row>
    <row r="3682" spans="5:39" x14ac:dyDescent="0.25">
      <c r="E3682" s="356"/>
      <c r="F3682" s="356"/>
      <c r="G3682" s="356"/>
      <c r="H3682" s="356"/>
      <c r="I3682" s="356"/>
      <c r="J3682" s="357"/>
      <c r="K3682" s="357"/>
      <c r="L3682" s="357"/>
      <c r="M3682" s="357"/>
      <c r="N3682" s="358"/>
      <c r="O3682" s="358"/>
      <c r="P3682" s="358"/>
      <c r="Q3682" s="358"/>
      <c r="R3682" s="358"/>
      <c r="S3682" s="358"/>
      <c r="T3682" s="359"/>
      <c r="U3682" s="360"/>
      <c r="V3682" s="360"/>
      <c r="W3682" s="357"/>
      <c r="X3682" s="357"/>
      <c r="Y3682" s="446"/>
      <c r="Z3682" s="443"/>
      <c r="AA3682" s="446"/>
      <c r="AB3682" s="357"/>
      <c r="AC3682" s="357"/>
      <c r="AD3682" s="357"/>
      <c r="AE3682" s="357"/>
      <c r="AF3682" s="357"/>
      <c r="AG3682" s="446"/>
      <c r="AH3682" s="357"/>
      <c r="AI3682" s="357"/>
      <c r="AJ3682" s="357"/>
      <c r="AK3682" s="357"/>
      <c r="AL3682" s="357"/>
      <c r="AM3682" s="357"/>
    </row>
    <row r="3683" spans="5:39" x14ac:dyDescent="0.25">
      <c r="E3683" s="356"/>
      <c r="F3683" s="356"/>
      <c r="G3683" s="356"/>
      <c r="H3683" s="356"/>
      <c r="I3683" s="356"/>
      <c r="J3683" s="357"/>
      <c r="K3683" s="357"/>
      <c r="L3683" s="357"/>
      <c r="M3683" s="357"/>
      <c r="N3683" s="358"/>
      <c r="O3683" s="358"/>
      <c r="P3683" s="358"/>
      <c r="Q3683" s="358"/>
      <c r="R3683" s="358"/>
      <c r="S3683" s="358"/>
      <c r="T3683" s="359"/>
      <c r="U3683" s="360"/>
      <c r="V3683" s="360"/>
      <c r="W3683" s="357"/>
      <c r="X3683" s="357"/>
      <c r="Y3683" s="446"/>
      <c r="Z3683" s="443"/>
      <c r="AA3683" s="446"/>
      <c r="AB3683" s="357"/>
      <c r="AC3683" s="357"/>
      <c r="AD3683" s="357"/>
      <c r="AE3683" s="357"/>
      <c r="AF3683" s="357"/>
      <c r="AG3683" s="446"/>
      <c r="AH3683" s="357"/>
      <c r="AI3683" s="357"/>
      <c r="AJ3683" s="357"/>
      <c r="AK3683" s="357"/>
      <c r="AL3683" s="357"/>
      <c r="AM3683" s="357"/>
    </row>
    <row r="3684" spans="5:39" x14ac:dyDescent="0.25">
      <c r="E3684" s="356"/>
      <c r="F3684" s="356"/>
      <c r="G3684" s="356"/>
      <c r="H3684" s="356"/>
      <c r="I3684" s="356"/>
      <c r="J3684" s="357"/>
      <c r="K3684" s="357"/>
      <c r="L3684" s="357"/>
      <c r="M3684" s="357"/>
      <c r="N3684" s="358"/>
      <c r="O3684" s="358"/>
      <c r="P3684" s="358"/>
      <c r="Q3684" s="358"/>
      <c r="R3684" s="358"/>
      <c r="S3684" s="358"/>
      <c r="T3684" s="359"/>
      <c r="U3684" s="360"/>
      <c r="V3684" s="360"/>
      <c r="W3684" s="357"/>
      <c r="X3684" s="357"/>
      <c r="Y3684" s="446"/>
      <c r="Z3684" s="443"/>
      <c r="AA3684" s="446"/>
      <c r="AB3684" s="357"/>
      <c r="AC3684" s="357"/>
      <c r="AD3684" s="357"/>
      <c r="AE3684" s="357"/>
      <c r="AF3684" s="357"/>
      <c r="AG3684" s="446"/>
      <c r="AH3684" s="357"/>
      <c r="AI3684" s="357"/>
      <c r="AJ3684" s="357"/>
      <c r="AK3684" s="357"/>
      <c r="AL3684" s="357"/>
      <c r="AM3684" s="357"/>
    </row>
    <row r="3685" spans="5:39" x14ac:dyDescent="0.25">
      <c r="E3685" s="356"/>
      <c r="F3685" s="356"/>
      <c r="G3685" s="356"/>
      <c r="H3685" s="356"/>
      <c r="I3685" s="356"/>
      <c r="J3685" s="357"/>
      <c r="K3685" s="357"/>
      <c r="L3685" s="357"/>
      <c r="M3685" s="357"/>
      <c r="N3685" s="358"/>
      <c r="O3685" s="358"/>
      <c r="P3685" s="358"/>
      <c r="Q3685" s="358"/>
      <c r="R3685" s="358"/>
      <c r="S3685" s="358"/>
      <c r="T3685" s="359"/>
      <c r="U3685" s="360"/>
      <c r="V3685" s="360"/>
      <c r="W3685" s="357"/>
      <c r="X3685" s="357"/>
      <c r="Y3685" s="446"/>
      <c r="Z3685" s="443"/>
      <c r="AA3685" s="446"/>
      <c r="AB3685" s="357"/>
      <c r="AC3685" s="357"/>
      <c r="AD3685" s="357"/>
      <c r="AE3685" s="357"/>
      <c r="AF3685" s="357"/>
      <c r="AG3685" s="446"/>
      <c r="AH3685" s="357"/>
      <c r="AI3685" s="357"/>
      <c r="AJ3685" s="357"/>
      <c r="AK3685" s="357"/>
      <c r="AL3685" s="357"/>
      <c r="AM3685" s="357"/>
    </row>
    <row r="3686" spans="5:39" x14ac:dyDescent="0.25">
      <c r="E3686" s="356"/>
      <c r="F3686" s="356"/>
      <c r="G3686" s="356"/>
      <c r="H3686" s="356"/>
      <c r="I3686" s="356"/>
      <c r="J3686" s="357"/>
      <c r="K3686" s="357"/>
      <c r="L3686" s="357"/>
      <c r="M3686" s="357"/>
      <c r="N3686" s="358"/>
      <c r="O3686" s="358"/>
      <c r="P3686" s="358"/>
      <c r="Q3686" s="358"/>
      <c r="R3686" s="358"/>
      <c r="S3686" s="358"/>
      <c r="T3686" s="359"/>
      <c r="U3686" s="360"/>
      <c r="V3686" s="360"/>
      <c r="W3686" s="357"/>
      <c r="X3686" s="357"/>
      <c r="Y3686" s="446"/>
      <c r="Z3686" s="443"/>
      <c r="AA3686" s="446"/>
      <c r="AB3686" s="357"/>
      <c r="AC3686" s="357"/>
      <c r="AD3686" s="357"/>
      <c r="AE3686" s="357"/>
      <c r="AF3686" s="357"/>
      <c r="AG3686" s="446"/>
      <c r="AH3686" s="357"/>
      <c r="AI3686" s="357"/>
      <c r="AJ3686" s="357"/>
      <c r="AK3686" s="357"/>
      <c r="AL3686" s="357"/>
      <c r="AM3686" s="357"/>
    </row>
    <row r="3687" spans="5:39" x14ac:dyDescent="0.25">
      <c r="E3687" s="356"/>
      <c r="F3687" s="356"/>
      <c r="G3687" s="356"/>
      <c r="H3687" s="356"/>
      <c r="I3687" s="356"/>
      <c r="J3687" s="357"/>
      <c r="K3687" s="357"/>
      <c r="L3687" s="357"/>
      <c r="M3687" s="357"/>
      <c r="N3687" s="358"/>
      <c r="O3687" s="358"/>
      <c r="P3687" s="358"/>
      <c r="Q3687" s="358"/>
      <c r="R3687" s="358"/>
      <c r="S3687" s="358"/>
      <c r="T3687" s="359"/>
      <c r="U3687" s="360"/>
      <c r="V3687" s="360"/>
      <c r="W3687" s="357"/>
      <c r="X3687" s="357"/>
      <c r="Y3687" s="446"/>
      <c r="Z3687" s="443"/>
      <c r="AA3687" s="446"/>
      <c r="AB3687" s="357"/>
      <c r="AC3687" s="357"/>
      <c r="AD3687" s="357"/>
      <c r="AE3687" s="357"/>
      <c r="AF3687" s="357"/>
      <c r="AG3687" s="446"/>
      <c r="AH3687" s="357"/>
      <c r="AI3687" s="357"/>
      <c r="AJ3687" s="357"/>
      <c r="AK3687" s="357"/>
      <c r="AL3687" s="357"/>
      <c r="AM3687" s="357"/>
    </row>
    <row r="3688" spans="5:39" x14ac:dyDescent="0.25">
      <c r="E3688" s="356"/>
      <c r="F3688" s="356"/>
      <c r="G3688" s="356"/>
      <c r="H3688" s="356"/>
      <c r="I3688" s="356"/>
      <c r="J3688" s="357"/>
      <c r="K3688" s="357"/>
      <c r="L3688" s="357"/>
      <c r="M3688" s="357"/>
      <c r="N3688" s="358"/>
      <c r="O3688" s="358"/>
      <c r="P3688" s="358"/>
      <c r="Q3688" s="358"/>
      <c r="R3688" s="358"/>
      <c r="S3688" s="358"/>
      <c r="T3688" s="359"/>
      <c r="U3688" s="360"/>
      <c r="V3688" s="360"/>
      <c r="W3688" s="357"/>
      <c r="X3688" s="357"/>
      <c r="Y3688" s="446"/>
      <c r="Z3688" s="443"/>
      <c r="AA3688" s="446"/>
      <c r="AB3688" s="357"/>
      <c r="AC3688" s="357"/>
      <c r="AD3688" s="357"/>
      <c r="AE3688" s="357"/>
      <c r="AF3688" s="357"/>
      <c r="AG3688" s="446"/>
      <c r="AH3688" s="357"/>
      <c r="AI3688" s="357"/>
      <c r="AJ3688" s="357"/>
      <c r="AK3688" s="357"/>
      <c r="AL3688" s="357"/>
      <c r="AM3688" s="357"/>
    </row>
    <row r="3689" spans="5:39" x14ac:dyDescent="0.25">
      <c r="E3689" s="356"/>
      <c r="F3689" s="356"/>
      <c r="G3689" s="356"/>
      <c r="H3689" s="356"/>
      <c r="I3689" s="356"/>
      <c r="J3689" s="357"/>
      <c r="K3689" s="357"/>
      <c r="L3689" s="357"/>
      <c r="M3689" s="357"/>
      <c r="N3689" s="358"/>
      <c r="O3689" s="358"/>
      <c r="P3689" s="358"/>
      <c r="Q3689" s="358"/>
      <c r="R3689" s="358"/>
      <c r="S3689" s="358"/>
      <c r="T3689" s="359"/>
      <c r="U3689" s="360"/>
      <c r="V3689" s="360"/>
      <c r="W3689" s="357"/>
      <c r="X3689" s="357"/>
      <c r="Y3689" s="446"/>
      <c r="Z3689" s="443"/>
      <c r="AA3689" s="446"/>
      <c r="AB3689" s="357"/>
      <c r="AC3689" s="357"/>
      <c r="AD3689" s="357"/>
      <c r="AE3689" s="357"/>
      <c r="AF3689" s="357"/>
      <c r="AG3689" s="446"/>
      <c r="AH3689" s="357"/>
      <c r="AI3689" s="357"/>
      <c r="AJ3689" s="357"/>
      <c r="AK3689" s="357"/>
      <c r="AL3689" s="357"/>
      <c r="AM3689" s="357"/>
    </row>
    <row r="3690" spans="5:39" x14ac:dyDescent="0.25">
      <c r="E3690" s="356"/>
      <c r="F3690" s="356"/>
      <c r="G3690" s="356"/>
      <c r="H3690" s="356"/>
      <c r="I3690" s="356"/>
      <c r="J3690" s="357"/>
      <c r="K3690" s="357"/>
      <c r="L3690" s="357"/>
      <c r="M3690" s="357"/>
      <c r="N3690" s="358"/>
      <c r="O3690" s="358"/>
      <c r="P3690" s="358"/>
      <c r="Q3690" s="358"/>
      <c r="R3690" s="358"/>
      <c r="S3690" s="358"/>
      <c r="T3690" s="359"/>
      <c r="U3690" s="360"/>
      <c r="V3690" s="360"/>
      <c r="W3690" s="357"/>
      <c r="X3690" s="357"/>
      <c r="Y3690" s="446"/>
      <c r="Z3690" s="443"/>
      <c r="AA3690" s="446"/>
      <c r="AB3690" s="357"/>
      <c r="AC3690" s="357"/>
      <c r="AD3690" s="357"/>
      <c r="AE3690" s="357"/>
      <c r="AF3690" s="357"/>
      <c r="AG3690" s="446"/>
      <c r="AH3690" s="357"/>
      <c r="AI3690" s="357"/>
      <c r="AJ3690" s="357"/>
      <c r="AK3690" s="357"/>
      <c r="AL3690" s="357"/>
      <c r="AM3690" s="357"/>
    </row>
    <row r="3691" spans="5:39" x14ac:dyDescent="0.25">
      <c r="E3691" s="356"/>
      <c r="F3691" s="356"/>
      <c r="G3691" s="356"/>
      <c r="H3691" s="356"/>
      <c r="I3691" s="356"/>
      <c r="J3691" s="357"/>
      <c r="K3691" s="357"/>
      <c r="L3691" s="357"/>
      <c r="M3691" s="357"/>
      <c r="N3691" s="358"/>
      <c r="O3691" s="358"/>
      <c r="P3691" s="358"/>
      <c r="Q3691" s="358"/>
      <c r="R3691" s="358"/>
      <c r="S3691" s="358"/>
      <c r="T3691" s="359"/>
      <c r="U3691" s="360"/>
      <c r="V3691" s="360"/>
      <c r="W3691" s="357"/>
      <c r="X3691" s="357"/>
      <c r="Y3691" s="446"/>
      <c r="Z3691" s="443"/>
      <c r="AA3691" s="446"/>
      <c r="AB3691" s="357"/>
      <c r="AC3691" s="357"/>
      <c r="AD3691" s="357"/>
      <c r="AE3691" s="357"/>
      <c r="AF3691" s="357"/>
      <c r="AG3691" s="446"/>
      <c r="AH3691" s="357"/>
      <c r="AI3691" s="357"/>
      <c r="AJ3691" s="357"/>
      <c r="AK3691" s="357"/>
      <c r="AL3691" s="357"/>
      <c r="AM3691" s="357"/>
    </row>
    <row r="3692" spans="5:39" x14ac:dyDescent="0.25">
      <c r="E3692" s="356"/>
      <c r="F3692" s="356"/>
      <c r="G3692" s="356"/>
      <c r="H3692" s="356"/>
      <c r="I3692" s="356"/>
      <c r="J3692" s="357"/>
      <c r="K3692" s="357"/>
      <c r="L3692" s="357"/>
      <c r="M3692" s="357"/>
      <c r="N3692" s="358"/>
      <c r="O3692" s="358"/>
      <c r="P3692" s="358"/>
      <c r="Q3692" s="358"/>
      <c r="R3692" s="358"/>
      <c r="S3692" s="358"/>
      <c r="T3692" s="359"/>
      <c r="U3692" s="360"/>
      <c r="V3692" s="360"/>
      <c r="W3692" s="357"/>
      <c r="X3692" s="357"/>
      <c r="Y3692" s="446"/>
      <c r="Z3692" s="443"/>
      <c r="AA3692" s="446"/>
      <c r="AB3692" s="357"/>
      <c r="AC3692" s="357"/>
      <c r="AD3692" s="357"/>
      <c r="AE3692" s="357"/>
      <c r="AF3692" s="357"/>
      <c r="AG3692" s="446"/>
      <c r="AH3692" s="357"/>
      <c r="AI3692" s="357"/>
      <c r="AJ3692" s="357"/>
      <c r="AK3692" s="357"/>
      <c r="AL3692" s="357"/>
      <c r="AM3692" s="357"/>
    </row>
    <row r="3693" spans="5:39" x14ac:dyDescent="0.25">
      <c r="E3693" s="356"/>
      <c r="F3693" s="356"/>
      <c r="G3693" s="356"/>
      <c r="H3693" s="356"/>
      <c r="I3693" s="356"/>
      <c r="J3693" s="357"/>
      <c r="K3693" s="357"/>
      <c r="L3693" s="357"/>
      <c r="M3693" s="357"/>
      <c r="N3693" s="358"/>
      <c r="O3693" s="358"/>
      <c r="P3693" s="358"/>
      <c r="Q3693" s="358"/>
      <c r="R3693" s="358"/>
      <c r="S3693" s="358"/>
      <c r="T3693" s="359"/>
      <c r="U3693" s="360"/>
      <c r="V3693" s="360"/>
      <c r="W3693" s="357"/>
      <c r="X3693" s="357"/>
      <c r="Y3693" s="446"/>
      <c r="Z3693" s="443"/>
      <c r="AA3693" s="446"/>
      <c r="AB3693" s="357"/>
      <c r="AC3693" s="357"/>
      <c r="AD3693" s="357"/>
      <c r="AE3693" s="357"/>
      <c r="AF3693" s="357"/>
      <c r="AG3693" s="446"/>
      <c r="AH3693" s="357"/>
      <c r="AI3693" s="357"/>
      <c r="AJ3693" s="357"/>
      <c r="AK3693" s="357"/>
      <c r="AL3693" s="357"/>
      <c r="AM3693" s="357"/>
    </row>
    <row r="3694" spans="5:39" x14ac:dyDescent="0.25">
      <c r="E3694" s="356"/>
      <c r="F3694" s="356"/>
      <c r="G3694" s="356"/>
      <c r="H3694" s="356"/>
      <c r="I3694" s="356"/>
      <c r="J3694" s="357"/>
      <c r="K3694" s="357"/>
      <c r="L3694" s="357"/>
      <c r="M3694" s="357"/>
      <c r="N3694" s="358"/>
      <c r="O3694" s="358"/>
      <c r="P3694" s="358"/>
      <c r="Q3694" s="358"/>
      <c r="R3694" s="358"/>
      <c r="S3694" s="358"/>
      <c r="T3694" s="359"/>
      <c r="U3694" s="360"/>
      <c r="V3694" s="360"/>
      <c r="W3694" s="357"/>
      <c r="X3694" s="357"/>
      <c r="Y3694" s="446"/>
      <c r="Z3694" s="443"/>
      <c r="AA3694" s="446"/>
      <c r="AB3694" s="357"/>
      <c r="AC3694" s="357"/>
      <c r="AD3694" s="357"/>
      <c r="AE3694" s="357"/>
      <c r="AF3694" s="357"/>
      <c r="AG3694" s="446"/>
      <c r="AH3694" s="357"/>
      <c r="AI3694" s="357"/>
      <c r="AJ3694" s="357"/>
      <c r="AK3694" s="357"/>
      <c r="AL3694" s="357"/>
      <c r="AM3694" s="357"/>
    </row>
    <row r="3695" spans="5:39" x14ac:dyDescent="0.25">
      <c r="E3695" s="356"/>
      <c r="F3695" s="356"/>
      <c r="G3695" s="356"/>
      <c r="H3695" s="356"/>
      <c r="I3695" s="356"/>
      <c r="J3695" s="357"/>
      <c r="K3695" s="357"/>
      <c r="L3695" s="357"/>
      <c r="M3695" s="357"/>
      <c r="N3695" s="358"/>
      <c r="O3695" s="358"/>
      <c r="P3695" s="358"/>
      <c r="Q3695" s="358"/>
      <c r="R3695" s="358"/>
      <c r="S3695" s="358"/>
      <c r="T3695" s="359"/>
      <c r="U3695" s="360"/>
      <c r="V3695" s="360"/>
      <c r="W3695" s="357"/>
      <c r="X3695" s="357"/>
      <c r="Y3695" s="446"/>
      <c r="Z3695" s="443"/>
      <c r="AA3695" s="446"/>
      <c r="AB3695" s="357"/>
      <c r="AC3695" s="357"/>
      <c r="AD3695" s="357"/>
      <c r="AE3695" s="357"/>
      <c r="AF3695" s="357"/>
      <c r="AG3695" s="446"/>
      <c r="AH3695" s="357"/>
      <c r="AI3695" s="357"/>
      <c r="AJ3695" s="357"/>
      <c r="AK3695" s="357"/>
      <c r="AL3695" s="357"/>
      <c r="AM3695" s="357"/>
    </row>
    <row r="3696" spans="5:39" x14ac:dyDescent="0.25">
      <c r="E3696" s="356"/>
      <c r="F3696" s="356"/>
      <c r="G3696" s="356"/>
      <c r="H3696" s="356"/>
      <c r="I3696" s="356"/>
      <c r="J3696" s="357"/>
      <c r="K3696" s="357"/>
      <c r="L3696" s="357"/>
      <c r="M3696" s="357"/>
      <c r="N3696" s="358"/>
      <c r="O3696" s="358"/>
      <c r="P3696" s="358"/>
      <c r="Q3696" s="358"/>
      <c r="R3696" s="358"/>
      <c r="S3696" s="358"/>
      <c r="T3696" s="359"/>
      <c r="U3696" s="360"/>
      <c r="V3696" s="360"/>
      <c r="W3696" s="357"/>
      <c r="X3696" s="357"/>
      <c r="Y3696" s="446"/>
      <c r="Z3696" s="443"/>
      <c r="AA3696" s="446"/>
      <c r="AB3696" s="357"/>
      <c r="AC3696" s="357"/>
      <c r="AD3696" s="357"/>
      <c r="AE3696" s="357"/>
      <c r="AF3696" s="357"/>
      <c r="AG3696" s="446"/>
      <c r="AH3696" s="357"/>
      <c r="AI3696" s="357"/>
      <c r="AJ3696" s="357"/>
      <c r="AK3696" s="357"/>
      <c r="AL3696" s="357"/>
      <c r="AM3696" s="357"/>
    </row>
    <row r="3697" spans="5:39" x14ac:dyDescent="0.25">
      <c r="E3697" s="356"/>
      <c r="F3697" s="356"/>
      <c r="G3697" s="356"/>
      <c r="H3697" s="356"/>
      <c r="I3697" s="356"/>
      <c r="J3697" s="357"/>
      <c r="K3697" s="357"/>
      <c r="L3697" s="357"/>
      <c r="M3697" s="357"/>
      <c r="N3697" s="358"/>
      <c r="O3697" s="358"/>
      <c r="P3697" s="358"/>
      <c r="Q3697" s="358"/>
      <c r="R3697" s="358"/>
      <c r="S3697" s="358"/>
      <c r="T3697" s="359"/>
      <c r="U3697" s="360"/>
      <c r="V3697" s="360"/>
      <c r="W3697" s="357"/>
      <c r="X3697" s="357"/>
      <c r="Y3697" s="446"/>
      <c r="Z3697" s="443"/>
      <c r="AA3697" s="446"/>
      <c r="AB3697" s="357"/>
      <c r="AC3697" s="357"/>
      <c r="AD3697" s="357"/>
      <c r="AE3697" s="357"/>
      <c r="AF3697" s="357"/>
      <c r="AG3697" s="446"/>
      <c r="AH3697" s="357"/>
      <c r="AI3697" s="357"/>
      <c r="AJ3697" s="357"/>
      <c r="AK3697" s="357"/>
      <c r="AL3697" s="357"/>
      <c r="AM3697" s="357"/>
    </row>
    <row r="3698" spans="5:39" x14ac:dyDescent="0.25">
      <c r="E3698" s="356"/>
      <c r="F3698" s="356"/>
      <c r="G3698" s="356"/>
      <c r="H3698" s="356"/>
      <c r="I3698" s="356"/>
      <c r="J3698" s="357"/>
      <c r="K3698" s="357"/>
      <c r="L3698" s="357"/>
      <c r="M3698" s="357"/>
      <c r="N3698" s="358"/>
      <c r="O3698" s="358"/>
      <c r="P3698" s="358"/>
      <c r="Q3698" s="358"/>
      <c r="R3698" s="358"/>
      <c r="S3698" s="358"/>
      <c r="T3698" s="359"/>
      <c r="U3698" s="360"/>
      <c r="V3698" s="360"/>
      <c r="W3698" s="357"/>
      <c r="X3698" s="357"/>
      <c r="Y3698" s="446"/>
      <c r="Z3698" s="443"/>
      <c r="AA3698" s="446"/>
      <c r="AB3698" s="357"/>
      <c r="AC3698" s="357"/>
      <c r="AD3698" s="357"/>
      <c r="AE3698" s="357"/>
      <c r="AF3698" s="357"/>
      <c r="AG3698" s="446"/>
      <c r="AH3698" s="357"/>
      <c r="AI3698" s="357"/>
      <c r="AJ3698" s="357"/>
      <c r="AK3698" s="357"/>
      <c r="AL3698" s="357"/>
      <c r="AM3698" s="357"/>
    </row>
    <row r="3699" spans="5:39" x14ac:dyDescent="0.25">
      <c r="E3699" s="356"/>
      <c r="F3699" s="356"/>
      <c r="G3699" s="356"/>
      <c r="H3699" s="356"/>
      <c r="I3699" s="356"/>
      <c r="J3699" s="357"/>
      <c r="K3699" s="357"/>
      <c r="L3699" s="357"/>
      <c r="M3699" s="357"/>
      <c r="N3699" s="358"/>
      <c r="O3699" s="358"/>
      <c r="P3699" s="358"/>
      <c r="Q3699" s="358"/>
      <c r="R3699" s="358"/>
      <c r="S3699" s="358"/>
      <c r="T3699" s="359"/>
      <c r="U3699" s="360"/>
      <c r="V3699" s="360"/>
      <c r="W3699" s="357"/>
      <c r="X3699" s="357"/>
      <c r="Y3699" s="446"/>
      <c r="Z3699" s="443"/>
      <c r="AA3699" s="446"/>
      <c r="AB3699" s="357"/>
      <c r="AC3699" s="357"/>
      <c r="AD3699" s="357"/>
      <c r="AE3699" s="357"/>
      <c r="AF3699" s="357"/>
      <c r="AG3699" s="446"/>
      <c r="AH3699" s="357"/>
      <c r="AI3699" s="357"/>
      <c r="AJ3699" s="357"/>
      <c r="AK3699" s="357"/>
      <c r="AL3699" s="357"/>
      <c r="AM3699" s="357"/>
    </row>
    <row r="3700" spans="5:39" x14ac:dyDescent="0.25">
      <c r="E3700" s="356"/>
      <c r="F3700" s="356"/>
      <c r="G3700" s="356"/>
      <c r="H3700" s="356"/>
      <c r="I3700" s="356"/>
      <c r="J3700" s="357"/>
      <c r="K3700" s="357"/>
      <c r="L3700" s="357"/>
      <c r="M3700" s="357"/>
      <c r="N3700" s="358"/>
      <c r="O3700" s="358"/>
      <c r="P3700" s="358"/>
      <c r="Q3700" s="358"/>
      <c r="R3700" s="358"/>
      <c r="S3700" s="358"/>
      <c r="T3700" s="359"/>
      <c r="U3700" s="360"/>
      <c r="V3700" s="360"/>
      <c r="W3700" s="357"/>
      <c r="X3700" s="357"/>
      <c r="Y3700" s="446"/>
      <c r="Z3700" s="443"/>
      <c r="AA3700" s="446"/>
      <c r="AB3700" s="357"/>
      <c r="AC3700" s="357"/>
      <c r="AD3700" s="357"/>
      <c r="AE3700" s="357"/>
      <c r="AF3700" s="357"/>
      <c r="AG3700" s="446"/>
      <c r="AH3700" s="357"/>
      <c r="AI3700" s="357"/>
      <c r="AJ3700" s="357"/>
      <c r="AK3700" s="357"/>
      <c r="AL3700" s="357"/>
      <c r="AM3700" s="357"/>
    </row>
    <row r="3701" spans="5:39" x14ac:dyDescent="0.25">
      <c r="E3701" s="356"/>
      <c r="F3701" s="356"/>
      <c r="G3701" s="356"/>
      <c r="H3701" s="356"/>
      <c r="I3701" s="356"/>
      <c r="J3701" s="357"/>
      <c r="K3701" s="357"/>
      <c r="L3701" s="357"/>
      <c r="M3701" s="357"/>
      <c r="N3701" s="358"/>
      <c r="O3701" s="358"/>
      <c r="P3701" s="358"/>
      <c r="Q3701" s="358"/>
      <c r="R3701" s="358"/>
      <c r="S3701" s="358"/>
      <c r="T3701" s="359"/>
      <c r="U3701" s="360"/>
      <c r="V3701" s="360"/>
      <c r="W3701" s="357"/>
      <c r="X3701" s="357"/>
      <c r="Y3701" s="446"/>
      <c r="Z3701" s="443"/>
      <c r="AA3701" s="446"/>
      <c r="AB3701" s="357"/>
      <c r="AC3701" s="357"/>
      <c r="AD3701" s="357"/>
      <c r="AE3701" s="357"/>
      <c r="AF3701" s="357"/>
      <c r="AG3701" s="446"/>
      <c r="AH3701" s="357"/>
      <c r="AI3701" s="357"/>
      <c r="AJ3701" s="357"/>
      <c r="AK3701" s="357"/>
      <c r="AL3701" s="357"/>
      <c r="AM3701" s="357"/>
    </row>
    <row r="3702" spans="5:39" x14ac:dyDescent="0.25">
      <c r="E3702" s="356"/>
      <c r="F3702" s="356"/>
      <c r="G3702" s="356"/>
      <c r="H3702" s="356"/>
      <c r="I3702" s="356"/>
      <c r="J3702" s="357"/>
      <c r="K3702" s="357"/>
      <c r="L3702" s="357"/>
      <c r="M3702" s="357"/>
      <c r="N3702" s="358"/>
      <c r="O3702" s="358"/>
      <c r="P3702" s="358"/>
      <c r="Q3702" s="358"/>
      <c r="R3702" s="358"/>
      <c r="S3702" s="358"/>
      <c r="T3702" s="359"/>
      <c r="U3702" s="360"/>
      <c r="V3702" s="360"/>
      <c r="W3702" s="357"/>
      <c r="X3702" s="357"/>
      <c r="Y3702" s="446"/>
      <c r="Z3702" s="443"/>
      <c r="AA3702" s="446"/>
      <c r="AB3702" s="357"/>
      <c r="AC3702" s="357"/>
      <c r="AD3702" s="357"/>
      <c r="AE3702" s="357"/>
      <c r="AF3702" s="357"/>
      <c r="AG3702" s="446"/>
      <c r="AH3702" s="357"/>
      <c r="AI3702" s="357"/>
      <c r="AJ3702" s="357"/>
      <c r="AK3702" s="357"/>
      <c r="AL3702" s="357"/>
      <c r="AM3702" s="357"/>
    </row>
    <row r="3703" spans="5:39" x14ac:dyDescent="0.25">
      <c r="E3703" s="356"/>
      <c r="F3703" s="356"/>
      <c r="G3703" s="356"/>
      <c r="H3703" s="356"/>
      <c r="I3703" s="356"/>
      <c r="J3703" s="357"/>
      <c r="K3703" s="357"/>
      <c r="L3703" s="357"/>
      <c r="M3703" s="357"/>
      <c r="N3703" s="358"/>
      <c r="O3703" s="358"/>
      <c r="P3703" s="358"/>
      <c r="Q3703" s="358"/>
      <c r="R3703" s="358"/>
      <c r="S3703" s="358"/>
      <c r="T3703" s="359"/>
      <c r="U3703" s="360"/>
      <c r="V3703" s="360"/>
      <c r="W3703" s="357"/>
      <c r="X3703" s="357"/>
      <c r="Y3703" s="446"/>
      <c r="Z3703" s="443"/>
      <c r="AA3703" s="446"/>
      <c r="AB3703" s="357"/>
      <c r="AC3703" s="357"/>
      <c r="AD3703" s="357"/>
      <c r="AE3703" s="357"/>
      <c r="AF3703" s="357"/>
      <c r="AG3703" s="446"/>
      <c r="AH3703" s="357"/>
      <c r="AI3703" s="357"/>
      <c r="AJ3703" s="357"/>
      <c r="AK3703" s="357"/>
      <c r="AL3703" s="357"/>
      <c r="AM3703" s="357"/>
    </row>
    <row r="3704" spans="5:39" x14ac:dyDescent="0.25">
      <c r="E3704" s="356"/>
      <c r="F3704" s="356"/>
      <c r="G3704" s="356"/>
      <c r="H3704" s="356"/>
      <c r="I3704" s="356"/>
      <c r="J3704" s="357"/>
      <c r="K3704" s="357"/>
      <c r="L3704" s="357"/>
      <c r="M3704" s="357"/>
      <c r="N3704" s="358"/>
      <c r="O3704" s="358"/>
      <c r="P3704" s="358"/>
      <c r="Q3704" s="358"/>
      <c r="R3704" s="358"/>
      <c r="S3704" s="358"/>
      <c r="T3704" s="359"/>
      <c r="U3704" s="360"/>
      <c r="V3704" s="360"/>
      <c r="W3704" s="357"/>
      <c r="X3704" s="357"/>
      <c r="Y3704" s="446"/>
      <c r="Z3704" s="443"/>
      <c r="AA3704" s="446"/>
      <c r="AB3704" s="357"/>
      <c r="AC3704" s="357"/>
      <c r="AD3704" s="357"/>
      <c r="AE3704" s="357"/>
      <c r="AF3704" s="357"/>
      <c r="AG3704" s="446"/>
      <c r="AH3704" s="357"/>
      <c r="AI3704" s="357"/>
      <c r="AJ3704" s="357"/>
      <c r="AK3704" s="357"/>
      <c r="AL3704" s="357"/>
      <c r="AM3704" s="357"/>
    </row>
    <row r="3705" spans="5:39" x14ac:dyDescent="0.25">
      <c r="E3705" s="356"/>
      <c r="F3705" s="356"/>
      <c r="G3705" s="356"/>
      <c r="H3705" s="356"/>
      <c r="I3705" s="356"/>
      <c r="J3705" s="357"/>
      <c r="K3705" s="357"/>
      <c r="L3705" s="357"/>
      <c r="M3705" s="357"/>
      <c r="N3705" s="358"/>
      <c r="O3705" s="358"/>
      <c r="P3705" s="358"/>
      <c r="Q3705" s="358"/>
      <c r="R3705" s="358"/>
      <c r="S3705" s="358"/>
      <c r="T3705" s="359"/>
      <c r="U3705" s="360"/>
      <c r="V3705" s="360"/>
      <c r="W3705" s="357"/>
      <c r="X3705" s="357"/>
      <c r="Y3705" s="446"/>
      <c r="Z3705" s="443"/>
      <c r="AA3705" s="446"/>
      <c r="AB3705" s="357"/>
      <c r="AC3705" s="357"/>
      <c r="AD3705" s="357"/>
      <c r="AE3705" s="357"/>
      <c r="AF3705" s="357"/>
      <c r="AG3705" s="446"/>
      <c r="AH3705" s="357"/>
      <c r="AI3705" s="357"/>
      <c r="AJ3705" s="357"/>
      <c r="AK3705" s="357"/>
      <c r="AL3705" s="357"/>
      <c r="AM3705" s="357"/>
    </row>
    <row r="3706" spans="5:39" x14ac:dyDescent="0.25">
      <c r="E3706" s="356"/>
      <c r="F3706" s="356"/>
      <c r="G3706" s="356"/>
      <c r="H3706" s="356"/>
      <c r="I3706" s="356"/>
      <c r="J3706" s="357"/>
      <c r="K3706" s="357"/>
      <c r="L3706" s="357"/>
      <c r="M3706" s="357"/>
      <c r="N3706" s="358"/>
      <c r="O3706" s="358"/>
      <c r="P3706" s="358"/>
      <c r="Q3706" s="358"/>
      <c r="R3706" s="358"/>
      <c r="S3706" s="358"/>
      <c r="T3706" s="359"/>
      <c r="U3706" s="360"/>
      <c r="V3706" s="360"/>
      <c r="W3706" s="357"/>
      <c r="X3706" s="357"/>
      <c r="Y3706" s="446"/>
      <c r="Z3706" s="443"/>
      <c r="AA3706" s="446"/>
      <c r="AB3706" s="357"/>
      <c r="AC3706" s="357"/>
      <c r="AD3706" s="357"/>
      <c r="AE3706" s="357"/>
      <c r="AF3706" s="357"/>
      <c r="AG3706" s="446"/>
      <c r="AH3706" s="357"/>
      <c r="AI3706" s="357"/>
      <c r="AJ3706" s="357"/>
      <c r="AK3706" s="357"/>
      <c r="AL3706" s="357"/>
      <c r="AM3706" s="357"/>
    </row>
    <row r="3707" spans="5:39" x14ac:dyDescent="0.25">
      <c r="E3707" s="356"/>
      <c r="F3707" s="356"/>
      <c r="G3707" s="356"/>
      <c r="H3707" s="356"/>
      <c r="I3707" s="356"/>
      <c r="J3707" s="357"/>
      <c r="K3707" s="357"/>
      <c r="L3707" s="357"/>
      <c r="M3707" s="357"/>
      <c r="N3707" s="358"/>
      <c r="O3707" s="358"/>
      <c r="P3707" s="358"/>
      <c r="Q3707" s="358"/>
      <c r="R3707" s="358"/>
      <c r="S3707" s="358"/>
      <c r="T3707" s="359"/>
      <c r="U3707" s="360"/>
      <c r="V3707" s="360"/>
      <c r="W3707" s="357"/>
      <c r="X3707" s="357"/>
      <c r="Y3707" s="446"/>
      <c r="Z3707" s="443"/>
      <c r="AA3707" s="446"/>
      <c r="AB3707" s="357"/>
      <c r="AC3707" s="357"/>
      <c r="AD3707" s="357"/>
      <c r="AE3707" s="357"/>
      <c r="AF3707" s="357"/>
      <c r="AG3707" s="446"/>
      <c r="AH3707" s="357"/>
      <c r="AI3707" s="357"/>
      <c r="AJ3707" s="357"/>
      <c r="AK3707" s="357"/>
      <c r="AL3707" s="357"/>
      <c r="AM3707" s="357"/>
    </row>
    <row r="3708" spans="5:39" x14ac:dyDescent="0.25">
      <c r="E3708" s="356"/>
      <c r="F3708" s="356"/>
      <c r="G3708" s="356"/>
      <c r="H3708" s="356"/>
      <c r="I3708" s="356"/>
      <c r="J3708" s="357"/>
      <c r="K3708" s="357"/>
      <c r="L3708" s="357"/>
      <c r="M3708" s="357"/>
      <c r="N3708" s="358"/>
      <c r="O3708" s="358"/>
      <c r="P3708" s="358"/>
      <c r="Q3708" s="358"/>
      <c r="R3708" s="358"/>
      <c r="S3708" s="358"/>
      <c r="T3708" s="359"/>
      <c r="U3708" s="360"/>
      <c r="V3708" s="360"/>
      <c r="W3708" s="357"/>
      <c r="X3708" s="357"/>
      <c r="Y3708" s="446"/>
      <c r="Z3708" s="443"/>
      <c r="AA3708" s="446"/>
      <c r="AB3708" s="357"/>
      <c r="AC3708" s="357"/>
      <c r="AD3708" s="357"/>
      <c r="AE3708" s="357"/>
      <c r="AF3708" s="357"/>
      <c r="AG3708" s="446"/>
      <c r="AH3708" s="357"/>
      <c r="AI3708" s="357"/>
      <c r="AJ3708" s="357"/>
      <c r="AK3708" s="357"/>
      <c r="AL3708" s="357"/>
      <c r="AM3708" s="357"/>
    </row>
    <row r="3709" spans="5:39" x14ac:dyDescent="0.25">
      <c r="E3709" s="356"/>
      <c r="F3709" s="356"/>
      <c r="G3709" s="356"/>
      <c r="H3709" s="356"/>
      <c r="I3709" s="356"/>
      <c r="J3709" s="357"/>
      <c r="K3709" s="357"/>
      <c r="L3709" s="357"/>
      <c r="M3709" s="357"/>
      <c r="N3709" s="358"/>
      <c r="O3709" s="358"/>
      <c r="P3709" s="358"/>
      <c r="Q3709" s="358"/>
      <c r="R3709" s="358"/>
      <c r="S3709" s="358"/>
      <c r="T3709" s="359"/>
      <c r="U3709" s="360"/>
      <c r="V3709" s="360"/>
      <c r="W3709" s="357"/>
      <c r="X3709" s="357"/>
      <c r="Y3709" s="446"/>
      <c r="Z3709" s="443"/>
      <c r="AA3709" s="446"/>
      <c r="AB3709" s="357"/>
      <c r="AC3709" s="357"/>
      <c r="AD3709" s="357"/>
      <c r="AE3709" s="357"/>
      <c r="AF3709" s="357"/>
      <c r="AG3709" s="446"/>
      <c r="AH3709" s="357"/>
      <c r="AI3709" s="357"/>
      <c r="AJ3709" s="357"/>
      <c r="AK3709" s="357"/>
      <c r="AL3709" s="357"/>
      <c r="AM3709" s="357"/>
    </row>
    <row r="3710" spans="5:39" x14ac:dyDescent="0.25">
      <c r="E3710" s="356"/>
      <c r="F3710" s="356"/>
      <c r="G3710" s="356"/>
      <c r="H3710" s="356"/>
      <c r="I3710" s="356"/>
      <c r="J3710" s="357"/>
      <c r="K3710" s="357"/>
      <c r="L3710" s="357"/>
      <c r="M3710" s="357"/>
      <c r="N3710" s="358"/>
      <c r="O3710" s="358"/>
      <c r="P3710" s="358"/>
      <c r="Q3710" s="358"/>
      <c r="R3710" s="358"/>
      <c r="S3710" s="358"/>
      <c r="T3710" s="359"/>
      <c r="U3710" s="360"/>
      <c r="V3710" s="360"/>
      <c r="W3710" s="357"/>
      <c r="X3710" s="357"/>
      <c r="Y3710" s="446"/>
      <c r="Z3710" s="443"/>
      <c r="AA3710" s="446"/>
      <c r="AB3710" s="357"/>
      <c r="AC3710" s="357"/>
      <c r="AD3710" s="357"/>
      <c r="AE3710" s="357"/>
      <c r="AF3710" s="357"/>
      <c r="AG3710" s="446"/>
      <c r="AH3710" s="357"/>
      <c r="AI3710" s="357"/>
      <c r="AJ3710" s="357"/>
      <c r="AK3710" s="357"/>
      <c r="AL3710" s="357"/>
      <c r="AM3710" s="357"/>
    </row>
    <row r="3711" spans="5:39" x14ac:dyDescent="0.25">
      <c r="E3711" s="356"/>
      <c r="F3711" s="356"/>
      <c r="G3711" s="356"/>
      <c r="H3711" s="356"/>
      <c r="I3711" s="356"/>
      <c r="J3711" s="357"/>
      <c r="K3711" s="357"/>
      <c r="L3711" s="357"/>
      <c r="M3711" s="357"/>
      <c r="N3711" s="358"/>
      <c r="O3711" s="358"/>
      <c r="P3711" s="358"/>
      <c r="Q3711" s="358"/>
      <c r="R3711" s="358"/>
      <c r="S3711" s="358"/>
      <c r="T3711" s="359"/>
      <c r="U3711" s="360"/>
      <c r="V3711" s="360"/>
      <c r="W3711" s="357"/>
      <c r="X3711" s="357"/>
      <c r="Y3711" s="446"/>
      <c r="Z3711" s="443"/>
      <c r="AA3711" s="446"/>
      <c r="AB3711" s="357"/>
      <c r="AC3711" s="357"/>
      <c r="AD3711" s="357"/>
      <c r="AE3711" s="357"/>
      <c r="AF3711" s="357"/>
      <c r="AG3711" s="446"/>
      <c r="AH3711" s="357"/>
      <c r="AI3711" s="357"/>
      <c r="AJ3711" s="357"/>
      <c r="AK3711" s="357"/>
      <c r="AL3711" s="357"/>
      <c r="AM3711" s="357"/>
    </row>
    <row r="3712" spans="5:39" x14ac:dyDescent="0.25">
      <c r="E3712" s="356"/>
      <c r="F3712" s="356"/>
      <c r="G3712" s="356"/>
      <c r="H3712" s="356"/>
      <c r="I3712" s="356"/>
      <c r="J3712" s="357"/>
      <c r="K3712" s="357"/>
      <c r="L3712" s="357"/>
      <c r="M3712" s="357"/>
      <c r="N3712" s="358"/>
      <c r="O3712" s="358"/>
      <c r="P3712" s="358"/>
      <c r="Q3712" s="358"/>
      <c r="R3712" s="358"/>
      <c r="S3712" s="358"/>
      <c r="T3712" s="359"/>
      <c r="U3712" s="360"/>
      <c r="V3712" s="360"/>
      <c r="W3712" s="357"/>
      <c r="X3712" s="357"/>
      <c r="Y3712" s="446"/>
      <c r="Z3712" s="443"/>
      <c r="AA3712" s="446"/>
      <c r="AB3712" s="357"/>
      <c r="AC3712" s="357"/>
      <c r="AD3712" s="357"/>
      <c r="AE3712" s="357"/>
      <c r="AF3712" s="357"/>
      <c r="AG3712" s="446"/>
      <c r="AH3712" s="357"/>
      <c r="AI3712" s="357"/>
      <c r="AJ3712" s="357"/>
      <c r="AK3712" s="357"/>
      <c r="AL3712" s="357"/>
      <c r="AM3712" s="357"/>
    </row>
    <row r="3713" spans="5:39" x14ac:dyDescent="0.25">
      <c r="E3713" s="356"/>
      <c r="F3713" s="356"/>
      <c r="G3713" s="356"/>
      <c r="H3713" s="356"/>
      <c r="I3713" s="356"/>
      <c r="J3713" s="357"/>
      <c r="K3713" s="357"/>
      <c r="L3713" s="357"/>
      <c r="M3713" s="357"/>
      <c r="N3713" s="358"/>
      <c r="O3713" s="358"/>
      <c r="P3713" s="358"/>
      <c r="Q3713" s="358"/>
      <c r="R3713" s="358"/>
      <c r="S3713" s="358"/>
      <c r="T3713" s="359"/>
      <c r="U3713" s="360"/>
      <c r="V3713" s="360"/>
      <c r="W3713" s="357"/>
      <c r="X3713" s="357"/>
      <c r="Y3713" s="446"/>
      <c r="Z3713" s="443"/>
      <c r="AA3713" s="446"/>
      <c r="AB3713" s="357"/>
      <c r="AC3713" s="357"/>
      <c r="AD3713" s="357"/>
      <c r="AE3713" s="357"/>
      <c r="AF3713" s="357"/>
      <c r="AG3713" s="446"/>
      <c r="AH3713" s="357"/>
      <c r="AI3713" s="357"/>
      <c r="AJ3713" s="357"/>
      <c r="AK3713" s="357"/>
      <c r="AL3713" s="357"/>
      <c r="AM3713" s="357"/>
    </row>
    <row r="3714" spans="5:39" x14ac:dyDescent="0.25">
      <c r="E3714" s="356"/>
      <c r="F3714" s="356"/>
      <c r="G3714" s="356"/>
      <c r="H3714" s="356"/>
      <c r="I3714" s="356"/>
      <c r="J3714" s="357"/>
      <c r="K3714" s="357"/>
      <c r="L3714" s="357"/>
      <c r="M3714" s="357"/>
      <c r="N3714" s="358"/>
      <c r="O3714" s="358"/>
      <c r="P3714" s="358"/>
      <c r="Q3714" s="358"/>
      <c r="R3714" s="358"/>
      <c r="S3714" s="358"/>
      <c r="T3714" s="359"/>
      <c r="U3714" s="360"/>
      <c r="V3714" s="360"/>
      <c r="W3714" s="357"/>
      <c r="X3714" s="357"/>
      <c r="Y3714" s="446"/>
      <c r="Z3714" s="443"/>
      <c r="AA3714" s="446"/>
      <c r="AB3714" s="357"/>
      <c r="AC3714" s="357"/>
      <c r="AD3714" s="357"/>
      <c r="AE3714" s="357"/>
      <c r="AF3714" s="357"/>
      <c r="AG3714" s="446"/>
      <c r="AH3714" s="357"/>
      <c r="AI3714" s="357"/>
      <c r="AJ3714" s="357"/>
      <c r="AK3714" s="357"/>
      <c r="AL3714" s="357"/>
      <c r="AM3714" s="357"/>
    </row>
    <row r="3715" spans="5:39" x14ac:dyDescent="0.25">
      <c r="E3715" s="356"/>
      <c r="F3715" s="356"/>
      <c r="G3715" s="356"/>
      <c r="H3715" s="356"/>
      <c r="I3715" s="356"/>
      <c r="J3715" s="357"/>
      <c r="K3715" s="357"/>
      <c r="L3715" s="357"/>
      <c r="M3715" s="357"/>
      <c r="N3715" s="358"/>
      <c r="O3715" s="358"/>
      <c r="P3715" s="358"/>
      <c r="Q3715" s="358"/>
      <c r="R3715" s="358"/>
      <c r="S3715" s="358"/>
      <c r="T3715" s="359"/>
      <c r="U3715" s="360"/>
      <c r="V3715" s="360"/>
      <c r="W3715" s="357"/>
      <c r="X3715" s="357"/>
      <c r="Y3715" s="446"/>
      <c r="Z3715" s="443"/>
      <c r="AA3715" s="446"/>
      <c r="AB3715" s="357"/>
      <c r="AC3715" s="357"/>
      <c r="AD3715" s="357"/>
      <c r="AE3715" s="357"/>
      <c r="AF3715" s="357"/>
      <c r="AG3715" s="446"/>
      <c r="AH3715" s="357"/>
      <c r="AI3715" s="357"/>
      <c r="AJ3715" s="357"/>
      <c r="AK3715" s="357"/>
      <c r="AL3715" s="357"/>
      <c r="AM3715" s="357"/>
    </row>
    <row r="3716" spans="5:39" x14ac:dyDescent="0.25">
      <c r="E3716" s="356"/>
      <c r="F3716" s="356"/>
      <c r="G3716" s="356"/>
      <c r="H3716" s="356"/>
      <c r="I3716" s="356"/>
      <c r="J3716" s="357"/>
      <c r="K3716" s="357"/>
      <c r="L3716" s="357"/>
      <c r="M3716" s="357"/>
      <c r="N3716" s="358"/>
      <c r="O3716" s="358"/>
      <c r="P3716" s="358"/>
      <c r="Q3716" s="358"/>
      <c r="R3716" s="358"/>
      <c r="S3716" s="358"/>
      <c r="T3716" s="359"/>
      <c r="U3716" s="360"/>
      <c r="V3716" s="360"/>
      <c r="W3716" s="357"/>
      <c r="X3716" s="357"/>
      <c r="Y3716" s="446"/>
      <c r="Z3716" s="443"/>
      <c r="AA3716" s="446"/>
      <c r="AB3716" s="357"/>
      <c r="AC3716" s="357"/>
      <c r="AD3716" s="357"/>
      <c r="AE3716" s="357"/>
      <c r="AF3716" s="357"/>
      <c r="AG3716" s="446"/>
      <c r="AH3716" s="357"/>
      <c r="AI3716" s="357"/>
      <c r="AJ3716" s="357"/>
      <c r="AK3716" s="357"/>
      <c r="AL3716" s="357"/>
      <c r="AM3716" s="357"/>
    </row>
    <row r="3717" spans="5:39" x14ac:dyDescent="0.25">
      <c r="E3717" s="356"/>
      <c r="F3717" s="356"/>
      <c r="G3717" s="356"/>
      <c r="H3717" s="356"/>
      <c r="I3717" s="356"/>
      <c r="J3717" s="357"/>
      <c r="K3717" s="357"/>
      <c r="L3717" s="357"/>
      <c r="M3717" s="357"/>
      <c r="N3717" s="358"/>
      <c r="O3717" s="358"/>
      <c r="P3717" s="358"/>
      <c r="Q3717" s="358"/>
      <c r="R3717" s="358"/>
      <c r="S3717" s="358"/>
      <c r="T3717" s="359"/>
      <c r="U3717" s="360"/>
      <c r="V3717" s="360"/>
      <c r="W3717" s="357"/>
      <c r="X3717" s="357"/>
      <c r="Y3717" s="446"/>
      <c r="Z3717" s="443"/>
      <c r="AA3717" s="446"/>
      <c r="AB3717" s="357"/>
      <c r="AC3717" s="357"/>
      <c r="AD3717" s="357"/>
      <c r="AE3717" s="357"/>
      <c r="AF3717" s="357"/>
      <c r="AG3717" s="446"/>
      <c r="AH3717" s="357"/>
      <c r="AI3717" s="357"/>
      <c r="AJ3717" s="357"/>
      <c r="AK3717" s="357"/>
      <c r="AL3717" s="357"/>
      <c r="AM3717" s="357"/>
    </row>
    <row r="3718" spans="5:39" x14ac:dyDescent="0.25">
      <c r="E3718" s="356"/>
      <c r="F3718" s="356"/>
      <c r="G3718" s="356"/>
      <c r="H3718" s="356"/>
      <c r="I3718" s="356"/>
      <c r="J3718" s="357"/>
      <c r="K3718" s="357"/>
      <c r="L3718" s="357"/>
      <c r="M3718" s="357"/>
      <c r="N3718" s="358"/>
      <c r="O3718" s="358"/>
      <c r="P3718" s="358"/>
      <c r="Q3718" s="358"/>
      <c r="R3718" s="358"/>
      <c r="S3718" s="358"/>
      <c r="T3718" s="359"/>
      <c r="U3718" s="360"/>
      <c r="V3718" s="360"/>
      <c r="W3718" s="357"/>
      <c r="X3718" s="357"/>
      <c r="Y3718" s="446"/>
      <c r="Z3718" s="443"/>
      <c r="AA3718" s="446"/>
      <c r="AB3718" s="357"/>
      <c r="AC3718" s="357"/>
      <c r="AD3718" s="357"/>
      <c r="AE3718" s="357"/>
      <c r="AF3718" s="357"/>
      <c r="AG3718" s="446"/>
      <c r="AH3718" s="357"/>
      <c r="AI3718" s="357"/>
      <c r="AJ3718" s="357"/>
      <c r="AK3718" s="357"/>
      <c r="AL3718" s="357"/>
      <c r="AM3718" s="357"/>
    </row>
    <row r="3719" spans="5:39" x14ac:dyDescent="0.25">
      <c r="E3719" s="356"/>
      <c r="F3719" s="356"/>
      <c r="G3719" s="356"/>
      <c r="H3719" s="356"/>
      <c r="I3719" s="356"/>
      <c r="J3719" s="357"/>
      <c r="K3719" s="357"/>
      <c r="L3719" s="357"/>
      <c r="M3719" s="357"/>
      <c r="N3719" s="358"/>
      <c r="O3719" s="358"/>
      <c r="P3719" s="358"/>
      <c r="Q3719" s="358"/>
      <c r="R3719" s="358"/>
      <c r="S3719" s="358"/>
      <c r="T3719" s="359"/>
      <c r="U3719" s="360"/>
      <c r="V3719" s="360"/>
      <c r="W3719" s="357"/>
      <c r="X3719" s="357"/>
      <c r="Y3719" s="446"/>
      <c r="Z3719" s="443"/>
      <c r="AA3719" s="446"/>
      <c r="AB3719" s="357"/>
      <c r="AC3719" s="357"/>
      <c r="AD3719" s="357"/>
      <c r="AE3719" s="357"/>
      <c r="AF3719" s="357"/>
      <c r="AG3719" s="446"/>
      <c r="AH3719" s="357"/>
      <c r="AI3719" s="357"/>
      <c r="AJ3719" s="357"/>
      <c r="AK3719" s="357"/>
      <c r="AL3719" s="357"/>
      <c r="AM3719" s="357"/>
    </row>
    <row r="3720" spans="5:39" x14ac:dyDescent="0.25">
      <c r="E3720" s="356"/>
      <c r="F3720" s="356"/>
      <c r="G3720" s="356"/>
      <c r="H3720" s="356"/>
      <c r="I3720" s="356"/>
      <c r="J3720" s="357"/>
      <c r="K3720" s="357"/>
      <c r="L3720" s="357"/>
      <c r="M3720" s="357"/>
      <c r="N3720" s="358"/>
      <c r="O3720" s="358"/>
      <c r="P3720" s="358"/>
      <c r="Q3720" s="358"/>
      <c r="R3720" s="358"/>
      <c r="S3720" s="358"/>
      <c r="T3720" s="359"/>
      <c r="U3720" s="360"/>
      <c r="V3720" s="360"/>
      <c r="W3720" s="357"/>
      <c r="X3720" s="357"/>
      <c r="Y3720" s="446"/>
      <c r="Z3720" s="443"/>
      <c r="AA3720" s="446"/>
      <c r="AB3720" s="357"/>
      <c r="AC3720" s="357"/>
      <c r="AD3720" s="357"/>
      <c r="AE3720" s="357"/>
      <c r="AF3720" s="357"/>
      <c r="AG3720" s="446"/>
      <c r="AH3720" s="357"/>
      <c r="AI3720" s="357"/>
      <c r="AJ3720" s="357"/>
      <c r="AK3720" s="357"/>
      <c r="AL3720" s="357"/>
      <c r="AM3720" s="357"/>
    </row>
    <row r="3721" spans="5:39" x14ac:dyDescent="0.25">
      <c r="E3721" s="356"/>
      <c r="F3721" s="356"/>
      <c r="G3721" s="356"/>
      <c r="H3721" s="356"/>
      <c r="I3721" s="356"/>
      <c r="J3721" s="357"/>
      <c r="K3721" s="357"/>
      <c r="L3721" s="357"/>
      <c r="M3721" s="357"/>
      <c r="N3721" s="358"/>
      <c r="O3721" s="358"/>
      <c r="P3721" s="358"/>
      <c r="Q3721" s="358"/>
      <c r="R3721" s="358"/>
      <c r="S3721" s="358"/>
      <c r="T3721" s="359"/>
      <c r="U3721" s="360"/>
      <c r="V3721" s="360"/>
      <c r="W3721" s="357"/>
      <c r="X3721" s="357"/>
      <c r="Y3721" s="446"/>
      <c r="Z3721" s="443"/>
      <c r="AA3721" s="446"/>
      <c r="AB3721" s="357"/>
      <c r="AC3721" s="357"/>
      <c r="AD3721" s="357"/>
      <c r="AE3721" s="357"/>
      <c r="AF3721" s="357"/>
      <c r="AG3721" s="446"/>
      <c r="AH3721" s="357"/>
      <c r="AI3721" s="357"/>
      <c r="AJ3721" s="357"/>
      <c r="AK3721" s="357"/>
      <c r="AL3721" s="357"/>
      <c r="AM3721" s="357"/>
    </row>
    <row r="3722" spans="5:39" x14ac:dyDescent="0.25">
      <c r="E3722" s="356"/>
      <c r="F3722" s="356"/>
      <c r="G3722" s="356"/>
      <c r="H3722" s="356"/>
      <c r="I3722" s="356"/>
      <c r="J3722" s="357"/>
      <c r="K3722" s="357"/>
      <c r="L3722" s="357"/>
      <c r="M3722" s="357"/>
      <c r="N3722" s="358"/>
      <c r="O3722" s="358"/>
      <c r="P3722" s="358"/>
      <c r="Q3722" s="358"/>
      <c r="R3722" s="358"/>
      <c r="S3722" s="358"/>
      <c r="T3722" s="359"/>
      <c r="U3722" s="360"/>
      <c r="V3722" s="360"/>
      <c r="W3722" s="357"/>
      <c r="X3722" s="357"/>
      <c r="Y3722" s="446"/>
      <c r="Z3722" s="443"/>
      <c r="AA3722" s="446"/>
      <c r="AB3722" s="357"/>
      <c r="AC3722" s="357"/>
      <c r="AD3722" s="357"/>
      <c r="AE3722" s="357"/>
      <c r="AF3722" s="357"/>
      <c r="AG3722" s="446"/>
      <c r="AH3722" s="357"/>
      <c r="AI3722" s="357"/>
      <c r="AJ3722" s="357"/>
      <c r="AK3722" s="357"/>
      <c r="AL3722" s="357"/>
      <c r="AM3722" s="357"/>
    </row>
    <row r="3723" spans="5:39" x14ac:dyDescent="0.25">
      <c r="E3723" s="356"/>
      <c r="F3723" s="356"/>
      <c r="G3723" s="356"/>
      <c r="H3723" s="356"/>
      <c r="I3723" s="356"/>
      <c r="J3723" s="357"/>
      <c r="K3723" s="357"/>
      <c r="L3723" s="357"/>
      <c r="M3723" s="357"/>
      <c r="N3723" s="358"/>
      <c r="O3723" s="358"/>
      <c r="P3723" s="358"/>
      <c r="Q3723" s="358"/>
      <c r="R3723" s="358"/>
      <c r="S3723" s="358"/>
      <c r="T3723" s="359"/>
      <c r="U3723" s="360"/>
      <c r="V3723" s="360"/>
      <c r="W3723" s="357"/>
      <c r="X3723" s="357"/>
      <c r="Y3723" s="446"/>
      <c r="Z3723" s="443"/>
      <c r="AA3723" s="446"/>
      <c r="AB3723" s="357"/>
      <c r="AC3723" s="357"/>
      <c r="AD3723" s="357"/>
      <c r="AE3723" s="357"/>
      <c r="AF3723" s="357"/>
      <c r="AG3723" s="446"/>
      <c r="AH3723" s="357"/>
      <c r="AI3723" s="357"/>
      <c r="AJ3723" s="357"/>
      <c r="AK3723" s="357"/>
      <c r="AL3723" s="357"/>
      <c r="AM3723" s="357"/>
    </row>
    <row r="3724" spans="5:39" x14ac:dyDescent="0.25">
      <c r="E3724" s="356"/>
      <c r="F3724" s="356"/>
      <c r="G3724" s="356"/>
      <c r="H3724" s="356"/>
      <c r="I3724" s="356"/>
      <c r="J3724" s="357"/>
      <c r="K3724" s="357"/>
      <c r="L3724" s="357"/>
      <c r="M3724" s="357"/>
      <c r="N3724" s="358"/>
      <c r="O3724" s="358"/>
      <c r="P3724" s="358"/>
      <c r="Q3724" s="358"/>
      <c r="R3724" s="358"/>
      <c r="S3724" s="358"/>
      <c r="T3724" s="359"/>
      <c r="U3724" s="360"/>
      <c r="V3724" s="360"/>
      <c r="W3724" s="357"/>
      <c r="X3724" s="357"/>
      <c r="Y3724" s="446"/>
      <c r="Z3724" s="443"/>
      <c r="AA3724" s="446"/>
      <c r="AB3724" s="357"/>
      <c r="AC3724" s="357"/>
      <c r="AD3724" s="357"/>
      <c r="AE3724" s="357"/>
      <c r="AF3724" s="357"/>
      <c r="AG3724" s="446"/>
      <c r="AH3724" s="357"/>
      <c r="AI3724" s="357"/>
      <c r="AJ3724" s="357"/>
      <c r="AK3724" s="357"/>
      <c r="AL3724" s="357"/>
      <c r="AM3724" s="357"/>
    </row>
    <row r="3725" spans="5:39" x14ac:dyDescent="0.25">
      <c r="E3725" s="356"/>
      <c r="F3725" s="356"/>
      <c r="G3725" s="356"/>
      <c r="H3725" s="356"/>
      <c r="I3725" s="356"/>
      <c r="J3725" s="357"/>
      <c r="K3725" s="357"/>
      <c r="L3725" s="357"/>
      <c r="M3725" s="357"/>
      <c r="N3725" s="358"/>
      <c r="O3725" s="358"/>
      <c r="P3725" s="358"/>
      <c r="Q3725" s="358"/>
      <c r="R3725" s="358"/>
      <c r="S3725" s="358"/>
      <c r="T3725" s="359"/>
      <c r="U3725" s="360"/>
      <c r="V3725" s="360"/>
      <c r="W3725" s="357"/>
      <c r="X3725" s="357"/>
      <c r="Y3725" s="446"/>
      <c r="Z3725" s="443"/>
      <c r="AA3725" s="446"/>
      <c r="AB3725" s="357"/>
      <c r="AC3725" s="357"/>
      <c r="AD3725" s="357"/>
      <c r="AE3725" s="357"/>
      <c r="AF3725" s="357"/>
      <c r="AG3725" s="446"/>
      <c r="AH3725" s="357"/>
      <c r="AI3725" s="357"/>
      <c r="AJ3725" s="357"/>
      <c r="AK3725" s="357"/>
      <c r="AL3725" s="357"/>
      <c r="AM3725" s="357"/>
    </row>
    <row r="3726" spans="5:39" x14ac:dyDescent="0.25">
      <c r="E3726" s="356"/>
      <c r="F3726" s="356"/>
      <c r="G3726" s="356"/>
      <c r="H3726" s="356"/>
      <c r="I3726" s="356"/>
      <c r="J3726" s="357"/>
      <c r="K3726" s="357"/>
      <c r="L3726" s="357"/>
      <c r="M3726" s="357"/>
      <c r="N3726" s="358"/>
      <c r="O3726" s="358"/>
      <c r="P3726" s="358"/>
      <c r="Q3726" s="358"/>
      <c r="R3726" s="358"/>
      <c r="S3726" s="358"/>
      <c r="T3726" s="359"/>
      <c r="U3726" s="360"/>
      <c r="V3726" s="360"/>
      <c r="W3726" s="357"/>
      <c r="X3726" s="357"/>
      <c r="Y3726" s="446"/>
      <c r="Z3726" s="443"/>
      <c r="AA3726" s="446"/>
      <c r="AB3726" s="357"/>
      <c r="AC3726" s="357"/>
      <c r="AD3726" s="357"/>
      <c r="AE3726" s="357"/>
      <c r="AF3726" s="357"/>
      <c r="AG3726" s="446"/>
      <c r="AH3726" s="357"/>
      <c r="AI3726" s="357"/>
      <c r="AJ3726" s="357"/>
      <c r="AK3726" s="357"/>
      <c r="AL3726" s="357"/>
      <c r="AM3726" s="357"/>
    </row>
    <row r="3727" spans="5:39" x14ac:dyDescent="0.25">
      <c r="E3727" s="356"/>
      <c r="F3727" s="356"/>
      <c r="G3727" s="356"/>
      <c r="H3727" s="356"/>
      <c r="I3727" s="356"/>
      <c r="J3727" s="357"/>
      <c r="K3727" s="357"/>
      <c r="L3727" s="357"/>
      <c r="M3727" s="357"/>
      <c r="N3727" s="358"/>
      <c r="O3727" s="358"/>
      <c r="P3727" s="358"/>
      <c r="Q3727" s="358"/>
      <c r="R3727" s="358"/>
      <c r="S3727" s="358"/>
      <c r="T3727" s="359"/>
      <c r="U3727" s="360"/>
      <c r="V3727" s="360"/>
      <c r="W3727" s="357"/>
      <c r="X3727" s="357"/>
      <c r="Y3727" s="446"/>
      <c r="Z3727" s="443"/>
      <c r="AA3727" s="446"/>
      <c r="AB3727" s="357"/>
      <c r="AC3727" s="357"/>
      <c r="AD3727" s="357"/>
      <c r="AE3727" s="357"/>
      <c r="AF3727" s="357"/>
      <c r="AG3727" s="446"/>
      <c r="AH3727" s="357"/>
      <c r="AI3727" s="357"/>
      <c r="AJ3727" s="357"/>
      <c r="AK3727" s="357"/>
      <c r="AL3727" s="357"/>
      <c r="AM3727" s="357"/>
    </row>
    <row r="3728" spans="5:39" x14ac:dyDescent="0.25">
      <c r="E3728" s="356"/>
      <c r="F3728" s="356"/>
      <c r="G3728" s="356"/>
      <c r="H3728" s="356"/>
      <c r="I3728" s="356"/>
      <c r="J3728" s="357"/>
      <c r="K3728" s="357"/>
      <c r="L3728" s="357"/>
      <c r="M3728" s="357"/>
      <c r="N3728" s="358"/>
      <c r="O3728" s="358"/>
      <c r="P3728" s="358"/>
      <c r="Q3728" s="358"/>
      <c r="R3728" s="358"/>
      <c r="S3728" s="358"/>
      <c r="T3728" s="359"/>
      <c r="U3728" s="360"/>
      <c r="V3728" s="360"/>
      <c r="W3728" s="357"/>
      <c r="X3728" s="357"/>
      <c r="Y3728" s="446"/>
      <c r="Z3728" s="443"/>
      <c r="AA3728" s="446"/>
      <c r="AB3728" s="357"/>
      <c r="AC3728" s="357"/>
      <c r="AD3728" s="357"/>
      <c r="AE3728" s="357"/>
      <c r="AF3728" s="357"/>
      <c r="AG3728" s="446"/>
      <c r="AH3728" s="357"/>
      <c r="AI3728" s="357"/>
      <c r="AJ3728" s="357"/>
      <c r="AK3728" s="357"/>
      <c r="AL3728" s="357"/>
      <c r="AM3728" s="357"/>
    </row>
    <row r="3729" spans="5:39" x14ac:dyDescent="0.25">
      <c r="E3729" s="356"/>
      <c r="F3729" s="356"/>
      <c r="G3729" s="356"/>
      <c r="H3729" s="356"/>
      <c r="I3729" s="356"/>
      <c r="J3729" s="357"/>
      <c r="K3729" s="357"/>
      <c r="L3729" s="357"/>
      <c r="M3729" s="357"/>
      <c r="N3729" s="358"/>
      <c r="O3729" s="358"/>
      <c r="P3729" s="358"/>
      <c r="Q3729" s="358"/>
      <c r="R3729" s="358"/>
      <c r="S3729" s="358"/>
      <c r="T3729" s="359"/>
      <c r="U3729" s="360"/>
      <c r="V3729" s="360"/>
      <c r="W3729" s="357"/>
      <c r="X3729" s="357"/>
      <c r="Y3729" s="446"/>
      <c r="Z3729" s="443"/>
      <c r="AA3729" s="446"/>
      <c r="AB3729" s="357"/>
      <c r="AC3729" s="357"/>
      <c r="AD3729" s="357"/>
      <c r="AE3729" s="357"/>
      <c r="AF3729" s="357"/>
      <c r="AG3729" s="446"/>
      <c r="AH3729" s="357"/>
      <c r="AI3729" s="357"/>
      <c r="AJ3729" s="357"/>
      <c r="AK3729" s="357"/>
      <c r="AL3729" s="357"/>
      <c r="AM3729" s="357"/>
    </row>
    <row r="3730" spans="5:39" x14ac:dyDescent="0.25">
      <c r="E3730" s="356"/>
      <c r="F3730" s="356"/>
      <c r="G3730" s="356"/>
      <c r="H3730" s="356"/>
      <c r="I3730" s="356"/>
      <c r="J3730" s="357"/>
      <c r="K3730" s="357"/>
      <c r="L3730" s="357"/>
      <c r="M3730" s="357"/>
      <c r="N3730" s="358"/>
      <c r="O3730" s="358"/>
      <c r="P3730" s="358"/>
      <c r="Q3730" s="358"/>
      <c r="R3730" s="358"/>
      <c r="S3730" s="358"/>
      <c r="T3730" s="359"/>
      <c r="U3730" s="360"/>
      <c r="V3730" s="360"/>
      <c r="W3730" s="357"/>
      <c r="X3730" s="357"/>
      <c r="Y3730" s="446"/>
      <c r="Z3730" s="443"/>
      <c r="AA3730" s="446"/>
      <c r="AB3730" s="357"/>
      <c r="AC3730" s="357"/>
      <c r="AD3730" s="357"/>
      <c r="AE3730" s="357"/>
      <c r="AF3730" s="357"/>
      <c r="AG3730" s="446"/>
      <c r="AH3730" s="357"/>
      <c r="AI3730" s="357"/>
      <c r="AJ3730" s="357"/>
      <c r="AK3730" s="357"/>
      <c r="AL3730" s="357"/>
      <c r="AM3730" s="357"/>
    </row>
    <row r="3731" spans="5:39" x14ac:dyDescent="0.25">
      <c r="E3731" s="356"/>
      <c r="F3731" s="356"/>
      <c r="G3731" s="356"/>
      <c r="H3731" s="356"/>
      <c r="I3731" s="356"/>
      <c r="J3731" s="357"/>
      <c r="K3731" s="357"/>
      <c r="L3731" s="357"/>
      <c r="M3731" s="357"/>
      <c r="N3731" s="358"/>
      <c r="O3731" s="358"/>
      <c r="P3731" s="358"/>
      <c r="Q3731" s="358"/>
      <c r="R3731" s="358"/>
      <c r="S3731" s="358"/>
      <c r="T3731" s="359"/>
      <c r="U3731" s="360"/>
      <c r="V3731" s="360"/>
      <c r="W3731" s="357"/>
      <c r="X3731" s="357"/>
      <c r="Y3731" s="446"/>
      <c r="Z3731" s="443"/>
      <c r="AA3731" s="446"/>
      <c r="AB3731" s="357"/>
      <c r="AC3731" s="357"/>
      <c r="AD3731" s="357"/>
      <c r="AE3731" s="357"/>
      <c r="AF3731" s="357"/>
      <c r="AG3731" s="446"/>
      <c r="AH3731" s="357"/>
      <c r="AI3731" s="357"/>
      <c r="AJ3731" s="357"/>
      <c r="AK3731" s="357"/>
      <c r="AL3731" s="357"/>
      <c r="AM3731" s="357"/>
    </row>
    <row r="3732" spans="5:39" x14ac:dyDescent="0.25">
      <c r="E3732" s="356"/>
      <c r="F3732" s="356"/>
      <c r="G3732" s="356"/>
      <c r="H3732" s="356"/>
      <c r="I3732" s="356"/>
      <c r="J3732" s="357"/>
      <c r="K3732" s="357"/>
      <c r="L3732" s="357"/>
      <c r="M3732" s="357"/>
      <c r="N3732" s="358"/>
      <c r="O3732" s="358"/>
      <c r="P3732" s="358"/>
      <c r="Q3732" s="358"/>
      <c r="R3732" s="358"/>
      <c r="S3732" s="358"/>
      <c r="T3732" s="359"/>
      <c r="U3732" s="360"/>
      <c r="V3732" s="360"/>
      <c r="W3732" s="357"/>
      <c r="X3732" s="357"/>
      <c r="Y3732" s="446"/>
      <c r="Z3732" s="443"/>
      <c r="AA3732" s="446"/>
      <c r="AB3732" s="357"/>
      <c r="AC3732" s="357"/>
      <c r="AD3732" s="357"/>
      <c r="AE3732" s="357"/>
      <c r="AF3732" s="357"/>
      <c r="AG3732" s="446"/>
      <c r="AH3732" s="357"/>
      <c r="AI3732" s="357"/>
      <c r="AJ3732" s="357"/>
      <c r="AK3732" s="357"/>
      <c r="AL3732" s="357"/>
      <c r="AM3732" s="357"/>
    </row>
    <row r="3733" spans="5:39" x14ac:dyDescent="0.25">
      <c r="E3733" s="356"/>
      <c r="F3733" s="356"/>
      <c r="G3733" s="356"/>
      <c r="H3733" s="356"/>
      <c r="I3733" s="356"/>
      <c r="J3733" s="357"/>
      <c r="K3733" s="357"/>
      <c r="L3733" s="357"/>
      <c r="M3733" s="357"/>
      <c r="N3733" s="358"/>
      <c r="O3733" s="358"/>
      <c r="P3733" s="358"/>
      <c r="Q3733" s="358"/>
      <c r="R3733" s="358"/>
      <c r="S3733" s="358"/>
      <c r="T3733" s="359"/>
      <c r="U3733" s="360"/>
      <c r="V3733" s="360"/>
      <c r="W3733" s="357"/>
      <c r="X3733" s="357"/>
      <c r="Y3733" s="446"/>
      <c r="Z3733" s="443"/>
      <c r="AA3733" s="446"/>
      <c r="AB3733" s="357"/>
      <c r="AC3733" s="357"/>
      <c r="AD3733" s="357"/>
      <c r="AE3733" s="357"/>
      <c r="AF3733" s="357"/>
      <c r="AG3733" s="446"/>
      <c r="AH3733" s="357"/>
      <c r="AI3733" s="357"/>
      <c r="AJ3733" s="357"/>
      <c r="AK3733" s="357"/>
      <c r="AL3733" s="357"/>
      <c r="AM3733" s="357"/>
    </row>
    <row r="3734" spans="5:39" x14ac:dyDescent="0.25">
      <c r="E3734" s="356"/>
      <c r="F3734" s="356"/>
      <c r="G3734" s="356"/>
      <c r="H3734" s="356"/>
      <c r="I3734" s="356"/>
      <c r="J3734" s="357"/>
      <c r="K3734" s="357"/>
      <c r="L3734" s="357"/>
      <c r="M3734" s="357"/>
      <c r="N3734" s="358"/>
      <c r="O3734" s="358"/>
      <c r="P3734" s="358"/>
      <c r="Q3734" s="358"/>
      <c r="R3734" s="358"/>
      <c r="S3734" s="358"/>
      <c r="T3734" s="359"/>
      <c r="U3734" s="360"/>
      <c r="V3734" s="360"/>
      <c r="W3734" s="357"/>
      <c r="X3734" s="357"/>
      <c r="Y3734" s="446"/>
      <c r="Z3734" s="443"/>
      <c r="AA3734" s="446"/>
      <c r="AB3734" s="357"/>
      <c r="AC3734" s="357"/>
      <c r="AD3734" s="357"/>
      <c r="AE3734" s="357"/>
      <c r="AF3734" s="357"/>
      <c r="AG3734" s="446"/>
      <c r="AH3734" s="357"/>
      <c r="AI3734" s="357"/>
      <c r="AJ3734" s="357"/>
      <c r="AK3734" s="357"/>
      <c r="AL3734" s="357"/>
      <c r="AM3734" s="357"/>
    </row>
    <row r="3735" spans="5:39" x14ac:dyDescent="0.25">
      <c r="E3735" s="356"/>
      <c r="F3735" s="356"/>
      <c r="G3735" s="356"/>
      <c r="H3735" s="356"/>
      <c r="I3735" s="356"/>
      <c r="J3735" s="357"/>
      <c r="K3735" s="357"/>
      <c r="L3735" s="357"/>
      <c r="M3735" s="357"/>
      <c r="N3735" s="358"/>
      <c r="O3735" s="358"/>
      <c r="P3735" s="358"/>
      <c r="Q3735" s="358"/>
      <c r="R3735" s="358"/>
      <c r="S3735" s="358"/>
      <c r="T3735" s="359"/>
      <c r="U3735" s="360"/>
      <c r="V3735" s="360"/>
      <c r="W3735" s="357"/>
      <c r="X3735" s="357"/>
      <c r="Y3735" s="446"/>
      <c r="Z3735" s="443"/>
      <c r="AA3735" s="446"/>
      <c r="AB3735" s="357"/>
      <c r="AC3735" s="357"/>
      <c r="AD3735" s="357"/>
      <c r="AE3735" s="357"/>
      <c r="AF3735" s="357"/>
      <c r="AG3735" s="446"/>
      <c r="AH3735" s="357"/>
      <c r="AI3735" s="357"/>
      <c r="AJ3735" s="357"/>
      <c r="AK3735" s="357"/>
      <c r="AL3735" s="357"/>
      <c r="AM3735" s="357"/>
    </row>
    <row r="3736" spans="5:39" x14ac:dyDescent="0.25">
      <c r="E3736" s="356"/>
      <c r="F3736" s="356"/>
      <c r="G3736" s="356"/>
      <c r="H3736" s="356"/>
      <c r="I3736" s="356"/>
      <c r="J3736" s="357"/>
      <c r="K3736" s="357"/>
      <c r="L3736" s="357"/>
      <c r="M3736" s="357"/>
      <c r="N3736" s="358"/>
      <c r="O3736" s="358"/>
      <c r="P3736" s="358"/>
      <c r="Q3736" s="358"/>
      <c r="R3736" s="358"/>
      <c r="S3736" s="358"/>
      <c r="T3736" s="359"/>
      <c r="U3736" s="360"/>
      <c r="V3736" s="360"/>
      <c r="W3736" s="357"/>
      <c r="X3736" s="357"/>
      <c r="Y3736" s="446"/>
      <c r="Z3736" s="443"/>
      <c r="AA3736" s="446"/>
      <c r="AB3736" s="357"/>
      <c r="AC3736" s="357"/>
      <c r="AD3736" s="357"/>
      <c r="AE3736" s="357"/>
      <c r="AF3736" s="357"/>
      <c r="AG3736" s="446"/>
      <c r="AH3736" s="357"/>
      <c r="AI3736" s="357"/>
      <c r="AJ3736" s="357"/>
      <c r="AK3736" s="357"/>
      <c r="AL3736" s="357"/>
      <c r="AM3736" s="357"/>
    </row>
    <row r="3737" spans="5:39" x14ac:dyDescent="0.25">
      <c r="E3737" s="356"/>
      <c r="F3737" s="356"/>
      <c r="G3737" s="356"/>
      <c r="H3737" s="356"/>
      <c r="I3737" s="356"/>
      <c r="J3737" s="357"/>
      <c r="K3737" s="357"/>
      <c r="L3737" s="357"/>
      <c r="M3737" s="357"/>
      <c r="N3737" s="358"/>
      <c r="O3737" s="358"/>
      <c r="P3737" s="358"/>
      <c r="Q3737" s="358"/>
      <c r="R3737" s="358"/>
      <c r="S3737" s="358"/>
      <c r="T3737" s="359"/>
      <c r="U3737" s="360"/>
      <c r="V3737" s="360"/>
      <c r="W3737" s="357"/>
      <c r="X3737" s="357"/>
      <c r="Y3737" s="446"/>
      <c r="Z3737" s="443"/>
      <c r="AA3737" s="446"/>
      <c r="AB3737" s="357"/>
      <c r="AC3737" s="357"/>
      <c r="AD3737" s="357"/>
      <c r="AE3737" s="357"/>
      <c r="AF3737" s="357"/>
      <c r="AG3737" s="446"/>
      <c r="AH3737" s="357"/>
      <c r="AI3737" s="357"/>
      <c r="AJ3737" s="357"/>
      <c r="AK3737" s="357"/>
      <c r="AL3737" s="357"/>
      <c r="AM3737" s="357"/>
    </row>
    <row r="3738" spans="5:39" x14ac:dyDescent="0.25">
      <c r="E3738" s="356"/>
      <c r="F3738" s="356"/>
      <c r="G3738" s="356"/>
      <c r="H3738" s="356"/>
      <c r="I3738" s="356"/>
      <c r="J3738" s="357"/>
      <c r="K3738" s="357"/>
      <c r="L3738" s="357"/>
      <c r="M3738" s="357"/>
      <c r="N3738" s="358"/>
      <c r="O3738" s="358"/>
      <c r="P3738" s="358"/>
      <c r="Q3738" s="358"/>
      <c r="R3738" s="358"/>
      <c r="S3738" s="358"/>
      <c r="T3738" s="359"/>
      <c r="U3738" s="360"/>
      <c r="V3738" s="360"/>
      <c r="W3738" s="357"/>
      <c r="X3738" s="357"/>
      <c r="Y3738" s="446"/>
      <c r="Z3738" s="443"/>
      <c r="AA3738" s="446"/>
      <c r="AB3738" s="357"/>
      <c r="AC3738" s="357"/>
      <c r="AD3738" s="357"/>
      <c r="AE3738" s="357"/>
      <c r="AF3738" s="357"/>
      <c r="AG3738" s="446"/>
      <c r="AH3738" s="357"/>
      <c r="AI3738" s="357"/>
      <c r="AJ3738" s="357"/>
      <c r="AK3738" s="357"/>
      <c r="AL3738" s="357"/>
      <c r="AM3738" s="357"/>
    </row>
    <row r="3739" spans="5:39" x14ac:dyDescent="0.25">
      <c r="E3739" s="356"/>
      <c r="F3739" s="356"/>
      <c r="G3739" s="356"/>
      <c r="H3739" s="356"/>
      <c r="I3739" s="356"/>
      <c r="J3739" s="357"/>
      <c r="K3739" s="357"/>
      <c r="L3739" s="357"/>
      <c r="M3739" s="357"/>
      <c r="N3739" s="358"/>
      <c r="O3739" s="358"/>
      <c r="P3739" s="358"/>
      <c r="Q3739" s="358"/>
      <c r="R3739" s="358"/>
      <c r="S3739" s="358"/>
      <c r="T3739" s="359"/>
      <c r="U3739" s="360"/>
      <c r="V3739" s="360"/>
      <c r="W3739" s="357"/>
      <c r="X3739" s="357"/>
      <c r="Y3739" s="446"/>
      <c r="Z3739" s="443"/>
      <c r="AA3739" s="446"/>
      <c r="AB3739" s="357"/>
      <c r="AC3739" s="357"/>
      <c r="AD3739" s="357"/>
      <c r="AE3739" s="357"/>
      <c r="AF3739" s="357"/>
      <c r="AG3739" s="446"/>
      <c r="AH3739" s="357"/>
      <c r="AI3739" s="357"/>
      <c r="AJ3739" s="357"/>
      <c r="AK3739" s="357"/>
      <c r="AL3739" s="357"/>
      <c r="AM3739" s="357"/>
    </row>
    <row r="3740" spans="5:39" x14ac:dyDescent="0.25">
      <c r="E3740" s="356"/>
      <c r="F3740" s="356"/>
      <c r="G3740" s="356"/>
      <c r="H3740" s="356"/>
      <c r="I3740" s="356"/>
      <c r="J3740" s="357"/>
      <c r="K3740" s="357"/>
      <c r="L3740" s="357"/>
      <c r="M3740" s="357"/>
      <c r="N3740" s="358"/>
      <c r="O3740" s="358"/>
      <c r="P3740" s="358"/>
      <c r="Q3740" s="358"/>
      <c r="R3740" s="358"/>
      <c r="S3740" s="358"/>
      <c r="T3740" s="359"/>
      <c r="U3740" s="360"/>
      <c r="V3740" s="360"/>
      <c r="W3740" s="357"/>
      <c r="X3740" s="357"/>
      <c r="Y3740" s="446"/>
      <c r="Z3740" s="443"/>
      <c r="AA3740" s="446"/>
      <c r="AB3740" s="357"/>
      <c r="AC3740" s="357"/>
      <c r="AD3740" s="357"/>
      <c r="AE3740" s="357"/>
      <c r="AF3740" s="357"/>
      <c r="AG3740" s="446"/>
      <c r="AH3740" s="357"/>
      <c r="AI3740" s="357"/>
      <c r="AJ3740" s="357"/>
      <c r="AK3740" s="357"/>
      <c r="AL3740" s="357"/>
      <c r="AM3740" s="357"/>
    </row>
    <row r="3741" spans="5:39" x14ac:dyDescent="0.25">
      <c r="E3741" s="356"/>
      <c r="F3741" s="356"/>
      <c r="G3741" s="356"/>
      <c r="H3741" s="356"/>
      <c r="I3741" s="356"/>
      <c r="J3741" s="357"/>
      <c r="K3741" s="357"/>
      <c r="L3741" s="357"/>
      <c r="M3741" s="357"/>
      <c r="N3741" s="358"/>
      <c r="O3741" s="358"/>
      <c r="P3741" s="358"/>
      <c r="Q3741" s="358"/>
      <c r="R3741" s="358"/>
      <c r="S3741" s="358"/>
      <c r="T3741" s="359"/>
      <c r="U3741" s="360"/>
      <c r="V3741" s="360"/>
      <c r="W3741" s="357"/>
      <c r="X3741" s="357"/>
      <c r="Y3741" s="446"/>
      <c r="Z3741" s="443"/>
      <c r="AA3741" s="446"/>
      <c r="AB3741" s="357"/>
      <c r="AC3741" s="357"/>
      <c r="AD3741" s="357"/>
      <c r="AE3741" s="357"/>
      <c r="AF3741" s="357"/>
      <c r="AG3741" s="446"/>
      <c r="AH3741" s="357"/>
      <c r="AI3741" s="357"/>
      <c r="AJ3741" s="357"/>
      <c r="AK3741" s="357"/>
      <c r="AL3741" s="357"/>
      <c r="AM3741" s="357"/>
    </row>
    <row r="3742" spans="5:39" x14ac:dyDescent="0.25">
      <c r="E3742" s="356"/>
      <c r="F3742" s="356"/>
      <c r="G3742" s="356"/>
      <c r="H3742" s="356"/>
      <c r="I3742" s="356"/>
      <c r="J3742" s="357"/>
      <c r="K3742" s="357"/>
      <c r="L3742" s="357"/>
      <c r="M3742" s="357"/>
      <c r="N3742" s="358"/>
      <c r="O3742" s="358"/>
      <c r="P3742" s="358"/>
      <c r="Q3742" s="358"/>
      <c r="R3742" s="358"/>
      <c r="S3742" s="358"/>
      <c r="T3742" s="359"/>
      <c r="U3742" s="360"/>
      <c r="V3742" s="360"/>
      <c r="W3742" s="357"/>
      <c r="X3742" s="357"/>
      <c r="Y3742" s="446"/>
      <c r="Z3742" s="443"/>
      <c r="AA3742" s="446"/>
      <c r="AB3742" s="357"/>
      <c r="AC3742" s="357"/>
      <c r="AD3742" s="357"/>
      <c r="AE3742" s="357"/>
      <c r="AF3742" s="357"/>
      <c r="AG3742" s="446"/>
      <c r="AH3742" s="357"/>
      <c r="AI3742" s="357"/>
      <c r="AJ3742" s="357"/>
      <c r="AK3742" s="357"/>
      <c r="AL3742" s="357"/>
      <c r="AM3742" s="357"/>
    </row>
    <row r="3743" spans="5:39" x14ac:dyDescent="0.25">
      <c r="E3743" s="356"/>
      <c r="F3743" s="356"/>
      <c r="G3743" s="356"/>
      <c r="H3743" s="356"/>
      <c r="I3743" s="356"/>
      <c r="J3743" s="357"/>
      <c r="K3743" s="357"/>
      <c r="L3743" s="357"/>
      <c r="M3743" s="357"/>
      <c r="N3743" s="358"/>
      <c r="O3743" s="358"/>
      <c r="P3743" s="358"/>
      <c r="Q3743" s="358"/>
      <c r="R3743" s="358"/>
      <c r="S3743" s="358"/>
      <c r="T3743" s="359"/>
      <c r="U3743" s="360"/>
      <c r="V3743" s="360"/>
      <c r="W3743" s="357"/>
      <c r="X3743" s="357"/>
      <c r="Y3743" s="446"/>
      <c r="Z3743" s="443"/>
      <c r="AA3743" s="446"/>
      <c r="AB3743" s="357"/>
      <c r="AC3743" s="357"/>
      <c r="AD3743" s="357"/>
      <c r="AE3743" s="357"/>
      <c r="AF3743" s="357"/>
      <c r="AG3743" s="446"/>
      <c r="AH3743" s="357"/>
      <c r="AI3743" s="357"/>
      <c r="AJ3743" s="357"/>
      <c r="AK3743" s="357"/>
      <c r="AL3743" s="357"/>
      <c r="AM3743" s="357"/>
    </row>
    <row r="3744" spans="5:39" x14ac:dyDescent="0.25">
      <c r="E3744" s="356"/>
      <c r="F3744" s="356"/>
      <c r="G3744" s="356"/>
      <c r="H3744" s="356"/>
      <c r="I3744" s="356"/>
      <c r="J3744" s="357"/>
      <c r="K3744" s="357"/>
      <c r="L3744" s="357"/>
      <c r="M3744" s="357"/>
      <c r="N3744" s="358"/>
      <c r="O3744" s="358"/>
      <c r="P3744" s="358"/>
      <c r="Q3744" s="358"/>
      <c r="R3744" s="358"/>
      <c r="S3744" s="358"/>
      <c r="T3744" s="359"/>
      <c r="U3744" s="360"/>
      <c r="V3744" s="360"/>
      <c r="W3744" s="357"/>
      <c r="X3744" s="357"/>
      <c r="Y3744" s="446"/>
      <c r="Z3744" s="443"/>
      <c r="AA3744" s="446"/>
      <c r="AB3744" s="357"/>
      <c r="AC3744" s="357"/>
      <c r="AD3744" s="357"/>
      <c r="AE3744" s="357"/>
      <c r="AF3744" s="357"/>
      <c r="AG3744" s="446"/>
      <c r="AH3744" s="357"/>
      <c r="AI3744" s="357"/>
      <c r="AJ3744" s="357"/>
      <c r="AK3744" s="357"/>
      <c r="AL3744" s="357"/>
      <c r="AM3744" s="357"/>
    </row>
    <row r="3745" spans="5:39" x14ac:dyDescent="0.25">
      <c r="E3745" s="356"/>
      <c r="F3745" s="356"/>
      <c r="G3745" s="356"/>
      <c r="H3745" s="356"/>
      <c r="I3745" s="356"/>
      <c r="J3745" s="357"/>
      <c r="K3745" s="357"/>
      <c r="L3745" s="357"/>
      <c r="M3745" s="357"/>
      <c r="N3745" s="358"/>
      <c r="O3745" s="358"/>
      <c r="P3745" s="358"/>
      <c r="Q3745" s="358"/>
      <c r="R3745" s="358"/>
      <c r="S3745" s="358"/>
      <c r="T3745" s="359"/>
      <c r="U3745" s="360"/>
      <c r="V3745" s="360"/>
      <c r="W3745" s="357"/>
      <c r="X3745" s="357"/>
      <c r="Y3745" s="446"/>
      <c r="Z3745" s="443"/>
      <c r="AA3745" s="446"/>
      <c r="AB3745" s="357"/>
      <c r="AC3745" s="357"/>
      <c r="AD3745" s="357"/>
      <c r="AE3745" s="357"/>
      <c r="AF3745" s="357"/>
      <c r="AG3745" s="446"/>
      <c r="AH3745" s="357"/>
      <c r="AI3745" s="357"/>
      <c r="AJ3745" s="357"/>
      <c r="AK3745" s="357"/>
      <c r="AL3745" s="357"/>
      <c r="AM3745" s="357"/>
    </row>
    <row r="3746" spans="5:39" x14ac:dyDescent="0.25">
      <c r="E3746" s="356"/>
      <c r="F3746" s="356"/>
      <c r="G3746" s="356"/>
      <c r="H3746" s="356"/>
      <c r="I3746" s="356"/>
      <c r="J3746" s="357"/>
      <c r="K3746" s="357"/>
      <c r="L3746" s="357"/>
      <c r="M3746" s="357"/>
      <c r="N3746" s="358"/>
      <c r="O3746" s="358"/>
      <c r="P3746" s="358"/>
      <c r="Q3746" s="358"/>
      <c r="R3746" s="358"/>
      <c r="S3746" s="358"/>
      <c r="T3746" s="359"/>
      <c r="U3746" s="360"/>
      <c r="V3746" s="360"/>
      <c r="W3746" s="357"/>
      <c r="X3746" s="357"/>
      <c r="Y3746" s="446"/>
      <c r="Z3746" s="443"/>
      <c r="AA3746" s="446"/>
      <c r="AB3746" s="357"/>
      <c r="AC3746" s="357"/>
      <c r="AD3746" s="357"/>
      <c r="AE3746" s="357"/>
      <c r="AF3746" s="357"/>
      <c r="AG3746" s="446"/>
      <c r="AH3746" s="357"/>
      <c r="AI3746" s="357"/>
      <c r="AJ3746" s="357"/>
      <c r="AK3746" s="357"/>
      <c r="AL3746" s="357"/>
      <c r="AM3746" s="357"/>
    </row>
    <row r="3747" spans="5:39" x14ac:dyDescent="0.25">
      <c r="E3747" s="356"/>
      <c r="F3747" s="356"/>
      <c r="G3747" s="356"/>
      <c r="H3747" s="356"/>
      <c r="I3747" s="356"/>
      <c r="J3747" s="357"/>
      <c r="K3747" s="357"/>
      <c r="L3747" s="357"/>
      <c r="M3747" s="357"/>
      <c r="N3747" s="358"/>
      <c r="O3747" s="358"/>
      <c r="P3747" s="358"/>
      <c r="Q3747" s="358"/>
      <c r="R3747" s="358"/>
      <c r="S3747" s="358"/>
      <c r="T3747" s="359"/>
      <c r="U3747" s="360"/>
      <c r="V3747" s="360"/>
      <c r="W3747" s="357"/>
      <c r="X3747" s="357"/>
      <c r="Y3747" s="446"/>
      <c r="Z3747" s="443"/>
      <c r="AA3747" s="446"/>
      <c r="AB3747" s="357"/>
      <c r="AC3747" s="357"/>
      <c r="AD3747" s="357"/>
      <c r="AE3747" s="357"/>
      <c r="AF3747" s="357"/>
      <c r="AG3747" s="446"/>
      <c r="AH3747" s="357"/>
      <c r="AI3747" s="357"/>
      <c r="AJ3747" s="357"/>
      <c r="AK3747" s="357"/>
      <c r="AL3747" s="357"/>
      <c r="AM3747" s="357"/>
    </row>
    <row r="3748" spans="5:39" x14ac:dyDescent="0.25">
      <c r="E3748" s="356"/>
      <c r="F3748" s="356"/>
      <c r="G3748" s="356"/>
      <c r="H3748" s="356"/>
      <c r="I3748" s="356"/>
      <c r="J3748" s="357"/>
      <c r="K3748" s="357"/>
      <c r="L3748" s="357"/>
      <c r="M3748" s="357"/>
      <c r="N3748" s="358"/>
      <c r="O3748" s="358"/>
      <c r="P3748" s="358"/>
      <c r="Q3748" s="358"/>
      <c r="R3748" s="358"/>
      <c r="S3748" s="358"/>
      <c r="T3748" s="359"/>
      <c r="U3748" s="360"/>
      <c r="V3748" s="360"/>
      <c r="W3748" s="357"/>
      <c r="X3748" s="357"/>
      <c r="Y3748" s="446"/>
      <c r="Z3748" s="443"/>
      <c r="AA3748" s="446"/>
      <c r="AB3748" s="357"/>
      <c r="AC3748" s="357"/>
      <c r="AD3748" s="357"/>
      <c r="AE3748" s="357"/>
      <c r="AF3748" s="357"/>
      <c r="AG3748" s="446"/>
      <c r="AH3748" s="357"/>
      <c r="AI3748" s="357"/>
      <c r="AJ3748" s="357"/>
      <c r="AK3748" s="357"/>
      <c r="AL3748" s="357"/>
      <c r="AM3748" s="357"/>
    </row>
    <row r="3749" spans="5:39" x14ac:dyDescent="0.25">
      <c r="E3749" s="356"/>
      <c r="F3749" s="356"/>
      <c r="G3749" s="356"/>
      <c r="H3749" s="356"/>
      <c r="I3749" s="356"/>
      <c r="J3749" s="357"/>
      <c r="K3749" s="357"/>
      <c r="L3749" s="357"/>
      <c r="M3749" s="357"/>
      <c r="N3749" s="358"/>
      <c r="O3749" s="358"/>
      <c r="P3749" s="358"/>
      <c r="Q3749" s="358"/>
      <c r="R3749" s="358"/>
      <c r="S3749" s="358"/>
      <c r="T3749" s="359"/>
      <c r="U3749" s="360"/>
      <c r="V3749" s="360"/>
      <c r="W3749" s="357"/>
      <c r="X3749" s="357"/>
      <c r="Y3749" s="446"/>
      <c r="Z3749" s="443"/>
      <c r="AA3749" s="446"/>
      <c r="AB3749" s="357"/>
      <c r="AC3749" s="357"/>
      <c r="AD3749" s="357"/>
      <c r="AE3749" s="357"/>
      <c r="AF3749" s="357"/>
      <c r="AG3749" s="446"/>
      <c r="AH3749" s="357"/>
      <c r="AI3749" s="357"/>
      <c r="AJ3749" s="357"/>
      <c r="AK3749" s="357"/>
      <c r="AL3749" s="357"/>
      <c r="AM3749" s="357"/>
    </row>
    <row r="3750" spans="5:39" x14ac:dyDescent="0.25">
      <c r="E3750" s="356"/>
      <c r="F3750" s="356"/>
      <c r="G3750" s="356"/>
      <c r="H3750" s="356"/>
      <c r="I3750" s="356"/>
      <c r="J3750" s="357"/>
      <c r="K3750" s="357"/>
      <c r="L3750" s="357"/>
      <c r="M3750" s="357"/>
      <c r="N3750" s="358"/>
      <c r="O3750" s="358"/>
      <c r="P3750" s="358"/>
      <c r="Q3750" s="358"/>
      <c r="R3750" s="358"/>
      <c r="S3750" s="358"/>
      <c r="T3750" s="359"/>
      <c r="U3750" s="360"/>
      <c r="V3750" s="360"/>
      <c r="W3750" s="357"/>
      <c r="X3750" s="357"/>
      <c r="Y3750" s="446"/>
      <c r="Z3750" s="443"/>
      <c r="AA3750" s="446"/>
      <c r="AB3750" s="357"/>
      <c r="AC3750" s="357"/>
      <c r="AD3750" s="357"/>
      <c r="AE3750" s="357"/>
      <c r="AF3750" s="357"/>
      <c r="AG3750" s="446"/>
      <c r="AH3750" s="357"/>
      <c r="AI3750" s="357"/>
      <c r="AJ3750" s="357"/>
      <c r="AK3750" s="357"/>
      <c r="AL3750" s="357"/>
      <c r="AM3750" s="357"/>
    </row>
    <row r="3751" spans="5:39" x14ac:dyDescent="0.25">
      <c r="E3751" s="356"/>
      <c r="F3751" s="356"/>
      <c r="G3751" s="356"/>
      <c r="H3751" s="356"/>
      <c r="I3751" s="356"/>
      <c r="J3751" s="357"/>
      <c r="K3751" s="357"/>
      <c r="L3751" s="357"/>
      <c r="M3751" s="357"/>
      <c r="N3751" s="358"/>
      <c r="O3751" s="358"/>
      <c r="P3751" s="358"/>
      <c r="Q3751" s="358"/>
      <c r="R3751" s="358"/>
      <c r="S3751" s="358"/>
      <c r="T3751" s="359"/>
      <c r="U3751" s="360"/>
      <c r="V3751" s="360"/>
      <c r="W3751" s="357"/>
      <c r="X3751" s="357"/>
      <c r="Y3751" s="446"/>
      <c r="Z3751" s="443"/>
      <c r="AA3751" s="446"/>
      <c r="AB3751" s="357"/>
      <c r="AC3751" s="357"/>
      <c r="AD3751" s="357"/>
      <c r="AE3751" s="357"/>
      <c r="AF3751" s="357"/>
      <c r="AG3751" s="446"/>
      <c r="AH3751" s="357"/>
      <c r="AI3751" s="357"/>
      <c r="AJ3751" s="357"/>
      <c r="AK3751" s="357"/>
      <c r="AL3751" s="357"/>
      <c r="AM3751" s="357"/>
    </row>
    <row r="3752" spans="5:39" x14ac:dyDescent="0.25">
      <c r="E3752" s="356"/>
      <c r="F3752" s="356"/>
      <c r="G3752" s="356"/>
      <c r="H3752" s="356"/>
      <c r="I3752" s="356"/>
      <c r="J3752" s="357"/>
      <c r="K3752" s="357"/>
      <c r="L3752" s="357"/>
      <c r="M3752" s="357"/>
      <c r="N3752" s="358"/>
      <c r="O3752" s="358"/>
      <c r="P3752" s="358"/>
      <c r="Q3752" s="358"/>
      <c r="R3752" s="358"/>
      <c r="S3752" s="358"/>
      <c r="T3752" s="359"/>
      <c r="U3752" s="360"/>
      <c r="V3752" s="360"/>
      <c r="W3752" s="357"/>
      <c r="X3752" s="357"/>
      <c r="Y3752" s="446"/>
      <c r="Z3752" s="443"/>
      <c r="AA3752" s="446"/>
      <c r="AB3752" s="357"/>
      <c r="AC3752" s="357"/>
      <c r="AD3752" s="357"/>
      <c r="AE3752" s="357"/>
      <c r="AF3752" s="357"/>
      <c r="AG3752" s="446"/>
      <c r="AH3752" s="357"/>
      <c r="AI3752" s="357"/>
      <c r="AJ3752" s="357"/>
      <c r="AK3752" s="357"/>
      <c r="AL3752" s="357"/>
      <c r="AM3752" s="357"/>
    </row>
    <row r="3753" spans="5:39" x14ac:dyDescent="0.25">
      <c r="E3753" s="356"/>
      <c r="F3753" s="356"/>
      <c r="G3753" s="356"/>
      <c r="H3753" s="356"/>
      <c r="I3753" s="356"/>
      <c r="J3753" s="357"/>
      <c r="K3753" s="357"/>
      <c r="L3753" s="357"/>
      <c r="M3753" s="357"/>
      <c r="N3753" s="358"/>
      <c r="O3753" s="358"/>
      <c r="P3753" s="358"/>
      <c r="Q3753" s="358"/>
      <c r="R3753" s="358"/>
      <c r="S3753" s="358"/>
      <c r="T3753" s="359"/>
      <c r="U3753" s="360"/>
      <c r="V3753" s="360"/>
      <c r="W3753" s="357"/>
      <c r="X3753" s="357"/>
      <c r="Y3753" s="446"/>
      <c r="Z3753" s="443"/>
      <c r="AA3753" s="446"/>
      <c r="AB3753" s="357"/>
      <c r="AC3753" s="357"/>
      <c r="AD3753" s="357"/>
      <c r="AE3753" s="357"/>
      <c r="AF3753" s="357"/>
      <c r="AG3753" s="446"/>
      <c r="AH3753" s="357"/>
      <c r="AI3753" s="357"/>
      <c r="AJ3753" s="357"/>
      <c r="AK3753" s="357"/>
      <c r="AL3753" s="357"/>
      <c r="AM3753" s="357"/>
    </row>
    <row r="3754" spans="5:39" x14ac:dyDescent="0.25">
      <c r="E3754" s="356"/>
      <c r="F3754" s="356"/>
      <c r="G3754" s="356"/>
      <c r="H3754" s="356"/>
      <c r="I3754" s="356"/>
      <c r="J3754" s="357"/>
      <c r="K3754" s="357"/>
      <c r="L3754" s="357"/>
      <c r="M3754" s="357"/>
      <c r="N3754" s="358"/>
      <c r="O3754" s="358"/>
      <c r="P3754" s="358"/>
      <c r="Q3754" s="358"/>
      <c r="R3754" s="358"/>
      <c r="S3754" s="358"/>
      <c r="T3754" s="359"/>
      <c r="U3754" s="360"/>
      <c r="V3754" s="360"/>
      <c r="W3754" s="357"/>
      <c r="X3754" s="357"/>
      <c r="Y3754" s="446"/>
      <c r="Z3754" s="443"/>
      <c r="AA3754" s="446"/>
      <c r="AB3754" s="357"/>
      <c r="AC3754" s="357"/>
      <c r="AD3754" s="357"/>
      <c r="AE3754" s="357"/>
      <c r="AF3754" s="357"/>
      <c r="AG3754" s="446"/>
      <c r="AH3754" s="357"/>
      <c r="AI3754" s="357"/>
      <c r="AJ3754" s="357"/>
      <c r="AK3754" s="357"/>
      <c r="AL3754" s="357"/>
      <c r="AM3754" s="357"/>
    </row>
    <row r="3755" spans="5:39" x14ac:dyDescent="0.25">
      <c r="E3755" s="356"/>
      <c r="F3755" s="356"/>
      <c r="G3755" s="356"/>
      <c r="H3755" s="356"/>
      <c r="I3755" s="356"/>
      <c r="J3755" s="357"/>
      <c r="K3755" s="357"/>
      <c r="L3755" s="357"/>
      <c r="M3755" s="357"/>
      <c r="N3755" s="358"/>
      <c r="O3755" s="358"/>
      <c r="P3755" s="358"/>
      <c r="Q3755" s="358"/>
      <c r="R3755" s="358"/>
      <c r="S3755" s="358"/>
      <c r="T3755" s="359"/>
      <c r="U3755" s="360"/>
      <c r="V3755" s="360"/>
      <c r="W3755" s="357"/>
      <c r="X3755" s="357"/>
      <c r="Y3755" s="446"/>
      <c r="Z3755" s="443"/>
      <c r="AA3755" s="446"/>
      <c r="AB3755" s="357"/>
      <c r="AC3755" s="357"/>
      <c r="AD3755" s="357"/>
      <c r="AE3755" s="357"/>
      <c r="AF3755" s="357"/>
      <c r="AG3755" s="446"/>
      <c r="AH3755" s="357"/>
      <c r="AI3755" s="357"/>
      <c r="AJ3755" s="357"/>
      <c r="AK3755" s="357"/>
      <c r="AL3755" s="357"/>
      <c r="AM3755" s="357"/>
    </row>
    <row r="3756" spans="5:39" x14ac:dyDescent="0.25">
      <c r="E3756" s="356"/>
      <c r="F3756" s="356"/>
      <c r="G3756" s="356"/>
      <c r="H3756" s="356"/>
      <c r="I3756" s="356"/>
      <c r="J3756" s="357"/>
      <c r="K3756" s="357"/>
      <c r="L3756" s="357"/>
      <c r="M3756" s="357"/>
      <c r="N3756" s="358"/>
      <c r="O3756" s="358"/>
      <c r="P3756" s="358"/>
      <c r="Q3756" s="358"/>
      <c r="R3756" s="358"/>
      <c r="S3756" s="358"/>
      <c r="T3756" s="359"/>
      <c r="U3756" s="360"/>
      <c r="V3756" s="360"/>
      <c r="W3756" s="357"/>
      <c r="X3756" s="357"/>
      <c r="Y3756" s="446"/>
      <c r="Z3756" s="443"/>
      <c r="AA3756" s="446"/>
      <c r="AB3756" s="357"/>
      <c r="AC3756" s="357"/>
      <c r="AD3756" s="357"/>
      <c r="AE3756" s="357"/>
      <c r="AF3756" s="357"/>
      <c r="AG3756" s="446"/>
      <c r="AH3756" s="357"/>
      <c r="AI3756" s="357"/>
      <c r="AJ3756" s="357"/>
      <c r="AK3756" s="357"/>
      <c r="AL3756" s="357"/>
      <c r="AM3756" s="357"/>
    </row>
    <row r="3757" spans="5:39" x14ac:dyDescent="0.25">
      <c r="E3757" s="356"/>
      <c r="F3757" s="356"/>
      <c r="G3757" s="356"/>
      <c r="H3757" s="356"/>
      <c r="I3757" s="356"/>
      <c r="J3757" s="357"/>
      <c r="K3757" s="357"/>
      <c r="L3757" s="357"/>
      <c r="M3757" s="357"/>
      <c r="N3757" s="358"/>
      <c r="O3757" s="358"/>
      <c r="P3757" s="358"/>
      <c r="Q3757" s="358"/>
      <c r="R3757" s="358"/>
      <c r="S3757" s="358"/>
      <c r="T3757" s="359"/>
      <c r="U3757" s="360"/>
      <c r="V3757" s="360"/>
      <c r="W3757" s="357"/>
      <c r="X3757" s="357"/>
      <c r="Y3757" s="446"/>
      <c r="Z3757" s="443"/>
      <c r="AA3757" s="446"/>
      <c r="AB3757" s="357"/>
      <c r="AC3757" s="357"/>
      <c r="AD3757" s="357"/>
      <c r="AE3757" s="357"/>
      <c r="AF3757" s="357"/>
      <c r="AG3757" s="446"/>
      <c r="AH3757" s="357"/>
      <c r="AI3757" s="357"/>
      <c r="AJ3757" s="357"/>
      <c r="AK3757" s="357"/>
      <c r="AL3757" s="357"/>
      <c r="AM3757" s="357"/>
    </row>
    <row r="3758" spans="5:39" x14ac:dyDescent="0.25">
      <c r="E3758" s="356"/>
      <c r="F3758" s="356"/>
      <c r="G3758" s="356"/>
      <c r="H3758" s="356"/>
      <c r="I3758" s="356"/>
      <c r="J3758" s="357"/>
      <c r="K3758" s="357"/>
      <c r="L3758" s="357"/>
      <c r="M3758" s="357"/>
      <c r="N3758" s="358"/>
      <c r="O3758" s="358"/>
      <c r="P3758" s="358"/>
      <c r="Q3758" s="358"/>
      <c r="R3758" s="358"/>
      <c r="S3758" s="358"/>
      <c r="T3758" s="359"/>
      <c r="U3758" s="360"/>
      <c r="V3758" s="360"/>
      <c r="W3758" s="357"/>
      <c r="X3758" s="357"/>
      <c r="Y3758" s="446"/>
      <c r="Z3758" s="443"/>
      <c r="AA3758" s="446"/>
      <c r="AB3758" s="357"/>
      <c r="AC3758" s="357"/>
      <c r="AD3758" s="357"/>
      <c r="AE3758" s="357"/>
      <c r="AF3758" s="357"/>
      <c r="AG3758" s="446"/>
      <c r="AH3758" s="357"/>
      <c r="AI3758" s="357"/>
      <c r="AJ3758" s="357"/>
      <c r="AK3758" s="357"/>
      <c r="AL3758" s="357"/>
      <c r="AM3758" s="357"/>
    </row>
    <row r="3759" spans="5:39" x14ac:dyDescent="0.25">
      <c r="E3759" s="356"/>
      <c r="F3759" s="356"/>
      <c r="G3759" s="356"/>
      <c r="H3759" s="356"/>
      <c r="I3759" s="356"/>
      <c r="J3759" s="357"/>
      <c r="K3759" s="357"/>
      <c r="L3759" s="357"/>
      <c r="M3759" s="357"/>
      <c r="N3759" s="358"/>
      <c r="O3759" s="358"/>
      <c r="P3759" s="358"/>
      <c r="Q3759" s="358"/>
      <c r="R3759" s="358"/>
      <c r="S3759" s="358"/>
      <c r="T3759" s="359"/>
      <c r="U3759" s="360"/>
      <c r="V3759" s="360"/>
      <c r="W3759" s="357"/>
      <c r="X3759" s="357"/>
      <c r="Y3759" s="446"/>
      <c r="Z3759" s="443"/>
      <c r="AA3759" s="446"/>
      <c r="AB3759" s="357"/>
      <c r="AC3759" s="357"/>
      <c r="AD3759" s="357"/>
      <c r="AE3759" s="357"/>
      <c r="AF3759" s="357"/>
      <c r="AG3759" s="446"/>
      <c r="AH3759" s="357"/>
      <c r="AI3759" s="357"/>
      <c r="AJ3759" s="357"/>
      <c r="AK3759" s="357"/>
      <c r="AL3759" s="357"/>
      <c r="AM3759" s="357"/>
    </row>
    <row r="3760" spans="5:39" x14ac:dyDescent="0.25">
      <c r="E3760" s="356"/>
      <c r="F3760" s="356"/>
      <c r="G3760" s="356"/>
      <c r="H3760" s="356"/>
      <c r="I3760" s="356"/>
      <c r="J3760" s="357"/>
      <c r="K3760" s="357"/>
      <c r="L3760" s="357"/>
      <c r="M3760" s="357"/>
      <c r="N3760" s="358"/>
      <c r="O3760" s="358"/>
      <c r="P3760" s="358"/>
      <c r="Q3760" s="358"/>
      <c r="R3760" s="358"/>
      <c r="S3760" s="358"/>
      <c r="T3760" s="359"/>
      <c r="U3760" s="360"/>
      <c r="V3760" s="360"/>
      <c r="W3760" s="357"/>
      <c r="X3760" s="357"/>
      <c r="Y3760" s="446"/>
      <c r="Z3760" s="443"/>
      <c r="AA3760" s="446"/>
      <c r="AB3760" s="357"/>
      <c r="AC3760" s="357"/>
      <c r="AD3760" s="357"/>
      <c r="AE3760" s="357"/>
      <c r="AF3760" s="357"/>
      <c r="AG3760" s="446"/>
      <c r="AH3760" s="357"/>
      <c r="AI3760" s="357"/>
      <c r="AJ3760" s="357"/>
      <c r="AK3760" s="357"/>
      <c r="AL3760" s="357"/>
      <c r="AM3760" s="357"/>
    </row>
    <row r="3761" spans="5:39" x14ac:dyDescent="0.25">
      <c r="E3761" s="356"/>
      <c r="F3761" s="356"/>
      <c r="G3761" s="356"/>
      <c r="H3761" s="356"/>
      <c r="I3761" s="356"/>
      <c r="J3761" s="357"/>
      <c r="K3761" s="357"/>
      <c r="L3761" s="357"/>
      <c r="M3761" s="357"/>
      <c r="N3761" s="358"/>
      <c r="O3761" s="358"/>
      <c r="P3761" s="358"/>
      <c r="Q3761" s="358"/>
      <c r="R3761" s="358"/>
      <c r="S3761" s="358"/>
      <c r="T3761" s="359"/>
      <c r="U3761" s="360"/>
      <c r="V3761" s="360"/>
      <c r="W3761" s="357"/>
      <c r="X3761" s="357"/>
      <c r="Y3761" s="446"/>
      <c r="Z3761" s="443"/>
      <c r="AA3761" s="446"/>
      <c r="AB3761" s="357"/>
      <c r="AC3761" s="357"/>
      <c r="AD3761" s="357"/>
      <c r="AE3761" s="357"/>
      <c r="AF3761" s="357"/>
      <c r="AG3761" s="446"/>
      <c r="AH3761" s="357"/>
      <c r="AI3761" s="357"/>
      <c r="AJ3761" s="357"/>
      <c r="AK3761" s="357"/>
      <c r="AL3761" s="357"/>
      <c r="AM3761" s="357"/>
    </row>
    <row r="3762" spans="5:39" x14ac:dyDescent="0.25">
      <c r="E3762" s="356"/>
      <c r="F3762" s="356"/>
      <c r="G3762" s="356"/>
      <c r="H3762" s="356"/>
      <c r="I3762" s="356"/>
      <c r="J3762" s="357"/>
      <c r="K3762" s="357"/>
      <c r="L3762" s="357"/>
      <c r="M3762" s="357"/>
      <c r="N3762" s="358"/>
      <c r="O3762" s="358"/>
      <c r="P3762" s="358"/>
      <c r="Q3762" s="358"/>
      <c r="R3762" s="358"/>
      <c r="S3762" s="358"/>
      <c r="T3762" s="359"/>
      <c r="U3762" s="360"/>
      <c r="V3762" s="360"/>
      <c r="W3762" s="357"/>
      <c r="X3762" s="357"/>
      <c r="Y3762" s="446"/>
      <c r="Z3762" s="443"/>
      <c r="AA3762" s="446"/>
      <c r="AB3762" s="357"/>
      <c r="AC3762" s="357"/>
      <c r="AD3762" s="357"/>
      <c r="AE3762" s="357"/>
      <c r="AF3762" s="357"/>
      <c r="AG3762" s="446"/>
      <c r="AH3762" s="357"/>
      <c r="AI3762" s="357"/>
      <c r="AJ3762" s="357"/>
      <c r="AK3762" s="357"/>
      <c r="AL3762" s="357"/>
      <c r="AM3762" s="357"/>
    </row>
    <row r="3763" spans="5:39" x14ac:dyDescent="0.25">
      <c r="E3763" s="356"/>
      <c r="F3763" s="356"/>
      <c r="G3763" s="356"/>
      <c r="H3763" s="356"/>
      <c r="I3763" s="356"/>
      <c r="J3763" s="357"/>
      <c r="K3763" s="357"/>
      <c r="L3763" s="357"/>
      <c r="M3763" s="357"/>
      <c r="N3763" s="358"/>
      <c r="O3763" s="358"/>
      <c r="P3763" s="358"/>
      <c r="Q3763" s="358"/>
      <c r="R3763" s="358"/>
      <c r="S3763" s="358"/>
      <c r="T3763" s="359"/>
      <c r="U3763" s="360"/>
      <c r="V3763" s="360"/>
      <c r="W3763" s="357"/>
      <c r="X3763" s="357"/>
      <c r="Y3763" s="446"/>
      <c r="Z3763" s="443"/>
      <c r="AA3763" s="446"/>
      <c r="AB3763" s="357"/>
      <c r="AC3763" s="357"/>
      <c r="AD3763" s="357"/>
      <c r="AE3763" s="357"/>
      <c r="AF3763" s="357"/>
      <c r="AG3763" s="446"/>
      <c r="AH3763" s="357"/>
      <c r="AI3763" s="357"/>
      <c r="AJ3763" s="357"/>
      <c r="AK3763" s="357"/>
      <c r="AL3763" s="357"/>
      <c r="AM3763" s="357"/>
    </row>
    <row r="3764" spans="5:39" x14ac:dyDescent="0.25">
      <c r="E3764" s="356"/>
      <c r="F3764" s="356"/>
      <c r="G3764" s="356"/>
      <c r="H3764" s="356"/>
      <c r="I3764" s="356"/>
      <c r="J3764" s="357"/>
      <c r="K3764" s="357"/>
      <c r="L3764" s="357"/>
      <c r="M3764" s="357"/>
      <c r="N3764" s="358"/>
      <c r="O3764" s="358"/>
      <c r="P3764" s="358"/>
      <c r="Q3764" s="358"/>
      <c r="R3764" s="358"/>
      <c r="S3764" s="358"/>
      <c r="T3764" s="359"/>
      <c r="U3764" s="360"/>
      <c r="V3764" s="360"/>
      <c r="W3764" s="357"/>
      <c r="X3764" s="357"/>
      <c r="Y3764" s="446"/>
      <c r="Z3764" s="443"/>
      <c r="AA3764" s="446"/>
      <c r="AB3764" s="357"/>
      <c r="AC3764" s="357"/>
      <c r="AD3764" s="357"/>
      <c r="AE3764" s="357"/>
      <c r="AF3764" s="357"/>
      <c r="AG3764" s="446"/>
      <c r="AH3764" s="357"/>
      <c r="AI3764" s="357"/>
      <c r="AJ3764" s="357"/>
      <c r="AK3764" s="357"/>
      <c r="AL3764" s="357"/>
      <c r="AM3764" s="357"/>
    </row>
    <row r="3765" spans="5:39" x14ac:dyDescent="0.25">
      <c r="E3765" s="356"/>
      <c r="F3765" s="356"/>
      <c r="G3765" s="356"/>
      <c r="H3765" s="356"/>
      <c r="I3765" s="356"/>
      <c r="J3765" s="357"/>
      <c r="K3765" s="357"/>
      <c r="L3765" s="357"/>
      <c r="M3765" s="357"/>
      <c r="N3765" s="358"/>
      <c r="O3765" s="358"/>
      <c r="P3765" s="358"/>
      <c r="Q3765" s="358"/>
      <c r="R3765" s="358"/>
      <c r="S3765" s="358"/>
      <c r="T3765" s="359"/>
      <c r="U3765" s="360"/>
      <c r="V3765" s="360"/>
      <c r="W3765" s="357"/>
      <c r="X3765" s="357"/>
      <c r="Y3765" s="446"/>
      <c r="Z3765" s="443"/>
      <c r="AA3765" s="446"/>
      <c r="AB3765" s="357"/>
      <c r="AC3765" s="357"/>
      <c r="AD3765" s="357"/>
      <c r="AE3765" s="357"/>
      <c r="AF3765" s="357"/>
      <c r="AG3765" s="446"/>
      <c r="AH3765" s="357"/>
      <c r="AI3765" s="357"/>
      <c r="AJ3765" s="357"/>
      <c r="AK3765" s="357"/>
      <c r="AL3765" s="357"/>
      <c r="AM3765" s="357"/>
    </row>
    <row r="3766" spans="5:39" x14ac:dyDescent="0.25">
      <c r="E3766" s="356"/>
      <c r="F3766" s="356"/>
      <c r="G3766" s="356"/>
      <c r="H3766" s="356"/>
      <c r="I3766" s="356"/>
      <c r="J3766" s="357"/>
      <c r="K3766" s="357"/>
      <c r="L3766" s="357"/>
      <c r="M3766" s="357"/>
      <c r="N3766" s="358"/>
      <c r="O3766" s="358"/>
      <c r="P3766" s="358"/>
      <c r="Q3766" s="358"/>
      <c r="R3766" s="358"/>
      <c r="S3766" s="358"/>
      <c r="T3766" s="359"/>
      <c r="U3766" s="360"/>
      <c r="V3766" s="360"/>
      <c r="W3766" s="357"/>
      <c r="X3766" s="357"/>
      <c r="Y3766" s="446"/>
      <c r="Z3766" s="443"/>
      <c r="AA3766" s="446"/>
      <c r="AB3766" s="357"/>
      <c r="AC3766" s="357"/>
      <c r="AD3766" s="357"/>
      <c r="AE3766" s="357"/>
      <c r="AF3766" s="357"/>
      <c r="AG3766" s="446"/>
      <c r="AH3766" s="357"/>
      <c r="AI3766" s="357"/>
      <c r="AJ3766" s="357"/>
      <c r="AK3766" s="357"/>
      <c r="AL3766" s="357"/>
      <c r="AM3766" s="357"/>
    </row>
    <row r="3767" spans="5:39" x14ac:dyDescent="0.25">
      <c r="E3767" s="356"/>
      <c r="F3767" s="356"/>
      <c r="G3767" s="356"/>
      <c r="H3767" s="356"/>
      <c r="I3767" s="356"/>
      <c r="J3767" s="357"/>
      <c r="K3767" s="357"/>
      <c r="L3767" s="357"/>
      <c r="M3767" s="357"/>
      <c r="N3767" s="358"/>
      <c r="O3767" s="358"/>
      <c r="P3767" s="358"/>
      <c r="Q3767" s="358"/>
      <c r="R3767" s="358"/>
      <c r="S3767" s="358"/>
      <c r="T3767" s="359"/>
      <c r="U3767" s="360"/>
      <c r="V3767" s="360"/>
      <c r="W3767" s="357"/>
      <c r="X3767" s="357"/>
      <c r="Y3767" s="446"/>
      <c r="Z3767" s="443"/>
      <c r="AA3767" s="446"/>
      <c r="AB3767" s="357"/>
      <c r="AC3767" s="357"/>
      <c r="AD3767" s="357"/>
      <c r="AE3767" s="357"/>
      <c r="AF3767" s="357"/>
      <c r="AG3767" s="446"/>
      <c r="AH3767" s="357"/>
      <c r="AI3767" s="357"/>
      <c r="AJ3767" s="357"/>
      <c r="AK3767" s="357"/>
      <c r="AL3767" s="357"/>
      <c r="AM3767" s="357"/>
    </row>
    <row r="3768" spans="5:39" x14ac:dyDescent="0.25">
      <c r="E3768" s="356"/>
      <c r="F3768" s="356"/>
      <c r="G3768" s="356"/>
      <c r="H3768" s="356"/>
      <c r="I3768" s="356"/>
      <c r="J3768" s="357"/>
      <c r="K3768" s="357"/>
      <c r="L3768" s="357"/>
      <c r="M3768" s="357"/>
      <c r="N3768" s="358"/>
      <c r="O3768" s="358"/>
      <c r="P3768" s="358"/>
      <c r="Q3768" s="358"/>
      <c r="R3768" s="358"/>
      <c r="S3768" s="358"/>
      <c r="T3768" s="359"/>
      <c r="U3768" s="360"/>
      <c r="V3768" s="360"/>
      <c r="W3768" s="357"/>
      <c r="X3768" s="357"/>
      <c r="Y3768" s="446"/>
      <c r="Z3768" s="443"/>
      <c r="AA3768" s="446"/>
      <c r="AB3768" s="357"/>
      <c r="AC3768" s="357"/>
      <c r="AD3768" s="357"/>
      <c r="AE3768" s="357"/>
      <c r="AF3768" s="357"/>
      <c r="AG3768" s="446"/>
      <c r="AH3768" s="357"/>
      <c r="AI3768" s="357"/>
      <c r="AJ3768" s="357"/>
      <c r="AK3768" s="357"/>
      <c r="AL3768" s="357"/>
      <c r="AM3768" s="357"/>
    </row>
    <row r="3769" spans="5:39" x14ac:dyDescent="0.25">
      <c r="E3769" s="356"/>
      <c r="F3769" s="356"/>
      <c r="G3769" s="356"/>
      <c r="H3769" s="356"/>
      <c r="I3769" s="356"/>
      <c r="J3769" s="357"/>
      <c r="K3769" s="357"/>
      <c r="L3769" s="357"/>
      <c r="M3769" s="357"/>
      <c r="N3769" s="358"/>
      <c r="O3769" s="358"/>
      <c r="P3769" s="358"/>
      <c r="Q3769" s="358"/>
      <c r="R3769" s="358"/>
      <c r="S3769" s="358"/>
      <c r="T3769" s="359"/>
      <c r="U3769" s="360"/>
      <c r="V3769" s="360"/>
      <c r="W3769" s="357"/>
      <c r="X3769" s="357"/>
      <c r="Y3769" s="446"/>
      <c r="Z3769" s="443"/>
      <c r="AA3769" s="446"/>
      <c r="AB3769" s="357"/>
      <c r="AC3769" s="357"/>
      <c r="AD3769" s="357"/>
      <c r="AE3769" s="357"/>
      <c r="AF3769" s="357"/>
      <c r="AG3769" s="446"/>
      <c r="AH3769" s="357"/>
      <c r="AI3769" s="357"/>
      <c r="AJ3769" s="357"/>
      <c r="AK3769" s="357"/>
      <c r="AL3769" s="357"/>
      <c r="AM3769" s="357"/>
    </row>
    <row r="3770" spans="5:39" x14ac:dyDescent="0.25">
      <c r="E3770" s="356"/>
      <c r="F3770" s="356"/>
      <c r="G3770" s="356"/>
      <c r="H3770" s="356"/>
      <c r="I3770" s="356"/>
      <c r="J3770" s="357"/>
      <c r="K3770" s="357"/>
      <c r="L3770" s="357"/>
      <c r="M3770" s="357"/>
      <c r="N3770" s="358"/>
      <c r="O3770" s="358"/>
      <c r="P3770" s="358"/>
      <c r="Q3770" s="358"/>
      <c r="R3770" s="358"/>
      <c r="S3770" s="358"/>
      <c r="T3770" s="359"/>
      <c r="U3770" s="360"/>
      <c r="V3770" s="360"/>
      <c r="W3770" s="357"/>
      <c r="X3770" s="357"/>
      <c r="Y3770" s="446"/>
      <c r="Z3770" s="443"/>
      <c r="AA3770" s="446"/>
      <c r="AB3770" s="357"/>
      <c r="AC3770" s="357"/>
      <c r="AD3770" s="357"/>
      <c r="AE3770" s="357"/>
      <c r="AF3770" s="357"/>
      <c r="AG3770" s="446"/>
      <c r="AH3770" s="357"/>
      <c r="AI3770" s="357"/>
      <c r="AJ3770" s="357"/>
      <c r="AK3770" s="357"/>
      <c r="AL3770" s="357"/>
      <c r="AM3770" s="357"/>
    </row>
    <row r="3771" spans="5:39" x14ac:dyDescent="0.25">
      <c r="E3771" s="356"/>
      <c r="F3771" s="356"/>
      <c r="G3771" s="356"/>
      <c r="H3771" s="356"/>
      <c r="I3771" s="356"/>
      <c r="J3771" s="357"/>
      <c r="K3771" s="357"/>
      <c r="L3771" s="357"/>
      <c r="M3771" s="357"/>
      <c r="N3771" s="358"/>
      <c r="O3771" s="358"/>
      <c r="P3771" s="358"/>
      <c r="Q3771" s="358"/>
      <c r="R3771" s="358"/>
      <c r="S3771" s="358"/>
      <c r="T3771" s="359"/>
      <c r="U3771" s="360"/>
      <c r="V3771" s="360"/>
      <c r="W3771" s="357"/>
      <c r="X3771" s="357"/>
      <c r="Y3771" s="446"/>
      <c r="Z3771" s="443"/>
      <c r="AA3771" s="446"/>
      <c r="AB3771" s="357"/>
      <c r="AC3771" s="357"/>
      <c r="AD3771" s="357"/>
      <c r="AE3771" s="357"/>
      <c r="AF3771" s="357"/>
      <c r="AG3771" s="446"/>
      <c r="AH3771" s="357"/>
      <c r="AI3771" s="357"/>
      <c r="AJ3771" s="357"/>
      <c r="AK3771" s="357"/>
      <c r="AL3771" s="357"/>
      <c r="AM3771" s="357"/>
    </row>
    <row r="3772" spans="5:39" x14ac:dyDescent="0.25">
      <c r="E3772" s="356"/>
      <c r="F3772" s="356"/>
      <c r="G3772" s="356"/>
      <c r="H3772" s="356"/>
      <c r="I3772" s="356"/>
      <c r="J3772" s="357"/>
      <c r="K3772" s="357"/>
      <c r="L3772" s="357"/>
      <c r="M3772" s="357"/>
      <c r="N3772" s="358"/>
      <c r="O3772" s="358"/>
      <c r="P3772" s="358"/>
      <c r="Q3772" s="358"/>
      <c r="R3772" s="358"/>
      <c r="S3772" s="358"/>
      <c r="T3772" s="359"/>
      <c r="U3772" s="360"/>
      <c r="V3772" s="360"/>
      <c r="W3772" s="357"/>
      <c r="X3772" s="357"/>
      <c r="Y3772" s="446"/>
      <c r="Z3772" s="443"/>
      <c r="AA3772" s="446"/>
      <c r="AB3772" s="357"/>
      <c r="AC3772" s="357"/>
      <c r="AD3772" s="357"/>
      <c r="AE3772" s="357"/>
      <c r="AF3772" s="357"/>
      <c r="AG3772" s="446"/>
      <c r="AH3772" s="357"/>
      <c r="AI3772" s="357"/>
      <c r="AJ3772" s="357"/>
      <c r="AK3772" s="357"/>
      <c r="AL3772" s="357"/>
      <c r="AM3772" s="357"/>
    </row>
    <row r="3773" spans="5:39" x14ac:dyDescent="0.25">
      <c r="E3773" s="356"/>
      <c r="F3773" s="356"/>
      <c r="G3773" s="356"/>
      <c r="H3773" s="356"/>
      <c r="I3773" s="356"/>
      <c r="J3773" s="357"/>
      <c r="K3773" s="357"/>
      <c r="L3773" s="357"/>
      <c r="M3773" s="357"/>
      <c r="N3773" s="358"/>
      <c r="O3773" s="358"/>
      <c r="P3773" s="358"/>
      <c r="Q3773" s="358"/>
      <c r="R3773" s="358"/>
      <c r="S3773" s="358"/>
      <c r="T3773" s="359"/>
      <c r="U3773" s="360"/>
      <c r="V3773" s="360"/>
      <c r="W3773" s="357"/>
      <c r="X3773" s="357"/>
      <c r="Y3773" s="446"/>
      <c r="Z3773" s="443"/>
      <c r="AA3773" s="446"/>
      <c r="AB3773" s="357"/>
      <c r="AC3773" s="357"/>
      <c r="AD3773" s="357"/>
      <c r="AE3773" s="357"/>
      <c r="AF3773" s="357"/>
      <c r="AG3773" s="446"/>
      <c r="AH3773" s="357"/>
      <c r="AI3773" s="357"/>
      <c r="AJ3773" s="357"/>
      <c r="AK3773" s="357"/>
      <c r="AL3773" s="357"/>
      <c r="AM3773" s="357"/>
    </row>
    <row r="3774" spans="5:39" x14ac:dyDescent="0.25">
      <c r="E3774" s="356"/>
      <c r="F3774" s="356"/>
      <c r="G3774" s="356"/>
      <c r="H3774" s="356"/>
      <c r="I3774" s="356"/>
      <c r="J3774" s="357"/>
      <c r="K3774" s="357"/>
      <c r="L3774" s="357"/>
      <c r="M3774" s="357"/>
      <c r="N3774" s="358"/>
      <c r="O3774" s="358"/>
      <c r="P3774" s="358"/>
      <c r="Q3774" s="358"/>
      <c r="R3774" s="358"/>
      <c r="S3774" s="358"/>
      <c r="T3774" s="359"/>
      <c r="U3774" s="360"/>
      <c r="V3774" s="360"/>
      <c r="W3774" s="357"/>
      <c r="X3774" s="357"/>
      <c r="Y3774" s="446"/>
      <c r="Z3774" s="443"/>
      <c r="AA3774" s="446"/>
      <c r="AB3774" s="357"/>
      <c r="AC3774" s="357"/>
      <c r="AD3774" s="357"/>
      <c r="AE3774" s="357"/>
      <c r="AF3774" s="357"/>
      <c r="AG3774" s="446"/>
      <c r="AH3774" s="357"/>
      <c r="AI3774" s="357"/>
      <c r="AJ3774" s="357"/>
      <c r="AK3774" s="357"/>
      <c r="AL3774" s="357"/>
      <c r="AM3774" s="357"/>
    </row>
    <row r="3775" spans="5:39" x14ac:dyDescent="0.25">
      <c r="E3775" s="356"/>
      <c r="F3775" s="356"/>
      <c r="G3775" s="356"/>
      <c r="H3775" s="356"/>
      <c r="I3775" s="356"/>
      <c r="J3775" s="357"/>
      <c r="K3775" s="357"/>
      <c r="L3775" s="357"/>
      <c r="M3775" s="357"/>
      <c r="N3775" s="358"/>
      <c r="O3775" s="358"/>
      <c r="P3775" s="358"/>
      <c r="Q3775" s="358"/>
      <c r="R3775" s="358"/>
      <c r="S3775" s="358"/>
      <c r="T3775" s="359"/>
      <c r="U3775" s="360"/>
      <c r="V3775" s="360"/>
      <c r="W3775" s="357"/>
      <c r="X3775" s="357"/>
      <c r="Y3775" s="446"/>
      <c r="Z3775" s="443"/>
      <c r="AA3775" s="446"/>
      <c r="AB3775" s="357"/>
      <c r="AC3775" s="357"/>
      <c r="AD3775" s="357"/>
      <c r="AE3775" s="357"/>
      <c r="AF3775" s="357"/>
      <c r="AG3775" s="446"/>
      <c r="AH3775" s="357"/>
      <c r="AI3775" s="357"/>
      <c r="AJ3775" s="357"/>
      <c r="AK3775" s="357"/>
      <c r="AL3775" s="357"/>
      <c r="AM3775" s="357"/>
    </row>
    <row r="3776" spans="5:39" x14ac:dyDescent="0.25">
      <c r="E3776" s="356"/>
      <c r="F3776" s="356"/>
      <c r="G3776" s="356"/>
      <c r="H3776" s="356"/>
      <c r="I3776" s="356"/>
      <c r="J3776" s="357"/>
      <c r="K3776" s="357"/>
      <c r="L3776" s="357"/>
      <c r="M3776" s="357"/>
      <c r="N3776" s="358"/>
      <c r="O3776" s="358"/>
      <c r="P3776" s="358"/>
      <c r="Q3776" s="358"/>
      <c r="R3776" s="358"/>
      <c r="S3776" s="358"/>
      <c r="T3776" s="359"/>
      <c r="U3776" s="360"/>
      <c r="V3776" s="360"/>
      <c r="W3776" s="357"/>
      <c r="X3776" s="357"/>
      <c r="Y3776" s="446"/>
      <c r="Z3776" s="443"/>
      <c r="AA3776" s="446"/>
      <c r="AB3776" s="357"/>
      <c r="AC3776" s="357"/>
      <c r="AD3776" s="357"/>
      <c r="AE3776" s="357"/>
      <c r="AF3776" s="357"/>
      <c r="AG3776" s="446"/>
      <c r="AH3776" s="357"/>
      <c r="AI3776" s="357"/>
      <c r="AJ3776" s="357"/>
      <c r="AK3776" s="357"/>
      <c r="AL3776" s="357"/>
      <c r="AM3776" s="357"/>
    </row>
    <row r="3777" spans="5:39" x14ac:dyDescent="0.25">
      <c r="E3777" s="356"/>
      <c r="F3777" s="356"/>
      <c r="G3777" s="356"/>
      <c r="H3777" s="356"/>
      <c r="I3777" s="356"/>
      <c r="J3777" s="357"/>
      <c r="K3777" s="357"/>
      <c r="L3777" s="357"/>
      <c r="M3777" s="357"/>
      <c r="N3777" s="358"/>
      <c r="O3777" s="358"/>
      <c r="P3777" s="358"/>
      <c r="Q3777" s="358"/>
      <c r="R3777" s="358"/>
      <c r="S3777" s="358"/>
      <c r="T3777" s="359"/>
      <c r="U3777" s="360"/>
      <c r="V3777" s="360"/>
      <c r="W3777" s="357"/>
      <c r="X3777" s="357"/>
      <c r="Y3777" s="446"/>
      <c r="Z3777" s="443"/>
      <c r="AA3777" s="446"/>
      <c r="AB3777" s="357"/>
      <c r="AC3777" s="357"/>
      <c r="AD3777" s="357"/>
      <c r="AE3777" s="357"/>
      <c r="AF3777" s="357"/>
      <c r="AG3777" s="446"/>
      <c r="AH3777" s="357"/>
      <c r="AI3777" s="357"/>
      <c r="AJ3777" s="357"/>
      <c r="AK3777" s="357"/>
      <c r="AL3777" s="357"/>
      <c r="AM3777" s="357"/>
    </row>
    <row r="3778" spans="5:39" x14ac:dyDescent="0.25">
      <c r="E3778" s="356"/>
      <c r="F3778" s="356"/>
      <c r="G3778" s="356"/>
      <c r="H3778" s="356"/>
      <c r="I3778" s="356"/>
      <c r="J3778" s="357"/>
      <c r="K3778" s="357"/>
      <c r="L3778" s="357"/>
      <c r="M3778" s="357"/>
      <c r="N3778" s="358"/>
      <c r="O3778" s="358"/>
      <c r="P3778" s="358"/>
      <c r="Q3778" s="358"/>
      <c r="R3778" s="358"/>
      <c r="S3778" s="358"/>
      <c r="T3778" s="359"/>
      <c r="U3778" s="360"/>
      <c r="V3778" s="360"/>
      <c r="W3778" s="357"/>
      <c r="X3778" s="357"/>
      <c r="Y3778" s="446"/>
      <c r="Z3778" s="443"/>
      <c r="AA3778" s="446"/>
      <c r="AB3778" s="357"/>
      <c r="AC3778" s="357"/>
      <c r="AD3778" s="357"/>
      <c r="AE3778" s="357"/>
      <c r="AF3778" s="357"/>
      <c r="AG3778" s="446"/>
      <c r="AH3778" s="357"/>
      <c r="AI3778" s="357"/>
      <c r="AJ3778" s="357"/>
      <c r="AK3778" s="357"/>
      <c r="AL3778" s="357"/>
      <c r="AM3778" s="357"/>
    </row>
    <row r="3779" spans="5:39" x14ac:dyDescent="0.25">
      <c r="E3779" s="356"/>
      <c r="F3779" s="356"/>
      <c r="G3779" s="356"/>
      <c r="H3779" s="356"/>
      <c r="I3779" s="356"/>
      <c r="J3779" s="357"/>
      <c r="K3779" s="357"/>
      <c r="L3779" s="357"/>
      <c r="M3779" s="357"/>
      <c r="N3779" s="358"/>
      <c r="O3779" s="358"/>
      <c r="P3779" s="358"/>
      <c r="Q3779" s="358"/>
      <c r="R3779" s="358"/>
      <c r="S3779" s="358"/>
      <c r="T3779" s="359"/>
      <c r="U3779" s="360"/>
      <c r="V3779" s="360"/>
      <c r="W3779" s="357"/>
      <c r="X3779" s="357"/>
      <c r="Y3779" s="446"/>
      <c r="Z3779" s="443"/>
      <c r="AA3779" s="446"/>
      <c r="AB3779" s="357"/>
      <c r="AC3779" s="357"/>
      <c r="AD3779" s="357"/>
      <c r="AE3779" s="357"/>
      <c r="AF3779" s="357"/>
      <c r="AG3779" s="446"/>
      <c r="AH3779" s="357"/>
      <c r="AI3779" s="357"/>
      <c r="AJ3779" s="357"/>
      <c r="AK3779" s="357"/>
      <c r="AL3779" s="357"/>
      <c r="AM3779" s="357"/>
    </row>
    <row r="3780" spans="5:39" x14ac:dyDescent="0.25">
      <c r="E3780" s="356"/>
      <c r="F3780" s="356"/>
      <c r="G3780" s="356"/>
      <c r="H3780" s="356"/>
      <c r="I3780" s="356"/>
      <c r="J3780" s="357"/>
      <c r="K3780" s="357"/>
      <c r="L3780" s="357"/>
      <c r="M3780" s="357"/>
      <c r="N3780" s="358"/>
      <c r="O3780" s="358"/>
      <c r="P3780" s="358"/>
      <c r="Q3780" s="358"/>
      <c r="R3780" s="358"/>
      <c r="S3780" s="358"/>
      <c r="T3780" s="359"/>
      <c r="U3780" s="360"/>
      <c r="V3780" s="360"/>
      <c r="W3780" s="357"/>
      <c r="X3780" s="357"/>
      <c r="Y3780" s="446"/>
      <c r="Z3780" s="443"/>
      <c r="AA3780" s="446"/>
      <c r="AB3780" s="357"/>
      <c r="AC3780" s="357"/>
      <c r="AD3780" s="357"/>
      <c r="AE3780" s="357"/>
      <c r="AF3780" s="357"/>
      <c r="AG3780" s="446"/>
      <c r="AH3780" s="357"/>
      <c r="AI3780" s="357"/>
      <c r="AJ3780" s="357"/>
      <c r="AK3780" s="357"/>
      <c r="AL3780" s="357"/>
      <c r="AM3780" s="357"/>
    </row>
    <row r="3781" spans="5:39" x14ac:dyDescent="0.25">
      <c r="E3781" s="356"/>
      <c r="F3781" s="356"/>
      <c r="G3781" s="356"/>
      <c r="H3781" s="356"/>
      <c r="I3781" s="356"/>
      <c r="J3781" s="357"/>
      <c r="K3781" s="357"/>
      <c r="L3781" s="357"/>
      <c r="M3781" s="357"/>
      <c r="N3781" s="358"/>
      <c r="O3781" s="358"/>
      <c r="P3781" s="358"/>
      <c r="Q3781" s="358"/>
      <c r="R3781" s="358"/>
      <c r="S3781" s="358"/>
      <c r="T3781" s="359"/>
      <c r="U3781" s="360"/>
      <c r="V3781" s="360"/>
      <c r="W3781" s="357"/>
      <c r="X3781" s="357"/>
      <c r="Y3781" s="446"/>
      <c r="Z3781" s="443"/>
      <c r="AA3781" s="446"/>
      <c r="AB3781" s="357"/>
      <c r="AC3781" s="357"/>
      <c r="AD3781" s="357"/>
      <c r="AE3781" s="357"/>
      <c r="AF3781" s="357"/>
      <c r="AG3781" s="446"/>
      <c r="AH3781" s="357"/>
      <c r="AI3781" s="357"/>
      <c r="AJ3781" s="357"/>
      <c r="AK3781" s="357"/>
      <c r="AL3781" s="357"/>
      <c r="AM3781" s="357"/>
    </row>
    <row r="3782" spans="5:39" x14ac:dyDescent="0.25">
      <c r="E3782" s="356"/>
      <c r="F3782" s="356"/>
      <c r="G3782" s="356"/>
      <c r="H3782" s="356"/>
      <c r="I3782" s="356"/>
      <c r="J3782" s="357"/>
      <c r="K3782" s="357"/>
      <c r="L3782" s="357"/>
      <c r="M3782" s="357"/>
      <c r="N3782" s="358"/>
      <c r="O3782" s="358"/>
      <c r="P3782" s="358"/>
      <c r="Q3782" s="358"/>
      <c r="R3782" s="358"/>
      <c r="S3782" s="358"/>
      <c r="T3782" s="359"/>
      <c r="U3782" s="360"/>
      <c r="V3782" s="360"/>
      <c r="W3782" s="357"/>
      <c r="X3782" s="357"/>
      <c r="Y3782" s="446"/>
      <c r="Z3782" s="443"/>
      <c r="AA3782" s="446"/>
      <c r="AB3782" s="357"/>
      <c r="AC3782" s="357"/>
      <c r="AD3782" s="357"/>
      <c r="AE3782" s="357"/>
      <c r="AF3782" s="357"/>
      <c r="AG3782" s="446"/>
      <c r="AH3782" s="357"/>
      <c r="AI3782" s="357"/>
      <c r="AJ3782" s="357"/>
      <c r="AK3782" s="357"/>
      <c r="AL3782" s="357"/>
      <c r="AM3782" s="357"/>
    </row>
    <row r="3783" spans="5:39" x14ac:dyDescent="0.25">
      <c r="E3783" s="356"/>
      <c r="F3783" s="356"/>
      <c r="G3783" s="356"/>
      <c r="H3783" s="356"/>
      <c r="I3783" s="356"/>
      <c r="J3783" s="357"/>
      <c r="K3783" s="357"/>
      <c r="L3783" s="357"/>
      <c r="M3783" s="357"/>
      <c r="N3783" s="358"/>
      <c r="O3783" s="358"/>
      <c r="P3783" s="358"/>
      <c r="Q3783" s="358"/>
      <c r="R3783" s="358"/>
      <c r="S3783" s="358"/>
      <c r="T3783" s="359"/>
      <c r="U3783" s="360"/>
      <c r="V3783" s="360"/>
      <c r="W3783" s="357"/>
      <c r="X3783" s="357"/>
      <c r="Y3783" s="446"/>
      <c r="Z3783" s="443"/>
      <c r="AA3783" s="446"/>
      <c r="AB3783" s="357"/>
      <c r="AC3783" s="357"/>
      <c r="AD3783" s="357"/>
      <c r="AE3783" s="357"/>
      <c r="AF3783" s="357"/>
      <c r="AG3783" s="446"/>
      <c r="AH3783" s="357"/>
      <c r="AI3783" s="357"/>
      <c r="AJ3783" s="357"/>
      <c r="AK3783" s="357"/>
      <c r="AL3783" s="357"/>
      <c r="AM3783" s="357"/>
    </row>
    <row r="3784" spans="5:39" x14ac:dyDescent="0.25">
      <c r="E3784" s="356"/>
      <c r="F3784" s="356"/>
      <c r="G3784" s="356"/>
      <c r="H3784" s="356"/>
      <c r="I3784" s="356"/>
      <c r="J3784" s="357"/>
      <c r="K3784" s="357"/>
      <c r="L3784" s="357"/>
      <c r="M3784" s="357"/>
      <c r="N3784" s="358"/>
      <c r="O3784" s="358"/>
      <c r="P3784" s="358"/>
      <c r="Q3784" s="358"/>
      <c r="R3784" s="358"/>
      <c r="S3784" s="358"/>
      <c r="T3784" s="359"/>
      <c r="U3784" s="360"/>
      <c r="V3784" s="360"/>
      <c r="W3784" s="357"/>
      <c r="X3784" s="357"/>
      <c r="Y3784" s="446"/>
      <c r="Z3784" s="443"/>
      <c r="AA3784" s="446"/>
      <c r="AB3784" s="357"/>
      <c r="AC3784" s="357"/>
      <c r="AD3784" s="357"/>
      <c r="AE3784" s="357"/>
      <c r="AF3784" s="357"/>
      <c r="AG3784" s="446"/>
      <c r="AH3784" s="357"/>
      <c r="AI3784" s="357"/>
      <c r="AJ3784" s="357"/>
      <c r="AK3784" s="357"/>
      <c r="AL3784" s="357"/>
      <c r="AM3784" s="357"/>
    </row>
    <row r="3785" spans="5:39" x14ac:dyDescent="0.25">
      <c r="E3785" s="356"/>
      <c r="F3785" s="356"/>
      <c r="G3785" s="356"/>
      <c r="H3785" s="356"/>
      <c r="I3785" s="356"/>
      <c r="J3785" s="357"/>
      <c r="K3785" s="357"/>
      <c r="L3785" s="357"/>
      <c r="M3785" s="357"/>
      <c r="N3785" s="358"/>
      <c r="O3785" s="358"/>
      <c r="P3785" s="358"/>
      <c r="Q3785" s="358"/>
      <c r="R3785" s="358"/>
      <c r="S3785" s="358"/>
      <c r="T3785" s="359"/>
      <c r="U3785" s="360"/>
      <c r="V3785" s="360"/>
      <c r="W3785" s="357"/>
      <c r="X3785" s="357"/>
      <c r="Y3785" s="446"/>
      <c r="Z3785" s="443"/>
      <c r="AA3785" s="446"/>
      <c r="AB3785" s="357"/>
      <c r="AC3785" s="357"/>
      <c r="AD3785" s="357"/>
      <c r="AE3785" s="357"/>
      <c r="AF3785" s="357"/>
      <c r="AG3785" s="446"/>
      <c r="AH3785" s="357"/>
      <c r="AI3785" s="357"/>
      <c r="AJ3785" s="357"/>
      <c r="AK3785" s="357"/>
      <c r="AL3785" s="357"/>
      <c r="AM3785" s="357"/>
    </row>
    <row r="3786" spans="5:39" x14ac:dyDescent="0.25">
      <c r="E3786" s="356"/>
      <c r="F3786" s="356"/>
      <c r="G3786" s="356"/>
      <c r="H3786" s="356"/>
      <c r="I3786" s="356"/>
      <c r="J3786" s="357"/>
      <c r="K3786" s="357"/>
      <c r="L3786" s="357"/>
      <c r="M3786" s="357"/>
      <c r="N3786" s="358"/>
      <c r="O3786" s="358"/>
      <c r="P3786" s="358"/>
      <c r="Q3786" s="358"/>
      <c r="R3786" s="358"/>
      <c r="S3786" s="358"/>
      <c r="T3786" s="359"/>
      <c r="U3786" s="360"/>
      <c r="V3786" s="360"/>
      <c r="W3786" s="357"/>
      <c r="X3786" s="357"/>
      <c r="Y3786" s="446"/>
      <c r="Z3786" s="443"/>
      <c r="AA3786" s="446"/>
      <c r="AB3786" s="357"/>
      <c r="AC3786" s="357"/>
      <c r="AD3786" s="357"/>
      <c r="AE3786" s="357"/>
      <c r="AF3786" s="357"/>
      <c r="AG3786" s="446"/>
      <c r="AH3786" s="357"/>
      <c r="AI3786" s="357"/>
      <c r="AJ3786" s="357"/>
      <c r="AK3786" s="357"/>
      <c r="AL3786" s="357"/>
      <c r="AM3786" s="357"/>
    </row>
    <row r="3787" spans="5:39" x14ac:dyDescent="0.25">
      <c r="E3787" s="356"/>
      <c r="F3787" s="356"/>
      <c r="G3787" s="356"/>
      <c r="H3787" s="356"/>
      <c r="I3787" s="356"/>
      <c r="J3787" s="357"/>
      <c r="K3787" s="357"/>
      <c r="L3787" s="357"/>
      <c r="M3787" s="357"/>
      <c r="N3787" s="358"/>
      <c r="O3787" s="358"/>
      <c r="P3787" s="358"/>
      <c r="Q3787" s="358"/>
      <c r="R3787" s="358"/>
      <c r="S3787" s="358"/>
      <c r="T3787" s="359"/>
      <c r="U3787" s="360"/>
      <c r="V3787" s="360"/>
      <c r="W3787" s="357"/>
      <c r="X3787" s="357"/>
      <c r="Y3787" s="446"/>
      <c r="Z3787" s="443"/>
      <c r="AA3787" s="446"/>
      <c r="AB3787" s="357"/>
      <c r="AC3787" s="357"/>
      <c r="AD3787" s="357"/>
      <c r="AE3787" s="357"/>
      <c r="AF3787" s="357"/>
      <c r="AG3787" s="446"/>
      <c r="AH3787" s="357"/>
      <c r="AI3787" s="357"/>
      <c r="AJ3787" s="357"/>
      <c r="AK3787" s="357"/>
      <c r="AL3787" s="357"/>
      <c r="AM3787" s="357"/>
    </row>
    <row r="3788" spans="5:39" x14ac:dyDescent="0.25">
      <c r="E3788" s="356"/>
      <c r="F3788" s="356"/>
      <c r="G3788" s="356"/>
      <c r="H3788" s="356"/>
      <c r="I3788" s="356"/>
      <c r="J3788" s="357"/>
      <c r="K3788" s="357"/>
      <c r="L3788" s="357"/>
      <c r="M3788" s="357"/>
      <c r="N3788" s="358"/>
      <c r="O3788" s="358"/>
      <c r="P3788" s="358"/>
      <c r="Q3788" s="358"/>
      <c r="R3788" s="358"/>
      <c r="S3788" s="358"/>
      <c r="T3788" s="359"/>
      <c r="U3788" s="360"/>
      <c r="V3788" s="360"/>
      <c r="W3788" s="357"/>
      <c r="X3788" s="357"/>
      <c r="Y3788" s="446"/>
      <c r="Z3788" s="443"/>
      <c r="AA3788" s="446"/>
      <c r="AB3788" s="357"/>
      <c r="AC3788" s="357"/>
      <c r="AD3788" s="357"/>
      <c r="AE3788" s="357"/>
      <c r="AF3788" s="357"/>
      <c r="AG3788" s="446"/>
      <c r="AH3788" s="357"/>
      <c r="AI3788" s="357"/>
      <c r="AJ3788" s="357"/>
      <c r="AK3788" s="357"/>
      <c r="AL3788" s="357"/>
      <c r="AM3788" s="357"/>
    </row>
    <row r="3789" spans="5:39" x14ac:dyDescent="0.25">
      <c r="E3789" s="356"/>
      <c r="F3789" s="356"/>
      <c r="G3789" s="356"/>
      <c r="H3789" s="356"/>
      <c r="I3789" s="356"/>
      <c r="J3789" s="357"/>
      <c r="K3789" s="357"/>
      <c r="L3789" s="357"/>
      <c r="M3789" s="357"/>
      <c r="N3789" s="358"/>
      <c r="O3789" s="358"/>
      <c r="P3789" s="358"/>
      <c r="Q3789" s="358"/>
      <c r="R3789" s="358"/>
      <c r="S3789" s="358"/>
      <c r="T3789" s="359"/>
      <c r="U3789" s="360"/>
      <c r="V3789" s="360"/>
      <c r="W3789" s="357"/>
      <c r="X3789" s="357"/>
      <c r="Y3789" s="446"/>
      <c r="Z3789" s="443"/>
      <c r="AA3789" s="446"/>
      <c r="AB3789" s="357"/>
      <c r="AC3789" s="357"/>
      <c r="AD3789" s="357"/>
      <c r="AE3789" s="357"/>
      <c r="AF3789" s="357"/>
      <c r="AG3789" s="446"/>
      <c r="AH3789" s="357"/>
      <c r="AI3789" s="357"/>
      <c r="AJ3789" s="357"/>
      <c r="AK3789" s="357"/>
      <c r="AL3789" s="357"/>
      <c r="AM3789" s="357"/>
    </row>
    <row r="3790" spans="5:39" x14ac:dyDescent="0.25">
      <c r="E3790" s="356"/>
      <c r="F3790" s="356"/>
      <c r="G3790" s="356"/>
      <c r="H3790" s="356"/>
      <c r="I3790" s="356"/>
      <c r="J3790" s="357"/>
      <c r="K3790" s="357"/>
      <c r="L3790" s="357"/>
      <c r="M3790" s="357"/>
      <c r="N3790" s="358"/>
      <c r="O3790" s="358"/>
      <c r="P3790" s="358"/>
      <c r="Q3790" s="358"/>
      <c r="R3790" s="358"/>
      <c r="S3790" s="358"/>
      <c r="T3790" s="359"/>
      <c r="U3790" s="360"/>
      <c r="V3790" s="360"/>
      <c r="W3790" s="357"/>
      <c r="X3790" s="357"/>
      <c r="Y3790" s="446"/>
      <c r="Z3790" s="443"/>
      <c r="AA3790" s="446"/>
      <c r="AB3790" s="357"/>
      <c r="AC3790" s="357"/>
      <c r="AD3790" s="357"/>
      <c r="AE3790" s="357"/>
      <c r="AF3790" s="357"/>
      <c r="AG3790" s="446"/>
      <c r="AH3790" s="357"/>
      <c r="AI3790" s="357"/>
      <c r="AJ3790" s="357"/>
      <c r="AK3790" s="357"/>
      <c r="AL3790" s="357"/>
      <c r="AM3790" s="357"/>
    </row>
    <row r="3791" spans="5:39" x14ac:dyDescent="0.25">
      <c r="E3791" s="356"/>
      <c r="F3791" s="356"/>
      <c r="G3791" s="356"/>
      <c r="H3791" s="356"/>
      <c r="I3791" s="356"/>
      <c r="J3791" s="357"/>
      <c r="K3791" s="357"/>
      <c r="L3791" s="357"/>
      <c r="M3791" s="357"/>
      <c r="N3791" s="358"/>
      <c r="O3791" s="358"/>
      <c r="P3791" s="358"/>
      <c r="Q3791" s="358"/>
      <c r="R3791" s="358"/>
      <c r="S3791" s="358"/>
      <c r="T3791" s="359"/>
      <c r="U3791" s="360"/>
      <c r="V3791" s="360"/>
      <c r="W3791" s="357"/>
      <c r="X3791" s="357"/>
      <c r="Y3791" s="446"/>
      <c r="Z3791" s="443"/>
      <c r="AA3791" s="446"/>
      <c r="AB3791" s="357"/>
      <c r="AC3791" s="357"/>
      <c r="AD3791" s="357"/>
      <c r="AE3791" s="357"/>
      <c r="AF3791" s="357"/>
      <c r="AG3791" s="446"/>
      <c r="AH3791" s="357"/>
      <c r="AI3791" s="357"/>
      <c r="AJ3791" s="357"/>
      <c r="AK3791" s="357"/>
      <c r="AL3791" s="357"/>
      <c r="AM3791" s="357"/>
    </row>
    <row r="3792" spans="5:39" x14ac:dyDescent="0.25">
      <c r="E3792" s="356"/>
      <c r="F3792" s="356"/>
      <c r="G3792" s="356"/>
      <c r="H3792" s="356"/>
      <c r="I3792" s="356"/>
      <c r="J3792" s="357"/>
      <c r="K3792" s="357"/>
      <c r="L3792" s="357"/>
      <c r="M3792" s="357"/>
      <c r="N3792" s="358"/>
      <c r="O3792" s="358"/>
      <c r="P3792" s="358"/>
      <c r="Q3792" s="358"/>
      <c r="R3792" s="358"/>
      <c r="S3792" s="358"/>
      <c r="T3792" s="359"/>
      <c r="U3792" s="360"/>
      <c r="V3792" s="360"/>
      <c r="W3792" s="357"/>
      <c r="X3792" s="357"/>
      <c r="Y3792" s="446"/>
      <c r="Z3792" s="443"/>
      <c r="AA3792" s="446"/>
      <c r="AB3792" s="357"/>
      <c r="AC3792" s="357"/>
      <c r="AD3792" s="357"/>
      <c r="AE3792" s="357"/>
      <c r="AF3792" s="357"/>
      <c r="AG3792" s="446"/>
      <c r="AH3792" s="357"/>
      <c r="AI3792" s="357"/>
      <c r="AJ3792" s="357"/>
      <c r="AK3792" s="357"/>
      <c r="AL3792" s="357"/>
      <c r="AM3792" s="357"/>
    </row>
    <row r="3793" spans="5:39" x14ac:dyDescent="0.25">
      <c r="E3793" s="356"/>
      <c r="F3793" s="356"/>
      <c r="G3793" s="356"/>
      <c r="H3793" s="356"/>
      <c r="I3793" s="356"/>
      <c r="J3793" s="357"/>
      <c r="K3793" s="357"/>
      <c r="L3793" s="357"/>
      <c r="M3793" s="357"/>
      <c r="N3793" s="358"/>
      <c r="O3793" s="358"/>
      <c r="P3793" s="358"/>
      <c r="Q3793" s="358"/>
      <c r="R3793" s="358"/>
      <c r="S3793" s="358"/>
      <c r="T3793" s="359"/>
      <c r="U3793" s="360"/>
      <c r="V3793" s="360"/>
      <c r="W3793" s="357"/>
      <c r="X3793" s="357"/>
      <c r="Y3793" s="446"/>
      <c r="Z3793" s="443"/>
      <c r="AA3793" s="446"/>
      <c r="AB3793" s="357"/>
      <c r="AC3793" s="357"/>
      <c r="AD3793" s="357"/>
      <c r="AE3793" s="357"/>
      <c r="AF3793" s="357"/>
      <c r="AG3793" s="446"/>
      <c r="AH3793" s="357"/>
      <c r="AI3793" s="357"/>
      <c r="AJ3793" s="357"/>
      <c r="AK3793" s="357"/>
      <c r="AL3793" s="357"/>
      <c r="AM3793" s="357"/>
    </row>
    <row r="3794" spans="5:39" x14ac:dyDescent="0.25">
      <c r="E3794" s="356"/>
      <c r="F3794" s="356"/>
      <c r="G3794" s="356"/>
      <c r="H3794" s="356"/>
      <c r="I3794" s="356"/>
      <c r="J3794" s="357"/>
      <c r="K3794" s="357"/>
      <c r="L3794" s="357"/>
      <c r="M3794" s="357"/>
      <c r="N3794" s="358"/>
      <c r="O3794" s="358"/>
      <c r="P3794" s="358"/>
      <c r="Q3794" s="358"/>
      <c r="R3794" s="358"/>
      <c r="S3794" s="358"/>
      <c r="T3794" s="359"/>
      <c r="U3794" s="360"/>
      <c r="V3794" s="360"/>
      <c r="W3794" s="357"/>
      <c r="X3794" s="357"/>
      <c r="Y3794" s="446"/>
      <c r="Z3794" s="443"/>
      <c r="AA3794" s="446"/>
      <c r="AB3794" s="357"/>
      <c r="AC3794" s="357"/>
      <c r="AD3794" s="357"/>
      <c r="AE3794" s="357"/>
      <c r="AF3794" s="357"/>
      <c r="AG3794" s="446"/>
      <c r="AH3794" s="357"/>
      <c r="AI3794" s="357"/>
      <c r="AJ3794" s="357"/>
      <c r="AK3794" s="357"/>
      <c r="AL3794" s="357"/>
      <c r="AM3794" s="357"/>
    </row>
    <row r="3795" spans="5:39" x14ac:dyDescent="0.25">
      <c r="E3795" s="356"/>
      <c r="F3795" s="356"/>
      <c r="G3795" s="356"/>
      <c r="H3795" s="356"/>
      <c r="I3795" s="356"/>
      <c r="J3795" s="357"/>
      <c r="K3795" s="357"/>
      <c r="L3795" s="357"/>
      <c r="M3795" s="357"/>
      <c r="N3795" s="358"/>
      <c r="O3795" s="358"/>
      <c r="P3795" s="358"/>
      <c r="Q3795" s="358"/>
      <c r="R3795" s="358"/>
      <c r="S3795" s="358"/>
      <c r="T3795" s="359"/>
      <c r="U3795" s="360"/>
      <c r="V3795" s="360"/>
      <c r="W3795" s="357"/>
      <c r="X3795" s="357"/>
      <c r="Y3795" s="446"/>
      <c r="Z3795" s="443"/>
      <c r="AA3795" s="446"/>
      <c r="AB3795" s="357"/>
      <c r="AC3795" s="357"/>
      <c r="AD3795" s="357"/>
      <c r="AE3795" s="357"/>
      <c r="AF3795" s="357"/>
      <c r="AG3795" s="446"/>
      <c r="AH3795" s="357"/>
      <c r="AI3795" s="357"/>
      <c r="AJ3795" s="357"/>
      <c r="AK3795" s="357"/>
      <c r="AL3795" s="357"/>
      <c r="AM3795" s="357"/>
    </row>
    <row r="3796" spans="5:39" x14ac:dyDescent="0.25">
      <c r="E3796" s="356"/>
      <c r="F3796" s="356"/>
      <c r="G3796" s="356"/>
      <c r="H3796" s="356"/>
      <c r="I3796" s="356"/>
      <c r="J3796" s="357"/>
      <c r="K3796" s="357"/>
      <c r="L3796" s="357"/>
      <c r="M3796" s="357"/>
      <c r="N3796" s="358"/>
      <c r="O3796" s="358"/>
      <c r="P3796" s="358"/>
      <c r="Q3796" s="358"/>
      <c r="R3796" s="358"/>
      <c r="S3796" s="358"/>
      <c r="T3796" s="359"/>
      <c r="U3796" s="360"/>
      <c r="V3796" s="360"/>
      <c r="W3796" s="357"/>
      <c r="X3796" s="357"/>
      <c r="Y3796" s="446"/>
      <c r="Z3796" s="443"/>
      <c r="AA3796" s="446"/>
      <c r="AB3796" s="357"/>
      <c r="AC3796" s="357"/>
      <c r="AD3796" s="357"/>
      <c r="AE3796" s="357"/>
      <c r="AF3796" s="357"/>
      <c r="AG3796" s="446"/>
      <c r="AH3796" s="357"/>
      <c r="AI3796" s="357"/>
      <c r="AJ3796" s="357"/>
      <c r="AK3796" s="357"/>
      <c r="AL3796" s="357"/>
      <c r="AM3796" s="357"/>
    </row>
    <row r="3797" spans="5:39" x14ac:dyDescent="0.25">
      <c r="E3797" s="356"/>
      <c r="F3797" s="356"/>
      <c r="G3797" s="356"/>
      <c r="H3797" s="356"/>
      <c r="I3797" s="356"/>
      <c r="J3797" s="357"/>
      <c r="K3797" s="357"/>
      <c r="L3797" s="357"/>
      <c r="M3797" s="357"/>
      <c r="N3797" s="358"/>
      <c r="O3797" s="358"/>
      <c r="P3797" s="358"/>
      <c r="Q3797" s="358"/>
      <c r="R3797" s="358"/>
      <c r="S3797" s="358"/>
      <c r="T3797" s="359"/>
      <c r="U3797" s="360"/>
      <c r="V3797" s="360"/>
      <c r="W3797" s="357"/>
      <c r="X3797" s="357"/>
      <c r="Y3797" s="446"/>
      <c r="Z3797" s="443"/>
      <c r="AA3797" s="446"/>
      <c r="AB3797" s="357"/>
      <c r="AC3797" s="357"/>
      <c r="AD3797" s="357"/>
      <c r="AE3797" s="357"/>
      <c r="AF3797" s="357"/>
      <c r="AG3797" s="446"/>
      <c r="AH3797" s="357"/>
      <c r="AI3797" s="357"/>
      <c r="AJ3797" s="357"/>
      <c r="AK3797" s="357"/>
      <c r="AL3797" s="357"/>
      <c r="AM3797" s="357"/>
    </row>
    <row r="3798" spans="5:39" x14ac:dyDescent="0.25">
      <c r="E3798" s="356"/>
      <c r="F3798" s="356"/>
      <c r="G3798" s="356"/>
      <c r="H3798" s="356"/>
      <c r="I3798" s="356"/>
      <c r="J3798" s="357"/>
      <c r="K3798" s="357"/>
      <c r="L3798" s="357"/>
      <c r="M3798" s="357"/>
      <c r="N3798" s="358"/>
      <c r="O3798" s="358"/>
      <c r="P3798" s="358"/>
      <c r="Q3798" s="358"/>
      <c r="R3798" s="358"/>
      <c r="S3798" s="358"/>
      <c r="T3798" s="359"/>
      <c r="U3798" s="360"/>
      <c r="V3798" s="360"/>
      <c r="W3798" s="357"/>
      <c r="X3798" s="357"/>
      <c r="Y3798" s="446"/>
      <c r="Z3798" s="443"/>
      <c r="AA3798" s="446"/>
      <c r="AB3798" s="357"/>
      <c r="AC3798" s="357"/>
      <c r="AD3798" s="357"/>
      <c r="AE3798" s="357"/>
      <c r="AF3798" s="357"/>
      <c r="AG3798" s="446"/>
      <c r="AH3798" s="357"/>
      <c r="AI3798" s="357"/>
      <c r="AJ3798" s="357"/>
      <c r="AK3798" s="357"/>
      <c r="AL3798" s="357"/>
      <c r="AM3798" s="357"/>
    </row>
    <row r="3799" spans="5:39" x14ac:dyDescent="0.25">
      <c r="E3799" s="356"/>
      <c r="F3799" s="356"/>
      <c r="G3799" s="356"/>
      <c r="H3799" s="356"/>
      <c r="I3799" s="356"/>
      <c r="J3799" s="357"/>
      <c r="K3799" s="357"/>
      <c r="L3799" s="357"/>
      <c r="M3799" s="357"/>
      <c r="N3799" s="358"/>
      <c r="O3799" s="358"/>
      <c r="P3799" s="358"/>
      <c r="Q3799" s="358"/>
      <c r="R3799" s="358"/>
      <c r="S3799" s="358"/>
      <c r="T3799" s="359"/>
      <c r="U3799" s="360"/>
      <c r="V3799" s="360"/>
      <c r="W3799" s="357"/>
      <c r="X3799" s="357"/>
      <c r="Y3799" s="446"/>
      <c r="Z3799" s="443"/>
      <c r="AA3799" s="446"/>
      <c r="AB3799" s="357"/>
      <c r="AC3799" s="357"/>
      <c r="AD3799" s="357"/>
      <c r="AE3799" s="357"/>
      <c r="AF3799" s="357"/>
      <c r="AG3799" s="446"/>
      <c r="AH3799" s="357"/>
      <c r="AI3799" s="357"/>
      <c r="AJ3799" s="357"/>
      <c r="AK3799" s="357"/>
      <c r="AL3799" s="357"/>
      <c r="AM3799" s="357"/>
    </row>
    <row r="3800" spans="5:39" x14ac:dyDescent="0.25">
      <c r="E3800" s="356"/>
      <c r="F3800" s="356"/>
      <c r="G3800" s="356"/>
      <c r="H3800" s="356"/>
      <c r="I3800" s="356"/>
      <c r="J3800" s="357"/>
      <c r="K3800" s="357"/>
      <c r="L3800" s="357"/>
      <c r="M3800" s="357"/>
      <c r="N3800" s="358"/>
      <c r="O3800" s="358"/>
      <c r="P3800" s="358"/>
      <c r="Q3800" s="358"/>
      <c r="R3800" s="358"/>
      <c r="S3800" s="358"/>
      <c r="T3800" s="359"/>
      <c r="U3800" s="360"/>
      <c r="V3800" s="360"/>
      <c r="W3800" s="357"/>
      <c r="X3800" s="357"/>
      <c r="Y3800" s="446"/>
      <c r="Z3800" s="443"/>
      <c r="AA3800" s="446"/>
      <c r="AB3800" s="357"/>
      <c r="AC3800" s="357"/>
      <c r="AD3800" s="357"/>
      <c r="AE3800" s="357"/>
      <c r="AF3800" s="357"/>
      <c r="AG3800" s="446"/>
      <c r="AH3800" s="357"/>
      <c r="AI3800" s="357"/>
      <c r="AJ3800" s="357"/>
      <c r="AK3800" s="357"/>
      <c r="AL3800" s="357"/>
      <c r="AM3800" s="357"/>
    </row>
    <row r="3801" spans="5:39" x14ac:dyDescent="0.25">
      <c r="E3801" s="356"/>
      <c r="F3801" s="356"/>
      <c r="G3801" s="356"/>
      <c r="H3801" s="356"/>
      <c r="I3801" s="356"/>
      <c r="J3801" s="357"/>
      <c r="K3801" s="357"/>
      <c r="L3801" s="357"/>
      <c r="M3801" s="357"/>
      <c r="N3801" s="358"/>
      <c r="O3801" s="358"/>
      <c r="P3801" s="358"/>
      <c r="Q3801" s="358"/>
      <c r="R3801" s="358"/>
      <c r="S3801" s="358"/>
      <c r="T3801" s="359"/>
      <c r="U3801" s="360"/>
      <c r="V3801" s="360"/>
      <c r="W3801" s="357"/>
      <c r="X3801" s="357"/>
      <c r="Y3801" s="446"/>
      <c r="Z3801" s="443"/>
      <c r="AA3801" s="446"/>
      <c r="AB3801" s="357"/>
      <c r="AC3801" s="357"/>
      <c r="AD3801" s="357"/>
      <c r="AE3801" s="357"/>
      <c r="AF3801" s="357"/>
      <c r="AG3801" s="446"/>
      <c r="AH3801" s="357"/>
      <c r="AI3801" s="357"/>
      <c r="AJ3801" s="357"/>
      <c r="AK3801" s="357"/>
      <c r="AL3801" s="357"/>
      <c r="AM3801" s="357"/>
    </row>
    <row r="3802" spans="5:39" x14ac:dyDescent="0.25">
      <c r="E3802" s="356"/>
      <c r="F3802" s="356"/>
      <c r="G3802" s="356"/>
      <c r="H3802" s="356"/>
      <c r="I3802" s="356"/>
      <c r="J3802" s="357"/>
      <c r="K3802" s="357"/>
      <c r="L3802" s="357"/>
      <c r="M3802" s="357"/>
      <c r="N3802" s="358"/>
      <c r="O3802" s="358"/>
      <c r="P3802" s="358"/>
      <c r="Q3802" s="358"/>
      <c r="R3802" s="358"/>
      <c r="S3802" s="358"/>
      <c r="T3802" s="359"/>
      <c r="U3802" s="360"/>
      <c r="V3802" s="360"/>
      <c r="W3802" s="357"/>
      <c r="X3802" s="357"/>
      <c r="Y3802" s="446"/>
      <c r="Z3802" s="443"/>
      <c r="AA3802" s="446"/>
      <c r="AB3802" s="357"/>
      <c r="AC3802" s="357"/>
      <c r="AD3802" s="357"/>
      <c r="AE3802" s="357"/>
      <c r="AF3802" s="357"/>
      <c r="AG3802" s="446"/>
      <c r="AH3802" s="357"/>
      <c r="AI3802" s="357"/>
      <c r="AJ3802" s="357"/>
      <c r="AK3802" s="357"/>
      <c r="AL3802" s="357"/>
      <c r="AM3802" s="357"/>
    </row>
    <row r="3803" spans="5:39" x14ac:dyDescent="0.25">
      <c r="E3803" s="356"/>
      <c r="F3803" s="356"/>
      <c r="G3803" s="356"/>
      <c r="H3803" s="356"/>
      <c r="I3803" s="356"/>
      <c r="J3803" s="357"/>
      <c r="K3803" s="357"/>
      <c r="L3803" s="357"/>
      <c r="M3803" s="357"/>
      <c r="N3803" s="358"/>
      <c r="O3803" s="358"/>
      <c r="P3803" s="358"/>
      <c r="Q3803" s="358"/>
      <c r="R3803" s="358"/>
      <c r="S3803" s="358"/>
      <c r="T3803" s="359"/>
      <c r="U3803" s="360"/>
      <c r="V3803" s="360"/>
      <c r="W3803" s="357"/>
      <c r="X3803" s="357"/>
      <c r="Y3803" s="446"/>
      <c r="Z3803" s="443"/>
      <c r="AA3803" s="446"/>
      <c r="AB3803" s="357"/>
      <c r="AC3803" s="357"/>
      <c r="AD3803" s="357"/>
      <c r="AE3803" s="357"/>
      <c r="AF3803" s="357"/>
      <c r="AG3803" s="446"/>
      <c r="AH3803" s="357"/>
      <c r="AI3803" s="357"/>
      <c r="AJ3803" s="357"/>
      <c r="AK3803" s="357"/>
      <c r="AL3803" s="357"/>
      <c r="AM3803" s="357"/>
    </row>
    <row r="3804" spans="5:39" x14ac:dyDescent="0.25">
      <c r="E3804" s="356"/>
      <c r="F3804" s="356"/>
      <c r="G3804" s="356"/>
      <c r="H3804" s="356"/>
      <c r="I3804" s="356"/>
      <c r="J3804" s="357"/>
      <c r="K3804" s="357"/>
      <c r="L3804" s="357"/>
      <c r="M3804" s="357"/>
      <c r="N3804" s="358"/>
      <c r="O3804" s="358"/>
      <c r="P3804" s="358"/>
      <c r="Q3804" s="358"/>
      <c r="R3804" s="358"/>
      <c r="S3804" s="358"/>
      <c r="T3804" s="359"/>
      <c r="U3804" s="360"/>
      <c r="V3804" s="360"/>
      <c r="W3804" s="357"/>
      <c r="X3804" s="357"/>
      <c r="Y3804" s="446"/>
      <c r="Z3804" s="443"/>
      <c r="AA3804" s="446"/>
      <c r="AB3804" s="357"/>
      <c r="AC3804" s="357"/>
      <c r="AD3804" s="357"/>
      <c r="AE3804" s="357"/>
      <c r="AF3804" s="357"/>
      <c r="AG3804" s="446"/>
      <c r="AH3804" s="357"/>
      <c r="AI3804" s="357"/>
      <c r="AJ3804" s="357"/>
      <c r="AK3804" s="357"/>
      <c r="AL3804" s="357"/>
      <c r="AM3804" s="357"/>
    </row>
    <row r="3805" spans="5:39" x14ac:dyDescent="0.25">
      <c r="E3805" s="356"/>
      <c r="F3805" s="356"/>
      <c r="G3805" s="356"/>
      <c r="H3805" s="356"/>
      <c r="I3805" s="356"/>
      <c r="J3805" s="357"/>
      <c r="K3805" s="357"/>
      <c r="L3805" s="357"/>
      <c r="M3805" s="357"/>
      <c r="N3805" s="358"/>
      <c r="O3805" s="358"/>
      <c r="P3805" s="358"/>
      <c r="Q3805" s="358"/>
      <c r="R3805" s="358"/>
      <c r="S3805" s="358"/>
      <c r="T3805" s="359"/>
      <c r="U3805" s="360"/>
      <c r="V3805" s="360"/>
      <c r="W3805" s="357"/>
      <c r="X3805" s="357"/>
      <c r="Y3805" s="446"/>
      <c r="Z3805" s="443"/>
      <c r="AA3805" s="446"/>
      <c r="AB3805" s="357"/>
      <c r="AC3805" s="357"/>
      <c r="AD3805" s="357"/>
      <c r="AE3805" s="357"/>
      <c r="AF3805" s="357"/>
      <c r="AG3805" s="446"/>
      <c r="AH3805" s="357"/>
      <c r="AI3805" s="357"/>
      <c r="AJ3805" s="357"/>
      <c r="AK3805" s="357"/>
      <c r="AL3805" s="357"/>
      <c r="AM3805" s="357"/>
    </row>
    <row r="3806" spans="5:39" x14ac:dyDescent="0.25">
      <c r="E3806" s="356"/>
      <c r="F3806" s="356"/>
      <c r="G3806" s="356"/>
      <c r="H3806" s="356"/>
      <c r="I3806" s="356"/>
      <c r="J3806" s="357"/>
      <c r="K3806" s="357"/>
      <c r="L3806" s="357"/>
      <c r="M3806" s="357"/>
      <c r="N3806" s="358"/>
      <c r="O3806" s="358"/>
      <c r="P3806" s="358"/>
      <c r="Q3806" s="358"/>
      <c r="R3806" s="358"/>
      <c r="S3806" s="358"/>
      <c r="T3806" s="359"/>
      <c r="U3806" s="360"/>
      <c r="V3806" s="360"/>
      <c r="W3806" s="357"/>
      <c r="X3806" s="357"/>
      <c r="Y3806" s="446"/>
      <c r="Z3806" s="443"/>
      <c r="AA3806" s="446"/>
      <c r="AB3806" s="357"/>
      <c r="AC3806" s="357"/>
      <c r="AD3806" s="357"/>
      <c r="AE3806" s="357"/>
      <c r="AF3806" s="357"/>
      <c r="AG3806" s="446"/>
      <c r="AH3806" s="357"/>
      <c r="AI3806" s="357"/>
      <c r="AJ3806" s="357"/>
      <c r="AK3806" s="357"/>
      <c r="AL3806" s="357"/>
      <c r="AM3806" s="357"/>
    </row>
    <row r="3807" spans="5:39" x14ac:dyDescent="0.25">
      <c r="E3807" s="356"/>
      <c r="F3807" s="356"/>
      <c r="G3807" s="356"/>
      <c r="H3807" s="356"/>
      <c r="I3807" s="356"/>
      <c r="J3807" s="357"/>
      <c r="K3807" s="357"/>
      <c r="L3807" s="357"/>
      <c r="M3807" s="357"/>
      <c r="N3807" s="358"/>
      <c r="O3807" s="358"/>
      <c r="P3807" s="358"/>
      <c r="Q3807" s="358"/>
      <c r="R3807" s="358"/>
      <c r="S3807" s="358"/>
      <c r="T3807" s="359"/>
      <c r="U3807" s="360"/>
      <c r="V3807" s="360"/>
      <c r="W3807" s="357"/>
      <c r="X3807" s="357"/>
      <c r="Y3807" s="446"/>
      <c r="Z3807" s="443"/>
      <c r="AA3807" s="446"/>
      <c r="AB3807" s="357"/>
      <c r="AC3807" s="357"/>
      <c r="AD3807" s="357"/>
      <c r="AE3807" s="357"/>
      <c r="AF3807" s="357"/>
      <c r="AG3807" s="446"/>
      <c r="AH3807" s="357"/>
      <c r="AI3807" s="357"/>
      <c r="AJ3807" s="357"/>
      <c r="AK3807" s="357"/>
      <c r="AL3807" s="357"/>
      <c r="AM3807" s="357"/>
    </row>
    <row r="3808" spans="5:39" x14ac:dyDescent="0.25">
      <c r="E3808" s="356"/>
      <c r="F3808" s="356"/>
      <c r="G3808" s="356"/>
      <c r="H3808" s="356"/>
      <c r="I3808" s="356"/>
      <c r="J3808" s="357"/>
      <c r="K3808" s="357"/>
      <c r="L3808" s="357"/>
      <c r="M3808" s="357"/>
      <c r="N3808" s="358"/>
      <c r="O3808" s="358"/>
      <c r="P3808" s="358"/>
      <c r="Q3808" s="358"/>
      <c r="R3808" s="358"/>
      <c r="S3808" s="358"/>
      <c r="T3808" s="359"/>
      <c r="U3808" s="360"/>
      <c r="V3808" s="360"/>
      <c r="W3808" s="357"/>
      <c r="X3808" s="357"/>
      <c r="Y3808" s="446"/>
      <c r="Z3808" s="443"/>
      <c r="AA3808" s="446"/>
      <c r="AB3808" s="357"/>
      <c r="AC3808" s="357"/>
      <c r="AD3808" s="357"/>
      <c r="AE3808" s="357"/>
      <c r="AF3808" s="357"/>
      <c r="AG3808" s="446"/>
      <c r="AH3808" s="357"/>
      <c r="AI3808" s="357"/>
      <c r="AJ3808" s="357"/>
      <c r="AK3808" s="357"/>
      <c r="AL3808" s="357"/>
      <c r="AM3808" s="357"/>
    </row>
    <row r="3809" spans="5:39" x14ac:dyDescent="0.25">
      <c r="E3809" s="356"/>
      <c r="F3809" s="356"/>
      <c r="G3809" s="356"/>
      <c r="H3809" s="356"/>
      <c r="I3809" s="356"/>
      <c r="J3809" s="357"/>
      <c r="K3809" s="357"/>
      <c r="L3809" s="357"/>
      <c r="M3809" s="357"/>
      <c r="N3809" s="358"/>
      <c r="O3809" s="358"/>
      <c r="P3809" s="358"/>
      <c r="Q3809" s="358"/>
      <c r="R3809" s="358"/>
      <c r="S3809" s="358"/>
      <c r="T3809" s="359"/>
      <c r="U3809" s="360"/>
      <c r="V3809" s="360"/>
      <c r="W3809" s="357"/>
      <c r="X3809" s="357"/>
      <c r="Y3809" s="446"/>
      <c r="Z3809" s="443"/>
      <c r="AA3809" s="446"/>
      <c r="AB3809" s="357"/>
      <c r="AC3809" s="357"/>
      <c r="AD3809" s="357"/>
      <c r="AE3809" s="357"/>
      <c r="AF3809" s="357"/>
      <c r="AG3809" s="446"/>
      <c r="AH3809" s="357"/>
      <c r="AI3809" s="357"/>
      <c r="AJ3809" s="357"/>
      <c r="AK3809" s="357"/>
      <c r="AL3809" s="357"/>
      <c r="AM3809" s="357"/>
    </row>
    <row r="3810" spans="5:39" x14ac:dyDescent="0.25">
      <c r="E3810" s="356"/>
      <c r="F3810" s="356"/>
      <c r="G3810" s="356"/>
      <c r="H3810" s="356"/>
      <c r="I3810" s="356"/>
      <c r="J3810" s="357"/>
      <c r="K3810" s="357"/>
      <c r="L3810" s="357"/>
      <c r="M3810" s="357"/>
      <c r="N3810" s="358"/>
      <c r="O3810" s="358"/>
      <c r="P3810" s="358"/>
      <c r="Q3810" s="358"/>
      <c r="R3810" s="358"/>
      <c r="S3810" s="358"/>
      <c r="T3810" s="359"/>
      <c r="U3810" s="360"/>
      <c r="V3810" s="360"/>
      <c r="W3810" s="357"/>
      <c r="X3810" s="357"/>
      <c r="Y3810" s="446"/>
      <c r="Z3810" s="443"/>
      <c r="AA3810" s="446"/>
      <c r="AB3810" s="357"/>
      <c r="AC3810" s="357"/>
      <c r="AD3810" s="357"/>
      <c r="AE3810" s="357"/>
      <c r="AF3810" s="357"/>
      <c r="AG3810" s="446"/>
      <c r="AH3810" s="357"/>
      <c r="AI3810" s="357"/>
      <c r="AJ3810" s="357"/>
      <c r="AK3810" s="357"/>
      <c r="AL3810" s="357"/>
      <c r="AM3810" s="357"/>
    </row>
    <row r="3811" spans="5:39" x14ac:dyDescent="0.25">
      <c r="E3811" s="356"/>
      <c r="F3811" s="356"/>
      <c r="G3811" s="356"/>
      <c r="H3811" s="356"/>
      <c r="I3811" s="356"/>
      <c r="J3811" s="357"/>
      <c r="K3811" s="357"/>
      <c r="L3811" s="357"/>
      <c r="M3811" s="357"/>
      <c r="N3811" s="358"/>
      <c r="O3811" s="358"/>
      <c r="P3811" s="358"/>
      <c r="Q3811" s="358"/>
      <c r="R3811" s="358"/>
      <c r="S3811" s="358"/>
      <c r="T3811" s="359"/>
      <c r="U3811" s="360"/>
      <c r="V3811" s="360"/>
      <c r="W3811" s="357"/>
      <c r="X3811" s="357"/>
      <c r="Y3811" s="446"/>
      <c r="Z3811" s="443"/>
      <c r="AA3811" s="446"/>
      <c r="AB3811" s="357"/>
      <c r="AC3811" s="357"/>
      <c r="AD3811" s="357"/>
      <c r="AE3811" s="357"/>
      <c r="AF3811" s="357"/>
      <c r="AG3811" s="446"/>
      <c r="AH3811" s="357"/>
      <c r="AI3811" s="357"/>
      <c r="AJ3811" s="357"/>
      <c r="AK3811" s="357"/>
      <c r="AL3811" s="357"/>
      <c r="AM3811" s="357"/>
    </row>
    <row r="3812" spans="5:39" x14ac:dyDescent="0.25">
      <c r="E3812" s="356"/>
      <c r="F3812" s="356"/>
      <c r="G3812" s="356"/>
      <c r="H3812" s="356"/>
      <c r="I3812" s="356"/>
      <c r="J3812" s="357"/>
      <c r="K3812" s="357"/>
      <c r="L3812" s="357"/>
      <c r="M3812" s="357"/>
      <c r="N3812" s="358"/>
      <c r="O3812" s="358"/>
      <c r="P3812" s="358"/>
      <c r="Q3812" s="358"/>
      <c r="R3812" s="358"/>
      <c r="S3812" s="358"/>
      <c r="T3812" s="359"/>
      <c r="U3812" s="360"/>
      <c r="V3812" s="360"/>
      <c r="W3812" s="357"/>
      <c r="X3812" s="357"/>
      <c r="Y3812" s="446"/>
      <c r="Z3812" s="443"/>
      <c r="AA3812" s="446"/>
      <c r="AB3812" s="357"/>
      <c r="AC3812" s="357"/>
      <c r="AD3812" s="357"/>
      <c r="AE3812" s="357"/>
      <c r="AF3812" s="357"/>
      <c r="AG3812" s="446"/>
      <c r="AH3812" s="357"/>
      <c r="AI3812" s="357"/>
      <c r="AJ3812" s="357"/>
      <c r="AK3812" s="357"/>
      <c r="AL3812" s="357"/>
      <c r="AM3812" s="357"/>
    </row>
    <row r="3813" spans="5:39" x14ac:dyDescent="0.25">
      <c r="E3813" s="356"/>
      <c r="F3813" s="356"/>
      <c r="G3813" s="356"/>
      <c r="H3813" s="356"/>
      <c r="I3813" s="356"/>
      <c r="J3813" s="357"/>
      <c r="K3813" s="357"/>
      <c r="L3813" s="357"/>
      <c r="M3813" s="357"/>
      <c r="N3813" s="358"/>
      <c r="O3813" s="358"/>
      <c r="P3813" s="358"/>
      <c r="Q3813" s="358"/>
      <c r="R3813" s="358"/>
      <c r="S3813" s="358"/>
      <c r="T3813" s="359"/>
      <c r="U3813" s="360"/>
      <c r="V3813" s="360"/>
      <c r="W3813" s="357"/>
      <c r="X3813" s="357"/>
      <c r="Y3813" s="446"/>
      <c r="Z3813" s="443"/>
      <c r="AA3813" s="446"/>
      <c r="AB3813" s="357"/>
      <c r="AC3813" s="357"/>
      <c r="AD3813" s="357"/>
      <c r="AE3813" s="357"/>
      <c r="AF3813" s="357"/>
      <c r="AG3813" s="446"/>
      <c r="AH3813" s="357"/>
      <c r="AI3813" s="357"/>
      <c r="AJ3813" s="357"/>
      <c r="AK3813" s="357"/>
      <c r="AL3813" s="357"/>
      <c r="AM3813" s="357"/>
    </row>
    <row r="3814" spans="5:39" x14ac:dyDescent="0.25">
      <c r="E3814" s="356"/>
      <c r="F3814" s="356"/>
      <c r="G3814" s="356"/>
      <c r="H3814" s="356"/>
      <c r="I3814" s="356"/>
      <c r="J3814" s="357"/>
      <c r="K3814" s="357"/>
      <c r="L3814" s="357"/>
      <c r="M3814" s="357"/>
      <c r="N3814" s="358"/>
      <c r="O3814" s="358"/>
      <c r="P3814" s="358"/>
      <c r="Q3814" s="358"/>
      <c r="R3814" s="358"/>
      <c r="S3814" s="358"/>
      <c r="T3814" s="359"/>
      <c r="U3814" s="360"/>
      <c r="V3814" s="360"/>
      <c r="W3814" s="357"/>
      <c r="X3814" s="357"/>
      <c r="Y3814" s="446"/>
      <c r="Z3814" s="443"/>
      <c r="AA3814" s="446"/>
      <c r="AB3814" s="357"/>
      <c r="AC3814" s="357"/>
      <c r="AD3814" s="357"/>
      <c r="AE3814" s="357"/>
      <c r="AF3814" s="357"/>
      <c r="AG3814" s="446"/>
      <c r="AH3814" s="357"/>
      <c r="AI3814" s="357"/>
      <c r="AJ3814" s="357"/>
      <c r="AK3814" s="357"/>
      <c r="AL3814" s="357"/>
      <c r="AM3814" s="357"/>
    </row>
    <row r="3815" spans="5:39" x14ac:dyDescent="0.25">
      <c r="E3815" s="356"/>
      <c r="F3815" s="356"/>
      <c r="G3815" s="356"/>
      <c r="H3815" s="356"/>
      <c r="I3815" s="356"/>
      <c r="J3815" s="357"/>
      <c r="K3815" s="357"/>
      <c r="L3815" s="357"/>
      <c r="M3815" s="357"/>
      <c r="N3815" s="358"/>
      <c r="O3815" s="358"/>
      <c r="P3815" s="358"/>
      <c r="Q3815" s="358"/>
      <c r="R3815" s="358"/>
      <c r="S3815" s="358"/>
      <c r="T3815" s="359"/>
      <c r="U3815" s="360"/>
      <c r="V3815" s="360"/>
      <c r="W3815" s="357"/>
      <c r="X3815" s="357"/>
      <c r="Y3815" s="446"/>
      <c r="Z3815" s="443"/>
      <c r="AA3815" s="446"/>
      <c r="AB3815" s="357"/>
      <c r="AC3815" s="357"/>
      <c r="AD3815" s="357"/>
      <c r="AE3815" s="357"/>
      <c r="AF3815" s="357"/>
      <c r="AG3815" s="446"/>
      <c r="AH3815" s="357"/>
      <c r="AI3815" s="357"/>
      <c r="AJ3815" s="357"/>
      <c r="AK3815" s="357"/>
      <c r="AL3815" s="357"/>
      <c r="AM3815" s="357"/>
    </row>
    <row r="3816" spans="5:39" x14ac:dyDescent="0.25">
      <c r="E3816" s="356"/>
      <c r="F3816" s="356"/>
      <c r="G3816" s="356"/>
      <c r="H3816" s="356"/>
      <c r="I3816" s="356"/>
      <c r="J3816" s="357"/>
      <c r="K3816" s="357"/>
      <c r="L3816" s="357"/>
      <c r="M3816" s="357"/>
      <c r="N3816" s="358"/>
      <c r="O3816" s="358"/>
      <c r="P3816" s="358"/>
      <c r="Q3816" s="358"/>
      <c r="R3816" s="358"/>
      <c r="S3816" s="358"/>
      <c r="T3816" s="359"/>
      <c r="U3816" s="360"/>
      <c r="V3816" s="360"/>
      <c r="W3816" s="357"/>
      <c r="X3816" s="357"/>
      <c r="Y3816" s="446"/>
      <c r="Z3816" s="443"/>
      <c r="AA3816" s="446"/>
      <c r="AB3816" s="357"/>
      <c r="AC3816" s="357"/>
      <c r="AD3816" s="357"/>
      <c r="AE3816" s="357"/>
      <c r="AF3816" s="357"/>
      <c r="AG3816" s="446"/>
      <c r="AH3816" s="357"/>
      <c r="AI3816" s="357"/>
      <c r="AJ3816" s="357"/>
      <c r="AK3816" s="357"/>
      <c r="AL3816" s="357"/>
      <c r="AM3816" s="357"/>
    </row>
    <row r="3817" spans="5:39" x14ac:dyDescent="0.25">
      <c r="E3817" s="356"/>
      <c r="F3817" s="356"/>
      <c r="G3817" s="356"/>
      <c r="H3817" s="356"/>
      <c r="I3817" s="356"/>
      <c r="J3817" s="357"/>
      <c r="K3817" s="357"/>
      <c r="L3817" s="357"/>
      <c r="M3817" s="357"/>
      <c r="N3817" s="358"/>
      <c r="O3817" s="358"/>
      <c r="P3817" s="358"/>
      <c r="Q3817" s="358"/>
      <c r="R3817" s="358"/>
      <c r="S3817" s="358"/>
      <c r="T3817" s="359"/>
      <c r="U3817" s="360"/>
      <c r="V3817" s="360"/>
      <c r="W3817" s="357"/>
      <c r="X3817" s="357"/>
      <c r="Y3817" s="446"/>
      <c r="Z3817" s="443"/>
      <c r="AA3817" s="446"/>
      <c r="AB3817" s="357"/>
      <c r="AC3817" s="357"/>
      <c r="AD3817" s="357"/>
      <c r="AE3817" s="357"/>
      <c r="AF3817" s="357"/>
      <c r="AG3817" s="446"/>
      <c r="AH3817" s="357"/>
      <c r="AI3817" s="357"/>
      <c r="AJ3817" s="357"/>
      <c r="AK3817" s="357"/>
      <c r="AL3817" s="357"/>
      <c r="AM3817" s="357"/>
    </row>
    <row r="3818" spans="5:39" x14ac:dyDescent="0.25">
      <c r="E3818" s="356"/>
      <c r="F3818" s="356"/>
      <c r="G3818" s="356"/>
      <c r="H3818" s="356"/>
      <c r="I3818" s="356"/>
      <c r="J3818" s="357"/>
      <c r="K3818" s="357"/>
      <c r="L3818" s="357"/>
      <c r="M3818" s="357"/>
      <c r="N3818" s="358"/>
      <c r="O3818" s="358"/>
      <c r="P3818" s="358"/>
      <c r="Q3818" s="358"/>
      <c r="R3818" s="358"/>
      <c r="S3818" s="358"/>
      <c r="T3818" s="359"/>
      <c r="U3818" s="360"/>
      <c r="V3818" s="360"/>
      <c r="W3818" s="357"/>
      <c r="X3818" s="357"/>
      <c r="Y3818" s="446"/>
      <c r="Z3818" s="443"/>
      <c r="AA3818" s="446"/>
      <c r="AB3818" s="357"/>
      <c r="AC3818" s="357"/>
      <c r="AD3818" s="357"/>
      <c r="AE3818" s="357"/>
      <c r="AF3818" s="357"/>
      <c r="AG3818" s="446"/>
      <c r="AH3818" s="357"/>
      <c r="AI3818" s="357"/>
      <c r="AJ3818" s="357"/>
      <c r="AK3818" s="357"/>
      <c r="AL3818" s="357"/>
      <c r="AM3818" s="357"/>
    </row>
    <row r="3819" spans="5:39" x14ac:dyDescent="0.25">
      <c r="E3819" s="356"/>
      <c r="F3819" s="356"/>
      <c r="G3819" s="356"/>
      <c r="H3819" s="356"/>
      <c r="I3819" s="356"/>
      <c r="J3819" s="357"/>
      <c r="K3819" s="357"/>
      <c r="L3819" s="357"/>
      <c r="M3819" s="357"/>
      <c r="N3819" s="358"/>
      <c r="O3819" s="358"/>
      <c r="P3819" s="358"/>
      <c r="Q3819" s="358"/>
      <c r="R3819" s="358"/>
      <c r="S3819" s="358"/>
      <c r="T3819" s="359"/>
      <c r="U3819" s="360"/>
      <c r="V3819" s="360"/>
      <c r="W3819" s="357"/>
      <c r="X3819" s="357"/>
      <c r="Y3819" s="446"/>
      <c r="Z3819" s="443"/>
      <c r="AA3819" s="446"/>
      <c r="AB3819" s="357"/>
      <c r="AC3819" s="357"/>
      <c r="AD3819" s="357"/>
      <c r="AE3819" s="357"/>
      <c r="AF3819" s="357"/>
      <c r="AG3819" s="446"/>
      <c r="AH3819" s="357"/>
      <c r="AI3819" s="357"/>
      <c r="AJ3819" s="357"/>
      <c r="AK3819" s="357"/>
      <c r="AL3819" s="357"/>
      <c r="AM3819" s="357"/>
    </row>
    <row r="3820" spans="5:39" x14ac:dyDescent="0.25">
      <c r="E3820" s="356"/>
      <c r="F3820" s="356"/>
      <c r="G3820" s="356"/>
      <c r="H3820" s="356"/>
      <c r="I3820" s="356"/>
      <c r="J3820" s="357"/>
      <c r="K3820" s="357"/>
      <c r="L3820" s="357"/>
      <c r="M3820" s="357"/>
      <c r="N3820" s="358"/>
      <c r="O3820" s="358"/>
      <c r="P3820" s="358"/>
      <c r="Q3820" s="358"/>
      <c r="R3820" s="358"/>
      <c r="S3820" s="358"/>
      <c r="T3820" s="359"/>
      <c r="U3820" s="360"/>
      <c r="V3820" s="360"/>
      <c r="W3820" s="357"/>
      <c r="X3820" s="357"/>
      <c r="Y3820" s="446"/>
      <c r="Z3820" s="443"/>
      <c r="AA3820" s="446"/>
      <c r="AB3820" s="357"/>
      <c r="AC3820" s="357"/>
      <c r="AD3820" s="357"/>
      <c r="AE3820" s="357"/>
      <c r="AF3820" s="357"/>
      <c r="AG3820" s="446"/>
      <c r="AH3820" s="357"/>
      <c r="AI3820" s="357"/>
      <c r="AJ3820" s="357"/>
      <c r="AK3820" s="357"/>
      <c r="AL3820" s="357"/>
      <c r="AM3820" s="357"/>
    </row>
    <row r="3821" spans="5:39" x14ac:dyDescent="0.25">
      <c r="E3821" s="356"/>
      <c r="F3821" s="356"/>
      <c r="G3821" s="356"/>
      <c r="H3821" s="356"/>
      <c r="I3821" s="356"/>
      <c r="J3821" s="357"/>
      <c r="K3821" s="357"/>
      <c r="L3821" s="357"/>
      <c r="M3821" s="357"/>
      <c r="N3821" s="358"/>
      <c r="O3821" s="358"/>
      <c r="P3821" s="358"/>
      <c r="Q3821" s="358"/>
      <c r="R3821" s="358"/>
      <c r="S3821" s="358"/>
      <c r="T3821" s="359"/>
      <c r="U3821" s="360"/>
      <c r="V3821" s="360"/>
      <c r="W3821" s="357"/>
      <c r="X3821" s="357"/>
      <c r="Y3821" s="446"/>
      <c r="Z3821" s="443"/>
      <c r="AA3821" s="446"/>
      <c r="AB3821" s="357"/>
      <c r="AC3821" s="357"/>
      <c r="AD3821" s="357"/>
      <c r="AE3821" s="357"/>
      <c r="AF3821" s="357"/>
      <c r="AG3821" s="446"/>
      <c r="AH3821" s="357"/>
      <c r="AI3821" s="357"/>
      <c r="AJ3821" s="357"/>
      <c r="AK3821" s="357"/>
      <c r="AL3821" s="357"/>
      <c r="AM3821" s="357"/>
    </row>
    <row r="3822" spans="5:39" x14ac:dyDescent="0.25">
      <c r="E3822" s="356"/>
      <c r="F3822" s="356"/>
      <c r="G3822" s="356"/>
      <c r="H3822" s="356"/>
      <c r="I3822" s="356"/>
      <c r="J3822" s="357"/>
      <c r="K3822" s="357"/>
      <c r="L3822" s="357"/>
      <c r="M3822" s="357"/>
      <c r="N3822" s="358"/>
      <c r="O3822" s="358"/>
      <c r="P3822" s="358"/>
      <c r="Q3822" s="358"/>
      <c r="R3822" s="358"/>
      <c r="S3822" s="358"/>
      <c r="T3822" s="359"/>
      <c r="U3822" s="360"/>
      <c r="V3822" s="360"/>
      <c r="W3822" s="357"/>
      <c r="X3822" s="357"/>
      <c r="Y3822" s="446"/>
      <c r="Z3822" s="443"/>
      <c r="AA3822" s="446"/>
      <c r="AB3822" s="357"/>
      <c r="AC3822" s="357"/>
      <c r="AD3822" s="357"/>
      <c r="AE3822" s="357"/>
      <c r="AF3822" s="357"/>
      <c r="AG3822" s="446"/>
      <c r="AH3822" s="357"/>
      <c r="AI3822" s="357"/>
      <c r="AJ3822" s="357"/>
      <c r="AK3822" s="357"/>
      <c r="AL3822" s="357"/>
      <c r="AM3822" s="357"/>
    </row>
    <row r="3823" spans="5:39" x14ac:dyDescent="0.25">
      <c r="E3823" s="356"/>
      <c r="F3823" s="356"/>
      <c r="G3823" s="356"/>
      <c r="H3823" s="356"/>
      <c r="I3823" s="356"/>
      <c r="J3823" s="357"/>
      <c r="K3823" s="357"/>
      <c r="L3823" s="357"/>
      <c r="M3823" s="357"/>
      <c r="N3823" s="358"/>
      <c r="O3823" s="358"/>
      <c r="P3823" s="358"/>
      <c r="Q3823" s="358"/>
      <c r="R3823" s="358"/>
      <c r="S3823" s="358"/>
      <c r="T3823" s="359"/>
      <c r="U3823" s="360"/>
      <c r="V3823" s="360"/>
      <c r="W3823" s="357"/>
      <c r="X3823" s="357"/>
      <c r="Y3823" s="446"/>
      <c r="Z3823" s="443"/>
      <c r="AA3823" s="446"/>
      <c r="AB3823" s="357"/>
      <c r="AC3823" s="357"/>
      <c r="AD3823" s="357"/>
      <c r="AE3823" s="357"/>
      <c r="AF3823" s="357"/>
      <c r="AG3823" s="446"/>
      <c r="AH3823" s="357"/>
      <c r="AI3823" s="357"/>
      <c r="AJ3823" s="357"/>
      <c r="AK3823" s="357"/>
      <c r="AL3823" s="357"/>
      <c r="AM3823" s="357"/>
    </row>
    <row r="3824" spans="5:39" x14ac:dyDescent="0.25">
      <c r="E3824" s="356"/>
      <c r="F3824" s="356"/>
      <c r="G3824" s="356"/>
      <c r="H3824" s="356"/>
      <c r="I3824" s="356"/>
      <c r="J3824" s="357"/>
      <c r="K3824" s="357"/>
      <c r="L3824" s="357"/>
      <c r="M3824" s="357"/>
      <c r="N3824" s="358"/>
      <c r="O3824" s="358"/>
      <c r="P3824" s="358"/>
      <c r="Q3824" s="358"/>
      <c r="R3824" s="358"/>
      <c r="S3824" s="358"/>
      <c r="T3824" s="359"/>
      <c r="U3824" s="360"/>
      <c r="V3824" s="360"/>
      <c r="W3824" s="357"/>
      <c r="X3824" s="357"/>
      <c r="Y3824" s="446"/>
      <c r="Z3824" s="443"/>
      <c r="AA3824" s="446"/>
      <c r="AB3824" s="357"/>
      <c r="AC3824" s="357"/>
      <c r="AD3824" s="357"/>
      <c r="AE3824" s="357"/>
      <c r="AF3824" s="357"/>
      <c r="AG3824" s="446"/>
      <c r="AH3824" s="357"/>
      <c r="AI3824" s="357"/>
      <c r="AJ3824" s="357"/>
      <c r="AK3824" s="357"/>
      <c r="AL3824" s="357"/>
      <c r="AM3824" s="357"/>
    </row>
    <row r="3825" spans="5:39" x14ac:dyDescent="0.25">
      <c r="E3825" s="356"/>
      <c r="F3825" s="356"/>
      <c r="G3825" s="356"/>
      <c r="H3825" s="356"/>
      <c r="I3825" s="356"/>
      <c r="J3825" s="357"/>
      <c r="K3825" s="357"/>
      <c r="L3825" s="357"/>
      <c r="M3825" s="357"/>
      <c r="N3825" s="358"/>
      <c r="O3825" s="358"/>
      <c r="P3825" s="358"/>
      <c r="Q3825" s="358"/>
      <c r="R3825" s="358"/>
      <c r="S3825" s="358"/>
      <c r="T3825" s="359"/>
      <c r="U3825" s="360"/>
      <c r="V3825" s="360"/>
      <c r="W3825" s="357"/>
      <c r="X3825" s="357"/>
      <c r="Y3825" s="446"/>
      <c r="Z3825" s="443"/>
      <c r="AA3825" s="446"/>
      <c r="AB3825" s="357"/>
      <c r="AC3825" s="357"/>
      <c r="AD3825" s="357"/>
      <c r="AE3825" s="357"/>
      <c r="AF3825" s="357"/>
      <c r="AG3825" s="446"/>
      <c r="AH3825" s="357"/>
      <c r="AI3825" s="357"/>
      <c r="AJ3825" s="357"/>
      <c r="AK3825" s="357"/>
      <c r="AL3825" s="357"/>
      <c r="AM3825" s="357"/>
    </row>
    <row r="3826" spans="5:39" x14ac:dyDescent="0.25">
      <c r="E3826" s="356"/>
      <c r="F3826" s="356"/>
      <c r="G3826" s="356"/>
      <c r="H3826" s="356"/>
      <c r="I3826" s="356"/>
      <c r="J3826" s="357"/>
      <c r="K3826" s="357"/>
      <c r="L3826" s="357"/>
      <c r="M3826" s="357"/>
      <c r="N3826" s="358"/>
      <c r="O3826" s="358"/>
      <c r="P3826" s="358"/>
      <c r="Q3826" s="358"/>
      <c r="R3826" s="358"/>
      <c r="S3826" s="358"/>
      <c r="T3826" s="359"/>
      <c r="U3826" s="360"/>
      <c r="V3826" s="360"/>
      <c r="W3826" s="357"/>
      <c r="X3826" s="357"/>
      <c r="Y3826" s="446"/>
      <c r="Z3826" s="443"/>
      <c r="AA3826" s="446"/>
      <c r="AB3826" s="357"/>
      <c r="AC3826" s="357"/>
      <c r="AD3826" s="357"/>
      <c r="AE3826" s="357"/>
      <c r="AF3826" s="357"/>
      <c r="AG3826" s="446"/>
      <c r="AH3826" s="357"/>
      <c r="AI3826" s="357"/>
      <c r="AJ3826" s="357"/>
      <c r="AK3826" s="357"/>
      <c r="AL3826" s="357"/>
      <c r="AM3826" s="357"/>
    </row>
    <row r="3827" spans="5:39" x14ac:dyDescent="0.25">
      <c r="E3827" s="356"/>
      <c r="F3827" s="356"/>
      <c r="G3827" s="356"/>
      <c r="H3827" s="356"/>
      <c r="I3827" s="356"/>
      <c r="J3827" s="357"/>
      <c r="K3827" s="357"/>
      <c r="L3827" s="357"/>
      <c r="M3827" s="357"/>
      <c r="N3827" s="358"/>
      <c r="O3827" s="358"/>
      <c r="P3827" s="358"/>
      <c r="Q3827" s="358"/>
      <c r="R3827" s="358"/>
      <c r="S3827" s="358"/>
      <c r="T3827" s="359"/>
      <c r="U3827" s="360"/>
      <c r="V3827" s="360"/>
      <c r="W3827" s="357"/>
      <c r="X3827" s="357"/>
      <c r="Y3827" s="446"/>
      <c r="Z3827" s="443"/>
      <c r="AA3827" s="446"/>
      <c r="AB3827" s="357"/>
      <c r="AC3827" s="357"/>
      <c r="AD3827" s="357"/>
      <c r="AE3827" s="357"/>
      <c r="AF3827" s="357"/>
      <c r="AG3827" s="446"/>
      <c r="AH3827" s="357"/>
      <c r="AI3827" s="357"/>
      <c r="AJ3827" s="357"/>
      <c r="AK3827" s="357"/>
      <c r="AL3827" s="357"/>
      <c r="AM3827" s="357"/>
    </row>
    <row r="3828" spans="5:39" x14ac:dyDescent="0.25">
      <c r="E3828" s="356"/>
      <c r="F3828" s="356"/>
      <c r="G3828" s="356"/>
      <c r="H3828" s="356"/>
      <c r="I3828" s="356"/>
      <c r="J3828" s="357"/>
      <c r="K3828" s="357"/>
      <c r="L3828" s="357"/>
      <c r="M3828" s="357"/>
      <c r="N3828" s="358"/>
      <c r="O3828" s="358"/>
      <c r="P3828" s="358"/>
      <c r="Q3828" s="358"/>
      <c r="R3828" s="358"/>
      <c r="S3828" s="358"/>
      <c r="T3828" s="359"/>
      <c r="U3828" s="360"/>
      <c r="V3828" s="360"/>
      <c r="W3828" s="357"/>
      <c r="X3828" s="357"/>
      <c r="Y3828" s="446"/>
      <c r="Z3828" s="443"/>
      <c r="AA3828" s="446"/>
      <c r="AB3828" s="357"/>
      <c r="AC3828" s="357"/>
      <c r="AD3828" s="357"/>
      <c r="AE3828" s="357"/>
      <c r="AF3828" s="357"/>
      <c r="AG3828" s="446"/>
      <c r="AH3828" s="357"/>
      <c r="AI3828" s="357"/>
      <c r="AJ3828" s="357"/>
      <c r="AK3828" s="357"/>
      <c r="AL3828" s="357"/>
      <c r="AM3828" s="357"/>
    </row>
    <row r="3829" spans="5:39" x14ac:dyDescent="0.25">
      <c r="E3829" s="356"/>
      <c r="F3829" s="356"/>
      <c r="G3829" s="356"/>
      <c r="H3829" s="356"/>
      <c r="I3829" s="356"/>
      <c r="J3829" s="357"/>
      <c r="K3829" s="357"/>
      <c r="L3829" s="357"/>
      <c r="M3829" s="357"/>
      <c r="N3829" s="358"/>
      <c r="O3829" s="358"/>
      <c r="P3829" s="358"/>
      <c r="Q3829" s="358"/>
      <c r="R3829" s="358"/>
      <c r="S3829" s="358"/>
      <c r="T3829" s="359"/>
      <c r="U3829" s="360"/>
      <c r="V3829" s="360"/>
      <c r="W3829" s="357"/>
      <c r="X3829" s="357"/>
      <c r="Y3829" s="446"/>
      <c r="Z3829" s="443"/>
      <c r="AA3829" s="446"/>
      <c r="AB3829" s="357"/>
      <c r="AC3829" s="357"/>
      <c r="AD3829" s="357"/>
      <c r="AE3829" s="357"/>
      <c r="AF3829" s="357"/>
      <c r="AG3829" s="446"/>
      <c r="AH3829" s="357"/>
      <c r="AI3829" s="357"/>
      <c r="AJ3829" s="357"/>
      <c r="AK3829" s="357"/>
      <c r="AL3829" s="357"/>
      <c r="AM3829" s="357"/>
    </row>
    <row r="3830" spans="5:39" x14ac:dyDescent="0.25">
      <c r="E3830" s="356"/>
      <c r="F3830" s="356"/>
      <c r="G3830" s="356"/>
      <c r="H3830" s="356"/>
      <c r="I3830" s="356"/>
      <c r="J3830" s="357"/>
      <c r="K3830" s="357"/>
      <c r="L3830" s="357"/>
      <c r="M3830" s="357"/>
      <c r="N3830" s="358"/>
      <c r="O3830" s="358"/>
      <c r="P3830" s="358"/>
      <c r="Q3830" s="358"/>
      <c r="R3830" s="358"/>
      <c r="S3830" s="358"/>
      <c r="T3830" s="359"/>
      <c r="U3830" s="360"/>
      <c r="V3830" s="360"/>
      <c r="W3830" s="357"/>
      <c r="X3830" s="357"/>
      <c r="Y3830" s="446"/>
      <c r="Z3830" s="443"/>
      <c r="AA3830" s="446"/>
      <c r="AB3830" s="357"/>
      <c r="AC3830" s="357"/>
      <c r="AD3830" s="357"/>
      <c r="AE3830" s="357"/>
      <c r="AF3830" s="357"/>
      <c r="AG3830" s="446"/>
      <c r="AH3830" s="357"/>
      <c r="AI3830" s="357"/>
      <c r="AJ3830" s="357"/>
      <c r="AK3830" s="357"/>
      <c r="AL3830" s="357"/>
      <c r="AM3830" s="357"/>
    </row>
    <row r="3831" spans="5:39" x14ac:dyDescent="0.25">
      <c r="E3831" s="356"/>
      <c r="F3831" s="356"/>
      <c r="G3831" s="356"/>
      <c r="H3831" s="356"/>
      <c r="I3831" s="356"/>
      <c r="J3831" s="357"/>
      <c r="K3831" s="357"/>
      <c r="L3831" s="357"/>
      <c r="M3831" s="357"/>
      <c r="N3831" s="358"/>
      <c r="O3831" s="358"/>
      <c r="P3831" s="358"/>
      <c r="Q3831" s="358"/>
      <c r="R3831" s="358"/>
      <c r="S3831" s="358"/>
      <c r="T3831" s="359"/>
      <c r="U3831" s="360"/>
      <c r="V3831" s="360"/>
      <c r="W3831" s="357"/>
      <c r="X3831" s="357"/>
      <c r="Y3831" s="446"/>
      <c r="Z3831" s="443"/>
      <c r="AA3831" s="446"/>
      <c r="AB3831" s="357"/>
      <c r="AC3831" s="357"/>
      <c r="AD3831" s="357"/>
      <c r="AE3831" s="357"/>
      <c r="AF3831" s="357"/>
      <c r="AG3831" s="446"/>
      <c r="AH3831" s="357"/>
      <c r="AI3831" s="357"/>
      <c r="AJ3831" s="357"/>
      <c r="AK3831" s="357"/>
      <c r="AL3831" s="357"/>
      <c r="AM3831" s="357"/>
    </row>
    <row r="3832" spans="5:39" x14ac:dyDescent="0.25">
      <c r="E3832" s="356"/>
      <c r="F3832" s="356"/>
      <c r="G3832" s="356"/>
      <c r="H3832" s="356"/>
      <c r="I3832" s="356"/>
      <c r="J3832" s="357"/>
      <c r="K3832" s="357"/>
      <c r="L3832" s="357"/>
      <c r="M3832" s="357"/>
      <c r="N3832" s="358"/>
      <c r="O3832" s="358"/>
      <c r="P3832" s="358"/>
      <c r="Q3832" s="358"/>
      <c r="R3832" s="358"/>
      <c r="S3832" s="358"/>
      <c r="T3832" s="359"/>
      <c r="U3832" s="360"/>
      <c r="V3832" s="360"/>
      <c r="W3832" s="357"/>
      <c r="X3832" s="357"/>
      <c r="Y3832" s="446"/>
      <c r="Z3832" s="443"/>
      <c r="AA3832" s="446"/>
      <c r="AB3832" s="357"/>
      <c r="AC3832" s="357"/>
      <c r="AD3832" s="357"/>
      <c r="AE3832" s="357"/>
      <c r="AF3832" s="357"/>
      <c r="AG3832" s="446"/>
      <c r="AH3832" s="357"/>
      <c r="AI3832" s="357"/>
      <c r="AJ3832" s="357"/>
      <c r="AK3832" s="357"/>
      <c r="AL3832" s="357"/>
      <c r="AM3832" s="357"/>
    </row>
    <row r="3833" spans="5:39" x14ac:dyDescent="0.25">
      <c r="E3833" s="356"/>
      <c r="F3833" s="356"/>
      <c r="G3833" s="356"/>
      <c r="H3833" s="356"/>
      <c r="I3833" s="356"/>
      <c r="J3833" s="357"/>
      <c r="K3833" s="357"/>
      <c r="L3833" s="357"/>
      <c r="M3833" s="357"/>
      <c r="N3833" s="358"/>
      <c r="O3833" s="358"/>
      <c r="P3833" s="358"/>
      <c r="Q3833" s="358"/>
      <c r="R3833" s="358"/>
      <c r="S3833" s="358"/>
      <c r="T3833" s="359"/>
      <c r="U3833" s="360"/>
      <c r="V3833" s="360"/>
      <c r="W3833" s="357"/>
      <c r="X3833" s="357"/>
      <c r="Y3833" s="446"/>
      <c r="Z3833" s="443"/>
      <c r="AA3833" s="446"/>
      <c r="AB3833" s="357"/>
      <c r="AC3833" s="357"/>
      <c r="AD3833" s="357"/>
      <c r="AE3833" s="357"/>
      <c r="AF3833" s="357"/>
      <c r="AG3833" s="446"/>
      <c r="AH3833" s="357"/>
      <c r="AI3833" s="357"/>
      <c r="AJ3833" s="357"/>
      <c r="AK3833" s="357"/>
      <c r="AL3833" s="357"/>
      <c r="AM3833" s="357"/>
    </row>
    <row r="3834" spans="5:39" x14ac:dyDescent="0.25">
      <c r="E3834" s="356"/>
      <c r="F3834" s="356"/>
      <c r="G3834" s="356"/>
      <c r="H3834" s="356"/>
      <c r="I3834" s="356"/>
      <c r="J3834" s="357"/>
      <c r="K3834" s="357"/>
      <c r="L3834" s="357"/>
      <c r="M3834" s="357"/>
      <c r="N3834" s="358"/>
      <c r="O3834" s="358"/>
      <c r="P3834" s="358"/>
      <c r="Q3834" s="358"/>
      <c r="R3834" s="358"/>
      <c r="S3834" s="358"/>
      <c r="T3834" s="359"/>
      <c r="U3834" s="360"/>
      <c r="V3834" s="360"/>
      <c r="W3834" s="357"/>
      <c r="X3834" s="357"/>
      <c r="Y3834" s="446"/>
      <c r="Z3834" s="443"/>
      <c r="AA3834" s="446"/>
      <c r="AB3834" s="357"/>
      <c r="AC3834" s="357"/>
      <c r="AD3834" s="357"/>
      <c r="AE3834" s="357"/>
      <c r="AF3834" s="357"/>
      <c r="AG3834" s="446"/>
      <c r="AH3834" s="357"/>
      <c r="AI3834" s="357"/>
      <c r="AJ3834" s="357"/>
      <c r="AK3834" s="357"/>
      <c r="AL3834" s="357"/>
      <c r="AM3834" s="357"/>
    </row>
    <row r="3835" spans="5:39" x14ac:dyDescent="0.25">
      <c r="E3835" s="356"/>
      <c r="F3835" s="356"/>
      <c r="G3835" s="356"/>
      <c r="H3835" s="356"/>
      <c r="I3835" s="356"/>
      <c r="J3835" s="357"/>
      <c r="K3835" s="357"/>
      <c r="L3835" s="357"/>
      <c r="M3835" s="357"/>
      <c r="N3835" s="358"/>
      <c r="O3835" s="358"/>
      <c r="P3835" s="358"/>
      <c r="Q3835" s="358"/>
      <c r="R3835" s="358"/>
      <c r="S3835" s="358"/>
      <c r="T3835" s="359"/>
      <c r="U3835" s="360"/>
      <c r="V3835" s="360"/>
      <c r="W3835" s="357"/>
      <c r="X3835" s="357"/>
      <c r="Y3835" s="446"/>
      <c r="Z3835" s="443"/>
      <c r="AA3835" s="446"/>
      <c r="AB3835" s="357"/>
      <c r="AC3835" s="357"/>
      <c r="AD3835" s="357"/>
      <c r="AE3835" s="357"/>
      <c r="AF3835" s="357"/>
      <c r="AG3835" s="446"/>
      <c r="AH3835" s="357"/>
      <c r="AI3835" s="357"/>
      <c r="AJ3835" s="357"/>
      <c r="AK3835" s="357"/>
      <c r="AL3835" s="357"/>
      <c r="AM3835" s="357"/>
    </row>
    <row r="3836" spans="5:39" x14ac:dyDescent="0.25">
      <c r="E3836" s="356"/>
      <c r="F3836" s="356"/>
      <c r="G3836" s="356"/>
      <c r="H3836" s="356"/>
      <c r="I3836" s="356"/>
      <c r="J3836" s="357"/>
      <c r="K3836" s="357"/>
      <c r="L3836" s="357"/>
      <c r="M3836" s="357"/>
      <c r="N3836" s="358"/>
      <c r="O3836" s="358"/>
      <c r="P3836" s="358"/>
      <c r="Q3836" s="358"/>
      <c r="R3836" s="358"/>
      <c r="S3836" s="358"/>
      <c r="T3836" s="359"/>
      <c r="U3836" s="360"/>
      <c r="V3836" s="360"/>
      <c r="W3836" s="357"/>
      <c r="X3836" s="357"/>
      <c r="Y3836" s="446"/>
      <c r="Z3836" s="443"/>
      <c r="AA3836" s="446"/>
      <c r="AB3836" s="357"/>
      <c r="AC3836" s="357"/>
      <c r="AD3836" s="357"/>
      <c r="AE3836" s="357"/>
      <c r="AF3836" s="357"/>
      <c r="AG3836" s="446"/>
      <c r="AH3836" s="357"/>
      <c r="AI3836" s="357"/>
      <c r="AJ3836" s="357"/>
      <c r="AK3836" s="357"/>
      <c r="AL3836" s="357"/>
      <c r="AM3836" s="357"/>
    </row>
    <row r="3837" spans="5:39" x14ac:dyDescent="0.25">
      <c r="E3837" s="356"/>
      <c r="F3837" s="356"/>
      <c r="G3837" s="356"/>
      <c r="H3837" s="356"/>
      <c r="I3837" s="356"/>
      <c r="J3837" s="357"/>
      <c r="K3837" s="357"/>
      <c r="L3837" s="357"/>
      <c r="M3837" s="357"/>
      <c r="N3837" s="358"/>
      <c r="O3837" s="358"/>
      <c r="P3837" s="358"/>
      <c r="Q3837" s="358"/>
      <c r="R3837" s="358"/>
      <c r="S3837" s="358"/>
      <c r="T3837" s="359"/>
      <c r="U3837" s="360"/>
      <c r="V3837" s="360"/>
      <c r="W3837" s="357"/>
      <c r="X3837" s="357"/>
      <c r="Y3837" s="446"/>
      <c r="Z3837" s="443"/>
      <c r="AA3837" s="446"/>
      <c r="AB3837" s="357"/>
      <c r="AC3837" s="357"/>
      <c r="AD3837" s="357"/>
      <c r="AE3837" s="357"/>
      <c r="AF3837" s="357"/>
      <c r="AG3837" s="446"/>
      <c r="AH3837" s="357"/>
      <c r="AI3837" s="357"/>
      <c r="AJ3837" s="357"/>
      <c r="AK3837" s="357"/>
      <c r="AL3837" s="357"/>
      <c r="AM3837" s="357"/>
    </row>
    <row r="3838" spans="5:39" x14ac:dyDescent="0.25">
      <c r="E3838" s="356"/>
      <c r="F3838" s="356"/>
      <c r="G3838" s="356"/>
      <c r="H3838" s="356"/>
      <c r="I3838" s="356"/>
      <c r="J3838" s="357"/>
      <c r="K3838" s="357"/>
      <c r="L3838" s="357"/>
      <c r="M3838" s="357"/>
      <c r="N3838" s="358"/>
      <c r="O3838" s="358"/>
      <c r="P3838" s="358"/>
      <c r="Q3838" s="358"/>
      <c r="R3838" s="358"/>
      <c r="S3838" s="358"/>
      <c r="T3838" s="359"/>
      <c r="U3838" s="360"/>
      <c r="V3838" s="360"/>
      <c r="W3838" s="357"/>
      <c r="X3838" s="357"/>
      <c r="Y3838" s="446"/>
      <c r="Z3838" s="443"/>
      <c r="AA3838" s="446"/>
      <c r="AB3838" s="357"/>
      <c r="AC3838" s="357"/>
      <c r="AD3838" s="357"/>
      <c r="AE3838" s="357"/>
      <c r="AF3838" s="357"/>
      <c r="AG3838" s="446"/>
      <c r="AH3838" s="357"/>
      <c r="AI3838" s="357"/>
      <c r="AJ3838" s="357"/>
      <c r="AK3838" s="357"/>
      <c r="AL3838" s="357"/>
      <c r="AM3838" s="357"/>
    </row>
    <row r="3839" spans="5:39" x14ac:dyDescent="0.25">
      <c r="E3839" s="356"/>
      <c r="F3839" s="356"/>
      <c r="G3839" s="356"/>
      <c r="H3839" s="356"/>
      <c r="I3839" s="356"/>
      <c r="J3839" s="357"/>
      <c r="K3839" s="357"/>
      <c r="L3839" s="357"/>
      <c r="M3839" s="357"/>
      <c r="N3839" s="358"/>
      <c r="O3839" s="358"/>
      <c r="P3839" s="358"/>
      <c r="Q3839" s="358"/>
      <c r="R3839" s="358"/>
      <c r="S3839" s="358"/>
      <c r="T3839" s="359"/>
      <c r="U3839" s="360"/>
      <c r="V3839" s="360"/>
      <c r="W3839" s="357"/>
      <c r="X3839" s="357"/>
      <c r="Y3839" s="446"/>
      <c r="Z3839" s="443"/>
      <c r="AA3839" s="446"/>
      <c r="AB3839" s="357"/>
      <c r="AC3839" s="357"/>
      <c r="AD3839" s="357"/>
      <c r="AE3839" s="357"/>
      <c r="AF3839" s="357"/>
      <c r="AG3839" s="446"/>
      <c r="AH3839" s="357"/>
      <c r="AI3839" s="357"/>
      <c r="AJ3839" s="357"/>
      <c r="AK3839" s="357"/>
      <c r="AL3839" s="357"/>
      <c r="AM3839" s="357"/>
    </row>
    <row r="3840" spans="5:39" x14ac:dyDescent="0.25">
      <c r="E3840" s="356"/>
      <c r="F3840" s="356"/>
      <c r="G3840" s="356"/>
      <c r="H3840" s="356"/>
      <c r="I3840" s="356"/>
      <c r="J3840" s="357"/>
      <c r="K3840" s="357"/>
      <c r="L3840" s="357"/>
      <c r="M3840" s="357"/>
      <c r="N3840" s="358"/>
      <c r="O3840" s="358"/>
      <c r="P3840" s="358"/>
      <c r="Q3840" s="358"/>
      <c r="R3840" s="358"/>
      <c r="S3840" s="358"/>
      <c r="T3840" s="359"/>
      <c r="U3840" s="360"/>
      <c r="V3840" s="360"/>
      <c r="W3840" s="357"/>
      <c r="X3840" s="357"/>
      <c r="Y3840" s="446"/>
      <c r="Z3840" s="443"/>
      <c r="AA3840" s="446"/>
      <c r="AB3840" s="357"/>
      <c r="AC3840" s="357"/>
      <c r="AD3840" s="357"/>
      <c r="AE3840" s="357"/>
      <c r="AF3840" s="357"/>
      <c r="AG3840" s="446"/>
      <c r="AH3840" s="357"/>
      <c r="AI3840" s="357"/>
      <c r="AJ3840" s="357"/>
      <c r="AK3840" s="357"/>
      <c r="AL3840" s="357"/>
      <c r="AM3840" s="357"/>
    </row>
    <row r="3841" spans="5:39" x14ac:dyDescent="0.25">
      <c r="E3841" s="356"/>
      <c r="F3841" s="356"/>
      <c r="G3841" s="356"/>
      <c r="H3841" s="356"/>
      <c r="I3841" s="356"/>
      <c r="J3841" s="357"/>
      <c r="K3841" s="357"/>
      <c r="L3841" s="357"/>
      <c r="M3841" s="357"/>
      <c r="N3841" s="358"/>
      <c r="O3841" s="358"/>
      <c r="P3841" s="358"/>
      <c r="Q3841" s="358"/>
      <c r="R3841" s="358"/>
      <c r="S3841" s="358"/>
      <c r="T3841" s="359"/>
      <c r="U3841" s="360"/>
      <c r="V3841" s="360"/>
      <c r="W3841" s="357"/>
      <c r="X3841" s="357"/>
      <c r="Y3841" s="446"/>
      <c r="Z3841" s="443"/>
      <c r="AA3841" s="446"/>
      <c r="AB3841" s="357"/>
      <c r="AC3841" s="357"/>
      <c r="AD3841" s="357"/>
      <c r="AE3841" s="357"/>
      <c r="AF3841" s="357"/>
      <c r="AG3841" s="446"/>
      <c r="AH3841" s="357"/>
      <c r="AI3841" s="357"/>
      <c r="AJ3841" s="357"/>
      <c r="AK3841" s="357"/>
      <c r="AL3841" s="357"/>
      <c r="AM3841" s="357"/>
    </row>
    <row r="3842" spans="5:39" x14ac:dyDescent="0.25">
      <c r="E3842" s="356"/>
      <c r="F3842" s="356"/>
      <c r="G3842" s="356"/>
      <c r="H3842" s="356"/>
      <c r="I3842" s="356"/>
      <c r="J3842" s="357"/>
      <c r="K3842" s="357"/>
      <c r="L3842" s="357"/>
      <c r="M3842" s="357"/>
      <c r="N3842" s="358"/>
      <c r="O3842" s="358"/>
      <c r="P3842" s="358"/>
      <c r="Q3842" s="358"/>
      <c r="R3842" s="358"/>
      <c r="S3842" s="358"/>
      <c r="T3842" s="359"/>
      <c r="U3842" s="360"/>
      <c r="V3842" s="360"/>
      <c r="W3842" s="357"/>
      <c r="X3842" s="357"/>
      <c r="Y3842" s="446"/>
      <c r="Z3842" s="443"/>
      <c r="AA3842" s="446"/>
      <c r="AB3842" s="357"/>
      <c r="AC3842" s="357"/>
      <c r="AD3842" s="357"/>
      <c r="AE3842" s="357"/>
      <c r="AF3842" s="357"/>
      <c r="AG3842" s="446"/>
      <c r="AH3842" s="357"/>
      <c r="AI3842" s="357"/>
      <c r="AJ3842" s="357"/>
      <c r="AK3842" s="357"/>
      <c r="AL3842" s="357"/>
      <c r="AM3842" s="357"/>
    </row>
    <row r="3843" spans="5:39" x14ac:dyDescent="0.25">
      <c r="E3843" s="356"/>
      <c r="F3843" s="356"/>
      <c r="G3843" s="356"/>
      <c r="H3843" s="356"/>
      <c r="I3843" s="356"/>
      <c r="J3843" s="357"/>
      <c r="K3843" s="357"/>
      <c r="L3843" s="357"/>
      <c r="M3843" s="357"/>
      <c r="N3843" s="358"/>
      <c r="O3843" s="358"/>
      <c r="P3843" s="358"/>
      <c r="Q3843" s="358"/>
      <c r="R3843" s="358"/>
      <c r="S3843" s="358"/>
      <c r="T3843" s="359"/>
      <c r="U3843" s="360"/>
      <c r="V3843" s="360"/>
      <c r="W3843" s="357"/>
      <c r="X3843" s="357"/>
      <c r="Y3843" s="446"/>
      <c r="Z3843" s="443"/>
      <c r="AA3843" s="446"/>
      <c r="AB3843" s="357"/>
      <c r="AC3843" s="357"/>
      <c r="AD3843" s="357"/>
      <c r="AE3843" s="357"/>
      <c r="AF3843" s="357"/>
      <c r="AG3843" s="446"/>
      <c r="AH3843" s="357"/>
      <c r="AI3843" s="357"/>
      <c r="AJ3843" s="357"/>
      <c r="AK3843" s="357"/>
      <c r="AL3843" s="357"/>
      <c r="AM3843" s="357"/>
    </row>
    <row r="3844" spans="5:39" x14ac:dyDescent="0.25">
      <c r="E3844" s="356"/>
      <c r="F3844" s="356"/>
      <c r="G3844" s="356"/>
      <c r="H3844" s="356"/>
      <c r="I3844" s="356"/>
      <c r="J3844" s="357"/>
      <c r="K3844" s="357"/>
      <c r="L3844" s="357"/>
      <c r="M3844" s="357"/>
      <c r="N3844" s="358"/>
      <c r="O3844" s="358"/>
      <c r="P3844" s="358"/>
      <c r="Q3844" s="358"/>
      <c r="R3844" s="358"/>
      <c r="S3844" s="358"/>
      <c r="T3844" s="359"/>
      <c r="U3844" s="360"/>
      <c r="V3844" s="360"/>
      <c r="W3844" s="357"/>
      <c r="X3844" s="357"/>
      <c r="Y3844" s="446"/>
      <c r="Z3844" s="443"/>
      <c r="AA3844" s="446"/>
      <c r="AB3844" s="357"/>
      <c r="AC3844" s="357"/>
      <c r="AD3844" s="357"/>
      <c r="AE3844" s="357"/>
      <c r="AF3844" s="357"/>
      <c r="AG3844" s="446"/>
      <c r="AH3844" s="357"/>
      <c r="AI3844" s="357"/>
      <c r="AJ3844" s="357"/>
      <c r="AK3844" s="357"/>
      <c r="AL3844" s="357"/>
      <c r="AM3844" s="357"/>
    </row>
    <row r="3845" spans="5:39" x14ac:dyDescent="0.25">
      <c r="E3845" s="356"/>
      <c r="F3845" s="356"/>
      <c r="G3845" s="356"/>
      <c r="H3845" s="356"/>
      <c r="I3845" s="356"/>
      <c r="J3845" s="357"/>
      <c r="K3845" s="357"/>
      <c r="L3845" s="357"/>
      <c r="M3845" s="357"/>
      <c r="N3845" s="358"/>
      <c r="O3845" s="358"/>
      <c r="P3845" s="358"/>
      <c r="Q3845" s="358"/>
      <c r="R3845" s="358"/>
      <c r="S3845" s="358"/>
      <c r="T3845" s="359"/>
      <c r="U3845" s="360"/>
      <c r="V3845" s="360"/>
      <c r="W3845" s="357"/>
      <c r="X3845" s="357"/>
      <c r="Y3845" s="446"/>
      <c r="Z3845" s="443"/>
      <c r="AA3845" s="446"/>
      <c r="AB3845" s="357"/>
      <c r="AC3845" s="357"/>
      <c r="AD3845" s="357"/>
      <c r="AE3845" s="357"/>
      <c r="AF3845" s="357"/>
      <c r="AG3845" s="446"/>
      <c r="AH3845" s="357"/>
      <c r="AI3845" s="357"/>
      <c r="AJ3845" s="357"/>
      <c r="AK3845" s="357"/>
      <c r="AL3845" s="357"/>
      <c r="AM3845" s="357"/>
    </row>
    <row r="3846" spans="5:39" x14ac:dyDescent="0.25">
      <c r="E3846" s="356"/>
      <c r="F3846" s="356"/>
      <c r="G3846" s="356"/>
      <c r="H3846" s="356"/>
      <c r="I3846" s="356"/>
      <c r="J3846" s="357"/>
      <c r="K3846" s="357"/>
      <c r="L3846" s="357"/>
      <c r="M3846" s="357"/>
      <c r="N3846" s="358"/>
      <c r="O3846" s="358"/>
      <c r="P3846" s="358"/>
      <c r="Q3846" s="358"/>
      <c r="R3846" s="358"/>
      <c r="S3846" s="358"/>
      <c r="T3846" s="359"/>
      <c r="U3846" s="360"/>
      <c r="V3846" s="360"/>
      <c r="W3846" s="357"/>
      <c r="X3846" s="357"/>
      <c r="Y3846" s="446"/>
      <c r="Z3846" s="443"/>
      <c r="AA3846" s="446"/>
      <c r="AB3846" s="357"/>
      <c r="AC3846" s="357"/>
      <c r="AD3846" s="357"/>
      <c r="AE3846" s="357"/>
      <c r="AF3846" s="357"/>
      <c r="AG3846" s="446"/>
      <c r="AH3846" s="357"/>
      <c r="AI3846" s="357"/>
      <c r="AJ3846" s="357"/>
      <c r="AK3846" s="357"/>
      <c r="AL3846" s="357"/>
      <c r="AM3846" s="357"/>
    </row>
    <row r="3847" spans="5:39" x14ac:dyDescent="0.25">
      <c r="E3847" s="356"/>
      <c r="F3847" s="356"/>
      <c r="G3847" s="356"/>
      <c r="H3847" s="356"/>
      <c r="I3847" s="356"/>
      <c r="J3847" s="357"/>
      <c r="K3847" s="357"/>
      <c r="L3847" s="357"/>
      <c r="M3847" s="357"/>
      <c r="N3847" s="358"/>
      <c r="O3847" s="358"/>
      <c r="P3847" s="358"/>
      <c r="Q3847" s="358"/>
      <c r="R3847" s="358"/>
      <c r="S3847" s="358"/>
      <c r="T3847" s="359"/>
      <c r="U3847" s="360"/>
      <c r="V3847" s="360"/>
      <c r="W3847" s="357"/>
      <c r="X3847" s="357"/>
      <c r="Y3847" s="446"/>
      <c r="Z3847" s="443"/>
      <c r="AA3847" s="446"/>
      <c r="AB3847" s="357"/>
      <c r="AC3847" s="357"/>
      <c r="AD3847" s="357"/>
      <c r="AE3847" s="357"/>
      <c r="AF3847" s="357"/>
      <c r="AG3847" s="446"/>
      <c r="AH3847" s="357"/>
      <c r="AI3847" s="357"/>
      <c r="AJ3847" s="357"/>
      <c r="AK3847" s="357"/>
      <c r="AL3847" s="357"/>
      <c r="AM3847" s="357"/>
    </row>
    <row r="3848" spans="5:39" x14ac:dyDescent="0.25">
      <c r="E3848" s="356"/>
      <c r="F3848" s="356"/>
      <c r="G3848" s="356"/>
      <c r="H3848" s="356"/>
      <c r="I3848" s="356"/>
      <c r="J3848" s="357"/>
      <c r="K3848" s="357"/>
      <c r="L3848" s="357"/>
      <c r="M3848" s="357"/>
      <c r="N3848" s="358"/>
      <c r="O3848" s="358"/>
      <c r="P3848" s="358"/>
      <c r="Q3848" s="358"/>
      <c r="R3848" s="358"/>
      <c r="S3848" s="358"/>
      <c r="T3848" s="359"/>
      <c r="U3848" s="360"/>
      <c r="V3848" s="360"/>
      <c r="W3848" s="357"/>
      <c r="X3848" s="357"/>
      <c r="Y3848" s="446"/>
      <c r="Z3848" s="443"/>
      <c r="AA3848" s="446"/>
      <c r="AB3848" s="357"/>
      <c r="AC3848" s="357"/>
      <c r="AD3848" s="357"/>
      <c r="AE3848" s="357"/>
      <c r="AF3848" s="357"/>
      <c r="AG3848" s="446"/>
      <c r="AH3848" s="357"/>
      <c r="AI3848" s="357"/>
      <c r="AJ3848" s="357"/>
      <c r="AK3848" s="357"/>
      <c r="AL3848" s="357"/>
      <c r="AM3848" s="357"/>
    </row>
    <row r="3849" spans="5:39" x14ac:dyDescent="0.25">
      <c r="E3849" s="356"/>
      <c r="F3849" s="356"/>
      <c r="G3849" s="356"/>
      <c r="H3849" s="356"/>
      <c r="I3849" s="356"/>
      <c r="J3849" s="357"/>
      <c r="K3849" s="357"/>
      <c r="L3849" s="357"/>
      <c r="M3849" s="357"/>
      <c r="N3849" s="358"/>
      <c r="O3849" s="358"/>
      <c r="P3849" s="358"/>
      <c r="Q3849" s="358"/>
      <c r="R3849" s="358"/>
      <c r="S3849" s="358"/>
      <c r="T3849" s="359"/>
      <c r="U3849" s="360"/>
      <c r="V3849" s="360"/>
      <c r="W3849" s="357"/>
      <c r="X3849" s="357"/>
      <c r="Y3849" s="446"/>
      <c r="Z3849" s="443"/>
      <c r="AA3849" s="446"/>
      <c r="AB3849" s="357"/>
      <c r="AC3849" s="357"/>
      <c r="AD3849" s="357"/>
      <c r="AE3849" s="357"/>
      <c r="AF3849" s="357"/>
      <c r="AG3849" s="446"/>
      <c r="AH3849" s="357"/>
      <c r="AI3849" s="357"/>
      <c r="AJ3849" s="357"/>
      <c r="AK3849" s="357"/>
      <c r="AL3849" s="357"/>
      <c r="AM3849" s="357"/>
    </row>
    <row r="3850" spans="5:39" x14ac:dyDescent="0.25">
      <c r="E3850" s="356"/>
      <c r="F3850" s="356"/>
      <c r="G3850" s="356"/>
      <c r="H3850" s="356"/>
      <c r="I3850" s="356"/>
      <c r="J3850" s="357"/>
      <c r="K3850" s="357"/>
      <c r="L3850" s="357"/>
      <c r="M3850" s="357"/>
      <c r="N3850" s="358"/>
      <c r="O3850" s="358"/>
      <c r="P3850" s="358"/>
      <c r="Q3850" s="358"/>
      <c r="R3850" s="358"/>
      <c r="S3850" s="358"/>
      <c r="T3850" s="359"/>
      <c r="U3850" s="360"/>
      <c r="V3850" s="360"/>
      <c r="W3850" s="357"/>
      <c r="X3850" s="357"/>
      <c r="Y3850" s="446"/>
      <c r="Z3850" s="443"/>
      <c r="AA3850" s="446"/>
      <c r="AB3850" s="357"/>
      <c r="AC3850" s="357"/>
      <c r="AD3850" s="357"/>
      <c r="AE3850" s="357"/>
      <c r="AF3850" s="357"/>
      <c r="AG3850" s="446"/>
      <c r="AH3850" s="357"/>
      <c r="AI3850" s="357"/>
      <c r="AJ3850" s="357"/>
      <c r="AK3850" s="357"/>
      <c r="AL3850" s="357"/>
      <c r="AM3850" s="357"/>
    </row>
    <row r="3851" spans="5:39" x14ac:dyDescent="0.25">
      <c r="E3851" s="356"/>
      <c r="F3851" s="356"/>
      <c r="G3851" s="356"/>
      <c r="H3851" s="356"/>
      <c r="I3851" s="356"/>
      <c r="J3851" s="357"/>
      <c r="K3851" s="357"/>
      <c r="L3851" s="357"/>
      <c r="M3851" s="357"/>
      <c r="N3851" s="358"/>
      <c r="O3851" s="358"/>
      <c r="P3851" s="358"/>
      <c r="Q3851" s="358"/>
      <c r="R3851" s="358"/>
      <c r="S3851" s="358"/>
      <c r="T3851" s="359"/>
      <c r="U3851" s="360"/>
      <c r="V3851" s="360"/>
      <c r="W3851" s="357"/>
      <c r="X3851" s="357"/>
      <c r="Y3851" s="446"/>
      <c r="Z3851" s="443"/>
      <c r="AA3851" s="446"/>
      <c r="AB3851" s="357"/>
      <c r="AC3851" s="357"/>
      <c r="AD3851" s="357"/>
      <c r="AE3851" s="357"/>
      <c r="AF3851" s="357"/>
      <c r="AG3851" s="446"/>
      <c r="AH3851" s="357"/>
      <c r="AI3851" s="357"/>
      <c r="AJ3851" s="357"/>
      <c r="AK3851" s="357"/>
      <c r="AL3851" s="357"/>
      <c r="AM3851" s="357"/>
    </row>
    <row r="3852" spans="5:39" x14ac:dyDescent="0.25">
      <c r="E3852" s="356"/>
      <c r="F3852" s="356"/>
      <c r="G3852" s="356"/>
      <c r="H3852" s="356"/>
      <c r="I3852" s="356"/>
      <c r="J3852" s="357"/>
      <c r="K3852" s="357"/>
      <c r="L3852" s="357"/>
      <c r="M3852" s="357"/>
      <c r="N3852" s="358"/>
      <c r="O3852" s="358"/>
      <c r="P3852" s="358"/>
      <c r="Q3852" s="358"/>
      <c r="R3852" s="358"/>
      <c r="S3852" s="358"/>
      <c r="T3852" s="359"/>
      <c r="U3852" s="360"/>
      <c r="V3852" s="360"/>
      <c r="W3852" s="357"/>
      <c r="X3852" s="357"/>
      <c r="Y3852" s="446"/>
      <c r="Z3852" s="443"/>
      <c r="AA3852" s="446"/>
      <c r="AB3852" s="357"/>
      <c r="AC3852" s="357"/>
      <c r="AD3852" s="357"/>
      <c r="AE3852" s="357"/>
      <c r="AF3852" s="357"/>
      <c r="AG3852" s="446"/>
      <c r="AH3852" s="357"/>
      <c r="AI3852" s="357"/>
      <c r="AJ3852" s="357"/>
      <c r="AK3852" s="357"/>
      <c r="AL3852" s="357"/>
      <c r="AM3852" s="357"/>
    </row>
    <row r="3853" spans="5:39" x14ac:dyDescent="0.25">
      <c r="E3853" s="356"/>
      <c r="F3853" s="356"/>
      <c r="G3853" s="356"/>
      <c r="H3853" s="356"/>
      <c r="I3853" s="356"/>
      <c r="J3853" s="357"/>
      <c r="K3853" s="357"/>
      <c r="L3853" s="357"/>
      <c r="M3853" s="357"/>
      <c r="N3853" s="358"/>
      <c r="O3853" s="358"/>
      <c r="P3853" s="358"/>
      <c r="Q3853" s="358"/>
      <c r="R3853" s="358"/>
      <c r="S3853" s="358"/>
      <c r="T3853" s="359"/>
      <c r="U3853" s="360"/>
      <c r="V3853" s="360"/>
      <c r="W3853" s="357"/>
      <c r="X3853" s="357"/>
      <c r="Y3853" s="446"/>
      <c r="Z3853" s="443"/>
      <c r="AA3853" s="446"/>
      <c r="AB3853" s="357"/>
      <c r="AC3853" s="357"/>
      <c r="AD3853" s="357"/>
      <c r="AE3853" s="357"/>
      <c r="AF3853" s="357"/>
      <c r="AG3853" s="446"/>
      <c r="AH3853" s="357"/>
      <c r="AI3853" s="357"/>
      <c r="AJ3853" s="357"/>
      <c r="AK3853" s="357"/>
      <c r="AL3853" s="357"/>
      <c r="AM3853" s="357"/>
    </row>
    <row r="3854" spans="5:39" x14ac:dyDescent="0.25">
      <c r="E3854" s="356"/>
      <c r="F3854" s="356"/>
      <c r="G3854" s="356"/>
      <c r="H3854" s="356"/>
      <c r="I3854" s="356"/>
      <c r="J3854" s="357"/>
      <c r="K3854" s="357"/>
      <c r="L3854" s="357"/>
      <c r="M3854" s="357"/>
      <c r="N3854" s="358"/>
      <c r="O3854" s="358"/>
      <c r="P3854" s="358"/>
      <c r="Q3854" s="358"/>
      <c r="R3854" s="358"/>
      <c r="S3854" s="358"/>
      <c r="T3854" s="359"/>
      <c r="U3854" s="360"/>
      <c r="V3854" s="360"/>
      <c r="W3854" s="357"/>
      <c r="X3854" s="357"/>
      <c r="Y3854" s="446"/>
      <c r="Z3854" s="443"/>
      <c r="AA3854" s="446"/>
      <c r="AB3854" s="357"/>
      <c r="AC3854" s="357"/>
      <c r="AD3854" s="357"/>
      <c r="AE3854" s="357"/>
      <c r="AF3854" s="357"/>
      <c r="AG3854" s="446"/>
      <c r="AH3854" s="357"/>
      <c r="AI3854" s="357"/>
      <c r="AJ3854" s="357"/>
      <c r="AK3854" s="357"/>
      <c r="AL3854" s="357"/>
      <c r="AM3854" s="357"/>
    </row>
    <row r="3855" spans="5:39" x14ac:dyDescent="0.25">
      <c r="E3855" s="356"/>
      <c r="F3855" s="356"/>
      <c r="G3855" s="356"/>
      <c r="H3855" s="356"/>
      <c r="I3855" s="356"/>
      <c r="J3855" s="357"/>
      <c r="K3855" s="357"/>
      <c r="L3855" s="357"/>
      <c r="M3855" s="357"/>
      <c r="N3855" s="358"/>
      <c r="O3855" s="358"/>
      <c r="P3855" s="358"/>
      <c r="Q3855" s="358"/>
      <c r="R3855" s="358"/>
      <c r="S3855" s="358"/>
      <c r="T3855" s="359"/>
      <c r="U3855" s="360"/>
      <c r="V3855" s="360"/>
      <c r="W3855" s="357"/>
      <c r="X3855" s="357"/>
      <c r="Y3855" s="446"/>
      <c r="Z3855" s="443"/>
      <c r="AA3855" s="446"/>
      <c r="AB3855" s="357"/>
      <c r="AC3855" s="357"/>
      <c r="AD3855" s="357"/>
      <c r="AE3855" s="357"/>
      <c r="AF3855" s="357"/>
      <c r="AG3855" s="446"/>
      <c r="AH3855" s="357"/>
      <c r="AI3855" s="357"/>
      <c r="AJ3855" s="357"/>
      <c r="AK3855" s="357"/>
      <c r="AL3855" s="357"/>
      <c r="AM3855" s="357"/>
    </row>
    <row r="3856" spans="5:39" x14ac:dyDescent="0.25">
      <c r="E3856" s="356"/>
      <c r="F3856" s="356"/>
      <c r="G3856" s="356"/>
      <c r="H3856" s="356"/>
      <c r="I3856" s="356"/>
      <c r="J3856" s="357"/>
      <c r="K3856" s="357"/>
      <c r="L3856" s="357"/>
      <c r="M3856" s="357"/>
      <c r="N3856" s="358"/>
      <c r="O3856" s="358"/>
      <c r="P3856" s="358"/>
      <c r="Q3856" s="358"/>
      <c r="R3856" s="358"/>
      <c r="S3856" s="358"/>
      <c r="T3856" s="359"/>
      <c r="U3856" s="360"/>
      <c r="V3856" s="360"/>
      <c r="W3856" s="357"/>
      <c r="X3856" s="357"/>
      <c r="Y3856" s="446"/>
      <c r="Z3856" s="443"/>
      <c r="AA3856" s="446"/>
      <c r="AB3856" s="357"/>
      <c r="AC3856" s="357"/>
      <c r="AD3856" s="357"/>
      <c r="AE3856" s="357"/>
      <c r="AF3856" s="357"/>
      <c r="AG3856" s="446"/>
      <c r="AH3856" s="357"/>
      <c r="AI3856" s="357"/>
      <c r="AJ3856" s="357"/>
      <c r="AK3856" s="357"/>
      <c r="AL3856" s="357"/>
      <c r="AM3856" s="357"/>
    </row>
    <row r="3857" spans="5:39" x14ac:dyDescent="0.25">
      <c r="E3857" s="356"/>
      <c r="F3857" s="356"/>
      <c r="G3857" s="356"/>
      <c r="H3857" s="356"/>
      <c r="I3857" s="356"/>
      <c r="J3857" s="357"/>
      <c r="K3857" s="357"/>
      <c r="L3857" s="357"/>
      <c r="M3857" s="357"/>
      <c r="N3857" s="358"/>
      <c r="O3857" s="358"/>
      <c r="P3857" s="358"/>
      <c r="Q3857" s="358"/>
      <c r="R3857" s="358"/>
      <c r="S3857" s="358"/>
      <c r="T3857" s="359"/>
      <c r="U3857" s="360"/>
      <c r="V3857" s="360"/>
      <c r="W3857" s="357"/>
      <c r="X3857" s="357"/>
      <c r="Y3857" s="446"/>
      <c r="Z3857" s="443"/>
      <c r="AA3857" s="446"/>
      <c r="AB3857" s="357"/>
      <c r="AC3857" s="357"/>
      <c r="AD3857" s="357"/>
      <c r="AE3857" s="357"/>
      <c r="AF3857" s="357"/>
      <c r="AG3857" s="446"/>
      <c r="AH3857" s="357"/>
      <c r="AI3857" s="357"/>
      <c r="AJ3857" s="357"/>
      <c r="AK3857" s="357"/>
      <c r="AL3857" s="357"/>
      <c r="AM3857" s="357"/>
    </row>
    <row r="3858" spans="5:39" x14ac:dyDescent="0.25">
      <c r="E3858" s="356"/>
      <c r="F3858" s="356"/>
      <c r="G3858" s="356"/>
      <c r="H3858" s="356"/>
      <c r="I3858" s="356"/>
      <c r="J3858" s="357"/>
      <c r="K3858" s="357"/>
      <c r="L3858" s="357"/>
      <c r="M3858" s="357"/>
      <c r="N3858" s="358"/>
      <c r="O3858" s="358"/>
      <c r="P3858" s="358"/>
      <c r="Q3858" s="358"/>
      <c r="R3858" s="358"/>
      <c r="S3858" s="358"/>
      <c r="T3858" s="359"/>
      <c r="U3858" s="360"/>
      <c r="V3858" s="360"/>
      <c r="W3858" s="357"/>
      <c r="X3858" s="357"/>
      <c r="Y3858" s="446"/>
      <c r="Z3858" s="443"/>
      <c r="AA3858" s="446"/>
      <c r="AB3858" s="357"/>
      <c r="AC3858" s="357"/>
      <c r="AD3858" s="357"/>
      <c r="AE3858" s="357"/>
      <c r="AF3858" s="357"/>
      <c r="AG3858" s="446"/>
      <c r="AH3858" s="357"/>
      <c r="AI3858" s="357"/>
      <c r="AJ3858" s="357"/>
      <c r="AK3858" s="357"/>
      <c r="AL3858" s="357"/>
      <c r="AM3858" s="357"/>
    </row>
    <row r="3859" spans="5:39" x14ac:dyDescent="0.25">
      <c r="E3859" s="356"/>
      <c r="F3859" s="356"/>
      <c r="G3859" s="356"/>
      <c r="H3859" s="356"/>
      <c r="I3859" s="356"/>
      <c r="J3859" s="357"/>
      <c r="K3859" s="357"/>
      <c r="L3859" s="357"/>
      <c r="M3859" s="357"/>
      <c r="N3859" s="358"/>
      <c r="O3859" s="358"/>
      <c r="P3859" s="358"/>
      <c r="Q3859" s="358"/>
      <c r="R3859" s="358"/>
      <c r="S3859" s="358"/>
      <c r="T3859" s="359"/>
      <c r="U3859" s="360"/>
      <c r="V3859" s="360"/>
      <c r="W3859" s="357"/>
      <c r="X3859" s="357"/>
      <c r="Y3859" s="446"/>
      <c r="Z3859" s="443"/>
      <c r="AA3859" s="446"/>
      <c r="AB3859" s="357"/>
      <c r="AC3859" s="357"/>
      <c r="AD3859" s="357"/>
      <c r="AE3859" s="357"/>
      <c r="AF3859" s="357"/>
      <c r="AG3859" s="446"/>
      <c r="AH3859" s="357"/>
      <c r="AI3859" s="357"/>
      <c r="AJ3859" s="357"/>
      <c r="AK3859" s="357"/>
      <c r="AL3859" s="357"/>
      <c r="AM3859" s="357"/>
    </row>
    <row r="3860" spans="5:39" x14ac:dyDescent="0.25">
      <c r="E3860" s="356"/>
      <c r="F3860" s="356"/>
      <c r="G3860" s="356"/>
      <c r="H3860" s="356"/>
      <c r="I3860" s="356"/>
      <c r="J3860" s="357"/>
      <c r="K3860" s="357"/>
      <c r="L3860" s="357"/>
      <c r="M3860" s="357"/>
      <c r="N3860" s="358"/>
      <c r="O3860" s="358"/>
      <c r="P3860" s="358"/>
      <c r="Q3860" s="358"/>
      <c r="R3860" s="358"/>
      <c r="S3860" s="358"/>
      <c r="T3860" s="359"/>
      <c r="U3860" s="360"/>
      <c r="V3860" s="360"/>
      <c r="W3860" s="357"/>
      <c r="X3860" s="357"/>
      <c r="Y3860" s="446"/>
      <c r="Z3860" s="443"/>
      <c r="AA3860" s="446"/>
      <c r="AB3860" s="357"/>
      <c r="AC3860" s="357"/>
      <c r="AD3860" s="357"/>
      <c r="AE3860" s="357"/>
      <c r="AF3860" s="357"/>
      <c r="AG3860" s="446"/>
      <c r="AH3860" s="357"/>
      <c r="AI3860" s="357"/>
      <c r="AJ3860" s="357"/>
      <c r="AK3860" s="357"/>
      <c r="AL3860" s="357"/>
      <c r="AM3860" s="357"/>
    </row>
    <row r="3861" spans="5:39" x14ac:dyDescent="0.25">
      <c r="E3861" s="356"/>
      <c r="F3861" s="356"/>
      <c r="G3861" s="356"/>
      <c r="H3861" s="356"/>
      <c r="I3861" s="356"/>
      <c r="J3861" s="357"/>
      <c r="K3861" s="357"/>
      <c r="L3861" s="357"/>
      <c r="M3861" s="357"/>
      <c r="N3861" s="358"/>
      <c r="O3861" s="358"/>
      <c r="P3861" s="358"/>
      <c r="Q3861" s="358"/>
      <c r="R3861" s="358"/>
      <c r="S3861" s="358"/>
      <c r="T3861" s="359"/>
      <c r="U3861" s="360"/>
      <c r="V3861" s="360"/>
      <c r="W3861" s="357"/>
      <c r="X3861" s="357"/>
      <c r="Y3861" s="446"/>
      <c r="Z3861" s="443"/>
      <c r="AA3861" s="446"/>
      <c r="AB3861" s="357"/>
      <c r="AC3861" s="357"/>
      <c r="AD3861" s="357"/>
      <c r="AE3861" s="357"/>
      <c r="AF3861" s="357"/>
      <c r="AG3861" s="446"/>
      <c r="AH3861" s="357"/>
      <c r="AI3861" s="357"/>
      <c r="AJ3861" s="357"/>
      <c r="AK3861" s="357"/>
      <c r="AL3861" s="357"/>
      <c r="AM3861" s="357"/>
    </row>
    <row r="3862" spans="5:39" x14ac:dyDescent="0.25">
      <c r="E3862" s="356"/>
      <c r="F3862" s="356"/>
      <c r="G3862" s="356"/>
      <c r="H3862" s="356"/>
      <c r="I3862" s="356"/>
      <c r="J3862" s="357"/>
      <c r="K3862" s="357"/>
      <c r="L3862" s="357"/>
      <c r="M3862" s="357"/>
      <c r="N3862" s="358"/>
      <c r="O3862" s="358"/>
      <c r="P3862" s="358"/>
      <c r="Q3862" s="358"/>
      <c r="R3862" s="358"/>
      <c r="S3862" s="358"/>
      <c r="T3862" s="359"/>
      <c r="U3862" s="360"/>
      <c r="V3862" s="360"/>
      <c r="W3862" s="357"/>
      <c r="X3862" s="357"/>
      <c r="Y3862" s="446"/>
      <c r="Z3862" s="443"/>
      <c r="AA3862" s="446"/>
      <c r="AB3862" s="357"/>
      <c r="AC3862" s="357"/>
      <c r="AD3862" s="357"/>
      <c r="AE3862" s="357"/>
      <c r="AF3862" s="357"/>
      <c r="AG3862" s="446"/>
      <c r="AH3862" s="357"/>
      <c r="AI3862" s="357"/>
      <c r="AJ3862" s="357"/>
      <c r="AK3862" s="357"/>
      <c r="AL3862" s="357"/>
      <c r="AM3862" s="357"/>
    </row>
    <row r="3863" spans="5:39" x14ac:dyDescent="0.25">
      <c r="E3863" s="356"/>
      <c r="F3863" s="356"/>
      <c r="G3863" s="356"/>
      <c r="H3863" s="356"/>
      <c r="I3863" s="356"/>
      <c r="J3863" s="357"/>
      <c r="K3863" s="357"/>
      <c r="L3863" s="357"/>
      <c r="M3863" s="357"/>
      <c r="N3863" s="358"/>
      <c r="O3863" s="358"/>
      <c r="P3863" s="358"/>
      <c r="Q3863" s="358"/>
      <c r="R3863" s="358"/>
      <c r="S3863" s="358"/>
      <c r="T3863" s="359"/>
      <c r="U3863" s="360"/>
      <c r="V3863" s="360"/>
      <c r="W3863" s="357"/>
      <c r="X3863" s="357"/>
      <c r="Y3863" s="446"/>
      <c r="Z3863" s="443"/>
      <c r="AA3863" s="446"/>
      <c r="AB3863" s="357"/>
      <c r="AC3863" s="357"/>
      <c r="AD3863" s="357"/>
      <c r="AE3863" s="357"/>
      <c r="AF3863" s="357"/>
      <c r="AG3863" s="446"/>
      <c r="AH3863" s="357"/>
      <c r="AI3863" s="357"/>
      <c r="AJ3863" s="357"/>
      <c r="AK3863" s="357"/>
      <c r="AL3863" s="357"/>
      <c r="AM3863" s="357"/>
    </row>
    <row r="3864" spans="5:39" x14ac:dyDescent="0.25">
      <c r="E3864" s="356"/>
      <c r="F3864" s="356"/>
      <c r="G3864" s="356"/>
      <c r="H3864" s="356"/>
      <c r="I3864" s="356"/>
      <c r="J3864" s="357"/>
      <c r="K3864" s="357"/>
      <c r="L3864" s="357"/>
      <c r="M3864" s="357"/>
      <c r="N3864" s="358"/>
      <c r="O3864" s="358"/>
      <c r="P3864" s="358"/>
      <c r="Q3864" s="358"/>
      <c r="R3864" s="358"/>
      <c r="S3864" s="358"/>
      <c r="T3864" s="359"/>
      <c r="U3864" s="360"/>
      <c r="V3864" s="360"/>
      <c r="W3864" s="357"/>
      <c r="X3864" s="357"/>
      <c r="Y3864" s="446"/>
      <c r="Z3864" s="443"/>
      <c r="AA3864" s="446"/>
      <c r="AB3864" s="357"/>
      <c r="AC3864" s="357"/>
      <c r="AD3864" s="357"/>
      <c r="AE3864" s="357"/>
      <c r="AF3864" s="357"/>
      <c r="AG3864" s="446"/>
      <c r="AH3864" s="357"/>
      <c r="AI3864" s="357"/>
      <c r="AJ3864" s="357"/>
      <c r="AK3864" s="357"/>
      <c r="AL3864" s="357"/>
      <c r="AM3864" s="357"/>
    </row>
    <row r="3865" spans="5:39" x14ac:dyDescent="0.25">
      <c r="E3865" s="356"/>
      <c r="F3865" s="356"/>
      <c r="G3865" s="356"/>
      <c r="H3865" s="356"/>
      <c r="I3865" s="356"/>
      <c r="J3865" s="357"/>
      <c r="K3865" s="357"/>
      <c r="L3865" s="357"/>
      <c r="M3865" s="357"/>
      <c r="N3865" s="358"/>
      <c r="O3865" s="358"/>
      <c r="P3865" s="358"/>
      <c r="Q3865" s="358"/>
      <c r="R3865" s="358"/>
      <c r="S3865" s="358"/>
      <c r="T3865" s="359"/>
      <c r="U3865" s="360"/>
      <c r="V3865" s="360"/>
      <c r="W3865" s="357"/>
      <c r="X3865" s="357"/>
      <c r="Y3865" s="446"/>
      <c r="Z3865" s="443"/>
      <c r="AA3865" s="446"/>
      <c r="AB3865" s="357"/>
      <c r="AC3865" s="357"/>
      <c r="AD3865" s="357"/>
      <c r="AE3865" s="357"/>
      <c r="AF3865" s="357"/>
      <c r="AG3865" s="446"/>
      <c r="AH3865" s="357"/>
      <c r="AI3865" s="357"/>
      <c r="AJ3865" s="357"/>
      <c r="AK3865" s="357"/>
      <c r="AL3865" s="357"/>
      <c r="AM3865" s="357"/>
    </row>
    <row r="3866" spans="5:39" x14ac:dyDescent="0.25">
      <c r="E3866" s="356"/>
      <c r="F3866" s="356"/>
      <c r="G3866" s="356"/>
      <c r="H3866" s="356"/>
      <c r="I3866" s="356"/>
      <c r="J3866" s="357"/>
      <c r="K3866" s="357"/>
      <c r="L3866" s="357"/>
      <c r="M3866" s="357"/>
      <c r="N3866" s="358"/>
      <c r="O3866" s="358"/>
      <c r="P3866" s="358"/>
      <c r="Q3866" s="358"/>
      <c r="R3866" s="358"/>
      <c r="S3866" s="358"/>
      <c r="T3866" s="359"/>
      <c r="U3866" s="360"/>
      <c r="V3866" s="360"/>
      <c r="W3866" s="357"/>
      <c r="X3866" s="357"/>
      <c r="Y3866" s="446"/>
      <c r="Z3866" s="443"/>
      <c r="AA3866" s="446"/>
      <c r="AB3866" s="357"/>
      <c r="AC3866" s="357"/>
      <c r="AD3866" s="357"/>
      <c r="AE3866" s="357"/>
      <c r="AF3866" s="357"/>
      <c r="AG3866" s="446"/>
      <c r="AH3866" s="357"/>
      <c r="AI3866" s="357"/>
      <c r="AJ3866" s="357"/>
      <c r="AK3866" s="357"/>
      <c r="AL3866" s="357"/>
      <c r="AM3866" s="357"/>
    </row>
    <row r="3867" spans="5:39" x14ac:dyDescent="0.25">
      <c r="E3867" s="356"/>
      <c r="F3867" s="356"/>
      <c r="G3867" s="356"/>
      <c r="H3867" s="356"/>
      <c r="I3867" s="356"/>
      <c r="J3867" s="357"/>
      <c r="K3867" s="357"/>
      <c r="L3867" s="357"/>
      <c r="M3867" s="357"/>
      <c r="N3867" s="358"/>
      <c r="O3867" s="358"/>
      <c r="P3867" s="358"/>
      <c r="Q3867" s="358"/>
      <c r="R3867" s="358"/>
      <c r="S3867" s="358"/>
      <c r="T3867" s="359"/>
      <c r="U3867" s="360"/>
      <c r="V3867" s="360"/>
      <c r="W3867" s="357"/>
      <c r="X3867" s="357"/>
      <c r="Y3867" s="446"/>
      <c r="Z3867" s="443"/>
      <c r="AA3867" s="446"/>
      <c r="AB3867" s="357"/>
      <c r="AC3867" s="357"/>
      <c r="AD3867" s="357"/>
      <c r="AE3867" s="357"/>
      <c r="AF3867" s="357"/>
      <c r="AG3867" s="446"/>
      <c r="AH3867" s="357"/>
      <c r="AI3867" s="357"/>
      <c r="AJ3867" s="357"/>
      <c r="AK3867" s="357"/>
      <c r="AL3867" s="357"/>
      <c r="AM3867" s="357"/>
    </row>
    <row r="3868" spans="5:39" x14ac:dyDescent="0.25">
      <c r="E3868" s="356"/>
      <c r="F3868" s="356"/>
      <c r="G3868" s="356"/>
      <c r="H3868" s="356"/>
      <c r="I3868" s="356"/>
      <c r="J3868" s="357"/>
      <c r="K3868" s="357"/>
      <c r="L3868" s="357"/>
      <c r="M3868" s="357"/>
      <c r="N3868" s="358"/>
      <c r="O3868" s="358"/>
      <c r="P3868" s="358"/>
      <c r="Q3868" s="358"/>
      <c r="R3868" s="358"/>
      <c r="S3868" s="358"/>
      <c r="T3868" s="359"/>
      <c r="U3868" s="360"/>
      <c r="V3868" s="360"/>
      <c r="W3868" s="357"/>
      <c r="X3868" s="357"/>
      <c r="Y3868" s="446"/>
      <c r="Z3868" s="443"/>
      <c r="AA3868" s="446"/>
      <c r="AB3868" s="357"/>
      <c r="AC3868" s="357"/>
      <c r="AD3868" s="357"/>
      <c r="AE3868" s="357"/>
      <c r="AF3868" s="357"/>
      <c r="AG3868" s="446"/>
      <c r="AH3868" s="357"/>
      <c r="AI3868" s="357"/>
      <c r="AJ3868" s="357"/>
      <c r="AK3868" s="357"/>
      <c r="AL3868" s="357"/>
      <c r="AM3868" s="357"/>
    </row>
    <row r="3869" spans="5:39" x14ac:dyDescent="0.25">
      <c r="E3869" s="356"/>
      <c r="F3869" s="356"/>
      <c r="G3869" s="356"/>
      <c r="H3869" s="356"/>
      <c r="I3869" s="356"/>
      <c r="J3869" s="357"/>
      <c r="K3869" s="357"/>
      <c r="L3869" s="357"/>
      <c r="M3869" s="357"/>
      <c r="N3869" s="358"/>
      <c r="O3869" s="358"/>
      <c r="P3869" s="358"/>
      <c r="Q3869" s="358"/>
      <c r="R3869" s="358"/>
      <c r="S3869" s="358"/>
      <c r="T3869" s="359"/>
      <c r="U3869" s="360"/>
      <c r="V3869" s="360"/>
      <c r="W3869" s="357"/>
      <c r="X3869" s="357"/>
      <c r="Y3869" s="446"/>
      <c r="Z3869" s="443"/>
      <c r="AA3869" s="446"/>
      <c r="AB3869" s="357"/>
      <c r="AC3869" s="357"/>
      <c r="AD3869" s="357"/>
      <c r="AE3869" s="357"/>
      <c r="AF3869" s="357"/>
      <c r="AG3869" s="446"/>
      <c r="AH3869" s="357"/>
      <c r="AI3869" s="357"/>
      <c r="AJ3869" s="357"/>
      <c r="AK3869" s="357"/>
      <c r="AL3869" s="357"/>
      <c r="AM3869" s="357"/>
    </row>
    <row r="3870" spans="5:39" x14ac:dyDescent="0.25">
      <c r="E3870" s="356"/>
      <c r="F3870" s="356"/>
      <c r="G3870" s="356"/>
      <c r="H3870" s="356"/>
      <c r="I3870" s="356"/>
      <c r="J3870" s="357"/>
      <c r="K3870" s="357"/>
      <c r="L3870" s="357"/>
      <c r="M3870" s="357"/>
      <c r="N3870" s="358"/>
      <c r="O3870" s="358"/>
      <c r="P3870" s="358"/>
      <c r="Q3870" s="358"/>
      <c r="R3870" s="358"/>
      <c r="S3870" s="358"/>
      <c r="T3870" s="359"/>
      <c r="U3870" s="360"/>
      <c r="V3870" s="360"/>
      <c r="W3870" s="357"/>
      <c r="X3870" s="357"/>
      <c r="Y3870" s="446"/>
      <c r="Z3870" s="443"/>
      <c r="AA3870" s="446"/>
      <c r="AB3870" s="357"/>
      <c r="AC3870" s="357"/>
      <c r="AD3870" s="357"/>
      <c r="AE3870" s="357"/>
      <c r="AF3870" s="357"/>
      <c r="AG3870" s="446"/>
      <c r="AH3870" s="357"/>
      <c r="AI3870" s="357"/>
      <c r="AJ3870" s="357"/>
      <c r="AK3870" s="357"/>
      <c r="AL3870" s="357"/>
      <c r="AM3870" s="357"/>
    </row>
    <row r="3871" spans="5:39" x14ac:dyDescent="0.25">
      <c r="E3871" s="356"/>
      <c r="F3871" s="356"/>
      <c r="G3871" s="356"/>
      <c r="H3871" s="356"/>
      <c r="I3871" s="356"/>
      <c r="J3871" s="357"/>
      <c r="K3871" s="357"/>
      <c r="L3871" s="357"/>
      <c r="M3871" s="357"/>
      <c r="N3871" s="358"/>
      <c r="O3871" s="358"/>
      <c r="P3871" s="358"/>
      <c r="Q3871" s="358"/>
      <c r="R3871" s="358"/>
      <c r="S3871" s="358"/>
      <c r="T3871" s="359"/>
      <c r="U3871" s="360"/>
      <c r="V3871" s="360"/>
      <c r="W3871" s="357"/>
      <c r="X3871" s="357"/>
      <c r="Y3871" s="446"/>
      <c r="Z3871" s="443"/>
      <c r="AA3871" s="446"/>
      <c r="AB3871" s="357"/>
      <c r="AC3871" s="357"/>
      <c r="AD3871" s="357"/>
      <c r="AE3871" s="357"/>
      <c r="AF3871" s="357"/>
      <c r="AG3871" s="446"/>
      <c r="AH3871" s="357"/>
      <c r="AI3871" s="357"/>
      <c r="AJ3871" s="357"/>
      <c r="AK3871" s="357"/>
      <c r="AL3871" s="357"/>
      <c r="AM3871" s="357"/>
    </row>
    <row r="3872" spans="5:39" x14ac:dyDescent="0.25">
      <c r="E3872" s="356"/>
      <c r="F3872" s="356"/>
      <c r="G3872" s="356"/>
      <c r="H3872" s="356"/>
      <c r="I3872" s="356"/>
      <c r="J3872" s="357"/>
      <c r="K3872" s="357"/>
      <c r="L3872" s="357"/>
      <c r="M3872" s="357"/>
      <c r="N3872" s="358"/>
      <c r="O3872" s="358"/>
      <c r="P3872" s="358"/>
      <c r="Q3872" s="358"/>
      <c r="R3872" s="358"/>
      <c r="S3872" s="358"/>
      <c r="T3872" s="359"/>
      <c r="U3872" s="360"/>
      <c r="V3872" s="360"/>
      <c r="W3872" s="357"/>
      <c r="X3872" s="357"/>
      <c r="Y3872" s="446"/>
      <c r="Z3872" s="443"/>
      <c r="AA3872" s="446"/>
      <c r="AB3872" s="357"/>
      <c r="AC3872" s="357"/>
      <c r="AD3872" s="357"/>
      <c r="AE3872" s="357"/>
      <c r="AF3872" s="357"/>
      <c r="AG3872" s="446"/>
      <c r="AH3872" s="357"/>
      <c r="AI3872" s="357"/>
      <c r="AJ3872" s="357"/>
      <c r="AK3872" s="357"/>
      <c r="AL3872" s="357"/>
      <c r="AM3872" s="357"/>
    </row>
    <row r="3873" spans="5:39" x14ac:dyDescent="0.25">
      <c r="E3873" s="356"/>
      <c r="F3873" s="356"/>
      <c r="G3873" s="356"/>
      <c r="H3873" s="356"/>
      <c r="I3873" s="356"/>
      <c r="J3873" s="357"/>
      <c r="K3873" s="357"/>
      <c r="L3873" s="357"/>
      <c r="M3873" s="357"/>
      <c r="N3873" s="358"/>
      <c r="O3873" s="358"/>
      <c r="P3873" s="358"/>
      <c r="Q3873" s="358"/>
      <c r="R3873" s="358"/>
      <c r="S3873" s="358"/>
      <c r="T3873" s="359"/>
      <c r="U3873" s="360"/>
      <c r="V3873" s="360"/>
      <c r="W3873" s="357"/>
      <c r="X3873" s="357"/>
      <c r="Y3873" s="446"/>
      <c r="Z3873" s="443"/>
      <c r="AA3873" s="446"/>
      <c r="AB3873" s="357"/>
      <c r="AC3873" s="357"/>
      <c r="AD3873" s="357"/>
      <c r="AE3873" s="357"/>
      <c r="AF3873" s="357"/>
      <c r="AG3873" s="446"/>
      <c r="AH3873" s="357"/>
      <c r="AI3873" s="357"/>
      <c r="AJ3873" s="357"/>
      <c r="AK3873" s="357"/>
      <c r="AL3873" s="357"/>
      <c r="AM3873" s="357"/>
    </row>
    <row r="3874" spans="5:39" x14ac:dyDescent="0.25">
      <c r="E3874" s="356"/>
      <c r="F3874" s="356"/>
      <c r="G3874" s="356"/>
      <c r="H3874" s="356"/>
      <c r="I3874" s="356"/>
      <c r="J3874" s="357"/>
      <c r="K3874" s="357"/>
      <c r="L3874" s="357"/>
      <c r="M3874" s="357"/>
      <c r="N3874" s="358"/>
      <c r="O3874" s="358"/>
      <c r="P3874" s="358"/>
      <c r="Q3874" s="358"/>
      <c r="R3874" s="358"/>
      <c r="S3874" s="358"/>
      <c r="T3874" s="359"/>
      <c r="U3874" s="360"/>
      <c r="V3874" s="360"/>
      <c r="W3874" s="357"/>
      <c r="X3874" s="357"/>
      <c r="Y3874" s="446"/>
      <c r="Z3874" s="443"/>
      <c r="AA3874" s="446"/>
      <c r="AB3874" s="357"/>
      <c r="AC3874" s="357"/>
      <c r="AD3874" s="357"/>
      <c r="AE3874" s="357"/>
      <c r="AF3874" s="357"/>
      <c r="AG3874" s="446"/>
      <c r="AH3874" s="357"/>
      <c r="AI3874" s="357"/>
      <c r="AJ3874" s="357"/>
      <c r="AK3874" s="357"/>
      <c r="AL3874" s="357"/>
      <c r="AM3874" s="357"/>
    </row>
    <row r="3875" spans="5:39" x14ac:dyDescent="0.25">
      <c r="E3875" s="356"/>
      <c r="F3875" s="356"/>
      <c r="G3875" s="356"/>
      <c r="H3875" s="356"/>
      <c r="I3875" s="356"/>
      <c r="J3875" s="357"/>
      <c r="K3875" s="357"/>
      <c r="L3875" s="357"/>
      <c r="M3875" s="357"/>
      <c r="N3875" s="358"/>
      <c r="O3875" s="358"/>
      <c r="P3875" s="358"/>
      <c r="Q3875" s="358"/>
      <c r="R3875" s="358"/>
      <c r="S3875" s="358"/>
      <c r="T3875" s="359"/>
      <c r="U3875" s="360"/>
      <c r="V3875" s="360"/>
      <c r="W3875" s="357"/>
      <c r="X3875" s="357"/>
      <c r="Y3875" s="446"/>
      <c r="Z3875" s="443"/>
      <c r="AA3875" s="446"/>
      <c r="AB3875" s="357"/>
      <c r="AC3875" s="357"/>
      <c r="AD3875" s="357"/>
      <c r="AE3875" s="357"/>
      <c r="AF3875" s="357"/>
      <c r="AG3875" s="446"/>
      <c r="AH3875" s="357"/>
      <c r="AI3875" s="357"/>
      <c r="AJ3875" s="357"/>
      <c r="AK3875" s="357"/>
      <c r="AL3875" s="357"/>
      <c r="AM3875" s="357"/>
    </row>
    <row r="3876" spans="5:39" x14ac:dyDescent="0.25">
      <c r="E3876" s="356"/>
      <c r="F3876" s="356"/>
      <c r="G3876" s="356"/>
      <c r="H3876" s="356"/>
      <c r="I3876" s="356"/>
      <c r="J3876" s="357"/>
      <c r="K3876" s="357"/>
      <c r="L3876" s="357"/>
      <c r="M3876" s="357"/>
      <c r="N3876" s="358"/>
      <c r="O3876" s="358"/>
      <c r="P3876" s="358"/>
      <c r="Q3876" s="358"/>
      <c r="R3876" s="358"/>
      <c r="S3876" s="358"/>
      <c r="T3876" s="359"/>
      <c r="U3876" s="360"/>
      <c r="V3876" s="360"/>
      <c r="W3876" s="357"/>
      <c r="X3876" s="357"/>
      <c r="Y3876" s="446"/>
      <c r="Z3876" s="443"/>
      <c r="AA3876" s="446"/>
      <c r="AB3876" s="357"/>
      <c r="AC3876" s="357"/>
      <c r="AD3876" s="357"/>
      <c r="AE3876" s="357"/>
      <c r="AF3876" s="357"/>
      <c r="AG3876" s="446"/>
      <c r="AH3876" s="357"/>
      <c r="AI3876" s="357"/>
      <c r="AJ3876" s="357"/>
      <c r="AK3876" s="357"/>
      <c r="AL3876" s="357"/>
      <c r="AM3876" s="357"/>
    </row>
    <row r="3877" spans="5:39" x14ac:dyDescent="0.25">
      <c r="E3877" s="356"/>
      <c r="F3877" s="356"/>
      <c r="G3877" s="356"/>
      <c r="H3877" s="356"/>
      <c r="I3877" s="356"/>
      <c r="J3877" s="357"/>
      <c r="K3877" s="357"/>
      <c r="L3877" s="357"/>
      <c r="M3877" s="357"/>
      <c r="N3877" s="358"/>
      <c r="O3877" s="358"/>
      <c r="P3877" s="358"/>
      <c r="Q3877" s="358"/>
      <c r="R3877" s="358"/>
      <c r="S3877" s="358"/>
      <c r="T3877" s="359"/>
      <c r="U3877" s="360"/>
      <c r="V3877" s="360"/>
      <c r="W3877" s="357"/>
      <c r="X3877" s="357"/>
      <c r="Y3877" s="446"/>
      <c r="Z3877" s="443"/>
      <c r="AA3877" s="446"/>
      <c r="AB3877" s="357"/>
      <c r="AC3877" s="357"/>
      <c r="AD3877" s="357"/>
      <c r="AE3877" s="357"/>
      <c r="AF3877" s="357"/>
      <c r="AG3877" s="446"/>
      <c r="AH3877" s="357"/>
      <c r="AI3877" s="357"/>
      <c r="AJ3877" s="357"/>
      <c r="AK3877" s="357"/>
      <c r="AL3877" s="357"/>
      <c r="AM3877" s="357"/>
    </row>
    <row r="3878" spans="5:39" x14ac:dyDescent="0.25">
      <c r="E3878" s="356"/>
      <c r="F3878" s="356"/>
      <c r="G3878" s="356"/>
      <c r="H3878" s="356"/>
      <c r="I3878" s="356"/>
      <c r="J3878" s="357"/>
      <c r="K3878" s="357"/>
      <c r="L3878" s="357"/>
      <c r="M3878" s="357"/>
      <c r="N3878" s="358"/>
      <c r="O3878" s="358"/>
      <c r="P3878" s="358"/>
      <c r="Q3878" s="358"/>
      <c r="R3878" s="358"/>
      <c r="S3878" s="358"/>
      <c r="T3878" s="359"/>
      <c r="U3878" s="360"/>
      <c r="V3878" s="360"/>
      <c r="W3878" s="357"/>
      <c r="X3878" s="357"/>
      <c r="Y3878" s="446"/>
      <c r="Z3878" s="443"/>
      <c r="AA3878" s="446"/>
      <c r="AB3878" s="357"/>
      <c r="AC3878" s="357"/>
      <c r="AD3878" s="357"/>
      <c r="AE3878" s="357"/>
      <c r="AF3878" s="357"/>
      <c r="AG3878" s="446"/>
      <c r="AH3878" s="357"/>
      <c r="AI3878" s="357"/>
      <c r="AJ3878" s="357"/>
      <c r="AK3878" s="357"/>
      <c r="AL3878" s="357"/>
      <c r="AM3878" s="357"/>
    </row>
    <row r="3879" spans="5:39" x14ac:dyDescent="0.25">
      <c r="E3879" s="356"/>
      <c r="F3879" s="356"/>
      <c r="G3879" s="356"/>
      <c r="H3879" s="356"/>
      <c r="I3879" s="356"/>
      <c r="J3879" s="357"/>
      <c r="K3879" s="357"/>
      <c r="L3879" s="357"/>
      <c r="M3879" s="357"/>
      <c r="N3879" s="358"/>
      <c r="O3879" s="358"/>
      <c r="P3879" s="358"/>
      <c r="Q3879" s="358"/>
      <c r="R3879" s="358"/>
      <c r="S3879" s="358"/>
      <c r="T3879" s="359"/>
      <c r="U3879" s="360"/>
      <c r="V3879" s="360"/>
      <c r="W3879" s="357"/>
      <c r="X3879" s="357"/>
      <c r="Y3879" s="446"/>
      <c r="Z3879" s="443"/>
      <c r="AA3879" s="446"/>
      <c r="AB3879" s="357"/>
      <c r="AC3879" s="357"/>
      <c r="AD3879" s="357"/>
      <c r="AE3879" s="357"/>
      <c r="AF3879" s="357"/>
      <c r="AG3879" s="446"/>
      <c r="AH3879" s="357"/>
      <c r="AI3879" s="357"/>
      <c r="AJ3879" s="357"/>
      <c r="AK3879" s="357"/>
      <c r="AL3879" s="357"/>
      <c r="AM3879" s="357"/>
    </row>
    <row r="3880" spans="5:39" x14ac:dyDescent="0.25">
      <c r="E3880" s="356"/>
      <c r="F3880" s="356"/>
      <c r="G3880" s="356"/>
      <c r="H3880" s="356"/>
      <c r="I3880" s="356"/>
      <c r="J3880" s="357"/>
      <c r="K3880" s="357"/>
      <c r="L3880" s="357"/>
      <c r="M3880" s="357"/>
      <c r="N3880" s="358"/>
      <c r="O3880" s="358"/>
      <c r="P3880" s="358"/>
      <c r="Q3880" s="358"/>
      <c r="R3880" s="358"/>
      <c r="S3880" s="358"/>
      <c r="T3880" s="359"/>
      <c r="U3880" s="360"/>
      <c r="V3880" s="360"/>
      <c r="W3880" s="357"/>
      <c r="X3880" s="357"/>
      <c r="Y3880" s="446"/>
      <c r="Z3880" s="443"/>
      <c r="AA3880" s="446"/>
      <c r="AB3880" s="357"/>
      <c r="AC3880" s="357"/>
      <c r="AD3880" s="357"/>
      <c r="AE3880" s="357"/>
      <c r="AF3880" s="357"/>
      <c r="AG3880" s="446"/>
      <c r="AH3880" s="357"/>
      <c r="AI3880" s="357"/>
      <c r="AJ3880" s="357"/>
      <c r="AK3880" s="357"/>
      <c r="AL3880" s="357"/>
      <c r="AM3880" s="357"/>
    </row>
    <row r="3881" spans="5:39" x14ac:dyDescent="0.25">
      <c r="E3881" s="356"/>
      <c r="F3881" s="356"/>
      <c r="G3881" s="356"/>
      <c r="H3881" s="356"/>
      <c r="I3881" s="356"/>
      <c r="J3881" s="357"/>
      <c r="K3881" s="357"/>
      <c r="L3881" s="357"/>
      <c r="M3881" s="357"/>
      <c r="N3881" s="358"/>
      <c r="O3881" s="358"/>
      <c r="P3881" s="358"/>
      <c r="Q3881" s="358"/>
      <c r="R3881" s="358"/>
      <c r="S3881" s="358"/>
      <c r="T3881" s="359"/>
      <c r="U3881" s="360"/>
      <c r="V3881" s="360"/>
      <c r="W3881" s="357"/>
      <c r="X3881" s="357"/>
      <c r="Y3881" s="446"/>
      <c r="Z3881" s="443"/>
      <c r="AA3881" s="446"/>
      <c r="AB3881" s="357"/>
      <c r="AC3881" s="357"/>
      <c r="AD3881" s="357"/>
      <c r="AE3881" s="357"/>
      <c r="AF3881" s="357"/>
      <c r="AG3881" s="446"/>
      <c r="AH3881" s="357"/>
      <c r="AI3881" s="357"/>
      <c r="AJ3881" s="357"/>
      <c r="AK3881" s="357"/>
      <c r="AL3881" s="357"/>
      <c r="AM3881" s="357"/>
    </row>
    <row r="3882" spans="5:39" x14ac:dyDescent="0.25">
      <c r="E3882" s="356"/>
      <c r="F3882" s="356"/>
      <c r="G3882" s="356"/>
      <c r="H3882" s="356"/>
      <c r="I3882" s="356"/>
      <c r="J3882" s="357"/>
      <c r="K3882" s="357"/>
      <c r="L3882" s="357"/>
      <c r="M3882" s="357"/>
      <c r="N3882" s="358"/>
      <c r="O3882" s="358"/>
      <c r="P3882" s="358"/>
      <c r="Q3882" s="358"/>
      <c r="R3882" s="358"/>
      <c r="S3882" s="358"/>
      <c r="T3882" s="359"/>
      <c r="U3882" s="360"/>
      <c r="V3882" s="360"/>
      <c r="W3882" s="357"/>
      <c r="X3882" s="357"/>
      <c r="Y3882" s="446"/>
      <c r="Z3882" s="443"/>
      <c r="AA3882" s="446"/>
      <c r="AB3882" s="357"/>
      <c r="AC3882" s="357"/>
      <c r="AD3882" s="357"/>
      <c r="AE3882" s="357"/>
      <c r="AF3882" s="357"/>
      <c r="AG3882" s="446"/>
      <c r="AH3882" s="357"/>
      <c r="AI3882" s="357"/>
      <c r="AJ3882" s="357"/>
      <c r="AK3882" s="357"/>
      <c r="AL3882" s="357"/>
      <c r="AM3882" s="357"/>
    </row>
    <row r="3883" spans="5:39" x14ac:dyDescent="0.25">
      <c r="E3883" s="356"/>
      <c r="F3883" s="356"/>
      <c r="G3883" s="356"/>
      <c r="H3883" s="356"/>
      <c r="I3883" s="356"/>
      <c r="J3883" s="357"/>
      <c r="K3883" s="357"/>
      <c r="L3883" s="357"/>
      <c r="M3883" s="357"/>
      <c r="N3883" s="358"/>
      <c r="O3883" s="358"/>
      <c r="P3883" s="358"/>
      <c r="Q3883" s="358"/>
      <c r="R3883" s="358"/>
      <c r="S3883" s="358"/>
      <c r="T3883" s="359"/>
      <c r="U3883" s="360"/>
      <c r="V3883" s="360"/>
      <c r="W3883" s="357"/>
      <c r="X3883" s="357"/>
      <c r="Y3883" s="446"/>
      <c r="Z3883" s="443"/>
      <c r="AA3883" s="446"/>
      <c r="AB3883" s="357"/>
      <c r="AC3883" s="357"/>
      <c r="AD3883" s="357"/>
      <c r="AE3883" s="357"/>
      <c r="AF3883" s="357"/>
      <c r="AG3883" s="446"/>
      <c r="AH3883" s="357"/>
      <c r="AI3883" s="357"/>
      <c r="AJ3883" s="357"/>
      <c r="AK3883" s="357"/>
      <c r="AL3883" s="357"/>
      <c r="AM3883" s="357"/>
    </row>
    <row r="3884" spans="5:39" x14ac:dyDescent="0.25">
      <c r="E3884" s="356"/>
      <c r="F3884" s="356"/>
      <c r="G3884" s="356"/>
      <c r="H3884" s="356"/>
      <c r="I3884" s="356"/>
      <c r="J3884" s="357"/>
      <c r="K3884" s="357"/>
      <c r="L3884" s="357"/>
      <c r="M3884" s="357"/>
      <c r="N3884" s="358"/>
      <c r="O3884" s="358"/>
      <c r="P3884" s="358"/>
      <c r="Q3884" s="358"/>
      <c r="R3884" s="358"/>
      <c r="S3884" s="358"/>
      <c r="T3884" s="359"/>
      <c r="U3884" s="360"/>
      <c r="V3884" s="360"/>
      <c r="W3884" s="357"/>
      <c r="X3884" s="357"/>
      <c r="Y3884" s="446"/>
      <c r="Z3884" s="443"/>
      <c r="AA3884" s="446"/>
      <c r="AB3884" s="357"/>
      <c r="AC3884" s="357"/>
      <c r="AD3884" s="357"/>
      <c r="AE3884" s="357"/>
      <c r="AF3884" s="357"/>
      <c r="AG3884" s="446"/>
      <c r="AH3884" s="357"/>
      <c r="AI3884" s="357"/>
      <c r="AJ3884" s="357"/>
      <c r="AK3884" s="357"/>
      <c r="AL3884" s="357"/>
      <c r="AM3884" s="357"/>
    </row>
    <row r="3885" spans="5:39" x14ac:dyDescent="0.25">
      <c r="E3885" s="356"/>
      <c r="F3885" s="356"/>
      <c r="G3885" s="356"/>
      <c r="H3885" s="356"/>
      <c r="I3885" s="356"/>
      <c r="J3885" s="357"/>
      <c r="K3885" s="357"/>
      <c r="L3885" s="357"/>
      <c r="M3885" s="357"/>
      <c r="N3885" s="358"/>
      <c r="O3885" s="358"/>
      <c r="P3885" s="358"/>
      <c r="Q3885" s="358"/>
      <c r="R3885" s="358"/>
      <c r="S3885" s="358"/>
      <c r="T3885" s="359"/>
      <c r="U3885" s="360"/>
      <c r="V3885" s="360"/>
      <c r="W3885" s="357"/>
      <c r="X3885" s="357"/>
      <c r="Y3885" s="446"/>
      <c r="Z3885" s="443"/>
      <c r="AA3885" s="446"/>
      <c r="AB3885" s="357"/>
      <c r="AC3885" s="357"/>
      <c r="AD3885" s="357"/>
      <c r="AE3885" s="357"/>
      <c r="AF3885" s="357"/>
      <c r="AG3885" s="446"/>
      <c r="AH3885" s="357"/>
      <c r="AI3885" s="357"/>
      <c r="AJ3885" s="357"/>
      <c r="AK3885" s="357"/>
      <c r="AL3885" s="357"/>
      <c r="AM3885" s="357"/>
    </row>
    <row r="3886" spans="5:39" x14ac:dyDescent="0.25">
      <c r="E3886" s="356"/>
      <c r="F3886" s="356"/>
      <c r="G3886" s="356"/>
      <c r="H3886" s="356"/>
      <c r="I3886" s="356"/>
      <c r="J3886" s="357"/>
      <c r="K3886" s="357"/>
      <c r="L3886" s="357"/>
      <c r="M3886" s="357"/>
      <c r="N3886" s="358"/>
      <c r="O3886" s="358"/>
      <c r="P3886" s="358"/>
      <c r="Q3886" s="358"/>
      <c r="R3886" s="358"/>
      <c r="S3886" s="358"/>
      <c r="T3886" s="359"/>
      <c r="U3886" s="360"/>
      <c r="V3886" s="360"/>
      <c r="W3886" s="357"/>
      <c r="X3886" s="357"/>
      <c r="Y3886" s="446"/>
      <c r="Z3886" s="443"/>
      <c r="AA3886" s="446"/>
      <c r="AB3886" s="357"/>
      <c r="AC3886" s="357"/>
      <c r="AD3886" s="357"/>
      <c r="AE3886" s="357"/>
      <c r="AF3886" s="357"/>
      <c r="AG3886" s="446"/>
      <c r="AH3886" s="357"/>
      <c r="AI3886" s="357"/>
      <c r="AJ3886" s="357"/>
      <c r="AK3886" s="357"/>
      <c r="AL3886" s="357"/>
      <c r="AM3886" s="357"/>
    </row>
    <row r="3887" spans="5:39" x14ac:dyDescent="0.25">
      <c r="E3887" s="356"/>
      <c r="F3887" s="356"/>
      <c r="G3887" s="356"/>
      <c r="H3887" s="356"/>
      <c r="I3887" s="356"/>
      <c r="J3887" s="357"/>
      <c r="K3887" s="357"/>
      <c r="L3887" s="357"/>
      <c r="M3887" s="357"/>
      <c r="N3887" s="358"/>
      <c r="O3887" s="358"/>
      <c r="P3887" s="358"/>
      <c r="Q3887" s="358"/>
      <c r="R3887" s="358"/>
      <c r="S3887" s="358"/>
      <c r="T3887" s="359"/>
      <c r="U3887" s="360"/>
      <c r="V3887" s="360"/>
      <c r="W3887" s="357"/>
      <c r="X3887" s="357"/>
      <c r="Y3887" s="446"/>
      <c r="Z3887" s="443"/>
      <c r="AA3887" s="446"/>
      <c r="AB3887" s="357"/>
      <c r="AC3887" s="357"/>
      <c r="AD3887" s="357"/>
      <c r="AE3887" s="357"/>
      <c r="AF3887" s="357"/>
      <c r="AG3887" s="446"/>
      <c r="AH3887" s="357"/>
      <c r="AI3887" s="357"/>
      <c r="AJ3887" s="357"/>
      <c r="AK3887" s="357"/>
      <c r="AL3887" s="357"/>
      <c r="AM3887" s="357"/>
    </row>
    <row r="3888" spans="5:39" x14ac:dyDescent="0.25">
      <c r="E3888" s="356"/>
      <c r="F3888" s="356"/>
      <c r="G3888" s="356"/>
      <c r="H3888" s="356"/>
      <c r="I3888" s="356"/>
      <c r="J3888" s="357"/>
      <c r="K3888" s="357"/>
      <c r="L3888" s="357"/>
      <c r="M3888" s="357"/>
      <c r="N3888" s="358"/>
      <c r="O3888" s="358"/>
      <c r="P3888" s="358"/>
      <c r="Q3888" s="358"/>
      <c r="R3888" s="358"/>
      <c r="S3888" s="358"/>
      <c r="T3888" s="359"/>
      <c r="U3888" s="360"/>
      <c r="V3888" s="360"/>
      <c r="W3888" s="357"/>
      <c r="X3888" s="357"/>
      <c r="Y3888" s="446"/>
      <c r="Z3888" s="443"/>
      <c r="AA3888" s="446"/>
      <c r="AB3888" s="357"/>
      <c r="AC3888" s="357"/>
      <c r="AD3888" s="357"/>
      <c r="AE3888" s="357"/>
      <c r="AF3888" s="357"/>
      <c r="AG3888" s="446"/>
      <c r="AH3888" s="357"/>
      <c r="AI3888" s="357"/>
      <c r="AJ3888" s="357"/>
      <c r="AK3888" s="357"/>
      <c r="AL3888" s="357"/>
      <c r="AM3888" s="357"/>
    </row>
    <row r="3889" spans="5:39" x14ac:dyDescent="0.25">
      <c r="E3889" s="356"/>
      <c r="F3889" s="356"/>
      <c r="G3889" s="356"/>
      <c r="H3889" s="356"/>
      <c r="I3889" s="356"/>
      <c r="J3889" s="357"/>
      <c r="K3889" s="357"/>
      <c r="L3889" s="357"/>
      <c r="M3889" s="357"/>
      <c r="N3889" s="358"/>
      <c r="O3889" s="358"/>
      <c r="P3889" s="358"/>
      <c r="Q3889" s="358"/>
      <c r="R3889" s="358"/>
      <c r="S3889" s="358"/>
      <c r="T3889" s="359"/>
      <c r="U3889" s="360"/>
      <c r="V3889" s="360"/>
      <c r="W3889" s="357"/>
      <c r="X3889" s="357"/>
      <c r="Y3889" s="446"/>
      <c r="Z3889" s="443"/>
      <c r="AA3889" s="446"/>
      <c r="AB3889" s="357"/>
      <c r="AC3889" s="357"/>
      <c r="AD3889" s="357"/>
      <c r="AE3889" s="357"/>
      <c r="AF3889" s="357"/>
      <c r="AG3889" s="446"/>
      <c r="AH3889" s="357"/>
      <c r="AI3889" s="357"/>
      <c r="AJ3889" s="357"/>
      <c r="AK3889" s="357"/>
      <c r="AL3889" s="357"/>
      <c r="AM3889" s="357"/>
    </row>
    <row r="3890" spans="5:39" x14ac:dyDescent="0.25">
      <c r="E3890" s="356"/>
      <c r="F3890" s="356"/>
      <c r="G3890" s="356"/>
      <c r="H3890" s="356"/>
      <c r="I3890" s="356"/>
      <c r="J3890" s="357"/>
      <c r="K3890" s="357"/>
      <c r="L3890" s="357"/>
      <c r="M3890" s="357"/>
      <c r="N3890" s="358"/>
      <c r="O3890" s="358"/>
      <c r="P3890" s="358"/>
      <c r="Q3890" s="358"/>
      <c r="R3890" s="358"/>
      <c r="S3890" s="358"/>
      <c r="T3890" s="359"/>
      <c r="U3890" s="360"/>
      <c r="V3890" s="360"/>
      <c r="W3890" s="357"/>
      <c r="X3890" s="357"/>
      <c r="Y3890" s="446"/>
      <c r="Z3890" s="443"/>
      <c r="AA3890" s="446"/>
      <c r="AB3890" s="357"/>
      <c r="AC3890" s="357"/>
      <c r="AD3890" s="357"/>
      <c r="AE3890" s="357"/>
      <c r="AF3890" s="357"/>
      <c r="AG3890" s="446"/>
      <c r="AH3890" s="357"/>
      <c r="AI3890" s="357"/>
      <c r="AJ3890" s="357"/>
      <c r="AK3890" s="357"/>
      <c r="AL3890" s="357"/>
      <c r="AM3890" s="357"/>
    </row>
    <row r="3891" spans="5:39" x14ac:dyDescent="0.25">
      <c r="E3891" s="356"/>
      <c r="F3891" s="356"/>
      <c r="G3891" s="356"/>
      <c r="H3891" s="356"/>
      <c r="I3891" s="356"/>
      <c r="J3891" s="357"/>
      <c r="K3891" s="357"/>
      <c r="L3891" s="357"/>
      <c r="M3891" s="357"/>
      <c r="N3891" s="358"/>
      <c r="O3891" s="358"/>
      <c r="P3891" s="358"/>
      <c r="Q3891" s="358"/>
      <c r="R3891" s="358"/>
      <c r="S3891" s="358"/>
      <c r="T3891" s="359"/>
      <c r="U3891" s="360"/>
      <c r="V3891" s="360"/>
      <c r="W3891" s="357"/>
      <c r="X3891" s="357"/>
      <c r="Y3891" s="446"/>
      <c r="Z3891" s="443"/>
      <c r="AA3891" s="446"/>
      <c r="AB3891" s="357"/>
      <c r="AC3891" s="357"/>
      <c r="AD3891" s="357"/>
      <c r="AE3891" s="357"/>
      <c r="AF3891" s="357"/>
      <c r="AG3891" s="446"/>
      <c r="AH3891" s="357"/>
      <c r="AI3891" s="357"/>
      <c r="AJ3891" s="357"/>
      <c r="AK3891" s="357"/>
      <c r="AL3891" s="357"/>
      <c r="AM3891" s="357"/>
    </row>
    <row r="3892" spans="5:39" x14ac:dyDescent="0.25">
      <c r="E3892" s="356"/>
      <c r="F3892" s="356"/>
      <c r="G3892" s="356"/>
      <c r="H3892" s="356"/>
      <c r="I3892" s="356"/>
      <c r="J3892" s="357"/>
      <c r="K3892" s="357"/>
      <c r="L3892" s="357"/>
      <c r="M3892" s="357"/>
      <c r="N3892" s="358"/>
      <c r="O3892" s="358"/>
      <c r="P3892" s="358"/>
      <c r="Q3892" s="358"/>
      <c r="R3892" s="358"/>
      <c r="S3892" s="358"/>
      <c r="T3892" s="359"/>
      <c r="U3892" s="360"/>
      <c r="V3892" s="360"/>
      <c r="W3892" s="357"/>
      <c r="X3892" s="357"/>
      <c r="Y3892" s="446"/>
      <c r="Z3892" s="443"/>
      <c r="AA3892" s="446"/>
      <c r="AB3892" s="357"/>
      <c r="AC3892" s="357"/>
      <c r="AD3892" s="357"/>
      <c r="AE3892" s="357"/>
      <c r="AF3892" s="357"/>
      <c r="AG3892" s="446"/>
      <c r="AH3892" s="357"/>
      <c r="AI3892" s="357"/>
      <c r="AJ3892" s="357"/>
      <c r="AK3892" s="357"/>
      <c r="AL3892" s="357"/>
      <c r="AM3892" s="357"/>
    </row>
    <row r="3893" spans="5:39" x14ac:dyDescent="0.25">
      <c r="E3893" s="356"/>
      <c r="F3893" s="356"/>
      <c r="G3893" s="356"/>
      <c r="H3893" s="356"/>
      <c r="I3893" s="356"/>
      <c r="J3893" s="357"/>
      <c r="K3893" s="357"/>
      <c r="L3893" s="357"/>
      <c r="M3893" s="357"/>
      <c r="N3893" s="358"/>
      <c r="O3893" s="358"/>
      <c r="P3893" s="358"/>
      <c r="Q3893" s="358"/>
      <c r="R3893" s="358"/>
      <c r="S3893" s="358"/>
      <c r="T3893" s="359"/>
      <c r="U3893" s="360"/>
      <c r="V3893" s="360"/>
      <c r="W3893" s="357"/>
      <c r="X3893" s="357"/>
      <c r="Y3893" s="446"/>
      <c r="Z3893" s="443"/>
      <c r="AA3893" s="446"/>
      <c r="AB3893" s="357"/>
      <c r="AC3893" s="357"/>
      <c r="AD3893" s="357"/>
      <c r="AE3893" s="357"/>
      <c r="AF3893" s="357"/>
      <c r="AG3893" s="446"/>
      <c r="AH3893" s="357"/>
      <c r="AI3893" s="357"/>
      <c r="AJ3893" s="357"/>
      <c r="AK3893" s="357"/>
      <c r="AL3893" s="357"/>
      <c r="AM3893" s="357"/>
    </row>
    <row r="3894" spans="5:39" x14ac:dyDescent="0.25">
      <c r="E3894" s="356"/>
      <c r="F3894" s="356"/>
      <c r="G3894" s="356"/>
      <c r="H3894" s="356"/>
      <c r="I3894" s="356"/>
      <c r="J3894" s="357"/>
      <c r="K3894" s="357"/>
      <c r="L3894" s="357"/>
      <c r="M3894" s="357"/>
      <c r="N3894" s="358"/>
      <c r="O3894" s="358"/>
      <c r="P3894" s="358"/>
      <c r="Q3894" s="358"/>
      <c r="R3894" s="358"/>
      <c r="S3894" s="358"/>
      <c r="T3894" s="359"/>
      <c r="U3894" s="360"/>
      <c r="V3894" s="360"/>
      <c r="W3894" s="357"/>
      <c r="X3894" s="357"/>
      <c r="Y3894" s="446"/>
      <c r="Z3894" s="443"/>
      <c r="AA3894" s="446"/>
      <c r="AB3894" s="357"/>
      <c r="AC3894" s="357"/>
      <c r="AD3894" s="357"/>
      <c r="AE3894" s="357"/>
      <c r="AF3894" s="357"/>
      <c r="AG3894" s="446"/>
      <c r="AH3894" s="357"/>
      <c r="AI3894" s="357"/>
      <c r="AJ3894" s="357"/>
      <c r="AK3894" s="357"/>
      <c r="AL3894" s="357"/>
      <c r="AM3894" s="357"/>
    </row>
    <row r="3895" spans="5:39" x14ac:dyDescent="0.25">
      <c r="E3895" s="356"/>
      <c r="F3895" s="356"/>
      <c r="G3895" s="356"/>
      <c r="H3895" s="356"/>
      <c r="I3895" s="356"/>
      <c r="J3895" s="357"/>
      <c r="K3895" s="357"/>
      <c r="L3895" s="357"/>
      <c r="M3895" s="357"/>
      <c r="N3895" s="358"/>
      <c r="O3895" s="358"/>
      <c r="P3895" s="358"/>
      <c r="Q3895" s="358"/>
      <c r="R3895" s="358"/>
      <c r="S3895" s="358"/>
      <c r="T3895" s="359"/>
      <c r="U3895" s="360"/>
      <c r="V3895" s="360"/>
      <c r="W3895" s="357"/>
      <c r="X3895" s="357"/>
      <c r="Y3895" s="446"/>
      <c r="Z3895" s="443"/>
      <c r="AA3895" s="446"/>
      <c r="AB3895" s="357"/>
      <c r="AC3895" s="357"/>
      <c r="AD3895" s="357"/>
      <c r="AE3895" s="357"/>
      <c r="AF3895" s="357"/>
      <c r="AG3895" s="446"/>
      <c r="AH3895" s="357"/>
      <c r="AI3895" s="357"/>
      <c r="AJ3895" s="357"/>
      <c r="AK3895" s="357"/>
      <c r="AL3895" s="357"/>
      <c r="AM3895" s="357"/>
    </row>
    <row r="3896" spans="5:39" x14ac:dyDescent="0.25">
      <c r="E3896" s="356"/>
      <c r="F3896" s="356"/>
      <c r="G3896" s="356"/>
      <c r="H3896" s="356"/>
      <c r="I3896" s="356"/>
      <c r="J3896" s="357"/>
      <c r="K3896" s="357"/>
      <c r="L3896" s="357"/>
      <c r="M3896" s="357"/>
      <c r="N3896" s="358"/>
      <c r="O3896" s="358"/>
      <c r="P3896" s="358"/>
      <c r="Q3896" s="358"/>
      <c r="R3896" s="358"/>
      <c r="S3896" s="358"/>
      <c r="T3896" s="359"/>
      <c r="U3896" s="360"/>
      <c r="V3896" s="360"/>
      <c r="W3896" s="357"/>
      <c r="X3896" s="357"/>
      <c r="Y3896" s="446"/>
      <c r="Z3896" s="443"/>
      <c r="AA3896" s="446"/>
      <c r="AB3896" s="357"/>
      <c r="AC3896" s="357"/>
      <c r="AD3896" s="357"/>
      <c r="AE3896" s="357"/>
      <c r="AF3896" s="357"/>
      <c r="AG3896" s="446"/>
      <c r="AH3896" s="357"/>
      <c r="AI3896" s="357"/>
      <c r="AJ3896" s="357"/>
      <c r="AK3896" s="357"/>
      <c r="AL3896" s="357"/>
      <c r="AM3896" s="357"/>
    </row>
    <row r="3897" spans="5:39" x14ac:dyDescent="0.25">
      <c r="E3897" s="356"/>
      <c r="F3897" s="356"/>
      <c r="G3897" s="356"/>
      <c r="H3897" s="356"/>
      <c r="I3897" s="356"/>
      <c r="J3897" s="357"/>
      <c r="K3897" s="357"/>
      <c r="L3897" s="357"/>
      <c r="M3897" s="357"/>
      <c r="N3897" s="358"/>
      <c r="O3897" s="358"/>
      <c r="P3897" s="358"/>
      <c r="Q3897" s="358"/>
      <c r="R3897" s="358"/>
      <c r="S3897" s="358"/>
      <c r="T3897" s="359"/>
      <c r="U3897" s="360"/>
      <c r="V3897" s="360"/>
      <c r="W3897" s="357"/>
      <c r="X3897" s="357"/>
      <c r="Y3897" s="446"/>
      <c r="Z3897" s="443"/>
      <c r="AA3897" s="446"/>
      <c r="AB3897" s="357"/>
      <c r="AC3897" s="357"/>
      <c r="AD3897" s="357"/>
      <c r="AE3897" s="357"/>
      <c r="AF3897" s="357"/>
      <c r="AG3897" s="446"/>
      <c r="AH3897" s="357"/>
      <c r="AI3897" s="357"/>
      <c r="AJ3897" s="357"/>
      <c r="AK3897" s="357"/>
      <c r="AL3897" s="357"/>
      <c r="AM3897" s="357"/>
    </row>
    <row r="3898" spans="5:39" x14ac:dyDescent="0.25">
      <c r="E3898" s="356"/>
      <c r="F3898" s="356"/>
      <c r="G3898" s="356"/>
      <c r="H3898" s="356"/>
      <c r="I3898" s="356"/>
      <c r="J3898" s="357"/>
      <c r="K3898" s="357"/>
      <c r="L3898" s="357"/>
      <c r="M3898" s="357"/>
      <c r="N3898" s="358"/>
      <c r="O3898" s="358"/>
      <c r="P3898" s="358"/>
      <c r="Q3898" s="358"/>
      <c r="R3898" s="358"/>
      <c r="S3898" s="358"/>
      <c r="T3898" s="359"/>
      <c r="U3898" s="360"/>
      <c r="V3898" s="360"/>
      <c r="W3898" s="357"/>
      <c r="X3898" s="357"/>
      <c r="Y3898" s="446"/>
      <c r="Z3898" s="443"/>
      <c r="AA3898" s="446"/>
      <c r="AB3898" s="357"/>
      <c r="AC3898" s="357"/>
      <c r="AD3898" s="357"/>
      <c r="AE3898" s="357"/>
      <c r="AF3898" s="357"/>
      <c r="AG3898" s="446"/>
      <c r="AH3898" s="357"/>
      <c r="AI3898" s="357"/>
      <c r="AJ3898" s="357"/>
      <c r="AK3898" s="357"/>
      <c r="AL3898" s="357"/>
      <c r="AM3898" s="357"/>
    </row>
    <row r="3899" spans="5:39" x14ac:dyDescent="0.25">
      <c r="E3899" s="356"/>
      <c r="F3899" s="356"/>
      <c r="G3899" s="356"/>
      <c r="H3899" s="356"/>
      <c r="I3899" s="356"/>
      <c r="J3899" s="357"/>
      <c r="K3899" s="357"/>
      <c r="L3899" s="357"/>
      <c r="M3899" s="357"/>
      <c r="N3899" s="358"/>
      <c r="O3899" s="358"/>
      <c r="P3899" s="358"/>
      <c r="Q3899" s="358"/>
      <c r="R3899" s="358"/>
      <c r="S3899" s="358"/>
      <c r="T3899" s="359"/>
      <c r="U3899" s="360"/>
      <c r="V3899" s="360"/>
      <c r="W3899" s="357"/>
      <c r="X3899" s="357"/>
      <c r="Y3899" s="446"/>
      <c r="Z3899" s="443"/>
      <c r="AA3899" s="446"/>
      <c r="AB3899" s="357"/>
      <c r="AC3899" s="357"/>
      <c r="AD3899" s="357"/>
      <c r="AE3899" s="357"/>
      <c r="AF3899" s="357"/>
      <c r="AG3899" s="446"/>
      <c r="AH3899" s="357"/>
      <c r="AI3899" s="357"/>
      <c r="AJ3899" s="357"/>
      <c r="AK3899" s="357"/>
      <c r="AL3899" s="357"/>
      <c r="AM3899" s="357"/>
    </row>
    <row r="3900" spans="5:39" x14ac:dyDescent="0.25">
      <c r="E3900" s="356"/>
      <c r="F3900" s="356"/>
      <c r="G3900" s="356"/>
      <c r="H3900" s="356"/>
      <c r="I3900" s="356"/>
      <c r="J3900" s="357"/>
      <c r="K3900" s="357"/>
      <c r="L3900" s="357"/>
      <c r="M3900" s="357"/>
      <c r="N3900" s="358"/>
      <c r="O3900" s="358"/>
      <c r="P3900" s="358"/>
      <c r="Q3900" s="358"/>
      <c r="R3900" s="358"/>
      <c r="S3900" s="358"/>
      <c r="T3900" s="359"/>
      <c r="U3900" s="360"/>
      <c r="V3900" s="360"/>
      <c r="W3900" s="357"/>
      <c r="X3900" s="357"/>
      <c r="Y3900" s="446"/>
      <c r="Z3900" s="443"/>
      <c r="AA3900" s="446"/>
      <c r="AB3900" s="357"/>
      <c r="AC3900" s="357"/>
      <c r="AD3900" s="357"/>
      <c r="AE3900" s="357"/>
      <c r="AF3900" s="357"/>
      <c r="AG3900" s="446"/>
      <c r="AH3900" s="357"/>
      <c r="AI3900" s="357"/>
      <c r="AJ3900" s="357"/>
      <c r="AK3900" s="357"/>
      <c r="AL3900" s="357"/>
      <c r="AM3900" s="357"/>
    </row>
    <row r="3901" spans="5:39" x14ac:dyDescent="0.25">
      <c r="E3901" s="356"/>
      <c r="F3901" s="356"/>
      <c r="G3901" s="356"/>
      <c r="H3901" s="356"/>
      <c r="I3901" s="356"/>
      <c r="J3901" s="357"/>
      <c r="K3901" s="357"/>
      <c r="L3901" s="357"/>
      <c r="M3901" s="357"/>
      <c r="N3901" s="358"/>
      <c r="O3901" s="358"/>
      <c r="P3901" s="358"/>
      <c r="Q3901" s="358"/>
      <c r="R3901" s="358"/>
      <c r="S3901" s="358"/>
      <c r="T3901" s="359"/>
      <c r="U3901" s="360"/>
      <c r="V3901" s="360"/>
      <c r="W3901" s="357"/>
      <c r="X3901" s="357"/>
      <c r="Y3901" s="446"/>
      <c r="Z3901" s="443"/>
      <c r="AA3901" s="446"/>
      <c r="AB3901" s="357"/>
      <c r="AC3901" s="357"/>
      <c r="AD3901" s="357"/>
      <c r="AE3901" s="357"/>
      <c r="AF3901" s="357"/>
      <c r="AG3901" s="446"/>
      <c r="AH3901" s="357"/>
      <c r="AI3901" s="357"/>
      <c r="AJ3901" s="357"/>
      <c r="AK3901" s="357"/>
      <c r="AL3901" s="357"/>
      <c r="AM3901" s="357"/>
    </row>
    <row r="3902" spans="5:39" x14ac:dyDescent="0.25">
      <c r="E3902" s="356"/>
      <c r="F3902" s="356"/>
      <c r="G3902" s="356"/>
      <c r="H3902" s="356"/>
      <c r="I3902" s="356"/>
      <c r="J3902" s="357"/>
      <c r="K3902" s="357"/>
      <c r="L3902" s="357"/>
      <c r="M3902" s="357"/>
      <c r="N3902" s="358"/>
      <c r="O3902" s="358"/>
      <c r="P3902" s="358"/>
      <c r="Q3902" s="358"/>
      <c r="R3902" s="358"/>
      <c r="S3902" s="358"/>
      <c r="T3902" s="359"/>
      <c r="U3902" s="360"/>
      <c r="V3902" s="360"/>
      <c r="W3902" s="357"/>
      <c r="X3902" s="357"/>
      <c r="Y3902" s="446"/>
      <c r="Z3902" s="443"/>
      <c r="AA3902" s="446"/>
      <c r="AB3902" s="357"/>
      <c r="AC3902" s="357"/>
      <c r="AD3902" s="357"/>
      <c r="AE3902" s="357"/>
      <c r="AF3902" s="357"/>
      <c r="AG3902" s="446"/>
      <c r="AH3902" s="357"/>
      <c r="AI3902" s="357"/>
      <c r="AJ3902" s="357"/>
      <c r="AK3902" s="357"/>
      <c r="AL3902" s="357"/>
      <c r="AM3902" s="357"/>
    </row>
    <row r="3903" spans="5:39" x14ac:dyDescent="0.25">
      <c r="E3903" s="356"/>
      <c r="F3903" s="356"/>
      <c r="G3903" s="356"/>
      <c r="H3903" s="356"/>
      <c r="I3903" s="356"/>
      <c r="J3903" s="357"/>
      <c r="K3903" s="357"/>
      <c r="L3903" s="357"/>
      <c r="M3903" s="357"/>
      <c r="N3903" s="358"/>
      <c r="O3903" s="358"/>
      <c r="P3903" s="358"/>
      <c r="Q3903" s="358"/>
      <c r="R3903" s="358"/>
      <c r="S3903" s="358"/>
      <c r="T3903" s="359"/>
      <c r="U3903" s="360"/>
      <c r="V3903" s="360"/>
      <c r="W3903" s="357"/>
      <c r="X3903" s="357"/>
      <c r="Y3903" s="446"/>
      <c r="Z3903" s="443"/>
      <c r="AA3903" s="446"/>
      <c r="AB3903" s="357"/>
      <c r="AC3903" s="357"/>
      <c r="AD3903" s="357"/>
      <c r="AE3903" s="357"/>
      <c r="AF3903" s="357"/>
      <c r="AG3903" s="446"/>
      <c r="AH3903" s="357"/>
      <c r="AI3903" s="357"/>
      <c r="AJ3903" s="357"/>
      <c r="AK3903" s="357"/>
      <c r="AL3903" s="357"/>
      <c r="AM3903" s="357"/>
    </row>
    <row r="3904" spans="5:39" x14ac:dyDescent="0.25">
      <c r="E3904" s="356"/>
      <c r="F3904" s="356"/>
      <c r="G3904" s="356"/>
      <c r="H3904" s="356"/>
      <c r="I3904" s="356"/>
      <c r="J3904" s="357"/>
      <c r="K3904" s="357"/>
      <c r="L3904" s="357"/>
      <c r="M3904" s="357"/>
      <c r="N3904" s="358"/>
      <c r="O3904" s="358"/>
      <c r="P3904" s="358"/>
      <c r="Q3904" s="358"/>
      <c r="R3904" s="358"/>
      <c r="S3904" s="358"/>
      <c r="T3904" s="359"/>
      <c r="U3904" s="360"/>
      <c r="V3904" s="360"/>
      <c r="W3904" s="357"/>
      <c r="X3904" s="357"/>
      <c r="Y3904" s="446"/>
      <c r="Z3904" s="443"/>
      <c r="AA3904" s="446"/>
      <c r="AB3904" s="357"/>
      <c r="AC3904" s="357"/>
      <c r="AD3904" s="357"/>
      <c r="AE3904" s="357"/>
      <c r="AF3904" s="357"/>
      <c r="AG3904" s="446"/>
      <c r="AH3904" s="357"/>
      <c r="AI3904" s="357"/>
      <c r="AJ3904" s="357"/>
      <c r="AK3904" s="357"/>
      <c r="AL3904" s="357"/>
      <c r="AM3904" s="357"/>
    </row>
    <row r="3905" spans="5:39" x14ac:dyDescent="0.25">
      <c r="E3905" s="356"/>
      <c r="F3905" s="356"/>
      <c r="G3905" s="356"/>
      <c r="H3905" s="356"/>
      <c r="I3905" s="356"/>
      <c r="J3905" s="357"/>
      <c r="K3905" s="357"/>
      <c r="L3905" s="357"/>
      <c r="M3905" s="357"/>
      <c r="N3905" s="358"/>
      <c r="O3905" s="358"/>
      <c r="P3905" s="358"/>
      <c r="Q3905" s="358"/>
      <c r="R3905" s="358"/>
      <c r="S3905" s="358"/>
      <c r="T3905" s="359"/>
      <c r="U3905" s="360"/>
      <c r="V3905" s="360"/>
      <c r="W3905" s="357"/>
      <c r="X3905" s="357"/>
      <c r="Y3905" s="446"/>
      <c r="Z3905" s="443"/>
      <c r="AA3905" s="446"/>
      <c r="AB3905" s="357"/>
      <c r="AC3905" s="357"/>
      <c r="AD3905" s="357"/>
      <c r="AE3905" s="357"/>
      <c r="AF3905" s="357"/>
      <c r="AG3905" s="446"/>
      <c r="AH3905" s="357"/>
      <c r="AI3905" s="357"/>
      <c r="AJ3905" s="357"/>
      <c r="AK3905" s="357"/>
      <c r="AL3905" s="357"/>
      <c r="AM3905" s="357"/>
    </row>
    <row r="3906" spans="5:39" x14ac:dyDescent="0.25">
      <c r="E3906" s="356"/>
      <c r="F3906" s="356"/>
      <c r="G3906" s="356"/>
      <c r="H3906" s="356"/>
      <c r="I3906" s="356"/>
      <c r="J3906" s="357"/>
      <c r="K3906" s="357"/>
      <c r="L3906" s="357"/>
      <c r="M3906" s="357"/>
      <c r="N3906" s="358"/>
      <c r="O3906" s="358"/>
      <c r="P3906" s="358"/>
      <c r="Q3906" s="358"/>
      <c r="R3906" s="358"/>
      <c r="S3906" s="358"/>
      <c r="T3906" s="359"/>
      <c r="U3906" s="360"/>
      <c r="V3906" s="360"/>
      <c r="W3906" s="357"/>
      <c r="X3906" s="357"/>
      <c r="Y3906" s="446"/>
      <c r="Z3906" s="443"/>
      <c r="AA3906" s="446"/>
      <c r="AB3906" s="357"/>
      <c r="AC3906" s="357"/>
      <c r="AD3906" s="357"/>
      <c r="AE3906" s="357"/>
      <c r="AF3906" s="357"/>
      <c r="AG3906" s="446"/>
      <c r="AH3906" s="357"/>
      <c r="AI3906" s="357"/>
      <c r="AJ3906" s="357"/>
      <c r="AK3906" s="357"/>
      <c r="AL3906" s="357"/>
      <c r="AM3906" s="357"/>
    </row>
    <row r="3907" spans="5:39" x14ac:dyDescent="0.25">
      <c r="E3907" s="356"/>
      <c r="F3907" s="356"/>
      <c r="G3907" s="356"/>
      <c r="H3907" s="356"/>
      <c r="I3907" s="356"/>
      <c r="J3907" s="357"/>
      <c r="K3907" s="357"/>
      <c r="L3907" s="357"/>
      <c r="M3907" s="357"/>
      <c r="N3907" s="358"/>
      <c r="O3907" s="358"/>
      <c r="P3907" s="358"/>
      <c r="Q3907" s="358"/>
      <c r="R3907" s="358"/>
      <c r="S3907" s="358"/>
      <c r="T3907" s="359"/>
      <c r="U3907" s="360"/>
      <c r="V3907" s="360"/>
      <c r="W3907" s="357"/>
      <c r="X3907" s="357"/>
      <c r="Y3907" s="446"/>
      <c r="Z3907" s="443"/>
      <c r="AA3907" s="446"/>
      <c r="AB3907" s="357"/>
      <c r="AC3907" s="357"/>
      <c r="AD3907" s="357"/>
      <c r="AE3907" s="357"/>
      <c r="AF3907" s="357"/>
      <c r="AG3907" s="446"/>
      <c r="AH3907" s="357"/>
      <c r="AI3907" s="357"/>
      <c r="AJ3907" s="357"/>
      <c r="AK3907" s="357"/>
      <c r="AL3907" s="357"/>
      <c r="AM3907" s="357"/>
    </row>
    <row r="3908" spans="5:39" x14ac:dyDescent="0.25">
      <c r="E3908" s="356"/>
      <c r="F3908" s="356"/>
      <c r="G3908" s="356"/>
      <c r="H3908" s="356"/>
      <c r="I3908" s="356"/>
      <c r="J3908" s="357"/>
      <c r="K3908" s="357"/>
      <c r="L3908" s="357"/>
      <c r="M3908" s="357"/>
      <c r="N3908" s="358"/>
      <c r="O3908" s="358"/>
      <c r="P3908" s="358"/>
      <c r="Q3908" s="358"/>
      <c r="R3908" s="358"/>
      <c r="S3908" s="358"/>
      <c r="T3908" s="359"/>
      <c r="U3908" s="360"/>
      <c r="V3908" s="360"/>
      <c r="W3908" s="357"/>
      <c r="X3908" s="357"/>
      <c r="Y3908" s="446"/>
      <c r="Z3908" s="443"/>
      <c r="AA3908" s="446"/>
      <c r="AB3908" s="357"/>
      <c r="AC3908" s="357"/>
      <c r="AD3908" s="357"/>
      <c r="AE3908" s="357"/>
      <c r="AF3908" s="357"/>
      <c r="AG3908" s="446"/>
      <c r="AH3908" s="357"/>
      <c r="AI3908" s="357"/>
      <c r="AJ3908" s="357"/>
      <c r="AK3908" s="357"/>
      <c r="AL3908" s="357"/>
      <c r="AM3908" s="357"/>
    </row>
    <row r="3909" spans="5:39" x14ac:dyDescent="0.25">
      <c r="E3909" s="356"/>
      <c r="F3909" s="356"/>
      <c r="G3909" s="356"/>
      <c r="H3909" s="356"/>
      <c r="I3909" s="356"/>
      <c r="J3909" s="357"/>
      <c r="K3909" s="357"/>
      <c r="L3909" s="357"/>
      <c r="M3909" s="357"/>
      <c r="N3909" s="358"/>
      <c r="O3909" s="358"/>
      <c r="P3909" s="358"/>
      <c r="Q3909" s="358"/>
      <c r="R3909" s="358"/>
      <c r="S3909" s="358"/>
      <c r="T3909" s="359"/>
      <c r="U3909" s="360"/>
      <c r="V3909" s="360"/>
      <c r="W3909" s="357"/>
      <c r="X3909" s="357"/>
      <c r="Y3909" s="446"/>
      <c r="Z3909" s="443"/>
      <c r="AA3909" s="446"/>
      <c r="AB3909" s="357"/>
      <c r="AC3909" s="357"/>
      <c r="AD3909" s="357"/>
      <c r="AE3909" s="357"/>
      <c r="AF3909" s="357"/>
      <c r="AG3909" s="446"/>
      <c r="AH3909" s="357"/>
      <c r="AI3909" s="357"/>
      <c r="AJ3909" s="357"/>
      <c r="AK3909" s="357"/>
      <c r="AL3909" s="357"/>
      <c r="AM3909" s="357"/>
    </row>
    <row r="3910" spans="5:39" x14ac:dyDescent="0.25">
      <c r="E3910" s="356"/>
      <c r="F3910" s="356"/>
      <c r="G3910" s="356"/>
      <c r="H3910" s="356"/>
      <c r="I3910" s="356"/>
      <c r="J3910" s="357"/>
      <c r="K3910" s="357"/>
      <c r="L3910" s="357"/>
      <c r="M3910" s="357"/>
      <c r="N3910" s="358"/>
      <c r="O3910" s="358"/>
      <c r="P3910" s="358"/>
      <c r="Q3910" s="358"/>
      <c r="R3910" s="358"/>
      <c r="S3910" s="358"/>
      <c r="T3910" s="359"/>
      <c r="U3910" s="360"/>
      <c r="V3910" s="360"/>
      <c r="W3910" s="357"/>
      <c r="X3910" s="357"/>
      <c r="Y3910" s="446"/>
      <c r="Z3910" s="443"/>
      <c r="AA3910" s="446"/>
      <c r="AB3910" s="357"/>
      <c r="AC3910" s="357"/>
      <c r="AD3910" s="357"/>
      <c r="AE3910" s="357"/>
      <c r="AF3910" s="357"/>
      <c r="AG3910" s="446"/>
      <c r="AH3910" s="357"/>
      <c r="AI3910" s="357"/>
      <c r="AJ3910" s="357"/>
      <c r="AK3910" s="357"/>
      <c r="AL3910" s="357"/>
      <c r="AM3910" s="357"/>
    </row>
    <row r="3911" spans="5:39" x14ac:dyDescent="0.25">
      <c r="E3911" s="356"/>
      <c r="F3911" s="356"/>
      <c r="G3911" s="356"/>
      <c r="H3911" s="356"/>
      <c r="I3911" s="356"/>
      <c r="J3911" s="357"/>
      <c r="K3911" s="357"/>
      <c r="L3911" s="357"/>
      <c r="M3911" s="357"/>
      <c r="N3911" s="358"/>
      <c r="O3911" s="358"/>
      <c r="P3911" s="358"/>
      <c r="Q3911" s="358"/>
      <c r="R3911" s="358"/>
      <c r="S3911" s="358"/>
      <c r="T3911" s="359"/>
      <c r="U3911" s="360"/>
      <c r="V3911" s="360"/>
      <c r="W3911" s="357"/>
      <c r="X3911" s="357"/>
      <c r="Y3911" s="446"/>
      <c r="Z3911" s="443"/>
      <c r="AA3911" s="446"/>
      <c r="AB3911" s="357"/>
      <c r="AC3911" s="357"/>
      <c r="AD3911" s="357"/>
      <c r="AE3911" s="357"/>
      <c r="AF3911" s="357"/>
      <c r="AG3911" s="446"/>
      <c r="AH3911" s="357"/>
      <c r="AI3911" s="357"/>
      <c r="AJ3911" s="357"/>
      <c r="AK3911" s="357"/>
      <c r="AL3911" s="357"/>
      <c r="AM3911" s="357"/>
    </row>
    <row r="3912" spans="5:39" x14ac:dyDescent="0.25">
      <c r="E3912" s="356"/>
      <c r="F3912" s="356"/>
      <c r="G3912" s="356"/>
      <c r="H3912" s="356"/>
      <c r="I3912" s="356"/>
      <c r="J3912" s="357"/>
      <c r="K3912" s="357"/>
      <c r="L3912" s="357"/>
      <c r="M3912" s="357"/>
      <c r="N3912" s="358"/>
      <c r="O3912" s="358"/>
      <c r="P3912" s="358"/>
      <c r="Q3912" s="358"/>
      <c r="R3912" s="358"/>
      <c r="S3912" s="358"/>
      <c r="T3912" s="359"/>
      <c r="U3912" s="360"/>
      <c r="V3912" s="360"/>
      <c r="W3912" s="357"/>
      <c r="X3912" s="357"/>
      <c r="Y3912" s="446"/>
      <c r="Z3912" s="443"/>
      <c r="AA3912" s="446"/>
      <c r="AB3912" s="357"/>
      <c r="AC3912" s="357"/>
      <c r="AD3912" s="357"/>
      <c r="AE3912" s="357"/>
      <c r="AF3912" s="357"/>
      <c r="AG3912" s="446"/>
      <c r="AH3912" s="357"/>
      <c r="AI3912" s="357"/>
      <c r="AJ3912" s="357"/>
      <c r="AK3912" s="357"/>
      <c r="AL3912" s="357"/>
      <c r="AM3912" s="357"/>
    </row>
    <row r="3913" spans="5:39" x14ac:dyDescent="0.25">
      <c r="E3913" s="356"/>
      <c r="F3913" s="356"/>
      <c r="G3913" s="356"/>
      <c r="H3913" s="356"/>
      <c r="I3913" s="356"/>
      <c r="J3913" s="357"/>
      <c r="K3913" s="357"/>
      <c r="L3913" s="357"/>
      <c r="M3913" s="357"/>
      <c r="N3913" s="358"/>
      <c r="O3913" s="358"/>
      <c r="P3913" s="358"/>
      <c r="Q3913" s="358"/>
      <c r="R3913" s="358"/>
      <c r="S3913" s="358"/>
      <c r="T3913" s="359"/>
      <c r="U3913" s="360"/>
      <c r="V3913" s="360"/>
      <c r="W3913" s="357"/>
      <c r="X3913" s="357"/>
      <c r="Y3913" s="446"/>
      <c r="Z3913" s="443"/>
      <c r="AA3913" s="446"/>
      <c r="AB3913" s="357"/>
      <c r="AC3913" s="357"/>
      <c r="AD3913" s="357"/>
      <c r="AE3913" s="357"/>
      <c r="AF3913" s="357"/>
      <c r="AG3913" s="446"/>
      <c r="AH3913" s="357"/>
      <c r="AI3913" s="357"/>
      <c r="AJ3913" s="357"/>
      <c r="AK3913" s="357"/>
      <c r="AL3913" s="357"/>
      <c r="AM3913" s="357"/>
    </row>
    <row r="3914" spans="5:39" x14ac:dyDescent="0.25">
      <c r="E3914" s="356"/>
      <c r="F3914" s="356"/>
      <c r="G3914" s="356"/>
      <c r="H3914" s="356"/>
      <c r="I3914" s="356"/>
      <c r="J3914" s="357"/>
      <c r="K3914" s="357"/>
      <c r="L3914" s="357"/>
      <c r="M3914" s="357"/>
      <c r="N3914" s="358"/>
      <c r="O3914" s="358"/>
      <c r="P3914" s="358"/>
      <c r="Q3914" s="358"/>
      <c r="R3914" s="358"/>
      <c r="S3914" s="358"/>
      <c r="T3914" s="359"/>
      <c r="U3914" s="360"/>
      <c r="V3914" s="360"/>
      <c r="W3914" s="357"/>
      <c r="X3914" s="357"/>
      <c r="Y3914" s="446"/>
      <c r="Z3914" s="443"/>
      <c r="AA3914" s="446"/>
      <c r="AB3914" s="357"/>
      <c r="AC3914" s="357"/>
      <c r="AD3914" s="357"/>
      <c r="AE3914" s="357"/>
      <c r="AF3914" s="357"/>
      <c r="AG3914" s="446"/>
      <c r="AH3914" s="357"/>
      <c r="AI3914" s="357"/>
      <c r="AJ3914" s="357"/>
      <c r="AK3914" s="357"/>
      <c r="AL3914" s="357"/>
      <c r="AM3914" s="357"/>
    </row>
    <row r="3915" spans="5:39" x14ac:dyDescent="0.25">
      <c r="E3915" s="356"/>
      <c r="F3915" s="356"/>
      <c r="G3915" s="356"/>
      <c r="H3915" s="356"/>
      <c r="I3915" s="356"/>
      <c r="J3915" s="357"/>
      <c r="K3915" s="357"/>
      <c r="L3915" s="357"/>
      <c r="M3915" s="357"/>
      <c r="N3915" s="358"/>
      <c r="O3915" s="358"/>
      <c r="P3915" s="358"/>
      <c r="Q3915" s="358"/>
      <c r="R3915" s="358"/>
      <c r="S3915" s="358"/>
      <c r="T3915" s="359"/>
      <c r="U3915" s="360"/>
      <c r="V3915" s="360"/>
      <c r="W3915" s="357"/>
      <c r="X3915" s="357"/>
      <c r="Y3915" s="446"/>
      <c r="Z3915" s="443"/>
      <c r="AA3915" s="446"/>
      <c r="AB3915" s="357"/>
      <c r="AC3915" s="357"/>
      <c r="AD3915" s="357"/>
      <c r="AE3915" s="357"/>
      <c r="AF3915" s="357"/>
      <c r="AG3915" s="446"/>
      <c r="AH3915" s="357"/>
      <c r="AI3915" s="357"/>
      <c r="AJ3915" s="357"/>
      <c r="AK3915" s="357"/>
      <c r="AL3915" s="357"/>
      <c r="AM3915" s="357"/>
    </row>
    <row r="3916" spans="5:39" x14ac:dyDescent="0.25">
      <c r="E3916" s="356"/>
      <c r="F3916" s="356"/>
      <c r="G3916" s="356"/>
      <c r="H3916" s="356"/>
      <c r="I3916" s="356"/>
      <c r="J3916" s="357"/>
      <c r="K3916" s="357"/>
      <c r="L3916" s="357"/>
      <c r="M3916" s="357"/>
      <c r="N3916" s="358"/>
      <c r="O3916" s="358"/>
      <c r="P3916" s="358"/>
      <c r="Q3916" s="358"/>
      <c r="R3916" s="358"/>
      <c r="S3916" s="358"/>
      <c r="T3916" s="359"/>
      <c r="U3916" s="360"/>
      <c r="V3916" s="360"/>
      <c r="W3916" s="357"/>
      <c r="X3916" s="357"/>
      <c r="Y3916" s="446"/>
      <c r="Z3916" s="443"/>
      <c r="AA3916" s="446"/>
      <c r="AB3916" s="357"/>
      <c r="AC3916" s="357"/>
      <c r="AD3916" s="357"/>
      <c r="AE3916" s="357"/>
      <c r="AF3916" s="357"/>
      <c r="AG3916" s="446"/>
      <c r="AH3916" s="357"/>
      <c r="AI3916" s="357"/>
      <c r="AJ3916" s="357"/>
      <c r="AK3916" s="357"/>
      <c r="AL3916" s="357"/>
      <c r="AM3916" s="357"/>
    </row>
    <row r="3917" spans="5:39" x14ac:dyDescent="0.25">
      <c r="E3917" s="356"/>
      <c r="F3917" s="356"/>
      <c r="G3917" s="356"/>
      <c r="H3917" s="356"/>
      <c r="I3917" s="356"/>
      <c r="J3917" s="357"/>
      <c r="K3917" s="357"/>
      <c r="L3917" s="357"/>
      <c r="M3917" s="357"/>
      <c r="N3917" s="358"/>
      <c r="O3917" s="358"/>
      <c r="P3917" s="358"/>
      <c r="Q3917" s="358"/>
      <c r="R3917" s="358"/>
      <c r="S3917" s="358"/>
      <c r="T3917" s="359"/>
      <c r="U3917" s="360"/>
      <c r="V3917" s="360"/>
      <c r="W3917" s="357"/>
      <c r="X3917" s="357"/>
      <c r="Y3917" s="446"/>
      <c r="Z3917" s="443"/>
      <c r="AA3917" s="446"/>
      <c r="AB3917" s="357"/>
      <c r="AC3917" s="357"/>
      <c r="AD3917" s="357"/>
      <c r="AE3917" s="357"/>
      <c r="AF3917" s="357"/>
      <c r="AG3917" s="446"/>
      <c r="AH3917" s="357"/>
      <c r="AI3917" s="357"/>
      <c r="AJ3917" s="357"/>
      <c r="AK3917" s="357"/>
      <c r="AL3917" s="357"/>
      <c r="AM3917" s="357"/>
    </row>
    <row r="3918" spans="5:39" x14ac:dyDescent="0.25">
      <c r="E3918" s="356"/>
      <c r="F3918" s="356"/>
      <c r="G3918" s="356"/>
      <c r="H3918" s="356"/>
      <c r="I3918" s="356"/>
      <c r="J3918" s="357"/>
      <c r="K3918" s="357"/>
      <c r="L3918" s="357"/>
      <c r="M3918" s="357"/>
      <c r="N3918" s="358"/>
      <c r="O3918" s="358"/>
      <c r="P3918" s="358"/>
      <c r="Q3918" s="358"/>
      <c r="R3918" s="358"/>
      <c r="S3918" s="358"/>
      <c r="T3918" s="359"/>
      <c r="U3918" s="360"/>
      <c r="V3918" s="360"/>
      <c r="W3918" s="357"/>
      <c r="X3918" s="357"/>
      <c r="Y3918" s="446"/>
      <c r="Z3918" s="443"/>
      <c r="AA3918" s="446"/>
      <c r="AB3918" s="357"/>
      <c r="AC3918" s="357"/>
      <c r="AD3918" s="357"/>
      <c r="AE3918" s="357"/>
      <c r="AF3918" s="357"/>
      <c r="AG3918" s="446"/>
      <c r="AH3918" s="357"/>
      <c r="AI3918" s="357"/>
      <c r="AJ3918" s="357"/>
      <c r="AK3918" s="357"/>
      <c r="AL3918" s="357"/>
      <c r="AM3918" s="357"/>
    </row>
    <row r="3919" spans="5:39" x14ac:dyDescent="0.25">
      <c r="E3919" s="356"/>
      <c r="F3919" s="356"/>
      <c r="G3919" s="356"/>
      <c r="H3919" s="356"/>
      <c r="I3919" s="356"/>
      <c r="J3919" s="357"/>
      <c r="K3919" s="357"/>
      <c r="L3919" s="357"/>
      <c r="M3919" s="357"/>
      <c r="N3919" s="358"/>
      <c r="O3919" s="358"/>
      <c r="P3919" s="358"/>
      <c r="Q3919" s="358"/>
      <c r="R3919" s="358"/>
      <c r="S3919" s="358"/>
      <c r="T3919" s="359"/>
      <c r="U3919" s="360"/>
      <c r="V3919" s="360"/>
      <c r="W3919" s="357"/>
      <c r="X3919" s="357"/>
      <c r="Y3919" s="446"/>
      <c r="Z3919" s="443"/>
      <c r="AA3919" s="446"/>
      <c r="AB3919" s="357"/>
      <c r="AC3919" s="357"/>
      <c r="AD3919" s="357"/>
      <c r="AE3919" s="357"/>
      <c r="AF3919" s="357"/>
      <c r="AG3919" s="446"/>
      <c r="AH3919" s="357"/>
      <c r="AI3919" s="357"/>
      <c r="AJ3919" s="357"/>
      <c r="AK3919" s="357"/>
      <c r="AL3919" s="357"/>
      <c r="AM3919" s="357"/>
    </row>
    <row r="3920" spans="5:39" x14ac:dyDescent="0.25">
      <c r="E3920" s="356"/>
      <c r="F3920" s="356"/>
      <c r="G3920" s="356"/>
      <c r="H3920" s="356"/>
      <c r="I3920" s="356"/>
      <c r="J3920" s="357"/>
      <c r="K3920" s="357"/>
      <c r="L3920" s="357"/>
      <c r="M3920" s="357"/>
      <c r="N3920" s="358"/>
      <c r="O3920" s="358"/>
      <c r="P3920" s="358"/>
      <c r="Q3920" s="358"/>
      <c r="R3920" s="358"/>
      <c r="S3920" s="358"/>
      <c r="T3920" s="359"/>
      <c r="U3920" s="360"/>
      <c r="V3920" s="360"/>
      <c r="W3920" s="357"/>
      <c r="X3920" s="357"/>
      <c r="Y3920" s="446"/>
      <c r="Z3920" s="443"/>
      <c r="AA3920" s="446"/>
      <c r="AB3920" s="357"/>
      <c r="AC3920" s="357"/>
      <c r="AD3920" s="357"/>
      <c r="AE3920" s="357"/>
      <c r="AF3920" s="357"/>
      <c r="AG3920" s="446"/>
      <c r="AH3920" s="357"/>
      <c r="AI3920" s="357"/>
      <c r="AJ3920" s="357"/>
      <c r="AK3920" s="357"/>
      <c r="AL3920" s="357"/>
      <c r="AM3920" s="357"/>
    </row>
    <row r="3921" spans="5:39" x14ac:dyDescent="0.25">
      <c r="E3921" s="356"/>
      <c r="F3921" s="356"/>
      <c r="G3921" s="356"/>
      <c r="H3921" s="356"/>
      <c r="I3921" s="356"/>
      <c r="J3921" s="357"/>
      <c r="K3921" s="357"/>
      <c r="L3921" s="357"/>
      <c r="M3921" s="357"/>
      <c r="N3921" s="358"/>
      <c r="O3921" s="358"/>
      <c r="P3921" s="358"/>
      <c r="Q3921" s="358"/>
      <c r="R3921" s="358"/>
      <c r="S3921" s="358"/>
      <c r="T3921" s="359"/>
      <c r="U3921" s="360"/>
      <c r="V3921" s="360"/>
      <c r="W3921" s="357"/>
      <c r="X3921" s="357"/>
      <c r="Y3921" s="446"/>
      <c r="Z3921" s="443"/>
      <c r="AA3921" s="446"/>
      <c r="AB3921" s="357"/>
      <c r="AC3921" s="357"/>
      <c r="AD3921" s="357"/>
      <c r="AE3921" s="357"/>
      <c r="AF3921" s="357"/>
      <c r="AG3921" s="446"/>
      <c r="AH3921" s="357"/>
      <c r="AI3921" s="357"/>
      <c r="AJ3921" s="357"/>
      <c r="AK3921" s="357"/>
      <c r="AL3921" s="357"/>
      <c r="AM3921" s="357"/>
    </row>
    <row r="3922" spans="5:39" x14ac:dyDescent="0.25">
      <c r="E3922" s="356"/>
      <c r="F3922" s="356"/>
      <c r="G3922" s="356"/>
      <c r="H3922" s="356"/>
      <c r="I3922" s="356"/>
      <c r="J3922" s="357"/>
      <c r="K3922" s="357"/>
      <c r="L3922" s="357"/>
      <c r="M3922" s="357"/>
      <c r="N3922" s="358"/>
      <c r="O3922" s="358"/>
      <c r="P3922" s="358"/>
      <c r="Q3922" s="358"/>
      <c r="R3922" s="358"/>
      <c r="S3922" s="358"/>
      <c r="T3922" s="359"/>
      <c r="U3922" s="360"/>
      <c r="V3922" s="360"/>
      <c r="W3922" s="357"/>
      <c r="X3922" s="357"/>
      <c r="Y3922" s="446"/>
      <c r="Z3922" s="443"/>
      <c r="AA3922" s="446"/>
      <c r="AB3922" s="357"/>
      <c r="AC3922" s="357"/>
      <c r="AD3922" s="357"/>
      <c r="AE3922" s="357"/>
      <c r="AF3922" s="357"/>
      <c r="AG3922" s="446"/>
      <c r="AH3922" s="357"/>
      <c r="AI3922" s="357"/>
      <c r="AJ3922" s="357"/>
      <c r="AK3922" s="357"/>
      <c r="AL3922" s="357"/>
      <c r="AM3922" s="357"/>
    </row>
    <row r="3923" spans="5:39" x14ac:dyDescent="0.25">
      <c r="E3923" s="356"/>
      <c r="F3923" s="356"/>
      <c r="G3923" s="356"/>
      <c r="H3923" s="356"/>
      <c r="I3923" s="356"/>
      <c r="J3923" s="357"/>
      <c r="K3923" s="357"/>
      <c r="L3923" s="357"/>
      <c r="M3923" s="357"/>
      <c r="N3923" s="358"/>
      <c r="O3923" s="358"/>
      <c r="P3923" s="358"/>
      <c r="Q3923" s="358"/>
      <c r="R3923" s="358"/>
      <c r="S3923" s="358"/>
      <c r="T3923" s="359"/>
      <c r="U3923" s="360"/>
      <c r="V3923" s="360"/>
      <c r="W3923" s="357"/>
      <c r="X3923" s="357"/>
      <c r="Y3923" s="446"/>
      <c r="Z3923" s="443"/>
      <c r="AA3923" s="446"/>
      <c r="AB3923" s="357"/>
      <c r="AC3923" s="357"/>
      <c r="AD3923" s="357"/>
      <c r="AE3923" s="357"/>
      <c r="AF3923" s="357"/>
      <c r="AG3923" s="446"/>
      <c r="AH3923" s="357"/>
      <c r="AI3923" s="357"/>
      <c r="AJ3923" s="357"/>
      <c r="AK3923" s="357"/>
      <c r="AL3923" s="357"/>
      <c r="AM3923" s="357"/>
    </row>
    <row r="3924" spans="5:39" x14ac:dyDescent="0.25">
      <c r="E3924" s="356"/>
      <c r="F3924" s="356"/>
      <c r="G3924" s="356"/>
      <c r="H3924" s="356"/>
      <c r="I3924" s="356"/>
      <c r="J3924" s="357"/>
      <c r="K3924" s="357"/>
      <c r="L3924" s="357"/>
      <c r="M3924" s="357"/>
      <c r="N3924" s="358"/>
      <c r="O3924" s="358"/>
      <c r="P3924" s="358"/>
      <c r="Q3924" s="358"/>
      <c r="R3924" s="358"/>
      <c r="S3924" s="358"/>
      <c r="T3924" s="359"/>
      <c r="U3924" s="360"/>
      <c r="V3924" s="360"/>
      <c r="W3924" s="357"/>
      <c r="X3924" s="357"/>
      <c r="Y3924" s="446"/>
      <c r="Z3924" s="443"/>
      <c r="AA3924" s="446"/>
      <c r="AB3924" s="357"/>
      <c r="AC3924" s="357"/>
      <c r="AD3924" s="357"/>
      <c r="AE3924" s="357"/>
      <c r="AF3924" s="357"/>
      <c r="AG3924" s="446"/>
      <c r="AH3924" s="357"/>
      <c r="AI3924" s="357"/>
      <c r="AJ3924" s="357"/>
      <c r="AK3924" s="357"/>
      <c r="AL3924" s="357"/>
      <c r="AM3924" s="357"/>
    </row>
    <row r="3925" spans="5:39" x14ac:dyDescent="0.25">
      <c r="E3925" s="356"/>
      <c r="F3925" s="356"/>
      <c r="G3925" s="356"/>
      <c r="H3925" s="356"/>
      <c r="I3925" s="356"/>
      <c r="J3925" s="357"/>
      <c r="K3925" s="357"/>
      <c r="L3925" s="357"/>
      <c r="M3925" s="357"/>
      <c r="N3925" s="358"/>
      <c r="O3925" s="358"/>
      <c r="P3925" s="358"/>
      <c r="Q3925" s="358"/>
      <c r="R3925" s="358"/>
      <c r="S3925" s="358"/>
      <c r="T3925" s="359"/>
      <c r="U3925" s="360"/>
      <c r="V3925" s="360"/>
      <c r="W3925" s="357"/>
      <c r="X3925" s="357"/>
      <c r="Y3925" s="446"/>
      <c r="Z3925" s="443"/>
      <c r="AA3925" s="446"/>
      <c r="AB3925" s="357"/>
      <c r="AC3925" s="357"/>
      <c r="AD3925" s="357"/>
      <c r="AE3925" s="357"/>
      <c r="AF3925" s="357"/>
      <c r="AG3925" s="446"/>
      <c r="AH3925" s="357"/>
      <c r="AI3925" s="357"/>
      <c r="AJ3925" s="357"/>
      <c r="AK3925" s="357"/>
      <c r="AL3925" s="357"/>
      <c r="AM3925" s="357"/>
    </row>
    <row r="3926" spans="5:39" x14ac:dyDescent="0.25">
      <c r="E3926" s="356"/>
      <c r="F3926" s="356"/>
      <c r="G3926" s="356"/>
      <c r="H3926" s="356"/>
      <c r="I3926" s="356"/>
      <c r="J3926" s="357"/>
      <c r="K3926" s="357"/>
      <c r="L3926" s="357"/>
      <c r="M3926" s="357"/>
      <c r="N3926" s="358"/>
      <c r="O3926" s="358"/>
      <c r="P3926" s="358"/>
      <c r="Q3926" s="358"/>
      <c r="R3926" s="358"/>
      <c r="S3926" s="358"/>
      <c r="T3926" s="359"/>
      <c r="U3926" s="360"/>
      <c r="V3926" s="360"/>
      <c r="W3926" s="357"/>
      <c r="X3926" s="357"/>
      <c r="Y3926" s="446"/>
      <c r="Z3926" s="443"/>
      <c r="AA3926" s="446"/>
      <c r="AB3926" s="357"/>
      <c r="AC3926" s="357"/>
      <c r="AD3926" s="357"/>
      <c r="AE3926" s="357"/>
      <c r="AF3926" s="357"/>
      <c r="AG3926" s="446"/>
      <c r="AH3926" s="357"/>
      <c r="AI3926" s="357"/>
      <c r="AJ3926" s="357"/>
      <c r="AK3926" s="357"/>
      <c r="AL3926" s="357"/>
      <c r="AM3926" s="357"/>
    </row>
    <row r="3927" spans="5:39" x14ac:dyDescent="0.25">
      <c r="E3927" s="356"/>
      <c r="F3927" s="356"/>
      <c r="G3927" s="356"/>
      <c r="H3927" s="356"/>
      <c r="I3927" s="356"/>
      <c r="J3927" s="357"/>
      <c r="K3927" s="357"/>
      <c r="L3927" s="357"/>
      <c r="M3927" s="357"/>
      <c r="N3927" s="358"/>
      <c r="O3927" s="358"/>
      <c r="P3927" s="358"/>
      <c r="Q3927" s="358"/>
      <c r="R3927" s="358"/>
      <c r="S3927" s="358"/>
      <c r="T3927" s="359"/>
      <c r="U3927" s="360"/>
      <c r="V3927" s="360"/>
      <c r="W3927" s="357"/>
      <c r="X3927" s="357"/>
      <c r="Y3927" s="446"/>
      <c r="Z3927" s="443"/>
      <c r="AA3927" s="446"/>
      <c r="AB3927" s="357"/>
      <c r="AC3927" s="357"/>
      <c r="AD3927" s="357"/>
      <c r="AE3927" s="357"/>
      <c r="AF3927" s="357"/>
      <c r="AG3927" s="446"/>
      <c r="AH3927" s="357"/>
      <c r="AI3927" s="357"/>
      <c r="AJ3927" s="357"/>
      <c r="AK3927" s="357"/>
      <c r="AL3927" s="357"/>
      <c r="AM3927" s="357"/>
    </row>
    <row r="3928" spans="5:39" x14ac:dyDescent="0.25">
      <c r="E3928" s="356"/>
      <c r="F3928" s="356"/>
      <c r="G3928" s="356"/>
      <c r="H3928" s="356"/>
      <c r="I3928" s="356"/>
      <c r="J3928" s="357"/>
      <c r="K3928" s="357"/>
      <c r="L3928" s="357"/>
      <c r="M3928" s="357"/>
      <c r="N3928" s="358"/>
      <c r="O3928" s="358"/>
      <c r="P3928" s="358"/>
      <c r="Q3928" s="358"/>
      <c r="R3928" s="358"/>
      <c r="S3928" s="358"/>
      <c r="T3928" s="359"/>
      <c r="U3928" s="360"/>
      <c r="V3928" s="360"/>
      <c r="W3928" s="357"/>
      <c r="X3928" s="357"/>
      <c r="Y3928" s="446"/>
      <c r="Z3928" s="443"/>
      <c r="AA3928" s="446"/>
      <c r="AB3928" s="357"/>
      <c r="AC3928" s="357"/>
      <c r="AD3928" s="357"/>
      <c r="AE3928" s="357"/>
      <c r="AF3928" s="357"/>
      <c r="AG3928" s="446"/>
      <c r="AH3928" s="357"/>
      <c r="AI3928" s="357"/>
      <c r="AJ3928" s="357"/>
      <c r="AK3928" s="357"/>
      <c r="AL3928" s="357"/>
      <c r="AM3928" s="357"/>
    </row>
    <row r="3929" spans="5:39" x14ac:dyDescent="0.25">
      <c r="E3929" s="356"/>
      <c r="F3929" s="356"/>
      <c r="G3929" s="356"/>
      <c r="H3929" s="356"/>
      <c r="I3929" s="356"/>
      <c r="J3929" s="357"/>
      <c r="K3929" s="357"/>
      <c r="L3929" s="357"/>
      <c r="M3929" s="357"/>
      <c r="N3929" s="358"/>
      <c r="O3929" s="358"/>
      <c r="P3929" s="358"/>
      <c r="Q3929" s="358"/>
      <c r="R3929" s="358"/>
      <c r="S3929" s="358"/>
      <c r="T3929" s="359"/>
      <c r="U3929" s="360"/>
      <c r="V3929" s="360"/>
      <c r="W3929" s="357"/>
      <c r="X3929" s="357"/>
      <c r="Y3929" s="446"/>
      <c r="Z3929" s="443"/>
      <c r="AA3929" s="446"/>
      <c r="AB3929" s="357"/>
      <c r="AC3929" s="357"/>
      <c r="AD3929" s="357"/>
      <c r="AE3929" s="357"/>
      <c r="AF3929" s="357"/>
      <c r="AG3929" s="446"/>
      <c r="AH3929" s="357"/>
      <c r="AI3929" s="357"/>
      <c r="AJ3929" s="357"/>
      <c r="AK3929" s="357"/>
      <c r="AL3929" s="357"/>
      <c r="AM3929" s="357"/>
    </row>
    <row r="3930" spans="5:39" x14ac:dyDescent="0.25">
      <c r="E3930" s="356"/>
      <c r="F3930" s="356"/>
      <c r="G3930" s="356"/>
      <c r="H3930" s="356"/>
      <c r="I3930" s="356"/>
      <c r="J3930" s="357"/>
      <c r="K3930" s="357"/>
      <c r="L3930" s="357"/>
      <c r="M3930" s="357"/>
      <c r="N3930" s="358"/>
      <c r="O3930" s="358"/>
      <c r="P3930" s="358"/>
      <c r="Q3930" s="358"/>
      <c r="R3930" s="358"/>
      <c r="S3930" s="358"/>
      <c r="T3930" s="359"/>
      <c r="U3930" s="360"/>
      <c r="V3930" s="360"/>
      <c r="W3930" s="357"/>
      <c r="X3930" s="357"/>
      <c r="Y3930" s="446"/>
      <c r="Z3930" s="443"/>
      <c r="AA3930" s="446"/>
      <c r="AB3930" s="357"/>
      <c r="AC3930" s="357"/>
      <c r="AD3930" s="357"/>
      <c r="AE3930" s="357"/>
      <c r="AF3930" s="357"/>
      <c r="AG3930" s="446"/>
      <c r="AH3930" s="357"/>
      <c r="AI3930" s="357"/>
      <c r="AJ3930" s="357"/>
      <c r="AK3930" s="357"/>
      <c r="AL3930" s="357"/>
      <c r="AM3930" s="357"/>
    </row>
    <row r="3931" spans="5:39" x14ac:dyDescent="0.25">
      <c r="E3931" s="356"/>
      <c r="F3931" s="356"/>
      <c r="G3931" s="356"/>
      <c r="H3931" s="356"/>
      <c r="I3931" s="356"/>
      <c r="J3931" s="357"/>
      <c r="K3931" s="357"/>
      <c r="L3931" s="357"/>
      <c r="M3931" s="357"/>
      <c r="N3931" s="358"/>
      <c r="O3931" s="358"/>
      <c r="P3931" s="358"/>
      <c r="Q3931" s="358"/>
      <c r="R3931" s="358"/>
      <c r="S3931" s="358"/>
      <c r="T3931" s="359"/>
      <c r="U3931" s="360"/>
      <c r="V3931" s="360"/>
      <c r="W3931" s="357"/>
      <c r="X3931" s="357"/>
      <c r="Y3931" s="446"/>
      <c r="Z3931" s="443"/>
      <c r="AA3931" s="446"/>
      <c r="AB3931" s="357"/>
      <c r="AC3931" s="357"/>
      <c r="AD3931" s="357"/>
      <c r="AE3931" s="357"/>
      <c r="AF3931" s="357"/>
      <c r="AG3931" s="446"/>
      <c r="AH3931" s="357"/>
      <c r="AI3931" s="357"/>
      <c r="AJ3931" s="357"/>
      <c r="AK3931" s="357"/>
      <c r="AL3931" s="357"/>
      <c r="AM3931" s="357"/>
    </row>
    <row r="3932" spans="5:39" x14ac:dyDescent="0.25">
      <c r="E3932" s="356"/>
      <c r="F3932" s="356"/>
      <c r="G3932" s="356"/>
      <c r="H3932" s="356"/>
      <c r="I3932" s="356"/>
      <c r="J3932" s="357"/>
      <c r="K3932" s="357"/>
      <c r="L3932" s="357"/>
      <c r="M3932" s="357"/>
      <c r="N3932" s="358"/>
      <c r="O3932" s="358"/>
      <c r="P3932" s="358"/>
      <c r="Q3932" s="358"/>
      <c r="R3932" s="358"/>
      <c r="S3932" s="358"/>
      <c r="T3932" s="359"/>
      <c r="U3932" s="360"/>
      <c r="V3932" s="360"/>
      <c r="W3932" s="357"/>
      <c r="X3932" s="357"/>
      <c r="Y3932" s="446"/>
      <c r="Z3932" s="443"/>
      <c r="AA3932" s="446"/>
      <c r="AB3932" s="357"/>
      <c r="AC3932" s="357"/>
      <c r="AD3932" s="357"/>
      <c r="AE3932" s="357"/>
      <c r="AF3932" s="357"/>
      <c r="AG3932" s="446"/>
      <c r="AH3932" s="357"/>
      <c r="AI3932" s="357"/>
      <c r="AJ3932" s="357"/>
      <c r="AK3932" s="357"/>
      <c r="AL3932" s="357"/>
      <c r="AM3932" s="357"/>
    </row>
    <row r="3933" spans="5:39" x14ac:dyDescent="0.25">
      <c r="E3933" s="356"/>
      <c r="F3933" s="356"/>
      <c r="G3933" s="356"/>
      <c r="H3933" s="356"/>
      <c r="I3933" s="356"/>
      <c r="J3933" s="357"/>
      <c r="K3933" s="357"/>
      <c r="L3933" s="357"/>
      <c r="M3933" s="357"/>
      <c r="N3933" s="358"/>
      <c r="O3933" s="358"/>
      <c r="P3933" s="358"/>
      <c r="Q3933" s="358"/>
      <c r="R3933" s="358"/>
      <c r="S3933" s="358"/>
      <c r="T3933" s="359"/>
      <c r="U3933" s="360"/>
      <c r="V3933" s="360"/>
      <c r="W3933" s="357"/>
      <c r="X3933" s="357"/>
      <c r="Y3933" s="446"/>
      <c r="Z3933" s="443"/>
      <c r="AA3933" s="446"/>
      <c r="AB3933" s="357"/>
      <c r="AC3933" s="357"/>
      <c r="AD3933" s="357"/>
      <c r="AE3933" s="357"/>
      <c r="AF3933" s="357"/>
      <c r="AG3933" s="446"/>
      <c r="AH3933" s="357"/>
      <c r="AI3933" s="357"/>
      <c r="AJ3933" s="357"/>
      <c r="AK3933" s="357"/>
      <c r="AL3933" s="357"/>
      <c r="AM3933" s="357"/>
    </row>
    <row r="3934" spans="5:39" x14ac:dyDescent="0.25">
      <c r="E3934" s="356"/>
      <c r="F3934" s="356"/>
      <c r="G3934" s="356"/>
      <c r="H3934" s="356"/>
      <c r="I3934" s="356"/>
      <c r="J3934" s="357"/>
      <c r="K3934" s="357"/>
      <c r="L3934" s="357"/>
      <c r="M3934" s="357"/>
      <c r="N3934" s="358"/>
      <c r="O3934" s="358"/>
      <c r="P3934" s="358"/>
      <c r="Q3934" s="358"/>
      <c r="R3934" s="358"/>
      <c r="S3934" s="358"/>
      <c r="T3934" s="359"/>
      <c r="U3934" s="360"/>
      <c r="V3934" s="360"/>
      <c r="W3934" s="357"/>
      <c r="X3934" s="357"/>
      <c r="Y3934" s="446"/>
      <c r="Z3934" s="443"/>
      <c r="AA3934" s="446"/>
      <c r="AB3934" s="357"/>
      <c r="AC3934" s="357"/>
      <c r="AD3934" s="357"/>
      <c r="AE3934" s="357"/>
      <c r="AF3934" s="357"/>
      <c r="AG3934" s="446"/>
      <c r="AH3934" s="357"/>
      <c r="AI3934" s="357"/>
      <c r="AJ3934" s="357"/>
      <c r="AK3934" s="357"/>
      <c r="AL3934" s="357"/>
      <c r="AM3934" s="357"/>
    </row>
    <row r="3935" spans="5:39" x14ac:dyDescent="0.25">
      <c r="E3935" s="356"/>
      <c r="F3935" s="356"/>
      <c r="G3935" s="356"/>
      <c r="H3935" s="356"/>
      <c r="I3935" s="356"/>
      <c r="J3935" s="357"/>
      <c r="K3935" s="357"/>
      <c r="L3935" s="357"/>
      <c r="M3935" s="357"/>
      <c r="N3935" s="358"/>
      <c r="O3935" s="358"/>
      <c r="P3935" s="358"/>
      <c r="Q3935" s="358"/>
      <c r="R3935" s="358"/>
      <c r="S3935" s="358"/>
      <c r="T3935" s="359"/>
      <c r="U3935" s="360"/>
      <c r="V3935" s="360"/>
      <c r="W3935" s="357"/>
      <c r="X3935" s="357"/>
      <c r="Y3935" s="446"/>
      <c r="Z3935" s="443"/>
      <c r="AA3935" s="446"/>
      <c r="AB3935" s="357"/>
      <c r="AC3935" s="357"/>
      <c r="AD3935" s="357"/>
      <c r="AE3935" s="357"/>
      <c r="AF3935" s="357"/>
      <c r="AG3935" s="446"/>
      <c r="AH3935" s="357"/>
      <c r="AI3935" s="357"/>
      <c r="AJ3935" s="357"/>
      <c r="AK3935" s="357"/>
      <c r="AL3935" s="357"/>
      <c r="AM3935" s="357"/>
    </row>
    <row r="3936" spans="5:39" x14ac:dyDescent="0.25">
      <c r="E3936" s="356"/>
      <c r="F3936" s="356"/>
      <c r="G3936" s="356"/>
      <c r="H3936" s="356"/>
      <c r="I3936" s="356"/>
      <c r="J3936" s="357"/>
      <c r="K3936" s="357"/>
      <c r="L3936" s="357"/>
      <c r="M3936" s="357"/>
      <c r="N3936" s="358"/>
      <c r="O3936" s="358"/>
      <c r="P3936" s="358"/>
      <c r="Q3936" s="358"/>
      <c r="R3936" s="358"/>
      <c r="S3936" s="358"/>
      <c r="T3936" s="359"/>
      <c r="U3936" s="360"/>
      <c r="V3936" s="360"/>
      <c r="W3936" s="357"/>
      <c r="X3936" s="357"/>
      <c r="Y3936" s="446"/>
      <c r="Z3936" s="443"/>
      <c r="AA3936" s="446"/>
      <c r="AB3936" s="357"/>
      <c r="AC3936" s="357"/>
      <c r="AD3936" s="357"/>
      <c r="AE3936" s="357"/>
      <c r="AF3936" s="357"/>
      <c r="AG3936" s="446"/>
      <c r="AH3936" s="357"/>
      <c r="AI3936" s="357"/>
      <c r="AJ3936" s="357"/>
      <c r="AK3936" s="357"/>
      <c r="AL3936" s="357"/>
      <c r="AM3936" s="357"/>
    </row>
    <row r="3937" spans="5:39" x14ac:dyDescent="0.25">
      <c r="E3937" s="356"/>
      <c r="F3937" s="356"/>
      <c r="G3937" s="356"/>
      <c r="H3937" s="356"/>
      <c r="I3937" s="356"/>
      <c r="J3937" s="357"/>
      <c r="K3937" s="357"/>
      <c r="L3937" s="357"/>
      <c r="M3937" s="357"/>
      <c r="N3937" s="358"/>
      <c r="O3937" s="358"/>
      <c r="P3937" s="358"/>
      <c r="Q3937" s="358"/>
      <c r="R3937" s="358"/>
      <c r="S3937" s="358"/>
      <c r="T3937" s="359"/>
      <c r="U3937" s="360"/>
      <c r="V3937" s="360"/>
      <c r="W3937" s="357"/>
      <c r="X3937" s="357"/>
      <c r="Y3937" s="446"/>
      <c r="Z3937" s="443"/>
      <c r="AA3937" s="446"/>
      <c r="AB3937" s="357"/>
      <c r="AC3937" s="357"/>
      <c r="AD3937" s="357"/>
      <c r="AE3937" s="357"/>
      <c r="AF3937" s="357"/>
      <c r="AG3937" s="446"/>
      <c r="AH3937" s="357"/>
      <c r="AI3937" s="357"/>
      <c r="AJ3937" s="357"/>
      <c r="AK3937" s="357"/>
      <c r="AL3937" s="357"/>
      <c r="AM3937" s="357"/>
    </row>
    <row r="3938" spans="5:39" x14ac:dyDescent="0.25">
      <c r="E3938" s="356"/>
      <c r="F3938" s="356"/>
      <c r="G3938" s="356"/>
      <c r="H3938" s="356"/>
      <c r="I3938" s="356"/>
      <c r="J3938" s="357"/>
      <c r="K3938" s="357"/>
      <c r="L3938" s="357"/>
      <c r="M3938" s="357"/>
      <c r="N3938" s="358"/>
      <c r="O3938" s="358"/>
      <c r="P3938" s="358"/>
      <c r="Q3938" s="358"/>
      <c r="R3938" s="358"/>
      <c r="S3938" s="358"/>
      <c r="T3938" s="359"/>
      <c r="U3938" s="360"/>
      <c r="V3938" s="360"/>
      <c r="W3938" s="357"/>
      <c r="X3938" s="357"/>
      <c r="Y3938" s="446"/>
      <c r="Z3938" s="443"/>
      <c r="AA3938" s="446"/>
      <c r="AB3938" s="357"/>
      <c r="AC3938" s="357"/>
      <c r="AD3938" s="357"/>
      <c r="AE3938" s="357"/>
      <c r="AF3938" s="357"/>
      <c r="AG3938" s="446"/>
      <c r="AH3938" s="357"/>
      <c r="AI3938" s="357"/>
      <c r="AJ3938" s="357"/>
      <c r="AK3938" s="357"/>
      <c r="AL3938" s="357"/>
      <c r="AM3938" s="357"/>
    </row>
    <row r="3939" spans="5:39" x14ac:dyDescent="0.25">
      <c r="E3939" s="356"/>
      <c r="F3939" s="356"/>
      <c r="G3939" s="356"/>
      <c r="H3939" s="356"/>
      <c r="I3939" s="356"/>
      <c r="J3939" s="357"/>
      <c r="K3939" s="357"/>
      <c r="L3939" s="357"/>
      <c r="M3939" s="357"/>
      <c r="N3939" s="358"/>
      <c r="O3939" s="358"/>
      <c r="P3939" s="358"/>
      <c r="Q3939" s="358"/>
      <c r="R3939" s="358"/>
      <c r="S3939" s="358"/>
      <c r="T3939" s="359"/>
      <c r="U3939" s="360"/>
      <c r="V3939" s="360"/>
      <c r="W3939" s="357"/>
      <c r="X3939" s="357"/>
      <c r="Y3939" s="446"/>
      <c r="Z3939" s="443"/>
      <c r="AA3939" s="446"/>
      <c r="AB3939" s="357"/>
      <c r="AC3939" s="357"/>
      <c r="AD3939" s="357"/>
      <c r="AE3939" s="357"/>
      <c r="AF3939" s="357"/>
      <c r="AG3939" s="446"/>
      <c r="AH3939" s="357"/>
      <c r="AI3939" s="357"/>
      <c r="AJ3939" s="357"/>
      <c r="AK3939" s="357"/>
      <c r="AL3939" s="357"/>
      <c r="AM3939" s="357"/>
    </row>
    <row r="3940" spans="5:39" x14ac:dyDescent="0.25">
      <c r="E3940" s="356"/>
      <c r="F3940" s="356"/>
      <c r="G3940" s="356"/>
      <c r="H3940" s="356"/>
      <c r="I3940" s="356"/>
      <c r="J3940" s="357"/>
      <c r="K3940" s="357"/>
      <c r="L3940" s="357"/>
      <c r="M3940" s="357"/>
      <c r="N3940" s="358"/>
      <c r="O3940" s="358"/>
      <c r="P3940" s="358"/>
      <c r="Q3940" s="358"/>
      <c r="R3940" s="358"/>
      <c r="S3940" s="358"/>
      <c r="T3940" s="359"/>
      <c r="U3940" s="360"/>
      <c r="V3940" s="360"/>
      <c r="W3940" s="357"/>
      <c r="X3940" s="357"/>
      <c r="Y3940" s="446"/>
      <c r="Z3940" s="443"/>
      <c r="AA3940" s="446"/>
      <c r="AB3940" s="357"/>
      <c r="AC3940" s="357"/>
      <c r="AD3940" s="357"/>
      <c r="AE3940" s="357"/>
      <c r="AF3940" s="357"/>
      <c r="AG3940" s="446"/>
      <c r="AH3940" s="357"/>
      <c r="AI3940" s="357"/>
      <c r="AJ3940" s="357"/>
      <c r="AK3940" s="357"/>
      <c r="AL3940" s="357"/>
      <c r="AM3940" s="357"/>
    </row>
    <row r="3941" spans="5:39" x14ac:dyDescent="0.25">
      <c r="E3941" s="356"/>
      <c r="F3941" s="356"/>
      <c r="G3941" s="356"/>
      <c r="H3941" s="356"/>
      <c r="I3941" s="356"/>
      <c r="J3941" s="357"/>
      <c r="K3941" s="357"/>
      <c r="L3941" s="357"/>
      <c r="M3941" s="357"/>
      <c r="N3941" s="358"/>
      <c r="O3941" s="358"/>
      <c r="P3941" s="358"/>
      <c r="Q3941" s="358"/>
      <c r="R3941" s="358"/>
      <c r="S3941" s="358"/>
      <c r="T3941" s="359"/>
      <c r="U3941" s="360"/>
      <c r="V3941" s="360"/>
      <c r="W3941" s="357"/>
      <c r="X3941" s="357"/>
      <c r="Y3941" s="446"/>
      <c r="Z3941" s="443"/>
      <c r="AA3941" s="446"/>
      <c r="AB3941" s="357"/>
      <c r="AC3941" s="357"/>
      <c r="AD3941" s="357"/>
      <c r="AE3941" s="357"/>
      <c r="AF3941" s="357"/>
      <c r="AG3941" s="446"/>
      <c r="AH3941" s="357"/>
      <c r="AI3941" s="357"/>
      <c r="AJ3941" s="357"/>
      <c r="AK3941" s="357"/>
      <c r="AL3941" s="357"/>
      <c r="AM3941" s="357"/>
    </row>
    <row r="3942" spans="5:39" x14ac:dyDescent="0.25">
      <c r="E3942" s="356"/>
      <c r="F3942" s="356"/>
      <c r="G3942" s="356"/>
      <c r="H3942" s="356"/>
      <c r="I3942" s="356"/>
      <c r="J3942" s="357"/>
      <c r="K3942" s="357"/>
      <c r="L3942" s="357"/>
      <c r="M3942" s="357"/>
      <c r="N3942" s="358"/>
      <c r="O3942" s="358"/>
      <c r="P3942" s="358"/>
      <c r="Q3942" s="358"/>
      <c r="R3942" s="358"/>
      <c r="S3942" s="358"/>
      <c r="T3942" s="359"/>
      <c r="U3942" s="360"/>
      <c r="V3942" s="360"/>
      <c r="W3942" s="357"/>
      <c r="X3942" s="357"/>
      <c r="Y3942" s="446"/>
      <c r="Z3942" s="443"/>
      <c r="AA3942" s="446"/>
      <c r="AB3942" s="357"/>
      <c r="AC3942" s="357"/>
      <c r="AD3942" s="357"/>
      <c r="AE3942" s="357"/>
      <c r="AF3942" s="357"/>
      <c r="AG3942" s="446"/>
      <c r="AH3942" s="357"/>
      <c r="AI3942" s="357"/>
      <c r="AJ3942" s="357"/>
      <c r="AK3942" s="357"/>
      <c r="AL3942" s="357"/>
      <c r="AM3942" s="357"/>
    </row>
    <row r="3943" spans="5:39" x14ac:dyDescent="0.25">
      <c r="E3943" s="356"/>
      <c r="F3943" s="356"/>
      <c r="G3943" s="356"/>
      <c r="H3943" s="356"/>
      <c r="I3943" s="356"/>
      <c r="J3943" s="357"/>
      <c r="K3943" s="357"/>
      <c r="L3943" s="357"/>
      <c r="M3943" s="357"/>
      <c r="N3943" s="358"/>
      <c r="O3943" s="358"/>
      <c r="P3943" s="358"/>
      <c r="Q3943" s="358"/>
      <c r="R3943" s="358"/>
      <c r="S3943" s="358"/>
      <c r="T3943" s="359"/>
      <c r="U3943" s="360"/>
      <c r="V3943" s="360"/>
      <c r="W3943" s="357"/>
      <c r="X3943" s="357"/>
      <c r="Y3943" s="446"/>
      <c r="Z3943" s="443"/>
      <c r="AA3943" s="446"/>
      <c r="AB3943" s="357"/>
      <c r="AC3943" s="357"/>
      <c r="AD3943" s="357"/>
      <c r="AE3943" s="357"/>
      <c r="AF3943" s="357"/>
      <c r="AG3943" s="446"/>
      <c r="AH3943" s="357"/>
      <c r="AI3943" s="357"/>
      <c r="AJ3943" s="357"/>
      <c r="AK3943" s="357"/>
      <c r="AL3943" s="357"/>
      <c r="AM3943" s="357"/>
    </row>
    <row r="3944" spans="5:39" x14ac:dyDescent="0.25">
      <c r="E3944" s="356"/>
      <c r="F3944" s="356"/>
      <c r="G3944" s="356"/>
      <c r="H3944" s="356"/>
      <c r="I3944" s="356"/>
      <c r="J3944" s="357"/>
      <c r="K3944" s="357"/>
      <c r="L3944" s="357"/>
      <c r="M3944" s="357"/>
      <c r="N3944" s="358"/>
      <c r="O3944" s="358"/>
      <c r="P3944" s="358"/>
      <c r="Q3944" s="358"/>
      <c r="R3944" s="358"/>
      <c r="S3944" s="358"/>
      <c r="T3944" s="359"/>
      <c r="U3944" s="360"/>
      <c r="V3944" s="360"/>
      <c r="W3944" s="357"/>
      <c r="X3944" s="357"/>
      <c r="Y3944" s="446"/>
      <c r="Z3944" s="443"/>
      <c r="AA3944" s="446"/>
      <c r="AB3944" s="357"/>
      <c r="AC3944" s="357"/>
      <c r="AD3944" s="357"/>
      <c r="AE3944" s="357"/>
      <c r="AF3944" s="357"/>
      <c r="AG3944" s="446"/>
      <c r="AH3944" s="357"/>
      <c r="AI3944" s="357"/>
      <c r="AJ3944" s="357"/>
      <c r="AK3944" s="357"/>
      <c r="AL3944" s="357"/>
      <c r="AM3944" s="357"/>
    </row>
    <row r="3945" spans="5:39" x14ac:dyDescent="0.25">
      <c r="E3945" s="356"/>
      <c r="F3945" s="356"/>
      <c r="G3945" s="356"/>
      <c r="H3945" s="356"/>
      <c r="I3945" s="356"/>
      <c r="J3945" s="357"/>
      <c r="K3945" s="357"/>
      <c r="L3945" s="357"/>
      <c r="M3945" s="357"/>
      <c r="N3945" s="358"/>
      <c r="O3945" s="358"/>
      <c r="P3945" s="358"/>
      <c r="Q3945" s="358"/>
      <c r="R3945" s="358"/>
      <c r="S3945" s="358"/>
      <c r="T3945" s="359"/>
      <c r="U3945" s="360"/>
      <c r="V3945" s="360"/>
      <c r="W3945" s="357"/>
      <c r="X3945" s="357"/>
      <c r="Y3945" s="446"/>
      <c r="Z3945" s="443"/>
      <c r="AA3945" s="446"/>
      <c r="AB3945" s="357"/>
      <c r="AC3945" s="357"/>
      <c r="AD3945" s="357"/>
      <c r="AE3945" s="357"/>
      <c r="AF3945" s="357"/>
      <c r="AG3945" s="446"/>
      <c r="AH3945" s="357"/>
      <c r="AI3945" s="357"/>
      <c r="AJ3945" s="357"/>
      <c r="AK3945" s="357"/>
      <c r="AL3945" s="357"/>
      <c r="AM3945" s="357"/>
    </row>
    <row r="3946" spans="5:39" x14ac:dyDescent="0.25">
      <c r="E3946" s="356"/>
      <c r="F3946" s="356"/>
      <c r="G3946" s="356"/>
      <c r="H3946" s="356"/>
      <c r="I3946" s="356"/>
      <c r="J3946" s="357"/>
      <c r="K3946" s="357"/>
      <c r="L3946" s="357"/>
      <c r="M3946" s="357"/>
      <c r="N3946" s="358"/>
      <c r="O3946" s="358"/>
      <c r="P3946" s="358"/>
      <c r="Q3946" s="358"/>
      <c r="R3946" s="358"/>
      <c r="S3946" s="358"/>
      <c r="T3946" s="359"/>
      <c r="U3946" s="360"/>
      <c r="V3946" s="360"/>
      <c r="W3946" s="357"/>
      <c r="X3946" s="357"/>
      <c r="Y3946" s="446"/>
      <c r="Z3946" s="443"/>
      <c r="AA3946" s="446"/>
      <c r="AB3946" s="357"/>
      <c r="AC3946" s="357"/>
      <c r="AD3946" s="357"/>
      <c r="AE3946" s="357"/>
      <c r="AF3946" s="357"/>
      <c r="AG3946" s="446"/>
      <c r="AH3946" s="357"/>
      <c r="AI3946" s="357"/>
      <c r="AJ3946" s="357"/>
      <c r="AK3946" s="357"/>
      <c r="AL3946" s="357"/>
      <c r="AM3946" s="357"/>
    </row>
    <row r="3947" spans="5:39" x14ac:dyDescent="0.25">
      <c r="E3947" s="356"/>
      <c r="F3947" s="356"/>
      <c r="G3947" s="356"/>
      <c r="H3947" s="356"/>
      <c r="I3947" s="356"/>
      <c r="J3947" s="357"/>
      <c r="K3947" s="357"/>
      <c r="L3947" s="357"/>
      <c r="M3947" s="357"/>
      <c r="N3947" s="358"/>
      <c r="O3947" s="358"/>
      <c r="P3947" s="358"/>
      <c r="Q3947" s="358"/>
      <c r="R3947" s="358"/>
      <c r="S3947" s="358"/>
      <c r="T3947" s="359"/>
      <c r="U3947" s="360"/>
      <c r="V3947" s="360"/>
      <c r="W3947" s="357"/>
      <c r="X3947" s="357"/>
      <c r="Y3947" s="446"/>
      <c r="Z3947" s="443"/>
      <c r="AA3947" s="446"/>
      <c r="AB3947" s="357"/>
      <c r="AC3947" s="357"/>
      <c r="AD3947" s="357"/>
      <c r="AE3947" s="357"/>
      <c r="AF3947" s="357"/>
      <c r="AG3947" s="446"/>
      <c r="AH3947" s="357"/>
      <c r="AI3947" s="357"/>
      <c r="AJ3947" s="357"/>
      <c r="AK3947" s="357"/>
      <c r="AL3947" s="357"/>
      <c r="AM3947" s="357"/>
    </row>
    <row r="3948" spans="5:39" x14ac:dyDescent="0.25">
      <c r="E3948" s="356"/>
      <c r="F3948" s="356"/>
      <c r="G3948" s="356"/>
      <c r="H3948" s="356"/>
      <c r="I3948" s="356"/>
      <c r="J3948" s="357"/>
      <c r="K3948" s="357"/>
      <c r="L3948" s="357"/>
      <c r="M3948" s="357"/>
      <c r="N3948" s="358"/>
      <c r="O3948" s="358"/>
      <c r="P3948" s="358"/>
      <c r="Q3948" s="358"/>
      <c r="R3948" s="358"/>
      <c r="S3948" s="358"/>
      <c r="T3948" s="359"/>
      <c r="U3948" s="360"/>
      <c r="V3948" s="360"/>
      <c r="W3948" s="357"/>
      <c r="X3948" s="357"/>
      <c r="Y3948" s="446"/>
      <c r="Z3948" s="443"/>
      <c r="AA3948" s="446"/>
      <c r="AB3948" s="357"/>
      <c r="AC3948" s="357"/>
      <c r="AD3948" s="357"/>
      <c r="AE3948" s="357"/>
      <c r="AF3948" s="357"/>
      <c r="AG3948" s="446"/>
      <c r="AH3948" s="357"/>
      <c r="AI3948" s="357"/>
      <c r="AJ3948" s="357"/>
      <c r="AK3948" s="357"/>
      <c r="AL3948" s="357"/>
      <c r="AM3948" s="357"/>
    </row>
    <row r="3949" spans="5:39" x14ac:dyDescent="0.25">
      <c r="E3949" s="356"/>
      <c r="F3949" s="356"/>
      <c r="G3949" s="356"/>
      <c r="H3949" s="356"/>
      <c r="I3949" s="356"/>
      <c r="J3949" s="357"/>
      <c r="K3949" s="357"/>
      <c r="L3949" s="357"/>
      <c r="M3949" s="357"/>
      <c r="N3949" s="358"/>
      <c r="O3949" s="358"/>
      <c r="P3949" s="358"/>
      <c r="Q3949" s="358"/>
      <c r="R3949" s="358"/>
      <c r="S3949" s="358"/>
      <c r="T3949" s="359"/>
      <c r="U3949" s="360"/>
      <c r="V3949" s="360"/>
      <c r="W3949" s="357"/>
      <c r="X3949" s="357"/>
      <c r="Y3949" s="446"/>
      <c r="Z3949" s="443"/>
      <c r="AA3949" s="446"/>
      <c r="AB3949" s="357"/>
      <c r="AC3949" s="357"/>
      <c r="AD3949" s="357"/>
      <c r="AE3949" s="357"/>
      <c r="AF3949" s="357"/>
      <c r="AG3949" s="446"/>
      <c r="AH3949" s="357"/>
      <c r="AI3949" s="357"/>
      <c r="AJ3949" s="357"/>
      <c r="AK3949" s="357"/>
      <c r="AL3949" s="357"/>
      <c r="AM3949" s="357"/>
    </row>
    <row r="3950" spans="5:39" x14ac:dyDescent="0.25">
      <c r="E3950" s="356"/>
      <c r="F3950" s="356"/>
      <c r="G3950" s="356"/>
      <c r="H3950" s="356"/>
      <c r="I3950" s="356"/>
      <c r="J3950" s="357"/>
      <c r="K3950" s="357"/>
      <c r="L3950" s="357"/>
      <c r="M3950" s="357"/>
      <c r="N3950" s="358"/>
      <c r="O3950" s="358"/>
      <c r="P3950" s="358"/>
      <c r="Q3950" s="358"/>
      <c r="R3950" s="358"/>
      <c r="S3950" s="358"/>
      <c r="T3950" s="359"/>
      <c r="U3950" s="360"/>
      <c r="V3950" s="360"/>
      <c r="W3950" s="357"/>
      <c r="X3950" s="357"/>
      <c r="Y3950" s="446"/>
      <c r="Z3950" s="443"/>
      <c r="AA3950" s="446"/>
      <c r="AB3950" s="357"/>
      <c r="AC3950" s="357"/>
      <c r="AD3950" s="357"/>
      <c r="AE3950" s="357"/>
      <c r="AF3950" s="357"/>
      <c r="AG3950" s="446"/>
      <c r="AH3950" s="357"/>
      <c r="AI3950" s="357"/>
      <c r="AJ3950" s="357"/>
      <c r="AK3950" s="357"/>
      <c r="AL3950" s="357"/>
      <c r="AM3950" s="357"/>
    </row>
    <row r="3951" spans="5:39" x14ac:dyDescent="0.25">
      <c r="E3951" s="356"/>
      <c r="F3951" s="356"/>
      <c r="G3951" s="356"/>
      <c r="H3951" s="356"/>
      <c r="I3951" s="356"/>
      <c r="J3951" s="357"/>
      <c r="K3951" s="357"/>
      <c r="L3951" s="357"/>
      <c r="M3951" s="357"/>
      <c r="N3951" s="358"/>
      <c r="O3951" s="358"/>
      <c r="P3951" s="358"/>
      <c r="Q3951" s="358"/>
      <c r="R3951" s="358"/>
      <c r="S3951" s="358"/>
      <c r="T3951" s="359"/>
      <c r="U3951" s="360"/>
      <c r="V3951" s="360"/>
      <c r="W3951" s="357"/>
      <c r="X3951" s="357"/>
      <c r="Y3951" s="446"/>
      <c r="Z3951" s="443"/>
      <c r="AA3951" s="446"/>
      <c r="AB3951" s="357"/>
      <c r="AC3951" s="357"/>
      <c r="AD3951" s="357"/>
      <c r="AE3951" s="357"/>
      <c r="AF3951" s="357"/>
      <c r="AG3951" s="446"/>
      <c r="AH3951" s="357"/>
      <c r="AI3951" s="357"/>
      <c r="AJ3951" s="357"/>
      <c r="AK3951" s="357"/>
      <c r="AL3951" s="357"/>
      <c r="AM3951" s="357"/>
    </row>
    <row r="3952" spans="5:39" x14ac:dyDescent="0.25">
      <c r="E3952" s="356"/>
      <c r="F3952" s="356"/>
      <c r="G3952" s="356"/>
      <c r="H3952" s="356"/>
      <c r="I3952" s="356"/>
      <c r="J3952" s="357"/>
      <c r="K3952" s="357"/>
      <c r="L3952" s="357"/>
      <c r="M3952" s="357"/>
      <c r="N3952" s="358"/>
      <c r="O3952" s="358"/>
      <c r="P3952" s="358"/>
      <c r="Q3952" s="358"/>
      <c r="R3952" s="358"/>
      <c r="S3952" s="358"/>
      <c r="T3952" s="359"/>
      <c r="U3952" s="360"/>
      <c r="V3952" s="360"/>
      <c r="W3952" s="357"/>
      <c r="X3952" s="357"/>
      <c r="Y3952" s="446"/>
      <c r="Z3952" s="443"/>
      <c r="AA3952" s="446"/>
      <c r="AB3952" s="357"/>
      <c r="AC3952" s="357"/>
      <c r="AD3952" s="357"/>
      <c r="AE3952" s="357"/>
      <c r="AF3952" s="357"/>
      <c r="AG3952" s="446"/>
      <c r="AH3952" s="357"/>
      <c r="AI3952" s="357"/>
      <c r="AJ3952" s="357"/>
      <c r="AK3952" s="357"/>
      <c r="AL3952" s="357"/>
      <c r="AM3952" s="357"/>
    </row>
    <row r="3953" spans="5:39" x14ac:dyDescent="0.25">
      <c r="E3953" s="356"/>
      <c r="F3953" s="356"/>
      <c r="G3953" s="356"/>
      <c r="H3953" s="356"/>
      <c r="I3953" s="356"/>
      <c r="J3953" s="357"/>
      <c r="K3953" s="357"/>
      <c r="L3953" s="357"/>
      <c r="M3953" s="357"/>
      <c r="N3953" s="358"/>
      <c r="O3953" s="358"/>
      <c r="P3953" s="358"/>
      <c r="Q3953" s="358"/>
      <c r="R3953" s="358"/>
      <c r="S3953" s="358"/>
      <c r="T3953" s="359"/>
      <c r="U3953" s="360"/>
      <c r="V3953" s="360"/>
      <c r="W3953" s="357"/>
      <c r="X3953" s="357"/>
      <c r="Y3953" s="446"/>
      <c r="Z3953" s="443"/>
      <c r="AA3953" s="446"/>
      <c r="AB3953" s="357"/>
      <c r="AC3953" s="357"/>
      <c r="AD3953" s="357"/>
      <c r="AE3953" s="357"/>
      <c r="AF3953" s="357"/>
      <c r="AG3953" s="446"/>
      <c r="AH3953" s="357"/>
      <c r="AI3953" s="357"/>
      <c r="AJ3953" s="357"/>
      <c r="AK3953" s="357"/>
      <c r="AL3953" s="357"/>
      <c r="AM3953" s="357"/>
    </row>
    <row r="3954" spans="5:39" x14ac:dyDescent="0.25">
      <c r="E3954" s="356"/>
      <c r="F3954" s="356"/>
      <c r="G3954" s="356"/>
      <c r="H3954" s="356"/>
      <c r="I3954" s="356"/>
      <c r="J3954" s="357"/>
      <c r="K3954" s="357"/>
      <c r="L3954" s="357"/>
      <c r="M3954" s="357"/>
      <c r="N3954" s="358"/>
      <c r="O3954" s="358"/>
      <c r="P3954" s="358"/>
      <c r="Q3954" s="358"/>
      <c r="R3954" s="358"/>
      <c r="S3954" s="358"/>
      <c r="T3954" s="359"/>
      <c r="U3954" s="360"/>
      <c r="V3954" s="360"/>
      <c r="W3954" s="357"/>
      <c r="X3954" s="357"/>
      <c r="Y3954" s="446"/>
      <c r="Z3954" s="443"/>
      <c r="AA3954" s="446"/>
      <c r="AB3954" s="357"/>
      <c r="AC3954" s="357"/>
      <c r="AD3954" s="357"/>
      <c r="AE3954" s="357"/>
      <c r="AF3954" s="357"/>
      <c r="AG3954" s="446"/>
      <c r="AH3954" s="357"/>
      <c r="AI3954" s="357"/>
      <c r="AJ3954" s="357"/>
      <c r="AK3954" s="357"/>
      <c r="AL3954" s="357"/>
      <c r="AM3954" s="357"/>
    </row>
    <row r="3955" spans="5:39" x14ac:dyDescent="0.25">
      <c r="E3955" s="356"/>
      <c r="F3955" s="356"/>
      <c r="G3955" s="356"/>
      <c r="H3955" s="356"/>
      <c r="I3955" s="356"/>
      <c r="J3955" s="357"/>
      <c r="K3955" s="357"/>
      <c r="L3955" s="357"/>
      <c r="M3955" s="357"/>
      <c r="N3955" s="358"/>
      <c r="O3955" s="358"/>
      <c r="P3955" s="358"/>
      <c r="Q3955" s="358"/>
      <c r="R3955" s="358"/>
      <c r="S3955" s="358"/>
      <c r="T3955" s="359"/>
      <c r="U3955" s="360"/>
      <c r="V3955" s="360"/>
      <c r="W3955" s="357"/>
      <c r="X3955" s="357"/>
      <c r="Y3955" s="446"/>
      <c r="Z3955" s="443"/>
      <c r="AA3955" s="446"/>
      <c r="AB3955" s="357"/>
      <c r="AC3955" s="357"/>
      <c r="AD3955" s="357"/>
      <c r="AE3955" s="357"/>
      <c r="AF3955" s="357"/>
      <c r="AG3955" s="446"/>
      <c r="AH3955" s="357"/>
      <c r="AI3955" s="357"/>
      <c r="AJ3955" s="357"/>
      <c r="AK3955" s="357"/>
      <c r="AL3955" s="357"/>
      <c r="AM3955" s="357"/>
    </row>
    <row r="3956" spans="5:39" x14ac:dyDescent="0.25">
      <c r="E3956" s="356"/>
      <c r="F3956" s="356"/>
      <c r="G3956" s="356"/>
      <c r="H3956" s="356"/>
      <c r="I3956" s="356"/>
      <c r="J3956" s="357"/>
      <c r="K3956" s="357"/>
      <c r="L3956" s="357"/>
      <c r="M3956" s="357"/>
      <c r="N3956" s="358"/>
      <c r="O3956" s="358"/>
      <c r="P3956" s="358"/>
      <c r="Q3956" s="358"/>
      <c r="R3956" s="358"/>
      <c r="S3956" s="358"/>
      <c r="T3956" s="359"/>
      <c r="U3956" s="360"/>
      <c r="V3956" s="360"/>
      <c r="W3956" s="357"/>
      <c r="X3956" s="357"/>
      <c r="Y3956" s="446"/>
      <c r="Z3956" s="443"/>
      <c r="AA3956" s="446"/>
      <c r="AB3956" s="357"/>
      <c r="AC3956" s="357"/>
      <c r="AD3956" s="357"/>
      <c r="AE3956" s="357"/>
      <c r="AF3956" s="357"/>
      <c r="AG3956" s="446"/>
      <c r="AH3956" s="357"/>
      <c r="AI3956" s="357"/>
      <c r="AJ3956" s="357"/>
      <c r="AK3956" s="357"/>
      <c r="AL3956" s="357"/>
      <c r="AM3956" s="357"/>
    </row>
    <row r="3957" spans="5:39" x14ac:dyDescent="0.25">
      <c r="E3957" s="356"/>
      <c r="F3957" s="356"/>
      <c r="G3957" s="356"/>
      <c r="H3957" s="356"/>
      <c r="I3957" s="356"/>
      <c r="J3957" s="357"/>
      <c r="K3957" s="357"/>
      <c r="L3957" s="357"/>
      <c r="M3957" s="357"/>
      <c r="N3957" s="358"/>
      <c r="O3957" s="358"/>
      <c r="P3957" s="358"/>
      <c r="Q3957" s="358"/>
      <c r="R3957" s="358"/>
      <c r="S3957" s="358"/>
      <c r="T3957" s="359"/>
      <c r="U3957" s="360"/>
      <c r="V3957" s="360"/>
      <c r="W3957" s="357"/>
      <c r="X3957" s="357"/>
      <c r="Y3957" s="446"/>
      <c r="Z3957" s="443"/>
      <c r="AA3957" s="446"/>
      <c r="AB3957" s="357"/>
      <c r="AC3957" s="357"/>
      <c r="AD3957" s="357"/>
      <c r="AE3957" s="357"/>
      <c r="AF3957" s="357"/>
      <c r="AG3957" s="446"/>
      <c r="AH3957" s="357"/>
      <c r="AI3957" s="357"/>
      <c r="AJ3957" s="357"/>
      <c r="AK3957" s="357"/>
      <c r="AL3957" s="357"/>
      <c r="AM3957" s="357"/>
    </row>
    <row r="3958" spans="5:39" x14ac:dyDescent="0.25">
      <c r="E3958" s="356"/>
      <c r="F3958" s="356"/>
      <c r="G3958" s="356"/>
      <c r="H3958" s="356"/>
      <c r="I3958" s="356"/>
      <c r="J3958" s="357"/>
      <c r="K3958" s="357"/>
      <c r="L3958" s="357"/>
      <c r="M3958" s="357"/>
      <c r="N3958" s="358"/>
      <c r="O3958" s="358"/>
      <c r="P3958" s="358"/>
      <c r="Q3958" s="358"/>
      <c r="R3958" s="358"/>
      <c r="S3958" s="358"/>
      <c r="T3958" s="359"/>
      <c r="U3958" s="360"/>
      <c r="V3958" s="360"/>
      <c r="W3958" s="357"/>
      <c r="X3958" s="357"/>
      <c r="Y3958" s="446"/>
      <c r="Z3958" s="443"/>
      <c r="AA3958" s="446"/>
      <c r="AB3958" s="357"/>
      <c r="AC3958" s="357"/>
      <c r="AD3958" s="357"/>
      <c r="AE3958" s="357"/>
      <c r="AF3958" s="357"/>
      <c r="AG3958" s="446"/>
      <c r="AH3958" s="357"/>
      <c r="AI3958" s="357"/>
      <c r="AJ3958" s="357"/>
      <c r="AK3958" s="357"/>
      <c r="AL3958" s="357"/>
      <c r="AM3958" s="357"/>
    </row>
    <row r="3959" spans="5:39" x14ac:dyDescent="0.25">
      <c r="E3959" s="356"/>
      <c r="F3959" s="356"/>
      <c r="G3959" s="356"/>
      <c r="H3959" s="356"/>
      <c r="I3959" s="356"/>
      <c r="J3959" s="357"/>
      <c r="K3959" s="357"/>
      <c r="L3959" s="357"/>
      <c r="M3959" s="357"/>
      <c r="N3959" s="358"/>
      <c r="O3959" s="358"/>
      <c r="P3959" s="358"/>
      <c r="Q3959" s="358"/>
      <c r="R3959" s="358"/>
      <c r="S3959" s="358"/>
      <c r="T3959" s="359"/>
      <c r="U3959" s="360"/>
      <c r="V3959" s="360"/>
      <c r="W3959" s="357"/>
      <c r="X3959" s="357"/>
      <c r="Y3959" s="446"/>
      <c r="Z3959" s="443"/>
      <c r="AA3959" s="446"/>
      <c r="AB3959" s="357"/>
      <c r="AC3959" s="357"/>
      <c r="AD3959" s="357"/>
      <c r="AE3959" s="357"/>
      <c r="AF3959" s="357"/>
      <c r="AG3959" s="446"/>
      <c r="AH3959" s="357"/>
      <c r="AI3959" s="357"/>
      <c r="AJ3959" s="357"/>
      <c r="AK3959" s="357"/>
      <c r="AL3959" s="357"/>
      <c r="AM3959" s="357"/>
    </row>
    <row r="3960" spans="5:39" x14ac:dyDescent="0.25">
      <c r="E3960" s="356"/>
      <c r="F3960" s="356"/>
      <c r="G3960" s="356"/>
      <c r="H3960" s="356"/>
      <c r="I3960" s="356"/>
      <c r="J3960" s="357"/>
      <c r="K3960" s="357"/>
      <c r="L3960" s="357"/>
      <c r="M3960" s="357"/>
      <c r="N3960" s="358"/>
      <c r="O3960" s="358"/>
      <c r="P3960" s="358"/>
      <c r="Q3960" s="358"/>
      <c r="R3960" s="358"/>
      <c r="S3960" s="358"/>
      <c r="T3960" s="359"/>
      <c r="U3960" s="360"/>
      <c r="V3960" s="360"/>
      <c r="W3960" s="357"/>
      <c r="X3960" s="357"/>
      <c r="Y3960" s="446"/>
      <c r="Z3960" s="443"/>
      <c r="AA3960" s="446"/>
      <c r="AB3960" s="357"/>
      <c r="AC3960" s="357"/>
      <c r="AD3960" s="357"/>
      <c r="AE3960" s="357"/>
      <c r="AF3960" s="357"/>
      <c r="AG3960" s="446"/>
      <c r="AH3960" s="357"/>
      <c r="AI3960" s="357"/>
      <c r="AJ3960" s="357"/>
      <c r="AK3960" s="357"/>
      <c r="AL3960" s="357"/>
      <c r="AM3960" s="357"/>
    </row>
    <row r="3961" spans="5:39" x14ac:dyDescent="0.25">
      <c r="E3961" s="356"/>
      <c r="F3961" s="356"/>
      <c r="G3961" s="356"/>
      <c r="H3961" s="356"/>
      <c r="I3961" s="356"/>
      <c r="J3961" s="357"/>
      <c r="K3961" s="357"/>
      <c r="L3961" s="357"/>
      <c r="M3961" s="357"/>
      <c r="N3961" s="358"/>
      <c r="O3961" s="358"/>
      <c r="P3961" s="358"/>
      <c r="Q3961" s="358"/>
      <c r="R3961" s="358"/>
      <c r="S3961" s="358"/>
      <c r="T3961" s="359"/>
      <c r="U3961" s="360"/>
      <c r="V3961" s="360"/>
      <c r="W3961" s="357"/>
      <c r="X3961" s="357"/>
      <c r="Y3961" s="446"/>
      <c r="Z3961" s="443"/>
      <c r="AA3961" s="446"/>
      <c r="AB3961" s="357"/>
      <c r="AC3961" s="357"/>
      <c r="AD3961" s="357"/>
      <c r="AE3961" s="357"/>
      <c r="AF3961" s="357"/>
      <c r="AG3961" s="446"/>
      <c r="AH3961" s="357"/>
      <c r="AI3961" s="357"/>
      <c r="AJ3961" s="357"/>
      <c r="AK3961" s="357"/>
      <c r="AL3961" s="357"/>
      <c r="AM3961" s="357"/>
    </row>
    <row r="3962" spans="5:39" x14ac:dyDescent="0.25">
      <c r="E3962" s="356"/>
      <c r="F3962" s="356"/>
      <c r="G3962" s="356"/>
      <c r="H3962" s="356"/>
      <c r="I3962" s="356"/>
      <c r="J3962" s="357"/>
      <c r="K3962" s="357"/>
      <c r="L3962" s="357"/>
      <c r="M3962" s="357"/>
      <c r="N3962" s="358"/>
      <c r="O3962" s="358"/>
      <c r="P3962" s="358"/>
      <c r="Q3962" s="358"/>
      <c r="R3962" s="358"/>
      <c r="S3962" s="358"/>
      <c r="T3962" s="359"/>
      <c r="U3962" s="360"/>
      <c r="V3962" s="360"/>
      <c r="W3962" s="357"/>
      <c r="X3962" s="357"/>
      <c r="Y3962" s="446"/>
      <c r="Z3962" s="443"/>
      <c r="AA3962" s="446"/>
      <c r="AB3962" s="357"/>
      <c r="AC3962" s="357"/>
      <c r="AD3962" s="357"/>
      <c r="AE3962" s="357"/>
      <c r="AF3962" s="357"/>
      <c r="AG3962" s="446"/>
      <c r="AH3962" s="357"/>
      <c r="AI3962" s="357"/>
      <c r="AJ3962" s="357"/>
      <c r="AK3962" s="357"/>
      <c r="AL3962" s="357"/>
      <c r="AM3962" s="357"/>
    </row>
    <row r="3963" spans="5:39" x14ac:dyDescent="0.25">
      <c r="E3963" s="356"/>
      <c r="F3963" s="356"/>
      <c r="G3963" s="356"/>
      <c r="H3963" s="356"/>
      <c r="I3963" s="356"/>
      <c r="J3963" s="357"/>
      <c r="K3963" s="357"/>
      <c r="L3963" s="357"/>
      <c r="M3963" s="357"/>
      <c r="N3963" s="358"/>
      <c r="O3963" s="358"/>
      <c r="P3963" s="358"/>
      <c r="Q3963" s="358"/>
      <c r="R3963" s="358"/>
      <c r="S3963" s="358"/>
      <c r="T3963" s="359"/>
      <c r="U3963" s="360"/>
      <c r="V3963" s="360"/>
      <c r="W3963" s="357"/>
      <c r="X3963" s="357"/>
      <c r="Y3963" s="446"/>
      <c r="Z3963" s="443"/>
      <c r="AA3963" s="446"/>
      <c r="AB3963" s="357"/>
      <c r="AC3963" s="357"/>
      <c r="AD3963" s="357"/>
      <c r="AE3963" s="357"/>
      <c r="AF3963" s="357"/>
      <c r="AG3963" s="446"/>
      <c r="AH3963" s="357"/>
      <c r="AI3963" s="357"/>
      <c r="AJ3963" s="357"/>
      <c r="AK3963" s="357"/>
      <c r="AL3963" s="357"/>
      <c r="AM3963" s="357"/>
    </row>
    <row r="3964" spans="5:39" x14ac:dyDescent="0.25">
      <c r="E3964" s="356"/>
      <c r="F3964" s="356"/>
      <c r="G3964" s="356"/>
      <c r="H3964" s="356"/>
      <c r="I3964" s="356"/>
      <c r="J3964" s="357"/>
      <c r="K3964" s="357"/>
      <c r="L3964" s="357"/>
      <c r="M3964" s="357"/>
      <c r="N3964" s="358"/>
      <c r="O3964" s="358"/>
      <c r="P3964" s="358"/>
      <c r="Q3964" s="358"/>
      <c r="R3964" s="358"/>
      <c r="S3964" s="358"/>
      <c r="T3964" s="359"/>
      <c r="U3964" s="360"/>
      <c r="V3964" s="360"/>
      <c r="W3964" s="357"/>
      <c r="X3964" s="357"/>
      <c r="Y3964" s="446"/>
      <c r="Z3964" s="443"/>
      <c r="AA3964" s="446"/>
      <c r="AB3964" s="357"/>
      <c r="AC3964" s="357"/>
      <c r="AD3964" s="357"/>
      <c r="AE3964" s="357"/>
      <c r="AF3964" s="357"/>
      <c r="AG3964" s="446"/>
      <c r="AH3964" s="357"/>
      <c r="AI3964" s="357"/>
      <c r="AJ3964" s="357"/>
      <c r="AK3964" s="357"/>
      <c r="AL3964" s="357"/>
      <c r="AM3964" s="357"/>
    </row>
    <row r="3965" spans="5:39" x14ac:dyDescent="0.25">
      <c r="E3965" s="356"/>
      <c r="F3965" s="356"/>
      <c r="G3965" s="356"/>
      <c r="H3965" s="356"/>
      <c r="I3965" s="356"/>
      <c r="J3965" s="357"/>
      <c r="K3965" s="357"/>
      <c r="L3965" s="357"/>
      <c r="M3965" s="357"/>
      <c r="N3965" s="358"/>
      <c r="O3965" s="358"/>
      <c r="P3965" s="358"/>
      <c r="Q3965" s="358"/>
      <c r="R3965" s="358"/>
      <c r="S3965" s="358"/>
      <c r="T3965" s="359"/>
      <c r="U3965" s="360"/>
      <c r="V3965" s="360"/>
      <c r="W3965" s="357"/>
      <c r="X3965" s="357"/>
      <c r="Y3965" s="446"/>
      <c r="Z3965" s="443"/>
      <c r="AA3965" s="446"/>
      <c r="AB3965" s="357"/>
      <c r="AC3965" s="357"/>
      <c r="AD3965" s="357"/>
      <c r="AE3965" s="357"/>
      <c r="AF3965" s="357"/>
      <c r="AG3965" s="446"/>
      <c r="AH3965" s="357"/>
      <c r="AI3965" s="357"/>
      <c r="AJ3965" s="357"/>
      <c r="AK3965" s="357"/>
      <c r="AL3965" s="357"/>
      <c r="AM3965" s="357"/>
    </row>
    <row r="3966" spans="5:39" x14ac:dyDescent="0.25">
      <c r="E3966" s="356"/>
      <c r="F3966" s="356"/>
      <c r="G3966" s="356"/>
      <c r="H3966" s="356"/>
      <c r="I3966" s="356"/>
      <c r="J3966" s="357"/>
      <c r="K3966" s="357"/>
      <c r="L3966" s="357"/>
      <c r="M3966" s="357"/>
      <c r="N3966" s="358"/>
      <c r="O3966" s="358"/>
      <c r="P3966" s="358"/>
      <c r="Q3966" s="358"/>
      <c r="R3966" s="358"/>
      <c r="S3966" s="358"/>
      <c r="T3966" s="359"/>
      <c r="U3966" s="360"/>
      <c r="V3966" s="360"/>
      <c r="W3966" s="357"/>
      <c r="X3966" s="357"/>
      <c r="Y3966" s="446"/>
      <c r="Z3966" s="443"/>
      <c r="AA3966" s="446"/>
      <c r="AB3966" s="357"/>
      <c r="AC3966" s="357"/>
      <c r="AD3966" s="357"/>
      <c r="AE3966" s="357"/>
      <c r="AF3966" s="357"/>
      <c r="AG3966" s="446"/>
      <c r="AH3966" s="357"/>
      <c r="AI3966" s="357"/>
      <c r="AJ3966" s="357"/>
      <c r="AK3966" s="357"/>
      <c r="AL3966" s="357"/>
      <c r="AM3966" s="357"/>
    </row>
    <row r="3967" spans="5:39" x14ac:dyDescent="0.25">
      <c r="E3967" s="356"/>
      <c r="F3967" s="356"/>
      <c r="G3967" s="356"/>
      <c r="H3967" s="356"/>
      <c r="I3967" s="356"/>
      <c r="J3967" s="357"/>
      <c r="K3967" s="357"/>
      <c r="L3967" s="357"/>
      <c r="M3967" s="357"/>
      <c r="N3967" s="358"/>
      <c r="O3967" s="358"/>
      <c r="P3967" s="358"/>
      <c r="Q3967" s="358"/>
      <c r="R3967" s="358"/>
      <c r="S3967" s="358"/>
      <c r="T3967" s="359"/>
      <c r="U3967" s="360"/>
      <c r="V3967" s="360"/>
      <c r="W3967" s="357"/>
      <c r="X3967" s="357"/>
      <c r="Y3967" s="446"/>
      <c r="Z3967" s="443"/>
      <c r="AA3967" s="446"/>
      <c r="AB3967" s="357"/>
      <c r="AC3967" s="357"/>
      <c r="AD3967" s="357"/>
      <c r="AE3967" s="357"/>
      <c r="AF3967" s="357"/>
      <c r="AG3967" s="446"/>
      <c r="AH3967" s="357"/>
      <c r="AI3967" s="357"/>
      <c r="AJ3967" s="357"/>
      <c r="AK3967" s="357"/>
      <c r="AL3967" s="357"/>
      <c r="AM3967" s="357"/>
    </row>
    <row r="3968" spans="5:39" x14ac:dyDescent="0.25">
      <c r="E3968" s="356"/>
      <c r="F3968" s="356"/>
      <c r="G3968" s="356"/>
      <c r="H3968" s="356"/>
      <c r="I3968" s="356"/>
      <c r="J3968" s="357"/>
      <c r="K3968" s="357"/>
      <c r="L3968" s="357"/>
      <c r="M3968" s="357"/>
      <c r="N3968" s="358"/>
      <c r="O3968" s="358"/>
      <c r="P3968" s="358"/>
      <c r="Q3968" s="358"/>
      <c r="R3968" s="358"/>
      <c r="S3968" s="358"/>
      <c r="T3968" s="359"/>
      <c r="U3968" s="360"/>
      <c r="V3968" s="360"/>
      <c r="W3968" s="357"/>
      <c r="X3968" s="357"/>
      <c r="Y3968" s="446"/>
      <c r="Z3968" s="443"/>
      <c r="AA3968" s="446"/>
      <c r="AB3968" s="357"/>
      <c r="AC3968" s="357"/>
      <c r="AD3968" s="357"/>
      <c r="AE3968" s="357"/>
      <c r="AF3968" s="357"/>
      <c r="AG3968" s="446"/>
      <c r="AH3968" s="357"/>
      <c r="AI3968" s="357"/>
      <c r="AJ3968" s="357"/>
      <c r="AK3968" s="357"/>
      <c r="AL3968" s="357"/>
      <c r="AM3968" s="357"/>
    </row>
    <row r="3969" spans="5:39" x14ac:dyDescent="0.25">
      <c r="E3969" s="356"/>
      <c r="F3969" s="356"/>
      <c r="G3969" s="356"/>
      <c r="H3969" s="356"/>
      <c r="I3969" s="356"/>
      <c r="J3969" s="357"/>
      <c r="K3969" s="357"/>
      <c r="L3969" s="357"/>
      <c r="M3969" s="357"/>
      <c r="N3969" s="358"/>
      <c r="O3969" s="358"/>
      <c r="P3969" s="358"/>
      <c r="Q3969" s="358"/>
      <c r="R3969" s="358"/>
      <c r="S3969" s="358"/>
      <c r="T3969" s="359"/>
      <c r="U3969" s="360"/>
      <c r="V3969" s="360"/>
      <c r="W3969" s="357"/>
      <c r="X3969" s="357"/>
      <c r="Y3969" s="446"/>
      <c r="Z3969" s="443"/>
      <c r="AA3969" s="446"/>
      <c r="AB3969" s="357"/>
      <c r="AC3969" s="357"/>
      <c r="AD3969" s="357"/>
      <c r="AE3969" s="357"/>
      <c r="AF3969" s="357"/>
      <c r="AG3969" s="446"/>
      <c r="AH3969" s="357"/>
      <c r="AI3969" s="357"/>
      <c r="AJ3969" s="357"/>
      <c r="AK3969" s="357"/>
      <c r="AL3969" s="357"/>
      <c r="AM3969" s="357"/>
    </row>
    <row r="3970" spans="5:39" x14ac:dyDescent="0.25">
      <c r="E3970" s="356"/>
      <c r="F3970" s="356"/>
      <c r="G3970" s="356"/>
      <c r="H3970" s="356"/>
      <c r="I3970" s="356"/>
      <c r="J3970" s="357"/>
      <c r="K3970" s="357"/>
      <c r="L3970" s="357"/>
      <c r="M3970" s="357"/>
      <c r="N3970" s="358"/>
      <c r="O3970" s="358"/>
      <c r="P3970" s="358"/>
      <c r="Q3970" s="358"/>
      <c r="R3970" s="358"/>
      <c r="S3970" s="358"/>
      <c r="T3970" s="359"/>
      <c r="U3970" s="360"/>
      <c r="V3970" s="360"/>
      <c r="W3970" s="357"/>
      <c r="X3970" s="357"/>
      <c r="Y3970" s="446"/>
      <c r="Z3970" s="443"/>
      <c r="AA3970" s="446"/>
      <c r="AB3970" s="357"/>
      <c r="AC3970" s="357"/>
      <c r="AD3970" s="357"/>
      <c r="AE3970" s="357"/>
      <c r="AF3970" s="357"/>
      <c r="AG3970" s="446"/>
      <c r="AH3970" s="357"/>
      <c r="AI3970" s="357"/>
      <c r="AJ3970" s="357"/>
      <c r="AK3970" s="357"/>
      <c r="AL3970" s="357"/>
      <c r="AM3970" s="357"/>
    </row>
    <row r="3971" spans="5:39" x14ac:dyDescent="0.25">
      <c r="E3971" s="356"/>
      <c r="F3971" s="356"/>
      <c r="G3971" s="356"/>
      <c r="H3971" s="356"/>
      <c r="I3971" s="356"/>
      <c r="J3971" s="357"/>
      <c r="K3971" s="357"/>
      <c r="L3971" s="357"/>
      <c r="M3971" s="357"/>
      <c r="N3971" s="358"/>
      <c r="O3971" s="358"/>
      <c r="P3971" s="358"/>
      <c r="Q3971" s="358"/>
      <c r="R3971" s="358"/>
      <c r="S3971" s="358"/>
      <c r="T3971" s="359"/>
      <c r="U3971" s="360"/>
      <c r="V3971" s="360"/>
      <c r="W3971" s="357"/>
      <c r="X3971" s="357"/>
      <c r="Y3971" s="446"/>
      <c r="Z3971" s="443"/>
      <c r="AA3971" s="446"/>
      <c r="AB3971" s="357"/>
      <c r="AC3971" s="357"/>
      <c r="AD3971" s="357"/>
      <c r="AE3971" s="357"/>
      <c r="AF3971" s="357"/>
      <c r="AG3971" s="446"/>
      <c r="AH3971" s="357"/>
      <c r="AI3971" s="357"/>
      <c r="AJ3971" s="357"/>
      <c r="AK3971" s="357"/>
      <c r="AL3971" s="357"/>
      <c r="AM3971" s="357"/>
    </row>
    <row r="3972" spans="5:39" x14ac:dyDescent="0.25">
      <c r="E3972" s="356"/>
      <c r="F3972" s="356"/>
      <c r="G3972" s="356"/>
      <c r="H3972" s="356"/>
      <c r="I3972" s="356"/>
      <c r="J3972" s="357"/>
      <c r="K3972" s="357"/>
      <c r="L3972" s="357"/>
      <c r="M3972" s="357"/>
      <c r="N3972" s="358"/>
      <c r="O3972" s="358"/>
      <c r="P3972" s="358"/>
      <c r="Q3972" s="358"/>
      <c r="R3972" s="358"/>
      <c r="S3972" s="358"/>
      <c r="T3972" s="359"/>
      <c r="U3972" s="360"/>
      <c r="V3972" s="360"/>
      <c r="W3972" s="357"/>
      <c r="X3972" s="357"/>
      <c r="Y3972" s="446"/>
      <c r="Z3972" s="443"/>
      <c r="AA3972" s="446"/>
      <c r="AB3972" s="357"/>
      <c r="AC3972" s="357"/>
      <c r="AD3972" s="357"/>
      <c r="AE3972" s="357"/>
      <c r="AF3972" s="357"/>
      <c r="AG3972" s="446"/>
      <c r="AH3972" s="357"/>
      <c r="AI3972" s="357"/>
      <c r="AJ3972" s="357"/>
      <c r="AK3972" s="357"/>
      <c r="AL3972" s="357"/>
      <c r="AM3972" s="357"/>
    </row>
    <row r="3973" spans="5:39" x14ac:dyDescent="0.25">
      <c r="E3973" s="356"/>
      <c r="F3973" s="356"/>
      <c r="G3973" s="356"/>
      <c r="H3973" s="356"/>
      <c r="I3973" s="356"/>
      <c r="J3973" s="357"/>
      <c r="K3973" s="357"/>
      <c r="L3973" s="357"/>
      <c r="M3973" s="357"/>
      <c r="N3973" s="358"/>
      <c r="O3973" s="358"/>
      <c r="P3973" s="358"/>
      <c r="Q3973" s="358"/>
      <c r="R3973" s="358"/>
      <c r="S3973" s="358"/>
      <c r="T3973" s="359"/>
      <c r="U3973" s="360"/>
      <c r="V3973" s="360"/>
      <c r="W3973" s="357"/>
      <c r="X3973" s="357"/>
      <c r="Y3973" s="446"/>
      <c r="Z3973" s="443"/>
      <c r="AA3973" s="446"/>
      <c r="AB3973" s="357"/>
      <c r="AC3973" s="357"/>
      <c r="AD3973" s="357"/>
      <c r="AE3973" s="357"/>
      <c r="AF3973" s="357"/>
      <c r="AG3973" s="446"/>
      <c r="AH3973" s="357"/>
      <c r="AI3973" s="357"/>
      <c r="AJ3973" s="357"/>
      <c r="AK3973" s="357"/>
      <c r="AL3973" s="357"/>
      <c r="AM3973" s="357"/>
    </row>
    <row r="3974" spans="5:39" x14ac:dyDescent="0.25">
      <c r="E3974" s="356"/>
      <c r="F3974" s="356"/>
      <c r="G3974" s="356"/>
      <c r="H3974" s="356"/>
      <c r="I3974" s="356"/>
      <c r="J3974" s="357"/>
      <c r="K3974" s="357"/>
      <c r="L3974" s="357"/>
      <c r="M3974" s="357"/>
      <c r="N3974" s="358"/>
      <c r="O3974" s="358"/>
      <c r="P3974" s="358"/>
      <c r="Q3974" s="358"/>
      <c r="R3974" s="358"/>
      <c r="S3974" s="358"/>
      <c r="T3974" s="359"/>
      <c r="U3974" s="360"/>
      <c r="V3974" s="360"/>
      <c r="W3974" s="357"/>
      <c r="X3974" s="357"/>
      <c r="Y3974" s="446"/>
      <c r="Z3974" s="443"/>
      <c r="AA3974" s="446"/>
      <c r="AB3974" s="357"/>
      <c r="AC3974" s="357"/>
      <c r="AD3974" s="357"/>
      <c r="AE3974" s="357"/>
      <c r="AF3974" s="357"/>
      <c r="AG3974" s="446"/>
      <c r="AH3974" s="357"/>
      <c r="AI3974" s="357"/>
      <c r="AJ3974" s="357"/>
      <c r="AK3974" s="357"/>
      <c r="AL3974" s="357"/>
      <c r="AM3974" s="357"/>
    </row>
    <row r="3975" spans="5:39" x14ac:dyDescent="0.25">
      <c r="E3975" s="356"/>
      <c r="F3975" s="356"/>
      <c r="G3975" s="356"/>
      <c r="H3975" s="356"/>
      <c r="I3975" s="356"/>
      <c r="J3975" s="357"/>
      <c r="K3975" s="357"/>
      <c r="L3975" s="357"/>
      <c r="M3975" s="357"/>
      <c r="N3975" s="358"/>
      <c r="O3975" s="358"/>
      <c r="P3975" s="358"/>
      <c r="Q3975" s="358"/>
      <c r="R3975" s="358"/>
      <c r="S3975" s="358"/>
      <c r="T3975" s="359"/>
      <c r="U3975" s="360"/>
      <c r="V3975" s="360"/>
      <c r="W3975" s="357"/>
      <c r="X3975" s="357"/>
      <c r="Y3975" s="446"/>
      <c r="Z3975" s="443"/>
      <c r="AA3975" s="446"/>
      <c r="AB3975" s="357"/>
      <c r="AC3975" s="357"/>
      <c r="AD3975" s="357"/>
      <c r="AE3975" s="357"/>
      <c r="AF3975" s="357"/>
      <c r="AG3975" s="446"/>
      <c r="AH3975" s="357"/>
      <c r="AI3975" s="357"/>
      <c r="AJ3975" s="357"/>
      <c r="AK3975" s="357"/>
      <c r="AL3975" s="357"/>
      <c r="AM3975" s="357"/>
    </row>
    <row r="3976" spans="5:39" x14ac:dyDescent="0.25">
      <c r="E3976" s="356"/>
      <c r="F3976" s="356"/>
      <c r="G3976" s="356"/>
      <c r="H3976" s="356"/>
      <c r="I3976" s="356"/>
      <c r="J3976" s="357"/>
      <c r="K3976" s="357"/>
      <c r="L3976" s="357"/>
      <c r="M3976" s="357"/>
      <c r="N3976" s="358"/>
      <c r="O3976" s="358"/>
      <c r="P3976" s="358"/>
      <c r="Q3976" s="358"/>
      <c r="R3976" s="358"/>
      <c r="S3976" s="358"/>
      <c r="T3976" s="359"/>
      <c r="U3976" s="360"/>
      <c r="V3976" s="360"/>
      <c r="W3976" s="357"/>
      <c r="X3976" s="357"/>
      <c r="Y3976" s="446"/>
      <c r="Z3976" s="443"/>
      <c r="AA3976" s="446"/>
      <c r="AB3976" s="357"/>
      <c r="AC3976" s="357"/>
      <c r="AD3976" s="357"/>
      <c r="AE3976" s="357"/>
      <c r="AF3976" s="357"/>
      <c r="AG3976" s="446"/>
      <c r="AH3976" s="357"/>
      <c r="AI3976" s="357"/>
      <c r="AJ3976" s="357"/>
      <c r="AK3976" s="357"/>
      <c r="AL3976" s="357"/>
      <c r="AM3976" s="357"/>
    </row>
    <row r="3977" spans="5:39" x14ac:dyDescent="0.25">
      <c r="E3977" s="356"/>
      <c r="F3977" s="356"/>
      <c r="G3977" s="356"/>
      <c r="H3977" s="356"/>
      <c r="I3977" s="356"/>
      <c r="J3977" s="357"/>
      <c r="K3977" s="357"/>
      <c r="L3977" s="357"/>
      <c r="M3977" s="357"/>
      <c r="N3977" s="358"/>
      <c r="O3977" s="358"/>
      <c r="P3977" s="358"/>
      <c r="Q3977" s="358"/>
      <c r="R3977" s="358"/>
      <c r="S3977" s="358"/>
      <c r="T3977" s="359"/>
      <c r="U3977" s="360"/>
      <c r="V3977" s="360"/>
      <c r="W3977" s="357"/>
      <c r="X3977" s="357"/>
      <c r="Y3977" s="446"/>
      <c r="Z3977" s="443"/>
      <c r="AA3977" s="446"/>
      <c r="AB3977" s="357"/>
      <c r="AC3977" s="357"/>
      <c r="AD3977" s="357"/>
      <c r="AE3977" s="357"/>
      <c r="AF3977" s="357"/>
      <c r="AG3977" s="446"/>
      <c r="AH3977" s="357"/>
      <c r="AI3977" s="357"/>
      <c r="AJ3977" s="357"/>
      <c r="AK3977" s="357"/>
      <c r="AL3977" s="357"/>
      <c r="AM3977" s="357"/>
    </row>
    <row r="3978" spans="5:39" x14ac:dyDescent="0.25">
      <c r="E3978" s="356"/>
      <c r="F3978" s="356"/>
      <c r="G3978" s="356"/>
      <c r="H3978" s="356"/>
      <c r="I3978" s="356"/>
      <c r="J3978" s="357"/>
      <c r="K3978" s="357"/>
      <c r="L3978" s="357"/>
      <c r="M3978" s="357"/>
      <c r="N3978" s="358"/>
      <c r="O3978" s="358"/>
      <c r="P3978" s="358"/>
      <c r="Q3978" s="358"/>
      <c r="R3978" s="358"/>
      <c r="S3978" s="358"/>
      <c r="T3978" s="359"/>
      <c r="U3978" s="360"/>
      <c r="V3978" s="360"/>
      <c r="W3978" s="357"/>
      <c r="X3978" s="357"/>
      <c r="Y3978" s="446"/>
      <c r="Z3978" s="443"/>
      <c r="AA3978" s="446"/>
      <c r="AB3978" s="357"/>
      <c r="AC3978" s="357"/>
      <c r="AD3978" s="357"/>
      <c r="AE3978" s="357"/>
      <c r="AF3978" s="357"/>
      <c r="AG3978" s="446"/>
      <c r="AH3978" s="357"/>
      <c r="AI3978" s="357"/>
      <c r="AJ3978" s="357"/>
      <c r="AK3978" s="357"/>
      <c r="AL3978" s="357"/>
      <c r="AM3978" s="357"/>
    </row>
    <row r="3979" spans="5:39" x14ac:dyDescent="0.25">
      <c r="E3979" s="356"/>
      <c r="F3979" s="356"/>
      <c r="G3979" s="356"/>
      <c r="H3979" s="356"/>
      <c r="I3979" s="356"/>
      <c r="J3979" s="357"/>
      <c r="K3979" s="357"/>
      <c r="L3979" s="357"/>
      <c r="M3979" s="357"/>
      <c r="N3979" s="358"/>
      <c r="O3979" s="358"/>
      <c r="P3979" s="358"/>
      <c r="Q3979" s="358"/>
      <c r="R3979" s="358"/>
      <c r="S3979" s="358"/>
      <c r="T3979" s="359"/>
      <c r="U3979" s="360"/>
      <c r="V3979" s="360"/>
      <c r="W3979" s="357"/>
      <c r="X3979" s="357"/>
      <c r="Y3979" s="446"/>
      <c r="Z3979" s="443"/>
      <c r="AA3979" s="446"/>
      <c r="AB3979" s="357"/>
      <c r="AC3979" s="357"/>
      <c r="AD3979" s="357"/>
      <c r="AE3979" s="357"/>
      <c r="AF3979" s="357"/>
      <c r="AG3979" s="446"/>
      <c r="AH3979" s="357"/>
      <c r="AI3979" s="357"/>
      <c r="AJ3979" s="357"/>
      <c r="AK3979" s="357"/>
      <c r="AL3979" s="357"/>
      <c r="AM3979" s="357"/>
    </row>
    <row r="3980" spans="5:39" x14ac:dyDescent="0.25">
      <c r="E3980" s="356"/>
      <c r="F3980" s="356"/>
      <c r="G3980" s="356"/>
      <c r="H3980" s="356"/>
      <c r="I3980" s="356"/>
      <c r="J3980" s="357"/>
      <c r="K3980" s="357"/>
      <c r="L3980" s="357"/>
      <c r="M3980" s="357"/>
      <c r="N3980" s="358"/>
      <c r="O3980" s="358"/>
      <c r="P3980" s="358"/>
      <c r="Q3980" s="358"/>
      <c r="R3980" s="358"/>
      <c r="S3980" s="358"/>
      <c r="T3980" s="359"/>
      <c r="U3980" s="360"/>
      <c r="V3980" s="360"/>
      <c r="W3980" s="357"/>
      <c r="X3980" s="357"/>
      <c r="Y3980" s="446"/>
      <c r="Z3980" s="443"/>
      <c r="AA3980" s="446"/>
      <c r="AB3980" s="357"/>
      <c r="AC3980" s="357"/>
      <c r="AD3980" s="357"/>
      <c r="AE3980" s="357"/>
      <c r="AF3980" s="357"/>
      <c r="AG3980" s="446"/>
      <c r="AH3980" s="357"/>
      <c r="AI3980" s="357"/>
      <c r="AJ3980" s="357"/>
      <c r="AK3980" s="357"/>
      <c r="AL3980" s="357"/>
      <c r="AM3980" s="357"/>
    </row>
    <row r="3981" spans="5:39" x14ac:dyDescent="0.25">
      <c r="E3981" s="356"/>
      <c r="F3981" s="356"/>
      <c r="G3981" s="356"/>
      <c r="H3981" s="356"/>
      <c r="I3981" s="356"/>
      <c r="J3981" s="357"/>
      <c r="K3981" s="357"/>
      <c r="L3981" s="357"/>
      <c r="M3981" s="357"/>
      <c r="N3981" s="358"/>
      <c r="O3981" s="358"/>
      <c r="P3981" s="358"/>
      <c r="Q3981" s="358"/>
      <c r="R3981" s="358"/>
      <c r="S3981" s="358"/>
      <c r="T3981" s="359"/>
      <c r="U3981" s="360"/>
      <c r="V3981" s="360"/>
      <c r="W3981" s="357"/>
      <c r="X3981" s="357"/>
      <c r="Y3981" s="446"/>
      <c r="Z3981" s="443"/>
      <c r="AA3981" s="446"/>
      <c r="AB3981" s="357"/>
      <c r="AC3981" s="357"/>
      <c r="AD3981" s="357"/>
      <c r="AE3981" s="357"/>
      <c r="AF3981" s="357"/>
      <c r="AG3981" s="446"/>
      <c r="AH3981" s="357"/>
      <c r="AI3981" s="357"/>
      <c r="AJ3981" s="357"/>
      <c r="AK3981" s="357"/>
      <c r="AL3981" s="357"/>
      <c r="AM3981" s="357"/>
    </row>
    <row r="3982" spans="5:39" x14ac:dyDescent="0.25">
      <c r="E3982" s="356"/>
      <c r="F3982" s="356"/>
      <c r="G3982" s="356"/>
      <c r="H3982" s="356"/>
      <c r="I3982" s="356"/>
      <c r="J3982" s="357"/>
      <c r="K3982" s="357"/>
      <c r="L3982" s="357"/>
      <c r="M3982" s="357"/>
      <c r="N3982" s="358"/>
      <c r="O3982" s="358"/>
      <c r="P3982" s="358"/>
      <c r="Q3982" s="358"/>
      <c r="R3982" s="358"/>
      <c r="S3982" s="358"/>
      <c r="T3982" s="359"/>
      <c r="U3982" s="360"/>
      <c r="V3982" s="360"/>
      <c r="W3982" s="357"/>
      <c r="X3982" s="357"/>
      <c r="Y3982" s="446"/>
      <c r="Z3982" s="443"/>
      <c r="AA3982" s="446"/>
      <c r="AB3982" s="357"/>
      <c r="AC3982" s="357"/>
      <c r="AD3982" s="357"/>
      <c r="AE3982" s="357"/>
      <c r="AF3982" s="357"/>
      <c r="AG3982" s="446"/>
      <c r="AH3982" s="357"/>
      <c r="AI3982" s="357"/>
      <c r="AJ3982" s="357"/>
      <c r="AK3982" s="357"/>
      <c r="AL3982" s="357"/>
      <c r="AM3982" s="357"/>
    </row>
    <row r="3983" spans="5:39" x14ac:dyDescent="0.25">
      <c r="E3983" s="356"/>
      <c r="F3983" s="356"/>
      <c r="G3983" s="356"/>
      <c r="H3983" s="356"/>
      <c r="I3983" s="356"/>
      <c r="J3983" s="357"/>
      <c r="K3983" s="357"/>
      <c r="L3983" s="357"/>
      <c r="M3983" s="357"/>
      <c r="N3983" s="358"/>
      <c r="O3983" s="358"/>
      <c r="P3983" s="358"/>
      <c r="Q3983" s="358"/>
      <c r="R3983" s="358"/>
      <c r="S3983" s="358"/>
      <c r="T3983" s="359"/>
      <c r="U3983" s="360"/>
      <c r="V3983" s="360"/>
      <c r="W3983" s="357"/>
      <c r="X3983" s="357"/>
      <c r="Y3983" s="446"/>
      <c r="Z3983" s="443"/>
      <c r="AA3983" s="446"/>
      <c r="AB3983" s="357"/>
      <c r="AC3983" s="357"/>
      <c r="AD3983" s="357"/>
      <c r="AE3983" s="357"/>
      <c r="AF3983" s="357"/>
      <c r="AG3983" s="446"/>
      <c r="AH3983" s="357"/>
      <c r="AI3983" s="357"/>
      <c r="AJ3983" s="357"/>
      <c r="AK3983" s="357"/>
      <c r="AL3983" s="357"/>
      <c r="AM3983" s="357"/>
    </row>
    <row r="3984" spans="5:39" x14ac:dyDescent="0.25">
      <c r="E3984" s="356"/>
      <c r="F3984" s="356"/>
      <c r="G3984" s="356"/>
      <c r="H3984" s="356"/>
      <c r="I3984" s="356"/>
      <c r="J3984" s="357"/>
      <c r="K3984" s="357"/>
      <c r="L3984" s="357"/>
      <c r="M3984" s="357"/>
      <c r="N3984" s="358"/>
      <c r="O3984" s="358"/>
      <c r="P3984" s="358"/>
      <c r="Q3984" s="358"/>
      <c r="R3984" s="358"/>
      <c r="S3984" s="358"/>
      <c r="T3984" s="359"/>
      <c r="U3984" s="360"/>
      <c r="V3984" s="360"/>
      <c r="W3984" s="357"/>
      <c r="X3984" s="357"/>
      <c r="Y3984" s="446"/>
      <c r="Z3984" s="443"/>
      <c r="AA3984" s="446"/>
      <c r="AB3984" s="357"/>
      <c r="AC3984" s="357"/>
      <c r="AD3984" s="357"/>
      <c r="AE3984" s="357"/>
      <c r="AF3984" s="357"/>
      <c r="AG3984" s="446"/>
      <c r="AH3984" s="357"/>
      <c r="AI3984" s="357"/>
      <c r="AJ3984" s="357"/>
      <c r="AK3984" s="357"/>
      <c r="AL3984" s="357"/>
      <c r="AM3984" s="357"/>
    </row>
    <row r="3985" spans="5:39" x14ac:dyDescent="0.25">
      <c r="E3985" s="356"/>
      <c r="F3985" s="356"/>
      <c r="G3985" s="356"/>
      <c r="H3985" s="356"/>
      <c r="I3985" s="356"/>
      <c r="J3985" s="357"/>
      <c r="K3985" s="357"/>
      <c r="L3985" s="357"/>
      <c r="M3985" s="357"/>
      <c r="N3985" s="358"/>
      <c r="O3985" s="358"/>
      <c r="P3985" s="358"/>
      <c r="Q3985" s="358"/>
      <c r="R3985" s="358"/>
      <c r="S3985" s="358"/>
      <c r="T3985" s="359"/>
      <c r="U3985" s="360"/>
      <c r="V3985" s="360"/>
      <c r="W3985" s="357"/>
      <c r="X3985" s="357"/>
      <c r="Y3985" s="446"/>
      <c r="Z3985" s="443"/>
      <c r="AA3985" s="446"/>
      <c r="AB3985" s="357"/>
      <c r="AC3985" s="357"/>
      <c r="AD3985" s="357"/>
      <c r="AE3985" s="357"/>
      <c r="AF3985" s="357"/>
      <c r="AG3985" s="446"/>
      <c r="AH3985" s="357"/>
      <c r="AI3985" s="357"/>
      <c r="AJ3985" s="357"/>
      <c r="AK3985" s="357"/>
      <c r="AL3985" s="357"/>
      <c r="AM3985" s="357"/>
    </row>
    <row r="3986" spans="5:39" x14ac:dyDescent="0.25">
      <c r="E3986" s="356"/>
      <c r="F3986" s="356"/>
      <c r="G3986" s="356"/>
      <c r="H3986" s="356"/>
      <c r="I3986" s="356"/>
      <c r="J3986" s="357"/>
      <c r="K3986" s="357"/>
      <c r="L3986" s="357"/>
      <c r="M3986" s="357"/>
      <c r="N3986" s="358"/>
      <c r="O3986" s="358"/>
      <c r="P3986" s="358"/>
      <c r="Q3986" s="358"/>
      <c r="R3986" s="358"/>
      <c r="S3986" s="358"/>
      <c r="T3986" s="359"/>
      <c r="U3986" s="360"/>
      <c r="V3986" s="360"/>
      <c r="W3986" s="357"/>
      <c r="X3986" s="357"/>
      <c r="Y3986" s="446"/>
      <c r="Z3986" s="443"/>
      <c r="AA3986" s="446"/>
      <c r="AB3986" s="357"/>
      <c r="AC3986" s="357"/>
      <c r="AD3986" s="357"/>
      <c r="AE3986" s="357"/>
      <c r="AF3986" s="357"/>
      <c r="AG3986" s="446"/>
      <c r="AH3986" s="357"/>
      <c r="AI3986" s="357"/>
      <c r="AJ3986" s="357"/>
      <c r="AK3986" s="357"/>
      <c r="AL3986" s="357"/>
      <c r="AM3986" s="357"/>
    </row>
    <row r="3987" spans="5:39" x14ac:dyDescent="0.25">
      <c r="E3987" s="356"/>
      <c r="F3987" s="356"/>
      <c r="G3987" s="356"/>
      <c r="H3987" s="356"/>
      <c r="I3987" s="356"/>
      <c r="J3987" s="357"/>
      <c r="K3987" s="357"/>
      <c r="L3987" s="357"/>
      <c r="M3987" s="357"/>
      <c r="N3987" s="358"/>
      <c r="O3987" s="358"/>
      <c r="P3987" s="358"/>
      <c r="Q3987" s="358"/>
      <c r="R3987" s="358"/>
      <c r="S3987" s="358"/>
      <c r="T3987" s="359"/>
      <c r="U3987" s="360"/>
      <c r="V3987" s="360"/>
      <c r="W3987" s="357"/>
      <c r="X3987" s="357"/>
      <c r="Y3987" s="446"/>
      <c r="Z3987" s="443"/>
      <c r="AA3987" s="446"/>
      <c r="AB3987" s="357"/>
      <c r="AC3987" s="357"/>
      <c r="AD3987" s="357"/>
      <c r="AE3987" s="357"/>
      <c r="AF3987" s="357"/>
      <c r="AG3987" s="446"/>
      <c r="AH3987" s="357"/>
      <c r="AI3987" s="357"/>
      <c r="AJ3987" s="357"/>
      <c r="AK3987" s="357"/>
      <c r="AL3987" s="357"/>
      <c r="AM3987" s="357"/>
    </row>
    <row r="3988" spans="5:39" x14ac:dyDescent="0.25">
      <c r="E3988" s="356"/>
      <c r="F3988" s="356"/>
      <c r="G3988" s="356"/>
      <c r="H3988" s="356"/>
      <c r="I3988" s="356"/>
      <c r="J3988" s="357"/>
      <c r="K3988" s="357"/>
      <c r="L3988" s="357"/>
      <c r="M3988" s="357"/>
      <c r="N3988" s="358"/>
      <c r="O3988" s="358"/>
      <c r="P3988" s="358"/>
      <c r="Q3988" s="358"/>
      <c r="R3988" s="358"/>
      <c r="S3988" s="358"/>
      <c r="T3988" s="359"/>
      <c r="U3988" s="360"/>
      <c r="V3988" s="360"/>
      <c r="W3988" s="357"/>
      <c r="X3988" s="357"/>
      <c r="Y3988" s="446"/>
      <c r="Z3988" s="443"/>
      <c r="AA3988" s="446"/>
      <c r="AB3988" s="357"/>
      <c r="AC3988" s="357"/>
      <c r="AD3988" s="357"/>
      <c r="AE3988" s="357"/>
      <c r="AF3988" s="357"/>
      <c r="AG3988" s="446"/>
      <c r="AH3988" s="357"/>
      <c r="AI3988" s="357"/>
      <c r="AJ3988" s="357"/>
      <c r="AK3988" s="357"/>
      <c r="AL3988" s="357"/>
      <c r="AM3988" s="357"/>
    </row>
    <row r="3989" spans="5:39" x14ac:dyDescent="0.25">
      <c r="E3989" s="356"/>
      <c r="F3989" s="356"/>
      <c r="G3989" s="356"/>
      <c r="H3989" s="356"/>
      <c r="I3989" s="356"/>
      <c r="J3989" s="357"/>
      <c r="K3989" s="357"/>
      <c r="L3989" s="357"/>
      <c r="M3989" s="357"/>
      <c r="N3989" s="358"/>
      <c r="O3989" s="358"/>
      <c r="P3989" s="358"/>
      <c r="Q3989" s="358"/>
      <c r="R3989" s="358"/>
      <c r="S3989" s="358"/>
      <c r="T3989" s="359"/>
      <c r="U3989" s="360"/>
      <c r="V3989" s="360"/>
      <c r="W3989" s="357"/>
      <c r="X3989" s="357"/>
      <c r="Y3989" s="446"/>
      <c r="Z3989" s="443"/>
      <c r="AA3989" s="446"/>
      <c r="AB3989" s="357"/>
      <c r="AC3989" s="357"/>
      <c r="AD3989" s="357"/>
      <c r="AE3989" s="357"/>
      <c r="AF3989" s="357"/>
      <c r="AG3989" s="446"/>
      <c r="AH3989" s="357"/>
      <c r="AI3989" s="357"/>
      <c r="AJ3989" s="357"/>
      <c r="AK3989" s="357"/>
      <c r="AL3989" s="357"/>
      <c r="AM3989" s="357"/>
    </row>
    <row r="3990" spans="5:39" x14ac:dyDescent="0.25">
      <c r="E3990" s="356"/>
      <c r="F3990" s="356"/>
      <c r="G3990" s="356"/>
      <c r="H3990" s="356"/>
      <c r="I3990" s="356"/>
      <c r="J3990" s="357"/>
      <c r="K3990" s="357"/>
      <c r="L3990" s="357"/>
      <c r="M3990" s="357"/>
      <c r="N3990" s="358"/>
      <c r="O3990" s="358"/>
      <c r="P3990" s="358"/>
      <c r="Q3990" s="358"/>
      <c r="R3990" s="358"/>
      <c r="S3990" s="358"/>
      <c r="T3990" s="359"/>
      <c r="U3990" s="360"/>
      <c r="V3990" s="360"/>
      <c r="W3990" s="357"/>
      <c r="X3990" s="357"/>
      <c r="Y3990" s="446"/>
      <c r="Z3990" s="443"/>
      <c r="AA3990" s="446"/>
      <c r="AB3990" s="357"/>
      <c r="AC3990" s="357"/>
      <c r="AD3990" s="357"/>
      <c r="AE3990" s="357"/>
      <c r="AF3990" s="357"/>
      <c r="AG3990" s="446"/>
      <c r="AH3990" s="357"/>
      <c r="AI3990" s="357"/>
      <c r="AJ3990" s="357"/>
      <c r="AK3990" s="357"/>
      <c r="AL3990" s="357"/>
      <c r="AM3990" s="357"/>
    </row>
    <row r="3991" spans="5:39" x14ac:dyDescent="0.25">
      <c r="E3991" s="356"/>
      <c r="F3991" s="356"/>
      <c r="G3991" s="356"/>
      <c r="H3991" s="356"/>
      <c r="I3991" s="356"/>
      <c r="J3991" s="357"/>
      <c r="K3991" s="357"/>
      <c r="L3991" s="357"/>
      <c r="M3991" s="357"/>
      <c r="N3991" s="358"/>
      <c r="O3991" s="358"/>
      <c r="P3991" s="358"/>
      <c r="Q3991" s="358"/>
      <c r="R3991" s="358"/>
      <c r="S3991" s="358"/>
      <c r="T3991" s="359"/>
      <c r="U3991" s="360"/>
      <c r="V3991" s="360"/>
      <c r="W3991" s="357"/>
      <c r="X3991" s="357"/>
      <c r="Y3991" s="446"/>
      <c r="Z3991" s="443"/>
      <c r="AA3991" s="446"/>
      <c r="AB3991" s="357"/>
      <c r="AC3991" s="357"/>
      <c r="AD3991" s="357"/>
      <c r="AE3991" s="357"/>
      <c r="AF3991" s="357"/>
      <c r="AG3991" s="446"/>
      <c r="AH3991" s="357"/>
      <c r="AI3991" s="357"/>
      <c r="AJ3991" s="357"/>
      <c r="AK3991" s="357"/>
      <c r="AL3991" s="357"/>
      <c r="AM3991" s="357"/>
    </row>
    <row r="3992" spans="5:39" x14ac:dyDescent="0.25">
      <c r="E3992" s="356"/>
      <c r="F3992" s="356"/>
      <c r="G3992" s="356"/>
      <c r="H3992" s="356"/>
      <c r="I3992" s="356"/>
      <c r="J3992" s="357"/>
      <c r="K3992" s="357"/>
      <c r="L3992" s="357"/>
      <c r="M3992" s="357"/>
      <c r="N3992" s="358"/>
      <c r="O3992" s="358"/>
      <c r="P3992" s="358"/>
      <c r="Q3992" s="358"/>
      <c r="R3992" s="358"/>
      <c r="S3992" s="358"/>
      <c r="T3992" s="359"/>
      <c r="U3992" s="360"/>
      <c r="V3992" s="360"/>
      <c r="W3992" s="357"/>
      <c r="X3992" s="357"/>
      <c r="Y3992" s="446"/>
      <c r="Z3992" s="443"/>
      <c r="AA3992" s="446"/>
      <c r="AB3992" s="357"/>
      <c r="AC3992" s="357"/>
      <c r="AD3992" s="357"/>
      <c r="AE3992" s="357"/>
      <c r="AF3992" s="357"/>
      <c r="AG3992" s="446"/>
      <c r="AH3992" s="357"/>
      <c r="AI3992" s="357"/>
      <c r="AJ3992" s="357"/>
      <c r="AK3992" s="357"/>
      <c r="AL3992" s="357"/>
      <c r="AM3992" s="357"/>
    </row>
    <row r="3993" spans="5:39" x14ac:dyDescent="0.25">
      <c r="E3993" s="356"/>
      <c r="F3993" s="356"/>
      <c r="G3993" s="356"/>
      <c r="H3993" s="356"/>
      <c r="I3993" s="356"/>
      <c r="J3993" s="357"/>
      <c r="K3993" s="357"/>
      <c r="L3993" s="357"/>
      <c r="M3993" s="357"/>
      <c r="N3993" s="358"/>
      <c r="O3993" s="358"/>
      <c r="P3993" s="358"/>
      <c r="Q3993" s="358"/>
      <c r="R3993" s="358"/>
      <c r="S3993" s="358"/>
      <c r="T3993" s="359"/>
      <c r="U3993" s="360"/>
      <c r="V3993" s="360"/>
      <c r="W3993" s="357"/>
      <c r="X3993" s="357"/>
      <c r="Y3993" s="446"/>
      <c r="Z3993" s="443"/>
      <c r="AA3993" s="446"/>
      <c r="AB3993" s="357"/>
      <c r="AC3993" s="357"/>
      <c r="AD3993" s="357"/>
      <c r="AE3993" s="357"/>
      <c r="AF3993" s="357"/>
      <c r="AG3993" s="446"/>
      <c r="AH3993" s="357"/>
      <c r="AI3993" s="357"/>
      <c r="AJ3993" s="357"/>
      <c r="AK3993" s="357"/>
      <c r="AL3993" s="357"/>
      <c r="AM3993" s="357"/>
    </row>
    <row r="3994" spans="5:39" x14ac:dyDescent="0.25">
      <c r="E3994" s="356"/>
      <c r="F3994" s="356"/>
      <c r="G3994" s="356"/>
      <c r="H3994" s="356"/>
      <c r="I3994" s="356"/>
      <c r="J3994" s="357"/>
      <c r="K3994" s="357"/>
      <c r="L3994" s="357"/>
      <c r="M3994" s="357"/>
      <c r="N3994" s="358"/>
      <c r="O3994" s="358"/>
      <c r="P3994" s="358"/>
      <c r="Q3994" s="358"/>
      <c r="R3994" s="358"/>
      <c r="S3994" s="358"/>
      <c r="T3994" s="359"/>
      <c r="U3994" s="360"/>
      <c r="V3994" s="360"/>
      <c r="W3994" s="357"/>
      <c r="X3994" s="357"/>
      <c r="Y3994" s="446"/>
      <c r="Z3994" s="443"/>
      <c r="AA3994" s="446"/>
      <c r="AB3994" s="357"/>
      <c r="AC3994" s="357"/>
      <c r="AD3994" s="357"/>
      <c r="AE3994" s="357"/>
      <c r="AF3994" s="357"/>
      <c r="AG3994" s="446"/>
      <c r="AH3994" s="357"/>
      <c r="AI3994" s="357"/>
      <c r="AJ3994" s="357"/>
      <c r="AK3994" s="357"/>
      <c r="AL3994" s="357"/>
      <c r="AM3994" s="357"/>
    </row>
    <row r="3995" spans="5:39" x14ac:dyDescent="0.25">
      <c r="E3995" s="356"/>
      <c r="F3995" s="356"/>
      <c r="G3995" s="356"/>
      <c r="H3995" s="356"/>
      <c r="I3995" s="356"/>
      <c r="J3995" s="357"/>
      <c r="K3995" s="357"/>
      <c r="L3995" s="357"/>
      <c r="M3995" s="357"/>
      <c r="N3995" s="358"/>
      <c r="O3995" s="358"/>
      <c r="P3995" s="358"/>
      <c r="Q3995" s="358"/>
      <c r="R3995" s="358"/>
      <c r="S3995" s="358"/>
      <c r="T3995" s="359"/>
      <c r="U3995" s="360"/>
      <c r="V3995" s="360"/>
      <c r="W3995" s="357"/>
      <c r="X3995" s="357"/>
      <c r="Y3995" s="446"/>
      <c r="Z3995" s="443"/>
      <c r="AA3995" s="446"/>
      <c r="AB3995" s="357"/>
      <c r="AC3995" s="357"/>
      <c r="AD3995" s="357"/>
      <c r="AE3995" s="357"/>
      <c r="AF3995" s="357"/>
      <c r="AG3995" s="446"/>
      <c r="AH3995" s="357"/>
      <c r="AI3995" s="357"/>
      <c r="AJ3995" s="357"/>
      <c r="AK3995" s="357"/>
      <c r="AL3995" s="357"/>
      <c r="AM3995" s="357"/>
    </row>
    <row r="3996" spans="5:39" x14ac:dyDescent="0.25">
      <c r="E3996" s="356"/>
      <c r="F3996" s="356"/>
      <c r="G3996" s="356"/>
      <c r="H3996" s="356"/>
      <c r="I3996" s="356"/>
      <c r="J3996" s="357"/>
      <c r="K3996" s="357"/>
      <c r="L3996" s="357"/>
      <c r="M3996" s="357"/>
      <c r="N3996" s="358"/>
      <c r="O3996" s="358"/>
      <c r="P3996" s="358"/>
      <c r="Q3996" s="358"/>
      <c r="R3996" s="358"/>
      <c r="S3996" s="358"/>
      <c r="T3996" s="359"/>
      <c r="U3996" s="360"/>
      <c r="V3996" s="360"/>
      <c r="W3996" s="357"/>
      <c r="X3996" s="357"/>
      <c r="Y3996" s="446"/>
      <c r="Z3996" s="443"/>
      <c r="AA3996" s="446"/>
      <c r="AB3996" s="357"/>
      <c r="AC3996" s="357"/>
      <c r="AD3996" s="357"/>
      <c r="AE3996" s="357"/>
      <c r="AF3996" s="357"/>
      <c r="AG3996" s="446"/>
      <c r="AH3996" s="357"/>
      <c r="AI3996" s="357"/>
      <c r="AJ3996" s="357"/>
      <c r="AK3996" s="357"/>
      <c r="AL3996" s="357"/>
      <c r="AM3996" s="357"/>
    </row>
    <row r="3997" spans="5:39" x14ac:dyDescent="0.25">
      <c r="E3997" s="356"/>
      <c r="F3997" s="356"/>
      <c r="G3997" s="356"/>
      <c r="H3997" s="356"/>
      <c r="I3997" s="356"/>
      <c r="J3997" s="357"/>
      <c r="K3997" s="357"/>
      <c r="L3997" s="357"/>
      <c r="M3997" s="357"/>
      <c r="N3997" s="358"/>
      <c r="O3997" s="358"/>
      <c r="P3997" s="358"/>
      <c r="Q3997" s="358"/>
      <c r="R3997" s="358"/>
      <c r="S3997" s="358"/>
      <c r="T3997" s="359"/>
      <c r="U3997" s="360"/>
      <c r="V3997" s="360"/>
      <c r="W3997" s="357"/>
      <c r="X3997" s="357"/>
      <c r="Y3997" s="446"/>
      <c r="Z3997" s="443"/>
      <c r="AA3997" s="446"/>
      <c r="AB3997" s="357"/>
      <c r="AC3997" s="357"/>
      <c r="AD3997" s="357"/>
      <c r="AE3997" s="357"/>
      <c r="AF3997" s="357"/>
      <c r="AG3997" s="446"/>
      <c r="AH3997" s="357"/>
      <c r="AI3997" s="357"/>
      <c r="AJ3997" s="357"/>
      <c r="AK3997" s="357"/>
      <c r="AL3997" s="357"/>
      <c r="AM3997" s="357"/>
    </row>
    <row r="3998" spans="5:39" x14ac:dyDescent="0.25">
      <c r="E3998" s="356"/>
      <c r="F3998" s="356"/>
      <c r="G3998" s="356"/>
      <c r="H3998" s="356"/>
      <c r="I3998" s="356"/>
      <c r="J3998" s="357"/>
      <c r="K3998" s="357"/>
      <c r="L3998" s="357"/>
      <c r="M3998" s="357"/>
      <c r="N3998" s="358"/>
      <c r="O3998" s="358"/>
      <c r="P3998" s="358"/>
      <c r="Q3998" s="358"/>
      <c r="R3998" s="358"/>
      <c r="S3998" s="358"/>
      <c r="T3998" s="359"/>
      <c r="U3998" s="360"/>
      <c r="V3998" s="360"/>
      <c r="W3998" s="357"/>
      <c r="X3998" s="357"/>
      <c r="Y3998" s="446"/>
      <c r="Z3998" s="443"/>
      <c r="AA3998" s="446"/>
      <c r="AB3998" s="357"/>
      <c r="AC3998" s="357"/>
      <c r="AD3998" s="357"/>
      <c r="AE3998" s="357"/>
      <c r="AF3998" s="357"/>
      <c r="AG3998" s="446"/>
      <c r="AH3998" s="357"/>
      <c r="AI3998" s="357"/>
      <c r="AJ3998" s="357"/>
      <c r="AK3998" s="357"/>
      <c r="AL3998" s="357"/>
      <c r="AM3998" s="357"/>
    </row>
    <row r="3999" spans="5:39" x14ac:dyDescent="0.25">
      <c r="E3999" s="356"/>
      <c r="F3999" s="356"/>
      <c r="G3999" s="356"/>
      <c r="H3999" s="356"/>
      <c r="I3999" s="356"/>
      <c r="J3999" s="357"/>
      <c r="K3999" s="357"/>
      <c r="L3999" s="357"/>
      <c r="M3999" s="357"/>
      <c r="N3999" s="358"/>
      <c r="O3999" s="358"/>
      <c r="P3999" s="358"/>
      <c r="Q3999" s="358"/>
      <c r="R3999" s="358"/>
      <c r="S3999" s="358"/>
      <c r="T3999" s="359"/>
      <c r="U3999" s="360"/>
      <c r="V3999" s="360"/>
      <c r="W3999" s="357"/>
      <c r="X3999" s="357"/>
      <c r="Y3999" s="446"/>
      <c r="Z3999" s="443"/>
      <c r="AA3999" s="446"/>
      <c r="AB3999" s="357"/>
      <c r="AC3999" s="357"/>
      <c r="AD3999" s="357"/>
      <c r="AE3999" s="357"/>
      <c r="AF3999" s="357"/>
      <c r="AG3999" s="446"/>
      <c r="AH3999" s="357"/>
      <c r="AI3999" s="357"/>
      <c r="AJ3999" s="357"/>
      <c r="AK3999" s="357"/>
      <c r="AL3999" s="357"/>
      <c r="AM3999" s="357"/>
    </row>
    <row r="4000" spans="5:39" x14ac:dyDescent="0.25">
      <c r="E4000" s="356"/>
      <c r="F4000" s="356"/>
      <c r="G4000" s="356"/>
      <c r="H4000" s="356"/>
      <c r="I4000" s="356"/>
      <c r="J4000" s="357"/>
      <c r="K4000" s="357"/>
      <c r="L4000" s="357"/>
      <c r="M4000" s="357"/>
      <c r="N4000" s="358"/>
      <c r="O4000" s="358"/>
      <c r="P4000" s="358"/>
      <c r="Q4000" s="358"/>
      <c r="R4000" s="358"/>
      <c r="S4000" s="358"/>
      <c r="T4000" s="359"/>
      <c r="U4000" s="360"/>
      <c r="V4000" s="360"/>
      <c r="W4000" s="357"/>
      <c r="X4000" s="357"/>
      <c r="Y4000" s="446"/>
      <c r="Z4000" s="443"/>
      <c r="AA4000" s="446"/>
      <c r="AB4000" s="357"/>
      <c r="AC4000" s="357"/>
      <c r="AD4000" s="357"/>
      <c r="AE4000" s="357"/>
      <c r="AF4000" s="357"/>
      <c r="AG4000" s="446"/>
      <c r="AH4000" s="357"/>
      <c r="AI4000" s="357"/>
      <c r="AJ4000" s="357"/>
      <c r="AK4000" s="357"/>
      <c r="AL4000" s="357"/>
      <c r="AM4000" s="357"/>
    </row>
    <row r="4001" spans="5:39" x14ac:dyDescent="0.25">
      <c r="E4001" s="356"/>
      <c r="F4001" s="356"/>
      <c r="G4001" s="356"/>
      <c r="H4001" s="356"/>
      <c r="I4001" s="356"/>
      <c r="J4001" s="357"/>
      <c r="K4001" s="357"/>
      <c r="L4001" s="357"/>
      <c r="M4001" s="357"/>
      <c r="N4001" s="358"/>
      <c r="O4001" s="358"/>
      <c r="P4001" s="358"/>
      <c r="Q4001" s="358"/>
      <c r="R4001" s="358"/>
      <c r="S4001" s="358"/>
      <c r="T4001" s="359"/>
      <c r="U4001" s="360"/>
      <c r="V4001" s="360"/>
      <c r="W4001" s="357"/>
      <c r="X4001" s="357"/>
      <c r="Y4001" s="446"/>
      <c r="Z4001" s="443"/>
      <c r="AA4001" s="446"/>
      <c r="AB4001" s="357"/>
      <c r="AC4001" s="357"/>
      <c r="AD4001" s="357"/>
      <c r="AE4001" s="357"/>
      <c r="AF4001" s="357"/>
      <c r="AG4001" s="446"/>
      <c r="AH4001" s="357"/>
      <c r="AI4001" s="357"/>
      <c r="AJ4001" s="357"/>
      <c r="AK4001" s="357"/>
      <c r="AL4001" s="357"/>
      <c r="AM4001" s="357"/>
    </row>
    <row r="4002" spans="5:39" x14ac:dyDescent="0.25">
      <c r="E4002" s="356"/>
      <c r="F4002" s="356"/>
      <c r="G4002" s="356"/>
      <c r="H4002" s="356"/>
      <c r="I4002" s="356"/>
      <c r="J4002" s="357"/>
      <c r="K4002" s="357"/>
      <c r="L4002" s="357"/>
      <c r="M4002" s="357"/>
      <c r="N4002" s="358"/>
      <c r="O4002" s="358"/>
      <c r="P4002" s="358"/>
      <c r="Q4002" s="358"/>
      <c r="R4002" s="358"/>
      <c r="S4002" s="358"/>
      <c r="T4002" s="359"/>
      <c r="U4002" s="360"/>
      <c r="V4002" s="360"/>
      <c r="W4002" s="357"/>
      <c r="X4002" s="357"/>
      <c r="Y4002" s="446"/>
      <c r="Z4002" s="443"/>
      <c r="AA4002" s="446"/>
      <c r="AB4002" s="357"/>
      <c r="AC4002" s="357"/>
      <c r="AD4002" s="357"/>
      <c r="AE4002" s="357"/>
      <c r="AF4002" s="357"/>
      <c r="AG4002" s="446"/>
      <c r="AH4002" s="357"/>
      <c r="AI4002" s="357"/>
      <c r="AJ4002" s="357"/>
      <c r="AK4002" s="357"/>
      <c r="AL4002" s="357"/>
      <c r="AM4002" s="357"/>
    </row>
    <row r="4003" spans="5:39" x14ac:dyDescent="0.25">
      <c r="E4003" s="356"/>
      <c r="F4003" s="356"/>
      <c r="G4003" s="356"/>
      <c r="H4003" s="356"/>
      <c r="I4003" s="356"/>
      <c r="J4003" s="357"/>
      <c r="K4003" s="357"/>
      <c r="L4003" s="357"/>
      <c r="M4003" s="357"/>
      <c r="N4003" s="358"/>
      <c r="O4003" s="358"/>
      <c r="P4003" s="358"/>
      <c r="Q4003" s="358"/>
      <c r="R4003" s="358"/>
      <c r="S4003" s="358"/>
      <c r="T4003" s="359"/>
      <c r="U4003" s="360"/>
      <c r="V4003" s="360"/>
      <c r="W4003" s="357"/>
      <c r="X4003" s="357"/>
      <c r="Y4003" s="446"/>
      <c r="Z4003" s="443"/>
      <c r="AA4003" s="446"/>
      <c r="AB4003" s="357"/>
      <c r="AC4003" s="357"/>
      <c r="AD4003" s="357"/>
      <c r="AE4003" s="357"/>
      <c r="AF4003" s="357"/>
      <c r="AG4003" s="446"/>
      <c r="AH4003" s="357"/>
      <c r="AI4003" s="357"/>
      <c r="AJ4003" s="357"/>
      <c r="AK4003" s="357"/>
      <c r="AL4003" s="357"/>
      <c r="AM4003" s="357"/>
    </row>
    <row r="4004" spans="5:39" x14ac:dyDescent="0.25">
      <c r="E4004" s="356"/>
      <c r="F4004" s="356"/>
      <c r="G4004" s="356"/>
      <c r="H4004" s="356"/>
      <c r="I4004" s="356"/>
      <c r="J4004" s="357"/>
      <c r="K4004" s="357"/>
      <c r="L4004" s="357"/>
      <c r="M4004" s="357"/>
      <c r="N4004" s="358"/>
      <c r="O4004" s="358"/>
      <c r="P4004" s="358"/>
      <c r="Q4004" s="358"/>
      <c r="R4004" s="358"/>
      <c r="S4004" s="358"/>
      <c r="T4004" s="359"/>
      <c r="U4004" s="360"/>
      <c r="V4004" s="360"/>
      <c r="W4004" s="357"/>
      <c r="X4004" s="357"/>
      <c r="Y4004" s="446"/>
      <c r="Z4004" s="443"/>
      <c r="AA4004" s="446"/>
      <c r="AB4004" s="357"/>
      <c r="AC4004" s="357"/>
      <c r="AD4004" s="357"/>
      <c r="AE4004" s="357"/>
      <c r="AF4004" s="357"/>
      <c r="AG4004" s="446"/>
      <c r="AH4004" s="357"/>
      <c r="AI4004" s="357"/>
      <c r="AJ4004" s="357"/>
      <c r="AK4004" s="357"/>
      <c r="AL4004" s="357"/>
      <c r="AM4004" s="357"/>
    </row>
    <row r="4005" spans="5:39" x14ac:dyDescent="0.25">
      <c r="E4005" s="356"/>
      <c r="F4005" s="356"/>
      <c r="G4005" s="356"/>
      <c r="H4005" s="356"/>
      <c r="I4005" s="356"/>
      <c r="J4005" s="357"/>
      <c r="K4005" s="357"/>
      <c r="L4005" s="357"/>
      <c r="M4005" s="357"/>
      <c r="N4005" s="358"/>
      <c r="O4005" s="358"/>
      <c r="P4005" s="358"/>
      <c r="Q4005" s="358"/>
      <c r="R4005" s="358"/>
      <c r="S4005" s="358"/>
      <c r="T4005" s="359"/>
      <c r="U4005" s="360"/>
      <c r="V4005" s="360"/>
      <c r="W4005" s="357"/>
      <c r="X4005" s="357"/>
      <c r="Y4005" s="446"/>
      <c r="Z4005" s="443"/>
      <c r="AA4005" s="446"/>
      <c r="AB4005" s="357"/>
      <c r="AC4005" s="357"/>
      <c r="AD4005" s="357"/>
      <c r="AE4005" s="357"/>
      <c r="AF4005" s="357"/>
      <c r="AG4005" s="446"/>
      <c r="AH4005" s="357"/>
      <c r="AI4005" s="357"/>
      <c r="AJ4005" s="357"/>
      <c r="AK4005" s="357"/>
      <c r="AL4005" s="357"/>
      <c r="AM4005" s="357"/>
    </row>
    <row r="4006" spans="5:39" x14ac:dyDescent="0.25">
      <c r="E4006" s="356"/>
      <c r="F4006" s="356"/>
      <c r="G4006" s="356"/>
      <c r="H4006" s="356"/>
      <c r="I4006" s="356"/>
      <c r="J4006" s="357"/>
      <c r="K4006" s="357"/>
      <c r="L4006" s="357"/>
      <c r="M4006" s="357"/>
      <c r="N4006" s="358"/>
      <c r="O4006" s="358"/>
      <c r="P4006" s="358"/>
      <c r="Q4006" s="358"/>
      <c r="R4006" s="358"/>
      <c r="S4006" s="358"/>
      <c r="T4006" s="359"/>
      <c r="U4006" s="360"/>
      <c r="V4006" s="360"/>
      <c r="W4006" s="357"/>
      <c r="X4006" s="357"/>
      <c r="Y4006" s="446"/>
      <c r="Z4006" s="443"/>
      <c r="AA4006" s="446"/>
      <c r="AB4006" s="357"/>
      <c r="AC4006" s="357"/>
      <c r="AD4006" s="357"/>
      <c r="AE4006" s="357"/>
      <c r="AF4006" s="357"/>
      <c r="AG4006" s="446"/>
      <c r="AH4006" s="357"/>
      <c r="AI4006" s="357"/>
      <c r="AJ4006" s="357"/>
      <c r="AK4006" s="357"/>
      <c r="AL4006" s="357"/>
      <c r="AM4006" s="357"/>
    </row>
    <row r="4007" spans="5:39" x14ac:dyDescent="0.25">
      <c r="E4007" s="356"/>
      <c r="F4007" s="356"/>
      <c r="G4007" s="356"/>
      <c r="H4007" s="356"/>
      <c r="I4007" s="356"/>
      <c r="J4007" s="357"/>
      <c r="K4007" s="357"/>
      <c r="L4007" s="357"/>
      <c r="M4007" s="357"/>
      <c r="N4007" s="358"/>
      <c r="O4007" s="358"/>
      <c r="P4007" s="358"/>
      <c r="Q4007" s="358"/>
      <c r="R4007" s="358"/>
      <c r="S4007" s="358"/>
      <c r="T4007" s="359"/>
      <c r="U4007" s="360"/>
      <c r="V4007" s="360"/>
      <c r="W4007" s="357"/>
      <c r="X4007" s="357"/>
      <c r="Y4007" s="446"/>
      <c r="Z4007" s="443"/>
      <c r="AA4007" s="446"/>
      <c r="AB4007" s="357"/>
      <c r="AC4007" s="357"/>
      <c r="AD4007" s="357"/>
      <c r="AE4007" s="357"/>
      <c r="AF4007" s="357"/>
      <c r="AG4007" s="446"/>
      <c r="AH4007" s="357"/>
      <c r="AI4007" s="357"/>
      <c r="AJ4007" s="357"/>
      <c r="AK4007" s="357"/>
      <c r="AL4007" s="357"/>
      <c r="AM4007" s="357"/>
    </row>
    <row r="4008" spans="5:39" x14ac:dyDescent="0.25">
      <c r="E4008" s="356"/>
      <c r="F4008" s="356"/>
      <c r="G4008" s="356"/>
      <c r="H4008" s="356"/>
      <c r="I4008" s="356"/>
      <c r="J4008" s="357"/>
      <c r="K4008" s="357"/>
      <c r="L4008" s="357"/>
      <c r="M4008" s="357"/>
      <c r="N4008" s="358"/>
      <c r="O4008" s="358"/>
      <c r="P4008" s="358"/>
      <c r="Q4008" s="358"/>
      <c r="R4008" s="358"/>
      <c r="S4008" s="358"/>
      <c r="T4008" s="359"/>
      <c r="U4008" s="360"/>
      <c r="V4008" s="360"/>
      <c r="W4008" s="357"/>
      <c r="X4008" s="357"/>
      <c r="Y4008" s="446"/>
      <c r="Z4008" s="443"/>
      <c r="AA4008" s="446"/>
      <c r="AB4008" s="357"/>
      <c r="AC4008" s="357"/>
      <c r="AD4008" s="357"/>
      <c r="AE4008" s="357"/>
      <c r="AF4008" s="357"/>
      <c r="AG4008" s="446"/>
      <c r="AH4008" s="357"/>
      <c r="AI4008" s="357"/>
      <c r="AJ4008" s="357"/>
      <c r="AK4008" s="357"/>
      <c r="AL4008" s="357"/>
      <c r="AM4008" s="357"/>
    </row>
    <row r="4009" spans="5:39" x14ac:dyDescent="0.25">
      <c r="E4009" s="356"/>
      <c r="F4009" s="356"/>
      <c r="G4009" s="356"/>
      <c r="H4009" s="356"/>
      <c r="I4009" s="356"/>
      <c r="J4009" s="357"/>
      <c r="K4009" s="357"/>
      <c r="L4009" s="357"/>
      <c r="M4009" s="357"/>
      <c r="N4009" s="358"/>
      <c r="O4009" s="358"/>
      <c r="P4009" s="358"/>
      <c r="Q4009" s="358"/>
      <c r="R4009" s="358"/>
      <c r="S4009" s="358"/>
      <c r="T4009" s="359"/>
      <c r="U4009" s="360"/>
      <c r="V4009" s="360"/>
      <c r="W4009" s="357"/>
      <c r="X4009" s="357"/>
      <c r="Y4009" s="446"/>
      <c r="Z4009" s="443"/>
      <c r="AA4009" s="446"/>
      <c r="AB4009" s="357"/>
      <c r="AC4009" s="357"/>
      <c r="AD4009" s="357"/>
      <c r="AE4009" s="357"/>
      <c r="AF4009" s="357"/>
      <c r="AG4009" s="446"/>
      <c r="AH4009" s="357"/>
      <c r="AI4009" s="357"/>
      <c r="AJ4009" s="357"/>
      <c r="AK4009" s="357"/>
      <c r="AL4009" s="357"/>
      <c r="AM4009" s="357"/>
    </row>
    <row r="4010" spans="5:39" x14ac:dyDescent="0.25">
      <c r="E4010" s="356"/>
      <c r="F4010" s="356"/>
      <c r="G4010" s="356"/>
      <c r="H4010" s="356"/>
      <c r="I4010" s="356"/>
      <c r="J4010" s="357"/>
      <c r="K4010" s="357"/>
      <c r="L4010" s="357"/>
      <c r="M4010" s="357"/>
      <c r="N4010" s="358"/>
      <c r="O4010" s="358"/>
      <c r="P4010" s="358"/>
      <c r="Q4010" s="358"/>
      <c r="R4010" s="358"/>
      <c r="S4010" s="358"/>
      <c r="T4010" s="359"/>
      <c r="U4010" s="360"/>
      <c r="V4010" s="360"/>
      <c r="W4010" s="357"/>
      <c r="X4010" s="357"/>
      <c r="Y4010" s="446"/>
      <c r="Z4010" s="443"/>
      <c r="AA4010" s="446"/>
      <c r="AB4010" s="357"/>
      <c r="AC4010" s="357"/>
      <c r="AD4010" s="357"/>
      <c r="AE4010" s="357"/>
      <c r="AF4010" s="357"/>
      <c r="AG4010" s="446"/>
      <c r="AH4010" s="357"/>
      <c r="AI4010" s="357"/>
      <c r="AJ4010" s="357"/>
      <c r="AK4010" s="357"/>
      <c r="AL4010" s="357"/>
      <c r="AM4010" s="357"/>
    </row>
    <row r="4011" spans="5:39" x14ac:dyDescent="0.25">
      <c r="E4011" s="356"/>
      <c r="F4011" s="356"/>
      <c r="G4011" s="356"/>
      <c r="H4011" s="356"/>
      <c r="I4011" s="356"/>
      <c r="J4011" s="357"/>
      <c r="K4011" s="357"/>
      <c r="L4011" s="357"/>
      <c r="M4011" s="357"/>
      <c r="N4011" s="358"/>
      <c r="O4011" s="358"/>
      <c r="P4011" s="358"/>
      <c r="Q4011" s="358"/>
      <c r="R4011" s="358"/>
      <c r="S4011" s="358"/>
      <c r="T4011" s="359"/>
      <c r="U4011" s="360"/>
      <c r="V4011" s="360"/>
      <c r="W4011" s="357"/>
      <c r="X4011" s="357"/>
      <c r="Y4011" s="446"/>
      <c r="Z4011" s="443"/>
      <c r="AA4011" s="446"/>
      <c r="AB4011" s="357"/>
      <c r="AC4011" s="357"/>
      <c r="AD4011" s="357"/>
      <c r="AE4011" s="357"/>
      <c r="AF4011" s="357"/>
      <c r="AG4011" s="446"/>
      <c r="AH4011" s="357"/>
      <c r="AI4011" s="357"/>
      <c r="AJ4011" s="357"/>
      <c r="AK4011" s="357"/>
      <c r="AL4011" s="357"/>
      <c r="AM4011" s="357"/>
    </row>
    <row r="4012" spans="5:39" x14ac:dyDescent="0.25">
      <c r="E4012" s="356"/>
      <c r="F4012" s="356"/>
      <c r="G4012" s="356"/>
      <c r="H4012" s="356"/>
      <c r="I4012" s="356"/>
      <c r="J4012" s="357"/>
      <c r="K4012" s="357"/>
      <c r="L4012" s="357"/>
      <c r="M4012" s="357"/>
      <c r="N4012" s="358"/>
      <c r="O4012" s="358"/>
      <c r="P4012" s="358"/>
      <c r="Q4012" s="358"/>
      <c r="R4012" s="358"/>
      <c r="S4012" s="358"/>
      <c r="T4012" s="359"/>
      <c r="U4012" s="360"/>
      <c r="V4012" s="360"/>
      <c r="W4012" s="357"/>
      <c r="X4012" s="357"/>
      <c r="Y4012" s="446"/>
      <c r="Z4012" s="443"/>
      <c r="AA4012" s="446"/>
      <c r="AB4012" s="357"/>
      <c r="AC4012" s="357"/>
      <c r="AD4012" s="357"/>
      <c r="AE4012" s="357"/>
      <c r="AF4012" s="357"/>
      <c r="AG4012" s="446"/>
      <c r="AH4012" s="357"/>
      <c r="AI4012" s="357"/>
      <c r="AJ4012" s="357"/>
      <c r="AK4012" s="357"/>
      <c r="AL4012" s="357"/>
      <c r="AM4012" s="357"/>
    </row>
    <row r="4013" spans="5:39" x14ac:dyDescent="0.25">
      <c r="E4013" s="356"/>
      <c r="F4013" s="356"/>
      <c r="G4013" s="356"/>
      <c r="H4013" s="356"/>
      <c r="I4013" s="356"/>
      <c r="J4013" s="357"/>
      <c r="K4013" s="357"/>
      <c r="L4013" s="357"/>
      <c r="M4013" s="357"/>
      <c r="N4013" s="358"/>
      <c r="O4013" s="358"/>
      <c r="P4013" s="358"/>
      <c r="Q4013" s="358"/>
      <c r="R4013" s="358"/>
      <c r="S4013" s="358"/>
      <c r="T4013" s="359"/>
      <c r="U4013" s="360"/>
      <c r="V4013" s="360"/>
      <c r="W4013" s="357"/>
      <c r="X4013" s="357"/>
      <c r="Y4013" s="446"/>
      <c r="Z4013" s="443"/>
      <c r="AA4013" s="446"/>
      <c r="AB4013" s="357"/>
      <c r="AC4013" s="357"/>
      <c r="AD4013" s="357"/>
      <c r="AE4013" s="357"/>
      <c r="AF4013" s="357"/>
      <c r="AG4013" s="446"/>
      <c r="AH4013" s="357"/>
      <c r="AI4013" s="357"/>
      <c r="AJ4013" s="357"/>
      <c r="AK4013" s="357"/>
      <c r="AL4013" s="357"/>
      <c r="AM4013" s="357"/>
    </row>
    <row r="4014" spans="5:39" x14ac:dyDescent="0.25">
      <c r="E4014" s="356"/>
      <c r="F4014" s="356"/>
      <c r="G4014" s="356"/>
      <c r="H4014" s="356"/>
      <c r="I4014" s="356"/>
      <c r="J4014" s="357"/>
      <c r="K4014" s="357"/>
      <c r="L4014" s="357"/>
      <c r="M4014" s="357"/>
      <c r="N4014" s="358"/>
      <c r="O4014" s="358"/>
      <c r="P4014" s="358"/>
      <c r="Q4014" s="358"/>
      <c r="R4014" s="358"/>
      <c r="S4014" s="358"/>
      <c r="T4014" s="359"/>
      <c r="U4014" s="360"/>
      <c r="V4014" s="360"/>
      <c r="W4014" s="357"/>
      <c r="X4014" s="357"/>
      <c r="Y4014" s="446"/>
      <c r="Z4014" s="443"/>
      <c r="AA4014" s="446"/>
      <c r="AB4014" s="357"/>
      <c r="AC4014" s="357"/>
      <c r="AD4014" s="357"/>
      <c r="AE4014" s="357"/>
      <c r="AF4014" s="357"/>
      <c r="AG4014" s="446"/>
      <c r="AH4014" s="357"/>
      <c r="AI4014" s="357"/>
      <c r="AJ4014" s="357"/>
      <c r="AK4014" s="357"/>
      <c r="AL4014" s="357"/>
      <c r="AM4014" s="357"/>
    </row>
    <row r="4015" spans="5:39" x14ac:dyDescent="0.25">
      <c r="E4015" s="356"/>
      <c r="F4015" s="356"/>
      <c r="G4015" s="356"/>
      <c r="H4015" s="356"/>
      <c r="I4015" s="356"/>
      <c r="J4015" s="357"/>
      <c r="K4015" s="357"/>
      <c r="L4015" s="357"/>
      <c r="M4015" s="357"/>
      <c r="N4015" s="358"/>
      <c r="O4015" s="358"/>
      <c r="P4015" s="358"/>
      <c r="Q4015" s="358"/>
      <c r="R4015" s="358"/>
      <c r="S4015" s="358"/>
      <c r="T4015" s="359"/>
      <c r="U4015" s="360"/>
      <c r="V4015" s="360"/>
      <c r="W4015" s="357"/>
      <c r="X4015" s="357"/>
      <c r="Y4015" s="446"/>
      <c r="Z4015" s="443"/>
      <c r="AA4015" s="446"/>
      <c r="AB4015" s="357"/>
      <c r="AC4015" s="357"/>
      <c r="AD4015" s="357"/>
      <c r="AE4015" s="357"/>
      <c r="AF4015" s="357"/>
      <c r="AG4015" s="446"/>
      <c r="AH4015" s="357"/>
      <c r="AI4015" s="357"/>
      <c r="AJ4015" s="357"/>
      <c r="AK4015" s="357"/>
      <c r="AL4015" s="357"/>
      <c r="AM4015" s="357"/>
    </row>
    <row r="4016" spans="5:39" x14ac:dyDescent="0.25">
      <c r="E4016" s="356"/>
      <c r="F4016" s="356"/>
      <c r="G4016" s="356"/>
      <c r="H4016" s="356"/>
      <c r="I4016" s="356"/>
      <c r="J4016" s="357"/>
      <c r="K4016" s="357"/>
      <c r="L4016" s="357"/>
      <c r="M4016" s="357"/>
      <c r="N4016" s="358"/>
      <c r="O4016" s="358"/>
      <c r="P4016" s="358"/>
      <c r="Q4016" s="358"/>
      <c r="R4016" s="358"/>
      <c r="S4016" s="358"/>
      <c r="T4016" s="359"/>
      <c r="U4016" s="360"/>
      <c r="V4016" s="360"/>
      <c r="W4016" s="357"/>
      <c r="X4016" s="357"/>
      <c r="Y4016" s="446"/>
      <c r="Z4016" s="443"/>
      <c r="AA4016" s="446"/>
      <c r="AB4016" s="357"/>
      <c r="AC4016" s="357"/>
      <c r="AD4016" s="357"/>
      <c r="AE4016" s="357"/>
      <c r="AF4016" s="357"/>
      <c r="AG4016" s="446"/>
      <c r="AH4016" s="357"/>
      <c r="AI4016" s="357"/>
      <c r="AJ4016" s="357"/>
      <c r="AK4016" s="357"/>
      <c r="AL4016" s="357"/>
      <c r="AM4016" s="357"/>
    </row>
    <row r="4017" spans="5:39" x14ac:dyDescent="0.25">
      <c r="E4017" s="356"/>
      <c r="F4017" s="356"/>
      <c r="G4017" s="356"/>
      <c r="H4017" s="356"/>
      <c r="I4017" s="356"/>
      <c r="J4017" s="357"/>
      <c r="K4017" s="357"/>
      <c r="L4017" s="357"/>
      <c r="M4017" s="357"/>
      <c r="N4017" s="358"/>
      <c r="O4017" s="358"/>
      <c r="P4017" s="358"/>
      <c r="Q4017" s="358"/>
      <c r="R4017" s="358"/>
      <c r="S4017" s="358"/>
      <c r="T4017" s="359"/>
      <c r="U4017" s="360"/>
      <c r="V4017" s="360"/>
      <c r="W4017" s="357"/>
      <c r="X4017" s="357"/>
      <c r="Y4017" s="446"/>
      <c r="Z4017" s="443"/>
      <c r="AA4017" s="446"/>
      <c r="AB4017" s="357"/>
      <c r="AC4017" s="357"/>
      <c r="AD4017" s="357"/>
      <c r="AE4017" s="357"/>
      <c r="AF4017" s="357"/>
      <c r="AG4017" s="446"/>
      <c r="AH4017" s="357"/>
      <c r="AI4017" s="357"/>
      <c r="AJ4017" s="357"/>
      <c r="AK4017" s="357"/>
      <c r="AL4017" s="357"/>
      <c r="AM4017" s="357"/>
    </row>
    <row r="4018" spans="5:39" x14ac:dyDescent="0.25">
      <c r="E4018" s="356"/>
      <c r="F4018" s="356"/>
      <c r="G4018" s="356"/>
      <c r="H4018" s="356"/>
      <c r="I4018" s="356"/>
      <c r="J4018" s="357"/>
      <c r="K4018" s="357"/>
      <c r="L4018" s="357"/>
      <c r="M4018" s="357"/>
      <c r="N4018" s="358"/>
      <c r="O4018" s="358"/>
      <c r="P4018" s="358"/>
      <c r="Q4018" s="358"/>
      <c r="R4018" s="358"/>
      <c r="S4018" s="358"/>
      <c r="T4018" s="359"/>
      <c r="U4018" s="360"/>
      <c r="V4018" s="360"/>
      <c r="W4018" s="357"/>
      <c r="X4018" s="357"/>
      <c r="Y4018" s="446"/>
      <c r="Z4018" s="443"/>
      <c r="AA4018" s="446"/>
      <c r="AB4018" s="357"/>
      <c r="AC4018" s="357"/>
      <c r="AD4018" s="357"/>
      <c r="AE4018" s="357"/>
      <c r="AF4018" s="357"/>
      <c r="AG4018" s="446"/>
      <c r="AH4018" s="357"/>
      <c r="AI4018" s="357"/>
      <c r="AJ4018" s="357"/>
      <c r="AK4018" s="357"/>
      <c r="AL4018" s="357"/>
      <c r="AM4018" s="357"/>
    </row>
    <row r="4019" spans="5:39" x14ac:dyDescent="0.25">
      <c r="E4019" s="356"/>
      <c r="F4019" s="356"/>
      <c r="G4019" s="356"/>
      <c r="H4019" s="356"/>
      <c r="I4019" s="356"/>
      <c r="J4019" s="357"/>
      <c r="K4019" s="357"/>
      <c r="L4019" s="357"/>
      <c r="M4019" s="357"/>
      <c r="N4019" s="358"/>
      <c r="O4019" s="358"/>
      <c r="P4019" s="358"/>
      <c r="Q4019" s="358"/>
      <c r="R4019" s="358"/>
      <c r="S4019" s="358"/>
      <c r="T4019" s="359"/>
      <c r="U4019" s="360"/>
      <c r="V4019" s="360"/>
      <c r="W4019" s="357"/>
      <c r="X4019" s="357"/>
      <c r="Y4019" s="446"/>
      <c r="Z4019" s="443"/>
      <c r="AA4019" s="446"/>
      <c r="AB4019" s="357"/>
      <c r="AC4019" s="357"/>
      <c r="AD4019" s="357"/>
      <c r="AE4019" s="357"/>
      <c r="AF4019" s="357"/>
      <c r="AG4019" s="446"/>
      <c r="AH4019" s="357"/>
      <c r="AI4019" s="357"/>
      <c r="AJ4019" s="357"/>
      <c r="AK4019" s="357"/>
      <c r="AL4019" s="357"/>
      <c r="AM4019" s="357"/>
    </row>
    <row r="4020" spans="5:39" x14ac:dyDescent="0.25">
      <c r="E4020" s="356"/>
      <c r="F4020" s="356"/>
      <c r="G4020" s="356"/>
      <c r="H4020" s="356"/>
      <c r="I4020" s="356"/>
      <c r="J4020" s="357"/>
      <c r="K4020" s="357"/>
      <c r="L4020" s="357"/>
      <c r="M4020" s="357"/>
      <c r="N4020" s="358"/>
      <c r="O4020" s="358"/>
      <c r="P4020" s="358"/>
      <c r="Q4020" s="358"/>
      <c r="R4020" s="358"/>
      <c r="S4020" s="358"/>
      <c r="T4020" s="359"/>
      <c r="U4020" s="360"/>
      <c r="V4020" s="360"/>
      <c r="W4020" s="357"/>
      <c r="X4020" s="357"/>
      <c r="Y4020" s="446"/>
      <c r="Z4020" s="443"/>
      <c r="AA4020" s="446"/>
      <c r="AB4020" s="357"/>
      <c r="AC4020" s="357"/>
      <c r="AD4020" s="357"/>
      <c r="AE4020" s="357"/>
      <c r="AF4020" s="357"/>
      <c r="AG4020" s="446"/>
      <c r="AH4020" s="357"/>
      <c r="AI4020" s="357"/>
      <c r="AJ4020" s="357"/>
      <c r="AK4020" s="357"/>
      <c r="AL4020" s="357"/>
      <c r="AM4020" s="357"/>
    </row>
    <row r="4021" spans="5:39" x14ac:dyDescent="0.25">
      <c r="E4021" s="356"/>
      <c r="F4021" s="356"/>
      <c r="G4021" s="356"/>
      <c r="H4021" s="356"/>
      <c r="I4021" s="356"/>
      <c r="J4021" s="357"/>
      <c r="K4021" s="357"/>
      <c r="L4021" s="357"/>
      <c r="M4021" s="357"/>
      <c r="N4021" s="358"/>
      <c r="O4021" s="358"/>
      <c r="P4021" s="358"/>
      <c r="Q4021" s="358"/>
      <c r="R4021" s="358"/>
      <c r="S4021" s="358"/>
      <c r="T4021" s="359"/>
      <c r="U4021" s="360"/>
      <c r="V4021" s="360"/>
      <c r="W4021" s="357"/>
      <c r="X4021" s="357"/>
      <c r="Y4021" s="446"/>
      <c r="Z4021" s="443"/>
      <c r="AA4021" s="446"/>
      <c r="AB4021" s="357"/>
      <c r="AC4021" s="357"/>
      <c r="AD4021" s="357"/>
      <c r="AE4021" s="357"/>
      <c r="AF4021" s="357"/>
      <c r="AG4021" s="446"/>
      <c r="AH4021" s="357"/>
      <c r="AI4021" s="357"/>
      <c r="AJ4021" s="357"/>
      <c r="AK4021" s="357"/>
      <c r="AL4021" s="357"/>
      <c r="AM4021" s="357"/>
    </row>
    <row r="4022" spans="5:39" x14ac:dyDescent="0.25">
      <c r="E4022" s="356"/>
      <c r="F4022" s="356"/>
      <c r="G4022" s="356"/>
      <c r="H4022" s="356"/>
      <c r="I4022" s="356"/>
      <c r="J4022" s="357"/>
      <c r="K4022" s="357"/>
      <c r="L4022" s="357"/>
      <c r="M4022" s="357"/>
      <c r="N4022" s="358"/>
      <c r="O4022" s="358"/>
      <c r="P4022" s="358"/>
      <c r="Q4022" s="358"/>
      <c r="R4022" s="358"/>
      <c r="S4022" s="358"/>
      <c r="T4022" s="359"/>
      <c r="U4022" s="360"/>
      <c r="V4022" s="360"/>
      <c r="W4022" s="357"/>
      <c r="X4022" s="357"/>
      <c r="Y4022" s="446"/>
      <c r="Z4022" s="443"/>
      <c r="AA4022" s="446"/>
      <c r="AB4022" s="357"/>
      <c r="AC4022" s="357"/>
      <c r="AD4022" s="357"/>
      <c r="AE4022" s="357"/>
      <c r="AF4022" s="357"/>
      <c r="AG4022" s="446"/>
      <c r="AH4022" s="357"/>
      <c r="AI4022" s="357"/>
      <c r="AJ4022" s="357"/>
      <c r="AK4022" s="357"/>
      <c r="AL4022" s="357"/>
      <c r="AM4022" s="357"/>
    </row>
    <row r="4023" spans="5:39" x14ac:dyDescent="0.25">
      <c r="E4023" s="356"/>
      <c r="F4023" s="356"/>
      <c r="G4023" s="356"/>
      <c r="H4023" s="356"/>
      <c r="I4023" s="356"/>
      <c r="J4023" s="357"/>
      <c r="K4023" s="357"/>
      <c r="L4023" s="357"/>
      <c r="M4023" s="357"/>
      <c r="N4023" s="358"/>
      <c r="O4023" s="358"/>
      <c r="P4023" s="358"/>
      <c r="Q4023" s="358"/>
      <c r="R4023" s="358"/>
      <c r="S4023" s="358"/>
      <c r="T4023" s="359"/>
      <c r="U4023" s="360"/>
      <c r="V4023" s="360"/>
      <c r="W4023" s="357"/>
      <c r="X4023" s="357"/>
      <c r="Y4023" s="446"/>
      <c r="Z4023" s="443"/>
      <c r="AA4023" s="446"/>
      <c r="AB4023" s="357"/>
      <c r="AC4023" s="357"/>
      <c r="AD4023" s="357"/>
      <c r="AE4023" s="357"/>
      <c r="AF4023" s="357"/>
      <c r="AG4023" s="446"/>
      <c r="AH4023" s="357"/>
      <c r="AI4023" s="357"/>
      <c r="AJ4023" s="357"/>
      <c r="AK4023" s="357"/>
      <c r="AL4023" s="357"/>
      <c r="AM4023" s="357"/>
    </row>
    <row r="4024" spans="5:39" x14ac:dyDescent="0.25">
      <c r="E4024" s="356"/>
      <c r="F4024" s="356"/>
      <c r="G4024" s="356"/>
      <c r="H4024" s="356"/>
      <c r="I4024" s="356"/>
      <c r="J4024" s="357"/>
      <c r="K4024" s="357"/>
      <c r="L4024" s="357"/>
      <c r="M4024" s="357"/>
      <c r="N4024" s="358"/>
      <c r="O4024" s="358"/>
      <c r="P4024" s="358"/>
      <c r="Q4024" s="358"/>
      <c r="R4024" s="358"/>
      <c r="S4024" s="358"/>
      <c r="T4024" s="359"/>
      <c r="U4024" s="360"/>
      <c r="V4024" s="360"/>
      <c r="W4024" s="357"/>
      <c r="X4024" s="357"/>
      <c r="Y4024" s="446"/>
      <c r="Z4024" s="443"/>
      <c r="AA4024" s="446"/>
      <c r="AB4024" s="357"/>
      <c r="AC4024" s="357"/>
      <c r="AD4024" s="357"/>
      <c r="AE4024" s="357"/>
      <c r="AF4024" s="357"/>
      <c r="AG4024" s="446"/>
      <c r="AH4024" s="357"/>
      <c r="AI4024" s="357"/>
      <c r="AJ4024" s="357"/>
      <c r="AK4024" s="357"/>
      <c r="AL4024" s="357"/>
      <c r="AM4024" s="357"/>
    </row>
    <row r="4025" spans="5:39" x14ac:dyDescent="0.25">
      <c r="E4025" s="356"/>
      <c r="F4025" s="356"/>
      <c r="G4025" s="356"/>
      <c r="H4025" s="356"/>
      <c r="I4025" s="356"/>
      <c r="J4025" s="357"/>
      <c r="K4025" s="357"/>
      <c r="L4025" s="357"/>
      <c r="M4025" s="357"/>
      <c r="N4025" s="358"/>
      <c r="O4025" s="358"/>
      <c r="P4025" s="358"/>
      <c r="Q4025" s="358"/>
      <c r="R4025" s="358"/>
      <c r="S4025" s="358"/>
      <c r="T4025" s="359"/>
      <c r="U4025" s="360"/>
      <c r="V4025" s="360"/>
      <c r="W4025" s="357"/>
      <c r="X4025" s="357"/>
      <c r="Y4025" s="446"/>
      <c r="Z4025" s="443"/>
      <c r="AA4025" s="446"/>
      <c r="AB4025" s="357"/>
      <c r="AC4025" s="357"/>
      <c r="AD4025" s="357"/>
      <c r="AE4025" s="357"/>
      <c r="AF4025" s="357"/>
      <c r="AG4025" s="446"/>
      <c r="AH4025" s="357"/>
      <c r="AI4025" s="357"/>
      <c r="AJ4025" s="357"/>
      <c r="AK4025" s="357"/>
      <c r="AL4025" s="357"/>
      <c r="AM4025" s="357"/>
    </row>
    <row r="4026" spans="5:39" x14ac:dyDescent="0.25">
      <c r="E4026" s="356"/>
      <c r="F4026" s="356"/>
      <c r="G4026" s="356"/>
      <c r="H4026" s="356"/>
      <c r="I4026" s="356"/>
      <c r="J4026" s="357"/>
      <c r="K4026" s="357"/>
      <c r="L4026" s="357"/>
      <c r="M4026" s="357"/>
      <c r="N4026" s="358"/>
      <c r="O4026" s="358"/>
      <c r="P4026" s="358"/>
      <c r="Q4026" s="358"/>
      <c r="R4026" s="358"/>
      <c r="S4026" s="358"/>
      <c r="T4026" s="359"/>
      <c r="U4026" s="360"/>
      <c r="V4026" s="360"/>
      <c r="W4026" s="357"/>
      <c r="X4026" s="357"/>
      <c r="Y4026" s="446"/>
      <c r="Z4026" s="443"/>
      <c r="AA4026" s="446"/>
      <c r="AB4026" s="357"/>
      <c r="AC4026" s="357"/>
      <c r="AD4026" s="357"/>
      <c r="AE4026" s="357"/>
      <c r="AF4026" s="357"/>
      <c r="AG4026" s="446"/>
      <c r="AH4026" s="357"/>
      <c r="AI4026" s="357"/>
      <c r="AJ4026" s="357"/>
      <c r="AK4026" s="357"/>
      <c r="AL4026" s="357"/>
      <c r="AM4026" s="357"/>
    </row>
    <row r="4027" spans="5:39" x14ac:dyDescent="0.25">
      <c r="E4027" s="356"/>
      <c r="F4027" s="356"/>
      <c r="G4027" s="356"/>
      <c r="H4027" s="356"/>
      <c r="I4027" s="356"/>
      <c r="J4027" s="357"/>
      <c r="K4027" s="357"/>
      <c r="L4027" s="357"/>
      <c r="M4027" s="357"/>
      <c r="N4027" s="358"/>
      <c r="O4027" s="358"/>
      <c r="P4027" s="358"/>
      <c r="Q4027" s="358"/>
      <c r="R4027" s="358"/>
      <c r="S4027" s="358"/>
      <c r="T4027" s="359"/>
      <c r="U4027" s="360"/>
      <c r="V4027" s="360"/>
      <c r="W4027" s="357"/>
      <c r="X4027" s="357"/>
      <c r="Y4027" s="446"/>
      <c r="Z4027" s="443"/>
      <c r="AA4027" s="446"/>
      <c r="AB4027" s="357"/>
      <c r="AC4027" s="357"/>
      <c r="AD4027" s="357"/>
      <c r="AE4027" s="357"/>
      <c r="AF4027" s="357"/>
      <c r="AG4027" s="446"/>
      <c r="AH4027" s="357"/>
      <c r="AI4027" s="357"/>
      <c r="AJ4027" s="357"/>
      <c r="AK4027" s="357"/>
      <c r="AL4027" s="357"/>
      <c r="AM4027" s="357"/>
    </row>
    <row r="4028" spans="5:39" x14ac:dyDescent="0.25">
      <c r="E4028" s="356"/>
      <c r="F4028" s="356"/>
      <c r="G4028" s="356"/>
      <c r="H4028" s="356"/>
      <c r="I4028" s="356"/>
      <c r="J4028" s="357"/>
      <c r="K4028" s="357"/>
      <c r="L4028" s="357"/>
      <c r="M4028" s="357"/>
      <c r="N4028" s="358"/>
      <c r="O4028" s="358"/>
      <c r="P4028" s="358"/>
      <c r="Q4028" s="358"/>
      <c r="R4028" s="358"/>
      <c r="S4028" s="358"/>
      <c r="T4028" s="359"/>
      <c r="U4028" s="360"/>
      <c r="V4028" s="360"/>
      <c r="W4028" s="357"/>
      <c r="X4028" s="357"/>
      <c r="Y4028" s="446"/>
      <c r="Z4028" s="443"/>
      <c r="AA4028" s="446"/>
      <c r="AB4028" s="357"/>
      <c r="AC4028" s="357"/>
      <c r="AD4028" s="357"/>
      <c r="AE4028" s="357"/>
      <c r="AF4028" s="357"/>
      <c r="AG4028" s="446"/>
      <c r="AH4028" s="357"/>
      <c r="AI4028" s="357"/>
      <c r="AJ4028" s="357"/>
      <c r="AK4028" s="357"/>
      <c r="AL4028" s="357"/>
      <c r="AM4028" s="357"/>
    </row>
    <row r="4029" spans="5:39" x14ac:dyDescent="0.25">
      <c r="E4029" s="356"/>
      <c r="F4029" s="356"/>
      <c r="G4029" s="356"/>
      <c r="H4029" s="356"/>
      <c r="I4029" s="356"/>
      <c r="J4029" s="357"/>
      <c r="K4029" s="357"/>
      <c r="L4029" s="357"/>
      <c r="M4029" s="357"/>
      <c r="N4029" s="358"/>
      <c r="O4029" s="358"/>
      <c r="P4029" s="358"/>
      <c r="Q4029" s="358"/>
      <c r="R4029" s="358"/>
      <c r="S4029" s="358"/>
      <c r="T4029" s="359"/>
      <c r="U4029" s="360"/>
      <c r="V4029" s="360"/>
      <c r="W4029" s="357"/>
      <c r="X4029" s="357"/>
      <c r="Y4029" s="446"/>
      <c r="Z4029" s="443"/>
      <c r="AA4029" s="446"/>
      <c r="AB4029" s="357"/>
      <c r="AC4029" s="357"/>
      <c r="AD4029" s="357"/>
      <c r="AE4029" s="357"/>
      <c r="AF4029" s="357"/>
      <c r="AG4029" s="446"/>
      <c r="AH4029" s="357"/>
      <c r="AI4029" s="357"/>
      <c r="AJ4029" s="357"/>
      <c r="AK4029" s="357"/>
      <c r="AL4029" s="357"/>
      <c r="AM4029" s="357"/>
    </row>
    <row r="4030" spans="5:39" x14ac:dyDescent="0.25">
      <c r="E4030" s="356"/>
      <c r="F4030" s="356"/>
      <c r="G4030" s="356"/>
      <c r="H4030" s="356"/>
      <c r="I4030" s="356"/>
      <c r="J4030" s="357"/>
      <c r="K4030" s="357"/>
      <c r="L4030" s="357"/>
      <c r="M4030" s="357"/>
      <c r="N4030" s="358"/>
      <c r="O4030" s="358"/>
      <c r="P4030" s="358"/>
      <c r="Q4030" s="358"/>
      <c r="R4030" s="358"/>
      <c r="S4030" s="358"/>
      <c r="T4030" s="359"/>
      <c r="U4030" s="360"/>
      <c r="V4030" s="360"/>
      <c r="W4030" s="357"/>
      <c r="X4030" s="357"/>
      <c r="Y4030" s="446"/>
      <c r="Z4030" s="443"/>
      <c r="AA4030" s="446"/>
      <c r="AB4030" s="357"/>
      <c r="AC4030" s="357"/>
      <c r="AD4030" s="357"/>
      <c r="AE4030" s="357"/>
      <c r="AF4030" s="357"/>
      <c r="AG4030" s="446"/>
      <c r="AH4030" s="357"/>
      <c r="AI4030" s="357"/>
      <c r="AJ4030" s="357"/>
      <c r="AK4030" s="357"/>
      <c r="AL4030" s="357"/>
      <c r="AM4030" s="357"/>
    </row>
    <row r="4031" spans="5:39" x14ac:dyDescent="0.25">
      <c r="E4031" s="356"/>
      <c r="F4031" s="356"/>
      <c r="G4031" s="356"/>
      <c r="H4031" s="356"/>
      <c r="I4031" s="356"/>
      <c r="J4031" s="357"/>
      <c r="K4031" s="357"/>
      <c r="L4031" s="357"/>
      <c r="M4031" s="357"/>
      <c r="N4031" s="358"/>
      <c r="O4031" s="358"/>
      <c r="P4031" s="358"/>
      <c r="Q4031" s="358"/>
      <c r="R4031" s="358"/>
      <c r="S4031" s="358"/>
      <c r="T4031" s="359"/>
      <c r="U4031" s="360"/>
      <c r="V4031" s="360"/>
      <c r="W4031" s="357"/>
      <c r="X4031" s="357"/>
      <c r="Y4031" s="446"/>
      <c r="Z4031" s="443"/>
      <c r="AA4031" s="446"/>
      <c r="AB4031" s="357"/>
      <c r="AC4031" s="357"/>
      <c r="AD4031" s="357"/>
      <c r="AE4031" s="357"/>
      <c r="AF4031" s="357"/>
      <c r="AG4031" s="446"/>
      <c r="AH4031" s="357"/>
      <c r="AI4031" s="357"/>
      <c r="AJ4031" s="357"/>
      <c r="AK4031" s="357"/>
      <c r="AL4031" s="357"/>
      <c r="AM4031" s="357"/>
    </row>
    <row r="4032" spans="5:39" x14ac:dyDescent="0.25">
      <c r="E4032" s="356"/>
      <c r="F4032" s="356"/>
      <c r="G4032" s="356"/>
      <c r="H4032" s="356"/>
      <c r="I4032" s="356"/>
      <c r="J4032" s="357"/>
      <c r="K4032" s="357"/>
      <c r="L4032" s="357"/>
      <c r="M4032" s="357"/>
      <c r="N4032" s="358"/>
      <c r="O4032" s="358"/>
      <c r="P4032" s="358"/>
      <c r="Q4032" s="358"/>
      <c r="R4032" s="358"/>
      <c r="S4032" s="358"/>
      <c r="T4032" s="359"/>
      <c r="U4032" s="360"/>
      <c r="V4032" s="360"/>
      <c r="W4032" s="357"/>
      <c r="X4032" s="357"/>
      <c r="Y4032" s="446"/>
      <c r="Z4032" s="443"/>
      <c r="AA4032" s="446"/>
      <c r="AB4032" s="357"/>
      <c r="AC4032" s="357"/>
      <c r="AD4032" s="357"/>
      <c r="AE4032" s="357"/>
      <c r="AF4032" s="357"/>
      <c r="AG4032" s="446"/>
      <c r="AH4032" s="357"/>
      <c r="AI4032" s="357"/>
      <c r="AJ4032" s="357"/>
      <c r="AK4032" s="357"/>
      <c r="AL4032" s="357"/>
      <c r="AM4032" s="357"/>
    </row>
    <row r="4033" spans="5:39" x14ac:dyDescent="0.25">
      <c r="E4033" s="356"/>
      <c r="F4033" s="356"/>
      <c r="G4033" s="356"/>
      <c r="H4033" s="356"/>
      <c r="I4033" s="356"/>
      <c r="J4033" s="357"/>
      <c r="K4033" s="357"/>
      <c r="L4033" s="357"/>
      <c r="M4033" s="357"/>
      <c r="N4033" s="358"/>
      <c r="O4033" s="358"/>
      <c r="P4033" s="358"/>
      <c r="Q4033" s="358"/>
      <c r="R4033" s="358"/>
      <c r="S4033" s="358"/>
      <c r="T4033" s="359"/>
      <c r="U4033" s="360"/>
      <c r="V4033" s="360"/>
      <c r="W4033" s="357"/>
      <c r="X4033" s="357"/>
      <c r="Y4033" s="446"/>
      <c r="Z4033" s="443"/>
      <c r="AA4033" s="446"/>
      <c r="AB4033" s="357"/>
      <c r="AC4033" s="357"/>
      <c r="AD4033" s="357"/>
      <c r="AE4033" s="357"/>
      <c r="AF4033" s="357"/>
      <c r="AG4033" s="446"/>
      <c r="AH4033" s="357"/>
      <c r="AI4033" s="357"/>
      <c r="AJ4033" s="357"/>
      <c r="AK4033" s="357"/>
      <c r="AL4033" s="357"/>
      <c r="AM4033" s="357"/>
    </row>
    <row r="4034" spans="5:39" x14ac:dyDescent="0.25">
      <c r="E4034" s="356"/>
      <c r="F4034" s="356"/>
      <c r="G4034" s="356"/>
      <c r="H4034" s="356"/>
      <c r="I4034" s="356"/>
      <c r="J4034" s="357"/>
      <c r="K4034" s="357"/>
      <c r="L4034" s="357"/>
      <c r="M4034" s="357"/>
      <c r="N4034" s="358"/>
      <c r="O4034" s="358"/>
      <c r="P4034" s="358"/>
      <c r="Q4034" s="358"/>
      <c r="R4034" s="358"/>
      <c r="S4034" s="358"/>
      <c r="T4034" s="359"/>
      <c r="U4034" s="360"/>
      <c r="V4034" s="360"/>
      <c r="W4034" s="357"/>
      <c r="X4034" s="357"/>
      <c r="Y4034" s="446"/>
      <c r="Z4034" s="443"/>
      <c r="AA4034" s="446"/>
      <c r="AB4034" s="357"/>
      <c r="AC4034" s="357"/>
      <c r="AD4034" s="357"/>
      <c r="AE4034" s="357"/>
      <c r="AF4034" s="357"/>
      <c r="AG4034" s="446"/>
      <c r="AH4034" s="357"/>
      <c r="AI4034" s="357"/>
      <c r="AJ4034" s="357"/>
      <c r="AK4034" s="357"/>
      <c r="AL4034" s="357"/>
      <c r="AM4034" s="357"/>
    </row>
    <row r="4035" spans="5:39" x14ac:dyDescent="0.25">
      <c r="E4035" s="356"/>
      <c r="F4035" s="356"/>
      <c r="G4035" s="356"/>
      <c r="H4035" s="356"/>
      <c r="I4035" s="356"/>
      <c r="J4035" s="357"/>
      <c r="K4035" s="357"/>
      <c r="L4035" s="357"/>
      <c r="M4035" s="357"/>
      <c r="N4035" s="358"/>
      <c r="O4035" s="358"/>
      <c r="P4035" s="358"/>
      <c r="Q4035" s="358"/>
      <c r="R4035" s="358"/>
      <c r="S4035" s="358"/>
      <c r="T4035" s="359"/>
      <c r="U4035" s="360"/>
      <c r="V4035" s="360"/>
      <c r="W4035" s="357"/>
      <c r="X4035" s="357"/>
      <c r="Y4035" s="446"/>
      <c r="Z4035" s="443"/>
      <c r="AA4035" s="446"/>
      <c r="AB4035" s="357"/>
      <c r="AC4035" s="357"/>
      <c r="AD4035" s="357"/>
      <c r="AE4035" s="357"/>
      <c r="AF4035" s="357"/>
      <c r="AG4035" s="446"/>
      <c r="AH4035" s="357"/>
      <c r="AI4035" s="357"/>
      <c r="AJ4035" s="357"/>
      <c r="AK4035" s="357"/>
      <c r="AL4035" s="357"/>
      <c r="AM4035" s="357"/>
    </row>
    <row r="4036" spans="5:39" x14ac:dyDescent="0.25">
      <c r="E4036" s="356"/>
      <c r="F4036" s="356"/>
      <c r="G4036" s="356"/>
      <c r="H4036" s="356"/>
      <c r="I4036" s="356"/>
      <c r="J4036" s="357"/>
      <c r="K4036" s="357"/>
      <c r="L4036" s="357"/>
      <c r="M4036" s="357"/>
      <c r="N4036" s="358"/>
      <c r="O4036" s="358"/>
      <c r="P4036" s="358"/>
      <c r="Q4036" s="358"/>
      <c r="R4036" s="358"/>
      <c r="S4036" s="358"/>
      <c r="T4036" s="359"/>
      <c r="U4036" s="360"/>
      <c r="V4036" s="360"/>
      <c r="W4036" s="357"/>
      <c r="X4036" s="357"/>
      <c r="Y4036" s="446"/>
      <c r="Z4036" s="443"/>
      <c r="AA4036" s="446"/>
      <c r="AB4036" s="357"/>
      <c r="AC4036" s="357"/>
      <c r="AD4036" s="357"/>
      <c r="AE4036" s="357"/>
      <c r="AF4036" s="357"/>
      <c r="AG4036" s="446"/>
      <c r="AH4036" s="357"/>
      <c r="AI4036" s="357"/>
      <c r="AJ4036" s="357"/>
      <c r="AK4036" s="357"/>
      <c r="AL4036" s="357"/>
      <c r="AM4036" s="357"/>
    </row>
    <row r="4037" spans="5:39" x14ac:dyDescent="0.25">
      <c r="E4037" s="356"/>
      <c r="F4037" s="356"/>
      <c r="G4037" s="356"/>
      <c r="H4037" s="356"/>
      <c r="I4037" s="356"/>
      <c r="J4037" s="357"/>
      <c r="K4037" s="357"/>
      <c r="L4037" s="357"/>
      <c r="M4037" s="357"/>
      <c r="N4037" s="358"/>
      <c r="O4037" s="358"/>
      <c r="P4037" s="358"/>
      <c r="Q4037" s="358"/>
      <c r="R4037" s="358"/>
      <c r="S4037" s="358"/>
      <c r="T4037" s="359"/>
      <c r="U4037" s="360"/>
      <c r="V4037" s="360"/>
      <c r="W4037" s="357"/>
      <c r="X4037" s="357"/>
      <c r="Y4037" s="446"/>
      <c r="Z4037" s="443"/>
      <c r="AA4037" s="446"/>
      <c r="AB4037" s="357"/>
      <c r="AC4037" s="357"/>
      <c r="AD4037" s="357"/>
      <c r="AE4037" s="357"/>
      <c r="AF4037" s="357"/>
      <c r="AG4037" s="446"/>
      <c r="AH4037" s="357"/>
      <c r="AI4037" s="357"/>
      <c r="AJ4037" s="357"/>
      <c r="AK4037" s="357"/>
      <c r="AL4037" s="357"/>
      <c r="AM4037" s="357"/>
    </row>
    <row r="4038" spans="5:39" x14ac:dyDescent="0.25">
      <c r="E4038" s="356"/>
      <c r="F4038" s="356"/>
      <c r="G4038" s="356"/>
      <c r="H4038" s="356"/>
      <c r="I4038" s="356"/>
      <c r="J4038" s="357"/>
      <c r="K4038" s="357"/>
      <c r="L4038" s="357"/>
      <c r="M4038" s="357"/>
      <c r="N4038" s="358"/>
      <c r="O4038" s="358"/>
      <c r="P4038" s="358"/>
      <c r="Q4038" s="358"/>
      <c r="R4038" s="358"/>
      <c r="S4038" s="358"/>
      <c r="T4038" s="359"/>
      <c r="U4038" s="360"/>
      <c r="V4038" s="360"/>
      <c r="W4038" s="357"/>
      <c r="X4038" s="357"/>
      <c r="Y4038" s="446"/>
      <c r="Z4038" s="443"/>
      <c r="AA4038" s="446"/>
      <c r="AB4038" s="357"/>
      <c r="AC4038" s="357"/>
      <c r="AD4038" s="357"/>
      <c r="AE4038" s="357"/>
      <c r="AF4038" s="357"/>
      <c r="AG4038" s="446"/>
      <c r="AH4038" s="357"/>
      <c r="AI4038" s="357"/>
      <c r="AJ4038" s="357"/>
      <c r="AK4038" s="357"/>
      <c r="AL4038" s="357"/>
      <c r="AM4038" s="357"/>
    </row>
    <row r="4039" spans="5:39" x14ac:dyDescent="0.25">
      <c r="E4039" s="356"/>
      <c r="F4039" s="356"/>
      <c r="G4039" s="356"/>
      <c r="H4039" s="356"/>
      <c r="I4039" s="356"/>
      <c r="J4039" s="357"/>
      <c r="K4039" s="357"/>
      <c r="L4039" s="357"/>
      <c r="M4039" s="357"/>
      <c r="N4039" s="358"/>
      <c r="O4039" s="358"/>
      <c r="P4039" s="358"/>
      <c r="Q4039" s="358"/>
      <c r="R4039" s="358"/>
      <c r="S4039" s="358"/>
      <c r="T4039" s="359"/>
      <c r="U4039" s="360"/>
      <c r="V4039" s="360"/>
      <c r="W4039" s="357"/>
      <c r="X4039" s="357"/>
      <c r="Y4039" s="446"/>
      <c r="Z4039" s="443"/>
      <c r="AA4039" s="446"/>
      <c r="AB4039" s="357"/>
      <c r="AC4039" s="357"/>
      <c r="AD4039" s="357"/>
      <c r="AE4039" s="357"/>
      <c r="AF4039" s="357"/>
      <c r="AG4039" s="446"/>
      <c r="AH4039" s="357"/>
      <c r="AI4039" s="357"/>
      <c r="AJ4039" s="357"/>
      <c r="AK4039" s="357"/>
      <c r="AL4039" s="357"/>
      <c r="AM4039" s="357"/>
    </row>
    <row r="4040" spans="5:39" x14ac:dyDescent="0.25">
      <c r="E4040" s="356"/>
      <c r="F4040" s="356"/>
      <c r="G4040" s="356"/>
      <c r="H4040" s="356"/>
      <c r="I4040" s="356"/>
      <c r="J4040" s="357"/>
      <c r="K4040" s="357"/>
      <c r="L4040" s="357"/>
      <c r="M4040" s="357"/>
      <c r="N4040" s="358"/>
      <c r="O4040" s="358"/>
      <c r="P4040" s="358"/>
      <c r="Q4040" s="358"/>
      <c r="R4040" s="358"/>
      <c r="S4040" s="358"/>
      <c r="T4040" s="359"/>
      <c r="U4040" s="360"/>
      <c r="V4040" s="360"/>
      <c r="W4040" s="357"/>
      <c r="X4040" s="357"/>
      <c r="Y4040" s="446"/>
      <c r="Z4040" s="443"/>
      <c r="AA4040" s="446"/>
      <c r="AB4040" s="357"/>
      <c r="AC4040" s="357"/>
      <c r="AD4040" s="357"/>
      <c r="AE4040" s="357"/>
      <c r="AF4040" s="357"/>
      <c r="AG4040" s="446"/>
      <c r="AH4040" s="357"/>
      <c r="AI4040" s="357"/>
      <c r="AJ4040" s="357"/>
      <c r="AK4040" s="357"/>
      <c r="AL4040" s="357"/>
      <c r="AM4040" s="357"/>
    </row>
    <row r="4041" spans="5:39" x14ac:dyDescent="0.25">
      <c r="E4041" s="356"/>
      <c r="F4041" s="356"/>
      <c r="G4041" s="356"/>
      <c r="H4041" s="356"/>
      <c r="I4041" s="356"/>
      <c r="J4041" s="357"/>
      <c r="K4041" s="357"/>
      <c r="L4041" s="357"/>
      <c r="M4041" s="357"/>
      <c r="N4041" s="358"/>
      <c r="O4041" s="358"/>
      <c r="P4041" s="358"/>
      <c r="Q4041" s="358"/>
      <c r="R4041" s="358"/>
      <c r="S4041" s="358"/>
      <c r="T4041" s="359"/>
      <c r="U4041" s="360"/>
      <c r="V4041" s="360"/>
      <c r="W4041" s="357"/>
      <c r="X4041" s="357"/>
      <c r="Y4041" s="446"/>
      <c r="Z4041" s="443"/>
      <c r="AA4041" s="446"/>
      <c r="AB4041" s="357"/>
      <c r="AC4041" s="357"/>
      <c r="AD4041" s="357"/>
      <c r="AE4041" s="357"/>
      <c r="AF4041" s="357"/>
      <c r="AG4041" s="446"/>
      <c r="AH4041" s="357"/>
      <c r="AI4041" s="357"/>
      <c r="AJ4041" s="357"/>
      <c r="AK4041" s="357"/>
      <c r="AL4041" s="357"/>
      <c r="AM4041" s="357"/>
    </row>
    <row r="4042" spans="5:39" x14ac:dyDescent="0.25">
      <c r="E4042" s="356"/>
      <c r="F4042" s="356"/>
      <c r="G4042" s="356"/>
      <c r="H4042" s="356"/>
      <c r="I4042" s="356"/>
      <c r="J4042" s="357"/>
      <c r="K4042" s="357"/>
      <c r="L4042" s="357"/>
      <c r="M4042" s="357"/>
      <c r="N4042" s="358"/>
      <c r="O4042" s="358"/>
      <c r="P4042" s="358"/>
      <c r="Q4042" s="358"/>
      <c r="R4042" s="358"/>
      <c r="S4042" s="358"/>
      <c r="T4042" s="359"/>
      <c r="U4042" s="360"/>
      <c r="V4042" s="360"/>
      <c r="W4042" s="357"/>
      <c r="X4042" s="357"/>
      <c r="Y4042" s="446"/>
      <c r="Z4042" s="443"/>
      <c r="AA4042" s="446"/>
      <c r="AB4042" s="357"/>
      <c r="AC4042" s="357"/>
      <c r="AD4042" s="357"/>
      <c r="AE4042" s="357"/>
      <c r="AF4042" s="357"/>
      <c r="AG4042" s="446"/>
      <c r="AH4042" s="357"/>
      <c r="AI4042" s="357"/>
      <c r="AJ4042" s="357"/>
      <c r="AK4042" s="357"/>
      <c r="AL4042" s="357"/>
      <c r="AM4042" s="357"/>
    </row>
    <row r="4043" spans="5:39" x14ac:dyDescent="0.25">
      <c r="E4043" s="356"/>
      <c r="F4043" s="356"/>
      <c r="G4043" s="356"/>
      <c r="H4043" s="356"/>
      <c r="I4043" s="356"/>
      <c r="J4043" s="357"/>
      <c r="K4043" s="357"/>
      <c r="L4043" s="357"/>
      <c r="M4043" s="357"/>
      <c r="N4043" s="358"/>
      <c r="O4043" s="358"/>
      <c r="P4043" s="358"/>
      <c r="Q4043" s="358"/>
      <c r="R4043" s="358"/>
      <c r="S4043" s="358"/>
      <c r="T4043" s="359"/>
      <c r="U4043" s="360"/>
      <c r="V4043" s="360"/>
      <c r="W4043" s="357"/>
      <c r="X4043" s="357"/>
      <c r="Y4043" s="446"/>
      <c r="Z4043" s="443"/>
      <c r="AA4043" s="446"/>
      <c r="AB4043" s="357"/>
      <c r="AC4043" s="357"/>
      <c r="AD4043" s="357"/>
      <c r="AE4043" s="357"/>
      <c r="AF4043" s="357"/>
      <c r="AG4043" s="446"/>
      <c r="AH4043" s="357"/>
      <c r="AI4043" s="357"/>
      <c r="AJ4043" s="357"/>
      <c r="AK4043" s="357"/>
      <c r="AL4043" s="357"/>
      <c r="AM4043" s="357"/>
    </row>
    <row r="4044" spans="5:39" x14ac:dyDescent="0.25">
      <c r="E4044" s="356"/>
      <c r="F4044" s="356"/>
      <c r="G4044" s="356"/>
      <c r="H4044" s="356"/>
      <c r="I4044" s="356"/>
      <c r="J4044" s="357"/>
      <c r="K4044" s="357"/>
      <c r="L4044" s="357"/>
      <c r="M4044" s="357"/>
      <c r="N4044" s="358"/>
      <c r="O4044" s="358"/>
      <c r="P4044" s="358"/>
      <c r="Q4044" s="358"/>
      <c r="R4044" s="358"/>
      <c r="S4044" s="358"/>
      <c r="T4044" s="359"/>
      <c r="U4044" s="360"/>
      <c r="V4044" s="360"/>
      <c r="W4044" s="357"/>
      <c r="X4044" s="357"/>
      <c r="Y4044" s="446"/>
      <c r="Z4044" s="443"/>
      <c r="AA4044" s="446"/>
      <c r="AB4044" s="357"/>
      <c r="AC4044" s="357"/>
      <c r="AD4044" s="357"/>
      <c r="AE4044" s="357"/>
      <c r="AF4044" s="357"/>
      <c r="AG4044" s="446"/>
      <c r="AH4044" s="357"/>
      <c r="AI4044" s="357"/>
      <c r="AJ4044" s="357"/>
      <c r="AK4044" s="357"/>
      <c r="AL4044" s="357"/>
      <c r="AM4044" s="357"/>
    </row>
    <row r="4045" spans="5:39" x14ac:dyDescent="0.25">
      <c r="E4045" s="356"/>
      <c r="F4045" s="356"/>
      <c r="G4045" s="356"/>
      <c r="H4045" s="356"/>
      <c r="I4045" s="356"/>
      <c r="J4045" s="357"/>
      <c r="K4045" s="357"/>
      <c r="L4045" s="357"/>
      <c r="M4045" s="357"/>
      <c r="N4045" s="358"/>
      <c r="O4045" s="358"/>
      <c r="P4045" s="358"/>
      <c r="Q4045" s="358"/>
      <c r="R4045" s="358"/>
      <c r="S4045" s="358"/>
      <c r="T4045" s="359"/>
      <c r="U4045" s="360"/>
      <c r="V4045" s="360"/>
      <c r="W4045" s="357"/>
      <c r="X4045" s="357"/>
      <c r="Y4045" s="446"/>
      <c r="Z4045" s="443"/>
      <c r="AA4045" s="446"/>
      <c r="AB4045" s="357"/>
      <c r="AC4045" s="357"/>
      <c r="AD4045" s="357"/>
      <c r="AE4045" s="357"/>
      <c r="AF4045" s="357"/>
      <c r="AG4045" s="446"/>
      <c r="AH4045" s="357"/>
      <c r="AI4045" s="357"/>
      <c r="AJ4045" s="357"/>
      <c r="AK4045" s="357"/>
      <c r="AL4045" s="357"/>
      <c r="AM4045" s="357"/>
    </row>
    <row r="4046" spans="5:39" x14ac:dyDescent="0.25">
      <c r="E4046" s="356"/>
      <c r="F4046" s="356"/>
      <c r="G4046" s="356"/>
      <c r="H4046" s="356"/>
      <c r="I4046" s="356"/>
      <c r="J4046" s="357"/>
      <c r="K4046" s="357"/>
      <c r="L4046" s="357"/>
      <c r="M4046" s="357"/>
      <c r="N4046" s="358"/>
      <c r="O4046" s="358"/>
      <c r="P4046" s="358"/>
      <c r="Q4046" s="358"/>
      <c r="R4046" s="358"/>
      <c r="S4046" s="358"/>
      <c r="T4046" s="359"/>
      <c r="U4046" s="360"/>
      <c r="V4046" s="360"/>
      <c r="W4046" s="357"/>
      <c r="X4046" s="357"/>
      <c r="Y4046" s="446"/>
      <c r="Z4046" s="443"/>
      <c r="AA4046" s="446"/>
      <c r="AB4046" s="357"/>
      <c r="AC4046" s="357"/>
      <c r="AD4046" s="357"/>
      <c r="AE4046" s="357"/>
      <c r="AF4046" s="357"/>
      <c r="AG4046" s="446"/>
      <c r="AH4046" s="357"/>
      <c r="AI4046" s="357"/>
      <c r="AJ4046" s="357"/>
      <c r="AK4046" s="357"/>
      <c r="AL4046" s="357"/>
      <c r="AM4046" s="357"/>
    </row>
    <row r="4047" spans="5:39" x14ac:dyDescent="0.25">
      <c r="E4047" s="356"/>
      <c r="F4047" s="356"/>
      <c r="G4047" s="356"/>
      <c r="H4047" s="356"/>
      <c r="I4047" s="356"/>
      <c r="J4047" s="357"/>
      <c r="K4047" s="357"/>
      <c r="L4047" s="357"/>
      <c r="M4047" s="357"/>
      <c r="N4047" s="358"/>
      <c r="O4047" s="358"/>
      <c r="P4047" s="358"/>
      <c r="Q4047" s="358"/>
      <c r="R4047" s="358"/>
      <c r="S4047" s="358"/>
      <c r="T4047" s="359"/>
      <c r="U4047" s="360"/>
      <c r="V4047" s="360"/>
      <c r="W4047" s="357"/>
      <c r="X4047" s="357"/>
      <c r="Y4047" s="446"/>
      <c r="Z4047" s="443"/>
      <c r="AA4047" s="446"/>
      <c r="AB4047" s="357"/>
      <c r="AC4047" s="357"/>
      <c r="AD4047" s="357"/>
      <c r="AE4047" s="357"/>
      <c r="AF4047" s="357"/>
      <c r="AG4047" s="446"/>
      <c r="AH4047" s="357"/>
      <c r="AI4047" s="357"/>
      <c r="AJ4047" s="357"/>
      <c r="AK4047" s="357"/>
      <c r="AL4047" s="357"/>
      <c r="AM4047" s="357"/>
    </row>
    <row r="4048" spans="5:39" x14ac:dyDescent="0.25">
      <c r="E4048" s="356"/>
      <c r="F4048" s="356"/>
      <c r="G4048" s="356"/>
      <c r="H4048" s="356"/>
      <c r="I4048" s="356"/>
      <c r="J4048" s="357"/>
      <c r="K4048" s="357"/>
      <c r="L4048" s="357"/>
      <c r="M4048" s="357"/>
      <c r="N4048" s="358"/>
      <c r="O4048" s="358"/>
      <c r="P4048" s="358"/>
      <c r="Q4048" s="358"/>
      <c r="R4048" s="358"/>
      <c r="S4048" s="358"/>
      <c r="T4048" s="359"/>
      <c r="U4048" s="360"/>
      <c r="V4048" s="360"/>
      <c r="W4048" s="357"/>
      <c r="X4048" s="357"/>
      <c r="Y4048" s="446"/>
      <c r="Z4048" s="443"/>
      <c r="AA4048" s="446"/>
      <c r="AB4048" s="357"/>
      <c r="AC4048" s="357"/>
      <c r="AD4048" s="357"/>
      <c r="AE4048" s="357"/>
      <c r="AF4048" s="357"/>
      <c r="AG4048" s="446"/>
      <c r="AH4048" s="357"/>
      <c r="AI4048" s="357"/>
      <c r="AJ4048" s="357"/>
      <c r="AK4048" s="357"/>
      <c r="AL4048" s="357"/>
      <c r="AM4048" s="357"/>
    </row>
    <row r="4049" spans="5:39" x14ac:dyDescent="0.25">
      <c r="E4049" s="356"/>
      <c r="F4049" s="356"/>
      <c r="G4049" s="356"/>
      <c r="H4049" s="356"/>
      <c r="I4049" s="356"/>
      <c r="J4049" s="357"/>
      <c r="K4049" s="357"/>
      <c r="L4049" s="357"/>
      <c r="M4049" s="357"/>
      <c r="N4049" s="358"/>
      <c r="O4049" s="358"/>
      <c r="P4049" s="358"/>
      <c r="Q4049" s="358"/>
      <c r="R4049" s="358"/>
      <c r="S4049" s="358"/>
      <c r="T4049" s="359"/>
      <c r="U4049" s="360"/>
      <c r="V4049" s="360"/>
      <c r="W4049" s="357"/>
      <c r="X4049" s="357"/>
      <c r="Y4049" s="446"/>
      <c r="Z4049" s="443"/>
      <c r="AA4049" s="446"/>
      <c r="AB4049" s="357"/>
      <c r="AC4049" s="357"/>
      <c r="AD4049" s="357"/>
      <c r="AE4049" s="357"/>
      <c r="AF4049" s="357"/>
      <c r="AG4049" s="446"/>
      <c r="AH4049" s="357"/>
      <c r="AI4049" s="357"/>
      <c r="AJ4049" s="357"/>
      <c r="AK4049" s="357"/>
      <c r="AL4049" s="357"/>
      <c r="AM4049" s="357"/>
    </row>
    <row r="4050" spans="5:39" x14ac:dyDescent="0.25">
      <c r="E4050" s="356"/>
      <c r="F4050" s="356"/>
      <c r="G4050" s="356"/>
      <c r="H4050" s="356"/>
      <c r="I4050" s="356"/>
      <c r="J4050" s="357"/>
      <c r="K4050" s="357"/>
      <c r="L4050" s="357"/>
      <c r="M4050" s="357"/>
      <c r="N4050" s="358"/>
      <c r="O4050" s="358"/>
      <c r="P4050" s="358"/>
      <c r="Q4050" s="358"/>
      <c r="R4050" s="358"/>
      <c r="S4050" s="358"/>
      <c r="T4050" s="359"/>
      <c r="U4050" s="360"/>
      <c r="V4050" s="360"/>
      <c r="W4050" s="357"/>
      <c r="X4050" s="357"/>
      <c r="Y4050" s="446"/>
      <c r="Z4050" s="443"/>
      <c r="AA4050" s="446"/>
      <c r="AB4050" s="357"/>
      <c r="AC4050" s="357"/>
      <c r="AD4050" s="357"/>
      <c r="AE4050" s="357"/>
      <c r="AF4050" s="357"/>
      <c r="AG4050" s="446"/>
      <c r="AH4050" s="357"/>
      <c r="AI4050" s="357"/>
      <c r="AJ4050" s="357"/>
      <c r="AK4050" s="357"/>
      <c r="AL4050" s="357"/>
      <c r="AM4050" s="357"/>
    </row>
    <row r="4051" spans="5:39" x14ac:dyDescent="0.25">
      <c r="E4051" s="356"/>
      <c r="F4051" s="356"/>
      <c r="G4051" s="356"/>
      <c r="H4051" s="356"/>
      <c r="I4051" s="356"/>
      <c r="J4051" s="357"/>
      <c r="K4051" s="357"/>
      <c r="L4051" s="357"/>
      <c r="M4051" s="357"/>
      <c r="N4051" s="358"/>
      <c r="O4051" s="358"/>
      <c r="P4051" s="358"/>
      <c r="Q4051" s="358"/>
      <c r="R4051" s="358"/>
      <c r="S4051" s="358"/>
      <c r="T4051" s="359"/>
      <c r="U4051" s="360"/>
      <c r="V4051" s="360"/>
      <c r="W4051" s="357"/>
      <c r="X4051" s="357"/>
      <c r="Y4051" s="446"/>
      <c r="Z4051" s="443"/>
      <c r="AA4051" s="446"/>
      <c r="AB4051" s="357"/>
      <c r="AC4051" s="357"/>
      <c r="AD4051" s="357"/>
      <c r="AE4051" s="357"/>
      <c r="AF4051" s="357"/>
      <c r="AG4051" s="446"/>
      <c r="AH4051" s="357"/>
      <c r="AI4051" s="357"/>
      <c r="AJ4051" s="357"/>
      <c r="AK4051" s="357"/>
      <c r="AL4051" s="357"/>
      <c r="AM4051" s="357"/>
    </row>
    <row r="4052" spans="5:39" x14ac:dyDescent="0.25">
      <c r="E4052" s="356"/>
      <c r="F4052" s="356"/>
      <c r="G4052" s="356"/>
      <c r="H4052" s="356"/>
      <c r="I4052" s="356"/>
      <c r="J4052" s="357"/>
      <c r="K4052" s="357"/>
      <c r="L4052" s="357"/>
      <c r="M4052" s="357"/>
      <c r="N4052" s="358"/>
      <c r="O4052" s="358"/>
      <c r="P4052" s="358"/>
      <c r="Q4052" s="358"/>
      <c r="R4052" s="358"/>
      <c r="S4052" s="358"/>
      <c r="T4052" s="359"/>
      <c r="U4052" s="360"/>
      <c r="V4052" s="360"/>
      <c r="W4052" s="357"/>
      <c r="X4052" s="357"/>
      <c r="Y4052" s="446"/>
      <c r="Z4052" s="443"/>
      <c r="AA4052" s="446"/>
      <c r="AB4052" s="357"/>
      <c r="AC4052" s="357"/>
      <c r="AD4052" s="357"/>
      <c r="AE4052" s="357"/>
      <c r="AF4052" s="357"/>
      <c r="AG4052" s="446"/>
      <c r="AH4052" s="357"/>
      <c r="AI4052" s="357"/>
      <c r="AJ4052" s="357"/>
      <c r="AK4052" s="357"/>
      <c r="AL4052" s="357"/>
      <c r="AM4052" s="357"/>
    </row>
    <row r="4053" spans="5:39" x14ac:dyDescent="0.25">
      <c r="E4053" s="356"/>
      <c r="F4053" s="356"/>
      <c r="G4053" s="356"/>
      <c r="H4053" s="356"/>
      <c r="I4053" s="356"/>
      <c r="J4053" s="357"/>
      <c r="K4053" s="357"/>
      <c r="L4053" s="357"/>
      <c r="M4053" s="357"/>
      <c r="N4053" s="358"/>
      <c r="O4053" s="358"/>
      <c r="P4053" s="358"/>
      <c r="Q4053" s="358"/>
      <c r="R4053" s="358"/>
      <c r="S4053" s="358"/>
      <c r="T4053" s="359"/>
      <c r="U4053" s="360"/>
      <c r="V4053" s="360"/>
      <c r="W4053" s="357"/>
      <c r="X4053" s="357"/>
      <c r="Y4053" s="446"/>
      <c r="Z4053" s="443"/>
      <c r="AA4053" s="446"/>
      <c r="AB4053" s="357"/>
      <c r="AC4053" s="357"/>
      <c r="AD4053" s="357"/>
      <c r="AE4053" s="357"/>
      <c r="AF4053" s="357"/>
      <c r="AG4053" s="446"/>
      <c r="AH4053" s="357"/>
      <c r="AI4053" s="357"/>
      <c r="AJ4053" s="357"/>
      <c r="AK4053" s="357"/>
      <c r="AL4053" s="357"/>
      <c r="AM4053" s="357"/>
    </row>
    <row r="4054" spans="5:39" x14ac:dyDescent="0.25">
      <c r="E4054" s="356"/>
      <c r="F4054" s="356"/>
      <c r="G4054" s="356"/>
      <c r="H4054" s="356"/>
      <c r="I4054" s="356"/>
      <c r="J4054" s="357"/>
      <c r="K4054" s="357"/>
      <c r="L4054" s="357"/>
      <c r="M4054" s="357"/>
      <c r="N4054" s="358"/>
      <c r="O4054" s="358"/>
      <c r="P4054" s="358"/>
      <c r="Q4054" s="358"/>
      <c r="R4054" s="358"/>
      <c r="S4054" s="358"/>
      <c r="T4054" s="359"/>
      <c r="U4054" s="360"/>
      <c r="V4054" s="360"/>
      <c r="W4054" s="357"/>
      <c r="X4054" s="357"/>
      <c r="Y4054" s="446"/>
      <c r="Z4054" s="443"/>
      <c r="AA4054" s="446"/>
      <c r="AB4054" s="357"/>
      <c r="AC4054" s="357"/>
      <c r="AD4054" s="357"/>
      <c r="AE4054" s="357"/>
      <c r="AF4054" s="357"/>
      <c r="AG4054" s="446"/>
      <c r="AH4054" s="357"/>
      <c r="AI4054" s="357"/>
      <c r="AJ4054" s="357"/>
      <c r="AK4054" s="357"/>
      <c r="AL4054" s="357"/>
      <c r="AM4054" s="357"/>
    </row>
    <row r="4055" spans="5:39" x14ac:dyDescent="0.25">
      <c r="E4055" s="356"/>
      <c r="F4055" s="356"/>
      <c r="G4055" s="356"/>
      <c r="H4055" s="356"/>
      <c r="I4055" s="356"/>
      <c r="J4055" s="357"/>
      <c r="K4055" s="357"/>
      <c r="L4055" s="357"/>
      <c r="M4055" s="357"/>
      <c r="N4055" s="358"/>
      <c r="O4055" s="358"/>
      <c r="P4055" s="358"/>
      <c r="Q4055" s="358"/>
      <c r="R4055" s="358"/>
      <c r="S4055" s="358"/>
      <c r="T4055" s="359"/>
      <c r="U4055" s="360"/>
      <c r="V4055" s="360"/>
      <c r="W4055" s="357"/>
      <c r="X4055" s="357"/>
      <c r="Y4055" s="446"/>
      <c r="Z4055" s="443"/>
      <c r="AA4055" s="446"/>
      <c r="AB4055" s="357"/>
      <c r="AC4055" s="357"/>
      <c r="AD4055" s="357"/>
      <c r="AE4055" s="357"/>
      <c r="AF4055" s="357"/>
      <c r="AG4055" s="446"/>
      <c r="AH4055" s="357"/>
      <c r="AI4055" s="357"/>
      <c r="AJ4055" s="357"/>
      <c r="AK4055" s="357"/>
      <c r="AL4055" s="357"/>
      <c r="AM4055" s="357"/>
    </row>
    <row r="4056" spans="5:39" x14ac:dyDescent="0.25">
      <c r="E4056" s="356"/>
      <c r="F4056" s="356"/>
      <c r="G4056" s="356"/>
      <c r="H4056" s="356"/>
      <c r="I4056" s="356"/>
      <c r="J4056" s="357"/>
      <c r="K4056" s="357"/>
      <c r="L4056" s="357"/>
      <c r="M4056" s="357"/>
      <c r="N4056" s="358"/>
      <c r="O4056" s="358"/>
      <c r="P4056" s="358"/>
      <c r="Q4056" s="358"/>
      <c r="R4056" s="358"/>
      <c r="S4056" s="358"/>
      <c r="T4056" s="359"/>
      <c r="U4056" s="360"/>
      <c r="V4056" s="360"/>
      <c r="W4056" s="357"/>
      <c r="X4056" s="357"/>
      <c r="Y4056" s="446"/>
      <c r="Z4056" s="443"/>
      <c r="AA4056" s="446"/>
      <c r="AB4056" s="357"/>
      <c r="AC4056" s="357"/>
      <c r="AD4056" s="357"/>
      <c r="AE4056" s="357"/>
      <c r="AF4056" s="357"/>
      <c r="AG4056" s="446"/>
      <c r="AH4056" s="357"/>
      <c r="AI4056" s="357"/>
      <c r="AJ4056" s="357"/>
      <c r="AK4056" s="357"/>
      <c r="AL4056" s="357"/>
      <c r="AM4056" s="357"/>
    </row>
    <row r="4057" spans="5:39" x14ac:dyDescent="0.25">
      <c r="E4057" s="356"/>
      <c r="F4057" s="356"/>
      <c r="G4057" s="356"/>
      <c r="H4057" s="356"/>
      <c r="I4057" s="356"/>
      <c r="J4057" s="357"/>
      <c r="K4057" s="357"/>
      <c r="L4057" s="357"/>
      <c r="M4057" s="357"/>
      <c r="N4057" s="358"/>
      <c r="O4057" s="358"/>
      <c r="P4057" s="358"/>
      <c r="Q4057" s="358"/>
      <c r="R4057" s="358"/>
      <c r="S4057" s="358"/>
      <c r="T4057" s="359"/>
      <c r="U4057" s="360"/>
      <c r="V4057" s="360"/>
      <c r="W4057" s="357"/>
      <c r="X4057" s="357"/>
      <c r="Y4057" s="446"/>
      <c r="Z4057" s="443"/>
      <c r="AA4057" s="446"/>
      <c r="AB4057" s="357"/>
      <c r="AC4057" s="357"/>
      <c r="AD4057" s="357"/>
      <c r="AE4057" s="357"/>
      <c r="AF4057" s="357"/>
      <c r="AG4057" s="446"/>
      <c r="AH4057" s="357"/>
      <c r="AI4057" s="357"/>
      <c r="AJ4057" s="357"/>
      <c r="AK4057" s="357"/>
      <c r="AL4057" s="357"/>
      <c r="AM4057" s="357"/>
    </row>
    <row r="4058" spans="5:39" x14ac:dyDescent="0.25">
      <c r="E4058" s="356"/>
      <c r="F4058" s="356"/>
      <c r="G4058" s="356"/>
      <c r="H4058" s="356"/>
      <c r="I4058" s="356"/>
      <c r="J4058" s="357"/>
      <c r="K4058" s="357"/>
      <c r="L4058" s="357"/>
      <c r="M4058" s="357"/>
      <c r="N4058" s="358"/>
      <c r="O4058" s="358"/>
      <c r="P4058" s="358"/>
      <c r="Q4058" s="358"/>
      <c r="R4058" s="358"/>
      <c r="S4058" s="358"/>
      <c r="T4058" s="359"/>
      <c r="U4058" s="360"/>
      <c r="V4058" s="360"/>
      <c r="W4058" s="357"/>
      <c r="X4058" s="357"/>
      <c r="Y4058" s="446"/>
      <c r="Z4058" s="443"/>
      <c r="AA4058" s="446"/>
      <c r="AB4058" s="357"/>
      <c r="AC4058" s="357"/>
      <c r="AD4058" s="357"/>
      <c r="AE4058" s="357"/>
      <c r="AF4058" s="357"/>
      <c r="AG4058" s="446"/>
      <c r="AH4058" s="357"/>
      <c r="AI4058" s="357"/>
      <c r="AJ4058" s="357"/>
      <c r="AK4058" s="357"/>
      <c r="AL4058" s="357"/>
      <c r="AM4058" s="357"/>
    </row>
    <row r="4059" spans="5:39" x14ac:dyDescent="0.25">
      <c r="E4059" s="356"/>
      <c r="F4059" s="356"/>
      <c r="G4059" s="356"/>
      <c r="H4059" s="356"/>
      <c r="I4059" s="356"/>
      <c r="J4059" s="357"/>
      <c r="K4059" s="357"/>
      <c r="L4059" s="357"/>
      <c r="M4059" s="357"/>
      <c r="N4059" s="358"/>
      <c r="O4059" s="358"/>
      <c r="P4059" s="358"/>
      <c r="Q4059" s="358"/>
      <c r="R4059" s="358"/>
      <c r="S4059" s="358"/>
      <c r="T4059" s="359"/>
      <c r="U4059" s="360"/>
      <c r="V4059" s="360"/>
      <c r="W4059" s="357"/>
      <c r="X4059" s="357"/>
      <c r="Y4059" s="446"/>
      <c r="Z4059" s="443"/>
      <c r="AA4059" s="446"/>
      <c r="AB4059" s="357"/>
      <c r="AC4059" s="357"/>
      <c r="AD4059" s="357"/>
      <c r="AE4059" s="357"/>
      <c r="AF4059" s="357"/>
      <c r="AG4059" s="446"/>
      <c r="AH4059" s="357"/>
      <c r="AI4059" s="357"/>
      <c r="AJ4059" s="357"/>
      <c r="AK4059" s="357"/>
      <c r="AL4059" s="357"/>
      <c r="AM4059" s="357"/>
    </row>
    <row r="4060" spans="5:39" x14ac:dyDescent="0.25">
      <c r="E4060" s="356"/>
      <c r="F4060" s="356"/>
      <c r="G4060" s="356"/>
      <c r="H4060" s="356"/>
      <c r="I4060" s="356"/>
      <c r="J4060" s="357"/>
      <c r="K4060" s="357"/>
      <c r="L4060" s="357"/>
      <c r="M4060" s="357"/>
      <c r="N4060" s="358"/>
      <c r="O4060" s="358"/>
      <c r="P4060" s="358"/>
      <c r="Q4060" s="358"/>
      <c r="R4060" s="358"/>
      <c r="S4060" s="358"/>
      <c r="T4060" s="359"/>
      <c r="U4060" s="360"/>
      <c r="V4060" s="360"/>
      <c r="W4060" s="357"/>
      <c r="X4060" s="357"/>
      <c r="Y4060" s="446"/>
      <c r="Z4060" s="443"/>
      <c r="AA4060" s="446"/>
      <c r="AB4060" s="357"/>
      <c r="AC4060" s="357"/>
      <c r="AD4060" s="357"/>
      <c r="AE4060" s="357"/>
      <c r="AF4060" s="357"/>
      <c r="AG4060" s="446"/>
      <c r="AH4060" s="357"/>
      <c r="AI4060" s="357"/>
      <c r="AJ4060" s="357"/>
      <c r="AK4060" s="357"/>
      <c r="AL4060" s="357"/>
      <c r="AM4060" s="357"/>
    </row>
    <row r="4061" spans="5:39" x14ac:dyDescent="0.25">
      <c r="E4061" s="356"/>
      <c r="F4061" s="356"/>
      <c r="G4061" s="356"/>
      <c r="H4061" s="356"/>
      <c r="I4061" s="356"/>
      <c r="J4061" s="357"/>
      <c r="K4061" s="357"/>
      <c r="L4061" s="357"/>
      <c r="M4061" s="357"/>
      <c r="N4061" s="358"/>
      <c r="O4061" s="358"/>
      <c r="P4061" s="358"/>
      <c r="Q4061" s="358"/>
      <c r="R4061" s="358"/>
      <c r="S4061" s="358"/>
      <c r="T4061" s="359"/>
      <c r="U4061" s="360"/>
      <c r="V4061" s="360"/>
      <c r="W4061" s="357"/>
      <c r="X4061" s="357"/>
      <c r="Y4061" s="446"/>
      <c r="Z4061" s="443"/>
      <c r="AA4061" s="446"/>
      <c r="AB4061" s="357"/>
      <c r="AC4061" s="357"/>
      <c r="AD4061" s="357"/>
      <c r="AE4061" s="357"/>
      <c r="AF4061" s="357"/>
      <c r="AG4061" s="446"/>
      <c r="AH4061" s="357"/>
      <c r="AI4061" s="357"/>
      <c r="AJ4061" s="357"/>
      <c r="AK4061" s="357"/>
      <c r="AL4061" s="357"/>
      <c r="AM4061" s="357"/>
    </row>
    <row r="4062" spans="5:39" x14ac:dyDescent="0.25">
      <c r="E4062" s="356"/>
      <c r="F4062" s="356"/>
      <c r="G4062" s="356"/>
      <c r="H4062" s="356"/>
      <c r="I4062" s="356"/>
      <c r="J4062" s="357"/>
      <c r="K4062" s="357"/>
      <c r="L4062" s="357"/>
      <c r="M4062" s="357"/>
      <c r="N4062" s="358"/>
      <c r="O4062" s="358"/>
      <c r="P4062" s="358"/>
      <c r="Q4062" s="358"/>
      <c r="R4062" s="358"/>
      <c r="S4062" s="358"/>
      <c r="T4062" s="359"/>
      <c r="U4062" s="360"/>
      <c r="V4062" s="360"/>
      <c r="W4062" s="357"/>
      <c r="X4062" s="357"/>
      <c r="Y4062" s="446"/>
      <c r="Z4062" s="443"/>
      <c r="AA4062" s="446"/>
      <c r="AB4062" s="357"/>
      <c r="AC4062" s="357"/>
      <c r="AD4062" s="357"/>
      <c r="AE4062" s="357"/>
      <c r="AF4062" s="357"/>
      <c r="AG4062" s="446"/>
      <c r="AH4062" s="357"/>
      <c r="AI4062" s="357"/>
      <c r="AJ4062" s="357"/>
      <c r="AK4062" s="357"/>
      <c r="AL4062" s="357"/>
      <c r="AM4062" s="357"/>
    </row>
    <row r="4063" spans="5:39" x14ac:dyDescent="0.25">
      <c r="E4063" s="356"/>
      <c r="F4063" s="356"/>
      <c r="G4063" s="356"/>
      <c r="H4063" s="356"/>
      <c r="I4063" s="356"/>
      <c r="J4063" s="357"/>
      <c r="K4063" s="357"/>
      <c r="L4063" s="357"/>
      <c r="M4063" s="357"/>
      <c r="N4063" s="358"/>
      <c r="O4063" s="358"/>
      <c r="P4063" s="358"/>
      <c r="Q4063" s="358"/>
      <c r="R4063" s="358"/>
      <c r="S4063" s="358"/>
      <c r="T4063" s="359"/>
      <c r="U4063" s="360"/>
      <c r="V4063" s="360"/>
      <c r="W4063" s="357"/>
      <c r="X4063" s="357"/>
      <c r="Y4063" s="446"/>
      <c r="Z4063" s="443"/>
      <c r="AA4063" s="446"/>
      <c r="AB4063" s="357"/>
      <c r="AC4063" s="357"/>
      <c r="AD4063" s="357"/>
      <c r="AE4063" s="357"/>
      <c r="AF4063" s="357"/>
      <c r="AG4063" s="446"/>
      <c r="AH4063" s="357"/>
      <c r="AI4063" s="357"/>
      <c r="AJ4063" s="357"/>
      <c r="AK4063" s="357"/>
      <c r="AL4063" s="357"/>
      <c r="AM4063" s="357"/>
    </row>
    <row r="4064" spans="5:39" x14ac:dyDescent="0.25">
      <c r="E4064" s="356"/>
      <c r="F4064" s="356"/>
      <c r="G4064" s="356"/>
      <c r="H4064" s="356"/>
      <c r="I4064" s="356"/>
      <c r="J4064" s="357"/>
      <c r="K4064" s="357"/>
      <c r="L4064" s="357"/>
      <c r="M4064" s="357"/>
      <c r="N4064" s="358"/>
      <c r="O4064" s="358"/>
      <c r="P4064" s="358"/>
      <c r="Q4064" s="358"/>
      <c r="R4064" s="358"/>
      <c r="S4064" s="358"/>
      <c r="T4064" s="359"/>
      <c r="U4064" s="360"/>
      <c r="V4064" s="360"/>
      <c r="W4064" s="357"/>
      <c r="X4064" s="357"/>
      <c r="Y4064" s="446"/>
      <c r="Z4064" s="443"/>
      <c r="AA4064" s="446"/>
      <c r="AB4064" s="357"/>
      <c r="AC4064" s="357"/>
      <c r="AD4064" s="357"/>
      <c r="AE4064" s="357"/>
      <c r="AF4064" s="357"/>
      <c r="AG4064" s="446"/>
      <c r="AH4064" s="357"/>
      <c r="AI4064" s="357"/>
      <c r="AJ4064" s="357"/>
      <c r="AK4064" s="357"/>
      <c r="AL4064" s="357"/>
      <c r="AM4064" s="357"/>
    </row>
    <row r="4065" spans="5:39" x14ac:dyDescent="0.25">
      <c r="E4065" s="356"/>
      <c r="F4065" s="356"/>
      <c r="G4065" s="356"/>
      <c r="H4065" s="356"/>
      <c r="I4065" s="356"/>
      <c r="J4065" s="357"/>
      <c r="K4065" s="357"/>
      <c r="L4065" s="357"/>
      <c r="M4065" s="357"/>
      <c r="N4065" s="358"/>
      <c r="O4065" s="358"/>
      <c r="P4065" s="358"/>
      <c r="Q4065" s="358"/>
      <c r="R4065" s="358"/>
      <c r="S4065" s="358"/>
      <c r="T4065" s="359"/>
      <c r="U4065" s="360"/>
      <c r="V4065" s="360"/>
      <c r="W4065" s="357"/>
      <c r="X4065" s="357"/>
      <c r="Y4065" s="446"/>
      <c r="Z4065" s="443"/>
      <c r="AA4065" s="446"/>
      <c r="AB4065" s="357"/>
      <c r="AC4065" s="357"/>
      <c r="AD4065" s="357"/>
      <c r="AE4065" s="357"/>
      <c r="AF4065" s="357"/>
      <c r="AG4065" s="446"/>
      <c r="AH4065" s="357"/>
      <c r="AI4065" s="357"/>
      <c r="AJ4065" s="357"/>
      <c r="AK4065" s="357"/>
      <c r="AL4065" s="357"/>
      <c r="AM4065" s="357"/>
    </row>
    <row r="4066" spans="5:39" x14ac:dyDescent="0.25">
      <c r="E4066" s="356"/>
      <c r="F4066" s="356"/>
      <c r="G4066" s="356"/>
      <c r="H4066" s="356"/>
      <c r="I4066" s="356"/>
      <c r="J4066" s="357"/>
      <c r="K4066" s="357"/>
      <c r="L4066" s="357"/>
      <c r="M4066" s="357"/>
      <c r="N4066" s="358"/>
      <c r="O4066" s="358"/>
      <c r="P4066" s="358"/>
      <c r="Q4066" s="358"/>
      <c r="R4066" s="358"/>
      <c r="S4066" s="358"/>
      <c r="T4066" s="359"/>
      <c r="U4066" s="360"/>
      <c r="V4066" s="360"/>
      <c r="W4066" s="357"/>
      <c r="X4066" s="357"/>
      <c r="Y4066" s="446"/>
      <c r="Z4066" s="443"/>
      <c r="AA4066" s="446"/>
      <c r="AB4066" s="357"/>
      <c r="AC4066" s="357"/>
      <c r="AD4066" s="357"/>
      <c r="AE4066" s="357"/>
      <c r="AF4066" s="357"/>
      <c r="AG4066" s="446"/>
      <c r="AH4066" s="357"/>
      <c r="AI4066" s="357"/>
      <c r="AJ4066" s="357"/>
      <c r="AK4066" s="357"/>
      <c r="AL4066" s="357"/>
      <c r="AM4066" s="357"/>
    </row>
    <row r="4067" spans="5:39" x14ac:dyDescent="0.25">
      <c r="E4067" s="356"/>
      <c r="F4067" s="356"/>
      <c r="G4067" s="356"/>
      <c r="H4067" s="356"/>
      <c r="I4067" s="356"/>
      <c r="J4067" s="357"/>
      <c r="K4067" s="357"/>
      <c r="L4067" s="357"/>
      <c r="M4067" s="357"/>
      <c r="N4067" s="358"/>
      <c r="O4067" s="358"/>
      <c r="P4067" s="358"/>
      <c r="Q4067" s="358"/>
      <c r="R4067" s="358"/>
      <c r="S4067" s="358"/>
      <c r="T4067" s="359"/>
      <c r="U4067" s="360"/>
      <c r="V4067" s="360"/>
      <c r="W4067" s="357"/>
      <c r="X4067" s="357"/>
      <c r="Y4067" s="446"/>
      <c r="Z4067" s="443"/>
      <c r="AA4067" s="446"/>
      <c r="AB4067" s="357"/>
      <c r="AC4067" s="357"/>
      <c r="AD4067" s="357"/>
      <c r="AE4067" s="357"/>
      <c r="AF4067" s="357"/>
      <c r="AG4067" s="446"/>
      <c r="AH4067" s="357"/>
      <c r="AI4067" s="357"/>
      <c r="AJ4067" s="357"/>
      <c r="AK4067" s="357"/>
      <c r="AL4067" s="357"/>
      <c r="AM4067" s="357"/>
    </row>
    <row r="4068" spans="5:39" x14ac:dyDescent="0.25">
      <c r="E4068" s="356"/>
      <c r="F4068" s="356"/>
      <c r="G4068" s="356"/>
      <c r="H4068" s="356"/>
      <c r="I4068" s="356"/>
      <c r="J4068" s="357"/>
      <c r="K4068" s="357"/>
      <c r="L4068" s="357"/>
      <c r="M4068" s="357"/>
      <c r="N4068" s="358"/>
      <c r="O4068" s="358"/>
      <c r="P4068" s="358"/>
      <c r="Q4068" s="358"/>
      <c r="R4068" s="358"/>
      <c r="S4068" s="358"/>
      <c r="T4068" s="359"/>
      <c r="U4068" s="360"/>
      <c r="V4068" s="360"/>
      <c r="W4068" s="357"/>
      <c r="X4068" s="357"/>
      <c r="Y4068" s="446"/>
      <c r="Z4068" s="443"/>
      <c r="AA4068" s="446"/>
      <c r="AB4068" s="357"/>
      <c r="AC4068" s="357"/>
      <c r="AD4068" s="357"/>
      <c r="AE4068" s="357"/>
      <c r="AF4068" s="357"/>
      <c r="AG4068" s="446"/>
      <c r="AH4068" s="357"/>
      <c r="AI4068" s="357"/>
      <c r="AJ4068" s="357"/>
      <c r="AK4068" s="357"/>
      <c r="AL4068" s="357"/>
      <c r="AM4068" s="357"/>
    </row>
    <row r="4069" spans="5:39" x14ac:dyDescent="0.25">
      <c r="E4069" s="356"/>
      <c r="F4069" s="356"/>
      <c r="G4069" s="356"/>
      <c r="H4069" s="356"/>
      <c r="I4069" s="356"/>
      <c r="J4069" s="357"/>
      <c r="K4069" s="357"/>
      <c r="L4069" s="357"/>
      <c r="M4069" s="357"/>
      <c r="N4069" s="358"/>
      <c r="O4069" s="358"/>
      <c r="P4069" s="358"/>
      <c r="Q4069" s="358"/>
      <c r="R4069" s="358"/>
      <c r="S4069" s="358"/>
      <c r="T4069" s="359"/>
      <c r="U4069" s="360"/>
      <c r="V4069" s="360"/>
      <c r="W4069" s="357"/>
      <c r="X4069" s="357"/>
      <c r="Y4069" s="446"/>
      <c r="Z4069" s="443"/>
      <c r="AA4069" s="446"/>
      <c r="AB4069" s="357"/>
      <c r="AC4069" s="357"/>
      <c r="AD4069" s="357"/>
      <c r="AE4069" s="357"/>
      <c r="AF4069" s="357"/>
      <c r="AG4069" s="446"/>
      <c r="AH4069" s="357"/>
      <c r="AI4069" s="357"/>
      <c r="AJ4069" s="357"/>
      <c r="AK4069" s="357"/>
      <c r="AL4069" s="357"/>
      <c r="AM4069" s="357"/>
    </row>
    <row r="4070" spans="5:39" x14ac:dyDescent="0.25">
      <c r="E4070" s="356"/>
      <c r="F4070" s="356"/>
      <c r="G4070" s="356"/>
      <c r="H4070" s="356"/>
      <c r="I4070" s="356"/>
      <c r="J4070" s="357"/>
      <c r="K4070" s="357"/>
      <c r="L4070" s="357"/>
      <c r="M4070" s="357"/>
      <c r="N4070" s="358"/>
      <c r="O4070" s="358"/>
      <c r="P4070" s="358"/>
      <c r="Q4070" s="358"/>
      <c r="R4070" s="358"/>
      <c r="S4070" s="358"/>
      <c r="T4070" s="359"/>
      <c r="U4070" s="360"/>
      <c r="V4070" s="360"/>
      <c r="W4070" s="357"/>
      <c r="X4070" s="357"/>
      <c r="Y4070" s="446"/>
      <c r="Z4070" s="443"/>
      <c r="AA4070" s="446"/>
      <c r="AB4070" s="357"/>
      <c r="AC4070" s="357"/>
      <c r="AD4070" s="357"/>
      <c r="AE4070" s="357"/>
      <c r="AF4070" s="357"/>
      <c r="AG4070" s="446"/>
      <c r="AH4070" s="357"/>
      <c r="AI4070" s="357"/>
      <c r="AJ4070" s="357"/>
      <c r="AK4070" s="357"/>
      <c r="AL4070" s="357"/>
      <c r="AM4070" s="357"/>
    </row>
    <row r="4071" spans="5:39" x14ac:dyDescent="0.25">
      <c r="E4071" s="356"/>
      <c r="F4071" s="356"/>
      <c r="G4071" s="356"/>
      <c r="H4071" s="356"/>
      <c r="I4071" s="356"/>
      <c r="J4071" s="357"/>
      <c r="K4071" s="357"/>
      <c r="L4071" s="357"/>
      <c r="M4071" s="357"/>
      <c r="N4071" s="358"/>
      <c r="O4071" s="358"/>
      <c r="P4071" s="358"/>
      <c r="Q4071" s="358"/>
      <c r="R4071" s="358"/>
      <c r="S4071" s="358"/>
      <c r="T4071" s="359"/>
      <c r="U4071" s="360"/>
      <c r="V4071" s="360"/>
      <c r="W4071" s="357"/>
      <c r="X4071" s="357"/>
      <c r="Y4071" s="446"/>
      <c r="Z4071" s="443"/>
      <c r="AA4071" s="446"/>
      <c r="AB4071" s="357"/>
      <c r="AC4071" s="357"/>
      <c r="AD4071" s="357"/>
      <c r="AE4071" s="357"/>
      <c r="AF4071" s="357"/>
      <c r="AG4071" s="446"/>
      <c r="AH4071" s="357"/>
      <c r="AI4071" s="357"/>
      <c r="AJ4071" s="357"/>
      <c r="AK4071" s="357"/>
      <c r="AL4071" s="357"/>
      <c r="AM4071" s="357"/>
    </row>
    <row r="4072" spans="5:39" x14ac:dyDescent="0.25">
      <c r="E4072" s="356"/>
      <c r="F4072" s="356"/>
      <c r="G4072" s="356"/>
      <c r="H4072" s="356"/>
      <c r="I4072" s="356"/>
      <c r="J4072" s="357"/>
      <c r="K4072" s="357"/>
      <c r="L4072" s="357"/>
      <c r="M4072" s="357"/>
      <c r="N4072" s="358"/>
      <c r="O4072" s="358"/>
      <c r="P4072" s="358"/>
      <c r="Q4072" s="358"/>
      <c r="R4072" s="358"/>
      <c r="S4072" s="358"/>
      <c r="T4072" s="359"/>
      <c r="U4072" s="360"/>
      <c r="V4072" s="360"/>
      <c r="W4072" s="357"/>
      <c r="X4072" s="357"/>
      <c r="Y4072" s="446"/>
      <c r="Z4072" s="443"/>
      <c r="AA4072" s="446"/>
      <c r="AB4072" s="357"/>
      <c r="AC4072" s="357"/>
      <c r="AD4072" s="357"/>
      <c r="AE4072" s="357"/>
      <c r="AF4072" s="357"/>
      <c r="AG4072" s="446"/>
      <c r="AH4072" s="357"/>
      <c r="AI4072" s="357"/>
      <c r="AJ4072" s="357"/>
      <c r="AK4072" s="357"/>
      <c r="AL4072" s="357"/>
      <c r="AM4072" s="357"/>
    </row>
    <row r="4073" spans="5:39" x14ac:dyDescent="0.25">
      <c r="E4073" s="356"/>
      <c r="F4073" s="356"/>
      <c r="G4073" s="356"/>
      <c r="H4073" s="356"/>
      <c r="I4073" s="356"/>
      <c r="J4073" s="357"/>
      <c r="K4073" s="357"/>
      <c r="L4073" s="357"/>
      <c r="M4073" s="357"/>
      <c r="N4073" s="358"/>
      <c r="O4073" s="358"/>
      <c r="P4073" s="358"/>
      <c r="Q4073" s="358"/>
      <c r="R4073" s="358"/>
      <c r="S4073" s="358"/>
      <c r="T4073" s="359"/>
      <c r="U4073" s="360"/>
      <c r="V4073" s="360"/>
      <c r="W4073" s="357"/>
      <c r="X4073" s="357"/>
      <c r="Y4073" s="446"/>
      <c r="Z4073" s="443"/>
      <c r="AA4073" s="446"/>
      <c r="AB4073" s="357"/>
      <c r="AC4073" s="357"/>
      <c r="AD4073" s="357"/>
      <c r="AE4073" s="357"/>
      <c r="AF4073" s="357"/>
      <c r="AG4073" s="446"/>
      <c r="AH4073" s="357"/>
      <c r="AI4073" s="357"/>
      <c r="AJ4073" s="357"/>
      <c r="AK4073" s="357"/>
      <c r="AL4073" s="357"/>
      <c r="AM4073" s="357"/>
    </row>
    <row r="4074" spans="5:39" x14ac:dyDescent="0.25">
      <c r="E4074" s="356"/>
      <c r="F4074" s="356"/>
      <c r="G4074" s="356"/>
      <c r="H4074" s="356"/>
      <c r="I4074" s="356"/>
      <c r="J4074" s="357"/>
      <c r="K4074" s="357"/>
      <c r="L4074" s="357"/>
      <c r="M4074" s="357"/>
      <c r="N4074" s="358"/>
      <c r="O4074" s="358"/>
      <c r="P4074" s="358"/>
      <c r="Q4074" s="358"/>
      <c r="R4074" s="358"/>
      <c r="S4074" s="358"/>
      <c r="T4074" s="359"/>
      <c r="U4074" s="360"/>
      <c r="V4074" s="360"/>
      <c r="W4074" s="357"/>
      <c r="X4074" s="357"/>
      <c r="Y4074" s="446"/>
      <c r="Z4074" s="443"/>
      <c r="AA4074" s="446"/>
      <c r="AB4074" s="357"/>
      <c r="AC4074" s="357"/>
      <c r="AD4074" s="357"/>
      <c r="AE4074" s="357"/>
      <c r="AF4074" s="357"/>
      <c r="AG4074" s="446"/>
      <c r="AH4074" s="357"/>
      <c r="AI4074" s="357"/>
      <c r="AJ4074" s="357"/>
      <c r="AK4074" s="357"/>
      <c r="AL4074" s="357"/>
      <c r="AM4074" s="357"/>
    </row>
    <row r="4075" spans="5:39" x14ac:dyDescent="0.25">
      <c r="E4075" s="356"/>
      <c r="F4075" s="356"/>
      <c r="G4075" s="356"/>
      <c r="H4075" s="356"/>
      <c r="I4075" s="356"/>
      <c r="J4075" s="357"/>
      <c r="K4075" s="357"/>
      <c r="L4075" s="357"/>
      <c r="M4075" s="357"/>
      <c r="N4075" s="358"/>
      <c r="O4075" s="358"/>
      <c r="P4075" s="358"/>
      <c r="Q4075" s="358"/>
      <c r="R4075" s="358"/>
      <c r="S4075" s="358"/>
      <c r="T4075" s="359"/>
      <c r="U4075" s="360"/>
      <c r="V4075" s="360"/>
      <c r="W4075" s="357"/>
      <c r="X4075" s="357"/>
      <c r="Y4075" s="446"/>
      <c r="Z4075" s="443"/>
      <c r="AA4075" s="446"/>
      <c r="AB4075" s="357"/>
      <c r="AC4075" s="357"/>
      <c r="AD4075" s="357"/>
      <c r="AE4075" s="357"/>
      <c r="AF4075" s="357"/>
      <c r="AG4075" s="446"/>
      <c r="AH4075" s="357"/>
      <c r="AI4075" s="357"/>
      <c r="AJ4075" s="357"/>
      <c r="AK4075" s="357"/>
      <c r="AL4075" s="357"/>
      <c r="AM4075" s="357"/>
    </row>
    <row r="4076" spans="5:39" x14ac:dyDescent="0.25">
      <c r="E4076" s="356"/>
      <c r="F4076" s="356"/>
      <c r="G4076" s="356"/>
      <c r="H4076" s="356"/>
      <c r="I4076" s="356"/>
      <c r="J4076" s="357"/>
      <c r="K4076" s="357"/>
      <c r="L4076" s="357"/>
      <c r="M4076" s="357"/>
      <c r="N4076" s="358"/>
      <c r="O4076" s="358"/>
      <c r="P4076" s="358"/>
      <c r="Q4076" s="358"/>
      <c r="R4076" s="358"/>
      <c r="S4076" s="358"/>
      <c r="T4076" s="359"/>
      <c r="U4076" s="360"/>
      <c r="V4076" s="360"/>
      <c r="W4076" s="357"/>
      <c r="X4076" s="357"/>
      <c r="Y4076" s="446"/>
      <c r="Z4076" s="443"/>
      <c r="AA4076" s="446"/>
      <c r="AB4076" s="357"/>
      <c r="AC4076" s="357"/>
      <c r="AD4076" s="357"/>
      <c r="AE4076" s="357"/>
      <c r="AF4076" s="357"/>
      <c r="AG4076" s="446"/>
      <c r="AH4076" s="357"/>
      <c r="AI4076" s="357"/>
      <c r="AJ4076" s="357"/>
      <c r="AK4076" s="357"/>
      <c r="AL4076" s="357"/>
      <c r="AM4076" s="357"/>
    </row>
    <row r="4077" spans="5:39" x14ac:dyDescent="0.25">
      <c r="E4077" s="356"/>
      <c r="F4077" s="356"/>
      <c r="G4077" s="356"/>
      <c r="H4077" s="356"/>
      <c r="I4077" s="356"/>
      <c r="J4077" s="357"/>
      <c r="K4077" s="357"/>
      <c r="L4077" s="357"/>
      <c r="M4077" s="357"/>
      <c r="N4077" s="358"/>
      <c r="O4077" s="358"/>
      <c r="P4077" s="358"/>
      <c r="Q4077" s="358"/>
      <c r="R4077" s="358"/>
      <c r="S4077" s="358"/>
      <c r="T4077" s="359"/>
      <c r="U4077" s="360"/>
      <c r="V4077" s="360"/>
      <c r="W4077" s="357"/>
      <c r="X4077" s="357"/>
      <c r="Y4077" s="446"/>
      <c r="Z4077" s="443"/>
      <c r="AA4077" s="446"/>
      <c r="AB4077" s="357"/>
      <c r="AC4077" s="357"/>
      <c r="AD4077" s="357"/>
      <c r="AE4077" s="357"/>
      <c r="AF4077" s="357"/>
      <c r="AG4077" s="446"/>
      <c r="AH4077" s="357"/>
      <c r="AI4077" s="357"/>
      <c r="AJ4077" s="357"/>
      <c r="AK4077" s="357"/>
      <c r="AL4077" s="357"/>
      <c r="AM4077" s="357"/>
    </row>
    <row r="4078" spans="5:39" x14ac:dyDescent="0.25">
      <c r="E4078" s="356"/>
      <c r="F4078" s="356"/>
      <c r="G4078" s="356"/>
      <c r="H4078" s="356"/>
      <c r="I4078" s="356"/>
      <c r="J4078" s="357"/>
      <c r="K4078" s="357"/>
      <c r="L4078" s="357"/>
      <c r="M4078" s="357"/>
      <c r="N4078" s="358"/>
      <c r="O4078" s="358"/>
      <c r="P4078" s="358"/>
      <c r="Q4078" s="358"/>
      <c r="R4078" s="358"/>
      <c r="S4078" s="358"/>
      <c r="T4078" s="359"/>
      <c r="U4078" s="360"/>
      <c r="V4078" s="360"/>
      <c r="W4078" s="357"/>
      <c r="X4078" s="357"/>
      <c r="Y4078" s="446"/>
      <c r="Z4078" s="443"/>
      <c r="AA4078" s="446"/>
      <c r="AB4078" s="357"/>
      <c r="AC4078" s="357"/>
      <c r="AD4078" s="357"/>
      <c r="AE4078" s="357"/>
      <c r="AF4078" s="357"/>
      <c r="AG4078" s="446"/>
      <c r="AH4078" s="357"/>
      <c r="AI4078" s="357"/>
      <c r="AJ4078" s="357"/>
      <c r="AK4078" s="357"/>
      <c r="AL4078" s="357"/>
      <c r="AM4078" s="357"/>
    </row>
    <row r="4079" spans="5:39" x14ac:dyDescent="0.25">
      <c r="E4079" s="356"/>
      <c r="F4079" s="356"/>
      <c r="G4079" s="356"/>
      <c r="H4079" s="356"/>
      <c r="I4079" s="356"/>
      <c r="J4079" s="357"/>
      <c r="K4079" s="357"/>
      <c r="L4079" s="357"/>
      <c r="M4079" s="357"/>
      <c r="N4079" s="358"/>
      <c r="O4079" s="358"/>
      <c r="P4079" s="358"/>
      <c r="Q4079" s="358"/>
      <c r="R4079" s="358"/>
      <c r="S4079" s="358"/>
      <c r="T4079" s="359"/>
      <c r="U4079" s="360"/>
      <c r="V4079" s="360"/>
      <c r="W4079" s="357"/>
      <c r="X4079" s="357"/>
      <c r="Y4079" s="446"/>
      <c r="Z4079" s="443"/>
      <c r="AA4079" s="446"/>
      <c r="AB4079" s="357"/>
      <c r="AC4079" s="357"/>
      <c r="AD4079" s="357"/>
      <c r="AE4079" s="357"/>
      <c r="AF4079" s="357"/>
      <c r="AG4079" s="446"/>
      <c r="AH4079" s="357"/>
      <c r="AI4079" s="357"/>
      <c r="AJ4079" s="357"/>
      <c r="AK4079" s="357"/>
      <c r="AL4079" s="357"/>
      <c r="AM4079" s="357"/>
    </row>
    <row r="4080" spans="5:39" x14ac:dyDescent="0.25">
      <c r="E4080" s="356"/>
      <c r="F4080" s="356"/>
      <c r="G4080" s="356"/>
      <c r="H4080" s="356"/>
      <c r="I4080" s="356"/>
      <c r="J4080" s="357"/>
      <c r="K4080" s="357"/>
      <c r="L4080" s="357"/>
      <c r="M4080" s="357"/>
      <c r="N4080" s="358"/>
      <c r="O4080" s="358"/>
      <c r="P4080" s="358"/>
      <c r="Q4080" s="358"/>
      <c r="R4080" s="358"/>
      <c r="S4080" s="358"/>
      <c r="T4080" s="359"/>
      <c r="U4080" s="360"/>
      <c r="V4080" s="360"/>
      <c r="W4080" s="357"/>
      <c r="X4080" s="357"/>
      <c r="Y4080" s="446"/>
      <c r="Z4080" s="443"/>
      <c r="AA4080" s="446"/>
      <c r="AB4080" s="357"/>
      <c r="AC4080" s="357"/>
      <c r="AD4080" s="357"/>
      <c r="AE4080" s="357"/>
      <c r="AF4080" s="357"/>
      <c r="AG4080" s="446"/>
      <c r="AH4080" s="357"/>
      <c r="AI4080" s="357"/>
      <c r="AJ4080" s="357"/>
      <c r="AK4080" s="357"/>
      <c r="AL4080" s="357"/>
      <c r="AM4080" s="357"/>
    </row>
    <row r="4081" spans="5:39" x14ac:dyDescent="0.25">
      <c r="E4081" s="356"/>
      <c r="F4081" s="356"/>
      <c r="G4081" s="356"/>
      <c r="H4081" s="356"/>
      <c r="I4081" s="356"/>
      <c r="J4081" s="357"/>
      <c r="K4081" s="357"/>
      <c r="L4081" s="357"/>
      <c r="M4081" s="357"/>
      <c r="N4081" s="358"/>
      <c r="O4081" s="358"/>
      <c r="P4081" s="358"/>
      <c r="Q4081" s="358"/>
      <c r="R4081" s="358"/>
      <c r="S4081" s="358"/>
      <c r="T4081" s="359"/>
      <c r="U4081" s="360"/>
      <c r="V4081" s="360"/>
      <c r="W4081" s="357"/>
      <c r="X4081" s="357"/>
      <c r="Y4081" s="446"/>
      <c r="Z4081" s="443"/>
      <c r="AA4081" s="446"/>
      <c r="AB4081" s="357"/>
      <c r="AC4081" s="357"/>
      <c r="AD4081" s="357"/>
      <c r="AE4081" s="357"/>
      <c r="AF4081" s="357"/>
      <c r="AG4081" s="446"/>
      <c r="AH4081" s="357"/>
      <c r="AI4081" s="357"/>
      <c r="AJ4081" s="357"/>
      <c r="AK4081" s="357"/>
      <c r="AL4081" s="357"/>
      <c r="AM4081" s="357"/>
    </row>
    <row r="4082" spans="5:39" x14ac:dyDescent="0.25">
      <c r="E4082" s="356"/>
      <c r="F4082" s="356"/>
      <c r="G4082" s="356"/>
      <c r="H4082" s="356"/>
      <c r="I4082" s="356"/>
      <c r="J4082" s="357"/>
      <c r="K4082" s="357"/>
      <c r="L4082" s="357"/>
      <c r="M4082" s="357"/>
      <c r="N4082" s="358"/>
      <c r="O4082" s="358"/>
      <c r="P4082" s="358"/>
      <c r="Q4082" s="358"/>
      <c r="R4082" s="358"/>
      <c r="S4082" s="358"/>
      <c r="T4082" s="359"/>
      <c r="U4082" s="360"/>
      <c r="V4082" s="360"/>
      <c r="W4082" s="357"/>
      <c r="X4082" s="357"/>
      <c r="Y4082" s="446"/>
      <c r="Z4082" s="443"/>
      <c r="AA4082" s="446"/>
      <c r="AB4082" s="357"/>
      <c r="AC4082" s="357"/>
      <c r="AD4082" s="357"/>
      <c r="AE4082" s="357"/>
      <c r="AF4082" s="357"/>
      <c r="AG4082" s="446"/>
      <c r="AH4082" s="357"/>
      <c r="AI4082" s="357"/>
      <c r="AJ4082" s="357"/>
      <c r="AK4082" s="357"/>
      <c r="AL4082" s="357"/>
      <c r="AM4082" s="357"/>
    </row>
    <row r="4083" spans="5:39" x14ac:dyDescent="0.25">
      <c r="E4083" s="356"/>
      <c r="F4083" s="356"/>
      <c r="G4083" s="356"/>
      <c r="H4083" s="356"/>
      <c r="I4083" s="356"/>
      <c r="J4083" s="357"/>
      <c r="K4083" s="357"/>
      <c r="L4083" s="357"/>
      <c r="M4083" s="357"/>
      <c r="N4083" s="358"/>
      <c r="O4083" s="358"/>
      <c r="P4083" s="358"/>
      <c r="Q4083" s="358"/>
      <c r="R4083" s="358"/>
      <c r="S4083" s="358"/>
      <c r="T4083" s="359"/>
      <c r="U4083" s="360"/>
      <c r="V4083" s="360"/>
      <c r="W4083" s="357"/>
      <c r="X4083" s="357"/>
      <c r="Y4083" s="446"/>
      <c r="Z4083" s="443"/>
      <c r="AA4083" s="446"/>
      <c r="AB4083" s="357"/>
      <c r="AC4083" s="357"/>
      <c r="AD4083" s="357"/>
      <c r="AE4083" s="357"/>
      <c r="AF4083" s="357"/>
      <c r="AG4083" s="446"/>
      <c r="AH4083" s="357"/>
      <c r="AI4083" s="357"/>
      <c r="AJ4083" s="357"/>
      <c r="AK4083" s="357"/>
      <c r="AL4083" s="357"/>
      <c r="AM4083" s="357"/>
    </row>
    <row r="4084" spans="5:39" x14ac:dyDescent="0.25">
      <c r="E4084" s="356"/>
      <c r="F4084" s="356"/>
      <c r="G4084" s="356"/>
      <c r="H4084" s="356"/>
      <c r="I4084" s="356"/>
      <c r="J4084" s="357"/>
      <c r="K4084" s="357"/>
      <c r="L4084" s="357"/>
      <c r="M4084" s="357"/>
      <c r="N4084" s="358"/>
      <c r="O4084" s="358"/>
      <c r="P4084" s="358"/>
      <c r="Q4084" s="358"/>
      <c r="R4084" s="358"/>
      <c r="S4084" s="358"/>
      <c r="T4084" s="359"/>
      <c r="U4084" s="360"/>
      <c r="V4084" s="360"/>
      <c r="W4084" s="357"/>
      <c r="X4084" s="357"/>
      <c r="Y4084" s="446"/>
      <c r="Z4084" s="443"/>
      <c r="AA4084" s="446"/>
      <c r="AB4084" s="357"/>
      <c r="AC4084" s="357"/>
      <c r="AD4084" s="357"/>
      <c r="AE4084" s="357"/>
      <c r="AF4084" s="357"/>
      <c r="AG4084" s="446"/>
      <c r="AH4084" s="357"/>
      <c r="AI4084" s="357"/>
      <c r="AJ4084" s="357"/>
      <c r="AK4084" s="357"/>
      <c r="AL4084" s="357"/>
      <c r="AM4084" s="357"/>
    </row>
    <row r="4085" spans="5:39" x14ac:dyDescent="0.25">
      <c r="E4085" s="356"/>
      <c r="F4085" s="356"/>
      <c r="G4085" s="356"/>
      <c r="H4085" s="356"/>
      <c r="I4085" s="356"/>
      <c r="J4085" s="357"/>
      <c r="K4085" s="357"/>
      <c r="L4085" s="357"/>
      <c r="M4085" s="357"/>
      <c r="N4085" s="358"/>
      <c r="O4085" s="358"/>
      <c r="P4085" s="358"/>
      <c r="Q4085" s="358"/>
      <c r="R4085" s="358"/>
      <c r="S4085" s="358"/>
      <c r="T4085" s="359"/>
      <c r="U4085" s="360"/>
      <c r="V4085" s="360"/>
      <c r="W4085" s="357"/>
      <c r="X4085" s="357"/>
      <c r="Y4085" s="446"/>
      <c r="Z4085" s="443"/>
      <c r="AA4085" s="446"/>
      <c r="AB4085" s="357"/>
      <c r="AC4085" s="357"/>
      <c r="AD4085" s="357"/>
      <c r="AE4085" s="357"/>
      <c r="AF4085" s="357"/>
      <c r="AG4085" s="446"/>
      <c r="AH4085" s="357"/>
      <c r="AI4085" s="357"/>
      <c r="AJ4085" s="357"/>
      <c r="AK4085" s="357"/>
      <c r="AL4085" s="357"/>
      <c r="AM4085" s="357"/>
    </row>
    <row r="4086" spans="5:39" x14ac:dyDescent="0.25">
      <c r="E4086" s="356"/>
      <c r="F4086" s="356"/>
      <c r="G4086" s="356"/>
      <c r="H4086" s="356"/>
      <c r="I4086" s="356"/>
      <c r="J4086" s="357"/>
      <c r="K4086" s="357"/>
      <c r="L4086" s="357"/>
      <c r="M4086" s="357"/>
      <c r="N4086" s="358"/>
      <c r="O4086" s="358"/>
      <c r="P4086" s="358"/>
      <c r="Q4086" s="358"/>
      <c r="R4086" s="358"/>
      <c r="S4086" s="358"/>
      <c r="T4086" s="359"/>
      <c r="U4086" s="360"/>
      <c r="V4086" s="360"/>
      <c r="W4086" s="357"/>
      <c r="X4086" s="357"/>
      <c r="Y4086" s="446"/>
      <c r="Z4086" s="443"/>
      <c r="AA4086" s="446"/>
      <c r="AB4086" s="357"/>
      <c r="AC4086" s="357"/>
      <c r="AD4086" s="357"/>
      <c r="AE4086" s="357"/>
      <c r="AF4086" s="357"/>
      <c r="AG4086" s="446"/>
      <c r="AH4086" s="357"/>
      <c r="AI4086" s="357"/>
      <c r="AJ4086" s="357"/>
      <c r="AK4086" s="357"/>
      <c r="AL4086" s="357"/>
      <c r="AM4086" s="357"/>
    </row>
    <row r="4087" spans="5:39" x14ac:dyDescent="0.25">
      <c r="E4087" s="356"/>
      <c r="F4087" s="356"/>
      <c r="G4087" s="356"/>
      <c r="H4087" s="356"/>
      <c r="I4087" s="356"/>
      <c r="J4087" s="357"/>
      <c r="K4087" s="357"/>
      <c r="L4087" s="357"/>
      <c r="M4087" s="357"/>
      <c r="N4087" s="358"/>
      <c r="O4087" s="358"/>
      <c r="P4087" s="358"/>
      <c r="Q4087" s="358"/>
      <c r="R4087" s="358"/>
      <c r="S4087" s="358"/>
      <c r="T4087" s="359"/>
      <c r="U4087" s="360"/>
      <c r="V4087" s="360"/>
      <c r="W4087" s="357"/>
      <c r="X4087" s="357"/>
      <c r="Y4087" s="446"/>
      <c r="Z4087" s="443"/>
      <c r="AA4087" s="446"/>
      <c r="AB4087" s="357"/>
      <c r="AC4087" s="357"/>
      <c r="AD4087" s="357"/>
      <c r="AE4087" s="357"/>
      <c r="AF4087" s="357"/>
      <c r="AG4087" s="446"/>
      <c r="AH4087" s="357"/>
      <c r="AI4087" s="357"/>
      <c r="AJ4087" s="357"/>
      <c r="AK4087" s="357"/>
      <c r="AL4087" s="357"/>
      <c r="AM4087" s="357"/>
    </row>
    <row r="4088" spans="5:39" x14ac:dyDescent="0.25">
      <c r="E4088" s="356"/>
      <c r="F4088" s="356"/>
      <c r="G4088" s="356"/>
      <c r="H4088" s="356"/>
      <c r="I4088" s="356"/>
      <c r="J4088" s="357"/>
      <c r="K4088" s="357"/>
      <c r="L4088" s="357"/>
      <c r="M4088" s="357"/>
      <c r="N4088" s="358"/>
      <c r="O4088" s="358"/>
      <c r="P4088" s="358"/>
      <c r="Q4088" s="358"/>
      <c r="R4088" s="358"/>
      <c r="S4088" s="358"/>
      <c r="T4088" s="359"/>
      <c r="U4088" s="360"/>
      <c r="V4088" s="360"/>
      <c r="W4088" s="357"/>
      <c r="X4088" s="357"/>
      <c r="Y4088" s="446"/>
      <c r="Z4088" s="443"/>
      <c r="AA4088" s="446"/>
      <c r="AB4088" s="357"/>
      <c r="AC4088" s="357"/>
      <c r="AD4088" s="357"/>
      <c r="AE4088" s="357"/>
      <c r="AF4088" s="357"/>
      <c r="AG4088" s="446"/>
      <c r="AH4088" s="357"/>
      <c r="AI4088" s="357"/>
      <c r="AJ4088" s="357"/>
      <c r="AK4088" s="357"/>
      <c r="AL4088" s="357"/>
      <c r="AM4088" s="357"/>
    </row>
    <row r="4089" spans="5:39" x14ac:dyDescent="0.25">
      <c r="E4089" s="356"/>
      <c r="F4089" s="356"/>
      <c r="G4089" s="356"/>
      <c r="H4089" s="356"/>
      <c r="I4089" s="356"/>
      <c r="J4089" s="357"/>
      <c r="K4089" s="357"/>
      <c r="L4089" s="357"/>
      <c r="M4089" s="357"/>
      <c r="N4089" s="358"/>
      <c r="O4089" s="358"/>
      <c r="P4089" s="358"/>
      <c r="Q4089" s="358"/>
      <c r="R4089" s="358"/>
      <c r="S4089" s="358"/>
      <c r="T4089" s="359"/>
      <c r="U4089" s="360"/>
      <c r="V4089" s="360"/>
      <c r="W4089" s="357"/>
      <c r="X4089" s="357"/>
      <c r="Y4089" s="446"/>
      <c r="Z4089" s="443"/>
      <c r="AA4089" s="446"/>
      <c r="AB4089" s="357"/>
      <c r="AC4089" s="357"/>
      <c r="AD4089" s="357"/>
      <c r="AE4089" s="357"/>
      <c r="AF4089" s="357"/>
      <c r="AG4089" s="446"/>
      <c r="AH4089" s="357"/>
      <c r="AI4089" s="357"/>
      <c r="AJ4089" s="357"/>
      <c r="AK4089" s="357"/>
      <c r="AL4089" s="357"/>
      <c r="AM4089" s="357"/>
    </row>
    <row r="4090" spans="5:39" x14ac:dyDescent="0.25">
      <c r="E4090" s="356"/>
      <c r="F4090" s="356"/>
      <c r="G4090" s="356"/>
      <c r="H4090" s="356"/>
      <c r="I4090" s="356"/>
      <c r="J4090" s="357"/>
      <c r="K4090" s="357"/>
      <c r="L4090" s="357"/>
      <c r="M4090" s="357"/>
      <c r="N4090" s="358"/>
      <c r="O4090" s="358"/>
      <c r="P4090" s="358"/>
      <c r="Q4090" s="358"/>
      <c r="R4090" s="358"/>
      <c r="S4090" s="358"/>
      <c r="T4090" s="359"/>
      <c r="U4090" s="360"/>
      <c r="V4090" s="360"/>
      <c r="W4090" s="357"/>
      <c r="X4090" s="357"/>
      <c r="Y4090" s="446"/>
      <c r="Z4090" s="443"/>
      <c r="AA4090" s="446"/>
      <c r="AB4090" s="357"/>
      <c r="AC4090" s="357"/>
      <c r="AD4090" s="357"/>
      <c r="AE4090" s="357"/>
      <c r="AF4090" s="357"/>
      <c r="AG4090" s="446"/>
      <c r="AH4090" s="357"/>
      <c r="AI4090" s="357"/>
      <c r="AJ4090" s="357"/>
      <c r="AK4090" s="357"/>
      <c r="AL4090" s="357"/>
      <c r="AM4090" s="357"/>
    </row>
    <row r="4091" spans="5:39" x14ac:dyDescent="0.25">
      <c r="E4091" s="356"/>
      <c r="F4091" s="356"/>
      <c r="G4091" s="356"/>
      <c r="H4091" s="356"/>
      <c r="I4091" s="356"/>
      <c r="J4091" s="357"/>
      <c r="K4091" s="357"/>
      <c r="L4091" s="357"/>
      <c r="M4091" s="357"/>
      <c r="N4091" s="358"/>
      <c r="O4091" s="358"/>
      <c r="P4091" s="358"/>
      <c r="Q4091" s="358"/>
      <c r="R4091" s="358"/>
      <c r="S4091" s="358"/>
      <c r="T4091" s="359"/>
      <c r="U4091" s="360"/>
      <c r="V4091" s="360"/>
      <c r="W4091" s="357"/>
      <c r="X4091" s="357"/>
      <c r="Y4091" s="446"/>
      <c r="Z4091" s="443"/>
      <c r="AA4091" s="446"/>
      <c r="AB4091" s="357"/>
      <c r="AC4091" s="357"/>
      <c r="AD4091" s="357"/>
      <c r="AE4091" s="357"/>
      <c r="AF4091" s="357"/>
      <c r="AG4091" s="446"/>
      <c r="AH4091" s="357"/>
      <c r="AI4091" s="357"/>
      <c r="AJ4091" s="357"/>
      <c r="AK4091" s="357"/>
      <c r="AL4091" s="357"/>
      <c r="AM4091" s="357"/>
    </row>
    <row r="4092" spans="5:39" x14ac:dyDescent="0.25">
      <c r="E4092" s="356"/>
      <c r="F4092" s="356"/>
      <c r="G4092" s="356"/>
      <c r="H4092" s="356"/>
      <c r="I4092" s="356"/>
      <c r="J4092" s="357"/>
      <c r="K4092" s="357"/>
      <c r="L4092" s="357"/>
      <c r="M4092" s="357"/>
      <c r="N4092" s="358"/>
      <c r="O4092" s="358"/>
      <c r="P4092" s="358"/>
      <c r="Q4092" s="358"/>
      <c r="R4092" s="358"/>
      <c r="S4092" s="358"/>
      <c r="T4092" s="359"/>
      <c r="U4092" s="360"/>
      <c r="V4092" s="360"/>
      <c r="W4092" s="357"/>
      <c r="X4092" s="357"/>
      <c r="Y4092" s="446"/>
      <c r="Z4092" s="443"/>
      <c r="AA4092" s="446"/>
      <c r="AB4092" s="357"/>
      <c r="AC4092" s="357"/>
      <c r="AD4092" s="357"/>
      <c r="AE4092" s="357"/>
      <c r="AF4092" s="357"/>
      <c r="AG4092" s="446"/>
      <c r="AH4092" s="357"/>
      <c r="AI4092" s="357"/>
      <c r="AJ4092" s="357"/>
      <c r="AK4092" s="357"/>
      <c r="AL4092" s="357"/>
      <c r="AM4092" s="357"/>
    </row>
    <row r="4093" spans="5:39" x14ac:dyDescent="0.25">
      <c r="E4093" s="356"/>
      <c r="F4093" s="356"/>
      <c r="G4093" s="356"/>
      <c r="H4093" s="356"/>
      <c r="I4093" s="356"/>
      <c r="J4093" s="357"/>
      <c r="K4093" s="357"/>
      <c r="L4093" s="357"/>
      <c r="M4093" s="357"/>
      <c r="N4093" s="358"/>
      <c r="O4093" s="358"/>
      <c r="P4093" s="358"/>
      <c r="Q4093" s="358"/>
      <c r="R4093" s="358"/>
      <c r="S4093" s="358"/>
      <c r="T4093" s="359"/>
      <c r="U4093" s="360"/>
      <c r="V4093" s="360"/>
      <c r="W4093" s="357"/>
      <c r="X4093" s="357"/>
      <c r="Y4093" s="446"/>
      <c r="Z4093" s="443"/>
      <c r="AA4093" s="446"/>
      <c r="AB4093" s="357"/>
      <c r="AC4093" s="357"/>
      <c r="AD4093" s="357"/>
      <c r="AE4093" s="357"/>
      <c r="AF4093" s="357"/>
      <c r="AG4093" s="446"/>
      <c r="AH4093" s="357"/>
      <c r="AI4093" s="357"/>
      <c r="AJ4093" s="357"/>
      <c r="AK4093" s="357"/>
      <c r="AL4093" s="357"/>
      <c r="AM4093" s="357"/>
    </row>
    <row r="4094" spans="5:39" x14ac:dyDescent="0.25">
      <c r="E4094" s="356"/>
      <c r="F4094" s="356"/>
      <c r="G4094" s="356"/>
      <c r="H4094" s="356"/>
      <c r="I4094" s="356"/>
      <c r="J4094" s="357"/>
      <c r="K4094" s="357"/>
      <c r="L4094" s="357"/>
      <c r="M4094" s="357"/>
      <c r="N4094" s="358"/>
      <c r="O4094" s="358"/>
      <c r="P4094" s="358"/>
      <c r="Q4094" s="358"/>
      <c r="R4094" s="358"/>
      <c r="S4094" s="358"/>
      <c r="T4094" s="359"/>
      <c r="U4094" s="360"/>
      <c r="V4094" s="360"/>
      <c r="W4094" s="357"/>
      <c r="X4094" s="357"/>
      <c r="Y4094" s="446"/>
      <c r="Z4094" s="443"/>
      <c r="AA4094" s="446"/>
      <c r="AB4094" s="357"/>
      <c r="AC4094" s="357"/>
      <c r="AD4094" s="357"/>
      <c r="AE4094" s="357"/>
      <c r="AF4094" s="357"/>
      <c r="AG4094" s="446"/>
      <c r="AH4094" s="357"/>
      <c r="AI4094" s="357"/>
      <c r="AJ4094" s="357"/>
      <c r="AK4094" s="357"/>
      <c r="AL4094" s="357"/>
      <c r="AM4094" s="357"/>
    </row>
    <row r="4095" spans="5:39" x14ac:dyDescent="0.25">
      <c r="E4095" s="356"/>
      <c r="F4095" s="356"/>
      <c r="G4095" s="356"/>
      <c r="H4095" s="356"/>
      <c r="I4095" s="356"/>
      <c r="J4095" s="357"/>
      <c r="K4095" s="357"/>
      <c r="L4095" s="357"/>
      <c r="M4095" s="357"/>
      <c r="N4095" s="358"/>
      <c r="O4095" s="358"/>
      <c r="P4095" s="358"/>
      <c r="Q4095" s="358"/>
      <c r="R4095" s="358"/>
      <c r="S4095" s="358"/>
      <c r="T4095" s="359"/>
      <c r="U4095" s="360"/>
      <c r="V4095" s="360"/>
      <c r="W4095" s="357"/>
      <c r="X4095" s="357"/>
      <c r="Y4095" s="446"/>
      <c r="Z4095" s="443"/>
      <c r="AA4095" s="446"/>
      <c r="AB4095" s="357"/>
      <c r="AC4095" s="357"/>
      <c r="AD4095" s="357"/>
      <c r="AE4095" s="357"/>
      <c r="AF4095" s="357"/>
      <c r="AG4095" s="446"/>
      <c r="AH4095" s="357"/>
      <c r="AI4095" s="357"/>
      <c r="AJ4095" s="357"/>
      <c r="AK4095" s="357"/>
      <c r="AL4095" s="357"/>
      <c r="AM4095" s="357"/>
    </row>
    <row r="4096" spans="5:39" x14ac:dyDescent="0.25">
      <c r="E4096" s="356"/>
      <c r="F4096" s="356"/>
      <c r="G4096" s="356"/>
      <c r="H4096" s="356"/>
      <c r="I4096" s="356"/>
      <c r="J4096" s="357"/>
      <c r="K4096" s="357"/>
      <c r="L4096" s="357"/>
      <c r="M4096" s="357"/>
      <c r="N4096" s="358"/>
      <c r="O4096" s="358"/>
      <c r="P4096" s="358"/>
      <c r="Q4096" s="358"/>
      <c r="R4096" s="358"/>
      <c r="S4096" s="358"/>
      <c r="T4096" s="359"/>
      <c r="U4096" s="360"/>
      <c r="V4096" s="360"/>
      <c r="W4096" s="357"/>
      <c r="X4096" s="357"/>
      <c r="Y4096" s="446"/>
      <c r="Z4096" s="443"/>
      <c r="AA4096" s="446"/>
      <c r="AB4096" s="357"/>
      <c r="AC4096" s="357"/>
      <c r="AD4096" s="357"/>
      <c r="AE4096" s="357"/>
      <c r="AF4096" s="357"/>
      <c r="AG4096" s="446"/>
      <c r="AH4096" s="357"/>
      <c r="AI4096" s="357"/>
      <c r="AJ4096" s="357"/>
      <c r="AK4096" s="357"/>
      <c r="AL4096" s="357"/>
      <c r="AM4096" s="357"/>
    </row>
    <row r="4097" spans="5:39" x14ac:dyDescent="0.25">
      <c r="E4097" s="356"/>
      <c r="F4097" s="356"/>
      <c r="G4097" s="356"/>
      <c r="H4097" s="356"/>
      <c r="I4097" s="356"/>
      <c r="J4097" s="357"/>
      <c r="K4097" s="357"/>
      <c r="L4097" s="357"/>
      <c r="M4097" s="357"/>
      <c r="N4097" s="358"/>
      <c r="O4097" s="358"/>
      <c r="P4097" s="358"/>
      <c r="Q4097" s="358"/>
      <c r="R4097" s="358"/>
      <c r="S4097" s="358"/>
      <c r="T4097" s="359"/>
      <c r="U4097" s="360"/>
      <c r="V4097" s="360"/>
      <c r="W4097" s="357"/>
      <c r="X4097" s="357"/>
      <c r="Y4097" s="446"/>
      <c r="Z4097" s="443"/>
      <c r="AA4097" s="446"/>
      <c r="AB4097" s="357"/>
      <c r="AC4097" s="357"/>
      <c r="AD4097" s="357"/>
      <c r="AE4097" s="357"/>
      <c r="AF4097" s="357"/>
      <c r="AG4097" s="446"/>
      <c r="AH4097" s="357"/>
      <c r="AI4097" s="357"/>
      <c r="AJ4097" s="357"/>
      <c r="AK4097" s="357"/>
      <c r="AL4097" s="357"/>
      <c r="AM4097" s="357"/>
    </row>
    <row r="4098" spans="5:39" x14ac:dyDescent="0.25">
      <c r="E4098" s="356"/>
      <c r="F4098" s="356"/>
      <c r="G4098" s="356"/>
      <c r="H4098" s="356"/>
      <c r="I4098" s="356"/>
      <c r="J4098" s="357"/>
      <c r="K4098" s="357"/>
      <c r="L4098" s="357"/>
      <c r="M4098" s="357"/>
      <c r="N4098" s="358"/>
      <c r="O4098" s="358"/>
      <c r="P4098" s="358"/>
      <c r="Q4098" s="358"/>
      <c r="R4098" s="358"/>
      <c r="S4098" s="358"/>
      <c r="T4098" s="359"/>
      <c r="U4098" s="360"/>
      <c r="V4098" s="360"/>
      <c r="W4098" s="357"/>
      <c r="X4098" s="357"/>
      <c r="Y4098" s="446"/>
      <c r="Z4098" s="443"/>
      <c r="AA4098" s="446"/>
      <c r="AB4098" s="357"/>
      <c r="AC4098" s="357"/>
      <c r="AD4098" s="357"/>
      <c r="AE4098" s="357"/>
      <c r="AF4098" s="357"/>
      <c r="AG4098" s="446"/>
      <c r="AH4098" s="357"/>
      <c r="AI4098" s="357"/>
      <c r="AJ4098" s="357"/>
      <c r="AK4098" s="357"/>
      <c r="AL4098" s="357"/>
      <c r="AM4098" s="357"/>
    </row>
    <row r="4099" spans="5:39" x14ac:dyDescent="0.25">
      <c r="E4099" s="356"/>
      <c r="F4099" s="356"/>
      <c r="G4099" s="356"/>
      <c r="H4099" s="356"/>
      <c r="I4099" s="356"/>
      <c r="J4099" s="357"/>
      <c r="K4099" s="357"/>
      <c r="L4099" s="357"/>
      <c r="M4099" s="357"/>
      <c r="N4099" s="358"/>
      <c r="O4099" s="358"/>
      <c r="P4099" s="358"/>
      <c r="Q4099" s="358"/>
      <c r="R4099" s="358"/>
      <c r="S4099" s="358"/>
      <c r="T4099" s="359"/>
      <c r="U4099" s="360"/>
      <c r="V4099" s="360"/>
      <c r="W4099" s="357"/>
      <c r="X4099" s="357"/>
      <c r="Y4099" s="446"/>
      <c r="Z4099" s="443"/>
      <c r="AA4099" s="446"/>
      <c r="AB4099" s="357"/>
      <c r="AC4099" s="357"/>
      <c r="AD4099" s="357"/>
      <c r="AE4099" s="357"/>
      <c r="AF4099" s="357"/>
      <c r="AG4099" s="446"/>
      <c r="AH4099" s="357"/>
      <c r="AI4099" s="357"/>
      <c r="AJ4099" s="357"/>
      <c r="AK4099" s="357"/>
      <c r="AL4099" s="357"/>
      <c r="AM4099" s="357"/>
    </row>
    <row r="4100" spans="5:39" x14ac:dyDescent="0.25">
      <c r="E4100" s="356"/>
      <c r="F4100" s="356"/>
      <c r="G4100" s="356"/>
      <c r="H4100" s="356"/>
      <c r="I4100" s="356"/>
      <c r="J4100" s="357"/>
      <c r="K4100" s="357"/>
      <c r="L4100" s="357"/>
      <c r="M4100" s="357"/>
      <c r="N4100" s="358"/>
      <c r="O4100" s="358"/>
      <c r="P4100" s="358"/>
      <c r="Q4100" s="358"/>
      <c r="R4100" s="358"/>
      <c r="S4100" s="358"/>
      <c r="T4100" s="359"/>
      <c r="U4100" s="360"/>
      <c r="V4100" s="360"/>
      <c r="W4100" s="357"/>
      <c r="X4100" s="357"/>
      <c r="Y4100" s="446"/>
      <c r="Z4100" s="443"/>
      <c r="AA4100" s="446"/>
      <c r="AB4100" s="357"/>
      <c r="AC4100" s="357"/>
      <c r="AD4100" s="357"/>
      <c r="AE4100" s="357"/>
      <c r="AF4100" s="357"/>
      <c r="AG4100" s="446"/>
      <c r="AH4100" s="357"/>
      <c r="AI4100" s="357"/>
      <c r="AJ4100" s="357"/>
      <c r="AK4100" s="357"/>
      <c r="AL4100" s="357"/>
      <c r="AM4100" s="357"/>
    </row>
    <row r="4101" spans="5:39" x14ac:dyDescent="0.25">
      <c r="E4101" s="356"/>
      <c r="F4101" s="356"/>
      <c r="G4101" s="356"/>
      <c r="H4101" s="356"/>
      <c r="I4101" s="356"/>
      <c r="J4101" s="357"/>
      <c r="K4101" s="357"/>
      <c r="L4101" s="357"/>
      <c r="M4101" s="357"/>
      <c r="N4101" s="358"/>
      <c r="O4101" s="358"/>
      <c r="P4101" s="358"/>
      <c r="Q4101" s="358"/>
      <c r="R4101" s="358"/>
      <c r="S4101" s="358"/>
      <c r="T4101" s="359"/>
      <c r="U4101" s="360"/>
      <c r="V4101" s="360"/>
      <c r="W4101" s="357"/>
      <c r="X4101" s="357"/>
      <c r="Y4101" s="446"/>
      <c r="Z4101" s="443"/>
      <c r="AA4101" s="446"/>
      <c r="AB4101" s="357"/>
      <c r="AC4101" s="357"/>
      <c r="AD4101" s="357"/>
      <c r="AE4101" s="357"/>
      <c r="AF4101" s="357"/>
      <c r="AG4101" s="446"/>
      <c r="AH4101" s="357"/>
      <c r="AI4101" s="357"/>
      <c r="AJ4101" s="357"/>
      <c r="AK4101" s="357"/>
      <c r="AL4101" s="357"/>
      <c r="AM4101" s="357"/>
    </row>
    <row r="4102" spans="5:39" x14ac:dyDescent="0.25">
      <c r="E4102" s="356"/>
      <c r="F4102" s="356"/>
      <c r="G4102" s="356"/>
      <c r="H4102" s="356"/>
      <c r="I4102" s="356"/>
      <c r="J4102" s="357"/>
      <c r="K4102" s="357"/>
      <c r="L4102" s="357"/>
      <c r="M4102" s="357"/>
      <c r="N4102" s="358"/>
      <c r="O4102" s="358"/>
      <c r="P4102" s="358"/>
      <c r="Q4102" s="358"/>
      <c r="R4102" s="358"/>
      <c r="S4102" s="358"/>
      <c r="T4102" s="359"/>
      <c r="U4102" s="360"/>
      <c r="V4102" s="360"/>
      <c r="W4102" s="357"/>
      <c r="X4102" s="357"/>
      <c r="Y4102" s="446"/>
      <c r="Z4102" s="443"/>
      <c r="AA4102" s="446"/>
      <c r="AB4102" s="357"/>
      <c r="AC4102" s="357"/>
      <c r="AD4102" s="357"/>
      <c r="AE4102" s="357"/>
      <c r="AF4102" s="357"/>
      <c r="AG4102" s="446"/>
      <c r="AH4102" s="357"/>
      <c r="AI4102" s="357"/>
      <c r="AJ4102" s="357"/>
      <c r="AK4102" s="357"/>
      <c r="AL4102" s="357"/>
      <c r="AM4102" s="357"/>
    </row>
    <row r="4103" spans="5:39" x14ac:dyDescent="0.25">
      <c r="E4103" s="356"/>
      <c r="F4103" s="356"/>
      <c r="G4103" s="356"/>
      <c r="H4103" s="356"/>
      <c r="I4103" s="356"/>
      <c r="J4103" s="357"/>
      <c r="K4103" s="357"/>
      <c r="L4103" s="357"/>
      <c r="M4103" s="357"/>
      <c r="N4103" s="358"/>
      <c r="O4103" s="358"/>
      <c r="P4103" s="358"/>
      <c r="Q4103" s="358"/>
      <c r="R4103" s="358"/>
      <c r="S4103" s="358"/>
      <c r="T4103" s="359"/>
      <c r="U4103" s="360"/>
      <c r="V4103" s="360"/>
      <c r="W4103" s="357"/>
      <c r="X4103" s="357"/>
      <c r="Y4103" s="446"/>
      <c r="Z4103" s="443"/>
      <c r="AA4103" s="446"/>
      <c r="AB4103" s="357"/>
      <c r="AC4103" s="357"/>
      <c r="AD4103" s="357"/>
      <c r="AE4103" s="357"/>
      <c r="AF4103" s="357"/>
      <c r="AG4103" s="446"/>
      <c r="AH4103" s="357"/>
      <c r="AI4103" s="357"/>
      <c r="AJ4103" s="357"/>
      <c r="AK4103" s="357"/>
      <c r="AL4103" s="357"/>
      <c r="AM4103" s="357"/>
    </row>
    <row r="4104" spans="5:39" x14ac:dyDescent="0.25">
      <c r="E4104" s="356"/>
      <c r="F4104" s="356"/>
      <c r="G4104" s="356"/>
      <c r="H4104" s="356"/>
      <c r="I4104" s="356"/>
      <c r="J4104" s="357"/>
      <c r="K4104" s="357"/>
      <c r="L4104" s="357"/>
      <c r="M4104" s="357"/>
      <c r="N4104" s="358"/>
      <c r="O4104" s="358"/>
      <c r="P4104" s="358"/>
      <c r="Q4104" s="358"/>
      <c r="R4104" s="358"/>
      <c r="S4104" s="358"/>
      <c r="T4104" s="359"/>
      <c r="U4104" s="360"/>
      <c r="V4104" s="360"/>
      <c r="W4104" s="357"/>
      <c r="X4104" s="357"/>
      <c r="Y4104" s="446"/>
      <c r="Z4104" s="443"/>
      <c r="AA4104" s="446"/>
      <c r="AB4104" s="357"/>
      <c r="AC4104" s="357"/>
      <c r="AD4104" s="357"/>
      <c r="AE4104" s="357"/>
      <c r="AF4104" s="357"/>
      <c r="AG4104" s="446"/>
      <c r="AH4104" s="357"/>
      <c r="AI4104" s="357"/>
      <c r="AJ4104" s="357"/>
      <c r="AK4104" s="357"/>
      <c r="AL4104" s="357"/>
      <c r="AM4104" s="357"/>
    </row>
    <row r="4105" spans="5:39" x14ac:dyDescent="0.25">
      <c r="E4105" s="356"/>
      <c r="F4105" s="356"/>
      <c r="G4105" s="356"/>
      <c r="H4105" s="356"/>
      <c r="I4105" s="356"/>
      <c r="J4105" s="357"/>
      <c r="K4105" s="357"/>
      <c r="L4105" s="357"/>
      <c r="M4105" s="357"/>
      <c r="N4105" s="358"/>
      <c r="O4105" s="358"/>
      <c r="P4105" s="358"/>
      <c r="Q4105" s="358"/>
      <c r="R4105" s="358"/>
      <c r="S4105" s="358"/>
      <c r="T4105" s="359"/>
      <c r="U4105" s="360"/>
      <c r="V4105" s="360"/>
      <c r="W4105" s="357"/>
      <c r="X4105" s="357"/>
      <c r="Y4105" s="446"/>
      <c r="Z4105" s="443"/>
      <c r="AA4105" s="446"/>
      <c r="AB4105" s="357"/>
      <c r="AC4105" s="357"/>
      <c r="AD4105" s="357"/>
      <c r="AE4105" s="357"/>
      <c r="AF4105" s="357"/>
      <c r="AG4105" s="446"/>
      <c r="AH4105" s="357"/>
      <c r="AI4105" s="357"/>
      <c r="AJ4105" s="357"/>
      <c r="AK4105" s="357"/>
      <c r="AL4105" s="357"/>
      <c r="AM4105" s="357"/>
    </row>
    <row r="4106" spans="5:39" x14ac:dyDescent="0.25">
      <c r="E4106" s="356"/>
      <c r="F4106" s="356"/>
      <c r="G4106" s="356"/>
      <c r="H4106" s="356"/>
      <c r="I4106" s="356"/>
      <c r="J4106" s="357"/>
      <c r="K4106" s="357"/>
      <c r="L4106" s="357"/>
      <c r="M4106" s="357"/>
      <c r="N4106" s="358"/>
      <c r="O4106" s="358"/>
      <c r="P4106" s="358"/>
      <c r="Q4106" s="358"/>
      <c r="R4106" s="358"/>
      <c r="S4106" s="358"/>
      <c r="T4106" s="359"/>
      <c r="U4106" s="360"/>
      <c r="V4106" s="360"/>
      <c r="W4106" s="357"/>
      <c r="X4106" s="357"/>
      <c r="Y4106" s="446"/>
      <c r="Z4106" s="443"/>
      <c r="AA4106" s="446"/>
      <c r="AB4106" s="357"/>
      <c r="AC4106" s="357"/>
      <c r="AD4106" s="357"/>
      <c r="AE4106" s="357"/>
      <c r="AF4106" s="357"/>
      <c r="AG4106" s="446"/>
      <c r="AH4106" s="357"/>
      <c r="AI4106" s="357"/>
      <c r="AJ4106" s="357"/>
      <c r="AK4106" s="357"/>
      <c r="AL4106" s="357"/>
      <c r="AM4106" s="357"/>
    </row>
    <row r="4107" spans="5:39" x14ac:dyDescent="0.25">
      <c r="E4107" s="356"/>
      <c r="F4107" s="356"/>
      <c r="G4107" s="356"/>
      <c r="H4107" s="356"/>
      <c r="I4107" s="356"/>
      <c r="J4107" s="357"/>
      <c r="K4107" s="357"/>
      <c r="L4107" s="357"/>
      <c r="M4107" s="357"/>
      <c r="N4107" s="358"/>
      <c r="O4107" s="358"/>
      <c r="P4107" s="358"/>
      <c r="Q4107" s="358"/>
      <c r="R4107" s="358"/>
      <c r="S4107" s="358"/>
      <c r="T4107" s="359"/>
      <c r="U4107" s="360"/>
      <c r="V4107" s="360"/>
      <c r="W4107" s="357"/>
      <c r="X4107" s="357"/>
      <c r="Y4107" s="446"/>
      <c r="Z4107" s="443"/>
      <c r="AA4107" s="446"/>
      <c r="AB4107" s="357"/>
      <c r="AC4107" s="357"/>
      <c r="AD4107" s="357"/>
      <c r="AE4107" s="357"/>
      <c r="AF4107" s="357"/>
      <c r="AG4107" s="446"/>
      <c r="AH4107" s="357"/>
      <c r="AI4107" s="357"/>
      <c r="AJ4107" s="357"/>
      <c r="AK4107" s="357"/>
      <c r="AL4107" s="357"/>
      <c r="AM4107" s="357"/>
    </row>
    <row r="4108" spans="5:39" x14ac:dyDescent="0.25">
      <c r="E4108" s="356"/>
      <c r="F4108" s="356"/>
      <c r="G4108" s="356"/>
      <c r="H4108" s="356"/>
      <c r="I4108" s="356"/>
      <c r="J4108" s="357"/>
      <c r="K4108" s="357"/>
      <c r="L4108" s="357"/>
      <c r="M4108" s="357"/>
      <c r="N4108" s="358"/>
      <c r="O4108" s="358"/>
      <c r="P4108" s="358"/>
      <c r="Q4108" s="358"/>
      <c r="R4108" s="358"/>
      <c r="S4108" s="358"/>
      <c r="T4108" s="359"/>
      <c r="U4108" s="360"/>
      <c r="V4108" s="360"/>
      <c r="W4108" s="357"/>
      <c r="X4108" s="357"/>
      <c r="Y4108" s="446"/>
      <c r="Z4108" s="443"/>
      <c r="AA4108" s="446"/>
      <c r="AB4108" s="357"/>
      <c r="AC4108" s="357"/>
      <c r="AD4108" s="357"/>
      <c r="AE4108" s="357"/>
      <c r="AF4108" s="357"/>
      <c r="AG4108" s="446"/>
      <c r="AH4108" s="357"/>
      <c r="AI4108" s="357"/>
      <c r="AJ4108" s="357"/>
      <c r="AK4108" s="357"/>
      <c r="AL4108" s="357"/>
      <c r="AM4108" s="357"/>
    </row>
    <row r="4109" spans="5:39" x14ac:dyDescent="0.25">
      <c r="E4109" s="356"/>
      <c r="F4109" s="356"/>
      <c r="G4109" s="356"/>
      <c r="H4109" s="356"/>
      <c r="I4109" s="356"/>
      <c r="J4109" s="357"/>
      <c r="K4109" s="357"/>
      <c r="L4109" s="357"/>
      <c r="M4109" s="357"/>
      <c r="N4109" s="358"/>
      <c r="O4109" s="358"/>
      <c r="P4109" s="358"/>
      <c r="Q4109" s="358"/>
      <c r="R4109" s="358"/>
      <c r="S4109" s="358"/>
      <c r="T4109" s="359"/>
      <c r="U4109" s="360"/>
      <c r="V4109" s="360"/>
      <c r="W4109" s="357"/>
      <c r="X4109" s="357"/>
      <c r="Y4109" s="446"/>
      <c r="Z4109" s="443"/>
      <c r="AA4109" s="446"/>
      <c r="AB4109" s="357"/>
      <c r="AC4109" s="357"/>
      <c r="AD4109" s="357"/>
      <c r="AE4109" s="357"/>
      <c r="AF4109" s="357"/>
      <c r="AG4109" s="446"/>
      <c r="AH4109" s="357"/>
      <c r="AI4109" s="357"/>
      <c r="AJ4109" s="357"/>
      <c r="AK4109" s="357"/>
      <c r="AL4109" s="357"/>
      <c r="AM4109" s="357"/>
    </row>
    <row r="4110" spans="5:39" x14ac:dyDescent="0.25">
      <c r="E4110" s="356"/>
      <c r="F4110" s="356"/>
      <c r="G4110" s="356"/>
      <c r="H4110" s="356"/>
      <c r="I4110" s="356"/>
      <c r="J4110" s="357"/>
      <c r="K4110" s="357"/>
      <c r="L4110" s="357"/>
      <c r="M4110" s="357"/>
      <c r="N4110" s="358"/>
      <c r="O4110" s="358"/>
      <c r="P4110" s="358"/>
      <c r="Q4110" s="358"/>
      <c r="R4110" s="358"/>
      <c r="S4110" s="358"/>
      <c r="T4110" s="359"/>
      <c r="U4110" s="360"/>
      <c r="V4110" s="360"/>
      <c r="W4110" s="357"/>
      <c r="X4110" s="357"/>
      <c r="Y4110" s="446"/>
      <c r="Z4110" s="443"/>
      <c r="AA4110" s="446"/>
      <c r="AB4110" s="357"/>
      <c r="AC4110" s="357"/>
      <c r="AD4110" s="357"/>
      <c r="AE4110" s="357"/>
      <c r="AF4110" s="357"/>
      <c r="AG4110" s="446"/>
      <c r="AH4110" s="357"/>
      <c r="AI4110" s="357"/>
      <c r="AJ4110" s="357"/>
      <c r="AK4110" s="357"/>
      <c r="AL4110" s="357"/>
      <c r="AM4110" s="357"/>
    </row>
    <row r="4111" spans="5:39" x14ac:dyDescent="0.25">
      <c r="E4111" s="356"/>
      <c r="F4111" s="356"/>
      <c r="G4111" s="356"/>
      <c r="H4111" s="356"/>
      <c r="I4111" s="356"/>
      <c r="J4111" s="357"/>
      <c r="K4111" s="357"/>
      <c r="L4111" s="357"/>
      <c r="M4111" s="357"/>
      <c r="N4111" s="358"/>
      <c r="O4111" s="358"/>
      <c r="P4111" s="358"/>
      <c r="Q4111" s="358"/>
      <c r="R4111" s="358"/>
      <c r="S4111" s="358"/>
      <c r="T4111" s="359"/>
      <c r="U4111" s="360"/>
      <c r="V4111" s="360"/>
      <c r="W4111" s="357"/>
      <c r="X4111" s="357"/>
      <c r="Y4111" s="446"/>
      <c r="Z4111" s="443"/>
      <c r="AA4111" s="446"/>
      <c r="AB4111" s="357"/>
      <c r="AC4111" s="357"/>
      <c r="AD4111" s="357"/>
      <c r="AE4111" s="357"/>
      <c r="AF4111" s="357"/>
      <c r="AG4111" s="446"/>
      <c r="AH4111" s="357"/>
      <c r="AI4111" s="357"/>
      <c r="AJ4111" s="357"/>
      <c r="AK4111" s="357"/>
      <c r="AL4111" s="357"/>
      <c r="AM4111" s="357"/>
    </row>
    <row r="4112" spans="5:39" x14ac:dyDescent="0.25">
      <c r="E4112" s="356"/>
      <c r="F4112" s="356"/>
      <c r="G4112" s="356"/>
      <c r="H4112" s="356"/>
      <c r="I4112" s="356"/>
      <c r="J4112" s="357"/>
      <c r="K4112" s="357"/>
      <c r="L4112" s="357"/>
      <c r="M4112" s="357"/>
      <c r="N4112" s="358"/>
      <c r="O4112" s="358"/>
      <c r="P4112" s="358"/>
      <c r="Q4112" s="358"/>
      <c r="R4112" s="358"/>
      <c r="S4112" s="358"/>
      <c r="T4112" s="359"/>
      <c r="U4112" s="360"/>
      <c r="V4112" s="360"/>
      <c r="W4112" s="357"/>
      <c r="X4112" s="357"/>
      <c r="Y4112" s="446"/>
      <c r="Z4112" s="443"/>
      <c r="AA4112" s="446"/>
      <c r="AB4112" s="357"/>
      <c r="AC4112" s="357"/>
      <c r="AD4112" s="357"/>
      <c r="AE4112" s="357"/>
      <c r="AF4112" s="357"/>
      <c r="AG4112" s="446"/>
      <c r="AH4112" s="357"/>
      <c r="AI4112" s="357"/>
      <c r="AJ4112" s="357"/>
      <c r="AK4112" s="357"/>
      <c r="AL4112" s="357"/>
      <c r="AM4112" s="357"/>
    </row>
    <row r="4113" spans="5:39" x14ac:dyDescent="0.25">
      <c r="E4113" s="356"/>
      <c r="F4113" s="356"/>
      <c r="G4113" s="356"/>
      <c r="H4113" s="356"/>
      <c r="I4113" s="356"/>
      <c r="J4113" s="357"/>
      <c r="K4113" s="357"/>
      <c r="L4113" s="357"/>
      <c r="M4113" s="357"/>
      <c r="N4113" s="358"/>
      <c r="O4113" s="358"/>
      <c r="P4113" s="358"/>
      <c r="Q4113" s="358"/>
      <c r="R4113" s="358"/>
      <c r="S4113" s="358"/>
      <c r="T4113" s="359"/>
      <c r="U4113" s="360"/>
      <c r="V4113" s="360"/>
      <c r="W4113" s="357"/>
      <c r="X4113" s="357"/>
      <c r="Y4113" s="446"/>
      <c r="Z4113" s="443"/>
      <c r="AA4113" s="446"/>
      <c r="AB4113" s="357"/>
      <c r="AC4113" s="357"/>
      <c r="AD4113" s="357"/>
      <c r="AE4113" s="357"/>
      <c r="AF4113" s="357"/>
      <c r="AG4113" s="446"/>
      <c r="AH4113" s="357"/>
      <c r="AI4113" s="357"/>
      <c r="AJ4113" s="357"/>
      <c r="AK4113" s="357"/>
      <c r="AL4113" s="357"/>
      <c r="AM4113" s="357"/>
    </row>
    <row r="4114" spans="5:39" x14ac:dyDescent="0.25">
      <c r="E4114" s="356"/>
      <c r="F4114" s="356"/>
      <c r="G4114" s="356"/>
      <c r="H4114" s="356"/>
      <c r="I4114" s="356"/>
      <c r="J4114" s="357"/>
      <c r="K4114" s="357"/>
      <c r="L4114" s="357"/>
      <c r="M4114" s="357"/>
      <c r="N4114" s="358"/>
      <c r="O4114" s="358"/>
      <c r="P4114" s="358"/>
      <c r="Q4114" s="358"/>
      <c r="R4114" s="358"/>
      <c r="S4114" s="358"/>
      <c r="T4114" s="359"/>
      <c r="U4114" s="360"/>
      <c r="V4114" s="360"/>
      <c r="W4114" s="357"/>
      <c r="X4114" s="357"/>
      <c r="Y4114" s="446"/>
      <c r="Z4114" s="443"/>
      <c r="AA4114" s="446"/>
      <c r="AB4114" s="357"/>
      <c r="AC4114" s="357"/>
      <c r="AD4114" s="357"/>
      <c r="AE4114" s="357"/>
      <c r="AF4114" s="357"/>
      <c r="AG4114" s="446"/>
      <c r="AH4114" s="357"/>
      <c r="AI4114" s="357"/>
      <c r="AJ4114" s="357"/>
      <c r="AK4114" s="357"/>
      <c r="AL4114" s="357"/>
      <c r="AM4114" s="357"/>
    </row>
    <row r="4115" spans="5:39" x14ac:dyDescent="0.25">
      <c r="E4115" s="356"/>
      <c r="F4115" s="356"/>
      <c r="G4115" s="356"/>
      <c r="H4115" s="356"/>
      <c r="I4115" s="356"/>
      <c r="J4115" s="357"/>
      <c r="K4115" s="357"/>
      <c r="L4115" s="357"/>
      <c r="M4115" s="357"/>
      <c r="N4115" s="358"/>
      <c r="O4115" s="358"/>
      <c r="P4115" s="358"/>
      <c r="Q4115" s="358"/>
      <c r="R4115" s="358"/>
      <c r="S4115" s="358"/>
      <c r="T4115" s="359"/>
      <c r="U4115" s="360"/>
      <c r="V4115" s="360"/>
      <c r="W4115" s="357"/>
      <c r="X4115" s="357"/>
      <c r="Y4115" s="446"/>
      <c r="Z4115" s="443"/>
      <c r="AA4115" s="446"/>
      <c r="AB4115" s="357"/>
      <c r="AC4115" s="357"/>
      <c r="AD4115" s="357"/>
      <c r="AE4115" s="357"/>
      <c r="AF4115" s="357"/>
      <c r="AG4115" s="446"/>
      <c r="AH4115" s="357"/>
      <c r="AI4115" s="357"/>
      <c r="AJ4115" s="357"/>
      <c r="AK4115" s="357"/>
      <c r="AL4115" s="357"/>
      <c r="AM4115" s="357"/>
    </row>
    <row r="4116" spans="5:39" x14ac:dyDescent="0.25">
      <c r="E4116" s="356"/>
      <c r="F4116" s="356"/>
      <c r="G4116" s="356"/>
      <c r="H4116" s="356"/>
      <c r="I4116" s="356"/>
      <c r="J4116" s="357"/>
      <c r="K4116" s="357"/>
      <c r="L4116" s="357"/>
      <c r="M4116" s="357"/>
      <c r="N4116" s="358"/>
      <c r="O4116" s="358"/>
      <c r="P4116" s="358"/>
      <c r="Q4116" s="358"/>
      <c r="R4116" s="358"/>
      <c r="S4116" s="358"/>
      <c r="T4116" s="359"/>
      <c r="U4116" s="360"/>
      <c r="V4116" s="360"/>
      <c r="W4116" s="357"/>
      <c r="X4116" s="357"/>
      <c r="Y4116" s="446"/>
      <c r="Z4116" s="443"/>
      <c r="AA4116" s="446"/>
      <c r="AB4116" s="357"/>
      <c r="AC4116" s="357"/>
      <c r="AD4116" s="357"/>
      <c r="AE4116" s="357"/>
      <c r="AF4116" s="357"/>
      <c r="AG4116" s="446"/>
      <c r="AH4116" s="357"/>
      <c r="AI4116" s="357"/>
      <c r="AJ4116" s="357"/>
      <c r="AK4116" s="357"/>
      <c r="AL4116" s="357"/>
      <c r="AM4116" s="357"/>
    </row>
    <row r="4117" spans="5:39" x14ac:dyDescent="0.25">
      <c r="E4117" s="356"/>
      <c r="F4117" s="356"/>
      <c r="G4117" s="356"/>
      <c r="H4117" s="356"/>
      <c r="I4117" s="356"/>
      <c r="J4117" s="357"/>
      <c r="K4117" s="357"/>
      <c r="L4117" s="357"/>
      <c r="M4117" s="357"/>
      <c r="N4117" s="358"/>
      <c r="O4117" s="358"/>
      <c r="P4117" s="358"/>
      <c r="Q4117" s="358"/>
      <c r="R4117" s="358"/>
      <c r="S4117" s="358"/>
      <c r="T4117" s="359"/>
      <c r="U4117" s="360"/>
      <c r="V4117" s="360"/>
      <c r="W4117" s="357"/>
      <c r="X4117" s="357"/>
      <c r="Y4117" s="446"/>
      <c r="Z4117" s="443"/>
      <c r="AA4117" s="446"/>
      <c r="AB4117" s="357"/>
      <c r="AC4117" s="357"/>
      <c r="AD4117" s="357"/>
      <c r="AE4117" s="357"/>
      <c r="AF4117" s="357"/>
      <c r="AG4117" s="446"/>
      <c r="AH4117" s="357"/>
      <c r="AI4117" s="357"/>
      <c r="AJ4117" s="357"/>
      <c r="AK4117" s="357"/>
      <c r="AL4117" s="357"/>
      <c r="AM4117" s="357"/>
    </row>
    <row r="4118" spans="5:39" x14ac:dyDescent="0.25">
      <c r="E4118" s="356"/>
      <c r="F4118" s="356"/>
      <c r="G4118" s="356"/>
      <c r="H4118" s="356"/>
      <c r="I4118" s="356"/>
      <c r="J4118" s="357"/>
      <c r="K4118" s="357"/>
      <c r="L4118" s="357"/>
      <c r="M4118" s="357"/>
      <c r="N4118" s="358"/>
      <c r="O4118" s="358"/>
      <c r="P4118" s="358"/>
      <c r="Q4118" s="358"/>
      <c r="R4118" s="358"/>
      <c r="S4118" s="358"/>
      <c r="T4118" s="359"/>
      <c r="U4118" s="360"/>
      <c r="V4118" s="360"/>
      <c r="W4118" s="357"/>
      <c r="X4118" s="357"/>
      <c r="Y4118" s="446"/>
      <c r="Z4118" s="443"/>
      <c r="AA4118" s="446"/>
      <c r="AB4118" s="357"/>
      <c r="AC4118" s="357"/>
      <c r="AD4118" s="357"/>
      <c r="AE4118" s="357"/>
      <c r="AF4118" s="357"/>
      <c r="AG4118" s="446"/>
      <c r="AH4118" s="357"/>
      <c r="AI4118" s="357"/>
      <c r="AJ4118" s="357"/>
      <c r="AK4118" s="357"/>
      <c r="AL4118" s="357"/>
      <c r="AM4118" s="357"/>
    </row>
    <row r="4119" spans="5:39" x14ac:dyDescent="0.25">
      <c r="E4119" s="356"/>
      <c r="F4119" s="356"/>
      <c r="G4119" s="356"/>
      <c r="H4119" s="356"/>
      <c r="I4119" s="356"/>
      <c r="J4119" s="357"/>
      <c r="K4119" s="357"/>
      <c r="L4119" s="357"/>
      <c r="M4119" s="357"/>
      <c r="N4119" s="358"/>
      <c r="O4119" s="358"/>
      <c r="P4119" s="358"/>
      <c r="Q4119" s="358"/>
      <c r="R4119" s="358"/>
      <c r="S4119" s="358"/>
      <c r="T4119" s="359"/>
      <c r="U4119" s="360"/>
      <c r="V4119" s="360"/>
      <c r="W4119" s="357"/>
      <c r="X4119" s="357"/>
      <c r="Y4119" s="446"/>
      <c r="Z4119" s="443"/>
      <c r="AA4119" s="446"/>
      <c r="AB4119" s="357"/>
      <c r="AC4119" s="357"/>
      <c r="AD4119" s="357"/>
      <c r="AE4119" s="357"/>
      <c r="AF4119" s="357"/>
      <c r="AG4119" s="446"/>
      <c r="AH4119" s="357"/>
      <c r="AI4119" s="357"/>
      <c r="AJ4119" s="357"/>
      <c r="AK4119" s="357"/>
      <c r="AL4119" s="357"/>
      <c r="AM4119" s="357"/>
    </row>
    <row r="4120" spans="5:39" x14ac:dyDescent="0.25">
      <c r="E4120" s="356"/>
      <c r="F4120" s="356"/>
      <c r="G4120" s="356"/>
      <c r="H4120" s="356"/>
      <c r="I4120" s="356"/>
      <c r="J4120" s="357"/>
      <c r="K4120" s="357"/>
      <c r="L4120" s="357"/>
      <c r="M4120" s="357"/>
      <c r="N4120" s="358"/>
      <c r="O4120" s="358"/>
      <c r="P4120" s="358"/>
      <c r="Q4120" s="358"/>
      <c r="R4120" s="358"/>
      <c r="S4120" s="358"/>
      <c r="T4120" s="359"/>
      <c r="U4120" s="360"/>
      <c r="V4120" s="360"/>
      <c r="W4120" s="357"/>
      <c r="X4120" s="357"/>
      <c r="Y4120" s="446"/>
      <c r="Z4120" s="443"/>
      <c r="AA4120" s="446"/>
      <c r="AB4120" s="357"/>
      <c r="AC4120" s="357"/>
      <c r="AD4120" s="357"/>
      <c r="AE4120" s="357"/>
      <c r="AF4120" s="357"/>
      <c r="AG4120" s="446"/>
      <c r="AH4120" s="357"/>
      <c r="AI4120" s="357"/>
      <c r="AJ4120" s="357"/>
      <c r="AK4120" s="357"/>
      <c r="AL4120" s="357"/>
      <c r="AM4120" s="357"/>
    </row>
    <row r="4121" spans="5:39" x14ac:dyDescent="0.25">
      <c r="E4121" s="356"/>
      <c r="F4121" s="356"/>
      <c r="G4121" s="356"/>
      <c r="H4121" s="356"/>
      <c r="I4121" s="356"/>
      <c r="J4121" s="357"/>
      <c r="K4121" s="357"/>
      <c r="L4121" s="357"/>
      <c r="M4121" s="357"/>
      <c r="N4121" s="358"/>
      <c r="O4121" s="358"/>
      <c r="P4121" s="358"/>
      <c r="Q4121" s="358"/>
      <c r="R4121" s="358"/>
      <c r="S4121" s="358"/>
      <c r="T4121" s="359"/>
      <c r="U4121" s="360"/>
      <c r="V4121" s="360"/>
      <c r="W4121" s="357"/>
      <c r="X4121" s="357"/>
      <c r="Y4121" s="446"/>
      <c r="Z4121" s="443"/>
      <c r="AA4121" s="446"/>
      <c r="AB4121" s="357"/>
      <c r="AC4121" s="357"/>
      <c r="AD4121" s="357"/>
      <c r="AE4121" s="357"/>
      <c r="AF4121" s="357"/>
      <c r="AG4121" s="446"/>
      <c r="AH4121" s="357"/>
      <c r="AI4121" s="357"/>
      <c r="AJ4121" s="357"/>
      <c r="AK4121" s="357"/>
      <c r="AL4121" s="357"/>
      <c r="AM4121" s="357"/>
    </row>
    <row r="4122" spans="5:39" x14ac:dyDescent="0.25">
      <c r="E4122" s="356"/>
      <c r="F4122" s="356"/>
      <c r="G4122" s="356"/>
      <c r="H4122" s="356"/>
      <c r="I4122" s="356"/>
      <c r="J4122" s="357"/>
      <c r="K4122" s="357"/>
      <c r="L4122" s="357"/>
      <c r="M4122" s="357"/>
      <c r="N4122" s="358"/>
      <c r="O4122" s="358"/>
      <c r="P4122" s="358"/>
      <c r="Q4122" s="358"/>
      <c r="R4122" s="358"/>
      <c r="S4122" s="358"/>
      <c r="T4122" s="359"/>
      <c r="U4122" s="360"/>
      <c r="V4122" s="360"/>
      <c r="W4122" s="357"/>
      <c r="X4122" s="357"/>
      <c r="Y4122" s="446"/>
      <c r="Z4122" s="443"/>
      <c r="AA4122" s="446"/>
      <c r="AB4122" s="357"/>
      <c r="AC4122" s="357"/>
      <c r="AD4122" s="357"/>
      <c r="AE4122" s="357"/>
      <c r="AF4122" s="357"/>
      <c r="AG4122" s="446"/>
      <c r="AH4122" s="357"/>
      <c r="AI4122" s="357"/>
      <c r="AJ4122" s="357"/>
      <c r="AK4122" s="357"/>
      <c r="AL4122" s="357"/>
      <c r="AM4122" s="357"/>
    </row>
    <row r="4123" spans="5:39" x14ac:dyDescent="0.25">
      <c r="E4123" s="356"/>
      <c r="F4123" s="356"/>
      <c r="G4123" s="356"/>
      <c r="H4123" s="356"/>
      <c r="I4123" s="356"/>
      <c r="J4123" s="357"/>
      <c r="K4123" s="357"/>
      <c r="L4123" s="357"/>
      <c r="M4123" s="357"/>
      <c r="N4123" s="358"/>
      <c r="O4123" s="358"/>
      <c r="P4123" s="358"/>
      <c r="Q4123" s="358"/>
      <c r="R4123" s="358"/>
      <c r="S4123" s="358"/>
      <c r="T4123" s="359"/>
      <c r="U4123" s="360"/>
      <c r="V4123" s="360"/>
      <c r="W4123" s="357"/>
      <c r="X4123" s="357"/>
      <c r="Y4123" s="446"/>
      <c r="Z4123" s="443"/>
      <c r="AA4123" s="446"/>
      <c r="AB4123" s="357"/>
      <c r="AC4123" s="357"/>
      <c r="AD4123" s="357"/>
      <c r="AE4123" s="357"/>
      <c r="AF4123" s="357"/>
      <c r="AG4123" s="446"/>
      <c r="AH4123" s="357"/>
      <c r="AI4123" s="357"/>
      <c r="AJ4123" s="357"/>
      <c r="AK4123" s="357"/>
      <c r="AL4123" s="357"/>
      <c r="AM4123" s="357"/>
    </row>
    <row r="4124" spans="5:39" x14ac:dyDescent="0.25">
      <c r="E4124" s="356"/>
      <c r="F4124" s="356"/>
      <c r="G4124" s="356"/>
      <c r="H4124" s="356"/>
      <c r="I4124" s="356"/>
      <c r="J4124" s="357"/>
      <c r="K4124" s="357"/>
      <c r="L4124" s="357"/>
      <c r="M4124" s="357"/>
      <c r="N4124" s="358"/>
      <c r="O4124" s="358"/>
      <c r="P4124" s="358"/>
      <c r="Q4124" s="358"/>
      <c r="R4124" s="358"/>
      <c r="S4124" s="358"/>
      <c r="T4124" s="359"/>
      <c r="U4124" s="360"/>
      <c r="V4124" s="360"/>
      <c r="W4124" s="357"/>
      <c r="X4124" s="357"/>
      <c r="Y4124" s="446"/>
      <c r="Z4124" s="443"/>
      <c r="AA4124" s="446"/>
      <c r="AB4124" s="357"/>
      <c r="AC4124" s="357"/>
      <c r="AD4124" s="357"/>
      <c r="AE4124" s="357"/>
      <c r="AF4124" s="357"/>
      <c r="AG4124" s="446"/>
      <c r="AH4124" s="357"/>
      <c r="AI4124" s="357"/>
      <c r="AJ4124" s="357"/>
      <c r="AK4124" s="357"/>
      <c r="AL4124" s="357"/>
      <c r="AM4124" s="357"/>
    </row>
    <row r="4125" spans="5:39" x14ac:dyDescent="0.25">
      <c r="E4125" s="356"/>
      <c r="F4125" s="356"/>
      <c r="G4125" s="356"/>
      <c r="H4125" s="356"/>
      <c r="I4125" s="356"/>
      <c r="J4125" s="357"/>
      <c r="K4125" s="357"/>
      <c r="L4125" s="357"/>
      <c r="M4125" s="357"/>
      <c r="N4125" s="358"/>
      <c r="O4125" s="358"/>
      <c r="P4125" s="358"/>
      <c r="Q4125" s="358"/>
      <c r="R4125" s="358"/>
      <c r="S4125" s="358"/>
      <c r="T4125" s="359"/>
      <c r="U4125" s="360"/>
      <c r="V4125" s="360"/>
      <c r="W4125" s="357"/>
      <c r="X4125" s="357"/>
      <c r="Y4125" s="446"/>
      <c r="Z4125" s="443"/>
      <c r="AA4125" s="446"/>
      <c r="AB4125" s="357"/>
      <c r="AC4125" s="357"/>
      <c r="AD4125" s="357"/>
      <c r="AE4125" s="357"/>
      <c r="AF4125" s="357"/>
      <c r="AG4125" s="446"/>
      <c r="AH4125" s="357"/>
      <c r="AI4125" s="357"/>
      <c r="AJ4125" s="357"/>
      <c r="AK4125" s="357"/>
      <c r="AL4125" s="357"/>
      <c r="AM4125" s="357"/>
    </row>
    <row r="4126" spans="5:39" x14ac:dyDescent="0.25">
      <c r="E4126" s="356"/>
      <c r="F4126" s="356"/>
      <c r="G4126" s="356"/>
      <c r="H4126" s="356"/>
      <c r="I4126" s="356"/>
      <c r="J4126" s="357"/>
      <c r="K4126" s="357"/>
      <c r="L4126" s="357"/>
      <c r="M4126" s="357"/>
      <c r="N4126" s="358"/>
      <c r="O4126" s="358"/>
      <c r="P4126" s="358"/>
      <c r="Q4126" s="358"/>
      <c r="R4126" s="358"/>
      <c r="S4126" s="358"/>
      <c r="T4126" s="359"/>
      <c r="U4126" s="360"/>
      <c r="V4126" s="360"/>
      <c r="W4126" s="357"/>
      <c r="X4126" s="357"/>
      <c r="Y4126" s="446"/>
      <c r="Z4126" s="443"/>
      <c r="AA4126" s="446"/>
      <c r="AB4126" s="357"/>
      <c r="AC4126" s="357"/>
      <c r="AD4126" s="357"/>
      <c r="AE4126" s="357"/>
      <c r="AF4126" s="357"/>
      <c r="AG4126" s="446"/>
      <c r="AH4126" s="357"/>
      <c r="AI4126" s="357"/>
      <c r="AJ4126" s="357"/>
      <c r="AK4126" s="357"/>
      <c r="AL4126" s="357"/>
      <c r="AM4126" s="357"/>
    </row>
    <row r="4127" spans="5:39" x14ac:dyDescent="0.25">
      <c r="E4127" s="356"/>
      <c r="F4127" s="356"/>
      <c r="G4127" s="356"/>
      <c r="H4127" s="356"/>
      <c r="I4127" s="356"/>
      <c r="J4127" s="357"/>
      <c r="K4127" s="357"/>
      <c r="L4127" s="357"/>
      <c r="M4127" s="357"/>
      <c r="N4127" s="358"/>
      <c r="O4127" s="358"/>
      <c r="P4127" s="358"/>
      <c r="Q4127" s="358"/>
      <c r="R4127" s="358"/>
      <c r="S4127" s="358"/>
      <c r="T4127" s="359"/>
      <c r="U4127" s="360"/>
      <c r="V4127" s="360"/>
      <c r="W4127" s="357"/>
      <c r="X4127" s="357"/>
      <c r="Y4127" s="446"/>
      <c r="Z4127" s="443"/>
      <c r="AA4127" s="446"/>
      <c r="AB4127" s="357"/>
      <c r="AC4127" s="357"/>
      <c r="AD4127" s="357"/>
      <c r="AE4127" s="357"/>
      <c r="AF4127" s="357"/>
      <c r="AG4127" s="446"/>
      <c r="AH4127" s="357"/>
      <c r="AI4127" s="357"/>
      <c r="AJ4127" s="357"/>
      <c r="AK4127" s="357"/>
      <c r="AL4127" s="357"/>
      <c r="AM4127" s="357"/>
    </row>
    <row r="4128" spans="5:39" x14ac:dyDescent="0.25">
      <c r="E4128" s="356"/>
      <c r="F4128" s="356"/>
      <c r="G4128" s="356"/>
      <c r="H4128" s="356"/>
      <c r="I4128" s="356"/>
      <c r="J4128" s="357"/>
      <c r="K4128" s="357"/>
      <c r="L4128" s="357"/>
      <c r="M4128" s="357"/>
      <c r="N4128" s="358"/>
      <c r="O4128" s="358"/>
      <c r="P4128" s="358"/>
      <c r="Q4128" s="358"/>
      <c r="R4128" s="358"/>
      <c r="S4128" s="358"/>
      <c r="T4128" s="359"/>
      <c r="U4128" s="360"/>
      <c r="V4128" s="360"/>
      <c r="W4128" s="357"/>
      <c r="X4128" s="357"/>
      <c r="Y4128" s="446"/>
      <c r="Z4128" s="443"/>
      <c r="AA4128" s="446"/>
      <c r="AB4128" s="357"/>
      <c r="AC4128" s="357"/>
      <c r="AD4128" s="357"/>
      <c r="AE4128" s="357"/>
      <c r="AF4128" s="357"/>
      <c r="AG4128" s="446"/>
      <c r="AH4128" s="357"/>
      <c r="AI4128" s="357"/>
      <c r="AJ4128" s="357"/>
      <c r="AK4128" s="357"/>
      <c r="AL4128" s="357"/>
      <c r="AM4128" s="357"/>
    </row>
    <row r="4129" spans="5:39" x14ac:dyDescent="0.25">
      <c r="E4129" s="356"/>
      <c r="F4129" s="356"/>
      <c r="G4129" s="356"/>
      <c r="H4129" s="356"/>
      <c r="I4129" s="356"/>
      <c r="J4129" s="357"/>
      <c r="K4129" s="357"/>
      <c r="L4129" s="357"/>
      <c r="M4129" s="357"/>
      <c r="N4129" s="358"/>
      <c r="O4129" s="358"/>
      <c r="P4129" s="358"/>
      <c r="Q4129" s="358"/>
      <c r="R4129" s="358"/>
      <c r="S4129" s="358"/>
      <c r="T4129" s="359"/>
      <c r="U4129" s="360"/>
      <c r="V4129" s="360"/>
      <c r="W4129" s="357"/>
      <c r="X4129" s="357"/>
      <c r="Y4129" s="446"/>
      <c r="Z4129" s="443"/>
      <c r="AA4129" s="446"/>
      <c r="AB4129" s="357"/>
      <c r="AC4129" s="357"/>
      <c r="AD4129" s="357"/>
      <c r="AE4129" s="357"/>
      <c r="AF4129" s="357"/>
      <c r="AG4129" s="446"/>
      <c r="AH4129" s="357"/>
      <c r="AI4129" s="357"/>
      <c r="AJ4129" s="357"/>
      <c r="AK4129" s="357"/>
      <c r="AL4129" s="357"/>
      <c r="AM4129" s="357"/>
    </row>
    <row r="4130" spans="5:39" x14ac:dyDescent="0.25">
      <c r="E4130" s="356"/>
      <c r="F4130" s="356"/>
      <c r="G4130" s="356"/>
      <c r="H4130" s="356"/>
      <c r="I4130" s="356"/>
      <c r="J4130" s="357"/>
      <c r="K4130" s="357"/>
      <c r="L4130" s="357"/>
      <c r="M4130" s="357"/>
      <c r="N4130" s="358"/>
      <c r="O4130" s="358"/>
      <c r="P4130" s="358"/>
      <c r="Q4130" s="358"/>
      <c r="R4130" s="358"/>
      <c r="S4130" s="358"/>
      <c r="T4130" s="359"/>
      <c r="U4130" s="360"/>
      <c r="V4130" s="360"/>
      <c r="W4130" s="357"/>
      <c r="X4130" s="357"/>
      <c r="Y4130" s="446"/>
      <c r="Z4130" s="443"/>
      <c r="AA4130" s="446"/>
      <c r="AB4130" s="357"/>
      <c r="AC4130" s="357"/>
      <c r="AD4130" s="357"/>
      <c r="AE4130" s="357"/>
      <c r="AF4130" s="357"/>
      <c r="AG4130" s="446"/>
      <c r="AH4130" s="357"/>
      <c r="AI4130" s="357"/>
      <c r="AJ4130" s="357"/>
      <c r="AK4130" s="357"/>
      <c r="AL4130" s="357"/>
      <c r="AM4130" s="357"/>
    </row>
    <row r="4131" spans="5:39" x14ac:dyDescent="0.25">
      <c r="E4131" s="356"/>
      <c r="F4131" s="356"/>
      <c r="G4131" s="356"/>
      <c r="H4131" s="356"/>
      <c r="I4131" s="356"/>
      <c r="J4131" s="357"/>
      <c r="K4131" s="357"/>
      <c r="L4131" s="357"/>
      <c r="M4131" s="357"/>
      <c r="N4131" s="358"/>
      <c r="O4131" s="358"/>
      <c r="P4131" s="358"/>
      <c r="Q4131" s="358"/>
      <c r="R4131" s="358"/>
      <c r="S4131" s="358"/>
      <c r="T4131" s="359"/>
      <c r="U4131" s="360"/>
      <c r="V4131" s="360"/>
      <c r="W4131" s="357"/>
      <c r="X4131" s="357"/>
      <c r="Y4131" s="446"/>
      <c r="Z4131" s="443"/>
      <c r="AA4131" s="446"/>
      <c r="AB4131" s="357"/>
      <c r="AC4131" s="357"/>
      <c r="AD4131" s="357"/>
      <c r="AE4131" s="357"/>
      <c r="AF4131" s="357"/>
      <c r="AG4131" s="446"/>
      <c r="AH4131" s="357"/>
      <c r="AI4131" s="357"/>
      <c r="AJ4131" s="357"/>
      <c r="AK4131" s="357"/>
      <c r="AL4131" s="357"/>
      <c r="AM4131" s="357"/>
    </row>
    <row r="4132" spans="5:39" x14ac:dyDescent="0.25">
      <c r="E4132" s="356"/>
      <c r="F4132" s="356"/>
      <c r="G4132" s="356"/>
      <c r="H4132" s="356"/>
      <c r="I4132" s="356"/>
      <c r="J4132" s="357"/>
      <c r="K4132" s="357"/>
      <c r="L4132" s="357"/>
      <c r="M4132" s="357"/>
      <c r="N4132" s="358"/>
      <c r="O4132" s="358"/>
      <c r="P4132" s="358"/>
      <c r="Q4132" s="358"/>
      <c r="R4132" s="358"/>
      <c r="S4132" s="358"/>
      <c r="T4132" s="359"/>
      <c r="U4132" s="360"/>
      <c r="V4132" s="360"/>
      <c r="W4132" s="357"/>
      <c r="X4132" s="357"/>
      <c r="Y4132" s="446"/>
      <c r="Z4132" s="443"/>
      <c r="AA4132" s="446"/>
      <c r="AB4132" s="357"/>
      <c r="AC4132" s="357"/>
      <c r="AD4132" s="357"/>
      <c r="AE4132" s="357"/>
      <c r="AF4132" s="357"/>
      <c r="AG4132" s="446"/>
      <c r="AH4132" s="357"/>
      <c r="AI4132" s="357"/>
      <c r="AJ4132" s="357"/>
      <c r="AK4132" s="357"/>
      <c r="AL4132" s="357"/>
      <c r="AM4132" s="357"/>
    </row>
    <row r="4133" spans="5:39" x14ac:dyDescent="0.25">
      <c r="E4133" s="356"/>
      <c r="F4133" s="356"/>
      <c r="G4133" s="356"/>
      <c r="H4133" s="356"/>
      <c r="I4133" s="356"/>
      <c r="J4133" s="357"/>
      <c r="K4133" s="357"/>
      <c r="L4133" s="357"/>
      <c r="M4133" s="357"/>
      <c r="N4133" s="358"/>
      <c r="O4133" s="358"/>
      <c r="P4133" s="358"/>
      <c r="Q4133" s="358"/>
      <c r="R4133" s="358"/>
      <c r="S4133" s="358"/>
      <c r="T4133" s="359"/>
      <c r="U4133" s="360"/>
      <c r="V4133" s="360"/>
      <c r="W4133" s="357"/>
      <c r="X4133" s="357"/>
      <c r="Y4133" s="446"/>
      <c r="Z4133" s="443"/>
      <c r="AA4133" s="446"/>
      <c r="AB4133" s="357"/>
      <c r="AC4133" s="357"/>
      <c r="AD4133" s="357"/>
      <c r="AE4133" s="357"/>
      <c r="AF4133" s="357"/>
      <c r="AG4133" s="446"/>
      <c r="AH4133" s="357"/>
      <c r="AI4133" s="357"/>
      <c r="AJ4133" s="357"/>
      <c r="AK4133" s="357"/>
      <c r="AL4133" s="357"/>
      <c r="AM4133" s="357"/>
    </row>
    <row r="4134" spans="5:39" x14ac:dyDescent="0.25">
      <c r="E4134" s="356"/>
      <c r="F4134" s="356"/>
      <c r="G4134" s="356"/>
      <c r="H4134" s="356"/>
      <c r="I4134" s="356"/>
      <c r="J4134" s="357"/>
      <c r="K4134" s="357"/>
      <c r="L4134" s="357"/>
      <c r="M4134" s="357"/>
      <c r="N4134" s="358"/>
      <c r="O4134" s="358"/>
      <c r="P4134" s="358"/>
      <c r="Q4134" s="358"/>
      <c r="R4134" s="358"/>
      <c r="S4134" s="358"/>
      <c r="T4134" s="359"/>
      <c r="U4134" s="360"/>
      <c r="V4134" s="360"/>
      <c r="W4134" s="357"/>
      <c r="X4134" s="357"/>
      <c r="Y4134" s="446"/>
      <c r="Z4134" s="443"/>
      <c r="AA4134" s="446"/>
      <c r="AB4134" s="357"/>
      <c r="AC4134" s="357"/>
      <c r="AD4134" s="357"/>
      <c r="AE4134" s="357"/>
      <c r="AF4134" s="357"/>
      <c r="AG4134" s="446"/>
      <c r="AH4134" s="357"/>
      <c r="AI4134" s="357"/>
      <c r="AJ4134" s="357"/>
      <c r="AK4134" s="357"/>
      <c r="AL4134" s="357"/>
      <c r="AM4134" s="357"/>
    </row>
    <row r="4135" spans="5:39" x14ac:dyDescent="0.25">
      <c r="E4135" s="356"/>
      <c r="F4135" s="356"/>
      <c r="G4135" s="356"/>
      <c r="H4135" s="356"/>
      <c r="I4135" s="356"/>
      <c r="J4135" s="357"/>
      <c r="K4135" s="357"/>
      <c r="L4135" s="357"/>
      <c r="M4135" s="357"/>
      <c r="N4135" s="358"/>
      <c r="O4135" s="358"/>
      <c r="P4135" s="358"/>
      <c r="Q4135" s="358"/>
      <c r="R4135" s="358"/>
      <c r="S4135" s="358"/>
      <c r="T4135" s="359"/>
      <c r="U4135" s="360"/>
      <c r="V4135" s="360"/>
      <c r="W4135" s="357"/>
      <c r="X4135" s="357"/>
      <c r="Y4135" s="446"/>
      <c r="Z4135" s="443"/>
      <c r="AA4135" s="446"/>
      <c r="AB4135" s="357"/>
      <c r="AC4135" s="357"/>
      <c r="AD4135" s="357"/>
      <c r="AE4135" s="357"/>
      <c r="AF4135" s="357"/>
      <c r="AG4135" s="446"/>
      <c r="AH4135" s="357"/>
      <c r="AI4135" s="357"/>
      <c r="AJ4135" s="357"/>
      <c r="AK4135" s="357"/>
      <c r="AL4135" s="357"/>
      <c r="AM4135" s="357"/>
    </row>
    <row r="4136" spans="5:39" x14ac:dyDescent="0.25">
      <c r="E4136" s="356"/>
      <c r="F4136" s="356"/>
      <c r="G4136" s="356"/>
      <c r="H4136" s="356"/>
      <c r="I4136" s="356"/>
      <c r="J4136" s="357"/>
      <c r="K4136" s="357"/>
      <c r="L4136" s="357"/>
      <c r="M4136" s="357"/>
      <c r="N4136" s="358"/>
      <c r="O4136" s="358"/>
      <c r="P4136" s="358"/>
      <c r="Q4136" s="358"/>
      <c r="R4136" s="358"/>
      <c r="S4136" s="358"/>
      <c r="T4136" s="359"/>
      <c r="U4136" s="360"/>
      <c r="V4136" s="360"/>
      <c r="W4136" s="357"/>
      <c r="X4136" s="357"/>
      <c r="Y4136" s="446"/>
      <c r="Z4136" s="443"/>
      <c r="AA4136" s="446"/>
      <c r="AB4136" s="357"/>
      <c r="AC4136" s="357"/>
      <c r="AD4136" s="357"/>
      <c r="AE4136" s="357"/>
      <c r="AF4136" s="357"/>
      <c r="AG4136" s="446"/>
      <c r="AH4136" s="357"/>
      <c r="AI4136" s="357"/>
      <c r="AJ4136" s="357"/>
      <c r="AK4136" s="357"/>
      <c r="AL4136" s="357"/>
      <c r="AM4136" s="357"/>
    </row>
    <row r="4137" spans="5:39" x14ac:dyDescent="0.25">
      <c r="E4137" s="356"/>
      <c r="F4137" s="356"/>
      <c r="G4137" s="356"/>
      <c r="H4137" s="356"/>
      <c r="I4137" s="356"/>
      <c r="J4137" s="357"/>
      <c r="K4137" s="357"/>
      <c r="L4137" s="357"/>
      <c r="M4137" s="357"/>
      <c r="N4137" s="358"/>
      <c r="O4137" s="358"/>
      <c r="P4137" s="358"/>
      <c r="Q4137" s="358"/>
      <c r="R4137" s="358"/>
      <c r="S4137" s="358"/>
      <c r="T4137" s="359"/>
      <c r="U4137" s="360"/>
      <c r="V4137" s="360"/>
      <c r="W4137" s="357"/>
      <c r="X4137" s="357"/>
      <c r="Y4137" s="446"/>
      <c r="Z4137" s="443"/>
      <c r="AA4137" s="446"/>
      <c r="AB4137" s="357"/>
      <c r="AC4137" s="357"/>
      <c r="AD4137" s="357"/>
      <c r="AE4137" s="357"/>
      <c r="AF4137" s="357"/>
      <c r="AG4137" s="446"/>
      <c r="AH4137" s="357"/>
      <c r="AI4137" s="357"/>
      <c r="AJ4137" s="357"/>
      <c r="AK4137" s="357"/>
      <c r="AL4137" s="357"/>
      <c r="AM4137" s="357"/>
    </row>
    <row r="4138" spans="5:39" x14ac:dyDescent="0.25">
      <c r="E4138" s="356"/>
      <c r="F4138" s="356"/>
      <c r="G4138" s="356"/>
      <c r="H4138" s="356"/>
      <c r="I4138" s="356"/>
      <c r="J4138" s="357"/>
      <c r="K4138" s="357"/>
      <c r="L4138" s="357"/>
      <c r="M4138" s="357"/>
      <c r="N4138" s="358"/>
      <c r="O4138" s="358"/>
      <c r="P4138" s="358"/>
      <c r="Q4138" s="358"/>
      <c r="R4138" s="358"/>
      <c r="S4138" s="358"/>
      <c r="T4138" s="359"/>
      <c r="U4138" s="360"/>
      <c r="V4138" s="360"/>
      <c r="W4138" s="357"/>
      <c r="X4138" s="357"/>
      <c r="Y4138" s="446"/>
      <c r="Z4138" s="443"/>
      <c r="AA4138" s="446"/>
      <c r="AB4138" s="357"/>
      <c r="AC4138" s="357"/>
      <c r="AD4138" s="357"/>
      <c r="AE4138" s="357"/>
      <c r="AF4138" s="357"/>
      <c r="AG4138" s="446"/>
      <c r="AH4138" s="357"/>
      <c r="AI4138" s="357"/>
      <c r="AJ4138" s="357"/>
      <c r="AK4138" s="357"/>
      <c r="AL4138" s="357"/>
      <c r="AM4138" s="357"/>
    </row>
    <row r="4139" spans="5:39" x14ac:dyDescent="0.25">
      <c r="E4139" s="356"/>
      <c r="F4139" s="356"/>
      <c r="G4139" s="356"/>
      <c r="H4139" s="356"/>
      <c r="I4139" s="356"/>
      <c r="J4139" s="357"/>
      <c r="K4139" s="357"/>
      <c r="L4139" s="357"/>
      <c r="M4139" s="357"/>
      <c r="N4139" s="358"/>
      <c r="O4139" s="358"/>
      <c r="P4139" s="358"/>
      <c r="Q4139" s="358"/>
      <c r="R4139" s="358"/>
      <c r="S4139" s="358"/>
      <c r="T4139" s="359"/>
      <c r="U4139" s="360"/>
      <c r="V4139" s="360"/>
      <c r="W4139" s="357"/>
      <c r="X4139" s="357"/>
      <c r="Y4139" s="446"/>
      <c r="Z4139" s="443"/>
      <c r="AA4139" s="446"/>
      <c r="AB4139" s="357"/>
      <c r="AC4139" s="357"/>
      <c r="AD4139" s="357"/>
      <c r="AE4139" s="357"/>
      <c r="AF4139" s="357"/>
      <c r="AG4139" s="446"/>
      <c r="AH4139" s="357"/>
      <c r="AI4139" s="357"/>
      <c r="AJ4139" s="357"/>
      <c r="AK4139" s="357"/>
      <c r="AL4139" s="357"/>
      <c r="AM4139" s="357"/>
    </row>
    <row r="4140" spans="5:39" x14ac:dyDescent="0.25">
      <c r="E4140" s="356"/>
      <c r="F4140" s="356"/>
      <c r="G4140" s="356"/>
      <c r="H4140" s="356"/>
      <c r="I4140" s="356"/>
      <c r="J4140" s="357"/>
      <c r="K4140" s="357"/>
      <c r="L4140" s="357"/>
      <c r="M4140" s="357"/>
      <c r="N4140" s="358"/>
      <c r="O4140" s="358"/>
      <c r="P4140" s="358"/>
      <c r="Q4140" s="358"/>
      <c r="R4140" s="358"/>
      <c r="S4140" s="358"/>
      <c r="T4140" s="359"/>
      <c r="U4140" s="360"/>
      <c r="V4140" s="360"/>
      <c r="W4140" s="357"/>
      <c r="X4140" s="357"/>
      <c r="Y4140" s="446"/>
      <c r="Z4140" s="443"/>
      <c r="AA4140" s="446"/>
      <c r="AB4140" s="357"/>
      <c r="AC4140" s="357"/>
      <c r="AD4140" s="357"/>
      <c r="AE4140" s="357"/>
      <c r="AF4140" s="357"/>
      <c r="AG4140" s="446"/>
      <c r="AH4140" s="357"/>
      <c r="AI4140" s="357"/>
      <c r="AJ4140" s="357"/>
      <c r="AK4140" s="357"/>
      <c r="AL4140" s="357"/>
      <c r="AM4140" s="357"/>
    </row>
    <row r="4141" spans="5:39" x14ac:dyDescent="0.25">
      <c r="E4141" s="356"/>
      <c r="F4141" s="356"/>
      <c r="G4141" s="356"/>
      <c r="H4141" s="356"/>
      <c r="I4141" s="356"/>
      <c r="J4141" s="357"/>
      <c r="K4141" s="357"/>
      <c r="L4141" s="357"/>
      <c r="M4141" s="357"/>
      <c r="N4141" s="358"/>
      <c r="O4141" s="358"/>
      <c r="P4141" s="358"/>
      <c r="Q4141" s="358"/>
      <c r="R4141" s="358"/>
      <c r="S4141" s="358"/>
      <c r="T4141" s="359"/>
      <c r="U4141" s="360"/>
      <c r="V4141" s="360"/>
      <c r="W4141" s="357"/>
      <c r="X4141" s="357"/>
      <c r="Y4141" s="446"/>
      <c r="Z4141" s="443"/>
      <c r="AA4141" s="446"/>
      <c r="AB4141" s="357"/>
      <c r="AC4141" s="357"/>
      <c r="AD4141" s="357"/>
      <c r="AE4141" s="357"/>
      <c r="AF4141" s="357"/>
      <c r="AG4141" s="446"/>
      <c r="AH4141" s="357"/>
      <c r="AI4141" s="357"/>
      <c r="AJ4141" s="357"/>
      <c r="AK4141" s="357"/>
      <c r="AL4141" s="357"/>
      <c r="AM4141" s="357"/>
    </row>
    <row r="4142" spans="5:39" x14ac:dyDescent="0.25">
      <c r="E4142" s="356"/>
      <c r="F4142" s="356"/>
      <c r="G4142" s="356"/>
      <c r="H4142" s="356"/>
      <c r="I4142" s="356"/>
      <c r="J4142" s="357"/>
      <c r="K4142" s="357"/>
      <c r="L4142" s="357"/>
      <c r="M4142" s="357"/>
      <c r="N4142" s="358"/>
      <c r="O4142" s="358"/>
      <c r="P4142" s="358"/>
      <c r="Q4142" s="358"/>
      <c r="R4142" s="358"/>
      <c r="S4142" s="358"/>
      <c r="T4142" s="359"/>
      <c r="U4142" s="360"/>
      <c r="V4142" s="360"/>
      <c r="W4142" s="357"/>
      <c r="X4142" s="357"/>
      <c r="Y4142" s="446"/>
      <c r="Z4142" s="443"/>
      <c r="AA4142" s="446"/>
      <c r="AB4142" s="357"/>
      <c r="AC4142" s="357"/>
      <c r="AD4142" s="357"/>
      <c r="AE4142" s="357"/>
      <c r="AF4142" s="357"/>
      <c r="AG4142" s="446"/>
      <c r="AH4142" s="357"/>
      <c r="AI4142" s="357"/>
      <c r="AJ4142" s="357"/>
      <c r="AK4142" s="357"/>
      <c r="AL4142" s="357"/>
      <c r="AM4142" s="357"/>
    </row>
    <row r="4143" spans="5:39" x14ac:dyDescent="0.25">
      <c r="E4143" s="356"/>
      <c r="F4143" s="356"/>
      <c r="G4143" s="356"/>
      <c r="H4143" s="356"/>
      <c r="I4143" s="356"/>
      <c r="J4143" s="357"/>
      <c r="K4143" s="357"/>
      <c r="L4143" s="357"/>
      <c r="M4143" s="357"/>
      <c r="N4143" s="358"/>
      <c r="O4143" s="358"/>
      <c r="P4143" s="358"/>
      <c r="Q4143" s="358"/>
      <c r="R4143" s="358"/>
      <c r="S4143" s="358"/>
      <c r="T4143" s="359"/>
      <c r="U4143" s="360"/>
      <c r="V4143" s="360"/>
      <c r="W4143" s="357"/>
      <c r="X4143" s="357"/>
      <c r="Y4143" s="446"/>
      <c r="Z4143" s="443"/>
      <c r="AA4143" s="446"/>
      <c r="AB4143" s="357"/>
      <c r="AC4143" s="357"/>
      <c r="AD4143" s="357"/>
      <c r="AE4143" s="357"/>
      <c r="AF4143" s="357"/>
      <c r="AG4143" s="446"/>
      <c r="AH4143" s="357"/>
      <c r="AI4143" s="357"/>
      <c r="AJ4143" s="357"/>
      <c r="AK4143" s="357"/>
      <c r="AL4143" s="357"/>
      <c r="AM4143" s="357"/>
    </row>
    <row r="4144" spans="5:39" x14ac:dyDescent="0.25">
      <c r="E4144" s="356"/>
      <c r="F4144" s="356"/>
      <c r="G4144" s="356"/>
      <c r="H4144" s="356"/>
      <c r="I4144" s="356"/>
      <c r="J4144" s="357"/>
      <c r="K4144" s="357"/>
      <c r="L4144" s="357"/>
      <c r="M4144" s="357"/>
      <c r="N4144" s="358"/>
      <c r="O4144" s="358"/>
      <c r="P4144" s="358"/>
      <c r="Q4144" s="358"/>
      <c r="R4144" s="358"/>
      <c r="S4144" s="358"/>
      <c r="T4144" s="359"/>
      <c r="U4144" s="360"/>
      <c r="V4144" s="360"/>
      <c r="W4144" s="357"/>
      <c r="X4144" s="357"/>
      <c r="Y4144" s="446"/>
      <c r="Z4144" s="443"/>
      <c r="AA4144" s="446"/>
      <c r="AB4144" s="357"/>
      <c r="AC4144" s="357"/>
      <c r="AD4144" s="357"/>
      <c r="AE4144" s="357"/>
      <c r="AF4144" s="357"/>
      <c r="AG4144" s="446"/>
      <c r="AH4144" s="357"/>
      <c r="AI4144" s="357"/>
      <c r="AJ4144" s="357"/>
      <c r="AK4144" s="357"/>
      <c r="AL4144" s="357"/>
      <c r="AM4144" s="357"/>
    </row>
    <row r="4145" spans="5:39" x14ac:dyDescent="0.25">
      <c r="E4145" s="356"/>
      <c r="F4145" s="356"/>
      <c r="G4145" s="356"/>
      <c r="H4145" s="356"/>
      <c r="I4145" s="356"/>
      <c r="J4145" s="357"/>
      <c r="K4145" s="357"/>
      <c r="L4145" s="357"/>
      <c r="M4145" s="357"/>
      <c r="N4145" s="358"/>
      <c r="O4145" s="358"/>
      <c r="P4145" s="358"/>
      <c r="Q4145" s="358"/>
      <c r="R4145" s="358"/>
      <c r="S4145" s="358"/>
      <c r="T4145" s="359"/>
      <c r="U4145" s="360"/>
      <c r="V4145" s="360"/>
      <c r="W4145" s="357"/>
      <c r="X4145" s="357"/>
      <c r="Y4145" s="446"/>
      <c r="Z4145" s="443"/>
      <c r="AA4145" s="446"/>
      <c r="AB4145" s="357"/>
      <c r="AC4145" s="357"/>
      <c r="AD4145" s="357"/>
      <c r="AE4145" s="357"/>
      <c r="AF4145" s="357"/>
      <c r="AG4145" s="446"/>
      <c r="AH4145" s="357"/>
      <c r="AI4145" s="357"/>
      <c r="AJ4145" s="357"/>
      <c r="AK4145" s="357"/>
      <c r="AL4145" s="357"/>
      <c r="AM4145" s="357"/>
    </row>
    <row r="4146" spans="5:39" x14ac:dyDescent="0.25">
      <c r="E4146" s="356"/>
      <c r="F4146" s="356"/>
      <c r="G4146" s="356"/>
      <c r="H4146" s="356"/>
      <c r="I4146" s="356"/>
      <c r="J4146" s="357"/>
      <c r="K4146" s="357"/>
      <c r="L4146" s="357"/>
      <c r="M4146" s="357"/>
      <c r="N4146" s="358"/>
      <c r="O4146" s="358"/>
      <c r="P4146" s="358"/>
      <c r="Q4146" s="358"/>
      <c r="R4146" s="358"/>
      <c r="S4146" s="358"/>
      <c r="T4146" s="359"/>
      <c r="U4146" s="360"/>
      <c r="V4146" s="360"/>
      <c r="W4146" s="357"/>
      <c r="X4146" s="357"/>
      <c r="Y4146" s="446"/>
      <c r="Z4146" s="443"/>
      <c r="AA4146" s="446"/>
      <c r="AB4146" s="357"/>
      <c r="AC4146" s="357"/>
      <c r="AD4146" s="357"/>
      <c r="AE4146" s="357"/>
      <c r="AF4146" s="357"/>
      <c r="AG4146" s="446"/>
      <c r="AH4146" s="357"/>
      <c r="AI4146" s="357"/>
      <c r="AJ4146" s="357"/>
      <c r="AK4146" s="357"/>
      <c r="AL4146" s="357"/>
      <c r="AM4146" s="357"/>
    </row>
    <row r="4147" spans="5:39" x14ac:dyDescent="0.25">
      <c r="E4147" s="356"/>
      <c r="F4147" s="356"/>
      <c r="G4147" s="356"/>
      <c r="H4147" s="356"/>
      <c r="I4147" s="356"/>
      <c r="J4147" s="357"/>
      <c r="K4147" s="357"/>
      <c r="L4147" s="357"/>
      <c r="M4147" s="357"/>
      <c r="N4147" s="358"/>
      <c r="O4147" s="358"/>
      <c r="P4147" s="358"/>
      <c r="Q4147" s="358"/>
      <c r="R4147" s="358"/>
      <c r="S4147" s="358"/>
      <c r="T4147" s="359"/>
      <c r="U4147" s="360"/>
      <c r="V4147" s="360"/>
      <c r="W4147" s="357"/>
      <c r="X4147" s="357"/>
      <c r="Y4147" s="446"/>
      <c r="Z4147" s="443"/>
      <c r="AA4147" s="446"/>
      <c r="AB4147" s="357"/>
      <c r="AC4147" s="357"/>
      <c r="AD4147" s="357"/>
      <c r="AE4147" s="357"/>
      <c r="AF4147" s="357"/>
      <c r="AG4147" s="446"/>
      <c r="AH4147" s="357"/>
      <c r="AI4147" s="357"/>
      <c r="AJ4147" s="357"/>
      <c r="AK4147" s="357"/>
      <c r="AL4147" s="357"/>
      <c r="AM4147" s="357"/>
    </row>
    <row r="4148" spans="5:39" x14ac:dyDescent="0.25">
      <c r="E4148" s="356"/>
      <c r="F4148" s="356"/>
      <c r="G4148" s="356"/>
      <c r="H4148" s="356"/>
      <c r="I4148" s="356"/>
      <c r="J4148" s="357"/>
      <c r="K4148" s="357"/>
      <c r="L4148" s="357"/>
      <c r="M4148" s="357"/>
      <c r="N4148" s="358"/>
      <c r="O4148" s="358"/>
      <c r="P4148" s="358"/>
      <c r="Q4148" s="358"/>
      <c r="R4148" s="358"/>
      <c r="S4148" s="358"/>
      <c r="T4148" s="359"/>
      <c r="U4148" s="360"/>
      <c r="V4148" s="360"/>
      <c r="W4148" s="357"/>
      <c r="X4148" s="357"/>
      <c r="Y4148" s="446"/>
      <c r="Z4148" s="443"/>
      <c r="AA4148" s="446"/>
      <c r="AB4148" s="357"/>
      <c r="AC4148" s="357"/>
      <c r="AD4148" s="357"/>
      <c r="AE4148" s="357"/>
      <c r="AF4148" s="357"/>
      <c r="AG4148" s="446"/>
      <c r="AH4148" s="357"/>
      <c r="AI4148" s="357"/>
      <c r="AJ4148" s="357"/>
      <c r="AK4148" s="357"/>
      <c r="AL4148" s="357"/>
      <c r="AM4148" s="357"/>
    </row>
    <row r="4149" spans="5:39" x14ac:dyDescent="0.25">
      <c r="E4149" s="356"/>
      <c r="F4149" s="356"/>
      <c r="G4149" s="356"/>
      <c r="H4149" s="356"/>
      <c r="I4149" s="356"/>
      <c r="J4149" s="357"/>
      <c r="K4149" s="357"/>
      <c r="L4149" s="357"/>
      <c r="M4149" s="357"/>
      <c r="N4149" s="358"/>
      <c r="O4149" s="358"/>
      <c r="P4149" s="358"/>
      <c r="Q4149" s="358"/>
      <c r="R4149" s="358"/>
      <c r="S4149" s="358"/>
      <c r="T4149" s="359"/>
      <c r="U4149" s="360"/>
      <c r="V4149" s="360"/>
      <c r="W4149" s="357"/>
      <c r="X4149" s="357"/>
      <c r="Y4149" s="446"/>
      <c r="Z4149" s="443"/>
      <c r="AA4149" s="446"/>
      <c r="AB4149" s="357"/>
      <c r="AC4149" s="357"/>
      <c r="AD4149" s="357"/>
      <c r="AE4149" s="357"/>
      <c r="AF4149" s="357"/>
      <c r="AG4149" s="446"/>
      <c r="AH4149" s="357"/>
      <c r="AI4149" s="357"/>
      <c r="AJ4149" s="357"/>
      <c r="AK4149" s="357"/>
      <c r="AL4149" s="357"/>
      <c r="AM4149" s="357"/>
    </row>
    <row r="4150" spans="5:39" x14ac:dyDescent="0.25">
      <c r="E4150" s="356"/>
      <c r="F4150" s="356"/>
      <c r="G4150" s="356"/>
      <c r="H4150" s="356"/>
      <c r="I4150" s="356"/>
      <c r="J4150" s="357"/>
      <c r="K4150" s="357"/>
      <c r="L4150" s="357"/>
      <c r="M4150" s="357"/>
      <c r="N4150" s="358"/>
      <c r="O4150" s="358"/>
      <c r="P4150" s="358"/>
      <c r="Q4150" s="358"/>
      <c r="R4150" s="358"/>
      <c r="S4150" s="358"/>
      <c r="T4150" s="359"/>
      <c r="U4150" s="360"/>
      <c r="V4150" s="360"/>
      <c r="W4150" s="357"/>
      <c r="X4150" s="357"/>
      <c r="Y4150" s="446"/>
      <c r="Z4150" s="443"/>
      <c r="AA4150" s="446"/>
      <c r="AB4150" s="357"/>
      <c r="AC4150" s="357"/>
      <c r="AD4150" s="357"/>
      <c r="AE4150" s="357"/>
      <c r="AF4150" s="357"/>
      <c r="AG4150" s="446"/>
      <c r="AH4150" s="357"/>
      <c r="AI4150" s="357"/>
      <c r="AJ4150" s="357"/>
      <c r="AK4150" s="357"/>
      <c r="AL4150" s="357"/>
      <c r="AM4150" s="357"/>
    </row>
    <row r="4151" spans="5:39" x14ac:dyDescent="0.25">
      <c r="E4151" s="356"/>
      <c r="F4151" s="356"/>
      <c r="G4151" s="356"/>
      <c r="H4151" s="356"/>
      <c r="I4151" s="356"/>
      <c r="J4151" s="357"/>
      <c r="K4151" s="357"/>
      <c r="L4151" s="357"/>
      <c r="M4151" s="357"/>
      <c r="N4151" s="358"/>
      <c r="O4151" s="358"/>
      <c r="P4151" s="358"/>
      <c r="Q4151" s="358"/>
      <c r="R4151" s="358"/>
      <c r="S4151" s="358"/>
      <c r="T4151" s="359"/>
      <c r="U4151" s="360"/>
      <c r="V4151" s="360"/>
      <c r="W4151" s="357"/>
      <c r="X4151" s="357"/>
      <c r="Y4151" s="446"/>
      <c r="Z4151" s="443"/>
      <c r="AA4151" s="446"/>
      <c r="AB4151" s="357"/>
      <c r="AC4151" s="357"/>
      <c r="AD4151" s="357"/>
      <c r="AE4151" s="357"/>
      <c r="AF4151" s="357"/>
      <c r="AG4151" s="446"/>
      <c r="AH4151" s="357"/>
      <c r="AI4151" s="357"/>
      <c r="AJ4151" s="357"/>
      <c r="AK4151" s="357"/>
      <c r="AL4151" s="357"/>
      <c r="AM4151" s="357"/>
    </row>
    <row r="4152" spans="5:39" x14ac:dyDescent="0.25">
      <c r="E4152" s="356"/>
      <c r="F4152" s="356"/>
      <c r="G4152" s="356"/>
      <c r="H4152" s="356"/>
      <c r="I4152" s="356"/>
      <c r="J4152" s="357"/>
      <c r="K4152" s="357"/>
      <c r="L4152" s="357"/>
      <c r="M4152" s="357"/>
      <c r="N4152" s="358"/>
      <c r="O4152" s="358"/>
      <c r="P4152" s="358"/>
      <c r="Q4152" s="358"/>
      <c r="R4152" s="358"/>
      <c r="S4152" s="358"/>
      <c r="T4152" s="359"/>
      <c r="U4152" s="360"/>
      <c r="V4152" s="360"/>
      <c r="W4152" s="357"/>
      <c r="X4152" s="357"/>
      <c r="Y4152" s="446"/>
      <c r="Z4152" s="443"/>
      <c r="AA4152" s="446"/>
      <c r="AB4152" s="357"/>
      <c r="AC4152" s="357"/>
      <c r="AD4152" s="357"/>
      <c r="AE4152" s="357"/>
      <c r="AF4152" s="357"/>
      <c r="AG4152" s="446"/>
      <c r="AH4152" s="357"/>
      <c r="AI4152" s="357"/>
      <c r="AJ4152" s="357"/>
      <c r="AK4152" s="357"/>
      <c r="AL4152" s="357"/>
      <c r="AM4152" s="357"/>
    </row>
    <row r="4153" spans="5:39" x14ac:dyDescent="0.25">
      <c r="E4153" s="356"/>
      <c r="F4153" s="356"/>
      <c r="G4153" s="356"/>
      <c r="H4153" s="356"/>
      <c r="I4153" s="356"/>
      <c r="J4153" s="357"/>
      <c r="K4153" s="357"/>
      <c r="L4153" s="357"/>
      <c r="M4153" s="357"/>
      <c r="N4153" s="358"/>
      <c r="O4153" s="358"/>
      <c r="P4153" s="358"/>
      <c r="Q4153" s="358"/>
      <c r="R4153" s="358"/>
      <c r="S4153" s="358"/>
      <c r="T4153" s="359"/>
      <c r="U4153" s="360"/>
      <c r="V4153" s="360"/>
      <c r="W4153" s="357"/>
      <c r="X4153" s="357"/>
      <c r="Y4153" s="446"/>
      <c r="Z4153" s="443"/>
      <c r="AA4153" s="446"/>
      <c r="AB4153" s="357"/>
      <c r="AC4153" s="357"/>
      <c r="AD4153" s="357"/>
      <c r="AE4153" s="357"/>
      <c r="AF4153" s="357"/>
      <c r="AG4153" s="446"/>
      <c r="AH4153" s="357"/>
      <c r="AI4153" s="357"/>
      <c r="AJ4153" s="357"/>
      <c r="AK4153" s="357"/>
      <c r="AL4153" s="357"/>
      <c r="AM4153" s="357"/>
    </row>
    <row r="4154" spans="5:39" x14ac:dyDescent="0.25">
      <c r="E4154" s="356"/>
      <c r="F4154" s="356"/>
      <c r="G4154" s="356"/>
      <c r="H4154" s="356"/>
      <c r="I4154" s="356"/>
      <c r="J4154" s="357"/>
      <c r="K4154" s="357"/>
      <c r="L4154" s="357"/>
      <c r="M4154" s="357"/>
      <c r="N4154" s="358"/>
      <c r="O4154" s="358"/>
      <c r="P4154" s="358"/>
      <c r="Q4154" s="358"/>
      <c r="R4154" s="358"/>
      <c r="S4154" s="358"/>
      <c r="T4154" s="359"/>
      <c r="U4154" s="360"/>
      <c r="V4154" s="360"/>
      <c r="W4154" s="357"/>
      <c r="X4154" s="357"/>
      <c r="Y4154" s="446"/>
      <c r="Z4154" s="443"/>
      <c r="AA4154" s="446"/>
      <c r="AB4154" s="357"/>
      <c r="AC4154" s="357"/>
      <c r="AD4154" s="357"/>
      <c r="AE4154" s="357"/>
      <c r="AF4154" s="357"/>
      <c r="AG4154" s="446"/>
      <c r="AH4154" s="357"/>
      <c r="AI4154" s="357"/>
      <c r="AJ4154" s="357"/>
      <c r="AK4154" s="357"/>
      <c r="AL4154" s="357"/>
      <c r="AM4154" s="357"/>
    </row>
    <row r="4155" spans="5:39" x14ac:dyDescent="0.25">
      <c r="E4155" s="356"/>
      <c r="F4155" s="356"/>
      <c r="G4155" s="356"/>
      <c r="H4155" s="356"/>
      <c r="I4155" s="356"/>
      <c r="J4155" s="357"/>
      <c r="K4155" s="357"/>
      <c r="L4155" s="357"/>
      <c r="M4155" s="357"/>
      <c r="N4155" s="358"/>
      <c r="O4155" s="358"/>
      <c r="P4155" s="358"/>
      <c r="Q4155" s="358"/>
      <c r="R4155" s="358"/>
      <c r="S4155" s="358"/>
      <c r="T4155" s="359"/>
      <c r="U4155" s="360"/>
      <c r="V4155" s="360"/>
      <c r="W4155" s="357"/>
      <c r="X4155" s="357"/>
      <c r="Y4155" s="446"/>
      <c r="Z4155" s="443"/>
      <c r="AA4155" s="446"/>
      <c r="AB4155" s="357"/>
      <c r="AC4155" s="357"/>
      <c r="AD4155" s="357"/>
      <c r="AE4155" s="357"/>
      <c r="AF4155" s="357"/>
      <c r="AG4155" s="446"/>
      <c r="AH4155" s="357"/>
      <c r="AI4155" s="357"/>
      <c r="AJ4155" s="357"/>
      <c r="AK4155" s="357"/>
      <c r="AL4155" s="357"/>
      <c r="AM4155" s="357"/>
    </row>
    <row r="4156" spans="5:39" x14ac:dyDescent="0.25">
      <c r="E4156" s="356"/>
      <c r="F4156" s="356"/>
      <c r="G4156" s="356"/>
      <c r="H4156" s="356"/>
      <c r="I4156" s="356"/>
      <c r="J4156" s="357"/>
      <c r="K4156" s="357"/>
      <c r="L4156" s="357"/>
      <c r="M4156" s="357"/>
      <c r="N4156" s="358"/>
      <c r="O4156" s="358"/>
      <c r="P4156" s="358"/>
      <c r="Q4156" s="358"/>
      <c r="R4156" s="358"/>
      <c r="S4156" s="358"/>
      <c r="T4156" s="359"/>
      <c r="U4156" s="360"/>
      <c r="V4156" s="360"/>
      <c r="W4156" s="357"/>
      <c r="X4156" s="357"/>
      <c r="Y4156" s="446"/>
      <c r="Z4156" s="443"/>
      <c r="AA4156" s="446"/>
      <c r="AB4156" s="357"/>
      <c r="AC4156" s="357"/>
      <c r="AD4156" s="357"/>
      <c r="AE4156" s="357"/>
      <c r="AF4156" s="357"/>
      <c r="AG4156" s="446"/>
      <c r="AH4156" s="357"/>
      <c r="AI4156" s="357"/>
      <c r="AJ4156" s="357"/>
      <c r="AK4156" s="357"/>
      <c r="AL4156" s="357"/>
      <c r="AM4156" s="357"/>
    </row>
    <row r="4157" spans="5:39" x14ac:dyDescent="0.25">
      <c r="E4157" s="356"/>
      <c r="F4157" s="356"/>
      <c r="G4157" s="356"/>
      <c r="H4157" s="356"/>
      <c r="I4157" s="356"/>
      <c r="J4157" s="357"/>
      <c r="K4157" s="357"/>
      <c r="L4157" s="357"/>
      <c r="M4157" s="357"/>
      <c r="N4157" s="358"/>
      <c r="O4157" s="358"/>
      <c r="P4157" s="358"/>
      <c r="Q4157" s="358"/>
      <c r="R4157" s="358"/>
      <c r="S4157" s="358"/>
      <c r="T4157" s="359"/>
      <c r="U4157" s="360"/>
      <c r="V4157" s="360"/>
      <c r="W4157" s="357"/>
      <c r="X4157" s="357"/>
      <c r="Y4157" s="446"/>
      <c r="Z4157" s="443"/>
      <c r="AA4157" s="446"/>
      <c r="AB4157" s="357"/>
      <c r="AC4157" s="357"/>
      <c r="AD4157" s="357"/>
      <c r="AE4157" s="357"/>
      <c r="AF4157" s="357"/>
      <c r="AG4157" s="446"/>
      <c r="AH4157" s="357"/>
      <c r="AI4157" s="357"/>
      <c r="AJ4157" s="357"/>
      <c r="AK4157" s="357"/>
      <c r="AL4157" s="357"/>
      <c r="AM4157" s="357"/>
    </row>
    <row r="4158" spans="5:39" x14ac:dyDescent="0.25">
      <c r="E4158" s="356"/>
      <c r="F4158" s="356"/>
      <c r="G4158" s="356"/>
      <c r="H4158" s="356"/>
      <c r="I4158" s="356"/>
      <c r="J4158" s="357"/>
      <c r="K4158" s="357"/>
      <c r="L4158" s="357"/>
      <c r="M4158" s="357"/>
      <c r="N4158" s="358"/>
      <c r="O4158" s="358"/>
      <c r="P4158" s="358"/>
      <c r="Q4158" s="358"/>
      <c r="R4158" s="358"/>
      <c r="S4158" s="358"/>
      <c r="T4158" s="359"/>
      <c r="U4158" s="360"/>
      <c r="V4158" s="360"/>
      <c r="W4158" s="357"/>
      <c r="X4158" s="357"/>
      <c r="Y4158" s="446"/>
      <c r="Z4158" s="443"/>
      <c r="AA4158" s="446"/>
      <c r="AB4158" s="357"/>
      <c r="AC4158" s="357"/>
      <c r="AD4158" s="357"/>
      <c r="AE4158" s="357"/>
      <c r="AF4158" s="357"/>
      <c r="AG4158" s="446"/>
      <c r="AH4158" s="357"/>
      <c r="AI4158" s="357"/>
      <c r="AJ4158" s="357"/>
      <c r="AK4158" s="357"/>
      <c r="AL4158" s="357"/>
      <c r="AM4158" s="357"/>
    </row>
    <row r="4159" spans="5:39" x14ac:dyDescent="0.25">
      <c r="E4159" s="356"/>
      <c r="F4159" s="356"/>
      <c r="G4159" s="356"/>
      <c r="H4159" s="356"/>
      <c r="I4159" s="356"/>
      <c r="J4159" s="357"/>
      <c r="K4159" s="357"/>
      <c r="L4159" s="357"/>
      <c r="M4159" s="357"/>
      <c r="N4159" s="358"/>
      <c r="O4159" s="358"/>
      <c r="P4159" s="358"/>
      <c r="Q4159" s="358"/>
      <c r="R4159" s="358"/>
      <c r="S4159" s="358"/>
      <c r="T4159" s="359"/>
      <c r="U4159" s="360"/>
      <c r="V4159" s="360"/>
      <c r="W4159" s="357"/>
      <c r="X4159" s="357"/>
      <c r="Y4159" s="446"/>
      <c r="Z4159" s="443"/>
      <c r="AA4159" s="446"/>
      <c r="AB4159" s="357"/>
      <c r="AC4159" s="357"/>
      <c r="AD4159" s="357"/>
      <c r="AE4159" s="357"/>
      <c r="AF4159" s="357"/>
      <c r="AG4159" s="446"/>
      <c r="AH4159" s="357"/>
      <c r="AI4159" s="357"/>
      <c r="AJ4159" s="357"/>
      <c r="AK4159" s="357"/>
      <c r="AL4159" s="357"/>
      <c r="AM4159" s="357"/>
    </row>
    <row r="4160" spans="5:39" x14ac:dyDescent="0.25">
      <c r="E4160" s="356"/>
      <c r="F4160" s="356"/>
      <c r="G4160" s="356"/>
      <c r="H4160" s="356"/>
      <c r="I4160" s="356"/>
      <c r="J4160" s="357"/>
      <c r="K4160" s="357"/>
      <c r="L4160" s="357"/>
      <c r="M4160" s="357"/>
      <c r="N4160" s="358"/>
      <c r="O4160" s="358"/>
      <c r="P4160" s="358"/>
      <c r="Q4160" s="358"/>
      <c r="R4160" s="358"/>
      <c r="S4160" s="358"/>
      <c r="T4160" s="359"/>
      <c r="U4160" s="360"/>
      <c r="V4160" s="360"/>
      <c r="W4160" s="357"/>
      <c r="X4160" s="357"/>
      <c r="Y4160" s="446"/>
      <c r="Z4160" s="443"/>
      <c r="AA4160" s="446"/>
      <c r="AB4160" s="357"/>
      <c r="AC4160" s="357"/>
      <c r="AD4160" s="357"/>
      <c r="AE4160" s="357"/>
      <c r="AF4160" s="357"/>
      <c r="AG4160" s="446"/>
      <c r="AH4160" s="357"/>
      <c r="AI4160" s="357"/>
      <c r="AJ4160" s="357"/>
      <c r="AK4160" s="357"/>
      <c r="AL4160" s="357"/>
      <c r="AM4160" s="357"/>
    </row>
    <row r="4161" spans="5:39" x14ac:dyDescent="0.25">
      <c r="E4161" s="356"/>
      <c r="F4161" s="356"/>
      <c r="G4161" s="356"/>
      <c r="H4161" s="356"/>
      <c r="I4161" s="356"/>
      <c r="J4161" s="357"/>
      <c r="K4161" s="357"/>
      <c r="L4161" s="357"/>
      <c r="M4161" s="357"/>
      <c r="N4161" s="358"/>
      <c r="O4161" s="358"/>
      <c r="P4161" s="358"/>
      <c r="Q4161" s="358"/>
      <c r="R4161" s="358"/>
      <c r="S4161" s="358"/>
      <c r="T4161" s="359"/>
      <c r="U4161" s="360"/>
      <c r="V4161" s="360"/>
      <c r="W4161" s="357"/>
      <c r="X4161" s="357"/>
      <c r="Y4161" s="446"/>
      <c r="Z4161" s="443"/>
      <c r="AA4161" s="446"/>
      <c r="AB4161" s="357"/>
      <c r="AC4161" s="357"/>
      <c r="AD4161" s="357"/>
      <c r="AE4161" s="357"/>
      <c r="AF4161" s="357"/>
      <c r="AG4161" s="446"/>
      <c r="AH4161" s="357"/>
      <c r="AI4161" s="357"/>
      <c r="AJ4161" s="357"/>
      <c r="AK4161" s="357"/>
      <c r="AL4161" s="357"/>
      <c r="AM4161" s="357"/>
    </row>
    <row r="4162" spans="5:39" x14ac:dyDescent="0.25">
      <c r="E4162" s="356"/>
      <c r="F4162" s="356"/>
      <c r="G4162" s="356"/>
      <c r="H4162" s="356"/>
      <c r="I4162" s="356"/>
      <c r="J4162" s="357"/>
      <c r="K4162" s="357"/>
      <c r="L4162" s="357"/>
      <c r="M4162" s="357"/>
      <c r="N4162" s="358"/>
      <c r="O4162" s="358"/>
      <c r="P4162" s="358"/>
      <c r="Q4162" s="358"/>
      <c r="R4162" s="358"/>
      <c r="S4162" s="358"/>
      <c r="T4162" s="359"/>
      <c r="U4162" s="360"/>
      <c r="V4162" s="360"/>
      <c r="W4162" s="357"/>
      <c r="X4162" s="357"/>
      <c r="Y4162" s="446"/>
      <c r="Z4162" s="443"/>
      <c r="AA4162" s="446"/>
      <c r="AB4162" s="357"/>
      <c r="AC4162" s="357"/>
      <c r="AD4162" s="357"/>
      <c r="AE4162" s="357"/>
      <c r="AF4162" s="357"/>
      <c r="AG4162" s="446"/>
      <c r="AH4162" s="357"/>
      <c r="AI4162" s="357"/>
      <c r="AJ4162" s="357"/>
      <c r="AK4162" s="357"/>
      <c r="AL4162" s="357"/>
      <c r="AM4162" s="357"/>
    </row>
    <row r="4163" spans="5:39" x14ac:dyDescent="0.25">
      <c r="E4163" s="356"/>
      <c r="F4163" s="356"/>
      <c r="G4163" s="356"/>
      <c r="H4163" s="356"/>
      <c r="I4163" s="356"/>
      <c r="J4163" s="357"/>
      <c r="K4163" s="357"/>
      <c r="L4163" s="357"/>
      <c r="M4163" s="357"/>
      <c r="N4163" s="358"/>
      <c r="O4163" s="358"/>
      <c r="P4163" s="358"/>
      <c r="Q4163" s="358"/>
      <c r="R4163" s="358"/>
      <c r="S4163" s="358"/>
      <c r="T4163" s="359"/>
      <c r="U4163" s="360"/>
      <c r="V4163" s="360"/>
      <c r="W4163" s="357"/>
      <c r="X4163" s="357"/>
      <c r="Y4163" s="446"/>
      <c r="Z4163" s="443"/>
      <c r="AA4163" s="446"/>
      <c r="AB4163" s="357"/>
      <c r="AC4163" s="357"/>
      <c r="AD4163" s="357"/>
      <c r="AE4163" s="357"/>
      <c r="AF4163" s="357"/>
      <c r="AG4163" s="446"/>
      <c r="AH4163" s="357"/>
      <c r="AI4163" s="357"/>
      <c r="AJ4163" s="357"/>
      <c r="AK4163" s="357"/>
      <c r="AL4163" s="357"/>
      <c r="AM4163" s="357"/>
    </row>
    <row r="4164" spans="5:39" x14ac:dyDescent="0.25">
      <c r="E4164" s="356"/>
      <c r="F4164" s="356"/>
      <c r="G4164" s="356"/>
      <c r="H4164" s="356"/>
      <c r="I4164" s="356"/>
      <c r="J4164" s="357"/>
      <c r="K4164" s="357"/>
      <c r="L4164" s="357"/>
      <c r="M4164" s="357"/>
      <c r="N4164" s="358"/>
      <c r="O4164" s="358"/>
      <c r="P4164" s="358"/>
      <c r="Q4164" s="358"/>
      <c r="R4164" s="358"/>
      <c r="S4164" s="358"/>
      <c r="T4164" s="359"/>
      <c r="U4164" s="360"/>
      <c r="V4164" s="360"/>
      <c r="W4164" s="357"/>
      <c r="X4164" s="357"/>
      <c r="Y4164" s="446"/>
      <c r="Z4164" s="443"/>
      <c r="AA4164" s="446"/>
      <c r="AB4164" s="357"/>
      <c r="AC4164" s="357"/>
      <c r="AD4164" s="357"/>
      <c r="AE4164" s="357"/>
      <c r="AF4164" s="357"/>
      <c r="AG4164" s="446"/>
      <c r="AH4164" s="357"/>
      <c r="AI4164" s="357"/>
      <c r="AJ4164" s="357"/>
      <c r="AK4164" s="357"/>
      <c r="AL4164" s="357"/>
      <c r="AM4164" s="357"/>
    </row>
    <row r="4165" spans="5:39" x14ac:dyDescent="0.25">
      <c r="E4165" s="356"/>
      <c r="F4165" s="356"/>
      <c r="G4165" s="356"/>
      <c r="H4165" s="356"/>
      <c r="I4165" s="356"/>
      <c r="J4165" s="357"/>
      <c r="K4165" s="357"/>
      <c r="L4165" s="357"/>
      <c r="M4165" s="357"/>
      <c r="N4165" s="358"/>
      <c r="O4165" s="358"/>
      <c r="P4165" s="358"/>
      <c r="Q4165" s="358"/>
      <c r="R4165" s="358"/>
      <c r="S4165" s="358"/>
      <c r="T4165" s="359"/>
      <c r="U4165" s="360"/>
      <c r="V4165" s="360"/>
      <c r="W4165" s="357"/>
      <c r="X4165" s="357"/>
      <c r="Y4165" s="446"/>
      <c r="Z4165" s="443"/>
      <c r="AA4165" s="446"/>
      <c r="AB4165" s="357"/>
      <c r="AC4165" s="357"/>
      <c r="AD4165" s="357"/>
      <c r="AE4165" s="357"/>
      <c r="AF4165" s="357"/>
      <c r="AG4165" s="446"/>
      <c r="AH4165" s="357"/>
      <c r="AI4165" s="357"/>
      <c r="AJ4165" s="357"/>
      <c r="AK4165" s="357"/>
      <c r="AL4165" s="357"/>
      <c r="AM4165" s="357"/>
    </row>
    <row r="4166" spans="5:39" x14ac:dyDescent="0.25">
      <c r="E4166" s="356"/>
      <c r="F4166" s="356"/>
      <c r="G4166" s="356"/>
      <c r="H4166" s="356"/>
      <c r="I4166" s="356"/>
      <c r="J4166" s="357"/>
      <c r="K4166" s="357"/>
      <c r="L4166" s="357"/>
      <c r="M4166" s="357"/>
      <c r="N4166" s="358"/>
      <c r="O4166" s="358"/>
      <c r="P4166" s="358"/>
      <c r="Q4166" s="358"/>
      <c r="R4166" s="358"/>
      <c r="S4166" s="358"/>
      <c r="T4166" s="359"/>
      <c r="U4166" s="360"/>
      <c r="V4166" s="360"/>
      <c r="W4166" s="357"/>
      <c r="X4166" s="357"/>
      <c r="Y4166" s="446"/>
      <c r="Z4166" s="443"/>
      <c r="AA4166" s="446"/>
      <c r="AB4166" s="357"/>
      <c r="AC4166" s="357"/>
      <c r="AD4166" s="357"/>
      <c r="AE4166" s="357"/>
      <c r="AF4166" s="357"/>
      <c r="AG4166" s="446"/>
      <c r="AH4166" s="357"/>
      <c r="AI4166" s="357"/>
      <c r="AJ4166" s="357"/>
      <c r="AK4166" s="357"/>
      <c r="AL4166" s="357"/>
      <c r="AM4166" s="357"/>
    </row>
    <row r="4167" spans="5:39" x14ac:dyDescent="0.25">
      <c r="E4167" s="356"/>
      <c r="F4167" s="356"/>
      <c r="G4167" s="356"/>
      <c r="H4167" s="356"/>
      <c r="I4167" s="356"/>
      <c r="J4167" s="357"/>
      <c r="K4167" s="357"/>
      <c r="L4167" s="357"/>
      <c r="M4167" s="357"/>
      <c r="N4167" s="358"/>
      <c r="O4167" s="358"/>
      <c r="P4167" s="358"/>
      <c r="Q4167" s="358"/>
      <c r="R4167" s="358"/>
      <c r="S4167" s="358"/>
      <c r="T4167" s="359"/>
      <c r="U4167" s="360"/>
      <c r="V4167" s="360"/>
      <c r="W4167" s="357"/>
      <c r="X4167" s="357"/>
      <c r="Y4167" s="446"/>
      <c r="Z4167" s="443"/>
      <c r="AA4167" s="446"/>
      <c r="AB4167" s="357"/>
      <c r="AC4167" s="357"/>
      <c r="AD4167" s="357"/>
      <c r="AE4167" s="357"/>
      <c r="AF4167" s="357"/>
      <c r="AG4167" s="446"/>
      <c r="AH4167" s="357"/>
      <c r="AI4167" s="357"/>
      <c r="AJ4167" s="357"/>
      <c r="AK4167" s="357"/>
      <c r="AL4167" s="357"/>
      <c r="AM4167" s="357"/>
    </row>
    <row r="4168" spans="5:39" x14ac:dyDescent="0.25">
      <c r="E4168" s="356"/>
      <c r="F4168" s="356"/>
      <c r="G4168" s="356"/>
      <c r="H4168" s="356"/>
      <c r="I4168" s="356"/>
      <c r="J4168" s="357"/>
      <c r="K4168" s="357"/>
      <c r="L4168" s="357"/>
      <c r="M4168" s="357"/>
      <c r="N4168" s="358"/>
      <c r="O4168" s="358"/>
      <c r="P4168" s="358"/>
      <c r="Q4168" s="358"/>
      <c r="R4168" s="358"/>
      <c r="S4168" s="358"/>
      <c r="T4168" s="359"/>
      <c r="U4168" s="360"/>
      <c r="V4168" s="360"/>
      <c r="W4168" s="357"/>
      <c r="X4168" s="357"/>
      <c r="Y4168" s="446"/>
      <c r="Z4168" s="443"/>
      <c r="AA4168" s="446"/>
      <c r="AB4168" s="357"/>
      <c r="AC4168" s="357"/>
      <c r="AD4168" s="357"/>
      <c r="AE4168" s="357"/>
      <c r="AF4168" s="357"/>
      <c r="AG4168" s="446"/>
      <c r="AH4168" s="357"/>
      <c r="AI4168" s="357"/>
      <c r="AJ4168" s="357"/>
      <c r="AK4168" s="357"/>
      <c r="AL4168" s="357"/>
      <c r="AM4168" s="357"/>
    </row>
    <row r="4169" spans="5:39" x14ac:dyDescent="0.25">
      <c r="E4169" s="356"/>
      <c r="F4169" s="356"/>
      <c r="G4169" s="356"/>
      <c r="H4169" s="356"/>
      <c r="I4169" s="356"/>
      <c r="J4169" s="357"/>
      <c r="K4169" s="357"/>
      <c r="L4169" s="357"/>
      <c r="M4169" s="357"/>
      <c r="N4169" s="358"/>
      <c r="O4169" s="358"/>
      <c r="P4169" s="358"/>
      <c r="Q4169" s="358"/>
      <c r="R4169" s="358"/>
      <c r="S4169" s="358"/>
      <c r="T4169" s="359"/>
      <c r="U4169" s="360"/>
      <c r="V4169" s="360"/>
      <c r="W4169" s="357"/>
      <c r="X4169" s="357"/>
      <c r="Y4169" s="446"/>
      <c r="Z4169" s="443"/>
      <c r="AA4169" s="446"/>
      <c r="AB4169" s="357"/>
      <c r="AC4169" s="357"/>
      <c r="AD4169" s="357"/>
      <c r="AE4169" s="357"/>
      <c r="AF4169" s="357"/>
      <c r="AG4169" s="446"/>
      <c r="AH4169" s="357"/>
      <c r="AI4169" s="357"/>
      <c r="AJ4169" s="357"/>
      <c r="AK4169" s="357"/>
      <c r="AL4169" s="357"/>
      <c r="AM4169" s="357"/>
    </row>
    <row r="4170" spans="5:39" x14ac:dyDescent="0.25">
      <c r="E4170" s="356"/>
      <c r="F4170" s="356"/>
      <c r="G4170" s="356"/>
      <c r="H4170" s="356"/>
      <c r="I4170" s="356"/>
      <c r="J4170" s="357"/>
      <c r="K4170" s="357"/>
      <c r="L4170" s="357"/>
      <c r="M4170" s="357"/>
      <c r="N4170" s="358"/>
      <c r="O4170" s="358"/>
      <c r="P4170" s="358"/>
      <c r="Q4170" s="358"/>
      <c r="R4170" s="358"/>
      <c r="S4170" s="358"/>
      <c r="T4170" s="359"/>
      <c r="U4170" s="360"/>
      <c r="V4170" s="360"/>
      <c r="W4170" s="357"/>
      <c r="X4170" s="357"/>
      <c r="Y4170" s="446"/>
      <c r="Z4170" s="443"/>
      <c r="AA4170" s="446"/>
      <c r="AB4170" s="357"/>
      <c r="AC4170" s="357"/>
      <c r="AD4170" s="357"/>
      <c r="AE4170" s="357"/>
      <c r="AF4170" s="357"/>
      <c r="AG4170" s="446"/>
      <c r="AH4170" s="357"/>
      <c r="AI4170" s="357"/>
      <c r="AJ4170" s="357"/>
      <c r="AK4170" s="357"/>
      <c r="AL4170" s="357"/>
      <c r="AM4170" s="357"/>
    </row>
    <row r="4171" spans="5:39" x14ac:dyDescent="0.25">
      <c r="E4171" s="356"/>
      <c r="F4171" s="356"/>
      <c r="G4171" s="356"/>
      <c r="H4171" s="356"/>
      <c r="I4171" s="356"/>
      <c r="J4171" s="357"/>
      <c r="K4171" s="357"/>
      <c r="L4171" s="357"/>
      <c r="M4171" s="357"/>
      <c r="N4171" s="358"/>
      <c r="O4171" s="358"/>
      <c r="P4171" s="358"/>
      <c r="Q4171" s="358"/>
      <c r="R4171" s="358"/>
      <c r="S4171" s="358"/>
      <c r="T4171" s="359"/>
      <c r="U4171" s="360"/>
      <c r="V4171" s="360"/>
      <c r="W4171" s="357"/>
      <c r="X4171" s="357"/>
      <c r="Y4171" s="446"/>
      <c r="Z4171" s="443"/>
      <c r="AA4171" s="446"/>
      <c r="AB4171" s="357"/>
      <c r="AC4171" s="357"/>
      <c r="AD4171" s="357"/>
      <c r="AE4171" s="357"/>
      <c r="AF4171" s="357"/>
      <c r="AG4171" s="446"/>
      <c r="AH4171" s="357"/>
      <c r="AI4171" s="357"/>
      <c r="AJ4171" s="357"/>
      <c r="AK4171" s="357"/>
      <c r="AL4171" s="357"/>
      <c r="AM4171" s="357"/>
    </row>
    <row r="4172" spans="5:39" x14ac:dyDescent="0.25">
      <c r="E4172" s="356"/>
      <c r="F4172" s="356"/>
      <c r="G4172" s="356"/>
      <c r="H4172" s="356"/>
      <c r="I4172" s="356"/>
      <c r="J4172" s="357"/>
      <c r="K4172" s="357"/>
      <c r="L4172" s="357"/>
      <c r="M4172" s="357"/>
      <c r="N4172" s="358"/>
      <c r="O4172" s="358"/>
      <c r="P4172" s="358"/>
      <c r="Q4172" s="358"/>
      <c r="R4172" s="358"/>
      <c r="S4172" s="358"/>
      <c r="T4172" s="359"/>
      <c r="U4172" s="360"/>
      <c r="V4172" s="360"/>
      <c r="W4172" s="357"/>
      <c r="X4172" s="357"/>
      <c r="Y4172" s="446"/>
      <c r="Z4172" s="443"/>
      <c r="AA4172" s="446"/>
      <c r="AB4172" s="357"/>
      <c r="AC4172" s="357"/>
      <c r="AD4172" s="357"/>
      <c r="AE4172" s="357"/>
      <c r="AF4172" s="357"/>
      <c r="AG4172" s="446"/>
      <c r="AH4172" s="357"/>
      <c r="AI4172" s="357"/>
      <c r="AJ4172" s="357"/>
      <c r="AK4172" s="357"/>
      <c r="AL4172" s="357"/>
      <c r="AM4172" s="357"/>
    </row>
    <row r="4173" spans="5:39" x14ac:dyDescent="0.25">
      <c r="E4173" s="356"/>
      <c r="F4173" s="356"/>
      <c r="G4173" s="356"/>
      <c r="H4173" s="356"/>
      <c r="I4173" s="356"/>
      <c r="J4173" s="357"/>
      <c r="K4173" s="357"/>
      <c r="L4173" s="357"/>
      <c r="M4173" s="357"/>
      <c r="N4173" s="358"/>
      <c r="O4173" s="358"/>
      <c r="P4173" s="358"/>
      <c r="Q4173" s="358"/>
      <c r="R4173" s="358"/>
      <c r="S4173" s="358"/>
      <c r="T4173" s="359"/>
      <c r="U4173" s="360"/>
      <c r="V4173" s="360"/>
      <c r="W4173" s="357"/>
      <c r="X4173" s="357"/>
      <c r="Y4173" s="446"/>
      <c r="Z4173" s="443"/>
      <c r="AA4173" s="446"/>
      <c r="AB4173" s="357"/>
      <c r="AC4173" s="357"/>
      <c r="AD4173" s="357"/>
      <c r="AE4173" s="357"/>
      <c r="AF4173" s="357"/>
      <c r="AG4173" s="446"/>
      <c r="AH4173" s="357"/>
      <c r="AI4173" s="357"/>
      <c r="AJ4173" s="357"/>
      <c r="AK4173" s="357"/>
      <c r="AL4173" s="357"/>
      <c r="AM4173" s="357"/>
    </row>
    <row r="4174" spans="5:39" x14ac:dyDescent="0.25">
      <c r="E4174" s="356"/>
      <c r="F4174" s="356"/>
      <c r="G4174" s="356"/>
      <c r="H4174" s="356"/>
      <c r="I4174" s="356"/>
      <c r="J4174" s="357"/>
      <c r="K4174" s="357"/>
      <c r="L4174" s="357"/>
      <c r="M4174" s="357"/>
      <c r="N4174" s="358"/>
      <c r="O4174" s="358"/>
      <c r="P4174" s="358"/>
      <c r="Q4174" s="358"/>
      <c r="R4174" s="358"/>
      <c r="S4174" s="358"/>
      <c r="T4174" s="359"/>
      <c r="U4174" s="360"/>
      <c r="V4174" s="360"/>
      <c r="W4174" s="357"/>
      <c r="X4174" s="357"/>
      <c r="Y4174" s="446"/>
      <c r="Z4174" s="443"/>
      <c r="AA4174" s="446"/>
      <c r="AB4174" s="357"/>
      <c r="AC4174" s="357"/>
      <c r="AD4174" s="357"/>
      <c r="AE4174" s="357"/>
      <c r="AF4174" s="357"/>
      <c r="AG4174" s="446"/>
      <c r="AH4174" s="357"/>
      <c r="AI4174" s="357"/>
      <c r="AJ4174" s="357"/>
      <c r="AK4174" s="357"/>
      <c r="AL4174" s="357"/>
      <c r="AM4174" s="357"/>
    </row>
    <row r="4175" spans="5:39" x14ac:dyDescent="0.25">
      <c r="E4175" s="356"/>
      <c r="F4175" s="356"/>
      <c r="G4175" s="356"/>
      <c r="H4175" s="356"/>
      <c r="I4175" s="356"/>
      <c r="J4175" s="357"/>
      <c r="K4175" s="357"/>
      <c r="L4175" s="357"/>
      <c r="M4175" s="357"/>
      <c r="N4175" s="358"/>
      <c r="O4175" s="358"/>
      <c r="P4175" s="358"/>
      <c r="Q4175" s="358"/>
      <c r="R4175" s="358"/>
      <c r="S4175" s="358"/>
      <c r="T4175" s="359"/>
      <c r="U4175" s="360"/>
      <c r="V4175" s="360"/>
      <c r="W4175" s="357"/>
      <c r="X4175" s="357"/>
      <c r="Y4175" s="446"/>
      <c r="Z4175" s="443"/>
      <c r="AA4175" s="446"/>
      <c r="AB4175" s="357"/>
      <c r="AC4175" s="357"/>
      <c r="AD4175" s="357"/>
      <c r="AE4175" s="357"/>
      <c r="AF4175" s="357"/>
      <c r="AG4175" s="446"/>
      <c r="AH4175" s="357"/>
      <c r="AI4175" s="357"/>
      <c r="AJ4175" s="357"/>
      <c r="AK4175" s="357"/>
      <c r="AL4175" s="357"/>
      <c r="AM4175" s="357"/>
    </row>
    <row r="4176" spans="5:39" x14ac:dyDescent="0.25">
      <c r="E4176" s="356"/>
      <c r="F4176" s="356"/>
      <c r="G4176" s="356"/>
      <c r="H4176" s="356"/>
      <c r="I4176" s="356"/>
      <c r="J4176" s="357"/>
      <c r="K4176" s="357"/>
      <c r="L4176" s="357"/>
      <c r="M4176" s="357"/>
      <c r="N4176" s="358"/>
      <c r="O4176" s="358"/>
      <c r="P4176" s="358"/>
      <c r="Q4176" s="358"/>
      <c r="R4176" s="358"/>
      <c r="S4176" s="358"/>
      <c r="T4176" s="359"/>
      <c r="U4176" s="360"/>
      <c r="V4176" s="360"/>
      <c r="W4176" s="357"/>
      <c r="X4176" s="357"/>
      <c r="Y4176" s="446"/>
      <c r="Z4176" s="443"/>
      <c r="AA4176" s="446"/>
      <c r="AB4176" s="357"/>
      <c r="AC4176" s="357"/>
      <c r="AD4176" s="357"/>
      <c r="AE4176" s="357"/>
      <c r="AF4176" s="357"/>
      <c r="AG4176" s="446"/>
      <c r="AH4176" s="357"/>
      <c r="AI4176" s="357"/>
      <c r="AJ4176" s="357"/>
      <c r="AK4176" s="357"/>
      <c r="AL4176" s="357"/>
      <c r="AM4176" s="357"/>
    </row>
    <row r="4177" spans="5:39" x14ac:dyDescent="0.25">
      <c r="E4177" s="356"/>
      <c r="F4177" s="356"/>
      <c r="G4177" s="356"/>
      <c r="H4177" s="356"/>
      <c r="I4177" s="356"/>
      <c r="J4177" s="357"/>
      <c r="K4177" s="357"/>
      <c r="L4177" s="357"/>
      <c r="M4177" s="357"/>
      <c r="N4177" s="358"/>
      <c r="O4177" s="358"/>
      <c r="P4177" s="358"/>
      <c r="Q4177" s="358"/>
      <c r="R4177" s="358"/>
      <c r="S4177" s="358"/>
      <c r="T4177" s="359"/>
      <c r="U4177" s="360"/>
      <c r="V4177" s="360"/>
      <c r="W4177" s="357"/>
      <c r="X4177" s="357"/>
      <c r="Y4177" s="446"/>
      <c r="Z4177" s="443"/>
      <c r="AA4177" s="446"/>
      <c r="AB4177" s="357"/>
      <c r="AC4177" s="357"/>
      <c r="AD4177" s="357"/>
      <c r="AE4177" s="357"/>
      <c r="AF4177" s="357"/>
      <c r="AG4177" s="446"/>
      <c r="AH4177" s="357"/>
      <c r="AI4177" s="357"/>
      <c r="AJ4177" s="357"/>
      <c r="AK4177" s="357"/>
      <c r="AL4177" s="357"/>
      <c r="AM4177" s="357"/>
    </row>
    <row r="4178" spans="5:39" x14ac:dyDescent="0.25">
      <c r="E4178" s="356"/>
      <c r="F4178" s="356"/>
      <c r="G4178" s="356"/>
      <c r="H4178" s="356"/>
      <c r="I4178" s="356"/>
      <c r="J4178" s="357"/>
      <c r="K4178" s="357"/>
      <c r="L4178" s="357"/>
      <c r="M4178" s="357"/>
      <c r="N4178" s="358"/>
      <c r="O4178" s="358"/>
      <c r="P4178" s="358"/>
      <c r="Q4178" s="358"/>
      <c r="R4178" s="358"/>
      <c r="S4178" s="358"/>
      <c r="T4178" s="359"/>
      <c r="U4178" s="360"/>
      <c r="V4178" s="360"/>
      <c r="W4178" s="357"/>
      <c r="X4178" s="357"/>
      <c r="Y4178" s="446"/>
      <c r="Z4178" s="443"/>
      <c r="AA4178" s="446"/>
      <c r="AB4178" s="357"/>
      <c r="AC4178" s="357"/>
      <c r="AD4178" s="357"/>
      <c r="AE4178" s="357"/>
      <c r="AF4178" s="357"/>
      <c r="AG4178" s="446"/>
      <c r="AH4178" s="357"/>
      <c r="AI4178" s="357"/>
      <c r="AJ4178" s="357"/>
      <c r="AK4178" s="357"/>
      <c r="AL4178" s="357"/>
      <c r="AM4178" s="357"/>
    </row>
    <row r="4179" spans="5:39" x14ac:dyDescent="0.25">
      <c r="E4179" s="356"/>
      <c r="F4179" s="356"/>
      <c r="G4179" s="356"/>
      <c r="H4179" s="356"/>
      <c r="I4179" s="356"/>
      <c r="J4179" s="357"/>
      <c r="K4179" s="357"/>
      <c r="L4179" s="357"/>
      <c r="M4179" s="357"/>
      <c r="N4179" s="358"/>
      <c r="O4179" s="358"/>
      <c r="P4179" s="358"/>
      <c r="Q4179" s="358"/>
      <c r="R4179" s="358"/>
      <c r="S4179" s="358"/>
      <c r="T4179" s="359"/>
      <c r="U4179" s="360"/>
      <c r="V4179" s="360"/>
      <c r="W4179" s="357"/>
      <c r="X4179" s="357"/>
      <c r="Y4179" s="446"/>
      <c r="Z4179" s="443"/>
      <c r="AA4179" s="446"/>
      <c r="AB4179" s="357"/>
      <c r="AC4179" s="357"/>
      <c r="AD4179" s="357"/>
      <c r="AE4179" s="357"/>
      <c r="AF4179" s="357"/>
      <c r="AG4179" s="446"/>
      <c r="AH4179" s="357"/>
      <c r="AI4179" s="357"/>
      <c r="AJ4179" s="357"/>
      <c r="AK4179" s="357"/>
      <c r="AL4179" s="357"/>
      <c r="AM4179" s="357"/>
    </row>
    <row r="4180" spans="5:39" x14ac:dyDescent="0.25">
      <c r="E4180" s="356"/>
      <c r="F4180" s="356"/>
      <c r="G4180" s="356"/>
      <c r="H4180" s="356"/>
      <c r="I4180" s="356"/>
      <c r="J4180" s="357"/>
      <c r="K4180" s="357"/>
      <c r="L4180" s="357"/>
      <c r="M4180" s="357"/>
      <c r="N4180" s="358"/>
      <c r="O4180" s="358"/>
      <c r="P4180" s="358"/>
      <c r="Q4180" s="358"/>
      <c r="R4180" s="358"/>
      <c r="S4180" s="358"/>
      <c r="T4180" s="359"/>
      <c r="U4180" s="360"/>
      <c r="V4180" s="360"/>
      <c r="W4180" s="357"/>
      <c r="X4180" s="357"/>
      <c r="Y4180" s="446"/>
      <c r="Z4180" s="443"/>
      <c r="AA4180" s="446"/>
      <c r="AB4180" s="357"/>
      <c r="AC4180" s="357"/>
      <c r="AD4180" s="357"/>
      <c r="AE4180" s="357"/>
      <c r="AF4180" s="357"/>
      <c r="AG4180" s="446"/>
      <c r="AH4180" s="357"/>
      <c r="AI4180" s="357"/>
      <c r="AJ4180" s="357"/>
      <c r="AK4180" s="357"/>
      <c r="AL4180" s="357"/>
      <c r="AM4180" s="357"/>
    </row>
    <row r="4181" spans="5:39" x14ac:dyDescent="0.25">
      <c r="E4181" s="356"/>
      <c r="F4181" s="356"/>
      <c r="G4181" s="356"/>
      <c r="H4181" s="356"/>
      <c r="I4181" s="356"/>
      <c r="J4181" s="357"/>
      <c r="K4181" s="357"/>
      <c r="L4181" s="357"/>
      <c r="M4181" s="357"/>
      <c r="N4181" s="358"/>
      <c r="O4181" s="358"/>
      <c r="P4181" s="358"/>
      <c r="Q4181" s="358"/>
      <c r="R4181" s="358"/>
      <c r="S4181" s="358"/>
      <c r="T4181" s="359"/>
      <c r="U4181" s="360"/>
      <c r="V4181" s="360"/>
      <c r="W4181" s="357"/>
      <c r="X4181" s="357"/>
      <c r="Y4181" s="446"/>
      <c r="Z4181" s="443"/>
      <c r="AA4181" s="446"/>
      <c r="AB4181" s="357"/>
      <c r="AC4181" s="357"/>
      <c r="AD4181" s="357"/>
      <c r="AE4181" s="357"/>
      <c r="AF4181" s="357"/>
      <c r="AG4181" s="446"/>
      <c r="AH4181" s="357"/>
      <c r="AI4181" s="357"/>
      <c r="AJ4181" s="357"/>
      <c r="AK4181" s="357"/>
      <c r="AL4181" s="357"/>
      <c r="AM4181" s="357"/>
    </row>
    <row r="4182" spans="5:39" x14ac:dyDescent="0.25">
      <c r="E4182" s="356"/>
      <c r="F4182" s="356"/>
      <c r="G4182" s="356"/>
      <c r="H4182" s="356"/>
      <c r="I4182" s="356"/>
      <c r="J4182" s="357"/>
      <c r="K4182" s="357"/>
      <c r="L4182" s="357"/>
      <c r="M4182" s="357"/>
      <c r="N4182" s="358"/>
      <c r="O4182" s="358"/>
      <c r="P4182" s="358"/>
      <c r="Q4182" s="358"/>
      <c r="R4182" s="358"/>
      <c r="S4182" s="358"/>
      <c r="T4182" s="359"/>
      <c r="U4182" s="360"/>
      <c r="V4182" s="360"/>
      <c r="W4182" s="357"/>
      <c r="X4182" s="357"/>
      <c r="Y4182" s="446"/>
      <c r="Z4182" s="443"/>
      <c r="AA4182" s="446"/>
      <c r="AB4182" s="357"/>
      <c r="AC4182" s="357"/>
      <c r="AD4182" s="357"/>
      <c r="AE4182" s="357"/>
      <c r="AF4182" s="357"/>
      <c r="AG4182" s="446"/>
      <c r="AH4182" s="357"/>
      <c r="AI4182" s="357"/>
      <c r="AJ4182" s="357"/>
      <c r="AK4182" s="357"/>
      <c r="AL4182" s="357"/>
      <c r="AM4182" s="357"/>
    </row>
    <row r="4183" spans="5:39" x14ac:dyDescent="0.25">
      <c r="E4183" s="356"/>
      <c r="F4183" s="356"/>
      <c r="G4183" s="356"/>
      <c r="H4183" s="356"/>
      <c r="I4183" s="356"/>
      <c r="J4183" s="357"/>
      <c r="K4183" s="357"/>
      <c r="L4183" s="357"/>
      <c r="M4183" s="357"/>
      <c r="N4183" s="358"/>
      <c r="O4183" s="358"/>
      <c r="P4183" s="358"/>
      <c r="Q4183" s="358"/>
      <c r="R4183" s="358"/>
      <c r="S4183" s="358"/>
      <c r="T4183" s="359"/>
      <c r="U4183" s="360"/>
      <c r="V4183" s="360"/>
      <c r="W4183" s="357"/>
      <c r="X4183" s="357"/>
      <c r="Y4183" s="446"/>
      <c r="Z4183" s="443"/>
      <c r="AA4183" s="446"/>
      <c r="AB4183" s="357"/>
      <c r="AC4183" s="357"/>
      <c r="AD4183" s="357"/>
      <c r="AE4183" s="357"/>
      <c r="AF4183" s="357"/>
      <c r="AG4183" s="446"/>
      <c r="AH4183" s="357"/>
      <c r="AI4183" s="357"/>
      <c r="AJ4183" s="357"/>
      <c r="AK4183" s="357"/>
      <c r="AL4183" s="357"/>
      <c r="AM4183" s="357"/>
    </row>
    <row r="4184" spans="5:39" x14ac:dyDescent="0.25">
      <c r="E4184" s="356"/>
      <c r="F4184" s="356"/>
      <c r="G4184" s="356"/>
      <c r="H4184" s="356"/>
      <c r="I4184" s="356"/>
      <c r="J4184" s="357"/>
      <c r="K4184" s="357"/>
      <c r="L4184" s="357"/>
      <c r="M4184" s="357"/>
      <c r="N4184" s="358"/>
      <c r="O4184" s="358"/>
      <c r="P4184" s="358"/>
      <c r="Q4184" s="358"/>
      <c r="R4184" s="358"/>
      <c r="S4184" s="358"/>
      <c r="T4184" s="359"/>
      <c r="U4184" s="360"/>
      <c r="V4184" s="360"/>
      <c r="W4184" s="357"/>
      <c r="X4184" s="357"/>
      <c r="Y4184" s="446"/>
      <c r="Z4184" s="443"/>
      <c r="AA4184" s="446"/>
      <c r="AB4184" s="357"/>
      <c r="AC4184" s="357"/>
      <c r="AD4184" s="357"/>
      <c r="AE4184" s="357"/>
      <c r="AF4184" s="357"/>
      <c r="AG4184" s="446"/>
      <c r="AH4184" s="357"/>
      <c r="AI4184" s="357"/>
      <c r="AJ4184" s="357"/>
      <c r="AK4184" s="357"/>
      <c r="AL4184" s="357"/>
      <c r="AM4184" s="357"/>
    </row>
    <row r="4185" spans="5:39" x14ac:dyDescent="0.25">
      <c r="E4185" s="356"/>
      <c r="F4185" s="356"/>
      <c r="G4185" s="356"/>
      <c r="H4185" s="356"/>
      <c r="I4185" s="356"/>
      <c r="J4185" s="357"/>
      <c r="K4185" s="357"/>
      <c r="L4185" s="357"/>
      <c r="M4185" s="357"/>
      <c r="N4185" s="358"/>
      <c r="O4185" s="358"/>
      <c r="P4185" s="358"/>
      <c r="Q4185" s="358"/>
      <c r="R4185" s="358"/>
      <c r="S4185" s="358"/>
      <c r="T4185" s="359"/>
      <c r="U4185" s="360"/>
      <c r="V4185" s="360"/>
      <c r="W4185" s="357"/>
      <c r="X4185" s="357"/>
      <c r="Y4185" s="446"/>
      <c r="Z4185" s="443"/>
      <c r="AA4185" s="446"/>
      <c r="AB4185" s="357"/>
      <c r="AC4185" s="357"/>
      <c r="AD4185" s="357"/>
      <c r="AE4185" s="357"/>
      <c r="AF4185" s="357"/>
      <c r="AG4185" s="446"/>
      <c r="AH4185" s="357"/>
      <c r="AI4185" s="357"/>
      <c r="AJ4185" s="357"/>
      <c r="AK4185" s="357"/>
      <c r="AL4185" s="357"/>
      <c r="AM4185" s="357"/>
    </row>
    <row r="4186" spans="5:39" x14ac:dyDescent="0.25">
      <c r="E4186" s="356"/>
      <c r="F4186" s="356"/>
      <c r="G4186" s="356"/>
      <c r="H4186" s="356"/>
      <c r="I4186" s="356"/>
      <c r="J4186" s="357"/>
      <c r="K4186" s="357"/>
      <c r="L4186" s="357"/>
      <c r="M4186" s="357"/>
      <c r="N4186" s="358"/>
      <c r="O4186" s="358"/>
      <c r="P4186" s="358"/>
      <c r="Q4186" s="358"/>
      <c r="R4186" s="358"/>
      <c r="S4186" s="358"/>
      <c r="T4186" s="359"/>
      <c r="U4186" s="360"/>
      <c r="V4186" s="360"/>
      <c r="W4186" s="357"/>
      <c r="X4186" s="357"/>
      <c r="Y4186" s="446"/>
      <c r="Z4186" s="443"/>
      <c r="AA4186" s="446"/>
      <c r="AB4186" s="357"/>
      <c r="AC4186" s="357"/>
      <c r="AD4186" s="357"/>
      <c r="AE4186" s="357"/>
      <c r="AF4186" s="357"/>
      <c r="AG4186" s="446"/>
      <c r="AH4186" s="357"/>
      <c r="AI4186" s="357"/>
      <c r="AJ4186" s="357"/>
      <c r="AK4186" s="357"/>
      <c r="AL4186" s="357"/>
      <c r="AM4186" s="357"/>
    </row>
    <row r="4187" spans="5:39" x14ac:dyDescent="0.25">
      <c r="E4187" s="356"/>
      <c r="F4187" s="356"/>
      <c r="G4187" s="356"/>
      <c r="H4187" s="356"/>
      <c r="I4187" s="356"/>
      <c r="J4187" s="357"/>
      <c r="K4187" s="357"/>
      <c r="L4187" s="357"/>
      <c r="M4187" s="357"/>
      <c r="N4187" s="358"/>
      <c r="O4187" s="358"/>
      <c r="P4187" s="358"/>
      <c r="Q4187" s="358"/>
      <c r="R4187" s="358"/>
      <c r="S4187" s="358"/>
      <c r="T4187" s="359"/>
      <c r="U4187" s="360"/>
      <c r="V4187" s="360"/>
      <c r="W4187" s="357"/>
      <c r="X4187" s="357"/>
      <c r="Y4187" s="446"/>
      <c r="Z4187" s="443"/>
      <c r="AA4187" s="446"/>
      <c r="AB4187" s="357"/>
      <c r="AC4187" s="357"/>
      <c r="AD4187" s="357"/>
      <c r="AE4187" s="357"/>
      <c r="AF4187" s="357"/>
      <c r="AG4187" s="446"/>
      <c r="AH4187" s="357"/>
      <c r="AI4187" s="357"/>
      <c r="AJ4187" s="357"/>
      <c r="AK4187" s="357"/>
      <c r="AL4187" s="357"/>
      <c r="AM4187" s="357"/>
    </row>
    <row r="4188" spans="5:39" x14ac:dyDescent="0.25">
      <c r="E4188" s="356"/>
      <c r="F4188" s="356"/>
      <c r="G4188" s="356"/>
      <c r="H4188" s="356"/>
      <c r="I4188" s="356"/>
      <c r="J4188" s="357"/>
      <c r="K4188" s="357"/>
      <c r="L4188" s="357"/>
      <c r="M4188" s="357"/>
      <c r="N4188" s="358"/>
      <c r="O4188" s="358"/>
      <c r="P4188" s="358"/>
      <c r="Q4188" s="358"/>
      <c r="R4188" s="358"/>
      <c r="S4188" s="358"/>
      <c r="T4188" s="359"/>
      <c r="U4188" s="360"/>
      <c r="V4188" s="360"/>
      <c r="W4188" s="357"/>
      <c r="X4188" s="357"/>
      <c r="Y4188" s="446"/>
      <c r="Z4188" s="443"/>
      <c r="AA4188" s="446"/>
      <c r="AB4188" s="357"/>
      <c r="AC4188" s="357"/>
      <c r="AD4188" s="357"/>
      <c r="AE4188" s="357"/>
      <c r="AF4188" s="357"/>
      <c r="AG4188" s="446"/>
      <c r="AH4188" s="357"/>
      <c r="AI4188" s="357"/>
      <c r="AJ4188" s="357"/>
      <c r="AK4188" s="357"/>
      <c r="AL4188" s="357"/>
      <c r="AM4188" s="357"/>
    </row>
    <row r="4189" spans="5:39" x14ac:dyDescent="0.25">
      <c r="E4189" s="356"/>
      <c r="F4189" s="356"/>
      <c r="G4189" s="356"/>
      <c r="H4189" s="356"/>
      <c r="I4189" s="356"/>
      <c r="J4189" s="357"/>
      <c r="K4189" s="357"/>
      <c r="L4189" s="357"/>
      <c r="M4189" s="357"/>
      <c r="N4189" s="358"/>
      <c r="O4189" s="358"/>
      <c r="P4189" s="358"/>
      <c r="Q4189" s="358"/>
      <c r="R4189" s="358"/>
      <c r="S4189" s="358"/>
      <c r="T4189" s="359"/>
      <c r="U4189" s="360"/>
      <c r="V4189" s="360"/>
      <c r="W4189" s="357"/>
      <c r="X4189" s="357"/>
      <c r="Y4189" s="446"/>
      <c r="Z4189" s="443"/>
      <c r="AA4189" s="446"/>
      <c r="AB4189" s="357"/>
      <c r="AC4189" s="357"/>
      <c r="AD4189" s="357"/>
      <c r="AE4189" s="357"/>
      <c r="AF4189" s="357"/>
      <c r="AG4189" s="446"/>
      <c r="AH4189" s="357"/>
      <c r="AI4189" s="357"/>
      <c r="AJ4189" s="357"/>
      <c r="AK4189" s="357"/>
      <c r="AL4189" s="357"/>
      <c r="AM4189" s="357"/>
    </row>
    <row r="4190" spans="5:39" x14ac:dyDescent="0.25">
      <c r="E4190" s="356"/>
      <c r="F4190" s="356"/>
      <c r="G4190" s="356"/>
      <c r="H4190" s="356"/>
      <c r="I4190" s="356"/>
      <c r="J4190" s="357"/>
      <c r="K4190" s="357"/>
      <c r="L4190" s="357"/>
      <c r="M4190" s="357"/>
      <c r="N4190" s="358"/>
      <c r="O4190" s="358"/>
      <c r="P4190" s="358"/>
      <c r="Q4190" s="358"/>
      <c r="R4190" s="358"/>
      <c r="S4190" s="358"/>
      <c r="T4190" s="359"/>
      <c r="U4190" s="360"/>
      <c r="V4190" s="360"/>
      <c r="W4190" s="357"/>
      <c r="X4190" s="357"/>
      <c r="Y4190" s="446"/>
      <c r="Z4190" s="443"/>
      <c r="AA4190" s="446"/>
      <c r="AB4190" s="357"/>
      <c r="AC4190" s="357"/>
      <c r="AD4190" s="357"/>
      <c r="AE4190" s="357"/>
      <c r="AF4190" s="357"/>
      <c r="AG4190" s="446"/>
      <c r="AH4190" s="357"/>
      <c r="AI4190" s="357"/>
      <c r="AJ4190" s="357"/>
      <c r="AK4190" s="357"/>
      <c r="AL4190" s="357"/>
      <c r="AM4190" s="357"/>
    </row>
    <row r="4191" spans="5:39" x14ac:dyDescent="0.25">
      <c r="E4191" s="356"/>
      <c r="F4191" s="356"/>
      <c r="G4191" s="356"/>
      <c r="H4191" s="356"/>
      <c r="I4191" s="356"/>
      <c r="J4191" s="357"/>
      <c r="K4191" s="357"/>
      <c r="L4191" s="357"/>
      <c r="M4191" s="357"/>
      <c r="N4191" s="358"/>
      <c r="O4191" s="358"/>
      <c r="P4191" s="358"/>
      <c r="Q4191" s="358"/>
      <c r="R4191" s="358"/>
      <c r="S4191" s="358"/>
      <c r="T4191" s="359"/>
      <c r="U4191" s="360"/>
      <c r="V4191" s="360"/>
      <c r="W4191" s="357"/>
      <c r="X4191" s="357"/>
      <c r="Y4191" s="446"/>
      <c r="Z4191" s="443"/>
      <c r="AA4191" s="446"/>
      <c r="AB4191" s="357"/>
      <c r="AC4191" s="357"/>
      <c r="AD4191" s="357"/>
      <c r="AE4191" s="357"/>
      <c r="AF4191" s="357"/>
      <c r="AG4191" s="446"/>
      <c r="AH4191" s="357"/>
      <c r="AI4191" s="357"/>
      <c r="AJ4191" s="357"/>
      <c r="AK4191" s="357"/>
      <c r="AL4191" s="357"/>
      <c r="AM4191" s="357"/>
    </row>
    <row r="4192" spans="5:39" x14ac:dyDescent="0.25">
      <c r="E4192" s="356"/>
      <c r="F4192" s="356"/>
      <c r="G4192" s="356"/>
      <c r="H4192" s="356"/>
      <c r="I4192" s="356"/>
      <c r="J4192" s="357"/>
      <c r="K4192" s="357"/>
      <c r="L4192" s="357"/>
      <c r="M4192" s="357"/>
      <c r="N4192" s="358"/>
      <c r="O4192" s="358"/>
      <c r="P4192" s="358"/>
      <c r="Q4192" s="358"/>
      <c r="R4192" s="358"/>
      <c r="S4192" s="358"/>
      <c r="T4192" s="359"/>
      <c r="U4192" s="360"/>
      <c r="V4192" s="360"/>
      <c r="W4192" s="357"/>
      <c r="X4192" s="357"/>
      <c r="Y4192" s="446"/>
      <c r="Z4192" s="443"/>
      <c r="AA4192" s="446"/>
      <c r="AB4192" s="357"/>
      <c r="AC4192" s="357"/>
      <c r="AD4192" s="357"/>
      <c r="AE4192" s="357"/>
      <c r="AF4192" s="357"/>
      <c r="AG4192" s="446"/>
      <c r="AH4192" s="357"/>
      <c r="AI4192" s="357"/>
      <c r="AJ4192" s="357"/>
      <c r="AK4192" s="357"/>
      <c r="AL4192" s="357"/>
      <c r="AM4192" s="357"/>
    </row>
    <row r="4193" spans="5:39" x14ac:dyDescent="0.25">
      <c r="E4193" s="356"/>
      <c r="F4193" s="356"/>
      <c r="G4193" s="356"/>
      <c r="H4193" s="356"/>
      <c r="I4193" s="356"/>
      <c r="J4193" s="357"/>
      <c r="K4193" s="357"/>
      <c r="L4193" s="357"/>
      <c r="M4193" s="357"/>
      <c r="N4193" s="358"/>
      <c r="O4193" s="358"/>
      <c r="P4193" s="358"/>
      <c r="Q4193" s="358"/>
      <c r="R4193" s="358"/>
      <c r="S4193" s="358"/>
      <c r="T4193" s="359"/>
      <c r="U4193" s="360"/>
      <c r="V4193" s="360"/>
      <c r="W4193" s="357"/>
      <c r="X4193" s="357"/>
      <c r="Y4193" s="446"/>
      <c r="Z4193" s="443"/>
      <c r="AA4193" s="446"/>
      <c r="AB4193" s="357"/>
      <c r="AC4193" s="357"/>
      <c r="AD4193" s="357"/>
      <c r="AE4193" s="357"/>
      <c r="AF4193" s="357"/>
      <c r="AG4193" s="446"/>
      <c r="AH4193" s="357"/>
      <c r="AI4193" s="357"/>
      <c r="AJ4193" s="357"/>
      <c r="AK4193" s="357"/>
      <c r="AL4193" s="357"/>
      <c r="AM4193" s="357"/>
    </row>
    <row r="4194" spans="5:39" x14ac:dyDescent="0.25">
      <c r="E4194" s="356"/>
      <c r="F4194" s="356"/>
      <c r="G4194" s="356"/>
      <c r="H4194" s="356"/>
      <c r="I4194" s="356"/>
      <c r="J4194" s="357"/>
      <c r="K4194" s="357"/>
      <c r="L4194" s="357"/>
      <c r="M4194" s="357"/>
      <c r="N4194" s="358"/>
      <c r="O4194" s="358"/>
      <c r="P4194" s="358"/>
      <c r="Q4194" s="358"/>
      <c r="R4194" s="358"/>
      <c r="S4194" s="358"/>
      <c r="T4194" s="359"/>
      <c r="U4194" s="360"/>
      <c r="V4194" s="360"/>
      <c r="W4194" s="357"/>
      <c r="X4194" s="357"/>
      <c r="Y4194" s="446"/>
      <c r="Z4194" s="443"/>
      <c r="AA4194" s="446"/>
      <c r="AB4194" s="357"/>
      <c r="AC4194" s="357"/>
      <c r="AD4194" s="357"/>
      <c r="AE4194" s="357"/>
      <c r="AF4194" s="357"/>
      <c r="AG4194" s="446"/>
      <c r="AH4194" s="357"/>
      <c r="AI4194" s="357"/>
      <c r="AJ4194" s="357"/>
      <c r="AK4194" s="357"/>
      <c r="AL4194" s="357"/>
      <c r="AM4194" s="357"/>
    </row>
    <row r="4195" spans="5:39" x14ac:dyDescent="0.25">
      <c r="E4195" s="356"/>
      <c r="F4195" s="356"/>
      <c r="G4195" s="356"/>
      <c r="H4195" s="356"/>
      <c r="I4195" s="356"/>
      <c r="J4195" s="357"/>
      <c r="K4195" s="357"/>
      <c r="L4195" s="357"/>
      <c r="M4195" s="357"/>
      <c r="N4195" s="358"/>
      <c r="O4195" s="358"/>
      <c r="P4195" s="358"/>
      <c r="Q4195" s="358"/>
      <c r="R4195" s="358"/>
      <c r="S4195" s="358"/>
      <c r="T4195" s="359"/>
      <c r="U4195" s="360"/>
      <c r="V4195" s="360"/>
      <c r="W4195" s="357"/>
      <c r="X4195" s="357"/>
      <c r="Y4195" s="446"/>
      <c r="Z4195" s="443"/>
      <c r="AA4195" s="446"/>
      <c r="AB4195" s="357"/>
      <c r="AC4195" s="357"/>
      <c r="AD4195" s="357"/>
      <c r="AE4195" s="357"/>
      <c r="AF4195" s="357"/>
      <c r="AG4195" s="446"/>
      <c r="AH4195" s="357"/>
      <c r="AI4195" s="357"/>
      <c r="AJ4195" s="357"/>
      <c r="AK4195" s="357"/>
      <c r="AL4195" s="357"/>
      <c r="AM4195" s="357"/>
    </row>
    <row r="4196" spans="5:39" x14ac:dyDescent="0.25">
      <c r="E4196" s="356"/>
      <c r="F4196" s="356"/>
      <c r="G4196" s="356"/>
      <c r="H4196" s="356"/>
      <c r="I4196" s="356"/>
      <c r="J4196" s="357"/>
      <c r="K4196" s="357"/>
      <c r="L4196" s="357"/>
      <c r="M4196" s="357"/>
      <c r="N4196" s="358"/>
      <c r="O4196" s="358"/>
      <c r="P4196" s="358"/>
      <c r="Q4196" s="358"/>
      <c r="R4196" s="358"/>
      <c r="S4196" s="358"/>
      <c r="T4196" s="359"/>
      <c r="U4196" s="360"/>
      <c r="V4196" s="360"/>
      <c r="W4196" s="357"/>
      <c r="X4196" s="357"/>
      <c r="Y4196" s="446"/>
      <c r="Z4196" s="443"/>
      <c r="AA4196" s="446"/>
      <c r="AB4196" s="357"/>
      <c r="AC4196" s="357"/>
      <c r="AD4196" s="357"/>
      <c r="AE4196" s="357"/>
      <c r="AF4196" s="357"/>
      <c r="AG4196" s="446"/>
      <c r="AH4196" s="357"/>
      <c r="AI4196" s="357"/>
      <c r="AJ4196" s="357"/>
      <c r="AK4196" s="357"/>
      <c r="AL4196" s="357"/>
      <c r="AM4196" s="357"/>
    </row>
    <row r="4197" spans="5:39" x14ac:dyDescent="0.25">
      <c r="E4197" s="356"/>
      <c r="F4197" s="356"/>
      <c r="G4197" s="356"/>
      <c r="H4197" s="356"/>
      <c r="I4197" s="356"/>
      <c r="J4197" s="357"/>
      <c r="K4197" s="357"/>
      <c r="L4197" s="357"/>
      <c r="M4197" s="357"/>
      <c r="N4197" s="358"/>
      <c r="O4197" s="358"/>
      <c r="P4197" s="358"/>
      <c r="Q4197" s="358"/>
      <c r="R4197" s="358"/>
      <c r="S4197" s="358"/>
      <c r="T4197" s="359"/>
      <c r="U4197" s="360"/>
      <c r="V4197" s="360"/>
      <c r="W4197" s="357"/>
      <c r="X4197" s="357"/>
      <c r="Y4197" s="446"/>
      <c r="Z4197" s="443"/>
      <c r="AA4197" s="446"/>
      <c r="AB4197" s="357"/>
      <c r="AC4197" s="357"/>
      <c r="AD4197" s="357"/>
      <c r="AE4197" s="357"/>
      <c r="AF4197" s="357"/>
      <c r="AG4197" s="446"/>
      <c r="AH4197" s="357"/>
      <c r="AI4197" s="357"/>
      <c r="AJ4197" s="357"/>
      <c r="AK4197" s="357"/>
      <c r="AL4197" s="357"/>
      <c r="AM4197" s="357"/>
    </row>
    <row r="4198" spans="5:39" x14ac:dyDescent="0.25">
      <c r="E4198" s="356"/>
      <c r="F4198" s="356"/>
      <c r="G4198" s="356"/>
      <c r="H4198" s="356"/>
      <c r="I4198" s="356"/>
      <c r="J4198" s="357"/>
      <c r="K4198" s="357"/>
      <c r="L4198" s="357"/>
      <c r="M4198" s="357"/>
      <c r="N4198" s="358"/>
      <c r="O4198" s="358"/>
      <c r="P4198" s="358"/>
      <c r="Q4198" s="358"/>
      <c r="R4198" s="358"/>
      <c r="S4198" s="358"/>
      <c r="T4198" s="359"/>
      <c r="U4198" s="360"/>
      <c r="V4198" s="360"/>
      <c r="W4198" s="357"/>
      <c r="X4198" s="357"/>
      <c r="Y4198" s="446"/>
      <c r="Z4198" s="443"/>
      <c r="AA4198" s="446"/>
      <c r="AB4198" s="357"/>
      <c r="AC4198" s="357"/>
      <c r="AD4198" s="357"/>
      <c r="AE4198" s="357"/>
      <c r="AF4198" s="357"/>
      <c r="AG4198" s="446"/>
      <c r="AH4198" s="357"/>
      <c r="AI4198" s="357"/>
      <c r="AJ4198" s="357"/>
      <c r="AK4198" s="357"/>
      <c r="AL4198" s="357"/>
      <c r="AM4198" s="357"/>
    </row>
    <row r="4199" spans="5:39" x14ac:dyDescent="0.25">
      <c r="E4199" s="356"/>
      <c r="F4199" s="356"/>
      <c r="G4199" s="356"/>
      <c r="H4199" s="356"/>
      <c r="I4199" s="356"/>
      <c r="J4199" s="357"/>
      <c r="K4199" s="357"/>
      <c r="L4199" s="357"/>
      <c r="M4199" s="357"/>
      <c r="N4199" s="358"/>
      <c r="O4199" s="358"/>
      <c r="P4199" s="358"/>
      <c r="Q4199" s="358"/>
      <c r="R4199" s="358"/>
      <c r="S4199" s="358"/>
      <c r="T4199" s="359"/>
      <c r="U4199" s="360"/>
      <c r="V4199" s="360"/>
      <c r="W4199" s="357"/>
      <c r="X4199" s="357"/>
      <c r="Y4199" s="446"/>
      <c r="Z4199" s="443"/>
      <c r="AA4199" s="446"/>
      <c r="AB4199" s="357"/>
      <c r="AC4199" s="357"/>
      <c r="AD4199" s="357"/>
      <c r="AE4199" s="357"/>
      <c r="AF4199" s="357"/>
      <c r="AG4199" s="446"/>
      <c r="AH4199" s="357"/>
      <c r="AI4199" s="357"/>
      <c r="AJ4199" s="357"/>
      <c r="AK4199" s="357"/>
      <c r="AL4199" s="357"/>
      <c r="AM4199" s="357"/>
    </row>
    <row r="4200" spans="5:39" x14ac:dyDescent="0.25">
      <c r="E4200" s="356"/>
      <c r="F4200" s="356"/>
      <c r="G4200" s="356"/>
      <c r="H4200" s="356"/>
      <c r="I4200" s="356"/>
      <c r="J4200" s="357"/>
      <c r="K4200" s="357"/>
      <c r="L4200" s="357"/>
      <c r="M4200" s="357"/>
      <c r="N4200" s="358"/>
      <c r="O4200" s="358"/>
      <c r="P4200" s="358"/>
      <c r="Q4200" s="358"/>
      <c r="R4200" s="358"/>
      <c r="S4200" s="358"/>
      <c r="T4200" s="359"/>
      <c r="U4200" s="360"/>
      <c r="V4200" s="360"/>
      <c r="W4200" s="357"/>
      <c r="X4200" s="357"/>
      <c r="Y4200" s="446"/>
      <c r="Z4200" s="443"/>
      <c r="AA4200" s="446"/>
      <c r="AB4200" s="357"/>
      <c r="AC4200" s="357"/>
      <c r="AD4200" s="357"/>
      <c r="AE4200" s="357"/>
      <c r="AF4200" s="357"/>
      <c r="AG4200" s="446"/>
      <c r="AH4200" s="357"/>
      <c r="AI4200" s="357"/>
      <c r="AJ4200" s="357"/>
      <c r="AK4200" s="357"/>
      <c r="AL4200" s="357"/>
      <c r="AM4200" s="357"/>
    </row>
    <row r="4201" spans="5:39" x14ac:dyDescent="0.25">
      <c r="E4201" s="356"/>
      <c r="F4201" s="356"/>
      <c r="G4201" s="356"/>
      <c r="H4201" s="356"/>
      <c r="I4201" s="356"/>
      <c r="J4201" s="357"/>
      <c r="K4201" s="357"/>
      <c r="L4201" s="357"/>
      <c r="M4201" s="357"/>
      <c r="N4201" s="358"/>
      <c r="O4201" s="358"/>
      <c r="P4201" s="358"/>
      <c r="Q4201" s="358"/>
      <c r="R4201" s="358"/>
      <c r="S4201" s="358"/>
      <c r="T4201" s="359"/>
      <c r="U4201" s="360"/>
      <c r="V4201" s="360"/>
      <c r="W4201" s="357"/>
      <c r="X4201" s="357"/>
      <c r="Y4201" s="446"/>
      <c r="Z4201" s="443"/>
      <c r="AA4201" s="446"/>
      <c r="AB4201" s="357"/>
      <c r="AC4201" s="357"/>
      <c r="AD4201" s="357"/>
      <c r="AE4201" s="357"/>
      <c r="AF4201" s="357"/>
      <c r="AG4201" s="446"/>
      <c r="AH4201" s="357"/>
      <c r="AI4201" s="357"/>
      <c r="AJ4201" s="357"/>
      <c r="AK4201" s="357"/>
      <c r="AL4201" s="357"/>
      <c r="AM4201" s="357"/>
    </row>
    <row r="4202" spans="5:39" x14ac:dyDescent="0.25">
      <c r="E4202" s="356"/>
      <c r="F4202" s="356"/>
      <c r="G4202" s="356"/>
      <c r="H4202" s="356"/>
      <c r="I4202" s="356"/>
      <c r="J4202" s="357"/>
      <c r="K4202" s="357"/>
      <c r="L4202" s="357"/>
      <c r="M4202" s="357"/>
      <c r="N4202" s="358"/>
      <c r="O4202" s="358"/>
      <c r="P4202" s="358"/>
      <c r="Q4202" s="358"/>
      <c r="R4202" s="358"/>
      <c r="S4202" s="358"/>
      <c r="T4202" s="359"/>
      <c r="U4202" s="360"/>
      <c r="V4202" s="360"/>
      <c r="W4202" s="357"/>
      <c r="X4202" s="357"/>
      <c r="Y4202" s="446"/>
      <c r="Z4202" s="443"/>
      <c r="AA4202" s="446"/>
      <c r="AB4202" s="357"/>
      <c r="AC4202" s="357"/>
      <c r="AD4202" s="357"/>
      <c r="AE4202" s="357"/>
      <c r="AF4202" s="357"/>
      <c r="AG4202" s="446"/>
      <c r="AH4202" s="357"/>
      <c r="AI4202" s="357"/>
      <c r="AJ4202" s="357"/>
      <c r="AK4202" s="357"/>
      <c r="AL4202" s="357"/>
      <c r="AM4202" s="357"/>
    </row>
    <row r="4203" spans="5:39" x14ac:dyDescent="0.25">
      <c r="E4203" s="356"/>
      <c r="F4203" s="356"/>
      <c r="G4203" s="356"/>
      <c r="H4203" s="356"/>
      <c r="I4203" s="356"/>
      <c r="J4203" s="357"/>
      <c r="K4203" s="357"/>
      <c r="L4203" s="357"/>
      <c r="M4203" s="357"/>
      <c r="N4203" s="358"/>
      <c r="O4203" s="358"/>
      <c r="P4203" s="358"/>
      <c r="Q4203" s="358"/>
      <c r="R4203" s="358"/>
      <c r="S4203" s="358"/>
      <c r="T4203" s="359"/>
      <c r="U4203" s="360"/>
      <c r="V4203" s="360"/>
      <c r="W4203" s="357"/>
      <c r="X4203" s="357"/>
      <c r="Y4203" s="446"/>
      <c r="Z4203" s="443"/>
      <c r="AA4203" s="446"/>
      <c r="AB4203" s="357"/>
      <c r="AC4203" s="357"/>
      <c r="AD4203" s="357"/>
      <c r="AE4203" s="357"/>
      <c r="AF4203" s="357"/>
      <c r="AG4203" s="446"/>
      <c r="AH4203" s="357"/>
      <c r="AI4203" s="357"/>
      <c r="AJ4203" s="357"/>
      <c r="AK4203" s="357"/>
      <c r="AL4203" s="357"/>
      <c r="AM4203" s="357"/>
    </row>
    <row r="4204" spans="5:39" x14ac:dyDescent="0.25">
      <c r="E4204" s="356"/>
      <c r="F4204" s="356"/>
      <c r="G4204" s="356"/>
      <c r="H4204" s="356"/>
      <c r="I4204" s="356"/>
      <c r="J4204" s="357"/>
      <c r="K4204" s="357"/>
      <c r="L4204" s="357"/>
      <c r="M4204" s="357"/>
      <c r="N4204" s="358"/>
      <c r="O4204" s="358"/>
      <c r="P4204" s="358"/>
      <c r="Q4204" s="358"/>
      <c r="R4204" s="358"/>
      <c r="S4204" s="358"/>
      <c r="T4204" s="359"/>
      <c r="U4204" s="360"/>
      <c r="V4204" s="360"/>
      <c r="W4204" s="357"/>
      <c r="X4204" s="357"/>
      <c r="Y4204" s="446"/>
      <c r="Z4204" s="443"/>
      <c r="AA4204" s="446"/>
      <c r="AB4204" s="357"/>
      <c r="AC4204" s="357"/>
      <c r="AD4204" s="357"/>
      <c r="AE4204" s="357"/>
      <c r="AF4204" s="357"/>
      <c r="AG4204" s="446"/>
      <c r="AH4204" s="357"/>
      <c r="AI4204" s="357"/>
      <c r="AJ4204" s="357"/>
      <c r="AK4204" s="357"/>
      <c r="AL4204" s="357"/>
      <c r="AM4204" s="357"/>
    </row>
    <row r="4205" spans="5:39" x14ac:dyDescent="0.25">
      <c r="E4205" s="356"/>
      <c r="F4205" s="356"/>
      <c r="G4205" s="356"/>
      <c r="H4205" s="356"/>
      <c r="I4205" s="356"/>
      <c r="J4205" s="357"/>
      <c r="K4205" s="357"/>
      <c r="L4205" s="357"/>
      <c r="M4205" s="357"/>
      <c r="N4205" s="358"/>
      <c r="O4205" s="358"/>
      <c r="P4205" s="358"/>
      <c r="Q4205" s="358"/>
      <c r="R4205" s="358"/>
      <c r="S4205" s="358"/>
      <c r="T4205" s="359"/>
      <c r="U4205" s="360"/>
      <c r="V4205" s="360"/>
      <c r="W4205" s="357"/>
      <c r="X4205" s="357"/>
      <c r="Y4205" s="446"/>
      <c r="Z4205" s="443"/>
      <c r="AA4205" s="446"/>
      <c r="AB4205" s="357"/>
      <c r="AC4205" s="357"/>
      <c r="AD4205" s="357"/>
      <c r="AE4205" s="357"/>
      <c r="AF4205" s="357"/>
      <c r="AG4205" s="446"/>
      <c r="AH4205" s="357"/>
      <c r="AI4205" s="357"/>
      <c r="AJ4205" s="357"/>
      <c r="AK4205" s="357"/>
      <c r="AL4205" s="357"/>
      <c r="AM4205" s="357"/>
    </row>
    <row r="4206" spans="5:39" x14ac:dyDescent="0.25">
      <c r="E4206" s="356"/>
      <c r="F4206" s="356"/>
      <c r="G4206" s="356"/>
      <c r="H4206" s="356"/>
      <c r="I4206" s="356"/>
      <c r="J4206" s="357"/>
      <c r="K4206" s="357"/>
      <c r="L4206" s="357"/>
      <c r="M4206" s="357"/>
      <c r="N4206" s="358"/>
      <c r="O4206" s="358"/>
      <c r="P4206" s="358"/>
      <c r="Q4206" s="358"/>
      <c r="R4206" s="358"/>
      <c r="S4206" s="358"/>
      <c r="T4206" s="359"/>
      <c r="U4206" s="360"/>
      <c r="V4206" s="360"/>
      <c r="W4206" s="357"/>
      <c r="X4206" s="357"/>
      <c r="Y4206" s="446"/>
      <c r="Z4206" s="443"/>
      <c r="AA4206" s="446"/>
      <c r="AB4206" s="357"/>
      <c r="AC4206" s="357"/>
      <c r="AD4206" s="357"/>
      <c r="AE4206" s="357"/>
      <c r="AF4206" s="357"/>
      <c r="AG4206" s="446"/>
      <c r="AH4206" s="357"/>
      <c r="AI4206" s="357"/>
      <c r="AJ4206" s="357"/>
      <c r="AK4206" s="357"/>
      <c r="AL4206" s="357"/>
      <c r="AM4206" s="357"/>
    </row>
    <row r="4207" spans="5:39" x14ac:dyDescent="0.25">
      <c r="E4207" s="356"/>
      <c r="F4207" s="356"/>
      <c r="G4207" s="356"/>
      <c r="H4207" s="356"/>
      <c r="I4207" s="356"/>
      <c r="J4207" s="357"/>
      <c r="K4207" s="357"/>
      <c r="L4207" s="357"/>
      <c r="M4207" s="357"/>
      <c r="N4207" s="358"/>
      <c r="O4207" s="358"/>
      <c r="P4207" s="358"/>
      <c r="Q4207" s="358"/>
      <c r="R4207" s="358"/>
      <c r="S4207" s="358"/>
      <c r="T4207" s="359"/>
      <c r="U4207" s="360"/>
      <c r="V4207" s="360"/>
      <c r="W4207" s="357"/>
      <c r="X4207" s="357"/>
      <c r="Y4207" s="446"/>
      <c r="Z4207" s="443"/>
      <c r="AA4207" s="446"/>
      <c r="AB4207" s="357"/>
      <c r="AC4207" s="357"/>
      <c r="AD4207" s="357"/>
      <c r="AE4207" s="357"/>
      <c r="AF4207" s="357"/>
      <c r="AG4207" s="446"/>
      <c r="AH4207" s="357"/>
      <c r="AI4207" s="357"/>
      <c r="AJ4207" s="357"/>
      <c r="AK4207" s="357"/>
      <c r="AL4207" s="357"/>
      <c r="AM4207" s="357"/>
    </row>
    <row r="4208" spans="5:39" x14ac:dyDescent="0.25">
      <c r="E4208" s="356"/>
      <c r="F4208" s="356"/>
      <c r="G4208" s="356"/>
      <c r="H4208" s="356"/>
      <c r="I4208" s="356"/>
      <c r="J4208" s="357"/>
      <c r="K4208" s="357"/>
      <c r="L4208" s="357"/>
      <c r="M4208" s="357"/>
      <c r="N4208" s="358"/>
      <c r="O4208" s="358"/>
      <c r="P4208" s="358"/>
      <c r="Q4208" s="358"/>
      <c r="R4208" s="358"/>
      <c r="S4208" s="358"/>
      <c r="T4208" s="359"/>
      <c r="U4208" s="360"/>
      <c r="V4208" s="360"/>
      <c r="W4208" s="357"/>
      <c r="X4208" s="357"/>
      <c r="Y4208" s="446"/>
      <c r="Z4208" s="443"/>
      <c r="AA4208" s="446"/>
      <c r="AB4208" s="357"/>
      <c r="AC4208" s="357"/>
      <c r="AD4208" s="357"/>
      <c r="AE4208" s="357"/>
      <c r="AF4208" s="357"/>
      <c r="AG4208" s="446"/>
      <c r="AH4208" s="357"/>
      <c r="AI4208" s="357"/>
      <c r="AJ4208" s="357"/>
      <c r="AK4208" s="357"/>
      <c r="AL4208" s="357"/>
      <c r="AM4208" s="357"/>
    </row>
    <row r="4209" spans="5:39" x14ac:dyDescent="0.25">
      <c r="E4209" s="356"/>
      <c r="F4209" s="356"/>
      <c r="G4209" s="356"/>
      <c r="H4209" s="356"/>
      <c r="I4209" s="356"/>
      <c r="J4209" s="357"/>
      <c r="K4209" s="357"/>
      <c r="L4209" s="357"/>
      <c r="M4209" s="357"/>
      <c r="N4209" s="358"/>
      <c r="O4209" s="358"/>
      <c r="P4209" s="358"/>
      <c r="Q4209" s="358"/>
      <c r="R4209" s="358"/>
      <c r="S4209" s="358"/>
      <c r="T4209" s="359"/>
      <c r="U4209" s="360"/>
      <c r="V4209" s="360"/>
      <c r="W4209" s="357"/>
      <c r="X4209" s="357"/>
      <c r="Y4209" s="446"/>
      <c r="Z4209" s="443"/>
      <c r="AA4209" s="446"/>
      <c r="AB4209" s="357"/>
      <c r="AC4209" s="357"/>
      <c r="AD4209" s="357"/>
      <c r="AE4209" s="357"/>
      <c r="AF4209" s="357"/>
      <c r="AG4209" s="446"/>
      <c r="AH4209" s="357"/>
      <c r="AI4209" s="357"/>
      <c r="AJ4209" s="357"/>
      <c r="AK4209" s="357"/>
      <c r="AL4209" s="357"/>
      <c r="AM4209" s="357"/>
    </row>
    <row r="4210" spans="5:39" x14ac:dyDescent="0.25">
      <c r="E4210" s="356"/>
      <c r="F4210" s="356"/>
      <c r="G4210" s="356"/>
      <c r="H4210" s="356"/>
      <c r="I4210" s="356"/>
      <c r="J4210" s="357"/>
      <c r="K4210" s="357"/>
      <c r="L4210" s="357"/>
      <c r="M4210" s="357"/>
      <c r="N4210" s="358"/>
      <c r="O4210" s="358"/>
      <c r="P4210" s="358"/>
      <c r="Q4210" s="358"/>
      <c r="R4210" s="358"/>
      <c r="S4210" s="358"/>
      <c r="T4210" s="359"/>
      <c r="U4210" s="360"/>
      <c r="V4210" s="360"/>
      <c r="W4210" s="357"/>
      <c r="X4210" s="357"/>
      <c r="Y4210" s="446"/>
      <c r="Z4210" s="443"/>
      <c r="AA4210" s="446"/>
      <c r="AB4210" s="357"/>
      <c r="AC4210" s="357"/>
      <c r="AD4210" s="357"/>
      <c r="AE4210" s="357"/>
      <c r="AF4210" s="357"/>
      <c r="AG4210" s="446"/>
      <c r="AH4210" s="357"/>
      <c r="AI4210" s="357"/>
      <c r="AJ4210" s="357"/>
      <c r="AK4210" s="357"/>
      <c r="AL4210" s="357"/>
      <c r="AM4210" s="357"/>
    </row>
    <row r="4211" spans="5:39" x14ac:dyDescent="0.25">
      <c r="E4211" s="356"/>
      <c r="F4211" s="356"/>
      <c r="G4211" s="356"/>
      <c r="H4211" s="356"/>
      <c r="I4211" s="356"/>
      <c r="J4211" s="357"/>
      <c r="K4211" s="357"/>
      <c r="L4211" s="357"/>
      <c r="M4211" s="357"/>
      <c r="N4211" s="358"/>
      <c r="O4211" s="358"/>
      <c r="P4211" s="358"/>
      <c r="Q4211" s="358"/>
      <c r="R4211" s="358"/>
      <c r="S4211" s="358"/>
      <c r="T4211" s="359"/>
      <c r="U4211" s="360"/>
      <c r="V4211" s="360"/>
      <c r="W4211" s="357"/>
      <c r="X4211" s="357"/>
      <c r="Y4211" s="446"/>
      <c r="Z4211" s="443"/>
      <c r="AA4211" s="446"/>
      <c r="AB4211" s="357"/>
      <c r="AC4211" s="357"/>
      <c r="AD4211" s="357"/>
      <c r="AE4211" s="357"/>
      <c r="AF4211" s="357"/>
      <c r="AG4211" s="446"/>
      <c r="AH4211" s="357"/>
      <c r="AI4211" s="357"/>
      <c r="AJ4211" s="357"/>
      <c r="AK4211" s="357"/>
      <c r="AL4211" s="357"/>
      <c r="AM4211" s="357"/>
    </row>
    <row r="4212" spans="5:39" x14ac:dyDescent="0.25">
      <c r="E4212" s="356"/>
      <c r="F4212" s="356"/>
      <c r="G4212" s="356"/>
      <c r="H4212" s="356"/>
      <c r="I4212" s="356"/>
      <c r="J4212" s="357"/>
      <c r="K4212" s="357"/>
      <c r="L4212" s="357"/>
      <c r="M4212" s="357"/>
      <c r="N4212" s="358"/>
      <c r="O4212" s="358"/>
      <c r="P4212" s="358"/>
      <c r="Q4212" s="358"/>
      <c r="R4212" s="358"/>
      <c r="S4212" s="358"/>
      <c r="T4212" s="359"/>
      <c r="U4212" s="360"/>
      <c r="V4212" s="360"/>
      <c r="W4212" s="357"/>
      <c r="X4212" s="357"/>
      <c r="Y4212" s="446"/>
      <c r="Z4212" s="443"/>
      <c r="AA4212" s="446"/>
      <c r="AB4212" s="357"/>
      <c r="AC4212" s="357"/>
      <c r="AD4212" s="357"/>
      <c r="AE4212" s="357"/>
      <c r="AF4212" s="357"/>
      <c r="AG4212" s="446"/>
      <c r="AH4212" s="357"/>
      <c r="AI4212" s="357"/>
      <c r="AJ4212" s="357"/>
      <c r="AK4212" s="357"/>
      <c r="AL4212" s="357"/>
      <c r="AM4212" s="357"/>
    </row>
    <row r="4213" spans="5:39" x14ac:dyDescent="0.25">
      <c r="E4213" s="356"/>
      <c r="F4213" s="356"/>
      <c r="G4213" s="356"/>
      <c r="H4213" s="356"/>
      <c r="I4213" s="356"/>
      <c r="J4213" s="357"/>
      <c r="K4213" s="357"/>
      <c r="L4213" s="357"/>
      <c r="M4213" s="357"/>
      <c r="N4213" s="358"/>
      <c r="O4213" s="358"/>
      <c r="P4213" s="358"/>
      <c r="Q4213" s="358"/>
      <c r="R4213" s="358"/>
      <c r="S4213" s="358"/>
      <c r="T4213" s="359"/>
      <c r="U4213" s="360"/>
      <c r="V4213" s="360"/>
      <c r="W4213" s="357"/>
      <c r="X4213" s="357"/>
      <c r="Y4213" s="446"/>
      <c r="Z4213" s="443"/>
      <c r="AA4213" s="446"/>
      <c r="AB4213" s="357"/>
      <c r="AC4213" s="357"/>
      <c r="AD4213" s="357"/>
      <c r="AE4213" s="357"/>
      <c r="AF4213" s="357"/>
      <c r="AG4213" s="446"/>
      <c r="AH4213" s="357"/>
      <c r="AI4213" s="357"/>
      <c r="AJ4213" s="357"/>
      <c r="AK4213" s="357"/>
      <c r="AL4213" s="357"/>
      <c r="AM4213" s="357"/>
    </row>
    <row r="4214" spans="5:39" x14ac:dyDescent="0.25">
      <c r="E4214" s="356"/>
      <c r="F4214" s="356"/>
      <c r="G4214" s="356"/>
      <c r="H4214" s="356"/>
      <c r="I4214" s="356"/>
      <c r="J4214" s="357"/>
      <c r="K4214" s="357"/>
      <c r="L4214" s="357"/>
      <c r="M4214" s="357"/>
      <c r="N4214" s="358"/>
      <c r="O4214" s="358"/>
      <c r="P4214" s="358"/>
      <c r="Q4214" s="358"/>
      <c r="R4214" s="358"/>
      <c r="S4214" s="358"/>
      <c r="T4214" s="359"/>
      <c r="U4214" s="360"/>
      <c r="V4214" s="360"/>
      <c r="W4214" s="357"/>
      <c r="X4214" s="357"/>
      <c r="Y4214" s="446"/>
      <c r="Z4214" s="443"/>
      <c r="AA4214" s="446"/>
      <c r="AB4214" s="357"/>
      <c r="AC4214" s="357"/>
      <c r="AD4214" s="357"/>
      <c r="AE4214" s="357"/>
      <c r="AF4214" s="357"/>
      <c r="AG4214" s="446"/>
      <c r="AH4214" s="357"/>
      <c r="AI4214" s="357"/>
      <c r="AJ4214" s="357"/>
      <c r="AK4214" s="357"/>
      <c r="AL4214" s="357"/>
      <c r="AM4214" s="357"/>
    </row>
    <row r="4215" spans="5:39" x14ac:dyDescent="0.25">
      <c r="E4215" s="356"/>
      <c r="F4215" s="356"/>
      <c r="G4215" s="356"/>
      <c r="H4215" s="356"/>
      <c r="I4215" s="356"/>
      <c r="J4215" s="357"/>
      <c r="K4215" s="357"/>
      <c r="L4215" s="357"/>
      <c r="M4215" s="357"/>
      <c r="N4215" s="358"/>
      <c r="O4215" s="358"/>
      <c r="P4215" s="358"/>
      <c r="Q4215" s="358"/>
      <c r="R4215" s="358"/>
      <c r="S4215" s="358"/>
      <c r="T4215" s="359"/>
      <c r="U4215" s="360"/>
      <c r="V4215" s="360"/>
      <c r="W4215" s="357"/>
      <c r="X4215" s="357"/>
      <c r="Y4215" s="446"/>
      <c r="Z4215" s="443"/>
      <c r="AA4215" s="446"/>
      <c r="AB4215" s="357"/>
      <c r="AC4215" s="357"/>
      <c r="AD4215" s="357"/>
      <c r="AE4215" s="357"/>
      <c r="AF4215" s="357"/>
      <c r="AG4215" s="446"/>
      <c r="AH4215" s="357"/>
      <c r="AI4215" s="357"/>
      <c r="AJ4215" s="357"/>
      <c r="AK4215" s="357"/>
      <c r="AL4215" s="357"/>
      <c r="AM4215" s="357"/>
    </row>
    <row r="4216" spans="5:39" x14ac:dyDescent="0.25">
      <c r="E4216" s="356"/>
      <c r="F4216" s="356"/>
      <c r="G4216" s="356"/>
      <c r="H4216" s="356"/>
      <c r="I4216" s="356"/>
      <c r="J4216" s="357"/>
      <c r="K4216" s="357"/>
      <c r="L4216" s="357"/>
      <c r="M4216" s="357"/>
      <c r="N4216" s="358"/>
      <c r="O4216" s="358"/>
      <c r="P4216" s="358"/>
      <c r="Q4216" s="358"/>
      <c r="R4216" s="358"/>
      <c r="S4216" s="358"/>
      <c r="T4216" s="359"/>
      <c r="U4216" s="360"/>
      <c r="V4216" s="360"/>
      <c r="W4216" s="357"/>
      <c r="X4216" s="357"/>
      <c r="Y4216" s="446"/>
      <c r="Z4216" s="443"/>
      <c r="AA4216" s="446"/>
      <c r="AB4216" s="357"/>
      <c r="AC4216" s="357"/>
      <c r="AD4216" s="357"/>
      <c r="AE4216" s="357"/>
      <c r="AF4216" s="357"/>
      <c r="AG4216" s="446"/>
      <c r="AH4216" s="357"/>
      <c r="AI4216" s="357"/>
      <c r="AJ4216" s="357"/>
      <c r="AK4216" s="357"/>
      <c r="AL4216" s="357"/>
      <c r="AM4216" s="357"/>
    </row>
    <row r="4217" spans="5:39" x14ac:dyDescent="0.25">
      <c r="E4217" s="356"/>
      <c r="F4217" s="356"/>
      <c r="G4217" s="356"/>
      <c r="H4217" s="356"/>
      <c r="I4217" s="356"/>
      <c r="J4217" s="357"/>
      <c r="K4217" s="357"/>
      <c r="L4217" s="357"/>
      <c r="M4217" s="357"/>
      <c r="N4217" s="358"/>
      <c r="O4217" s="358"/>
      <c r="P4217" s="358"/>
      <c r="Q4217" s="358"/>
      <c r="R4217" s="358"/>
      <c r="S4217" s="358"/>
      <c r="T4217" s="359"/>
      <c r="U4217" s="360"/>
      <c r="V4217" s="360"/>
      <c r="W4217" s="357"/>
      <c r="X4217" s="357"/>
      <c r="Y4217" s="446"/>
      <c r="Z4217" s="443"/>
      <c r="AA4217" s="446"/>
      <c r="AB4217" s="357"/>
      <c r="AC4217" s="357"/>
      <c r="AD4217" s="357"/>
      <c r="AE4217" s="357"/>
      <c r="AF4217" s="357"/>
      <c r="AG4217" s="446"/>
      <c r="AH4217" s="357"/>
      <c r="AI4217" s="357"/>
      <c r="AJ4217" s="357"/>
      <c r="AK4217" s="357"/>
      <c r="AL4217" s="357"/>
      <c r="AM4217" s="357"/>
    </row>
    <row r="4218" spans="5:39" x14ac:dyDescent="0.25">
      <c r="E4218" s="356"/>
      <c r="F4218" s="356"/>
      <c r="G4218" s="356"/>
      <c r="H4218" s="356"/>
      <c r="I4218" s="356"/>
      <c r="J4218" s="357"/>
      <c r="K4218" s="357"/>
      <c r="L4218" s="357"/>
      <c r="M4218" s="357"/>
      <c r="N4218" s="358"/>
      <c r="O4218" s="358"/>
      <c r="P4218" s="358"/>
      <c r="Q4218" s="358"/>
      <c r="R4218" s="358"/>
      <c r="S4218" s="358"/>
      <c r="T4218" s="359"/>
      <c r="U4218" s="360"/>
      <c r="V4218" s="360"/>
      <c r="W4218" s="357"/>
      <c r="X4218" s="357"/>
      <c r="Y4218" s="446"/>
      <c r="Z4218" s="443"/>
      <c r="AA4218" s="446"/>
      <c r="AB4218" s="357"/>
      <c r="AC4218" s="357"/>
      <c r="AD4218" s="357"/>
      <c r="AE4218" s="357"/>
      <c r="AF4218" s="357"/>
      <c r="AG4218" s="446"/>
      <c r="AH4218" s="357"/>
      <c r="AI4218" s="357"/>
      <c r="AJ4218" s="357"/>
      <c r="AK4218" s="357"/>
      <c r="AL4218" s="357"/>
      <c r="AM4218" s="357"/>
    </row>
    <row r="4219" spans="5:39" x14ac:dyDescent="0.25">
      <c r="E4219" s="356"/>
      <c r="F4219" s="356"/>
      <c r="G4219" s="356"/>
      <c r="H4219" s="356"/>
      <c r="I4219" s="356"/>
      <c r="J4219" s="357"/>
      <c r="K4219" s="357"/>
      <c r="L4219" s="357"/>
      <c r="M4219" s="357"/>
      <c r="N4219" s="358"/>
      <c r="O4219" s="358"/>
      <c r="P4219" s="358"/>
      <c r="Q4219" s="358"/>
      <c r="R4219" s="358"/>
      <c r="S4219" s="358"/>
      <c r="T4219" s="359"/>
      <c r="U4219" s="360"/>
      <c r="V4219" s="360"/>
      <c r="W4219" s="357"/>
      <c r="X4219" s="357"/>
      <c r="Y4219" s="446"/>
      <c r="Z4219" s="443"/>
      <c r="AA4219" s="446"/>
      <c r="AB4219" s="357"/>
      <c r="AC4219" s="357"/>
      <c r="AD4219" s="357"/>
      <c r="AE4219" s="357"/>
      <c r="AF4219" s="357"/>
      <c r="AG4219" s="446"/>
      <c r="AH4219" s="357"/>
      <c r="AI4219" s="357"/>
      <c r="AJ4219" s="357"/>
      <c r="AK4219" s="357"/>
      <c r="AL4219" s="357"/>
      <c r="AM4219" s="357"/>
    </row>
    <row r="4220" spans="5:39" x14ac:dyDescent="0.25">
      <c r="E4220" s="356"/>
      <c r="F4220" s="356"/>
      <c r="G4220" s="356"/>
      <c r="H4220" s="356"/>
      <c r="I4220" s="356"/>
      <c r="J4220" s="357"/>
      <c r="K4220" s="357"/>
      <c r="L4220" s="357"/>
      <c r="M4220" s="357"/>
      <c r="N4220" s="358"/>
      <c r="O4220" s="358"/>
      <c r="P4220" s="358"/>
      <c r="Q4220" s="358"/>
      <c r="R4220" s="358"/>
      <c r="S4220" s="358"/>
      <c r="T4220" s="359"/>
      <c r="U4220" s="360"/>
      <c r="V4220" s="360"/>
      <c r="W4220" s="357"/>
      <c r="X4220" s="357"/>
      <c r="Y4220" s="446"/>
      <c r="Z4220" s="443"/>
      <c r="AA4220" s="446"/>
      <c r="AB4220" s="357"/>
      <c r="AC4220" s="357"/>
      <c r="AD4220" s="357"/>
      <c r="AE4220" s="357"/>
      <c r="AF4220" s="357"/>
      <c r="AG4220" s="446"/>
      <c r="AH4220" s="357"/>
      <c r="AI4220" s="357"/>
      <c r="AJ4220" s="357"/>
      <c r="AK4220" s="357"/>
      <c r="AL4220" s="357"/>
      <c r="AM4220" s="357"/>
    </row>
    <row r="4221" spans="5:39" x14ac:dyDescent="0.25">
      <c r="E4221" s="356"/>
      <c r="F4221" s="356"/>
      <c r="G4221" s="356"/>
      <c r="H4221" s="356"/>
      <c r="I4221" s="356"/>
      <c r="J4221" s="357"/>
      <c r="K4221" s="357"/>
      <c r="L4221" s="357"/>
      <c r="M4221" s="357"/>
      <c r="N4221" s="358"/>
      <c r="O4221" s="358"/>
      <c r="P4221" s="358"/>
      <c r="Q4221" s="358"/>
      <c r="R4221" s="358"/>
      <c r="S4221" s="358"/>
      <c r="T4221" s="359"/>
      <c r="U4221" s="360"/>
      <c r="V4221" s="360"/>
      <c r="W4221" s="357"/>
      <c r="X4221" s="357"/>
      <c r="Y4221" s="446"/>
      <c r="Z4221" s="443"/>
      <c r="AA4221" s="446"/>
      <c r="AB4221" s="357"/>
      <c r="AC4221" s="357"/>
      <c r="AD4221" s="357"/>
      <c r="AE4221" s="357"/>
      <c r="AF4221" s="357"/>
      <c r="AG4221" s="446"/>
      <c r="AH4221" s="357"/>
      <c r="AI4221" s="357"/>
      <c r="AJ4221" s="357"/>
      <c r="AK4221" s="357"/>
      <c r="AL4221" s="357"/>
      <c r="AM4221" s="357"/>
    </row>
    <row r="4222" spans="5:39" x14ac:dyDescent="0.25">
      <c r="E4222" s="356"/>
      <c r="F4222" s="356"/>
      <c r="G4222" s="356"/>
      <c r="H4222" s="356"/>
      <c r="I4222" s="356"/>
      <c r="J4222" s="357"/>
      <c r="K4222" s="357"/>
      <c r="L4222" s="357"/>
      <c r="M4222" s="357"/>
      <c r="N4222" s="358"/>
      <c r="O4222" s="358"/>
      <c r="P4222" s="358"/>
      <c r="Q4222" s="358"/>
      <c r="R4222" s="358"/>
      <c r="S4222" s="358"/>
      <c r="T4222" s="359"/>
      <c r="U4222" s="360"/>
      <c r="V4222" s="360"/>
      <c r="W4222" s="357"/>
      <c r="X4222" s="357"/>
      <c r="Y4222" s="446"/>
      <c r="Z4222" s="443"/>
      <c r="AA4222" s="446"/>
      <c r="AB4222" s="357"/>
      <c r="AC4222" s="357"/>
      <c r="AD4222" s="357"/>
      <c r="AE4222" s="357"/>
      <c r="AF4222" s="357"/>
      <c r="AG4222" s="446"/>
      <c r="AH4222" s="357"/>
      <c r="AI4222" s="357"/>
      <c r="AJ4222" s="357"/>
      <c r="AK4222" s="357"/>
      <c r="AL4222" s="357"/>
      <c r="AM4222" s="357"/>
    </row>
    <row r="4223" spans="5:39" x14ac:dyDescent="0.25">
      <c r="E4223" s="356"/>
      <c r="F4223" s="356"/>
      <c r="G4223" s="356"/>
      <c r="H4223" s="356"/>
      <c r="I4223" s="356"/>
      <c r="J4223" s="357"/>
      <c r="K4223" s="357"/>
      <c r="L4223" s="357"/>
      <c r="M4223" s="357"/>
      <c r="N4223" s="358"/>
      <c r="O4223" s="358"/>
      <c r="P4223" s="358"/>
      <c r="Q4223" s="358"/>
      <c r="R4223" s="358"/>
      <c r="S4223" s="358"/>
      <c r="T4223" s="359"/>
      <c r="U4223" s="360"/>
      <c r="V4223" s="360"/>
      <c r="W4223" s="357"/>
      <c r="X4223" s="357"/>
      <c r="Y4223" s="446"/>
      <c r="Z4223" s="443"/>
      <c r="AA4223" s="446"/>
      <c r="AB4223" s="357"/>
      <c r="AC4223" s="357"/>
      <c r="AD4223" s="357"/>
      <c r="AE4223" s="357"/>
      <c r="AF4223" s="357"/>
      <c r="AG4223" s="446"/>
      <c r="AH4223" s="357"/>
      <c r="AI4223" s="357"/>
      <c r="AJ4223" s="357"/>
      <c r="AK4223" s="357"/>
      <c r="AL4223" s="357"/>
      <c r="AM4223" s="357"/>
    </row>
    <row r="4224" spans="5:39" x14ac:dyDescent="0.25">
      <c r="E4224" s="356"/>
      <c r="F4224" s="356"/>
      <c r="G4224" s="356"/>
      <c r="H4224" s="356"/>
      <c r="I4224" s="356"/>
      <c r="J4224" s="357"/>
      <c r="K4224" s="357"/>
      <c r="L4224" s="357"/>
      <c r="M4224" s="357"/>
      <c r="N4224" s="358"/>
      <c r="O4224" s="358"/>
      <c r="P4224" s="358"/>
      <c r="Q4224" s="358"/>
      <c r="R4224" s="358"/>
      <c r="S4224" s="358"/>
      <c r="T4224" s="359"/>
      <c r="U4224" s="360"/>
      <c r="V4224" s="360"/>
      <c r="W4224" s="357"/>
      <c r="X4224" s="357"/>
      <c r="Y4224" s="446"/>
      <c r="Z4224" s="443"/>
      <c r="AA4224" s="446"/>
      <c r="AB4224" s="357"/>
      <c r="AC4224" s="357"/>
      <c r="AD4224" s="357"/>
      <c r="AE4224" s="357"/>
      <c r="AF4224" s="357"/>
      <c r="AG4224" s="446"/>
      <c r="AH4224" s="357"/>
      <c r="AI4224" s="357"/>
      <c r="AJ4224" s="357"/>
      <c r="AK4224" s="357"/>
      <c r="AL4224" s="357"/>
      <c r="AM4224" s="357"/>
    </row>
    <row r="4225" spans="5:39" x14ac:dyDescent="0.25">
      <c r="E4225" s="356"/>
      <c r="F4225" s="356"/>
      <c r="G4225" s="356"/>
      <c r="H4225" s="356"/>
      <c r="I4225" s="356"/>
      <c r="J4225" s="357"/>
      <c r="K4225" s="357"/>
      <c r="L4225" s="357"/>
      <c r="M4225" s="357"/>
      <c r="N4225" s="358"/>
      <c r="O4225" s="358"/>
      <c r="P4225" s="358"/>
      <c r="Q4225" s="358"/>
      <c r="R4225" s="358"/>
      <c r="S4225" s="358"/>
      <c r="T4225" s="359"/>
      <c r="U4225" s="360"/>
      <c r="V4225" s="360"/>
      <c r="W4225" s="357"/>
      <c r="X4225" s="357"/>
      <c r="Y4225" s="446"/>
      <c r="Z4225" s="443"/>
      <c r="AA4225" s="446"/>
      <c r="AB4225" s="357"/>
      <c r="AC4225" s="357"/>
      <c r="AD4225" s="357"/>
      <c r="AE4225" s="357"/>
      <c r="AF4225" s="357"/>
      <c r="AG4225" s="446"/>
      <c r="AH4225" s="357"/>
      <c r="AI4225" s="357"/>
      <c r="AJ4225" s="357"/>
      <c r="AK4225" s="357"/>
      <c r="AL4225" s="357"/>
      <c r="AM4225" s="357"/>
    </row>
    <row r="4226" spans="5:39" x14ac:dyDescent="0.25">
      <c r="E4226" s="356"/>
      <c r="F4226" s="356"/>
      <c r="G4226" s="356"/>
      <c r="H4226" s="356"/>
      <c r="I4226" s="356"/>
      <c r="J4226" s="357"/>
      <c r="K4226" s="357"/>
      <c r="L4226" s="357"/>
      <c r="M4226" s="357"/>
      <c r="N4226" s="358"/>
      <c r="O4226" s="358"/>
      <c r="P4226" s="358"/>
      <c r="Q4226" s="358"/>
      <c r="R4226" s="358"/>
      <c r="S4226" s="358"/>
      <c r="T4226" s="359"/>
      <c r="U4226" s="360"/>
      <c r="V4226" s="360"/>
      <c r="W4226" s="357"/>
      <c r="X4226" s="357"/>
      <c r="Y4226" s="446"/>
      <c r="Z4226" s="443"/>
      <c r="AA4226" s="446"/>
      <c r="AB4226" s="357"/>
      <c r="AC4226" s="357"/>
      <c r="AD4226" s="357"/>
      <c r="AE4226" s="357"/>
      <c r="AF4226" s="357"/>
      <c r="AG4226" s="446"/>
      <c r="AH4226" s="357"/>
      <c r="AI4226" s="357"/>
      <c r="AJ4226" s="357"/>
      <c r="AK4226" s="357"/>
      <c r="AL4226" s="357"/>
      <c r="AM4226" s="357"/>
    </row>
    <row r="4227" spans="5:39" x14ac:dyDescent="0.25">
      <c r="E4227" s="356"/>
      <c r="F4227" s="356"/>
      <c r="G4227" s="356"/>
      <c r="H4227" s="356"/>
      <c r="I4227" s="356"/>
      <c r="J4227" s="357"/>
      <c r="K4227" s="357"/>
      <c r="L4227" s="357"/>
      <c r="M4227" s="357"/>
      <c r="N4227" s="358"/>
      <c r="O4227" s="358"/>
      <c r="P4227" s="358"/>
      <c r="Q4227" s="358"/>
      <c r="R4227" s="358"/>
      <c r="S4227" s="358"/>
      <c r="T4227" s="359"/>
      <c r="U4227" s="360"/>
      <c r="V4227" s="360"/>
      <c r="W4227" s="357"/>
      <c r="X4227" s="357"/>
      <c r="Y4227" s="446"/>
      <c r="Z4227" s="443"/>
      <c r="AA4227" s="446"/>
      <c r="AB4227" s="357"/>
      <c r="AC4227" s="357"/>
      <c r="AD4227" s="357"/>
      <c r="AE4227" s="357"/>
      <c r="AF4227" s="357"/>
      <c r="AG4227" s="446"/>
      <c r="AH4227" s="357"/>
      <c r="AI4227" s="357"/>
      <c r="AJ4227" s="357"/>
      <c r="AK4227" s="357"/>
      <c r="AL4227" s="357"/>
      <c r="AM4227" s="357"/>
    </row>
    <row r="4228" spans="5:39" x14ac:dyDescent="0.25">
      <c r="E4228" s="356"/>
      <c r="F4228" s="356"/>
      <c r="G4228" s="356"/>
      <c r="H4228" s="356"/>
      <c r="I4228" s="356"/>
      <c r="J4228" s="357"/>
      <c r="K4228" s="357"/>
      <c r="L4228" s="357"/>
      <c r="M4228" s="357"/>
      <c r="N4228" s="358"/>
      <c r="O4228" s="358"/>
      <c r="P4228" s="358"/>
      <c r="Q4228" s="358"/>
      <c r="R4228" s="358"/>
      <c r="S4228" s="358"/>
      <c r="T4228" s="359"/>
      <c r="U4228" s="360"/>
      <c r="V4228" s="360"/>
      <c r="W4228" s="357"/>
      <c r="X4228" s="357"/>
      <c r="Y4228" s="446"/>
      <c r="Z4228" s="443"/>
      <c r="AA4228" s="446"/>
      <c r="AB4228" s="357"/>
      <c r="AC4228" s="357"/>
      <c r="AD4228" s="357"/>
      <c r="AE4228" s="357"/>
      <c r="AF4228" s="357"/>
      <c r="AG4228" s="446"/>
      <c r="AH4228" s="357"/>
      <c r="AI4228" s="357"/>
      <c r="AJ4228" s="357"/>
      <c r="AK4228" s="357"/>
      <c r="AL4228" s="357"/>
      <c r="AM4228" s="357"/>
    </row>
    <row r="4229" spans="5:39" x14ac:dyDescent="0.25">
      <c r="E4229" s="356"/>
      <c r="F4229" s="356"/>
      <c r="G4229" s="356"/>
      <c r="H4229" s="356"/>
      <c r="I4229" s="356"/>
      <c r="J4229" s="357"/>
      <c r="K4229" s="357"/>
      <c r="L4229" s="357"/>
      <c r="M4229" s="357"/>
      <c r="N4229" s="358"/>
      <c r="O4229" s="358"/>
      <c r="P4229" s="358"/>
      <c r="Q4229" s="358"/>
      <c r="R4229" s="358"/>
      <c r="S4229" s="358"/>
      <c r="T4229" s="359"/>
      <c r="U4229" s="360"/>
      <c r="V4229" s="360"/>
      <c r="W4229" s="357"/>
      <c r="X4229" s="357"/>
      <c r="Y4229" s="446"/>
      <c r="Z4229" s="443"/>
      <c r="AA4229" s="446"/>
      <c r="AB4229" s="357"/>
      <c r="AC4229" s="357"/>
      <c r="AD4229" s="357"/>
      <c r="AE4229" s="357"/>
      <c r="AF4229" s="357"/>
      <c r="AG4229" s="446"/>
      <c r="AH4229" s="357"/>
      <c r="AI4229" s="357"/>
      <c r="AJ4229" s="357"/>
      <c r="AK4229" s="357"/>
      <c r="AL4229" s="357"/>
      <c r="AM4229" s="357"/>
    </row>
    <row r="4230" spans="5:39" x14ac:dyDescent="0.25">
      <c r="E4230" s="356"/>
      <c r="F4230" s="356"/>
      <c r="G4230" s="356"/>
      <c r="H4230" s="356"/>
      <c r="I4230" s="356"/>
      <c r="J4230" s="357"/>
      <c r="K4230" s="357"/>
      <c r="L4230" s="357"/>
      <c r="M4230" s="357"/>
      <c r="N4230" s="358"/>
      <c r="O4230" s="358"/>
      <c r="P4230" s="358"/>
      <c r="Q4230" s="358"/>
      <c r="R4230" s="358"/>
      <c r="S4230" s="358"/>
      <c r="T4230" s="359"/>
      <c r="U4230" s="360"/>
      <c r="V4230" s="360"/>
      <c r="W4230" s="357"/>
      <c r="X4230" s="357"/>
      <c r="Y4230" s="446"/>
      <c r="Z4230" s="443"/>
      <c r="AA4230" s="446"/>
      <c r="AB4230" s="357"/>
      <c r="AC4230" s="357"/>
      <c r="AD4230" s="357"/>
      <c r="AE4230" s="357"/>
      <c r="AF4230" s="357"/>
      <c r="AG4230" s="446"/>
      <c r="AH4230" s="357"/>
      <c r="AI4230" s="357"/>
      <c r="AJ4230" s="357"/>
      <c r="AK4230" s="357"/>
      <c r="AL4230" s="357"/>
      <c r="AM4230" s="357"/>
    </row>
    <row r="4231" spans="5:39" x14ac:dyDescent="0.25">
      <c r="E4231" s="356"/>
      <c r="F4231" s="356"/>
      <c r="G4231" s="356"/>
      <c r="H4231" s="356"/>
      <c r="I4231" s="356"/>
      <c r="J4231" s="357"/>
      <c r="K4231" s="357"/>
      <c r="L4231" s="357"/>
      <c r="M4231" s="357"/>
      <c r="N4231" s="358"/>
      <c r="O4231" s="358"/>
      <c r="P4231" s="358"/>
      <c r="Q4231" s="358"/>
      <c r="R4231" s="358"/>
      <c r="S4231" s="358"/>
      <c r="T4231" s="359"/>
      <c r="U4231" s="360"/>
      <c r="V4231" s="360"/>
      <c r="W4231" s="357"/>
      <c r="X4231" s="357"/>
      <c r="Y4231" s="446"/>
      <c r="Z4231" s="443"/>
      <c r="AA4231" s="446"/>
      <c r="AB4231" s="357"/>
      <c r="AC4231" s="357"/>
      <c r="AD4231" s="357"/>
      <c r="AE4231" s="357"/>
      <c r="AF4231" s="357"/>
      <c r="AG4231" s="446"/>
      <c r="AH4231" s="357"/>
      <c r="AI4231" s="357"/>
      <c r="AJ4231" s="357"/>
      <c r="AK4231" s="357"/>
      <c r="AL4231" s="357"/>
      <c r="AM4231" s="357"/>
    </row>
    <row r="4232" spans="5:39" x14ac:dyDescent="0.25">
      <c r="E4232" s="356"/>
      <c r="F4232" s="356"/>
      <c r="G4232" s="356"/>
      <c r="H4232" s="356"/>
      <c r="I4232" s="356"/>
      <c r="J4232" s="357"/>
      <c r="K4232" s="357"/>
      <c r="L4232" s="357"/>
      <c r="M4232" s="357"/>
      <c r="N4232" s="358"/>
      <c r="O4232" s="358"/>
      <c r="P4232" s="358"/>
      <c r="Q4232" s="358"/>
      <c r="R4232" s="358"/>
      <c r="S4232" s="358"/>
      <c r="T4232" s="359"/>
      <c r="U4232" s="360"/>
      <c r="V4232" s="360"/>
      <c r="W4232" s="357"/>
      <c r="X4232" s="357"/>
      <c r="Y4232" s="446"/>
      <c r="Z4232" s="443"/>
      <c r="AA4232" s="446"/>
      <c r="AB4232" s="357"/>
      <c r="AC4232" s="357"/>
      <c r="AD4232" s="357"/>
      <c r="AE4232" s="357"/>
      <c r="AF4232" s="357"/>
      <c r="AG4232" s="446"/>
      <c r="AH4232" s="357"/>
      <c r="AI4232" s="357"/>
      <c r="AJ4232" s="357"/>
      <c r="AK4232" s="357"/>
      <c r="AL4232" s="357"/>
      <c r="AM4232" s="357"/>
    </row>
    <row r="4233" spans="5:39" x14ac:dyDescent="0.25">
      <c r="E4233" s="356"/>
      <c r="F4233" s="356"/>
      <c r="G4233" s="356"/>
      <c r="H4233" s="356"/>
      <c r="I4233" s="356"/>
      <c r="J4233" s="357"/>
      <c r="K4233" s="357"/>
      <c r="L4233" s="357"/>
      <c r="M4233" s="357"/>
      <c r="N4233" s="358"/>
      <c r="O4233" s="358"/>
      <c r="P4233" s="358"/>
      <c r="Q4233" s="358"/>
      <c r="R4233" s="358"/>
      <c r="S4233" s="358"/>
      <c r="T4233" s="359"/>
      <c r="U4233" s="360"/>
      <c r="V4233" s="360"/>
      <c r="W4233" s="357"/>
      <c r="X4233" s="357"/>
      <c r="Y4233" s="446"/>
      <c r="Z4233" s="443"/>
      <c r="AA4233" s="446"/>
      <c r="AB4233" s="357"/>
      <c r="AC4233" s="357"/>
      <c r="AD4233" s="357"/>
      <c r="AE4233" s="357"/>
      <c r="AF4233" s="357"/>
      <c r="AG4233" s="446"/>
      <c r="AH4233" s="357"/>
      <c r="AI4233" s="357"/>
      <c r="AJ4233" s="357"/>
      <c r="AK4233" s="357"/>
      <c r="AL4233" s="357"/>
      <c r="AM4233" s="357"/>
    </row>
    <row r="4234" spans="5:39" x14ac:dyDescent="0.25">
      <c r="E4234" s="356"/>
      <c r="F4234" s="356"/>
      <c r="G4234" s="356"/>
      <c r="H4234" s="356"/>
      <c r="I4234" s="356"/>
      <c r="J4234" s="357"/>
      <c r="K4234" s="357"/>
      <c r="L4234" s="357"/>
      <c r="M4234" s="357"/>
      <c r="N4234" s="358"/>
      <c r="O4234" s="358"/>
      <c r="P4234" s="358"/>
      <c r="Q4234" s="358"/>
      <c r="R4234" s="358"/>
      <c r="S4234" s="358"/>
      <c r="T4234" s="359"/>
      <c r="U4234" s="360"/>
      <c r="V4234" s="360"/>
      <c r="W4234" s="357"/>
      <c r="X4234" s="357"/>
      <c r="Y4234" s="446"/>
      <c r="Z4234" s="443"/>
      <c r="AA4234" s="446"/>
      <c r="AB4234" s="357"/>
      <c r="AC4234" s="357"/>
      <c r="AD4234" s="357"/>
      <c r="AE4234" s="357"/>
      <c r="AF4234" s="357"/>
      <c r="AG4234" s="446"/>
      <c r="AH4234" s="357"/>
      <c r="AI4234" s="357"/>
      <c r="AJ4234" s="357"/>
      <c r="AK4234" s="357"/>
      <c r="AL4234" s="357"/>
      <c r="AM4234" s="357"/>
    </row>
    <row r="4235" spans="5:39" x14ac:dyDescent="0.25">
      <c r="E4235" s="356"/>
      <c r="F4235" s="356"/>
      <c r="G4235" s="356"/>
      <c r="H4235" s="356"/>
      <c r="I4235" s="356"/>
      <c r="J4235" s="357"/>
      <c r="K4235" s="357"/>
      <c r="L4235" s="357"/>
      <c r="M4235" s="357"/>
      <c r="N4235" s="358"/>
      <c r="O4235" s="358"/>
      <c r="P4235" s="358"/>
      <c r="Q4235" s="358"/>
      <c r="R4235" s="358"/>
      <c r="S4235" s="358"/>
      <c r="T4235" s="359"/>
      <c r="U4235" s="360"/>
      <c r="V4235" s="360"/>
      <c r="W4235" s="357"/>
      <c r="X4235" s="357"/>
      <c r="Y4235" s="446"/>
      <c r="Z4235" s="443"/>
      <c r="AA4235" s="446"/>
      <c r="AB4235" s="357"/>
      <c r="AC4235" s="357"/>
      <c r="AD4235" s="357"/>
      <c r="AE4235" s="357"/>
      <c r="AF4235" s="357"/>
      <c r="AG4235" s="446"/>
      <c r="AH4235" s="357"/>
      <c r="AI4235" s="357"/>
      <c r="AJ4235" s="357"/>
      <c r="AK4235" s="357"/>
      <c r="AL4235" s="357"/>
      <c r="AM4235" s="357"/>
    </row>
    <row r="4236" spans="5:39" x14ac:dyDescent="0.25">
      <c r="E4236" s="356"/>
      <c r="F4236" s="356"/>
      <c r="G4236" s="356"/>
      <c r="H4236" s="356"/>
      <c r="I4236" s="356"/>
      <c r="J4236" s="357"/>
      <c r="K4236" s="357"/>
      <c r="L4236" s="357"/>
      <c r="M4236" s="357"/>
      <c r="N4236" s="358"/>
      <c r="O4236" s="358"/>
      <c r="P4236" s="358"/>
      <c r="Q4236" s="358"/>
      <c r="R4236" s="358"/>
      <c r="S4236" s="358"/>
      <c r="T4236" s="359"/>
      <c r="U4236" s="360"/>
      <c r="V4236" s="360"/>
      <c r="W4236" s="357"/>
      <c r="X4236" s="357"/>
      <c r="Y4236" s="446"/>
      <c r="Z4236" s="443"/>
      <c r="AA4236" s="446"/>
      <c r="AB4236" s="357"/>
      <c r="AC4236" s="357"/>
      <c r="AD4236" s="357"/>
      <c r="AE4236" s="357"/>
      <c r="AF4236" s="357"/>
      <c r="AG4236" s="446"/>
      <c r="AH4236" s="357"/>
      <c r="AI4236" s="357"/>
      <c r="AJ4236" s="357"/>
      <c r="AK4236" s="357"/>
      <c r="AL4236" s="357"/>
      <c r="AM4236" s="357"/>
    </row>
    <row r="4237" spans="5:39" x14ac:dyDescent="0.25">
      <c r="E4237" s="356"/>
      <c r="F4237" s="356"/>
      <c r="G4237" s="356"/>
      <c r="H4237" s="356"/>
      <c r="I4237" s="356"/>
      <c r="J4237" s="357"/>
      <c r="K4237" s="357"/>
      <c r="L4237" s="357"/>
      <c r="M4237" s="357"/>
      <c r="N4237" s="358"/>
      <c r="O4237" s="358"/>
      <c r="P4237" s="358"/>
      <c r="Q4237" s="358"/>
      <c r="R4237" s="358"/>
      <c r="S4237" s="358"/>
      <c r="T4237" s="359"/>
      <c r="U4237" s="360"/>
      <c r="V4237" s="360"/>
      <c r="W4237" s="357"/>
      <c r="X4237" s="357"/>
      <c r="Y4237" s="446"/>
      <c r="Z4237" s="443"/>
      <c r="AA4237" s="446"/>
      <c r="AB4237" s="357"/>
      <c r="AC4237" s="357"/>
      <c r="AD4237" s="357"/>
      <c r="AE4237" s="357"/>
      <c r="AF4237" s="357"/>
      <c r="AG4237" s="446"/>
      <c r="AH4237" s="357"/>
      <c r="AI4237" s="357"/>
      <c r="AJ4237" s="357"/>
      <c r="AK4237" s="357"/>
      <c r="AL4237" s="357"/>
      <c r="AM4237" s="357"/>
    </row>
    <row r="4238" spans="5:39" x14ac:dyDescent="0.25">
      <c r="E4238" s="356"/>
      <c r="F4238" s="356"/>
      <c r="G4238" s="356"/>
      <c r="H4238" s="356"/>
      <c r="I4238" s="356"/>
      <c r="J4238" s="357"/>
      <c r="K4238" s="357"/>
      <c r="L4238" s="357"/>
      <c r="M4238" s="357"/>
      <c r="N4238" s="358"/>
      <c r="O4238" s="358"/>
      <c r="P4238" s="358"/>
      <c r="Q4238" s="358"/>
      <c r="R4238" s="358"/>
      <c r="S4238" s="358"/>
      <c r="T4238" s="359"/>
      <c r="U4238" s="360"/>
      <c r="V4238" s="360"/>
      <c r="W4238" s="357"/>
      <c r="X4238" s="357"/>
      <c r="Y4238" s="446"/>
      <c r="Z4238" s="443"/>
      <c r="AA4238" s="446"/>
      <c r="AB4238" s="357"/>
      <c r="AC4238" s="357"/>
      <c r="AD4238" s="357"/>
      <c r="AE4238" s="357"/>
      <c r="AF4238" s="357"/>
      <c r="AG4238" s="446"/>
      <c r="AH4238" s="357"/>
      <c r="AI4238" s="357"/>
      <c r="AJ4238" s="357"/>
      <c r="AK4238" s="357"/>
      <c r="AL4238" s="357"/>
      <c r="AM4238" s="357"/>
    </row>
    <row r="4239" spans="5:39" x14ac:dyDescent="0.25">
      <c r="E4239" s="356"/>
      <c r="F4239" s="356"/>
      <c r="G4239" s="356"/>
      <c r="H4239" s="356"/>
      <c r="I4239" s="356"/>
      <c r="J4239" s="357"/>
      <c r="K4239" s="357"/>
      <c r="L4239" s="357"/>
      <c r="M4239" s="357"/>
      <c r="N4239" s="358"/>
      <c r="O4239" s="358"/>
      <c r="P4239" s="358"/>
      <c r="Q4239" s="358"/>
      <c r="R4239" s="358"/>
      <c r="S4239" s="358"/>
      <c r="T4239" s="359"/>
      <c r="U4239" s="360"/>
      <c r="V4239" s="360"/>
      <c r="W4239" s="357"/>
      <c r="X4239" s="357"/>
      <c r="Y4239" s="446"/>
      <c r="Z4239" s="443"/>
      <c r="AA4239" s="446"/>
      <c r="AB4239" s="357"/>
      <c r="AC4239" s="357"/>
      <c r="AD4239" s="357"/>
      <c r="AE4239" s="357"/>
      <c r="AF4239" s="357"/>
      <c r="AG4239" s="446"/>
      <c r="AH4239" s="357"/>
      <c r="AI4239" s="357"/>
      <c r="AJ4239" s="357"/>
      <c r="AK4239" s="357"/>
      <c r="AL4239" s="357"/>
      <c r="AM4239" s="357"/>
    </row>
    <row r="4240" spans="5:39" x14ac:dyDescent="0.25">
      <c r="E4240" s="356"/>
      <c r="F4240" s="356"/>
      <c r="G4240" s="356"/>
      <c r="H4240" s="356"/>
      <c r="I4240" s="356"/>
      <c r="J4240" s="357"/>
      <c r="K4240" s="357"/>
      <c r="L4240" s="357"/>
      <c r="M4240" s="357"/>
      <c r="N4240" s="358"/>
      <c r="O4240" s="358"/>
      <c r="P4240" s="358"/>
      <c r="Q4240" s="358"/>
      <c r="R4240" s="358"/>
      <c r="S4240" s="358"/>
      <c r="T4240" s="359"/>
      <c r="U4240" s="360"/>
      <c r="V4240" s="360"/>
      <c r="W4240" s="357"/>
      <c r="X4240" s="357"/>
      <c r="Y4240" s="446"/>
      <c r="Z4240" s="443"/>
      <c r="AA4240" s="446"/>
      <c r="AB4240" s="357"/>
      <c r="AC4240" s="357"/>
      <c r="AD4240" s="357"/>
      <c r="AE4240" s="357"/>
      <c r="AF4240" s="357"/>
      <c r="AG4240" s="446"/>
      <c r="AH4240" s="357"/>
      <c r="AI4240" s="357"/>
      <c r="AJ4240" s="357"/>
      <c r="AK4240" s="357"/>
      <c r="AL4240" s="357"/>
      <c r="AM4240" s="357"/>
    </row>
    <row r="4241" spans="5:39" x14ac:dyDescent="0.25">
      <c r="E4241" s="356"/>
      <c r="F4241" s="356"/>
      <c r="G4241" s="356"/>
      <c r="H4241" s="356"/>
      <c r="I4241" s="356"/>
      <c r="J4241" s="357"/>
      <c r="K4241" s="357"/>
      <c r="L4241" s="357"/>
      <c r="M4241" s="357"/>
      <c r="N4241" s="358"/>
      <c r="O4241" s="358"/>
      <c r="P4241" s="358"/>
      <c r="Q4241" s="358"/>
      <c r="R4241" s="358"/>
      <c r="S4241" s="358"/>
      <c r="T4241" s="359"/>
      <c r="U4241" s="360"/>
      <c r="V4241" s="360"/>
      <c r="W4241" s="357"/>
      <c r="X4241" s="357"/>
      <c r="Y4241" s="446"/>
      <c r="Z4241" s="443"/>
      <c r="AA4241" s="446"/>
      <c r="AB4241" s="357"/>
      <c r="AC4241" s="357"/>
      <c r="AD4241" s="357"/>
      <c r="AE4241" s="357"/>
      <c r="AF4241" s="357"/>
      <c r="AG4241" s="446"/>
      <c r="AH4241" s="357"/>
      <c r="AI4241" s="357"/>
      <c r="AJ4241" s="357"/>
      <c r="AK4241" s="357"/>
      <c r="AL4241" s="357"/>
      <c r="AM4241" s="357"/>
    </row>
    <row r="4242" spans="5:39" x14ac:dyDescent="0.25">
      <c r="E4242" s="356"/>
      <c r="F4242" s="356"/>
      <c r="G4242" s="356"/>
      <c r="H4242" s="356"/>
      <c r="I4242" s="356"/>
      <c r="J4242" s="357"/>
      <c r="K4242" s="357"/>
      <c r="L4242" s="357"/>
      <c r="M4242" s="357"/>
      <c r="N4242" s="358"/>
      <c r="O4242" s="358"/>
      <c r="P4242" s="358"/>
      <c r="Q4242" s="358"/>
      <c r="R4242" s="358"/>
      <c r="S4242" s="358"/>
      <c r="T4242" s="359"/>
      <c r="U4242" s="360"/>
      <c r="V4242" s="360"/>
      <c r="W4242" s="357"/>
      <c r="X4242" s="357"/>
      <c r="Y4242" s="446"/>
      <c r="Z4242" s="443"/>
      <c r="AA4242" s="446"/>
      <c r="AB4242" s="357"/>
      <c r="AC4242" s="357"/>
      <c r="AD4242" s="357"/>
      <c r="AE4242" s="357"/>
      <c r="AF4242" s="357"/>
      <c r="AG4242" s="446"/>
      <c r="AH4242" s="357"/>
      <c r="AI4242" s="357"/>
      <c r="AJ4242" s="357"/>
      <c r="AK4242" s="357"/>
      <c r="AL4242" s="357"/>
      <c r="AM4242" s="357"/>
    </row>
    <row r="4243" spans="5:39" x14ac:dyDescent="0.25">
      <c r="E4243" s="356"/>
      <c r="F4243" s="356"/>
      <c r="G4243" s="356"/>
      <c r="H4243" s="356"/>
      <c r="I4243" s="356"/>
      <c r="J4243" s="357"/>
      <c r="K4243" s="357"/>
      <c r="L4243" s="357"/>
      <c r="M4243" s="357"/>
      <c r="N4243" s="358"/>
      <c r="O4243" s="358"/>
      <c r="P4243" s="358"/>
      <c r="Q4243" s="358"/>
      <c r="R4243" s="358"/>
      <c r="S4243" s="358"/>
      <c r="T4243" s="359"/>
      <c r="U4243" s="360"/>
      <c r="V4243" s="360"/>
      <c r="W4243" s="357"/>
      <c r="X4243" s="357"/>
      <c r="Y4243" s="446"/>
      <c r="Z4243" s="443"/>
      <c r="AA4243" s="446"/>
      <c r="AB4243" s="357"/>
      <c r="AC4243" s="357"/>
      <c r="AD4243" s="357"/>
      <c r="AE4243" s="357"/>
      <c r="AF4243" s="357"/>
      <c r="AG4243" s="446"/>
      <c r="AH4243" s="357"/>
      <c r="AI4243" s="357"/>
      <c r="AJ4243" s="357"/>
      <c r="AK4243" s="357"/>
      <c r="AL4243" s="357"/>
      <c r="AM4243" s="357"/>
    </row>
    <row r="4244" spans="5:39" x14ac:dyDescent="0.25">
      <c r="E4244" s="356"/>
      <c r="F4244" s="356"/>
      <c r="G4244" s="356"/>
      <c r="H4244" s="356"/>
      <c r="I4244" s="356"/>
      <c r="J4244" s="357"/>
      <c r="K4244" s="357"/>
      <c r="L4244" s="357"/>
      <c r="M4244" s="357"/>
      <c r="N4244" s="358"/>
      <c r="O4244" s="358"/>
      <c r="P4244" s="358"/>
      <c r="Q4244" s="358"/>
      <c r="R4244" s="358"/>
      <c r="S4244" s="358"/>
      <c r="T4244" s="359"/>
      <c r="U4244" s="360"/>
      <c r="V4244" s="360"/>
      <c r="W4244" s="357"/>
      <c r="X4244" s="357"/>
      <c r="Y4244" s="446"/>
      <c r="Z4244" s="443"/>
      <c r="AA4244" s="446"/>
      <c r="AB4244" s="357"/>
      <c r="AC4244" s="357"/>
      <c r="AD4244" s="357"/>
      <c r="AE4244" s="357"/>
      <c r="AF4244" s="357"/>
      <c r="AG4244" s="446"/>
      <c r="AH4244" s="357"/>
      <c r="AI4244" s="357"/>
      <c r="AJ4244" s="357"/>
      <c r="AK4244" s="357"/>
      <c r="AL4244" s="357"/>
      <c r="AM4244" s="357"/>
    </row>
    <row r="4245" spans="5:39" x14ac:dyDescent="0.25">
      <c r="E4245" s="356"/>
      <c r="F4245" s="356"/>
      <c r="G4245" s="356"/>
      <c r="H4245" s="356"/>
      <c r="I4245" s="356"/>
      <c r="J4245" s="357"/>
      <c r="K4245" s="357"/>
      <c r="L4245" s="357"/>
      <c r="M4245" s="357"/>
      <c r="N4245" s="358"/>
      <c r="O4245" s="358"/>
      <c r="P4245" s="358"/>
      <c r="Q4245" s="358"/>
      <c r="R4245" s="358"/>
      <c r="S4245" s="358"/>
      <c r="T4245" s="359"/>
      <c r="U4245" s="360"/>
      <c r="V4245" s="360"/>
      <c r="W4245" s="357"/>
      <c r="X4245" s="357"/>
      <c r="Y4245" s="446"/>
      <c r="Z4245" s="443"/>
      <c r="AA4245" s="446"/>
      <c r="AB4245" s="357"/>
      <c r="AC4245" s="357"/>
      <c r="AD4245" s="357"/>
      <c r="AE4245" s="357"/>
      <c r="AF4245" s="357"/>
      <c r="AG4245" s="446"/>
      <c r="AH4245" s="357"/>
      <c r="AI4245" s="357"/>
      <c r="AJ4245" s="357"/>
      <c r="AK4245" s="357"/>
      <c r="AL4245" s="357"/>
      <c r="AM4245" s="357"/>
    </row>
    <row r="4246" spans="5:39" x14ac:dyDescent="0.25">
      <c r="E4246" s="356"/>
      <c r="F4246" s="356"/>
      <c r="G4246" s="356"/>
      <c r="H4246" s="356"/>
      <c r="I4246" s="356"/>
      <c r="J4246" s="357"/>
      <c r="K4246" s="357"/>
      <c r="L4246" s="357"/>
      <c r="M4246" s="357"/>
      <c r="N4246" s="358"/>
      <c r="O4246" s="358"/>
      <c r="P4246" s="358"/>
      <c r="Q4246" s="358"/>
      <c r="R4246" s="358"/>
      <c r="S4246" s="358"/>
      <c r="T4246" s="359"/>
      <c r="U4246" s="360"/>
      <c r="V4246" s="360"/>
      <c r="W4246" s="357"/>
      <c r="X4246" s="357"/>
      <c r="Y4246" s="446"/>
      <c r="Z4246" s="443"/>
      <c r="AA4246" s="446"/>
      <c r="AB4246" s="357"/>
      <c r="AC4246" s="357"/>
      <c r="AD4246" s="357"/>
      <c r="AE4246" s="357"/>
      <c r="AF4246" s="357"/>
      <c r="AG4246" s="446"/>
      <c r="AH4246" s="357"/>
      <c r="AI4246" s="357"/>
      <c r="AJ4246" s="357"/>
      <c r="AK4246" s="357"/>
      <c r="AL4246" s="357"/>
      <c r="AM4246" s="357"/>
    </row>
    <row r="4247" spans="5:39" x14ac:dyDescent="0.25">
      <c r="E4247" s="356"/>
      <c r="F4247" s="356"/>
      <c r="G4247" s="356"/>
      <c r="H4247" s="356"/>
      <c r="I4247" s="356"/>
      <c r="J4247" s="357"/>
      <c r="K4247" s="357"/>
      <c r="L4247" s="357"/>
      <c r="M4247" s="357"/>
      <c r="N4247" s="358"/>
      <c r="O4247" s="358"/>
      <c r="P4247" s="358"/>
      <c r="Q4247" s="358"/>
      <c r="R4247" s="358"/>
      <c r="S4247" s="358"/>
      <c r="T4247" s="359"/>
      <c r="U4247" s="360"/>
      <c r="V4247" s="360"/>
      <c r="W4247" s="357"/>
      <c r="X4247" s="357"/>
      <c r="Y4247" s="446"/>
      <c r="Z4247" s="443"/>
      <c r="AA4247" s="446"/>
      <c r="AB4247" s="357"/>
      <c r="AC4247" s="357"/>
      <c r="AD4247" s="357"/>
      <c r="AE4247" s="357"/>
      <c r="AF4247" s="357"/>
      <c r="AG4247" s="446"/>
      <c r="AH4247" s="357"/>
      <c r="AI4247" s="357"/>
      <c r="AJ4247" s="357"/>
      <c r="AK4247" s="357"/>
      <c r="AL4247" s="357"/>
      <c r="AM4247" s="357"/>
    </row>
    <row r="4248" spans="5:39" x14ac:dyDescent="0.25">
      <c r="E4248" s="356"/>
      <c r="F4248" s="356"/>
      <c r="G4248" s="356"/>
      <c r="H4248" s="356"/>
      <c r="I4248" s="356"/>
      <c r="J4248" s="357"/>
      <c r="K4248" s="357"/>
      <c r="L4248" s="357"/>
      <c r="M4248" s="357"/>
      <c r="N4248" s="358"/>
      <c r="O4248" s="358"/>
      <c r="P4248" s="358"/>
      <c r="Q4248" s="358"/>
      <c r="R4248" s="358"/>
      <c r="S4248" s="358"/>
      <c r="T4248" s="359"/>
      <c r="U4248" s="360"/>
      <c r="V4248" s="360"/>
      <c r="W4248" s="357"/>
      <c r="X4248" s="357"/>
      <c r="Y4248" s="446"/>
      <c r="Z4248" s="443"/>
      <c r="AA4248" s="446"/>
      <c r="AB4248" s="357"/>
      <c r="AC4248" s="357"/>
      <c r="AD4248" s="357"/>
      <c r="AE4248" s="357"/>
      <c r="AF4248" s="357"/>
      <c r="AG4248" s="446"/>
      <c r="AH4248" s="357"/>
      <c r="AI4248" s="357"/>
      <c r="AJ4248" s="357"/>
      <c r="AK4248" s="357"/>
      <c r="AL4248" s="357"/>
      <c r="AM4248" s="357"/>
    </row>
    <row r="4249" spans="5:39" x14ac:dyDescent="0.25">
      <c r="E4249" s="356"/>
      <c r="F4249" s="356"/>
      <c r="G4249" s="356"/>
      <c r="H4249" s="356"/>
      <c r="I4249" s="356"/>
      <c r="J4249" s="357"/>
      <c r="K4249" s="357"/>
      <c r="L4249" s="357"/>
      <c r="M4249" s="357"/>
      <c r="N4249" s="358"/>
      <c r="O4249" s="358"/>
      <c r="P4249" s="358"/>
      <c r="Q4249" s="358"/>
      <c r="R4249" s="358"/>
      <c r="S4249" s="358"/>
      <c r="T4249" s="359"/>
      <c r="U4249" s="360"/>
      <c r="V4249" s="360"/>
      <c r="W4249" s="357"/>
      <c r="X4249" s="357"/>
      <c r="Y4249" s="446"/>
      <c r="Z4249" s="443"/>
      <c r="AA4249" s="446"/>
      <c r="AB4249" s="357"/>
      <c r="AC4249" s="357"/>
      <c r="AD4249" s="357"/>
      <c r="AE4249" s="357"/>
      <c r="AF4249" s="357"/>
      <c r="AG4249" s="446"/>
      <c r="AH4249" s="357"/>
      <c r="AI4249" s="357"/>
      <c r="AJ4249" s="357"/>
      <c r="AK4249" s="357"/>
      <c r="AL4249" s="357"/>
      <c r="AM4249" s="357"/>
    </row>
    <row r="4250" spans="5:39" x14ac:dyDescent="0.25">
      <c r="E4250" s="356"/>
      <c r="F4250" s="356"/>
      <c r="G4250" s="356"/>
      <c r="H4250" s="356"/>
      <c r="I4250" s="356"/>
      <c r="J4250" s="357"/>
      <c r="K4250" s="357"/>
      <c r="L4250" s="357"/>
      <c r="M4250" s="357"/>
      <c r="N4250" s="358"/>
      <c r="O4250" s="358"/>
      <c r="P4250" s="358"/>
      <c r="Q4250" s="358"/>
      <c r="R4250" s="358"/>
      <c r="S4250" s="358"/>
      <c r="T4250" s="359"/>
      <c r="U4250" s="360"/>
      <c r="V4250" s="360"/>
      <c r="W4250" s="357"/>
      <c r="X4250" s="357"/>
      <c r="Y4250" s="446"/>
      <c r="Z4250" s="443"/>
      <c r="AA4250" s="446"/>
      <c r="AB4250" s="357"/>
      <c r="AC4250" s="357"/>
      <c r="AD4250" s="357"/>
      <c r="AE4250" s="357"/>
      <c r="AF4250" s="357"/>
      <c r="AG4250" s="446"/>
      <c r="AH4250" s="357"/>
      <c r="AI4250" s="357"/>
      <c r="AJ4250" s="357"/>
      <c r="AK4250" s="357"/>
      <c r="AL4250" s="357"/>
      <c r="AM4250" s="357"/>
    </row>
    <row r="4251" spans="5:39" x14ac:dyDescent="0.25">
      <c r="E4251" s="356"/>
      <c r="F4251" s="356"/>
      <c r="G4251" s="356"/>
      <c r="H4251" s="356"/>
      <c r="I4251" s="356"/>
      <c r="J4251" s="357"/>
      <c r="K4251" s="357"/>
      <c r="L4251" s="357"/>
      <c r="M4251" s="357"/>
      <c r="N4251" s="358"/>
      <c r="O4251" s="358"/>
      <c r="P4251" s="358"/>
      <c r="Q4251" s="358"/>
      <c r="R4251" s="358"/>
      <c r="S4251" s="358"/>
      <c r="T4251" s="359"/>
      <c r="U4251" s="360"/>
      <c r="V4251" s="360"/>
      <c r="W4251" s="357"/>
      <c r="X4251" s="357"/>
      <c r="Y4251" s="446"/>
      <c r="Z4251" s="443"/>
      <c r="AA4251" s="446"/>
      <c r="AB4251" s="357"/>
      <c r="AC4251" s="357"/>
      <c r="AD4251" s="357"/>
      <c r="AE4251" s="357"/>
      <c r="AF4251" s="357"/>
      <c r="AG4251" s="446"/>
      <c r="AH4251" s="357"/>
      <c r="AI4251" s="357"/>
      <c r="AJ4251" s="357"/>
      <c r="AK4251" s="357"/>
      <c r="AL4251" s="357"/>
      <c r="AM4251" s="357"/>
    </row>
    <row r="4252" spans="5:39" x14ac:dyDescent="0.25">
      <c r="E4252" s="356"/>
      <c r="F4252" s="356"/>
      <c r="G4252" s="356"/>
      <c r="H4252" s="356"/>
      <c r="I4252" s="356"/>
      <c r="J4252" s="357"/>
      <c r="K4252" s="357"/>
      <c r="L4252" s="357"/>
      <c r="M4252" s="357"/>
      <c r="N4252" s="358"/>
      <c r="O4252" s="358"/>
      <c r="P4252" s="358"/>
      <c r="Q4252" s="358"/>
      <c r="R4252" s="358"/>
      <c r="S4252" s="358"/>
      <c r="T4252" s="359"/>
      <c r="U4252" s="360"/>
      <c r="V4252" s="360"/>
      <c r="W4252" s="357"/>
      <c r="X4252" s="357"/>
      <c r="Y4252" s="446"/>
      <c r="Z4252" s="443"/>
      <c r="AA4252" s="446"/>
      <c r="AB4252" s="357"/>
      <c r="AC4252" s="357"/>
      <c r="AD4252" s="357"/>
      <c r="AE4252" s="357"/>
      <c r="AF4252" s="357"/>
      <c r="AG4252" s="446"/>
      <c r="AH4252" s="357"/>
      <c r="AI4252" s="357"/>
      <c r="AJ4252" s="357"/>
      <c r="AK4252" s="357"/>
      <c r="AL4252" s="357"/>
      <c r="AM4252" s="357"/>
    </row>
    <row r="4253" spans="5:39" x14ac:dyDescent="0.25">
      <c r="E4253" s="356"/>
      <c r="F4253" s="356"/>
      <c r="G4253" s="356"/>
      <c r="H4253" s="356"/>
      <c r="I4253" s="356"/>
      <c r="J4253" s="357"/>
      <c r="K4253" s="357"/>
      <c r="L4253" s="357"/>
      <c r="M4253" s="357"/>
      <c r="N4253" s="358"/>
      <c r="O4253" s="358"/>
      <c r="P4253" s="358"/>
      <c r="Q4253" s="358"/>
      <c r="R4253" s="358"/>
      <c r="S4253" s="358"/>
      <c r="T4253" s="359"/>
      <c r="U4253" s="360"/>
      <c r="V4253" s="360"/>
      <c r="W4253" s="357"/>
      <c r="X4253" s="357"/>
      <c r="Y4253" s="446"/>
      <c r="Z4253" s="443"/>
      <c r="AA4253" s="446"/>
      <c r="AB4253" s="357"/>
      <c r="AC4253" s="357"/>
      <c r="AD4253" s="357"/>
      <c r="AE4253" s="357"/>
      <c r="AF4253" s="357"/>
      <c r="AG4253" s="446"/>
      <c r="AH4253" s="357"/>
      <c r="AI4253" s="357"/>
      <c r="AJ4253" s="357"/>
      <c r="AK4253" s="357"/>
      <c r="AL4253" s="357"/>
      <c r="AM4253" s="357"/>
    </row>
    <row r="4254" spans="5:39" x14ac:dyDescent="0.25">
      <c r="E4254" s="356"/>
      <c r="F4254" s="356"/>
      <c r="G4254" s="356"/>
      <c r="H4254" s="356"/>
      <c r="I4254" s="356"/>
      <c r="J4254" s="357"/>
      <c r="K4254" s="357"/>
      <c r="L4254" s="357"/>
      <c r="M4254" s="357"/>
      <c r="N4254" s="358"/>
      <c r="O4254" s="358"/>
      <c r="P4254" s="358"/>
      <c r="Q4254" s="358"/>
      <c r="R4254" s="358"/>
      <c r="S4254" s="358"/>
      <c r="T4254" s="359"/>
      <c r="U4254" s="360"/>
      <c r="V4254" s="360"/>
      <c r="W4254" s="357"/>
      <c r="X4254" s="357"/>
      <c r="Y4254" s="446"/>
      <c r="Z4254" s="443"/>
      <c r="AA4254" s="446"/>
      <c r="AB4254" s="357"/>
      <c r="AC4254" s="357"/>
      <c r="AD4254" s="357"/>
      <c r="AE4254" s="357"/>
      <c r="AF4254" s="357"/>
      <c r="AG4254" s="446"/>
      <c r="AH4254" s="357"/>
      <c r="AI4254" s="357"/>
      <c r="AJ4254" s="357"/>
      <c r="AK4254" s="357"/>
      <c r="AL4254" s="357"/>
      <c r="AM4254" s="357"/>
    </row>
    <row r="4255" spans="5:39" x14ac:dyDescent="0.25">
      <c r="E4255" s="356"/>
      <c r="F4255" s="356"/>
      <c r="G4255" s="356"/>
      <c r="H4255" s="356"/>
      <c r="I4255" s="356"/>
      <c r="J4255" s="357"/>
      <c r="K4255" s="357"/>
      <c r="L4255" s="357"/>
      <c r="M4255" s="357"/>
      <c r="N4255" s="358"/>
      <c r="O4255" s="358"/>
      <c r="P4255" s="358"/>
      <c r="Q4255" s="358"/>
      <c r="R4255" s="358"/>
      <c r="S4255" s="358"/>
      <c r="T4255" s="359"/>
      <c r="U4255" s="360"/>
      <c r="V4255" s="360"/>
      <c r="W4255" s="357"/>
      <c r="X4255" s="357"/>
      <c r="Y4255" s="446"/>
      <c r="Z4255" s="443"/>
      <c r="AA4255" s="446"/>
      <c r="AB4255" s="357"/>
      <c r="AC4255" s="357"/>
      <c r="AD4255" s="357"/>
      <c r="AE4255" s="357"/>
      <c r="AF4255" s="357"/>
      <c r="AG4255" s="446"/>
      <c r="AH4255" s="357"/>
      <c r="AI4255" s="357"/>
      <c r="AJ4255" s="357"/>
      <c r="AK4255" s="357"/>
      <c r="AL4255" s="357"/>
      <c r="AM4255" s="357"/>
    </row>
    <row r="4256" spans="5:39" x14ac:dyDescent="0.25">
      <c r="E4256" s="356"/>
      <c r="F4256" s="356"/>
      <c r="G4256" s="356"/>
      <c r="H4256" s="356"/>
      <c r="I4256" s="356"/>
      <c r="J4256" s="357"/>
      <c r="K4256" s="357"/>
      <c r="L4256" s="357"/>
      <c r="M4256" s="357"/>
      <c r="N4256" s="358"/>
      <c r="O4256" s="358"/>
      <c r="P4256" s="358"/>
      <c r="Q4256" s="358"/>
      <c r="R4256" s="358"/>
      <c r="S4256" s="358"/>
      <c r="T4256" s="359"/>
      <c r="U4256" s="360"/>
      <c r="V4256" s="360"/>
      <c r="W4256" s="357"/>
      <c r="X4256" s="357"/>
      <c r="Y4256" s="446"/>
      <c r="Z4256" s="443"/>
      <c r="AA4256" s="446"/>
      <c r="AB4256" s="357"/>
      <c r="AC4256" s="357"/>
      <c r="AD4256" s="357"/>
      <c r="AE4256" s="357"/>
      <c r="AF4256" s="357"/>
      <c r="AG4256" s="446"/>
      <c r="AH4256" s="357"/>
      <c r="AI4256" s="357"/>
      <c r="AJ4256" s="357"/>
      <c r="AK4256" s="357"/>
      <c r="AL4256" s="357"/>
      <c r="AM4256" s="357"/>
    </row>
    <row r="4257" spans="5:39" x14ac:dyDescent="0.25">
      <c r="E4257" s="356"/>
      <c r="F4257" s="356"/>
      <c r="G4257" s="356"/>
      <c r="H4257" s="356"/>
      <c r="I4257" s="356"/>
      <c r="J4257" s="357"/>
      <c r="K4257" s="357"/>
      <c r="L4257" s="357"/>
      <c r="M4257" s="357"/>
      <c r="N4257" s="358"/>
      <c r="O4257" s="358"/>
      <c r="P4257" s="358"/>
      <c r="Q4257" s="358"/>
      <c r="R4257" s="358"/>
      <c r="S4257" s="358"/>
      <c r="T4257" s="359"/>
      <c r="U4257" s="360"/>
      <c r="V4257" s="360"/>
      <c r="W4257" s="357"/>
      <c r="X4257" s="357"/>
      <c r="Y4257" s="446"/>
      <c r="Z4257" s="443"/>
      <c r="AA4257" s="446"/>
      <c r="AB4257" s="357"/>
      <c r="AC4257" s="357"/>
      <c r="AD4257" s="357"/>
      <c r="AE4257" s="357"/>
      <c r="AF4257" s="357"/>
      <c r="AG4257" s="446"/>
      <c r="AH4257" s="357"/>
      <c r="AI4257" s="357"/>
      <c r="AJ4257" s="357"/>
      <c r="AK4257" s="357"/>
      <c r="AL4257" s="357"/>
      <c r="AM4257" s="357"/>
    </row>
    <row r="4258" spans="5:39" x14ac:dyDescent="0.25">
      <c r="E4258" s="356"/>
      <c r="F4258" s="356"/>
      <c r="G4258" s="356"/>
      <c r="H4258" s="356"/>
      <c r="I4258" s="356"/>
      <c r="J4258" s="357"/>
      <c r="K4258" s="357"/>
      <c r="L4258" s="357"/>
      <c r="M4258" s="357"/>
      <c r="N4258" s="358"/>
      <c r="O4258" s="358"/>
      <c r="P4258" s="358"/>
      <c r="Q4258" s="358"/>
      <c r="R4258" s="358"/>
      <c r="S4258" s="358"/>
      <c r="T4258" s="359"/>
      <c r="U4258" s="360"/>
      <c r="V4258" s="360"/>
      <c r="W4258" s="357"/>
      <c r="X4258" s="357"/>
      <c r="Y4258" s="446"/>
      <c r="Z4258" s="443"/>
      <c r="AA4258" s="446"/>
      <c r="AB4258" s="357"/>
      <c r="AC4258" s="357"/>
      <c r="AD4258" s="357"/>
      <c r="AE4258" s="357"/>
      <c r="AF4258" s="357"/>
      <c r="AG4258" s="446"/>
      <c r="AH4258" s="357"/>
      <c r="AI4258" s="357"/>
      <c r="AJ4258" s="357"/>
      <c r="AK4258" s="357"/>
      <c r="AL4258" s="357"/>
      <c r="AM4258" s="357"/>
    </row>
    <row r="4259" spans="5:39" x14ac:dyDescent="0.25">
      <c r="E4259" s="356"/>
      <c r="F4259" s="356"/>
      <c r="G4259" s="356"/>
      <c r="H4259" s="356"/>
      <c r="I4259" s="356"/>
      <c r="J4259" s="357"/>
      <c r="K4259" s="357"/>
      <c r="L4259" s="357"/>
      <c r="M4259" s="357"/>
      <c r="N4259" s="358"/>
      <c r="O4259" s="358"/>
      <c r="P4259" s="358"/>
      <c r="Q4259" s="358"/>
      <c r="R4259" s="358"/>
      <c r="S4259" s="358"/>
      <c r="T4259" s="359"/>
      <c r="U4259" s="360"/>
      <c r="V4259" s="360"/>
      <c r="W4259" s="357"/>
      <c r="X4259" s="357"/>
      <c r="Y4259" s="446"/>
      <c r="Z4259" s="443"/>
      <c r="AA4259" s="446"/>
      <c r="AB4259" s="357"/>
      <c r="AC4259" s="357"/>
      <c r="AD4259" s="357"/>
      <c r="AE4259" s="357"/>
      <c r="AF4259" s="357"/>
      <c r="AG4259" s="446"/>
      <c r="AH4259" s="357"/>
      <c r="AI4259" s="357"/>
      <c r="AJ4259" s="357"/>
      <c r="AK4259" s="357"/>
      <c r="AL4259" s="357"/>
      <c r="AM4259" s="357"/>
    </row>
    <row r="4260" spans="5:39" x14ac:dyDescent="0.25">
      <c r="E4260" s="356"/>
      <c r="F4260" s="356"/>
      <c r="G4260" s="356"/>
      <c r="H4260" s="356"/>
      <c r="I4260" s="356"/>
      <c r="J4260" s="357"/>
      <c r="K4260" s="357"/>
      <c r="L4260" s="357"/>
      <c r="M4260" s="357"/>
      <c r="N4260" s="358"/>
      <c r="O4260" s="358"/>
      <c r="P4260" s="358"/>
      <c r="Q4260" s="358"/>
      <c r="R4260" s="358"/>
      <c r="S4260" s="358"/>
      <c r="T4260" s="359"/>
      <c r="U4260" s="360"/>
      <c r="V4260" s="360"/>
      <c r="W4260" s="357"/>
      <c r="X4260" s="357"/>
      <c r="Y4260" s="446"/>
      <c r="Z4260" s="443"/>
      <c r="AA4260" s="446"/>
      <c r="AB4260" s="357"/>
      <c r="AC4260" s="357"/>
      <c r="AD4260" s="357"/>
      <c r="AE4260" s="357"/>
      <c r="AF4260" s="357"/>
      <c r="AG4260" s="446"/>
      <c r="AH4260" s="357"/>
      <c r="AI4260" s="357"/>
      <c r="AJ4260" s="357"/>
      <c r="AK4260" s="357"/>
      <c r="AL4260" s="357"/>
      <c r="AM4260" s="357"/>
    </row>
    <row r="4261" spans="5:39" x14ac:dyDescent="0.25">
      <c r="E4261" s="356"/>
      <c r="F4261" s="356"/>
      <c r="G4261" s="356"/>
      <c r="H4261" s="356"/>
      <c r="I4261" s="356"/>
      <c r="J4261" s="357"/>
      <c r="K4261" s="357"/>
      <c r="L4261" s="357"/>
      <c r="M4261" s="357"/>
      <c r="N4261" s="358"/>
      <c r="O4261" s="358"/>
      <c r="P4261" s="358"/>
      <c r="Q4261" s="358"/>
      <c r="R4261" s="358"/>
      <c r="S4261" s="358"/>
      <c r="T4261" s="359"/>
      <c r="U4261" s="360"/>
      <c r="V4261" s="360"/>
      <c r="W4261" s="357"/>
      <c r="X4261" s="357"/>
      <c r="Y4261" s="446"/>
      <c r="Z4261" s="443"/>
      <c r="AA4261" s="446"/>
      <c r="AB4261" s="357"/>
      <c r="AC4261" s="357"/>
      <c r="AD4261" s="357"/>
      <c r="AE4261" s="357"/>
      <c r="AF4261" s="357"/>
      <c r="AG4261" s="446"/>
      <c r="AH4261" s="357"/>
      <c r="AI4261" s="357"/>
      <c r="AJ4261" s="357"/>
      <c r="AK4261" s="357"/>
      <c r="AL4261" s="357"/>
      <c r="AM4261" s="357"/>
    </row>
    <row r="4262" spans="5:39" x14ac:dyDescent="0.25">
      <c r="E4262" s="356"/>
      <c r="F4262" s="356"/>
      <c r="G4262" s="356"/>
      <c r="H4262" s="356"/>
      <c r="I4262" s="356"/>
      <c r="J4262" s="357"/>
      <c r="K4262" s="357"/>
      <c r="L4262" s="357"/>
      <c r="M4262" s="357"/>
      <c r="N4262" s="358"/>
      <c r="O4262" s="358"/>
      <c r="P4262" s="358"/>
      <c r="Q4262" s="358"/>
      <c r="R4262" s="358"/>
      <c r="S4262" s="358"/>
      <c r="T4262" s="359"/>
      <c r="U4262" s="360"/>
      <c r="V4262" s="360"/>
      <c r="W4262" s="357"/>
      <c r="X4262" s="357"/>
      <c r="Y4262" s="446"/>
      <c r="Z4262" s="443"/>
      <c r="AA4262" s="446"/>
      <c r="AB4262" s="357"/>
      <c r="AC4262" s="357"/>
      <c r="AD4262" s="357"/>
      <c r="AE4262" s="357"/>
      <c r="AF4262" s="357"/>
      <c r="AG4262" s="446"/>
      <c r="AH4262" s="357"/>
      <c r="AI4262" s="357"/>
      <c r="AJ4262" s="357"/>
      <c r="AK4262" s="357"/>
      <c r="AL4262" s="357"/>
      <c r="AM4262" s="357"/>
    </row>
    <row r="4263" spans="5:39" x14ac:dyDescent="0.25">
      <c r="E4263" s="356"/>
      <c r="F4263" s="356"/>
      <c r="G4263" s="356"/>
      <c r="H4263" s="356"/>
      <c r="I4263" s="356"/>
      <c r="J4263" s="357"/>
      <c r="K4263" s="357"/>
      <c r="L4263" s="357"/>
      <c r="M4263" s="357"/>
      <c r="N4263" s="358"/>
      <c r="O4263" s="358"/>
      <c r="P4263" s="358"/>
      <c r="Q4263" s="358"/>
      <c r="R4263" s="358"/>
      <c r="S4263" s="358"/>
      <c r="T4263" s="359"/>
      <c r="U4263" s="360"/>
      <c r="V4263" s="360"/>
      <c r="W4263" s="357"/>
      <c r="X4263" s="357"/>
      <c r="Y4263" s="446"/>
      <c r="Z4263" s="443"/>
      <c r="AA4263" s="446"/>
      <c r="AB4263" s="357"/>
      <c r="AC4263" s="357"/>
      <c r="AD4263" s="357"/>
      <c r="AE4263" s="357"/>
      <c r="AF4263" s="357"/>
      <c r="AG4263" s="446"/>
      <c r="AH4263" s="357"/>
      <c r="AI4263" s="357"/>
      <c r="AJ4263" s="357"/>
      <c r="AK4263" s="357"/>
      <c r="AL4263" s="357"/>
      <c r="AM4263" s="357"/>
    </row>
    <row r="4264" spans="5:39" x14ac:dyDescent="0.25">
      <c r="E4264" s="356"/>
      <c r="F4264" s="356"/>
      <c r="G4264" s="356"/>
      <c r="H4264" s="356"/>
      <c r="I4264" s="356"/>
      <c r="J4264" s="357"/>
      <c r="K4264" s="357"/>
      <c r="L4264" s="357"/>
      <c r="M4264" s="357"/>
      <c r="N4264" s="358"/>
      <c r="O4264" s="358"/>
      <c r="P4264" s="358"/>
      <c r="Q4264" s="358"/>
      <c r="R4264" s="358"/>
      <c r="S4264" s="358"/>
      <c r="T4264" s="359"/>
      <c r="U4264" s="360"/>
      <c r="V4264" s="360"/>
      <c r="W4264" s="357"/>
      <c r="X4264" s="357"/>
      <c r="Y4264" s="446"/>
      <c r="Z4264" s="443"/>
      <c r="AA4264" s="446"/>
      <c r="AB4264" s="357"/>
      <c r="AC4264" s="357"/>
      <c r="AD4264" s="357"/>
      <c r="AE4264" s="357"/>
      <c r="AF4264" s="357"/>
      <c r="AG4264" s="446"/>
      <c r="AH4264" s="357"/>
      <c r="AI4264" s="357"/>
      <c r="AJ4264" s="357"/>
      <c r="AK4264" s="357"/>
      <c r="AL4264" s="357"/>
      <c r="AM4264" s="357"/>
    </row>
    <row r="4265" spans="5:39" x14ac:dyDescent="0.25">
      <c r="E4265" s="356"/>
      <c r="F4265" s="356"/>
      <c r="G4265" s="356"/>
      <c r="H4265" s="356"/>
      <c r="I4265" s="356"/>
      <c r="J4265" s="357"/>
      <c r="K4265" s="357"/>
      <c r="L4265" s="357"/>
      <c r="M4265" s="357"/>
      <c r="N4265" s="358"/>
      <c r="O4265" s="358"/>
      <c r="P4265" s="358"/>
      <c r="Q4265" s="358"/>
      <c r="R4265" s="358"/>
      <c r="S4265" s="358"/>
      <c r="T4265" s="359"/>
      <c r="U4265" s="360"/>
      <c r="V4265" s="360"/>
      <c r="W4265" s="357"/>
      <c r="X4265" s="357"/>
      <c r="Y4265" s="446"/>
      <c r="Z4265" s="443"/>
      <c r="AA4265" s="446"/>
      <c r="AB4265" s="357"/>
      <c r="AC4265" s="357"/>
      <c r="AD4265" s="357"/>
      <c r="AE4265" s="357"/>
      <c r="AF4265" s="357"/>
      <c r="AG4265" s="446"/>
      <c r="AH4265" s="357"/>
      <c r="AI4265" s="357"/>
      <c r="AJ4265" s="357"/>
      <c r="AK4265" s="357"/>
      <c r="AL4265" s="357"/>
      <c r="AM4265" s="357"/>
    </row>
    <row r="4266" spans="5:39" x14ac:dyDescent="0.25">
      <c r="E4266" s="356"/>
      <c r="F4266" s="356"/>
      <c r="G4266" s="356"/>
      <c r="H4266" s="356"/>
      <c r="I4266" s="356"/>
      <c r="J4266" s="357"/>
      <c r="K4266" s="357"/>
      <c r="L4266" s="357"/>
      <c r="M4266" s="357"/>
      <c r="N4266" s="358"/>
      <c r="O4266" s="358"/>
      <c r="P4266" s="358"/>
      <c r="Q4266" s="358"/>
      <c r="R4266" s="358"/>
      <c r="S4266" s="358"/>
      <c r="T4266" s="359"/>
      <c r="U4266" s="360"/>
      <c r="V4266" s="360"/>
      <c r="W4266" s="357"/>
      <c r="X4266" s="357"/>
      <c r="Y4266" s="446"/>
      <c r="Z4266" s="443"/>
      <c r="AA4266" s="446"/>
      <c r="AB4266" s="357"/>
      <c r="AC4266" s="357"/>
      <c r="AD4266" s="357"/>
      <c r="AE4266" s="357"/>
      <c r="AF4266" s="357"/>
      <c r="AG4266" s="446"/>
      <c r="AH4266" s="357"/>
      <c r="AI4266" s="357"/>
      <c r="AJ4266" s="357"/>
      <c r="AK4266" s="357"/>
      <c r="AL4266" s="357"/>
      <c r="AM4266" s="357"/>
    </row>
    <row r="4267" spans="5:39" x14ac:dyDescent="0.25">
      <c r="E4267" s="356"/>
      <c r="F4267" s="356"/>
      <c r="G4267" s="356"/>
      <c r="H4267" s="356"/>
      <c r="I4267" s="356"/>
      <c r="J4267" s="357"/>
      <c r="K4267" s="357"/>
      <c r="L4267" s="357"/>
      <c r="M4267" s="357"/>
      <c r="N4267" s="358"/>
      <c r="O4267" s="358"/>
      <c r="P4267" s="358"/>
      <c r="Q4267" s="358"/>
      <c r="R4267" s="358"/>
      <c r="S4267" s="358"/>
      <c r="T4267" s="359"/>
      <c r="U4267" s="360"/>
      <c r="V4267" s="360"/>
      <c r="W4267" s="357"/>
      <c r="X4267" s="357"/>
      <c r="Y4267" s="446"/>
      <c r="Z4267" s="443"/>
      <c r="AA4267" s="446"/>
      <c r="AB4267" s="357"/>
      <c r="AC4267" s="357"/>
      <c r="AD4267" s="357"/>
      <c r="AE4267" s="357"/>
      <c r="AF4267" s="357"/>
      <c r="AG4267" s="446"/>
      <c r="AH4267" s="357"/>
      <c r="AI4267" s="357"/>
      <c r="AJ4267" s="357"/>
      <c r="AK4267" s="357"/>
      <c r="AL4267" s="357"/>
      <c r="AM4267" s="357"/>
    </row>
    <row r="4268" spans="5:39" x14ac:dyDescent="0.25">
      <c r="E4268" s="356"/>
      <c r="F4268" s="356"/>
      <c r="G4268" s="356"/>
      <c r="H4268" s="356"/>
      <c r="I4268" s="356"/>
      <c r="J4268" s="357"/>
      <c r="K4268" s="357"/>
      <c r="L4268" s="357"/>
      <c r="M4268" s="357"/>
      <c r="N4268" s="358"/>
      <c r="O4268" s="358"/>
      <c r="P4268" s="358"/>
      <c r="Q4268" s="358"/>
      <c r="R4268" s="358"/>
      <c r="S4268" s="358"/>
      <c r="T4268" s="359"/>
      <c r="U4268" s="360"/>
      <c r="V4268" s="360"/>
      <c r="W4268" s="357"/>
      <c r="X4268" s="357"/>
      <c r="Y4268" s="446"/>
      <c r="Z4268" s="443"/>
      <c r="AA4268" s="446"/>
      <c r="AB4268" s="357"/>
      <c r="AC4268" s="357"/>
      <c r="AD4268" s="357"/>
      <c r="AE4268" s="357"/>
      <c r="AF4268" s="357"/>
      <c r="AG4268" s="446"/>
      <c r="AH4268" s="357"/>
      <c r="AI4268" s="357"/>
      <c r="AJ4268" s="357"/>
      <c r="AK4268" s="357"/>
      <c r="AL4268" s="357"/>
      <c r="AM4268" s="357"/>
    </row>
    <row r="4269" spans="5:39" x14ac:dyDescent="0.25">
      <c r="E4269" s="356"/>
      <c r="F4269" s="356"/>
      <c r="G4269" s="356"/>
      <c r="H4269" s="356"/>
      <c r="I4269" s="356"/>
      <c r="J4269" s="357"/>
      <c r="K4269" s="357"/>
      <c r="L4269" s="357"/>
      <c r="M4269" s="357"/>
      <c r="N4269" s="358"/>
      <c r="O4269" s="358"/>
      <c r="P4269" s="358"/>
      <c r="Q4269" s="358"/>
      <c r="R4269" s="358"/>
      <c r="S4269" s="358"/>
      <c r="T4269" s="359"/>
      <c r="U4269" s="360"/>
      <c r="V4269" s="360"/>
      <c r="W4269" s="357"/>
      <c r="X4269" s="357"/>
      <c r="Y4269" s="446"/>
      <c r="Z4269" s="443"/>
      <c r="AA4269" s="446"/>
      <c r="AB4269" s="357"/>
      <c r="AC4269" s="357"/>
      <c r="AD4269" s="357"/>
      <c r="AE4269" s="357"/>
      <c r="AF4269" s="357"/>
      <c r="AG4269" s="446"/>
      <c r="AH4269" s="357"/>
      <c r="AI4269" s="357"/>
      <c r="AJ4269" s="357"/>
      <c r="AK4269" s="357"/>
      <c r="AL4269" s="357"/>
      <c r="AM4269" s="357"/>
    </row>
    <row r="4270" spans="5:39" x14ac:dyDescent="0.25">
      <c r="E4270" s="356"/>
      <c r="F4270" s="356"/>
      <c r="G4270" s="356"/>
      <c r="H4270" s="356"/>
      <c r="I4270" s="356"/>
      <c r="J4270" s="357"/>
      <c r="K4270" s="357"/>
      <c r="L4270" s="357"/>
      <c r="M4270" s="357"/>
      <c r="N4270" s="358"/>
      <c r="O4270" s="358"/>
      <c r="P4270" s="358"/>
      <c r="Q4270" s="358"/>
      <c r="R4270" s="358"/>
      <c r="S4270" s="358"/>
      <c r="T4270" s="359"/>
      <c r="U4270" s="360"/>
      <c r="V4270" s="360"/>
      <c r="W4270" s="357"/>
      <c r="X4270" s="357"/>
      <c r="Y4270" s="446"/>
      <c r="Z4270" s="443"/>
      <c r="AA4270" s="446"/>
      <c r="AB4270" s="357"/>
      <c r="AC4270" s="357"/>
      <c r="AD4270" s="357"/>
      <c r="AE4270" s="357"/>
      <c r="AF4270" s="357"/>
      <c r="AG4270" s="446"/>
      <c r="AH4270" s="357"/>
      <c r="AI4270" s="357"/>
      <c r="AJ4270" s="357"/>
      <c r="AK4270" s="357"/>
      <c r="AL4270" s="357"/>
      <c r="AM4270" s="357"/>
    </row>
    <row r="4271" spans="5:39" x14ac:dyDescent="0.25">
      <c r="E4271" s="356"/>
      <c r="F4271" s="356"/>
      <c r="G4271" s="356"/>
      <c r="H4271" s="356"/>
      <c r="I4271" s="356"/>
      <c r="J4271" s="357"/>
      <c r="K4271" s="357"/>
      <c r="L4271" s="357"/>
      <c r="M4271" s="357"/>
      <c r="N4271" s="358"/>
      <c r="O4271" s="358"/>
      <c r="P4271" s="358"/>
      <c r="Q4271" s="358"/>
      <c r="R4271" s="358"/>
      <c r="S4271" s="358"/>
      <c r="T4271" s="359"/>
      <c r="U4271" s="360"/>
      <c r="V4271" s="360"/>
      <c r="W4271" s="357"/>
      <c r="X4271" s="357"/>
      <c r="Y4271" s="446"/>
      <c r="Z4271" s="443"/>
      <c r="AA4271" s="446"/>
      <c r="AB4271" s="357"/>
      <c r="AC4271" s="357"/>
      <c r="AD4271" s="357"/>
      <c r="AE4271" s="357"/>
      <c r="AF4271" s="357"/>
      <c r="AG4271" s="446"/>
      <c r="AH4271" s="357"/>
      <c r="AI4271" s="357"/>
      <c r="AJ4271" s="357"/>
      <c r="AK4271" s="357"/>
      <c r="AL4271" s="357"/>
      <c r="AM4271" s="357"/>
    </row>
    <row r="4272" spans="5:39" x14ac:dyDescent="0.25">
      <c r="E4272" s="356"/>
      <c r="F4272" s="356"/>
      <c r="G4272" s="356"/>
      <c r="H4272" s="356"/>
      <c r="I4272" s="356"/>
      <c r="J4272" s="357"/>
      <c r="K4272" s="357"/>
      <c r="L4272" s="357"/>
      <c r="M4272" s="357"/>
      <c r="N4272" s="358"/>
      <c r="O4272" s="358"/>
      <c r="P4272" s="358"/>
      <c r="Q4272" s="358"/>
      <c r="R4272" s="358"/>
      <c r="S4272" s="358"/>
      <c r="T4272" s="359"/>
      <c r="U4272" s="360"/>
      <c r="V4272" s="360"/>
      <c r="W4272" s="357"/>
      <c r="X4272" s="357"/>
      <c r="Y4272" s="446"/>
      <c r="Z4272" s="443"/>
      <c r="AA4272" s="446"/>
      <c r="AB4272" s="357"/>
      <c r="AC4272" s="357"/>
      <c r="AD4272" s="357"/>
      <c r="AE4272" s="357"/>
      <c r="AF4272" s="357"/>
      <c r="AG4272" s="446"/>
      <c r="AH4272" s="357"/>
      <c r="AI4272" s="357"/>
      <c r="AJ4272" s="357"/>
      <c r="AK4272" s="357"/>
      <c r="AL4272" s="357"/>
      <c r="AM4272" s="357"/>
    </row>
    <row r="4273" spans="5:39" x14ac:dyDescent="0.25">
      <c r="E4273" s="356"/>
      <c r="F4273" s="356"/>
      <c r="G4273" s="356"/>
      <c r="H4273" s="356"/>
      <c r="I4273" s="356"/>
      <c r="J4273" s="357"/>
      <c r="K4273" s="357"/>
      <c r="L4273" s="357"/>
      <c r="M4273" s="357"/>
      <c r="N4273" s="358"/>
      <c r="O4273" s="358"/>
      <c r="P4273" s="358"/>
      <c r="Q4273" s="358"/>
      <c r="R4273" s="358"/>
      <c r="S4273" s="358"/>
      <c r="T4273" s="359"/>
      <c r="U4273" s="360"/>
      <c r="V4273" s="360"/>
      <c r="W4273" s="357"/>
      <c r="X4273" s="357"/>
      <c r="Y4273" s="446"/>
      <c r="Z4273" s="443"/>
      <c r="AA4273" s="446"/>
      <c r="AB4273" s="357"/>
      <c r="AC4273" s="357"/>
      <c r="AD4273" s="357"/>
      <c r="AE4273" s="357"/>
      <c r="AF4273" s="357"/>
      <c r="AG4273" s="446"/>
      <c r="AH4273" s="357"/>
      <c r="AI4273" s="357"/>
      <c r="AJ4273" s="357"/>
      <c r="AK4273" s="357"/>
      <c r="AL4273" s="357"/>
      <c r="AM4273" s="357"/>
    </row>
    <row r="4274" spans="5:39" x14ac:dyDescent="0.25">
      <c r="E4274" s="356"/>
      <c r="F4274" s="356"/>
      <c r="G4274" s="356"/>
      <c r="H4274" s="356"/>
      <c r="I4274" s="356"/>
      <c r="J4274" s="357"/>
      <c r="K4274" s="357"/>
      <c r="L4274" s="357"/>
      <c r="M4274" s="357"/>
      <c r="N4274" s="358"/>
      <c r="O4274" s="358"/>
      <c r="P4274" s="358"/>
      <c r="Q4274" s="358"/>
      <c r="R4274" s="358"/>
      <c r="S4274" s="358"/>
      <c r="T4274" s="359"/>
      <c r="U4274" s="360"/>
      <c r="V4274" s="360"/>
      <c r="W4274" s="357"/>
      <c r="X4274" s="357"/>
      <c r="Y4274" s="446"/>
      <c r="Z4274" s="443"/>
      <c r="AA4274" s="446"/>
      <c r="AB4274" s="357"/>
      <c r="AC4274" s="357"/>
      <c r="AD4274" s="357"/>
      <c r="AE4274" s="357"/>
      <c r="AF4274" s="357"/>
      <c r="AG4274" s="446"/>
      <c r="AH4274" s="357"/>
      <c r="AI4274" s="357"/>
      <c r="AJ4274" s="357"/>
      <c r="AK4274" s="357"/>
      <c r="AL4274" s="357"/>
      <c r="AM4274" s="357"/>
    </row>
    <row r="4275" spans="5:39" x14ac:dyDescent="0.25">
      <c r="E4275" s="356"/>
      <c r="F4275" s="356"/>
      <c r="G4275" s="356"/>
      <c r="H4275" s="356"/>
      <c r="I4275" s="356"/>
      <c r="J4275" s="357"/>
      <c r="K4275" s="357"/>
      <c r="L4275" s="357"/>
      <c r="M4275" s="357"/>
      <c r="N4275" s="358"/>
      <c r="O4275" s="358"/>
      <c r="P4275" s="358"/>
      <c r="Q4275" s="358"/>
      <c r="R4275" s="358"/>
      <c r="S4275" s="358"/>
      <c r="T4275" s="359"/>
      <c r="U4275" s="360"/>
      <c r="V4275" s="360"/>
      <c r="W4275" s="357"/>
      <c r="X4275" s="357"/>
      <c r="Y4275" s="446"/>
      <c r="Z4275" s="443"/>
      <c r="AA4275" s="446"/>
      <c r="AB4275" s="357"/>
      <c r="AC4275" s="357"/>
      <c r="AD4275" s="357"/>
      <c r="AE4275" s="357"/>
      <c r="AF4275" s="357"/>
      <c r="AG4275" s="446"/>
      <c r="AH4275" s="357"/>
      <c r="AI4275" s="357"/>
      <c r="AJ4275" s="357"/>
      <c r="AK4275" s="357"/>
      <c r="AL4275" s="357"/>
      <c r="AM4275" s="357"/>
    </row>
    <row r="4276" spans="5:39" x14ac:dyDescent="0.25">
      <c r="E4276" s="356"/>
      <c r="F4276" s="356"/>
      <c r="G4276" s="356"/>
      <c r="H4276" s="356"/>
      <c r="I4276" s="356"/>
      <c r="J4276" s="357"/>
      <c r="K4276" s="357"/>
      <c r="L4276" s="357"/>
      <c r="M4276" s="357"/>
      <c r="N4276" s="358"/>
      <c r="O4276" s="358"/>
      <c r="P4276" s="358"/>
      <c r="Q4276" s="358"/>
      <c r="R4276" s="358"/>
      <c r="S4276" s="358"/>
      <c r="T4276" s="359"/>
      <c r="U4276" s="360"/>
      <c r="V4276" s="360"/>
      <c r="W4276" s="357"/>
      <c r="X4276" s="357"/>
      <c r="Y4276" s="446"/>
      <c r="Z4276" s="443"/>
      <c r="AA4276" s="446"/>
      <c r="AB4276" s="357"/>
      <c r="AC4276" s="357"/>
      <c r="AD4276" s="357"/>
      <c r="AE4276" s="357"/>
      <c r="AF4276" s="357"/>
      <c r="AG4276" s="446"/>
      <c r="AH4276" s="357"/>
      <c r="AI4276" s="357"/>
      <c r="AJ4276" s="357"/>
      <c r="AK4276" s="357"/>
      <c r="AL4276" s="357"/>
      <c r="AM4276" s="357"/>
    </row>
    <row r="4277" spans="5:39" x14ac:dyDescent="0.25">
      <c r="E4277" s="356"/>
      <c r="F4277" s="356"/>
      <c r="G4277" s="356"/>
      <c r="H4277" s="356"/>
      <c r="I4277" s="356"/>
      <c r="J4277" s="357"/>
      <c r="K4277" s="357"/>
      <c r="L4277" s="357"/>
      <c r="M4277" s="357"/>
      <c r="N4277" s="358"/>
      <c r="O4277" s="358"/>
      <c r="P4277" s="358"/>
      <c r="Q4277" s="358"/>
      <c r="R4277" s="358"/>
      <c r="S4277" s="358"/>
      <c r="T4277" s="359"/>
      <c r="U4277" s="360"/>
      <c r="V4277" s="360"/>
      <c r="W4277" s="357"/>
      <c r="X4277" s="357"/>
      <c r="Y4277" s="446"/>
      <c r="Z4277" s="443"/>
      <c r="AA4277" s="446"/>
      <c r="AB4277" s="357"/>
      <c r="AC4277" s="357"/>
      <c r="AD4277" s="357"/>
      <c r="AE4277" s="357"/>
      <c r="AF4277" s="357"/>
      <c r="AG4277" s="446"/>
      <c r="AH4277" s="357"/>
      <c r="AI4277" s="357"/>
      <c r="AJ4277" s="357"/>
      <c r="AK4277" s="357"/>
      <c r="AL4277" s="357"/>
      <c r="AM4277" s="357"/>
    </row>
    <row r="4278" spans="5:39" x14ac:dyDescent="0.25">
      <c r="E4278" s="356"/>
      <c r="F4278" s="356"/>
      <c r="G4278" s="356"/>
      <c r="H4278" s="356"/>
      <c r="I4278" s="356"/>
      <c r="J4278" s="357"/>
      <c r="K4278" s="357"/>
      <c r="L4278" s="357"/>
      <c r="M4278" s="357"/>
      <c r="N4278" s="358"/>
      <c r="O4278" s="358"/>
      <c r="P4278" s="358"/>
      <c r="Q4278" s="358"/>
      <c r="R4278" s="358"/>
      <c r="S4278" s="358"/>
      <c r="T4278" s="359"/>
      <c r="U4278" s="360"/>
      <c r="V4278" s="360"/>
      <c r="W4278" s="357"/>
      <c r="X4278" s="357"/>
      <c r="Y4278" s="446"/>
      <c r="Z4278" s="443"/>
      <c r="AA4278" s="446"/>
      <c r="AB4278" s="357"/>
      <c r="AC4278" s="357"/>
      <c r="AD4278" s="357"/>
      <c r="AE4278" s="357"/>
      <c r="AF4278" s="357"/>
      <c r="AG4278" s="446"/>
      <c r="AH4278" s="357"/>
      <c r="AI4278" s="357"/>
      <c r="AJ4278" s="357"/>
      <c r="AK4278" s="357"/>
      <c r="AL4278" s="357"/>
      <c r="AM4278" s="357"/>
    </row>
    <row r="4279" spans="5:39" x14ac:dyDescent="0.25">
      <c r="E4279" s="356"/>
      <c r="F4279" s="356"/>
      <c r="G4279" s="356"/>
      <c r="H4279" s="356"/>
      <c r="I4279" s="356"/>
      <c r="J4279" s="357"/>
      <c r="K4279" s="357"/>
      <c r="L4279" s="357"/>
      <c r="M4279" s="357"/>
      <c r="N4279" s="358"/>
      <c r="O4279" s="358"/>
      <c r="P4279" s="358"/>
      <c r="Q4279" s="358"/>
      <c r="R4279" s="358"/>
      <c r="S4279" s="358"/>
      <c r="T4279" s="359"/>
      <c r="U4279" s="360"/>
      <c r="V4279" s="360"/>
      <c r="W4279" s="357"/>
      <c r="X4279" s="357"/>
      <c r="Y4279" s="446"/>
      <c r="Z4279" s="443"/>
      <c r="AA4279" s="446"/>
      <c r="AB4279" s="357"/>
      <c r="AC4279" s="357"/>
      <c r="AD4279" s="357"/>
      <c r="AE4279" s="357"/>
      <c r="AF4279" s="357"/>
      <c r="AG4279" s="446"/>
      <c r="AH4279" s="357"/>
      <c r="AI4279" s="357"/>
      <c r="AJ4279" s="357"/>
      <c r="AK4279" s="357"/>
      <c r="AL4279" s="357"/>
      <c r="AM4279" s="357"/>
    </row>
    <row r="4280" spans="5:39" x14ac:dyDescent="0.25">
      <c r="E4280" s="356"/>
      <c r="F4280" s="356"/>
      <c r="G4280" s="356"/>
      <c r="H4280" s="356"/>
      <c r="I4280" s="356"/>
      <c r="J4280" s="357"/>
      <c r="K4280" s="357"/>
      <c r="L4280" s="357"/>
      <c r="M4280" s="357"/>
      <c r="N4280" s="358"/>
      <c r="O4280" s="358"/>
      <c r="P4280" s="358"/>
      <c r="Q4280" s="358"/>
      <c r="R4280" s="358"/>
      <c r="S4280" s="358"/>
      <c r="T4280" s="359"/>
      <c r="U4280" s="360"/>
      <c r="V4280" s="360"/>
      <c r="W4280" s="357"/>
      <c r="X4280" s="357"/>
      <c r="Y4280" s="446"/>
      <c r="Z4280" s="443"/>
      <c r="AA4280" s="446"/>
      <c r="AB4280" s="357"/>
      <c r="AC4280" s="357"/>
      <c r="AD4280" s="357"/>
      <c r="AE4280" s="357"/>
      <c r="AF4280" s="357"/>
      <c r="AG4280" s="446"/>
      <c r="AH4280" s="357"/>
      <c r="AI4280" s="357"/>
      <c r="AJ4280" s="357"/>
      <c r="AK4280" s="357"/>
      <c r="AL4280" s="357"/>
      <c r="AM4280" s="357"/>
    </row>
    <row r="4281" spans="5:39" x14ac:dyDescent="0.25">
      <c r="E4281" s="356"/>
      <c r="F4281" s="356"/>
      <c r="G4281" s="356"/>
      <c r="H4281" s="356"/>
      <c r="I4281" s="356"/>
      <c r="J4281" s="357"/>
      <c r="K4281" s="357"/>
      <c r="L4281" s="357"/>
      <c r="M4281" s="357"/>
      <c r="N4281" s="358"/>
      <c r="O4281" s="358"/>
      <c r="P4281" s="358"/>
      <c r="Q4281" s="358"/>
      <c r="R4281" s="358"/>
      <c r="S4281" s="358"/>
      <c r="T4281" s="359"/>
      <c r="U4281" s="360"/>
      <c r="V4281" s="360"/>
      <c r="W4281" s="357"/>
      <c r="X4281" s="357"/>
      <c r="Y4281" s="446"/>
      <c r="Z4281" s="443"/>
      <c r="AA4281" s="446"/>
      <c r="AB4281" s="357"/>
      <c r="AC4281" s="357"/>
      <c r="AD4281" s="357"/>
      <c r="AE4281" s="357"/>
      <c r="AF4281" s="357"/>
      <c r="AG4281" s="446"/>
      <c r="AH4281" s="357"/>
      <c r="AI4281" s="357"/>
      <c r="AJ4281" s="357"/>
      <c r="AK4281" s="357"/>
      <c r="AL4281" s="357"/>
      <c r="AM4281" s="357"/>
    </row>
    <row r="4282" spans="5:39" x14ac:dyDescent="0.25">
      <c r="E4282" s="356"/>
      <c r="F4282" s="356"/>
      <c r="G4282" s="356"/>
      <c r="H4282" s="356"/>
      <c r="I4282" s="356"/>
      <c r="J4282" s="357"/>
      <c r="K4282" s="357"/>
      <c r="L4282" s="357"/>
      <c r="M4282" s="357"/>
      <c r="N4282" s="358"/>
      <c r="O4282" s="358"/>
      <c r="P4282" s="358"/>
      <c r="Q4282" s="358"/>
      <c r="R4282" s="358"/>
      <c r="S4282" s="358"/>
      <c r="T4282" s="359"/>
      <c r="U4282" s="360"/>
      <c r="V4282" s="360"/>
      <c r="W4282" s="357"/>
      <c r="X4282" s="357"/>
      <c r="Y4282" s="446"/>
      <c r="Z4282" s="443"/>
      <c r="AA4282" s="446"/>
      <c r="AB4282" s="357"/>
      <c r="AC4282" s="357"/>
      <c r="AD4282" s="357"/>
      <c r="AE4282" s="357"/>
      <c r="AF4282" s="357"/>
      <c r="AG4282" s="446"/>
      <c r="AH4282" s="357"/>
      <c r="AI4282" s="357"/>
      <c r="AJ4282" s="357"/>
      <c r="AK4282" s="357"/>
      <c r="AL4282" s="357"/>
      <c r="AM4282" s="357"/>
    </row>
    <row r="4283" spans="5:39" x14ac:dyDescent="0.25">
      <c r="E4283" s="356"/>
      <c r="F4283" s="356"/>
      <c r="G4283" s="356"/>
      <c r="H4283" s="356"/>
      <c r="I4283" s="356"/>
      <c r="J4283" s="357"/>
      <c r="K4283" s="357"/>
      <c r="L4283" s="357"/>
      <c r="M4283" s="357"/>
      <c r="N4283" s="358"/>
      <c r="O4283" s="358"/>
      <c r="P4283" s="358"/>
      <c r="Q4283" s="358"/>
      <c r="R4283" s="358"/>
      <c r="S4283" s="358"/>
      <c r="T4283" s="359"/>
      <c r="U4283" s="360"/>
      <c r="V4283" s="360"/>
      <c r="W4283" s="357"/>
      <c r="X4283" s="357"/>
      <c r="Y4283" s="446"/>
      <c r="Z4283" s="443"/>
      <c r="AA4283" s="446"/>
      <c r="AB4283" s="357"/>
      <c r="AC4283" s="357"/>
      <c r="AD4283" s="357"/>
      <c r="AE4283" s="357"/>
      <c r="AF4283" s="357"/>
      <c r="AG4283" s="446"/>
      <c r="AH4283" s="357"/>
      <c r="AI4283" s="357"/>
      <c r="AJ4283" s="357"/>
      <c r="AK4283" s="357"/>
      <c r="AL4283" s="357"/>
      <c r="AM4283" s="357"/>
    </row>
    <row r="4284" spans="5:39" x14ac:dyDescent="0.25">
      <c r="E4284" s="356"/>
      <c r="F4284" s="356"/>
      <c r="G4284" s="356"/>
      <c r="H4284" s="356"/>
      <c r="I4284" s="356"/>
      <c r="J4284" s="357"/>
      <c r="K4284" s="357"/>
      <c r="L4284" s="357"/>
      <c r="M4284" s="357"/>
      <c r="N4284" s="358"/>
      <c r="O4284" s="358"/>
      <c r="P4284" s="358"/>
      <c r="Q4284" s="358"/>
      <c r="R4284" s="358"/>
      <c r="S4284" s="358"/>
      <c r="T4284" s="359"/>
      <c r="U4284" s="360"/>
      <c r="V4284" s="360"/>
      <c r="W4284" s="357"/>
      <c r="X4284" s="357"/>
      <c r="Y4284" s="446"/>
      <c r="Z4284" s="443"/>
      <c r="AA4284" s="446"/>
      <c r="AB4284" s="357"/>
      <c r="AC4284" s="357"/>
      <c r="AD4284" s="357"/>
      <c r="AE4284" s="357"/>
      <c r="AF4284" s="357"/>
      <c r="AG4284" s="446"/>
      <c r="AH4284" s="357"/>
      <c r="AI4284" s="357"/>
      <c r="AJ4284" s="357"/>
      <c r="AK4284" s="357"/>
      <c r="AL4284" s="357"/>
      <c r="AM4284" s="357"/>
    </row>
    <row r="4285" spans="5:39" x14ac:dyDescent="0.25">
      <c r="E4285" s="356"/>
      <c r="F4285" s="356"/>
      <c r="G4285" s="356"/>
      <c r="H4285" s="356"/>
      <c r="I4285" s="356"/>
      <c r="J4285" s="357"/>
      <c r="K4285" s="357"/>
      <c r="L4285" s="357"/>
      <c r="M4285" s="357"/>
      <c r="N4285" s="358"/>
      <c r="O4285" s="358"/>
      <c r="P4285" s="358"/>
      <c r="Q4285" s="358"/>
      <c r="R4285" s="358"/>
      <c r="S4285" s="358"/>
      <c r="T4285" s="359"/>
      <c r="U4285" s="360"/>
      <c r="V4285" s="360"/>
      <c r="W4285" s="357"/>
      <c r="X4285" s="357"/>
      <c r="Y4285" s="446"/>
      <c r="Z4285" s="443"/>
      <c r="AA4285" s="446"/>
      <c r="AB4285" s="357"/>
      <c r="AC4285" s="357"/>
      <c r="AD4285" s="357"/>
      <c r="AE4285" s="357"/>
      <c r="AF4285" s="357"/>
      <c r="AG4285" s="446"/>
      <c r="AH4285" s="357"/>
      <c r="AI4285" s="357"/>
      <c r="AJ4285" s="357"/>
      <c r="AK4285" s="357"/>
      <c r="AL4285" s="357"/>
      <c r="AM4285" s="357"/>
    </row>
    <row r="4286" spans="5:39" x14ac:dyDescent="0.25">
      <c r="E4286" s="356"/>
      <c r="F4286" s="356"/>
      <c r="G4286" s="356"/>
      <c r="H4286" s="356"/>
      <c r="I4286" s="356"/>
      <c r="J4286" s="357"/>
      <c r="K4286" s="357"/>
      <c r="L4286" s="357"/>
      <c r="M4286" s="357"/>
      <c r="N4286" s="358"/>
      <c r="O4286" s="358"/>
      <c r="P4286" s="358"/>
      <c r="Q4286" s="358"/>
      <c r="R4286" s="358"/>
      <c r="S4286" s="358"/>
      <c r="T4286" s="359"/>
      <c r="U4286" s="360"/>
      <c r="V4286" s="360"/>
      <c r="W4286" s="357"/>
      <c r="X4286" s="357"/>
      <c r="Y4286" s="446"/>
      <c r="Z4286" s="443"/>
      <c r="AA4286" s="446"/>
      <c r="AB4286" s="357"/>
      <c r="AC4286" s="357"/>
      <c r="AD4286" s="357"/>
      <c r="AE4286" s="357"/>
      <c r="AF4286" s="357"/>
      <c r="AG4286" s="446"/>
      <c r="AH4286" s="357"/>
      <c r="AI4286" s="357"/>
      <c r="AJ4286" s="357"/>
      <c r="AK4286" s="357"/>
      <c r="AL4286" s="357"/>
      <c r="AM4286" s="357"/>
    </row>
    <row r="4287" spans="5:39" x14ac:dyDescent="0.25">
      <c r="E4287" s="356"/>
      <c r="F4287" s="356"/>
      <c r="G4287" s="356"/>
      <c r="H4287" s="356"/>
      <c r="I4287" s="356"/>
      <c r="J4287" s="357"/>
      <c r="K4287" s="357"/>
      <c r="L4287" s="357"/>
      <c r="M4287" s="357"/>
      <c r="N4287" s="358"/>
      <c r="O4287" s="358"/>
      <c r="P4287" s="358"/>
      <c r="Q4287" s="358"/>
      <c r="R4287" s="358"/>
      <c r="S4287" s="358"/>
      <c r="T4287" s="359"/>
      <c r="U4287" s="360"/>
      <c r="V4287" s="360"/>
      <c r="W4287" s="357"/>
      <c r="X4287" s="357"/>
      <c r="Y4287" s="446"/>
      <c r="Z4287" s="443"/>
      <c r="AA4287" s="446"/>
      <c r="AB4287" s="357"/>
      <c r="AC4287" s="357"/>
      <c r="AD4287" s="357"/>
      <c r="AE4287" s="357"/>
      <c r="AF4287" s="357"/>
      <c r="AG4287" s="446"/>
      <c r="AH4287" s="357"/>
      <c r="AI4287" s="357"/>
      <c r="AJ4287" s="357"/>
      <c r="AK4287" s="357"/>
      <c r="AL4287" s="357"/>
      <c r="AM4287" s="357"/>
    </row>
    <row r="4288" spans="5:39" x14ac:dyDescent="0.25">
      <c r="E4288" s="356"/>
      <c r="F4288" s="356"/>
      <c r="G4288" s="356"/>
      <c r="H4288" s="356"/>
      <c r="I4288" s="356"/>
      <c r="J4288" s="357"/>
      <c r="K4288" s="357"/>
      <c r="L4288" s="357"/>
      <c r="M4288" s="357"/>
      <c r="N4288" s="358"/>
      <c r="O4288" s="358"/>
      <c r="P4288" s="358"/>
      <c r="Q4288" s="358"/>
      <c r="R4288" s="358"/>
      <c r="S4288" s="358"/>
      <c r="T4288" s="359"/>
      <c r="U4288" s="360"/>
      <c r="V4288" s="360"/>
      <c r="W4288" s="357"/>
      <c r="X4288" s="357"/>
      <c r="Y4288" s="446"/>
      <c r="Z4288" s="443"/>
      <c r="AA4288" s="446"/>
      <c r="AB4288" s="357"/>
      <c r="AC4288" s="357"/>
      <c r="AD4288" s="357"/>
      <c r="AE4288" s="357"/>
      <c r="AF4288" s="357"/>
      <c r="AG4288" s="446"/>
      <c r="AH4288" s="357"/>
      <c r="AI4288" s="357"/>
      <c r="AJ4288" s="357"/>
      <c r="AK4288" s="357"/>
      <c r="AL4288" s="357"/>
      <c r="AM4288" s="357"/>
    </row>
    <row r="4289" spans="5:39" x14ac:dyDescent="0.25">
      <c r="E4289" s="356"/>
      <c r="F4289" s="356"/>
      <c r="G4289" s="356"/>
      <c r="H4289" s="356"/>
      <c r="I4289" s="356"/>
      <c r="J4289" s="357"/>
      <c r="K4289" s="357"/>
      <c r="L4289" s="357"/>
      <c r="M4289" s="357"/>
      <c r="N4289" s="358"/>
      <c r="O4289" s="358"/>
      <c r="P4289" s="358"/>
      <c r="Q4289" s="358"/>
      <c r="R4289" s="358"/>
      <c r="S4289" s="358"/>
      <c r="T4289" s="359"/>
      <c r="U4289" s="360"/>
      <c r="V4289" s="360"/>
      <c r="W4289" s="357"/>
      <c r="X4289" s="357"/>
      <c r="Y4289" s="446"/>
      <c r="Z4289" s="443"/>
      <c r="AA4289" s="446"/>
      <c r="AB4289" s="357"/>
      <c r="AC4289" s="357"/>
      <c r="AD4289" s="357"/>
      <c r="AE4289" s="357"/>
      <c r="AF4289" s="357"/>
      <c r="AG4289" s="446"/>
      <c r="AH4289" s="357"/>
      <c r="AI4289" s="357"/>
      <c r="AJ4289" s="357"/>
      <c r="AK4289" s="357"/>
      <c r="AL4289" s="357"/>
      <c r="AM4289" s="357"/>
    </row>
    <row r="4290" spans="5:39" x14ac:dyDescent="0.25">
      <c r="E4290" s="356"/>
      <c r="F4290" s="356"/>
      <c r="G4290" s="356"/>
      <c r="H4290" s="356"/>
      <c r="I4290" s="356"/>
      <c r="J4290" s="357"/>
      <c r="K4290" s="357"/>
      <c r="L4290" s="357"/>
      <c r="M4290" s="357"/>
      <c r="N4290" s="358"/>
      <c r="O4290" s="358"/>
      <c r="P4290" s="358"/>
      <c r="Q4290" s="358"/>
      <c r="R4290" s="358"/>
      <c r="S4290" s="358"/>
      <c r="T4290" s="359"/>
      <c r="U4290" s="360"/>
      <c r="V4290" s="360"/>
      <c r="W4290" s="357"/>
      <c r="X4290" s="357"/>
      <c r="Y4290" s="446"/>
      <c r="Z4290" s="443"/>
      <c r="AA4290" s="446"/>
      <c r="AB4290" s="357"/>
      <c r="AC4290" s="357"/>
      <c r="AD4290" s="357"/>
      <c r="AE4290" s="357"/>
      <c r="AF4290" s="357"/>
      <c r="AG4290" s="446"/>
      <c r="AH4290" s="357"/>
      <c r="AI4290" s="357"/>
      <c r="AJ4290" s="357"/>
      <c r="AK4290" s="357"/>
      <c r="AL4290" s="357"/>
      <c r="AM4290" s="357"/>
    </row>
    <row r="4291" spans="5:39" x14ac:dyDescent="0.25">
      <c r="E4291" s="356"/>
      <c r="F4291" s="356"/>
      <c r="G4291" s="356"/>
      <c r="H4291" s="356"/>
      <c r="I4291" s="356"/>
      <c r="J4291" s="357"/>
      <c r="K4291" s="357"/>
      <c r="L4291" s="357"/>
      <c r="M4291" s="357"/>
      <c r="N4291" s="358"/>
      <c r="O4291" s="358"/>
      <c r="P4291" s="358"/>
      <c r="Q4291" s="358"/>
      <c r="R4291" s="358"/>
      <c r="S4291" s="358"/>
      <c r="T4291" s="359"/>
      <c r="U4291" s="360"/>
      <c r="V4291" s="360"/>
      <c r="W4291" s="357"/>
      <c r="X4291" s="357"/>
      <c r="Y4291" s="446"/>
      <c r="Z4291" s="443"/>
      <c r="AA4291" s="446"/>
      <c r="AB4291" s="357"/>
      <c r="AC4291" s="357"/>
      <c r="AD4291" s="357"/>
      <c r="AE4291" s="357"/>
      <c r="AF4291" s="357"/>
      <c r="AG4291" s="446"/>
      <c r="AH4291" s="357"/>
      <c r="AI4291" s="357"/>
      <c r="AJ4291" s="357"/>
      <c r="AK4291" s="357"/>
      <c r="AL4291" s="357"/>
      <c r="AM4291" s="357"/>
    </row>
    <row r="4292" spans="5:39" x14ac:dyDescent="0.25">
      <c r="E4292" s="356"/>
      <c r="F4292" s="356"/>
      <c r="G4292" s="356"/>
      <c r="H4292" s="356"/>
      <c r="I4292" s="356"/>
      <c r="J4292" s="357"/>
      <c r="K4292" s="357"/>
      <c r="L4292" s="357"/>
      <c r="M4292" s="357"/>
      <c r="N4292" s="358"/>
      <c r="O4292" s="358"/>
      <c r="P4292" s="358"/>
      <c r="Q4292" s="358"/>
      <c r="R4292" s="358"/>
      <c r="S4292" s="358"/>
      <c r="T4292" s="359"/>
      <c r="U4292" s="360"/>
      <c r="V4292" s="360"/>
      <c r="W4292" s="357"/>
      <c r="X4292" s="357"/>
      <c r="Y4292" s="446"/>
      <c r="Z4292" s="443"/>
      <c r="AA4292" s="446"/>
      <c r="AB4292" s="357"/>
      <c r="AC4292" s="357"/>
      <c r="AD4292" s="357"/>
      <c r="AE4292" s="357"/>
      <c r="AF4292" s="357"/>
      <c r="AG4292" s="446"/>
      <c r="AH4292" s="357"/>
      <c r="AI4292" s="357"/>
      <c r="AJ4292" s="357"/>
      <c r="AK4292" s="357"/>
      <c r="AL4292" s="357"/>
      <c r="AM4292" s="357"/>
    </row>
    <row r="4293" spans="5:39" x14ac:dyDescent="0.25">
      <c r="E4293" s="356"/>
      <c r="F4293" s="356"/>
      <c r="G4293" s="356"/>
      <c r="H4293" s="356"/>
      <c r="I4293" s="356"/>
      <c r="J4293" s="357"/>
      <c r="K4293" s="357"/>
      <c r="L4293" s="357"/>
      <c r="M4293" s="357"/>
      <c r="N4293" s="358"/>
      <c r="O4293" s="358"/>
      <c r="P4293" s="358"/>
      <c r="Q4293" s="358"/>
      <c r="R4293" s="358"/>
      <c r="S4293" s="358"/>
      <c r="T4293" s="359"/>
      <c r="U4293" s="360"/>
      <c r="V4293" s="360"/>
      <c r="W4293" s="357"/>
      <c r="X4293" s="357"/>
      <c r="Y4293" s="446"/>
      <c r="Z4293" s="443"/>
      <c r="AA4293" s="446"/>
      <c r="AB4293" s="357"/>
      <c r="AC4293" s="357"/>
      <c r="AD4293" s="357"/>
      <c r="AE4293" s="357"/>
      <c r="AF4293" s="357"/>
      <c r="AG4293" s="446"/>
      <c r="AH4293" s="357"/>
      <c r="AI4293" s="357"/>
      <c r="AJ4293" s="357"/>
      <c r="AK4293" s="357"/>
      <c r="AL4293" s="357"/>
      <c r="AM4293" s="357"/>
    </row>
    <row r="4294" spans="5:39" x14ac:dyDescent="0.25">
      <c r="E4294" s="356"/>
      <c r="F4294" s="356"/>
      <c r="G4294" s="356"/>
      <c r="H4294" s="356"/>
      <c r="I4294" s="356"/>
      <c r="J4294" s="357"/>
      <c r="K4294" s="357"/>
      <c r="L4294" s="357"/>
      <c r="M4294" s="357"/>
      <c r="N4294" s="358"/>
      <c r="O4294" s="358"/>
      <c r="P4294" s="358"/>
      <c r="Q4294" s="358"/>
      <c r="R4294" s="358"/>
      <c r="S4294" s="358"/>
      <c r="T4294" s="359"/>
      <c r="U4294" s="360"/>
      <c r="V4294" s="360"/>
      <c r="W4294" s="357"/>
      <c r="X4294" s="357"/>
      <c r="Y4294" s="446"/>
      <c r="Z4294" s="443"/>
      <c r="AA4294" s="446"/>
      <c r="AB4294" s="357"/>
      <c r="AC4294" s="357"/>
      <c r="AD4294" s="357"/>
      <c r="AE4294" s="357"/>
      <c r="AF4294" s="357"/>
      <c r="AG4294" s="446"/>
      <c r="AH4294" s="357"/>
      <c r="AI4294" s="357"/>
      <c r="AJ4294" s="357"/>
      <c r="AK4294" s="357"/>
      <c r="AL4294" s="357"/>
      <c r="AM4294" s="357"/>
    </row>
    <row r="4295" spans="5:39" x14ac:dyDescent="0.25">
      <c r="E4295" s="356"/>
      <c r="F4295" s="356"/>
      <c r="G4295" s="356"/>
      <c r="H4295" s="356"/>
      <c r="I4295" s="356"/>
      <c r="J4295" s="357"/>
      <c r="K4295" s="357"/>
      <c r="L4295" s="357"/>
      <c r="M4295" s="357"/>
      <c r="N4295" s="358"/>
      <c r="O4295" s="358"/>
      <c r="P4295" s="358"/>
      <c r="Q4295" s="358"/>
      <c r="R4295" s="358"/>
      <c r="S4295" s="358"/>
      <c r="T4295" s="359"/>
      <c r="U4295" s="360"/>
      <c r="V4295" s="360"/>
      <c r="W4295" s="357"/>
      <c r="X4295" s="357"/>
      <c r="Y4295" s="446"/>
      <c r="Z4295" s="443"/>
      <c r="AA4295" s="446"/>
      <c r="AB4295" s="357"/>
      <c r="AC4295" s="357"/>
      <c r="AD4295" s="357"/>
      <c r="AE4295" s="357"/>
      <c r="AF4295" s="357"/>
      <c r="AG4295" s="446"/>
      <c r="AH4295" s="357"/>
      <c r="AI4295" s="357"/>
      <c r="AJ4295" s="357"/>
      <c r="AK4295" s="357"/>
      <c r="AL4295" s="357"/>
      <c r="AM4295" s="357"/>
    </row>
    <row r="4296" spans="5:39" x14ac:dyDescent="0.25">
      <c r="E4296" s="356"/>
      <c r="F4296" s="356"/>
      <c r="G4296" s="356"/>
      <c r="H4296" s="356"/>
      <c r="I4296" s="356"/>
      <c r="J4296" s="357"/>
      <c r="K4296" s="357"/>
      <c r="L4296" s="357"/>
      <c r="M4296" s="357"/>
      <c r="N4296" s="358"/>
      <c r="O4296" s="358"/>
      <c r="P4296" s="358"/>
      <c r="Q4296" s="358"/>
      <c r="R4296" s="358"/>
      <c r="S4296" s="358"/>
      <c r="T4296" s="359"/>
      <c r="U4296" s="360"/>
      <c r="V4296" s="360"/>
      <c r="W4296" s="357"/>
      <c r="X4296" s="357"/>
      <c r="Y4296" s="446"/>
      <c r="Z4296" s="443"/>
      <c r="AA4296" s="446"/>
      <c r="AB4296" s="357"/>
      <c r="AC4296" s="357"/>
      <c r="AD4296" s="357"/>
      <c r="AE4296" s="357"/>
      <c r="AF4296" s="357"/>
      <c r="AG4296" s="446"/>
      <c r="AH4296" s="357"/>
      <c r="AI4296" s="357"/>
      <c r="AJ4296" s="357"/>
      <c r="AK4296" s="357"/>
      <c r="AL4296" s="357"/>
      <c r="AM4296" s="357"/>
    </row>
    <row r="4297" spans="5:39" x14ac:dyDescent="0.25">
      <c r="E4297" s="356"/>
      <c r="F4297" s="356"/>
      <c r="G4297" s="356"/>
      <c r="H4297" s="356"/>
      <c r="I4297" s="356"/>
      <c r="J4297" s="357"/>
      <c r="K4297" s="357"/>
      <c r="L4297" s="357"/>
      <c r="M4297" s="357"/>
      <c r="N4297" s="358"/>
      <c r="O4297" s="358"/>
      <c r="P4297" s="358"/>
      <c r="Q4297" s="358"/>
      <c r="R4297" s="358"/>
      <c r="S4297" s="358"/>
      <c r="T4297" s="359"/>
      <c r="U4297" s="360"/>
      <c r="V4297" s="360"/>
      <c r="W4297" s="357"/>
      <c r="X4297" s="357"/>
      <c r="Y4297" s="446"/>
      <c r="Z4297" s="443"/>
      <c r="AA4297" s="446"/>
      <c r="AB4297" s="357"/>
      <c r="AC4297" s="357"/>
      <c r="AD4297" s="357"/>
      <c r="AE4297" s="357"/>
      <c r="AF4297" s="357"/>
      <c r="AG4297" s="446"/>
      <c r="AH4297" s="357"/>
      <c r="AI4297" s="357"/>
      <c r="AJ4297" s="357"/>
      <c r="AK4297" s="357"/>
      <c r="AL4297" s="357"/>
      <c r="AM4297" s="357"/>
    </row>
    <row r="4298" spans="5:39" x14ac:dyDescent="0.25">
      <c r="E4298" s="356"/>
      <c r="F4298" s="356"/>
      <c r="G4298" s="356"/>
      <c r="H4298" s="356"/>
      <c r="I4298" s="356"/>
      <c r="J4298" s="357"/>
      <c r="K4298" s="357"/>
      <c r="L4298" s="357"/>
      <c r="M4298" s="357"/>
      <c r="N4298" s="358"/>
      <c r="O4298" s="358"/>
      <c r="P4298" s="358"/>
      <c r="Q4298" s="358"/>
      <c r="R4298" s="358"/>
      <c r="S4298" s="358"/>
      <c r="T4298" s="359"/>
      <c r="U4298" s="360"/>
      <c r="V4298" s="360"/>
      <c r="W4298" s="357"/>
      <c r="X4298" s="357"/>
      <c r="Y4298" s="446"/>
      <c r="Z4298" s="443"/>
      <c r="AA4298" s="446"/>
      <c r="AB4298" s="357"/>
      <c r="AC4298" s="357"/>
      <c r="AD4298" s="357"/>
      <c r="AE4298" s="357"/>
      <c r="AF4298" s="357"/>
      <c r="AG4298" s="446"/>
      <c r="AH4298" s="357"/>
      <c r="AI4298" s="357"/>
      <c r="AJ4298" s="357"/>
      <c r="AK4298" s="357"/>
      <c r="AL4298" s="357"/>
      <c r="AM4298" s="357"/>
    </row>
    <row r="4299" spans="5:39" x14ac:dyDescent="0.25">
      <c r="E4299" s="356"/>
      <c r="F4299" s="356"/>
      <c r="G4299" s="356"/>
      <c r="H4299" s="356"/>
      <c r="I4299" s="356"/>
      <c r="J4299" s="357"/>
      <c r="K4299" s="357"/>
      <c r="L4299" s="357"/>
      <c r="M4299" s="357"/>
      <c r="N4299" s="358"/>
      <c r="O4299" s="358"/>
      <c r="P4299" s="358"/>
      <c r="Q4299" s="358"/>
      <c r="R4299" s="358"/>
      <c r="S4299" s="358"/>
      <c r="T4299" s="359"/>
      <c r="U4299" s="360"/>
      <c r="V4299" s="360"/>
      <c r="W4299" s="357"/>
      <c r="X4299" s="357"/>
      <c r="Y4299" s="446"/>
      <c r="Z4299" s="443"/>
      <c r="AA4299" s="446"/>
      <c r="AB4299" s="357"/>
      <c r="AC4299" s="357"/>
      <c r="AD4299" s="357"/>
      <c r="AE4299" s="357"/>
      <c r="AF4299" s="357"/>
      <c r="AG4299" s="446"/>
      <c r="AH4299" s="357"/>
      <c r="AI4299" s="357"/>
      <c r="AJ4299" s="357"/>
      <c r="AK4299" s="357"/>
      <c r="AL4299" s="357"/>
      <c r="AM4299" s="357"/>
    </row>
    <row r="4300" spans="5:39" x14ac:dyDescent="0.25">
      <c r="E4300" s="356"/>
      <c r="F4300" s="356"/>
      <c r="G4300" s="356"/>
      <c r="H4300" s="356"/>
      <c r="I4300" s="356"/>
      <c r="J4300" s="357"/>
      <c r="K4300" s="357"/>
      <c r="L4300" s="357"/>
      <c r="M4300" s="357"/>
      <c r="N4300" s="358"/>
      <c r="O4300" s="358"/>
      <c r="P4300" s="358"/>
      <c r="Q4300" s="358"/>
      <c r="R4300" s="358"/>
      <c r="S4300" s="358"/>
      <c r="T4300" s="359"/>
      <c r="U4300" s="360"/>
      <c r="V4300" s="360"/>
      <c r="W4300" s="357"/>
      <c r="X4300" s="357"/>
      <c r="Y4300" s="446"/>
      <c r="Z4300" s="443"/>
      <c r="AA4300" s="446"/>
      <c r="AB4300" s="357"/>
      <c r="AC4300" s="357"/>
      <c r="AD4300" s="357"/>
      <c r="AE4300" s="357"/>
      <c r="AF4300" s="357"/>
      <c r="AG4300" s="446"/>
      <c r="AH4300" s="357"/>
      <c r="AI4300" s="357"/>
      <c r="AJ4300" s="357"/>
      <c r="AK4300" s="357"/>
      <c r="AL4300" s="357"/>
      <c r="AM4300" s="357"/>
    </row>
    <row r="4301" spans="5:39" x14ac:dyDescent="0.25">
      <c r="E4301" s="356"/>
      <c r="F4301" s="356"/>
      <c r="G4301" s="356"/>
      <c r="H4301" s="356"/>
      <c r="I4301" s="356"/>
      <c r="J4301" s="357"/>
      <c r="K4301" s="357"/>
      <c r="L4301" s="357"/>
      <c r="M4301" s="357"/>
      <c r="N4301" s="358"/>
      <c r="O4301" s="358"/>
      <c r="P4301" s="358"/>
      <c r="Q4301" s="358"/>
      <c r="R4301" s="358"/>
      <c r="S4301" s="358"/>
      <c r="T4301" s="359"/>
      <c r="U4301" s="360"/>
      <c r="V4301" s="360"/>
      <c r="W4301" s="357"/>
      <c r="X4301" s="357"/>
      <c r="Y4301" s="446"/>
      <c r="Z4301" s="443"/>
      <c r="AA4301" s="446"/>
      <c r="AB4301" s="357"/>
      <c r="AC4301" s="357"/>
      <c r="AD4301" s="357"/>
      <c r="AE4301" s="357"/>
      <c r="AF4301" s="357"/>
      <c r="AG4301" s="446"/>
      <c r="AH4301" s="357"/>
      <c r="AI4301" s="357"/>
      <c r="AJ4301" s="357"/>
      <c r="AK4301" s="357"/>
      <c r="AL4301" s="357"/>
      <c r="AM4301" s="357"/>
    </row>
    <row r="4302" spans="5:39" x14ac:dyDescent="0.25">
      <c r="E4302" s="356"/>
      <c r="F4302" s="356"/>
      <c r="G4302" s="356"/>
      <c r="H4302" s="356"/>
      <c r="I4302" s="356"/>
      <c r="J4302" s="357"/>
      <c r="K4302" s="357"/>
      <c r="L4302" s="357"/>
      <c r="M4302" s="357"/>
      <c r="N4302" s="358"/>
      <c r="O4302" s="358"/>
      <c r="P4302" s="358"/>
      <c r="Q4302" s="358"/>
      <c r="R4302" s="358"/>
      <c r="S4302" s="358"/>
      <c r="T4302" s="359"/>
      <c r="U4302" s="360"/>
      <c r="V4302" s="360"/>
      <c r="W4302" s="357"/>
      <c r="X4302" s="357"/>
      <c r="Y4302" s="446"/>
      <c r="Z4302" s="443"/>
      <c r="AA4302" s="446"/>
      <c r="AB4302" s="357"/>
      <c r="AC4302" s="357"/>
      <c r="AD4302" s="357"/>
      <c r="AE4302" s="357"/>
      <c r="AF4302" s="357"/>
      <c r="AG4302" s="446"/>
      <c r="AH4302" s="357"/>
      <c r="AI4302" s="357"/>
      <c r="AJ4302" s="357"/>
      <c r="AK4302" s="357"/>
      <c r="AL4302" s="357"/>
      <c r="AM4302" s="357"/>
    </row>
    <row r="4303" spans="5:39" x14ac:dyDescent="0.25">
      <c r="E4303" s="356"/>
      <c r="F4303" s="356"/>
      <c r="G4303" s="356"/>
      <c r="H4303" s="356"/>
      <c r="I4303" s="356"/>
      <c r="J4303" s="357"/>
      <c r="K4303" s="357"/>
      <c r="L4303" s="357"/>
      <c r="M4303" s="357"/>
      <c r="N4303" s="358"/>
      <c r="O4303" s="358"/>
      <c r="P4303" s="358"/>
      <c r="Q4303" s="358"/>
      <c r="R4303" s="358"/>
      <c r="S4303" s="358"/>
      <c r="T4303" s="359"/>
      <c r="U4303" s="360"/>
      <c r="V4303" s="360"/>
      <c r="W4303" s="357"/>
      <c r="X4303" s="357"/>
      <c r="Y4303" s="446"/>
      <c r="Z4303" s="443"/>
      <c r="AA4303" s="446"/>
      <c r="AB4303" s="357"/>
      <c r="AC4303" s="357"/>
      <c r="AD4303" s="357"/>
      <c r="AE4303" s="357"/>
      <c r="AF4303" s="357"/>
      <c r="AG4303" s="446"/>
      <c r="AH4303" s="357"/>
      <c r="AI4303" s="357"/>
      <c r="AJ4303" s="357"/>
      <c r="AK4303" s="357"/>
      <c r="AL4303" s="357"/>
      <c r="AM4303" s="357"/>
    </row>
    <row r="4304" spans="5:39" x14ac:dyDescent="0.25">
      <c r="E4304" s="356"/>
      <c r="F4304" s="356"/>
      <c r="G4304" s="356"/>
      <c r="H4304" s="356"/>
      <c r="I4304" s="356"/>
      <c r="J4304" s="357"/>
      <c r="K4304" s="357"/>
      <c r="L4304" s="357"/>
      <c r="M4304" s="357"/>
      <c r="N4304" s="358"/>
      <c r="O4304" s="358"/>
      <c r="P4304" s="358"/>
      <c r="Q4304" s="358"/>
      <c r="R4304" s="358"/>
      <c r="S4304" s="358"/>
      <c r="T4304" s="359"/>
      <c r="U4304" s="360"/>
      <c r="V4304" s="360"/>
      <c r="W4304" s="357"/>
      <c r="X4304" s="357"/>
      <c r="Y4304" s="446"/>
      <c r="Z4304" s="443"/>
      <c r="AA4304" s="446"/>
      <c r="AB4304" s="357"/>
      <c r="AC4304" s="357"/>
      <c r="AD4304" s="357"/>
      <c r="AE4304" s="357"/>
      <c r="AF4304" s="357"/>
      <c r="AG4304" s="446"/>
      <c r="AH4304" s="357"/>
      <c r="AI4304" s="357"/>
      <c r="AJ4304" s="357"/>
      <c r="AK4304" s="357"/>
      <c r="AL4304" s="357"/>
      <c r="AM4304" s="357"/>
    </row>
    <row r="4305" spans="5:39" x14ac:dyDescent="0.25">
      <c r="E4305" s="356"/>
      <c r="F4305" s="356"/>
      <c r="G4305" s="356"/>
      <c r="H4305" s="356"/>
      <c r="I4305" s="356"/>
      <c r="J4305" s="357"/>
      <c r="K4305" s="357"/>
      <c r="L4305" s="357"/>
      <c r="M4305" s="357"/>
      <c r="N4305" s="358"/>
      <c r="O4305" s="358"/>
      <c r="P4305" s="358"/>
      <c r="Q4305" s="358"/>
      <c r="R4305" s="358"/>
      <c r="S4305" s="358"/>
      <c r="T4305" s="359"/>
      <c r="U4305" s="360"/>
      <c r="V4305" s="360"/>
      <c r="W4305" s="357"/>
      <c r="X4305" s="357"/>
      <c r="Y4305" s="446"/>
      <c r="Z4305" s="443"/>
      <c r="AA4305" s="446"/>
      <c r="AB4305" s="357"/>
      <c r="AC4305" s="357"/>
      <c r="AD4305" s="357"/>
      <c r="AE4305" s="357"/>
      <c r="AF4305" s="357"/>
      <c r="AG4305" s="446"/>
      <c r="AH4305" s="357"/>
      <c r="AI4305" s="357"/>
      <c r="AJ4305" s="357"/>
      <c r="AK4305" s="357"/>
      <c r="AL4305" s="357"/>
      <c r="AM4305" s="357"/>
    </row>
    <row r="4306" spans="5:39" x14ac:dyDescent="0.25">
      <c r="E4306" s="356"/>
      <c r="F4306" s="356"/>
      <c r="G4306" s="356"/>
      <c r="H4306" s="356"/>
      <c r="I4306" s="356"/>
      <c r="J4306" s="357"/>
      <c r="K4306" s="357"/>
      <c r="L4306" s="357"/>
      <c r="M4306" s="357"/>
      <c r="N4306" s="358"/>
      <c r="O4306" s="358"/>
      <c r="P4306" s="358"/>
      <c r="Q4306" s="358"/>
      <c r="R4306" s="358"/>
      <c r="S4306" s="358"/>
      <c r="T4306" s="359"/>
      <c r="U4306" s="360"/>
      <c r="V4306" s="360"/>
      <c r="W4306" s="357"/>
      <c r="X4306" s="357"/>
      <c r="Y4306" s="446"/>
      <c r="Z4306" s="443"/>
      <c r="AA4306" s="446"/>
      <c r="AB4306" s="357"/>
      <c r="AC4306" s="357"/>
      <c r="AD4306" s="357"/>
      <c r="AE4306" s="357"/>
      <c r="AF4306" s="357"/>
      <c r="AG4306" s="446"/>
      <c r="AH4306" s="357"/>
      <c r="AI4306" s="357"/>
      <c r="AJ4306" s="357"/>
      <c r="AK4306" s="357"/>
      <c r="AL4306" s="357"/>
      <c r="AM4306" s="357"/>
    </row>
    <row r="4307" spans="5:39" x14ac:dyDescent="0.25">
      <c r="E4307" s="356"/>
      <c r="F4307" s="356"/>
      <c r="G4307" s="356"/>
      <c r="H4307" s="356"/>
      <c r="I4307" s="356"/>
      <c r="J4307" s="357"/>
      <c r="K4307" s="357"/>
      <c r="L4307" s="357"/>
      <c r="M4307" s="357"/>
      <c r="N4307" s="358"/>
      <c r="O4307" s="358"/>
      <c r="P4307" s="358"/>
      <c r="Q4307" s="358"/>
      <c r="R4307" s="358"/>
      <c r="S4307" s="358"/>
      <c r="T4307" s="359"/>
      <c r="U4307" s="360"/>
      <c r="V4307" s="360"/>
      <c r="W4307" s="357"/>
      <c r="X4307" s="357"/>
      <c r="Y4307" s="446"/>
      <c r="Z4307" s="443"/>
      <c r="AA4307" s="446"/>
      <c r="AB4307" s="357"/>
      <c r="AC4307" s="357"/>
      <c r="AD4307" s="357"/>
      <c r="AE4307" s="357"/>
      <c r="AF4307" s="357"/>
      <c r="AG4307" s="446"/>
      <c r="AH4307" s="357"/>
      <c r="AI4307" s="357"/>
      <c r="AJ4307" s="357"/>
      <c r="AK4307" s="357"/>
      <c r="AL4307" s="357"/>
      <c r="AM4307" s="357"/>
    </row>
    <row r="4308" spans="5:39" x14ac:dyDescent="0.25">
      <c r="E4308" s="356"/>
      <c r="F4308" s="356"/>
      <c r="G4308" s="356"/>
      <c r="H4308" s="356"/>
      <c r="I4308" s="356"/>
      <c r="J4308" s="357"/>
      <c r="K4308" s="357"/>
      <c r="L4308" s="357"/>
      <c r="M4308" s="357"/>
      <c r="N4308" s="358"/>
      <c r="O4308" s="358"/>
      <c r="P4308" s="358"/>
      <c r="Q4308" s="358"/>
      <c r="R4308" s="358"/>
      <c r="S4308" s="358"/>
      <c r="T4308" s="359"/>
      <c r="U4308" s="360"/>
      <c r="V4308" s="360"/>
      <c r="W4308" s="357"/>
      <c r="X4308" s="357"/>
      <c r="Y4308" s="446"/>
      <c r="Z4308" s="443"/>
      <c r="AA4308" s="446"/>
      <c r="AB4308" s="357"/>
      <c r="AC4308" s="357"/>
      <c r="AD4308" s="357"/>
      <c r="AE4308" s="357"/>
      <c r="AF4308" s="357"/>
      <c r="AG4308" s="446"/>
      <c r="AH4308" s="357"/>
      <c r="AI4308" s="357"/>
      <c r="AJ4308" s="357"/>
      <c r="AK4308" s="357"/>
      <c r="AL4308" s="357"/>
      <c r="AM4308" s="357"/>
    </row>
    <row r="4309" spans="5:39" x14ac:dyDescent="0.25">
      <c r="E4309" s="356"/>
      <c r="F4309" s="356"/>
      <c r="G4309" s="356"/>
      <c r="H4309" s="356"/>
      <c r="I4309" s="356"/>
      <c r="J4309" s="357"/>
      <c r="K4309" s="357"/>
      <c r="L4309" s="357"/>
      <c r="M4309" s="357"/>
      <c r="N4309" s="358"/>
      <c r="O4309" s="358"/>
      <c r="P4309" s="358"/>
      <c r="Q4309" s="358"/>
      <c r="R4309" s="358"/>
      <c r="S4309" s="358"/>
      <c r="T4309" s="359"/>
      <c r="U4309" s="360"/>
      <c r="V4309" s="360"/>
      <c r="W4309" s="357"/>
      <c r="X4309" s="357"/>
      <c r="Y4309" s="446"/>
      <c r="Z4309" s="443"/>
      <c r="AA4309" s="446"/>
      <c r="AB4309" s="357"/>
      <c r="AC4309" s="357"/>
      <c r="AD4309" s="357"/>
      <c r="AE4309" s="357"/>
      <c r="AF4309" s="357"/>
      <c r="AG4309" s="446"/>
      <c r="AH4309" s="357"/>
      <c r="AI4309" s="357"/>
      <c r="AJ4309" s="357"/>
      <c r="AK4309" s="357"/>
      <c r="AL4309" s="357"/>
      <c r="AM4309" s="357"/>
    </row>
    <row r="4310" spans="5:39" x14ac:dyDescent="0.25">
      <c r="E4310" s="356"/>
      <c r="F4310" s="356"/>
      <c r="G4310" s="356"/>
      <c r="H4310" s="356"/>
      <c r="I4310" s="356"/>
      <c r="J4310" s="357"/>
      <c r="K4310" s="357"/>
      <c r="L4310" s="357"/>
      <c r="M4310" s="357"/>
      <c r="N4310" s="358"/>
      <c r="O4310" s="358"/>
      <c r="P4310" s="358"/>
      <c r="Q4310" s="358"/>
      <c r="R4310" s="358"/>
      <c r="S4310" s="358"/>
      <c r="T4310" s="359"/>
      <c r="U4310" s="360"/>
      <c r="V4310" s="360"/>
      <c r="W4310" s="357"/>
      <c r="X4310" s="357"/>
      <c r="Y4310" s="446"/>
      <c r="Z4310" s="443"/>
      <c r="AA4310" s="446"/>
      <c r="AB4310" s="357"/>
      <c r="AC4310" s="357"/>
      <c r="AD4310" s="357"/>
      <c r="AE4310" s="357"/>
      <c r="AF4310" s="357"/>
      <c r="AG4310" s="446"/>
      <c r="AH4310" s="357"/>
      <c r="AI4310" s="357"/>
      <c r="AJ4310" s="357"/>
      <c r="AK4310" s="357"/>
      <c r="AL4310" s="357"/>
      <c r="AM4310" s="357"/>
    </row>
    <row r="4311" spans="5:39" x14ac:dyDescent="0.25">
      <c r="E4311" s="356"/>
      <c r="F4311" s="356"/>
      <c r="G4311" s="356"/>
      <c r="H4311" s="356"/>
      <c r="I4311" s="356"/>
      <c r="J4311" s="357"/>
      <c r="K4311" s="357"/>
      <c r="L4311" s="357"/>
      <c r="M4311" s="357"/>
      <c r="N4311" s="358"/>
      <c r="O4311" s="358"/>
      <c r="P4311" s="358"/>
      <c r="Q4311" s="358"/>
      <c r="R4311" s="358"/>
      <c r="S4311" s="358"/>
      <c r="T4311" s="359"/>
      <c r="U4311" s="360"/>
      <c r="V4311" s="360"/>
      <c r="W4311" s="357"/>
      <c r="X4311" s="357"/>
      <c r="Y4311" s="446"/>
      <c r="Z4311" s="443"/>
      <c r="AA4311" s="446"/>
      <c r="AB4311" s="357"/>
      <c r="AC4311" s="357"/>
      <c r="AD4311" s="357"/>
      <c r="AE4311" s="357"/>
      <c r="AF4311" s="357"/>
      <c r="AG4311" s="446"/>
      <c r="AH4311" s="357"/>
      <c r="AI4311" s="357"/>
      <c r="AJ4311" s="357"/>
      <c r="AK4311" s="357"/>
      <c r="AL4311" s="357"/>
      <c r="AM4311" s="357"/>
    </row>
    <row r="4312" spans="5:39" x14ac:dyDescent="0.25">
      <c r="E4312" s="356"/>
      <c r="F4312" s="356"/>
      <c r="G4312" s="356"/>
      <c r="H4312" s="356"/>
      <c r="I4312" s="356"/>
      <c r="J4312" s="357"/>
      <c r="K4312" s="357"/>
      <c r="L4312" s="357"/>
      <c r="M4312" s="357"/>
      <c r="N4312" s="358"/>
      <c r="O4312" s="358"/>
      <c r="P4312" s="358"/>
      <c r="Q4312" s="358"/>
      <c r="R4312" s="358"/>
      <c r="S4312" s="358"/>
      <c r="T4312" s="359"/>
      <c r="U4312" s="360"/>
      <c r="V4312" s="360"/>
      <c r="W4312" s="357"/>
      <c r="X4312" s="357"/>
      <c r="Y4312" s="446"/>
      <c r="Z4312" s="443"/>
      <c r="AA4312" s="446"/>
      <c r="AB4312" s="357"/>
      <c r="AC4312" s="357"/>
      <c r="AD4312" s="357"/>
      <c r="AE4312" s="357"/>
      <c r="AF4312" s="357"/>
      <c r="AG4312" s="446"/>
      <c r="AH4312" s="357"/>
      <c r="AI4312" s="357"/>
      <c r="AJ4312" s="357"/>
      <c r="AK4312" s="357"/>
      <c r="AL4312" s="357"/>
      <c r="AM4312" s="357"/>
    </row>
    <row r="4313" spans="5:39" x14ac:dyDescent="0.25">
      <c r="E4313" s="356"/>
      <c r="F4313" s="356"/>
      <c r="G4313" s="356"/>
      <c r="H4313" s="356"/>
      <c r="I4313" s="356"/>
      <c r="J4313" s="357"/>
      <c r="K4313" s="357"/>
      <c r="L4313" s="357"/>
      <c r="M4313" s="357"/>
      <c r="N4313" s="358"/>
      <c r="O4313" s="358"/>
      <c r="P4313" s="358"/>
      <c r="Q4313" s="358"/>
      <c r="R4313" s="358"/>
      <c r="S4313" s="358"/>
      <c r="T4313" s="359"/>
      <c r="U4313" s="360"/>
      <c r="V4313" s="360"/>
      <c r="W4313" s="357"/>
      <c r="X4313" s="357"/>
      <c r="Y4313" s="446"/>
      <c r="Z4313" s="443"/>
      <c r="AA4313" s="446"/>
      <c r="AB4313" s="357"/>
      <c r="AC4313" s="357"/>
      <c r="AD4313" s="357"/>
      <c r="AE4313" s="357"/>
      <c r="AF4313" s="357"/>
      <c r="AG4313" s="446"/>
      <c r="AH4313" s="357"/>
      <c r="AI4313" s="357"/>
      <c r="AJ4313" s="357"/>
      <c r="AK4313" s="357"/>
      <c r="AL4313" s="357"/>
      <c r="AM4313" s="357"/>
    </row>
    <row r="4314" spans="5:39" x14ac:dyDescent="0.25">
      <c r="E4314" s="356"/>
      <c r="F4314" s="356"/>
      <c r="G4314" s="356"/>
      <c r="H4314" s="356"/>
      <c r="I4314" s="356"/>
      <c r="J4314" s="357"/>
      <c r="K4314" s="357"/>
      <c r="L4314" s="357"/>
      <c r="M4314" s="357"/>
      <c r="N4314" s="358"/>
      <c r="O4314" s="358"/>
      <c r="P4314" s="358"/>
      <c r="Q4314" s="358"/>
      <c r="R4314" s="358"/>
      <c r="S4314" s="358"/>
      <c r="T4314" s="359"/>
      <c r="U4314" s="360"/>
      <c r="V4314" s="360"/>
      <c r="W4314" s="357"/>
      <c r="X4314" s="357"/>
      <c r="Y4314" s="446"/>
      <c r="Z4314" s="443"/>
      <c r="AA4314" s="446"/>
      <c r="AB4314" s="357"/>
      <c r="AC4314" s="357"/>
      <c r="AD4314" s="357"/>
      <c r="AE4314" s="357"/>
      <c r="AF4314" s="357"/>
      <c r="AG4314" s="446"/>
      <c r="AH4314" s="357"/>
      <c r="AI4314" s="357"/>
      <c r="AJ4314" s="357"/>
      <c r="AK4314" s="357"/>
      <c r="AL4314" s="357"/>
      <c r="AM4314" s="357"/>
    </row>
    <row r="4315" spans="5:39" x14ac:dyDescent="0.25">
      <c r="E4315" s="356"/>
      <c r="F4315" s="356"/>
      <c r="G4315" s="356"/>
      <c r="H4315" s="356"/>
      <c r="I4315" s="356"/>
      <c r="J4315" s="357"/>
      <c r="K4315" s="357"/>
      <c r="L4315" s="357"/>
      <c r="M4315" s="357"/>
      <c r="N4315" s="358"/>
      <c r="O4315" s="358"/>
      <c r="P4315" s="358"/>
      <c r="Q4315" s="358"/>
      <c r="R4315" s="358"/>
      <c r="S4315" s="358"/>
      <c r="T4315" s="359"/>
      <c r="U4315" s="360"/>
      <c r="V4315" s="360"/>
      <c r="W4315" s="357"/>
      <c r="X4315" s="357"/>
      <c r="Y4315" s="446"/>
      <c r="Z4315" s="443"/>
      <c r="AA4315" s="446"/>
      <c r="AB4315" s="357"/>
      <c r="AC4315" s="357"/>
      <c r="AD4315" s="357"/>
      <c r="AE4315" s="357"/>
      <c r="AF4315" s="357"/>
      <c r="AG4315" s="446"/>
      <c r="AH4315" s="357"/>
      <c r="AI4315" s="357"/>
      <c r="AJ4315" s="357"/>
      <c r="AK4315" s="357"/>
      <c r="AL4315" s="357"/>
      <c r="AM4315" s="357"/>
    </row>
    <row r="4316" spans="5:39" x14ac:dyDescent="0.25">
      <c r="E4316" s="356"/>
      <c r="F4316" s="356"/>
      <c r="G4316" s="356"/>
      <c r="H4316" s="356"/>
      <c r="I4316" s="356"/>
      <c r="J4316" s="357"/>
      <c r="K4316" s="357"/>
      <c r="L4316" s="357"/>
      <c r="M4316" s="357"/>
      <c r="N4316" s="358"/>
      <c r="O4316" s="358"/>
      <c r="P4316" s="358"/>
      <c r="Q4316" s="358"/>
      <c r="R4316" s="358"/>
      <c r="S4316" s="358"/>
      <c r="T4316" s="359"/>
      <c r="U4316" s="360"/>
      <c r="V4316" s="360"/>
      <c r="W4316" s="357"/>
      <c r="X4316" s="357"/>
      <c r="Y4316" s="446"/>
      <c r="Z4316" s="443"/>
      <c r="AA4316" s="446"/>
      <c r="AB4316" s="357"/>
      <c r="AC4316" s="357"/>
      <c r="AD4316" s="357"/>
      <c r="AE4316" s="357"/>
      <c r="AF4316" s="357"/>
      <c r="AG4316" s="446"/>
      <c r="AH4316" s="357"/>
      <c r="AI4316" s="357"/>
      <c r="AJ4316" s="357"/>
      <c r="AK4316" s="357"/>
      <c r="AL4316" s="357"/>
      <c r="AM4316" s="357"/>
    </row>
    <row r="4317" spans="5:39" x14ac:dyDescent="0.25">
      <c r="E4317" s="356"/>
      <c r="F4317" s="356"/>
      <c r="G4317" s="356"/>
      <c r="H4317" s="356"/>
      <c r="I4317" s="356"/>
      <c r="J4317" s="357"/>
      <c r="K4317" s="357"/>
      <c r="L4317" s="357"/>
      <c r="M4317" s="357"/>
      <c r="N4317" s="358"/>
      <c r="O4317" s="358"/>
      <c r="P4317" s="358"/>
      <c r="Q4317" s="358"/>
      <c r="R4317" s="358"/>
      <c r="S4317" s="358"/>
      <c r="T4317" s="359"/>
      <c r="U4317" s="360"/>
      <c r="V4317" s="360"/>
      <c r="W4317" s="357"/>
      <c r="X4317" s="357"/>
      <c r="Y4317" s="446"/>
      <c r="Z4317" s="443"/>
      <c r="AA4317" s="446"/>
      <c r="AB4317" s="357"/>
      <c r="AC4317" s="357"/>
      <c r="AD4317" s="357"/>
      <c r="AE4317" s="357"/>
      <c r="AF4317" s="357"/>
      <c r="AG4317" s="446"/>
      <c r="AH4317" s="357"/>
      <c r="AI4317" s="357"/>
      <c r="AJ4317" s="357"/>
      <c r="AK4317" s="357"/>
      <c r="AL4317" s="357"/>
      <c r="AM4317" s="357"/>
    </row>
    <row r="4318" spans="5:39" x14ac:dyDescent="0.25">
      <c r="E4318" s="356"/>
      <c r="F4318" s="356"/>
      <c r="G4318" s="356"/>
      <c r="H4318" s="356"/>
      <c r="I4318" s="356"/>
      <c r="J4318" s="357"/>
      <c r="K4318" s="357"/>
      <c r="L4318" s="357"/>
      <c r="M4318" s="357"/>
      <c r="N4318" s="358"/>
      <c r="O4318" s="358"/>
      <c r="P4318" s="358"/>
      <c r="Q4318" s="358"/>
      <c r="R4318" s="358"/>
      <c r="S4318" s="358"/>
      <c r="T4318" s="359"/>
      <c r="U4318" s="360"/>
      <c r="V4318" s="360"/>
      <c r="W4318" s="357"/>
      <c r="X4318" s="357"/>
      <c r="Y4318" s="446"/>
      <c r="Z4318" s="443"/>
      <c r="AA4318" s="446"/>
      <c r="AB4318" s="357"/>
      <c r="AC4318" s="357"/>
      <c r="AD4318" s="357"/>
      <c r="AE4318" s="357"/>
      <c r="AF4318" s="357"/>
      <c r="AG4318" s="446"/>
      <c r="AH4318" s="357"/>
      <c r="AI4318" s="357"/>
      <c r="AJ4318" s="357"/>
      <c r="AK4318" s="357"/>
      <c r="AL4318" s="357"/>
      <c r="AM4318" s="357"/>
    </row>
    <row r="4319" spans="5:39" x14ac:dyDescent="0.25">
      <c r="E4319" s="356"/>
      <c r="F4319" s="356"/>
      <c r="G4319" s="356"/>
      <c r="H4319" s="356"/>
      <c r="I4319" s="356"/>
      <c r="J4319" s="357"/>
      <c r="K4319" s="357"/>
      <c r="L4319" s="357"/>
      <c r="M4319" s="357"/>
      <c r="N4319" s="358"/>
      <c r="O4319" s="358"/>
      <c r="P4319" s="358"/>
      <c r="Q4319" s="358"/>
      <c r="R4319" s="358"/>
      <c r="S4319" s="358"/>
      <c r="T4319" s="359"/>
      <c r="U4319" s="360"/>
      <c r="V4319" s="360"/>
      <c r="W4319" s="357"/>
      <c r="X4319" s="357"/>
      <c r="Y4319" s="446"/>
      <c r="Z4319" s="443"/>
      <c r="AA4319" s="446"/>
      <c r="AB4319" s="357"/>
      <c r="AC4319" s="357"/>
      <c r="AD4319" s="357"/>
      <c r="AE4319" s="357"/>
      <c r="AF4319" s="357"/>
      <c r="AG4319" s="446"/>
      <c r="AH4319" s="357"/>
      <c r="AI4319" s="357"/>
      <c r="AJ4319" s="357"/>
      <c r="AK4319" s="357"/>
      <c r="AL4319" s="357"/>
      <c r="AM4319" s="357"/>
    </row>
    <row r="4320" spans="5:39" x14ac:dyDescent="0.25">
      <c r="E4320" s="356"/>
      <c r="F4320" s="356"/>
      <c r="G4320" s="356"/>
      <c r="H4320" s="356"/>
      <c r="I4320" s="356"/>
      <c r="J4320" s="357"/>
      <c r="K4320" s="357"/>
      <c r="L4320" s="357"/>
      <c r="M4320" s="357"/>
      <c r="N4320" s="358"/>
      <c r="O4320" s="358"/>
      <c r="P4320" s="358"/>
      <c r="Q4320" s="358"/>
      <c r="R4320" s="358"/>
      <c r="S4320" s="358"/>
      <c r="T4320" s="359"/>
      <c r="U4320" s="360"/>
      <c r="V4320" s="360"/>
      <c r="W4320" s="357"/>
      <c r="X4320" s="357"/>
      <c r="Y4320" s="446"/>
      <c r="Z4320" s="443"/>
      <c r="AA4320" s="446"/>
      <c r="AB4320" s="357"/>
      <c r="AC4320" s="357"/>
      <c r="AD4320" s="357"/>
      <c r="AE4320" s="357"/>
      <c r="AF4320" s="357"/>
      <c r="AG4320" s="446"/>
      <c r="AH4320" s="357"/>
      <c r="AI4320" s="357"/>
      <c r="AJ4320" s="357"/>
      <c r="AK4320" s="357"/>
      <c r="AL4320" s="357"/>
      <c r="AM4320" s="357"/>
    </row>
    <row r="4321" spans="5:39" x14ac:dyDescent="0.25">
      <c r="E4321" s="356"/>
      <c r="F4321" s="356"/>
      <c r="G4321" s="356"/>
      <c r="H4321" s="356"/>
      <c r="I4321" s="356"/>
      <c r="J4321" s="357"/>
      <c r="K4321" s="357"/>
      <c r="L4321" s="357"/>
      <c r="M4321" s="357"/>
      <c r="N4321" s="358"/>
      <c r="O4321" s="358"/>
      <c r="P4321" s="358"/>
      <c r="Q4321" s="358"/>
      <c r="R4321" s="358"/>
      <c r="S4321" s="358"/>
      <c r="T4321" s="359"/>
      <c r="U4321" s="360"/>
      <c r="V4321" s="360"/>
      <c r="W4321" s="357"/>
      <c r="X4321" s="357"/>
      <c r="Y4321" s="446"/>
      <c r="Z4321" s="443"/>
      <c r="AA4321" s="446"/>
      <c r="AB4321" s="357"/>
      <c r="AC4321" s="357"/>
      <c r="AD4321" s="357"/>
      <c r="AE4321" s="357"/>
      <c r="AF4321" s="357"/>
      <c r="AG4321" s="446"/>
      <c r="AH4321" s="357"/>
      <c r="AI4321" s="357"/>
      <c r="AJ4321" s="357"/>
      <c r="AK4321" s="357"/>
      <c r="AL4321" s="357"/>
      <c r="AM4321" s="357"/>
    </row>
    <row r="4322" spans="5:39" x14ac:dyDescent="0.25">
      <c r="E4322" s="356"/>
      <c r="F4322" s="356"/>
      <c r="G4322" s="356"/>
      <c r="H4322" s="356"/>
      <c r="I4322" s="356"/>
      <c r="J4322" s="357"/>
      <c r="K4322" s="357"/>
      <c r="L4322" s="357"/>
      <c r="M4322" s="357"/>
      <c r="N4322" s="358"/>
      <c r="O4322" s="358"/>
      <c r="P4322" s="358"/>
      <c r="Q4322" s="358"/>
      <c r="R4322" s="358"/>
      <c r="S4322" s="358"/>
      <c r="T4322" s="359"/>
      <c r="U4322" s="360"/>
      <c r="V4322" s="360"/>
      <c r="W4322" s="357"/>
      <c r="X4322" s="357"/>
      <c r="Y4322" s="446"/>
      <c r="Z4322" s="443"/>
      <c r="AA4322" s="446"/>
      <c r="AB4322" s="357"/>
      <c r="AC4322" s="357"/>
      <c r="AD4322" s="357"/>
      <c r="AE4322" s="357"/>
      <c r="AF4322" s="357"/>
      <c r="AG4322" s="446"/>
      <c r="AH4322" s="357"/>
      <c r="AI4322" s="357"/>
      <c r="AJ4322" s="357"/>
      <c r="AK4322" s="357"/>
      <c r="AL4322" s="357"/>
      <c r="AM4322" s="357"/>
    </row>
    <row r="4323" spans="5:39" x14ac:dyDescent="0.25">
      <c r="E4323" s="356"/>
      <c r="F4323" s="356"/>
      <c r="G4323" s="356"/>
      <c r="H4323" s="356"/>
      <c r="I4323" s="356"/>
      <c r="J4323" s="357"/>
      <c r="K4323" s="357"/>
      <c r="L4323" s="357"/>
      <c r="M4323" s="357"/>
      <c r="N4323" s="358"/>
      <c r="O4323" s="358"/>
      <c r="P4323" s="358"/>
      <c r="Q4323" s="358"/>
      <c r="R4323" s="358"/>
      <c r="S4323" s="358"/>
      <c r="T4323" s="359"/>
      <c r="U4323" s="360"/>
      <c r="V4323" s="360"/>
      <c r="W4323" s="357"/>
      <c r="X4323" s="357"/>
      <c r="Y4323" s="446"/>
      <c r="Z4323" s="443"/>
      <c r="AA4323" s="446"/>
      <c r="AB4323" s="357"/>
      <c r="AC4323" s="357"/>
      <c r="AD4323" s="357"/>
      <c r="AE4323" s="357"/>
      <c r="AF4323" s="357"/>
      <c r="AG4323" s="446"/>
      <c r="AH4323" s="357"/>
      <c r="AI4323" s="357"/>
      <c r="AJ4323" s="357"/>
      <c r="AK4323" s="357"/>
      <c r="AL4323" s="357"/>
      <c r="AM4323" s="357"/>
    </row>
    <row r="4324" spans="5:39" x14ac:dyDescent="0.25">
      <c r="E4324" s="356"/>
      <c r="F4324" s="356"/>
      <c r="G4324" s="356"/>
      <c r="H4324" s="356"/>
      <c r="I4324" s="356"/>
      <c r="J4324" s="357"/>
      <c r="K4324" s="357"/>
      <c r="L4324" s="357"/>
      <c r="M4324" s="357"/>
      <c r="N4324" s="358"/>
      <c r="O4324" s="358"/>
      <c r="P4324" s="358"/>
      <c r="Q4324" s="358"/>
      <c r="R4324" s="358"/>
      <c r="S4324" s="358"/>
      <c r="T4324" s="359"/>
      <c r="U4324" s="360"/>
      <c r="V4324" s="360"/>
      <c r="W4324" s="357"/>
      <c r="X4324" s="357"/>
      <c r="Y4324" s="446"/>
      <c r="Z4324" s="443"/>
      <c r="AA4324" s="446"/>
      <c r="AB4324" s="357"/>
      <c r="AC4324" s="357"/>
      <c r="AD4324" s="357"/>
      <c r="AE4324" s="357"/>
      <c r="AF4324" s="357"/>
      <c r="AG4324" s="446"/>
      <c r="AH4324" s="357"/>
      <c r="AI4324" s="357"/>
      <c r="AJ4324" s="357"/>
      <c r="AK4324" s="357"/>
      <c r="AL4324" s="357"/>
      <c r="AM4324" s="357"/>
    </row>
    <row r="4325" spans="5:39" x14ac:dyDescent="0.25">
      <c r="E4325" s="356"/>
      <c r="F4325" s="356"/>
      <c r="G4325" s="356"/>
      <c r="H4325" s="356"/>
      <c r="I4325" s="356"/>
      <c r="J4325" s="357"/>
      <c r="K4325" s="357"/>
      <c r="L4325" s="357"/>
      <c r="M4325" s="357"/>
      <c r="N4325" s="358"/>
      <c r="O4325" s="358"/>
      <c r="P4325" s="358"/>
      <c r="Q4325" s="358"/>
      <c r="R4325" s="358"/>
      <c r="S4325" s="358"/>
      <c r="T4325" s="359"/>
      <c r="U4325" s="360"/>
      <c r="V4325" s="360"/>
      <c r="W4325" s="357"/>
      <c r="X4325" s="357"/>
      <c r="Y4325" s="446"/>
      <c r="Z4325" s="443"/>
      <c r="AA4325" s="446"/>
      <c r="AB4325" s="357"/>
      <c r="AC4325" s="357"/>
      <c r="AD4325" s="357"/>
      <c r="AE4325" s="357"/>
      <c r="AF4325" s="357"/>
      <c r="AG4325" s="446"/>
      <c r="AH4325" s="357"/>
      <c r="AI4325" s="357"/>
      <c r="AJ4325" s="357"/>
      <c r="AK4325" s="357"/>
      <c r="AL4325" s="357"/>
      <c r="AM4325" s="357"/>
    </row>
    <row r="4326" spans="5:39" x14ac:dyDescent="0.25">
      <c r="E4326" s="356"/>
      <c r="F4326" s="356"/>
      <c r="G4326" s="356"/>
      <c r="H4326" s="356"/>
      <c r="I4326" s="356"/>
      <c r="J4326" s="357"/>
      <c r="K4326" s="357"/>
      <c r="L4326" s="357"/>
      <c r="M4326" s="357"/>
      <c r="N4326" s="358"/>
      <c r="O4326" s="358"/>
      <c r="P4326" s="358"/>
      <c r="Q4326" s="358"/>
      <c r="R4326" s="358"/>
      <c r="S4326" s="358"/>
      <c r="T4326" s="359"/>
      <c r="U4326" s="360"/>
      <c r="V4326" s="360"/>
      <c r="W4326" s="357"/>
      <c r="X4326" s="357"/>
      <c r="Y4326" s="446"/>
      <c r="Z4326" s="443"/>
      <c r="AA4326" s="446"/>
      <c r="AB4326" s="357"/>
      <c r="AC4326" s="357"/>
      <c r="AD4326" s="357"/>
      <c r="AE4326" s="357"/>
      <c r="AF4326" s="357"/>
      <c r="AG4326" s="446"/>
      <c r="AH4326" s="357"/>
      <c r="AI4326" s="357"/>
      <c r="AJ4326" s="357"/>
      <c r="AK4326" s="357"/>
      <c r="AL4326" s="357"/>
      <c r="AM4326" s="357"/>
    </row>
    <row r="4327" spans="5:39" x14ac:dyDescent="0.25">
      <c r="E4327" s="356"/>
      <c r="F4327" s="356"/>
      <c r="G4327" s="356"/>
      <c r="H4327" s="356"/>
      <c r="I4327" s="356"/>
      <c r="J4327" s="357"/>
      <c r="K4327" s="357"/>
      <c r="L4327" s="357"/>
      <c r="M4327" s="357"/>
      <c r="N4327" s="358"/>
      <c r="O4327" s="358"/>
      <c r="P4327" s="358"/>
      <c r="Q4327" s="358"/>
      <c r="R4327" s="358"/>
      <c r="S4327" s="358"/>
      <c r="T4327" s="359"/>
      <c r="U4327" s="360"/>
      <c r="V4327" s="360"/>
      <c r="W4327" s="357"/>
      <c r="X4327" s="357"/>
      <c r="Y4327" s="446"/>
      <c r="Z4327" s="443"/>
      <c r="AA4327" s="446"/>
      <c r="AB4327" s="357"/>
      <c r="AC4327" s="357"/>
      <c r="AD4327" s="357"/>
      <c r="AE4327" s="357"/>
      <c r="AF4327" s="357"/>
      <c r="AG4327" s="446"/>
      <c r="AH4327" s="357"/>
      <c r="AI4327" s="357"/>
      <c r="AJ4327" s="357"/>
      <c r="AK4327" s="357"/>
      <c r="AL4327" s="357"/>
      <c r="AM4327" s="357"/>
    </row>
    <row r="4328" spans="5:39" x14ac:dyDescent="0.25">
      <c r="E4328" s="356"/>
      <c r="F4328" s="356"/>
      <c r="G4328" s="356"/>
      <c r="H4328" s="356"/>
      <c r="I4328" s="356"/>
      <c r="J4328" s="357"/>
      <c r="K4328" s="357"/>
      <c r="L4328" s="357"/>
      <c r="M4328" s="357"/>
      <c r="N4328" s="358"/>
      <c r="O4328" s="358"/>
      <c r="P4328" s="358"/>
      <c r="Q4328" s="358"/>
      <c r="R4328" s="358"/>
      <c r="S4328" s="358"/>
      <c r="T4328" s="359"/>
      <c r="U4328" s="360"/>
      <c r="V4328" s="360"/>
      <c r="W4328" s="357"/>
      <c r="X4328" s="357"/>
      <c r="Y4328" s="446"/>
      <c r="Z4328" s="443"/>
      <c r="AA4328" s="446"/>
      <c r="AB4328" s="357"/>
      <c r="AC4328" s="357"/>
      <c r="AD4328" s="357"/>
      <c r="AE4328" s="357"/>
      <c r="AF4328" s="357"/>
      <c r="AG4328" s="446"/>
      <c r="AH4328" s="357"/>
      <c r="AI4328" s="357"/>
      <c r="AJ4328" s="357"/>
      <c r="AK4328" s="357"/>
      <c r="AL4328" s="357"/>
      <c r="AM4328" s="357"/>
    </row>
    <row r="4329" spans="5:39" x14ac:dyDescent="0.25">
      <c r="E4329" s="356"/>
      <c r="F4329" s="356"/>
      <c r="G4329" s="356"/>
      <c r="H4329" s="356"/>
      <c r="I4329" s="356"/>
      <c r="J4329" s="357"/>
      <c r="K4329" s="357"/>
      <c r="L4329" s="357"/>
      <c r="M4329" s="357"/>
      <c r="N4329" s="358"/>
      <c r="O4329" s="358"/>
      <c r="P4329" s="358"/>
      <c r="Q4329" s="358"/>
      <c r="R4329" s="358"/>
      <c r="S4329" s="358"/>
      <c r="T4329" s="359"/>
      <c r="U4329" s="360"/>
      <c r="V4329" s="360"/>
      <c r="W4329" s="357"/>
      <c r="X4329" s="357"/>
      <c r="Y4329" s="446"/>
      <c r="Z4329" s="443"/>
      <c r="AA4329" s="446"/>
      <c r="AB4329" s="357"/>
      <c r="AC4329" s="357"/>
      <c r="AD4329" s="357"/>
      <c r="AE4329" s="357"/>
      <c r="AF4329" s="357"/>
      <c r="AG4329" s="446"/>
      <c r="AH4329" s="357"/>
      <c r="AI4329" s="357"/>
      <c r="AJ4329" s="357"/>
      <c r="AK4329" s="357"/>
      <c r="AL4329" s="357"/>
      <c r="AM4329" s="357"/>
    </row>
    <row r="4330" spans="5:39" x14ac:dyDescent="0.25">
      <c r="E4330" s="356"/>
      <c r="F4330" s="356"/>
      <c r="G4330" s="356"/>
      <c r="H4330" s="356"/>
      <c r="I4330" s="356"/>
      <c r="J4330" s="357"/>
      <c r="K4330" s="357"/>
      <c r="L4330" s="357"/>
      <c r="M4330" s="357"/>
      <c r="N4330" s="358"/>
      <c r="O4330" s="358"/>
      <c r="P4330" s="358"/>
      <c r="Q4330" s="358"/>
      <c r="R4330" s="358"/>
      <c r="S4330" s="358"/>
      <c r="T4330" s="359"/>
      <c r="U4330" s="360"/>
      <c r="V4330" s="360"/>
      <c r="W4330" s="357"/>
      <c r="X4330" s="357"/>
      <c r="Y4330" s="446"/>
      <c r="Z4330" s="443"/>
      <c r="AA4330" s="446"/>
      <c r="AB4330" s="357"/>
      <c r="AC4330" s="357"/>
      <c r="AD4330" s="357"/>
      <c r="AE4330" s="357"/>
      <c r="AF4330" s="357"/>
      <c r="AG4330" s="446"/>
      <c r="AH4330" s="357"/>
      <c r="AI4330" s="357"/>
      <c r="AJ4330" s="357"/>
      <c r="AK4330" s="357"/>
      <c r="AL4330" s="357"/>
      <c r="AM4330" s="357"/>
    </row>
    <row r="4331" spans="5:39" x14ac:dyDescent="0.25">
      <c r="E4331" s="356"/>
      <c r="F4331" s="356"/>
      <c r="G4331" s="356"/>
      <c r="H4331" s="356"/>
      <c r="I4331" s="356"/>
      <c r="J4331" s="357"/>
      <c r="K4331" s="357"/>
      <c r="L4331" s="357"/>
      <c r="M4331" s="357"/>
      <c r="N4331" s="358"/>
      <c r="O4331" s="358"/>
      <c r="P4331" s="358"/>
      <c r="Q4331" s="358"/>
      <c r="R4331" s="358"/>
      <c r="S4331" s="358"/>
      <c r="T4331" s="359"/>
      <c r="U4331" s="360"/>
      <c r="V4331" s="360"/>
      <c r="W4331" s="357"/>
      <c r="X4331" s="357"/>
      <c r="Y4331" s="446"/>
      <c r="Z4331" s="443"/>
      <c r="AA4331" s="446"/>
      <c r="AB4331" s="357"/>
      <c r="AC4331" s="357"/>
      <c r="AD4331" s="357"/>
      <c r="AE4331" s="357"/>
      <c r="AF4331" s="357"/>
      <c r="AG4331" s="446"/>
      <c r="AH4331" s="357"/>
      <c r="AI4331" s="357"/>
      <c r="AJ4331" s="357"/>
      <c r="AK4331" s="357"/>
      <c r="AL4331" s="357"/>
      <c r="AM4331" s="357"/>
    </row>
    <row r="4332" spans="5:39" x14ac:dyDescent="0.25">
      <c r="E4332" s="356"/>
      <c r="F4332" s="356"/>
      <c r="G4332" s="356"/>
      <c r="H4332" s="356"/>
      <c r="I4332" s="356"/>
      <c r="J4332" s="357"/>
      <c r="K4332" s="357"/>
      <c r="L4332" s="357"/>
      <c r="M4332" s="357"/>
      <c r="N4332" s="358"/>
      <c r="O4332" s="358"/>
      <c r="P4332" s="358"/>
      <c r="Q4332" s="358"/>
      <c r="R4332" s="358"/>
      <c r="S4332" s="358"/>
      <c r="T4332" s="359"/>
      <c r="U4332" s="360"/>
      <c r="V4332" s="360"/>
      <c r="W4332" s="357"/>
      <c r="X4332" s="357"/>
      <c r="Y4332" s="446"/>
      <c r="Z4332" s="443"/>
      <c r="AA4332" s="446"/>
      <c r="AB4332" s="357"/>
      <c r="AC4332" s="357"/>
      <c r="AD4332" s="357"/>
      <c r="AE4332" s="357"/>
      <c r="AF4332" s="357"/>
      <c r="AG4332" s="446"/>
      <c r="AH4332" s="357"/>
      <c r="AI4332" s="357"/>
      <c r="AJ4332" s="357"/>
      <c r="AK4332" s="357"/>
      <c r="AL4332" s="357"/>
      <c r="AM4332" s="357"/>
    </row>
    <row r="4333" spans="5:39" x14ac:dyDescent="0.25">
      <c r="E4333" s="356"/>
      <c r="F4333" s="356"/>
      <c r="G4333" s="356"/>
      <c r="H4333" s="356"/>
      <c r="I4333" s="356"/>
      <c r="J4333" s="357"/>
      <c r="K4333" s="357"/>
      <c r="L4333" s="357"/>
      <c r="M4333" s="357"/>
      <c r="N4333" s="358"/>
      <c r="O4333" s="358"/>
      <c r="P4333" s="358"/>
      <c r="Q4333" s="358"/>
      <c r="R4333" s="358"/>
      <c r="S4333" s="358"/>
      <c r="T4333" s="359"/>
      <c r="U4333" s="360"/>
      <c r="V4333" s="360"/>
      <c r="W4333" s="357"/>
      <c r="X4333" s="357"/>
      <c r="Y4333" s="446"/>
      <c r="Z4333" s="443"/>
      <c r="AA4333" s="446"/>
      <c r="AB4333" s="357"/>
      <c r="AC4333" s="357"/>
      <c r="AD4333" s="357"/>
      <c r="AE4333" s="357"/>
      <c r="AF4333" s="357"/>
      <c r="AG4333" s="446"/>
      <c r="AH4333" s="357"/>
      <c r="AI4333" s="357"/>
      <c r="AJ4333" s="357"/>
      <c r="AK4333" s="357"/>
      <c r="AL4333" s="357"/>
      <c r="AM4333" s="357"/>
    </row>
    <row r="4334" spans="5:39" x14ac:dyDescent="0.25">
      <c r="E4334" s="356"/>
      <c r="F4334" s="356"/>
      <c r="G4334" s="356"/>
      <c r="H4334" s="356"/>
      <c r="I4334" s="356"/>
      <c r="J4334" s="357"/>
      <c r="K4334" s="357"/>
      <c r="L4334" s="357"/>
      <c r="M4334" s="357"/>
      <c r="N4334" s="358"/>
      <c r="O4334" s="358"/>
      <c r="P4334" s="358"/>
      <c r="Q4334" s="358"/>
      <c r="R4334" s="358"/>
      <c r="S4334" s="358"/>
      <c r="T4334" s="359"/>
      <c r="U4334" s="360"/>
      <c r="V4334" s="360"/>
      <c r="W4334" s="357"/>
      <c r="X4334" s="357"/>
      <c r="Y4334" s="446"/>
      <c r="Z4334" s="443"/>
      <c r="AA4334" s="446"/>
      <c r="AB4334" s="357"/>
      <c r="AC4334" s="357"/>
      <c r="AD4334" s="357"/>
      <c r="AE4334" s="357"/>
      <c r="AF4334" s="357"/>
      <c r="AG4334" s="446"/>
      <c r="AH4334" s="357"/>
      <c r="AI4334" s="357"/>
      <c r="AJ4334" s="357"/>
      <c r="AK4334" s="357"/>
      <c r="AL4334" s="357"/>
      <c r="AM4334" s="357"/>
    </row>
    <row r="4335" spans="5:39" x14ac:dyDescent="0.25">
      <c r="E4335" s="356"/>
      <c r="F4335" s="356"/>
      <c r="G4335" s="356"/>
      <c r="H4335" s="356"/>
      <c r="I4335" s="356"/>
      <c r="J4335" s="357"/>
      <c r="K4335" s="357"/>
      <c r="L4335" s="357"/>
      <c r="M4335" s="357"/>
      <c r="N4335" s="358"/>
      <c r="O4335" s="358"/>
      <c r="P4335" s="358"/>
      <c r="Q4335" s="358"/>
      <c r="R4335" s="358"/>
      <c r="S4335" s="358"/>
      <c r="T4335" s="359"/>
      <c r="U4335" s="360"/>
      <c r="V4335" s="360"/>
      <c r="W4335" s="357"/>
      <c r="X4335" s="357"/>
      <c r="Y4335" s="446"/>
      <c r="Z4335" s="443"/>
      <c r="AA4335" s="446"/>
      <c r="AB4335" s="357"/>
      <c r="AC4335" s="357"/>
      <c r="AD4335" s="357"/>
      <c r="AE4335" s="357"/>
      <c r="AF4335" s="357"/>
      <c r="AG4335" s="446"/>
      <c r="AH4335" s="357"/>
      <c r="AI4335" s="357"/>
      <c r="AJ4335" s="357"/>
      <c r="AK4335" s="357"/>
      <c r="AL4335" s="357"/>
      <c r="AM4335" s="357"/>
    </row>
    <row r="4336" spans="5:39" x14ac:dyDescent="0.25">
      <c r="E4336" s="356"/>
      <c r="F4336" s="356"/>
      <c r="G4336" s="356"/>
      <c r="H4336" s="356"/>
      <c r="I4336" s="356"/>
      <c r="J4336" s="357"/>
      <c r="K4336" s="357"/>
      <c r="L4336" s="357"/>
      <c r="M4336" s="357"/>
      <c r="N4336" s="358"/>
      <c r="O4336" s="358"/>
      <c r="P4336" s="358"/>
      <c r="Q4336" s="358"/>
      <c r="R4336" s="358"/>
      <c r="S4336" s="358"/>
      <c r="T4336" s="359"/>
      <c r="U4336" s="360"/>
      <c r="V4336" s="360"/>
      <c r="W4336" s="357"/>
      <c r="X4336" s="357"/>
      <c r="Y4336" s="446"/>
      <c r="Z4336" s="443"/>
      <c r="AA4336" s="446"/>
      <c r="AB4336" s="357"/>
      <c r="AC4336" s="357"/>
      <c r="AD4336" s="357"/>
      <c r="AE4336" s="357"/>
      <c r="AF4336" s="357"/>
      <c r="AG4336" s="446"/>
      <c r="AH4336" s="357"/>
      <c r="AI4336" s="357"/>
      <c r="AJ4336" s="357"/>
      <c r="AK4336" s="357"/>
      <c r="AL4336" s="357"/>
      <c r="AM4336" s="357"/>
    </row>
    <row r="4337" spans="5:39" x14ac:dyDescent="0.25">
      <c r="E4337" s="356"/>
      <c r="F4337" s="356"/>
      <c r="G4337" s="356"/>
      <c r="H4337" s="356"/>
      <c r="I4337" s="356"/>
      <c r="J4337" s="357"/>
      <c r="K4337" s="357"/>
      <c r="L4337" s="357"/>
      <c r="M4337" s="357"/>
      <c r="N4337" s="358"/>
      <c r="O4337" s="358"/>
      <c r="P4337" s="358"/>
      <c r="Q4337" s="358"/>
      <c r="R4337" s="358"/>
      <c r="S4337" s="358"/>
      <c r="T4337" s="359"/>
      <c r="U4337" s="360"/>
      <c r="V4337" s="360"/>
      <c r="W4337" s="357"/>
      <c r="X4337" s="357"/>
      <c r="Y4337" s="446"/>
      <c r="Z4337" s="443"/>
      <c r="AA4337" s="446"/>
      <c r="AB4337" s="357"/>
      <c r="AC4337" s="357"/>
      <c r="AD4337" s="357"/>
      <c r="AE4337" s="357"/>
      <c r="AF4337" s="357"/>
      <c r="AG4337" s="446"/>
      <c r="AH4337" s="357"/>
      <c r="AI4337" s="357"/>
      <c r="AJ4337" s="357"/>
      <c r="AK4337" s="357"/>
      <c r="AL4337" s="357"/>
      <c r="AM4337" s="357"/>
    </row>
    <row r="4338" spans="5:39" x14ac:dyDescent="0.25">
      <c r="E4338" s="356"/>
      <c r="F4338" s="356"/>
      <c r="G4338" s="356"/>
      <c r="H4338" s="356"/>
      <c r="I4338" s="356"/>
      <c r="J4338" s="357"/>
      <c r="K4338" s="357"/>
      <c r="L4338" s="357"/>
      <c r="M4338" s="357"/>
      <c r="N4338" s="358"/>
      <c r="O4338" s="358"/>
      <c r="P4338" s="358"/>
      <c r="Q4338" s="358"/>
      <c r="R4338" s="358"/>
      <c r="S4338" s="358"/>
      <c r="T4338" s="359"/>
      <c r="U4338" s="360"/>
      <c r="V4338" s="360"/>
      <c r="W4338" s="357"/>
      <c r="X4338" s="357"/>
      <c r="Y4338" s="446"/>
      <c r="Z4338" s="443"/>
      <c r="AA4338" s="446"/>
      <c r="AB4338" s="357"/>
      <c r="AC4338" s="357"/>
      <c r="AD4338" s="357"/>
      <c r="AE4338" s="357"/>
      <c r="AF4338" s="357"/>
      <c r="AG4338" s="446"/>
      <c r="AH4338" s="357"/>
      <c r="AI4338" s="357"/>
      <c r="AJ4338" s="357"/>
      <c r="AK4338" s="357"/>
      <c r="AL4338" s="357"/>
      <c r="AM4338" s="357"/>
    </row>
    <row r="4339" spans="5:39" x14ac:dyDescent="0.25">
      <c r="E4339" s="356"/>
      <c r="F4339" s="356"/>
      <c r="G4339" s="356"/>
      <c r="H4339" s="356"/>
      <c r="I4339" s="356"/>
      <c r="J4339" s="357"/>
      <c r="K4339" s="357"/>
      <c r="L4339" s="357"/>
      <c r="M4339" s="357"/>
      <c r="N4339" s="358"/>
      <c r="O4339" s="358"/>
      <c r="P4339" s="358"/>
      <c r="Q4339" s="358"/>
      <c r="R4339" s="358"/>
      <c r="S4339" s="358"/>
      <c r="T4339" s="359"/>
      <c r="U4339" s="360"/>
      <c r="V4339" s="360"/>
      <c r="W4339" s="357"/>
      <c r="X4339" s="357"/>
      <c r="Y4339" s="446"/>
      <c r="Z4339" s="443"/>
      <c r="AA4339" s="446"/>
      <c r="AB4339" s="357"/>
      <c r="AC4339" s="357"/>
      <c r="AD4339" s="357"/>
      <c r="AE4339" s="357"/>
      <c r="AF4339" s="357"/>
      <c r="AG4339" s="446"/>
      <c r="AH4339" s="357"/>
      <c r="AI4339" s="357"/>
      <c r="AJ4339" s="357"/>
      <c r="AK4339" s="357"/>
      <c r="AL4339" s="357"/>
      <c r="AM4339" s="357"/>
    </row>
    <row r="4340" spans="5:39" x14ac:dyDescent="0.25">
      <c r="E4340" s="356"/>
      <c r="F4340" s="356"/>
      <c r="G4340" s="356"/>
      <c r="H4340" s="356"/>
      <c r="I4340" s="356"/>
      <c r="J4340" s="357"/>
      <c r="K4340" s="357"/>
      <c r="L4340" s="357"/>
      <c r="M4340" s="357"/>
      <c r="N4340" s="358"/>
      <c r="O4340" s="358"/>
      <c r="P4340" s="358"/>
      <c r="Q4340" s="358"/>
      <c r="R4340" s="358"/>
      <c r="S4340" s="358"/>
      <c r="T4340" s="359"/>
      <c r="U4340" s="360"/>
      <c r="V4340" s="360"/>
      <c r="W4340" s="357"/>
      <c r="X4340" s="357"/>
      <c r="Y4340" s="446"/>
      <c r="Z4340" s="443"/>
      <c r="AA4340" s="446"/>
      <c r="AB4340" s="357"/>
      <c r="AC4340" s="357"/>
      <c r="AD4340" s="357"/>
      <c r="AE4340" s="357"/>
      <c r="AF4340" s="357"/>
      <c r="AG4340" s="446"/>
      <c r="AH4340" s="357"/>
      <c r="AI4340" s="357"/>
      <c r="AJ4340" s="357"/>
      <c r="AK4340" s="357"/>
      <c r="AL4340" s="357"/>
      <c r="AM4340" s="357"/>
    </row>
    <row r="4341" spans="5:39" x14ac:dyDescent="0.25">
      <c r="E4341" s="356"/>
      <c r="F4341" s="356"/>
      <c r="G4341" s="356"/>
      <c r="H4341" s="356"/>
      <c r="I4341" s="356"/>
      <c r="J4341" s="357"/>
      <c r="K4341" s="357"/>
      <c r="L4341" s="357"/>
      <c r="M4341" s="357"/>
      <c r="N4341" s="358"/>
      <c r="O4341" s="358"/>
      <c r="P4341" s="358"/>
      <c r="Q4341" s="358"/>
      <c r="R4341" s="358"/>
      <c r="S4341" s="358"/>
      <c r="T4341" s="359"/>
      <c r="U4341" s="360"/>
      <c r="V4341" s="360"/>
      <c r="W4341" s="357"/>
      <c r="X4341" s="357"/>
      <c r="Y4341" s="446"/>
      <c r="Z4341" s="443"/>
      <c r="AA4341" s="446"/>
      <c r="AB4341" s="357"/>
      <c r="AC4341" s="357"/>
      <c r="AD4341" s="357"/>
      <c r="AE4341" s="357"/>
      <c r="AF4341" s="357"/>
      <c r="AG4341" s="446"/>
      <c r="AH4341" s="357"/>
      <c r="AI4341" s="357"/>
      <c r="AJ4341" s="357"/>
      <c r="AK4341" s="357"/>
      <c r="AL4341" s="357"/>
      <c r="AM4341" s="357"/>
    </row>
    <row r="4342" spans="5:39" x14ac:dyDescent="0.25">
      <c r="E4342" s="356"/>
      <c r="F4342" s="356"/>
      <c r="G4342" s="356"/>
      <c r="H4342" s="356"/>
      <c r="I4342" s="356"/>
      <c r="J4342" s="357"/>
      <c r="K4342" s="357"/>
      <c r="L4342" s="357"/>
      <c r="M4342" s="357"/>
      <c r="N4342" s="358"/>
      <c r="O4342" s="358"/>
      <c r="P4342" s="358"/>
      <c r="Q4342" s="358"/>
      <c r="R4342" s="358"/>
      <c r="S4342" s="358"/>
      <c r="T4342" s="359"/>
      <c r="U4342" s="360"/>
      <c r="V4342" s="360"/>
      <c r="W4342" s="357"/>
      <c r="X4342" s="357"/>
      <c r="Y4342" s="446"/>
      <c r="Z4342" s="443"/>
      <c r="AA4342" s="446"/>
      <c r="AB4342" s="357"/>
      <c r="AC4342" s="357"/>
      <c r="AD4342" s="357"/>
      <c r="AE4342" s="357"/>
      <c r="AF4342" s="357"/>
      <c r="AG4342" s="446"/>
      <c r="AH4342" s="357"/>
      <c r="AI4342" s="357"/>
      <c r="AJ4342" s="357"/>
      <c r="AK4342" s="357"/>
      <c r="AL4342" s="357"/>
      <c r="AM4342" s="357"/>
    </row>
    <row r="4343" spans="5:39" x14ac:dyDescent="0.25">
      <c r="E4343" s="356"/>
      <c r="F4343" s="356"/>
      <c r="G4343" s="356"/>
      <c r="H4343" s="356"/>
      <c r="I4343" s="356"/>
      <c r="J4343" s="357"/>
      <c r="K4343" s="357"/>
      <c r="L4343" s="357"/>
      <c r="M4343" s="357"/>
      <c r="N4343" s="358"/>
      <c r="O4343" s="358"/>
      <c r="P4343" s="358"/>
      <c r="Q4343" s="358"/>
      <c r="R4343" s="358"/>
      <c r="S4343" s="358"/>
      <c r="T4343" s="359"/>
      <c r="U4343" s="360"/>
      <c r="V4343" s="360"/>
      <c r="W4343" s="357"/>
      <c r="X4343" s="357"/>
      <c r="Y4343" s="446"/>
      <c r="Z4343" s="443"/>
      <c r="AA4343" s="446"/>
      <c r="AB4343" s="357"/>
      <c r="AC4343" s="357"/>
      <c r="AD4343" s="357"/>
      <c r="AE4343" s="357"/>
      <c r="AF4343" s="357"/>
      <c r="AG4343" s="446"/>
      <c r="AH4343" s="357"/>
      <c r="AI4343" s="357"/>
      <c r="AJ4343" s="357"/>
      <c r="AK4343" s="357"/>
      <c r="AL4343" s="357"/>
      <c r="AM4343" s="357"/>
    </row>
    <row r="4344" spans="5:39" x14ac:dyDescent="0.25">
      <c r="E4344" s="356"/>
      <c r="F4344" s="356"/>
      <c r="G4344" s="356"/>
      <c r="H4344" s="356"/>
      <c r="I4344" s="356"/>
      <c r="J4344" s="357"/>
      <c r="K4344" s="357"/>
      <c r="L4344" s="357"/>
      <c r="M4344" s="357"/>
      <c r="N4344" s="358"/>
      <c r="O4344" s="358"/>
      <c r="P4344" s="358"/>
      <c r="Q4344" s="358"/>
      <c r="R4344" s="358"/>
      <c r="S4344" s="358"/>
      <c r="T4344" s="359"/>
      <c r="U4344" s="360"/>
      <c r="V4344" s="360"/>
      <c r="W4344" s="357"/>
      <c r="X4344" s="357"/>
      <c r="Y4344" s="446"/>
      <c r="Z4344" s="443"/>
      <c r="AA4344" s="446"/>
      <c r="AB4344" s="357"/>
      <c r="AC4344" s="357"/>
      <c r="AD4344" s="357"/>
      <c r="AE4344" s="357"/>
      <c r="AF4344" s="357"/>
      <c r="AG4344" s="446"/>
      <c r="AH4344" s="357"/>
      <c r="AI4344" s="357"/>
      <c r="AJ4344" s="357"/>
      <c r="AK4344" s="357"/>
      <c r="AL4344" s="357"/>
      <c r="AM4344" s="357"/>
    </row>
    <row r="4345" spans="5:39" x14ac:dyDescent="0.25">
      <c r="E4345" s="356"/>
      <c r="F4345" s="356"/>
      <c r="G4345" s="356"/>
      <c r="H4345" s="356"/>
      <c r="I4345" s="356"/>
      <c r="J4345" s="357"/>
      <c r="K4345" s="357"/>
      <c r="L4345" s="357"/>
      <c r="M4345" s="357"/>
      <c r="N4345" s="358"/>
      <c r="O4345" s="358"/>
      <c r="P4345" s="358"/>
      <c r="Q4345" s="358"/>
      <c r="R4345" s="358"/>
      <c r="S4345" s="358"/>
      <c r="T4345" s="359"/>
      <c r="U4345" s="360"/>
      <c r="V4345" s="360"/>
      <c r="W4345" s="357"/>
      <c r="X4345" s="357"/>
      <c r="Y4345" s="446"/>
      <c r="Z4345" s="443"/>
      <c r="AA4345" s="446"/>
      <c r="AB4345" s="357"/>
      <c r="AC4345" s="357"/>
      <c r="AD4345" s="357"/>
      <c r="AE4345" s="357"/>
      <c r="AF4345" s="357"/>
      <c r="AG4345" s="446"/>
      <c r="AH4345" s="357"/>
      <c r="AI4345" s="357"/>
      <c r="AJ4345" s="357"/>
      <c r="AK4345" s="357"/>
      <c r="AL4345" s="357"/>
      <c r="AM4345" s="357"/>
    </row>
    <row r="4346" spans="5:39" x14ac:dyDescent="0.25">
      <c r="E4346" s="356"/>
      <c r="F4346" s="356"/>
      <c r="G4346" s="356"/>
      <c r="H4346" s="356"/>
      <c r="I4346" s="356"/>
      <c r="J4346" s="357"/>
      <c r="K4346" s="357"/>
      <c r="L4346" s="357"/>
      <c r="M4346" s="357"/>
      <c r="N4346" s="358"/>
      <c r="O4346" s="358"/>
      <c r="P4346" s="358"/>
      <c r="Q4346" s="358"/>
      <c r="R4346" s="358"/>
      <c r="S4346" s="358"/>
      <c r="T4346" s="359"/>
      <c r="U4346" s="360"/>
      <c r="V4346" s="360"/>
      <c r="W4346" s="357"/>
      <c r="X4346" s="357"/>
      <c r="Y4346" s="446"/>
      <c r="Z4346" s="443"/>
      <c r="AA4346" s="446"/>
      <c r="AB4346" s="357"/>
      <c r="AC4346" s="357"/>
      <c r="AD4346" s="357"/>
      <c r="AE4346" s="357"/>
      <c r="AF4346" s="357"/>
      <c r="AG4346" s="446"/>
      <c r="AH4346" s="357"/>
      <c r="AI4346" s="357"/>
      <c r="AJ4346" s="357"/>
      <c r="AK4346" s="357"/>
      <c r="AL4346" s="357"/>
      <c r="AM4346" s="357"/>
    </row>
    <row r="4347" spans="5:39" x14ac:dyDescent="0.25">
      <c r="E4347" s="356"/>
      <c r="F4347" s="356"/>
      <c r="G4347" s="356"/>
      <c r="H4347" s="356"/>
      <c r="I4347" s="356"/>
      <c r="J4347" s="357"/>
      <c r="K4347" s="357"/>
      <c r="L4347" s="357"/>
      <c r="M4347" s="357"/>
      <c r="N4347" s="358"/>
      <c r="O4347" s="358"/>
      <c r="P4347" s="358"/>
      <c r="Q4347" s="358"/>
      <c r="R4347" s="358"/>
      <c r="S4347" s="358"/>
      <c r="T4347" s="359"/>
      <c r="U4347" s="360"/>
      <c r="V4347" s="360"/>
      <c r="W4347" s="357"/>
      <c r="X4347" s="357"/>
      <c r="Y4347" s="446"/>
      <c r="Z4347" s="443"/>
      <c r="AA4347" s="446"/>
      <c r="AB4347" s="357"/>
      <c r="AC4347" s="357"/>
      <c r="AD4347" s="357"/>
      <c r="AE4347" s="357"/>
      <c r="AF4347" s="357"/>
      <c r="AG4347" s="446"/>
      <c r="AH4347" s="357"/>
      <c r="AI4347" s="357"/>
      <c r="AJ4347" s="357"/>
      <c r="AK4347" s="357"/>
      <c r="AL4347" s="357"/>
      <c r="AM4347" s="357"/>
    </row>
    <row r="4348" spans="5:39" x14ac:dyDescent="0.25">
      <c r="E4348" s="356"/>
      <c r="F4348" s="356"/>
      <c r="G4348" s="356"/>
      <c r="H4348" s="356"/>
      <c r="I4348" s="356"/>
      <c r="J4348" s="357"/>
      <c r="K4348" s="357"/>
      <c r="L4348" s="357"/>
      <c r="M4348" s="357"/>
      <c r="N4348" s="358"/>
      <c r="O4348" s="358"/>
      <c r="P4348" s="358"/>
      <c r="Q4348" s="358"/>
      <c r="R4348" s="358"/>
      <c r="S4348" s="358"/>
      <c r="T4348" s="359"/>
      <c r="U4348" s="360"/>
      <c r="V4348" s="360"/>
      <c r="W4348" s="357"/>
      <c r="X4348" s="357"/>
      <c r="Y4348" s="446"/>
      <c r="Z4348" s="443"/>
      <c r="AA4348" s="446"/>
      <c r="AB4348" s="357"/>
      <c r="AC4348" s="357"/>
      <c r="AD4348" s="357"/>
      <c r="AE4348" s="357"/>
      <c r="AF4348" s="357"/>
      <c r="AG4348" s="446"/>
      <c r="AH4348" s="357"/>
      <c r="AI4348" s="357"/>
      <c r="AJ4348" s="357"/>
      <c r="AK4348" s="357"/>
      <c r="AL4348" s="357"/>
      <c r="AM4348" s="357"/>
    </row>
    <row r="4349" spans="5:39" x14ac:dyDescent="0.25">
      <c r="E4349" s="356"/>
      <c r="F4349" s="356"/>
      <c r="G4349" s="356"/>
      <c r="H4349" s="356"/>
      <c r="I4349" s="356"/>
      <c r="J4349" s="357"/>
      <c r="K4349" s="357"/>
      <c r="L4349" s="357"/>
      <c r="M4349" s="357"/>
      <c r="N4349" s="358"/>
      <c r="O4349" s="358"/>
      <c r="P4349" s="358"/>
      <c r="Q4349" s="358"/>
      <c r="R4349" s="358"/>
      <c r="S4349" s="358"/>
      <c r="T4349" s="359"/>
      <c r="U4349" s="360"/>
      <c r="V4349" s="360"/>
      <c r="W4349" s="357"/>
      <c r="X4349" s="357"/>
      <c r="Y4349" s="446"/>
      <c r="Z4349" s="443"/>
      <c r="AA4349" s="446"/>
      <c r="AB4349" s="357"/>
      <c r="AC4349" s="357"/>
      <c r="AD4349" s="357"/>
      <c r="AE4349" s="357"/>
      <c r="AF4349" s="357"/>
      <c r="AG4349" s="446"/>
      <c r="AH4349" s="357"/>
      <c r="AI4349" s="357"/>
      <c r="AJ4349" s="357"/>
      <c r="AK4349" s="357"/>
      <c r="AL4349" s="357"/>
      <c r="AM4349" s="357"/>
    </row>
    <row r="4350" spans="5:39" x14ac:dyDescent="0.25">
      <c r="E4350" s="356"/>
      <c r="F4350" s="356"/>
      <c r="G4350" s="356"/>
      <c r="H4350" s="356"/>
      <c r="I4350" s="356"/>
      <c r="J4350" s="357"/>
      <c r="K4350" s="357"/>
      <c r="L4350" s="357"/>
      <c r="M4350" s="357"/>
      <c r="N4350" s="358"/>
      <c r="O4350" s="358"/>
      <c r="P4350" s="358"/>
      <c r="Q4350" s="358"/>
      <c r="R4350" s="358"/>
      <c r="S4350" s="358"/>
      <c r="T4350" s="359"/>
      <c r="U4350" s="360"/>
      <c r="V4350" s="360"/>
      <c r="W4350" s="357"/>
      <c r="X4350" s="357"/>
      <c r="Y4350" s="446"/>
      <c r="Z4350" s="443"/>
      <c r="AA4350" s="446"/>
      <c r="AB4350" s="357"/>
      <c r="AC4350" s="357"/>
      <c r="AD4350" s="357"/>
      <c r="AE4350" s="357"/>
      <c r="AF4350" s="357"/>
      <c r="AG4350" s="446"/>
      <c r="AH4350" s="357"/>
      <c r="AI4350" s="357"/>
      <c r="AJ4350" s="357"/>
      <c r="AK4350" s="357"/>
      <c r="AL4350" s="357"/>
      <c r="AM4350" s="357"/>
    </row>
    <row r="4351" spans="5:39" x14ac:dyDescent="0.25">
      <c r="E4351" s="356"/>
      <c r="F4351" s="356"/>
      <c r="G4351" s="356"/>
      <c r="H4351" s="356"/>
      <c r="I4351" s="356"/>
      <c r="J4351" s="357"/>
      <c r="K4351" s="357"/>
      <c r="L4351" s="357"/>
      <c r="M4351" s="357"/>
      <c r="N4351" s="358"/>
      <c r="O4351" s="358"/>
      <c r="P4351" s="358"/>
      <c r="Q4351" s="358"/>
      <c r="R4351" s="358"/>
      <c r="S4351" s="358"/>
      <c r="T4351" s="359"/>
      <c r="U4351" s="360"/>
      <c r="V4351" s="360"/>
      <c r="W4351" s="357"/>
      <c r="X4351" s="357"/>
      <c r="Y4351" s="446"/>
      <c r="Z4351" s="443"/>
      <c r="AA4351" s="446"/>
      <c r="AB4351" s="357"/>
      <c r="AC4351" s="357"/>
      <c r="AD4351" s="357"/>
      <c r="AE4351" s="357"/>
      <c r="AF4351" s="357"/>
      <c r="AG4351" s="446"/>
      <c r="AH4351" s="357"/>
      <c r="AI4351" s="357"/>
      <c r="AJ4351" s="357"/>
      <c r="AK4351" s="357"/>
      <c r="AL4351" s="357"/>
      <c r="AM4351" s="357"/>
    </row>
    <row r="4352" spans="5:39" x14ac:dyDescent="0.25">
      <c r="E4352" s="356"/>
      <c r="F4352" s="356"/>
      <c r="G4352" s="356"/>
      <c r="H4352" s="356"/>
      <c r="I4352" s="356"/>
      <c r="J4352" s="357"/>
      <c r="K4352" s="357"/>
      <c r="L4352" s="357"/>
      <c r="M4352" s="357"/>
      <c r="N4352" s="358"/>
      <c r="O4352" s="358"/>
      <c r="P4352" s="358"/>
      <c r="Q4352" s="358"/>
      <c r="R4352" s="358"/>
      <c r="S4352" s="358"/>
      <c r="T4352" s="359"/>
      <c r="U4352" s="360"/>
      <c r="V4352" s="360"/>
      <c r="W4352" s="357"/>
      <c r="X4352" s="357"/>
      <c r="Y4352" s="446"/>
      <c r="Z4352" s="443"/>
      <c r="AA4352" s="446"/>
      <c r="AB4352" s="357"/>
      <c r="AC4352" s="357"/>
      <c r="AD4352" s="357"/>
      <c r="AE4352" s="357"/>
      <c r="AF4352" s="357"/>
      <c r="AG4352" s="446"/>
      <c r="AH4352" s="357"/>
      <c r="AI4352" s="357"/>
      <c r="AJ4352" s="357"/>
      <c r="AK4352" s="357"/>
      <c r="AL4352" s="357"/>
      <c r="AM4352" s="357"/>
    </row>
    <row r="4353" spans="5:39" x14ac:dyDescent="0.25">
      <c r="E4353" s="356"/>
      <c r="F4353" s="356"/>
      <c r="G4353" s="356"/>
      <c r="H4353" s="356"/>
      <c r="I4353" s="356"/>
      <c r="J4353" s="357"/>
      <c r="K4353" s="357"/>
      <c r="L4353" s="357"/>
      <c r="M4353" s="357"/>
      <c r="N4353" s="358"/>
      <c r="O4353" s="358"/>
      <c r="P4353" s="358"/>
      <c r="Q4353" s="358"/>
      <c r="R4353" s="358"/>
      <c r="S4353" s="358"/>
      <c r="T4353" s="359"/>
      <c r="U4353" s="360"/>
      <c r="V4353" s="360"/>
      <c r="W4353" s="357"/>
      <c r="X4353" s="357"/>
      <c r="Y4353" s="446"/>
      <c r="Z4353" s="443"/>
      <c r="AA4353" s="446"/>
      <c r="AB4353" s="357"/>
      <c r="AC4353" s="357"/>
      <c r="AD4353" s="357"/>
      <c r="AE4353" s="357"/>
      <c r="AF4353" s="357"/>
      <c r="AG4353" s="446"/>
      <c r="AH4353" s="357"/>
      <c r="AI4353" s="357"/>
      <c r="AJ4353" s="357"/>
      <c r="AK4353" s="357"/>
      <c r="AL4353" s="357"/>
      <c r="AM4353" s="357"/>
    </row>
    <row r="4354" spans="5:39" x14ac:dyDescent="0.25">
      <c r="E4354" s="356"/>
      <c r="F4354" s="356"/>
      <c r="G4354" s="356"/>
      <c r="H4354" s="356"/>
      <c r="I4354" s="356"/>
      <c r="J4354" s="357"/>
      <c r="K4354" s="357"/>
      <c r="L4354" s="357"/>
      <c r="M4354" s="357"/>
      <c r="N4354" s="358"/>
      <c r="O4354" s="358"/>
      <c r="P4354" s="358"/>
      <c r="Q4354" s="358"/>
      <c r="R4354" s="358"/>
      <c r="S4354" s="358"/>
      <c r="T4354" s="359"/>
      <c r="U4354" s="360"/>
      <c r="V4354" s="360"/>
      <c r="W4354" s="357"/>
      <c r="X4354" s="357"/>
      <c r="Y4354" s="446"/>
      <c r="Z4354" s="443"/>
      <c r="AA4354" s="446"/>
      <c r="AB4354" s="357"/>
      <c r="AC4354" s="357"/>
      <c r="AD4354" s="357"/>
      <c r="AE4354" s="357"/>
      <c r="AF4354" s="357"/>
      <c r="AG4354" s="446"/>
      <c r="AH4354" s="357"/>
      <c r="AI4354" s="357"/>
      <c r="AJ4354" s="357"/>
      <c r="AK4354" s="357"/>
      <c r="AL4354" s="357"/>
      <c r="AM4354" s="357"/>
    </row>
    <row r="4355" spans="5:39" x14ac:dyDescent="0.25">
      <c r="E4355" s="356"/>
      <c r="F4355" s="356"/>
      <c r="G4355" s="356"/>
      <c r="H4355" s="356"/>
      <c r="I4355" s="356"/>
      <c r="J4355" s="357"/>
      <c r="K4355" s="357"/>
      <c r="L4355" s="357"/>
      <c r="M4355" s="357"/>
      <c r="N4355" s="358"/>
      <c r="O4355" s="358"/>
      <c r="P4355" s="358"/>
      <c r="Q4355" s="358"/>
      <c r="R4355" s="358"/>
      <c r="S4355" s="358"/>
      <c r="T4355" s="359"/>
      <c r="U4355" s="360"/>
      <c r="V4355" s="360"/>
      <c r="W4355" s="357"/>
      <c r="X4355" s="357"/>
      <c r="Y4355" s="446"/>
      <c r="Z4355" s="443"/>
      <c r="AA4355" s="446"/>
      <c r="AB4355" s="357"/>
      <c r="AC4355" s="357"/>
      <c r="AD4355" s="357"/>
      <c r="AE4355" s="357"/>
      <c r="AF4355" s="357"/>
      <c r="AG4355" s="446"/>
      <c r="AH4355" s="357"/>
      <c r="AI4355" s="357"/>
      <c r="AJ4355" s="357"/>
      <c r="AK4355" s="357"/>
      <c r="AL4355" s="357"/>
      <c r="AM4355" s="357"/>
    </row>
    <row r="4356" spans="5:39" x14ac:dyDescent="0.25">
      <c r="E4356" s="356"/>
      <c r="F4356" s="356"/>
      <c r="G4356" s="356"/>
      <c r="H4356" s="356"/>
      <c r="I4356" s="356"/>
      <c r="J4356" s="357"/>
      <c r="K4356" s="357"/>
      <c r="L4356" s="357"/>
      <c r="M4356" s="357"/>
      <c r="N4356" s="358"/>
      <c r="O4356" s="358"/>
      <c r="P4356" s="358"/>
      <c r="Q4356" s="358"/>
      <c r="R4356" s="358"/>
      <c r="S4356" s="358"/>
      <c r="T4356" s="359"/>
      <c r="U4356" s="360"/>
      <c r="V4356" s="360"/>
      <c r="W4356" s="357"/>
      <c r="X4356" s="357"/>
      <c r="Y4356" s="446"/>
      <c r="Z4356" s="443"/>
      <c r="AA4356" s="446"/>
      <c r="AB4356" s="357"/>
      <c r="AC4356" s="357"/>
      <c r="AD4356" s="357"/>
      <c r="AE4356" s="357"/>
      <c r="AF4356" s="357"/>
      <c r="AG4356" s="446"/>
      <c r="AH4356" s="357"/>
      <c r="AI4356" s="357"/>
      <c r="AJ4356" s="357"/>
      <c r="AK4356" s="357"/>
      <c r="AL4356" s="357"/>
      <c r="AM4356" s="357"/>
    </row>
    <row r="4357" spans="5:39" x14ac:dyDescent="0.25">
      <c r="E4357" s="356"/>
      <c r="F4357" s="356"/>
      <c r="G4357" s="356"/>
      <c r="H4357" s="356"/>
      <c r="I4357" s="356"/>
      <c r="J4357" s="357"/>
      <c r="K4357" s="357"/>
      <c r="L4357" s="357"/>
      <c r="M4357" s="357"/>
      <c r="N4357" s="358"/>
      <c r="O4357" s="358"/>
      <c r="P4357" s="358"/>
      <c r="Q4357" s="358"/>
      <c r="R4357" s="358"/>
      <c r="S4357" s="358"/>
      <c r="T4357" s="359"/>
      <c r="U4357" s="360"/>
      <c r="V4357" s="360"/>
      <c r="W4357" s="357"/>
      <c r="X4357" s="357"/>
      <c r="Y4357" s="446"/>
      <c r="Z4357" s="443"/>
      <c r="AA4357" s="446"/>
      <c r="AB4357" s="357"/>
      <c r="AC4357" s="357"/>
      <c r="AD4357" s="357"/>
      <c r="AE4357" s="357"/>
      <c r="AF4357" s="357"/>
      <c r="AG4357" s="446"/>
      <c r="AH4357" s="357"/>
      <c r="AI4357" s="357"/>
      <c r="AJ4357" s="357"/>
      <c r="AK4357" s="357"/>
      <c r="AL4357" s="357"/>
      <c r="AM4357" s="357"/>
    </row>
    <row r="4358" spans="5:39" x14ac:dyDescent="0.25">
      <c r="E4358" s="356"/>
      <c r="F4358" s="356"/>
      <c r="G4358" s="356"/>
      <c r="H4358" s="356"/>
      <c r="I4358" s="356"/>
      <c r="J4358" s="357"/>
      <c r="K4358" s="357"/>
      <c r="L4358" s="357"/>
      <c r="M4358" s="357"/>
      <c r="N4358" s="358"/>
      <c r="O4358" s="358"/>
      <c r="P4358" s="358"/>
      <c r="Q4358" s="358"/>
      <c r="R4358" s="358"/>
      <c r="S4358" s="358"/>
      <c r="T4358" s="359"/>
      <c r="U4358" s="360"/>
      <c r="V4358" s="360"/>
      <c r="W4358" s="357"/>
      <c r="X4358" s="357"/>
      <c r="Y4358" s="446"/>
      <c r="Z4358" s="443"/>
      <c r="AA4358" s="446"/>
      <c r="AB4358" s="357"/>
      <c r="AC4358" s="357"/>
      <c r="AD4358" s="357"/>
      <c r="AE4358" s="357"/>
      <c r="AF4358" s="357"/>
      <c r="AG4358" s="446"/>
      <c r="AH4358" s="357"/>
      <c r="AI4358" s="357"/>
      <c r="AJ4358" s="357"/>
      <c r="AK4358" s="357"/>
      <c r="AL4358" s="357"/>
      <c r="AM4358" s="357"/>
    </row>
    <row r="4359" spans="5:39" x14ac:dyDescent="0.25">
      <c r="E4359" s="356"/>
      <c r="F4359" s="356"/>
      <c r="G4359" s="356"/>
      <c r="H4359" s="356"/>
      <c r="I4359" s="356"/>
      <c r="J4359" s="357"/>
      <c r="K4359" s="357"/>
      <c r="L4359" s="357"/>
      <c r="M4359" s="357"/>
      <c r="N4359" s="358"/>
      <c r="O4359" s="358"/>
      <c r="P4359" s="358"/>
      <c r="Q4359" s="358"/>
      <c r="R4359" s="358"/>
      <c r="S4359" s="358"/>
      <c r="T4359" s="359"/>
      <c r="U4359" s="360"/>
      <c r="V4359" s="360"/>
      <c r="W4359" s="357"/>
      <c r="X4359" s="357"/>
      <c r="Y4359" s="446"/>
      <c r="Z4359" s="443"/>
      <c r="AA4359" s="446"/>
      <c r="AB4359" s="357"/>
      <c r="AC4359" s="357"/>
      <c r="AD4359" s="357"/>
      <c r="AE4359" s="357"/>
      <c r="AF4359" s="357"/>
      <c r="AG4359" s="446"/>
      <c r="AH4359" s="357"/>
      <c r="AI4359" s="357"/>
      <c r="AJ4359" s="357"/>
      <c r="AK4359" s="357"/>
      <c r="AL4359" s="357"/>
      <c r="AM4359" s="357"/>
    </row>
    <row r="4360" spans="5:39" x14ac:dyDescent="0.25">
      <c r="E4360" s="356"/>
      <c r="F4360" s="356"/>
      <c r="G4360" s="356"/>
      <c r="H4360" s="356"/>
      <c r="I4360" s="356"/>
      <c r="J4360" s="357"/>
      <c r="K4360" s="357"/>
      <c r="L4360" s="357"/>
      <c r="M4360" s="357"/>
      <c r="N4360" s="358"/>
      <c r="O4360" s="358"/>
      <c r="P4360" s="358"/>
      <c r="Q4360" s="358"/>
      <c r="R4360" s="358"/>
      <c r="S4360" s="358"/>
      <c r="T4360" s="359"/>
      <c r="U4360" s="360"/>
      <c r="V4360" s="360"/>
      <c r="W4360" s="357"/>
      <c r="X4360" s="357"/>
      <c r="Y4360" s="446"/>
      <c r="Z4360" s="443"/>
      <c r="AA4360" s="446"/>
      <c r="AB4360" s="357"/>
      <c r="AC4360" s="357"/>
      <c r="AD4360" s="357"/>
      <c r="AE4360" s="357"/>
      <c r="AF4360" s="357"/>
      <c r="AG4360" s="446"/>
      <c r="AH4360" s="357"/>
      <c r="AI4360" s="357"/>
      <c r="AJ4360" s="357"/>
      <c r="AK4360" s="357"/>
      <c r="AL4360" s="357"/>
      <c r="AM4360" s="357"/>
    </row>
    <row r="4361" spans="5:39" x14ac:dyDescent="0.25">
      <c r="E4361" s="356"/>
      <c r="F4361" s="356"/>
      <c r="G4361" s="356"/>
      <c r="H4361" s="356"/>
      <c r="I4361" s="356"/>
      <c r="J4361" s="357"/>
      <c r="K4361" s="357"/>
      <c r="L4361" s="357"/>
      <c r="M4361" s="357"/>
      <c r="N4361" s="358"/>
      <c r="O4361" s="358"/>
      <c r="P4361" s="358"/>
      <c r="Q4361" s="358"/>
      <c r="R4361" s="358"/>
      <c r="S4361" s="358"/>
      <c r="T4361" s="359"/>
      <c r="U4361" s="360"/>
      <c r="V4361" s="360"/>
      <c r="W4361" s="357"/>
      <c r="X4361" s="357"/>
      <c r="Y4361" s="446"/>
      <c r="Z4361" s="443"/>
      <c r="AA4361" s="446"/>
      <c r="AB4361" s="357"/>
      <c r="AC4361" s="357"/>
      <c r="AD4361" s="357"/>
      <c r="AE4361" s="357"/>
      <c r="AF4361" s="357"/>
      <c r="AG4361" s="446"/>
      <c r="AH4361" s="357"/>
      <c r="AI4361" s="357"/>
      <c r="AJ4361" s="357"/>
      <c r="AK4361" s="357"/>
      <c r="AL4361" s="357"/>
      <c r="AM4361" s="357"/>
    </row>
    <row r="4362" spans="5:39" x14ac:dyDescent="0.25">
      <c r="E4362" s="356"/>
      <c r="F4362" s="356"/>
      <c r="G4362" s="356"/>
      <c r="H4362" s="356"/>
      <c r="I4362" s="356"/>
      <c r="J4362" s="357"/>
      <c r="K4362" s="357"/>
      <c r="L4362" s="357"/>
      <c r="M4362" s="357"/>
      <c r="N4362" s="358"/>
      <c r="O4362" s="358"/>
      <c r="P4362" s="358"/>
      <c r="Q4362" s="358"/>
      <c r="R4362" s="358"/>
      <c r="S4362" s="358"/>
      <c r="T4362" s="359"/>
      <c r="U4362" s="360"/>
      <c r="V4362" s="360"/>
      <c r="W4362" s="357"/>
      <c r="X4362" s="357"/>
      <c r="Y4362" s="446"/>
      <c r="Z4362" s="443"/>
      <c r="AA4362" s="446"/>
      <c r="AB4362" s="357"/>
      <c r="AC4362" s="357"/>
      <c r="AD4362" s="357"/>
      <c r="AE4362" s="357"/>
      <c r="AF4362" s="357"/>
      <c r="AG4362" s="446"/>
      <c r="AH4362" s="357"/>
      <c r="AI4362" s="357"/>
      <c r="AJ4362" s="357"/>
      <c r="AK4362" s="357"/>
      <c r="AL4362" s="357"/>
      <c r="AM4362" s="357"/>
    </row>
    <row r="4363" spans="5:39" x14ac:dyDescent="0.25">
      <c r="E4363" s="356"/>
      <c r="F4363" s="356"/>
      <c r="G4363" s="356"/>
      <c r="H4363" s="356"/>
      <c r="I4363" s="356"/>
      <c r="J4363" s="357"/>
      <c r="K4363" s="357"/>
      <c r="L4363" s="357"/>
      <c r="M4363" s="357"/>
      <c r="N4363" s="358"/>
      <c r="O4363" s="358"/>
      <c r="P4363" s="358"/>
      <c r="Q4363" s="358"/>
      <c r="R4363" s="358"/>
      <c r="S4363" s="358"/>
      <c r="T4363" s="359"/>
      <c r="U4363" s="360"/>
      <c r="V4363" s="360"/>
      <c r="W4363" s="357"/>
      <c r="X4363" s="357"/>
      <c r="Y4363" s="446"/>
      <c r="Z4363" s="443"/>
      <c r="AA4363" s="446"/>
      <c r="AB4363" s="357"/>
      <c r="AC4363" s="357"/>
      <c r="AD4363" s="357"/>
      <c r="AE4363" s="357"/>
      <c r="AF4363" s="357"/>
      <c r="AG4363" s="446"/>
      <c r="AH4363" s="357"/>
      <c r="AI4363" s="357"/>
      <c r="AJ4363" s="357"/>
      <c r="AK4363" s="357"/>
      <c r="AL4363" s="357"/>
      <c r="AM4363" s="357"/>
    </row>
    <row r="4364" spans="5:39" x14ac:dyDescent="0.25">
      <c r="E4364" s="356"/>
      <c r="F4364" s="356"/>
      <c r="G4364" s="356"/>
      <c r="H4364" s="356"/>
      <c r="I4364" s="356"/>
      <c r="J4364" s="357"/>
      <c r="K4364" s="357"/>
      <c r="L4364" s="357"/>
      <c r="M4364" s="357"/>
      <c r="N4364" s="358"/>
      <c r="O4364" s="358"/>
      <c r="P4364" s="358"/>
      <c r="Q4364" s="358"/>
      <c r="R4364" s="358"/>
      <c r="S4364" s="358"/>
      <c r="T4364" s="359"/>
      <c r="U4364" s="360"/>
      <c r="V4364" s="360"/>
      <c r="W4364" s="357"/>
      <c r="X4364" s="357"/>
      <c r="Y4364" s="446"/>
      <c r="Z4364" s="443"/>
      <c r="AA4364" s="446"/>
      <c r="AB4364" s="357"/>
      <c r="AC4364" s="357"/>
      <c r="AD4364" s="357"/>
      <c r="AE4364" s="357"/>
      <c r="AF4364" s="357"/>
      <c r="AG4364" s="446"/>
      <c r="AH4364" s="357"/>
      <c r="AI4364" s="357"/>
      <c r="AJ4364" s="357"/>
      <c r="AK4364" s="357"/>
      <c r="AL4364" s="357"/>
      <c r="AM4364" s="357"/>
    </row>
    <row r="4365" spans="5:39" x14ac:dyDescent="0.25">
      <c r="E4365" s="356"/>
      <c r="F4365" s="356"/>
      <c r="G4365" s="356"/>
      <c r="H4365" s="356"/>
      <c r="I4365" s="356"/>
      <c r="J4365" s="357"/>
      <c r="K4365" s="357"/>
      <c r="L4365" s="357"/>
      <c r="M4365" s="357"/>
      <c r="N4365" s="358"/>
      <c r="O4365" s="358"/>
      <c r="P4365" s="358"/>
      <c r="Q4365" s="358"/>
      <c r="R4365" s="358"/>
      <c r="S4365" s="358"/>
      <c r="T4365" s="359"/>
      <c r="U4365" s="360"/>
      <c r="V4365" s="360"/>
      <c r="W4365" s="357"/>
      <c r="X4365" s="357"/>
      <c r="Y4365" s="446"/>
      <c r="Z4365" s="443"/>
      <c r="AA4365" s="446"/>
      <c r="AB4365" s="357"/>
      <c r="AC4365" s="357"/>
      <c r="AD4365" s="357"/>
      <c r="AE4365" s="357"/>
      <c r="AF4365" s="357"/>
      <c r="AG4365" s="446"/>
      <c r="AH4365" s="357"/>
      <c r="AI4365" s="357"/>
      <c r="AJ4365" s="357"/>
      <c r="AK4365" s="357"/>
      <c r="AL4365" s="357"/>
      <c r="AM4365" s="357"/>
    </row>
    <row r="4366" spans="5:39" x14ac:dyDescent="0.25">
      <c r="E4366" s="356"/>
      <c r="F4366" s="356"/>
      <c r="G4366" s="356"/>
      <c r="H4366" s="356"/>
      <c r="I4366" s="356"/>
      <c r="J4366" s="357"/>
      <c r="K4366" s="357"/>
      <c r="L4366" s="357"/>
      <c r="M4366" s="357"/>
      <c r="N4366" s="358"/>
      <c r="O4366" s="358"/>
      <c r="P4366" s="358"/>
      <c r="Q4366" s="358"/>
      <c r="R4366" s="358"/>
      <c r="S4366" s="358"/>
      <c r="T4366" s="359"/>
      <c r="U4366" s="360"/>
      <c r="V4366" s="360"/>
      <c r="W4366" s="357"/>
      <c r="X4366" s="357"/>
      <c r="Y4366" s="446"/>
      <c r="Z4366" s="443"/>
      <c r="AA4366" s="446"/>
      <c r="AB4366" s="357"/>
      <c r="AC4366" s="357"/>
      <c r="AD4366" s="357"/>
      <c r="AE4366" s="357"/>
      <c r="AF4366" s="357"/>
      <c r="AG4366" s="446"/>
      <c r="AH4366" s="357"/>
      <c r="AI4366" s="357"/>
      <c r="AJ4366" s="357"/>
      <c r="AK4366" s="357"/>
      <c r="AL4366" s="357"/>
      <c r="AM4366" s="357"/>
    </row>
    <row r="4367" spans="5:39" x14ac:dyDescent="0.25">
      <c r="E4367" s="356"/>
      <c r="F4367" s="356"/>
      <c r="G4367" s="356"/>
      <c r="H4367" s="356"/>
      <c r="I4367" s="356"/>
      <c r="J4367" s="357"/>
      <c r="K4367" s="357"/>
      <c r="L4367" s="357"/>
      <c r="M4367" s="357"/>
      <c r="N4367" s="358"/>
      <c r="O4367" s="358"/>
      <c r="P4367" s="358"/>
      <c r="Q4367" s="358"/>
      <c r="R4367" s="358"/>
      <c r="S4367" s="358"/>
      <c r="T4367" s="359"/>
      <c r="U4367" s="360"/>
      <c r="V4367" s="360"/>
      <c r="W4367" s="357"/>
      <c r="X4367" s="357"/>
      <c r="Y4367" s="446"/>
      <c r="Z4367" s="443"/>
      <c r="AA4367" s="446"/>
      <c r="AB4367" s="357"/>
      <c r="AC4367" s="357"/>
      <c r="AD4367" s="357"/>
      <c r="AE4367" s="357"/>
      <c r="AF4367" s="357"/>
      <c r="AG4367" s="446"/>
      <c r="AH4367" s="357"/>
      <c r="AI4367" s="357"/>
      <c r="AJ4367" s="357"/>
      <c r="AK4367" s="357"/>
      <c r="AL4367" s="357"/>
      <c r="AM4367" s="357"/>
    </row>
    <row r="4368" spans="5:39" x14ac:dyDescent="0.25">
      <c r="E4368" s="356"/>
      <c r="F4368" s="356"/>
      <c r="G4368" s="356"/>
      <c r="H4368" s="356"/>
      <c r="I4368" s="356"/>
      <c r="J4368" s="357"/>
      <c r="K4368" s="357"/>
      <c r="L4368" s="357"/>
      <c r="M4368" s="357"/>
      <c r="N4368" s="358"/>
      <c r="O4368" s="358"/>
      <c r="P4368" s="358"/>
      <c r="Q4368" s="358"/>
      <c r="R4368" s="358"/>
      <c r="S4368" s="358"/>
      <c r="T4368" s="359"/>
      <c r="U4368" s="360"/>
      <c r="V4368" s="360"/>
      <c r="W4368" s="357"/>
      <c r="X4368" s="357"/>
      <c r="Y4368" s="446"/>
      <c r="Z4368" s="443"/>
      <c r="AA4368" s="446"/>
      <c r="AB4368" s="357"/>
      <c r="AC4368" s="357"/>
      <c r="AD4368" s="357"/>
      <c r="AE4368" s="357"/>
      <c r="AF4368" s="357"/>
      <c r="AG4368" s="446"/>
      <c r="AH4368" s="357"/>
      <c r="AI4368" s="357"/>
      <c r="AJ4368" s="357"/>
      <c r="AK4368" s="357"/>
      <c r="AL4368" s="357"/>
      <c r="AM4368" s="357"/>
    </row>
    <row r="4369" spans="5:39" x14ac:dyDescent="0.25">
      <c r="E4369" s="356"/>
      <c r="F4369" s="356"/>
      <c r="G4369" s="356"/>
      <c r="H4369" s="356"/>
      <c r="I4369" s="356"/>
      <c r="J4369" s="357"/>
      <c r="K4369" s="357"/>
      <c r="L4369" s="357"/>
      <c r="M4369" s="357"/>
      <c r="N4369" s="358"/>
      <c r="O4369" s="358"/>
      <c r="P4369" s="358"/>
      <c r="Q4369" s="358"/>
      <c r="R4369" s="358"/>
      <c r="S4369" s="358"/>
      <c r="T4369" s="359"/>
      <c r="U4369" s="360"/>
      <c r="V4369" s="360"/>
      <c r="W4369" s="357"/>
      <c r="X4369" s="357"/>
      <c r="Y4369" s="446"/>
      <c r="Z4369" s="443"/>
      <c r="AA4369" s="446"/>
      <c r="AB4369" s="357"/>
      <c r="AC4369" s="357"/>
      <c r="AD4369" s="357"/>
      <c r="AE4369" s="357"/>
      <c r="AF4369" s="357"/>
      <c r="AG4369" s="446"/>
      <c r="AH4369" s="357"/>
      <c r="AI4369" s="357"/>
      <c r="AJ4369" s="357"/>
      <c r="AK4369" s="357"/>
      <c r="AL4369" s="357"/>
      <c r="AM4369" s="357"/>
    </row>
    <row r="4370" spans="5:39" x14ac:dyDescent="0.25">
      <c r="E4370" s="356"/>
      <c r="F4370" s="356"/>
      <c r="G4370" s="356"/>
      <c r="H4370" s="356"/>
      <c r="I4370" s="356"/>
      <c r="J4370" s="357"/>
      <c r="K4370" s="357"/>
      <c r="L4370" s="357"/>
      <c r="M4370" s="357"/>
      <c r="N4370" s="358"/>
      <c r="O4370" s="358"/>
      <c r="P4370" s="358"/>
      <c r="Q4370" s="358"/>
      <c r="R4370" s="358"/>
      <c r="S4370" s="358"/>
      <c r="T4370" s="359"/>
      <c r="U4370" s="360"/>
      <c r="V4370" s="360"/>
      <c r="W4370" s="357"/>
      <c r="X4370" s="357"/>
      <c r="Y4370" s="446"/>
      <c r="Z4370" s="443"/>
      <c r="AA4370" s="446"/>
      <c r="AB4370" s="357"/>
      <c r="AC4370" s="357"/>
      <c r="AD4370" s="357"/>
      <c r="AE4370" s="357"/>
      <c r="AF4370" s="357"/>
      <c r="AG4370" s="446"/>
      <c r="AH4370" s="357"/>
      <c r="AI4370" s="357"/>
      <c r="AJ4370" s="357"/>
      <c r="AK4370" s="357"/>
      <c r="AL4370" s="357"/>
      <c r="AM4370" s="357"/>
    </row>
    <row r="4371" spans="5:39" x14ac:dyDescent="0.25">
      <c r="E4371" s="356"/>
      <c r="F4371" s="356"/>
      <c r="G4371" s="356"/>
      <c r="H4371" s="356"/>
      <c r="I4371" s="356"/>
      <c r="J4371" s="357"/>
      <c r="K4371" s="357"/>
      <c r="L4371" s="357"/>
      <c r="M4371" s="357"/>
      <c r="N4371" s="358"/>
      <c r="O4371" s="358"/>
      <c r="P4371" s="358"/>
      <c r="Q4371" s="358"/>
      <c r="R4371" s="358"/>
      <c r="S4371" s="358"/>
      <c r="T4371" s="359"/>
      <c r="U4371" s="360"/>
      <c r="V4371" s="360"/>
      <c r="W4371" s="357"/>
      <c r="X4371" s="357"/>
      <c r="Y4371" s="446"/>
      <c r="Z4371" s="443"/>
      <c r="AA4371" s="446"/>
      <c r="AB4371" s="357"/>
      <c r="AC4371" s="357"/>
      <c r="AD4371" s="357"/>
      <c r="AE4371" s="357"/>
      <c r="AF4371" s="357"/>
      <c r="AG4371" s="446"/>
      <c r="AH4371" s="357"/>
      <c r="AI4371" s="357"/>
      <c r="AJ4371" s="357"/>
      <c r="AK4371" s="357"/>
      <c r="AL4371" s="357"/>
      <c r="AM4371" s="357"/>
    </row>
    <row r="4372" spans="5:39" x14ac:dyDescent="0.25">
      <c r="E4372" s="356"/>
      <c r="F4372" s="356"/>
      <c r="G4372" s="356"/>
      <c r="H4372" s="356"/>
      <c r="I4372" s="356"/>
      <c r="J4372" s="357"/>
      <c r="K4372" s="357"/>
      <c r="L4372" s="357"/>
      <c r="M4372" s="357"/>
      <c r="N4372" s="358"/>
      <c r="O4372" s="358"/>
      <c r="P4372" s="358"/>
      <c r="Q4372" s="358"/>
      <c r="R4372" s="358"/>
      <c r="S4372" s="358"/>
      <c r="T4372" s="359"/>
      <c r="U4372" s="360"/>
      <c r="V4372" s="360"/>
      <c r="W4372" s="357"/>
      <c r="X4372" s="357"/>
      <c r="Y4372" s="446"/>
      <c r="Z4372" s="443"/>
      <c r="AA4372" s="446"/>
      <c r="AB4372" s="357"/>
      <c r="AC4372" s="357"/>
      <c r="AD4372" s="357"/>
      <c r="AE4372" s="357"/>
      <c r="AF4372" s="357"/>
      <c r="AG4372" s="446"/>
      <c r="AH4372" s="357"/>
      <c r="AI4372" s="357"/>
      <c r="AJ4372" s="357"/>
      <c r="AK4372" s="357"/>
      <c r="AL4372" s="357"/>
      <c r="AM4372" s="357"/>
    </row>
    <row r="4373" spans="5:39" x14ac:dyDescent="0.25">
      <c r="E4373" s="356"/>
      <c r="F4373" s="356"/>
      <c r="G4373" s="356"/>
      <c r="H4373" s="356"/>
      <c r="I4373" s="356"/>
      <c r="J4373" s="357"/>
      <c r="K4373" s="357"/>
      <c r="L4373" s="357"/>
      <c r="M4373" s="357"/>
      <c r="N4373" s="358"/>
      <c r="O4373" s="358"/>
      <c r="P4373" s="358"/>
      <c r="Q4373" s="358"/>
      <c r="R4373" s="358"/>
      <c r="S4373" s="358"/>
      <c r="T4373" s="359"/>
      <c r="U4373" s="360"/>
      <c r="V4373" s="360"/>
      <c r="W4373" s="357"/>
      <c r="X4373" s="357"/>
      <c r="Y4373" s="446"/>
      <c r="Z4373" s="443"/>
      <c r="AA4373" s="446"/>
      <c r="AB4373" s="357"/>
      <c r="AC4373" s="357"/>
      <c r="AD4373" s="357"/>
      <c r="AE4373" s="357"/>
      <c r="AF4373" s="357"/>
      <c r="AG4373" s="446"/>
      <c r="AH4373" s="357"/>
      <c r="AI4373" s="357"/>
      <c r="AJ4373" s="357"/>
      <c r="AK4373" s="357"/>
      <c r="AL4373" s="357"/>
      <c r="AM4373" s="357"/>
    </row>
    <row r="4374" spans="5:39" x14ac:dyDescent="0.25">
      <c r="E4374" s="356"/>
      <c r="F4374" s="356"/>
      <c r="G4374" s="356"/>
      <c r="H4374" s="356"/>
      <c r="I4374" s="356"/>
      <c r="J4374" s="357"/>
      <c r="K4374" s="357"/>
      <c r="L4374" s="357"/>
      <c r="M4374" s="357"/>
      <c r="N4374" s="358"/>
      <c r="O4374" s="358"/>
      <c r="P4374" s="358"/>
      <c r="Q4374" s="358"/>
      <c r="R4374" s="358"/>
      <c r="S4374" s="358"/>
      <c r="T4374" s="359"/>
      <c r="U4374" s="360"/>
      <c r="V4374" s="360"/>
      <c r="W4374" s="357"/>
      <c r="X4374" s="357"/>
      <c r="Y4374" s="446"/>
      <c r="Z4374" s="443"/>
      <c r="AA4374" s="446"/>
      <c r="AB4374" s="357"/>
      <c r="AC4374" s="357"/>
      <c r="AD4374" s="357"/>
      <c r="AE4374" s="357"/>
      <c r="AF4374" s="357"/>
      <c r="AG4374" s="446"/>
      <c r="AH4374" s="357"/>
      <c r="AI4374" s="357"/>
      <c r="AJ4374" s="357"/>
      <c r="AK4374" s="357"/>
      <c r="AL4374" s="357"/>
      <c r="AM4374" s="357"/>
    </row>
    <row r="4375" spans="5:39" x14ac:dyDescent="0.25">
      <c r="E4375" s="356"/>
      <c r="F4375" s="356"/>
      <c r="G4375" s="356"/>
      <c r="H4375" s="356"/>
      <c r="I4375" s="356"/>
      <c r="J4375" s="357"/>
      <c r="K4375" s="357"/>
      <c r="L4375" s="357"/>
      <c r="M4375" s="357"/>
      <c r="N4375" s="358"/>
      <c r="O4375" s="358"/>
      <c r="P4375" s="358"/>
      <c r="Q4375" s="358"/>
      <c r="R4375" s="358"/>
      <c r="S4375" s="358"/>
      <c r="T4375" s="359"/>
      <c r="U4375" s="360"/>
      <c r="V4375" s="360"/>
      <c r="W4375" s="357"/>
      <c r="X4375" s="357"/>
      <c r="Y4375" s="446"/>
      <c r="Z4375" s="443"/>
      <c r="AA4375" s="446"/>
      <c r="AB4375" s="357"/>
      <c r="AC4375" s="357"/>
      <c r="AD4375" s="357"/>
      <c r="AE4375" s="357"/>
      <c r="AF4375" s="357"/>
      <c r="AG4375" s="446"/>
      <c r="AH4375" s="357"/>
      <c r="AI4375" s="357"/>
      <c r="AJ4375" s="357"/>
      <c r="AK4375" s="357"/>
      <c r="AL4375" s="357"/>
      <c r="AM4375" s="357"/>
    </row>
    <row r="4376" spans="5:39" x14ac:dyDescent="0.25">
      <c r="E4376" s="356"/>
      <c r="F4376" s="356"/>
      <c r="G4376" s="356"/>
      <c r="H4376" s="356"/>
      <c r="I4376" s="356"/>
      <c r="J4376" s="357"/>
      <c r="K4376" s="357"/>
      <c r="L4376" s="357"/>
      <c r="M4376" s="357"/>
      <c r="N4376" s="358"/>
      <c r="O4376" s="358"/>
      <c r="P4376" s="358"/>
      <c r="Q4376" s="358"/>
      <c r="R4376" s="358"/>
      <c r="S4376" s="358"/>
      <c r="T4376" s="359"/>
      <c r="U4376" s="360"/>
      <c r="V4376" s="360"/>
      <c r="W4376" s="357"/>
      <c r="X4376" s="357"/>
      <c r="Y4376" s="446"/>
      <c r="Z4376" s="443"/>
      <c r="AA4376" s="446"/>
      <c r="AB4376" s="357"/>
      <c r="AC4376" s="357"/>
      <c r="AD4376" s="357"/>
      <c r="AE4376" s="357"/>
      <c r="AF4376" s="357"/>
      <c r="AG4376" s="446"/>
      <c r="AH4376" s="357"/>
      <c r="AI4376" s="357"/>
      <c r="AJ4376" s="357"/>
      <c r="AK4376" s="357"/>
      <c r="AL4376" s="357"/>
      <c r="AM4376" s="357"/>
    </row>
    <row r="4377" spans="5:39" x14ac:dyDescent="0.25">
      <c r="E4377" s="356"/>
      <c r="F4377" s="356"/>
      <c r="G4377" s="356"/>
      <c r="H4377" s="356"/>
      <c r="I4377" s="356"/>
      <c r="J4377" s="357"/>
      <c r="K4377" s="357"/>
      <c r="L4377" s="357"/>
      <c r="M4377" s="357"/>
      <c r="N4377" s="358"/>
      <c r="O4377" s="358"/>
      <c r="P4377" s="358"/>
      <c r="Q4377" s="358"/>
      <c r="R4377" s="358"/>
      <c r="S4377" s="358"/>
      <c r="T4377" s="359"/>
      <c r="U4377" s="360"/>
      <c r="V4377" s="360"/>
      <c r="W4377" s="357"/>
      <c r="X4377" s="357"/>
      <c r="Y4377" s="446"/>
      <c r="Z4377" s="443"/>
      <c r="AA4377" s="446"/>
      <c r="AB4377" s="357"/>
      <c r="AC4377" s="357"/>
      <c r="AD4377" s="357"/>
      <c r="AE4377" s="357"/>
      <c r="AF4377" s="357"/>
      <c r="AG4377" s="446"/>
      <c r="AH4377" s="357"/>
      <c r="AI4377" s="357"/>
      <c r="AJ4377" s="357"/>
      <c r="AK4377" s="357"/>
      <c r="AL4377" s="357"/>
      <c r="AM4377" s="357"/>
    </row>
    <row r="4378" spans="5:39" x14ac:dyDescent="0.25">
      <c r="E4378" s="356"/>
      <c r="F4378" s="356"/>
      <c r="G4378" s="356"/>
      <c r="H4378" s="356"/>
      <c r="I4378" s="356"/>
      <c r="J4378" s="357"/>
      <c r="K4378" s="357"/>
      <c r="L4378" s="357"/>
      <c r="M4378" s="357"/>
      <c r="N4378" s="358"/>
      <c r="O4378" s="358"/>
      <c r="P4378" s="358"/>
      <c r="Q4378" s="358"/>
      <c r="R4378" s="358"/>
      <c r="S4378" s="358"/>
      <c r="T4378" s="359"/>
      <c r="U4378" s="360"/>
      <c r="V4378" s="360"/>
      <c r="W4378" s="357"/>
      <c r="X4378" s="357"/>
      <c r="Y4378" s="446"/>
      <c r="Z4378" s="443"/>
      <c r="AA4378" s="446"/>
      <c r="AB4378" s="357"/>
      <c r="AC4378" s="357"/>
      <c r="AD4378" s="357"/>
      <c r="AE4378" s="357"/>
      <c r="AF4378" s="357"/>
      <c r="AG4378" s="446"/>
      <c r="AH4378" s="357"/>
      <c r="AI4378" s="357"/>
      <c r="AJ4378" s="357"/>
      <c r="AK4378" s="357"/>
      <c r="AL4378" s="357"/>
      <c r="AM4378" s="357"/>
    </row>
    <row r="4379" spans="5:39" x14ac:dyDescent="0.25">
      <c r="E4379" s="356"/>
      <c r="F4379" s="356"/>
      <c r="G4379" s="356"/>
      <c r="H4379" s="356"/>
      <c r="I4379" s="356"/>
      <c r="J4379" s="357"/>
      <c r="K4379" s="357"/>
      <c r="L4379" s="357"/>
      <c r="M4379" s="357"/>
      <c r="N4379" s="358"/>
      <c r="O4379" s="358"/>
      <c r="P4379" s="358"/>
      <c r="Q4379" s="358"/>
      <c r="R4379" s="358"/>
      <c r="S4379" s="358"/>
      <c r="T4379" s="359"/>
      <c r="U4379" s="360"/>
      <c r="V4379" s="360"/>
      <c r="W4379" s="357"/>
      <c r="X4379" s="357"/>
      <c r="Y4379" s="446"/>
      <c r="Z4379" s="443"/>
      <c r="AA4379" s="446"/>
      <c r="AB4379" s="357"/>
      <c r="AC4379" s="357"/>
      <c r="AD4379" s="357"/>
      <c r="AE4379" s="357"/>
      <c r="AF4379" s="357"/>
      <c r="AG4379" s="446"/>
      <c r="AH4379" s="357"/>
      <c r="AI4379" s="357"/>
      <c r="AJ4379" s="357"/>
      <c r="AK4379" s="357"/>
      <c r="AL4379" s="357"/>
      <c r="AM4379" s="357"/>
    </row>
    <row r="4380" spans="5:39" x14ac:dyDescent="0.25">
      <c r="E4380" s="356"/>
      <c r="F4380" s="356"/>
      <c r="G4380" s="356"/>
      <c r="H4380" s="356"/>
      <c r="I4380" s="356"/>
      <c r="J4380" s="357"/>
      <c r="K4380" s="357"/>
      <c r="L4380" s="357"/>
      <c r="M4380" s="357"/>
      <c r="N4380" s="358"/>
      <c r="O4380" s="358"/>
      <c r="P4380" s="358"/>
      <c r="Q4380" s="358"/>
      <c r="R4380" s="358"/>
      <c r="S4380" s="358"/>
      <c r="T4380" s="359"/>
      <c r="U4380" s="360"/>
      <c r="V4380" s="360"/>
      <c r="W4380" s="357"/>
      <c r="X4380" s="357"/>
      <c r="Y4380" s="446"/>
      <c r="Z4380" s="443"/>
      <c r="AA4380" s="446"/>
      <c r="AB4380" s="357"/>
      <c r="AC4380" s="357"/>
      <c r="AD4380" s="357"/>
      <c r="AE4380" s="357"/>
      <c r="AF4380" s="357"/>
      <c r="AG4380" s="446"/>
      <c r="AH4380" s="357"/>
      <c r="AI4380" s="357"/>
      <c r="AJ4380" s="357"/>
      <c r="AK4380" s="357"/>
      <c r="AL4380" s="357"/>
      <c r="AM4380" s="357"/>
    </row>
    <row r="4381" spans="5:39" x14ac:dyDescent="0.25">
      <c r="E4381" s="356"/>
      <c r="F4381" s="356"/>
      <c r="G4381" s="356"/>
      <c r="H4381" s="356"/>
      <c r="I4381" s="356"/>
      <c r="J4381" s="357"/>
      <c r="K4381" s="357"/>
      <c r="L4381" s="357"/>
      <c r="M4381" s="357"/>
      <c r="N4381" s="358"/>
      <c r="O4381" s="358"/>
      <c r="P4381" s="358"/>
      <c r="Q4381" s="358"/>
      <c r="R4381" s="358"/>
      <c r="S4381" s="358"/>
      <c r="T4381" s="359"/>
      <c r="U4381" s="360"/>
      <c r="V4381" s="360"/>
      <c r="W4381" s="357"/>
      <c r="X4381" s="357"/>
      <c r="Y4381" s="446"/>
      <c r="Z4381" s="443"/>
      <c r="AA4381" s="446"/>
      <c r="AB4381" s="357"/>
      <c r="AC4381" s="357"/>
      <c r="AD4381" s="357"/>
      <c r="AE4381" s="357"/>
      <c r="AF4381" s="357"/>
      <c r="AG4381" s="446"/>
      <c r="AH4381" s="357"/>
      <c r="AI4381" s="357"/>
      <c r="AJ4381" s="357"/>
      <c r="AK4381" s="357"/>
      <c r="AL4381" s="357"/>
      <c r="AM4381" s="357"/>
    </row>
    <row r="4382" spans="5:39" x14ac:dyDescent="0.25">
      <c r="E4382" s="356"/>
      <c r="F4382" s="356"/>
      <c r="G4382" s="356"/>
      <c r="H4382" s="356"/>
      <c r="I4382" s="356"/>
      <c r="J4382" s="357"/>
      <c r="K4382" s="357"/>
      <c r="L4382" s="357"/>
      <c r="M4382" s="357"/>
      <c r="N4382" s="358"/>
      <c r="O4382" s="358"/>
      <c r="P4382" s="358"/>
      <c r="Q4382" s="358"/>
      <c r="R4382" s="358"/>
      <c r="S4382" s="358"/>
      <c r="T4382" s="359"/>
      <c r="U4382" s="360"/>
      <c r="V4382" s="360"/>
      <c r="W4382" s="357"/>
      <c r="X4382" s="357"/>
      <c r="Y4382" s="446"/>
      <c r="Z4382" s="443"/>
      <c r="AA4382" s="446"/>
      <c r="AB4382" s="357"/>
      <c r="AC4382" s="357"/>
      <c r="AD4382" s="357"/>
      <c r="AE4382" s="357"/>
      <c r="AF4382" s="357"/>
      <c r="AG4382" s="446"/>
      <c r="AH4382" s="357"/>
      <c r="AI4382" s="357"/>
      <c r="AJ4382" s="357"/>
      <c r="AK4382" s="357"/>
      <c r="AL4382" s="357"/>
      <c r="AM4382" s="357"/>
    </row>
    <row r="4383" spans="5:39" x14ac:dyDescent="0.25">
      <c r="E4383" s="356"/>
      <c r="F4383" s="356"/>
      <c r="G4383" s="356"/>
      <c r="H4383" s="356"/>
      <c r="I4383" s="356"/>
      <c r="J4383" s="357"/>
      <c r="K4383" s="357"/>
      <c r="L4383" s="357"/>
      <c r="M4383" s="357"/>
      <c r="N4383" s="358"/>
      <c r="O4383" s="358"/>
      <c r="P4383" s="358"/>
      <c r="Q4383" s="358"/>
      <c r="R4383" s="358"/>
      <c r="S4383" s="358"/>
      <c r="T4383" s="359"/>
      <c r="U4383" s="360"/>
      <c r="V4383" s="360"/>
      <c r="W4383" s="357"/>
      <c r="X4383" s="357"/>
      <c r="Y4383" s="446"/>
      <c r="Z4383" s="443"/>
      <c r="AA4383" s="446"/>
      <c r="AB4383" s="357"/>
      <c r="AC4383" s="357"/>
      <c r="AD4383" s="357"/>
      <c r="AE4383" s="357"/>
      <c r="AF4383" s="357"/>
      <c r="AG4383" s="446"/>
      <c r="AH4383" s="357"/>
      <c r="AI4383" s="357"/>
      <c r="AJ4383" s="357"/>
      <c r="AK4383" s="357"/>
      <c r="AL4383" s="357"/>
      <c r="AM4383" s="357"/>
    </row>
    <row r="4384" spans="5:39" x14ac:dyDescent="0.25">
      <c r="E4384" s="356"/>
      <c r="F4384" s="356"/>
      <c r="G4384" s="356"/>
      <c r="H4384" s="356"/>
      <c r="I4384" s="356"/>
      <c r="J4384" s="357"/>
      <c r="K4384" s="357"/>
      <c r="L4384" s="357"/>
      <c r="M4384" s="357"/>
      <c r="N4384" s="358"/>
      <c r="O4384" s="358"/>
      <c r="P4384" s="358"/>
      <c r="Q4384" s="358"/>
      <c r="R4384" s="358"/>
      <c r="S4384" s="358"/>
      <c r="T4384" s="359"/>
      <c r="U4384" s="360"/>
      <c r="V4384" s="360"/>
      <c r="W4384" s="357"/>
      <c r="X4384" s="357"/>
      <c r="Y4384" s="446"/>
      <c r="Z4384" s="443"/>
      <c r="AA4384" s="446"/>
      <c r="AB4384" s="357"/>
      <c r="AC4384" s="357"/>
      <c r="AD4384" s="357"/>
      <c r="AE4384" s="357"/>
      <c r="AF4384" s="357"/>
      <c r="AG4384" s="446"/>
      <c r="AH4384" s="357"/>
      <c r="AI4384" s="357"/>
      <c r="AJ4384" s="357"/>
      <c r="AK4384" s="357"/>
      <c r="AL4384" s="357"/>
      <c r="AM4384" s="357"/>
    </row>
    <row r="4385" spans="5:39" x14ac:dyDescent="0.25">
      <c r="E4385" s="356"/>
      <c r="F4385" s="356"/>
      <c r="G4385" s="356"/>
      <c r="H4385" s="356"/>
      <c r="I4385" s="356"/>
      <c r="J4385" s="357"/>
      <c r="K4385" s="357"/>
      <c r="L4385" s="357"/>
      <c r="M4385" s="357"/>
      <c r="N4385" s="358"/>
      <c r="O4385" s="358"/>
      <c r="P4385" s="358"/>
      <c r="Q4385" s="358"/>
      <c r="R4385" s="358"/>
      <c r="S4385" s="358"/>
      <c r="T4385" s="359"/>
      <c r="U4385" s="360"/>
      <c r="V4385" s="360"/>
      <c r="W4385" s="357"/>
      <c r="X4385" s="357"/>
      <c r="Y4385" s="446"/>
      <c r="Z4385" s="443"/>
      <c r="AA4385" s="446"/>
      <c r="AB4385" s="357"/>
      <c r="AC4385" s="357"/>
      <c r="AD4385" s="357"/>
      <c r="AE4385" s="357"/>
      <c r="AF4385" s="357"/>
      <c r="AG4385" s="446"/>
      <c r="AH4385" s="357"/>
      <c r="AI4385" s="357"/>
      <c r="AJ4385" s="357"/>
      <c r="AK4385" s="357"/>
      <c r="AL4385" s="357"/>
      <c r="AM4385" s="357"/>
    </row>
    <row r="4386" spans="5:39" x14ac:dyDescent="0.25">
      <c r="E4386" s="356"/>
      <c r="F4386" s="356"/>
      <c r="G4386" s="356"/>
      <c r="H4386" s="356"/>
      <c r="I4386" s="356"/>
      <c r="J4386" s="357"/>
      <c r="K4386" s="357"/>
      <c r="L4386" s="357"/>
      <c r="M4386" s="357"/>
      <c r="N4386" s="358"/>
      <c r="O4386" s="358"/>
      <c r="P4386" s="358"/>
      <c r="Q4386" s="358"/>
      <c r="R4386" s="358"/>
      <c r="S4386" s="358"/>
      <c r="T4386" s="359"/>
      <c r="U4386" s="360"/>
      <c r="V4386" s="360"/>
      <c r="W4386" s="357"/>
      <c r="X4386" s="357"/>
      <c r="Y4386" s="446"/>
      <c r="Z4386" s="443"/>
      <c r="AA4386" s="446"/>
      <c r="AB4386" s="357"/>
      <c r="AC4386" s="357"/>
      <c r="AD4386" s="357"/>
      <c r="AE4386" s="357"/>
      <c r="AF4386" s="357"/>
      <c r="AG4386" s="446"/>
      <c r="AH4386" s="357"/>
      <c r="AI4386" s="357"/>
      <c r="AJ4386" s="357"/>
      <c r="AK4386" s="357"/>
      <c r="AL4386" s="357"/>
      <c r="AM4386" s="357"/>
    </row>
    <row r="4387" spans="5:39" x14ac:dyDescent="0.25">
      <c r="E4387" s="356"/>
      <c r="F4387" s="356"/>
      <c r="G4387" s="356"/>
      <c r="H4387" s="356"/>
      <c r="I4387" s="356"/>
      <c r="J4387" s="357"/>
      <c r="K4387" s="357"/>
      <c r="L4387" s="357"/>
      <c r="M4387" s="357"/>
      <c r="N4387" s="358"/>
      <c r="O4387" s="358"/>
      <c r="P4387" s="358"/>
      <c r="Q4387" s="358"/>
      <c r="R4387" s="358"/>
      <c r="S4387" s="358"/>
      <c r="T4387" s="359"/>
      <c r="U4387" s="360"/>
      <c r="V4387" s="360"/>
      <c r="W4387" s="357"/>
      <c r="X4387" s="357"/>
      <c r="Y4387" s="446"/>
      <c r="Z4387" s="443"/>
      <c r="AA4387" s="446"/>
      <c r="AB4387" s="357"/>
      <c r="AC4387" s="357"/>
      <c r="AD4387" s="357"/>
      <c r="AE4387" s="357"/>
      <c r="AF4387" s="357"/>
      <c r="AG4387" s="446"/>
      <c r="AH4387" s="357"/>
      <c r="AI4387" s="357"/>
      <c r="AJ4387" s="357"/>
      <c r="AK4387" s="357"/>
      <c r="AL4387" s="357"/>
      <c r="AM4387" s="357"/>
    </row>
    <row r="4388" spans="5:39" x14ac:dyDescent="0.25">
      <c r="E4388" s="356"/>
      <c r="F4388" s="356"/>
      <c r="G4388" s="356"/>
      <c r="H4388" s="356"/>
      <c r="I4388" s="356"/>
      <c r="J4388" s="357"/>
      <c r="K4388" s="357"/>
      <c r="L4388" s="357"/>
      <c r="M4388" s="357"/>
      <c r="N4388" s="358"/>
      <c r="O4388" s="358"/>
      <c r="P4388" s="358"/>
      <c r="Q4388" s="358"/>
      <c r="R4388" s="358"/>
      <c r="S4388" s="358"/>
      <c r="T4388" s="359"/>
      <c r="U4388" s="360"/>
      <c r="V4388" s="360"/>
      <c r="W4388" s="357"/>
      <c r="X4388" s="357"/>
      <c r="Y4388" s="446"/>
      <c r="Z4388" s="443"/>
      <c r="AA4388" s="446"/>
      <c r="AB4388" s="357"/>
      <c r="AC4388" s="357"/>
      <c r="AD4388" s="357"/>
      <c r="AE4388" s="357"/>
      <c r="AF4388" s="357"/>
      <c r="AG4388" s="446"/>
      <c r="AH4388" s="357"/>
      <c r="AI4388" s="357"/>
      <c r="AJ4388" s="357"/>
      <c r="AK4388" s="357"/>
      <c r="AL4388" s="357"/>
      <c r="AM4388" s="357"/>
    </row>
    <row r="4389" spans="5:39" x14ac:dyDescent="0.25">
      <c r="E4389" s="356"/>
      <c r="F4389" s="356"/>
      <c r="G4389" s="356"/>
      <c r="H4389" s="356"/>
      <c r="I4389" s="356"/>
      <c r="J4389" s="357"/>
      <c r="K4389" s="357"/>
      <c r="L4389" s="357"/>
      <c r="M4389" s="357"/>
      <c r="N4389" s="358"/>
      <c r="O4389" s="358"/>
      <c r="P4389" s="358"/>
      <c r="Q4389" s="358"/>
      <c r="R4389" s="358"/>
      <c r="S4389" s="358"/>
      <c r="T4389" s="359"/>
      <c r="U4389" s="360"/>
      <c r="V4389" s="360"/>
      <c r="W4389" s="357"/>
      <c r="X4389" s="357"/>
      <c r="Y4389" s="446"/>
      <c r="Z4389" s="443"/>
      <c r="AA4389" s="446"/>
      <c r="AB4389" s="357"/>
      <c r="AC4389" s="357"/>
      <c r="AD4389" s="357"/>
      <c r="AE4389" s="357"/>
      <c r="AF4389" s="357"/>
      <c r="AG4389" s="446"/>
      <c r="AH4389" s="357"/>
      <c r="AI4389" s="357"/>
      <c r="AJ4389" s="357"/>
      <c r="AK4389" s="357"/>
      <c r="AL4389" s="357"/>
      <c r="AM4389" s="357"/>
    </row>
    <row r="4390" spans="5:39" x14ac:dyDescent="0.25">
      <c r="E4390" s="356"/>
      <c r="F4390" s="356"/>
      <c r="G4390" s="356"/>
      <c r="H4390" s="356"/>
      <c r="I4390" s="356"/>
      <c r="J4390" s="357"/>
      <c r="K4390" s="357"/>
      <c r="L4390" s="357"/>
      <c r="M4390" s="357"/>
      <c r="N4390" s="358"/>
      <c r="O4390" s="358"/>
      <c r="P4390" s="358"/>
      <c r="Q4390" s="358"/>
      <c r="R4390" s="358"/>
      <c r="S4390" s="358"/>
      <c r="T4390" s="359"/>
      <c r="U4390" s="360"/>
      <c r="V4390" s="360"/>
      <c r="W4390" s="357"/>
      <c r="X4390" s="357"/>
      <c r="Y4390" s="446"/>
      <c r="Z4390" s="443"/>
      <c r="AA4390" s="446"/>
      <c r="AB4390" s="357"/>
      <c r="AC4390" s="357"/>
      <c r="AD4390" s="357"/>
      <c r="AE4390" s="357"/>
      <c r="AF4390" s="357"/>
      <c r="AG4390" s="446"/>
      <c r="AH4390" s="357"/>
      <c r="AI4390" s="357"/>
      <c r="AJ4390" s="357"/>
      <c r="AK4390" s="357"/>
      <c r="AL4390" s="357"/>
      <c r="AM4390" s="357"/>
    </row>
    <row r="4391" spans="5:39" x14ac:dyDescent="0.25">
      <c r="E4391" s="356"/>
      <c r="F4391" s="356"/>
      <c r="G4391" s="356"/>
      <c r="H4391" s="356"/>
      <c r="I4391" s="356"/>
      <c r="J4391" s="357"/>
      <c r="K4391" s="357"/>
      <c r="L4391" s="357"/>
      <c r="M4391" s="357"/>
      <c r="N4391" s="358"/>
      <c r="O4391" s="358"/>
      <c r="P4391" s="358"/>
      <c r="Q4391" s="358"/>
      <c r="R4391" s="358"/>
      <c r="S4391" s="358"/>
      <c r="T4391" s="359"/>
      <c r="U4391" s="360"/>
      <c r="V4391" s="360"/>
      <c r="W4391" s="357"/>
      <c r="X4391" s="357"/>
      <c r="Y4391" s="446"/>
      <c r="Z4391" s="443"/>
      <c r="AA4391" s="446"/>
      <c r="AB4391" s="357"/>
      <c r="AC4391" s="357"/>
      <c r="AD4391" s="357"/>
      <c r="AE4391" s="357"/>
      <c r="AF4391" s="357"/>
      <c r="AG4391" s="446"/>
      <c r="AH4391" s="357"/>
      <c r="AI4391" s="357"/>
      <c r="AJ4391" s="357"/>
      <c r="AK4391" s="357"/>
      <c r="AL4391" s="357"/>
      <c r="AM4391" s="357"/>
    </row>
    <row r="4392" spans="5:39" x14ac:dyDescent="0.25">
      <c r="E4392" s="356"/>
      <c r="F4392" s="356"/>
      <c r="G4392" s="356"/>
      <c r="H4392" s="356"/>
      <c r="I4392" s="356"/>
      <c r="J4392" s="357"/>
      <c r="K4392" s="357"/>
      <c r="L4392" s="357"/>
      <c r="M4392" s="357"/>
      <c r="N4392" s="358"/>
      <c r="O4392" s="358"/>
      <c r="P4392" s="358"/>
      <c r="Q4392" s="358"/>
      <c r="R4392" s="358"/>
      <c r="S4392" s="358"/>
      <c r="T4392" s="359"/>
      <c r="U4392" s="360"/>
      <c r="V4392" s="360"/>
      <c r="W4392" s="357"/>
      <c r="X4392" s="357"/>
      <c r="Y4392" s="446"/>
      <c r="Z4392" s="443"/>
      <c r="AA4392" s="446"/>
      <c r="AB4392" s="357"/>
      <c r="AC4392" s="357"/>
      <c r="AD4392" s="357"/>
      <c r="AE4392" s="357"/>
      <c r="AF4392" s="357"/>
      <c r="AG4392" s="446"/>
      <c r="AH4392" s="357"/>
      <c r="AI4392" s="357"/>
      <c r="AJ4392" s="357"/>
      <c r="AK4392" s="357"/>
      <c r="AL4392" s="357"/>
      <c r="AM4392" s="357"/>
    </row>
    <row r="4393" spans="5:39" x14ac:dyDescent="0.25">
      <c r="E4393" s="356"/>
      <c r="F4393" s="356"/>
      <c r="G4393" s="356"/>
      <c r="H4393" s="356"/>
      <c r="I4393" s="356"/>
      <c r="J4393" s="357"/>
      <c r="K4393" s="357"/>
      <c r="L4393" s="357"/>
      <c r="M4393" s="357"/>
      <c r="N4393" s="358"/>
      <c r="O4393" s="358"/>
      <c r="P4393" s="358"/>
      <c r="Q4393" s="358"/>
      <c r="R4393" s="358"/>
      <c r="S4393" s="358"/>
      <c r="T4393" s="359"/>
      <c r="U4393" s="360"/>
      <c r="V4393" s="360"/>
      <c r="W4393" s="357"/>
      <c r="X4393" s="357"/>
      <c r="Y4393" s="446"/>
      <c r="Z4393" s="443"/>
      <c r="AA4393" s="446"/>
      <c r="AB4393" s="357"/>
      <c r="AC4393" s="357"/>
      <c r="AD4393" s="357"/>
      <c r="AE4393" s="357"/>
      <c r="AF4393" s="357"/>
      <c r="AG4393" s="446"/>
      <c r="AH4393" s="357"/>
      <c r="AI4393" s="357"/>
      <c r="AJ4393" s="357"/>
      <c r="AK4393" s="357"/>
      <c r="AL4393" s="357"/>
      <c r="AM4393" s="357"/>
    </row>
    <row r="4394" spans="5:39" x14ac:dyDescent="0.25">
      <c r="E4394" s="356"/>
      <c r="F4394" s="356"/>
      <c r="G4394" s="356"/>
      <c r="H4394" s="356"/>
      <c r="I4394" s="356"/>
      <c r="J4394" s="357"/>
      <c r="K4394" s="357"/>
      <c r="L4394" s="357"/>
      <c r="M4394" s="357"/>
      <c r="N4394" s="358"/>
      <c r="O4394" s="358"/>
      <c r="P4394" s="358"/>
      <c r="Q4394" s="358"/>
      <c r="R4394" s="358"/>
      <c r="S4394" s="358"/>
      <c r="T4394" s="359"/>
      <c r="U4394" s="360"/>
      <c r="V4394" s="360"/>
      <c r="W4394" s="357"/>
      <c r="X4394" s="357"/>
      <c r="Y4394" s="446"/>
      <c r="Z4394" s="443"/>
      <c r="AA4394" s="446"/>
      <c r="AB4394" s="357"/>
      <c r="AC4394" s="357"/>
      <c r="AD4394" s="357"/>
      <c r="AE4394" s="357"/>
      <c r="AF4394" s="357"/>
      <c r="AG4394" s="446"/>
      <c r="AH4394" s="357"/>
      <c r="AI4394" s="357"/>
      <c r="AJ4394" s="357"/>
      <c r="AK4394" s="357"/>
      <c r="AL4394" s="357"/>
      <c r="AM4394" s="357"/>
    </row>
    <row r="4395" spans="5:39" x14ac:dyDescent="0.25">
      <c r="E4395" s="356"/>
      <c r="F4395" s="356"/>
      <c r="G4395" s="356"/>
      <c r="H4395" s="356"/>
      <c r="I4395" s="356"/>
      <c r="J4395" s="357"/>
      <c r="K4395" s="357"/>
      <c r="L4395" s="357"/>
      <c r="M4395" s="357"/>
      <c r="N4395" s="358"/>
      <c r="O4395" s="358"/>
      <c r="P4395" s="358"/>
      <c r="Q4395" s="358"/>
      <c r="R4395" s="358"/>
      <c r="S4395" s="358"/>
      <c r="T4395" s="359"/>
      <c r="U4395" s="360"/>
      <c r="V4395" s="360"/>
      <c r="W4395" s="357"/>
      <c r="X4395" s="357"/>
      <c r="Y4395" s="446"/>
      <c r="Z4395" s="443"/>
      <c r="AA4395" s="446"/>
      <c r="AB4395" s="357"/>
      <c r="AC4395" s="357"/>
      <c r="AD4395" s="357"/>
      <c r="AE4395" s="357"/>
      <c r="AF4395" s="357"/>
      <c r="AG4395" s="446"/>
      <c r="AH4395" s="357"/>
      <c r="AI4395" s="357"/>
      <c r="AJ4395" s="357"/>
      <c r="AK4395" s="357"/>
      <c r="AL4395" s="357"/>
      <c r="AM4395" s="357"/>
    </row>
    <row r="4396" spans="5:39" x14ac:dyDescent="0.25">
      <c r="E4396" s="356"/>
      <c r="F4396" s="356"/>
      <c r="G4396" s="356"/>
      <c r="H4396" s="356"/>
      <c r="I4396" s="356"/>
      <c r="J4396" s="357"/>
      <c r="K4396" s="357"/>
      <c r="L4396" s="357"/>
      <c r="M4396" s="357"/>
      <c r="N4396" s="358"/>
      <c r="O4396" s="358"/>
      <c r="P4396" s="358"/>
      <c r="Q4396" s="358"/>
      <c r="R4396" s="358"/>
      <c r="S4396" s="358"/>
      <c r="T4396" s="359"/>
      <c r="U4396" s="360"/>
      <c r="V4396" s="360"/>
      <c r="W4396" s="357"/>
      <c r="X4396" s="357"/>
      <c r="Y4396" s="446"/>
      <c r="Z4396" s="443"/>
      <c r="AA4396" s="446"/>
      <c r="AB4396" s="357"/>
      <c r="AC4396" s="357"/>
      <c r="AD4396" s="357"/>
      <c r="AE4396" s="357"/>
      <c r="AF4396" s="357"/>
      <c r="AG4396" s="446"/>
      <c r="AH4396" s="357"/>
      <c r="AI4396" s="357"/>
      <c r="AJ4396" s="357"/>
      <c r="AK4396" s="357"/>
      <c r="AL4396" s="357"/>
      <c r="AM4396" s="357"/>
    </row>
    <row r="4397" spans="5:39" x14ac:dyDescent="0.25">
      <c r="E4397" s="356"/>
      <c r="F4397" s="356"/>
      <c r="G4397" s="356"/>
      <c r="H4397" s="356"/>
      <c r="I4397" s="356"/>
      <c r="J4397" s="357"/>
      <c r="K4397" s="357"/>
      <c r="L4397" s="357"/>
      <c r="M4397" s="357"/>
      <c r="N4397" s="358"/>
      <c r="O4397" s="358"/>
      <c r="P4397" s="358"/>
      <c r="Q4397" s="358"/>
      <c r="R4397" s="358"/>
      <c r="S4397" s="358"/>
      <c r="T4397" s="359"/>
      <c r="U4397" s="360"/>
      <c r="V4397" s="360"/>
      <c r="W4397" s="357"/>
      <c r="X4397" s="357"/>
      <c r="Y4397" s="446"/>
      <c r="Z4397" s="443"/>
      <c r="AA4397" s="446"/>
      <c r="AB4397" s="357"/>
      <c r="AC4397" s="357"/>
      <c r="AD4397" s="357"/>
      <c r="AE4397" s="357"/>
      <c r="AF4397" s="357"/>
      <c r="AG4397" s="446"/>
      <c r="AH4397" s="357"/>
      <c r="AI4397" s="357"/>
      <c r="AJ4397" s="357"/>
      <c r="AK4397" s="357"/>
      <c r="AL4397" s="357"/>
      <c r="AM4397" s="357"/>
    </row>
    <row r="4398" spans="5:39" x14ac:dyDescent="0.25">
      <c r="E4398" s="356"/>
      <c r="F4398" s="356"/>
      <c r="G4398" s="356"/>
      <c r="H4398" s="356"/>
      <c r="I4398" s="356"/>
      <c r="J4398" s="357"/>
      <c r="K4398" s="357"/>
      <c r="L4398" s="357"/>
      <c r="M4398" s="357"/>
      <c r="N4398" s="358"/>
      <c r="O4398" s="358"/>
      <c r="P4398" s="358"/>
      <c r="Q4398" s="358"/>
      <c r="R4398" s="358"/>
      <c r="S4398" s="358"/>
      <c r="T4398" s="359"/>
      <c r="U4398" s="360"/>
      <c r="V4398" s="360"/>
      <c r="W4398" s="357"/>
      <c r="X4398" s="357"/>
      <c r="Y4398" s="446"/>
      <c r="Z4398" s="443"/>
      <c r="AA4398" s="446"/>
      <c r="AB4398" s="357"/>
      <c r="AC4398" s="357"/>
      <c r="AD4398" s="357"/>
      <c r="AE4398" s="357"/>
      <c r="AF4398" s="357"/>
      <c r="AG4398" s="446"/>
      <c r="AH4398" s="357"/>
      <c r="AI4398" s="357"/>
      <c r="AJ4398" s="357"/>
      <c r="AK4398" s="357"/>
      <c r="AL4398" s="357"/>
      <c r="AM4398" s="357"/>
    </row>
    <row r="4399" spans="5:39" x14ac:dyDescent="0.25">
      <c r="E4399" s="356"/>
      <c r="F4399" s="356"/>
      <c r="G4399" s="356"/>
      <c r="H4399" s="356"/>
      <c r="I4399" s="356"/>
      <c r="J4399" s="357"/>
      <c r="K4399" s="357"/>
      <c r="L4399" s="357"/>
      <c r="M4399" s="357"/>
      <c r="N4399" s="358"/>
      <c r="O4399" s="358"/>
      <c r="P4399" s="358"/>
      <c r="Q4399" s="358"/>
      <c r="R4399" s="358"/>
      <c r="S4399" s="358"/>
      <c r="T4399" s="359"/>
      <c r="U4399" s="360"/>
      <c r="V4399" s="360"/>
      <c r="W4399" s="357"/>
      <c r="X4399" s="357"/>
      <c r="Y4399" s="446"/>
      <c r="Z4399" s="443"/>
      <c r="AA4399" s="446"/>
      <c r="AB4399" s="357"/>
      <c r="AC4399" s="357"/>
      <c r="AD4399" s="357"/>
      <c r="AE4399" s="357"/>
      <c r="AF4399" s="357"/>
      <c r="AG4399" s="446"/>
      <c r="AH4399" s="357"/>
      <c r="AI4399" s="357"/>
      <c r="AJ4399" s="357"/>
      <c r="AK4399" s="357"/>
      <c r="AL4399" s="357"/>
      <c r="AM4399" s="357"/>
    </row>
    <row r="4400" spans="5:39" x14ac:dyDescent="0.25">
      <c r="E4400" s="356"/>
      <c r="F4400" s="356"/>
      <c r="G4400" s="356"/>
      <c r="H4400" s="356"/>
      <c r="I4400" s="356"/>
      <c r="J4400" s="357"/>
      <c r="K4400" s="357"/>
      <c r="L4400" s="357"/>
      <c r="M4400" s="357"/>
      <c r="N4400" s="358"/>
      <c r="O4400" s="358"/>
      <c r="P4400" s="358"/>
      <c r="Q4400" s="358"/>
      <c r="R4400" s="358"/>
      <c r="S4400" s="358"/>
      <c r="T4400" s="359"/>
      <c r="U4400" s="360"/>
      <c r="V4400" s="360"/>
      <c r="W4400" s="357"/>
      <c r="X4400" s="357"/>
      <c r="Y4400" s="446"/>
      <c r="Z4400" s="443"/>
      <c r="AA4400" s="446"/>
      <c r="AB4400" s="357"/>
      <c r="AC4400" s="357"/>
      <c r="AD4400" s="357"/>
      <c r="AE4400" s="357"/>
      <c r="AF4400" s="357"/>
      <c r="AG4400" s="446"/>
      <c r="AH4400" s="357"/>
      <c r="AI4400" s="357"/>
      <c r="AJ4400" s="357"/>
      <c r="AK4400" s="357"/>
      <c r="AL4400" s="357"/>
      <c r="AM4400" s="357"/>
    </row>
    <row r="4401" spans="5:39" x14ac:dyDescent="0.25">
      <c r="E4401" s="356"/>
      <c r="F4401" s="356"/>
      <c r="G4401" s="356"/>
      <c r="H4401" s="356"/>
      <c r="I4401" s="356"/>
      <c r="J4401" s="357"/>
      <c r="K4401" s="357"/>
      <c r="L4401" s="357"/>
      <c r="M4401" s="357"/>
      <c r="N4401" s="358"/>
      <c r="O4401" s="358"/>
      <c r="P4401" s="358"/>
      <c r="Q4401" s="358"/>
      <c r="R4401" s="358"/>
      <c r="S4401" s="358"/>
      <c r="T4401" s="359"/>
      <c r="U4401" s="360"/>
      <c r="V4401" s="360"/>
      <c r="W4401" s="357"/>
      <c r="X4401" s="357"/>
      <c r="Y4401" s="446"/>
      <c r="Z4401" s="443"/>
      <c r="AA4401" s="446"/>
      <c r="AB4401" s="357"/>
      <c r="AC4401" s="357"/>
      <c r="AD4401" s="357"/>
      <c r="AE4401" s="357"/>
      <c r="AF4401" s="357"/>
      <c r="AG4401" s="446"/>
      <c r="AH4401" s="357"/>
      <c r="AI4401" s="357"/>
      <c r="AJ4401" s="357"/>
      <c r="AK4401" s="357"/>
      <c r="AL4401" s="357"/>
      <c r="AM4401" s="357"/>
    </row>
    <row r="4402" spans="5:39" x14ac:dyDescent="0.25">
      <c r="E4402" s="356"/>
      <c r="F4402" s="356"/>
      <c r="G4402" s="356"/>
      <c r="H4402" s="356"/>
      <c r="I4402" s="356"/>
      <c r="J4402" s="357"/>
      <c r="K4402" s="357"/>
      <c r="L4402" s="357"/>
      <c r="M4402" s="357"/>
      <c r="N4402" s="358"/>
      <c r="O4402" s="358"/>
      <c r="P4402" s="358"/>
      <c r="Q4402" s="358"/>
      <c r="R4402" s="358"/>
      <c r="S4402" s="358"/>
      <c r="T4402" s="359"/>
      <c r="U4402" s="360"/>
      <c r="V4402" s="360"/>
      <c r="W4402" s="357"/>
      <c r="X4402" s="357"/>
      <c r="Y4402" s="446"/>
      <c r="Z4402" s="443"/>
      <c r="AA4402" s="446"/>
      <c r="AB4402" s="357"/>
      <c r="AC4402" s="357"/>
      <c r="AD4402" s="357"/>
      <c r="AE4402" s="357"/>
      <c r="AF4402" s="357"/>
      <c r="AG4402" s="446"/>
      <c r="AH4402" s="357"/>
      <c r="AI4402" s="357"/>
      <c r="AJ4402" s="357"/>
      <c r="AK4402" s="357"/>
      <c r="AL4402" s="357"/>
      <c r="AM4402" s="357"/>
    </row>
    <row r="4403" spans="5:39" x14ac:dyDescent="0.25">
      <c r="E4403" s="356"/>
      <c r="F4403" s="356"/>
      <c r="G4403" s="356"/>
      <c r="H4403" s="356"/>
      <c r="I4403" s="356"/>
      <c r="J4403" s="357"/>
      <c r="K4403" s="357"/>
      <c r="L4403" s="357"/>
      <c r="M4403" s="357"/>
      <c r="N4403" s="358"/>
      <c r="O4403" s="358"/>
      <c r="P4403" s="358"/>
      <c r="Q4403" s="358"/>
      <c r="R4403" s="358"/>
      <c r="S4403" s="358"/>
      <c r="T4403" s="359"/>
      <c r="U4403" s="360"/>
      <c r="V4403" s="360"/>
      <c r="W4403" s="357"/>
      <c r="X4403" s="357"/>
      <c r="Y4403" s="446"/>
      <c r="Z4403" s="443"/>
      <c r="AA4403" s="446"/>
      <c r="AB4403" s="357"/>
      <c r="AC4403" s="357"/>
      <c r="AD4403" s="357"/>
      <c r="AE4403" s="357"/>
      <c r="AF4403" s="357"/>
      <c r="AG4403" s="446"/>
      <c r="AH4403" s="357"/>
      <c r="AI4403" s="357"/>
      <c r="AJ4403" s="357"/>
      <c r="AK4403" s="357"/>
      <c r="AL4403" s="357"/>
      <c r="AM4403" s="357"/>
    </row>
    <row r="4404" spans="5:39" x14ac:dyDescent="0.25">
      <c r="E4404" s="356"/>
      <c r="F4404" s="356"/>
      <c r="G4404" s="356"/>
      <c r="H4404" s="356"/>
      <c r="I4404" s="356"/>
      <c r="J4404" s="357"/>
      <c r="K4404" s="357"/>
      <c r="L4404" s="357"/>
      <c r="M4404" s="357"/>
      <c r="N4404" s="358"/>
      <c r="O4404" s="358"/>
      <c r="P4404" s="358"/>
      <c r="Q4404" s="358"/>
      <c r="R4404" s="358"/>
      <c r="S4404" s="358"/>
      <c r="T4404" s="359"/>
      <c r="U4404" s="360"/>
      <c r="V4404" s="360"/>
      <c r="W4404" s="357"/>
      <c r="X4404" s="357"/>
      <c r="Y4404" s="446"/>
      <c r="Z4404" s="443"/>
      <c r="AA4404" s="446"/>
      <c r="AB4404" s="357"/>
      <c r="AC4404" s="357"/>
      <c r="AD4404" s="357"/>
      <c r="AE4404" s="357"/>
      <c r="AF4404" s="357"/>
      <c r="AG4404" s="446"/>
      <c r="AH4404" s="357"/>
      <c r="AI4404" s="357"/>
      <c r="AJ4404" s="357"/>
      <c r="AK4404" s="357"/>
      <c r="AL4404" s="357"/>
      <c r="AM4404" s="357"/>
    </row>
    <row r="4405" spans="5:39" x14ac:dyDescent="0.25">
      <c r="E4405" s="356"/>
      <c r="F4405" s="356"/>
      <c r="G4405" s="356"/>
      <c r="H4405" s="356"/>
      <c r="I4405" s="356"/>
      <c r="J4405" s="357"/>
      <c r="K4405" s="357"/>
      <c r="L4405" s="357"/>
      <c r="M4405" s="357"/>
      <c r="N4405" s="358"/>
      <c r="O4405" s="358"/>
      <c r="P4405" s="358"/>
      <c r="Q4405" s="358"/>
      <c r="R4405" s="358"/>
      <c r="S4405" s="358"/>
      <c r="T4405" s="359"/>
      <c r="U4405" s="360"/>
      <c r="V4405" s="360"/>
      <c r="W4405" s="357"/>
      <c r="X4405" s="357"/>
      <c r="Y4405" s="446"/>
      <c r="Z4405" s="443"/>
      <c r="AA4405" s="446"/>
      <c r="AB4405" s="357"/>
      <c r="AC4405" s="357"/>
      <c r="AD4405" s="357"/>
      <c r="AE4405" s="357"/>
      <c r="AF4405" s="357"/>
      <c r="AG4405" s="446"/>
      <c r="AH4405" s="357"/>
      <c r="AI4405" s="357"/>
      <c r="AJ4405" s="357"/>
      <c r="AK4405" s="357"/>
      <c r="AL4405" s="357"/>
      <c r="AM4405" s="357"/>
    </row>
    <row r="4406" spans="5:39" x14ac:dyDescent="0.25">
      <c r="E4406" s="356"/>
      <c r="F4406" s="356"/>
      <c r="G4406" s="356"/>
      <c r="H4406" s="356"/>
      <c r="I4406" s="356"/>
      <c r="J4406" s="357"/>
      <c r="K4406" s="357"/>
      <c r="L4406" s="357"/>
      <c r="M4406" s="357"/>
      <c r="N4406" s="358"/>
      <c r="O4406" s="358"/>
      <c r="P4406" s="358"/>
      <c r="Q4406" s="358"/>
      <c r="R4406" s="358"/>
      <c r="S4406" s="358"/>
      <c r="T4406" s="359"/>
      <c r="U4406" s="360"/>
      <c r="V4406" s="360"/>
      <c r="W4406" s="357"/>
      <c r="X4406" s="357"/>
      <c r="Y4406" s="446"/>
      <c r="Z4406" s="443"/>
      <c r="AA4406" s="446"/>
      <c r="AB4406" s="357"/>
      <c r="AC4406" s="357"/>
      <c r="AD4406" s="357"/>
      <c r="AE4406" s="357"/>
      <c r="AF4406" s="357"/>
      <c r="AG4406" s="446"/>
      <c r="AH4406" s="357"/>
      <c r="AI4406" s="357"/>
      <c r="AJ4406" s="357"/>
      <c r="AK4406" s="357"/>
      <c r="AL4406" s="357"/>
      <c r="AM4406" s="357"/>
    </row>
    <row r="4407" spans="5:39" x14ac:dyDescent="0.25">
      <c r="E4407" s="356"/>
      <c r="F4407" s="356"/>
      <c r="G4407" s="356"/>
      <c r="H4407" s="356"/>
      <c r="I4407" s="356"/>
      <c r="J4407" s="357"/>
      <c r="K4407" s="357"/>
      <c r="L4407" s="357"/>
      <c r="M4407" s="357"/>
      <c r="N4407" s="358"/>
      <c r="O4407" s="358"/>
      <c r="P4407" s="358"/>
      <c r="Q4407" s="358"/>
      <c r="R4407" s="358"/>
      <c r="S4407" s="358"/>
      <c r="T4407" s="359"/>
      <c r="U4407" s="360"/>
      <c r="V4407" s="360"/>
      <c r="W4407" s="357"/>
      <c r="X4407" s="357"/>
      <c r="Y4407" s="446"/>
      <c r="Z4407" s="443"/>
      <c r="AA4407" s="446"/>
      <c r="AB4407" s="357"/>
      <c r="AC4407" s="357"/>
      <c r="AD4407" s="357"/>
      <c r="AE4407" s="357"/>
      <c r="AF4407" s="357"/>
      <c r="AG4407" s="446"/>
      <c r="AH4407" s="357"/>
      <c r="AI4407" s="357"/>
      <c r="AJ4407" s="357"/>
      <c r="AK4407" s="357"/>
      <c r="AL4407" s="357"/>
      <c r="AM4407" s="357"/>
    </row>
    <row r="4408" spans="5:39" x14ac:dyDescent="0.25">
      <c r="E4408" s="356"/>
      <c r="F4408" s="356"/>
      <c r="G4408" s="356"/>
      <c r="H4408" s="356"/>
      <c r="I4408" s="356"/>
      <c r="J4408" s="357"/>
      <c r="K4408" s="357"/>
      <c r="L4408" s="357"/>
      <c r="M4408" s="357"/>
      <c r="N4408" s="358"/>
      <c r="O4408" s="358"/>
      <c r="P4408" s="358"/>
      <c r="Q4408" s="358"/>
      <c r="R4408" s="358"/>
      <c r="S4408" s="358"/>
      <c r="T4408" s="359"/>
      <c r="U4408" s="360"/>
      <c r="V4408" s="360"/>
      <c r="W4408" s="357"/>
      <c r="X4408" s="357"/>
      <c r="Y4408" s="446"/>
      <c r="Z4408" s="443"/>
      <c r="AA4408" s="446"/>
      <c r="AB4408" s="357"/>
      <c r="AC4408" s="357"/>
      <c r="AD4408" s="357"/>
      <c r="AE4408" s="357"/>
      <c r="AF4408" s="357"/>
      <c r="AG4408" s="446"/>
      <c r="AH4408" s="357"/>
      <c r="AI4408" s="357"/>
      <c r="AJ4408" s="357"/>
      <c r="AK4408" s="357"/>
      <c r="AL4408" s="357"/>
      <c r="AM4408" s="357"/>
    </row>
    <row r="4409" spans="5:39" x14ac:dyDescent="0.25">
      <c r="E4409" s="356"/>
      <c r="F4409" s="356"/>
      <c r="G4409" s="356"/>
      <c r="H4409" s="356"/>
      <c r="I4409" s="356"/>
      <c r="J4409" s="357"/>
      <c r="K4409" s="357"/>
      <c r="L4409" s="357"/>
      <c r="M4409" s="357"/>
      <c r="N4409" s="358"/>
      <c r="O4409" s="358"/>
      <c r="P4409" s="358"/>
      <c r="Q4409" s="358"/>
      <c r="R4409" s="358"/>
      <c r="S4409" s="358"/>
      <c r="T4409" s="359"/>
      <c r="U4409" s="360"/>
      <c r="V4409" s="360"/>
      <c r="W4409" s="357"/>
      <c r="X4409" s="357"/>
      <c r="Y4409" s="446"/>
      <c r="Z4409" s="443"/>
      <c r="AA4409" s="446"/>
      <c r="AB4409" s="357"/>
      <c r="AC4409" s="357"/>
      <c r="AD4409" s="357"/>
      <c r="AE4409" s="357"/>
      <c r="AF4409" s="357"/>
      <c r="AG4409" s="446"/>
      <c r="AH4409" s="357"/>
      <c r="AI4409" s="357"/>
      <c r="AJ4409" s="357"/>
      <c r="AK4409" s="357"/>
      <c r="AL4409" s="357"/>
      <c r="AM4409" s="357"/>
    </row>
    <row r="4410" spans="5:39" x14ac:dyDescent="0.25">
      <c r="E4410" s="356"/>
      <c r="F4410" s="356"/>
      <c r="G4410" s="356"/>
      <c r="H4410" s="356"/>
      <c r="I4410" s="356"/>
      <c r="J4410" s="357"/>
      <c r="K4410" s="357"/>
      <c r="L4410" s="357"/>
      <c r="M4410" s="357"/>
      <c r="N4410" s="358"/>
      <c r="O4410" s="358"/>
      <c r="P4410" s="358"/>
      <c r="Q4410" s="358"/>
      <c r="R4410" s="358"/>
      <c r="S4410" s="358"/>
      <c r="T4410" s="359"/>
      <c r="U4410" s="360"/>
      <c r="V4410" s="360"/>
      <c r="W4410" s="357"/>
      <c r="X4410" s="357"/>
      <c r="Y4410" s="446"/>
      <c r="Z4410" s="443"/>
      <c r="AA4410" s="446"/>
      <c r="AB4410" s="357"/>
      <c r="AC4410" s="357"/>
      <c r="AD4410" s="357"/>
      <c r="AE4410" s="357"/>
      <c r="AF4410" s="357"/>
      <c r="AG4410" s="446"/>
      <c r="AH4410" s="357"/>
      <c r="AI4410" s="357"/>
      <c r="AJ4410" s="357"/>
      <c r="AK4410" s="357"/>
      <c r="AL4410" s="357"/>
      <c r="AM4410" s="357"/>
    </row>
    <row r="4411" spans="5:39" x14ac:dyDescent="0.25">
      <c r="E4411" s="356"/>
      <c r="F4411" s="356"/>
      <c r="G4411" s="356"/>
      <c r="H4411" s="356"/>
      <c r="I4411" s="356"/>
      <c r="J4411" s="357"/>
      <c r="K4411" s="357"/>
      <c r="L4411" s="357"/>
      <c r="M4411" s="357"/>
      <c r="N4411" s="358"/>
      <c r="O4411" s="358"/>
      <c r="P4411" s="358"/>
      <c r="Q4411" s="358"/>
      <c r="R4411" s="358"/>
      <c r="S4411" s="358"/>
      <c r="T4411" s="359"/>
      <c r="U4411" s="360"/>
      <c r="V4411" s="360"/>
      <c r="W4411" s="357"/>
      <c r="X4411" s="357"/>
      <c r="Y4411" s="446"/>
      <c r="Z4411" s="443"/>
      <c r="AA4411" s="446"/>
      <c r="AB4411" s="357"/>
      <c r="AC4411" s="357"/>
      <c r="AD4411" s="357"/>
      <c r="AE4411" s="357"/>
      <c r="AF4411" s="357"/>
      <c r="AG4411" s="446"/>
      <c r="AH4411" s="357"/>
      <c r="AI4411" s="357"/>
      <c r="AJ4411" s="357"/>
      <c r="AK4411" s="357"/>
      <c r="AL4411" s="357"/>
      <c r="AM4411" s="357"/>
    </row>
    <row r="4412" spans="5:39" x14ac:dyDescent="0.25">
      <c r="E4412" s="356"/>
      <c r="F4412" s="356"/>
      <c r="G4412" s="356"/>
      <c r="H4412" s="356"/>
      <c r="I4412" s="356"/>
      <c r="J4412" s="357"/>
      <c r="K4412" s="357"/>
      <c r="L4412" s="357"/>
      <c r="M4412" s="357"/>
      <c r="N4412" s="358"/>
      <c r="O4412" s="358"/>
      <c r="P4412" s="358"/>
      <c r="Q4412" s="358"/>
      <c r="R4412" s="358"/>
      <c r="S4412" s="358"/>
      <c r="T4412" s="359"/>
      <c r="U4412" s="360"/>
      <c r="V4412" s="360"/>
      <c r="W4412" s="357"/>
      <c r="X4412" s="357"/>
      <c r="Y4412" s="446"/>
      <c r="Z4412" s="443"/>
      <c r="AA4412" s="446"/>
      <c r="AB4412" s="357"/>
      <c r="AC4412" s="357"/>
      <c r="AD4412" s="357"/>
      <c r="AE4412" s="357"/>
      <c r="AF4412" s="357"/>
      <c r="AG4412" s="446"/>
      <c r="AH4412" s="357"/>
      <c r="AI4412" s="357"/>
      <c r="AJ4412" s="357"/>
      <c r="AK4412" s="357"/>
      <c r="AL4412" s="357"/>
      <c r="AM4412" s="357"/>
    </row>
    <row r="4413" spans="5:39" x14ac:dyDescent="0.25">
      <c r="E4413" s="356"/>
      <c r="F4413" s="356"/>
      <c r="G4413" s="356"/>
      <c r="H4413" s="356"/>
      <c r="I4413" s="356"/>
      <c r="J4413" s="357"/>
      <c r="K4413" s="357"/>
      <c r="L4413" s="357"/>
      <c r="M4413" s="357"/>
      <c r="N4413" s="358"/>
      <c r="O4413" s="358"/>
      <c r="P4413" s="358"/>
      <c r="Q4413" s="358"/>
      <c r="R4413" s="358"/>
      <c r="S4413" s="358"/>
      <c r="T4413" s="359"/>
      <c r="U4413" s="360"/>
      <c r="V4413" s="360"/>
      <c r="W4413" s="357"/>
      <c r="X4413" s="357"/>
      <c r="Y4413" s="446"/>
      <c r="Z4413" s="443"/>
      <c r="AA4413" s="446"/>
      <c r="AB4413" s="357"/>
      <c r="AC4413" s="357"/>
      <c r="AD4413" s="357"/>
      <c r="AE4413" s="357"/>
      <c r="AF4413" s="357"/>
      <c r="AG4413" s="446"/>
      <c r="AH4413" s="357"/>
      <c r="AI4413" s="357"/>
      <c r="AJ4413" s="357"/>
      <c r="AK4413" s="357"/>
      <c r="AL4413" s="357"/>
      <c r="AM4413" s="357"/>
    </row>
    <row r="4414" spans="5:39" x14ac:dyDescent="0.25">
      <c r="E4414" s="356"/>
      <c r="F4414" s="356"/>
      <c r="G4414" s="356"/>
      <c r="H4414" s="356"/>
      <c r="I4414" s="356"/>
      <c r="J4414" s="357"/>
      <c r="K4414" s="357"/>
      <c r="L4414" s="357"/>
      <c r="M4414" s="357"/>
      <c r="N4414" s="358"/>
      <c r="O4414" s="358"/>
      <c r="P4414" s="358"/>
      <c r="Q4414" s="358"/>
      <c r="R4414" s="358"/>
      <c r="S4414" s="358"/>
      <c r="T4414" s="359"/>
      <c r="U4414" s="360"/>
      <c r="V4414" s="360"/>
      <c r="W4414" s="357"/>
      <c r="X4414" s="357"/>
      <c r="Y4414" s="446"/>
      <c r="Z4414" s="443"/>
      <c r="AA4414" s="446"/>
      <c r="AB4414" s="357"/>
      <c r="AC4414" s="357"/>
      <c r="AD4414" s="357"/>
      <c r="AE4414" s="357"/>
      <c r="AF4414" s="357"/>
      <c r="AG4414" s="446"/>
      <c r="AH4414" s="357"/>
      <c r="AI4414" s="357"/>
      <c r="AJ4414" s="357"/>
      <c r="AK4414" s="357"/>
      <c r="AL4414" s="357"/>
      <c r="AM4414" s="357"/>
    </row>
    <row r="4415" spans="5:39" x14ac:dyDescent="0.25">
      <c r="E4415" s="356"/>
      <c r="F4415" s="356"/>
      <c r="G4415" s="356"/>
      <c r="H4415" s="356"/>
      <c r="I4415" s="356"/>
      <c r="J4415" s="357"/>
      <c r="K4415" s="357"/>
      <c r="L4415" s="357"/>
      <c r="M4415" s="357"/>
      <c r="N4415" s="358"/>
      <c r="O4415" s="358"/>
      <c r="P4415" s="358"/>
      <c r="Q4415" s="358"/>
      <c r="R4415" s="358"/>
      <c r="S4415" s="358"/>
      <c r="T4415" s="359"/>
      <c r="U4415" s="360"/>
      <c r="V4415" s="360"/>
      <c r="W4415" s="357"/>
      <c r="X4415" s="357"/>
      <c r="Y4415" s="446"/>
      <c r="Z4415" s="443"/>
      <c r="AA4415" s="446"/>
      <c r="AB4415" s="357"/>
      <c r="AC4415" s="357"/>
      <c r="AD4415" s="357"/>
      <c r="AE4415" s="357"/>
      <c r="AF4415" s="357"/>
      <c r="AG4415" s="446"/>
      <c r="AH4415" s="357"/>
      <c r="AI4415" s="357"/>
      <c r="AJ4415" s="357"/>
      <c r="AK4415" s="357"/>
      <c r="AL4415" s="357"/>
      <c r="AM4415" s="357"/>
    </row>
    <row r="4416" spans="5:39" x14ac:dyDescent="0.25">
      <c r="E4416" s="356"/>
      <c r="F4416" s="356"/>
      <c r="G4416" s="356"/>
      <c r="H4416" s="356"/>
      <c r="I4416" s="356"/>
      <c r="J4416" s="357"/>
      <c r="K4416" s="357"/>
      <c r="L4416" s="357"/>
      <c r="M4416" s="357"/>
      <c r="N4416" s="358"/>
      <c r="O4416" s="358"/>
      <c r="P4416" s="358"/>
      <c r="Q4416" s="358"/>
      <c r="R4416" s="358"/>
      <c r="S4416" s="358"/>
      <c r="T4416" s="359"/>
      <c r="U4416" s="360"/>
      <c r="V4416" s="360"/>
      <c r="W4416" s="357"/>
      <c r="X4416" s="357"/>
      <c r="Y4416" s="446"/>
      <c r="Z4416" s="443"/>
      <c r="AA4416" s="446"/>
      <c r="AB4416" s="357"/>
      <c r="AC4416" s="357"/>
      <c r="AD4416" s="357"/>
      <c r="AE4416" s="357"/>
      <c r="AF4416" s="357"/>
      <c r="AG4416" s="446"/>
      <c r="AH4416" s="357"/>
      <c r="AI4416" s="357"/>
      <c r="AJ4416" s="357"/>
      <c r="AK4416" s="357"/>
      <c r="AL4416" s="357"/>
      <c r="AM4416" s="357"/>
    </row>
    <row r="4417" spans="5:39" x14ac:dyDescent="0.25">
      <c r="E4417" s="356"/>
      <c r="F4417" s="356"/>
      <c r="G4417" s="356"/>
      <c r="H4417" s="356"/>
      <c r="I4417" s="356"/>
      <c r="J4417" s="357"/>
      <c r="K4417" s="357"/>
      <c r="L4417" s="357"/>
      <c r="M4417" s="357"/>
      <c r="N4417" s="358"/>
      <c r="O4417" s="358"/>
      <c r="P4417" s="358"/>
      <c r="Q4417" s="358"/>
      <c r="R4417" s="358"/>
      <c r="S4417" s="358"/>
      <c r="T4417" s="359"/>
      <c r="U4417" s="360"/>
      <c r="V4417" s="360"/>
      <c r="W4417" s="357"/>
      <c r="X4417" s="357"/>
      <c r="Y4417" s="446"/>
      <c r="Z4417" s="443"/>
      <c r="AA4417" s="446"/>
      <c r="AB4417" s="357"/>
      <c r="AC4417" s="357"/>
      <c r="AD4417" s="357"/>
      <c r="AE4417" s="357"/>
      <c r="AF4417" s="357"/>
      <c r="AG4417" s="446"/>
      <c r="AH4417" s="357"/>
      <c r="AI4417" s="357"/>
      <c r="AJ4417" s="357"/>
      <c r="AK4417" s="357"/>
      <c r="AL4417" s="357"/>
      <c r="AM4417" s="357"/>
    </row>
    <row r="4418" spans="5:39" x14ac:dyDescent="0.25">
      <c r="E4418" s="356"/>
      <c r="F4418" s="356"/>
      <c r="G4418" s="356"/>
      <c r="H4418" s="356"/>
      <c r="I4418" s="356"/>
      <c r="J4418" s="357"/>
      <c r="K4418" s="357"/>
      <c r="L4418" s="357"/>
      <c r="M4418" s="357"/>
      <c r="N4418" s="358"/>
      <c r="O4418" s="358"/>
      <c r="P4418" s="358"/>
      <c r="Q4418" s="358"/>
      <c r="R4418" s="358"/>
      <c r="S4418" s="358"/>
      <c r="T4418" s="359"/>
      <c r="U4418" s="360"/>
      <c r="V4418" s="360"/>
      <c r="W4418" s="357"/>
      <c r="X4418" s="357"/>
      <c r="Y4418" s="446"/>
      <c r="Z4418" s="443"/>
      <c r="AA4418" s="446"/>
      <c r="AB4418" s="357"/>
      <c r="AC4418" s="357"/>
      <c r="AD4418" s="357"/>
      <c r="AE4418" s="357"/>
      <c r="AF4418" s="357"/>
      <c r="AG4418" s="446"/>
      <c r="AH4418" s="357"/>
      <c r="AI4418" s="357"/>
      <c r="AJ4418" s="357"/>
      <c r="AK4418" s="357"/>
      <c r="AL4418" s="357"/>
      <c r="AM4418" s="357"/>
    </row>
    <row r="4419" spans="5:39" x14ac:dyDescent="0.25">
      <c r="E4419" s="356"/>
      <c r="F4419" s="356"/>
      <c r="G4419" s="356"/>
      <c r="H4419" s="356"/>
      <c r="I4419" s="356"/>
      <c r="J4419" s="357"/>
      <c r="K4419" s="357"/>
      <c r="L4419" s="357"/>
      <c r="M4419" s="357"/>
      <c r="N4419" s="358"/>
      <c r="O4419" s="358"/>
      <c r="P4419" s="358"/>
      <c r="Q4419" s="358"/>
      <c r="R4419" s="358"/>
      <c r="S4419" s="358"/>
      <c r="T4419" s="359"/>
      <c r="U4419" s="360"/>
      <c r="V4419" s="360"/>
      <c r="W4419" s="357"/>
      <c r="X4419" s="357"/>
      <c r="Y4419" s="446"/>
      <c r="Z4419" s="443"/>
      <c r="AA4419" s="446"/>
      <c r="AB4419" s="357"/>
      <c r="AC4419" s="357"/>
      <c r="AD4419" s="357"/>
      <c r="AE4419" s="357"/>
      <c r="AF4419" s="357"/>
      <c r="AG4419" s="446"/>
      <c r="AH4419" s="357"/>
      <c r="AI4419" s="357"/>
      <c r="AJ4419" s="357"/>
      <c r="AK4419" s="357"/>
      <c r="AL4419" s="357"/>
      <c r="AM4419" s="357"/>
    </row>
    <row r="4420" spans="5:39" x14ac:dyDescent="0.25">
      <c r="E4420" s="356"/>
      <c r="F4420" s="356"/>
      <c r="G4420" s="356"/>
      <c r="H4420" s="356"/>
      <c r="I4420" s="356"/>
      <c r="J4420" s="357"/>
      <c r="K4420" s="357"/>
      <c r="L4420" s="357"/>
      <c r="M4420" s="357"/>
      <c r="N4420" s="358"/>
      <c r="O4420" s="358"/>
      <c r="P4420" s="358"/>
      <c r="Q4420" s="358"/>
      <c r="R4420" s="358"/>
      <c r="S4420" s="358"/>
      <c r="T4420" s="359"/>
      <c r="U4420" s="360"/>
      <c r="V4420" s="360"/>
      <c r="W4420" s="357"/>
      <c r="X4420" s="357"/>
      <c r="Y4420" s="446"/>
      <c r="Z4420" s="443"/>
      <c r="AA4420" s="446"/>
      <c r="AB4420" s="357"/>
      <c r="AC4420" s="357"/>
      <c r="AD4420" s="357"/>
      <c r="AE4420" s="357"/>
      <c r="AF4420" s="357"/>
      <c r="AG4420" s="446"/>
      <c r="AH4420" s="357"/>
      <c r="AI4420" s="357"/>
      <c r="AJ4420" s="357"/>
      <c r="AK4420" s="357"/>
      <c r="AL4420" s="357"/>
      <c r="AM4420" s="357"/>
    </row>
    <row r="4421" spans="5:39" x14ac:dyDescent="0.25">
      <c r="E4421" s="356"/>
      <c r="F4421" s="356"/>
      <c r="G4421" s="356"/>
      <c r="H4421" s="356"/>
      <c r="I4421" s="356"/>
      <c r="J4421" s="357"/>
      <c r="K4421" s="357"/>
      <c r="L4421" s="357"/>
      <c r="M4421" s="357"/>
      <c r="N4421" s="358"/>
      <c r="O4421" s="358"/>
      <c r="P4421" s="358"/>
      <c r="Q4421" s="358"/>
      <c r="R4421" s="358"/>
      <c r="S4421" s="358"/>
      <c r="T4421" s="359"/>
      <c r="U4421" s="360"/>
      <c r="V4421" s="360"/>
      <c r="W4421" s="357"/>
      <c r="X4421" s="357"/>
      <c r="Y4421" s="446"/>
      <c r="Z4421" s="443"/>
      <c r="AA4421" s="446"/>
      <c r="AB4421" s="357"/>
      <c r="AC4421" s="357"/>
      <c r="AD4421" s="357"/>
      <c r="AE4421" s="357"/>
      <c r="AF4421" s="357"/>
      <c r="AG4421" s="446"/>
      <c r="AH4421" s="357"/>
      <c r="AI4421" s="357"/>
      <c r="AJ4421" s="357"/>
      <c r="AK4421" s="357"/>
      <c r="AL4421" s="357"/>
      <c r="AM4421" s="357"/>
    </row>
    <row r="4422" spans="5:39" x14ac:dyDescent="0.25">
      <c r="E4422" s="356"/>
      <c r="F4422" s="356"/>
      <c r="G4422" s="356"/>
      <c r="H4422" s="356"/>
      <c r="I4422" s="356"/>
      <c r="J4422" s="357"/>
      <c r="K4422" s="357"/>
      <c r="L4422" s="357"/>
      <c r="M4422" s="357"/>
      <c r="N4422" s="358"/>
      <c r="O4422" s="358"/>
      <c r="P4422" s="358"/>
      <c r="Q4422" s="358"/>
      <c r="R4422" s="358"/>
      <c r="S4422" s="358"/>
      <c r="T4422" s="359"/>
      <c r="U4422" s="360"/>
      <c r="V4422" s="360"/>
      <c r="W4422" s="357"/>
      <c r="X4422" s="357"/>
      <c r="Y4422" s="446"/>
      <c r="Z4422" s="443"/>
      <c r="AA4422" s="446"/>
      <c r="AB4422" s="357"/>
      <c r="AC4422" s="357"/>
      <c r="AD4422" s="357"/>
      <c r="AE4422" s="357"/>
      <c r="AF4422" s="357"/>
      <c r="AG4422" s="446"/>
      <c r="AH4422" s="357"/>
      <c r="AI4422" s="357"/>
      <c r="AJ4422" s="357"/>
      <c r="AK4422" s="357"/>
      <c r="AL4422" s="357"/>
      <c r="AM4422" s="357"/>
    </row>
    <row r="4423" spans="5:39" x14ac:dyDescent="0.25">
      <c r="E4423" s="356"/>
      <c r="F4423" s="356"/>
      <c r="G4423" s="356"/>
      <c r="H4423" s="356"/>
      <c r="I4423" s="356"/>
      <c r="J4423" s="357"/>
      <c r="K4423" s="357"/>
      <c r="L4423" s="357"/>
      <c r="M4423" s="357"/>
      <c r="N4423" s="358"/>
      <c r="O4423" s="358"/>
      <c r="P4423" s="358"/>
      <c r="Q4423" s="358"/>
      <c r="R4423" s="358"/>
      <c r="S4423" s="358"/>
      <c r="T4423" s="359"/>
      <c r="U4423" s="360"/>
      <c r="V4423" s="360"/>
      <c r="W4423" s="357"/>
      <c r="X4423" s="357"/>
      <c r="Y4423" s="446"/>
      <c r="Z4423" s="443"/>
      <c r="AA4423" s="446"/>
      <c r="AB4423" s="357"/>
      <c r="AC4423" s="357"/>
      <c r="AD4423" s="357"/>
      <c r="AE4423" s="357"/>
      <c r="AF4423" s="357"/>
      <c r="AG4423" s="446"/>
      <c r="AH4423" s="357"/>
      <c r="AI4423" s="357"/>
      <c r="AJ4423" s="357"/>
      <c r="AK4423" s="357"/>
      <c r="AL4423" s="357"/>
      <c r="AM4423" s="357"/>
    </row>
    <row r="4424" spans="5:39" x14ac:dyDescent="0.25">
      <c r="E4424" s="356"/>
      <c r="F4424" s="356"/>
      <c r="G4424" s="356"/>
      <c r="H4424" s="356"/>
      <c r="I4424" s="356"/>
      <c r="J4424" s="357"/>
      <c r="K4424" s="357"/>
      <c r="L4424" s="357"/>
      <c r="M4424" s="357"/>
      <c r="N4424" s="358"/>
      <c r="O4424" s="358"/>
      <c r="P4424" s="358"/>
      <c r="Q4424" s="358"/>
      <c r="R4424" s="358"/>
      <c r="S4424" s="358"/>
      <c r="T4424" s="359"/>
      <c r="U4424" s="360"/>
      <c r="V4424" s="360"/>
      <c r="W4424" s="357"/>
      <c r="X4424" s="357"/>
      <c r="Y4424" s="446"/>
      <c r="Z4424" s="443"/>
      <c r="AA4424" s="446"/>
      <c r="AB4424" s="357"/>
      <c r="AC4424" s="357"/>
      <c r="AD4424" s="357"/>
      <c r="AE4424" s="357"/>
      <c r="AF4424" s="357"/>
      <c r="AG4424" s="446"/>
      <c r="AH4424" s="357"/>
      <c r="AI4424" s="357"/>
      <c r="AJ4424" s="357"/>
      <c r="AK4424" s="357"/>
      <c r="AL4424" s="357"/>
      <c r="AM4424" s="357"/>
    </row>
    <row r="4425" spans="5:39" x14ac:dyDescent="0.25">
      <c r="E4425" s="356"/>
      <c r="F4425" s="356"/>
      <c r="G4425" s="356"/>
      <c r="H4425" s="356"/>
      <c r="I4425" s="356"/>
      <c r="J4425" s="357"/>
      <c r="K4425" s="357"/>
      <c r="L4425" s="357"/>
      <c r="M4425" s="357"/>
      <c r="N4425" s="358"/>
      <c r="O4425" s="358"/>
      <c r="P4425" s="358"/>
      <c r="Q4425" s="358"/>
      <c r="R4425" s="358"/>
      <c r="S4425" s="358"/>
      <c r="T4425" s="359"/>
      <c r="U4425" s="360"/>
      <c r="V4425" s="360"/>
      <c r="W4425" s="357"/>
      <c r="X4425" s="357"/>
      <c r="Y4425" s="446"/>
      <c r="Z4425" s="443"/>
      <c r="AA4425" s="446"/>
      <c r="AB4425" s="357"/>
      <c r="AC4425" s="357"/>
      <c r="AD4425" s="357"/>
      <c r="AE4425" s="357"/>
      <c r="AF4425" s="357"/>
      <c r="AG4425" s="446"/>
      <c r="AH4425" s="357"/>
      <c r="AI4425" s="357"/>
      <c r="AJ4425" s="357"/>
      <c r="AK4425" s="357"/>
      <c r="AL4425" s="357"/>
      <c r="AM4425" s="357"/>
    </row>
    <row r="4426" spans="5:39" x14ac:dyDescent="0.25">
      <c r="E4426" s="356"/>
      <c r="F4426" s="356"/>
      <c r="G4426" s="356"/>
      <c r="H4426" s="356"/>
      <c r="I4426" s="356"/>
      <c r="J4426" s="357"/>
      <c r="K4426" s="357"/>
      <c r="L4426" s="357"/>
      <c r="M4426" s="357"/>
      <c r="N4426" s="358"/>
      <c r="O4426" s="358"/>
      <c r="P4426" s="358"/>
      <c r="Q4426" s="358"/>
      <c r="R4426" s="358"/>
      <c r="S4426" s="358"/>
      <c r="T4426" s="359"/>
      <c r="U4426" s="360"/>
      <c r="V4426" s="360"/>
      <c r="W4426" s="357"/>
      <c r="X4426" s="357"/>
      <c r="Y4426" s="446"/>
      <c r="Z4426" s="443"/>
      <c r="AA4426" s="446"/>
      <c r="AB4426" s="357"/>
      <c r="AC4426" s="357"/>
      <c r="AD4426" s="357"/>
      <c r="AE4426" s="357"/>
      <c r="AF4426" s="357"/>
      <c r="AG4426" s="446"/>
      <c r="AH4426" s="357"/>
      <c r="AI4426" s="357"/>
      <c r="AJ4426" s="357"/>
      <c r="AK4426" s="357"/>
      <c r="AL4426" s="357"/>
      <c r="AM4426" s="357"/>
    </row>
    <row r="4427" spans="5:39" x14ac:dyDescent="0.25">
      <c r="E4427" s="356"/>
      <c r="F4427" s="356"/>
      <c r="G4427" s="356"/>
      <c r="H4427" s="356"/>
      <c r="I4427" s="356"/>
      <c r="J4427" s="357"/>
      <c r="K4427" s="357"/>
      <c r="L4427" s="357"/>
      <c r="M4427" s="357"/>
      <c r="N4427" s="358"/>
      <c r="O4427" s="358"/>
      <c r="P4427" s="358"/>
      <c r="Q4427" s="358"/>
      <c r="R4427" s="358"/>
      <c r="S4427" s="358"/>
      <c r="T4427" s="359"/>
      <c r="U4427" s="360"/>
      <c r="V4427" s="360"/>
      <c r="W4427" s="357"/>
      <c r="X4427" s="357"/>
      <c r="Y4427" s="446"/>
      <c r="Z4427" s="443"/>
      <c r="AA4427" s="446"/>
      <c r="AB4427" s="357"/>
      <c r="AC4427" s="357"/>
      <c r="AD4427" s="357"/>
      <c r="AE4427" s="357"/>
      <c r="AF4427" s="357"/>
      <c r="AG4427" s="446"/>
      <c r="AH4427" s="357"/>
      <c r="AI4427" s="357"/>
      <c r="AJ4427" s="357"/>
      <c r="AK4427" s="357"/>
      <c r="AL4427" s="357"/>
      <c r="AM4427" s="357"/>
    </row>
    <row r="4428" spans="5:39" x14ac:dyDescent="0.25">
      <c r="E4428" s="356"/>
      <c r="F4428" s="356"/>
      <c r="G4428" s="356"/>
      <c r="H4428" s="356"/>
      <c r="I4428" s="356"/>
      <c r="J4428" s="357"/>
      <c r="K4428" s="357"/>
      <c r="L4428" s="357"/>
      <c r="M4428" s="357"/>
      <c r="N4428" s="358"/>
      <c r="O4428" s="358"/>
      <c r="P4428" s="358"/>
      <c r="Q4428" s="358"/>
      <c r="R4428" s="358"/>
      <c r="S4428" s="358"/>
      <c r="T4428" s="359"/>
      <c r="U4428" s="360"/>
      <c r="V4428" s="360"/>
      <c r="W4428" s="357"/>
      <c r="X4428" s="357"/>
      <c r="Y4428" s="446"/>
      <c r="Z4428" s="443"/>
      <c r="AA4428" s="446"/>
      <c r="AB4428" s="357"/>
      <c r="AC4428" s="357"/>
      <c r="AD4428" s="357"/>
      <c r="AE4428" s="357"/>
      <c r="AF4428" s="357"/>
      <c r="AG4428" s="446"/>
      <c r="AH4428" s="357"/>
      <c r="AI4428" s="357"/>
      <c r="AJ4428" s="357"/>
      <c r="AK4428" s="357"/>
      <c r="AL4428" s="357"/>
      <c r="AM4428" s="357"/>
    </row>
    <row r="4429" spans="5:39" x14ac:dyDescent="0.25">
      <c r="E4429" s="356"/>
      <c r="F4429" s="356"/>
      <c r="G4429" s="356"/>
      <c r="H4429" s="356"/>
      <c r="I4429" s="356"/>
      <c r="J4429" s="357"/>
      <c r="K4429" s="357"/>
      <c r="L4429" s="357"/>
      <c r="M4429" s="357"/>
      <c r="N4429" s="358"/>
      <c r="O4429" s="358"/>
      <c r="P4429" s="358"/>
      <c r="Q4429" s="358"/>
      <c r="R4429" s="358"/>
      <c r="S4429" s="358"/>
      <c r="T4429" s="359"/>
      <c r="U4429" s="360"/>
      <c r="V4429" s="360"/>
      <c r="W4429" s="357"/>
      <c r="X4429" s="357"/>
      <c r="Y4429" s="446"/>
      <c r="Z4429" s="443"/>
      <c r="AA4429" s="446"/>
      <c r="AB4429" s="357"/>
      <c r="AC4429" s="357"/>
      <c r="AD4429" s="357"/>
      <c r="AE4429" s="357"/>
      <c r="AF4429" s="357"/>
      <c r="AG4429" s="446"/>
      <c r="AH4429" s="357"/>
      <c r="AI4429" s="357"/>
      <c r="AJ4429" s="357"/>
      <c r="AK4429" s="357"/>
      <c r="AL4429" s="357"/>
      <c r="AM4429" s="357"/>
    </row>
    <row r="4430" spans="5:39" x14ac:dyDescent="0.25">
      <c r="E4430" s="356"/>
      <c r="F4430" s="356"/>
      <c r="G4430" s="356"/>
      <c r="H4430" s="356"/>
      <c r="I4430" s="356"/>
      <c r="J4430" s="357"/>
      <c r="K4430" s="357"/>
      <c r="L4430" s="357"/>
      <c r="M4430" s="357"/>
      <c r="N4430" s="358"/>
      <c r="O4430" s="358"/>
      <c r="P4430" s="358"/>
      <c r="Q4430" s="358"/>
      <c r="R4430" s="358"/>
      <c r="S4430" s="358"/>
      <c r="T4430" s="359"/>
      <c r="U4430" s="360"/>
      <c r="V4430" s="360"/>
      <c r="W4430" s="357"/>
      <c r="X4430" s="357"/>
      <c r="Y4430" s="446"/>
      <c r="Z4430" s="443"/>
      <c r="AA4430" s="446"/>
      <c r="AB4430" s="357"/>
      <c r="AC4430" s="357"/>
      <c r="AD4430" s="357"/>
      <c r="AE4430" s="357"/>
      <c r="AF4430" s="357"/>
      <c r="AG4430" s="446"/>
      <c r="AH4430" s="357"/>
      <c r="AI4430" s="357"/>
      <c r="AJ4430" s="357"/>
      <c r="AK4430" s="357"/>
      <c r="AL4430" s="357"/>
      <c r="AM4430" s="357"/>
    </row>
    <row r="4431" spans="5:39" x14ac:dyDescent="0.25">
      <c r="E4431" s="356"/>
      <c r="F4431" s="356"/>
      <c r="G4431" s="356"/>
      <c r="H4431" s="356"/>
      <c r="I4431" s="356"/>
      <c r="J4431" s="357"/>
      <c r="K4431" s="357"/>
      <c r="L4431" s="357"/>
      <c r="M4431" s="357"/>
      <c r="N4431" s="358"/>
      <c r="O4431" s="358"/>
      <c r="P4431" s="358"/>
      <c r="Q4431" s="358"/>
      <c r="R4431" s="358"/>
      <c r="S4431" s="358"/>
      <c r="T4431" s="359"/>
      <c r="U4431" s="360"/>
      <c r="V4431" s="360"/>
      <c r="W4431" s="357"/>
      <c r="X4431" s="357"/>
      <c r="Y4431" s="446"/>
      <c r="Z4431" s="443"/>
      <c r="AA4431" s="446"/>
      <c r="AB4431" s="357"/>
      <c r="AC4431" s="357"/>
      <c r="AD4431" s="357"/>
      <c r="AE4431" s="357"/>
      <c r="AF4431" s="357"/>
      <c r="AG4431" s="446"/>
      <c r="AH4431" s="357"/>
      <c r="AI4431" s="357"/>
      <c r="AJ4431" s="357"/>
      <c r="AK4431" s="357"/>
      <c r="AL4431" s="357"/>
      <c r="AM4431" s="357"/>
    </row>
    <row r="4432" spans="5:39" x14ac:dyDescent="0.25">
      <c r="E4432" s="356"/>
      <c r="F4432" s="356"/>
      <c r="G4432" s="356"/>
      <c r="H4432" s="356"/>
      <c r="I4432" s="356"/>
      <c r="J4432" s="357"/>
      <c r="K4432" s="357"/>
      <c r="L4432" s="357"/>
      <c r="M4432" s="357"/>
      <c r="N4432" s="358"/>
      <c r="O4432" s="358"/>
      <c r="P4432" s="358"/>
      <c r="Q4432" s="358"/>
      <c r="R4432" s="358"/>
      <c r="S4432" s="358"/>
      <c r="T4432" s="359"/>
      <c r="U4432" s="360"/>
      <c r="V4432" s="360"/>
      <c r="W4432" s="357"/>
      <c r="X4432" s="357"/>
      <c r="Y4432" s="446"/>
      <c r="Z4432" s="443"/>
      <c r="AA4432" s="446"/>
      <c r="AB4432" s="357"/>
      <c r="AC4432" s="357"/>
      <c r="AD4432" s="357"/>
      <c r="AE4432" s="357"/>
      <c r="AF4432" s="357"/>
      <c r="AG4432" s="446"/>
      <c r="AH4432" s="357"/>
      <c r="AI4432" s="357"/>
      <c r="AJ4432" s="357"/>
      <c r="AK4432" s="357"/>
      <c r="AL4432" s="357"/>
      <c r="AM4432" s="357"/>
    </row>
    <row r="4433" spans="5:39" x14ac:dyDescent="0.25">
      <c r="E4433" s="356"/>
      <c r="F4433" s="356"/>
      <c r="G4433" s="356"/>
      <c r="H4433" s="356"/>
      <c r="I4433" s="356"/>
      <c r="J4433" s="357"/>
      <c r="K4433" s="357"/>
      <c r="L4433" s="357"/>
      <c r="M4433" s="357"/>
      <c r="N4433" s="358"/>
      <c r="O4433" s="358"/>
      <c r="P4433" s="358"/>
      <c r="Q4433" s="358"/>
      <c r="R4433" s="358"/>
      <c r="S4433" s="358"/>
      <c r="T4433" s="359"/>
      <c r="U4433" s="360"/>
      <c r="V4433" s="360"/>
      <c r="W4433" s="357"/>
      <c r="X4433" s="357"/>
      <c r="Y4433" s="446"/>
      <c r="Z4433" s="443"/>
      <c r="AA4433" s="446"/>
      <c r="AB4433" s="357"/>
      <c r="AC4433" s="357"/>
      <c r="AD4433" s="357"/>
      <c r="AE4433" s="357"/>
      <c r="AF4433" s="357"/>
      <c r="AG4433" s="446"/>
      <c r="AH4433" s="357"/>
      <c r="AI4433" s="357"/>
      <c r="AJ4433" s="357"/>
      <c r="AK4433" s="357"/>
      <c r="AL4433" s="357"/>
      <c r="AM4433" s="357"/>
    </row>
    <row r="4434" spans="5:39" x14ac:dyDescent="0.25">
      <c r="E4434" s="356"/>
      <c r="F4434" s="356"/>
      <c r="G4434" s="356"/>
      <c r="H4434" s="356"/>
      <c r="I4434" s="356"/>
      <c r="J4434" s="357"/>
      <c r="K4434" s="357"/>
      <c r="L4434" s="357"/>
      <c r="M4434" s="357"/>
      <c r="N4434" s="358"/>
      <c r="O4434" s="358"/>
      <c r="P4434" s="358"/>
      <c r="Q4434" s="358"/>
      <c r="R4434" s="358"/>
      <c r="S4434" s="358"/>
      <c r="T4434" s="359"/>
      <c r="U4434" s="360"/>
      <c r="V4434" s="360"/>
      <c r="W4434" s="357"/>
      <c r="X4434" s="357"/>
      <c r="Y4434" s="446"/>
      <c r="Z4434" s="443"/>
      <c r="AA4434" s="446"/>
      <c r="AB4434" s="357"/>
      <c r="AC4434" s="357"/>
      <c r="AD4434" s="357"/>
      <c r="AE4434" s="357"/>
      <c r="AF4434" s="357"/>
      <c r="AG4434" s="446"/>
      <c r="AH4434" s="357"/>
      <c r="AI4434" s="357"/>
      <c r="AJ4434" s="357"/>
      <c r="AK4434" s="357"/>
      <c r="AL4434" s="357"/>
      <c r="AM4434" s="357"/>
    </row>
    <row r="4435" spans="5:39" x14ac:dyDescent="0.25">
      <c r="E4435" s="356"/>
      <c r="F4435" s="356"/>
      <c r="G4435" s="356"/>
      <c r="H4435" s="356"/>
      <c r="I4435" s="356"/>
      <c r="J4435" s="357"/>
      <c r="K4435" s="357"/>
      <c r="L4435" s="357"/>
      <c r="M4435" s="357"/>
      <c r="N4435" s="358"/>
      <c r="O4435" s="358"/>
      <c r="P4435" s="358"/>
      <c r="Q4435" s="358"/>
      <c r="R4435" s="358"/>
      <c r="S4435" s="358"/>
      <c r="T4435" s="359"/>
      <c r="U4435" s="360"/>
      <c r="V4435" s="360"/>
      <c r="W4435" s="357"/>
      <c r="X4435" s="357"/>
      <c r="Y4435" s="446"/>
      <c r="Z4435" s="443"/>
      <c r="AA4435" s="446"/>
      <c r="AB4435" s="357"/>
      <c r="AC4435" s="357"/>
      <c r="AD4435" s="357"/>
      <c r="AE4435" s="357"/>
      <c r="AF4435" s="357"/>
      <c r="AG4435" s="446"/>
      <c r="AH4435" s="357"/>
      <c r="AI4435" s="357"/>
      <c r="AJ4435" s="357"/>
      <c r="AK4435" s="357"/>
      <c r="AL4435" s="357"/>
      <c r="AM4435" s="357"/>
    </row>
    <row r="4436" spans="5:39" x14ac:dyDescent="0.25">
      <c r="E4436" s="356"/>
      <c r="F4436" s="356"/>
      <c r="G4436" s="356"/>
      <c r="H4436" s="356"/>
      <c r="I4436" s="356"/>
      <c r="J4436" s="357"/>
      <c r="K4436" s="357"/>
      <c r="L4436" s="357"/>
      <c r="M4436" s="357"/>
      <c r="N4436" s="358"/>
      <c r="O4436" s="358"/>
      <c r="P4436" s="358"/>
      <c r="Q4436" s="358"/>
      <c r="R4436" s="358"/>
      <c r="S4436" s="358"/>
      <c r="T4436" s="359"/>
      <c r="U4436" s="360"/>
      <c r="V4436" s="360"/>
      <c r="W4436" s="357"/>
      <c r="X4436" s="357"/>
      <c r="Y4436" s="446"/>
      <c r="Z4436" s="443"/>
      <c r="AA4436" s="446"/>
      <c r="AB4436" s="357"/>
      <c r="AC4436" s="357"/>
      <c r="AD4436" s="357"/>
      <c r="AE4436" s="357"/>
      <c r="AF4436" s="357"/>
      <c r="AG4436" s="446"/>
      <c r="AH4436" s="357"/>
      <c r="AI4436" s="357"/>
      <c r="AJ4436" s="357"/>
      <c r="AK4436" s="357"/>
      <c r="AL4436" s="357"/>
      <c r="AM4436" s="357"/>
    </row>
    <row r="4437" spans="5:39" x14ac:dyDescent="0.25">
      <c r="E4437" s="356"/>
      <c r="F4437" s="356"/>
      <c r="G4437" s="356"/>
      <c r="H4437" s="356"/>
      <c r="I4437" s="356"/>
      <c r="J4437" s="357"/>
      <c r="K4437" s="357"/>
      <c r="L4437" s="357"/>
      <c r="M4437" s="357"/>
      <c r="N4437" s="358"/>
      <c r="O4437" s="358"/>
      <c r="P4437" s="358"/>
      <c r="Q4437" s="358"/>
      <c r="R4437" s="358"/>
      <c r="S4437" s="358"/>
      <c r="T4437" s="359"/>
      <c r="U4437" s="360"/>
      <c r="V4437" s="360"/>
      <c r="W4437" s="357"/>
      <c r="X4437" s="357"/>
      <c r="Y4437" s="446"/>
      <c r="Z4437" s="443"/>
      <c r="AA4437" s="446"/>
      <c r="AB4437" s="357"/>
      <c r="AC4437" s="357"/>
      <c r="AD4437" s="357"/>
      <c r="AE4437" s="357"/>
      <c r="AF4437" s="357"/>
      <c r="AG4437" s="446"/>
      <c r="AH4437" s="357"/>
      <c r="AI4437" s="357"/>
      <c r="AJ4437" s="357"/>
      <c r="AK4437" s="357"/>
      <c r="AL4437" s="357"/>
      <c r="AM4437" s="357"/>
    </row>
    <row r="4438" spans="5:39" x14ac:dyDescent="0.25">
      <c r="E4438" s="356"/>
      <c r="F4438" s="356"/>
      <c r="G4438" s="356"/>
      <c r="H4438" s="356"/>
      <c r="I4438" s="356"/>
      <c r="J4438" s="357"/>
      <c r="K4438" s="357"/>
      <c r="L4438" s="357"/>
      <c r="M4438" s="357"/>
      <c r="N4438" s="358"/>
      <c r="O4438" s="358"/>
      <c r="P4438" s="358"/>
      <c r="Q4438" s="358"/>
      <c r="R4438" s="358"/>
      <c r="S4438" s="358"/>
      <c r="T4438" s="359"/>
      <c r="U4438" s="360"/>
      <c r="V4438" s="360"/>
      <c r="W4438" s="357"/>
      <c r="X4438" s="357"/>
      <c r="Y4438" s="446"/>
      <c r="Z4438" s="443"/>
      <c r="AA4438" s="446"/>
      <c r="AB4438" s="357"/>
      <c r="AC4438" s="357"/>
      <c r="AD4438" s="357"/>
      <c r="AE4438" s="357"/>
      <c r="AF4438" s="357"/>
      <c r="AG4438" s="446"/>
      <c r="AH4438" s="357"/>
      <c r="AI4438" s="357"/>
      <c r="AJ4438" s="357"/>
      <c r="AK4438" s="357"/>
      <c r="AL4438" s="357"/>
      <c r="AM4438" s="357"/>
    </row>
    <row r="4439" spans="5:39" x14ac:dyDescent="0.25">
      <c r="E4439" s="356"/>
      <c r="F4439" s="356"/>
      <c r="G4439" s="356"/>
      <c r="H4439" s="356"/>
      <c r="I4439" s="356"/>
      <c r="J4439" s="357"/>
      <c r="K4439" s="357"/>
      <c r="L4439" s="357"/>
      <c r="M4439" s="357"/>
      <c r="N4439" s="358"/>
      <c r="O4439" s="358"/>
      <c r="P4439" s="358"/>
      <c r="Q4439" s="358"/>
      <c r="R4439" s="358"/>
      <c r="S4439" s="358"/>
      <c r="T4439" s="359"/>
      <c r="U4439" s="360"/>
      <c r="V4439" s="360"/>
      <c r="W4439" s="357"/>
      <c r="X4439" s="357"/>
      <c r="Y4439" s="446"/>
      <c r="Z4439" s="443"/>
      <c r="AA4439" s="446"/>
      <c r="AB4439" s="357"/>
      <c r="AC4439" s="357"/>
      <c r="AD4439" s="357"/>
      <c r="AE4439" s="357"/>
      <c r="AF4439" s="357"/>
      <c r="AG4439" s="446"/>
      <c r="AH4439" s="357"/>
      <c r="AI4439" s="357"/>
      <c r="AJ4439" s="357"/>
      <c r="AK4439" s="357"/>
      <c r="AL4439" s="357"/>
      <c r="AM4439" s="357"/>
    </row>
    <row r="4440" spans="5:39" x14ac:dyDescent="0.25">
      <c r="E4440" s="356"/>
      <c r="F4440" s="356"/>
      <c r="G4440" s="356"/>
      <c r="H4440" s="356"/>
      <c r="I4440" s="356"/>
      <c r="J4440" s="357"/>
      <c r="K4440" s="357"/>
      <c r="L4440" s="357"/>
      <c r="M4440" s="357"/>
      <c r="N4440" s="358"/>
      <c r="O4440" s="358"/>
      <c r="P4440" s="358"/>
      <c r="Q4440" s="358"/>
      <c r="R4440" s="358"/>
      <c r="S4440" s="358"/>
      <c r="T4440" s="359"/>
      <c r="U4440" s="360"/>
      <c r="V4440" s="360"/>
      <c r="W4440" s="357"/>
      <c r="X4440" s="357"/>
      <c r="Y4440" s="446"/>
      <c r="Z4440" s="443"/>
      <c r="AA4440" s="446"/>
      <c r="AB4440" s="357"/>
      <c r="AC4440" s="357"/>
      <c r="AD4440" s="357"/>
      <c r="AE4440" s="357"/>
      <c r="AF4440" s="357"/>
      <c r="AG4440" s="446"/>
      <c r="AH4440" s="357"/>
      <c r="AI4440" s="357"/>
      <c r="AJ4440" s="357"/>
      <c r="AK4440" s="357"/>
      <c r="AL4440" s="357"/>
      <c r="AM4440" s="357"/>
    </row>
    <row r="4441" spans="5:39" x14ac:dyDescent="0.25">
      <c r="E4441" s="356"/>
      <c r="F4441" s="356"/>
      <c r="G4441" s="356"/>
      <c r="H4441" s="356"/>
      <c r="I4441" s="356"/>
      <c r="J4441" s="357"/>
      <c r="K4441" s="357"/>
      <c r="L4441" s="357"/>
      <c r="M4441" s="357"/>
      <c r="N4441" s="358"/>
      <c r="O4441" s="358"/>
      <c r="P4441" s="358"/>
      <c r="Q4441" s="358"/>
      <c r="R4441" s="358"/>
      <c r="S4441" s="358"/>
      <c r="T4441" s="359"/>
      <c r="U4441" s="360"/>
      <c r="V4441" s="360"/>
      <c r="W4441" s="357"/>
      <c r="X4441" s="357"/>
      <c r="Y4441" s="446"/>
      <c r="Z4441" s="443"/>
      <c r="AA4441" s="446"/>
      <c r="AB4441" s="357"/>
      <c r="AC4441" s="357"/>
      <c r="AD4441" s="357"/>
      <c r="AE4441" s="357"/>
      <c r="AF4441" s="357"/>
      <c r="AG4441" s="446"/>
      <c r="AH4441" s="357"/>
      <c r="AI4441" s="357"/>
      <c r="AJ4441" s="357"/>
      <c r="AK4441" s="357"/>
      <c r="AL4441" s="357"/>
      <c r="AM4441" s="357"/>
    </row>
    <row r="4442" spans="5:39" x14ac:dyDescent="0.25">
      <c r="E4442" s="356"/>
      <c r="F4442" s="356"/>
      <c r="G4442" s="356"/>
      <c r="H4442" s="356"/>
      <c r="I4442" s="356"/>
      <c r="J4442" s="357"/>
      <c r="K4442" s="357"/>
      <c r="L4442" s="357"/>
      <c r="M4442" s="357"/>
      <c r="N4442" s="358"/>
      <c r="O4442" s="358"/>
      <c r="P4442" s="358"/>
      <c r="Q4442" s="358"/>
      <c r="R4442" s="358"/>
      <c r="S4442" s="358"/>
      <c r="T4442" s="359"/>
      <c r="U4442" s="360"/>
      <c r="V4442" s="360"/>
      <c r="W4442" s="357"/>
      <c r="X4442" s="357"/>
      <c r="Y4442" s="446"/>
      <c r="Z4442" s="443"/>
      <c r="AA4442" s="446"/>
      <c r="AB4442" s="357"/>
      <c r="AC4442" s="357"/>
      <c r="AD4442" s="357"/>
      <c r="AE4442" s="357"/>
      <c r="AF4442" s="357"/>
      <c r="AG4442" s="446"/>
      <c r="AH4442" s="357"/>
      <c r="AI4442" s="357"/>
      <c r="AJ4442" s="357"/>
      <c r="AK4442" s="357"/>
      <c r="AL4442" s="357"/>
      <c r="AM4442" s="357"/>
    </row>
    <row r="4443" spans="5:39" x14ac:dyDescent="0.25">
      <c r="E4443" s="356"/>
      <c r="F4443" s="356"/>
      <c r="G4443" s="356"/>
      <c r="H4443" s="356"/>
      <c r="I4443" s="356"/>
      <c r="J4443" s="357"/>
      <c r="K4443" s="357"/>
      <c r="L4443" s="357"/>
      <c r="M4443" s="357"/>
      <c r="N4443" s="358"/>
      <c r="O4443" s="358"/>
      <c r="P4443" s="358"/>
      <c r="Q4443" s="358"/>
      <c r="R4443" s="358"/>
      <c r="S4443" s="358"/>
      <c r="T4443" s="359"/>
      <c r="U4443" s="360"/>
      <c r="V4443" s="360"/>
      <c r="W4443" s="357"/>
      <c r="X4443" s="357"/>
      <c r="Y4443" s="446"/>
      <c r="Z4443" s="443"/>
      <c r="AA4443" s="446"/>
      <c r="AB4443" s="357"/>
      <c r="AC4443" s="357"/>
      <c r="AD4443" s="357"/>
      <c r="AE4443" s="357"/>
      <c r="AF4443" s="357"/>
      <c r="AG4443" s="446"/>
      <c r="AH4443" s="357"/>
      <c r="AI4443" s="357"/>
      <c r="AJ4443" s="357"/>
      <c r="AK4443" s="357"/>
      <c r="AL4443" s="357"/>
      <c r="AM4443" s="357"/>
    </row>
    <row r="4444" spans="5:39" x14ac:dyDescent="0.25">
      <c r="E4444" s="356"/>
      <c r="F4444" s="356"/>
      <c r="G4444" s="356"/>
      <c r="H4444" s="356"/>
      <c r="I4444" s="356"/>
      <c r="J4444" s="357"/>
      <c r="K4444" s="357"/>
      <c r="L4444" s="357"/>
      <c r="M4444" s="357"/>
      <c r="N4444" s="358"/>
      <c r="O4444" s="358"/>
      <c r="P4444" s="358"/>
      <c r="Q4444" s="358"/>
      <c r="R4444" s="358"/>
      <c r="S4444" s="358"/>
      <c r="T4444" s="359"/>
      <c r="U4444" s="360"/>
      <c r="V4444" s="360"/>
      <c r="W4444" s="357"/>
      <c r="X4444" s="357"/>
      <c r="Y4444" s="446"/>
      <c r="Z4444" s="443"/>
      <c r="AA4444" s="446"/>
      <c r="AB4444" s="357"/>
      <c r="AC4444" s="357"/>
      <c r="AD4444" s="357"/>
      <c r="AE4444" s="357"/>
      <c r="AF4444" s="357"/>
      <c r="AG4444" s="446"/>
      <c r="AH4444" s="357"/>
      <c r="AI4444" s="357"/>
      <c r="AJ4444" s="357"/>
      <c r="AK4444" s="357"/>
      <c r="AL4444" s="357"/>
      <c r="AM4444" s="357"/>
    </row>
    <row r="4445" spans="5:39" x14ac:dyDescent="0.25">
      <c r="E4445" s="356"/>
      <c r="F4445" s="356"/>
      <c r="G4445" s="356"/>
      <c r="H4445" s="356"/>
      <c r="I4445" s="356"/>
      <c r="J4445" s="357"/>
      <c r="K4445" s="357"/>
      <c r="L4445" s="357"/>
      <c r="M4445" s="357"/>
      <c r="N4445" s="358"/>
      <c r="O4445" s="358"/>
      <c r="P4445" s="358"/>
      <c r="Q4445" s="358"/>
      <c r="R4445" s="358"/>
      <c r="S4445" s="358"/>
      <c r="T4445" s="359"/>
      <c r="U4445" s="360"/>
      <c r="V4445" s="360"/>
      <c r="W4445" s="357"/>
      <c r="X4445" s="357"/>
      <c r="Y4445" s="446"/>
      <c r="Z4445" s="443"/>
      <c r="AA4445" s="446"/>
      <c r="AB4445" s="357"/>
      <c r="AC4445" s="357"/>
      <c r="AD4445" s="357"/>
      <c r="AE4445" s="357"/>
      <c r="AF4445" s="357"/>
      <c r="AG4445" s="446"/>
      <c r="AH4445" s="357"/>
      <c r="AI4445" s="357"/>
      <c r="AJ4445" s="357"/>
      <c r="AK4445" s="357"/>
      <c r="AL4445" s="357"/>
      <c r="AM4445" s="357"/>
    </row>
    <row r="4446" spans="5:39" x14ac:dyDescent="0.25">
      <c r="E4446" s="356"/>
      <c r="F4446" s="356"/>
      <c r="G4446" s="356"/>
      <c r="H4446" s="356"/>
      <c r="I4446" s="356"/>
      <c r="J4446" s="357"/>
      <c r="K4446" s="357"/>
      <c r="L4446" s="357"/>
      <c r="M4446" s="357"/>
      <c r="N4446" s="358"/>
      <c r="O4446" s="358"/>
      <c r="P4446" s="358"/>
      <c r="Q4446" s="358"/>
      <c r="R4446" s="358"/>
      <c r="S4446" s="358"/>
      <c r="T4446" s="359"/>
      <c r="U4446" s="360"/>
      <c r="V4446" s="360"/>
      <c r="W4446" s="357"/>
      <c r="X4446" s="357"/>
      <c r="Y4446" s="446"/>
      <c r="Z4446" s="443"/>
      <c r="AA4446" s="446"/>
      <c r="AB4446" s="357"/>
      <c r="AC4446" s="357"/>
      <c r="AD4446" s="357"/>
      <c r="AE4446" s="357"/>
      <c r="AF4446" s="357"/>
      <c r="AG4446" s="446"/>
      <c r="AH4446" s="357"/>
      <c r="AI4446" s="357"/>
      <c r="AJ4446" s="357"/>
      <c r="AK4446" s="357"/>
      <c r="AL4446" s="357"/>
      <c r="AM4446" s="357"/>
    </row>
    <row r="4447" spans="5:39" x14ac:dyDescent="0.25">
      <c r="E4447" s="356"/>
      <c r="F4447" s="356"/>
      <c r="G4447" s="356"/>
      <c r="H4447" s="356"/>
      <c r="I4447" s="356"/>
      <c r="J4447" s="357"/>
      <c r="K4447" s="357"/>
      <c r="L4447" s="357"/>
      <c r="M4447" s="357"/>
      <c r="N4447" s="358"/>
      <c r="O4447" s="358"/>
      <c r="P4447" s="358"/>
      <c r="Q4447" s="358"/>
      <c r="R4447" s="358"/>
      <c r="S4447" s="358"/>
      <c r="T4447" s="359"/>
      <c r="U4447" s="360"/>
      <c r="V4447" s="360"/>
      <c r="W4447" s="357"/>
      <c r="X4447" s="357"/>
      <c r="Y4447" s="446"/>
      <c r="Z4447" s="443"/>
      <c r="AA4447" s="446"/>
      <c r="AB4447" s="357"/>
      <c r="AC4447" s="357"/>
      <c r="AD4447" s="357"/>
      <c r="AE4447" s="357"/>
      <c r="AF4447" s="357"/>
      <c r="AG4447" s="446"/>
      <c r="AH4447" s="357"/>
      <c r="AI4447" s="357"/>
      <c r="AJ4447" s="357"/>
      <c r="AK4447" s="357"/>
      <c r="AL4447" s="357"/>
      <c r="AM4447" s="357"/>
    </row>
    <row r="4448" spans="5:39" x14ac:dyDescent="0.25">
      <c r="E4448" s="356"/>
      <c r="F4448" s="356"/>
      <c r="G4448" s="356"/>
      <c r="H4448" s="356"/>
      <c r="I4448" s="356"/>
      <c r="J4448" s="357"/>
      <c r="K4448" s="357"/>
      <c r="L4448" s="357"/>
      <c r="M4448" s="357"/>
      <c r="N4448" s="358"/>
      <c r="O4448" s="358"/>
      <c r="P4448" s="358"/>
      <c r="Q4448" s="358"/>
      <c r="R4448" s="358"/>
      <c r="S4448" s="358"/>
      <c r="T4448" s="359"/>
      <c r="U4448" s="360"/>
      <c r="V4448" s="360"/>
      <c r="W4448" s="357"/>
      <c r="X4448" s="357"/>
      <c r="Y4448" s="446"/>
      <c r="Z4448" s="443"/>
      <c r="AA4448" s="446"/>
      <c r="AB4448" s="357"/>
      <c r="AC4448" s="357"/>
      <c r="AD4448" s="357"/>
      <c r="AE4448" s="357"/>
      <c r="AF4448" s="357"/>
      <c r="AG4448" s="446"/>
      <c r="AH4448" s="357"/>
      <c r="AI4448" s="357"/>
      <c r="AJ4448" s="357"/>
      <c r="AK4448" s="357"/>
      <c r="AL4448" s="357"/>
      <c r="AM4448" s="357"/>
    </row>
    <row r="4449" spans="5:39" x14ac:dyDescent="0.25">
      <c r="E4449" s="356"/>
      <c r="F4449" s="356"/>
      <c r="G4449" s="356"/>
      <c r="H4449" s="356"/>
      <c r="I4449" s="356"/>
      <c r="J4449" s="357"/>
      <c r="K4449" s="357"/>
      <c r="L4449" s="357"/>
      <c r="M4449" s="357"/>
      <c r="N4449" s="358"/>
      <c r="O4449" s="358"/>
      <c r="P4449" s="358"/>
      <c r="Q4449" s="358"/>
      <c r="R4449" s="358"/>
      <c r="S4449" s="358"/>
      <c r="T4449" s="359"/>
      <c r="U4449" s="360"/>
      <c r="V4449" s="360"/>
      <c r="W4449" s="357"/>
      <c r="X4449" s="357"/>
      <c r="Y4449" s="446"/>
      <c r="Z4449" s="443"/>
      <c r="AA4449" s="446"/>
      <c r="AB4449" s="357"/>
      <c r="AC4449" s="357"/>
      <c r="AD4449" s="357"/>
      <c r="AE4449" s="357"/>
      <c r="AF4449" s="357"/>
      <c r="AG4449" s="446"/>
      <c r="AH4449" s="357"/>
      <c r="AI4449" s="357"/>
      <c r="AJ4449" s="357"/>
      <c r="AK4449" s="357"/>
      <c r="AL4449" s="357"/>
      <c r="AM4449" s="357"/>
    </row>
    <row r="4450" spans="5:39" x14ac:dyDescent="0.25">
      <c r="E4450" s="356"/>
      <c r="F4450" s="356"/>
      <c r="G4450" s="356"/>
      <c r="H4450" s="356"/>
      <c r="I4450" s="356"/>
      <c r="J4450" s="357"/>
      <c r="K4450" s="357"/>
      <c r="L4450" s="357"/>
      <c r="M4450" s="357"/>
      <c r="N4450" s="358"/>
      <c r="O4450" s="358"/>
      <c r="P4450" s="358"/>
      <c r="Q4450" s="358"/>
      <c r="R4450" s="358"/>
      <c r="S4450" s="358"/>
      <c r="T4450" s="359"/>
      <c r="U4450" s="360"/>
      <c r="V4450" s="360"/>
      <c r="W4450" s="357"/>
      <c r="X4450" s="357"/>
      <c r="Y4450" s="446"/>
      <c r="Z4450" s="443"/>
      <c r="AA4450" s="446"/>
      <c r="AB4450" s="357"/>
      <c r="AC4450" s="357"/>
      <c r="AD4450" s="357"/>
      <c r="AE4450" s="357"/>
      <c r="AF4450" s="357"/>
      <c r="AG4450" s="446"/>
      <c r="AH4450" s="357"/>
      <c r="AI4450" s="357"/>
      <c r="AJ4450" s="357"/>
      <c r="AK4450" s="357"/>
      <c r="AL4450" s="357"/>
      <c r="AM4450" s="357"/>
    </row>
    <row r="4451" spans="5:39" x14ac:dyDescent="0.25">
      <c r="E4451" s="356"/>
      <c r="F4451" s="356"/>
      <c r="G4451" s="356"/>
      <c r="H4451" s="356"/>
      <c r="I4451" s="356"/>
      <c r="J4451" s="357"/>
      <c r="K4451" s="357"/>
      <c r="L4451" s="357"/>
      <c r="M4451" s="357"/>
      <c r="N4451" s="358"/>
      <c r="O4451" s="358"/>
      <c r="P4451" s="358"/>
      <c r="Q4451" s="358"/>
      <c r="R4451" s="358"/>
      <c r="S4451" s="358"/>
      <c r="T4451" s="359"/>
      <c r="U4451" s="360"/>
      <c r="V4451" s="360"/>
      <c r="W4451" s="357"/>
      <c r="X4451" s="357"/>
      <c r="Y4451" s="446"/>
      <c r="Z4451" s="443"/>
      <c r="AA4451" s="446"/>
      <c r="AB4451" s="357"/>
      <c r="AC4451" s="357"/>
      <c r="AD4451" s="357"/>
      <c r="AE4451" s="357"/>
      <c r="AF4451" s="357"/>
      <c r="AG4451" s="446"/>
      <c r="AH4451" s="357"/>
      <c r="AI4451" s="357"/>
      <c r="AJ4451" s="357"/>
      <c r="AK4451" s="357"/>
      <c r="AL4451" s="357"/>
      <c r="AM4451" s="357"/>
    </row>
    <row r="4452" spans="5:39" x14ac:dyDescent="0.25">
      <c r="E4452" s="356"/>
      <c r="F4452" s="356"/>
      <c r="G4452" s="356"/>
      <c r="H4452" s="356"/>
      <c r="I4452" s="356"/>
      <c r="J4452" s="357"/>
      <c r="K4452" s="357"/>
      <c r="L4452" s="357"/>
      <c r="M4452" s="357"/>
      <c r="N4452" s="358"/>
      <c r="O4452" s="358"/>
      <c r="P4452" s="358"/>
      <c r="Q4452" s="358"/>
      <c r="R4452" s="358"/>
      <c r="S4452" s="358"/>
      <c r="T4452" s="359"/>
      <c r="U4452" s="360"/>
      <c r="V4452" s="360"/>
      <c r="W4452" s="357"/>
      <c r="X4452" s="357"/>
      <c r="Y4452" s="446"/>
      <c r="Z4452" s="443"/>
      <c r="AA4452" s="446"/>
      <c r="AB4452" s="357"/>
      <c r="AC4452" s="357"/>
      <c r="AD4452" s="357"/>
      <c r="AE4452" s="357"/>
      <c r="AF4452" s="357"/>
      <c r="AG4452" s="446"/>
      <c r="AH4452" s="357"/>
      <c r="AI4452" s="357"/>
      <c r="AJ4452" s="357"/>
      <c r="AK4452" s="357"/>
      <c r="AL4452" s="357"/>
      <c r="AM4452" s="357"/>
    </row>
    <row r="4453" spans="5:39" x14ac:dyDescent="0.25">
      <c r="E4453" s="356"/>
      <c r="F4453" s="356"/>
      <c r="G4453" s="356"/>
      <c r="H4453" s="356"/>
      <c r="I4453" s="356"/>
      <c r="J4453" s="357"/>
      <c r="K4453" s="357"/>
      <c r="L4453" s="357"/>
      <c r="M4453" s="357"/>
      <c r="N4453" s="358"/>
      <c r="O4453" s="358"/>
      <c r="P4453" s="358"/>
      <c r="Q4453" s="358"/>
      <c r="R4453" s="358"/>
      <c r="S4453" s="358"/>
      <c r="T4453" s="359"/>
      <c r="U4453" s="360"/>
      <c r="V4453" s="360"/>
      <c r="W4453" s="357"/>
      <c r="X4453" s="357"/>
      <c r="Y4453" s="446"/>
      <c r="Z4453" s="443"/>
      <c r="AA4453" s="446"/>
      <c r="AB4453" s="357"/>
      <c r="AC4453" s="357"/>
      <c r="AD4453" s="357"/>
      <c r="AE4453" s="357"/>
      <c r="AF4453" s="357"/>
      <c r="AG4453" s="446"/>
      <c r="AH4453" s="357"/>
      <c r="AI4453" s="357"/>
      <c r="AJ4453" s="357"/>
      <c r="AK4453" s="357"/>
      <c r="AL4453" s="357"/>
      <c r="AM4453" s="357"/>
    </row>
    <row r="4454" spans="5:39" x14ac:dyDescent="0.25">
      <c r="E4454" s="356"/>
      <c r="F4454" s="356"/>
      <c r="G4454" s="356"/>
      <c r="H4454" s="356"/>
      <c r="I4454" s="356"/>
      <c r="J4454" s="357"/>
      <c r="K4454" s="357"/>
      <c r="L4454" s="357"/>
      <c r="M4454" s="357"/>
      <c r="N4454" s="358"/>
      <c r="O4454" s="358"/>
      <c r="P4454" s="358"/>
      <c r="Q4454" s="358"/>
      <c r="R4454" s="358"/>
      <c r="S4454" s="358"/>
      <c r="T4454" s="359"/>
      <c r="U4454" s="360"/>
      <c r="V4454" s="360"/>
      <c r="W4454" s="357"/>
      <c r="X4454" s="357"/>
      <c r="Y4454" s="446"/>
      <c r="Z4454" s="443"/>
      <c r="AA4454" s="446"/>
      <c r="AB4454" s="357"/>
      <c r="AC4454" s="357"/>
      <c r="AD4454" s="357"/>
      <c r="AE4454" s="357"/>
      <c r="AF4454" s="357"/>
      <c r="AG4454" s="446"/>
      <c r="AH4454" s="357"/>
      <c r="AI4454" s="357"/>
      <c r="AJ4454" s="357"/>
      <c r="AK4454" s="357"/>
      <c r="AL4454" s="357"/>
      <c r="AM4454" s="357"/>
    </row>
    <row r="4455" spans="5:39" x14ac:dyDescent="0.25">
      <c r="E4455" s="356"/>
      <c r="F4455" s="356"/>
      <c r="G4455" s="356"/>
      <c r="H4455" s="356"/>
      <c r="I4455" s="356"/>
      <c r="J4455" s="357"/>
      <c r="K4455" s="357"/>
      <c r="L4455" s="357"/>
      <c r="M4455" s="357"/>
      <c r="N4455" s="358"/>
      <c r="O4455" s="358"/>
      <c r="P4455" s="358"/>
      <c r="Q4455" s="358"/>
      <c r="R4455" s="358"/>
      <c r="S4455" s="358"/>
      <c r="T4455" s="359"/>
      <c r="U4455" s="360"/>
      <c r="V4455" s="360"/>
      <c r="W4455" s="357"/>
      <c r="X4455" s="357"/>
      <c r="Y4455" s="446"/>
      <c r="Z4455" s="443"/>
      <c r="AA4455" s="446"/>
      <c r="AB4455" s="357"/>
      <c r="AC4455" s="357"/>
      <c r="AD4455" s="357"/>
      <c r="AE4455" s="357"/>
      <c r="AF4455" s="357"/>
      <c r="AG4455" s="446"/>
      <c r="AH4455" s="357"/>
      <c r="AI4455" s="357"/>
      <c r="AJ4455" s="357"/>
      <c r="AK4455" s="357"/>
      <c r="AL4455" s="357"/>
      <c r="AM4455" s="357"/>
    </row>
    <row r="4456" spans="5:39" x14ac:dyDescent="0.25">
      <c r="E4456" s="356"/>
      <c r="F4456" s="356"/>
      <c r="G4456" s="356"/>
      <c r="H4456" s="356"/>
      <c r="I4456" s="356"/>
      <c r="J4456" s="357"/>
      <c r="K4456" s="357"/>
      <c r="L4456" s="357"/>
      <c r="M4456" s="357"/>
      <c r="N4456" s="358"/>
      <c r="O4456" s="358"/>
      <c r="P4456" s="358"/>
      <c r="Q4456" s="358"/>
      <c r="R4456" s="358"/>
      <c r="S4456" s="358"/>
      <c r="T4456" s="359"/>
      <c r="U4456" s="360"/>
      <c r="V4456" s="360"/>
      <c r="W4456" s="357"/>
      <c r="X4456" s="357"/>
      <c r="Y4456" s="446"/>
      <c r="Z4456" s="443"/>
      <c r="AA4456" s="446"/>
      <c r="AB4456" s="357"/>
      <c r="AC4456" s="357"/>
      <c r="AD4456" s="357"/>
      <c r="AE4456" s="357"/>
      <c r="AF4456" s="357"/>
      <c r="AG4456" s="446"/>
      <c r="AH4456" s="357"/>
      <c r="AI4456" s="357"/>
      <c r="AJ4456" s="357"/>
      <c r="AK4456" s="357"/>
      <c r="AL4456" s="357"/>
      <c r="AM4456" s="357"/>
    </row>
    <row r="4457" spans="5:39" x14ac:dyDescent="0.25">
      <c r="E4457" s="356"/>
      <c r="F4457" s="356"/>
      <c r="G4457" s="356"/>
      <c r="H4457" s="356"/>
      <c r="I4457" s="356"/>
      <c r="J4457" s="357"/>
      <c r="K4457" s="357"/>
      <c r="L4457" s="357"/>
      <c r="M4457" s="357"/>
      <c r="N4457" s="358"/>
      <c r="O4457" s="358"/>
      <c r="P4457" s="358"/>
      <c r="Q4457" s="358"/>
      <c r="R4457" s="358"/>
      <c r="S4457" s="358"/>
      <c r="T4457" s="359"/>
      <c r="U4457" s="360"/>
      <c r="V4457" s="360"/>
      <c r="W4457" s="357"/>
      <c r="X4457" s="357"/>
      <c r="Y4457" s="446"/>
      <c r="Z4457" s="443"/>
      <c r="AA4457" s="446"/>
      <c r="AB4457" s="357"/>
      <c r="AC4457" s="357"/>
      <c r="AD4457" s="357"/>
      <c r="AE4457" s="357"/>
      <c r="AF4457" s="357"/>
      <c r="AG4457" s="446"/>
      <c r="AH4457" s="357"/>
      <c r="AI4457" s="357"/>
      <c r="AJ4457" s="357"/>
      <c r="AK4457" s="357"/>
      <c r="AL4457" s="357"/>
      <c r="AM4457" s="357"/>
    </row>
    <row r="4458" spans="5:39" x14ac:dyDescent="0.25">
      <c r="E4458" s="356"/>
      <c r="F4458" s="356"/>
      <c r="G4458" s="356"/>
      <c r="H4458" s="356"/>
      <c r="I4458" s="356"/>
      <c r="J4458" s="357"/>
      <c r="K4458" s="357"/>
      <c r="L4458" s="357"/>
      <c r="M4458" s="357"/>
      <c r="N4458" s="358"/>
      <c r="O4458" s="358"/>
      <c r="P4458" s="358"/>
      <c r="Q4458" s="358"/>
      <c r="R4458" s="358"/>
      <c r="S4458" s="358"/>
      <c r="T4458" s="359"/>
      <c r="U4458" s="360"/>
      <c r="V4458" s="360"/>
      <c r="W4458" s="357"/>
      <c r="X4458" s="357"/>
      <c r="Y4458" s="446"/>
      <c r="Z4458" s="443"/>
      <c r="AA4458" s="446"/>
      <c r="AB4458" s="357"/>
      <c r="AC4458" s="357"/>
      <c r="AD4458" s="357"/>
      <c r="AE4458" s="357"/>
      <c r="AF4458" s="357"/>
      <c r="AG4458" s="446"/>
      <c r="AH4458" s="357"/>
      <c r="AI4458" s="357"/>
      <c r="AJ4458" s="357"/>
      <c r="AK4458" s="357"/>
      <c r="AL4458" s="357"/>
      <c r="AM4458" s="357"/>
    </row>
    <row r="4459" spans="5:39" x14ac:dyDescent="0.25">
      <c r="E4459" s="356"/>
      <c r="F4459" s="356"/>
      <c r="G4459" s="356"/>
      <c r="H4459" s="356"/>
      <c r="I4459" s="356"/>
      <c r="J4459" s="357"/>
      <c r="K4459" s="357"/>
      <c r="L4459" s="357"/>
      <c r="M4459" s="357"/>
      <c r="N4459" s="358"/>
      <c r="O4459" s="358"/>
      <c r="P4459" s="358"/>
      <c r="Q4459" s="358"/>
      <c r="R4459" s="358"/>
      <c r="S4459" s="358"/>
      <c r="T4459" s="359"/>
      <c r="U4459" s="360"/>
      <c r="V4459" s="360"/>
      <c r="W4459" s="357"/>
      <c r="X4459" s="357"/>
      <c r="Y4459" s="446"/>
      <c r="Z4459" s="443"/>
      <c r="AA4459" s="446"/>
      <c r="AB4459" s="357"/>
      <c r="AC4459" s="357"/>
      <c r="AD4459" s="357"/>
      <c r="AE4459" s="357"/>
      <c r="AF4459" s="357"/>
      <c r="AG4459" s="446"/>
      <c r="AH4459" s="357"/>
      <c r="AI4459" s="357"/>
      <c r="AJ4459" s="357"/>
      <c r="AK4459" s="357"/>
      <c r="AL4459" s="357"/>
      <c r="AM4459" s="357"/>
    </row>
    <row r="4460" spans="5:39" x14ac:dyDescent="0.25">
      <c r="E4460" s="356"/>
      <c r="F4460" s="356"/>
      <c r="G4460" s="356"/>
      <c r="H4460" s="356"/>
      <c r="I4460" s="356"/>
      <c r="J4460" s="357"/>
      <c r="K4460" s="357"/>
      <c r="L4460" s="357"/>
      <c r="M4460" s="357"/>
      <c r="N4460" s="358"/>
      <c r="O4460" s="358"/>
      <c r="P4460" s="358"/>
      <c r="Q4460" s="358"/>
      <c r="R4460" s="358"/>
      <c r="S4460" s="358"/>
      <c r="T4460" s="359"/>
      <c r="U4460" s="360"/>
      <c r="V4460" s="360"/>
      <c r="W4460" s="357"/>
      <c r="X4460" s="357"/>
      <c r="Y4460" s="446"/>
      <c r="Z4460" s="443"/>
      <c r="AA4460" s="446"/>
      <c r="AB4460" s="357"/>
      <c r="AC4460" s="357"/>
      <c r="AD4460" s="357"/>
      <c r="AE4460" s="357"/>
      <c r="AF4460" s="357"/>
      <c r="AG4460" s="446"/>
      <c r="AH4460" s="357"/>
      <c r="AI4460" s="357"/>
      <c r="AJ4460" s="357"/>
      <c r="AK4460" s="357"/>
      <c r="AL4460" s="357"/>
      <c r="AM4460" s="357"/>
    </row>
    <row r="4461" spans="5:39" x14ac:dyDescent="0.25">
      <c r="E4461" s="356"/>
      <c r="F4461" s="356"/>
      <c r="G4461" s="356"/>
      <c r="H4461" s="356"/>
      <c r="I4461" s="356"/>
      <c r="J4461" s="357"/>
      <c r="K4461" s="357"/>
      <c r="L4461" s="357"/>
      <c r="M4461" s="357"/>
      <c r="N4461" s="358"/>
      <c r="O4461" s="358"/>
      <c r="P4461" s="358"/>
      <c r="Q4461" s="358"/>
      <c r="R4461" s="358"/>
      <c r="S4461" s="358"/>
      <c r="T4461" s="359"/>
      <c r="U4461" s="360"/>
      <c r="V4461" s="360"/>
      <c r="W4461" s="357"/>
      <c r="X4461" s="357"/>
      <c r="Y4461" s="446"/>
      <c r="Z4461" s="443"/>
      <c r="AA4461" s="446"/>
      <c r="AB4461" s="357"/>
      <c r="AC4461" s="357"/>
      <c r="AD4461" s="357"/>
      <c r="AE4461" s="357"/>
      <c r="AF4461" s="357"/>
      <c r="AG4461" s="446"/>
      <c r="AH4461" s="357"/>
      <c r="AI4461" s="357"/>
      <c r="AJ4461" s="357"/>
      <c r="AK4461" s="357"/>
      <c r="AL4461" s="357"/>
      <c r="AM4461" s="357"/>
    </row>
    <row r="4462" spans="5:39" x14ac:dyDescent="0.25">
      <c r="E4462" s="356"/>
      <c r="F4462" s="356"/>
      <c r="G4462" s="356"/>
      <c r="H4462" s="356"/>
      <c r="I4462" s="356"/>
      <c r="J4462" s="357"/>
      <c r="K4462" s="357"/>
      <c r="L4462" s="357"/>
      <c r="M4462" s="357"/>
      <c r="N4462" s="358"/>
      <c r="O4462" s="358"/>
      <c r="P4462" s="358"/>
      <c r="Q4462" s="358"/>
      <c r="R4462" s="358"/>
      <c r="S4462" s="358"/>
      <c r="T4462" s="359"/>
      <c r="U4462" s="360"/>
      <c r="V4462" s="360"/>
      <c r="W4462" s="357"/>
      <c r="X4462" s="357"/>
      <c r="Y4462" s="446"/>
      <c r="Z4462" s="443"/>
      <c r="AA4462" s="446"/>
      <c r="AB4462" s="357"/>
      <c r="AC4462" s="357"/>
      <c r="AD4462" s="357"/>
      <c r="AE4462" s="357"/>
      <c r="AF4462" s="357"/>
      <c r="AG4462" s="446"/>
      <c r="AH4462" s="357"/>
      <c r="AI4462" s="357"/>
      <c r="AJ4462" s="357"/>
      <c r="AK4462" s="357"/>
      <c r="AL4462" s="357"/>
      <c r="AM4462" s="357"/>
    </row>
    <row r="4463" spans="5:39" x14ac:dyDescent="0.25">
      <c r="E4463" s="356"/>
      <c r="F4463" s="356"/>
      <c r="G4463" s="356"/>
      <c r="H4463" s="356"/>
      <c r="I4463" s="356"/>
      <c r="J4463" s="357"/>
      <c r="K4463" s="357"/>
      <c r="L4463" s="357"/>
      <c r="M4463" s="357"/>
      <c r="N4463" s="358"/>
      <c r="O4463" s="358"/>
      <c r="P4463" s="358"/>
      <c r="Q4463" s="358"/>
      <c r="R4463" s="358"/>
      <c r="S4463" s="358"/>
      <c r="T4463" s="359"/>
      <c r="U4463" s="360"/>
      <c r="V4463" s="360"/>
      <c r="W4463" s="357"/>
      <c r="X4463" s="357"/>
      <c r="Y4463" s="446"/>
      <c r="Z4463" s="443"/>
      <c r="AA4463" s="446"/>
      <c r="AB4463" s="357"/>
      <c r="AC4463" s="357"/>
      <c r="AD4463" s="357"/>
      <c r="AE4463" s="357"/>
      <c r="AF4463" s="357"/>
      <c r="AG4463" s="446"/>
      <c r="AH4463" s="357"/>
      <c r="AI4463" s="357"/>
      <c r="AJ4463" s="357"/>
      <c r="AK4463" s="357"/>
      <c r="AL4463" s="357"/>
      <c r="AM4463" s="357"/>
    </row>
    <row r="4464" spans="5:39" x14ac:dyDescent="0.25">
      <c r="E4464" s="356"/>
      <c r="F4464" s="356"/>
      <c r="G4464" s="356"/>
      <c r="H4464" s="356"/>
      <c r="I4464" s="356"/>
      <c r="J4464" s="357"/>
      <c r="K4464" s="357"/>
      <c r="L4464" s="357"/>
      <c r="M4464" s="357"/>
      <c r="N4464" s="358"/>
      <c r="O4464" s="358"/>
      <c r="P4464" s="358"/>
      <c r="Q4464" s="358"/>
      <c r="R4464" s="358"/>
      <c r="S4464" s="358"/>
      <c r="T4464" s="359"/>
      <c r="U4464" s="360"/>
      <c r="V4464" s="360"/>
      <c r="W4464" s="357"/>
      <c r="X4464" s="357"/>
      <c r="Y4464" s="446"/>
      <c r="Z4464" s="443"/>
      <c r="AA4464" s="446"/>
      <c r="AB4464" s="357"/>
      <c r="AC4464" s="357"/>
      <c r="AD4464" s="357"/>
      <c r="AE4464" s="357"/>
      <c r="AF4464" s="357"/>
      <c r="AG4464" s="446"/>
      <c r="AH4464" s="357"/>
      <c r="AI4464" s="357"/>
      <c r="AJ4464" s="357"/>
      <c r="AK4464" s="357"/>
      <c r="AL4464" s="357"/>
      <c r="AM4464" s="357"/>
    </row>
    <row r="4465" spans="5:39" x14ac:dyDescent="0.25">
      <c r="E4465" s="356"/>
      <c r="F4465" s="356"/>
      <c r="G4465" s="356"/>
      <c r="H4465" s="356"/>
      <c r="I4465" s="356"/>
      <c r="J4465" s="357"/>
      <c r="K4465" s="357"/>
      <c r="L4465" s="357"/>
      <c r="M4465" s="357"/>
      <c r="N4465" s="358"/>
      <c r="O4465" s="358"/>
      <c r="P4465" s="358"/>
      <c r="Q4465" s="358"/>
      <c r="R4465" s="358"/>
      <c r="S4465" s="358"/>
      <c r="T4465" s="359"/>
      <c r="U4465" s="360"/>
      <c r="V4465" s="360"/>
      <c r="W4465" s="357"/>
      <c r="X4465" s="357"/>
      <c r="Y4465" s="446"/>
      <c r="Z4465" s="443"/>
      <c r="AA4465" s="446"/>
      <c r="AB4465" s="357"/>
      <c r="AC4465" s="357"/>
      <c r="AD4465" s="357"/>
      <c r="AE4465" s="357"/>
      <c r="AF4465" s="357"/>
      <c r="AG4465" s="446"/>
      <c r="AH4465" s="357"/>
      <c r="AI4465" s="357"/>
      <c r="AJ4465" s="357"/>
      <c r="AK4465" s="357"/>
      <c r="AL4465" s="357"/>
      <c r="AM4465" s="357"/>
    </row>
    <row r="4466" spans="5:39" x14ac:dyDescent="0.25">
      <c r="E4466" s="356"/>
      <c r="F4466" s="356"/>
      <c r="G4466" s="356"/>
      <c r="H4466" s="356"/>
      <c r="I4466" s="356"/>
      <c r="J4466" s="357"/>
      <c r="K4466" s="357"/>
      <c r="L4466" s="357"/>
      <c r="M4466" s="357"/>
      <c r="N4466" s="358"/>
      <c r="O4466" s="358"/>
      <c r="P4466" s="358"/>
      <c r="Q4466" s="358"/>
      <c r="R4466" s="358"/>
      <c r="S4466" s="358"/>
      <c r="T4466" s="359"/>
      <c r="U4466" s="360"/>
      <c r="V4466" s="360"/>
      <c r="W4466" s="357"/>
      <c r="X4466" s="357"/>
      <c r="Y4466" s="446"/>
      <c r="Z4466" s="443"/>
      <c r="AA4466" s="446"/>
      <c r="AB4466" s="357"/>
      <c r="AC4466" s="357"/>
      <c r="AD4466" s="357"/>
      <c r="AE4466" s="357"/>
      <c r="AF4466" s="357"/>
      <c r="AG4466" s="446"/>
      <c r="AH4466" s="357"/>
      <c r="AI4466" s="357"/>
      <c r="AJ4466" s="357"/>
      <c r="AK4466" s="357"/>
      <c r="AL4466" s="357"/>
      <c r="AM4466" s="357"/>
    </row>
    <row r="4467" spans="5:39" x14ac:dyDescent="0.25">
      <c r="E4467" s="356"/>
      <c r="F4467" s="356"/>
      <c r="G4467" s="356"/>
      <c r="H4467" s="356"/>
      <c r="I4467" s="356"/>
      <c r="J4467" s="357"/>
      <c r="K4467" s="357"/>
      <c r="L4467" s="357"/>
      <c r="M4467" s="357"/>
      <c r="N4467" s="358"/>
      <c r="O4467" s="358"/>
      <c r="P4467" s="358"/>
      <c r="Q4467" s="358"/>
      <c r="R4467" s="358"/>
      <c r="S4467" s="358"/>
      <c r="T4467" s="359"/>
      <c r="U4467" s="360"/>
      <c r="V4467" s="360"/>
      <c r="W4467" s="357"/>
      <c r="X4467" s="357"/>
      <c r="Y4467" s="446"/>
      <c r="Z4467" s="443"/>
      <c r="AA4467" s="446"/>
      <c r="AB4467" s="357"/>
      <c r="AC4467" s="357"/>
      <c r="AD4467" s="357"/>
      <c r="AE4467" s="357"/>
      <c r="AF4467" s="357"/>
      <c r="AG4467" s="446"/>
      <c r="AH4467" s="357"/>
      <c r="AI4467" s="357"/>
      <c r="AJ4467" s="357"/>
      <c r="AK4467" s="357"/>
      <c r="AL4467" s="357"/>
      <c r="AM4467" s="357"/>
    </row>
    <row r="4468" spans="5:39" x14ac:dyDescent="0.25">
      <c r="E4468" s="356"/>
      <c r="F4468" s="356"/>
      <c r="G4468" s="356"/>
      <c r="H4468" s="356"/>
      <c r="I4468" s="356"/>
      <c r="J4468" s="357"/>
      <c r="K4468" s="357"/>
      <c r="L4468" s="357"/>
      <c r="M4468" s="357"/>
      <c r="N4468" s="358"/>
      <c r="O4468" s="358"/>
      <c r="P4468" s="358"/>
      <c r="Q4468" s="358"/>
      <c r="R4468" s="358"/>
      <c r="S4468" s="358"/>
      <c r="T4468" s="359"/>
      <c r="U4468" s="360"/>
      <c r="V4468" s="360"/>
      <c r="W4468" s="357"/>
      <c r="X4468" s="357"/>
      <c r="Y4468" s="446"/>
      <c r="Z4468" s="443"/>
      <c r="AA4468" s="446"/>
      <c r="AB4468" s="357"/>
      <c r="AC4468" s="357"/>
      <c r="AD4468" s="357"/>
      <c r="AE4468" s="357"/>
      <c r="AF4468" s="357"/>
      <c r="AG4468" s="446"/>
      <c r="AH4468" s="357"/>
      <c r="AI4468" s="357"/>
      <c r="AJ4468" s="357"/>
      <c r="AK4468" s="357"/>
      <c r="AL4468" s="357"/>
      <c r="AM4468" s="357"/>
    </row>
    <row r="4469" spans="5:39" x14ac:dyDescent="0.25">
      <c r="E4469" s="356"/>
      <c r="F4469" s="356"/>
      <c r="G4469" s="356"/>
      <c r="H4469" s="356"/>
      <c r="I4469" s="356"/>
      <c r="J4469" s="357"/>
      <c r="K4469" s="357"/>
      <c r="L4469" s="357"/>
      <c r="M4469" s="357"/>
      <c r="N4469" s="358"/>
      <c r="O4469" s="358"/>
      <c r="P4469" s="358"/>
      <c r="Q4469" s="358"/>
      <c r="R4469" s="358"/>
      <c r="S4469" s="358"/>
      <c r="T4469" s="359"/>
      <c r="U4469" s="360"/>
      <c r="V4469" s="360"/>
      <c r="W4469" s="357"/>
      <c r="X4469" s="357"/>
      <c r="Y4469" s="446"/>
      <c r="Z4469" s="443"/>
      <c r="AA4469" s="446"/>
      <c r="AB4469" s="357"/>
      <c r="AC4469" s="357"/>
      <c r="AD4469" s="357"/>
      <c r="AE4469" s="357"/>
      <c r="AF4469" s="357"/>
      <c r="AG4469" s="446"/>
      <c r="AH4469" s="357"/>
      <c r="AI4469" s="357"/>
      <c r="AJ4469" s="357"/>
      <c r="AK4469" s="357"/>
      <c r="AL4469" s="357"/>
      <c r="AM4469" s="357"/>
    </row>
    <row r="4470" spans="5:39" x14ac:dyDescent="0.25">
      <c r="E4470" s="356"/>
      <c r="F4470" s="356"/>
      <c r="G4470" s="356"/>
      <c r="H4470" s="356"/>
      <c r="I4470" s="356"/>
      <c r="J4470" s="357"/>
      <c r="K4470" s="357"/>
      <c r="L4470" s="357"/>
      <c r="M4470" s="357"/>
      <c r="N4470" s="358"/>
      <c r="O4470" s="358"/>
      <c r="P4470" s="358"/>
      <c r="Q4470" s="358"/>
      <c r="R4470" s="358"/>
      <c r="S4470" s="358"/>
      <c r="T4470" s="359"/>
      <c r="U4470" s="360"/>
      <c r="V4470" s="360"/>
      <c r="W4470" s="357"/>
      <c r="X4470" s="357"/>
      <c r="Y4470" s="446"/>
      <c r="Z4470" s="443"/>
      <c r="AA4470" s="446"/>
      <c r="AB4470" s="357"/>
      <c r="AC4470" s="357"/>
      <c r="AD4470" s="357"/>
      <c r="AE4470" s="357"/>
      <c r="AF4470" s="357"/>
      <c r="AG4470" s="446"/>
      <c r="AH4470" s="357"/>
      <c r="AI4470" s="357"/>
      <c r="AJ4470" s="357"/>
      <c r="AK4470" s="357"/>
      <c r="AL4470" s="357"/>
      <c r="AM4470" s="357"/>
    </row>
    <row r="4471" spans="5:39" x14ac:dyDescent="0.25">
      <c r="E4471" s="356"/>
      <c r="F4471" s="356"/>
      <c r="G4471" s="356"/>
      <c r="H4471" s="356"/>
      <c r="I4471" s="356"/>
      <c r="J4471" s="357"/>
      <c r="K4471" s="357"/>
      <c r="L4471" s="357"/>
      <c r="M4471" s="357"/>
      <c r="N4471" s="358"/>
      <c r="O4471" s="358"/>
      <c r="P4471" s="358"/>
      <c r="Q4471" s="358"/>
      <c r="R4471" s="358"/>
      <c r="S4471" s="358"/>
      <c r="T4471" s="359"/>
      <c r="U4471" s="360"/>
      <c r="V4471" s="360"/>
      <c r="W4471" s="357"/>
      <c r="X4471" s="357"/>
      <c r="Y4471" s="446"/>
      <c r="Z4471" s="443"/>
      <c r="AA4471" s="446"/>
      <c r="AB4471" s="357"/>
      <c r="AC4471" s="357"/>
      <c r="AD4471" s="357"/>
      <c r="AE4471" s="357"/>
      <c r="AF4471" s="357"/>
      <c r="AG4471" s="446"/>
      <c r="AH4471" s="357"/>
      <c r="AI4471" s="357"/>
      <c r="AJ4471" s="357"/>
      <c r="AK4471" s="357"/>
      <c r="AL4471" s="357"/>
      <c r="AM4471" s="357"/>
    </row>
    <row r="4472" spans="5:39" x14ac:dyDescent="0.25">
      <c r="E4472" s="356"/>
      <c r="F4472" s="356"/>
      <c r="G4472" s="356"/>
      <c r="H4472" s="356"/>
      <c r="I4472" s="356"/>
      <c r="J4472" s="357"/>
      <c r="K4472" s="357"/>
      <c r="L4472" s="357"/>
      <c r="M4472" s="357"/>
      <c r="N4472" s="358"/>
      <c r="O4472" s="358"/>
      <c r="P4472" s="358"/>
      <c r="Q4472" s="358"/>
      <c r="R4472" s="358"/>
      <c r="S4472" s="358"/>
      <c r="T4472" s="359"/>
      <c r="U4472" s="360"/>
      <c r="V4472" s="360"/>
      <c r="W4472" s="357"/>
      <c r="X4472" s="357"/>
      <c r="Y4472" s="446"/>
      <c r="Z4472" s="443"/>
      <c r="AA4472" s="446"/>
      <c r="AB4472" s="357"/>
      <c r="AC4472" s="357"/>
      <c r="AD4472" s="357"/>
      <c r="AE4472" s="357"/>
      <c r="AF4472" s="357"/>
      <c r="AG4472" s="446"/>
      <c r="AH4472" s="357"/>
      <c r="AI4472" s="357"/>
      <c r="AJ4472" s="357"/>
      <c r="AK4472" s="357"/>
      <c r="AL4472" s="357"/>
      <c r="AM4472" s="357"/>
    </row>
    <row r="4473" spans="5:39" x14ac:dyDescent="0.25">
      <c r="E4473" s="356"/>
      <c r="F4473" s="356"/>
      <c r="G4473" s="356"/>
      <c r="H4473" s="356"/>
      <c r="I4473" s="356"/>
      <c r="J4473" s="357"/>
      <c r="K4473" s="357"/>
      <c r="L4473" s="357"/>
      <c r="M4473" s="357"/>
      <c r="N4473" s="358"/>
      <c r="O4473" s="358"/>
      <c r="P4473" s="358"/>
      <c r="Q4473" s="358"/>
      <c r="R4473" s="358"/>
      <c r="S4473" s="358"/>
      <c r="T4473" s="359"/>
      <c r="U4473" s="360"/>
      <c r="V4473" s="360"/>
      <c r="W4473" s="357"/>
      <c r="X4473" s="357"/>
      <c r="Y4473" s="446"/>
      <c r="Z4473" s="443"/>
      <c r="AA4473" s="446"/>
      <c r="AB4473" s="357"/>
      <c r="AC4473" s="357"/>
      <c r="AD4473" s="357"/>
      <c r="AE4473" s="357"/>
      <c r="AF4473" s="357"/>
      <c r="AG4473" s="446"/>
      <c r="AH4473" s="357"/>
      <c r="AI4473" s="357"/>
      <c r="AJ4473" s="357"/>
      <c r="AK4473" s="357"/>
      <c r="AL4473" s="357"/>
      <c r="AM4473" s="357"/>
    </row>
    <row r="4474" spans="5:39" x14ac:dyDescent="0.25">
      <c r="E4474" s="356"/>
      <c r="F4474" s="356"/>
      <c r="G4474" s="356"/>
      <c r="H4474" s="356"/>
      <c r="I4474" s="356"/>
      <c r="J4474" s="357"/>
      <c r="K4474" s="357"/>
      <c r="L4474" s="357"/>
      <c r="M4474" s="357"/>
      <c r="N4474" s="358"/>
      <c r="O4474" s="358"/>
      <c r="P4474" s="358"/>
      <c r="Q4474" s="358"/>
      <c r="R4474" s="358"/>
      <c r="S4474" s="358"/>
      <c r="T4474" s="359"/>
      <c r="U4474" s="360"/>
      <c r="V4474" s="360"/>
      <c r="W4474" s="357"/>
      <c r="X4474" s="357"/>
      <c r="Y4474" s="446"/>
      <c r="Z4474" s="443"/>
      <c r="AA4474" s="446"/>
      <c r="AB4474" s="357"/>
      <c r="AC4474" s="357"/>
      <c r="AD4474" s="357"/>
      <c r="AE4474" s="357"/>
      <c r="AF4474" s="357"/>
      <c r="AG4474" s="446"/>
      <c r="AH4474" s="357"/>
      <c r="AI4474" s="357"/>
      <c r="AJ4474" s="357"/>
      <c r="AK4474" s="357"/>
      <c r="AL4474" s="357"/>
      <c r="AM4474" s="357"/>
    </row>
    <row r="4475" spans="5:39" x14ac:dyDescent="0.25">
      <c r="E4475" s="356"/>
      <c r="F4475" s="356"/>
      <c r="G4475" s="356"/>
      <c r="H4475" s="356"/>
      <c r="I4475" s="356"/>
      <c r="J4475" s="357"/>
      <c r="K4475" s="357"/>
      <c r="L4475" s="357"/>
      <c r="M4475" s="357"/>
      <c r="N4475" s="358"/>
      <c r="O4475" s="358"/>
      <c r="P4475" s="358"/>
      <c r="Q4475" s="358"/>
      <c r="R4475" s="358"/>
      <c r="S4475" s="358"/>
      <c r="T4475" s="359"/>
      <c r="U4475" s="360"/>
      <c r="V4475" s="360"/>
      <c r="W4475" s="357"/>
      <c r="X4475" s="357"/>
      <c r="Y4475" s="446"/>
      <c r="Z4475" s="443"/>
      <c r="AA4475" s="446"/>
      <c r="AB4475" s="357"/>
      <c r="AC4475" s="357"/>
      <c r="AD4475" s="357"/>
      <c r="AE4475" s="357"/>
      <c r="AF4475" s="357"/>
      <c r="AG4475" s="446"/>
      <c r="AH4475" s="357"/>
      <c r="AI4475" s="357"/>
      <c r="AJ4475" s="357"/>
      <c r="AK4475" s="357"/>
      <c r="AL4475" s="357"/>
      <c r="AM4475" s="357"/>
    </row>
    <row r="4476" spans="5:39" x14ac:dyDescent="0.25">
      <c r="E4476" s="356"/>
      <c r="F4476" s="356"/>
      <c r="G4476" s="356"/>
      <c r="H4476" s="356"/>
      <c r="I4476" s="356"/>
      <c r="J4476" s="357"/>
      <c r="K4476" s="357"/>
      <c r="L4476" s="357"/>
      <c r="M4476" s="357"/>
      <c r="N4476" s="358"/>
      <c r="O4476" s="358"/>
      <c r="P4476" s="358"/>
      <c r="Q4476" s="358"/>
      <c r="R4476" s="358"/>
      <c r="S4476" s="358"/>
      <c r="T4476" s="359"/>
      <c r="U4476" s="360"/>
      <c r="V4476" s="360"/>
      <c r="W4476" s="357"/>
      <c r="X4476" s="357"/>
      <c r="Y4476" s="446"/>
      <c r="Z4476" s="443"/>
      <c r="AA4476" s="446"/>
      <c r="AB4476" s="357"/>
      <c r="AC4476" s="357"/>
      <c r="AD4476" s="357"/>
      <c r="AE4476" s="357"/>
      <c r="AF4476" s="357"/>
      <c r="AG4476" s="446"/>
      <c r="AH4476" s="357"/>
      <c r="AI4476" s="357"/>
      <c r="AJ4476" s="357"/>
      <c r="AK4476" s="357"/>
      <c r="AL4476" s="357"/>
      <c r="AM4476" s="357"/>
    </row>
    <row r="4477" spans="5:39" x14ac:dyDescent="0.25">
      <c r="E4477" s="356"/>
      <c r="F4477" s="356"/>
      <c r="G4477" s="356"/>
      <c r="H4477" s="356"/>
      <c r="I4477" s="356"/>
      <c r="J4477" s="357"/>
      <c r="K4477" s="357"/>
      <c r="L4477" s="357"/>
      <c r="M4477" s="357"/>
      <c r="N4477" s="358"/>
      <c r="O4477" s="358"/>
      <c r="P4477" s="358"/>
      <c r="Q4477" s="358"/>
      <c r="R4477" s="358"/>
      <c r="S4477" s="358"/>
      <c r="T4477" s="359"/>
      <c r="U4477" s="360"/>
      <c r="V4477" s="360"/>
      <c r="W4477" s="357"/>
      <c r="X4477" s="357"/>
      <c r="Y4477" s="446"/>
      <c r="Z4477" s="443"/>
      <c r="AA4477" s="446"/>
      <c r="AB4477" s="357"/>
      <c r="AC4477" s="357"/>
      <c r="AD4477" s="357"/>
      <c r="AE4477" s="357"/>
      <c r="AF4477" s="357"/>
      <c r="AG4477" s="446"/>
      <c r="AH4477" s="357"/>
      <c r="AI4477" s="357"/>
      <c r="AJ4477" s="357"/>
      <c r="AK4477" s="357"/>
      <c r="AL4477" s="357"/>
      <c r="AM4477" s="357"/>
    </row>
    <row r="4478" spans="5:39" x14ac:dyDescent="0.25">
      <c r="E4478" s="356"/>
      <c r="F4478" s="356"/>
      <c r="G4478" s="356"/>
      <c r="H4478" s="356"/>
      <c r="I4478" s="356"/>
      <c r="J4478" s="357"/>
      <c r="K4478" s="357"/>
      <c r="L4478" s="357"/>
      <c r="M4478" s="357"/>
      <c r="N4478" s="358"/>
      <c r="O4478" s="358"/>
      <c r="P4478" s="358"/>
      <c r="Q4478" s="358"/>
      <c r="R4478" s="358"/>
      <c r="S4478" s="358"/>
      <c r="T4478" s="359"/>
      <c r="U4478" s="360"/>
      <c r="V4478" s="360"/>
      <c r="W4478" s="357"/>
      <c r="X4478" s="357"/>
      <c r="Y4478" s="446"/>
      <c r="Z4478" s="443"/>
      <c r="AA4478" s="446"/>
      <c r="AB4478" s="357"/>
      <c r="AC4478" s="357"/>
      <c r="AD4478" s="357"/>
      <c r="AE4478" s="357"/>
      <c r="AF4478" s="357"/>
      <c r="AG4478" s="446"/>
      <c r="AH4478" s="357"/>
      <c r="AI4478" s="357"/>
      <c r="AJ4478" s="357"/>
      <c r="AK4478" s="357"/>
      <c r="AL4478" s="357"/>
      <c r="AM4478" s="357"/>
    </row>
    <row r="4479" spans="5:39" x14ac:dyDescent="0.25">
      <c r="E4479" s="356"/>
      <c r="F4479" s="356"/>
      <c r="G4479" s="356"/>
      <c r="H4479" s="356"/>
      <c r="I4479" s="356"/>
      <c r="J4479" s="357"/>
      <c r="K4479" s="357"/>
      <c r="L4479" s="357"/>
      <c r="M4479" s="357"/>
      <c r="N4479" s="358"/>
      <c r="O4479" s="358"/>
      <c r="P4479" s="358"/>
      <c r="Q4479" s="358"/>
      <c r="R4479" s="358"/>
      <c r="S4479" s="358"/>
      <c r="T4479" s="359"/>
      <c r="U4479" s="360"/>
      <c r="V4479" s="360"/>
      <c r="W4479" s="357"/>
      <c r="X4479" s="357"/>
      <c r="Y4479" s="446"/>
      <c r="Z4479" s="443"/>
      <c r="AA4479" s="446"/>
      <c r="AB4479" s="357"/>
      <c r="AC4479" s="357"/>
      <c r="AD4479" s="357"/>
      <c r="AE4479" s="357"/>
      <c r="AF4479" s="357"/>
      <c r="AG4479" s="446"/>
      <c r="AH4479" s="357"/>
      <c r="AI4479" s="357"/>
      <c r="AJ4479" s="357"/>
      <c r="AK4479" s="357"/>
      <c r="AL4479" s="357"/>
      <c r="AM4479" s="357"/>
    </row>
    <row r="4480" spans="5:39" x14ac:dyDescent="0.25">
      <c r="E4480" s="356"/>
      <c r="F4480" s="356"/>
      <c r="G4480" s="356"/>
      <c r="H4480" s="356"/>
      <c r="I4480" s="356"/>
      <c r="J4480" s="357"/>
      <c r="K4480" s="357"/>
      <c r="L4480" s="357"/>
      <c r="M4480" s="357"/>
      <c r="N4480" s="358"/>
      <c r="O4480" s="358"/>
      <c r="P4480" s="358"/>
      <c r="Q4480" s="358"/>
      <c r="R4480" s="358"/>
      <c r="S4480" s="358"/>
      <c r="T4480" s="359"/>
      <c r="U4480" s="360"/>
      <c r="V4480" s="360"/>
      <c r="W4480" s="357"/>
      <c r="X4480" s="357"/>
      <c r="Y4480" s="446"/>
      <c r="Z4480" s="443"/>
      <c r="AA4480" s="446"/>
      <c r="AB4480" s="357"/>
      <c r="AC4480" s="357"/>
      <c r="AD4480" s="357"/>
      <c r="AE4480" s="357"/>
      <c r="AF4480" s="357"/>
      <c r="AG4480" s="446"/>
      <c r="AH4480" s="357"/>
      <c r="AI4480" s="357"/>
      <c r="AJ4480" s="357"/>
      <c r="AK4480" s="357"/>
      <c r="AL4480" s="357"/>
      <c r="AM4480" s="357"/>
    </row>
    <row r="4481" spans="5:39" x14ac:dyDescent="0.25">
      <c r="E4481" s="356"/>
      <c r="F4481" s="356"/>
      <c r="G4481" s="356"/>
      <c r="H4481" s="356"/>
      <c r="I4481" s="356"/>
      <c r="J4481" s="357"/>
      <c r="K4481" s="357"/>
      <c r="L4481" s="357"/>
      <c r="M4481" s="357"/>
      <c r="N4481" s="358"/>
      <c r="O4481" s="358"/>
      <c r="P4481" s="358"/>
      <c r="Q4481" s="358"/>
      <c r="R4481" s="358"/>
      <c r="S4481" s="358"/>
      <c r="T4481" s="359"/>
      <c r="U4481" s="360"/>
      <c r="V4481" s="360"/>
      <c r="W4481" s="357"/>
      <c r="X4481" s="357"/>
      <c r="Y4481" s="446"/>
      <c r="Z4481" s="443"/>
      <c r="AA4481" s="446"/>
      <c r="AB4481" s="357"/>
      <c r="AC4481" s="357"/>
      <c r="AD4481" s="357"/>
      <c r="AE4481" s="357"/>
      <c r="AF4481" s="357"/>
      <c r="AG4481" s="446"/>
      <c r="AH4481" s="357"/>
      <c r="AI4481" s="357"/>
      <c r="AJ4481" s="357"/>
      <c r="AK4481" s="357"/>
      <c r="AL4481" s="357"/>
      <c r="AM4481" s="357"/>
    </row>
    <row r="4482" spans="5:39" x14ac:dyDescent="0.25">
      <c r="E4482" s="356"/>
      <c r="F4482" s="356"/>
      <c r="G4482" s="356"/>
      <c r="H4482" s="356"/>
      <c r="I4482" s="356"/>
      <c r="J4482" s="357"/>
      <c r="K4482" s="357"/>
      <c r="L4482" s="357"/>
      <c r="M4482" s="357"/>
      <c r="N4482" s="358"/>
      <c r="O4482" s="358"/>
      <c r="P4482" s="358"/>
      <c r="Q4482" s="358"/>
      <c r="R4482" s="358"/>
      <c r="S4482" s="358"/>
      <c r="T4482" s="359"/>
      <c r="U4482" s="360"/>
      <c r="V4482" s="360"/>
      <c r="W4482" s="357"/>
      <c r="X4482" s="357"/>
      <c r="Y4482" s="446"/>
      <c r="Z4482" s="443"/>
      <c r="AA4482" s="446"/>
      <c r="AB4482" s="357"/>
      <c r="AC4482" s="357"/>
      <c r="AD4482" s="357"/>
      <c r="AE4482" s="357"/>
      <c r="AF4482" s="357"/>
      <c r="AG4482" s="446"/>
      <c r="AH4482" s="357"/>
      <c r="AI4482" s="357"/>
      <c r="AJ4482" s="357"/>
      <c r="AK4482" s="357"/>
      <c r="AL4482" s="357"/>
      <c r="AM4482" s="357"/>
    </row>
    <row r="4483" spans="5:39" x14ac:dyDescent="0.25">
      <c r="E4483" s="356"/>
      <c r="F4483" s="356"/>
      <c r="G4483" s="356"/>
      <c r="H4483" s="356"/>
      <c r="I4483" s="356"/>
      <c r="J4483" s="357"/>
      <c r="K4483" s="357"/>
      <c r="L4483" s="357"/>
      <c r="M4483" s="357"/>
      <c r="N4483" s="358"/>
      <c r="O4483" s="358"/>
      <c r="P4483" s="358"/>
      <c r="Q4483" s="358"/>
      <c r="R4483" s="358"/>
      <c r="S4483" s="358"/>
      <c r="T4483" s="359"/>
      <c r="U4483" s="360"/>
      <c r="V4483" s="360"/>
      <c r="W4483" s="357"/>
      <c r="X4483" s="357"/>
      <c r="Y4483" s="446"/>
      <c r="Z4483" s="443"/>
      <c r="AA4483" s="446"/>
      <c r="AB4483" s="357"/>
      <c r="AC4483" s="357"/>
      <c r="AD4483" s="357"/>
      <c r="AE4483" s="357"/>
      <c r="AF4483" s="357"/>
      <c r="AG4483" s="446"/>
      <c r="AH4483" s="357"/>
      <c r="AI4483" s="357"/>
      <c r="AJ4483" s="357"/>
      <c r="AK4483" s="357"/>
      <c r="AL4483" s="357"/>
      <c r="AM4483" s="357"/>
    </row>
    <row r="4484" spans="5:39" x14ac:dyDescent="0.25">
      <c r="E4484" s="356"/>
      <c r="F4484" s="356"/>
      <c r="G4484" s="356"/>
      <c r="H4484" s="356"/>
      <c r="I4484" s="356"/>
      <c r="J4484" s="357"/>
      <c r="K4484" s="357"/>
      <c r="L4484" s="357"/>
      <c r="M4484" s="357"/>
      <c r="N4484" s="358"/>
      <c r="O4484" s="358"/>
      <c r="P4484" s="358"/>
      <c r="Q4484" s="358"/>
      <c r="R4484" s="358"/>
      <c r="S4484" s="358"/>
      <c r="T4484" s="359"/>
      <c r="U4484" s="360"/>
      <c r="V4484" s="360"/>
      <c r="W4484" s="357"/>
      <c r="X4484" s="357"/>
      <c r="Y4484" s="446"/>
      <c r="Z4484" s="443"/>
      <c r="AA4484" s="446"/>
      <c r="AB4484" s="357"/>
      <c r="AC4484" s="357"/>
      <c r="AD4484" s="357"/>
      <c r="AE4484" s="357"/>
      <c r="AF4484" s="357"/>
      <c r="AG4484" s="446"/>
      <c r="AH4484" s="357"/>
      <c r="AI4484" s="357"/>
      <c r="AJ4484" s="357"/>
      <c r="AK4484" s="357"/>
      <c r="AL4484" s="357"/>
      <c r="AM4484" s="357"/>
    </row>
    <row r="4485" spans="5:39" x14ac:dyDescent="0.25">
      <c r="E4485" s="356"/>
      <c r="F4485" s="356"/>
      <c r="G4485" s="356"/>
      <c r="H4485" s="356"/>
      <c r="I4485" s="356"/>
      <c r="J4485" s="357"/>
      <c r="K4485" s="357"/>
      <c r="L4485" s="357"/>
      <c r="M4485" s="357"/>
      <c r="N4485" s="358"/>
      <c r="O4485" s="358"/>
      <c r="P4485" s="358"/>
      <c r="Q4485" s="358"/>
      <c r="R4485" s="358"/>
      <c r="S4485" s="358"/>
      <c r="T4485" s="359"/>
      <c r="U4485" s="360"/>
      <c r="V4485" s="360"/>
      <c r="W4485" s="357"/>
      <c r="X4485" s="357"/>
      <c r="Y4485" s="446"/>
      <c r="Z4485" s="443"/>
      <c r="AA4485" s="446"/>
      <c r="AB4485" s="357"/>
      <c r="AC4485" s="357"/>
      <c r="AD4485" s="357"/>
      <c r="AE4485" s="357"/>
      <c r="AF4485" s="357"/>
      <c r="AG4485" s="446"/>
      <c r="AH4485" s="357"/>
      <c r="AI4485" s="357"/>
      <c r="AJ4485" s="357"/>
      <c r="AK4485" s="357"/>
      <c r="AL4485" s="357"/>
      <c r="AM4485" s="357"/>
    </row>
    <row r="4486" spans="5:39" x14ac:dyDescent="0.25">
      <c r="E4486" s="356"/>
      <c r="F4486" s="356"/>
      <c r="G4486" s="356"/>
      <c r="H4486" s="356"/>
      <c r="I4486" s="356"/>
      <c r="J4486" s="357"/>
      <c r="K4486" s="357"/>
      <c r="L4486" s="357"/>
      <c r="M4486" s="357"/>
      <c r="N4486" s="358"/>
      <c r="O4486" s="358"/>
      <c r="P4486" s="358"/>
      <c r="Q4486" s="358"/>
      <c r="R4486" s="358"/>
      <c r="S4486" s="358"/>
      <c r="T4486" s="359"/>
      <c r="U4486" s="360"/>
      <c r="V4486" s="360"/>
      <c r="W4486" s="357"/>
      <c r="X4486" s="357"/>
      <c r="Y4486" s="446"/>
      <c r="Z4486" s="443"/>
      <c r="AA4486" s="446"/>
      <c r="AB4486" s="357"/>
      <c r="AC4486" s="357"/>
      <c r="AD4486" s="357"/>
      <c r="AE4486" s="357"/>
      <c r="AF4486" s="357"/>
      <c r="AG4486" s="446"/>
      <c r="AH4486" s="357"/>
      <c r="AI4486" s="357"/>
      <c r="AJ4486" s="357"/>
      <c r="AK4486" s="357"/>
      <c r="AL4486" s="357"/>
      <c r="AM4486" s="357"/>
    </row>
    <row r="4487" spans="5:39" x14ac:dyDescent="0.25">
      <c r="E4487" s="356"/>
      <c r="F4487" s="356"/>
      <c r="G4487" s="356"/>
      <c r="H4487" s="356"/>
      <c r="I4487" s="356"/>
      <c r="J4487" s="357"/>
      <c r="K4487" s="357"/>
      <c r="L4487" s="357"/>
      <c r="M4487" s="357"/>
      <c r="N4487" s="358"/>
      <c r="O4487" s="358"/>
      <c r="P4487" s="358"/>
      <c r="Q4487" s="358"/>
      <c r="R4487" s="358"/>
      <c r="S4487" s="358"/>
      <c r="T4487" s="359"/>
      <c r="U4487" s="360"/>
      <c r="V4487" s="360"/>
      <c r="W4487" s="357"/>
      <c r="X4487" s="357"/>
      <c r="Y4487" s="446"/>
      <c r="Z4487" s="443"/>
      <c r="AA4487" s="446"/>
      <c r="AB4487" s="357"/>
      <c r="AC4487" s="357"/>
      <c r="AD4487" s="357"/>
      <c r="AE4487" s="357"/>
      <c r="AF4487" s="357"/>
      <c r="AG4487" s="446"/>
      <c r="AH4487" s="357"/>
      <c r="AI4487" s="357"/>
      <c r="AJ4487" s="357"/>
      <c r="AK4487" s="357"/>
      <c r="AL4487" s="357"/>
      <c r="AM4487" s="357"/>
    </row>
    <row r="4488" spans="5:39" x14ac:dyDescent="0.25">
      <c r="E4488" s="356"/>
      <c r="F4488" s="356"/>
      <c r="G4488" s="356"/>
      <c r="H4488" s="356"/>
      <c r="I4488" s="356"/>
      <c r="J4488" s="357"/>
      <c r="K4488" s="357"/>
      <c r="L4488" s="357"/>
      <c r="M4488" s="357"/>
      <c r="N4488" s="358"/>
      <c r="O4488" s="358"/>
      <c r="P4488" s="358"/>
      <c r="Q4488" s="358"/>
      <c r="R4488" s="358"/>
      <c r="S4488" s="358"/>
      <c r="T4488" s="359"/>
      <c r="U4488" s="360"/>
      <c r="V4488" s="360"/>
      <c r="W4488" s="357"/>
      <c r="X4488" s="357"/>
      <c r="Y4488" s="446"/>
      <c r="Z4488" s="443"/>
      <c r="AA4488" s="446"/>
      <c r="AB4488" s="357"/>
      <c r="AC4488" s="357"/>
      <c r="AD4488" s="357"/>
      <c r="AE4488" s="357"/>
      <c r="AF4488" s="357"/>
      <c r="AG4488" s="446"/>
      <c r="AH4488" s="357"/>
      <c r="AI4488" s="357"/>
      <c r="AJ4488" s="357"/>
      <c r="AK4488" s="357"/>
      <c r="AL4488" s="357"/>
      <c r="AM4488" s="357"/>
    </row>
    <row r="4489" spans="5:39" x14ac:dyDescent="0.25">
      <c r="E4489" s="356"/>
      <c r="F4489" s="356"/>
      <c r="G4489" s="356"/>
      <c r="H4489" s="356"/>
      <c r="I4489" s="356"/>
      <c r="J4489" s="357"/>
      <c r="K4489" s="357"/>
      <c r="L4489" s="357"/>
      <c r="M4489" s="357"/>
      <c r="N4489" s="358"/>
      <c r="O4489" s="358"/>
      <c r="P4489" s="358"/>
      <c r="Q4489" s="358"/>
      <c r="R4489" s="358"/>
      <c r="S4489" s="358"/>
      <c r="T4489" s="359"/>
      <c r="U4489" s="360"/>
      <c r="V4489" s="360"/>
      <c r="W4489" s="357"/>
      <c r="X4489" s="357"/>
      <c r="Y4489" s="446"/>
      <c r="Z4489" s="443"/>
      <c r="AA4489" s="446"/>
      <c r="AB4489" s="357"/>
      <c r="AC4489" s="357"/>
      <c r="AD4489" s="357"/>
      <c r="AE4489" s="357"/>
      <c r="AF4489" s="357"/>
      <c r="AG4489" s="446"/>
      <c r="AH4489" s="357"/>
      <c r="AI4489" s="357"/>
      <c r="AJ4489" s="357"/>
      <c r="AK4489" s="357"/>
      <c r="AL4489" s="357"/>
      <c r="AM4489" s="357"/>
    </row>
    <row r="4490" spans="5:39" x14ac:dyDescent="0.25">
      <c r="E4490" s="356"/>
      <c r="F4490" s="356"/>
      <c r="G4490" s="356"/>
      <c r="H4490" s="356"/>
      <c r="I4490" s="356"/>
      <c r="J4490" s="357"/>
      <c r="K4490" s="357"/>
      <c r="L4490" s="357"/>
      <c r="M4490" s="357"/>
      <c r="N4490" s="358"/>
      <c r="O4490" s="358"/>
      <c r="P4490" s="358"/>
      <c r="Q4490" s="358"/>
      <c r="R4490" s="358"/>
      <c r="S4490" s="358"/>
      <c r="T4490" s="359"/>
      <c r="U4490" s="360"/>
      <c r="V4490" s="360"/>
      <c r="W4490" s="357"/>
      <c r="X4490" s="357"/>
      <c r="Y4490" s="446"/>
      <c r="Z4490" s="443"/>
      <c r="AA4490" s="446"/>
      <c r="AB4490" s="357"/>
      <c r="AC4490" s="357"/>
      <c r="AD4490" s="357"/>
      <c r="AE4490" s="357"/>
      <c r="AF4490" s="357"/>
      <c r="AG4490" s="446"/>
      <c r="AH4490" s="357"/>
      <c r="AI4490" s="357"/>
      <c r="AJ4490" s="357"/>
      <c r="AK4490" s="357"/>
      <c r="AL4490" s="357"/>
      <c r="AM4490" s="357"/>
    </row>
    <row r="4491" spans="5:39" x14ac:dyDescent="0.25">
      <c r="E4491" s="356"/>
      <c r="F4491" s="356"/>
      <c r="G4491" s="356"/>
      <c r="H4491" s="356"/>
      <c r="I4491" s="356"/>
      <c r="J4491" s="357"/>
      <c r="K4491" s="357"/>
      <c r="L4491" s="357"/>
      <c r="M4491" s="357"/>
      <c r="N4491" s="358"/>
      <c r="O4491" s="358"/>
      <c r="P4491" s="358"/>
      <c r="Q4491" s="358"/>
      <c r="R4491" s="358"/>
      <c r="S4491" s="358"/>
      <c r="T4491" s="359"/>
      <c r="U4491" s="360"/>
      <c r="V4491" s="360"/>
      <c r="W4491" s="357"/>
      <c r="X4491" s="357"/>
      <c r="Y4491" s="446"/>
      <c r="Z4491" s="443"/>
      <c r="AA4491" s="446"/>
      <c r="AB4491" s="357"/>
      <c r="AC4491" s="357"/>
      <c r="AD4491" s="357"/>
      <c r="AE4491" s="357"/>
      <c r="AF4491" s="357"/>
      <c r="AG4491" s="446"/>
      <c r="AH4491" s="357"/>
      <c r="AI4491" s="357"/>
      <c r="AJ4491" s="357"/>
      <c r="AK4491" s="357"/>
      <c r="AL4491" s="357"/>
      <c r="AM4491" s="357"/>
    </row>
    <row r="4492" spans="5:39" x14ac:dyDescent="0.25">
      <c r="E4492" s="356"/>
      <c r="F4492" s="356"/>
      <c r="G4492" s="356"/>
      <c r="H4492" s="356"/>
      <c r="I4492" s="356"/>
      <c r="J4492" s="357"/>
      <c r="K4492" s="357"/>
      <c r="L4492" s="357"/>
      <c r="M4492" s="357"/>
      <c r="N4492" s="358"/>
      <c r="O4492" s="358"/>
      <c r="P4492" s="358"/>
      <c r="Q4492" s="358"/>
      <c r="R4492" s="358"/>
      <c r="S4492" s="358"/>
      <c r="T4492" s="359"/>
      <c r="U4492" s="360"/>
      <c r="V4492" s="360"/>
      <c r="W4492" s="357"/>
      <c r="X4492" s="357"/>
      <c r="Y4492" s="446"/>
      <c r="Z4492" s="443"/>
      <c r="AA4492" s="446"/>
      <c r="AB4492" s="357"/>
      <c r="AC4492" s="357"/>
      <c r="AD4492" s="357"/>
      <c r="AE4492" s="357"/>
      <c r="AF4492" s="357"/>
      <c r="AG4492" s="446"/>
      <c r="AH4492" s="357"/>
      <c r="AI4492" s="357"/>
      <c r="AJ4492" s="357"/>
      <c r="AK4492" s="357"/>
      <c r="AL4492" s="357"/>
      <c r="AM4492" s="357"/>
    </row>
    <row r="4493" spans="5:39" x14ac:dyDescent="0.25">
      <c r="E4493" s="356"/>
      <c r="F4493" s="356"/>
      <c r="G4493" s="356"/>
      <c r="H4493" s="356"/>
      <c r="I4493" s="356"/>
      <c r="J4493" s="357"/>
      <c r="K4493" s="357"/>
      <c r="L4493" s="357"/>
      <c r="M4493" s="357"/>
      <c r="N4493" s="358"/>
      <c r="O4493" s="358"/>
      <c r="P4493" s="358"/>
      <c r="Q4493" s="358"/>
      <c r="R4493" s="358"/>
      <c r="S4493" s="358"/>
      <c r="T4493" s="359"/>
      <c r="U4493" s="360"/>
      <c r="V4493" s="360"/>
      <c r="W4493" s="357"/>
      <c r="X4493" s="357"/>
      <c r="Y4493" s="446"/>
      <c r="Z4493" s="443"/>
      <c r="AA4493" s="446"/>
      <c r="AB4493" s="357"/>
      <c r="AC4493" s="357"/>
      <c r="AD4493" s="357"/>
      <c r="AE4493" s="357"/>
      <c r="AF4493" s="357"/>
      <c r="AG4493" s="446"/>
      <c r="AH4493" s="357"/>
      <c r="AI4493" s="357"/>
      <c r="AJ4493" s="357"/>
      <c r="AK4493" s="357"/>
      <c r="AL4493" s="357"/>
      <c r="AM4493" s="357"/>
    </row>
    <row r="4494" spans="5:39" x14ac:dyDescent="0.25">
      <c r="E4494" s="356"/>
      <c r="F4494" s="356"/>
      <c r="G4494" s="356"/>
      <c r="H4494" s="356"/>
      <c r="I4494" s="356"/>
      <c r="J4494" s="357"/>
      <c r="K4494" s="357"/>
      <c r="L4494" s="357"/>
      <c r="M4494" s="357"/>
      <c r="N4494" s="358"/>
      <c r="O4494" s="358"/>
      <c r="P4494" s="358"/>
      <c r="Q4494" s="358"/>
      <c r="R4494" s="358"/>
      <c r="S4494" s="358"/>
      <c r="T4494" s="359"/>
      <c r="U4494" s="360"/>
      <c r="V4494" s="360"/>
      <c r="W4494" s="357"/>
      <c r="X4494" s="357"/>
      <c r="Y4494" s="446"/>
      <c r="Z4494" s="443"/>
      <c r="AA4494" s="446"/>
      <c r="AB4494" s="357"/>
      <c r="AC4494" s="357"/>
      <c r="AD4494" s="357"/>
      <c r="AE4494" s="357"/>
      <c r="AF4494" s="357"/>
      <c r="AG4494" s="446"/>
      <c r="AH4494" s="357"/>
      <c r="AI4494" s="357"/>
      <c r="AJ4494" s="357"/>
      <c r="AK4494" s="357"/>
      <c r="AL4494" s="357"/>
      <c r="AM4494" s="357"/>
    </row>
    <row r="4495" spans="5:39" x14ac:dyDescent="0.25">
      <c r="E4495" s="356"/>
      <c r="F4495" s="356"/>
      <c r="G4495" s="356"/>
      <c r="H4495" s="356"/>
      <c r="I4495" s="356"/>
      <c r="J4495" s="357"/>
      <c r="K4495" s="357"/>
      <c r="L4495" s="357"/>
      <c r="M4495" s="357"/>
      <c r="N4495" s="358"/>
      <c r="O4495" s="358"/>
      <c r="P4495" s="358"/>
      <c r="Q4495" s="358"/>
      <c r="R4495" s="358"/>
      <c r="S4495" s="358"/>
      <c r="T4495" s="359"/>
      <c r="U4495" s="360"/>
      <c r="V4495" s="360"/>
      <c r="W4495" s="357"/>
      <c r="X4495" s="357"/>
      <c r="Y4495" s="446"/>
      <c r="Z4495" s="443"/>
      <c r="AA4495" s="446"/>
      <c r="AB4495" s="357"/>
      <c r="AC4495" s="357"/>
      <c r="AD4495" s="357"/>
      <c r="AE4495" s="357"/>
      <c r="AF4495" s="357"/>
      <c r="AG4495" s="446"/>
      <c r="AH4495" s="357"/>
      <c r="AI4495" s="357"/>
      <c r="AJ4495" s="357"/>
      <c r="AK4495" s="357"/>
      <c r="AL4495" s="357"/>
      <c r="AM4495" s="357"/>
    </row>
    <row r="4496" spans="5:39" x14ac:dyDescent="0.25">
      <c r="E4496" s="356"/>
      <c r="F4496" s="356"/>
      <c r="G4496" s="356"/>
      <c r="H4496" s="356"/>
      <c r="I4496" s="356"/>
      <c r="J4496" s="357"/>
      <c r="K4496" s="357"/>
      <c r="L4496" s="357"/>
      <c r="M4496" s="357"/>
      <c r="N4496" s="358"/>
      <c r="O4496" s="358"/>
      <c r="P4496" s="358"/>
      <c r="Q4496" s="358"/>
      <c r="R4496" s="358"/>
      <c r="S4496" s="358"/>
      <c r="T4496" s="359"/>
      <c r="U4496" s="360"/>
      <c r="V4496" s="360"/>
      <c r="W4496" s="357"/>
      <c r="X4496" s="357"/>
      <c r="Y4496" s="446"/>
      <c r="Z4496" s="443"/>
      <c r="AA4496" s="446"/>
      <c r="AB4496" s="357"/>
      <c r="AC4496" s="357"/>
      <c r="AD4496" s="357"/>
      <c r="AE4496" s="357"/>
      <c r="AF4496" s="357"/>
      <c r="AG4496" s="446"/>
      <c r="AH4496" s="357"/>
      <c r="AI4496" s="357"/>
      <c r="AJ4496" s="357"/>
      <c r="AK4496" s="357"/>
      <c r="AL4496" s="357"/>
      <c r="AM4496" s="357"/>
    </row>
    <row r="4497" spans="5:39" x14ac:dyDescent="0.25">
      <c r="E4497" s="356"/>
      <c r="F4497" s="356"/>
      <c r="G4497" s="356"/>
      <c r="H4497" s="356"/>
      <c r="I4497" s="356"/>
      <c r="J4497" s="357"/>
      <c r="K4497" s="357"/>
      <c r="L4497" s="357"/>
      <c r="M4497" s="357"/>
      <c r="N4497" s="358"/>
      <c r="O4497" s="358"/>
      <c r="P4497" s="358"/>
      <c r="Q4497" s="358"/>
      <c r="R4497" s="358"/>
      <c r="S4497" s="358"/>
      <c r="T4497" s="359"/>
      <c r="U4497" s="360"/>
      <c r="V4497" s="360"/>
      <c r="W4497" s="357"/>
      <c r="X4497" s="357"/>
      <c r="Y4497" s="446"/>
      <c r="Z4497" s="443"/>
      <c r="AA4497" s="446"/>
      <c r="AB4497" s="357"/>
      <c r="AC4497" s="357"/>
      <c r="AD4497" s="357"/>
      <c r="AE4497" s="357"/>
      <c r="AF4497" s="357"/>
      <c r="AG4497" s="446"/>
      <c r="AH4497" s="357"/>
      <c r="AI4497" s="357"/>
      <c r="AJ4497" s="357"/>
      <c r="AK4497" s="357"/>
      <c r="AL4497" s="357"/>
      <c r="AM4497" s="357"/>
    </row>
    <row r="4498" spans="5:39" x14ac:dyDescent="0.25">
      <c r="E4498" s="356"/>
      <c r="F4498" s="356"/>
      <c r="G4498" s="356"/>
      <c r="H4498" s="356"/>
      <c r="I4498" s="356"/>
      <c r="J4498" s="357"/>
      <c r="K4498" s="357"/>
      <c r="L4498" s="357"/>
      <c r="M4498" s="357"/>
      <c r="N4498" s="358"/>
      <c r="O4498" s="358"/>
      <c r="P4498" s="358"/>
      <c r="Q4498" s="358"/>
      <c r="R4498" s="358"/>
      <c r="S4498" s="358"/>
      <c r="T4498" s="359"/>
      <c r="U4498" s="360"/>
      <c r="V4498" s="360"/>
      <c r="W4498" s="357"/>
      <c r="X4498" s="357"/>
      <c r="Y4498" s="446"/>
      <c r="Z4498" s="443"/>
      <c r="AA4498" s="446"/>
      <c r="AB4498" s="357"/>
      <c r="AC4498" s="357"/>
      <c r="AD4498" s="357"/>
      <c r="AE4498" s="357"/>
      <c r="AF4498" s="357"/>
      <c r="AG4498" s="446"/>
      <c r="AH4498" s="357"/>
      <c r="AI4498" s="357"/>
      <c r="AJ4498" s="357"/>
      <c r="AK4498" s="357"/>
      <c r="AL4498" s="357"/>
      <c r="AM4498" s="357"/>
    </row>
    <row r="4499" spans="5:39" x14ac:dyDescent="0.25">
      <c r="E4499" s="356"/>
      <c r="F4499" s="356"/>
      <c r="G4499" s="356"/>
      <c r="H4499" s="356"/>
      <c r="I4499" s="356"/>
      <c r="J4499" s="357"/>
      <c r="K4499" s="357"/>
      <c r="L4499" s="357"/>
      <c r="M4499" s="357"/>
      <c r="N4499" s="358"/>
      <c r="O4499" s="358"/>
      <c r="P4499" s="358"/>
      <c r="Q4499" s="358"/>
      <c r="R4499" s="358"/>
      <c r="S4499" s="358"/>
      <c r="T4499" s="359"/>
      <c r="U4499" s="360"/>
      <c r="V4499" s="360"/>
      <c r="W4499" s="357"/>
      <c r="X4499" s="357"/>
      <c r="Y4499" s="446"/>
      <c r="Z4499" s="443"/>
      <c r="AA4499" s="446"/>
      <c r="AB4499" s="357"/>
      <c r="AC4499" s="357"/>
      <c r="AD4499" s="357"/>
      <c r="AE4499" s="357"/>
      <c r="AF4499" s="357"/>
      <c r="AG4499" s="446"/>
      <c r="AH4499" s="357"/>
      <c r="AI4499" s="357"/>
      <c r="AJ4499" s="357"/>
      <c r="AK4499" s="357"/>
      <c r="AL4499" s="357"/>
      <c r="AM4499" s="357"/>
    </row>
    <row r="4500" spans="5:39" x14ac:dyDescent="0.25">
      <c r="E4500" s="356"/>
      <c r="F4500" s="356"/>
      <c r="G4500" s="356"/>
      <c r="H4500" s="356"/>
      <c r="I4500" s="356"/>
      <c r="J4500" s="357"/>
      <c r="K4500" s="357"/>
      <c r="L4500" s="357"/>
      <c r="M4500" s="357"/>
      <c r="N4500" s="358"/>
      <c r="O4500" s="358"/>
      <c r="P4500" s="358"/>
      <c r="Q4500" s="358"/>
      <c r="R4500" s="358"/>
      <c r="S4500" s="358"/>
      <c r="T4500" s="359"/>
      <c r="U4500" s="360"/>
      <c r="V4500" s="360"/>
      <c r="W4500" s="357"/>
      <c r="X4500" s="357"/>
      <c r="Y4500" s="446"/>
      <c r="Z4500" s="443"/>
      <c r="AA4500" s="446"/>
      <c r="AB4500" s="357"/>
      <c r="AC4500" s="357"/>
      <c r="AD4500" s="357"/>
      <c r="AE4500" s="357"/>
      <c r="AF4500" s="357"/>
      <c r="AG4500" s="446"/>
      <c r="AH4500" s="357"/>
      <c r="AI4500" s="357"/>
      <c r="AJ4500" s="357"/>
      <c r="AK4500" s="357"/>
      <c r="AL4500" s="357"/>
      <c r="AM4500" s="357"/>
    </row>
    <row r="4501" spans="5:39" x14ac:dyDescent="0.25">
      <c r="E4501" s="356"/>
      <c r="F4501" s="356"/>
      <c r="G4501" s="356"/>
      <c r="H4501" s="356"/>
      <c r="I4501" s="356"/>
      <c r="J4501" s="357"/>
      <c r="K4501" s="357"/>
      <c r="L4501" s="357"/>
      <c r="M4501" s="357"/>
      <c r="N4501" s="358"/>
      <c r="O4501" s="358"/>
      <c r="P4501" s="358"/>
      <c r="Q4501" s="358"/>
      <c r="R4501" s="358"/>
      <c r="S4501" s="358"/>
      <c r="T4501" s="359"/>
      <c r="U4501" s="360"/>
      <c r="V4501" s="360"/>
      <c r="W4501" s="357"/>
      <c r="X4501" s="357"/>
      <c r="Y4501" s="446"/>
      <c r="Z4501" s="443"/>
      <c r="AA4501" s="446"/>
      <c r="AB4501" s="357"/>
      <c r="AC4501" s="357"/>
      <c r="AD4501" s="357"/>
      <c r="AE4501" s="357"/>
      <c r="AF4501" s="357"/>
      <c r="AG4501" s="446"/>
      <c r="AH4501" s="357"/>
      <c r="AI4501" s="357"/>
      <c r="AJ4501" s="357"/>
      <c r="AK4501" s="357"/>
      <c r="AL4501" s="357"/>
      <c r="AM4501" s="357"/>
    </row>
    <row r="4502" spans="5:39" x14ac:dyDescent="0.25">
      <c r="E4502" s="356"/>
      <c r="F4502" s="356"/>
      <c r="G4502" s="356"/>
      <c r="H4502" s="356"/>
      <c r="I4502" s="356"/>
      <c r="J4502" s="357"/>
      <c r="K4502" s="357"/>
      <c r="L4502" s="357"/>
      <c r="M4502" s="357"/>
      <c r="N4502" s="358"/>
      <c r="O4502" s="358"/>
      <c r="P4502" s="358"/>
      <c r="Q4502" s="358"/>
      <c r="R4502" s="358"/>
      <c r="S4502" s="358"/>
      <c r="T4502" s="359"/>
      <c r="U4502" s="360"/>
      <c r="V4502" s="360"/>
      <c r="W4502" s="357"/>
      <c r="X4502" s="357"/>
      <c r="Y4502" s="446"/>
      <c r="Z4502" s="443"/>
      <c r="AA4502" s="446"/>
      <c r="AB4502" s="357"/>
      <c r="AC4502" s="357"/>
      <c r="AD4502" s="357"/>
      <c r="AE4502" s="357"/>
      <c r="AF4502" s="357"/>
      <c r="AG4502" s="446"/>
      <c r="AH4502" s="357"/>
      <c r="AI4502" s="357"/>
      <c r="AJ4502" s="357"/>
      <c r="AK4502" s="357"/>
      <c r="AL4502" s="357"/>
      <c r="AM4502" s="357"/>
    </row>
    <row r="4503" spans="5:39" x14ac:dyDescent="0.25">
      <c r="E4503" s="356"/>
      <c r="F4503" s="356"/>
      <c r="G4503" s="356"/>
      <c r="H4503" s="356"/>
      <c r="I4503" s="356"/>
      <c r="J4503" s="357"/>
      <c r="K4503" s="357"/>
      <c r="L4503" s="357"/>
      <c r="M4503" s="357"/>
      <c r="N4503" s="358"/>
      <c r="O4503" s="358"/>
      <c r="P4503" s="358"/>
      <c r="Q4503" s="358"/>
      <c r="R4503" s="358"/>
      <c r="S4503" s="358"/>
      <c r="T4503" s="359"/>
      <c r="U4503" s="360"/>
      <c r="V4503" s="360"/>
      <c r="W4503" s="357"/>
      <c r="X4503" s="357"/>
      <c r="Y4503" s="446"/>
      <c r="Z4503" s="443"/>
      <c r="AA4503" s="446"/>
      <c r="AB4503" s="357"/>
      <c r="AC4503" s="357"/>
      <c r="AD4503" s="357"/>
      <c r="AE4503" s="357"/>
      <c r="AF4503" s="357"/>
      <c r="AG4503" s="446"/>
      <c r="AH4503" s="357"/>
      <c r="AI4503" s="357"/>
      <c r="AJ4503" s="357"/>
      <c r="AK4503" s="357"/>
      <c r="AL4503" s="357"/>
      <c r="AM4503" s="357"/>
    </row>
    <row r="4504" spans="5:39" x14ac:dyDescent="0.25">
      <c r="E4504" s="356"/>
      <c r="F4504" s="356"/>
      <c r="G4504" s="356"/>
      <c r="H4504" s="356"/>
      <c r="I4504" s="356"/>
      <c r="J4504" s="357"/>
      <c r="K4504" s="357"/>
      <c r="L4504" s="357"/>
      <c r="M4504" s="357"/>
      <c r="N4504" s="358"/>
      <c r="O4504" s="358"/>
      <c r="P4504" s="358"/>
      <c r="Q4504" s="358"/>
      <c r="R4504" s="358"/>
      <c r="S4504" s="358"/>
      <c r="T4504" s="359"/>
      <c r="U4504" s="360"/>
      <c r="V4504" s="360"/>
      <c r="W4504" s="357"/>
      <c r="X4504" s="357"/>
      <c r="Y4504" s="446"/>
      <c r="Z4504" s="443"/>
      <c r="AA4504" s="446"/>
      <c r="AB4504" s="357"/>
      <c r="AC4504" s="357"/>
      <c r="AD4504" s="357"/>
      <c r="AE4504" s="357"/>
      <c r="AF4504" s="357"/>
      <c r="AG4504" s="446"/>
      <c r="AH4504" s="357"/>
      <c r="AI4504" s="357"/>
      <c r="AJ4504" s="357"/>
      <c r="AK4504" s="357"/>
      <c r="AL4504" s="357"/>
      <c r="AM4504" s="357"/>
    </row>
    <row r="4505" spans="5:39" x14ac:dyDescent="0.25">
      <c r="E4505" s="356"/>
      <c r="F4505" s="356"/>
      <c r="G4505" s="356"/>
      <c r="H4505" s="356"/>
      <c r="I4505" s="356"/>
      <c r="J4505" s="357"/>
      <c r="K4505" s="357"/>
      <c r="L4505" s="357"/>
      <c r="M4505" s="357"/>
      <c r="N4505" s="358"/>
      <c r="O4505" s="358"/>
      <c r="P4505" s="358"/>
      <c r="Q4505" s="358"/>
      <c r="R4505" s="358"/>
      <c r="S4505" s="358"/>
      <c r="T4505" s="359"/>
      <c r="U4505" s="360"/>
      <c r="V4505" s="360"/>
      <c r="W4505" s="357"/>
      <c r="X4505" s="357"/>
      <c r="Y4505" s="446"/>
      <c r="Z4505" s="443"/>
      <c r="AA4505" s="446"/>
      <c r="AB4505" s="357"/>
      <c r="AC4505" s="357"/>
      <c r="AD4505" s="357"/>
      <c r="AE4505" s="357"/>
      <c r="AF4505" s="357"/>
      <c r="AG4505" s="446"/>
      <c r="AH4505" s="357"/>
      <c r="AI4505" s="357"/>
      <c r="AJ4505" s="357"/>
      <c r="AK4505" s="357"/>
      <c r="AL4505" s="357"/>
      <c r="AM4505" s="357"/>
    </row>
    <row r="4506" spans="5:39" x14ac:dyDescent="0.25">
      <c r="E4506" s="356"/>
      <c r="F4506" s="356"/>
      <c r="G4506" s="356"/>
      <c r="H4506" s="356"/>
      <c r="I4506" s="356"/>
      <c r="J4506" s="357"/>
      <c r="K4506" s="357"/>
      <c r="L4506" s="357"/>
      <c r="M4506" s="357"/>
      <c r="N4506" s="358"/>
      <c r="O4506" s="358"/>
      <c r="P4506" s="358"/>
      <c r="Q4506" s="358"/>
      <c r="R4506" s="358"/>
      <c r="S4506" s="358"/>
      <c r="T4506" s="359"/>
      <c r="U4506" s="360"/>
      <c r="V4506" s="360"/>
      <c r="W4506" s="357"/>
      <c r="X4506" s="357"/>
      <c r="Y4506" s="446"/>
      <c r="Z4506" s="443"/>
      <c r="AA4506" s="446"/>
      <c r="AB4506" s="357"/>
      <c r="AC4506" s="357"/>
      <c r="AD4506" s="357"/>
      <c r="AE4506" s="357"/>
      <c r="AF4506" s="357"/>
      <c r="AG4506" s="446"/>
      <c r="AH4506" s="357"/>
      <c r="AI4506" s="357"/>
      <c r="AJ4506" s="357"/>
      <c r="AK4506" s="357"/>
      <c r="AL4506" s="357"/>
      <c r="AM4506" s="357"/>
    </row>
    <row r="4507" spans="5:39" x14ac:dyDescent="0.25">
      <c r="E4507" s="356"/>
      <c r="F4507" s="356"/>
      <c r="G4507" s="356"/>
      <c r="H4507" s="356"/>
      <c r="I4507" s="356"/>
      <c r="J4507" s="357"/>
      <c r="K4507" s="357"/>
      <c r="L4507" s="357"/>
      <c r="M4507" s="357"/>
      <c r="N4507" s="358"/>
      <c r="O4507" s="358"/>
      <c r="P4507" s="358"/>
      <c r="Q4507" s="358"/>
      <c r="R4507" s="358"/>
      <c r="S4507" s="358"/>
      <c r="T4507" s="359"/>
      <c r="U4507" s="360"/>
      <c r="V4507" s="360"/>
      <c r="W4507" s="357"/>
      <c r="X4507" s="357"/>
      <c r="Y4507" s="446"/>
      <c r="Z4507" s="443"/>
      <c r="AA4507" s="446"/>
      <c r="AB4507" s="357"/>
      <c r="AC4507" s="357"/>
      <c r="AD4507" s="357"/>
      <c r="AE4507" s="357"/>
      <c r="AF4507" s="357"/>
      <c r="AG4507" s="446"/>
      <c r="AH4507" s="357"/>
      <c r="AI4507" s="357"/>
      <c r="AJ4507" s="357"/>
      <c r="AK4507" s="357"/>
      <c r="AL4507" s="357"/>
      <c r="AM4507" s="357"/>
    </row>
    <row r="4508" spans="5:39" x14ac:dyDescent="0.25">
      <c r="E4508" s="356"/>
      <c r="F4508" s="356"/>
      <c r="G4508" s="356"/>
      <c r="H4508" s="356"/>
      <c r="I4508" s="356"/>
      <c r="J4508" s="357"/>
      <c r="K4508" s="357"/>
      <c r="L4508" s="357"/>
      <c r="M4508" s="357"/>
      <c r="N4508" s="358"/>
      <c r="O4508" s="358"/>
      <c r="P4508" s="358"/>
      <c r="Q4508" s="358"/>
      <c r="R4508" s="358"/>
      <c r="S4508" s="358"/>
      <c r="T4508" s="359"/>
      <c r="U4508" s="360"/>
      <c r="V4508" s="360"/>
      <c r="W4508" s="357"/>
      <c r="X4508" s="357"/>
      <c r="Y4508" s="446"/>
      <c r="Z4508" s="443"/>
      <c r="AA4508" s="446"/>
      <c r="AB4508" s="357"/>
      <c r="AC4508" s="357"/>
      <c r="AD4508" s="357"/>
      <c r="AE4508" s="357"/>
      <c r="AF4508" s="357"/>
      <c r="AG4508" s="446"/>
      <c r="AH4508" s="357"/>
      <c r="AI4508" s="357"/>
      <c r="AJ4508" s="357"/>
      <c r="AK4508" s="357"/>
      <c r="AL4508" s="357"/>
      <c r="AM4508" s="357"/>
    </row>
    <row r="4509" spans="5:39" x14ac:dyDescent="0.25">
      <c r="E4509" s="356"/>
      <c r="F4509" s="356"/>
      <c r="G4509" s="356"/>
      <c r="H4509" s="356"/>
      <c r="I4509" s="356"/>
      <c r="J4509" s="357"/>
      <c r="K4509" s="357"/>
      <c r="L4509" s="357"/>
      <c r="M4509" s="357"/>
      <c r="N4509" s="358"/>
      <c r="O4509" s="358"/>
      <c r="P4509" s="358"/>
      <c r="Q4509" s="358"/>
      <c r="R4509" s="358"/>
      <c r="S4509" s="358"/>
      <c r="T4509" s="359"/>
      <c r="U4509" s="360"/>
      <c r="V4509" s="360"/>
      <c r="W4509" s="357"/>
      <c r="X4509" s="357"/>
      <c r="Y4509" s="446"/>
      <c r="Z4509" s="443"/>
      <c r="AA4509" s="446"/>
      <c r="AB4509" s="357"/>
      <c r="AC4509" s="357"/>
      <c r="AD4509" s="357"/>
      <c r="AE4509" s="357"/>
      <c r="AF4509" s="357"/>
      <c r="AG4509" s="446"/>
      <c r="AH4509" s="357"/>
      <c r="AI4509" s="357"/>
      <c r="AJ4509" s="357"/>
      <c r="AK4509" s="357"/>
      <c r="AL4509" s="357"/>
      <c r="AM4509" s="357"/>
    </row>
    <row r="4510" spans="5:39" x14ac:dyDescent="0.25">
      <c r="E4510" s="356"/>
      <c r="F4510" s="356"/>
      <c r="G4510" s="356"/>
      <c r="H4510" s="356"/>
      <c r="I4510" s="356"/>
      <c r="J4510" s="357"/>
      <c r="K4510" s="357"/>
      <c r="L4510" s="357"/>
      <c r="M4510" s="357"/>
      <c r="N4510" s="358"/>
      <c r="O4510" s="358"/>
      <c r="P4510" s="358"/>
      <c r="Q4510" s="358"/>
      <c r="R4510" s="358"/>
      <c r="S4510" s="358"/>
      <c r="T4510" s="359"/>
      <c r="U4510" s="360"/>
      <c r="V4510" s="360"/>
      <c r="W4510" s="357"/>
      <c r="X4510" s="357"/>
      <c r="Y4510" s="446"/>
      <c r="Z4510" s="443"/>
      <c r="AA4510" s="446"/>
      <c r="AB4510" s="357"/>
      <c r="AC4510" s="357"/>
      <c r="AD4510" s="357"/>
      <c r="AE4510" s="357"/>
      <c r="AF4510" s="357"/>
      <c r="AG4510" s="446"/>
      <c r="AH4510" s="357"/>
      <c r="AI4510" s="357"/>
      <c r="AJ4510" s="357"/>
      <c r="AK4510" s="357"/>
      <c r="AL4510" s="357"/>
      <c r="AM4510" s="357"/>
    </row>
    <row r="4511" spans="5:39" x14ac:dyDescent="0.25">
      <c r="E4511" s="356"/>
      <c r="F4511" s="356"/>
      <c r="G4511" s="356"/>
      <c r="H4511" s="356"/>
      <c r="I4511" s="356"/>
      <c r="J4511" s="357"/>
      <c r="K4511" s="357"/>
      <c r="L4511" s="357"/>
      <c r="M4511" s="357"/>
      <c r="N4511" s="358"/>
      <c r="O4511" s="358"/>
      <c r="P4511" s="358"/>
      <c r="Q4511" s="358"/>
      <c r="R4511" s="358"/>
      <c r="S4511" s="358"/>
      <c r="T4511" s="359"/>
      <c r="U4511" s="360"/>
      <c r="V4511" s="360"/>
      <c r="W4511" s="357"/>
      <c r="X4511" s="357"/>
      <c r="Y4511" s="446"/>
      <c r="Z4511" s="443"/>
      <c r="AA4511" s="446"/>
      <c r="AB4511" s="357"/>
      <c r="AC4511" s="357"/>
      <c r="AD4511" s="357"/>
      <c r="AE4511" s="357"/>
      <c r="AF4511" s="357"/>
      <c r="AG4511" s="446"/>
      <c r="AH4511" s="357"/>
      <c r="AI4511" s="357"/>
      <c r="AJ4511" s="357"/>
      <c r="AK4511" s="357"/>
      <c r="AL4511" s="357"/>
      <c r="AM4511" s="357"/>
    </row>
    <row r="4512" spans="5:39" x14ac:dyDescent="0.25">
      <c r="E4512" s="356"/>
      <c r="F4512" s="356"/>
      <c r="G4512" s="356"/>
      <c r="H4512" s="356"/>
      <c r="I4512" s="356"/>
      <c r="J4512" s="357"/>
      <c r="K4512" s="357"/>
      <c r="L4512" s="357"/>
      <c r="M4512" s="357"/>
      <c r="N4512" s="358"/>
      <c r="O4512" s="358"/>
      <c r="P4512" s="358"/>
      <c r="Q4512" s="358"/>
      <c r="R4512" s="358"/>
      <c r="S4512" s="358"/>
      <c r="T4512" s="359"/>
      <c r="U4512" s="360"/>
      <c r="V4512" s="360"/>
      <c r="W4512" s="357"/>
      <c r="X4512" s="357"/>
      <c r="Y4512" s="446"/>
      <c r="Z4512" s="443"/>
      <c r="AA4512" s="446"/>
      <c r="AB4512" s="357"/>
      <c r="AC4512" s="357"/>
      <c r="AD4512" s="357"/>
      <c r="AE4512" s="357"/>
      <c r="AF4512" s="357"/>
      <c r="AG4512" s="446"/>
      <c r="AH4512" s="357"/>
      <c r="AI4512" s="357"/>
      <c r="AJ4512" s="357"/>
      <c r="AK4512" s="357"/>
      <c r="AL4512" s="357"/>
      <c r="AM4512" s="357"/>
    </row>
    <row r="4513" spans="5:39" x14ac:dyDescent="0.25">
      <c r="E4513" s="356"/>
      <c r="F4513" s="356"/>
      <c r="G4513" s="356"/>
      <c r="H4513" s="356"/>
      <c r="I4513" s="356"/>
      <c r="J4513" s="357"/>
      <c r="K4513" s="357"/>
      <c r="L4513" s="357"/>
      <c r="M4513" s="357"/>
      <c r="N4513" s="358"/>
      <c r="O4513" s="358"/>
      <c r="P4513" s="358"/>
      <c r="Q4513" s="358"/>
      <c r="R4513" s="358"/>
      <c r="S4513" s="358"/>
      <c r="T4513" s="359"/>
      <c r="U4513" s="360"/>
      <c r="V4513" s="360"/>
      <c r="W4513" s="357"/>
      <c r="X4513" s="357"/>
      <c r="Y4513" s="446"/>
      <c r="Z4513" s="443"/>
      <c r="AA4513" s="446"/>
      <c r="AB4513" s="357"/>
      <c r="AC4513" s="357"/>
      <c r="AD4513" s="357"/>
      <c r="AE4513" s="357"/>
      <c r="AF4513" s="357"/>
      <c r="AG4513" s="446"/>
      <c r="AH4513" s="357"/>
      <c r="AI4513" s="357"/>
      <c r="AJ4513" s="357"/>
      <c r="AK4513" s="357"/>
      <c r="AL4513" s="357"/>
      <c r="AM4513" s="357"/>
    </row>
    <row r="4514" spans="5:39" x14ac:dyDescent="0.25">
      <c r="E4514" s="356"/>
      <c r="F4514" s="356"/>
      <c r="G4514" s="356"/>
      <c r="H4514" s="356"/>
      <c r="I4514" s="356"/>
      <c r="J4514" s="357"/>
      <c r="K4514" s="357"/>
      <c r="L4514" s="357"/>
      <c r="M4514" s="357"/>
      <c r="N4514" s="358"/>
      <c r="O4514" s="358"/>
      <c r="P4514" s="358"/>
      <c r="Q4514" s="358"/>
      <c r="R4514" s="358"/>
      <c r="S4514" s="358"/>
      <c r="T4514" s="359"/>
      <c r="U4514" s="360"/>
      <c r="V4514" s="360"/>
      <c r="W4514" s="357"/>
      <c r="X4514" s="357"/>
      <c r="Y4514" s="446"/>
      <c r="Z4514" s="443"/>
      <c r="AA4514" s="446"/>
      <c r="AB4514" s="357"/>
      <c r="AC4514" s="357"/>
      <c r="AD4514" s="357"/>
      <c r="AE4514" s="357"/>
      <c r="AF4514" s="357"/>
      <c r="AG4514" s="446"/>
      <c r="AH4514" s="357"/>
      <c r="AI4514" s="357"/>
      <c r="AJ4514" s="357"/>
      <c r="AK4514" s="357"/>
      <c r="AL4514" s="357"/>
      <c r="AM4514" s="357"/>
    </row>
    <row r="4515" spans="5:39" x14ac:dyDescent="0.25">
      <c r="E4515" s="356"/>
      <c r="F4515" s="356"/>
      <c r="G4515" s="356"/>
      <c r="H4515" s="356"/>
      <c r="I4515" s="356"/>
      <c r="J4515" s="357"/>
      <c r="K4515" s="357"/>
      <c r="L4515" s="357"/>
      <c r="M4515" s="357"/>
      <c r="N4515" s="358"/>
      <c r="O4515" s="358"/>
      <c r="P4515" s="358"/>
      <c r="Q4515" s="358"/>
      <c r="R4515" s="358"/>
      <c r="S4515" s="358"/>
      <c r="T4515" s="359"/>
      <c r="U4515" s="360"/>
      <c r="V4515" s="360"/>
      <c r="W4515" s="357"/>
      <c r="X4515" s="357"/>
      <c r="Y4515" s="446"/>
      <c r="Z4515" s="443"/>
      <c r="AA4515" s="446"/>
      <c r="AB4515" s="357"/>
      <c r="AC4515" s="357"/>
      <c r="AD4515" s="357"/>
      <c r="AE4515" s="357"/>
      <c r="AF4515" s="357"/>
      <c r="AG4515" s="446"/>
      <c r="AH4515" s="357"/>
      <c r="AI4515" s="357"/>
      <c r="AJ4515" s="357"/>
      <c r="AK4515" s="357"/>
      <c r="AL4515" s="357"/>
      <c r="AM4515" s="357"/>
    </row>
    <row r="4516" spans="5:39" x14ac:dyDescent="0.25">
      <c r="E4516" s="356"/>
      <c r="F4516" s="356"/>
      <c r="G4516" s="356"/>
      <c r="H4516" s="356"/>
      <c r="I4516" s="356"/>
      <c r="J4516" s="357"/>
      <c r="K4516" s="357"/>
      <c r="L4516" s="357"/>
      <c r="M4516" s="357"/>
      <c r="N4516" s="358"/>
      <c r="O4516" s="358"/>
      <c r="P4516" s="358"/>
      <c r="Q4516" s="358"/>
      <c r="R4516" s="358"/>
      <c r="S4516" s="358"/>
      <c r="T4516" s="359"/>
      <c r="U4516" s="360"/>
      <c r="V4516" s="360"/>
      <c r="W4516" s="357"/>
      <c r="X4516" s="357"/>
      <c r="Y4516" s="446"/>
      <c r="Z4516" s="443"/>
      <c r="AA4516" s="446"/>
      <c r="AB4516" s="357"/>
      <c r="AC4516" s="357"/>
      <c r="AD4516" s="357"/>
      <c r="AE4516" s="357"/>
      <c r="AF4516" s="357"/>
      <c r="AG4516" s="446"/>
      <c r="AH4516" s="357"/>
      <c r="AI4516" s="357"/>
      <c r="AJ4516" s="357"/>
      <c r="AK4516" s="357"/>
      <c r="AL4516" s="357"/>
      <c r="AM4516" s="357"/>
    </row>
    <row r="4517" spans="5:39" x14ac:dyDescent="0.25">
      <c r="E4517" s="356"/>
      <c r="F4517" s="356"/>
      <c r="G4517" s="356"/>
      <c r="H4517" s="356"/>
      <c r="I4517" s="356"/>
      <c r="J4517" s="357"/>
      <c r="K4517" s="357"/>
      <c r="L4517" s="357"/>
      <c r="M4517" s="357"/>
      <c r="N4517" s="358"/>
      <c r="O4517" s="358"/>
      <c r="P4517" s="358"/>
      <c r="Q4517" s="358"/>
      <c r="R4517" s="358"/>
      <c r="S4517" s="358"/>
      <c r="T4517" s="359"/>
      <c r="U4517" s="360"/>
      <c r="V4517" s="360"/>
      <c r="W4517" s="357"/>
      <c r="X4517" s="357"/>
      <c r="Y4517" s="446"/>
      <c r="Z4517" s="443"/>
      <c r="AA4517" s="446"/>
      <c r="AB4517" s="357"/>
      <c r="AC4517" s="357"/>
      <c r="AD4517" s="357"/>
      <c r="AE4517" s="357"/>
      <c r="AF4517" s="357"/>
      <c r="AG4517" s="446"/>
      <c r="AH4517" s="357"/>
      <c r="AI4517" s="357"/>
      <c r="AJ4517" s="357"/>
      <c r="AK4517" s="357"/>
      <c r="AL4517" s="357"/>
      <c r="AM4517" s="357"/>
    </row>
    <row r="4518" spans="5:39" x14ac:dyDescent="0.25">
      <c r="E4518" s="356"/>
      <c r="F4518" s="356"/>
      <c r="G4518" s="356"/>
      <c r="H4518" s="356"/>
      <c r="I4518" s="356"/>
      <c r="J4518" s="357"/>
      <c r="K4518" s="357"/>
      <c r="L4518" s="357"/>
      <c r="M4518" s="357"/>
      <c r="N4518" s="358"/>
      <c r="O4518" s="358"/>
      <c r="P4518" s="358"/>
      <c r="Q4518" s="358"/>
      <c r="R4518" s="358"/>
      <c r="S4518" s="358"/>
      <c r="T4518" s="359"/>
      <c r="U4518" s="360"/>
      <c r="V4518" s="360"/>
      <c r="W4518" s="357"/>
      <c r="X4518" s="357"/>
      <c r="Y4518" s="446"/>
      <c r="Z4518" s="443"/>
      <c r="AA4518" s="446"/>
      <c r="AB4518" s="357"/>
      <c r="AC4518" s="357"/>
      <c r="AD4518" s="357"/>
      <c r="AE4518" s="357"/>
      <c r="AF4518" s="357"/>
      <c r="AG4518" s="446"/>
      <c r="AH4518" s="357"/>
      <c r="AI4518" s="357"/>
      <c r="AJ4518" s="357"/>
      <c r="AK4518" s="357"/>
      <c r="AL4518" s="357"/>
      <c r="AM4518" s="357"/>
    </row>
    <row r="4519" spans="5:39" x14ac:dyDescent="0.25">
      <c r="E4519" s="356"/>
      <c r="F4519" s="356"/>
      <c r="G4519" s="356"/>
      <c r="H4519" s="356"/>
      <c r="I4519" s="356"/>
      <c r="J4519" s="357"/>
      <c r="K4519" s="357"/>
      <c r="L4519" s="357"/>
      <c r="M4519" s="357"/>
      <c r="N4519" s="358"/>
      <c r="O4519" s="358"/>
      <c r="P4519" s="358"/>
      <c r="Q4519" s="358"/>
      <c r="R4519" s="358"/>
      <c r="S4519" s="358"/>
      <c r="T4519" s="359"/>
      <c r="U4519" s="360"/>
      <c r="V4519" s="360"/>
      <c r="W4519" s="357"/>
      <c r="X4519" s="357"/>
      <c r="Y4519" s="446"/>
      <c r="Z4519" s="443"/>
      <c r="AA4519" s="446"/>
      <c r="AB4519" s="357"/>
      <c r="AC4519" s="357"/>
      <c r="AD4519" s="357"/>
      <c r="AE4519" s="357"/>
      <c r="AF4519" s="357"/>
      <c r="AG4519" s="446"/>
      <c r="AH4519" s="357"/>
      <c r="AI4519" s="357"/>
      <c r="AJ4519" s="357"/>
      <c r="AK4519" s="357"/>
      <c r="AL4519" s="357"/>
      <c r="AM4519" s="357"/>
    </row>
    <row r="4520" spans="5:39" x14ac:dyDescent="0.25">
      <c r="E4520" s="356"/>
      <c r="F4520" s="356"/>
      <c r="G4520" s="356"/>
      <c r="H4520" s="356"/>
      <c r="I4520" s="356"/>
      <c r="J4520" s="357"/>
      <c r="K4520" s="357"/>
      <c r="L4520" s="357"/>
      <c r="M4520" s="357"/>
      <c r="N4520" s="358"/>
      <c r="O4520" s="358"/>
      <c r="P4520" s="358"/>
      <c r="Q4520" s="358"/>
      <c r="R4520" s="358"/>
      <c r="S4520" s="358"/>
      <c r="T4520" s="359"/>
      <c r="U4520" s="360"/>
      <c r="V4520" s="360"/>
      <c r="W4520" s="357"/>
      <c r="X4520" s="357"/>
      <c r="Y4520" s="446"/>
      <c r="Z4520" s="443"/>
      <c r="AA4520" s="446"/>
      <c r="AB4520" s="357"/>
      <c r="AC4520" s="357"/>
      <c r="AD4520" s="357"/>
      <c r="AE4520" s="357"/>
      <c r="AF4520" s="357"/>
      <c r="AG4520" s="446"/>
      <c r="AH4520" s="357"/>
      <c r="AI4520" s="357"/>
      <c r="AJ4520" s="357"/>
      <c r="AK4520" s="357"/>
      <c r="AL4520" s="357"/>
      <c r="AM4520" s="357"/>
    </row>
    <row r="4521" spans="5:39" x14ac:dyDescent="0.25">
      <c r="E4521" s="356"/>
      <c r="F4521" s="356"/>
      <c r="G4521" s="356"/>
      <c r="H4521" s="356"/>
      <c r="I4521" s="356"/>
      <c r="J4521" s="357"/>
      <c r="K4521" s="357"/>
      <c r="L4521" s="357"/>
      <c r="M4521" s="357"/>
      <c r="N4521" s="358"/>
      <c r="O4521" s="358"/>
      <c r="P4521" s="358"/>
      <c r="Q4521" s="358"/>
      <c r="R4521" s="358"/>
      <c r="S4521" s="358"/>
      <c r="T4521" s="359"/>
      <c r="U4521" s="360"/>
      <c r="V4521" s="360"/>
      <c r="W4521" s="357"/>
      <c r="X4521" s="357"/>
      <c r="Y4521" s="446"/>
      <c r="Z4521" s="443"/>
      <c r="AA4521" s="446"/>
      <c r="AB4521" s="357"/>
      <c r="AC4521" s="357"/>
      <c r="AD4521" s="357"/>
      <c r="AE4521" s="357"/>
      <c r="AF4521" s="357"/>
      <c r="AG4521" s="446"/>
      <c r="AH4521" s="357"/>
      <c r="AI4521" s="357"/>
      <c r="AJ4521" s="357"/>
      <c r="AK4521" s="357"/>
      <c r="AL4521" s="357"/>
      <c r="AM4521" s="357"/>
    </row>
    <row r="4522" spans="5:39" x14ac:dyDescent="0.25">
      <c r="E4522" s="356"/>
      <c r="F4522" s="356"/>
      <c r="G4522" s="356"/>
      <c r="H4522" s="356"/>
      <c r="I4522" s="356"/>
      <c r="J4522" s="357"/>
      <c r="K4522" s="357"/>
      <c r="L4522" s="357"/>
      <c r="M4522" s="357"/>
      <c r="N4522" s="358"/>
      <c r="O4522" s="358"/>
      <c r="P4522" s="358"/>
      <c r="Q4522" s="358"/>
      <c r="R4522" s="358"/>
      <c r="S4522" s="358"/>
      <c r="T4522" s="359"/>
      <c r="U4522" s="360"/>
      <c r="V4522" s="360"/>
      <c r="W4522" s="357"/>
      <c r="X4522" s="357"/>
      <c r="Y4522" s="446"/>
      <c r="Z4522" s="443"/>
      <c r="AA4522" s="446"/>
      <c r="AB4522" s="357"/>
      <c r="AC4522" s="357"/>
      <c r="AD4522" s="357"/>
      <c r="AE4522" s="357"/>
      <c r="AF4522" s="357"/>
      <c r="AG4522" s="446"/>
      <c r="AH4522" s="357"/>
      <c r="AI4522" s="357"/>
      <c r="AJ4522" s="357"/>
      <c r="AK4522" s="357"/>
      <c r="AL4522" s="357"/>
      <c r="AM4522" s="357"/>
    </row>
    <row r="4523" spans="5:39" x14ac:dyDescent="0.25">
      <c r="E4523" s="356"/>
      <c r="F4523" s="356"/>
      <c r="G4523" s="356"/>
      <c r="H4523" s="356"/>
      <c r="I4523" s="356"/>
      <c r="J4523" s="357"/>
      <c r="K4523" s="357"/>
      <c r="L4523" s="357"/>
      <c r="M4523" s="357"/>
      <c r="N4523" s="358"/>
      <c r="O4523" s="358"/>
      <c r="P4523" s="358"/>
      <c r="Q4523" s="358"/>
      <c r="R4523" s="358"/>
      <c r="S4523" s="358"/>
      <c r="T4523" s="359"/>
      <c r="U4523" s="360"/>
      <c r="V4523" s="360"/>
      <c r="W4523" s="357"/>
      <c r="X4523" s="357"/>
      <c r="Y4523" s="446"/>
      <c r="Z4523" s="443"/>
      <c r="AA4523" s="446"/>
      <c r="AB4523" s="357"/>
      <c r="AC4523" s="357"/>
      <c r="AD4523" s="357"/>
      <c r="AE4523" s="357"/>
      <c r="AF4523" s="357"/>
      <c r="AG4523" s="446"/>
      <c r="AH4523" s="357"/>
      <c r="AI4523" s="357"/>
      <c r="AJ4523" s="357"/>
      <c r="AK4523" s="357"/>
      <c r="AL4523" s="357"/>
      <c r="AM4523" s="357"/>
    </row>
    <row r="4524" spans="5:39" x14ac:dyDescent="0.25">
      <c r="E4524" s="356"/>
      <c r="F4524" s="356"/>
      <c r="G4524" s="356"/>
      <c r="H4524" s="356"/>
      <c r="I4524" s="356"/>
      <c r="J4524" s="357"/>
      <c r="K4524" s="357"/>
      <c r="L4524" s="357"/>
      <c r="M4524" s="357"/>
      <c r="N4524" s="358"/>
      <c r="O4524" s="358"/>
      <c r="P4524" s="358"/>
      <c r="Q4524" s="358"/>
      <c r="R4524" s="358"/>
      <c r="S4524" s="358"/>
      <c r="T4524" s="359"/>
      <c r="U4524" s="360"/>
      <c r="V4524" s="360"/>
      <c r="W4524" s="357"/>
      <c r="X4524" s="357"/>
      <c r="Y4524" s="446"/>
      <c r="Z4524" s="443"/>
      <c r="AA4524" s="446"/>
      <c r="AB4524" s="357"/>
      <c r="AC4524" s="357"/>
      <c r="AD4524" s="357"/>
      <c r="AE4524" s="357"/>
      <c r="AF4524" s="357"/>
      <c r="AG4524" s="446"/>
      <c r="AH4524" s="357"/>
      <c r="AI4524" s="357"/>
      <c r="AJ4524" s="357"/>
      <c r="AK4524" s="357"/>
      <c r="AL4524" s="357"/>
      <c r="AM4524" s="357"/>
    </row>
    <row r="4525" spans="5:39" x14ac:dyDescent="0.25">
      <c r="E4525" s="356"/>
      <c r="F4525" s="356"/>
      <c r="G4525" s="356"/>
      <c r="H4525" s="356"/>
      <c r="I4525" s="356"/>
      <c r="J4525" s="357"/>
      <c r="K4525" s="357"/>
      <c r="L4525" s="357"/>
      <c r="M4525" s="357"/>
      <c r="N4525" s="358"/>
      <c r="O4525" s="358"/>
      <c r="P4525" s="358"/>
      <c r="Q4525" s="358"/>
      <c r="R4525" s="358"/>
      <c r="S4525" s="358"/>
      <c r="T4525" s="359"/>
      <c r="U4525" s="360"/>
      <c r="V4525" s="360"/>
      <c r="W4525" s="357"/>
      <c r="X4525" s="357"/>
      <c r="Y4525" s="446"/>
      <c r="Z4525" s="443"/>
      <c r="AA4525" s="446"/>
      <c r="AB4525" s="357"/>
      <c r="AC4525" s="357"/>
      <c r="AD4525" s="357"/>
      <c r="AE4525" s="357"/>
      <c r="AF4525" s="357"/>
      <c r="AG4525" s="446"/>
      <c r="AH4525" s="357"/>
      <c r="AI4525" s="357"/>
      <c r="AJ4525" s="357"/>
      <c r="AK4525" s="357"/>
      <c r="AL4525" s="357"/>
      <c r="AM4525" s="357"/>
    </row>
    <row r="4526" spans="5:39" x14ac:dyDescent="0.25">
      <c r="E4526" s="356"/>
      <c r="F4526" s="356"/>
      <c r="G4526" s="356"/>
      <c r="H4526" s="356"/>
      <c r="I4526" s="356"/>
      <c r="J4526" s="357"/>
      <c r="K4526" s="357"/>
      <c r="L4526" s="357"/>
      <c r="M4526" s="357"/>
      <c r="N4526" s="358"/>
      <c r="O4526" s="358"/>
      <c r="P4526" s="358"/>
      <c r="Q4526" s="358"/>
      <c r="R4526" s="358"/>
      <c r="S4526" s="358"/>
      <c r="T4526" s="359"/>
      <c r="U4526" s="360"/>
      <c r="V4526" s="360"/>
      <c r="W4526" s="357"/>
      <c r="X4526" s="357"/>
      <c r="Y4526" s="446"/>
      <c r="Z4526" s="443"/>
      <c r="AA4526" s="446"/>
      <c r="AB4526" s="357"/>
      <c r="AC4526" s="357"/>
      <c r="AD4526" s="357"/>
      <c r="AE4526" s="357"/>
      <c r="AF4526" s="357"/>
      <c r="AG4526" s="446"/>
      <c r="AH4526" s="357"/>
      <c r="AI4526" s="357"/>
      <c r="AJ4526" s="357"/>
      <c r="AK4526" s="357"/>
      <c r="AL4526" s="357"/>
      <c r="AM4526" s="357"/>
    </row>
    <row r="4527" spans="5:39" x14ac:dyDescent="0.25">
      <c r="E4527" s="356"/>
      <c r="F4527" s="356"/>
      <c r="G4527" s="356"/>
      <c r="H4527" s="356"/>
      <c r="I4527" s="356"/>
      <c r="J4527" s="357"/>
      <c r="K4527" s="357"/>
      <c r="L4527" s="357"/>
      <c r="M4527" s="357"/>
      <c r="N4527" s="358"/>
      <c r="O4527" s="358"/>
      <c r="P4527" s="358"/>
      <c r="Q4527" s="358"/>
      <c r="R4527" s="358"/>
      <c r="S4527" s="358"/>
      <c r="T4527" s="359"/>
      <c r="U4527" s="360"/>
      <c r="V4527" s="360"/>
      <c r="W4527" s="357"/>
      <c r="X4527" s="357"/>
      <c r="Y4527" s="446"/>
      <c r="Z4527" s="443"/>
      <c r="AA4527" s="446"/>
      <c r="AB4527" s="357"/>
      <c r="AC4527" s="357"/>
      <c r="AD4527" s="357"/>
      <c r="AE4527" s="357"/>
      <c r="AF4527" s="357"/>
      <c r="AG4527" s="446"/>
      <c r="AH4527" s="357"/>
      <c r="AI4527" s="357"/>
      <c r="AJ4527" s="357"/>
      <c r="AK4527" s="357"/>
      <c r="AL4527" s="357"/>
      <c r="AM4527" s="357"/>
    </row>
    <row r="4528" spans="5:39" x14ac:dyDescent="0.25">
      <c r="E4528" s="356"/>
      <c r="F4528" s="356"/>
      <c r="G4528" s="356"/>
      <c r="H4528" s="356"/>
      <c r="I4528" s="356"/>
      <c r="J4528" s="357"/>
      <c r="K4528" s="357"/>
      <c r="L4528" s="357"/>
      <c r="M4528" s="357"/>
      <c r="N4528" s="358"/>
      <c r="O4528" s="358"/>
      <c r="P4528" s="358"/>
      <c r="Q4528" s="358"/>
      <c r="R4528" s="358"/>
      <c r="S4528" s="358"/>
      <c r="T4528" s="359"/>
      <c r="U4528" s="360"/>
      <c r="V4528" s="360"/>
      <c r="W4528" s="357"/>
      <c r="X4528" s="357"/>
      <c r="Y4528" s="446"/>
      <c r="Z4528" s="443"/>
      <c r="AA4528" s="446"/>
      <c r="AB4528" s="357"/>
      <c r="AC4528" s="357"/>
      <c r="AD4528" s="357"/>
      <c r="AE4528" s="357"/>
      <c r="AF4528" s="357"/>
      <c r="AG4528" s="446"/>
      <c r="AH4528" s="357"/>
      <c r="AI4528" s="357"/>
      <c r="AJ4528" s="357"/>
      <c r="AK4528" s="357"/>
      <c r="AL4528" s="357"/>
      <c r="AM4528" s="357"/>
    </row>
    <row r="4529" spans="5:39" x14ac:dyDescent="0.25">
      <c r="E4529" s="356"/>
      <c r="F4529" s="356"/>
      <c r="G4529" s="356"/>
      <c r="H4529" s="356"/>
      <c r="I4529" s="356"/>
      <c r="J4529" s="357"/>
      <c r="K4529" s="357"/>
      <c r="L4529" s="357"/>
      <c r="M4529" s="357"/>
      <c r="N4529" s="358"/>
      <c r="O4529" s="358"/>
      <c r="P4529" s="358"/>
      <c r="Q4529" s="358"/>
      <c r="R4529" s="358"/>
      <c r="S4529" s="358"/>
      <c r="T4529" s="359"/>
      <c r="U4529" s="360"/>
      <c r="V4529" s="360"/>
      <c r="W4529" s="357"/>
      <c r="X4529" s="357"/>
      <c r="Y4529" s="446"/>
      <c r="Z4529" s="443"/>
      <c r="AA4529" s="446"/>
      <c r="AB4529" s="357"/>
      <c r="AC4529" s="357"/>
      <c r="AD4529" s="357"/>
      <c r="AE4529" s="357"/>
      <c r="AF4529" s="357"/>
      <c r="AG4529" s="446"/>
      <c r="AH4529" s="357"/>
      <c r="AI4529" s="357"/>
      <c r="AJ4529" s="357"/>
      <c r="AK4529" s="357"/>
      <c r="AL4529" s="357"/>
      <c r="AM4529" s="357"/>
    </row>
    <row r="4530" spans="5:39" x14ac:dyDescent="0.25">
      <c r="E4530" s="356"/>
      <c r="F4530" s="356"/>
      <c r="G4530" s="356"/>
      <c r="H4530" s="356"/>
      <c r="I4530" s="356"/>
      <c r="J4530" s="357"/>
      <c r="K4530" s="357"/>
      <c r="L4530" s="357"/>
      <c r="M4530" s="357"/>
      <c r="N4530" s="358"/>
      <c r="O4530" s="358"/>
      <c r="P4530" s="358"/>
      <c r="Q4530" s="358"/>
      <c r="R4530" s="358"/>
      <c r="S4530" s="358"/>
      <c r="T4530" s="359"/>
      <c r="U4530" s="360"/>
      <c r="V4530" s="360"/>
      <c r="W4530" s="357"/>
      <c r="X4530" s="357"/>
      <c r="Y4530" s="446"/>
      <c r="Z4530" s="443"/>
      <c r="AA4530" s="446"/>
      <c r="AB4530" s="357"/>
      <c r="AC4530" s="357"/>
      <c r="AD4530" s="357"/>
      <c r="AE4530" s="357"/>
      <c r="AF4530" s="357"/>
      <c r="AG4530" s="446"/>
      <c r="AH4530" s="357"/>
      <c r="AI4530" s="357"/>
      <c r="AJ4530" s="357"/>
      <c r="AK4530" s="357"/>
      <c r="AL4530" s="357"/>
      <c r="AM4530" s="357"/>
    </row>
    <row r="4531" spans="5:39" x14ac:dyDescent="0.25">
      <c r="E4531" s="356"/>
      <c r="F4531" s="356"/>
      <c r="G4531" s="356"/>
      <c r="H4531" s="356"/>
      <c r="I4531" s="356"/>
      <c r="J4531" s="357"/>
      <c r="K4531" s="357"/>
      <c r="L4531" s="357"/>
      <c r="M4531" s="357"/>
      <c r="N4531" s="358"/>
      <c r="O4531" s="358"/>
      <c r="P4531" s="358"/>
      <c r="Q4531" s="358"/>
      <c r="R4531" s="358"/>
      <c r="S4531" s="358"/>
      <c r="T4531" s="359"/>
      <c r="U4531" s="360"/>
      <c r="V4531" s="360"/>
      <c r="W4531" s="357"/>
      <c r="X4531" s="357"/>
      <c r="Y4531" s="446"/>
      <c r="Z4531" s="443"/>
      <c r="AA4531" s="446"/>
      <c r="AB4531" s="357"/>
      <c r="AC4531" s="357"/>
      <c r="AD4531" s="357"/>
      <c r="AE4531" s="357"/>
      <c r="AF4531" s="357"/>
      <c r="AG4531" s="446"/>
      <c r="AH4531" s="357"/>
      <c r="AI4531" s="357"/>
      <c r="AJ4531" s="357"/>
      <c r="AK4531" s="357"/>
      <c r="AL4531" s="357"/>
      <c r="AM4531" s="357"/>
    </row>
    <row r="4532" spans="5:39" x14ac:dyDescent="0.25">
      <c r="E4532" s="356"/>
      <c r="F4532" s="356"/>
      <c r="G4532" s="356"/>
      <c r="H4532" s="356"/>
      <c r="I4532" s="356"/>
      <c r="J4532" s="357"/>
      <c r="K4532" s="357"/>
      <c r="L4532" s="357"/>
      <c r="M4532" s="357"/>
      <c r="N4532" s="358"/>
      <c r="O4532" s="358"/>
      <c r="P4532" s="358"/>
      <c r="Q4532" s="358"/>
      <c r="R4532" s="358"/>
      <c r="S4532" s="358"/>
      <c r="T4532" s="359"/>
      <c r="U4532" s="360"/>
      <c r="V4532" s="360"/>
      <c r="W4532" s="357"/>
      <c r="X4532" s="357"/>
      <c r="Y4532" s="446"/>
      <c r="Z4532" s="443"/>
      <c r="AA4532" s="446"/>
      <c r="AB4532" s="357"/>
      <c r="AC4532" s="357"/>
      <c r="AD4532" s="357"/>
      <c r="AE4532" s="357"/>
      <c r="AF4532" s="357"/>
      <c r="AG4532" s="446"/>
      <c r="AH4532" s="357"/>
      <c r="AI4532" s="357"/>
      <c r="AJ4532" s="357"/>
      <c r="AK4532" s="357"/>
      <c r="AL4532" s="357"/>
      <c r="AM4532" s="357"/>
    </row>
    <row r="4533" spans="5:39" x14ac:dyDescent="0.25">
      <c r="E4533" s="356"/>
      <c r="F4533" s="356"/>
      <c r="G4533" s="356"/>
      <c r="H4533" s="356"/>
      <c r="I4533" s="356"/>
      <c r="J4533" s="357"/>
      <c r="K4533" s="357"/>
      <c r="L4533" s="357"/>
      <c r="M4533" s="357"/>
      <c r="N4533" s="358"/>
      <c r="O4533" s="358"/>
      <c r="P4533" s="358"/>
      <c r="Q4533" s="358"/>
      <c r="R4533" s="358"/>
      <c r="S4533" s="358"/>
      <c r="T4533" s="359"/>
      <c r="U4533" s="360"/>
      <c r="V4533" s="360"/>
      <c r="W4533" s="357"/>
      <c r="X4533" s="357"/>
      <c r="Y4533" s="446"/>
      <c r="Z4533" s="443"/>
      <c r="AA4533" s="446"/>
      <c r="AB4533" s="357"/>
      <c r="AC4533" s="357"/>
      <c r="AD4533" s="357"/>
      <c r="AE4533" s="357"/>
      <c r="AF4533" s="357"/>
      <c r="AG4533" s="446"/>
      <c r="AH4533" s="357"/>
      <c r="AI4533" s="357"/>
      <c r="AJ4533" s="357"/>
      <c r="AK4533" s="357"/>
      <c r="AL4533" s="357"/>
      <c r="AM4533" s="357"/>
    </row>
    <row r="4534" spans="5:39" x14ac:dyDescent="0.25">
      <c r="E4534" s="356"/>
      <c r="F4534" s="356"/>
      <c r="G4534" s="356"/>
      <c r="H4534" s="356"/>
      <c r="I4534" s="356"/>
      <c r="J4534" s="357"/>
      <c r="K4534" s="357"/>
      <c r="L4534" s="357"/>
      <c r="M4534" s="357"/>
      <c r="N4534" s="358"/>
      <c r="O4534" s="358"/>
      <c r="P4534" s="358"/>
      <c r="Q4534" s="358"/>
      <c r="R4534" s="358"/>
      <c r="S4534" s="358"/>
      <c r="T4534" s="359"/>
      <c r="U4534" s="360"/>
      <c r="V4534" s="360"/>
      <c r="W4534" s="357"/>
      <c r="X4534" s="357"/>
      <c r="Y4534" s="446"/>
      <c r="Z4534" s="443"/>
      <c r="AA4534" s="446"/>
      <c r="AB4534" s="357"/>
      <c r="AC4534" s="357"/>
      <c r="AD4534" s="357"/>
      <c r="AE4534" s="357"/>
      <c r="AF4534" s="357"/>
      <c r="AG4534" s="446"/>
      <c r="AH4534" s="357"/>
      <c r="AI4534" s="357"/>
      <c r="AJ4534" s="357"/>
      <c r="AK4534" s="357"/>
      <c r="AL4534" s="357"/>
      <c r="AM4534" s="357"/>
    </row>
    <row r="4535" spans="5:39" x14ac:dyDescent="0.25">
      <c r="E4535" s="356"/>
      <c r="F4535" s="356"/>
      <c r="G4535" s="356"/>
      <c r="H4535" s="356"/>
      <c r="I4535" s="356"/>
      <c r="J4535" s="357"/>
      <c r="K4535" s="357"/>
      <c r="L4535" s="357"/>
      <c r="M4535" s="357"/>
      <c r="N4535" s="358"/>
      <c r="O4535" s="358"/>
      <c r="P4535" s="358"/>
      <c r="Q4535" s="358"/>
      <c r="R4535" s="358"/>
      <c r="S4535" s="358"/>
      <c r="T4535" s="359"/>
      <c r="U4535" s="360"/>
      <c r="V4535" s="360"/>
      <c r="W4535" s="357"/>
      <c r="X4535" s="357"/>
      <c r="Y4535" s="446"/>
      <c r="Z4535" s="443"/>
      <c r="AA4535" s="446"/>
      <c r="AB4535" s="357"/>
      <c r="AC4535" s="357"/>
      <c r="AD4535" s="357"/>
      <c r="AE4535" s="357"/>
      <c r="AF4535" s="357"/>
      <c r="AG4535" s="446"/>
      <c r="AH4535" s="357"/>
      <c r="AI4535" s="357"/>
      <c r="AJ4535" s="357"/>
      <c r="AK4535" s="357"/>
      <c r="AL4535" s="357"/>
      <c r="AM4535" s="357"/>
    </row>
    <row r="4536" spans="5:39" x14ac:dyDescent="0.25">
      <c r="E4536" s="356"/>
      <c r="F4536" s="356"/>
      <c r="G4536" s="356"/>
      <c r="H4536" s="356"/>
      <c r="I4536" s="356"/>
      <c r="J4536" s="357"/>
      <c r="K4536" s="357"/>
      <c r="L4536" s="357"/>
      <c r="M4536" s="357"/>
      <c r="N4536" s="358"/>
      <c r="O4536" s="358"/>
      <c r="P4536" s="358"/>
      <c r="Q4536" s="358"/>
      <c r="R4536" s="358"/>
      <c r="S4536" s="358"/>
      <c r="T4536" s="359"/>
      <c r="U4536" s="360"/>
      <c r="V4536" s="360"/>
      <c r="W4536" s="357"/>
      <c r="X4536" s="357"/>
      <c r="Y4536" s="446"/>
      <c r="Z4536" s="443"/>
      <c r="AA4536" s="446"/>
      <c r="AB4536" s="357"/>
      <c r="AC4536" s="357"/>
      <c r="AD4536" s="357"/>
      <c r="AE4536" s="357"/>
      <c r="AF4536" s="357"/>
      <c r="AG4536" s="446"/>
      <c r="AH4536" s="357"/>
      <c r="AI4536" s="357"/>
      <c r="AJ4536" s="357"/>
      <c r="AK4536" s="357"/>
      <c r="AL4536" s="357"/>
      <c r="AM4536" s="357"/>
    </row>
    <row r="4537" spans="5:39" x14ac:dyDescent="0.25">
      <c r="E4537" s="356"/>
      <c r="F4537" s="356"/>
      <c r="G4537" s="356"/>
      <c r="H4537" s="356"/>
      <c r="I4537" s="356"/>
      <c r="J4537" s="357"/>
      <c r="K4537" s="357"/>
      <c r="L4537" s="357"/>
      <c r="M4537" s="357"/>
      <c r="N4537" s="358"/>
      <c r="O4537" s="358"/>
      <c r="P4537" s="358"/>
      <c r="Q4537" s="358"/>
      <c r="R4537" s="358"/>
      <c r="S4537" s="358"/>
      <c r="T4537" s="359"/>
      <c r="U4537" s="360"/>
      <c r="V4537" s="360"/>
      <c r="W4537" s="357"/>
      <c r="X4537" s="357"/>
      <c r="Y4537" s="446"/>
      <c r="Z4537" s="443"/>
      <c r="AA4537" s="446"/>
      <c r="AB4537" s="357"/>
      <c r="AC4537" s="357"/>
      <c r="AD4537" s="357"/>
      <c r="AE4537" s="357"/>
      <c r="AF4537" s="357"/>
      <c r="AG4537" s="446"/>
      <c r="AH4537" s="357"/>
      <c r="AI4537" s="357"/>
      <c r="AJ4537" s="357"/>
      <c r="AK4537" s="357"/>
      <c r="AL4537" s="357"/>
      <c r="AM4537" s="357"/>
    </row>
    <row r="4538" spans="5:39" x14ac:dyDescent="0.25">
      <c r="E4538" s="356"/>
      <c r="F4538" s="356"/>
      <c r="G4538" s="356"/>
      <c r="H4538" s="356"/>
      <c r="I4538" s="356"/>
      <c r="J4538" s="357"/>
      <c r="K4538" s="357"/>
      <c r="L4538" s="357"/>
      <c r="M4538" s="357"/>
      <c r="N4538" s="358"/>
      <c r="O4538" s="358"/>
      <c r="P4538" s="358"/>
      <c r="Q4538" s="358"/>
      <c r="R4538" s="358"/>
      <c r="S4538" s="358"/>
      <c r="T4538" s="359"/>
      <c r="U4538" s="360"/>
      <c r="V4538" s="360"/>
      <c r="W4538" s="357"/>
      <c r="X4538" s="357"/>
      <c r="Y4538" s="446"/>
      <c r="Z4538" s="443"/>
      <c r="AA4538" s="446"/>
      <c r="AB4538" s="357"/>
      <c r="AC4538" s="357"/>
      <c r="AD4538" s="357"/>
      <c r="AE4538" s="357"/>
      <c r="AF4538" s="357"/>
      <c r="AG4538" s="446"/>
      <c r="AH4538" s="357"/>
      <c r="AI4538" s="357"/>
      <c r="AJ4538" s="357"/>
      <c r="AK4538" s="357"/>
      <c r="AL4538" s="357"/>
      <c r="AM4538" s="357"/>
    </row>
    <row r="4539" spans="5:39" x14ac:dyDescent="0.25">
      <c r="E4539" s="356"/>
      <c r="F4539" s="356"/>
      <c r="G4539" s="356"/>
      <c r="H4539" s="356"/>
      <c r="I4539" s="356"/>
      <c r="J4539" s="357"/>
      <c r="K4539" s="357"/>
      <c r="L4539" s="357"/>
      <c r="M4539" s="357"/>
      <c r="N4539" s="358"/>
      <c r="O4539" s="358"/>
      <c r="P4539" s="358"/>
      <c r="Q4539" s="358"/>
      <c r="R4539" s="358"/>
      <c r="S4539" s="358"/>
      <c r="T4539" s="359"/>
      <c r="U4539" s="360"/>
      <c r="V4539" s="360"/>
      <c r="W4539" s="357"/>
      <c r="X4539" s="357"/>
      <c r="Y4539" s="446"/>
      <c r="Z4539" s="443"/>
      <c r="AA4539" s="446"/>
      <c r="AB4539" s="357"/>
      <c r="AC4539" s="357"/>
      <c r="AD4539" s="357"/>
      <c r="AE4539" s="357"/>
      <c r="AF4539" s="357"/>
      <c r="AG4539" s="446"/>
      <c r="AH4539" s="357"/>
      <c r="AI4539" s="357"/>
      <c r="AJ4539" s="357"/>
      <c r="AK4539" s="357"/>
      <c r="AL4539" s="357"/>
      <c r="AM4539" s="357"/>
    </row>
    <row r="4540" spans="5:39" x14ac:dyDescent="0.25">
      <c r="E4540" s="356"/>
      <c r="F4540" s="356"/>
      <c r="G4540" s="356"/>
      <c r="H4540" s="356"/>
      <c r="I4540" s="356"/>
      <c r="J4540" s="357"/>
      <c r="K4540" s="357"/>
      <c r="L4540" s="357"/>
      <c r="M4540" s="357"/>
      <c r="N4540" s="358"/>
      <c r="O4540" s="358"/>
      <c r="P4540" s="358"/>
      <c r="Q4540" s="358"/>
      <c r="R4540" s="358"/>
      <c r="S4540" s="358"/>
      <c r="T4540" s="359"/>
      <c r="U4540" s="360"/>
      <c r="V4540" s="360"/>
      <c r="W4540" s="357"/>
      <c r="X4540" s="357"/>
      <c r="Y4540" s="446"/>
      <c r="Z4540" s="443"/>
      <c r="AA4540" s="446"/>
      <c r="AB4540" s="357"/>
      <c r="AC4540" s="357"/>
      <c r="AD4540" s="357"/>
      <c r="AE4540" s="357"/>
      <c r="AF4540" s="357"/>
      <c r="AG4540" s="446"/>
      <c r="AH4540" s="357"/>
      <c r="AI4540" s="357"/>
      <c r="AJ4540" s="357"/>
      <c r="AK4540" s="357"/>
      <c r="AL4540" s="357"/>
      <c r="AM4540" s="357"/>
    </row>
    <row r="4541" spans="5:39" x14ac:dyDescent="0.25">
      <c r="E4541" s="356"/>
      <c r="F4541" s="356"/>
      <c r="G4541" s="356"/>
      <c r="H4541" s="356"/>
      <c r="I4541" s="356"/>
      <c r="J4541" s="357"/>
      <c r="K4541" s="357"/>
      <c r="L4541" s="357"/>
      <c r="M4541" s="357"/>
      <c r="N4541" s="358"/>
      <c r="O4541" s="358"/>
      <c r="P4541" s="358"/>
      <c r="Q4541" s="358"/>
      <c r="R4541" s="358"/>
      <c r="S4541" s="358"/>
      <c r="T4541" s="359"/>
      <c r="U4541" s="360"/>
      <c r="V4541" s="360"/>
      <c r="W4541" s="357"/>
      <c r="X4541" s="357"/>
      <c r="Y4541" s="446"/>
      <c r="Z4541" s="443"/>
      <c r="AA4541" s="446"/>
      <c r="AB4541" s="357"/>
      <c r="AC4541" s="357"/>
      <c r="AD4541" s="357"/>
      <c r="AE4541" s="357"/>
      <c r="AF4541" s="357"/>
      <c r="AG4541" s="446"/>
      <c r="AH4541" s="357"/>
      <c r="AI4541" s="357"/>
      <c r="AJ4541" s="357"/>
      <c r="AK4541" s="357"/>
      <c r="AL4541" s="357"/>
      <c r="AM4541" s="357"/>
    </row>
    <row r="4542" spans="5:39" x14ac:dyDescent="0.25">
      <c r="E4542" s="356"/>
      <c r="F4542" s="356"/>
      <c r="G4542" s="356"/>
      <c r="H4542" s="356"/>
      <c r="I4542" s="356"/>
      <c r="J4542" s="357"/>
      <c r="K4542" s="357"/>
      <c r="L4542" s="357"/>
      <c r="M4542" s="357"/>
      <c r="N4542" s="358"/>
      <c r="O4542" s="358"/>
      <c r="P4542" s="358"/>
      <c r="Q4542" s="358"/>
      <c r="R4542" s="358"/>
      <c r="S4542" s="358"/>
      <c r="T4542" s="359"/>
      <c r="U4542" s="360"/>
      <c r="V4542" s="360"/>
      <c r="W4542" s="357"/>
      <c r="X4542" s="357"/>
      <c r="Y4542" s="446"/>
      <c r="Z4542" s="443"/>
      <c r="AA4542" s="446"/>
      <c r="AB4542" s="357"/>
      <c r="AC4542" s="357"/>
      <c r="AD4542" s="357"/>
      <c r="AE4542" s="357"/>
      <c r="AF4542" s="357"/>
      <c r="AG4542" s="446"/>
      <c r="AH4542" s="357"/>
      <c r="AI4542" s="357"/>
      <c r="AJ4542" s="357"/>
      <c r="AK4542" s="357"/>
      <c r="AL4542" s="357"/>
      <c r="AM4542" s="357"/>
    </row>
    <row r="4543" spans="5:39" x14ac:dyDescent="0.25">
      <c r="E4543" s="356"/>
      <c r="F4543" s="356"/>
      <c r="G4543" s="356"/>
      <c r="H4543" s="356"/>
      <c r="I4543" s="356"/>
      <c r="J4543" s="357"/>
      <c r="K4543" s="357"/>
      <c r="L4543" s="357"/>
      <c r="M4543" s="357"/>
      <c r="N4543" s="358"/>
      <c r="O4543" s="358"/>
      <c r="P4543" s="358"/>
      <c r="Q4543" s="358"/>
      <c r="R4543" s="358"/>
      <c r="S4543" s="358"/>
      <c r="T4543" s="359"/>
      <c r="U4543" s="360"/>
      <c r="V4543" s="360"/>
      <c r="W4543" s="357"/>
      <c r="X4543" s="357"/>
      <c r="Y4543" s="446"/>
      <c r="Z4543" s="443"/>
      <c r="AA4543" s="446"/>
      <c r="AB4543" s="357"/>
      <c r="AC4543" s="357"/>
      <c r="AD4543" s="357"/>
      <c r="AE4543" s="357"/>
      <c r="AF4543" s="357"/>
      <c r="AG4543" s="446"/>
      <c r="AH4543" s="357"/>
      <c r="AI4543" s="357"/>
      <c r="AJ4543" s="357"/>
      <c r="AK4543" s="357"/>
      <c r="AL4543" s="357"/>
      <c r="AM4543" s="357"/>
    </row>
    <row r="4544" spans="5:39" x14ac:dyDescent="0.25">
      <c r="E4544" s="356"/>
      <c r="F4544" s="356"/>
      <c r="G4544" s="356"/>
      <c r="H4544" s="356"/>
      <c r="I4544" s="356"/>
      <c r="J4544" s="357"/>
      <c r="K4544" s="357"/>
      <c r="L4544" s="357"/>
      <c r="M4544" s="357"/>
      <c r="N4544" s="358"/>
      <c r="O4544" s="358"/>
      <c r="P4544" s="358"/>
      <c r="Q4544" s="358"/>
      <c r="R4544" s="358"/>
      <c r="S4544" s="358"/>
      <c r="T4544" s="359"/>
      <c r="U4544" s="360"/>
      <c r="V4544" s="360"/>
      <c r="W4544" s="357"/>
      <c r="X4544" s="357"/>
      <c r="Y4544" s="446"/>
      <c r="Z4544" s="443"/>
      <c r="AA4544" s="446"/>
      <c r="AB4544" s="357"/>
      <c r="AC4544" s="357"/>
      <c r="AD4544" s="357"/>
      <c r="AE4544" s="357"/>
      <c r="AF4544" s="357"/>
      <c r="AG4544" s="446"/>
      <c r="AH4544" s="357"/>
      <c r="AI4544" s="357"/>
      <c r="AJ4544" s="357"/>
      <c r="AK4544" s="357"/>
      <c r="AL4544" s="357"/>
      <c r="AM4544" s="357"/>
    </row>
    <row r="4545" spans="5:39" x14ac:dyDescent="0.25">
      <c r="E4545" s="356"/>
      <c r="F4545" s="356"/>
      <c r="G4545" s="356"/>
      <c r="H4545" s="356"/>
      <c r="I4545" s="356"/>
      <c r="J4545" s="357"/>
      <c r="K4545" s="357"/>
      <c r="L4545" s="357"/>
      <c r="M4545" s="357"/>
      <c r="N4545" s="358"/>
      <c r="O4545" s="358"/>
      <c r="P4545" s="358"/>
      <c r="Q4545" s="358"/>
      <c r="R4545" s="358"/>
      <c r="S4545" s="358"/>
      <c r="T4545" s="359"/>
      <c r="U4545" s="360"/>
      <c r="V4545" s="360"/>
      <c r="W4545" s="357"/>
      <c r="X4545" s="357"/>
      <c r="Y4545" s="446"/>
      <c r="Z4545" s="443"/>
      <c r="AA4545" s="446"/>
      <c r="AB4545" s="357"/>
      <c r="AC4545" s="357"/>
      <c r="AD4545" s="357"/>
      <c r="AE4545" s="357"/>
      <c r="AF4545" s="357"/>
      <c r="AG4545" s="446"/>
      <c r="AH4545" s="357"/>
      <c r="AI4545" s="357"/>
      <c r="AJ4545" s="357"/>
      <c r="AK4545" s="357"/>
      <c r="AL4545" s="357"/>
      <c r="AM4545" s="357"/>
    </row>
    <row r="4546" spans="5:39" x14ac:dyDescent="0.25">
      <c r="E4546" s="356"/>
      <c r="F4546" s="356"/>
      <c r="G4546" s="356"/>
      <c r="H4546" s="356"/>
      <c r="I4546" s="356"/>
      <c r="J4546" s="357"/>
      <c r="K4546" s="357"/>
      <c r="L4546" s="357"/>
      <c r="M4546" s="357"/>
      <c r="N4546" s="358"/>
      <c r="O4546" s="358"/>
      <c r="P4546" s="358"/>
      <c r="Q4546" s="358"/>
      <c r="R4546" s="358"/>
      <c r="S4546" s="358"/>
      <c r="T4546" s="359"/>
      <c r="U4546" s="360"/>
      <c r="V4546" s="360"/>
      <c r="W4546" s="357"/>
      <c r="X4546" s="357"/>
      <c r="Y4546" s="446"/>
      <c r="Z4546" s="443"/>
      <c r="AA4546" s="446"/>
      <c r="AB4546" s="357"/>
      <c r="AC4546" s="357"/>
      <c r="AD4546" s="357"/>
      <c r="AE4546" s="357"/>
      <c r="AF4546" s="357"/>
      <c r="AG4546" s="446"/>
      <c r="AH4546" s="357"/>
      <c r="AI4546" s="357"/>
      <c r="AJ4546" s="357"/>
      <c r="AK4546" s="357"/>
      <c r="AL4546" s="357"/>
      <c r="AM4546" s="357"/>
    </row>
    <row r="4547" spans="5:39" x14ac:dyDescent="0.25">
      <c r="E4547" s="356"/>
      <c r="F4547" s="356"/>
      <c r="G4547" s="356"/>
      <c r="H4547" s="356"/>
      <c r="I4547" s="356"/>
      <c r="J4547" s="357"/>
      <c r="K4547" s="357"/>
      <c r="L4547" s="357"/>
      <c r="M4547" s="357"/>
      <c r="N4547" s="358"/>
      <c r="O4547" s="358"/>
      <c r="P4547" s="358"/>
      <c r="Q4547" s="358"/>
      <c r="R4547" s="358"/>
      <c r="S4547" s="358"/>
      <c r="T4547" s="359"/>
      <c r="U4547" s="360"/>
      <c r="V4547" s="360"/>
      <c r="W4547" s="357"/>
      <c r="X4547" s="357"/>
      <c r="Y4547" s="446"/>
      <c r="Z4547" s="443"/>
      <c r="AA4547" s="446"/>
      <c r="AB4547" s="357"/>
      <c r="AC4547" s="357"/>
      <c r="AD4547" s="357"/>
      <c r="AE4547" s="357"/>
      <c r="AF4547" s="357"/>
      <c r="AG4547" s="446"/>
      <c r="AH4547" s="357"/>
      <c r="AI4547" s="357"/>
      <c r="AJ4547" s="357"/>
      <c r="AK4547" s="357"/>
      <c r="AL4547" s="357"/>
      <c r="AM4547" s="357"/>
    </row>
    <row r="4548" spans="5:39" x14ac:dyDescent="0.25">
      <c r="E4548" s="356"/>
      <c r="F4548" s="356"/>
      <c r="G4548" s="356"/>
      <c r="H4548" s="356"/>
      <c r="I4548" s="356"/>
      <c r="J4548" s="357"/>
      <c r="K4548" s="357"/>
      <c r="L4548" s="357"/>
      <c r="M4548" s="357"/>
      <c r="N4548" s="358"/>
      <c r="O4548" s="358"/>
      <c r="P4548" s="358"/>
      <c r="Q4548" s="358"/>
      <c r="R4548" s="358"/>
      <c r="S4548" s="358"/>
      <c r="T4548" s="359"/>
      <c r="U4548" s="360"/>
      <c r="V4548" s="360"/>
      <c r="W4548" s="357"/>
      <c r="X4548" s="357"/>
      <c r="Y4548" s="446"/>
      <c r="Z4548" s="443"/>
      <c r="AA4548" s="446"/>
      <c r="AB4548" s="357"/>
      <c r="AC4548" s="357"/>
      <c r="AD4548" s="357"/>
      <c r="AE4548" s="357"/>
      <c r="AF4548" s="357"/>
      <c r="AG4548" s="446"/>
      <c r="AH4548" s="357"/>
      <c r="AI4548" s="357"/>
      <c r="AJ4548" s="357"/>
      <c r="AK4548" s="357"/>
      <c r="AL4548" s="357"/>
      <c r="AM4548" s="357"/>
    </row>
    <row r="4549" spans="5:39" x14ac:dyDescent="0.25">
      <c r="E4549" s="356"/>
      <c r="F4549" s="356"/>
      <c r="G4549" s="356"/>
      <c r="H4549" s="356"/>
      <c r="I4549" s="356"/>
      <c r="J4549" s="357"/>
      <c r="K4549" s="357"/>
      <c r="L4549" s="357"/>
      <c r="M4549" s="357"/>
      <c r="N4549" s="358"/>
      <c r="O4549" s="358"/>
      <c r="P4549" s="358"/>
      <c r="Q4549" s="358"/>
      <c r="R4549" s="358"/>
      <c r="S4549" s="358"/>
      <c r="T4549" s="359"/>
      <c r="U4549" s="360"/>
      <c r="V4549" s="360"/>
      <c r="W4549" s="357"/>
      <c r="X4549" s="357"/>
      <c r="Y4549" s="446"/>
      <c r="Z4549" s="443"/>
      <c r="AA4549" s="446"/>
      <c r="AB4549" s="357"/>
      <c r="AC4549" s="357"/>
      <c r="AD4549" s="357"/>
      <c r="AE4549" s="357"/>
      <c r="AF4549" s="357"/>
      <c r="AG4549" s="446"/>
      <c r="AH4549" s="357"/>
      <c r="AI4549" s="357"/>
      <c r="AJ4549" s="357"/>
      <c r="AK4549" s="357"/>
      <c r="AL4549" s="357"/>
      <c r="AM4549" s="357"/>
    </row>
    <row r="4550" spans="5:39" x14ac:dyDescent="0.25">
      <c r="E4550" s="356"/>
      <c r="F4550" s="356"/>
      <c r="G4550" s="356"/>
      <c r="H4550" s="356"/>
      <c r="I4550" s="356"/>
      <c r="J4550" s="357"/>
      <c r="K4550" s="357"/>
      <c r="L4550" s="357"/>
      <c r="M4550" s="357"/>
      <c r="N4550" s="358"/>
      <c r="O4550" s="358"/>
      <c r="P4550" s="358"/>
      <c r="Q4550" s="358"/>
      <c r="R4550" s="358"/>
      <c r="S4550" s="358"/>
      <c r="T4550" s="359"/>
      <c r="U4550" s="360"/>
      <c r="V4550" s="360"/>
      <c r="W4550" s="357"/>
      <c r="X4550" s="357"/>
      <c r="Y4550" s="446"/>
      <c r="Z4550" s="443"/>
      <c r="AA4550" s="446"/>
      <c r="AB4550" s="357"/>
      <c r="AC4550" s="357"/>
      <c r="AD4550" s="357"/>
      <c r="AE4550" s="357"/>
      <c r="AF4550" s="357"/>
      <c r="AG4550" s="446"/>
      <c r="AH4550" s="357"/>
      <c r="AI4550" s="357"/>
      <c r="AJ4550" s="357"/>
      <c r="AK4550" s="357"/>
      <c r="AL4550" s="357"/>
      <c r="AM4550" s="357"/>
    </row>
    <row r="4551" spans="5:39" x14ac:dyDescent="0.25">
      <c r="E4551" s="356"/>
      <c r="F4551" s="356"/>
      <c r="G4551" s="356"/>
      <c r="H4551" s="356"/>
      <c r="I4551" s="356"/>
      <c r="J4551" s="357"/>
      <c r="K4551" s="357"/>
      <c r="L4551" s="357"/>
      <c r="M4551" s="357"/>
      <c r="N4551" s="358"/>
      <c r="O4551" s="358"/>
      <c r="P4551" s="358"/>
      <c r="Q4551" s="358"/>
      <c r="R4551" s="358"/>
      <c r="S4551" s="358"/>
      <c r="T4551" s="359"/>
      <c r="U4551" s="360"/>
      <c r="V4551" s="360"/>
      <c r="W4551" s="357"/>
      <c r="X4551" s="357"/>
      <c r="Y4551" s="446"/>
      <c r="Z4551" s="443"/>
      <c r="AA4551" s="446"/>
      <c r="AB4551" s="357"/>
      <c r="AC4551" s="357"/>
      <c r="AD4551" s="357"/>
      <c r="AE4551" s="357"/>
      <c r="AF4551" s="357"/>
      <c r="AG4551" s="446"/>
      <c r="AH4551" s="357"/>
      <c r="AI4551" s="357"/>
      <c r="AJ4551" s="357"/>
      <c r="AK4551" s="357"/>
      <c r="AL4551" s="357"/>
      <c r="AM4551" s="357"/>
    </row>
    <row r="4552" spans="5:39" x14ac:dyDescent="0.25">
      <c r="E4552" s="356"/>
      <c r="F4552" s="356"/>
      <c r="G4552" s="356"/>
      <c r="H4552" s="356"/>
      <c r="I4552" s="356"/>
      <c r="J4552" s="357"/>
      <c r="K4552" s="357"/>
      <c r="L4552" s="357"/>
      <c r="M4552" s="357"/>
      <c r="N4552" s="358"/>
      <c r="O4552" s="358"/>
      <c r="P4552" s="358"/>
      <c r="Q4552" s="358"/>
      <c r="R4552" s="358"/>
      <c r="S4552" s="358"/>
      <c r="T4552" s="359"/>
      <c r="U4552" s="360"/>
      <c r="V4552" s="360"/>
      <c r="W4552" s="357"/>
      <c r="X4552" s="357"/>
      <c r="Y4552" s="446"/>
      <c r="Z4552" s="443"/>
      <c r="AA4552" s="446"/>
      <c r="AB4552" s="357"/>
      <c r="AC4552" s="357"/>
      <c r="AD4552" s="357"/>
      <c r="AE4552" s="357"/>
      <c r="AF4552" s="357"/>
      <c r="AG4552" s="446"/>
      <c r="AH4552" s="357"/>
      <c r="AI4552" s="357"/>
      <c r="AJ4552" s="357"/>
      <c r="AK4552" s="357"/>
      <c r="AL4552" s="357"/>
      <c r="AM4552" s="357"/>
    </row>
    <row r="4553" spans="5:39" x14ac:dyDescent="0.25">
      <c r="E4553" s="356"/>
      <c r="F4553" s="356"/>
      <c r="G4553" s="356"/>
      <c r="H4553" s="356"/>
      <c r="I4553" s="356"/>
      <c r="J4553" s="357"/>
      <c r="K4553" s="357"/>
      <c r="L4553" s="357"/>
      <c r="M4553" s="357"/>
      <c r="N4553" s="358"/>
      <c r="O4553" s="358"/>
      <c r="P4553" s="358"/>
      <c r="Q4553" s="358"/>
      <c r="R4553" s="358"/>
      <c r="S4553" s="358"/>
      <c r="T4553" s="359"/>
      <c r="U4553" s="360"/>
      <c r="V4553" s="360"/>
      <c r="W4553" s="357"/>
      <c r="X4553" s="357"/>
      <c r="Y4553" s="446"/>
      <c r="Z4553" s="443"/>
      <c r="AA4553" s="446"/>
      <c r="AB4553" s="357"/>
      <c r="AC4553" s="357"/>
      <c r="AD4553" s="357"/>
      <c r="AE4553" s="357"/>
      <c r="AF4553" s="357"/>
      <c r="AG4553" s="446"/>
      <c r="AH4553" s="357"/>
      <c r="AI4553" s="357"/>
      <c r="AJ4553" s="357"/>
      <c r="AK4553" s="357"/>
      <c r="AL4553" s="357"/>
      <c r="AM4553" s="357"/>
    </row>
    <row r="4554" spans="5:39" x14ac:dyDescent="0.25">
      <c r="E4554" s="356"/>
      <c r="F4554" s="356"/>
      <c r="G4554" s="356"/>
      <c r="H4554" s="356"/>
      <c r="I4554" s="356"/>
      <c r="J4554" s="357"/>
      <c r="K4554" s="357"/>
      <c r="L4554" s="357"/>
      <c r="M4554" s="357"/>
      <c r="N4554" s="358"/>
      <c r="O4554" s="358"/>
      <c r="P4554" s="358"/>
      <c r="Q4554" s="358"/>
      <c r="R4554" s="358"/>
      <c r="S4554" s="358"/>
      <c r="T4554" s="359"/>
      <c r="U4554" s="360"/>
      <c r="V4554" s="360"/>
      <c r="W4554" s="357"/>
      <c r="X4554" s="357"/>
      <c r="Y4554" s="446"/>
      <c r="Z4554" s="443"/>
      <c r="AA4554" s="446"/>
      <c r="AB4554" s="357"/>
      <c r="AC4554" s="357"/>
      <c r="AD4554" s="357"/>
      <c r="AE4554" s="357"/>
      <c r="AF4554" s="357"/>
      <c r="AG4554" s="446"/>
      <c r="AH4554" s="357"/>
      <c r="AI4554" s="357"/>
      <c r="AJ4554" s="357"/>
      <c r="AK4554" s="357"/>
      <c r="AL4554" s="357"/>
      <c r="AM4554" s="357"/>
    </row>
    <row r="4555" spans="5:39" x14ac:dyDescent="0.25">
      <c r="E4555" s="356"/>
      <c r="F4555" s="356"/>
      <c r="G4555" s="356"/>
      <c r="H4555" s="356"/>
      <c r="I4555" s="356"/>
      <c r="J4555" s="357"/>
      <c r="K4555" s="357"/>
      <c r="L4555" s="357"/>
      <c r="M4555" s="357"/>
      <c r="N4555" s="358"/>
      <c r="O4555" s="358"/>
      <c r="P4555" s="358"/>
      <c r="Q4555" s="358"/>
      <c r="R4555" s="358"/>
      <c r="S4555" s="358"/>
      <c r="T4555" s="359"/>
      <c r="U4555" s="360"/>
      <c r="V4555" s="360"/>
      <c r="W4555" s="357"/>
      <c r="X4555" s="357"/>
      <c r="Y4555" s="446"/>
      <c r="Z4555" s="443"/>
      <c r="AA4555" s="446"/>
      <c r="AB4555" s="357"/>
      <c r="AC4555" s="357"/>
      <c r="AD4555" s="357"/>
      <c r="AE4555" s="357"/>
      <c r="AF4555" s="357"/>
      <c r="AG4555" s="446"/>
      <c r="AH4555" s="357"/>
      <c r="AI4555" s="357"/>
      <c r="AJ4555" s="357"/>
      <c r="AK4555" s="357"/>
      <c r="AL4555" s="357"/>
      <c r="AM4555" s="357"/>
    </row>
    <row r="4556" spans="5:39" x14ac:dyDescent="0.25">
      <c r="E4556" s="356"/>
      <c r="F4556" s="356"/>
      <c r="G4556" s="356"/>
      <c r="H4556" s="356"/>
      <c r="I4556" s="356"/>
      <c r="J4556" s="357"/>
      <c r="K4556" s="357"/>
      <c r="L4556" s="357"/>
      <c r="M4556" s="357"/>
      <c r="N4556" s="358"/>
      <c r="O4556" s="358"/>
      <c r="P4556" s="358"/>
      <c r="Q4556" s="358"/>
      <c r="R4556" s="358"/>
      <c r="S4556" s="358"/>
      <c r="T4556" s="359"/>
      <c r="U4556" s="360"/>
      <c r="V4556" s="360"/>
      <c r="W4556" s="357"/>
      <c r="X4556" s="357"/>
      <c r="Y4556" s="446"/>
      <c r="Z4556" s="443"/>
      <c r="AA4556" s="446"/>
      <c r="AB4556" s="357"/>
      <c r="AC4556" s="357"/>
      <c r="AD4556" s="357"/>
      <c r="AE4556" s="357"/>
      <c r="AF4556" s="357"/>
      <c r="AG4556" s="446"/>
      <c r="AH4556" s="357"/>
      <c r="AI4556" s="357"/>
      <c r="AJ4556" s="357"/>
      <c r="AK4556" s="357"/>
      <c r="AL4556" s="357"/>
      <c r="AM4556" s="357"/>
    </row>
    <row r="4557" spans="5:39" x14ac:dyDescent="0.25">
      <c r="E4557" s="356"/>
      <c r="F4557" s="356"/>
      <c r="G4557" s="356"/>
      <c r="H4557" s="356"/>
      <c r="I4557" s="356"/>
      <c r="J4557" s="357"/>
      <c r="K4557" s="357"/>
      <c r="L4557" s="357"/>
      <c r="M4557" s="357"/>
      <c r="N4557" s="358"/>
      <c r="O4557" s="358"/>
      <c r="P4557" s="358"/>
      <c r="Q4557" s="358"/>
      <c r="R4557" s="358"/>
      <c r="S4557" s="358"/>
      <c r="T4557" s="359"/>
      <c r="U4557" s="360"/>
      <c r="V4557" s="360"/>
      <c r="W4557" s="357"/>
      <c r="X4557" s="357"/>
      <c r="Y4557" s="446"/>
      <c r="Z4557" s="443"/>
      <c r="AA4557" s="446"/>
      <c r="AB4557" s="357"/>
      <c r="AC4557" s="357"/>
      <c r="AD4557" s="357"/>
      <c r="AE4557" s="357"/>
      <c r="AF4557" s="357"/>
      <c r="AG4557" s="446"/>
      <c r="AH4557" s="357"/>
      <c r="AI4557" s="357"/>
      <c r="AJ4557" s="357"/>
      <c r="AK4557" s="357"/>
      <c r="AL4557" s="357"/>
      <c r="AM4557" s="357"/>
    </row>
    <row r="4558" spans="5:39" x14ac:dyDescent="0.25">
      <c r="E4558" s="356"/>
      <c r="F4558" s="356"/>
      <c r="G4558" s="356"/>
      <c r="H4558" s="356"/>
      <c r="I4558" s="356"/>
      <c r="J4558" s="357"/>
      <c r="K4558" s="357"/>
      <c r="L4558" s="357"/>
      <c r="M4558" s="357"/>
      <c r="N4558" s="358"/>
      <c r="O4558" s="358"/>
      <c r="P4558" s="358"/>
      <c r="Q4558" s="358"/>
      <c r="R4558" s="358"/>
      <c r="S4558" s="358"/>
      <c r="T4558" s="359"/>
      <c r="U4558" s="360"/>
      <c r="V4558" s="360"/>
      <c r="W4558" s="357"/>
      <c r="X4558" s="357"/>
      <c r="Y4558" s="446"/>
      <c r="Z4558" s="443"/>
      <c r="AA4558" s="446"/>
      <c r="AB4558" s="357"/>
      <c r="AC4558" s="357"/>
      <c r="AD4558" s="357"/>
      <c r="AE4558" s="357"/>
      <c r="AF4558" s="357"/>
      <c r="AG4558" s="446"/>
      <c r="AH4558" s="357"/>
      <c r="AI4558" s="357"/>
      <c r="AJ4558" s="357"/>
      <c r="AK4558" s="357"/>
      <c r="AL4558" s="357"/>
      <c r="AM4558" s="357"/>
    </row>
    <row r="4559" spans="5:39" x14ac:dyDescent="0.25">
      <c r="E4559" s="356"/>
      <c r="F4559" s="356"/>
      <c r="G4559" s="356"/>
      <c r="H4559" s="356"/>
      <c r="I4559" s="356"/>
      <c r="J4559" s="357"/>
      <c r="K4559" s="357"/>
      <c r="L4559" s="357"/>
      <c r="M4559" s="357"/>
      <c r="N4559" s="358"/>
      <c r="O4559" s="358"/>
      <c r="P4559" s="358"/>
      <c r="Q4559" s="358"/>
      <c r="R4559" s="358"/>
      <c r="S4559" s="358"/>
      <c r="T4559" s="359"/>
      <c r="U4559" s="360"/>
      <c r="V4559" s="360"/>
      <c r="W4559" s="357"/>
      <c r="X4559" s="357"/>
      <c r="Y4559" s="446"/>
      <c r="Z4559" s="443"/>
      <c r="AA4559" s="446"/>
      <c r="AB4559" s="357"/>
      <c r="AC4559" s="357"/>
      <c r="AD4559" s="357"/>
      <c r="AE4559" s="357"/>
      <c r="AF4559" s="357"/>
      <c r="AG4559" s="446"/>
      <c r="AH4559" s="357"/>
      <c r="AI4559" s="357"/>
      <c r="AJ4559" s="357"/>
      <c r="AK4559" s="357"/>
      <c r="AL4559" s="357"/>
      <c r="AM4559" s="357"/>
    </row>
    <row r="4560" spans="5:39" x14ac:dyDescent="0.25">
      <c r="E4560" s="356"/>
      <c r="F4560" s="356"/>
      <c r="G4560" s="356"/>
      <c r="H4560" s="356"/>
      <c r="I4560" s="356"/>
      <c r="J4560" s="357"/>
      <c r="K4560" s="357"/>
      <c r="L4560" s="357"/>
      <c r="M4560" s="357"/>
      <c r="N4560" s="358"/>
      <c r="O4560" s="358"/>
      <c r="P4560" s="358"/>
      <c r="Q4560" s="358"/>
      <c r="R4560" s="358"/>
      <c r="S4560" s="358"/>
      <c r="T4560" s="359"/>
      <c r="U4560" s="360"/>
      <c r="V4560" s="360"/>
      <c r="W4560" s="357"/>
      <c r="X4560" s="357"/>
      <c r="Y4560" s="446"/>
      <c r="Z4560" s="443"/>
      <c r="AA4560" s="446"/>
      <c r="AB4560" s="357"/>
      <c r="AC4560" s="357"/>
      <c r="AD4560" s="357"/>
      <c r="AE4560" s="357"/>
      <c r="AF4560" s="357"/>
      <c r="AG4560" s="446"/>
      <c r="AH4560" s="357"/>
      <c r="AI4560" s="357"/>
      <c r="AJ4560" s="357"/>
      <c r="AK4560" s="357"/>
      <c r="AL4560" s="357"/>
      <c r="AM4560" s="357"/>
    </row>
    <row r="4561" spans="5:39" x14ac:dyDescent="0.25">
      <c r="E4561" s="356"/>
      <c r="F4561" s="356"/>
      <c r="G4561" s="356"/>
      <c r="H4561" s="356"/>
      <c r="I4561" s="356"/>
      <c r="J4561" s="357"/>
      <c r="K4561" s="357"/>
      <c r="L4561" s="357"/>
      <c r="M4561" s="357"/>
      <c r="N4561" s="358"/>
      <c r="O4561" s="358"/>
      <c r="P4561" s="358"/>
      <c r="Q4561" s="358"/>
      <c r="R4561" s="358"/>
      <c r="S4561" s="358"/>
      <c r="T4561" s="359"/>
      <c r="U4561" s="360"/>
      <c r="V4561" s="360"/>
      <c r="W4561" s="357"/>
      <c r="X4561" s="357"/>
      <c r="Y4561" s="446"/>
      <c r="Z4561" s="443"/>
      <c r="AA4561" s="446"/>
      <c r="AB4561" s="357"/>
      <c r="AC4561" s="357"/>
      <c r="AD4561" s="357"/>
      <c r="AE4561" s="357"/>
      <c r="AF4561" s="357"/>
      <c r="AG4561" s="446"/>
      <c r="AH4561" s="357"/>
      <c r="AI4561" s="357"/>
      <c r="AJ4561" s="357"/>
      <c r="AK4561" s="357"/>
      <c r="AL4561" s="357"/>
      <c r="AM4561" s="357"/>
    </row>
    <row r="4562" spans="5:39" x14ac:dyDescent="0.25">
      <c r="E4562" s="356"/>
      <c r="F4562" s="356"/>
      <c r="G4562" s="356"/>
      <c r="H4562" s="356"/>
      <c r="I4562" s="356"/>
      <c r="J4562" s="357"/>
      <c r="K4562" s="357"/>
      <c r="L4562" s="357"/>
      <c r="M4562" s="357"/>
      <c r="N4562" s="358"/>
      <c r="O4562" s="358"/>
      <c r="P4562" s="358"/>
      <c r="Q4562" s="358"/>
      <c r="R4562" s="358"/>
      <c r="S4562" s="358"/>
      <c r="T4562" s="359"/>
      <c r="U4562" s="360"/>
      <c r="V4562" s="360"/>
      <c r="W4562" s="357"/>
      <c r="X4562" s="357"/>
      <c r="Y4562" s="446"/>
      <c r="Z4562" s="443"/>
      <c r="AA4562" s="446"/>
      <c r="AB4562" s="357"/>
      <c r="AC4562" s="357"/>
      <c r="AD4562" s="357"/>
      <c r="AE4562" s="357"/>
      <c r="AF4562" s="357"/>
      <c r="AG4562" s="446"/>
      <c r="AH4562" s="357"/>
      <c r="AI4562" s="357"/>
      <c r="AJ4562" s="357"/>
      <c r="AK4562" s="357"/>
      <c r="AL4562" s="357"/>
      <c r="AM4562" s="357"/>
    </row>
    <row r="4563" spans="5:39" x14ac:dyDescent="0.25">
      <c r="E4563" s="356"/>
      <c r="F4563" s="356"/>
      <c r="G4563" s="356"/>
      <c r="H4563" s="356"/>
      <c r="I4563" s="356"/>
      <c r="J4563" s="357"/>
      <c r="K4563" s="357"/>
      <c r="L4563" s="357"/>
      <c r="M4563" s="357"/>
      <c r="N4563" s="358"/>
      <c r="O4563" s="358"/>
      <c r="P4563" s="358"/>
      <c r="Q4563" s="358"/>
      <c r="R4563" s="358"/>
      <c r="S4563" s="358"/>
      <c r="T4563" s="359"/>
      <c r="U4563" s="360"/>
      <c r="V4563" s="360"/>
      <c r="W4563" s="357"/>
      <c r="X4563" s="357"/>
      <c r="Y4563" s="446"/>
      <c r="Z4563" s="443"/>
      <c r="AA4563" s="446"/>
      <c r="AB4563" s="357"/>
      <c r="AC4563" s="357"/>
      <c r="AD4563" s="357"/>
      <c r="AE4563" s="357"/>
      <c r="AF4563" s="357"/>
      <c r="AG4563" s="446"/>
      <c r="AH4563" s="357"/>
      <c r="AI4563" s="357"/>
      <c r="AJ4563" s="357"/>
      <c r="AK4563" s="357"/>
      <c r="AL4563" s="357"/>
      <c r="AM4563" s="357"/>
    </row>
    <row r="4564" spans="5:39" x14ac:dyDescent="0.25">
      <c r="E4564" s="356"/>
      <c r="F4564" s="356"/>
      <c r="G4564" s="356"/>
      <c r="H4564" s="356"/>
      <c r="I4564" s="356"/>
      <c r="J4564" s="357"/>
      <c r="K4564" s="357"/>
      <c r="L4564" s="357"/>
      <c r="M4564" s="357"/>
      <c r="N4564" s="358"/>
      <c r="O4564" s="358"/>
      <c r="P4564" s="358"/>
      <c r="Q4564" s="358"/>
      <c r="R4564" s="358"/>
      <c r="S4564" s="358"/>
      <c r="T4564" s="359"/>
      <c r="U4564" s="360"/>
      <c r="V4564" s="360"/>
      <c r="W4564" s="357"/>
      <c r="X4564" s="357"/>
      <c r="Y4564" s="446"/>
      <c r="Z4564" s="443"/>
      <c r="AA4564" s="446"/>
      <c r="AB4564" s="357"/>
      <c r="AC4564" s="357"/>
      <c r="AD4564" s="357"/>
      <c r="AE4564" s="357"/>
      <c r="AF4564" s="357"/>
      <c r="AG4564" s="446"/>
      <c r="AH4564" s="357"/>
      <c r="AI4564" s="357"/>
      <c r="AJ4564" s="357"/>
      <c r="AK4564" s="357"/>
      <c r="AL4564" s="357"/>
      <c r="AM4564" s="357"/>
    </row>
    <row r="4565" spans="5:39" x14ac:dyDescent="0.25">
      <c r="E4565" s="356"/>
      <c r="F4565" s="356"/>
      <c r="G4565" s="356"/>
      <c r="H4565" s="356"/>
      <c r="I4565" s="356"/>
      <c r="J4565" s="357"/>
      <c r="K4565" s="357"/>
      <c r="L4565" s="357"/>
      <c r="M4565" s="357"/>
      <c r="N4565" s="358"/>
      <c r="O4565" s="358"/>
      <c r="P4565" s="358"/>
      <c r="Q4565" s="358"/>
      <c r="R4565" s="358"/>
      <c r="S4565" s="358"/>
      <c r="T4565" s="359"/>
      <c r="U4565" s="360"/>
      <c r="V4565" s="360"/>
      <c r="W4565" s="357"/>
      <c r="X4565" s="357"/>
      <c r="Y4565" s="446"/>
      <c r="Z4565" s="443"/>
      <c r="AA4565" s="446"/>
      <c r="AB4565" s="357"/>
      <c r="AC4565" s="357"/>
      <c r="AD4565" s="357"/>
      <c r="AE4565" s="357"/>
      <c r="AF4565" s="357"/>
      <c r="AG4565" s="446"/>
      <c r="AH4565" s="357"/>
      <c r="AI4565" s="357"/>
      <c r="AJ4565" s="357"/>
      <c r="AK4565" s="357"/>
      <c r="AL4565" s="357"/>
      <c r="AM4565" s="357"/>
    </row>
    <row r="4566" spans="5:39" x14ac:dyDescent="0.25">
      <c r="E4566" s="356"/>
      <c r="F4566" s="356"/>
      <c r="G4566" s="356"/>
      <c r="H4566" s="356"/>
      <c r="I4566" s="356"/>
      <c r="J4566" s="357"/>
      <c r="K4566" s="357"/>
      <c r="L4566" s="357"/>
      <c r="M4566" s="357"/>
      <c r="N4566" s="358"/>
      <c r="O4566" s="358"/>
      <c r="P4566" s="358"/>
      <c r="Q4566" s="358"/>
      <c r="R4566" s="358"/>
      <c r="S4566" s="358"/>
      <c r="T4566" s="359"/>
      <c r="U4566" s="360"/>
      <c r="V4566" s="360"/>
      <c r="W4566" s="357"/>
      <c r="X4566" s="357"/>
      <c r="Y4566" s="446"/>
      <c r="Z4566" s="443"/>
      <c r="AA4566" s="446"/>
      <c r="AB4566" s="357"/>
      <c r="AC4566" s="357"/>
      <c r="AD4566" s="357"/>
      <c r="AE4566" s="357"/>
      <c r="AF4566" s="357"/>
      <c r="AG4566" s="446"/>
      <c r="AH4566" s="357"/>
      <c r="AI4566" s="357"/>
      <c r="AJ4566" s="357"/>
      <c r="AK4566" s="357"/>
      <c r="AL4566" s="357"/>
      <c r="AM4566" s="357"/>
    </row>
    <row r="4567" spans="5:39" x14ac:dyDescent="0.25">
      <c r="E4567" s="356"/>
      <c r="F4567" s="356"/>
      <c r="G4567" s="356"/>
      <c r="H4567" s="356"/>
      <c r="I4567" s="356"/>
      <c r="J4567" s="357"/>
      <c r="K4567" s="357"/>
      <c r="L4567" s="357"/>
      <c r="M4567" s="357"/>
      <c r="N4567" s="358"/>
      <c r="O4567" s="358"/>
      <c r="P4567" s="358"/>
      <c r="Q4567" s="358"/>
      <c r="R4567" s="358"/>
      <c r="S4567" s="358"/>
      <c r="T4567" s="359"/>
      <c r="U4567" s="360"/>
      <c r="V4567" s="360"/>
      <c r="W4567" s="357"/>
      <c r="X4567" s="357"/>
      <c r="Y4567" s="446"/>
      <c r="Z4567" s="443"/>
      <c r="AA4567" s="446"/>
      <c r="AB4567" s="357"/>
      <c r="AC4567" s="357"/>
      <c r="AD4567" s="357"/>
      <c r="AE4567" s="357"/>
      <c r="AF4567" s="357"/>
      <c r="AG4567" s="446"/>
      <c r="AH4567" s="357"/>
      <c r="AI4567" s="357"/>
      <c r="AJ4567" s="357"/>
      <c r="AK4567" s="357"/>
      <c r="AL4567" s="357"/>
      <c r="AM4567" s="357"/>
    </row>
    <row r="4568" spans="5:39" x14ac:dyDescent="0.25">
      <c r="E4568" s="356"/>
      <c r="F4568" s="356"/>
      <c r="G4568" s="356"/>
      <c r="H4568" s="356"/>
      <c r="I4568" s="356"/>
      <c r="J4568" s="357"/>
      <c r="K4568" s="357"/>
      <c r="L4568" s="357"/>
      <c r="M4568" s="357"/>
      <c r="N4568" s="358"/>
      <c r="O4568" s="358"/>
      <c r="P4568" s="358"/>
      <c r="Q4568" s="358"/>
      <c r="R4568" s="358"/>
      <c r="S4568" s="358"/>
      <c r="T4568" s="359"/>
      <c r="U4568" s="360"/>
      <c r="V4568" s="360"/>
      <c r="W4568" s="357"/>
      <c r="X4568" s="357"/>
      <c r="Y4568" s="446"/>
      <c r="Z4568" s="443"/>
      <c r="AA4568" s="446"/>
      <c r="AB4568" s="357"/>
      <c r="AC4568" s="357"/>
      <c r="AD4568" s="357"/>
      <c r="AE4568" s="357"/>
      <c r="AF4568" s="357"/>
      <c r="AG4568" s="446"/>
      <c r="AH4568" s="357"/>
      <c r="AI4568" s="357"/>
      <c r="AJ4568" s="357"/>
      <c r="AK4568" s="357"/>
      <c r="AL4568" s="357"/>
      <c r="AM4568" s="357"/>
    </row>
    <row r="4569" spans="5:39" x14ac:dyDescent="0.25">
      <c r="E4569" s="356"/>
      <c r="F4569" s="356"/>
      <c r="G4569" s="356"/>
      <c r="H4569" s="356"/>
      <c r="I4569" s="356"/>
      <c r="J4569" s="357"/>
      <c r="K4569" s="357"/>
      <c r="L4569" s="357"/>
      <c r="M4569" s="357"/>
      <c r="N4569" s="358"/>
      <c r="O4569" s="358"/>
      <c r="P4569" s="358"/>
      <c r="Q4569" s="358"/>
      <c r="R4569" s="358"/>
      <c r="S4569" s="358"/>
      <c r="T4569" s="359"/>
      <c r="U4569" s="360"/>
      <c r="V4569" s="360"/>
      <c r="W4569" s="357"/>
      <c r="X4569" s="357"/>
      <c r="Y4569" s="446"/>
      <c r="Z4569" s="443"/>
      <c r="AA4569" s="446"/>
      <c r="AB4569" s="357"/>
      <c r="AC4569" s="357"/>
      <c r="AD4569" s="357"/>
      <c r="AE4569" s="357"/>
      <c r="AF4569" s="357"/>
      <c r="AG4569" s="446"/>
      <c r="AH4569" s="357"/>
      <c r="AI4569" s="357"/>
      <c r="AJ4569" s="357"/>
      <c r="AK4569" s="357"/>
      <c r="AL4569" s="357"/>
      <c r="AM4569" s="357"/>
    </row>
    <row r="4570" spans="5:39" x14ac:dyDescent="0.25">
      <c r="E4570" s="356"/>
      <c r="F4570" s="356"/>
      <c r="G4570" s="356"/>
      <c r="H4570" s="356"/>
      <c r="I4570" s="356"/>
      <c r="J4570" s="357"/>
      <c r="K4570" s="357"/>
      <c r="L4570" s="357"/>
      <c r="M4570" s="357"/>
      <c r="N4570" s="358"/>
      <c r="O4570" s="358"/>
      <c r="P4570" s="358"/>
      <c r="Q4570" s="358"/>
      <c r="R4570" s="358"/>
      <c r="S4570" s="358"/>
      <c r="T4570" s="359"/>
      <c r="U4570" s="360"/>
      <c r="V4570" s="360"/>
      <c r="W4570" s="357"/>
      <c r="X4570" s="357"/>
      <c r="Y4570" s="446"/>
      <c r="Z4570" s="443"/>
      <c r="AA4570" s="446"/>
      <c r="AB4570" s="357"/>
      <c r="AC4570" s="357"/>
      <c r="AD4570" s="357"/>
      <c r="AE4570" s="357"/>
      <c r="AF4570" s="357"/>
      <c r="AG4570" s="446"/>
      <c r="AH4570" s="357"/>
      <c r="AI4570" s="357"/>
      <c r="AJ4570" s="357"/>
      <c r="AK4570" s="357"/>
      <c r="AL4570" s="357"/>
      <c r="AM4570" s="357"/>
    </row>
    <row r="4571" spans="5:39" x14ac:dyDescent="0.25">
      <c r="E4571" s="356"/>
      <c r="F4571" s="356"/>
      <c r="G4571" s="356"/>
      <c r="H4571" s="356"/>
      <c r="I4571" s="356"/>
      <c r="J4571" s="357"/>
      <c r="K4571" s="357"/>
      <c r="L4571" s="357"/>
      <c r="M4571" s="357"/>
      <c r="N4571" s="358"/>
      <c r="O4571" s="358"/>
      <c r="P4571" s="358"/>
      <c r="Q4571" s="358"/>
      <c r="R4571" s="358"/>
      <c r="S4571" s="358"/>
      <c r="T4571" s="359"/>
      <c r="U4571" s="360"/>
      <c r="V4571" s="360"/>
      <c r="W4571" s="357"/>
      <c r="X4571" s="357"/>
      <c r="Y4571" s="446"/>
      <c r="Z4571" s="443"/>
      <c r="AA4571" s="446"/>
      <c r="AB4571" s="357"/>
      <c r="AC4571" s="357"/>
      <c r="AD4571" s="357"/>
      <c r="AE4571" s="357"/>
      <c r="AF4571" s="357"/>
      <c r="AG4571" s="446"/>
      <c r="AH4571" s="357"/>
      <c r="AI4571" s="357"/>
      <c r="AJ4571" s="357"/>
      <c r="AK4571" s="357"/>
      <c r="AL4571" s="357"/>
      <c r="AM4571" s="357"/>
    </row>
    <row r="4572" spans="5:39" x14ac:dyDescent="0.25">
      <c r="E4572" s="356"/>
      <c r="F4572" s="356"/>
      <c r="G4572" s="356"/>
      <c r="H4572" s="356"/>
      <c r="I4572" s="356"/>
      <c r="J4572" s="357"/>
      <c r="K4572" s="357"/>
      <c r="L4572" s="357"/>
      <c r="M4572" s="357"/>
      <c r="N4572" s="358"/>
      <c r="O4572" s="358"/>
      <c r="P4572" s="358"/>
      <c r="Q4572" s="358"/>
      <c r="R4572" s="358"/>
      <c r="S4572" s="358"/>
      <c r="T4572" s="359"/>
      <c r="U4572" s="360"/>
      <c r="V4572" s="360"/>
      <c r="W4572" s="357"/>
      <c r="X4572" s="357"/>
      <c r="Y4572" s="446"/>
      <c r="Z4572" s="443"/>
      <c r="AA4572" s="446"/>
      <c r="AB4572" s="357"/>
      <c r="AC4572" s="357"/>
      <c r="AD4572" s="357"/>
      <c r="AE4572" s="357"/>
      <c r="AF4572" s="357"/>
      <c r="AG4572" s="446"/>
      <c r="AH4572" s="357"/>
      <c r="AI4572" s="357"/>
      <c r="AJ4572" s="357"/>
      <c r="AK4572" s="357"/>
      <c r="AL4572" s="357"/>
      <c r="AM4572" s="357"/>
    </row>
    <row r="4573" spans="5:39" x14ac:dyDescent="0.25">
      <c r="E4573" s="356"/>
      <c r="F4573" s="356"/>
      <c r="G4573" s="356"/>
      <c r="H4573" s="356"/>
      <c r="I4573" s="356"/>
      <c r="J4573" s="357"/>
      <c r="K4573" s="357"/>
      <c r="L4573" s="357"/>
      <c r="M4573" s="357"/>
      <c r="N4573" s="358"/>
      <c r="O4573" s="358"/>
      <c r="P4573" s="358"/>
      <c r="Q4573" s="358"/>
      <c r="R4573" s="358"/>
      <c r="S4573" s="358"/>
      <c r="T4573" s="359"/>
      <c r="U4573" s="360"/>
      <c r="V4573" s="360"/>
      <c r="W4573" s="357"/>
      <c r="X4573" s="357"/>
      <c r="Y4573" s="446"/>
      <c r="Z4573" s="443"/>
      <c r="AA4573" s="446"/>
      <c r="AB4573" s="357"/>
      <c r="AC4573" s="357"/>
      <c r="AD4573" s="357"/>
      <c r="AE4573" s="357"/>
      <c r="AF4573" s="357"/>
      <c r="AG4573" s="446"/>
      <c r="AH4573" s="357"/>
      <c r="AI4573" s="357"/>
      <c r="AJ4573" s="357"/>
      <c r="AK4573" s="357"/>
      <c r="AL4573" s="357"/>
      <c r="AM4573" s="357"/>
    </row>
    <row r="4574" spans="5:39" x14ac:dyDescent="0.25">
      <c r="E4574" s="356"/>
      <c r="F4574" s="356"/>
      <c r="G4574" s="356"/>
      <c r="H4574" s="356"/>
      <c r="I4574" s="356"/>
      <c r="J4574" s="357"/>
      <c r="K4574" s="357"/>
      <c r="L4574" s="357"/>
      <c r="M4574" s="357"/>
      <c r="N4574" s="358"/>
      <c r="O4574" s="358"/>
      <c r="P4574" s="358"/>
      <c r="Q4574" s="358"/>
      <c r="R4574" s="358"/>
      <c r="S4574" s="358"/>
      <c r="T4574" s="359"/>
      <c r="U4574" s="360"/>
      <c r="V4574" s="360"/>
      <c r="W4574" s="357"/>
      <c r="X4574" s="357"/>
      <c r="Y4574" s="446"/>
      <c r="Z4574" s="443"/>
      <c r="AA4574" s="446"/>
      <c r="AB4574" s="357"/>
      <c r="AC4574" s="357"/>
      <c r="AD4574" s="357"/>
      <c r="AE4574" s="357"/>
      <c r="AF4574" s="357"/>
      <c r="AG4574" s="446"/>
      <c r="AH4574" s="357"/>
      <c r="AI4574" s="357"/>
      <c r="AJ4574" s="357"/>
      <c r="AK4574" s="357"/>
      <c r="AL4574" s="357"/>
      <c r="AM4574" s="357"/>
    </row>
    <row r="4575" spans="5:39" x14ac:dyDescent="0.25">
      <c r="E4575" s="356"/>
      <c r="F4575" s="356"/>
      <c r="G4575" s="356"/>
      <c r="H4575" s="356"/>
      <c r="I4575" s="356"/>
      <c r="J4575" s="357"/>
      <c r="K4575" s="357"/>
      <c r="L4575" s="357"/>
      <c r="M4575" s="357"/>
      <c r="N4575" s="358"/>
      <c r="O4575" s="358"/>
      <c r="P4575" s="358"/>
      <c r="Q4575" s="358"/>
      <c r="R4575" s="358"/>
      <c r="S4575" s="358"/>
      <c r="T4575" s="359"/>
      <c r="U4575" s="360"/>
      <c r="V4575" s="360"/>
      <c r="W4575" s="357"/>
      <c r="X4575" s="357"/>
      <c r="Y4575" s="446"/>
      <c r="Z4575" s="443"/>
      <c r="AA4575" s="446"/>
      <c r="AB4575" s="357"/>
      <c r="AC4575" s="357"/>
      <c r="AD4575" s="357"/>
      <c r="AE4575" s="357"/>
      <c r="AF4575" s="357"/>
      <c r="AG4575" s="446"/>
      <c r="AH4575" s="357"/>
      <c r="AI4575" s="357"/>
      <c r="AJ4575" s="357"/>
      <c r="AK4575" s="357"/>
      <c r="AL4575" s="357"/>
      <c r="AM4575" s="357"/>
    </row>
    <row r="4576" spans="5:39" x14ac:dyDescent="0.25">
      <c r="E4576" s="356"/>
      <c r="F4576" s="356"/>
      <c r="G4576" s="356"/>
      <c r="H4576" s="356"/>
      <c r="I4576" s="356"/>
      <c r="J4576" s="357"/>
      <c r="K4576" s="357"/>
      <c r="L4576" s="357"/>
      <c r="M4576" s="357"/>
      <c r="N4576" s="358"/>
      <c r="O4576" s="358"/>
      <c r="P4576" s="358"/>
      <c r="Q4576" s="358"/>
      <c r="R4576" s="358"/>
      <c r="S4576" s="358"/>
      <c r="T4576" s="359"/>
      <c r="U4576" s="360"/>
      <c r="V4576" s="360"/>
      <c r="W4576" s="357"/>
      <c r="X4576" s="357"/>
      <c r="Y4576" s="446"/>
      <c r="Z4576" s="443"/>
      <c r="AA4576" s="446"/>
      <c r="AB4576" s="357"/>
      <c r="AC4576" s="357"/>
      <c r="AD4576" s="357"/>
      <c r="AE4576" s="357"/>
      <c r="AF4576" s="357"/>
      <c r="AG4576" s="446"/>
      <c r="AH4576" s="357"/>
      <c r="AI4576" s="357"/>
      <c r="AJ4576" s="357"/>
      <c r="AK4576" s="357"/>
      <c r="AL4576" s="357"/>
      <c r="AM4576" s="357"/>
    </row>
    <row r="4577" spans="5:39" x14ac:dyDescent="0.25">
      <c r="E4577" s="356"/>
      <c r="F4577" s="356"/>
      <c r="G4577" s="356"/>
      <c r="H4577" s="356"/>
      <c r="I4577" s="356"/>
      <c r="J4577" s="357"/>
      <c r="K4577" s="357"/>
      <c r="L4577" s="357"/>
      <c r="M4577" s="357"/>
      <c r="N4577" s="358"/>
      <c r="O4577" s="358"/>
      <c r="P4577" s="358"/>
      <c r="Q4577" s="358"/>
      <c r="R4577" s="358"/>
      <c r="S4577" s="358"/>
      <c r="T4577" s="359"/>
      <c r="U4577" s="360"/>
      <c r="V4577" s="360"/>
      <c r="W4577" s="357"/>
      <c r="X4577" s="357"/>
      <c r="Y4577" s="446"/>
      <c r="Z4577" s="443"/>
      <c r="AA4577" s="446"/>
      <c r="AB4577" s="357"/>
      <c r="AC4577" s="357"/>
      <c r="AD4577" s="357"/>
      <c r="AE4577" s="357"/>
      <c r="AF4577" s="357"/>
      <c r="AG4577" s="446"/>
      <c r="AH4577" s="357"/>
      <c r="AI4577" s="357"/>
      <c r="AJ4577" s="357"/>
      <c r="AK4577" s="357"/>
      <c r="AL4577" s="357"/>
      <c r="AM4577" s="357"/>
    </row>
    <row r="4578" spans="5:39" x14ac:dyDescent="0.25">
      <c r="E4578" s="356"/>
      <c r="F4578" s="356"/>
      <c r="G4578" s="356"/>
      <c r="H4578" s="356"/>
      <c r="I4578" s="356"/>
      <c r="J4578" s="357"/>
      <c r="K4578" s="357"/>
      <c r="L4578" s="357"/>
      <c r="M4578" s="357"/>
      <c r="N4578" s="358"/>
      <c r="O4578" s="358"/>
      <c r="P4578" s="358"/>
      <c r="Q4578" s="358"/>
      <c r="R4578" s="358"/>
      <c r="S4578" s="358"/>
      <c r="T4578" s="359"/>
      <c r="U4578" s="360"/>
      <c r="V4578" s="360"/>
      <c r="W4578" s="357"/>
      <c r="X4578" s="357"/>
      <c r="Y4578" s="446"/>
      <c r="Z4578" s="443"/>
      <c r="AA4578" s="446"/>
      <c r="AB4578" s="357"/>
      <c r="AC4578" s="357"/>
      <c r="AD4578" s="357"/>
      <c r="AE4578" s="357"/>
      <c r="AF4578" s="357"/>
      <c r="AG4578" s="446"/>
      <c r="AH4578" s="357"/>
      <c r="AI4578" s="357"/>
      <c r="AJ4578" s="357"/>
      <c r="AK4578" s="357"/>
      <c r="AL4578" s="357"/>
      <c r="AM4578" s="357"/>
    </row>
    <row r="4579" spans="5:39" x14ac:dyDescent="0.25">
      <c r="E4579" s="356"/>
      <c r="F4579" s="356"/>
      <c r="G4579" s="356"/>
      <c r="H4579" s="356"/>
      <c r="I4579" s="356"/>
      <c r="J4579" s="357"/>
      <c r="K4579" s="357"/>
      <c r="L4579" s="357"/>
      <c r="M4579" s="357"/>
      <c r="N4579" s="358"/>
      <c r="O4579" s="358"/>
      <c r="P4579" s="358"/>
      <c r="Q4579" s="358"/>
      <c r="R4579" s="358"/>
      <c r="S4579" s="358"/>
      <c r="T4579" s="359"/>
      <c r="U4579" s="360"/>
      <c r="V4579" s="360"/>
      <c r="W4579" s="357"/>
      <c r="X4579" s="357"/>
      <c r="Y4579" s="446"/>
      <c r="Z4579" s="443"/>
      <c r="AA4579" s="446"/>
      <c r="AB4579" s="357"/>
      <c r="AC4579" s="357"/>
      <c r="AD4579" s="357"/>
      <c r="AE4579" s="357"/>
      <c r="AF4579" s="357"/>
      <c r="AG4579" s="446"/>
      <c r="AH4579" s="357"/>
      <c r="AI4579" s="357"/>
      <c r="AJ4579" s="357"/>
      <c r="AK4579" s="357"/>
      <c r="AL4579" s="357"/>
      <c r="AM4579" s="357"/>
    </row>
    <row r="4580" spans="5:39" x14ac:dyDescent="0.25">
      <c r="E4580" s="356"/>
      <c r="F4580" s="356"/>
      <c r="G4580" s="356"/>
      <c r="H4580" s="356"/>
      <c r="I4580" s="356"/>
      <c r="J4580" s="357"/>
      <c r="K4580" s="357"/>
      <c r="L4580" s="357"/>
      <c r="M4580" s="357"/>
      <c r="N4580" s="358"/>
      <c r="O4580" s="358"/>
      <c r="P4580" s="358"/>
      <c r="Q4580" s="358"/>
      <c r="R4580" s="358"/>
      <c r="S4580" s="358"/>
      <c r="T4580" s="359"/>
      <c r="U4580" s="360"/>
      <c r="V4580" s="360"/>
      <c r="W4580" s="357"/>
      <c r="X4580" s="357"/>
      <c r="Y4580" s="446"/>
      <c r="Z4580" s="443"/>
      <c r="AA4580" s="446"/>
      <c r="AB4580" s="357"/>
      <c r="AC4580" s="357"/>
      <c r="AD4580" s="357"/>
      <c r="AE4580" s="357"/>
      <c r="AF4580" s="357"/>
      <c r="AG4580" s="446"/>
      <c r="AH4580" s="357"/>
      <c r="AI4580" s="357"/>
      <c r="AJ4580" s="357"/>
      <c r="AK4580" s="357"/>
      <c r="AL4580" s="357"/>
      <c r="AM4580" s="357"/>
    </row>
    <row r="4581" spans="5:39" x14ac:dyDescent="0.25">
      <c r="E4581" s="356"/>
      <c r="F4581" s="356"/>
      <c r="G4581" s="356"/>
      <c r="H4581" s="356"/>
      <c r="I4581" s="356"/>
      <c r="J4581" s="357"/>
      <c r="K4581" s="357"/>
      <c r="L4581" s="357"/>
      <c r="M4581" s="357"/>
      <c r="N4581" s="358"/>
      <c r="O4581" s="358"/>
      <c r="P4581" s="358"/>
      <c r="Q4581" s="358"/>
      <c r="R4581" s="358"/>
      <c r="S4581" s="358"/>
      <c r="T4581" s="359"/>
      <c r="U4581" s="360"/>
      <c r="V4581" s="360"/>
      <c r="W4581" s="357"/>
      <c r="X4581" s="357"/>
      <c r="Y4581" s="446"/>
      <c r="Z4581" s="443"/>
      <c r="AA4581" s="446"/>
      <c r="AB4581" s="357"/>
      <c r="AC4581" s="357"/>
      <c r="AD4581" s="357"/>
      <c r="AE4581" s="357"/>
      <c r="AF4581" s="357"/>
      <c r="AG4581" s="446"/>
      <c r="AH4581" s="357"/>
      <c r="AI4581" s="357"/>
      <c r="AJ4581" s="357"/>
      <c r="AK4581" s="357"/>
      <c r="AL4581" s="357"/>
      <c r="AM4581" s="357"/>
    </row>
    <row r="4582" spans="5:39" x14ac:dyDescent="0.25">
      <c r="E4582" s="356"/>
      <c r="F4582" s="356"/>
      <c r="G4582" s="356"/>
      <c r="H4582" s="356"/>
      <c r="I4582" s="356"/>
      <c r="J4582" s="357"/>
      <c r="K4582" s="357"/>
      <c r="L4582" s="357"/>
      <c r="M4582" s="357"/>
      <c r="N4582" s="358"/>
      <c r="O4582" s="358"/>
      <c r="P4582" s="358"/>
      <c r="Q4582" s="358"/>
      <c r="R4582" s="358"/>
      <c r="S4582" s="358"/>
      <c r="T4582" s="359"/>
      <c r="U4582" s="360"/>
      <c r="V4582" s="360"/>
      <c r="W4582" s="357"/>
      <c r="X4582" s="357"/>
      <c r="Y4582" s="446"/>
      <c r="Z4582" s="443"/>
      <c r="AA4582" s="446"/>
      <c r="AB4582" s="357"/>
      <c r="AC4582" s="357"/>
      <c r="AD4582" s="357"/>
      <c r="AE4582" s="357"/>
      <c r="AF4582" s="357"/>
      <c r="AG4582" s="446"/>
      <c r="AH4582" s="357"/>
      <c r="AI4582" s="357"/>
      <c r="AJ4582" s="357"/>
      <c r="AK4582" s="357"/>
      <c r="AL4582" s="357"/>
      <c r="AM4582" s="357"/>
    </row>
    <row r="4583" spans="5:39" x14ac:dyDescent="0.25">
      <c r="E4583" s="356"/>
      <c r="F4583" s="356"/>
      <c r="G4583" s="356"/>
      <c r="H4583" s="356"/>
      <c r="I4583" s="356"/>
      <c r="J4583" s="357"/>
      <c r="K4583" s="357"/>
      <c r="L4583" s="357"/>
      <c r="M4583" s="357"/>
      <c r="N4583" s="358"/>
      <c r="O4583" s="358"/>
      <c r="P4583" s="358"/>
      <c r="Q4583" s="358"/>
      <c r="R4583" s="358"/>
      <c r="S4583" s="358"/>
      <c r="T4583" s="359"/>
      <c r="U4583" s="360"/>
      <c r="V4583" s="360"/>
      <c r="W4583" s="357"/>
      <c r="X4583" s="357"/>
      <c r="Y4583" s="446"/>
      <c r="Z4583" s="443"/>
      <c r="AA4583" s="446"/>
      <c r="AB4583" s="357"/>
      <c r="AC4583" s="357"/>
      <c r="AD4583" s="357"/>
      <c r="AE4583" s="357"/>
      <c r="AF4583" s="357"/>
      <c r="AG4583" s="446"/>
      <c r="AH4583" s="357"/>
      <c r="AI4583" s="357"/>
      <c r="AJ4583" s="357"/>
      <c r="AK4583" s="357"/>
      <c r="AL4583" s="357"/>
      <c r="AM4583" s="357"/>
    </row>
    <row r="4584" spans="5:39" x14ac:dyDescent="0.25">
      <c r="E4584" s="356"/>
      <c r="F4584" s="356"/>
      <c r="G4584" s="356"/>
      <c r="H4584" s="356"/>
      <c r="I4584" s="356"/>
      <c r="J4584" s="357"/>
      <c r="K4584" s="357"/>
      <c r="L4584" s="357"/>
      <c r="M4584" s="357"/>
      <c r="N4584" s="358"/>
      <c r="O4584" s="358"/>
      <c r="P4584" s="358"/>
      <c r="Q4584" s="358"/>
      <c r="R4584" s="358"/>
      <c r="S4584" s="358"/>
      <c r="T4584" s="359"/>
      <c r="U4584" s="360"/>
      <c r="V4584" s="360"/>
      <c r="W4584" s="357"/>
      <c r="X4584" s="357"/>
      <c r="Y4584" s="446"/>
      <c r="Z4584" s="443"/>
      <c r="AA4584" s="446"/>
      <c r="AB4584" s="357"/>
      <c r="AC4584" s="357"/>
      <c r="AD4584" s="357"/>
      <c r="AE4584" s="357"/>
      <c r="AF4584" s="357"/>
      <c r="AG4584" s="446"/>
      <c r="AH4584" s="357"/>
      <c r="AI4584" s="357"/>
      <c r="AJ4584" s="357"/>
      <c r="AK4584" s="357"/>
      <c r="AL4584" s="357"/>
      <c r="AM4584" s="357"/>
    </row>
    <row r="4585" spans="5:39" x14ac:dyDescent="0.25">
      <c r="E4585" s="356"/>
      <c r="F4585" s="356"/>
      <c r="G4585" s="356"/>
      <c r="H4585" s="356"/>
      <c r="I4585" s="356"/>
      <c r="J4585" s="357"/>
      <c r="K4585" s="357"/>
      <c r="L4585" s="357"/>
      <c r="M4585" s="357"/>
      <c r="N4585" s="358"/>
      <c r="O4585" s="358"/>
      <c r="P4585" s="358"/>
      <c r="Q4585" s="358"/>
      <c r="R4585" s="358"/>
      <c r="S4585" s="358"/>
      <c r="T4585" s="359"/>
      <c r="U4585" s="360"/>
      <c r="V4585" s="360"/>
      <c r="W4585" s="357"/>
      <c r="X4585" s="357"/>
      <c r="Y4585" s="446"/>
      <c r="Z4585" s="443"/>
      <c r="AA4585" s="446"/>
      <c r="AB4585" s="357"/>
      <c r="AC4585" s="357"/>
      <c r="AD4585" s="357"/>
      <c r="AE4585" s="357"/>
      <c r="AF4585" s="357"/>
      <c r="AG4585" s="446"/>
      <c r="AH4585" s="357"/>
      <c r="AI4585" s="357"/>
      <c r="AJ4585" s="357"/>
      <c r="AK4585" s="357"/>
      <c r="AL4585" s="357"/>
      <c r="AM4585" s="357"/>
    </row>
    <row r="4586" spans="5:39" x14ac:dyDescent="0.25">
      <c r="E4586" s="356"/>
      <c r="F4586" s="356"/>
      <c r="G4586" s="356"/>
      <c r="H4586" s="356"/>
      <c r="I4586" s="356"/>
      <c r="J4586" s="357"/>
      <c r="K4586" s="357"/>
      <c r="L4586" s="357"/>
      <c r="M4586" s="357"/>
      <c r="N4586" s="358"/>
      <c r="O4586" s="358"/>
      <c r="P4586" s="358"/>
      <c r="Q4586" s="358"/>
      <c r="R4586" s="358"/>
      <c r="S4586" s="358"/>
      <c r="T4586" s="359"/>
      <c r="U4586" s="360"/>
      <c r="V4586" s="360"/>
      <c r="W4586" s="357"/>
      <c r="X4586" s="357"/>
      <c r="Y4586" s="446"/>
      <c r="Z4586" s="443"/>
      <c r="AA4586" s="446"/>
      <c r="AB4586" s="357"/>
      <c r="AC4586" s="357"/>
      <c r="AD4586" s="357"/>
      <c r="AE4586" s="357"/>
      <c r="AF4586" s="357"/>
      <c r="AG4586" s="446"/>
      <c r="AH4586" s="357"/>
      <c r="AI4586" s="357"/>
      <c r="AJ4586" s="357"/>
      <c r="AK4586" s="357"/>
      <c r="AL4586" s="357"/>
      <c r="AM4586" s="357"/>
    </row>
    <row r="4587" spans="5:39" x14ac:dyDescent="0.25">
      <c r="E4587" s="356"/>
      <c r="F4587" s="356"/>
      <c r="G4587" s="356"/>
      <c r="H4587" s="356"/>
      <c r="I4587" s="356"/>
      <c r="J4587" s="357"/>
      <c r="K4587" s="357"/>
      <c r="L4587" s="357"/>
      <c r="M4587" s="357"/>
      <c r="N4587" s="358"/>
      <c r="O4587" s="358"/>
      <c r="P4587" s="358"/>
      <c r="Q4587" s="358"/>
      <c r="R4587" s="358"/>
      <c r="S4587" s="358"/>
      <c r="T4587" s="359"/>
      <c r="U4587" s="360"/>
      <c r="V4587" s="360"/>
      <c r="W4587" s="357"/>
      <c r="X4587" s="357"/>
      <c r="Y4587" s="446"/>
      <c r="Z4587" s="443"/>
      <c r="AA4587" s="446"/>
      <c r="AB4587" s="357"/>
      <c r="AC4587" s="357"/>
      <c r="AD4587" s="357"/>
      <c r="AE4587" s="357"/>
      <c r="AF4587" s="357"/>
      <c r="AG4587" s="446"/>
      <c r="AH4587" s="357"/>
      <c r="AI4587" s="357"/>
      <c r="AJ4587" s="357"/>
      <c r="AK4587" s="357"/>
      <c r="AL4587" s="357"/>
      <c r="AM4587" s="357"/>
    </row>
    <row r="4588" spans="5:39" x14ac:dyDescent="0.25">
      <c r="E4588" s="356"/>
      <c r="F4588" s="356"/>
      <c r="G4588" s="356"/>
      <c r="H4588" s="356"/>
      <c r="I4588" s="356"/>
      <c r="J4588" s="357"/>
      <c r="K4588" s="357"/>
      <c r="L4588" s="357"/>
      <c r="M4588" s="357"/>
      <c r="N4588" s="358"/>
      <c r="O4588" s="358"/>
      <c r="P4588" s="358"/>
      <c r="Q4588" s="358"/>
      <c r="R4588" s="358"/>
      <c r="S4588" s="358"/>
      <c r="T4588" s="359"/>
      <c r="U4588" s="360"/>
      <c r="V4588" s="360"/>
      <c r="W4588" s="357"/>
      <c r="X4588" s="357"/>
      <c r="Y4588" s="446"/>
      <c r="Z4588" s="443"/>
      <c r="AA4588" s="446"/>
      <c r="AB4588" s="357"/>
      <c r="AC4588" s="357"/>
      <c r="AD4588" s="357"/>
      <c r="AE4588" s="357"/>
      <c r="AF4588" s="357"/>
      <c r="AG4588" s="446"/>
      <c r="AH4588" s="357"/>
      <c r="AI4588" s="357"/>
      <c r="AJ4588" s="357"/>
      <c r="AK4588" s="357"/>
      <c r="AL4588" s="357"/>
      <c r="AM4588" s="357"/>
    </row>
    <row r="4589" spans="5:39" x14ac:dyDescent="0.25">
      <c r="E4589" s="356"/>
      <c r="F4589" s="356"/>
      <c r="G4589" s="356"/>
      <c r="H4589" s="356"/>
      <c r="I4589" s="356"/>
      <c r="J4589" s="357"/>
      <c r="K4589" s="357"/>
      <c r="L4589" s="357"/>
      <c r="M4589" s="357"/>
      <c r="N4589" s="358"/>
      <c r="O4589" s="358"/>
      <c r="P4589" s="358"/>
      <c r="Q4589" s="358"/>
      <c r="R4589" s="358"/>
      <c r="S4589" s="358"/>
      <c r="T4589" s="359"/>
      <c r="U4589" s="360"/>
      <c r="V4589" s="360"/>
      <c r="W4589" s="357"/>
      <c r="X4589" s="357"/>
      <c r="Y4589" s="446"/>
      <c r="Z4589" s="443"/>
      <c r="AA4589" s="446"/>
      <c r="AB4589" s="357"/>
      <c r="AC4589" s="357"/>
      <c r="AD4589" s="357"/>
      <c r="AE4589" s="357"/>
      <c r="AF4589" s="357"/>
      <c r="AG4589" s="446"/>
      <c r="AH4589" s="357"/>
      <c r="AI4589" s="357"/>
      <c r="AJ4589" s="357"/>
      <c r="AK4589" s="357"/>
      <c r="AL4589" s="357"/>
      <c r="AM4589" s="357"/>
    </row>
    <row r="4590" spans="5:39" x14ac:dyDescent="0.25">
      <c r="E4590" s="356"/>
      <c r="F4590" s="356"/>
      <c r="G4590" s="356"/>
      <c r="H4590" s="356"/>
      <c r="I4590" s="356"/>
      <c r="J4590" s="357"/>
      <c r="K4590" s="357"/>
      <c r="L4590" s="357"/>
      <c r="M4590" s="357"/>
      <c r="N4590" s="358"/>
      <c r="O4590" s="358"/>
      <c r="P4590" s="358"/>
      <c r="Q4590" s="358"/>
      <c r="R4590" s="358"/>
      <c r="S4590" s="358"/>
      <c r="T4590" s="359"/>
      <c r="U4590" s="360"/>
      <c r="V4590" s="360"/>
      <c r="W4590" s="357"/>
      <c r="X4590" s="357"/>
      <c r="Y4590" s="446"/>
      <c r="Z4590" s="443"/>
      <c r="AA4590" s="446"/>
      <c r="AB4590" s="357"/>
      <c r="AC4590" s="357"/>
      <c r="AD4590" s="357"/>
      <c r="AE4590" s="357"/>
      <c r="AF4590" s="357"/>
      <c r="AG4590" s="446"/>
      <c r="AH4590" s="357"/>
      <c r="AI4590" s="357"/>
      <c r="AJ4590" s="357"/>
      <c r="AK4590" s="357"/>
      <c r="AL4590" s="357"/>
      <c r="AM4590" s="357"/>
    </row>
    <row r="4591" spans="5:39" x14ac:dyDescent="0.25">
      <c r="E4591" s="356"/>
      <c r="F4591" s="356"/>
      <c r="G4591" s="356"/>
      <c r="H4591" s="356"/>
      <c r="I4591" s="356"/>
      <c r="J4591" s="357"/>
      <c r="K4591" s="357"/>
      <c r="L4591" s="357"/>
      <c r="M4591" s="357"/>
      <c r="N4591" s="358"/>
      <c r="O4591" s="358"/>
      <c r="P4591" s="358"/>
      <c r="Q4591" s="358"/>
      <c r="R4591" s="358"/>
      <c r="S4591" s="358"/>
      <c r="T4591" s="359"/>
      <c r="U4591" s="360"/>
      <c r="V4591" s="360"/>
      <c r="W4591" s="357"/>
      <c r="X4591" s="357"/>
      <c r="Y4591" s="446"/>
      <c r="Z4591" s="443"/>
      <c r="AA4591" s="446"/>
      <c r="AB4591" s="357"/>
      <c r="AC4591" s="357"/>
      <c r="AD4591" s="357"/>
      <c r="AE4591" s="357"/>
      <c r="AF4591" s="357"/>
      <c r="AG4591" s="446"/>
      <c r="AH4591" s="357"/>
      <c r="AI4591" s="357"/>
      <c r="AJ4591" s="357"/>
      <c r="AK4591" s="357"/>
      <c r="AL4591" s="357"/>
      <c r="AM4591" s="357"/>
    </row>
    <row r="4592" spans="5:39" x14ac:dyDescent="0.25">
      <c r="E4592" s="356"/>
      <c r="F4592" s="356"/>
      <c r="G4592" s="356"/>
      <c r="H4592" s="356"/>
      <c r="I4592" s="356"/>
      <c r="J4592" s="357"/>
      <c r="K4592" s="357"/>
      <c r="L4592" s="357"/>
      <c r="M4592" s="357"/>
      <c r="N4592" s="358"/>
      <c r="O4592" s="358"/>
      <c r="P4592" s="358"/>
      <c r="Q4592" s="358"/>
      <c r="R4592" s="358"/>
      <c r="S4592" s="358"/>
      <c r="T4592" s="359"/>
      <c r="U4592" s="360"/>
      <c r="V4592" s="360"/>
      <c r="W4592" s="357"/>
      <c r="X4592" s="357"/>
      <c r="Y4592" s="446"/>
      <c r="Z4592" s="443"/>
      <c r="AA4592" s="446"/>
      <c r="AB4592" s="357"/>
      <c r="AC4592" s="357"/>
      <c r="AD4592" s="357"/>
      <c r="AE4592" s="357"/>
      <c r="AF4592" s="357"/>
      <c r="AG4592" s="446"/>
      <c r="AH4592" s="357"/>
      <c r="AI4592" s="357"/>
      <c r="AJ4592" s="357"/>
      <c r="AK4592" s="357"/>
      <c r="AL4592" s="357"/>
      <c r="AM4592" s="357"/>
    </row>
    <row r="4593" spans="5:39" x14ac:dyDescent="0.25">
      <c r="E4593" s="356"/>
      <c r="F4593" s="356"/>
      <c r="G4593" s="356"/>
      <c r="H4593" s="356"/>
      <c r="I4593" s="356"/>
      <c r="J4593" s="357"/>
      <c r="K4593" s="357"/>
      <c r="L4593" s="357"/>
      <c r="M4593" s="357"/>
      <c r="N4593" s="358"/>
      <c r="O4593" s="358"/>
      <c r="P4593" s="358"/>
      <c r="Q4593" s="358"/>
      <c r="R4593" s="358"/>
      <c r="S4593" s="358"/>
      <c r="T4593" s="359"/>
      <c r="U4593" s="360"/>
      <c r="V4593" s="360"/>
      <c r="W4593" s="357"/>
      <c r="X4593" s="357"/>
      <c r="Y4593" s="446"/>
      <c r="Z4593" s="443"/>
      <c r="AA4593" s="446"/>
      <c r="AB4593" s="357"/>
      <c r="AC4593" s="357"/>
      <c r="AD4593" s="357"/>
      <c r="AE4593" s="357"/>
      <c r="AF4593" s="357"/>
      <c r="AG4593" s="446"/>
      <c r="AH4593" s="357"/>
      <c r="AI4593" s="357"/>
      <c r="AJ4593" s="357"/>
      <c r="AK4593" s="357"/>
      <c r="AL4593" s="357"/>
      <c r="AM4593" s="357"/>
    </row>
    <row r="4594" spans="5:39" x14ac:dyDescent="0.25">
      <c r="E4594" s="356"/>
      <c r="F4594" s="356"/>
      <c r="G4594" s="356"/>
      <c r="H4594" s="356"/>
      <c r="I4594" s="356"/>
      <c r="J4594" s="357"/>
      <c r="K4594" s="357"/>
      <c r="L4594" s="357"/>
      <c r="M4594" s="357"/>
      <c r="N4594" s="358"/>
      <c r="O4594" s="358"/>
      <c r="P4594" s="358"/>
      <c r="Q4594" s="358"/>
      <c r="R4594" s="358"/>
      <c r="S4594" s="358"/>
      <c r="T4594" s="359"/>
      <c r="U4594" s="360"/>
      <c r="V4594" s="360"/>
      <c r="W4594" s="357"/>
      <c r="X4594" s="357"/>
      <c r="Y4594" s="446"/>
      <c r="Z4594" s="443"/>
      <c r="AA4594" s="446"/>
      <c r="AB4594" s="357"/>
      <c r="AC4594" s="357"/>
      <c r="AD4594" s="357"/>
      <c r="AE4594" s="357"/>
      <c r="AF4594" s="357"/>
      <c r="AG4594" s="446"/>
      <c r="AH4594" s="357"/>
      <c r="AI4594" s="357"/>
      <c r="AJ4594" s="357"/>
      <c r="AK4594" s="357"/>
      <c r="AL4594" s="357"/>
      <c r="AM4594" s="357"/>
    </row>
    <row r="4595" spans="5:39" x14ac:dyDescent="0.25">
      <c r="E4595" s="356"/>
      <c r="F4595" s="356"/>
      <c r="G4595" s="356"/>
      <c r="H4595" s="356"/>
      <c r="I4595" s="356"/>
      <c r="J4595" s="357"/>
      <c r="K4595" s="357"/>
      <c r="L4595" s="357"/>
      <c r="M4595" s="357"/>
      <c r="N4595" s="358"/>
      <c r="O4595" s="358"/>
      <c r="P4595" s="358"/>
      <c r="Q4595" s="358"/>
      <c r="R4595" s="358"/>
      <c r="S4595" s="358"/>
      <c r="T4595" s="359"/>
      <c r="U4595" s="360"/>
      <c r="V4595" s="360"/>
      <c r="W4595" s="357"/>
      <c r="X4595" s="357"/>
      <c r="Y4595" s="446"/>
      <c r="Z4595" s="443"/>
      <c r="AA4595" s="446"/>
      <c r="AB4595" s="357"/>
      <c r="AC4595" s="357"/>
      <c r="AD4595" s="357"/>
      <c r="AE4595" s="357"/>
      <c r="AF4595" s="357"/>
      <c r="AG4595" s="446"/>
      <c r="AH4595" s="357"/>
      <c r="AI4595" s="357"/>
      <c r="AJ4595" s="357"/>
      <c r="AK4595" s="357"/>
      <c r="AL4595" s="357"/>
      <c r="AM4595" s="357"/>
    </row>
    <row r="4596" spans="5:39" x14ac:dyDescent="0.25">
      <c r="E4596" s="356"/>
      <c r="F4596" s="356"/>
      <c r="G4596" s="356"/>
      <c r="H4596" s="356"/>
      <c r="I4596" s="356"/>
      <c r="J4596" s="357"/>
      <c r="K4596" s="357"/>
      <c r="L4596" s="357"/>
      <c r="M4596" s="357"/>
      <c r="N4596" s="358"/>
      <c r="O4596" s="358"/>
      <c r="P4596" s="358"/>
      <c r="Q4596" s="358"/>
      <c r="R4596" s="358"/>
      <c r="S4596" s="358"/>
      <c r="T4596" s="359"/>
      <c r="U4596" s="360"/>
      <c r="V4596" s="360"/>
      <c r="W4596" s="357"/>
      <c r="X4596" s="357"/>
      <c r="Y4596" s="446"/>
      <c r="Z4596" s="443"/>
      <c r="AA4596" s="446"/>
      <c r="AB4596" s="357"/>
      <c r="AC4596" s="357"/>
      <c r="AD4596" s="357"/>
      <c r="AE4596" s="357"/>
      <c r="AF4596" s="357"/>
      <c r="AG4596" s="446"/>
      <c r="AH4596" s="357"/>
      <c r="AI4596" s="357"/>
      <c r="AJ4596" s="357"/>
      <c r="AK4596" s="357"/>
      <c r="AL4596" s="357"/>
      <c r="AM4596" s="357"/>
    </row>
    <row r="4597" spans="5:39" x14ac:dyDescent="0.25">
      <c r="E4597" s="356"/>
      <c r="F4597" s="356"/>
      <c r="G4597" s="356"/>
      <c r="H4597" s="356"/>
      <c r="I4597" s="356"/>
      <c r="J4597" s="357"/>
      <c r="K4597" s="357"/>
      <c r="L4597" s="357"/>
      <c r="M4597" s="357"/>
      <c r="N4597" s="358"/>
      <c r="O4597" s="358"/>
      <c r="P4597" s="358"/>
      <c r="Q4597" s="358"/>
      <c r="R4597" s="358"/>
      <c r="S4597" s="358"/>
      <c r="T4597" s="359"/>
      <c r="U4597" s="360"/>
      <c r="V4597" s="360"/>
      <c r="W4597" s="357"/>
      <c r="X4597" s="357"/>
      <c r="Y4597" s="446"/>
      <c r="Z4597" s="443"/>
      <c r="AA4597" s="446"/>
      <c r="AB4597" s="357"/>
      <c r="AC4597" s="357"/>
      <c r="AD4597" s="357"/>
      <c r="AE4597" s="357"/>
      <c r="AF4597" s="357"/>
      <c r="AG4597" s="446"/>
      <c r="AH4597" s="357"/>
      <c r="AI4597" s="357"/>
      <c r="AJ4597" s="357"/>
      <c r="AK4597" s="357"/>
      <c r="AL4597" s="357"/>
      <c r="AM4597" s="357"/>
    </row>
    <row r="4598" spans="5:39" x14ac:dyDescent="0.25">
      <c r="E4598" s="356"/>
      <c r="F4598" s="356"/>
      <c r="G4598" s="356"/>
      <c r="H4598" s="356"/>
      <c r="I4598" s="356"/>
      <c r="J4598" s="357"/>
      <c r="K4598" s="357"/>
      <c r="L4598" s="357"/>
      <c r="M4598" s="357"/>
      <c r="N4598" s="358"/>
      <c r="O4598" s="358"/>
      <c r="P4598" s="358"/>
      <c r="Q4598" s="358"/>
      <c r="R4598" s="358"/>
      <c r="S4598" s="358"/>
      <c r="T4598" s="359"/>
      <c r="U4598" s="360"/>
      <c r="V4598" s="360"/>
      <c r="W4598" s="357"/>
      <c r="X4598" s="357"/>
      <c r="Y4598" s="446"/>
      <c r="Z4598" s="443"/>
      <c r="AA4598" s="446"/>
      <c r="AB4598" s="357"/>
      <c r="AC4598" s="357"/>
      <c r="AD4598" s="357"/>
      <c r="AE4598" s="357"/>
      <c r="AF4598" s="357"/>
      <c r="AG4598" s="446"/>
      <c r="AH4598" s="357"/>
      <c r="AI4598" s="357"/>
      <c r="AJ4598" s="357"/>
      <c r="AK4598" s="357"/>
      <c r="AL4598" s="357"/>
      <c r="AM4598" s="357"/>
    </row>
    <row r="4599" spans="5:39" x14ac:dyDescent="0.25">
      <c r="E4599" s="356"/>
      <c r="F4599" s="356"/>
      <c r="G4599" s="356"/>
      <c r="H4599" s="356"/>
      <c r="I4599" s="356"/>
      <c r="J4599" s="357"/>
      <c r="K4599" s="357"/>
      <c r="L4599" s="357"/>
      <c r="M4599" s="357"/>
      <c r="N4599" s="358"/>
      <c r="O4599" s="358"/>
      <c r="P4599" s="358"/>
      <c r="Q4599" s="358"/>
      <c r="R4599" s="358"/>
      <c r="S4599" s="358"/>
      <c r="T4599" s="359"/>
      <c r="U4599" s="360"/>
      <c r="V4599" s="360"/>
      <c r="W4599" s="357"/>
      <c r="X4599" s="357"/>
      <c r="Y4599" s="446"/>
      <c r="Z4599" s="443"/>
      <c r="AA4599" s="446"/>
      <c r="AB4599" s="357"/>
      <c r="AC4599" s="357"/>
      <c r="AD4599" s="357"/>
      <c r="AE4599" s="357"/>
      <c r="AF4599" s="357"/>
      <c r="AG4599" s="446"/>
      <c r="AH4599" s="357"/>
      <c r="AI4599" s="357"/>
      <c r="AJ4599" s="357"/>
      <c r="AK4599" s="357"/>
      <c r="AL4599" s="357"/>
      <c r="AM4599" s="357"/>
    </row>
    <row r="4600" spans="5:39" x14ac:dyDescent="0.25">
      <c r="E4600" s="356"/>
      <c r="F4600" s="356"/>
      <c r="G4600" s="356"/>
      <c r="H4600" s="356"/>
      <c r="I4600" s="356"/>
      <c r="J4600" s="357"/>
      <c r="K4600" s="357"/>
      <c r="L4600" s="357"/>
      <c r="M4600" s="357"/>
      <c r="N4600" s="358"/>
      <c r="O4600" s="358"/>
      <c r="P4600" s="358"/>
      <c r="Q4600" s="358"/>
      <c r="R4600" s="358"/>
      <c r="S4600" s="358"/>
      <c r="T4600" s="359"/>
      <c r="U4600" s="360"/>
      <c r="V4600" s="360"/>
      <c r="W4600" s="357"/>
      <c r="X4600" s="357"/>
      <c r="Y4600" s="446"/>
      <c r="Z4600" s="443"/>
      <c r="AA4600" s="446"/>
      <c r="AB4600" s="357"/>
      <c r="AC4600" s="357"/>
      <c r="AD4600" s="357"/>
      <c r="AE4600" s="357"/>
      <c r="AF4600" s="357"/>
      <c r="AG4600" s="446"/>
      <c r="AH4600" s="357"/>
      <c r="AI4600" s="357"/>
      <c r="AJ4600" s="357"/>
      <c r="AK4600" s="357"/>
      <c r="AL4600" s="357"/>
      <c r="AM4600" s="357"/>
    </row>
    <row r="4601" spans="5:39" x14ac:dyDescent="0.25">
      <c r="E4601" s="356"/>
      <c r="F4601" s="356"/>
      <c r="G4601" s="356"/>
      <c r="H4601" s="356"/>
      <c r="I4601" s="356"/>
      <c r="J4601" s="357"/>
      <c r="K4601" s="357"/>
      <c r="L4601" s="357"/>
      <c r="M4601" s="357"/>
      <c r="N4601" s="358"/>
      <c r="O4601" s="358"/>
      <c r="P4601" s="358"/>
      <c r="Q4601" s="358"/>
      <c r="R4601" s="358"/>
      <c r="S4601" s="358"/>
      <c r="T4601" s="359"/>
      <c r="U4601" s="360"/>
      <c r="V4601" s="360"/>
      <c r="W4601" s="357"/>
      <c r="X4601" s="357"/>
      <c r="Y4601" s="446"/>
      <c r="Z4601" s="443"/>
      <c r="AA4601" s="446"/>
      <c r="AB4601" s="357"/>
      <c r="AC4601" s="357"/>
      <c r="AD4601" s="357"/>
      <c r="AE4601" s="357"/>
      <c r="AF4601" s="357"/>
      <c r="AG4601" s="446"/>
      <c r="AH4601" s="357"/>
      <c r="AI4601" s="357"/>
      <c r="AJ4601" s="357"/>
      <c r="AK4601" s="357"/>
      <c r="AL4601" s="357"/>
      <c r="AM4601" s="357"/>
    </row>
    <row r="4602" spans="5:39" x14ac:dyDescent="0.25">
      <c r="E4602" s="356"/>
      <c r="F4602" s="356"/>
      <c r="G4602" s="356"/>
      <c r="H4602" s="356"/>
      <c r="I4602" s="356"/>
      <c r="J4602" s="357"/>
      <c r="K4602" s="357"/>
      <c r="L4602" s="357"/>
      <c r="M4602" s="357"/>
      <c r="N4602" s="358"/>
      <c r="O4602" s="358"/>
      <c r="P4602" s="358"/>
      <c r="Q4602" s="358"/>
      <c r="R4602" s="358"/>
      <c r="S4602" s="358"/>
      <c r="T4602" s="359"/>
      <c r="U4602" s="360"/>
      <c r="V4602" s="360"/>
      <c r="W4602" s="357"/>
      <c r="X4602" s="357"/>
      <c r="Y4602" s="446"/>
      <c r="Z4602" s="443"/>
      <c r="AA4602" s="446"/>
      <c r="AB4602" s="357"/>
      <c r="AC4602" s="357"/>
      <c r="AD4602" s="357"/>
      <c r="AE4602" s="357"/>
      <c r="AF4602" s="357"/>
      <c r="AG4602" s="446"/>
      <c r="AH4602" s="357"/>
      <c r="AI4602" s="357"/>
      <c r="AJ4602" s="357"/>
      <c r="AK4602" s="357"/>
      <c r="AL4602" s="357"/>
      <c r="AM4602" s="357"/>
    </row>
    <row r="4603" spans="5:39" x14ac:dyDescent="0.25">
      <c r="E4603" s="356"/>
      <c r="F4603" s="356"/>
      <c r="G4603" s="356"/>
      <c r="H4603" s="356"/>
      <c r="I4603" s="356"/>
      <c r="J4603" s="357"/>
      <c r="K4603" s="357"/>
      <c r="L4603" s="357"/>
      <c r="M4603" s="357"/>
      <c r="N4603" s="358"/>
      <c r="O4603" s="358"/>
      <c r="P4603" s="358"/>
      <c r="Q4603" s="358"/>
      <c r="R4603" s="358"/>
      <c r="S4603" s="358"/>
      <c r="T4603" s="359"/>
      <c r="U4603" s="360"/>
      <c r="V4603" s="360"/>
      <c r="W4603" s="357"/>
      <c r="X4603" s="357"/>
      <c r="Y4603" s="446"/>
      <c r="Z4603" s="443"/>
      <c r="AA4603" s="446"/>
      <c r="AB4603" s="357"/>
      <c r="AC4603" s="357"/>
      <c r="AD4603" s="357"/>
      <c r="AE4603" s="357"/>
      <c r="AF4603" s="357"/>
      <c r="AG4603" s="446"/>
      <c r="AH4603" s="357"/>
      <c r="AI4603" s="357"/>
      <c r="AJ4603" s="357"/>
      <c r="AK4603" s="357"/>
      <c r="AL4603" s="357"/>
      <c r="AM4603" s="357"/>
    </row>
    <row r="4604" spans="5:39" x14ac:dyDescent="0.25">
      <c r="E4604" s="356"/>
      <c r="F4604" s="356"/>
      <c r="G4604" s="356"/>
      <c r="H4604" s="356"/>
      <c r="I4604" s="356"/>
      <c r="J4604" s="357"/>
      <c r="K4604" s="357"/>
      <c r="L4604" s="357"/>
      <c r="M4604" s="357"/>
      <c r="N4604" s="358"/>
      <c r="O4604" s="358"/>
      <c r="P4604" s="358"/>
      <c r="Q4604" s="358"/>
      <c r="R4604" s="358"/>
      <c r="S4604" s="358"/>
      <c r="T4604" s="359"/>
      <c r="U4604" s="360"/>
      <c r="V4604" s="360"/>
      <c r="W4604" s="357"/>
      <c r="X4604" s="357"/>
      <c r="Y4604" s="446"/>
      <c r="Z4604" s="443"/>
      <c r="AA4604" s="446"/>
      <c r="AB4604" s="357"/>
      <c r="AC4604" s="357"/>
      <c r="AD4604" s="357"/>
      <c r="AE4604" s="357"/>
      <c r="AF4604" s="357"/>
      <c r="AG4604" s="446"/>
      <c r="AH4604" s="357"/>
      <c r="AI4604" s="357"/>
      <c r="AJ4604" s="357"/>
      <c r="AK4604" s="357"/>
      <c r="AL4604" s="357"/>
      <c r="AM4604" s="357"/>
    </row>
    <row r="4605" spans="5:39" x14ac:dyDescent="0.25">
      <c r="E4605" s="356"/>
      <c r="F4605" s="356"/>
      <c r="G4605" s="356"/>
      <c r="H4605" s="356"/>
      <c r="I4605" s="356"/>
      <c r="J4605" s="357"/>
      <c r="K4605" s="357"/>
      <c r="L4605" s="357"/>
      <c r="M4605" s="357"/>
      <c r="N4605" s="358"/>
      <c r="O4605" s="358"/>
      <c r="P4605" s="358"/>
      <c r="Q4605" s="358"/>
      <c r="R4605" s="358"/>
      <c r="S4605" s="358"/>
      <c r="T4605" s="359"/>
      <c r="U4605" s="360"/>
      <c r="V4605" s="360"/>
      <c r="W4605" s="357"/>
      <c r="X4605" s="357"/>
      <c r="Y4605" s="446"/>
      <c r="Z4605" s="443"/>
      <c r="AA4605" s="446"/>
      <c r="AB4605" s="357"/>
      <c r="AC4605" s="357"/>
      <c r="AD4605" s="357"/>
      <c r="AE4605" s="357"/>
      <c r="AF4605" s="357"/>
      <c r="AG4605" s="446"/>
      <c r="AH4605" s="357"/>
      <c r="AI4605" s="357"/>
      <c r="AJ4605" s="357"/>
      <c r="AK4605" s="357"/>
      <c r="AL4605" s="357"/>
      <c r="AM4605" s="357"/>
    </row>
    <row r="4606" spans="5:39" x14ac:dyDescent="0.25">
      <c r="E4606" s="356"/>
      <c r="F4606" s="356"/>
      <c r="G4606" s="356"/>
      <c r="H4606" s="356"/>
      <c r="I4606" s="356"/>
      <c r="J4606" s="357"/>
      <c r="K4606" s="357"/>
      <c r="L4606" s="357"/>
      <c r="M4606" s="357"/>
      <c r="N4606" s="358"/>
      <c r="O4606" s="358"/>
      <c r="P4606" s="358"/>
      <c r="Q4606" s="358"/>
      <c r="R4606" s="358"/>
      <c r="S4606" s="358"/>
      <c r="T4606" s="359"/>
      <c r="U4606" s="360"/>
      <c r="V4606" s="360"/>
      <c r="W4606" s="357"/>
      <c r="X4606" s="357"/>
      <c r="Y4606" s="446"/>
      <c r="Z4606" s="443"/>
      <c r="AA4606" s="446"/>
      <c r="AB4606" s="357"/>
      <c r="AC4606" s="357"/>
      <c r="AD4606" s="357"/>
      <c r="AE4606" s="357"/>
      <c r="AF4606" s="357"/>
      <c r="AG4606" s="446"/>
      <c r="AH4606" s="357"/>
      <c r="AI4606" s="357"/>
      <c r="AJ4606" s="357"/>
      <c r="AK4606" s="357"/>
      <c r="AL4606" s="357"/>
      <c r="AM4606" s="357"/>
    </row>
    <row r="4607" spans="5:39" x14ac:dyDescent="0.25">
      <c r="E4607" s="356"/>
      <c r="F4607" s="356"/>
      <c r="G4607" s="356"/>
      <c r="H4607" s="356"/>
      <c r="I4607" s="356"/>
      <c r="J4607" s="357"/>
      <c r="K4607" s="357"/>
      <c r="L4607" s="357"/>
      <c r="M4607" s="357"/>
      <c r="N4607" s="358"/>
      <c r="O4607" s="358"/>
      <c r="P4607" s="358"/>
      <c r="Q4607" s="358"/>
      <c r="R4607" s="358"/>
      <c r="S4607" s="358"/>
      <c r="T4607" s="359"/>
      <c r="U4607" s="360"/>
      <c r="V4607" s="360"/>
      <c r="W4607" s="357"/>
      <c r="X4607" s="357"/>
      <c r="Y4607" s="446"/>
      <c r="Z4607" s="443"/>
      <c r="AA4607" s="446"/>
      <c r="AB4607" s="357"/>
      <c r="AC4607" s="357"/>
      <c r="AD4607" s="357"/>
      <c r="AE4607" s="357"/>
      <c r="AF4607" s="357"/>
      <c r="AG4607" s="446"/>
      <c r="AH4607" s="357"/>
      <c r="AI4607" s="357"/>
      <c r="AJ4607" s="357"/>
      <c r="AK4607" s="357"/>
      <c r="AL4607" s="357"/>
      <c r="AM4607" s="357"/>
    </row>
    <row r="4608" spans="5:39" x14ac:dyDescent="0.25">
      <c r="E4608" s="356"/>
      <c r="F4608" s="356"/>
      <c r="G4608" s="356"/>
      <c r="H4608" s="356"/>
      <c r="I4608" s="356"/>
      <c r="J4608" s="357"/>
      <c r="K4608" s="357"/>
      <c r="L4608" s="357"/>
      <c r="M4608" s="357"/>
      <c r="N4608" s="358"/>
      <c r="O4608" s="358"/>
      <c r="P4608" s="358"/>
      <c r="Q4608" s="358"/>
      <c r="R4608" s="358"/>
      <c r="S4608" s="358"/>
      <c r="T4608" s="359"/>
      <c r="U4608" s="360"/>
      <c r="V4608" s="360"/>
      <c r="W4608" s="357"/>
      <c r="X4608" s="357"/>
      <c r="Y4608" s="446"/>
      <c r="Z4608" s="443"/>
      <c r="AA4608" s="446"/>
      <c r="AB4608" s="357"/>
      <c r="AC4608" s="357"/>
      <c r="AD4608" s="357"/>
      <c r="AE4608" s="357"/>
      <c r="AF4608" s="357"/>
      <c r="AG4608" s="446"/>
      <c r="AH4608" s="357"/>
      <c r="AI4608" s="357"/>
      <c r="AJ4608" s="357"/>
      <c r="AK4608" s="357"/>
      <c r="AL4608" s="357"/>
      <c r="AM4608" s="357"/>
    </row>
    <row r="4609" spans="5:39" x14ac:dyDescent="0.25">
      <c r="E4609" s="356"/>
      <c r="F4609" s="356"/>
      <c r="G4609" s="356"/>
      <c r="H4609" s="356"/>
      <c r="I4609" s="356"/>
      <c r="J4609" s="357"/>
      <c r="K4609" s="357"/>
      <c r="L4609" s="357"/>
      <c r="M4609" s="357"/>
      <c r="N4609" s="358"/>
      <c r="O4609" s="358"/>
      <c r="P4609" s="358"/>
      <c r="Q4609" s="358"/>
      <c r="R4609" s="358"/>
      <c r="S4609" s="358"/>
      <c r="T4609" s="359"/>
      <c r="U4609" s="360"/>
      <c r="V4609" s="360"/>
      <c r="W4609" s="357"/>
      <c r="X4609" s="357"/>
      <c r="Y4609" s="446"/>
      <c r="Z4609" s="443"/>
      <c r="AA4609" s="446"/>
      <c r="AB4609" s="357"/>
      <c r="AC4609" s="357"/>
      <c r="AD4609" s="357"/>
      <c r="AE4609" s="357"/>
      <c r="AF4609" s="357"/>
      <c r="AG4609" s="446"/>
      <c r="AH4609" s="357"/>
      <c r="AI4609" s="357"/>
      <c r="AJ4609" s="357"/>
      <c r="AK4609" s="357"/>
      <c r="AL4609" s="357"/>
      <c r="AM4609" s="357"/>
    </row>
    <row r="4610" spans="5:39" x14ac:dyDescent="0.25">
      <c r="E4610" s="356"/>
      <c r="F4610" s="356"/>
      <c r="G4610" s="356"/>
      <c r="H4610" s="356"/>
      <c r="I4610" s="356"/>
      <c r="J4610" s="357"/>
      <c r="K4610" s="357"/>
      <c r="L4610" s="357"/>
      <c r="M4610" s="357"/>
      <c r="N4610" s="358"/>
      <c r="O4610" s="358"/>
      <c r="P4610" s="358"/>
      <c r="Q4610" s="358"/>
      <c r="R4610" s="358"/>
      <c r="S4610" s="358"/>
      <c r="T4610" s="359"/>
      <c r="U4610" s="360"/>
      <c r="V4610" s="360"/>
      <c r="W4610" s="357"/>
      <c r="X4610" s="357"/>
      <c r="Y4610" s="446"/>
      <c r="Z4610" s="443"/>
      <c r="AA4610" s="446"/>
      <c r="AB4610" s="357"/>
      <c r="AC4610" s="357"/>
      <c r="AD4610" s="357"/>
      <c r="AE4610" s="357"/>
      <c r="AF4610" s="357"/>
      <c r="AG4610" s="446"/>
      <c r="AH4610" s="357"/>
      <c r="AI4610" s="357"/>
      <c r="AJ4610" s="357"/>
      <c r="AK4610" s="357"/>
      <c r="AL4610" s="357"/>
      <c r="AM4610" s="357"/>
    </row>
    <row r="4611" spans="5:39" x14ac:dyDescent="0.25">
      <c r="E4611" s="356"/>
      <c r="F4611" s="356"/>
      <c r="G4611" s="356"/>
      <c r="H4611" s="356"/>
      <c r="I4611" s="356"/>
      <c r="J4611" s="357"/>
      <c r="K4611" s="357"/>
      <c r="L4611" s="357"/>
      <c r="M4611" s="357"/>
      <c r="N4611" s="358"/>
      <c r="O4611" s="358"/>
      <c r="P4611" s="358"/>
      <c r="Q4611" s="358"/>
      <c r="R4611" s="358"/>
      <c r="S4611" s="358"/>
      <c r="T4611" s="359"/>
      <c r="U4611" s="360"/>
      <c r="V4611" s="360"/>
      <c r="W4611" s="357"/>
      <c r="X4611" s="357"/>
      <c r="Y4611" s="446"/>
      <c r="Z4611" s="443"/>
      <c r="AA4611" s="446"/>
      <c r="AB4611" s="357"/>
      <c r="AC4611" s="357"/>
      <c r="AD4611" s="357"/>
      <c r="AE4611" s="357"/>
      <c r="AF4611" s="357"/>
      <c r="AG4611" s="446"/>
      <c r="AH4611" s="357"/>
      <c r="AI4611" s="357"/>
      <c r="AJ4611" s="357"/>
      <c r="AK4611" s="357"/>
      <c r="AL4611" s="357"/>
      <c r="AM4611" s="357"/>
    </row>
    <row r="4612" spans="5:39" x14ac:dyDescent="0.25">
      <c r="E4612" s="356"/>
      <c r="F4612" s="356"/>
      <c r="G4612" s="356"/>
      <c r="H4612" s="356"/>
      <c r="I4612" s="356"/>
      <c r="J4612" s="357"/>
      <c r="K4612" s="357"/>
      <c r="L4612" s="357"/>
      <c r="M4612" s="357"/>
      <c r="N4612" s="358"/>
      <c r="O4612" s="358"/>
      <c r="P4612" s="358"/>
      <c r="Q4612" s="358"/>
      <c r="R4612" s="358"/>
      <c r="S4612" s="358"/>
      <c r="T4612" s="359"/>
      <c r="U4612" s="360"/>
      <c r="V4612" s="360"/>
      <c r="W4612" s="357"/>
      <c r="X4612" s="357"/>
      <c r="Y4612" s="446"/>
      <c r="Z4612" s="443"/>
      <c r="AA4612" s="446"/>
      <c r="AB4612" s="357"/>
      <c r="AC4612" s="357"/>
      <c r="AD4612" s="357"/>
      <c r="AE4612" s="357"/>
      <c r="AF4612" s="357"/>
      <c r="AG4612" s="446"/>
      <c r="AH4612" s="357"/>
      <c r="AI4612" s="357"/>
      <c r="AJ4612" s="357"/>
      <c r="AK4612" s="357"/>
      <c r="AL4612" s="357"/>
      <c r="AM4612" s="357"/>
    </row>
    <row r="4613" spans="5:39" x14ac:dyDescent="0.25">
      <c r="E4613" s="356"/>
      <c r="F4613" s="356"/>
      <c r="G4613" s="356"/>
      <c r="H4613" s="356"/>
      <c r="I4613" s="356"/>
      <c r="J4613" s="357"/>
      <c r="K4613" s="357"/>
      <c r="L4613" s="357"/>
      <c r="M4613" s="357"/>
      <c r="N4613" s="358"/>
      <c r="O4613" s="358"/>
      <c r="P4613" s="358"/>
      <c r="Q4613" s="358"/>
      <c r="R4613" s="358"/>
      <c r="S4613" s="358"/>
      <c r="T4613" s="359"/>
      <c r="U4613" s="360"/>
      <c r="V4613" s="360"/>
      <c r="W4613" s="357"/>
      <c r="X4613" s="357"/>
      <c r="Y4613" s="446"/>
      <c r="Z4613" s="443"/>
      <c r="AA4613" s="446"/>
      <c r="AB4613" s="357"/>
      <c r="AC4613" s="357"/>
      <c r="AD4613" s="357"/>
      <c r="AE4613" s="357"/>
      <c r="AF4613" s="357"/>
      <c r="AG4613" s="446"/>
      <c r="AH4613" s="357"/>
      <c r="AI4613" s="357"/>
      <c r="AJ4613" s="357"/>
      <c r="AK4613" s="357"/>
      <c r="AL4613" s="357"/>
      <c r="AM4613" s="357"/>
    </row>
    <row r="4614" spans="5:39" x14ac:dyDescent="0.25">
      <c r="E4614" s="356"/>
      <c r="F4614" s="356"/>
      <c r="G4614" s="356"/>
      <c r="H4614" s="356"/>
      <c r="I4614" s="356"/>
      <c r="J4614" s="357"/>
      <c r="K4614" s="357"/>
      <c r="L4614" s="357"/>
      <c r="M4614" s="357"/>
      <c r="N4614" s="358"/>
      <c r="O4614" s="358"/>
      <c r="P4614" s="358"/>
      <c r="Q4614" s="358"/>
      <c r="R4614" s="358"/>
      <c r="S4614" s="358"/>
      <c r="T4614" s="359"/>
      <c r="U4614" s="360"/>
      <c r="V4614" s="360"/>
      <c r="W4614" s="357"/>
      <c r="X4614" s="357"/>
      <c r="Y4614" s="446"/>
      <c r="Z4614" s="443"/>
      <c r="AA4614" s="446"/>
      <c r="AB4614" s="357"/>
      <c r="AC4614" s="357"/>
      <c r="AD4614" s="357"/>
      <c r="AE4614" s="357"/>
      <c r="AF4614" s="357"/>
      <c r="AG4614" s="446"/>
      <c r="AH4614" s="357"/>
      <c r="AI4614" s="357"/>
      <c r="AJ4614" s="357"/>
      <c r="AK4614" s="357"/>
      <c r="AL4614" s="357"/>
      <c r="AM4614" s="357"/>
    </row>
    <row r="4615" spans="5:39" x14ac:dyDescent="0.25">
      <c r="E4615" s="356"/>
      <c r="F4615" s="356"/>
      <c r="G4615" s="356"/>
      <c r="H4615" s="356"/>
      <c r="I4615" s="356"/>
      <c r="J4615" s="357"/>
      <c r="K4615" s="357"/>
      <c r="L4615" s="357"/>
      <c r="M4615" s="357"/>
      <c r="N4615" s="358"/>
      <c r="O4615" s="358"/>
      <c r="P4615" s="358"/>
      <c r="Q4615" s="358"/>
      <c r="R4615" s="358"/>
      <c r="S4615" s="358"/>
      <c r="T4615" s="359"/>
      <c r="U4615" s="360"/>
      <c r="V4615" s="360"/>
      <c r="W4615" s="357"/>
      <c r="X4615" s="357"/>
      <c r="Y4615" s="446"/>
      <c r="Z4615" s="443"/>
      <c r="AA4615" s="446"/>
      <c r="AB4615" s="357"/>
      <c r="AC4615" s="357"/>
      <c r="AD4615" s="357"/>
      <c r="AE4615" s="357"/>
      <c r="AF4615" s="357"/>
      <c r="AG4615" s="446"/>
      <c r="AH4615" s="357"/>
      <c r="AI4615" s="357"/>
      <c r="AJ4615" s="357"/>
      <c r="AK4615" s="357"/>
      <c r="AL4615" s="357"/>
      <c r="AM4615" s="357"/>
    </row>
    <row r="4616" spans="5:39" x14ac:dyDescent="0.25">
      <c r="E4616" s="356"/>
      <c r="F4616" s="356"/>
      <c r="G4616" s="356"/>
      <c r="H4616" s="356"/>
      <c r="I4616" s="356"/>
      <c r="J4616" s="357"/>
      <c r="K4616" s="357"/>
      <c r="L4616" s="357"/>
      <c r="M4616" s="357"/>
      <c r="N4616" s="358"/>
      <c r="O4616" s="358"/>
      <c r="P4616" s="358"/>
      <c r="Q4616" s="358"/>
      <c r="R4616" s="358"/>
      <c r="S4616" s="358"/>
      <c r="T4616" s="359"/>
      <c r="U4616" s="360"/>
      <c r="V4616" s="360"/>
      <c r="W4616" s="357"/>
      <c r="X4616" s="357"/>
      <c r="Y4616" s="446"/>
      <c r="Z4616" s="443"/>
      <c r="AA4616" s="446"/>
      <c r="AB4616" s="357"/>
      <c r="AC4616" s="357"/>
      <c r="AD4616" s="357"/>
      <c r="AE4616" s="357"/>
      <c r="AF4616" s="357"/>
      <c r="AG4616" s="446"/>
      <c r="AH4616" s="357"/>
      <c r="AI4616" s="357"/>
      <c r="AJ4616" s="357"/>
      <c r="AK4616" s="357"/>
      <c r="AL4616" s="357"/>
      <c r="AM4616" s="357"/>
    </row>
    <row r="4617" spans="5:39" x14ac:dyDescent="0.25">
      <c r="E4617" s="356"/>
      <c r="F4617" s="356"/>
      <c r="G4617" s="356"/>
      <c r="H4617" s="356"/>
      <c r="I4617" s="356"/>
      <c r="J4617" s="357"/>
      <c r="K4617" s="357"/>
      <c r="L4617" s="357"/>
      <c r="M4617" s="357"/>
      <c r="N4617" s="358"/>
      <c r="O4617" s="358"/>
      <c r="P4617" s="358"/>
      <c r="Q4617" s="358"/>
      <c r="R4617" s="358"/>
      <c r="S4617" s="358"/>
      <c r="T4617" s="359"/>
      <c r="U4617" s="360"/>
      <c r="V4617" s="360"/>
      <c r="W4617" s="357"/>
      <c r="X4617" s="357"/>
      <c r="Y4617" s="446"/>
      <c r="Z4617" s="443"/>
      <c r="AA4617" s="446"/>
      <c r="AB4617" s="357"/>
      <c r="AC4617" s="357"/>
      <c r="AD4617" s="357"/>
      <c r="AE4617" s="357"/>
      <c r="AF4617" s="357"/>
      <c r="AG4617" s="446"/>
      <c r="AH4617" s="357"/>
      <c r="AI4617" s="357"/>
      <c r="AJ4617" s="357"/>
      <c r="AK4617" s="357"/>
      <c r="AL4617" s="357"/>
      <c r="AM4617" s="357"/>
    </row>
    <row r="4618" spans="5:39" x14ac:dyDescent="0.25">
      <c r="E4618" s="356"/>
      <c r="F4618" s="356"/>
      <c r="G4618" s="356"/>
      <c r="H4618" s="356"/>
      <c r="I4618" s="356"/>
      <c r="J4618" s="357"/>
      <c r="K4618" s="357"/>
      <c r="L4618" s="357"/>
      <c r="M4618" s="357"/>
      <c r="N4618" s="358"/>
      <c r="O4618" s="358"/>
      <c r="P4618" s="358"/>
      <c r="Q4618" s="358"/>
      <c r="R4618" s="358"/>
      <c r="S4618" s="358"/>
      <c r="T4618" s="359"/>
      <c r="U4618" s="360"/>
      <c r="V4618" s="360"/>
      <c r="W4618" s="357"/>
      <c r="X4618" s="357"/>
      <c r="Y4618" s="446"/>
      <c r="Z4618" s="443"/>
      <c r="AA4618" s="446"/>
      <c r="AB4618" s="357"/>
      <c r="AC4618" s="357"/>
      <c r="AD4618" s="357"/>
      <c r="AE4618" s="357"/>
      <c r="AF4618" s="357"/>
      <c r="AG4618" s="446"/>
      <c r="AH4618" s="357"/>
      <c r="AI4618" s="357"/>
      <c r="AJ4618" s="357"/>
      <c r="AK4618" s="357"/>
      <c r="AL4618" s="357"/>
      <c r="AM4618" s="357"/>
    </row>
    <row r="4619" spans="5:39" x14ac:dyDescent="0.25">
      <c r="E4619" s="356"/>
      <c r="F4619" s="356"/>
      <c r="G4619" s="356"/>
      <c r="H4619" s="356"/>
      <c r="I4619" s="356"/>
      <c r="J4619" s="357"/>
      <c r="K4619" s="357"/>
      <c r="L4619" s="357"/>
      <c r="M4619" s="357"/>
      <c r="N4619" s="358"/>
      <c r="O4619" s="358"/>
      <c r="P4619" s="358"/>
      <c r="Q4619" s="358"/>
      <c r="R4619" s="358"/>
      <c r="S4619" s="358"/>
      <c r="T4619" s="359"/>
      <c r="U4619" s="360"/>
      <c r="V4619" s="360"/>
      <c r="W4619" s="357"/>
      <c r="X4619" s="357"/>
      <c r="Y4619" s="446"/>
      <c r="Z4619" s="443"/>
      <c r="AA4619" s="446"/>
      <c r="AB4619" s="357"/>
      <c r="AC4619" s="357"/>
      <c r="AD4619" s="357"/>
      <c r="AE4619" s="357"/>
      <c r="AF4619" s="357"/>
      <c r="AG4619" s="446"/>
      <c r="AH4619" s="357"/>
      <c r="AI4619" s="357"/>
      <c r="AJ4619" s="357"/>
      <c r="AK4619" s="357"/>
      <c r="AL4619" s="357"/>
      <c r="AM4619" s="357"/>
    </row>
    <row r="4620" spans="5:39" x14ac:dyDescent="0.25">
      <c r="E4620" s="356"/>
      <c r="F4620" s="356"/>
      <c r="G4620" s="356"/>
      <c r="H4620" s="356"/>
      <c r="I4620" s="356"/>
      <c r="J4620" s="357"/>
      <c r="K4620" s="357"/>
      <c r="L4620" s="357"/>
      <c r="M4620" s="357"/>
      <c r="N4620" s="358"/>
      <c r="O4620" s="358"/>
      <c r="P4620" s="358"/>
      <c r="Q4620" s="358"/>
      <c r="R4620" s="358"/>
      <c r="S4620" s="358"/>
      <c r="T4620" s="359"/>
      <c r="U4620" s="360"/>
      <c r="V4620" s="360"/>
      <c r="W4620" s="357"/>
      <c r="X4620" s="357"/>
      <c r="Y4620" s="446"/>
      <c r="Z4620" s="443"/>
      <c r="AA4620" s="446"/>
      <c r="AB4620" s="357"/>
      <c r="AC4620" s="357"/>
      <c r="AD4620" s="357"/>
      <c r="AE4620" s="357"/>
      <c r="AF4620" s="357"/>
      <c r="AG4620" s="446"/>
      <c r="AH4620" s="357"/>
      <c r="AI4620" s="357"/>
      <c r="AJ4620" s="357"/>
      <c r="AK4620" s="357"/>
      <c r="AL4620" s="357"/>
      <c r="AM4620" s="357"/>
    </row>
    <row r="4621" spans="5:39" x14ac:dyDescent="0.25">
      <c r="E4621" s="356"/>
      <c r="F4621" s="356"/>
      <c r="G4621" s="356"/>
      <c r="H4621" s="356"/>
      <c r="I4621" s="356"/>
      <c r="J4621" s="357"/>
      <c r="K4621" s="357"/>
      <c r="L4621" s="357"/>
      <c r="M4621" s="357"/>
      <c r="N4621" s="358"/>
      <c r="O4621" s="358"/>
      <c r="P4621" s="358"/>
      <c r="Q4621" s="358"/>
      <c r="R4621" s="358"/>
      <c r="S4621" s="358"/>
      <c r="T4621" s="359"/>
      <c r="U4621" s="360"/>
      <c r="V4621" s="360"/>
      <c r="W4621" s="357"/>
      <c r="X4621" s="357"/>
      <c r="Y4621" s="446"/>
      <c r="Z4621" s="443"/>
      <c r="AA4621" s="446"/>
      <c r="AB4621" s="357"/>
      <c r="AC4621" s="357"/>
      <c r="AD4621" s="357"/>
      <c r="AE4621" s="357"/>
      <c r="AF4621" s="357"/>
      <c r="AG4621" s="446"/>
      <c r="AH4621" s="357"/>
      <c r="AI4621" s="357"/>
      <c r="AJ4621" s="357"/>
      <c r="AK4621" s="357"/>
      <c r="AL4621" s="357"/>
      <c r="AM4621" s="357"/>
    </row>
    <row r="4622" spans="5:39" x14ac:dyDescent="0.25">
      <c r="E4622" s="356"/>
      <c r="F4622" s="356"/>
      <c r="G4622" s="356"/>
      <c r="H4622" s="356"/>
      <c r="I4622" s="356"/>
      <c r="J4622" s="357"/>
      <c r="K4622" s="357"/>
      <c r="L4622" s="357"/>
      <c r="M4622" s="357"/>
      <c r="N4622" s="358"/>
      <c r="O4622" s="358"/>
      <c r="P4622" s="358"/>
      <c r="Q4622" s="358"/>
      <c r="R4622" s="358"/>
      <c r="S4622" s="358"/>
      <c r="T4622" s="359"/>
      <c r="U4622" s="360"/>
      <c r="V4622" s="360"/>
      <c r="W4622" s="357"/>
      <c r="X4622" s="357"/>
      <c r="Y4622" s="446"/>
      <c r="Z4622" s="443"/>
      <c r="AA4622" s="446"/>
      <c r="AB4622" s="357"/>
      <c r="AC4622" s="357"/>
      <c r="AD4622" s="357"/>
      <c r="AE4622" s="357"/>
      <c r="AF4622" s="357"/>
      <c r="AG4622" s="446"/>
      <c r="AH4622" s="357"/>
      <c r="AI4622" s="357"/>
      <c r="AJ4622" s="357"/>
      <c r="AK4622" s="357"/>
      <c r="AL4622" s="357"/>
      <c r="AM4622" s="357"/>
    </row>
    <row r="4623" spans="5:39" x14ac:dyDescent="0.25">
      <c r="E4623" s="356"/>
      <c r="F4623" s="356"/>
      <c r="G4623" s="356"/>
      <c r="H4623" s="356"/>
      <c r="I4623" s="356"/>
      <c r="J4623" s="357"/>
      <c r="K4623" s="357"/>
      <c r="L4623" s="357"/>
      <c r="M4623" s="357"/>
      <c r="N4623" s="358"/>
      <c r="O4623" s="358"/>
      <c r="P4623" s="358"/>
      <c r="Q4623" s="358"/>
      <c r="R4623" s="358"/>
      <c r="S4623" s="358"/>
      <c r="T4623" s="359"/>
      <c r="U4623" s="360"/>
      <c r="V4623" s="360"/>
      <c r="W4623" s="357"/>
      <c r="X4623" s="357"/>
      <c r="Y4623" s="446"/>
      <c r="Z4623" s="443"/>
      <c r="AA4623" s="446"/>
      <c r="AB4623" s="357"/>
      <c r="AC4623" s="357"/>
      <c r="AD4623" s="357"/>
      <c r="AE4623" s="357"/>
      <c r="AF4623" s="357"/>
      <c r="AG4623" s="446"/>
      <c r="AH4623" s="357"/>
      <c r="AI4623" s="357"/>
      <c r="AJ4623" s="357"/>
      <c r="AK4623" s="357"/>
      <c r="AL4623" s="357"/>
      <c r="AM4623" s="357"/>
    </row>
    <row r="4624" spans="5:39" x14ac:dyDescent="0.25">
      <c r="E4624" s="356"/>
      <c r="F4624" s="356"/>
      <c r="G4624" s="356"/>
      <c r="H4624" s="356"/>
      <c r="I4624" s="356"/>
      <c r="J4624" s="357"/>
      <c r="K4624" s="357"/>
      <c r="L4624" s="357"/>
      <c r="M4624" s="357"/>
      <c r="N4624" s="358"/>
      <c r="O4624" s="358"/>
      <c r="P4624" s="358"/>
      <c r="Q4624" s="358"/>
      <c r="R4624" s="358"/>
      <c r="S4624" s="358"/>
      <c r="T4624" s="359"/>
      <c r="U4624" s="360"/>
      <c r="V4624" s="360"/>
      <c r="W4624" s="357"/>
      <c r="X4624" s="357"/>
      <c r="Y4624" s="446"/>
      <c r="Z4624" s="443"/>
      <c r="AA4624" s="446"/>
      <c r="AB4624" s="357"/>
      <c r="AC4624" s="357"/>
      <c r="AD4624" s="357"/>
      <c r="AE4624" s="357"/>
      <c r="AF4624" s="357"/>
      <c r="AG4624" s="446"/>
      <c r="AH4624" s="357"/>
      <c r="AI4624" s="357"/>
      <c r="AJ4624" s="357"/>
      <c r="AK4624" s="357"/>
      <c r="AL4624" s="357"/>
      <c r="AM4624" s="357"/>
    </row>
    <row r="4625" spans="5:39" x14ac:dyDescent="0.25">
      <c r="E4625" s="356"/>
      <c r="F4625" s="356"/>
      <c r="G4625" s="356"/>
      <c r="H4625" s="356"/>
      <c r="I4625" s="356"/>
      <c r="J4625" s="357"/>
      <c r="K4625" s="357"/>
      <c r="L4625" s="357"/>
      <c r="M4625" s="357"/>
      <c r="N4625" s="358"/>
      <c r="O4625" s="358"/>
      <c r="P4625" s="358"/>
      <c r="Q4625" s="358"/>
      <c r="R4625" s="358"/>
      <c r="S4625" s="358"/>
      <c r="T4625" s="359"/>
      <c r="U4625" s="360"/>
      <c r="V4625" s="360"/>
      <c r="W4625" s="357"/>
      <c r="X4625" s="357"/>
      <c r="Y4625" s="446"/>
      <c r="Z4625" s="443"/>
      <c r="AA4625" s="446"/>
      <c r="AB4625" s="357"/>
      <c r="AC4625" s="357"/>
      <c r="AD4625" s="357"/>
      <c r="AE4625" s="357"/>
      <c r="AF4625" s="357"/>
      <c r="AG4625" s="446"/>
      <c r="AH4625" s="357"/>
      <c r="AI4625" s="357"/>
      <c r="AJ4625" s="357"/>
      <c r="AK4625" s="357"/>
      <c r="AL4625" s="357"/>
      <c r="AM4625" s="357"/>
    </row>
    <row r="4626" spans="5:39" x14ac:dyDescent="0.25">
      <c r="E4626" s="356"/>
      <c r="F4626" s="356"/>
      <c r="G4626" s="356"/>
      <c r="H4626" s="356"/>
      <c r="I4626" s="356"/>
      <c r="J4626" s="357"/>
      <c r="K4626" s="357"/>
      <c r="L4626" s="357"/>
      <c r="M4626" s="357"/>
      <c r="N4626" s="358"/>
      <c r="O4626" s="358"/>
      <c r="P4626" s="358"/>
      <c r="Q4626" s="358"/>
      <c r="R4626" s="358"/>
      <c r="S4626" s="358"/>
      <c r="T4626" s="359"/>
      <c r="U4626" s="360"/>
      <c r="V4626" s="360"/>
      <c r="W4626" s="357"/>
      <c r="X4626" s="357"/>
      <c r="Y4626" s="446"/>
      <c r="Z4626" s="443"/>
      <c r="AA4626" s="446"/>
      <c r="AB4626" s="357"/>
      <c r="AC4626" s="357"/>
      <c r="AD4626" s="357"/>
      <c r="AE4626" s="357"/>
      <c r="AF4626" s="357"/>
      <c r="AG4626" s="446"/>
      <c r="AH4626" s="357"/>
      <c r="AI4626" s="357"/>
      <c r="AJ4626" s="357"/>
      <c r="AK4626" s="357"/>
      <c r="AL4626" s="357"/>
      <c r="AM4626" s="357"/>
    </row>
    <row r="4627" spans="5:39" x14ac:dyDescent="0.25">
      <c r="E4627" s="356"/>
      <c r="F4627" s="356"/>
      <c r="G4627" s="356"/>
      <c r="H4627" s="356"/>
      <c r="I4627" s="356"/>
      <c r="J4627" s="357"/>
      <c r="K4627" s="357"/>
      <c r="L4627" s="357"/>
      <c r="M4627" s="357"/>
      <c r="N4627" s="358"/>
      <c r="O4627" s="358"/>
      <c r="P4627" s="358"/>
      <c r="Q4627" s="358"/>
      <c r="R4627" s="358"/>
      <c r="S4627" s="358"/>
      <c r="T4627" s="359"/>
      <c r="U4627" s="360"/>
      <c r="V4627" s="360"/>
      <c r="W4627" s="357"/>
      <c r="X4627" s="357"/>
      <c r="Y4627" s="446"/>
      <c r="Z4627" s="443"/>
      <c r="AA4627" s="446"/>
      <c r="AB4627" s="357"/>
      <c r="AC4627" s="357"/>
      <c r="AD4627" s="357"/>
      <c r="AE4627" s="357"/>
      <c r="AF4627" s="357"/>
      <c r="AG4627" s="446"/>
      <c r="AH4627" s="357"/>
      <c r="AI4627" s="357"/>
      <c r="AJ4627" s="357"/>
      <c r="AK4627" s="357"/>
      <c r="AL4627" s="357"/>
      <c r="AM4627" s="357"/>
    </row>
    <row r="4628" spans="5:39" x14ac:dyDescent="0.25">
      <c r="E4628" s="356"/>
      <c r="F4628" s="356"/>
      <c r="G4628" s="356"/>
      <c r="H4628" s="356"/>
      <c r="I4628" s="356"/>
      <c r="J4628" s="357"/>
      <c r="K4628" s="357"/>
      <c r="L4628" s="357"/>
      <c r="M4628" s="357"/>
      <c r="N4628" s="358"/>
      <c r="O4628" s="358"/>
      <c r="P4628" s="358"/>
      <c r="Q4628" s="358"/>
      <c r="R4628" s="358"/>
      <c r="S4628" s="358"/>
      <c r="T4628" s="359"/>
      <c r="U4628" s="360"/>
      <c r="V4628" s="360"/>
      <c r="W4628" s="357"/>
      <c r="X4628" s="357"/>
      <c r="Y4628" s="446"/>
      <c r="Z4628" s="443"/>
      <c r="AA4628" s="446"/>
      <c r="AB4628" s="357"/>
      <c r="AC4628" s="357"/>
      <c r="AD4628" s="357"/>
      <c r="AE4628" s="357"/>
      <c r="AF4628" s="357"/>
      <c r="AG4628" s="446"/>
      <c r="AH4628" s="357"/>
      <c r="AI4628" s="357"/>
      <c r="AJ4628" s="357"/>
      <c r="AK4628" s="357"/>
      <c r="AL4628" s="357"/>
      <c r="AM4628" s="357"/>
    </row>
    <row r="4629" spans="5:39" x14ac:dyDescent="0.25">
      <c r="E4629" s="356"/>
      <c r="F4629" s="356"/>
      <c r="G4629" s="356"/>
      <c r="H4629" s="356"/>
      <c r="I4629" s="356"/>
      <c r="J4629" s="357"/>
      <c r="K4629" s="357"/>
      <c r="L4629" s="357"/>
      <c r="M4629" s="357"/>
      <c r="N4629" s="358"/>
      <c r="O4629" s="358"/>
      <c r="P4629" s="358"/>
      <c r="Q4629" s="358"/>
      <c r="R4629" s="358"/>
      <c r="S4629" s="358"/>
      <c r="T4629" s="359"/>
      <c r="U4629" s="360"/>
      <c r="V4629" s="360"/>
      <c r="W4629" s="357"/>
      <c r="X4629" s="357"/>
      <c r="Y4629" s="446"/>
      <c r="Z4629" s="443"/>
      <c r="AA4629" s="446"/>
      <c r="AB4629" s="357"/>
      <c r="AC4629" s="357"/>
      <c r="AD4629" s="357"/>
      <c r="AE4629" s="357"/>
      <c r="AF4629" s="357"/>
      <c r="AG4629" s="446"/>
      <c r="AH4629" s="357"/>
      <c r="AI4629" s="357"/>
      <c r="AJ4629" s="357"/>
      <c r="AK4629" s="357"/>
      <c r="AL4629" s="357"/>
      <c r="AM4629" s="357"/>
    </row>
    <row r="4630" spans="5:39" x14ac:dyDescent="0.25">
      <c r="E4630" s="356"/>
      <c r="F4630" s="356"/>
      <c r="G4630" s="356"/>
      <c r="H4630" s="356"/>
      <c r="I4630" s="356"/>
      <c r="J4630" s="357"/>
      <c r="K4630" s="357"/>
      <c r="L4630" s="357"/>
      <c r="M4630" s="357"/>
      <c r="N4630" s="358"/>
      <c r="O4630" s="358"/>
      <c r="P4630" s="358"/>
      <c r="Q4630" s="358"/>
      <c r="R4630" s="358"/>
      <c r="S4630" s="358"/>
      <c r="T4630" s="359"/>
      <c r="U4630" s="360"/>
      <c r="V4630" s="360"/>
      <c r="W4630" s="357"/>
      <c r="X4630" s="357"/>
      <c r="Y4630" s="446"/>
      <c r="Z4630" s="443"/>
      <c r="AA4630" s="446"/>
      <c r="AB4630" s="357"/>
      <c r="AC4630" s="357"/>
      <c r="AD4630" s="357"/>
      <c r="AE4630" s="357"/>
      <c r="AF4630" s="357"/>
      <c r="AG4630" s="446"/>
      <c r="AH4630" s="357"/>
      <c r="AI4630" s="357"/>
      <c r="AJ4630" s="357"/>
      <c r="AK4630" s="357"/>
      <c r="AL4630" s="357"/>
      <c r="AM4630" s="357"/>
    </row>
    <row r="4631" spans="5:39" x14ac:dyDescent="0.25">
      <c r="E4631" s="356"/>
      <c r="F4631" s="356"/>
      <c r="G4631" s="356"/>
      <c r="H4631" s="356"/>
      <c r="I4631" s="356"/>
      <c r="J4631" s="357"/>
      <c r="K4631" s="357"/>
      <c r="L4631" s="357"/>
      <c r="M4631" s="357"/>
      <c r="N4631" s="358"/>
      <c r="O4631" s="358"/>
      <c r="P4631" s="358"/>
      <c r="Q4631" s="358"/>
      <c r="R4631" s="358"/>
      <c r="S4631" s="358"/>
      <c r="T4631" s="359"/>
      <c r="U4631" s="360"/>
      <c r="V4631" s="360"/>
      <c r="W4631" s="357"/>
      <c r="X4631" s="357"/>
      <c r="Y4631" s="446"/>
      <c r="Z4631" s="443"/>
      <c r="AA4631" s="446"/>
      <c r="AB4631" s="357"/>
      <c r="AC4631" s="357"/>
      <c r="AD4631" s="357"/>
      <c r="AE4631" s="357"/>
      <c r="AF4631" s="357"/>
      <c r="AG4631" s="446"/>
      <c r="AH4631" s="357"/>
      <c r="AI4631" s="357"/>
      <c r="AJ4631" s="357"/>
      <c r="AK4631" s="357"/>
      <c r="AL4631" s="357"/>
      <c r="AM4631" s="357"/>
    </row>
    <row r="4632" spans="5:39" x14ac:dyDescent="0.25">
      <c r="E4632" s="356"/>
      <c r="F4632" s="356"/>
      <c r="G4632" s="356"/>
      <c r="H4632" s="356"/>
      <c r="I4632" s="356"/>
      <c r="J4632" s="357"/>
      <c r="K4632" s="357"/>
      <c r="L4632" s="357"/>
      <c r="M4632" s="357"/>
      <c r="N4632" s="358"/>
      <c r="O4632" s="358"/>
      <c r="P4632" s="358"/>
      <c r="Q4632" s="358"/>
      <c r="R4632" s="358"/>
      <c r="S4632" s="358"/>
      <c r="T4632" s="359"/>
      <c r="U4632" s="360"/>
      <c r="V4632" s="360"/>
      <c r="W4632" s="357"/>
      <c r="X4632" s="357"/>
      <c r="Y4632" s="446"/>
      <c r="Z4632" s="443"/>
      <c r="AA4632" s="446"/>
      <c r="AB4632" s="357"/>
      <c r="AC4632" s="357"/>
      <c r="AD4632" s="357"/>
      <c r="AE4632" s="357"/>
      <c r="AF4632" s="357"/>
      <c r="AG4632" s="446"/>
      <c r="AH4632" s="357"/>
      <c r="AI4632" s="357"/>
      <c r="AJ4632" s="357"/>
      <c r="AK4632" s="357"/>
      <c r="AL4632" s="357"/>
      <c r="AM4632" s="357"/>
    </row>
    <row r="4633" spans="5:39" x14ac:dyDescent="0.25">
      <c r="E4633" s="356"/>
      <c r="F4633" s="356"/>
      <c r="G4633" s="356"/>
      <c r="H4633" s="356"/>
      <c r="I4633" s="356"/>
      <c r="J4633" s="357"/>
      <c r="K4633" s="357"/>
      <c r="L4633" s="357"/>
      <c r="M4633" s="357"/>
      <c r="N4633" s="358"/>
      <c r="O4633" s="358"/>
      <c r="P4633" s="358"/>
      <c r="Q4633" s="358"/>
      <c r="R4633" s="358"/>
      <c r="S4633" s="358"/>
      <c r="T4633" s="359"/>
      <c r="U4633" s="360"/>
      <c r="V4633" s="360"/>
      <c r="W4633" s="357"/>
      <c r="X4633" s="357"/>
      <c r="Y4633" s="446"/>
      <c r="Z4633" s="443"/>
      <c r="AA4633" s="446"/>
      <c r="AB4633" s="357"/>
      <c r="AC4633" s="357"/>
      <c r="AD4633" s="357"/>
      <c r="AE4633" s="357"/>
      <c r="AF4633" s="357"/>
      <c r="AG4633" s="446"/>
      <c r="AH4633" s="357"/>
      <c r="AI4633" s="357"/>
      <c r="AJ4633" s="357"/>
      <c r="AK4633" s="357"/>
      <c r="AL4633" s="357"/>
      <c r="AM4633" s="357"/>
    </row>
    <row r="4634" spans="5:39" x14ac:dyDescent="0.25">
      <c r="E4634" s="356"/>
      <c r="F4634" s="356"/>
      <c r="G4634" s="356"/>
      <c r="H4634" s="356"/>
      <c r="I4634" s="356"/>
      <c r="J4634" s="357"/>
      <c r="K4634" s="357"/>
      <c r="L4634" s="357"/>
      <c r="M4634" s="357"/>
      <c r="N4634" s="358"/>
      <c r="O4634" s="358"/>
      <c r="P4634" s="358"/>
      <c r="Q4634" s="358"/>
      <c r="R4634" s="358"/>
      <c r="S4634" s="358"/>
      <c r="T4634" s="359"/>
      <c r="U4634" s="360"/>
      <c r="V4634" s="360"/>
      <c r="W4634" s="357"/>
      <c r="X4634" s="357"/>
      <c r="Y4634" s="446"/>
      <c r="Z4634" s="443"/>
      <c r="AA4634" s="446"/>
      <c r="AB4634" s="357"/>
      <c r="AC4634" s="357"/>
      <c r="AD4634" s="357"/>
      <c r="AE4634" s="357"/>
      <c r="AF4634" s="357"/>
      <c r="AG4634" s="446"/>
      <c r="AH4634" s="357"/>
      <c r="AI4634" s="357"/>
      <c r="AJ4634" s="357"/>
      <c r="AK4634" s="357"/>
      <c r="AL4634" s="357"/>
      <c r="AM4634" s="357"/>
    </row>
    <row r="4635" spans="5:39" x14ac:dyDescent="0.25">
      <c r="E4635" s="356"/>
      <c r="F4635" s="356"/>
      <c r="G4635" s="356"/>
      <c r="H4635" s="356"/>
      <c r="I4635" s="356"/>
      <c r="J4635" s="357"/>
      <c r="K4635" s="357"/>
      <c r="L4635" s="357"/>
      <c r="M4635" s="357"/>
      <c r="N4635" s="358"/>
      <c r="O4635" s="358"/>
      <c r="P4635" s="358"/>
      <c r="Q4635" s="358"/>
      <c r="R4635" s="358"/>
      <c r="S4635" s="358"/>
      <c r="T4635" s="359"/>
      <c r="U4635" s="360"/>
      <c r="V4635" s="360"/>
      <c r="W4635" s="357"/>
      <c r="X4635" s="357"/>
      <c r="Y4635" s="446"/>
      <c r="Z4635" s="443"/>
      <c r="AA4635" s="446"/>
      <c r="AB4635" s="357"/>
      <c r="AC4635" s="357"/>
      <c r="AD4635" s="357"/>
      <c r="AE4635" s="357"/>
      <c r="AF4635" s="357"/>
      <c r="AG4635" s="446"/>
      <c r="AH4635" s="357"/>
      <c r="AI4635" s="357"/>
      <c r="AJ4635" s="357"/>
      <c r="AK4635" s="357"/>
      <c r="AL4635" s="357"/>
      <c r="AM4635" s="357"/>
    </row>
    <row r="4636" spans="5:39" x14ac:dyDescent="0.25">
      <c r="E4636" s="356"/>
      <c r="F4636" s="356"/>
      <c r="G4636" s="356"/>
      <c r="H4636" s="356"/>
      <c r="I4636" s="356"/>
      <c r="J4636" s="357"/>
      <c r="K4636" s="357"/>
      <c r="L4636" s="357"/>
      <c r="M4636" s="357"/>
      <c r="N4636" s="358"/>
      <c r="O4636" s="358"/>
      <c r="P4636" s="358"/>
      <c r="Q4636" s="358"/>
      <c r="R4636" s="358"/>
      <c r="S4636" s="358"/>
      <c r="T4636" s="359"/>
      <c r="U4636" s="360"/>
      <c r="V4636" s="360"/>
      <c r="W4636" s="357"/>
      <c r="X4636" s="357"/>
      <c r="Y4636" s="446"/>
      <c r="Z4636" s="443"/>
      <c r="AA4636" s="446"/>
      <c r="AB4636" s="357"/>
      <c r="AC4636" s="357"/>
      <c r="AD4636" s="357"/>
      <c r="AE4636" s="357"/>
      <c r="AF4636" s="357"/>
      <c r="AG4636" s="446"/>
      <c r="AH4636" s="357"/>
      <c r="AI4636" s="357"/>
      <c r="AJ4636" s="357"/>
      <c r="AK4636" s="357"/>
      <c r="AL4636" s="357"/>
      <c r="AM4636" s="357"/>
    </row>
    <row r="4637" spans="5:39" x14ac:dyDescent="0.25">
      <c r="E4637" s="356"/>
      <c r="F4637" s="356"/>
      <c r="G4637" s="356"/>
      <c r="H4637" s="356"/>
      <c r="I4637" s="356"/>
      <c r="J4637" s="357"/>
      <c r="K4637" s="357"/>
      <c r="L4637" s="357"/>
      <c r="M4637" s="357"/>
      <c r="N4637" s="358"/>
      <c r="O4637" s="358"/>
      <c r="P4637" s="358"/>
      <c r="Q4637" s="358"/>
      <c r="R4637" s="358"/>
      <c r="S4637" s="358"/>
      <c r="T4637" s="359"/>
      <c r="U4637" s="360"/>
      <c r="V4637" s="360"/>
      <c r="W4637" s="357"/>
      <c r="X4637" s="357"/>
      <c r="Y4637" s="446"/>
      <c r="Z4637" s="443"/>
      <c r="AA4637" s="446"/>
      <c r="AB4637" s="357"/>
      <c r="AC4637" s="357"/>
      <c r="AD4637" s="357"/>
      <c r="AE4637" s="357"/>
      <c r="AF4637" s="357"/>
      <c r="AG4637" s="446"/>
      <c r="AH4637" s="357"/>
      <c r="AI4637" s="357"/>
      <c r="AJ4637" s="357"/>
      <c r="AK4637" s="357"/>
      <c r="AL4637" s="357"/>
      <c r="AM4637" s="357"/>
    </row>
    <row r="4638" spans="5:39" x14ac:dyDescent="0.25">
      <c r="E4638" s="356"/>
      <c r="F4638" s="356"/>
      <c r="G4638" s="356"/>
      <c r="H4638" s="356"/>
      <c r="I4638" s="356"/>
      <c r="J4638" s="357"/>
      <c r="K4638" s="357"/>
      <c r="L4638" s="357"/>
      <c r="M4638" s="357"/>
      <c r="N4638" s="358"/>
      <c r="O4638" s="358"/>
      <c r="P4638" s="358"/>
      <c r="Q4638" s="358"/>
      <c r="R4638" s="358"/>
      <c r="S4638" s="358"/>
      <c r="T4638" s="359"/>
      <c r="U4638" s="360"/>
      <c r="V4638" s="360"/>
      <c r="W4638" s="357"/>
      <c r="X4638" s="357"/>
      <c r="Y4638" s="446"/>
      <c r="Z4638" s="443"/>
      <c r="AA4638" s="446"/>
      <c r="AB4638" s="357"/>
      <c r="AC4638" s="357"/>
      <c r="AD4638" s="357"/>
      <c r="AE4638" s="357"/>
      <c r="AF4638" s="357"/>
      <c r="AG4638" s="446"/>
      <c r="AH4638" s="357"/>
      <c r="AI4638" s="357"/>
      <c r="AJ4638" s="357"/>
      <c r="AK4638" s="357"/>
      <c r="AL4638" s="357"/>
      <c r="AM4638" s="357"/>
    </row>
    <row r="4639" spans="5:39" x14ac:dyDescent="0.25">
      <c r="E4639" s="356"/>
      <c r="F4639" s="356"/>
      <c r="G4639" s="356"/>
      <c r="H4639" s="356"/>
      <c r="I4639" s="356"/>
      <c r="J4639" s="357"/>
      <c r="K4639" s="357"/>
      <c r="L4639" s="357"/>
      <c r="M4639" s="357"/>
      <c r="N4639" s="358"/>
      <c r="O4639" s="358"/>
      <c r="P4639" s="358"/>
      <c r="Q4639" s="358"/>
      <c r="R4639" s="358"/>
      <c r="S4639" s="358"/>
      <c r="T4639" s="359"/>
      <c r="U4639" s="360"/>
      <c r="V4639" s="360"/>
      <c r="W4639" s="357"/>
      <c r="X4639" s="357"/>
      <c r="Y4639" s="446"/>
      <c r="Z4639" s="443"/>
      <c r="AA4639" s="446"/>
      <c r="AB4639" s="357"/>
      <c r="AC4639" s="357"/>
      <c r="AD4639" s="357"/>
      <c r="AE4639" s="357"/>
      <c r="AF4639" s="357"/>
      <c r="AG4639" s="446"/>
      <c r="AH4639" s="357"/>
      <c r="AI4639" s="357"/>
      <c r="AJ4639" s="357"/>
      <c r="AK4639" s="357"/>
      <c r="AL4639" s="357"/>
      <c r="AM4639" s="357"/>
    </row>
    <row r="4640" spans="5:39" x14ac:dyDescent="0.25">
      <c r="E4640" s="356"/>
      <c r="F4640" s="356"/>
      <c r="G4640" s="356"/>
      <c r="H4640" s="356"/>
      <c r="I4640" s="356"/>
      <c r="J4640" s="357"/>
      <c r="K4640" s="357"/>
      <c r="L4640" s="357"/>
      <c r="M4640" s="357"/>
      <c r="N4640" s="358"/>
      <c r="O4640" s="358"/>
      <c r="P4640" s="358"/>
      <c r="Q4640" s="358"/>
      <c r="R4640" s="358"/>
      <c r="S4640" s="358"/>
      <c r="T4640" s="359"/>
      <c r="U4640" s="360"/>
      <c r="V4640" s="360"/>
      <c r="W4640" s="357"/>
      <c r="X4640" s="357"/>
      <c r="Y4640" s="446"/>
      <c r="Z4640" s="443"/>
      <c r="AA4640" s="446"/>
      <c r="AB4640" s="357"/>
      <c r="AC4640" s="357"/>
      <c r="AD4640" s="357"/>
      <c r="AE4640" s="357"/>
      <c r="AF4640" s="357"/>
      <c r="AG4640" s="446"/>
      <c r="AH4640" s="357"/>
      <c r="AI4640" s="357"/>
      <c r="AJ4640" s="357"/>
      <c r="AK4640" s="357"/>
      <c r="AL4640" s="357"/>
      <c r="AM4640" s="357"/>
    </row>
    <row r="4641" spans="5:39" x14ac:dyDescent="0.25">
      <c r="E4641" s="356"/>
      <c r="F4641" s="356"/>
      <c r="G4641" s="356"/>
      <c r="H4641" s="356"/>
      <c r="I4641" s="356"/>
      <c r="J4641" s="357"/>
      <c r="K4641" s="357"/>
      <c r="L4641" s="357"/>
      <c r="M4641" s="357"/>
      <c r="N4641" s="358"/>
      <c r="O4641" s="358"/>
      <c r="P4641" s="358"/>
      <c r="Q4641" s="358"/>
      <c r="R4641" s="358"/>
      <c r="S4641" s="358"/>
      <c r="T4641" s="359"/>
      <c r="U4641" s="360"/>
      <c r="V4641" s="360"/>
      <c r="W4641" s="357"/>
      <c r="X4641" s="357"/>
      <c r="Y4641" s="446"/>
      <c r="Z4641" s="443"/>
      <c r="AA4641" s="446"/>
      <c r="AB4641" s="357"/>
      <c r="AC4641" s="357"/>
      <c r="AD4641" s="357"/>
      <c r="AE4641" s="357"/>
      <c r="AF4641" s="357"/>
      <c r="AG4641" s="446"/>
      <c r="AH4641" s="357"/>
      <c r="AI4641" s="357"/>
      <c r="AJ4641" s="357"/>
      <c r="AK4641" s="357"/>
      <c r="AL4641" s="357"/>
      <c r="AM4641" s="357"/>
    </row>
    <row r="4642" spans="5:39" x14ac:dyDescent="0.25">
      <c r="E4642" s="356"/>
      <c r="F4642" s="356"/>
      <c r="G4642" s="356"/>
      <c r="H4642" s="356"/>
      <c r="I4642" s="356"/>
      <c r="J4642" s="357"/>
      <c r="K4642" s="357"/>
      <c r="L4642" s="357"/>
      <c r="M4642" s="357"/>
      <c r="N4642" s="358"/>
      <c r="O4642" s="358"/>
      <c r="P4642" s="358"/>
      <c r="Q4642" s="358"/>
      <c r="R4642" s="358"/>
      <c r="S4642" s="358"/>
      <c r="T4642" s="359"/>
      <c r="U4642" s="360"/>
      <c r="V4642" s="360"/>
      <c r="W4642" s="357"/>
      <c r="X4642" s="357"/>
      <c r="Y4642" s="446"/>
      <c r="Z4642" s="443"/>
      <c r="AA4642" s="446"/>
      <c r="AB4642" s="357"/>
      <c r="AC4642" s="357"/>
      <c r="AD4642" s="357"/>
      <c r="AE4642" s="357"/>
      <c r="AF4642" s="357"/>
      <c r="AG4642" s="446"/>
      <c r="AH4642" s="357"/>
      <c r="AI4642" s="357"/>
      <c r="AJ4642" s="357"/>
      <c r="AK4642" s="357"/>
      <c r="AL4642" s="357"/>
      <c r="AM4642" s="357"/>
    </row>
    <row r="4643" spans="5:39" x14ac:dyDescent="0.25">
      <c r="E4643" s="356"/>
      <c r="F4643" s="356"/>
      <c r="G4643" s="356"/>
      <c r="H4643" s="356"/>
      <c r="I4643" s="356"/>
      <c r="J4643" s="357"/>
      <c r="K4643" s="357"/>
      <c r="L4643" s="357"/>
      <c r="M4643" s="357"/>
      <c r="N4643" s="358"/>
      <c r="O4643" s="358"/>
      <c r="P4643" s="358"/>
      <c r="Q4643" s="358"/>
      <c r="R4643" s="358"/>
      <c r="S4643" s="358"/>
      <c r="T4643" s="359"/>
      <c r="U4643" s="360"/>
      <c r="V4643" s="360"/>
      <c r="W4643" s="357"/>
      <c r="X4643" s="357"/>
      <c r="Y4643" s="446"/>
      <c r="Z4643" s="443"/>
      <c r="AA4643" s="446"/>
      <c r="AB4643" s="357"/>
      <c r="AC4643" s="357"/>
      <c r="AD4643" s="357"/>
      <c r="AE4643" s="357"/>
      <c r="AF4643" s="357"/>
      <c r="AG4643" s="446"/>
      <c r="AH4643" s="357"/>
      <c r="AI4643" s="357"/>
      <c r="AJ4643" s="357"/>
      <c r="AK4643" s="357"/>
      <c r="AL4643" s="357"/>
      <c r="AM4643" s="357"/>
    </row>
    <row r="4644" spans="5:39" x14ac:dyDescent="0.25">
      <c r="E4644" s="356"/>
      <c r="F4644" s="356"/>
      <c r="G4644" s="356"/>
      <c r="H4644" s="356"/>
      <c r="I4644" s="356"/>
      <c r="J4644" s="357"/>
      <c r="K4644" s="357"/>
      <c r="L4644" s="357"/>
      <c r="M4644" s="357"/>
      <c r="N4644" s="358"/>
      <c r="O4644" s="358"/>
      <c r="P4644" s="358"/>
      <c r="Q4644" s="358"/>
      <c r="R4644" s="358"/>
      <c r="S4644" s="358"/>
      <c r="T4644" s="359"/>
      <c r="U4644" s="360"/>
      <c r="V4644" s="360"/>
      <c r="W4644" s="357"/>
      <c r="X4644" s="357"/>
      <c r="Y4644" s="446"/>
      <c r="Z4644" s="443"/>
      <c r="AA4644" s="446"/>
      <c r="AB4644" s="357"/>
      <c r="AC4644" s="357"/>
      <c r="AD4644" s="357"/>
      <c r="AE4644" s="357"/>
      <c r="AF4644" s="357"/>
      <c r="AG4644" s="446"/>
      <c r="AH4644" s="357"/>
      <c r="AI4644" s="357"/>
      <c r="AJ4644" s="357"/>
      <c r="AK4644" s="357"/>
      <c r="AL4644" s="357"/>
      <c r="AM4644" s="357"/>
    </row>
    <row r="4645" spans="5:39" x14ac:dyDescent="0.25">
      <c r="E4645" s="356"/>
      <c r="F4645" s="356"/>
      <c r="G4645" s="356"/>
      <c r="H4645" s="356"/>
      <c r="I4645" s="356"/>
      <c r="J4645" s="357"/>
      <c r="K4645" s="357"/>
      <c r="L4645" s="357"/>
      <c r="M4645" s="357"/>
      <c r="N4645" s="358"/>
      <c r="O4645" s="358"/>
      <c r="P4645" s="358"/>
      <c r="Q4645" s="358"/>
      <c r="R4645" s="358"/>
      <c r="S4645" s="358"/>
      <c r="T4645" s="359"/>
      <c r="U4645" s="360"/>
      <c r="V4645" s="360"/>
      <c r="W4645" s="357"/>
      <c r="X4645" s="357"/>
      <c r="Y4645" s="446"/>
      <c r="Z4645" s="443"/>
      <c r="AA4645" s="446"/>
      <c r="AB4645" s="357"/>
      <c r="AC4645" s="357"/>
      <c r="AD4645" s="357"/>
      <c r="AE4645" s="357"/>
      <c r="AF4645" s="357"/>
      <c r="AG4645" s="446"/>
      <c r="AH4645" s="357"/>
      <c r="AI4645" s="357"/>
      <c r="AJ4645" s="357"/>
      <c r="AK4645" s="357"/>
      <c r="AL4645" s="357"/>
      <c r="AM4645" s="357"/>
    </row>
    <row r="4646" spans="5:39" x14ac:dyDescent="0.25">
      <c r="E4646" s="356"/>
      <c r="F4646" s="356"/>
      <c r="G4646" s="356"/>
      <c r="H4646" s="356"/>
      <c r="I4646" s="356"/>
      <c r="J4646" s="357"/>
      <c r="K4646" s="357"/>
      <c r="L4646" s="357"/>
      <c r="M4646" s="357"/>
      <c r="N4646" s="358"/>
      <c r="O4646" s="358"/>
      <c r="P4646" s="358"/>
      <c r="Q4646" s="358"/>
      <c r="R4646" s="358"/>
      <c r="S4646" s="358"/>
      <c r="T4646" s="359"/>
      <c r="U4646" s="360"/>
      <c r="V4646" s="360"/>
      <c r="W4646" s="357"/>
      <c r="X4646" s="357"/>
      <c r="Y4646" s="446"/>
      <c r="Z4646" s="443"/>
      <c r="AA4646" s="446"/>
      <c r="AB4646" s="357"/>
      <c r="AC4646" s="357"/>
      <c r="AD4646" s="357"/>
      <c r="AE4646" s="357"/>
      <c r="AF4646" s="357"/>
      <c r="AG4646" s="446"/>
      <c r="AH4646" s="357"/>
      <c r="AI4646" s="357"/>
      <c r="AJ4646" s="357"/>
      <c r="AK4646" s="357"/>
      <c r="AL4646" s="357"/>
      <c r="AM4646" s="357"/>
    </row>
    <row r="4647" spans="5:39" x14ac:dyDescent="0.25">
      <c r="E4647" s="356"/>
      <c r="F4647" s="356"/>
      <c r="G4647" s="356"/>
      <c r="H4647" s="356"/>
      <c r="I4647" s="356"/>
      <c r="J4647" s="357"/>
      <c r="K4647" s="357"/>
      <c r="L4647" s="357"/>
      <c r="M4647" s="357"/>
      <c r="N4647" s="358"/>
      <c r="O4647" s="358"/>
      <c r="P4647" s="358"/>
      <c r="Q4647" s="358"/>
      <c r="R4647" s="358"/>
      <c r="S4647" s="358"/>
      <c r="T4647" s="359"/>
      <c r="U4647" s="360"/>
      <c r="V4647" s="360"/>
      <c r="W4647" s="357"/>
      <c r="X4647" s="357"/>
      <c r="Y4647" s="446"/>
      <c r="Z4647" s="443"/>
      <c r="AA4647" s="446"/>
      <c r="AB4647" s="357"/>
      <c r="AC4647" s="357"/>
      <c r="AD4647" s="357"/>
      <c r="AE4647" s="357"/>
      <c r="AF4647" s="357"/>
      <c r="AG4647" s="446"/>
      <c r="AH4647" s="357"/>
      <c r="AI4647" s="357"/>
      <c r="AJ4647" s="357"/>
      <c r="AK4647" s="357"/>
      <c r="AL4647" s="357"/>
      <c r="AM4647" s="357"/>
    </row>
    <row r="4648" spans="5:39" x14ac:dyDescent="0.25">
      <c r="E4648" s="356"/>
      <c r="F4648" s="356"/>
      <c r="G4648" s="356"/>
      <c r="H4648" s="356"/>
      <c r="I4648" s="356"/>
      <c r="J4648" s="357"/>
      <c r="K4648" s="357"/>
      <c r="L4648" s="357"/>
      <c r="M4648" s="357"/>
      <c r="N4648" s="358"/>
      <c r="O4648" s="358"/>
      <c r="P4648" s="358"/>
      <c r="Q4648" s="358"/>
      <c r="R4648" s="358"/>
      <c r="S4648" s="358"/>
      <c r="T4648" s="359"/>
      <c r="U4648" s="360"/>
      <c r="V4648" s="360"/>
      <c r="W4648" s="357"/>
      <c r="X4648" s="357"/>
      <c r="Y4648" s="446"/>
      <c r="Z4648" s="443"/>
      <c r="AA4648" s="446"/>
      <c r="AB4648" s="357"/>
      <c r="AC4648" s="357"/>
      <c r="AD4648" s="357"/>
      <c r="AE4648" s="357"/>
      <c r="AF4648" s="357"/>
      <c r="AG4648" s="446"/>
      <c r="AH4648" s="357"/>
      <c r="AI4648" s="357"/>
      <c r="AJ4648" s="357"/>
      <c r="AK4648" s="357"/>
      <c r="AL4648" s="357"/>
      <c r="AM4648" s="357"/>
    </row>
    <row r="4649" spans="5:39" x14ac:dyDescent="0.25">
      <c r="E4649" s="356"/>
      <c r="F4649" s="356"/>
      <c r="G4649" s="356"/>
      <c r="H4649" s="356"/>
      <c r="I4649" s="356"/>
      <c r="J4649" s="357"/>
      <c r="K4649" s="357"/>
      <c r="L4649" s="357"/>
      <c r="M4649" s="357"/>
      <c r="N4649" s="358"/>
      <c r="O4649" s="358"/>
      <c r="P4649" s="358"/>
      <c r="Q4649" s="358"/>
      <c r="R4649" s="358"/>
      <c r="S4649" s="358"/>
      <c r="T4649" s="359"/>
      <c r="U4649" s="360"/>
      <c r="V4649" s="360"/>
      <c r="W4649" s="357"/>
      <c r="X4649" s="357"/>
      <c r="Y4649" s="446"/>
      <c r="Z4649" s="443"/>
      <c r="AA4649" s="446"/>
      <c r="AB4649" s="357"/>
      <c r="AC4649" s="357"/>
      <c r="AD4649" s="357"/>
      <c r="AE4649" s="357"/>
      <c r="AF4649" s="357"/>
      <c r="AG4649" s="446"/>
      <c r="AH4649" s="357"/>
      <c r="AI4649" s="357"/>
      <c r="AJ4649" s="357"/>
      <c r="AK4649" s="357"/>
      <c r="AL4649" s="357"/>
      <c r="AM4649" s="357"/>
    </row>
    <row r="4650" spans="5:39" x14ac:dyDescent="0.25">
      <c r="E4650" s="356"/>
      <c r="F4650" s="356"/>
      <c r="G4650" s="356"/>
      <c r="H4650" s="356"/>
      <c r="I4650" s="356"/>
      <c r="J4650" s="357"/>
      <c r="K4650" s="357"/>
      <c r="L4650" s="357"/>
      <c r="M4650" s="357"/>
      <c r="N4650" s="358"/>
      <c r="O4650" s="358"/>
      <c r="P4650" s="358"/>
      <c r="Q4650" s="358"/>
      <c r="R4650" s="358"/>
      <c r="S4650" s="358"/>
      <c r="T4650" s="359"/>
      <c r="U4650" s="360"/>
      <c r="V4650" s="360"/>
      <c r="W4650" s="357"/>
      <c r="X4650" s="357"/>
      <c r="Y4650" s="446"/>
      <c r="Z4650" s="443"/>
      <c r="AA4650" s="446"/>
      <c r="AB4650" s="357"/>
      <c r="AC4650" s="357"/>
      <c r="AD4650" s="357"/>
      <c r="AE4650" s="357"/>
      <c r="AF4650" s="357"/>
      <c r="AG4650" s="446"/>
      <c r="AH4650" s="357"/>
      <c r="AI4650" s="357"/>
      <c r="AJ4650" s="357"/>
      <c r="AK4650" s="357"/>
      <c r="AL4650" s="357"/>
      <c r="AM4650" s="357"/>
    </row>
    <row r="4651" spans="5:39" x14ac:dyDescent="0.25">
      <c r="E4651" s="356"/>
      <c r="F4651" s="356"/>
      <c r="G4651" s="356"/>
      <c r="H4651" s="356"/>
      <c r="I4651" s="356"/>
      <c r="J4651" s="357"/>
      <c r="K4651" s="357"/>
      <c r="L4651" s="357"/>
      <c r="M4651" s="357"/>
      <c r="N4651" s="358"/>
      <c r="O4651" s="358"/>
      <c r="P4651" s="358"/>
      <c r="Q4651" s="358"/>
      <c r="R4651" s="358"/>
      <c r="S4651" s="358"/>
      <c r="T4651" s="359"/>
      <c r="U4651" s="360"/>
      <c r="V4651" s="360"/>
      <c r="W4651" s="357"/>
      <c r="X4651" s="357"/>
      <c r="Y4651" s="446"/>
      <c r="Z4651" s="443"/>
      <c r="AA4651" s="446"/>
      <c r="AB4651" s="357"/>
      <c r="AC4651" s="357"/>
      <c r="AD4651" s="357"/>
      <c r="AE4651" s="357"/>
      <c r="AF4651" s="357"/>
      <c r="AG4651" s="446"/>
      <c r="AH4651" s="357"/>
      <c r="AI4651" s="357"/>
      <c r="AJ4651" s="357"/>
      <c r="AK4651" s="357"/>
      <c r="AL4651" s="357"/>
      <c r="AM4651" s="357"/>
    </row>
    <row r="4652" spans="5:39" x14ac:dyDescent="0.25">
      <c r="E4652" s="356"/>
      <c r="F4652" s="356"/>
      <c r="G4652" s="356"/>
      <c r="H4652" s="356"/>
      <c r="I4652" s="356"/>
      <c r="J4652" s="357"/>
      <c r="K4652" s="357"/>
      <c r="L4652" s="357"/>
      <c r="M4652" s="357"/>
      <c r="N4652" s="358"/>
      <c r="O4652" s="358"/>
      <c r="P4652" s="358"/>
      <c r="Q4652" s="358"/>
      <c r="R4652" s="358"/>
      <c r="S4652" s="358"/>
      <c r="T4652" s="359"/>
      <c r="U4652" s="360"/>
      <c r="V4652" s="360"/>
      <c r="W4652" s="357"/>
      <c r="X4652" s="357"/>
      <c r="Y4652" s="446"/>
      <c r="Z4652" s="443"/>
      <c r="AA4652" s="446"/>
      <c r="AB4652" s="357"/>
      <c r="AC4652" s="357"/>
      <c r="AD4652" s="357"/>
      <c r="AE4652" s="357"/>
      <c r="AF4652" s="357"/>
      <c r="AG4652" s="446"/>
      <c r="AH4652" s="357"/>
      <c r="AI4652" s="357"/>
      <c r="AJ4652" s="357"/>
      <c r="AK4652" s="357"/>
      <c r="AL4652" s="357"/>
      <c r="AM4652" s="357"/>
    </row>
    <row r="4653" spans="5:39" x14ac:dyDescent="0.25">
      <c r="E4653" s="356"/>
      <c r="F4653" s="356"/>
      <c r="G4653" s="356"/>
      <c r="H4653" s="356"/>
      <c r="I4653" s="356"/>
      <c r="J4653" s="357"/>
      <c r="K4653" s="357"/>
      <c r="L4653" s="357"/>
      <c r="M4653" s="357"/>
      <c r="N4653" s="358"/>
      <c r="O4653" s="358"/>
      <c r="P4653" s="358"/>
      <c r="Q4653" s="358"/>
      <c r="R4653" s="358"/>
      <c r="S4653" s="358"/>
      <c r="T4653" s="359"/>
      <c r="U4653" s="360"/>
      <c r="V4653" s="360"/>
      <c r="W4653" s="357"/>
      <c r="X4653" s="357"/>
      <c r="Y4653" s="446"/>
      <c r="Z4653" s="443"/>
      <c r="AA4653" s="446"/>
      <c r="AB4653" s="357"/>
      <c r="AC4653" s="357"/>
      <c r="AD4653" s="357"/>
      <c r="AE4653" s="357"/>
      <c r="AF4653" s="357"/>
      <c r="AG4653" s="446"/>
      <c r="AH4653" s="357"/>
      <c r="AI4653" s="357"/>
      <c r="AJ4653" s="357"/>
      <c r="AK4653" s="357"/>
      <c r="AL4653" s="357"/>
      <c r="AM4653" s="357"/>
    </row>
    <row r="4654" spans="5:39" x14ac:dyDescent="0.25">
      <c r="E4654" s="356"/>
      <c r="F4654" s="356"/>
      <c r="G4654" s="356"/>
      <c r="H4654" s="356"/>
      <c r="I4654" s="356"/>
      <c r="J4654" s="357"/>
      <c r="K4654" s="357"/>
      <c r="L4654" s="357"/>
      <c r="M4654" s="357"/>
      <c r="N4654" s="358"/>
      <c r="O4654" s="358"/>
      <c r="P4654" s="358"/>
      <c r="Q4654" s="358"/>
      <c r="R4654" s="358"/>
      <c r="S4654" s="358"/>
      <c r="T4654" s="359"/>
      <c r="U4654" s="360"/>
      <c r="V4654" s="360"/>
      <c r="W4654" s="357"/>
      <c r="X4654" s="357"/>
      <c r="Y4654" s="446"/>
      <c r="Z4654" s="443"/>
      <c r="AA4654" s="446"/>
      <c r="AB4654" s="357"/>
      <c r="AC4654" s="357"/>
      <c r="AD4654" s="357"/>
      <c r="AE4654" s="357"/>
      <c r="AF4654" s="357"/>
      <c r="AG4654" s="446"/>
      <c r="AH4654" s="357"/>
      <c r="AI4654" s="357"/>
      <c r="AJ4654" s="357"/>
      <c r="AK4654" s="357"/>
      <c r="AL4654" s="357"/>
      <c r="AM4654" s="357"/>
    </row>
    <row r="4655" spans="5:39" x14ac:dyDescent="0.25">
      <c r="E4655" s="356"/>
      <c r="F4655" s="356"/>
      <c r="G4655" s="356"/>
      <c r="H4655" s="356"/>
      <c r="I4655" s="356"/>
      <c r="J4655" s="357"/>
      <c r="K4655" s="357"/>
      <c r="L4655" s="357"/>
      <c r="M4655" s="357"/>
      <c r="N4655" s="358"/>
      <c r="O4655" s="358"/>
      <c r="P4655" s="358"/>
      <c r="Q4655" s="358"/>
      <c r="R4655" s="358"/>
      <c r="S4655" s="358"/>
      <c r="T4655" s="359"/>
      <c r="U4655" s="360"/>
      <c r="V4655" s="360"/>
      <c r="W4655" s="357"/>
      <c r="X4655" s="357"/>
      <c r="Y4655" s="446"/>
      <c r="Z4655" s="443"/>
      <c r="AA4655" s="446"/>
      <c r="AB4655" s="357"/>
      <c r="AC4655" s="357"/>
      <c r="AD4655" s="357"/>
      <c r="AE4655" s="357"/>
      <c r="AF4655" s="357"/>
      <c r="AG4655" s="446"/>
      <c r="AH4655" s="357"/>
      <c r="AI4655" s="357"/>
      <c r="AJ4655" s="357"/>
      <c r="AK4655" s="357"/>
      <c r="AL4655" s="357"/>
      <c r="AM4655" s="357"/>
    </row>
    <row r="4656" spans="5:39" x14ac:dyDescent="0.25">
      <c r="E4656" s="356"/>
      <c r="F4656" s="356"/>
      <c r="G4656" s="356"/>
      <c r="H4656" s="356"/>
      <c r="I4656" s="356"/>
      <c r="J4656" s="357"/>
      <c r="K4656" s="357"/>
      <c r="L4656" s="357"/>
      <c r="M4656" s="357"/>
      <c r="N4656" s="358"/>
      <c r="O4656" s="358"/>
      <c r="P4656" s="358"/>
      <c r="Q4656" s="358"/>
      <c r="R4656" s="358"/>
      <c r="S4656" s="358"/>
      <c r="T4656" s="359"/>
      <c r="U4656" s="360"/>
      <c r="V4656" s="360"/>
      <c r="W4656" s="357"/>
      <c r="X4656" s="357"/>
      <c r="Y4656" s="446"/>
      <c r="Z4656" s="443"/>
      <c r="AA4656" s="446"/>
      <c r="AB4656" s="357"/>
      <c r="AC4656" s="357"/>
      <c r="AD4656" s="357"/>
      <c r="AE4656" s="357"/>
      <c r="AF4656" s="357"/>
      <c r="AG4656" s="446"/>
      <c r="AH4656" s="357"/>
      <c r="AI4656" s="357"/>
      <c r="AJ4656" s="357"/>
      <c r="AK4656" s="357"/>
      <c r="AL4656" s="357"/>
      <c r="AM4656" s="357"/>
    </row>
    <row r="4657" spans="5:39" x14ac:dyDescent="0.25">
      <c r="E4657" s="356"/>
      <c r="F4657" s="356"/>
      <c r="G4657" s="356"/>
      <c r="H4657" s="356"/>
      <c r="I4657" s="356"/>
      <c r="J4657" s="357"/>
      <c r="K4657" s="357"/>
      <c r="L4657" s="357"/>
      <c r="M4657" s="357"/>
      <c r="N4657" s="358"/>
      <c r="O4657" s="358"/>
      <c r="P4657" s="358"/>
      <c r="Q4657" s="358"/>
      <c r="R4657" s="358"/>
      <c r="S4657" s="358"/>
      <c r="T4657" s="359"/>
      <c r="U4657" s="360"/>
      <c r="V4657" s="360"/>
      <c r="W4657" s="357"/>
      <c r="X4657" s="357"/>
      <c r="Y4657" s="446"/>
      <c r="Z4657" s="443"/>
      <c r="AA4657" s="446"/>
      <c r="AB4657" s="357"/>
      <c r="AC4657" s="357"/>
      <c r="AD4657" s="357"/>
      <c r="AE4657" s="357"/>
      <c r="AF4657" s="357"/>
      <c r="AG4657" s="446"/>
      <c r="AH4657" s="357"/>
      <c r="AI4657" s="357"/>
      <c r="AJ4657" s="357"/>
      <c r="AK4657" s="357"/>
      <c r="AL4657" s="357"/>
      <c r="AM4657" s="357"/>
    </row>
    <row r="4658" spans="5:39" x14ac:dyDescent="0.25">
      <c r="E4658" s="356"/>
      <c r="F4658" s="356"/>
      <c r="G4658" s="356"/>
      <c r="H4658" s="356"/>
      <c r="I4658" s="356"/>
      <c r="J4658" s="357"/>
      <c r="K4658" s="357"/>
      <c r="L4658" s="357"/>
      <c r="M4658" s="357"/>
      <c r="N4658" s="358"/>
      <c r="O4658" s="358"/>
      <c r="P4658" s="358"/>
      <c r="Q4658" s="358"/>
      <c r="R4658" s="358"/>
      <c r="S4658" s="358"/>
      <c r="T4658" s="359"/>
      <c r="U4658" s="360"/>
      <c r="V4658" s="360"/>
      <c r="W4658" s="357"/>
      <c r="X4658" s="357"/>
      <c r="Y4658" s="446"/>
      <c r="Z4658" s="443"/>
      <c r="AA4658" s="446"/>
      <c r="AB4658" s="357"/>
      <c r="AC4658" s="357"/>
      <c r="AD4658" s="357"/>
      <c r="AE4658" s="357"/>
      <c r="AF4658" s="357"/>
      <c r="AG4658" s="446"/>
      <c r="AH4658" s="357"/>
      <c r="AI4658" s="357"/>
      <c r="AJ4658" s="357"/>
      <c r="AK4658" s="357"/>
      <c r="AL4658" s="357"/>
      <c r="AM4658" s="357"/>
    </row>
    <row r="4659" spans="5:39" x14ac:dyDescent="0.25">
      <c r="E4659" s="356"/>
      <c r="F4659" s="356"/>
      <c r="G4659" s="356"/>
      <c r="H4659" s="356"/>
      <c r="I4659" s="356"/>
      <c r="J4659" s="357"/>
      <c r="K4659" s="357"/>
      <c r="L4659" s="357"/>
      <c r="M4659" s="357"/>
      <c r="N4659" s="358"/>
      <c r="O4659" s="358"/>
      <c r="P4659" s="358"/>
      <c r="Q4659" s="358"/>
      <c r="R4659" s="358"/>
      <c r="S4659" s="358"/>
      <c r="T4659" s="359"/>
      <c r="U4659" s="360"/>
      <c r="V4659" s="360"/>
      <c r="W4659" s="357"/>
      <c r="X4659" s="357"/>
      <c r="Y4659" s="446"/>
      <c r="Z4659" s="443"/>
      <c r="AA4659" s="446"/>
      <c r="AB4659" s="357"/>
      <c r="AC4659" s="357"/>
      <c r="AD4659" s="357"/>
      <c r="AE4659" s="357"/>
      <c r="AF4659" s="357"/>
      <c r="AG4659" s="446"/>
      <c r="AH4659" s="357"/>
      <c r="AI4659" s="357"/>
      <c r="AJ4659" s="357"/>
      <c r="AK4659" s="357"/>
      <c r="AL4659" s="357"/>
      <c r="AM4659" s="357"/>
    </row>
    <row r="4660" spans="5:39" x14ac:dyDescent="0.25">
      <c r="E4660" s="356"/>
      <c r="F4660" s="356"/>
      <c r="G4660" s="356"/>
      <c r="H4660" s="356"/>
      <c r="I4660" s="356"/>
      <c r="J4660" s="357"/>
      <c r="K4660" s="357"/>
      <c r="L4660" s="357"/>
      <c r="M4660" s="357"/>
      <c r="N4660" s="358"/>
      <c r="O4660" s="358"/>
      <c r="P4660" s="358"/>
      <c r="Q4660" s="358"/>
      <c r="R4660" s="358"/>
      <c r="S4660" s="358"/>
      <c r="T4660" s="359"/>
      <c r="U4660" s="360"/>
      <c r="V4660" s="360"/>
      <c r="W4660" s="357"/>
      <c r="X4660" s="357"/>
      <c r="Y4660" s="446"/>
      <c r="Z4660" s="443"/>
      <c r="AA4660" s="446"/>
      <c r="AB4660" s="357"/>
      <c r="AC4660" s="357"/>
      <c r="AD4660" s="357"/>
      <c r="AE4660" s="357"/>
      <c r="AF4660" s="357"/>
      <c r="AG4660" s="446"/>
      <c r="AH4660" s="357"/>
      <c r="AI4660" s="357"/>
      <c r="AJ4660" s="357"/>
      <c r="AK4660" s="357"/>
      <c r="AL4660" s="357"/>
      <c r="AM4660" s="357"/>
    </row>
    <row r="4661" spans="5:39" x14ac:dyDescent="0.25">
      <c r="E4661" s="356"/>
      <c r="F4661" s="356"/>
      <c r="G4661" s="356"/>
      <c r="H4661" s="356"/>
      <c r="I4661" s="356"/>
      <c r="J4661" s="357"/>
      <c r="K4661" s="357"/>
      <c r="L4661" s="357"/>
      <c r="M4661" s="357"/>
      <c r="N4661" s="358"/>
      <c r="O4661" s="358"/>
      <c r="P4661" s="358"/>
      <c r="Q4661" s="358"/>
      <c r="R4661" s="358"/>
      <c r="S4661" s="358"/>
      <c r="T4661" s="359"/>
      <c r="U4661" s="360"/>
      <c r="V4661" s="360"/>
      <c r="W4661" s="357"/>
      <c r="X4661" s="357"/>
      <c r="Y4661" s="446"/>
      <c r="Z4661" s="443"/>
      <c r="AA4661" s="446"/>
      <c r="AB4661" s="357"/>
      <c r="AC4661" s="357"/>
      <c r="AD4661" s="357"/>
      <c r="AE4661" s="357"/>
      <c r="AF4661" s="357"/>
      <c r="AG4661" s="446"/>
      <c r="AH4661" s="357"/>
      <c r="AI4661" s="357"/>
      <c r="AJ4661" s="357"/>
      <c r="AK4661" s="357"/>
      <c r="AL4661" s="357"/>
      <c r="AM4661" s="357"/>
    </row>
    <row r="4662" spans="5:39" x14ac:dyDescent="0.25">
      <c r="E4662" s="356"/>
      <c r="F4662" s="356"/>
      <c r="G4662" s="356"/>
      <c r="H4662" s="356"/>
      <c r="I4662" s="356"/>
      <c r="J4662" s="357"/>
      <c r="K4662" s="357"/>
      <c r="L4662" s="357"/>
      <c r="M4662" s="357"/>
      <c r="N4662" s="358"/>
      <c r="O4662" s="358"/>
      <c r="P4662" s="358"/>
      <c r="Q4662" s="358"/>
      <c r="R4662" s="358"/>
      <c r="S4662" s="358"/>
      <c r="T4662" s="359"/>
      <c r="U4662" s="360"/>
      <c r="V4662" s="360"/>
      <c r="W4662" s="357"/>
      <c r="X4662" s="357"/>
      <c r="Y4662" s="446"/>
      <c r="Z4662" s="443"/>
      <c r="AA4662" s="446"/>
      <c r="AB4662" s="357"/>
      <c r="AC4662" s="357"/>
      <c r="AD4662" s="357"/>
      <c r="AE4662" s="357"/>
      <c r="AF4662" s="357"/>
      <c r="AG4662" s="446"/>
      <c r="AH4662" s="357"/>
      <c r="AI4662" s="357"/>
      <c r="AJ4662" s="357"/>
      <c r="AK4662" s="357"/>
      <c r="AL4662" s="357"/>
      <c r="AM4662" s="357"/>
    </row>
    <row r="4663" spans="5:39" x14ac:dyDescent="0.25">
      <c r="E4663" s="356"/>
      <c r="F4663" s="356"/>
      <c r="G4663" s="356"/>
      <c r="H4663" s="356"/>
      <c r="I4663" s="356"/>
      <c r="J4663" s="357"/>
      <c r="K4663" s="357"/>
      <c r="L4663" s="357"/>
      <c r="M4663" s="357"/>
      <c r="N4663" s="358"/>
      <c r="O4663" s="358"/>
      <c r="P4663" s="358"/>
      <c r="Q4663" s="358"/>
      <c r="R4663" s="358"/>
      <c r="S4663" s="358"/>
      <c r="T4663" s="359"/>
      <c r="U4663" s="360"/>
      <c r="V4663" s="360"/>
      <c r="W4663" s="357"/>
      <c r="X4663" s="357"/>
      <c r="Y4663" s="446"/>
      <c r="Z4663" s="443"/>
      <c r="AA4663" s="446"/>
      <c r="AB4663" s="357"/>
      <c r="AC4663" s="357"/>
      <c r="AD4663" s="357"/>
      <c r="AE4663" s="357"/>
      <c r="AF4663" s="357"/>
      <c r="AG4663" s="446"/>
      <c r="AH4663" s="357"/>
      <c r="AI4663" s="357"/>
      <c r="AJ4663" s="357"/>
      <c r="AK4663" s="357"/>
      <c r="AL4663" s="357"/>
      <c r="AM4663" s="357"/>
    </row>
    <row r="4664" spans="5:39" x14ac:dyDescent="0.25">
      <c r="E4664" s="356"/>
      <c r="F4664" s="356"/>
      <c r="G4664" s="356"/>
      <c r="H4664" s="356"/>
      <c r="I4664" s="356"/>
      <c r="J4664" s="357"/>
      <c r="K4664" s="357"/>
      <c r="L4664" s="357"/>
      <c r="M4664" s="357"/>
      <c r="N4664" s="358"/>
      <c r="O4664" s="358"/>
      <c r="P4664" s="358"/>
      <c r="Q4664" s="358"/>
      <c r="R4664" s="358"/>
      <c r="S4664" s="358"/>
      <c r="T4664" s="359"/>
      <c r="U4664" s="360"/>
      <c r="V4664" s="360"/>
      <c r="W4664" s="357"/>
      <c r="X4664" s="357"/>
      <c r="Y4664" s="446"/>
      <c r="Z4664" s="443"/>
      <c r="AA4664" s="446"/>
      <c r="AB4664" s="357"/>
      <c r="AC4664" s="357"/>
      <c r="AD4664" s="357"/>
      <c r="AE4664" s="357"/>
      <c r="AF4664" s="357"/>
      <c r="AG4664" s="446"/>
      <c r="AH4664" s="357"/>
      <c r="AI4664" s="357"/>
      <c r="AJ4664" s="357"/>
      <c r="AK4664" s="357"/>
      <c r="AL4664" s="357"/>
      <c r="AM4664" s="357"/>
    </row>
    <row r="4665" spans="5:39" x14ac:dyDescent="0.25">
      <c r="E4665" s="356"/>
      <c r="F4665" s="356"/>
      <c r="G4665" s="356"/>
      <c r="H4665" s="356"/>
      <c r="I4665" s="356"/>
      <c r="J4665" s="357"/>
      <c r="K4665" s="357"/>
      <c r="L4665" s="357"/>
      <c r="M4665" s="357"/>
      <c r="N4665" s="358"/>
      <c r="O4665" s="358"/>
      <c r="P4665" s="358"/>
      <c r="Q4665" s="358"/>
      <c r="R4665" s="358"/>
      <c r="S4665" s="358"/>
      <c r="T4665" s="359"/>
      <c r="U4665" s="360"/>
      <c r="V4665" s="360"/>
      <c r="W4665" s="357"/>
      <c r="X4665" s="357"/>
      <c r="Y4665" s="446"/>
      <c r="Z4665" s="443"/>
      <c r="AA4665" s="446"/>
      <c r="AB4665" s="357"/>
      <c r="AC4665" s="357"/>
      <c r="AD4665" s="357"/>
      <c r="AE4665" s="357"/>
      <c r="AF4665" s="357"/>
      <c r="AG4665" s="446"/>
      <c r="AH4665" s="357"/>
      <c r="AI4665" s="357"/>
      <c r="AJ4665" s="357"/>
      <c r="AK4665" s="357"/>
      <c r="AL4665" s="357"/>
      <c r="AM4665" s="357"/>
    </row>
    <row r="4666" spans="5:39" x14ac:dyDescent="0.25">
      <c r="E4666" s="356"/>
      <c r="F4666" s="356"/>
      <c r="G4666" s="356"/>
      <c r="H4666" s="356"/>
      <c r="I4666" s="356"/>
      <c r="J4666" s="357"/>
      <c r="K4666" s="357"/>
      <c r="L4666" s="357"/>
      <c r="M4666" s="357"/>
      <c r="N4666" s="358"/>
      <c r="O4666" s="358"/>
      <c r="P4666" s="358"/>
      <c r="Q4666" s="358"/>
      <c r="R4666" s="358"/>
      <c r="S4666" s="358"/>
      <c r="T4666" s="359"/>
      <c r="U4666" s="360"/>
      <c r="V4666" s="360"/>
      <c r="W4666" s="357"/>
      <c r="X4666" s="357"/>
      <c r="Y4666" s="446"/>
      <c r="Z4666" s="443"/>
      <c r="AA4666" s="446"/>
      <c r="AB4666" s="357"/>
      <c r="AC4666" s="357"/>
      <c r="AD4666" s="357"/>
      <c r="AE4666" s="357"/>
      <c r="AF4666" s="357"/>
      <c r="AG4666" s="446"/>
      <c r="AH4666" s="357"/>
      <c r="AI4666" s="357"/>
      <c r="AJ4666" s="357"/>
      <c r="AK4666" s="357"/>
      <c r="AL4666" s="357"/>
      <c r="AM4666" s="357"/>
    </row>
    <row r="4667" spans="5:39" x14ac:dyDescent="0.25">
      <c r="E4667" s="356"/>
      <c r="F4667" s="356"/>
      <c r="G4667" s="356"/>
      <c r="H4667" s="356"/>
      <c r="I4667" s="356"/>
      <c r="J4667" s="357"/>
      <c r="K4667" s="357"/>
      <c r="L4667" s="357"/>
      <c r="M4667" s="357"/>
      <c r="N4667" s="358"/>
      <c r="O4667" s="358"/>
      <c r="P4667" s="358"/>
      <c r="Q4667" s="358"/>
      <c r="R4667" s="358"/>
      <c r="S4667" s="358"/>
      <c r="T4667" s="359"/>
      <c r="U4667" s="360"/>
      <c r="V4667" s="360"/>
      <c r="W4667" s="357"/>
      <c r="X4667" s="357"/>
      <c r="Y4667" s="446"/>
      <c r="Z4667" s="443"/>
      <c r="AA4667" s="446"/>
      <c r="AB4667" s="357"/>
      <c r="AC4667" s="357"/>
      <c r="AD4667" s="357"/>
      <c r="AE4667" s="357"/>
      <c r="AF4667" s="357"/>
      <c r="AG4667" s="446"/>
      <c r="AH4667" s="357"/>
      <c r="AI4667" s="357"/>
      <c r="AJ4667" s="357"/>
      <c r="AK4667" s="357"/>
      <c r="AL4667" s="357"/>
      <c r="AM4667" s="357"/>
    </row>
    <row r="4668" spans="5:39" x14ac:dyDescent="0.25">
      <c r="E4668" s="356"/>
      <c r="F4668" s="356"/>
      <c r="G4668" s="356"/>
      <c r="H4668" s="356"/>
      <c r="I4668" s="356"/>
      <c r="J4668" s="357"/>
      <c r="K4668" s="357"/>
      <c r="L4668" s="357"/>
      <c r="M4668" s="357"/>
      <c r="N4668" s="358"/>
      <c r="O4668" s="358"/>
      <c r="P4668" s="358"/>
      <c r="Q4668" s="358"/>
      <c r="R4668" s="358"/>
      <c r="S4668" s="358"/>
      <c r="T4668" s="359"/>
      <c r="U4668" s="360"/>
      <c r="V4668" s="360"/>
      <c r="W4668" s="357"/>
      <c r="X4668" s="357"/>
      <c r="Y4668" s="446"/>
      <c r="Z4668" s="443"/>
      <c r="AA4668" s="446"/>
      <c r="AB4668" s="357"/>
      <c r="AC4668" s="357"/>
      <c r="AD4668" s="357"/>
      <c r="AE4668" s="357"/>
      <c r="AF4668" s="357"/>
      <c r="AG4668" s="446"/>
      <c r="AH4668" s="357"/>
      <c r="AI4668" s="357"/>
      <c r="AJ4668" s="357"/>
      <c r="AK4668" s="357"/>
      <c r="AL4668" s="357"/>
      <c r="AM4668" s="357"/>
    </row>
    <row r="4669" spans="5:39" x14ac:dyDescent="0.25">
      <c r="E4669" s="356"/>
      <c r="F4669" s="356"/>
      <c r="G4669" s="356"/>
      <c r="H4669" s="356"/>
      <c r="I4669" s="356"/>
      <c r="J4669" s="357"/>
      <c r="K4669" s="357"/>
      <c r="L4669" s="357"/>
      <c r="M4669" s="357"/>
      <c r="N4669" s="358"/>
      <c r="O4669" s="358"/>
      <c r="P4669" s="358"/>
      <c r="Q4669" s="358"/>
      <c r="R4669" s="358"/>
      <c r="S4669" s="358"/>
      <c r="T4669" s="359"/>
      <c r="U4669" s="360"/>
      <c r="V4669" s="360"/>
      <c r="W4669" s="357"/>
      <c r="X4669" s="357"/>
      <c r="Y4669" s="446"/>
      <c r="Z4669" s="443"/>
      <c r="AA4669" s="446"/>
      <c r="AB4669" s="357"/>
      <c r="AC4669" s="357"/>
      <c r="AD4669" s="357"/>
      <c r="AE4669" s="357"/>
      <c r="AF4669" s="357"/>
      <c r="AG4669" s="446"/>
      <c r="AH4669" s="357"/>
      <c r="AI4669" s="357"/>
      <c r="AJ4669" s="357"/>
      <c r="AK4669" s="357"/>
      <c r="AL4669" s="357"/>
      <c r="AM4669" s="357"/>
    </row>
    <row r="4670" spans="5:39" x14ac:dyDescent="0.25">
      <c r="E4670" s="356"/>
      <c r="F4670" s="356"/>
      <c r="G4670" s="356"/>
      <c r="H4670" s="356"/>
      <c r="I4670" s="356"/>
      <c r="J4670" s="357"/>
      <c r="K4670" s="357"/>
      <c r="L4670" s="357"/>
      <c r="M4670" s="357"/>
      <c r="N4670" s="358"/>
      <c r="O4670" s="358"/>
      <c r="P4670" s="358"/>
      <c r="Q4670" s="358"/>
      <c r="R4670" s="358"/>
      <c r="S4670" s="358"/>
      <c r="T4670" s="359"/>
      <c r="U4670" s="360"/>
      <c r="V4670" s="360"/>
      <c r="W4670" s="357"/>
      <c r="X4670" s="357"/>
      <c r="Y4670" s="446"/>
      <c r="Z4670" s="443"/>
      <c r="AA4670" s="446"/>
      <c r="AB4670" s="357"/>
      <c r="AC4670" s="357"/>
      <c r="AD4670" s="357"/>
      <c r="AE4670" s="357"/>
      <c r="AF4670" s="357"/>
      <c r="AG4670" s="446"/>
      <c r="AH4670" s="357"/>
      <c r="AI4670" s="357"/>
      <c r="AJ4670" s="357"/>
      <c r="AK4670" s="357"/>
      <c r="AL4670" s="357"/>
      <c r="AM4670" s="357"/>
    </row>
    <row r="4671" spans="5:39" x14ac:dyDescent="0.25">
      <c r="E4671" s="356"/>
      <c r="F4671" s="356"/>
      <c r="G4671" s="356"/>
      <c r="H4671" s="356"/>
      <c r="I4671" s="356"/>
      <c r="J4671" s="357"/>
      <c r="K4671" s="357"/>
      <c r="L4671" s="357"/>
      <c r="M4671" s="357"/>
      <c r="N4671" s="358"/>
      <c r="O4671" s="358"/>
      <c r="P4671" s="358"/>
      <c r="Q4671" s="358"/>
      <c r="R4671" s="358"/>
      <c r="S4671" s="358"/>
      <c r="T4671" s="359"/>
      <c r="U4671" s="360"/>
      <c r="V4671" s="360"/>
      <c r="W4671" s="357"/>
      <c r="X4671" s="357"/>
      <c r="Y4671" s="446"/>
      <c r="Z4671" s="443"/>
      <c r="AA4671" s="446"/>
      <c r="AB4671" s="357"/>
      <c r="AC4671" s="357"/>
      <c r="AD4671" s="357"/>
      <c r="AE4671" s="357"/>
      <c r="AF4671" s="357"/>
      <c r="AG4671" s="446"/>
      <c r="AH4671" s="357"/>
      <c r="AI4671" s="357"/>
      <c r="AJ4671" s="357"/>
      <c r="AK4671" s="357"/>
      <c r="AL4671" s="357"/>
      <c r="AM4671" s="357"/>
    </row>
    <row r="4672" spans="5:39" x14ac:dyDescent="0.25">
      <c r="E4672" s="356"/>
      <c r="F4672" s="356"/>
      <c r="G4672" s="356"/>
      <c r="H4672" s="356"/>
      <c r="I4672" s="356"/>
      <c r="J4672" s="357"/>
      <c r="K4672" s="357"/>
      <c r="L4672" s="357"/>
      <c r="M4672" s="357"/>
      <c r="N4672" s="358"/>
      <c r="O4672" s="358"/>
      <c r="P4672" s="358"/>
      <c r="Q4672" s="358"/>
      <c r="R4672" s="358"/>
      <c r="S4672" s="358"/>
      <c r="T4672" s="359"/>
      <c r="U4672" s="360"/>
      <c r="V4672" s="360"/>
      <c r="W4672" s="357"/>
      <c r="X4672" s="357"/>
      <c r="Y4672" s="446"/>
      <c r="Z4672" s="443"/>
      <c r="AA4672" s="446"/>
      <c r="AB4672" s="357"/>
      <c r="AC4672" s="357"/>
      <c r="AD4672" s="357"/>
      <c r="AE4672" s="357"/>
      <c r="AF4672" s="357"/>
      <c r="AG4672" s="446"/>
      <c r="AH4672" s="357"/>
      <c r="AI4672" s="357"/>
      <c r="AJ4672" s="357"/>
      <c r="AK4672" s="357"/>
      <c r="AL4672" s="357"/>
      <c r="AM4672" s="357"/>
    </row>
    <row r="4673" spans="5:39" x14ac:dyDescent="0.25">
      <c r="E4673" s="356"/>
      <c r="F4673" s="356"/>
      <c r="G4673" s="356"/>
      <c r="H4673" s="356"/>
      <c r="I4673" s="356"/>
      <c r="J4673" s="357"/>
      <c r="K4673" s="357"/>
      <c r="L4673" s="357"/>
      <c r="M4673" s="357"/>
      <c r="N4673" s="358"/>
      <c r="O4673" s="358"/>
      <c r="P4673" s="358"/>
      <c r="Q4673" s="358"/>
      <c r="R4673" s="358"/>
      <c r="S4673" s="358"/>
      <c r="T4673" s="359"/>
      <c r="U4673" s="360"/>
      <c r="V4673" s="360"/>
      <c r="W4673" s="357"/>
      <c r="X4673" s="357"/>
      <c r="Y4673" s="446"/>
      <c r="Z4673" s="443"/>
      <c r="AA4673" s="446"/>
      <c r="AB4673" s="357"/>
      <c r="AC4673" s="357"/>
      <c r="AD4673" s="357"/>
      <c r="AE4673" s="357"/>
      <c r="AF4673" s="357"/>
      <c r="AG4673" s="446"/>
      <c r="AH4673" s="357"/>
      <c r="AI4673" s="357"/>
      <c r="AJ4673" s="357"/>
      <c r="AK4673" s="357"/>
      <c r="AL4673" s="357"/>
      <c r="AM4673" s="357"/>
    </row>
    <row r="4674" spans="5:39" x14ac:dyDescent="0.25">
      <c r="E4674" s="356"/>
      <c r="F4674" s="356"/>
      <c r="G4674" s="356"/>
      <c r="H4674" s="356"/>
      <c r="I4674" s="356"/>
      <c r="J4674" s="357"/>
      <c r="K4674" s="357"/>
      <c r="L4674" s="357"/>
      <c r="M4674" s="357"/>
      <c r="N4674" s="358"/>
      <c r="O4674" s="358"/>
      <c r="P4674" s="358"/>
      <c r="Q4674" s="358"/>
      <c r="R4674" s="358"/>
      <c r="S4674" s="358"/>
      <c r="T4674" s="359"/>
      <c r="U4674" s="360"/>
      <c r="V4674" s="360"/>
      <c r="W4674" s="357"/>
      <c r="X4674" s="357"/>
      <c r="Y4674" s="446"/>
      <c r="Z4674" s="443"/>
      <c r="AA4674" s="446"/>
      <c r="AB4674" s="357"/>
      <c r="AC4674" s="357"/>
      <c r="AD4674" s="357"/>
      <c r="AE4674" s="357"/>
      <c r="AF4674" s="357"/>
      <c r="AG4674" s="446"/>
      <c r="AH4674" s="357"/>
      <c r="AI4674" s="357"/>
      <c r="AJ4674" s="357"/>
      <c r="AK4674" s="357"/>
      <c r="AL4674" s="357"/>
      <c r="AM4674" s="357"/>
    </row>
    <row r="4675" spans="5:39" x14ac:dyDescent="0.25">
      <c r="E4675" s="356"/>
      <c r="F4675" s="356"/>
      <c r="G4675" s="356"/>
      <c r="H4675" s="356"/>
      <c r="I4675" s="356"/>
      <c r="J4675" s="357"/>
      <c r="K4675" s="357"/>
      <c r="L4675" s="357"/>
      <c r="M4675" s="357"/>
      <c r="N4675" s="358"/>
      <c r="O4675" s="358"/>
      <c r="P4675" s="358"/>
      <c r="Q4675" s="358"/>
      <c r="R4675" s="358"/>
      <c r="S4675" s="358"/>
      <c r="T4675" s="359"/>
      <c r="U4675" s="360"/>
      <c r="V4675" s="360"/>
      <c r="W4675" s="357"/>
      <c r="X4675" s="357"/>
      <c r="Y4675" s="446"/>
      <c r="Z4675" s="443"/>
      <c r="AA4675" s="446"/>
      <c r="AB4675" s="357"/>
      <c r="AC4675" s="357"/>
      <c r="AD4675" s="357"/>
      <c r="AE4675" s="357"/>
      <c r="AF4675" s="357"/>
      <c r="AG4675" s="446"/>
      <c r="AH4675" s="357"/>
      <c r="AI4675" s="357"/>
      <c r="AJ4675" s="357"/>
      <c r="AK4675" s="357"/>
      <c r="AL4675" s="357"/>
      <c r="AM4675" s="357"/>
    </row>
    <row r="4676" spans="5:39" x14ac:dyDescent="0.25">
      <c r="E4676" s="356"/>
      <c r="F4676" s="356"/>
      <c r="G4676" s="356"/>
      <c r="H4676" s="356"/>
      <c r="I4676" s="356"/>
      <c r="J4676" s="357"/>
      <c r="K4676" s="357"/>
      <c r="L4676" s="357"/>
      <c r="M4676" s="357"/>
      <c r="N4676" s="358"/>
      <c r="O4676" s="358"/>
      <c r="P4676" s="358"/>
      <c r="Q4676" s="358"/>
      <c r="R4676" s="358"/>
      <c r="S4676" s="358"/>
      <c r="T4676" s="359"/>
      <c r="U4676" s="360"/>
      <c r="V4676" s="360"/>
      <c r="W4676" s="357"/>
      <c r="X4676" s="357"/>
      <c r="Y4676" s="446"/>
      <c r="Z4676" s="443"/>
      <c r="AA4676" s="446"/>
      <c r="AB4676" s="357"/>
      <c r="AC4676" s="357"/>
      <c r="AD4676" s="357"/>
      <c r="AE4676" s="357"/>
      <c r="AF4676" s="357"/>
      <c r="AG4676" s="446"/>
      <c r="AH4676" s="357"/>
      <c r="AI4676" s="357"/>
      <c r="AJ4676" s="357"/>
      <c r="AK4676" s="357"/>
      <c r="AL4676" s="357"/>
      <c r="AM4676" s="357"/>
    </row>
    <row r="4677" spans="5:39" x14ac:dyDescent="0.25">
      <c r="E4677" s="356"/>
      <c r="F4677" s="356"/>
      <c r="G4677" s="356"/>
      <c r="H4677" s="356"/>
      <c r="I4677" s="356"/>
      <c r="J4677" s="357"/>
      <c r="K4677" s="357"/>
      <c r="L4677" s="357"/>
      <c r="M4677" s="357"/>
      <c r="N4677" s="358"/>
      <c r="O4677" s="358"/>
      <c r="P4677" s="358"/>
      <c r="Q4677" s="358"/>
      <c r="R4677" s="358"/>
      <c r="S4677" s="358"/>
      <c r="T4677" s="359"/>
      <c r="U4677" s="360"/>
      <c r="V4677" s="360"/>
      <c r="W4677" s="357"/>
      <c r="X4677" s="357"/>
      <c r="Y4677" s="446"/>
      <c r="Z4677" s="443"/>
      <c r="AA4677" s="446"/>
      <c r="AB4677" s="357"/>
      <c r="AC4677" s="357"/>
      <c r="AD4677" s="357"/>
      <c r="AE4677" s="357"/>
      <c r="AF4677" s="357"/>
      <c r="AG4677" s="446"/>
      <c r="AH4677" s="357"/>
      <c r="AI4677" s="357"/>
      <c r="AJ4677" s="357"/>
      <c r="AK4677" s="357"/>
      <c r="AL4677" s="357"/>
      <c r="AM4677" s="357"/>
    </row>
    <row r="4678" spans="5:39" x14ac:dyDescent="0.25">
      <c r="E4678" s="356"/>
      <c r="F4678" s="356"/>
      <c r="G4678" s="356"/>
      <c r="H4678" s="356"/>
      <c r="I4678" s="356"/>
      <c r="J4678" s="357"/>
      <c r="K4678" s="357"/>
      <c r="L4678" s="357"/>
      <c r="M4678" s="357"/>
      <c r="N4678" s="358"/>
      <c r="O4678" s="358"/>
      <c r="P4678" s="358"/>
      <c r="Q4678" s="358"/>
      <c r="R4678" s="358"/>
      <c r="S4678" s="358"/>
      <c r="T4678" s="359"/>
      <c r="U4678" s="360"/>
      <c r="V4678" s="360"/>
      <c r="W4678" s="357"/>
      <c r="X4678" s="357"/>
      <c r="Y4678" s="446"/>
      <c r="Z4678" s="443"/>
      <c r="AA4678" s="446"/>
      <c r="AB4678" s="357"/>
      <c r="AC4678" s="357"/>
      <c r="AD4678" s="357"/>
      <c r="AE4678" s="357"/>
      <c r="AF4678" s="357"/>
      <c r="AG4678" s="446"/>
      <c r="AH4678" s="357"/>
      <c r="AI4678" s="357"/>
      <c r="AJ4678" s="357"/>
      <c r="AK4678" s="357"/>
      <c r="AL4678" s="357"/>
      <c r="AM4678" s="357"/>
    </row>
    <row r="4679" spans="5:39" x14ac:dyDescent="0.25">
      <c r="E4679" s="356"/>
      <c r="F4679" s="356"/>
      <c r="G4679" s="356"/>
      <c r="H4679" s="356"/>
      <c r="I4679" s="356"/>
      <c r="J4679" s="357"/>
      <c r="K4679" s="357"/>
      <c r="L4679" s="357"/>
      <c r="M4679" s="357"/>
      <c r="N4679" s="358"/>
      <c r="O4679" s="358"/>
      <c r="P4679" s="358"/>
      <c r="Q4679" s="358"/>
      <c r="R4679" s="358"/>
      <c r="S4679" s="358"/>
      <c r="T4679" s="359"/>
      <c r="U4679" s="360"/>
      <c r="V4679" s="360"/>
      <c r="W4679" s="357"/>
      <c r="X4679" s="357"/>
      <c r="Y4679" s="446"/>
      <c r="Z4679" s="443"/>
      <c r="AA4679" s="446"/>
      <c r="AB4679" s="357"/>
      <c r="AC4679" s="357"/>
      <c r="AD4679" s="357"/>
      <c r="AE4679" s="357"/>
      <c r="AF4679" s="357"/>
      <c r="AG4679" s="446"/>
      <c r="AH4679" s="357"/>
      <c r="AI4679" s="357"/>
      <c r="AJ4679" s="357"/>
      <c r="AK4679" s="357"/>
      <c r="AL4679" s="357"/>
      <c r="AM4679" s="357"/>
    </row>
    <row r="4680" spans="5:39" x14ac:dyDescent="0.25">
      <c r="E4680" s="356"/>
      <c r="F4680" s="356"/>
      <c r="G4680" s="356"/>
      <c r="H4680" s="356"/>
      <c r="I4680" s="356"/>
      <c r="J4680" s="357"/>
      <c r="K4680" s="357"/>
      <c r="L4680" s="357"/>
      <c r="M4680" s="357"/>
      <c r="N4680" s="358"/>
      <c r="O4680" s="358"/>
      <c r="P4680" s="358"/>
      <c r="Q4680" s="358"/>
      <c r="R4680" s="358"/>
      <c r="S4680" s="358"/>
      <c r="T4680" s="359"/>
      <c r="U4680" s="360"/>
      <c r="V4680" s="360"/>
      <c r="W4680" s="357"/>
      <c r="X4680" s="357"/>
      <c r="Y4680" s="446"/>
      <c r="Z4680" s="443"/>
      <c r="AA4680" s="446"/>
      <c r="AB4680" s="357"/>
      <c r="AC4680" s="357"/>
      <c r="AD4680" s="357"/>
      <c r="AE4680" s="357"/>
      <c r="AF4680" s="357"/>
      <c r="AG4680" s="446"/>
      <c r="AH4680" s="357"/>
      <c r="AI4680" s="357"/>
      <c r="AJ4680" s="357"/>
      <c r="AK4680" s="357"/>
      <c r="AL4680" s="357"/>
      <c r="AM4680" s="357"/>
    </row>
    <row r="4681" spans="5:39" x14ac:dyDescent="0.25">
      <c r="E4681" s="356"/>
      <c r="F4681" s="356"/>
      <c r="G4681" s="356"/>
      <c r="H4681" s="356"/>
      <c r="I4681" s="356"/>
      <c r="J4681" s="357"/>
      <c r="K4681" s="357"/>
      <c r="L4681" s="357"/>
      <c r="M4681" s="357"/>
      <c r="N4681" s="358"/>
      <c r="O4681" s="358"/>
      <c r="P4681" s="358"/>
      <c r="Q4681" s="358"/>
      <c r="R4681" s="358"/>
      <c r="S4681" s="358"/>
      <c r="T4681" s="359"/>
      <c r="U4681" s="360"/>
      <c r="V4681" s="360"/>
      <c r="W4681" s="357"/>
      <c r="X4681" s="357"/>
      <c r="Y4681" s="446"/>
      <c r="Z4681" s="443"/>
      <c r="AA4681" s="446"/>
      <c r="AB4681" s="357"/>
      <c r="AC4681" s="357"/>
      <c r="AD4681" s="357"/>
      <c r="AE4681" s="357"/>
      <c r="AF4681" s="357"/>
      <c r="AG4681" s="446"/>
      <c r="AH4681" s="357"/>
      <c r="AI4681" s="357"/>
      <c r="AJ4681" s="357"/>
      <c r="AK4681" s="357"/>
      <c r="AL4681" s="357"/>
      <c r="AM4681" s="357"/>
    </row>
    <row r="4682" spans="5:39" x14ac:dyDescent="0.25">
      <c r="E4682" s="356"/>
      <c r="F4682" s="356"/>
      <c r="G4682" s="356"/>
      <c r="H4682" s="356"/>
      <c r="I4682" s="356"/>
      <c r="J4682" s="357"/>
      <c r="K4682" s="357"/>
      <c r="L4682" s="357"/>
      <c r="M4682" s="357"/>
      <c r="N4682" s="358"/>
      <c r="O4682" s="358"/>
      <c r="P4682" s="358"/>
      <c r="Q4682" s="358"/>
      <c r="R4682" s="358"/>
      <c r="S4682" s="358"/>
      <c r="T4682" s="359"/>
      <c r="U4682" s="360"/>
      <c r="V4682" s="360"/>
      <c r="W4682" s="357"/>
      <c r="X4682" s="357"/>
      <c r="Y4682" s="446"/>
      <c r="Z4682" s="443"/>
      <c r="AA4682" s="446"/>
      <c r="AB4682" s="357"/>
      <c r="AC4682" s="357"/>
      <c r="AD4682" s="357"/>
      <c r="AE4682" s="357"/>
      <c r="AF4682" s="357"/>
      <c r="AG4682" s="446"/>
      <c r="AH4682" s="357"/>
      <c r="AI4682" s="357"/>
      <c r="AJ4682" s="357"/>
      <c r="AK4682" s="357"/>
      <c r="AL4682" s="357"/>
      <c r="AM4682" s="357"/>
    </row>
    <row r="4683" spans="5:39" x14ac:dyDescent="0.25">
      <c r="E4683" s="356"/>
      <c r="F4683" s="356"/>
      <c r="G4683" s="356"/>
      <c r="H4683" s="356"/>
      <c r="I4683" s="356"/>
      <c r="J4683" s="357"/>
      <c r="K4683" s="357"/>
      <c r="L4683" s="357"/>
      <c r="M4683" s="357"/>
      <c r="N4683" s="358"/>
      <c r="O4683" s="358"/>
      <c r="P4683" s="358"/>
      <c r="Q4683" s="358"/>
      <c r="R4683" s="358"/>
      <c r="S4683" s="358"/>
      <c r="T4683" s="359"/>
      <c r="U4683" s="360"/>
      <c r="V4683" s="360"/>
      <c r="W4683" s="357"/>
      <c r="X4683" s="357"/>
      <c r="Y4683" s="446"/>
      <c r="Z4683" s="443"/>
      <c r="AA4683" s="446"/>
      <c r="AB4683" s="357"/>
      <c r="AC4683" s="357"/>
      <c r="AD4683" s="357"/>
      <c r="AE4683" s="357"/>
      <c r="AF4683" s="357"/>
      <c r="AG4683" s="446"/>
      <c r="AH4683" s="357"/>
      <c r="AI4683" s="357"/>
      <c r="AJ4683" s="357"/>
      <c r="AK4683" s="357"/>
      <c r="AL4683" s="357"/>
      <c r="AM4683" s="357"/>
    </row>
    <row r="4684" spans="5:39" x14ac:dyDescent="0.25">
      <c r="E4684" s="356"/>
      <c r="F4684" s="356"/>
      <c r="G4684" s="356"/>
      <c r="H4684" s="356"/>
      <c r="I4684" s="356"/>
      <c r="J4684" s="357"/>
      <c r="K4684" s="357"/>
      <c r="L4684" s="357"/>
      <c r="M4684" s="357"/>
      <c r="N4684" s="358"/>
      <c r="O4684" s="358"/>
      <c r="P4684" s="358"/>
      <c r="Q4684" s="358"/>
      <c r="R4684" s="358"/>
      <c r="S4684" s="358"/>
      <c r="T4684" s="359"/>
      <c r="U4684" s="360"/>
      <c r="V4684" s="360"/>
      <c r="W4684" s="357"/>
      <c r="X4684" s="357"/>
      <c r="Y4684" s="446"/>
      <c r="Z4684" s="443"/>
      <c r="AA4684" s="446"/>
      <c r="AB4684" s="357"/>
      <c r="AC4684" s="357"/>
      <c r="AD4684" s="357"/>
      <c r="AE4684" s="357"/>
      <c r="AF4684" s="357"/>
      <c r="AG4684" s="446"/>
      <c r="AH4684" s="357"/>
      <c r="AI4684" s="357"/>
      <c r="AJ4684" s="357"/>
      <c r="AK4684" s="357"/>
      <c r="AL4684" s="357"/>
      <c r="AM4684" s="357"/>
    </row>
    <row r="4685" spans="5:39" x14ac:dyDescent="0.25">
      <c r="E4685" s="356"/>
      <c r="F4685" s="356"/>
      <c r="G4685" s="356"/>
      <c r="H4685" s="356"/>
      <c r="I4685" s="356"/>
      <c r="J4685" s="357"/>
      <c r="K4685" s="357"/>
      <c r="L4685" s="357"/>
      <c r="M4685" s="357"/>
      <c r="N4685" s="358"/>
      <c r="O4685" s="358"/>
      <c r="P4685" s="358"/>
      <c r="Q4685" s="358"/>
      <c r="R4685" s="358"/>
      <c r="S4685" s="358"/>
      <c r="T4685" s="359"/>
      <c r="U4685" s="360"/>
      <c r="V4685" s="360"/>
      <c r="W4685" s="357"/>
      <c r="X4685" s="357"/>
      <c r="Y4685" s="446"/>
      <c r="Z4685" s="443"/>
      <c r="AA4685" s="446"/>
      <c r="AB4685" s="357"/>
      <c r="AC4685" s="357"/>
      <c r="AD4685" s="357"/>
      <c r="AE4685" s="357"/>
      <c r="AF4685" s="357"/>
      <c r="AG4685" s="446"/>
      <c r="AH4685" s="357"/>
      <c r="AI4685" s="357"/>
      <c r="AJ4685" s="357"/>
      <c r="AK4685" s="357"/>
      <c r="AL4685" s="357"/>
      <c r="AM4685" s="357"/>
    </row>
    <row r="4686" spans="5:39" x14ac:dyDescent="0.25">
      <c r="E4686" s="356"/>
      <c r="F4686" s="356"/>
      <c r="G4686" s="356"/>
      <c r="H4686" s="356"/>
      <c r="I4686" s="356"/>
      <c r="J4686" s="357"/>
      <c r="K4686" s="357"/>
      <c r="L4686" s="357"/>
      <c r="M4686" s="357"/>
      <c r="N4686" s="358"/>
      <c r="O4686" s="358"/>
      <c r="P4686" s="358"/>
      <c r="Q4686" s="358"/>
      <c r="R4686" s="358"/>
      <c r="S4686" s="358"/>
      <c r="T4686" s="359"/>
      <c r="U4686" s="360"/>
      <c r="V4686" s="360"/>
      <c r="W4686" s="357"/>
      <c r="X4686" s="357"/>
      <c r="Y4686" s="446"/>
      <c r="Z4686" s="443"/>
      <c r="AA4686" s="446"/>
      <c r="AB4686" s="357"/>
      <c r="AC4686" s="357"/>
      <c r="AD4686" s="357"/>
      <c r="AE4686" s="357"/>
      <c r="AF4686" s="357"/>
      <c r="AG4686" s="446"/>
      <c r="AH4686" s="357"/>
      <c r="AI4686" s="357"/>
      <c r="AJ4686" s="357"/>
      <c r="AK4686" s="357"/>
      <c r="AL4686" s="357"/>
      <c r="AM4686" s="357"/>
    </row>
    <row r="4687" spans="5:39" x14ac:dyDescent="0.25">
      <c r="E4687" s="356"/>
      <c r="F4687" s="356"/>
      <c r="G4687" s="356"/>
      <c r="H4687" s="356"/>
      <c r="I4687" s="356"/>
      <c r="J4687" s="357"/>
      <c r="K4687" s="357"/>
      <c r="L4687" s="357"/>
      <c r="M4687" s="357"/>
      <c r="N4687" s="358"/>
      <c r="O4687" s="358"/>
      <c r="P4687" s="358"/>
      <c r="Q4687" s="358"/>
      <c r="R4687" s="358"/>
      <c r="S4687" s="358"/>
      <c r="T4687" s="359"/>
      <c r="U4687" s="360"/>
      <c r="V4687" s="360"/>
      <c r="W4687" s="357"/>
      <c r="X4687" s="357"/>
      <c r="Y4687" s="446"/>
      <c r="Z4687" s="443"/>
      <c r="AA4687" s="446"/>
      <c r="AB4687" s="357"/>
      <c r="AC4687" s="357"/>
      <c r="AD4687" s="357"/>
      <c r="AE4687" s="357"/>
      <c r="AF4687" s="357"/>
      <c r="AG4687" s="446"/>
      <c r="AH4687" s="357"/>
      <c r="AI4687" s="357"/>
      <c r="AJ4687" s="357"/>
      <c r="AK4687" s="357"/>
      <c r="AL4687" s="357"/>
      <c r="AM4687" s="357"/>
    </row>
    <row r="4688" spans="5:39" x14ac:dyDescent="0.25">
      <c r="E4688" s="356"/>
      <c r="F4688" s="356"/>
      <c r="G4688" s="356"/>
      <c r="H4688" s="356"/>
      <c r="I4688" s="356"/>
      <c r="J4688" s="357"/>
      <c r="K4688" s="357"/>
      <c r="L4688" s="357"/>
      <c r="M4688" s="357"/>
      <c r="N4688" s="358"/>
      <c r="O4688" s="358"/>
      <c r="P4688" s="358"/>
      <c r="Q4688" s="358"/>
      <c r="R4688" s="358"/>
      <c r="S4688" s="358"/>
      <c r="T4688" s="359"/>
      <c r="U4688" s="360"/>
      <c r="V4688" s="360"/>
      <c r="W4688" s="357"/>
      <c r="X4688" s="357"/>
      <c r="Y4688" s="446"/>
      <c r="Z4688" s="443"/>
      <c r="AA4688" s="446"/>
      <c r="AB4688" s="357"/>
      <c r="AC4688" s="357"/>
      <c r="AD4688" s="357"/>
      <c r="AE4688" s="357"/>
      <c r="AF4688" s="357"/>
      <c r="AG4688" s="446"/>
      <c r="AH4688" s="357"/>
      <c r="AI4688" s="357"/>
      <c r="AJ4688" s="357"/>
      <c r="AK4688" s="357"/>
      <c r="AL4688" s="357"/>
      <c r="AM4688" s="357"/>
    </row>
    <row r="4689" spans="5:39" x14ac:dyDescent="0.25">
      <c r="E4689" s="356"/>
      <c r="F4689" s="356"/>
      <c r="G4689" s="356"/>
      <c r="H4689" s="356"/>
      <c r="I4689" s="356"/>
      <c r="J4689" s="357"/>
      <c r="K4689" s="357"/>
      <c r="L4689" s="357"/>
      <c r="M4689" s="357"/>
      <c r="N4689" s="358"/>
      <c r="O4689" s="358"/>
      <c r="P4689" s="358"/>
      <c r="Q4689" s="358"/>
      <c r="R4689" s="358"/>
      <c r="S4689" s="358"/>
      <c r="T4689" s="359"/>
      <c r="U4689" s="360"/>
      <c r="V4689" s="360"/>
      <c r="W4689" s="357"/>
      <c r="X4689" s="357"/>
      <c r="Y4689" s="446"/>
      <c r="Z4689" s="443"/>
      <c r="AA4689" s="446"/>
      <c r="AB4689" s="357"/>
      <c r="AC4689" s="357"/>
      <c r="AD4689" s="357"/>
      <c r="AE4689" s="357"/>
      <c r="AF4689" s="357"/>
      <c r="AG4689" s="446"/>
      <c r="AH4689" s="357"/>
      <c r="AI4689" s="357"/>
      <c r="AJ4689" s="357"/>
      <c r="AK4689" s="357"/>
      <c r="AL4689" s="357"/>
      <c r="AM4689" s="357"/>
    </row>
    <row r="4690" spans="5:39" x14ac:dyDescent="0.25">
      <c r="E4690" s="356"/>
      <c r="F4690" s="356"/>
      <c r="G4690" s="356"/>
      <c r="H4690" s="356"/>
      <c r="I4690" s="356"/>
      <c r="J4690" s="357"/>
      <c r="K4690" s="357"/>
      <c r="L4690" s="357"/>
      <c r="M4690" s="357"/>
      <c r="N4690" s="358"/>
      <c r="O4690" s="358"/>
      <c r="P4690" s="358"/>
      <c r="Q4690" s="358"/>
      <c r="R4690" s="358"/>
      <c r="S4690" s="358"/>
      <c r="T4690" s="359"/>
      <c r="U4690" s="360"/>
      <c r="V4690" s="360"/>
      <c r="W4690" s="357"/>
      <c r="X4690" s="357"/>
      <c r="Y4690" s="446"/>
      <c r="Z4690" s="443"/>
      <c r="AA4690" s="446"/>
      <c r="AB4690" s="357"/>
      <c r="AC4690" s="357"/>
      <c r="AD4690" s="357"/>
      <c r="AE4690" s="357"/>
      <c r="AF4690" s="357"/>
      <c r="AG4690" s="446"/>
      <c r="AH4690" s="357"/>
      <c r="AI4690" s="357"/>
      <c r="AJ4690" s="357"/>
      <c r="AK4690" s="357"/>
      <c r="AL4690" s="357"/>
      <c r="AM4690" s="357"/>
    </row>
    <row r="4691" spans="5:39" x14ac:dyDescent="0.25">
      <c r="E4691" s="356"/>
      <c r="F4691" s="356"/>
      <c r="G4691" s="356"/>
      <c r="H4691" s="356"/>
      <c r="I4691" s="356"/>
      <c r="J4691" s="357"/>
      <c r="K4691" s="357"/>
      <c r="L4691" s="357"/>
      <c r="M4691" s="357"/>
      <c r="N4691" s="358"/>
      <c r="O4691" s="358"/>
      <c r="P4691" s="358"/>
      <c r="Q4691" s="358"/>
      <c r="R4691" s="358"/>
      <c r="S4691" s="358"/>
      <c r="T4691" s="359"/>
      <c r="U4691" s="360"/>
      <c r="V4691" s="360"/>
      <c r="W4691" s="357"/>
      <c r="X4691" s="357"/>
      <c r="Y4691" s="446"/>
      <c r="Z4691" s="443"/>
      <c r="AA4691" s="446"/>
      <c r="AB4691" s="357"/>
      <c r="AC4691" s="357"/>
      <c r="AD4691" s="357"/>
      <c r="AE4691" s="357"/>
      <c r="AF4691" s="357"/>
      <c r="AG4691" s="446"/>
      <c r="AH4691" s="357"/>
      <c r="AI4691" s="357"/>
      <c r="AJ4691" s="357"/>
      <c r="AK4691" s="357"/>
      <c r="AL4691" s="357"/>
      <c r="AM4691" s="357"/>
    </row>
    <row r="4692" spans="5:39" x14ac:dyDescent="0.25">
      <c r="E4692" s="356"/>
      <c r="F4692" s="356"/>
      <c r="G4692" s="356"/>
      <c r="H4692" s="356"/>
      <c r="I4692" s="356"/>
      <c r="J4692" s="357"/>
      <c r="K4692" s="357"/>
      <c r="L4692" s="357"/>
      <c r="M4692" s="357"/>
      <c r="N4692" s="358"/>
      <c r="O4692" s="358"/>
      <c r="P4692" s="358"/>
      <c r="Q4692" s="358"/>
      <c r="R4692" s="358"/>
      <c r="S4692" s="358"/>
      <c r="T4692" s="359"/>
      <c r="U4692" s="360"/>
      <c r="V4692" s="360"/>
      <c r="W4692" s="357"/>
      <c r="X4692" s="357"/>
      <c r="Y4692" s="446"/>
      <c r="Z4692" s="443"/>
      <c r="AA4692" s="446"/>
      <c r="AB4692" s="357"/>
      <c r="AC4692" s="357"/>
      <c r="AD4692" s="357"/>
      <c r="AE4692" s="357"/>
      <c r="AF4692" s="357"/>
      <c r="AG4692" s="446"/>
      <c r="AH4692" s="357"/>
      <c r="AI4692" s="357"/>
      <c r="AJ4692" s="357"/>
      <c r="AK4692" s="357"/>
      <c r="AL4692" s="357"/>
      <c r="AM4692" s="357"/>
    </row>
    <row r="4693" spans="5:39" x14ac:dyDescent="0.25">
      <c r="E4693" s="356"/>
      <c r="F4693" s="356"/>
      <c r="G4693" s="356"/>
      <c r="H4693" s="356"/>
      <c r="I4693" s="356"/>
      <c r="J4693" s="357"/>
      <c r="K4693" s="357"/>
      <c r="L4693" s="357"/>
      <c r="M4693" s="357"/>
      <c r="N4693" s="358"/>
      <c r="O4693" s="358"/>
      <c r="P4693" s="358"/>
      <c r="Q4693" s="358"/>
      <c r="R4693" s="358"/>
      <c r="S4693" s="358"/>
      <c r="T4693" s="359"/>
      <c r="U4693" s="360"/>
      <c r="V4693" s="360"/>
      <c r="W4693" s="357"/>
      <c r="X4693" s="357"/>
      <c r="Y4693" s="446"/>
      <c r="Z4693" s="443"/>
      <c r="AA4693" s="446"/>
      <c r="AB4693" s="357"/>
      <c r="AC4693" s="357"/>
      <c r="AD4693" s="357"/>
      <c r="AE4693" s="357"/>
      <c r="AF4693" s="357"/>
      <c r="AG4693" s="446"/>
      <c r="AH4693" s="357"/>
      <c r="AI4693" s="357"/>
      <c r="AJ4693" s="357"/>
      <c r="AK4693" s="357"/>
      <c r="AL4693" s="357"/>
      <c r="AM4693" s="357"/>
    </row>
    <row r="4694" spans="5:39" x14ac:dyDescent="0.25">
      <c r="E4694" s="356"/>
      <c r="F4694" s="356"/>
      <c r="G4694" s="356"/>
      <c r="H4694" s="356"/>
      <c r="I4694" s="356"/>
      <c r="J4694" s="357"/>
      <c r="K4694" s="357"/>
      <c r="L4694" s="357"/>
      <c r="M4694" s="357"/>
      <c r="N4694" s="358"/>
      <c r="O4694" s="358"/>
      <c r="P4694" s="358"/>
      <c r="Q4694" s="358"/>
      <c r="R4694" s="358"/>
      <c r="S4694" s="358"/>
      <c r="T4694" s="359"/>
      <c r="U4694" s="360"/>
      <c r="V4694" s="360"/>
      <c r="W4694" s="357"/>
      <c r="X4694" s="357"/>
      <c r="Y4694" s="446"/>
      <c r="Z4694" s="443"/>
      <c r="AA4694" s="446"/>
      <c r="AB4694" s="357"/>
      <c r="AC4694" s="357"/>
      <c r="AD4694" s="357"/>
      <c r="AE4694" s="357"/>
      <c r="AF4694" s="357"/>
      <c r="AG4694" s="446"/>
      <c r="AH4694" s="357"/>
      <c r="AI4694" s="357"/>
      <c r="AJ4694" s="357"/>
      <c r="AK4694" s="357"/>
      <c r="AL4694" s="357"/>
      <c r="AM4694" s="357"/>
    </row>
    <row r="4695" spans="5:39" x14ac:dyDescent="0.25">
      <c r="E4695" s="356"/>
      <c r="F4695" s="356"/>
      <c r="G4695" s="356"/>
      <c r="H4695" s="356"/>
      <c r="I4695" s="356"/>
      <c r="J4695" s="357"/>
      <c r="K4695" s="357"/>
      <c r="L4695" s="357"/>
      <c r="M4695" s="357"/>
      <c r="N4695" s="358"/>
      <c r="O4695" s="358"/>
      <c r="P4695" s="358"/>
      <c r="Q4695" s="358"/>
      <c r="R4695" s="358"/>
      <c r="S4695" s="358"/>
      <c r="T4695" s="359"/>
      <c r="U4695" s="360"/>
      <c r="V4695" s="360"/>
      <c r="W4695" s="357"/>
      <c r="X4695" s="357"/>
      <c r="Y4695" s="446"/>
      <c r="Z4695" s="443"/>
      <c r="AA4695" s="446"/>
      <c r="AB4695" s="357"/>
      <c r="AC4695" s="357"/>
      <c r="AD4695" s="357"/>
      <c r="AE4695" s="357"/>
      <c r="AF4695" s="357"/>
      <c r="AG4695" s="446"/>
      <c r="AH4695" s="357"/>
      <c r="AI4695" s="357"/>
      <c r="AJ4695" s="357"/>
      <c r="AK4695" s="357"/>
      <c r="AL4695" s="357"/>
      <c r="AM4695" s="357"/>
    </row>
    <row r="4696" spans="5:39" x14ac:dyDescent="0.25">
      <c r="E4696" s="356"/>
      <c r="F4696" s="356"/>
      <c r="G4696" s="356"/>
      <c r="H4696" s="356"/>
      <c r="I4696" s="356"/>
      <c r="J4696" s="357"/>
      <c r="K4696" s="357"/>
      <c r="L4696" s="357"/>
      <c r="M4696" s="357"/>
      <c r="N4696" s="358"/>
      <c r="O4696" s="358"/>
      <c r="P4696" s="358"/>
      <c r="Q4696" s="358"/>
      <c r="R4696" s="358"/>
      <c r="S4696" s="358"/>
      <c r="T4696" s="359"/>
      <c r="U4696" s="360"/>
      <c r="V4696" s="360"/>
      <c r="W4696" s="357"/>
      <c r="X4696" s="357"/>
      <c r="Y4696" s="446"/>
      <c r="Z4696" s="443"/>
      <c r="AA4696" s="446"/>
      <c r="AB4696" s="357"/>
      <c r="AC4696" s="357"/>
      <c r="AD4696" s="357"/>
      <c r="AE4696" s="357"/>
      <c r="AF4696" s="357"/>
      <c r="AG4696" s="446"/>
      <c r="AH4696" s="357"/>
      <c r="AI4696" s="357"/>
      <c r="AJ4696" s="357"/>
      <c r="AK4696" s="357"/>
      <c r="AL4696" s="357"/>
      <c r="AM4696" s="357"/>
    </row>
    <row r="4697" spans="5:39" x14ac:dyDescent="0.25">
      <c r="E4697" s="356"/>
      <c r="F4697" s="356"/>
      <c r="G4697" s="356"/>
      <c r="H4697" s="356"/>
      <c r="I4697" s="356"/>
      <c r="J4697" s="357"/>
      <c r="K4697" s="357"/>
      <c r="L4697" s="357"/>
      <c r="M4697" s="357"/>
      <c r="N4697" s="358"/>
      <c r="O4697" s="358"/>
      <c r="P4697" s="358"/>
      <c r="Q4697" s="358"/>
      <c r="R4697" s="358"/>
      <c r="S4697" s="358"/>
      <c r="T4697" s="359"/>
      <c r="U4697" s="360"/>
      <c r="V4697" s="360"/>
      <c r="W4697" s="357"/>
      <c r="X4697" s="357"/>
      <c r="Y4697" s="446"/>
      <c r="Z4697" s="443"/>
      <c r="AA4697" s="446"/>
      <c r="AB4697" s="357"/>
      <c r="AC4697" s="357"/>
      <c r="AD4697" s="357"/>
      <c r="AE4697" s="357"/>
      <c r="AF4697" s="357"/>
      <c r="AG4697" s="446"/>
      <c r="AH4697" s="357"/>
      <c r="AI4697" s="357"/>
      <c r="AJ4697" s="357"/>
      <c r="AK4697" s="357"/>
      <c r="AL4697" s="357"/>
      <c r="AM4697" s="357"/>
    </row>
    <row r="4698" spans="5:39" x14ac:dyDescent="0.25">
      <c r="E4698" s="356"/>
      <c r="F4698" s="356"/>
      <c r="G4698" s="356"/>
      <c r="H4698" s="356"/>
      <c r="I4698" s="356"/>
      <c r="J4698" s="357"/>
      <c r="K4698" s="357"/>
      <c r="L4698" s="357"/>
      <c r="M4698" s="357"/>
      <c r="N4698" s="358"/>
      <c r="O4698" s="358"/>
      <c r="P4698" s="358"/>
      <c r="Q4698" s="358"/>
      <c r="R4698" s="358"/>
      <c r="S4698" s="358"/>
      <c r="T4698" s="359"/>
      <c r="U4698" s="360"/>
      <c r="V4698" s="360"/>
      <c r="W4698" s="357"/>
      <c r="X4698" s="357"/>
      <c r="Y4698" s="446"/>
      <c r="Z4698" s="443"/>
      <c r="AA4698" s="446"/>
      <c r="AB4698" s="357"/>
      <c r="AC4698" s="357"/>
      <c r="AD4698" s="357"/>
      <c r="AE4698" s="357"/>
      <c r="AF4698" s="357"/>
      <c r="AG4698" s="446"/>
      <c r="AH4698" s="357"/>
      <c r="AI4698" s="357"/>
      <c r="AJ4698" s="357"/>
      <c r="AK4698" s="357"/>
      <c r="AL4698" s="357"/>
      <c r="AM4698" s="357"/>
    </row>
    <row r="4699" spans="5:39" x14ac:dyDescent="0.25">
      <c r="E4699" s="356"/>
      <c r="F4699" s="356"/>
      <c r="G4699" s="356"/>
      <c r="H4699" s="356"/>
      <c r="I4699" s="356"/>
      <c r="J4699" s="357"/>
      <c r="K4699" s="357"/>
      <c r="L4699" s="357"/>
      <c r="M4699" s="357"/>
      <c r="N4699" s="358"/>
      <c r="O4699" s="358"/>
      <c r="P4699" s="358"/>
      <c r="Q4699" s="358"/>
      <c r="R4699" s="358"/>
      <c r="S4699" s="358"/>
      <c r="T4699" s="359"/>
      <c r="U4699" s="360"/>
      <c r="V4699" s="360"/>
      <c r="W4699" s="357"/>
      <c r="X4699" s="357"/>
      <c r="Y4699" s="446"/>
      <c r="Z4699" s="443"/>
      <c r="AA4699" s="446"/>
      <c r="AB4699" s="357"/>
      <c r="AC4699" s="357"/>
      <c r="AD4699" s="357"/>
      <c r="AE4699" s="357"/>
      <c r="AF4699" s="357"/>
      <c r="AG4699" s="446"/>
      <c r="AH4699" s="357"/>
      <c r="AI4699" s="357"/>
      <c r="AJ4699" s="357"/>
      <c r="AK4699" s="357"/>
      <c r="AL4699" s="357"/>
      <c r="AM4699" s="357"/>
    </row>
    <row r="4700" spans="5:39" x14ac:dyDescent="0.25">
      <c r="E4700" s="356"/>
      <c r="F4700" s="356"/>
      <c r="G4700" s="356"/>
      <c r="H4700" s="356"/>
      <c r="I4700" s="356"/>
      <c r="J4700" s="357"/>
      <c r="K4700" s="357"/>
      <c r="L4700" s="357"/>
      <c r="M4700" s="357"/>
      <c r="N4700" s="358"/>
      <c r="O4700" s="358"/>
      <c r="P4700" s="358"/>
      <c r="Q4700" s="358"/>
      <c r="R4700" s="358"/>
      <c r="S4700" s="358"/>
      <c r="T4700" s="359"/>
      <c r="U4700" s="360"/>
      <c r="V4700" s="360"/>
      <c r="W4700" s="357"/>
      <c r="X4700" s="357"/>
      <c r="Y4700" s="446"/>
      <c r="Z4700" s="443"/>
      <c r="AA4700" s="446"/>
      <c r="AB4700" s="357"/>
      <c r="AC4700" s="357"/>
      <c r="AD4700" s="357"/>
      <c r="AE4700" s="357"/>
      <c r="AF4700" s="357"/>
      <c r="AG4700" s="446"/>
      <c r="AH4700" s="357"/>
      <c r="AI4700" s="357"/>
      <c r="AJ4700" s="357"/>
      <c r="AK4700" s="357"/>
      <c r="AL4700" s="357"/>
      <c r="AM4700" s="357"/>
    </row>
    <row r="4701" spans="5:39" x14ac:dyDescent="0.25">
      <c r="E4701" s="356"/>
      <c r="F4701" s="356"/>
      <c r="G4701" s="356"/>
      <c r="H4701" s="356"/>
      <c r="I4701" s="356"/>
      <c r="J4701" s="357"/>
      <c r="K4701" s="357"/>
      <c r="L4701" s="357"/>
      <c r="M4701" s="357"/>
      <c r="N4701" s="358"/>
      <c r="O4701" s="358"/>
      <c r="P4701" s="358"/>
      <c r="Q4701" s="358"/>
      <c r="R4701" s="358"/>
      <c r="S4701" s="358"/>
      <c r="T4701" s="359"/>
      <c r="U4701" s="360"/>
      <c r="V4701" s="360"/>
      <c r="W4701" s="357"/>
      <c r="X4701" s="357"/>
      <c r="Y4701" s="446"/>
      <c r="Z4701" s="443"/>
      <c r="AA4701" s="446"/>
      <c r="AB4701" s="357"/>
      <c r="AC4701" s="357"/>
      <c r="AD4701" s="357"/>
      <c r="AE4701" s="357"/>
      <c r="AF4701" s="357"/>
      <c r="AG4701" s="446"/>
      <c r="AH4701" s="357"/>
      <c r="AI4701" s="357"/>
      <c r="AJ4701" s="357"/>
      <c r="AK4701" s="357"/>
      <c r="AL4701" s="357"/>
      <c r="AM4701" s="357"/>
    </row>
    <row r="4702" spans="5:39" x14ac:dyDescent="0.25">
      <c r="E4702" s="356"/>
      <c r="F4702" s="356"/>
      <c r="G4702" s="356"/>
      <c r="H4702" s="356"/>
      <c r="I4702" s="356"/>
      <c r="J4702" s="357"/>
      <c r="K4702" s="357"/>
      <c r="L4702" s="357"/>
      <c r="M4702" s="357"/>
      <c r="N4702" s="358"/>
      <c r="O4702" s="358"/>
      <c r="P4702" s="358"/>
      <c r="Q4702" s="358"/>
      <c r="R4702" s="358"/>
      <c r="S4702" s="358"/>
      <c r="T4702" s="359"/>
      <c r="U4702" s="360"/>
      <c r="V4702" s="360"/>
      <c r="W4702" s="357"/>
      <c r="X4702" s="357"/>
      <c r="Y4702" s="446"/>
      <c r="Z4702" s="443"/>
      <c r="AA4702" s="446"/>
      <c r="AB4702" s="357"/>
      <c r="AC4702" s="357"/>
      <c r="AD4702" s="357"/>
      <c r="AE4702" s="357"/>
      <c r="AF4702" s="357"/>
      <c r="AG4702" s="446"/>
      <c r="AH4702" s="357"/>
      <c r="AI4702" s="357"/>
      <c r="AJ4702" s="357"/>
      <c r="AK4702" s="357"/>
      <c r="AL4702" s="357"/>
      <c r="AM4702" s="357"/>
    </row>
    <row r="4703" spans="5:39" x14ac:dyDescent="0.25">
      <c r="E4703" s="356"/>
      <c r="F4703" s="356"/>
      <c r="G4703" s="356"/>
      <c r="H4703" s="356"/>
      <c r="I4703" s="356"/>
      <c r="J4703" s="357"/>
      <c r="K4703" s="357"/>
      <c r="L4703" s="357"/>
      <c r="M4703" s="357"/>
      <c r="N4703" s="358"/>
      <c r="O4703" s="358"/>
      <c r="P4703" s="358"/>
      <c r="Q4703" s="358"/>
      <c r="R4703" s="358"/>
      <c r="S4703" s="358"/>
      <c r="T4703" s="359"/>
      <c r="U4703" s="360"/>
      <c r="V4703" s="360"/>
      <c r="W4703" s="357"/>
      <c r="X4703" s="357"/>
      <c r="Y4703" s="446"/>
      <c r="Z4703" s="443"/>
      <c r="AA4703" s="446"/>
      <c r="AB4703" s="357"/>
      <c r="AC4703" s="357"/>
      <c r="AD4703" s="357"/>
      <c r="AE4703" s="357"/>
      <c r="AF4703" s="357"/>
      <c r="AG4703" s="446"/>
      <c r="AH4703" s="357"/>
      <c r="AI4703" s="357"/>
      <c r="AJ4703" s="357"/>
      <c r="AK4703" s="357"/>
      <c r="AL4703" s="357"/>
      <c r="AM4703" s="357"/>
    </row>
    <row r="4704" spans="5:39" x14ac:dyDescent="0.25">
      <c r="E4704" s="356"/>
      <c r="F4704" s="356"/>
      <c r="G4704" s="356"/>
      <c r="H4704" s="356"/>
      <c r="I4704" s="356"/>
      <c r="J4704" s="357"/>
      <c r="K4704" s="357"/>
      <c r="L4704" s="357"/>
      <c r="M4704" s="357"/>
      <c r="N4704" s="358"/>
      <c r="O4704" s="358"/>
      <c r="P4704" s="358"/>
      <c r="Q4704" s="358"/>
      <c r="R4704" s="358"/>
      <c r="S4704" s="358"/>
      <c r="T4704" s="359"/>
      <c r="U4704" s="360"/>
      <c r="V4704" s="360"/>
      <c r="W4704" s="357"/>
      <c r="X4704" s="357"/>
      <c r="Y4704" s="446"/>
      <c r="Z4704" s="443"/>
      <c r="AA4704" s="446"/>
      <c r="AB4704" s="357"/>
      <c r="AC4704" s="357"/>
      <c r="AD4704" s="357"/>
      <c r="AE4704" s="357"/>
      <c r="AF4704" s="357"/>
      <c r="AG4704" s="446"/>
      <c r="AH4704" s="357"/>
      <c r="AI4704" s="357"/>
      <c r="AJ4704" s="357"/>
      <c r="AK4704" s="357"/>
      <c r="AL4704" s="357"/>
      <c r="AM4704" s="357"/>
    </row>
    <row r="4705" spans="5:39" x14ac:dyDescent="0.25">
      <c r="E4705" s="356"/>
      <c r="F4705" s="356"/>
      <c r="G4705" s="356"/>
      <c r="H4705" s="356"/>
      <c r="I4705" s="356"/>
      <c r="J4705" s="357"/>
      <c r="K4705" s="357"/>
      <c r="L4705" s="357"/>
      <c r="M4705" s="357"/>
      <c r="N4705" s="358"/>
      <c r="O4705" s="358"/>
      <c r="P4705" s="358"/>
      <c r="Q4705" s="358"/>
      <c r="R4705" s="358"/>
      <c r="S4705" s="358"/>
      <c r="T4705" s="359"/>
      <c r="U4705" s="360"/>
      <c r="V4705" s="360"/>
      <c r="W4705" s="357"/>
      <c r="X4705" s="357"/>
      <c r="Y4705" s="446"/>
      <c r="Z4705" s="443"/>
      <c r="AA4705" s="446"/>
      <c r="AB4705" s="357"/>
      <c r="AC4705" s="357"/>
      <c r="AD4705" s="357"/>
      <c r="AE4705" s="357"/>
      <c r="AF4705" s="357"/>
      <c r="AG4705" s="446"/>
      <c r="AH4705" s="357"/>
      <c r="AI4705" s="357"/>
      <c r="AJ4705" s="357"/>
      <c r="AK4705" s="357"/>
      <c r="AL4705" s="357"/>
      <c r="AM4705" s="357"/>
    </row>
    <row r="4706" spans="5:39" x14ac:dyDescent="0.25">
      <c r="E4706" s="356"/>
      <c r="F4706" s="356"/>
      <c r="G4706" s="356"/>
      <c r="H4706" s="356"/>
      <c r="I4706" s="356"/>
      <c r="J4706" s="357"/>
      <c r="K4706" s="357"/>
      <c r="L4706" s="357"/>
      <c r="M4706" s="357"/>
      <c r="N4706" s="358"/>
      <c r="O4706" s="358"/>
      <c r="P4706" s="358"/>
      <c r="Q4706" s="358"/>
      <c r="R4706" s="358"/>
      <c r="S4706" s="358"/>
      <c r="T4706" s="359"/>
      <c r="U4706" s="360"/>
      <c r="V4706" s="360"/>
      <c r="W4706" s="357"/>
      <c r="X4706" s="357"/>
      <c r="Y4706" s="446"/>
      <c r="Z4706" s="443"/>
      <c r="AA4706" s="446"/>
      <c r="AB4706" s="357"/>
      <c r="AC4706" s="357"/>
      <c r="AD4706" s="357"/>
      <c r="AE4706" s="357"/>
      <c r="AF4706" s="357"/>
      <c r="AG4706" s="446"/>
      <c r="AH4706" s="357"/>
      <c r="AI4706" s="357"/>
      <c r="AJ4706" s="357"/>
      <c r="AK4706" s="357"/>
      <c r="AL4706" s="357"/>
      <c r="AM4706" s="357"/>
    </row>
    <row r="4707" spans="5:39" x14ac:dyDescent="0.25">
      <c r="E4707" s="356"/>
      <c r="F4707" s="356"/>
      <c r="G4707" s="356"/>
      <c r="H4707" s="356"/>
      <c r="I4707" s="356"/>
      <c r="J4707" s="357"/>
      <c r="K4707" s="357"/>
      <c r="L4707" s="357"/>
      <c r="M4707" s="357"/>
      <c r="N4707" s="358"/>
      <c r="O4707" s="358"/>
      <c r="P4707" s="358"/>
      <c r="Q4707" s="358"/>
      <c r="R4707" s="358"/>
      <c r="S4707" s="358"/>
      <c r="T4707" s="359"/>
      <c r="U4707" s="360"/>
      <c r="V4707" s="360"/>
      <c r="W4707" s="357"/>
      <c r="X4707" s="357"/>
      <c r="Y4707" s="446"/>
      <c r="Z4707" s="443"/>
      <c r="AA4707" s="446"/>
      <c r="AB4707" s="357"/>
      <c r="AC4707" s="357"/>
      <c r="AD4707" s="357"/>
      <c r="AE4707" s="357"/>
      <c r="AF4707" s="357"/>
      <c r="AG4707" s="446"/>
      <c r="AH4707" s="357"/>
      <c r="AI4707" s="357"/>
      <c r="AJ4707" s="357"/>
      <c r="AK4707" s="357"/>
      <c r="AL4707" s="357"/>
      <c r="AM4707" s="357"/>
    </row>
    <row r="4708" spans="5:39" x14ac:dyDescent="0.25">
      <c r="E4708" s="356"/>
      <c r="F4708" s="356"/>
      <c r="G4708" s="356"/>
      <c r="H4708" s="356"/>
      <c r="I4708" s="356"/>
      <c r="J4708" s="357"/>
      <c r="K4708" s="357"/>
      <c r="L4708" s="357"/>
      <c r="M4708" s="357"/>
      <c r="N4708" s="358"/>
      <c r="O4708" s="358"/>
      <c r="P4708" s="358"/>
      <c r="Q4708" s="358"/>
      <c r="R4708" s="358"/>
      <c r="S4708" s="358"/>
      <c r="T4708" s="359"/>
      <c r="U4708" s="360"/>
      <c r="V4708" s="360"/>
      <c r="W4708" s="357"/>
      <c r="X4708" s="357"/>
      <c r="Y4708" s="446"/>
      <c r="Z4708" s="443"/>
      <c r="AA4708" s="446"/>
      <c r="AB4708" s="357"/>
      <c r="AC4708" s="357"/>
      <c r="AD4708" s="357"/>
      <c r="AE4708" s="357"/>
      <c r="AF4708" s="357"/>
      <c r="AG4708" s="446"/>
      <c r="AH4708" s="357"/>
      <c r="AI4708" s="357"/>
      <c r="AJ4708" s="357"/>
      <c r="AK4708" s="357"/>
      <c r="AL4708" s="357"/>
      <c r="AM4708" s="357"/>
    </row>
    <row r="4709" spans="5:39" x14ac:dyDescent="0.25">
      <c r="E4709" s="356"/>
      <c r="F4709" s="356"/>
      <c r="G4709" s="356"/>
      <c r="H4709" s="356"/>
      <c r="I4709" s="356"/>
      <c r="J4709" s="357"/>
      <c r="K4709" s="357"/>
      <c r="L4709" s="357"/>
      <c r="M4709" s="357"/>
      <c r="N4709" s="358"/>
      <c r="O4709" s="358"/>
      <c r="P4709" s="358"/>
      <c r="Q4709" s="358"/>
      <c r="R4709" s="358"/>
      <c r="S4709" s="358"/>
      <c r="T4709" s="359"/>
      <c r="U4709" s="360"/>
      <c r="V4709" s="360"/>
      <c r="W4709" s="357"/>
      <c r="X4709" s="357"/>
      <c r="Y4709" s="446"/>
      <c r="Z4709" s="443"/>
      <c r="AA4709" s="446"/>
      <c r="AB4709" s="357"/>
      <c r="AC4709" s="357"/>
      <c r="AD4709" s="357"/>
      <c r="AE4709" s="357"/>
      <c r="AF4709" s="357"/>
      <c r="AG4709" s="446"/>
      <c r="AH4709" s="357"/>
      <c r="AI4709" s="357"/>
      <c r="AJ4709" s="357"/>
      <c r="AK4709" s="357"/>
      <c r="AL4709" s="357"/>
      <c r="AM4709" s="357"/>
    </row>
    <row r="4710" spans="5:39" x14ac:dyDescent="0.25">
      <c r="E4710" s="356"/>
      <c r="F4710" s="356"/>
      <c r="G4710" s="356"/>
      <c r="H4710" s="356"/>
      <c r="I4710" s="356"/>
      <c r="J4710" s="357"/>
      <c r="K4710" s="357"/>
      <c r="L4710" s="357"/>
      <c r="M4710" s="357"/>
      <c r="N4710" s="358"/>
      <c r="O4710" s="358"/>
      <c r="P4710" s="358"/>
      <c r="Q4710" s="358"/>
      <c r="R4710" s="358"/>
      <c r="S4710" s="358"/>
      <c r="T4710" s="359"/>
      <c r="U4710" s="360"/>
      <c r="V4710" s="360"/>
      <c r="W4710" s="357"/>
      <c r="X4710" s="357"/>
      <c r="Y4710" s="446"/>
      <c r="Z4710" s="443"/>
      <c r="AA4710" s="446"/>
      <c r="AB4710" s="357"/>
      <c r="AC4710" s="357"/>
      <c r="AD4710" s="357"/>
      <c r="AE4710" s="357"/>
      <c r="AF4710" s="357"/>
      <c r="AG4710" s="446"/>
      <c r="AH4710" s="357"/>
      <c r="AI4710" s="357"/>
      <c r="AJ4710" s="357"/>
      <c r="AK4710" s="357"/>
      <c r="AL4710" s="357"/>
      <c r="AM4710" s="357"/>
    </row>
    <row r="4711" spans="5:39" x14ac:dyDescent="0.25">
      <c r="E4711" s="356"/>
      <c r="F4711" s="356"/>
      <c r="G4711" s="356"/>
      <c r="H4711" s="356"/>
      <c r="I4711" s="356"/>
      <c r="J4711" s="357"/>
      <c r="K4711" s="357"/>
      <c r="L4711" s="357"/>
      <c r="M4711" s="357"/>
      <c r="N4711" s="358"/>
      <c r="O4711" s="358"/>
      <c r="P4711" s="358"/>
      <c r="Q4711" s="358"/>
      <c r="R4711" s="358"/>
      <c r="S4711" s="358"/>
      <c r="T4711" s="359"/>
      <c r="U4711" s="360"/>
      <c r="V4711" s="360"/>
      <c r="W4711" s="357"/>
      <c r="X4711" s="357"/>
      <c r="Y4711" s="446"/>
      <c r="Z4711" s="443"/>
      <c r="AA4711" s="446"/>
      <c r="AB4711" s="357"/>
      <c r="AC4711" s="357"/>
      <c r="AD4711" s="357"/>
      <c r="AE4711" s="357"/>
      <c r="AF4711" s="357"/>
      <c r="AG4711" s="446"/>
      <c r="AH4711" s="357"/>
      <c r="AI4711" s="357"/>
      <c r="AJ4711" s="357"/>
      <c r="AK4711" s="357"/>
      <c r="AL4711" s="357"/>
      <c r="AM4711" s="357"/>
    </row>
    <row r="4712" spans="5:39" x14ac:dyDescent="0.25">
      <c r="E4712" s="356"/>
      <c r="F4712" s="356"/>
      <c r="G4712" s="356"/>
      <c r="H4712" s="356"/>
      <c r="I4712" s="356"/>
      <c r="J4712" s="357"/>
      <c r="K4712" s="357"/>
      <c r="L4712" s="357"/>
      <c r="M4712" s="357"/>
      <c r="N4712" s="358"/>
      <c r="O4712" s="358"/>
      <c r="P4712" s="358"/>
      <c r="Q4712" s="358"/>
      <c r="R4712" s="358"/>
      <c r="S4712" s="358"/>
      <c r="T4712" s="359"/>
      <c r="U4712" s="360"/>
      <c r="V4712" s="360"/>
      <c r="W4712" s="357"/>
      <c r="X4712" s="357"/>
      <c r="Y4712" s="446"/>
      <c r="Z4712" s="443"/>
      <c r="AA4712" s="446"/>
      <c r="AB4712" s="357"/>
      <c r="AC4712" s="357"/>
      <c r="AD4712" s="357"/>
      <c r="AE4712" s="357"/>
      <c r="AF4712" s="357"/>
      <c r="AG4712" s="446"/>
      <c r="AH4712" s="357"/>
      <c r="AI4712" s="357"/>
      <c r="AJ4712" s="357"/>
      <c r="AK4712" s="357"/>
      <c r="AL4712" s="357"/>
      <c r="AM4712" s="357"/>
    </row>
    <row r="4713" spans="5:39" x14ac:dyDescent="0.25">
      <c r="E4713" s="356"/>
      <c r="F4713" s="356"/>
      <c r="G4713" s="356"/>
      <c r="H4713" s="356"/>
      <c r="I4713" s="356"/>
      <c r="J4713" s="357"/>
      <c r="K4713" s="357"/>
      <c r="L4713" s="357"/>
      <c r="M4713" s="357"/>
      <c r="N4713" s="358"/>
      <c r="O4713" s="358"/>
      <c r="P4713" s="358"/>
      <c r="Q4713" s="358"/>
      <c r="R4713" s="358"/>
      <c r="S4713" s="358"/>
      <c r="T4713" s="359"/>
      <c r="U4713" s="360"/>
      <c r="V4713" s="360"/>
      <c r="W4713" s="357"/>
      <c r="X4713" s="357"/>
      <c r="Y4713" s="446"/>
      <c r="Z4713" s="443"/>
      <c r="AA4713" s="446"/>
      <c r="AB4713" s="357"/>
      <c r="AC4713" s="357"/>
      <c r="AD4713" s="357"/>
      <c r="AE4713" s="357"/>
      <c r="AF4713" s="357"/>
      <c r="AG4713" s="446"/>
      <c r="AH4713" s="357"/>
      <c r="AI4713" s="357"/>
      <c r="AJ4713" s="357"/>
      <c r="AK4713" s="357"/>
      <c r="AL4713" s="357"/>
      <c r="AM4713" s="357"/>
    </row>
    <row r="4714" spans="5:39" x14ac:dyDescent="0.25">
      <c r="E4714" s="356"/>
      <c r="F4714" s="356"/>
      <c r="G4714" s="356"/>
      <c r="H4714" s="356"/>
      <c r="I4714" s="356"/>
      <c r="J4714" s="357"/>
      <c r="K4714" s="357"/>
      <c r="L4714" s="357"/>
      <c r="M4714" s="357"/>
      <c r="N4714" s="358"/>
      <c r="O4714" s="358"/>
      <c r="P4714" s="358"/>
      <c r="Q4714" s="358"/>
      <c r="R4714" s="358"/>
      <c r="S4714" s="358"/>
      <c r="T4714" s="359"/>
      <c r="U4714" s="360"/>
      <c r="V4714" s="360"/>
      <c r="W4714" s="357"/>
      <c r="X4714" s="357"/>
      <c r="Y4714" s="446"/>
      <c r="Z4714" s="443"/>
      <c r="AA4714" s="446"/>
      <c r="AB4714" s="357"/>
      <c r="AC4714" s="357"/>
      <c r="AD4714" s="357"/>
      <c r="AE4714" s="357"/>
      <c r="AF4714" s="357"/>
      <c r="AG4714" s="446"/>
      <c r="AH4714" s="357"/>
      <c r="AI4714" s="357"/>
      <c r="AJ4714" s="357"/>
      <c r="AK4714" s="357"/>
      <c r="AL4714" s="357"/>
      <c r="AM4714" s="357"/>
    </row>
    <row r="4715" spans="5:39" x14ac:dyDescent="0.25">
      <c r="E4715" s="356"/>
      <c r="F4715" s="356"/>
      <c r="G4715" s="356"/>
      <c r="H4715" s="356"/>
      <c r="I4715" s="356"/>
      <c r="J4715" s="357"/>
      <c r="K4715" s="357"/>
      <c r="L4715" s="357"/>
      <c r="M4715" s="357"/>
      <c r="N4715" s="358"/>
      <c r="O4715" s="358"/>
      <c r="P4715" s="358"/>
      <c r="Q4715" s="358"/>
      <c r="R4715" s="358"/>
      <c r="S4715" s="358"/>
      <c r="T4715" s="359"/>
      <c r="U4715" s="360"/>
      <c r="V4715" s="360"/>
      <c r="W4715" s="357"/>
      <c r="X4715" s="357"/>
      <c r="Y4715" s="446"/>
      <c r="Z4715" s="443"/>
      <c r="AA4715" s="446"/>
      <c r="AB4715" s="357"/>
      <c r="AC4715" s="357"/>
      <c r="AD4715" s="357"/>
      <c r="AE4715" s="357"/>
      <c r="AF4715" s="357"/>
      <c r="AG4715" s="446"/>
      <c r="AH4715" s="357"/>
      <c r="AI4715" s="357"/>
      <c r="AJ4715" s="357"/>
      <c r="AK4715" s="357"/>
      <c r="AL4715" s="357"/>
      <c r="AM4715" s="357"/>
    </row>
    <row r="4716" spans="5:39" x14ac:dyDescent="0.25">
      <c r="E4716" s="356"/>
      <c r="F4716" s="356"/>
      <c r="G4716" s="356"/>
      <c r="H4716" s="356"/>
      <c r="I4716" s="356"/>
      <c r="J4716" s="357"/>
      <c r="K4716" s="357"/>
      <c r="L4716" s="357"/>
      <c r="M4716" s="357"/>
      <c r="N4716" s="358"/>
      <c r="O4716" s="358"/>
      <c r="P4716" s="358"/>
      <c r="Q4716" s="358"/>
      <c r="R4716" s="358"/>
      <c r="S4716" s="358"/>
      <c r="T4716" s="359"/>
      <c r="U4716" s="360"/>
      <c r="V4716" s="360"/>
      <c r="W4716" s="357"/>
      <c r="X4716" s="357"/>
      <c r="Y4716" s="446"/>
      <c r="Z4716" s="443"/>
      <c r="AA4716" s="446"/>
      <c r="AB4716" s="357"/>
      <c r="AC4716" s="357"/>
      <c r="AD4716" s="357"/>
      <c r="AE4716" s="357"/>
      <c r="AF4716" s="357"/>
      <c r="AG4716" s="446"/>
      <c r="AH4716" s="357"/>
      <c r="AI4716" s="357"/>
      <c r="AJ4716" s="357"/>
      <c r="AK4716" s="357"/>
      <c r="AL4716" s="357"/>
      <c r="AM4716" s="357"/>
    </row>
    <row r="4717" spans="5:39" x14ac:dyDescent="0.25">
      <c r="E4717" s="356"/>
      <c r="F4717" s="356"/>
      <c r="G4717" s="356"/>
      <c r="H4717" s="356"/>
      <c r="I4717" s="356"/>
      <c r="J4717" s="357"/>
      <c r="K4717" s="357"/>
      <c r="L4717" s="357"/>
      <c r="M4717" s="357"/>
      <c r="N4717" s="358"/>
      <c r="O4717" s="358"/>
      <c r="P4717" s="358"/>
      <c r="Q4717" s="358"/>
      <c r="R4717" s="358"/>
      <c r="S4717" s="358"/>
      <c r="T4717" s="359"/>
      <c r="U4717" s="360"/>
      <c r="V4717" s="360"/>
      <c r="W4717" s="357"/>
      <c r="X4717" s="357"/>
      <c r="Y4717" s="446"/>
      <c r="Z4717" s="443"/>
      <c r="AA4717" s="446"/>
      <c r="AB4717" s="357"/>
      <c r="AC4717" s="357"/>
      <c r="AD4717" s="357"/>
      <c r="AE4717" s="357"/>
      <c r="AF4717" s="357"/>
      <c r="AG4717" s="446"/>
      <c r="AH4717" s="357"/>
      <c r="AI4717" s="357"/>
      <c r="AJ4717" s="357"/>
      <c r="AK4717" s="357"/>
      <c r="AL4717" s="357"/>
      <c r="AM4717" s="357"/>
    </row>
    <row r="4718" spans="5:39" x14ac:dyDescent="0.25">
      <c r="E4718" s="356"/>
      <c r="F4718" s="356"/>
      <c r="G4718" s="356"/>
      <c r="H4718" s="356"/>
      <c r="I4718" s="356"/>
      <c r="J4718" s="357"/>
      <c r="K4718" s="357"/>
      <c r="L4718" s="357"/>
      <c r="M4718" s="357"/>
      <c r="N4718" s="358"/>
      <c r="O4718" s="358"/>
      <c r="P4718" s="358"/>
      <c r="Q4718" s="358"/>
      <c r="R4718" s="358"/>
      <c r="S4718" s="358"/>
      <c r="T4718" s="359"/>
      <c r="U4718" s="360"/>
      <c r="V4718" s="360"/>
      <c r="W4718" s="357"/>
      <c r="X4718" s="357"/>
      <c r="Y4718" s="446"/>
      <c r="Z4718" s="443"/>
      <c r="AA4718" s="446"/>
      <c r="AB4718" s="357"/>
      <c r="AC4718" s="357"/>
      <c r="AD4718" s="357"/>
      <c r="AE4718" s="357"/>
      <c r="AF4718" s="357"/>
      <c r="AG4718" s="446"/>
      <c r="AH4718" s="357"/>
      <c r="AI4718" s="357"/>
      <c r="AJ4718" s="357"/>
      <c r="AK4718" s="357"/>
      <c r="AL4718" s="357"/>
      <c r="AM4718" s="357"/>
    </row>
    <row r="4719" spans="5:39" x14ac:dyDescent="0.25">
      <c r="E4719" s="356"/>
      <c r="F4719" s="356"/>
      <c r="G4719" s="356"/>
      <c r="H4719" s="356"/>
      <c r="I4719" s="356"/>
      <c r="J4719" s="357"/>
      <c r="K4719" s="357"/>
      <c r="L4719" s="357"/>
      <c r="M4719" s="357"/>
      <c r="N4719" s="358"/>
      <c r="O4719" s="358"/>
      <c r="P4719" s="358"/>
      <c r="Q4719" s="358"/>
      <c r="R4719" s="358"/>
      <c r="S4719" s="358"/>
      <c r="T4719" s="359"/>
      <c r="U4719" s="360"/>
      <c r="V4719" s="360"/>
      <c r="W4719" s="357"/>
      <c r="X4719" s="357"/>
      <c r="Y4719" s="446"/>
      <c r="Z4719" s="443"/>
      <c r="AA4719" s="446"/>
      <c r="AB4719" s="357"/>
      <c r="AC4719" s="357"/>
      <c r="AD4719" s="357"/>
      <c r="AE4719" s="357"/>
      <c r="AF4719" s="357"/>
      <c r="AG4719" s="446"/>
      <c r="AH4719" s="357"/>
      <c r="AI4719" s="357"/>
      <c r="AJ4719" s="357"/>
      <c r="AK4719" s="357"/>
      <c r="AL4719" s="357"/>
      <c r="AM4719" s="357"/>
    </row>
    <row r="4720" spans="5:39" x14ac:dyDescent="0.25">
      <c r="E4720" s="356"/>
      <c r="F4720" s="356"/>
      <c r="G4720" s="356"/>
      <c r="H4720" s="356"/>
      <c r="I4720" s="356"/>
      <c r="J4720" s="357"/>
      <c r="K4720" s="357"/>
      <c r="L4720" s="357"/>
      <c r="M4720" s="357"/>
      <c r="N4720" s="358"/>
      <c r="O4720" s="358"/>
      <c r="P4720" s="358"/>
      <c r="Q4720" s="358"/>
      <c r="R4720" s="358"/>
      <c r="S4720" s="358"/>
      <c r="T4720" s="359"/>
      <c r="U4720" s="360"/>
      <c r="V4720" s="360"/>
      <c r="W4720" s="357"/>
      <c r="X4720" s="357"/>
      <c r="Y4720" s="446"/>
      <c r="Z4720" s="443"/>
      <c r="AA4720" s="446"/>
      <c r="AB4720" s="357"/>
      <c r="AC4720" s="357"/>
      <c r="AD4720" s="357"/>
      <c r="AE4720" s="357"/>
      <c r="AF4720" s="357"/>
      <c r="AG4720" s="446"/>
      <c r="AH4720" s="357"/>
      <c r="AI4720" s="357"/>
      <c r="AJ4720" s="357"/>
      <c r="AK4720" s="357"/>
      <c r="AL4720" s="357"/>
      <c r="AM4720" s="357"/>
    </row>
    <row r="4721" spans="5:39" x14ac:dyDescent="0.25">
      <c r="E4721" s="356"/>
      <c r="F4721" s="356"/>
      <c r="G4721" s="356"/>
      <c r="H4721" s="356"/>
      <c r="I4721" s="356"/>
      <c r="J4721" s="357"/>
      <c r="K4721" s="357"/>
      <c r="L4721" s="357"/>
      <c r="M4721" s="357"/>
      <c r="N4721" s="358"/>
      <c r="O4721" s="358"/>
      <c r="P4721" s="358"/>
      <c r="Q4721" s="358"/>
      <c r="R4721" s="358"/>
      <c r="S4721" s="358"/>
      <c r="T4721" s="359"/>
      <c r="U4721" s="360"/>
      <c r="V4721" s="360"/>
      <c r="W4721" s="357"/>
      <c r="X4721" s="357"/>
      <c r="Y4721" s="446"/>
      <c r="Z4721" s="443"/>
      <c r="AA4721" s="446"/>
      <c r="AB4721" s="357"/>
      <c r="AC4721" s="357"/>
      <c r="AD4721" s="357"/>
      <c r="AE4721" s="357"/>
      <c r="AF4721" s="357"/>
      <c r="AG4721" s="446"/>
      <c r="AH4721" s="357"/>
      <c r="AI4721" s="357"/>
      <c r="AJ4721" s="357"/>
      <c r="AK4721" s="357"/>
      <c r="AL4721" s="357"/>
      <c r="AM4721" s="357"/>
    </row>
    <row r="4722" spans="5:39" x14ac:dyDescent="0.25">
      <c r="E4722" s="356"/>
      <c r="F4722" s="356"/>
      <c r="G4722" s="356"/>
      <c r="H4722" s="356"/>
      <c r="I4722" s="356"/>
      <c r="J4722" s="357"/>
      <c r="K4722" s="357"/>
      <c r="L4722" s="357"/>
      <c r="M4722" s="357"/>
      <c r="N4722" s="358"/>
      <c r="O4722" s="358"/>
      <c r="P4722" s="358"/>
      <c r="Q4722" s="358"/>
      <c r="R4722" s="358"/>
      <c r="S4722" s="358"/>
      <c r="T4722" s="359"/>
      <c r="U4722" s="360"/>
      <c r="V4722" s="360"/>
      <c r="W4722" s="357"/>
      <c r="X4722" s="357"/>
      <c r="Y4722" s="446"/>
      <c r="Z4722" s="443"/>
      <c r="AA4722" s="446"/>
      <c r="AB4722" s="357"/>
      <c r="AC4722" s="357"/>
      <c r="AD4722" s="357"/>
      <c r="AE4722" s="357"/>
      <c r="AF4722" s="357"/>
      <c r="AG4722" s="446"/>
      <c r="AH4722" s="357"/>
      <c r="AI4722" s="357"/>
      <c r="AJ4722" s="357"/>
      <c r="AK4722" s="357"/>
      <c r="AL4722" s="357"/>
      <c r="AM4722" s="357"/>
    </row>
    <row r="4723" spans="5:39" x14ac:dyDescent="0.25">
      <c r="E4723" s="356"/>
      <c r="F4723" s="356"/>
      <c r="G4723" s="356"/>
      <c r="H4723" s="356"/>
      <c r="I4723" s="356"/>
      <c r="J4723" s="357"/>
      <c r="K4723" s="357"/>
      <c r="L4723" s="357"/>
      <c r="M4723" s="357"/>
      <c r="N4723" s="358"/>
      <c r="O4723" s="358"/>
      <c r="P4723" s="358"/>
      <c r="Q4723" s="358"/>
      <c r="R4723" s="358"/>
      <c r="S4723" s="358"/>
      <c r="T4723" s="359"/>
      <c r="U4723" s="360"/>
      <c r="V4723" s="360"/>
      <c r="W4723" s="357"/>
      <c r="X4723" s="357"/>
      <c r="Y4723" s="446"/>
      <c r="Z4723" s="443"/>
      <c r="AA4723" s="446"/>
      <c r="AB4723" s="357"/>
      <c r="AC4723" s="357"/>
      <c r="AD4723" s="357"/>
      <c r="AE4723" s="357"/>
      <c r="AF4723" s="357"/>
      <c r="AG4723" s="446"/>
      <c r="AH4723" s="357"/>
      <c r="AI4723" s="357"/>
      <c r="AJ4723" s="357"/>
      <c r="AK4723" s="357"/>
      <c r="AL4723" s="357"/>
      <c r="AM4723" s="357"/>
    </row>
    <row r="4724" spans="5:39" x14ac:dyDescent="0.25">
      <c r="E4724" s="356"/>
      <c r="F4724" s="356"/>
      <c r="G4724" s="356"/>
      <c r="H4724" s="356"/>
      <c r="I4724" s="356"/>
      <c r="J4724" s="357"/>
      <c r="K4724" s="357"/>
      <c r="L4724" s="357"/>
      <c r="M4724" s="357"/>
      <c r="N4724" s="358"/>
      <c r="O4724" s="358"/>
      <c r="P4724" s="358"/>
      <c r="Q4724" s="358"/>
      <c r="R4724" s="358"/>
      <c r="S4724" s="358"/>
      <c r="T4724" s="359"/>
      <c r="U4724" s="360"/>
      <c r="V4724" s="360"/>
      <c r="W4724" s="357"/>
      <c r="X4724" s="357"/>
      <c r="Y4724" s="446"/>
      <c r="Z4724" s="443"/>
      <c r="AA4724" s="446"/>
      <c r="AB4724" s="357"/>
      <c r="AC4724" s="357"/>
      <c r="AD4724" s="357"/>
      <c r="AE4724" s="357"/>
      <c r="AF4724" s="357"/>
      <c r="AG4724" s="446"/>
      <c r="AH4724" s="357"/>
      <c r="AI4724" s="357"/>
      <c r="AJ4724" s="357"/>
      <c r="AK4724" s="357"/>
      <c r="AL4724" s="357"/>
      <c r="AM4724" s="357"/>
    </row>
    <row r="4725" spans="5:39" x14ac:dyDescent="0.25">
      <c r="E4725" s="356"/>
      <c r="F4725" s="356"/>
      <c r="G4725" s="356"/>
      <c r="H4725" s="356"/>
      <c r="I4725" s="356"/>
      <c r="J4725" s="357"/>
      <c r="K4725" s="357"/>
      <c r="L4725" s="357"/>
      <c r="M4725" s="357"/>
      <c r="N4725" s="358"/>
      <c r="O4725" s="358"/>
      <c r="P4725" s="358"/>
      <c r="Q4725" s="358"/>
      <c r="R4725" s="358"/>
      <c r="S4725" s="358"/>
      <c r="T4725" s="359"/>
      <c r="U4725" s="360"/>
      <c r="V4725" s="360"/>
      <c r="W4725" s="357"/>
      <c r="X4725" s="357"/>
      <c r="Y4725" s="446"/>
      <c r="Z4725" s="443"/>
      <c r="AA4725" s="446"/>
      <c r="AB4725" s="357"/>
      <c r="AC4725" s="357"/>
      <c r="AD4725" s="357"/>
      <c r="AE4725" s="357"/>
      <c r="AF4725" s="357"/>
      <c r="AG4725" s="446"/>
      <c r="AH4725" s="357"/>
      <c r="AI4725" s="357"/>
      <c r="AJ4725" s="357"/>
      <c r="AK4725" s="357"/>
      <c r="AL4725" s="357"/>
      <c r="AM4725" s="357"/>
    </row>
    <row r="4726" spans="5:39" x14ac:dyDescent="0.25">
      <c r="E4726" s="356"/>
      <c r="F4726" s="356"/>
      <c r="G4726" s="356"/>
      <c r="H4726" s="356"/>
      <c r="I4726" s="356"/>
      <c r="J4726" s="357"/>
      <c r="K4726" s="357"/>
      <c r="L4726" s="357"/>
      <c r="M4726" s="357"/>
      <c r="N4726" s="358"/>
      <c r="O4726" s="358"/>
      <c r="P4726" s="358"/>
      <c r="Q4726" s="358"/>
      <c r="R4726" s="358"/>
      <c r="S4726" s="358"/>
      <c r="T4726" s="359"/>
      <c r="U4726" s="360"/>
      <c r="V4726" s="360"/>
      <c r="W4726" s="357"/>
      <c r="X4726" s="357"/>
      <c r="Y4726" s="446"/>
      <c r="Z4726" s="443"/>
      <c r="AA4726" s="446"/>
      <c r="AB4726" s="357"/>
      <c r="AC4726" s="357"/>
      <c r="AD4726" s="357"/>
      <c r="AE4726" s="357"/>
      <c r="AF4726" s="357"/>
      <c r="AG4726" s="446"/>
      <c r="AH4726" s="357"/>
      <c r="AI4726" s="357"/>
      <c r="AJ4726" s="357"/>
      <c r="AK4726" s="357"/>
      <c r="AL4726" s="357"/>
      <c r="AM4726" s="357"/>
    </row>
    <row r="4727" spans="5:39" x14ac:dyDescent="0.25">
      <c r="E4727" s="356"/>
      <c r="F4727" s="356"/>
      <c r="G4727" s="356"/>
      <c r="H4727" s="356"/>
      <c r="I4727" s="356"/>
      <c r="J4727" s="357"/>
      <c r="K4727" s="357"/>
      <c r="L4727" s="357"/>
      <c r="M4727" s="357"/>
      <c r="N4727" s="358"/>
      <c r="O4727" s="358"/>
      <c r="P4727" s="358"/>
      <c r="Q4727" s="358"/>
      <c r="R4727" s="358"/>
      <c r="S4727" s="358"/>
      <c r="T4727" s="359"/>
      <c r="U4727" s="360"/>
      <c r="V4727" s="360"/>
      <c r="W4727" s="357"/>
      <c r="X4727" s="357"/>
      <c r="Y4727" s="446"/>
      <c r="Z4727" s="443"/>
      <c r="AA4727" s="446"/>
      <c r="AB4727" s="357"/>
      <c r="AC4727" s="357"/>
      <c r="AD4727" s="357"/>
      <c r="AE4727" s="357"/>
      <c r="AF4727" s="357"/>
      <c r="AG4727" s="446"/>
      <c r="AH4727" s="357"/>
      <c r="AI4727" s="357"/>
      <c r="AJ4727" s="357"/>
      <c r="AK4727" s="357"/>
      <c r="AL4727" s="357"/>
      <c r="AM4727" s="357"/>
    </row>
    <row r="4728" spans="5:39" x14ac:dyDescent="0.25">
      <c r="E4728" s="356"/>
      <c r="F4728" s="356"/>
      <c r="G4728" s="356"/>
      <c r="H4728" s="356"/>
      <c r="I4728" s="356"/>
      <c r="J4728" s="357"/>
      <c r="K4728" s="357"/>
      <c r="L4728" s="357"/>
      <c r="M4728" s="357"/>
      <c r="N4728" s="358"/>
      <c r="O4728" s="358"/>
      <c r="P4728" s="358"/>
      <c r="Q4728" s="358"/>
      <c r="R4728" s="358"/>
      <c r="S4728" s="358"/>
      <c r="T4728" s="359"/>
      <c r="U4728" s="360"/>
      <c r="V4728" s="360"/>
      <c r="W4728" s="357"/>
      <c r="X4728" s="357"/>
      <c r="Y4728" s="446"/>
      <c r="Z4728" s="443"/>
      <c r="AA4728" s="446"/>
      <c r="AB4728" s="357"/>
      <c r="AC4728" s="357"/>
      <c r="AD4728" s="357"/>
      <c r="AE4728" s="357"/>
      <c r="AF4728" s="357"/>
      <c r="AG4728" s="446"/>
      <c r="AH4728" s="357"/>
      <c r="AI4728" s="357"/>
      <c r="AJ4728" s="357"/>
      <c r="AK4728" s="357"/>
      <c r="AL4728" s="357"/>
      <c r="AM4728" s="357"/>
    </row>
    <row r="4729" spans="5:39" x14ac:dyDescent="0.25">
      <c r="E4729" s="356"/>
      <c r="F4729" s="356"/>
      <c r="G4729" s="356"/>
      <c r="H4729" s="356"/>
      <c r="I4729" s="356"/>
      <c r="J4729" s="357"/>
      <c r="K4729" s="357"/>
      <c r="L4729" s="357"/>
      <c r="M4729" s="357"/>
      <c r="N4729" s="358"/>
      <c r="O4729" s="358"/>
      <c r="P4729" s="358"/>
      <c r="Q4729" s="358"/>
      <c r="R4729" s="358"/>
      <c r="S4729" s="358"/>
      <c r="T4729" s="359"/>
      <c r="U4729" s="360"/>
      <c r="V4729" s="360"/>
      <c r="W4729" s="357"/>
      <c r="X4729" s="357"/>
      <c r="Y4729" s="446"/>
      <c r="Z4729" s="443"/>
      <c r="AA4729" s="446"/>
      <c r="AB4729" s="357"/>
      <c r="AC4729" s="357"/>
      <c r="AD4729" s="357"/>
      <c r="AE4729" s="357"/>
      <c r="AF4729" s="357"/>
      <c r="AG4729" s="446"/>
      <c r="AH4729" s="357"/>
      <c r="AI4729" s="357"/>
      <c r="AJ4729" s="357"/>
      <c r="AK4729" s="357"/>
      <c r="AL4729" s="357"/>
      <c r="AM4729" s="357"/>
    </row>
    <row r="4730" spans="5:39" x14ac:dyDescent="0.25">
      <c r="E4730" s="356"/>
      <c r="F4730" s="356"/>
      <c r="G4730" s="356"/>
      <c r="H4730" s="356"/>
      <c r="I4730" s="356"/>
      <c r="J4730" s="357"/>
      <c r="K4730" s="357"/>
      <c r="L4730" s="357"/>
      <c r="M4730" s="357"/>
      <c r="N4730" s="358"/>
      <c r="O4730" s="358"/>
      <c r="P4730" s="358"/>
      <c r="Q4730" s="358"/>
      <c r="R4730" s="358"/>
      <c r="S4730" s="358"/>
      <c r="T4730" s="359"/>
      <c r="U4730" s="360"/>
      <c r="V4730" s="360"/>
      <c r="W4730" s="357"/>
      <c r="X4730" s="357"/>
      <c r="Y4730" s="446"/>
      <c r="Z4730" s="443"/>
      <c r="AA4730" s="446"/>
      <c r="AB4730" s="357"/>
      <c r="AC4730" s="357"/>
      <c r="AD4730" s="357"/>
      <c r="AE4730" s="357"/>
      <c r="AF4730" s="357"/>
      <c r="AG4730" s="446"/>
      <c r="AH4730" s="357"/>
      <c r="AI4730" s="357"/>
      <c r="AJ4730" s="357"/>
      <c r="AK4730" s="357"/>
      <c r="AL4730" s="357"/>
      <c r="AM4730" s="357"/>
    </row>
    <row r="4731" spans="5:39" x14ac:dyDescent="0.25">
      <c r="E4731" s="356"/>
      <c r="F4731" s="356"/>
      <c r="G4731" s="356"/>
      <c r="H4731" s="356"/>
      <c r="I4731" s="356"/>
      <c r="J4731" s="357"/>
      <c r="K4731" s="357"/>
      <c r="L4731" s="357"/>
      <c r="M4731" s="357"/>
      <c r="N4731" s="358"/>
      <c r="O4731" s="358"/>
      <c r="P4731" s="358"/>
      <c r="Q4731" s="358"/>
      <c r="R4731" s="358"/>
      <c r="S4731" s="358"/>
      <c r="T4731" s="359"/>
      <c r="U4731" s="360"/>
      <c r="V4731" s="360"/>
      <c r="W4731" s="357"/>
      <c r="X4731" s="357"/>
      <c r="Y4731" s="446"/>
      <c r="Z4731" s="443"/>
      <c r="AA4731" s="446"/>
      <c r="AB4731" s="357"/>
      <c r="AC4731" s="357"/>
      <c r="AD4731" s="357"/>
      <c r="AE4731" s="357"/>
      <c r="AF4731" s="357"/>
      <c r="AG4731" s="446"/>
      <c r="AH4731" s="357"/>
      <c r="AI4731" s="357"/>
      <c r="AJ4731" s="357"/>
      <c r="AK4731" s="357"/>
      <c r="AL4731" s="357"/>
      <c r="AM4731" s="357"/>
    </row>
    <row r="4732" spans="5:39" x14ac:dyDescent="0.25">
      <c r="E4732" s="356"/>
      <c r="F4732" s="356"/>
      <c r="G4732" s="356"/>
      <c r="H4732" s="356"/>
      <c r="I4732" s="356"/>
      <c r="J4732" s="357"/>
      <c r="K4732" s="357"/>
      <c r="L4732" s="357"/>
      <c r="M4732" s="357"/>
      <c r="N4732" s="358"/>
      <c r="O4732" s="358"/>
      <c r="P4732" s="358"/>
      <c r="Q4732" s="358"/>
      <c r="R4732" s="358"/>
      <c r="S4732" s="358"/>
      <c r="T4732" s="359"/>
      <c r="U4732" s="360"/>
      <c r="V4732" s="360"/>
      <c r="W4732" s="357"/>
      <c r="X4732" s="357"/>
      <c r="Y4732" s="446"/>
      <c r="Z4732" s="443"/>
      <c r="AA4732" s="446"/>
      <c r="AB4732" s="357"/>
      <c r="AC4732" s="357"/>
      <c r="AD4732" s="357"/>
      <c r="AE4732" s="357"/>
      <c r="AF4732" s="357"/>
      <c r="AG4732" s="446"/>
      <c r="AH4732" s="357"/>
      <c r="AI4732" s="357"/>
      <c r="AJ4732" s="357"/>
      <c r="AK4732" s="357"/>
      <c r="AL4732" s="357"/>
      <c r="AM4732" s="357"/>
    </row>
    <row r="4733" spans="5:39" x14ac:dyDescent="0.25">
      <c r="E4733" s="356"/>
      <c r="F4733" s="356"/>
      <c r="G4733" s="356"/>
      <c r="H4733" s="356"/>
      <c r="I4733" s="356"/>
      <c r="J4733" s="357"/>
      <c r="K4733" s="357"/>
      <c r="L4733" s="357"/>
      <c r="M4733" s="357"/>
      <c r="N4733" s="358"/>
      <c r="O4733" s="358"/>
      <c r="P4733" s="358"/>
      <c r="Q4733" s="358"/>
      <c r="R4733" s="358"/>
      <c r="S4733" s="358"/>
      <c r="T4733" s="359"/>
      <c r="U4733" s="360"/>
      <c r="V4733" s="360"/>
      <c r="W4733" s="357"/>
      <c r="X4733" s="357"/>
      <c r="Y4733" s="446"/>
      <c r="Z4733" s="443"/>
      <c r="AA4733" s="446"/>
      <c r="AB4733" s="357"/>
      <c r="AC4733" s="357"/>
      <c r="AD4733" s="357"/>
      <c r="AE4733" s="357"/>
      <c r="AF4733" s="357"/>
      <c r="AG4733" s="446"/>
      <c r="AH4733" s="357"/>
      <c r="AI4733" s="357"/>
      <c r="AJ4733" s="357"/>
      <c r="AK4733" s="357"/>
      <c r="AL4733" s="357"/>
      <c r="AM4733" s="357"/>
    </row>
    <row r="4734" spans="5:39" x14ac:dyDescent="0.25">
      <c r="E4734" s="356"/>
      <c r="F4734" s="356"/>
      <c r="G4734" s="356"/>
      <c r="H4734" s="356"/>
      <c r="I4734" s="356"/>
      <c r="J4734" s="357"/>
      <c r="K4734" s="357"/>
      <c r="L4734" s="357"/>
      <c r="M4734" s="357"/>
      <c r="N4734" s="358"/>
      <c r="O4734" s="358"/>
      <c r="P4734" s="358"/>
      <c r="Q4734" s="358"/>
      <c r="R4734" s="358"/>
      <c r="S4734" s="358"/>
      <c r="T4734" s="359"/>
      <c r="U4734" s="360"/>
      <c r="V4734" s="360"/>
      <c r="W4734" s="357"/>
      <c r="X4734" s="357"/>
      <c r="Y4734" s="446"/>
      <c r="Z4734" s="443"/>
      <c r="AA4734" s="446"/>
      <c r="AB4734" s="357"/>
      <c r="AC4734" s="357"/>
      <c r="AD4734" s="357"/>
      <c r="AE4734" s="357"/>
      <c r="AF4734" s="357"/>
      <c r="AG4734" s="446"/>
      <c r="AH4734" s="357"/>
      <c r="AI4734" s="357"/>
      <c r="AJ4734" s="357"/>
      <c r="AK4734" s="357"/>
      <c r="AL4734" s="357"/>
      <c r="AM4734" s="357"/>
    </row>
    <row r="4735" spans="5:39" x14ac:dyDescent="0.25">
      <c r="E4735" s="356"/>
      <c r="F4735" s="356"/>
      <c r="G4735" s="356"/>
      <c r="H4735" s="356"/>
      <c r="I4735" s="356"/>
      <c r="J4735" s="357"/>
      <c r="K4735" s="357"/>
      <c r="L4735" s="357"/>
      <c r="M4735" s="357"/>
      <c r="N4735" s="358"/>
      <c r="O4735" s="358"/>
      <c r="P4735" s="358"/>
      <c r="Q4735" s="358"/>
      <c r="R4735" s="358"/>
      <c r="S4735" s="358"/>
      <c r="T4735" s="359"/>
      <c r="U4735" s="360"/>
      <c r="V4735" s="360"/>
      <c r="W4735" s="357"/>
      <c r="X4735" s="357"/>
      <c r="Y4735" s="446"/>
      <c r="Z4735" s="443"/>
      <c r="AA4735" s="446"/>
      <c r="AB4735" s="357"/>
      <c r="AC4735" s="357"/>
      <c r="AD4735" s="357"/>
      <c r="AE4735" s="357"/>
      <c r="AF4735" s="357"/>
      <c r="AG4735" s="446"/>
      <c r="AH4735" s="357"/>
      <c r="AI4735" s="357"/>
      <c r="AJ4735" s="357"/>
      <c r="AK4735" s="357"/>
      <c r="AL4735" s="357"/>
      <c r="AM4735" s="357"/>
    </row>
    <row r="4736" spans="5:39" x14ac:dyDescent="0.25">
      <c r="E4736" s="356"/>
      <c r="F4736" s="356"/>
      <c r="G4736" s="356"/>
      <c r="H4736" s="356"/>
      <c r="I4736" s="356"/>
      <c r="J4736" s="357"/>
      <c r="K4736" s="357"/>
      <c r="L4736" s="357"/>
      <c r="M4736" s="357"/>
      <c r="N4736" s="358"/>
      <c r="O4736" s="358"/>
      <c r="P4736" s="358"/>
      <c r="Q4736" s="358"/>
      <c r="R4736" s="358"/>
      <c r="S4736" s="358"/>
      <c r="T4736" s="359"/>
      <c r="U4736" s="360"/>
      <c r="V4736" s="360"/>
      <c r="W4736" s="357"/>
      <c r="X4736" s="357"/>
      <c r="Y4736" s="446"/>
      <c r="Z4736" s="443"/>
      <c r="AA4736" s="446"/>
      <c r="AB4736" s="357"/>
      <c r="AC4736" s="357"/>
      <c r="AD4736" s="357"/>
      <c r="AE4736" s="357"/>
      <c r="AF4736" s="357"/>
      <c r="AG4736" s="446"/>
      <c r="AH4736" s="357"/>
      <c r="AI4736" s="357"/>
      <c r="AJ4736" s="357"/>
      <c r="AK4736" s="357"/>
      <c r="AL4736" s="357"/>
      <c r="AM4736" s="357"/>
    </row>
    <row r="4737" spans="5:39" x14ac:dyDescent="0.25">
      <c r="E4737" s="356"/>
      <c r="F4737" s="356"/>
      <c r="G4737" s="356"/>
      <c r="H4737" s="356"/>
      <c r="I4737" s="356"/>
      <c r="J4737" s="357"/>
      <c r="K4737" s="357"/>
      <c r="L4737" s="357"/>
      <c r="M4737" s="357"/>
      <c r="N4737" s="358"/>
      <c r="O4737" s="358"/>
      <c r="P4737" s="358"/>
      <c r="Q4737" s="358"/>
      <c r="R4737" s="358"/>
      <c r="S4737" s="358"/>
      <c r="T4737" s="359"/>
      <c r="U4737" s="360"/>
      <c r="V4737" s="360"/>
      <c r="W4737" s="357"/>
      <c r="X4737" s="357"/>
      <c r="Y4737" s="446"/>
      <c r="Z4737" s="443"/>
      <c r="AA4737" s="446"/>
      <c r="AB4737" s="357"/>
      <c r="AC4737" s="357"/>
      <c r="AD4737" s="357"/>
      <c r="AE4737" s="357"/>
      <c r="AF4737" s="357"/>
      <c r="AG4737" s="446"/>
      <c r="AH4737" s="357"/>
      <c r="AI4737" s="357"/>
      <c r="AJ4737" s="357"/>
      <c r="AK4737" s="357"/>
      <c r="AL4737" s="357"/>
      <c r="AM4737" s="357"/>
    </row>
    <row r="4738" spans="5:39" x14ac:dyDescent="0.25">
      <c r="E4738" s="356"/>
      <c r="F4738" s="356"/>
      <c r="G4738" s="356"/>
      <c r="H4738" s="356"/>
      <c r="I4738" s="356"/>
      <c r="J4738" s="357"/>
      <c r="K4738" s="357"/>
      <c r="L4738" s="357"/>
      <c r="M4738" s="357"/>
      <c r="N4738" s="358"/>
      <c r="O4738" s="358"/>
      <c r="P4738" s="358"/>
      <c r="Q4738" s="358"/>
      <c r="R4738" s="358"/>
      <c r="S4738" s="358"/>
      <c r="T4738" s="359"/>
      <c r="U4738" s="360"/>
      <c r="V4738" s="360"/>
      <c r="W4738" s="357"/>
      <c r="X4738" s="357"/>
      <c r="Y4738" s="446"/>
      <c r="Z4738" s="443"/>
      <c r="AA4738" s="446"/>
      <c r="AB4738" s="357"/>
      <c r="AC4738" s="357"/>
      <c r="AD4738" s="357"/>
      <c r="AE4738" s="357"/>
      <c r="AF4738" s="357"/>
      <c r="AG4738" s="446"/>
      <c r="AH4738" s="357"/>
      <c r="AI4738" s="357"/>
      <c r="AJ4738" s="357"/>
      <c r="AK4738" s="357"/>
      <c r="AL4738" s="357"/>
      <c r="AM4738" s="357"/>
    </row>
    <row r="4739" spans="5:39" x14ac:dyDescent="0.25">
      <c r="E4739" s="356"/>
      <c r="F4739" s="356"/>
      <c r="G4739" s="356"/>
      <c r="H4739" s="356"/>
      <c r="I4739" s="356"/>
      <c r="J4739" s="357"/>
      <c r="K4739" s="357"/>
      <c r="L4739" s="357"/>
      <c r="M4739" s="357"/>
      <c r="N4739" s="358"/>
      <c r="O4739" s="358"/>
      <c r="P4739" s="358"/>
      <c r="Q4739" s="358"/>
      <c r="R4739" s="358"/>
      <c r="S4739" s="358"/>
      <c r="T4739" s="359"/>
      <c r="U4739" s="360"/>
      <c r="V4739" s="360"/>
      <c r="W4739" s="357"/>
      <c r="X4739" s="357"/>
      <c r="Y4739" s="446"/>
      <c r="Z4739" s="443"/>
      <c r="AA4739" s="446"/>
      <c r="AB4739" s="357"/>
      <c r="AC4739" s="357"/>
      <c r="AD4739" s="357"/>
      <c r="AE4739" s="357"/>
      <c r="AF4739" s="357"/>
      <c r="AG4739" s="446"/>
      <c r="AH4739" s="357"/>
      <c r="AI4739" s="357"/>
      <c r="AJ4739" s="357"/>
      <c r="AK4739" s="357"/>
      <c r="AL4739" s="357"/>
      <c r="AM4739" s="357"/>
    </row>
    <row r="4740" spans="5:39" x14ac:dyDescent="0.25">
      <c r="E4740" s="356"/>
      <c r="F4740" s="356"/>
      <c r="G4740" s="356"/>
      <c r="H4740" s="356"/>
      <c r="I4740" s="356"/>
      <c r="J4740" s="357"/>
      <c r="K4740" s="357"/>
      <c r="L4740" s="357"/>
      <c r="M4740" s="357"/>
      <c r="N4740" s="358"/>
      <c r="O4740" s="358"/>
      <c r="P4740" s="358"/>
      <c r="Q4740" s="358"/>
      <c r="R4740" s="358"/>
      <c r="S4740" s="358"/>
      <c r="T4740" s="359"/>
      <c r="U4740" s="360"/>
      <c r="V4740" s="360"/>
      <c r="W4740" s="357"/>
      <c r="X4740" s="357"/>
      <c r="Y4740" s="446"/>
      <c r="Z4740" s="443"/>
      <c r="AA4740" s="446"/>
      <c r="AB4740" s="357"/>
      <c r="AC4740" s="357"/>
      <c r="AD4740" s="357"/>
      <c r="AE4740" s="357"/>
      <c r="AF4740" s="357"/>
      <c r="AG4740" s="446"/>
      <c r="AH4740" s="357"/>
      <c r="AI4740" s="357"/>
      <c r="AJ4740" s="357"/>
      <c r="AK4740" s="357"/>
      <c r="AL4740" s="357"/>
      <c r="AM4740" s="357"/>
    </row>
    <row r="4741" spans="5:39" x14ac:dyDescent="0.25">
      <c r="E4741" s="356"/>
      <c r="F4741" s="356"/>
      <c r="G4741" s="356"/>
      <c r="H4741" s="356"/>
      <c r="I4741" s="356"/>
      <c r="J4741" s="357"/>
      <c r="K4741" s="357"/>
      <c r="L4741" s="357"/>
      <c r="M4741" s="357"/>
      <c r="N4741" s="358"/>
      <c r="O4741" s="358"/>
      <c r="P4741" s="358"/>
      <c r="Q4741" s="358"/>
      <c r="R4741" s="358"/>
      <c r="S4741" s="358"/>
      <c r="T4741" s="359"/>
      <c r="U4741" s="360"/>
      <c r="V4741" s="360"/>
      <c r="W4741" s="357"/>
      <c r="X4741" s="357"/>
      <c r="Y4741" s="446"/>
      <c r="Z4741" s="443"/>
      <c r="AA4741" s="446"/>
      <c r="AB4741" s="357"/>
      <c r="AC4741" s="357"/>
      <c r="AD4741" s="357"/>
      <c r="AE4741" s="357"/>
      <c r="AF4741" s="357"/>
      <c r="AG4741" s="446"/>
      <c r="AH4741" s="357"/>
      <c r="AI4741" s="357"/>
      <c r="AJ4741" s="357"/>
      <c r="AK4741" s="357"/>
      <c r="AL4741" s="357"/>
      <c r="AM4741" s="357"/>
    </row>
    <row r="4742" spans="5:39" x14ac:dyDescent="0.25">
      <c r="E4742" s="356"/>
      <c r="F4742" s="356"/>
      <c r="G4742" s="356"/>
      <c r="H4742" s="356"/>
      <c r="I4742" s="356"/>
      <c r="J4742" s="357"/>
      <c r="K4742" s="357"/>
      <c r="L4742" s="357"/>
      <c r="M4742" s="357"/>
      <c r="N4742" s="358"/>
      <c r="O4742" s="358"/>
      <c r="P4742" s="358"/>
      <c r="Q4742" s="358"/>
      <c r="R4742" s="358"/>
      <c r="S4742" s="358"/>
      <c r="T4742" s="359"/>
      <c r="U4742" s="360"/>
      <c r="V4742" s="360"/>
      <c r="W4742" s="357"/>
      <c r="X4742" s="357"/>
      <c r="Y4742" s="446"/>
      <c r="Z4742" s="443"/>
      <c r="AA4742" s="446"/>
      <c r="AB4742" s="357"/>
      <c r="AC4742" s="357"/>
      <c r="AD4742" s="357"/>
      <c r="AE4742" s="357"/>
      <c r="AF4742" s="357"/>
      <c r="AG4742" s="446"/>
      <c r="AH4742" s="357"/>
      <c r="AI4742" s="357"/>
      <c r="AJ4742" s="357"/>
      <c r="AK4742" s="357"/>
      <c r="AL4742" s="357"/>
      <c r="AM4742" s="357"/>
    </row>
    <row r="4743" spans="5:39" x14ac:dyDescent="0.25">
      <c r="E4743" s="356"/>
      <c r="F4743" s="356"/>
      <c r="G4743" s="356"/>
      <c r="H4743" s="356"/>
      <c r="I4743" s="356"/>
      <c r="J4743" s="357"/>
      <c r="K4743" s="357"/>
      <c r="L4743" s="357"/>
      <c r="M4743" s="357"/>
      <c r="N4743" s="358"/>
      <c r="O4743" s="358"/>
      <c r="P4743" s="358"/>
      <c r="Q4743" s="358"/>
      <c r="R4743" s="358"/>
      <c r="S4743" s="358"/>
      <c r="T4743" s="359"/>
      <c r="U4743" s="360"/>
      <c r="V4743" s="360"/>
      <c r="W4743" s="357"/>
      <c r="X4743" s="357"/>
      <c r="Y4743" s="446"/>
      <c r="Z4743" s="443"/>
      <c r="AA4743" s="446"/>
      <c r="AB4743" s="357"/>
      <c r="AC4743" s="357"/>
      <c r="AD4743" s="357"/>
      <c r="AE4743" s="357"/>
      <c r="AF4743" s="357"/>
      <c r="AG4743" s="446"/>
      <c r="AH4743" s="357"/>
      <c r="AI4743" s="357"/>
      <c r="AJ4743" s="357"/>
      <c r="AK4743" s="357"/>
      <c r="AL4743" s="357"/>
      <c r="AM4743" s="357"/>
    </row>
    <row r="4744" spans="5:39" x14ac:dyDescent="0.25">
      <c r="E4744" s="356"/>
      <c r="F4744" s="356"/>
      <c r="G4744" s="356"/>
      <c r="H4744" s="356"/>
      <c r="I4744" s="356"/>
      <c r="J4744" s="357"/>
      <c r="K4744" s="357"/>
      <c r="L4744" s="357"/>
      <c r="M4744" s="357"/>
      <c r="N4744" s="358"/>
      <c r="O4744" s="358"/>
      <c r="P4744" s="358"/>
      <c r="Q4744" s="358"/>
      <c r="R4744" s="358"/>
      <c r="S4744" s="358"/>
      <c r="T4744" s="359"/>
      <c r="U4744" s="360"/>
      <c r="V4744" s="360"/>
      <c r="W4744" s="357"/>
      <c r="X4744" s="357"/>
      <c r="Y4744" s="446"/>
      <c r="Z4744" s="443"/>
      <c r="AA4744" s="446"/>
      <c r="AB4744" s="357"/>
      <c r="AC4744" s="357"/>
      <c r="AD4744" s="357"/>
      <c r="AE4744" s="357"/>
      <c r="AF4744" s="357"/>
      <c r="AG4744" s="446"/>
      <c r="AH4744" s="357"/>
      <c r="AI4744" s="357"/>
      <c r="AJ4744" s="357"/>
      <c r="AK4744" s="357"/>
      <c r="AL4744" s="357"/>
      <c r="AM4744" s="357"/>
    </row>
    <row r="4745" spans="5:39" x14ac:dyDescent="0.25">
      <c r="E4745" s="356"/>
      <c r="F4745" s="356"/>
      <c r="G4745" s="356"/>
      <c r="H4745" s="356"/>
      <c r="I4745" s="356"/>
      <c r="J4745" s="357"/>
      <c r="K4745" s="357"/>
      <c r="L4745" s="357"/>
      <c r="M4745" s="357"/>
      <c r="N4745" s="358"/>
      <c r="O4745" s="358"/>
      <c r="P4745" s="358"/>
      <c r="Q4745" s="358"/>
      <c r="R4745" s="358"/>
      <c r="S4745" s="358"/>
      <c r="T4745" s="359"/>
      <c r="U4745" s="360"/>
      <c r="V4745" s="360"/>
      <c r="W4745" s="357"/>
      <c r="X4745" s="357"/>
      <c r="Y4745" s="446"/>
      <c r="Z4745" s="443"/>
      <c r="AA4745" s="446"/>
      <c r="AB4745" s="357"/>
      <c r="AC4745" s="357"/>
      <c r="AD4745" s="357"/>
      <c r="AE4745" s="357"/>
      <c r="AF4745" s="357"/>
      <c r="AG4745" s="446"/>
      <c r="AH4745" s="357"/>
      <c r="AI4745" s="357"/>
      <c r="AJ4745" s="357"/>
      <c r="AK4745" s="357"/>
      <c r="AL4745" s="357"/>
      <c r="AM4745" s="357"/>
    </row>
    <row r="4746" spans="5:39" x14ac:dyDescent="0.25">
      <c r="E4746" s="356"/>
      <c r="F4746" s="356"/>
      <c r="G4746" s="356"/>
      <c r="H4746" s="356"/>
      <c r="I4746" s="356"/>
      <c r="J4746" s="357"/>
      <c r="K4746" s="357"/>
      <c r="L4746" s="357"/>
      <c r="M4746" s="357"/>
      <c r="N4746" s="358"/>
      <c r="O4746" s="358"/>
      <c r="P4746" s="358"/>
      <c r="Q4746" s="358"/>
      <c r="R4746" s="358"/>
      <c r="S4746" s="358"/>
      <c r="T4746" s="359"/>
      <c r="U4746" s="360"/>
      <c r="V4746" s="360"/>
      <c r="W4746" s="357"/>
      <c r="X4746" s="357"/>
      <c r="Y4746" s="446"/>
      <c r="Z4746" s="443"/>
      <c r="AA4746" s="446"/>
      <c r="AB4746" s="357"/>
      <c r="AC4746" s="357"/>
      <c r="AD4746" s="357"/>
      <c r="AE4746" s="357"/>
      <c r="AF4746" s="357"/>
      <c r="AG4746" s="446"/>
      <c r="AH4746" s="357"/>
      <c r="AI4746" s="357"/>
      <c r="AJ4746" s="357"/>
      <c r="AK4746" s="357"/>
      <c r="AL4746" s="357"/>
      <c r="AM4746" s="357"/>
    </row>
    <row r="4747" spans="5:39" x14ac:dyDescent="0.25">
      <c r="E4747" s="356"/>
      <c r="F4747" s="356"/>
      <c r="G4747" s="356"/>
      <c r="H4747" s="356"/>
      <c r="I4747" s="356"/>
      <c r="J4747" s="357"/>
      <c r="K4747" s="357"/>
      <c r="L4747" s="357"/>
      <c r="M4747" s="357"/>
      <c r="N4747" s="358"/>
      <c r="O4747" s="358"/>
      <c r="P4747" s="358"/>
      <c r="Q4747" s="358"/>
      <c r="R4747" s="358"/>
      <c r="S4747" s="358"/>
      <c r="T4747" s="359"/>
      <c r="U4747" s="360"/>
      <c r="V4747" s="360"/>
      <c r="W4747" s="357"/>
      <c r="X4747" s="357"/>
      <c r="Y4747" s="446"/>
      <c r="Z4747" s="443"/>
      <c r="AA4747" s="446"/>
      <c r="AB4747" s="357"/>
      <c r="AC4747" s="357"/>
      <c r="AD4747" s="357"/>
      <c r="AE4747" s="357"/>
      <c r="AF4747" s="357"/>
      <c r="AG4747" s="446"/>
      <c r="AH4747" s="357"/>
      <c r="AI4747" s="357"/>
      <c r="AJ4747" s="357"/>
      <c r="AK4747" s="357"/>
      <c r="AL4747" s="357"/>
      <c r="AM4747" s="357"/>
    </row>
    <row r="4748" spans="5:39" x14ac:dyDescent="0.25">
      <c r="E4748" s="356"/>
      <c r="F4748" s="356"/>
      <c r="G4748" s="356"/>
      <c r="H4748" s="356"/>
      <c r="I4748" s="356"/>
      <c r="J4748" s="357"/>
      <c r="K4748" s="357"/>
      <c r="L4748" s="357"/>
      <c r="M4748" s="357"/>
      <c r="N4748" s="358"/>
      <c r="O4748" s="358"/>
      <c r="P4748" s="358"/>
      <c r="Q4748" s="358"/>
      <c r="R4748" s="358"/>
      <c r="S4748" s="358"/>
      <c r="T4748" s="359"/>
      <c r="U4748" s="360"/>
      <c r="V4748" s="360"/>
      <c r="W4748" s="357"/>
      <c r="X4748" s="357"/>
      <c r="Y4748" s="446"/>
      <c r="Z4748" s="443"/>
      <c r="AA4748" s="446"/>
      <c r="AB4748" s="357"/>
      <c r="AC4748" s="357"/>
      <c r="AD4748" s="357"/>
      <c r="AE4748" s="357"/>
      <c r="AF4748" s="357"/>
      <c r="AG4748" s="446"/>
      <c r="AH4748" s="357"/>
      <c r="AI4748" s="357"/>
      <c r="AJ4748" s="357"/>
      <c r="AK4748" s="357"/>
      <c r="AL4748" s="357"/>
      <c r="AM4748" s="357"/>
    </row>
    <row r="4749" spans="5:39" x14ac:dyDescent="0.25">
      <c r="E4749" s="356"/>
      <c r="F4749" s="356"/>
      <c r="G4749" s="356"/>
      <c r="H4749" s="356"/>
      <c r="I4749" s="356"/>
      <c r="J4749" s="357"/>
      <c r="K4749" s="357"/>
      <c r="L4749" s="357"/>
      <c r="M4749" s="357"/>
      <c r="N4749" s="358"/>
      <c r="O4749" s="358"/>
      <c r="P4749" s="358"/>
      <c r="Q4749" s="358"/>
      <c r="R4749" s="358"/>
      <c r="S4749" s="358"/>
      <c r="T4749" s="359"/>
      <c r="U4749" s="360"/>
      <c r="V4749" s="360"/>
      <c r="W4749" s="357"/>
      <c r="X4749" s="357"/>
      <c r="Y4749" s="446"/>
      <c r="Z4749" s="443"/>
      <c r="AA4749" s="446"/>
      <c r="AB4749" s="357"/>
      <c r="AC4749" s="357"/>
      <c r="AD4749" s="357"/>
      <c r="AE4749" s="357"/>
      <c r="AF4749" s="357"/>
      <c r="AG4749" s="446"/>
      <c r="AH4749" s="357"/>
      <c r="AI4749" s="357"/>
      <c r="AJ4749" s="357"/>
      <c r="AK4749" s="357"/>
      <c r="AL4749" s="357"/>
      <c r="AM4749" s="357"/>
    </row>
    <row r="4750" spans="5:39" x14ac:dyDescent="0.25">
      <c r="E4750" s="356"/>
      <c r="F4750" s="356"/>
      <c r="G4750" s="356"/>
      <c r="H4750" s="356"/>
      <c r="I4750" s="356"/>
      <c r="J4750" s="357"/>
      <c r="K4750" s="357"/>
      <c r="L4750" s="357"/>
      <c r="M4750" s="357"/>
      <c r="N4750" s="358"/>
      <c r="O4750" s="358"/>
      <c r="P4750" s="358"/>
      <c r="Q4750" s="358"/>
      <c r="R4750" s="358"/>
      <c r="S4750" s="358"/>
      <c r="T4750" s="359"/>
      <c r="U4750" s="360"/>
      <c r="V4750" s="360"/>
      <c r="W4750" s="357"/>
      <c r="X4750" s="357"/>
      <c r="Y4750" s="446"/>
      <c r="Z4750" s="443"/>
      <c r="AA4750" s="446"/>
      <c r="AB4750" s="357"/>
      <c r="AC4750" s="357"/>
      <c r="AD4750" s="357"/>
      <c r="AE4750" s="357"/>
      <c r="AF4750" s="357"/>
      <c r="AG4750" s="446"/>
      <c r="AH4750" s="357"/>
      <c r="AI4750" s="357"/>
      <c r="AJ4750" s="357"/>
      <c r="AK4750" s="357"/>
      <c r="AL4750" s="357"/>
      <c r="AM4750" s="357"/>
    </row>
    <row r="4751" spans="5:39" x14ac:dyDescent="0.25">
      <c r="E4751" s="356"/>
      <c r="F4751" s="356"/>
      <c r="G4751" s="356"/>
      <c r="H4751" s="356"/>
      <c r="I4751" s="356"/>
      <c r="J4751" s="357"/>
      <c r="K4751" s="357"/>
      <c r="L4751" s="357"/>
      <c r="M4751" s="357"/>
      <c r="N4751" s="358"/>
      <c r="O4751" s="358"/>
      <c r="P4751" s="358"/>
      <c r="Q4751" s="358"/>
      <c r="R4751" s="358"/>
      <c r="S4751" s="358"/>
      <c r="T4751" s="359"/>
      <c r="U4751" s="360"/>
      <c r="V4751" s="360"/>
      <c r="W4751" s="357"/>
      <c r="X4751" s="357"/>
      <c r="Y4751" s="446"/>
      <c r="Z4751" s="443"/>
      <c r="AA4751" s="446"/>
      <c r="AB4751" s="357"/>
      <c r="AC4751" s="357"/>
      <c r="AD4751" s="357"/>
      <c r="AE4751" s="357"/>
      <c r="AF4751" s="357"/>
      <c r="AG4751" s="446"/>
      <c r="AH4751" s="357"/>
      <c r="AI4751" s="357"/>
      <c r="AJ4751" s="357"/>
      <c r="AK4751" s="357"/>
      <c r="AL4751" s="357"/>
      <c r="AM4751" s="357"/>
    </row>
    <row r="4752" spans="5:39" x14ac:dyDescent="0.25">
      <c r="E4752" s="356"/>
      <c r="F4752" s="356"/>
      <c r="G4752" s="356"/>
      <c r="H4752" s="356"/>
      <c r="I4752" s="356"/>
      <c r="J4752" s="357"/>
      <c r="K4752" s="357"/>
      <c r="L4752" s="357"/>
      <c r="M4752" s="357"/>
      <c r="N4752" s="358"/>
      <c r="O4752" s="358"/>
      <c r="P4752" s="358"/>
      <c r="Q4752" s="358"/>
      <c r="R4752" s="358"/>
      <c r="S4752" s="358"/>
      <c r="T4752" s="359"/>
      <c r="U4752" s="360"/>
      <c r="V4752" s="360"/>
      <c r="W4752" s="357"/>
      <c r="X4752" s="357"/>
      <c r="Y4752" s="446"/>
      <c r="Z4752" s="443"/>
      <c r="AA4752" s="446"/>
      <c r="AB4752" s="357"/>
      <c r="AC4752" s="357"/>
      <c r="AD4752" s="357"/>
      <c r="AE4752" s="357"/>
      <c r="AF4752" s="357"/>
      <c r="AG4752" s="446"/>
      <c r="AH4752" s="357"/>
      <c r="AI4752" s="357"/>
      <c r="AJ4752" s="357"/>
      <c r="AK4752" s="357"/>
      <c r="AL4752" s="357"/>
      <c r="AM4752" s="357"/>
    </row>
    <row r="4753" spans="5:39" x14ac:dyDescent="0.25">
      <c r="E4753" s="356"/>
      <c r="F4753" s="356"/>
      <c r="G4753" s="356"/>
      <c r="H4753" s="356"/>
      <c r="I4753" s="356"/>
      <c r="J4753" s="357"/>
      <c r="K4753" s="357"/>
      <c r="L4753" s="357"/>
      <c r="M4753" s="357"/>
      <c r="N4753" s="358"/>
      <c r="O4753" s="358"/>
      <c r="P4753" s="358"/>
      <c r="Q4753" s="358"/>
      <c r="R4753" s="358"/>
      <c r="S4753" s="358"/>
      <c r="T4753" s="359"/>
      <c r="U4753" s="360"/>
      <c r="V4753" s="360"/>
      <c r="W4753" s="357"/>
      <c r="X4753" s="357"/>
      <c r="Y4753" s="446"/>
      <c r="Z4753" s="443"/>
      <c r="AA4753" s="446"/>
      <c r="AB4753" s="357"/>
      <c r="AC4753" s="357"/>
      <c r="AD4753" s="357"/>
      <c r="AE4753" s="357"/>
      <c r="AF4753" s="357"/>
      <c r="AG4753" s="446"/>
      <c r="AH4753" s="357"/>
      <c r="AI4753" s="357"/>
      <c r="AJ4753" s="357"/>
      <c r="AK4753" s="357"/>
      <c r="AL4753" s="357"/>
      <c r="AM4753" s="357"/>
    </row>
    <row r="4754" spans="5:39" x14ac:dyDescent="0.25">
      <c r="E4754" s="356"/>
      <c r="F4754" s="356"/>
      <c r="G4754" s="356"/>
      <c r="H4754" s="356"/>
      <c r="I4754" s="356"/>
      <c r="J4754" s="357"/>
      <c r="K4754" s="357"/>
      <c r="L4754" s="357"/>
      <c r="M4754" s="357"/>
      <c r="N4754" s="358"/>
      <c r="O4754" s="358"/>
      <c r="P4754" s="358"/>
      <c r="Q4754" s="358"/>
      <c r="R4754" s="358"/>
      <c r="S4754" s="358"/>
      <c r="T4754" s="359"/>
      <c r="U4754" s="360"/>
      <c r="V4754" s="360"/>
      <c r="W4754" s="357"/>
      <c r="X4754" s="357"/>
      <c r="Y4754" s="446"/>
      <c r="Z4754" s="443"/>
      <c r="AA4754" s="446"/>
      <c r="AB4754" s="357"/>
      <c r="AC4754" s="357"/>
      <c r="AD4754" s="357"/>
      <c r="AE4754" s="357"/>
      <c r="AF4754" s="357"/>
      <c r="AG4754" s="446"/>
      <c r="AH4754" s="357"/>
      <c r="AI4754" s="357"/>
      <c r="AJ4754" s="357"/>
      <c r="AK4754" s="357"/>
      <c r="AL4754" s="357"/>
      <c r="AM4754" s="357"/>
    </row>
    <row r="4755" spans="5:39" x14ac:dyDescent="0.25">
      <c r="E4755" s="356"/>
      <c r="F4755" s="356"/>
      <c r="G4755" s="356"/>
      <c r="H4755" s="356"/>
      <c r="I4755" s="356"/>
      <c r="J4755" s="357"/>
      <c r="K4755" s="357"/>
      <c r="L4755" s="357"/>
      <c r="M4755" s="357"/>
      <c r="N4755" s="358"/>
      <c r="O4755" s="358"/>
      <c r="P4755" s="358"/>
      <c r="Q4755" s="358"/>
      <c r="R4755" s="358"/>
      <c r="S4755" s="358"/>
      <c r="T4755" s="359"/>
      <c r="U4755" s="360"/>
      <c r="V4755" s="360"/>
      <c r="W4755" s="357"/>
      <c r="X4755" s="357"/>
      <c r="Y4755" s="446"/>
      <c r="Z4755" s="443"/>
      <c r="AA4755" s="446"/>
      <c r="AB4755" s="357"/>
      <c r="AC4755" s="357"/>
      <c r="AD4755" s="357"/>
      <c r="AE4755" s="357"/>
      <c r="AF4755" s="357"/>
      <c r="AG4755" s="446"/>
      <c r="AH4755" s="357"/>
      <c r="AI4755" s="357"/>
      <c r="AJ4755" s="357"/>
      <c r="AK4755" s="357"/>
      <c r="AL4755" s="357"/>
      <c r="AM4755" s="357"/>
    </row>
    <row r="4756" spans="5:39" x14ac:dyDescent="0.25">
      <c r="E4756" s="356"/>
      <c r="F4756" s="356"/>
      <c r="G4756" s="356"/>
      <c r="H4756" s="356"/>
      <c r="I4756" s="356"/>
      <c r="J4756" s="357"/>
      <c r="K4756" s="357"/>
      <c r="L4756" s="357"/>
      <c r="M4756" s="357"/>
      <c r="N4756" s="358"/>
      <c r="O4756" s="358"/>
      <c r="P4756" s="358"/>
      <c r="Q4756" s="358"/>
      <c r="R4756" s="358"/>
      <c r="S4756" s="358"/>
      <c r="T4756" s="359"/>
      <c r="U4756" s="360"/>
      <c r="V4756" s="360"/>
      <c r="W4756" s="357"/>
      <c r="X4756" s="357"/>
      <c r="Y4756" s="446"/>
      <c r="Z4756" s="443"/>
      <c r="AA4756" s="446"/>
      <c r="AB4756" s="357"/>
      <c r="AC4756" s="357"/>
      <c r="AD4756" s="357"/>
      <c r="AE4756" s="357"/>
      <c r="AF4756" s="357"/>
      <c r="AG4756" s="446"/>
      <c r="AH4756" s="357"/>
      <c r="AI4756" s="357"/>
      <c r="AJ4756" s="357"/>
      <c r="AK4756" s="357"/>
      <c r="AL4756" s="357"/>
      <c r="AM4756" s="357"/>
    </row>
    <row r="4757" spans="5:39" x14ac:dyDescent="0.25">
      <c r="E4757" s="356"/>
      <c r="F4757" s="356"/>
      <c r="G4757" s="356"/>
      <c r="H4757" s="356"/>
      <c r="I4757" s="356"/>
      <c r="J4757" s="357"/>
      <c r="K4757" s="357"/>
      <c r="L4757" s="357"/>
      <c r="M4757" s="357"/>
      <c r="N4757" s="358"/>
      <c r="O4757" s="358"/>
      <c r="P4757" s="358"/>
      <c r="Q4757" s="358"/>
      <c r="R4757" s="358"/>
      <c r="S4757" s="358"/>
      <c r="T4757" s="359"/>
      <c r="U4757" s="360"/>
      <c r="V4757" s="360"/>
      <c r="W4757" s="357"/>
      <c r="X4757" s="357"/>
      <c r="Y4757" s="446"/>
      <c r="Z4757" s="443"/>
      <c r="AA4757" s="446"/>
      <c r="AB4757" s="357"/>
      <c r="AC4757" s="357"/>
      <c r="AD4757" s="357"/>
      <c r="AE4757" s="357"/>
      <c r="AF4757" s="357"/>
      <c r="AG4757" s="446"/>
      <c r="AH4757" s="357"/>
      <c r="AI4757" s="357"/>
      <c r="AJ4757" s="357"/>
      <c r="AK4757" s="357"/>
      <c r="AL4757" s="357"/>
      <c r="AM4757" s="357"/>
    </row>
    <row r="4758" spans="5:39" x14ac:dyDescent="0.25">
      <c r="E4758" s="356"/>
      <c r="F4758" s="356"/>
      <c r="G4758" s="356"/>
      <c r="H4758" s="356"/>
      <c r="I4758" s="356"/>
      <c r="J4758" s="357"/>
      <c r="K4758" s="357"/>
      <c r="L4758" s="357"/>
      <c r="M4758" s="357"/>
      <c r="N4758" s="358"/>
      <c r="O4758" s="358"/>
      <c r="P4758" s="358"/>
      <c r="Q4758" s="358"/>
      <c r="R4758" s="358"/>
      <c r="S4758" s="358"/>
      <c r="T4758" s="359"/>
      <c r="U4758" s="360"/>
      <c r="V4758" s="360"/>
      <c r="W4758" s="357"/>
      <c r="X4758" s="357"/>
      <c r="Y4758" s="446"/>
      <c r="Z4758" s="443"/>
      <c r="AA4758" s="446"/>
      <c r="AB4758" s="357"/>
      <c r="AC4758" s="357"/>
      <c r="AD4758" s="357"/>
      <c r="AE4758" s="357"/>
      <c r="AF4758" s="357"/>
      <c r="AG4758" s="446"/>
      <c r="AH4758" s="357"/>
      <c r="AI4758" s="357"/>
      <c r="AJ4758" s="357"/>
      <c r="AK4758" s="357"/>
      <c r="AL4758" s="357"/>
      <c r="AM4758" s="357"/>
    </row>
    <row r="4759" spans="5:39" x14ac:dyDescent="0.25">
      <c r="E4759" s="356"/>
      <c r="F4759" s="356"/>
      <c r="G4759" s="356"/>
      <c r="H4759" s="356"/>
      <c r="I4759" s="356"/>
      <c r="J4759" s="357"/>
      <c r="K4759" s="357"/>
      <c r="L4759" s="357"/>
      <c r="M4759" s="357"/>
      <c r="N4759" s="358"/>
      <c r="O4759" s="358"/>
      <c r="P4759" s="358"/>
      <c r="Q4759" s="358"/>
      <c r="R4759" s="358"/>
      <c r="S4759" s="358"/>
      <c r="T4759" s="359"/>
      <c r="U4759" s="360"/>
      <c r="V4759" s="360"/>
      <c r="W4759" s="357"/>
      <c r="X4759" s="357"/>
      <c r="Y4759" s="446"/>
      <c r="Z4759" s="443"/>
      <c r="AA4759" s="446"/>
      <c r="AB4759" s="357"/>
      <c r="AC4759" s="357"/>
      <c r="AD4759" s="357"/>
      <c r="AE4759" s="357"/>
      <c r="AF4759" s="357"/>
      <c r="AG4759" s="446"/>
      <c r="AH4759" s="357"/>
      <c r="AI4759" s="357"/>
      <c r="AJ4759" s="357"/>
      <c r="AK4759" s="357"/>
      <c r="AL4759" s="357"/>
      <c r="AM4759" s="357"/>
    </row>
    <row r="4760" spans="5:39" x14ac:dyDescent="0.25">
      <c r="E4760" s="356"/>
      <c r="F4760" s="356"/>
      <c r="G4760" s="356"/>
      <c r="H4760" s="356"/>
      <c r="I4760" s="356"/>
      <c r="J4760" s="357"/>
      <c r="K4760" s="357"/>
      <c r="L4760" s="357"/>
      <c r="M4760" s="357"/>
      <c r="N4760" s="358"/>
      <c r="O4760" s="358"/>
      <c r="P4760" s="358"/>
      <c r="Q4760" s="358"/>
      <c r="R4760" s="358"/>
      <c r="S4760" s="358"/>
      <c r="T4760" s="359"/>
      <c r="U4760" s="360"/>
      <c r="V4760" s="360"/>
      <c r="W4760" s="357"/>
      <c r="X4760" s="357"/>
      <c r="Y4760" s="446"/>
      <c r="Z4760" s="443"/>
      <c r="AA4760" s="446"/>
      <c r="AB4760" s="357"/>
      <c r="AC4760" s="357"/>
      <c r="AD4760" s="357"/>
      <c r="AE4760" s="357"/>
      <c r="AF4760" s="357"/>
      <c r="AG4760" s="446"/>
      <c r="AH4760" s="357"/>
      <c r="AI4760" s="357"/>
      <c r="AJ4760" s="357"/>
      <c r="AK4760" s="357"/>
      <c r="AL4760" s="357"/>
      <c r="AM4760" s="357"/>
    </row>
    <row r="4761" spans="5:39" x14ac:dyDescent="0.25">
      <c r="E4761" s="356"/>
      <c r="F4761" s="356"/>
      <c r="G4761" s="356"/>
      <c r="H4761" s="356"/>
      <c r="I4761" s="356"/>
      <c r="J4761" s="357"/>
      <c r="K4761" s="357"/>
      <c r="L4761" s="357"/>
      <c r="M4761" s="357"/>
      <c r="N4761" s="358"/>
      <c r="O4761" s="358"/>
      <c r="P4761" s="358"/>
      <c r="Q4761" s="358"/>
      <c r="R4761" s="358"/>
      <c r="S4761" s="358"/>
      <c r="T4761" s="359"/>
      <c r="U4761" s="360"/>
      <c r="V4761" s="360"/>
      <c r="W4761" s="357"/>
      <c r="X4761" s="357"/>
      <c r="Y4761" s="446"/>
      <c r="Z4761" s="443"/>
      <c r="AA4761" s="446"/>
      <c r="AB4761" s="357"/>
      <c r="AC4761" s="357"/>
      <c r="AD4761" s="357"/>
      <c r="AE4761" s="357"/>
      <c r="AF4761" s="357"/>
      <c r="AG4761" s="446"/>
      <c r="AH4761" s="357"/>
      <c r="AI4761" s="357"/>
      <c r="AJ4761" s="357"/>
      <c r="AK4761" s="357"/>
      <c r="AL4761" s="357"/>
      <c r="AM4761" s="357"/>
    </row>
    <row r="4762" spans="5:39" x14ac:dyDescent="0.25">
      <c r="E4762" s="356"/>
      <c r="F4762" s="356"/>
      <c r="G4762" s="356"/>
      <c r="H4762" s="356"/>
      <c r="I4762" s="356"/>
      <c r="J4762" s="357"/>
      <c r="K4762" s="357"/>
      <c r="L4762" s="357"/>
      <c r="M4762" s="357"/>
      <c r="N4762" s="358"/>
      <c r="O4762" s="358"/>
      <c r="P4762" s="358"/>
      <c r="Q4762" s="358"/>
      <c r="R4762" s="358"/>
      <c r="S4762" s="358"/>
      <c r="T4762" s="359"/>
      <c r="U4762" s="360"/>
      <c r="V4762" s="360"/>
      <c r="W4762" s="357"/>
      <c r="X4762" s="357"/>
      <c r="Y4762" s="446"/>
      <c r="Z4762" s="443"/>
      <c r="AA4762" s="446"/>
      <c r="AB4762" s="357"/>
      <c r="AC4762" s="357"/>
      <c r="AD4762" s="357"/>
      <c r="AE4762" s="357"/>
      <c r="AF4762" s="357"/>
      <c r="AG4762" s="446"/>
      <c r="AH4762" s="357"/>
      <c r="AI4762" s="357"/>
      <c r="AJ4762" s="357"/>
      <c r="AK4762" s="357"/>
      <c r="AL4762" s="357"/>
      <c r="AM4762" s="357"/>
    </row>
    <row r="4763" spans="5:39" x14ac:dyDescent="0.25">
      <c r="E4763" s="356"/>
      <c r="F4763" s="356"/>
      <c r="G4763" s="356"/>
      <c r="H4763" s="356"/>
      <c r="I4763" s="356"/>
      <c r="J4763" s="357"/>
      <c r="K4763" s="357"/>
      <c r="L4763" s="357"/>
      <c r="M4763" s="357"/>
      <c r="N4763" s="358"/>
      <c r="O4763" s="358"/>
      <c r="P4763" s="358"/>
      <c r="Q4763" s="358"/>
      <c r="R4763" s="358"/>
      <c r="S4763" s="358"/>
      <c r="T4763" s="359"/>
      <c r="U4763" s="360"/>
      <c r="V4763" s="360"/>
      <c r="W4763" s="357"/>
      <c r="X4763" s="357"/>
      <c r="Y4763" s="446"/>
      <c r="Z4763" s="443"/>
      <c r="AA4763" s="446"/>
      <c r="AB4763" s="357"/>
      <c r="AC4763" s="357"/>
      <c r="AD4763" s="357"/>
      <c r="AE4763" s="357"/>
      <c r="AF4763" s="357"/>
      <c r="AG4763" s="446"/>
      <c r="AH4763" s="357"/>
      <c r="AI4763" s="357"/>
      <c r="AJ4763" s="357"/>
      <c r="AK4763" s="357"/>
      <c r="AL4763" s="357"/>
      <c r="AM4763" s="357"/>
    </row>
    <row r="4764" spans="5:39" x14ac:dyDescent="0.25">
      <c r="E4764" s="356"/>
      <c r="F4764" s="356"/>
      <c r="G4764" s="356"/>
      <c r="H4764" s="356"/>
      <c r="I4764" s="356"/>
      <c r="J4764" s="357"/>
      <c r="K4764" s="357"/>
      <c r="L4764" s="357"/>
      <c r="M4764" s="357"/>
      <c r="N4764" s="358"/>
      <c r="O4764" s="358"/>
      <c r="P4764" s="358"/>
      <c r="Q4764" s="358"/>
      <c r="R4764" s="358"/>
      <c r="S4764" s="358"/>
      <c r="T4764" s="359"/>
      <c r="U4764" s="360"/>
      <c r="V4764" s="360"/>
      <c r="W4764" s="357"/>
      <c r="X4764" s="357"/>
      <c r="Y4764" s="446"/>
      <c r="Z4764" s="443"/>
      <c r="AA4764" s="446"/>
      <c r="AB4764" s="357"/>
      <c r="AC4764" s="357"/>
      <c r="AD4764" s="357"/>
      <c r="AE4764" s="357"/>
      <c r="AF4764" s="357"/>
      <c r="AG4764" s="446"/>
      <c r="AH4764" s="357"/>
      <c r="AI4764" s="357"/>
      <c r="AJ4764" s="357"/>
      <c r="AK4764" s="357"/>
      <c r="AL4764" s="357"/>
      <c r="AM4764" s="357"/>
    </row>
    <row r="4765" spans="5:39" x14ac:dyDescent="0.25">
      <c r="E4765" s="356"/>
      <c r="F4765" s="356"/>
      <c r="G4765" s="356"/>
      <c r="H4765" s="356"/>
      <c r="I4765" s="356"/>
      <c r="J4765" s="357"/>
      <c r="K4765" s="357"/>
      <c r="L4765" s="357"/>
      <c r="M4765" s="357"/>
      <c r="N4765" s="358"/>
      <c r="O4765" s="358"/>
      <c r="P4765" s="358"/>
      <c r="Q4765" s="358"/>
      <c r="R4765" s="358"/>
      <c r="S4765" s="358"/>
      <c r="T4765" s="359"/>
      <c r="U4765" s="360"/>
      <c r="V4765" s="360"/>
      <c r="W4765" s="357"/>
      <c r="X4765" s="357"/>
      <c r="Y4765" s="446"/>
      <c r="Z4765" s="443"/>
      <c r="AA4765" s="446"/>
      <c r="AB4765" s="357"/>
      <c r="AC4765" s="357"/>
      <c r="AD4765" s="357"/>
      <c r="AE4765" s="357"/>
      <c r="AF4765" s="357"/>
      <c r="AG4765" s="446"/>
      <c r="AH4765" s="357"/>
      <c r="AI4765" s="357"/>
      <c r="AJ4765" s="357"/>
      <c r="AK4765" s="357"/>
      <c r="AL4765" s="357"/>
      <c r="AM4765" s="357"/>
    </row>
    <row r="4766" spans="5:39" x14ac:dyDescent="0.25">
      <c r="E4766" s="356"/>
      <c r="F4766" s="356"/>
      <c r="G4766" s="356"/>
      <c r="H4766" s="356"/>
      <c r="I4766" s="356"/>
      <c r="J4766" s="357"/>
      <c r="K4766" s="357"/>
      <c r="L4766" s="357"/>
      <c r="M4766" s="357"/>
      <c r="N4766" s="358"/>
      <c r="O4766" s="358"/>
      <c r="P4766" s="358"/>
      <c r="Q4766" s="358"/>
      <c r="R4766" s="358"/>
      <c r="S4766" s="358"/>
      <c r="T4766" s="359"/>
      <c r="U4766" s="360"/>
      <c r="V4766" s="360"/>
      <c r="W4766" s="357"/>
      <c r="X4766" s="357"/>
      <c r="Y4766" s="446"/>
      <c r="Z4766" s="443"/>
      <c r="AA4766" s="446"/>
      <c r="AB4766" s="357"/>
      <c r="AC4766" s="357"/>
      <c r="AD4766" s="357"/>
      <c r="AE4766" s="357"/>
      <c r="AF4766" s="357"/>
      <c r="AG4766" s="446"/>
      <c r="AH4766" s="357"/>
      <c r="AI4766" s="357"/>
      <c r="AJ4766" s="357"/>
      <c r="AK4766" s="357"/>
      <c r="AL4766" s="357"/>
      <c r="AM4766" s="357"/>
    </row>
    <row r="4767" spans="5:39" x14ac:dyDescent="0.25">
      <c r="E4767" s="356"/>
      <c r="F4767" s="356"/>
      <c r="G4767" s="356"/>
      <c r="H4767" s="356"/>
      <c r="I4767" s="356"/>
      <c r="J4767" s="357"/>
      <c r="K4767" s="357"/>
      <c r="L4767" s="357"/>
      <c r="M4767" s="357"/>
      <c r="N4767" s="358"/>
      <c r="O4767" s="358"/>
      <c r="P4767" s="358"/>
      <c r="Q4767" s="358"/>
      <c r="R4767" s="358"/>
      <c r="S4767" s="358"/>
      <c r="T4767" s="359"/>
      <c r="U4767" s="360"/>
      <c r="V4767" s="360"/>
      <c r="W4767" s="357"/>
      <c r="X4767" s="357"/>
      <c r="Y4767" s="446"/>
      <c r="Z4767" s="443"/>
      <c r="AA4767" s="446"/>
      <c r="AB4767" s="357"/>
      <c r="AC4767" s="357"/>
      <c r="AD4767" s="357"/>
      <c r="AE4767" s="357"/>
      <c r="AF4767" s="357"/>
      <c r="AG4767" s="446"/>
      <c r="AH4767" s="357"/>
      <c r="AI4767" s="357"/>
      <c r="AJ4767" s="357"/>
      <c r="AK4767" s="357"/>
      <c r="AL4767" s="357"/>
      <c r="AM4767" s="357"/>
    </row>
    <row r="4768" spans="5:39" x14ac:dyDescent="0.25">
      <c r="E4768" s="356"/>
      <c r="F4768" s="356"/>
      <c r="G4768" s="356"/>
      <c r="H4768" s="356"/>
      <c r="I4768" s="356"/>
      <c r="J4768" s="357"/>
      <c r="K4768" s="357"/>
      <c r="L4768" s="357"/>
      <c r="M4768" s="357"/>
      <c r="N4768" s="358"/>
      <c r="O4768" s="358"/>
      <c r="P4768" s="358"/>
      <c r="Q4768" s="358"/>
      <c r="R4768" s="358"/>
      <c r="S4768" s="358"/>
      <c r="T4768" s="359"/>
      <c r="U4768" s="360"/>
      <c r="V4768" s="360"/>
      <c r="W4768" s="357"/>
      <c r="X4768" s="357"/>
      <c r="Y4768" s="446"/>
      <c r="Z4768" s="443"/>
      <c r="AA4768" s="446"/>
      <c r="AB4768" s="357"/>
      <c r="AC4768" s="357"/>
      <c r="AD4768" s="357"/>
      <c r="AE4768" s="357"/>
      <c r="AF4768" s="357"/>
      <c r="AG4768" s="446"/>
      <c r="AH4768" s="357"/>
      <c r="AI4768" s="357"/>
      <c r="AJ4768" s="357"/>
      <c r="AK4768" s="357"/>
      <c r="AL4768" s="357"/>
      <c r="AM4768" s="357"/>
    </row>
    <row r="4769" spans="5:39" x14ac:dyDescent="0.25">
      <c r="E4769" s="356"/>
      <c r="F4769" s="356"/>
      <c r="G4769" s="356"/>
      <c r="H4769" s="356"/>
      <c r="I4769" s="356"/>
      <c r="J4769" s="357"/>
      <c r="K4769" s="357"/>
      <c r="L4769" s="357"/>
      <c r="M4769" s="357"/>
      <c r="N4769" s="358"/>
      <c r="O4769" s="358"/>
      <c r="P4769" s="358"/>
      <c r="Q4769" s="358"/>
      <c r="R4769" s="358"/>
      <c r="S4769" s="358"/>
      <c r="T4769" s="359"/>
      <c r="U4769" s="360"/>
      <c r="V4769" s="360"/>
      <c r="W4769" s="357"/>
      <c r="X4769" s="357"/>
      <c r="Y4769" s="446"/>
      <c r="Z4769" s="443"/>
      <c r="AA4769" s="446"/>
      <c r="AB4769" s="357"/>
      <c r="AC4769" s="357"/>
      <c r="AD4769" s="357"/>
      <c r="AE4769" s="357"/>
      <c r="AF4769" s="357"/>
      <c r="AG4769" s="446"/>
      <c r="AH4769" s="357"/>
      <c r="AI4769" s="357"/>
      <c r="AJ4769" s="357"/>
      <c r="AK4769" s="357"/>
      <c r="AL4769" s="357"/>
      <c r="AM4769" s="357"/>
    </row>
    <row r="4770" spans="5:39" x14ac:dyDescent="0.25">
      <c r="E4770" s="356"/>
      <c r="F4770" s="356"/>
      <c r="G4770" s="356"/>
      <c r="H4770" s="356"/>
      <c r="I4770" s="356"/>
      <c r="J4770" s="357"/>
      <c r="K4770" s="357"/>
      <c r="L4770" s="357"/>
      <c r="M4770" s="357"/>
      <c r="N4770" s="358"/>
      <c r="O4770" s="358"/>
      <c r="P4770" s="358"/>
      <c r="Q4770" s="358"/>
      <c r="R4770" s="358"/>
      <c r="S4770" s="358"/>
      <c r="T4770" s="359"/>
      <c r="U4770" s="360"/>
      <c r="V4770" s="360"/>
      <c r="W4770" s="357"/>
      <c r="X4770" s="357"/>
      <c r="Y4770" s="446"/>
      <c r="Z4770" s="443"/>
      <c r="AA4770" s="446"/>
      <c r="AB4770" s="357"/>
      <c r="AC4770" s="357"/>
      <c r="AD4770" s="357"/>
      <c r="AE4770" s="357"/>
      <c r="AF4770" s="357"/>
      <c r="AG4770" s="446"/>
      <c r="AH4770" s="357"/>
      <c r="AI4770" s="357"/>
      <c r="AJ4770" s="357"/>
      <c r="AK4770" s="357"/>
      <c r="AL4770" s="357"/>
      <c r="AM4770" s="357"/>
    </row>
    <row r="4771" spans="5:39" x14ac:dyDescent="0.25">
      <c r="E4771" s="356"/>
      <c r="F4771" s="356"/>
      <c r="G4771" s="356"/>
      <c r="H4771" s="356"/>
      <c r="I4771" s="356"/>
      <c r="J4771" s="357"/>
      <c r="K4771" s="357"/>
      <c r="L4771" s="357"/>
      <c r="M4771" s="357"/>
      <c r="N4771" s="358"/>
      <c r="O4771" s="358"/>
      <c r="P4771" s="358"/>
      <c r="Q4771" s="358"/>
      <c r="R4771" s="358"/>
      <c r="S4771" s="358"/>
      <c r="T4771" s="359"/>
      <c r="U4771" s="360"/>
      <c r="V4771" s="360"/>
      <c r="W4771" s="357"/>
      <c r="X4771" s="357"/>
      <c r="Y4771" s="446"/>
      <c r="Z4771" s="443"/>
      <c r="AA4771" s="446"/>
      <c r="AB4771" s="357"/>
      <c r="AC4771" s="357"/>
      <c r="AD4771" s="357"/>
      <c r="AE4771" s="357"/>
      <c r="AF4771" s="357"/>
      <c r="AG4771" s="446"/>
      <c r="AH4771" s="357"/>
      <c r="AI4771" s="357"/>
      <c r="AJ4771" s="357"/>
      <c r="AK4771" s="357"/>
      <c r="AL4771" s="357"/>
      <c r="AM4771" s="357"/>
    </row>
    <row r="4772" spans="5:39" x14ac:dyDescent="0.25">
      <c r="E4772" s="356"/>
      <c r="F4772" s="356"/>
      <c r="G4772" s="356"/>
      <c r="H4772" s="356"/>
      <c r="I4772" s="356"/>
      <c r="J4772" s="357"/>
      <c r="K4772" s="357"/>
      <c r="L4772" s="357"/>
      <c r="M4772" s="357"/>
      <c r="N4772" s="358"/>
      <c r="O4772" s="358"/>
      <c r="P4772" s="358"/>
      <c r="Q4772" s="358"/>
      <c r="R4772" s="358"/>
      <c r="S4772" s="358"/>
      <c r="T4772" s="359"/>
      <c r="U4772" s="360"/>
      <c r="V4772" s="360"/>
      <c r="W4772" s="357"/>
      <c r="X4772" s="357"/>
      <c r="Y4772" s="446"/>
      <c r="Z4772" s="443"/>
      <c r="AA4772" s="446"/>
      <c r="AB4772" s="357"/>
      <c r="AC4772" s="357"/>
      <c r="AD4772" s="357"/>
      <c r="AE4772" s="357"/>
      <c r="AF4772" s="357"/>
      <c r="AG4772" s="446"/>
      <c r="AH4772" s="357"/>
      <c r="AI4772" s="357"/>
      <c r="AJ4772" s="357"/>
      <c r="AK4772" s="357"/>
      <c r="AL4772" s="357"/>
      <c r="AM4772" s="357"/>
    </row>
    <row r="4773" spans="5:39" x14ac:dyDescent="0.25">
      <c r="E4773" s="356"/>
      <c r="F4773" s="356"/>
      <c r="G4773" s="356"/>
      <c r="H4773" s="356"/>
      <c r="I4773" s="356"/>
      <c r="J4773" s="357"/>
      <c r="K4773" s="357"/>
      <c r="L4773" s="357"/>
      <c r="M4773" s="357"/>
      <c r="N4773" s="358"/>
      <c r="O4773" s="358"/>
      <c r="P4773" s="358"/>
      <c r="Q4773" s="358"/>
      <c r="R4773" s="358"/>
      <c r="S4773" s="358"/>
      <c r="T4773" s="359"/>
      <c r="U4773" s="360"/>
      <c r="V4773" s="360"/>
      <c r="W4773" s="357"/>
      <c r="X4773" s="357"/>
      <c r="Y4773" s="446"/>
      <c r="Z4773" s="443"/>
      <c r="AA4773" s="446"/>
      <c r="AB4773" s="357"/>
      <c r="AC4773" s="357"/>
      <c r="AD4773" s="357"/>
      <c r="AE4773" s="357"/>
      <c r="AF4773" s="357"/>
      <c r="AG4773" s="446"/>
      <c r="AH4773" s="357"/>
      <c r="AI4773" s="357"/>
      <c r="AJ4773" s="357"/>
      <c r="AK4773" s="357"/>
      <c r="AL4773" s="357"/>
      <c r="AM4773" s="357"/>
    </row>
    <row r="4774" spans="5:39" x14ac:dyDescent="0.25">
      <c r="E4774" s="356"/>
      <c r="F4774" s="356"/>
      <c r="G4774" s="356"/>
      <c r="H4774" s="356"/>
      <c r="I4774" s="356"/>
      <c r="J4774" s="357"/>
      <c r="K4774" s="357"/>
      <c r="L4774" s="357"/>
      <c r="M4774" s="357"/>
      <c r="N4774" s="358"/>
      <c r="O4774" s="358"/>
      <c r="P4774" s="358"/>
      <c r="Q4774" s="358"/>
      <c r="R4774" s="358"/>
      <c r="S4774" s="358"/>
      <c r="T4774" s="359"/>
      <c r="U4774" s="360"/>
      <c r="V4774" s="360"/>
      <c r="W4774" s="357"/>
      <c r="X4774" s="357"/>
      <c r="Y4774" s="446"/>
      <c r="Z4774" s="443"/>
      <c r="AA4774" s="446"/>
      <c r="AB4774" s="357"/>
      <c r="AC4774" s="357"/>
      <c r="AD4774" s="357"/>
      <c r="AE4774" s="357"/>
      <c r="AF4774" s="357"/>
      <c r="AG4774" s="446"/>
      <c r="AH4774" s="357"/>
      <c r="AI4774" s="357"/>
      <c r="AJ4774" s="357"/>
      <c r="AK4774" s="357"/>
      <c r="AL4774" s="357"/>
      <c r="AM4774" s="357"/>
    </row>
    <row r="4775" spans="5:39" x14ac:dyDescent="0.25">
      <c r="E4775" s="356"/>
      <c r="F4775" s="356"/>
      <c r="G4775" s="356"/>
      <c r="H4775" s="356"/>
      <c r="I4775" s="356"/>
      <c r="J4775" s="357"/>
      <c r="K4775" s="357"/>
      <c r="L4775" s="357"/>
      <c r="M4775" s="357"/>
      <c r="N4775" s="358"/>
      <c r="O4775" s="358"/>
      <c r="P4775" s="358"/>
      <c r="Q4775" s="358"/>
      <c r="R4775" s="358"/>
      <c r="S4775" s="358"/>
      <c r="T4775" s="359"/>
      <c r="U4775" s="360"/>
      <c r="V4775" s="360"/>
      <c r="W4775" s="357"/>
      <c r="X4775" s="357"/>
      <c r="Y4775" s="446"/>
      <c r="Z4775" s="443"/>
      <c r="AA4775" s="446"/>
      <c r="AB4775" s="357"/>
      <c r="AC4775" s="357"/>
      <c r="AD4775" s="357"/>
      <c r="AE4775" s="357"/>
      <c r="AF4775" s="357"/>
      <c r="AG4775" s="446"/>
      <c r="AH4775" s="357"/>
      <c r="AI4775" s="357"/>
      <c r="AJ4775" s="357"/>
      <c r="AK4775" s="357"/>
      <c r="AL4775" s="357"/>
      <c r="AM4775" s="357"/>
    </row>
    <row r="4776" spans="5:39" x14ac:dyDescent="0.25">
      <c r="E4776" s="356"/>
      <c r="F4776" s="356"/>
      <c r="G4776" s="356"/>
      <c r="H4776" s="356"/>
      <c r="I4776" s="356"/>
      <c r="J4776" s="357"/>
      <c r="K4776" s="357"/>
      <c r="L4776" s="357"/>
      <c r="M4776" s="357"/>
      <c r="N4776" s="358"/>
      <c r="O4776" s="358"/>
      <c r="P4776" s="358"/>
      <c r="Q4776" s="358"/>
      <c r="R4776" s="358"/>
      <c r="S4776" s="358"/>
      <c r="T4776" s="359"/>
      <c r="U4776" s="360"/>
      <c r="V4776" s="360"/>
      <c r="W4776" s="357"/>
      <c r="X4776" s="357"/>
      <c r="Y4776" s="446"/>
      <c r="Z4776" s="443"/>
      <c r="AA4776" s="446"/>
      <c r="AB4776" s="357"/>
      <c r="AC4776" s="357"/>
      <c r="AD4776" s="357"/>
      <c r="AE4776" s="357"/>
      <c r="AF4776" s="357"/>
      <c r="AG4776" s="446"/>
      <c r="AH4776" s="357"/>
      <c r="AI4776" s="357"/>
      <c r="AJ4776" s="357"/>
      <c r="AK4776" s="357"/>
      <c r="AL4776" s="357"/>
      <c r="AM4776" s="357"/>
    </row>
    <row r="4777" spans="5:39" x14ac:dyDescent="0.25">
      <c r="E4777" s="356"/>
      <c r="F4777" s="356"/>
      <c r="G4777" s="356"/>
      <c r="H4777" s="356"/>
      <c r="I4777" s="356"/>
      <c r="J4777" s="357"/>
      <c r="K4777" s="357"/>
      <c r="L4777" s="357"/>
      <c r="M4777" s="357"/>
      <c r="N4777" s="358"/>
      <c r="O4777" s="358"/>
      <c r="P4777" s="358"/>
      <c r="Q4777" s="358"/>
      <c r="R4777" s="358"/>
      <c r="S4777" s="358"/>
      <c r="T4777" s="359"/>
      <c r="U4777" s="360"/>
      <c r="V4777" s="360"/>
      <c r="W4777" s="357"/>
      <c r="X4777" s="357"/>
      <c r="Y4777" s="446"/>
      <c r="Z4777" s="443"/>
      <c r="AA4777" s="446"/>
      <c r="AB4777" s="357"/>
      <c r="AC4777" s="357"/>
      <c r="AD4777" s="357"/>
      <c r="AE4777" s="357"/>
      <c r="AF4777" s="357"/>
      <c r="AG4777" s="446"/>
      <c r="AH4777" s="357"/>
      <c r="AI4777" s="357"/>
      <c r="AJ4777" s="357"/>
      <c r="AK4777" s="357"/>
      <c r="AL4777" s="357"/>
      <c r="AM4777" s="357"/>
    </row>
    <row r="4778" spans="5:39" x14ac:dyDescent="0.25">
      <c r="E4778" s="356"/>
      <c r="F4778" s="356"/>
      <c r="G4778" s="356"/>
      <c r="H4778" s="356"/>
      <c r="I4778" s="356"/>
      <c r="J4778" s="357"/>
      <c r="K4778" s="357"/>
      <c r="L4778" s="357"/>
      <c r="M4778" s="357"/>
      <c r="N4778" s="358"/>
      <c r="O4778" s="358"/>
      <c r="P4778" s="358"/>
      <c r="Q4778" s="358"/>
      <c r="R4778" s="358"/>
      <c r="S4778" s="358"/>
      <c r="T4778" s="359"/>
      <c r="U4778" s="360"/>
      <c r="V4778" s="360"/>
      <c r="W4778" s="357"/>
      <c r="X4778" s="357"/>
      <c r="Y4778" s="446"/>
      <c r="Z4778" s="443"/>
      <c r="AA4778" s="446"/>
      <c r="AB4778" s="357"/>
      <c r="AC4778" s="357"/>
      <c r="AD4778" s="357"/>
      <c r="AE4778" s="357"/>
      <c r="AF4778" s="357"/>
      <c r="AG4778" s="446"/>
      <c r="AH4778" s="357"/>
      <c r="AI4778" s="357"/>
      <c r="AJ4778" s="357"/>
      <c r="AK4778" s="357"/>
      <c r="AL4778" s="357"/>
      <c r="AM4778" s="357"/>
    </row>
    <row r="4779" spans="5:39" x14ac:dyDescent="0.25">
      <c r="E4779" s="356"/>
      <c r="F4779" s="356"/>
      <c r="G4779" s="356"/>
      <c r="H4779" s="356"/>
      <c r="I4779" s="356"/>
      <c r="J4779" s="357"/>
      <c r="K4779" s="357"/>
      <c r="L4779" s="357"/>
      <c r="M4779" s="357"/>
      <c r="N4779" s="358"/>
      <c r="O4779" s="358"/>
      <c r="P4779" s="358"/>
      <c r="Q4779" s="358"/>
      <c r="R4779" s="358"/>
      <c r="S4779" s="358"/>
      <c r="T4779" s="359"/>
      <c r="U4779" s="360"/>
      <c r="V4779" s="360"/>
      <c r="W4779" s="357"/>
      <c r="X4779" s="357"/>
      <c r="Y4779" s="446"/>
      <c r="Z4779" s="443"/>
      <c r="AA4779" s="446"/>
      <c r="AB4779" s="357"/>
      <c r="AC4779" s="357"/>
      <c r="AD4779" s="357"/>
      <c r="AE4779" s="357"/>
      <c r="AF4779" s="357"/>
      <c r="AG4779" s="446"/>
      <c r="AH4779" s="357"/>
      <c r="AI4779" s="357"/>
      <c r="AJ4779" s="357"/>
      <c r="AK4779" s="357"/>
      <c r="AL4779" s="357"/>
      <c r="AM4779" s="357"/>
    </row>
    <row r="4780" spans="5:39" x14ac:dyDescent="0.25">
      <c r="E4780" s="356"/>
      <c r="F4780" s="356"/>
      <c r="G4780" s="356"/>
      <c r="H4780" s="356"/>
      <c r="I4780" s="356"/>
      <c r="J4780" s="357"/>
      <c r="K4780" s="357"/>
      <c r="L4780" s="357"/>
      <c r="M4780" s="357"/>
      <c r="N4780" s="358"/>
      <c r="O4780" s="358"/>
      <c r="P4780" s="358"/>
      <c r="Q4780" s="358"/>
      <c r="R4780" s="358"/>
      <c r="S4780" s="358"/>
      <c r="T4780" s="359"/>
      <c r="U4780" s="360"/>
      <c r="V4780" s="360"/>
      <c r="W4780" s="357"/>
      <c r="X4780" s="357"/>
      <c r="Y4780" s="446"/>
      <c r="Z4780" s="443"/>
      <c r="AA4780" s="446"/>
      <c r="AB4780" s="357"/>
      <c r="AC4780" s="357"/>
      <c r="AD4780" s="357"/>
      <c r="AE4780" s="357"/>
      <c r="AF4780" s="357"/>
      <c r="AG4780" s="446"/>
      <c r="AH4780" s="357"/>
      <c r="AI4780" s="357"/>
      <c r="AJ4780" s="357"/>
      <c r="AK4780" s="357"/>
      <c r="AL4780" s="357"/>
      <c r="AM4780" s="357"/>
    </row>
    <row r="4781" spans="5:39" x14ac:dyDescent="0.25">
      <c r="E4781" s="356"/>
      <c r="F4781" s="356"/>
      <c r="G4781" s="356"/>
      <c r="H4781" s="356"/>
      <c r="I4781" s="356"/>
      <c r="J4781" s="357"/>
      <c r="K4781" s="357"/>
      <c r="L4781" s="357"/>
      <c r="M4781" s="357"/>
      <c r="N4781" s="358"/>
      <c r="O4781" s="358"/>
      <c r="P4781" s="358"/>
      <c r="Q4781" s="358"/>
      <c r="R4781" s="358"/>
      <c r="S4781" s="358"/>
      <c r="T4781" s="359"/>
      <c r="U4781" s="360"/>
      <c r="V4781" s="360"/>
      <c r="W4781" s="357"/>
      <c r="X4781" s="357"/>
      <c r="Y4781" s="446"/>
      <c r="Z4781" s="443"/>
      <c r="AA4781" s="446"/>
      <c r="AB4781" s="357"/>
      <c r="AC4781" s="357"/>
      <c r="AD4781" s="357"/>
      <c r="AE4781" s="357"/>
      <c r="AF4781" s="357"/>
      <c r="AG4781" s="446"/>
      <c r="AH4781" s="357"/>
      <c r="AI4781" s="357"/>
      <c r="AJ4781" s="357"/>
      <c r="AK4781" s="357"/>
      <c r="AL4781" s="357"/>
      <c r="AM4781" s="357"/>
    </row>
    <row r="4782" spans="5:39" x14ac:dyDescent="0.25">
      <c r="E4782" s="356"/>
      <c r="F4782" s="356"/>
      <c r="G4782" s="356"/>
      <c r="H4782" s="356"/>
      <c r="I4782" s="356"/>
      <c r="J4782" s="357"/>
      <c r="K4782" s="357"/>
      <c r="L4782" s="357"/>
      <c r="M4782" s="357"/>
      <c r="N4782" s="358"/>
      <c r="O4782" s="358"/>
      <c r="P4782" s="358"/>
      <c r="Q4782" s="358"/>
      <c r="R4782" s="358"/>
      <c r="S4782" s="358"/>
      <c r="T4782" s="359"/>
      <c r="U4782" s="360"/>
      <c r="V4782" s="360"/>
      <c r="W4782" s="357"/>
      <c r="X4782" s="357"/>
      <c r="Y4782" s="446"/>
      <c r="Z4782" s="443"/>
      <c r="AA4782" s="446"/>
      <c r="AB4782" s="357"/>
      <c r="AC4782" s="357"/>
      <c r="AD4782" s="357"/>
      <c r="AE4782" s="357"/>
      <c r="AF4782" s="357"/>
      <c r="AG4782" s="446"/>
      <c r="AH4782" s="357"/>
      <c r="AI4782" s="357"/>
      <c r="AJ4782" s="357"/>
      <c r="AK4782" s="357"/>
      <c r="AL4782" s="357"/>
      <c r="AM4782" s="357"/>
    </row>
    <row r="4783" spans="5:39" x14ac:dyDescent="0.25">
      <c r="E4783" s="356"/>
      <c r="F4783" s="356"/>
      <c r="G4783" s="356"/>
      <c r="H4783" s="356"/>
      <c r="I4783" s="356"/>
      <c r="J4783" s="357"/>
      <c r="K4783" s="357"/>
      <c r="L4783" s="357"/>
      <c r="M4783" s="357"/>
      <c r="N4783" s="358"/>
      <c r="O4783" s="358"/>
      <c r="P4783" s="358"/>
      <c r="Q4783" s="358"/>
      <c r="R4783" s="358"/>
      <c r="S4783" s="358"/>
      <c r="T4783" s="359"/>
      <c r="U4783" s="360"/>
      <c r="V4783" s="360"/>
      <c r="W4783" s="357"/>
      <c r="X4783" s="357"/>
      <c r="Y4783" s="446"/>
      <c r="Z4783" s="443"/>
      <c r="AA4783" s="446"/>
      <c r="AB4783" s="357"/>
      <c r="AC4783" s="357"/>
      <c r="AD4783" s="357"/>
      <c r="AE4783" s="357"/>
      <c r="AF4783" s="357"/>
      <c r="AG4783" s="446"/>
      <c r="AH4783" s="357"/>
      <c r="AI4783" s="357"/>
      <c r="AJ4783" s="357"/>
      <c r="AK4783" s="357"/>
      <c r="AL4783" s="357"/>
      <c r="AM4783" s="357"/>
    </row>
    <row r="4784" spans="5:39" x14ac:dyDescent="0.25">
      <c r="E4784" s="356"/>
      <c r="F4784" s="356"/>
      <c r="G4784" s="356"/>
      <c r="H4784" s="356"/>
      <c r="I4784" s="356"/>
      <c r="J4784" s="357"/>
      <c r="K4784" s="357"/>
      <c r="L4784" s="357"/>
      <c r="M4784" s="357"/>
      <c r="N4784" s="358"/>
      <c r="O4784" s="358"/>
      <c r="P4784" s="358"/>
      <c r="Q4784" s="358"/>
      <c r="R4784" s="358"/>
      <c r="S4784" s="358"/>
      <c r="T4784" s="359"/>
      <c r="U4784" s="360"/>
      <c r="V4784" s="360"/>
      <c r="W4784" s="357"/>
      <c r="X4784" s="357"/>
      <c r="Y4784" s="446"/>
      <c r="Z4784" s="443"/>
      <c r="AA4784" s="446"/>
      <c r="AB4784" s="357"/>
      <c r="AC4784" s="357"/>
      <c r="AD4784" s="357"/>
      <c r="AE4784" s="357"/>
      <c r="AF4784" s="357"/>
      <c r="AG4784" s="446"/>
      <c r="AH4784" s="357"/>
      <c r="AI4784" s="357"/>
      <c r="AJ4784" s="357"/>
      <c r="AK4784" s="357"/>
      <c r="AL4784" s="357"/>
      <c r="AM4784" s="357"/>
    </row>
    <row r="4785" spans="5:39" x14ac:dyDescent="0.25">
      <c r="E4785" s="356"/>
      <c r="F4785" s="356"/>
      <c r="G4785" s="356"/>
      <c r="H4785" s="356"/>
      <c r="I4785" s="356"/>
      <c r="J4785" s="357"/>
      <c r="K4785" s="357"/>
      <c r="L4785" s="357"/>
      <c r="M4785" s="357"/>
      <c r="N4785" s="358"/>
      <c r="O4785" s="358"/>
      <c r="P4785" s="358"/>
      <c r="Q4785" s="358"/>
      <c r="R4785" s="358"/>
      <c r="S4785" s="358"/>
      <c r="T4785" s="359"/>
      <c r="U4785" s="360"/>
      <c r="V4785" s="360"/>
      <c r="W4785" s="357"/>
      <c r="X4785" s="357"/>
      <c r="Y4785" s="446"/>
      <c r="Z4785" s="443"/>
      <c r="AA4785" s="446"/>
      <c r="AB4785" s="357"/>
      <c r="AC4785" s="357"/>
      <c r="AD4785" s="357"/>
      <c r="AE4785" s="357"/>
      <c r="AF4785" s="357"/>
      <c r="AG4785" s="446"/>
      <c r="AH4785" s="357"/>
      <c r="AI4785" s="357"/>
      <c r="AJ4785" s="357"/>
      <c r="AK4785" s="357"/>
      <c r="AL4785" s="357"/>
      <c r="AM4785" s="357"/>
    </row>
    <row r="4786" spans="5:39" x14ac:dyDescent="0.25">
      <c r="E4786" s="356"/>
      <c r="F4786" s="356"/>
      <c r="G4786" s="356"/>
      <c r="H4786" s="356"/>
      <c r="I4786" s="356"/>
      <c r="J4786" s="357"/>
      <c r="K4786" s="357"/>
      <c r="L4786" s="357"/>
      <c r="M4786" s="357"/>
      <c r="N4786" s="358"/>
      <c r="O4786" s="358"/>
      <c r="P4786" s="358"/>
      <c r="Q4786" s="358"/>
      <c r="R4786" s="358"/>
      <c r="S4786" s="358"/>
      <c r="T4786" s="359"/>
      <c r="U4786" s="360"/>
      <c r="V4786" s="360"/>
      <c r="W4786" s="357"/>
      <c r="X4786" s="357"/>
      <c r="Y4786" s="446"/>
      <c r="Z4786" s="443"/>
      <c r="AA4786" s="446"/>
      <c r="AB4786" s="357"/>
      <c r="AC4786" s="357"/>
      <c r="AD4786" s="357"/>
      <c r="AE4786" s="357"/>
      <c r="AF4786" s="357"/>
      <c r="AG4786" s="446"/>
      <c r="AH4786" s="357"/>
      <c r="AI4786" s="357"/>
      <c r="AJ4786" s="357"/>
      <c r="AK4786" s="357"/>
      <c r="AL4786" s="357"/>
      <c r="AM4786" s="357"/>
    </row>
    <row r="4787" spans="5:39" x14ac:dyDescent="0.25">
      <c r="E4787" s="356"/>
      <c r="F4787" s="356"/>
      <c r="G4787" s="356"/>
      <c r="H4787" s="356"/>
      <c r="I4787" s="356"/>
      <c r="J4787" s="357"/>
      <c r="K4787" s="357"/>
      <c r="L4787" s="357"/>
      <c r="M4787" s="357"/>
      <c r="N4787" s="358"/>
      <c r="O4787" s="358"/>
      <c r="P4787" s="358"/>
      <c r="Q4787" s="358"/>
      <c r="R4787" s="358"/>
      <c r="S4787" s="358"/>
      <c r="T4787" s="359"/>
      <c r="U4787" s="360"/>
      <c r="V4787" s="360"/>
      <c r="W4787" s="357"/>
      <c r="X4787" s="357"/>
      <c r="Y4787" s="446"/>
      <c r="Z4787" s="443"/>
      <c r="AA4787" s="446"/>
      <c r="AB4787" s="357"/>
      <c r="AC4787" s="357"/>
      <c r="AD4787" s="357"/>
      <c r="AE4787" s="357"/>
      <c r="AF4787" s="357"/>
      <c r="AG4787" s="446"/>
      <c r="AH4787" s="357"/>
      <c r="AI4787" s="357"/>
      <c r="AJ4787" s="357"/>
      <c r="AK4787" s="357"/>
      <c r="AL4787" s="357"/>
      <c r="AM4787" s="357"/>
    </row>
    <row r="4788" spans="5:39" x14ac:dyDescent="0.25">
      <c r="E4788" s="356"/>
      <c r="F4788" s="356"/>
      <c r="G4788" s="356"/>
      <c r="H4788" s="356"/>
      <c r="I4788" s="356"/>
      <c r="J4788" s="357"/>
      <c r="K4788" s="357"/>
      <c r="L4788" s="357"/>
      <c r="M4788" s="357"/>
      <c r="N4788" s="358"/>
      <c r="O4788" s="358"/>
      <c r="P4788" s="358"/>
      <c r="Q4788" s="358"/>
      <c r="R4788" s="358"/>
      <c r="S4788" s="358"/>
      <c r="T4788" s="359"/>
      <c r="U4788" s="360"/>
      <c r="V4788" s="360"/>
      <c r="W4788" s="357"/>
      <c r="X4788" s="357"/>
      <c r="Y4788" s="446"/>
      <c r="Z4788" s="443"/>
      <c r="AA4788" s="446"/>
      <c r="AB4788" s="357"/>
      <c r="AC4788" s="357"/>
      <c r="AD4788" s="357"/>
      <c r="AE4788" s="357"/>
      <c r="AF4788" s="357"/>
      <c r="AG4788" s="446"/>
      <c r="AH4788" s="357"/>
      <c r="AI4788" s="357"/>
      <c r="AJ4788" s="357"/>
      <c r="AK4788" s="357"/>
      <c r="AL4788" s="357"/>
      <c r="AM4788" s="357"/>
    </row>
    <row r="4789" spans="5:39" x14ac:dyDescent="0.25">
      <c r="E4789" s="356"/>
      <c r="F4789" s="356"/>
      <c r="G4789" s="356"/>
      <c r="H4789" s="356"/>
      <c r="I4789" s="356"/>
      <c r="J4789" s="357"/>
      <c r="K4789" s="357"/>
      <c r="L4789" s="357"/>
      <c r="M4789" s="357"/>
      <c r="N4789" s="358"/>
      <c r="O4789" s="358"/>
      <c r="P4789" s="358"/>
      <c r="Q4789" s="358"/>
      <c r="R4789" s="358"/>
      <c r="S4789" s="358"/>
      <c r="T4789" s="359"/>
      <c r="U4789" s="360"/>
      <c r="V4789" s="360"/>
      <c r="W4789" s="357"/>
      <c r="X4789" s="357"/>
      <c r="Y4789" s="446"/>
      <c r="Z4789" s="443"/>
      <c r="AA4789" s="446"/>
      <c r="AB4789" s="357"/>
      <c r="AC4789" s="357"/>
      <c r="AD4789" s="357"/>
      <c r="AE4789" s="357"/>
      <c r="AF4789" s="357"/>
      <c r="AG4789" s="446"/>
      <c r="AH4789" s="357"/>
      <c r="AI4789" s="357"/>
      <c r="AJ4789" s="357"/>
      <c r="AK4789" s="357"/>
      <c r="AL4789" s="357"/>
      <c r="AM4789" s="357"/>
    </row>
    <row r="4790" spans="5:39" x14ac:dyDescent="0.25">
      <c r="E4790" s="356"/>
      <c r="F4790" s="356"/>
      <c r="G4790" s="356"/>
      <c r="H4790" s="356"/>
      <c r="I4790" s="356"/>
      <c r="J4790" s="357"/>
      <c r="K4790" s="357"/>
      <c r="L4790" s="357"/>
      <c r="M4790" s="357"/>
      <c r="N4790" s="358"/>
      <c r="O4790" s="358"/>
      <c r="P4790" s="358"/>
      <c r="Q4790" s="358"/>
      <c r="R4790" s="358"/>
      <c r="S4790" s="358"/>
      <c r="T4790" s="359"/>
      <c r="U4790" s="360"/>
      <c r="V4790" s="360"/>
      <c r="W4790" s="357"/>
      <c r="X4790" s="357"/>
      <c r="Y4790" s="446"/>
      <c r="Z4790" s="443"/>
      <c r="AA4790" s="446"/>
      <c r="AB4790" s="357"/>
      <c r="AC4790" s="357"/>
      <c r="AD4790" s="357"/>
      <c r="AE4790" s="357"/>
      <c r="AF4790" s="357"/>
      <c r="AG4790" s="446"/>
      <c r="AH4790" s="357"/>
      <c r="AI4790" s="357"/>
      <c r="AJ4790" s="357"/>
      <c r="AK4790" s="357"/>
      <c r="AL4790" s="357"/>
      <c r="AM4790" s="357"/>
    </row>
    <row r="4791" spans="5:39" x14ac:dyDescent="0.25">
      <c r="E4791" s="356"/>
      <c r="F4791" s="356"/>
      <c r="G4791" s="356"/>
      <c r="H4791" s="356"/>
      <c r="I4791" s="356"/>
      <c r="J4791" s="357"/>
      <c r="K4791" s="357"/>
      <c r="L4791" s="357"/>
      <c r="M4791" s="357"/>
      <c r="N4791" s="358"/>
      <c r="O4791" s="358"/>
      <c r="P4791" s="358"/>
      <c r="Q4791" s="358"/>
      <c r="R4791" s="358"/>
      <c r="S4791" s="358"/>
      <c r="T4791" s="359"/>
      <c r="U4791" s="360"/>
      <c r="V4791" s="360"/>
      <c r="W4791" s="357"/>
      <c r="X4791" s="357"/>
      <c r="Y4791" s="446"/>
      <c r="Z4791" s="443"/>
      <c r="AA4791" s="446"/>
      <c r="AB4791" s="357"/>
      <c r="AC4791" s="357"/>
      <c r="AD4791" s="357"/>
      <c r="AE4791" s="357"/>
      <c r="AF4791" s="357"/>
      <c r="AG4791" s="446"/>
      <c r="AH4791" s="357"/>
      <c r="AI4791" s="357"/>
      <c r="AJ4791" s="357"/>
      <c r="AK4791" s="357"/>
      <c r="AL4791" s="357"/>
      <c r="AM4791" s="357"/>
    </row>
    <row r="4792" spans="5:39" x14ac:dyDescent="0.25">
      <c r="E4792" s="356"/>
      <c r="F4792" s="356"/>
      <c r="G4792" s="356"/>
      <c r="H4792" s="356"/>
      <c r="I4792" s="356"/>
      <c r="J4792" s="357"/>
      <c r="K4792" s="357"/>
      <c r="L4792" s="357"/>
      <c r="M4792" s="357"/>
      <c r="N4792" s="358"/>
      <c r="O4792" s="358"/>
      <c r="P4792" s="358"/>
      <c r="Q4792" s="358"/>
      <c r="R4792" s="358"/>
      <c r="S4792" s="358"/>
      <c r="T4792" s="359"/>
      <c r="U4792" s="360"/>
      <c r="V4792" s="360"/>
      <c r="W4792" s="357"/>
      <c r="X4792" s="357"/>
      <c r="Y4792" s="446"/>
      <c r="Z4792" s="443"/>
      <c r="AA4792" s="446"/>
      <c r="AB4792" s="357"/>
      <c r="AC4792" s="357"/>
      <c r="AD4792" s="357"/>
      <c r="AE4792" s="357"/>
      <c r="AF4792" s="357"/>
      <c r="AG4792" s="446"/>
      <c r="AH4792" s="357"/>
      <c r="AI4792" s="357"/>
      <c r="AJ4792" s="357"/>
      <c r="AK4792" s="357"/>
      <c r="AL4792" s="357"/>
      <c r="AM4792" s="357"/>
    </row>
    <row r="4793" spans="5:39" x14ac:dyDescent="0.25">
      <c r="E4793" s="356"/>
      <c r="F4793" s="356"/>
      <c r="G4793" s="356"/>
      <c r="H4793" s="356"/>
      <c r="I4793" s="356"/>
      <c r="J4793" s="357"/>
      <c r="K4793" s="357"/>
      <c r="L4793" s="357"/>
      <c r="M4793" s="357"/>
      <c r="N4793" s="358"/>
      <c r="O4793" s="358"/>
      <c r="P4793" s="358"/>
      <c r="Q4793" s="358"/>
      <c r="R4793" s="358"/>
      <c r="S4793" s="358"/>
      <c r="T4793" s="359"/>
      <c r="U4793" s="360"/>
      <c r="V4793" s="360"/>
      <c r="W4793" s="357"/>
      <c r="X4793" s="357"/>
      <c r="Y4793" s="446"/>
      <c r="Z4793" s="443"/>
      <c r="AA4793" s="446"/>
      <c r="AB4793" s="357"/>
      <c r="AC4793" s="357"/>
      <c r="AD4793" s="357"/>
      <c r="AE4793" s="357"/>
      <c r="AF4793" s="357"/>
      <c r="AG4793" s="446"/>
      <c r="AH4793" s="357"/>
      <c r="AI4793" s="357"/>
      <c r="AJ4793" s="357"/>
      <c r="AK4793" s="357"/>
      <c r="AL4793" s="357"/>
      <c r="AM4793" s="357"/>
    </row>
    <row r="4794" spans="5:39" x14ac:dyDescent="0.25">
      <c r="E4794" s="356"/>
      <c r="F4794" s="356"/>
      <c r="G4794" s="356"/>
      <c r="H4794" s="356"/>
      <c r="I4794" s="356"/>
      <c r="J4794" s="357"/>
      <c r="K4794" s="357"/>
      <c r="L4794" s="357"/>
      <c r="M4794" s="357"/>
      <c r="N4794" s="358"/>
      <c r="O4794" s="358"/>
      <c r="P4794" s="358"/>
      <c r="Q4794" s="358"/>
      <c r="R4794" s="358"/>
      <c r="S4794" s="358"/>
      <c r="T4794" s="359"/>
      <c r="U4794" s="360"/>
      <c r="V4794" s="360"/>
      <c r="W4794" s="357"/>
      <c r="X4794" s="357"/>
      <c r="Y4794" s="446"/>
      <c r="Z4794" s="443"/>
      <c r="AA4794" s="446"/>
      <c r="AB4794" s="357"/>
      <c r="AC4794" s="357"/>
      <c r="AD4794" s="357"/>
      <c r="AE4794" s="357"/>
      <c r="AF4794" s="357"/>
      <c r="AG4794" s="446"/>
      <c r="AH4794" s="357"/>
      <c r="AI4794" s="357"/>
      <c r="AJ4794" s="357"/>
      <c r="AK4794" s="357"/>
      <c r="AL4794" s="357"/>
      <c r="AM4794" s="357"/>
    </row>
    <row r="4795" spans="5:39" x14ac:dyDescent="0.25">
      <c r="E4795" s="356"/>
      <c r="F4795" s="356"/>
      <c r="G4795" s="356"/>
      <c r="H4795" s="356"/>
      <c r="I4795" s="356"/>
      <c r="J4795" s="357"/>
      <c r="K4795" s="357"/>
      <c r="L4795" s="357"/>
      <c r="M4795" s="357"/>
      <c r="N4795" s="358"/>
      <c r="O4795" s="358"/>
      <c r="P4795" s="358"/>
      <c r="Q4795" s="358"/>
      <c r="R4795" s="358"/>
      <c r="S4795" s="358"/>
      <c r="T4795" s="359"/>
      <c r="U4795" s="360"/>
      <c r="V4795" s="360"/>
      <c r="W4795" s="357"/>
      <c r="X4795" s="357"/>
      <c r="Y4795" s="446"/>
      <c r="Z4795" s="443"/>
      <c r="AA4795" s="446"/>
      <c r="AB4795" s="357"/>
      <c r="AC4795" s="357"/>
      <c r="AD4795" s="357"/>
      <c r="AE4795" s="357"/>
      <c r="AF4795" s="357"/>
      <c r="AG4795" s="446"/>
      <c r="AH4795" s="357"/>
      <c r="AI4795" s="357"/>
      <c r="AJ4795" s="357"/>
      <c r="AK4795" s="357"/>
      <c r="AL4795" s="357"/>
      <c r="AM4795" s="357"/>
    </row>
    <row r="4796" spans="5:39" x14ac:dyDescent="0.25">
      <c r="E4796" s="356"/>
      <c r="F4796" s="356"/>
      <c r="G4796" s="356"/>
      <c r="H4796" s="356"/>
      <c r="I4796" s="356"/>
      <c r="J4796" s="357"/>
      <c r="K4796" s="357"/>
      <c r="L4796" s="357"/>
      <c r="M4796" s="357"/>
      <c r="N4796" s="358"/>
      <c r="O4796" s="358"/>
      <c r="P4796" s="358"/>
      <c r="Q4796" s="358"/>
      <c r="R4796" s="358"/>
      <c r="S4796" s="358"/>
      <c r="T4796" s="359"/>
      <c r="U4796" s="360"/>
      <c r="V4796" s="360"/>
      <c r="W4796" s="357"/>
      <c r="X4796" s="357"/>
      <c r="Y4796" s="446"/>
      <c r="Z4796" s="443"/>
      <c r="AA4796" s="446"/>
      <c r="AB4796" s="357"/>
      <c r="AC4796" s="357"/>
      <c r="AD4796" s="357"/>
      <c r="AE4796" s="357"/>
      <c r="AF4796" s="357"/>
      <c r="AG4796" s="446"/>
      <c r="AH4796" s="357"/>
      <c r="AI4796" s="357"/>
      <c r="AJ4796" s="357"/>
      <c r="AK4796" s="357"/>
      <c r="AL4796" s="357"/>
      <c r="AM4796" s="357"/>
    </row>
    <row r="4797" spans="5:39" x14ac:dyDescent="0.25">
      <c r="E4797" s="356"/>
      <c r="F4797" s="356"/>
      <c r="G4797" s="356"/>
      <c r="H4797" s="356"/>
      <c r="I4797" s="356"/>
      <c r="J4797" s="357"/>
      <c r="K4797" s="357"/>
      <c r="L4797" s="357"/>
      <c r="M4797" s="357"/>
      <c r="N4797" s="358"/>
      <c r="O4797" s="358"/>
      <c r="P4797" s="358"/>
      <c r="Q4797" s="358"/>
      <c r="R4797" s="358"/>
      <c r="S4797" s="358"/>
      <c r="T4797" s="359"/>
      <c r="U4797" s="360"/>
      <c r="V4797" s="360"/>
      <c r="W4797" s="357"/>
      <c r="X4797" s="357"/>
      <c r="Y4797" s="446"/>
      <c r="Z4797" s="443"/>
      <c r="AA4797" s="446"/>
      <c r="AB4797" s="357"/>
      <c r="AC4797" s="357"/>
      <c r="AD4797" s="357"/>
      <c r="AE4797" s="357"/>
      <c r="AF4797" s="357"/>
      <c r="AG4797" s="446"/>
      <c r="AH4797" s="357"/>
      <c r="AI4797" s="357"/>
      <c r="AJ4797" s="357"/>
      <c r="AK4797" s="357"/>
      <c r="AL4797" s="357"/>
      <c r="AM4797" s="357"/>
    </row>
    <row r="4798" spans="5:39" x14ac:dyDescent="0.25">
      <c r="E4798" s="356"/>
      <c r="F4798" s="356"/>
      <c r="G4798" s="356"/>
      <c r="H4798" s="356"/>
      <c r="I4798" s="356"/>
      <c r="J4798" s="357"/>
      <c r="K4798" s="357"/>
      <c r="L4798" s="357"/>
      <c r="M4798" s="357"/>
      <c r="N4798" s="358"/>
      <c r="O4798" s="358"/>
      <c r="P4798" s="358"/>
      <c r="Q4798" s="358"/>
      <c r="R4798" s="358"/>
      <c r="S4798" s="358"/>
      <c r="T4798" s="359"/>
      <c r="U4798" s="360"/>
      <c r="V4798" s="360"/>
      <c r="W4798" s="357"/>
      <c r="X4798" s="357"/>
      <c r="Y4798" s="446"/>
      <c r="Z4798" s="443"/>
      <c r="AA4798" s="446"/>
      <c r="AB4798" s="357"/>
      <c r="AC4798" s="357"/>
      <c r="AD4798" s="357"/>
      <c r="AE4798" s="357"/>
      <c r="AF4798" s="357"/>
      <c r="AG4798" s="446"/>
      <c r="AH4798" s="357"/>
      <c r="AI4798" s="357"/>
      <c r="AJ4798" s="357"/>
      <c r="AK4798" s="357"/>
      <c r="AL4798" s="357"/>
      <c r="AM4798" s="357"/>
    </row>
    <row r="4799" spans="5:39" x14ac:dyDescent="0.25">
      <c r="E4799" s="356"/>
      <c r="F4799" s="356"/>
      <c r="G4799" s="356"/>
      <c r="H4799" s="356"/>
      <c r="I4799" s="356"/>
      <c r="J4799" s="357"/>
      <c r="K4799" s="357"/>
      <c r="L4799" s="357"/>
      <c r="M4799" s="357"/>
      <c r="N4799" s="358"/>
      <c r="O4799" s="358"/>
      <c r="P4799" s="358"/>
      <c r="Q4799" s="358"/>
      <c r="R4799" s="358"/>
      <c r="S4799" s="358"/>
      <c r="T4799" s="359"/>
      <c r="U4799" s="360"/>
      <c r="V4799" s="360"/>
      <c r="W4799" s="357"/>
      <c r="X4799" s="357"/>
      <c r="Y4799" s="446"/>
      <c r="Z4799" s="443"/>
      <c r="AA4799" s="446"/>
      <c r="AB4799" s="357"/>
      <c r="AC4799" s="357"/>
      <c r="AD4799" s="357"/>
      <c r="AE4799" s="357"/>
      <c r="AF4799" s="357"/>
      <c r="AG4799" s="446"/>
      <c r="AH4799" s="357"/>
      <c r="AI4799" s="357"/>
      <c r="AJ4799" s="357"/>
      <c r="AK4799" s="357"/>
      <c r="AL4799" s="357"/>
      <c r="AM4799" s="357"/>
    </row>
    <row r="4800" spans="5:39" x14ac:dyDescent="0.25">
      <c r="E4800" s="356"/>
      <c r="F4800" s="356"/>
      <c r="G4800" s="356"/>
      <c r="H4800" s="356"/>
      <c r="I4800" s="356"/>
      <c r="J4800" s="357"/>
      <c r="K4800" s="357"/>
      <c r="L4800" s="357"/>
      <c r="M4800" s="357"/>
      <c r="N4800" s="358"/>
      <c r="O4800" s="358"/>
      <c r="P4800" s="358"/>
      <c r="Q4800" s="358"/>
      <c r="R4800" s="358"/>
      <c r="S4800" s="358"/>
      <c r="T4800" s="359"/>
      <c r="U4800" s="360"/>
      <c r="V4800" s="360"/>
      <c r="W4800" s="357"/>
      <c r="X4800" s="357"/>
      <c r="Y4800" s="446"/>
      <c r="Z4800" s="443"/>
      <c r="AA4800" s="446"/>
      <c r="AB4800" s="357"/>
      <c r="AC4800" s="357"/>
      <c r="AD4800" s="357"/>
      <c r="AE4800" s="357"/>
      <c r="AF4800" s="357"/>
      <c r="AG4800" s="446"/>
      <c r="AH4800" s="357"/>
      <c r="AI4800" s="357"/>
      <c r="AJ4800" s="357"/>
      <c r="AK4800" s="357"/>
      <c r="AL4800" s="357"/>
      <c r="AM4800" s="357"/>
    </row>
    <row r="4801" spans="5:39" x14ac:dyDescent="0.25">
      <c r="E4801" s="356"/>
      <c r="F4801" s="356"/>
      <c r="G4801" s="356"/>
      <c r="H4801" s="356"/>
      <c r="I4801" s="356"/>
      <c r="J4801" s="357"/>
      <c r="K4801" s="357"/>
      <c r="L4801" s="357"/>
      <c r="M4801" s="357"/>
      <c r="N4801" s="358"/>
      <c r="O4801" s="358"/>
      <c r="P4801" s="358"/>
      <c r="Q4801" s="358"/>
      <c r="R4801" s="358"/>
      <c r="S4801" s="358"/>
      <c r="T4801" s="359"/>
      <c r="U4801" s="360"/>
      <c r="V4801" s="360"/>
      <c r="W4801" s="357"/>
      <c r="X4801" s="357"/>
      <c r="Y4801" s="446"/>
      <c r="Z4801" s="443"/>
      <c r="AA4801" s="446"/>
      <c r="AB4801" s="357"/>
      <c r="AC4801" s="357"/>
      <c r="AD4801" s="357"/>
      <c r="AE4801" s="357"/>
      <c r="AF4801" s="357"/>
      <c r="AG4801" s="446"/>
      <c r="AH4801" s="357"/>
      <c r="AI4801" s="357"/>
      <c r="AJ4801" s="357"/>
      <c r="AK4801" s="357"/>
      <c r="AL4801" s="357"/>
      <c r="AM4801" s="357"/>
    </row>
    <row r="4802" spans="5:39" x14ac:dyDescent="0.25">
      <c r="E4802" s="356"/>
      <c r="F4802" s="356"/>
      <c r="G4802" s="356"/>
      <c r="H4802" s="356"/>
      <c r="I4802" s="356"/>
      <c r="J4802" s="357"/>
      <c r="K4802" s="357"/>
      <c r="L4802" s="357"/>
      <c r="M4802" s="357"/>
      <c r="N4802" s="358"/>
      <c r="O4802" s="358"/>
      <c r="P4802" s="358"/>
      <c r="Q4802" s="358"/>
      <c r="R4802" s="358"/>
      <c r="S4802" s="358"/>
      <c r="T4802" s="359"/>
      <c r="U4802" s="360"/>
      <c r="V4802" s="360"/>
      <c r="W4802" s="357"/>
      <c r="X4802" s="357"/>
      <c r="Y4802" s="446"/>
      <c r="Z4802" s="443"/>
      <c r="AA4802" s="446"/>
      <c r="AB4802" s="357"/>
      <c r="AC4802" s="357"/>
      <c r="AD4802" s="357"/>
      <c r="AE4802" s="357"/>
      <c r="AF4802" s="357"/>
      <c r="AG4802" s="446"/>
      <c r="AH4802" s="357"/>
      <c r="AI4802" s="357"/>
      <c r="AJ4802" s="357"/>
      <c r="AK4802" s="357"/>
      <c r="AL4802" s="357"/>
      <c r="AM4802" s="357"/>
    </row>
    <row r="4803" spans="5:39" x14ac:dyDescent="0.25">
      <c r="E4803" s="356"/>
      <c r="F4803" s="356"/>
      <c r="G4803" s="356"/>
      <c r="H4803" s="356"/>
      <c r="I4803" s="356"/>
      <c r="J4803" s="357"/>
      <c r="K4803" s="357"/>
      <c r="L4803" s="357"/>
      <c r="M4803" s="357"/>
      <c r="N4803" s="358"/>
      <c r="O4803" s="358"/>
      <c r="P4803" s="358"/>
      <c r="Q4803" s="358"/>
      <c r="R4803" s="358"/>
      <c r="S4803" s="358"/>
      <c r="T4803" s="359"/>
      <c r="U4803" s="360"/>
      <c r="V4803" s="360"/>
      <c r="W4803" s="357"/>
      <c r="X4803" s="357"/>
      <c r="Y4803" s="446"/>
      <c r="Z4803" s="443"/>
      <c r="AA4803" s="446"/>
      <c r="AB4803" s="357"/>
      <c r="AC4803" s="357"/>
      <c r="AD4803" s="357"/>
      <c r="AE4803" s="357"/>
      <c r="AF4803" s="357"/>
      <c r="AG4803" s="446"/>
      <c r="AH4803" s="357"/>
      <c r="AI4803" s="357"/>
      <c r="AJ4803" s="357"/>
      <c r="AK4803" s="357"/>
      <c r="AL4803" s="357"/>
      <c r="AM4803" s="357"/>
    </row>
    <row r="4804" spans="5:39" x14ac:dyDescent="0.25">
      <c r="E4804" s="356"/>
      <c r="F4804" s="356"/>
      <c r="G4804" s="356"/>
      <c r="H4804" s="356"/>
      <c r="I4804" s="356"/>
      <c r="J4804" s="357"/>
      <c r="K4804" s="357"/>
      <c r="L4804" s="357"/>
      <c r="M4804" s="357"/>
      <c r="N4804" s="358"/>
      <c r="O4804" s="358"/>
      <c r="P4804" s="358"/>
      <c r="Q4804" s="358"/>
      <c r="R4804" s="358"/>
      <c r="S4804" s="358"/>
      <c r="T4804" s="359"/>
      <c r="U4804" s="360"/>
      <c r="V4804" s="360"/>
      <c r="W4804" s="357"/>
      <c r="X4804" s="357"/>
      <c r="Y4804" s="446"/>
      <c r="Z4804" s="443"/>
      <c r="AA4804" s="446"/>
      <c r="AB4804" s="357"/>
      <c r="AC4804" s="357"/>
      <c r="AD4804" s="357"/>
      <c r="AE4804" s="357"/>
      <c r="AF4804" s="357"/>
      <c r="AG4804" s="446"/>
      <c r="AH4804" s="357"/>
      <c r="AI4804" s="357"/>
      <c r="AJ4804" s="357"/>
      <c r="AK4804" s="357"/>
      <c r="AL4804" s="357"/>
      <c r="AM4804" s="357"/>
    </row>
    <row r="4805" spans="5:39" x14ac:dyDescent="0.25">
      <c r="E4805" s="356"/>
      <c r="F4805" s="356"/>
      <c r="G4805" s="356"/>
      <c r="H4805" s="356"/>
      <c r="I4805" s="356"/>
      <c r="J4805" s="357"/>
      <c r="K4805" s="357"/>
      <c r="L4805" s="357"/>
      <c r="M4805" s="357"/>
      <c r="N4805" s="358"/>
      <c r="O4805" s="358"/>
      <c r="P4805" s="358"/>
      <c r="Q4805" s="358"/>
      <c r="R4805" s="358"/>
      <c r="S4805" s="358"/>
      <c r="T4805" s="359"/>
      <c r="U4805" s="360"/>
      <c r="V4805" s="360"/>
      <c r="W4805" s="357"/>
      <c r="X4805" s="357"/>
      <c r="Y4805" s="446"/>
      <c r="Z4805" s="443"/>
      <c r="AA4805" s="446"/>
      <c r="AB4805" s="357"/>
      <c r="AC4805" s="357"/>
      <c r="AD4805" s="357"/>
      <c r="AE4805" s="357"/>
      <c r="AF4805" s="357"/>
      <c r="AG4805" s="446"/>
      <c r="AH4805" s="357"/>
      <c r="AI4805" s="357"/>
      <c r="AJ4805" s="357"/>
      <c r="AK4805" s="357"/>
      <c r="AL4805" s="357"/>
      <c r="AM4805" s="357"/>
    </row>
    <row r="4806" spans="5:39" x14ac:dyDescent="0.25">
      <c r="E4806" s="356"/>
      <c r="F4806" s="356"/>
      <c r="G4806" s="356"/>
      <c r="H4806" s="356"/>
      <c r="I4806" s="356"/>
      <c r="J4806" s="357"/>
      <c r="K4806" s="357"/>
      <c r="L4806" s="357"/>
      <c r="M4806" s="357"/>
      <c r="N4806" s="358"/>
      <c r="O4806" s="358"/>
      <c r="P4806" s="358"/>
      <c r="Q4806" s="358"/>
      <c r="R4806" s="358"/>
      <c r="S4806" s="358"/>
      <c r="T4806" s="359"/>
      <c r="U4806" s="360"/>
      <c r="V4806" s="360"/>
      <c r="W4806" s="357"/>
      <c r="X4806" s="357"/>
      <c r="Y4806" s="446"/>
      <c r="Z4806" s="443"/>
      <c r="AA4806" s="446"/>
      <c r="AB4806" s="357"/>
      <c r="AC4806" s="357"/>
      <c r="AD4806" s="357"/>
      <c r="AE4806" s="357"/>
      <c r="AF4806" s="357"/>
      <c r="AG4806" s="446"/>
      <c r="AH4806" s="357"/>
      <c r="AI4806" s="357"/>
      <c r="AJ4806" s="357"/>
      <c r="AK4806" s="357"/>
      <c r="AL4806" s="357"/>
      <c r="AM4806" s="357"/>
    </row>
    <row r="4807" spans="5:39" x14ac:dyDescent="0.25">
      <c r="E4807" s="356"/>
      <c r="F4807" s="356"/>
      <c r="G4807" s="356"/>
      <c r="H4807" s="356"/>
      <c r="I4807" s="356"/>
      <c r="J4807" s="357"/>
      <c r="K4807" s="357"/>
      <c r="L4807" s="357"/>
      <c r="M4807" s="357"/>
      <c r="N4807" s="358"/>
      <c r="O4807" s="358"/>
      <c r="P4807" s="358"/>
      <c r="Q4807" s="358"/>
      <c r="R4807" s="358"/>
      <c r="S4807" s="358"/>
      <c r="T4807" s="359"/>
      <c r="U4807" s="360"/>
      <c r="V4807" s="360"/>
      <c r="W4807" s="357"/>
      <c r="X4807" s="357"/>
      <c r="Y4807" s="446"/>
      <c r="Z4807" s="443"/>
      <c r="AA4807" s="446"/>
      <c r="AB4807" s="357"/>
      <c r="AC4807" s="357"/>
      <c r="AD4807" s="357"/>
      <c r="AE4807" s="357"/>
      <c r="AF4807" s="357"/>
      <c r="AG4807" s="446"/>
      <c r="AH4807" s="357"/>
      <c r="AI4807" s="357"/>
      <c r="AJ4807" s="357"/>
      <c r="AK4807" s="357"/>
      <c r="AL4807" s="357"/>
      <c r="AM4807" s="357"/>
    </row>
    <row r="4808" spans="5:39" x14ac:dyDescent="0.25">
      <c r="E4808" s="356"/>
      <c r="F4808" s="356"/>
      <c r="G4808" s="356"/>
      <c r="H4808" s="356"/>
      <c r="I4808" s="356"/>
      <c r="J4808" s="357"/>
      <c r="K4808" s="357"/>
      <c r="L4808" s="357"/>
      <c r="M4808" s="357"/>
      <c r="N4808" s="358"/>
      <c r="O4808" s="358"/>
      <c r="P4808" s="358"/>
      <c r="Q4808" s="358"/>
      <c r="R4808" s="358"/>
      <c r="S4808" s="358"/>
      <c r="T4808" s="359"/>
      <c r="U4808" s="360"/>
      <c r="V4808" s="360"/>
      <c r="W4808" s="357"/>
      <c r="X4808" s="357"/>
      <c r="Y4808" s="446"/>
      <c r="Z4808" s="443"/>
      <c r="AA4808" s="446"/>
      <c r="AB4808" s="357"/>
      <c r="AC4808" s="357"/>
      <c r="AD4808" s="357"/>
      <c r="AE4808" s="357"/>
      <c r="AF4808" s="357"/>
      <c r="AG4808" s="446"/>
      <c r="AH4808" s="357"/>
      <c r="AI4808" s="357"/>
      <c r="AJ4808" s="357"/>
      <c r="AK4808" s="357"/>
      <c r="AL4808" s="357"/>
      <c r="AM4808" s="357"/>
    </row>
    <row r="4809" spans="5:39" x14ac:dyDescent="0.25">
      <c r="E4809" s="356"/>
      <c r="F4809" s="356"/>
      <c r="G4809" s="356"/>
      <c r="H4809" s="356"/>
      <c r="I4809" s="356"/>
      <c r="J4809" s="357"/>
      <c r="K4809" s="357"/>
      <c r="L4809" s="357"/>
      <c r="M4809" s="357"/>
      <c r="N4809" s="358"/>
      <c r="O4809" s="358"/>
      <c r="P4809" s="358"/>
      <c r="Q4809" s="358"/>
      <c r="R4809" s="358"/>
      <c r="S4809" s="358"/>
      <c r="T4809" s="359"/>
      <c r="U4809" s="360"/>
      <c r="V4809" s="360"/>
      <c r="W4809" s="357"/>
      <c r="X4809" s="357"/>
      <c r="Y4809" s="446"/>
      <c r="Z4809" s="443"/>
      <c r="AA4809" s="446"/>
      <c r="AB4809" s="357"/>
      <c r="AC4809" s="357"/>
      <c r="AD4809" s="357"/>
      <c r="AE4809" s="357"/>
      <c r="AF4809" s="357"/>
      <c r="AG4809" s="446"/>
      <c r="AH4809" s="357"/>
      <c r="AI4809" s="357"/>
      <c r="AJ4809" s="357"/>
      <c r="AK4809" s="357"/>
      <c r="AL4809" s="357"/>
      <c r="AM4809" s="357"/>
    </row>
    <row r="4810" spans="5:39" x14ac:dyDescent="0.25">
      <c r="E4810" s="356"/>
      <c r="F4810" s="356"/>
      <c r="G4810" s="356"/>
      <c r="H4810" s="356"/>
      <c r="I4810" s="356"/>
      <c r="J4810" s="357"/>
      <c r="K4810" s="357"/>
      <c r="L4810" s="357"/>
      <c r="M4810" s="357"/>
      <c r="N4810" s="358"/>
      <c r="O4810" s="358"/>
      <c r="P4810" s="358"/>
      <c r="Q4810" s="358"/>
      <c r="R4810" s="358"/>
      <c r="S4810" s="358"/>
      <c r="T4810" s="359"/>
      <c r="U4810" s="360"/>
      <c r="V4810" s="360"/>
      <c r="W4810" s="357"/>
      <c r="X4810" s="357"/>
      <c r="Y4810" s="446"/>
      <c r="Z4810" s="443"/>
      <c r="AA4810" s="446"/>
      <c r="AB4810" s="357"/>
      <c r="AC4810" s="357"/>
      <c r="AD4810" s="357"/>
      <c r="AE4810" s="357"/>
      <c r="AF4810" s="357"/>
      <c r="AG4810" s="446"/>
      <c r="AH4810" s="357"/>
      <c r="AI4810" s="357"/>
      <c r="AJ4810" s="357"/>
      <c r="AK4810" s="357"/>
      <c r="AL4810" s="357"/>
      <c r="AM4810" s="357"/>
    </row>
    <row r="4811" spans="5:39" x14ac:dyDescent="0.25">
      <c r="E4811" s="356"/>
      <c r="F4811" s="356"/>
      <c r="G4811" s="356"/>
      <c r="H4811" s="356"/>
      <c r="I4811" s="356"/>
      <c r="J4811" s="357"/>
      <c r="K4811" s="357"/>
      <c r="L4811" s="357"/>
      <c r="M4811" s="357"/>
      <c r="N4811" s="358"/>
      <c r="O4811" s="358"/>
      <c r="P4811" s="358"/>
      <c r="Q4811" s="358"/>
      <c r="R4811" s="358"/>
      <c r="S4811" s="358"/>
      <c r="T4811" s="359"/>
      <c r="U4811" s="360"/>
      <c r="V4811" s="360"/>
      <c r="W4811" s="357"/>
      <c r="X4811" s="357"/>
      <c r="Y4811" s="446"/>
      <c r="Z4811" s="443"/>
      <c r="AA4811" s="446"/>
      <c r="AB4811" s="357"/>
      <c r="AC4811" s="357"/>
      <c r="AD4811" s="357"/>
      <c r="AE4811" s="357"/>
      <c r="AF4811" s="357"/>
      <c r="AG4811" s="446"/>
      <c r="AH4811" s="357"/>
      <c r="AI4811" s="357"/>
      <c r="AJ4811" s="357"/>
      <c r="AK4811" s="357"/>
      <c r="AL4811" s="357"/>
      <c r="AM4811" s="357"/>
    </row>
    <row r="4812" spans="5:39" x14ac:dyDescent="0.25">
      <c r="E4812" s="356"/>
      <c r="F4812" s="356"/>
      <c r="G4812" s="356"/>
      <c r="H4812" s="356"/>
      <c r="I4812" s="356"/>
      <c r="J4812" s="357"/>
      <c r="K4812" s="357"/>
      <c r="L4812" s="357"/>
      <c r="M4812" s="357"/>
      <c r="N4812" s="358"/>
      <c r="O4812" s="358"/>
      <c r="P4812" s="358"/>
      <c r="Q4812" s="358"/>
      <c r="R4812" s="358"/>
      <c r="S4812" s="358"/>
      <c r="T4812" s="359"/>
      <c r="U4812" s="360"/>
      <c r="V4812" s="360"/>
      <c r="W4812" s="357"/>
      <c r="X4812" s="357"/>
      <c r="Y4812" s="446"/>
      <c r="Z4812" s="443"/>
      <c r="AA4812" s="446"/>
      <c r="AB4812" s="357"/>
      <c r="AC4812" s="357"/>
      <c r="AD4812" s="357"/>
      <c r="AE4812" s="357"/>
      <c r="AF4812" s="357"/>
      <c r="AG4812" s="446"/>
      <c r="AH4812" s="357"/>
      <c r="AI4812" s="357"/>
      <c r="AJ4812" s="357"/>
      <c r="AK4812" s="357"/>
      <c r="AL4812" s="357"/>
      <c r="AM4812" s="357"/>
    </row>
    <row r="4813" spans="5:39" x14ac:dyDescent="0.25">
      <c r="E4813" s="356"/>
      <c r="F4813" s="356"/>
      <c r="G4813" s="356"/>
      <c r="H4813" s="356"/>
      <c r="I4813" s="356"/>
      <c r="J4813" s="357"/>
      <c r="K4813" s="357"/>
      <c r="L4813" s="357"/>
      <c r="M4813" s="357"/>
      <c r="N4813" s="358"/>
      <c r="O4813" s="358"/>
      <c r="P4813" s="358"/>
      <c r="Q4813" s="358"/>
      <c r="R4813" s="358"/>
      <c r="S4813" s="358"/>
      <c r="T4813" s="359"/>
      <c r="U4813" s="360"/>
      <c r="V4813" s="360"/>
      <c r="W4813" s="357"/>
      <c r="X4813" s="357"/>
      <c r="Y4813" s="446"/>
      <c r="Z4813" s="443"/>
      <c r="AA4813" s="446"/>
      <c r="AB4813" s="357"/>
      <c r="AC4813" s="357"/>
      <c r="AD4813" s="357"/>
      <c r="AE4813" s="357"/>
      <c r="AF4813" s="357"/>
      <c r="AG4813" s="446"/>
      <c r="AH4813" s="357"/>
      <c r="AI4813" s="357"/>
      <c r="AJ4813" s="357"/>
      <c r="AK4813" s="357"/>
      <c r="AL4813" s="357"/>
      <c r="AM4813" s="357"/>
    </row>
    <row r="4814" spans="5:39" x14ac:dyDescent="0.25">
      <c r="E4814" s="356"/>
      <c r="F4814" s="356"/>
      <c r="G4814" s="356"/>
      <c r="H4814" s="356"/>
      <c r="I4814" s="356"/>
      <c r="J4814" s="357"/>
      <c r="K4814" s="357"/>
      <c r="L4814" s="357"/>
      <c r="M4814" s="357"/>
      <c r="N4814" s="358"/>
      <c r="O4814" s="358"/>
      <c r="P4814" s="358"/>
      <c r="Q4814" s="358"/>
      <c r="R4814" s="358"/>
      <c r="S4814" s="358"/>
      <c r="T4814" s="359"/>
      <c r="U4814" s="360"/>
      <c r="V4814" s="360"/>
      <c r="W4814" s="357"/>
      <c r="X4814" s="357"/>
      <c r="Y4814" s="446"/>
      <c r="Z4814" s="443"/>
      <c r="AA4814" s="446"/>
      <c r="AB4814" s="357"/>
      <c r="AC4814" s="357"/>
      <c r="AD4814" s="357"/>
      <c r="AE4814" s="357"/>
      <c r="AF4814" s="357"/>
      <c r="AG4814" s="446"/>
      <c r="AH4814" s="357"/>
      <c r="AI4814" s="357"/>
      <c r="AJ4814" s="357"/>
      <c r="AK4814" s="357"/>
      <c r="AL4814" s="357"/>
      <c r="AM4814" s="357"/>
    </row>
    <row r="4815" spans="5:39" x14ac:dyDescent="0.25">
      <c r="E4815" s="356"/>
      <c r="F4815" s="356"/>
      <c r="G4815" s="356"/>
      <c r="H4815" s="356"/>
      <c r="I4815" s="356"/>
      <c r="J4815" s="357"/>
      <c r="K4815" s="357"/>
      <c r="L4815" s="357"/>
      <c r="M4815" s="357"/>
      <c r="N4815" s="358"/>
      <c r="O4815" s="358"/>
      <c r="P4815" s="358"/>
      <c r="Q4815" s="358"/>
      <c r="R4815" s="358"/>
      <c r="S4815" s="358"/>
      <c r="T4815" s="359"/>
      <c r="U4815" s="360"/>
      <c r="V4815" s="360"/>
      <c r="W4815" s="357"/>
      <c r="X4815" s="357"/>
      <c r="Y4815" s="446"/>
      <c r="Z4815" s="443"/>
      <c r="AA4815" s="446"/>
      <c r="AB4815" s="357"/>
      <c r="AC4815" s="357"/>
      <c r="AD4815" s="357"/>
      <c r="AE4815" s="357"/>
      <c r="AF4815" s="357"/>
      <c r="AG4815" s="446"/>
      <c r="AH4815" s="357"/>
      <c r="AI4815" s="357"/>
      <c r="AJ4815" s="357"/>
      <c r="AK4815" s="357"/>
      <c r="AL4815" s="357"/>
      <c r="AM4815" s="357"/>
    </row>
    <row r="4816" spans="5:39" x14ac:dyDescent="0.25">
      <c r="E4816" s="356"/>
      <c r="F4816" s="356"/>
      <c r="G4816" s="356"/>
      <c r="H4816" s="356"/>
      <c r="I4816" s="356"/>
      <c r="J4816" s="357"/>
      <c r="K4816" s="357"/>
      <c r="L4816" s="357"/>
      <c r="M4816" s="357"/>
      <c r="N4816" s="358"/>
      <c r="O4816" s="358"/>
      <c r="P4816" s="358"/>
      <c r="Q4816" s="358"/>
      <c r="R4816" s="358"/>
      <c r="S4816" s="358"/>
      <c r="T4816" s="359"/>
      <c r="U4816" s="360"/>
      <c r="V4816" s="360"/>
      <c r="W4816" s="357"/>
      <c r="X4816" s="357"/>
      <c r="Y4816" s="446"/>
      <c r="Z4816" s="443"/>
      <c r="AA4816" s="446"/>
      <c r="AB4816" s="357"/>
      <c r="AC4816" s="357"/>
      <c r="AD4816" s="357"/>
      <c r="AE4816" s="357"/>
      <c r="AF4816" s="357"/>
      <c r="AG4816" s="446"/>
      <c r="AH4816" s="357"/>
      <c r="AI4816" s="357"/>
      <c r="AJ4816" s="357"/>
      <c r="AK4816" s="357"/>
      <c r="AL4816" s="357"/>
      <c r="AM4816" s="357"/>
    </row>
    <row r="4817" spans="5:39" x14ac:dyDescent="0.25">
      <c r="E4817" s="356"/>
      <c r="F4817" s="356"/>
      <c r="G4817" s="356"/>
      <c r="H4817" s="356"/>
      <c r="I4817" s="356"/>
      <c r="J4817" s="357"/>
      <c r="K4817" s="357"/>
      <c r="L4817" s="357"/>
      <c r="M4817" s="357"/>
      <c r="N4817" s="358"/>
      <c r="O4817" s="358"/>
      <c r="P4817" s="358"/>
      <c r="Q4817" s="358"/>
      <c r="R4817" s="358"/>
      <c r="S4817" s="358"/>
      <c r="T4817" s="359"/>
      <c r="U4817" s="360"/>
      <c r="V4817" s="360"/>
      <c r="W4817" s="357"/>
      <c r="X4817" s="357"/>
      <c r="Y4817" s="446"/>
      <c r="Z4817" s="443"/>
      <c r="AA4817" s="446"/>
      <c r="AB4817" s="357"/>
      <c r="AC4817" s="357"/>
      <c r="AD4817" s="357"/>
      <c r="AE4817" s="357"/>
      <c r="AF4817" s="357"/>
      <c r="AG4817" s="446"/>
      <c r="AH4817" s="357"/>
      <c r="AI4817" s="357"/>
      <c r="AJ4817" s="357"/>
      <c r="AK4817" s="357"/>
      <c r="AL4817" s="357"/>
      <c r="AM4817" s="357"/>
    </row>
    <row r="4818" spans="5:39" x14ac:dyDescent="0.25">
      <c r="E4818" s="356"/>
      <c r="F4818" s="356"/>
      <c r="G4818" s="356"/>
      <c r="H4818" s="356"/>
      <c r="I4818" s="356"/>
      <c r="J4818" s="357"/>
      <c r="K4818" s="357"/>
      <c r="L4818" s="357"/>
      <c r="M4818" s="357"/>
      <c r="N4818" s="358"/>
      <c r="O4818" s="358"/>
      <c r="P4818" s="358"/>
      <c r="Q4818" s="358"/>
      <c r="R4818" s="358"/>
      <c r="S4818" s="358"/>
      <c r="T4818" s="359"/>
      <c r="U4818" s="360"/>
      <c r="V4818" s="360"/>
      <c r="W4818" s="357"/>
      <c r="X4818" s="357"/>
      <c r="Y4818" s="446"/>
      <c r="Z4818" s="443"/>
      <c r="AA4818" s="446"/>
      <c r="AB4818" s="357"/>
      <c r="AC4818" s="357"/>
      <c r="AD4818" s="357"/>
      <c r="AE4818" s="357"/>
      <c r="AF4818" s="357"/>
      <c r="AG4818" s="446"/>
      <c r="AH4818" s="357"/>
      <c r="AI4818" s="357"/>
      <c r="AJ4818" s="357"/>
      <c r="AK4818" s="357"/>
      <c r="AL4818" s="357"/>
      <c r="AM4818" s="357"/>
    </row>
    <row r="4819" spans="5:39" x14ac:dyDescent="0.25">
      <c r="E4819" s="356"/>
      <c r="F4819" s="356"/>
      <c r="G4819" s="356"/>
      <c r="H4819" s="356"/>
      <c r="I4819" s="356"/>
      <c r="J4819" s="357"/>
      <c r="K4819" s="357"/>
      <c r="L4819" s="357"/>
      <c r="M4819" s="357"/>
      <c r="N4819" s="358"/>
      <c r="O4819" s="358"/>
      <c r="P4819" s="358"/>
      <c r="Q4819" s="358"/>
      <c r="R4819" s="358"/>
      <c r="S4819" s="358"/>
      <c r="T4819" s="359"/>
      <c r="U4819" s="360"/>
      <c r="V4819" s="360"/>
      <c r="W4819" s="357"/>
      <c r="X4819" s="357"/>
      <c r="Y4819" s="446"/>
      <c r="Z4819" s="443"/>
      <c r="AA4819" s="446"/>
      <c r="AB4819" s="357"/>
      <c r="AC4819" s="357"/>
      <c r="AD4819" s="357"/>
      <c r="AE4819" s="357"/>
      <c r="AF4819" s="357"/>
      <c r="AG4819" s="446"/>
      <c r="AH4819" s="357"/>
      <c r="AI4819" s="357"/>
      <c r="AJ4819" s="357"/>
      <c r="AK4819" s="357"/>
      <c r="AL4819" s="357"/>
      <c r="AM4819" s="357"/>
    </row>
    <row r="4820" spans="5:39" x14ac:dyDescent="0.25">
      <c r="E4820" s="356"/>
      <c r="F4820" s="356"/>
      <c r="G4820" s="356"/>
      <c r="H4820" s="356"/>
      <c r="I4820" s="356"/>
      <c r="J4820" s="357"/>
      <c r="K4820" s="357"/>
      <c r="L4820" s="357"/>
      <c r="M4820" s="357"/>
      <c r="N4820" s="358"/>
      <c r="O4820" s="358"/>
      <c r="P4820" s="358"/>
      <c r="Q4820" s="358"/>
      <c r="R4820" s="358"/>
      <c r="S4820" s="358"/>
      <c r="T4820" s="359"/>
      <c r="U4820" s="360"/>
      <c r="V4820" s="360"/>
      <c r="W4820" s="357"/>
      <c r="X4820" s="357"/>
      <c r="Y4820" s="446"/>
      <c r="Z4820" s="443"/>
      <c r="AA4820" s="446"/>
      <c r="AB4820" s="357"/>
      <c r="AC4820" s="357"/>
      <c r="AD4820" s="357"/>
      <c r="AE4820" s="357"/>
      <c r="AF4820" s="357"/>
      <c r="AG4820" s="446"/>
      <c r="AH4820" s="357"/>
      <c r="AI4820" s="357"/>
      <c r="AJ4820" s="357"/>
      <c r="AK4820" s="357"/>
      <c r="AL4820" s="357"/>
      <c r="AM4820" s="357"/>
    </row>
    <row r="4821" spans="5:39" x14ac:dyDescent="0.25">
      <c r="E4821" s="356"/>
      <c r="F4821" s="356"/>
      <c r="G4821" s="356"/>
      <c r="H4821" s="356"/>
      <c r="I4821" s="356"/>
      <c r="J4821" s="357"/>
      <c r="K4821" s="357"/>
      <c r="L4821" s="357"/>
      <c r="M4821" s="357"/>
      <c r="N4821" s="358"/>
      <c r="O4821" s="358"/>
      <c r="P4821" s="358"/>
      <c r="Q4821" s="358"/>
      <c r="R4821" s="358"/>
      <c r="S4821" s="358"/>
      <c r="T4821" s="359"/>
      <c r="U4821" s="360"/>
      <c r="V4821" s="360"/>
      <c r="W4821" s="357"/>
      <c r="X4821" s="357"/>
      <c r="Y4821" s="446"/>
      <c r="Z4821" s="443"/>
      <c r="AA4821" s="446"/>
      <c r="AB4821" s="357"/>
      <c r="AC4821" s="357"/>
      <c r="AD4821" s="357"/>
      <c r="AE4821" s="357"/>
      <c r="AF4821" s="357"/>
      <c r="AG4821" s="446"/>
      <c r="AH4821" s="357"/>
      <c r="AI4821" s="357"/>
      <c r="AJ4821" s="357"/>
      <c r="AK4821" s="357"/>
      <c r="AL4821" s="357"/>
      <c r="AM4821" s="357"/>
    </row>
    <row r="4822" spans="5:39" x14ac:dyDescent="0.25">
      <c r="E4822" s="356"/>
      <c r="F4822" s="356"/>
      <c r="G4822" s="356"/>
      <c r="H4822" s="356"/>
      <c r="I4822" s="356"/>
      <c r="J4822" s="357"/>
      <c r="K4822" s="357"/>
      <c r="L4822" s="357"/>
      <c r="M4822" s="357"/>
      <c r="N4822" s="358"/>
      <c r="O4822" s="358"/>
      <c r="P4822" s="358"/>
      <c r="Q4822" s="358"/>
      <c r="R4822" s="358"/>
      <c r="S4822" s="358"/>
      <c r="T4822" s="359"/>
      <c r="U4822" s="360"/>
      <c r="V4822" s="360"/>
      <c r="W4822" s="357"/>
      <c r="X4822" s="357"/>
      <c r="Y4822" s="446"/>
      <c r="Z4822" s="443"/>
      <c r="AA4822" s="446"/>
      <c r="AB4822" s="357"/>
      <c r="AC4822" s="357"/>
      <c r="AD4822" s="357"/>
      <c r="AE4822" s="357"/>
      <c r="AF4822" s="357"/>
      <c r="AG4822" s="446"/>
      <c r="AH4822" s="357"/>
      <c r="AI4822" s="357"/>
      <c r="AJ4822" s="357"/>
      <c r="AK4822" s="357"/>
      <c r="AL4822" s="357"/>
      <c r="AM4822" s="357"/>
    </row>
    <row r="4823" spans="5:39" x14ac:dyDescent="0.25">
      <c r="E4823" s="356"/>
      <c r="F4823" s="356"/>
      <c r="G4823" s="356"/>
      <c r="H4823" s="356"/>
      <c r="I4823" s="356"/>
      <c r="J4823" s="357"/>
      <c r="K4823" s="357"/>
      <c r="L4823" s="357"/>
      <c r="M4823" s="357"/>
      <c r="N4823" s="358"/>
      <c r="O4823" s="358"/>
      <c r="P4823" s="358"/>
      <c r="Q4823" s="358"/>
      <c r="R4823" s="358"/>
      <c r="S4823" s="358"/>
      <c r="T4823" s="359"/>
      <c r="U4823" s="360"/>
      <c r="V4823" s="360"/>
      <c r="W4823" s="357"/>
      <c r="X4823" s="357"/>
      <c r="Y4823" s="446"/>
      <c r="Z4823" s="443"/>
      <c r="AA4823" s="446"/>
      <c r="AB4823" s="357"/>
      <c r="AC4823" s="357"/>
      <c r="AD4823" s="357"/>
      <c r="AE4823" s="357"/>
      <c r="AF4823" s="357"/>
      <c r="AG4823" s="446"/>
      <c r="AH4823" s="357"/>
      <c r="AI4823" s="357"/>
      <c r="AJ4823" s="357"/>
      <c r="AK4823" s="357"/>
      <c r="AL4823" s="357"/>
      <c r="AM4823" s="357"/>
    </row>
    <row r="4824" spans="5:39" x14ac:dyDescent="0.25">
      <c r="E4824" s="356"/>
      <c r="F4824" s="356"/>
      <c r="G4824" s="356"/>
      <c r="H4824" s="356"/>
      <c r="I4824" s="356"/>
      <c r="J4824" s="357"/>
      <c r="K4824" s="357"/>
      <c r="L4824" s="357"/>
      <c r="M4824" s="357"/>
      <c r="N4824" s="358"/>
      <c r="O4824" s="358"/>
      <c r="P4824" s="358"/>
      <c r="Q4824" s="358"/>
      <c r="R4824" s="358"/>
      <c r="S4824" s="358"/>
      <c r="T4824" s="359"/>
      <c r="U4824" s="360"/>
      <c r="V4824" s="360"/>
      <c r="W4824" s="357"/>
      <c r="X4824" s="357"/>
      <c r="Y4824" s="446"/>
      <c r="Z4824" s="443"/>
      <c r="AA4824" s="446"/>
      <c r="AB4824" s="357"/>
      <c r="AC4824" s="357"/>
      <c r="AD4824" s="357"/>
      <c r="AE4824" s="357"/>
      <c r="AF4824" s="357"/>
      <c r="AG4824" s="446"/>
      <c r="AH4824" s="357"/>
      <c r="AI4824" s="357"/>
      <c r="AJ4824" s="357"/>
      <c r="AK4824" s="357"/>
      <c r="AL4824" s="357"/>
      <c r="AM4824" s="357"/>
    </row>
    <row r="4825" spans="5:39" x14ac:dyDescent="0.25">
      <c r="E4825" s="356"/>
      <c r="F4825" s="356"/>
      <c r="G4825" s="356"/>
      <c r="H4825" s="356"/>
      <c r="I4825" s="356"/>
      <c r="J4825" s="357"/>
      <c r="K4825" s="357"/>
      <c r="L4825" s="357"/>
      <c r="M4825" s="357"/>
      <c r="N4825" s="358"/>
      <c r="O4825" s="358"/>
      <c r="P4825" s="358"/>
      <c r="Q4825" s="358"/>
      <c r="R4825" s="358"/>
      <c r="S4825" s="358"/>
      <c r="T4825" s="359"/>
      <c r="U4825" s="360"/>
      <c r="V4825" s="360"/>
      <c r="W4825" s="357"/>
      <c r="X4825" s="357"/>
      <c r="Y4825" s="446"/>
      <c r="Z4825" s="443"/>
      <c r="AA4825" s="446"/>
      <c r="AB4825" s="357"/>
      <c r="AC4825" s="357"/>
      <c r="AD4825" s="357"/>
      <c r="AE4825" s="357"/>
      <c r="AF4825" s="357"/>
      <c r="AG4825" s="446"/>
      <c r="AH4825" s="357"/>
      <c r="AI4825" s="357"/>
      <c r="AJ4825" s="357"/>
      <c r="AK4825" s="357"/>
      <c r="AL4825" s="357"/>
      <c r="AM4825" s="357"/>
    </row>
    <row r="4826" spans="5:39" x14ac:dyDescent="0.25">
      <c r="E4826" s="356"/>
      <c r="F4826" s="356"/>
      <c r="G4826" s="356"/>
      <c r="H4826" s="356"/>
      <c r="I4826" s="356"/>
      <c r="J4826" s="357"/>
      <c r="K4826" s="357"/>
      <c r="L4826" s="357"/>
      <c r="M4826" s="357"/>
      <c r="N4826" s="358"/>
      <c r="O4826" s="358"/>
      <c r="P4826" s="358"/>
      <c r="Q4826" s="358"/>
      <c r="R4826" s="358"/>
      <c r="S4826" s="358"/>
      <c r="T4826" s="359"/>
      <c r="U4826" s="360"/>
      <c r="V4826" s="360"/>
      <c r="W4826" s="357"/>
      <c r="X4826" s="357"/>
      <c r="Y4826" s="446"/>
      <c r="Z4826" s="443"/>
      <c r="AA4826" s="446"/>
      <c r="AB4826" s="357"/>
      <c r="AC4826" s="357"/>
      <c r="AD4826" s="357"/>
      <c r="AE4826" s="357"/>
      <c r="AF4826" s="357"/>
      <c r="AG4826" s="446"/>
      <c r="AH4826" s="357"/>
      <c r="AI4826" s="357"/>
      <c r="AJ4826" s="357"/>
      <c r="AK4826" s="357"/>
      <c r="AL4826" s="357"/>
      <c r="AM4826" s="357"/>
    </row>
    <row r="4827" spans="5:39" x14ac:dyDescent="0.25">
      <c r="E4827" s="356"/>
      <c r="F4827" s="356"/>
      <c r="G4827" s="356"/>
      <c r="H4827" s="356"/>
      <c r="I4827" s="356"/>
      <c r="J4827" s="357"/>
      <c r="K4827" s="357"/>
      <c r="L4827" s="357"/>
      <c r="M4827" s="357"/>
      <c r="N4827" s="358"/>
      <c r="O4827" s="358"/>
      <c r="P4827" s="358"/>
      <c r="Q4827" s="358"/>
      <c r="R4827" s="358"/>
      <c r="S4827" s="358"/>
      <c r="T4827" s="359"/>
      <c r="U4827" s="360"/>
      <c r="V4827" s="360"/>
      <c r="W4827" s="357"/>
      <c r="X4827" s="357"/>
      <c r="Y4827" s="446"/>
      <c r="Z4827" s="443"/>
      <c r="AA4827" s="446"/>
      <c r="AB4827" s="357"/>
      <c r="AC4827" s="357"/>
      <c r="AD4827" s="357"/>
      <c r="AE4827" s="357"/>
      <c r="AF4827" s="357"/>
      <c r="AG4827" s="446"/>
      <c r="AH4827" s="357"/>
      <c r="AI4827" s="357"/>
      <c r="AJ4827" s="357"/>
      <c r="AK4827" s="357"/>
      <c r="AL4827" s="357"/>
      <c r="AM4827" s="357"/>
    </row>
    <row r="4828" spans="5:39" x14ac:dyDescent="0.25">
      <c r="E4828" s="356"/>
      <c r="F4828" s="356"/>
      <c r="G4828" s="356"/>
      <c r="H4828" s="356"/>
      <c r="I4828" s="356"/>
      <c r="J4828" s="357"/>
      <c r="K4828" s="357"/>
      <c r="L4828" s="357"/>
      <c r="M4828" s="357"/>
      <c r="N4828" s="358"/>
      <c r="O4828" s="358"/>
      <c r="P4828" s="358"/>
      <c r="Q4828" s="358"/>
      <c r="R4828" s="358"/>
      <c r="S4828" s="358"/>
      <c r="T4828" s="359"/>
      <c r="U4828" s="360"/>
      <c r="V4828" s="360"/>
      <c r="W4828" s="357"/>
      <c r="X4828" s="357"/>
      <c r="Y4828" s="446"/>
      <c r="Z4828" s="443"/>
      <c r="AA4828" s="446"/>
      <c r="AB4828" s="357"/>
      <c r="AC4828" s="357"/>
      <c r="AD4828" s="357"/>
      <c r="AE4828" s="357"/>
      <c r="AF4828" s="357"/>
      <c r="AG4828" s="446"/>
      <c r="AH4828" s="357"/>
      <c r="AI4828" s="357"/>
      <c r="AJ4828" s="357"/>
      <c r="AK4828" s="357"/>
      <c r="AL4828" s="357"/>
      <c r="AM4828" s="357"/>
    </row>
    <row r="4829" spans="5:39" x14ac:dyDescent="0.25">
      <c r="E4829" s="356"/>
      <c r="F4829" s="356"/>
      <c r="G4829" s="356"/>
      <c r="H4829" s="356"/>
      <c r="I4829" s="356"/>
      <c r="J4829" s="357"/>
      <c r="K4829" s="357"/>
      <c r="L4829" s="357"/>
      <c r="M4829" s="357"/>
      <c r="N4829" s="358"/>
      <c r="O4829" s="358"/>
      <c r="P4829" s="358"/>
      <c r="Q4829" s="358"/>
      <c r="R4829" s="358"/>
      <c r="S4829" s="358"/>
      <c r="T4829" s="359"/>
      <c r="U4829" s="360"/>
      <c r="V4829" s="360"/>
      <c r="W4829" s="357"/>
      <c r="X4829" s="357"/>
      <c r="Y4829" s="446"/>
      <c r="Z4829" s="443"/>
      <c r="AA4829" s="446"/>
      <c r="AB4829" s="357"/>
      <c r="AC4829" s="357"/>
      <c r="AD4829" s="357"/>
      <c r="AE4829" s="357"/>
      <c r="AF4829" s="357"/>
      <c r="AG4829" s="446"/>
      <c r="AH4829" s="357"/>
      <c r="AI4829" s="357"/>
      <c r="AJ4829" s="357"/>
      <c r="AK4829" s="357"/>
      <c r="AL4829" s="357"/>
      <c r="AM4829" s="357"/>
    </row>
    <row r="4830" spans="5:39" x14ac:dyDescent="0.25">
      <c r="E4830" s="356"/>
      <c r="F4830" s="356"/>
      <c r="G4830" s="356"/>
      <c r="H4830" s="356"/>
      <c r="I4830" s="356"/>
      <c r="J4830" s="357"/>
      <c r="K4830" s="357"/>
      <c r="L4830" s="357"/>
      <c r="M4830" s="357"/>
      <c r="N4830" s="358"/>
      <c r="O4830" s="358"/>
      <c r="P4830" s="358"/>
      <c r="Q4830" s="358"/>
      <c r="R4830" s="358"/>
      <c r="S4830" s="358"/>
      <c r="T4830" s="359"/>
      <c r="U4830" s="360"/>
      <c r="V4830" s="360"/>
      <c r="W4830" s="357"/>
      <c r="X4830" s="357"/>
      <c r="Y4830" s="446"/>
      <c r="Z4830" s="443"/>
      <c r="AA4830" s="446"/>
      <c r="AB4830" s="357"/>
      <c r="AC4830" s="357"/>
      <c r="AD4830" s="357"/>
      <c r="AE4830" s="357"/>
      <c r="AF4830" s="357"/>
      <c r="AG4830" s="446"/>
      <c r="AH4830" s="357"/>
      <c r="AI4830" s="357"/>
      <c r="AJ4830" s="357"/>
      <c r="AK4830" s="357"/>
      <c r="AL4830" s="357"/>
      <c r="AM4830" s="357"/>
    </row>
    <row r="4831" spans="5:39" x14ac:dyDescent="0.25">
      <c r="E4831" s="356"/>
      <c r="F4831" s="356"/>
      <c r="G4831" s="356"/>
      <c r="H4831" s="356"/>
      <c r="I4831" s="356"/>
      <c r="J4831" s="357"/>
      <c r="K4831" s="357"/>
      <c r="L4831" s="357"/>
      <c r="M4831" s="357"/>
      <c r="N4831" s="358"/>
      <c r="O4831" s="358"/>
      <c r="P4831" s="358"/>
      <c r="Q4831" s="358"/>
      <c r="R4831" s="358"/>
      <c r="S4831" s="358"/>
      <c r="T4831" s="359"/>
      <c r="U4831" s="360"/>
      <c r="V4831" s="360"/>
      <c r="W4831" s="357"/>
      <c r="X4831" s="357"/>
      <c r="Y4831" s="446"/>
      <c r="Z4831" s="443"/>
      <c r="AA4831" s="446"/>
      <c r="AB4831" s="357"/>
      <c r="AC4831" s="357"/>
      <c r="AD4831" s="357"/>
      <c r="AE4831" s="357"/>
      <c r="AF4831" s="357"/>
      <c r="AG4831" s="446"/>
      <c r="AH4831" s="357"/>
      <c r="AI4831" s="357"/>
      <c r="AJ4831" s="357"/>
      <c r="AK4831" s="357"/>
      <c r="AL4831" s="357"/>
      <c r="AM4831" s="357"/>
    </row>
    <row r="4832" spans="5:39" x14ac:dyDescent="0.25">
      <c r="E4832" s="356"/>
      <c r="F4832" s="356"/>
      <c r="G4832" s="356"/>
      <c r="H4832" s="356"/>
      <c r="I4832" s="356"/>
      <c r="J4832" s="357"/>
      <c r="K4832" s="357"/>
      <c r="L4832" s="357"/>
      <c r="M4832" s="357"/>
      <c r="N4832" s="358"/>
      <c r="O4832" s="358"/>
      <c r="P4832" s="358"/>
      <c r="Q4832" s="358"/>
      <c r="R4832" s="358"/>
      <c r="S4832" s="358"/>
      <c r="T4832" s="359"/>
      <c r="U4832" s="360"/>
      <c r="V4832" s="360"/>
      <c r="W4832" s="357"/>
      <c r="X4832" s="357"/>
      <c r="Y4832" s="446"/>
      <c r="Z4832" s="443"/>
      <c r="AA4832" s="446"/>
      <c r="AB4832" s="357"/>
      <c r="AC4832" s="357"/>
      <c r="AD4832" s="357"/>
      <c r="AE4832" s="357"/>
      <c r="AF4832" s="357"/>
      <c r="AG4832" s="446"/>
      <c r="AH4832" s="357"/>
      <c r="AI4832" s="357"/>
      <c r="AJ4832" s="357"/>
      <c r="AK4832" s="357"/>
      <c r="AL4832" s="357"/>
      <c r="AM4832" s="357"/>
    </row>
    <row r="4833" spans="5:39" x14ac:dyDescent="0.25">
      <c r="E4833" s="356"/>
      <c r="F4833" s="356"/>
      <c r="G4833" s="356"/>
      <c r="H4833" s="356"/>
      <c r="I4833" s="356"/>
      <c r="J4833" s="357"/>
      <c r="K4833" s="357"/>
      <c r="L4833" s="357"/>
      <c r="M4833" s="357"/>
      <c r="N4833" s="358"/>
      <c r="O4833" s="358"/>
      <c r="P4833" s="358"/>
      <c r="Q4833" s="358"/>
      <c r="R4833" s="358"/>
      <c r="S4833" s="358"/>
      <c r="T4833" s="359"/>
      <c r="U4833" s="360"/>
      <c r="V4833" s="360"/>
      <c r="W4833" s="357"/>
      <c r="X4833" s="357"/>
      <c r="Y4833" s="446"/>
      <c r="Z4833" s="443"/>
      <c r="AA4833" s="446"/>
      <c r="AB4833" s="357"/>
      <c r="AC4833" s="357"/>
      <c r="AD4833" s="357"/>
      <c r="AE4833" s="357"/>
      <c r="AF4833" s="357"/>
      <c r="AG4833" s="446"/>
      <c r="AH4833" s="357"/>
      <c r="AI4833" s="357"/>
      <c r="AJ4833" s="357"/>
      <c r="AK4833" s="357"/>
      <c r="AL4833" s="357"/>
      <c r="AM4833" s="357"/>
    </row>
    <row r="4834" spans="5:39" x14ac:dyDescent="0.25">
      <c r="E4834" s="356"/>
      <c r="F4834" s="356"/>
      <c r="G4834" s="356"/>
      <c r="H4834" s="356"/>
      <c r="I4834" s="356"/>
      <c r="J4834" s="357"/>
      <c r="K4834" s="357"/>
      <c r="L4834" s="357"/>
      <c r="M4834" s="357"/>
      <c r="N4834" s="358"/>
      <c r="O4834" s="358"/>
      <c r="P4834" s="358"/>
      <c r="Q4834" s="358"/>
      <c r="R4834" s="358"/>
      <c r="S4834" s="358"/>
      <c r="T4834" s="359"/>
      <c r="U4834" s="360"/>
      <c r="V4834" s="360"/>
      <c r="W4834" s="357"/>
      <c r="X4834" s="357"/>
      <c r="Y4834" s="446"/>
      <c r="Z4834" s="443"/>
      <c r="AA4834" s="446"/>
      <c r="AB4834" s="357"/>
      <c r="AC4834" s="357"/>
      <c r="AD4834" s="357"/>
      <c r="AE4834" s="357"/>
      <c r="AF4834" s="357"/>
      <c r="AG4834" s="446"/>
      <c r="AH4834" s="357"/>
      <c r="AI4834" s="357"/>
      <c r="AJ4834" s="357"/>
      <c r="AK4834" s="357"/>
      <c r="AL4834" s="357"/>
      <c r="AM4834" s="357"/>
    </row>
    <row r="4835" spans="5:39" x14ac:dyDescent="0.25">
      <c r="E4835" s="356"/>
      <c r="F4835" s="356"/>
      <c r="G4835" s="356"/>
      <c r="H4835" s="356"/>
      <c r="I4835" s="356"/>
      <c r="J4835" s="357"/>
      <c r="K4835" s="357"/>
      <c r="L4835" s="357"/>
      <c r="M4835" s="357"/>
      <c r="N4835" s="358"/>
      <c r="O4835" s="358"/>
      <c r="P4835" s="358"/>
      <c r="Q4835" s="358"/>
      <c r="R4835" s="358"/>
      <c r="S4835" s="358"/>
      <c r="T4835" s="359"/>
      <c r="U4835" s="360"/>
      <c r="V4835" s="360"/>
      <c r="W4835" s="357"/>
      <c r="X4835" s="357"/>
      <c r="Y4835" s="446"/>
      <c r="Z4835" s="443"/>
      <c r="AA4835" s="446"/>
      <c r="AB4835" s="357"/>
      <c r="AC4835" s="357"/>
      <c r="AD4835" s="357"/>
      <c r="AE4835" s="357"/>
      <c r="AF4835" s="357"/>
      <c r="AG4835" s="446"/>
      <c r="AH4835" s="357"/>
      <c r="AI4835" s="357"/>
      <c r="AJ4835" s="357"/>
      <c r="AK4835" s="357"/>
      <c r="AL4835" s="357"/>
      <c r="AM4835" s="357"/>
    </row>
    <row r="4836" spans="5:39" x14ac:dyDescent="0.25">
      <c r="E4836" s="356"/>
      <c r="F4836" s="356"/>
      <c r="G4836" s="356"/>
      <c r="H4836" s="356"/>
      <c r="I4836" s="356"/>
      <c r="J4836" s="357"/>
      <c r="K4836" s="357"/>
      <c r="L4836" s="357"/>
      <c r="M4836" s="357"/>
      <c r="N4836" s="358"/>
      <c r="O4836" s="358"/>
      <c r="P4836" s="358"/>
      <c r="Q4836" s="358"/>
      <c r="R4836" s="358"/>
      <c r="S4836" s="358"/>
      <c r="T4836" s="359"/>
      <c r="U4836" s="360"/>
      <c r="V4836" s="360"/>
      <c r="W4836" s="357"/>
      <c r="X4836" s="357"/>
      <c r="Y4836" s="446"/>
      <c r="Z4836" s="443"/>
      <c r="AA4836" s="446"/>
      <c r="AB4836" s="357"/>
      <c r="AC4836" s="357"/>
      <c r="AD4836" s="357"/>
      <c r="AE4836" s="357"/>
      <c r="AF4836" s="357"/>
      <c r="AG4836" s="446"/>
      <c r="AH4836" s="357"/>
      <c r="AI4836" s="357"/>
      <c r="AJ4836" s="357"/>
      <c r="AK4836" s="357"/>
      <c r="AL4836" s="357"/>
      <c r="AM4836" s="357"/>
    </row>
    <row r="4837" spans="5:39" x14ac:dyDescent="0.25">
      <c r="E4837" s="356"/>
      <c r="F4837" s="356"/>
      <c r="G4837" s="356"/>
      <c r="H4837" s="356"/>
      <c r="I4837" s="356"/>
      <c r="J4837" s="357"/>
      <c r="K4837" s="357"/>
      <c r="L4837" s="357"/>
      <c r="M4837" s="357"/>
      <c r="N4837" s="358"/>
      <c r="O4837" s="358"/>
      <c r="P4837" s="358"/>
      <c r="Q4837" s="358"/>
      <c r="R4837" s="358"/>
      <c r="S4837" s="358"/>
      <c r="T4837" s="359"/>
      <c r="U4837" s="360"/>
      <c r="V4837" s="360"/>
      <c r="W4837" s="357"/>
      <c r="X4837" s="357"/>
      <c r="Y4837" s="446"/>
      <c r="Z4837" s="443"/>
      <c r="AA4837" s="446"/>
      <c r="AB4837" s="357"/>
      <c r="AC4837" s="357"/>
      <c r="AD4837" s="357"/>
      <c r="AE4837" s="357"/>
      <c r="AF4837" s="357"/>
      <c r="AG4837" s="446"/>
      <c r="AH4837" s="357"/>
      <c r="AI4837" s="357"/>
      <c r="AJ4837" s="357"/>
      <c r="AK4837" s="357"/>
      <c r="AL4837" s="357"/>
      <c r="AM4837" s="357"/>
    </row>
    <row r="4838" spans="5:39" x14ac:dyDescent="0.25">
      <c r="E4838" s="356"/>
      <c r="F4838" s="356"/>
      <c r="G4838" s="356"/>
      <c r="H4838" s="356"/>
      <c r="I4838" s="356"/>
      <c r="J4838" s="357"/>
      <c r="K4838" s="357"/>
      <c r="L4838" s="357"/>
      <c r="M4838" s="357"/>
      <c r="N4838" s="358"/>
      <c r="O4838" s="358"/>
      <c r="P4838" s="358"/>
      <c r="Q4838" s="358"/>
      <c r="R4838" s="358"/>
      <c r="S4838" s="358"/>
      <c r="T4838" s="359"/>
      <c r="U4838" s="360"/>
      <c r="V4838" s="360"/>
      <c r="W4838" s="357"/>
      <c r="X4838" s="357"/>
      <c r="Y4838" s="446"/>
      <c r="Z4838" s="443"/>
      <c r="AA4838" s="446"/>
      <c r="AB4838" s="357"/>
      <c r="AC4838" s="357"/>
      <c r="AD4838" s="357"/>
      <c r="AE4838" s="357"/>
      <c r="AF4838" s="357"/>
      <c r="AG4838" s="446"/>
      <c r="AH4838" s="357"/>
      <c r="AI4838" s="357"/>
      <c r="AJ4838" s="357"/>
      <c r="AK4838" s="357"/>
      <c r="AL4838" s="357"/>
      <c r="AM4838" s="357"/>
    </row>
    <row r="4839" spans="5:39" x14ac:dyDescent="0.25">
      <c r="E4839" s="356"/>
      <c r="F4839" s="356"/>
      <c r="G4839" s="356"/>
      <c r="H4839" s="356"/>
      <c r="I4839" s="356"/>
      <c r="J4839" s="357"/>
      <c r="K4839" s="357"/>
      <c r="L4839" s="357"/>
      <c r="M4839" s="357"/>
      <c r="N4839" s="358"/>
      <c r="O4839" s="358"/>
      <c r="P4839" s="358"/>
      <c r="Q4839" s="358"/>
      <c r="R4839" s="358"/>
      <c r="S4839" s="358"/>
      <c r="T4839" s="359"/>
      <c r="U4839" s="360"/>
      <c r="V4839" s="360"/>
      <c r="W4839" s="357"/>
      <c r="X4839" s="357"/>
      <c r="Y4839" s="446"/>
      <c r="Z4839" s="443"/>
      <c r="AA4839" s="446"/>
      <c r="AB4839" s="357"/>
      <c r="AC4839" s="357"/>
      <c r="AD4839" s="357"/>
      <c r="AE4839" s="357"/>
      <c r="AF4839" s="357"/>
      <c r="AG4839" s="446"/>
      <c r="AH4839" s="357"/>
      <c r="AI4839" s="357"/>
      <c r="AJ4839" s="357"/>
      <c r="AK4839" s="357"/>
      <c r="AL4839" s="357"/>
      <c r="AM4839" s="357"/>
    </row>
    <row r="4840" spans="5:39" x14ac:dyDescent="0.25">
      <c r="E4840" s="356"/>
      <c r="F4840" s="356"/>
      <c r="G4840" s="356"/>
      <c r="H4840" s="356"/>
      <c r="I4840" s="356"/>
      <c r="J4840" s="357"/>
      <c r="K4840" s="357"/>
      <c r="L4840" s="357"/>
      <c r="M4840" s="357"/>
      <c r="N4840" s="358"/>
      <c r="O4840" s="358"/>
      <c r="P4840" s="358"/>
      <c r="Q4840" s="358"/>
      <c r="R4840" s="358"/>
      <c r="S4840" s="358"/>
      <c r="T4840" s="359"/>
      <c r="U4840" s="360"/>
      <c r="V4840" s="360"/>
      <c r="W4840" s="357"/>
      <c r="X4840" s="357"/>
      <c r="Y4840" s="446"/>
      <c r="Z4840" s="443"/>
      <c r="AA4840" s="446"/>
      <c r="AB4840" s="357"/>
      <c r="AC4840" s="357"/>
      <c r="AD4840" s="357"/>
      <c r="AE4840" s="357"/>
      <c r="AF4840" s="357"/>
      <c r="AG4840" s="446"/>
      <c r="AH4840" s="357"/>
      <c r="AI4840" s="357"/>
      <c r="AJ4840" s="357"/>
      <c r="AK4840" s="357"/>
      <c r="AL4840" s="357"/>
      <c r="AM4840" s="357"/>
    </row>
    <row r="4841" spans="5:39" x14ac:dyDescent="0.25">
      <c r="E4841" s="356"/>
      <c r="F4841" s="356"/>
      <c r="G4841" s="356"/>
      <c r="H4841" s="356"/>
      <c r="I4841" s="356"/>
      <c r="J4841" s="357"/>
      <c r="K4841" s="357"/>
      <c r="L4841" s="357"/>
      <c r="M4841" s="357"/>
      <c r="N4841" s="358"/>
      <c r="O4841" s="358"/>
      <c r="P4841" s="358"/>
      <c r="Q4841" s="358"/>
      <c r="R4841" s="358"/>
      <c r="S4841" s="358"/>
      <c r="T4841" s="359"/>
      <c r="U4841" s="360"/>
      <c r="V4841" s="360"/>
      <c r="W4841" s="357"/>
      <c r="X4841" s="357"/>
      <c r="Y4841" s="446"/>
      <c r="Z4841" s="443"/>
      <c r="AA4841" s="446"/>
      <c r="AB4841" s="357"/>
      <c r="AC4841" s="357"/>
      <c r="AD4841" s="357"/>
      <c r="AE4841" s="357"/>
      <c r="AF4841" s="357"/>
      <c r="AG4841" s="446"/>
      <c r="AH4841" s="357"/>
      <c r="AI4841" s="357"/>
      <c r="AJ4841" s="357"/>
      <c r="AK4841" s="357"/>
      <c r="AL4841" s="357"/>
      <c r="AM4841" s="357"/>
    </row>
    <row r="4842" spans="5:39" x14ac:dyDescent="0.25">
      <c r="E4842" s="356"/>
      <c r="F4842" s="356"/>
      <c r="G4842" s="356"/>
      <c r="H4842" s="356"/>
      <c r="I4842" s="356"/>
      <c r="J4842" s="357"/>
      <c r="K4842" s="357"/>
      <c r="L4842" s="357"/>
      <c r="M4842" s="357"/>
      <c r="N4842" s="358"/>
      <c r="O4842" s="358"/>
      <c r="P4842" s="358"/>
      <c r="Q4842" s="358"/>
      <c r="R4842" s="358"/>
      <c r="S4842" s="358"/>
      <c r="T4842" s="359"/>
      <c r="U4842" s="360"/>
      <c r="V4842" s="360"/>
      <c r="W4842" s="357"/>
      <c r="X4842" s="357"/>
      <c r="Y4842" s="446"/>
      <c r="Z4842" s="443"/>
      <c r="AA4842" s="446"/>
      <c r="AB4842" s="357"/>
      <c r="AC4842" s="357"/>
      <c r="AD4842" s="357"/>
      <c r="AE4842" s="357"/>
      <c r="AF4842" s="357"/>
      <c r="AG4842" s="446"/>
      <c r="AH4842" s="357"/>
      <c r="AI4842" s="357"/>
      <c r="AJ4842" s="357"/>
      <c r="AK4842" s="357"/>
      <c r="AL4842" s="357"/>
      <c r="AM4842" s="357"/>
    </row>
    <row r="4843" spans="5:39" x14ac:dyDescent="0.25">
      <c r="E4843" s="356"/>
      <c r="F4843" s="356"/>
      <c r="G4843" s="356"/>
      <c r="H4843" s="356"/>
      <c r="I4843" s="356"/>
      <c r="J4843" s="357"/>
      <c r="K4843" s="357"/>
      <c r="L4843" s="357"/>
      <c r="M4843" s="357"/>
      <c r="N4843" s="358"/>
      <c r="O4843" s="358"/>
      <c r="P4843" s="358"/>
      <c r="Q4843" s="358"/>
      <c r="R4843" s="358"/>
      <c r="S4843" s="358"/>
      <c r="T4843" s="359"/>
      <c r="U4843" s="360"/>
      <c r="V4843" s="360"/>
      <c r="W4843" s="357"/>
      <c r="X4843" s="357"/>
      <c r="Y4843" s="446"/>
      <c r="Z4843" s="443"/>
      <c r="AA4843" s="446"/>
      <c r="AB4843" s="357"/>
      <c r="AC4843" s="357"/>
      <c r="AD4843" s="357"/>
      <c r="AE4843" s="357"/>
      <c r="AF4843" s="357"/>
      <c r="AG4843" s="446"/>
      <c r="AH4843" s="357"/>
      <c r="AI4843" s="357"/>
      <c r="AJ4843" s="357"/>
      <c r="AK4843" s="357"/>
      <c r="AL4843" s="357"/>
      <c r="AM4843" s="357"/>
    </row>
    <row r="4844" spans="5:39" x14ac:dyDescent="0.25">
      <c r="E4844" s="356"/>
      <c r="F4844" s="356"/>
      <c r="G4844" s="356"/>
      <c r="H4844" s="356"/>
      <c r="I4844" s="356"/>
      <c r="J4844" s="357"/>
      <c r="K4844" s="357"/>
      <c r="L4844" s="357"/>
      <c r="M4844" s="357"/>
      <c r="N4844" s="358"/>
      <c r="O4844" s="358"/>
      <c r="P4844" s="358"/>
      <c r="Q4844" s="358"/>
      <c r="R4844" s="358"/>
      <c r="S4844" s="358"/>
      <c r="T4844" s="359"/>
      <c r="U4844" s="360"/>
      <c r="V4844" s="360"/>
      <c r="W4844" s="357"/>
      <c r="X4844" s="357"/>
      <c r="Y4844" s="446"/>
      <c r="Z4844" s="443"/>
      <c r="AA4844" s="446"/>
      <c r="AB4844" s="357"/>
      <c r="AC4844" s="357"/>
      <c r="AD4844" s="357"/>
      <c r="AE4844" s="357"/>
      <c r="AF4844" s="357"/>
      <c r="AG4844" s="446"/>
      <c r="AH4844" s="357"/>
      <c r="AI4844" s="357"/>
      <c r="AJ4844" s="357"/>
      <c r="AK4844" s="357"/>
      <c r="AL4844" s="357"/>
      <c r="AM4844" s="357"/>
    </row>
    <row r="4845" spans="5:39" x14ac:dyDescent="0.25">
      <c r="E4845" s="356"/>
      <c r="F4845" s="356"/>
      <c r="G4845" s="356"/>
      <c r="H4845" s="356"/>
      <c r="I4845" s="356"/>
      <c r="J4845" s="357"/>
      <c r="K4845" s="357"/>
      <c r="L4845" s="357"/>
      <c r="M4845" s="357"/>
      <c r="N4845" s="358"/>
      <c r="O4845" s="358"/>
      <c r="P4845" s="358"/>
      <c r="Q4845" s="358"/>
      <c r="R4845" s="358"/>
      <c r="S4845" s="358"/>
      <c r="T4845" s="359"/>
      <c r="U4845" s="360"/>
      <c r="V4845" s="360"/>
      <c r="W4845" s="357"/>
      <c r="X4845" s="357"/>
      <c r="Y4845" s="446"/>
      <c r="Z4845" s="443"/>
      <c r="AA4845" s="446"/>
      <c r="AB4845" s="357"/>
      <c r="AC4845" s="357"/>
      <c r="AD4845" s="357"/>
      <c r="AE4845" s="357"/>
      <c r="AF4845" s="357"/>
      <c r="AG4845" s="446"/>
      <c r="AH4845" s="357"/>
      <c r="AI4845" s="357"/>
      <c r="AJ4845" s="357"/>
      <c r="AK4845" s="357"/>
      <c r="AL4845" s="357"/>
      <c r="AM4845" s="357"/>
    </row>
    <row r="4846" spans="5:39" x14ac:dyDescent="0.25">
      <c r="E4846" s="356"/>
      <c r="F4846" s="356"/>
      <c r="G4846" s="356"/>
      <c r="H4846" s="356"/>
      <c r="I4846" s="356"/>
      <c r="J4846" s="357"/>
      <c r="K4846" s="357"/>
      <c r="L4846" s="357"/>
      <c r="M4846" s="357"/>
      <c r="N4846" s="358"/>
      <c r="O4846" s="358"/>
      <c r="P4846" s="358"/>
      <c r="Q4846" s="358"/>
      <c r="R4846" s="358"/>
      <c r="S4846" s="358"/>
      <c r="T4846" s="359"/>
      <c r="U4846" s="360"/>
      <c r="V4846" s="360"/>
      <c r="W4846" s="357"/>
      <c r="X4846" s="357"/>
      <c r="Y4846" s="446"/>
      <c r="Z4846" s="443"/>
      <c r="AA4846" s="446"/>
      <c r="AB4846" s="357"/>
      <c r="AC4846" s="357"/>
      <c r="AD4846" s="357"/>
      <c r="AE4846" s="357"/>
      <c r="AF4846" s="357"/>
      <c r="AG4846" s="446"/>
      <c r="AH4846" s="357"/>
      <c r="AI4846" s="357"/>
      <c r="AJ4846" s="357"/>
      <c r="AK4846" s="357"/>
      <c r="AL4846" s="357"/>
      <c r="AM4846" s="357"/>
    </row>
    <row r="4847" spans="5:39" x14ac:dyDescent="0.25">
      <c r="E4847" s="356"/>
      <c r="F4847" s="356"/>
      <c r="G4847" s="356"/>
      <c r="H4847" s="356"/>
      <c r="I4847" s="356"/>
      <c r="J4847" s="357"/>
      <c r="K4847" s="357"/>
      <c r="L4847" s="357"/>
      <c r="M4847" s="357"/>
      <c r="N4847" s="358"/>
      <c r="O4847" s="358"/>
      <c r="P4847" s="358"/>
      <c r="Q4847" s="358"/>
      <c r="R4847" s="358"/>
      <c r="S4847" s="358"/>
      <c r="T4847" s="359"/>
      <c r="U4847" s="360"/>
      <c r="V4847" s="360"/>
      <c r="W4847" s="357"/>
      <c r="X4847" s="357"/>
      <c r="Y4847" s="446"/>
      <c r="Z4847" s="443"/>
      <c r="AA4847" s="446"/>
      <c r="AB4847" s="357"/>
      <c r="AC4847" s="357"/>
      <c r="AD4847" s="357"/>
      <c r="AE4847" s="357"/>
      <c r="AF4847" s="357"/>
      <c r="AG4847" s="446"/>
      <c r="AH4847" s="357"/>
      <c r="AI4847" s="357"/>
      <c r="AJ4847" s="357"/>
      <c r="AK4847" s="357"/>
      <c r="AL4847" s="357"/>
      <c r="AM4847" s="357"/>
    </row>
    <row r="4848" spans="5:39" x14ac:dyDescent="0.25">
      <c r="E4848" s="356"/>
      <c r="F4848" s="356"/>
      <c r="G4848" s="356"/>
      <c r="H4848" s="356"/>
      <c r="I4848" s="356"/>
      <c r="J4848" s="357"/>
      <c r="K4848" s="357"/>
      <c r="L4848" s="357"/>
      <c r="M4848" s="357"/>
      <c r="N4848" s="358"/>
      <c r="O4848" s="358"/>
      <c r="P4848" s="358"/>
      <c r="Q4848" s="358"/>
      <c r="R4848" s="358"/>
      <c r="S4848" s="358"/>
      <c r="T4848" s="359"/>
      <c r="U4848" s="360"/>
      <c r="V4848" s="360"/>
      <c r="W4848" s="357"/>
      <c r="X4848" s="357"/>
      <c r="Y4848" s="446"/>
      <c r="Z4848" s="443"/>
      <c r="AA4848" s="446"/>
      <c r="AB4848" s="357"/>
      <c r="AC4848" s="357"/>
      <c r="AD4848" s="357"/>
      <c r="AE4848" s="357"/>
      <c r="AF4848" s="357"/>
      <c r="AG4848" s="446"/>
      <c r="AH4848" s="357"/>
      <c r="AI4848" s="357"/>
      <c r="AJ4848" s="357"/>
      <c r="AK4848" s="357"/>
      <c r="AL4848" s="357"/>
      <c r="AM4848" s="357"/>
    </row>
    <row r="4849" spans="5:39" x14ac:dyDescent="0.25">
      <c r="E4849" s="356"/>
      <c r="F4849" s="356"/>
      <c r="G4849" s="356"/>
      <c r="H4849" s="356"/>
      <c r="I4849" s="356"/>
      <c r="J4849" s="357"/>
      <c r="K4849" s="357"/>
      <c r="L4849" s="357"/>
      <c r="M4849" s="357"/>
      <c r="N4849" s="358"/>
      <c r="O4849" s="358"/>
      <c r="P4849" s="358"/>
      <c r="Q4849" s="358"/>
      <c r="R4849" s="358"/>
      <c r="S4849" s="358"/>
      <c r="T4849" s="359"/>
      <c r="U4849" s="360"/>
      <c r="V4849" s="360"/>
      <c r="W4849" s="357"/>
      <c r="X4849" s="357"/>
      <c r="Y4849" s="446"/>
      <c r="Z4849" s="443"/>
      <c r="AA4849" s="446"/>
      <c r="AB4849" s="357"/>
      <c r="AC4849" s="357"/>
      <c r="AD4849" s="357"/>
      <c r="AE4849" s="357"/>
      <c r="AF4849" s="357"/>
      <c r="AG4849" s="446"/>
      <c r="AH4849" s="357"/>
      <c r="AI4849" s="357"/>
      <c r="AJ4849" s="357"/>
      <c r="AK4849" s="357"/>
      <c r="AL4849" s="357"/>
      <c r="AM4849" s="357"/>
    </row>
    <row r="4850" spans="5:39" x14ac:dyDescent="0.25">
      <c r="E4850" s="356"/>
      <c r="F4850" s="356"/>
      <c r="G4850" s="356"/>
      <c r="H4850" s="356"/>
      <c r="I4850" s="356"/>
      <c r="J4850" s="357"/>
      <c r="K4850" s="357"/>
      <c r="L4850" s="357"/>
      <c r="M4850" s="357"/>
      <c r="N4850" s="358"/>
      <c r="O4850" s="358"/>
      <c r="P4850" s="358"/>
      <c r="Q4850" s="358"/>
      <c r="R4850" s="358"/>
      <c r="S4850" s="358"/>
      <c r="T4850" s="359"/>
      <c r="U4850" s="360"/>
      <c r="V4850" s="360"/>
      <c r="W4850" s="357"/>
      <c r="X4850" s="357"/>
      <c r="Y4850" s="446"/>
      <c r="Z4850" s="443"/>
      <c r="AA4850" s="446"/>
      <c r="AB4850" s="357"/>
      <c r="AC4850" s="357"/>
      <c r="AD4850" s="357"/>
      <c r="AE4850" s="357"/>
      <c r="AF4850" s="357"/>
      <c r="AG4850" s="446"/>
      <c r="AH4850" s="357"/>
      <c r="AI4850" s="357"/>
      <c r="AJ4850" s="357"/>
      <c r="AK4850" s="357"/>
      <c r="AL4850" s="357"/>
      <c r="AM4850" s="357"/>
    </row>
    <row r="4851" spans="5:39" x14ac:dyDescent="0.25">
      <c r="E4851" s="356"/>
      <c r="F4851" s="356"/>
      <c r="G4851" s="356"/>
      <c r="H4851" s="356"/>
      <c r="I4851" s="356"/>
      <c r="J4851" s="357"/>
      <c r="K4851" s="357"/>
      <c r="L4851" s="357"/>
      <c r="M4851" s="357"/>
      <c r="N4851" s="358"/>
      <c r="O4851" s="358"/>
      <c r="P4851" s="358"/>
      <c r="Q4851" s="358"/>
      <c r="R4851" s="358"/>
      <c r="S4851" s="358"/>
      <c r="T4851" s="359"/>
      <c r="U4851" s="360"/>
      <c r="V4851" s="360"/>
      <c r="W4851" s="357"/>
      <c r="X4851" s="357"/>
      <c r="Y4851" s="446"/>
      <c r="Z4851" s="443"/>
      <c r="AA4851" s="446"/>
      <c r="AB4851" s="357"/>
      <c r="AC4851" s="357"/>
      <c r="AD4851" s="357"/>
      <c r="AE4851" s="357"/>
      <c r="AF4851" s="357"/>
      <c r="AG4851" s="446"/>
      <c r="AH4851" s="357"/>
      <c r="AI4851" s="357"/>
      <c r="AJ4851" s="357"/>
      <c r="AK4851" s="357"/>
      <c r="AL4851" s="357"/>
      <c r="AM4851" s="357"/>
    </row>
    <row r="4852" spans="5:39" x14ac:dyDescent="0.25">
      <c r="E4852" s="356"/>
      <c r="F4852" s="356"/>
      <c r="G4852" s="356"/>
      <c r="H4852" s="356"/>
      <c r="I4852" s="356"/>
      <c r="J4852" s="357"/>
      <c r="K4852" s="357"/>
      <c r="L4852" s="357"/>
      <c r="M4852" s="357"/>
      <c r="N4852" s="358"/>
      <c r="O4852" s="358"/>
      <c r="P4852" s="358"/>
      <c r="Q4852" s="358"/>
      <c r="R4852" s="358"/>
      <c r="S4852" s="358"/>
      <c r="T4852" s="359"/>
      <c r="U4852" s="360"/>
      <c r="V4852" s="360"/>
      <c r="W4852" s="357"/>
      <c r="X4852" s="357"/>
      <c r="Y4852" s="446"/>
      <c r="Z4852" s="443"/>
      <c r="AA4852" s="446"/>
      <c r="AB4852" s="357"/>
      <c r="AC4852" s="357"/>
      <c r="AD4852" s="357"/>
      <c r="AE4852" s="357"/>
      <c r="AF4852" s="357"/>
      <c r="AG4852" s="446"/>
      <c r="AH4852" s="357"/>
      <c r="AI4852" s="357"/>
      <c r="AJ4852" s="357"/>
      <c r="AK4852" s="357"/>
      <c r="AL4852" s="357"/>
      <c r="AM4852" s="357"/>
    </row>
    <row r="4853" spans="5:39" x14ac:dyDescent="0.25">
      <c r="E4853" s="356"/>
      <c r="F4853" s="356"/>
      <c r="G4853" s="356"/>
      <c r="H4853" s="356"/>
      <c r="I4853" s="356"/>
      <c r="J4853" s="357"/>
      <c r="K4853" s="357"/>
      <c r="L4853" s="357"/>
      <c r="M4853" s="357"/>
      <c r="N4853" s="358"/>
      <c r="O4853" s="358"/>
      <c r="P4853" s="358"/>
      <c r="Q4853" s="358"/>
      <c r="R4853" s="358"/>
      <c r="S4853" s="358"/>
      <c r="T4853" s="359"/>
      <c r="U4853" s="360"/>
      <c r="V4853" s="360"/>
      <c r="W4853" s="357"/>
      <c r="X4853" s="357"/>
      <c r="Y4853" s="446"/>
      <c r="Z4853" s="443"/>
      <c r="AA4853" s="446"/>
      <c r="AB4853" s="357"/>
      <c r="AC4853" s="357"/>
      <c r="AD4853" s="357"/>
      <c r="AE4853" s="357"/>
      <c r="AF4853" s="357"/>
      <c r="AG4853" s="446"/>
      <c r="AH4853" s="357"/>
      <c r="AI4853" s="357"/>
      <c r="AJ4853" s="357"/>
      <c r="AK4853" s="357"/>
      <c r="AL4853" s="357"/>
      <c r="AM4853" s="357"/>
    </row>
    <row r="4854" spans="5:39" x14ac:dyDescent="0.25">
      <c r="E4854" s="356"/>
      <c r="F4854" s="356"/>
      <c r="G4854" s="356"/>
      <c r="H4854" s="356"/>
      <c r="I4854" s="356"/>
      <c r="J4854" s="357"/>
      <c r="K4854" s="357"/>
      <c r="L4854" s="357"/>
      <c r="M4854" s="357"/>
      <c r="N4854" s="358"/>
      <c r="O4854" s="358"/>
      <c r="P4854" s="358"/>
      <c r="Q4854" s="358"/>
      <c r="R4854" s="358"/>
      <c r="S4854" s="358"/>
      <c r="T4854" s="359"/>
      <c r="U4854" s="360"/>
      <c r="V4854" s="360"/>
      <c r="W4854" s="357"/>
      <c r="X4854" s="357"/>
      <c r="Y4854" s="446"/>
      <c r="Z4854" s="443"/>
      <c r="AA4854" s="446"/>
      <c r="AB4854" s="357"/>
      <c r="AC4854" s="357"/>
      <c r="AD4854" s="357"/>
      <c r="AE4854" s="357"/>
      <c r="AF4854" s="357"/>
      <c r="AG4854" s="446"/>
      <c r="AH4854" s="357"/>
      <c r="AI4854" s="357"/>
      <c r="AJ4854" s="357"/>
      <c r="AK4854" s="357"/>
      <c r="AL4854" s="357"/>
      <c r="AM4854" s="357"/>
    </row>
    <row r="4855" spans="5:39" x14ac:dyDescent="0.25">
      <c r="E4855" s="356"/>
      <c r="F4855" s="356"/>
      <c r="G4855" s="356"/>
      <c r="H4855" s="356"/>
      <c r="I4855" s="356"/>
      <c r="J4855" s="357"/>
      <c r="K4855" s="357"/>
      <c r="L4855" s="357"/>
      <c r="M4855" s="357"/>
      <c r="N4855" s="358"/>
      <c r="O4855" s="358"/>
      <c r="P4855" s="358"/>
      <c r="Q4855" s="358"/>
      <c r="R4855" s="358"/>
      <c r="S4855" s="358"/>
      <c r="T4855" s="359"/>
      <c r="U4855" s="360"/>
      <c r="V4855" s="360"/>
      <c r="W4855" s="357"/>
      <c r="X4855" s="357"/>
      <c r="Y4855" s="446"/>
      <c r="Z4855" s="443"/>
      <c r="AA4855" s="446"/>
      <c r="AB4855" s="357"/>
      <c r="AC4855" s="357"/>
      <c r="AD4855" s="357"/>
      <c r="AE4855" s="357"/>
      <c r="AF4855" s="357"/>
      <c r="AG4855" s="446"/>
      <c r="AH4855" s="357"/>
      <c r="AI4855" s="357"/>
      <c r="AJ4855" s="357"/>
      <c r="AK4855" s="357"/>
      <c r="AL4855" s="357"/>
      <c r="AM4855" s="357"/>
    </row>
    <row r="4856" spans="5:39" x14ac:dyDescent="0.25">
      <c r="E4856" s="356"/>
      <c r="F4856" s="356"/>
      <c r="G4856" s="356"/>
      <c r="H4856" s="356"/>
      <c r="I4856" s="356"/>
      <c r="J4856" s="357"/>
      <c r="K4856" s="357"/>
      <c r="L4856" s="357"/>
      <c r="M4856" s="357"/>
      <c r="N4856" s="358"/>
      <c r="O4856" s="358"/>
      <c r="P4856" s="358"/>
      <c r="Q4856" s="358"/>
      <c r="R4856" s="358"/>
      <c r="S4856" s="358"/>
      <c r="T4856" s="359"/>
      <c r="U4856" s="360"/>
      <c r="V4856" s="360"/>
      <c r="W4856" s="357"/>
      <c r="X4856" s="357"/>
      <c r="Y4856" s="446"/>
      <c r="Z4856" s="443"/>
      <c r="AA4856" s="446"/>
      <c r="AB4856" s="357"/>
      <c r="AC4856" s="357"/>
      <c r="AD4856" s="357"/>
      <c r="AE4856" s="357"/>
      <c r="AF4856" s="357"/>
      <c r="AG4856" s="446"/>
      <c r="AH4856" s="357"/>
      <c r="AI4856" s="357"/>
      <c r="AJ4856" s="357"/>
      <c r="AK4856" s="357"/>
      <c r="AL4856" s="357"/>
      <c r="AM4856" s="357"/>
    </row>
    <row r="4857" spans="5:39" x14ac:dyDescent="0.25">
      <c r="E4857" s="356"/>
      <c r="F4857" s="356"/>
      <c r="G4857" s="356"/>
      <c r="H4857" s="356"/>
      <c r="I4857" s="356"/>
      <c r="J4857" s="357"/>
      <c r="K4857" s="357"/>
      <c r="L4857" s="357"/>
      <c r="M4857" s="357"/>
      <c r="N4857" s="358"/>
      <c r="O4857" s="358"/>
      <c r="P4857" s="358"/>
      <c r="Q4857" s="358"/>
      <c r="R4857" s="358"/>
      <c r="S4857" s="358"/>
      <c r="T4857" s="359"/>
      <c r="U4857" s="360"/>
      <c r="V4857" s="360"/>
      <c r="W4857" s="357"/>
      <c r="X4857" s="357"/>
      <c r="Y4857" s="446"/>
      <c r="Z4857" s="443"/>
      <c r="AA4857" s="446"/>
      <c r="AB4857" s="357"/>
      <c r="AC4857" s="357"/>
      <c r="AD4857" s="357"/>
      <c r="AE4857" s="357"/>
      <c r="AF4857" s="357"/>
      <c r="AG4857" s="446"/>
      <c r="AH4857" s="357"/>
      <c r="AI4857" s="357"/>
      <c r="AJ4857" s="357"/>
      <c r="AK4857" s="357"/>
      <c r="AL4857" s="357"/>
      <c r="AM4857" s="357"/>
    </row>
    <row r="4858" spans="5:39" x14ac:dyDescent="0.25">
      <c r="E4858" s="356"/>
      <c r="F4858" s="356"/>
      <c r="G4858" s="356"/>
      <c r="H4858" s="356"/>
      <c r="I4858" s="356"/>
      <c r="J4858" s="357"/>
      <c r="K4858" s="357"/>
      <c r="L4858" s="357"/>
      <c r="M4858" s="357"/>
      <c r="N4858" s="358"/>
      <c r="O4858" s="358"/>
      <c r="P4858" s="358"/>
      <c r="Q4858" s="358"/>
      <c r="R4858" s="358"/>
      <c r="S4858" s="358"/>
      <c r="T4858" s="359"/>
      <c r="U4858" s="360"/>
      <c r="V4858" s="360"/>
      <c r="W4858" s="357"/>
      <c r="X4858" s="357"/>
      <c r="Y4858" s="446"/>
      <c r="Z4858" s="443"/>
      <c r="AA4858" s="446"/>
      <c r="AB4858" s="357"/>
      <c r="AC4858" s="357"/>
      <c r="AD4858" s="357"/>
      <c r="AE4858" s="357"/>
      <c r="AF4858" s="357"/>
      <c r="AG4858" s="446"/>
      <c r="AH4858" s="357"/>
      <c r="AI4858" s="357"/>
      <c r="AJ4858" s="357"/>
      <c r="AK4858" s="357"/>
      <c r="AL4858" s="357"/>
      <c r="AM4858" s="357"/>
    </row>
    <row r="4859" spans="5:39" x14ac:dyDescent="0.25">
      <c r="E4859" s="356"/>
      <c r="F4859" s="356"/>
      <c r="G4859" s="356"/>
      <c r="H4859" s="356"/>
      <c r="I4859" s="356"/>
      <c r="J4859" s="357"/>
      <c r="K4859" s="357"/>
      <c r="L4859" s="357"/>
      <c r="M4859" s="357"/>
      <c r="N4859" s="358"/>
      <c r="O4859" s="358"/>
      <c r="P4859" s="358"/>
      <c r="Q4859" s="358"/>
      <c r="R4859" s="358"/>
      <c r="S4859" s="358"/>
      <c r="T4859" s="359"/>
      <c r="U4859" s="360"/>
      <c r="V4859" s="360"/>
      <c r="W4859" s="357"/>
      <c r="X4859" s="357"/>
      <c r="Y4859" s="446"/>
      <c r="Z4859" s="443"/>
      <c r="AA4859" s="446"/>
      <c r="AB4859" s="357"/>
      <c r="AC4859" s="357"/>
      <c r="AD4859" s="357"/>
      <c r="AE4859" s="357"/>
      <c r="AF4859" s="357"/>
      <c r="AG4859" s="446"/>
      <c r="AH4859" s="357"/>
      <c r="AI4859" s="357"/>
      <c r="AJ4859" s="357"/>
      <c r="AK4859" s="357"/>
      <c r="AL4859" s="357"/>
      <c r="AM4859" s="357"/>
    </row>
    <row r="4860" spans="5:39" x14ac:dyDescent="0.25">
      <c r="E4860" s="356"/>
      <c r="F4860" s="356"/>
      <c r="G4860" s="356"/>
      <c r="H4860" s="356"/>
      <c r="I4860" s="356"/>
      <c r="J4860" s="357"/>
      <c r="K4860" s="357"/>
      <c r="L4860" s="357"/>
      <c r="M4860" s="357"/>
      <c r="N4860" s="358"/>
      <c r="O4860" s="358"/>
      <c r="P4860" s="358"/>
      <c r="Q4860" s="358"/>
      <c r="R4860" s="358"/>
      <c r="S4860" s="358"/>
      <c r="T4860" s="359"/>
      <c r="U4860" s="360"/>
      <c r="V4860" s="360"/>
      <c r="W4860" s="357"/>
      <c r="X4860" s="357"/>
      <c r="Y4860" s="446"/>
      <c r="Z4860" s="443"/>
      <c r="AA4860" s="446"/>
      <c r="AB4860" s="357"/>
      <c r="AC4860" s="357"/>
      <c r="AD4860" s="357"/>
      <c r="AE4860" s="357"/>
      <c r="AF4860" s="357"/>
      <c r="AG4860" s="446"/>
      <c r="AH4860" s="357"/>
      <c r="AI4860" s="357"/>
      <c r="AJ4860" s="357"/>
      <c r="AK4860" s="357"/>
      <c r="AL4860" s="357"/>
      <c r="AM4860" s="357"/>
    </row>
    <row r="4861" spans="5:39" x14ac:dyDescent="0.25">
      <c r="E4861" s="356"/>
      <c r="F4861" s="356"/>
      <c r="G4861" s="356"/>
      <c r="H4861" s="356"/>
      <c r="I4861" s="356"/>
      <c r="J4861" s="357"/>
      <c r="K4861" s="357"/>
      <c r="L4861" s="357"/>
      <c r="M4861" s="357"/>
      <c r="N4861" s="358"/>
      <c r="O4861" s="358"/>
      <c r="P4861" s="358"/>
      <c r="Q4861" s="358"/>
      <c r="R4861" s="358"/>
      <c r="S4861" s="358"/>
      <c r="T4861" s="359"/>
      <c r="U4861" s="360"/>
      <c r="V4861" s="360"/>
      <c r="W4861" s="357"/>
      <c r="X4861" s="357"/>
      <c r="Y4861" s="446"/>
      <c r="Z4861" s="443"/>
      <c r="AA4861" s="446"/>
      <c r="AB4861" s="357"/>
      <c r="AC4861" s="357"/>
      <c r="AD4861" s="357"/>
      <c r="AE4861" s="357"/>
      <c r="AF4861" s="357"/>
      <c r="AG4861" s="446"/>
      <c r="AH4861" s="357"/>
      <c r="AI4861" s="357"/>
      <c r="AJ4861" s="357"/>
      <c r="AK4861" s="357"/>
      <c r="AL4861" s="357"/>
      <c r="AM4861" s="357"/>
    </row>
    <row r="4862" spans="5:39" x14ac:dyDescent="0.25">
      <c r="E4862" s="356"/>
      <c r="F4862" s="356"/>
      <c r="G4862" s="356"/>
      <c r="H4862" s="356"/>
      <c r="I4862" s="356"/>
      <c r="J4862" s="357"/>
      <c r="K4862" s="357"/>
      <c r="L4862" s="357"/>
      <c r="M4862" s="357"/>
      <c r="N4862" s="358"/>
      <c r="O4862" s="358"/>
      <c r="P4862" s="358"/>
      <c r="Q4862" s="358"/>
      <c r="R4862" s="358"/>
      <c r="S4862" s="358"/>
      <c r="T4862" s="359"/>
      <c r="U4862" s="360"/>
      <c r="V4862" s="360"/>
      <c r="W4862" s="357"/>
      <c r="X4862" s="357"/>
      <c r="Y4862" s="446"/>
      <c r="Z4862" s="443"/>
      <c r="AA4862" s="446"/>
      <c r="AB4862" s="357"/>
      <c r="AC4862" s="357"/>
      <c r="AD4862" s="357"/>
      <c r="AE4862" s="357"/>
      <c r="AF4862" s="357"/>
      <c r="AG4862" s="446"/>
      <c r="AH4862" s="357"/>
      <c r="AI4862" s="357"/>
      <c r="AJ4862" s="357"/>
      <c r="AK4862" s="357"/>
      <c r="AL4862" s="357"/>
      <c r="AM4862" s="357"/>
    </row>
    <row r="4863" spans="5:39" x14ac:dyDescent="0.25">
      <c r="E4863" s="356"/>
      <c r="F4863" s="356"/>
      <c r="G4863" s="356"/>
      <c r="H4863" s="356"/>
      <c r="I4863" s="356"/>
      <c r="J4863" s="357"/>
      <c r="K4863" s="357"/>
      <c r="L4863" s="357"/>
      <c r="M4863" s="357"/>
      <c r="N4863" s="358"/>
      <c r="O4863" s="358"/>
      <c r="P4863" s="358"/>
      <c r="Q4863" s="358"/>
      <c r="R4863" s="358"/>
      <c r="S4863" s="358"/>
      <c r="T4863" s="359"/>
      <c r="U4863" s="360"/>
      <c r="V4863" s="360"/>
      <c r="W4863" s="357"/>
      <c r="X4863" s="357"/>
      <c r="Y4863" s="446"/>
      <c r="Z4863" s="443"/>
      <c r="AA4863" s="446"/>
      <c r="AB4863" s="357"/>
      <c r="AC4863" s="357"/>
      <c r="AD4863" s="357"/>
      <c r="AE4863" s="357"/>
      <c r="AF4863" s="357"/>
      <c r="AG4863" s="446"/>
      <c r="AH4863" s="357"/>
      <c r="AI4863" s="357"/>
      <c r="AJ4863" s="357"/>
      <c r="AK4863" s="357"/>
      <c r="AL4863" s="357"/>
      <c r="AM4863" s="357"/>
    </row>
    <row r="4864" spans="5:39" x14ac:dyDescent="0.25">
      <c r="E4864" s="356"/>
      <c r="F4864" s="356"/>
      <c r="G4864" s="356"/>
      <c r="H4864" s="356"/>
      <c r="I4864" s="356"/>
      <c r="J4864" s="357"/>
      <c r="K4864" s="357"/>
      <c r="L4864" s="357"/>
      <c r="M4864" s="357"/>
      <c r="N4864" s="358"/>
      <c r="O4864" s="358"/>
      <c r="P4864" s="358"/>
      <c r="Q4864" s="358"/>
      <c r="R4864" s="358"/>
      <c r="S4864" s="358"/>
      <c r="T4864" s="359"/>
      <c r="U4864" s="360"/>
      <c r="V4864" s="360"/>
      <c r="W4864" s="357"/>
      <c r="X4864" s="357"/>
      <c r="Y4864" s="446"/>
      <c r="Z4864" s="443"/>
      <c r="AA4864" s="446"/>
      <c r="AB4864" s="357"/>
      <c r="AC4864" s="357"/>
      <c r="AD4864" s="357"/>
      <c r="AE4864" s="357"/>
      <c r="AF4864" s="357"/>
      <c r="AG4864" s="446"/>
      <c r="AH4864" s="357"/>
      <c r="AI4864" s="357"/>
      <c r="AJ4864" s="357"/>
      <c r="AK4864" s="357"/>
      <c r="AL4864" s="357"/>
      <c r="AM4864" s="357"/>
    </row>
    <row r="4865" spans="5:39" x14ac:dyDescent="0.25">
      <c r="E4865" s="356"/>
      <c r="F4865" s="356"/>
      <c r="G4865" s="356"/>
      <c r="H4865" s="356"/>
      <c r="I4865" s="356"/>
      <c r="J4865" s="357"/>
      <c r="K4865" s="357"/>
      <c r="L4865" s="357"/>
      <c r="M4865" s="357"/>
      <c r="N4865" s="358"/>
      <c r="O4865" s="358"/>
      <c r="P4865" s="358"/>
      <c r="Q4865" s="358"/>
      <c r="R4865" s="358"/>
      <c r="S4865" s="358"/>
      <c r="T4865" s="359"/>
      <c r="U4865" s="360"/>
      <c r="V4865" s="360"/>
      <c r="W4865" s="357"/>
      <c r="X4865" s="357"/>
      <c r="Y4865" s="446"/>
      <c r="Z4865" s="443"/>
      <c r="AA4865" s="446"/>
      <c r="AB4865" s="357"/>
      <c r="AC4865" s="357"/>
      <c r="AD4865" s="357"/>
      <c r="AE4865" s="357"/>
      <c r="AF4865" s="357"/>
      <c r="AG4865" s="446"/>
      <c r="AH4865" s="357"/>
      <c r="AI4865" s="357"/>
      <c r="AJ4865" s="357"/>
      <c r="AK4865" s="357"/>
      <c r="AL4865" s="357"/>
      <c r="AM4865" s="357"/>
    </row>
    <row r="4866" spans="5:39" x14ac:dyDescent="0.25">
      <c r="E4866" s="356"/>
      <c r="F4866" s="356"/>
      <c r="G4866" s="356"/>
      <c r="H4866" s="356"/>
      <c r="I4866" s="356"/>
      <c r="J4866" s="357"/>
      <c r="K4866" s="357"/>
      <c r="L4866" s="357"/>
      <c r="M4866" s="357"/>
      <c r="N4866" s="358"/>
      <c r="O4866" s="358"/>
      <c r="P4866" s="358"/>
      <c r="Q4866" s="358"/>
      <c r="R4866" s="358"/>
      <c r="S4866" s="358"/>
      <c r="T4866" s="359"/>
      <c r="U4866" s="360"/>
      <c r="V4866" s="360"/>
      <c r="W4866" s="357"/>
      <c r="X4866" s="357"/>
      <c r="Y4866" s="446"/>
      <c r="Z4866" s="443"/>
      <c r="AA4866" s="446"/>
      <c r="AB4866" s="357"/>
      <c r="AC4866" s="357"/>
      <c r="AD4866" s="357"/>
      <c r="AE4866" s="357"/>
      <c r="AF4866" s="357"/>
      <c r="AG4866" s="446"/>
      <c r="AH4866" s="357"/>
      <c r="AI4866" s="357"/>
      <c r="AJ4866" s="357"/>
      <c r="AK4866" s="357"/>
      <c r="AL4866" s="357"/>
      <c r="AM4866" s="357"/>
    </row>
    <row r="4867" spans="5:39" x14ac:dyDescent="0.25">
      <c r="E4867" s="356"/>
      <c r="F4867" s="356"/>
      <c r="G4867" s="356"/>
      <c r="H4867" s="356"/>
      <c r="I4867" s="356"/>
      <c r="J4867" s="357"/>
      <c r="K4867" s="357"/>
      <c r="L4867" s="357"/>
      <c r="M4867" s="357"/>
      <c r="N4867" s="358"/>
      <c r="O4867" s="358"/>
      <c r="P4867" s="358"/>
      <c r="Q4867" s="358"/>
      <c r="R4867" s="358"/>
      <c r="S4867" s="358"/>
      <c r="T4867" s="359"/>
      <c r="U4867" s="360"/>
      <c r="V4867" s="360"/>
      <c r="W4867" s="357"/>
      <c r="X4867" s="357"/>
      <c r="Y4867" s="446"/>
      <c r="Z4867" s="443"/>
      <c r="AA4867" s="446"/>
      <c r="AB4867" s="357"/>
      <c r="AC4867" s="357"/>
      <c r="AD4867" s="357"/>
      <c r="AE4867" s="357"/>
      <c r="AF4867" s="357"/>
      <c r="AG4867" s="446"/>
      <c r="AH4867" s="357"/>
      <c r="AI4867" s="357"/>
      <c r="AJ4867" s="357"/>
      <c r="AK4867" s="357"/>
      <c r="AL4867" s="357"/>
      <c r="AM4867" s="357"/>
    </row>
    <row r="4868" spans="5:39" x14ac:dyDescent="0.25">
      <c r="E4868" s="356"/>
      <c r="F4868" s="356"/>
      <c r="G4868" s="356"/>
      <c r="H4868" s="356"/>
      <c r="I4868" s="356"/>
      <c r="J4868" s="357"/>
      <c r="K4868" s="357"/>
      <c r="L4868" s="357"/>
      <c r="M4868" s="357"/>
      <c r="N4868" s="358"/>
      <c r="O4868" s="358"/>
      <c r="P4868" s="358"/>
      <c r="Q4868" s="358"/>
      <c r="R4868" s="358"/>
      <c r="S4868" s="358"/>
      <c r="T4868" s="359"/>
      <c r="U4868" s="360"/>
      <c r="V4868" s="360"/>
      <c r="W4868" s="357"/>
      <c r="X4868" s="357"/>
      <c r="Y4868" s="446"/>
      <c r="Z4868" s="443"/>
      <c r="AA4868" s="446"/>
      <c r="AB4868" s="357"/>
      <c r="AC4868" s="357"/>
      <c r="AD4868" s="357"/>
      <c r="AE4868" s="357"/>
      <c r="AF4868" s="357"/>
      <c r="AG4868" s="446"/>
      <c r="AH4868" s="357"/>
      <c r="AI4868" s="357"/>
      <c r="AJ4868" s="357"/>
      <c r="AK4868" s="357"/>
      <c r="AL4868" s="357"/>
      <c r="AM4868" s="357"/>
    </row>
    <row r="4869" spans="5:39" x14ac:dyDescent="0.25">
      <c r="E4869" s="356"/>
      <c r="F4869" s="356"/>
      <c r="G4869" s="356"/>
      <c r="H4869" s="356"/>
      <c r="I4869" s="356"/>
      <c r="J4869" s="357"/>
      <c r="K4869" s="357"/>
      <c r="L4869" s="357"/>
      <c r="M4869" s="357"/>
      <c r="N4869" s="358"/>
      <c r="O4869" s="358"/>
      <c r="P4869" s="358"/>
      <c r="Q4869" s="358"/>
      <c r="R4869" s="358"/>
      <c r="S4869" s="358"/>
      <c r="T4869" s="359"/>
      <c r="U4869" s="360"/>
      <c r="V4869" s="360"/>
      <c r="W4869" s="357"/>
      <c r="X4869" s="357"/>
      <c r="Y4869" s="446"/>
      <c r="Z4869" s="443"/>
      <c r="AA4869" s="446"/>
      <c r="AB4869" s="357"/>
      <c r="AC4869" s="357"/>
      <c r="AD4869" s="357"/>
      <c r="AE4869" s="357"/>
      <c r="AF4869" s="357"/>
      <c r="AG4869" s="446"/>
      <c r="AH4869" s="357"/>
      <c r="AI4869" s="357"/>
      <c r="AJ4869" s="357"/>
      <c r="AK4869" s="357"/>
      <c r="AL4869" s="357"/>
      <c r="AM4869" s="357"/>
    </row>
    <row r="4870" spans="5:39" x14ac:dyDescent="0.25">
      <c r="E4870" s="356"/>
      <c r="F4870" s="356"/>
      <c r="G4870" s="356"/>
      <c r="H4870" s="356"/>
      <c r="I4870" s="356"/>
      <c r="J4870" s="357"/>
      <c r="K4870" s="357"/>
      <c r="L4870" s="357"/>
      <c r="M4870" s="357"/>
      <c r="N4870" s="358"/>
      <c r="O4870" s="358"/>
      <c r="P4870" s="358"/>
      <c r="Q4870" s="358"/>
      <c r="R4870" s="358"/>
      <c r="S4870" s="358"/>
      <c r="T4870" s="359"/>
      <c r="U4870" s="360"/>
      <c r="V4870" s="360"/>
      <c r="W4870" s="357"/>
      <c r="X4870" s="357"/>
      <c r="Y4870" s="446"/>
      <c r="Z4870" s="443"/>
      <c r="AA4870" s="446"/>
      <c r="AB4870" s="357"/>
      <c r="AC4870" s="357"/>
      <c r="AD4870" s="357"/>
      <c r="AE4870" s="357"/>
      <c r="AF4870" s="357"/>
      <c r="AG4870" s="446"/>
      <c r="AH4870" s="357"/>
      <c r="AI4870" s="357"/>
      <c r="AJ4870" s="357"/>
      <c r="AK4870" s="357"/>
      <c r="AL4870" s="357"/>
      <c r="AM4870" s="357"/>
    </row>
    <row r="4871" spans="5:39" x14ac:dyDescent="0.25">
      <c r="E4871" s="356"/>
      <c r="F4871" s="356"/>
      <c r="G4871" s="356"/>
      <c r="H4871" s="356"/>
      <c r="I4871" s="356"/>
      <c r="J4871" s="357"/>
      <c r="K4871" s="357"/>
      <c r="L4871" s="357"/>
      <c r="M4871" s="357"/>
      <c r="N4871" s="358"/>
      <c r="O4871" s="358"/>
      <c r="P4871" s="358"/>
      <c r="Q4871" s="358"/>
      <c r="R4871" s="358"/>
      <c r="S4871" s="358"/>
      <c r="T4871" s="359"/>
      <c r="U4871" s="360"/>
      <c r="V4871" s="360"/>
      <c r="W4871" s="357"/>
      <c r="X4871" s="357"/>
      <c r="Y4871" s="446"/>
      <c r="Z4871" s="443"/>
      <c r="AA4871" s="446"/>
      <c r="AB4871" s="357"/>
      <c r="AC4871" s="357"/>
      <c r="AD4871" s="357"/>
      <c r="AE4871" s="357"/>
      <c r="AF4871" s="357"/>
      <c r="AG4871" s="446"/>
      <c r="AH4871" s="357"/>
      <c r="AI4871" s="357"/>
      <c r="AJ4871" s="357"/>
      <c r="AK4871" s="357"/>
      <c r="AL4871" s="357"/>
      <c r="AM4871" s="357"/>
    </row>
    <row r="4872" spans="5:39" x14ac:dyDescent="0.25">
      <c r="E4872" s="356"/>
      <c r="F4872" s="356"/>
      <c r="G4872" s="356"/>
      <c r="H4872" s="356"/>
      <c r="I4872" s="356"/>
      <c r="J4872" s="357"/>
      <c r="K4872" s="357"/>
      <c r="L4872" s="357"/>
      <c r="M4872" s="357"/>
      <c r="N4872" s="358"/>
      <c r="O4872" s="358"/>
      <c r="P4872" s="358"/>
      <c r="Q4872" s="358"/>
      <c r="R4872" s="358"/>
      <c r="S4872" s="358"/>
      <c r="T4872" s="359"/>
      <c r="U4872" s="360"/>
      <c r="V4872" s="360"/>
      <c r="W4872" s="357"/>
      <c r="X4872" s="357"/>
      <c r="Y4872" s="446"/>
      <c r="Z4872" s="443"/>
      <c r="AA4872" s="446"/>
      <c r="AB4872" s="357"/>
      <c r="AC4872" s="357"/>
      <c r="AD4872" s="357"/>
      <c r="AE4872" s="357"/>
      <c r="AF4872" s="357"/>
      <c r="AG4872" s="446"/>
      <c r="AH4872" s="357"/>
      <c r="AI4872" s="357"/>
      <c r="AJ4872" s="357"/>
      <c r="AK4872" s="357"/>
      <c r="AL4872" s="357"/>
      <c r="AM4872" s="357"/>
    </row>
    <row r="4873" spans="5:39" x14ac:dyDescent="0.25">
      <c r="E4873" s="356"/>
      <c r="F4873" s="356"/>
      <c r="G4873" s="356"/>
      <c r="H4873" s="356"/>
      <c r="I4873" s="356"/>
      <c r="J4873" s="357"/>
      <c r="K4873" s="357"/>
      <c r="L4873" s="357"/>
      <c r="M4873" s="357"/>
      <c r="N4873" s="358"/>
      <c r="O4873" s="358"/>
      <c r="P4873" s="358"/>
      <c r="Q4873" s="358"/>
      <c r="R4873" s="358"/>
      <c r="S4873" s="358"/>
      <c r="T4873" s="359"/>
      <c r="U4873" s="360"/>
      <c r="V4873" s="360"/>
      <c r="W4873" s="357"/>
      <c r="X4873" s="357"/>
      <c r="Y4873" s="446"/>
      <c r="Z4873" s="443"/>
      <c r="AA4873" s="446"/>
      <c r="AB4873" s="357"/>
      <c r="AC4873" s="357"/>
      <c r="AD4873" s="357"/>
      <c r="AE4873" s="357"/>
      <c r="AF4873" s="357"/>
      <c r="AG4873" s="446"/>
      <c r="AH4873" s="357"/>
      <c r="AI4873" s="357"/>
      <c r="AJ4873" s="357"/>
      <c r="AK4873" s="357"/>
      <c r="AL4873" s="357"/>
      <c r="AM4873" s="357"/>
    </row>
    <row r="4874" spans="5:39" x14ac:dyDescent="0.25">
      <c r="E4874" s="356"/>
      <c r="F4874" s="356"/>
      <c r="G4874" s="356"/>
      <c r="H4874" s="356"/>
      <c r="I4874" s="356"/>
      <c r="J4874" s="357"/>
      <c r="K4874" s="357"/>
      <c r="L4874" s="357"/>
      <c r="M4874" s="357"/>
      <c r="N4874" s="358"/>
      <c r="O4874" s="358"/>
      <c r="P4874" s="358"/>
      <c r="Q4874" s="358"/>
      <c r="R4874" s="358"/>
      <c r="S4874" s="358"/>
      <c r="T4874" s="359"/>
      <c r="U4874" s="360"/>
      <c r="V4874" s="360"/>
      <c r="W4874" s="357"/>
      <c r="X4874" s="357"/>
      <c r="Y4874" s="446"/>
      <c r="Z4874" s="443"/>
      <c r="AA4874" s="446"/>
      <c r="AB4874" s="357"/>
      <c r="AC4874" s="357"/>
      <c r="AD4874" s="357"/>
      <c r="AE4874" s="357"/>
      <c r="AF4874" s="357"/>
      <c r="AG4874" s="446"/>
      <c r="AH4874" s="357"/>
      <c r="AI4874" s="357"/>
      <c r="AJ4874" s="357"/>
      <c r="AK4874" s="357"/>
      <c r="AL4874" s="357"/>
      <c r="AM4874" s="357"/>
    </row>
    <row r="4875" spans="5:39" x14ac:dyDescent="0.25">
      <c r="E4875" s="356"/>
      <c r="F4875" s="356"/>
      <c r="G4875" s="356"/>
      <c r="H4875" s="356"/>
      <c r="I4875" s="356"/>
      <c r="J4875" s="357"/>
      <c r="K4875" s="357"/>
      <c r="L4875" s="357"/>
      <c r="M4875" s="357"/>
      <c r="N4875" s="358"/>
      <c r="O4875" s="358"/>
      <c r="P4875" s="358"/>
      <c r="Q4875" s="358"/>
      <c r="R4875" s="358"/>
      <c r="S4875" s="358"/>
      <c r="T4875" s="359"/>
      <c r="U4875" s="360"/>
      <c r="V4875" s="360"/>
      <c r="W4875" s="357"/>
      <c r="X4875" s="357"/>
      <c r="Y4875" s="446"/>
      <c r="Z4875" s="443"/>
      <c r="AA4875" s="446"/>
      <c r="AB4875" s="357"/>
      <c r="AC4875" s="357"/>
      <c r="AD4875" s="357"/>
      <c r="AE4875" s="357"/>
      <c r="AF4875" s="357"/>
      <c r="AG4875" s="446"/>
      <c r="AH4875" s="357"/>
      <c r="AI4875" s="357"/>
      <c r="AJ4875" s="357"/>
      <c r="AK4875" s="357"/>
      <c r="AL4875" s="357"/>
      <c r="AM4875" s="357"/>
    </row>
    <row r="4876" spans="5:39" x14ac:dyDescent="0.25">
      <c r="E4876" s="356"/>
      <c r="F4876" s="356"/>
      <c r="G4876" s="356"/>
      <c r="H4876" s="356"/>
      <c r="I4876" s="356"/>
      <c r="J4876" s="357"/>
      <c r="K4876" s="357"/>
      <c r="L4876" s="357"/>
      <c r="M4876" s="357"/>
      <c r="N4876" s="358"/>
      <c r="O4876" s="358"/>
      <c r="P4876" s="358"/>
      <c r="Q4876" s="358"/>
      <c r="R4876" s="358"/>
      <c r="S4876" s="358"/>
      <c r="T4876" s="359"/>
      <c r="U4876" s="360"/>
      <c r="V4876" s="360"/>
      <c r="W4876" s="357"/>
      <c r="X4876" s="357"/>
      <c r="Y4876" s="446"/>
      <c r="Z4876" s="443"/>
      <c r="AA4876" s="446"/>
      <c r="AB4876" s="357"/>
      <c r="AC4876" s="357"/>
      <c r="AD4876" s="357"/>
      <c r="AE4876" s="357"/>
      <c r="AF4876" s="357"/>
      <c r="AG4876" s="446"/>
      <c r="AH4876" s="357"/>
      <c r="AI4876" s="357"/>
      <c r="AJ4876" s="357"/>
      <c r="AK4876" s="357"/>
      <c r="AL4876" s="357"/>
      <c r="AM4876" s="357"/>
    </row>
    <row r="4877" spans="5:39" x14ac:dyDescent="0.25">
      <c r="E4877" s="356"/>
      <c r="F4877" s="356"/>
      <c r="G4877" s="356"/>
      <c r="H4877" s="356"/>
      <c r="I4877" s="356"/>
      <c r="J4877" s="357"/>
      <c r="K4877" s="357"/>
      <c r="L4877" s="357"/>
      <c r="M4877" s="357"/>
      <c r="N4877" s="358"/>
      <c r="O4877" s="358"/>
      <c r="P4877" s="358"/>
      <c r="Q4877" s="358"/>
      <c r="R4877" s="358"/>
      <c r="S4877" s="358"/>
      <c r="T4877" s="359"/>
      <c r="U4877" s="360"/>
      <c r="V4877" s="360"/>
      <c r="W4877" s="357"/>
      <c r="X4877" s="357"/>
      <c r="Y4877" s="446"/>
      <c r="Z4877" s="443"/>
      <c r="AA4877" s="446"/>
      <c r="AB4877" s="357"/>
      <c r="AC4877" s="357"/>
      <c r="AD4877" s="357"/>
      <c r="AE4877" s="357"/>
      <c r="AF4877" s="357"/>
      <c r="AG4877" s="446"/>
      <c r="AH4877" s="357"/>
      <c r="AI4877" s="357"/>
      <c r="AJ4877" s="357"/>
      <c r="AK4877" s="357"/>
      <c r="AL4877" s="357"/>
      <c r="AM4877" s="357"/>
    </row>
    <row r="4878" spans="5:39" x14ac:dyDescent="0.25">
      <c r="E4878" s="356"/>
      <c r="F4878" s="356"/>
      <c r="G4878" s="356"/>
      <c r="H4878" s="356"/>
      <c r="I4878" s="356"/>
      <c r="J4878" s="357"/>
      <c r="K4878" s="357"/>
      <c r="L4878" s="357"/>
      <c r="M4878" s="357"/>
      <c r="N4878" s="358"/>
      <c r="O4878" s="358"/>
      <c r="P4878" s="358"/>
      <c r="Q4878" s="358"/>
      <c r="R4878" s="358"/>
      <c r="S4878" s="358"/>
      <c r="T4878" s="359"/>
      <c r="U4878" s="360"/>
      <c r="V4878" s="360"/>
      <c r="W4878" s="357"/>
      <c r="X4878" s="357"/>
      <c r="Y4878" s="446"/>
      <c r="Z4878" s="443"/>
      <c r="AA4878" s="446"/>
      <c r="AB4878" s="357"/>
      <c r="AC4878" s="357"/>
      <c r="AD4878" s="357"/>
      <c r="AE4878" s="357"/>
      <c r="AF4878" s="357"/>
      <c r="AG4878" s="446"/>
      <c r="AH4878" s="357"/>
      <c r="AI4878" s="357"/>
      <c r="AJ4878" s="357"/>
      <c r="AK4878" s="357"/>
      <c r="AL4878" s="357"/>
      <c r="AM4878" s="357"/>
    </row>
    <row r="4879" spans="5:39" x14ac:dyDescent="0.25">
      <c r="E4879" s="356"/>
      <c r="F4879" s="356"/>
      <c r="G4879" s="356"/>
      <c r="H4879" s="356"/>
      <c r="I4879" s="356"/>
      <c r="J4879" s="357"/>
      <c r="K4879" s="357"/>
      <c r="L4879" s="357"/>
      <c r="M4879" s="357"/>
      <c r="N4879" s="358"/>
      <c r="O4879" s="358"/>
      <c r="P4879" s="358"/>
      <c r="Q4879" s="358"/>
      <c r="R4879" s="358"/>
      <c r="S4879" s="358"/>
      <c r="T4879" s="359"/>
      <c r="U4879" s="360"/>
      <c r="V4879" s="360"/>
      <c r="W4879" s="357"/>
      <c r="X4879" s="357"/>
      <c r="Y4879" s="446"/>
      <c r="Z4879" s="443"/>
      <c r="AA4879" s="446"/>
      <c r="AB4879" s="357"/>
      <c r="AC4879" s="357"/>
      <c r="AD4879" s="357"/>
      <c r="AE4879" s="357"/>
      <c r="AF4879" s="357"/>
      <c r="AG4879" s="446"/>
      <c r="AH4879" s="357"/>
      <c r="AI4879" s="357"/>
      <c r="AJ4879" s="357"/>
      <c r="AK4879" s="357"/>
      <c r="AL4879" s="357"/>
      <c r="AM4879" s="357"/>
    </row>
    <row r="4880" spans="5:39" x14ac:dyDescent="0.25">
      <c r="E4880" s="356"/>
      <c r="F4880" s="356"/>
      <c r="G4880" s="356"/>
      <c r="H4880" s="356"/>
      <c r="I4880" s="356"/>
      <c r="J4880" s="357"/>
      <c r="K4880" s="357"/>
      <c r="L4880" s="357"/>
      <c r="M4880" s="357"/>
      <c r="N4880" s="358"/>
      <c r="O4880" s="358"/>
      <c r="P4880" s="358"/>
      <c r="Q4880" s="358"/>
      <c r="R4880" s="358"/>
      <c r="S4880" s="358"/>
      <c r="T4880" s="359"/>
      <c r="U4880" s="360"/>
      <c r="V4880" s="360"/>
      <c r="W4880" s="357"/>
      <c r="X4880" s="357"/>
      <c r="Y4880" s="446"/>
      <c r="Z4880" s="443"/>
      <c r="AA4880" s="446"/>
      <c r="AB4880" s="357"/>
      <c r="AC4880" s="357"/>
      <c r="AD4880" s="357"/>
      <c r="AE4880" s="357"/>
      <c r="AF4880" s="357"/>
      <c r="AG4880" s="446"/>
      <c r="AH4880" s="357"/>
      <c r="AI4880" s="357"/>
      <c r="AJ4880" s="357"/>
      <c r="AK4880" s="357"/>
      <c r="AL4880" s="357"/>
      <c r="AM4880" s="357"/>
    </row>
    <row r="4881" spans="5:39" x14ac:dyDescent="0.25">
      <c r="E4881" s="356"/>
      <c r="F4881" s="356"/>
      <c r="G4881" s="356"/>
      <c r="H4881" s="356"/>
      <c r="I4881" s="356"/>
      <c r="J4881" s="357"/>
      <c r="K4881" s="357"/>
      <c r="L4881" s="357"/>
      <c r="M4881" s="357"/>
      <c r="N4881" s="358"/>
      <c r="O4881" s="358"/>
      <c r="P4881" s="358"/>
      <c r="Q4881" s="358"/>
      <c r="R4881" s="358"/>
      <c r="S4881" s="358"/>
      <c r="T4881" s="359"/>
      <c r="U4881" s="360"/>
      <c r="V4881" s="360"/>
      <c r="W4881" s="357"/>
      <c r="X4881" s="357"/>
      <c r="Y4881" s="446"/>
      <c r="Z4881" s="443"/>
      <c r="AA4881" s="446"/>
      <c r="AB4881" s="357"/>
      <c r="AC4881" s="357"/>
      <c r="AD4881" s="357"/>
      <c r="AE4881" s="357"/>
      <c r="AF4881" s="357"/>
      <c r="AG4881" s="446"/>
      <c r="AH4881" s="357"/>
      <c r="AI4881" s="357"/>
      <c r="AJ4881" s="357"/>
      <c r="AK4881" s="357"/>
      <c r="AL4881" s="357"/>
      <c r="AM4881" s="357"/>
    </row>
    <row r="4882" spans="5:39" x14ac:dyDescent="0.25">
      <c r="E4882" s="356"/>
      <c r="F4882" s="356"/>
      <c r="G4882" s="356"/>
      <c r="H4882" s="356"/>
      <c r="I4882" s="356"/>
      <c r="J4882" s="357"/>
      <c r="K4882" s="357"/>
      <c r="L4882" s="357"/>
      <c r="M4882" s="357"/>
      <c r="N4882" s="358"/>
      <c r="O4882" s="358"/>
      <c r="P4882" s="358"/>
      <c r="Q4882" s="358"/>
      <c r="R4882" s="358"/>
      <c r="S4882" s="358"/>
      <c r="T4882" s="359"/>
      <c r="U4882" s="360"/>
      <c r="V4882" s="360"/>
      <c r="W4882" s="357"/>
      <c r="X4882" s="357"/>
      <c r="Y4882" s="446"/>
      <c r="Z4882" s="443"/>
      <c r="AA4882" s="446"/>
      <c r="AB4882" s="357"/>
      <c r="AC4882" s="357"/>
      <c r="AD4882" s="357"/>
      <c r="AE4882" s="357"/>
      <c r="AF4882" s="357"/>
      <c r="AG4882" s="446"/>
      <c r="AH4882" s="357"/>
      <c r="AI4882" s="357"/>
      <c r="AJ4882" s="357"/>
      <c r="AK4882" s="357"/>
      <c r="AL4882" s="357"/>
      <c r="AM4882" s="357"/>
    </row>
    <row r="4883" spans="5:39" x14ac:dyDescent="0.25">
      <c r="E4883" s="356"/>
      <c r="F4883" s="356"/>
      <c r="G4883" s="356"/>
      <c r="H4883" s="356"/>
      <c r="I4883" s="356"/>
      <c r="J4883" s="357"/>
      <c r="K4883" s="357"/>
      <c r="L4883" s="357"/>
      <c r="M4883" s="357"/>
      <c r="N4883" s="358"/>
      <c r="O4883" s="358"/>
      <c r="P4883" s="358"/>
      <c r="Q4883" s="358"/>
      <c r="R4883" s="358"/>
      <c r="S4883" s="358"/>
      <c r="T4883" s="359"/>
      <c r="U4883" s="360"/>
      <c r="V4883" s="360"/>
      <c r="W4883" s="357"/>
      <c r="X4883" s="357"/>
      <c r="Y4883" s="446"/>
      <c r="Z4883" s="443"/>
      <c r="AA4883" s="446"/>
      <c r="AB4883" s="357"/>
      <c r="AC4883" s="357"/>
      <c r="AD4883" s="357"/>
      <c r="AE4883" s="357"/>
      <c r="AF4883" s="357"/>
      <c r="AG4883" s="446"/>
      <c r="AH4883" s="357"/>
      <c r="AI4883" s="357"/>
      <c r="AJ4883" s="357"/>
      <c r="AK4883" s="357"/>
      <c r="AL4883" s="357"/>
      <c r="AM4883" s="357"/>
    </row>
    <row r="4884" spans="5:39" x14ac:dyDescent="0.25">
      <c r="E4884" s="356"/>
      <c r="F4884" s="356"/>
      <c r="G4884" s="356"/>
      <c r="H4884" s="356"/>
      <c r="I4884" s="356"/>
      <c r="J4884" s="357"/>
      <c r="K4884" s="357"/>
      <c r="L4884" s="357"/>
      <c r="M4884" s="357"/>
      <c r="N4884" s="358"/>
      <c r="O4884" s="358"/>
      <c r="P4884" s="358"/>
      <c r="Q4884" s="358"/>
      <c r="R4884" s="358"/>
      <c r="S4884" s="358"/>
      <c r="T4884" s="359"/>
      <c r="U4884" s="360"/>
      <c r="V4884" s="360"/>
      <c r="W4884" s="357"/>
      <c r="X4884" s="357"/>
      <c r="Y4884" s="446"/>
      <c r="Z4884" s="443"/>
      <c r="AA4884" s="446"/>
      <c r="AB4884" s="357"/>
      <c r="AC4884" s="357"/>
      <c r="AD4884" s="357"/>
      <c r="AE4884" s="357"/>
      <c r="AF4884" s="357"/>
      <c r="AG4884" s="446"/>
      <c r="AH4884" s="357"/>
      <c r="AI4884" s="357"/>
      <c r="AJ4884" s="357"/>
      <c r="AK4884" s="357"/>
      <c r="AL4884" s="357"/>
      <c r="AM4884" s="357"/>
    </row>
    <row r="4885" spans="5:39" x14ac:dyDescent="0.25">
      <c r="E4885" s="356"/>
      <c r="F4885" s="356"/>
      <c r="G4885" s="356"/>
      <c r="H4885" s="356"/>
      <c r="I4885" s="356"/>
      <c r="J4885" s="357"/>
      <c r="K4885" s="357"/>
      <c r="L4885" s="357"/>
      <c r="M4885" s="357"/>
      <c r="N4885" s="358"/>
      <c r="O4885" s="358"/>
      <c r="P4885" s="358"/>
      <c r="Q4885" s="358"/>
      <c r="R4885" s="358"/>
      <c r="S4885" s="358"/>
      <c r="T4885" s="359"/>
      <c r="U4885" s="360"/>
      <c r="V4885" s="360"/>
      <c r="W4885" s="357"/>
      <c r="X4885" s="357"/>
      <c r="Y4885" s="446"/>
      <c r="Z4885" s="443"/>
      <c r="AA4885" s="446"/>
      <c r="AB4885" s="357"/>
      <c r="AC4885" s="357"/>
      <c r="AD4885" s="357"/>
      <c r="AE4885" s="357"/>
      <c r="AF4885" s="357"/>
      <c r="AG4885" s="446"/>
      <c r="AH4885" s="357"/>
      <c r="AI4885" s="357"/>
      <c r="AJ4885" s="357"/>
      <c r="AK4885" s="357"/>
      <c r="AL4885" s="357"/>
      <c r="AM4885" s="357"/>
    </row>
    <row r="4886" spans="5:39" x14ac:dyDescent="0.25">
      <c r="E4886" s="356"/>
      <c r="F4886" s="356"/>
      <c r="G4886" s="356"/>
      <c r="H4886" s="356"/>
      <c r="I4886" s="356"/>
      <c r="J4886" s="357"/>
      <c r="K4886" s="357"/>
      <c r="L4886" s="357"/>
      <c r="M4886" s="357"/>
      <c r="N4886" s="358"/>
      <c r="O4886" s="358"/>
      <c r="P4886" s="358"/>
      <c r="Q4886" s="358"/>
      <c r="R4886" s="358"/>
      <c r="S4886" s="358"/>
      <c r="T4886" s="359"/>
      <c r="U4886" s="360"/>
      <c r="V4886" s="360"/>
      <c r="W4886" s="357"/>
      <c r="X4886" s="357"/>
      <c r="Y4886" s="446"/>
      <c r="Z4886" s="443"/>
      <c r="AA4886" s="446"/>
      <c r="AB4886" s="357"/>
      <c r="AC4886" s="357"/>
      <c r="AD4886" s="357"/>
      <c r="AE4886" s="357"/>
      <c r="AF4886" s="357"/>
      <c r="AG4886" s="446"/>
      <c r="AH4886" s="357"/>
      <c r="AI4886" s="357"/>
      <c r="AJ4886" s="357"/>
      <c r="AK4886" s="357"/>
      <c r="AL4886" s="357"/>
      <c r="AM4886" s="357"/>
    </row>
    <row r="4887" spans="5:39" x14ac:dyDescent="0.25">
      <c r="E4887" s="356"/>
      <c r="F4887" s="356"/>
      <c r="G4887" s="356"/>
      <c r="H4887" s="356"/>
      <c r="I4887" s="356"/>
      <c r="J4887" s="357"/>
      <c r="K4887" s="357"/>
      <c r="L4887" s="357"/>
      <c r="M4887" s="357"/>
      <c r="N4887" s="358"/>
      <c r="O4887" s="358"/>
      <c r="P4887" s="358"/>
      <c r="Q4887" s="358"/>
      <c r="R4887" s="358"/>
      <c r="S4887" s="358"/>
      <c r="T4887" s="359"/>
      <c r="U4887" s="360"/>
      <c r="V4887" s="360"/>
      <c r="W4887" s="357"/>
      <c r="X4887" s="357"/>
      <c r="Y4887" s="446"/>
      <c r="Z4887" s="443"/>
      <c r="AA4887" s="446"/>
      <c r="AB4887" s="357"/>
      <c r="AC4887" s="357"/>
      <c r="AD4887" s="357"/>
      <c r="AE4887" s="357"/>
      <c r="AF4887" s="357"/>
      <c r="AG4887" s="446"/>
      <c r="AH4887" s="357"/>
      <c r="AI4887" s="357"/>
      <c r="AJ4887" s="357"/>
      <c r="AK4887" s="357"/>
      <c r="AL4887" s="357"/>
      <c r="AM4887" s="357"/>
    </row>
    <row r="4888" spans="5:39" x14ac:dyDescent="0.25">
      <c r="E4888" s="356"/>
      <c r="F4888" s="356"/>
      <c r="G4888" s="356"/>
      <c r="H4888" s="356"/>
      <c r="I4888" s="356"/>
      <c r="J4888" s="357"/>
      <c r="K4888" s="357"/>
      <c r="L4888" s="357"/>
      <c r="M4888" s="357"/>
      <c r="N4888" s="358"/>
      <c r="O4888" s="358"/>
      <c r="P4888" s="358"/>
      <c r="Q4888" s="358"/>
      <c r="R4888" s="358"/>
      <c r="S4888" s="358"/>
      <c r="T4888" s="359"/>
      <c r="U4888" s="360"/>
      <c r="V4888" s="360"/>
      <c r="W4888" s="357"/>
      <c r="X4888" s="357"/>
      <c r="Y4888" s="446"/>
      <c r="Z4888" s="443"/>
      <c r="AA4888" s="446"/>
      <c r="AB4888" s="357"/>
      <c r="AC4888" s="357"/>
      <c r="AD4888" s="357"/>
      <c r="AE4888" s="357"/>
      <c r="AF4888" s="357"/>
      <c r="AG4888" s="446"/>
      <c r="AH4888" s="357"/>
      <c r="AI4888" s="357"/>
      <c r="AJ4888" s="357"/>
      <c r="AK4888" s="357"/>
      <c r="AL4888" s="357"/>
      <c r="AM4888" s="357"/>
    </row>
    <row r="4889" spans="5:39" x14ac:dyDescent="0.25">
      <c r="E4889" s="356"/>
      <c r="F4889" s="356"/>
      <c r="G4889" s="356"/>
      <c r="H4889" s="356"/>
      <c r="I4889" s="356"/>
      <c r="J4889" s="357"/>
      <c r="K4889" s="357"/>
      <c r="L4889" s="357"/>
      <c r="M4889" s="357"/>
      <c r="N4889" s="358"/>
      <c r="O4889" s="358"/>
      <c r="P4889" s="358"/>
      <c r="Q4889" s="358"/>
      <c r="R4889" s="358"/>
      <c r="S4889" s="358"/>
      <c r="T4889" s="359"/>
      <c r="U4889" s="360"/>
      <c r="V4889" s="360"/>
      <c r="W4889" s="357"/>
      <c r="X4889" s="357"/>
      <c r="Y4889" s="446"/>
      <c r="Z4889" s="443"/>
      <c r="AA4889" s="446"/>
      <c r="AB4889" s="357"/>
      <c r="AC4889" s="357"/>
      <c r="AD4889" s="357"/>
      <c r="AE4889" s="357"/>
      <c r="AF4889" s="357"/>
      <c r="AG4889" s="446"/>
      <c r="AH4889" s="357"/>
      <c r="AI4889" s="357"/>
      <c r="AJ4889" s="357"/>
      <c r="AK4889" s="357"/>
      <c r="AL4889" s="357"/>
      <c r="AM4889" s="357"/>
    </row>
    <row r="4890" spans="5:39" x14ac:dyDescent="0.25">
      <c r="E4890" s="356"/>
      <c r="F4890" s="356"/>
      <c r="G4890" s="356"/>
      <c r="H4890" s="356"/>
      <c r="I4890" s="356"/>
      <c r="J4890" s="357"/>
      <c r="K4890" s="357"/>
      <c r="L4890" s="357"/>
      <c r="M4890" s="357"/>
      <c r="N4890" s="358"/>
      <c r="O4890" s="358"/>
      <c r="P4890" s="358"/>
      <c r="Q4890" s="358"/>
      <c r="R4890" s="358"/>
      <c r="S4890" s="358"/>
      <c r="T4890" s="359"/>
      <c r="U4890" s="360"/>
      <c r="V4890" s="360"/>
      <c r="W4890" s="357"/>
      <c r="X4890" s="357"/>
      <c r="Y4890" s="446"/>
      <c r="Z4890" s="443"/>
      <c r="AA4890" s="446"/>
      <c r="AB4890" s="357"/>
      <c r="AC4890" s="357"/>
      <c r="AD4890" s="357"/>
      <c r="AE4890" s="357"/>
      <c r="AF4890" s="357"/>
      <c r="AG4890" s="446"/>
      <c r="AH4890" s="357"/>
      <c r="AI4890" s="357"/>
      <c r="AJ4890" s="357"/>
      <c r="AK4890" s="357"/>
      <c r="AL4890" s="357"/>
      <c r="AM4890" s="357"/>
    </row>
    <row r="4891" spans="5:39" x14ac:dyDescent="0.25">
      <c r="E4891" s="356"/>
      <c r="F4891" s="356"/>
      <c r="G4891" s="356"/>
      <c r="H4891" s="356"/>
      <c r="I4891" s="356"/>
      <c r="J4891" s="357"/>
      <c r="K4891" s="357"/>
      <c r="L4891" s="357"/>
      <c r="M4891" s="357"/>
      <c r="N4891" s="358"/>
      <c r="O4891" s="358"/>
      <c r="P4891" s="358"/>
      <c r="Q4891" s="358"/>
      <c r="R4891" s="358"/>
      <c r="S4891" s="358"/>
      <c r="T4891" s="359"/>
      <c r="U4891" s="360"/>
      <c r="V4891" s="360"/>
      <c r="W4891" s="357"/>
      <c r="X4891" s="357"/>
      <c r="Y4891" s="446"/>
      <c r="Z4891" s="443"/>
      <c r="AA4891" s="446"/>
      <c r="AB4891" s="357"/>
      <c r="AC4891" s="357"/>
      <c r="AD4891" s="357"/>
      <c r="AE4891" s="357"/>
      <c r="AF4891" s="357"/>
      <c r="AG4891" s="446"/>
      <c r="AH4891" s="357"/>
      <c r="AI4891" s="357"/>
      <c r="AJ4891" s="357"/>
      <c r="AK4891" s="357"/>
      <c r="AL4891" s="357"/>
      <c r="AM4891" s="357"/>
    </row>
    <row r="4892" spans="5:39" x14ac:dyDescent="0.25">
      <c r="E4892" s="356"/>
      <c r="F4892" s="356"/>
      <c r="G4892" s="356"/>
      <c r="H4892" s="356"/>
      <c r="I4892" s="356"/>
      <c r="J4892" s="357"/>
      <c r="K4892" s="357"/>
      <c r="L4892" s="357"/>
      <c r="M4892" s="357"/>
      <c r="N4892" s="358"/>
      <c r="O4892" s="358"/>
      <c r="P4892" s="358"/>
      <c r="Q4892" s="358"/>
      <c r="R4892" s="358"/>
      <c r="S4892" s="358"/>
      <c r="T4892" s="359"/>
      <c r="U4892" s="360"/>
      <c r="V4892" s="360"/>
      <c r="W4892" s="357"/>
      <c r="X4892" s="357"/>
      <c r="Y4892" s="446"/>
      <c r="Z4892" s="443"/>
      <c r="AA4892" s="446"/>
      <c r="AB4892" s="357"/>
      <c r="AC4892" s="357"/>
      <c r="AD4892" s="357"/>
      <c r="AE4892" s="357"/>
      <c r="AF4892" s="357"/>
      <c r="AG4892" s="446"/>
      <c r="AH4892" s="357"/>
      <c r="AI4892" s="357"/>
      <c r="AJ4892" s="357"/>
      <c r="AK4892" s="357"/>
      <c r="AL4892" s="357"/>
      <c r="AM4892" s="357"/>
    </row>
    <row r="4893" spans="5:39" x14ac:dyDescent="0.25">
      <c r="E4893" s="356"/>
      <c r="F4893" s="356"/>
      <c r="G4893" s="356"/>
      <c r="H4893" s="356"/>
      <c r="I4893" s="356"/>
      <c r="J4893" s="357"/>
      <c r="K4893" s="357"/>
      <c r="L4893" s="357"/>
      <c r="M4893" s="357"/>
      <c r="N4893" s="358"/>
      <c r="O4893" s="358"/>
      <c r="P4893" s="358"/>
      <c r="Q4893" s="358"/>
      <c r="R4893" s="358"/>
      <c r="S4893" s="358"/>
      <c r="T4893" s="359"/>
      <c r="U4893" s="360"/>
      <c r="V4893" s="360"/>
      <c r="W4893" s="357"/>
      <c r="X4893" s="357"/>
      <c r="Y4893" s="446"/>
      <c r="Z4893" s="443"/>
      <c r="AA4893" s="446"/>
      <c r="AB4893" s="357"/>
      <c r="AC4893" s="357"/>
      <c r="AD4893" s="357"/>
      <c r="AE4893" s="357"/>
      <c r="AF4893" s="357"/>
      <c r="AG4893" s="446"/>
      <c r="AH4893" s="357"/>
      <c r="AI4893" s="357"/>
      <c r="AJ4893" s="357"/>
      <c r="AK4893" s="357"/>
      <c r="AL4893" s="357"/>
      <c r="AM4893" s="357"/>
    </row>
    <row r="4894" spans="5:39" x14ac:dyDescent="0.25">
      <c r="E4894" s="356"/>
      <c r="F4894" s="356"/>
      <c r="G4894" s="356"/>
      <c r="H4894" s="356"/>
      <c r="I4894" s="356"/>
      <c r="J4894" s="357"/>
      <c r="K4894" s="357"/>
      <c r="L4894" s="357"/>
      <c r="M4894" s="357"/>
      <c r="N4894" s="358"/>
      <c r="O4894" s="358"/>
      <c r="P4894" s="358"/>
      <c r="Q4894" s="358"/>
      <c r="R4894" s="358"/>
      <c r="S4894" s="358"/>
      <c r="T4894" s="359"/>
      <c r="U4894" s="360"/>
      <c r="V4894" s="360"/>
      <c r="W4894" s="357"/>
      <c r="X4894" s="357"/>
      <c r="Y4894" s="446"/>
      <c r="Z4894" s="443"/>
      <c r="AA4894" s="446"/>
      <c r="AB4894" s="357"/>
      <c r="AC4894" s="357"/>
      <c r="AD4894" s="357"/>
      <c r="AE4894" s="357"/>
      <c r="AF4894" s="357"/>
      <c r="AG4894" s="446"/>
      <c r="AH4894" s="357"/>
      <c r="AI4894" s="357"/>
      <c r="AJ4894" s="357"/>
      <c r="AK4894" s="357"/>
      <c r="AL4894" s="357"/>
      <c r="AM4894" s="357"/>
    </row>
    <row r="4895" spans="5:39" x14ac:dyDescent="0.25">
      <c r="E4895" s="356"/>
      <c r="F4895" s="356"/>
      <c r="G4895" s="356"/>
      <c r="H4895" s="356"/>
      <c r="I4895" s="356"/>
      <c r="J4895" s="357"/>
      <c r="K4895" s="357"/>
      <c r="L4895" s="357"/>
      <c r="M4895" s="357"/>
      <c r="N4895" s="358"/>
      <c r="O4895" s="358"/>
      <c r="P4895" s="358"/>
      <c r="Q4895" s="358"/>
      <c r="R4895" s="358"/>
      <c r="S4895" s="358"/>
      <c r="T4895" s="359"/>
      <c r="U4895" s="360"/>
      <c r="V4895" s="360"/>
      <c r="W4895" s="357"/>
      <c r="X4895" s="357"/>
      <c r="Y4895" s="446"/>
      <c r="Z4895" s="443"/>
      <c r="AA4895" s="446"/>
      <c r="AB4895" s="357"/>
      <c r="AC4895" s="357"/>
      <c r="AD4895" s="357"/>
      <c r="AE4895" s="357"/>
      <c r="AF4895" s="357"/>
      <c r="AG4895" s="446"/>
      <c r="AH4895" s="357"/>
      <c r="AI4895" s="357"/>
      <c r="AJ4895" s="357"/>
      <c r="AK4895" s="357"/>
      <c r="AL4895" s="357"/>
      <c r="AM4895" s="357"/>
    </row>
    <row r="4896" spans="5:39" x14ac:dyDescent="0.25">
      <c r="E4896" s="356"/>
      <c r="F4896" s="356"/>
      <c r="G4896" s="356"/>
      <c r="H4896" s="356"/>
      <c r="I4896" s="356"/>
      <c r="J4896" s="357"/>
      <c r="K4896" s="357"/>
      <c r="L4896" s="357"/>
      <c r="M4896" s="357"/>
      <c r="N4896" s="358"/>
      <c r="O4896" s="358"/>
      <c r="P4896" s="358"/>
      <c r="Q4896" s="358"/>
      <c r="R4896" s="358"/>
      <c r="S4896" s="358"/>
      <c r="T4896" s="359"/>
      <c r="U4896" s="360"/>
      <c r="V4896" s="360"/>
      <c r="W4896" s="357"/>
      <c r="X4896" s="357"/>
      <c r="Y4896" s="446"/>
      <c r="Z4896" s="443"/>
      <c r="AA4896" s="446"/>
      <c r="AB4896" s="357"/>
      <c r="AC4896" s="357"/>
      <c r="AD4896" s="357"/>
      <c r="AE4896" s="357"/>
      <c r="AF4896" s="357"/>
      <c r="AG4896" s="446"/>
      <c r="AH4896" s="357"/>
      <c r="AI4896" s="357"/>
      <c r="AJ4896" s="357"/>
      <c r="AK4896" s="357"/>
      <c r="AL4896" s="357"/>
      <c r="AM4896" s="357"/>
    </row>
    <row r="4897" spans="5:39" x14ac:dyDescent="0.25">
      <c r="E4897" s="356"/>
      <c r="F4897" s="356"/>
      <c r="G4897" s="356"/>
      <c r="H4897" s="356"/>
      <c r="I4897" s="356"/>
      <c r="J4897" s="357"/>
      <c r="K4897" s="357"/>
      <c r="L4897" s="357"/>
      <c r="M4897" s="357"/>
      <c r="N4897" s="358"/>
      <c r="O4897" s="358"/>
      <c r="P4897" s="358"/>
      <c r="Q4897" s="358"/>
      <c r="R4897" s="358"/>
      <c r="S4897" s="358"/>
      <c r="T4897" s="359"/>
      <c r="U4897" s="360"/>
      <c r="V4897" s="360"/>
      <c r="W4897" s="357"/>
      <c r="X4897" s="357"/>
      <c r="Y4897" s="446"/>
      <c r="Z4897" s="443"/>
      <c r="AA4897" s="446"/>
      <c r="AB4897" s="357"/>
      <c r="AC4897" s="357"/>
      <c r="AD4897" s="357"/>
      <c r="AE4897" s="357"/>
      <c r="AF4897" s="357"/>
      <c r="AG4897" s="446"/>
      <c r="AH4897" s="357"/>
      <c r="AI4897" s="357"/>
      <c r="AJ4897" s="357"/>
      <c r="AK4897" s="357"/>
      <c r="AL4897" s="357"/>
      <c r="AM4897" s="357"/>
    </row>
    <row r="4898" spans="5:39" x14ac:dyDescent="0.25">
      <c r="E4898" s="356"/>
      <c r="F4898" s="356"/>
      <c r="G4898" s="356"/>
      <c r="H4898" s="356"/>
      <c r="I4898" s="356"/>
      <c r="J4898" s="357"/>
      <c r="K4898" s="357"/>
      <c r="L4898" s="357"/>
      <c r="M4898" s="357"/>
      <c r="N4898" s="358"/>
      <c r="O4898" s="358"/>
      <c r="P4898" s="358"/>
      <c r="Q4898" s="358"/>
      <c r="R4898" s="358"/>
      <c r="S4898" s="358"/>
      <c r="T4898" s="359"/>
      <c r="U4898" s="360"/>
      <c r="V4898" s="360"/>
      <c r="W4898" s="357"/>
      <c r="X4898" s="357"/>
      <c r="Y4898" s="446"/>
      <c r="Z4898" s="443"/>
      <c r="AA4898" s="446"/>
      <c r="AB4898" s="357"/>
      <c r="AC4898" s="357"/>
      <c r="AD4898" s="357"/>
      <c r="AE4898" s="357"/>
      <c r="AF4898" s="357"/>
      <c r="AG4898" s="446"/>
      <c r="AH4898" s="357"/>
      <c r="AI4898" s="357"/>
      <c r="AJ4898" s="357"/>
      <c r="AK4898" s="357"/>
      <c r="AL4898" s="357"/>
      <c r="AM4898" s="357"/>
    </row>
    <row r="4899" spans="5:39" x14ac:dyDescent="0.25">
      <c r="E4899" s="356"/>
      <c r="F4899" s="356"/>
      <c r="G4899" s="356"/>
      <c r="H4899" s="356"/>
      <c r="I4899" s="356"/>
      <c r="J4899" s="357"/>
      <c r="K4899" s="357"/>
      <c r="L4899" s="357"/>
      <c r="M4899" s="357"/>
      <c r="N4899" s="358"/>
      <c r="O4899" s="358"/>
      <c r="P4899" s="358"/>
      <c r="Q4899" s="358"/>
      <c r="R4899" s="358"/>
      <c r="S4899" s="358"/>
      <c r="T4899" s="359"/>
      <c r="U4899" s="360"/>
      <c r="V4899" s="360"/>
      <c r="W4899" s="357"/>
      <c r="X4899" s="357"/>
      <c r="Y4899" s="446"/>
      <c r="Z4899" s="443"/>
      <c r="AA4899" s="446"/>
      <c r="AB4899" s="357"/>
      <c r="AC4899" s="357"/>
      <c r="AD4899" s="357"/>
      <c r="AE4899" s="357"/>
      <c r="AF4899" s="357"/>
      <c r="AG4899" s="446"/>
      <c r="AH4899" s="357"/>
      <c r="AI4899" s="357"/>
      <c r="AJ4899" s="357"/>
      <c r="AK4899" s="357"/>
      <c r="AL4899" s="357"/>
      <c r="AM4899" s="357"/>
    </row>
    <row r="4900" spans="5:39" x14ac:dyDescent="0.25">
      <c r="E4900" s="356"/>
      <c r="F4900" s="356"/>
      <c r="G4900" s="356"/>
      <c r="H4900" s="356"/>
      <c r="I4900" s="356"/>
      <c r="J4900" s="357"/>
      <c r="K4900" s="357"/>
      <c r="L4900" s="357"/>
      <c r="M4900" s="357"/>
      <c r="N4900" s="358"/>
      <c r="O4900" s="358"/>
      <c r="P4900" s="358"/>
      <c r="Q4900" s="358"/>
      <c r="R4900" s="358"/>
      <c r="S4900" s="358"/>
      <c r="T4900" s="359"/>
      <c r="U4900" s="360"/>
      <c r="V4900" s="360"/>
      <c r="W4900" s="357"/>
      <c r="X4900" s="357"/>
      <c r="Y4900" s="446"/>
      <c r="Z4900" s="443"/>
      <c r="AA4900" s="446"/>
      <c r="AB4900" s="357"/>
      <c r="AC4900" s="357"/>
      <c r="AD4900" s="357"/>
      <c r="AE4900" s="357"/>
      <c r="AF4900" s="357"/>
      <c r="AG4900" s="446"/>
      <c r="AH4900" s="357"/>
      <c r="AI4900" s="357"/>
      <c r="AJ4900" s="357"/>
      <c r="AK4900" s="357"/>
      <c r="AL4900" s="357"/>
      <c r="AM4900" s="357"/>
    </row>
    <row r="4901" spans="5:39" x14ac:dyDescent="0.25">
      <c r="E4901" s="356"/>
      <c r="F4901" s="356"/>
      <c r="G4901" s="356"/>
      <c r="H4901" s="356"/>
      <c r="I4901" s="356"/>
      <c r="J4901" s="357"/>
      <c r="K4901" s="357"/>
      <c r="L4901" s="357"/>
      <c r="M4901" s="357"/>
      <c r="N4901" s="358"/>
      <c r="O4901" s="358"/>
      <c r="P4901" s="358"/>
      <c r="Q4901" s="358"/>
      <c r="R4901" s="358"/>
      <c r="S4901" s="358"/>
      <c r="T4901" s="359"/>
      <c r="U4901" s="360"/>
      <c r="V4901" s="360"/>
      <c r="W4901" s="357"/>
      <c r="X4901" s="357"/>
      <c r="Y4901" s="446"/>
      <c r="Z4901" s="443"/>
      <c r="AA4901" s="446"/>
      <c r="AB4901" s="357"/>
      <c r="AC4901" s="357"/>
      <c r="AD4901" s="357"/>
      <c r="AE4901" s="357"/>
      <c r="AF4901" s="357"/>
      <c r="AG4901" s="446"/>
      <c r="AH4901" s="357"/>
      <c r="AI4901" s="357"/>
      <c r="AJ4901" s="357"/>
      <c r="AK4901" s="357"/>
      <c r="AL4901" s="357"/>
      <c r="AM4901" s="357"/>
    </row>
    <row r="4902" spans="5:39" x14ac:dyDescent="0.25">
      <c r="E4902" s="356"/>
      <c r="F4902" s="356"/>
      <c r="G4902" s="356"/>
      <c r="H4902" s="356"/>
      <c r="I4902" s="356"/>
      <c r="J4902" s="357"/>
      <c r="K4902" s="357"/>
      <c r="L4902" s="357"/>
      <c r="M4902" s="357"/>
      <c r="N4902" s="358"/>
      <c r="O4902" s="358"/>
      <c r="P4902" s="358"/>
      <c r="Q4902" s="358"/>
      <c r="R4902" s="358"/>
      <c r="S4902" s="358"/>
      <c r="T4902" s="359"/>
      <c r="U4902" s="360"/>
      <c r="V4902" s="360"/>
      <c r="W4902" s="357"/>
      <c r="X4902" s="357"/>
      <c r="Y4902" s="446"/>
      <c r="Z4902" s="443"/>
      <c r="AA4902" s="446"/>
      <c r="AB4902" s="357"/>
      <c r="AC4902" s="357"/>
      <c r="AD4902" s="357"/>
      <c r="AE4902" s="357"/>
      <c r="AF4902" s="357"/>
      <c r="AG4902" s="446"/>
      <c r="AH4902" s="357"/>
      <c r="AI4902" s="357"/>
      <c r="AJ4902" s="357"/>
      <c r="AK4902" s="357"/>
      <c r="AL4902" s="357"/>
      <c r="AM4902" s="357"/>
    </row>
    <row r="4903" spans="5:39" x14ac:dyDescent="0.25">
      <c r="E4903" s="356"/>
      <c r="F4903" s="356"/>
      <c r="G4903" s="356"/>
      <c r="H4903" s="356"/>
      <c r="I4903" s="356"/>
      <c r="J4903" s="357"/>
      <c r="K4903" s="357"/>
      <c r="L4903" s="357"/>
      <c r="M4903" s="357"/>
      <c r="N4903" s="358"/>
      <c r="O4903" s="358"/>
      <c r="P4903" s="358"/>
      <c r="Q4903" s="358"/>
      <c r="R4903" s="358"/>
      <c r="S4903" s="358"/>
      <c r="T4903" s="359"/>
      <c r="U4903" s="360"/>
      <c r="V4903" s="360"/>
      <c r="W4903" s="357"/>
      <c r="X4903" s="357"/>
      <c r="Y4903" s="446"/>
      <c r="Z4903" s="443"/>
      <c r="AA4903" s="446"/>
      <c r="AB4903" s="357"/>
      <c r="AC4903" s="357"/>
      <c r="AD4903" s="357"/>
      <c r="AE4903" s="357"/>
      <c r="AF4903" s="357"/>
      <c r="AG4903" s="446"/>
      <c r="AH4903" s="357"/>
      <c r="AI4903" s="357"/>
      <c r="AJ4903" s="357"/>
      <c r="AK4903" s="357"/>
      <c r="AL4903" s="357"/>
      <c r="AM4903" s="357"/>
    </row>
    <row r="4904" spans="5:39" x14ac:dyDescent="0.25">
      <c r="E4904" s="356"/>
      <c r="F4904" s="356"/>
      <c r="G4904" s="356"/>
      <c r="H4904" s="356"/>
      <c r="I4904" s="356"/>
      <c r="J4904" s="357"/>
      <c r="K4904" s="357"/>
      <c r="L4904" s="357"/>
      <c r="M4904" s="357"/>
      <c r="N4904" s="358"/>
      <c r="O4904" s="358"/>
      <c r="P4904" s="358"/>
      <c r="Q4904" s="358"/>
      <c r="R4904" s="358"/>
      <c r="S4904" s="358"/>
      <c r="T4904" s="359"/>
      <c r="U4904" s="360"/>
      <c r="V4904" s="360"/>
      <c r="W4904" s="357"/>
      <c r="X4904" s="357"/>
      <c r="Y4904" s="446"/>
      <c r="Z4904" s="443"/>
      <c r="AA4904" s="446"/>
      <c r="AB4904" s="357"/>
      <c r="AC4904" s="357"/>
      <c r="AD4904" s="357"/>
      <c r="AE4904" s="357"/>
      <c r="AF4904" s="357"/>
      <c r="AG4904" s="446"/>
      <c r="AH4904" s="357"/>
      <c r="AI4904" s="357"/>
      <c r="AJ4904" s="357"/>
      <c r="AK4904" s="357"/>
      <c r="AL4904" s="357"/>
      <c r="AM4904" s="357"/>
    </row>
    <row r="4905" spans="5:39" x14ac:dyDescent="0.25">
      <c r="E4905" s="356"/>
      <c r="F4905" s="356"/>
      <c r="G4905" s="356"/>
      <c r="H4905" s="356"/>
      <c r="I4905" s="356"/>
      <c r="J4905" s="357"/>
      <c r="K4905" s="357"/>
      <c r="L4905" s="357"/>
      <c r="M4905" s="357"/>
      <c r="N4905" s="358"/>
      <c r="O4905" s="358"/>
      <c r="P4905" s="358"/>
      <c r="Q4905" s="358"/>
      <c r="R4905" s="358"/>
      <c r="S4905" s="358"/>
      <c r="T4905" s="359"/>
      <c r="U4905" s="360"/>
      <c r="V4905" s="360"/>
      <c r="W4905" s="357"/>
      <c r="X4905" s="357"/>
      <c r="Y4905" s="446"/>
      <c r="Z4905" s="443"/>
      <c r="AA4905" s="446"/>
      <c r="AB4905" s="357"/>
      <c r="AC4905" s="357"/>
      <c r="AD4905" s="357"/>
      <c r="AE4905" s="357"/>
      <c r="AF4905" s="357"/>
      <c r="AG4905" s="446"/>
      <c r="AH4905" s="357"/>
      <c r="AI4905" s="357"/>
      <c r="AJ4905" s="357"/>
      <c r="AK4905" s="357"/>
      <c r="AL4905" s="357"/>
      <c r="AM4905" s="357"/>
    </row>
    <row r="4906" spans="5:39" x14ac:dyDescent="0.25">
      <c r="E4906" s="356"/>
      <c r="F4906" s="356"/>
      <c r="G4906" s="356"/>
      <c r="H4906" s="356"/>
      <c r="I4906" s="356"/>
      <c r="J4906" s="357"/>
      <c r="K4906" s="357"/>
      <c r="L4906" s="357"/>
      <c r="M4906" s="357"/>
      <c r="N4906" s="358"/>
      <c r="O4906" s="358"/>
      <c r="P4906" s="358"/>
      <c r="Q4906" s="358"/>
      <c r="R4906" s="358"/>
      <c r="S4906" s="358"/>
      <c r="T4906" s="359"/>
      <c r="U4906" s="360"/>
      <c r="V4906" s="360"/>
      <c r="W4906" s="357"/>
      <c r="X4906" s="357"/>
      <c r="Y4906" s="446"/>
      <c r="Z4906" s="443"/>
      <c r="AA4906" s="446"/>
      <c r="AB4906" s="357"/>
      <c r="AC4906" s="357"/>
      <c r="AD4906" s="357"/>
      <c r="AE4906" s="357"/>
      <c r="AF4906" s="357"/>
      <c r="AG4906" s="446"/>
      <c r="AH4906" s="357"/>
      <c r="AI4906" s="357"/>
      <c r="AJ4906" s="357"/>
      <c r="AK4906" s="357"/>
      <c r="AL4906" s="357"/>
      <c r="AM4906" s="357"/>
    </row>
    <row r="4907" spans="5:39" x14ac:dyDescent="0.25">
      <c r="E4907" s="356"/>
      <c r="F4907" s="356"/>
      <c r="G4907" s="356"/>
      <c r="H4907" s="356"/>
      <c r="I4907" s="356"/>
      <c r="J4907" s="357"/>
      <c r="K4907" s="357"/>
      <c r="L4907" s="357"/>
      <c r="M4907" s="357"/>
      <c r="N4907" s="358"/>
      <c r="O4907" s="358"/>
      <c r="P4907" s="358"/>
      <c r="Q4907" s="358"/>
      <c r="R4907" s="358"/>
      <c r="S4907" s="358"/>
      <c r="T4907" s="359"/>
      <c r="U4907" s="360"/>
      <c r="V4907" s="360"/>
      <c r="W4907" s="357"/>
      <c r="X4907" s="357"/>
      <c r="Y4907" s="446"/>
      <c r="Z4907" s="443"/>
      <c r="AA4907" s="446"/>
      <c r="AB4907" s="357"/>
      <c r="AC4907" s="357"/>
      <c r="AD4907" s="357"/>
      <c r="AE4907" s="357"/>
      <c r="AF4907" s="357"/>
      <c r="AG4907" s="446"/>
      <c r="AH4907" s="357"/>
      <c r="AI4907" s="357"/>
      <c r="AJ4907" s="357"/>
      <c r="AK4907" s="357"/>
      <c r="AL4907" s="357"/>
      <c r="AM4907" s="357"/>
    </row>
    <row r="4908" spans="5:39" x14ac:dyDescent="0.25">
      <c r="E4908" s="356"/>
      <c r="F4908" s="356"/>
      <c r="G4908" s="356"/>
      <c r="H4908" s="356"/>
      <c r="I4908" s="356"/>
      <c r="J4908" s="357"/>
      <c r="K4908" s="357"/>
      <c r="L4908" s="357"/>
      <c r="M4908" s="357"/>
      <c r="N4908" s="358"/>
      <c r="O4908" s="358"/>
      <c r="P4908" s="358"/>
      <c r="Q4908" s="358"/>
      <c r="R4908" s="358"/>
      <c r="S4908" s="358"/>
      <c r="T4908" s="359"/>
      <c r="U4908" s="360"/>
      <c r="V4908" s="360"/>
      <c r="W4908" s="357"/>
      <c r="X4908" s="357"/>
      <c r="Y4908" s="446"/>
      <c r="Z4908" s="443"/>
      <c r="AA4908" s="446"/>
      <c r="AB4908" s="357"/>
      <c r="AC4908" s="357"/>
      <c r="AD4908" s="357"/>
      <c r="AE4908" s="357"/>
      <c r="AF4908" s="357"/>
      <c r="AG4908" s="446"/>
      <c r="AH4908" s="357"/>
      <c r="AI4908" s="357"/>
      <c r="AJ4908" s="357"/>
      <c r="AK4908" s="357"/>
      <c r="AL4908" s="357"/>
      <c r="AM4908" s="357"/>
    </row>
    <row r="4909" spans="5:39" x14ac:dyDescent="0.25">
      <c r="E4909" s="356"/>
      <c r="F4909" s="356"/>
      <c r="G4909" s="356"/>
      <c r="H4909" s="356"/>
      <c r="I4909" s="356"/>
      <c r="J4909" s="357"/>
      <c r="K4909" s="357"/>
      <c r="L4909" s="357"/>
      <c r="M4909" s="357"/>
      <c r="N4909" s="358"/>
      <c r="O4909" s="358"/>
      <c r="P4909" s="358"/>
      <c r="Q4909" s="358"/>
      <c r="R4909" s="358"/>
      <c r="S4909" s="358"/>
      <c r="T4909" s="359"/>
      <c r="U4909" s="360"/>
      <c r="V4909" s="360"/>
      <c r="W4909" s="357"/>
      <c r="X4909" s="357"/>
      <c r="Y4909" s="446"/>
      <c r="Z4909" s="443"/>
      <c r="AA4909" s="446"/>
      <c r="AB4909" s="357"/>
      <c r="AC4909" s="357"/>
      <c r="AD4909" s="357"/>
      <c r="AE4909" s="357"/>
      <c r="AF4909" s="357"/>
      <c r="AG4909" s="446"/>
      <c r="AH4909" s="357"/>
      <c r="AI4909" s="357"/>
      <c r="AJ4909" s="357"/>
      <c r="AK4909" s="357"/>
      <c r="AL4909" s="357"/>
      <c r="AM4909" s="357"/>
    </row>
    <row r="4910" spans="5:39" x14ac:dyDescent="0.25">
      <c r="E4910" s="356"/>
      <c r="F4910" s="356"/>
      <c r="G4910" s="356"/>
      <c r="H4910" s="356"/>
      <c r="I4910" s="356"/>
      <c r="J4910" s="357"/>
      <c r="K4910" s="357"/>
      <c r="L4910" s="357"/>
      <c r="M4910" s="357"/>
      <c r="N4910" s="358"/>
      <c r="O4910" s="358"/>
      <c r="P4910" s="358"/>
      <c r="Q4910" s="358"/>
      <c r="R4910" s="358"/>
      <c r="S4910" s="358"/>
      <c r="T4910" s="359"/>
      <c r="U4910" s="360"/>
      <c r="V4910" s="360"/>
      <c r="W4910" s="357"/>
      <c r="X4910" s="357"/>
      <c r="Y4910" s="446"/>
      <c r="Z4910" s="443"/>
      <c r="AA4910" s="446"/>
      <c r="AB4910" s="357"/>
      <c r="AC4910" s="357"/>
      <c r="AD4910" s="357"/>
      <c r="AE4910" s="357"/>
      <c r="AF4910" s="357"/>
      <c r="AG4910" s="446"/>
      <c r="AH4910" s="357"/>
      <c r="AI4910" s="357"/>
      <c r="AJ4910" s="357"/>
      <c r="AK4910" s="357"/>
      <c r="AL4910" s="357"/>
      <c r="AM4910" s="357"/>
    </row>
    <row r="4911" spans="5:39" x14ac:dyDescent="0.25">
      <c r="E4911" s="356"/>
      <c r="F4911" s="356"/>
      <c r="G4911" s="356"/>
      <c r="H4911" s="356"/>
      <c r="I4911" s="356"/>
      <c r="J4911" s="357"/>
      <c r="K4911" s="357"/>
      <c r="L4911" s="357"/>
      <c r="M4911" s="357"/>
      <c r="N4911" s="358"/>
      <c r="O4911" s="358"/>
      <c r="P4911" s="358"/>
      <c r="Q4911" s="358"/>
      <c r="R4911" s="358"/>
      <c r="S4911" s="358"/>
      <c r="T4911" s="359"/>
      <c r="U4911" s="360"/>
      <c r="V4911" s="360"/>
      <c r="W4911" s="357"/>
      <c r="X4911" s="357"/>
      <c r="Y4911" s="446"/>
      <c r="Z4911" s="443"/>
      <c r="AA4911" s="446"/>
      <c r="AB4911" s="357"/>
      <c r="AC4911" s="357"/>
      <c r="AD4911" s="357"/>
      <c r="AE4911" s="357"/>
      <c r="AF4911" s="357"/>
      <c r="AG4911" s="446"/>
      <c r="AH4911" s="357"/>
      <c r="AI4911" s="357"/>
      <c r="AJ4911" s="357"/>
      <c r="AK4911" s="357"/>
      <c r="AL4911" s="357"/>
      <c r="AM4911" s="357"/>
    </row>
    <row r="4912" spans="5:39" x14ac:dyDescent="0.25">
      <c r="E4912" s="356"/>
      <c r="F4912" s="356"/>
      <c r="G4912" s="356"/>
      <c r="H4912" s="356"/>
      <c r="I4912" s="356"/>
      <c r="J4912" s="357"/>
      <c r="K4912" s="357"/>
      <c r="L4912" s="357"/>
      <c r="M4912" s="357"/>
      <c r="N4912" s="358"/>
      <c r="O4912" s="358"/>
      <c r="P4912" s="358"/>
      <c r="Q4912" s="358"/>
      <c r="R4912" s="358"/>
      <c r="S4912" s="358"/>
      <c r="T4912" s="359"/>
      <c r="U4912" s="360"/>
      <c r="V4912" s="360"/>
      <c r="W4912" s="357"/>
      <c r="X4912" s="357"/>
      <c r="Y4912" s="446"/>
      <c r="Z4912" s="443"/>
      <c r="AA4912" s="446"/>
      <c r="AB4912" s="357"/>
      <c r="AC4912" s="357"/>
      <c r="AD4912" s="357"/>
      <c r="AE4912" s="357"/>
      <c r="AF4912" s="357"/>
      <c r="AG4912" s="446"/>
      <c r="AH4912" s="357"/>
      <c r="AI4912" s="357"/>
      <c r="AJ4912" s="357"/>
      <c r="AK4912" s="357"/>
      <c r="AL4912" s="357"/>
      <c r="AM4912" s="357"/>
    </row>
    <row r="4913" spans="5:39" x14ac:dyDescent="0.25">
      <c r="E4913" s="356"/>
      <c r="F4913" s="356"/>
      <c r="G4913" s="356"/>
      <c r="H4913" s="356"/>
      <c r="I4913" s="356"/>
      <c r="J4913" s="357"/>
      <c r="K4913" s="357"/>
      <c r="L4913" s="357"/>
      <c r="M4913" s="357"/>
      <c r="N4913" s="358"/>
      <c r="O4913" s="358"/>
      <c r="P4913" s="358"/>
      <c r="Q4913" s="358"/>
      <c r="R4913" s="358"/>
      <c r="S4913" s="358"/>
      <c r="T4913" s="359"/>
      <c r="U4913" s="360"/>
      <c r="V4913" s="360"/>
      <c r="W4913" s="357"/>
      <c r="X4913" s="357"/>
      <c r="Y4913" s="446"/>
      <c r="Z4913" s="443"/>
      <c r="AA4913" s="446"/>
      <c r="AB4913" s="357"/>
      <c r="AC4913" s="357"/>
      <c r="AD4913" s="357"/>
      <c r="AE4913" s="357"/>
      <c r="AF4913" s="357"/>
      <c r="AG4913" s="446"/>
      <c r="AH4913" s="357"/>
      <c r="AI4913" s="357"/>
      <c r="AJ4913" s="357"/>
      <c r="AK4913" s="357"/>
      <c r="AL4913" s="357"/>
      <c r="AM4913" s="357"/>
    </row>
    <row r="4914" spans="5:39" x14ac:dyDescent="0.25">
      <c r="E4914" s="356"/>
      <c r="F4914" s="356"/>
      <c r="G4914" s="356"/>
      <c r="H4914" s="356"/>
      <c r="I4914" s="356"/>
      <c r="J4914" s="357"/>
      <c r="K4914" s="357"/>
      <c r="L4914" s="357"/>
      <c r="M4914" s="357"/>
      <c r="N4914" s="358"/>
      <c r="O4914" s="358"/>
      <c r="P4914" s="358"/>
      <c r="Q4914" s="358"/>
      <c r="R4914" s="358"/>
      <c r="S4914" s="358"/>
      <c r="T4914" s="359"/>
      <c r="U4914" s="360"/>
      <c r="V4914" s="360"/>
      <c r="W4914" s="357"/>
      <c r="X4914" s="357"/>
      <c r="Y4914" s="446"/>
      <c r="Z4914" s="443"/>
      <c r="AA4914" s="446"/>
      <c r="AB4914" s="357"/>
      <c r="AC4914" s="357"/>
      <c r="AD4914" s="357"/>
      <c r="AE4914" s="357"/>
      <c r="AF4914" s="357"/>
      <c r="AG4914" s="446"/>
      <c r="AH4914" s="357"/>
      <c r="AI4914" s="357"/>
      <c r="AJ4914" s="357"/>
      <c r="AK4914" s="357"/>
      <c r="AL4914" s="357"/>
      <c r="AM4914" s="357"/>
    </row>
    <row r="4915" spans="5:39" x14ac:dyDescent="0.25">
      <c r="E4915" s="356"/>
      <c r="F4915" s="356"/>
      <c r="G4915" s="356"/>
      <c r="H4915" s="356"/>
      <c r="I4915" s="356"/>
      <c r="J4915" s="357"/>
      <c r="K4915" s="357"/>
      <c r="L4915" s="357"/>
      <c r="M4915" s="357"/>
      <c r="N4915" s="358"/>
      <c r="O4915" s="358"/>
      <c r="P4915" s="358"/>
      <c r="Q4915" s="358"/>
      <c r="R4915" s="358"/>
      <c r="S4915" s="358"/>
      <c r="T4915" s="359"/>
      <c r="U4915" s="360"/>
      <c r="V4915" s="360"/>
      <c r="W4915" s="357"/>
      <c r="X4915" s="357"/>
      <c r="Y4915" s="446"/>
      <c r="Z4915" s="443"/>
      <c r="AA4915" s="446"/>
      <c r="AB4915" s="357"/>
      <c r="AC4915" s="357"/>
      <c r="AD4915" s="357"/>
      <c r="AE4915" s="357"/>
      <c r="AF4915" s="357"/>
      <c r="AG4915" s="446"/>
      <c r="AH4915" s="357"/>
      <c r="AI4915" s="357"/>
      <c r="AJ4915" s="357"/>
      <c r="AK4915" s="357"/>
      <c r="AL4915" s="357"/>
      <c r="AM4915" s="357"/>
    </row>
    <row r="4916" spans="5:39" x14ac:dyDescent="0.25">
      <c r="E4916" s="356"/>
      <c r="F4916" s="356"/>
      <c r="G4916" s="356"/>
      <c r="H4916" s="356"/>
      <c r="I4916" s="356"/>
      <c r="J4916" s="357"/>
      <c r="K4916" s="357"/>
      <c r="L4916" s="357"/>
      <c r="M4916" s="357"/>
      <c r="N4916" s="358"/>
      <c r="O4916" s="358"/>
      <c r="P4916" s="358"/>
      <c r="Q4916" s="358"/>
      <c r="R4916" s="358"/>
      <c r="S4916" s="358"/>
      <c r="T4916" s="359"/>
      <c r="U4916" s="360"/>
      <c r="V4916" s="360"/>
      <c r="W4916" s="357"/>
      <c r="X4916" s="357"/>
      <c r="Y4916" s="446"/>
      <c r="Z4916" s="443"/>
      <c r="AA4916" s="446"/>
      <c r="AB4916" s="357"/>
      <c r="AC4916" s="357"/>
      <c r="AD4916" s="357"/>
      <c r="AE4916" s="357"/>
      <c r="AF4916" s="357"/>
      <c r="AG4916" s="446"/>
      <c r="AH4916" s="357"/>
      <c r="AI4916" s="357"/>
      <c r="AJ4916" s="357"/>
      <c r="AK4916" s="357"/>
      <c r="AL4916" s="357"/>
      <c r="AM4916" s="357"/>
    </row>
    <row r="4917" spans="5:39" x14ac:dyDescent="0.25">
      <c r="E4917" s="356"/>
      <c r="F4917" s="356"/>
      <c r="G4917" s="356"/>
      <c r="H4917" s="356"/>
      <c r="I4917" s="356"/>
      <c r="J4917" s="357"/>
      <c r="K4917" s="357"/>
      <c r="L4917" s="357"/>
      <c r="M4917" s="357"/>
      <c r="N4917" s="358"/>
      <c r="O4917" s="358"/>
      <c r="P4917" s="358"/>
      <c r="Q4917" s="358"/>
      <c r="R4917" s="358"/>
      <c r="S4917" s="358"/>
      <c r="T4917" s="359"/>
      <c r="U4917" s="360"/>
      <c r="V4917" s="360"/>
      <c r="W4917" s="357"/>
      <c r="X4917" s="357"/>
      <c r="Y4917" s="446"/>
      <c r="Z4917" s="443"/>
      <c r="AA4917" s="446"/>
      <c r="AB4917" s="357"/>
      <c r="AC4917" s="357"/>
      <c r="AD4917" s="357"/>
      <c r="AE4917" s="357"/>
      <c r="AF4917" s="357"/>
      <c r="AG4917" s="446"/>
      <c r="AH4917" s="357"/>
      <c r="AI4917" s="357"/>
      <c r="AJ4917" s="357"/>
      <c r="AK4917" s="357"/>
      <c r="AL4917" s="357"/>
      <c r="AM4917" s="357"/>
    </row>
    <row r="4918" spans="5:39" x14ac:dyDescent="0.25">
      <c r="E4918" s="356"/>
      <c r="F4918" s="356"/>
      <c r="G4918" s="356"/>
      <c r="H4918" s="356"/>
      <c r="I4918" s="356"/>
      <c r="J4918" s="357"/>
      <c r="K4918" s="357"/>
      <c r="L4918" s="357"/>
      <c r="M4918" s="357"/>
      <c r="N4918" s="358"/>
      <c r="O4918" s="358"/>
      <c r="P4918" s="358"/>
      <c r="Q4918" s="358"/>
      <c r="R4918" s="358"/>
      <c r="S4918" s="358"/>
      <c r="T4918" s="359"/>
      <c r="U4918" s="360"/>
      <c r="V4918" s="360"/>
      <c r="W4918" s="357"/>
      <c r="X4918" s="357"/>
      <c r="Y4918" s="446"/>
      <c r="Z4918" s="443"/>
      <c r="AA4918" s="446"/>
      <c r="AB4918" s="357"/>
      <c r="AC4918" s="357"/>
      <c r="AD4918" s="357"/>
      <c r="AE4918" s="357"/>
      <c r="AF4918" s="357"/>
      <c r="AG4918" s="446"/>
      <c r="AH4918" s="357"/>
      <c r="AI4918" s="357"/>
      <c r="AJ4918" s="357"/>
      <c r="AK4918" s="357"/>
      <c r="AL4918" s="357"/>
      <c r="AM4918" s="357"/>
    </row>
    <row r="4919" spans="5:39" x14ac:dyDescent="0.25">
      <c r="E4919" s="356"/>
      <c r="F4919" s="356"/>
      <c r="G4919" s="356"/>
      <c r="H4919" s="356"/>
      <c r="I4919" s="356"/>
      <c r="J4919" s="357"/>
      <c r="K4919" s="357"/>
      <c r="L4919" s="357"/>
      <c r="M4919" s="357"/>
      <c r="N4919" s="358"/>
      <c r="O4919" s="358"/>
      <c r="P4919" s="358"/>
      <c r="Q4919" s="358"/>
      <c r="R4919" s="358"/>
      <c r="S4919" s="358"/>
      <c r="T4919" s="359"/>
      <c r="U4919" s="360"/>
      <c r="V4919" s="360"/>
      <c r="W4919" s="357"/>
      <c r="X4919" s="357"/>
      <c r="Y4919" s="446"/>
      <c r="Z4919" s="443"/>
      <c r="AA4919" s="446"/>
      <c r="AB4919" s="357"/>
      <c r="AC4919" s="357"/>
      <c r="AD4919" s="357"/>
      <c r="AE4919" s="357"/>
      <c r="AF4919" s="357"/>
      <c r="AG4919" s="446"/>
      <c r="AH4919" s="357"/>
      <c r="AI4919" s="357"/>
      <c r="AJ4919" s="357"/>
      <c r="AK4919" s="357"/>
      <c r="AL4919" s="357"/>
      <c r="AM4919" s="357"/>
    </row>
    <row r="4920" spans="5:39" x14ac:dyDescent="0.25">
      <c r="E4920" s="356"/>
      <c r="F4920" s="356"/>
      <c r="G4920" s="356"/>
      <c r="H4920" s="356"/>
      <c r="I4920" s="356"/>
      <c r="J4920" s="357"/>
      <c r="K4920" s="357"/>
      <c r="L4920" s="357"/>
      <c r="M4920" s="357"/>
      <c r="N4920" s="358"/>
      <c r="O4920" s="358"/>
      <c r="P4920" s="358"/>
      <c r="Q4920" s="358"/>
      <c r="R4920" s="358"/>
      <c r="S4920" s="358"/>
      <c r="T4920" s="359"/>
      <c r="U4920" s="360"/>
      <c r="V4920" s="360"/>
      <c r="W4920" s="357"/>
      <c r="X4920" s="357"/>
      <c r="Y4920" s="446"/>
      <c r="Z4920" s="443"/>
      <c r="AA4920" s="446"/>
      <c r="AB4920" s="357"/>
      <c r="AC4920" s="357"/>
      <c r="AD4920" s="357"/>
      <c r="AE4920" s="357"/>
      <c r="AF4920" s="357"/>
      <c r="AG4920" s="446"/>
      <c r="AH4920" s="357"/>
      <c r="AI4920" s="357"/>
      <c r="AJ4920" s="357"/>
      <c r="AK4920" s="357"/>
      <c r="AL4920" s="357"/>
      <c r="AM4920" s="357"/>
    </row>
    <row r="4921" spans="5:39" x14ac:dyDescent="0.25">
      <c r="E4921" s="356"/>
      <c r="F4921" s="356"/>
      <c r="G4921" s="356"/>
      <c r="H4921" s="356"/>
      <c r="I4921" s="356"/>
      <c r="J4921" s="357"/>
      <c r="K4921" s="357"/>
      <c r="L4921" s="357"/>
      <c r="M4921" s="357"/>
      <c r="N4921" s="358"/>
      <c r="O4921" s="358"/>
      <c r="P4921" s="358"/>
      <c r="Q4921" s="358"/>
      <c r="R4921" s="358"/>
      <c r="S4921" s="358"/>
      <c r="T4921" s="359"/>
      <c r="U4921" s="360"/>
      <c r="V4921" s="360"/>
      <c r="W4921" s="357"/>
      <c r="X4921" s="357"/>
      <c r="Y4921" s="446"/>
      <c r="Z4921" s="443"/>
      <c r="AA4921" s="446"/>
      <c r="AB4921" s="357"/>
      <c r="AC4921" s="357"/>
      <c r="AD4921" s="357"/>
      <c r="AE4921" s="357"/>
      <c r="AF4921" s="357"/>
      <c r="AG4921" s="446"/>
      <c r="AH4921" s="357"/>
      <c r="AI4921" s="357"/>
      <c r="AJ4921" s="357"/>
      <c r="AK4921" s="357"/>
      <c r="AL4921" s="357"/>
      <c r="AM4921" s="357"/>
    </row>
    <row r="4922" spans="5:39" x14ac:dyDescent="0.25">
      <c r="E4922" s="356"/>
      <c r="F4922" s="356"/>
      <c r="G4922" s="356"/>
      <c r="H4922" s="356"/>
      <c r="I4922" s="356"/>
      <c r="J4922" s="357"/>
      <c r="K4922" s="357"/>
      <c r="L4922" s="357"/>
      <c r="M4922" s="357"/>
      <c r="N4922" s="358"/>
      <c r="O4922" s="358"/>
      <c r="P4922" s="358"/>
      <c r="Q4922" s="358"/>
      <c r="R4922" s="358"/>
      <c r="S4922" s="358"/>
      <c r="T4922" s="359"/>
      <c r="U4922" s="360"/>
      <c r="V4922" s="360"/>
      <c r="W4922" s="357"/>
      <c r="X4922" s="357"/>
      <c r="Y4922" s="446"/>
      <c r="Z4922" s="443"/>
      <c r="AA4922" s="446"/>
      <c r="AB4922" s="357"/>
      <c r="AC4922" s="357"/>
      <c r="AD4922" s="357"/>
      <c r="AE4922" s="357"/>
      <c r="AF4922" s="357"/>
      <c r="AG4922" s="446"/>
      <c r="AH4922" s="357"/>
      <c r="AI4922" s="357"/>
      <c r="AJ4922" s="357"/>
      <c r="AK4922" s="357"/>
      <c r="AL4922" s="357"/>
      <c r="AM4922" s="357"/>
    </row>
    <row r="4923" spans="5:39" x14ac:dyDescent="0.25">
      <c r="E4923" s="356"/>
      <c r="F4923" s="356"/>
      <c r="G4923" s="356"/>
      <c r="H4923" s="356"/>
      <c r="I4923" s="356"/>
      <c r="J4923" s="357"/>
      <c r="K4923" s="357"/>
      <c r="L4923" s="357"/>
      <c r="M4923" s="357"/>
      <c r="N4923" s="358"/>
      <c r="O4923" s="358"/>
      <c r="P4923" s="358"/>
      <c r="Q4923" s="358"/>
      <c r="R4923" s="358"/>
      <c r="S4923" s="358"/>
      <c r="T4923" s="359"/>
      <c r="U4923" s="360"/>
      <c r="V4923" s="360"/>
      <c r="W4923" s="357"/>
      <c r="X4923" s="357"/>
      <c r="Y4923" s="446"/>
      <c r="Z4923" s="443"/>
      <c r="AA4923" s="446"/>
      <c r="AB4923" s="357"/>
      <c r="AC4923" s="357"/>
      <c r="AD4923" s="357"/>
      <c r="AE4923" s="357"/>
      <c r="AF4923" s="357"/>
      <c r="AG4923" s="446"/>
      <c r="AH4923" s="357"/>
      <c r="AI4923" s="357"/>
      <c r="AJ4923" s="357"/>
      <c r="AK4923" s="357"/>
      <c r="AL4923" s="357"/>
      <c r="AM4923" s="357"/>
    </row>
    <row r="4924" spans="5:39" x14ac:dyDescent="0.25">
      <c r="E4924" s="356"/>
      <c r="F4924" s="356"/>
      <c r="G4924" s="356"/>
      <c r="H4924" s="356"/>
      <c r="I4924" s="356"/>
      <c r="J4924" s="357"/>
      <c r="K4924" s="357"/>
      <c r="L4924" s="357"/>
      <c r="M4924" s="357"/>
      <c r="N4924" s="358"/>
      <c r="O4924" s="358"/>
      <c r="P4924" s="358"/>
      <c r="Q4924" s="358"/>
      <c r="R4924" s="358"/>
      <c r="S4924" s="358"/>
      <c r="T4924" s="359"/>
      <c r="U4924" s="360"/>
      <c r="V4924" s="360"/>
      <c r="W4924" s="357"/>
      <c r="X4924" s="357"/>
      <c r="Y4924" s="446"/>
      <c r="Z4924" s="443"/>
      <c r="AA4924" s="446"/>
      <c r="AB4924" s="357"/>
      <c r="AC4924" s="357"/>
      <c r="AD4924" s="357"/>
      <c r="AE4924" s="357"/>
      <c r="AF4924" s="357"/>
      <c r="AG4924" s="446"/>
      <c r="AH4924" s="357"/>
      <c r="AI4924" s="357"/>
      <c r="AJ4924" s="357"/>
      <c r="AK4924" s="357"/>
      <c r="AL4924" s="357"/>
      <c r="AM4924" s="357"/>
    </row>
    <row r="4925" spans="5:39" x14ac:dyDescent="0.25">
      <c r="E4925" s="356"/>
      <c r="F4925" s="356"/>
      <c r="G4925" s="356"/>
      <c r="H4925" s="356"/>
      <c r="I4925" s="356"/>
      <c r="J4925" s="357"/>
      <c r="K4925" s="357"/>
      <c r="L4925" s="357"/>
      <c r="M4925" s="357"/>
      <c r="N4925" s="358"/>
      <c r="O4925" s="358"/>
      <c r="P4925" s="358"/>
      <c r="Q4925" s="358"/>
      <c r="R4925" s="358"/>
      <c r="S4925" s="358"/>
      <c r="T4925" s="359"/>
      <c r="U4925" s="360"/>
      <c r="V4925" s="360"/>
      <c r="W4925" s="357"/>
      <c r="X4925" s="357"/>
      <c r="Y4925" s="446"/>
      <c r="Z4925" s="443"/>
      <c r="AA4925" s="446"/>
      <c r="AB4925" s="357"/>
      <c r="AC4925" s="357"/>
      <c r="AD4925" s="357"/>
      <c r="AE4925" s="357"/>
      <c r="AF4925" s="357"/>
      <c r="AG4925" s="446"/>
      <c r="AH4925" s="357"/>
      <c r="AI4925" s="357"/>
      <c r="AJ4925" s="357"/>
      <c r="AK4925" s="357"/>
      <c r="AL4925" s="357"/>
      <c r="AM4925" s="357"/>
    </row>
    <row r="4926" spans="5:39" x14ac:dyDescent="0.25">
      <c r="E4926" s="356"/>
      <c r="F4926" s="356"/>
      <c r="G4926" s="356"/>
      <c r="H4926" s="356"/>
      <c r="I4926" s="356"/>
      <c r="J4926" s="357"/>
      <c r="K4926" s="357"/>
      <c r="L4926" s="357"/>
      <c r="M4926" s="357"/>
      <c r="N4926" s="358"/>
      <c r="O4926" s="358"/>
      <c r="P4926" s="358"/>
      <c r="Q4926" s="358"/>
      <c r="R4926" s="358"/>
      <c r="S4926" s="358"/>
      <c r="T4926" s="359"/>
      <c r="U4926" s="360"/>
      <c r="V4926" s="360"/>
      <c r="W4926" s="357"/>
      <c r="X4926" s="357"/>
      <c r="Y4926" s="446"/>
      <c r="Z4926" s="443"/>
      <c r="AA4926" s="446"/>
      <c r="AB4926" s="357"/>
      <c r="AC4926" s="357"/>
      <c r="AD4926" s="357"/>
      <c r="AE4926" s="357"/>
      <c r="AF4926" s="357"/>
      <c r="AG4926" s="446"/>
      <c r="AH4926" s="357"/>
      <c r="AI4926" s="357"/>
      <c r="AJ4926" s="357"/>
      <c r="AK4926" s="357"/>
      <c r="AL4926" s="357"/>
      <c r="AM4926" s="357"/>
    </row>
    <row r="4927" spans="5:39" x14ac:dyDescent="0.25">
      <c r="E4927" s="356"/>
      <c r="F4927" s="356"/>
      <c r="G4927" s="356"/>
      <c r="H4927" s="356"/>
      <c r="I4927" s="356"/>
      <c r="J4927" s="357"/>
      <c r="K4927" s="357"/>
      <c r="L4927" s="357"/>
      <c r="M4927" s="357"/>
      <c r="N4927" s="358"/>
      <c r="O4927" s="358"/>
      <c r="P4927" s="358"/>
      <c r="Q4927" s="358"/>
      <c r="R4927" s="358"/>
      <c r="S4927" s="358"/>
      <c r="T4927" s="359"/>
      <c r="U4927" s="360"/>
      <c r="V4927" s="360"/>
      <c r="W4927" s="357"/>
      <c r="X4927" s="357"/>
      <c r="Y4927" s="446"/>
      <c r="Z4927" s="443"/>
      <c r="AA4927" s="446"/>
      <c r="AB4927" s="357"/>
      <c r="AC4927" s="357"/>
      <c r="AD4927" s="357"/>
      <c r="AE4927" s="357"/>
      <c r="AF4927" s="357"/>
      <c r="AG4927" s="446"/>
      <c r="AH4927" s="357"/>
      <c r="AI4927" s="357"/>
      <c r="AJ4927" s="357"/>
      <c r="AK4927" s="357"/>
      <c r="AL4927" s="357"/>
      <c r="AM4927" s="357"/>
    </row>
    <row r="4928" spans="5:39" x14ac:dyDescent="0.25">
      <c r="E4928" s="356"/>
      <c r="F4928" s="356"/>
      <c r="G4928" s="356"/>
      <c r="H4928" s="356"/>
      <c r="I4928" s="356"/>
      <c r="J4928" s="357"/>
      <c r="K4928" s="357"/>
      <c r="L4928" s="357"/>
      <c r="M4928" s="357"/>
      <c r="N4928" s="358"/>
      <c r="O4928" s="358"/>
      <c r="P4928" s="358"/>
      <c r="Q4928" s="358"/>
      <c r="R4928" s="358"/>
      <c r="S4928" s="358"/>
      <c r="T4928" s="359"/>
      <c r="U4928" s="360"/>
      <c r="V4928" s="360"/>
      <c r="W4928" s="357"/>
      <c r="X4928" s="357"/>
      <c r="Y4928" s="446"/>
      <c r="Z4928" s="443"/>
      <c r="AA4928" s="446"/>
      <c r="AB4928" s="357"/>
      <c r="AC4928" s="357"/>
      <c r="AD4928" s="357"/>
      <c r="AE4928" s="357"/>
      <c r="AF4928" s="357"/>
      <c r="AG4928" s="446"/>
      <c r="AH4928" s="357"/>
      <c r="AI4928" s="357"/>
      <c r="AJ4928" s="357"/>
      <c r="AK4928" s="357"/>
      <c r="AL4928" s="357"/>
      <c r="AM4928" s="357"/>
    </row>
    <row r="4929" spans="5:39" x14ac:dyDescent="0.25">
      <c r="E4929" s="356"/>
      <c r="F4929" s="356"/>
      <c r="G4929" s="356"/>
      <c r="H4929" s="356"/>
      <c r="I4929" s="356"/>
      <c r="J4929" s="357"/>
      <c r="K4929" s="357"/>
      <c r="L4929" s="357"/>
      <c r="M4929" s="357"/>
      <c r="N4929" s="358"/>
      <c r="O4929" s="358"/>
      <c r="P4929" s="358"/>
      <c r="Q4929" s="358"/>
      <c r="R4929" s="358"/>
      <c r="S4929" s="358"/>
      <c r="T4929" s="359"/>
      <c r="U4929" s="360"/>
      <c r="V4929" s="360"/>
      <c r="W4929" s="357"/>
      <c r="X4929" s="357"/>
      <c r="Y4929" s="446"/>
      <c r="Z4929" s="443"/>
      <c r="AA4929" s="446"/>
      <c r="AB4929" s="357"/>
      <c r="AC4929" s="357"/>
      <c r="AD4929" s="357"/>
      <c r="AE4929" s="357"/>
      <c r="AF4929" s="357"/>
      <c r="AG4929" s="446"/>
      <c r="AH4929" s="357"/>
      <c r="AI4929" s="357"/>
      <c r="AJ4929" s="357"/>
      <c r="AK4929" s="357"/>
      <c r="AL4929" s="357"/>
      <c r="AM4929" s="357"/>
    </row>
    <row r="4930" spans="5:39" x14ac:dyDescent="0.25">
      <c r="E4930" s="356"/>
      <c r="F4930" s="356"/>
      <c r="G4930" s="356"/>
      <c r="H4930" s="356"/>
      <c r="I4930" s="356"/>
      <c r="J4930" s="357"/>
      <c r="K4930" s="357"/>
      <c r="L4930" s="357"/>
      <c r="M4930" s="357"/>
      <c r="N4930" s="358"/>
      <c r="O4930" s="358"/>
      <c r="P4930" s="358"/>
      <c r="Q4930" s="358"/>
      <c r="R4930" s="358"/>
      <c r="S4930" s="358"/>
      <c r="T4930" s="359"/>
      <c r="U4930" s="360"/>
      <c r="V4930" s="360"/>
      <c r="W4930" s="357"/>
      <c r="X4930" s="357"/>
      <c r="Y4930" s="446"/>
      <c r="Z4930" s="443"/>
      <c r="AA4930" s="446"/>
      <c r="AB4930" s="357"/>
      <c r="AC4930" s="357"/>
      <c r="AD4930" s="357"/>
      <c r="AE4930" s="357"/>
      <c r="AF4930" s="357"/>
      <c r="AG4930" s="446"/>
      <c r="AH4930" s="357"/>
      <c r="AI4930" s="357"/>
      <c r="AJ4930" s="357"/>
      <c r="AK4930" s="357"/>
      <c r="AL4930" s="357"/>
      <c r="AM4930" s="357"/>
    </row>
    <row r="4931" spans="5:39" x14ac:dyDescent="0.25">
      <c r="E4931" s="356"/>
      <c r="F4931" s="356"/>
      <c r="G4931" s="356"/>
      <c r="H4931" s="356"/>
      <c r="I4931" s="356"/>
      <c r="J4931" s="357"/>
      <c r="K4931" s="357"/>
      <c r="L4931" s="357"/>
      <c r="M4931" s="357"/>
      <c r="N4931" s="358"/>
      <c r="O4931" s="358"/>
      <c r="P4931" s="358"/>
      <c r="Q4931" s="358"/>
      <c r="R4931" s="358"/>
      <c r="S4931" s="358"/>
      <c r="T4931" s="359"/>
      <c r="U4931" s="360"/>
      <c r="V4931" s="360"/>
      <c r="W4931" s="357"/>
      <c r="X4931" s="357"/>
      <c r="Y4931" s="446"/>
      <c r="Z4931" s="443"/>
      <c r="AA4931" s="446"/>
      <c r="AB4931" s="357"/>
      <c r="AC4931" s="357"/>
      <c r="AD4931" s="357"/>
      <c r="AE4931" s="357"/>
      <c r="AF4931" s="357"/>
      <c r="AG4931" s="446"/>
      <c r="AH4931" s="357"/>
      <c r="AI4931" s="357"/>
      <c r="AJ4931" s="357"/>
      <c r="AK4931" s="357"/>
      <c r="AL4931" s="357"/>
      <c r="AM4931" s="357"/>
    </row>
    <row r="4932" spans="5:39" x14ac:dyDescent="0.25">
      <c r="E4932" s="356"/>
      <c r="F4932" s="356"/>
      <c r="G4932" s="356"/>
      <c r="H4932" s="356"/>
      <c r="I4932" s="356"/>
      <c r="J4932" s="357"/>
      <c r="K4932" s="357"/>
      <c r="L4932" s="357"/>
      <c r="M4932" s="357"/>
      <c r="N4932" s="358"/>
      <c r="O4932" s="358"/>
      <c r="P4932" s="358"/>
      <c r="Q4932" s="358"/>
      <c r="R4932" s="358"/>
      <c r="S4932" s="358"/>
      <c r="T4932" s="359"/>
      <c r="U4932" s="360"/>
      <c r="V4932" s="360"/>
      <c r="W4932" s="357"/>
      <c r="X4932" s="357"/>
      <c r="Y4932" s="446"/>
      <c r="Z4932" s="443"/>
      <c r="AA4932" s="446"/>
      <c r="AB4932" s="357"/>
      <c r="AC4932" s="357"/>
      <c r="AD4932" s="357"/>
      <c r="AE4932" s="357"/>
      <c r="AF4932" s="357"/>
      <c r="AG4932" s="446"/>
      <c r="AH4932" s="357"/>
      <c r="AI4932" s="357"/>
      <c r="AJ4932" s="357"/>
      <c r="AK4932" s="357"/>
      <c r="AL4932" s="357"/>
      <c r="AM4932" s="357"/>
    </row>
    <row r="4933" spans="5:39" x14ac:dyDescent="0.25">
      <c r="E4933" s="356"/>
      <c r="F4933" s="356"/>
      <c r="G4933" s="356"/>
      <c r="H4933" s="356"/>
      <c r="I4933" s="356"/>
      <c r="J4933" s="357"/>
      <c r="K4933" s="357"/>
      <c r="L4933" s="357"/>
      <c r="M4933" s="357"/>
      <c r="N4933" s="358"/>
      <c r="O4933" s="358"/>
      <c r="P4933" s="358"/>
      <c r="Q4933" s="358"/>
      <c r="R4933" s="358"/>
      <c r="S4933" s="358"/>
      <c r="T4933" s="359"/>
      <c r="U4933" s="360"/>
      <c r="V4933" s="360"/>
      <c r="W4933" s="357"/>
      <c r="X4933" s="357"/>
      <c r="Y4933" s="446"/>
      <c r="Z4933" s="443"/>
      <c r="AA4933" s="446"/>
      <c r="AB4933" s="357"/>
      <c r="AC4933" s="357"/>
      <c r="AD4933" s="357"/>
      <c r="AE4933" s="357"/>
      <c r="AF4933" s="357"/>
      <c r="AG4933" s="446"/>
      <c r="AH4933" s="357"/>
      <c r="AI4933" s="357"/>
      <c r="AJ4933" s="357"/>
      <c r="AK4933" s="357"/>
      <c r="AL4933" s="357"/>
      <c r="AM4933" s="357"/>
    </row>
    <row r="4934" spans="5:39" x14ac:dyDescent="0.25">
      <c r="E4934" s="356"/>
      <c r="F4934" s="356"/>
      <c r="G4934" s="356"/>
      <c r="H4934" s="356"/>
      <c r="I4934" s="356"/>
      <c r="J4934" s="357"/>
      <c r="K4934" s="357"/>
      <c r="L4934" s="357"/>
      <c r="M4934" s="357"/>
      <c r="N4934" s="358"/>
      <c r="O4934" s="358"/>
      <c r="P4934" s="358"/>
      <c r="Q4934" s="358"/>
      <c r="R4934" s="358"/>
      <c r="S4934" s="358"/>
      <c r="T4934" s="359"/>
      <c r="U4934" s="360"/>
      <c r="V4934" s="360"/>
      <c r="W4934" s="357"/>
      <c r="X4934" s="357"/>
      <c r="Y4934" s="446"/>
      <c r="Z4934" s="443"/>
      <c r="AA4934" s="446"/>
      <c r="AB4934" s="357"/>
      <c r="AC4934" s="357"/>
      <c r="AD4934" s="357"/>
      <c r="AE4934" s="357"/>
      <c r="AF4934" s="357"/>
      <c r="AG4934" s="446"/>
      <c r="AH4934" s="357"/>
      <c r="AI4934" s="357"/>
      <c r="AJ4934" s="357"/>
      <c r="AK4934" s="357"/>
      <c r="AL4934" s="357"/>
      <c r="AM4934" s="357"/>
    </row>
    <row r="4935" spans="5:39" x14ac:dyDescent="0.25">
      <c r="E4935" s="356"/>
      <c r="F4935" s="356"/>
      <c r="G4935" s="356"/>
      <c r="H4935" s="356"/>
      <c r="I4935" s="356"/>
      <c r="J4935" s="357"/>
      <c r="K4935" s="357"/>
      <c r="L4935" s="357"/>
      <c r="M4935" s="357"/>
      <c r="N4935" s="358"/>
      <c r="O4935" s="358"/>
      <c r="P4935" s="358"/>
      <c r="Q4935" s="358"/>
      <c r="R4935" s="358"/>
      <c r="S4935" s="358"/>
      <c r="T4935" s="359"/>
      <c r="U4935" s="360"/>
      <c r="V4935" s="360"/>
      <c r="W4935" s="357"/>
      <c r="X4935" s="357"/>
      <c r="Y4935" s="446"/>
      <c r="Z4935" s="443"/>
      <c r="AA4935" s="446"/>
      <c r="AB4935" s="357"/>
      <c r="AC4935" s="357"/>
      <c r="AD4935" s="357"/>
      <c r="AE4935" s="357"/>
      <c r="AF4935" s="357"/>
      <c r="AG4935" s="446"/>
      <c r="AH4935" s="357"/>
      <c r="AI4935" s="357"/>
      <c r="AJ4935" s="357"/>
      <c r="AK4935" s="357"/>
      <c r="AL4935" s="357"/>
      <c r="AM4935" s="357"/>
    </row>
    <row r="4936" spans="5:39" x14ac:dyDescent="0.25">
      <c r="E4936" s="356"/>
      <c r="F4936" s="356"/>
      <c r="G4936" s="356"/>
      <c r="H4936" s="356"/>
      <c r="I4936" s="356"/>
      <c r="J4936" s="357"/>
      <c r="K4936" s="357"/>
      <c r="L4936" s="357"/>
      <c r="M4936" s="357"/>
      <c r="N4936" s="358"/>
      <c r="O4936" s="358"/>
      <c r="P4936" s="358"/>
      <c r="Q4936" s="358"/>
      <c r="R4936" s="358"/>
      <c r="S4936" s="358"/>
      <c r="T4936" s="359"/>
      <c r="U4936" s="360"/>
      <c r="V4936" s="360"/>
      <c r="W4936" s="357"/>
      <c r="X4936" s="357"/>
      <c r="Y4936" s="446"/>
      <c r="Z4936" s="443"/>
      <c r="AA4936" s="446"/>
      <c r="AB4936" s="357"/>
      <c r="AC4936" s="357"/>
      <c r="AD4936" s="357"/>
      <c r="AE4936" s="357"/>
      <c r="AF4936" s="357"/>
      <c r="AG4936" s="446"/>
      <c r="AH4936" s="357"/>
      <c r="AI4936" s="357"/>
      <c r="AJ4936" s="357"/>
      <c r="AK4936" s="357"/>
      <c r="AL4936" s="357"/>
      <c r="AM4936" s="357"/>
    </row>
    <row r="4937" spans="5:39" x14ac:dyDescent="0.25">
      <c r="E4937" s="356"/>
      <c r="F4937" s="356"/>
      <c r="G4937" s="356"/>
      <c r="H4937" s="356"/>
      <c r="I4937" s="356"/>
      <c r="J4937" s="357"/>
      <c r="K4937" s="357"/>
      <c r="L4937" s="357"/>
      <c r="M4937" s="357"/>
      <c r="N4937" s="358"/>
      <c r="O4937" s="358"/>
      <c r="P4937" s="358"/>
      <c r="Q4937" s="358"/>
      <c r="R4937" s="358"/>
      <c r="S4937" s="358"/>
      <c r="T4937" s="359"/>
      <c r="U4937" s="360"/>
      <c r="V4937" s="360"/>
      <c r="W4937" s="357"/>
      <c r="X4937" s="357"/>
      <c r="Y4937" s="446"/>
      <c r="Z4937" s="443"/>
      <c r="AA4937" s="446"/>
      <c r="AB4937" s="357"/>
      <c r="AC4937" s="357"/>
      <c r="AD4937" s="357"/>
      <c r="AE4937" s="357"/>
      <c r="AF4937" s="357"/>
      <c r="AG4937" s="446"/>
      <c r="AH4937" s="357"/>
      <c r="AI4937" s="357"/>
      <c r="AJ4937" s="357"/>
      <c r="AK4937" s="357"/>
      <c r="AL4937" s="357"/>
      <c r="AM4937" s="357"/>
    </row>
    <row r="4938" spans="5:39" x14ac:dyDescent="0.25">
      <c r="E4938" s="356"/>
      <c r="F4938" s="356"/>
      <c r="G4938" s="356"/>
      <c r="H4938" s="356"/>
      <c r="I4938" s="356"/>
      <c r="J4938" s="357"/>
      <c r="K4938" s="357"/>
      <c r="L4938" s="357"/>
      <c r="M4938" s="357"/>
      <c r="N4938" s="358"/>
      <c r="O4938" s="358"/>
      <c r="P4938" s="358"/>
      <c r="Q4938" s="358"/>
      <c r="R4938" s="358"/>
      <c r="S4938" s="358"/>
      <c r="T4938" s="359"/>
      <c r="U4938" s="360"/>
      <c r="V4938" s="360"/>
      <c r="W4938" s="357"/>
      <c r="X4938" s="357"/>
      <c r="Y4938" s="446"/>
      <c r="Z4938" s="443"/>
      <c r="AA4938" s="446"/>
      <c r="AB4938" s="357"/>
      <c r="AC4938" s="357"/>
      <c r="AD4938" s="357"/>
      <c r="AE4938" s="357"/>
      <c r="AF4938" s="357"/>
      <c r="AG4938" s="446"/>
      <c r="AH4938" s="357"/>
      <c r="AI4938" s="357"/>
      <c r="AJ4938" s="357"/>
      <c r="AK4938" s="357"/>
      <c r="AL4938" s="357"/>
      <c r="AM4938" s="357"/>
    </row>
    <row r="4939" spans="5:39" x14ac:dyDescent="0.25">
      <c r="E4939" s="356"/>
      <c r="F4939" s="356"/>
      <c r="G4939" s="356"/>
      <c r="H4939" s="356"/>
      <c r="I4939" s="356"/>
      <c r="J4939" s="357"/>
      <c r="K4939" s="357"/>
      <c r="L4939" s="357"/>
      <c r="M4939" s="357"/>
      <c r="N4939" s="358"/>
      <c r="O4939" s="358"/>
      <c r="P4939" s="358"/>
      <c r="Q4939" s="358"/>
      <c r="R4939" s="358"/>
      <c r="S4939" s="358"/>
      <c r="T4939" s="359"/>
      <c r="U4939" s="360"/>
      <c r="V4939" s="360"/>
      <c r="W4939" s="357"/>
      <c r="X4939" s="357"/>
      <c r="Y4939" s="446"/>
      <c r="Z4939" s="443"/>
      <c r="AA4939" s="446"/>
      <c r="AB4939" s="357"/>
      <c r="AC4939" s="357"/>
      <c r="AD4939" s="357"/>
      <c r="AE4939" s="357"/>
      <c r="AF4939" s="357"/>
      <c r="AG4939" s="446"/>
      <c r="AH4939" s="357"/>
      <c r="AI4939" s="357"/>
      <c r="AJ4939" s="357"/>
      <c r="AK4939" s="357"/>
      <c r="AL4939" s="357"/>
      <c r="AM4939" s="357"/>
    </row>
    <row r="4940" spans="5:39" x14ac:dyDescent="0.25">
      <c r="E4940" s="356"/>
      <c r="F4940" s="356"/>
      <c r="G4940" s="356"/>
      <c r="H4940" s="356"/>
      <c r="I4940" s="356"/>
      <c r="J4940" s="357"/>
      <c r="K4940" s="357"/>
      <c r="L4940" s="357"/>
      <c r="M4940" s="357"/>
      <c r="N4940" s="358"/>
      <c r="O4940" s="358"/>
      <c r="P4940" s="358"/>
      <c r="Q4940" s="358"/>
      <c r="R4940" s="358"/>
      <c r="S4940" s="358"/>
      <c r="T4940" s="359"/>
      <c r="U4940" s="360"/>
      <c r="V4940" s="360"/>
      <c r="W4940" s="357"/>
      <c r="X4940" s="357"/>
      <c r="Y4940" s="446"/>
      <c r="Z4940" s="443"/>
      <c r="AA4940" s="446"/>
      <c r="AB4940" s="357"/>
      <c r="AC4940" s="357"/>
      <c r="AD4940" s="357"/>
      <c r="AE4940" s="357"/>
      <c r="AF4940" s="357"/>
      <c r="AG4940" s="446"/>
      <c r="AH4940" s="357"/>
      <c r="AI4940" s="357"/>
      <c r="AJ4940" s="357"/>
      <c r="AK4940" s="357"/>
      <c r="AL4940" s="357"/>
      <c r="AM4940" s="357"/>
    </row>
    <row r="4941" spans="5:39" x14ac:dyDescent="0.25">
      <c r="E4941" s="356"/>
      <c r="F4941" s="356"/>
      <c r="G4941" s="356"/>
      <c r="H4941" s="356"/>
      <c r="I4941" s="356"/>
      <c r="J4941" s="357"/>
      <c r="K4941" s="357"/>
      <c r="L4941" s="357"/>
      <c r="M4941" s="357"/>
      <c r="N4941" s="358"/>
      <c r="O4941" s="358"/>
      <c r="P4941" s="358"/>
      <c r="Q4941" s="358"/>
      <c r="R4941" s="358"/>
      <c r="S4941" s="358"/>
      <c r="T4941" s="359"/>
      <c r="U4941" s="360"/>
      <c r="V4941" s="360"/>
      <c r="W4941" s="357"/>
      <c r="X4941" s="357"/>
      <c r="Y4941" s="446"/>
      <c r="Z4941" s="443"/>
      <c r="AA4941" s="446"/>
      <c r="AB4941" s="357"/>
      <c r="AC4941" s="357"/>
      <c r="AD4941" s="357"/>
      <c r="AE4941" s="357"/>
      <c r="AF4941" s="357"/>
      <c r="AG4941" s="446"/>
      <c r="AH4941" s="357"/>
      <c r="AI4941" s="357"/>
      <c r="AJ4941" s="357"/>
      <c r="AK4941" s="357"/>
      <c r="AL4941" s="357"/>
      <c r="AM4941" s="357"/>
    </row>
    <row r="4942" spans="5:39" x14ac:dyDescent="0.25">
      <c r="E4942" s="356"/>
      <c r="F4942" s="356"/>
      <c r="G4942" s="356"/>
      <c r="H4942" s="356"/>
      <c r="I4942" s="356"/>
      <c r="J4942" s="357"/>
      <c r="K4942" s="357"/>
      <c r="L4942" s="357"/>
      <c r="M4942" s="357"/>
      <c r="N4942" s="358"/>
      <c r="O4942" s="358"/>
      <c r="P4942" s="358"/>
      <c r="Q4942" s="358"/>
      <c r="R4942" s="358"/>
      <c r="S4942" s="358"/>
      <c r="T4942" s="359"/>
      <c r="U4942" s="360"/>
      <c r="V4942" s="360"/>
      <c r="W4942" s="357"/>
      <c r="X4942" s="357"/>
      <c r="Y4942" s="446"/>
      <c r="Z4942" s="443"/>
      <c r="AA4942" s="446"/>
      <c r="AB4942" s="357"/>
      <c r="AC4942" s="357"/>
      <c r="AD4942" s="357"/>
      <c r="AE4942" s="357"/>
      <c r="AF4942" s="357"/>
      <c r="AG4942" s="446"/>
      <c r="AH4942" s="357"/>
      <c r="AI4942" s="357"/>
      <c r="AJ4942" s="357"/>
      <c r="AK4942" s="357"/>
      <c r="AL4942" s="357"/>
      <c r="AM4942" s="357"/>
    </row>
    <row r="4943" spans="5:39" x14ac:dyDescent="0.25">
      <c r="E4943" s="356"/>
      <c r="F4943" s="356"/>
      <c r="G4943" s="356"/>
      <c r="H4943" s="356"/>
      <c r="I4943" s="356"/>
      <c r="J4943" s="357"/>
      <c r="K4943" s="357"/>
      <c r="L4943" s="357"/>
      <c r="M4943" s="357"/>
      <c r="N4943" s="358"/>
      <c r="O4943" s="358"/>
      <c r="P4943" s="358"/>
      <c r="Q4943" s="358"/>
      <c r="R4943" s="358"/>
      <c r="S4943" s="358"/>
      <c r="T4943" s="359"/>
      <c r="U4943" s="360"/>
      <c r="V4943" s="360"/>
      <c r="W4943" s="357"/>
      <c r="X4943" s="357"/>
      <c r="Y4943" s="446"/>
      <c r="Z4943" s="443"/>
      <c r="AA4943" s="446"/>
      <c r="AB4943" s="357"/>
      <c r="AC4943" s="357"/>
      <c r="AD4943" s="357"/>
      <c r="AE4943" s="357"/>
      <c r="AF4943" s="357"/>
      <c r="AG4943" s="446"/>
      <c r="AH4943" s="357"/>
      <c r="AI4943" s="357"/>
      <c r="AJ4943" s="357"/>
      <c r="AK4943" s="357"/>
      <c r="AL4943" s="357"/>
      <c r="AM4943" s="357"/>
    </row>
    <row r="4944" spans="5:39" x14ac:dyDescent="0.25">
      <c r="E4944" s="356"/>
      <c r="F4944" s="356"/>
      <c r="G4944" s="356"/>
      <c r="H4944" s="356"/>
      <c r="I4944" s="356"/>
      <c r="J4944" s="357"/>
      <c r="K4944" s="357"/>
      <c r="L4944" s="357"/>
      <c r="M4944" s="357"/>
      <c r="N4944" s="358"/>
      <c r="O4944" s="358"/>
      <c r="P4944" s="358"/>
      <c r="Q4944" s="358"/>
      <c r="R4944" s="358"/>
      <c r="S4944" s="358"/>
      <c r="T4944" s="359"/>
      <c r="U4944" s="360"/>
      <c r="V4944" s="360"/>
      <c r="W4944" s="357"/>
      <c r="X4944" s="357"/>
      <c r="Y4944" s="446"/>
      <c r="Z4944" s="443"/>
      <c r="AA4944" s="446"/>
      <c r="AB4944" s="357"/>
      <c r="AC4944" s="357"/>
      <c r="AD4944" s="357"/>
      <c r="AE4944" s="357"/>
      <c r="AF4944" s="357"/>
      <c r="AG4944" s="446"/>
      <c r="AH4944" s="357"/>
      <c r="AI4944" s="357"/>
      <c r="AJ4944" s="357"/>
      <c r="AK4944" s="357"/>
      <c r="AL4944" s="357"/>
      <c r="AM4944" s="357"/>
    </row>
    <row r="4945" spans="5:39" x14ac:dyDescent="0.25">
      <c r="E4945" s="356"/>
      <c r="F4945" s="356"/>
      <c r="G4945" s="356"/>
      <c r="H4945" s="356"/>
      <c r="I4945" s="356"/>
      <c r="J4945" s="357"/>
      <c r="K4945" s="357"/>
      <c r="L4945" s="357"/>
      <c r="M4945" s="357"/>
      <c r="N4945" s="358"/>
      <c r="O4945" s="358"/>
      <c r="P4945" s="358"/>
      <c r="Q4945" s="358"/>
      <c r="R4945" s="358"/>
      <c r="S4945" s="358"/>
      <c r="T4945" s="359"/>
      <c r="U4945" s="360"/>
      <c r="V4945" s="360"/>
      <c r="W4945" s="357"/>
      <c r="X4945" s="357"/>
      <c r="Y4945" s="446"/>
      <c r="Z4945" s="443"/>
      <c r="AA4945" s="446"/>
      <c r="AB4945" s="357"/>
      <c r="AC4945" s="357"/>
      <c r="AD4945" s="357"/>
      <c r="AE4945" s="357"/>
      <c r="AF4945" s="357"/>
      <c r="AG4945" s="446"/>
      <c r="AH4945" s="357"/>
      <c r="AI4945" s="357"/>
      <c r="AJ4945" s="357"/>
      <c r="AK4945" s="357"/>
      <c r="AL4945" s="357"/>
      <c r="AM4945" s="357"/>
    </row>
    <row r="4946" spans="5:39" x14ac:dyDescent="0.25">
      <c r="E4946" s="356"/>
      <c r="F4946" s="356"/>
      <c r="G4946" s="356"/>
      <c r="H4946" s="356"/>
      <c r="I4946" s="356"/>
      <c r="J4946" s="357"/>
      <c r="K4946" s="357"/>
      <c r="L4946" s="357"/>
      <c r="M4946" s="357"/>
      <c r="N4946" s="358"/>
      <c r="O4946" s="358"/>
      <c r="P4946" s="358"/>
      <c r="Q4946" s="358"/>
      <c r="R4946" s="358"/>
      <c r="S4946" s="358"/>
      <c r="T4946" s="359"/>
      <c r="U4946" s="360"/>
      <c r="V4946" s="360"/>
      <c r="W4946" s="357"/>
      <c r="X4946" s="357"/>
      <c r="Y4946" s="446"/>
      <c r="Z4946" s="443"/>
      <c r="AA4946" s="446"/>
      <c r="AB4946" s="357"/>
      <c r="AC4946" s="357"/>
      <c r="AD4946" s="357"/>
      <c r="AE4946" s="357"/>
      <c r="AF4946" s="357"/>
      <c r="AG4946" s="446"/>
      <c r="AH4946" s="357"/>
      <c r="AI4946" s="357"/>
      <c r="AJ4946" s="357"/>
      <c r="AK4946" s="357"/>
      <c r="AL4946" s="357"/>
      <c r="AM4946" s="357"/>
    </row>
    <row r="4947" spans="5:39" x14ac:dyDescent="0.25">
      <c r="E4947" s="356"/>
      <c r="F4947" s="356"/>
      <c r="G4947" s="356"/>
      <c r="H4947" s="356"/>
      <c r="I4947" s="356"/>
      <c r="J4947" s="357"/>
      <c r="K4947" s="357"/>
      <c r="L4947" s="357"/>
      <c r="M4947" s="357"/>
      <c r="N4947" s="358"/>
      <c r="O4947" s="358"/>
      <c r="P4947" s="358"/>
      <c r="Q4947" s="358"/>
      <c r="R4947" s="358"/>
      <c r="S4947" s="358"/>
      <c r="T4947" s="359"/>
      <c r="U4947" s="360"/>
      <c r="V4947" s="360"/>
      <c r="W4947" s="357"/>
      <c r="X4947" s="357"/>
      <c r="Y4947" s="446"/>
      <c r="Z4947" s="443"/>
      <c r="AA4947" s="446"/>
      <c r="AB4947" s="357"/>
      <c r="AC4947" s="357"/>
      <c r="AD4947" s="357"/>
      <c r="AE4947" s="357"/>
      <c r="AF4947" s="357"/>
      <c r="AG4947" s="446"/>
      <c r="AH4947" s="357"/>
      <c r="AI4947" s="357"/>
      <c r="AJ4947" s="357"/>
      <c r="AK4947" s="357"/>
      <c r="AL4947" s="357"/>
      <c r="AM4947" s="357"/>
    </row>
    <row r="4948" spans="5:39" x14ac:dyDescent="0.25">
      <c r="E4948" s="356"/>
      <c r="F4948" s="356"/>
      <c r="G4948" s="356"/>
      <c r="H4948" s="356"/>
      <c r="I4948" s="356"/>
      <c r="J4948" s="357"/>
      <c r="K4948" s="357"/>
      <c r="L4948" s="357"/>
      <c r="M4948" s="357"/>
      <c r="N4948" s="358"/>
      <c r="O4948" s="358"/>
      <c r="P4948" s="358"/>
      <c r="Q4948" s="358"/>
      <c r="R4948" s="358"/>
      <c r="S4948" s="358"/>
      <c r="T4948" s="359"/>
      <c r="U4948" s="360"/>
      <c r="V4948" s="360"/>
      <c r="W4948" s="357"/>
      <c r="X4948" s="357"/>
      <c r="Y4948" s="446"/>
      <c r="Z4948" s="443"/>
      <c r="AA4948" s="446"/>
      <c r="AB4948" s="357"/>
      <c r="AC4948" s="357"/>
      <c r="AD4948" s="357"/>
      <c r="AE4948" s="357"/>
      <c r="AF4948" s="357"/>
      <c r="AG4948" s="446"/>
      <c r="AH4948" s="357"/>
      <c r="AI4948" s="357"/>
      <c r="AJ4948" s="357"/>
      <c r="AK4948" s="357"/>
      <c r="AL4948" s="357"/>
      <c r="AM4948" s="357"/>
    </row>
    <row r="4949" spans="5:39" x14ac:dyDescent="0.25">
      <c r="E4949" s="356"/>
      <c r="F4949" s="356"/>
      <c r="G4949" s="356"/>
      <c r="H4949" s="356"/>
      <c r="I4949" s="356"/>
      <c r="J4949" s="357"/>
      <c r="K4949" s="357"/>
      <c r="L4949" s="357"/>
      <c r="M4949" s="357"/>
      <c r="N4949" s="358"/>
      <c r="O4949" s="358"/>
      <c r="P4949" s="358"/>
      <c r="Q4949" s="358"/>
      <c r="R4949" s="358"/>
      <c r="S4949" s="358"/>
      <c r="T4949" s="359"/>
      <c r="U4949" s="360"/>
      <c r="V4949" s="360"/>
      <c r="W4949" s="357"/>
      <c r="X4949" s="357"/>
      <c r="Y4949" s="446"/>
      <c r="Z4949" s="443"/>
      <c r="AA4949" s="446"/>
      <c r="AB4949" s="357"/>
      <c r="AC4949" s="357"/>
      <c r="AD4949" s="357"/>
      <c r="AE4949" s="357"/>
      <c r="AF4949" s="357"/>
      <c r="AG4949" s="446"/>
      <c r="AH4949" s="357"/>
      <c r="AI4949" s="357"/>
      <c r="AJ4949" s="357"/>
      <c r="AK4949" s="357"/>
      <c r="AL4949" s="357"/>
      <c r="AM4949" s="357"/>
    </row>
    <row r="4950" spans="5:39" x14ac:dyDescent="0.25">
      <c r="E4950" s="356"/>
      <c r="F4950" s="356"/>
      <c r="G4950" s="356"/>
      <c r="H4950" s="356"/>
      <c r="I4950" s="356"/>
      <c r="J4950" s="357"/>
      <c r="K4950" s="357"/>
      <c r="L4950" s="357"/>
      <c r="M4950" s="357"/>
      <c r="N4950" s="358"/>
      <c r="O4950" s="358"/>
      <c r="P4950" s="358"/>
      <c r="Q4950" s="358"/>
      <c r="R4950" s="358"/>
      <c r="S4950" s="358"/>
      <c r="T4950" s="359"/>
      <c r="U4950" s="360"/>
      <c r="V4950" s="360"/>
      <c r="W4950" s="357"/>
      <c r="X4950" s="357"/>
      <c r="Y4950" s="446"/>
      <c r="Z4950" s="443"/>
      <c r="AA4950" s="446"/>
      <c r="AB4950" s="357"/>
      <c r="AC4950" s="357"/>
      <c r="AD4950" s="357"/>
      <c r="AE4950" s="357"/>
      <c r="AF4950" s="357"/>
      <c r="AG4950" s="446"/>
      <c r="AH4950" s="357"/>
      <c r="AI4950" s="357"/>
      <c r="AJ4950" s="357"/>
      <c r="AK4950" s="357"/>
      <c r="AL4950" s="357"/>
      <c r="AM4950" s="357"/>
    </row>
    <row r="4951" spans="5:39" x14ac:dyDescent="0.25">
      <c r="E4951" s="356"/>
      <c r="F4951" s="356"/>
      <c r="G4951" s="356"/>
      <c r="H4951" s="356"/>
      <c r="I4951" s="356"/>
      <c r="J4951" s="357"/>
      <c r="K4951" s="357"/>
      <c r="L4951" s="357"/>
      <c r="M4951" s="357"/>
      <c r="N4951" s="358"/>
      <c r="O4951" s="358"/>
      <c r="P4951" s="358"/>
      <c r="Q4951" s="358"/>
      <c r="R4951" s="358"/>
      <c r="S4951" s="358"/>
      <c r="T4951" s="359"/>
      <c r="U4951" s="360"/>
      <c r="V4951" s="360"/>
      <c r="W4951" s="357"/>
      <c r="X4951" s="357"/>
      <c r="Y4951" s="446"/>
      <c r="Z4951" s="443"/>
      <c r="AA4951" s="446"/>
      <c r="AB4951" s="357"/>
      <c r="AC4951" s="357"/>
      <c r="AD4951" s="357"/>
      <c r="AE4951" s="357"/>
      <c r="AF4951" s="357"/>
      <c r="AG4951" s="446"/>
      <c r="AH4951" s="357"/>
      <c r="AI4951" s="357"/>
      <c r="AJ4951" s="357"/>
      <c r="AK4951" s="357"/>
      <c r="AL4951" s="357"/>
      <c r="AM4951" s="357"/>
    </row>
    <row r="4952" spans="5:39" x14ac:dyDescent="0.25">
      <c r="E4952" s="356"/>
      <c r="F4952" s="356"/>
      <c r="G4952" s="356"/>
      <c r="H4952" s="356"/>
      <c r="I4952" s="356"/>
      <c r="J4952" s="357"/>
      <c r="K4952" s="357"/>
      <c r="L4952" s="357"/>
      <c r="M4952" s="357"/>
      <c r="N4952" s="358"/>
      <c r="O4952" s="358"/>
      <c r="P4952" s="358"/>
      <c r="Q4952" s="358"/>
      <c r="R4952" s="358"/>
      <c r="S4952" s="358"/>
      <c r="T4952" s="359"/>
      <c r="U4952" s="360"/>
      <c r="V4952" s="360"/>
      <c r="W4952" s="357"/>
      <c r="X4952" s="357"/>
      <c r="Y4952" s="446"/>
      <c r="Z4952" s="443"/>
      <c r="AA4952" s="446"/>
      <c r="AB4952" s="357"/>
      <c r="AC4952" s="357"/>
      <c r="AD4952" s="357"/>
      <c r="AE4952" s="357"/>
      <c r="AF4952" s="357"/>
      <c r="AG4952" s="446"/>
      <c r="AH4952" s="357"/>
      <c r="AI4952" s="357"/>
      <c r="AJ4952" s="357"/>
      <c r="AK4952" s="357"/>
      <c r="AL4952" s="357"/>
      <c r="AM4952" s="357"/>
    </row>
    <row r="4953" spans="5:39" x14ac:dyDescent="0.25">
      <c r="E4953" s="356"/>
      <c r="F4953" s="356"/>
      <c r="G4953" s="356"/>
      <c r="H4953" s="356"/>
      <c r="I4953" s="356"/>
      <c r="J4953" s="357"/>
      <c r="K4953" s="357"/>
      <c r="L4953" s="357"/>
      <c r="M4953" s="357"/>
      <c r="N4953" s="358"/>
      <c r="O4953" s="358"/>
      <c r="P4953" s="358"/>
      <c r="Q4953" s="358"/>
      <c r="R4953" s="358"/>
      <c r="S4953" s="358"/>
      <c r="T4953" s="359"/>
      <c r="U4953" s="360"/>
      <c r="V4953" s="360"/>
      <c r="W4953" s="357"/>
      <c r="X4953" s="357"/>
      <c r="Y4953" s="446"/>
      <c r="Z4953" s="443"/>
      <c r="AA4953" s="446"/>
      <c r="AB4953" s="357"/>
      <c r="AC4953" s="357"/>
      <c r="AD4953" s="357"/>
      <c r="AE4953" s="357"/>
      <c r="AF4953" s="357"/>
      <c r="AG4953" s="446"/>
      <c r="AH4953" s="357"/>
      <c r="AI4953" s="357"/>
      <c r="AJ4953" s="357"/>
      <c r="AK4953" s="357"/>
      <c r="AL4953" s="357"/>
      <c r="AM4953" s="357"/>
    </row>
    <row r="4954" spans="5:39" x14ac:dyDescent="0.25">
      <c r="E4954" s="356"/>
      <c r="F4954" s="356"/>
      <c r="G4954" s="356"/>
      <c r="H4954" s="356"/>
      <c r="I4954" s="356"/>
      <c r="J4954" s="357"/>
      <c r="K4954" s="357"/>
      <c r="L4954" s="357"/>
      <c r="M4954" s="357"/>
      <c r="N4954" s="358"/>
      <c r="O4954" s="358"/>
      <c r="P4954" s="358"/>
      <c r="Q4954" s="358"/>
      <c r="R4954" s="358"/>
      <c r="S4954" s="358"/>
      <c r="T4954" s="359"/>
      <c r="U4954" s="360"/>
      <c r="V4954" s="360"/>
      <c r="W4954" s="357"/>
      <c r="X4954" s="357"/>
      <c r="Y4954" s="446"/>
      <c r="Z4954" s="443"/>
      <c r="AA4954" s="446"/>
      <c r="AB4954" s="357"/>
      <c r="AC4954" s="357"/>
      <c r="AD4954" s="357"/>
      <c r="AE4954" s="357"/>
      <c r="AF4954" s="357"/>
      <c r="AG4954" s="446"/>
      <c r="AH4954" s="357"/>
      <c r="AI4954" s="357"/>
      <c r="AJ4954" s="357"/>
      <c r="AK4954" s="357"/>
      <c r="AL4954" s="357"/>
      <c r="AM4954" s="357"/>
    </row>
    <row r="4955" spans="5:39" x14ac:dyDescent="0.25">
      <c r="E4955" s="356"/>
      <c r="F4955" s="356"/>
      <c r="G4955" s="356"/>
      <c r="H4955" s="356"/>
      <c r="I4955" s="356"/>
      <c r="J4955" s="357"/>
      <c r="K4955" s="357"/>
      <c r="L4955" s="357"/>
      <c r="M4955" s="357"/>
      <c r="N4955" s="358"/>
      <c r="O4955" s="358"/>
      <c r="P4955" s="358"/>
      <c r="Q4955" s="358"/>
      <c r="R4955" s="358"/>
      <c r="S4955" s="358"/>
      <c r="T4955" s="359"/>
      <c r="U4955" s="360"/>
      <c r="V4955" s="360"/>
      <c r="W4955" s="357"/>
      <c r="X4955" s="357"/>
      <c r="Y4955" s="446"/>
      <c r="Z4955" s="443"/>
      <c r="AA4955" s="446"/>
      <c r="AB4955" s="357"/>
      <c r="AC4955" s="357"/>
      <c r="AD4955" s="357"/>
      <c r="AE4955" s="357"/>
      <c r="AF4955" s="357"/>
      <c r="AG4955" s="446"/>
      <c r="AH4955" s="357"/>
      <c r="AI4955" s="357"/>
      <c r="AJ4955" s="357"/>
      <c r="AK4955" s="357"/>
      <c r="AL4955" s="357"/>
      <c r="AM4955" s="357"/>
    </row>
    <row r="4956" spans="5:39" x14ac:dyDescent="0.25">
      <c r="E4956" s="356"/>
      <c r="F4956" s="356"/>
      <c r="G4956" s="356"/>
      <c r="H4956" s="356"/>
      <c r="I4956" s="356"/>
      <c r="J4956" s="357"/>
      <c r="K4956" s="357"/>
      <c r="L4956" s="357"/>
      <c r="M4956" s="357"/>
      <c r="N4956" s="358"/>
      <c r="O4956" s="358"/>
      <c r="P4956" s="358"/>
      <c r="Q4956" s="358"/>
      <c r="R4956" s="358"/>
      <c r="S4956" s="358"/>
      <c r="T4956" s="359"/>
      <c r="U4956" s="360"/>
      <c r="V4956" s="360"/>
      <c r="W4956" s="357"/>
      <c r="X4956" s="357"/>
      <c r="Y4956" s="446"/>
      <c r="Z4956" s="443"/>
      <c r="AA4956" s="446"/>
      <c r="AB4956" s="357"/>
      <c r="AC4956" s="357"/>
      <c r="AD4956" s="357"/>
      <c r="AE4956" s="357"/>
      <c r="AF4956" s="357"/>
      <c r="AG4956" s="446"/>
      <c r="AH4956" s="357"/>
      <c r="AI4956" s="357"/>
      <c r="AJ4956" s="357"/>
      <c r="AK4956" s="357"/>
      <c r="AL4956" s="357"/>
      <c r="AM4956" s="357"/>
    </row>
    <row r="4957" spans="5:39" x14ac:dyDescent="0.25">
      <c r="E4957" s="356"/>
      <c r="F4957" s="356"/>
      <c r="G4957" s="356"/>
      <c r="H4957" s="356"/>
      <c r="I4957" s="356"/>
      <c r="J4957" s="357"/>
      <c r="K4957" s="357"/>
      <c r="L4957" s="357"/>
      <c r="M4957" s="357"/>
      <c r="N4957" s="358"/>
      <c r="O4957" s="358"/>
      <c r="P4957" s="358"/>
      <c r="Q4957" s="358"/>
      <c r="R4957" s="358"/>
      <c r="S4957" s="358"/>
      <c r="T4957" s="359"/>
      <c r="U4957" s="360"/>
      <c r="V4957" s="360"/>
      <c r="W4957" s="357"/>
      <c r="X4957" s="357"/>
      <c r="Y4957" s="446"/>
      <c r="Z4957" s="443"/>
      <c r="AA4957" s="446"/>
      <c r="AB4957" s="357"/>
      <c r="AC4957" s="357"/>
      <c r="AD4957" s="357"/>
      <c r="AE4957" s="357"/>
      <c r="AF4957" s="357"/>
      <c r="AG4957" s="446"/>
      <c r="AH4957" s="357"/>
      <c r="AI4957" s="357"/>
      <c r="AJ4957" s="357"/>
      <c r="AK4957" s="357"/>
      <c r="AL4957" s="357"/>
      <c r="AM4957" s="357"/>
    </row>
    <row r="4958" spans="5:39" x14ac:dyDescent="0.25">
      <c r="E4958" s="356"/>
      <c r="F4958" s="356"/>
      <c r="G4958" s="356"/>
      <c r="H4958" s="356"/>
      <c r="I4958" s="356"/>
      <c r="J4958" s="357"/>
      <c r="K4958" s="357"/>
      <c r="L4958" s="357"/>
      <c r="M4958" s="357"/>
      <c r="N4958" s="358"/>
      <c r="O4958" s="358"/>
      <c r="P4958" s="358"/>
      <c r="Q4958" s="358"/>
      <c r="R4958" s="358"/>
      <c r="S4958" s="358"/>
      <c r="T4958" s="359"/>
      <c r="U4958" s="360"/>
      <c r="V4958" s="360"/>
      <c r="W4958" s="357"/>
      <c r="X4958" s="357"/>
      <c r="Y4958" s="446"/>
      <c r="Z4958" s="443"/>
      <c r="AA4958" s="446"/>
      <c r="AB4958" s="357"/>
      <c r="AC4958" s="357"/>
      <c r="AD4958" s="357"/>
      <c r="AE4958" s="357"/>
      <c r="AF4958" s="357"/>
      <c r="AG4958" s="446"/>
      <c r="AH4958" s="357"/>
      <c r="AI4958" s="357"/>
      <c r="AJ4958" s="357"/>
      <c r="AK4958" s="357"/>
      <c r="AL4958" s="357"/>
      <c r="AM4958" s="357"/>
    </row>
    <row r="4959" spans="5:39" x14ac:dyDescent="0.25">
      <c r="E4959" s="356"/>
      <c r="F4959" s="356"/>
      <c r="G4959" s="356"/>
      <c r="H4959" s="356"/>
      <c r="I4959" s="356"/>
      <c r="J4959" s="357"/>
      <c r="K4959" s="357"/>
      <c r="L4959" s="357"/>
      <c r="M4959" s="357"/>
      <c r="N4959" s="358"/>
      <c r="O4959" s="358"/>
      <c r="P4959" s="358"/>
      <c r="Q4959" s="358"/>
      <c r="R4959" s="358"/>
      <c r="S4959" s="358"/>
      <c r="T4959" s="359"/>
      <c r="U4959" s="360"/>
      <c r="V4959" s="360"/>
      <c r="W4959" s="357"/>
      <c r="X4959" s="357"/>
      <c r="Y4959" s="446"/>
      <c r="Z4959" s="443"/>
      <c r="AA4959" s="446"/>
      <c r="AB4959" s="357"/>
      <c r="AC4959" s="357"/>
      <c r="AD4959" s="357"/>
      <c r="AE4959" s="357"/>
      <c r="AF4959" s="357"/>
      <c r="AG4959" s="446"/>
      <c r="AH4959" s="357"/>
      <c r="AI4959" s="357"/>
      <c r="AJ4959" s="357"/>
      <c r="AK4959" s="357"/>
      <c r="AL4959" s="357"/>
      <c r="AM4959" s="357"/>
    </row>
    <row r="4960" spans="5:39" x14ac:dyDescent="0.25">
      <c r="E4960" s="356"/>
      <c r="F4960" s="356"/>
      <c r="G4960" s="356"/>
      <c r="H4960" s="356"/>
      <c r="I4960" s="356"/>
      <c r="J4960" s="357"/>
      <c r="K4960" s="357"/>
      <c r="L4960" s="357"/>
      <c r="M4960" s="357"/>
      <c r="N4960" s="358"/>
      <c r="O4960" s="358"/>
      <c r="P4960" s="358"/>
      <c r="Q4960" s="358"/>
      <c r="R4960" s="358"/>
      <c r="S4960" s="358"/>
      <c r="T4960" s="359"/>
      <c r="U4960" s="360"/>
      <c r="V4960" s="360"/>
      <c r="W4960" s="357"/>
      <c r="X4960" s="357"/>
      <c r="Y4960" s="446"/>
      <c r="Z4960" s="443"/>
      <c r="AA4960" s="446"/>
      <c r="AB4960" s="357"/>
      <c r="AC4960" s="357"/>
      <c r="AD4960" s="357"/>
      <c r="AE4960" s="357"/>
      <c r="AF4960" s="357"/>
      <c r="AG4960" s="446"/>
      <c r="AH4960" s="357"/>
      <c r="AI4960" s="357"/>
      <c r="AJ4960" s="357"/>
      <c r="AK4960" s="357"/>
      <c r="AL4960" s="357"/>
      <c r="AM4960" s="357"/>
    </row>
    <row r="4961" spans="5:39" x14ac:dyDescent="0.25">
      <c r="E4961" s="356"/>
      <c r="F4961" s="356"/>
      <c r="G4961" s="356"/>
      <c r="H4961" s="356"/>
      <c r="I4961" s="356"/>
      <c r="J4961" s="357"/>
      <c r="K4961" s="357"/>
      <c r="L4961" s="357"/>
      <c r="M4961" s="357"/>
      <c r="N4961" s="358"/>
      <c r="O4961" s="358"/>
      <c r="P4961" s="358"/>
      <c r="Q4961" s="358"/>
      <c r="R4961" s="358"/>
      <c r="S4961" s="358"/>
      <c r="T4961" s="359"/>
      <c r="U4961" s="360"/>
      <c r="V4961" s="360"/>
      <c r="W4961" s="357"/>
      <c r="X4961" s="357"/>
      <c r="Y4961" s="446"/>
      <c r="Z4961" s="443"/>
      <c r="AA4961" s="446"/>
      <c r="AB4961" s="357"/>
      <c r="AC4961" s="357"/>
      <c r="AD4961" s="357"/>
      <c r="AE4961" s="357"/>
      <c r="AF4961" s="357"/>
      <c r="AG4961" s="446"/>
      <c r="AH4961" s="357"/>
      <c r="AI4961" s="357"/>
      <c r="AJ4961" s="357"/>
      <c r="AK4961" s="357"/>
      <c r="AL4961" s="357"/>
      <c r="AM4961" s="357"/>
    </row>
    <row r="4962" spans="5:39" x14ac:dyDescent="0.25">
      <c r="E4962" s="356"/>
      <c r="F4962" s="356"/>
      <c r="G4962" s="356"/>
      <c r="H4962" s="356"/>
      <c r="I4962" s="356"/>
      <c r="J4962" s="357"/>
      <c r="K4962" s="357"/>
      <c r="L4962" s="357"/>
      <c r="M4962" s="357"/>
      <c r="N4962" s="358"/>
      <c r="O4962" s="358"/>
      <c r="P4962" s="358"/>
      <c r="Q4962" s="358"/>
      <c r="R4962" s="358"/>
      <c r="S4962" s="358"/>
      <c r="T4962" s="359"/>
      <c r="U4962" s="360"/>
      <c r="V4962" s="360"/>
      <c r="W4962" s="357"/>
      <c r="X4962" s="357"/>
      <c r="Y4962" s="446"/>
      <c r="Z4962" s="443"/>
      <c r="AA4962" s="446"/>
      <c r="AB4962" s="357"/>
      <c r="AC4962" s="357"/>
      <c r="AD4962" s="357"/>
      <c r="AE4962" s="357"/>
      <c r="AF4962" s="357"/>
      <c r="AG4962" s="446"/>
      <c r="AH4962" s="357"/>
      <c r="AI4962" s="357"/>
      <c r="AJ4962" s="357"/>
      <c r="AK4962" s="357"/>
      <c r="AL4962" s="357"/>
      <c r="AM4962" s="357"/>
    </row>
    <row r="4963" spans="5:39" x14ac:dyDescent="0.25">
      <c r="E4963" s="356"/>
      <c r="F4963" s="356"/>
      <c r="G4963" s="356"/>
      <c r="H4963" s="356"/>
      <c r="I4963" s="356"/>
      <c r="J4963" s="357"/>
      <c r="K4963" s="357"/>
      <c r="L4963" s="357"/>
      <c r="M4963" s="357"/>
      <c r="N4963" s="358"/>
      <c r="O4963" s="358"/>
      <c r="P4963" s="358"/>
      <c r="Q4963" s="358"/>
      <c r="R4963" s="358"/>
      <c r="S4963" s="358"/>
      <c r="T4963" s="359"/>
      <c r="U4963" s="360"/>
      <c r="V4963" s="360"/>
      <c r="W4963" s="357"/>
      <c r="X4963" s="357"/>
      <c r="Y4963" s="446"/>
      <c r="Z4963" s="443"/>
      <c r="AA4963" s="446"/>
      <c r="AB4963" s="357"/>
      <c r="AC4963" s="357"/>
      <c r="AD4963" s="357"/>
      <c r="AE4963" s="357"/>
      <c r="AF4963" s="357"/>
      <c r="AG4963" s="446"/>
      <c r="AH4963" s="357"/>
      <c r="AI4963" s="357"/>
      <c r="AJ4963" s="357"/>
      <c r="AK4963" s="357"/>
      <c r="AL4963" s="357"/>
      <c r="AM4963" s="357"/>
    </row>
    <row r="4964" spans="5:39" x14ac:dyDescent="0.25">
      <c r="E4964" s="356"/>
      <c r="F4964" s="356"/>
      <c r="G4964" s="356"/>
      <c r="H4964" s="356"/>
      <c r="I4964" s="356"/>
      <c r="J4964" s="357"/>
      <c r="K4964" s="357"/>
      <c r="L4964" s="357"/>
      <c r="M4964" s="357"/>
      <c r="N4964" s="358"/>
      <c r="O4964" s="358"/>
      <c r="P4964" s="358"/>
      <c r="Q4964" s="358"/>
      <c r="R4964" s="358"/>
      <c r="S4964" s="358"/>
      <c r="T4964" s="359"/>
      <c r="U4964" s="360"/>
      <c r="V4964" s="360"/>
      <c r="W4964" s="357"/>
      <c r="X4964" s="357"/>
      <c r="Y4964" s="446"/>
      <c r="Z4964" s="443"/>
      <c r="AA4964" s="446"/>
      <c r="AB4964" s="357"/>
      <c r="AC4964" s="357"/>
      <c r="AD4964" s="357"/>
      <c r="AE4964" s="357"/>
      <c r="AF4964" s="357"/>
      <c r="AG4964" s="446"/>
      <c r="AH4964" s="357"/>
      <c r="AI4964" s="357"/>
      <c r="AJ4964" s="357"/>
      <c r="AK4964" s="357"/>
      <c r="AL4964" s="357"/>
      <c r="AM4964" s="357"/>
    </row>
    <row r="4965" spans="5:39" x14ac:dyDescent="0.25">
      <c r="E4965" s="356"/>
      <c r="F4965" s="356"/>
      <c r="G4965" s="356"/>
      <c r="H4965" s="356"/>
      <c r="I4965" s="356"/>
      <c r="J4965" s="357"/>
      <c r="K4965" s="357"/>
      <c r="L4965" s="357"/>
      <c r="M4965" s="357"/>
      <c r="N4965" s="358"/>
      <c r="O4965" s="358"/>
      <c r="P4965" s="358"/>
      <c r="Q4965" s="358"/>
      <c r="R4965" s="358"/>
      <c r="S4965" s="358"/>
      <c r="T4965" s="359"/>
      <c r="U4965" s="360"/>
      <c r="V4965" s="360"/>
      <c r="W4965" s="357"/>
      <c r="X4965" s="357"/>
      <c r="Y4965" s="446"/>
      <c r="Z4965" s="443"/>
      <c r="AA4965" s="446"/>
      <c r="AB4965" s="357"/>
      <c r="AC4965" s="357"/>
      <c r="AD4965" s="357"/>
      <c r="AE4965" s="357"/>
      <c r="AF4965" s="357"/>
      <c r="AG4965" s="446"/>
      <c r="AH4965" s="357"/>
      <c r="AI4965" s="357"/>
      <c r="AJ4965" s="357"/>
      <c r="AK4965" s="357"/>
      <c r="AL4965" s="357"/>
      <c r="AM4965" s="357"/>
    </row>
    <row r="4966" spans="5:39" x14ac:dyDescent="0.25">
      <c r="E4966" s="356"/>
      <c r="F4966" s="356"/>
      <c r="G4966" s="356"/>
      <c r="H4966" s="356"/>
      <c r="I4966" s="356"/>
      <c r="J4966" s="357"/>
      <c r="K4966" s="357"/>
      <c r="L4966" s="357"/>
      <c r="M4966" s="357"/>
      <c r="N4966" s="358"/>
      <c r="O4966" s="358"/>
      <c r="P4966" s="358"/>
      <c r="Q4966" s="358"/>
      <c r="R4966" s="358"/>
      <c r="S4966" s="358"/>
      <c r="T4966" s="359"/>
      <c r="U4966" s="360"/>
      <c r="V4966" s="360"/>
      <c r="W4966" s="357"/>
      <c r="X4966" s="357"/>
      <c r="Y4966" s="446"/>
      <c r="Z4966" s="443"/>
      <c r="AA4966" s="446"/>
      <c r="AB4966" s="357"/>
      <c r="AC4966" s="357"/>
      <c r="AD4966" s="357"/>
      <c r="AE4966" s="357"/>
      <c r="AF4966" s="357"/>
      <c r="AG4966" s="446"/>
      <c r="AH4966" s="357"/>
      <c r="AI4966" s="357"/>
      <c r="AJ4966" s="357"/>
      <c r="AK4966" s="357"/>
      <c r="AL4966" s="357"/>
      <c r="AM4966" s="357"/>
    </row>
    <row r="4967" spans="5:39" x14ac:dyDescent="0.25">
      <c r="E4967" s="356"/>
      <c r="F4967" s="356"/>
      <c r="G4967" s="356"/>
      <c r="H4967" s="356"/>
      <c r="I4967" s="356"/>
      <c r="J4967" s="357"/>
      <c r="K4967" s="357"/>
      <c r="L4967" s="357"/>
      <c r="M4967" s="357"/>
      <c r="N4967" s="358"/>
      <c r="O4967" s="358"/>
      <c r="P4967" s="358"/>
      <c r="Q4967" s="358"/>
      <c r="R4967" s="358"/>
      <c r="S4967" s="358"/>
      <c r="T4967" s="359"/>
      <c r="U4967" s="360"/>
      <c r="V4967" s="360"/>
      <c r="W4967" s="357"/>
      <c r="X4967" s="357"/>
      <c r="Y4967" s="446"/>
      <c r="Z4967" s="443"/>
      <c r="AA4967" s="446"/>
      <c r="AB4967" s="357"/>
      <c r="AC4967" s="357"/>
      <c r="AD4967" s="357"/>
      <c r="AE4967" s="357"/>
      <c r="AF4967" s="357"/>
      <c r="AG4967" s="446"/>
      <c r="AH4967" s="357"/>
      <c r="AI4967" s="357"/>
      <c r="AJ4967" s="357"/>
      <c r="AK4967" s="357"/>
      <c r="AL4967" s="357"/>
      <c r="AM4967" s="357"/>
    </row>
    <row r="4968" spans="5:39" x14ac:dyDescent="0.25">
      <c r="E4968" s="356"/>
      <c r="F4968" s="356"/>
      <c r="G4968" s="356"/>
      <c r="H4968" s="356"/>
      <c r="I4968" s="356"/>
      <c r="J4968" s="357"/>
      <c r="K4968" s="357"/>
      <c r="L4968" s="357"/>
      <c r="M4968" s="357"/>
      <c r="N4968" s="358"/>
      <c r="O4968" s="358"/>
      <c r="P4968" s="358"/>
      <c r="Q4968" s="358"/>
      <c r="R4968" s="358"/>
      <c r="S4968" s="358"/>
      <c r="T4968" s="359"/>
      <c r="U4968" s="360"/>
      <c r="V4968" s="360"/>
      <c r="W4968" s="357"/>
      <c r="X4968" s="357"/>
      <c r="Y4968" s="446"/>
      <c r="Z4968" s="443"/>
      <c r="AA4968" s="446"/>
      <c r="AB4968" s="357"/>
      <c r="AC4968" s="357"/>
      <c r="AD4968" s="357"/>
      <c r="AE4968" s="357"/>
      <c r="AF4968" s="357"/>
      <c r="AG4968" s="446"/>
      <c r="AH4968" s="357"/>
      <c r="AI4968" s="357"/>
      <c r="AJ4968" s="357"/>
      <c r="AK4968" s="357"/>
      <c r="AL4968" s="357"/>
      <c r="AM4968" s="357"/>
    </row>
    <row r="4969" spans="5:39" x14ac:dyDescent="0.25">
      <c r="E4969" s="356"/>
      <c r="F4969" s="356"/>
      <c r="G4969" s="356"/>
      <c r="H4969" s="356"/>
      <c r="I4969" s="356"/>
      <c r="J4969" s="357"/>
      <c r="K4969" s="357"/>
      <c r="L4969" s="357"/>
      <c r="M4969" s="357"/>
      <c r="N4969" s="358"/>
      <c r="O4969" s="358"/>
      <c r="P4969" s="358"/>
      <c r="Q4969" s="358"/>
      <c r="R4969" s="358"/>
      <c r="S4969" s="358"/>
      <c r="T4969" s="359"/>
      <c r="U4969" s="360"/>
      <c r="V4969" s="360"/>
      <c r="W4969" s="357"/>
      <c r="X4969" s="357"/>
      <c r="Y4969" s="446"/>
      <c r="Z4969" s="443"/>
      <c r="AA4969" s="446"/>
      <c r="AB4969" s="357"/>
      <c r="AC4969" s="357"/>
      <c r="AD4969" s="357"/>
      <c r="AE4969" s="357"/>
      <c r="AF4969" s="357"/>
      <c r="AG4969" s="446"/>
      <c r="AH4969" s="357"/>
      <c r="AI4969" s="357"/>
      <c r="AJ4969" s="357"/>
      <c r="AK4969" s="357"/>
      <c r="AL4969" s="357"/>
      <c r="AM4969" s="357"/>
    </row>
    <row r="4970" spans="5:39" x14ac:dyDescent="0.25">
      <c r="E4970" s="356"/>
      <c r="F4970" s="356"/>
      <c r="G4970" s="356"/>
      <c r="H4970" s="356"/>
      <c r="I4970" s="356"/>
      <c r="J4970" s="357"/>
      <c r="K4970" s="357"/>
      <c r="L4970" s="357"/>
      <c r="M4970" s="357"/>
      <c r="N4970" s="358"/>
      <c r="O4970" s="358"/>
      <c r="P4970" s="358"/>
      <c r="Q4970" s="358"/>
      <c r="R4970" s="358"/>
      <c r="S4970" s="358"/>
      <c r="T4970" s="359"/>
      <c r="U4970" s="360"/>
      <c r="V4970" s="360"/>
      <c r="W4970" s="357"/>
      <c r="X4970" s="357"/>
      <c r="Y4970" s="446"/>
      <c r="Z4970" s="443"/>
      <c r="AA4970" s="446"/>
      <c r="AB4970" s="357"/>
      <c r="AC4970" s="357"/>
      <c r="AD4970" s="357"/>
      <c r="AE4970" s="357"/>
      <c r="AF4970" s="357"/>
      <c r="AG4970" s="446"/>
      <c r="AH4970" s="357"/>
      <c r="AI4970" s="357"/>
      <c r="AJ4970" s="357"/>
      <c r="AK4970" s="357"/>
      <c r="AL4970" s="357"/>
      <c r="AM4970" s="357"/>
    </row>
    <row r="4971" spans="5:39" x14ac:dyDescent="0.25">
      <c r="E4971" s="356"/>
      <c r="F4971" s="356"/>
      <c r="G4971" s="356"/>
      <c r="H4971" s="356"/>
      <c r="I4971" s="356"/>
      <c r="J4971" s="357"/>
      <c r="K4971" s="357"/>
      <c r="L4971" s="357"/>
      <c r="M4971" s="357"/>
      <c r="N4971" s="358"/>
      <c r="O4971" s="358"/>
      <c r="P4971" s="358"/>
      <c r="Q4971" s="358"/>
      <c r="R4971" s="358"/>
      <c r="S4971" s="358"/>
      <c r="T4971" s="359"/>
      <c r="U4971" s="360"/>
      <c r="V4971" s="360"/>
      <c r="W4971" s="357"/>
      <c r="X4971" s="357"/>
      <c r="Y4971" s="446"/>
      <c r="Z4971" s="443"/>
      <c r="AA4971" s="446"/>
      <c r="AB4971" s="357"/>
      <c r="AC4971" s="357"/>
      <c r="AD4971" s="357"/>
      <c r="AE4971" s="357"/>
      <c r="AF4971" s="357"/>
      <c r="AG4971" s="446"/>
      <c r="AH4971" s="357"/>
      <c r="AI4971" s="357"/>
      <c r="AJ4971" s="357"/>
      <c r="AK4971" s="357"/>
      <c r="AL4971" s="357"/>
      <c r="AM4971" s="357"/>
    </row>
    <row r="4972" spans="5:39" x14ac:dyDescent="0.25">
      <c r="E4972" s="356"/>
      <c r="F4972" s="356"/>
      <c r="G4972" s="356"/>
      <c r="H4972" s="356"/>
      <c r="I4972" s="356"/>
      <c r="J4972" s="357"/>
      <c r="K4972" s="357"/>
      <c r="L4972" s="357"/>
      <c r="M4972" s="357"/>
      <c r="N4972" s="358"/>
      <c r="O4972" s="358"/>
      <c r="P4972" s="358"/>
      <c r="Q4972" s="358"/>
      <c r="R4972" s="358"/>
      <c r="S4972" s="358"/>
      <c r="T4972" s="359"/>
      <c r="U4972" s="360"/>
      <c r="V4972" s="360"/>
      <c r="W4972" s="357"/>
      <c r="X4972" s="357"/>
      <c r="Y4972" s="446"/>
      <c r="Z4972" s="443"/>
      <c r="AA4972" s="446"/>
      <c r="AB4972" s="357"/>
      <c r="AC4972" s="357"/>
      <c r="AD4972" s="357"/>
      <c r="AE4972" s="357"/>
      <c r="AF4972" s="357"/>
      <c r="AG4972" s="446"/>
      <c r="AH4972" s="357"/>
      <c r="AI4972" s="357"/>
      <c r="AJ4972" s="357"/>
      <c r="AK4972" s="357"/>
      <c r="AL4972" s="357"/>
      <c r="AM4972" s="357"/>
    </row>
    <row r="4973" spans="5:39" x14ac:dyDescent="0.25">
      <c r="E4973" s="356"/>
      <c r="F4973" s="356"/>
      <c r="G4973" s="356"/>
      <c r="H4973" s="356"/>
      <c r="I4973" s="356"/>
      <c r="J4973" s="357"/>
      <c r="K4973" s="357"/>
      <c r="L4973" s="357"/>
      <c r="M4973" s="357"/>
      <c r="N4973" s="358"/>
      <c r="O4973" s="358"/>
      <c r="P4973" s="358"/>
      <c r="Q4973" s="358"/>
      <c r="R4973" s="358"/>
      <c r="S4973" s="358"/>
      <c r="T4973" s="359"/>
      <c r="U4973" s="360"/>
      <c r="V4973" s="360"/>
      <c r="W4973" s="357"/>
      <c r="X4973" s="357"/>
      <c r="Y4973" s="446"/>
      <c r="Z4973" s="443"/>
      <c r="AA4973" s="446"/>
      <c r="AB4973" s="357"/>
      <c r="AC4973" s="357"/>
      <c r="AD4973" s="357"/>
      <c r="AE4973" s="357"/>
      <c r="AF4973" s="357"/>
      <c r="AG4973" s="446"/>
      <c r="AH4973" s="357"/>
      <c r="AI4973" s="357"/>
      <c r="AJ4973" s="357"/>
      <c r="AK4973" s="357"/>
      <c r="AL4973" s="357"/>
      <c r="AM4973" s="357"/>
    </row>
    <row r="4974" spans="5:39" x14ac:dyDescent="0.25">
      <c r="E4974" s="356"/>
      <c r="F4974" s="356"/>
      <c r="G4974" s="356"/>
      <c r="H4974" s="356"/>
      <c r="I4974" s="356"/>
      <c r="J4974" s="357"/>
      <c r="K4974" s="357"/>
      <c r="L4974" s="357"/>
      <c r="M4974" s="357"/>
      <c r="N4974" s="358"/>
      <c r="O4974" s="358"/>
      <c r="P4974" s="358"/>
      <c r="Q4974" s="358"/>
      <c r="R4974" s="358"/>
      <c r="S4974" s="358"/>
      <c r="T4974" s="359"/>
      <c r="U4974" s="360"/>
      <c r="V4974" s="360"/>
      <c r="W4974" s="357"/>
      <c r="X4974" s="357"/>
      <c r="Y4974" s="446"/>
      <c r="Z4974" s="443"/>
      <c r="AA4974" s="446"/>
      <c r="AB4974" s="357"/>
      <c r="AC4974" s="357"/>
      <c r="AD4974" s="357"/>
      <c r="AE4974" s="357"/>
      <c r="AF4974" s="357"/>
      <c r="AG4974" s="446"/>
      <c r="AH4974" s="357"/>
      <c r="AI4974" s="357"/>
      <c r="AJ4974" s="357"/>
      <c r="AK4974" s="357"/>
      <c r="AL4974" s="357"/>
      <c r="AM4974" s="357"/>
    </row>
    <row r="4975" spans="5:39" x14ac:dyDescent="0.25">
      <c r="E4975" s="356"/>
      <c r="F4975" s="356"/>
      <c r="G4975" s="356"/>
      <c r="H4975" s="356"/>
      <c r="I4975" s="356"/>
      <c r="J4975" s="357"/>
      <c r="K4975" s="357"/>
      <c r="L4975" s="357"/>
      <c r="M4975" s="357"/>
      <c r="N4975" s="358"/>
      <c r="O4975" s="358"/>
      <c r="P4975" s="358"/>
      <c r="Q4975" s="358"/>
      <c r="R4975" s="358"/>
      <c r="S4975" s="358"/>
      <c r="T4975" s="359"/>
      <c r="U4975" s="360"/>
      <c r="V4975" s="360"/>
      <c r="W4975" s="357"/>
      <c r="X4975" s="357"/>
      <c r="Y4975" s="446"/>
      <c r="Z4975" s="443"/>
      <c r="AA4975" s="446"/>
      <c r="AB4975" s="357"/>
      <c r="AC4975" s="357"/>
      <c r="AD4975" s="357"/>
      <c r="AE4975" s="357"/>
      <c r="AF4975" s="357"/>
      <c r="AG4975" s="446"/>
      <c r="AH4975" s="357"/>
      <c r="AI4975" s="357"/>
      <c r="AJ4975" s="357"/>
      <c r="AK4975" s="357"/>
      <c r="AL4975" s="357"/>
      <c r="AM4975" s="357"/>
    </row>
    <row r="4976" spans="5:39" x14ac:dyDescent="0.25">
      <c r="E4976" s="356"/>
      <c r="F4976" s="356"/>
      <c r="G4976" s="356"/>
      <c r="H4976" s="356"/>
      <c r="I4976" s="356"/>
      <c r="J4976" s="357"/>
      <c r="K4976" s="357"/>
      <c r="L4976" s="357"/>
      <c r="M4976" s="357"/>
      <c r="N4976" s="358"/>
      <c r="O4976" s="358"/>
      <c r="P4976" s="358"/>
      <c r="Q4976" s="358"/>
      <c r="R4976" s="358"/>
      <c r="S4976" s="358"/>
      <c r="T4976" s="359"/>
      <c r="U4976" s="360"/>
      <c r="V4976" s="360"/>
      <c r="W4976" s="357"/>
      <c r="X4976" s="357"/>
      <c r="Y4976" s="446"/>
      <c r="Z4976" s="443"/>
      <c r="AA4976" s="446"/>
      <c r="AB4976" s="357"/>
      <c r="AC4976" s="357"/>
      <c r="AD4976" s="357"/>
      <c r="AE4976" s="357"/>
      <c r="AF4976" s="357"/>
      <c r="AG4976" s="446"/>
      <c r="AH4976" s="357"/>
      <c r="AI4976" s="357"/>
      <c r="AJ4976" s="357"/>
      <c r="AK4976" s="357"/>
      <c r="AL4976" s="357"/>
      <c r="AM4976" s="357"/>
    </row>
    <row r="4977" spans="5:39" x14ac:dyDescent="0.25">
      <c r="E4977" s="356"/>
      <c r="F4977" s="356"/>
      <c r="G4977" s="356"/>
      <c r="H4977" s="356"/>
      <c r="I4977" s="356"/>
      <c r="J4977" s="357"/>
      <c r="K4977" s="357"/>
      <c r="L4977" s="357"/>
      <c r="M4977" s="357"/>
      <c r="N4977" s="358"/>
      <c r="O4977" s="358"/>
      <c r="P4977" s="358"/>
      <c r="Q4977" s="358"/>
      <c r="R4977" s="358"/>
      <c r="S4977" s="358"/>
      <c r="T4977" s="359"/>
      <c r="U4977" s="360"/>
      <c r="V4977" s="360"/>
      <c r="W4977" s="357"/>
      <c r="X4977" s="357"/>
      <c r="Y4977" s="446"/>
      <c r="Z4977" s="443"/>
      <c r="AA4977" s="446"/>
      <c r="AB4977" s="357"/>
      <c r="AC4977" s="357"/>
      <c r="AD4977" s="357"/>
      <c r="AE4977" s="357"/>
      <c r="AF4977" s="357"/>
      <c r="AG4977" s="446"/>
      <c r="AH4977" s="357"/>
      <c r="AI4977" s="357"/>
      <c r="AJ4977" s="357"/>
      <c r="AK4977" s="357"/>
      <c r="AL4977" s="357"/>
      <c r="AM4977" s="357"/>
    </row>
    <row r="4978" spans="5:39" x14ac:dyDescent="0.25">
      <c r="E4978" s="356"/>
      <c r="F4978" s="356"/>
      <c r="G4978" s="356"/>
      <c r="H4978" s="356"/>
      <c r="I4978" s="356"/>
      <c r="J4978" s="357"/>
      <c r="K4978" s="357"/>
      <c r="L4978" s="357"/>
      <c r="M4978" s="357"/>
      <c r="N4978" s="358"/>
      <c r="O4978" s="358"/>
      <c r="P4978" s="358"/>
      <c r="Q4978" s="358"/>
      <c r="R4978" s="358"/>
      <c r="S4978" s="358"/>
      <c r="T4978" s="359"/>
      <c r="U4978" s="360"/>
      <c r="V4978" s="360"/>
      <c r="W4978" s="357"/>
      <c r="X4978" s="357"/>
      <c r="Y4978" s="446"/>
      <c r="Z4978" s="443"/>
      <c r="AA4978" s="446"/>
      <c r="AB4978" s="357"/>
      <c r="AC4978" s="357"/>
      <c r="AD4978" s="357"/>
      <c r="AE4978" s="357"/>
      <c r="AF4978" s="357"/>
      <c r="AG4978" s="446"/>
      <c r="AH4978" s="357"/>
      <c r="AI4978" s="357"/>
      <c r="AJ4978" s="357"/>
      <c r="AK4978" s="357"/>
      <c r="AL4978" s="357"/>
      <c r="AM4978" s="357"/>
    </row>
    <row r="4979" spans="5:39" x14ac:dyDescent="0.25">
      <c r="E4979" s="356"/>
      <c r="F4979" s="356"/>
      <c r="G4979" s="356"/>
      <c r="H4979" s="356"/>
      <c r="I4979" s="356"/>
      <c r="J4979" s="357"/>
      <c r="K4979" s="357"/>
      <c r="L4979" s="357"/>
      <c r="M4979" s="357"/>
      <c r="N4979" s="358"/>
      <c r="O4979" s="358"/>
      <c r="P4979" s="358"/>
      <c r="Q4979" s="358"/>
      <c r="R4979" s="358"/>
      <c r="S4979" s="358"/>
      <c r="T4979" s="359"/>
      <c r="U4979" s="360"/>
      <c r="V4979" s="360"/>
      <c r="W4979" s="357"/>
      <c r="X4979" s="357"/>
      <c r="Y4979" s="446"/>
      <c r="Z4979" s="443"/>
      <c r="AA4979" s="446"/>
      <c r="AB4979" s="357"/>
      <c r="AC4979" s="357"/>
      <c r="AD4979" s="357"/>
      <c r="AE4979" s="357"/>
      <c r="AF4979" s="357"/>
      <c r="AG4979" s="446"/>
      <c r="AH4979" s="357"/>
      <c r="AI4979" s="357"/>
      <c r="AJ4979" s="357"/>
      <c r="AK4979" s="357"/>
      <c r="AL4979" s="357"/>
      <c r="AM4979" s="357"/>
    </row>
    <row r="4980" spans="5:39" x14ac:dyDescent="0.25">
      <c r="E4980" s="356"/>
      <c r="F4980" s="356"/>
      <c r="G4980" s="356"/>
      <c r="H4980" s="356"/>
      <c r="I4980" s="356"/>
      <c r="J4980" s="357"/>
      <c r="K4980" s="357"/>
      <c r="L4980" s="357"/>
      <c r="M4980" s="357"/>
      <c r="N4980" s="358"/>
      <c r="O4980" s="358"/>
      <c r="P4980" s="358"/>
      <c r="Q4980" s="358"/>
      <c r="R4980" s="358"/>
      <c r="S4980" s="358"/>
      <c r="T4980" s="359"/>
      <c r="U4980" s="360"/>
      <c r="V4980" s="360"/>
      <c r="W4980" s="357"/>
      <c r="X4980" s="357"/>
      <c r="Y4980" s="446"/>
      <c r="Z4980" s="443"/>
      <c r="AA4980" s="446"/>
      <c r="AB4980" s="357"/>
      <c r="AC4980" s="357"/>
      <c r="AD4980" s="357"/>
      <c r="AE4980" s="357"/>
      <c r="AF4980" s="357"/>
      <c r="AG4980" s="446"/>
      <c r="AH4980" s="357"/>
      <c r="AI4980" s="357"/>
      <c r="AJ4980" s="357"/>
      <c r="AK4980" s="357"/>
      <c r="AL4980" s="357"/>
      <c r="AM4980" s="357"/>
    </row>
    <row r="4981" spans="5:39" x14ac:dyDescent="0.25">
      <c r="E4981" s="356"/>
      <c r="F4981" s="356"/>
      <c r="G4981" s="356"/>
      <c r="H4981" s="356"/>
      <c r="I4981" s="356"/>
      <c r="J4981" s="357"/>
      <c r="K4981" s="357"/>
      <c r="L4981" s="357"/>
      <c r="M4981" s="357"/>
      <c r="N4981" s="358"/>
      <c r="O4981" s="358"/>
      <c r="P4981" s="358"/>
      <c r="Q4981" s="358"/>
      <c r="R4981" s="358"/>
      <c r="S4981" s="358"/>
      <c r="T4981" s="359"/>
      <c r="U4981" s="360"/>
      <c r="V4981" s="360"/>
      <c r="W4981" s="357"/>
      <c r="X4981" s="357"/>
      <c r="Y4981" s="446"/>
      <c r="Z4981" s="443"/>
      <c r="AA4981" s="446"/>
      <c r="AB4981" s="357"/>
      <c r="AC4981" s="357"/>
      <c r="AD4981" s="357"/>
      <c r="AE4981" s="357"/>
      <c r="AF4981" s="357"/>
      <c r="AG4981" s="446"/>
      <c r="AH4981" s="357"/>
      <c r="AI4981" s="357"/>
      <c r="AJ4981" s="357"/>
      <c r="AK4981" s="357"/>
      <c r="AL4981" s="357"/>
      <c r="AM4981" s="357"/>
    </row>
    <row r="4982" spans="5:39" x14ac:dyDescent="0.25">
      <c r="E4982" s="356"/>
      <c r="F4982" s="356"/>
      <c r="G4982" s="356"/>
      <c r="H4982" s="356"/>
      <c r="I4982" s="356"/>
      <c r="J4982" s="357"/>
      <c r="K4982" s="357"/>
      <c r="L4982" s="357"/>
      <c r="M4982" s="357"/>
      <c r="N4982" s="358"/>
      <c r="O4982" s="358"/>
      <c r="P4982" s="358"/>
      <c r="Q4982" s="358"/>
      <c r="R4982" s="358"/>
      <c r="S4982" s="358"/>
      <c r="T4982" s="359"/>
      <c r="U4982" s="360"/>
      <c r="V4982" s="360"/>
      <c r="W4982" s="357"/>
      <c r="X4982" s="357"/>
      <c r="Y4982" s="446"/>
      <c r="Z4982" s="443"/>
      <c r="AA4982" s="446"/>
      <c r="AB4982" s="357"/>
      <c r="AC4982" s="357"/>
      <c r="AD4982" s="357"/>
      <c r="AE4982" s="357"/>
      <c r="AF4982" s="357"/>
      <c r="AG4982" s="446"/>
      <c r="AH4982" s="357"/>
      <c r="AI4982" s="357"/>
      <c r="AJ4982" s="357"/>
      <c r="AK4982" s="357"/>
      <c r="AL4982" s="357"/>
      <c r="AM4982" s="357"/>
    </row>
    <row r="4983" spans="5:39" x14ac:dyDescent="0.25">
      <c r="E4983" s="356"/>
      <c r="F4983" s="356"/>
      <c r="G4983" s="356"/>
      <c r="H4983" s="356"/>
      <c r="I4983" s="356"/>
      <c r="J4983" s="357"/>
      <c r="K4983" s="357"/>
      <c r="L4983" s="357"/>
      <c r="M4983" s="357"/>
      <c r="N4983" s="358"/>
      <c r="O4983" s="358"/>
      <c r="P4983" s="358"/>
      <c r="Q4983" s="358"/>
      <c r="R4983" s="358"/>
      <c r="S4983" s="358"/>
      <c r="T4983" s="359"/>
      <c r="U4983" s="360"/>
      <c r="V4983" s="360"/>
      <c r="W4983" s="357"/>
      <c r="X4983" s="357"/>
      <c r="Y4983" s="446"/>
      <c r="Z4983" s="443"/>
      <c r="AA4983" s="446"/>
      <c r="AB4983" s="357"/>
      <c r="AC4983" s="357"/>
      <c r="AD4983" s="357"/>
      <c r="AE4983" s="357"/>
      <c r="AF4983" s="357"/>
      <c r="AG4983" s="446"/>
      <c r="AH4983" s="357"/>
      <c r="AI4983" s="357"/>
      <c r="AJ4983" s="357"/>
      <c r="AK4983" s="357"/>
      <c r="AL4983" s="357"/>
      <c r="AM4983" s="357"/>
    </row>
    <row r="4984" spans="5:39" x14ac:dyDescent="0.25">
      <c r="E4984" s="356"/>
      <c r="F4984" s="356"/>
      <c r="G4984" s="356"/>
      <c r="H4984" s="356"/>
      <c r="I4984" s="356"/>
      <c r="J4984" s="357"/>
      <c r="K4984" s="357"/>
      <c r="L4984" s="357"/>
      <c r="M4984" s="357"/>
      <c r="N4984" s="358"/>
      <c r="O4984" s="358"/>
      <c r="P4984" s="358"/>
      <c r="Q4984" s="358"/>
      <c r="R4984" s="358"/>
      <c r="S4984" s="358"/>
      <c r="T4984" s="359"/>
      <c r="U4984" s="360"/>
      <c r="V4984" s="360"/>
      <c r="W4984" s="357"/>
      <c r="X4984" s="357"/>
      <c r="Y4984" s="446"/>
      <c r="Z4984" s="443"/>
      <c r="AA4984" s="446"/>
      <c r="AB4984" s="357"/>
      <c r="AC4984" s="357"/>
      <c r="AD4984" s="357"/>
      <c r="AE4984" s="357"/>
      <c r="AF4984" s="357"/>
      <c r="AG4984" s="446"/>
      <c r="AH4984" s="357"/>
      <c r="AI4984" s="357"/>
      <c r="AJ4984" s="357"/>
      <c r="AK4984" s="357"/>
      <c r="AL4984" s="357"/>
      <c r="AM4984" s="357"/>
    </row>
    <row r="4985" spans="5:39" x14ac:dyDescent="0.25">
      <c r="E4985" s="356"/>
      <c r="F4985" s="356"/>
      <c r="G4985" s="356"/>
      <c r="H4985" s="356"/>
      <c r="I4985" s="356"/>
      <c r="J4985" s="357"/>
      <c r="K4985" s="357"/>
      <c r="L4985" s="357"/>
      <c r="M4985" s="357"/>
      <c r="N4985" s="358"/>
      <c r="O4985" s="358"/>
      <c r="P4985" s="358"/>
      <c r="Q4985" s="358"/>
      <c r="R4985" s="358"/>
      <c r="S4985" s="358"/>
      <c r="T4985" s="359"/>
      <c r="U4985" s="360"/>
      <c r="V4985" s="360"/>
      <c r="W4985" s="357"/>
      <c r="X4985" s="357"/>
      <c r="Y4985" s="446"/>
      <c r="Z4985" s="443"/>
      <c r="AA4985" s="446"/>
      <c r="AB4985" s="357"/>
      <c r="AC4985" s="357"/>
      <c r="AD4985" s="357"/>
      <c r="AE4985" s="357"/>
      <c r="AF4985" s="357"/>
      <c r="AG4985" s="446"/>
      <c r="AH4985" s="357"/>
      <c r="AI4985" s="357"/>
      <c r="AJ4985" s="357"/>
      <c r="AK4985" s="357"/>
      <c r="AL4985" s="357"/>
      <c r="AM4985" s="357"/>
    </row>
    <row r="4986" spans="5:39" x14ac:dyDescent="0.25">
      <c r="E4986" s="356"/>
      <c r="F4986" s="356"/>
      <c r="G4986" s="356"/>
      <c r="H4986" s="356"/>
      <c r="I4986" s="356"/>
      <c r="J4986" s="357"/>
      <c r="K4986" s="357"/>
      <c r="L4986" s="357"/>
      <c r="M4986" s="357"/>
      <c r="N4986" s="358"/>
      <c r="O4986" s="358"/>
      <c r="P4986" s="358"/>
      <c r="Q4986" s="358"/>
      <c r="R4986" s="358"/>
      <c r="S4986" s="358"/>
      <c r="T4986" s="359"/>
      <c r="U4986" s="360"/>
      <c r="V4986" s="360"/>
      <c r="W4986" s="357"/>
      <c r="X4986" s="357"/>
      <c r="Y4986" s="446"/>
      <c r="Z4986" s="443"/>
      <c r="AA4986" s="446"/>
      <c r="AB4986" s="357"/>
      <c r="AC4986" s="357"/>
      <c r="AD4986" s="357"/>
      <c r="AE4986" s="357"/>
      <c r="AF4986" s="357"/>
      <c r="AG4986" s="446"/>
      <c r="AH4986" s="357"/>
      <c r="AI4986" s="357"/>
      <c r="AJ4986" s="357"/>
      <c r="AK4986" s="357"/>
      <c r="AL4986" s="357"/>
      <c r="AM4986" s="357"/>
    </row>
    <row r="4987" spans="5:39" x14ac:dyDescent="0.25">
      <c r="E4987" s="356"/>
      <c r="F4987" s="356"/>
      <c r="G4987" s="356"/>
      <c r="H4987" s="356"/>
      <c r="I4987" s="356"/>
      <c r="J4987" s="357"/>
      <c r="K4987" s="357"/>
      <c r="L4987" s="357"/>
      <c r="M4987" s="357"/>
      <c r="N4987" s="358"/>
      <c r="O4987" s="358"/>
      <c r="P4987" s="358"/>
      <c r="Q4987" s="358"/>
      <c r="R4987" s="358"/>
      <c r="S4987" s="358"/>
      <c r="T4987" s="359"/>
      <c r="U4987" s="360"/>
      <c r="V4987" s="360"/>
      <c r="W4987" s="357"/>
      <c r="X4987" s="357"/>
      <c r="Y4987" s="446"/>
      <c r="Z4987" s="443"/>
      <c r="AA4987" s="446"/>
      <c r="AB4987" s="357"/>
      <c r="AC4987" s="357"/>
      <c r="AD4987" s="357"/>
      <c r="AE4987" s="357"/>
      <c r="AF4987" s="357"/>
      <c r="AG4987" s="446"/>
      <c r="AH4987" s="357"/>
      <c r="AI4987" s="357"/>
      <c r="AJ4987" s="357"/>
      <c r="AK4987" s="357"/>
      <c r="AL4987" s="357"/>
      <c r="AM4987" s="357"/>
    </row>
    <row r="4988" spans="5:39" x14ac:dyDescent="0.25">
      <c r="E4988" s="356"/>
      <c r="F4988" s="356"/>
      <c r="G4988" s="356"/>
      <c r="H4988" s="356"/>
      <c r="I4988" s="356"/>
      <c r="J4988" s="357"/>
      <c r="K4988" s="357"/>
      <c r="L4988" s="357"/>
      <c r="M4988" s="357"/>
      <c r="N4988" s="358"/>
      <c r="O4988" s="358"/>
      <c r="P4988" s="358"/>
      <c r="Q4988" s="358"/>
      <c r="R4988" s="358"/>
      <c r="S4988" s="358"/>
      <c r="T4988" s="359"/>
      <c r="U4988" s="360"/>
      <c r="V4988" s="360"/>
      <c r="W4988" s="357"/>
      <c r="X4988" s="357"/>
      <c r="Y4988" s="446"/>
      <c r="Z4988" s="443"/>
      <c r="AA4988" s="446"/>
      <c r="AB4988" s="357"/>
      <c r="AC4988" s="357"/>
      <c r="AD4988" s="357"/>
      <c r="AE4988" s="357"/>
      <c r="AF4988" s="357"/>
      <c r="AG4988" s="446"/>
      <c r="AH4988" s="357"/>
      <c r="AI4988" s="357"/>
      <c r="AJ4988" s="357"/>
      <c r="AK4988" s="357"/>
      <c r="AL4988" s="357"/>
      <c r="AM4988" s="357"/>
    </row>
    <row r="4989" spans="5:39" x14ac:dyDescent="0.25">
      <c r="E4989" s="356"/>
      <c r="F4989" s="356"/>
      <c r="G4989" s="356"/>
      <c r="H4989" s="356"/>
      <c r="I4989" s="356"/>
      <c r="J4989" s="357"/>
      <c r="K4989" s="357"/>
      <c r="L4989" s="357"/>
      <c r="M4989" s="357"/>
      <c r="N4989" s="358"/>
      <c r="O4989" s="358"/>
      <c r="P4989" s="358"/>
      <c r="Q4989" s="358"/>
      <c r="R4989" s="358"/>
      <c r="S4989" s="358"/>
      <c r="T4989" s="359"/>
      <c r="U4989" s="360"/>
      <c r="V4989" s="360"/>
      <c r="W4989" s="357"/>
      <c r="X4989" s="357"/>
      <c r="Y4989" s="446"/>
      <c r="Z4989" s="443"/>
      <c r="AA4989" s="446"/>
      <c r="AB4989" s="357"/>
      <c r="AC4989" s="357"/>
      <c r="AD4989" s="357"/>
      <c r="AE4989" s="357"/>
      <c r="AF4989" s="357"/>
      <c r="AG4989" s="446"/>
      <c r="AH4989" s="357"/>
      <c r="AI4989" s="357"/>
      <c r="AJ4989" s="357"/>
      <c r="AK4989" s="357"/>
      <c r="AL4989" s="357"/>
      <c r="AM4989" s="357"/>
    </row>
    <row r="4990" spans="5:39" x14ac:dyDescent="0.25">
      <c r="E4990" s="356"/>
      <c r="F4990" s="356"/>
      <c r="G4990" s="356"/>
      <c r="H4990" s="356"/>
      <c r="I4990" s="356"/>
      <c r="J4990" s="357"/>
      <c r="K4990" s="357"/>
      <c r="L4990" s="357"/>
      <c r="M4990" s="357"/>
      <c r="N4990" s="358"/>
      <c r="O4990" s="358"/>
      <c r="P4990" s="358"/>
      <c r="Q4990" s="358"/>
      <c r="R4990" s="358"/>
      <c r="S4990" s="358"/>
      <c r="T4990" s="359"/>
      <c r="U4990" s="360"/>
      <c r="V4990" s="360"/>
      <c r="W4990" s="357"/>
      <c r="X4990" s="357"/>
      <c r="Y4990" s="446"/>
      <c r="Z4990" s="443"/>
      <c r="AA4990" s="446"/>
      <c r="AB4990" s="357"/>
      <c r="AC4990" s="357"/>
      <c r="AD4990" s="357"/>
      <c r="AE4990" s="357"/>
      <c r="AF4990" s="357"/>
      <c r="AG4990" s="446"/>
      <c r="AH4990" s="357"/>
      <c r="AI4990" s="357"/>
      <c r="AJ4990" s="357"/>
      <c r="AK4990" s="357"/>
      <c r="AL4990" s="357"/>
      <c r="AM4990" s="357"/>
    </row>
    <row r="4991" spans="5:39" x14ac:dyDescent="0.25">
      <c r="E4991" s="356"/>
      <c r="F4991" s="356"/>
      <c r="G4991" s="356"/>
      <c r="H4991" s="356"/>
      <c r="I4991" s="356"/>
      <c r="J4991" s="357"/>
      <c r="K4991" s="357"/>
      <c r="L4991" s="357"/>
      <c r="M4991" s="357"/>
      <c r="N4991" s="358"/>
      <c r="O4991" s="358"/>
      <c r="P4991" s="358"/>
      <c r="Q4991" s="358"/>
      <c r="R4991" s="358"/>
      <c r="S4991" s="358"/>
      <c r="T4991" s="359"/>
      <c r="U4991" s="360"/>
      <c r="V4991" s="360"/>
      <c r="W4991" s="357"/>
      <c r="X4991" s="357"/>
      <c r="Y4991" s="446"/>
      <c r="Z4991" s="443"/>
      <c r="AA4991" s="446"/>
      <c r="AB4991" s="357"/>
      <c r="AC4991" s="357"/>
      <c r="AD4991" s="357"/>
      <c r="AE4991" s="357"/>
      <c r="AF4991" s="357"/>
      <c r="AG4991" s="446"/>
      <c r="AH4991" s="357"/>
      <c r="AI4991" s="357"/>
      <c r="AJ4991" s="357"/>
      <c r="AK4991" s="357"/>
      <c r="AL4991" s="357"/>
      <c r="AM4991" s="357"/>
    </row>
    <row r="4992" spans="5:39" x14ac:dyDescent="0.25">
      <c r="E4992" s="356"/>
      <c r="F4992" s="356"/>
      <c r="G4992" s="356"/>
      <c r="H4992" s="356"/>
      <c r="I4992" s="356"/>
      <c r="J4992" s="357"/>
      <c r="K4992" s="357"/>
      <c r="L4992" s="357"/>
      <c r="M4992" s="357"/>
      <c r="N4992" s="358"/>
      <c r="O4992" s="358"/>
      <c r="P4992" s="358"/>
      <c r="Q4992" s="358"/>
      <c r="R4992" s="358"/>
      <c r="S4992" s="358"/>
      <c r="T4992" s="359"/>
      <c r="U4992" s="360"/>
      <c r="V4992" s="360"/>
      <c r="W4992" s="357"/>
      <c r="X4992" s="357"/>
      <c r="Y4992" s="446"/>
      <c r="Z4992" s="443"/>
      <c r="AA4992" s="446"/>
      <c r="AB4992" s="357"/>
      <c r="AC4992" s="357"/>
      <c r="AD4992" s="357"/>
      <c r="AE4992" s="357"/>
      <c r="AF4992" s="357"/>
      <c r="AG4992" s="446"/>
      <c r="AH4992" s="357"/>
      <c r="AI4992" s="357"/>
      <c r="AJ4992" s="357"/>
      <c r="AK4992" s="357"/>
      <c r="AL4992" s="357"/>
      <c r="AM4992" s="357"/>
    </row>
    <row r="4993" spans="5:39" x14ac:dyDescent="0.25">
      <c r="E4993" s="356"/>
      <c r="F4993" s="356"/>
      <c r="G4993" s="356"/>
      <c r="H4993" s="356"/>
      <c r="I4993" s="356"/>
      <c r="J4993" s="357"/>
      <c r="K4993" s="357"/>
      <c r="L4993" s="357"/>
      <c r="M4993" s="357"/>
      <c r="N4993" s="358"/>
      <c r="O4993" s="358"/>
      <c r="P4993" s="358"/>
      <c r="Q4993" s="358"/>
      <c r="R4993" s="358"/>
      <c r="S4993" s="358"/>
      <c r="T4993" s="359"/>
      <c r="U4993" s="360"/>
      <c r="V4993" s="360"/>
      <c r="W4993" s="357"/>
      <c r="X4993" s="357"/>
      <c r="Y4993" s="446"/>
      <c r="Z4993" s="443"/>
      <c r="AA4993" s="446"/>
      <c r="AB4993" s="357"/>
      <c r="AC4993" s="357"/>
      <c r="AD4993" s="357"/>
      <c r="AE4993" s="357"/>
      <c r="AF4993" s="357"/>
      <c r="AG4993" s="446"/>
      <c r="AH4993" s="357"/>
      <c r="AI4993" s="357"/>
      <c r="AJ4993" s="357"/>
      <c r="AK4993" s="357"/>
      <c r="AL4993" s="357"/>
      <c r="AM4993" s="357"/>
    </row>
    <row r="4994" spans="5:39" x14ac:dyDescent="0.25">
      <c r="E4994" s="356"/>
      <c r="F4994" s="356"/>
      <c r="G4994" s="356"/>
      <c r="H4994" s="356"/>
      <c r="I4994" s="356"/>
      <c r="J4994" s="357"/>
      <c r="K4994" s="357"/>
      <c r="L4994" s="357"/>
      <c r="M4994" s="357"/>
      <c r="N4994" s="358"/>
      <c r="O4994" s="358"/>
      <c r="P4994" s="358"/>
      <c r="Q4994" s="358"/>
      <c r="R4994" s="358"/>
      <c r="S4994" s="358"/>
      <c r="T4994" s="359"/>
      <c r="U4994" s="360"/>
      <c r="V4994" s="360"/>
      <c r="W4994" s="357"/>
      <c r="X4994" s="357"/>
      <c r="Y4994" s="446"/>
      <c r="Z4994" s="443"/>
      <c r="AA4994" s="446"/>
      <c r="AB4994" s="357"/>
      <c r="AC4994" s="357"/>
      <c r="AD4994" s="357"/>
      <c r="AE4994" s="357"/>
      <c r="AF4994" s="357"/>
      <c r="AG4994" s="446"/>
      <c r="AH4994" s="357"/>
      <c r="AI4994" s="357"/>
      <c r="AJ4994" s="357"/>
      <c r="AK4994" s="357"/>
      <c r="AL4994" s="357"/>
      <c r="AM4994" s="357"/>
    </row>
    <row r="4995" spans="5:39" x14ac:dyDescent="0.25">
      <c r="E4995" s="356"/>
      <c r="F4995" s="356"/>
      <c r="G4995" s="356"/>
      <c r="H4995" s="356"/>
      <c r="I4995" s="356"/>
      <c r="J4995" s="357"/>
      <c r="K4995" s="357"/>
      <c r="L4995" s="357"/>
      <c r="M4995" s="357"/>
      <c r="N4995" s="358"/>
      <c r="O4995" s="358"/>
      <c r="P4995" s="358"/>
      <c r="Q4995" s="358"/>
      <c r="R4995" s="358"/>
      <c r="S4995" s="358"/>
      <c r="T4995" s="359"/>
      <c r="U4995" s="360"/>
      <c r="V4995" s="360"/>
      <c r="W4995" s="357"/>
      <c r="X4995" s="357"/>
      <c r="Y4995" s="446"/>
      <c r="Z4995" s="443"/>
      <c r="AA4995" s="446"/>
      <c r="AB4995" s="357"/>
      <c r="AC4995" s="357"/>
      <c r="AD4995" s="357"/>
      <c r="AE4995" s="357"/>
      <c r="AF4995" s="357"/>
      <c r="AG4995" s="446"/>
      <c r="AH4995" s="357"/>
      <c r="AI4995" s="357"/>
      <c r="AJ4995" s="357"/>
      <c r="AK4995" s="357"/>
      <c r="AL4995" s="357"/>
      <c r="AM4995" s="357"/>
    </row>
    <row r="4996" spans="5:39" x14ac:dyDescent="0.25">
      <c r="E4996" s="356"/>
      <c r="F4996" s="356"/>
      <c r="G4996" s="356"/>
      <c r="H4996" s="356"/>
      <c r="I4996" s="356"/>
      <c r="J4996" s="357"/>
      <c r="K4996" s="357"/>
      <c r="L4996" s="357"/>
      <c r="M4996" s="357"/>
      <c r="N4996" s="358"/>
      <c r="O4996" s="358"/>
      <c r="P4996" s="358"/>
      <c r="Q4996" s="358"/>
      <c r="R4996" s="358"/>
      <c r="S4996" s="358"/>
      <c r="T4996" s="359"/>
      <c r="U4996" s="360"/>
      <c r="V4996" s="360"/>
      <c r="W4996" s="357"/>
      <c r="X4996" s="357"/>
      <c r="Y4996" s="446"/>
      <c r="Z4996" s="443"/>
      <c r="AA4996" s="446"/>
      <c r="AB4996" s="357"/>
      <c r="AC4996" s="357"/>
      <c r="AD4996" s="357"/>
      <c r="AE4996" s="357"/>
      <c r="AF4996" s="357"/>
      <c r="AG4996" s="446"/>
      <c r="AH4996" s="357"/>
      <c r="AI4996" s="357"/>
      <c r="AJ4996" s="357"/>
      <c r="AK4996" s="357"/>
      <c r="AL4996" s="357"/>
      <c r="AM4996" s="357"/>
    </row>
    <row r="4997" spans="5:39" x14ac:dyDescent="0.25">
      <c r="E4997" s="356"/>
      <c r="F4997" s="356"/>
      <c r="G4997" s="356"/>
      <c r="H4997" s="356"/>
      <c r="I4997" s="356"/>
      <c r="J4997" s="357"/>
      <c r="K4997" s="357"/>
      <c r="L4997" s="357"/>
      <c r="M4997" s="357"/>
      <c r="N4997" s="358"/>
      <c r="O4997" s="358"/>
      <c r="P4997" s="358"/>
      <c r="Q4997" s="358"/>
      <c r="R4997" s="358"/>
      <c r="S4997" s="358"/>
      <c r="T4997" s="359"/>
      <c r="U4997" s="360"/>
      <c r="V4997" s="360"/>
      <c r="W4997" s="357"/>
      <c r="X4997" s="357"/>
      <c r="Y4997" s="446"/>
      <c r="Z4997" s="443"/>
      <c r="AA4997" s="446"/>
      <c r="AB4997" s="357"/>
      <c r="AC4997" s="357"/>
      <c r="AD4997" s="357"/>
      <c r="AE4997" s="357"/>
      <c r="AF4997" s="357"/>
      <c r="AG4997" s="446"/>
      <c r="AH4997" s="357"/>
      <c r="AI4997" s="357"/>
      <c r="AJ4997" s="357"/>
      <c r="AK4997" s="357"/>
      <c r="AL4997" s="357"/>
      <c r="AM4997" s="357"/>
    </row>
    <row r="4998" spans="5:39" x14ac:dyDescent="0.25">
      <c r="E4998" s="356"/>
      <c r="F4998" s="356"/>
      <c r="G4998" s="356"/>
      <c r="H4998" s="356"/>
      <c r="I4998" s="356"/>
      <c r="J4998" s="357"/>
      <c r="K4998" s="357"/>
      <c r="L4998" s="357"/>
      <c r="M4998" s="357"/>
      <c r="N4998" s="358"/>
      <c r="O4998" s="358"/>
      <c r="P4998" s="358"/>
      <c r="Q4998" s="358"/>
      <c r="R4998" s="358"/>
      <c r="S4998" s="358"/>
      <c r="T4998" s="359"/>
      <c r="U4998" s="360"/>
      <c r="V4998" s="360"/>
      <c r="W4998" s="357"/>
      <c r="X4998" s="357"/>
      <c r="Y4998" s="446"/>
      <c r="Z4998" s="443"/>
      <c r="AA4998" s="446"/>
      <c r="AB4998" s="357"/>
      <c r="AC4998" s="357"/>
      <c r="AD4998" s="357"/>
      <c r="AE4998" s="357"/>
      <c r="AF4998" s="357"/>
      <c r="AG4998" s="446"/>
      <c r="AH4998" s="357"/>
      <c r="AI4998" s="357"/>
      <c r="AJ4998" s="357"/>
      <c r="AK4998" s="357"/>
      <c r="AL4998" s="357"/>
      <c r="AM4998" s="357"/>
    </row>
    <row r="4999" spans="5:39" x14ac:dyDescent="0.25">
      <c r="E4999" s="356"/>
      <c r="F4999" s="356"/>
      <c r="G4999" s="356"/>
      <c r="H4999" s="356"/>
      <c r="I4999" s="356"/>
      <c r="J4999" s="357"/>
      <c r="K4999" s="357"/>
      <c r="L4999" s="357"/>
      <c r="M4999" s="357"/>
      <c r="N4999" s="358"/>
      <c r="O4999" s="358"/>
      <c r="P4999" s="358"/>
      <c r="Q4999" s="358"/>
      <c r="R4999" s="358"/>
      <c r="S4999" s="358"/>
      <c r="T4999" s="359"/>
      <c r="U4999" s="360"/>
      <c r="V4999" s="360"/>
      <c r="W4999" s="357"/>
      <c r="X4999" s="357"/>
      <c r="Y4999" s="446"/>
      <c r="Z4999" s="443"/>
      <c r="AA4999" s="446"/>
      <c r="AB4999" s="357"/>
      <c r="AC4999" s="357"/>
      <c r="AD4999" s="357"/>
      <c r="AE4999" s="357"/>
      <c r="AF4999" s="357"/>
      <c r="AG4999" s="446"/>
      <c r="AH4999" s="357"/>
      <c r="AI4999" s="357"/>
      <c r="AJ4999" s="357"/>
      <c r="AK4999" s="357"/>
      <c r="AL4999" s="357"/>
      <c r="AM4999" s="357"/>
    </row>
    <row r="5000" spans="5:39" x14ac:dyDescent="0.25">
      <c r="E5000" s="356"/>
      <c r="F5000" s="356"/>
      <c r="G5000" s="356"/>
      <c r="H5000" s="356"/>
      <c r="I5000" s="356"/>
      <c r="J5000" s="357"/>
      <c r="K5000" s="357"/>
      <c r="L5000" s="357"/>
      <c r="M5000" s="357"/>
      <c r="N5000" s="358"/>
      <c r="O5000" s="358"/>
      <c r="P5000" s="358"/>
      <c r="Q5000" s="358"/>
      <c r="R5000" s="358"/>
      <c r="S5000" s="358"/>
      <c r="T5000" s="359"/>
      <c r="U5000" s="360"/>
      <c r="V5000" s="360"/>
      <c r="W5000" s="357"/>
      <c r="X5000" s="357"/>
      <c r="Y5000" s="446"/>
      <c r="Z5000" s="443"/>
      <c r="AA5000" s="446"/>
      <c r="AB5000" s="357"/>
      <c r="AC5000" s="357"/>
      <c r="AD5000" s="357"/>
      <c r="AE5000" s="357"/>
      <c r="AF5000" s="357"/>
      <c r="AG5000" s="446"/>
      <c r="AH5000" s="357"/>
      <c r="AI5000" s="357"/>
      <c r="AJ5000" s="357"/>
      <c r="AK5000" s="357"/>
      <c r="AL5000" s="357"/>
      <c r="AM5000" s="357"/>
    </row>
    <row r="5001" spans="5:39" x14ac:dyDescent="0.25">
      <c r="E5001" s="356"/>
      <c r="F5001" s="356"/>
      <c r="G5001" s="356"/>
      <c r="H5001" s="356"/>
      <c r="I5001" s="356"/>
      <c r="J5001" s="357"/>
      <c r="K5001" s="357"/>
      <c r="L5001" s="357"/>
      <c r="M5001" s="357"/>
      <c r="N5001" s="358"/>
      <c r="O5001" s="358"/>
      <c r="P5001" s="358"/>
      <c r="Q5001" s="358"/>
      <c r="R5001" s="358"/>
      <c r="S5001" s="358"/>
      <c r="T5001" s="359"/>
      <c r="U5001" s="360"/>
      <c r="V5001" s="360"/>
      <c r="W5001" s="357"/>
      <c r="X5001" s="357"/>
      <c r="Y5001" s="446"/>
      <c r="Z5001" s="443"/>
      <c r="AA5001" s="446"/>
      <c r="AB5001" s="357"/>
      <c r="AC5001" s="357"/>
      <c r="AD5001" s="357"/>
      <c r="AE5001" s="357"/>
      <c r="AF5001" s="357"/>
      <c r="AG5001" s="446"/>
      <c r="AH5001" s="357"/>
      <c r="AI5001" s="357"/>
      <c r="AJ5001" s="357"/>
      <c r="AK5001" s="357"/>
      <c r="AL5001" s="357"/>
      <c r="AM5001" s="357"/>
    </row>
    <row r="5002" spans="5:39" x14ac:dyDescent="0.25">
      <c r="E5002" s="356"/>
      <c r="F5002" s="356"/>
      <c r="G5002" s="356"/>
      <c r="H5002" s="356"/>
      <c r="I5002" s="356"/>
      <c r="J5002" s="357"/>
      <c r="K5002" s="357"/>
      <c r="L5002" s="357"/>
      <c r="M5002" s="357"/>
      <c r="N5002" s="358"/>
      <c r="O5002" s="358"/>
      <c r="P5002" s="358"/>
      <c r="Q5002" s="358"/>
      <c r="R5002" s="358"/>
      <c r="S5002" s="358"/>
      <c r="T5002" s="359"/>
      <c r="U5002" s="360"/>
      <c r="V5002" s="360"/>
      <c r="W5002" s="357"/>
      <c r="X5002" s="357"/>
      <c r="Y5002" s="446"/>
      <c r="Z5002" s="443"/>
      <c r="AA5002" s="446"/>
      <c r="AB5002" s="357"/>
      <c r="AC5002" s="357"/>
      <c r="AD5002" s="357"/>
      <c r="AE5002" s="357"/>
      <c r="AF5002" s="357"/>
      <c r="AG5002" s="446"/>
      <c r="AH5002" s="357"/>
      <c r="AI5002" s="357"/>
      <c r="AJ5002" s="357"/>
      <c r="AK5002" s="357"/>
      <c r="AL5002" s="357"/>
      <c r="AM5002" s="357"/>
    </row>
    <row r="5003" spans="5:39" x14ac:dyDescent="0.25">
      <c r="E5003" s="356"/>
      <c r="F5003" s="356"/>
      <c r="G5003" s="356"/>
      <c r="H5003" s="356"/>
      <c r="I5003" s="356"/>
      <c r="J5003" s="357"/>
      <c r="K5003" s="357"/>
      <c r="L5003" s="357"/>
      <c r="M5003" s="357"/>
      <c r="N5003" s="358"/>
      <c r="O5003" s="358"/>
      <c r="P5003" s="358"/>
      <c r="Q5003" s="358"/>
      <c r="R5003" s="358"/>
      <c r="S5003" s="358"/>
      <c r="T5003" s="359"/>
      <c r="U5003" s="360"/>
      <c r="V5003" s="360"/>
      <c r="W5003" s="357"/>
      <c r="X5003" s="357"/>
      <c r="Y5003" s="446"/>
      <c r="Z5003" s="443"/>
      <c r="AA5003" s="446"/>
      <c r="AB5003" s="357"/>
      <c r="AC5003" s="357"/>
      <c r="AD5003" s="357"/>
      <c r="AE5003" s="357"/>
      <c r="AF5003" s="357"/>
      <c r="AG5003" s="446"/>
      <c r="AH5003" s="357"/>
      <c r="AI5003" s="357"/>
      <c r="AJ5003" s="357"/>
      <c r="AK5003" s="357"/>
      <c r="AL5003" s="357"/>
      <c r="AM5003" s="357"/>
    </row>
    <row r="5004" spans="5:39" x14ac:dyDescent="0.25">
      <c r="E5004" s="356"/>
      <c r="F5004" s="356"/>
      <c r="G5004" s="356"/>
      <c r="H5004" s="356"/>
      <c r="I5004" s="356"/>
      <c r="J5004" s="357"/>
      <c r="K5004" s="357"/>
      <c r="L5004" s="357"/>
      <c r="M5004" s="357"/>
      <c r="N5004" s="358"/>
      <c r="O5004" s="358"/>
      <c r="P5004" s="358"/>
      <c r="Q5004" s="358"/>
      <c r="R5004" s="358"/>
      <c r="S5004" s="358"/>
      <c r="T5004" s="359"/>
      <c r="U5004" s="360"/>
      <c r="V5004" s="360"/>
      <c r="W5004" s="357"/>
      <c r="X5004" s="357"/>
      <c r="Y5004" s="446"/>
      <c r="Z5004" s="443"/>
      <c r="AA5004" s="446"/>
      <c r="AB5004" s="357"/>
      <c r="AC5004" s="357"/>
      <c r="AD5004" s="357"/>
      <c r="AE5004" s="357"/>
      <c r="AF5004" s="357"/>
      <c r="AG5004" s="446"/>
      <c r="AH5004" s="357"/>
      <c r="AI5004" s="357"/>
      <c r="AJ5004" s="357"/>
      <c r="AK5004" s="357"/>
      <c r="AL5004" s="357"/>
      <c r="AM5004" s="357"/>
    </row>
    <row r="5005" spans="5:39" x14ac:dyDescent="0.25">
      <c r="E5005" s="356"/>
      <c r="F5005" s="356"/>
      <c r="G5005" s="356"/>
      <c r="H5005" s="356"/>
      <c r="I5005" s="356"/>
      <c r="J5005" s="357"/>
      <c r="K5005" s="357"/>
      <c r="L5005" s="357"/>
      <c r="M5005" s="357"/>
      <c r="N5005" s="358"/>
      <c r="O5005" s="358"/>
      <c r="P5005" s="358"/>
      <c r="Q5005" s="358"/>
      <c r="R5005" s="358"/>
      <c r="S5005" s="358"/>
      <c r="T5005" s="359"/>
      <c r="U5005" s="360"/>
      <c r="V5005" s="360"/>
      <c r="W5005" s="357"/>
      <c r="X5005" s="357"/>
      <c r="Y5005" s="446"/>
      <c r="Z5005" s="443"/>
      <c r="AA5005" s="446"/>
      <c r="AB5005" s="357"/>
      <c r="AC5005" s="357"/>
      <c r="AD5005" s="357"/>
      <c r="AE5005" s="357"/>
      <c r="AF5005" s="357"/>
      <c r="AG5005" s="446"/>
      <c r="AH5005" s="357"/>
      <c r="AI5005" s="357"/>
      <c r="AJ5005" s="357"/>
      <c r="AK5005" s="357"/>
      <c r="AL5005" s="357"/>
      <c r="AM5005" s="357"/>
    </row>
    <row r="5006" spans="5:39" x14ac:dyDescent="0.25">
      <c r="E5006" s="356"/>
      <c r="F5006" s="356"/>
      <c r="G5006" s="356"/>
      <c r="H5006" s="356"/>
      <c r="I5006" s="356"/>
      <c r="J5006" s="357"/>
      <c r="K5006" s="357"/>
      <c r="L5006" s="357"/>
      <c r="M5006" s="357"/>
      <c r="N5006" s="358"/>
      <c r="O5006" s="358"/>
      <c r="P5006" s="358"/>
      <c r="Q5006" s="358"/>
      <c r="R5006" s="358"/>
      <c r="S5006" s="358"/>
      <c r="T5006" s="359"/>
      <c r="U5006" s="360"/>
      <c r="V5006" s="360"/>
      <c r="W5006" s="357"/>
      <c r="X5006" s="357"/>
      <c r="Y5006" s="446"/>
      <c r="Z5006" s="443"/>
      <c r="AA5006" s="446"/>
      <c r="AB5006" s="357"/>
      <c r="AC5006" s="357"/>
      <c r="AD5006" s="357"/>
      <c r="AE5006" s="357"/>
      <c r="AF5006" s="357"/>
      <c r="AG5006" s="446"/>
      <c r="AH5006" s="357"/>
      <c r="AI5006" s="357"/>
      <c r="AJ5006" s="357"/>
      <c r="AK5006" s="357"/>
      <c r="AL5006" s="357"/>
      <c r="AM5006" s="357"/>
    </row>
    <row r="5007" spans="5:39" x14ac:dyDescent="0.25">
      <c r="E5007" s="356"/>
      <c r="F5007" s="356"/>
      <c r="G5007" s="356"/>
      <c r="H5007" s="356"/>
      <c r="I5007" s="356"/>
      <c r="J5007" s="357"/>
      <c r="K5007" s="357"/>
      <c r="L5007" s="357"/>
      <c r="M5007" s="357"/>
      <c r="N5007" s="358"/>
      <c r="O5007" s="358"/>
      <c r="P5007" s="358"/>
      <c r="Q5007" s="358"/>
      <c r="R5007" s="358"/>
      <c r="S5007" s="358"/>
      <c r="T5007" s="359"/>
      <c r="U5007" s="360"/>
      <c r="V5007" s="360"/>
      <c r="W5007" s="357"/>
      <c r="X5007" s="357"/>
      <c r="Y5007" s="446"/>
      <c r="Z5007" s="443"/>
      <c r="AA5007" s="446"/>
      <c r="AB5007" s="357"/>
      <c r="AC5007" s="357"/>
      <c r="AD5007" s="357"/>
      <c r="AE5007" s="357"/>
      <c r="AF5007" s="357"/>
      <c r="AG5007" s="446"/>
      <c r="AH5007" s="357"/>
      <c r="AI5007" s="357"/>
      <c r="AJ5007" s="357"/>
      <c r="AK5007" s="357"/>
      <c r="AL5007" s="357"/>
      <c r="AM5007" s="357"/>
    </row>
    <row r="5008" spans="5:39" x14ac:dyDescent="0.25">
      <c r="E5008" s="356"/>
      <c r="F5008" s="356"/>
      <c r="G5008" s="356"/>
      <c r="H5008" s="356"/>
      <c r="I5008" s="356"/>
      <c r="J5008" s="357"/>
      <c r="K5008" s="357"/>
      <c r="L5008" s="357"/>
      <c r="M5008" s="357"/>
      <c r="N5008" s="358"/>
      <c r="O5008" s="358"/>
      <c r="P5008" s="358"/>
      <c r="Q5008" s="358"/>
      <c r="R5008" s="358"/>
      <c r="S5008" s="358"/>
      <c r="T5008" s="359"/>
      <c r="U5008" s="360"/>
      <c r="V5008" s="360"/>
      <c r="W5008" s="357"/>
      <c r="X5008" s="357"/>
      <c r="Y5008" s="446"/>
      <c r="Z5008" s="443"/>
      <c r="AA5008" s="446"/>
      <c r="AB5008" s="357"/>
      <c r="AC5008" s="357"/>
      <c r="AD5008" s="357"/>
      <c r="AE5008" s="357"/>
      <c r="AF5008" s="357"/>
      <c r="AG5008" s="446"/>
      <c r="AH5008" s="357"/>
      <c r="AI5008" s="357"/>
      <c r="AJ5008" s="357"/>
      <c r="AK5008" s="357"/>
      <c r="AL5008" s="357"/>
      <c r="AM5008" s="357"/>
    </row>
    <row r="5009" spans="5:39" x14ac:dyDescent="0.25">
      <c r="E5009" s="356"/>
      <c r="F5009" s="356"/>
      <c r="G5009" s="356"/>
      <c r="H5009" s="356"/>
      <c r="I5009" s="356"/>
      <c r="J5009" s="357"/>
      <c r="K5009" s="357"/>
      <c r="L5009" s="357"/>
      <c r="M5009" s="357"/>
      <c r="N5009" s="358"/>
      <c r="O5009" s="358"/>
      <c r="P5009" s="358"/>
      <c r="Q5009" s="358"/>
      <c r="R5009" s="358"/>
      <c r="S5009" s="358"/>
      <c r="T5009" s="359"/>
      <c r="U5009" s="360"/>
      <c r="V5009" s="360"/>
      <c r="W5009" s="357"/>
      <c r="X5009" s="357"/>
      <c r="Y5009" s="446"/>
      <c r="Z5009" s="443"/>
      <c r="AA5009" s="446"/>
      <c r="AB5009" s="357"/>
      <c r="AC5009" s="357"/>
      <c r="AD5009" s="357"/>
      <c r="AE5009" s="357"/>
      <c r="AF5009" s="357"/>
      <c r="AG5009" s="446"/>
      <c r="AH5009" s="357"/>
      <c r="AI5009" s="357"/>
      <c r="AJ5009" s="357"/>
      <c r="AK5009" s="357"/>
      <c r="AL5009" s="357"/>
      <c r="AM5009" s="357"/>
    </row>
    <row r="5010" spans="5:39" x14ac:dyDescent="0.25">
      <c r="E5010" s="356"/>
      <c r="F5010" s="356"/>
      <c r="G5010" s="356"/>
      <c r="H5010" s="356"/>
      <c r="I5010" s="356"/>
      <c r="J5010" s="357"/>
      <c r="K5010" s="357"/>
      <c r="L5010" s="357"/>
      <c r="M5010" s="357"/>
      <c r="N5010" s="358"/>
      <c r="O5010" s="358"/>
      <c r="P5010" s="358"/>
      <c r="Q5010" s="358"/>
      <c r="R5010" s="358"/>
      <c r="S5010" s="358"/>
      <c r="T5010" s="359"/>
      <c r="U5010" s="360"/>
      <c r="V5010" s="360"/>
      <c r="W5010" s="357"/>
      <c r="X5010" s="357"/>
      <c r="Y5010" s="446"/>
      <c r="Z5010" s="443"/>
      <c r="AA5010" s="446"/>
      <c r="AB5010" s="357"/>
      <c r="AC5010" s="357"/>
      <c r="AD5010" s="357"/>
      <c r="AE5010" s="357"/>
      <c r="AF5010" s="357"/>
      <c r="AG5010" s="446"/>
      <c r="AH5010" s="357"/>
      <c r="AI5010" s="357"/>
      <c r="AJ5010" s="357"/>
      <c r="AK5010" s="357"/>
      <c r="AL5010" s="357"/>
      <c r="AM5010" s="357"/>
    </row>
    <row r="5011" spans="5:39" x14ac:dyDescent="0.25">
      <c r="E5011" s="356"/>
      <c r="F5011" s="356"/>
      <c r="G5011" s="356"/>
      <c r="H5011" s="356"/>
      <c r="I5011" s="356"/>
      <c r="J5011" s="357"/>
      <c r="K5011" s="357"/>
      <c r="L5011" s="357"/>
      <c r="M5011" s="357"/>
      <c r="N5011" s="358"/>
      <c r="O5011" s="358"/>
      <c r="P5011" s="358"/>
      <c r="Q5011" s="358"/>
      <c r="R5011" s="358"/>
      <c r="S5011" s="358"/>
      <c r="T5011" s="359"/>
      <c r="U5011" s="360"/>
      <c r="V5011" s="360"/>
      <c r="W5011" s="357"/>
      <c r="X5011" s="357"/>
      <c r="Y5011" s="446"/>
      <c r="Z5011" s="443"/>
      <c r="AA5011" s="446"/>
      <c r="AB5011" s="357"/>
      <c r="AC5011" s="357"/>
      <c r="AD5011" s="357"/>
      <c r="AE5011" s="357"/>
      <c r="AF5011" s="357"/>
      <c r="AG5011" s="446"/>
      <c r="AH5011" s="357"/>
      <c r="AI5011" s="357"/>
      <c r="AJ5011" s="357"/>
      <c r="AK5011" s="357"/>
      <c r="AL5011" s="357"/>
      <c r="AM5011" s="357"/>
    </row>
    <row r="5012" spans="5:39" x14ac:dyDescent="0.25">
      <c r="E5012" s="356"/>
      <c r="F5012" s="356"/>
      <c r="G5012" s="356"/>
      <c r="H5012" s="356"/>
      <c r="I5012" s="356"/>
      <c r="J5012" s="357"/>
      <c r="K5012" s="357"/>
      <c r="L5012" s="357"/>
      <c r="M5012" s="357"/>
      <c r="N5012" s="358"/>
      <c r="O5012" s="358"/>
      <c r="P5012" s="358"/>
      <c r="Q5012" s="358"/>
      <c r="R5012" s="358"/>
      <c r="S5012" s="358"/>
      <c r="T5012" s="359"/>
      <c r="U5012" s="360"/>
      <c r="V5012" s="360"/>
      <c r="W5012" s="357"/>
      <c r="X5012" s="357"/>
      <c r="Y5012" s="446"/>
      <c r="Z5012" s="443"/>
      <c r="AA5012" s="446"/>
      <c r="AB5012" s="357"/>
      <c r="AC5012" s="357"/>
      <c r="AD5012" s="357"/>
      <c r="AE5012" s="357"/>
      <c r="AF5012" s="357"/>
      <c r="AG5012" s="446"/>
      <c r="AH5012" s="357"/>
      <c r="AI5012" s="357"/>
      <c r="AJ5012" s="357"/>
      <c r="AK5012" s="357"/>
      <c r="AL5012" s="357"/>
      <c r="AM5012" s="357"/>
    </row>
    <row r="5013" spans="5:39" x14ac:dyDescent="0.25">
      <c r="E5013" s="356"/>
      <c r="F5013" s="356"/>
      <c r="G5013" s="356"/>
      <c r="H5013" s="356"/>
      <c r="I5013" s="356"/>
      <c r="J5013" s="357"/>
      <c r="K5013" s="357"/>
      <c r="L5013" s="357"/>
      <c r="M5013" s="357"/>
      <c r="N5013" s="358"/>
      <c r="O5013" s="358"/>
      <c r="P5013" s="358"/>
      <c r="Q5013" s="358"/>
      <c r="R5013" s="358"/>
      <c r="S5013" s="358"/>
      <c r="T5013" s="359"/>
      <c r="U5013" s="360"/>
      <c r="V5013" s="360"/>
      <c r="W5013" s="357"/>
      <c r="X5013" s="357"/>
      <c r="Y5013" s="446"/>
      <c r="Z5013" s="443"/>
      <c r="AA5013" s="446"/>
      <c r="AB5013" s="357"/>
      <c r="AC5013" s="357"/>
      <c r="AD5013" s="357"/>
      <c r="AE5013" s="357"/>
      <c r="AF5013" s="357"/>
      <c r="AG5013" s="446"/>
      <c r="AH5013" s="357"/>
      <c r="AI5013" s="357"/>
      <c r="AJ5013" s="357"/>
      <c r="AK5013" s="357"/>
      <c r="AL5013" s="357"/>
      <c r="AM5013" s="357"/>
    </row>
    <row r="5014" spans="5:39" x14ac:dyDescent="0.25">
      <c r="E5014" s="356"/>
      <c r="F5014" s="356"/>
      <c r="G5014" s="356"/>
      <c r="H5014" s="356"/>
      <c r="I5014" s="356"/>
      <c r="J5014" s="357"/>
      <c r="K5014" s="357"/>
      <c r="L5014" s="357"/>
      <c r="M5014" s="357"/>
      <c r="N5014" s="358"/>
      <c r="O5014" s="358"/>
      <c r="P5014" s="358"/>
      <c r="Q5014" s="358"/>
      <c r="R5014" s="358"/>
      <c r="S5014" s="358"/>
      <c r="T5014" s="359"/>
      <c r="U5014" s="360"/>
      <c r="V5014" s="360"/>
      <c r="W5014" s="357"/>
      <c r="X5014" s="357"/>
      <c r="Y5014" s="446"/>
      <c r="Z5014" s="443"/>
      <c r="AA5014" s="446"/>
      <c r="AB5014" s="357"/>
      <c r="AC5014" s="357"/>
      <c r="AD5014" s="357"/>
      <c r="AE5014" s="357"/>
      <c r="AF5014" s="357"/>
      <c r="AG5014" s="446"/>
      <c r="AH5014" s="357"/>
      <c r="AI5014" s="357"/>
      <c r="AJ5014" s="357"/>
      <c r="AK5014" s="357"/>
      <c r="AL5014" s="357"/>
      <c r="AM5014" s="357"/>
    </row>
    <row r="5015" spans="5:39" x14ac:dyDescent="0.25">
      <c r="E5015" s="356"/>
      <c r="F5015" s="356"/>
      <c r="G5015" s="356"/>
      <c r="H5015" s="356"/>
      <c r="I5015" s="356"/>
      <c r="J5015" s="357"/>
      <c r="K5015" s="357"/>
      <c r="L5015" s="357"/>
      <c r="M5015" s="357"/>
      <c r="N5015" s="358"/>
      <c r="O5015" s="358"/>
      <c r="P5015" s="358"/>
      <c r="Q5015" s="358"/>
      <c r="R5015" s="358"/>
      <c r="S5015" s="358"/>
      <c r="T5015" s="359"/>
      <c r="U5015" s="360"/>
      <c r="V5015" s="360"/>
      <c r="W5015" s="357"/>
      <c r="X5015" s="357"/>
      <c r="Y5015" s="446"/>
      <c r="Z5015" s="443"/>
      <c r="AA5015" s="446"/>
      <c r="AB5015" s="357"/>
      <c r="AC5015" s="357"/>
      <c r="AD5015" s="357"/>
      <c r="AE5015" s="357"/>
      <c r="AF5015" s="357"/>
      <c r="AG5015" s="446"/>
      <c r="AH5015" s="357"/>
      <c r="AI5015" s="357"/>
      <c r="AJ5015" s="357"/>
      <c r="AK5015" s="357"/>
      <c r="AL5015" s="357"/>
      <c r="AM5015" s="357"/>
    </row>
    <row r="5016" spans="5:39" x14ac:dyDescent="0.25">
      <c r="E5016" s="356"/>
      <c r="F5016" s="356"/>
      <c r="G5016" s="356"/>
      <c r="H5016" s="356"/>
      <c r="I5016" s="356"/>
      <c r="J5016" s="357"/>
      <c r="K5016" s="357"/>
      <c r="L5016" s="357"/>
      <c r="M5016" s="357"/>
      <c r="N5016" s="358"/>
      <c r="O5016" s="358"/>
      <c r="P5016" s="358"/>
      <c r="Q5016" s="358"/>
      <c r="R5016" s="358"/>
      <c r="S5016" s="358"/>
      <c r="T5016" s="359"/>
      <c r="U5016" s="360"/>
      <c r="V5016" s="360"/>
      <c r="W5016" s="357"/>
      <c r="X5016" s="357"/>
      <c r="Y5016" s="446"/>
      <c r="Z5016" s="443"/>
      <c r="AA5016" s="446"/>
      <c r="AB5016" s="357"/>
      <c r="AC5016" s="357"/>
      <c r="AD5016" s="357"/>
      <c r="AE5016" s="357"/>
      <c r="AF5016" s="357"/>
      <c r="AG5016" s="446"/>
      <c r="AH5016" s="357"/>
      <c r="AI5016" s="357"/>
      <c r="AJ5016" s="357"/>
      <c r="AK5016" s="357"/>
      <c r="AL5016" s="357"/>
      <c r="AM5016" s="357"/>
    </row>
    <row r="5017" spans="5:39" x14ac:dyDescent="0.25">
      <c r="E5017" s="356"/>
      <c r="F5017" s="356"/>
      <c r="G5017" s="356"/>
      <c r="H5017" s="356"/>
      <c r="I5017" s="356"/>
      <c r="J5017" s="357"/>
      <c r="K5017" s="357"/>
      <c r="L5017" s="357"/>
      <c r="M5017" s="357"/>
      <c r="N5017" s="358"/>
      <c r="O5017" s="358"/>
      <c r="P5017" s="358"/>
      <c r="Q5017" s="358"/>
      <c r="R5017" s="358"/>
      <c r="S5017" s="358"/>
      <c r="T5017" s="359"/>
      <c r="U5017" s="360"/>
      <c r="V5017" s="360"/>
      <c r="W5017" s="357"/>
      <c r="X5017" s="357"/>
      <c r="Y5017" s="446"/>
      <c r="Z5017" s="443"/>
      <c r="AA5017" s="446"/>
      <c r="AB5017" s="357"/>
      <c r="AC5017" s="357"/>
      <c r="AD5017" s="357"/>
      <c r="AE5017" s="357"/>
      <c r="AF5017" s="357"/>
      <c r="AG5017" s="446"/>
      <c r="AH5017" s="357"/>
      <c r="AI5017" s="357"/>
      <c r="AJ5017" s="357"/>
      <c r="AK5017" s="357"/>
      <c r="AL5017" s="357"/>
      <c r="AM5017" s="357"/>
    </row>
    <row r="5018" spans="5:39" x14ac:dyDescent="0.25">
      <c r="E5018" s="356"/>
      <c r="F5018" s="356"/>
      <c r="G5018" s="356"/>
      <c r="H5018" s="356"/>
      <c r="I5018" s="356"/>
      <c r="J5018" s="357"/>
      <c r="K5018" s="357"/>
      <c r="L5018" s="357"/>
      <c r="M5018" s="357"/>
      <c r="N5018" s="358"/>
      <c r="O5018" s="358"/>
      <c r="P5018" s="358"/>
      <c r="Q5018" s="358"/>
      <c r="R5018" s="358"/>
      <c r="S5018" s="358"/>
      <c r="T5018" s="359"/>
      <c r="U5018" s="360"/>
      <c r="V5018" s="360"/>
      <c r="W5018" s="357"/>
      <c r="X5018" s="357"/>
      <c r="Y5018" s="446"/>
      <c r="Z5018" s="443"/>
      <c r="AA5018" s="446"/>
      <c r="AB5018" s="357"/>
      <c r="AC5018" s="357"/>
      <c r="AD5018" s="357"/>
      <c r="AE5018" s="357"/>
      <c r="AF5018" s="357"/>
      <c r="AG5018" s="446"/>
      <c r="AH5018" s="357"/>
      <c r="AI5018" s="357"/>
      <c r="AJ5018" s="357"/>
      <c r="AK5018" s="357"/>
      <c r="AL5018" s="357"/>
      <c r="AM5018" s="357"/>
    </row>
    <row r="5019" spans="5:39" x14ac:dyDescent="0.25">
      <c r="E5019" s="356"/>
      <c r="F5019" s="356"/>
      <c r="G5019" s="356"/>
      <c r="H5019" s="356"/>
      <c r="I5019" s="356"/>
      <c r="J5019" s="357"/>
      <c r="K5019" s="357"/>
      <c r="L5019" s="357"/>
      <c r="M5019" s="357"/>
      <c r="N5019" s="358"/>
      <c r="O5019" s="358"/>
      <c r="P5019" s="358"/>
      <c r="Q5019" s="358"/>
      <c r="R5019" s="358"/>
      <c r="S5019" s="358"/>
      <c r="T5019" s="359"/>
      <c r="U5019" s="360"/>
      <c r="V5019" s="360"/>
      <c r="W5019" s="357"/>
      <c r="X5019" s="357"/>
      <c r="Y5019" s="446"/>
      <c r="Z5019" s="443"/>
      <c r="AA5019" s="446"/>
      <c r="AB5019" s="357"/>
      <c r="AC5019" s="357"/>
      <c r="AD5019" s="357"/>
      <c r="AE5019" s="357"/>
      <c r="AF5019" s="357"/>
      <c r="AG5019" s="446"/>
      <c r="AH5019" s="357"/>
      <c r="AI5019" s="357"/>
      <c r="AJ5019" s="357"/>
      <c r="AK5019" s="357"/>
      <c r="AL5019" s="357"/>
      <c r="AM5019" s="357"/>
    </row>
    <row r="5020" spans="5:39" x14ac:dyDescent="0.25">
      <c r="E5020" s="356"/>
      <c r="F5020" s="356"/>
      <c r="G5020" s="356"/>
      <c r="H5020" s="356"/>
      <c r="I5020" s="356"/>
      <c r="J5020" s="357"/>
      <c r="K5020" s="357"/>
      <c r="L5020" s="357"/>
      <c r="M5020" s="357"/>
      <c r="N5020" s="358"/>
      <c r="O5020" s="358"/>
      <c r="P5020" s="358"/>
      <c r="Q5020" s="358"/>
      <c r="R5020" s="358"/>
      <c r="S5020" s="358"/>
      <c r="T5020" s="359"/>
      <c r="U5020" s="360"/>
      <c r="V5020" s="360"/>
      <c r="W5020" s="357"/>
      <c r="X5020" s="357"/>
      <c r="Y5020" s="446"/>
      <c r="Z5020" s="443"/>
      <c r="AA5020" s="446"/>
      <c r="AB5020" s="357"/>
      <c r="AC5020" s="357"/>
      <c r="AD5020" s="357"/>
      <c r="AE5020" s="357"/>
      <c r="AF5020" s="357"/>
      <c r="AG5020" s="446"/>
      <c r="AH5020" s="357"/>
      <c r="AI5020" s="357"/>
      <c r="AJ5020" s="357"/>
      <c r="AK5020" s="357"/>
      <c r="AL5020" s="357"/>
      <c r="AM5020" s="357"/>
    </row>
    <row r="5021" spans="5:39" x14ac:dyDescent="0.25">
      <c r="E5021" s="356"/>
      <c r="F5021" s="356"/>
      <c r="G5021" s="356"/>
      <c r="H5021" s="356"/>
      <c r="I5021" s="356"/>
      <c r="J5021" s="357"/>
      <c r="K5021" s="357"/>
      <c r="L5021" s="357"/>
      <c r="M5021" s="357"/>
      <c r="N5021" s="358"/>
      <c r="O5021" s="358"/>
      <c r="P5021" s="358"/>
      <c r="Q5021" s="358"/>
      <c r="R5021" s="358"/>
      <c r="S5021" s="358"/>
      <c r="T5021" s="359"/>
      <c r="U5021" s="360"/>
      <c r="V5021" s="360"/>
      <c r="W5021" s="357"/>
      <c r="X5021" s="357"/>
      <c r="Y5021" s="446"/>
      <c r="Z5021" s="443"/>
      <c r="AA5021" s="446"/>
      <c r="AB5021" s="357"/>
      <c r="AC5021" s="357"/>
      <c r="AD5021" s="357"/>
      <c r="AE5021" s="357"/>
      <c r="AF5021" s="357"/>
      <c r="AG5021" s="446"/>
      <c r="AH5021" s="357"/>
      <c r="AI5021" s="357"/>
      <c r="AJ5021" s="357"/>
      <c r="AK5021" s="357"/>
      <c r="AL5021" s="357"/>
      <c r="AM5021" s="357"/>
    </row>
    <row r="5022" spans="5:39" x14ac:dyDescent="0.25">
      <c r="E5022" s="356"/>
      <c r="F5022" s="356"/>
      <c r="G5022" s="356"/>
      <c r="H5022" s="356"/>
      <c r="I5022" s="356"/>
      <c r="J5022" s="357"/>
      <c r="K5022" s="357"/>
      <c r="L5022" s="357"/>
      <c r="M5022" s="357"/>
      <c r="N5022" s="358"/>
      <c r="O5022" s="358"/>
      <c r="P5022" s="358"/>
      <c r="Q5022" s="358"/>
      <c r="R5022" s="358"/>
      <c r="S5022" s="358"/>
      <c r="T5022" s="359"/>
      <c r="U5022" s="360"/>
      <c r="V5022" s="360"/>
      <c r="W5022" s="357"/>
      <c r="X5022" s="357"/>
      <c r="Y5022" s="446"/>
      <c r="Z5022" s="443"/>
      <c r="AA5022" s="446"/>
      <c r="AB5022" s="357"/>
      <c r="AC5022" s="357"/>
      <c r="AD5022" s="357"/>
      <c r="AE5022" s="357"/>
      <c r="AF5022" s="357"/>
      <c r="AG5022" s="446"/>
      <c r="AH5022" s="357"/>
      <c r="AI5022" s="357"/>
      <c r="AJ5022" s="357"/>
      <c r="AK5022" s="357"/>
      <c r="AL5022" s="357"/>
      <c r="AM5022" s="357"/>
    </row>
    <row r="5023" spans="5:39" x14ac:dyDescent="0.25">
      <c r="E5023" s="356"/>
      <c r="F5023" s="356"/>
      <c r="G5023" s="356"/>
      <c r="H5023" s="356"/>
      <c r="I5023" s="356"/>
      <c r="J5023" s="357"/>
      <c r="K5023" s="357"/>
      <c r="L5023" s="357"/>
      <c r="M5023" s="357"/>
      <c r="N5023" s="358"/>
      <c r="O5023" s="358"/>
      <c r="P5023" s="358"/>
      <c r="Q5023" s="358"/>
      <c r="R5023" s="358"/>
      <c r="S5023" s="358"/>
      <c r="T5023" s="359"/>
      <c r="U5023" s="360"/>
      <c r="V5023" s="360"/>
      <c r="W5023" s="357"/>
      <c r="X5023" s="357"/>
      <c r="Y5023" s="446"/>
      <c r="Z5023" s="443"/>
      <c r="AA5023" s="446"/>
      <c r="AB5023" s="357"/>
      <c r="AC5023" s="357"/>
      <c r="AD5023" s="357"/>
      <c r="AE5023" s="357"/>
      <c r="AF5023" s="357"/>
      <c r="AG5023" s="446"/>
      <c r="AH5023" s="357"/>
      <c r="AI5023" s="357"/>
      <c r="AJ5023" s="357"/>
      <c r="AK5023" s="357"/>
      <c r="AL5023" s="357"/>
      <c r="AM5023" s="357"/>
    </row>
    <row r="5024" spans="5:39" x14ac:dyDescent="0.25">
      <c r="E5024" s="356"/>
      <c r="F5024" s="356"/>
      <c r="G5024" s="356"/>
      <c r="H5024" s="356"/>
      <c r="I5024" s="356"/>
      <c r="J5024" s="357"/>
      <c r="K5024" s="357"/>
      <c r="L5024" s="357"/>
      <c r="M5024" s="357"/>
      <c r="N5024" s="358"/>
      <c r="O5024" s="358"/>
      <c r="P5024" s="358"/>
      <c r="Q5024" s="358"/>
      <c r="R5024" s="358"/>
      <c r="S5024" s="358"/>
      <c r="T5024" s="359"/>
      <c r="U5024" s="360"/>
      <c r="V5024" s="360"/>
      <c r="W5024" s="357"/>
      <c r="X5024" s="357"/>
      <c r="Y5024" s="446"/>
      <c r="Z5024" s="443"/>
      <c r="AA5024" s="446"/>
      <c r="AB5024" s="357"/>
      <c r="AC5024" s="357"/>
      <c r="AD5024" s="357"/>
      <c r="AE5024" s="357"/>
      <c r="AF5024" s="357"/>
      <c r="AG5024" s="446"/>
      <c r="AH5024" s="357"/>
      <c r="AI5024" s="357"/>
      <c r="AJ5024" s="357"/>
      <c r="AK5024" s="357"/>
      <c r="AL5024" s="357"/>
      <c r="AM5024" s="357"/>
    </row>
    <row r="5025" spans="5:39" x14ac:dyDescent="0.25">
      <c r="E5025" s="356"/>
      <c r="F5025" s="356"/>
      <c r="G5025" s="356"/>
      <c r="H5025" s="356"/>
      <c r="I5025" s="356"/>
      <c r="J5025" s="357"/>
      <c r="K5025" s="357"/>
      <c r="L5025" s="357"/>
      <c r="M5025" s="357"/>
      <c r="N5025" s="358"/>
      <c r="O5025" s="358"/>
      <c r="P5025" s="358"/>
      <c r="Q5025" s="358"/>
      <c r="R5025" s="358"/>
      <c r="S5025" s="358"/>
      <c r="T5025" s="359"/>
      <c r="U5025" s="360"/>
      <c r="V5025" s="360"/>
      <c r="W5025" s="357"/>
      <c r="X5025" s="357"/>
      <c r="Y5025" s="446"/>
      <c r="Z5025" s="443"/>
      <c r="AA5025" s="446"/>
      <c r="AB5025" s="357"/>
      <c r="AC5025" s="357"/>
      <c r="AD5025" s="357"/>
      <c r="AE5025" s="357"/>
      <c r="AF5025" s="357"/>
      <c r="AG5025" s="446"/>
      <c r="AH5025" s="357"/>
      <c r="AI5025" s="357"/>
      <c r="AJ5025" s="357"/>
      <c r="AK5025" s="357"/>
      <c r="AL5025" s="357"/>
      <c r="AM5025" s="357"/>
    </row>
    <row r="5026" spans="5:39" x14ac:dyDescent="0.25">
      <c r="E5026" s="356"/>
      <c r="F5026" s="356"/>
      <c r="G5026" s="356"/>
      <c r="H5026" s="356"/>
      <c r="I5026" s="356"/>
      <c r="J5026" s="357"/>
      <c r="K5026" s="357"/>
      <c r="L5026" s="357"/>
      <c r="M5026" s="357"/>
      <c r="N5026" s="358"/>
      <c r="O5026" s="358"/>
      <c r="P5026" s="358"/>
      <c r="Q5026" s="358"/>
      <c r="R5026" s="358"/>
      <c r="S5026" s="358"/>
      <c r="T5026" s="359"/>
      <c r="U5026" s="360"/>
      <c r="V5026" s="360"/>
      <c r="W5026" s="357"/>
      <c r="X5026" s="357"/>
      <c r="Y5026" s="446"/>
      <c r="Z5026" s="443"/>
      <c r="AA5026" s="446"/>
      <c r="AB5026" s="357"/>
      <c r="AC5026" s="357"/>
      <c r="AD5026" s="357"/>
      <c r="AE5026" s="357"/>
      <c r="AF5026" s="357"/>
      <c r="AG5026" s="446"/>
      <c r="AH5026" s="357"/>
      <c r="AI5026" s="357"/>
      <c r="AJ5026" s="357"/>
      <c r="AK5026" s="357"/>
      <c r="AL5026" s="357"/>
      <c r="AM5026" s="357"/>
    </row>
    <row r="5027" spans="5:39" x14ac:dyDescent="0.25">
      <c r="E5027" s="356"/>
      <c r="F5027" s="356"/>
      <c r="G5027" s="356"/>
      <c r="H5027" s="356"/>
      <c r="I5027" s="356"/>
      <c r="J5027" s="357"/>
      <c r="K5027" s="357"/>
      <c r="L5027" s="357"/>
      <c r="M5027" s="357"/>
      <c r="N5027" s="358"/>
      <c r="O5027" s="358"/>
      <c r="P5027" s="358"/>
      <c r="Q5027" s="358"/>
      <c r="R5027" s="358"/>
      <c r="S5027" s="358"/>
      <c r="T5027" s="359"/>
      <c r="U5027" s="360"/>
      <c r="V5027" s="360"/>
      <c r="W5027" s="357"/>
      <c r="X5027" s="357"/>
      <c r="Y5027" s="446"/>
      <c r="Z5027" s="443"/>
      <c r="AA5027" s="446"/>
      <c r="AB5027" s="357"/>
      <c r="AC5027" s="357"/>
      <c r="AD5027" s="357"/>
      <c r="AE5027" s="357"/>
      <c r="AF5027" s="357"/>
      <c r="AG5027" s="446"/>
      <c r="AH5027" s="357"/>
      <c r="AI5027" s="357"/>
      <c r="AJ5027" s="357"/>
      <c r="AK5027" s="357"/>
      <c r="AL5027" s="357"/>
      <c r="AM5027" s="357"/>
    </row>
    <row r="5028" spans="5:39" x14ac:dyDescent="0.25">
      <c r="E5028" s="356"/>
      <c r="F5028" s="356"/>
      <c r="G5028" s="356"/>
      <c r="H5028" s="356"/>
      <c r="I5028" s="356"/>
      <c r="J5028" s="357"/>
      <c r="K5028" s="357"/>
      <c r="L5028" s="357"/>
      <c r="M5028" s="357"/>
      <c r="N5028" s="358"/>
      <c r="O5028" s="358"/>
      <c r="P5028" s="358"/>
      <c r="Q5028" s="358"/>
      <c r="R5028" s="358"/>
      <c r="S5028" s="358"/>
      <c r="T5028" s="359"/>
      <c r="U5028" s="360"/>
      <c r="V5028" s="360"/>
      <c r="W5028" s="357"/>
      <c r="X5028" s="357"/>
      <c r="Y5028" s="446"/>
      <c r="Z5028" s="443"/>
      <c r="AA5028" s="446"/>
      <c r="AB5028" s="357"/>
      <c r="AC5028" s="357"/>
      <c r="AD5028" s="357"/>
      <c r="AE5028" s="357"/>
      <c r="AF5028" s="357"/>
      <c r="AG5028" s="446"/>
      <c r="AH5028" s="357"/>
      <c r="AI5028" s="357"/>
      <c r="AJ5028" s="357"/>
      <c r="AK5028" s="357"/>
      <c r="AL5028" s="357"/>
      <c r="AM5028" s="357"/>
    </row>
    <row r="5029" spans="5:39" x14ac:dyDescent="0.25">
      <c r="E5029" s="356"/>
      <c r="F5029" s="356"/>
      <c r="G5029" s="356"/>
      <c r="H5029" s="356"/>
      <c r="I5029" s="356"/>
      <c r="J5029" s="357"/>
      <c r="K5029" s="357"/>
      <c r="L5029" s="357"/>
      <c r="M5029" s="357"/>
      <c r="N5029" s="358"/>
      <c r="O5029" s="358"/>
      <c r="P5029" s="358"/>
      <c r="Q5029" s="358"/>
      <c r="R5029" s="358"/>
      <c r="S5029" s="358"/>
      <c r="T5029" s="359"/>
      <c r="U5029" s="360"/>
      <c r="V5029" s="360"/>
      <c r="W5029" s="357"/>
      <c r="X5029" s="357"/>
      <c r="Y5029" s="446"/>
      <c r="Z5029" s="443"/>
      <c r="AA5029" s="446"/>
      <c r="AB5029" s="357"/>
      <c r="AC5029" s="357"/>
      <c r="AD5029" s="357"/>
      <c r="AE5029" s="357"/>
      <c r="AF5029" s="357"/>
      <c r="AG5029" s="446"/>
      <c r="AH5029" s="357"/>
      <c r="AI5029" s="357"/>
      <c r="AJ5029" s="357"/>
      <c r="AK5029" s="357"/>
      <c r="AL5029" s="357"/>
      <c r="AM5029" s="357"/>
    </row>
    <row r="5030" spans="5:39" x14ac:dyDescent="0.25">
      <c r="E5030" s="356"/>
      <c r="F5030" s="356"/>
      <c r="G5030" s="356"/>
      <c r="H5030" s="356"/>
      <c r="I5030" s="356"/>
      <c r="J5030" s="357"/>
      <c r="K5030" s="357"/>
      <c r="L5030" s="357"/>
      <c r="M5030" s="357"/>
      <c r="N5030" s="358"/>
      <c r="O5030" s="358"/>
      <c r="P5030" s="358"/>
      <c r="Q5030" s="358"/>
      <c r="R5030" s="358"/>
      <c r="S5030" s="358"/>
      <c r="T5030" s="359"/>
      <c r="U5030" s="360"/>
      <c r="V5030" s="360"/>
      <c r="W5030" s="357"/>
      <c r="X5030" s="357"/>
      <c r="Y5030" s="446"/>
      <c r="Z5030" s="443"/>
      <c r="AA5030" s="446"/>
      <c r="AB5030" s="357"/>
      <c r="AC5030" s="357"/>
      <c r="AD5030" s="357"/>
      <c r="AE5030" s="357"/>
      <c r="AF5030" s="357"/>
      <c r="AG5030" s="446"/>
      <c r="AH5030" s="357"/>
      <c r="AI5030" s="357"/>
      <c r="AJ5030" s="357"/>
      <c r="AK5030" s="357"/>
      <c r="AL5030" s="357"/>
      <c r="AM5030" s="357"/>
    </row>
    <row r="5031" spans="5:39" x14ac:dyDescent="0.25">
      <c r="E5031" s="356"/>
      <c r="F5031" s="356"/>
      <c r="G5031" s="356"/>
      <c r="H5031" s="356"/>
      <c r="I5031" s="356"/>
      <c r="J5031" s="357"/>
      <c r="K5031" s="357"/>
      <c r="L5031" s="357"/>
      <c r="M5031" s="357"/>
      <c r="N5031" s="358"/>
      <c r="O5031" s="358"/>
      <c r="P5031" s="358"/>
      <c r="Q5031" s="358"/>
      <c r="R5031" s="358"/>
      <c r="S5031" s="358"/>
      <c r="T5031" s="359"/>
      <c r="U5031" s="360"/>
      <c r="V5031" s="360"/>
      <c r="W5031" s="357"/>
      <c r="X5031" s="357"/>
      <c r="Y5031" s="446"/>
      <c r="Z5031" s="443"/>
      <c r="AA5031" s="446"/>
      <c r="AB5031" s="357"/>
      <c r="AC5031" s="357"/>
      <c r="AD5031" s="357"/>
      <c r="AE5031" s="357"/>
      <c r="AF5031" s="357"/>
      <c r="AG5031" s="446"/>
      <c r="AH5031" s="357"/>
      <c r="AI5031" s="357"/>
      <c r="AJ5031" s="357"/>
      <c r="AK5031" s="357"/>
      <c r="AL5031" s="357"/>
      <c r="AM5031" s="357"/>
    </row>
    <row r="5032" spans="5:39" x14ac:dyDescent="0.25">
      <c r="E5032" s="356"/>
      <c r="F5032" s="356"/>
      <c r="G5032" s="356"/>
      <c r="H5032" s="356"/>
      <c r="I5032" s="356"/>
      <c r="J5032" s="357"/>
      <c r="K5032" s="357"/>
      <c r="L5032" s="357"/>
      <c r="M5032" s="357"/>
      <c r="N5032" s="358"/>
      <c r="O5032" s="358"/>
      <c r="P5032" s="358"/>
      <c r="Q5032" s="358"/>
      <c r="R5032" s="358"/>
      <c r="S5032" s="358"/>
      <c r="T5032" s="359"/>
      <c r="U5032" s="360"/>
      <c r="V5032" s="360"/>
      <c r="W5032" s="357"/>
      <c r="X5032" s="357"/>
      <c r="Y5032" s="446"/>
      <c r="Z5032" s="443"/>
      <c r="AA5032" s="446"/>
      <c r="AB5032" s="357"/>
      <c r="AC5032" s="357"/>
      <c r="AD5032" s="357"/>
      <c r="AE5032" s="357"/>
      <c r="AF5032" s="357"/>
      <c r="AG5032" s="446"/>
      <c r="AH5032" s="357"/>
      <c r="AI5032" s="357"/>
      <c r="AJ5032" s="357"/>
      <c r="AK5032" s="357"/>
      <c r="AL5032" s="357"/>
      <c r="AM5032" s="357"/>
    </row>
    <row r="5033" spans="5:39" x14ac:dyDescent="0.25">
      <c r="E5033" s="356"/>
      <c r="F5033" s="356"/>
      <c r="G5033" s="356"/>
      <c r="H5033" s="356"/>
      <c r="I5033" s="356"/>
      <c r="J5033" s="357"/>
      <c r="K5033" s="357"/>
      <c r="L5033" s="357"/>
      <c r="M5033" s="357"/>
      <c r="N5033" s="358"/>
      <c r="O5033" s="358"/>
      <c r="P5033" s="358"/>
      <c r="Q5033" s="358"/>
      <c r="R5033" s="358"/>
      <c r="S5033" s="358"/>
      <c r="T5033" s="359"/>
      <c r="U5033" s="360"/>
      <c r="V5033" s="360"/>
      <c r="W5033" s="357"/>
      <c r="X5033" s="357"/>
      <c r="Y5033" s="446"/>
      <c r="Z5033" s="443"/>
      <c r="AA5033" s="446"/>
      <c r="AB5033" s="357"/>
      <c r="AC5033" s="357"/>
      <c r="AD5033" s="357"/>
      <c r="AE5033" s="357"/>
      <c r="AF5033" s="357"/>
      <c r="AG5033" s="446"/>
      <c r="AH5033" s="357"/>
      <c r="AI5033" s="357"/>
      <c r="AJ5033" s="357"/>
      <c r="AK5033" s="357"/>
      <c r="AL5033" s="357"/>
      <c r="AM5033" s="357"/>
    </row>
    <row r="5034" spans="5:39" x14ac:dyDescent="0.25">
      <c r="E5034" s="356"/>
      <c r="F5034" s="356"/>
      <c r="G5034" s="356"/>
      <c r="H5034" s="356"/>
      <c r="I5034" s="356"/>
      <c r="J5034" s="357"/>
      <c r="K5034" s="357"/>
      <c r="L5034" s="357"/>
      <c r="M5034" s="357"/>
      <c r="N5034" s="358"/>
      <c r="O5034" s="358"/>
      <c r="P5034" s="358"/>
      <c r="Q5034" s="358"/>
      <c r="R5034" s="358"/>
      <c r="S5034" s="358"/>
      <c r="T5034" s="359"/>
      <c r="U5034" s="360"/>
      <c r="V5034" s="360"/>
      <c r="W5034" s="357"/>
      <c r="X5034" s="357"/>
      <c r="Y5034" s="446"/>
      <c r="Z5034" s="443"/>
      <c r="AA5034" s="446"/>
      <c r="AB5034" s="357"/>
      <c r="AC5034" s="357"/>
      <c r="AD5034" s="357"/>
      <c r="AE5034" s="357"/>
      <c r="AF5034" s="357"/>
      <c r="AG5034" s="446"/>
      <c r="AH5034" s="357"/>
      <c r="AI5034" s="357"/>
      <c r="AJ5034" s="357"/>
      <c r="AK5034" s="357"/>
      <c r="AL5034" s="357"/>
      <c r="AM5034" s="357"/>
    </row>
    <row r="5035" spans="5:39" x14ac:dyDescent="0.25">
      <c r="E5035" s="356"/>
      <c r="F5035" s="356"/>
      <c r="G5035" s="356"/>
      <c r="H5035" s="356"/>
      <c r="I5035" s="356"/>
      <c r="J5035" s="357"/>
      <c r="K5035" s="357"/>
      <c r="L5035" s="357"/>
      <c r="M5035" s="357"/>
      <c r="N5035" s="358"/>
      <c r="O5035" s="358"/>
      <c r="P5035" s="358"/>
      <c r="Q5035" s="358"/>
      <c r="R5035" s="358"/>
      <c r="S5035" s="358"/>
      <c r="T5035" s="359"/>
      <c r="U5035" s="360"/>
      <c r="V5035" s="360"/>
      <c r="W5035" s="357"/>
      <c r="X5035" s="357"/>
      <c r="Y5035" s="446"/>
      <c r="Z5035" s="443"/>
      <c r="AA5035" s="446"/>
      <c r="AB5035" s="357"/>
      <c r="AC5035" s="357"/>
      <c r="AD5035" s="357"/>
      <c r="AE5035" s="357"/>
      <c r="AF5035" s="357"/>
      <c r="AG5035" s="446"/>
      <c r="AH5035" s="357"/>
      <c r="AI5035" s="357"/>
      <c r="AJ5035" s="357"/>
      <c r="AK5035" s="357"/>
      <c r="AL5035" s="357"/>
      <c r="AM5035" s="357"/>
    </row>
    <row r="5036" spans="5:39" x14ac:dyDescent="0.25">
      <c r="E5036" s="356"/>
      <c r="F5036" s="356"/>
      <c r="G5036" s="356"/>
      <c r="H5036" s="356"/>
      <c r="I5036" s="356"/>
      <c r="J5036" s="357"/>
      <c r="K5036" s="357"/>
      <c r="L5036" s="357"/>
      <c r="M5036" s="357"/>
      <c r="N5036" s="358"/>
      <c r="O5036" s="358"/>
      <c r="P5036" s="358"/>
      <c r="Q5036" s="358"/>
      <c r="R5036" s="358"/>
      <c r="S5036" s="358"/>
      <c r="T5036" s="359"/>
      <c r="U5036" s="360"/>
      <c r="V5036" s="360"/>
      <c r="W5036" s="357"/>
      <c r="X5036" s="357"/>
      <c r="Y5036" s="446"/>
      <c r="Z5036" s="443"/>
      <c r="AA5036" s="446"/>
      <c r="AB5036" s="357"/>
      <c r="AC5036" s="357"/>
      <c r="AD5036" s="357"/>
      <c r="AE5036" s="357"/>
      <c r="AF5036" s="357"/>
      <c r="AG5036" s="446"/>
      <c r="AH5036" s="357"/>
      <c r="AI5036" s="357"/>
      <c r="AJ5036" s="357"/>
      <c r="AK5036" s="357"/>
      <c r="AL5036" s="357"/>
      <c r="AM5036" s="357"/>
    </row>
    <row r="5037" spans="5:39" x14ac:dyDescent="0.25">
      <c r="E5037" s="356"/>
      <c r="F5037" s="356"/>
      <c r="G5037" s="356"/>
      <c r="H5037" s="356"/>
      <c r="I5037" s="356"/>
      <c r="J5037" s="357"/>
      <c r="K5037" s="357"/>
      <c r="L5037" s="357"/>
      <c r="M5037" s="357"/>
      <c r="N5037" s="358"/>
      <c r="O5037" s="358"/>
      <c r="P5037" s="358"/>
      <c r="Q5037" s="358"/>
      <c r="R5037" s="358"/>
      <c r="S5037" s="358"/>
      <c r="T5037" s="359"/>
      <c r="U5037" s="360"/>
      <c r="V5037" s="360"/>
      <c r="W5037" s="357"/>
      <c r="X5037" s="357"/>
      <c r="Y5037" s="446"/>
      <c r="Z5037" s="443"/>
      <c r="AA5037" s="446"/>
      <c r="AB5037" s="357"/>
      <c r="AC5037" s="357"/>
      <c r="AD5037" s="357"/>
      <c r="AE5037" s="357"/>
      <c r="AF5037" s="357"/>
      <c r="AG5037" s="446"/>
      <c r="AH5037" s="357"/>
      <c r="AI5037" s="357"/>
      <c r="AJ5037" s="357"/>
      <c r="AK5037" s="357"/>
      <c r="AL5037" s="357"/>
      <c r="AM5037" s="357"/>
    </row>
    <row r="5038" spans="5:39" x14ac:dyDescent="0.25">
      <c r="E5038" s="356"/>
      <c r="F5038" s="356"/>
      <c r="G5038" s="356"/>
      <c r="H5038" s="356"/>
      <c r="I5038" s="356"/>
      <c r="J5038" s="357"/>
      <c r="K5038" s="357"/>
      <c r="L5038" s="357"/>
      <c r="M5038" s="357"/>
      <c r="N5038" s="358"/>
      <c r="O5038" s="358"/>
      <c r="P5038" s="358"/>
      <c r="Q5038" s="358"/>
      <c r="R5038" s="358"/>
      <c r="S5038" s="358"/>
      <c r="T5038" s="359"/>
      <c r="U5038" s="360"/>
      <c r="V5038" s="360"/>
      <c r="W5038" s="357"/>
      <c r="X5038" s="357"/>
      <c r="Y5038" s="446"/>
      <c r="Z5038" s="443"/>
      <c r="AA5038" s="446"/>
      <c r="AB5038" s="357"/>
      <c r="AC5038" s="357"/>
      <c r="AD5038" s="357"/>
      <c r="AE5038" s="357"/>
      <c r="AF5038" s="357"/>
      <c r="AG5038" s="446"/>
      <c r="AH5038" s="357"/>
      <c r="AI5038" s="357"/>
      <c r="AJ5038" s="357"/>
      <c r="AK5038" s="357"/>
      <c r="AL5038" s="357"/>
      <c r="AM5038" s="357"/>
    </row>
    <row r="5039" spans="5:39" x14ac:dyDescent="0.25">
      <c r="E5039" s="356"/>
      <c r="F5039" s="356"/>
      <c r="G5039" s="356"/>
      <c r="H5039" s="356"/>
      <c r="I5039" s="356"/>
      <c r="J5039" s="357"/>
      <c r="K5039" s="357"/>
      <c r="L5039" s="357"/>
      <c r="M5039" s="357"/>
      <c r="N5039" s="358"/>
      <c r="O5039" s="358"/>
      <c r="P5039" s="358"/>
      <c r="Q5039" s="358"/>
      <c r="R5039" s="358"/>
      <c r="S5039" s="358"/>
      <c r="T5039" s="359"/>
      <c r="U5039" s="360"/>
      <c r="V5039" s="360"/>
      <c r="W5039" s="357"/>
      <c r="X5039" s="357"/>
      <c r="Y5039" s="446"/>
      <c r="Z5039" s="443"/>
      <c r="AA5039" s="446"/>
      <c r="AB5039" s="357"/>
      <c r="AC5039" s="357"/>
      <c r="AD5039" s="357"/>
      <c r="AE5039" s="357"/>
      <c r="AF5039" s="357"/>
      <c r="AG5039" s="446"/>
      <c r="AH5039" s="357"/>
      <c r="AI5039" s="357"/>
      <c r="AJ5039" s="357"/>
      <c r="AK5039" s="357"/>
      <c r="AL5039" s="357"/>
      <c r="AM5039" s="357"/>
    </row>
    <row r="5040" spans="5:39" x14ac:dyDescent="0.25">
      <c r="E5040" s="356"/>
      <c r="F5040" s="356"/>
      <c r="G5040" s="356"/>
      <c r="H5040" s="356"/>
      <c r="I5040" s="356"/>
      <c r="J5040" s="357"/>
      <c r="K5040" s="357"/>
      <c r="L5040" s="357"/>
      <c r="M5040" s="357"/>
      <c r="N5040" s="358"/>
      <c r="O5040" s="358"/>
      <c r="P5040" s="358"/>
      <c r="Q5040" s="358"/>
      <c r="R5040" s="358"/>
      <c r="S5040" s="358"/>
      <c r="T5040" s="359"/>
      <c r="U5040" s="360"/>
      <c r="V5040" s="360"/>
      <c r="W5040" s="357"/>
      <c r="X5040" s="357"/>
      <c r="Y5040" s="446"/>
      <c r="Z5040" s="443"/>
      <c r="AA5040" s="446"/>
      <c r="AB5040" s="357"/>
      <c r="AC5040" s="357"/>
      <c r="AD5040" s="357"/>
      <c r="AE5040" s="357"/>
      <c r="AF5040" s="357"/>
      <c r="AG5040" s="446"/>
      <c r="AH5040" s="357"/>
      <c r="AI5040" s="357"/>
      <c r="AJ5040" s="357"/>
      <c r="AK5040" s="357"/>
      <c r="AL5040" s="357"/>
      <c r="AM5040" s="357"/>
    </row>
    <row r="5041" spans="5:39" x14ac:dyDescent="0.25">
      <c r="E5041" s="356"/>
      <c r="F5041" s="356"/>
      <c r="G5041" s="356"/>
      <c r="H5041" s="356"/>
      <c r="I5041" s="356"/>
      <c r="J5041" s="357"/>
      <c r="K5041" s="357"/>
      <c r="L5041" s="357"/>
      <c r="M5041" s="357"/>
      <c r="N5041" s="358"/>
      <c r="O5041" s="358"/>
      <c r="P5041" s="358"/>
      <c r="Q5041" s="358"/>
      <c r="R5041" s="358"/>
      <c r="S5041" s="358"/>
      <c r="T5041" s="359"/>
      <c r="U5041" s="360"/>
      <c r="V5041" s="360"/>
      <c r="W5041" s="357"/>
      <c r="X5041" s="357"/>
      <c r="Y5041" s="446"/>
      <c r="Z5041" s="443"/>
      <c r="AA5041" s="446"/>
      <c r="AB5041" s="357"/>
      <c r="AC5041" s="357"/>
      <c r="AD5041" s="357"/>
      <c r="AE5041" s="357"/>
      <c r="AF5041" s="357"/>
      <c r="AG5041" s="446"/>
      <c r="AH5041" s="357"/>
      <c r="AI5041" s="357"/>
      <c r="AJ5041" s="357"/>
      <c r="AK5041" s="357"/>
      <c r="AL5041" s="357"/>
      <c r="AM5041" s="357"/>
    </row>
    <row r="5042" spans="5:39" x14ac:dyDescent="0.25">
      <c r="E5042" s="356"/>
      <c r="F5042" s="356"/>
      <c r="G5042" s="356"/>
      <c r="H5042" s="356"/>
      <c r="I5042" s="356"/>
      <c r="J5042" s="357"/>
      <c r="K5042" s="357"/>
      <c r="L5042" s="357"/>
      <c r="M5042" s="357"/>
      <c r="N5042" s="358"/>
      <c r="O5042" s="358"/>
      <c r="P5042" s="358"/>
      <c r="Q5042" s="358"/>
      <c r="R5042" s="358"/>
      <c r="S5042" s="358"/>
      <c r="T5042" s="359"/>
      <c r="U5042" s="360"/>
      <c r="V5042" s="360"/>
      <c r="W5042" s="357"/>
      <c r="X5042" s="357"/>
      <c r="Y5042" s="446"/>
      <c r="Z5042" s="443"/>
      <c r="AA5042" s="446"/>
      <c r="AB5042" s="357"/>
      <c r="AC5042" s="357"/>
      <c r="AD5042" s="357"/>
      <c r="AE5042" s="357"/>
      <c r="AF5042" s="357"/>
      <c r="AG5042" s="446"/>
      <c r="AH5042" s="357"/>
      <c r="AI5042" s="357"/>
      <c r="AJ5042" s="357"/>
      <c r="AK5042" s="357"/>
      <c r="AL5042" s="357"/>
      <c r="AM5042" s="357"/>
    </row>
    <row r="5043" spans="5:39" x14ac:dyDescent="0.25">
      <c r="E5043" s="356"/>
      <c r="F5043" s="356"/>
      <c r="G5043" s="356"/>
      <c r="H5043" s="356"/>
      <c r="I5043" s="356"/>
      <c r="J5043" s="357"/>
      <c r="K5043" s="357"/>
      <c r="L5043" s="357"/>
      <c r="M5043" s="357"/>
      <c r="N5043" s="358"/>
      <c r="O5043" s="358"/>
      <c r="P5043" s="358"/>
      <c r="Q5043" s="358"/>
      <c r="R5043" s="358"/>
      <c r="S5043" s="358"/>
      <c r="T5043" s="359"/>
      <c r="U5043" s="360"/>
      <c r="V5043" s="360"/>
      <c r="W5043" s="357"/>
      <c r="X5043" s="357"/>
      <c r="Y5043" s="446"/>
      <c r="Z5043" s="443"/>
      <c r="AA5043" s="446"/>
      <c r="AB5043" s="357"/>
      <c r="AC5043" s="357"/>
      <c r="AD5043" s="357"/>
      <c r="AE5043" s="357"/>
      <c r="AF5043" s="357"/>
      <c r="AG5043" s="446"/>
      <c r="AH5043" s="357"/>
      <c r="AI5043" s="357"/>
      <c r="AJ5043" s="357"/>
      <c r="AK5043" s="357"/>
      <c r="AL5043" s="357"/>
      <c r="AM5043" s="357"/>
    </row>
    <row r="5044" spans="5:39" x14ac:dyDescent="0.25">
      <c r="E5044" s="356"/>
      <c r="F5044" s="356"/>
      <c r="G5044" s="356"/>
      <c r="H5044" s="356"/>
      <c r="I5044" s="356"/>
      <c r="J5044" s="357"/>
      <c r="K5044" s="357"/>
      <c r="L5044" s="357"/>
      <c r="M5044" s="357"/>
      <c r="N5044" s="358"/>
      <c r="O5044" s="358"/>
      <c r="P5044" s="358"/>
      <c r="Q5044" s="358"/>
      <c r="R5044" s="358"/>
      <c r="S5044" s="358"/>
      <c r="T5044" s="359"/>
      <c r="U5044" s="360"/>
      <c r="V5044" s="360"/>
      <c r="W5044" s="357"/>
      <c r="X5044" s="357"/>
      <c r="Y5044" s="446"/>
      <c r="Z5044" s="443"/>
      <c r="AA5044" s="446"/>
      <c r="AB5044" s="357"/>
      <c r="AC5044" s="357"/>
      <c r="AD5044" s="357"/>
      <c r="AE5044" s="357"/>
      <c r="AF5044" s="357"/>
      <c r="AG5044" s="446"/>
      <c r="AH5044" s="357"/>
      <c r="AI5044" s="357"/>
      <c r="AJ5044" s="357"/>
      <c r="AK5044" s="357"/>
      <c r="AL5044" s="357"/>
      <c r="AM5044" s="357"/>
    </row>
    <row r="5045" spans="5:39" x14ac:dyDescent="0.25">
      <c r="E5045" s="356"/>
      <c r="F5045" s="356"/>
      <c r="G5045" s="356"/>
      <c r="H5045" s="356"/>
      <c r="I5045" s="356"/>
      <c r="J5045" s="357"/>
      <c r="K5045" s="357"/>
      <c r="L5045" s="357"/>
      <c r="M5045" s="357"/>
      <c r="N5045" s="358"/>
      <c r="O5045" s="358"/>
      <c r="P5045" s="358"/>
      <c r="Q5045" s="358"/>
      <c r="R5045" s="358"/>
      <c r="S5045" s="358"/>
      <c r="T5045" s="359"/>
      <c r="U5045" s="360"/>
      <c r="V5045" s="360"/>
      <c r="W5045" s="357"/>
      <c r="X5045" s="357"/>
      <c r="Y5045" s="446"/>
      <c r="Z5045" s="443"/>
      <c r="AA5045" s="446"/>
      <c r="AB5045" s="357"/>
      <c r="AC5045" s="357"/>
      <c r="AD5045" s="357"/>
      <c r="AE5045" s="357"/>
      <c r="AF5045" s="357"/>
      <c r="AG5045" s="446"/>
      <c r="AH5045" s="357"/>
      <c r="AI5045" s="357"/>
      <c r="AJ5045" s="357"/>
      <c r="AK5045" s="357"/>
      <c r="AL5045" s="357"/>
      <c r="AM5045" s="357"/>
    </row>
    <row r="5046" spans="5:39" x14ac:dyDescent="0.25">
      <c r="E5046" s="356"/>
      <c r="F5046" s="356"/>
      <c r="G5046" s="356"/>
      <c r="H5046" s="356"/>
      <c r="I5046" s="356"/>
      <c r="J5046" s="357"/>
      <c r="K5046" s="357"/>
      <c r="L5046" s="357"/>
      <c r="M5046" s="357"/>
      <c r="N5046" s="358"/>
      <c r="O5046" s="358"/>
      <c r="P5046" s="358"/>
      <c r="Q5046" s="358"/>
      <c r="R5046" s="358"/>
      <c r="S5046" s="358"/>
      <c r="T5046" s="359"/>
      <c r="U5046" s="360"/>
      <c r="V5046" s="360"/>
      <c r="W5046" s="357"/>
      <c r="X5046" s="357"/>
      <c r="Y5046" s="446"/>
      <c r="Z5046" s="443"/>
      <c r="AA5046" s="446"/>
      <c r="AB5046" s="357"/>
      <c r="AC5046" s="357"/>
      <c r="AD5046" s="357"/>
      <c r="AE5046" s="357"/>
      <c r="AF5046" s="357"/>
      <c r="AG5046" s="446"/>
      <c r="AH5046" s="357"/>
      <c r="AI5046" s="357"/>
      <c r="AJ5046" s="357"/>
      <c r="AK5046" s="357"/>
      <c r="AL5046" s="357"/>
      <c r="AM5046" s="357"/>
    </row>
    <row r="5047" spans="5:39" x14ac:dyDescent="0.25">
      <c r="E5047" s="356"/>
      <c r="F5047" s="356"/>
      <c r="G5047" s="356"/>
      <c r="H5047" s="356"/>
      <c r="I5047" s="356"/>
      <c r="J5047" s="357"/>
      <c r="K5047" s="357"/>
      <c r="L5047" s="357"/>
      <c r="M5047" s="357"/>
      <c r="N5047" s="358"/>
      <c r="O5047" s="358"/>
      <c r="P5047" s="358"/>
      <c r="Q5047" s="358"/>
      <c r="R5047" s="358"/>
      <c r="S5047" s="358"/>
      <c r="T5047" s="359"/>
      <c r="U5047" s="360"/>
      <c r="V5047" s="360"/>
      <c r="W5047" s="357"/>
      <c r="X5047" s="357"/>
      <c r="Y5047" s="446"/>
      <c r="Z5047" s="443"/>
      <c r="AA5047" s="446"/>
      <c r="AB5047" s="357"/>
      <c r="AC5047" s="357"/>
      <c r="AD5047" s="357"/>
      <c r="AE5047" s="357"/>
      <c r="AF5047" s="357"/>
      <c r="AG5047" s="446"/>
      <c r="AH5047" s="357"/>
      <c r="AI5047" s="357"/>
      <c r="AJ5047" s="357"/>
      <c r="AK5047" s="357"/>
      <c r="AL5047" s="357"/>
      <c r="AM5047" s="357"/>
    </row>
    <row r="5048" spans="5:39" x14ac:dyDescent="0.25">
      <c r="E5048" s="356"/>
      <c r="F5048" s="356"/>
      <c r="G5048" s="356"/>
      <c r="H5048" s="356"/>
      <c r="I5048" s="356"/>
      <c r="J5048" s="357"/>
      <c r="K5048" s="357"/>
      <c r="L5048" s="357"/>
      <c r="M5048" s="357"/>
      <c r="N5048" s="358"/>
      <c r="O5048" s="358"/>
      <c r="P5048" s="358"/>
      <c r="Q5048" s="358"/>
      <c r="R5048" s="358"/>
      <c r="S5048" s="358"/>
      <c r="T5048" s="359"/>
      <c r="U5048" s="360"/>
      <c r="V5048" s="360"/>
      <c r="W5048" s="357"/>
      <c r="X5048" s="357"/>
      <c r="Y5048" s="446"/>
      <c r="Z5048" s="443"/>
      <c r="AA5048" s="446"/>
      <c r="AB5048" s="357"/>
      <c r="AC5048" s="357"/>
      <c r="AD5048" s="357"/>
      <c r="AE5048" s="357"/>
      <c r="AF5048" s="357"/>
      <c r="AG5048" s="446"/>
      <c r="AH5048" s="357"/>
      <c r="AI5048" s="357"/>
      <c r="AJ5048" s="357"/>
      <c r="AK5048" s="357"/>
      <c r="AL5048" s="357"/>
      <c r="AM5048" s="357"/>
    </row>
    <row r="5049" spans="5:39" x14ac:dyDescent="0.25">
      <c r="E5049" s="356"/>
      <c r="F5049" s="356"/>
      <c r="G5049" s="356"/>
      <c r="H5049" s="356"/>
      <c r="I5049" s="356"/>
      <c r="J5049" s="357"/>
      <c r="K5049" s="357"/>
      <c r="L5049" s="357"/>
      <c r="M5049" s="357"/>
      <c r="N5049" s="358"/>
      <c r="O5049" s="358"/>
      <c r="P5049" s="358"/>
      <c r="Q5049" s="358"/>
      <c r="R5049" s="358"/>
      <c r="S5049" s="358"/>
      <c r="T5049" s="359"/>
      <c r="U5049" s="360"/>
      <c r="V5049" s="360"/>
      <c r="W5049" s="357"/>
      <c r="X5049" s="357"/>
      <c r="Y5049" s="446"/>
      <c r="Z5049" s="443"/>
      <c r="AA5049" s="446"/>
      <c r="AB5049" s="357"/>
      <c r="AC5049" s="357"/>
      <c r="AD5049" s="357"/>
      <c r="AE5049" s="357"/>
      <c r="AF5049" s="357"/>
      <c r="AG5049" s="446"/>
      <c r="AH5049" s="357"/>
      <c r="AI5049" s="357"/>
      <c r="AJ5049" s="357"/>
      <c r="AK5049" s="357"/>
      <c r="AL5049" s="357"/>
      <c r="AM5049" s="357"/>
    </row>
    <row r="5050" spans="5:39" x14ac:dyDescent="0.25">
      <c r="E5050" s="356"/>
      <c r="F5050" s="356"/>
      <c r="G5050" s="356"/>
      <c r="H5050" s="356"/>
      <c r="I5050" s="356"/>
      <c r="J5050" s="357"/>
      <c r="K5050" s="357"/>
      <c r="L5050" s="357"/>
      <c r="M5050" s="357"/>
      <c r="N5050" s="358"/>
      <c r="O5050" s="358"/>
      <c r="P5050" s="358"/>
      <c r="Q5050" s="358"/>
      <c r="R5050" s="358"/>
      <c r="S5050" s="358"/>
      <c r="T5050" s="359"/>
      <c r="U5050" s="360"/>
      <c r="V5050" s="360"/>
      <c r="W5050" s="357"/>
      <c r="X5050" s="357"/>
      <c r="Y5050" s="446"/>
      <c r="Z5050" s="443"/>
      <c r="AA5050" s="446"/>
      <c r="AB5050" s="357"/>
      <c r="AC5050" s="357"/>
      <c r="AD5050" s="357"/>
      <c r="AE5050" s="357"/>
      <c r="AF5050" s="357"/>
      <c r="AG5050" s="446"/>
      <c r="AH5050" s="357"/>
      <c r="AI5050" s="357"/>
      <c r="AJ5050" s="357"/>
      <c r="AK5050" s="357"/>
      <c r="AL5050" s="357"/>
      <c r="AM5050" s="357"/>
    </row>
    <row r="5051" spans="5:39" x14ac:dyDescent="0.25">
      <c r="E5051" s="356"/>
      <c r="F5051" s="356"/>
      <c r="G5051" s="356"/>
      <c r="H5051" s="356"/>
      <c r="I5051" s="356"/>
      <c r="J5051" s="357"/>
      <c r="K5051" s="357"/>
      <c r="L5051" s="357"/>
      <c r="M5051" s="357"/>
      <c r="N5051" s="358"/>
      <c r="O5051" s="358"/>
      <c r="P5051" s="358"/>
      <c r="Q5051" s="358"/>
      <c r="R5051" s="358"/>
      <c r="S5051" s="358"/>
      <c r="T5051" s="359"/>
      <c r="U5051" s="360"/>
      <c r="V5051" s="360"/>
      <c r="W5051" s="357"/>
      <c r="X5051" s="357"/>
      <c r="Y5051" s="446"/>
      <c r="Z5051" s="443"/>
      <c r="AA5051" s="446"/>
      <c r="AB5051" s="357"/>
      <c r="AC5051" s="357"/>
      <c r="AD5051" s="357"/>
      <c r="AE5051" s="357"/>
      <c r="AF5051" s="357"/>
      <c r="AG5051" s="446"/>
      <c r="AH5051" s="357"/>
      <c r="AI5051" s="357"/>
      <c r="AJ5051" s="357"/>
      <c r="AK5051" s="357"/>
      <c r="AL5051" s="357"/>
      <c r="AM5051" s="357"/>
    </row>
    <row r="5052" spans="5:39" x14ac:dyDescent="0.25">
      <c r="E5052" s="356"/>
      <c r="F5052" s="356"/>
      <c r="G5052" s="356"/>
      <c r="H5052" s="356"/>
      <c r="I5052" s="356"/>
      <c r="J5052" s="357"/>
      <c r="K5052" s="357"/>
      <c r="L5052" s="357"/>
      <c r="M5052" s="357"/>
      <c r="N5052" s="358"/>
      <c r="O5052" s="358"/>
      <c r="P5052" s="358"/>
      <c r="Q5052" s="358"/>
      <c r="R5052" s="358"/>
      <c r="S5052" s="358"/>
      <c r="T5052" s="359"/>
      <c r="U5052" s="360"/>
      <c r="V5052" s="360"/>
      <c r="W5052" s="357"/>
      <c r="X5052" s="357"/>
      <c r="Y5052" s="446"/>
      <c r="Z5052" s="443"/>
      <c r="AA5052" s="446"/>
      <c r="AB5052" s="357"/>
      <c r="AC5052" s="357"/>
      <c r="AD5052" s="357"/>
      <c r="AE5052" s="357"/>
      <c r="AF5052" s="357"/>
      <c r="AG5052" s="446"/>
      <c r="AH5052" s="357"/>
      <c r="AI5052" s="357"/>
      <c r="AJ5052" s="357"/>
      <c r="AK5052" s="357"/>
      <c r="AL5052" s="357"/>
      <c r="AM5052" s="357"/>
    </row>
    <row r="5053" spans="5:39" x14ac:dyDescent="0.25">
      <c r="E5053" s="356"/>
      <c r="F5053" s="356"/>
      <c r="G5053" s="356"/>
      <c r="H5053" s="356"/>
      <c r="I5053" s="356"/>
      <c r="J5053" s="357"/>
      <c r="K5053" s="357"/>
      <c r="L5053" s="357"/>
      <c r="M5053" s="357"/>
      <c r="N5053" s="358"/>
      <c r="O5053" s="358"/>
      <c r="P5053" s="358"/>
      <c r="Q5053" s="358"/>
      <c r="R5053" s="358"/>
      <c r="S5053" s="358"/>
      <c r="T5053" s="359"/>
      <c r="U5053" s="360"/>
      <c r="V5053" s="360"/>
      <c r="W5053" s="357"/>
      <c r="X5053" s="357"/>
      <c r="Y5053" s="446"/>
      <c r="Z5053" s="443"/>
      <c r="AA5053" s="446"/>
      <c r="AB5053" s="357"/>
      <c r="AC5053" s="357"/>
      <c r="AD5053" s="357"/>
      <c r="AE5053" s="357"/>
      <c r="AF5053" s="357"/>
      <c r="AG5053" s="446"/>
      <c r="AH5053" s="357"/>
      <c r="AI5053" s="357"/>
      <c r="AJ5053" s="357"/>
      <c r="AK5053" s="357"/>
      <c r="AL5053" s="357"/>
      <c r="AM5053" s="357"/>
    </row>
    <row r="5054" spans="5:39" x14ac:dyDescent="0.25">
      <c r="E5054" s="356"/>
      <c r="F5054" s="356"/>
      <c r="G5054" s="356"/>
      <c r="H5054" s="356"/>
      <c r="I5054" s="356"/>
      <c r="J5054" s="357"/>
      <c r="K5054" s="357"/>
      <c r="L5054" s="357"/>
      <c r="M5054" s="357"/>
      <c r="N5054" s="358"/>
      <c r="O5054" s="358"/>
      <c r="P5054" s="358"/>
      <c r="Q5054" s="358"/>
      <c r="R5054" s="358"/>
      <c r="S5054" s="358"/>
      <c r="T5054" s="359"/>
      <c r="U5054" s="360"/>
      <c r="V5054" s="360"/>
      <c r="W5054" s="357"/>
      <c r="X5054" s="357"/>
      <c r="Y5054" s="446"/>
      <c r="Z5054" s="443"/>
      <c r="AA5054" s="446"/>
      <c r="AB5054" s="357"/>
      <c r="AC5054" s="357"/>
      <c r="AD5054" s="357"/>
      <c r="AE5054" s="357"/>
      <c r="AF5054" s="357"/>
      <c r="AG5054" s="446"/>
      <c r="AH5054" s="357"/>
      <c r="AI5054" s="357"/>
      <c r="AJ5054" s="357"/>
      <c r="AK5054" s="357"/>
      <c r="AL5054" s="357"/>
      <c r="AM5054" s="357"/>
    </row>
    <row r="5055" spans="5:39" x14ac:dyDescent="0.25">
      <c r="E5055" s="356"/>
      <c r="F5055" s="356"/>
      <c r="G5055" s="356"/>
      <c r="H5055" s="356"/>
      <c r="I5055" s="356"/>
      <c r="J5055" s="357"/>
      <c r="K5055" s="357"/>
      <c r="L5055" s="357"/>
      <c r="M5055" s="357"/>
      <c r="N5055" s="358"/>
      <c r="O5055" s="358"/>
      <c r="P5055" s="358"/>
      <c r="Q5055" s="358"/>
      <c r="R5055" s="358"/>
      <c r="S5055" s="358"/>
      <c r="T5055" s="359"/>
      <c r="U5055" s="360"/>
      <c r="V5055" s="360"/>
      <c r="W5055" s="357"/>
      <c r="X5055" s="357"/>
      <c r="Y5055" s="446"/>
      <c r="Z5055" s="443"/>
      <c r="AA5055" s="446"/>
      <c r="AB5055" s="357"/>
      <c r="AC5055" s="357"/>
      <c r="AD5055" s="357"/>
      <c r="AE5055" s="357"/>
      <c r="AF5055" s="357"/>
      <c r="AG5055" s="446"/>
      <c r="AH5055" s="357"/>
      <c r="AI5055" s="357"/>
      <c r="AJ5055" s="357"/>
      <c r="AK5055" s="357"/>
      <c r="AL5055" s="357"/>
      <c r="AM5055" s="357"/>
    </row>
    <row r="5056" spans="5:39" x14ac:dyDescent="0.25">
      <c r="E5056" s="356"/>
      <c r="F5056" s="356"/>
      <c r="G5056" s="356"/>
      <c r="H5056" s="356"/>
      <c r="I5056" s="356"/>
      <c r="J5056" s="357"/>
      <c r="K5056" s="357"/>
      <c r="L5056" s="357"/>
      <c r="M5056" s="357"/>
      <c r="N5056" s="358"/>
      <c r="O5056" s="358"/>
      <c r="P5056" s="358"/>
      <c r="Q5056" s="358"/>
      <c r="R5056" s="358"/>
      <c r="S5056" s="358"/>
      <c r="T5056" s="359"/>
      <c r="U5056" s="360"/>
      <c r="V5056" s="360"/>
      <c r="W5056" s="357"/>
      <c r="X5056" s="357"/>
      <c r="Y5056" s="446"/>
      <c r="Z5056" s="443"/>
      <c r="AA5056" s="446"/>
      <c r="AB5056" s="357"/>
      <c r="AC5056" s="357"/>
      <c r="AD5056" s="357"/>
      <c r="AE5056" s="357"/>
      <c r="AF5056" s="357"/>
      <c r="AG5056" s="446"/>
      <c r="AH5056" s="357"/>
      <c r="AI5056" s="357"/>
      <c r="AJ5056" s="357"/>
      <c r="AK5056" s="357"/>
      <c r="AL5056" s="357"/>
      <c r="AM5056" s="357"/>
    </row>
    <row r="5057" spans="5:39" x14ac:dyDescent="0.25">
      <c r="E5057" s="356"/>
      <c r="F5057" s="356"/>
      <c r="G5057" s="356"/>
      <c r="H5057" s="356"/>
      <c r="I5057" s="356"/>
      <c r="J5057" s="357"/>
      <c r="K5057" s="357"/>
      <c r="L5057" s="357"/>
      <c r="M5057" s="357"/>
      <c r="N5057" s="358"/>
      <c r="O5057" s="358"/>
      <c r="P5057" s="358"/>
      <c r="Q5057" s="358"/>
      <c r="R5057" s="358"/>
      <c r="S5057" s="358"/>
      <c r="T5057" s="359"/>
      <c r="U5057" s="360"/>
      <c r="V5057" s="360"/>
      <c r="W5057" s="357"/>
      <c r="X5057" s="357"/>
      <c r="Y5057" s="446"/>
      <c r="Z5057" s="443"/>
      <c r="AA5057" s="446"/>
      <c r="AB5057" s="357"/>
      <c r="AC5057" s="357"/>
      <c r="AD5057" s="357"/>
      <c r="AE5057" s="357"/>
      <c r="AF5057" s="357"/>
      <c r="AG5057" s="446"/>
      <c r="AH5057" s="357"/>
      <c r="AI5057" s="357"/>
      <c r="AJ5057" s="357"/>
      <c r="AK5057" s="357"/>
      <c r="AL5057" s="357"/>
      <c r="AM5057" s="357"/>
    </row>
    <row r="5058" spans="5:39" x14ac:dyDescent="0.25">
      <c r="E5058" s="356"/>
      <c r="F5058" s="356"/>
      <c r="G5058" s="356"/>
      <c r="H5058" s="356"/>
      <c r="I5058" s="356"/>
      <c r="J5058" s="357"/>
      <c r="K5058" s="357"/>
      <c r="L5058" s="357"/>
      <c r="M5058" s="357"/>
      <c r="N5058" s="358"/>
      <c r="O5058" s="358"/>
      <c r="P5058" s="358"/>
      <c r="Q5058" s="358"/>
      <c r="R5058" s="358"/>
      <c r="S5058" s="358"/>
      <c r="T5058" s="359"/>
      <c r="U5058" s="360"/>
      <c r="V5058" s="360"/>
      <c r="W5058" s="357"/>
      <c r="X5058" s="357"/>
      <c r="Y5058" s="446"/>
      <c r="Z5058" s="443"/>
      <c r="AA5058" s="446"/>
      <c r="AB5058" s="357"/>
      <c r="AC5058" s="357"/>
      <c r="AD5058" s="357"/>
      <c r="AE5058" s="357"/>
      <c r="AF5058" s="357"/>
      <c r="AG5058" s="446"/>
      <c r="AH5058" s="357"/>
      <c r="AI5058" s="357"/>
      <c r="AJ5058" s="357"/>
      <c r="AK5058" s="357"/>
      <c r="AL5058" s="357"/>
      <c r="AM5058" s="357"/>
    </row>
    <row r="5059" spans="5:39" x14ac:dyDescent="0.25">
      <c r="E5059" s="356"/>
      <c r="F5059" s="356"/>
      <c r="G5059" s="356"/>
      <c r="H5059" s="356"/>
      <c r="I5059" s="356"/>
      <c r="J5059" s="357"/>
      <c r="K5059" s="357"/>
      <c r="L5059" s="357"/>
      <c r="M5059" s="357"/>
      <c r="N5059" s="358"/>
      <c r="O5059" s="358"/>
      <c r="P5059" s="358"/>
      <c r="Q5059" s="358"/>
      <c r="R5059" s="358"/>
      <c r="S5059" s="358"/>
      <c r="T5059" s="359"/>
      <c r="U5059" s="360"/>
      <c r="V5059" s="360"/>
      <c r="W5059" s="357"/>
      <c r="X5059" s="357"/>
      <c r="Y5059" s="446"/>
      <c r="Z5059" s="443"/>
      <c r="AA5059" s="446"/>
      <c r="AB5059" s="357"/>
      <c r="AC5059" s="357"/>
      <c r="AD5059" s="357"/>
      <c r="AE5059" s="357"/>
      <c r="AF5059" s="357"/>
      <c r="AG5059" s="446"/>
      <c r="AH5059" s="357"/>
      <c r="AI5059" s="357"/>
      <c r="AJ5059" s="357"/>
      <c r="AK5059" s="357"/>
      <c r="AL5059" s="357"/>
      <c r="AM5059" s="357"/>
    </row>
    <row r="5060" spans="5:39" x14ac:dyDescent="0.25">
      <c r="E5060" s="356"/>
      <c r="F5060" s="356"/>
      <c r="G5060" s="356"/>
      <c r="H5060" s="356"/>
      <c r="I5060" s="356"/>
      <c r="J5060" s="357"/>
      <c r="K5060" s="357"/>
      <c r="L5060" s="357"/>
      <c r="M5060" s="357"/>
      <c r="N5060" s="358"/>
      <c r="O5060" s="358"/>
      <c r="P5060" s="358"/>
      <c r="Q5060" s="358"/>
      <c r="R5060" s="358"/>
      <c r="S5060" s="358"/>
      <c r="T5060" s="359"/>
      <c r="U5060" s="360"/>
      <c r="V5060" s="360"/>
      <c r="W5060" s="357"/>
      <c r="X5060" s="357"/>
      <c r="Y5060" s="446"/>
      <c r="Z5060" s="443"/>
      <c r="AA5060" s="446"/>
      <c r="AB5060" s="357"/>
      <c r="AC5060" s="357"/>
      <c r="AD5060" s="357"/>
      <c r="AE5060" s="357"/>
      <c r="AF5060" s="357"/>
      <c r="AG5060" s="446"/>
      <c r="AH5060" s="357"/>
      <c r="AI5060" s="357"/>
      <c r="AJ5060" s="357"/>
      <c r="AK5060" s="357"/>
      <c r="AL5060" s="357"/>
      <c r="AM5060" s="357"/>
    </row>
    <row r="5061" spans="5:39" x14ac:dyDescent="0.25">
      <c r="E5061" s="356"/>
      <c r="F5061" s="356"/>
      <c r="G5061" s="356"/>
      <c r="H5061" s="356"/>
      <c r="I5061" s="356"/>
      <c r="J5061" s="357"/>
      <c r="K5061" s="357"/>
      <c r="L5061" s="357"/>
      <c r="M5061" s="357"/>
      <c r="N5061" s="358"/>
      <c r="O5061" s="358"/>
      <c r="P5061" s="358"/>
      <c r="Q5061" s="358"/>
      <c r="R5061" s="358"/>
      <c r="S5061" s="358"/>
      <c r="T5061" s="359"/>
      <c r="U5061" s="360"/>
      <c r="V5061" s="360"/>
      <c r="W5061" s="357"/>
      <c r="X5061" s="357"/>
      <c r="Y5061" s="446"/>
      <c r="Z5061" s="443"/>
      <c r="AA5061" s="446"/>
      <c r="AB5061" s="357"/>
      <c r="AC5061" s="357"/>
      <c r="AD5061" s="357"/>
      <c r="AE5061" s="357"/>
      <c r="AF5061" s="357"/>
      <c r="AG5061" s="446"/>
      <c r="AH5061" s="357"/>
      <c r="AI5061" s="357"/>
      <c r="AJ5061" s="357"/>
      <c r="AK5061" s="357"/>
      <c r="AL5061" s="357"/>
      <c r="AM5061" s="357"/>
    </row>
    <row r="5062" spans="5:39" x14ac:dyDescent="0.25">
      <c r="E5062" s="356"/>
      <c r="F5062" s="356"/>
      <c r="G5062" s="356"/>
      <c r="H5062" s="356"/>
      <c r="I5062" s="356"/>
      <c r="J5062" s="357"/>
      <c r="K5062" s="357"/>
      <c r="L5062" s="357"/>
      <c r="M5062" s="357"/>
      <c r="N5062" s="358"/>
      <c r="O5062" s="358"/>
      <c r="P5062" s="358"/>
      <c r="Q5062" s="358"/>
      <c r="R5062" s="358"/>
      <c r="S5062" s="358"/>
      <c r="T5062" s="359"/>
      <c r="U5062" s="360"/>
      <c r="V5062" s="360"/>
      <c r="W5062" s="357"/>
      <c r="X5062" s="357"/>
      <c r="Y5062" s="446"/>
      <c r="Z5062" s="443"/>
      <c r="AA5062" s="446"/>
      <c r="AB5062" s="357"/>
      <c r="AC5062" s="357"/>
      <c r="AD5062" s="357"/>
      <c r="AE5062" s="357"/>
      <c r="AF5062" s="357"/>
      <c r="AG5062" s="446"/>
      <c r="AH5062" s="357"/>
      <c r="AI5062" s="357"/>
      <c r="AJ5062" s="357"/>
      <c r="AK5062" s="357"/>
      <c r="AL5062" s="357"/>
      <c r="AM5062" s="357"/>
    </row>
    <row r="5063" spans="5:39" x14ac:dyDescent="0.25">
      <c r="E5063" s="356"/>
      <c r="F5063" s="356"/>
      <c r="G5063" s="356"/>
      <c r="H5063" s="356"/>
      <c r="I5063" s="356"/>
      <c r="J5063" s="357"/>
      <c r="K5063" s="357"/>
      <c r="L5063" s="357"/>
      <c r="M5063" s="357"/>
      <c r="N5063" s="358"/>
      <c r="O5063" s="358"/>
      <c r="P5063" s="358"/>
      <c r="Q5063" s="358"/>
      <c r="R5063" s="358"/>
      <c r="S5063" s="358"/>
      <c r="T5063" s="359"/>
      <c r="U5063" s="360"/>
      <c r="V5063" s="360"/>
      <c r="W5063" s="357"/>
      <c r="X5063" s="357"/>
      <c r="Y5063" s="446"/>
      <c r="Z5063" s="443"/>
      <c r="AA5063" s="446"/>
      <c r="AB5063" s="357"/>
      <c r="AC5063" s="357"/>
      <c r="AD5063" s="357"/>
      <c r="AE5063" s="357"/>
      <c r="AF5063" s="357"/>
      <c r="AG5063" s="446"/>
      <c r="AH5063" s="357"/>
      <c r="AI5063" s="357"/>
      <c r="AJ5063" s="357"/>
      <c r="AK5063" s="357"/>
      <c r="AL5063" s="357"/>
      <c r="AM5063" s="357"/>
    </row>
    <row r="5064" spans="5:39" x14ac:dyDescent="0.25">
      <c r="E5064" s="356"/>
      <c r="F5064" s="356"/>
      <c r="G5064" s="356"/>
      <c r="H5064" s="356"/>
      <c r="I5064" s="356"/>
      <c r="J5064" s="357"/>
      <c r="K5064" s="357"/>
      <c r="L5064" s="357"/>
      <c r="M5064" s="357"/>
      <c r="N5064" s="358"/>
      <c r="O5064" s="358"/>
      <c r="P5064" s="358"/>
      <c r="Q5064" s="358"/>
      <c r="R5064" s="358"/>
      <c r="S5064" s="358"/>
      <c r="T5064" s="359"/>
      <c r="U5064" s="360"/>
      <c r="V5064" s="360"/>
      <c r="W5064" s="357"/>
      <c r="X5064" s="357"/>
      <c r="Y5064" s="446"/>
      <c r="Z5064" s="443"/>
      <c r="AA5064" s="446"/>
      <c r="AB5064" s="357"/>
      <c r="AC5064" s="357"/>
      <c r="AD5064" s="357"/>
      <c r="AE5064" s="357"/>
      <c r="AF5064" s="357"/>
      <c r="AG5064" s="446"/>
      <c r="AH5064" s="357"/>
      <c r="AI5064" s="357"/>
      <c r="AJ5064" s="357"/>
      <c r="AK5064" s="357"/>
      <c r="AL5064" s="357"/>
      <c r="AM5064" s="357"/>
    </row>
    <row r="5065" spans="5:39" x14ac:dyDescent="0.25">
      <c r="E5065" s="356"/>
      <c r="F5065" s="356"/>
      <c r="G5065" s="356"/>
      <c r="H5065" s="356"/>
      <c r="I5065" s="356"/>
      <c r="J5065" s="357"/>
      <c r="K5065" s="357"/>
      <c r="L5065" s="357"/>
      <c r="M5065" s="357"/>
      <c r="N5065" s="358"/>
      <c r="O5065" s="358"/>
      <c r="P5065" s="358"/>
      <c r="Q5065" s="358"/>
      <c r="R5065" s="358"/>
      <c r="S5065" s="358"/>
      <c r="T5065" s="359"/>
      <c r="U5065" s="360"/>
      <c r="V5065" s="360"/>
      <c r="W5065" s="357"/>
      <c r="X5065" s="357"/>
      <c r="Y5065" s="446"/>
      <c r="Z5065" s="443"/>
      <c r="AA5065" s="446"/>
      <c r="AB5065" s="357"/>
      <c r="AC5065" s="357"/>
      <c r="AD5065" s="357"/>
      <c r="AE5065" s="357"/>
      <c r="AF5065" s="357"/>
      <c r="AG5065" s="446"/>
      <c r="AH5065" s="357"/>
      <c r="AI5065" s="357"/>
      <c r="AJ5065" s="357"/>
      <c r="AK5065" s="357"/>
      <c r="AL5065" s="357"/>
      <c r="AM5065" s="357"/>
    </row>
    <row r="5066" spans="5:39" x14ac:dyDescent="0.25">
      <c r="E5066" s="356"/>
      <c r="F5066" s="356"/>
      <c r="G5066" s="356"/>
      <c r="H5066" s="356"/>
      <c r="I5066" s="356"/>
      <c r="J5066" s="357"/>
      <c r="K5066" s="357"/>
      <c r="L5066" s="357"/>
      <c r="M5066" s="357"/>
      <c r="N5066" s="358"/>
      <c r="O5066" s="358"/>
      <c r="P5066" s="358"/>
      <c r="Q5066" s="358"/>
      <c r="R5066" s="358"/>
      <c r="S5066" s="358"/>
      <c r="T5066" s="359"/>
      <c r="U5066" s="360"/>
      <c r="V5066" s="360"/>
      <c r="W5066" s="357"/>
      <c r="X5066" s="357"/>
      <c r="Y5066" s="446"/>
      <c r="Z5066" s="443"/>
      <c r="AA5066" s="446"/>
      <c r="AB5066" s="357"/>
      <c r="AC5066" s="357"/>
      <c r="AD5066" s="357"/>
      <c r="AE5066" s="357"/>
      <c r="AF5066" s="357"/>
      <c r="AG5066" s="446"/>
      <c r="AH5066" s="357"/>
      <c r="AI5066" s="357"/>
      <c r="AJ5066" s="357"/>
      <c r="AK5066" s="357"/>
      <c r="AL5066" s="357"/>
      <c r="AM5066" s="357"/>
    </row>
    <row r="5067" spans="5:39" x14ac:dyDescent="0.25">
      <c r="E5067" s="356"/>
      <c r="F5067" s="356"/>
      <c r="G5067" s="356"/>
      <c r="H5067" s="356"/>
      <c r="I5067" s="356"/>
      <c r="J5067" s="357"/>
      <c r="K5067" s="357"/>
      <c r="L5067" s="357"/>
      <c r="M5067" s="357"/>
      <c r="N5067" s="358"/>
      <c r="O5067" s="358"/>
      <c r="P5067" s="358"/>
      <c r="Q5067" s="358"/>
      <c r="R5067" s="358"/>
      <c r="S5067" s="358"/>
      <c r="T5067" s="359"/>
      <c r="U5067" s="360"/>
      <c r="V5067" s="360"/>
      <c r="W5067" s="357"/>
      <c r="X5067" s="357"/>
      <c r="Y5067" s="446"/>
      <c r="Z5067" s="443"/>
      <c r="AA5067" s="446"/>
      <c r="AB5067" s="357"/>
      <c r="AC5067" s="357"/>
      <c r="AD5067" s="357"/>
      <c r="AE5067" s="357"/>
      <c r="AF5067" s="357"/>
      <c r="AG5067" s="446"/>
      <c r="AH5067" s="357"/>
      <c r="AI5067" s="357"/>
      <c r="AJ5067" s="357"/>
      <c r="AK5067" s="357"/>
      <c r="AL5067" s="357"/>
      <c r="AM5067" s="357"/>
    </row>
    <row r="5068" spans="5:39" x14ac:dyDescent="0.25">
      <c r="E5068" s="356"/>
      <c r="F5068" s="356"/>
      <c r="G5068" s="356"/>
      <c r="H5068" s="356"/>
      <c r="I5068" s="356"/>
      <c r="J5068" s="357"/>
      <c r="K5068" s="357"/>
      <c r="L5068" s="357"/>
      <c r="M5068" s="357"/>
      <c r="N5068" s="358"/>
      <c r="O5068" s="358"/>
      <c r="P5068" s="358"/>
      <c r="Q5068" s="358"/>
      <c r="R5068" s="358"/>
      <c r="S5068" s="358"/>
      <c r="T5068" s="359"/>
      <c r="U5068" s="360"/>
      <c r="V5068" s="360"/>
      <c r="W5068" s="357"/>
      <c r="X5068" s="357"/>
      <c r="Y5068" s="446"/>
      <c r="Z5068" s="443"/>
      <c r="AA5068" s="446"/>
      <c r="AB5068" s="357"/>
      <c r="AC5068" s="357"/>
      <c r="AD5068" s="357"/>
      <c r="AE5068" s="357"/>
      <c r="AF5068" s="357"/>
      <c r="AG5068" s="446"/>
      <c r="AH5068" s="357"/>
      <c r="AI5068" s="357"/>
      <c r="AJ5068" s="357"/>
      <c r="AK5068" s="357"/>
      <c r="AL5068" s="357"/>
      <c r="AM5068" s="357"/>
    </row>
    <row r="5069" spans="5:39" x14ac:dyDescent="0.25">
      <c r="E5069" s="356"/>
      <c r="F5069" s="356"/>
      <c r="G5069" s="356"/>
      <c r="H5069" s="356"/>
      <c r="I5069" s="356"/>
      <c r="J5069" s="357"/>
      <c r="K5069" s="357"/>
      <c r="L5069" s="357"/>
      <c r="M5069" s="357"/>
      <c r="N5069" s="358"/>
      <c r="O5069" s="358"/>
      <c r="P5069" s="358"/>
      <c r="Q5069" s="358"/>
      <c r="R5069" s="358"/>
      <c r="S5069" s="358"/>
      <c r="T5069" s="359"/>
      <c r="U5069" s="360"/>
      <c r="V5069" s="360"/>
      <c r="W5069" s="357"/>
      <c r="X5069" s="357"/>
      <c r="Y5069" s="446"/>
      <c r="Z5069" s="443"/>
      <c r="AA5069" s="446"/>
      <c r="AB5069" s="357"/>
      <c r="AC5069" s="357"/>
      <c r="AD5069" s="357"/>
      <c r="AE5069" s="357"/>
      <c r="AF5069" s="357"/>
      <c r="AG5069" s="446"/>
      <c r="AH5069" s="357"/>
      <c r="AI5069" s="357"/>
      <c r="AJ5069" s="357"/>
      <c r="AK5069" s="357"/>
      <c r="AL5069" s="357"/>
      <c r="AM5069" s="357"/>
    </row>
    <row r="5070" spans="5:39" x14ac:dyDescent="0.25">
      <c r="E5070" s="356"/>
      <c r="F5070" s="356"/>
      <c r="G5070" s="356"/>
      <c r="H5070" s="356"/>
      <c r="I5070" s="356"/>
      <c r="J5070" s="357"/>
      <c r="K5070" s="357"/>
      <c r="L5070" s="357"/>
      <c r="M5070" s="357"/>
      <c r="N5070" s="358"/>
      <c r="O5070" s="358"/>
      <c r="P5070" s="358"/>
      <c r="Q5070" s="358"/>
      <c r="R5070" s="358"/>
      <c r="S5070" s="358"/>
      <c r="T5070" s="359"/>
      <c r="U5070" s="360"/>
      <c r="V5070" s="360"/>
      <c r="W5070" s="357"/>
      <c r="X5070" s="357"/>
      <c r="Y5070" s="446"/>
      <c r="Z5070" s="443"/>
      <c r="AA5070" s="446"/>
      <c r="AB5070" s="357"/>
      <c r="AC5070" s="357"/>
      <c r="AD5070" s="357"/>
      <c r="AE5070" s="357"/>
      <c r="AF5070" s="357"/>
      <c r="AG5070" s="446"/>
      <c r="AH5070" s="357"/>
      <c r="AI5070" s="357"/>
      <c r="AJ5070" s="357"/>
      <c r="AK5070" s="357"/>
      <c r="AL5070" s="357"/>
      <c r="AM5070" s="357"/>
    </row>
    <row r="5071" spans="5:39" x14ac:dyDescent="0.25">
      <c r="E5071" s="356"/>
      <c r="F5071" s="356"/>
      <c r="G5071" s="356"/>
      <c r="H5071" s="356"/>
      <c r="I5071" s="356"/>
      <c r="J5071" s="357"/>
      <c r="K5071" s="357"/>
      <c r="L5071" s="357"/>
      <c r="M5071" s="357"/>
      <c r="N5071" s="358"/>
      <c r="O5071" s="358"/>
      <c r="P5071" s="358"/>
      <c r="Q5071" s="358"/>
      <c r="R5071" s="358"/>
      <c r="S5071" s="358"/>
      <c r="T5071" s="359"/>
      <c r="U5071" s="360"/>
      <c r="V5071" s="360"/>
      <c r="W5071" s="357"/>
      <c r="X5071" s="357"/>
      <c r="Y5071" s="446"/>
      <c r="Z5071" s="443"/>
      <c r="AA5071" s="446"/>
      <c r="AB5071" s="357"/>
      <c r="AC5071" s="357"/>
      <c r="AD5071" s="357"/>
      <c r="AE5071" s="357"/>
      <c r="AF5071" s="357"/>
      <c r="AG5071" s="446"/>
      <c r="AH5071" s="357"/>
      <c r="AI5071" s="357"/>
      <c r="AJ5071" s="357"/>
      <c r="AK5071" s="357"/>
      <c r="AL5071" s="357"/>
      <c r="AM5071" s="357"/>
    </row>
    <row r="5072" spans="5:39" x14ac:dyDescent="0.25">
      <c r="E5072" s="356"/>
      <c r="F5072" s="356"/>
      <c r="G5072" s="356"/>
      <c r="H5072" s="356"/>
      <c r="I5072" s="356"/>
      <c r="J5072" s="357"/>
      <c r="K5072" s="357"/>
      <c r="L5072" s="357"/>
      <c r="M5072" s="357"/>
      <c r="N5072" s="358"/>
      <c r="O5072" s="358"/>
      <c r="P5072" s="358"/>
      <c r="Q5072" s="358"/>
      <c r="R5072" s="358"/>
      <c r="S5072" s="358"/>
      <c r="T5072" s="359"/>
      <c r="U5072" s="360"/>
      <c r="V5072" s="360"/>
      <c r="W5072" s="357"/>
      <c r="X5072" s="357"/>
      <c r="Y5072" s="446"/>
      <c r="Z5072" s="443"/>
      <c r="AA5072" s="446"/>
      <c r="AB5072" s="357"/>
      <c r="AC5072" s="357"/>
      <c r="AD5072" s="357"/>
      <c r="AE5072" s="357"/>
      <c r="AF5072" s="357"/>
      <c r="AG5072" s="446"/>
      <c r="AH5072" s="357"/>
      <c r="AI5072" s="357"/>
      <c r="AJ5072" s="357"/>
      <c r="AK5072" s="357"/>
      <c r="AL5072" s="357"/>
      <c r="AM5072" s="357"/>
    </row>
    <row r="5073" spans="5:39" x14ac:dyDescent="0.25">
      <c r="E5073" s="356"/>
      <c r="F5073" s="356"/>
      <c r="G5073" s="356"/>
      <c r="H5073" s="356"/>
      <c r="I5073" s="356"/>
      <c r="J5073" s="357"/>
      <c r="K5073" s="357"/>
      <c r="L5073" s="357"/>
      <c r="M5073" s="357"/>
      <c r="N5073" s="358"/>
      <c r="O5073" s="358"/>
      <c r="P5073" s="358"/>
      <c r="Q5073" s="358"/>
      <c r="R5073" s="358"/>
      <c r="S5073" s="358"/>
      <c r="T5073" s="359"/>
      <c r="U5073" s="360"/>
      <c r="V5073" s="360"/>
      <c r="W5073" s="357"/>
      <c r="X5073" s="357"/>
      <c r="Y5073" s="446"/>
      <c r="Z5073" s="443"/>
      <c r="AA5073" s="446"/>
      <c r="AB5073" s="357"/>
      <c r="AC5073" s="357"/>
      <c r="AD5073" s="357"/>
      <c r="AE5073" s="357"/>
      <c r="AF5073" s="357"/>
      <c r="AG5073" s="446"/>
      <c r="AH5073" s="357"/>
      <c r="AI5073" s="357"/>
      <c r="AJ5073" s="357"/>
      <c r="AK5073" s="357"/>
      <c r="AL5073" s="357"/>
      <c r="AM5073" s="357"/>
    </row>
    <row r="5074" spans="5:39" x14ac:dyDescent="0.25">
      <c r="E5074" s="356"/>
      <c r="F5074" s="356"/>
      <c r="G5074" s="356"/>
      <c r="H5074" s="356"/>
      <c r="I5074" s="356"/>
      <c r="J5074" s="357"/>
      <c r="K5074" s="357"/>
      <c r="L5074" s="357"/>
      <c r="M5074" s="357"/>
      <c r="N5074" s="358"/>
      <c r="O5074" s="358"/>
      <c r="P5074" s="358"/>
      <c r="Q5074" s="358"/>
      <c r="R5074" s="358"/>
      <c r="S5074" s="358"/>
      <c r="T5074" s="359"/>
      <c r="U5074" s="360"/>
      <c r="V5074" s="360"/>
      <c r="W5074" s="357"/>
      <c r="X5074" s="357"/>
      <c r="Y5074" s="446"/>
      <c r="Z5074" s="443"/>
      <c r="AA5074" s="446"/>
      <c r="AB5074" s="357"/>
      <c r="AC5074" s="357"/>
      <c r="AD5074" s="357"/>
      <c r="AE5074" s="357"/>
      <c r="AF5074" s="357"/>
      <c r="AG5074" s="446"/>
      <c r="AH5074" s="357"/>
      <c r="AI5074" s="357"/>
      <c r="AJ5074" s="357"/>
      <c r="AK5074" s="357"/>
      <c r="AL5074" s="357"/>
      <c r="AM5074" s="357"/>
    </row>
    <row r="5075" spans="5:39" x14ac:dyDescent="0.25">
      <c r="E5075" s="356"/>
      <c r="F5075" s="356"/>
      <c r="G5075" s="356"/>
      <c r="H5075" s="356"/>
      <c r="I5075" s="356"/>
      <c r="J5075" s="357"/>
      <c r="K5075" s="357"/>
      <c r="L5075" s="357"/>
      <c r="M5075" s="357"/>
      <c r="N5075" s="358"/>
      <c r="O5075" s="358"/>
      <c r="P5075" s="358"/>
      <c r="Q5075" s="358"/>
      <c r="R5075" s="358"/>
      <c r="S5075" s="358"/>
      <c r="T5075" s="359"/>
      <c r="U5075" s="360"/>
      <c r="V5075" s="360"/>
      <c r="W5075" s="357"/>
      <c r="X5075" s="357"/>
      <c r="Y5075" s="446"/>
      <c r="Z5075" s="443"/>
      <c r="AA5075" s="446"/>
      <c r="AB5075" s="357"/>
      <c r="AC5075" s="357"/>
      <c r="AD5075" s="357"/>
      <c r="AE5075" s="357"/>
      <c r="AF5075" s="357"/>
      <c r="AG5075" s="446"/>
      <c r="AH5075" s="357"/>
      <c r="AI5075" s="357"/>
      <c r="AJ5075" s="357"/>
      <c r="AK5075" s="357"/>
      <c r="AL5075" s="357"/>
      <c r="AM5075" s="357"/>
    </row>
    <row r="5076" spans="5:39" x14ac:dyDescent="0.25">
      <c r="E5076" s="356"/>
      <c r="F5076" s="356"/>
      <c r="G5076" s="356"/>
      <c r="H5076" s="356"/>
      <c r="I5076" s="356"/>
      <c r="J5076" s="357"/>
      <c r="K5076" s="357"/>
      <c r="L5076" s="357"/>
      <c r="M5076" s="357"/>
      <c r="N5076" s="358"/>
      <c r="O5076" s="358"/>
      <c r="P5076" s="358"/>
      <c r="Q5076" s="358"/>
      <c r="R5076" s="358"/>
      <c r="S5076" s="358"/>
      <c r="T5076" s="359"/>
      <c r="U5076" s="360"/>
      <c r="V5076" s="360"/>
      <c r="W5076" s="357"/>
      <c r="X5076" s="357"/>
      <c r="Y5076" s="446"/>
      <c r="Z5076" s="443"/>
      <c r="AA5076" s="446"/>
      <c r="AB5076" s="357"/>
      <c r="AC5076" s="357"/>
      <c r="AD5076" s="357"/>
      <c r="AE5076" s="357"/>
      <c r="AF5076" s="357"/>
      <c r="AG5076" s="446"/>
      <c r="AH5076" s="357"/>
      <c r="AI5076" s="357"/>
      <c r="AJ5076" s="357"/>
      <c r="AK5076" s="357"/>
      <c r="AL5076" s="357"/>
      <c r="AM5076" s="357"/>
    </row>
    <row r="5077" spans="5:39" x14ac:dyDescent="0.25">
      <c r="E5077" s="356"/>
      <c r="F5077" s="356"/>
      <c r="G5077" s="356"/>
      <c r="H5077" s="356"/>
      <c r="I5077" s="356"/>
      <c r="J5077" s="357"/>
      <c r="K5077" s="357"/>
      <c r="L5077" s="357"/>
      <c r="M5077" s="357"/>
      <c r="N5077" s="358"/>
      <c r="O5077" s="358"/>
      <c r="P5077" s="358"/>
      <c r="Q5077" s="358"/>
      <c r="R5077" s="358"/>
      <c r="S5077" s="358"/>
      <c r="T5077" s="359"/>
      <c r="U5077" s="360"/>
      <c r="V5077" s="360"/>
      <c r="W5077" s="357"/>
      <c r="X5077" s="357"/>
      <c r="Y5077" s="446"/>
      <c r="Z5077" s="443"/>
      <c r="AA5077" s="446"/>
      <c r="AB5077" s="357"/>
      <c r="AC5077" s="357"/>
      <c r="AD5077" s="357"/>
      <c r="AE5077" s="357"/>
      <c r="AF5077" s="357"/>
      <c r="AG5077" s="446"/>
      <c r="AH5077" s="357"/>
      <c r="AI5077" s="357"/>
      <c r="AJ5077" s="357"/>
      <c r="AK5077" s="357"/>
      <c r="AL5077" s="357"/>
      <c r="AM5077" s="357"/>
    </row>
    <row r="5078" spans="5:39" x14ac:dyDescent="0.25">
      <c r="E5078" s="356"/>
      <c r="F5078" s="356"/>
      <c r="G5078" s="356"/>
      <c r="H5078" s="356"/>
      <c r="I5078" s="356"/>
      <c r="J5078" s="357"/>
      <c r="K5078" s="357"/>
      <c r="L5078" s="357"/>
      <c r="M5078" s="357"/>
      <c r="N5078" s="358"/>
      <c r="O5078" s="358"/>
      <c r="P5078" s="358"/>
      <c r="Q5078" s="358"/>
      <c r="R5078" s="358"/>
      <c r="S5078" s="358"/>
      <c r="T5078" s="359"/>
      <c r="U5078" s="360"/>
      <c r="V5078" s="360"/>
      <c r="W5078" s="357"/>
      <c r="X5078" s="357"/>
      <c r="Y5078" s="446"/>
      <c r="Z5078" s="443"/>
      <c r="AA5078" s="446"/>
      <c r="AB5078" s="357"/>
      <c r="AC5078" s="357"/>
      <c r="AD5078" s="357"/>
      <c r="AE5078" s="357"/>
      <c r="AF5078" s="357"/>
      <c r="AG5078" s="446"/>
      <c r="AH5078" s="357"/>
      <c r="AI5078" s="357"/>
      <c r="AJ5078" s="357"/>
      <c r="AK5078" s="357"/>
      <c r="AL5078" s="357"/>
      <c r="AM5078" s="357"/>
    </row>
    <row r="5079" spans="5:39" x14ac:dyDescent="0.25">
      <c r="E5079" s="356"/>
      <c r="F5079" s="356"/>
      <c r="G5079" s="356"/>
      <c r="H5079" s="356"/>
      <c r="I5079" s="356"/>
      <c r="J5079" s="357"/>
      <c r="K5079" s="357"/>
      <c r="L5079" s="357"/>
      <c r="M5079" s="357"/>
      <c r="N5079" s="358"/>
      <c r="O5079" s="358"/>
      <c r="P5079" s="358"/>
      <c r="Q5079" s="358"/>
      <c r="R5079" s="358"/>
      <c r="S5079" s="358"/>
      <c r="T5079" s="359"/>
      <c r="U5079" s="360"/>
      <c r="V5079" s="360"/>
      <c r="W5079" s="357"/>
      <c r="X5079" s="357"/>
      <c r="Y5079" s="446"/>
      <c r="Z5079" s="443"/>
      <c r="AA5079" s="446"/>
      <c r="AB5079" s="357"/>
      <c r="AC5079" s="357"/>
      <c r="AD5079" s="357"/>
      <c r="AE5079" s="357"/>
      <c r="AF5079" s="357"/>
      <c r="AG5079" s="446"/>
      <c r="AH5079" s="357"/>
      <c r="AI5079" s="357"/>
      <c r="AJ5079" s="357"/>
      <c r="AK5079" s="357"/>
      <c r="AL5079" s="357"/>
      <c r="AM5079" s="357"/>
    </row>
    <row r="5080" spans="5:39" x14ac:dyDescent="0.25">
      <c r="E5080" s="356"/>
      <c r="F5080" s="356"/>
      <c r="G5080" s="356"/>
      <c r="H5080" s="356"/>
      <c r="I5080" s="356"/>
      <c r="J5080" s="357"/>
      <c r="K5080" s="357"/>
      <c r="L5080" s="357"/>
      <c r="M5080" s="357"/>
      <c r="N5080" s="358"/>
      <c r="O5080" s="358"/>
      <c r="P5080" s="358"/>
      <c r="Q5080" s="358"/>
      <c r="R5080" s="358"/>
      <c r="S5080" s="358"/>
      <c r="T5080" s="359"/>
      <c r="U5080" s="360"/>
      <c r="V5080" s="360"/>
      <c r="W5080" s="357"/>
      <c r="X5080" s="357"/>
      <c r="Y5080" s="446"/>
      <c r="Z5080" s="443"/>
      <c r="AA5080" s="446"/>
      <c r="AB5080" s="357"/>
      <c r="AC5080" s="357"/>
      <c r="AD5080" s="357"/>
      <c r="AE5080" s="357"/>
      <c r="AF5080" s="357"/>
      <c r="AG5080" s="446"/>
      <c r="AH5080" s="357"/>
      <c r="AI5080" s="357"/>
      <c r="AJ5080" s="357"/>
      <c r="AK5080" s="357"/>
      <c r="AL5080" s="357"/>
      <c r="AM5080" s="357"/>
    </row>
    <row r="5081" spans="5:39" x14ac:dyDescent="0.25">
      <c r="E5081" s="356"/>
      <c r="F5081" s="356"/>
      <c r="G5081" s="356"/>
      <c r="H5081" s="356"/>
      <c r="I5081" s="356"/>
      <c r="J5081" s="357"/>
      <c r="K5081" s="357"/>
      <c r="L5081" s="357"/>
      <c r="M5081" s="357"/>
      <c r="N5081" s="358"/>
      <c r="O5081" s="358"/>
      <c r="P5081" s="358"/>
      <c r="Q5081" s="358"/>
      <c r="R5081" s="358"/>
      <c r="S5081" s="358"/>
      <c r="T5081" s="359"/>
      <c r="U5081" s="360"/>
      <c r="V5081" s="360"/>
      <c r="W5081" s="357"/>
      <c r="X5081" s="357"/>
      <c r="Y5081" s="446"/>
      <c r="Z5081" s="443"/>
      <c r="AA5081" s="446"/>
      <c r="AB5081" s="357"/>
      <c r="AC5081" s="357"/>
      <c r="AD5081" s="357"/>
      <c r="AE5081" s="357"/>
      <c r="AF5081" s="357"/>
      <c r="AG5081" s="446"/>
      <c r="AH5081" s="357"/>
      <c r="AI5081" s="357"/>
      <c r="AJ5081" s="357"/>
      <c r="AK5081" s="357"/>
      <c r="AL5081" s="357"/>
      <c r="AM5081" s="357"/>
    </row>
    <row r="5082" spans="5:39" x14ac:dyDescent="0.25">
      <c r="E5082" s="356"/>
      <c r="F5082" s="356"/>
      <c r="G5082" s="356"/>
      <c r="H5082" s="356"/>
      <c r="I5082" s="356"/>
      <c r="J5082" s="357"/>
      <c r="K5082" s="357"/>
      <c r="L5082" s="357"/>
      <c r="M5082" s="357"/>
      <c r="N5082" s="358"/>
      <c r="O5082" s="358"/>
      <c r="P5082" s="358"/>
      <c r="Q5082" s="358"/>
      <c r="R5082" s="358"/>
      <c r="S5082" s="358"/>
      <c r="T5082" s="359"/>
      <c r="U5082" s="360"/>
      <c r="V5082" s="360"/>
      <c r="W5082" s="357"/>
      <c r="X5082" s="357"/>
      <c r="Y5082" s="446"/>
      <c r="Z5082" s="443"/>
      <c r="AA5082" s="446"/>
      <c r="AB5082" s="357"/>
      <c r="AC5082" s="357"/>
      <c r="AD5082" s="357"/>
      <c r="AE5082" s="357"/>
      <c r="AF5082" s="357"/>
      <c r="AG5082" s="446"/>
      <c r="AH5082" s="357"/>
      <c r="AI5082" s="357"/>
      <c r="AJ5082" s="357"/>
      <c r="AK5082" s="357"/>
      <c r="AL5082" s="357"/>
      <c r="AM5082" s="357"/>
    </row>
    <row r="5083" spans="5:39" x14ac:dyDescent="0.25">
      <c r="E5083" s="356"/>
      <c r="F5083" s="356"/>
      <c r="G5083" s="356"/>
      <c r="H5083" s="356"/>
      <c r="I5083" s="356"/>
      <c r="J5083" s="357"/>
      <c r="K5083" s="357"/>
      <c r="L5083" s="357"/>
      <c r="M5083" s="357"/>
      <c r="N5083" s="358"/>
      <c r="O5083" s="358"/>
      <c r="P5083" s="358"/>
      <c r="Q5083" s="358"/>
      <c r="R5083" s="358"/>
      <c r="S5083" s="358"/>
      <c r="T5083" s="359"/>
      <c r="U5083" s="360"/>
      <c r="V5083" s="360"/>
      <c r="W5083" s="357"/>
      <c r="X5083" s="357"/>
      <c r="Y5083" s="446"/>
      <c r="Z5083" s="443"/>
      <c r="AA5083" s="446"/>
      <c r="AB5083" s="357"/>
      <c r="AC5083" s="357"/>
      <c r="AD5083" s="357"/>
      <c r="AE5083" s="357"/>
      <c r="AF5083" s="357"/>
      <c r="AG5083" s="446"/>
      <c r="AH5083" s="357"/>
      <c r="AI5083" s="357"/>
      <c r="AJ5083" s="357"/>
      <c r="AK5083" s="357"/>
      <c r="AL5083" s="357"/>
      <c r="AM5083" s="357"/>
    </row>
    <row r="5084" spans="5:39" x14ac:dyDescent="0.25">
      <c r="E5084" s="356"/>
      <c r="F5084" s="356"/>
      <c r="G5084" s="356"/>
      <c r="H5084" s="356"/>
      <c r="I5084" s="356"/>
      <c r="J5084" s="357"/>
      <c r="K5084" s="357"/>
      <c r="L5084" s="357"/>
      <c r="M5084" s="357"/>
      <c r="N5084" s="358"/>
      <c r="O5084" s="358"/>
      <c r="P5084" s="358"/>
      <c r="Q5084" s="358"/>
      <c r="R5084" s="358"/>
      <c r="S5084" s="358"/>
      <c r="T5084" s="359"/>
      <c r="U5084" s="360"/>
      <c r="V5084" s="360"/>
      <c r="W5084" s="357"/>
      <c r="X5084" s="357"/>
      <c r="Y5084" s="446"/>
      <c r="Z5084" s="443"/>
      <c r="AA5084" s="446"/>
      <c r="AB5084" s="357"/>
      <c r="AC5084" s="357"/>
      <c r="AD5084" s="357"/>
      <c r="AE5084" s="357"/>
      <c r="AF5084" s="357"/>
      <c r="AG5084" s="446"/>
      <c r="AH5084" s="357"/>
      <c r="AI5084" s="357"/>
      <c r="AJ5084" s="357"/>
      <c r="AK5084" s="357"/>
      <c r="AL5084" s="357"/>
      <c r="AM5084" s="357"/>
    </row>
    <row r="5085" spans="5:39" x14ac:dyDescent="0.25">
      <c r="E5085" s="356"/>
      <c r="F5085" s="356"/>
      <c r="G5085" s="356"/>
      <c r="H5085" s="356"/>
      <c r="I5085" s="356"/>
      <c r="J5085" s="357"/>
      <c r="K5085" s="357"/>
      <c r="L5085" s="357"/>
      <c r="M5085" s="357"/>
      <c r="N5085" s="358"/>
      <c r="O5085" s="358"/>
      <c r="P5085" s="358"/>
      <c r="Q5085" s="358"/>
      <c r="R5085" s="358"/>
      <c r="S5085" s="358"/>
      <c r="T5085" s="359"/>
      <c r="U5085" s="360"/>
      <c r="V5085" s="360"/>
      <c r="W5085" s="357"/>
      <c r="X5085" s="357"/>
      <c r="Y5085" s="446"/>
      <c r="Z5085" s="443"/>
      <c r="AA5085" s="446"/>
      <c r="AB5085" s="357"/>
      <c r="AC5085" s="357"/>
      <c r="AD5085" s="357"/>
      <c r="AE5085" s="357"/>
      <c r="AF5085" s="357"/>
      <c r="AG5085" s="446"/>
      <c r="AH5085" s="357"/>
      <c r="AI5085" s="357"/>
      <c r="AJ5085" s="357"/>
      <c r="AK5085" s="357"/>
      <c r="AL5085" s="357"/>
      <c r="AM5085" s="357"/>
    </row>
    <row r="5086" spans="5:39" x14ac:dyDescent="0.25">
      <c r="E5086" s="356"/>
      <c r="F5086" s="356"/>
      <c r="G5086" s="356"/>
      <c r="H5086" s="356"/>
      <c r="I5086" s="356"/>
      <c r="J5086" s="357"/>
      <c r="K5086" s="357"/>
      <c r="L5086" s="357"/>
      <c r="M5086" s="357"/>
      <c r="N5086" s="358"/>
      <c r="O5086" s="358"/>
      <c r="P5086" s="358"/>
      <c r="Q5086" s="358"/>
      <c r="R5086" s="358"/>
      <c r="S5086" s="358"/>
      <c r="T5086" s="359"/>
      <c r="U5086" s="360"/>
      <c r="V5086" s="360"/>
      <c r="W5086" s="357"/>
      <c r="X5086" s="357"/>
      <c r="Y5086" s="446"/>
      <c r="Z5086" s="443"/>
      <c r="AA5086" s="446"/>
      <c r="AB5086" s="357"/>
      <c r="AC5086" s="357"/>
      <c r="AD5086" s="357"/>
      <c r="AE5086" s="357"/>
      <c r="AF5086" s="357"/>
      <c r="AG5086" s="446"/>
      <c r="AH5086" s="357"/>
      <c r="AI5086" s="357"/>
      <c r="AJ5086" s="357"/>
      <c r="AK5086" s="357"/>
      <c r="AL5086" s="357"/>
      <c r="AM5086" s="357"/>
    </row>
    <row r="5087" spans="5:39" x14ac:dyDescent="0.25">
      <c r="E5087" s="356"/>
      <c r="F5087" s="356"/>
      <c r="G5087" s="356"/>
      <c r="H5087" s="356"/>
      <c r="I5087" s="356"/>
      <c r="J5087" s="357"/>
      <c r="K5087" s="357"/>
      <c r="L5087" s="357"/>
      <c r="M5087" s="357"/>
      <c r="N5087" s="358"/>
      <c r="O5087" s="358"/>
      <c r="P5087" s="358"/>
      <c r="Q5087" s="358"/>
      <c r="R5087" s="358"/>
      <c r="S5087" s="358"/>
      <c r="T5087" s="359"/>
      <c r="U5087" s="360"/>
      <c r="V5087" s="360"/>
      <c r="W5087" s="357"/>
      <c r="X5087" s="357"/>
      <c r="Y5087" s="446"/>
      <c r="Z5087" s="443"/>
      <c r="AA5087" s="446"/>
      <c r="AB5087" s="357"/>
      <c r="AC5087" s="357"/>
      <c r="AD5087" s="357"/>
      <c r="AE5087" s="357"/>
      <c r="AF5087" s="357"/>
      <c r="AG5087" s="446"/>
      <c r="AH5087" s="357"/>
      <c r="AI5087" s="357"/>
      <c r="AJ5087" s="357"/>
      <c r="AK5087" s="357"/>
      <c r="AL5087" s="357"/>
      <c r="AM5087" s="357"/>
    </row>
    <row r="5088" spans="5:39" x14ac:dyDescent="0.25">
      <c r="E5088" s="356"/>
      <c r="F5088" s="356"/>
      <c r="G5088" s="356"/>
      <c r="H5088" s="356"/>
      <c r="I5088" s="356"/>
      <c r="J5088" s="357"/>
      <c r="K5088" s="357"/>
      <c r="L5088" s="357"/>
      <c r="M5088" s="357"/>
      <c r="N5088" s="358"/>
      <c r="O5088" s="358"/>
      <c r="P5088" s="358"/>
      <c r="Q5088" s="358"/>
      <c r="R5088" s="358"/>
      <c r="S5088" s="358"/>
      <c r="T5088" s="359"/>
      <c r="U5088" s="360"/>
      <c r="V5088" s="360"/>
      <c r="W5088" s="357"/>
      <c r="X5088" s="357"/>
      <c r="Y5088" s="446"/>
      <c r="Z5088" s="443"/>
      <c r="AA5088" s="446"/>
      <c r="AB5088" s="357"/>
      <c r="AC5088" s="357"/>
      <c r="AD5088" s="357"/>
      <c r="AE5088" s="357"/>
      <c r="AF5088" s="357"/>
      <c r="AG5088" s="446"/>
      <c r="AH5088" s="357"/>
      <c r="AI5088" s="357"/>
      <c r="AJ5088" s="357"/>
      <c r="AK5088" s="357"/>
      <c r="AL5088" s="357"/>
      <c r="AM5088" s="357"/>
    </row>
    <row r="5089" spans="5:39" x14ac:dyDescent="0.25">
      <c r="E5089" s="356"/>
      <c r="F5089" s="356"/>
      <c r="G5089" s="356"/>
      <c r="H5089" s="356"/>
      <c r="I5089" s="356"/>
      <c r="J5089" s="357"/>
      <c r="K5089" s="357"/>
      <c r="L5089" s="357"/>
      <c r="M5089" s="357"/>
      <c r="N5089" s="358"/>
      <c r="O5089" s="358"/>
      <c r="P5089" s="358"/>
      <c r="Q5089" s="358"/>
      <c r="R5089" s="358"/>
      <c r="S5089" s="358"/>
      <c r="T5089" s="359"/>
      <c r="U5089" s="360"/>
      <c r="V5089" s="360"/>
      <c r="W5089" s="357"/>
      <c r="X5089" s="357"/>
      <c r="Y5089" s="446"/>
      <c r="Z5089" s="443"/>
      <c r="AA5089" s="446"/>
      <c r="AB5089" s="357"/>
      <c r="AC5089" s="357"/>
      <c r="AD5089" s="357"/>
      <c r="AE5089" s="357"/>
      <c r="AF5089" s="357"/>
      <c r="AG5089" s="446"/>
      <c r="AH5089" s="357"/>
      <c r="AI5089" s="357"/>
      <c r="AJ5089" s="357"/>
      <c r="AK5089" s="357"/>
      <c r="AL5089" s="357"/>
      <c r="AM5089" s="357"/>
    </row>
    <row r="5090" spans="5:39" x14ac:dyDescent="0.25">
      <c r="E5090" s="356"/>
      <c r="F5090" s="356"/>
      <c r="G5090" s="356"/>
      <c r="H5090" s="356"/>
      <c r="I5090" s="356"/>
      <c r="J5090" s="357"/>
      <c r="K5090" s="357"/>
      <c r="L5090" s="357"/>
      <c r="M5090" s="357"/>
      <c r="N5090" s="358"/>
      <c r="O5090" s="358"/>
      <c r="P5090" s="358"/>
      <c r="Q5090" s="358"/>
      <c r="R5090" s="358"/>
      <c r="S5090" s="358"/>
      <c r="T5090" s="359"/>
      <c r="U5090" s="360"/>
      <c r="V5090" s="360"/>
      <c r="W5090" s="357"/>
      <c r="X5090" s="357"/>
      <c r="Y5090" s="446"/>
      <c r="Z5090" s="443"/>
      <c r="AA5090" s="446"/>
      <c r="AB5090" s="357"/>
      <c r="AC5090" s="357"/>
      <c r="AD5090" s="357"/>
      <c r="AE5090" s="357"/>
      <c r="AF5090" s="357"/>
      <c r="AG5090" s="446"/>
      <c r="AH5090" s="357"/>
      <c r="AI5090" s="357"/>
      <c r="AJ5090" s="357"/>
      <c r="AK5090" s="357"/>
      <c r="AL5090" s="357"/>
      <c r="AM5090" s="357"/>
    </row>
    <row r="5091" spans="5:39" x14ac:dyDescent="0.25">
      <c r="E5091" s="356"/>
      <c r="F5091" s="356"/>
      <c r="G5091" s="356"/>
      <c r="H5091" s="356"/>
      <c r="I5091" s="356"/>
      <c r="J5091" s="357"/>
      <c r="K5091" s="357"/>
      <c r="L5091" s="357"/>
      <c r="M5091" s="357"/>
      <c r="N5091" s="358"/>
      <c r="O5091" s="358"/>
      <c r="P5091" s="358"/>
      <c r="Q5091" s="358"/>
      <c r="R5091" s="358"/>
      <c r="S5091" s="358"/>
      <c r="T5091" s="359"/>
      <c r="U5091" s="360"/>
      <c r="V5091" s="360"/>
      <c r="W5091" s="357"/>
      <c r="X5091" s="357"/>
      <c r="Y5091" s="446"/>
      <c r="Z5091" s="443"/>
      <c r="AA5091" s="446"/>
      <c r="AB5091" s="357"/>
      <c r="AC5091" s="357"/>
      <c r="AD5091" s="357"/>
      <c r="AE5091" s="357"/>
      <c r="AF5091" s="357"/>
      <c r="AG5091" s="446"/>
      <c r="AH5091" s="357"/>
      <c r="AI5091" s="357"/>
      <c r="AJ5091" s="357"/>
      <c r="AK5091" s="357"/>
      <c r="AL5091" s="357"/>
      <c r="AM5091" s="357"/>
    </row>
    <row r="5092" spans="5:39" x14ac:dyDescent="0.25">
      <c r="E5092" s="356"/>
      <c r="F5092" s="356"/>
      <c r="G5092" s="356"/>
      <c r="H5092" s="356"/>
      <c r="I5092" s="356"/>
      <c r="J5092" s="357"/>
      <c r="K5092" s="357"/>
      <c r="L5092" s="357"/>
      <c r="M5092" s="357"/>
      <c r="N5092" s="358"/>
      <c r="O5092" s="358"/>
      <c r="P5092" s="358"/>
      <c r="Q5092" s="358"/>
      <c r="R5092" s="358"/>
      <c r="S5092" s="358"/>
      <c r="T5092" s="359"/>
      <c r="U5092" s="360"/>
      <c r="V5092" s="360"/>
      <c r="W5092" s="357"/>
      <c r="X5092" s="357"/>
      <c r="Y5092" s="446"/>
      <c r="Z5092" s="443"/>
      <c r="AA5092" s="446"/>
      <c r="AB5092" s="357"/>
      <c r="AC5092" s="357"/>
      <c r="AD5092" s="357"/>
      <c r="AE5092" s="357"/>
      <c r="AF5092" s="357"/>
      <c r="AG5092" s="446"/>
      <c r="AH5092" s="357"/>
      <c r="AI5092" s="357"/>
      <c r="AJ5092" s="357"/>
      <c r="AK5092" s="357"/>
      <c r="AL5092" s="357"/>
      <c r="AM5092" s="357"/>
    </row>
    <row r="5093" spans="5:39" x14ac:dyDescent="0.25">
      <c r="E5093" s="356"/>
      <c r="F5093" s="356"/>
      <c r="G5093" s="356"/>
      <c r="H5093" s="356"/>
      <c r="I5093" s="356"/>
      <c r="J5093" s="357"/>
      <c r="K5093" s="357"/>
      <c r="L5093" s="357"/>
      <c r="M5093" s="357"/>
      <c r="N5093" s="358"/>
      <c r="O5093" s="358"/>
      <c r="P5093" s="358"/>
      <c r="Q5093" s="358"/>
      <c r="R5093" s="358"/>
      <c r="S5093" s="358"/>
      <c r="T5093" s="359"/>
      <c r="U5093" s="360"/>
      <c r="V5093" s="360"/>
      <c r="W5093" s="357"/>
      <c r="X5093" s="357"/>
      <c r="Y5093" s="446"/>
      <c r="Z5093" s="443"/>
      <c r="AA5093" s="446"/>
      <c r="AB5093" s="357"/>
      <c r="AC5093" s="357"/>
      <c r="AD5093" s="357"/>
      <c r="AE5093" s="357"/>
      <c r="AF5093" s="357"/>
      <c r="AG5093" s="446"/>
      <c r="AH5093" s="357"/>
      <c r="AI5093" s="357"/>
      <c r="AJ5093" s="357"/>
      <c r="AK5093" s="357"/>
      <c r="AL5093" s="357"/>
      <c r="AM5093" s="357"/>
    </row>
    <row r="5094" spans="5:39" x14ac:dyDescent="0.25">
      <c r="E5094" s="356"/>
      <c r="F5094" s="356"/>
      <c r="G5094" s="356"/>
      <c r="H5094" s="356"/>
      <c r="I5094" s="356"/>
      <c r="J5094" s="357"/>
      <c r="K5094" s="357"/>
      <c r="L5094" s="357"/>
      <c r="M5094" s="357"/>
      <c r="N5094" s="358"/>
      <c r="O5094" s="358"/>
      <c r="P5094" s="358"/>
      <c r="Q5094" s="358"/>
      <c r="R5094" s="358"/>
      <c r="S5094" s="358"/>
      <c r="T5094" s="359"/>
      <c r="U5094" s="360"/>
      <c r="V5094" s="360"/>
      <c r="W5094" s="357"/>
      <c r="X5094" s="357"/>
      <c r="Y5094" s="446"/>
      <c r="Z5094" s="443"/>
      <c r="AA5094" s="446"/>
      <c r="AB5094" s="357"/>
      <c r="AC5094" s="357"/>
      <c r="AD5094" s="357"/>
      <c r="AE5094" s="357"/>
      <c r="AF5094" s="357"/>
      <c r="AG5094" s="446"/>
      <c r="AH5094" s="357"/>
      <c r="AI5094" s="357"/>
      <c r="AJ5094" s="357"/>
      <c r="AK5094" s="357"/>
      <c r="AL5094" s="357"/>
      <c r="AM5094" s="357"/>
    </row>
    <row r="5095" spans="5:39" x14ac:dyDescent="0.25">
      <c r="E5095" s="356"/>
      <c r="F5095" s="356"/>
      <c r="G5095" s="356"/>
      <c r="H5095" s="356"/>
      <c r="I5095" s="356"/>
      <c r="J5095" s="357"/>
      <c r="K5095" s="357"/>
      <c r="L5095" s="357"/>
      <c r="M5095" s="357"/>
      <c r="N5095" s="358"/>
      <c r="O5095" s="358"/>
      <c r="P5095" s="358"/>
      <c r="Q5095" s="358"/>
      <c r="R5095" s="358"/>
      <c r="S5095" s="358"/>
      <c r="T5095" s="359"/>
      <c r="U5095" s="360"/>
      <c r="V5095" s="360"/>
      <c r="W5095" s="357"/>
      <c r="X5095" s="357"/>
      <c r="Y5095" s="446"/>
      <c r="Z5095" s="443"/>
      <c r="AA5095" s="446"/>
      <c r="AB5095" s="357"/>
      <c r="AC5095" s="357"/>
      <c r="AD5095" s="357"/>
      <c r="AE5095" s="357"/>
      <c r="AF5095" s="357"/>
      <c r="AG5095" s="446"/>
      <c r="AH5095" s="357"/>
      <c r="AI5095" s="357"/>
      <c r="AJ5095" s="357"/>
      <c r="AK5095" s="357"/>
      <c r="AL5095" s="357"/>
      <c r="AM5095" s="357"/>
    </row>
    <row r="5096" spans="5:39" x14ac:dyDescent="0.25">
      <c r="E5096" s="356"/>
      <c r="F5096" s="356"/>
      <c r="G5096" s="356"/>
      <c r="H5096" s="356"/>
      <c r="I5096" s="356"/>
      <c r="J5096" s="357"/>
      <c r="K5096" s="357"/>
      <c r="L5096" s="357"/>
      <c r="M5096" s="357"/>
      <c r="N5096" s="358"/>
      <c r="O5096" s="358"/>
      <c r="P5096" s="358"/>
      <c r="Q5096" s="358"/>
      <c r="R5096" s="358"/>
      <c r="S5096" s="358"/>
      <c r="T5096" s="359"/>
      <c r="U5096" s="360"/>
      <c r="V5096" s="360"/>
      <c r="W5096" s="357"/>
      <c r="X5096" s="357"/>
      <c r="Y5096" s="446"/>
      <c r="Z5096" s="443"/>
      <c r="AA5096" s="446"/>
      <c r="AB5096" s="357"/>
      <c r="AC5096" s="357"/>
      <c r="AD5096" s="357"/>
      <c r="AE5096" s="357"/>
      <c r="AF5096" s="357"/>
      <c r="AG5096" s="446"/>
      <c r="AH5096" s="357"/>
      <c r="AI5096" s="357"/>
      <c r="AJ5096" s="357"/>
      <c r="AK5096" s="357"/>
      <c r="AL5096" s="357"/>
      <c r="AM5096" s="357"/>
    </row>
    <row r="5097" spans="5:39" x14ac:dyDescent="0.25">
      <c r="E5097" s="356"/>
      <c r="F5097" s="356"/>
      <c r="G5097" s="356"/>
      <c r="H5097" s="356"/>
      <c r="I5097" s="356"/>
      <c r="J5097" s="357"/>
      <c r="K5097" s="357"/>
      <c r="L5097" s="357"/>
      <c r="M5097" s="357"/>
      <c r="N5097" s="358"/>
      <c r="O5097" s="358"/>
      <c r="P5097" s="358"/>
      <c r="Q5097" s="358"/>
      <c r="R5097" s="358"/>
      <c r="S5097" s="358"/>
      <c r="T5097" s="359"/>
      <c r="U5097" s="360"/>
      <c r="V5097" s="360"/>
      <c r="W5097" s="357"/>
      <c r="X5097" s="357"/>
      <c r="Y5097" s="446"/>
      <c r="Z5097" s="443"/>
      <c r="AA5097" s="446"/>
      <c r="AB5097" s="357"/>
      <c r="AC5097" s="357"/>
      <c r="AD5097" s="357"/>
      <c r="AE5097" s="357"/>
      <c r="AF5097" s="357"/>
      <c r="AG5097" s="446"/>
      <c r="AH5097" s="357"/>
      <c r="AI5097" s="357"/>
      <c r="AJ5097" s="357"/>
      <c r="AK5097" s="357"/>
      <c r="AL5097" s="357"/>
      <c r="AM5097" s="357"/>
    </row>
    <row r="5098" spans="5:39" x14ac:dyDescent="0.25">
      <c r="E5098" s="356"/>
      <c r="F5098" s="356"/>
      <c r="G5098" s="356"/>
      <c r="H5098" s="356"/>
      <c r="I5098" s="356"/>
      <c r="J5098" s="357"/>
      <c r="K5098" s="357"/>
      <c r="L5098" s="357"/>
      <c r="M5098" s="357"/>
      <c r="N5098" s="358"/>
      <c r="O5098" s="358"/>
      <c r="P5098" s="358"/>
      <c r="Q5098" s="358"/>
      <c r="R5098" s="358"/>
      <c r="S5098" s="358"/>
      <c r="T5098" s="359"/>
      <c r="U5098" s="360"/>
      <c r="V5098" s="360"/>
      <c r="W5098" s="357"/>
      <c r="X5098" s="357"/>
      <c r="Y5098" s="446"/>
      <c r="Z5098" s="443"/>
      <c r="AA5098" s="446"/>
      <c r="AB5098" s="357"/>
      <c r="AC5098" s="357"/>
      <c r="AD5098" s="357"/>
      <c r="AE5098" s="357"/>
      <c r="AF5098" s="357"/>
      <c r="AG5098" s="446"/>
      <c r="AH5098" s="357"/>
      <c r="AI5098" s="357"/>
      <c r="AJ5098" s="357"/>
      <c r="AK5098" s="357"/>
      <c r="AL5098" s="357"/>
      <c r="AM5098" s="357"/>
    </row>
    <row r="5099" spans="5:39" x14ac:dyDescent="0.25">
      <c r="E5099" s="356"/>
      <c r="F5099" s="356"/>
      <c r="G5099" s="356"/>
      <c r="H5099" s="356"/>
      <c r="I5099" s="356"/>
      <c r="J5099" s="357"/>
      <c r="K5099" s="357"/>
      <c r="L5099" s="357"/>
      <c r="M5099" s="357"/>
      <c r="N5099" s="358"/>
      <c r="O5099" s="358"/>
      <c r="P5099" s="358"/>
      <c r="Q5099" s="358"/>
      <c r="R5099" s="358"/>
      <c r="S5099" s="358"/>
      <c r="T5099" s="359"/>
      <c r="U5099" s="360"/>
      <c r="V5099" s="360"/>
      <c r="W5099" s="357"/>
      <c r="X5099" s="357"/>
      <c r="Y5099" s="446"/>
      <c r="Z5099" s="443"/>
      <c r="AA5099" s="446"/>
      <c r="AB5099" s="357"/>
      <c r="AC5099" s="357"/>
      <c r="AD5099" s="357"/>
      <c r="AE5099" s="357"/>
      <c r="AF5099" s="357"/>
      <c r="AG5099" s="446"/>
      <c r="AH5099" s="357"/>
      <c r="AI5099" s="357"/>
      <c r="AJ5099" s="357"/>
      <c r="AK5099" s="357"/>
      <c r="AL5099" s="357"/>
      <c r="AM5099" s="357"/>
    </row>
    <row r="5100" spans="5:39" x14ac:dyDescent="0.25">
      <c r="E5100" s="356"/>
      <c r="F5100" s="356"/>
      <c r="G5100" s="356"/>
      <c r="H5100" s="356"/>
      <c r="I5100" s="356"/>
      <c r="J5100" s="357"/>
      <c r="K5100" s="357"/>
      <c r="L5100" s="357"/>
      <c r="M5100" s="357"/>
      <c r="N5100" s="358"/>
      <c r="O5100" s="358"/>
      <c r="P5100" s="358"/>
      <c r="Q5100" s="358"/>
      <c r="R5100" s="358"/>
      <c r="S5100" s="358"/>
      <c r="T5100" s="359"/>
      <c r="U5100" s="360"/>
      <c r="V5100" s="360"/>
      <c r="W5100" s="357"/>
      <c r="X5100" s="357"/>
      <c r="Y5100" s="446"/>
      <c r="Z5100" s="443"/>
      <c r="AA5100" s="446"/>
      <c r="AB5100" s="357"/>
      <c r="AC5100" s="357"/>
      <c r="AD5100" s="357"/>
      <c r="AE5100" s="357"/>
      <c r="AF5100" s="357"/>
      <c r="AG5100" s="446"/>
      <c r="AH5100" s="357"/>
      <c r="AI5100" s="357"/>
      <c r="AJ5100" s="357"/>
      <c r="AK5100" s="357"/>
      <c r="AL5100" s="357"/>
      <c r="AM5100" s="357"/>
    </row>
    <row r="5101" spans="5:39" x14ac:dyDescent="0.25">
      <c r="E5101" s="356"/>
      <c r="F5101" s="356"/>
      <c r="G5101" s="356"/>
      <c r="H5101" s="356"/>
      <c r="I5101" s="356"/>
      <c r="J5101" s="357"/>
      <c r="K5101" s="357"/>
      <c r="L5101" s="357"/>
      <c r="M5101" s="357"/>
      <c r="N5101" s="358"/>
      <c r="O5101" s="358"/>
      <c r="P5101" s="358"/>
      <c r="Q5101" s="358"/>
      <c r="R5101" s="358"/>
      <c r="S5101" s="358"/>
      <c r="T5101" s="359"/>
      <c r="U5101" s="360"/>
      <c r="V5101" s="360"/>
      <c r="W5101" s="357"/>
      <c r="X5101" s="357"/>
      <c r="Y5101" s="446"/>
      <c r="Z5101" s="443"/>
      <c r="AA5101" s="446"/>
      <c r="AB5101" s="357"/>
      <c r="AC5101" s="357"/>
      <c r="AD5101" s="357"/>
      <c r="AE5101" s="357"/>
      <c r="AF5101" s="357"/>
      <c r="AG5101" s="446"/>
      <c r="AH5101" s="357"/>
      <c r="AI5101" s="357"/>
      <c r="AJ5101" s="357"/>
      <c r="AK5101" s="357"/>
      <c r="AL5101" s="357"/>
      <c r="AM5101" s="357"/>
    </row>
    <row r="5102" spans="5:39" x14ac:dyDescent="0.25">
      <c r="E5102" s="356"/>
      <c r="F5102" s="356"/>
      <c r="G5102" s="356"/>
      <c r="H5102" s="356"/>
      <c r="I5102" s="356"/>
      <c r="J5102" s="357"/>
      <c r="K5102" s="357"/>
      <c r="L5102" s="357"/>
      <c r="M5102" s="357"/>
      <c r="N5102" s="358"/>
      <c r="O5102" s="358"/>
      <c r="P5102" s="358"/>
      <c r="Q5102" s="358"/>
      <c r="R5102" s="358"/>
      <c r="S5102" s="358"/>
      <c r="T5102" s="359"/>
      <c r="U5102" s="360"/>
      <c r="V5102" s="360"/>
      <c r="W5102" s="357"/>
      <c r="X5102" s="357"/>
      <c r="Y5102" s="446"/>
      <c r="Z5102" s="443"/>
      <c r="AA5102" s="446"/>
      <c r="AB5102" s="357"/>
      <c r="AC5102" s="357"/>
      <c r="AD5102" s="357"/>
      <c r="AE5102" s="357"/>
      <c r="AF5102" s="357"/>
      <c r="AG5102" s="446"/>
      <c r="AH5102" s="357"/>
      <c r="AI5102" s="357"/>
      <c r="AJ5102" s="357"/>
      <c r="AK5102" s="357"/>
      <c r="AL5102" s="357"/>
      <c r="AM5102" s="357"/>
    </row>
    <row r="5103" spans="5:39" x14ac:dyDescent="0.25">
      <c r="E5103" s="356"/>
      <c r="F5103" s="356"/>
      <c r="G5103" s="356"/>
      <c r="H5103" s="356"/>
      <c r="I5103" s="356"/>
      <c r="J5103" s="357"/>
      <c r="K5103" s="357"/>
      <c r="L5103" s="357"/>
      <c r="M5103" s="357"/>
      <c r="N5103" s="358"/>
      <c r="O5103" s="358"/>
      <c r="P5103" s="358"/>
      <c r="Q5103" s="358"/>
      <c r="R5103" s="358"/>
      <c r="S5103" s="358"/>
      <c r="T5103" s="359"/>
      <c r="U5103" s="360"/>
      <c r="V5103" s="360"/>
      <c r="W5103" s="357"/>
      <c r="X5103" s="357"/>
      <c r="Y5103" s="446"/>
      <c r="Z5103" s="443"/>
      <c r="AA5103" s="446"/>
      <c r="AB5103" s="357"/>
      <c r="AC5103" s="357"/>
      <c r="AD5103" s="357"/>
      <c r="AE5103" s="357"/>
      <c r="AF5103" s="357"/>
      <c r="AG5103" s="446"/>
      <c r="AH5103" s="357"/>
      <c r="AI5103" s="357"/>
      <c r="AJ5103" s="357"/>
      <c r="AK5103" s="357"/>
      <c r="AL5103" s="357"/>
      <c r="AM5103" s="357"/>
    </row>
    <row r="5104" spans="5:39" x14ac:dyDescent="0.25">
      <c r="E5104" s="356"/>
      <c r="F5104" s="356"/>
      <c r="G5104" s="356"/>
      <c r="H5104" s="356"/>
      <c r="I5104" s="356"/>
      <c r="J5104" s="357"/>
      <c r="K5104" s="357"/>
      <c r="L5104" s="357"/>
      <c r="M5104" s="357"/>
      <c r="N5104" s="358"/>
      <c r="O5104" s="358"/>
      <c r="P5104" s="358"/>
      <c r="Q5104" s="358"/>
      <c r="R5104" s="358"/>
      <c r="S5104" s="358"/>
      <c r="T5104" s="359"/>
      <c r="U5104" s="360"/>
      <c r="V5104" s="360"/>
      <c r="W5104" s="357"/>
      <c r="X5104" s="357"/>
      <c r="Y5104" s="446"/>
      <c r="Z5104" s="443"/>
      <c r="AA5104" s="446"/>
      <c r="AB5104" s="357"/>
      <c r="AC5104" s="357"/>
      <c r="AD5104" s="357"/>
      <c r="AE5104" s="357"/>
      <c r="AF5104" s="357"/>
      <c r="AG5104" s="446"/>
      <c r="AH5104" s="357"/>
      <c r="AI5104" s="357"/>
      <c r="AJ5104" s="357"/>
      <c r="AK5104" s="357"/>
      <c r="AL5104" s="357"/>
      <c r="AM5104" s="357"/>
    </row>
    <row r="5105" spans="5:39" x14ac:dyDescent="0.25">
      <c r="E5105" s="356"/>
      <c r="F5105" s="356"/>
      <c r="G5105" s="356"/>
      <c r="H5105" s="356"/>
      <c r="I5105" s="356"/>
      <c r="J5105" s="357"/>
      <c r="K5105" s="357"/>
      <c r="L5105" s="357"/>
      <c r="M5105" s="357"/>
      <c r="N5105" s="358"/>
      <c r="O5105" s="358"/>
      <c r="P5105" s="358"/>
      <c r="Q5105" s="358"/>
      <c r="R5105" s="358"/>
      <c r="S5105" s="358"/>
      <c r="T5105" s="359"/>
      <c r="U5105" s="360"/>
      <c r="V5105" s="360"/>
      <c r="W5105" s="357"/>
      <c r="X5105" s="357"/>
      <c r="Y5105" s="446"/>
      <c r="Z5105" s="443"/>
      <c r="AA5105" s="446"/>
      <c r="AB5105" s="357"/>
      <c r="AC5105" s="357"/>
      <c r="AD5105" s="357"/>
      <c r="AE5105" s="357"/>
      <c r="AF5105" s="357"/>
      <c r="AG5105" s="446"/>
      <c r="AH5105" s="357"/>
      <c r="AI5105" s="357"/>
      <c r="AJ5105" s="357"/>
      <c r="AK5105" s="357"/>
      <c r="AL5105" s="357"/>
      <c r="AM5105" s="357"/>
    </row>
    <row r="5106" spans="5:39" x14ac:dyDescent="0.25">
      <c r="E5106" s="356"/>
      <c r="F5106" s="356"/>
      <c r="G5106" s="356"/>
      <c r="H5106" s="356"/>
      <c r="I5106" s="356"/>
      <c r="J5106" s="357"/>
      <c r="K5106" s="357"/>
      <c r="L5106" s="357"/>
      <c r="M5106" s="357"/>
      <c r="N5106" s="358"/>
      <c r="O5106" s="358"/>
      <c r="P5106" s="358"/>
      <c r="Q5106" s="358"/>
      <c r="R5106" s="358"/>
      <c r="S5106" s="358"/>
      <c r="T5106" s="359"/>
      <c r="U5106" s="360"/>
      <c r="V5106" s="360"/>
      <c r="W5106" s="357"/>
      <c r="X5106" s="357"/>
      <c r="Y5106" s="446"/>
      <c r="Z5106" s="443"/>
      <c r="AA5106" s="446"/>
      <c r="AB5106" s="357"/>
      <c r="AC5106" s="357"/>
      <c r="AD5106" s="357"/>
      <c r="AE5106" s="357"/>
      <c r="AF5106" s="357"/>
      <c r="AG5106" s="446"/>
      <c r="AH5106" s="357"/>
      <c r="AI5106" s="357"/>
      <c r="AJ5106" s="357"/>
      <c r="AK5106" s="357"/>
      <c r="AL5106" s="357"/>
      <c r="AM5106" s="357"/>
    </row>
    <row r="5107" spans="5:39" x14ac:dyDescent="0.25">
      <c r="E5107" s="356"/>
      <c r="F5107" s="356"/>
      <c r="G5107" s="356"/>
      <c r="H5107" s="356"/>
      <c r="I5107" s="356"/>
      <c r="J5107" s="357"/>
      <c r="K5107" s="357"/>
      <c r="L5107" s="357"/>
      <c r="M5107" s="357"/>
      <c r="N5107" s="358"/>
      <c r="O5107" s="358"/>
      <c r="P5107" s="358"/>
      <c r="Q5107" s="358"/>
      <c r="R5107" s="358"/>
      <c r="S5107" s="358"/>
      <c r="T5107" s="359"/>
      <c r="U5107" s="360"/>
      <c r="V5107" s="360"/>
      <c r="W5107" s="357"/>
      <c r="X5107" s="357"/>
      <c r="Y5107" s="446"/>
      <c r="Z5107" s="443"/>
      <c r="AA5107" s="446"/>
      <c r="AB5107" s="357"/>
      <c r="AC5107" s="357"/>
      <c r="AD5107" s="357"/>
      <c r="AE5107" s="357"/>
      <c r="AF5107" s="357"/>
      <c r="AG5107" s="446"/>
      <c r="AH5107" s="357"/>
      <c r="AI5107" s="357"/>
      <c r="AJ5107" s="357"/>
      <c r="AK5107" s="357"/>
      <c r="AL5107" s="357"/>
      <c r="AM5107" s="357"/>
    </row>
    <row r="5108" spans="5:39" x14ac:dyDescent="0.25">
      <c r="E5108" s="356"/>
      <c r="F5108" s="356"/>
      <c r="G5108" s="356"/>
      <c r="H5108" s="356"/>
      <c r="I5108" s="356"/>
      <c r="J5108" s="357"/>
      <c r="K5108" s="357"/>
      <c r="L5108" s="357"/>
      <c r="M5108" s="357"/>
      <c r="N5108" s="358"/>
      <c r="O5108" s="358"/>
      <c r="P5108" s="358"/>
      <c r="Q5108" s="358"/>
      <c r="R5108" s="358"/>
      <c r="S5108" s="358"/>
      <c r="T5108" s="359"/>
      <c r="U5108" s="360"/>
      <c r="V5108" s="360"/>
      <c r="W5108" s="357"/>
      <c r="X5108" s="357"/>
      <c r="Y5108" s="446"/>
      <c r="Z5108" s="443"/>
      <c r="AA5108" s="446"/>
      <c r="AB5108" s="357"/>
      <c r="AC5108" s="357"/>
      <c r="AD5108" s="357"/>
      <c r="AE5108" s="357"/>
      <c r="AF5108" s="357"/>
      <c r="AG5108" s="446"/>
      <c r="AH5108" s="357"/>
      <c r="AI5108" s="357"/>
      <c r="AJ5108" s="357"/>
      <c r="AK5108" s="357"/>
      <c r="AL5108" s="357"/>
      <c r="AM5108" s="357"/>
    </row>
    <row r="5109" spans="5:39" x14ac:dyDescent="0.25">
      <c r="E5109" s="356"/>
      <c r="F5109" s="356"/>
      <c r="G5109" s="356"/>
      <c r="H5109" s="356"/>
      <c r="I5109" s="356"/>
      <c r="J5109" s="357"/>
      <c r="K5109" s="357"/>
      <c r="L5109" s="357"/>
      <c r="M5109" s="357"/>
      <c r="N5109" s="358"/>
      <c r="O5109" s="358"/>
      <c r="P5109" s="358"/>
      <c r="Q5109" s="358"/>
      <c r="R5109" s="358"/>
      <c r="S5109" s="358"/>
      <c r="T5109" s="359"/>
      <c r="U5109" s="360"/>
      <c r="V5109" s="360"/>
      <c r="W5109" s="357"/>
      <c r="X5109" s="357"/>
      <c r="Y5109" s="446"/>
      <c r="Z5109" s="443"/>
      <c r="AA5109" s="446"/>
      <c r="AB5109" s="357"/>
      <c r="AC5109" s="357"/>
      <c r="AD5109" s="357"/>
      <c r="AE5109" s="357"/>
      <c r="AF5109" s="357"/>
      <c r="AG5109" s="446"/>
      <c r="AH5109" s="357"/>
      <c r="AI5109" s="357"/>
      <c r="AJ5109" s="357"/>
      <c r="AK5109" s="357"/>
      <c r="AL5109" s="357"/>
      <c r="AM5109" s="357"/>
    </row>
    <row r="5110" spans="5:39" x14ac:dyDescent="0.25">
      <c r="E5110" s="356"/>
      <c r="F5110" s="356"/>
      <c r="G5110" s="356"/>
      <c r="H5110" s="356"/>
      <c r="I5110" s="356"/>
      <c r="J5110" s="357"/>
      <c r="K5110" s="357"/>
      <c r="L5110" s="357"/>
      <c r="M5110" s="357"/>
      <c r="N5110" s="358"/>
      <c r="O5110" s="358"/>
      <c r="P5110" s="358"/>
      <c r="Q5110" s="358"/>
      <c r="R5110" s="358"/>
      <c r="S5110" s="358"/>
      <c r="T5110" s="359"/>
      <c r="U5110" s="360"/>
      <c r="V5110" s="360"/>
      <c r="W5110" s="357"/>
      <c r="X5110" s="357"/>
      <c r="Y5110" s="446"/>
      <c r="Z5110" s="443"/>
      <c r="AA5110" s="446"/>
      <c r="AB5110" s="357"/>
      <c r="AC5110" s="357"/>
      <c r="AD5110" s="357"/>
      <c r="AE5110" s="357"/>
      <c r="AF5110" s="357"/>
      <c r="AG5110" s="446"/>
      <c r="AH5110" s="357"/>
      <c r="AI5110" s="357"/>
      <c r="AJ5110" s="357"/>
      <c r="AK5110" s="357"/>
      <c r="AL5110" s="357"/>
      <c r="AM5110" s="357"/>
    </row>
    <row r="5111" spans="5:39" x14ac:dyDescent="0.25">
      <c r="E5111" s="356"/>
      <c r="F5111" s="356"/>
      <c r="G5111" s="356"/>
      <c r="H5111" s="356"/>
      <c r="I5111" s="356"/>
      <c r="J5111" s="357"/>
      <c r="K5111" s="357"/>
      <c r="L5111" s="357"/>
      <c r="M5111" s="357"/>
      <c r="N5111" s="358"/>
      <c r="O5111" s="358"/>
      <c r="P5111" s="358"/>
      <c r="Q5111" s="358"/>
      <c r="R5111" s="358"/>
      <c r="S5111" s="358"/>
      <c r="T5111" s="359"/>
      <c r="U5111" s="360"/>
      <c r="V5111" s="360"/>
      <c r="W5111" s="357"/>
      <c r="X5111" s="357"/>
      <c r="Y5111" s="446"/>
      <c r="Z5111" s="443"/>
      <c r="AA5111" s="446"/>
      <c r="AB5111" s="357"/>
      <c r="AC5111" s="357"/>
      <c r="AD5111" s="357"/>
      <c r="AE5111" s="357"/>
      <c r="AF5111" s="357"/>
      <c r="AG5111" s="446"/>
      <c r="AH5111" s="357"/>
      <c r="AI5111" s="357"/>
      <c r="AJ5111" s="357"/>
      <c r="AK5111" s="357"/>
      <c r="AL5111" s="357"/>
      <c r="AM5111" s="357"/>
    </row>
    <row r="5112" spans="5:39" x14ac:dyDescent="0.25">
      <c r="E5112" s="356"/>
      <c r="F5112" s="356"/>
      <c r="G5112" s="356"/>
      <c r="H5112" s="356"/>
      <c r="I5112" s="356"/>
      <c r="J5112" s="357"/>
      <c r="K5112" s="357"/>
      <c r="L5112" s="357"/>
      <c r="M5112" s="357"/>
      <c r="N5112" s="358"/>
      <c r="O5112" s="358"/>
      <c r="P5112" s="358"/>
      <c r="Q5112" s="358"/>
      <c r="R5112" s="358"/>
      <c r="S5112" s="358"/>
      <c r="T5112" s="359"/>
      <c r="U5112" s="360"/>
      <c r="V5112" s="360"/>
      <c r="W5112" s="357"/>
      <c r="X5112" s="357"/>
      <c r="Y5112" s="446"/>
      <c r="Z5112" s="443"/>
      <c r="AA5112" s="446"/>
      <c r="AB5112" s="357"/>
      <c r="AC5112" s="357"/>
      <c r="AD5112" s="357"/>
      <c r="AE5112" s="357"/>
      <c r="AF5112" s="357"/>
      <c r="AG5112" s="446"/>
      <c r="AH5112" s="357"/>
      <c r="AI5112" s="357"/>
      <c r="AJ5112" s="357"/>
      <c r="AK5112" s="357"/>
      <c r="AL5112" s="357"/>
      <c r="AM5112" s="357"/>
    </row>
    <row r="5113" spans="5:39" x14ac:dyDescent="0.25">
      <c r="E5113" s="356"/>
      <c r="F5113" s="356"/>
      <c r="G5113" s="356"/>
      <c r="H5113" s="356"/>
      <c r="I5113" s="356"/>
      <c r="J5113" s="357"/>
      <c r="K5113" s="357"/>
      <c r="L5113" s="357"/>
      <c r="M5113" s="357"/>
      <c r="N5113" s="358"/>
      <c r="O5113" s="358"/>
      <c r="P5113" s="358"/>
      <c r="Q5113" s="358"/>
      <c r="R5113" s="358"/>
      <c r="S5113" s="358"/>
      <c r="T5113" s="359"/>
      <c r="U5113" s="360"/>
      <c r="V5113" s="360"/>
      <c r="W5113" s="357"/>
      <c r="X5113" s="357"/>
      <c r="Y5113" s="446"/>
      <c r="Z5113" s="443"/>
      <c r="AA5113" s="446"/>
      <c r="AB5113" s="357"/>
      <c r="AC5113" s="357"/>
      <c r="AD5113" s="357"/>
      <c r="AE5113" s="357"/>
      <c r="AF5113" s="357"/>
      <c r="AG5113" s="446"/>
      <c r="AH5113" s="357"/>
      <c r="AI5113" s="357"/>
      <c r="AJ5113" s="357"/>
      <c r="AK5113" s="357"/>
      <c r="AL5113" s="357"/>
      <c r="AM5113" s="357"/>
    </row>
    <row r="5114" spans="5:39" x14ac:dyDescent="0.25">
      <c r="E5114" s="356"/>
      <c r="F5114" s="356"/>
      <c r="G5114" s="356"/>
      <c r="H5114" s="356"/>
      <c r="I5114" s="356"/>
      <c r="J5114" s="357"/>
      <c r="K5114" s="357"/>
      <c r="L5114" s="357"/>
      <c r="M5114" s="357"/>
      <c r="N5114" s="358"/>
      <c r="O5114" s="358"/>
      <c r="P5114" s="358"/>
      <c r="Q5114" s="358"/>
      <c r="R5114" s="358"/>
      <c r="S5114" s="358"/>
      <c r="T5114" s="359"/>
      <c r="U5114" s="360"/>
      <c r="V5114" s="360"/>
      <c r="W5114" s="357"/>
      <c r="X5114" s="357"/>
      <c r="Y5114" s="446"/>
      <c r="Z5114" s="443"/>
      <c r="AA5114" s="446"/>
      <c r="AB5114" s="357"/>
      <c r="AC5114" s="357"/>
      <c r="AD5114" s="357"/>
      <c r="AE5114" s="357"/>
      <c r="AF5114" s="357"/>
      <c r="AG5114" s="446"/>
      <c r="AH5114" s="357"/>
      <c r="AI5114" s="357"/>
      <c r="AJ5114" s="357"/>
      <c r="AK5114" s="357"/>
      <c r="AL5114" s="357"/>
      <c r="AM5114" s="357"/>
    </row>
    <row r="5115" spans="5:39" x14ac:dyDescent="0.25">
      <c r="E5115" s="356"/>
      <c r="F5115" s="356"/>
      <c r="G5115" s="356"/>
      <c r="H5115" s="356"/>
      <c r="I5115" s="356"/>
      <c r="J5115" s="357"/>
      <c r="K5115" s="357"/>
      <c r="L5115" s="357"/>
      <c r="M5115" s="357"/>
      <c r="N5115" s="358"/>
      <c r="O5115" s="358"/>
      <c r="P5115" s="358"/>
      <c r="Q5115" s="358"/>
      <c r="R5115" s="358"/>
      <c r="S5115" s="358"/>
      <c r="T5115" s="359"/>
      <c r="U5115" s="360"/>
      <c r="V5115" s="360"/>
      <c r="W5115" s="357"/>
      <c r="X5115" s="357"/>
      <c r="Y5115" s="446"/>
      <c r="Z5115" s="443"/>
      <c r="AA5115" s="446"/>
      <c r="AB5115" s="357"/>
      <c r="AC5115" s="357"/>
      <c r="AD5115" s="357"/>
      <c r="AE5115" s="357"/>
      <c r="AF5115" s="357"/>
      <c r="AG5115" s="446"/>
      <c r="AH5115" s="357"/>
      <c r="AI5115" s="357"/>
      <c r="AJ5115" s="357"/>
      <c r="AK5115" s="357"/>
      <c r="AL5115" s="357"/>
      <c r="AM5115" s="357"/>
    </row>
    <row r="5116" spans="5:39" x14ac:dyDescent="0.25">
      <c r="E5116" s="356"/>
      <c r="F5116" s="356"/>
      <c r="G5116" s="356"/>
      <c r="H5116" s="356"/>
      <c r="I5116" s="356"/>
      <c r="J5116" s="357"/>
      <c r="K5116" s="357"/>
      <c r="L5116" s="357"/>
      <c r="M5116" s="357"/>
      <c r="N5116" s="358"/>
      <c r="O5116" s="358"/>
      <c r="P5116" s="358"/>
      <c r="Q5116" s="358"/>
      <c r="R5116" s="358"/>
      <c r="S5116" s="358"/>
      <c r="T5116" s="359"/>
      <c r="U5116" s="360"/>
      <c r="V5116" s="360"/>
      <c r="W5116" s="357"/>
      <c r="X5116" s="357"/>
      <c r="Y5116" s="446"/>
      <c r="Z5116" s="443"/>
      <c r="AA5116" s="446"/>
      <c r="AB5116" s="357"/>
      <c r="AC5116" s="357"/>
      <c r="AD5116" s="357"/>
      <c r="AE5116" s="357"/>
      <c r="AF5116" s="357"/>
      <c r="AG5116" s="446"/>
      <c r="AH5116" s="357"/>
      <c r="AI5116" s="357"/>
      <c r="AJ5116" s="357"/>
      <c r="AK5116" s="357"/>
      <c r="AL5116" s="357"/>
      <c r="AM5116" s="357"/>
    </row>
    <row r="5117" spans="5:39" x14ac:dyDescent="0.25">
      <c r="E5117" s="356"/>
      <c r="F5117" s="356"/>
      <c r="G5117" s="356"/>
      <c r="H5117" s="356"/>
      <c r="I5117" s="356"/>
      <c r="J5117" s="357"/>
      <c r="K5117" s="357"/>
      <c r="L5117" s="357"/>
      <c r="M5117" s="357"/>
      <c r="N5117" s="358"/>
      <c r="O5117" s="358"/>
      <c r="P5117" s="358"/>
      <c r="Q5117" s="358"/>
      <c r="R5117" s="358"/>
      <c r="S5117" s="358"/>
      <c r="T5117" s="359"/>
      <c r="U5117" s="360"/>
      <c r="V5117" s="360"/>
      <c r="W5117" s="357"/>
      <c r="X5117" s="357"/>
      <c r="Y5117" s="446"/>
      <c r="Z5117" s="443"/>
      <c r="AA5117" s="446"/>
      <c r="AB5117" s="357"/>
      <c r="AC5117" s="357"/>
      <c r="AD5117" s="357"/>
      <c r="AE5117" s="357"/>
      <c r="AF5117" s="357"/>
      <c r="AG5117" s="446"/>
      <c r="AH5117" s="357"/>
      <c r="AI5117" s="357"/>
      <c r="AJ5117" s="357"/>
      <c r="AK5117" s="357"/>
      <c r="AL5117" s="357"/>
      <c r="AM5117" s="357"/>
    </row>
    <row r="5118" spans="5:39" x14ac:dyDescent="0.25">
      <c r="E5118" s="356"/>
      <c r="F5118" s="356"/>
      <c r="G5118" s="356"/>
      <c r="H5118" s="356"/>
      <c r="I5118" s="356"/>
      <c r="J5118" s="357"/>
      <c r="K5118" s="357"/>
      <c r="L5118" s="357"/>
      <c r="M5118" s="357"/>
      <c r="N5118" s="358"/>
      <c r="O5118" s="358"/>
      <c r="P5118" s="358"/>
      <c r="Q5118" s="358"/>
      <c r="R5118" s="358"/>
      <c r="S5118" s="358"/>
      <c r="T5118" s="359"/>
      <c r="U5118" s="360"/>
      <c r="V5118" s="360"/>
      <c r="W5118" s="357"/>
      <c r="X5118" s="357"/>
      <c r="Y5118" s="446"/>
      <c r="Z5118" s="443"/>
      <c r="AA5118" s="446"/>
      <c r="AB5118" s="357"/>
      <c r="AC5118" s="357"/>
      <c r="AD5118" s="357"/>
      <c r="AE5118" s="357"/>
      <c r="AF5118" s="357"/>
      <c r="AG5118" s="446"/>
      <c r="AH5118" s="357"/>
      <c r="AI5118" s="357"/>
      <c r="AJ5118" s="357"/>
      <c r="AK5118" s="357"/>
      <c r="AL5118" s="357"/>
      <c r="AM5118" s="357"/>
    </row>
    <row r="5119" spans="5:39" x14ac:dyDescent="0.25">
      <c r="E5119" s="356"/>
      <c r="F5119" s="356"/>
      <c r="G5119" s="356"/>
      <c r="H5119" s="356"/>
      <c r="I5119" s="356"/>
      <c r="J5119" s="357"/>
      <c r="K5119" s="357"/>
      <c r="L5119" s="357"/>
      <c r="M5119" s="357"/>
      <c r="N5119" s="358"/>
      <c r="O5119" s="358"/>
      <c r="P5119" s="358"/>
      <c r="Q5119" s="358"/>
      <c r="R5119" s="358"/>
      <c r="S5119" s="358"/>
      <c r="T5119" s="359"/>
      <c r="U5119" s="360"/>
      <c r="V5119" s="360"/>
      <c r="W5119" s="357"/>
      <c r="X5119" s="357"/>
      <c r="Y5119" s="446"/>
      <c r="Z5119" s="443"/>
      <c r="AA5119" s="446"/>
      <c r="AB5119" s="357"/>
      <c r="AC5119" s="357"/>
      <c r="AD5119" s="357"/>
      <c r="AE5119" s="357"/>
      <c r="AF5119" s="357"/>
      <c r="AG5119" s="446"/>
      <c r="AH5119" s="357"/>
      <c r="AI5119" s="357"/>
      <c r="AJ5119" s="357"/>
      <c r="AK5119" s="357"/>
      <c r="AL5119" s="357"/>
      <c r="AM5119" s="357"/>
    </row>
    <row r="5120" spans="5:39" x14ac:dyDescent="0.25">
      <c r="E5120" s="356"/>
      <c r="F5120" s="356"/>
      <c r="G5120" s="356"/>
      <c r="H5120" s="356"/>
      <c r="I5120" s="356"/>
      <c r="J5120" s="357"/>
      <c r="K5120" s="357"/>
      <c r="L5120" s="357"/>
      <c r="M5120" s="357"/>
      <c r="N5120" s="358"/>
      <c r="O5120" s="358"/>
      <c r="P5120" s="358"/>
      <c r="Q5120" s="358"/>
      <c r="R5120" s="358"/>
      <c r="S5120" s="358"/>
      <c r="T5120" s="359"/>
      <c r="U5120" s="360"/>
      <c r="V5120" s="360"/>
      <c r="W5120" s="357"/>
      <c r="X5120" s="357"/>
      <c r="Y5120" s="446"/>
      <c r="Z5120" s="443"/>
      <c r="AA5120" s="446"/>
      <c r="AB5120" s="357"/>
      <c r="AC5120" s="357"/>
      <c r="AD5120" s="357"/>
      <c r="AE5120" s="357"/>
      <c r="AF5120" s="357"/>
      <c r="AG5120" s="446"/>
      <c r="AH5120" s="357"/>
      <c r="AI5120" s="357"/>
      <c r="AJ5120" s="357"/>
      <c r="AK5120" s="357"/>
      <c r="AL5120" s="357"/>
      <c r="AM5120" s="357"/>
    </row>
    <row r="5121" spans="5:39" x14ac:dyDescent="0.25">
      <c r="E5121" s="356"/>
      <c r="F5121" s="356"/>
      <c r="G5121" s="356"/>
      <c r="H5121" s="356"/>
      <c r="I5121" s="356"/>
      <c r="J5121" s="357"/>
      <c r="K5121" s="357"/>
      <c r="L5121" s="357"/>
      <c r="M5121" s="357"/>
      <c r="N5121" s="358"/>
      <c r="O5121" s="358"/>
      <c r="P5121" s="358"/>
      <c r="Q5121" s="358"/>
      <c r="R5121" s="358"/>
      <c r="S5121" s="358"/>
      <c r="T5121" s="359"/>
      <c r="U5121" s="360"/>
      <c r="V5121" s="360"/>
      <c r="W5121" s="357"/>
      <c r="X5121" s="357"/>
      <c r="Y5121" s="446"/>
      <c r="Z5121" s="443"/>
      <c r="AA5121" s="446"/>
      <c r="AB5121" s="357"/>
      <c r="AC5121" s="357"/>
      <c r="AD5121" s="357"/>
      <c r="AE5121" s="357"/>
      <c r="AF5121" s="357"/>
      <c r="AG5121" s="446"/>
      <c r="AH5121" s="357"/>
      <c r="AI5121" s="357"/>
      <c r="AJ5121" s="357"/>
      <c r="AK5121" s="357"/>
      <c r="AL5121" s="357"/>
      <c r="AM5121" s="357"/>
    </row>
    <row r="5122" spans="5:39" x14ac:dyDescent="0.25">
      <c r="E5122" s="356"/>
      <c r="F5122" s="356"/>
      <c r="G5122" s="356"/>
      <c r="H5122" s="356"/>
      <c r="I5122" s="356"/>
      <c r="J5122" s="357"/>
      <c r="K5122" s="357"/>
      <c r="L5122" s="357"/>
      <c r="M5122" s="357"/>
      <c r="N5122" s="358"/>
      <c r="O5122" s="358"/>
      <c r="P5122" s="358"/>
      <c r="Q5122" s="358"/>
      <c r="R5122" s="358"/>
      <c r="S5122" s="358"/>
      <c r="T5122" s="359"/>
      <c r="U5122" s="360"/>
      <c r="V5122" s="360"/>
      <c r="W5122" s="357"/>
      <c r="X5122" s="357"/>
      <c r="Y5122" s="446"/>
      <c r="Z5122" s="443"/>
      <c r="AA5122" s="446"/>
      <c r="AB5122" s="357"/>
      <c r="AC5122" s="357"/>
      <c r="AD5122" s="357"/>
      <c r="AE5122" s="357"/>
      <c r="AF5122" s="357"/>
      <c r="AG5122" s="446"/>
      <c r="AH5122" s="357"/>
      <c r="AI5122" s="357"/>
      <c r="AJ5122" s="357"/>
      <c r="AK5122" s="357"/>
      <c r="AL5122" s="357"/>
      <c r="AM5122" s="357"/>
    </row>
    <row r="5123" spans="5:39" x14ac:dyDescent="0.25">
      <c r="E5123" s="356"/>
      <c r="F5123" s="356"/>
      <c r="G5123" s="356"/>
      <c r="H5123" s="356"/>
      <c r="I5123" s="356"/>
      <c r="J5123" s="357"/>
      <c r="K5123" s="357"/>
      <c r="L5123" s="357"/>
      <c r="M5123" s="357"/>
      <c r="N5123" s="358"/>
      <c r="O5123" s="358"/>
      <c r="P5123" s="358"/>
      <c r="Q5123" s="358"/>
      <c r="R5123" s="358"/>
      <c r="S5123" s="358"/>
      <c r="T5123" s="359"/>
      <c r="U5123" s="360"/>
      <c r="V5123" s="360"/>
      <c r="W5123" s="357"/>
      <c r="X5123" s="357"/>
      <c r="Y5123" s="446"/>
      <c r="Z5123" s="443"/>
      <c r="AA5123" s="446"/>
      <c r="AB5123" s="357"/>
      <c r="AC5123" s="357"/>
      <c r="AD5123" s="357"/>
      <c r="AE5123" s="357"/>
      <c r="AF5123" s="357"/>
      <c r="AG5123" s="446"/>
      <c r="AH5123" s="357"/>
      <c r="AI5123" s="357"/>
      <c r="AJ5123" s="357"/>
      <c r="AK5123" s="357"/>
      <c r="AL5123" s="357"/>
      <c r="AM5123" s="357"/>
    </row>
    <row r="5124" spans="5:39" x14ac:dyDescent="0.25">
      <c r="E5124" s="356"/>
      <c r="F5124" s="356"/>
      <c r="G5124" s="356"/>
      <c r="H5124" s="356"/>
      <c r="I5124" s="356"/>
      <c r="J5124" s="357"/>
      <c r="K5124" s="357"/>
      <c r="L5124" s="357"/>
      <c r="M5124" s="357"/>
      <c r="N5124" s="358"/>
      <c r="O5124" s="358"/>
      <c r="P5124" s="358"/>
      <c r="Q5124" s="358"/>
      <c r="R5124" s="358"/>
      <c r="S5124" s="358"/>
      <c r="T5124" s="359"/>
      <c r="U5124" s="360"/>
      <c r="V5124" s="360"/>
      <c r="W5124" s="357"/>
      <c r="X5124" s="357"/>
      <c r="Y5124" s="446"/>
      <c r="Z5124" s="443"/>
      <c r="AA5124" s="446"/>
      <c r="AB5124" s="357"/>
      <c r="AC5124" s="357"/>
      <c r="AD5124" s="357"/>
      <c r="AE5124" s="357"/>
      <c r="AF5124" s="357"/>
      <c r="AG5124" s="446"/>
      <c r="AH5124" s="357"/>
      <c r="AI5124" s="357"/>
      <c r="AJ5124" s="357"/>
      <c r="AK5124" s="357"/>
      <c r="AL5124" s="357"/>
      <c r="AM5124" s="357"/>
    </row>
    <row r="5125" spans="5:39" x14ac:dyDescent="0.25">
      <c r="E5125" s="356"/>
      <c r="F5125" s="356"/>
      <c r="G5125" s="356"/>
      <c r="H5125" s="356"/>
      <c r="I5125" s="356"/>
      <c r="J5125" s="357"/>
      <c r="K5125" s="357"/>
      <c r="L5125" s="357"/>
      <c r="M5125" s="357"/>
      <c r="N5125" s="358"/>
      <c r="O5125" s="358"/>
      <c r="P5125" s="358"/>
      <c r="Q5125" s="358"/>
      <c r="R5125" s="358"/>
      <c r="S5125" s="358"/>
      <c r="T5125" s="359"/>
      <c r="U5125" s="360"/>
      <c r="V5125" s="360"/>
      <c r="W5125" s="357"/>
      <c r="X5125" s="357"/>
      <c r="Y5125" s="446"/>
      <c r="Z5125" s="443"/>
      <c r="AA5125" s="446"/>
      <c r="AB5125" s="357"/>
      <c r="AC5125" s="357"/>
      <c r="AD5125" s="357"/>
      <c r="AE5125" s="357"/>
      <c r="AF5125" s="357"/>
      <c r="AG5125" s="446"/>
      <c r="AH5125" s="357"/>
      <c r="AI5125" s="357"/>
      <c r="AJ5125" s="357"/>
      <c r="AK5125" s="357"/>
      <c r="AL5125" s="357"/>
      <c r="AM5125" s="357"/>
    </row>
    <row r="5126" spans="5:39" x14ac:dyDescent="0.25">
      <c r="E5126" s="356"/>
      <c r="F5126" s="356"/>
      <c r="G5126" s="356"/>
      <c r="H5126" s="356"/>
      <c r="I5126" s="356"/>
      <c r="J5126" s="357"/>
      <c r="K5126" s="357"/>
      <c r="L5126" s="357"/>
      <c r="M5126" s="357"/>
      <c r="N5126" s="358"/>
      <c r="O5126" s="358"/>
      <c r="P5126" s="358"/>
      <c r="Q5126" s="358"/>
      <c r="R5126" s="358"/>
      <c r="S5126" s="358"/>
      <c r="T5126" s="359"/>
      <c r="U5126" s="360"/>
      <c r="V5126" s="360"/>
      <c r="W5126" s="357"/>
      <c r="X5126" s="357"/>
      <c r="Y5126" s="446"/>
      <c r="Z5126" s="443"/>
      <c r="AA5126" s="446"/>
      <c r="AB5126" s="357"/>
      <c r="AC5126" s="357"/>
      <c r="AD5126" s="357"/>
      <c r="AE5126" s="357"/>
      <c r="AF5126" s="357"/>
      <c r="AG5126" s="446"/>
      <c r="AH5126" s="357"/>
      <c r="AI5126" s="357"/>
      <c r="AJ5126" s="357"/>
      <c r="AK5126" s="357"/>
      <c r="AL5126" s="357"/>
      <c r="AM5126" s="357"/>
    </row>
    <row r="5127" spans="5:39" x14ac:dyDescent="0.25">
      <c r="E5127" s="356"/>
      <c r="F5127" s="356"/>
      <c r="G5127" s="356"/>
      <c r="H5127" s="356"/>
      <c r="I5127" s="356"/>
      <c r="J5127" s="357"/>
      <c r="K5127" s="357"/>
      <c r="L5127" s="357"/>
      <c r="M5127" s="357"/>
      <c r="N5127" s="358"/>
      <c r="O5127" s="358"/>
      <c r="P5127" s="358"/>
      <c r="Q5127" s="358"/>
      <c r="R5127" s="358"/>
      <c r="S5127" s="358"/>
      <c r="T5127" s="359"/>
      <c r="U5127" s="360"/>
      <c r="V5127" s="360"/>
      <c r="W5127" s="357"/>
      <c r="X5127" s="357"/>
      <c r="Y5127" s="446"/>
      <c r="Z5127" s="443"/>
      <c r="AA5127" s="446"/>
      <c r="AB5127" s="357"/>
      <c r="AC5127" s="357"/>
      <c r="AD5127" s="357"/>
      <c r="AE5127" s="357"/>
      <c r="AF5127" s="357"/>
      <c r="AG5127" s="446"/>
      <c r="AH5127" s="357"/>
      <c r="AI5127" s="357"/>
      <c r="AJ5127" s="357"/>
      <c r="AK5127" s="357"/>
      <c r="AL5127" s="357"/>
      <c r="AM5127" s="357"/>
    </row>
    <row r="5128" spans="5:39" x14ac:dyDescent="0.25">
      <c r="E5128" s="356"/>
      <c r="F5128" s="356"/>
      <c r="G5128" s="356"/>
      <c r="H5128" s="356"/>
      <c r="I5128" s="356"/>
      <c r="J5128" s="357"/>
      <c r="K5128" s="357"/>
      <c r="L5128" s="357"/>
      <c r="M5128" s="357"/>
      <c r="N5128" s="358"/>
      <c r="O5128" s="358"/>
      <c r="P5128" s="358"/>
      <c r="Q5128" s="358"/>
      <c r="R5128" s="358"/>
      <c r="S5128" s="358"/>
      <c r="T5128" s="359"/>
      <c r="U5128" s="360"/>
      <c r="V5128" s="360"/>
      <c r="W5128" s="357"/>
      <c r="X5128" s="357"/>
      <c r="Y5128" s="446"/>
      <c r="Z5128" s="443"/>
      <c r="AA5128" s="446"/>
      <c r="AB5128" s="357"/>
      <c r="AC5128" s="357"/>
      <c r="AD5128" s="357"/>
      <c r="AE5128" s="357"/>
      <c r="AF5128" s="357"/>
      <c r="AG5128" s="446"/>
      <c r="AH5128" s="357"/>
      <c r="AI5128" s="357"/>
      <c r="AJ5128" s="357"/>
      <c r="AK5128" s="357"/>
      <c r="AL5128" s="357"/>
      <c r="AM5128" s="357"/>
    </row>
    <row r="5129" spans="5:39" x14ac:dyDescent="0.25">
      <c r="E5129" s="356"/>
      <c r="F5129" s="356"/>
      <c r="G5129" s="356"/>
      <c r="H5129" s="356"/>
      <c r="I5129" s="356"/>
      <c r="J5129" s="357"/>
      <c r="K5129" s="357"/>
      <c r="L5129" s="357"/>
      <c r="M5129" s="357"/>
      <c r="N5129" s="358"/>
      <c r="O5129" s="358"/>
      <c r="P5129" s="358"/>
      <c r="Q5129" s="358"/>
      <c r="R5129" s="358"/>
      <c r="S5129" s="358"/>
      <c r="T5129" s="359"/>
      <c r="U5129" s="360"/>
      <c r="V5129" s="360"/>
      <c r="W5129" s="357"/>
      <c r="X5129" s="357"/>
      <c r="Y5129" s="446"/>
      <c r="Z5129" s="443"/>
      <c r="AA5129" s="446"/>
      <c r="AB5129" s="357"/>
      <c r="AC5129" s="357"/>
      <c r="AD5129" s="357"/>
      <c r="AE5129" s="357"/>
      <c r="AF5129" s="357"/>
      <c r="AG5129" s="446"/>
      <c r="AH5129" s="357"/>
      <c r="AI5129" s="357"/>
      <c r="AJ5129" s="357"/>
      <c r="AK5129" s="357"/>
      <c r="AL5129" s="357"/>
      <c r="AM5129" s="357"/>
    </row>
    <row r="5130" spans="5:39" x14ac:dyDescent="0.25">
      <c r="E5130" s="356"/>
      <c r="F5130" s="356"/>
      <c r="G5130" s="356"/>
      <c r="H5130" s="356"/>
      <c r="I5130" s="356"/>
      <c r="J5130" s="357"/>
      <c r="K5130" s="357"/>
      <c r="L5130" s="357"/>
      <c r="M5130" s="357"/>
      <c r="N5130" s="358"/>
      <c r="O5130" s="358"/>
      <c r="P5130" s="358"/>
      <c r="Q5130" s="358"/>
      <c r="R5130" s="358"/>
      <c r="S5130" s="358"/>
      <c r="T5130" s="359"/>
      <c r="U5130" s="360"/>
      <c r="V5130" s="360"/>
      <c r="W5130" s="357"/>
      <c r="X5130" s="357"/>
      <c r="Y5130" s="446"/>
      <c r="Z5130" s="443"/>
      <c r="AA5130" s="446"/>
      <c r="AB5130" s="357"/>
      <c r="AC5130" s="357"/>
      <c r="AD5130" s="357"/>
      <c r="AE5130" s="357"/>
      <c r="AF5130" s="357"/>
      <c r="AG5130" s="446"/>
      <c r="AH5130" s="357"/>
      <c r="AI5130" s="357"/>
      <c r="AJ5130" s="357"/>
      <c r="AK5130" s="357"/>
      <c r="AL5130" s="357"/>
      <c r="AM5130" s="357"/>
    </row>
    <row r="5131" spans="5:39" x14ac:dyDescent="0.25">
      <c r="E5131" s="356"/>
      <c r="F5131" s="356"/>
      <c r="G5131" s="356"/>
      <c r="H5131" s="356"/>
      <c r="I5131" s="356"/>
      <c r="J5131" s="357"/>
      <c r="K5131" s="357"/>
      <c r="L5131" s="357"/>
      <c r="M5131" s="357"/>
      <c r="N5131" s="358"/>
      <c r="O5131" s="358"/>
      <c r="P5131" s="358"/>
      <c r="Q5131" s="358"/>
      <c r="R5131" s="358"/>
      <c r="S5131" s="358"/>
      <c r="T5131" s="359"/>
      <c r="U5131" s="360"/>
      <c r="V5131" s="360"/>
      <c r="W5131" s="357"/>
      <c r="X5131" s="357"/>
      <c r="Y5131" s="446"/>
      <c r="Z5131" s="443"/>
      <c r="AA5131" s="446"/>
      <c r="AB5131" s="357"/>
      <c r="AC5131" s="357"/>
      <c r="AD5131" s="357"/>
      <c r="AE5131" s="357"/>
      <c r="AF5131" s="357"/>
      <c r="AG5131" s="446"/>
      <c r="AH5131" s="357"/>
      <c r="AI5131" s="357"/>
      <c r="AJ5131" s="357"/>
      <c r="AK5131" s="357"/>
      <c r="AL5131" s="357"/>
      <c r="AM5131" s="357"/>
    </row>
    <row r="5132" spans="5:39" x14ac:dyDescent="0.25">
      <c r="E5132" s="356"/>
      <c r="F5132" s="356"/>
      <c r="G5132" s="356"/>
      <c r="H5132" s="356"/>
      <c r="I5132" s="356"/>
      <c r="J5132" s="357"/>
      <c r="K5132" s="357"/>
      <c r="L5132" s="357"/>
      <c r="M5132" s="357"/>
      <c r="N5132" s="358"/>
      <c r="O5132" s="358"/>
      <c r="P5132" s="358"/>
      <c r="Q5132" s="358"/>
      <c r="R5132" s="358"/>
      <c r="S5132" s="358"/>
      <c r="T5132" s="359"/>
      <c r="U5132" s="360"/>
      <c r="V5132" s="360"/>
      <c r="W5132" s="357"/>
      <c r="X5132" s="357"/>
      <c r="Y5132" s="446"/>
      <c r="Z5132" s="443"/>
      <c r="AA5132" s="446"/>
      <c r="AB5132" s="357"/>
      <c r="AC5132" s="357"/>
      <c r="AD5132" s="357"/>
      <c r="AE5132" s="357"/>
      <c r="AF5132" s="357"/>
      <c r="AG5132" s="446"/>
      <c r="AH5132" s="357"/>
      <c r="AI5132" s="357"/>
      <c r="AJ5132" s="357"/>
      <c r="AK5132" s="357"/>
      <c r="AL5132" s="357"/>
      <c r="AM5132" s="357"/>
    </row>
    <row r="5133" spans="5:39" x14ac:dyDescent="0.25">
      <c r="E5133" s="356"/>
      <c r="F5133" s="356"/>
      <c r="G5133" s="356"/>
      <c r="H5133" s="356"/>
      <c r="I5133" s="356"/>
      <c r="J5133" s="357"/>
      <c r="K5133" s="357"/>
      <c r="L5133" s="357"/>
      <c r="M5133" s="357"/>
      <c r="N5133" s="358"/>
      <c r="O5133" s="358"/>
      <c r="P5133" s="358"/>
      <c r="Q5133" s="358"/>
      <c r="R5133" s="358"/>
      <c r="S5133" s="358"/>
      <c r="T5133" s="359"/>
      <c r="U5133" s="360"/>
      <c r="V5133" s="360"/>
      <c r="W5133" s="357"/>
      <c r="X5133" s="357"/>
      <c r="Y5133" s="446"/>
      <c r="Z5133" s="443"/>
      <c r="AA5133" s="446"/>
      <c r="AB5133" s="357"/>
      <c r="AC5133" s="357"/>
      <c r="AD5133" s="357"/>
      <c r="AE5133" s="357"/>
      <c r="AF5133" s="357"/>
      <c r="AG5133" s="446"/>
      <c r="AH5133" s="357"/>
      <c r="AI5133" s="357"/>
      <c r="AJ5133" s="357"/>
      <c r="AK5133" s="357"/>
      <c r="AL5133" s="357"/>
      <c r="AM5133" s="357"/>
    </row>
    <row r="5134" spans="5:39" x14ac:dyDescent="0.25">
      <c r="E5134" s="356"/>
      <c r="F5134" s="356"/>
      <c r="G5134" s="356"/>
      <c r="H5134" s="356"/>
      <c r="I5134" s="356"/>
      <c r="J5134" s="357"/>
      <c r="K5134" s="357"/>
      <c r="L5134" s="357"/>
      <c r="M5134" s="357"/>
      <c r="N5134" s="358"/>
      <c r="O5134" s="358"/>
      <c r="P5134" s="358"/>
      <c r="Q5134" s="358"/>
      <c r="R5134" s="358"/>
      <c r="S5134" s="358"/>
      <c r="T5134" s="359"/>
      <c r="U5134" s="360"/>
      <c r="V5134" s="360"/>
      <c r="W5134" s="357"/>
      <c r="X5134" s="357"/>
      <c r="Y5134" s="446"/>
      <c r="Z5134" s="443"/>
      <c r="AA5134" s="446"/>
      <c r="AB5134" s="357"/>
      <c r="AC5134" s="357"/>
      <c r="AD5134" s="357"/>
      <c r="AE5134" s="357"/>
      <c r="AF5134" s="357"/>
      <c r="AG5134" s="446"/>
      <c r="AH5134" s="357"/>
      <c r="AI5134" s="357"/>
      <c r="AJ5134" s="357"/>
      <c r="AK5134" s="357"/>
      <c r="AL5134" s="357"/>
      <c r="AM5134" s="357"/>
    </row>
    <row r="5135" spans="5:39" x14ac:dyDescent="0.25">
      <c r="E5135" s="356"/>
      <c r="F5135" s="356"/>
      <c r="G5135" s="356"/>
      <c r="H5135" s="356"/>
      <c r="I5135" s="356"/>
      <c r="J5135" s="357"/>
      <c r="K5135" s="357"/>
      <c r="L5135" s="357"/>
      <c r="M5135" s="357"/>
      <c r="N5135" s="358"/>
      <c r="O5135" s="358"/>
      <c r="P5135" s="358"/>
      <c r="Q5135" s="358"/>
      <c r="R5135" s="358"/>
      <c r="S5135" s="358"/>
      <c r="T5135" s="359"/>
      <c r="U5135" s="360"/>
      <c r="V5135" s="360"/>
      <c r="W5135" s="357"/>
      <c r="X5135" s="357"/>
      <c r="Y5135" s="446"/>
      <c r="Z5135" s="443"/>
      <c r="AA5135" s="446"/>
      <c r="AB5135" s="357"/>
      <c r="AC5135" s="357"/>
      <c r="AD5135" s="357"/>
      <c r="AE5135" s="357"/>
      <c r="AF5135" s="357"/>
      <c r="AG5135" s="446"/>
      <c r="AH5135" s="357"/>
      <c r="AI5135" s="357"/>
      <c r="AJ5135" s="357"/>
      <c r="AK5135" s="357"/>
      <c r="AL5135" s="357"/>
      <c r="AM5135" s="357"/>
    </row>
    <row r="5136" spans="5:39" x14ac:dyDescent="0.25">
      <c r="E5136" s="356"/>
      <c r="F5136" s="356"/>
      <c r="G5136" s="356"/>
      <c r="H5136" s="356"/>
      <c r="I5136" s="356"/>
      <c r="J5136" s="357"/>
      <c r="K5136" s="357"/>
      <c r="L5136" s="357"/>
      <c r="M5136" s="357"/>
      <c r="N5136" s="358"/>
      <c r="O5136" s="358"/>
      <c r="P5136" s="358"/>
      <c r="Q5136" s="358"/>
      <c r="R5136" s="358"/>
      <c r="S5136" s="358"/>
      <c r="T5136" s="359"/>
      <c r="U5136" s="360"/>
      <c r="V5136" s="360"/>
      <c r="W5136" s="357"/>
      <c r="X5136" s="357"/>
      <c r="Y5136" s="446"/>
      <c r="Z5136" s="443"/>
      <c r="AA5136" s="446"/>
      <c r="AB5136" s="357"/>
      <c r="AC5136" s="357"/>
      <c r="AD5136" s="357"/>
      <c r="AE5136" s="357"/>
      <c r="AF5136" s="357"/>
      <c r="AG5136" s="446"/>
      <c r="AH5136" s="357"/>
      <c r="AI5136" s="357"/>
      <c r="AJ5136" s="357"/>
      <c r="AK5136" s="357"/>
      <c r="AL5136" s="357"/>
      <c r="AM5136" s="357"/>
    </row>
    <row r="5137" spans="5:39" x14ac:dyDescent="0.25">
      <c r="E5137" s="356"/>
      <c r="F5137" s="356"/>
      <c r="G5137" s="356"/>
      <c r="H5137" s="356"/>
      <c r="I5137" s="356"/>
      <c r="J5137" s="357"/>
      <c r="K5137" s="357"/>
      <c r="L5137" s="357"/>
      <c r="M5137" s="357"/>
      <c r="N5137" s="358"/>
      <c r="O5137" s="358"/>
      <c r="P5137" s="358"/>
      <c r="Q5137" s="358"/>
      <c r="R5137" s="358"/>
      <c r="S5137" s="358"/>
      <c r="T5137" s="359"/>
      <c r="U5137" s="360"/>
      <c r="V5137" s="360"/>
      <c r="W5137" s="357"/>
      <c r="X5137" s="357"/>
      <c r="Y5137" s="446"/>
      <c r="Z5137" s="443"/>
      <c r="AA5137" s="446"/>
      <c r="AB5137" s="357"/>
      <c r="AC5137" s="357"/>
      <c r="AD5137" s="357"/>
      <c r="AE5137" s="357"/>
      <c r="AF5137" s="357"/>
      <c r="AG5137" s="446"/>
      <c r="AH5137" s="357"/>
      <c r="AI5137" s="357"/>
      <c r="AJ5137" s="357"/>
      <c r="AK5137" s="357"/>
      <c r="AL5137" s="357"/>
      <c r="AM5137" s="357"/>
    </row>
    <row r="5138" spans="5:39" x14ac:dyDescent="0.25">
      <c r="E5138" s="356"/>
      <c r="F5138" s="356"/>
      <c r="G5138" s="356"/>
      <c r="H5138" s="356"/>
      <c r="I5138" s="356"/>
      <c r="J5138" s="357"/>
      <c r="K5138" s="357"/>
      <c r="L5138" s="357"/>
      <c r="M5138" s="357"/>
      <c r="N5138" s="358"/>
      <c r="O5138" s="358"/>
      <c r="P5138" s="358"/>
      <c r="Q5138" s="358"/>
      <c r="R5138" s="358"/>
      <c r="S5138" s="358"/>
      <c r="T5138" s="359"/>
      <c r="U5138" s="360"/>
      <c r="V5138" s="360"/>
      <c r="W5138" s="357"/>
      <c r="X5138" s="357"/>
      <c r="Y5138" s="446"/>
      <c r="Z5138" s="443"/>
      <c r="AA5138" s="446"/>
      <c r="AB5138" s="357"/>
      <c r="AC5138" s="357"/>
      <c r="AD5138" s="357"/>
      <c r="AE5138" s="357"/>
      <c r="AF5138" s="357"/>
      <c r="AG5138" s="446"/>
      <c r="AH5138" s="357"/>
      <c r="AI5138" s="357"/>
      <c r="AJ5138" s="357"/>
      <c r="AK5138" s="357"/>
      <c r="AL5138" s="357"/>
      <c r="AM5138" s="357"/>
    </row>
    <row r="5139" spans="5:39" x14ac:dyDescent="0.25">
      <c r="E5139" s="356"/>
      <c r="F5139" s="356"/>
      <c r="G5139" s="356"/>
      <c r="H5139" s="356"/>
      <c r="I5139" s="356"/>
      <c r="J5139" s="357"/>
      <c r="K5139" s="357"/>
      <c r="L5139" s="357"/>
      <c r="M5139" s="357"/>
      <c r="N5139" s="358"/>
      <c r="O5139" s="358"/>
      <c r="P5139" s="358"/>
      <c r="Q5139" s="358"/>
      <c r="R5139" s="358"/>
      <c r="S5139" s="358"/>
      <c r="T5139" s="359"/>
      <c r="U5139" s="360"/>
      <c r="V5139" s="360"/>
      <c r="W5139" s="357"/>
      <c r="X5139" s="357"/>
      <c r="Y5139" s="446"/>
      <c r="Z5139" s="443"/>
      <c r="AA5139" s="446"/>
      <c r="AB5139" s="357"/>
      <c r="AC5139" s="357"/>
      <c r="AD5139" s="357"/>
      <c r="AE5139" s="357"/>
      <c r="AF5139" s="357"/>
      <c r="AG5139" s="446"/>
      <c r="AH5139" s="357"/>
      <c r="AI5139" s="357"/>
      <c r="AJ5139" s="357"/>
      <c r="AK5139" s="357"/>
      <c r="AL5139" s="357"/>
      <c r="AM5139" s="357"/>
    </row>
    <row r="5140" spans="5:39" x14ac:dyDescent="0.25">
      <c r="E5140" s="356"/>
      <c r="F5140" s="356"/>
      <c r="G5140" s="356"/>
      <c r="H5140" s="356"/>
      <c r="I5140" s="356"/>
      <c r="J5140" s="357"/>
      <c r="K5140" s="357"/>
      <c r="L5140" s="357"/>
      <c r="M5140" s="357"/>
      <c r="N5140" s="358"/>
      <c r="O5140" s="358"/>
      <c r="P5140" s="358"/>
      <c r="Q5140" s="358"/>
      <c r="R5140" s="358"/>
      <c r="S5140" s="358"/>
      <c r="T5140" s="359"/>
      <c r="U5140" s="360"/>
      <c r="V5140" s="360"/>
      <c r="W5140" s="357"/>
      <c r="X5140" s="357"/>
      <c r="Y5140" s="446"/>
      <c r="Z5140" s="443"/>
      <c r="AA5140" s="446"/>
      <c r="AB5140" s="357"/>
      <c r="AC5140" s="357"/>
      <c r="AD5140" s="357"/>
      <c r="AE5140" s="357"/>
      <c r="AF5140" s="357"/>
      <c r="AG5140" s="446"/>
      <c r="AH5140" s="357"/>
      <c r="AI5140" s="357"/>
      <c r="AJ5140" s="357"/>
      <c r="AK5140" s="357"/>
      <c r="AL5140" s="357"/>
      <c r="AM5140" s="357"/>
    </row>
    <row r="5141" spans="5:39" x14ac:dyDescent="0.25">
      <c r="E5141" s="356"/>
      <c r="F5141" s="356"/>
      <c r="G5141" s="356"/>
      <c r="H5141" s="356"/>
      <c r="I5141" s="356"/>
      <c r="J5141" s="357"/>
      <c r="K5141" s="357"/>
      <c r="L5141" s="357"/>
      <c r="M5141" s="357"/>
      <c r="N5141" s="358"/>
      <c r="O5141" s="358"/>
      <c r="P5141" s="358"/>
      <c r="Q5141" s="358"/>
      <c r="R5141" s="358"/>
      <c r="S5141" s="358"/>
      <c r="T5141" s="359"/>
      <c r="U5141" s="360"/>
      <c r="V5141" s="360"/>
      <c r="W5141" s="357"/>
      <c r="X5141" s="357"/>
      <c r="Y5141" s="446"/>
      <c r="Z5141" s="443"/>
      <c r="AA5141" s="446"/>
      <c r="AB5141" s="357"/>
      <c r="AC5141" s="357"/>
      <c r="AD5141" s="357"/>
      <c r="AE5141" s="357"/>
      <c r="AF5141" s="357"/>
      <c r="AG5141" s="446"/>
      <c r="AH5141" s="357"/>
      <c r="AI5141" s="357"/>
      <c r="AJ5141" s="357"/>
      <c r="AK5141" s="357"/>
      <c r="AL5141" s="357"/>
      <c r="AM5141" s="357"/>
    </row>
    <row r="5142" spans="5:39" x14ac:dyDescent="0.25">
      <c r="E5142" s="356"/>
      <c r="F5142" s="356"/>
      <c r="G5142" s="356"/>
      <c r="H5142" s="356"/>
      <c r="I5142" s="356"/>
      <c r="J5142" s="357"/>
      <c r="K5142" s="357"/>
      <c r="L5142" s="357"/>
      <c r="M5142" s="357"/>
      <c r="N5142" s="358"/>
      <c r="O5142" s="358"/>
      <c r="P5142" s="358"/>
      <c r="Q5142" s="358"/>
      <c r="R5142" s="358"/>
      <c r="S5142" s="358"/>
      <c r="T5142" s="359"/>
      <c r="U5142" s="360"/>
      <c r="V5142" s="360"/>
      <c r="W5142" s="357"/>
      <c r="X5142" s="357"/>
      <c r="Y5142" s="446"/>
      <c r="Z5142" s="443"/>
      <c r="AA5142" s="446"/>
      <c r="AB5142" s="357"/>
      <c r="AC5142" s="357"/>
      <c r="AD5142" s="357"/>
      <c r="AE5142" s="357"/>
      <c r="AF5142" s="357"/>
      <c r="AG5142" s="446"/>
      <c r="AH5142" s="357"/>
      <c r="AI5142" s="357"/>
      <c r="AJ5142" s="357"/>
      <c r="AK5142" s="357"/>
      <c r="AL5142" s="357"/>
      <c r="AM5142" s="357"/>
    </row>
    <row r="5143" spans="5:39" x14ac:dyDescent="0.25">
      <c r="E5143" s="356"/>
      <c r="F5143" s="356"/>
      <c r="G5143" s="356"/>
      <c r="H5143" s="356"/>
      <c r="I5143" s="356"/>
      <c r="J5143" s="357"/>
      <c r="K5143" s="357"/>
      <c r="L5143" s="357"/>
      <c r="M5143" s="357"/>
      <c r="N5143" s="358"/>
      <c r="O5143" s="358"/>
      <c r="P5143" s="358"/>
      <c r="Q5143" s="358"/>
      <c r="R5143" s="358"/>
      <c r="S5143" s="358"/>
      <c r="T5143" s="359"/>
      <c r="U5143" s="360"/>
      <c r="V5143" s="360"/>
      <c r="W5143" s="357"/>
      <c r="X5143" s="357"/>
      <c r="Y5143" s="446"/>
      <c r="Z5143" s="443"/>
      <c r="AA5143" s="446"/>
      <c r="AB5143" s="357"/>
      <c r="AC5143" s="357"/>
      <c r="AD5143" s="357"/>
      <c r="AE5143" s="357"/>
      <c r="AF5143" s="357"/>
      <c r="AG5143" s="446"/>
      <c r="AH5143" s="357"/>
      <c r="AI5143" s="357"/>
      <c r="AJ5143" s="357"/>
      <c r="AK5143" s="357"/>
      <c r="AL5143" s="357"/>
      <c r="AM5143" s="357"/>
    </row>
    <row r="5144" spans="5:39" x14ac:dyDescent="0.25">
      <c r="E5144" s="356"/>
      <c r="F5144" s="356"/>
      <c r="G5144" s="356"/>
      <c r="H5144" s="356"/>
      <c r="I5144" s="356"/>
      <c r="J5144" s="357"/>
      <c r="K5144" s="357"/>
      <c r="L5144" s="357"/>
      <c r="M5144" s="357"/>
      <c r="N5144" s="358"/>
      <c r="O5144" s="358"/>
      <c r="P5144" s="358"/>
      <c r="Q5144" s="358"/>
      <c r="R5144" s="358"/>
      <c r="S5144" s="358"/>
      <c r="T5144" s="359"/>
      <c r="U5144" s="360"/>
      <c r="V5144" s="360"/>
      <c r="W5144" s="357"/>
      <c r="X5144" s="357"/>
      <c r="Y5144" s="446"/>
      <c r="Z5144" s="443"/>
      <c r="AA5144" s="446"/>
      <c r="AB5144" s="357"/>
      <c r="AC5144" s="357"/>
      <c r="AD5144" s="357"/>
      <c r="AE5144" s="357"/>
      <c r="AF5144" s="357"/>
      <c r="AG5144" s="446"/>
      <c r="AH5144" s="357"/>
      <c r="AI5144" s="357"/>
      <c r="AJ5144" s="357"/>
      <c r="AK5144" s="357"/>
      <c r="AL5144" s="357"/>
      <c r="AM5144" s="357"/>
    </row>
    <row r="5145" spans="5:39" x14ac:dyDescent="0.25">
      <c r="E5145" s="356"/>
      <c r="F5145" s="356"/>
      <c r="G5145" s="356"/>
      <c r="H5145" s="356"/>
      <c r="I5145" s="356"/>
      <c r="J5145" s="357"/>
      <c r="K5145" s="357"/>
      <c r="L5145" s="357"/>
      <c r="M5145" s="357"/>
      <c r="N5145" s="358"/>
      <c r="O5145" s="358"/>
      <c r="P5145" s="358"/>
      <c r="Q5145" s="358"/>
      <c r="R5145" s="358"/>
      <c r="S5145" s="358"/>
      <c r="T5145" s="359"/>
      <c r="U5145" s="360"/>
      <c r="V5145" s="360"/>
      <c r="W5145" s="357"/>
      <c r="X5145" s="357"/>
      <c r="Y5145" s="446"/>
      <c r="Z5145" s="443"/>
      <c r="AA5145" s="446"/>
      <c r="AB5145" s="357"/>
      <c r="AC5145" s="357"/>
      <c r="AD5145" s="357"/>
      <c r="AE5145" s="357"/>
      <c r="AF5145" s="357"/>
      <c r="AG5145" s="446"/>
      <c r="AH5145" s="357"/>
      <c r="AI5145" s="357"/>
      <c r="AJ5145" s="357"/>
      <c r="AK5145" s="357"/>
      <c r="AL5145" s="357"/>
      <c r="AM5145" s="357"/>
    </row>
    <row r="5146" spans="5:39" x14ac:dyDescent="0.25">
      <c r="E5146" s="356"/>
      <c r="F5146" s="356"/>
      <c r="G5146" s="356"/>
      <c r="H5146" s="356"/>
      <c r="I5146" s="356"/>
      <c r="J5146" s="357"/>
      <c r="K5146" s="357"/>
      <c r="L5146" s="357"/>
      <c r="M5146" s="357"/>
      <c r="N5146" s="358"/>
      <c r="O5146" s="358"/>
      <c r="P5146" s="358"/>
      <c r="Q5146" s="358"/>
      <c r="R5146" s="358"/>
      <c r="S5146" s="358"/>
      <c r="T5146" s="359"/>
      <c r="U5146" s="360"/>
      <c r="V5146" s="360"/>
      <c r="W5146" s="357"/>
      <c r="X5146" s="357"/>
      <c r="Y5146" s="446"/>
      <c r="Z5146" s="443"/>
      <c r="AA5146" s="446"/>
      <c r="AB5146" s="357"/>
      <c r="AC5146" s="357"/>
      <c r="AD5146" s="357"/>
      <c r="AE5146" s="357"/>
      <c r="AF5146" s="357"/>
      <c r="AG5146" s="446"/>
      <c r="AH5146" s="357"/>
      <c r="AI5146" s="357"/>
      <c r="AJ5146" s="357"/>
      <c r="AK5146" s="357"/>
      <c r="AL5146" s="357"/>
      <c r="AM5146" s="357"/>
    </row>
    <row r="5147" spans="5:39" x14ac:dyDescent="0.25">
      <c r="E5147" s="356"/>
      <c r="F5147" s="356"/>
      <c r="G5147" s="356"/>
      <c r="H5147" s="356"/>
      <c r="I5147" s="356"/>
      <c r="J5147" s="357"/>
      <c r="K5147" s="357"/>
      <c r="L5147" s="357"/>
      <c r="M5147" s="357"/>
      <c r="N5147" s="358"/>
      <c r="O5147" s="358"/>
      <c r="P5147" s="358"/>
      <c r="Q5147" s="358"/>
      <c r="R5147" s="358"/>
      <c r="S5147" s="358"/>
      <c r="T5147" s="359"/>
      <c r="U5147" s="360"/>
      <c r="V5147" s="360"/>
      <c r="W5147" s="357"/>
      <c r="X5147" s="357"/>
      <c r="Y5147" s="446"/>
      <c r="Z5147" s="443"/>
      <c r="AA5147" s="446"/>
      <c r="AB5147" s="357"/>
      <c r="AC5147" s="357"/>
      <c r="AD5147" s="357"/>
      <c r="AE5147" s="357"/>
      <c r="AF5147" s="357"/>
      <c r="AG5147" s="446"/>
      <c r="AH5147" s="357"/>
      <c r="AI5147" s="357"/>
      <c r="AJ5147" s="357"/>
      <c r="AK5147" s="357"/>
      <c r="AL5147" s="357"/>
      <c r="AM5147" s="357"/>
    </row>
    <row r="5148" spans="5:39" x14ac:dyDescent="0.25">
      <c r="E5148" s="356"/>
      <c r="F5148" s="356"/>
      <c r="G5148" s="356"/>
      <c r="H5148" s="356"/>
      <c r="I5148" s="356"/>
      <c r="J5148" s="357"/>
      <c r="K5148" s="357"/>
      <c r="L5148" s="357"/>
      <c r="M5148" s="357"/>
      <c r="N5148" s="358"/>
      <c r="O5148" s="358"/>
      <c r="P5148" s="358"/>
      <c r="Q5148" s="358"/>
      <c r="R5148" s="358"/>
      <c r="S5148" s="358"/>
      <c r="T5148" s="359"/>
      <c r="U5148" s="360"/>
      <c r="V5148" s="360"/>
      <c r="W5148" s="357"/>
      <c r="X5148" s="357"/>
      <c r="Y5148" s="446"/>
      <c r="Z5148" s="443"/>
      <c r="AA5148" s="446"/>
      <c r="AB5148" s="357"/>
      <c r="AC5148" s="357"/>
      <c r="AD5148" s="357"/>
      <c r="AE5148" s="357"/>
      <c r="AF5148" s="357"/>
      <c r="AG5148" s="446"/>
      <c r="AH5148" s="357"/>
      <c r="AI5148" s="357"/>
      <c r="AJ5148" s="357"/>
      <c r="AK5148" s="357"/>
      <c r="AL5148" s="357"/>
      <c r="AM5148" s="357"/>
    </row>
    <row r="5149" spans="5:39" x14ac:dyDescent="0.25">
      <c r="E5149" s="356"/>
      <c r="F5149" s="356"/>
      <c r="G5149" s="356"/>
      <c r="H5149" s="356"/>
      <c r="I5149" s="356"/>
      <c r="J5149" s="357"/>
      <c r="K5149" s="357"/>
      <c r="L5149" s="357"/>
      <c r="M5149" s="357"/>
      <c r="N5149" s="358"/>
      <c r="O5149" s="358"/>
      <c r="P5149" s="358"/>
      <c r="Q5149" s="358"/>
      <c r="R5149" s="358"/>
      <c r="S5149" s="358"/>
      <c r="T5149" s="359"/>
      <c r="U5149" s="360"/>
      <c r="V5149" s="360"/>
      <c r="W5149" s="357"/>
      <c r="X5149" s="357"/>
      <c r="Y5149" s="446"/>
      <c r="Z5149" s="443"/>
      <c r="AA5149" s="446"/>
      <c r="AB5149" s="357"/>
      <c r="AC5149" s="357"/>
      <c r="AD5149" s="357"/>
      <c r="AE5149" s="357"/>
      <c r="AF5149" s="357"/>
      <c r="AG5149" s="446"/>
      <c r="AH5149" s="357"/>
      <c r="AI5149" s="357"/>
      <c r="AJ5149" s="357"/>
      <c r="AK5149" s="357"/>
      <c r="AL5149" s="357"/>
      <c r="AM5149" s="357"/>
    </row>
    <row r="5150" spans="5:39" x14ac:dyDescent="0.25">
      <c r="E5150" s="356"/>
      <c r="F5150" s="356"/>
      <c r="G5150" s="356"/>
      <c r="H5150" s="356"/>
      <c r="I5150" s="356"/>
      <c r="J5150" s="357"/>
      <c r="K5150" s="357"/>
      <c r="L5150" s="357"/>
      <c r="M5150" s="357"/>
      <c r="N5150" s="358"/>
      <c r="O5150" s="358"/>
      <c r="P5150" s="358"/>
      <c r="Q5150" s="358"/>
      <c r="R5150" s="358"/>
      <c r="S5150" s="358"/>
      <c r="T5150" s="359"/>
      <c r="U5150" s="360"/>
      <c r="V5150" s="360"/>
      <c r="W5150" s="357"/>
      <c r="X5150" s="357"/>
      <c r="Y5150" s="446"/>
      <c r="Z5150" s="443"/>
      <c r="AA5150" s="446"/>
      <c r="AB5150" s="357"/>
      <c r="AC5150" s="357"/>
      <c r="AD5150" s="357"/>
      <c r="AE5150" s="357"/>
      <c r="AF5150" s="357"/>
      <c r="AG5150" s="446"/>
      <c r="AH5150" s="357"/>
      <c r="AI5150" s="357"/>
      <c r="AJ5150" s="357"/>
      <c r="AK5150" s="357"/>
      <c r="AL5150" s="357"/>
      <c r="AM5150" s="357"/>
    </row>
    <row r="5151" spans="5:39" x14ac:dyDescent="0.25">
      <c r="E5151" s="356"/>
      <c r="F5151" s="356"/>
      <c r="G5151" s="356"/>
      <c r="H5151" s="356"/>
      <c r="I5151" s="356"/>
      <c r="J5151" s="357"/>
      <c r="K5151" s="357"/>
      <c r="L5151" s="357"/>
      <c r="M5151" s="357"/>
      <c r="N5151" s="358"/>
      <c r="O5151" s="358"/>
      <c r="P5151" s="358"/>
      <c r="Q5151" s="358"/>
      <c r="R5151" s="358"/>
      <c r="S5151" s="358"/>
      <c r="T5151" s="359"/>
      <c r="U5151" s="360"/>
      <c r="V5151" s="360"/>
      <c r="W5151" s="357"/>
      <c r="X5151" s="357"/>
      <c r="Y5151" s="446"/>
      <c r="Z5151" s="443"/>
      <c r="AA5151" s="446"/>
      <c r="AB5151" s="357"/>
      <c r="AC5151" s="357"/>
      <c r="AD5151" s="357"/>
      <c r="AE5151" s="357"/>
      <c r="AF5151" s="357"/>
      <c r="AG5151" s="446"/>
      <c r="AH5151" s="357"/>
      <c r="AI5151" s="357"/>
      <c r="AJ5151" s="357"/>
      <c r="AK5151" s="357"/>
      <c r="AL5151" s="357"/>
      <c r="AM5151" s="357"/>
    </row>
    <row r="5152" spans="5:39" x14ac:dyDescent="0.25">
      <c r="E5152" s="356"/>
      <c r="F5152" s="356"/>
      <c r="G5152" s="356"/>
      <c r="H5152" s="356"/>
      <c r="I5152" s="356"/>
      <c r="J5152" s="357"/>
      <c r="K5152" s="357"/>
      <c r="L5152" s="357"/>
      <c r="M5152" s="357"/>
      <c r="N5152" s="358"/>
      <c r="O5152" s="358"/>
      <c r="P5152" s="358"/>
      <c r="Q5152" s="358"/>
      <c r="R5152" s="358"/>
      <c r="S5152" s="358"/>
      <c r="T5152" s="359"/>
      <c r="U5152" s="360"/>
      <c r="V5152" s="360"/>
      <c r="W5152" s="357"/>
      <c r="X5152" s="357"/>
      <c r="Y5152" s="446"/>
      <c r="Z5152" s="443"/>
      <c r="AA5152" s="446"/>
      <c r="AB5152" s="357"/>
      <c r="AC5152" s="357"/>
      <c r="AD5152" s="357"/>
      <c r="AE5152" s="357"/>
      <c r="AF5152" s="357"/>
      <c r="AG5152" s="446"/>
      <c r="AH5152" s="357"/>
      <c r="AI5152" s="357"/>
      <c r="AJ5152" s="357"/>
      <c r="AK5152" s="357"/>
      <c r="AL5152" s="357"/>
      <c r="AM5152" s="357"/>
    </row>
    <row r="5153" spans="5:39" x14ac:dyDescent="0.25">
      <c r="E5153" s="356"/>
      <c r="F5153" s="356"/>
      <c r="G5153" s="356"/>
      <c r="H5153" s="356"/>
      <c r="I5153" s="356"/>
      <c r="J5153" s="357"/>
      <c r="K5153" s="357"/>
      <c r="L5153" s="357"/>
      <c r="M5153" s="357"/>
      <c r="N5153" s="358"/>
      <c r="O5153" s="358"/>
      <c r="P5153" s="358"/>
      <c r="Q5153" s="358"/>
      <c r="R5153" s="358"/>
      <c r="S5153" s="358"/>
      <c r="T5153" s="359"/>
      <c r="U5153" s="360"/>
      <c r="V5153" s="360"/>
      <c r="W5153" s="357"/>
      <c r="X5153" s="357"/>
      <c r="Y5153" s="446"/>
      <c r="Z5153" s="443"/>
      <c r="AA5153" s="446"/>
      <c r="AB5153" s="357"/>
      <c r="AC5153" s="357"/>
      <c r="AD5153" s="357"/>
      <c r="AE5153" s="357"/>
      <c r="AF5153" s="357"/>
      <c r="AG5153" s="446"/>
      <c r="AH5153" s="357"/>
      <c r="AI5153" s="357"/>
      <c r="AJ5153" s="357"/>
      <c r="AK5153" s="357"/>
      <c r="AL5153" s="357"/>
      <c r="AM5153" s="357"/>
    </row>
    <row r="5154" spans="5:39" x14ac:dyDescent="0.25">
      <c r="E5154" s="356"/>
      <c r="F5154" s="356"/>
      <c r="G5154" s="356"/>
      <c r="H5154" s="356"/>
      <c r="I5154" s="356"/>
      <c r="J5154" s="357"/>
      <c r="K5154" s="357"/>
      <c r="L5154" s="357"/>
      <c r="M5154" s="357"/>
      <c r="N5154" s="358"/>
      <c r="O5154" s="358"/>
      <c r="P5154" s="358"/>
      <c r="Q5154" s="358"/>
      <c r="R5154" s="358"/>
      <c r="S5154" s="358"/>
      <c r="T5154" s="359"/>
      <c r="U5154" s="360"/>
      <c r="V5154" s="360"/>
      <c r="W5154" s="357"/>
      <c r="X5154" s="357"/>
      <c r="Y5154" s="446"/>
      <c r="Z5154" s="443"/>
      <c r="AA5154" s="446"/>
      <c r="AB5154" s="357"/>
      <c r="AC5154" s="357"/>
      <c r="AD5154" s="357"/>
      <c r="AE5154" s="357"/>
      <c r="AF5154" s="357"/>
      <c r="AG5154" s="446"/>
      <c r="AH5154" s="357"/>
      <c r="AI5154" s="357"/>
      <c r="AJ5154" s="357"/>
      <c r="AK5154" s="357"/>
      <c r="AL5154" s="357"/>
      <c r="AM5154" s="357"/>
    </row>
    <row r="5155" spans="5:39" x14ac:dyDescent="0.25">
      <c r="E5155" s="356"/>
      <c r="F5155" s="356"/>
      <c r="G5155" s="356"/>
      <c r="H5155" s="356"/>
      <c r="I5155" s="356"/>
      <c r="J5155" s="357"/>
      <c r="K5155" s="357"/>
      <c r="L5155" s="357"/>
      <c r="M5155" s="357"/>
      <c r="N5155" s="358"/>
      <c r="O5155" s="358"/>
      <c r="P5155" s="358"/>
      <c r="Q5155" s="358"/>
      <c r="R5155" s="358"/>
      <c r="S5155" s="358"/>
      <c r="T5155" s="359"/>
      <c r="U5155" s="360"/>
      <c r="V5155" s="360"/>
      <c r="W5155" s="357"/>
      <c r="X5155" s="357"/>
      <c r="Y5155" s="446"/>
      <c r="Z5155" s="443"/>
      <c r="AA5155" s="446"/>
      <c r="AB5155" s="357"/>
      <c r="AC5155" s="357"/>
      <c r="AD5155" s="357"/>
      <c r="AE5155" s="357"/>
      <c r="AF5155" s="357"/>
      <c r="AG5155" s="446"/>
      <c r="AH5155" s="357"/>
      <c r="AI5155" s="357"/>
      <c r="AJ5155" s="357"/>
      <c r="AK5155" s="357"/>
      <c r="AL5155" s="357"/>
      <c r="AM5155" s="357"/>
    </row>
    <row r="5156" spans="5:39" x14ac:dyDescent="0.25">
      <c r="E5156" s="356"/>
      <c r="F5156" s="356"/>
      <c r="G5156" s="356"/>
      <c r="H5156" s="356"/>
      <c r="I5156" s="356"/>
      <c r="J5156" s="357"/>
      <c r="K5156" s="357"/>
      <c r="L5156" s="357"/>
      <c r="M5156" s="357"/>
      <c r="N5156" s="358"/>
      <c r="O5156" s="358"/>
      <c r="P5156" s="358"/>
      <c r="Q5156" s="358"/>
      <c r="R5156" s="358"/>
      <c r="S5156" s="358"/>
      <c r="T5156" s="359"/>
      <c r="U5156" s="360"/>
      <c r="V5156" s="360"/>
      <c r="W5156" s="357"/>
      <c r="X5156" s="357"/>
      <c r="Y5156" s="446"/>
      <c r="Z5156" s="443"/>
      <c r="AA5156" s="446"/>
      <c r="AB5156" s="357"/>
      <c r="AC5156" s="357"/>
      <c r="AD5156" s="357"/>
      <c r="AE5156" s="357"/>
      <c r="AF5156" s="357"/>
      <c r="AG5156" s="446"/>
      <c r="AH5156" s="357"/>
      <c r="AI5156" s="357"/>
      <c r="AJ5156" s="357"/>
      <c r="AK5156" s="357"/>
      <c r="AL5156" s="357"/>
      <c r="AM5156" s="357"/>
    </row>
    <row r="5157" spans="5:39" x14ac:dyDescent="0.25">
      <c r="E5157" s="356"/>
      <c r="F5157" s="356"/>
      <c r="G5157" s="356"/>
      <c r="H5157" s="356"/>
      <c r="I5157" s="356"/>
      <c r="J5157" s="357"/>
      <c r="K5157" s="357"/>
      <c r="L5157" s="357"/>
      <c r="M5157" s="357"/>
      <c r="N5157" s="358"/>
      <c r="O5157" s="358"/>
      <c r="P5157" s="358"/>
      <c r="Q5157" s="358"/>
      <c r="R5157" s="358"/>
      <c r="S5157" s="358"/>
      <c r="T5157" s="359"/>
      <c r="U5157" s="360"/>
      <c r="V5157" s="360"/>
      <c r="W5157" s="357"/>
      <c r="X5157" s="357"/>
      <c r="Y5157" s="446"/>
      <c r="Z5157" s="443"/>
      <c r="AA5157" s="446"/>
      <c r="AB5157" s="357"/>
      <c r="AC5157" s="357"/>
      <c r="AD5157" s="357"/>
      <c r="AE5157" s="357"/>
      <c r="AF5157" s="357"/>
      <c r="AG5157" s="446"/>
      <c r="AH5157" s="357"/>
      <c r="AI5157" s="357"/>
      <c r="AJ5157" s="357"/>
      <c r="AK5157" s="357"/>
      <c r="AL5157" s="357"/>
      <c r="AM5157" s="357"/>
    </row>
    <row r="5158" spans="5:39" x14ac:dyDescent="0.25">
      <c r="E5158" s="356"/>
      <c r="F5158" s="356"/>
      <c r="G5158" s="356"/>
      <c r="H5158" s="356"/>
      <c r="I5158" s="356"/>
      <c r="J5158" s="357"/>
      <c r="K5158" s="357"/>
      <c r="L5158" s="357"/>
      <c r="M5158" s="357"/>
      <c r="N5158" s="358"/>
      <c r="O5158" s="358"/>
      <c r="P5158" s="358"/>
      <c r="Q5158" s="358"/>
      <c r="R5158" s="358"/>
      <c r="S5158" s="358"/>
      <c r="T5158" s="359"/>
      <c r="U5158" s="360"/>
      <c r="V5158" s="360"/>
      <c r="W5158" s="357"/>
      <c r="X5158" s="357"/>
      <c r="Y5158" s="446"/>
      <c r="Z5158" s="443"/>
      <c r="AA5158" s="446"/>
      <c r="AB5158" s="357"/>
      <c r="AC5158" s="357"/>
      <c r="AD5158" s="357"/>
      <c r="AE5158" s="357"/>
      <c r="AF5158" s="357"/>
      <c r="AG5158" s="446"/>
      <c r="AH5158" s="357"/>
      <c r="AI5158" s="357"/>
      <c r="AJ5158" s="357"/>
      <c r="AK5158" s="357"/>
      <c r="AL5158" s="357"/>
      <c r="AM5158" s="357"/>
    </row>
    <row r="5159" spans="5:39" x14ac:dyDescent="0.25">
      <c r="E5159" s="356"/>
      <c r="F5159" s="356"/>
      <c r="G5159" s="356"/>
      <c r="H5159" s="356"/>
      <c r="I5159" s="356"/>
      <c r="J5159" s="357"/>
      <c r="K5159" s="357"/>
      <c r="L5159" s="357"/>
      <c r="M5159" s="357"/>
      <c r="N5159" s="358"/>
      <c r="O5159" s="358"/>
      <c r="P5159" s="358"/>
      <c r="Q5159" s="358"/>
      <c r="R5159" s="358"/>
      <c r="S5159" s="358"/>
      <c r="T5159" s="359"/>
      <c r="U5159" s="360"/>
      <c r="V5159" s="360"/>
      <c r="W5159" s="357"/>
      <c r="X5159" s="357"/>
      <c r="Y5159" s="446"/>
      <c r="Z5159" s="443"/>
      <c r="AA5159" s="446"/>
      <c r="AB5159" s="357"/>
      <c r="AC5159" s="357"/>
      <c r="AD5159" s="357"/>
      <c r="AE5159" s="357"/>
      <c r="AF5159" s="357"/>
      <c r="AG5159" s="446"/>
      <c r="AH5159" s="357"/>
      <c r="AI5159" s="357"/>
      <c r="AJ5159" s="357"/>
      <c r="AK5159" s="357"/>
      <c r="AL5159" s="357"/>
      <c r="AM5159" s="357"/>
    </row>
    <row r="5160" spans="5:39" x14ac:dyDescent="0.25">
      <c r="E5160" s="356"/>
      <c r="F5160" s="356"/>
      <c r="G5160" s="356"/>
      <c r="H5160" s="356"/>
      <c r="I5160" s="356"/>
      <c r="J5160" s="357"/>
      <c r="K5160" s="357"/>
      <c r="L5160" s="357"/>
      <c r="M5160" s="357"/>
      <c r="N5160" s="358"/>
      <c r="O5160" s="358"/>
      <c r="P5160" s="358"/>
      <c r="Q5160" s="358"/>
      <c r="R5160" s="358"/>
      <c r="S5160" s="358"/>
      <c r="T5160" s="359"/>
      <c r="U5160" s="360"/>
      <c r="V5160" s="360"/>
      <c r="W5160" s="357"/>
      <c r="X5160" s="357"/>
      <c r="Y5160" s="446"/>
      <c r="Z5160" s="443"/>
      <c r="AA5160" s="446"/>
      <c r="AB5160" s="357"/>
      <c r="AC5160" s="357"/>
      <c r="AD5160" s="357"/>
      <c r="AE5160" s="357"/>
      <c r="AF5160" s="357"/>
      <c r="AG5160" s="446"/>
      <c r="AH5160" s="357"/>
      <c r="AI5160" s="357"/>
      <c r="AJ5160" s="357"/>
      <c r="AK5160" s="357"/>
      <c r="AL5160" s="357"/>
      <c r="AM5160" s="357"/>
    </row>
    <row r="5161" spans="5:39" x14ac:dyDescent="0.25">
      <c r="E5161" s="356"/>
      <c r="F5161" s="356"/>
      <c r="G5161" s="356"/>
      <c r="H5161" s="356"/>
      <c r="I5161" s="356"/>
      <c r="J5161" s="357"/>
      <c r="K5161" s="357"/>
      <c r="L5161" s="357"/>
      <c r="M5161" s="357"/>
      <c r="N5161" s="358"/>
      <c r="O5161" s="358"/>
      <c r="P5161" s="358"/>
      <c r="Q5161" s="358"/>
      <c r="R5161" s="358"/>
      <c r="S5161" s="358"/>
      <c r="T5161" s="359"/>
      <c r="U5161" s="360"/>
      <c r="V5161" s="360"/>
      <c r="W5161" s="357"/>
      <c r="X5161" s="357"/>
      <c r="Y5161" s="446"/>
      <c r="Z5161" s="443"/>
      <c r="AA5161" s="446"/>
      <c r="AB5161" s="357"/>
      <c r="AC5161" s="357"/>
      <c r="AD5161" s="357"/>
      <c r="AE5161" s="357"/>
      <c r="AF5161" s="357"/>
      <c r="AG5161" s="446"/>
      <c r="AH5161" s="357"/>
      <c r="AI5161" s="357"/>
      <c r="AJ5161" s="357"/>
      <c r="AK5161" s="357"/>
      <c r="AL5161" s="357"/>
      <c r="AM5161" s="357"/>
    </row>
    <row r="5162" spans="5:39" x14ac:dyDescent="0.25">
      <c r="E5162" s="356"/>
      <c r="F5162" s="356"/>
      <c r="G5162" s="356"/>
      <c r="H5162" s="356"/>
      <c r="I5162" s="356"/>
      <c r="J5162" s="357"/>
      <c r="K5162" s="357"/>
      <c r="L5162" s="357"/>
      <c r="M5162" s="357"/>
      <c r="N5162" s="358"/>
      <c r="O5162" s="358"/>
      <c r="P5162" s="358"/>
      <c r="Q5162" s="358"/>
      <c r="R5162" s="358"/>
      <c r="S5162" s="358"/>
      <c r="T5162" s="359"/>
      <c r="U5162" s="360"/>
      <c r="V5162" s="360"/>
      <c r="W5162" s="357"/>
      <c r="X5162" s="357"/>
      <c r="Y5162" s="446"/>
      <c r="Z5162" s="443"/>
      <c r="AA5162" s="446"/>
      <c r="AB5162" s="357"/>
      <c r="AC5162" s="357"/>
      <c r="AD5162" s="357"/>
      <c r="AE5162" s="357"/>
      <c r="AF5162" s="357"/>
      <c r="AG5162" s="446"/>
      <c r="AH5162" s="357"/>
      <c r="AI5162" s="357"/>
      <c r="AJ5162" s="357"/>
      <c r="AK5162" s="357"/>
      <c r="AL5162" s="357"/>
      <c r="AM5162" s="357"/>
    </row>
    <row r="5163" spans="5:39" x14ac:dyDescent="0.25">
      <c r="E5163" s="356"/>
      <c r="F5163" s="356"/>
      <c r="G5163" s="356"/>
      <c r="H5163" s="356"/>
      <c r="I5163" s="356"/>
      <c r="J5163" s="357"/>
      <c r="K5163" s="357"/>
      <c r="L5163" s="357"/>
      <c r="M5163" s="357"/>
      <c r="N5163" s="358"/>
      <c r="O5163" s="358"/>
      <c r="P5163" s="358"/>
      <c r="Q5163" s="358"/>
      <c r="R5163" s="358"/>
      <c r="S5163" s="358"/>
      <c r="T5163" s="359"/>
      <c r="U5163" s="360"/>
      <c r="V5163" s="360"/>
      <c r="W5163" s="357"/>
      <c r="X5163" s="357"/>
      <c r="Y5163" s="446"/>
      <c r="Z5163" s="443"/>
      <c r="AA5163" s="446"/>
      <c r="AB5163" s="357"/>
      <c r="AC5163" s="357"/>
      <c r="AD5163" s="357"/>
      <c r="AE5163" s="357"/>
      <c r="AF5163" s="357"/>
      <c r="AG5163" s="446"/>
      <c r="AH5163" s="357"/>
      <c r="AI5163" s="357"/>
      <c r="AJ5163" s="357"/>
      <c r="AK5163" s="357"/>
      <c r="AL5163" s="357"/>
      <c r="AM5163" s="357"/>
    </row>
    <row r="5164" spans="5:39" x14ac:dyDescent="0.25">
      <c r="E5164" s="356"/>
      <c r="F5164" s="356"/>
      <c r="G5164" s="356"/>
      <c r="H5164" s="356"/>
      <c r="I5164" s="356"/>
      <c r="J5164" s="357"/>
      <c r="K5164" s="357"/>
      <c r="L5164" s="357"/>
      <c r="M5164" s="357"/>
      <c r="N5164" s="358"/>
      <c r="O5164" s="358"/>
      <c r="P5164" s="358"/>
      <c r="Q5164" s="358"/>
      <c r="R5164" s="358"/>
      <c r="S5164" s="358"/>
      <c r="T5164" s="359"/>
      <c r="U5164" s="360"/>
      <c r="V5164" s="360"/>
      <c r="W5164" s="357"/>
      <c r="X5164" s="357"/>
      <c r="Y5164" s="446"/>
      <c r="Z5164" s="443"/>
      <c r="AA5164" s="446"/>
      <c r="AB5164" s="357"/>
      <c r="AC5164" s="357"/>
      <c r="AD5164" s="357"/>
      <c r="AE5164" s="357"/>
      <c r="AF5164" s="357"/>
      <c r="AG5164" s="446"/>
      <c r="AH5164" s="357"/>
      <c r="AI5164" s="357"/>
      <c r="AJ5164" s="357"/>
      <c r="AK5164" s="357"/>
      <c r="AL5164" s="357"/>
      <c r="AM5164" s="357"/>
    </row>
    <row r="5165" spans="5:39" x14ac:dyDescent="0.25">
      <c r="E5165" s="356"/>
      <c r="F5165" s="356"/>
      <c r="G5165" s="356"/>
      <c r="H5165" s="356"/>
      <c r="I5165" s="356"/>
      <c r="J5165" s="357"/>
      <c r="K5165" s="357"/>
      <c r="L5165" s="357"/>
      <c r="M5165" s="357"/>
      <c r="N5165" s="358"/>
      <c r="O5165" s="358"/>
      <c r="P5165" s="358"/>
      <c r="Q5165" s="358"/>
      <c r="R5165" s="358"/>
      <c r="S5165" s="358"/>
      <c r="T5165" s="359"/>
      <c r="U5165" s="360"/>
      <c r="V5165" s="360"/>
      <c r="W5165" s="357"/>
      <c r="X5165" s="357"/>
      <c r="Y5165" s="446"/>
      <c r="Z5165" s="443"/>
      <c r="AA5165" s="446"/>
      <c r="AB5165" s="357"/>
      <c r="AC5165" s="357"/>
      <c r="AD5165" s="357"/>
      <c r="AE5165" s="357"/>
      <c r="AF5165" s="357"/>
      <c r="AG5165" s="446"/>
      <c r="AH5165" s="357"/>
      <c r="AI5165" s="357"/>
      <c r="AJ5165" s="357"/>
      <c r="AK5165" s="357"/>
      <c r="AL5165" s="357"/>
      <c r="AM5165" s="357"/>
    </row>
    <row r="5166" spans="5:39" x14ac:dyDescent="0.25">
      <c r="E5166" s="356"/>
      <c r="F5166" s="356"/>
      <c r="G5166" s="356"/>
      <c r="H5166" s="356"/>
      <c r="I5166" s="356"/>
      <c r="J5166" s="357"/>
      <c r="K5166" s="357"/>
      <c r="L5166" s="357"/>
      <c r="M5166" s="357"/>
      <c r="N5166" s="358"/>
      <c r="O5166" s="358"/>
      <c r="P5166" s="358"/>
      <c r="Q5166" s="358"/>
      <c r="R5166" s="358"/>
      <c r="S5166" s="358"/>
      <c r="T5166" s="359"/>
      <c r="U5166" s="360"/>
      <c r="V5166" s="360"/>
      <c r="W5166" s="357"/>
      <c r="X5166" s="357"/>
      <c r="Y5166" s="446"/>
      <c r="Z5166" s="443"/>
      <c r="AA5166" s="446"/>
      <c r="AB5166" s="357"/>
      <c r="AC5166" s="357"/>
      <c r="AD5166" s="357"/>
      <c r="AE5166" s="357"/>
      <c r="AF5166" s="357"/>
      <c r="AG5166" s="446"/>
      <c r="AH5166" s="357"/>
      <c r="AI5166" s="357"/>
      <c r="AJ5166" s="357"/>
      <c r="AK5166" s="357"/>
      <c r="AL5166" s="357"/>
      <c r="AM5166" s="357"/>
    </row>
    <row r="5167" spans="5:39" x14ac:dyDescent="0.25">
      <c r="E5167" s="356"/>
      <c r="F5167" s="356"/>
      <c r="G5167" s="356"/>
      <c r="H5167" s="356"/>
      <c r="I5167" s="356"/>
      <c r="J5167" s="357"/>
      <c r="K5167" s="357"/>
      <c r="L5167" s="357"/>
      <c r="M5167" s="357"/>
      <c r="N5167" s="358"/>
      <c r="O5167" s="358"/>
      <c r="P5167" s="358"/>
      <c r="Q5167" s="358"/>
      <c r="R5167" s="358"/>
      <c r="S5167" s="358"/>
      <c r="T5167" s="359"/>
      <c r="U5167" s="360"/>
      <c r="V5167" s="360"/>
      <c r="W5167" s="357"/>
      <c r="X5167" s="357"/>
      <c r="Y5167" s="446"/>
      <c r="Z5167" s="443"/>
      <c r="AA5167" s="446"/>
      <c r="AB5167" s="357"/>
      <c r="AC5167" s="357"/>
      <c r="AD5167" s="357"/>
      <c r="AE5167" s="357"/>
      <c r="AF5167" s="357"/>
      <c r="AG5167" s="446"/>
      <c r="AH5167" s="357"/>
      <c r="AI5167" s="357"/>
      <c r="AJ5167" s="357"/>
      <c r="AK5167" s="357"/>
      <c r="AL5167" s="357"/>
      <c r="AM5167" s="357"/>
    </row>
    <row r="5168" spans="5:39" x14ac:dyDescent="0.25">
      <c r="E5168" s="356"/>
      <c r="F5168" s="356"/>
      <c r="G5168" s="356"/>
      <c r="H5168" s="356"/>
      <c r="I5168" s="356"/>
      <c r="J5168" s="357"/>
      <c r="K5168" s="357"/>
      <c r="L5168" s="357"/>
      <c r="M5168" s="357"/>
      <c r="N5168" s="358"/>
      <c r="O5168" s="358"/>
      <c r="P5168" s="358"/>
      <c r="Q5168" s="358"/>
      <c r="R5168" s="358"/>
      <c r="S5168" s="358"/>
      <c r="T5168" s="359"/>
      <c r="U5168" s="360"/>
      <c r="V5168" s="360"/>
      <c r="W5168" s="357"/>
      <c r="X5168" s="357"/>
      <c r="Y5168" s="446"/>
      <c r="Z5168" s="443"/>
      <c r="AA5168" s="446"/>
      <c r="AB5168" s="357"/>
      <c r="AC5168" s="357"/>
      <c r="AD5168" s="357"/>
      <c r="AE5168" s="357"/>
      <c r="AF5168" s="357"/>
      <c r="AG5168" s="446"/>
      <c r="AH5168" s="357"/>
      <c r="AI5168" s="357"/>
      <c r="AJ5168" s="357"/>
      <c r="AK5168" s="357"/>
      <c r="AL5168" s="357"/>
      <c r="AM5168" s="357"/>
    </row>
    <row r="5169" spans="5:39" x14ac:dyDescent="0.25">
      <c r="E5169" s="356"/>
      <c r="F5169" s="356"/>
      <c r="G5169" s="356"/>
      <c r="H5169" s="356"/>
      <c r="I5169" s="356"/>
      <c r="J5169" s="357"/>
      <c r="K5169" s="357"/>
      <c r="L5169" s="357"/>
      <c r="M5169" s="357"/>
      <c r="N5169" s="358"/>
      <c r="O5169" s="358"/>
      <c r="P5169" s="358"/>
      <c r="Q5169" s="358"/>
      <c r="R5169" s="358"/>
      <c r="S5169" s="358"/>
      <c r="T5169" s="359"/>
      <c r="U5169" s="360"/>
      <c r="V5169" s="360"/>
      <c r="W5169" s="357"/>
      <c r="X5169" s="357"/>
      <c r="Y5169" s="446"/>
      <c r="Z5169" s="443"/>
      <c r="AA5169" s="446"/>
      <c r="AB5169" s="357"/>
      <c r="AC5169" s="357"/>
      <c r="AD5169" s="357"/>
      <c r="AE5169" s="357"/>
      <c r="AF5169" s="357"/>
      <c r="AG5169" s="446"/>
      <c r="AH5169" s="357"/>
      <c r="AI5169" s="357"/>
      <c r="AJ5169" s="357"/>
      <c r="AK5169" s="357"/>
      <c r="AL5169" s="357"/>
      <c r="AM5169" s="357"/>
    </row>
    <row r="5170" spans="5:39" x14ac:dyDescent="0.25">
      <c r="E5170" s="356"/>
      <c r="F5170" s="356"/>
      <c r="G5170" s="356"/>
      <c r="H5170" s="356"/>
      <c r="I5170" s="356"/>
      <c r="J5170" s="357"/>
      <c r="K5170" s="357"/>
      <c r="L5170" s="357"/>
      <c r="M5170" s="357"/>
      <c r="N5170" s="358"/>
      <c r="O5170" s="358"/>
      <c r="P5170" s="358"/>
      <c r="Q5170" s="358"/>
      <c r="R5170" s="358"/>
      <c r="S5170" s="358"/>
      <c r="T5170" s="359"/>
      <c r="U5170" s="360"/>
      <c r="V5170" s="360"/>
      <c r="W5170" s="357"/>
      <c r="X5170" s="357"/>
      <c r="Y5170" s="446"/>
      <c r="Z5170" s="443"/>
      <c r="AA5170" s="446"/>
      <c r="AB5170" s="357"/>
      <c r="AC5170" s="357"/>
      <c r="AD5170" s="357"/>
      <c r="AE5170" s="357"/>
      <c r="AF5170" s="357"/>
      <c r="AG5170" s="446"/>
      <c r="AH5170" s="357"/>
      <c r="AI5170" s="357"/>
      <c r="AJ5170" s="357"/>
      <c r="AK5170" s="357"/>
      <c r="AL5170" s="357"/>
      <c r="AM5170" s="357"/>
    </row>
    <row r="5171" spans="5:39" x14ac:dyDescent="0.25">
      <c r="E5171" s="356"/>
      <c r="F5171" s="356"/>
      <c r="G5171" s="356"/>
      <c r="H5171" s="356"/>
      <c r="I5171" s="356"/>
      <c r="J5171" s="357"/>
      <c r="K5171" s="357"/>
      <c r="L5171" s="357"/>
      <c r="M5171" s="357"/>
      <c r="N5171" s="358"/>
      <c r="O5171" s="358"/>
      <c r="P5171" s="358"/>
      <c r="Q5171" s="358"/>
      <c r="R5171" s="358"/>
      <c r="S5171" s="358"/>
      <c r="T5171" s="359"/>
      <c r="U5171" s="360"/>
      <c r="V5171" s="360"/>
      <c r="W5171" s="357"/>
      <c r="X5171" s="357"/>
      <c r="Y5171" s="446"/>
      <c r="Z5171" s="443"/>
      <c r="AA5171" s="446"/>
      <c r="AB5171" s="357"/>
      <c r="AC5171" s="357"/>
      <c r="AD5171" s="357"/>
      <c r="AE5171" s="357"/>
      <c r="AF5171" s="357"/>
      <c r="AG5171" s="446"/>
      <c r="AH5171" s="357"/>
      <c r="AI5171" s="357"/>
      <c r="AJ5171" s="357"/>
      <c r="AK5171" s="357"/>
      <c r="AL5171" s="357"/>
      <c r="AM5171" s="357"/>
    </row>
    <row r="5172" spans="5:39" x14ac:dyDescent="0.25">
      <c r="E5172" s="356"/>
      <c r="F5172" s="356"/>
      <c r="G5172" s="356"/>
      <c r="H5172" s="356"/>
      <c r="I5172" s="356"/>
      <c r="J5172" s="357"/>
      <c r="K5172" s="357"/>
      <c r="L5172" s="357"/>
      <c r="M5172" s="357"/>
      <c r="N5172" s="358"/>
      <c r="O5172" s="358"/>
      <c r="P5172" s="358"/>
      <c r="Q5172" s="358"/>
      <c r="R5172" s="358"/>
      <c r="S5172" s="358"/>
      <c r="T5172" s="359"/>
      <c r="U5172" s="360"/>
      <c r="V5172" s="360"/>
      <c r="W5172" s="357"/>
      <c r="X5172" s="357"/>
      <c r="Y5172" s="446"/>
      <c r="Z5172" s="443"/>
      <c r="AA5172" s="446"/>
      <c r="AB5172" s="357"/>
      <c r="AC5172" s="357"/>
      <c r="AD5172" s="357"/>
      <c r="AE5172" s="357"/>
      <c r="AF5172" s="357"/>
      <c r="AG5172" s="446"/>
      <c r="AH5172" s="357"/>
      <c r="AI5172" s="357"/>
      <c r="AJ5172" s="357"/>
      <c r="AK5172" s="357"/>
      <c r="AL5172" s="357"/>
      <c r="AM5172" s="357"/>
    </row>
    <row r="5173" spans="5:39" x14ac:dyDescent="0.25">
      <c r="E5173" s="356"/>
      <c r="F5173" s="356"/>
      <c r="G5173" s="356"/>
      <c r="H5173" s="356"/>
      <c r="I5173" s="356"/>
      <c r="J5173" s="357"/>
      <c r="K5173" s="357"/>
      <c r="L5173" s="357"/>
      <c r="M5173" s="357"/>
      <c r="N5173" s="358"/>
      <c r="O5173" s="358"/>
      <c r="P5173" s="358"/>
      <c r="Q5173" s="358"/>
      <c r="R5173" s="358"/>
      <c r="S5173" s="358"/>
      <c r="T5173" s="359"/>
      <c r="U5173" s="360"/>
      <c r="V5173" s="360"/>
      <c r="W5173" s="357"/>
      <c r="X5173" s="357"/>
      <c r="Y5173" s="446"/>
      <c r="Z5173" s="443"/>
      <c r="AA5173" s="446"/>
      <c r="AB5173" s="357"/>
      <c r="AC5173" s="357"/>
      <c r="AD5173" s="357"/>
      <c r="AE5173" s="357"/>
      <c r="AF5173" s="357"/>
      <c r="AG5173" s="446"/>
      <c r="AH5173" s="357"/>
      <c r="AI5173" s="357"/>
      <c r="AJ5173" s="357"/>
      <c r="AK5173" s="357"/>
      <c r="AL5173" s="357"/>
      <c r="AM5173" s="357"/>
    </row>
    <row r="5174" spans="5:39" x14ac:dyDescent="0.25">
      <c r="E5174" s="356"/>
      <c r="F5174" s="356"/>
      <c r="G5174" s="356"/>
      <c r="H5174" s="356"/>
      <c r="I5174" s="356"/>
      <c r="J5174" s="357"/>
      <c r="K5174" s="357"/>
      <c r="L5174" s="357"/>
      <c r="M5174" s="357"/>
      <c r="N5174" s="358"/>
      <c r="O5174" s="358"/>
      <c r="P5174" s="358"/>
      <c r="Q5174" s="358"/>
      <c r="R5174" s="358"/>
      <c r="S5174" s="358"/>
      <c r="T5174" s="359"/>
      <c r="U5174" s="360"/>
      <c r="V5174" s="360"/>
      <c r="W5174" s="357"/>
      <c r="X5174" s="357"/>
      <c r="Y5174" s="446"/>
      <c r="Z5174" s="443"/>
      <c r="AA5174" s="446"/>
      <c r="AB5174" s="357"/>
      <c r="AC5174" s="357"/>
      <c r="AD5174" s="357"/>
      <c r="AE5174" s="357"/>
      <c r="AF5174" s="357"/>
      <c r="AG5174" s="446"/>
      <c r="AH5174" s="357"/>
      <c r="AI5174" s="357"/>
      <c r="AJ5174" s="357"/>
      <c r="AK5174" s="357"/>
      <c r="AL5174" s="357"/>
      <c r="AM5174" s="357"/>
    </row>
    <row r="5175" spans="5:39" x14ac:dyDescent="0.25">
      <c r="E5175" s="356"/>
      <c r="F5175" s="356"/>
      <c r="G5175" s="356"/>
      <c r="H5175" s="356"/>
      <c r="I5175" s="356"/>
      <c r="J5175" s="357"/>
      <c r="K5175" s="357"/>
      <c r="L5175" s="357"/>
      <c r="M5175" s="357"/>
      <c r="N5175" s="358"/>
      <c r="O5175" s="358"/>
      <c r="P5175" s="358"/>
      <c r="Q5175" s="358"/>
      <c r="R5175" s="358"/>
      <c r="S5175" s="358"/>
      <c r="T5175" s="359"/>
      <c r="U5175" s="360"/>
      <c r="V5175" s="360"/>
      <c r="W5175" s="357"/>
      <c r="X5175" s="357"/>
      <c r="Y5175" s="446"/>
      <c r="Z5175" s="443"/>
      <c r="AA5175" s="446"/>
      <c r="AB5175" s="357"/>
      <c r="AC5175" s="357"/>
      <c r="AD5175" s="357"/>
      <c r="AE5175" s="357"/>
      <c r="AF5175" s="357"/>
      <c r="AG5175" s="446"/>
      <c r="AH5175" s="357"/>
      <c r="AI5175" s="357"/>
      <c r="AJ5175" s="357"/>
      <c r="AK5175" s="357"/>
      <c r="AL5175" s="357"/>
      <c r="AM5175" s="357"/>
    </row>
    <row r="5176" spans="5:39" x14ac:dyDescent="0.25">
      <c r="E5176" s="356"/>
      <c r="F5176" s="356"/>
      <c r="G5176" s="356"/>
      <c r="H5176" s="356"/>
      <c r="I5176" s="356"/>
      <c r="J5176" s="357"/>
      <c r="K5176" s="357"/>
      <c r="L5176" s="357"/>
      <c r="M5176" s="357"/>
      <c r="N5176" s="358"/>
      <c r="O5176" s="358"/>
      <c r="P5176" s="358"/>
      <c r="Q5176" s="358"/>
      <c r="R5176" s="358"/>
      <c r="S5176" s="358"/>
      <c r="T5176" s="359"/>
      <c r="U5176" s="360"/>
      <c r="V5176" s="360"/>
      <c r="W5176" s="357"/>
      <c r="X5176" s="357"/>
      <c r="Y5176" s="446"/>
      <c r="Z5176" s="443"/>
      <c r="AA5176" s="446"/>
      <c r="AB5176" s="357"/>
      <c r="AC5176" s="357"/>
      <c r="AD5176" s="357"/>
      <c r="AE5176" s="357"/>
      <c r="AF5176" s="357"/>
      <c r="AG5176" s="446"/>
      <c r="AH5176" s="357"/>
      <c r="AI5176" s="357"/>
      <c r="AJ5176" s="357"/>
      <c r="AK5176" s="357"/>
      <c r="AL5176" s="357"/>
      <c r="AM5176" s="357"/>
    </row>
    <row r="5177" spans="5:39" x14ac:dyDescent="0.25">
      <c r="E5177" s="356"/>
      <c r="F5177" s="356"/>
      <c r="G5177" s="356"/>
      <c r="H5177" s="356"/>
      <c r="I5177" s="356"/>
      <c r="J5177" s="357"/>
      <c r="K5177" s="357"/>
      <c r="L5177" s="357"/>
      <c r="M5177" s="357"/>
      <c r="N5177" s="358"/>
      <c r="O5177" s="358"/>
      <c r="P5177" s="358"/>
      <c r="Q5177" s="358"/>
      <c r="R5177" s="358"/>
      <c r="S5177" s="358"/>
      <c r="T5177" s="359"/>
      <c r="U5177" s="360"/>
      <c r="V5177" s="360"/>
      <c r="W5177" s="357"/>
      <c r="X5177" s="357"/>
      <c r="Y5177" s="446"/>
      <c r="Z5177" s="443"/>
      <c r="AA5177" s="446"/>
      <c r="AB5177" s="357"/>
      <c r="AC5177" s="357"/>
      <c r="AD5177" s="357"/>
      <c r="AE5177" s="357"/>
      <c r="AF5177" s="357"/>
      <c r="AG5177" s="446"/>
      <c r="AH5177" s="357"/>
      <c r="AI5177" s="357"/>
      <c r="AJ5177" s="357"/>
      <c r="AK5177" s="357"/>
      <c r="AL5177" s="357"/>
      <c r="AM5177" s="357"/>
    </row>
    <row r="5178" spans="5:39" x14ac:dyDescent="0.25">
      <c r="E5178" s="356"/>
      <c r="F5178" s="356"/>
      <c r="G5178" s="356"/>
      <c r="H5178" s="356"/>
      <c r="I5178" s="356"/>
      <c r="J5178" s="357"/>
      <c r="K5178" s="357"/>
      <c r="L5178" s="357"/>
      <c r="M5178" s="357"/>
      <c r="N5178" s="358"/>
      <c r="O5178" s="358"/>
      <c r="P5178" s="358"/>
      <c r="Q5178" s="358"/>
      <c r="R5178" s="358"/>
      <c r="S5178" s="358"/>
      <c r="T5178" s="359"/>
      <c r="U5178" s="360"/>
      <c r="V5178" s="360"/>
      <c r="W5178" s="357"/>
      <c r="X5178" s="357"/>
      <c r="Y5178" s="446"/>
      <c r="Z5178" s="443"/>
      <c r="AA5178" s="446"/>
      <c r="AB5178" s="357"/>
      <c r="AC5178" s="357"/>
      <c r="AD5178" s="357"/>
      <c r="AE5178" s="357"/>
      <c r="AF5178" s="357"/>
      <c r="AG5178" s="446"/>
      <c r="AH5178" s="357"/>
      <c r="AI5178" s="357"/>
      <c r="AJ5178" s="357"/>
      <c r="AK5178" s="357"/>
      <c r="AL5178" s="357"/>
      <c r="AM5178" s="357"/>
    </row>
    <row r="5179" spans="5:39" x14ac:dyDescent="0.25">
      <c r="E5179" s="356"/>
      <c r="F5179" s="356"/>
      <c r="G5179" s="356"/>
      <c r="H5179" s="356"/>
      <c r="I5179" s="356"/>
      <c r="J5179" s="357"/>
      <c r="K5179" s="357"/>
      <c r="L5179" s="357"/>
      <c r="M5179" s="357"/>
      <c r="N5179" s="358"/>
      <c r="O5179" s="358"/>
      <c r="P5179" s="358"/>
      <c r="Q5179" s="358"/>
      <c r="R5179" s="358"/>
      <c r="S5179" s="358"/>
      <c r="T5179" s="359"/>
      <c r="U5179" s="360"/>
      <c r="V5179" s="360"/>
      <c r="W5179" s="357"/>
      <c r="X5179" s="357"/>
      <c r="Y5179" s="446"/>
      <c r="Z5179" s="443"/>
      <c r="AA5179" s="446"/>
      <c r="AB5179" s="357"/>
      <c r="AC5179" s="357"/>
      <c r="AD5179" s="357"/>
      <c r="AE5179" s="357"/>
      <c r="AF5179" s="357"/>
      <c r="AG5179" s="446"/>
      <c r="AH5179" s="357"/>
      <c r="AI5179" s="357"/>
      <c r="AJ5179" s="357"/>
      <c r="AK5179" s="357"/>
      <c r="AL5179" s="357"/>
      <c r="AM5179" s="357"/>
    </row>
    <row r="5180" spans="5:39" x14ac:dyDescent="0.25">
      <c r="E5180" s="356"/>
      <c r="F5180" s="356"/>
      <c r="G5180" s="356"/>
      <c r="H5180" s="356"/>
      <c r="I5180" s="356"/>
      <c r="J5180" s="357"/>
      <c r="K5180" s="357"/>
      <c r="L5180" s="357"/>
      <c r="M5180" s="357"/>
      <c r="N5180" s="358"/>
      <c r="O5180" s="358"/>
      <c r="P5180" s="358"/>
      <c r="Q5180" s="358"/>
      <c r="R5180" s="358"/>
      <c r="S5180" s="358"/>
      <c r="T5180" s="359"/>
      <c r="U5180" s="360"/>
      <c r="V5180" s="360"/>
      <c r="W5180" s="357"/>
      <c r="X5180" s="357"/>
      <c r="Y5180" s="446"/>
      <c r="Z5180" s="443"/>
      <c r="AA5180" s="446"/>
      <c r="AB5180" s="357"/>
      <c r="AC5180" s="357"/>
      <c r="AD5180" s="357"/>
      <c r="AE5180" s="357"/>
      <c r="AF5180" s="357"/>
      <c r="AG5180" s="446"/>
      <c r="AH5180" s="357"/>
      <c r="AI5180" s="357"/>
      <c r="AJ5180" s="357"/>
      <c r="AK5180" s="357"/>
      <c r="AL5180" s="357"/>
      <c r="AM5180" s="357"/>
    </row>
    <row r="5181" spans="5:39" x14ac:dyDescent="0.25">
      <c r="E5181" s="356"/>
      <c r="F5181" s="356"/>
      <c r="G5181" s="356"/>
      <c r="H5181" s="356"/>
      <c r="I5181" s="356"/>
      <c r="J5181" s="357"/>
      <c r="K5181" s="357"/>
      <c r="L5181" s="357"/>
      <c r="M5181" s="357"/>
      <c r="N5181" s="358"/>
      <c r="O5181" s="358"/>
      <c r="P5181" s="358"/>
      <c r="Q5181" s="358"/>
      <c r="R5181" s="358"/>
      <c r="S5181" s="358"/>
      <c r="T5181" s="359"/>
      <c r="U5181" s="360"/>
      <c r="V5181" s="360"/>
      <c r="W5181" s="357"/>
      <c r="X5181" s="357"/>
      <c r="Y5181" s="446"/>
      <c r="Z5181" s="443"/>
      <c r="AA5181" s="446"/>
      <c r="AB5181" s="357"/>
      <c r="AC5181" s="357"/>
      <c r="AD5181" s="357"/>
      <c r="AE5181" s="357"/>
      <c r="AF5181" s="357"/>
      <c r="AG5181" s="446"/>
      <c r="AH5181" s="357"/>
      <c r="AI5181" s="357"/>
      <c r="AJ5181" s="357"/>
      <c r="AK5181" s="357"/>
      <c r="AL5181" s="357"/>
      <c r="AM5181" s="357"/>
    </row>
    <row r="5182" spans="5:39" x14ac:dyDescent="0.25">
      <c r="E5182" s="356"/>
      <c r="F5182" s="356"/>
      <c r="G5182" s="356"/>
      <c r="H5182" s="356"/>
      <c r="I5182" s="356"/>
      <c r="J5182" s="357"/>
      <c r="K5182" s="357"/>
      <c r="L5182" s="357"/>
      <c r="M5182" s="357"/>
      <c r="N5182" s="358"/>
      <c r="O5182" s="358"/>
      <c r="P5182" s="358"/>
      <c r="Q5182" s="358"/>
      <c r="R5182" s="358"/>
      <c r="S5182" s="358"/>
      <c r="T5182" s="359"/>
      <c r="U5182" s="360"/>
      <c r="V5182" s="360"/>
      <c r="W5182" s="357"/>
      <c r="X5182" s="357"/>
      <c r="Y5182" s="446"/>
      <c r="Z5182" s="443"/>
      <c r="AA5182" s="446"/>
      <c r="AB5182" s="357"/>
      <c r="AC5182" s="357"/>
      <c r="AD5182" s="357"/>
      <c r="AE5182" s="357"/>
      <c r="AF5182" s="357"/>
      <c r="AG5182" s="446"/>
      <c r="AH5182" s="357"/>
      <c r="AI5182" s="357"/>
      <c r="AJ5182" s="357"/>
      <c r="AK5182" s="357"/>
      <c r="AL5182" s="357"/>
      <c r="AM5182" s="357"/>
    </row>
    <row r="5183" spans="5:39" x14ac:dyDescent="0.25">
      <c r="E5183" s="356"/>
      <c r="F5183" s="356"/>
      <c r="G5183" s="356"/>
      <c r="H5183" s="356"/>
      <c r="I5183" s="356"/>
      <c r="J5183" s="357"/>
      <c r="K5183" s="357"/>
      <c r="L5183" s="357"/>
      <c r="M5183" s="357"/>
      <c r="N5183" s="358"/>
      <c r="O5183" s="358"/>
      <c r="P5183" s="358"/>
      <c r="Q5183" s="358"/>
      <c r="R5183" s="358"/>
      <c r="S5183" s="358"/>
      <c r="T5183" s="359"/>
      <c r="U5183" s="360"/>
      <c r="V5183" s="360"/>
      <c r="W5183" s="357"/>
      <c r="X5183" s="357"/>
      <c r="Y5183" s="446"/>
      <c r="Z5183" s="443"/>
      <c r="AA5183" s="446"/>
      <c r="AB5183" s="357"/>
      <c r="AC5183" s="357"/>
      <c r="AD5183" s="357"/>
      <c r="AE5183" s="357"/>
      <c r="AF5183" s="357"/>
      <c r="AG5183" s="446"/>
      <c r="AH5183" s="357"/>
      <c r="AI5183" s="357"/>
      <c r="AJ5183" s="357"/>
      <c r="AK5183" s="357"/>
      <c r="AL5183" s="357"/>
      <c r="AM5183" s="357"/>
    </row>
    <row r="5184" spans="5:39" x14ac:dyDescent="0.25">
      <c r="E5184" s="356"/>
      <c r="F5184" s="356"/>
      <c r="G5184" s="356"/>
      <c r="H5184" s="356"/>
      <c r="I5184" s="356"/>
      <c r="J5184" s="357"/>
      <c r="K5184" s="357"/>
      <c r="L5184" s="357"/>
      <c r="M5184" s="357"/>
      <c r="N5184" s="358"/>
      <c r="O5184" s="358"/>
      <c r="P5184" s="358"/>
      <c r="Q5184" s="358"/>
      <c r="R5184" s="358"/>
      <c r="S5184" s="358"/>
      <c r="T5184" s="359"/>
      <c r="U5184" s="360"/>
      <c r="V5184" s="360"/>
      <c r="W5184" s="357"/>
      <c r="X5184" s="357"/>
      <c r="Y5184" s="446"/>
      <c r="Z5184" s="443"/>
      <c r="AA5184" s="446"/>
      <c r="AB5184" s="357"/>
      <c r="AC5184" s="357"/>
      <c r="AD5184" s="357"/>
      <c r="AE5184" s="357"/>
      <c r="AF5184" s="357"/>
      <c r="AG5184" s="446"/>
      <c r="AH5184" s="357"/>
      <c r="AI5184" s="357"/>
      <c r="AJ5184" s="357"/>
      <c r="AK5184" s="357"/>
      <c r="AL5184" s="357"/>
      <c r="AM5184" s="357"/>
    </row>
    <row r="5185" spans="5:39" x14ac:dyDescent="0.25">
      <c r="E5185" s="356"/>
      <c r="F5185" s="356"/>
      <c r="G5185" s="356"/>
      <c r="H5185" s="356"/>
      <c r="I5185" s="356"/>
      <c r="J5185" s="357"/>
      <c r="K5185" s="357"/>
      <c r="L5185" s="357"/>
      <c r="M5185" s="357"/>
      <c r="N5185" s="358"/>
      <c r="O5185" s="358"/>
      <c r="P5185" s="358"/>
      <c r="Q5185" s="358"/>
      <c r="R5185" s="358"/>
      <c r="S5185" s="358"/>
      <c r="T5185" s="359"/>
      <c r="U5185" s="360"/>
      <c r="V5185" s="360"/>
      <c r="W5185" s="357"/>
      <c r="X5185" s="357"/>
      <c r="Y5185" s="446"/>
      <c r="Z5185" s="443"/>
      <c r="AA5185" s="446"/>
      <c r="AB5185" s="357"/>
      <c r="AC5185" s="357"/>
      <c r="AD5185" s="357"/>
      <c r="AE5185" s="357"/>
      <c r="AF5185" s="357"/>
      <c r="AG5185" s="446"/>
      <c r="AH5185" s="357"/>
      <c r="AI5185" s="357"/>
      <c r="AJ5185" s="357"/>
      <c r="AK5185" s="357"/>
      <c r="AL5185" s="357"/>
      <c r="AM5185" s="357"/>
    </row>
    <row r="5186" spans="5:39" x14ac:dyDescent="0.25">
      <c r="E5186" s="356"/>
      <c r="F5186" s="356"/>
      <c r="G5186" s="356"/>
      <c r="H5186" s="356"/>
      <c r="I5186" s="356"/>
      <c r="J5186" s="357"/>
      <c r="K5186" s="357"/>
      <c r="L5186" s="357"/>
      <c r="M5186" s="357"/>
      <c r="N5186" s="358"/>
      <c r="O5186" s="358"/>
      <c r="P5186" s="358"/>
      <c r="Q5186" s="358"/>
      <c r="R5186" s="358"/>
      <c r="S5186" s="358"/>
      <c r="T5186" s="359"/>
      <c r="U5186" s="360"/>
      <c r="V5186" s="360"/>
      <c r="W5186" s="357"/>
      <c r="X5186" s="357"/>
      <c r="Y5186" s="446"/>
      <c r="Z5186" s="443"/>
      <c r="AA5186" s="446"/>
      <c r="AB5186" s="357"/>
      <c r="AC5186" s="357"/>
      <c r="AD5186" s="357"/>
      <c r="AE5186" s="357"/>
      <c r="AF5186" s="357"/>
      <c r="AG5186" s="446"/>
      <c r="AH5186" s="357"/>
      <c r="AI5186" s="357"/>
      <c r="AJ5186" s="357"/>
      <c r="AK5186" s="357"/>
      <c r="AL5186" s="357"/>
      <c r="AM5186" s="357"/>
    </row>
    <row r="5187" spans="5:39" x14ac:dyDescent="0.25">
      <c r="E5187" s="356"/>
      <c r="F5187" s="356"/>
      <c r="G5187" s="356"/>
      <c r="H5187" s="356"/>
      <c r="I5187" s="356"/>
      <c r="J5187" s="357"/>
      <c r="K5187" s="357"/>
      <c r="L5187" s="357"/>
      <c r="M5187" s="357"/>
      <c r="N5187" s="358"/>
      <c r="O5187" s="358"/>
      <c r="P5187" s="358"/>
      <c r="Q5187" s="358"/>
      <c r="R5187" s="358"/>
      <c r="S5187" s="358"/>
      <c r="T5187" s="359"/>
      <c r="U5187" s="360"/>
      <c r="V5187" s="360"/>
      <c r="W5187" s="357"/>
      <c r="X5187" s="357"/>
      <c r="Y5187" s="446"/>
      <c r="Z5187" s="443"/>
      <c r="AA5187" s="446"/>
      <c r="AB5187" s="357"/>
      <c r="AC5187" s="357"/>
      <c r="AD5187" s="357"/>
      <c r="AE5187" s="357"/>
      <c r="AF5187" s="357"/>
      <c r="AG5187" s="446"/>
      <c r="AH5187" s="357"/>
      <c r="AI5187" s="357"/>
      <c r="AJ5187" s="357"/>
      <c r="AK5187" s="357"/>
      <c r="AL5187" s="357"/>
      <c r="AM5187" s="357"/>
    </row>
    <row r="5188" spans="5:39" x14ac:dyDescent="0.25">
      <c r="E5188" s="356"/>
      <c r="F5188" s="356"/>
      <c r="G5188" s="356"/>
      <c r="H5188" s="356"/>
      <c r="I5188" s="356"/>
      <c r="J5188" s="357"/>
      <c r="K5188" s="357"/>
      <c r="L5188" s="357"/>
      <c r="M5188" s="357"/>
      <c r="N5188" s="358"/>
      <c r="O5188" s="358"/>
      <c r="P5188" s="358"/>
      <c r="Q5188" s="358"/>
      <c r="R5188" s="358"/>
      <c r="S5188" s="358"/>
      <c r="T5188" s="359"/>
      <c r="U5188" s="360"/>
      <c r="V5188" s="360"/>
      <c r="W5188" s="357"/>
      <c r="X5188" s="357"/>
      <c r="Y5188" s="446"/>
      <c r="Z5188" s="443"/>
      <c r="AA5188" s="446"/>
      <c r="AB5188" s="357"/>
      <c r="AC5188" s="357"/>
      <c r="AD5188" s="357"/>
      <c r="AE5188" s="357"/>
      <c r="AF5188" s="357"/>
      <c r="AG5188" s="446"/>
      <c r="AH5188" s="357"/>
      <c r="AI5188" s="357"/>
      <c r="AJ5188" s="357"/>
      <c r="AK5188" s="357"/>
      <c r="AL5188" s="357"/>
      <c r="AM5188" s="357"/>
    </row>
    <row r="5189" spans="5:39" x14ac:dyDescent="0.25">
      <c r="E5189" s="356"/>
      <c r="F5189" s="356"/>
      <c r="G5189" s="356"/>
      <c r="H5189" s="356"/>
      <c r="I5189" s="356"/>
      <c r="J5189" s="357"/>
      <c r="K5189" s="357"/>
      <c r="L5189" s="357"/>
      <c r="M5189" s="357"/>
      <c r="N5189" s="358"/>
      <c r="O5189" s="358"/>
      <c r="P5189" s="358"/>
      <c r="Q5189" s="358"/>
      <c r="R5189" s="358"/>
      <c r="S5189" s="358"/>
      <c r="T5189" s="359"/>
      <c r="U5189" s="360"/>
      <c r="V5189" s="360"/>
      <c r="W5189" s="357"/>
      <c r="X5189" s="357"/>
      <c r="Y5189" s="446"/>
      <c r="Z5189" s="443"/>
      <c r="AA5189" s="446"/>
      <c r="AB5189" s="357"/>
      <c r="AC5189" s="357"/>
      <c r="AD5189" s="357"/>
      <c r="AE5189" s="357"/>
      <c r="AF5189" s="357"/>
      <c r="AG5189" s="446"/>
      <c r="AH5189" s="357"/>
      <c r="AI5189" s="357"/>
      <c r="AJ5189" s="357"/>
      <c r="AK5189" s="357"/>
      <c r="AL5189" s="357"/>
      <c r="AM5189" s="357"/>
    </row>
    <row r="5190" spans="5:39" x14ac:dyDescent="0.25">
      <c r="E5190" s="356"/>
      <c r="F5190" s="356"/>
      <c r="G5190" s="356"/>
      <c r="H5190" s="356"/>
      <c r="I5190" s="356"/>
      <c r="J5190" s="357"/>
      <c r="K5190" s="357"/>
      <c r="L5190" s="357"/>
      <c r="M5190" s="357"/>
      <c r="N5190" s="358"/>
      <c r="O5190" s="358"/>
      <c r="P5190" s="358"/>
      <c r="Q5190" s="358"/>
      <c r="R5190" s="358"/>
      <c r="S5190" s="358"/>
      <c r="T5190" s="359"/>
      <c r="U5190" s="360"/>
      <c r="V5190" s="360"/>
      <c r="W5190" s="357"/>
      <c r="X5190" s="357"/>
      <c r="Y5190" s="446"/>
      <c r="Z5190" s="443"/>
      <c r="AA5190" s="446"/>
      <c r="AB5190" s="357"/>
      <c r="AC5190" s="357"/>
      <c r="AD5190" s="357"/>
      <c r="AE5190" s="357"/>
      <c r="AF5190" s="357"/>
      <c r="AG5190" s="446"/>
      <c r="AH5190" s="357"/>
      <c r="AI5190" s="357"/>
      <c r="AJ5190" s="357"/>
      <c r="AK5190" s="357"/>
      <c r="AL5190" s="357"/>
      <c r="AM5190" s="357"/>
    </row>
    <row r="5191" spans="5:39" x14ac:dyDescent="0.25">
      <c r="E5191" s="356"/>
      <c r="F5191" s="356"/>
      <c r="G5191" s="356"/>
      <c r="H5191" s="356"/>
      <c r="I5191" s="356"/>
      <c r="J5191" s="357"/>
      <c r="K5191" s="357"/>
      <c r="L5191" s="357"/>
      <c r="M5191" s="357"/>
      <c r="N5191" s="358"/>
      <c r="O5191" s="358"/>
      <c r="P5191" s="358"/>
      <c r="Q5191" s="358"/>
      <c r="R5191" s="358"/>
      <c r="S5191" s="358"/>
      <c r="T5191" s="359"/>
      <c r="U5191" s="360"/>
      <c r="V5191" s="360"/>
      <c r="W5191" s="357"/>
      <c r="X5191" s="357"/>
      <c r="Y5191" s="446"/>
      <c r="Z5191" s="443"/>
      <c r="AA5191" s="446"/>
      <c r="AB5191" s="357"/>
      <c r="AC5191" s="357"/>
      <c r="AD5191" s="357"/>
      <c r="AE5191" s="357"/>
      <c r="AF5191" s="357"/>
      <c r="AG5191" s="446"/>
      <c r="AH5191" s="357"/>
      <c r="AI5191" s="357"/>
      <c r="AJ5191" s="357"/>
      <c r="AK5191" s="357"/>
      <c r="AL5191" s="357"/>
      <c r="AM5191" s="357"/>
    </row>
    <row r="5192" spans="5:39" x14ac:dyDescent="0.25">
      <c r="E5192" s="356"/>
      <c r="F5192" s="356"/>
      <c r="G5192" s="356"/>
      <c r="H5192" s="356"/>
      <c r="I5192" s="356"/>
      <c r="J5192" s="357"/>
      <c r="K5192" s="357"/>
      <c r="L5192" s="357"/>
      <c r="M5192" s="357"/>
      <c r="N5192" s="358"/>
      <c r="O5192" s="358"/>
      <c r="P5192" s="358"/>
      <c r="Q5192" s="358"/>
      <c r="R5192" s="358"/>
      <c r="S5192" s="358"/>
      <c r="T5192" s="359"/>
      <c r="U5192" s="360"/>
      <c r="V5192" s="360"/>
      <c r="W5192" s="357"/>
      <c r="X5192" s="357"/>
      <c r="Y5192" s="446"/>
      <c r="Z5192" s="443"/>
      <c r="AA5192" s="446"/>
      <c r="AB5192" s="357"/>
      <c r="AC5192" s="357"/>
      <c r="AD5192" s="357"/>
      <c r="AE5192" s="357"/>
      <c r="AF5192" s="357"/>
      <c r="AG5192" s="446"/>
      <c r="AH5192" s="357"/>
      <c r="AI5192" s="357"/>
      <c r="AJ5192" s="357"/>
      <c r="AK5192" s="357"/>
      <c r="AL5192" s="357"/>
      <c r="AM5192" s="357"/>
    </row>
    <row r="5193" spans="5:39" x14ac:dyDescent="0.25">
      <c r="E5193" s="356"/>
      <c r="F5193" s="356"/>
      <c r="G5193" s="356"/>
      <c r="H5193" s="356"/>
      <c r="I5193" s="356"/>
      <c r="J5193" s="357"/>
      <c r="K5193" s="357"/>
      <c r="L5193" s="357"/>
      <c r="M5193" s="357"/>
      <c r="N5193" s="358"/>
      <c r="O5193" s="358"/>
      <c r="P5193" s="358"/>
      <c r="Q5193" s="358"/>
      <c r="R5193" s="358"/>
      <c r="S5193" s="358"/>
      <c r="T5193" s="359"/>
      <c r="U5193" s="360"/>
      <c r="V5193" s="360"/>
      <c r="W5193" s="357"/>
      <c r="X5193" s="357"/>
      <c r="Y5193" s="446"/>
      <c r="Z5193" s="443"/>
      <c r="AA5193" s="446"/>
      <c r="AB5193" s="357"/>
      <c r="AC5193" s="357"/>
      <c r="AD5193" s="357"/>
      <c r="AE5193" s="357"/>
      <c r="AF5193" s="357"/>
      <c r="AG5193" s="446"/>
      <c r="AH5193" s="357"/>
      <c r="AI5193" s="357"/>
      <c r="AJ5193" s="357"/>
      <c r="AK5193" s="357"/>
      <c r="AL5193" s="357"/>
      <c r="AM5193" s="357"/>
    </row>
    <row r="5194" spans="5:39" x14ac:dyDescent="0.25">
      <c r="E5194" s="356"/>
      <c r="F5194" s="356"/>
      <c r="G5194" s="356"/>
      <c r="H5194" s="356"/>
      <c r="I5194" s="356"/>
      <c r="J5194" s="357"/>
      <c r="K5194" s="357"/>
      <c r="L5194" s="357"/>
      <c r="M5194" s="357"/>
      <c r="N5194" s="358"/>
      <c r="O5194" s="358"/>
      <c r="P5194" s="358"/>
      <c r="Q5194" s="358"/>
      <c r="R5194" s="358"/>
      <c r="S5194" s="358"/>
      <c r="T5194" s="359"/>
      <c r="U5194" s="360"/>
      <c r="V5194" s="360"/>
      <c r="W5194" s="357"/>
      <c r="X5194" s="357"/>
      <c r="Y5194" s="446"/>
      <c r="Z5194" s="443"/>
      <c r="AA5194" s="446"/>
      <c r="AB5194" s="357"/>
      <c r="AC5194" s="357"/>
      <c r="AD5194" s="357"/>
      <c r="AE5194" s="357"/>
      <c r="AF5194" s="357"/>
      <c r="AG5194" s="446"/>
      <c r="AH5194" s="357"/>
      <c r="AI5194" s="357"/>
      <c r="AJ5194" s="357"/>
      <c r="AK5194" s="357"/>
      <c r="AL5194" s="357"/>
      <c r="AM5194" s="357"/>
    </row>
    <row r="5195" spans="5:39" x14ac:dyDescent="0.25">
      <c r="E5195" s="356"/>
      <c r="F5195" s="356"/>
      <c r="G5195" s="356"/>
      <c r="H5195" s="356"/>
      <c r="I5195" s="356"/>
      <c r="J5195" s="357"/>
      <c r="K5195" s="357"/>
      <c r="L5195" s="357"/>
      <c r="M5195" s="357"/>
      <c r="N5195" s="358"/>
      <c r="O5195" s="358"/>
      <c r="P5195" s="358"/>
      <c r="Q5195" s="358"/>
      <c r="R5195" s="358"/>
      <c r="S5195" s="358"/>
      <c r="T5195" s="359"/>
      <c r="U5195" s="360"/>
      <c r="V5195" s="360"/>
      <c r="W5195" s="357"/>
      <c r="X5195" s="357"/>
      <c r="Y5195" s="446"/>
      <c r="Z5195" s="443"/>
      <c r="AA5195" s="446"/>
      <c r="AB5195" s="357"/>
      <c r="AC5195" s="357"/>
      <c r="AD5195" s="357"/>
      <c r="AE5195" s="357"/>
      <c r="AF5195" s="357"/>
      <c r="AG5195" s="446"/>
      <c r="AH5195" s="357"/>
      <c r="AI5195" s="357"/>
      <c r="AJ5195" s="357"/>
      <c r="AK5195" s="357"/>
      <c r="AL5195" s="357"/>
      <c r="AM5195" s="357"/>
    </row>
    <row r="5196" spans="5:39" x14ac:dyDescent="0.25">
      <c r="E5196" s="356"/>
      <c r="F5196" s="356"/>
      <c r="G5196" s="356"/>
      <c r="H5196" s="356"/>
      <c r="I5196" s="356"/>
      <c r="J5196" s="357"/>
      <c r="K5196" s="357"/>
      <c r="L5196" s="357"/>
      <c r="M5196" s="357"/>
      <c r="N5196" s="358"/>
      <c r="O5196" s="358"/>
      <c r="P5196" s="358"/>
      <c r="Q5196" s="358"/>
      <c r="R5196" s="358"/>
      <c r="S5196" s="358"/>
      <c r="T5196" s="359"/>
      <c r="U5196" s="360"/>
      <c r="V5196" s="360"/>
      <c r="W5196" s="357"/>
      <c r="X5196" s="357"/>
      <c r="Y5196" s="446"/>
      <c r="Z5196" s="443"/>
      <c r="AA5196" s="446"/>
      <c r="AB5196" s="357"/>
      <c r="AC5196" s="357"/>
      <c r="AD5196" s="357"/>
      <c r="AE5196" s="357"/>
      <c r="AF5196" s="357"/>
      <c r="AG5196" s="446"/>
      <c r="AH5196" s="357"/>
      <c r="AI5196" s="357"/>
      <c r="AJ5196" s="357"/>
      <c r="AK5196" s="357"/>
      <c r="AL5196" s="357"/>
      <c r="AM5196" s="357"/>
    </row>
    <row r="5197" spans="5:39" x14ac:dyDescent="0.25">
      <c r="E5197" s="356"/>
      <c r="F5197" s="356"/>
      <c r="G5197" s="356"/>
      <c r="H5197" s="356"/>
      <c r="I5197" s="356"/>
      <c r="J5197" s="357"/>
      <c r="K5197" s="357"/>
      <c r="L5197" s="357"/>
      <c r="M5197" s="357"/>
      <c r="N5197" s="358"/>
      <c r="O5197" s="358"/>
      <c r="P5197" s="358"/>
      <c r="Q5197" s="358"/>
      <c r="R5197" s="358"/>
      <c r="S5197" s="358"/>
      <c r="T5197" s="359"/>
      <c r="U5197" s="360"/>
      <c r="V5197" s="360"/>
      <c r="W5197" s="357"/>
      <c r="X5197" s="357"/>
      <c r="Y5197" s="446"/>
      <c r="Z5197" s="443"/>
      <c r="AA5197" s="446"/>
      <c r="AB5197" s="357"/>
      <c r="AC5197" s="357"/>
      <c r="AD5197" s="357"/>
      <c r="AE5197" s="357"/>
      <c r="AF5197" s="357"/>
      <c r="AG5197" s="446"/>
      <c r="AH5197" s="357"/>
      <c r="AI5197" s="357"/>
      <c r="AJ5197" s="357"/>
      <c r="AK5197" s="357"/>
      <c r="AL5197" s="357"/>
      <c r="AM5197" s="357"/>
    </row>
    <row r="5198" spans="5:39" x14ac:dyDescent="0.25">
      <c r="E5198" s="356"/>
      <c r="F5198" s="356"/>
      <c r="G5198" s="356"/>
      <c r="H5198" s="356"/>
      <c r="I5198" s="356"/>
      <c r="J5198" s="357"/>
      <c r="K5198" s="357"/>
      <c r="L5198" s="357"/>
      <c r="M5198" s="357"/>
      <c r="N5198" s="358"/>
      <c r="O5198" s="358"/>
      <c r="P5198" s="358"/>
      <c r="Q5198" s="358"/>
      <c r="R5198" s="358"/>
      <c r="S5198" s="358"/>
      <c r="T5198" s="359"/>
      <c r="U5198" s="360"/>
      <c r="V5198" s="360"/>
      <c r="W5198" s="357"/>
      <c r="X5198" s="357"/>
      <c r="Y5198" s="446"/>
      <c r="Z5198" s="443"/>
      <c r="AA5198" s="446"/>
      <c r="AB5198" s="357"/>
      <c r="AC5198" s="357"/>
      <c r="AD5198" s="357"/>
      <c r="AE5198" s="357"/>
      <c r="AF5198" s="357"/>
      <c r="AG5198" s="446"/>
      <c r="AH5198" s="357"/>
      <c r="AI5198" s="357"/>
      <c r="AJ5198" s="357"/>
      <c r="AK5198" s="357"/>
      <c r="AL5198" s="357"/>
      <c r="AM5198" s="357"/>
    </row>
    <row r="5199" spans="5:39" x14ac:dyDescent="0.25">
      <c r="E5199" s="356"/>
      <c r="F5199" s="356"/>
      <c r="G5199" s="356"/>
      <c r="H5199" s="356"/>
      <c r="I5199" s="356"/>
      <c r="J5199" s="357"/>
      <c r="K5199" s="357"/>
      <c r="L5199" s="357"/>
      <c r="M5199" s="357"/>
      <c r="N5199" s="358"/>
      <c r="O5199" s="358"/>
      <c r="P5199" s="358"/>
      <c r="Q5199" s="358"/>
      <c r="R5199" s="358"/>
      <c r="S5199" s="358"/>
      <c r="T5199" s="359"/>
      <c r="U5199" s="360"/>
      <c r="V5199" s="360"/>
      <c r="W5199" s="357"/>
      <c r="X5199" s="357"/>
      <c r="Y5199" s="446"/>
      <c r="Z5199" s="443"/>
      <c r="AA5199" s="446"/>
      <c r="AB5199" s="357"/>
      <c r="AC5199" s="357"/>
      <c r="AD5199" s="357"/>
      <c r="AE5199" s="357"/>
      <c r="AF5199" s="357"/>
      <c r="AG5199" s="446"/>
      <c r="AH5199" s="357"/>
      <c r="AI5199" s="357"/>
      <c r="AJ5199" s="357"/>
      <c r="AK5199" s="357"/>
      <c r="AL5199" s="357"/>
      <c r="AM5199" s="357"/>
    </row>
    <row r="5200" spans="5:39" x14ac:dyDescent="0.25">
      <c r="E5200" s="356"/>
      <c r="F5200" s="356"/>
      <c r="G5200" s="356"/>
      <c r="H5200" s="356"/>
      <c r="I5200" s="356"/>
      <c r="J5200" s="357"/>
      <c r="K5200" s="357"/>
      <c r="L5200" s="357"/>
      <c r="M5200" s="357"/>
      <c r="N5200" s="358"/>
      <c r="O5200" s="358"/>
      <c r="P5200" s="358"/>
      <c r="Q5200" s="358"/>
      <c r="R5200" s="358"/>
      <c r="S5200" s="358"/>
      <c r="T5200" s="359"/>
      <c r="U5200" s="360"/>
      <c r="V5200" s="360"/>
      <c r="W5200" s="357"/>
      <c r="X5200" s="357"/>
      <c r="Y5200" s="446"/>
      <c r="Z5200" s="443"/>
      <c r="AA5200" s="446"/>
      <c r="AB5200" s="357"/>
      <c r="AC5200" s="357"/>
      <c r="AD5200" s="357"/>
      <c r="AE5200" s="357"/>
      <c r="AF5200" s="357"/>
      <c r="AG5200" s="446"/>
      <c r="AH5200" s="357"/>
      <c r="AI5200" s="357"/>
      <c r="AJ5200" s="357"/>
      <c r="AK5200" s="357"/>
      <c r="AL5200" s="357"/>
      <c r="AM5200" s="357"/>
    </row>
    <row r="5201" spans="5:39" x14ac:dyDescent="0.25">
      <c r="E5201" s="356"/>
      <c r="F5201" s="356"/>
      <c r="G5201" s="356"/>
      <c r="H5201" s="356"/>
      <c r="I5201" s="356"/>
      <c r="J5201" s="357"/>
      <c r="K5201" s="357"/>
      <c r="L5201" s="357"/>
      <c r="M5201" s="357"/>
      <c r="N5201" s="358"/>
      <c r="O5201" s="358"/>
      <c r="P5201" s="358"/>
      <c r="Q5201" s="358"/>
      <c r="R5201" s="358"/>
      <c r="S5201" s="358"/>
      <c r="T5201" s="359"/>
      <c r="U5201" s="360"/>
      <c r="V5201" s="360"/>
      <c r="W5201" s="357"/>
      <c r="X5201" s="357"/>
      <c r="Y5201" s="446"/>
      <c r="Z5201" s="443"/>
      <c r="AA5201" s="446"/>
      <c r="AB5201" s="357"/>
      <c r="AC5201" s="357"/>
      <c r="AD5201" s="357"/>
      <c r="AE5201" s="357"/>
      <c r="AF5201" s="357"/>
      <c r="AG5201" s="446"/>
      <c r="AH5201" s="357"/>
      <c r="AI5201" s="357"/>
      <c r="AJ5201" s="357"/>
      <c r="AK5201" s="357"/>
      <c r="AL5201" s="357"/>
      <c r="AM5201" s="357"/>
    </row>
    <row r="5202" spans="5:39" x14ac:dyDescent="0.25">
      <c r="E5202" s="356"/>
      <c r="F5202" s="356"/>
      <c r="G5202" s="356"/>
      <c r="H5202" s="356"/>
      <c r="I5202" s="356"/>
      <c r="J5202" s="357"/>
      <c r="K5202" s="357"/>
      <c r="L5202" s="357"/>
      <c r="M5202" s="357"/>
      <c r="N5202" s="358"/>
      <c r="O5202" s="358"/>
      <c r="P5202" s="358"/>
      <c r="Q5202" s="358"/>
      <c r="R5202" s="358"/>
      <c r="S5202" s="358"/>
      <c r="T5202" s="359"/>
      <c r="U5202" s="360"/>
      <c r="V5202" s="360"/>
      <c r="W5202" s="357"/>
      <c r="X5202" s="357"/>
      <c r="Y5202" s="446"/>
      <c r="Z5202" s="443"/>
      <c r="AA5202" s="446"/>
      <c r="AB5202" s="357"/>
      <c r="AC5202" s="357"/>
      <c r="AD5202" s="357"/>
      <c r="AE5202" s="357"/>
      <c r="AF5202" s="357"/>
      <c r="AG5202" s="446"/>
      <c r="AH5202" s="357"/>
      <c r="AI5202" s="357"/>
      <c r="AJ5202" s="357"/>
      <c r="AK5202" s="357"/>
      <c r="AL5202" s="357"/>
      <c r="AM5202" s="357"/>
    </row>
    <row r="5203" spans="5:39" x14ac:dyDescent="0.25">
      <c r="E5203" s="356"/>
      <c r="F5203" s="356"/>
      <c r="G5203" s="356"/>
      <c r="H5203" s="356"/>
      <c r="I5203" s="356"/>
      <c r="J5203" s="357"/>
      <c r="K5203" s="357"/>
      <c r="L5203" s="357"/>
      <c r="M5203" s="357"/>
      <c r="N5203" s="358"/>
      <c r="O5203" s="358"/>
      <c r="P5203" s="358"/>
      <c r="Q5203" s="358"/>
      <c r="R5203" s="358"/>
      <c r="S5203" s="358"/>
      <c r="T5203" s="359"/>
      <c r="U5203" s="360"/>
      <c r="V5203" s="360"/>
      <c r="W5203" s="357"/>
      <c r="X5203" s="357"/>
      <c r="Y5203" s="446"/>
      <c r="Z5203" s="443"/>
      <c r="AA5203" s="446"/>
      <c r="AB5203" s="357"/>
      <c r="AC5203" s="357"/>
      <c r="AD5203" s="357"/>
      <c r="AE5203" s="357"/>
      <c r="AF5203" s="357"/>
      <c r="AG5203" s="446"/>
      <c r="AH5203" s="357"/>
      <c r="AI5203" s="357"/>
      <c r="AJ5203" s="357"/>
      <c r="AK5203" s="357"/>
      <c r="AL5203" s="357"/>
      <c r="AM5203" s="357"/>
    </row>
    <row r="5204" spans="5:39" x14ac:dyDescent="0.25">
      <c r="E5204" s="356"/>
      <c r="F5204" s="356"/>
      <c r="G5204" s="356"/>
      <c r="H5204" s="356"/>
      <c r="I5204" s="356"/>
      <c r="J5204" s="357"/>
      <c r="K5204" s="357"/>
      <c r="L5204" s="357"/>
      <c r="M5204" s="357"/>
      <c r="N5204" s="358"/>
      <c r="O5204" s="358"/>
      <c r="P5204" s="358"/>
      <c r="Q5204" s="358"/>
      <c r="R5204" s="358"/>
      <c r="S5204" s="358"/>
      <c r="T5204" s="359"/>
      <c r="U5204" s="360"/>
      <c r="V5204" s="360"/>
      <c r="W5204" s="357"/>
      <c r="X5204" s="357"/>
      <c r="Y5204" s="446"/>
      <c r="Z5204" s="443"/>
      <c r="AA5204" s="446"/>
      <c r="AB5204" s="357"/>
      <c r="AC5204" s="357"/>
      <c r="AD5204" s="357"/>
      <c r="AE5204" s="357"/>
      <c r="AF5204" s="357"/>
      <c r="AG5204" s="446"/>
      <c r="AH5204" s="357"/>
      <c r="AI5204" s="357"/>
      <c r="AJ5204" s="357"/>
      <c r="AK5204" s="357"/>
      <c r="AL5204" s="357"/>
      <c r="AM5204" s="357"/>
    </row>
    <row r="5205" spans="5:39" x14ac:dyDescent="0.25">
      <c r="E5205" s="356"/>
      <c r="F5205" s="356"/>
      <c r="G5205" s="356"/>
      <c r="H5205" s="356"/>
      <c r="I5205" s="356"/>
      <c r="J5205" s="357"/>
      <c r="K5205" s="357"/>
      <c r="L5205" s="357"/>
      <c r="M5205" s="357"/>
      <c r="N5205" s="358"/>
      <c r="O5205" s="358"/>
      <c r="P5205" s="358"/>
      <c r="Q5205" s="358"/>
      <c r="R5205" s="358"/>
      <c r="S5205" s="358"/>
      <c r="T5205" s="359"/>
      <c r="U5205" s="360"/>
      <c r="V5205" s="360"/>
      <c r="W5205" s="357"/>
      <c r="X5205" s="357"/>
      <c r="Y5205" s="446"/>
      <c r="Z5205" s="443"/>
      <c r="AA5205" s="446"/>
      <c r="AB5205" s="357"/>
      <c r="AC5205" s="357"/>
      <c r="AD5205" s="357"/>
      <c r="AE5205" s="357"/>
      <c r="AF5205" s="357"/>
      <c r="AG5205" s="446"/>
      <c r="AH5205" s="357"/>
      <c r="AI5205" s="357"/>
      <c r="AJ5205" s="357"/>
      <c r="AK5205" s="357"/>
      <c r="AL5205" s="357"/>
      <c r="AM5205" s="357"/>
    </row>
    <row r="5206" spans="5:39" x14ac:dyDescent="0.25">
      <c r="E5206" s="356"/>
      <c r="F5206" s="356"/>
      <c r="G5206" s="356"/>
      <c r="H5206" s="356"/>
      <c r="I5206" s="356"/>
      <c r="J5206" s="357"/>
      <c r="K5206" s="357"/>
      <c r="L5206" s="357"/>
      <c r="M5206" s="357"/>
      <c r="N5206" s="358"/>
      <c r="O5206" s="358"/>
      <c r="P5206" s="358"/>
      <c r="Q5206" s="358"/>
      <c r="R5206" s="358"/>
      <c r="S5206" s="358"/>
      <c r="T5206" s="359"/>
      <c r="U5206" s="360"/>
      <c r="V5206" s="360"/>
      <c r="W5206" s="357"/>
      <c r="X5206" s="357"/>
      <c r="Y5206" s="446"/>
      <c r="Z5206" s="443"/>
      <c r="AA5206" s="446"/>
      <c r="AB5206" s="357"/>
      <c r="AC5206" s="357"/>
      <c r="AD5206" s="357"/>
      <c r="AE5206" s="357"/>
      <c r="AF5206" s="357"/>
      <c r="AG5206" s="446"/>
      <c r="AH5206" s="357"/>
      <c r="AI5206" s="357"/>
      <c r="AJ5206" s="357"/>
      <c r="AK5206" s="357"/>
      <c r="AL5206" s="357"/>
      <c r="AM5206" s="357"/>
    </row>
    <row r="5207" spans="5:39" x14ac:dyDescent="0.25">
      <c r="E5207" s="356"/>
      <c r="F5207" s="356"/>
      <c r="G5207" s="356"/>
      <c r="H5207" s="356"/>
      <c r="I5207" s="356"/>
      <c r="J5207" s="357"/>
      <c r="K5207" s="357"/>
      <c r="L5207" s="357"/>
      <c r="M5207" s="357"/>
      <c r="N5207" s="358"/>
      <c r="O5207" s="358"/>
      <c r="P5207" s="358"/>
      <c r="Q5207" s="358"/>
      <c r="R5207" s="358"/>
      <c r="S5207" s="358"/>
      <c r="T5207" s="359"/>
      <c r="U5207" s="360"/>
      <c r="V5207" s="360"/>
      <c r="W5207" s="357"/>
      <c r="X5207" s="357"/>
      <c r="Y5207" s="446"/>
      <c r="Z5207" s="443"/>
      <c r="AA5207" s="446"/>
      <c r="AB5207" s="357"/>
      <c r="AC5207" s="357"/>
      <c r="AD5207" s="357"/>
      <c r="AE5207" s="357"/>
      <c r="AF5207" s="357"/>
      <c r="AG5207" s="446"/>
      <c r="AH5207" s="357"/>
      <c r="AI5207" s="357"/>
      <c r="AJ5207" s="357"/>
      <c r="AK5207" s="357"/>
      <c r="AL5207" s="357"/>
      <c r="AM5207" s="357"/>
    </row>
    <row r="5208" spans="5:39" x14ac:dyDescent="0.25">
      <c r="E5208" s="356"/>
      <c r="F5208" s="356"/>
      <c r="G5208" s="356"/>
      <c r="H5208" s="356"/>
      <c r="I5208" s="356"/>
      <c r="J5208" s="357"/>
      <c r="K5208" s="357"/>
      <c r="L5208" s="357"/>
      <c r="M5208" s="357"/>
      <c r="N5208" s="358"/>
      <c r="O5208" s="358"/>
      <c r="P5208" s="358"/>
      <c r="Q5208" s="358"/>
      <c r="R5208" s="358"/>
      <c r="S5208" s="358"/>
      <c r="T5208" s="359"/>
      <c r="U5208" s="360"/>
      <c r="V5208" s="360"/>
      <c r="W5208" s="357"/>
      <c r="X5208" s="357"/>
      <c r="Y5208" s="446"/>
      <c r="Z5208" s="443"/>
      <c r="AA5208" s="446"/>
      <c r="AB5208" s="357"/>
      <c r="AC5208" s="357"/>
      <c r="AD5208" s="357"/>
      <c r="AE5208" s="357"/>
      <c r="AF5208" s="357"/>
      <c r="AG5208" s="446"/>
      <c r="AH5208" s="357"/>
      <c r="AI5208" s="357"/>
      <c r="AJ5208" s="357"/>
      <c r="AK5208" s="357"/>
      <c r="AL5208" s="357"/>
      <c r="AM5208" s="357"/>
    </row>
    <row r="5209" spans="5:39" x14ac:dyDescent="0.25">
      <c r="E5209" s="356"/>
      <c r="F5209" s="356"/>
      <c r="G5209" s="356"/>
      <c r="H5209" s="356"/>
      <c r="I5209" s="356"/>
      <c r="J5209" s="357"/>
      <c r="K5209" s="357"/>
      <c r="L5209" s="357"/>
      <c r="M5209" s="357"/>
      <c r="N5209" s="358"/>
      <c r="O5209" s="358"/>
      <c r="P5209" s="358"/>
      <c r="Q5209" s="358"/>
      <c r="R5209" s="358"/>
      <c r="S5209" s="358"/>
      <c r="T5209" s="359"/>
      <c r="U5209" s="360"/>
      <c r="V5209" s="360"/>
      <c r="W5209" s="357"/>
      <c r="X5209" s="357"/>
      <c r="Y5209" s="446"/>
      <c r="Z5209" s="443"/>
      <c r="AA5209" s="446"/>
      <c r="AB5209" s="357"/>
      <c r="AC5209" s="357"/>
      <c r="AD5209" s="357"/>
      <c r="AE5209" s="357"/>
      <c r="AF5209" s="357"/>
      <c r="AG5209" s="446"/>
      <c r="AH5209" s="357"/>
      <c r="AI5209" s="357"/>
      <c r="AJ5209" s="357"/>
      <c r="AK5209" s="357"/>
      <c r="AL5209" s="357"/>
      <c r="AM5209" s="357"/>
    </row>
    <row r="5210" spans="5:39" x14ac:dyDescent="0.25">
      <c r="E5210" s="356"/>
      <c r="F5210" s="356"/>
      <c r="G5210" s="356"/>
      <c r="H5210" s="356"/>
      <c r="I5210" s="356"/>
      <c r="J5210" s="357"/>
      <c r="K5210" s="357"/>
      <c r="L5210" s="357"/>
      <c r="M5210" s="357"/>
      <c r="N5210" s="358"/>
      <c r="O5210" s="358"/>
      <c r="P5210" s="358"/>
      <c r="Q5210" s="358"/>
      <c r="R5210" s="358"/>
      <c r="S5210" s="358"/>
      <c r="T5210" s="359"/>
      <c r="U5210" s="360"/>
      <c r="V5210" s="360"/>
      <c r="W5210" s="357"/>
      <c r="X5210" s="357"/>
      <c r="Y5210" s="446"/>
      <c r="Z5210" s="443"/>
      <c r="AA5210" s="446"/>
      <c r="AB5210" s="357"/>
      <c r="AC5210" s="357"/>
      <c r="AD5210" s="357"/>
      <c r="AE5210" s="357"/>
      <c r="AF5210" s="357"/>
      <c r="AG5210" s="446"/>
      <c r="AH5210" s="357"/>
      <c r="AI5210" s="357"/>
      <c r="AJ5210" s="357"/>
      <c r="AK5210" s="357"/>
      <c r="AL5210" s="357"/>
      <c r="AM5210" s="357"/>
    </row>
    <row r="5211" spans="5:39" x14ac:dyDescent="0.25">
      <c r="E5211" s="356"/>
      <c r="F5211" s="356"/>
      <c r="G5211" s="356"/>
      <c r="H5211" s="356"/>
      <c r="I5211" s="356"/>
      <c r="J5211" s="357"/>
      <c r="K5211" s="357"/>
      <c r="L5211" s="357"/>
      <c r="M5211" s="357"/>
      <c r="N5211" s="358"/>
      <c r="O5211" s="358"/>
      <c r="P5211" s="358"/>
      <c r="Q5211" s="358"/>
      <c r="R5211" s="358"/>
      <c r="S5211" s="358"/>
      <c r="T5211" s="359"/>
      <c r="U5211" s="360"/>
      <c r="V5211" s="360"/>
      <c r="W5211" s="357"/>
      <c r="X5211" s="357"/>
      <c r="Y5211" s="446"/>
      <c r="Z5211" s="443"/>
      <c r="AA5211" s="446"/>
      <c r="AB5211" s="357"/>
      <c r="AC5211" s="357"/>
      <c r="AD5211" s="357"/>
      <c r="AE5211" s="357"/>
      <c r="AF5211" s="357"/>
      <c r="AG5211" s="446"/>
      <c r="AH5211" s="357"/>
      <c r="AI5211" s="357"/>
      <c r="AJ5211" s="357"/>
      <c r="AK5211" s="357"/>
      <c r="AL5211" s="357"/>
      <c r="AM5211" s="357"/>
    </row>
    <row r="5212" spans="5:39" x14ac:dyDescent="0.25">
      <c r="E5212" s="356"/>
      <c r="F5212" s="356"/>
      <c r="G5212" s="356"/>
      <c r="H5212" s="356"/>
      <c r="I5212" s="356"/>
      <c r="J5212" s="357"/>
      <c r="K5212" s="357"/>
      <c r="L5212" s="357"/>
      <c r="M5212" s="357"/>
      <c r="N5212" s="358"/>
      <c r="O5212" s="358"/>
      <c r="P5212" s="358"/>
      <c r="Q5212" s="358"/>
      <c r="R5212" s="358"/>
      <c r="S5212" s="358"/>
      <c r="T5212" s="359"/>
      <c r="U5212" s="360"/>
      <c r="V5212" s="360"/>
      <c r="W5212" s="357"/>
      <c r="X5212" s="357"/>
      <c r="Y5212" s="446"/>
      <c r="Z5212" s="443"/>
      <c r="AA5212" s="446"/>
      <c r="AB5212" s="357"/>
      <c r="AC5212" s="357"/>
      <c r="AD5212" s="357"/>
      <c r="AE5212" s="357"/>
      <c r="AF5212" s="357"/>
      <c r="AG5212" s="446"/>
      <c r="AH5212" s="357"/>
      <c r="AI5212" s="357"/>
      <c r="AJ5212" s="357"/>
      <c r="AK5212" s="357"/>
      <c r="AL5212" s="357"/>
      <c r="AM5212" s="357"/>
    </row>
    <row r="5213" spans="5:39" x14ac:dyDescent="0.25">
      <c r="E5213" s="356"/>
      <c r="F5213" s="356"/>
      <c r="G5213" s="356"/>
      <c r="H5213" s="356"/>
      <c r="I5213" s="356"/>
      <c r="J5213" s="357"/>
      <c r="K5213" s="357"/>
      <c r="L5213" s="357"/>
      <c r="M5213" s="357"/>
      <c r="N5213" s="358"/>
      <c r="O5213" s="358"/>
      <c r="P5213" s="358"/>
      <c r="Q5213" s="358"/>
      <c r="R5213" s="358"/>
      <c r="S5213" s="358"/>
      <c r="T5213" s="359"/>
      <c r="U5213" s="360"/>
      <c r="V5213" s="360"/>
      <c r="W5213" s="357"/>
      <c r="X5213" s="357"/>
      <c r="Y5213" s="446"/>
      <c r="Z5213" s="443"/>
      <c r="AA5213" s="446"/>
      <c r="AB5213" s="357"/>
      <c r="AC5213" s="357"/>
      <c r="AD5213" s="357"/>
      <c r="AE5213" s="357"/>
      <c r="AF5213" s="357"/>
      <c r="AG5213" s="446"/>
      <c r="AH5213" s="357"/>
      <c r="AI5213" s="357"/>
      <c r="AJ5213" s="357"/>
      <c r="AK5213" s="357"/>
      <c r="AL5213" s="357"/>
      <c r="AM5213" s="357"/>
    </row>
    <row r="5214" spans="5:39" x14ac:dyDescent="0.25">
      <c r="E5214" s="356"/>
      <c r="F5214" s="356"/>
      <c r="G5214" s="356"/>
      <c r="H5214" s="356"/>
      <c r="I5214" s="356"/>
      <c r="J5214" s="357"/>
      <c r="K5214" s="357"/>
      <c r="L5214" s="357"/>
      <c r="M5214" s="357"/>
      <c r="N5214" s="358"/>
      <c r="O5214" s="358"/>
      <c r="P5214" s="358"/>
      <c r="Q5214" s="358"/>
      <c r="R5214" s="358"/>
      <c r="S5214" s="358"/>
      <c r="T5214" s="359"/>
      <c r="U5214" s="360"/>
      <c r="V5214" s="360"/>
      <c r="W5214" s="357"/>
      <c r="X5214" s="357"/>
      <c r="Y5214" s="446"/>
      <c r="Z5214" s="443"/>
      <c r="AA5214" s="446"/>
      <c r="AB5214" s="357"/>
      <c r="AC5214" s="357"/>
      <c r="AD5214" s="357"/>
      <c r="AE5214" s="357"/>
      <c r="AF5214" s="357"/>
      <c r="AG5214" s="446"/>
      <c r="AH5214" s="357"/>
      <c r="AI5214" s="357"/>
      <c r="AJ5214" s="357"/>
      <c r="AK5214" s="357"/>
      <c r="AL5214" s="357"/>
      <c r="AM5214" s="357"/>
    </row>
    <row r="5215" spans="5:39" x14ac:dyDescent="0.25">
      <c r="E5215" s="356"/>
      <c r="F5215" s="356"/>
      <c r="G5215" s="356"/>
      <c r="H5215" s="356"/>
      <c r="I5215" s="356"/>
      <c r="J5215" s="357"/>
      <c r="K5215" s="357"/>
      <c r="L5215" s="357"/>
      <c r="M5215" s="357"/>
      <c r="N5215" s="358"/>
      <c r="O5215" s="358"/>
      <c r="P5215" s="358"/>
      <c r="Q5215" s="358"/>
      <c r="R5215" s="358"/>
      <c r="S5215" s="358"/>
      <c r="T5215" s="359"/>
      <c r="U5215" s="360"/>
      <c r="V5215" s="360"/>
      <c r="W5215" s="357"/>
      <c r="X5215" s="357"/>
      <c r="Y5215" s="446"/>
      <c r="Z5215" s="443"/>
      <c r="AA5215" s="446"/>
      <c r="AB5215" s="357"/>
      <c r="AC5215" s="357"/>
      <c r="AD5215" s="357"/>
      <c r="AE5215" s="357"/>
      <c r="AF5215" s="357"/>
      <c r="AG5215" s="446"/>
      <c r="AH5215" s="357"/>
      <c r="AI5215" s="357"/>
      <c r="AJ5215" s="357"/>
      <c r="AK5215" s="357"/>
      <c r="AL5215" s="357"/>
      <c r="AM5215" s="357"/>
    </row>
    <row r="5216" spans="5:39" x14ac:dyDescent="0.25">
      <c r="E5216" s="356"/>
      <c r="F5216" s="356"/>
      <c r="G5216" s="356"/>
      <c r="H5216" s="356"/>
      <c r="I5216" s="356"/>
      <c r="J5216" s="357"/>
      <c r="K5216" s="357"/>
      <c r="L5216" s="357"/>
      <c r="M5216" s="357"/>
      <c r="N5216" s="358"/>
      <c r="O5216" s="358"/>
      <c r="P5216" s="358"/>
      <c r="Q5216" s="358"/>
      <c r="R5216" s="358"/>
      <c r="S5216" s="358"/>
      <c r="T5216" s="359"/>
      <c r="U5216" s="360"/>
      <c r="V5216" s="360"/>
      <c r="W5216" s="357"/>
      <c r="X5216" s="357"/>
      <c r="Y5216" s="446"/>
      <c r="Z5216" s="443"/>
      <c r="AA5216" s="446"/>
      <c r="AB5216" s="357"/>
      <c r="AC5216" s="357"/>
      <c r="AD5216" s="357"/>
      <c r="AE5216" s="357"/>
      <c r="AF5216" s="357"/>
      <c r="AG5216" s="446"/>
      <c r="AH5216" s="357"/>
      <c r="AI5216" s="357"/>
      <c r="AJ5216" s="357"/>
      <c r="AK5216" s="357"/>
      <c r="AL5216" s="357"/>
      <c r="AM5216" s="357"/>
    </row>
    <row r="5217" spans="5:39" x14ac:dyDescent="0.25">
      <c r="E5217" s="356"/>
      <c r="F5217" s="356"/>
      <c r="G5217" s="356"/>
      <c r="H5217" s="356"/>
      <c r="I5217" s="356"/>
      <c r="J5217" s="357"/>
      <c r="K5217" s="357"/>
      <c r="L5217" s="357"/>
      <c r="M5217" s="357"/>
      <c r="N5217" s="358"/>
      <c r="O5217" s="358"/>
      <c r="P5217" s="358"/>
      <c r="Q5217" s="358"/>
      <c r="R5217" s="358"/>
      <c r="S5217" s="358"/>
      <c r="T5217" s="359"/>
      <c r="U5217" s="360"/>
      <c r="V5217" s="360"/>
      <c r="W5217" s="357"/>
      <c r="X5217" s="357"/>
      <c r="Y5217" s="446"/>
      <c r="Z5217" s="443"/>
      <c r="AA5217" s="446"/>
      <c r="AB5217" s="357"/>
      <c r="AC5217" s="357"/>
      <c r="AD5217" s="357"/>
      <c r="AE5217" s="357"/>
      <c r="AF5217" s="357"/>
      <c r="AG5217" s="446"/>
      <c r="AH5217" s="357"/>
      <c r="AI5217" s="357"/>
      <c r="AJ5217" s="357"/>
      <c r="AK5217" s="357"/>
      <c r="AL5217" s="357"/>
      <c r="AM5217" s="357"/>
    </row>
    <row r="5218" spans="5:39" x14ac:dyDescent="0.25">
      <c r="E5218" s="356"/>
      <c r="F5218" s="356"/>
      <c r="G5218" s="356"/>
      <c r="H5218" s="356"/>
      <c r="I5218" s="356"/>
      <c r="J5218" s="357"/>
      <c r="K5218" s="357"/>
      <c r="L5218" s="357"/>
      <c r="M5218" s="357"/>
      <c r="N5218" s="358"/>
      <c r="O5218" s="358"/>
      <c r="P5218" s="358"/>
      <c r="Q5218" s="358"/>
      <c r="R5218" s="358"/>
      <c r="S5218" s="358"/>
      <c r="T5218" s="359"/>
      <c r="U5218" s="360"/>
      <c r="V5218" s="360"/>
      <c r="W5218" s="357"/>
      <c r="X5218" s="357"/>
      <c r="Y5218" s="446"/>
      <c r="Z5218" s="443"/>
      <c r="AA5218" s="446"/>
      <c r="AB5218" s="357"/>
      <c r="AC5218" s="357"/>
      <c r="AD5218" s="357"/>
      <c r="AE5218" s="357"/>
      <c r="AF5218" s="357"/>
      <c r="AG5218" s="446"/>
      <c r="AH5218" s="357"/>
      <c r="AI5218" s="357"/>
      <c r="AJ5218" s="357"/>
      <c r="AK5218" s="357"/>
      <c r="AL5218" s="357"/>
      <c r="AM5218" s="357"/>
    </row>
    <row r="5219" spans="5:39" x14ac:dyDescent="0.25">
      <c r="E5219" s="356"/>
      <c r="F5219" s="356"/>
      <c r="G5219" s="356"/>
      <c r="H5219" s="356"/>
      <c r="I5219" s="356"/>
      <c r="J5219" s="357"/>
      <c r="K5219" s="357"/>
      <c r="L5219" s="357"/>
      <c r="M5219" s="357"/>
      <c r="N5219" s="358"/>
      <c r="O5219" s="358"/>
      <c r="P5219" s="358"/>
      <c r="Q5219" s="358"/>
      <c r="R5219" s="358"/>
      <c r="S5219" s="358"/>
      <c r="T5219" s="359"/>
      <c r="U5219" s="360"/>
      <c r="V5219" s="360"/>
      <c r="W5219" s="357"/>
      <c r="X5219" s="357"/>
      <c r="Y5219" s="446"/>
      <c r="Z5219" s="443"/>
      <c r="AA5219" s="446"/>
      <c r="AB5219" s="357"/>
      <c r="AC5219" s="357"/>
      <c r="AD5219" s="357"/>
      <c r="AE5219" s="357"/>
      <c r="AF5219" s="357"/>
      <c r="AG5219" s="446"/>
      <c r="AH5219" s="357"/>
      <c r="AI5219" s="357"/>
      <c r="AJ5219" s="357"/>
      <c r="AK5219" s="357"/>
      <c r="AL5219" s="357"/>
      <c r="AM5219" s="357"/>
    </row>
    <row r="5220" spans="5:39" x14ac:dyDescent="0.25">
      <c r="E5220" s="356"/>
      <c r="F5220" s="356"/>
      <c r="G5220" s="356"/>
      <c r="H5220" s="356"/>
      <c r="I5220" s="356"/>
      <c r="J5220" s="357"/>
      <c r="K5220" s="357"/>
      <c r="L5220" s="357"/>
      <c r="M5220" s="357"/>
      <c r="N5220" s="358"/>
      <c r="O5220" s="358"/>
      <c r="P5220" s="358"/>
      <c r="Q5220" s="358"/>
      <c r="R5220" s="358"/>
      <c r="S5220" s="358"/>
      <c r="T5220" s="359"/>
      <c r="U5220" s="360"/>
      <c r="V5220" s="360"/>
      <c r="W5220" s="357"/>
      <c r="X5220" s="357"/>
      <c r="Y5220" s="446"/>
      <c r="Z5220" s="443"/>
      <c r="AA5220" s="446"/>
      <c r="AB5220" s="357"/>
      <c r="AC5220" s="357"/>
      <c r="AD5220" s="357"/>
      <c r="AE5220" s="357"/>
      <c r="AF5220" s="357"/>
      <c r="AG5220" s="446"/>
      <c r="AH5220" s="357"/>
      <c r="AI5220" s="357"/>
      <c r="AJ5220" s="357"/>
      <c r="AK5220" s="357"/>
      <c r="AL5220" s="357"/>
      <c r="AM5220" s="357"/>
    </row>
    <row r="5221" spans="5:39" x14ac:dyDescent="0.25">
      <c r="E5221" s="356"/>
      <c r="F5221" s="356"/>
      <c r="G5221" s="356"/>
      <c r="H5221" s="356"/>
      <c r="I5221" s="356"/>
      <c r="J5221" s="357"/>
      <c r="K5221" s="357"/>
      <c r="L5221" s="357"/>
      <c r="M5221" s="357"/>
      <c r="N5221" s="358"/>
      <c r="O5221" s="358"/>
      <c r="P5221" s="358"/>
      <c r="Q5221" s="358"/>
      <c r="R5221" s="358"/>
      <c r="S5221" s="358"/>
      <c r="T5221" s="359"/>
      <c r="U5221" s="360"/>
      <c r="V5221" s="360"/>
      <c r="W5221" s="357"/>
      <c r="X5221" s="357"/>
      <c r="Y5221" s="446"/>
      <c r="Z5221" s="443"/>
      <c r="AA5221" s="446"/>
      <c r="AB5221" s="357"/>
      <c r="AC5221" s="357"/>
      <c r="AD5221" s="357"/>
      <c r="AE5221" s="357"/>
      <c r="AF5221" s="357"/>
      <c r="AG5221" s="446"/>
      <c r="AH5221" s="357"/>
      <c r="AI5221" s="357"/>
      <c r="AJ5221" s="357"/>
      <c r="AK5221" s="357"/>
      <c r="AL5221" s="357"/>
      <c r="AM5221" s="357"/>
    </row>
    <row r="5222" spans="5:39" x14ac:dyDescent="0.25">
      <c r="E5222" s="356"/>
      <c r="F5222" s="356"/>
      <c r="G5222" s="356"/>
      <c r="H5222" s="356"/>
      <c r="I5222" s="356"/>
      <c r="J5222" s="357"/>
      <c r="K5222" s="357"/>
      <c r="L5222" s="357"/>
      <c r="M5222" s="357"/>
      <c r="N5222" s="358"/>
      <c r="O5222" s="358"/>
      <c r="P5222" s="358"/>
      <c r="Q5222" s="358"/>
      <c r="R5222" s="358"/>
      <c r="S5222" s="358"/>
      <c r="T5222" s="359"/>
      <c r="U5222" s="360"/>
      <c r="V5222" s="360"/>
      <c r="W5222" s="357"/>
      <c r="X5222" s="357"/>
      <c r="Y5222" s="446"/>
      <c r="Z5222" s="443"/>
      <c r="AA5222" s="446"/>
      <c r="AB5222" s="357"/>
      <c r="AC5222" s="357"/>
      <c r="AD5222" s="357"/>
      <c r="AE5222" s="357"/>
      <c r="AF5222" s="357"/>
      <c r="AG5222" s="446"/>
      <c r="AH5222" s="357"/>
      <c r="AI5222" s="357"/>
      <c r="AJ5222" s="357"/>
      <c r="AK5222" s="357"/>
      <c r="AL5222" s="357"/>
      <c r="AM5222" s="357"/>
    </row>
    <row r="5223" spans="5:39" x14ac:dyDescent="0.25">
      <c r="E5223" s="356"/>
      <c r="F5223" s="356"/>
      <c r="G5223" s="356"/>
      <c r="H5223" s="356"/>
      <c r="I5223" s="356"/>
      <c r="J5223" s="357"/>
      <c r="K5223" s="357"/>
      <c r="L5223" s="357"/>
      <c r="M5223" s="357"/>
      <c r="N5223" s="358"/>
      <c r="O5223" s="358"/>
      <c r="P5223" s="358"/>
      <c r="Q5223" s="358"/>
      <c r="R5223" s="358"/>
      <c r="S5223" s="358"/>
      <c r="T5223" s="359"/>
      <c r="U5223" s="360"/>
      <c r="V5223" s="360"/>
      <c r="W5223" s="357"/>
      <c r="X5223" s="357"/>
      <c r="Y5223" s="446"/>
      <c r="Z5223" s="443"/>
      <c r="AA5223" s="446"/>
      <c r="AB5223" s="357"/>
      <c r="AC5223" s="357"/>
      <c r="AD5223" s="357"/>
      <c r="AE5223" s="357"/>
      <c r="AF5223" s="357"/>
      <c r="AG5223" s="446"/>
      <c r="AH5223" s="357"/>
      <c r="AI5223" s="357"/>
      <c r="AJ5223" s="357"/>
      <c r="AK5223" s="357"/>
      <c r="AL5223" s="357"/>
      <c r="AM5223" s="357"/>
    </row>
    <row r="5224" spans="5:39" x14ac:dyDescent="0.25">
      <c r="E5224" s="356"/>
      <c r="F5224" s="356"/>
      <c r="G5224" s="356"/>
      <c r="H5224" s="356"/>
      <c r="I5224" s="356"/>
      <c r="J5224" s="357"/>
      <c r="K5224" s="357"/>
      <c r="L5224" s="357"/>
      <c r="M5224" s="357"/>
      <c r="N5224" s="358"/>
      <c r="O5224" s="358"/>
      <c r="P5224" s="358"/>
      <c r="Q5224" s="358"/>
      <c r="R5224" s="358"/>
      <c r="S5224" s="358"/>
      <c r="T5224" s="359"/>
      <c r="U5224" s="360"/>
      <c r="V5224" s="360"/>
      <c r="W5224" s="357"/>
      <c r="X5224" s="357"/>
      <c r="Y5224" s="446"/>
      <c r="Z5224" s="443"/>
      <c r="AA5224" s="446"/>
      <c r="AB5224" s="357"/>
      <c r="AC5224" s="357"/>
      <c r="AD5224" s="357"/>
      <c r="AE5224" s="357"/>
      <c r="AF5224" s="357"/>
      <c r="AG5224" s="446"/>
      <c r="AH5224" s="357"/>
      <c r="AI5224" s="357"/>
      <c r="AJ5224" s="357"/>
      <c r="AK5224" s="357"/>
      <c r="AL5224" s="357"/>
      <c r="AM5224" s="357"/>
    </row>
    <row r="5225" spans="5:39" x14ac:dyDescent="0.25">
      <c r="E5225" s="356"/>
      <c r="F5225" s="356"/>
      <c r="G5225" s="356"/>
      <c r="H5225" s="356"/>
      <c r="I5225" s="356"/>
      <c r="J5225" s="357"/>
      <c r="K5225" s="357"/>
      <c r="L5225" s="357"/>
      <c r="M5225" s="357"/>
      <c r="N5225" s="358"/>
      <c r="O5225" s="358"/>
      <c r="P5225" s="358"/>
      <c r="Q5225" s="358"/>
      <c r="R5225" s="358"/>
      <c r="S5225" s="358"/>
      <c r="T5225" s="359"/>
      <c r="U5225" s="360"/>
      <c r="V5225" s="360"/>
      <c r="W5225" s="357"/>
      <c r="X5225" s="357"/>
      <c r="Y5225" s="446"/>
      <c r="Z5225" s="443"/>
      <c r="AA5225" s="446"/>
      <c r="AB5225" s="357"/>
      <c r="AC5225" s="357"/>
      <c r="AD5225" s="357"/>
      <c r="AE5225" s="357"/>
      <c r="AF5225" s="357"/>
      <c r="AG5225" s="446"/>
      <c r="AH5225" s="357"/>
      <c r="AI5225" s="357"/>
      <c r="AJ5225" s="357"/>
      <c r="AK5225" s="357"/>
      <c r="AL5225" s="357"/>
      <c r="AM5225" s="357"/>
    </row>
    <row r="5226" spans="5:39" x14ac:dyDescent="0.25">
      <c r="E5226" s="356"/>
      <c r="F5226" s="356"/>
      <c r="G5226" s="356"/>
      <c r="H5226" s="356"/>
      <c r="I5226" s="356"/>
      <c r="J5226" s="357"/>
      <c r="K5226" s="357"/>
      <c r="L5226" s="357"/>
      <c r="M5226" s="357"/>
      <c r="N5226" s="358"/>
      <c r="O5226" s="358"/>
      <c r="P5226" s="358"/>
      <c r="Q5226" s="358"/>
      <c r="R5226" s="358"/>
      <c r="S5226" s="358"/>
      <c r="T5226" s="359"/>
      <c r="U5226" s="360"/>
      <c r="V5226" s="360"/>
      <c r="W5226" s="357"/>
      <c r="X5226" s="357"/>
      <c r="Y5226" s="446"/>
      <c r="Z5226" s="443"/>
      <c r="AA5226" s="446"/>
      <c r="AB5226" s="357"/>
      <c r="AC5226" s="357"/>
      <c r="AD5226" s="357"/>
      <c r="AE5226" s="357"/>
      <c r="AF5226" s="357"/>
      <c r="AG5226" s="446"/>
      <c r="AH5226" s="357"/>
      <c r="AI5226" s="357"/>
      <c r="AJ5226" s="357"/>
      <c r="AK5226" s="357"/>
      <c r="AL5226" s="357"/>
      <c r="AM5226" s="357"/>
    </row>
    <row r="5227" spans="5:39" x14ac:dyDescent="0.25">
      <c r="E5227" s="356"/>
      <c r="F5227" s="356"/>
      <c r="G5227" s="356"/>
      <c r="H5227" s="356"/>
      <c r="I5227" s="356"/>
      <c r="J5227" s="357"/>
      <c r="K5227" s="357"/>
      <c r="L5227" s="357"/>
      <c r="M5227" s="357"/>
      <c r="N5227" s="358"/>
      <c r="O5227" s="358"/>
      <c r="P5227" s="358"/>
      <c r="Q5227" s="358"/>
      <c r="R5227" s="358"/>
      <c r="S5227" s="358"/>
      <c r="T5227" s="359"/>
      <c r="U5227" s="360"/>
      <c r="V5227" s="360"/>
      <c r="W5227" s="357"/>
      <c r="X5227" s="357"/>
      <c r="Y5227" s="446"/>
      <c r="Z5227" s="443"/>
      <c r="AA5227" s="446"/>
      <c r="AB5227" s="357"/>
      <c r="AC5227" s="357"/>
      <c r="AD5227" s="357"/>
      <c r="AE5227" s="357"/>
      <c r="AF5227" s="357"/>
      <c r="AG5227" s="446"/>
      <c r="AH5227" s="357"/>
      <c r="AI5227" s="357"/>
      <c r="AJ5227" s="357"/>
      <c r="AK5227" s="357"/>
      <c r="AL5227" s="357"/>
      <c r="AM5227" s="357"/>
    </row>
    <row r="5228" spans="5:39" x14ac:dyDescent="0.25">
      <c r="E5228" s="356"/>
      <c r="F5228" s="356"/>
      <c r="G5228" s="356"/>
      <c r="H5228" s="356"/>
      <c r="I5228" s="356"/>
      <c r="J5228" s="357"/>
      <c r="K5228" s="357"/>
      <c r="L5228" s="357"/>
      <c r="M5228" s="357"/>
      <c r="N5228" s="358"/>
      <c r="O5228" s="358"/>
      <c r="P5228" s="358"/>
      <c r="Q5228" s="358"/>
      <c r="R5228" s="358"/>
      <c r="S5228" s="358"/>
      <c r="T5228" s="359"/>
      <c r="U5228" s="360"/>
      <c r="V5228" s="360"/>
      <c r="W5228" s="357"/>
      <c r="X5228" s="357"/>
      <c r="Y5228" s="446"/>
      <c r="Z5228" s="443"/>
      <c r="AA5228" s="446"/>
      <c r="AB5228" s="357"/>
      <c r="AC5228" s="357"/>
      <c r="AD5228" s="357"/>
      <c r="AE5228" s="357"/>
      <c r="AF5228" s="357"/>
      <c r="AG5228" s="446"/>
      <c r="AH5228" s="357"/>
      <c r="AI5228" s="357"/>
      <c r="AJ5228" s="357"/>
      <c r="AK5228" s="357"/>
      <c r="AL5228" s="357"/>
      <c r="AM5228" s="357"/>
    </row>
    <row r="5229" spans="5:39" x14ac:dyDescent="0.25">
      <c r="E5229" s="356"/>
      <c r="F5229" s="356"/>
      <c r="G5229" s="356"/>
      <c r="H5229" s="356"/>
      <c r="I5229" s="356"/>
      <c r="J5229" s="357"/>
      <c r="K5229" s="357"/>
      <c r="L5229" s="357"/>
      <c r="M5229" s="357"/>
      <c r="N5229" s="358"/>
      <c r="O5229" s="358"/>
      <c r="P5229" s="358"/>
      <c r="Q5229" s="358"/>
      <c r="R5229" s="358"/>
      <c r="S5229" s="358"/>
      <c r="T5229" s="359"/>
      <c r="U5229" s="360"/>
      <c r="V5229" s="360"/>
      <c r="W5229" s="357"/>
      <c r="X5229" s="357"/>
      <c r="Y5229" s="446"/>
      <c r="Z5229" s="443"/>
      <c r="AA5229" s="446"/>
      <c r="AB5229" s="357"/>
      <c r="AC5229" s="357"/>
      <c r="AD5229" s="357"/>
      <c r="AE5229" s="357"/>
      <c r="AF5229" s="357"/>
      <c r="AG5229" s="446"/>
      <c r="AH5229" s="357"/>
      <c r="AI5229" s="357"/>
      <c r="AJ5229" s="357"/>
      <c r="AK5229" s="357"/>
      <c r="AL5229" s="357"/>
      <c r="AM5229" s="357"/>
    </row>
    <row r="5230" spans="5:39" x14ac:dyDescent="0.25">
      <c r="E5230" s="356"/>
      <c r="F5230" s="356"/>
      <c r="G5230" s="356"/>
      <c r="H5230" s="356"/>
      <c r="I5230" s="356"/>
      <c r="J5230" s="357"/>
      <c r="K5230" s="357"/>
      <c r="L5230" s="357"/>
      <c r="M5230" s="357"/>
      <c r="N5230" s="358"/>
      <c r="O5230" s="358"/>
      <c r="P5230" s="358"/>
      <c r="Q5230" s="358"/>
      <c r="R5230" s="358"/>
      <c r="S5230" s="358"/>
      <c r="T5230" s="359"/>
      <c r="U5230" s="360"/>
      <c r="V5230" s="360"/>
      <c r="W5230" s="357"/>
      <c r="X5230" s="357"/>
      <c r="Y5230" s="446"/>
      <c r="Z5230" s="443"/>
      <c r="AA5230" s="446"/>
      <c r="AB5230" s="357"/>
      <c r="AC5230" s="357"/>
      <c r="AD5230" s="357"/>
      <c r="AE5230" s="357"/>
      <c r="AF5230" s="357"/>
      <c r="AG5230" s="446"/>
      <c r="AH5230" s="357"/>
      <c r="AI5230" s="357"/>
      <c r="AJ5230" s="357"/>
      <c r="AK5230" s="357"/>
      <c r="AL5230" s="357"/>
      <c r="AM5230" s="357"/>
    </row>
    <row r="5231" spans="5:39" x14ac:dyDescent="0.25">
      <c r="E5231" s="356"/>
      <c r="F5231" s="356"/>
      <c r="G5231" s="356"/>
      <c r="H5231" s="356"/>
      <c r="I5231" s="356"/>
      <c r="J5231" s="357"/>
      <c r="K5231" s="357"/>
      <c r="L5231" s="357"/>
      <c r="M5231" s="357"/>
      <c r="N5231" s="358"/>
      <c r="O5231" s="358"/>
      <c r="P5231" s="358"/>
      <c r="Q5231" s="358"/>
      <c r="R5231" s="358"/>
      <c r="S5231" s="358"/>
      <c r="T5231" s="359"/>
      <c r="U5231" s="360"/>
      <c r="V5231" s="360"/>
      <c r="W5231" s="357"/>
      <c r="X5231" s="357"/>
      <c r="Y5231" s="446"/>
      <c r="Z5231" s="443"/>
      <c r="AA5231" s="446"/>
      <c r="AB5231" s="357"/>
      <c r="AC5231" s="357"/>
      <c r="AD5231" s="357"/>
      <c r="AE5231" s="357"/>
      <c r="AF5231" s="357"/>
      <c r="AG5231" s="446"/>
      <c r="AH5231" s="357"/>
      <c r="AI5231" s="357"/>
      <c r="AJ5231" s="357"/>
      <c r="AK5231" s="357"/>
      <c r="AL5231" s="357"/>
      <c r="AM5231" s="357"/>
    </row>
    <row r="5232" spans="5:39" x14ac:dyDescent="0.25">
      <c r="E5232" s="356"/>
      <c r="F5232" s="356"/>
      <c r="G5232" s="356"/>
      <c r="H5232" s="356"/>
      <c r="I5232" s="356"/>
      <c r="J5232" s="357"/>
      <c r="K5232" s="357"/>
      <c r="L5232" s="357"/>
      <c r="M5232" s="357"/>
      <c r="N5232" s="358"/>
      <c r="O5232" s="358"/>
      <c r="P5232" s="358"/>
      <c r="Q5232" s="358"/>
      <c r="R5232" s="358"/>
      <c r="S5232" s="358"/>
      <c r="T5232" s="359"/>
      <c r="U5232" s="360"/>
      <c r="V5232" s="360"/>
      <c r="W5232" s="357"/>
      <c r="X5232" s="357"/>
      <c r="Y5232" s="446"/>
      <c r="Z5232" s="443"/>
      <c r="AA5232" s="446"/>
      <c r="AB5232" s="357"/>
      <c r="AC5232" s="357"/>
      <c r="AD5232" s="357"/>
      <c r="AE5232" s="357"/>
      <c r="AF5232" s="357"/>
      <c r="AG5232" s="446"/>
      <c r="AH5232" s="357"/>
      <c r="AI5232" s="357"/>
      <c r="AJ5232" s="357"/>
      <c r="AK5232" s="357"/>
      <c r="AL5232" s="357"/>
      <c r="AM5232" s="357"/>
    </row>
    <row r="5233" spans="5:39" x14ac:dyDescent="0.25">
      <c r="E5233" s="356"/>
      <c r="F5233" s="356"/>
      <c r="G5233" s="356"/>
      <c r="H5233" s="356"/>
      <c r="I5233" s="356"/>
      <c r="J5233" s="357"/>
      <c r="K5233" s="357"/>
      <c r="L5233" s="357"/>
      <c r="M5233" s="357"/>
      <c r="N5233" s="358"/>
      <c r="O5233" s="358"/>
      <c r="P5233" s="358"/>
      <c r="Q5233" s="358"/>
      <c r="R5233" s="358"/>
      <c r="S5233" s="358"/>
      <c r="T5233" s="359"/>
      <c r="U5233" s="360"/>
      <c r="V5233" s="360"/>
      <c r="W5233" s="357"/>
      <c r="X5233" s="357"/>
      <c r="Y5233" s="446"/>
      <c r="Z5233" s="443"/>
      <c r="AA5233" s="446"/>
      <c r="AB5233" s="357"/>
      <c r="AC5233" s="357"/>
      <c r="AD5233" s="357"/>
      <c r="AE5233" s="357"/>
      <c r="AF5233" s="357"/>
      <c r="AG5233" s="446"/>
      <c r="AH5233" s="357"/>
      <c r="AI5233" s="357"/>
      <c r="AJ5233" s="357"/>
      <c r="AK5233" s="357"/>
      <c r="AL5233" s="357"/>
      <c r="AM5233" s="357"/>
    </row>
    <row r="5234" spans="5:39" x14ac:dyDescent="0.25">
      <c r="E5234" s="356"/>
      <c r="F5234" s="356"/>
      <c r="G5234" s="356"/>
      <c r="H5234" s="356"/>
      <c r="I5234" s="356"/>
      <c r="J5234" s="357"/>
      <c r="K5234" s="357"/>
      <c r="L5234" s="357"/>
      <c r="M5234" s="357"/>
      <c r="N5234" s="358"/>
      <c r="O5234" s="358"/>
      <c r="P5234" s="358"/>
      <c r="Q5234" s="358"/>
      <c r="R5234" s="358"/>
      <c r="S5234" s="358"/>
      <c r="T5234" s="359"/>
      <c r="U5234" s="360"/>
      <c r="V5234" s="360"/>
      <c r="W5234" s="357"/>
      <c r="X5234" s="357"/>
      <c r="Y5234" s="446"/>
      <c r="Z5234" s="443"/>
      <c r="AA5234" s="446"/>
      <c r="AB5234" s="357"/>
      <c r="AC5234" s="357"/>
      <c r="AD5234" s="357"/>
      <c r="AE5234" s="357"/>
      <c r="AF5234" s="357"/>
      <c r="AG5234" s="446"/>
      <c r="AH5234" s="357"/>
      <c r="AI5234" s="357"/>
      <c r="AJ5234" s="357"/>
      <c r="AK5234" s="357"/>
      <c r="AL5234" s="357"/>
      <c r="AM5234" s="357"/>
    </row>
    <row r="5235" spans="5:39" x14ac:dyDescent="0.25">
      <c r="E5235" s="356"/>
      <c r="F5235" s="356"/>
      <c r="G5235" s="356"/>
      <c r="H5235" s="356"/>
      <c r="I5235" s="356"/>
      <c r="J5235" s="357"/>
      <c r="K5235" s="357"/>
      <c r="L5235" s="357"/>
      <c r="M5235" s="357"/>
      <c r="N5235" s="358"/>
      <c r="O5235" s="358"/>
      <c r="P5235" s="358"/>
      <c r="Q5235" s="358"/>
      <c r="R5235" s="358"/>
      <c r="S5235" s="358"/>
      <c r="T5235" s="359"/>
      <c r="U5235" s="360"/>
      <c r="V5235" s="360"/>
      <c r="W5235" s="357"/>
      <c r="X5235" s="357"/>
      <c r="Y5235" s="446"/>
      <c r="Z5235" s="443"/>
      <c r="AA5235" s="446"/>
      <c r="AB5235" s="357"/>
      <c r="AC5235" s="357"/>
      <c r="AD5235" s="357"/>
      <c r="AE5235" s="357"/>
      <c r="AF5235" s="357"/>
      <c r="AG5235" s="446"/>
      <c r="AH5235" s="357"/>
      <c r="AI5235" s="357"/>
      <c r="AJ5235" s="357"/>
      <c r="AK5235" s="357"/>
      <c r="AL5235" s="357"/>
      <c r="AM5235" s="357"/>
    </row>
    <row r="5236" spans="5:39" x14ac:dyDescent="0.25">
      <c r="E5236" s="356"/>
      <c r="F5236" s="356"/>
      <c r="G5236" s="356"/>
      <c r="H5236" s="356"/>
      <c r="I5236" s="356"/>
      <c r="J5236" s="357"/>
      <c r="K5236" s="357"/>
      <c r="L5236" s="357"/>
      <c r="M5236" s="357"/>
      <c r="N5236" s="358"/>
      <c r="O5236" s="358"/>
      <c r="P5236" s="358"/>
      <c r="Q5236" s="358"/>
      <c r="R5236" s="358"/>
      <c r="S5236" s="358"/>
      <c r="T5236" s="359"/>
      <c r="U5236" s="360"/>
      <c r="V5236" s="360"/>
      <c r="W5236" s="357"/>
      <c r="X5236" s="357"/>
      <c r="Y5236" s="446"/>
      <c r="Z5236" s="443"/>
      <c r="AA5236" s="446"/>
      <c r="AB5236" s="357"/>
      <c r="AC5236" s="357"/>
      <c r="AD5236" s="357"/>
      <c r="AE5236" s="357"/>
      <c r="AF5236" s="357"/>
      <c r="AG5236" s="446"/>
      <c r="AH5236" s="357"/>
      <c r="AI5236" s="357"/>
      <c r="AJ5236" s="357"/>
      <c r="AK5236" s="357"/>
      <c r="AL5236" s="357"/>
      <c r="AM5236" s="357"/>
    </row>
    <row r="5237" spans="5:39" x14ac:dyDescent="0.25">
      <c r="E5237" s="356"/>
      <c r="F5237" s="356"/>
      <c r="G5237" s="356"/>
      <c r="H5237" s="356"/>
      <c r="I5237" s="356"/>
      <c r="J5237" s="357"/>
      <c r="K5237" s="357"/>
      <c r="L5237" s="357"/>
      <c r="M5237" s="357"/>
      <c r="N5237" s="358"/>
      <c r="O5237" s="358"/>
      <c r="P5237" s="358"/>
      <c r="Q5237" s="358"/>
      <c r="R5237" s="358"/>
      <c r="S5237" s="358"/>
      <c r="T5237" s="359"/>
      <c r="U5237" s="360"/>
      <c r="V5237" s="360"/>
      <c r="W5237" s="357"/>
      <c r="X5237" s="357"/>
      <c r="Y5237" s="446"/>
      <c r="Z5237" s="443"/>
      <c r="AA5237" s="446"/>
      <c r="AB5237" s="357"/>
      <c r="AC5237" s="357"/>
      <c r="AD5237" s="357"/>
      <c r="AE5237" s="357"/>
      <c r="AF5237" s="357"/>
      <c r="AG5237" s="446"/>
      <c r="AH5237" s="357"/>
      <c r="AI5237" s="357"/>
      <c r="AJ5237" s="357"/>
      <c r="AK5237" s="357"/>
      <c r="AL5237" s="357"/>
      <c r="AM5237" s="357"/>
    </row>
    <row r="5238" spans="5:39" x14ac:dyDescent="0.25">
      <c r="E5238" s="356"/>
      <c r="F5238" s="356"/>
      <c r="G5238" s="356"/>
      <c r="H5238" s="356"/>
      <c r="I5238" s="356"/>
      <c r="J5238" s="357"/>
      <c r="K5238" s="357"/>
      <c r="L5238" s="357"/>
      <c r="M5238" s="357"/>
      <c r="N5238" s="358"/>
      <c r="O5238" s="358"/>
      <c r="P5238" s="358"/>
      <c r="Q5238" s="358"/>
      <c r="R5238" s="358"/>
      <c r="S5238" s="358"/>
      <c r="T5238" s="359"/>
      <c r="U5238" s="360"/>
      <c r="V5238" s="360"/>
      <c r="W5238" s="357"/>
      <c r="X5238" s="357"/>
      <c r="Y5238" s="446"/>
      <c r="Z5238" s="443"/>
      <c r="AA5238" s="446"/>
      <c r="AB5238" s="357"/>
      <c r="AC5238" s="357"/>
      <c r="AD5238" s="357"/>
      <c r="AE5238" s="357"/>
      <c r="AF5238" s="357"/>
      <c r="AG5238" s="446"/>
      <c r="AH5238" s="357"/>
      <c r="AI5238" s="357"/>
      <c r="AJ5238" s="357"/>
      <c r="AK5238" s="357"/>
      <c r="AL5238" s="357"/>
      <c r="AM5238" s="357"/>
    </row>
    <row r="5239" spans="5:39" x14ac:dyDescent="0.25">
      <c r="E5239" s="356"/>
      <c r="F5239" s="356"/>
      <c r="G5239" s="356"/>
      <c r="H5239" s="356"/>
      <c r="I5239" s="356"/>
      <c r="J5239" s="357"/>
      <c r="K5239" s="357"/>
      <c r="L5239" s="357"/>
      <c r="M5239" s="357"/>
      <c r="N5239" s="358"/>
      <c r="O5239" s="358"/>
      <c r="P5239" s="358"/>
      <c r="Q5239" s="358"/>
      <c r="R5239" s="358"/>
      <c r="S5239" s="358"/>
      <c r="T5239" s="359"/>
      <c r="U5239" s="360"/>
      <c r="V5239" s="360"/>
      <c r="W5239" s="357"/>
      <c r="X5239" s="357"/>
      <c r="Y5239" s="446"/>
      <c r="Z5239" s="443"/>
      <c r="AA5239" s="446"/>
      <c r="AB5239" s="357"/>
      <c r="AC5239" s="357"/>
      <c r="AD5239" s="357"/>
      <c r="AE5239" s="357"/>
      <c r="AF5239" s="357"/>
      <c r="AG5239" s="446"/>
      <c r="AH5239" s="357"/>
      <c r="AI5239" s="357"/>
      <c r="AJ5239" s="357"/>
      <c r="AK5239" s="357"/>
      <c r="AL5239" s="357"/>
      <c r="AM5239" s="357"/>
    </row>
    <row r="5240" spans="5:39" x14ac:dyDescent="0.25">
      <c r="E5240" s="356"/>
      <c r="F5240" s="356"/>
      <c r="G5240" s="356"/>
      <c r="H5240" s="356"/>
      <c r="I5240" s="356"/>
      <c r="J5240" s="357"/>
      <c r="K5240" s="357"/>
      <c r="L5240" s="357"/>
      <c r="M5240" s="357"/>
      <c r="N5240" s="358"/>
      <c r="O5240" s="358"/>
      <c r="P5240" s="358"/>
      <c r="Q5240" s="358"/>
      <c r="R5240" s="358"/>
      <c r="S5240" s="358"/>
      <c r="T5240" s="359"/>
      <c r="U5240" s="360"/>
      <c r="V5240" s="360"/>
      <c r="W5240" s="357"/>
      <c r="X5240" s="357"/>
      <c r="Y5240" s="446"/>
      <c r="Z5240" s="443"/>
      <c r="AA5240" s="446"/>
      <c r="AB5240" s="357"/>
      <c r="AC5240" s="357"/>
      <c r="AD5240" s="357"/>
      <c r="AE5240" s="357"/>
      <c r="AF5240" s="357"/>
      <c r="AG5240" s="446"/>
      <c r="AH5240" s="357"/>
      <c r="AI5240" s="357"/>
      <c r="AJ5240" s="357"/>
      <c r="AK5240" s="357"/>
      <c r="AL5240" s="357"/>
      <c r="AM5240" s="357"/>
    </row>
    <row r="5241" spans="5:39" x14ac:dyDescent="0.25">
      <c r="E5241" s="356"/>
      <c r="F5241" s="356"/>
      <c r="G5241" s="356"/>
      <c r="H5241" s="356"/>
      <c r="I5241" s="356"/>
      <c r="J5241" s="357"/>
      <c r="K5241" s="357"/>
      <c r="L5241" s="357"/>
      <c r="M5241" s="357"/>
      <c r="N5241" s="358"/>
      <c r="O5241" s="358"/>
      <c r="P5241" s="358"/>
      <c r="Q5241" s="358"/>
      <c r="R5241" s="358"/>
      <c r="S5241" s="358"/>
      <c r="T5241" s="359"/>
      <c r="U5241" s="360"/>
      <c r="V5241" s="360"/>
      <c r="W5241" s="357"/>
      <c r="X5241" s="357"/>
      <c r="Y5241" s="446"/>
      <c r="Z5241" s="443"/>
      <c r="AA5241" s="446"/>
      <c r="AB5241" s="357"/>
      <c r="AC5241" s="357"/>
      <c r="AD5241" s="357"/>
      <c r="AE5241" s="357"/>
      <c r="AF5241" s="357"/>
      <c r="AG5241" s="446"/>
      <c r="AH5241" s="357"/>
      <c r="AI5241" s="357"/>
      <c r="AJ5241" s="357"/>
      <c r="AK5241" s="357"/>
      <c r="AL5241" s="357"/>
      <c r="AM5241" s="357"/>
    </row>
    <row r="5242" spans="5:39" x14ac:dyDescent="0.25">
      <c r="E5242" s="356"/>
      <c r="F5242" s="356"/>
      <c r="G5242" s="356"/>
      <c r="H5242" s="356"/>
      <c r="I5242" s="356"/>
      <c r="J5242" s="357"/>
      <c r="K5242" s="357"/>
      <c r="L5242" s="357"/>
      <c r="M5242" s="357"/>
      <c r="N5242" s="358"/>
      <c r="O5242" s="358"/>
      <c r="P5242" s="358"/>
      <c r="Q5242" s="358"/>
      <c r="R5242" s="358"/>
      <c r="S5242" s="358"/>
      <c r="T5242" s="359"/>
      <c r="U5242" s="360"/>
      <c r="V5242" s="360"/>
      <c r="W5242" s="357"/>
      <c r="X5242" s="357"/>
      <c r="Y5242" s="446"/>
      <c r="Z5242" s="443"/>
      <c r="AA5242" s="446"/>
      <c r="AB5242" s="357"/>
      <c r="AC5242" s="357"/>
      <c r="AD5242" s="357"/>
      <c r="AE5242" s="357"/>
      <c r="AF5242" s="357"/>
      <c r="AG5242" s="446"/>
      <c r="AH5242" s="357"/>
      <c r="AI5242" s="357"/>
      <c r="AJ5242" s="357"/>
      <c r="AK5242" s="357"/>
      <c r="AL5242" s="357"/>
      <c r="AM5242" s="357"/>
    </row>
    <row r="5243" spans="5:39" x14ac:dyDescent="0.25">
      <c r="E5243" s="356"/>
      <c r="F5243" s="356"/>
      <c r="G5243" s="356"/>
      <c r="H5243" s="356"/>
      <c r="I5243" s="356"/>
      <c r="J5243" s="357"/>
      <c r="K5243" s="357"/>
      <c r="L5243" s="357"/>
      <c r="M5243" s="357"/>
      <c r="N5243" s="358"/>
      <c r="O5243" s="358"/>
      <c r="P5243" s="358"/>
      <c r="Q5243" s="358"/>
      <c r="R5243" s="358"/>
      <c r="S5243" s="358"/>
      <c r="T5243" s="359"/>
      <c r="U5243" s="360"/>
      <c r="V5243" s="360"/>
      <c r="W5243" s="357"/>
      <c r="X5243" s="357"/>
      <c r="Y5243" s="446"/>
      <c r="Z5243" s="443"/>
      <c r="AA5243" s="446"/>
      <c r="AB5243" s="357"/>
      <c r="AC5243" s="357"/>
      <c r="AD5243" s="357"/>
      <c r="AE5243" s="357"/>
      <c r="AF5243" s="357"/>
      <c r="AG5243" s="446"/>
      <c r="AH5243" s="357"/>
      <c r="AI5243" s="357"/>
      <c r="AJ5243" s="357"/>
      <c r="AK5243" s="357"/>
      <c r="AL5243" s="357"/>
      <c r="AM5243" s="357"/>
    </row>
    <row r="5244" spans="5:39" x14ac:dyDescent="0.25">
      <c r="E5244" s="356"/>
      <c r="F5244" s="356"/>
      <c r="G5244" s="356"/>
      <c r="H5244" s="356"/>
      <c r="I5244" s="356"/>
      <c r="J5244" s="357"/>
      <c r="K5244" s="357"/>
      <c r="L5244" s="357"/>
      <c r="M5244" s="357"/>
      <c r="N5244" s="358"/>
      <c r="O5244" s="358"/>
      <c r="P5244" s="358"/>
      <c r="Q5244" s="358"/>
      <c r="R5244" s="358"/>
      <c r="S5244" s="358"/>
      <c r="T5244" s="359"/>
      <c r="U5244" s="360"/>
      <c r="V5244" s="360"/>
      <c r="W5244" s="357"/>
      <c r="X5244" s="357"/>
      <c r="Y5244" s="446"/>
      <c r="Z5244" s="443"/>
      <c r="AA5244" s="446"/>
      <c r="AB5244" s="357"/>
      <c r="AC5244" s="357"/>
      <c r="AD5244" s="357"/>
      <c r="AE5244" s="357"/>
      <c r="AF5244" s="357"/>
      <c r="AG5244" s="446"/>
      <c r="AH5244" s="357"/>
      <c r="AI5244" s="357"/>
      <c r="AJ5244" s="357"/>
      <c r="AK5244" s="357"/>
      <c r="AL5244" s="357"/>
      <c r="AM5244" s="357"/>
    </row>
    <row r="5245" spans="5:39" x14ac:dyDescent="0.25">
      <c r="E5245" s="356"/>
      <c r="F5245" s="356"/>
      <c r="G5245" s="356"/>
      <c r="H5245" s="356"/>
      <c r="I5245" s="356"/>
      <c r="J5245" s="357"/>
      <c r="K5245" s="357"/>
      <c r="L5245" s="357"/>
      <c r="M5245" s="357"/>
      <c r="N5245" s="358"/>
      <c r="O5245" s="358"/>
      <c r="P5245" s="358"/>
      <c r="Q5245" s="358"/>
      <c r="R5245" s="358"/>
      <c r="S5245" s="358"/>
      <c r="T5245" s="359"/>
      <c r="U5245" s="360"/>
      <c r="V5245" s="360"/>
      <c r="W5245" s="357"/>
      <c r="X5245" s="357"/>
      <c r="Y5245" s="446"/>
      <c r="Z5245" s="443"/>
      <c r="AA5245" s="446"/>
      <c r="AB5245" s="357"/>
      <c r="AC5245" s="357"/>
      <c r="AD5245" s="357"/>
      <c r="AE5245" s="357"/>
      <c r="AF5245" s="357"/>
      <c r="AG5245" s="446"/>
      <c r="AH5245" s="357"/>
      <c r="AI5245" s="357"/>
      <c r="AJ5245" s="357"/>
      <c r="AK5245" s="357"/>
      <c r="AL5245" s="357"/>
      <c r="AM5245" s="357"/>
    </row>
    <row r="5246" spans="5:39" x14ac:dyDescent="0.25">
      <c r="E5246" s="356"/>
      <c r="F5246" s="356"/>
      <c r="G5246" s="356"/>
      <c r="H5246" s="356"/>
      <c r="I5246" s="356"/>
      <c r="J5246" s="357"/>
      <c r="K5246" s="357"/>
      <c r="L5246" s="357"/>
      <c r="M5246" s="357"/>
      <c r="N5246" s="358"/>
      <c r="O5246" s="358"/>
      <c r="P5246" s="358"/>
      <c r="Q5246" s="358"/>
      <c r="R5246" s="358"/>
      <c r="S5246" s="358"/>
      <c r="T5246" s="359"/>
      <c r="U5246" s="360"/>
      <c r="V5246" s="360"/>
      <c r="W5246" s="357"/>
      <c r="X5246" s="357"/>
      <c r="Y5246" s="446"/>
      <c r="Z5246" s="443"/>
      <c r="AA5246" s="446"/>
      <c r="AB5246" s="357"/>
      <c r="AC5246" s="357"/>
      <c r="AD5246" s="357"/>
      <c r="AE5246" s="357"/>
      <c r="AF5246" s="357"/>
      <c r="AG5246" s="446"/>
      <c r="AH5246" s="357"/>
      <c r="AI5246" s="357"/>
      <c r="AJ5246" s="357"/>
      <c r="AK5246" s="357"/>
      <c r="AL5246" s="357"/>
      <c r="AM5246" s="357"/>
    </row>
    <row r="5247" spans="5:39" x14ac:dyDescent="0.25">
      <c r="E5247" s="356"/>
      <c r="F5247" s="356"/>
      <c r="G5247" s="356"/>
      <c r="H5247" s="356"/>
      <c r="I5247" s="356"/>
      <c r="J5247" s="357"/>
      <c r="K5247" s="357"/>
      <c r="L5247" s="357"/>
      <c r="M5247" s="357"/>
      <c r="N5247" s="358"/>
      <c r="O5247" s="358"/>
      <c r="P5247" s="358"/>
      <c r="Q5247" s="358"/>
      <c r="R5247" s="358"/>
      <c r="S5247" s="358"/>
      <c r="T5247" s="359"/>
      <c r="U5247" s="360"/>
      <c r="V5247" s="360"/>
      <c r="W5247" s="357"/>
      <c r="X5247" s="357"/>
      <c r="Y5247" s="446"/>
      <c r="Z5247" s="443"/>
      <c r="AA5247" s="446"/>
      <c r="AB5247" s="357"/>
      <c r="AC5247" s="357"/>
      <c r="AD5247" s="357"/>
      <c r="AE5247" s="357"/>
      <c r="AF5247" s="357"/>
      <c r="AG5247" s="446"/>
      <c r="AH5247" s="357"/>
      <c r="AI5247" s="357"/>
      <c r="AJ5247" s="357"/>
      <c r="AK5247" s="357"/>
      <c r="AL5247" s="357"/>
      <c r="AM5247" s="357"/>
    </row>
    <row r="5248" spans="5:39" x14ac:dyDescent="0.25">
      <c r="E5248" s="356"/>
      <c r="F5248" s="356"/>
      <c r="G5248" s="356"/>
      <c r="H5248" s="356"/>
      <c r="I5248" s="356"/>
      <c r="J5248" s="357"/>
      <c r="K5248" s="357"/>
      <c r="L5248" s="357"/>
      <c r="M5248" s="357"/>
      <c r="N5248" s="358"/>
      <c r="O5248" s="358"/>
      <c r="P5248" s="358"/>
      <c r="Q5248" s="358"/>
      <c r="R5248" s="358"/>
      <c r="S5248" s="358"/>
      <c r="T5248" s="359"/>
      <c r="U5248" s="360"/>
      <c r="V5248" s="360"/>
      <c r="W5248" s="357"/>
      <c r="X5248" s="357"/>
      <c r="Y5248" s="446"/>
      <c r="Z5248" s="443"/>
      <c r="AA5248" s="446"/>
      <c r="AB5248" s="357"/>
      <c r="AC5248" s="357"/>
      <c r="AD5248" s="357"/>
      <c r="AE5248" s="357"/>
      <c r="AF5248" s="357"/>
      <c r="AG5248" s="446"/>
      <c r="AH5248" s="357"/>
      <c r="AI5248" s="357"/>
      <c r="AJ5248" s="357"/>
      <c r="AK5248" s="357"/>
      <c r="AL5248" s="357"/>
      <c r="AM5248" s="357"/>
    </row>
    <row r="5249" spans="5:39" x14ac:dyDescent="0.25">
      <c r="E5249" s="356"/>
      <c r="F5249" s="356"/>
      <c r="G5249" s="356"/>
      <c r="H5249" s="356"/>
      <c r="I5249" s="356"/>
      <c r="J5249" s="357"/>
      <c r="K5249" s="357"/>
      <c r="L5249" s="357"/>
      <c r="M5249" s="357"/>
      <c r="N5249" s="358"/>
      <c r="O5249" s="358"/>
      <c r="P5249" s="358"/>
      <c r="Q5249" s="358"/>
      <c r="R5249" s="358"/>
      <c r="S5249" s="358"/>
      <c r="T5249" s="359"/>
      <c r="U5249" s="360"/>
      <c r="V5249" s="360"/>
      <c r="W5249" s="357"/>
      <c r="X5249" s="357"/>
      <c r="Y5249" s="446"/>
      <c r="Z5249" s="443"/>
      <c r="AA5249" s="446"/>
      <c r="AB5249" s="357"/>
      <c r="AC5249" s="357"/>
      <c r="AD5249" s="357"/>
      <c r="AE5249" s="357"/>
      <c r="AF5249" s="357"/>
      <c r="AG5249" s="446"/>
      <c r="AH5249" s="357"/>
      <c r="AI5249" s="357"/>
      <c r="AJ5249" s="357"/>
      <c r="AK5249" s="357"/>
      <c r="AL5249" s="357"/>
      <c r="AM5249" s="357"/>
    </row>
    <row r="5250" spans="5:39" x14ac:dyDescent="0.25">
      <c r="E5250" s="356"/>
      <c r="F5250" s="356"/>
      <c r="G5250" s="356"/>
      <c r="H5250" s="356"/>
      <c r="I5250" s="356"/>
      <c r="J5250" s="357"/>
      <c r="K5250" s="357"/>
      <c r="L5250" s="357"/>
      <c r="M5250" s="357"/>
      <c r="N5250" s="358"/>
      <c r="O5250" s="358"/>
      <c r="P5250" s="358"/>
      <c r="Q5250" s="358"/>
      <c r="R5250" s="358"/>
      <c r="S5250" s="358"/>
      <c r="T5250" s="359"/>
      <c r="U5250" s="360"/>
      <c r="V5250" s="360"/>
      <c r="W5250" s="357"/>
      <c r="X5250" s="357"/>
      <c r="Y5250" s="446"/>
      <c r="Z5250" s="443"/>
      <c r="AA5250" s="446"/>
      <c r="AB5250" s="357"/>
      <c r="AC5250" s="357"/>
      <c r="AD5250" s="357"/>
      <c r="AE5250" s="357"/>
      <c r="AF5250" s="357"/>
      <c r="AG5250" s="446"/>
      <c r="AH5250" s="357"/>
      <c r="AI5250" s="357"/>
      <c r="AJ5250" s="357"/>
      <c r="AK5250" s="357"/>
      <c r="AL5250" s="357"/>
      <c r="AM5250" s="357"/>
    </row>
    <row r="5251" spans="5:39" x14ac:dyDescent="0.25">
      <c r="E5251" s="356"/>
      <c r="F5251" s="356"/>
      <c r="G5251" s="356"/>
      <c r="H5251" s="356"/>
      <c r="I5251" s="356"/>
      <c r="J5251" s="357"/>
      <c r="K5251" s="357"/>
      <c r="L5251" s="357"/>
      <c r="M5251" s="357"/>
      <c r="N5251" s="358"/>
      <c r="O5251" s="358"/>
      <c r="P5251" s="358"/>
      <c r="Q5251" s="358"/>
      <c r="R5251" s="358"/>
      <c r="S5251" s="358"/>
      <c r="T5251" s="359"/>
      <c r="U5251" s="360"/>
      <c r="V5251" s="360"/>
      <c r="W5251" s="357"/>
      <c r="X5251" s="357"/>
      <c r="Y5251" s="446"/>
      <c r="Z5251" s="443"/>
      <c r="AA5251" s="446"/>
      <c r="AB5251" s="357"/>
      <c r="AC5251" s="357"/>
      <c r="AD5251" s="357"/>
      <c r="AE5251" s="357"/>
      <c r="AF5251" s="357"/>
      <c r="AG5251" s="446"/>
      <c r="AH5251" s="357"/>
      <c r="AI5251" s="357"/>
      <c r="AJ5251" s="357"/>
      <c r="AK5251" s="357"/>
      <c r="AL5251" s="357"/>
      <c r="AM5251" s="357"/>
    </row>
    <row r="5252" spans="5:39" x14ac:dyDescent="0.25">
      <c r="E5252" s="356"/>
      <c r="F5252" s="356"/>
      <c r="G5252" s="356"/>
      <c r="H5252" s="356"/>
      <c r="I5252" s="356"/>
      <c r="J5252" s="357"/>
      <c r="K5252" s="357"/>
      <c r="L5252" s="357"/>
      <c r="M5252" s="357"/>
      <c r="N5252" s="358"/>
      <c r="O5252" s="358"/>
      <c r="P5252" s="358"/>
      <c r="Q5252" s="358"/>
      <c r="R5252" s="358"/>
      <c r="S5252" s="358"/>
      <c r="T5252" s="359"/>
      <c r="U5252" s="360"/>
      <c r="V5252" s="360"/>
      <c r="W5252" s="357"/>
      <c r="X5252" s="357"/>
      <c r="Y5252" s="446"/>
      <c r="Z5252" s="443"/>
      <c r="AA5252" s="446"/>
      <c r="AB5252" s="357"/>
      <c r="AC5252" s="357"/>
      <c r="AD5252" s="357"/>
      <c r="AE5252" s="357"/>
      <c r="AF5252" s="357"/>
      <c r="AG5252" s="446"/>
      <c r="AH5252" s="357"/>
      <c r="AI5252" s="357"/>
      <c r="AJ5252" s="357"/>
      <c r="AK5252" s="357"/>
      <c r="AL5252" s="357"/>
      <c r="AM5252" s="357"/>
    </row>
    <row r="5253" spans="5:39" x14ac:dyDescent="0.25">
      <c r="E5253" s="356"/>
      <c r="F5253" s="356"/>
      <c r="G5253" s="356"/>
      <c r="H5253" s="356"/>
      <c r="I5253" s="356"/>
      <c r="J5253" s="357"/>
      <c r="K5253" s="357"/>
      <c r="L5253" s="357"/>
      <c r="M5253" s="357"/>
      <c r="N5253" s="358"/>
      <c r="O5253" s="358"/>
      <c r="P5253" s="358"/>
      <c r="Q5253" s="358"/>
      <c r="R5253" s="358"/>
      <c r="S5253" s="358"/>
      <c r="T5253" s="359"/>
      <c r="U5253" s="360"/>
      <c r="V5253" s="360"/>
      <c r="W5253" s="357"/>
      <c r="X5253" s="357"/>
      <c r="Y5253" s="446"/>
      <c r="Z5253" s="443"/>
      <c r="AA5253" s="446"/>
      <c r="AB5253" s="357"/>
      <c r="AC5253" s="357"/>
      <c r="AD5253" s="357"/>
      <c r="AE5253" s="357"/>
      <c r="AF5253" s="357"/>
      <c r="AG5253" s="446"/>
      <c r="AH5253" s="357"/>
      <c r="AI5253" s="357"/>
      <c r="AJ5253" s="357"/>
      <c r="AK5253" s="357"/>
      <c r="AL5253" s="357"/>
      <c r="AM5253" s="357"/>
    </row>
    <row r="5254" spans="5:39" x14ac:dyDescent="0.25">
      <c r="E5254" s="356"/>
      <c r="F5254" s="356"/>
      <c r="G5254" s="356"/>
      <c r="H5254" s="356"/>
      <c r="I5254" s="356"/>
      <c r="J5254" s="357"/>
      <c r="K5254" s="357"/>
      <c r="L5254" s="357"/>
      <c r="M5254" s="357"/>
      <c r="N5254" s="358"/>
      <c r="O5254" s="358"/>
      <c r="P5254" s="358"/>
      <c r="Q5254" s="358"/>
      <c r="R5254" s="358"/>
      <c r="S5254" s="358"/>
      <c r="T5254" s="359"/>
      <c r="U5254" s="360"/>
      <c r="V5254" s="360"/>
      <c r="W5254" s="357"/>
      <c r="X5254" s="357"/>
      <c r="Y5254" s="446"/>
      <c r="Z5254" s="443"/>
      <c r="AA5254" s="446"/>
      <c r="AB5254" s="357"/>
      <c r="AC5254" s="357"/>
      <c r="AD5254" s="357"/>
      <c r="AE5254" s="357"/>
      <c r="AF5254" s="357"/>
      <c r="AG5254" s="446"/>
      <c r="AH5254" s="357"/>
      <c r="AI5254" s="357"/>
      <c r="AJ5254" s="357"/>
      <c r="AK5254" s="357"/>
      <c r="AL5254" s="357"/>
      <c r="AM5254" s="357"/>
    </row>
    <row r="5255" spans="5:39" x14ac:dyDescent="0.25">
      <c r="E5255" s="356"/>
      <c r="F5255" s="356"/>
      <c r="G5255" s="356"/>
      <c r="H5255" s="356"/>
      <c r="I5255" s="356"/>
      <c r="J5255" s="357"/>
      <c r="K5255" s="357"/>
      <c r="L5255" s="357"/>
      <c r="M5255" s="357"/>
      <c r="N5255" s="358"/>
      <c r="O5255" s="358"/>
      <c r="P5255" s="358"/>
      <c r="Q5255" s="358"/>
      <c r="R5255" s="358"/>
      <c r="S5255" s="358"/>
      <c r="T5255" s="359"/>
      <c r="U5255" s="360"/>
      <c r="V5255" s="360"/>
      <c r="W5255" s="357"/>
      <c r="X5255" s="357"/>
      <c r="Y5255" s="446"/>
      <c r="Z5255" s="443"/>
      <c r="AA5255" s="446"/>
      <c r="AB5255" s="357"/>
      <c r="AC5255" s="357"/>
      <c r="AD5255" s="357"/>
      <c r="AE5255" s="357"/>
      <c r="AF5255" s="357"/>
      <c r="AG5255" s="446"/>
      <c r="AH5255" s="357"/>
      <c r="AI5255" s="357"/>
      <c r="AJ5255" s="357"/>
      <c r="AK5255" s="357"/>
      <c r="AL5255" s="357"/>
      <c r="AM5255" s="357"/>
    </row>
    <row r="5256" spans="5:39" x14ac:dyDescent="0.25">
      <c r="E5256" s="356"/>
      <c r="F5256" s="356"/>
      <c r="G5256" s="356"/>
      <c r="H5256" s="356"/>
      <c r="I5256" s="356"/>
      <c r="J5256" s="357"/>
      <c r="K5256" s="357"/>
      <c r="L5256" s="357"/>
      <c r="M5256" s="357"/>
      <c r="N5256" s="358"/>
      <c r="O5256" s="358"/>
      <c r="P5256" s="358"/>
      <c r="Q5256" s="358"/>
      <c r="R5256" s="358"/>
      <c r="S5256" s="358"/>
      <c r="T5256" s="359"/>
      <c r="U5256" s="360"/>
      <c r="V5256" s="360"/>
      <c r="W5256" s="357"/>
      <c r="X5256" s="357"/>
      <c r="Y5256" s="446"/>
      <c r="Z5256" s="443"/>
      <c r="AA5256" s="446"/>
      <c r="AB5256" s="357"/>
      <c r="AC5256" s="357"/>
      <c r="AD5256" s="357"/>
      <c r="AE5256" s="357"/>
      <c r="AF5256" s="357"/>
      <c r="AG5256" s="446"/>
      <c r="AH5256" s="357"/>
      <c r="AI5256" s="357"/>
      <c r="AJ5256" s="357"/>
      <c r="AK5256" s="357"/>
      <c r="AL5256" s="357"/>
      <c r="AM5256" s="357"/>
    </row>
    <row r="5257" spans="5:39" x14ac:dyDescent="0.25">
      <c r="E5257" s="356"/>
      <c r="F5257" s="356"/>
      <c r="G5257" s="356"/>
      <c r="H5257" s="356"/>
      <c r="I5257" s="356"/>
      <c r="J5257" s="357"/>
      <c r="K5257" s="357"/>
      <c r="L5257" s="357"/>
      <c r="M5257" s="357"/>
      <c r="N5257" s="358"/>
      <c r="O5257" s="358"/>
      <c r="P5257" s="358"/>
      <c r="Q5257" s="358"/>
      <c r="R5257" s="358"/>
      <c r="S5257" s="358"/>
      <c r="T5257" s="359"/>
      <c r="U5257" s="360"/>
      <c r="V5257" s="360"/>
      <c r="W5257" s="357"/>
      <c r="X5257" s="357"/>
      <c r="Y5257" s="446"/>
      <c r="Z5257" s="443"/>
      <c r="AA5257" s="446"/>
      <c r="AB5257" s="357"/>
      <c r="AC5257" s="357"/>
      <c r="AD5257" s="357"/>
      <c r="AE5257" s="357"/>
      <c r="AF5257" s="357"/>
      <c r="AG5257" s="446"/>
      <c r="AH5257" s="357"/>
      <c r="AI5257" s="357"/>
      <c r="AJ5257" s="357"/>
      <c r="AK5257" s="357"/>
      <c r="AL5257" s="357"/>
      <c r="AM5257" s="357"/>
    </row>
    <row r="5258" spans="5:39" x14ac:dyDescent="0.25">
      <c r="E5258" s="356"/>
      <c r="F5258" s="356"/>
      <c r="G5258" s="356"/>
      <c r="H5258" s="356"/>
      <c r="I5258" s="356"/>
      <c r="J5258" s="357"/>
      <c r="K5258" s="357"/>
      <c r="L5258" s="357"/>
      <c r="M5258" s="357"/>
      <c r="N5258" s="358"/>
      <c r="O5258" s="358"/>
      <c r="P5258" s="358"/>
      <c r="Q5258" s="358"/>
      <c r="R5258" s="358"/>
      <c r="S5258" s="358"/>
      <c r="T5258" s="359"/>
      <c r="U5258" s="360"/>
      <c r="V5258" s="360"/>
      <c r="W5258" s="357"/>
      <c r="X5258" s="357"/>
      <c r="Y5258" s="446"/>
      <c r="Z5258" s="443"/>
      <c r="AA5258" s="446"/>
      <c r="AB5258" s="357"/>
      <c r="AC5258" s="357"/>
      <c r="AD5258" s="357"/>
      <c r="AE5258" s="357"/>
      <c r="AF5258" s="357"/>
      <c r="AG5258" s="446"/>
      <c r="AH5258" s="357"/>
      <c r="AI5258" s="357"/>
      <c r="AJ5258" s="357"/>
      <c r="AK5258" s="357"/>
      <c r="AL5258" s="357"/>
      <c r="AM5258" s="357"/>
    </row>
    <row r="5259" spans="5:39" x14ac:dyDescent="0.25">
      <c r="E5259" s="356"/>
      <c r="F5259" s="356"/>
      <c r="G5259" s="356"/>
      <c r="H5259" s="356"/>
      <c r="I5259" s="356"/>
      <c r="J5259" s="357"/>
      <c r="K5259" s="357"/>
      <c r="L5259" s="357"/>
      <c r="M5259" s="357"/>
      <c r="N5259" s="358"/>
      <c r="O5259" s="358"/>
      <c r="P5259" s="358"/>
      <c r="Q5259" s="358"/>
      <c r="R5259" s="358"/>
      <c r="S5259" s="358"/>
      <c r="T5259" s="359"/>
      <c r="U5259" s="360"/>
      <c r="V5259" s="360"/>
      <c r="W5259" s="357"/>
      <c r="X5259" s="357"/>
      <c r="Y5259" s="446"/>
      <c r="Z5259" s="443"/>
      <c r="AA5259" s="446"/>
      <c r="AB5259" s="357"/>
      <c r="AC5259" s="357"/>
      <c r="AD5259" s="357"/>
      <c r="AE5259" s="357"/>
      <c r="AF5259" s="357"/>
      <c r="AG5259" s="446"/>
      <c r="AH5259" s="357"/>
      <c r="AI5259" s="357"/>
      <c r="AJ5259" s="357"/>
      <c r="AK5259" s="357"/>
      <c r="AL5259" s="357"/>
      <c r="AM5259" s="357"/>
    </row>
    <row r="5260" spans="5:39" x14ac:dyDescent="0.25">
      <c r="E5260" s="356"/>
      <c r="F5260" s="356"/>
      <c r="G5260" s="356"/>
      <c r="H5260" s="356"/>
      <c r="I5260" s="356"/>
      <c r="J5260" s="357"/>
      <c r="K5260" s="357"/>
      <c r="L5260" s="357"/>
      <c r="M5260" s="357"/>
      <c r="N5260" s="358"/>
      <c r="O5260" s="358"/>
      <c r="P5260" s="358"/>
      <c r="Q5260" s="358"/>
      <c r="R5260" s="358"/>
      <c r="S5260" s="358"/>
      <c r="T5260" s="359"/>
      <c r="U5260" s="360"/>
      <c r="V5260" s="360"/>
      <c r="W5260" s="357"/>
      <c r="X5260" s="357"/>
      <c r="Y5260" s="446"/>
      <c r="Z5260" s="443"/>
      <c r="AA5260" s="446"/>
      <c r="AB5260" s="357"/>
      <c r="AC5260" s="357"/>
      <c r="AD5260" s="357"/>
      <c r="AE5260" s="357"/>
      <c r="AF5260" s="357"/>
      <c r="AG5260" s="446"/>
      <c r="AH5260" s="357"/>
      <c r="AI5260" s="357"/>
      <c r="AJ5260" s="357"/>
      <c r="AK5260" s="357"/>
      <c r="AL5260" s="357"/>
      <c r="AM5260" s="357"/>
    </row>
    <row r="5261" spans="5:39" x14ac:dyDescent="0.25">
      <c r="E5261" s="356"/>
      <c r="F5261" s="356"/>
      <c r="G5261" s="356"/>
      <c r="H5261" s="356"/>
      <c r="I5261" s="356"/>
      <c r="J5261" s="357"/>
      <c r="K5261" s="357"/>
      <c r="L5261" s="357"/>
      <c r="M5261" s="357"/>
      <c r="N5261" s="358"/>
      <c r="O5261" s="358"/>
      <c r="P5261" s="358"/>
      <c r="Q5261" s="358"/>
      <c r="R5261" s="358"/>
      <c r="S5261" s="358"/>
      <c r="T5261" s="359"/>
      <c r="U5261" s="360"/>
      <c r="V5261" s="360"/>
      <c r="W5261" s="357"/>
      <c r="X5261" s="357"/>
      <c r="Y5261" s="446"/>
      <c r="Z5261" s="443"/>
      <c r="AA5261" s="446"/>
      <c r="AB5261" s="357"/>
      <c r="AC5261" s="357"/>
      <c r="AD5261" s="357"/>
      <c r="AE5261" s="357"/>
      <c r="AF5261" s="357"/>
      <c r="AG5261" s="446"/>
      <c r="AH5261" s="357"/>
      <c r="AI5261" s="357"/>
      <c r="AJ5261" s="357"/>
      <c r="AK5261" s="357"/>
      <c r="AL5261" s="357"/>
      <c r="AM5261" s="357"/>
    </row>
    <row r="5262" spans="5:39" x14ac:dyDescent="0.25">
      <c r="E5262" s="356"/>
      <c r="F5262" s="356"/>
      <c r="G5262" s="356"/>
      <c r="H5262" s="356"/>
      <c r="I5262" s="356"/>
      <c r="J5262" s="357"/>
      <c r="K5262" s="357"/>
      <c r="L5262" s="357"/>
      <c r="M5262" s="357"/>
      <c r="N5262" s="358"/>
      <c r="O5262" s="358"/>
      <c r="P5262" s="358"/>
      <c r="Q5262" s="358"/>
      <c r="R5262" s="358"/>
      <c r="S5262" s="358"/>
      <c r="T5262" s="359"/>
      <c r="U5262" s="360"/>
      <c r="V5262" s="360"/>
      <c r="W5262" s="357"/>
      <c r="X5262" s="357"/>
      <c r="Y5262" s="446"/>
      <c r="Z5262" s="443"/>
      <c r="AA5262" s="446"/>
      <c r="AB5262" s="357"/>
      <c r="AC5262" s="357"/>
      <c r="AD5262" s="357"/>
      <c r="AE5262" s="357"/>
      <c r="AF5262" s="357"/>
      <c r="AG5262" s="446"/>
      <c r="AH5262" s="357"/>
      <c r="AI5262" s="357"/>
      <c r="AJ5262" s="357"/>
      <c r="AK5262" s="357"/>
      <c r="AL5262" s="357"/>
      <c r="AM5262" s="357"/>
    </row>
    <row r="5263" spans="5:39" x14ac:dyDescent="0.25">
      <c r="E5263" s="356"/>
      <c r="F5263" s="356"/>
      <c r="G5263" s="356"/>
      <c r="H5263" s="356"/>
      <c r="I5263" s="356"/>
      <c r="J5263" s="357"/>
      <c r="K5263" s="357"/>
      <c r="L5263" s="357"/>
      <c r="M5263" s="357"/>
      <c r="N5263" s="358"/>
      <c r="O5263" s="358"/>
      <c r="P5263" s="358"/>
      <c r="Q5263" s="358"/>
      <c r="R5263" s="358"/>
      <c r="S5263" s="358"/>
      <c r="T5263" s="359"/>
      <c r="U5263" s="360"/>
      <c r="V5263" s="360"/>
      <c r="W5263" s="357"/>
      <c r="X5263" s="357"/>
      <c r="Y5263" s="446"/>
      <c r="Z5263" s="443"/>
      <c r="AA5263" s="446"/>
      <c r="AB5263" s="357"/>
      <c r="AC5263" s="357"/>
      <c r="AD5263" s="357"/>
      <c r="AE5263" s="357"/>
      <c r="AF5263" s="357"/>
      <c r="AG5263" s="446"/>
      <c r="AH5263" s="357"/>
      <c r="AI5263" s="357"/>
      <c r="AJ5263" s="357"/>
      <c r="AK5263" s="357"/>
      <c r="AL5263" s="357"/>
      <c r="AM5263" s="357"/>
    </row>
    <row r="5264" spans="5:39" x14ac:dyDescent="0.25">
      <c r="E5264" s="356"/>
      <c r="F5264" s="356"/>
      <c r="G5264" s="356"/>
      <c r="H5264" s="356"/>
      <c r="I5264" s="356"/>
      <c r="J5264" s="357"/>
      <c r="K5264" s="357"/>
      <c r="L5264" s="357"/>
      <c r="M5264" s="357"/>
      <c r="N5264" s="358"/>
      <c r="O5264" s="358"/>
      <c r="P5264" s="358"/>
      <c r="Q5264" s="358"/>
      <c r="R5264" s="358"/>
      <c r="S5264" s="358"/>
      <c r="T5264" s="359"/>
      <c r="U5264" s="360"/>
      <c r="V5264" s="360"/>
      <c r="W5264" s="357"/>
      <c r="X5264" s="357"/>
      <c r="Y5264" s="446"/>
      <c r="Z5264" s="443"/>
      <c r="AA5264" s="446"/>
      <c r="AB5264" s="357"/>
      <c r="AC5264" s="357"/>
      <c r="AD5264" s="357"/>
      <c r="AE5264" s="357"/>
      <c r="AF5264" s="357"/>
      <c r="AG5264" s="446"/>
      <c r="AH5264" s="357"/>
      <c r="AI5264" s="357"/>
      <c r="AJ5264" s="357"/>
      <c r="AK5264" s="357"/>
      <c r="AL5264" s="357"/>
      <c r="AM5264" s="357"/>
    </row>
    <row r="5265" spans="5:39" x14ac:dyDescent="0.25">
      <c r="E5265" s="356"/>
      <c r="F5265" s="356"/>
      <c r="G5265" s="356"/>
      <c r="H5265" s="356"/>
      <c r="I5265" s="356"/>
      <c r="J5265" s="357"/>
      <c r="K5265" s="357"/>
      <c r="L5265" s="357"/>
      <c r="M5265" s="357"/>
      <c r="N5265" s="358"/>
      <c r="O5265" s="358"/>
      <c r="P5265" s="358"/>
      <c r="Q5265" s="358"/>
      <c r="R5265" s="358"/>
      <c r="S5265" s="358"/>
      <c r="T5265" s="359"/>
      <c r="U5265" s="360"/>
      <c r="V5265" s="360"/>
      <c r="W5265" s="357"/>
      <c r="X5265" s="357"/>
      <c r="Y5265" s="446"/>
      <c r="Z5265" s="443"/>
      <c r="AA5265" s="446"/>
      <c r="AB5265" s="357"/>
      <c r="AC5265" s="357"/>
      <c r="AD5265" s="357"/>
      <c r="AE5265" s="357"/>
      <c r="AF5265" s="357"/>
      <c r="AG5265" s="446"/>
      <c r="AH5265" s="357"/>
      <c r="AI5265" s="357"/>
      <c r="AJ5265" s="357"/>
      <c r="AK5265" s="357"/>
      <c r="AL5265" s="357"/>
      <c r="AM5265" s="357"/>
    </row>
    <row r="5266" spans="5:39" x14ac:dyDescent="0.25">
      <c r="E5266" s="356"/>
      <c r="F5266" s="356"/>
      <c r="G5266" s="356"/>
      <c r="H5266" s="356"/>
      <c r="I5266" s="356"/>
      <c r="J5266" s="357"/>
      <c r="K5266" s="357"/>
      <c r="L5266" s="357"/>
      <c r="M5266" s="357"/>
      <c r="N5266" s="358"/>
      <c r="O5266" s="358"/>
      <c r="P5266" s="358"/>
      <c r="Q5266" s="358"/>
      <c r="R5266" s="358"/>
      <c r="S5266" s="358"/>
      <c r="T5266" s="359"/>
      <c r="U5266" s="360"/>
      <c r="V5266" s="360"/>
      <c r="W5266" s="357"/>
      <c r="X5266" s="357"/>
      <c r="Y5266" s="446"/>
      <c r="Z5266" s="443"/>
      <c r="AA5266" s="446"/>
      <c r="AB5266" s="357"/>
      <c r="AC5266" s="357"/>
      <c r="AD5266" s="357"/>
      <c r="AE5266" s="357"/>
      <c r="AF5266" s="357"/>
      <c r="AG5266" s="446"/>
      <c r="AH5266" s="357"/>
      <c r="AI5266" s="357"/>
      <c r="AJ5266" s="357"/>
      <c r="AK5266" s="357"/>
      <c r="AL5266" s="357"/>
      <c r="AM5266" s="357"/>
    </row>
    <row r="5267" spans="5:39" x14ac:dyDescent="0.25">
      <c r="E5267" s="356"/>
      <c r="F5267" s="356"/>
      <c r="G5267" s="356"/>
      <c r="H5267" s="356"/>
      <c r="I5267" s="356"/>
      <c r="J5267" s="357"/>
      <c r="K5267" s="357"/>
      <c r="L5267" s="357"/>
      <c r="M5267" s="357"/>
      <c r="N5267" s="358"/>
      <c r="O5267" s="358"/>
      <c r="P5267" s="358"/>
      <c r="Q5267" s="358"/>
      <c r="R5267" s="358"/>
      <c r="S5267" s="358"/>
      <c r="T5267" s="359"/>
      <c r="U5267" s="360"/>
      <c r="V5267" s="360"/>
      <c r="W5267" s="357"/>
      <c r="X5267" s="357"/>
      <c r="Y5267" s="446"/>
      <c r="Z5267" s="443"/>
      <c r="AA5267" s="446"/>
      <c r="AB5267" s="357"/>
      <c r="AC5267" s="357"/>
      <c r="AD5267" s="357"/>
      <c r="AE5267" s="357"/>
      <c r="AF5267" s="357"/>
      <c r="AG5267" s="446"/>
      <c r="AH5267" s="357"/>
      <c r="AI5267" s="357"/>
      <c r="AJ5267" s="357"/>
      <c r="AK5267" s="357"/>
      <c r="AL5267" s="357"/>
      <c r="AM5267" s="357"/>
    </row>
    <row r="5268" spans="5:39" x14ac:dyDescent="0.25">
      <c r="E5268" s="356"/>
      <c r="F5268" s="356"/>
      <c r="G5268" s="356"/>
      <c r="H5268" s="356"/>
      <c r="I5268" s="356"/>
      <c r="J5268" s="357"/>
      <c r="K5268" s="357"/>
      <c r="L5268" s="357"/>
      <c r="M5268" s="357"/>
      <c r="N5268" s="358"/>
      <c r="O5268" s="358"/>
      <c r="P5268" s="358"/>
      <c r="Q5268" s="358"/>
      <c r="R5268" s="358"/>
      <c r="S5268" s="358"/>
      <c r="T5268" s="359"/>
      <c r="U5268" s="360"/>
      <c r="V5268" s="360"/>
      <c r="W5268" s="357"/>
      <c r="X5268" s="357"/>
      <c r="Y5268" s="446"/>
      <c r="Z5268" s="443"/>
      <c r="AA5268" s="446"/>
      <c r="AB5268" s="357"/>
      <c r="AC5268" s="357"/>
      <c r="AD5268" s="357"/>
      <c r="AE5268" s="357"/>
      <c r="AF5268" s="357"/>
      <c r="AG5268" s="446"/>
      <c r="AH5268" s="357"/>
      <c r="AI5268" s="357"/>
      <c r="AJ5268" s="357"/>
      <c r="AK5268" s="357"/>
      <c r="AL5268" s="357"/>
      <c r="AM5268" s="357"/>
    </row>
    <row r="5269" spans="5:39" x14ac:dyDescent="0.25">
      <c r="E5269" s="356"/>
      <c r="F5269" s="356"/>
      <c r="G5269" s="356"/>
      <c r="H5269" s="356"/>
      <c r="I5269" s="356"/>
      <c r="J5269" s="357"/>
      <c r="K5269" s="357"/>
      <c r="L5269" s="357"/>
      <c r="M5269" s="357"/>
      <c r="N5269" s="358"/>
      <c r="O5269" s="358"/>
      <c r="P5269" s="358"/>
      <c r="Q5269" s="358"/>
      <c r="R5269" s="358"/>
      <c r="S5269" s="358"/>
      <c r="T5269" s="359"/>
      <c r="U5269" s="360"/>
      <c r="V5269" s="360"/>
      <c r="W5269" s="357"/>
      <c r="X5269" s="357"/>
      <c r="Y5269" s="446"/>
      <c r="Z5269" s="443"/>
      <c r="AA5269" s="446"/>
      <c r="AB5269" s="357"/>
      <c r="AC5269" s="357"/>
      <c r="AD5269" s="357"/>
      <c r="AE5269" s="357"/>
      <c r="AF5269" s="357"/>
      <c r="AG5269" s="446"/>
      <c r="AH5269" s="357"/>
      <c r="AI5269" s="357"/>
      <c r="AJ5269" s="357"/>
      <c r="AK5269" s="357"/>
      <c r="AL5269" s="357"/>
      <c r="AM5269" s="357"/>
    </row>
    <row r="5270" spans="5:39" x14ac:dyDescent="0.25">
      <c r="E5270" s="356"/>
      <c r="F5270" s="356"/>
      <c r="G5270" s="356"/>
      <c r="H5270" s="356"/>
      <c r="I5270" s="356"/>
      <c r="J5270" s="357"/>
      <c r="K5270" s="357"/>
      <c r="L5270" s="357"/>
      <c r="M5270" s="357"/>
      <c r="N5270" s="358"/>
      <c r="O5270" s="358"/>
      <c r="P5270" s="358"/>
      <c r="Q5270" s="358"/>
      <c r="R5270" s="358"/>
      <c r="S5270" s="358"/>
      <c r="T5270" s="359"/>
      <c r="U5270" s="360"/>
      <c r="V5270" s="360"/>
      <c r="W5270" s="357"/>
      <c r="X5270" s="357"/>
      <c r="Y5270" s="446"/>
      <c r="Z5270" s="443"/>
      <c r="AA5270" s="446"/>
      <c r="AB5270" s="357"/>
      <c r="AC5270" s="357"/>
      <c r="AD5270" s="357"/>
      <c r="AE5270" s="357"/>
      <c r="AF5270" s="357"/>
      <c r="AG5270" s="446"/>
      <c r="AH5270" s="357"/>
      <c r="AI5270" s="357"/>
      <c r="AJ5270" s="357"/>
      <c r="AK5270" s="357"/>
      <c r="AL5270" s="357"/>
      <c r="AM5270" s="357"/>
    </row>
    <row r="5271" spans="5:39" x14ac:dyDescent="0.25">
      <c r="E5271" s="356"/>
      <c r="F5271" s="356"/>
      <c r="G5271" s="356"/>
      <c r="H5271" s="356"/>
      <c r="I5271" s="356"/>
      <c r="J5271" s="357"/>
      <c r="K5271" s="357"/>
      <c r="L5271" s="357"/>
      <c r="M5271" s="357"/>
      <c r="N5271" s="358"/>
      <c r="O5271" s="358"/>
      <c r="P5271" s="358"/>
      <c r="Q5271" s="358"/>
      <c r="R5271" s="358"/>
      <c r="S5271" s="358"/>
      <c r="T5271" s="359"/>
      <c r="U5271" s="360"/>
      <c r="V5271" s="360"/>
      <c r="W5271" s="357"/>
      <c r="X5271" s="357"/>
      <c r="Y5271" s="446"/>
      <c r="Z5271" s="443"/>
      <c r="AA5271" s="446"/>
      <c r="AB5271" s="357"/>
      <c r="AC5271" s="357"/>
      <c r="AD5271" s="357"/>
      <c r="AE5271" s="357"/>
      <c r="AF5271" s="357"/>
      <c r="AG5271" s="446"/>
      <c r="AH5271" s="357"/>
      <c r="AI5271" s="357"/>
      <c r="AJ5271" s="357"/>
      <c r="AK5271" s="357"/>
      <c r="AL5271" s="357"/>
      <c r="AM5271" s="357"/>
    </row>
    <row r="5272" spans="5:39" x14ac:dyDescent="0.25">
      <c r="E5272" s="356"/>
      <c r="F5272" s="356"/>
      <c r="G5272" s="356"/>
      <c r="H5272" s="356"/>
      <c r="I5272" s="356"/>
      <c r="J5272" s="357"/>
      <c r="K5272" s="357"/>
      <c r="L5272" s="357"/>
      <c r="M5272" s="357"/>
      <c r="N5272" s="358"/>
      <c r="O5272" s="358"/>
      <c r="P5272" s="358"/>
      <c r="Q5272" s="358"/>
      <c r="R5272" s="358"/>
      <c r="S5272" s="358"/>
      <c r="T5272" s="359"/>
      <c r="U5272" s="360"/>
      <c r="V5272" s="360"/>
      <c r="W5272" s="357"/>
      <c r="X5272" s="357"/>
      <c r="Y5272" s="446"/>
      <c r="Z5272" s="443"/>
      <c r="AA5272" s="446"/>
      <c r="AB5272" s="357"/>
      <c r="AC5272" s="357"/>
      <c r="AD5272" s="357"/>
      <c r="AE5272" s="357"/>
      <c r="AF5272" s="357"/>
      <c r="AG5272" s="446"/>
      <c r="AH5272" s="357"/>
      <c r="AI5272" s="357"/>
      <c r="AJ5272" s="357"/>
      <c r="AK5272" s="357"/>
      <c r="AL5272" s="357"/>
      <c r="AM5272" s="357"/>
    </row>
    <row r="5273" spans="5:39" x14ac:dyDescent="0.25">
      <c r="E5273" s="356"/>
      <c r="F5273" s="356"/>
      <c r="G5273" s="356"/>
      <c r="H5273" s="356"/>
      <c r="I5273" s="356"/>
      <c r="J5273" s="357"/>
      <c r="K5273" s="357"/>
      <c r="L5273" s="357"/>
      <c r="M5273" s="357"/>
      <c r="N5273" s="358"/>
      <c r="O5273" s="358"/>
      <c r="P5273" s="358"/>
      <c r="Q5273" s="358"/>
      <c r="R5273" s="358"/>
      <c r="S5273" s="358"/>
      <c r="T5273" s="359"/>
      <c r="U5273" s="360"/>
      <c r="V5273" s="360"/>
      <c r="W5273" s="357"/>
      <c r="X5273" s="357"/>
      <c r="Y5273" s="446"/>
      <c r="Z5273" s="443"/>
      <c r="AA5273" s="446"/>
      <c r="AB5273" s="357"/>
      <c r="AC5273" s="357"/>
      <c r="AD5273" s="357"/>
      <c r="AE5273" s="357"/>
      <c r="AF5273" s="357"/>
      <c r="AG5273" s="446"/>
      <c r="AH5273" s="357"/>
      <c r="AI5273" s="357"/>
      <c r="AJ5273" s="357"/>
      <c r="AK5273" s="357"/>
      <c r="AL5273" s="357"/>
      <c r="AM5273" s="357"/>
    </row>
    <row r="5274" spans="5:39" x14ac:dyDescent="0.25">
      <c r="E5274" s="356"/>
      <c r="F5274" s="356"/>
      <c r="G5274" s="356"/>
      <c r="H5274" s="356"/>
      <c r="I5274" s="356"/>
      <c r="J5274" s="357"/>
      <c r="K5274" s="357"/>
      <c r="L5274" s="357"/>
      <c r="M5274" s="357"/>
      <c r="N5274" s="358"/>
      <c r="O5274" s="358"/>
      <c r="P5274" s="358"/>
      <c r="Q5274" s="358"/>
      <c r="R5274" s="358"/>
      <c r="S5274" s="358"/>
      <c r="T5274" s="359"/>
      <c r="U5274" s="360"/>
      <c r="V5274" s="360"/>
      <c r="W5274" s="357"/>
      <c r="X5274" s="357"/>
      <c r="Y5274" s="446"/>
      <c r="Z5274" s="443"/>
      <c r="AA5274" s="446"/>
      <c r="AB5274" s="357"/>
      <c r="AC5274" s="357"/>
      <c r="AD5274" s="357"/>
      <c r="AE5274" s="357"/>
      <c r="AF5274" s="357"/>
      <c r="AG5274" s="446"/>
      <c r="AH5274" s="357"/>
      <c r="AI5274" s="357"/>
      <c r="AJ5274" s="357"/>
      <c r="AK5274" s="357"/>
      <c r="AL5274" s="357"/>
      <c r="AM5274" s="357"/>
    </row>
    <row r="5275" spans="5:39" x14ac:dyDescent="0.25">
      <c r="E5275" s="356"/>
      <c r="F5275" s="356"/>
      <c r="G5275" s="356"/>
      <c r="H5275" s="356"/>
      <c r="I5275" s="356"/>
      <c r="J5275" s="357"/>
      <c r="K5275" s="357"/>
      <c r="L5275" s="357"/>
      <c r="M5275" s="357"/>
      <c r="N5275" s="358"/>
      <c r="O5275" s="358"/>
      <c r="P5275" s="358"/>
      <c r="Q5275" s="358"/>
      <c r="R5275" s="358"/>
      <c r="S5275" s="358"/>
      <c r="T5275" s="359"/>
      <c r="U5275" s="360"/>
      <c r="V5275" s="360"/>
      <c r="W5275" s="357"/>
      <c r="X5275" s="357"/>
      <c r="Y5275" s="446"/>
      <c r="Z5275" s="443"/>
      <c r="AA5275" s="446"/>
      <c r="AB5275" s="357"/>
      <c r="AC5275" s="357"/>
      <c r="AD5275" s="357"/>
      <c r="AE5275" s="357"/>
      <c r="AF5275" s="357"/>
      <c r="AG5275" s="446"/>
      <c r="AH5275" s="357"/>
      <c r="AI5275" s="357"/>
      <c r="AJ5275" s="357"/>
      <c r="AK5275" s="357"/>
      <c r="AL5275" s="357"/>
      <c r="AM5275" s="357"/>
    </row>
    <row r="5276" spans="5:39" x14ac:dyDescent="0.25">
      <c r="E5276" s="356"/>
      <c r="F5276" s="356"/>
      <c r="G5276" s="356"/>
      <c r="H5276" s="356"/>
      <c r="I5276" s="356"/>
      <c r="J5276" s="357"/>
      <c r="K5276" s="357"/>
      <c r="L5276" s="357"/>
      <c r="M5276" s="357"/>
      <c r="N5276" s="358"/>
      <c r="O5276" s="358"/>
      <c r="P5276" s="358"/>
      <c r="Q5276" s="358"/>
      <c r="R5276" s="358"/>
      <c r="S5276" s="358"/>
      <c r="T5276" s="359"/>
      <c r="U5276" s="360"/>
      <c r="V5276" s="360"/>
      <c r="W5276" s="357"/>
      <c r="X5276" s="357"/>
      <c r="Y5276" s="446"/>
      <c r="Z5276" s="443"/>
      <c r="AA5276" s="446"/>
      <c r="AB5276" s="357"/>
      <c r="AC5276" s="357"/>
      <c r="AD5276" s="357"/>
      <c r="AE5276" s="357"/>
      <c r="AF5276" s="357"/>
      <c r="AG5276" s="446"/>
      <c r="AH5276" s="357"/>
      <c r="AI5276" s="357"/>
      <c r="AJ5276" s="357"/>
      <c r="AK5276" s="357"/>
      <c r="AL5276" s="357"/>
      <c r="AM5276" s="357"/>
    </row>
    <row r="5277" spans="5:39" x14ac:dyDescent="0.25">
      <c r="E5277" s="356"/>
      <c r="F5277" s="356"/>
      <c r="G5277" s="356"/>
      <c r="H5277" s="356"/>
      <c r="I5277" s="356"/>
      <c r="J5277" s="357"/>
      <c r="K5277" s="357"/>
      <c r="L5277" s="357"/>
      <c r="M5277" s="357"/>
      <c r="N5277" s="358"/>
      <c r="O5277" s="358"/>
      <c r="P5277" s="358"/>
      <c r="Q5277" s="358"/>
      <c r="R5277" s="358"/>
      <c r="S5277" s="358"/>
      <c r="T5277" s="359"/>
      <c r="U5277" s="360"/>
      <c r="V5277" s="360"/>
      <c r="W5277" s="357"/>
      <c r="X5277" s="357"/>
      <c r="Y5277" s="446"/>
      <c r="Z5277" s="443"/>
      <c r="AA5277" s="446"/>
      <c r="AB5277" s="357"/>
      <c r="AC5277" s="357"/>
      <c r="AD5277" s="357"/>
      <c r="AE5277" s="357"/>
      <c r="AF5277" s="357"/>
      <c r="AG5277" s="446"/>
      <c r="AH5277" s="357"/>
      <c r="AI5277" s="357"/>
      <c r="AJ5277" s="357"/>
      <c r="AK5277" s="357"/>
      <c r="AL5277" s="357"/>
      <c r="AM5277" s="357"/>
    </row>
    <row r="5278" spans="5:39" x14ac:dyDescent="0.25">
      <c r="E5278" s="356"/>
      <c r="F5278" s="356"/>
      <c r="G5278" s="356"/>
      <c r="H5278" s="356"/>
      <c r="I5278" s="356"/>
      <c r="J5278" s="357"/>
      <c r="K5278" s="357"/>
      <c r="L5278" s="357"/>
      <c r="M5278" s="357"/>
      <c r="N5278" s="358"/>
      <c r="O5278" s="358"/>
      <c r="P5278" s="358"/>
      <c r="Q5278" s="358"/>
      <c r="R5278" s="358"/>
      <c r="S5278" s="358"/>
      <c r="T5278" s="359"/>
      <c r="U5278" s="360"/>
      <c r="V5278" s="360"/>
      <c r="W5278" s="357"/>
      <c r="X5278" s="357"/>
      <c r="Y5278" s="446"/>
      <c r="Z5278" s="443"/>
      <c r="AA5278" s="446"/>
      <c r="AB5278" s="357"/>
      <c r="AC5278" s="357"/>
      <c r="AD5278" s="357"/>
      <c r="AE5278" s="357"/>
      <c r="AF5278" s="357"/>
      <c r="AG5278" s="446"/>
      <c r="AH5278" s="357"/>
      <c r="AI5278" s="357"/>
      <c r="AJ5278" s="357"/>
      <c r="AK5278" s="357"/>
      <c r="AL5278" s="357"/>
      <c r="AM5278" s="357"/>
    </row>
    <row r="5279" spans="5:39" x14ac:dyDescent="0.25">
      <c r="E5279" s="356"/>
      <c r="F5279" s="356"/>
      <c r="G5279" s="356"/>
      <c r="H5279" s="356"/>
      <c r="I5279" s="356"/>
      <c r="J5279" s="357"/>
      <c r="K5279" s="357"/>
      <c r="L5279" s="357"/>
      <c r="M5279" s="357"/>
      <c r="N5279" s="358"/>
      <c r="O5279" s="358"/>
      <c r="P5279" s="358"/>
      <c r="Q5279" s="358"/>
      <c r="R5279" s="358"/>
      <c r="S5279" s="358"/>
      <c r="T5279" s="359"/>
      <c r="U5279" s="360"/>
      <c r="V5279" s="360"/>
      <c r="W5279" s="357"/>
      <c r="X5279" s="357"/>
      <c r="Y5279" s="446"/>
      <c r="Z5279" s="443"/>
      <c r="AA5279" s="446"/>
      <c r="AB5279" s="357"/>
      <c r="AC5279" s="357"/>
      <c r="AD5279" s="357"/>
      <c r="AE5279" s="357"/>
      <c r="AF5279" s="357"/>
      <c r="AG5279" s="446"/>
      <c r="AH5279" s="357"/>
      <c r="AI5279" s="357"/>
      <c r="AJ5279" s="357"/>
      <c r="AK5279" s="357"/>
      <c r="AL5279" s="357"/>
      <c r="AM5279" s="357"/>
    </row>
    <row r="5280" spans="5:39" x14ac:dyDescent="0.25">
      <c r="E5280" s="356"/>
      <c r="F5280" s="356"/>
      <c r="G5280" s="356"/>
      <c r="H5280" s="356"/>
      <c r="I5280" s="356"/>
      <c r="J5280" s="357"/>
      <c r="K5280" s="357"/>
      <c r="L5280" s="357"/>
      <c r="M5280" s="357"/>
      <c r="N5280" s="358"/>
      <c r="O5280" s="358"/>
      <c r="P5280" s="358"/>
      <c r="Q5280" s="358"/>
      <c r="R5280" s="358"/>
      <c r="S5280" s="358"/>
      <c r="T5280" s="359"/>
      <c r="U5280" s="360"/>
      <c r="V5280" s="360"/>
      <c r="W5280" s="357"/>
      <c r="X5280" s="357"/>
      <c r="Y5280" s="446"/>
      <c r="Z5280" s="443"/>
      <c r="AA5280" s="446"/>
      <c r="AB5280" s="357"/>
      <c r="AC5280" s="357"/>
      <c r="AD5280" s="357"/>
      <c r="AE5280" s="357"/>
      <c r="AF5280" s="357"/>
      <c r="AG5280" s="446"/>
      <c r="AH5280" s="357"/>
      <c r="AI5280" s="357"/>
      <c r="AJ5280" s="357"/>
      <c r="AK5280" s="357"/>
      <c r="AL5280" s="357"/>
      <c r="AM5280" s="357"/>
    </row>
    <row r="5281" spans="5:39" x14ac:dyDescent="0.25">
      <c r="E5281" s="356"/>
      <c r="F5281" s="356"/>
      <c r="G5281" s="356"/>
      <c r="H5281" s="356"/>
      <c r="I5281" s="356"/>
      <c r="J5281" s="357"/>
      <c r="K5281" s="357"/>
      <c r="L5281" s="357"/>
      <c r="M5281" s="357"/>
      <c r="N5281" s="358"/>
      <c r="O5281" s="358"/>
      <c r="P5281" s="358"/>
      <c r="Q5281" s="358"/>
      <c r="R5281" s="358"/>
      <c r="S5281" s="358"/>
      <c r="T5281" s="359"/>
      <c r="U5281" s="360"/>
      <c r="V5281" s="360"/>
      <c r="W5281" s="357"/>
      <c r="X5281" s="357"/>
      <c r="Y5281" s="446"/>
      <c r="Z5281" s="443"/>
      <c r="AA5281" s="446"/>
      <c r="AB5281" s="357"/>
      <c r="AC5281" s="357"/>
      <c r="AD5281" s="357"/>
      <c r="AE5281" s="357"/>
      <c r="AF5281" s="357"/>
      <c r="AG5281" s="446"/>
      <c r="AH5281" s="357"/>
      <c r="AI5281" s="357"/>
      <c r="AJ5281" s="357"/>
      <c r="AK5281" s="357"/>
      <c r="AL5281" s="357"/>
      <c r="AM5281" s="357"/>
    </row>
    <row r="5282" spans="5:39" x14ac:dyDescent="0.25">
      <c r="E5282" s="356"/>
      <c r="F5282" s="356"/>
      <c r="G5282" s="356"/>
      <c r="H5282" s="356"/>
      <c r="I5282" s="356"/>
      <c r="J5282" s="357"/>
      <c r="K5282" s="357"/>
      <c r="L5282" s="357"/>
      <c r="M5282" s="357"/>
      <c r="N5282" s="358"/>
      <c r="O5282" s="358"/>
      <c r="P5282" s="358"/>
      <c r="Q5282" s="358"/>
      <c r="R5282" s="358"/>
      <c r="S5282" s="358"/>
      <c r="T5282" s="359"/>
      <c r="U5282" s="360"/>
      <c r="V5282" s="360"/>
      <c r="W5282" s="357"/>
      <c r="X5282" s="357"/>
      <c r="Y5282" s="446"/>
      <c r="Z5282" s="443"/>
      <c r="AA5282" s="446"/>
      <c r="AB5282" s="357"/>
      <c r="AC5282" s="357"/>
      <c r="AD5282" s="357"/>
      <c r="AE5282" s="357"/>
      <c r="AF5282" s="357"/>
      <c r="AG5282" s="446"/>
      <c r="AH5282" s="357"/>
      <c r="AI5282" s="357"/>
      <c r="AJ5282" s="357"/>
      <c r="AK5282" s="357"/>
      <c r="AL5282" s="357"/>
      <c r="AM5282" s="357"/>
    </row>
    <row r="5283" spans="5:39" x14ac:dyDescent="0.25">
      <c r="E5283" s="356"/>
      <c r="F5283" s="356"/>
      <c r="G5283" s="356"/>
      <c r="H5283" s="356"/>
      <c r="I5283" s="356"/>
      <c r="J5283" s="357"/>
      <c r="K5283" s="357"/>
      <c r="L5283" s="357"/>
      <c r="M5283" s="357"/>
      <c r="N5283" s="358"/>
      <c r="O5283" s="358"/>
      <c r="P5283" s="358"/>
      <c r="Q5283" s="358"/>
      <c r="R5283" s="358"/>
      <c r="S5283" s="358"/>
      <c r="T5283" s="359"/>
      <c r="U5283" s="360"/>
      <c r="V5283" s="360"/>
      <c r="W5283" s="357"/>
      <c r="X5283" s="357"/>
      <c r="Y5283" s="446"/>
      <c r="Z5283" s="443"/>
      <c r="AA5283" s="446"/>
      <c r="AB5283" s="357"/>
      <c r="AC5283" s="357"/>
      <c r="AD5283" s="357"/>
      <c r="AE5283" s="357"/>
      <c r="AF5283" s="357"/>
      <c r="AG5283" s="446"/>
      <c r="AH5283" s="357"/>
      <c r="AI5283" s="357"/>
      <c r="AJ5283" s="357"/>
      <c r="AK5283" s="357"/>
      <c r="AL5283" s="357"/>
      <c r="AM5283" s="357"/>
    </row>
    <row r="5284" spans="5:39" x14ac:dyDescent="0.25">
      <c r="E5284" s="356"/>
      <c r="F5284" s="356"/>
      <c r="G5284" s="356"/>
      <c r="H5284" s="356"/>
      <c r="I5284" s="356"/>
      <c r="J5284" s="357"/>
      <c r="K5284" s="357"/>
      <c r="L5284" s="357"/>
      <c r="M5284" s="357"/>
      <c r="N5284" s="358"/>
      <c r="O5284" s="358"/>
      <c r="P5284" s="358"/>
      <c r="Q5284" s="358"/>
      <c r="R5284" s="358"/>
      <c r="S5284" s="358"/>
      <c r="T5284" s="359"/>
      <c r="U5284" s="360"/>
      <c r="V5284" s="360"/>
      <c r="W5284" s="357"/>
      <c r="X5284" s="357"/>
      <c r="Y5284" s="446"/>
      <c r="Z5284" s="443"/>
      <c r="AA5284" s="446"/>
      <c r="AB5284" s="357"/>
      <c r="AC5284" s="357"/>
      <c r="AD5284" s="357"/>
      <c r="AE5284" s="357"/>
      <c r="AF5284" s="357"/>
      <c r="AG5284" s="446"/>
      <c r="AH5284" s="357"/>
      <c r="AI5284" s="357"/>
      <c r="AJ5284" s="357"/>
      <c r="AK5284" s="357"/>
      <c r="AL5284" s="357"/>
      <c r="AM5284" s="357"/>
    </row>
    <row r="5285" spans="5:39" x14ac:dyDescent="0.25">
      <c r="E5285" s="356"/>
      <c r="F5285" s="356"/>
      <c r="G5285" s="356"/>
      <c r="H5285" s="356"/>
      <c r="I5285" s="356"/>
      <c r="J5285" s="357"/>
      <c r="K5285" s="357"/>
      <c r="L5285" s="357"/>
      <c r="M5285" s="357"/>
      <c r="N5285" s="358"/>
      <c r="O5285" s="358"/>
      <c r="P5285" s="358"/>
      <c r="Q5285" s="358"/>
      <c r="R5285" s="358"/>
      <c r="S5285" s="358"/>
      <c r="T5285" s="359"/>
      <c r="U5285" s="360"/>
      <c r="V5285" s="360"/>
      <c r="W5285" s="357"/>
      <c r="X5285" s="357"/>
      <c r="Y5285" s="446"/>
      <c r="Z5285" s="443"/>
      <c r="AA5285" s="446"/>
      <c r="AB5285" s="357"/>
      <c r="AC5285" s="357"/>
      <c r="AD5285" s="357"/>
      <c r="AE5285" s="357"/>
      <c r="AF5285" s="357"/>
      <c r="AG5285" s="446"/>
      <c r="AH5285" s="357"/>
      <c r="AI5285" s="357"/>
      <c r="AJ5285" s="357"/>
      <c r="AK5285" s="357"/>
      <c r="AL5285" s="357"/>
      <c r="AM5285" s="357"/>
    </row>
    <row r="5286" spans="5:39" x14ac:dyDescent="0.25">
      <c r="E5286" s="356"/>
      <c r="F5286" s="356"/>
      <c r="G5286" s="356"/>
      <c r="H5286" s="356"/>
      <c r="I5286" s="356"/>
      <c r="J5286" s="357"/>
      <c r="K5286" s="357"/>
      <c r="L5286" s="357"/>
      <c r="M5286" s="357"/>
      <c r="N5286" s="358"/>
      <c r="O5286" s="358"/>
      <c r="P5286" s="358"/>
      <c r="Q5286" s="358"/>
      <c r="R5286" s="358"/>
      <c r="S5286" s="358"/>
      <c r="T5286" s="359"/>
      <c r="U5286" s="360"/>
      <c r="V5286" s="360"/>
      <c r="W5286" s="357"/>
      <c r="X5286" s="357"/>
      <c r="Y5286" s="446"/>
      <c r="Z5286" s="443"/>
      <c r="AA5286" s="446"/>
      <c r="AB5286" s="357"/>
      <c r="AC5286" s="357"/>
      <c r="AD5286" s="357"/>
      <c r="AE5286" s="357"/>
      <c r="AF5286" s="357"/>
      <c r="AG5286" s="446"/>
      <c r="AH5286" s="357"/>
      <c r="AI5286" s="357"/>
      <c r="AJ5286" s="357"/>
      <c r="AK5286" s="357"/>
      <c r="AL5286" s="357"/>
      <c r="AM5286" s="357"/>
    </row>
    <row r="5287" spans="5:39" x14ac:dyDescent="0.25">
      <c r="E5287" s="356"/>
      <c r="F5287" s="356"/>
      <c r="G5287" s="356"/>
      <c r="H5287" s="356"/>
      <c r="I5287" s="356"/>
      <c r="J5287" s="357"/>
      <c r="K5287" s="357"/>
      <c r="L5287" s="357"/>
      <c r="M5287" s="357"/>
      <c r="N5287" s="358"/>
      <c r="O5287" s="358"/>
      <c r="P5287" s="358"/>
      <c r="Q5287" s="358"/>
      <c r="R5287" s="358"/>
      <c r="S5287" s="358"/>
      <c r="T5287" s="359"/>
      <c r="U5287" s="360"/>
      <c r="V5287" s="360"/>
      <c r="W5287" s="357"/>
      <c r="X5287" s="357"/>
      <c r="Y5287" s="446"/>
      <c r="Z5287" s="443"/>
      <c r="AA5287" s="446"/>
      <c r="AB5287" s="357"/>
      <c r="AC5287" s="357"/>
      <c r="AD5287" s="357"/>
      <c r="AE5287" s="357"/>
      <c r="AF5287" s="357"/>
      <c r="AG5287" s="446"/>
      <c r="AH5287" s="357"/>
      <c r="AI5287" s="357"/>
      <c r="AJ5287" s="357"/>
      <c r="AK5287" s="357"/>
      <c r="AL5287" s="357"/>
      <c r="AM5287" s="357"/>
    </row>
    <row r="5288" spans="5:39" x14ac:dyDescent="0.25">
      <c r="E5288" s="356"/>
      <c r="F5288" s="356"/>
      <c r="G5288" s="356"/>
      <c r="H5288" s="356"/>
      <c r="I5288" s="356"/>
      <c r="J5288" s="357"/>
      <c r="K5288" s="357"/>
      <c r="L5288" s="357"/>
      <c r="M5288" s="357"/>
      <c r="N5288" s="358"/>
      <c r="O5288" s="358"/>
      <c r="P5288" s="358"/>
      <c r="Q5288" s="358"/>
      <c r="R5288" s="358"/>
      <c r="S5288" s="358"/>
      <c r="T5288" s="359"/>
      <c r="U5288" s="360"/>
      <c r="V5288" s="360"/>
      <c r="W5288" s="357"/>
      <c r="X5288" s="357"/>
      <c r="Y5288" s="446"/>
      <c r="Z5288" s="443"/>
      <c r="AA5288" s="446"/>
      <c r="AB5288" s="357"/>
      <c r="AC5288" s="357"/>
      <c r="AD5288" s="357"/>
      <c r="AE5288" s="357"/>
      <c r="AF5288" s="357"/>
      <c r="AG5288" s="446"/>
      <c r="AH5288" s="357"/>
      <c r="AI5288" s="357"/>
      <c r="AJ5288" s="357"/>
      <c r="AK5288" s="357"/>
      <c r="AL5288" s="357"/>
      <c r="AM5288" s="357"/>
    </row>
    <row r="5289" spans="5:39" x14ac:dyDescent="0.25">
      <c r="E5289" s="356"/>
      <c r="F5289" s="356"/>
      <c r="G5289" s="356"/>
      <c r="H5289" s="356"/>
      <c r="I5289" s="356"/>
      <c r="J5289" s="357"/>
      <c r="K5289" s="357"/>
      <c r="L5289" s="357"/>
      <c r="M5289" s="357"/>
      <c r="N5289" s="358"/>
      <c r="O5289" s="358"/>
      <c r="P5289" s="358"/>
      <c r="Q5289" s="358"/>
      <c r="R5289" s="358"/>
      <c r="S5289" s="358"/>
      <c r="T5289" s="359"/>
      <c r="U5289" s="360"/>
      <c r="V5289" s="360"/>
      <c r="W5289" s="357"/>
      <c r="X5289" s="357"/>
      <c r="Y5289" s="446"/>
      <c r="Z5289" s="443"/>
      <c r="AA5289" s="446"/>
      <c r="AB5289" s="357"/>
      <c r="AC5289" s="357"/>
      <c r="AD5289" s="357"/>
      <c r="AE5289" s="357"/>
      <c r="AF5289" s="357"/>
      <c r="AG5289" s="446"/>
      <c r="AH5289" s="357"/>
      <c r="AI5289" s="357"/>
      <c r="AJ5289" s="357"/>
      <c r="AK5289" s="357"/>
      <c r="AL5289" s="357"/>
      <c r="AM5289" s="357"/>
    </row>
    <row r="5290" spans="5:39" x14ac:dyDescent="0.25">
      <c r="E5290" s="356"/>
      <c r="F5290" s="356"/>
      <c r="G5290" s="356"/>
      <c r="H5290" s="356"/>
      <c r="I5290" s="356"/>
      <c r="J5290" s="357"/>
      <c r="K5290" s="357"/>
      <c r="L5290" s="357"/>
      <c r="M5290" s="357"/>
      <c r="N5290" s="358"/>
      <c r="O5290" s="358"/>
      <c r="P5290" s="358"/>
      <c r="Q5290" s="358"/>
      <c r="R5290" s="358"/>
      <c r="S5290" s="358"/>
      <c r="T5290" s="359"/>
      <c r="U5290" s="360"/>
      <c r="V5290" s="360"/>
      <c r="W5290" s="357"/>
      <c r="X5290" s="357"/>
      <c r="Y5290" s="446"/>
      <c r="Z5290" s="443"/>
      <c r="AA5290" s="446"/>
      <c r="AB5290" s="357"/>
      <c r="AC5290" s="357"/>
      <c r="AD5290" s="357"/>
      <c r="AE5290" s="357"/>
      <c r="AF5290" s="357"/>
      <c r="AG5290" s="446"/>
      <c r="AH5290" s="357"/>
      <c r="AI5290" s="357"/>
      <c r="AJ5290" s="357"/>
      <c r="AK5290" s="357"/>
      <c r="AL5290" s="357"/>
      <c r="AM5290" s="357"/>
    </row>
    <row r="5291" spans="5:39" x14ac:dyDescent="0.25">
      <c r="E5291" s="356"/>
      <c r="F5291" s="356"/>
      <c r="G5291" s="356"/>
      <c r="H5291" s="356"/>
      <c r="I5291" s="356"/>
      <c r="J5291" s="357"/>
      <c r="K5291" s="357"/>
      <c r="L5291" s="357"/>
      <c r="M5291" s="357"/>
      <c r="N5291" s="358"/>
      <c r="O5291" s="358"/>
      <c r="P5291" s="358"/>
      <c r="Q5291" s="358"/>
      <c r="R5291" s="358"/>
      <c r="S5291" s="358"/>
      <c r="T5291" s="359"/>
      <c r="U5291" s="360"/>
      <c r="V5291" s="360"/>
      <c r="W5291" s="357"/>
      <c r="X5291" s="357"/>
      <c r="Y5291" s="446"/>
      <c r="Z5291" s="443"/>
      <c r="AA5291" s="446"/>
      <c r="AB5291" s="357"/>
      <c r="AC5291" s="357"/>
      <c r="AD5291" s="357"/>
      <c r="AE5291" s="357"/>
      <c r="AF5291" s="357"/>
      <c r="AG5291" s="446"/>
      <c r="AH5291" s="357"/>
      <c r="AI5291" s="357"/>
      <c r="AJ5291" s="357"/>
      <c r="AK5291" s="357"/>
      <c r="AL5291" s="357"/>
      <c r="AM5291" s="357"/>
    </row>
    <row r="5292" spans="5:39" x14ac:dyDescent="0.25">
      <c r="E5292" s="356"/>
      <c r="F5292" s="356"/>
      <c r="G5292" s="356"/>
      <c r="H5292" s="356"/>
      <c r="I5292" s="356"/>
      <c r="J5292" s="357"/>
      <c r="K5292" s="357"/>
      <c r="L5292" s="357"/>
      <c r="M5292" s="357"/>
      <c r="N5292" s="358"/>
      <c r="O5292" s="358"/>
      <c r="P5292" s="358"/>
      <c r="Q5292" s="358"/>
      <c r="R5292" s="358"/>
      <c r="S5292" s="358"/>
      <c r="T5292" s="359"/>
      <c r="U5292" s="360"/>
      <c r="V5292" s="360"/>
      <c r="W5292" s="357"/>
      <c r="X5292" s="357"/>
      <c r="Y5292" s="446"/>
      <c r="Z5292" s="443"/>
      <c r="AA5292" s="446"/>
      <c r="AB5292" s="357"/>
      <c r="AC5292" s="357"/>
      <c r="AD5292" s="357"/>
      <c r="AE5292" s="357"/>
      <c r="AF5292" s="357"/>
      <c r="AG5292" s="446"/>
      <c r="AH5292" s="357"/>
      <c r="AI5292" s="357"/>
      <c r="AJ5292" s="357"/>
      <c r="AK5292" s="357"/>
      <c r="AL5292" s="357"/>
      <c r="AM5292" s="357"/>
    </row>
    <row r="5293" spans="5:39" x14ac:dyDescent="0.25">
      <c r="E5293" s="356"/>
      <c r="F5293" s="356"/>
      <c r="G5293" s="356"/>
      <c r="H5293" s="356"/>
      <c r="I5293" s="356"/>
      <c r="J5293" s="357"/>
      <c r="K5293" s="357"/>
      <c r="L5293" s="357"/>
      <c r="M5293" s="357"/>
      <c r="N5293" s="358"/>
      <c r="O5293" s="358"/>
      <c r="P5293" s="358"/>
      <c r="Q5293" s="358"/>
      <c r="R5293" s="358"/>
      <c r="S5293" s="358"/>
      <c r="T5293" s="359"/>
      <c r="U5293" s="360"/>
      <c r="V5293" s="360"/>
      <c r="W5293" s="357"/>
      <c r="X5293" s="357"/>
      <c r="Y5293" s="446"/>
      <c r="Z5293" s="443"/>
      <c r="AA5293" s="446"/>
      <c r="AB5293" s="357"/>
      <c r="AC5293" s="357"/>
      <c r="AD5293" s="357"/>
      <c r="AE5293" s="357"/>
      <c r="AF5293" s="357"/>
      <c r="AG5293" s="446"/>
      <c r="AH5293" s="357"/>
      <c r="AI5293" s="357"/>
      <c r="AJ5293" s="357"/>
      <c r="AK5293" s="357"/>
      <c r="AL5293" s="357"/>
      <c r="AM5293" s="357"/>
    </row>
    <row r="5294" spans="5:39" x14ac:dyDescent="0.25">
      <c r="E5294" s="356"/>
      <c r="F5294" s="356"/>
      <c r="G5294" s="356"/>
      <c r="H5294" s="356"/>
      <c r="I5294" s="356"/>
      <c r="J5294" s="357"/>
      <c r="K5294" s="357"/>
      <c r="L5294" s="357"/>
      <c r="M5294" s="357"/>
      <c r="N5294" s="358"/>
      <c r="O5294" s="358"/>
      <c r="P5294" s="358"/>
      <c r="Q5294" s="358"/>
      <c r="R5294" s="358"/>
      <c r="S5294" s="358"/>
      <c r="T5294" s="359"/>
      <c r="U5294" s="360"/>
      <c r="V5294" s="360"/>
      <c r="W5294" s="357"/>
      <c r="X5294" s="357"/>
      <c r="Y5294" s="446"/>
      <c r="Z5294" s="443"/>
      <c r="AA5294" s="446"/>
      <c r="AB5294" s="357"/>
      <c r="AC5294" s="357"/>
      <c r="AD5294" s="357"/>
      <c r="AE5294" s="357"/>
      <c r="AF5294" s="357"/>
      <c r="AG5294" s="446"/>
      <c r="AH5294" s="357"/>
      <c r="AI5294" s="357"/>
      <c r="AJ5294" s="357"/>
      <c r="AK5294" s="357"/>
      <c r="AL5294" s="357"/>
      <c r="AM5294" s="357"/>
    </row>
    <row r="5295" spans="5:39" x14ac:dyDescent="0.25">
      <c r="E5295" s="356"/>
      <c r="F5295" s="356"/>
      <c r="G5295" s="356"/>
      <c r="H5295" s="356"/>
      <c r="I5295" s="356"/>
      <c r="J5295" s="357"/>
      <c r="K5295" s="357"/>
      <c r="L5295" s="357"/>
      <c r="M5295" s="357"/>
      <c r="N5295" s="358"/>
      <c r="O5295" s="358"/>
      <c r="P5295" s="358"/>
      <c r="Q5295" s="358"/>
      <c r="R5295" s="358"/>
      <c r="S5295" s="358"/>
      <c r="T5295" s="359"/>
      <c r="U5295" s="360"/>
      <c r="V5295" s="360"/>
      <c r="W5295" s="357"/>
      <c r="X5295" s="357"/>
      <c r="Y5295" s="446"/>
      <c r="Z5295" s="443"/>
      <c r="AA5295" s="446"/>
      <c r="AB5295" s="357"/>
      <c r="AC5295" s="357"/>
      <c r="AD5295" s="357"/>
      <c r="AE5295" s="357"/>
      <c r="AF5295" s="357"/>
      <c r="AG5295" s="446"/>
      <c r="AH5295" s="357"/>
      <c r="AI5295" s="357"/>
      <c r="AJ5295" s="357"/>
      <c r="AK5295" s="357"/>
      <c r="AL5295" s="357"/>
      <c r="AM5295" s="357"/>
    </row>
    <row r="5296" spans="5:39" x14ac:dyDescent="0.25">
      <c r="E5296" s="356"/>
      <c r="F5296" s="356"/>
      <c r="G5296" s="356"/>
      <c r="H5296" s="356"/>
      <c r="I5296" s="356"/>
      <c r="J5296" s="357"/>
      <c r="K5296" s="357"/>
      <c r="L5296" s="357"/>
      <c r="M5296" s="357"/>
      <c r="N5296" s="358"/>
      <c r="O5296" s="358"/>
      <c r="P5296" s="358"/>
      <c r="Q5296" s="358"/>
      <c r="R5296" s="358"/>
      <c r="S5296" s="358"/>
      <c r="T5296" s="359"/>
      <c r="U5296" s="360"/>
      <c r="V5296" s="360"/>
      <c r="W5296" s="357"/>
      <c r="X5296" s="357"/>
      <c r="Y5296" s="446"/>
      <c r="Z5296" s="443"/>
      <c r="AA5296" s="446"/>
      <c r="AB5296" s="357"/>
      <c r="AC5296" s="357"/>
      <c r="AD5296" s="357"/>
      <c r="AE5296" s="357"/>
      <c r="AF5296" s="357"/>
      <c r="AG5296" s="446"/>
      <c r="AH5296" s="357"/>
      <c r="AI5296" s="357"/>
      <c r="AJ5296" s="357"/>
      <c r="AK5296" s="357"/>
      <c r="AL5296" s="357"/>
      <c r="AM5296" s="357"/>
    </row>
    <row r="5297" spans="5:39" x14ac:dyDescent="0.25">
      <c r="E5297" s="356"/>
      <c r="F5297" s="356"/>
      <c r="G5297" s="356"/>
      <c r="H5297" s="356"/>
      <c r="I5297" s="356"/>
      <c r="J5297" s="357"/>
      <c r="K5297" s="357"/>
      <c r="L5297" s="357"/>
      <c r="M5297" s="357"/>
      <c r="N5297" s="358"/>
      <c r="O5297" s="358"/>
      <c r="P5297" s="358"/>
      <c r="Q5297" s="358"/>
      <c r="R5297" s="358"/>
      <c r="S5297" s="358"/>
      <c r="T5297" s="359"/>
      <c r="U5297" s="360"/>
      <c r="V5297" s="360"/>
      <c r="W5297" s="357"/>
      <c r="X5297" s="357"/>
      <c r="Y5297" s="446"/>
      <c r="Z5297" s="443"/>
      <c r="AA5297" s="446"/>
      <c r="AB5297" s="357"/>
      <c r="AC5297" s="357"/>
      <c r="AD5297" s="357"/>
      <c r="AE5297" s="357"/>
      <c r="AF5297" s="357"/>
      <c r="AG5297" s="446"/>
      <c r="AH5297" s="357"/>
      <c r="AI5297" s="357"/>
      <c r="AJ5297" s="357"/>
      <c r="AK5297" s="357"/>
      <c r="AL5297" s="357"/>
      <c r="AM5297" s="357"/>
    </row>
    <row r="5298" spans="5:39" x14ac:dyDescent="0.25">
      <c r="E5298" s="356"/>
      <c r="F5298" s="356"/>
      <c r="G5298" s="356"/>
      <c r="H5298" s="356"/>
      <c r="I5298" s="356"/>
      <c r="J5298" s="357"/>
      <c r="K5298" s="357"/>
      <c r="L5298" s="357"/>
      <c r="M5298" s="357"/>
      <c r="N5298" s="358"/>
      <c r="O5298" s="358"/>
      <c r="P5298" s="358"/>
      <c r="Q5298" s="358"/>
      <c r="R5298" s="358"/>
      <c r="S5298" s="358"/>
      <c r="T5298" s="359"/>
      <c r="U5298" s="360"/>
      <c r="V5298" s="360"/>
      <c r="W5298" s="357"/>
      <c r="X5298" s="357"/>
      <c r="Y5298" s="446"/>
      <c r="Z5298" s="443"/>
      <c r="AA5298" s="446"/>
      <c r="AB5298" s="357"/>
      <c r="AC5298" s="357"/>
      <c r="AD5298" s="357"/>
      <c r="AE5298" s="357"/>
      <c r="AF5298" s="357"/>
      <c r="AG5298" s="446"/>
      <c r="AH5298" s="357"/>
      <c r="AI5298" s="357"/>
      <c r="AJ5298" s="357"/>
      <c r="AK5298" s="357"/>
      <c r="AL5298" s="357"/>
      <c r="AM5298" s="357"/>
    </row>
    <row r="5299" spans="5:39" x14ac:dyDescent="0.25">
      <c r="E5299" s="356"/>
      <c r="F5299" s="356"/>
      <c r="G5299" s="356"/>
      <c r="H5299" s="356"/>
      <c r="I5299" s="356"/>
      <c r="J5299" s="357"/>
      <c r="K5299" s="357"/>
      <c r="L5299" s="357"/>
      <c r="M5299" s="357"/>
      <c r="N5299" s="358"/>
      <c r="O5299" s="358"/>
      <c r="P5299" s="358"/>
      <c r="Q5299" s="358"/>
      <c r="R5299" s="358"/>
      <c r="S5299" s="358"/>
      <c r="T5299" s="359"/>
      <c r="U5299" s="360"/>
      <c r="V5299" s="360"/>
      <c r="W5299" s="357"/>
      <c r="X5299" s="357"/>
      <c r="Y5299" s="446"/>
      <c r="Z5299" s="443"/>
      <c r="AA5299" s="446"/>
      <c r="AB5299" s="357"/>
      <c r="AC5299" s="357"/>
      <c r="AD5299" s="357"/>
      <c r="AE5299" s="357"/>
      <c r="AF5299" s="357"/>
      <c r="AG5299" s="446"/>
      <c r="AH5299" s="357"/>
      <c r="AI5299" s="357"/>
      <c r="AJ5299" s="357"/>
      <c r="AK5299" s="357"/>
      <c r="AL5299" s="357"/>
      <c r="AM5299" s="357"/>
    </row>
    <row r="5300" spans="5:39" x14ac:dyDescent="0.25">
      <c r="E5300" s="356"/>
      <c r="F5300" s="356"/>
      <c r="G5300" s="356"/>
      <c r="H5300" s="356"/>
      <c r="I5300" s="356"/>
      <c r="J5300" s="357"/>
      <c r="K5300" s="357"/>
      <c r="L5300" s="357"/>
      <c r="M5300" s="357"/>
      <c r="N5300" s="358"/>
      <c r="O5300" s="358"/>
      <c r="P5300" s="358"/>
      <c r="Q5300" s="358"/>
      <c r="R5300" s="358"/>
      <c r="S5300" s="358"/>
      <c r="T5300" s="359"/>
      <c r="U5300" s="360"/>
      <c r="V5300" s="360"/>
      <c r="W5300" s="357"/>
      <c r="X5300" s="357"/>
      <c r="Y5300" s="446"/>
      <c r="Z5300" s="443"/>
      <c r="AA5300" s="446"/>
      <c r="AB5300" s="357"/>
      <c r="AC5300" s="357"/>
      <c r="AD5300" s="357"/>
      <c r="AE5300" s="357"/>
      <c r="AF5300" s="357"/>
      <c r="AG5300" s="446"/>
      <c r="AH5300" s="357"/>
      <c r="AI5300" s="357"/>
      <c r="AJ5300" s="357"/>
      <c r="AK5300" s="357"/>
      <c r="AL5300" s="357"/>
      <c r="AM5300" s="357"/>
    </row>
    <row r="5301" spans="5:39" x14ac:dyDescent="0.25">
      <c r="E5301" s="356"/>
      <c r="F5301" s="356"/>
      <c r="G5301" s="356"/>
      <c r="H5301" s="356"/>
      <c r="I5301" s="356"/>
      <c r="J5301" s="357"/>
      <c r="K5301" s="357"/>
      <c r="L5301" s="357"/>
      <c r="M5301" s="357"/>
      <c r="N5301" s="358"/>
      <c r="O5301" s="358"/>
      <c r="P5301" s="358"/>
      <c r="Q5301" s="358"/>
      <c r="R5301" s="358"/>
      <c r="S5301" s="358"/>
      <c r="T5301" s="359"/>
      <c r="U5301" s="360"/>
      <c r="V5301" s="360"/>
      <c r="W5301" s="357"/>
      <c r="X5301" s="357"/>
      <c r="Y5301" s="446"/>
      <c r="Z5301" s="443"/>
      <c r="AA5301" s="446"/>
      <c r="AB5301" s="357"/>
      <c r="AC5301" s="357"/>
      <c r="AD5301" s="357"/>
      <c r="AE5301" s="357"/>
      <c r="AF5301" s="357"/>
      <c r="AG5301" s="446"/>
      <c r="AH5301" s="357"/>
      <c r="AI5301" s="357"/>
      <c r="AJ5301" s="357"/>
      <c r="AK5301" s="357"/>
      <c r="AL5301" s="357"/>
      <c r="AM5301" s="357"/>
    </row>
    <row r="5302" spans="5:39" x14ac:dyDescent="0.25">
      <c r="E5302" s="356"/>
      <c r="F5302" s="356"/>
      <c r="G5302" s="356"/>
      <c r="H5302" s="356"/>
      <c r="I5302" s="356"/>
      <c r="J5302" s="357"/>
      <c r="K5302" s="357"/>
      <c r="L5302" s="357"/>
      <c r="M5302" s="357"/>
      <c r="N5302" s="358"/>
      <c r="O5302" s="358"/>
      <c r="P5302" s="358"/>
      <c r="Q5302" s="358"/>
      <c r="R5302" s="358"/>
      <c r="S5302" s="358"/>
      <c r="T5302" s="359"/>
      <c r="U5302" s="360"/>
      <c r="V5302" s="360"/>
      <c r="W5302" s="357"/>
      <c r="X5302" s="357"/>
      <c r="Y5302" s="446"/>
      <c r="Z5302" s="443"/>
      <c r="AA5302" s="446"/>
      <c r="AB5302" s="357"/>
      <c r="AC5302" s="357"/>
      <c r="AD5302" s="357"/>
      <c r="AE5302" s="357"/>
      <c r="AF5302" s="357"/>
      <c r="AG5302" s="446"/>
      <c r="AH5302" s="357"/>
      <c r="AI5302" s="357"/>
      <c r="AJ5302" s="357"/>
      <c r="AK5302" s="357"/>
      <c r="AL5302" s="357"/>
      <c r="AM5302" s="357"/>
    </row>
    <row r="5303" spans="5:39" x14ac:dyDescent="0.25">
      <c r="E5303" s="356"/>
      <c r="F5303" s="356"/>
      <c r="G5303" s="356"/>
      <c r="H5303" s="356"/>
      <c r="I5303" s="356"/>
      <c r="J5303" s="357"/>
      <c r="K5303" s="357"/>
      <c r="L5303" s="357"/>
      <c r="M5303" s="357"/>
      <c r="N5303" s="358"/>
      <c r="O5303" s="358"/>
      <c r="P5303" s="358"/>
      <c r="Q5303" s="358"/>
      <c r="R5303" s="358"/>
      <c r="S5303" s="358"/>
      <c r="T5303" s="359"/>
      <c r="U5303" s="360"/>
      <c r="V5303" s="360"/>
      <c r="W5303" s="357"/>
      <c r="X5303" s="357"/>
      <c r="Y5303" s="446"/>
      <c r="Z5303" s="443"/>
      <c r="AA5303" s="446"/>
      <c r="AB5303" s="357"/>
      <c r="AC5303" s="357"/>
      <c r="AD5303" s="357"/>
      <c r="AE5303" s="357"/>
      <c r="AF5303" s="357"/>
      <c r="AG5303" s="446"/>
      <c r="AH5303" s="357"/>
      <c r="AI5303" s="357"/>
      <c r="AJ5303" s="357"/>
      <c r="AK5303" s="357"/>
      <c r="AL5303" s="357"/>
      <c r="AM5303" s="357"/>
    </row>
    <row r="5304" spans="5:39" x14ac:dyDescent="0.25">
      <c r="E5304" s="356"/>
      <c r="F5304" s="356"/>
      <c r="G5304" s="356"/>
      <c r="H5304" s="356"/>
      <c r="I5304" s="356"/>
      <c r="J5304" s="357"/>
      <c r="K5304" s="357"/>
      <c r="L5304" s="357"/>
      <c r="M5304" s="357"/>
      <c r="N5304" s="358"/>
      <c r="O5304" s="358"/>
      <c r="P5304" s="358"/>
      <c r="Q5304" s="358"/>
      <c r="R5304" s="358"/>
      <c r="S5304" s="358"/>
      <c r="T5304" s="359"/>
      <c r="U5304" s="360"/>
      <c r="V5304" s="360"/>
      <c r="W5304" s="357"/>
      <c r="X5304" s="357"/>
      <c r="Y5304" s="446"/>
      <c r="Z5304" s="443"/>
      <c r="AA5304" s="446"/>
      <c r="AB5304" s="357"/>
      <c r="AC5304" s="357"/>
      <c r="AD5304" s="357"/>
      <c r="AE5304" s="357"/>
      <c r="AF5304" s="357"/>
      <c r="AG5304" s="446"/>
      <c r="AH5304" s="357"/>
      <c r="AI5304" s="357"/>
      <c r="AJ5304" s="357"/>
      <c r="AK5304" s="357"/>
      <c r="AL5304" s="357"/>
      <c r="AM5304" s="357"/>
    </row>
    <row r="5305" spans="5:39" x14ac:dyDescent="0.25">
      <c r="E5305" s="356"/>
      <c r="F5305" s="356"/>
      <c r="G5305" s="356"/>
      <c r="H5305" s="356"/>
      <c r="I5305" s="356"/>
      <c r="J5305" s="357"/>
      <c r="K5305" s="357"/>
      <c r="L5305" s="357"/>
      <c r="M5305" s="357"/>
      <c r="N5305" s="358"/>
      <c r="O5305" s="358"/>
      <c r="P5305" s="358"/>
      <c r="Q5305" s="358"/>
      <c r="R5305" s="358"/>
      <c r="S5305" s="358"/>
      <c r="T5305" s="359"/>
      <c r="U5305" s="360"/>
      <c r="V5305" s="360"/>
      <c r="W5305" s="357"/>
      <c r="X5305" s="357"/>
      <c r="Y5305" s="446"/>
      <c r="Z5305" s="443"/>
      <c r="AA5305" s="446"/>
      <c r="AB5305" s="357"/>
      <c r="AC5305" s="357"/>
      <c r="AD5305" s="357"/>
      <c r="AE5305" s="357"/>
      <c r="AF5305" s="357"/>
      <c r="AG5305" s="446"/>
      <c r="AH5305" s="357"/>
      <c r="AI5305" s="357"/>
      <c r="AJ5305" s="357"/>
      <c r="AK5305" s="357"/>
      <c r="AL5305" s="357"/>
      <c r="AM5305" s="357"/>
    </row>
    <row r="5306" spans="5:39" x14ac:dyDescent="0.25">
      <c r="E5306" s="356"/>
      <c r="F5306" s="356"/>
      <c r="G5306" s="356"/>
      <c r="H5306" s="356"/>
      <c r="I5306" s="356"/>
      <c r="J5306" s="357"/>
      <c r="K5306" s="357"/>
      <c r="L5306" s="357"/>
      <c r="M5306" s="357"/>
      <c r="N5306" s="358"/>
      <c r="O5306" s="358"/>
      <c r="P5306" s="358"/>
      <c r="Q5306" s="358"/>
      <c r="R5306" s="358"/>
      <c r="S5306" s="358"/>
      <c r="T5306" s="359"/>
      <c r="U5306" s="360"/>
      <c r="V5306" s="360"/>
      <c r="W5306" s="357"/>
      <c r="X5306" s="357"/>
      <c r="Y5306" s="446"/>
      <c r="Z5306" s="443"/>
      <c r="AA5306" s="446"/>
      <c r="AB5306" s="357"/>
      <c r="AC5306" s="357"/>
      <c r="AD5306" s="357"/>
      <c r="AE5306" s="357"/>
      <c r="AF5306" s="357"/>
      <c r="AG5306" s="446"/>
      <c r="AH5306" s="357"/>
      <c r="AI5306" s="357"/>
      <c r="AJ5306" s="357"/>
      <c r="AK5306" s="357"/>
      <c r="AL5306" s="357"/>
      <c r="AM5306" s="357"/>
    </row>
    <row r="5307" spans="5:39" x14ac:dyDescent="0.25">
      <c r="E5307" s="356"/>
      <c r="F5307" s="356"/>
      <c r="G5307" s="356"/>
      <c r="H5307" s="356"/>
      <c r="I5307" s="356"/>
      <c r="J5307" s="357"/>
      <c r="K5307" s="357"/>
      <c r="L5307" s="357"/>
      <c r="M5307" s="357"/>
      <c r="N5307" s="358"/>
      <c r="O5307" s="358"/>
      <c r="P5307" s="358"/>
      <c r="Q5307" s="358"/>
      <c r="R5307" s="358"/>
      <c r="S5307" s="358"/>
      <c r="T5307" s="359"/>
      <c r="U5307" s="360"/>
      <c r="V5307" s="360"/>
      <c r="W5307" s="357"/>
      <c r="X5307" s="357"/>
      <c r="Y5307" s="446"/>
      <c r="Z5307" s="443"/>
      <c r="AA5307" s="446"/>
      <c r="AB5307" s="357"/>
      <c r="AC5307" s="357"/>
      <c r="AD5307" s="357"/>
      <c r="AE5307" s="357"/>
      <c r="AF5307" s="357"/>
      <c r="AG5307" s="446"/>
      <c r="AH5307" s="357"/>
      <c r="AI5307" s="357"/>
      <c r="AJ5307" s="357"/>
      <c r="AK5307" s="357"/>
      <c r="AL5307" s="357"/>
      <c r="AM5307" s="357"/>
    </row>
    <row r="5308" spans="5:39" x14ac:dyDescent="0.25">
      <c r="E5308" s="356"/>
      <c r="F5308" s="356"/>
      <c r="G5308" s="356"/>
      <c r="H5308" s="356"/>
      <c r="I5308" s="356"/>
      <c r="J5308" s="357"/>
      <c r="K5308" s="357"/>
      <c r="L5308" s="357"/>
      <c r="M5308" s="357"/>
      <c r="N5308" s="358"/>
      <c r="O5308" s="358"/>
      <c r="P5308" s="358"/>
      <c r="Q5308" s="358"/>
      <c r="R5308" s="358"/>
      <c r="S5308" s="358"/>
      <c r="T5308" s="359"/>
      <c r="U5308" s="360"/>
      <c r="V5308" s="360"/>
      <c r="W5308" s="357"/>
      <c r="X5308" s="357"/>
      <c r="Y5308" s="446"/>
      <c r="Z5308" s="443"/>
      <c r="AA5308" s="446"/>
      <c r="AB5308" s="357"/>
      <c r="AC5308" s="357"/>
      <c r="AD5308" s="357"/>
      <c r="AE5308" s="357"/>
      <c r="AF5308" s="357"/>
      <c r="AG5308" s="446"/>
      <c r="AH5308" s="357"/>
      <c r="AI5308" s="357"/>
      <c r="AJ5308" s="357"/>
      <c r="AK5308" s="357"/>
      <c r="AL5308" s="357"/>
      <c r="AM5308" s="357"/>
    </row>
    <row r="5309" spans="5:39" x14ac:dyDescent="0.25">
      <c r="E5309" s="356"/>
      <c r="F5309" s="356"/>
      <c r="G5309" s="356"/>
      <c r="H5309" s="356"/>
      <c r="I5309" s="356"/>
      <c r="J5309" s="357"/>
      <c r="K5309" s="357"/>
      <c r="L5309" s="357"/>
      <c r="M5309" s="357"/>
      <c r="N5309" s="358"/>
      <c r="O5309" s="358"/>
      <c r="P5309" s="358"/>
      <c r="Q5309" s="358"/>
      <c r="R5309" s="358"/>
      <c r="S5309" s="358"/>
      <c r="T5309" s="359"/>
      <c r="U5309" s="360"/>
      <c r="V5309" s="360"/>
      <c r="W5309" s="357"/>
      <c r="X5309" s="357"/>
      <c r="Y5309" s="446"/>
      <c r="Z5309" s="443"/>
      <c r="AA5309" s="446"/>
      <c r="AB5309" s="357"/>
      <c r="AC5309" s="357"/>
      <c r="AD5309" s="357"/>
      <c r="AE5309" s="357"/>
      <c r="AF5309" s="357"/>
      <c r="AG5309" s="446"/>
      <c r="AH5309" s="357"/>
      <c r="AI5309" s="357"/>
      <c r="AJ5309" s="357"/>
      <c r="AK5309" s="357"/>
      <c r="AL5309" s="357"/>
      <c r="AM5309" s="357"/>
    </row>
    <row r="5310" spans="5:39" x14ac:dyDescent="0.25">
      <c r="E5310" s="356"/>
      <c r="F5310" s="356"/>
      <c r="G5310" s="356"/>
      <c r="H5310" s="356"/>
      <c r="I5310" s="356"/>
      <c r="J5310" s="357"/>
      <c r="K5310" s="357"/>
      <c r="L5310" s="357"/>
      <c r="M5310" s="357"/>
      <c r="N5310" s="358"/>
      <c r="O5310" s="358"/>
      <c r="P5310" s="358"/>
      <c r="Q5310" s="358"/>
      <c r="R5310" s="358"/>
      <c r="S5310" s="358"/>
      <c r="T5310" s="359"/>
      <c r="U5310" s="360"/>
      <c r="V5310" s="360"/>
      <c r="W5310" s="357"/>
      <c r="X5310" s="357"/>
      <c r="Y5310" s="446"/>
      <c r="Z5310" s="443"/>
      <c r="AA5310" s="446"/>
      <c r="AB5310" s="357"/>
      <c r="AC5310" s="357"/>
      <c r="AD5310" s="357"/>
      <c r="AE5310" s="357"/>
      <c r="AF5310" s="357"/>
      <c r="AG5310" s="446"/>
      <c r="AH5310" s="357"/>
      <c r="AI5310" s="357"/>
      <c r="AJ5310" s="357"/>
      <c r="AK5310" s="357"/>
      <c r="AL5310" s="357"/>
      <c r="AM5310" s="357"/>
    </row>
    <row r="5311" spans="5:39" x14ac:dyDescent="0.25">
      <c r="E5311" s="356"/>
      <c r="F5311" s="356"/>
      <c r="G5311" s="356"/>
      <c r="H5311" s="356"/>
      <c r="I5311" s="356"/>
      <c r="J5311" s="357"/>
      <c r="K5311" s="357"/>
      <c r="L5311" s="357"/>
      <c r="M5311" s="357"/>
      <c r="N5311" s="358"/>
      <c r="O5311" s="358"/>
      <c r="P5311" s="358"/>
      <c r="Q5311" s="358"/>
      <c r="R5311" s="358"/>
      <c r="S5311" s="358"/>
      <c r="T5311" s="359"/>
      <c r="U5311" s="360"/>
      <c r="V5311" s="360"/>
      <c r="W5311" s="357"/>
      <c r="X5311" s="357"/>
      <c r="Y5311" s="446"/>
      <c r="Z5311" s="443"/>
      <c r="AA5311" s="446"/>
      <c r="AB5311" s="357"/>
      <c r="AC5311" s="357"/>
      <c r="AD5311" s="357"/>
      <c r="AE5311" s="357"/>
      <c r="AF5311" s="357"/>
      <c r="AG5311" s="446"/>
      <c r="AH5311" s="357"/>
      <c r="AI5311" s="357"/>
      <c r="AJ5311" s="357"/>
      <c r="AK5311" s="357"/>
      <c r="AL5311" s="357"/>
      <c r="AM5311" s="357"/>
    </row>
    <row r="5312" spans="5:39" x14ac:dyDescent="0.25">
      <c r="E5312" s="356"/>
      <c r="F5312" s="356"/>
      <c r="G5312" s="356"/>
      <c r="H5312" s="356"/>
      <c r="I5312" s="356"/>
      <c r="J5312" s="357"/>
      <c r="K5312" s="357"/>
      <c r="L5312" s="357"/>
      <c r="M5312" s="357"/>
      <c r="N5312" s="358"/>
      <c r="O5312" s="358"/>
      <c r="P5312" s="358"/>
      <c r="Q5312" s="358"/>
      <c r="R5312" s="358"/>
      <c r="S5312" s="358"/>
      <c r="T5312" s="359"/>
      <c r="U5312" s="360"/>
      <c r="V5312" s="360"/>
      <c r="W5312" s="357"/>
      <c r="X5312" s="357"/>
      <c r="Y5312" s="446"/>
      <c r="Z5312" s="443"/>
      <c r="AA5312" s="446"/>
      <c r="AB5312" s="357"/>
      <c r="AC5312" s="357"/>
      <c r="AD5312" s="357"/>
      <c r="AE5312" s="357"/>
      <c r="AF5312" s="357"/>
      <c r="AG5312" s="446"/>
      <c r="AH5312" s="357"/>
      <c r="AI5312" s="357"/>
      <c r="AJ5312" s="357"/>
      <c r="AK5312" s="357"/>
      <c r="AL5312" s="357"/>
      <c r="AM5312" s="357"/>
    </row>
    <row r="5313" spans="5:39" x14ac:dyDescent="0.25">
      <c r="E5313" s="356"/>
      <c r="F5313" s="356"/>
      <c r="G5313" s="356"/>
      <c r="H5313" s="356"/>
      <c r="I5313" s="356"/>
      <c r="J5313" s="357"/>
      <c r="K5313" s="357"/>
      <c r="L5313" s="357"/>
      <c r="M5313" s="357"/>
      <c r="N5313" s="358"/>
      <c r="O5313" s="358"/>
      <c r="P5313" s="358"/>
      <c r="Q5313" s="358"/>
      <c r="R5313" s="358"/>
      <c r="S5313" s="358"/>
      <c r="T5313" s="359"/>
      <c r="U5313" s="360"/>
      <c r="V5313" s="360"/>
      <c r="W5313" s="357"/>
      <c r="X5313" s="357"/>
      <c r="Y5313" s="446"/>
      <c r="Z5313" s="443"/>
      <c r="AA5313" s="446"/>
      <c r="AB5313" s="357"/>
      <c r="AC5313" s="357"/>
      <c r="AD5313" s="357"/>
      <c r="AE5313" s="357"/>
      <c r="AF5313" s="357"/>
      <c r="AG5313" s="446"/>
      <c r="AH5313" s="357"/>
      <c r="AI5313" s="357"/>
      <c r="AJ5313" s="357"/>
      <c r="AK5313" s="357"/>
      <c r="AL5313" s="357"/>
      <c r="AM5313" s="357"/>
    </row>
    <row r="5314" spans="5:39" x14ac:dyDescent="0.25">
      <c r="E5314" s="356"/>
      <c r="F5314" s="356"/>
      <c r="G5314" s="356"/>
      <c r="H5314" s="356"/>
      <c r="I5314" s="356"/>
      <c r="J5314" s="357"/>
      <c r="K5314" s="357"/>
      <c r="L5314" s="357"/>
      <c r="M5314" s="357"/>
      <c r="N5314" s="358"/>
      <c r="O5314" s="358"/>
      <c r="P5314" s="358"/>
      <c r="Q5314" s="358"/>
      <c r="R5314" s="358"/>
      <c r="S5314" s="358"/>
      <c r="T5314" s="359"/>
      <c r="U5314" s="360"/>
      <c r="V5314" s="360"/>
      <c r="W5314" s="357"/>
      <c r="X5314" s="357"/>
      <c r="Y5314" s="446"/>
      <c r="Z5314" s="443"/>
      <c r="AA5314" s="446"/>
      <c r="AB5314" s="357"/>
      <c r="AC5314" s="357"/>
      <c r="AD5314" s="357"/>
      <c r="AE5314" s="357"/>
      <c r="AF5314" s="357"/>
      <c r="AG5314" s="446"/>
      <c r="AH5314" s="357"/>
      <c r="AI5314" s="357"/>
      <c r="AJ5314" s="357"/>
      <c r="AK5314" s="357"/>
      <c r="AL5314" s="357"/>
      <c r="AM5314" s="357"/>
    </row>
    <row r="5315" spans="5:39" x14ac:dyDescent="0.25">
      <c r="E5315" s="356"/>
      <c r="F5315" s="356"/>
      <c r="G5315" s="356"/>
      <c r="H5315" s="356"/>
      <c r="I5315" s="356"/>
      <c r="J5315" s="357"/>
      <c r="K5315" s="357"/>
      <c r="L5315" s="357"/>
      <c r="M5315" s="357"/>
      <c r="N5315" s="358"/>
      <c r="O5315" s="358"/>
      <c r="P5315" s="358"/>
      <c r="Q5315" s="358"/>
      <c r="R5315" s="358"/>
      <c r="S5315" s="358"/>
      <c r="T5315" s="359"/>
      <c r="U5315" s="360"/>
      <c r="V5315" s="360"/>
      <c r="W5315" s="357"/>
      <c r="X5315" s="357"/>
      <c r="Y5315" s="446"/>
      <c r="Z5315" s="443"/>
      <c r="AA5315" s="446"/>
      <c r="AB5315" s="357"/>
      <c r="AC5315" s="357"/>
      <c r="AD5315" s="357"/>
      <c r="AE5315" s="357"/>
      <c r="AF5315" s="357"/>
      <c r="AG5315" s="446"/>
      <c r="AH5315" s="357"/>
      <c r="AI5315" s="357"/>
      <c r="AJ5315" s="357"/>
      <c r="AK5315" s="357"/>
      <c r="AL5315" s="357"/>
      <c r="AM5315" s="357"/>
    </row>
    <row r="5316" spans="5:39" x14ac:dyDescent="0.25">
      <c r="E5316" s="356"/>
      <c r="F5316" s="356"/>
      <c r="G5316" s="356"/>
      <c r="H5316" s="356"/>
      <c r="I5316" s="356"/>
      <c r="J5316" s="357"/>
      <c r="K5316" s="357"/>
      <c r="L5316" s="357"/>
      <c r="M5316" s="357"/>
      <c r="N5316" s="358"/>
      <c r="O5316" s="358"/>
      <c r="P5316" s="358"/>
      <c r="Q5316" s="358"/>
      <c r="R5316" s="358"/>
      <c r="S5316" s="358"/>
      <c r="T5316" s="359"/>
      <c r="U5316" s="360"/>
      <c r="V5316" s="360"/>
      <c r="W5316" s="357"/>
      <c r="X5316" s="357"/>
      <c r="Y5316" s="446"/>
      <c r="Z5316" s="443"/>
      <c r="AA5316" s="446"/>
      <c r="AB5316" s="357"/>
      <c r="AC5316" s="357"/>
      <c r="AD5316" s="357"/>
      <c r="AE5316" s="357"/>
      <c r="AF5316" s="357"/>
      <c r="AG5316" s="446"/>
      <c r="AH5316" s="357"/>
      <c r="AI5316" s="357"/>
      <c r="AJ5316" s="357"/>
      <c r="AK5316" s="357"/>
      <c r="AL5316" s="357"/>
      <c r="AM5316" s="357"/>
    </row>
    <row r="5317" spans="5:39" x14ac:dyDescent="0.25">
      <c r="E5317" s="356"/>
      <c r="F5317" s="356"/>
      <c r="G5317" s="356"/>
      <c r="H5317" s="356"/>
      <c r="I5317" s="356"/>
      <c r="J5317" s="357"/>
      <c r="K5317" s="357"/>
      <c r="L5317" s="357"/>
      <c r="M5317" s="357"/>
      <c r="N5317" s="358"/>
      <c r="O5317" s="358"/>
      <c r="P5317" s="358"/>
      <c r="Q5317" s="358"/>
      <c r="R5317" s="358"/>
      <c r="S5317" s="358"/>
      <c r="T5317" s="359"/>
      <c r="U5317" s="360"/>
      <c r="V5317" s="360"/>
      <c r="W5317" s="357"/>
      <c r="X5317" s="357"/>
      <c r="Y5317" s="446"/>
      <c r="Z5317" s="443"/>
      <c r="AA5317" s="446"/>
      <c r="AB5317" s="357"/>
      <c r="AC5317" s="357"/>
      <c r="AD5317" s="357"/>
      <c r="AE5317" s="357"/>
      <c r="AF5317" s="357"/>
      <c r="AG5317" s="446"/>
      <c r="AH5317" s="357"/>
      <c r="AI5317" s="357"/>
      <c r="AJ5317" s="357"/>
      <c r="AK5317" s="357"/>
      <c r="AL5317" s="357"/>
      <c r="AM5317" s="357"/>
    </row>
    <row r="5318" spans="5:39" x14ac:dyDescent="0.25">
      <c r="E5318" s="356"/>
      <c r="F5318" s="356"/>
      <c r="G5318" s="356"/>
      <c r="H5318" s="356"/>
      <c r="I5318" s="356"/>
      <c r="J5318" s="357"/>
      <c r="K5318" s="357"/>
      <c r="L5318" s="357"/>
      <c r="M5318" s="357"/>
      <c r="N5318" s="358"/>
      <c r="O5318" s="358"/>
      <c r="P5318" s="358"/>
      <c r="Q5318" s="358"/>
      <c r="R5318" s="358"/>
      <c r="S5318" s="358"/>
      <c r="T5318" s="359"/>
      <c r="U5318" s="360"/>
      <c r="V5318" s="360"/>
      <c r="W5318" s="357"/>
      <c r="X5318" s="357"/>
      <c r="Y5318" s="446"/>
      <c r="Z5318" s="443"/>
      <c r="AA5318" s="446"/>
      <c r="AB5318" s="357"/>
      <c r="AC5318" s="357"/>
      <c r="AD5318" s="357"/>
      <c r="AE5318" s="357"/>
      <c r="AF5318" s="357"/>
      <c r="AG5318" s="446"/>
      <c r="AH5318" s="357"/>
      <c r="AI5318" s="357"/>
      <c r="AJ5318" s="357"/>
      <c r="AK5318" s="357"/>
      <c r="AL5318" s="357"/>
      <c r="AM5318" s="357"/>
    </row>
    <row r="5319" spans="5:39" x14ac:dyDescent="0.25">
      <c r="E5319" s="356"/>
      <c r="F5319" s="356"/>
      <c r="G5319" s="356"/>
      <c r="H5319" s="356"/>
      <c r="I5319" s="356"/>
      <c r="J5319" s="357"/>
      <c r="K5319" s="357"/>
      <c r="L5319" s="357"/>
      <c r="M5319" s="357"/>
      <c r="N5319" s="358"/>
      <c r="O5319" s="358"/>
      <c r="P5319" s="358"/>
      <c r="Q5319" s="358"/>
      <c r="R5319" s="358"/>
      <c r="S5319" s="358"/>
      <c r="T5319" s="359"/>
      <c r="U5319" s="360"/>
      <c r="V5319" s="360"/>
      <c r="W5319" s="357"/>
      <c r="X5319" s="357"/>
      <c r="Y5319" s="446"/>
      <c r="Z5319" s="443"/>
      <c r="AA5319" s="446"/>
      <c r="AB5319" s="357"/>
      <c r="AC5319" s="357"/>
      <c r="AD5319" s="357"/>
      <c r="AE5319" s="357"/>
      <c r="AF5319" s="357"/>
      <c r="AG5319" s="446"/>
      <c r="AH5319" s="357"/>
      <c r="AI5319" s="357"/>
      <c r="AJ5319" s="357"/>
      <c r="AK5319" s="357"/>
      <c r="AL5319" s="357"/>
      <c r="AM5319" s="357"/>
    </row>
    <row r="5320" spans="5:39" x14ac:dyDescent="0.25">
      <c r="E5320" s="356"/>
      <c r="F5320" s="356"/>
      <c r="G5320" s="356"/>
      <c r="H5320" s="356"/>
      <c r="I5320" s="356"/>
      <c r="J5320" s="357"/>
      <c r="K5320" s="357"/>
      <c r="L5320" s="357"/>
      <c r="M5320" s="357"/>
      <c r="N5320" s="358"/>
      <c r="O5320" s="358"/>
      <c r="P5320" s="358"/>
      <c r="Q5320" s="358"/>
      <c r="R5320" s="358"/>
      <c r="S5320" s="358"/>
      <c r="T5320" s="359"/>
      <c r="U5320" s="360"/>
      <c r="V5320" s="360"/>
      <c r="W5320" s="357"/>
      <c r="X5320" s="357"/>
      <c r="Y5320" s="446"/>
      <c r="Z5320" s="443"/>
      <c r="AA5320" s="446"/>
      <c r="AB5320" s="357"/>
      <c r="AC5320" s="357"/>
      <c r="AD5320" s="357"/>
      <c r="AE5320" s="357"/>
      <c r="AF5320" s="357"/>
      <c r="AG5320" s="446"/>
      <c r="AH5320" s="357"/>
      <c r="AI5320" s="357"/>
      <c r="AJ5320" s="357"/>
      <c r="AK5320" s="357"/>
      <c r="AL5320" s="357"/>
      <c r="AM5320" s="357"/>
    </row>
    <row r="5321" spans="5:39" x14ac:dyDescent="0.25">
      <c r="E5321" s="356"/>
      <c r="F5321" s="356"/>
      <c r="G5321" s="356"/>
      <c r="H5321" s="356"/>
      <c r="I5321" s="356"/>
      <c r="J5321" s="357"/>
      <c r="K5321" s="357"/>
      <c r="L5321" s="357"/>
      <c r="M5321" s="357"/>
      <c r="N5321" s="358"/>
      <c r="O5321" s="358"/>
      <c r="P5321" s="358"/>
      <c r="Q5321" s="358"/>
      <c r="R5321" s="358"/>
      <c r="S5321" s="358"/>
      <c r="T5321" s="359"/>
      <c r="U5321" s="360"/>
      <c r="V5321" s="360"/>
      <c r="W5321" s="357"/>
      <c r="X5321" s="357"/>
      <c r="Y5321" s="446"/>
      <c r="Z5321" s="443"/>
      <c r="AA5321" s="446"/>
      <c r="AB5321" s="357"/>
      <c r="AC5321" s="357"/>
      <c r="AD5321" s="357"/>
      <c r="AE5321" s="357"/>
      <c r="AF5321" s="357"/>
      <c r="AG5321" s="446"/>
      <c r="AH5321" s="357"/>
      <c r="AI5321" s="357"/>
      <c r="AJ5321" s="357"/>
      <c r="AK5321" s="357"/>
      <c r="AL5321" s="357"/>
      <c r="AM5321" s="357"/>
    </row>
    <row r="5322" spans="5:39" x14ac:dyDescent="0.25">
      <c r="E5322" s="356"/>
      <c r="F5322" s="356"/>
      <c r="G5322" s="356"/>
      <c r="H5322" s="356"/>
      <c r="I5322" s="356"/>
      <c r="J5322" s="357"/>
      <c r="K5322" s="357"/>
      <c r="L5322" s="357"/>
      <c r="M5322" s="357"/>
      <c r="N5322" s="358"/>
      <c r="O5322" s="358"/>
      <c r="P5322" s="358"/>
      <c r="Q5322" s="358"/>
      <c r="R5322" s="358"/>
      <c r="S5322" s="358"/>
      <c r="T5322" s="359"/>
      <c r="U5322" s="360"/>
      <c r="V5322" s="360"/>
      <c r="W5322" s="357"/>
      <c r="X5322" s="357"/>
      <c r="Y5322" s="446"/>
      <c r="Z5322" s="443"/>
      <c r="AA5322" s="446"/>
      <c r="AB5322" s="357"/>
      <c r="AC5322" s="357"/>
      <c r="AD5322" s="357"/>
      <c r="AE5322" s="357"/>
      <c r="AF5322" s="357"/>
      <c r="AG5322" s="446"/>
      <c r="AH5322" s="357"/>
      <c r="AI5322" s="357"/>
      <c r="AJ5322" s="357"/>
      <c r="AK5322" s="357"/>
      <c r="AL5322" s="357"/>
      <c r="AM5322" s="357"/>
    </row>
    <row r="5323" spans="5:39" x14ac:dyDescent="0.25">
      <c r="E5323" s="356"/>
      <c r="F5323" s="356"/>
      <c r="G5323" s="356"/>
      <c r="H5323" s="356"/>
      <c r="I5323" s="356"/>
      <c r="J5323" s="357"/>
      <c r="K5323" s="357"/>
      <c r="L5323" s="357"/>
      <c r="M5323" s="357"/>
      <c r="N5323" s="358"/>
      <c r="O5323" s="358"/>
      <c r="P5323" s="358"/>
      <c r="Q5323" s="358"/>
      <c r="R5323" s="358"/>
      <c r="S5323" s="358"/>
      <c r="T5323" s="359"/>
      <c r="U5323" s="360"/>
      <c r="V5323" s="360"/>
      <c r="W5323" s="357"/>
      <c r="X5323" s="357"/>
      <c r="Y5323" s="446"/>
      <c r="Z5323" s="443"/>
      <c r="AA5323" s="446"/>
      <c r="AB5323" s="357"/>
      <c r="AC5323" s="357"/>
      <c r="AD5323" s="357"/>
      <c r="AE5323" s="357"/>
      <c r="AF5323" s="357"/>
      <c r="AG5323" s="446"/>
      <c r="AH5323" s="357"/>
      <c r="AI5323" s="357"/>
      <c r="AJ5323" s="357"/>
      <c r="AK5323" s="357"/>
      <c r="AL5323" s="357"/>
      <c r="AM5323" s="357"/>
    </row>
    <row r="5324" spans="5:39" x14ac:dyDescent="0.25">
      <c r="E5324" s="356"/>
      <c r="F5324" s="356"/>
      <c r="G5324" s="356"/>
      <c r="H5324" s="356"/>
      <c r="I5324" s="356"/>
      <c r="J5324" s="357"/>
      <c r="K5324" s="357"/>
      <c r="L5324" s="357"/>
      <c r="M5324" s="357"/>
      <c r="N5324" s="358"/>
      <c r="O5324" s="358"/>
      <c r="P5324" s="358"/>
      <c r="Q5324" s="358"/>
      <c r="R5324" s="358"/>
      <c r="S5324" s="358"/>
      <c r="T5324" s="359"/>
      <c r="U5324" s="360"/>
      <c r="V5324" s="360"/>
      <c r="W5324" s="357"/>
      <c r="X5324" s="357"/>
      <c r="Y5324" s="446"/>
      <c r="Z5324" s="443"/>
      <c r="AA5324" s="446"/>
      <c r="AB5324" s="357"/>
      <c r="AC5324" s="357"/>
      <c r="AD5324" s="357"/>
      <c r="AE5324" s="357"/>
      <c r="AF5324" s="357"/>
      <c r="AG5324" s="446"/>
      <c r="AH5324" s="357"/>
      <c r="AI5324" s="357"/>
      <c r="AJ5324" s="357"/>
      <c r="AK5324" s="357"/>
      <c r="AL5324" s="357"/>
      <c r="AM5324" s="357"/>
    </row>
    <row r="5325" spans="5:39" x14ac:dyDescent="0.25">
      <c r="E5325" s="356"/>
      <c r="F5325" s="356"/>
      <c r="G5325" s="356"/>
      <c r="H5325" s="356"/>
      <c r="I5325" s="356"/>
      <c r="J5325" s="357"/>
      <c r="K5325" s="357"/>
      <c r="L5325" s="357"/>
      <c r="M5325" s="357"/>
      <c r="N5325" s="358"/>
      <c r="O5325" s="358"/>
      <c r="P5325" s="358"/>
      <c r="Q5325" s="358"/>
      <c r="R5325" s="358"/>
      <c r="S5325" s="358"/>
      <c r="T5325" s="359"/>
      <c r="U5325" s="360"/>
      <c r="V5325" s="360"/>
      <c r="W5325" s="357"/>
      <c r="X5325" s="357"/>
      <c r="Y5325" s="446"/>
      <c r="Z5325" s="443"/>
      <c r="AA5325" s="446"/>
      <c r="AB5325" s="357"/>
      <c r="AC5325" s="357"/>
      <c r="AD5325" s="357"/>
      <c r="AE5325" s="357"/>
      <c r="AF5325" s="357"/>
      <c r="AG5325" s="446"/>
      <c r="AH5325" s="357"/>
      <c r="AI5325" s="357"/>
      <c r="AJ5325" s="357"/>
      <c r="AK5325" s="357"/>
      <c r="AL5325" s="357"/>
      <c r="AM5325" s="357"/>
    </row>
    <row r="5326" spans="5:39" x14ac:dyDescent="0.25">
      <c r="E5326" s="356"/>
      <c r="F5326" s="356"/>
      <c r="G5326" s="356"/>
      <c r="H5326" s="356"/>
      <c r="I5326" s="356"/>
      <c r="J5326" s="357"/>
      <c r="K5326" s="357"/>
      <c r="L5326" s="357"/>
      <c r="M5326" s="357"/>
      <c r="N5326" s="358"/>
      <c r="O5326" s="358"/>
      <c r="P5326" s="358"/>
      <c r="Q5326" s="358"/>
      <c r="R5326" s="358"/>
      <c r="S5326" s="358"/>
      <c r="T5326" s="359"/>
      <c r="U5326" s="360"/>
      <c r="V5326" s="360"/>
      <c r="W5326" s="357"/>
      <c r="X5326" s="357"/>
      <c r="Y5326" s="446"/>
      <c r="Z5326" s="443"/>
      <c r="AA5326" s="446"/>
      <c r="AB5326" s="357"/>
      <c r="AC5326" s="357"/>
      <c r="AD5326" s="357"/>
      <c r="AE5326" s="357"/>
      <c r="AF5326" s="357"/>
      <c r="AG5326" s="446"/>
      <c r="AH5326" s="357"/>
      <c r="AI5326" s="357"/>
      <c r="AJ5326" s="357"/>
      <c r="AK5326" s="357"/>
      <c r="AL5326" s="357"/>
      <c r="AM5326" s="357"/>
    </row>
    <row r="5327" spans="5:39" x14ac:dyDescent="0.25">
      <c r="E5327" s="356"/>
      <c r="F5327" s="356"/>
      <c r="G5327" s="356"/>
      <c r="H5327" s="356"/>
      <c r="I5327" s="356"/>
      <c r="J5327" s="357"/>
      <c r="K5327" s="357"/>
      <c r="L5327" s="357"/>
      <c r="M5327" s="357"/>
      <c r="N5327" s="358"/>
      <c r="O5327" s="358"/>
      <c r="P5327" s="358"/>
      <c r="Q5327" s="358"/>
      <c r="R5327" s="358"/>
      <c r="S5327" s="358"/>
      <c r="T5327" s="359"/>
      <c r="U5327" s="360"/>
      <c r="V5327" s="360"/>
      <c r="W5327" s="357"/>
      <c r="X5327" s="357"/>
      <c r="Y5327" s="446"/>
      <c r="Z5327" s="443"/>
      <c r="AA5327" s="446"/>
      <c r="AB5327" s="357"/>
      <c r="AC5327" s="357"/>
      <c r="AD5327" s="357"/>
      <c r="AE5327" s="357"/>
      <c r="AF5327" s="357"/>
      <c r="AG5327" s="446"/>
      <c r="AH5327" s="357"/>
      <c r="AI5327" s="357"/>
      <c r="AJ5327" s="357"/>
      <c r="AK5327" s="357"/>
      <c r="AL5327" s="357"/>
      <c r="AM5327" s="357"/>
    </row>
    <row r="5328" spans="5:39" x14ac:dyDescent="0.25">
      <c r="E5328" s="356"/>
      <c r="F5328" s="356"/>
      <c r="G5328" s="356"/>
      <c r="H5328" s="356"/>
      <c r="I5328" s="356"/>
      <c r="J5328" s="357"/>
      <c r="K5328" s="357"/>
      <c r="L5328" s="357"/>
      <c r="M5328" s="357"/>
      <c r="N5328" s="358"/>
      <c r="O5328" s="358"/>
      <c r="P5328" s="358"/>
      <c r="Q5328" s="358"/>
      <c r="R5328" s="358"/>
      <c r="S5328" s="358"/>
      <c r="T5328" s="359"/>
      <c r="U5328" s="360"/>
      <c r="V5328" s="360"/>
      <c r="W5328" s="357"/>
      <c r="X5328" s="357"/>
      <c r="Y5328" s="446"/>
      <c r="Z5328" s="443"/>
      <c r="AA5328" s="446"/>
      <c r="AB5328" s="357"/>
      <c r="AC5328" s="357"/>
      <c r="AD5328" s="357"/>
      <c r="AE5328" s="357"/>
      <c r="AF5328" s="357"/>
      <c r="AG5328" s="446"/>
      <c r="AH5328" s="357"/>
      <c r="AI5328" s="357"/>
      <c r="AJ5328" s="357"/>
      <c r="AK5328" s="357"/>
      <c r="AL5328" s="357"/>
      <c r="AM5328" s="357"/>
    </row>
    <row r="5329" spans="5:39" x14ac:dyDescent="0.25">
      <c r="E5329" s="356"/>
      <c r="F5329" s="356"/>
      <c r="G5329" s="356"/>
      <c r="H5329" s="356"/>
      <c r="I5329" s="356"/>
      <c r="J5329" s="357"/>
      <c r="K5329" s="357"/>
      <c r="L5329" s="357"/>
      <c r="M5329" s="357"/>
      <c r="N5329" s="358"/>
      <c r="O5329" s="358"/>
      <c r="P5329" s="358"/>
      <c r="Q5329" s="358"/>
      <c r="R5329" s="358"/>
      <c r="S5329" s="358"/>
      <c r="T5329" s="359"/>
      <c r="U5329" s="360"/>
      <c r="V5329" s="360"/>
      <c r="W5329" s="357"/>
      <c r="X5329" s="357"/>
      <c r="Y5329" s="446"/>
      <c r="Z5329" s="443"/>
      <c r="AA5329" s="446"/>
      <c r="AB5329" s="357"/>
      <c r="AC5329" s="357"/>
      <c r="AD5329" s="357"/>
      <c r="AE5329" s="357"/>
      <c r="AF5329" s="357"/>
      <c r="AG5329" s="446"/>
      <c r="AH5329" s="357"/>
      <c r="AI5329" s="357"/>
      <c r="AJ5329" s="357"/>
      <c r="AK5329" s="357"/>
      <c r="AL5329" s="357"/>
      <c r="AM5329" s="357"/>
    </row>
    <row r="5330" spans="5:39" x14ac:dyDescent="0.25">
      <c r="E5330" s="356"/>
      <c r="F5330" s="356"/>
      <c r="G5330" s="356"/>
      <c r="H5330" s="356"/>
      <c r="I5330" s="356"/>
      <c r="J5330" s="357"/>
      <c r="K5330" s="357"/>
      <c r="L5330" s="357"/>
      <c r="M5330" s="357"/>
      <c r="N5330" s="358"/>
      <c r="O5330" s="358"/>
      <c r="P5330" s="358"/>
      <c r="Q5330" s="358"/>
      <c r="R5330" s="358"/>
      <c r="S5330" s="358"/>
      <c r="T5330" s="359"/>
      <c r="U5330" s="360"/>
      <c r="V5330" s="360"/>
      <c r="W5330" s="357"/>
      <c r="X5330" s="357"/>
      <c r="Y5330" s="446"/>
      <c r="Z5330" s="443"/>
      <c r="AA5330" s="446"/>
      <c r="AB5330" s="357"/>
      <c r="AC5330" s="357"/>
      <c r="AD5330" s="357"/>
      <c r="AE5330" s="357"/>
      <c r="AF5330" s="357"/>
      <c r="AG5330" s="446"/>
      <c r="AH5330" s="357"/>
      <c r="AI5330" s="357"/>
      <c r="AJ5330" s="357"/>
      <c r="AK5330" s="357"/>
      <c r="AL5330" s="357"/>
      <c r="AM5330" s="357"/>
    </row>
    <row r="5331" spans="5:39" x14ac:dyDescent="0.25">
      <c r="E5331" s="356"/>
      <c r="F5331" s="356"/>
      <c r="G5331" s="356"/>
      <c r="H5331" s="356"/>
      <c r="I5331" s="356"/>
      <c r="J5331" s="357"/>
      <c r="K5331" s="357"/>
      <c r="L5331" s="357"/>
      <c r="M5331" s="357"/>
      <c r="N5331" s="358"/>
      <c r="O5331" s="358"/>
      <c r="P5331" s="358"/>
      <c r="Q5331" s="358"/>
      <c r="R5331" s="358"/>
      <c r="S5331" s="358"/>
      <c r="T5331" s="359"/>
      <c r="U5331" s="360"/>
      <c r="V5331" s="360"/>
      <c r="W5331" s="357"/>
      <c r="X5331" s="357"/>
      <c r="Y5331" s="446"/>
      <c r="Z5331" s="443"/>
      <c r="AA5331" s="446"/>
      <c r="AB5331" s="357"/>
      <c r="AC5331" s="357"/>
      <c r="AD5331" s="357"/>
      <c r="AE5331" s="357"/>
      <c r="AF5331" s="357"/>
      <c r="AG5331" s="446"/>
      <c r="AH5331" s="357"/>
      <c r="AI5331" s="357"/>
      <c r="AJ5331" s="357"/>
      <c r="AK5331" s="357"/>
      <c r="AL5331" s="357"/>
      <c r="AM5331" s="357"/>
    </row>
    <row r="5332" spans="5:39" x14ac:dyDescent="0.25">
      <c r="E5332" s="356"/>
      <c r="F5332" s="356"/>
      <c r="G5332" s="356"/>
      <c r="H5332" s="356"/>
      <c r="I5332" s="356"/>
      <c r="J5332" s="357"/>
      <c r="K5332" s="357"/>
      <c r="L5332" s="357"/>
      <c r="M5332" s="357"/>
      <c r="N5332" s="358"/>
      <c r="O5332" s="358"/>
      <c r="P5332" s="358"/>
      <c r="Q5332" s="358"/>
      <c r="R5332" s="358"/>
      <c r="S5332" s="358"/>
      <c r="T5332" s="359"/>
      <c r="U5332" s="360"/>
      <c r="V5332" s="360"/>
      <c r="W5332" s="357"/>
      <c r="X5332" s="357"/>
      <c r="Y5332" s="446"/>
      <c r="Z5332" s="443"/>
      <c r="AA5332" s="446"/>
      <c r="AB5332" s="357"/>
      <c r="AC5332" s="357"/>
      <c r="AD5332" s="357"/>
      <c r="AE5332" s="357"/>
      <c r="AF5332" s="357"/>
      <c r="AG5332" s="446"/>
      <c r="AH5332" s="357"/>
      <c r="AI5332" s="357"/>
      <c r="AJ5332" s="357"/>
      <c r="AK5332" s="357"/>
      <c r="AL5332" s="357"/>
      <c r="AM5332" s="357"/>
    </row>
    <row r="5333" spans="5:39" x14ac:dyDescent="0.25">
      <c r="E5333" s="356"/>
      <c r="F5333" s="356"/>
      <c r="G5333" s="356"/>
      <c r="H5333" s="356"/>
      <c r="I5333" s="356"/>
      <c r="J5333" s="357"/>
      <c r="K5333" s="357"/>
      <c r="L5333" s="357"/>
      <c r="M5333" s="357"/>
      <c r="N5333" s="358"/>
      <c r="O5333" s="358"/>
      <c r="P5333" s="358"/>
      <c r="Q5333" s="358"/>
      <c r="R5333" s="358"/>
      <c r="S5333" s="358"/>
      <c r="T5333" s="359"/>
      <c r="U5333" s="360"/>
      <c r="V5333" s="360"/>
      <c r="W5333" s="357"/>
      <c r="X5333" s="357"/>
      <c r="Y5333" s="446"/>
      <c r="Z5333" s="443"/>
      <c r="AA5333" s="446"/>
      <c r="AB5333" s="357"/>
      <c r="AC5333" s="357"/>
      <c r="AD5333" s="357"/>
      <c r="AE5333" s="357"/>
      <c r="AF5333" s="357"/>
      <c r="AG5333" s="446"/>
      <c r="AH5333" s="357"/>
      <c r="AI5333" s="357"/>
      <c r="AJ5333" s="357"/>
      <c r="AK5333" s="357"/>
      <c r="AL5333" s="357"/>
      <c r="AM5333" s="357"/>
    </row>
    <row r="5334" spans="5:39" x14ac:dyDescent="0.25">
      <c r="E5334" s="356"/>
      <c r="F5334" s="356"/>
      <c r="G5334" s="356"/>
      <c r="H5334" s="356"/>
      <c r="I5334" s="356"/>
      <c r="J5334" s="357"/>
      <c r="K5334" s="357"/>
      <c r="L5334" s="357"/>
      <c r="M5334" s="357"/>
      <c r="N5334" s="358"/>
      <c r="O5334" s="358"/>
      <c r="P5334" s="358"/>
      <c r="Q5334" s="358"/>
      <c r="R5334" s="358"/>
      <c r="S5334" s="358"/>
      <c r="T5334" s="359"/>
      <c r="U5334" s="360"/>
      <c r="V5334" s="360"/>
      <c r="W5334" s="357"/>
      <c r="X5334" s="357"/>
      <c r="Y5334" s="446"/>
      <c r="Z5334" s="443"/>
      <c r="AA5334" s="446"/>
      <c r="AB5334" s="357"/>
      <c r="AC5334" s="357"/>
      <c r="AD5334" s="357"/>
      <c r="AE5334" s="357"/>
      <c r="AF5334" s="357"/>
      <c r="AG5334" s="446"/>
      <c r="AH5334" s="357"/>
      <c r="AI5334" s="357"/>
      <c r="AJ5334" s="357"/>
      <c r="AK5334" s="357"/>
      <c r="AL5334" s="357"/>
      <c r="AM5334" s="357"/>
    </row>
    <row r="5335" spans="5:39" x14ac:dyDescent="0.25">
      <c r="E5335" s="356"/>
      <c r="F5335" s="356"/>
      <c r="G5335" s="356"/>
      <c r="H5335" s="356"/>
      <c r="I5335" s="356"/>
      <c r="J5335" s="357"/>
      <c r="K5335" s="357"/>
      <c r="L5335" s="357"/>
      <c r="M5335" s="357"/>
      <c r="N5335" s="358"/>
      <c r="O5335" s="358"/>
      <c r="P5335" s="358"/>
      <c r="Q5335" s="358"/>
      <c r="R5335" s="358"/>
      <c r="S5335" s="358"/>
      <c r="T5335" s="359"/>
      <c r="U5335" s="360"/>
      <c r="V5335" s="360"/>
      <c r="W5335" s="357"/>
      <c r="X5335" s="357"/>
      <c r="Y5335" s="446"/>
      <c r="Z5335" s="443"/>
      <c r="AA5335" s="446"/>
      <c r="AB5335" s="357"/>
      <c r="AC5335" s="357"/>
      <c r="AD5335" s="357"/>
      <c r="AE5335" s="357"/>
      <c r="AF5335" s="357"/>
      <c r="AG5335" s="446"/>
      <c r="AH5335" s="357"/>
      <c r="AI5335" s="357"/>
      <c r="AJ5335" s="357"/>
      <c r="AK5335" s="357"/>
      <c r="AL5335" s="357"/>
      <c r="AM5335" s="357"/>
    </row>
    <row r="5336" spans="5:39" x14ac:dyDescent="0.25">
      <c r="E5336" s="356"/>
      <c r="F5336" s="356"/>
      <c r="G5336" s="356"/>
      <c r="H5336" s="356"/>
      <c r="I5336" s="356"/>
      <c r="J5336" s="357"/>
      <c r="K5336" s="357"/>
      <c r="L5336" s="357"/>
      <c r="M5336" s="357"/>
      <c r="N5336" s="358"/>
      <c r="O5336" s="358"/>
      <c r="P5336" s="358"/>
      <c r="Q5336" s="358"/>
      <c r="R5336" s="358"/>
      <c r="S5336" s="358"/>
      <c r="T5336" s="359"/>
      <c r="U5336" s="360"/>
      <c r="V5336" s="360"/>
      <c r="W5336" s="357"/>
      <c r="X5336" s="357"/>
      <c r="Y5336" s="446"/>
      <c r="Z5336" s="443"/>
      <c r="AA5336" s="446"/>
      <c r="AB5336" s="357"/>
      <c r="AC5336" s="357"/>
      <c r="AD5336" s="357"/>
      <c r="AE5336" s="357"/>
      <c r="AF5336" s="357"/>
      <c r="AG5336" s="446"/>
      <c r="AH5336" s="357"/>
      <c r="AI5336" s="357"/>
      <c r="AJ5336" s="357"/>
      <c r="AK5336" s="357"/>
      <c r="AL5336" s="357"/>
      <c r="AM5336" s="357"/>
    </row>
    <row r="5337" spans="5:39" x14ac:dyDescent="0.25">
      <c r="E5337" s="356"/>
      <c r="F5337" s="356"/>
      <c r="G5337" s="356"/>
      <c r="H5337" s="356"/>
      <c r="I5337" s="356"/>
      <c r="J5337" s="357"/>
      <c r="K5337" s="357"/>
      <c r="L5337" s="357"/>
      <c r="M5337" s="357"/>
      <c r="N5337" s="358"/>
      <c r="O5337" s="358"/>
      <c r="P5337" s="358"/>
      <c r="Q5337" s="358"/>
      <c r="R5337" s="358"/>
      <c r="S5337" s="358"/>
      <c r="T5337" s="359"/>
      <c r="U5337" s="360"/>
      <c r="V5337" s="360"/>
      <c r="W5337" s="357"/>
      <c r="X5337" s="357"/>
      <c r="Y5337" s="446"/>
      <c r="Z5337" s="443"/>
      <c r="AA5337" s="446"/>
      <c r="AB5337" s="357"/>
      <c r="AC5337" s="357"/>
      <c r="AD5337" s="357"/>
      <c r="AE5337" s="357"/>
      <c r="AF5337" s="357"/>
      <c r="AG5337" s="446"/>
      <c r="AH5337" s="357"/>
      <c r="AI5337" s="357"/>
      <c r="AJ5337" s="357"/>
      <c r="AK5337" s="357"/>
      <c r="AL5337" s="357"/>
      <c r="AM5337" s="357"/>
    </row>
    <row r="5338" spans="5:39" x14ac:dyDescent="0.25">
      <c r="E5338" s="356"/>
      <c r="F5338" s="356"/>
      <c r="G5338" s="356"/>
      <c r="H5338" s="356"/>
      <c r="I5338" s="356"/>
      <c r="J5338" s="357"/>
      <c r="K5338" s="357"/>
      <c r="L5338" s="357"/>
      <c r="M5338" s="357"/>
      <c r="N5338" s="358"/>
      <c r="O5338" s="358"/>
      <c r="P5338" s="358"/>
      <c r="Q5338" s="358"/>
      <c r="R5338" s="358"/>
      <c r="S5338" s="358"/>
      <c r="T5338" s="359"/>
      <c r="U5338" s="360"/>
      <c r="V5338" s="360"/>
      <c r="W5338" s="357"/>
      <c r="X5338" s="357"/>
      <c r="Y5338" s="446"/>
      <c r="Z5338" s="443"/>
      <c r="AA5338" s="446"/>
      <c r="AB5338" s="357"/>
      <c r="AC5338" s="357"/>
      <c r="AD5338" s="357"/>
      <c r="AE5338" s="357"/>
      <c r="AF5338" s="357"/>
      <c r="AG5338" s="446"/>
      <c r="AH5338" s="357"/>
      <c r="AI5338" s="357"/>
      <c r="AJ5338" s="357"/>
      <c r="AK5338" s="357"/>
      <c r="AL5338" s="357"/>
      <c r="AM5338" s="357"/>
    </row>
    <row r="5339" spans="5:39" x14ac:dyDescent="0.25">
      <c r="E5339" s="356"/>
      <c r="F5339" s="356"/>
      <c r="G5339" s="356"/>
      <c r="H5339" s="356"/>
      <c r="I5339" s="356"/>
      <c r="J5339" s="357"/>
      <c r="K5339" s="357"/>
      <c r="L5339" s="357"/>
      <c r="M5339" s="357"/>
      <c r="N5339" s="358"/>
      <c r="O5339" s="358"/>
      <c r="P5339" s="358"/>
      <c r="Q5339" s="358"/>
      <c r="R5339" s="358"/>
      <c r="S5339" s="358"/>
      <c r="T5339" s="359"/>
      <c r="U5339" s="360"/>
      <c r="V5339" s="360"/>
      <c r="W5339" s="357"/>
      <c r="X5339" s="357"/>
      <c r="Y5339" s="446"/>
      <c r="Z5339" s="443"/>
      <c r="AA5339" s="446"/>
      <c r="AB5339" s="357"/>
      <c r="AC5339" s="357"/>
      <c r="AD5339" s="357"/>
      <c r="AE5339" s="357"/>
      <c r="AF5339" s="357"/>
      <c r="AG5339" s="446"/>
      <c r="AH5339" s="357"/>
      <c r="AI5339" s="357"/>
      <c r="AJ5339" s="357"/>
      <c r="AK5339" s="357"/>
      <c r="AL5339" s="357"/>
      <c r="AM5339" s="357"/>
    </row>
    <row r="5340" spans="5:39" x14ac:dyDescent="0.25">
      <c r="E5340" s="356"/>
      <c r="F5340" s="356"/>
      <c r="G5340" s="356"/>
      <c r="H5340" s="356"/>
      <c r="I5340" s="356"/>
      <c r="J5340" s="357"/>
      <c r="K5340" s="357"/>
      <c r="L5340" s="357"/>
      <c r="M5340" s="357"/>
      <c r="N5340" s="358"/>
      <c r="O5340" s="358"/>
      <c r="P5340" s="358"/>
      <c r="Q5340" s="358"/>
      <c r="R5340" s="358"/>
      <c r="S5340" s="358"/>
      <c r="T5340" s="359"/>
      <c r="U5340" s="360"/>
      <c r="V5340" s="360"/>
      <c r="W5340" s="357"/>
      <c r="X5340" s="357"/>
      <c r="Y5340" s="446"/>
      <c r="Z5340" s="443"/>
      <c r="AA5340" s="446"/>
      <c r="AB5340" s="357"/>
      <c r="AC5340" s="357"/>
      <c r="AD5340" s="357"/>
      <c r="AE5340" s="357"/>
      <c r="AF5340" s="357"/>
      <c r="AG5340" s="446"/>
      <c r="AH5340" s="357"/>
      <c r="AI5340" s="357"/>
      <c r="AJ5340" s="357"/>
      <c r="AK5340" s="357"/>
      <c r="AL5340" s="357"/>
      <c r="AM5340" s="357"/>
    </row>
    <row r="5341" spans="5:39" x14ac:dyDescent="0.25">
      <c r="E5341" s="356"/>
      <c r="F5341" s="356"/>
      <c r="G5341" s="356"/>
      <c r="H5341" s="356"/>
      <c r="I5341" s="356"/>
      <c r="J5341" s="357"/>
      <c r="K5341" s="357"/>
      <c r="L5341" s="357"/>
      <c r="M5341" s="357"/>
      <c r="N5341" s="358"/>
      <c r="O5341" s="358"/>
      <c r="P5341" s="358"/>
      <c r="Q5341" s="358"/>
      <c r="R5341" s="358"/>
      <c r="S5341" s="358"/>
      <c r="T5341" s="359"/>
      <c r="U5341" s="360"/>
      <c r="V5341" s="360"/>
      <c r="W5341" s="357"/>
      <c r="X5341" s="357"/>
      <c r="Y5341" s="446"/>
      <c r="Z5341" s="443"/>
      <c r="AA5341" s="446"/>
      <c r="AB5341" s="357"/>
      <c r="AC5341" s="357"/>
      <c r="AD5341" s="357"/>
      <c r="AE5341" s="357"/>
      <c r="AF5341" s="357"/>
      <c r="AG5341" s="446"/>
      <c r="AH5341" s="357"/>
      <c r="AI5341" s="357"/>
      <c r="AJ5341" s="357"/>
      <c r="AK5341" s="357"/>
      <c r="AL5341" s="357"/>
      <c r="AM5341" s="357"/>
    </row>
    <row r="5342" spans="5:39" x14ac:dyDescent="0.25">
      <c r="E5342" s="356"/>
      <c r="F5342" s="356"/>
      <c r="G5342" s="356"/>
      <c r="H5342" s="356"/>
      <c r="I5342" s="356"/>
      <c r="J5342" s="357"/>
      <c r="K5342" s="357"/>
      <c r="L5342" s="357"/>
      <c r="M5342" s="357"/>
      <c r="N5342" s="358"/>
      <c r="O5342" s="358"/>
      <c r="P5342" s="358"/>
      <c r="Q5342" s="358"/>
      <c r="R5342" s="358"/>
      <c r="S5342" s="358"/>
      <c r="T5342" s="359"/>
      <c r="U5342" s="360"/>
      <c r="V5342" s="360"/>
      <c r="W5342" s="357"/>
      <c r="X5342" s="357"/>
      <c r="Y5342" s="446"/>
      <c r="Z5342" s="443"/>
      <c r="AA5342" s="446"/>
      <c r="AB5342" s="357"/>
      <c r="AC5342" s="357"/>
      <c r="AD5342" s="357"/>
      <c r="AE5342" s="357"/>
      <c r="AF5342" s="357"/>
      <c r="AG5342" s="446"/>
      <c r="AH5342" s="357"/>
      <c r="AI5342" s="357"/>
      <c r="AJ5342" s="357"/>
      <c r="AK5342" s="357"/>
      <c r="AL5342" s="357"/>
      <c r="AM5342" s="357"/>
    </row>
    <row r="5343" spans="5:39" x14ac:dyDescent="0.25">
      <c r="E5343" s="356"/>
      <c r="F5343" s="356"/>
      <c r="G5343" s="356"/>
      <c r="H5343" s="356"/>
      <c r="I5343" s="356"/>
      <c r="J5343" s="357"/>
      <c r="K5343" s="357"/>
      <c r="L5343" s="357"/>
      <c r="M5343" s="357"/>
      <c r="N5343" s="358"/>
      <c r="O5343" s="358"/>
      <c r="P5343" s="358"/>
      <c r="Q5343" s="358"/>
      <c r="R5343" s="358"/>
      <c r="S5343" s="358"/>
      <c r="T5343" s="359"/>
      <c r="U5343" s="360"/>
      <c r="V5343" s="360"/>
      <c r="W5343" s="357"/>
      <c r="X5343" s="357"/>
      <c r="Y5343" s="446"/>
      <c r="Z5343" s="443"/>
      <c r="AA5343" s="446"/>
      <c r="AB5343" s="357"/>
      <c r="AC5343" s="357"/>
      <c r="AD5343" s="357"/>
      <c r="AE5343" s="357"/>
      <c r="AF5343" s="357"/>
      <c r="AG5343" s="446"/>
      <c r="AH5343" s="357"/>
      <c r="AI5343" s="357"/>
      <c r="AJ5343" s="357"/>
      <c r="AK5343" s="357"/>
      <c r="AL5343" s="357"/>
      <c r="AM5343" s="357"/>
    </row>
    <row r="5344" spans="5:39" x14ac:dyDescent="0.25">
      <c r="E5344" s="356"/>
      <c r="F5344" s="356"/>
      <c r="G5344" s="356"/>
      <c r="H5344" s="356"/>
      <c r="I5344" s="356"/>
      <c r="J5344" s="357"/>
      <c r="K5344" s="357"/>
      <c r="L5344" s="357"/>
      <c r="M5344" s="357"/>
      <c r="N5344" s="358"/>
      <c r="O5344" s="358"/>
      <c r="P5344" s="358"/>
      <c r="Q5344" s="358"/>
      <c r="R5344" s="358"/>
      <c r="S5344" s="358"/>
      <c r="T5344" s="359"/>
      <c r="U5344" s="360"/>
      <c r="V5344" s="360"/>
      <c r="W5344" s="357"/>
      <c r="X5344" s="357"/>
      <c r="Y5344" s="446"/>
      <c r="Z5344" s="443"/>
      <c r="AA5344" s="446"/>
      <c r="AB5344" s="357"/>
      <c r="AC5344" s="357"/>
      <c r="AD5344" s="357"/>
      <c r="AE5344" s="357"/>
      <c r="AF5344" s="357"/>
      <c r="AG5344" s="446"/>
      <c r="AH5344" s="357"/>
      <c r="AI5344" s="357"/>
      <c r="AJ5344" s="357"/>
      <c r="AK5344" s="357"/>
      <c r="AL5344" s="357"/>
      <c r="AM5344" s="357"/>
    </row>
    <row r="5345" spans="5:39" x14ac:dyDescent="0.25">
      <c r="E5345" s="356"/>
      <c r="F5345" s="356"/>
      <c r="G5345" s="356"/>
      <c r="H5345" s="356"/>
      <c r="I5345" s="356"/>
      <c r="J5345" s="357"/>
      <c r="K5345" s="357"/>
      <c r="L5345" s="357"/>
      <c r="M5345" s="357"/>
      <c r="N5345" s="358"/>
      <c r="O5345" s="358"/>
      <c r="P5345" s="358"/>
      <c r="Q5345" s="358"/>
      <c r="R5345" s="358"/>
      <c r="S5345" s="358"/>
      <c r="T5345" s="359"/>
      <c r="U5345" s="360"/>
      <c r="V5345" s="360"/>
      <c r="W5345" s="357"/>
      <c r="X5345" s="357"/>
      <c r="Y5345" s="446"/>
      <c r="Z5345" s="443"/>
      <c r="AA5345" s="446"/>
      <c r="AB5345" s="357"/>
      <c r="AC5345" s="357"/>
      <c r="AD5345" s="357"/>
      <c r="AE5345" s="357"/>
      <c r="AF5345" s="357"/>
      <c r="AG5345" s="446"/>
      <c r="AH5345" s="357"/>
      <c r="AI5345" s="357"/>
      <c r="AJ5345" s="357"/>
      <c r="AK5345" s="357"/>
      <c r="AL5345" s="357"/>
      <c r="AM5345" s="357"/>
    </row>
    <row r="5346" spans="5:39" x14ac:dyDescent="0.25">
      <c r="E5346" s="356"/>
      <c r="F5346" s="356"/>
      <c r="G5346" s="356"/>
      <c r="H5346" s="356"/>
      <c r="I5346" s="356"/>
      <c r="J5346" s="357"/>
      <c r="K5346" s="357"/>
      <c r="L5346" s="357"/>
      <c r="M5346" s="357"/>
      <c r="N5346" s="358"/>
      <c r="O5346" s="358"/>
      <c r="P5346" s="358"/>
      <c r="Q5346" s="358"/>
      <c r="R5346" s="358"/>
      <c r="S5346" s="358"/>
      <c r="T5346" s="359"/>
      <c r="U5346" s="360"/>
      <c r="V5346" s="360"/>
      <c r="W5346" s="357"/>
      <c r="X5346" s="357"/>
      <c r="Y5346" s="446"/>
      <c r="Z5346" s="443"/>
      <c r="AA5346" s="446"/>
      <c r="AB5346" s="357"/>
      <c r="AC5346" s="357"/>
      <c r="AD5346" s="357"/>
      <c r="AE5346" s="357"/>
      <c r="AF5346" s="357"/>
      <c r="AG5346" s="446"/>
      <c r="AH5346" s="357"/>
      <c r="AI5346" s="357"/>
      <c r="AJ5346" s="357"/>
      <c r="AK5346" s="357"/>
      <c r="AL5346" s="357"/>
      <c r="AM5346" s="357"/>
    </row>
    <row r="5347" spans="5:39" x14ac:dyDescent="0.25">
      <c r="E5347" s="356"/>
      <c r="F5347" s="356"/>
      <c r="G5347" s="356"/>
      <c r="H5347" s="356"/>
      <c r="I5347" s="356"/>
      <c r="J5347" s="357"/>
      <c r="K5347" s="357"/>
      <c r="L5347" s="357"/>
      <c r="M5347" s="357"/>
      <c r="N5347" s="358"/>
      <c r="O5347" s="358"/>
      <c r="P5347" s="358"/>
      <c r="Q5347" s="358"/>
      <c r="R5347" s="358"/>
      <c r="S5347" s="358"/>
      <c r="T5347" s="359"/>
      <c r="U5347" s="360"/>
      <c r="V5347" s="360"/>
      <c r="W5347" s="357"/>
      <c r="X5347" s="357"/>
      <c r="Y5347" s="446"/>
      <c r="Z5347" s="443"/>
      <c r="AA5347" s="446"/>
      <c r="AB5347" s="357"/>
      <c r="AC5347" s="357"/>
      <c r="AD5347" s="357"/>
      <c r="AE5347" s="357"/>
      <c r="AF5347" s="357"/>
      <c r="AG5347" s="446"/>
      <c r="AH5347" s="357"/>
      <c r="AI5347" s="357"/>
      <c r="AJ5347" s="357"/>
      <c r="AK5347" s="357"/>
      <c r="AL5347" s="357"/>
      <c r="AM5347" s="357"/>
    </row>
    <row r="5348" spans="5:39" x14ac:dyDescent="0.25">
      <c r="E5348" s="356"/>
      <c r="F5348" s="356"/>
      <c r="G5348" s="356"/>
      <c r="H5348" s="356"/>
      <c r="I5348" s="356"/>
      <c r="J5348" s="357"/>
      <c r="K5348" s="357"/>
      <c r="L5348" s="357"/>
      <c r="M5348" s="357"/>
      <c r="N5348" s="358"/>
      <c r="O5348" s="358"/>
      <c r="P5348" s="358"/>
      <c r="Q5348" s="358"/>
      <c r="R5348" s="358"/>
      <c r="S5348" s="358"/>
      <c r="T5348" s="359"/>
      <c r="U5348" s="360"/>
      <c r="V5348" s="360"/>
      <c r="W5348" s="357"/>
      <c r="X5348" s="357"/>
      <c r="Y5348" s="446"/>
      <c r="Z5348" s="443"/>
      <c r="AA5348" s="446"/>
      <c r="AB5348" s="357"/>
      <c r="AC5348" s="357"/>
      <c r="AD5348" s="357"/>
      <c r="AE5348" s="357"/>
      <c r="AF5348" s="357"/>
      <c r="AG5348" s="446"/>
      <c r="AH5348" s="357"/>
      <c r="AI5348" s="357"/>
      <c r="AJ5348" s="357"/>
      <c r="AK5348" s="357"/>
      <c r="AL5348" s="357"/>
      <c r="AM5348" s="357"/>
    </row>
    <row r="5349" spans="5:39" x14ac:dyDescent="0.25">
      <c r="E5349" s="356"/>
      <c r="F5349" s="356"/>
      <c r="G5349" s="356"/>
      <c r="H5349" s="356"/>
      <c r="I5349" s="356"/>
      <c r="J5349" s="357"/>
      <c r="K5349" s="357"/>
      <c r="L5349" s="357"/>
      <c r="M5349" s="357"/>
      <c r="N5349" s="358"/>
      <c r="O5349" s="358"/>
      <c r="P5349" s="358"/>
      <c r="Q5349" s="358"/>
      <c r="R5349" s="358"/>
      <c r="S5349" s="358"/>
      <c r="T5349" s="359"/>
      <c r="U5349" s="360"/>
      <c r="V5349" s="360"/>
      <c r="W5349" s="357"/>
      <c r="X5349" s="357"/>
      <c r="Y5349" s="446"/>
      <c r="Z5349" s="443"/>
      <c r="AA5349" s="446"/>
      <c r="AB5349" s="357"/>
      <c r="AC5349" s="357"/>
      <c r="AD5349" s="357"/>
      <c r="AE5349" s="357"/>
      <c r="AF5349" s="357"/>
      <c r="AG5349" s="446"/>
      <c r="AH5349" s="357"/>
      <c r="AI5349" s="357"/>
      <c r="AJ5349" s="357"/>
      <c r="AK5349" s="357"/>
      <c r="AL5349" s="357"/>
      <c r="AM5349" s="357"/>
    </row>
    <row r="5350" spans="5:39" x14ac:dyDescent="0.25">
      <c r="E5350" s="356"/>
      <c r="F5350" s="356"/>
      <c r="G5350" s="356"/>
      <c r="H5350" s="356"/>
      <c r="I5350" s="356"/>
      <c r="J5350" s="357"/>
      <c r="K5350" s="357"/>
      <c r="L5350" s="357"/>
      <c r="M5350" s="357"/>
      <c r="N5350" s="358"/>
      <c r="O5350" s="358"/>
      <c r="P5350" s="358"/>
      <c r="Q5350" s="358"/>
      <c r="R5350" s="358"/>
      <c r="S5350" s="358"/>
      <c r="T5350" s="359"/>
      <c r="U5350" s="360"/>
      <c r="V5350" s="360"/>
      <c r="W5350" s="357"/>
      <c r="X5350" s="357"/>
      <c r="Y5350" s="446"/>
      <c r="Z5350" s="443"/>
      <c r="AA5350" s="446"/>
      <c r="AB5350" s="357"/>
      <c r="AC5350" s="357"/>
      <c r="AD5350" s="357"/>
      <c r="AE5350" s="357"/>
      <c r="AF5350" s="357"/>
      <c r="AG5350" s="446"/>
      <c r="AH5350" s="357"/>
      <c r="AI5350" s="357"/>
      <c r="AJ5350" s="357"/>
      <c r="AK5350" s="357"/>
      <c r="AL5350" s="357"/>
      <c r="AM5350" s="357"/>
    </row>
    <row r="5351" spans="5:39" x14ac:dyDescent="0.25">
      <c r="E5351" s="356"/>
      <c r="F5351" s="356"/>
      <c r="G5351" s="356"/>
      <c r="H5351" s="356"/>
      <c r="I5351" s="356"/>
      <c r="J5351" s="357"/>
      <c r="K5351" s="357"/>
      <c r="L5351" s="357"/>
      <c r="M5351" s="357"/>
      <c r="N5351" s="358"/>
      <c r="O5351" s="358"/>
      <c r="P5351" s="358"/>
      <c r="Q5351" s="358"/>
      <c r="R5351" s="358"/>
      <c r="S5351" s="358"/>
      <c r="T5351" s="359"/>
      <c r="U5351" s="360"/>
      <c r="V5351" s="360"/>
      <c r="W5351" s="357"/>
      <c r="X5351" s="357"/>
      <c r="Y5351" s="446"/>
      <c r="Z5351" s="443"/>
      <c r="AA5351" s="446"/>
      <c r="AB5351" s="357"/>
      <c r="AC5351" s="357"/>
      <c r="AD5351" s="357"/>
      <c r="AE5351" s="357"/>
      <c r="AF5351" s="357"/>
      <c r="AG5351" s="446"/>
      <c r="AH5351" s="357"/>
      <c r="AI5351" s="357"/>
      <c r="AJ5351" s="357"/>
      <c r="AK5351" s="357"/>
      <c r="AL5351" s="357"/>
      <c r="AM5351" s="357"/>
    </row>
    <row r="5352" spans="5:39" x14ac:dyDescent="0.25">
      <c r="E5352" s="356"/>
      <c r="F5352" s="356"/>
      <c r="G5352" s="356"/>
      <c r="H5352" s="356"/>
      <c r="I5352" s="356"/>
      <c r="J5352" s="357"/>
      <c r="K5352" s="357"/>
      <c r="L5352" s="357"/>
      <c r="M5352" s="357"/>
      <c r="N5352" s="358"/>
      <c r="O5352" s="358"/>
      <c r="P5352" s="358"/>
      <c r="Q5352" s="358"/>
      <c r="R5352" s="358"/>
      <c r="S5352" s="358"/>
      <c r="T5352" s="359"/>
      <c r="U5352" s="360"/>
      <c r="V5352" s="360"/>
      <c r="W5352" s="357"/>
      <c r="X5352" s="357"/>
      <c r="Y5352" s="446"/>
      <c r="Z5352" s="443"/>
      <c r="AA5352" s="446"/>
      <c r="AB5352" s="357"/>
      <c r="AC5352" s="357"/>
      <c r="AD5352" s="357"/>
      <c r="AE5352" s="357"/>
      <c r="AF5352" s="357"/>
      <c r="AG5352" s="446"/>
      <c r="AH5352" s="357"/>
      <c r="AI5352" s="357"/>
      <c r="AJ5352" s="357"/>
      <c r="AK5352" s="357"/>
      <c r="AL5352" s="357"/>
      <c r="AM5352" s="357"/>
    </row>
    <row r="5353" spans="5:39" x14ac:dyDescent="0.25">
      <c r="E5353" s="356"/>
      <c r="F5353" s="356"/>
      <c r="G5353" s="356"/>
      <c r="H5353" s="356"/>
      <c r="I5353" s="356"/>
      <c r="J5353" s="357"/>
      <c r="K5353" s="357"/>
      <c r="L5353" s="357"/>
      <c r="M5353" s="357"/>
      <c r="N5353" s="358"/>
      <c r="O5353" s="358"/>
      <c r="P5353" s="358"/>
      <c r="Q5353" s="358"/>
      <c r="R5353" s="358"/>
      <c r="S5353" s="358"/>
      <c r="T5353" s="359"/>
      <c r="U5353" s="360"/>
      <c r="V5353" s="360"/>
      <c r="W5353" s="357"/>
      <c r="X5353" s="357"/>
      <c r="Y5353" s="446"/>
      <c r="Z5353" s="443"/>
      <c r="AA5353" s="446"/>
      <c r="AB5353" s="357"/>
      <c r="AC5353" s="357"/>
      <c r="AD5353" s="357"/>
      <c r="AE5353" s="357"/>
      <c r="AF5353" s="357"/>
      <c r="AG5353" s="446"/>
      <c r="AH5353" s="357"/>
      <c r="AI5353" s="357"/>
      <c r="AJ5353" s="357"/>
      <c r="AK5353" s="357"/>
      <c r="AL5353" s="357"/>
      <c r="AM5353" s="357"/>
    </row>
    <row r="5354" spans="5:39" x14ac:dyDescent="0.25">
      <c r="E5354" s="356"/>
      <c r="F5354" s="356"/>
      <c r="G5354" s="356"/>
      <c r="H5354" s="356"/>
      <c r="I5354" s="356"/>
      <c r="J5354" s="357"/>
      <c r="K5354" s="357"/>
      <c r="L5354" s="357"/>
      <c r="M5354" s="357"/>
      <c r="N5354" s="358"/>
      <c r="O5354" s="358"/>
      <c r="P5354" s="358"/>
      <c r="Q5354" s="358"/>
      <c r="R5354" s="358"/>
      <c r="S5354" s="358"/>
      <c r="T5354" s="359"/>
      <c r="U5354" s="360"/>
      <c r="V5354" s="360"/>
      <c r="W5354" s="357"/>
      <c r="X5354" s="357"/>
      <c r="Y5354" s="446"/>
      <c r="Z5354" s="443"/>
      <c r="AA5354" s="446"/>
      <c r="AB5354" s="357"/>
      <c r="AC5354" s="357"/>
      <c r="AD5354" s="357"/>
      <c r="AE5354" s="357"/>
      <c r="AF5354" s="357"/>
      <c r="AG5354" s="446"/>
      <c r="AH5354" s="357"/>
      <c r="AI5354" s="357"/>
      <c r="AJ5354" s="357"/>
      <c r="AK5354" s="357"/>
      <c r="AL5354" s="357"/>
      <c r="AM5354" s="357"/>
    </row>
    <row r="5355" spans="5:39" x14ac:dyDescent="0.25">
      <c r="E5355" s="356"/>
      <c r="F5355" s="356"/>
      <c r="G5355" s="356"/>
      <c r="H5355" s="356"/>
      <c r="I5355" s="356"/>
      <c r="J5355" s="357"/>
      <c r="K5355" s="357"/>
      <c r="L5355" s="357"/>
      <c r="M5355" s="357"/>
      <c r="N5355" s="358"/>
      <c r="O5355" s="358"/>
      <c r="P5355" s="358"/>
      <c r="Q5355" s="358"/>
      <c r="R5355" s="358"/>
      <c r="S5355" s="358"/>
      <c r="T5355" s="359"/>
      <c r="U5355" s="360"/>
      <c r="V5355" s="360"/>
      <c r="W5355" s="357"/>
      <c r="X5355" s="357"/>
      <c r="Y5355" s="446"/>
      <c r="Z5355" s="443"/>
      <c r="AA5355" s="446"/>
      <c r="AB5355" s="357"/>
      <c r="AC5355" s="357"/>
      <c r="AD5355" s="357"/>
      <c r="AE5355" s="357"/>
      <c r="AF5355" s="357"/>
      <c r="AG5355" s="446"/>
      <c r="AH5355" s="357"/>
      <c r="AI5355" s="357"/>
      <c r="AJ5355" s="357"/>
      <c r="AK5355" s="357"/>
      <c r="AL5355" s="357"/>
      <c r="AM5355" s="357"/>
    </row>
    <row r="5356" spans="5:39" x14ac:dyDescent="0.25">
      <c r="E5356" s="356"/>
      <c r="F5356" s="356"/>
      <c r="G5356" s="356"/>
      <c r="H5356" s="356"/>
      <c r="I5356" s="356"/>
      <c r="J5356" s="357"/>
      <c r="K5356" s="357"/>
      <c r="L5356" s="357"/>
      <c r="M5356" s="357"/>
      <c r="N5356" s="358"/>
      <c r="O5356" s="358"/>
      <c r="P5356" s="358"/>
      <c r="Q5356" s="358"/>
      <c r="R5356" s="358"/>
      <c r="S5356" s="358"/>
      <c r="T5356" s="359"/>
      <c r="U5356" s="360"/>
      <c r="V5356" s="360"/>
      <c r="W5356" s="357"/>
      <c r="X5356" s="357"/>
      <c r="Y5356" s="446"/>
      <c r="Z5356" s="443"/>
      <c r="AA5356" s="446"/>
      <c r="AB5356" s="357"/>
      <c r="AC5356" s="357"/>
      <c r="AD5356" s="357"/>
      <c r="AE5356" s="357"/>
      <c r="AF5356" s="357"/>
      <c r="AG5356" s="446"/>
      <c r="AH5356" s="357"/>
      <c r="AI5356" s="357"/>
      <c r="AJ5356" s="357"/>
      <c r="AK5356" s="357"/>
      <c r="AL5356" s="357"/>
      <c r="AM5356" s="357"/>
    </row>
    <row r="5357" spans="5:39" x14ac:dyDescent="0.25">
      <c r="E5357" s="356"/>
      <c r="F5357" s="356"/>
      <c r="G5357" s="356"/>
      <c r="H5357" s="356"/>
      <c r="I5357" s="356"/>
      <c r="J5357" s="357"/>
      <c r="K5357" s="357"/>
      <c r="L5357" s="357"/>
      <c r="M5357" s="357"/>
      <c r="N5357" s="358"/>
      <c r="O5357" s="358"/>
      <c r="P5357" s="358"/>
      <c r="Q5357" s="358"/>
      <c r="R5357" s="358"/>
      <c r="S5357" s="358"/>
      <c r="T5357" s="359"/>
      <c r="U5357" s="360"/>
      <c r="V5357" s="360"/>
      <c r="W5357" s="357"/>
      <c r="X5357" s="357"/>
      <c r="Y5357" s="446"/>
      <c r="Z5357" s="443"/>
      <c r="AA5357" s="446"/>
      <c r="AB5357" s="357"/>
      <c r="AC5357" s="357"/>
      <c r="AD5357" s="357"/>
      <c r="AE5357" s="357"/>
      <c r="AF5357" s="357"/>
      <c r="AG5357" s="446"/>
      <c r="AH5357" s="357"/>
      <c r="AI5357" s="357"/>
      <c r="AJ5357" s="357"/>
      <c r="AK5357" s="357"/>
      <c r="AL5357" s="357"/>
      <c r="AM5357" s="357"/>
    </row>
    <row r="5358" spans="5:39" x14ac:dyDescent="0.25">
      <c r="E5358" s="356"/>
      <c r="F5358" s="356"/>
      <c r="G5358" s="356"/>
      <c r="H5358" s="356"/>
      <c r="I5358" s="356"/>
      <c r="J5358" s="357"/>
      <c r="K5358" s="357"/>
      <c r="L5358" s="357"/>
      <c r="M5358" s="357"/>
      <c r="N5358" s="358"/>
      <c r="O5358" s="358"/>
      <c r="P5358" s="358"/>
      <c r="Q5358" s="358"/>
      <c r="R5358" s="358"/>
      <c r="S5358" s="358"/>
      <c r="T5358" s="359"/>
      <c r="U5358" s="360"/>
      <c r="V5358" s="360"/>
      <c r="W5358" s="357"/>
      <c r="X5358" s="357"/>
      <c r="Y5358" s="446"/>
      <c r="Z5358" s="443"/>
      <c r="AA5358" s="446"/>
      <c r="AB5358" s="357"/>
      <c r="AC5358" s="357"/>
      <c r="AD5358" s="357"/>
      <c r="AE5358" s="357"/>
      <c r="AF5358" s="357"/>
      <c r="AG5358" s="446"/>
      <c r="AH5358" s="357"/>
      <c r="AI5358" s="357"/>
      <c r="AJ5358" s="357"/>
      <c r="AK5358" s="357"/>
      <c r="AL5358" s="357"/>
      <c r="AM5358" s="357"/>
    </row>
    <row r="5359" spans="5:39" x14ac:dyDescent="0.25">
      <c r="E5359" s="356"/>
      <c r="F5359" s="356"/>
      <c r="G5359" s="356"/>
      <c r="H5359" s="356"/>
      <c r="I5359" s="356"/>
      <c r="J5359" s="357"/>
      <c r="K5359" s="357"/>
      <c r="L5359" s="357"/>
      <c r="M5359" s="357"/>
      <c r="N5359" s="358"/>
      <c r="O5359" s="358"/>
      <c r="P5359" s="358"/>
      <c r="Q5359" s="358"/>
      <c r="R5359" s="358"/>
      <c r="S5359" s="358"/>
      <c r="T5359" s="359"/>
      <c r="U5359" s="360"/>
      <c r="V5359" s="360"/>
      <c r="W5359" s="357"/>
      <c r="X5359" s="357"/>
      <c r="Y5359" s="446"/>
      <c r="Z5359" s="443"/>
      <c r="AA5359" s="446"/>
      <c r="AB5359" s="357"/>
      <c r="AC5359" s="357"/>
      <c r="AD5359" s="357"/>
      <c r="AE5359" s="357"/>
      <c r="AF5359" s="357"/>
      <c r="AG5359" s="446"/>
      <c r="AH5359" s="357"/>
      <c r="AI5359" s="357"/>
      <c r="AJ5359" s="357"/>
      <c r="AK5359" s="357"/>
      <c r="AL5359" s="357"/>
      <c r="AM5359" s="357"/>
    </row>
    <row r="5360" spans="5:39" x14ac:dyDescent="0.25">
      <c r="E5360" s="356"/>
      <c r="F5360" s="356"/>
      <c r="G5360" s="356"/>
      <c r="H5360" s="356"/>
      <c r="I5360" s="356"/>
      <c r="J5360" s="357"/>
      <c r="K5360" s="357"/>
      <c r="L5360" s="357"/>
      <c r="M5360" s="357"/>
      <c r="N5360" s="358"/>
      <c r="O5360" s="358"/>
      <c r="P5360" s="358"/>
      <c r="Q5360" s="358"/>
      <c r="R5360" s="358"/>
      <c r="S5360" s="358"/>
      <c r="T5360" s="359"/>
      <c r="U5360" s="360"/>
      <c r="V5360" s="360"/>
      <c r="W5360" s="357"/>
      <c r="X5360" s="357"/>
      <c r="Y5360" s="446"/>
      <c r="Z5360" s="443"/>
      <c r="AA5360" s="446"/>
      <c r="AB5360" s="357"/>
      <c r="AC5360" s="357"/>
      <c r="AD5360" s="357"/>
      <c r="AE5360" s="357"/>
      <c r="AF5360" s="357"/>
      <c r="AG5360" s="446"/>
      <c r="AH5360" s="357"/>
      <c r="AI5360" s="357"/>
      <c r="AJ5360" s="357"/>
      <c r="AK5360" s="357"/>
      <c r="AL5360" s="357"/>
      <c r="AM5360" s="357"/>
    </row>
    <row r="5361" spans="5:39" x14ac:dyDescent="0.25">
      <c r="E5361" s="356"/>
      <c r="F5361" s="356"/>
      <c r="G5361" s="356"/>
      <c r="H5361" s="356"/>
      <c r="I5361" s="356"/>
      <c r="J5361" s="357"/>
      <c r="K5361" s="357"/>
      <c r="L5361" s="357"/>
      <c r="M5361" s="357"/>
      <c r="N5361" s="358"/>
      <c r="O5361" s="358"/>
      <c r="P5361" s="358"/>
      <c r="Q5361" s="358"/>
      <c r="R5361" s="358"/>
      <c r="S5361" s="358"/>
      <c r="T5361" s="359"/>
      <c r="U5361" s="360"/>
      <c r="V5361" s="360"/>
      <c r="W5361" s="357"/>
      <c r="X5361" s="357"/>
      <c r="Y5361" s="446"/>
      <c r="Z5361" s="443"/>
      <c r="AA5361" s="446"/>
      <c r="AB5361" s="357"/>
      <c r="AC5361" s="357"/>
      <c r="AD5361" s="357"/>
      <c r="AE5361" s="357"/>
      <c r="AF5361" s="357"/>
      <c r="AG5361" s="446"/>
      <c r="AH5361" s="357"/>
      <c r="AI5361" s="357"/>
      <c r="AJ5361" s="357"/>
      <c r="AK5361" s="357"/>
      <c r="AL5361" s="357"/>
      <c r="AM5361" s="357"/>
    </row>
    <row r="5362" spans="5:39" x14ac:dyDescent="0.25">
      <c r="E5362" s="356"/>
      <c r="F5362" s="356"/>
      <c r="G5362" s="356"/>
      <c r="H5362" s="356"/>
      <c r="I5362" s="356"/>
      <c r="J5362" s="357"/>
      <c r="K5362" s="357"/>
      <c r="L5362" s="357"/>
      <c r="M5362" s="357"/>
      <c r="N5362" s="358"/>
      <c r="O5362" s="358"/>
      <c r="P5362" s="358"/>
      <c r="Q5362" s="358"/>
      <c r="R5362" s="358"/>
      <c r="S5362" s="358"/>
      <c r="T5362" s="359"/>
      <c r="U5362" s="360"/>
      <c r="V5362" s="360"/>
      <c r="W5362" s="357"/>
      <c r="X5362" s="357"/>
      <c r="Y5362" s="446"/>
      <c r="Z5362" s="443"/>
      <c r="AA5362" s="446"/>
      <c r="AB5362" s="357"/>
      <c r="AC5362" s="357"/>
      <c r="AD5362" s="357"/>
      <c r="AE5362" s="357"/>
      <c r="AF5362" s="357"/>
      <c r="AG5362" s="446"/>
      <c r="AH5362" s="357"/>
      <c r="AI5362" s="357"/>
      <c r="AJ5362" s="357"/>
      <c r="AK5362" s="357"/>
      <c r="AL5362" s="357"/>
      <c r="AM5362" s="357"/>
    </row>
    <row r="5363" spans="5:39" x14ac:dyDescent="0.25">
      <c r="E5363" s="356"/>
      <c r="F5363" s="356"/>
      <c r="G5363" s="356"/>
      <c r="H5363" s="356"/>
      <c r="I5363" s="356"/>
      <c r="J5363" s="357"/>
      <c r="K5363" s="357"/>
      <c r="L5363" s="357"/>
      <c r="M5363" s="357"/>
      <c r="N5363" s="358"/>
      <c r="O5363" s="358"/>
      <c r="P5363" s="358"/>
      <c r="Q5363" s="358"/>
      <c r="R5363" s="358"/>
      <c r="S5363" s="358"/>
      <c r="T5363" s="359"/>
      <c r="U5363" s="360"/>
      <c r="V5363" s="360"/>
      <c r="W5363" s="357"/>
      <c r="X5363" s="357"/>
      <c r="Y5363" s="446"/>
      <c r="Z5363" s="443"/>
      <c r="AA5363" s="446"/>
      <c r="AB5363" s="357"/>
      <c r="AC5363" s="357"/>
      <c r="AD5363" s="357"/>
      <c r="AE5363" s="357"/>
      <c r="AF5363" s="357"/>
      <c r="AG5363" s="446"/>
      <c r="AH5363" s="357"/>
      <c r="AI5363" s="357"/>
      <c r="AJ5363" s="357"/>
      <c r="AK5363" s="357"/>
      <c r="AL5363" s="357"/>
      <c r="AM5363" s="357"/>
    </row>
    <row r="5364" spans="5:39" x14ac:dyDescent="0.25">
      <c r="E5364" s="356"/>
      <c r="F5364" s="356"/>
      <c r="G5364" s="356"/>
      <c r="H5364" s="356"/>
      <c r="I5364" s="356"/>
      <c r="J5364" s="357"/>
      <c r="K5364" s="357"/>
      <c r="L5364" s="357"/>
      <c r="M5364" s="357"/>
      <c r="N5364" s="358"/>
      <c r="O5364" s="358"/>
      <c r="P5364" s="358"/>
      <c r="Q5364" s="358"/>
      <c r="R5364" s="358"/>
      <c r="S5364" s="358"/>
      <c r="T5364" s="359"/>
      <c r="U5364" s="360"/>
      <c r="V5364" s="360"/>
      <c r="W5364" s="357"/>
      <c r="X5364" s="357"/>
      <c r="Y5364" s="446"/>
      <c r="Z5364" s="443"/>
      <c r="AA5364" s="446"/>
      <c r="AB5364" s="357"/>
      <c r="AC5364" s="357"/>
      <c r="AD5364" s="357"/>
      <c r="AE5364" s="357"/>
      <c r="AF5364" s="357"/>
      <c r="AG5364" s="446"/>
      <c r="AH5364" s="357"/>
      <c r="AI5364" s="357"/>
      <c r="AJ5364" s="357"/>
      <c r="AK5364" s="357"/>
      <c r="AL5364" s="357"/>
      <c r="AM5364" s="357"/>
    </row>
    <row r="5365" spans="5:39" x14ac:dyDescent="0.25">
      <c r="E5365" s="356"/>
      <c r="F5365" s="356"/>
      <c r="G5365" s="356"/>
      <c r="H5365" s="356"/>
      <c r="I5365" s="356"/>
      <c r="J5365" s="357"/>
      <c r="K5365" s="357"/>
      <c r="L5365" s="357"/>
      <c r="M5365" s="357"/>
      <c r="N5365" s="358"/>
      <c r="O5365" s="358"/>
      <c r="P5365" s="358"/>
      <c r="Q5365" s="358"/>
      <c r="R5365" s="358"/>
      <c r="S5365" s="358"/>
      <c r="T5365" s="359"/>
      <c r="U5365" s="360"/>
      <c r="V5365" s="360"/>
      <c r="W5365" s="357"/>
      <c r="X5365" s="357"/>
      <c r="Y5365" s="446"/>
      <c r="Z5365" s="443"/>
      <c r="AA5365" s="446"/>
      <c r="AB5365" s="357"/>
      <c r="AC5365" s="357"/>
      <c r="AD5365" s="357"/>
      <c r="AE5365" s="357"/>
      <c r="AF5365" s="357"/>
      <c r="AG5365" s="446"/>
      <c r="AH5365" s="357"/>
      <c r="AI5365" s="357"/>
      <c r="AJ5365" s="357"/>
      <c r="AK5365" s="357"/>
      <c r="AL5365" s="357"/>
      <c r="AM5365" s="357"/>
    </row>
    <row r="5366" spans="5:39" x14ac:dyDescent="0.25">
      <c r="E5366" s="356"/>
      <c r="F5366" s="356"/>
      <c r="G5366" s="356"/>
      <c r="H5366" s="356"/>
      <c r="I5366" s="356"/>
      <c r="J5366" s="357"/>
      <c r="K5366" s="357"/>
      <c r="L5366" s="357"/>
      <c r="M5366" s="357"/>
      <c r="N5366" s="358"/>
      <c r="O5366" s="358"/>
      <c r="P5366" s="358"/>
      <c r="Q5366" s="358"/>
      <c r="R5366" s="358"/>
      <c r="S5366" s="358"/>
      <c r="T5366" s="359"/>
      <c r="U5366" s="360"/>
      <c r="V5366" s="360"/>
      <c r="W5366" s="357"/>
      <c r="X5366" s="357"/>
      <c r="Y5366" s="446"/>
      <c r="Z5366" s="443"/>
      <c r="AA5366" s="446"/>
      <c r="AB5366" s="357"/>
      <c r="AC5366" s="357"/>
      <c r="AD5366" s="357"/>
      <c r="AE5366" s="357"/>
      <c r="AF5366" s="357"/>
      <c r="AG5366" s="446"/>
      <c r="AH5366" s="357"/>
      <c r="AI5366" s="357"/>
      <c r="AJ5366" s="357"/>
      <c r="AK5366" s="357"/>
      <c r="AL5366" s="357"/>
      <c r="AM5366" s="357"/>
    </row>
    <row r="5367" spans="5:39" x14ac:dyDescent="0.25">
      <c r="E5367" s="356"/>
      <c r="F5367" s="356"/>
      <c r="G5367" s="356"/>
      <c r="H5367" s="356"/>
      <c r="I5367" s="356"/>
      <c r="J5367" s="357"/>
      <c r="K5367" s="357"/>
      <c r="L5367" s="357"/>
      <c r="M5367" s="357"/>
      <c r="N5367" s="358"/>
      <c r="O5367" s="358"/>
      <c r="P5367" s="358"/>
      <c r="Q5367" s="358"/>
      <c r="R5367" s="358"/>
      <c r="S5367" s="358"/>
      <c r="T5367" s="359"/>
      <c r="U5367" s="360"/>
      <c r="V5367" s="360"/>
      <c r="W5367" s="357"/>
      <c r="X5367" s="357"/>
      <c r="Y5367" s="446"/>
      <c r="Z5367" s="443"/>
      <c r="AA5367" s="446"/>
      <c r="AB5367" s="357"/>
      <c r="AC5367" s="357"/>
      <c r="AD5367" s="357"/>
      <c r="AE5367" s="357"/>
      <c r="AF5367" s="357"/>
      <c r="AG5367" s="446"/>
      <c r="AH5367" s="357"/>
      <c r="AI5367" s="357"/>
      <c r="AJ5367" s="357"/>
      <c r="AK5367" s="357"/>
      <c r="AL5367" s="357"/>
      <c r="AM5367" s="357"/>
    </row>
    <row r="5368" spans="5:39" x14ac:dyDescent="0.25">
      <c r="E5368" s="356"/>
      <c r="F5368" s="356"/>
      <c r="G5368" s="356"/>
      <c r="H5368" s="356"/>
      <c r="I5368" s="356"/>
      <c r="J5368" s="357"/>
      <c r="K5368" s="357"/>
      <c r="L5368" s="357"/>
      <c r="M5368" s="357"/>
      <c r="N5368" s="358"/>
      <c r="O5368" s="358"/>
      <c r="P5368" s="358"/>
      <c r="Q5368" s="358"/>
      <c r="R5368" s="358"/>
      <c r="S5368" s="358"/>
      <c r="T5368" s="359"/>
      <c r="U5368" s="360"/>
      <c r="V5368" s="360"/>
      <c r="W5368" s="357"/>
      <c r="X5368" s="357"/>
      <c r="Y5368" s="446"/>
      <c r="Z5368" s="443"/>
      <c r="AA5368" s="446"/>
      <c r="AB5368" s="357"/>
      <c r="AC5368" s="357"/>
      <c r="AD5368" s="357"/>
      <c r="AE5368" s="357"/>
      <c r="AF5368" s="357"/>
      <c r="AG5368" s="446"/>
      <c r="AH5368" s="357"/>
      <c r="AI5368" s="357"/>
      <c r="AJ5368" s="357"/>
      <c r="AK5368" s="357"/>
      <c r="AL5368" s="357"/>
      <c r="AM5368" s="357"/>
    </row>
    <row r="5369" spans="5:39" x14ac:dyDescent="0.25">
      <c r="E5369" s="356"/>
      <c r="F5369" s="356"/>
      <c r="G5369" s="356"/>
      <c r="H5369" s="356"/>
      <c r="I5369" s="356"/>
      <c r="J5369" s="357"/>
      <c r="K5369" s="357"/>
      <c r="L5369" s="357"/>
      <c r="M5369" s="357"/>
      <c r="N5369" s="358"/>
      <c r="O5369" s="358"/>
      <c r="P5369" s="358"/>
      <c r="Q5369" s="358"/>
      <c r="R5369" s="358"/>
      <c r="S5369" s="358"/>
      <c r="T5369" s="359"/>
      <c r="U5369" s="360"/>
      <c r="V5369" s="360"/>
      <c r="W5369" s="357"/>
      <c r="X5369" s="357"/>
      <c r="Y5369" s="446"/>
      <c r="Z5369" s="443"/>
      <c r="AA5369" s="446"/>
      <c r="AB5369" s="357"/>
      <c r="AC5369" s="357"/>
      <c r="AD5369" s="357"/>
      <c r="AE5369" s="357"/>
      <c r="AF5369" s="357"/>
      <c r="AG5369" s="446"/>
      <c r="AH5369" s="357"/>
      <c r="AI5369" s="357"/>
      <c r="AJ5369" s="357"/>
      <c r="AK5369" s="357"/>
      <c r="AL5369" s="357"/>
      <c r="AM5369" s="357"/>
    </row>
    <row r="5370" spans="5:39" x14ac:dyDescent="0.25">
      <c r="E5370" s="356"/>
      <c r="F5370" s="356"/>
      <c r="G5370" s="356"/>
      <c r="H5370" s="356"/>
      <c r="I5370" s="356"/>
      <c r="J5370" s="357"/>
      <c r="K5370" s="357"/>
      <c r="L5370" s="357"/>
      <c r="M5370" s="357"/>
      <c r="N5370" s="358"/>
      <c r="O5370" s="358"/>
      <c r="P5370" s="358"/>
      <c r="Q5370" s="358"/>
      <c r="R5370" s="358"/>
      <c r="S5370" s="358"/>
      <c r="T5370" s="359"/>
      <c r="U5370" s="360"/>
      <c r="V5370" s="360"/>
      <c r="W5370" s="357"/>
      <c r="X5370" s="357"/>
      <c r="Y5370" s="446"/>
      <c r="Z5370" s="443"/>
      <c r="AA5370" s="446"/>
      <c r="AB5370" s="357"/>
      <c r="AC5370" s="357"/>
      <c r="AD5370" s="357"/>
      <c r="AE5370" s="357"/>
      <c r="AF5370" s="357"/>
      <c r="AG5370" s="446"/>
      <c r="AH5370" s="357"/>
      <c r="AI5370" s="357"/>
      <c r="AJ5370" s="357"/>
      <c r="AK5370" s="357"/>
      <c r="AL5370" s="357"/>
      <c r="AM5370" s="357"/>
    </row>
    <row r="5371" spans="5:39" x14ac:dyDescent="0.25">
      <c r="E5371" s="356"/>
      <c r="F5371" s="356"/>
      <c r="G5371" s="356"/>
      <c r="H5371" s="356"/>
      <c r="I5371" s="356"/>
      <c r="J5371" s="357"/>
      <c r="K5371" s="357"/>
      <c r="L5371" s="357"/>
      <c r="M5371" s="357"/>
      <c r="N5371" s="358"/>
      <c r="O5371" s="358"/>
      <c r="P5371" s="358"/>
      <c r="Q5371" s="358"/>
      <c r="R5371" s="358"/>
      <c r="S5371" s="358"/>
      <c r="T5371" s="359"/>
      <c r="U5371" s="360"/>
      <c r="V5371" s="360"/>
      <c r="W5371" s="357"/>
      <c r="X5371" s="357"/>
      <c r="Y5371" s="446"/>
      <c r="Z5371" s="443"/>
      <c r="AA5371" s="446"/>
      <c r="AB5371" s="357"/>
      <c r="AC5371" s="357"/>
      <c r="AD5371" s="357"/>
      <c r="AE5371" s="357"/>
      <c r="AF5371" s="357"/>
      <c r="AG5371" s="446"/>
      <c r="AH5371" s="357"/>
      <c r="AI5371" s="357"/>
      <c r="AJ5371" s="357"/>
      <c r="AK5371" s="357"/>
      <c r="AL5371" s="357"/>
      <c r="AM5371" s="357"/>
    </row>
    <row r="5372" spans="5:39" x14ac:dyDescent="0.25">
      <c r="E5372" s="356"/>
      <c r="F5372" s="356"/>
      <c r="G5372" s="356"/>
      <c r="H5372" s="356"/>
      <c r="I5372" s="356"/>
      <c r="J5372" s="357"/>
      <c r="K5372" s="357"/>
      <c r="L5372" s="357"/>
      <c r="M5372" s="357"/>
      <c r="N5372" s="358"/>
      <c r="O5372" s="358"/>
      <c r="P5372" s="358"/>
      <c r="Q5372" s="358"/>
      <c r="R5372" s="358"/>
      <c r="S5372" s="358"/>
      <c r="T5372" s="359"/>
      <c r="U5372" s="360"/>
      <c r="V5372" s="360"/>
      <c r="W5372" s="357"/>
      <c r="X5372" s="357"/>
      <c r="Y5372" s="446"/>
      <c r="Z5372" s="443"/>
      <c r="AA5372" s="446"/>
      <c r="AB5372" s="357"/>
      <c r="AC5372" s="357"/>
      <c r="AD5372" s="357"/>
      <c r="AE5372" s="357"/>
      <c r="AF5372" s="357"/>
      <c r="AG5372" s="446"/>
      <c r="AH5372" s="357"/>
      <c r="AI5372" s="357"/>
      <c r="AJ5372" s="357"/>
      <c r="AK5372" s="357"/>
      <c r="AL5372" s="357"/>
      <c r="AM5372" s="357"/>
    </row>
    <row r="5373" spans="5:39" x14ac:dyDescent="0.25">
      <c r="E5373" s="356"/>
      <c r="F5373" s="356"/>
      <c r="G5373" s="356"/>
      <c r="H5373" s="356"/>
      <c r="I5373" s="356"/>
      <c r="J5373" s="357"/>
      <c r="K5373" s="357"/>
      <c r="L5373" s="357"/>
      <c r="M5373" s="357"/>
      <c r="N5373" s="358"/>
      <c r="O5373" s="358"/>
      <c r="P5373" s="358"/>
      <c r="Q5373" s="358"/>
      <c r="R5373" s="358"/>
      <c r="S5373" s="358"/>
      <c r="T5373" s="359"/>
      <c r="U5373" s="360"/>
      <c r="V5373" s="360"/>
      <c r="W5373" s="357"/>
      <c r="X5373" s="357"/>
      <c r="Y5373" s="446"/>
      <c r="Z5373" s="443"/>
      <c r="AA5373" s="446"/>
      <c r="AB5373" s="357"/>
      <c r="AC5373" s="357"/>
      <c r="AD5373" s="357"/>
      <c r="AE5373" s="357"/>
      <c r="AF5373" s="357"/>
      <c r="AG5373" s="446"/>
      <c r="AH5373" s="357"/>
      <c r="AI5373" s="357"/>
      <c r="AJ5373" s="357"/>
      <c r="AK5373" s="357"/>
      <c r="AL5373" s="357"/>
      <c r="AM5373" s="357"/>
    </row>
    <row r="5374" spans="5:39" x14ac:dyDescent="0.25">
      <c r="E5374" s="356"/>
      <c r="F5374" s="356"/>
      <c r="G5374" s="356"/>
      <c r="H5374" s="356"/>
      <c r="I5374" s="356"/>
      <c r="J5374" s="357"/>
      <c r="K5374" s="357"/>
      <c r="L5374" s="357"/>
      <c r="M5374" s="357"/>
      <c r="N5374" s="358"/>
      <c r="O5374" s="358"/>
      <c r="P5374" s="358"/>
      <c r="Q5374" s="358"/>
      <c r="R5374" s="358"/>
      <c r="S5374" s="358"/>
      <c r="T5374" s="359"/>
      <c r="U5374" s="360"/>
      <c r="V5374" s="360"/>
      <c r="W5374" s="357"/>
      <c r="X5374" s="357"/>
      <c r="Y5374" s="446"/>
      <c r="Z5374" s="443"/>
      <c r="AA5374" s="446"/>
      <c r="AB5374" s="357"/>
      <c r="AC5374" s="357"/>
      <c r="AD5374" s="357"/>
      <c r="AE5374" s="357"/>
      <c r="AF5374" s="357"/>
      <c r="AG5374" s="446"/>
      <c r="AH5374" s="357"/>
      <c r="AI5374" s="357"/>
      <c r="AJ5374" s="357"/>
      <c r="AK5374" s="357"/>
      <c r="AL5374" s="357"/>
      <c r="AM5374" s="357"/>
    </row>
    <row r="5375" spans="5:39" x14ac:dyDescent="0.25">
      <c r="E5375" s="356"/>
      <c r="F5375" s="356"/>
      <c r="G5375" s="356"/>
      <c r="H5375" s="356"/>
      <c r="I5375" s="356"/>
      <c r="J5375" s="357"/>
      <c r="K5375" s="357"/>
      <c r="L5375" s="357"/>
      <c r="M5375" s="357"/>
      <c r="N5375" s="358"/>
      <c r="O5375" s="358"/>
      <c r="P5375" s="358"/>
      <c r="Q5375" s="358"/>
      <c r="R5375" s="358"/>
      <c r="S5375" s="358"/>
      <c r="T5375" s="359"/>
      <c r="U5375" s="360"/>
      <c r="V5375" s="360"/>
      <c r="W5375" s="357"/>
      <c r="X5375" s="357"/>
      <c r="Y5375" s="446"/>
      <c r="Z5375" s="443"/>
      <c r="AA5375" s="446"/>
      <c r="AB5375" s="357"/>
      <c r="AC5375" s="357"/>
      <c r="AD5375" s="357"/>
      <c r="AE5375" s="357"/>
      <c r="AF5375" s="357"/>
      <c r="AG5375" s="446"/>
      <c r="AH5375" s="357"/>
      <c r="AI5375" s="357"/>
      <c r="AJ5375" s="357"/>
      <c r="AK5375" s="357"/>
      <c r="AL5375" s="357"/>
      <c r="AM5375" s="357"/>
    </row>
    <row r="5376" spans="5:39" x14ac:dyDescent="0.25">
      <c r="E5376" s="356"/>
      <c r="F5376" s="356"/>
      <c r="G5376" s="356"/>
      <c r="H5376" s="356"/>
      <c r="I5376" s="356"/>
      <c r="J5376" s="357"/>
      <c r="K5376" s="357"/>
      <c r="L5376" s="357"/>
      <c r="M5376" s="357"/>
      <c r="N5376" s="358"/>
      <c r="O5376" s="358"/>
      <c r="P5376" s="358"/>
      <c r="Q5376" s="358"/>
      <c r="R5376" s="358"/>
      <c r="S5376" s="358"/>
      <c r="T5376" s="359"/>
      <c r="U5376" s="360"/>
      <c r="V5376" s="360"/>
      <c r="W5376" s="357"/>
      <c r="X5376" s="357"/>
      <c r="Y5376" s="446"/>
      <c r="Z5376" s="443"/>
      <c r="AA5376" s="446"/>
      <c r="AB5376" s="357"/>
      <c r="AC5376" s="357"/>
      <c r="AD5376" s="357"/>
      <c r="AE5376" s="357"/>
      <c r="AF5376" s="357"/>
      <c r="AG5376" s="446"/>
      <c r="AH5376" s="357"/>
      <c r="AI5376" s="357"/>
      <c r="AJ5376" s="357"/>
      <c r="AK5376" s="357"/>
      <c r="AL5376" s="357"/>
      <c r="AM5376" s="357"/>
    </row>
    <row r="5377" spans="5:39" x14ac:dyDescent="0.25">
      <c r="E5377" s="356"/>
      <c r="F5377" s="356"/>
      <c r="G5377" s="356"/>
      <c r="H5377" s="356"/>
      <c r="I5377" s="356"/>
      <c r="J5377" s="357"/>
      <c r="K5377" s="357"/>
      <c r="L5377" s="357"/>
      <c r="M5377" s="357"/>
      <c r="N5377" s="358"/>
      <c r="O5377" s="358"/>
      <c r="P5377" s="358"/>
      <c r="Q5377" s="358"/>
      <c r="R5377" s="358"/>
      <c r="S5377" s="358"/>
      <c r="T5377" s="359"/>
      <c r="U5377" s="360"/>
      <c r="V5377" s="360"/>
      <c r="W5377" s="357"/>
      <c r="X5377" s="357"/>
      <c r="Y5377" s="446"/>
      <c r="Z5377" s="443"/>
      <c r="AA5377" s="446"/>
      <c r="AB5377" s="357"/>
      <c r="AC5377" s="357"/>
      <c r="AD5377" s="357"/>
      <c r="AE5377" s="357"/>
      <c r="AF5377" s="357"/>
      <c r="AG5377" s="446"/>
      <c r="AH5377" s="357"/>
      <c r="AI5377" s="357"/>
      <c r="AJ5377" s="357"/>
      <c r="AK5377" s="357"/>
      <c r="AL5377" s="357"/>
      <c r="AM5377" s="357"/>
    </row>
    <row r="5378" spans="5:39" x14ac:dyDescent="0.25">
      <c r="E5378" s="356"/>
      <c r="F5378" s="356"/>
      <c r="G5378" s="356"/>
      <c r="H5378" s="356"/>
      <c r="I5378" s="356"/>
      <c r="J5378" s="357"/>
      <c r="K5378" s="357"/>
      <c r="L5378" s="357"/>
      <c r="M5378" s="357"/>
      <c r="N5378" s="358"/>
      <c r="O5378" s="358"/>
      <c r="P5378" s="358"/>
      <c r="Q5378" s="358"/>
      <c r="R5378" s="358"/>
      <c r="S5378" s="358"/>
      <c r="T5378" s="359"/>
      <c r="U5378" s="360"/>
      <c r="V5378" s="360"/>
      <c r="W5378" s="357"/>
      <c r="X5378" s="357"/>
      <c r="Y5378" s="446"/>
      <c r="Z5378" s="443"/>
      <c r="AA5378" s="446"/>
      <c r="AB5378" s="357"/>
      <c r="AC5378" s="357"/>
      <c r="AD5378" s="357"/>
      <c r="AE5378" s="357"/>
      <c r="AF5378" s="357"/>
      <c r="AG5378" s="446"/>
      <c r="AH5378" s="357"/>
      <c r="AI5378" s="357"/>
      <c r="AJ5378" s="357"/>
      <c r="AK5378" s="357"/>
      <c r="AL5378" s="357"/>
      <c r="AM5378" s="357"/>
    </row>
    <row r="5379" spans="5:39" x14ac:dyDescent="0.25">
      <c r="E5379" s="356"/>
      <c r="F5379" s="356"/>
      <c r="G5379" s="356"/>
      <c r="H5379" s="356"/>
      <c r="I5379" s="356"/>
      <c r="J5379" s="357"/>
      <c r="K5379" s="357"/>
      <c r="L5379" s="357"/>
      <c r="M5379" s="357"/>
      <c r="N5379" s="358"/>
      <c r="O5379" s="358"/>
      <c r="P5379" s="358"/>
      <c r="Q5379" s="358"/>
      <c r="R5379" s="358"/>
      <c r="S5379" s="358"/>
      <c r="T5379" s="359"/>
      <c r="U5379" s="360"/>
      <c r="V5379" s="360"/>
      <c r="W5379" s="357"/>
      <c r="X5379" s="357"/>
      <c r="Y5379" s="446"/>
      <c r="Z5379" s="443"/>
      <c r="AA5379" s="446"/>
      <c r="AB5379" s="357"/>
      <c r="AC5379" s="357"/>
      <c r="AD5379" s="357"/>
      <c r="AE5379" s="357"/>
      <c r="AF5379" s="357"/>
      <c r="AG5379" s="446"/>
      <c r="AH5379" s="357"/>
      <c r="AI5379" s="357"/>
      <c r="AJ5379" s="357"/>
      <c r="AK5379" s="357"/>
      <c r="AL5379" s="357"/>
      <c r="AM5379" s="357"/>
    </row>
    <row r="5380" spans="5:39" x14ac:dyDescent="0.25">
      <c r="E5380" s="356"/>
      <c r="F5380" s="356"/>
      <c r="G5380" s="356"/>
      <c r="H5380" s="356"/>
      <c r="I5380" s="356"/>
      <c r="J5380" s="357"/>
      <c r="K5380" s="357"/>
      <c r="L5380" s="357"/>
      <c r="M5380" s="357"/>
      <c r="N5380" s="358"/>
      <c r="O5380" s="358"/>
      <c r="P5380" s="358"/>
      <c r="Q5380" s="358"/>
      <c r="R5380" s="358"/>
      <c r="S5380" s="358"/>
      <c r="T5380" s="359"/>
      <c r="U5380" s="360"/>
      <c r="V5380" s="360"/>
      <c r="W5380" s="357"/>
      <c r="X5380" s="357"/>
      <c r="Y5380" s="446"/>
      <c r="Z5380" s="443"/>
      <c r="AA5380" s="446"/>
      <c r="AB5380" s="357"/>
      <c r="AC5380" s="357"/>
      <c r="AD5380" s="357"/>
      <c r="AE5380" s="357"/>
      <c r="AF5380" s="357"/>
      <c r="AG5380" s="446"/>
      <c r="AH5380" s="357"/>
      <c r="AI5380" s="357"/>
      <c r="AJ5380" s="357"/>
      <c r="AK5380" s="357"/>
      <c r="AL5380" s="357"/>
      <c r="AM5380" s="357"/>
    </row>
    <row r="5381" spans="5:39" x14ac:dyDescent="0.25">
      <c r="E5381" s="356"/>
      <c r="F5381" s="356"/>
      <c r="G5381" s="356"/>
      <c r="H5381" s="356"/>
      <c r="I5381" s="356"/>
      <c r="J5381" s="357"/>
      <c r="K5381" s="357"/>
      <c r="L5381" s="357"/>
      <c r="M5381" s="357"/>
      <c r="N5381" s="358"/>
      <c r="O5381" s="358"/>
      <c r="P5381" s="358"/>
      <c r="Q5381" s="358"/>
      <c r="R5381" s="358"/>
      <c r="S5381" s="358"/>
      <c r="T5381" s="359"/>
      <c r="U5381" s="360"/>
      <c r="V5381" s="360"/>
      <c r="W5381" s="357"/>
      <c r="X5381" s="357"/>
      <c r="Y5381" s="446"/>
      <c r="Z5381" s="443"/>
      <c r="AA5381" s="446"/>
      <c r="AB5381" s="357"/>
      <c r="AC5381" s="357"/>
      <c r="AD5381" s="357"/>
      <c r="AE5381" s="357"/>
      <c r="AF5381" s="357"/>
      <c r="AG5381" s="446"/>
      <c r="AH5381" s="357"/>
      <c r="AI5381" s="357"/>
      <c r="AJ5381" s="357"/>
      <c r="AK5381" s="357"/>
      <c r="AL5381" s="357"/>
      <c r="AM5381" s="357"/>
    </row>
    <row r="5382" spans="5:39" x14ac:dyDescent="0.25">
      <c r="E5382" s="356"/>
      <c r="F5382" s="356"/>
      <c r="G5382" s="356"/>
      <c r="H5382" s="356"/>
      <c r="I5382" s="356"/>
      <c r="J5382" s="357"/>
      <c r="K5382" s="357"/>
      <c r="L5382" s="357"/>
      <c r="M5382" s="357"/>
      <c r="N5382" s="358"/>
      <c r="O5382" s="358"/>
      <c r="P5382" s="358"/>
      <c r="Q5382" s="358"/>
      <c r="R5382" s="358"/>
      <c r="S5382" s="358"/>
      <c r="T5382" s="359"/>
      <c r="U5382" s="360"/>
      <c r="V5382" s="360"/>
      <c r="W5382" s="357"/>
      <c r="X5382" s="357"/>
      <c r="Y5382" s="446"/>
      <c r="Z5382" s="443"/>
      <c r="AA5382" s="446"/>
      <c r="AB5382" s="357"/>
      <c r="AC5382" s="357"/>
      <c r="AD5382" s="357"/>
      <c r="AE5382" s="357"/>
      <c r="AF5382" s="357"/>
      <c r="AG5382" s="446"/>
      <c r="AH5382" s="357"/>
      <c r="AI5382" s="357"/>
      <c r="AJ5382" s="357"/>
      <c r="AK5382" s="357"/>
      <c r="AL5382" s="357"/>
      <c r="AM5382" s="357"/>
    </row>
    <row r="5383" spans="5:39" x14ac:dyDescent="0.25">
      <c r="E5383" s="356"/>
      <c r="F5383" s="356"/>
      <c r="G5383" s="356"/>
      <c r="H5383" s="356"/>
      <c r="I5383" s="356"/>
      <c r="J5383" s="357"/>
      <c r="K5383" s="357"/>
      <c r="L5383" s="357"/>
      <c r="M5383" s="357"/>
      <c r="N5383" s="358"/>
      <c r="O5383" s="358"/>
      <c r="P5383" s="358"/>
      <c r="Q5383" s="358"/>
      <c r="R5383" s="358"/>
      <c r="S5383" s="358"/>
      <c r="T5383" s="359"/>
      <c r="U5383" s="360"/>
      <c r="V5383" s="360"/>
      <c r="W5383" s="357"/>
      <c r="X5383" s="357"/>
      <c r="Y5383" s="446"/>
      <c r="Z5383" s="443"/>
      <c r="AA5383" s="446"/>
      <c r="AB5383" s="357"/>
      <c r="AC5383" s="357"/>
      <c r="AD5383" s="357"/>
      <c r="AE5383" s="357"/>
      <c r="AF5383" s="357"/>
      <c r="AG5383" s="446"/>
      <c r="AH5383" s="357"/>
      <c r="AI5383" s="357"/>
      <c r="AJ5383" s="357"/>
      <c r="AK5383" s="357"/>
      <c r="AL5383" s="357"/>
      <c r="AM5383" s="357"/>
    </row>
    <row r="5384" spans="5:39" x14ac:dyDescent="0.25">
      <c r="E5384" s="356"/>
      <c r="F5384" s="356"/>
      <c r="G5384" s="356"/>
      <c r="H5384" s="356"/>
      <c r="I5384" s="356"/>
      <c r="J5384" s="357"/>
      <c r="K5384" s="357"/>
      <c r="L5384" s="357"/>
      <c r="M5384" s="357"/>
      <c r="N5384" s="358"/>
      <c r="O5384" s="358"/>
      <c r="P5384" s="358"/>
      <c r="Q5384" s="358"/>
      <c r="R5384" s="358"/>
      <c r="S5384" s="358"/>
      <c r="T5384" s="359"/>
      <c r="U5384" s="360"/>
      <c r="V5384" s="360"/>
      <c r="W5384" s="357"/>
      <c r="X5384" s="357"/>
      <c r="Y5384" s="446"/>
      <c r="Z5384" s="443"/>
      <c r="AA5384" s="446"/>
      <c r="AB5384" s="357"/>
      <c r="AC5384" s="357"/>
      <c r="AD5384" s="357"/>
      <c r="AE5384" s="357"/>
      <c r="AF5384" s="357"/>
      <c r="AG5384" s="446"/>
      <c r="AH5384" s="357"/>
      <c r="AI5384" s="357"/>
      <c r="AJ5384" s="357"/>
      <c r="AK5384" s="357"/>
      <c r="AL5384" s="357"/>
      <c r="AM5384" s="357"/>
    </row>
    <row r="5385" spans="5:39" x14ac:dyDescent="0.25">
      <c r="E5385" s="356"/>
      <c r="F5385" s="356"/>
      <c r="G5385" s="356"/>
      <c r="H5385" s="356"/>
      <c r="I5385" s="356"/>
      <c r="J5385" s="357"/>
      <c r="K5385" s="357"/>
      <c r="L5385" s="357"/>
      <c r="M5385" s="357"/>
      <c r="N5385" s="358"/>
      <c r="O5385" s="358"/>
      <c r="P5385" s="358"/>
      <c r="Q5385" s="358"/>
      <c r="R5385" s="358"/>
      <c r="S5385" s="358"/>
      <c r="T5385" s="359"/>
      <c r="U5385" s="360"/>
      <c r="V5385" s="360"/>
      <c r="W5385" s="357"/>
      <c r="X5385" s="357"/>
      <c r="Y5385" s="446"/>
      <c r="Z5385" s="443"/>
      <c r="AA5385" s="446"/>
      <c r="AB5385" s="357"/>
      <c r="AC5385" s="357"/>
      <c r="AD5385" s="357"/>
      <c r="AE5385" s="357"/>
      <c r="AF5385" s="357"/>
      <c r="AG5385" s="446"/>
      <c r="AH5385" s="357"/>
      <c r="AI5385" s="357"/>
      <c r="AJ5385" s="357"/>
      <c r="AK5385" s="357"/>
      <c r="AL5385" s="357"/>
      <c r="AM5385" s="357"/>
    </row>
    <row r="5386" spans="5:39" x14ac:dyDescent="0.25">
      <c r="E5386" s="356"/>
      <c r="F5386" s="356"/>
      <c r="G5386" s="356"/>
      <c r="H5386" s="356"/>
      <c r="I5386" s="356"/>
      <c r="J5386" s="357"/>
      <c r="K5386" s="357"/>
      <c r="L5386" s="357"/>
      <c r="M5386" s="357"/>
      <c r="N5386" s="358"/>
      <c r="O5386" s="358"/>
      <c r="P5386" s="358"/>
      <c r="Q5386" s="358"/>
      <c r="R5386" s="358"/>
      <c r="S5386" s="358"/>
      <c r="T5386" s="359"/>
      <c r="U5386" s="360"/>
      <c r="V5386" s="360"/>
      <c r="W5386" s="357"/>
      <c r="X5386" s="357"/>
      <c r="Y5386" s="446"/>
      <c r="Z5386" s="443"/>
      <c r="AA5386" s="446"/>
      <c r="AB5386" s="357"/>
      <c r="AC5386" s="357"/>
      <c r="AD5386" s="357"/>
      <c r="AE5386" s="357"/>
      <c r="AF5386" s="357"/>
      <c r="AG5386" s="446"/>
      <c r="AH5386" s="357"/>
      <c r="AI5386" s="357"/>
      <c r="AJ5386" s="357"/>
      <c r="AK5386" s="357"/>
      <c r="AL5386" s="357"/>
      <c r="AM5386" s="357"/>
    </row>
    <row r="5387" spans="5:39" x14ac:dyDescent="0.25">
      <c r="E5387" s="356"/>
      <c r="F5387" s="356"/>
      <c r="G5387" s="356"/>
      <c r="H5387" s="356"/>
      <c r="I5387" s="356"/>
      <c r="J5387" s="357"/>
      <c r="K5387" s="357"/>
      <c r="L5387" s="357"/>
      <c r="M5387" s="357"/>
      <c r="N5387" s="358"/>
      <c r="O5387" s="358"/>
      <c r="P5387" s="358"/>
      <c r="Q5387" s="358"/>
      <c r="R5387" s="358"/>
      <c r="S5387" s="358"/>
      <c r="T5387" s="359"/>
      <c r="U5387" s="360"/>
      <c r="V5387" s="360"/>
      <c r="W5387" s="357"/>
      <c r="X5387" s="357"/>
      <c r="Y5387" s="446"/>
      <c r="Z5387" s="443"/>
      <c r="AA5387" s="446"/>
      <c r="AB5387" s="357"/>
      <c r="AC5387" s="357"/>
      <c r="AD5387" s="357"/>
      <c r="AE5387" s="357"/>
      <c r="AF5387" s="357"/>
      <c r="AG5387" s="446"/>
      <c r="AH5387" s="357"/>
      <c r="AI5387" s="357"/>
      <c r="AJ5387" s="357"/>
      <c r="AK5387" s="357"/>
      <c r="AL5387" s="357"/>
      <c r="AM5387" s="357"/>
    </row>
    <row r="5388" spans="5:39" x14ac:dyDescent="0.25">
      <c r="E5388" s="356"/>
      <c r="F5388" s="356"/>
      <c r="G5388" s="356"/>
      <c r="H5388" s="356"/>
      <c r="I5388" s="356"/>
      <c r="J5388" s="357"/>
      <c r="K5388" s="357"/>
      <c r="L5388" s="357"/>
      <c r="M5388" s="357"/>
      <c r="N5388" s="358"/>
      <c r="O5388" s="358"/>
      <c r="P5388" s="358"/>
      <c r="Q5388" s="358"/>
      <c r="R5388" s="358"/>
      <c r="S5388" s="358"/>
      <c r="T5388" s="359"/>
      <c r="U5388" s="360"/>
      <c r="V5388" s="360"/>
      <c r="W5388" s="357"/>
      <c r="X5388" s="357"/>
      <c r="Y5388" s="446"/>
      <c r="Z5388" s="443"/>
      <c r="AA5388" s="446"/>
      <c r="AB5388" s="357"/>
      <c r="AC5388" s="357"/>
      <c r="AD5388" s="357"/>
      <c r="AE5388" s="357"/>
      <c r="AF5388" s="357"/>
      <c r="AG5388" s="446"/>
      <c r="AH5388" s="357"/>
      <c r="AI5388" s="357"/>
      <c r="AJ5388" s="357"/>
      <c r="AK5388" s="357"/>
      <c r="AL5388" s="357"/>
      <c r="AM5388" s="357"/>
    </row>
    <row r="5389" spans="5:39" x14ac:dyDescent="0.25">
      <c r="E5389" s="356"/>
      <c r="F5389" s="356"/>
      <c r="G5389" s="356"/>
      <c r="H5389" s="356"/>
      <c r="I5389" s="356"/>
      <c r="J5389" s="357"/>
      <c r="K5389" s="357"/>
      <c r="L5389" s="357"/>
      <c r="M5389" s="357"/>
      <c r="N5389" s="358"/>
      <c r="O5389" s="358"/>
      <c r="P5389" s="358"/>
      <c r="Q5389" s="358"/>
      <c r="R5389" s="358"/>
      <c r="S5389" s="358"/>
      <c r="T5389" s="359"/>
      <c r="U5389" s="360"/>
      <c r="V5389" s="360"/>
      <c r="W5389" s="357"/>
      <c r="X5389" s="357"/>
      <c r="Y5389" s="446"/>
      <c r="Z5389" s="443"/>
      <c r="AA5389" s="446"/>
      <c r="AB5389" s="357"/>
      <c r="AC5389" s="357"/>
      <c r="AD5389" s="357"/>
      <c r="AE5389" s="357"/>
      <c r="AF5389" s="357"/>
      <c r="AG5389" s="446"/>
      <c r="AH5389" s="357"/>
      <c r="AI5389" s="357"/>
      <c r="AJ5389" s="357"/>
      <c r="AK5389" s="357"/>
      <c r="AL5389" s="357"/>
      <c r="AM5389" s="357"/>
    </row>
    <row r="5390" spans="5:39" x14ac:dyDescent="0.25">
      <c r="E5390" s="356"/>
      <c r="F5390" s="356"/>
      <c r="G5390" s="356"/>
      <c r="H5390" s="356"/>
      <c r="I5390" s="356"/>
      <c r="J5390" s="357"/>
      <c r="K5390" s="357"/>
      <c r="L5390" s="357"/>
      <c r="M5390" s="357"/>
      <c r="N5390" s="358"/>
      <c r="O5390" s="358"/>
      <c r="P5390" s="358"/>
      <c r="Q5390" s="358"/>
      <c r="R5390" s="358"/>
      <c r="S5390" s="358"/>
      <c r="T5390" s="359"/>
      <c r="U5390" s="360"/>
      <c r="V5390" s="360"/>
      <c r="W5390" s="357"/>
      <c r="X5390" s="357"/>
      <c r="Y5390" s="446"/>
      <c r="Z5390" s="443"/>
      <c r="AA5390" s="446"/>
      <c r="AB5390" s="357"/>
      <c r="AC5390" s="357"/>
      <c r="AD5390" s="357"/>
      <c r="AE5390" s="357"/>
      <c r="AF5390" s="357"/>
      <c r="AG5390" s="446"/>
      <c r="AH5390" s="357"/>
      <c r="AI5390" s="357"/>
      <c r="AJ5390" s="357"/>
      <c r="AK5390" s="357"/>
      <c r="AL5390" s="357"/>
      <c r="AM5390" s="357"/>
    </row>
    <row r="5391" spans="5:39" x14ac:dyDescent="0.25">
      <c r="E5391" s="356"/>
      <c r="F5391" s="356"/>
      <c r="G5391" s="356"/>
      <c r="H5391" s="356"/>
      <c r="I5391" s="356"/>
      <c r="J5391" s="357"/>
      <c r="K5391" s="357"/>
      <c r="L5391" s="357"/>
      <c r="M5391" s="357"/>
      <c r="N5391" s="358"/>
      <c r="O5391" s="358"/>
      <c r="P5391" s="358"/>
      <c r="Q5391" s="358"/>
      <c r="R5391" s="358"/>
      <c r="S5391" s="358"/>
      <c r="T5391" s="359"/>
      <c r="U5391" s="360"/>
      <c r="V5391" s="360"/>
      <c r="W5391" s="357"/>
      <c r="X5391" s="357"/>
      <c r="Y5391" s="446"/>
      <c r="Z5391" s="443"/>
      <c r="AA5391" s="446"/>
      <c r="AB5391" s="357"/>
      <c r="AC5391" s="357"/>
      <c r="AD5391" s="357"/>
      <c r="AE5391" s="357"/>
      <c r="AF5391" s="357"/>
      <c r="AG5391" s="446"/>
      <c r="AH5391" s="357"/>
      <c r="AI5391" s="357"/>
      <c r="AJ5391" s="357"/>
      <c r="AK5391" s="357"/>
      <c r="AL5391" s="357"/>
      <c r="AM5391" s="357"/>
    </row>
    <row r="5392" spans="5:39" x14ac:dyDescent="0.25">
      <c r="E5392" s="356"/>
      <c r="F5392" s="356"/>
      <c r="G5392" s="356"/>
      <c r="H5392" s="356"/>
      <c r="I5392" s="356"/>
      <c r="J5392" s="357"/>
      <c r="K5392" s="357"/>
      <c r="L5392" s="357"/>
      <c r="M5392" s="357"/>
      <c r="N5392" s="358"/>
      <c r="O5392" s="358"/>
      <c r="P5392" s="358"/>
      <c r="Q5392" s="358"/>
      <c r="R5392" s="358"/>
      <c r="S5392" s="358"/>
      <c r="T5392" s="359"/>
      <c r="U5392" s="360"/>
      <c r="V5392" s="360"/>
      <c r="W5392" s="357"/>
      <c r="X5392" s="357"/>
      <c r="Y5392" s="446"/>
      <c r="Z5392" s="443"/>
      <c r="AA5392" s="446"/>
      <c r="AB5392" s="357"/>
      <c r="AC5392" s="357"/>
      <c r="AD5392" s="357"/>
      <c r="AE5392" s="357"/>
      <c r="AF5392" s="357"/>
      <c r="AG5392" s="446"/>
      <c r="AH5392" s="357"/>
      <c r="AI5392" s="357"/>
      <c r="AJ5392" s="357"/>
      <c r="AK5392" s="357"/>
      <c r="AL5392" s="357"/>
      <c r="AM5392" s="357"/>
    </row>
    <row r="5393" spans="5:39" x14ac:dyDescent="0.25">
      <c r="E5393" s="356"/>
      <c r="F5393" s="356"/>
      <c r="G5393" s="356"/>
      <c r="H5393" s="356"/>
      <c r="I5393" s="356"/>
      <c r="J5393" s="357"/>
      <c r="K5393" s="357"/>
      <c r="L5393" s="357"/>
      <c r="M5393" s="357"/>
      <c r="N5393" s="358"/>
      <c r="O5393" s="358"/>
      <c r="P5393" s="358"/>
      <c r="Q5393" s="358"/>
      <c r="R5393" s="358"/>
      <c r="S5393" s="358"/>
      <c r="T5393" s="359"/>
      <c r="U5393" s="360"/>
      <c r="V5393" s="360"/>
      <c r="W5393" s="357"/>
      <c r="X5393" s="357"/>
      <c r="Y5393" s="446"/>
      <c r="Z5393" s="443"/>
      <c r="AA5393" s="446"/>
      <c r="AB5393" s="357"/>
      <c r="AC5393" s="357"/>
      <c r="AD5393" s="357"/>
      <c r="AE5393" s="357"/>
      <c r="AF5393" s="357"/>
      <c r="AG5393" s="446"/>
      <c r="AH5393" s="357"/>
      <c r="AI5393" s="357"/>
      <c r="AJ5393" s="357"/>
      <c r="AK5393" s="357"/>
      <c r="AL5393" s="357"/>
      <c r="AM5393" s="357"/>
    </row>
    <row r="5394" spans="5:39" x14ac:dyDescent="0.25">
      <c r="E5394" s="356"/>
      <c r="F5394" s="356"/>
      <c r="G5394" s="356"/>
      <c r="H5394" s="356"/>
      <c r="I5394" s="356"/>
      <c r="J5394" s="357"/>
      <c r="K5394" s="357"/>
      <c r="L5394" s="357"/>
      <c r="M5394" s="357"/>
      <c r="N5394" s="358"/>
      <c r="O5394" s="358"/>
      <c r="P5394" s="358"/>
      <c r="Q5394" s="358"/>
      <c r="R5394" s="358"/>
      <c r="S5394" s="358"/>
      <c r="T5394" s="359"/>
      <c r="U5394" s="360"/>
      <c r="V5394" s="360"/>
      <c r="W5394" s="357"/>
      <c r="X5394" s="357"/>
      <c r="Y5394" s="446"/>
      <c r="Z5394" s="443"/>
      <c r="AA5394" s="446"/>
      <c r="AB5394" s="357"/>
      <c r="AC5394" s="357"/>
      <c r="AD5394" s="357"/>
      <c r="AE5394" s="357"/>
      <c r="AF5394" s="357"/>
      <c r="AG5394" s="446"/>
      <c r="AH5394" s="357"/>
      <c r="AI5394" s="357"/>
      <c r="AJ5394" s="357"/>
      <c r="AK5394" s="357"/>
      <c r="AL5394" s="357"/>
      <c r="AM5394" s="357"/>
    </row>
    <row r="5395" spans="5:39" x14ac:dyDescent="0.25">
      <c r="E5395" s="356"/>
      <c r="F5395" s="356"/>
      <c r="G5395" s="356"/>
      <c r="H5395" s="356"/>
      <c r="I5395" s="356"/>
      <c r="J5395" s="357"/>
      <c r="K5395" s="357"/>
      <c r="L5395" s="357"/>
      <c r="M5395" s="357"/>
      <c r="N5395" s="358"/>
      <c r="O5395" s="358"/>
      <c r="P5395" s="358"/>
      <c r="Q5395" s="358"/>
      <c r="R5395" s="358"/>
      <c r="S5395" s="358"/>
      <c r="T5395" s="359"/>
      <c r="U5395" s="360"/>
      <c r="V5395" s="360"/>
      <c r="W5395" s="357"/>
      <c r="X5395" s="357"/>
      <c r="Y5395" s="446"/>
      <c r="Z5395" s="443"/>
      <c r="AA5395" s="446"/>
      <c r="AB5395" s="357"/>
      <c r="AC5395" s="357"/>
      <c r="AD5395" s="357"/>
      <c r="AE5395" s="357"/>
      <c r="AF5395" s="357"/>
      <c r="AG5395" s="446"/>
      <c r="AH5395" s="357"/>
      <c r="AI5395" s="357"/>
      <c r="AJ5395" s="357"/>
      <c r="AK5395" s="357"/>
      <c r="AL5395" s="357"/>
      <c r="AM5395" s="357"/>
    </row>
    <row r="5396" spans="5:39" x14ac:dyDescent="0.25">
      <c r="E5396" s="356"/>
      <c r="F5396" s="356"/>
      <c r="G5396" s="356"/>
      <c r="H5396" s="356"/>
      <c r="I5396" s="356"/>
      <c r="J5396" s="357"/>
      <c r="K5396" s="357"/>
      <c r="L5396" s="357"/>
      <c r="M5396" s="357"/>
      <c r="N5396" s="358"/>
      <c r="O5396" s="358"/>
      <c r="P5396" s="358"/>
      <c r="Q5396" s="358"/>
      <c r="R5396" s="358"/>
      <c r="S5396" s="358"/>
      <c r="T5396" s="359"/>
      <c r="U5396" s="360"/>
      <c r="V5396" s="360"/>
      <c r="W5396" s="357"/>
      <c r="X5396" s="357"/>
      <c r="Y5396" s="446"/>
      <c r="Z5396" s="443"/>
      <c r="AA5396" s="446"/>
      <c r="AB5396" s="357"/>
      <c r="AC5396" s="357"/>
      <c r="AD5396" s="357"/>
      <c r="AE5396" s="357"/>
      <c r="AF5396" s="357"/>
      <c r="AG5396" s="446"/>
      <c r="AH5396" s="357"/>
      <c r="AI5396" s="357"/>
      <c r="AJ5396" s="357"/>
      <c r="AK5396" s="357"/>
      <c r="AL5396" s="357"/>
      <c r="AM5396" s="357"/>
    </row>
    <row r="5397" spans="5:39" x14ac:dyDescent="0.25">
      <c r="E5397" s="356"/>
      <c r="F5397" s="356"/>
      <c r="G5397" s="356"/>
      <c r="H5397" s="356"/>
      <c r="I5397" s="356"/>
      <c r="J5397" s="357"/>
      <c r="K5397" s="357"/>
      <c r="L5397" s="357"/>
      <c r="M5397" s="357"/>
      <c r="N5397" s="358"/>
      <c r="O5397" s="358"/>
      <c r="P5397" s="358"/>
      <c r="Q5397" s="358"/>
      <c r="R5397" s="358"/>
      <c r="S5397" s="358"/>
      <c r="T5397" s="359"/>
      <c r="U5397" s="360"/>
      <c r="V5397" s="360"/>
      <c r="W5397" s="357"/>
      <c r="X5397" s="357"/>
      <c r="Y5397" s="446"/>
      <c r="Z5397" s="443"/>
      <c r="AA5397" s="446"/>
      <c r="AB5397" s="357"/>
      <c r="AC5397" s="357"/>
      <c r="AD5397" s="357"/>
      <c r="AE5397" s="357"/>
      <c r="AF5397" s="357"/>
      <c r="AG5397" s="446"/>
      <c r="AH5397" s="357"/>
      <c r="AI5397" s="357"/>
      <c r="AJ5397" s="357"/>
      <c r="AK5397" s="357"/>
      <c r="AL5397" s="357"/>
      <c r="AM5397" s="357"/>
    </row>
    <row r="5398" spans="5:39" x14ac:dyDescent="0.25">
      <c r="E5398" s="356"/>
      <c r="F5398" s="356"/>
      <c r="G5398" s="356"/>
      <c r="H5398" s="356"/>
      <c r="I5398" s="356"/>
      <c r="J5398" s="357"/>
      <c r="K5398" s="357"/>
      <c r="L5398" s="357"/>
      <c r="M5398" s="357"/>
      <c r="N5398" s="358"/>
      <c r="O5398" s="358"/>
      <c r="P5398" s="358"/>
      <c r="Q5398" s="358"/>
      <c r="R5398" s="358"/>
      <c r="S5398" s="358"/>
      <c r="T5398" s="359"/>
      <c r="U5398" s="360"/>
      <c r="V5398" s="360"/>
      <c r="W5398" s="357"/>
      <c r="X5398" s="357"/>
      <c r="Y5398" s="446"/>
      <c r="Z5398" s="443"/>
      <c r="AA5398" s="446"/>
      <c r="AB5398" s="357"/>
      <c r="AC5398" s="357"/>
      <c r="AD5398" s="357"/>
      <c r="AE5398" s="357"/>
      <c r="AF5398" s="357"/>
      <c r="AG5398" s="446"/>
      <c r="AH5398" s="357"/>
      <c r="AI5398" s="357"/>
      <c r="AJ5398" s="357"/>
      <c r="AK5398" s="357"/>
      <c r="AL5398" s="357"/>
      <c r="AM5398" s="357"/>
    </row>
    <row r="5399" spans="5:39" x14ac:dyDescent="0.25">
      <c r="E5399" s="356"/>
      <c r="F5399" s="356"/>
      <c r="G5399" s="356"/>
      <c r="H5399" s="356"/>
      <c r="I5399" s="356"/>
      <c r="J5399" s="357"/>
      <c r="K5399" s="357"/>
      <c r="L5399" s="357"/>
      <c r="M5399" s="357"/>
      <c r="N5399" s="358"/>
      <c r="O5399" s="358"/>
      <c r="P5399" s="358"/>
      <c r="Q5399" s="358"/>
      <c r="R5399" s="358"/>
      <c r="S5399" s="358"/>
      <c r="T5399" s="359"/>
      <c r="U5399" s="360"/>
      <c r="V5399" s="360"/>
      <c r="W5399" s="357"/>
      <c r="X5399" s="357"/>
      <c r="Y5399" s="446"/>
      <c r="Z5399" s="443"/>
      <c r="AA5399" s="446"/>
      <c r="AB5399" s="357"/>
      <c r="AC5399" s="357"/>
      <c r="AD5399" s="357"/>
      <c r="AE5399" s="357"/>
      <c r="AF5399" s="357"/>
      <c r="AG5399" s="446"/>
      <c r="AH5399" s="357"/>
      <c r="AI5399" s="357"/>
      <c r="AJ5399" s="357"/>
      <c r="AK5399" s="357"/>
      <c r="AL5399" s="357"/>
      <c r="AM5399" s="357"/>
    </row>
    <row r="5400" spans="5:39" x14ac:dyDescent="0.25">
      <c r="E5400" s="356"/>
      <c r="F5400" s="356"/>
      <c r="G5400" s="356"/>
      <c r="H5400" s="356"/>
      <c r="I5400" s="356"/>
      <c r="J5400" s="357"/>
      <c r="K5400" s="357"/>
      <c r="L5400" s="357"/>
      <c r="M5400" s="357"/>
      <c r="N5400" s="358"/>
      <c r="O5400" s="358"/>
      <c r="P5400" s="358"/>
      <c r="Q5400" s="358"/>
      <c r="R5400" s="358"/>
      <c r="S5400" s="358"/>
      <c r="T5400" s="359"/>
      <c r="U5400" s="360"/>
      <c r="V5400" s="360"/>
      <c r="W5400" s="357"/>
      <c r="X5400" s="357"/>
      <c r="Y5400" s="446"/>
      <c r="Z5400" s="443"/>
      <c r="AA5400" s="446"/>
      <c r="AB5400" s="357"/>
      <c r="AC5400" s="357"/>
      <c r="AD5400" s="357"/>
      <c r="AE5400" s="357"/>
      <c r="AF5400" s="357"/>
      <c r="AG5400" s="446"/>
      <c r="AH5400" s="357"/>
      <c r="AI5400" s="357"/>
      <c r="AJ5400" s="357"/>
      <c r="AK5400" s="357"/>
      <c r="AL5400" s="357"/>
      <c r="AM5400" s="357"/>
    </row>
    <row r="5401" spans="5:39" x14ac:dyDescent="0.25">
      <c r="E5401" s="356"/>
      <c r="F5401" s="356"/>
      <c r="G5401" s="356"/>
      <c r="H5401" s="356"/>
      <c r="I5401" s="356"/>
      <c r="J5401" s="357"/>
      <c r="K5401" s="357"/>
      <c r="L5401" s="357"/>
      <c r="M5401" s="357"/>
      <c r="N5401" s="358"/>
      <c r="O5401" s="358"/>
      <c r="P5401" s="358"/>
      <c r="Q5401" s="358"/>
      <c r="R5401" s="358"/>
      <c r="S5401" s="358"/>
      <c r="T5401" s="359"/>
      <c r="U5401" s="360"/>
      <c r="V5401" s="360"/>
      <c r="W5401" s="357"/>
      <c r="X5401" s="357"/>
      <c r="Y5401" s="446"/>
      <c r="Z5401" s="443"/>
      <c r="AA5401" s="446"/>
      <c r="AB5401" s="357"/>
      <c r="AC5401" s="357"/>
      <c r="AD5401" s="357"/>
      <c r="AE5401" s="357"/>
      <c r="AF5401" s="357"/>
      <c r="AG5401" s="446"/>
      <c r="AH5401" s="357"/>
      <c r="AI5401" s="357"/>
      <c r="AJ5401" s="357"/>
      <c r="AK5401" s="357"/>
      <c r="AL5401" s="357"/>
      <c r="AM5401" s="357"/>
    </row>
    <row r="5402" spans="5:39" x14ac:dyDescent="0.25">
      <c r="E5402" s="356"/>
      <c r="F5402" s="356"/>
      <c r="G5402" s="356"/>
      <c r="H5402" s="356"/>
      <c r="I5402" s="356"/>
      <c r="J5402" s="357"/>
      <c r="K5402" s="357"/>
      <c r="L5402" s="357"/>
      <c r="M5402" s="357"/>
      <c r="N5402" s="358"/>
      <c r="O5402" s="358"/>
      <c r="P5402" s="358"/>
      <c r="Q5402" s="358"/>
      <c r="R5402" s="358"/>
      <c r="S5402" s="358"/>
      <c r="T5402" s="359"/>
      <c r="U5402" s="360"/>
      <c r="V5402" s="360"/>
      <c r="W5402" s="357"/>
      <c r="X5402" s="357"/>
      <c r="Y5402" s="446"/>
      <c r="Z5402" s="443"/>
      <c r="AA5402" s="446"/>
      <c r="AB5402" s="357"/>
      <c r="AC5402" s="357"/>
      <c r="AD5402" s="357"/>
      <c r="AE5402" s="357"/>
      <c r="AF5402" s="357"/>
      <c r="AG5402" s="446"/>
      <c r="AH5402" s="357"/>
      <c r="AI5402" s="357"/>
      <c r="AJ5402" s="357"/>
      <c r="AK5402" s="357"/>
      <c r="AL5402" s="357"/>
      <c r="AM5402" s="357"/>
    </row>
    <row r="5403" spans="5:39" x14ac:dyDescent="0.25">
      <c r="E5403" s="356"/>
      <c r="F5403" s="356"/>
      <c r="G5403" s="356"/>
      <c r="H5403" s="356"/>
      <c r="I5403" s="356"/>
      <c r="J5403" s="357"/>
      <c r="K5403" s="357"/>
      <c r="L5403" s="357"/>
      <c r="M5403" s="357"/>
      <c r="N5403" s="358"/>
      <c r="O5403" s="358"/>
      <c r="P5403" s="358"/>
      <c r="Q5403" s="358"/>
      <c r="R5403" s="358"/>
      <c r="S5403" s="358"/>
      <c r="T5403" s="359"/>
      <c r="U5403" s="360"/>
      <c r="V5403" s="360"/>
      <c r="W5403" s="357"/>
      <c r="X5403" s="357"/>
      <c r="Y5403" s="446"/>
      <c r="Z5403" s="443"/>
      <c r="AA5403" s="446"/>
      <c r="AB5403" s="357"/>
      <c r="AC5403" s="357"/>
      <c r="AD5403" s="357"/>
      <c r="AE5403" s="357"/>
      <c r="AF5403" s="357"/>
      <c r="AG5403" s="446"/>
      <c r="AH5403" s="357"/>
      <c r="AI5403" s="357"/>
      <c r="AJ5403" s="357"/>
      <c r="AK5403" s="357"/>
      <c r="AL5403" s="357"/>
      <c r="AM5403" s="357"/>
    </row>
    <row r="5404" spans="5:39" x14ac:dyDescent="0.25">
      <c r="E5404" s="356"/>
      <c r="F5404" s="356"/>
      <c r="G5404" s="356"/>
      <c r="H5404" s="356"/>
      <c r="I5404" s="356"/>
      <c r="J5404" s="357"/>
      <c r="K5404" s="357"/>
      <c r="L5404" s="357"/>
      <c r="M5404" s="357"/>
      <c r="N5404" s="358"/>
      <c r="O5404" s="358"/>
      <c r="P5404" s="358"/>
      <c r="Q5404" s="358"/>
      <c r="R5404" s="358"/>
      <c r="S5404" s="358"/>
      <c r="T5404" s="359"/>
      <c r="U5404" s="360"/>
      <c r="V5404" s="360"/>
      <c r="W5404" s="357"/>
      <c r="X5404" s="357"/>
      <c r="Y5404" s="446"/>
      <c r="Z5404" s="443"/>
      <c r="AA5404" s="446"/>
      <c r="AB5404" s="357"/>
      <c r="AC5404" s="357"/>
      <c r="AD5404" s="357"/>
      <c r="AE5404" s="357"/>
      <c r="AF5404" s="357"/>
      <c r="AG5404" s="446"/>
      <c r="AH5404" s="357"/>
      <c r="AI5404" s="357"/>
      <c r="AJ5404" s="357"/>
      <c r="AK5404" s="357"/>
      <c r="AL5404" s="357"/>
      <c r="AM5404" s="357"/>
    </row>
    <row r="5405" spans="5:39" x14ac:dyDescent="0.25">
      <c r="E5405" s="356"/>
      <c r="F5405" s="356"/>
      <c r="G5405" s="356"/>
      <c r="H5405" s="356"/>
      <c r="I5405" s="356"/>
      <c r="J5405" s="357"/>
      <c r="K5405" s="357"/>
      <c r="L5405" s="357"/>
      <c r="M5405" s="357"/>
      <c r="N5405" s="358"/>
      <c r="O5405" s="358"/>
      <c r="P5405" s="358"/>
      <c r="Q5405" s="358"/>
      <c r="R5405" s="358"/>
      <c r="S5405" s="358"/>
      <c r="T5405" s="359"/>
      <c r="U5405" s="360"/>
      <c r="V5405" s="360"/>
      <c r="W5405" s="357"/>
      <c r="X5405" s="357"/>
      <c r="Y5405" s="446"/>
      <c r="Z5405" s="443"/>
      <c r="AA5405" s="446"/>
      <c r="AB5405" s="357"/>
      <c r="AC5405" s="357"/>
      <c r="AD5405" s="357"/>
      <c r="AE5405" s="357"/>
      <c r="AF5405" s="357"/>
      <c r="AG5405" s="446"/>
      <c r="AH5405" s="357"/>
      <c r="AI5405" s="357"/>
      <c r="AJ5405" s="357"/>
      <c r="AK5405" s="357"/>
      <c r="AL5405" s="357"/>
      <c r="AM5405" s="357"/>
    </row>
    <row r="5406" spans="5:39" x14ac:dyDescent="0.25">
      <c r="E5406" s="356"/>
      <c r="F5406" s="356"/>
      <c r="G5406" s="356"/>
      <c r="H5406" s="356"/>
      <c r="I5406" s="356"/>
      <c r="J5406" s="357"/>
      <c r="K5406" s="357"/>
      <c r="L5406" s="357"/>
      <c r="M5406" s="357"/>
      <c r="N5406" s="358"/>
      <c r="O5406" s="358"/>
      <c r="P5406" s="358"/>
      <c r="Q5406" s="358"/>
      <c r="R5406" s="358"/>
      <c r="S5406" s="358"/>
      <c r="T5406" s="359"/>
      <c r="U5406" s="360"/>
      <c r="V5406" s="360"/>
      <c r="W5406" s="357"/>
      <c r="X5406" s="357"/>
      <c r="Y5406" s="446"/>
      <c r="Z5406" s="443"/>
      <c r="AA5406" s="446"/>
      <c r="AB5406" s="357"/>
      <c r="AC5406" s="357"/>
      <c r="AD5406" s="357"/>
      <c r="AE5406" s="357"/>
      <c r="AF5406" s="357"/>
      <c r="AG5406" s="446"/>
      <c r="AH5406" s="357"/>
      <c r="AI5406" s="357"/>
      <c r="AJ5406" s="357"/>
      <c r="AK5406" s="357"/>
      <c r="AL5406" s="357"/>
      <c r="AM5406" s="357"/>
    </row>
    <row r="5407" spans="5:39" x14ac:dyDescent="0.25">
      <c r="E5407" s="356"/>
      <c r="F5407" s="356"/>
      <c r="G5407" s="356"/>
      <c r="H5407" s="356"/>
      <c r="I5407" s="356"/>
      <c r="J5407" s="357"/>
      <c r="K5407" s="357"/>
      <c r="L5407" s="357"/>
      <c r="M5407" s="357"/>
      <c r="N5407" s="358"/>
      <c r="O5407" s="358"/>
      <c r="P5407" s="358"/>
      <c r="Q5407" s="358"/>
      <c r="R5407" s="358"/>
      <c r="S5407" s="358"/>
      <c r="T5407" s="359"/>
      <c r="U5407" s="360"/>
      <c r="V5407" s="360"/>
      <c r="W5407" s="357"/>
      <c r="X5407" s="357"/>
      <c r="Y5407" s="446"/>
      <c r="Z5407" s="443"/>
      <c r="AA5407" s="446"/>
      <c r="AB5407" s="357"/>
      <c r="AC5407" s="357"/>
      <c r="AD5407" s="357"/>
      <c r="AE5407" s="357"/>
      <c r="AF5407" s="357"/>
      <c r="AG5407" s="446"/>
      <c r="AH5407" s="357"/>
      <c r="AI5407" s="357"/>
      <c r="AJ5407" s="357"/>
      <c r="AK5407" s="357"/>
      <c r="AL5407" s="357"/>
      <c r="AM5407" s="357"/>
    </row>
    <row r="5408" spans="5:39" x14ac:dyDescent="0.25">
      <c r="E5408" s="356"/>
      <c r="F5408" s="356"/>
      <c r="G5408" s="356"/>
      <c r="H5408" s="356"/>
      <c r="I5408" s="356"/>
      <c r="J5408" s="357"/>
      <c r="K5408" s="357"/>
      <c r="L5408" s="357"/>
      <c r="M5408" s="357"/>
      <c r="N5408" s="358"/>
      <c r="O5408" s="358"/>
      <c r="P5408" s="358"/>
      <c r="Q5408" s="358"/>
      <c r="R5408" s="358"/>
      <c r="S5408" s="358"/>
      <c r="T5408" s="359"/>
      <c r="U5408" s="360"/>
      <c r="V5408" s="360"/>
      <c r="W5408" s="357"/>
      <c r="X5408" s="357"/>
      <c r="Y5408" s="446"/>
      <c r="Z5408" s="443"/>
      <c r="AA5408" s="446"/>
      <c r="AB5408" s="357"/>
      <c r="AC5408" s="357"/>
      <c r="AD5408" s="357"/>
      <c r="AE5408" s="357"/>
      <c r="AF5408" s="357"/>
      <c r="AG5408" s="446"/>
      <c r="AH5408" s="357"/>
      <c r="AI5408" s="357"/>
      <c r="AJ5408" s="357"/>
      <c r="AK5408" s="357"/>
      <c r="AL5408" s="357"/>
      <c r="AM5408" s="357"/>
    </row>
    <row r="5409" spans="5:39" x14ac:dyDescent="0.25">
      <c r="E5409" s="356"/>
      <c r="F5409" s="356"/>
      <c r="G5409" s="356"/>
      <c r="H5409" s="356"/>
      <c r="I5409" s="356"/>
      <c r="J5409" s="357"/>
      <c r="K5409" s="357"/>
      <c r="L5409" s="357"/>
      <c r="M5409" s="357"/>
      <c r="N5409" s="358"/>
      <c r="O5409" s="358"/>
      <c r="P5409" s="358"/>
      <c r="Q5409" s="358"/>
      <c r="R5409" s="358"/>
      <c r="S5409" s="358"/>
      <c r="T5409" s="359"/>
      <c r="U5409" s="360"/>
      <c r="V5409" s="360"/>
      <c r="W5409" s="357"/>
      <c r="X5409" s="357"/>
      <c r="Y5409" s="446"/>
      <c r="Z5409" s="443"/>
      <c r="AA5409" s="446"/>
      <c r="AB5409" s="357"/>
      <c r="AC5409" s="357"/>
      <c r="AD5409" s="357"/>
      <c r="AE5409" s="357"/>
      <c r="AF5409" s="357"/>
      <c r="AG5409" s="446"/>
      <c r="AH5409" s="357"/>
      <c r="AI5409" s="357"/>
      <c r="AJ5409" s="357"/>
      <c r="AK5409" s="357"/>
      <c r="AL5409" s="357"/>
      <c r="AM5409" s="357"/>
    </row>
    <row r="5410" spans="5:39" x14ac:dyDescent="0.25">
      <c r="E5410" s="356"/>
      <c r="F5410" s="356"/>
      <c r="G5410" s="356"/>
      <c r="H5410" s="356"/>
      <c r="I5410" s="356"/>
      <c r="J5410" s="357"/>
      <c r="K5410" s="357"/>
      <c r="L5410" s="357"/>
      <c r="M5410" s="357"/>
      <c r="N5410" s="358"/>
      <c r="O5410" s="358"/>
      <c r="P5410" s="358"/>
      <c r="Q5410" s="358"/>
      <c r="R5410" s="358"/>
      <c r="S5410" s="358"/>
      <c r="T5410" s="359"/>
      <c r="U5410" s="360"/>
      <c r="V5410" s="360"/>
      <c r="W5410" s="357"/>
      <c r="X5410" s="357"/>
      <c r="Y5410" s="446"/>
      <c r="Z5410" s="443"/>
      <c r="AA5410" s="446"/>
      <c r="AB5410" s="357"/>
      <c r="AC5410" s="357"/>
      <c r="AD5410" s="357"/>
      <c r="AE5410" s="357"/>
      <c r="AF5410" s="357"/>
      <c r="AG5410" s="446"/>
      <c r="AH5410" s="357"/>
      <c r="AI5410" s="357"/>
      <c r="AJ5410" s="357"/>
      <c r="AK5410" s="357"/>
      <c r="AL5410" s="357"/>
      <c r="AM5410" s="357"/>
    </row>
    <row r="5411" spans="5:39" x14ac:dyDescent="0.25">
      <c r="E5411" s="356"/>
      <c r="F5411" s="356"/>
      <c r="G5411" s="356"/>
      <c r="H5411" s="356"/>
      <c r="I5411" s="356"/>
      <c r="J5411" s="357"/>
      <c r="K5411" s="357"/>
      <c r="L5411" s="357"/>
      <c r="M5411" s="357"/>
      <c r="N5411" s="358"/>
      <c r="O5411" s="358"/>
      <c r="P5411" s="358"/>
      <c r="Q5411" s="358"/>
      <c r="R5411" s="358"/>
      <c r="S5411" s="358"/>
      <c r="T5411" s="359"/>
      <c r="U5411" s="360"/>
      <c r="V5411" s="360"/>
      <c r="W5411" s="357"/>
      <c r="X5411" s="357"/>
      <c r="Y5411" s="446"/>
      <c r="Z5411" s="443"/>
      <c r="AA5411" s="446"/>
      <c r="AB5411" s="357"/>
      <c r="AC5411" s="357"/>
      <c r="AD5411" s="357"/>
      <c r="AE5411" s="357"/>
      <c r="AF5411" s="357"/>
      <c r="AG5411" s="446"/>
      <c r="AH5411" s="357"/>
      <c r="AI5411" s="357"/>
      <c r="AJ5411" s="357"/>
      <c r="AK5411" s="357"/>
      <c r="AL5411" s="357"/>
      <c r="AM5411" s="357"/>
    </row>
    <row r="5412" spans="5:39" x14ac:dyDescent="0.25">
      <c r="E5412" s="356"/>
      <c r="F5412" s="356"/>
      <c r="G5412" s="356"/>
      <c r="H5412" s="356"/>
      <c r="I5412" s="356"/>
      <c r="J5412" s="357"/>
      <c r="K5412" s="357"/>
      <c r="L5412" s="357"/>
      <c r="M5412" s="357"/>
      <c r="N5412" s="358"/>
      <c r="O5412" s="358"/>
      <c r="P5412" s="358"/>
      <c r="Q5412" s="358"/>
      <c r="R5412" s="358"/>
      <c r="S5412" s="358"/>
      <c r="T5412" s="359"/>
      <c r="U5412" s="360"/>
      <c r="V5412" s="360"/>
      <c r="W5412" s="357"/>
      <c r="X5412" s="357"/>
      <c r="Y5412" s="446"/>
      <c r="Z5412" s="443"/>
      <c r="AA5412" s="446"/>
      <c r="AB5412" s="357"/>
      <c r="AC5412" s="357"/>
      <c r="AD5412" s="357"/>
      <c r="AE5412" s="357"/>
      <c r="AF5412" s="357"/>
      <c r="AG5412" s="446"/>
      <c r="AH5412" s="357"/>
      <c r="AI5412" s="357"/>
      <c r="AJ5412" s="357"/>
      <c r="AK5412" s="357"/>
      <c r="AL5412" s="357"/>
      <c r="AM5412" s="357"/>
    </row>
    <row r="5413" spans="5:39" x14ac:dyDescent="0.25">
      <c r="E5413" s="356"/>
      <c r="F5413" s="356"/>
      <c r="G5413" s="356"/>
      <c r="H5413" s="356"/>
      <c r="I5413" s="356"/>
      <c r="J5413" s="357"/>
      <c r="K5413" s="357"/>
      <c r="L5413" s="357"/>
      <c r="M5413" s="357"/>
      <c r="N5413" s="358"/>
      <c r="O5413" s="358"/>
      <c r="P5413" s="358"/>
      <c r="Q5413" s="358"/>
      <c r="R5413" s="358"/>
      <c r="S5413" s="358"/>
      <c r="T5413" s="359"/>
      <c r="U5413" s="360"/>
      <c r="V5413" s="360"/>
      <c r="W5413" s="357"/>
      <c r="X5413" s="357"/>
      <c r="Y5413" s="446"/>
      <c r="Z5413" s="443"/>
      <c r="AA5413" s="446"/>
      <c r="AB5413" s="357"/>
      <c r="AC5413" s="357"/>
      <c r="AD5413" s="357"/>
      <c r="AE5413" s="357"/>
      <c r="AF5413" s="357"/>
      <c r="AG5413" s="446"/>
      <c r="AH5413" s="357"/>
      <c r="AI5413" s="357"/>
      <c r="AJ5413" s="357"/>
      <c r="AK5413" s="357"/>
      <c r="AL5413" s="357"/>
      <c r="AM5413" s="357"/>
    </row>
    <row r="5414" spans="5:39" x14ac:dyDescent="0.25">
      <c r="E5414" s="356"/>
      <c r="F5414" s="356"/>
      <c r="G5414" s="356"/>
      <c r="H5414" s="356"/>
      <c r="I5414" s="356"/>
      <c r="J5414" s="357"/>
      <c r="K5414" s="357"/>
      <c r="L5414" s="357"/>
      <c r="M5414" s="357"/>
      <c r="N5414" s="358"/>
      <c r="O5414" s="358"/>
      <c r="P5414" s="358"/>
      <c r="Q5414" s="358"/>
      <c r="R5414" s="358"/>
      <c r="S5414" s="358"/>
      <c r="T5414" s="359"/>
      <c r="U5414" s="360"/>
      <c r="V5414" s="360"/>
      <c r="W5414" s="357"/>
      <c r="X5414" s="357"/>
      <c r="Y5414" s="446"/>
      <c r="Z5414" s="443"/>
      <c r="AA5414" s="446"/>
      <c r="AB5414" s="357"/>
      <c r="AC5414" s="357"/>
      <c r="AD5414" s="357"/>
      <c r="AE5414" s="357"/>
      <c r="AF5414" s="357"/>
      <c r="AG5414" s="446"/>
      <c r="AH5414" s="357"/>
      <c r="AI5414" s="357"/>
      <c r="AJ5414" s="357"/>
      <c r="AK5414" s="357"/>
      <c r="AL5414" s="357"/>
      <c r="AM5414" s="357"/>
    </row>
    <row r="5415" spans="5:39" x14ac:dyDescent="0.25">
      <c r="E5415" s="356"/>
      <c r="F5415" s="356"/>
      <c r="G5415" s="356"/>
      <c r="H5415" s="356"/>
      <c r="I5415" s="356"/>
      <c r="J5415" s="357"/>
      <c r="K5415" s="357"/>
      <c r="L5415" s="357"/>
      <c r="M5415" s="357"/>
      <c r="N5415" s="358"/>
      <c r="O5415" s="358"/>
      <c r="P5415" s="358"/>
      <c r="Q5415" s="358"/>
      <c r="R5415" s="358"/>
      <c r="S5415" s="358"/>
      <c r="T5415" s="359"/>
      <c r="U5415" s="360"/>
      <c r="V5415" s="360"/>
      <c r="W5415" s="357"/>
      <c r="X5415" s="357"/>
      <c r="Y5415" s="446"/>
      <c r="Z5415" s="443"/>
      <c r="AA5415" s="446"/>
      <c r="AB5415" s="357"/>
      <c r="AC5415" s="357"/>
      <c r="AD5415" s="357"/>
      <c r="AE5415" s="357"/>
      <c r="AF5415" s="357"/>
      <c r="AG5415" s="446"/>
      <c r="AH5415" s="357"/>
      <c r="AI5415" s="357"/>
      <c r="AJ5415" s="357"/>
      <c r="AK5415" s="357"/>
      <c r="AL5415" s="357"/>
      <c r="AM5415" s="357"/>
    </row>
    <row r="5416" spans="5:39" x14ac:dyDescent="0.25">
      <c r="E5416" s="356"/>
      <c r="F5416" s="356"/>
      <c r="G5416" s="356"/>
      <c r="H5416" s="356"/>
      <c r="I5416" s="356"/>
      <c r="J5416" s="357"/>
      <c r="K5416" s="357"/>
      <c r="L5416" s="357"/>
      <c r="M5416" s="357"/>
      <c r="N5416" s="358"/>
      <c r="O5416" s="358"/>
      <c r="P5416" s="358"/>
      <c r="Q5416" s="358"/>
      <c r="R5416" s="358"/>
      <c r="S5416" s="358"/>
      <c r="T5416" s="359"/>
      <c r="U5416" s="360"/>
      <c r="V5416" s="360"/>
      <c r="W5416" s="357"/>
      <c r="X5416" s="357"/>
      <c r="Y5416" s="446"/>
      <c r="Z5416" s="443"/>
      <c r="AA5416" s="446"/>
      <c r="AB5416" s="357"/>
      <c r="AC5416" s="357"/>
      <c r="AD5416" s="357"/>
      <c r="AE5416" s="357"/>
      <c r="AF5416" s="357"/>
      <c r="AG5416" s="446"/>
      <c r="AH5416" s="357"/>
      <c r="AI5416" s="357"/>
      <c r="AJ5416" s="357"/>
      <c r="AK5416" s="357"/>
      <c r="AL5416" s="357"/>
      <c r="AM5416" s="357"/>
    </row>
    <row r="5417" spans="5:39" x14ac:dyDescent="0.25">
      <c r="E5417" s="356"/>
      <c r="F5417" s="356"/>
      <c r="G5417" s="356"/>
      <c r="H5417" s="356"/>
      <c r="I5417" s="356"/>
      <c r="J5417" s="357"/>
      <c r="K5417" s="357"/>
      <c r="L5417" s="357"/>
      <c r="M5417" s="357"/>
      <c r="N5417" s="358"/>
      <c r="O5417" s="358"/>
      <c r="P5417" s="358"/>
      <c r="Q5417" s="358"/>
      <c r="R5417" s="358"/>
      <c r="S5417" s="358"/>
      <c r="T5417" s="359"/>
      <c r="U5417" s="360"/>
      <c r="V5417" s="360"/>
      <c r="W5417" s="357"/>
      <c r="X5417" s="357"/>
      <c r="Y5417" s="446"/>
      <c r="Z5417" s="443"/>
      <c r="AA5417" s="446"/>
      <c r="AB5417" s="357"/>
      <c r="AC5417" s="357"/>
      <c r="AD5417" s="357"/>
      <c r="AE5417" s="357"/>
      <c r="AF5417" s="357"/>
      <c r="AG5417" s="446"/>
      <c r="AH5417" s="357"/>
      <c r="AI5417" s="357"/>
      <c r="AJ5417" s="357"/>
      <c r="AK5417" s="357"/>
      <c r="AL5417" s="357"/>
      <c r="AM5417" s="357"/>
    </row>
    <row r="5418" spans="5:39" x14ac:dyDescent="0.25">
      <c r="E5418" s="356"/>
      <c r="F5418" s="356"/>
      <c r="G5418" s="356"/>
      <c r="H5418" s="356"/>
      <c r="I5418" s="356"/>
      <c r="J5418" s="357"/>
      <c r="K5418" s="357"/>
      <c r="L5418" s="357"/>
      <c r="M5418" s="357"/>
      <c r="N5418" s="358"/>
      <c r="O5418" s="358"/>
      <c r="P5418" s="358"/>
      <c r="Q5418" s="358"/>
      <c r="R5418" s="358"/>
      <c r="S5418" s="358"/>
      <c r="T5418" s="359"/>
      <c r="U5418" s="360"/>
      <c r="V5418" s="360"/>
      <c r="W5418" s="357"/>
      <c r="X5418" s="357"/>
      <c r="Y5418" s="446"/>
      <c r="Z5418" s="443"/>
      <c r="AA5418" s="446"/>
      <c r="AB5418" s="357"/>
      <c r="AC5418" s="357"/>
      <c r="AD5418" s="357"/>
      <c r="AE5418" s="357"/>
      <c r="AF5418" s="357"/>
      <c r="AG5418" s="446"/>
      <c r="AH5418" s="357"/>
      <c r="AI5418" s="357"/>
      <c r="AJ5418" s="357"/>
      <c r="AK5418" s="357"/>
      <c r="AL5418" s="357"/>
      <c r="AM5418" s="357"/>
    </row>
    <row r="5419" spans="5:39" x14ac:dyDescent="0.25">
      <c r="E5419" s="356"/>
      <c r="F5419" s="356"/>
      <c r="G5419" s="356"/>
      <c r="H5419" s="356"/>
      <c r="I5419" s="356"/>
      <c r="J5419" s="357"/>
      <c r="K5419" s="357"/>
      <c r="L5419" s="357"/>
      <c r="M5419" s="357"/>
      <c r="N5419" s="358"/>
      <c r="O5419" s="358"/>
      <c r="P5419" s="358"/>
      <c r="Q5419" s="358"/>
      <c r="R5419" s="358"/>
      <c r="S5419" s="358"/>
      <c r="T5419" s="359"/>
      <c r="U5419" s="360"/>
      <c r="V5419" s="360"/>
      <c r="W5419" s="357"/>
      <c r="X5419" s="357"/>
      <c r="Y5419" s="446"/>
      <c r="Z5419" s="443"/>
      <c r="AA5419" s="446"/>
      <c r="AB5419" s="357"/>
      <c r="AC5419" s="357"/>
      <c r="AD5419" s="357"/>
      <c r="AE5419" s="357"/>
      <c r="AF5419" s="357"/>
      <c r="AG5419" s="446"/>
      <c r="AH5419" s="357"/>
      <c r="AI5419" s="357"/>
      <c r="AJ5419" s="357"/>
      <c r="AK5419" s="357"/>
      <c r="AL5419" s="357"/>
      <c r="AM5419" s="357"/>
    </row>
    <row r="5420" spans="5:39" x14ac:dyDescent="0.25">
      <c r="E5420" s="356"/>
      <c r="F5420" s="356"/>
      <c r="G5420" s="356"/>
      <c r="H5420" s="356"/>
      <c r="I5420" s="356"/>
      <c r="J5420" s="357"/>
      <c r="K5420" s="357"/>
      <c r="L5420" s="357"/>
      <c r="M5420" s="357"/>
      <c r="N5420" s="358"/>
      <c r="O5420" s="358"/>
      <c r="P5420" s="358"/>
      <c r="Q5420" s="358"/>
      <c r="R5420" s="358"/>
      <c r="S5420" s="358"/>
      <c r="T5420" s="359"/>
      <c r="U5420" s="360"/>
      <c r="V5420" s="360"/>
      <c r="W5420" s="357"/>
      <c r="X5420" s="357"/>
      <c r="Y5420" s="446"/>
      <c r="Z5420" s="443"/>
      <c r="AA5420" s="446"/>
      <c r="AB5420" s="357"/>
      <c r="AC5420" s="357"/>
      <c r="AD5420" s="357"/>
      <c r="AE5420" s="357"/>
      <c r="AF5420" s="357"/>
      <c r="AG5420" s="446"/>
      <c r="AH5420" s="357"/>
      <c r="AI5420" s="357"/>
      <c r="AJ5420" s="357"/>
      <c r="AK5420" s="357"/>
      <c r="AL5420" s="357"/>
      <c r="AM5420" s="357"/>
    </row>
    <row r="5421" spans="5:39" x14ac:dyDescent="0.25">
      <c r="E5421" s="356"/>
      <c r="F5421" s="356"/>
      <c r="G5421" s="356"/>
      <c r="H5421" s="356"/>
      <c r="I5421" s="356"/>
      <c r="J5421" s="357"/>
      <c r="K5421" s="357"/>
      <c r="L5421" s="357"/>
      <c r="M5421" s="357"/>
      <c r="N5421" s="358"/>
      <c r="O5421" s="358"/>
      <c r="P5421" s="358"/>
      <c r="Q5421" s="358"/>
      <c r="R5421" s="358"/>
      <c r="S5421" s="358"/>
      <c r="T5421" s="359"/>
      <c r="U5421" s="360"/>
      <c r="V5421" s="360"/>
      <c r="W5421" s="357"/>
      <c r="X5421" s="357"/>
      <c r="Y5421" s="446"/>
      <c r="Z5421" s="443"/>
      <c r="AA5421" s="446"/>
      <c r="AB5421" s="357"/>
      <c r="AC5421" s="357"/>
      <c r="AD5421" s="357"/>
      <c r="AE5421" s="357"/>
      <c r="AF5421" s="357"/>
      <c r="AG5421" s="446"/>
      <c r="AH5421" s="357"/>
      <c r="AI5421" s="357"/>
      <c r="AJ5421" s="357"/>
      <c r="AK5421" s="357"/>
      <c r="AL5421" s="357"/>
      <c r="AM5421" s="357"/>
    </row>
    <row r="5422" spans="5:39" x14ac:dyDescent="0.25">
      <c r="E5422" s="356"/>
      <c r="F5422" s="356"/>
      <c r="G5422" s="356"/>
      <c r="H5422" s="356"/>
      <c r="I5422" s="356"/>
      <c r="J5422" s="357"/>
      <c r="K5422" s="357"/>
      <c r="L5422" s="357"/>
      <c r="M5422" s="357"/>
      <c r="N5422" s="358"/>
      <c r="O5422" s="358"/>
      <c r="P5422" s="358"/>
      <c r="Q5422" s="358"/>
      <c r="R5422" s="358"/>
      <c r="S5422" s="358"/>
      <c r="T5422" s="359"/>
      <c r="U5422" s="360"/>
      <c r="V5422" s="360"/>
      <c r="W5422" s="357"/>
      <c r="X5422" s="357"/>
      <c r="Y5422" s="446"/>
      <c r="Z5422" s="443"/>
      <c r="AA5422" s="446"/>
      <c r="AB5422" s="357"/>
      <c r="AC5422" s="357"/>
      <c r="AD5422" s="357"/>
      <c r="AE5422" s="357"/>
      <c r="AF5422" s="357"/>
      <c r="AG5422" s="446"/>
      <c r="AH5422" s="357"/>
      <c r="AI5422" s="357"/>
      <c r="AJ5422" s="357"/>
      <c r="AK5422" s="357"/>
      <c r="AL5422" s="357"/>
      <c r="AM5422" s="357"/>
    </row>
    <row r="5423" spans="5:39" x14ac:dyDescent="0.25">
      <c r="E5423" s="356"/>
      <c r="F5423" s="356"/>
      <c r="G5423" s="356"/>
      <c r="H5423" s="356"/>
      <c r="I5423" s="356"/>
      <c r="J5423" s="357"/>
      <c r="K5423" s="357"/>
      <c r="L5423" s="357"/>
      <c r="M5423" s="357"/>
      <c r="N5423" s="358"/>
      <c r="O5423" s="358"/>
      <c r="P5423" s="358"/>
      <c r="Q5423" s="358"/>
      <c r="R5423" s="358"/>
      <c r="S5423" s="358"/>
      <c r="T5423" s="359"/>
      <c r="U5423" s="360"/>
      <c r="V5423" s="360"/>
      <c r="W5423" s="357"/>
      <c r="X5423" s="357"/>
      <c r="Y5423" s="446"/>
      <c r="Z5423" s="443"/>
      <c r="AA5423" s="446"/>
      <c r="AB5423" s="357"/>
      <c r="AC5423" s="357"/>
      <c r="AD5423" s="357"/>
      <c r="AE5423" s="357"/>
      <c r="AF5423" s="357"/>
      <c r="AG5423" s="446"/>
      <c r="AH5423" s="357"/>
      <c r="AI5423" s="357"/>
      <c r="AJ5423" s="357"/>
      <c r="AK5423" s="357"/>
      <c r="AL5423" s="357"/>
      <c r="AM5423" s="357"/>
    </row>
    <row r="5424" spans="5:39" x14ac:dyDescent="0.25">
      <c r="E5424" s="356"/>
      <c r="F5424" s="356"/>
      <c r="G5424" s="356"/>
      <c r="H5424" s="356"/>
      <c r="I5424" s="356"/>
      <c r="J5424" s="357"/>
      <c r="K5424" s="357"/>
      <c r="L5424" s="357"/>
      <c r="M5424" s="357"/>
      <c r="N5424" s="358"/>
      <c r="O5424" s="358"/>
      <c r="P5424" s="358"/>
      <c r="Q5424" s="358"/>
      <c r="R5424" s="358"/>
      <c r="S5424" s="358"/>
      <c r="T5424" s="359"/>
      <c r="U5424" s="360"/>
      <c r="V5424" s="360"/>
      <c r="W5424" s="357"/>
      <c r="X5424" s="357"/>
      <c r="Y5424" s="446"/>
      <c r="Z5424" s="443"/>
      <c r="AA5424" s="446"/>
      <c r="AB5424" s="357"/>
      <c r="AC5424" s="357"/>
      <c r="AD5424" s="357"/>
      <c r="AE5424" s="357"/>
      <c r="AF5424" s="357"/>
      <c r="AG5424" s="446"/>
      <c r="AH5424" s="357"/>
      <c r="AI5424" s="357"/>
      <c r="AJ5424" s="357"/>
      <c r="AK5424" s="357"/>
      <c r="AL5424" s="357"/>
      <c r="AM5424" s="357"/>
    </row>
    <row r="5425" spans="5:39" x14ac:dyDescent="0.25">
      <c r="E5425" s="356"/>
      <c r="F5425" s="356"/>
      <c r="G5425" s="356"/>
      <c r="H5425" s="356"/>
      <c r="I5425" s="356"/>
      <c r="J5425" s="357"/>
      <c r="K5425" s="357"/>
      <c r="L5425" s="357"/>
      <c r="M5425" s="357"/>
      <c r="N5425" s="358"/>
      <c r="O5425" s="358"/>
      <c r="P5425" s="358"/>
      <c r="Q5425" s="358"/>
      <c r="R5425" s="358"/>
      <c r="S5425" s="358"/>
      <c r="T5425" s="359"/>
      <c r="U5425" s="360"/>
      <c r="V5425" s="360"/>
      <c r="W5425" s="357"/>
      <c r="X5425" s="357"/>
      <c r="Y5425" s="446"/>
      <c r="Z5425" s="443"/>
      <c r="AA5425" s="446"/>
      <c r="AB5425" s="357"/>
      <c r="AC5425" s="357"/>
      <c r="AD5425" s="357"/>
      <c r="AE5425" s="357"/>
      <c r="AF5425" s="357"/>
      <c r="AG5425" s="446"/>
      <c r="AH5425" s="357"/>
      <c r="AI5425" s="357"/>
      <c r="AJ5425" s="357"/>
      <c r="AK5425" s="357"/>
      <c r="AL5425" s="357"/>
      <c r="AM5425" s="357"/>
    </row>
    <row r="5426" spans="5:39" x14ac:dyDescent="0.25">
      <c r="E5426" s="356"/>
      <c r="F5426" s="356"/>
      <c r="G5426" s="356"/>
      <c r="H5426" s="356"/>
      <c r="I5426" s="356"/>
      <c r="J5426" s="357"/>
      <c r="K5426" s="357"/>
      <c r="L5426" s="357"/>
      <c r="M5426" s="357"/>
      <c r="N5426" s="358"/>
      <c r="O5426" s="358"/>
      <c r="P5426" s="358"/>
      <c r="Q5426" s="358"/>
      <c r="R5426" s="358"/>
      <c r="S5426" s="358"/>
      <c r="T5426" s="359"/>
      <c r="U5426" s="360"/>
      <c r="V5426" s="360"/>
      <c r="W5426" s="357"/>
      <c r="X5426" s="357"/>
      <c r="Y5426" s="446"/>
      <c r="Z5426" s="443"/>
      <c r="AA5426" s="446"/>
      <c r="AB5426" s="357"/>
      <c r="AC5426" s="357"/>
      <c r="AD5426" s="357"/>
      <c r="AE5426" s="357"/>
      <c r="AF5426" s="357"/>
      <c r="AG5426" s="446"/>
      <c r="AH5426" s="357"/>
      <c r="AI5426" s="357"/>
      <c r="AJ5426" s="357"/>
      <c r="AK5426" s="357"/>
      <c r="AL5426" s="357"/>
      <c r="AM5426" s="357"/>
    </row>
    <row r="5427" spans="5:39" x14ac:dyDescent="0.25">
      <c r="E5427" s="356"/>
      <c r="F5427" s="356"/>
      <c r="G5427" s="356"/>
      <c r="H5427" s="356"/>
      <c r="I5427" s="356"/>
      <c r="J5427" s="357"/>
      <c r="K5427" s="357"/>
      <c r="L5427" s="357"/>
      <c r="M5427" s="357"/>
      <c r="N5427" s="358"/>
      <c r="O5427" s="358"/>
      <c r="P5427" s="358"/>
      <c r="Q5427" s="358"/>
      <c r="R5427" s="358"/>
      <c r="S5427" s="358"/>
      <c r="T5427" s="359"/>
      <c r="U5427" s="360"/>
      <c r="V5427" s="360"/>
      <c r="W5427" s="357"/>
      <c r="X5427" s="357"/>
      <c r="Y5427" s="446"/>
      <c r="Z5427" s="443"/>
      <c r="AA5427" s="446"/>
      <c r="AB5427" s="357"/>
      <c r="AC5427" s="357"/>
      <c r="AD5427" s="357"/>
      <c r="AE5427" s="357"/>
      <c r="AF5427" s="357"/>
      <c r="AG5427" s="446"/>
      <c r="AH5427" s="357"/>
      <c r="AI5427" s="357"/>
      <c r="AJ5427" s="357"/>
      <c r="AK5427" s="357"/>
      <c r="AL5427" s="357"/>
      <c r="AM5427" s="357"/>
    </row>
    <row r="5428" spans="5:39" x14ac:dyDescent="0.25">
      <c r="E5428" s="356"/>
      <c r="F5428" s="356"/>
      <c r="G5428" s="356"/>
      <c r="H5428" s="356"/>
      <c r="I5428" s="356"/>
      <c r="J5428" s="357"/>
      <c r="K5428" s="357"/>
      <c r="L5428" s="357"/>
      <c r="M5428" s="357"/>
      <c r="N5428" s="358"/>
      <c r="O5428" s="358"/>
      <c r="P5428" s="358"/>
      <c r="Q5428" s="358"/>
      <c r="R5428" s="358"/>
      <c r="S5428" s="358"/>
      <c r="T5428" s="359"/>
      <c r="U5428" s="360"/>
      <c r="V5428" s="360"/>
      <c r="W5428" s="357"/>
      <c r="X5428" s="357"/>
      <c r="Y5428" s="446"/>
      <c r="Z5428" s="443"/>
      <c r="AA5428" s="446"/>
      <c r="AB5428" s="357"/>
      <c r="AC5428" s="357"/>
      <c r="AD5428" s="357"/>
      <c r="AE5428" s="357"/>
      <c r="AF5428" s="357"/>
      <c r="AG5428" s="446"/>
      <c r="AH5428" s="357"/>
      <c r="AI5428" s="357"/>
      <c r="AJ5428" s="357"/>
      <c r="AK5428" s="357"/>
      <c r="AL5428" s="357"/>
      <c r="AM5428" s="357"/>
    </row>
    <row r="5429" spans="5:39" x14ac:dyDescent="0.25">
      <c r="E5429" s="356"/>
      <c r="F5429" s="356"/>
      <c r="G5429" s="356"/>
      <c r="H5429" s="356"/>
      <c r="I5429" s="356"/>
      <c r="J5429" s="357"/>
      <c r="K5429" s="357"/>
      <c r="L5429" s="357"/>
      <c r="M5429" s="357"/>
      <c r="N5429" s="358"/>
      <c r="O5429" s="358"/>
      <c r="P5429" s="358"/>
      <c r="Q5429" s="358"/>
      <c r="R5429" s="358"/>
      <c r="S5429" s="358"/>
      <c r="T5429" s="359"/>
      <c r="U5429" s="360"/>
      <c r="V5429" s="360"/>
      <c r="W5429" s="357"/>
      <c r="X5429" s="357"/>
      <c r="Y5429" s="446"/>
      <c r="Z5429" s="443"/>
      <c r="AA5429" s="446"/>
      <c r="AB5429" s="357"/>
      <c r="AC5429" s="357"/>
      <c r="AD5429" s="357"/>
      <c r="AE5429" s="357"/>
      <c r="AF5429" s="357"/>
      <c r="AG5429" s="446"/>
      <c r="AH5429" s="357"/>
      <c r="AI5429" s="357"/>
      <c r="AJ5429" s="357"/>
      <c r="AK5429" s="357"/>
      <c r="AL5429" s="357"/>
      <c r="AM5429" s="357"/>
    </row>
    <row r="5430" spans="5:39" x14ac:dyDescent="0.25">
      <c r="E5430" s="356"/>
      <c r="F5430" s="356"/>
      <c r="G5430" s="356"/>
      <c r="H5430" s="356"/>
      <c r="I5430" s="356"/>
      <c r="J5430" s="357"/>
      <c r="K5430" s="357"/>
      <c r="L5430" s="357"/>
      <c r="M5430" s="357"/>
      <c r="N5430" s="358"/>
      <c r="O5430" s="358"/>
      <c r="P5430" s="358"/>
      <c r="Q5430" s="358"/>
      <c r="R5430" s="358"/>
      <c r="S5430" s="358"/>
      <c r="T5430" s="359"/>
      <c r="U5430" s="360"/>
      <c r="V5430" s="360"/>
      <c r="W5430" s="357"/>
      <c r="X5430" s="357"/>
      <c r="Y5430" s="446"/>
      <c r="Z5430" s="443"/>
      <c r="AA5430" s="446"/>
      <c r="AB5430" s="357"/>
      <c r="AC5430" s="357"/>
      <c r="AD5430" s="357"/>
      <c r="AE5430" s="357"/>
      <c r="AF5430" s="357"/>
      <c r="AG5430" s="446"/>
      <c r="AH5430" s="357"/>
      <c r="AI5430" s="357"/>
      <c r="AJ5430" s="357"/>
      <c r="AK5430" s="357"/>
      <c r="AL5430" s="357"/>
      <c r="AM5430" s="357"/>
    </row>
    <row r="5431" spans="5:39" x14ac:dyDescent="0.25">
      <c r="E5431" s="356"/>
      <c r="F5431" s="356"/>
      <c r="G5431" s="356"/>
      <c r="H5431" s="356"/>
      <c r="I5431" s="356"/>
      <c r="J5431" s="357"/>
      <c r="K5431" s="357"/>
      <c r="L5431" s="357"/>
      <c r="M5431" s="357"/>
      <c r="N5431" s="358"/>
      <c r="O5431" s="358"/>
      <c r="P5431" s="358"/>
      <c r="Q5431" s="358"/>
      <c r="R5431" s="358"/>
      <c r="S5431" s="358"/>
      <c r="T5431" s="359"/>
      <c r="U5431" s="360"/>
      <c r="V5431" s="360"/>
      <c r="W5431" s="357"/>
      <c r="X5431" s="357"/>
      <c r="Y5431" s="446"/>
      <c r="Z5431" s="443"/>
      <c r="AA5431" s="446"/>
      <c r="AB5431" s="357"/>
      <c r="AC5431" s="357"/>
      <c r="AD5431" s="357"/>
      <c r="AE5431" s="357"/>
      <c r="AF5431" s="357"/>
      <c r="AG5431" s="446"/>
      <c r="AH5431" s="357"/>
      <c r="AI5431" s="357"/>
      <c r="AJ5431" s="357"/>
      <c r="AK5431" s="357"/>
      <c r="AL5431" s="357"/>
      <c r="AM5431" s="357"/>
    </row>
    <row r="5432" spans="5:39" x14ac:dyDescent="0.25">
      <c r="E5432" s="356"/>
      <c r="F5432" s="356"/>
      <c r="G5432" s="356"/>
      <c r="H5432" s="356"/>
      <c r="I5432" s="356"/>
      <c r="J5432" s="357"/>
      <c r="K5432" s="357"/>
      <c r="L5432" s="357"/>
      <c r="M5432" s="357"/>
      <c r="N5432" s="358"/>
      <c r="O5432" s="358"/>
      <c r="P5432" s="358"/>
      <c r="Q5432" s="358"/>
      <c r="R5432" s="358"/>
      <c r="S5432" s="358"/>
      <c r="T5432" s="359"/>
      <c r="U5432" s="360"/>
      <c r="V5432" s="360"/>
      <c r="W5432" s="357"/>
      <c r="X5432" s="357"/>
      <c r="Y5432" s="446"/>
      <c r="Z5432" s="443"/>
      <c r="AA5432" s="446"/>
      <c r="AB5432" s="357"/>
      <c r="AC5432" s="357"/>
      <c r="AD5432" s="357"/>
      <c r="AE5432" s="357"/>
      <c r="AF5432" s="357"/>
      <c r="AG5432" s="446"/>
      <c r="AH5432" s="357"/>
      <c r="AI5432" s="357"/>
      <c r="AJ5432" s="357"/>
      <c r="AK5432" s="357"/>
      <c r="AL5432" s="357"/>
      <c r="AM5432" s="357"/>
    </row>
    <row r="5433" spans="5:39" x14ac:dyDescent="0.25">
      <c r="E5433" s="356"/>
      <c r="F5433" s="356"/>
      <c r="G5433" s="356"/>
      <c r="H5433" s="356"/>
      <c r="I5433" s="356"/>
      <c r="J5433" s="357"/>
      <c r="K5433" s="357"/>
      <c r="L5433" s="357"/>
      <c r="M5433" s="357"/>
      <c r="N5433" s="358"/>
      <c r="O5433" s="358"/>
      <c r="P5433" s="358"/>
      <c r="Q5433" s="358"/>
      <c r="R5433" s="358"/>
      <c r="S5433" s="358"/>
      <c r="T5433" s="359"/>
      <c r="U5433" s="360"/>
      <c r="V5433" s="360"/>
      <c r="W5433" s="357"/>
      <c r="X5433" s="357"/>
      <c r="Y5433" s="446"/>
      <c r="Z5433" s="443"/>
      <c r="AA5433" s="446"/>
      <c r="AB5433" s="357"/>
      <c r="AC5433" s="357"/>
      <c r="AD5433" s="357"/>
      <c r="AE5433" s="357"/>
      <c r="AF5433" s="357"/>
      <c r="AG5433" s="446"/>
      <c r="AH5433" s="357"/>
      <c r="AI5433" s="357"/>
      <c r="AJ5433" s="357"/>
      <c r="AK5433" s="357"/>
      <c r="AL5433" s="357"/>
      <c r="AM5433" s="357"/>
    </row>
    <row r="5434" spans="5:39" x14ac:dyDescent="0.25">
      <c r="E5434" s="356"/>
      <c r="F5434" s="356"/>
      <c r="G5434" s="356"/>
      <c r="H5434" s="356"/>
      <c r="I5434" s="356"/>
      <c r="J5434" s="357"/>
      <c r="K5434" s="357"/>
      <c r="L5434" s="357"/>
      <c r="M5434" s="357"/>
      <c r="N5434" s="358"/>
      <c r="O5434" s="358"/>
      <c r="P5434" s="358"/>
      <c r="Q5434" s="358"/>
      <c r="R5434" s="358"/>
      <c r="S5434" s="358"/>
      <c r="T5434" s="359"/>
      <c r="U5434" s="360"/>
      <c r="V5434" s="360"/>
      <c r="W5434" s="357"/>
      <c r="X5434" s="357"/>
      <c r="Y5434" s="446"/>
      <c r="Z5434" s="443"/>
      <c r="AA5434" s="446"/>
      <c r="AB5434" s="357"/>
      <c r="AC5434" s="357"/>
      <c r="AD5434" s="357"/>
      <c r="AE5434" s="357"/>
      <c r="AF5434" s="357"/>
      <c r="AG5434" s="446"/>
      <c r="AH5434" s="357"/>
      <c r="AI5434" s="357"/>
      <c r="AJ5434" s="357"/>
      <c r="AK5434" s="357"/>
      <c r="AL5434" s="357"/>
      <c r="AM5434" s="357"/>
    </row>
    <row r="5435" spans="5:39" x14ac:dyDescent="0.25">
      <c r="E5435" s="356"/>
      <c r="F5435" s="356"/>
      <c r="G5435" s="356"/>
      <c r="H5435" s="356"/>
      <c r="I5435" s="356"/>
      <c r="J5435" s="357"/>
      <c r="K5435" s="357"/>
      <c r="L5435" s="357"/>
      <c r="M5435" s="357"/>
      <c r="N5435" s="358"/>
      <c r="O5435" s="358"/>
      <c r="P5435" s="358"/>
      <c r="Q5435" s="358"/>
      <c r="R5435" s="358"/>
      <c r="S5435" s="358"/>
      <c r="T5435" s="359"/>
      <c r="U5435" s="360"/>
      <c r="V5435" s="360"/>
      <c r="W5435" s="357"/>
      <c r="X5435" s="357"/>
      <c r="Y5435" s="446"/>
      <c r="Z5435" s="443"/>
      <c r="AA5435" s="446"/>
      <c r="AB5435" s="357"/>
      <c r="AC5435" s="357"/>
      <c r="AD5435" s="357"/>
      <c r="AE5435" s="357"/>
      <c r="AF5435" s="357"/>
      <c r="AG5435" s="446"/>
      <c r="AH5435" s="357"/>
      <c r="AI5435" s="357"/>
      <c r="AJ5435" s="357"/>
      <c r="AK5435" s="357"/>
      <c r="AL5435" s="357"/>
      <c r="AM5435" s="357"/>
    </row>
    <row r="5436" spans="5:39" x14ac:dyDescent="0.25">
      <c r="E5436" s="356"/>
      <c r="F5436" s="356"/>
      <c r="G5436" s="356"/>
      <c r="H5436" s="356"/>
      <c r="I5436" s="356"/>
      <c r="J5436" s="357"/>
      <c r="K5436" s="357"/>
      <c r="L5436" s="357"/>
      <c r="M5436" s="357"/>
      <c r="N5436" s="358"/>
      <c r="O5436" s="358"/>
      <c r="P5436" s="358"/>
      <c r="Q5436" s="358"/>
      <c r="R5436" s="358"/>
      <c r="S5436" s="358"/>
      <c r="T5436" s="359"/>
      <c r="U5436" s="360"/>
      <c r="V5436" s="360"/>
      <c r="W5436" s="357"/>
      <c r="X5436" s="357"/>
      <c r="Y5436" s="446"/>
      <c r="Z5436" s="443"/>
      <c r="AA5436" s="446"/>
      <c r="AB5436" s="357"/>
      <c r="AC5436" s="357"/>
      <c r="AD5436" s="357"/>
      <c r="AE5436" s="357"/>
      <c r="AF5436" s="357"/>
      <c r="AG5436" s="446"/>
      <c r="AH5436" s="357"/>
      <c r="AI5436" s="357"/>
      <c r="AJ5436" s="357"/>
      <c r="AK5436" s="357"/>
      <c r="AL5436" s="357"/>
      <c r="AM5436" s="357"/>
    </row>
    <row r="5437" spans="5:39" x14ac:dyDescent="0.25">
      <c r="E5437" s="356"/>
      <c r="F5437" s="356"/>
      <c r="G5437" s="356"/>
      <c r="H5437" s="356"/>
      <c r="I5437" s="356"/>
      <c r="J5437" s="357"/>
      <c r="K5437" s="357"/>
      <c r="L5437" s="357"/>
      <c r="M5437" s="357"/>
      <c r="N5437" s="358"/>
      <c r="O5437" s="358"/>
      <c r="P5437" s="358"/>
      <c r="Q5437" s="358"/>
      <c r="R5437" s="358"/>
      <c r="S5437" s="358"/>
      <c r="T5437" s="359"/>
      <c r="U5437" s="360"/>
      <c r="V5437" s="360"/>
      <c r="W5437" s="357"/>
      <c r="X5437" s="357"/>
      <c r="Y5437" s="446"/>
      <c r="Z5437" s="443"/>
      <c r="AA5437" s="446"/>
      <c r="AB5437" s="357"/>
      <c r="AC5437" s="357"/>
      <c r="AD5437" s="357"/>
      <c r="AE5437" s="357"/>
      <c r="AF5437" s="357"/>
      <c r="AG5437" s="446"/>
      <c r="AH5437" s="357"/>
      <c r="AI5437" s="357"/>
      <c r="AJ5437" s="357"/>
      <c r="AK5437" s="357"/>
      <c r="AL5437" s="357"/>
      <c r="AM5437" s="357"/>
    </row>
    <row r="5438" spans="5:39" x14ac:dyDescent="0.25">
      <c r="E5438" s="356"/>
      <c r="F5438" s="356"/>
      <c r="G5438" s="356"/>
      <c r="H5438" s="356"/>
      <c r="I5438" s="356"/>
      <c r="J5438" s="357"/>
      <c r="K5438" s="357"/>
      <c r="L5438" s="357"/>
      <c r="M5438" s="357"/>
      <c r="N5438" s="358"/>
      <c r="O5438" s="358"/>
      <c r="P5438" s="358"/>
      <c r="Q5438" s="358"/>
      <c r="R5438" s="358"/>
      <c r="S5438" s="358"/>
      <c r="T5438" s="359"/>
      <c r="U5438" s="360"/>
      <c r="V5438" s="360"/>
      <c r="W5438" s="357"/>
      <c r="X5438" s="357"/>
      <c r="Y5438" s="446"/>
      <c r="Z5438" s="443"/>
      <c r="AA5438" s="446"/>
      <c r="AB5438" s="357"/>
      <c r="AC5438" s="357"/>
      <c r="AD5438" s="357"/>
      <c r="AE5438" s="357"/>
      <c r="AF5438" s="357"/>
      <c r="AG5438" s="446"/>
      <c r="AH5438" s="357"/>
      <c r="AI5438" s="357"/>
      <c r="AJ5438" s="357"/>
      <c r="AK5438" s="357"/>
      <c r="AL5438" s="357"/>
      <c r="AM5438" s="357"/>
    </row>
    <row r="5439" spans="5:39" x14ac:dyDescent="0.25">
      <c r="E5439" s="356"/>
      <c r="F5439" s="356"/>
      <c r="G5439" s="356"/>
      <c r="H5439" s="356"/>
      <c r="I5439" s="356"/>
      <c r="J5439" s="357"/>
      <c r="K5439" s="357"/>
      <c r="L5439" s="357"/>
      <c r="M5439" s="357"/>
      <c r="N5439" s="358"/>
      <c r="O5439" s="358"/>
      <c r="P5439" s="358"/>
      <c r="Q5439" s="358"/>
      <c r="R5439" s="358"/>
      <c r="S5439" s="358"/>
      <c r="T5439" s="359"/>
      <c r="U5439" s="360"/>
      <c r="V5439" s="360"/>
      <c r="W5439" s="357"/>
      <c r="X5439" s="357"/>
      <c r="Y5439" s="446"/>
      <c r="Z5439" s="443"/>
      <c r="AA5439" s="446"/>
      <c r="AB5439" s="357"/>
      <c r="AC5439" s="357"/>
      <c r="AD5439" s="357"/>
      <c r="AE5439" s="357"/>
      <c r="AF5439" s="357"/>
      <c r="AG5439" s="446"/>
      <c r="AH5439" s="357"/>
      <c r="AI5439" s="357"/>
      <c r="AJ5439" s="357"/>
      <c r="AK5439" s="357"/>
      <c r="AL5439" s="357"/>
      <c r="AM5439" s="357"/>
    </row>
    <row r="5440" spans="5:39" x14ac:dyDescent="0.25">
      <c r="E5440" s="356"/>
      <c r="F5440" s="356"/>
      <c r="G5440" s="356"/>
      <c r="H5440" s="356"/>
      <c r="I5440" s="356"/>
      <c r="J5440" s="357"/>
      <c r="K5440" s="357"/>
      <c r="L5440" s="357"/>
      <c r="M5440" s="357"/>
      <c r="N5440" s="358"/>
      <c r="O5440" s="358"/>
      <c r="P5440" s="358"/>
      <c r="Q5440" s="358"/>
      <c r="R5440" s="358"/>
      <c r="S5440" s="358"/>
      <c r="T5440" s="359"/>
      <c r="U5440" s="360"/>
      <c r="V5440" s="360"/>
      <c r="W5440" s="357"/>
      <c r="X5440" s="357"/>
      <c r="Y5440" s="446"/>
      <c r="Z5440" s="443"/>
      <c r="AA5440" s="446"/>
      <c r="AB5440" s="357"/>
      <c r="AC5440" s="357"/>
      <c r="AD5440" s="357"/>
      <c r="AE5440" s="357"/>
      <c r="AF5440" s="357"/>
      <c r="AG5440" s="446"/>
      <c r="AH5440" s="357"/>
      <c r="AI5440" s="357"/>
      <c r="AJ5440" s="357"/>
      <c r="AK5440" s="357"/>
      <c r="AL5440" s="357"/>
      <c r="AM5440" s="357"/>
    </row>
    <row r="5441" spans="5:39" x14ac:dyDescent="0.25">
      <c r="E5441" s="356"/>
      <c r="F5441" s="356"/>
      <c r="G5441" s="356"/>
      <c r="H5441" s="356"/>
      <c r="I5441" s="356"/>
      <c r="J5441" s="357"/>
      <c r="K5441" s="357"/>
      <c r="L5441" s="357"/>
      <c r="M5441" s="357"/>
      <c r="N5441" s="358"/>
      <c r="O5441" s="358"/>
      <c r="P5441" s="358"/>
      <c r="Q5441" s="358"/>
      <c r="R5441" s="358"/>
      <c r="S5441" s="358"/>
      <c r="T5441" s="359"/>
      <c r="U5441" s="360"/>
      <c r="V5441" s="360"/>
      <c r="W5441" s="357"/>
      <c r="X5441" s="357"/>
      <c r="Y5441" s="446"/>
      <c r="Z5441" s="443"/>
      <c r="AA5441" s="446"/>
      <c r="AB5441" s="357"/>
      <c r="AC5441" s="357"/>
      <c r="AD5441" s="357"/>
      <c r="AE5441" s="357"/>
      <c r="AF5441" s="357"/>
      <c r="AG5441" s="446"/>
      <c r="AH5441" s="357"/>
      <c r="AI5441" s="357"/>
      <c r="AJ5441" s="357"/>
      <c r="AK5441" s="357"/>
      <c r="AL5441" s="357"/>
      <c r="AM5441" s="357"/>
    </row>
    <row r="5442" spans="5:39" x14ac:dyDescent="0.25">
      <c r="E5442" s="356"/>
      <c r="F5442" s="356"/>
      <c r="G5442" s="356"/>
      <c r="H5442" s="356"/>
      <c r="I5442" s="356"/>
      <c r="J5442" s="357"/>
      <c r="K5442" s="357"/>
      <c r="L5442" s="357"/>
      <c r="M5442" s="357"/>
      <c r="N5442" s="358"/>
      <c r="O5442" s="358"/>
      <c r="P5442" s="358"/>
      <c r="Q5442" s="358"/>
      <c r="R5442" s="358"/>
      <c r="S5442" s="358"/>
      <c r="T5442" s="359"/>
      <c r="U5442" s="360"/>
      <c r="V5442" s="360"/>
      <c r="W5442" s="357"/>
      <c r="X5442" s="357"/>
      <c r="Y5442" s="446"/>
      <c r="Z5442" s="443"/>
      <c r="AA5442" s="446"/>
      <c r="AB5442" s="357"/>
      <c r="AC5442" s="357"/>
      <c r="AD5442" s="357"/>
      <c r="AE5442" s="357"/>
      <c r="AF5442" s="357"/>
      <c r="AG5442" s="446"/>
      <c r="AH5442" s="357"/>
      <c r="AI5442" s="357"/>
      <c r="AJ5442" s="357"/>
      <c r="AK5442" s="357"/>
      <c r="AL5442" s="357"/>
      <c r="AM5442" s="357"/>
    </row>
    <row r="5443" spans="5:39" x14ac:dyDescent="0.25">
      <c r="E5443" s="356"/>
      <c r="F5443" s="356"/>
      <c r="G5443" s="356"/>
      <c r="H5443" s="356"/>
      <c r="I5443" s="356"/>
      <c r="J5443" s="357"/>
      <c r="K5443" s="357"/>
      <c r="L5443" s="357"/>
      <c r="M5443" s="357"/>
      <c r="N5443" s="358"/>
      <c r="O5443" s="358"/>
      <c r="P5443" s="358"/>
      <c r="Q5443" s="358"/>
      <c r="R5443" s="358"/>
      <c r="S5443" s="358"/>
      <c r="T5443" s="359"/>
      <c r="U5443" s="360"/>
      <c r="V5443" s="360"/>
      <c r="W5443" s="357"/>
      <c r="X5443" s="357"/>
      <c r="Y5443" s="446"/>
      <c r="Z5443" s="443"/>
      <c r="AA5443" s="446"/>
      <c r="AB5443" s="357"/>
      <c r="AC5443" s="357"/>
      <c r="AD5443" s="357"/>
      <c r="AE5443" s="357"/>
      <c r="AF5443" s="357"/>
      <c r="AG5443" s="446"/>
      <c r="AH5443" s="357"/>
      <c r="AI5443" s="357"/>
      <c r="AJ5443" s="357"/>
      <c r="AK5443" s="357"/>
      <c r="AL5443" s="357"/>
      <c r="AM5443" s="357"/>
    </row>
    <row r="5444" spans="5:39" x14ac:dyDescent="0.25">
      <c r="E5444" s="356"/>
      <c r="F5444" s="356"/>
      <c r="G5444" s="356"/>
      <c r="H5444" s="356"/>
      <c r="I5444" s="356"/>
      <c r="J5444" s="357"/>
      <c r="K5444" s="357"/>
      <c r="L5444" s="357"/>
      <c r="M5444" s="357"/>
      <c r="N5444" s="358"/>
      <c r="O5444" s="358"/>
      <c r="P5444" s="358"/>
      <c r="Q5444" s="358"/>
      <c r="R5444" s="358"/>
      <c r="S5444" s="358"/>
      <c r="T5444" s="359"/>
      <c r="U5444" s="360"/>
      <c r="V5444" s="360"/>
      <c r="W5444" s="357"/>
      <c r="X5444" s="357"/>
      <c r="Y5444" s="446"/>
      <c r="Z5444" s="443"/>
      <c r="AA5444" s="446"/>
      <c r="AB5444" s="357"/>
      <c r="AC5444" s="357"/>
      <c r="AD5444" s="357"/>
      <c r="AE5444" s="357"/>
      <c r="AF5444" s="357"/>
      <c r="AG5444" s="446"/>
      <c r="AH5444" s="357"/>
      <c r="AI5444" s="357"/>
      <c r="AJ5444" s="357"/>
      <c r="AK5444" s="357"/>
      <c r="AL5444" s="357"/>
      <c r="AM5444" s="357"/>
    </row>
    <row r="5445" spans="5:39" x14ac:dyDescent="0.25">
      <c r="E5445" s="356"/>
      <c r="F5445" s="356"/>
      <c r="G5445" s="356"/>
      <c r="H5445" s="356"/>
      <c r="I5445" s="356"/>
      <c r="J5445" s="357"/>
      <c r="K5445" s="357"/>
      <c r="L5445" s="357"/>
      <c r="M5445" s="357"/>
      <c r="N5445" s="358"/>
      <c r="O5445" s="358"/>
      <c r="P5445" s="358"/>
      <c r="Q5445" s="358"/>
      <c r="R5445" s="358"/>
      <c r="S5445" s="358"/>
      <c r="T5445" s="359"/>
      <c r="U5445" s="360"/>
      <c r="V5445" s="360"/>
      <c r="W5445" s="357"/>
      <c r="X5445" s="357"/>
      <c r="Y5445" s="446"/>
      <c r="Z5445" s="443"/>
      <c r="AA5445" s="446"/>
      <c r="AB5445" s="357"/>
      <c r="AC5445" s="357"/>
      <c r="AD5445" s="357"/>
      <c r="AE5445" s="357"/>
      <c r="AF5445" s="357"/>
      <c r="AG5445" s="446"/>
      <c r="AH5445" s="357"/>
      <c r="AI5445" s="357"/>
      <c r="AJ5445" s="357"/>
      <c r="AK5445" s="357"/>
      <c r="AL5445" s="357"/>
      <c r="AM5445" s="357"/>
    </row>
    <row r="5446" spans="5:39" x14ac:dyDescent="0.25">
      <c r="E5446" s="356"/>
      <c r="F5446" s="356"/>
      <c r="G5446" s="356"/>
      <c r="H5446" s="356"/>
      <c r="I5446" s="356"/>
      <c r="J5446" s="357"/>
      <c r="K5446" s="357"/>
      <c r="L5446" s="357"/>
      <c r="M5446" s="357"/>
      <c r="N5446" s="358"/>
      <c r="O5446" s="358"/>
      <c r="P5446" s="358"/>
      <c r="Q5446" s="358"/>
      <c r="R5446" s="358"/>
      <c r="S5446" s="358"/>
      <c r="T5446" s="359"/>
      <c r="U5446" s="360"/>
      <c r="V5446" s="360"/>
      <c r="W5446" s="357"/>
      <c r="X5446" s="357"/>
      <c r="Y5446" s="446"/>
      <c r="Z5446" s="443"/>
      <c r="AA5446" s="446"/>
      <c r="AB5446" s="357"/>
      <c r="AC5446" s="357"/>
      <c r="AD5446" s="357"/>
      <c r="AE5446" s="357"/>
      <c r="AF5446" s="357"/>
      <c r="AG5446" s="446"/>
      <c r="AH5446" s="357"/>
      <c r="AI5446" s="357"/>
      <c r="AJ5446" s="357"/>
      <c r="AK5446" s="357"/>
      <c r="AL5446" s="357"/>
      <c r="AM5446" s="357"/>
    </row>
    <row r="5447" spans="5:39" x14ac:dyDescent="0.25">
      <c r="E5447" s="356"/>
      <c r="F5447" s="356"/>
      <c r="G5447" s="356"/>
      <c r="H5447" s="356"/>
      <c r="I5447" s="356"/>
      <c r="J5447" s="357"/>
      <c r="K5447" s="357"/>
      <c r="L5447" s="357"/>
      <c r="M5447" s="357"/>
      <c r="N5447" s="358"/>
      <c r="O5447" s="358"/>
      <c r="P5447" s="358"/>
      <c r="Q5447" s="358"/>
      <c r="R5447" s="358"/>
      <c r="S5447" s="358"/>
      <c r="T5447" s="359"/>
      <c r="U5447" s="360"/>
      <c r="V5447" s="360"/>
      <c r="W5447" s="357"/>
      <c r="X5447" s="357"/>
      <c r="Y5447" s="446"/>
      <c r="Z5447" s="443"/>
      <c r="AA5447" s="446"/>
      <c r="AB5447" s="357"/>
      <c r="AC5447" s="357"/>
      <c r="AD5447" s="357"/>
      <c r="AE5447" s="357"/>
      <c r="AF5447" s="357"/>
      <c r="AG5447" s="446"/>
      <c r="AH5447" s="357"/>
      <c r="AI5447" s="357"/>
      <c r="AJ5447" s="357"/>
      <c r="AK5447" s="357"/>
      <c r="AL5447" s="357"/>
      <c r="AM5447" s="357"/>
    </row>
    <row r="5448" spans="5:39" x14ac:dyDescent="0.25">
      <c r="E5448" s="356"/>
      <c r="F5448" s="356"/>
      <c r="G5448" s="356"/>
      <c r="H5448" s="356"/>
      <c r="I5448" s="356"/>
      <c r="J5448" s="357"/>
      <c r="K5448" s="357"/>
      <c r="L5448" s="357"/>
      <c r="M5448" s="357"/>
      <c r="N5448" s="358"/>
      <c r="O5448" s="358"/>
      <c r="P5448" s="358"/>
      <c r="Q5448" s="358"/>
      <c r="R5448" s="358"/>
      <c r="S5448" s="358"/>
      <c r="T5448" s="359"/>
      <c r="U5448" s="360"/>
      <c r="V5448" s="360"/>
      <c r="W5448" s="357"/>
      <c r="X5448" s="357"/>
      <c r="Y5448" s="446"/>
      <c r="Z5448" s="443"/>
      <c r="AA5448" s="446"/>
      <c r="AB5448" s="357"/>
      <c r="AC5448" s="357"/>
      <c r="AD5448" s="357"/>
      <c r="AE5448" s="357"/>
      <c r="AF5448" s="357"/>
      <c r="AG5448" s="446"/>
      <c r="AH5448" s="357"/>
      <c r="AI5448" s="357"/>
      <c r="AJ5448" s="357"/>
      <c r="AK5448" s="357"/>
      <c r="AL5448" s="357"/>
      <c r="AM5448" s="357"/>
    </row>
    <row r="5449" spans="5:39" x14ac:dyDescent="0.25">
      <c r="E5449" s="356"/>
      <c r="F5449" s="356"/>
      <c r="G5449" s="356"/>
      <c r="H5449" s="356"/>
      <c r="I5449" s="356"/>
      <c r="J5449" s="357"/>
      <c r="K5449" s="357"/>
      <c r="L5449" s="357"/>
      <c r="M5449" s="357"/>
      <c r="N5449" s="358"/>
      <c r="O5449" s="358"/>
      <c r="P5449" s="358"/>
      <c r="Q5449" s="358"/>
      <c r="R5449" s="358"/>
      <c r="S5449" s="358"/>
      <c r="T5449" s="359"/>
      <c r="U5449" s="360"/>
      <c r="V5449" s="360"/>
      <c r="W5449" s="357"/>
      <c r="X5449" s="357"/>
      <c r="Y5449" s="446"/>
      <c r="Z5449" s="443"/>
      <c r="AA5449" s="446"/>
      <c r="AB5449" s="357"/>
      <c r="AC5449" s="357"/>
      <c r="AD5449" s="357"/>
      <c r="AE5449" s="357"/>
      <c r="AF5449" s="357"/>
      <c r="AG5449" s="446"/>
      <c r="AH5449" s="357"/>
      <c r="AI5449" s="357"/>
      <c r="AJ5449" s="357"/>
      <c r="AK5449" s="357"/>
      <c r="AL5449" s="357"/>
      <c r="AM5449" s="357"/>
    </row>
    <row r="5450" spans="5:39" x14ac:dyDescent="0.25">
      <c r="E5450" s="356"/>
      <c r="F5450" s="356"/>
      <c r="G5450" s="356"/>
      <c r="H5450" s="356"/>
      <c r="I5450" s="356"/>
      <c r="J5450" s="357"/>
      <c r="K5450" s="357"/>
      <c r="L5450" s="357"/>
      <c r="M5450" s="357"/>
      <c r="N5450" s="358"/>
      <c r="O5450" s="358"/>
      <c r="P5450" s="358"/>
      <c r="Q5450" s="358"/>
      <c r="R5450" s="358"/>
      <c r="S5450" s="358"/>
      <c r="T5450" s="359"/>
      <c r="U5450" s="360"/>
      <c r="V5450" s="360"/>
      <c r="W5450" s="357"/>
      <c r="X5450" s="357"/>
      <c r="Y5450" s="446"/>
      <c r="Z5450" s="443"/>
      <c r="AA5450" s="446"/>
      <c r="AB5450" s="357"/>
      <c r="AC5450" s="357"/>
      <c r="AD5450" s="357"/>
      <c r="AE5450" s="357"/>
      <c r="AF5450" s="357"/>
      <c r="AG5450" s="446"/>
      <c r="AH5450" s="357"/>
      <c r="AI5450" s="357"/>
      <c r="AJ5450" s="357"/>
      <c r="AK5450" s="357"/>
      <c r="AL5450" s="357"/>
      <c r="AM5450" s="357"/>
    </row>
    <row r="5451" spans="5:39" x14ac:dyDescent="0.25">
      <c r="E5451" s="356"/>
      <c r="F5451" s="356"/>
      <c r="G5451" s="356"/>
      <c r="H5451" s="356"/>
      <c r="I5451" s="356"/>
      <c r="J5451" s="357"/>
      <c r="K5451" s="357"/>
      <c r="L5451" s="357"/>
      <c r="M5451" s="357"/>
      <c r="N5451" s="358"/>
      <c r="O5451" s="358"/>
      <c r="P5451" s="358"/>
      <c r="Q5451" s="358"/>
      <c r="R5451" s="358"/>
      <c r="S5451" s="358"/>
      <c r="T5451" s="359"/>
      <c r="U5451" s="360"/>
      <c r="V5451" s="360"/>
      <c r="W5451" s="357"/>
      <c r="X5451" s="357"/>
      <c r="Y5451" s="446"/>
      <c r="Z5451" s="443"/>
      <c r="AA5451" s="446"/>
      <c r="AB5451" s="357"/>
      <c r="AC5451" s="357"/>
      <c r="AD5451" s="357"/>
      <c r="AE5451" s="357"/>
      <c r="AF5451" s="357"/>
      <c r="AG5451" s="446"/>
      <c r="AH5451" s="357"/>
      <c r="AI5451" s="357"/>
      <c r="AJ5451" s="357"/>
      <c r="AK5451" s="357"/>
      <c r="AL5451" s="357"/>
      <c r="AM5451" s="357"/>
    </row>
    <row r="5452" spans="5:39" x14ac:dyDescent="0.25">
      <c r="E5452" s="356"/>
      <c r="F5452" s="356"/>
      <c r="G5452" s="356"/>
      <c r="H5452" s="356"/>
      <c r="I5452" s="356"/>
      <c r="J5452" s="357"/>
      <c r="K5452" s="357"/>
      <c r="L5452" s="357"/>
      <c r="M5452" s="357"/>
      <c r="N5452" s="358"/>
      <c r="O5452" s="358"/>
      <c r="P5452" s="358"/>
      <c r="Q5452" s="358"/>
      <c r="R5452" s="358"/>
      <c r="S5452" s="358"/>
      <c r="T5452" s="359"/>
      <c r="U5452" s="360"/>
      <c r="V5452" s="360"/>
      <c r="W5452" s="357"/>
      <c r="X5452" s="357"/>
      <c r="Y5452" s="446"/>
      <c r="Z5452" s="443"/>
      <c r="AA5452" s="446"/>
      <c r="AB5452" s="357"/>
      <c r="AC5452" s="357"/>
      <c r="AD5452" s="357"/>
      <c r="AE5452" s="357"/>
      <c r="AF5452" s="357"/>
      <c r="AG5452" s="446"/>
      <c r="AH5452" s="357"/>
      <c r="AI5452" s="357"/>
      <c r="AJ5452" s="357"/>
      <c r="AK5452" s="357"/>
      <c r="AL5452" s="357"/>
      <c r="AM5452" s="357"/>
    </row>
    <row r="5453" spans="5:39" x14ac:dyDescent="0.25">
      <c r="E5453" s="356"/>
      <c r="F5453" s="356"/>
      <c r="G5453" s="356"/>
      <c r="H5453" s="356"/>
      <c r="I5453" s="356"/>
      <c r="J5453" s="357"/>
      <c r="K5453" s="357"/>
      <c r="L5453" s="357"/>
      <c r="M5453" s="357"/>
      <c r="N5453" s="358"/>
      <c r="O5453" s="358"/>
      <c r="P5453" s="358"/>
      <c r="Q5453" s="358"/>
      <c r="R5453" s="358"/>
      <c r="S5453" s="358"/>
      <c r="T5453" s="359"/>
      <c r="U5453" s="360"/>
      <c r="V5453" s="360"/>
      <c r="W5453" s="357"/>
      <c r="X5453" s="357"/>
      <c r="Y5453" s="446"/>
      <c r="Z5453" s="443"/>
      <c r="AA5453" s="446"/>
      <c r="AB5453" s="357"/>
      <c r="AC5453" s="357"/>
      <c r="AD5453" s="357"/>
      <c r="AE5453" s="357"/>
      <c r="AF5453" s="357"/>
      <c r="AG5453" s="446"/>
      <c r="AH5453" s="357"/>
      <c r="AI5453" s="357"/>
      <c r="AJ5453" s="357"/>
      <c r="AK5453" s="357"/>
      <c r="AL5453" s="357"/>
      <c r="AM5453" s="357"/>
    </row>
    <row r="5454" spans="5:39" x14ac:dyDescent="0.25">
      <c r="E5454" s="356"/>
      <c r="F5454" s="356"/>
      <c r="G5454" s="356"/>
      <c r="H5454" s="356"/>
      <c r="I5454" s="356"/>
      <c r="J5454" s="357"/>
      <c r="K5454" s="357"/>
      <c r="L5454" s="357"/>
      <c r="M5454" s="357"/>
      <c r="N5454" s="358"/>
      <c r="O5454" s="358"/>
      <c r="P5454" s="358"/>
      <c r="Q5454" s="358"/>
      <c r="R5454" s="358"/>
      <c r="S5454" s="358"/>
      <c r="T5454" s="359"/>
      <c r="U5454" s="360"/>
      <c r="V5454" s="360"/>
      <c r="W5454" s="357"/>
      <c r="X5454" s="357"/>
      <c r="Y5454" s="446"/>
      <c r="Z5454" s="443"/>
      <c r="AA5454" s="446"/>
      <c r="AB5454" s="357"/>
      <c r="AC5454" s="357"/>
      <c r="AD5454" s="357"/>
      <c r="AE5454" s="357"/>
      <c r="AF5454" s="357"/>
      <c r="AG5454" s="446"/>
      <c r="AH5454" s="357"/>
      <c r="AI5454" s="357"/>
      <c r="AJ5454" s="357"/>
      <c r="AK5454" s="357"/>
      <c r="AL5454" s="357"/>
      <c r="AM5454" s="357"/>
    </row>
    <row r="5455" spans="5:39" x14ac:dyDescent="0.25">
      <c r="E5455" s="356"/>
      <c r="F5455" s="356"/>
      <c r="G5455" s="356"/>
      <c r="H5455" s="356"/>
      <c r="I5455" s="356"/>
      <c r="J5455" s="357"/>
      <c r="K5455" s="357"/>
      <c r="L5455" s="357"/>
      <c r="M5455" s="357"/>
      <c r="N5455" s="358"/>
      <c r="O5455" s="358"/>
      <c r="P5455" s="358"/>
      <c r="Q5455" s="358"/>
      <c r="R5455" s="358"/>
      <c r="S5455" s="358"/>
      <c r="T5455" s="359"/>
      <c r="U5455" s="360"/>
      <c r="V5455" s="360"/>
      <c r="W5455" s="357"/>
      <c r="X5455" s="357"/>
      <c r="Y5455" s="446"/>
      <c r="Z5455" s="443"/>
      <c r="AA5455" s="446"/>
      <c r="AB5455" s="357"/>
      <c r="AC5455" s="357"/>
      <c r="AD5455" s="357"/>
      <c r="AE5455" s="357"/>
      <c r="AF5455" s="357"/>
      <c r="AG5455" s="446"/>
      <c r="AH5455" s="357"/>
      <c r="AI5455" s="357"/>
      <c r="AJ5455" s="357"/>
      <c r="AK5455" s="357"/>
      <c r="AL5455" s="357"/>
      <c r="AM5455" s="357"/>
    </row>
    <row r="5456" spans="5:39" x14ac:dyDescent="0.25">
      <c r="E5456" s="356"/>
      <c r="F5456" s="356"/>
      <c r="G5456" s="356"/>
      <c r="H5456" s="356"/>
      <c r="I5456" s="356"/>
      <c r="J5456" s="357"/>
      <c r="K5456" s="357"/>
      <c r="L5456" s="357"/>
      <c r="M5456" s="357"/>
      <c r="N5456" s="358"/>
      <c r="O5456" s="358"/>
      <c r="P5456" s="358"/>
      <c r="Q5456" s="358"/>
      <c r="R5456" s="358"/>
      <c r="S5456" s="358"/>
      <c r="T5456" s="359"/>
      <c r="U5456" s="360"/>
      <c r="V5456" s="360"/>
      <c r="W5456" s="357"/>
      <c r="X5456" s="357"/>
      <c r="Y5456" s="446"/>
      <c r="Z5456" s="443"/>
      <c r="AA5456" s="446"/>
      <c r="AB5456" s="357"/>
      <c r="AC5456" s="357"/>
      <c r="AD5456" s="357"/>
      <c r="AE5456" s="357"/>
      <c r="AF5456" s="357"/>
      <c r="AG5456" s="446"/>
      <c r="AH5456" s="357"/>
      <c r="AI5456" s="357"/>
      <c r="AJ5456" s="357"/>
      <c r="AK5456" s="357"/>
      <c r="AL5456" s="357"/>
      <c r="AM5456" s="357"/>
    </row>
    <row r="5457" spans="5:39" x14ac:dyDescent="0.25">
      <c r="E5457" s="356"/>
      <c r="F5457" s="356"/>
      <c r="G5457" s="356"/>
      <c r="H5457" s="356"/>
      <c r="I5457" s="356"/>
      <c r="J5457" s="357"/>
      <c r="K5457" s="357"/>
      <c r="L5457" s="357"/>
      <c r="M5457" s="357"/>
      <c r="N5457" s="358"/>
      <c r="O5457" s="358"/>
      <c r="P5457" s="358"/>
      <c r="Q5457" s="358"/>
      <c r="R5457" s="358"/>
      <c r="S5457" s="358"/>
      <c r="T5457" s="359"/>
      <c r="U5457" s="360"/>
      <c r="V5457" s="360"/>
      <c r="W5457" s="357"/>
      <c r="X5457" s="357"/>
      <c r="Y5457" s="446"/>
      <c r="Z5457" s="443"/>
      <c r="AA5457" s="446"/>
      <c r="AB5457" s="357"/>
      <c r="AC5457" s="357"/>
      <c r="AD5457" s="357"/>
      <c r="AE5457" s="357"/>
      <c r="AF5457" s="357"/>
      <c r="AG5457" s="446"/>
      <c r="AH5457" s="357"/>
      <c r="AI5457" s="357"/>
      <c r="AJ5457" s="357"/>
      <c r="AK5457" s="357"/>
      <c r="AL5457" s="357"/>
      <c r="AM5457" s="357"/>
    </row>
    <row r="5458" spans="5:39" x14ac:dyDescent="0.25">
      <c r="E5458" s="356"/>
      <c r="F5458" s="356"/>
      <c r="G5458" s="356"/>
      <c r="H5458" s="356"/>
      <c r="I5458" s="356"/>
      <c r="J5458" s="357"/>
      <c r="K5458" s="357"/>
      <c r="L5458" s="357"/>
      <c r="M5458" s="357"/>
      <c r="N5458" s="358"/>
      <c r="O5458" s="358"/>
      <c r="P5458" s="358"/>
      <c r="Q5458" s="358"/>
      <c r="R5458" s="358"/>
      <c r="S5458" s="358"/>
      <c r="T5458" s="359"/>
      <c r="U5458" s="360"/>
      <c r="V5458" s="360"/>
      <c r="W5458" s="357"/>
      <c r="X5458" s="357"/>
      <c r="Y5458" s="446"/>
      <c r="Z5458" s="443"/>
      <c r="AA5458" s="446"/>
      <c r="AB5458" s="357"/>
      <c r="AC5458" s="357"/>
      <c r="AD5458" s="357"/>
      <c r="AE5458" s="357"/>
      <c r="AF5458" s="357"/>
      <c r="AG5458" s="446"/>
      <c r="AH5458" s="357"/>
      <c r="AI5458" s="357"/>
      <c r="AJ5458" s="357"/>
      <c r="AK5458" s="357"/>
      <c r="AL5458" s="357"/>
      <c r="AM5458" s="357"/>
    </row>
    <row r="5459" spans="5:39" x14ac:dyDescent="0.25">
      <c r="E5459" s="356"/>
      <c r="F5459" s="356"/>
      <c r="G5459" s="356"/>
      <c r="H5459" s="356"/>
      <c r="I5459" s="356"/>
      <c r="J5459" s="357"/>
      <c r="K5459" s="357"/>
      <c r="L5459" s="357"/>
      <c r="M5459" s="357"/>
      <c r="N5459" s="358"/>
      <c r="O5459" s="358"/>
      <c r="P5459" s="358"/>
      <c r="Q5459" s="358"/>
      <c r="R5459" s="358"/>
      <c r="S5459" s="358"/>
      <c r="T5459" s="359"/>
      <c r="U5459" s="360"/>
      <c r="V5459" s="360"/>
      <c r="W5459" s="357"/>
      <c r="X5459" s="357"/>
      <c r="Y5459" s="446"/>
      <c r="Z5459" s="443"/>
      <c r="AA5459" s="446"/>
      <c r="AB5459" s="357"/>
      <c r="AC5459" s="357"/>
      <c r="AD5459" s="357"/>
      <c r="AE5459" s="357"/>
      <c r="AF5459" s="357"/>
      <c r="AG5459" s="446"/>
      <c r="AH5459" s="357"/>
      <c r="AI5459" s="357"/>
      <c r="AJ5459" s="357"/>
      <c r="AK5459" s="357"/>
      <c r="AL5459" s="357"/>
      <c r="AM5459" s="357"/>
    </row>
    <row r="5460" spans="5:39" x14ac:dyDescent="0.25">
      <c r="E5460" s="356"/>
      <c r="F5460" s="356"/>
      <c r="G5460" s="356"/>
      <c r="H5460" s="356"/>
      <c r="I5460" s="356"/>
      <c r="J5460" s="357"/>
      <c r="K5460" s="357"/>
      <c r="L5460" s="357"/>
      <c r="M5460" s="357"/>
      <c r="N5460" s="358"/>
      <c r="O5460" s="358"/>
      <c r="P5460" s="358"/>
      <c r="Q5460" s="358"/>
      <c r="R5460" s="358"/>
      <c r="S5460" s="358"/>
      <c r="T5460" s="359"/>
      <c r="U5460" s="360"/>
      <c r="V5460" s="360"/>
      <c r="W5460" s="357"/>
      <c r="X5460" s="357"/>
      <c r="Y5460" s="446"/>
      <c r="Z5460" s="443"/>
      <c r="AA5460" s="446"/>
      <c r="AB5460" s="357"/>
      <c r="AC5460" s="357"/>
      <c r="AD5460" s="357"/>
      <c r="AE5460" s="357"/>
      <c r="AF5460" s="357"/>
      <c r="AG5460" s="446"/>
      <c r="AH5460" s="357"/>
      <c r="AI5460" s="357"/>
      <c r="AJ5460" s="357"/>
      <c r="AK5460" s="357"/>
      <c r="AL5460" s="357"/>
      <c r="AM5460" s="357"/>
    </row>
    <row r="5461" spans="5:39" x14ac:dyDescent="0.25">
      <c r="E5461" s="356"/>
      <c r="F5461" s="356"/>
      <c r="G5461" s="356"/>
      <c r="H5461" s="356"/>
      <c r="I5461" s="356"/>
      <c r="J5461" s="357"/>
      <c r="K5461" s="357"/>
      <c r="L5461" s="357"/>
      <c r="M5461" s="357"/>
      <c r="N5461" s="358"/>
      <c r="O5461" s="358"/>
      <c r="P5461" s="358"/>
      <c r="Q5461" s="358"/>
      <c r="R5461" s="358"/>
      <c r="S5461" s="358"/>
      <c r="T5461" s="359"/>
      <c r="U5461" s="360"/>
      <c r="V5461" s="360"/>
      <c r="W5461" s="357"/>
      <c r="X5461" s="357"/>
      <c r="Y5461" s="446"/>
      <c r="Z5461" s="443"/>
      <c r="AA5461" s="446"/>
      <c r="AB5461" s="357"/>
      <c r="AC5461" s="357"/>
      <c r="AD5461" s="357"/>
      <c r="AE5461" s="357"/>
      <c r="AF5461" s="357"/>
      <c r="AG5461" s="446"/>
      <c r="AH5461" s="357"/>
      <c r="AI5461" s="357"/>
      <c r="AJ5461" s="357"/>
      <c r="AK5461" s="357"/>
      <c r="AL5461" s="357"/>
      <c r="AM5461" s="357"/>
    </row>
    <row r="5462" spans="5:39" x14ac:dyDescent="0.25">
      <c r="E5462" s="356"/>
      <c r="F5462" s="356"/>
      <c r="G5462" s="356"/>
      <c r="H5462" s="356"/>
      <c r="I5462" s="356"/>
      <c r="J5462" s="357"/>
      <c r="K5462" s="357"/>
      <c r="L5462" s="357"/>
      <c r="M5462" s="357"/>
      <c r="N5462" s="358"/>
      <c r="O5462" s="358"/>
      <c r="P5462" s="358"/>
      <c r="Q5462" s="358"/>
      <c r="R5462" s="358"/>
      <c r="S5462" s="358"/>
      <c r="T5462" s="359"/>
      <c r="U5462" s="360"/>
      <c r="V5462" s="360"/>
      <c r="W5462" s="357"/>
      <c r="X5462" s="357"/>
      <c r="Y5462" s="446"/>
      <c r="Z5462" s="443"/>
      <c r="AA5462" s="446"/>
      <c r="AB5462" s="357"/>
      <c r="AC5462" s="357"/>
      <c r="AD5462" s="357"/>
      <c r="AE5462" s="357"/>
      <c r="AF5462" s="357"/>
      <c r="AG5462" s="446"/>
      <c r="AH5462" s="357"/>
      <c r="AI5462" s="357"/>
      <c r="AJ5462" s="357"/>
      <c r="AK5462" s="357"/>
      <c r="AL5462" s="357"/>
      <c r="AM5462" s="357"/>
    </row>
    <row r="5463" spans="5:39" x14ac:dyDescent="0.25">
      <c r="E5463" s="356"/>
      <c r="F5463" s="356"/>
      <c r="G5463" s="356"/>
      <c r="H5463" s="356"/>
      <c r="I5463" s="356"/>
      <c r="J5463" s="357"/>
      <c r="K5463" s="357"/>
      <c r="L5463" s="357"/>
      <c r="M5463" s="357"/>
      <c r="N5463" s="358"/>
      <c r="O5463" s="358"/>
      <c r="P5463" s="358"/>
      <c r="Q5463" s="358"/>
      <c r="R5463" s="358"/>
      <c r="S5463" s="358"/>
      <c r="T5463" s="359"/>
      <c r="U5463" s="360"/>
      <c r="V5463" s="360"/>
      <c r="W5463" s="357"/>
      <c r="X5463" s="357"/>
      <c r="Y5463" s="446"/>
      <c r="Z5463" s="443"/>
      <c r="AA5463" s="446"/>
      <c r="AB5463" s="357"/>
      <c r="AC5463" s="357"/>
      <c r="AD5463" s="357"/>
      <c r="AE5463" s="357"/>
      <c r="AF5463" s="357"/>
      <c r="AG5463" s="446"/>
      <c r="AH5463" s="357"/>
      <c r="AI5463" s="357"/>
      <c r="AJ5463" s="357"/>
      <c r="AK5463" s="357"/>
      <c r="AL5463" s="357"/>
      <c r="AM5463" s="357"/>
    </row>
    <row r="5464" spans="5:39" x14ac:dyDescent="0.25">
      <c r="E5464" s="356"/>
      <c r="F5464" s="356"/>
      <c r="G5464" s="356"/>
      <c r="H5464" s="356"/>
      <c r="I5464" s="356"/>
      <c r="J5464" s="357"/>
      <c r="K5464" s="357"/>
      <c r="L5464" s="357"/>
      <c r="M5464" s="357"/>
      <c r="N5464" s="358"/>
      <c r="O5464" s="358"/>
      <c r="P5464" s="358"/>
      <c r="Q5464" s="358"/>
      <c r="R5464" s="358"/>
      <c r="S5464" s="358"/>
      <c r="T5464" s="359"/>
      <c r="U5464" s="360"/>
      <c r="V5464" s="360"/>
      <c r="W5464" s="357"/>
      <c r="X5464" s="357"/>
      <c r="Y5464" s="446"/>
      <c r="Z5464" s="443"/>
      <c r="AA5464" s="446"/>
      <c r="AB5464" s="357"/>
      <c r="AC5464" s="357"/>
      <c r="AD5464" s="357"/>
      <c r="AE5464" s="357"/>
      <c r="AF5464" s="357"/>
      <c r="AG5464" s="446"/>
      <c r="AH5464" s="357"/>
      <c r="AI5464" s="357"/>
      <c r="AJ5464" s="357"/>
      <c r="AK5464" s="357"/>
      <c r="AL5464" s="357"/>
      <c r="AM5464" s="357"/>
    </row>
    <row r="5465" spans="5:39" x14ac:dyDescent="0.25">
      <c r="E5465" s="356"/>
      <c r="F5465" s="356"/>
      <c r="G5465" s="356"/>
      <c r="H5465" s="356"/>
      <c r="I5465" s="356"/>
      <c r="J5465" s="357"/>
      <c r="K5465" s="357"/>
      <c r="L5465" s="357"/>
      <c r="M5465" s="357"/>
      <c r="N5465" s="358"/>
      <c r="O5465" s="358"/>
      <c r="P5465" s="358"/>
      <c r="Q5465" s="358"/>
      <c r="R5465" s="358"/>
      <c r="S5465" s="358"/>
      <c r="T5465" s="359"/>
      <c r="U5465" s="360"/>
      <c r="V5465" s="360"/>
      <c r="W5465" s="357"/>
      <c r="X5465" s="357"/>
      <c r="Y5465" s="446"/>
      <c r="Z5465" s="443"/>
      <c r="AA5465" s="446"/>
      <c r="AB5465" s="357"/>
      <c r="AC5465" s="357"/>
      <c r="AD5465" s="357"/>
      <c r="AE5465" s="357"/>
      <c r="AF5465" s="357"/>
      <c r="AG5465" s="446"/>
      <c r="AH5465" s="357"/>
      <c r="AI5465" s="357"/>
      <c r="AJ5465" s="357"/>
      <c r="AK5465" s="357"/>
      <c r="AL5465" s="357"/>
      <c r="AM5465" s="357"/>
    </row>
    <row r="5466" spans="5:39" x14ac:dyDescent="0.25">
      <c r="E5466" s="356"/>
      <c r="F5466" s="356"/>
      <c r="G5466" s="356"/>
      <c r="H5466" s="356"/>
      <c r="I5466" s="356"/>
      <c r="J5466" s="357"/>
      <c r="K5466" s="357"/>
      <c r="L5466" s="357"/>
      <c r="M5466" s="357"/>
      <c r="N5466" s="358"/>
      <c r="O5466" s="358"/>
      <c r="P5466" s="358"/>
      <c r="Q5466" s="358"/>
      <c r="R5466" s="358"/>
      <c r="S5466" s="358"/>
      <c r="T5466" s="359"/>
      <c r="U5466" s="360"/>
      <c r="V5466" s="360"/>
      <c r="W5466" s="357"/>
      <c r="X5466" s="357"/>
      <c r="Y5466" s="446"/>
      <c r="Z5466" s="443"/>
      <c r="AA5466" s="446"/>
      <c r="AB5466" s="357"/>
      <c r="AC5466" s="357"/>
      <c r="AD5466" s="357"/>
      <c r="AE5466" s="357"/>
      <c r="AF5466" s="357"/>
      <c r="AG5466" s="446"/>
      <c r="AH5466" s="357"/>
      <c r="AI5466" s="357"/>
      <c r="AJ5466" s="357"/>
      <c r="AK5466" s="357"/>
      <c r="AL5466" s="357"/>
      <c r="AM5466" s="357"/>
    </row>
    <row r="5467" spans="5:39" x14ac:dyDescent="0.25">
      <c r="E5467" s="356"/>
      <c r="F5467" s="356"/>
      <c r="G5467" s="356"/>
      <c r="H5467" s="356"/>
      <c r="I5467" s="356"/>
      <c r="J5467" s="357"/>
      <c r="K5467" s="357"/>
      <c r="L5467" s="357"/>
      <c r="M5467" s="357"/>
      <c r="N5467" s="358"/>
      <c r="O5467" s="358"/>
      <c r="P5467" s="358"/>
      <c r="Q5467" s="358"/>
      <c r="R5467" s="358"/>
      <c r="S5467" s="358"/>
      <c r="T5467" s="359"/>
      <c r="U5467" s="360"/>
      <c r="V5467" s="360"/>
      <c r="W5467" s="357"/>
      <c r="X5467" s="357"/>
      <c r="Y5467" s="446"/>
      <c r="Z5467" s="443"/>
      <c r="AA5467" s="446"/>
      <c r="AB5467" s="357"/>
      <c r="AC5467" s="357"/>
      <c r="AD5467" s="357"/>
      <c r="AE5467" s="357"/>
      <c r="AF5467" s="357"/>
      <c r="AG5467" s="446"/>
      <c r="AH5467" s="357"/>
      <c r="AI5467" s="357"/>
      <c r="AJ5467" s="357"/>
      <c r="AK5467" s="357"/>
      <c r="AL5467" s="357"/>
      <c r="AM5467" s="357"/>
    </row>
    <row r="5468" spans="5:39" x14ac:dyDescent="0.25">
      <c r="E5468" s="356"/>
      <c r="F5468" s="356"/>
      <c r="G5468" s="356"/>
      <c r="H5468" s="356"/>
      <c r="I5468" s="356"/>
      <c r="J5468" s="357"/>
      <c r="K5468" s="357"/>
      <c r="L5468" s="357"/>
      <c r="M5468" s="357"/>
      <c r="N5468" s="358"/>
      <c r="O5468" s="358"/>
      <c r="P5468" s="358"/>
      <c r="Q5468" s="358"/>
      <c r="R5468" s="358"/>
      <c r="S5468" s="358"/>
      <c r="T5468" s="359"/>
      <c r="U5468" s="360"/>
      <c r="V5468" s="360"/>
      <c r="W5468" s="357"/>
      <c r="X5468" s="357"/>
      <c r="Y5468" s="446"/>
      <c r="Z5468" s="443"/>
      <c r="AA5468" s="446"/>
      <c r="AB5468" s="357"/>
      <c r="AC5468" s="357"/>
      <c r="AD5468" s="357"/>
      <c r="AE5468" s="357"/>
      <c r="AF5468" s="357"/>
      <c r="AG5468" s="446"/>
      <c r="AH5468" s="357"/>
      <c r="AI5468" s="357"/>
      <c r="AJ5468" s="357"/>
      <c r="AK5468" s="357"/>
      <c r="AL5468" s="357"/>
      <c r="AM5468" s="357"/>
    </row>
    <row r="5469" spans="5:39" x14ac:dyDescent="0.25">
      <c r="E5469" s="356"/>
      <c r="F5469" s="356"/>
      <c r="G5469" s="356"/>
      <c r="H5469" s="356"/>
      <c r="I5469" s="356"/>
      <c r="J5469" s="357"/>
      <c r="K5469" s="357"/>
      <c r="L5469" s="357"/>
      <c r="M5469" s="357"/>
      <c r="N5469" s="358"/>
      <c r="O5469" s="358"/>
      <c r="P5469" s="358"/>
      <c r="Q5469" s="358"/>
      <c r="R5469" s="358"/>
      <c r="S5469" s="358"/>
      <c r="T5469" s="359"/>
      <c r="U5469" s="360"/>
      <c r="V5469" s="360"/>
      <c r="W5469" s="357"/>
      <c r="X5469" s="357"/>
      <c r="Y5469" s="446"/>
      <c r="Z5469" s="443"/>
      <c r="AA5469" s="446"/>
      <c r="AB5469" s="357"/>
      <c r="AC5469" s="357"/>
      <c r="AD5469" s="357"/>
      <c r="AE5469" s="357"/>
      <c r="AF5469" s="357"/>
      <c r="AG5469" s="446"/>
      <c r="AH5469" s="357"/>
      <c r="AI5469" s="357"/>
      <c r="AJ5469" s="357"/>
      <c r="AK5469" s="357"/>
      <c r="AL5469" s="357"/>
      <c r="AM5469" s="357"/>
    </row>
    <row r="5470" spans="5:39" x14ac:dyDescent="0.25">
      <c r="E5470" s="356"/>
      <c r="F5470" s="356"/>
      <c r="G5470" s="356"/>
      <c r="H5470" s="356"/>
      <c r="I5470" s="356"/>
      <c r="J5470" s="357"/>
      <c r="K5470" s="357"/>
      <c r="L5470" s="357"/>
      <c r="M5470" s="357"/>
      <c r="N5470" s="358"/>
      <c r="O5470" s="358"/>
      <c r="P5470" s="358"/>
      <c r="Q5470" s="358"/>
      <c r="R5470" s="358"/>
      <c r="S5470" s="358"/>
      <c r="T5470" s="359"/>
      <c r="U5470" s="360"/>
      <c r="V5470" s="360"/>
      <c r="W5470" s="357"/>
      <c r="X5470" s="357"/>
      <c r="Y5470" s="446"/>
      <c r="Z5470" s="443"/>
      <c r="AA5470" s="446"/>
      <c r="AB5470" s="357"/>
      <c r="AC5470" s="357"/>
      <c r="AD5470" s="357"/>
      <c r="AE5470" s="357"/>
      <c r="AF5470" s="357"/>
      <c r="AG5470" s="446"/>
      <c r="AH5470" s="357"/>
      <c r="AI5470" s="357"/>
      <c r="AJ5470" s="357"/>
      <c r="AK5470" s="357"/>
      <c r="AL5470" s="357"/>
      <c r="AM5470" s="357"/>
    </row>
    <row r="5471" spans="5:39" x14ac:dyDescent="0.25">
      <c r="E5471" s="356"/>
      <c r="F5471" s="356"/>
      <c r="G5471" s="356"/>
      <c r="H5471" s="356"/>
      <c r="I5471" s="356"/>
      <c r="J5471" s="357"/>
      <c r="K5471" s="357"/>
      <c r="L5471" s="357"/>
      <c r="M5471" s="357"/>
      <c r="N5471" s="358"/>
      <c r="O5471" s="358"/>
      <c r="P5471" s="358"/>
      <c r="Q5471" s="358"/>
      <c r="R5471" s="358"/>
      <c r="S5471" s="358"/>
      <c r="T5471" s="359"/>
      <c r="U5471" s="360"/>
      <c r="V5471" s="360"/>
      <c r="W5471" s="357"/>
      <c r="X5471" s="357"/>
      <c r="Y5471" s="446"/>
      <c r="Z5471" s="443"/>
      <c r="AA5471" s="446"/>
      <c r="AB5471" s="357"/>
      <c r="AC5471" s="357"/>
      <c r="AD5471" s="357"/>
      <c r="AE5471" s="357"/>
      <c r="AF5471" s="357"/>
      <c r="AG5471" s="446"/>
      <c r="AH5471" s="357"/>
      <c r="AI5471" s="357"/>
      <c r="AJ5471" s="357"/>
      <c r="AK5471" s="357"/>
      <c r="AL5471" s="357"/>
      <c r="AM5471" s="357"/>
    </row>
    <row r="5472" spans="5:39" x14ac:dyDescent="0.25">
      <c r="E5472" s="356"/>
      <c r="F5472" s="356"/>
      <c r="G5472" s="356"/>
      <c r="H5472" s="356"/>
      <c r="I5472" s="356"/>
      <c r="J5472" s="357"/>
      <c r="K5472" s="357"/>
      <c r="L5472" s="357"/>
      <c r="M5472" s="357"/>
      <c r="N5472" s="358"/>
      <c r="O5472" s="358"/>
      <c r="P5472" s="358"/>
      <c r="Q5472" s="358"/>
      <c r="R5472" s="358"/>
      <c r="S5472" s="358"/>
      <c r="T5472" s="359"/>
      <c r="U5472" s="360"/>
      <c r="V5472" s="360"/>
      <c r="W5472" s="357"/>
      <c r="X5472" s="357"/>
      <c r="Y5472" s="446"/>
      <c r="Z5472" s="443"/>
      <c r="AA5472" s="446"/>
      <c r="AB5472" s="357"/>
      <c r="AC5472" s="357"/>
      <c r="AD5472" s="357"/>
      <c r="AE5472" s="357"/>
      <c r="AF5472" s="357"/>
      <c r="AG5472" s="446"/>
      <c r="AH5472" s="357"/>
      <c r="AI5472" s="357"/>
      <c r="AJ5472" s="357"/>
      <c r="AK5472" s="357"/>
      <c r="AL5472" s="357"/>
      <c r="AM5472" s="357"/>
    </row>
    <row r="5473" spans="5:39" x14ac:dyDescent="0.25">
      <c r="E5473" s="356"/>
      <c r="F5473" s="356"/>
      <c r="G5473" s="356"/>
      <c r="H5473" s="356"/>
      <c r="I5473" s="356"/>
      <c r="J5473" s="357"/>
      <c r="K5473" s="357"/>
      <c r="L5473" s="357"/>
      <c r="M5473" s="357"/>
      <c r="N5473" s="358"/>
      <c r="O5473" s="358"/>
      <c r="P5473" s="358"/>
      <c r="Q5473" s="358"/>
      <c r="R5473" s="358"/>
      <c r="S5473" s="358"/>
      <c r="T5473" s="359"/>
      <c r="U5473" s="360"/>
      <c r="V5473" s="360"/>
      <c r="W5473" s="357"/>
      <c r="X5473" s="357"/>
      <c r="Y5473" s="446"/>
      <c r="Z5473" s="443"/>
      <c r="AA5473" s="446"/>
      <c r="AB5473" s="357"/>
      <c r="AC5473" s="357"/>
      <c r="AD5473" s="357"/>
      <c r="AE5473" s="357"/>
      <c r="AF5473" s="357"/>
      <c r="AG5473" s="446"/>
      <c r="AH5473" s="357"/>
      <c r="AI5473" s="357"/>
      <c r="AJ5473" s="357"/>
      <c r="AK5473" s="357"/>
      <c r="AL5473" s="357"/>
      <c r="AM5473" s="357"/>
    </row>
    <row r="5474" spans="5:39" x14ac:dyDescent="0.25">
      <c r="E5474" s="356"/>
      <c r="F5474" s="356"/>
      <c r="G5474" s="356"/>
      <c r="H5474" s="356"/>
      <c r="I5474" s="356"/>
      <c r="J5474" s="357"/>
      <c r="K5474" s="357"/>
      <c r="L5474" s="357"/>
      <c r="M5474" s="357"/>
      <c r="N5474" s="358"/>
      <c r="O5474" s="358"/>
      <c r="P5474" s="358"/>
      <c r="Q5474" s="358"/>
      <c r="R5474" s="358"/>
      <c r="S5474" s="358"/>
      <c r="T5474" s="359"/>
      <c r="U5474" s="360"/>
      <c r="V5474" s="360"/>
      <c r="W5474" s="357"/>
      <c r="X5474" s="357"/>
      <c r="Y5474" s="446"/>
      <c r="Z5474" s="443"/>
      <c r="AA5474" s="446"/>
      <c r="AB5474" s="357"/>
      <c r="AC5474" s="357"/>
      <c r="AD5474" s="357"/>
      <c r="AE5474" s="357"/>
      <c r="AF5474" s="357"/>
      <c r="AG5474" s="446"/>
      <c r="AH5474" s="357"/>
      <c r="AI5474" s="357"/>
      <c r="AJ5474" s="357"/>
      <c r="AK5474" s="357"/>
      <c r="AL5474" s="357"/>
      <c r="AM5474" s="357"/>
    </row>
    <row r="5475" spans="5:39" x14ac:dyDescent="0.25">
      <c r="E5475" s="356"/>
      <c r="F5475" s="356"/>
      <c r="G5475" s="356"/>
      <c r="H5475" s="356"/>
      <c r="I5475" s="356"/>
      <c r="J5475" s="357"/>
      <c r="K5475" s="357"/>
      <c r="L5475" s="357"/>
      <c r="M5475" s="357"/>
      <c r="N5475" s="358"/>
      <c r="O5475" s="358"/>
      <c r="P5475" s="358"/>
      <c r="Q5475" s="358"/>
      <c r="R5475" s="358"/>
      <c r="S5475" s="358"/>
      <c r="T5475" s="359"/>
      <c r="U5475" s="360"/>
      <c r="V5475" s="360"/>
      <c r="W5475" s="357"/>
      <c r="X5475" s="357"/>
      <c r="Y5475" s="446"/>
      <c r="Z5475" s="443"/>
      <c r="AA5475" s="446"/>
      <c r="AB5475" s="357"/>
      <c r="AC5475" s="357"/>
      <c r="AD5475" s="357"/>
      <c r="AE5475" s="357"/>
      <c r="AF5475" s="357"/>
      <c r="AG5475" s="446"/>
      <c r="AH5475" s="357"/>
      <c r="AI5475" s="357"/>
      <c r="AJ5475" s="357"/>
      <c r="AK5475" s="357"/>
      <c r="AL5475" s="357"/>
      <c r="AM5475" s="357"/>
    </row>
    <row r="5476" spans="5:39" x14ac:dyDescent="0.25">
      <c r="E5476" s="356"/>
      <c r="F5476" s="356"/>
      <c r="G5476" s="356"/>
      <c r="H5476" s="356"/>
      <c r="I5476" s="356"/>
      <c r="J5476" s="357"/>
      <c r="K5476" s="357"/>
      <c r="L5476" s="357"/>
      <c r="M5476" s="357"/>
      <c r="N5476" s="358"/>
      <c r="O5476" s="358"/>
      <c r="P5476" s="358"/>
      <c r="Q5476" s="358"/>
      <c r="R5476" s="358"/>
      <c r="S5476" s="358"/>
      <c r="T5476" s="359"/>
      <c r="U5476" s="360"/>
      <c r="V5476" s="360"/>
      <c r="W5476" s="357"/>
      <c r="X5476" s="357"/>
      <c r="Y5476" s="446"/>
      <c r="Z5476" s="443"/>
      <c r="AA5476" s="446"/>
      <c r="AB5476" s="357"/>
      <c r="AC5476" s="357"/>
      <c r="AD5476" s="357"/>
      <c r="AE5476" s="357"/>
      <c r="AF5476" s="357"/>
      <c r="AG5476" s="446"/>
      <c r="AH5476" s="357"/>
      <c r="AI5476" s="357"/>
      <c r="AJ5476" s="357"/>
      <c r="AK5476" s="357"/>
      <c r="AL5476" s="357"/>
      <c r="AM5476" s="357"/>
    </row>
    <row r="5477" spans="5:39" x14ac:dyDescent="0.25">
      <c r="E5477" s="356"/>
      <c r="F5477" s="356"/>
      <c r="G5477" s="356"/>
      <c r="H5477" s="356"/>
      <c r="I5477" s="356"/>
      <c r="J5477" s="357"/>
      <c r="K5477" s="357"/>
      <c r="L5477" s="357"/>
      <c r="M5477" s="357"/>
      <c r="N5477" s="358"/>
      <c r="O5477" s="358"/>
      <c r="P5477" s="358"/>
      <c r="Q5477" s="358"/>
      <c r="R5477" s="358"/>
      <c r="S5477" s="358"/>
      <c r="T5477" s="359"/>
      <c r="U5477" s="360"/>
      <c r="V5477" s="360"/>
      <c r="W5477" s="357"/>
      <c r="X5477" s="357"/>
      <c r="Y5477" s="446"/>
      <c r="Z5477" s="443"/>
      <c r="AA5477" s="446"/>
      <c r="AB5477" s="357"/>
      <c r="AC5477" s="357"/>
      <c r="AD5477" s="357"/>
      <c r="AE5477" s="357"/>
      <c r="AF5477" s="357"/>
      <c r="AG5477" s="446"/>
      <c r="AH5477" s="357"/>
      <c r="AI5477" s="357"/>
      <c r="AJ5477" s="357"/>
      <c r="AK5477" s="357"/>
      <c r="AL5477" s="357"/>
      <c r="AM5477" s="357"/>
    </row>
    <row r="5478" spans="5:39" x14ac:dyDescent="0.25">
      <c r="E5478" s="356"/>
      <c r="F5478" s="356"/>
      <c r="G5478" s="356"/>
      <c r="H5478" s="356"/>
      <c r="I5478" s="356"/>
      <c r="J5478" s="357"/>
      <c r="K5478" s="357"/>
      <c r="L5478" s="357"/>
      <c r="M5478" s="357"/>
      <c r="N5478" s="358"/>
      <c r="O5478" s="358"/>
      <c r="P5478" s="358"/>
      <c r="Q5478" s="358"/>
      <c r="R5478" s="358"/>
      <c r="S5478" s="358"/>
      <c r="T5478" s="359"/>
      <c r="U5478" s="360"/>
      <c r="V5478" s="360"/>
      <c r="W5478" s="357"/>
      <c r="X5478" s="357"/>
      <c r="Y5478" s="446"/>
      <c r="Z5478" s="443"/>
      <c r="AA5478" s="446"/>
      <c r="AB5478" s="357"/>
      <c r="AC5478" s="357"/>
      <c r="AD5478" s="357"/>
      <c r="AE5478" s="357"/>
      <c r="AF5478" s="357"/>
      <c r="AG5478" s="446"/>
      <c r="AH5478" s="357"/>
      <c r="AI5478" s="357"/>
      <c r="AJ5478" s="357"/>
      <c r="AK5478" s="357"/>
      <c r="AL5478" s="357"/>
      <c r="AM5478" s="357"/>
    </row>
    <row r="5479" spans="5:39" x14ac:dyDescent="0.25">
      <c r="E5479" s="356"/>
      <c r="F5479" s="356"/>
      <c r="G5479" s="356"/>
      <c r="H5479" s="356"/>
      <c r="I5479" s="356"/>
      <c r="J5479" s="357"/>
      <c r="K5479" s="357"/>
      <c r="L5479" s="357"/>
      <c r="M5479" s="357"/>
      <c r="N5479" s="358"/>
      <c r="O5479" s="358"/>
      <c r="P5479" s="358"/>
      <c r="Q5479" s="358"/>
      <c r="R5479" s="358"/>
      <c r="S5479" s="358"/>
      <c r="T5479" s="359"/>
      <c r="U5479" s="360"/>
      <c r="V5479" s="360"/>
      <c r="W5479" s="357"/>
      <c r="X5479" s="357"/>
      <c r="Y5479" s="446"/>
      <c r="Z5479" s="443"/>
      <c r="AA5479" s="446"/>
      <c r="AB5479" s="357"/>
      <c r="AC5479" s="357"/>
      <c r="AD5479" s="357"/>
      <c r="AE5479" s="357"/>
      <c r="AF5479" s="357"/>
      <c r="AG5479" s="446"/>
      <c r="AH5479" s="357"/>
      <c r="AI5479" s="357"/>
      <c r="AJ5479" s="357"/>
      <c r="AK5479" s="357"/>
      <c r="AL5479" s="357"/>
      <c r="AM5479" s="357"/>
    </row>
    <row r="5480" spans="5:39" x14ac:dyDescent="0.25">
      <c r="E5480" s="356"/>
      <c r="F5480" s="356"/>
      <c r="G5480" s="356"/>
      <c r="H5480" s="356"/>
      <c r="I5480" s="356"/>
      <c r="J5480" s="357"/>
      <c r="K5480" s="357"/>
      <c r="L5480" s="357"/>
      <c r="M5480" s="357"/>
      <c r="N5480" s="358"/>
      <c r="O5480" s="358"/>
      <c r="P5480" s="358"/>
      <c r="Q5480" s="358"/>
      <c r="R5480" s="358"/>
      <c r="S5480" s="358"/>
      <c r="T5480" s="359"/>
      <c r="U5480" s="360"/>
      <c r="V5480" s="360"/>
      <c r="W5480" s="357"/>
      <c r="X5480" s="357"/>
      <c r="Y5480" s="446"/>
      <c r="Z5480" s="443"/>
      <c r="AA5480" s="446"/>
      <c r="AB5480" s="357"/>
      <c r="AC5480" s="357"/>
      <c r="AD5480" s="357"/>
      <c r="AE5480" s="357"/>
      <c r="AF5480" s="357"/>
      <c r="AG5480" s="446"/>
      <c r="AH5480" s="357"/>
      <c r="AI5480" s="357"/>
      <c r="AJ5480" s="357"/>
      <c r="AK5480" s="357"/>
      <c r="AL5480" s="357"/>
      <c r="AM5480" s="357"/>
    </row>
    <row r="5481" spans="5:39" x14ac:dyDescent="0.25">
      <c r="E5481" s="356"/>
      <c r="F5481" s="356"/>
      <c r="G5481" s="356"/>
      <c r="H5481" s="356"/>
      <c r="I5481" s="356"/>
      <c r="J5481" s="357"/>
      <c r="K5481" s="357"/>
      <c r="L5481" s="357"/>
      <c r="M5481" s="357"/>
      <c r="N5481" s="358"/>
      <c r="O5481" s="358"/>
      <c r="P5481" s="358"/>
      <c r="Q5481" s="358"/>
      <c r="R5481" s="358"/>
      <c r="S5481" s="358"/>
      <c r="T5481" s="359"/>
      <c r="U5481" s="360"/>
      <c r="V5481" s="360"/>
      <c r="W5481" s="357"/>
      <c r="X5481" s="357"/>
      <c r="Y5481" s="446"/>
      <c r="Z5481" s="443"/>
      <c r="AA5481" s="446"/>
      <c r="AB5481" s="357"/>
      <c r="AC5481" s="357"/>
      <c r="AD5481" s="357"/>
      <c r="AE5481" s="357"/>
      <c r="AF5481" s="357"/>
      <c r="AG5481" s="446"/>
      <c r="AH5481" s="357"/>
      <c r="AI5481" s="357"/>
      <c r="AJ5481" s="357"/>
      <c r="AK5481" s="357"/>
      <c r="AL5481" s="357"/>
      <c r="AM5481" s="357"/>
    </row>
    <row r="5482" spans="5:39" x14ac:dyDescent="0.25">
      <c r="E5482" s="356"/>
      <c r="F5482" s="356"/>
      <c r="G5482" s="356"/>
      <c r="H5482" s="356"/>
      <c r="I5482" s="356"/>
      <c r="J5482" s="357"/>
      <c r="K5482" s="357"/>
      <c r="L5482" s="357"/>
      <c r="M5482" s="357"/>
      <c r="N5482" s="358"/>
      <c r="O5482" s="358"/>
      <c r="P5482" s="358"/>
      <c r="Q5482" s="358"/>
      <c r="R5482" s="358"/>
      <c r="S5482" s="358"/>
      <c r="T5482" s="359"/>
      <c r="U5482" s="360"/>
      <c r="V5482" s="360"/>
      <c r="W5482" s="357"/>
      <c r="X5482" s="357"/>
      <c r="Y5482" s="446"/>
      <c r="Z5482" s="443"/>
      <c r="AA5482" s="446"/>
      <c r="AB5482" s="357"/>
      <c r="AC5482" s="357"/>
      <c r="AD5482" s="357"/>
      <c r="AE5482" s="357"/>
      <c r="AF5482" s="357"/>
      <c r="AG5482" s="446"/>
      <c r="AH5482" s="357"/>
      <c r="AI5482" s="357"/>
      <c r="AJ5482" s="357"/>
      <c r="AK5482" s="357"/>
      <c r="AL5482" s="357"/>
      <c r="AM5482" s="357"/>
    </row>
    <row r="5483" spans="5:39" x14ac:dyDescent="0.25">
      <c r="E5483" s="356"/>
      <c r="F5483" s="356"/>
      <c r="G5483" s="356"/>
      <c r="H5483" s="356"/>
      <c r="I5483" s="356"/>
      <c r="J5483" s="357"/>
      <c r="K5483" s="357"/>
      <c r="L5483" s="357"/>
      <c r="M5483" s="357"/>
      <c r="N5483" s="358"/>
      <c r="O5483" s="358"/>
      <c r="P5483" s="358"/>
      <c r="Q5483" s="358"/>
      <c r="R5483" s="358"/>
      <c r="S5483" s="358"/>
      <c r="T5483" s="359"/>
      <c r="U5483" s="360"/>
      <c r="V5483" s="360"/>
      <c r="W5483" s="357"/>
      <c r="X5483" s="357"/>
      <c r="Y5483" s="446"/>
      <c r="Z5483" s="443"/>
      <c r="AA5483" s="446"/>
      <c r="AB5483" s="357"/>
      <c r="AC5483" s="357"/>
      <c r="AD5483" s="357"/>
      <c r="AE5483" s="357"/>
      <c r="AF5483" s="357"/>
      <c r="AG5483" s="446"/>
      <c r="AH5483" s="357"/>
      <c r="AI5483" s="357"/>
      <c r="AJ5483" s="357"/>
      <c r="AK5483" s="357"/>
      <c r="AL5483" s="357"/>
      <c r="AM5483" s="357"/>
    </row>
    <row r="5484" spans="5:39" x14ac:dyDescent="0.25">
      <c r="E5484" s="356"/>
      <c r="F5484" s="356"/>
      <c r="G5484" s="356"/>
      <c r="H5484" s="356"/>
      <c r="I5484" s="356"/>
      <c r="J5484" s="357"/>
      <c r="K5484" s="357"/>
      <c r="L5484" s="357"/>
      <c r="M5484" s="357"/>
      <c r="N5484" s="358"/>
      <c r="O5484" s="358"/>
      <c r="P5484" s="358"/>
      <c r="Q5484" s="358"/>
      <c r="R5484" s="358"/>
      <c r="S5484" s="358"/>
      <c r="T5484" s="359"/>
      <c r="U5484" s="360"/>
      <c r="V5484" s="360"/>
      <c r="W5484" s="357"/>
      <c r="X5484" s="357"/>
      <c r="Y5484" s="446"/>
      <c r="Z5484" s="443"/>
      <c r="AA5484" s="446"/>
      <c r="AB5484" s="357"/>
      <c r="AC5484" s="357"/>
      <c r="AD5484" s="357"/>
      <c r="AE5484" s="357"/>
      <c r="AF5484" s="357"/>
      <c r="AG5484" s="446"/>
      <c r="AH5484" s="357"/>
      <c r="AI5484" s="357"/>
      <c r="AJ5484" s="357"/>
      <c r="AK5484" s="357"/>
      <c r="AL5484" s="357"/>
      <c r="AM5484" s="357"/>
    </row>
    <row r="5485" spans="5:39" x14ac:dyDescent="0.25">
      <c r="E5485" s="356"/>
      <c r="F5485" s="356"/>
      <c r="G5485" s="356"/>
      <c r="H5485" s="356"/>
      <c r="I5485" s="356"/>
      <c r="J5485" s="357"/>
      <c r="K5485" s="357"/>
      <c r="L5485" s="357"/>
      <c r="M5485" s="357"/>
      <c r="N5485" s="358"/>
      <c r="O5485" s="358"/>
      <c r="P5485" s="358"/>
      <c r="Q5485" s="358"/>
      <c r="R5485" s="358"/>
      <c r="S5485" s="358"/>
      <c r="T5485" s="359"/>
      <c r="U5485" s="360"/>
      <c r="V5485" s="360"/>
      <c r="W5485" s="357"/>
      <c r="X5485" s="357"/>
      <c r="Y5485" s="446"/>
      <c r="Z5485" s="443"/>
      <c r="AA5485" s="446"/>
      <c r="AB5485" s="357"/>
      <c r="AC5485" s="357"/>
      <c r="AD5485" s="357"/>
      <c r="AE5485" s="357"/>
      <c r="AF5485" s="357"/>
      <c r="AG5485" s="446"/>
      <c r="AH5485" s="357"/>
      <c r="AI5485" s="357"/>
      <c r="AJ5485" s="357"/>
      <c r="AK5485" s="357"/>
      <c r="AL5485" s="357"/>
      <c r="AM5485" s="357"/>
    </row>
    <row r="5486" spans="5:39" x14ac:dyDescent="0.25">
      <c r="E5486" s="356"/>
      <c r="F5486" s="356"/>
      <c r="G5486" s="356"/>
      <c r="H5486" s="356"/>
      <c r="I5486" s="356"/>
      <c r="J5486" s="357"/>
      <c r="K5486" s="357"/>
      <c r="L5486" s="357"/>
      <c r="M5486" s="357"/>
      <c r="N5486" s="358"/>
      <c r="O5486" s="358"/>
      <c r="P5486" s="358"/>
      <c r="Q5486" s="358"/>
      <c r="R5486" s="358"/>
      <c r="S5486" s="358"/>
      <c r="T5486" s="359"/>
      <c r="U5486" s="360"/>
      <c r="V5486" s="360"/>
      <c r="W5486" s="357"/>
      <c r="X5486" s="357"/>
      <c r="Y5486" s="446"/>
      <c r="Z5486" s="443"/>
      <c r="AA5486" s="446"/>
      <c r="AB5486" s="357"/>
      <c r="AC5486" s="357"/>
      <c r="AD5486" s="357"/>
      <c r="AE5486" s="357"/>
      <c r="AF5486" s="357"/>
      <c r="AG5486" s="446"/>
      <c r="AH5486" s="357"/>
      <c r="AI5486" s="357"/>
      <c r="AJ5486" s="357"/>
      <c r="AK5486" s="357"/>
      <c r="AL5486" s="357"/>
      <c r="AM5486" s="357"/>
    </row>
    <row r="5487" spans="5:39" x14ac:dyDescent="0.25">
      <c r="E5487" s="356"/>
      <c r="F5487" s="356"/>
      <c r="G5487" s="356"/>
      <c r="H5487" s="356"/>
      <c r="I5487" s="356"/>
      <c r="J5487" s="357"/>
      <c r="K5487" s="357"/>
      <c r="L5487" s="357"/>
      <c r="M5487" s="357"/>
      <c r="N5487" s="358"/>
      <c r="O5487" s="358"/>
      <c r="P5487" s="358"/>
      <c r="Q5487" s="358"/>
      <c r="R5487" s="358"/>
      <c r="S5487" s="358"/>
      <c r="T5487" s="359"/>
      <c r="U5487" s="360"/>
      <c r="V5487" s="360"/>
      <c r="W5487" s="357"/>
      <c r="X5487" s="357"/>
      <c r="Y5487" s="446"/>
      <c r="Z5487" s="443"/>
      <c r="AA5487" s="446"/>
      <c r="AB5487" s="357"/>
      <c r="AC5487" s="357"/>
      <c r="AD5487" s="357"/>
      <c r="AE5487" s="357"/>
      <c r="AF5487" s="357"/>
      <c r="AG5487" s="446"/>
      <c r="AH5487" s="357"/>
      <c r="AI5487" s="357"/>
      <c r="AJ5487" s="357"/>
      <c r="AK5487" s="357"/>
      <c r="AL5487" s="357"/>
      <c r="AM5487" s="357"/>
    </row>
    <row r="5488" spans="5:39" x14ac:dyDescent="0.25">
      <c r="E5488" s="356"/>
      <c r="F5488" s="356"/>
      <c r="G5488" s="356"/>
      <c r="H5488" s="356"/>
      <c r="I5488" s="356"/>
      <c r="J5488" s="357"/>
      <c r="K5488" s="357"/>
      <c r="L5488" s="357"/>
      <c r="M5488" s="357"/>
      <c r="N5488" s="358"/>
      <c r="O5488" s="358"/>
      <c r="P5488" s="358"/>
      <c r="Q5488" s="358"/>
      <c r="R5488" s="358"/>
      <c r="S5488" s="358"/>
      <c r="T5488" s="359"/>
      <c r="U5488" s="360"/>
      <c r="V5488" s="360"/>
      <c r="W5488" s="357"/>
      <c r="X5488" s="357"/>
      <c r="Y5488" s="446"/>
      <c r="Z5488" s="443"/>
      <c r="AA5488" s="446"/>
      <c r="AB5488" s="357"/>
      <c r="AC5488" s="357"/>
      <c r="AD5488" s="357"/>
      <c r="AE5488" s="357"/>
      <c r="AF5488" s="357"/>
      <c r="AG5488" s="446"/>
      <c r="AH5488" s="357"/>
      <c r="AI5488" s="357"/>
      <c r="AJ5488" s="357"/>
      <c r="AK5488" s="357"/>
      <c r="AL5488" s="357"/>
      <c r="AM5488" s="357"/>
    </row>
    <row r="5489" spans="5:39" x14ac:dyDescent="0.25">
      <c r="E5489" s="356"/>
      <c r="F5489" s="356"/>
      <c r="G5489" s="356"/>
      <c r="H5489" s="356"/>
      <c r="I5489" s="356"/>
      <c r="J5489" s="357"/>
      <c r="K5489" s="357"/>
      <c r="L5489" s="357"/>
      <c r="M5489" s="357"/>
      <c r="N5489" s="358"/>
      <c r="O5489" s="358"/>
      <c r="P5489" s="358"/>
      <c r="Q5489" s="358"/>
      <c r="R5489" s="358"/>
      <c r="S5489" s="358"/>
      <c r="T5489" s="359"/>
      <c r="U5489" s="360"/>
      <c r="V5489" s="360"/>
      <c r="W5489" s="357"/>
      <c r="X5489" s="357"/>
      <c r="Y5489" s="446"/>
      <c r="Z5489" s="443"/>
      <c r="AA5489" s="446"/>
      <c r="AB5489" s="357"/>
      <c r="AC5489" s="357"/>
      <c r="AD5489" s="357"/>
      <c r="AE5489" s="357"/>
      <c r="AF5489" s="357"/>
      <c r="AG5489" s="446"/>
      <c r="AH5489" s="357"/>
      <c r="AI5489" s="357"/>
      <c r="AJ5489" s="357"/>
      <c r="AK5489" s="357"/>
      <c r="AL5489" s="357"/>
      <c r="AM5489" s="357"/>
    </row>
    <row r="5490" spans="5:39" x14ac:dyDescent="0.25">
      <c r="E5490" s="356"/>
      <c r="F5490" s="356"/>
      <c r="G5490" s="356"/>
      <c r="H5490" s="356"/>
      <c r="I5490" s="356"/>
      <c r="J5490" s="357"/>
      <c r="K5490" s="357"/>
      <c r="L5490" s="357"/>
      <c r="M5490" s="357"/>
      <c r="N5490" s="358"/>
      <c r="O5490" s="358"/>
      <c r="P5490" s="358"/>
      <c r="Q5490" s="358"/>
      <c r="R5490" s="358"/>
      <c r="S5490" s="358"/>
      <c r="T5490" s="359"/>
      <c r="U5490" s="360"/>
      <c r="V5490" s="360"/>
      <c r="W5490" s="357"/>
      <c r="X5490" s="357"/>
      <c r="Y5490" s="446"/>
      <c r="Z5490" s="443"/>
      <c r="AA5490" s="446"/>
      <c r="AB5490" s="357"/>
      <c r="AC5490" s="357"/>
      <c r="AD5490" s="357"/>
      <c r="AE5490" s="357"/>
      <c r="AF5490" s="357"/>
      <c r="AG5490" s="446"/>
      <c r="AH5490" s="357"/>
      <c r="AI5490" s="357"/>
      <c r="AJ5490" s="357"/>
      <c r="AK5490" s="357"/>
      <c r="AL5490" s="357"/>
      <c r="AM5490" s="357"/>
    </row>
    <row r="5491" spans="5:39" x14ac:dyDescent="0.25">
      <c r="E5491" s="356"/>
      <c r="F5491" s="356"/>
      <c r="G5491" s="356"/>
      <c r="H5491" s="356"/>
      <c r="I5491" s="356"/>
      <c r="J5491" s="357"/>
      <c r="K5491" s="357"/>
      <c r="L5491" s="357"/>
      <c r="M5491" s="357"/>
      <c r="N5491" s="358"/>
      <c r="O5491" s="358"/>
      <c r="P5491" s="358"/>
      <c r="Q5491" s="358"/>
      <c r="R5491" s="358"/>
      <c r="S5491" s="358"/>
      <c r="T5491" s="359"/>
      <c r="U5491" s="360"/>
      <c r="V5491" s="360"/>
      <c r="W5491" s="357"/>
      <c r="X5491" s="357"/>
      <c r="Y5491" s="446"/>
      <c r="Z5491" s="443"/>
      <c r="AA5491" s="446"/>
      <c r="AB5491" s="357"/>
      <c r="AC5491" s="357"/>
      <c r="AD5491" s="357"/>
      <c r="AE5491" s="357"/>
      <c r="AF5491" s="357"/>
      <c r="AG5491" s="446"/>
      <c r="AH5491" s="357"/>
      <c r="AI5491" s="357"/>
      <c r="AJ5491" s="357"/>
      <c r="AK5491" s="357"/>
      <c r="AL5491" s="357"/>
      <c r="AM5491" s="357"/>
    </row>
    <row r="5492" spans="5:39" x14ac:dyDescent="0.25">
      <c r="E5492" s="356"/>
      <c r="F5492" s="356"/>
      <c r="G5492" s="356"/>
      <c r="H5492" s="356"/>
      <c r="I5492" s="356"/>
      <c r="J5492" s="357"/>
      <c r="K5492" s="357"/>
      <c r="L5492" s="357"/>
      <c r="M5492" s="357"/>
      <c r="N5492" s="358"/>
      <c r="O5492" s="358"/>
      <c r="P5492" s="358"/>
      <c r="Q5492" s="358"/>
      <c r="R5492" s="358"/>
      <c r="S5492" s="358"/>
      <c r="T5492" s="359"/>
      <c r="U5492" s="360"/>
      <c r="V5492" s="360"/>
      <c r="W5492" s="357"/>
      <c r="X5492" s="357"/>
      <c r="Y5492" s="446"/>
      <c r="Z5492" s="443"/>
      <c r="AA5492" s="446"/>
      <c r="AB5492" s="357"/>
      <c r="AC5492" s="357"/>
      <c r="AD5492" s="357"/>
      <c r="AE5492" s="357"/>
      <c r="AF5492" s="357"/>
      <c r="AG5492" s="446"/>
      <c r="AH5492" s="357"/>
      <c r="AI5492" s="357"/>
      <c r="AJ5492" s="357"/>
      <c r="AK5492" s="357"/>
      <c r="AL5492" s="357"/>
      <c r="AM5492" s="357"/>
    </row>
    <row r="5493" spans="5:39" x14ac:dyDescent="0.25">
      <c r="E5493" s="356"/>
      <c r="F5493" s="356"/>
      <c r="G5493" s="356"/>
      <c r="H5493" s="356"/>
      <c r="I5493" s="356"/>
      <c r="J5493" s="357"/>
      <c r="K5493" s="357"/>
      <c r="L5493" s="357"/>
      <c r="M5493" s="357"/>
      <c r="N5493" s="358"/>
      <c r="O5493" s="358"/>
      <c r="P5493" s="358"/>
      <c r="Q5493" s="358"/>
      <c r="R5493" s="358"/>
      <c r="S5493" s="358"/>
      <c r="T5493" s="359"/>
      <c r="U5493" s="360"/>
      <c r="V5493" s="360"/>
      <c r="W5493" s="357"/>
      <c r="X5493" s="357"/>
      <c r="Y5493" s="446"/>
      <c r="Z5493" s="443"/>
      <c r="AA5493" s="446"/>
      <c r="AB5493" s="357"/>
      <c r="AC5493" s="357"/>
      <c r="AD5493" s="357"/>
      <c r="AE5493" s="357"/>
      <c r="AF5493" s="357"/>
      <c r="AG5493" s="446"/>
      <c r="AH5493" s="357"/>
      <c r="AI5493" s="357"/>
      <c r="AJ5493" s="357"/>
      <c r="AK5493" s="357"/>
      <c r="AL5493" s="357"/>
      <c r="AM5493" s="357"/>
    </row>
    <row r="5494" spans="5:39" x14ac:dyDescent="0.25">
      <c r="E5494" s="356"/>
      <c r="F5494" s="356"/>
      <c r="G5494" s="356"/>
      <c r="H5494" s="356"/>
      <c r="I5494" s="356"/>
      <c r="J5494" s="357"/>
      <c r="K5494" s="357"/>
      <c r="L5494" s="357"/>
      <c r="M5494" s="357"/>
      <c r="N5494" s="358"/>
      <c r="O5494" s="358"/>
      <c r="P5494" s="358"/>
      <c r="Q5494" s="358"/>
      <c r="R5494" s="358"/>
      <c r="S5494" s="358"/>
      <c r="T5494" s="359"/>
      <c r="U5494" s="360"/>
      <c r="V5494" s="360"/>
      <c r="W5494" s="357"/>
      <c r="X5494" s="357"/>
      <c r="Y5494" s="446"/>
      <c r="Z5494" s="443"/>
      <c r="AA5494" s="446"/>
      <c r="AB5494" s="357"/>
      <c r="AC5494" s="357"/>
      <c r="AD5494" s="357"/>
      <c r="AE5494" s="357"/>
      <c r="AF5494" s="357"/>
      <c r="AG5494" s="446"/>
      <c r="AH5494" s="357"/>
      <c r="AI5494" s="357"/>
      <c r="AJ5494" s="357"/>
      <c r="AK5494" s="357"/>
      <c r="AL5494" s="357"/>
      <c r="AM5494" s="357"/>
    </row>
    <row r="5495" spans="5:39" x14ac:dyDescent="0.25">
      <c r="E5495" s="356"/>
      <c r="F5495" s="356"/>
      <c r="G5495" s="356"/>
      <c r="H5495" s="356"/>
      <c r="I5495" s="356"/>
      <c r="J5495" s="357"/>
      <c r="K5495" s="357"/>
      <c r="L5495" s="357"/>
      <c r="M5495" s="357"/>
      <c r="N5495" s="358"/>
      <c r="O5495" s="358"/>
      <c r="P5495" s="358"/>
      <c r="Q5495" s="358"/>
      <c r="R5495" s="358"/>
      <c r="S5495" s="358"/>
      <c r="T5495" s="359"/>
      <c r="U5495" s="360"/>
      <c r="V5495" s="360"/>
      <c r="W5495" s="357"/>
      <c r="X5495" s="357"/>
      <c r="Y5495" s="446"/>
      <c r="Z5495" s="443"/>
      <c r="AA5495" s="446"/>
      <c r="AB5495" s="357"/>
      <c r="AC5495" s="357"/>
      <c r="AD5495" s="357"/>
      <c r="AE5495" s="357"/>
      <c r="AF5495" s="357"/>
      <c r="AG5495" s="446"/>
      <c r="AH5495" s="357"/>
      <c r="AI5495" s="357"/>
      <c r="AJ5495" s="357"/>
      <c r="AK5495" s="357"/>
      <c r="AL5495" s="357"/>
      <c r="AM5495" s="357"/>
    </row>
    <row r="5496" spans="5:39" x14ac:dyDescent="0.25">
      <c r="E5496" s="356"/>
      <c r="F5496" s="356"/>
      <c r="G5496" s="356"/>
      <c r="H5496" s="356"/>
      <c r="I5496" s="356"/>
      <c r="J5496" s="357"/>
      <c r="K5496" s="357"/>
      <c r="L5496" s="357"/>
      <c r="M5496" s="357"/>
      <c r="N5496" s="358"/>
      <c r="O5496" s="358"/>
      <c r="P5496" s="358"/>
      <c r="Q5496" s="358"/>
      <c r="R5496" s="358"/>
      <c r="S5496" s="358"/>
      <c r="T5496" s="359"/>
      <c r="U5496" s="360"/>
      <c r="V5496" s="360"/>
      <c r="W5496" s="357"/>
      <c r="X5496" s="357"/>
      <c r="Y5496" s="446"/>
      <c r="Z5496" s="443"/>
      <c r="AA5496" s="446"/>
      <c r="AB5496" s="357"/>
      <c r="AC5496" s="357"/>
      <c r="AD5496" s="357"/>
      <c r="AE5496" s="357"/>
      <c r="AF5496" s="357"/>
      <c r="AG5496" s="446"/>
      <c r="AH5496" s="357"/>
      <c r="AI5496" s="357"/>
      <c r="AJ5496" s="357"/>
      <c r="AK5496" s="357"/>
      <c r="AL5496" s="357"/>
      <c r="AM5496" s="357"/>
    </row>
    <row r="5497" spans="5:39" x14ac:dyDescent="0.25">
      <c r="E5497" s="356"/>
      <c r="F5497" s="356"/>
      <c r="G5497" s="356"/>
      <c r="H5497" s="356"/>
      <c r="I5497" s="356"/>
      <c r="J5497" s="357"/>
      <c r="K5497" s="357"/>
      <c r="L5497" s="357"/>
      <c r="M5497" s="357"/>
      <c r="N5497" s="358"/>
      <c r="O5497" s="358"/>
      <c r="P5497" s="358"/>
      <c r="Q5497" s="358"/>
      <c r="R5497" s="358"/>
      <c r="S5497" s="358"/>
      <c r="T5497" s="359"/>
      <c r="U5497" s="360"/>
      <c r="V5497" s="360"/>
      <c r="W5497" s="357"/>
      <c r="X5497" s="357"/>
      <c r="Y5497" s="446"/>
      <c r="Z5497" s="443"/>
      <c r="AA5497" s="446"/>
      <c r="AB5497" s="357"/>
      <c r="AC5497" s="357"/>
      <c r="AD5497" s="357"/>
      <c r="AE5497" s="357"/>
      <c r="AF5497" s="357"/>
      <c r="AG5497" s="446"/>
      <c r="AH5497" s="357"/>
      <c r="AI5497" s="357"/>
      <c r="AJ5497" s="357"/>
      <c r="AK5497" s="357"/>
      <c r="AL5497" s="357"/>
      <c r="AM5497" s="357"/>
    </row>
    <row r="5498" spans="5:39" x14ac:dyDescent="0.25">
      <c r="E5498" s="356"/>
      <c r="F5498" s="356"/>
      <c r="G5498" s="356"/>
      <c r="H5498" s="356"/>
      <c r="I5498" s="356"/>
      <c r="J5498" s="357"/>
      <c r="K5498" s="357"/>
      <c r="L5498" s="357"/>
      <c r="M5498" s="357"/>
      <c r="N5498" s="358"/>
      <c r="O5498" s="358"/>
      <c r="P5498" s="358"/>
      <c r="Q5498" s="358"/>
      <c r="R5498" s="358"/>
      <c r="S5498" s="358"/>
      <c r="T5498" s="359"/>
      <c r="U5498" s="360"/>
      <c r="V5498" s="360"/>
      <c r="W5498" s="357"/>
      <c r="X5498" s="357"/>
      <c r="Y5498" s="446"/>
      <c r="Z5498" s="443"/>
      <c r="AA5498" s="446"/>
      <c r="AB5498" s="357"/>
      <c r="AC5498" s="357"/>
      <c r="AD5498" s="357"/>
      <c r="AE5498" s="357"/>
      <c r="AF5498" s="357"/>
      <c r="AG5498" s="446"/>
      <c r="AH5498" s="357"/>
      <c r="AI5498" s="357"/>
      <c r="AJ5498" s="357"/>
      <c r="AK5498" s="357"/>
      <c r="AL5498" s="357"/>
      <c r="AM5498" s="357"/>
    </row>
    <row r="5499" spans="5:39" x14ac:dyDescent="0.25">
      <c r="E5499" s="356"/>
      <c r="F5499" s="356"/>
      <c r="G5499" s="356"/>
      <c r="H5499" s="356"/>
      <c r="I5499" s="356"/>
      <c r="J5499" s="357"/>
      <c r="K5499" s="357"/>
      <c r="L5499" s="357"/>
      <c r="M5499" s="357"/>
      <c r="N5499" s="358"/>
      <c r="O5499" s="358"/>
      <c r="P5499" s="358"/>
      <c r="Q5499" s="358"/>
      <c r="R5499" s="358"/>
      <c r="S5499" s="358"/>
      <c r="T5499" s="359"/>
      <c r="U5499" s="360"/>
      <c r="V5499" s="360"/>
      <c r="W5499" s="357"/>
      <c r="X5499" s="357"/>
      <c r="Y5499" s="446"/>
      <c r="Z5499" s="443"/>
      <c r="AA5499" s="446"/>
      <c r="AB5499" s="357"/>
      <c r="AC5499" s="357"/>
      <c r="AD5499" s="357"/>
      <c r="AE5499" s="357"/>
      <c r="AF5499" s="357"/>
      <c r="AG5499" s="446"/>
      <c r="AH5499" s="357"/>
      <c r="AI5499" s="357"/>
      <c r="AJ5499" s="357"/>
      <c r="AK5499" s="357"/>
      <c r="AL5499" s="357"/>
      <c r="AM5499" s="357"/>
    </row>
    <row r="5500" spans="5:39" x14ac:dyDescent="0.25">
      <c r="E5500" s="356"/>
      <c r="F5500" s="356"/>
      <c r="G5500" s="356"/>
      <c r="H5500" s="356"/>
      <c r="I5500" s="356"/>
      <c r="J5500" s="357"/>
      <c r="K5500" s="357"/>
      <c r="L5500" s="357"/>
      <c r="M5500" s="357"/>
      <c r="N5500" s="358"/>
      <c r="O5500" s="358"/>
      <c r="P5500" s="358"/>
      <c r="Q5500" s="358"/>
      <c r="R5500" s="358"/>
      <c r="S5500" s="358"/>
      <c r="T5500" s="359"/>
      <c r="U5500" s="360"/>
      <c r="V5500" s="360"/>
      <c r="W5500" s="357"/>
      <c r="X5500" s="357"/>
      <c r="Y5500" s="446"/>
      <c r="Z5500" s="443"/>
      <c r="AA5500" s="446"/>
      <c r="AB5500" s="357"/>
      <c r="AC5500" s="357"/>
      <c r="AD5500" s="357"/>
      <c r="AE5500" s="357"/>
      <c r="AF5500" s="357"/>
      <c r="AG5500" s="446"/>
      <c r="AH5500" s="357"/>
      <c r="AI5500" s="357"/>
      <c r="AJ5500" s="357"/>
      <c r="AK5500" s="357"/>
      <c r="AL5500" s="357"/>
      <c r="AM5500" s="357"/>
    </row>
    <row r="5501" spans="5:39" x14ac:dyDescent="0.25">
      <c r="E5501" s="356"/>
      <c r="F5501" s="356"/>
      <c r="G5501" s="356"/>
      <c r="H5501" s="356"/>
      <c r="I5501" s="356"/>
      <c r="J5501" s="357"/>
      <c r="K5501" s="357"/>
      <c r="L5501" s="357"/>
      <c r="M5501" s="357"/>
      <c r="N5501" s="358"/>
      <c r="O5501" s="358"/>
      <c r="P5501" s="358"/>
      <c r="Q5501" s="358"/>
      <c r="R5501" s="358"/>
      <c r="S5501" s="358"/>
      <c r="T5501" s="359"/>
      <c r="U5501" s="360"/>
      <c r="V5501" s="360"/>
      <c r="W5501" s="357"/>
      <c r="X5501" s="357"/>
      <c r="Y5501" s="446"/>
      <c r="Z5501" s="443"/>
      <c r="AA5501" s="446"/>
      <c r="AB5501" s="357"/>
      <c r="AC5501" s="357"/>
      <c r="AD5501" s="357"/>
      <c r="AE5501" s="357"/>
      <c r="AF5501" s="357"/>
      <c r="AG5501" s="446"/>
      <c r="AH5501" s="357"/>
      <c r="AI5501" s="357"/>
      <c r="AJ5501" s="357"/>
      <c r="AK5501" s="357"/>
      <c r="AL5501" s="357"/>
      <c r="AM5501" s="357"/>
    </row>
    <row r="5502" spans="5:39" x14ac:dyDescent="0.25">
      <c r="E5502" s="356"/>
      <c r="F5502" s="356"/>
      <c r="G5502" s="356"/>
      <c r="H5502" s="356"/>
      <c r="I5502" s="356"/>
      <c r="J5502" s="357"/>
      <c r="K5502" s="357"/>
      <c r="L5502" s="357"/>
      <c r="M5502" s="357"/>
      <c r="N5502" s="358"/>
      <c r="O5502" s="358"/>
      <c r="P5502" s="358"/>
      <c r="Q5502" s="358"/>
      <c r="R5502" s="358"/>
      <c r="S5502" s="358"/>
      <c r="T5502" s="359"/>
      <c r="U5502" s="360"/>
      <c r="V5502" s="360"/>
      <c r="W5502" s="357"/>
      <c r="X5502" s="357"/>
      <c r="Y5502" s="446"/>
      <c r="Z5502" s="443"/>
      <c r="AA5502" s="446"/>
      <c r="AB5502" s="357"/>
      <c r="AC5502" s="357"/>
      <c r="AD5502" s="357"/>
      <c r="AE5502" s="357"/>
      <c r="AF5502" s="357"/>
      <c r="AG5502" s="446"/>
      <c r="AH5502" s="357"/>
      <c r="AI5502" s="357"/>
      <c r="AJ5502" s="357"/>
      <c r="AK5502" s="357"/>
      <c r="AL5502" s="357"/>
      <c r="AM5502" s="357"/>
    </row>
    <row r="5503" spans="5:39" x14ac:dyDescent="0.25">
      <c r="E5503" s="356"/>
      <c r="F5503" s="356"/>
      <c r="G5503" s="356"/>
      <c r="H5503" s="356"/>
      <c r="I5503" s="356"/>
      <c r="J5503" s="357"/>
      <c r="K5503" s="357"/>
      <c r="L5503" s="357"/>
      <c r="M5503" s="357"/>
      <c r="N5503" s="358"/>
      <c r="O5503" s="358"/>
      <c r="P5503" s="358"/>
      <c r="Q5503" s="358"/>
      <c r="R5503" s="358"/>
      <c r="S5503" s="358"/>
      <c r="T5503" s="359"/>
      <c r="U5503" s="360"/>
      <c r="V5503" s="360"/>
      <c r="W5503" s="357"/>
      <c r="X5503" s="357"/>
      <c r="Y5503" s="446"/>
      <c r="Z5503" s="443"/>
      <c r="AA5503" s="446"/>
      <c r="AB5503" s="357"/>
      <c r="AC5503" s="357"/>
      <c r="AD5503" s="357"/>
      <c r="AE5503" s="357"/>
      <c r="AF5503" s="357"/>
      <c r="AG5503" s="446"/>
      <c r="AH5503" s="357"/>
      <c r="AI5503" s="357"/>
      <c r="AJ5503" s="357"/>
      <c r="AK5503" s="357"/>
      <c r="AL5503" s="357"/>
      <c r="AM5503" s="357"/>
    </row>
    <row r="5504" spans="5:39" x14ac:dyDescent="0.25">
      <c r="E5504" s="356"/>
      <c r="F5504" s="356"/>
      <c r="G5504" s="356"/>
      <c r="H5504" s="356"/>
      <c r="I5504" s="356"/>
      <c r="J5504" s="357"/>
      <c r="K5504" s="357"/>
      <c r="L5504" s="357"/>
      <c r="M5504" s="357"/>
      <c r="N5504" s="358"/>
      <c r="O5504" s="358"/>
      <c r="P5504" s="358"/>
      <c r="Q5504" s="358"/>
      <c r="R5504" s="358"/>
      <c r="S5504" s="358"/>
      <c r="T5504" s="359"/>
      <c r="U5504" s="360"/>
      <c r="V5504" s="360"/>
      <c r="W5504" s="357"/>
      <c r="X5504" s="357"/>
      <c r="Y5504" s="446"/>
      <c r="Z5504" s="443"/>
      <c r="AA5504" s="446"/>
      <c r="AB5504" s="357"/>
      <c r="AC5504" s="357"/>
      <c r="AD5504" s="357"/>
      <c r="AE5504" s="357"/>
      <c r="AF5504" s="357"/>
      <c r="AG5504" s="446"/>
      <c r="AH5504" s="357"/>
      <c r="AI5504" s="357"/>
      <c r="AJ5504" s="357"/>
      <c r="AK5504" s="357"/>
      <c r="AL5504" s="357"/>
      <c r="AM5504" s="357"/>
    </row>
    <row r="5505" spans="5:39" x14ac:dyDescent="0.25">
      <c r="E5505" s="356"/>
      <c r="F5505" s="356"/>
      <c r="G5505" s="356"/>
      <c r="H5505" s="356"/>
      <c r="I5505" s="356"/>
      <c r="J5505" s="357"/>
      <c r="K5505" s="357"/>
      <c r="L5505" s="357"/>
      <c r="M5505" s="357"/>
      <c r="N5505" s="358"/>
      <c r="O5505" s="358"/>
      <c r="P5505" s="358"/>
      <c r="Q5505" s="358"/>
      <c r="R5505" s="358"/>
      <c r="S5505" s="358"/>
      <c r="T5505" s="359"/>
      <c r="U5505" s="360"/>
      <c r="V5505" s="360"/>
      <c r="W5505" s="357"/>
      <c r="X5505" s="357"/>
      <c r="Y5505" s="446"/>
      <c r="Z5505" s="443"/>
      <c r="AA5505" s="446"/>
      <c r="AB5505" s="357"/>
      <c r="AC5505" s="357"/>
      <c r="AD5505" s="357"/>
      <c r="AE5505" s="357"/>
      <c r="AF5505" s="357"/>
      <c r="AG5505" s="446"/>
      <c r="AH5505" s="357"/>
      <c r="AI5505" s="357"/>
      <c r="AJ5505" s="357"/>
      <c r="AK5505" s="357"/>
      <c r="AL5505" s="357"/>
      <c r="AM5505" s="357"/>
    </row>
    <row r="5506" spans="5:39" x14ac:dyDescent="0.25">
      <c r="E5506" s="356"/>
      <c r="F5506" s="356"/>
      <c r="G5506" s="356"/>
      <c r="H5506" s="356"/>
      <c r="I5506" s="356"/>
      <c r="J5506" s="357"/>
      <c r="K5506" s="357"/>
      <c r="L5506" s="357"/>
      <c r="M5506" s="357"/>
      <c r="N5506" s="358"/>
      <c r="O5506" s="358"/>
      <c r="P5506" s="358"/>
      <c r="Q5506" s="358"/>
      <c r="R5506" s="358"/>
      <c r="S5506" s="358"/>
      <c r="T5506" s="359"/>
      <c r="U5506" s="360"/>
      <c r="V5506" s="360"/>
      <c r="W5506" s="357"/>
      <c r="X5506" s="357"/>
      <c r="Y5506" s="446"/>
      <c r="Z5506" s="443"/>
      <c r="AA5506" s="446"/>
      <c r="AB5506" s="357"/>
      <c r="AC5506" s="357"/>
      <c r="AD5506" s="357"/>
      <c r="AE5506" s="357"/>
      <c r="AF5506" s="357"/>
      <c r="AG5506" s="446"/>
      <c r="AH5506" s="357"/>
      <c r="AI5506" s="357"/>
      <c r="AJ5506" s="357"/>
      <c r="AK5506" s="357"/>
      <c r="AL5506" s="357"/>
      <c r="AM5506" s="357"/>
    </row>
    <row r="5507" spans="5:39" x14ac:dyDescent="0.25">
      <c r="E5507" s="356"/>
      <c r="F5507" s="356"/>
      <c r="G5507" s="356"/>
      <c r="H5507" s="356"/>
      <c r="I5507" s="356"/>
      <c r="J5507" s="357"/>
      <c r="K5507" s="357"/>
      <c r="L5507" s="357"/>
      <c r="M5507" s="357"/>
      <c r="N5507" s="358"/>
      <c r="O5507" s="358"/>
      <c r="P5507" s="358"/>
      <c r="Q5507" s="358"/>
      <c r="R5507" s="358"/>
      <c r="S5507" s="358"/>
      <c r="T5507" s="359"/>
      <c r="U5507" s="360"/>
      <c r="V5507" s="360"/>
      <c r="W5507" s="357"/>
      <c r="X5507" s="357"/>
      <c r="Y5507" s="446"/>
      <c r="Z5507" s="443"/>
      <c r="AA5507" s="446"/>
      <c r="AB5507" s="357"/>
      <c r="AC5507" s="357"/>
      <c r="AD5507" s="357"/>
      <c r="AE5507" s="357"/>
      <c r="AF5507" s="357"/>
      <c r="AG5507" s="446"/>
      <c r="AH5507" s="357"/>
      <c r="AI5507" s="357"/>
      <c r="AJ5507" s="357"/>
      <c r="AK5507" s="357"/>
      <c r="AL5507" s="357"/>
      <c r="AM5507" s="357"/>
    </row>
    <row r="5508" spans="5:39" x14ac:dyDescent="0.25">
      <c r="E5508" s="356"/>
      <c r="F5508" s="356"/>
      <c r="G5508" s="356"/>
      <c r="H5508" s="356"/>
      <c r="I5508" s="356"/>
      <c r="J5508" s="357"/>
      <c r="K5508" s="357"/>
      <c r="L5508" s="357"/>
      <c r="M5508" s="357"/>
      <c r="N5508" s="358"/>
      <c r="O5508" s="358"/>
      <c r="P5508" s="358"/>
      <c r="Q5508" s="358"/>
      <c r="R5508" s="358"/>
      <c r="S5508" s="358"/>
      <c r="T5508" s="359"/>
      <c r="U5508" s="360"/>
      <c r="V5508" s="360"/>
      <c r="W5508" s="357"/>
      <c r="X5508" s="357"/>
      <c r="Y5508" s="446"/>
      <c r="Z5508" s="443"/>
      <c r="AA5508" s="446"/>
      <c r="AB5508" s="357"/>
      <c r="AC5508" s="357"/>
      <c r="AD5508" s="357"/>
      <c r="AE5508" s="357"/>
      <c r="AF5508" s="357"/>
      <c r="AG5508" s="446"/>
      <c r="AH5508" s="357"/>
      <c r="AI5508" s="357"/>
      <c r="AJ5508" s="357"/>
      <c r="AK5508" s="357"/>
      <c r="AL5508" s="357"/>
      <c r="AM5508" s="357"/>
    </row>
    <row r="5509" spans="5:39" x14ac:dyDescent="0.25">
      <c r="E5509" s="356"/>
      <c r="F5509" s="356"/>
      <c r="G5509" s="356"/>
      <c r="H5509" s="356"/>
      <c r="I5509" s="356"/>
      <c r="J5509" s="357"/>
      <c r="K5509" s="357"/>
      <c r="L5509" s="357"/>
      <c r="M5509" s="357"/>
      <c r="N5509" s="358"/>
      <c r="O5509" s="358"/>
      <c r="P5509" s="358"/>
      <c r="Q5509" s="358"/>
      <c r="R5509" s="358"/>
      <c r="S5509" s="358"/>
      <c r="T5509" s="359"/>
      <c r="U5509" s="360"/>
      <c r="V5509" s="360"/>
      <c r="W5509" s="357"/>
      <c r="X5509" s="357"/>
      <c r="Y5509" s="446"/>
      <c r="Z5509" s="443"/>
      <c r="AA5509" s="446"/>
      <c r="AB5509" s="357"/>
      <c r="AC5509" s="357"/>
      <c r="AD5509" s="357"/>
      <c r="AE5509" s="357"/>
      <c r="AF5509" s="357"/>
      <c r="AG5509" s="446"/>
      <c r="AH5509" s="357"/>
      <c r="AI5509" s="357"/>
      <c r="AJ5509" s="357"/>
      <c r="AK5509" s="357"/>
      <c r="AL5509" s="357"/>
      <c r="AM5509" s="357"/>
    </row>
    <row r="5510" spans="5:39" x14ac:dyDescent="0.25">
      <c r="E5510" s="356"/>
      <c r="F5510" s="356"/>
      <c r="G5510" s="356"/>
      <c r="H5510" s="356"/>
      <c r="I5510" s="356"/>
      <c r="J5510" s="357"/>
      <c r="K5510" s="357"/>
      <c r="L5510" s="357"/>
      <c r="M5510" s="357"/>
      <c r="N5510" s="358"/>
      <c r="O5510" s="358"/>
      <c r="P5510" s="358"/>
      <c r="Q5510" s="358"/>
      <c r="R5510" s="358"/>
      <c r="S5510" s="358"/>
      <c r="T5510" s="359"/>
      <c r="U5510" s="360"/>
      <c r="V5510" s="360"/>
      <c r="W5510" s="357"/>
      <c r="X5510" s="357"/>
      <c r="Y5510" s="446"/>
      <c r="Z5510" s="443"/>
      <c r="AA5510" s="446"/>
      <c r="AB5510" s="357"/>
      <c r="AC5510" s="357"/>
      <c r="AD5510" s="357"/>
      <c r="AE5510" s="357"/>
      <c r="AF5510" s="357"/>
      <c r="AG5510" s="446"/>
      <c r="AH5510" s="357"/>
      <c r="AI5510" s="357"/>
      <c r="AJ5510" s="357"/>
      <c r="AK5510" s="357"/>
      <c r="AL5510" s="357"/>
      <c r="AM5510" s="357"/>
    </row>
    <row r="5511" spans="5:39" x14ac:dyDescent="0.25">
      <c r="E5511" s="356"/>
      <c r="F5511" s="356"/>
      <c r="G5511" s="356"/>
      <c r="H5511" s="356"/>
      <c r="I5511" s="356"/>
      <c r="J5511" s="357"/>
      <c r="K5511" s="357"/>
      <c r="L5511" s="357"/>
      <c r="M5511" s="357"/>
      <c r="N5511" s="358"/>
      <c r="O5511" s="358"/>
      <c r="P5511" s="358"/>
      <c r="Q5511" s="358"/>
      <c r="R5511" s="358"/>
      <c r="S5511" s="358"/>
      <c r="T5511" s="359"/>
      <c r="U5511" s="360"/>
      <c r="V5511" s="360"/>
      <c r="W5511" s="357"/>
      <c r="X5511" s="357"/>
      <c r="Y5511" s="446"/>
      <c r="Z5511" s="443"/>
      <c r="AA5511" s="446"/>
      <c r="AB5511" s="357"/>
      <c r="AC5511" s="357"/>
      <c r="AD5511" s="357"/>
      <c r="AE5511" s="357"/>
      <c r="AF5511" s="357"/>
      <c r="AG5511" s="446"/>
      <c r="AH5511" s="357"/>
      <c r="AI5511" s="357"/>
      <c r="AJ5511" s="357"/>
      <c r="AK5511" s="357"/>
      <c r="AL5511" s="357"/>
      <c r="AM5511" s="357"/>
    </row>
    <row r="5512" spans="5:39" x14ac:dyDescent="0.25">
      <c r="E5512" s="356"/>
      <c r="F5512" s="356"/>
      <c r="G5512" s="356"/>
      <c r="H5512" s="356"/>
      <c r="I5512" s="356"/>
      <c r="J5512" s="357"/>
      <c r="K5512" s="357"/>
      <c r="L5512" s="357"/>
      <c r="M5512" s="357"/>
      <c r="N5512" s="358"/>
      <c r="O5512" s="358"/>
      <c r="P5512" s="358"/>
      <c r="Q5512" s="358"/>
      <c r="R5512" s="358"/>
      <c r="S5512" s="358"/>
      <c r="T5512" s="359"/>
      <c r="U5512" s="360"/>
      <c r="V5512" s="360"/>
      <c r="W5512" s="357"/>
      <c r="X5512" s="357"/>
      <c r="Y5512" s="446"/>
      <c r="Z5512" s="443"/>
      <c r="AA5512" s="446"/>
      <c r="AB5512" s="357"/>
      <c r="AC5512" s="357"/>
      <c r="AD5512" s="357"/>
      <c r="AE5512" s="357"/>
      <c r="AF5512" s="357"/>
      <c r="AG5512" s="446"/>
      <c r="AH5512" s="357"/>
      <c r="AI5512" s="357"/>
      <c r="AJ5512" s="357"/>
      <c r="AK5512" s="357"/>
      <c r="AL5512" s="357"/>
      <c r="AM5512" s="357"/>
    </row>
    <row r="5513" spans="5:39" x14ac:dyDescent="0.25">
      <c r="E5513" s="356"/>
      <c r="F5513" s="356"/>
      <c r="G5513" s="356"/>
      <c r="H5513" s="356"/>
      <c r="I5513" s="356"/>
      <c r="J5513" s="357"/>
      <c r="K5513" s="357"/>
      <c r="L5513" s="357"/>
      <c r="M5513" s="357"/>
      <c r="N5513" s="358"/>
      <c r="O5513" s="358"/>
      <c r="P5513" s="358"/>
      <c r="Q5513" s="358"/>
      <c r="R5513" s="358"/>
      <c r="S5513" s="358"/>
      <c r="T5513" s="359"/>
      <c r="U5513" s="360"/>
      <c r="V5513" s="360"/>
      <c r="W5513" s="357"/>
      <c r="X5513" s="357"/>
      <c r="Y5513" s="446"/>
      <c r="Z5513" s="443"/>
      <c r="AA5513" s="446"/>
      <c r="AB5513" s="357"/>
      <c r="AC5513" s="357"/>
      <c r="AD5513" s="357"/>
      <c r="AE5513" s="357"/>
      <c r="AF5513" s="357"/>
      <c r="AG5513" s="446"/>
      <c r="AH5513" s="357"/>
      <c r="AI5513" s="357"/>
      <c r="AJ5513" s="357"/>
      <c r="AK5513" s="357"/>
      <c r="AL5513" s="357"/>
      <c r="AM5513" s="357"/>
    </row>
    <row r="5514" spans="5:39" x14ac:dyDescent="0.25">
      <c r="E5514" s="356"/>
      <c r="F5514" s="356"/>
      <c r="G5514" s="356"/>
      <c r="H5514" s="356"/>
      <c r="I5514" s="356"/>
      <c r="J5514" s="357"/>
      <c r="K5514" s="357"/>
      <c r="L5514" s="357"/>
      <c r="M5514" s="357"/>
      <c r="N5514" s="358"/>
      <c r="O5514" s="358"/>
      <c r="P5514" s="358"/>
      <c r="Q5514" s="358"/>
      <c r="R5514" s="358"/>
      <c r="S5514" s="358"/>
      <c r="T5514" s="359"/>
      <c r="U5514" s="360"/>
      <c r="V5514" s="360"/>
      <c r="W5514" s="357"/>
      <c r="X5514" s="357"/>
      <c r="Y5514" s="446"/>
      <c r="Z5514" s="443"/>
      <c r="AA5514" s="446"/>
      <c r="AB5514" s="357"/>
      <c r="AC5514" s="357"/>
      <c r="AD5514" s="357"/>
      <c r="AE5514" s="357"/>
      <c r="AF5514" s="357"/>
      <c r="AG5514" s="446"/>
      <c r="AH5514" s="357"/>
      <c r="AI5514" s="357"/>
      <c r="AJ5514" s="357"/>
      <c r="AK5514" s="357"/>
      <c r="AL5514" s="357"/>
      <c r="AM5514" s="357"/>
    </row>
    <row r="5515" spans="5:39" x14ac:dyDescent="0.25">
      <c r="E5515" s="356"/>
      <c r="F5515" s="356"/>
      <c r="G5515" s="356"/>
      <c r="H5515" s="356"/>
      <c r="I5515" s="356"/>
      <c r="J5515" s="357"/>
      <c r="K5515" s="357"/>
      <c r="L5515" s="357"/>
      <c r="M5515" s="357"/>
      <c r="N5515" s="358"/>
      <c r="O5515" s="358"/>
      <c r="P5515" s="358"/>
      <c r="Q5515" s="358"/>
      <c r="R5515" s="358"/>
      <c r="S5515" s="358"/>
      <c r="T5515" s="359"/>
      <c r="U5515" s="360"/>
      <c r="V5515" s="360"/>
      <c r="W5515" s="357"/>
      <c r="X5515" s="357"/>
      <c r="Y5515" s="446"/>
      <c r="Z5515" s="443"/>
      <c r="AA5515" s="446"/>
      <c r="AB5515" s="357"/>
      <c r="AC5515" s="357"/>
      <c r="AD5515" s="357"/>
      <c r="AE5515" s="357"/>
      <c r="AF5515" s="357"/>
      <c r="AG5515" s="446"/>
      <c r="AH5515" s="357"/>
      <c r="AI5515" s="357"/>
      <c r="AJ5515" s="357"/>
      <c r="AK5515" s="357"/>
      <c r="AL5515" s="357"/>
      <c r="AM5515" s="357"/>
    </row>
    <row r="5516" spans="5:39" x14ac:dyDescent="0.25">
      <c r="E5516" s="356"/>
      <c r="F5516" s="356"/>
      <c r="G5516" s="356"/>
      <c r="H5516" s="356"/>
      <c r="I5516" s="356"/>
      <c r="J5516" s="357"/>
      <c r="K5516" s="357"/>
      <c r="L5516" s="357"/>
      <c r="M5516" s="357"/>
      <c r="N5516" s="358"/>
      <c r="O5516" s="358"/>
      <c r="P5516" s="358"/>
      <c r="Q5516" s="358"/>
      <c r="R5516" s="358"/>
      <c r="S5516" s="358"/>
      <c r="T5516" s="359"/>
      <c r="U5516" s="360"/>
      <c r="V5516" s="360"/>
      <c r="W5516" s="357"/>
      <c r="X5516" s="357"/>
      <c r="Y5516" s="446"/>
      <c r="Z5516" s="443"/>
      <c r="AA5516" s="446"/>
      <c r="AB5516" s="357"/>
      <c r="AC5516" s="357"/>
      <c r="AD5516" s="357"/>
      <c r="AE5516" s="357"/>
      <c r="AF5516" s="357"/>
      <c r="AG5516" s="446"/>
      <c r="AH5516" s="357"/>
      <c r="AI5516" s="357"/>
      <c r="AJ5516" s="357"/>
      <c r="AK5516" s="357"/>
      <c r="AL5516" s="357"/>
      <c r="AM5516" s="357"/>
    </row>
    <row r="5517" spans="5:39" x14ac:dyDescent="0.25">
      <c r="E5517" s="356"/>
      <c r="F5517" s="356"/>
      <c r="G5517" s="356"/>
      <c r="H5517" s="356"/>
      <c r="I5517" s="356"/>
      <c r="J5517" s="357"/>
      <c r="K5517" s="357"/>
      <c r="L5517" s="357"/>
      <c r="M5517" s="357"/>
      <c r="N5517" s="358"/>
      <c r="O5517" s="358"/>
      <c r="P5517" s="358"/>
      <c r="Q5517" s="358"/>
      <c r="R5517" s="358"/>
      <c r="S5517" s="358"/>
      <c r="T5517" s="359"/>
      <c r="U5517" s="360"/>
      <c r="V5517" s="360"/>
      <c r="W5517" s="357"/>
      <c r="X5517" s="357"/>
      <c r="Y5517" s="446"/>
      <c r="Z5517" s="443"/>
      <c r="AA5517" s="446"/>
      <c r="AB5517" s="357"/>
      <c r="AC5517" s="357"/>
      <c r="AD5517" s="357"/>
      <c r="AE5517" s="357"/>
      <c r="AF5517" s="357"/>
      <c r="AG5517" s="446"/>
      <c r="AH5517" s="357"/>
      <c r="AI5517" s="357"/>
      <c r="AJ5517" s="357"/>
      <c r="AK5517" s="357"/>
      <c r="AL5517" s="357"/>
      <c r="AM5517" s="357"/>
    </row>
    <row r="5518" spans="5:39" x14ac:dyDescent="0.25">
      <c r="E5518" s="356"/>
      <c r="F5518" s="356"/>
      <c r="G5518" s="356"/>
      <c r="H5518" s="356"/>
      <c r="I5518" s="356"/>
      <c r="J5518" s="357"/>
      <c r="K5518" s="357"/>
      <c r="L5518" s="357"/>
      <c r="M5518" s="357"/>
      <c r="N5518" s="358"/>
      <c r="O5518" s="358"/>
      <c r="P5518" s="358"/>
      <c r="Q5518" s="358"/>
      <c r="R5518" s="358"/>
      <c r="S5518" s="358"/>
      <c r="T5518" s="359"/>
      <c r="U5518" s="360"/>
      <c r="V5518" s="360"/>
      <c r="W5518" s="357"/>
      <c r="X5518" s="357"/>
      <c r="Y5518" s="446"/>
      <c r="Z5518" s="443"/>
      <c r="AA5518" s="446"/>
      <c r="AB5518" s="357"/>
      <c r="AC5518" s="357"/>
      <c r="AD5518" s="357"/>
      <c r="AE5518" s="357"/>
      <c r="AF5518" s="357"/>
      <c r="AG5518" s="446"/>
      <c r="AH5518" s="357"/>
      <c r="AI5518" s="357"/>
      <c r="AJ5518" s="357"/>
      <c r="AK5518" s="357"/>
      <c r="AL5518" s="357"/>
      <c r="AM5518" s="357"/>
    </row>
    <row r="5519" spans="5:39" x14ac:dyDescent="0.25">
      <c r="E5519" s="356"/>
      <c r="F5519" s="356"/>
      <c r="G5519" s="356"/>
      <c r="H5519" s="356"/>
      <c r="I5519" s="356"/>
      <c r="J5519" s="357"/>
      <c r="K5519" s="357"/>
      <c r="L5519" s="357"/>
      <c r="M5519" s="357"/>
      <c r="N5519" s="358"/>
      <c r="O5519" s="358"/>
      <c r="P5519" s="358"/>
      <c r="Q5519" s="358"/>
      <c r="R5519" s="358"/>
      <c r="S5519" s="358"/>
      <c r="T5519" s="359"/>
      <c r="U5519" s="360"/>
      <c r="V5519" s="360"/>
      <c r="W5519" s="357"/>
      <c r="X5519" s="357"/>
      <c r="Y5519" s="446"/>
      <c r="Z5519" s="443"/>
      <c r="AA5519" s="446"/>
      <c r="AB5519" s="357"/>
      <c r="AC5519" s="357"/>
      <c r="AD5519" s="357"/>
      <c r="AE5519" s="357"/>
      <c r="AF5519" s="357"/>
      <c r="AG5519" s="446"/>
      <c r="AH5519" s="357"/>
      <c r="AI5519" s="357"/>
      <c r="AJ5519" s="357"/>
      <c r="AK5519" s="357"/>
      <c r="AL5519" s="357"/>
      <c r="AM5519" s="357"/>
    </row>
    <row r="5520" spans="5:39" x14ac:dyDescent="0.25">
      <c r="E5520" s="356"/>
      <c r="F5520" s="356"/>
      <c r="G5520" s="356"/>
      <c r="H5520" s="356"/>
      <c r="I5520" s="356"/>
      <c r="J5520" s="357"/>
      <c r="K5520" s="357"/>
      <c r="L5520" s="357"/>
      <c r="M5520" s="357"/>
      <c r="N5520" s="358"/>
      <c r="O5520" s="358"/>
      <c r="P5520" s="358"/>
      <c r="Q5520" s="358"/>
      <c r="R5520" s="358"/>
      <c r="S5520" s="358"/>
      <c r="T5520" s="359"/>
      <c r="U5520" s="360"/>
      <c r="V5520" s="360"/>
      <c r="W5520" s="357"/>
      <c r="X5520" s="357"/>
      <c r="Y5520" s="446"/>
      <c r="Z5520" s="443"/>
      <c r="AA5520" s="446"/>
      <c r="AB5520" s="357"/>
      <c r="AC5520" s="357"/>
      <c r="AD5520" s="357"/>
      <c r="AE5520" s="357"/>
      <c r="AF5520" s="357"/>
      <c r="AG5520" s="446"/>
      <c r="AH5520" s="357"/>
      <c r="AI5520" s="357"/>
      <c r="AJ5520" s="357"/>
      <c r="AK5520" s="357"/>
      <c r="AL5520" s="357"/>
      <c r="AM5520" s="357"/>
    </row>
    <row r="5521" spans="5:39" x14ac:dyDescent="0.25">
      <c r="E5521" s="356"/>
      <c r="F5521" s="356"/>
      <c r="G5521" s="356"/>
      <c r="H5521" s="356"/>
      <c r="I5521" s="356"/>
      <c r="J5521" s="357"/>
      <c r="K5521" s="357"/>
      <c r="L5521" s="357"/>
      <c r="M5521" s="357"/>
      <c r="N5521" s="358"/>
      <c r="O5521" s="358"/>
      <c r="P5521" s="358"/>
      <c r="Q5521" s="358"/>
      <c r="R5521" s="358"/>
      <c r="S5521" s="358"/>
      <c r="T5521" s="359"/>
      <c r="U5521" s="360"/>
      <c r="V5521" s="360"/>
      <c r="W5521" s="357"/>
      <c r="X5521" s="357"/>
      <c r="Y5521" s="446"/>
      <c r="Z5521" s="443"/>
      <c r="AA5521" s="446"/>
      <c r="AB5521" s="357"/>
      <c r="AC5521" s="357"/>
      <c r="AD5521" s="357"/>
      <c r="AE5521" s="357"/>
      <c r="AF5521" s="357"/>
      <c r="AG5521" s="446"/>
      <c r="AH5521" s="357"/>
      <c r="AI5521" s="357"/>
      <c r="AJ5521" s="357"/>
      <c r="AK5521" s="357"/>
      <c r="AL5521" s="357"/>
      <c r="AM5521" s="357"/>
    </row>
    <row r="5522" spans="5:39" x14ac:dyDescent="0.25">
      <c r="E5522" s="356"/>
      <c r="F5522" s="356"/>
      <c r="G5522" s="356"/>
      <c r="H5522" s="356"/>
      <c r="I5522" s="356"/>
      <c r="J5522" s="357"/>
      <c r="K5522" s="357"/>
      <c r="L5522" s="357"/>
      <c r="M5522" s="357"/>
      <c r="N5522" s="358"/>
      <c r="O5522" s="358"/>
      <c r="P5522" s="358"/>
      <c r="Q5522" s="358"/>
      <c r="R5522" s="358"/>
      <c r="S5522" s="358"/>
      <c r="T5522" s="359"/>
      <c r="U5522" s="360"/>
      <c r="V5522" s="360"/>
      <c r="W5522" s="357"/>
      <c r="X5522" s="357"/>
      <c r="Y5522" s="446"/>
      <c r="Z5522" s="443"/>
      <c r="AA5522" s="446"/>
      <c r="AB5522" s="357"/>
      <c r="AC5522" s="357"/>
      <c r="AD5522" s="357"/>
      <c r="AE5522" s="357"/>
      <c r="AF5522" s="357"/>
      <c r="AG5522" s="446"/>
      <c r="AH5522" s="357"/>
      <c r="AI5522" s="357"/>
      <c r="AJ5522" s="357"/>
      <c r="AK5522" s="357"/>
      <c r="AL5522" s="357"/>
      <c r="AM5522" s="357"/>
    </row>
    <row r="5523" spans="5:39" x14ac:dyDescent="0.25">
      <c r="E5523" s="356"/>
      <c r="F5523" s="356"/>
      <c r="G5523" s="356"/>
      <c r="H5523" s="356"/>
      <c r="I5523" s="356"/>
      <c r="J5523" s="357"/>
      <c r="K5523" s="357"/>
      <c r="L5523" s="357"/>
      <c r="M5523" s="357"/>
      <c r="N5523" s="358"/>
      <c r="O5523" s="358"/>
      <c r="P5523" s="358"/>
      <c r="Q5523" s="358"/>
      <c r="R5523" s="358"/>
      <c r="S5523" s="358"/>
      <c r="T5523" s="359"/>
      <c r="U5523" s="360"/>
      <c r="V5523" s="360"/>
      <c r="W5523" s="357"/>
      <c r="X5523" s="357"/>
      <c r="Y5523" s="446"/>
      <c r="Z5523" s="443"/>
      <c r="AA5523" s="446"/>
      <c r="AB5523" s="357"/>
      <c r="AC5523" s="357"/>
      <c r="AD5523" s="357"/>
      <c r="AE5523" s="357"/>
      <c r="AF5523" s="357"/>
      <c r="AG5523" s="446"/>
      <c r="AH5523" s="357"/>
      <c r="AI5523" s="357"/>
      <c r="AJ5523" s="357"/>
      <c r="AK5523" s="357"/>
      <c r="AL5523" s="357"/>
      <c r="AM5523" s="357"/>
    </row>
    <row r="5524" spans="5:39" x14ac:dyDescent="0.25">
      <c r="E5524" s="356"/>
      <c r="F5524" s="356"/>
      <c r="G5524" s="356"/>
      <c r="H5524" s="356"/>
      <c r="I5524" s="356"/>
      <c r="J5524" s="357"/>
      <c r="K5524" s="357"/>
      <c r="L5524" s="357"/>
      <c r="M5524" s="357"/>
      <c r="N5524" s="358"/>
      <c r="O5524" s="358"/>
      <c r="P5524" s="358"/>
      <c r="Q5524" s="358"/>
      <c r="R5524" s="358"/>
      <c r="S5524" s="358"/>
      <c r="T5524" s="359"/>
      <c r="U5524" s="360"/>
      <c r="V5524" s="360"/>
      <c r="W5524" s="357"/>
      <c r="X5524" s="357"/>
      <c r="Y5524" s="446"/>
      <c r="Z5524" s="443"/>
      <c r="AA5524" s="446"/>
      <c r="AB5524" s="357"/>
      <c r="AC5524" s="357"/>
      <c r="AD5524" s="357"/>
      <c r="AE5524" s="357"/>
      <c r="AF5524" s="357"/>
      <c r="AG5524" s="446"/>
      <c r="AH5524" s="357"/>
      <c r="AI5524" s="357"/>
      <c r="AJ5524" s="357"/>
      <c r="AK5524" s="357"/>
      <c r="AL5524" s="357"/>
      <c r="AM5524" s="357"/>
    </row>
    <row r="5525" spans="5:39" x14ac:dyDescent="0.25">
      <c r="E5525" s="356"/>
      <c r="F5525" s="356"/>
      <c r="G5525" s="356"/>
      <c r="H5525" s="356"/>
      <c r="I5525" s="356"/>
      <c r="J5525" s="357"/>
      <c r="K5525" s="357"/>
      <c r="L5525" s="357"/>
      <c r="M5525" s="357"/>
      <c r="N5525" s="358"/>
      <c r="O5525" s="358"/>
      <c r="P5525" s="358"/>
      <c r="Q5525" s="358"/>
      <c r="R5525" s="358"/>
      <c r="S5525" s="358"/>
      <c r="T5525" s="359"/>
      <c r="U5525" s="360"/>
      <c r="V5525" s="360"/>
      <c r="W5525" s="357"/>
      <c r="X5525" s="357"/>
      <c r="Y5525" s="446"/>
      <c r="Z5525" s="443"/>
      <c r="AA5525" s="446"/>
      <c r="AB5525" s="357"/>
      <c r="AC5525" s="357"/>
      <c r="AD5525" s="357"/>
      <c r="AE5525" s="357"/>
      <c r="AF5525" s="357"/>
      <c r="AG5525" s="446"/>
      <c r="AH5525" s="357"/>
      <c r="AI5525" s="357"/>
      <c r="AJ5525" s="357"/>
      <c r="AK5525" s="357"/>
      <c r="AL5525" s="357"/>
      <c r="AM5525" s="357"/>
    </row>
    <row r="5526" spans="5:39" x14ac:dyDescent="0.25">
      <c r="E5526" s="356"/>
      <c r="F5526" s="356"/>
      <c r="G5526" s="356"/>
      <c r="H5526" s="356"/>
      <c r="I5526" s="356"/>
      <c r="J5526" s="357"/>
      <c r="K5526" s="357"/>
      <c r="L5526" s="357"/>
      <c r="M5526" s="357"/>
      <c r="N5526" s="358"/>
      <c r="O5526" s="358"/>
      <c r="P5526" s="358"/>
      <c r="Q5526" s="358"/>
      <c r="R5526" s="358"/>
      <c r="S5526" s="358"/>
      <c r="T5526" s="359"/>
      <c r="U5526" s="360"/>
      <c r="V5526" s="360"/>
      <c r="W5526" s="357"/>
      <c r="X5526" s="357"/>
      <c r="Y5526" s="446"/>
      <c r="Z5526" s="443"/>
      <c r="AA5526" s="446"/>
      <c r="AB5526" s="357"/>
      <c r="AC5526" s="357"/>
      <c r="AD5526" s="357"/>
      <c r="AE5526" s="357"/>
      <c r="AF5526" s="357"/>
      <c r="AG5526" s="446"/>
      <c r="AH5526" s="357"/>
      <c r="AI5526" s="357"/>
      <c r="AJ5526" s="357"/>
      <c r="AK5526" s="357"/>
      <c r="AL5526" s="357"/>
      <c r="AM5526" s="357"/>
    </row>
    <row r="5527" spans="5:39" x14ac:dyDescent="0.25">
      <c r="E5527" s="356"/>
      <c r="F5527" s="356"/>
      <c r="G5527" s="356"/>
      <c r="H5527" s="356"/>
      <c r="I5527" s="356"/>
      <c r="J5527" s="357"/>
      <c r="K5527" s="357"/>
      <c r="L5527" s="357"/>
      <c r="M5527" s="357"/>
      <c r="N5527" s="358"/>
      <c r="O5527" s="358"/>
      <c r="P5527" s="358"/>
      <c r="Q5527" s="358"/>
      <c r="R5527" s="358"/>
      <c r="S5527" s="358"/>
      <c r="T5527" s="359"/>
      <c r="U5527" s="360"/>
      <c r="V5527" s="360"/>
      <c r="W5527" s="357"/>
      <c r="X5527" s="357"/>
      <c r="Y5527" s="446"/>
      <c r="Z5527" s="443"/>
      <c r="AA5527" s="446"/>
      <c r="AB5527" s="357"/>
      <c r="AC5527" s="357"/>
      <c r="AD5527" s="357"/>
      <c r="AE5527" s="357"/>
      <c r="AF5527" s="357"/>
      <c r="AG5527" s="446"/>
      <c r="AH5527" s="357"/>
      <c r="AI5527" s="357"/>
      <c r="AJ5527" s="357"/>
      <c r="AK5527" s="357"/>
      <c r="AL5527" s="357"/>
      <c r="AM5527" s="357"/>
    </row>
    <row r="5528" spans="5:39" x14ac:dyDescent="0.25">
      <c r="E5528" s="356"/>
      <c r="F5528" s="356"/>
      <c r="G5528" s="356"/>
      <c r="H5528" s="356"/>
      <c r="I5528" s="356"/>
      <c r="J5528" s="357"/>
      <c r="K5528" s="357"/>
      <c r="L5528" s="357"/>
      <c r="M5528" s="357"/>
      <c r="N5528" s="358"/>
      <c r="O5528" s="358"/>
      <c r="P5528" s="358"/>
      <c r="Q5528" s="358"/>
      <c r="R5528" s="358"/>
      <c r="S5528" s="358"/>
      <c r="T5528" s="359"/>
      <c r="U5528" s="360"/>
      <c r="V5528" s="360"/>
      <c r="W5528" s="357"/>
      <c r="X5528" s="357"/>
      <c r="Y5528" s="446"/>
      <c r="Z5528" s="443"/>
      <c r="AA5528" s="446"/>
      <c r="AB5528" s="357"/>
      <c r="AC5528" s="357"/>
      <c r="AD5528" s="357"/>
      <c r="AE5528" s="357"/>
      <c r="AF5528" s="357"/>
      <c r="AG5528" s="446"/>
      <c r="AH5528" s="357"/>
      <c r="AI5528" s="357"/>
      <c r="AJ5528" s="357"/>
      <c r="AK5528" s="357"/>
      <c r="AL5528" s="357"/>
      <c r="AM5528" s="357"/>
    </row>
    <row r="5529" spans="5:39" x14ac:dyDescent="0.25">
      <c r="E5529" s="356"/>
      <c r="F5529" s="356"/>
      <c r="G5529" s="356"/>
      <c r="H5529" s="356"/>
      <c r="I5529" s="356"/>
      <c r="J5529" s="357"/>
      <c r="K5529" s="357"/>
      <c r="L5529" s="357"/>
      <c r="M5529" s="357"/>
      <c r="N5529" s="358"/>
      <c r="O5529" s="358"/>
      <c r="P5529" s="358"/>
      <c r="Q5529" s="358"/>
      <c r="R5529" s="358"/>
      <c r="S5529" s="358"/>
      <c r="T5529" s="359"/>
      <c r="U5529" s="360"/>
      <c r="V5529" s="360"/>
      <c r="W5529" s="357"/>
      <c r="X5529" s="357"/>
      <c r="Y5529" s="446"/>
      <c r="Z5529" s="443"/>
      <c r="AA5529" s="446"/>
      <c r="AB5529" s="357"/>
      <c r="AC5529" s="357"/>
      <c r="AD5529" s="357"/>
      <c r="AE5529" s="357"/>
      <c r="AF5529" s="357"/>
      <c r="AG5529" s="446"/>
      <c r="AH5529" s="357"/>
      <c r="AI5529" s="357"/>
      <c r="AJ5529" s="357"/>
      <c r="AK5529" s="357"/>
      <c r="AL5529" s="357"/>
      <c r="AM5529" s="357"/>
    </row>
    <row r="5530" spans="5:39" x14ac:dyDescent="0.25">
      <c r="E5530" s="356"/>
      <c r="F5530" s="356"/>
      <c r="G5530" s="356"/>
      <c r="H5530" s="356"/>
      <c r="I5530" s="356"/>
      <c r="J5530" s="357"/>
      <c r="K5530" s="357"/>
      <c r="L5530" s="357"/>
      <c r="M5530" s="357"/>
      <c r="N5530" s="358"/>
      <c r="O5530" s="358"/>
      <c r="P5530" s="358"/>
      <c r="Q5530" s="358"/>
      <c r="R5530" s="358"/>
      <c r="S5530" s="358"/>
      <c r="T5530" s="359"/>
      <c r="U5530" s="360"/>
      <c r="V5530" s="360"/>
      <c r="W5530" s="357"/>
      <c r="X5530" s="357"/>
      <c r="Y5530" s="446"/>
      <c r="Z5530" s="443"/>
      <c r="AA5530" s="446"/>
      <c r="AB5530" s="357"/>
      <c r="AC5530" s="357"/>
      <c r="AD5530" s="357"/>
      <c r="AE5530" s="357"/>
      <c r="AF5530" s="357"/>
      <c r="AG5530" s="446"/>
      <c r="AH5530" s="357"/>
      <c r="AI5530" s="357"/>
      <c r="AJ5530" s="357"/>
      <c r="AK5530" s="357"/>
      <c r="AL5530" s="357"/>
      <c r="AM5530" s="357"/>
    </row>
    <row r="5531" spans="5:39" x14ac:dyDescent="0.25">
      <c r="E5531" s="356"/>
      <c r="F5531" s="356"/>
      <c r="G5531" s="356"/>
      <c r="H5531" s="356"/>
      <c r="I5531" s="356"/>
      <c r="J5531" s="357"/>
      <c r="K5531" s="357"/>
      <c r="L5531" s="357"/>
      <c r="M5531" s="357"/>
      <c r="N5531" s="358"/>
      <c r="O5531" s="358"/>
      <c r="P5531" s="358"/>
      <c r="Q5531" s="358"/>
      <c r="R5531" s="358"/>
      <c r="S5531" s="358"/>
      <c r="T5531" s="359"/>
      <c r="U5531" s="360"/>
      <c r="V5531" s="360"/>
      <c r="W5531" s="357"/>
      <c r="X5531" s="357"/>
      <c r="Y5531" s="446"/>
      <c r="Z5531" s="443"/>
      <c r="AA5531" s="446"/>
      <c r="AB5531" s="357"/>
      <c r="AC5531" s="357"/>
      <c r="AD5531" s="357"/>
      <c r="AE5531" s="357"/>
      <c r="AF5531" s="357"/>
      <c r="AG5531" s="446"/>
      <c r="AH5531" s="357"/>
      <c r="AI5531" s="357"/>
      <c r="AJ5531" s="357"/>
      <c r="AK5531" s="357"/>
      <c r="AL5531" s="357"/>
      <c r="AM5531" s="357"/>
    </row>
    <row r="5532" spans="5:39" x14ac:dyDescent="0.25">
      <c r="E5532" s="356"/>
      <c r="F5532" s="356"/>
      <c r="G5532" s="356"/>
      <c r="H5532" s="356"/>
      <c r="I5532" s="356"/>
      <c r="J5532" s="357"/>
      <c r="K5532" s="357"/>
      <c r="L5532" s="357"/>
      <c r="M5532" s="357"/>
      <c r="N5532" s="358"/>
      <c r="O5532" s="358"/>
      <c r="P5532" s="358"/>
      <c r="Q5532" s="358"/>
      <c r="R5532" s="358"/>
      <c r="S5532" s="358"/>
      <c r="T5532" s="359"/>
      <c r="U5532" s="360"/>
      <c r="V5532" s="360"/>
      <c r="W5532" s="357"/>
      <c r="X5532" s="357"/>
      <c r="Y5532" s="446"/>
      <c r="Z5532" s="443"/>
      <c r="AA5532" s="446"/>
      <c r="AB5532" s="357"/>
      <c r="AC5532" s="357"/>
      <c r="AD5532" s="357"/>
      <c r="AE5532" s="357"/>
      <c r="AF5532" s="357"/>
      <c r="AG5532" s="446"/>
      <c r="AH5532" s="357"/>
      <c r="AI5532" s="357"/>
      <c r="AJ5532" s="357"/>
      <c r="AK5532" s="357"/>
      <c r="AL5532" s="357"/>
      <c r="AM5532" s="357"/>
    </row>
    <row r="5533" spans="5:39" x14ac:dyDescent="0.25">
      <c r="E5533" s="356"/>
      <c r="F5533" s="356"/>
      <c r="G5533" s="356"/>
      <c r="H5533" s="356"/>
      <c r="I5533" s="356"/>
      <c r="J5533" s="357"/>
      <c r="K5533" s="357"/>
      <c r="L5533" s="357"/>
      <c r="M5533" s="357"/>
      <c r="N5533" s="358"/>
      <c r="O5533" s="358"/>
      <c r="P5533" s="358"/>
      <c r="Q5533" s="358"/>
      <c r="R5533" s="358"/>
      <c r="S5533" s="358"/>
      <c r="T5533" s="359"/>
      <c r="U5533" s="360"/>
      <c r="V5533" s="360"/>
      <c r="W5533" s="357"/>
      <c r="X5533" s="357"/>
      <c r="Y5533" s="446"/>
      <c r="Z5533" s="443"/>
      <c r="AA5533" s="446"/>
      <c r="AB5533" s="357"/>
      <c r="AC5533" s="357"/>
      <c r="AD5533" s="357"/>
      <c r="AE5533" s="357"/>
      <c r="AF5533" s="357"/>
      <c r="AG5533" s="446"/>
      <c r="AH5533" s="357"/>
      <c r="AI5533" s="357"/>
      <c r="AJ5533" s="357"/>
      <c r="AK5533" s="357"/>
      <c r="AL5533" s="357"/>
      <c r="AM5533" s="357"/>
    </row>
    <row r="5534" spans="5:39" x14ac:dyDescent="0.25">
      <c r="E5534" s="356"/>
      <c r="F5534" s="356"/>
      <c r="G5534" s="356"/>
      <c r="H5534" s="356"/>
      <c r="I5534" s="356"/>
      <c r="J5534" s="357"/>
      <c r="K5534" s="357"/>
      <c r="L5534" s="357"/>
      <c r="M5534" s="357"/>
      <c r="N5534" s="358"/>
      <c r="O5534" s="358"/>
      <c r="P5534" s="358"/>
      <c r="Q5534" s="358"/>
      <c r="R5534" s="358"/>
      <c r="S5534" s="358"/>
      <c r="T5534" s="359"/>
      <c r="U5534" s="360"/>
      <c r="V5534" s="360"/>
      <c r="W5534" s="357"/>
      <c r="X5534" s="357"/>
      <c r="Y5534" s="446"/>
      <c r="Z5534" s="443"/>
      <c r="AA5534" s="446"/>
      <c r="AB5534" s="357"/>
      <c r="AC5534" s="357"/>
      <c r="AD5534" s="357"/>
      <c r="AE5534" s="357"/>
      <c r="AF5534" s="357"/>
      <c r="AG5534" s="446"/>
      <c r="AH5534" s="357"/>
      <c r="AI5534" s="357"/>
      <c r="AJ5534" s="357"/>
      <c r="AK5534" s="357"/>
      <c r="AL5534" s="357"/>
      <c r="AM5534" s="357"/>
    </row>
    <row r="5535" spans="5:39" x14ac:dyDescent="0.25">
      <c r="E5535" s="356"/>
      <c r="F5535" s="356"/>
      <c r="G5535" s="356"/>
      <c r="H5535" s="356"/>
      <c r="I5535" s="356"/>
      <c r="J5535" s="357"/>
      <c r="K5535" s="357"/>
      <c r="L5535" s="357"/>
      <c r="M5535" s="357"/>
      <c r="N5535" s="358"/>
      <c r="O5535" s="358"/>
      <c r="P5535" s="358"/>
      <c r="Q5535" s="358"/>
      <c r="R5535" s="358"/>
      <c r="S5535" s="358"/>
      <c r="T5535" s="359"/>
      <c r="U5535" s="360"/>
      <c r="V5535" s="360"/>
      <c r="W5535" s="357"/>
      <c r="X5535" s="357"/>
      <c r="Y5535" s="446"/>
      <c r="Z5535" s="443"/>
      <c r="AA5535" s="446"/>
      <c r="AB5535" s="357"/>
      <c r="AC5535" s="357"/>
      <c r="AD5535" s="357"/>
      <c r="AE5535" s="357"/>
      <c r="AF5535" s="357"/>
      <c r="AG5535" s="446"/>
      <c r="AH5535" s="357"/>
      <c r="AI5535" s="357"/>
      <c r="AJ5535" s="357"/>
      <c r="AK5535" s="357"/>
      <c r="AL5535" s="357"/>
      <c r="AM5535" s="357"/>
    </row>
    <row r="5536" spans="5:39" x14ac:dyDescent="0.25">
      <c r="E5536" s="356"/>
      <c r="F5536" s="356"/>
      <c r="G5536" s="356"/>
      <c r="H5536" s="356"/>
      <c r="I5536" s="356"/>
      <c r="J5536" s="357"/>
      <c r="K5536" s="357"/>
      <c r="L5536" s="357"/>
      <c r="M5536" s="357"/>
      <c r="N5536" s="358"/>
      <c r="O5536" s="358"/>
      <c r="P5536" s="358"/>
      <c r="Q5536" s="358"/>
      <c r="R5536" s="358"/>
      <c r="S5536" s="358"/>
      <c r="T5536" s="359"/>
      <c r="U5536" s="360"/>
      <c r="V5536" s="360"/>
      <c r="W5536" s="357"/>
      <c r="X5536" s="357"/>
      <c r="Y5536" s="446"/>
      <c r="Z5536" s="443"/>
      <c r="AA5536" s="446"/>
      <c r="AB5536" s="357"/>
      <c r="AC5536" s="357"/>
      <c r="AD5536" s="357"/>
      <c r="AE5536" s="357"/>
      <c r="AF5536" s="357"/>
      <c r="AG5536" s="446"/>
      <c r="AH5536" s="357"/>
      <c r="AI5536" s="357"/>
      <c r="AJ5536" s="357"/>
      <c r="AK5536" s="357"/>
      <c r="AL5536" s="357"/>
      <c r="AM5536" s="357"/>
    </row>
    <row r="5537" spans="5:39" x14ac:dyDescent="0.25">
      <c r="E5537" s="356"/>
      <c r="F5537" s="356"/>
      <c r="G5537" s="356"/>
      <c r="H5537" s="356"/>
      <c r="I5537" s="356"/>
      <c r="J5537" s="357"/>
      <c r="K5537" s="357"/>
      <c r="L5537" s="357"/>
      <c r="M5537" s="357"/>
      <c r="N5537" s="358"/>
      <c r="O5537" s="358"/>
      <c r="P5537" s="358"/>
      <c r="Q5537" s="358"/>
      <c r="R5537" s="358"/>
      <c r="S5537" s="358"/>
      <c r="T5537" s="359"/>
      <c r="U5537" s="360"/>
      <c r="V5537" s="360"/>
      <c r="W5537" s="357"/>
      <c r="X5537" s="357"/>
      <c r="Y5537" s="446"/>
      <c r="Z5537" s="443"/>
      <c r="AA5537" s="446"/>
      <c r="AB5537" s="357"/>
      <c r="AC5537" s="357"/>
      <c r="AD5537" s="357"/>
      <c r="AE5537" s="357"/>
      <c r="AF5537" s="357"/>
      <c r="AG5537" s="446"/>
      <c r="AH5537" s="357"/>
      <c r="AI5537" s="357"/>
      <c r="AJ5537" s="357"/>
      <c r="AK5537" s="357"/>
      <c r="AL5537" s="357"/>
      <c r="AM5537" s="357"/>
    </row>
    <row r="5538" spans="5:39" x14ac:dyDescent="0.25">
      <c r="E5538" s="356"/>
      <c r="F5538" s="356"/>
      <c r="G5538" s="356"/>
      <c r="H5538" s="356"/>
      <c r="I5538" s="356"/>
      <c r="J5538" s="357"/>
      <c r="K5538" s="357"/>
      <c r="L5538" s="357"/>
      <c r="M5538" s="357"/>
      <c r="N5538" s="358"/>
      <c r="O5538" s="358"/>
      <c r="P5538" s="358"/>
      <c r="Q5538" s="358"/>
      <c r="R5538" s="358"/>
      <c r="S5538" s="358"/>
      <c r="T5538" s="359"/>
      <c r="U5538" s="360"/>
      <c r="V5538" s="360"/>
      <c r="W5538" s="357"/>
      <c r="X5538" s="357"/>
      <c r="Y5538" s="446"/>
      <c r="Z5538" s="443"/>
      <c r="AA5538" s="446"/>
      <c r="AB5538" s="357"/>
      <c r="AC5538" s="357"/>
      <c r="AD5538" s="357"/>
      <c r="AE5538" s="357"/>
      <c r="AF5538" s="357"/>
      <c r="AG5538" s="446"/>
      <c r="AH5538" s="357"/>
      <c r="AI5538" s="357"/>
      <c r="AJ5538" s="357"/>
      <c r="AK5538" s="357"/>
      <c r="AL5538" s="357"/>
      <c r="AM5538" s="357"/>
    </row>
    <row r="5539" spans="5:39" x14ac:dyDescent="0.25">
      <c r="E5539" s="356"/>
      <c r="F5539" s="356"/>
      <c r="G5539" s="356"/>
      <c r="H5539" s="356"/>
      <c r="I5539" s="356"/>
      <c r="J5539" s="357"/>
      <c r="K5539" s="357"/>
      <c r="L5539" s="357"/>
      <c r="M5539" s="357"/>
      <c r="N5539" s="358"/>
      <c r="O5539" s="358"/>
      <c r="P5539" s="358"/>
      <c r="Q5539" s="358"/>
      <c r="R5539" s="358"/>
      <c r="S5539" s="358"/>
      <c r="T5539" s="359"/>
      <c r="U5539" s="360"/>
      <c r="V5539" s="360"/>
      <c r="W5539" s="357"/>
      <c r="X5539" s="357"/>
      <c r="Y5539" s="446"/>
      <c r="Z5539" s="443"/>
      <c r="AA5539" s="446"/>
      <c r="AB5539" s="357"/>
      <c r="AC5539" s="357"/>
      <c r="AD5539" s="357"/>
      <c r="AE5539" s="357"/>
      <c r="AF5539" s="357"/>
      <c r="AG5539" s="446"/>
      <c r="AH5539" s="357"/>
      <c r="AI5539" s="357"/>
      <c r="AJ5539" s="357"/>
      <c r="AK5539" s="357"/>
      <c r="AL5539" s="357"/>
      <c r="AM5539" s="357"/>
    </row>
    <row r="5540" spans="5:39" x14ac:dyDescent="0.25">
      <c r="E5540" s="356"/>
      <c r="F5540" s="356"/>
      <c r="G5540" s="356"/>
      <c r="H5540" s="356"/>
      <c r="I5540" s="356"/>
      <c r="J5540" s="357"/>
      <c r="K5540" s="357"/>
      <c r="L5540" s="357"/>
      <c r="M5540" s="357"/>
      <c r="N5540" s="358"/>
      <c r="O5540" s="358"/>
      <c r="P5540" s="358"/>
      <c r="Q5540" s="358"/>
      <c r="R5540" s="358"/>
      <c r="S5540" s="358"/>
      <c r="T5540" s="359"/>
      <c r="U5540" s="360"/>
      <c r="V5540" s="360"/>
      <c r="W5540" s="357"/>
      <c r="X5540" s="357"/>
      <c r="Y5540" s="446"/>
      <c r="Z5540" s="443"/>
      <c r="AA5540" s="446"/>
      <c r="AB5540" s="357"/>
      <c r="AC5540" s="357"/>
      <c r="AD5540" s="357"/>
      <c r="AE5540" s="357"/>
      <c r="AF5540" s="357"/>
      <c r="AG5540" s="446"/>
      <c r="AH5540" s="357"/>
      <c r="AI5540" s="357"/>
      <c r="AJ5540" s="357"/>
      <c r="AK5540" s="357"/>
      <c r="AL5540" s="357"/>
      <c r="AM5540" s="357"/>
    </row>
    <row r="5541" spans="5:39" x14ac:dyDescent="0.25">
      <c r="E5541" s="356"/>
      <c r="F5541" s="356"/>
      <c r="G5541" s="356"/>
      <c r="H5541" s="356"/>
      <c r="I5541" s="356"/>
      <c r="J5541" s="357"/>
      <c r="K5541" s="357"/>
      <c r="L5541" s="357"/>
      <c r="M5541" s="357"/>
      <c r="N5541" s="358"/>
      <c r="O5541" s="358"/>
      <c r="P5541" s="358"/>
      <c r="Q5541" s="358"/>
      <c r="R5541" s="358"/>
      <c r="S5541" s="358"/>
      <c r="T5541" s="359"/>
      <c r="U5541" s="360"/>
      <c r="V5541" s="360"/>
      <c r="W5541" s="357"/>
      <c r="X5541" s="357"/>
      <c r="Y5541" s="446"/>
      <c r="Z5541" s="443"/>
      <c r="AA5541" s="446"/>
      <c r="AB5541" s="357"/>
      <c r="AC5541" s="357"/>
      <c r="AD5541" s="357"/>
      <c r="AE5541" s="357"/>
      <c r="AF5541" s="357"/>
      <c r="AG5541" s="446"/>
      <c r="AH5541" s="357"/>
      <c r="AI5541" s="357"/>
      <c r="AJ5541" s="357"/>
      <c r="AK5541" s="357"/>
      <c r="AL5541" s="357"/>
      <c r="AM5541" s="357"/>
    </row>
    <row r="5542" spans="5:39" x14ac:dyDescent="0.25">
      <c r="E5542" s="356"/>
      <c r="F5542" s="356"/>
      <c r="G5542" s="356"/>
      <c r="H5542" s="356"/>
      <c r="I5542" s="356"/>
      <c r="J5542" s="357"/>
      <c r="K5542" s="357"/>
      <c r="L5542" s="357"/>
      <c r="M5542" s="357"/>
      <c r="N5542" s="358"/>
      <c r="O5542" s="358"/>
      <c r="P5542" s="358"/>
      <c r="Q5542" s="358"/>
      <c r="R5542" s="358"/>
      <c r="S5542" s="358"/>
      <c r="T5542" s="359"/>
      <c r="U5542" s="360"/>
      <c r="V5542" s="360"/>
      <c r="W5542" s="357"/>
      <c r="X5542" s="357"/>
      <c r="Y5542" s="446"/>
      <c r="Z5542" s="443"/>
      <c r="AA5542" s="446"/>
      <c r="AB5542" s="357"/>
      <c r="AC5542" s="357"/>
      <c r="AD5542" s="357"/>
      <c r="AE5542" s="357"/>
      <c r="AF5542" s="357"/>
      <c r="AG5542" s="446"/>
      <c r="AH5542" s="357"/>
      <c r="AI5542" s="357"/>
      <c r="AJ5542" s="357"/>
      <c r="AK5542" s="357"/>
      <c r="AL5542" s="357"/>
      <c r="AM5542" s="357"/>
    </row>
    <row r="5543" spans="5:39" x14ac:dyDescent="0.25">
      <c r="E5543" s="356"/>
      <c r="F5543" s="356"/>
      <c r="G5543" s="356"/>
      <c r="H5543" s="356"/>
      <c r="I5543" s="356"/>
      <c r="J5543" s="357"/>
      <c r="K5543" s="357"/>
      <c r="L5543" s="357"/>
      <c r="M5543" s="357"/>
      <c r="N5543" s="358"/>
      <c r="O5543" s="358"/>
      <c r="P5543" s="358"/>
      <c r="Q5543" s="358"/>
      <c r="R5543" s="358"/>
      <c r="S5543" s="358"/>
      <c r="T5543" s="359"/>
      <c r="U5543" s="360"/>
      <c r="V5543" s="360"/>
      <c r="W5543" s="357"/>
      <c r="X5543" s="357"/>
      <c r="Y5543" s="446"/>
      <c r="Z5543" s="443"/>
      <c r="AA5543" s="446"/>
      <c r="AB5543" s="357"/>
      <c r="AC5543" s="357"/>
      <c r="AD5543" s="357"/>
      <c r="AE5543" s="357"/>
      <c r="AF5543" s="357"/>
      <c r="AG5543" s="446"/>
      <c r="AH5543" s="357"/>
      <c r="AI5543" s="357"/>
      <c r="AJ5543" s="357"/>
      <c r="AK5543" s="357"/>
      <c r="AL5543" s="357"/>
      <c r="AM5543" s="357"/>
    </row>
    <row r="5544" spans="5:39" x14ac:dyDescent="0.25">
      <c r="E5544" s="356"/>
      <c r="F5544" s="356"/>
      <c r="G5544" s="356"/>
      <c r="H5544" s="356"/>
      <c r="I5544" s="356"/>
      <c r="J5544" s="357"/>
      <c r="K5544" s="357"/>
      <c r="L5544" s="357"/>
      <c r="M5544" s="357"/>
      <c r="N5544" s="358"/>
      <c r="O5544" s="358"/>
      <c r="P5544" s="358"/>
      <c r="Q5544" s="358"/>
      <c r="R5544" s="358"/>
      <c r="S5544" s="358"/>
      <c r="T5544" s="359"/>
      <c r="U5544" s="360"/>
      <c r="V5544" s="360"/>
      <c r="W5544" s="357"/>
      <c r="X5544" s="357"/>
      <c r="Y5544" s="446"/>
      <c r="Z5544" s="443"/>
      <c r="AA5544" s="446"/>
      <c r="AB5544" s="357"/>
      <c r="AC5544" s="357"/>
      <c r="AD5544" s="357"/>
      <c r="AE5544" s="357"/>
      <c r="AF5544" s="357"/>
      <c r="AG5544" s="446"/>
      <c r="AH5544" s="357"/>
      <c r="AI5544" s="357"/>
      <c r="AJ5544" s="357"/>
      <c r="AK5544" s="357"/>
      <c r="AL5544" s="357"/>
      <c r="AM5544" s="357"/>
    </row>
    <row r="5545" spans="5:39" x14ac:dyDescent="0.25">
      <c r="E5545" s="356"/>
      <c r="F5545" s="356"/>
      <c r="G5545" s="356"/>
      <c r="H5545" s="356"/>
      <c r="I5545" s="356"/>
      <c r="J5545" s="357"/>
      <c r="K5545" s="357"/>
      <c r="L5545" s="357"/>
      <c r="M5545" s="357"/>
      <c r="N5545" s="358"/>
      <c r="O5545" s="358"/>
      <c r="P5545" s="358"/>
      <c r="Q5545" s="358"/>
      <c r="R5545" s="358"/>
      <c r="S5545" s="358"/>
      <c r="T5545" s="359"/>
      <c r="U5545" s="360"/>
      <c r="V5545" s="360"/>
      <c r="W5545" s="357"/>
      <c r="X5545" s="357"/>
      <c r="Y5545" s="446"/>
      <c r="Z5545" s="443"/>
      <c r="AA5545" s="446"/>
      <c r="AB5545" s="357"/>
      <c r="AC5545" s="357"/>
      <c r="AD5545" s="357"/>
      <c r="AE5545" s="357"/>
      <c r="AF5545" s="357"/>
      <c r="AG5545" s="446"/>
      <c r="AH5545" s="357"/>
      <c r="AI5545" s="357"/>
      <c r="AJ5545" s="357"/>
      <c r="AK5545" s="357"/>
      <c r="AL5545" s="357"/>
      <c r="AM5545" s="357"/>
    </row>
    <row r="5546" spans="5:39" x14ac:dyDescent="0.25">
      <c r="E5546" s="356"/>
      <c r="F5546" s="356"/>
      <c r="G5546" s="356"/>
      <c r="H5546" s="356"/>
      <c r="I5546" s="356"/>
      <c r="J5546" s="357"/>
      <c r="K5546" s="357"/>
      <c r="L5546" s="357"/>
      <c r="M5546" s="357"/>
      <c r="N5546" s="358"/>
      <c r="O5546" s="358"/>
      <c r="P5546" s="358"/>
      <c r="Q5546" s="358"/>
      <c r="R5546" s="358"/>
      <c r="S5546" s="358"/>
      <c r="T5546" s="359"/>
      <c r="U5546" s="360"/>
      <c r="V5546" s="360"/>
      <c r="W5546" s="357"/>
      <c r="X5546" s="357"/>
      <c r="Y5546" s="446"/>
      <c r="Z5546" s="443"/>
      <c r="AA5546" s="446"/>
      <c r="AB5546" s="357"/>
      <c r="AC5546" s="357"/>
      <c r="AD5546" s="357"/>
      <c r="AE5546" s="357"/>
      <c r="AF5546" s="357"/>
      <c r="AG5546" s="446"/>
      <c r="AH5546" s="357"/>
      <c r="AI5546" s="357"/>
      <c r="AJ5546" s="357"/>
      <c r="AK5546" s="357"/>
      <c r="AL5546" s="357"/>
      <c r="AM5546" s="357"/>
    </row>
    <row r="5547" spans="5:39" x14ac:dyDescent="0.25">
      <c r="E5547" s="356"/>
      <c r="F5547" s="356"/>
      <c r="G5547" s="356"/>
      <c r="H5547" s="356"/>
      <c r="I5547" s="356"/>
      <c r="J5547" s="357"/>
      <c r="K5547" s="357"/>
      <c r="L5547" s="357"/>
      <c r="M5547" s="357"/>
      <c r="N5547" s="358"/>
      <c r="O5547" s="358"/>
      <c r="P5547" s="358"/>
      <c r="Q5547" s="358"/>
      <c r="R5547" s="358"/>
      <c r="S5547" s="358"/>
      <c r="T5547" s="359"/>
      <c r="U5547" s="360"/>
      <c r="V5547" s="360"/>
      <c r="W5547" s="357"/>
      <c r="X5547" s="357"/>
      <c r="Y5547" s="446"/>
      <c r="Z5547" s="443"/>
      <c r="AA5547" s="446"/>
      <c r="AB5547" s="357"/>
      <c r="AC5547" s="357"/>
      <c r="AD5547" s="357"/>
      <c r="AE5547" s="357"/>
      <c r="AF5547" s="357"/>
      <c r="AG5547" s="446"/>
      <c r="AH5547" s="357"/>
      <c r="AI5547" s="357"/>
      <c r="AJ5547" s="357"/>
      <c r="AK5547" s="357"/>
      <c r="AL5547" s="357"/>
      <c r="AM5547" s="357"/>
    </row>
    <row r="5548" spans="5:39" x14ac:dyDescent="0.25">
      <c r="E5548" s="356"/>
      <c r="F5548" s="356"/>
      <c r="G5548" s="356"/>
      <c r="H5548" s="356"/>
      <c r="I5548" s="356"/>
      <c r="J5548" s="357"/>
      <c r="K5548" s="357"/>
      <c r="L5548" s="357"/>
      <c r="M5548" s="357"/>
      <c r="N5548" s="358"/>
      <c r="O5548" s="358"/>
      <c r="P5548" s="358"/>
      <c r="Q5548" s="358"/>
      <c r="R5548" s="358"/>
      <c r="S5548" s="358"/>
      <c r="T5548" s="359"/>
      <c r="U5548" s="360"/>
      <c r="V5548" s="360"/>
      <c r="W5548" s="357"/>
      <c r="X5548" s="357"/>
      <c r="Y5548" s="446"/>
      <c r="Z5548" s="443"/>
      <c r="AA5548" s="446"/>
      <c r="AB5548" s="357"/>
      <c r="AC5548" s="357"/>
      <c r="AD5548" s="357"/>
      <c r="AE5548" s="357"/>
      <c r="AF5548" s="357"/>
      <c r="AG5548" s="446"/>
      <c r="AH5548" s="357"/>
      <c r="AI5548" s="357"/>
      <c r="AJ5548" s="357"/>
      <c r="AK5548" s="357"/>
      <c r="AL5548" s="357"/>
      <c r="AM5548" s="357"/>
    </row>
    <row r="5549" spans="5:39" x14ac:dyDescent="0.25">
      <c r="E5549" s="356"/>
      <c r="F5549" s="356"/>
      <c r="G5549" s="356"/>
      <c r="H5549" s="356"/>
      <c r="I5549" s="356"/>
      <c r="J5549" s="357"/>
      <c r="K5549" s="357"/>
      <c r="L5549" s="357"/>
      <c r="M5549" s="357"/>
      <c r="N5549" s="358"/>
      <c r="O5549" s="358"/>
      <c r="P5549" s="358"/>
      <c r="Q5549" s="358"/>
      <c r="R5549" s="358"/>
      <c r="S5549" s="358"/>
      <c r="T5549" s="359"/>
      <c r="U5549" s="360"/>
      <c r="V5549" s="360"/>
      <c r="W5549" s="357"/>
      <c r="X5549" s="357"/>
      <c r="Y5549" s="446"/>
      <c r="Z5549" s="443"/>
      <c r="AA5549" s="446"/>
      <c r="AB5549" s="357"/>
      <c r="AC5549" s="357"/>
      <c r="AD5549" s="357"/>
      <c r="AE5549" s="357"/>
      <c r="AF5549" s="357"/>
      <c r="AG5549" s="446"/>
      <c r="AH5549" s="357"/>
      <c r="AI5549" s="357"/>
      <c r="AJ5549" s="357"/>
      <c r="AK5549" s="357"/>
      <c r="AL5549" s="357"/>
      <c r="AM5549" s="357"/>
    </row>
    <row r="5550" spans="5:39" x14ac:dyDescent="0.25">
      <c r="E5550" s="356"/>
      <c r="F5550" s="356"/>
      <c r="G5550" s="356"/>
      <c r="H5550" s="356"/>
      <c r="I5550" s="356"/>
      <c r="J5550" s="357"/>
      <c r="K5550" s="357"/>
      <c r="L5550" s="357"/>
      <c r="M5550" s="357"/>
      <c r="N5550" s="358"/>
      <c r="O5550" s="358"/>
      <c r="P5550" s="358"/>
      <c r="Q5550" s="358"/>
      <c r="R5550" s="358"/>
      <c r="S5550" s="358"/>
      <c r="T5550" s="359"/>
      <c r="U5550" s="360"/>
      <c r="V5550" s="360"/>
      <c r="W5550" s="357"/>
      <c r="X5550" s="357"/>
      <c r="Y5550" s="446"/>
      <c r="Z5550" s="443"/>
      <c r="AA5550" s="446"/>
      <c r="AB5550" s="357"/>
      <c r="AC5550" s="357"/>
      <c r="AD5550" s="357"/>
      <c r="AE5550" s="357"/>
      <c r="AF5550" s="357"/>
      <c r="AG5550" s="446"/>
      <c r="AH5550" s="357"/>
      <c r="AI5550" s="357"/>
      <c r="AJ5550" s="357"/>
      <c r="AK5550" s="357"/>
      <c r="AL5550" s="357"/>
      <c r="AM5550" s="357"/>
    </row>
    <row r="5551" spans="5:39" x14ac:dyDescent="0.25">
      <c r="E5551" s="356"/>
      <c r="F5551" s="356"/>
      <c r="G5551" s="356"/>
      <c r="H5551" s="356"/>
      <c r="I5551" s="356"/>
      <c r="J5551" s="357"/>
      <c r="K5551" s="357"/>
      <c r="L5551" s="357"/>
      <c r="M5551" s="357"/>
      <c r="N5551" s="358"/>
      <c r="O5551" s="358"/>
      <c r="P5551" s="358"/>
      <c r="Q5551" s="358"/>
      <c r="R5551" s="358"/>
      <c r="S5551" s="358"/>
      <c r="T5551" s="359"/>
      <c r="U5551" s="360"/>
      <c r="V5551" s="360"/>
      <c r="W5551" s="357"/>
      <c r="X5551" s="357"/>
      <c r="Y5551" s="446"/>
      <c r="Z5551" s="443"/>
      <c r="AA5551" s="446"/>
      <c r="AB5551" s="357"/>
      <c r="AC5551" s="357"/>
      <c r="AD5551" s="357"/>
      <c r="AE5551" s="357"/>
      <c r="AF5551" s="357"/>
      <c r="AG5551" s="446"/>
      <c r="AH5551" s="357"/>
      <c r="AI5551" s="357"/>
      <c r="AJ5551" s="357"/>
      <c r="AK5551" s="357"/>
      <c r="AL5551" s="357"/>
      <c r="AM5551" s="357"/>
    </row>
    <row r="5552" spans="5:39" x14ac:dyDescent="0.25">
      <c r="E5552" s="356"/>
      <c r="F5552" s="356"/>
      <c r="G5552" s="356"/>
      <c r="H5552" s="356"/>
      <c r="I5552" s="356"/>
      <c r="J5552" s="357"/>
      <c r="K5552" s="357"/>
      <c r="L5552" s="357"/>
      <c r="M5552" s="357"/>
      <c r="N5552" s="358"/>
      <c r="O5552" s="358"/>
      <c r="P5552" s="358"/>
      <c r="Q5552" s="358"/>
      <c r="R5552" s="358"/>
      <c r="S5552" s="358"/>
      <c r="T5552" s="359"/>
      <c r="U5552" s="360"/>
      <c r="V5552" s="360"/>
      <c r="W5552" s="357"/>
      <c r="X5552" s="357"/>
      <c r="Y5552" s="446"/>
      <c r="Z5552" s="443"/>
      <c r="AA5552" s="446"/>
      <c r="AB5552" s="357"/>
      <c r="AC5552" s="357"/>
      <c r="AD5552" s="357"/>
      <c r="AE5552" s="357"/>
      <c r="AF5552" s="357"/>
      <c r="AG5552" s="446"/>
      <c r="AH5552" s="357"/>
      <c r="AI5552" s="357"/>
      <c r="AJ5552" s="357"/>
      <c r="AK5552" s="357"/>
      <c r="AL5552" s="357"/>
      <c r="AM5552" s="357"/>
    </row>
    <row r="5553" spans="5:39" x14ac:dyDescent="0.25">
      <c r="E5553" s="356"/>
      <c r="F5553" s="356"/>
      <c r="G5553" s="356"/>
      <c r="H5553" s="356"/>
      <c r="I5553" s="356"/>
      <c r="J5553" s="357"/>
      <c r="K5553" s="357"/>
      <c r="L5553" s="357"/>
      <c r="M5553" s="357"/>
      <c r="N5553" s="358"/>
      <c r="O5553" s="358"/>
      <c r="P5553" s="358"/>
      <c r="Q5553" s="358"/>
      <c r="R5553" s="358"/>
      <c r="S5553" s="358"/>
      <c r="T5553" s="359"/>
      <c r="U5553" s="360"/>
      <c r="V5553" s="360"/>
      <c r="W5553" s="357"/>
      <c r="X5553" s="357"/>
      <c r="Y5553" s="446"/>
      <c r="Z5553" s="443"/>
      <c r="AA5553" s="446"/>
      <c r="AB5553" s="357"/>
      <c r="AC5553" s="357"/>
      <c r="AD5553" s="357"/>
      <c r="AE5553" s="357"/>
      <c r="AF5553" s="357"/>
      <c r="AG5553" s="446"/>
      <c r="AH5553" s="357"/>
      <c r="AI5553" s="357"/>
      <c r="AJ5553" s="357"/>
      <c r="AK5553" s="357"/>
      <c r="AL5553" s="357"/>
      <c r="AM5553" s="357"/>
    </row>
    <row r="5554" spans="5:39" x14ac:dyDescent="0.25">
      <c r="E5554" s="356"/>
      <c r="F5554" s="356"/>
      <c r="G5554" s="356"/>
      <c r="H5554" s="356"/>
      <c r="I5554" s="356"/>
      <c r="J5554" s="357"/>
      <c r="K5554" s="357"/>
      <c r="L5554" s="357"/>
      <c r="M5554" s="357"/>
      <c r="N5554" s="358"/>
      <c r="O5554" s="358"/>
      <c r="P5554" s="358"/>
      <c r="Q5554" s="358"/>
      <c r="R5554" s="358"/>
      <c r="S5554" s="358"/>
      <c r="T5554" s="359"/>
      <c r="U5554" s="360"/>
      <c r="V5554" s="360"/>
      <c r="W5554" s="357"/>
      <c r="X5554" s="357"/>
      <c r="Y5554" s="446"/>
      <c r="Z5554" s="443"/>
      <c r="AA5554" s="446"/>
      <c r="AB5554" s="357"/>
      <c r="AC5554" s="357"/>
      <c r="AD5554" s="357"/>
      <c r="AE5554" s="357"/>
      <c r="AF5554" s="357"/>
      <c r="AG5554" s="446"/>
      <c r="AH5554" s="357"/>
      <c r="AI5554" s="357"/>
      <c r="AJ5554" s="357"/>
      <c r="AK5554" s="357"/>
      <c r="AL5554" s="357"/>
      <c r="AM5554" s="357"/>
    </row>
    <row r="5555" spans="5:39" x14ac:dyDescent="0.25">
      <c r="E5555" s="356"/>
      <c r="F5555" s="356"/>
      <c r="G5555" s="356"/>
      <c r="H5555" s="356"/>
      <c r="I5555" s="356"/>
      <c r="J5555" s="357"/>
      <c r="K5555" s="357"/>
      <c r="L5555" s="357"/>
      <c r="M5555" s="357"/>
      <c r="N5555" s="358"/>
      <c r="O5555" s="358"/>
      <c r="P5555" s="358"/>
      <c r="Q5555" s="358"/>
      <c r="R5555" s="358"/>
      <c r="S5555" s="358"/>
      <c r="T5555" s="359"/>
      <c r="U5555" s="360"/>
      <c r="V5555" s="360"/>
      <c r="W5555" s="357"/>
      <c r="X5555" s="357"/>
      <c r="Y5555" s="446"/>
      <c r="Z5555" s="443"/>
      <c r="AA5555" s="446"/>
      <c r="AB5555" s="357"/>
      <c r="AC5555" s="357"/>
      <c r="AD5555" s="357"/>
      <c r="AE5555" s="357"/>
      <c r="AF5555" s="357"/>
      <c r="AG5555" s="446"/>
      <c r="AH5555" s="357"/>
      <c r="AI5555" s="357"/>
      <c r="AJ5555" s="357"/>
      <c r="AK5555" s="357"/>
      <c r="AL5555" s="357"/>
      <c r="AM5555" s="357"/>
    </row>
    <row r="5556" spans="5:39" x14ac:dyDescent="0.25">
      <c r="E5556" s="356"/>
      <c r="F5556" s="356"/>
      <c r="G5556" s="356"/>
      <c r="H5556" s="356"/>
      <c r="I5556" s="356"/>
      <c r="J5556" s="357"/>
      <c r="K5556" s="357"/>
      <c r="L5556" s="357"/>
      <c r="M5556" s="357"/>
      <c r="N5556" s="358"/>
      <c r="O5556" s="358"/>
      <c r="P5556" s="358"/>
      <c r="Q5556" s="358"/>
      <c r="R5556" s="358"/>
      <c r="S5556" s="358"/>
      <c r="T5556" s="359"/>
      <c r="U5556" s="360"/>
      <c r="V5556" s="360"/>
      <c r="W5556" s="357"/>
      <c r="X5556" s="357"/>
      <c r="Y5556" s="446"/>
      <c r="Z5556" s="443"/>
      <c r="AA5556" s="446"/>
      <c r="AB5556" s="357"/>
      <c r="AC5556" s="357"/>
      <c r="AD5556" s="357"/>
      <c r="AE5556" s="357"/>
      <c r="AF5556" s="357"/>
      <c r="AG5556" s="446"/>
      <c r="AH5556" s="357"/>
      <c r="AI5556" s="357"/>
      <c r="AJ5556" s="357"/>
      <c r="AK5556" s="357"/>
      <c r="AL5556" s="357"/>
      <c r="AM5556" s="357"/>
    </row>
    <row r="5557" spans="5:39" x14ac:dyDescent="0.25">
      <c r="E5557" s="356"/>
      <c r="F5557" s="356"/>
      <c r="G5557" s="356"/>
      <c r="H5557" s="356"/>
      <c r="I5557" s="356"/>
      <c r="J5557" s="357"/>
      <c r="K5557" s="357"/>
      <c r="L5557" s="357"/>
      <c r="M5557" s="357"/>
      <c r="N5557" s="358"/>
      <c r="O5557" s="358"/>
      <c r="P5557" s="358"/>
      <c r="Q5557" s="358"/>
      <c r="R5557" s="358"/>
      <c r="S5557" s="358"/>
      <c r="T5557" s="359"/>
      <c r="U5557" s="360"/>
      <c r="V5557" s="360"/>
      <c r="W5557" s="357"/>
      <c r="X5557" s="357"/>
      <c r="Y5557" s="446"/>
      <c r="Z5557" s="443"/>
      <c r="AA5557" s="446"/>
      <c r="AB5557" s="357"/>
      <c r="AC5557" s="357"/>
      <c r="AD5557" s="357"/>
      <c r="AE5557" s="357"/>
      <c r="AF5557" s="357"/>
      <c r="AG5557" s="446"/>
      <c r="AH5557" s="357"/>
      <c r="AI5557" s="357"/>
      <c r="AJ5557" s="357"/>
      <c r="AK5557" s="357"/>
      <c r="AL5557" s="357"/>
      <c r="AM5557" s="357"/>
    </row>
    <row r="5558" spans="5:39" x14ac:dyDescent="0.25">
      <c r="E5558" s="356"/>
      <c r="F5558" s="356"/>
      <c r="G5558" s="356"/>
      <c r="H5558" s="356"/>
      <c r="I5558" s="356"/>
      <c r="J5558" s="357"/>
      <c r="K5558" s="357"/>
      <c r="L5558" s="357"/>
      <c r="M5558" s="357"/>
      <c r="N5558" s="358"/>
      <c r="O5558" s="358"/>
      <c r="P5558" s="358"/>
      <c r="Q5558" s="358"/>
      <c r="R5558" s="358"/>
      <c r="S5558" s="358"/>
      <c r="T5558" s="359"/>
      <c r="U5558" s="360"/>
      <c r="V5558" s="360"/>
      <c r="W5558" s="357"/>
      <c r="X5558" s="357"/>
      <c r="Y5558" s="446"/>
      <c r="Z5558" s="443"/>
      <c r="AA5558" s="446"/>
      <c r="AB5558" s="357"/>
      <c r="AC5558" s="357"/>
      <c r="AD5558" s="357"/>
      <c r="AE5558" s="357"/>
      <c r="AF5558" s="357"/>
      <c r="AG5558" s="446"/>
      <c r="AH5558" s="357"/>
      <c r="AI5558" s="357"/>
      <c r="AJ5558" s="357"/>
      <c r="AK5558" s="357"/>
      <c r="AL5558" s="357"/>
      <c r="AM5558" s="357"/>
    </row>
    <row r="5559" spans="5:39" x14ac:dyDescent="0.25">
      <c r="E5559" s="356"/>
      <c r="F5559" s="356"/>
      <c r="G5559" s="356"/>
      <c r="H5559" s="356"/>
      <c r="I5559" s="356"/>
      <c r="J5559" s="357"/>
      <c r="K5559" s="357"/>
      <c r="L5559" s="357"/>
      <c r="M5559" s="357"/>
      <c r="N5559" s="358"/>
      <c r="O5559" s="358"/>
      <c r="P5559" s="358"/>
      <c r="Q5559" s="358"/>
      <c r="R5559" s="358"/>
      <c r="S5559" s="358"/>
      <c r="T5559" s="359"/>
      <c r="U5559" s="360"/>
      <c r="V5559" s="360"/>
      <c r="W5559" s="357"/>
      <c r="X5559" s="357"/>
      <c r="Y5559" s="446"/>
      <c r="Z5559" s="443"/>
      <c r="AA5559" s="446"/>
      <c r="AB5559" s="357"/>
      <c r="AC5559" s="357"/>
      <c r="AD5559" s="357"/>
      <c r="AE5559" s="357"/>
      <c r="AF5559" s="357"/>
      <c r="AG5559" s="446"/>
      <c r="AH5559" s="357"/>
      <c r="AI5559" s="357"/>
      <c r="AJ5559" s="357"/>
      <c r="AK5559" s="357"/>
      <c r="AL5559" s="357"/>
      <c r="AM5559" s="357"/>
    </row>
    <row r="5560" spans="5:39" x14ac:dyDescent="0.25">
      <c r="E5560" s="356"/>
      <c r="F5560" s="356"/>
      <c r="G5560" s="356"/>
      <c r="H5560" s="356"/>
      <c r="I5560" s="356"/>
      <c r="J5560" s="357"/>
      <c r="K5560" s="357"/>
      <c r="L5560" s="357"/>
      <c r="M5560" s="357"/>
      <c r="N5560" s="358"/>
      <c r="O5560" s="358"/>
      <c r="P5560" s="358"/>
      <c r="Q5560" s="358"/>
      <c r="R5560" s="358"/>
      <c r="S5560" s="358"/>
      <c r="T5560" s="359"/>
      <c r="U5560" s="360"/>
      <c r="V5560" s="360"/>
      <c r="W5560" s="357"/>
      <c r="X5560" s="357"/>
      <c r="Y5560" s="446"/>
      <c r="Z5560" s="443"/>
      <c r="AA5560" s="446"/>
      <c r="AB5560" s="357"/>
      <c r="AC5560" s="357"/>
      <c r="AD5560" s="357"/>
      <c r="AE5560" s="357"/>
      <c r="AF5560" s="357"/>
      <c r="AG5560" s="446"/>
      <c r="AH5560" s="357"/>
      <c r="AI5560" s="357"/>
      <c r="AJ5560" s="357"/>
      <c r="AK5560" s="357"/>
      <c r="AL5560" s="357"/>
      <c r="AM5560" s="357"/>
    </row>
    <row r="5561" spans="5:39" x14ac:dyDescent="0.25">
      <c r="E5561" s="356"/>
      <c r="F5561" s="356"/>
      <c r="G5561" s="356"/>
      <c r="H5561" s="356"/>
      <c r="I5561" s="356"/>
      <c r="J5561" s="357"/>
      <c r="K5561" s="357"/>
      <c r="L5561" s="357"/>
      <c r="M5561" s="357"/>
      <c r="N5561" s="358"/>
      <c r="O5561" s="358"/>
      <c r="P5561" s="358"/>
      <c r="Q5561" s="358"/>
      <c r="R5561" s="358"/>
      <c r="S5561" s="358"/>
      <c r="T5561" s="359"/>
      <c r="U5561" s="360"/>
      <c r="V5561" s="360"/>
      <c r="W5561" s="357"/>
      <c r="X5561" s="357"/>
      <c r="Y5561" s="446"/>
      <c r="Z5561" s="443"/>
      <c r="AA5561" s="446"/>
      <c r="AB5561" s="357"/>
      <c r="AC5561" s="357"/>
      <c r="AD5561" s="357"/>
      <c r="AE5561" s="357"/>
      <c r="AF5561" s="357"/>
      <c r="AG5561" s="446"/>
      <c r="AH5561" s="357"/>
      <c r="AI5561" s="357"/>
      <c r="AJ5561" s="357"/>
      <c r="AK5561" s="357"/>
      <c r="AL5561" s="357"/>
      <c r="AM5561" s="357"/>
    </row>
    <row r="5562" spans="5:39" x14ac:dyDescent="0.25">
      <c r="E5562" s="356"/>
      <c r="F5562" s="356"/>
      <c r="G5562" s="356"/>
      <c r="H5562" s="356"/>
      <c r="I5562" s="356"/>
      <c r="J5562" s="357"/>
      <c r="K5562" s="357"/>
      <c r="L5562" s="357"/>
      <c r="M5562" s="357"/>
      <c r="N5562" s="358"/>
      <c r="O5562" s="358"/>
      <c r="P5562" s="358"/>
      <c r="Q5562" s="358"/>
      <c r="R5562" s="358"/>
      <c r="S5562" s="358"/>
      <c r="T5562" s="359"/>
      <c r="U5562" s="360"/>
      <c r="V5562" s="360"/>
      <c r="W5562" s="357"/>
      <c r="X5562" s="357"/>
      <c r="Y5562" s="446"/>
      <c r="Z5562" s="443"/>
      <c r="AA5562" s="446"/>
      <c r="AB5562" s="357"/>
      <c r="AC5562" s="357"/>
      <c r="AD5562" s="357"/>
      <c r="AE5562" s="357"/>
      <c r="AF5562" s="357"/>
      <c r="AG5562" s="446"/>
      <c r="AH5562" s="357"/>
      <c r="AI5562" s="357"/>
      <c r="AJ5562" s="357"/>
      <c r="AK5562" s="357"/>
      <c r="AL5562" s="357"/>
      <c r="AM5562" s="357"/>
    </row>
    <row r="5563" spans="5:39" x14ac:dyDescent="0.25">
      <c r="E5563" s="356"/>
      <c r="F5563" s="356"/>
      <c r="G5563" s="356"/>
      <c r="H5563" s="356"/>
      <c r="I5563" s="356"/>
      <c r="J5563" s="357"/>
      <c r="K5563" s="357"/>
      <c r="L5563" s="357"/>
      <c r="M5563" s="357"/>
      <c r="N5563" s="358"/>
      <c r="O5563" s="358"/>
      <c r="P5563" s="358"/>
      <c r="Q5563" s="358"/>
      <c r="R5563" s="358"/>
      <c r="S5563" s="358"/>
      <c r="T5563" s="359"/>
      <c r="U5563" s="360"/>
      <c r="V5563" s="360"/>
      <c r="W5563" s="357"/>
      <c r="X5563" s="357"/>
      <c r="Y5563" s="446"/>
      <c r="Z5563" s="443"/>
      <c r="AA5563" s="446"/>
      <c r="AB5563" s="357"/>
      <c r="AC5563" s="357"/>
      <c r="AD5563" s="357"/>
      <c r="AE5563" s="357"/>
      <c r="AF5563" s="357"/>
      <c r="AG5563" s="446"/>
      <c r="AH5563" s="357"/>
      <c r="AI5563" s="357"/>
      <c r="AJ5563" s="357"/>
      <c r="AK5563" s="357"/>
      <c r="AL5563" s="357"/>
      <c r="AM5563" s="357"/>
    </row>
    <row r="5564" spans="5:39" x14ac:dyDescent="0.25">
      <c r="E5564" s="356"/>
      <c r="F5564" s="356"/>
      <c r="G5564" s="356"/>
      <c r="H5564" s="356"/>
      <c r="I5564" s="356"/>
      <c r="J5564" s="357"/>
      <c r="K5564" s="357"/>
      <c r="L5564" s="357"/>
      <c r="M5564" s="357"/>
      <c r="N5564" s="358"/>
      <c r="O5564" s="358"/>
      <c r="P5564" s="358"/>
      <c r="Q5564" s="358"/>
      <c r="R5564" s="358"/>
      <c r="S5564" s="358"/>
      <c r="T5564" s="359"/>
      <c r="U5564" s="360"/>
      <c r="V5564" s="360"/>
      <c r="W5564" s="357"/>
      <c r="X5564" s="357"/>
      <c r="Y5564" s="446"/>
      <c r="Z5564" s="443"/>
      <c r="AA5564" s="446"/>
      <c r="AB5564" s="357"/>
      <c r="AC5564" s="357"/>
      <c r="AD5564" s="357"/>
      <c r="AE5564" s="357"/>
      <c r="AF5564" s="357"/>
      <c r="AG5564" s="446"/>
      <c r="AH5564" s="357"/>
      <c r="AI5564" s="357"/>
      <c r="AJ5564" s="357"/>
      <c r="AK5564" s="357"/>
      <c r="AL5564" s="357"/>
      <c r="AM5564" s="357"/>
    </row>
    <row r="5565" spans="5:39" x14ac:dyDescent="0.25">
      <c r="E5565" s="356"/>
      <c r="F5565" s="356"/>
      <c r="G5565" s="356"/>
      <c r="H5565" s="356"/>
      <c r="I5565" s="356"/>
      <c r="J5565" s="357"/>
      <c r="K5565" s="357"/>
      <c r="L5565" s="357"/>
      <c r="M5565" s="357"/>
      <c r="N5565" s="358"/>
      <c r="O5565" s="358"/>
      <c r="P5565" s="358"/>
      <c r="Q5565" s="358"/>
      <c r="R5565" s="358"/>
      <c r="S5565" s="358"/>
      <c r="T5565" s="359"/>
      <c r="U5565" s="360"/>
      <c r="V5565" s="360"/>
      <c r="W5565" s="357"/>
      <c r="X5565" s="357"/>
      <c r="Y5565" s="446"/>
      <c r="Z5565" s="443"/>
      <c r="AA5565" s="446"/>
      <c r="AB5565" s="357"/>
      <c r="AC5565" s="357"/>
      <c r="AD5565" s="357"/>
      <c r="AE5565" s="357"/>
      <c r="AF5565" s="357"/>
      <c r="AG5565" s="446"/>
      <c r="AH5565" s="357"/>
      <c r="AI5565" s="357"/>
      <c r="AJ5565" s="357"/>
      <c r="AK5565" s="357"/>
      <c r="AL5565" s="357"/>
      <c r="AM5565" s="357"/>
    </row>
    <row r="5566" spans="5:39" x14ac:dyDescent="0.25">
      <c r="E5566" s="356"/>
      <c r="F5566" s="356"/>
      <c r="G5566" s="356"/>
      <c r="H5566" s="356"/>
      <c r="I5566" s="356"/>
      <c r="J5566" s="357"/>
      <c r="K5566" s="357"/>
      <c r="L5566" s="357"/>
      <c r="M5566" s="357"/>
      <c r="N5566" s="358"/>
      <c r="O5566" s="358"/>
      <c r="P5566" s="358"/>
      <c r="Q5566" s="358"/>
      <c r="R5566" s="358"/>
      <c r="S5566" s="358"/>
      <c r="T5566" s="359"/>
      <c r="U5566" s="360"/>
      <c r="V5566" s="360"/>
      <c r="W5566" s="357"/>
      <c r="X5566" s="357"/>
      <c r="Y5566" s="446"/>
      <c r="Z5566" s="443"/>
      <c r="AA5566" s="446"/>
      <c r="AB5566" s="357"/>
      <c r="AC5566" s="357"/>
      <c r="AD5566" s="357"/>
      <c r="AE5566" s="357"/>
      <c r="AF5566" s="357"/>
      <c r="AG5566" s="446"/>
      <c r="AH5566" s="357"/>
      <c r="AI5566" s="357"/>
      <c r="AJ5566" s="357"/>
      <c r="AK5566" s="357"/>
      <c r="AL5566" s="357"/>
      <c r="AM5566" s="357"/>
    </row>
    <row r="5567" spans="5:39" x14ac:dyDescent="0.25">
      <c r="E5567" s="356"/>
      <c r="F5567" s="356"/>
      <c r="G5567" s="356"/>
      <c r="H5567" s="356"/>
      <c r="I5567" s="356"/>
      <c r="J5567" s="357"/>
      <c r="K5567" s="357"/>
      <c r="L5567" s="357"/>
      <c r="M5567" s="357"/>
      <c r="N5567" s="358"/>
      <c r="O5567" s="358"/>
      <c r="P5567" s="358"/>
      <c r="Q5567" s="358"/>
      <c r="R5567" s="358"/>
      <c r="S5567" s="358"/>
      <c r="T5567" s="359"/>
      <c r="U5567" s="360"/>
      <c r="V5567" s="360"/>
      <c r="W5567" s="357"/>
      <c r="X5567" s="357"/>
      <c r="Y5567" s="446"/>
      <c r="Z5567" s="443"/>
      <c r="AA5567" s="446"/>
      <c r="AB5567" s="357"/>
      <c r="AC5567" s="357"/>
      <c r="AD5567" s="357"/>
      <c r="AE5567" s="357"/>
      <c r="AF5567" s="357"/>
      <c r="AG5567" s="446"/>
      <c r="AH5567" s="357"/>
      <c r="AI5567" s="357"/>
      <c r="AJ5567" s="357"/>
      <c r="AK5567" s="357"/>
      <c r="AL5567" s="357"/>
      <c r="AM5567" s="357"/>
    </row>
    <row r="5568" spans="5:39" x14ac:dyDescent="0.25">
      <c r="E5568" s="356"/>
      <c r="F5568" s="356"/>
      <c r="G5568" s="356"/>
      <c r="H5568" s="356"/>
      <c r="I5568" s="356"/>
      <c r="J5568" s="357"/>
      <c r="K5568" s="357"/>
      <c r="L5568" s="357"/>
      <c r="M5568" s="357"/>
      <c r="N5568" s="358"/>
      <c r="O5568" s="358"/>
      <c r="P5568" s="358"/>
      <c r="Q5568" s="358"/>
      <c r="R5568" s="358"/>
      <c r="S5568" s="358"/>
      <c r="T5568" s="359"/>
      <c r="U5568" s="360"/>
      <c r="V5568" s="360"/>
      <c r="W5568" s="357"/>
      <c r="X5568" s="357"/>
      <c r="Y5568" s="446"/>
      <c r="Z5568" s="443"/>
      <c r="AA5568" s="446"/>
      <c r="AB5568" s="357"/>
      <c r="AC5568" s="357"/>
      <c r="AD5568" s="357"/>
      <c r="AE5568" s="357"/>
      <c r="AF5568" s="357"/>
      <c r="AG5568" s="446"/>
      <c r="AH5568" s="357"/>
      <c r="AI5568" s="357"/>
      <c r="AJ5568" s="357"/>
      <c r="AK5568" s="357"/>
      <c r="AL5568" s="357"/>
      <c r="AM5568" s="357"/>
    </row>
    <row r="5569" spans="5:39" x14ac:dyDescent="0.25">
      <c r="E5569" s="356"/>
      <c r="F5569" s="356"/>
      <c r="G5569" s="356"/>
      <c r="H5569" s="356"/>
      <c r="I5569" s="356"/>
      <c r="J5569" s="357"/>
      <c r="K5569" s="357"/>
      <c r="L5569" s="357"/>
      <c r="M5569" s="357"/>
      <c r="N5569" s="358"/>
      <c r="O5569" s="358"/>
      <c r="P5569" s="358"/>
      <c r="Q5569" s="358"/>
      <c r="R5569" s="358"/>
      <c r="S5569" s="358"/>
      <c r="T5569" s="359"/>
      <c r="U5569" s="360"/>
      <c r="V5569" s="360"/>
      <c r="W5569" s="357"/>
      <c r="X5569" s="357"/>
      <c r="Y5569" s="446"/>
      <c r="Z5569" s="443"/>
      <c r="AA5569" s="446"/>
      <c r="AB5569" s="357"/>
      <c r="AC5569" s="357"/>
      <c r="AD5569" s="357"/>
      <c r="AE5569" s="357"/>
      <c r="AF5569" s="357"/>
      <c r="AG5569" s="446"/>
      <c r="AH5569" s="357"/>
      <c r="AI5569" s="357"/>
      <c r="AJ5569" s="357"/>
      <c r="AK5569" s="357"/>
      <c r="AL5569" s="357"/>
      <c r="AM5569" s="357"/>
    </row>
    <row r="5570" spans="5:39" x14ac:dyDescent="0.25">
      <c r="E5570" s="356"/>
      <c r="F5570" s="356"/>
      <c r="G5570" s="356"/>
      <c r="H5570" s="356"/>
      <c r="I5570" s="356"/>
      <c r="J5570" s="357"/>
      <c r="K5570" s="357"/>
      <c r="L5570" s="357"/>
      <c r="M5570" s="357"/>
      <c r="N5570" s="358"/>
      <c r="O5570" s="358"/>
      <c r="P5570" s="358"/>
      <c r="Q5570" s="358"/>
      <c r="R5570" s="358"/>
      <c r="S5570" s="358"/>
      <c r="T5570" s="359"/>
      <c r="U5570" s="360"/>
      <c r="V5570" s="360"/>
      <c r="W5570" s="357"/>
      <c r="X5570" s="357"/>
      <c r="Y5570" s="446"/>
      <c r="Z5570" s="443"/>
      <c r="AA5570" s="446"/>
      <c r="AB5570" s="357"/>
      <c r="AC5570" s="357"/>
      <c r="AD5570" s="357"/>
      <c r="AE5570" s="357"/>
      <c r="AF5570" s="357"/>
      <c r="AG5570" s="446"/>
      <c r="AH5570" s="357"/>
      <c r="AI5570" s="357"/>
      <c r="AJ5570" s="357"/>
      <c r="AK5570" s="357"/>
      <c r="AL5570" s="357"/>
      <c r="AM5570" s="357"/>
    </row>
    <row r="5571" spans="5:39" x14ac:dyDescent="0.25">
      <c r="E5571" s="356"/>
      <c r="F5571" s="356"/>
      <c r="G5571" s="356"/>
      <c r="H5571" s="356"/>
      <c r="I5571" s="356"/>
      <c r="J5571" s="357"/>
      <c r="K5571" s="357"/>
      <c r="L5571" s="357"/>
      <c r="M5571" s="357"/>
      <c r="N5571" s="358"/>
      <c r="O5571" s="358"/>
      <c r="P5571" s="358"/>
      <c r="Q5571" s="358"/>
      <c r="R5571" s="358"/>
      <c r="S5571" s="358"/>
      <c r="T5571" s="359"/>
      <c r="U5571" s="360"/>
      <c r="V5571" s="360"/>
      <c r="W5571" s="357"/>
      <c r="X5571" s="357"/>
      <c r="Y5571" s="446"/>
      <c r="Z5571" s="443"/>
      <c r="AA5571" s="446"/>
      <c r="AB5571" s="357"/>
      <c r="AC5571" s="357"/>
      <c r="AD5571" s="357"/>
      <c r="AE5571" s="357"/>
      <c r="AF5571" s="357"/>
      <c r="AG5571" s="446"/>
      <c r="AH5571" s="357"/>
      <c r="AI5571" s="357"/>
      <c r="AJ5571" s="357"/>
      <c r="AK5571" s="357"/>
      <c r="AL5571" s="357"/>
      <c r="AM5571" s="357"/>
    </row>
    <row r="5572" spans="5:39" x14ac:dyDescent="0.25">
      <c r="E5572" s="356"/>
      <c r="F5572" s="356"/>
      <c r="G5572" s="356"/>
      <c r="H5572" s="356"/>
      <c r="I5572" s="356"/>
      <c r="J5572" s="357"/>
      <c r="K5572" s="357"/>
      <c r="L5572" s="357"/>
      <c r="M5572" s="357"/>
      <c r="N5572" s="358"/>
      <c r="O5572" s="358"/>
      <c r="P5572" s="358"/>
      <c r="Q5572" s="358"/>
      <c r="R5572" s="358"/>
      <c r="S5572" s="358"/>
      <c r="T5572" s="359"/>
      <c r="U5572" s="360"/>
      <c r="V5572" s="360"/>
      <c r="W5572" s="357"/>
      <c r="X5572" s="357"/>
      <c r="Y5572" s="446"/>
      <c r="Z5572" s="443"/>
      <c r="AA5572" s="446"/>
      <c r="AB5572" s="357"/>
      <c r="AC5572" s="357"/>
      <c r="AD5572" s="357"/>
      <c r="AE5572" s="357"/>
      <c r="AF5572" s="357"/>
      <c r="AG5572" s="446"/>
      <c r="AH5572" s="357"/>
      <c r="AI5572" s="357"/>
      <c r="AJ5572" s="357"/>
      <c r="AK5572" s="357"/>
      <c r="AL5572" s="357"/>
      <c r="AM5572" s="357"/>
    </row>
    <row r="5573" spans="5:39" x14ac:dyDescent="0.25">
      <c r="E5573" s="356"/>
      <c r="F5573" s="356"/>
      <c r="G5573" s="356"/>
      <c r="H5573" s="356"/>
      <c r="I5573" s="356"/>
      <c r="J5573" s="357"/>
      <c r="K5573" s="357"/>
      <c r="L5573" s="357"/>
      <c r="M5573" s="357"/>
      <c r="N5573" s="358"/>
      <c r="O5573" s="358"/>
      <c r="P5573" s="358"/>
      <c r="Q5573" s="358"/>
      <c r="R5573" s="358"/>
      <c r="S5573" s="358"/>
      <c r="T5573" s="359"/>
      <c r="U5573" s="360"/>
      <c r="V5573" s="360"/>
      <c r="W5573" s="357"/>
      <c r="X5573" s="357"/>
      <c r="Y5573" s="446"/>
      <c r="Z5573" s="443"/>
      <c r="AA5573" s="446"/>
      <c r="AB5573" s="357"/>
      <c r="AC5573" s="357"/>
      <c r="AD5573" s="357"/>
      <c r="AE5573" s="357"/>
      <c r="AF5573" s="357"/>
      <c r="AG5573" s="446"/>
      <c r="AH5573" s="357"/>
      <c r="AI5573" s="357"/>
      <c r="AJ5573" s="357"/>
      <c r="AK5573" s="357"/>
      <c r="AL5573" s="357"/>
      <c r="AM5573" s="357"/>
    </row>
    <row r="5574" spans="5:39" x14ac:dyDescent="0.25">
      <c r="E5574" s="356"/>
      <c r="F5574" s="356"/>
      <c r="G5574" s="356"/>
      <c r="H5574" s="356"/>
      <c r="I5574" s="356"/>
      <c r="J5574" s="357"/>
      <c r="K5574" s="357"/>
      <c r="L5574" s="357"/>
      <c r="M5574" s="357"/>
      <c r="N5574" s="358"/>
      <c r="O5574" s="358"/>
      <c r="P5574" s="358"/>
      <c r="Q5574" s="358"/>
      <c r="R5574" s="358"/>
      <c r="S5574" s="358"/>
      <c r="T5574" s="359"/>
      <c r="U5574" s="360"/>
      <c r="V5574" s="360"/>
      <c r="W5574" s="357"/>
      <c r="X5574" s="357"/>
      <c r="Y5574" s="446"/>
      <c r="Z5574" s="443"/>
      <c r="AA5574" s="446"/>
      <c r="AB5574" s="357"/>
      <c r="AC5574" s="357"/>
      <c r="AD5574" s="357"/>
      <c r="AE5574" s="357"/>
      <c r="AF5574" s="357"/>
      <c r="AG5574" s="446"/>
      <c r="AH5574" s="357"/>
      <c r="AI5574" s="357"/>
      <c r="AJ5574" s="357"/>
      <c r="AK5574" s="357"/>
      <c r="AL5574" s="357"/>
      <c r="AM5574" s="357"/>
    </row>
    <row r="5575" spans="5:39" x14ac:dyDescent="0.25">
      <c r="E5575" s="356"/>
      <c r="F5575" s="356"/>
      <c r="G5575" s="356"/>
      <c r="H5575" s="356"/>
      <c r="I5575" s="356"/>
      <c r="J5575" s="357"/>
      <c r="K5575" s="357"/>
      <c r="L5575" s="357"/>
      <c r="M5575" s="357"/>
      <c r="N5575" s="358"/>
      <c r="O5575" s="358"/>
      <c r="P5575" s="358"/>
      <c r="Q5575" s="358"/>
      <c r="R5575" s="358"/>
      <c r="S5575" s="358"/>
      <c r="T5575" s="359"/>
      <c r="U5575" s="360"/>
      <c r="V5575" s="360"/>
      <c r="W5575" s="357"/>
      <c r="X5575" s="357"/>
      <c r="Y5575" s="446"/>
      <c r="Z5575" s="443"/>
      <c r="AA5575" s="446"/>
      <c r="AB5575" s="357"/>
      <c r="AC5575" s="357"/>
      <c r="AD5575" s="357"/>
      <c r="AE5575" s="357"/>
      <c r="AF5575" s="357"/>
      <c r="AG5575" s="446"/>
      <c r="AH5575" s="357"/>
      <c r="AI5575" s="357"/>
      <c r="AJ5575" s="357"/>
      <c r="AK5575" s="357"/>
      <c r="AL5575" s="357"/>
      <c r="AM5575" s="357"/>
    </row>
    <row r="5576" spans="5:39" x14ac:dyDescent="0.25">
      <c r="E5576" s="356"/>
      <c r="F5576" s="356"/>
      <c r="G5576" s="356"/>
      <c r="H5576" s="356"/>
      <c r="I5576" s="356"/>
      <c r="J5576" s="357"/>
      <c r="K5576" s="357"/>
      <c r="L5576" s="357"/>
      <c r="M5576" s="357"/>
      <c r="N5576" s="358"/>
      <c r="O5576" s="358"/>
      <c r="P5576" s="358"/>
      <c r="Q5576" s="358"/>
      <c r="R5576" s="358"/>
      <c r="S5576" s="358"/>
      <c r="T5576" s="359"/>
      <c r="U5576" s="360"/>
      <c r="V5576" s="360"/>
      <c r="W5576" s="357"/>
      <c r="X5576" s="357"/>
      <c r="Y5576" s="446"/>
      <c r="Z5576" s="443"/>
      <c r="AA5576" s="446"/>
      <c r="AB5576" s="357"/>
      <c r="AC5576" s="357"/>
      <c r="AD5576" s="357"/>
      <c r="AE5576" s="357"/>
      <c r="AF5576" s="357"/>
      <c r="AG5576" s="446"/>
      <c r="AH5576" s="357"/>
      <c r="AI5576" s="357"/>
      <c r="AJ5576" s="357"/>
      <c r="AK5576" s="357"/>
      <c r="AL5576" s="357"/>
      <c r="AM5576" s="357"/>
    </row>
    <row r="5577" spans="5:39" x14ac:dyDescent="0.25">
      <c r="E5577" s="356"/>
      <c r="F5577" s="356"/>
      <c r="G5577" s="356"/>
      <c r="H5577" s="356"/>
      <c r="I5577" s="356"/>
      <c r="J5577" s="357"/>
      <c r="K5577" s="357"/>
      <c r="L5577" s="357"/>
      <c r="M5577" s="357"/>
      <c r="N5577" s="358"/>
      <c r="O5577" s="358"/>
      <c r="P5577" s="358"/>
      <c r="Q5577" s="358"/>
      <c r="R5577" s="358"/>
      <c r="S5577" s="358"/>
      <c r="T5577" s="359"/>
      <c r="U5577" s="360"/>
      <c r="V5577" s="360"/>
      <c r="W5577" s="357"/>
      <c r="X5577" s="357"/>
      <c r="Y5577" s="446"/>
      <c r="Z5577" s="443"/>
      <c r="AA5577" s="446"/>
      <c r="AB5577" s="357"/>
      <c r="AC5577" s="357"/>
      <c r="AD5577" s="357"/>
      <c r="AE5577" s="357"/>
      <c r="AF5577" s="357"/>
      <c r="AG5577" s="446"/>
      <c r="AH5577" s="357"/>
      <c r="AI5577" s="357"/>
      <c r="AJ5577" s="357"/>
      <c r="AK5577" s="357"/>
      <c r="AL5577" s="357"/>
      <c r="AM5577" s="357"/>
    </row>
    <row r="5578" spans="5:39" x14ac:dyDescent="0.25">
      <c r="E5578" s="356"/>
      <c r="F5578" s="356"/>
      <c r="G5578" s="356"/>
      <c r="H5578" s="356"/>
      <c r="I5578" s="356"/>
      <c r="J5578" s="357"/>
      <c r="K5578" s="357"/>
      <c r="L5578" s="357"/>
      <c r="M5578" s="357"/>
      <c r="N5578" s="358"/>
      <c r="O5578" s="358"/>
      <c r="P5578" s="358"/>
      <c r="Q5578" s="358"/>
      <c r="R5578" s="358"/>
      <c r="S5578" s="358"/>
      <c r="T5578" s="359"/>
      <c r="U5578" s="360"/>
      <c r="V5578" s="360"/>
      <c r="W5578" s="357"/>
      <c r="X5578" s="357"/>
      <c r="Y5578" s="446"/>
      <c r="Z5578" s="443"/>
      <c r="AA5578" s="446"/>
      <c r="AB5578" s="357"/>
      <c r="AC5578" s="357"/>
      <c r="AD5578" s="357"/>
      <c r="AE5578" s="357"/>
      <c r="AF5578" s="357"/>
      <c r="AG5578" s="446"/>
      <c r="AH5578" s="357"/>
      <c r="AI5578" s="357"/>
      <c r="AJ5578" s="357"/>
      <c r="AK5578" s="357"/>
      <c r="AL5578" s="357"/>
      <c r="AM5578" s="357"/>
    </row>
    <row r="5579" spans="5:39" x14ac:dyDescent="0.25">
      <c r="E5579" s="356"/>
      <c r="F5579" s="356"/>
      <c r="G5579" s="356"/>
      <c r="H5579" s="356"/>
      <c r="I5579" s="356"/>
      <c r="J5579" s="357"/>
      <c r="K5579" s="357"/>
      <c r="L5579" s="357"/>
      <c r="M5579" s="357"/>
      <c r="N5579" s="358"/>
      <c r="O5579" s="358"/>
      <c r="P5579" s="358"/>
      <c r="Q5579" s="358"/>
      <c r="R5579" s="358"/>
      <c r="S5579" s="358"/>
      <c r="T5579" s="359"/>
      <c r="U5579" s="360"/>
      <c r="V5579" s="360"/>
      <c r="W5579" s="357"/>
      <c r="X5579" s="357"/>
      <c r="Y5579" s="446"/>
      <c r="Z5579" s="443"/>
      <c r="AA5579" s="446"/>
      <c r="AB5579" s="357"/>
      <c r="AC5579" s="357"/>
      <c r="AD5579" s="357"/>
      <c r="AE5579" s="357"/>
      <c r="AF5579" s="357"/>
      <c r="AG5579" s="446"/>
      <c r="AH5579" s="357"/>
      <c r="AI5579" s="357"/>
      <c r="AJ5579" s="357"/>
      <c r="AK5579" s="357"/>
      <c r="AL5579" s="357"/>
      <c r="AM5579" s="357"/>
    </row>
    <row r="5580" spans="5:39" x14ac:dyDescent="0.25">
      <c r="E5580" s="356"/>
      <c r="F5580" s="356"/>
      <c r="G5580" s="356"/>
      <c r="H5580" s="356"/>
      <c r="I5580" s="356"/>
      <c r="J5580" s="357"/>
      <c r="K5580" s="357"/>
      <c r="L5580" s="357"/>
      <c r="M5580" s="357"/>
      <c r="N5580" s="358"/>
      <c r="O5580" s="358"/>
      <c r="P5580" s="358"/>
      <c r="Q5580" s="358"/>
      <c r="R5580" s="358"/>
      <c r="S5580" s="358"/>
      <c r="T5580" s="359"/>
      <c r="U5580" s="360"/>
      <c r="V5580" s="360"/>
      <c r="W5580" s="357"/>
      <c r="X5580" s="357"/>
      <c r="Y5580" s="446"/>
      <c r="Z5580" s="443"/>
      <c r="AA5580" s="446"/>
      <c r="AB5580" s="357"/>
      <c r="AC5580" s="357"/>
      <c r="AD5580" s="357"/>
      <c r="AE5580" s="357"/>
      <c r="AF5580" s="357"/>
      <c r="AG5580" s="446"/>
      <c r="AH5580" s="357"/>
      <c r="AI5580" s="357"/>
      <c r="AJ5580" s="357"/>
      <c r="AK5580" s="357"/>
      <c r="AL5580" s="357"/>
      <c r="AM5580" s="357"/>
    </row>
    <row r="5581" spans="5:39" x14ac:dyDescent="0.25">
      <c r="E5581" s="356"/>
      <c r="F5581" s="356"/>
      <c r="G5581" s="356"/>
      <c r="H5581" s="356"/>
      <c r="I5581" s="356"/>
      <c r="J5581" s="357"/>
      <c r="K5581" s="357"/>
      <c r="L5581" s="357"/>
      <c r="M5581" s="357"/>
      <c r="N5581" s="358"/>
      <c r="O5581" s="358"/>
      <c r="P5581" s="358"/>
      <c r="Q5581" s="358"/>
      <c r="R5581" s="358"/>
      <c r="S5581" s="358"/>
      <c r="T5581" s="359"/>
      <c r="U5581" s="360"/>
      <c r="V5581" s="360"/>
      <c r="W5581" s="357"/>
      <c r="X5581" s="357"/>
      <c r="Y5581" s="446"/>
      <c r="Z5581" s="443"/>
      <c r="AA5581" s="446"/>
      <c r="AB5581" s="357"/>
      <c r="AC5581" s="357"/>
      <c r="AD5581" s="357"/>
      <c r="AE5581" s="357"/>
      <c r="AF5581" s="357"/>
      <c r="AG5581" s="446"/>
      <c r="AH5581" s="357"/>
      <c r="AI5581" s="357"/>
      <c r="AJ5581" s="357"/>
      <c r="AK5581" s="357"/>
      <c r="AL5581" s="357"/>
      <c r="AM5581" s="357"/>
    </row>
    <row r="5582" spans="5:39" x14ac:dyDescent="0.25">
      <c r="E5582" s="356"/>
      <c r="F5582" s="356"/>
      <c r="G5582" s="356"/>
      <c r="H5582" s="356"/>
      <c r="I5582" s="356"/>
      <c r="J5582" s="357"/>
      <c r="K5582" s="357"/>
      <c r="L5582" s="357"/>
      <c r="M5582" s="357"/>
      <c r="N5582" s="358"/>
      <c r="O5582" s="358"/>
      <c r="P5582" s="358"/>
      <c r="Q5582" s="358"/>
      <c r="R5582" s="358"/>
      <c r="S5582" s="358"/>
      <c r="T5582" s="359"/>
      <c r="U5582" s="360"/>
      <c r="V5582" s="360"/>
      <c r="W5582" s="357"/>
      <c r="X5582" s="357"/>
      <c r="Y5582" s="446"/>
      <c r="Z5582" s="443"/>
      <c r="AA5582" s="446"/>
      <c r="AB5582" s="357"/>
      <c r="AC5582" s="357"/>
      <c r="AD5582" s="357"/>
      <c r="AE5582" s="357"/>
      <c r="AF5582" s="357"/>
      <c r="AG5582" s="446"/>
      <c r="AH5582" s="357"/>
      <c r="AI5582" s="357"/>
      <c r="AJ5582" s="357"/>
      <c r="AK5582" s="357"/>
      <c r="AL5582" s="357"/>
      <c r="AM5582" s="357"/>
    </row>
    <row r="5583" spans="5:39" x14ac:dyDescent="0.25">
      <c r="E5583" s="356"/>
      <c r="F5583" s="356"/>
      <c r="G5583" s="356"/>
      <c r="H5583" s="356"/>
      <c r="I5583" s="356"/>
      <c r="J5583" s="357"/>
      <c r="K5583" s="357"/>
      <c r="L5583" s="357"/>
      <c r="M5583" s="357"/>
      <c r="N5583" s="358"/>
      <c r="O5583" s="358"/>
      <c r="P5583" s="358"/>
      <c r="Q5583" s="358"/>
      <c r="R5583" s="358"/>
      <c r="S5583" s="358"/>
      <c r="T5583" s="359"/>
      <c r="U5583" s="360"/>
      <c r="V5583" s="360"/>
      <c r="W5583" s="357"/>
      <c r="X5583" s="357"/>
      <c r="Y5583" s="446"/>
      <c r="Z5583" s="443"/>
      <c r="AA5583" s="446"/>
      <c r="AB5583" s="357"/>
      <c r="AC5583" s="357"/>
      <c r="AD5583" s="357"/>
      <c r="AE5583" s="357"/>
      <c r="AF5583" s="357"/>
      <c r="AG5583" s="446"/>
      <c r="AH5583" s="357"/>
      <c r="AI5583" s="357"/>
      <c r="AJ5583" s="357"/>
      <c r="AK5583" s="357"/>
      <c r="AL5583" s="357"/>
      <c r="AM5583" s="357"/>
    </row>
    <row r="5584" spans="5:39" x14ac:dyDescent="0.25">
      <c r="E5584" s="356"/>
      <c r="F5584" s="356"/>
      <c r="G5584" s="356"/>
      <c r="H5584" s="356"/>
      <c r="I5584" s="356"/>
      <c r="J5584" s="357"/>
      <c r="K5584" s="357"/>
      <c r="L5584" s="357"/>
      <c r="M5584" s="357"/>
      <c r="N5584" s="358"/>
      <c r="O5584" s="358"/>
      <c r="P5584" s="358"/>
      <c r="Q5584" s="358"/>
      <c r="R5584" s="358"/>
      <c r="S5584" s="358"/>
      <c r="T5584" s="359"/>
      <c r="U5584" s="360"/>
      <c r="V5584" s="360"/>
      <c r="W5584" s="357"/>
      <c r="X5584" s="357"/>
      <c r="Y5584" s="446"/>
      <c r="Z5584" s="443"/>
      <c r="AA5584" s="446"/>
      <c r="AB5584" s="357"/>
      <c r="AC5584" s="357"/>
      <c r="AD5584" s="357"/>
      <c r="AE5584" s="357"/>
      <c r="AF5584" s="357"/>
      <c r="AG5584" s="446"/>
      <c r="AH5584" s="357"/>
      <c r="AI5584" s="357"/>
      <c r="AJ5584" s="357"/>
      <c r="AK5584" s="357"/>
      <c r="AL5584" s="357"/>
      <c r="AM5584" s="357"/>
    </row>
    <row r="5585" spans="5:39" x14ac:dyDescent="0.25">
      <c r="E5585" s="356"/>
      <c r="F5585" s="356"/>
      <c r="G5585" s="356"/>
      <c r="H5585" s="356"/>
      <c r="I5585" s="356"/>
      <c r="J5585" s="357"/>
      <c r="K5585" s="357"/>
      <c r="L5585" s="357"/>
      <c r="M5585" s="357"/>
      <c r="N5585" s="358"/>
      <c r="O5585" s="358"/>
      <c r="P5585" s="358"/>
      <c r="Q5585" s="358"/>
      <c r="R5585" s="358"/>
      <c r="S5585" s="358"/>
      <c r="T5585" s="359"/>
      <c r="U5585" s="360"/>
      <c r="V5585" s="360"/>
      <c r="W5585" s="357"/>
      <c r="X5585" s="357"/>
      <c r="Y5585" s="446"/>
      <c r="Z5585" s="443"/>
      <c r="AA5585" s="446"/>
      <c r="AB5585" s="357"/>
      <c r="AC5585" s="357"/>
      <c r="AD5585" s="357"/>
      <c r="AE5585" s="357"/>
      <c r="AF5585" s="357"/>
      <c r="AG5585" s="446"/>
      <c r="AH5585" s="357"/>
      <c r="AI5585" s="357"/>
      <c r="AJ5585" s="357"/>
      <c r="AK5585" s="357"/>
      <c r="AL5585" s="357"/>
      <c r="AM5585" s="357"/>
    </row>
    <row r="5586" spans="5:39" x14ac:dyDescent="0.25">
      <c r="E5586" s="356"/>
      <c r="F5586" s="356"/>
      <c r="G5586" s="356"/>
      <c r="H5586" s="356"/>
      <c r="I5586" s="356"/>
      <c r="J5586" s="357"/>
      <c r="K5586" s="357"/>
      <c r="L5586" s="357"/>
      <c r="M5586" s="357"/>
      <c r="N5586" s="358"/>
      <c r="O5586" s="358"/>
      <c r="P5586" s="358"/>
      <c r="Q5586" s="358"/>
      <c r="R5586" s="358"/>
      <c r="S5586" s="358"/>
      <c r="T5586" s="359"/>
      <c r="U5586" s="360"/>
      <c r="V5586" s="360"/>
      <c r="W5586" s="357"/>
      <c r="X5586" s="357"/>
      <c r="Y5586" s="446"/>
      <c r="Z5586" s="443"/>
      <c r="AA5586" s="446"/>
      <c r="AB5586" s="357"/>
      <c r="AC5586" s="357"/>
      <c r="AD5586" s="357"/>
      <c r="AE5586" s="357"/>
      <c r="AF5586" s="357"/>
      <c r="AG5586" s="446"/>
      <c r="AH5586" s="357"/>
      <c r="AI5586" s="357"/>
      <c r="AJ5586" s="357"/>
      <c r="AK5586" s="357"/>
      <c r="AL5586" s="357"/>
      <c r="AM5586" s="357"/>
    </row>
    <row r="5587" spans="5:39" x14ac:dyDescent="0.25">
      <c r="E5587" s="356"/>
      <c r="F5587" s="356"/>
      <c r="G5587" s="356"/>
      <c r="H5587" s="356"/>
      <c r="I5587" s="356"/>
      <c r="J5587" s="357"/>
      <c r="K5587" s="357"/>
      <c r="L5587" s="357"/>
      <c r="M5587" s="357"/>
      <c r="N5587" s="358"/>
      <c r="O5587" s="358"/>
      <c r="P5587" s="358"/>
      <c r="Q5587" s="358"/>
      <c r="R5587" s="358"/>
      <c r="S5587" s="358"/>
      <c r="T5587" s="359"/>
      <c r="U5587" s="360"/>
      <c r="V5587" s="360"/>
      <c r="W5587" s="357"/>
      <c r="X5587" s="357"/>
      <c r="Y5587" s="446"/>
      <c r="Z5587" s="443"/>
      <c r="AA5587" s="446"/>
      <c r="AB5587" s="357"/>
      <c r="AC5587" s="357"/>
      <c r="AD5587" s="357"/>
      <c r="AE5587" s="357"/>
      <c r="AF5587" s="357"/>
      <c r="AG5587" s="446"/>
      <c r="AH5587" s="357"/>
      <c r="AI5587" s="357"/>
      <c r="AJ5587" s="357"/>
      <c r="AK5587" s="357"/>
      <c r="AL5587" s="357"/>
      <c r="AM5587" s="357"/>
    </row>
    <row r="5588" spans="5:39" x14ac:dyDescent="0.25">
      <c r="E5588" s="356"/>
      <c r="F5588" s="356"/>
      <c r="G5588" s="356"/>
      <c r="H5588" s="356"/>
      <c r="I5588" s="356"/>
      <c r="J5588" s="357"/>
      <c r="K5588" s="357"/>
      <c r="L5588" s="357"/>
      <c r="M5588" s="357"/>
      <c r="N5588" s="358"/>
      <c r="O5588" s="358"/>
      <c r="P5588" s="358"/>
      <c r="Q5588" s="358"/>
      <c r="R5588" s="358"/>
      <c r="S5588" s="358"/>
      <c r="T5588" s="359"/>
      <c r="U5588" s="360"/>
      <c r="V5588" s="360"/>
      <c r="W5588" s="357"/>
      <c r="X5588" s="357"/>
      <c r="Y5588" s="446"/>
      <c r="Z5588" s="443"/>
      <c r="AA5588" s="446"/>
      <c r="AB5588" s="357"/>
      <c r="AC5588" s="357"/>
      <c r="AD5588" s="357"/>
      <c r="AE5588" s="357"/>
      <c r="AF5588" s="357"/>
      <c r="AG5588" s="446"/>
      <c r="AH5588" s="357"/>
      <c r="AI5588" s="357"/>
      <c r="AJ5588" s="357"/>
      <c r="AK5588" s="357"/>
      <c r="AL5588" s="357"/>
      <c r="AM5588" s="357"/>
    </row>
    <row r="5589" spans="5:39" x14ac:dyDescent="0.25">
      <c r="E5589" s="356"/>
      <c r="F5589" s="356"/>
      <c r="G5589" s="356"/>
      <c r="H5589" s="356"/>
      <c r="I5589" s="356"/>
      <c r="J5589" s="357"/>
      <c r="K5589" s="357"/>
      <c r="L5589" s="357"/>
      <c r="M5589" s="357"/>
      <c r="N5589" s="358"/>
      <c r="O5589" s="358"/>
      <c r="P5589" s="358"/>
      <c r="Q5589" s="358"/>
      <c r="R5589" s="358"/>
      <c r="S5589" s="358"/>
      <c r="T5589" s="359"/>
      <c r="U5589" s="360"/>
      <c r="V5589" s="360"/>
      <c r="W5589" s="357"/>
      <c r="X5589" s="357"/>
      <c r="Y5589" s="446"/>
      <c r="Z5589" s="443"/>
      <c r="AA5589" s="446"/>
      <c r="AB5589" s="357"/>
      <c r="AC5589" s="357"/>
      <c r="AD5589" s="357"/>
      <c r="AE5589" s="357"/>
      <c r="AF5589" s="357"/>
      <c r="AG5589" s="446"/>
      <c r="AH5589" s="357"/>
      <c r="AI5589" s="357"/>
      <c r="AJ5589" s="357"/>
      <c r="AK5589" s="357"/>
      <c r="AL5589" s="357"/>
      <c r="AM5589" s="357"/>
    </row>
    <row r="5590" spans="5:39" x14ac:dyDescent="0.25">
      <c r="E5590" s="356"/>
      <c r="F5590" s="356"/>
      <c r="G5590" s="356"/>
      <c r="H5590" s="356"/>
      <c r="I5590" s="356"/>
      <c r="J5590" s="357"/>
      <c r="K5590" s="357"/>
      <c r="L5590" s="357"/>
      <c r="M5590" s="357"/>
      <c r="N5590" s="358"/>
      <c r="O5590" s="358"/>
      <c r="P5590" s="358"/>
      <c r="Q5590" s="358"/>
      <c r="R5590" s="358"/>
      <c r="S5590" s="358"/>
      <c r="T5590" s="359"/>
      <c r="U5590" s="360"/>
      <c r="V5590" s="360"/>
      <c r="W5590" s="357"/>
      <c r="X5590" s="357"/>
      <c r="Y5590" s="446"/>
      <c r="Z5590" s="443"/>
      <c r="AA5590" s="446"/>
      <c r="AB5590" s="357"/>
      <c r="AC5590" s="357"/>
      <c r="AD5590" s="357"/>
      <c r="AE5590" s="357"/>
      <c r="AF5590" s="357"/>
      <c r="AG5590" s="446"/>
      <c r="AH5590" s="357"/>
      <c r="AI5590" s="357"/>
      <c r="AJ5590" s="357"/>
      <c r="AK5590" s="357"/>
      <c r="AL5590" s="357"/>
      <c r="AM5590" s="357"/>
    </row>
    <row r="5591" spans="5:39" x14ac:dyDescent="0.25">
      <c r="E5591" s="356"/>
      <c r="F5591" s="356"/>
      <c r="G5591" s="356"/>
      <c r="H5591" s="356"/>
      <c r="I5591" s="356"/>
      <c r="J5591" s="357"/>
      <c r="K5591" s="357"/>
      <c r="L5591" s="357"/>
      <c r="M5591" s="357"/>
      <c r="N5591" s="358"/>
      <c r="O5591" s="358"/>
      <c r="P5591" s="358"/>
      <c r="Q5591" s="358"/>
      <c r="R5591" s="358"/>
      <c r="S5591" s="358"/>
      <c r="T5591" s="359"/>
      <c r="U5591" s="360"/>
      <c r="V5591" s="360"/>
      <c r="W5591" s="357"/>
      <c r="X5591" s="357"/>
      <c r="Y5591" s="446"/>
      <c r="Z5591" s="443"/>
      <c r="AA5591" s="446"/>
      <c r="AB5591" s="357"/>
      <c r="AC5591" s="357"/>
      <c r="AD5591" s="357"/>
      <c r="AE5591" s="357"/>
      <c r="AF5591" s="357"/>
      <c r="AG5591" s="446"/>
      <c r="AH5591" s="357"/>
      <c r="AI5591" s="357"/>
      <c r="AJ5591" s="357"/>
      <c r="AK5591" s="357"/>
      <c r="AL5591" s="357"/>
      <c r="AM5591" s="357"/>
    </row>
    <row r="5592" spans="5:39" x14ac:dyDescent="0.25">
      <c r="E5592" s="356"/>
      <c r="F5592" s="356"/>
      <c r="G5592" s="356"/>
      <c r="H5592" s="356"/>
      <c r="I5592" s="356"/>
      <c r="J5592" s="357"/>
      <c r="K5592" s="357"/>
      <c r="L5592" s="357"/>
      <c r="M5592" s="357"/>
      <c r="N5592" s="358"/>
      <c r="O5592" s="358"/>
      <c r="P5592" s="358"/>
      <c r="Q5592" s="358"/>
      <c r="R5592" s="358"/>
      <c r="S5592" s="358"/>
      <c r="T5592" s="359"/>
      <c r="U5592" s="360"/>
      <c r="V5592" s="360"/>
      <c r="W5592" s="357"/>
      <c r="X5592" s="357"/>
      <c r="Y5592" s="446"/>
      <c r="Z5592" s="443"/>
      <c r="AA5592" s="446"/>
      <c r="AB5592" s="357"/>
      <c r="AC5592" s="357"/>
      <c r="AD5592" s="357"/>
      <c r="AE5592" s="357"/>
      <c r="AF5592" s="357"/>
      <c r="AG5592" s="446"/>
      <c r="AH5592" s="357"/>
      <c r="AI5592" s="357"/>
      <c r="AJ5592" s="357"/>
      <c r="AK5592" s="357"/>
      <c r="AL5592" s="357"/>
      <c r="AM5592" s="357"/>
    </row>
    <row r="5593" spans="5:39" x14ac:dyDescent="0.25">
      <c r="E5593" s="356"/>
      <c r="F5593" s="356"/>
      <c r="G5593" s="356"/>
      <c r="H5593" s="356"/>
      <c r="I5593" s="356"/>
      <c r="J5593" s="357"/>
      <c r="K5593" s="357"/>
      <c r="L5593" s="357"/>
      <c r="M5593" s="357"/>
      <c r="N5593" s="358"/>
      <c r="O5593" s="358"/>
      <c r="P5593" s="358"/>
      <c r="Q5593" s="358"/>
      <c r="R5593" s="358"/>
      <c r="S5593" s="358"/>
      <c r="T5593" s="359"/>
      <c r="U5593" s="360"/>
      <c r="V5593" s="360"/>
      <c r="W5593" s="357"/>
      <c r="X5593" s="357"/>
      <c r="Y5593" s="446"/>
      <c r="Z5593" s="443"/>
      <c r="AA5593" s="446"/>
      <c r="AB5593" s="357"/>
      <c r="AC5593" s="357"/>
      <c r="AD5593" s="357"/>
      <c r="AE5593" s="357"/>
      <c r="AF5593" s="357"/>
      <c r="AG5593" s="446"/>
      <c r="AH5593" s="357"/>
      <c r="AI5593" s="357"/>
      <c r="AJ5593" s="357"/>
      <c r="AK5593" s="357"/>
      <c r="AL5593" s="357"/>
      <c r="AM5593" s="357"/>
    </row>
    <row r="5594" spans="5:39" x14ac:dyDescent="0.25">
      <c r="E5594" s="356"/>
      <c r="F5594" s="356"/>
      <c r="G5594" s="356"/>
      <c r="H5594" s="356"/>
      <c r="I5594" s="356"/>
      <c r="J5594" s="357"/>
      <c r="K5594" s="357"/>
      <c r="L5594" s="357"/>
      <c r="M5594" s="357"/>
      <c r="N5594" s="358"/>
      <c r="O5594" s="358"/>
      <c r="P5594" s="358"/>
      <c r="Q5594" s="358"/>
      <c r="R5594" s="358"/>
      <c r="S5594" s="358"/>
      <c r="T5594" s="359"/>
      <c r="U5594" s="360"/>
      <c r="V5594" s="360"/>
      <c r="W5594" s="357"/>
      <c r="X5594" s="357"/>
      <c r="Y5594" s="446"/>
      <c r="Z5594" s="443"/>
      <c r="AA5594" s="446"/>
      <c r="AB5594" s="357"/>
      <c r="AC5594" s="357"/>
      <c r="AD5594" s="357"/>
      <c r="AE5594" s="357"/>
      <c r="AF5594" s="357"/>
      <c r="AG5594" s="446"/>
      <c r="AH5594" s="357"/>
      <c r="AI5594" s="357"/>
      <c r="AJ5594" s="357"/>
      <c r="AK5594" s="357"/>
      <c r="AL5594" s="357"/>
      <c r="AM5594" s="357"/>
    </row>
    <row r="5595" spans="5:39" x14ac:dyDescent="0.25">
      <c r="E5595" s="356"/>
      <c r="F5595" s="356"/>
      <c r="G5595" s="356"/>
      <c r="H5595" s="356"/>
      <c r="I5595" s="356"/>
      <c r="J5595" s="357"/>
      <c r="K5595" s="357"/>
      <c r="L5595" s="357"/>
      <c r="M5595" s="357"/>
      <c r="N5595" s="358"/>
      <c r="O5595" s="358"/>
      <c r="P5595" s="358"/>
      <c r="Q5595" s="358"/>
      <c r="R5595" s="358"/>
      <c r="S5595" s="358"/>
      <c r="T5595" s="359"/>
      <c r="U5595" s="360"/>
      <c r="V5595" s="360"/>
      <c r="W5595" s="357"/>
      <c r="X5595" s="357"/>
      <c r="Y5595" s="446"/>
      <c r="Z5595" s="443"/>
      <c r="AA5595" s="446"/>
      <c r="AB5595" s="357"/>
      <c r="AC5595" s="357"/>
      <c r="AD5595" s="357"/>
      <c r="AE5595" s="357"/>
      <c r="AF5595" s="357"/>
      <c r="AG5595" s="446"/>
      <c r="AH5595" s="357"/>
      <c r="AI5595" s="357"/>
      <c r="AJ5595" s="357"/>
      <c r="AK5595" s="357"/>
      <c r="AL5595" s="357"/>
      <c r="AM5595" s="357"/>
    </row>
    <row r="5596" spans="5:39" x14ac:dyDescent="0.25">
      <c r="E5596" s="356"/>
      <c r="F5596" s="356"/>
      <c r="G5596" s="356"/>
      <c r="H5596" s="356"/>
      <c r="I5596" s="356"/>
      <c r="J5596" s="357"/>
      <c r="K5596" s="357"/>
      <c r="L5596" s="357"/>
      <c r="M5596" s="357"/>
      <c r="N5596" s="358"/>
      <c r="O5596" s="358"/>
      <c r="P5596" s="358"/>
      <c r="Q5596" s="358"/>
      <c r="R5596" s="358"/>
      <c r="S5596" s="358"/>
      <c r="T5596" s="359"/>
      <c r="U5596" s="360"/>
      <c r="V5596" s="360"/>
      <c r="W5596" s="357"/>
      <c r="X5596" s="357"/>
      <c r="Y5596" s="446"/>
      <c r="Z5596" s="443"/>
      <c r="AA5596" s="446"/>
      <c r="AB5596" s="357"/>
      <c r="AC5596" s="357"/>
      <c r="AD5596" s="357"/>
      <c r="AE5596" s="357"/>
      <c r="AF5596" s="357"/>
      <c r="AG5596" s="446"/>
      <c r="AH5596" s="357"/>
      <c r="AI5596" s="357"/>
      <c r="AJ5596" s="357"/>
      <c r="AK5596" s="357"/>
      <c r="AL5596" s="357"/>
      <c r="AM5596" s="357"/>
    </row>
    <row r="5597" spans="5:39" x14ac:dyDescent="0.25">
      <c r="E5597" s="356"/>
      <c r="F5597" s="356"/>
      <c r="G5597" s="356"/>
      <c r="H5597" s="356"/>
      <c r="I5597" s="356"/>
      <c r="J5597" s="357"/>
      <c r="K5597" s="357"/>
      <c r="L5597" s="357"/>
      <c r="M5597" s="357"/>
      <c r="N5597" s="358"/>
      <c r="O5597" s="358"/>
      <c r="P5597" s="358"/>
      <c r="Q5597" s="358"/>
      <c r="R5597" s="358"/>
      <c r="S5597" s="358"/>
      <c r="T5597" s="359"/>
      <c r="U5597" s="360"/>
      <c r="V5597" s="360"/>
      <c r="W5597" s="357"/>
      <c r="X5597" s="357"/>
      <c r="Y5597" s="446"/>
      <c r="Z5597" s="443"/>
      <c r="AA5597" s="446"/>
      <c r="AB5597" s="357"/>
      <c r="AC5597" s="357"/>
      <c r="AD5597" s="357"/>
      <c r="AE5597" s="357"/>
      <c r="AF5597" s="357"/>
      <c r="AG5597" s="446"/>
      <c r="AH5597" s="357"/>
      <c r="AI5597" s="357"/>
      <c r="AJ5597" s="357"/>
      <c r="AK5597" s="357"/>
      <c r="AL5597" s="357"/>
      <c r="AM5597" s="357"/>
    </row>
    <row r="5598" spans="5:39" x14ac:dyDescent="0.25">
      <c r="E5598" s="356"/>
      <c r="F5598" s="356"/>
      <c r="G5598" s="356"/>
      <c r="H5598" s="356"/>
      <c r="I5598" s="356"/>
      <c r="J5598" s="357"/>
      <c r="K5598" s="357"/>
      <c r="L5598" s="357"/>
      <c r="M5598" s="357"/>
      <c r="N5598" s="358"/>
      <c r="O5598" s="358"/>
      <c r="P5598" s="358"/>
      <c r="Q5598" s="358"/>
      <c r="R5598" s="358"/>
      <c r="S5598" s="358"/>
      <c r="T5598" s="359"/>
      <c r="U5598" s="360"/>
      <c r="V5598" s="360"/>
      <c r="W5598" s="357"/>
      <c r="X5598" s="357"/>
      <c r="Y5598" s="446"/>
      <c r="Z5598" s="443"/>
      <c r="AA5598" s="446"/>
      <c r="AB5598" s="357"/>
      <c r="AC5598" s="357"/>
      <c r="AD5598" s="357"/>
      <c r="AE5598" s="357"/>
      <c r="AF5598" s="357"/>
      <c r="AG5598" s="446"/>
      <c r="AH5598" s="357"/>
      <c r="AI5598" s="357"/>
      <c r="AJ5598" s="357"/>
      <c r="AK5598" s="357"/>
      <c r="AL5598" s="357"/>
      <c r="AM5598" s="357"/>
    </row>
    <row r="5599" spans="5:39" x14ac:dyDescent="0.25">
      <c r="E5599" s="356"/>
      <c r="F5599" s="356"/>
      <c r="G5599" s="356"/>
      <c r="H5599" s="356"/>
      <c r="I5599" s="356"/>
      <c r="J5599" s="357"/>
      <c r="K5599" s="357"/>
      <c r="L5599" s="357"/>
      <c r="M5599" s="357"/>
      <c r="N5599" s="358"/>
      <c r="O5599" s="358"/>
      <c r="P5599" s="358"/>
      <c r="Q5599" s="358"/>
      <c r="R5599" s="358"/>
      <c r="S5599" s="358"/>
      <c r="T5599" s="359"/>
      <c r="U5599" s="360"/>
      <c r="V5599" s="360"/>
      <c r="W5599" s="357"/>
      <c r="X5599" s="357"/>
      <c r="Y5599" s="446"/>
      <c r="Z5599" s="443"/>
      <c r="AA5599" s="446"/>
      <c r="AB5599" s="357"/>
      <c r="AC5599" s="357"/>
      <c r="AD5599" s="357"/>
      <c r="AE5599" s="357"/>
      <c r="AF5599" s="357"/>
      <c r="AG5599" s="446"/>
      <c r="AH5599" s="357"/>
      <c r="AI5599" s="357"/>
      <c r="AJ5599" s="357"/>
      <c r="AK5599" s="357"/>
      <c r="AL5599" s="357"/>
      <c r="AM5599" s="357"/>
    </row>
    <row r="5600" spans="5:39" x14ac:dyDescent="0.25">
      <c r="E5600" s="356"/>
      <c r="F5600" s="356"/>
      <c r="G5600" s="356"/>
      <c r="H5600" s="356"/>
      <c r="I5600" s="356"/>
      <c r="J5600" s="357"/>
      <c r="K5600" s="357"/>
      <c r="L5600" s="357"/>
      <c r="M5600" s="357"/>
      <c r="N5600" s="358"/>
      <c r="O5600" s="358"/>
      <c r="P5600" s="358"/>
      <c r="Q5600" s="358"/>
      <c r="R5600" s="358"/>
      <c r="S5600" s="358"/>
      <c r="T5600" s="359"/>
      <c r="U5600" s="360"/>
      <c r="V5600" s="360"/>
      <c r="W5600" s="357"/>
      <c r="X5600" s="357"/>
      <c r="Y5600" s="446"/>
      <c r="Z5600" s="443"/>
      <c r="AA5600" s="446"/>
      <c r="AB5600" s="357"/>
      <c r="AC5600" s="357"/>
      <c r="AD5600" s="357"/>
      <c r="AE5600" s="357"/>
      <c r="AF5600" s="357"/>
      <c r="AG5600" s="446"/>
      <c r="AH5600" s="357"/>
      <c r="AI5600" s="357"/>
      <c r="AJ5600" s="357"/>
      <c r="AK5600" s="357"/>
      <c r="AL5600" s="357"/>
      <c r="AM5600" s="357"/>
    </row>
    <row r="5601" spans="5:39" x14ac:dyDescent="0.25">
      <c r="E5601" s="356"/>
      <c r="F5601" s="356"/>
      <c r="G5601" s="356"/>
      <c r="H5601" s="356"/>
      <c r="I5601" s="356"/>
      <c r="J5601" s="357"/>
      <c r="K5601" s="357"/>
      <c r="L5601" s="357"/>
      <c r="M5601" s="357"/>
      <c r="N5601" s="358"/>
      <c r="O5601" s="358"/>
      <c r="P5601" s="358"/>
      <c r="Q5601" s="358"/>
      <c r="R5601" s="358"/>
      <c r="S5601" s="358"/>
      <c r="T5601" s="359"/>
      <c r="U5601" s="360"/>
      <c r="V5601" s="360"/>
      <c r="W5601" s="357"/>
      <c r="X5601" s="357"/>
      <c r="Y5601" s="446"/>
      <c r="Z5601" s="443"/>
      <c r="AA5601" s="446"/>
      <c r="AB5601" s="357"/>
      <c r="AC5601" s="357"/>
      <c r="AD5601" s="357"/>
      <c r="AE5601" s="357"/>
      <c r="AF5601" s="357"/>
      <c r="AG5601" s="446"/>
      <c r="AH5601" s="357"/>
      <c r="AI5601" s="357"/>
      <c r="AJ5601" s="357"/>
      <c r="AK5601" s="357"/>
      <c r="AL5601" s="357"/>
      <c r="AM5601" s="357"/>
    </row>
    <row r="5602" spans="5:39" x14ac:dyDescent="0.25">
      <c r="E5602" s="356"/>
      <c r="F5602" s="356"/>
      <c r="G5602" s="356"/>
      <c r="H5602" s="356"/>
      <c r="I5602" s="356"/>
      <c r="J5602" s="357"/>
      <c r="K5602" s="357"/>
      <c r="L5602" s="357"/>
      <c r="M5602" s="357"/>
      <c r="N5602" s="358"/>
      <c r="O5602" s="358"/>
      <c r="P5602" s="358"/>
      <c r="Q5602" s="358"/>
      <c r="R5602" s="358"/>
      <c r="S5602" s="358"/>
      <c r="T5602" s="359"/>
      <c r="U5602" s="360"/>
      <c r="V5602" s="360"/>
      <c r="W5602" s="357"/>
      <c r="X5602" s="357"/>
      <c r="Y5602" s="446"/>
      <c r="Z5602" s="443"/>
      <c r="AA5602" s="446"/>
      <c r="AB5602" s="357"/>
      <c r="AC5602" s="357"/>
      <c r="AD5602" s="357"/>
      <c r="AE5602" s="357"/>
      <c r="AF5602" s="357"/>
      <c r="AG5602" s="446"/>
      <c r="AH5602" s="357"/>
      <c r="AI5602" s="357"/>
      <c r="AJ5602" s="357"/>
      <c r="AK5602" s="357"/>
      <c r="AL5602" s="357"/>
      <c r="AM5602" s="357"/>
    </row>
    <row r="5603" spans="5:39" x14ac:dyDescent="0.25">
      <c r="E5603" s="356"/>
      <c r="F5603" s="356"/>
      <c r="G5603" s="356"/>
      <c r="H5603" s="356"/>
      <c r="I5603" s="356"/>
      <c r="J5603" s="357"/>
      <c r="K5603" s="357"/>
      <c r="L5603" s="357"/>
      <c r="M5603" s="357"/>
      <c r="N5603" s="358"/>
      <c r="O5603" s="358"/>
      <c r="P5603" s="358"/>
      <c r="Q5603" s="358"/>
      <c r="R5603" s="358"/>
      <c r="S5603" s="358"/>
      <c r="T5603" s="359"/>
      <c r="U5603" s="360"/>
      <c r="V5603" s="360"/>
      <c r="W5603" s="357"/>
      <c r="X5603" s="357"/>
      <c r="Y5603" s="446"/>
      <c r="Z5603" s="443"/>
      <c r="AA5603" s="446"/>
      <c r="AB5603" s="357"/>
      <c r="AC5603" s="357"/>
      <c r="AD5603" s="357"/>
      <c r="AE5603" s="357"/>
      <c r="AF5603" s="357"/>
      <c r="AG5603" s="446"/>
      <c r="AH5603" s="357"/>
      <c r="AI5603" s="357"/>
      <c r="AJ5603" s="357"/>
      <c r="AK5603" s="357"/>
      <c r="AL5603" s="357"/>
      <c r="AM5603" s="357"/>
    </row>
    <row r="5604" spans="5:39" x14ac:dyDescent="0.25">
      <c r="E5604" s="356"/>
      <c r="F5604" s="356"/>
      <c r="G5604" s="356"/>
      <c r="H5604" s="356"/>
      <c r="I5604" s="356"/>
      <c r="J5604" s="357"/>
      <c r="K5604" s="357"/>
      <c r="L5604" s="357"/>
      <c r="M5604" s="357"/>
      <c r="N5604" s="358"/>
      <c r="O5604" s="358"/>
      <c r="P5604" s="358"/>
      <c r="Q5604" s="358"/>
      <c r="R5604" s="358"/>
      <c r="S5604" s="358"/>
      <c r="T5604" s="359"/>
      <c r="U5604" s="360"/>
      <c r="V5604" s="360"/>
      <c r="W5604" s="357"/>
      <c r="X5604" s="357"/>
      <c r="Y5604" s="446"/>
      <c r="Z5604" s="443"/>
      <c r="AA5604" s="446"/>
      <c r="AB5604" s="357"/>
      <c r="AC5604" s="357"/>
      <c r="AD5604" s="357"/>
      <c r="AE5604" s="357"/>
      <c r="AF5604" s="357"/>
      <c r="AG5604" s="446"/>
      <c r="AH5604" s="357"/>
      <c r="AI5604" s="357"/>
      <c r="AJ5604" s="357"/>
      <c r="AK5604" s="357"/>
      <c r="AL5604" s="357"/>
      <c r="AM5604" s="357"/>
    </row>
    <row r="5605" spans="5:39" x14ac:dyDescent="0.25">
      <c r="E5605" s="356"/>
      <c r="F5605" s="356"/>
      <c r="G5605" s="356"/>
      <c r="H5605" s="356"/>
      <c r="I5605" s="356"/>
      <c r="J5605" s="357"/>
      <c r="K5605" s="357"/>
      <c r="L5605" s="357"/>
      <c r="M5605" s="357"/>
      <c r="N5605" s="358"/>
      <c r="O5605" s="358"/>
      <c r="P5605" s="358"/>
      <c r="Q5605" s="358"/>
      <c r="R5605" s="358"/>
      <c r="S5605" s="358"/>
      <c r="T5605" s="359"/>
      <c r="U5605" s="360"/>
      <c r="V5605" s="360"/>
      <c r="W5605" s="357"/>
      <c r="X5605" s="357"/>
      <c r="Y5605" s="446"/>
      <c r="Z5605" s="443"/>
      <c r="AA5605" s="446"/>
      <c r="AB5605" s="357"/>
      <c r="AC5605" s="357"/>
      <c r="AD5605" s="357"/>
      <c r="AE5605" s="357"/>
      <c r="AF5605" s="357"/>
      <c r="AG5605" s="446"/>
      <c r="AH5605" s="357"/>
      <c r="AI5605" s="357"/>
      <c r="AJ5605" s="357"/>
      <c r="AK5605" s="357"/>
      <c r="AL5605" s="357"/>
      <c r="AM5605" s="357"/>
    </row>
    <row r="5606" spans="5:39" x14ac:dyDescent="0.25">
      <c r="E5606" s="356"/>
      <c r="F5606" s="356"/>
      <c r="G5606" s="356"/>
      <c r="H5606" s="356"/>
      <c r="I5606" s="356"/>
      <c r="J5606" s="357"/>
      <c r="K5606" s="357"/>
      <c r="L5606" s="357"/>
      <c r="M5606" s="357"/>
      <c r="N5606" s="358"/>
      <c r="O5606" s="358"/>
      <c r="P5606" s="358"/>
      <c r="Q5606" s="358"/>
      <c r="R5606" s="358"/>
      <c r="S5606" s="358"/>
      <c r="T5606" s="359"/>
      <c r="U5606" s="360"/>
      <c r="V5606" s="360"/>
      <c r="W5606" s="357"/>
      <c r="X5606" s="357"/>
      <c r="Y5606" s="446"/>
      <c r="Z5606" s="443"/>
      <c r="AA5606" s="446"/>
      <c r="AB5606" s="357"/>
      <c r="AC5606" s="357"/>
      <c r="AD5606" s="357"/>
      <c r="AE5606" s="357"/>
      <c r="AF5606" s="357"/>
      <c r="AG5606" s="446"/>
      <c r="AH5606" s="357"/>
      <c r="AI5606" s="357"/>
      <c r="AJ5606" s="357"/>
      <c r="AK5606" s="357"/>
      <c r="AL5606" s="357"/>
      <c r="AM5606" s="357"/>
    </row>
    <row r="5607" spans="5:39" x14ac:dyDescent="0.25">
      <c r="E5607" s="356"/>
      <c r="F5607" s="356"/>
      <c r="G5607" s="356"/>
      <c r="H5607" s="356"/>
      <c r="I5607" s="356"/>
      <c r="J5607" s="357"/>
      <c r="K5607" s="357"/>
      <c r="L5607" s="357"/>
      <c r="M5607" s="357"/>
      <c r="N5607" s="358"/>
      <c r="O5607" s="358"/>
      <c r="P5607" s="358"/>
      <c r="Q5607" s="358"/>
      <c r="R5607" s="358"/>
      <c r="S5607" s="358"/>
      <c r="T5607" s="359"/>
      <c r="U5607" s="360"/>
      <c r="V5607" s="360"/>
      <c r="W5607" s="357"/>
      <c r="X5607" s="357"/>
      <c r="Y5607" s="446"/>
      <c r="Z5607" s="443"/>
      <c r="AA5607" s="446"/>
      <c r="AB5607" s="357"/>
      <c r="AC5607" s="357"/>
      <c r="AD5607" s="357"/>
      <c r="AE5607" s="357"/>
      <c r="AF5607" s="357"/>
      <c r="AG5607" s="446"/>
      <c r="AH5607" s="357"/>
      <c r="AI5607" s="357"/>
      <c r="AJ5607" s="357"/>
      <c r="AK5607" s="357"/>
      <c r="AL5607" s="357"/>
      <c r="AM5607" s="357"/>
    </row>
    <row r="5608" spans="5:39" x14ac:dyDescent="0.25">
      <c r="E5608" s="356"/>
      <c r="F5608" s="356"/>
      <c r="G5608" s="356"/>
      <c r="H5608" s="356"/>
      <c r="I5608" s="356"/>
      <c r="J5608" s="357"/>
      <c r="K5608" s="357"/>
      <c r="L5608" s="357"/>
      <c r="M5608" s="357"/>
      <c r="N5608" s="358"/>
      <c r="O5608" s="358"/>
      <c r="P5608" s="358"/>
      <c r="Q5608" s="358"/>
      <c r="R5608" s="358"/>
      <c r="S5608" s="358"/>
      <c r="T5608" s="359"/>
      <c r="U5608" s="360"/>
      <c r="V5608" s="360"/>
      <c r="W5608" s="357"/>
      <c r="X5608" s="357"/>
      <c r="Y5608" s="446"/>
      <c r="Z5608" s="443"/>
      <c r="AA5608" s="446"/>
      <c r="AB5608" s="357"/>
      <c r="AC5608" s="357"/>
      <c r="AD5608" s="357"/>
      <c r="AE5608" s="357"/>
      <c r="AF5608" s="357"/>
      <c r="AG5608" s="446"/>
      <c r="AH5608" s="357"/>
      <c r="AI5608" s="357"/>
      <c r="AJ5608" s="357"/>
      <c r="AK5608" s="357"/>
      <c r="AL5608" s="357"/>
      <c r="AM5608" s="357"/>
    </row>
    <row r="5609" spans="5:39" x14ac:dyDescent="0.25">
      <c r="E5609" s="356"/>
      <c r="F5609" s="356"/>
      <c r="G5609" s="356"/>
      <c r="H5609" s="356"/>
      <c r="I5609" s="356"/>
      <c r="J5609" s="357"/>
      <c r="K5609" s="357"/>
      <c r="L5609" s="357"/>
      <c r="M5609" s="357"/>
      <c r="N5609" s="358"/>
      <c r="O5609" s="358"/>
      <c r="P5609" s="358"/>
      <c r="Q5609" s="358"/>
      <c r="R5609" s="358"/>
      <c r="S5609" s="358"/>
      <c r="T5609" s="359"/>
      <c r="U5609" s="360"/>
      <c r="V5609" s="360"/>
      <c r="W5609" s="357"/>
      <c r="X5609" s="357"/>
      <c r="Y5609" s="446"/>
      <c r="Z5609" s="443"/>
      <c r="AA5609" s="446"/>
      <c r="AB5609" s="357"/>
      <c r="AC5609" s="357"/>
      <c r="AD5609" s="357"/>
      <c r="AE5609" s="357"/>
      <c r="AF5609" s="357"/>
      <c r="AG5609" s="446"/>
      <c r="AH5609" s="357"/>
      <c r="AI5609" s="357"/>
      <c r="AJ5609" s="357"/>
      <c r="AK5609" s="357"/>
      <c r="AL5609" s="357"/>
      <c r="AM5609" s="357"/>
    </row>
    <row r="5610" spans="5:39" x14ac:dyDescent="0.25">
      <c r="E5610" s="356"/>
      <c r="F5610" s="356"/>
      <c r="G5610" s="356"/>
      <c r="H5610" s="356"/>
      <c r="I5610" s="356"/>
      <c r="J5610" s="357"/>
      <c r="K5610" s="357"/>
      <c r="L5610" s="357"/>
      <c r="M5610" s="357"/>
      <c r="N5610" s="358"/>
      <c r="O5610" s="358"/>
      <c r="P5610" s="358"/>
      <c r="Q5610" s="358"/>
      <c r="R5610" s="358"/>
      <c r="S5610" s="358"/>
      <c r="T5610" s="359"/>
      <c r="U5610" s="360"/>
      <c r="V5610" s="360"/>
      <c r="W5610" s="357"/>
      <c r="X5610" s="357"/>
      <c r="Y5610" s="446"/>
      <c r="Z5610" s="443"/>
      <c r="AA5610" s="446"/>
      <c r="AB5610" s="357"/>
      <c r="AC5610" s="357"/>
      <c r="AD5610" s="357"/>
      <c r="AE5610" s="357"/>
      <c r="AF5610" s="357"/>
      <c r="AG5610" s="446"/>
      <c r="AH5610" s="357"/>
      <c r="AI5610" s="357"/>
      <c r="AJ5610" s="357"/>
      <c r="AK5610" s="357"/>
      <c r="AL5610" s="357"/>
      <c r="AM5610" s="357"/>
    </row>
    <row r="5611" spans="5:39" x14ac:dyDescent="0.25">
      <c r="E5611" s="356"/>
      <c r="F5611" s="356"/>
      <c r="G5611" s="356"/>
      <c r="H5611" s="356"/>
      <c r="I5611" s="356"/>
      <c r="J5611" s="357"/>
      <c r="K5611" s="357"/>
      <c r="L5611" s="357"/>
      <c r="M5611" s="357"/>
      <c r="N5611" s="358"/>
      <c r="O5611" s="358"/>
      <c r="P5611" s="358"/>
      <c r="Q5611" s="358"/>
      <c r="R5611" s="358"/>
      <c r="S5611" s="358"/>
      <c r="T5611" s="359"/>
      <c r="U5611" s="360"/>
      <c r="V5611" s="360"/>
      <c r="W5611" s="357"/>
      <c r="X5611" s="357"/>
      <c r="Y5611" s="446"/>
      <c r="Z5611" s="443"/>
      <c r="AA5611" s="446"/>
      <c r="AB5611" s="357"/>
      <c r="AC5611" s="357"/>
      <c r="AD5611" s="357"/>
      <c r="AE5611" s="357"/>
      <c r="AF5611" s="357"/>
      <c r="AG5611" s="446"/>
      <c r="AH5611" s="357"/>
      <c r="AI5611" s="357"/>
      <c r="AJ5611" s="357"/>
      <c r="AK5611" s="357"/>
      <c r="AL5611" s="357"/>
      <c r="AM5611" s="357"/>
    </row>
    <row r="5612" spans="5:39" x14ac:dyDescent="0.25">
      <c r="E5612" s="356"/>
      <c r="F5612" s="356"/>
      <c r="G5612" s="356"/>
      <c r="H5612" s="356"/>
      <c r="I5612" s="356"/>
      <c r="J5612" s="357"/>
      <c r="K5612" s="357"/>
      <c r="L5612" s="357"/>
      <c r="M5612" s="357"/>
      <c r="N5612" s="358"/>
      <c r="O5612" s="358"/>
      <c r="P5612" s="358"/>
      <c r="Q5612" s="358"/>
      <c r="R5612" s="358"/>
      <c r="S5612" s="358"/>
      <c r="T5612" s="359"/>
      <c r="U5612" s="360"/>
      <c r="V5612" s="360"/>
      <c r="W5612" s="357"/>
      <c r="X5612" s="357"/>
      <c r="Y5612" s="446"/>
      <c r="Z5612" s="443"/>
      <c r="AA5612" s="446"/>
      <c r="AB5612" s="357"/>
      <c r="AC5612" s="357"/>
      <c r="AD5612" s="357"/>
      <c r="AE5612" s="357"/>
      <c r="AF5612" s="357"/>
      <c r="AG5612" s="446"/>
      <c r="AH5612" s="357"/>
      <c r="AI5612" s="357"/>
      <c r="AJ5612" s="357"/>
      <c r="AK5612" s="357"/>
      <c r="AL5612" s="357"/>
      <c r="AM5612" s="357"/>
    </row>
    <row r="5613" spans="5:39" x14ac:dyDescent="0.25">
      <c r="E5613" s="356"/>
      <c r="F5613" s="356"/>
      <c r="G5613" s="356"/>
      <c r="H5613" s="356"/>
      <c r="I5613" s="356"/>
      <c r="J5613" s="357"/>
      <c r="K5613" s="357"/>
      <c r="L5613" s="357"/>
      <c r="M5613" s="357"/>
      <c r="N5613" s="358"/>
      <c r="O5613" s="358"/>
      <c r="P5613" s="358"/>
      <c r="Q5613" s="358"/>
      <c r="R5613" s="358"/>
      <c r="S5613" s="358"/>
      <c r="T5613" s="359"/>
      <c r="U5613" s="360"/>
      <c r="V5613" s="360"/>
      <c r="W5613" s="357"/>
      <c r="X5613" s="357"/>
      <c r="Y5613" s="446"/>
      <c r="Z5613" s="443"/>
      <c r="AA5613" s="446"/>
      <c r="AB5613" s="357"/>
      <c r="AC5613" s="357"/>
      <c r="AD5613" s="357"/>
      <c r="AE5613" s="357"/>
      <c r="AF5613" s="357"/>
      <c r="AG5613" s="446"/>
      <c r="AH5613" s="357"/>
      <c r="AI5613" s="357"/>
      <c r="AJ5613" s="357"/>
      <c r="AK5613" s="357"/>
      <c r="AL5613" s="357"/>
      <c r="AM5613" s="357"/>
    </row>
    <row r="5614" spans="5:39" x14ac:dyDescent="0.25">
      <c r="E5614" s="356"/>
      <c r="F5614" s="356"/>
      <c r="G5614" s="356"/>
      <c r="H5614" s="356"/>
      <c r="I5614" s="356"/>
      <c r="J5614" s="357"/>
      <c r="K5614" s="357"/>
      <c r="L5614" s="357"/>
      <c r="M5614" s="357"/>
      <c r="N5614" s="358"/>
      <c r="O5614" s="358"/>
      <c r="P5614" s="358"/>
      <c r="Q5614" s="358"/>
      <c r="R5614" s="358"/>
      <c r="S5614" s="358"/>
      <c r="T5614" s="359"/>
      <c r="U5614" s="360"/>
      <c r="V5614" s="360"/>
      <c r="W5614" s="357"/>
      <c r="X5614" s="357"/>
      <c r="Y5614" s="446"/>
      <c r="Z5614" s="443"/>
      <c r="AA5614" s="446"/>
      <c r="AB5614" s="357"/>
      <c r="AC5614" s="357"/>
      <c r="AD5614" s="357"/>
      <c r="AE5614" s="357"/>
      <c r="AF5614" s="357"/>
      <c r="AG5614" s="446"/>
      <c r="AH5614" s="357"/>
      <c r="AI5614" s="357"/>
      <c r="AJ5614" s="357"/>
      <c r="AK5614" s="357"/>
      <c r="AL5614" s="357"/>
      <c r="AM5614" s="357"/>
    </row>
    <row r="5615" spans="5:39" x14ac:dyDescent="0.25">
      <c r="E5615" s="356"/>
      <c r="F5615" s="356"/>
      <c r="G5615" s="356"/>
      <c r="H5615" s="356"/>
      <c r="I5615" s="356"/>
      <c r="J5615" s="357"/>
      <c r="K5615" s="357"/>
      <c r="L5615" s="357"/>
      <c r="M5615" s="357"/>
      <c r="N5615" s="358"/>
      <c r="O5615" s="358"/>
      <c r="P5615" s="358"/>
      <c r="Q5615" s="358"/>
      <c r="R5615" s="358"/>
      <c r="S5615" s="358"/>
      <c r="T5615" s="359"/>
      <c r="U5615" s="360"/>
      <c r="V5615" s="360"/>
      <c r="W5615" s="357"/>
      <c r="X5615" s="357"/>
      <c r="Y5615" s="446"/>
      <c r="Z5615" s="443"/>
      <c r="AA5615" s="446"/>
      <c r="AB5615" s="357"/>
      <c r="AC5615" s="357"/>
      <c r="AD5615" s="357"/>
      <c r="AE5615" s="357"/>
      <c r="AF5615" s="357"/>
      <c r="AG5615" s="446"/>
      <c r="AH5615" s="357"/>
      <c r="AI5615" s="357"/>
      <c r="AJ5615" s="357"/>
      <c r="AK5615" s="357"/>
      <c r="AL5615" s="357"/>
      <c r="AM5615" s="357"/>
    </row>
    <row r="5616" spans="5:39" x14ac:dyDescent="0.25">
      <c r="E5616" s="356"/>
      <c r="F5616" s="356"/>
      <c r="G5616" s="356"/>
      <c r="H5616" s="356"/>
      <c r="I5616" s="356"/>
      <c r="J5616" s="357"/>
      <c r="K5616" s="357"/>
      <c r="L5616" s="357"/>
      <c r="M5616" s="357"/>
      <c r="N5616" s="358"/>
      <c r="O5616" s="358"/>
      <c r="P5616" s="358"/>
      <c r="Q5616" s="358"/>
      <c r="R5616" s="358"/>
      <c r="S5616" s="358"/>
      <c r="T5616" s="359"/>
      <c r="U5616" s="360"/>
      <c r="V5616" s="360"/>
      <c r="W5616" s="357"/>
      <c r="X5616" s="357"/>
      <c r="Y5616" s="446"/>
      <c r="Z5616" s="443"/>
      <c r="AA5616" s="446"/>
      <c r="AB5616" s="357"/>
      <c r="AC5616" s="357"/>
      <c r="AD5616" s="357"/>
      <c r="AE5616" s="357"/>
      <c r="AF5616" s="357"/>
      <c r="AG5616" s="446"/>
      <c r="AH5616" s="357"/>
      <c r="AI5616" s="357"/>
      <c r="AJ5616" s="357"/>
      <c r="AK5616" s="357"/>
      <c r="AL5616" s="357"/>
      <c r="AM5616" s="357"/>
    </row>
    <row r="5617" spans="5:39" x14ac:dyDescent="0.25">
      <c r="E5617" s="356"/>
      <c r="F5617" s="356"/>
      <c r="G5617" s="356"/>
      <c r="H5617" s="356"/>
      <c r="I5617" s="356"/>
      <c r="J5617" s="357"/>
      <c r="K5617" s="357"/>
      <c r="L5617" s="357"/>
      <c r="M5617" s="357"/>
      <c r="N5617" s="358"/>
      <c r="O5617" s="358"/>
      <c r="P5617" s="358"/>
      <c r="Q5617" s="358"/>
      <c r="R5617" s="358"/>
      <c r="S5617" s="358"/>
      <c r="T5617" s="359"/>
      <c r="U5617" s="360"/>
      <c r="V5617" s="360"/>
      <c r="W5617" s="357"/>
      <c r="X5617" s="357"/>
      <c r="Y5617" s="446"/>
      <c r="Z5617" s="443"/>
      <c r="AA5617" s="446"/>
      <c r="AB5617" s="357"/>
      <c r="AC5617" s="357"/>
      <c r="AD5617" s="357"/>
      <c r="AE5617" s="357"/>
      <c r="AF5617" s="357"/>
      <c r="AG5617" s="446"/>
      <c r="AH5617" s="357"/>
      <c r="AI5617" s="357"/>
      <c r="AJ5617" s="357"/>
      <c r="AK5617" s="357"/>
      <c r="AL5617" s="357"/>
      <c r="AM5617" s="357"/>
    </row>
    <row r="5618" spans="5:39" x14ac:dyDescent="0.25">
      <c r="E5618" s="356"/>
      <c r="F5618" s="356"/>
      <c r="G5618" s="356"/>
      <c r="H5618" s="356"/>
      <c r="I5618" s="356"/>
      <c r="J5618" s="357"/>
      <c r="K5618" s="357"/>
      <c r="L5618" s="357"/>
      <c r="M5618" s="357"/>
      <c r="N5618" s="358"/>
      <c r="O5618" s="358"/>
      <c r="P5618" s="358"/>
      <c r="Q5618" s="358"/>
      <c r="R5618" s="358"/>
      <c r="S5618" s="358"/>
      <c r="T5618" s="359"/>
      <c r="U5618" s="360"/>
      <c r="V5618" s="360"/>
      <c r="W5618" s="357"/>
      <c r="X5618" s="357"/>
      <c r="Y5618" s="446"/>
      <c r="Z5618" s="443"/>
      <c r="AA5618" s="446"/>
      <c r="AB5618" s="357"/>
      <c r="AC5618" s="357"/>
      <c r="AD5618" s="357"/>
      <c r="AE5618" s="357"/>
      <c r="AF5618" s="357"/>
      <c r="AG5618" s="446"/>
      <c r="AH5618" s="357"/>
      <c r="AI5618" s="357"/>
      <c r="AJ5618" s="357"/>
      <c r="AK5618" s="357"/>
      <c r="AL5618" s="357"/>
      <c r="AM5618" s="357"/>
    </row>
    <row r="5619" spans="5:39" x14ac:dyDescent="0.25">
      <c r="E5619" s="356"/>
      <c r="F5619" s="356"/>
      <c r="G5619" s="356"/>
      <c r="H5619" s="356"/>
      <c r="I5619" s="356"/>
      <c r="J5619" s="357"/>
      <c r="K5619" s="357"/>
      <c r="L5619" s="357"/>
      <c r="M5619" s="357"/>
      <c r="N5619" s="358"/>
      <c r="O5619" s="358"/>
      <c r="P5619" s="358"/>
      <c r="Q5619" s="358"/>
      <c r="R5619" s="358"/>
      <c r="S5619" s="358"/>
      <c r="T5619" s="359"/>
      <c r="U5619" s="360"/>
      <c r="V5619" s="360"/>
      <c r="W5619" s="357"/>
      <c r="X5619" s="357"/>
      <c r="Y5619" s="446"/>
      <c r="Z5619" s="443"/>
      <c r="AA5619" s="446"/>
      <c r="AB5619" s="357"/>
      <c r="AC5619" s="357"/>
      <c r="AD5619" s="357"/>
      <c r="AE5619" s="357"/>
      <c r="AF5619" s="357"/>
      <c r="AG5619" s="446"/>
      <c r="AH5619" s="357"/>
      <c r="AI5619" s="357"/>
      <c r="AJ5619" s="357"/>
      <c r="AK5619" s="357"/>
      <c r="AL5619" s="357"/>
      <c r="AM5619" s="357"/>
    </row>
    <row r="5620" spans="5:39" x14ac:dyDescent="0.25">
      <c r="E5620" s="356"/>
      <c r="F5620" s="356"/>
      <c r="G5620" s="356"/>
      <c r="H5620" s="356"/>
      <c r="I5620" s="356"/>
      <c r="J5620" s="357"/>
      <c r="K5620" s="357"/>
      <c r="L5620" s="357"/>
      <c r="M5620" s="357"/>
      <c r="N5620" s="358"/>
      <c r="O5620" s="358"/>
      <c r="P5620" s="358"/>
      <c r="Q5620" s="358"/>
      <c r="R5620" s="358"/>
      <c r="S5620" s="358"/>
      <c r="T5620" s="359"/>
      <c r="U5620" s="360"/>
      <c r="V5620" s="360"/>
      <c r="W5620" s="357"/>
      <c r="X5620" s="357"/>
      <c r="Y5620" s="446"/>
      <c r="Z5620" s="443"/>
      <c r="AA5620" s="446"/>
      <c r="AB5620" s="357"/>
      <c r="AC5620" s="357"/>
      <c r="AD5620" s="357"/>
      <c r="AE5620" s="357"/>
      <c r="AF5620" s="357"/>
      <c r="AG5620" s="446"/>
      <c r="AH5620" s="357"/>
      <c r="AI5620" s="357"/>
      <c r="AJ5620" s="357"/>
      <c r="AK5620" s="357"/>
      <c r="AL5620" s="357"/>
      <c r="AM5620" s="357"/>
    </row>
    <row r="5621" spans="5:39" x14ac:dyDescent="0.25">
      <c r="E5621" s="356"/>
      <c r="F5621" s="356"/>
      <c r="G5621" s="356"/>
      <c r="H5621" s="356"/>
      <c r="I5621" s="356"/>
      <c r="J5621" s="357"/>
      <c r="K5621" s="357"/>
      <c r="L5621" s="357"/>
      <c r="M5621" s="357"/>
      <c r="N5621" s="358"/>
      <c r="O5621" s="358"/>
      <c r="P5621" s="358"/>
      <c r="Q5621" s="358"/>
      <c r="R5621" s="358"/>
      <c r="S5621" s="358"/>
      <c r="T5621" s="359"/>
      <c r="U5621" s="360"/>
      <c r="V5621" s="360"/>
      <c r="W5621" s="357"/>
      <c r="X5621" s="357"/>
      <c r="Y5621" s="446"/>
      <c r="Z5621" s="443"/>
      <c r="AA5621" s="446"/>
      <c r="AB5621" s="357"/>
      <c r="AC5621" s="357"/>
      <c r="AD5621" s="357"/>
      <c r="AE5621" s="357"/>
      <c r="AF5621" s="357"/>
      <c r="AG5621" s="446"/>
      <c r="AH5621" s="357"/>
      <c r="AI5621" s="357"/>
      <c r="AJ5621" s="357"/>
      <c r="AK5621" s="357"/>
      <c r="AL5621" s="357"/>
      <c r="AM5621" s="357"/>
    </row>
    <row r="5622" spans="5:39" x14ac:dyDescent="0.25">
      <c r="E5622" s="356"/>
      <c r="F5622" s="356"/>
      <c r="G5622" s="356"/>
      <c r="H5622" s="356"/>
      <c r="I5622" s="356"/>
      <c r="J5622" s="357"/>
      <c r="K5622" s="357"/>
      <c r="L5622" s="357"/>
      <c r="M5622" s="357"/>
      <c r="N5622" s="358"/>
      <c r="O5622" s="358"/>
      <c r="P5622" s="358"/>
      <c r="Q5622" s="358"/>
      <c r="R5622" s="358"/>
      <c r="S5622" s="358"/>
      <c r="T5622" s="359"/>
      <c r="U5622" s="360"/>
      <c r="V5622" s="360"/>
      <c r="W5622" s="357"/>
      <c r="X5622" s="357"/>
      <c r="Y5622" s="446"/>
      <c r="Z5622" s="443"/>
      <c r="AA5622" s="446"/>
      <c r="AB5622" s="357"/>
      <c r="AC5622" s="357"/>
      <c r="AD5622" s="357"/>
      <c r="AE5622" s="357"/>
      <c r="AF5622" s="357"/>
      <c r="AG5622" s="446"/>
      <c r="AH5622" s="357"/>
      <c r="AI5622" s="357"/>
      <c r="AJ5622" s="357"/>
      <c r="AK5622" s="357"/>
      <c r="AL5622" s="357"/>
      <c r="AM5622" s="357"/>
    </row>
    <row r="5623" spans="5:39" x14ac:dyDescent="0.25">
      <c r="E5623" s="356"/>
      <c r="F5623" s="356"/>
      <c r="G5623" s="356"/>
      <c r="H5623" s="356"/>
      <c r="I5623" s="356"/>
      <c r="J5623" s="357"/>
      <c r="K5623" s="357"/>
      <c r="L5623" s="357"/>
      <c r="M5623" s="357"/>
      <c r="N5623" s="358"/>
      <c r="O5623" s="358"/>
      <c r="P5623" s="358"/>
      <c r="Q5623" s="358"/>
      <c r="R5623" s="358"/>
      <c r="S5623" s="358"/>
      <c r="T5623" s="359"/>
      <c r="U5623" s="360"/>
      <c r="V5623" s="360"/>
      <c r="W5623" s="357"/>
      <c r="X5623" s="357"/>
      <c r="Y5623" s="446"/>
      <c r="Z5623" s="443"/>
      <c r="AA5623" s="446"/>
      <c r="AB5623" s="357"/>
      <c r="AC5623" s="357"/>
      <c r="AD5623" s="357"/>
      <c r="AE5623" s="357"/>
      <c r="AF5623" s="357"/>
      <c r="AG5623" s="446"/>
      <c r="AH5623" s="357"/>
      <c r="AI5623" s="357"/>
      <c r="AJ5623" s="357"/>
      <c r="AK5623" s="357"/>
      <c r="AL5623" s="357"/>
      <c r="AM5623" s="357"/>
    </row>
    <row r="5624" spans="5:39" x14ac:dyDescent="0.25">
      <c r="E5624" s="356"/>
      <c r="F5624" s="356"/>
      <c r="G5624" s="356"/>
      <c r="H5624" s="356"/>
      <c r="I5624" s="356"/>
      <c r="J5624" s="357"/>
      <c r="K5624" s="357"/>
      <c r="L5624" s="357"/>
      <c r="M5624" s="357"/>
      <c r="N5624" s="358"/>
      <c r="O5624" s="358"/>
      <c r="P5624" s="358"/>
      <c r="Q5624" s="358"/>
      <c r="R5624" s="358"/>
      <c r="S5624" s="358"/>
      <c r="T5624" s="359"/>
      <c r="U5624" s="360"/>
      <c r="V5624" s="360"/>
      <c r="W5624" s="357"/>
      <c r="X5624" s="357"/>
      <c r="Y5624" s="446"/>
      <c r="Z5624" s="443"/>
      <c r="AA5624" s="446"/>
      <c r="AB5624" s="357"/>
      <c r="AC5624" s="357"/>
      <c r="AD5624" s="357"/>
      <c r="AE5624" s="357"/>
      <c r="AF5624" s="357"/>
      <c r="AG5624" s="446"/>
      <c r="AH5624" s="357"/>
      <c r="AI5624" s="357"/>
      <c r="AJ5624" s="357"/>
      <c r="AK5624" s="357"/>
      <c r="AL5624" s="357"/>
      <c r="AM5624" s="357"/>
    </row>
    <row r="5625" spans="5:39" x14ac:dyDescent="0.25">
      <c r="E5625" s="356"/>
      <c r="F5625" s="356"/>
      <c r="G5625" s="356"/>
      <c r="H5625" s="356"/>
      <c r="I5625" s="356"/>
      <c r="J5625" s="357"/>
      <c r="K5625" s="357"/>
      <c r="L5625" s="357"/>
      <c r="M5625" s="357"/>
      <c r="N5625" s="358"/>
      <c r="O5625" s="358"/>
      <c r="P5625" s="358"/>
      <c r="Q5625" s="358"/>
      <c r="R5625" s="358"/>
      <c r="S5625" s="358"/>
      <c r="T5625" s="359"/>
      <c r="U5625" s="360"/>
      <c r="V5625" s="360"/>
      <c r="W5625" s="357"/>
      <c r="X5625" s="357"/>
      <c r="Y5625" s="446"/>
      <c r="Z5625" s="443"/>
      <c r="AA5625" s="446"/>
      <c r="AB5625" s="357"/>
      <c r="AC5625" s="357"/>
      <c r="AD5625" s="357"/>
      <c r="AE5625" s="357"/>
      <c r="AF5625" s="357"/>
      <c r="AG5625" s="446"/>
      <c r="AH5625" s="357"/>
      <c r="AI5625" s="357"/>
      <c r="AJ5625" s="357"/>
      <c r="AK5625" s="357"/>
      <c r="AL5625" s="357"/>
      <c r="AM5625" s="357"/>
    </row>
    <row r="5626" spans="5:39" x14ac:dyDescent="0.25">
      <c r="E5626" s="356"/>
      <c r="F5626" s="356"/>
      <c r="G5626" s="356"/>
      <c r="H5626" s="356"/>
      <c r="I5626" s="356"/>
      <c r="J5626" s="357"/>
      <c r="K5626" s="357"/>
      <c r="L5626" s="357"/>
      <c r="M5626" s="357"/>
      <c r="N5626" s="358"/>
      <c r="O5626" s="358"/>
      <c r="P5626" s="358"/>
      <c r="Q5626" s="358"/>
      <c r="R5626" s="358"/>
      <c r="S5626" s="358"/>
      <c r="T5626" s="359"/>
      <c r="U5626" s="360"/>
      <c r="V5626" s="360"/>
      <c r="W5626" s="357"/>
      <c r="X5626" s="357"/>
      <c r="Y5626" s="446"/>
      <c r="Z5626" s="443"/>
      <c r="AA5626" s="446"/>
      <c r="AB5626" s="357"/>
      <c r="AC5626" s="357"/>
      <c r="AD5626" s="357"/>
      <c r="AE5626" s="357"/>
      <c r="AF5626" s="357"/>
      <c r="AG5626" s="446"/>
      <c r="AH5626" s="357"/>
      <c r="AI5626" s="357"/>
      <c r="AJ5626" s="357"/>
      <c r="AK5626" s="357"/>
      <c r="AL5626" s="357"/>
      <c r="AM5626" s="357"/>
    </row>
    <row r="5627" spans="5:39" x14ac:dyDescent="0.25">
      <c r="E5627" s="356"/>
      <c r="F5627" s="356"/>
      <c r="G5627" s="356"/>
      <c r="H5627" s="356"/>
      <c r="I5627" s="356"/>
      <c r="J5627" s="357"/>
      <c r="K5627" s="357"/>
      <c r="L5627" s="357"/>
      <c r="M5627" s="357"/>
      <c r="N5627" s="358"/>
      <c r="O5627" s="358"/>
      <c r="P5627" s="358"/>
      <c r="Q5627" s="358"/>
      <c r="R5627" s="358"/>
      <c r="S5627" s="358"/>
      <c r="T5627" s="359"/>
      <c r="U5627" s="360"/>
      <c r="V5627" s="360"/>
      <c r="W5627" s="357"/>
      <c r="X5627" s="357"/>
      <c r="Y5627" s="446"/>
      <c r="Z5627" s="443"/>
      <c r="AA5627" s="446"/>
      <c r="AB5627" s="357"/>
      <c r="AC5627" s="357"/>
      <c r="AD5627" s="357"/>
      <c r="AE5627" s="357"/>
      <c r="AF5627" s="357"/>
      <c r="AG5627" s="446"/>
      <c r="AH5627" s="357"/>
      <c r="AI5627" s="357"/>
      <c r="AJ5627" s="357"/>
      <c r="AK5627" s="357"/>
      <c r="AL5627" s="357"/>
      <c r="AM5627" s="357"/>
    </row>
    <row r="5628" spans="5:39" x14ac:dyDescent="0.25">
      <c r="E5628" s="356"/>
      <c r="F5628" s="356"/>
      <c r="G5628" s="356"/>
      <c r="H5628" s="356"/>
      <c r="I5628" s="356"/>
      <c r="J5628" s="357"/>
      <c r="K5628" s="357"/>
      <c r="L5628" s="357"/>
      <c r="M5628" s="357"/>
      <c r="N5628" s="358"/>
      <c r="O5628" s="358"/>
      <c r="P5628" s="358"/>
      <c r="Q5628" s="358"/>
      <c r="R5628" s="358"/>
      <c r="S5628" s="358"/>
      <c r="T5628" s="359"/>
      <c r="U5628" s="360"/>
      <c r="V5628" s="360"/>
      <c r="W5628" s="357"/>
      <c r="X5628" s="357"/>
      <c r="Y5628" s="446"/>
      <c r="Z5628" s="443"/>
      <c r="AA5628" s="446"/>
      <c r="AB5628" s="357"/>
      <c r="AC5628" s="357"/>
      <c r="AD5628" s="357"/>
      <c r="AE5628" s="357"/>
      <c r="AF5628" s="357"/>
      <c r="AG5628" s="446"/>
      <c r="AH5628" s="357"/>
      <c r="AI5628" s="357"/>
      <c r="AJ5628" s="357"/>
      <c r="AK5628" s="357"/>
      <c r="AL5628" s="357"/>
      <c r="AM5628" s="357"/>
    </row>
    <row r="5629" spans="5:39" x14ac:dyDescent="0.25">
      <c r="E5629" s="356"/>
      <c r="F5629" s="356"/>
      <c r="G5629" s="356"/>
      <c r="H5629" s="356"/>
      <c r="I5629" s="356"/>
      <c r="J5629" s="357"/>
      <c r="K5629" s="357"/>
      <c r="L5629" s="357"/>
      <c r="M5629" s="357"/>
      <c r="N5629" s="358"/>
      <c r="O5629" s="358"/>
      <c r="P5629" s="358"/>
      <c r="Q5629" s="358"/>
      <c r="R5629" s="358"/>
      <c r="S5629" s="358"/>
      <c r="T5629" s="359"/>
      <c r="U5629" s="360"/>
      <c r="V5629" s="360"/>
      <c r="W5629" s="357"/>
      <c r="X5629" s="357"/>
      <c r="Y5629" s="446"/>
      <c r="Z5629" s="443"/>
      <c r="AA5629" s="446"/>
      <c r="AB5629" s="357"/>
      <c r="AC5629" s="357"/>
      <c r="AD5629" s="357"/>
      <c r="AE5629" s="357"/>
      <c r="AF5629" s="357"/>
      <c r="AG5629" s="446"/>
      <c r="AH5629" s="357"/>
      <c r="AI5629" s="357"/>
      <c r="AJ5629" s="357"/>
      <c r="AK5629" s="357"/>
      <c r="AL5629" s="357"/>
      <c r="AM5629" s="357"/>
    </row>
    <row r="5630" spans="5:39" x14ac:dyDescent="0.25">
      <c r="E5630" s="356"/>
      <c r="F5630" s="356"/>
      <c r="G5630" s="356"/>
      <c r="H5630" s="356"/>
      <c r="I5630" s="356"/>
      <c r="J5630" s="357"/>
      <c r="K5630" s="357"/>
      <c r="L5630" s="357"/>
      <c r="M5630" s="357"/>
      <c r="N5630" s="358"/>
      <c r="O5630" s="358"/>
      <c r="P5630" s="358"/>
      <c r="Q5630" s="358"/>
      <c r="R5630" s="358"/>
      <c r="S5630" s="358"/>
      <c r="T5630" s="359"/>
      <c r="U5630" s="360"/>
      <c r="V5630" s="360"/>
      <c r="W5630" s="357"/>
      <c r="X5630" s="357"/>
      <c r="Y5630" s="446"/>
      <c r="Z5630" s="443"/>
      <c r="AA5630" s="446"/>
      <c r="AB5630" s="357"/>
      <c r="AC5630" s="357"/>
      <c r="AD5630" s="357"/>
      <c r="AE5630" s="357"/>
      <c r="AF5630" s="357"/>
      <c r="AG5630" s="446"/>
      <c r="AH5630" s="357"/>
      <c r="AI5630" s="357"/>
      <c r="AJ5630" s="357"/>
      <c r="AK5630" s="357"/>
      <c r="AL5630" s="357"/>
      <c r="AM5630" s="357"/>
    </row>
    <row r="5631" spans="5:39" x14ac:dyDescent="0.25">
      <c r="E5631" s="356"/>
      <c r="F5631" s="356"/>
      <c r="G5631" s="356"/>
      <c r="H5631" s="356"/>
      <c r="I5631" s="356"/>
      <c r="J5631" s="357"/>
      <c r="K5631" s="357"/>
      <c r="L5631" s="357"/>
      <c r="M5631" s="357"/>
      <c r="N5631" s="358"/>
      <c r="O5631" s="358"/>
      <c r="P5631" s="358"/>
      <c r="Q5631" s="358"/>
      <c r="R5631" s="358"/>
      <c r="S5631" s="358"/>
      <c r="T5631" s="359"/>
      <c r="U5631" s="360"/>
      <c r="V5631" s="360"/>
      <c r="W5631" s="357"/>
      <c r="X5631" s="357"/>
      <c r="Y5631" s="446"/>
      <c r="Z5631" s="443"/>
      <c r="AA5631" s="446"/>
      <c r="AB5631" s="357"/>
      <c r="AC5631" s="357"/>
      <c r="AD5631" s="357"/>
      <c r="AE5631" s="357"/>
      <c r="AF5631" s="357"/>
      <c r="AG5631" s="446"/>
      <c r="AH5631" s="357"/>
      <c r="AI5631" s="357"/>
      <c r="AJ5631" s="357"/>
      <c r="AK5631" s="357"/>
      <c r="AL5631" s="357"/>
      <c r="AM5631" s="357"/>
    </row>
    <row r="5632" spans="5:39" x14ac:dyDescent="0.25">
      <c r="E5632" s="356"/>
      <c r="F5632" s="356"/>
      <c r="G5632" s="356"/>
      <c r="H5632" s="356"/>
      <c r="I5632" s="356"/>
      <c r="J5632" s="357"/>
      <c r="K5632" s="357"/>
      <c r="L5632" s="357"/>
      <c r="M5632" s="357"/>
      <c r="N5632" s="358"/>
      <c r="O5632" s="358"/>
      <c r="P5632" s="358"/>
      <c r="Q5632" s="358"/>
      <c r="R5632" s="358"/>
      <c r="S5632" s="358"/>
      <c r="T5632" s="359"/>
      <c r="U5632" s="360"/>
      <c r="V5632" s="360"/>
      <c r="W5632" s="357"/>
      <c r="X5632" s="357"/>
      <c r="Y5632" s="446"/>
      <c r="Z5632" s="443"/>
      <c r="AA5632" s="446"/>
      <c r="AB5632" s="357"/>
      <c r="AC5632" s="357"/>
      <c r="AD5632" s="357"/>
      <c r="AE5632" s="357"/>
      <c r="AF5632" s="357"/>
      <c r="AG5632" s="446"/>
      <c r="AH5632" s="357"/>
      <c r="AI5632" s="357"/>
      <c r="AJ5632" s="357"/>
      <c r="AK5632" s="357"/>
      <c r="AL5632" s="357"/>
      <c r="AM5632" s="357"/>
    </row>
    <row r="5633" spans="5:39" x14ac:dyDescent="0.25">
      <c r="E5633" s="356"/>
      <c r="F5633" s="356"/>
      <c r="G5633" s="356"/>
      <c r="H5633" s="356"/>
      <c r="I5633" s="356"/>
      <c r="J5633" s="357"/>
      <c r="K5633" s="357"/>
      <c r="L5633" s="357"/>
      <c r="M5633" s="357"/>
      <c r="N5633" s="358"/>
      <c r="O5633" s="358"/>
      <c r="P5633" s="358"/>
      <c r="Q5633" s="358"/>
      <c r="R5633" s="358"/>
      <c r="S5633" s="358"/>
      <c r="T5633" s="359"/>
      <c r="U5633" s="360"/>
      <c r="V5633" s="360"/>
      <c r="W5633" s="357"/>
      <c r="X5633" s="357"/>
      <c r="Y5633" s="446"/>
      <c r="Z5633" s="443"/>
      <c r="AA5633" s="446"/>
      <c r="AB5633" s="357"/>
      <c r="AC5633" s="357"/>
      <c r="AD5633" s="357"/>
      <c r="AE5633" s="357"/>
      <c r="AF5633" s="357"/>
      <c r="AG5633" s="446"/>
      <c r="AH5633" s="357"/>
      <c r="AI5633" s="357"/>
      <c r="AJ5633" s="357"/>
      <c r="AK5633" s="357"/>
      <c r="AL5633" s="357"/>
      <c r="AM5633" s="357"/>
    </row>
    <row r="5634" spans="5:39" x14ac:dyDescent="0.25">
      <c r="E5634" s="356"/>
      <c r="F5634" s="356"/>
      <c r="G5634" s="356"/>
      <c r="H5634" s="356"/>
      <c r="I5634" s="356"/>
      <c r="J5634" s="357"/>
      <c r="K5634" s="357"/>
      <c r="L5634" s="357"/>
      <c r="M5634" s="357"/>
      <c r="N5634" s="358"/>
      <c r="O5634" s="358"/>
      <c r="P5634" s="358"/>
      <c r="Q5634" s="358"/>
      <c r="R5634" s="358"/>
      <c r="S5634" s="358"/>
      <c r="T5634" s="359"/>
      <c r="U5634" s="360"/>
      <c r="V5634" s="360"/>
      <c r="W5634" s="357"/>
      <c r="X5634" s="357"/>
      <c r="Y5634" s="446"/>
      <c r="Z5634" s="443"/>
      <c r="AA5634" s="446"/>
      <c r="AB5634" s="357"/>
      <c r="AC5634" s="357"/>
      <c r="AD5634" s="357"/>
      <c r="AE5634" s="357"/>
      <c r="AF5634" s="357"/>
      <c r="AG5634" s="446"/>
      <c r="AH5634" s="357"/>
      <c r="AI5634" s="357"/>
      <c r="AJ5634" s="357"/>
      <c r="AK5634" s="357"/>
      <c r="AL5634" s="357"/>
      <c r="AM5634" s="357"/>
    </row>
    <row r="5635" spans="5:39" x14ac:dyDescent="0.25">
      <c r="E5635" s="356"/>
      <c r="F5635" s="356"/>
      <c r="G5635" s="356"/>
      <c r="H5635" s="356"/>
      <c r="I5635" s="356"/>
      <c r="J5635" s="357"/>
      <c r="K5635" s="357"/>
      <c r="L5635" s="357"/>
      <c r="M5635" s="357"/>
      <c r="N5635" s="358"/>
      <c r="O5635" s="358"/>
      <c r="P5635" s="358"/>
      <c r="Q5635" s="358"/>
      <c r="R5635" s="358"/>
      <c r="S5635" s="358"/>
      <c r="T5635" s="359"/>
      <c r="U5635" s="360"/>
      <c r="V5635" s="360"/>
      <c r="W5635" s="357"/>
      <c r="X5635" s="357"/>
      <c r="Y5635" s="446"/>
      <c r="Z5635" s="443"/>
      <c r="AA5635" s="446"/>
      <c r="AB5635" s="357"/>
      <c r="AC5635" s="357"/>
      <c r="AD5635" s="357"/>
      <c r="AE5635" s="357"/>
      <c r="AF5635" s="357"/>
      <c r="AG5635" s="446"/>
      <c r="AH5635" s="357"/>
      <c r="AI5635" s="357"/>
      <c r="AJ5635" s="357"/>
      <c r="AK5635" s="357"/>
      <c r="AL5635" s="357"/>
      <c r="AM5635" s="357"/>
    </row>
    <row r="5636" spans="5:39" x14ac:dyDescent="0.25">
      <c r="E5636" s="356"/>
      <c r="F5636" s="356"/>
      <c r="G5636" s="356"/>
      <c r="H5636" s="356"/>
      <c r="I5636" s="356"/>
      <c r="J5636" s="357"/>
      <c r="K5636" s="357"/>
      <c r="L5636" s="357"/>
      <c r="M5636" s="357"/>
      <c r="N5636" s="358"/>
      <c r="O5636" s="358"/>
      <c r="P5636" s="358"/>
      <c r="Q5636" s="358"/>
      <c r="R5636" s="358"/>
      <c r="S5636" s="358"/>
      <c r="T5636" s="359"/>
      <c r="U5636" s="360"/>
      <c r="V5636" s="360"/>
      <c r="W5636" s="357"/>
      <c r="X5636" s="357"/>
      <c r="Y5636" s="446"/>
      <c r="Z5636" s="443"/>
      <c r="AA5636" s="446"/>
      <c r="AB5636" s="357"/>
      <c r="AC5636" s="357"/>
      <c r="AD5636" s="357"/>
      <c r="AE5636" s="357"/>
      <c r="AF5636" s="357"/>
      <c r="AG5636" s="446"/>
      <c r="AH5636" s="357"/>
      <c r="AI5636" s="357"/>
      <c r="AJ5636" s="357"/>
      <c r="AK5636" s="357"/>
      <c r="AL5636" s="357"/>
      <c r="AM5636" s="357"/>
    </row>
    <row r="5637" spans="5:39" x14ac:dyDescent="0.25">
      <c r="E5637" s="356"/>
      <c r="F5637" s="356"/>
      <c r="G5637" s="356"/>
      <c r="H5637" s="356"/>
      <c r="I5637" s="356"/>
      <c r="J5637" s="357"/>
      <c r="K5637" s="357"/>
      <c r="L5637" s="357"/>
      <c r="M5637" s="357"/>
      <c r="N5637" s="358"/>
      <c r="O5637" s="358"/>
      <c r="P5637" s="358"/>
      <c r="Q5637" s="358"/>
      <c r="R5637" s="358"/>
      <c r="S5637" s="358"/>
      <c r="T5637" s="359"/>
      <c r="U5637" s="360"/>
      <c r="V5637" s="360"/>
      <c r="W5637" s="357"/>
      <c r="X5637" s="357"/>
      <c r="Y5637" s="446"/>
      <c r="Z5637" s="443"/>
      <c r="AA5637" s="446"/>
      <c r="AB5637" s="357"/>
      <c r="AC5637" s="357"/>
      <c r="AD5637" s="357"/>
      <c r="AE5637" s="357"/>
      <c r="AF5637" s="357"/>
      <c r="AG5637" s="446"/>
      <c r="AH5637" s="357"/>
      <c r="AI5637" s="357"/>
      <c r="AJ5637" s="357"/>
      <c r="AK5637" s="357"/>
      <c r="AL5637" s="357"/>
      <c r="AM5637" s="357"/>
    </row>
    <row r="5638" spans="5:39" x14ac:dyDescent="0.25">
      <c r="E5638" s="356"/>
      <c r="F5638" s="356"/>
      <c r="G5638" s="356"/>
      <c r="H5638" s="356"/>
      <c r="I5638" s="356"/>
      <c r="J5638" s="357"/>
      <c r="K5638" s="357"/>
      <c r="L5638" s="357"/>
      <c r="M5638" s="357"/>
      <c r="N5638" s="358"/>
      <c r="O5638" s="358"/>
      <c r="P5638" s="358"/>
      <c r="Q5638" s="358"/>
      <c r="R5638" s="358"/>
      <c r="S5638" s="358"/>
      <c r="T5638" s="359"/>
      <c r="U5638" s="360"/>
      <c r="V5638" s="360"/>
      <c r="W5638" s="357"/>
      <c r="X5638" s="357"/>
      <c r="Y5638" s="446"/>
      <c r="Z5638" s="443"/>
      <c r="AA5638" s="446"/>
      <c r="AB5638" s="357"/>
      <c r="AC5638" s="357"/>
      <c r="AD5638" s="357"/>
      <c r="AE5638" s="357"/>
      <c r="AF5638" s="357"/>
      <c r="AG5638" s="446"/>
      <c r="AH5638" s="357"/>
      <c r="AI5638" s="357"/>
      <c r="AJ5638" s="357"/>
      <c r="AK5638" s="357"/>
      <c r="AL5638" s="357"/>
      <c r="AM5638" s="357"/>
    </row>
    <row r="5639" spans="5:39" x14ac:dyDescent="0.25">
      <c r="E5639" s="356"/>
      <c r="F5639" s="356"/>
      <c r="G5639" s="356"/>
      <c r="H5639" s="356"/>
      <c r="I5639" s="356"/>
      <c r="J5639" s="357"/>
      <c r="K5639" s="357"/>
      <c r="L5639" s="357"/>
      <c r="M5639" s="357"/>
      <c r="N5639" s="358"/>
      <c r="O5639" s="358"/>
      <c r="P5639" s="358"/>
      <c r="Q5639" s="358"/>
      <c r="R5639" s="358"/>
      <c r="S5639" s="358"/>
      <c r="T5639" s="359"/>
      <c r="U5639" s="360"/>
      <c r="V5639" s="360"/>
      <c r="W5639" s="357"/>
      <c r="X5639" s="357"/>
      <c r="Y5639" s="446"/>
      <c r="Z5639" s="443"/>
      <c r="AA5639" s="446"/>
      <c r="AB5639" s="357"/>
      <c r="AC5639" s="357"/>
      <c r="AD5639" s="357"/>
      <c r="AE5639" s="357"/>
      <c r="AF5639" s="357"/>
      <c r="AG5639" s="446"/>
      <c r="AH5639" s="357"/>
      <c r="AI5639" s="357"/>
      <c r="AJ5639" s="357"/>
      <c r="AK5639" s="357"/>
      <c r="AL5639" s="357"/>
      <c r="AM5639" s="357"/>
    </row>
    <row r="5640" spans="5:39" x14ac:dyDescent="0.25">
      <c r="E5640" s="356"/>
      <c r="F5640" s="356"/>
      <c r="G5640" s="356"/>
      <c r="H5640" s="356"/>
      <c r="I5640" s="356"/>
      <c r="J5640" s="357"/>
      <c r="K5640" s="357"/>
      <c r="L5640" s="357"/>
      <c r="M5640" s="357"/>
      <c r="N5640" s="358"/>
      <c r="O5640" s="358"/>
      <c r="P5640" s="358"/>
      <c r="Q5640" s="358"/>
      <c r="R5640" s="358"/>
      <c r="S5640" s="358"/>
      <c r="T5640" s="359"/>
      <c r="U5640" s="360"/>
      <c r="V5640" s="360"/>
      <c r="W5640" s="357"/>
      <c r="X5640" s="357"/>
      <c r="Y5640" s="446"/>
      <c r="Z5640" s="443"/>
      <c r="AA5640" s="446"/>
      <c r="AB5640" s="357"/>
      <c r="AC5640" s="357"/>
      <c r="AD5640" s="357"/>
      <c r="AE5640" s="357"/>
      <c r="AF5640" s="357"/>
      <c r="AG5640" s="446"/>
      <c r="AH5640" s="357"/>
      <c r="AI5640" s="357"/>
      <c r="AJ5640" s="357"/>
      <c r="AK5640" s="357"/>
      <c r="AL5640" s="357"/>
      <c r="AM5640" s="357"/>
    </row>
    <row r="5641" spans="5:39" x14ac:dyDescent="0.25">
      <c r="E5641" s="356"/>
      <c r="F5641" s="356"/>
      <c r="G5641" s="356"/>
      <c r="H5641" s="356"/>
      <c r="I5641" s="356"/>
      <c r="J5641" s="357"/>
      <c r="K5641" s="357"/>
      <c r="L5641" s="357"/>
      <c r="M5641" s="357"/>
      <c r="N5641" s="358"/>
      <c r="O5641" s="358"/>
      <c r="P5641" s="358"/>
      <c r="Q5641" s="358"/>
      <c r="R5641" s="358"/>
      <c r="S5641" s="358"/>
      <c r="T5641" s="359"/>
      <c r="U5641" s="360"/>
      <c r="V5641" s="360"/>
      <c r="W5641" s="357"/>
      <c r="X5641" s="357"/>
      <c r="Y5641" s="446"/>
      <c r="Z5641" s="443"/>
      <c r="AA5641" s="446"/>
      <c r="AB5641" s="357"/>
      <c r="AC5641" s="357"/>
      <c r="AD5641" s="357"/>
      <c r="AE5641" s="357"/>
      <c r="AF5641" s="357"/>
      <c r="AG5641" s="446"/>
      <c r="AH5641" s="357"/>
      <c r="AI5641" s="357"/>
      <c r="AJ5641" s="357"/>
      <c r="AK5641" s="357"/>
      <c r="AL5641" s="357"/>
      <c r="AM5641" s="357"/>
    </row>
    <row r="5642" spans="5:39" x14ac:dyDescent="0.25">
      <c r="E5642" s="356"/>
      <c r="F5642" s="356"/>
      <c r="G5642" s="356"/>
      <c r="H5642" s="356"/>
      <c r="I5642" s="356"/>
      <c r="J5642" s="357"/>
      <c r="K5642" s="357"/>
      <c r="L5642" s="357"/>
      <c r="M5642" s="357"/>
      <c r="N5642" s="358"/>
      <c r="O5642" s="358"/>
      <c r="P5642" s="358"/>
      <c r="Q5642" s="358"/>
      <c r="R5642" s="358"/>
      <c r="S5642" s="358"/>
      <c r="T5642" s="359"/>
      <c r="U5642" s="360"/>
      <c r="V5642" s="360"/>
      <c r="W5642" s="357"/>
      <c r="X5642" s="357"/>
      <c r="Y5642" s="446"/>
      <c r="Z5642" s="443"/>
      <c r="AA5642" s="446"/>
      <c r="AB5642" s="357"/>
      <c r="AC5642" s="357"/>
      <c r="AD5642" s="357"/>
      <c r="AE5642" s="357"/>
      <c r="AF5642" s="357"/>
      <c r="AG5642" s="446"/>
      <c r="AH5642" s="357"/>
      <c r="AI5642" s="357"/>
      <c r="AJ5642" s="357"/>
      <c r="AK5642" s="357"/>
      <c r="AL5642" s="357"/>
      <c r="AM5642" s="357"/>
    </row>
    <row r="5643" spans="5:39" x14ac:dyDescent="0.25">
      <c r="E5643" s="356"/>
      <c r="F5643" s="356"/>
      <c r="G5643" s="356"/>
      <c r="H5643" s="356"/>
      <c r="I5643" s="356"/>
      <c r="J5643" s="357"/>
      <c r="K5643" s="357"/>
      <c r="L5643" s="357"/>
      <c r="M5643" s="357"/>
      <c r="N5643" s="358"/>
      <c r="O5643" s="358"/>
      <c r="P5643" s="358"/>
      <c r="Q5643" s="358"/>
      <c r="R5643" s="358"/>
      <c r="S5643" s="358"/>
      <c r="T5643" s="359"/>
      <c r="U5643" s="360"/>
      <c r="V5643" s="360"/>
      <c r="W5643" s="357"/>
      <c r="X5643" s="357"/>
      <c r="Y5643" s="446"/>
      <c r="Z5643" s="443"/>
      <c r="AA5643" s="446"/>
      <c r="AB5643" s="357"/>
      <c r="AC5643" s="357"/>
      <c r="AD5643" s="357"/>
      <c r="AE5643" s="357"/>
      <c r="AF5643" s="357"/>
      <c r="AG5643" s="446"/>
      <c r="AH5643" s="357"/>
      <c r="AI5643" s="357"/>
      <c r="AJ5643" s="357"/>
      <c r="AK5643" s="357"/>
      <c r="AL5643" s="357"/>
      <c r="AM5643" s="357"/>
    </row>
    <row r="5644" spans="5:39" x14ac:dyDescent="0.25">
      <c r="E5644" s="356"/>
      <c r="F5644" s="356"/>
      <c r="G5644" s="356"/>
      <c r="H5644" s="356"/>
      <c r="I5644" s="356"/>
      <c r="J5644" s="357"/>
      <c r="K5644" s="357"/>
      <c r="L5644" s="357"/>
      <c r="M5644" s="357"/>
      <c r="N5644" s="358"/>
      <c r="O5644" s="358"/>
      <c r="P5644" s="358"/>
      <c r="Q5644" s="358"/>
      <c r="R5644" s="358"/>
      <c r="S5644" s="358"/>
      <c r="T5644" s="359"/>
      <c r="U5644" s="360"/>
      <c r="V5644" s="360"/>
      <c r="W5644" s="357"/>
      <c r="X5644" s="357"/>
      <c r="Y5644" s="446"/>
      <c r="Z5644" s="443"/>
      <c r="AA5644" s="446"/>
      <c r="AB5644" s="357"/>
      <c r="AC5644" s="357"/>
      <c r="AD5644" s="357"/>
      <c r="AE5644" s="357"/>
      <c r="AF5644" s="357"/>
      <c r="AG5644" s="446"/>
      <c r="AH5644" s="357"/>
      <c r="AI5644" s="357"/>
      <c r="AJ5644" s="357"/>
      <c r="AK5644" s="357"/>
      <c r="AL5644" s="357"/>
      <c r="AM5644" s="357"/>
    </row>
    <row r="5645" spans="5:39" x14ac:dyDescent="0.25">
      <c r="E5645" s="356"/>
      <c r="F5645" s="356"/>
      <c r="G5645" s="356"/>
      <c r="H5645" s="356"/>
      <c r="I5645" s="356"/>
      <c r="J5645" s="357"/>
      <c r="K5645" s="357"/>
      <c r="L5645" s="357"/>
      <c r="M5645" s="357"/>
      <c r="N5645" s="358"/>
      <c r="O5645" s="358"/>
      <c r="P5645" s="358"/>
      <c r="Q5645" s="358"/>
      <c r="R5645" s="358"/>
      <c r="S5645" s="358"/>
      <c r="T5645" s="359"/>
      <c r="U5645" s="360"/>
      <c r="V5645" s="360"/>
      <c r="W5645" s="357"/>
      <c r="X5645" s="357"/>
      <c r="Y5645" s="446"/>
      <c r="Z5645" s="443"/>
      <c r="AA5645" s="446"/>
      <c r="AB5645" s="357"/>
      <c r="AC5645" s="357"/>
      <c r="AD5645" s="357"/>
      <c r="AE5645" s="357"/>
      <c r="AF5645" s="357"/>
      <c r="AG5645" s="446"/>
      <c r="AH5645" s="357"/>
      <c r="AI5645" s="357"/>
      <c r="AJ5645" s="357"/>
      <c r="AK5645" s="357"/>
      <c r="AL5645" s="357"/>
      <c r="AM5645" s="357"/>
    </row>
    <row r="5646" spans="5:39" x14ac:dyDescent="0.25">
      <c r="E5646" s="356"/>
      <c r="F5646" s="356"/>
      <c r="G5646" s="356"/>
      <c r="H5646" s="356"/>
      <c r="I5646" s="356"/>
      <c r="J5646" s="357"/>
      <c r="K5646" s="357"/>
      <c r="L5646" s="357"/>
      <c r="M5646" s="357"/>
      <c r="N5646" s="358"/>
      <c r="O5646" s="358"/>
      <c r="P5646" s="358"/>
      <c r="Q5646" s="358"/>
      <c r="R5646" s="358"/>
      <c r="S5646" s="358"/>
      <c r="T5646" s="359"/>
      <c r="U5646" s="360"/>
      <c r="V5646" s="360"/>
      <c r="W5646" s="357"/>
      <c r="X5646" s="357"/>
      <c r="Y5646" s="446"/>
      <c r="Z5646" s="443"/>
      <c r="AA5646" s="446"/>
      <c r="AB5646" s="357"/>
      <c r="AC5646" s="357"/>
      <c r="AD5646" s="357"/>
      <c r="AE5646" s="357"/>
      <c r="AF5646" s="357"/>
      <c r="AG5646" s="446"/>
      <c r="AH5646" s="357"/>
      <c r="AI5646" s="357"/>
      <c r="AJ5646" s="357"/>
      <c r="AK5646" s="357"/>
      <c r="AL5646" s="357"/>
      <c r="AM5646" s="357"/>
    </row>
    <row r="5647" spans="5:39" x14ac:dyDescent="0.25">
      <c r="E5647" s="356"/>
      <c r="F5647" s="356"/>
      <c r="G5647" s="356"/>
      <c r="H5647" s="356"/>
      <c r="I5647" s="356"/>
      <c r="J5647" s="357"/>
      <c r="K5647" s="357"/>
      <c r="L5647" s="357"/>
      <c r="M5647" s="357"/>
      <c r="N5647" s="358"/>
      <c r="O5647" s="358"/>
      <c r="P5647" s="358"/>
      <c r="Q5647" s="358"/>
      <c r="R5647" s="358"/>
      <c r="S5647" s="358"/>
      <c r="T5647" s="359"/>
      <c r="U5647" s="360"/>
      <c r="V5647" s="360"/>
      <c r="W5647" s="357"/>
      <c r="X5647" s="357"/>
      <c r="Y5647" s="446"/>
      <c r="Z5647" s="443"/>
      <c r="AA5647" s="446"/>
      <c r="AB5647" s="357"/>
      <c r="AC5647" s="357"/>
      <c r="AD5647" s="357"/>
      <c r="AE5647" s="357"/>
      <c r="AF5647" s="357"/>
      <c r="AG5647" s="446"/>
      <c r="AH5647" s="357"/>
      <c r="AI5647" s="357"/>
      <c r="AJ5647" s="357"/>
      <c r="AK5647" s="357"/>
      <c r="AL5647" s="357"/>
      <c r="AM5647" s="357"/>
    </row>
    <row r="5648" spans="5:39" x14ac:dyDescent="0.25">
      <c r="E5648" s="356"/>
      <c r="F5648" s="356"/>
      <c r="G5648" s="356"/>
      <c r="H5648" s="356"/>
      <c r="I5648" s="356"/>
      <c r="J5648" s="357"/>
      <c r="K5648" s="357"/>
      <c r="L5648" s="357"/>
      <c r="M5648" s="357"/>
      <c r="N5648" s="358"/>
      <c r="O5648" s="358"/>
      <c r="P5648" s="358"/>
      <c r="Q5648" s="358"/>
      <c r="R5648" s="358"/>
      <c r="S5648" s="358"/>
      <c r="T5648" s="359"/>
      <c r="U5648" s="360"/>
      <c r="V5648" s="360"/>
      <c r="W5648" s="357"/>
      <c r="X5648" s="357"/>
      <c r="Y5648" s="446"/>
      <c r="Z5648" s="443"/>
      <c r="AA5648" s="446"/>
      <c r="AB5648" s="357"/>
      <c r="AC5648" s="357"/>
      <c r="AD5648" s="357"/>
      <c r="AE5648" s="357"/>
      <c r="AF5648" s="357"/>
      <c r="AG5648" s="446"/>
      <c r="AH5648" s="357"/>
      <c r="AI5648" s="357"/>
      <c r="AJ5648" s="357"/>
      <c r="AK5648" s="357"/>
      <c r="AL5648" s="357"/>
      <c r="AM5648" s="357"/>
    </row>
    <row r="5649" spans="5:39" x14ac:dyDescent="0.25">
      <c r="E5649" s="356"/>
      <c r="F5649" s="356"/>
      <c r="G5649" s="356"/>
      <c r="H5649" s="356"/>
      <c r="I5649" s="356"/>
      <c r="J5649" s="357"/>
      <c r="K5649" s="357"/>
      <c r="L5649" s="357"/>
      <c r="M5649" s="357"/>
      <c r="N5649" s="358"/>
      <c r="O5649" s="358"/>
      <c r="P5649" s="358"/>
      <c r="Q5649" s="358"/>
      <c r="R5649" s="358"/>
      <c r="S5649" s="358"/>
      <c r="T5649" s="359"/>
      <c r="U5649" s="360"/>
      <c r="V5649" s="360"/>
      <c r="W5649" s="357"/>
      <c r="X5649" s="357"/>
      <c r="Y5649" s="446"/>
      <c r="Z5649" s="443"/>
      <c r="AA5649" s="446"/>
      <c r="AB5649" s="357"/>
      <c r="AC5649" s="357"/>
      <c r="AD5649" s="357"/>
      <c r="AE5649" s="357"/>
      <c r="AF5649" s="357"/>
      <c r="AG5649" s="446"/>
      <c r="AH5649" s="357"/>
      <c r="AI5649" s="357"/>
      <c r="AJ5649" s="357"/>
      <c r="AK5649" s="357"/>
      <c r="AL5649" s="357"/>
      <c r="AM5649" s="357"/>
    </row>
    <row r="5650" spans="5:39" x14ac:dyDescent="0.25">
      <c r="E5650" s="356"/>
      <c r="F5650" s="356"/>
      <c r="G5650" s="356"/>
      <c r="H5650" s="356"/>
      <c r="I5650" s="356"/>
      <c r="J5650" s="357"/>
      <c r="K5650" s="357"/>
      <c r="L5650" s="357"/>
      <c r="M5650" s="357"/>
      <c r="N5650" s="358"/>
      <c r="O5650" s="358"/>
      <c r="P5650" s="358"/>
      <c r="Q5650" s="358"/>
      <c r="R5650" s="358"/>
      <c r="S5650" s="358"/>
      <c r="T5650" s="359"/>
      <c r="U5650" s="360"/>
      <c r="V5650" s="360"/>
      <c r="W5650" s="357"/>
      <c r="X5650" s="357"/>
      <c r="Y5650" s="446"/>
      <c r="Z5650" s="443"/>
      <c r="AA5650" s="446"/>
      <c r="AB5650" s="357"/>
      <c r="AC5650" s="357"/>
      <c r="AD5650" s="357"/>
      <c r="AE5650" s="357"/>
      <c r="AF5650" s="357"/>
      <c r="AG5650" s="446"/>
      <c r="AH5650" s="357"/>
      <c r="AI5650" s="357"/>
      <c r="AJ5650" s="357"/>
      <c r="AK5650" s="357"/>
      <c r="AL5650" s="357"/>
      <c r="AM5650" s="357"/>
    </row>
    <row r="5651" spans="5:39" x14ac:dyDescent="0.25">
      <c r="E5651" s="356"/>
      <c r="F5651" s="356"/>
      <c r="G5651" s="356"/>
      <c r="H5651" s="356"/>
      <c r="I5651" s="356"/>
      <c r="J5651" s="357"/>
      <c r="K5651" s="357"/>
      <c r="L5651" s="357"/>
      <c r="M5651" s="357"/>
      <c r="N5651" s="358"/>
      <c r="O5651" s="358"/>
      <c r="P5651" s="358"/>
      <c r="Q5651" s="358"/>
      <c r="R5651" s="358"/>
      <c r="S5651" s="358"/>
      <c r="T5651" s="359"/>
      <c r="U5651" s="360"/>
      <c r="V5651" s="360"/>
      <c r="W5651" s="357"/>
      <c r="X5651" s="357"/>
      <c r="Y5651" s="446"/>
      <c r="Z5651" s="443"/>
      <c r="AA5651" s="446"/>
      <c r="AB5651" s="357"/>
      <c r="AC5651" s="357"/>
      <c r="AD5651" s="357"/>
      <c r="AE5651" s="357"/>
      <c r="AF5651" s="357"/>
      <c r="AG5651" s="446"/>
      <c r="AH5651" s="357"/>
      <c r="AI5651" s="357"/>
      <c r="AJ5651" s="357"/>
      <c r="AK5651" s="357"/>
      <c r="AL5651" s="357"/>
      <c r="AM5651" s="357"/>
    </row>
    <row r="5652" spans="5:39" x14ac:dyDescent="0.25">
      <c r="E5652" s="356"/>
      <c r="F5652" s="356"/>
      <c r="G5652" s="356"/>
      <c r="H5652" s="356"/>
      <c r="I5652" s="356"/>
      <c r="J5652" s="357"/>
      <c r="K5652" s="357"/>
      <c r="L5652" s="357"/>
      <c r="M5652" s="357"/>
      <c r="N5652" s="358"/>
      <c r="O5652" s="358"/>
      <c r="P5652" s="358"/>
      <c r="Q5652" s="358"/>
      <c r="R5652" s="358"/>
      <c r="S5652" s="358"/>
      <c r="T5652" s="359"/>
      <c r="U5652" s="360"/>
      <c r="V5652" s="360"/>
      <c r="W5652" s="357"/>
      <c r="X5652" s="357"/>
      <c r="Y5652" s="446"/>
      <c r="Z5652" s="443"/>
      <c r="AA5652" s="446"/>
      <c r="AB5652" s="357"/>
      <c r="AC5652" s="357"/>
      <c r="AD5652" s="357"/>
      <c r="AE5652" s="357"/>
      <c r="AF5652" s="357"/>
      <c r="AG5652" s="446"/>
      <c r="AH5652" s="357"/>
      <c r="AI5652" s="357"/>
      <c r="AJ5652" s="357"/>
      <c r="AK5652" s="357"/>
      <c r="AL5652" s="357"/>
      <c r="AM5652" s="357"/>
    </row>
    <row r="5653" spans="5:39" x14ac:dyDescent="0.25">
      <c r="E5653" s="356"/>
      <c r="F5653" s="356"/>
      <c r="G5653" s="356"/>
      <c r="H5653" s="356"/>
      <c r="I5653" s="356"/>
      <c r="J5653" s="357"/>
      <c r="K5653" s="357"/>
      <c r="L5653" s="357"/>
      <c r="M5653" s="357"/>
      <c r="N5653" s="358"/>
      <c r="O5653" s="358"/>
      <c r="P5653" s="358"/>
      <c r="Q5653" s="358"/>
      <c r="R5653" s="358"/>
      <c r="S5653" s="358"/>
      <c r="T5653" s="359"/>
      <c r="U5653" s="360"/>
      <c r="V5653" s="360"/>
      <c r="W5653" s="357"/>
      <c r="X5653" s="357"/>
      <c r="Y5653" s="446"/>
      <c r="Z5653" s="443"/>
      <c r="AA5653" s="446"/>
      <c r="AB5653" s="357"/>
      <c r="AC5653" s="357"/>
      <c r="AD5653" s="357"/>
      <c r="AE5653" s="357"/>
      <c r="AF5653" s="357"/>
      <c r="AG5653" s="446"/>
      <c r="AH5653" s="357"/>
      <c r="AI5653" s="357"/>
      <c r="AJ5653" s="357"/>
      <c r="AK5653" s="357"/>
      <c r="AL5653" s="357"/>
      <c r="AM5653" s="357"/>
    </row>
    <row r="5654" spans="5:39" x14ac:dyDescent="0.25">
      <c r="E5654" s="356"/>
      <c r="F5654" s="356"/>
      <c r="G5654" s="356"/>
      <c r="H5654" s="356"/>
      <c r="I5654" s="356"/>
      <c r="J5654" s="357"/>
      <c r="K5654" s="357"/>
      <c r="L5654" s="357"/>
      <c r="M5654" s="357"/>
      <c r="N5654" s="358"/>
      <c r="O5654" s="358"/>
      <c r="P5654" s="358"/>
      <c r="Q5654" s="358"/>
      <c r="R5654" s="358"/>
      <c r="S5654" s="358"/>
      <c r="T5654" s="359"/>
      <c r="U5654" s="360"/>
      <c r="V5654" s="360"/>
      <c r="W5654" s="357"/>
      <c r="X5654" s="357"/>
      <c r="Y5654" s="446"/>
      <c r="Z5654" s="443"/>
      <c r="AA5654" s="446"/>
      <c r="AB5654" s="357"/>
      <c r="AC5654" s="357"/>
      <c r="AD5654" s="357"/>
      <c r="AE5654" s="357"/>
      <c r="AF5654" s="357"/>
      <c r="AG5654" s="446"/>
      <c r="AH5654" s="357"/>
      <c r="AI5654" s="357"/>
      <c r="AJ5654" s="357"/>
      <c r="AK5654" s="357"/>
      <c r="AL5654" s="357"/>
      <c r="AM5654" s="357"/>
    </row>
    <row r="5655" spans="5:39" x14ac:dyDescent="0.25">
      <c r="E5655" s="356"/>
      <c r="F5655" s="356"/>
      <c r="G5655" s="356"/>
      <c r="H5655" s="356"/>
      <c r="I5655" s="356"/>
      <c r="J5655" s="357"/>
      <c r="K5655" s="357"/>
      <c r="L5655" s="357"/>
      <c r="M5655" s="357"/>
      <c r="N5655" s="358"/>
      <c r="O5655" s="358"/>
      <c r="P5655" s="358"/>
      <c r="Q5655" s="358"/>
      <c r="R5655" s="358"/>
      <c r="S5655" s="358"/>
      <c r="T5655" s="359"/>
      <c r="U5655" s="360"/>
      <c r="V5655" s="360"/>
      <c r="W5655" s="357"/>
      <c r="X5655" s="357"/>
      <c r="Y5655" s="446"/>
      <c r="Z5655" s="443"/>
      <c r="AA5655" s="446"/>
      <c r="AB5655" s="357"/>
      <c r="AC5655" s="357"/>
      <c r="AD5655" s="357"/>
      <c r="AE5655" s="357"/>
      <c r="AF5655" s="357"/>
      <c r="AG5655" s="446"/>
      <c r="AH5655" s="357"/>
      <c r="AI5655" s="357"/>
      <c r="AJ5655" s="357"/>
      <c r="AK5655" s="357"/>
      <c r="AL5655" s="357"/>
      <c r="AM5655" s="357"/>
    </row>
    <row r="5656" spans="5:39" x14ac:dyDescent="0.25">
      <c r="E5656" s="356"/>
      <c r="F5656" s="356"/>
      <c r="G5656" s="356"/>
      <c r="H5656" s="356"/>
      <c r="I5656" s="356"/>
      <c r="J5656" s="357"/>
      <c r="K5656" s="357"/>
      <c r="L5656" s="357"/>
      <c r="M5656" s="357"/>
      <c r="N5656" s="358"/>
      <c r="O5656" s="358"/>
      <c r="P5656" s="358"/>
      <c r="Q5656" s="358"/>
      <c r="R5656" s="358"/>
      <c r="S5656" s="358"/>
      <c r="T5656" s="359"/>
      <c r="U5656" s="360"/>
      <c r="V5656" s="360"/>
      <c r="W5656" s="357"/>
      <c r="X5656" s="357"/>
      <c r="Y5656" s="446"/>
      <c r="Z5656" s="443"/>
      <c r="AA5656" s="446"/>
      <c r="AB5656" s="357"/>
      <c r="AC5656" s="357"/>
      <c r="AD5656" s="357"/>
      <c r="AE5656" s="357"/>
      <c r="AF5656" s="357"/>
      <c r="AG5656" s="446"/>
      <c r="AH5656" s="357"/>
      <c r="AI5656" s="357"/>
      <c r="AJ5656" s="357"/>
      <c r="AK5656" s="357"/>
      <c r="AL5656" s="357"/>
      <c r="AM5656" s="357"/>
    </row>
    <row r="5657" spans="5:39" x14ac:dyDescent="0.25">
      <c r="E5657" s="356"/>
      <c r="F5657" s="356"/>
      <c r="G5657" s="356"/>
      <c r="H5657" s="356"/>
      <c r="I5657" s="356"/>
      <c r="J5657" s="357"/>
      <c r="K5657" s="357"/>
      <c r="L5657" s="357"/>
      <c r="M5657" s="357"/>
      <c r="N5657" s="358"/>
      <c r="O5657" s="358"/>
      <c r="P5657" s="358"/>
      <c r="Q5657" s="358"/>
      <c r="R5657" s="358"/>
      <c r="S5657" s="358"/>
      <c r="T5657" s="359"/>
      <c r="U5657" s="360"/>
      <c r="V5657" s="360"/>
      <c r="W5657" s="357"/>
      <c r="X5657" s="357"/>
      <c r="Y5657" s="446"/>
      <c r="Z5657" s="443"/>
      <c r="AA5657" s="446"/>
      <c r="AB5657" s="357"/>
      <c r="AC5657" s="357"/>
      <c r="AD5657" s="357"/>
      <c r="AE5657" s="357"/>
      <c r="AF5657" s="357"/>
      <c r="AG5657" s="446"/>
      <c r="AH5657" s="357"/>
      <c r="AI5657" s="357"/>
      <c r="AJ5657" s="357"/>
      <c r="AK5657" s="357"/>
      <c r="AL5657" s="357"/>
      <c r="AM5657" s="357"/>
    </row>
    <row r="5658" spans="5:39" x14ac:dyDescent="0.25">
      <c r="E5658" s="356"/>
      <c r="F5658" s="356"/>
      <c r="G5658" s="356"/>
      <c r="H5658" s="356"/>
      <c r="I5658" s="356"/>
      <c r="J5658" s="357"/>
      <c r="K5658" s="357"/>
      <c r="L5658" s="357"/>
      <c r="M5658" s="357"/>
      <c r="N5658" s="358"/>
      <c r="O5658" s="358"/>
      <c r="P5658" s="358"/>
      <c r="Q5658" s="358"/>
      <c r="R5658" s="358"/>
      <c r="S5658" s="358"/>
      <c r="T5658" s="359"/>
      <c r="U5658" s="360"/>
      <c r="V5658" s="360"/>
      <c r="W5658" s="357"/>
      <c r="X5658" s="357"/>
      <c r="Y5658" s="446"/>
      <c r="Z5658" s="443"/>
      <c r="AA5658" s="446"/>
      <c r="AB5658" s="357"/>
      <c r="AC5658" s="357"/>
      <c r="AD5658" s="357"/>
      <c r="AE5658" s="357"/>
      <c r="AF5658" s="357"/>
      <c r="AG5658" s="446"/>
      <c r="AH5658" s="357"/>
      <c r="AI5658" s="357"/>
      <c r="AJ5658" s="357"/>
      <c r="AK5658" s="357"/>
      <c r="AL5658" s="357"/>
      <c r="AM5658" s="357"/>
    </row>
    <row r="5659" spans="5:39" x14ac:dyDescent="0.25">
      <c r="E5659" s="356"/>
      <c r="F5659" s="356"/>
      <c r="G5659" s="356"/>
      <c r="H5659" s="356"/>
      <c r="I5659" s="356"/>
      <c r="J5659" s="357"/>
      <c r="K5659" s="357"/>
      <c r="L5659" s="357"/>
      <c r="M5659" s="357"/>
      <c r="N5659" s="358"/>
      <c r="O5659" s="358"/>
      <c r="P5659" s="358"/>
      <c r="Q5659" s="358"/>
      <c r="R5659" s="358"/>
      <c r="S5659" s="358"/>
      <c r="T5659" s="359"/>
      <c r="U5659" s="360"/>
      <c r="V5659" s="360"/>
      <c r="W5659" s="357"/>
      <c r="X5659" s="357"/>
      <c r="Y5659" s="446"/>
      <c r="Z5659" s="443"/>
      <c r="AA5659" s="446"/>
      <c r="AB5659" s="357"/>
      <c r="AC5659" s="357"/>
      <c r="AD5659" s="357"/>
      <c r="AE5659" s="357"/>
      <c r="AF5659" s="357"/>
      <c r="AG5659" s="446"/>
      <c r="AH5659" s="357"/>
      <c r="AI5659" s="357"/>
      <c r="AJ5659" s="357"/>
      <c r="AK5659" s="357"/>
      <c r="AL5659" s="357"/>
      <c r="AM5659" s="357"/>
    </row>
    <row r="5660" spans="5:39" x14ac:dyDescent="0.25">
      <c r="E5660" s="356"/>
      <c r="F5660" s="356"/>
      <c r="G5660" s="356"/>
      <c r="H5660" s="356"/>
      <c r="I5660" s="356"/>
      <c r="J5660" s="357"/>
      <c r="K5660" s="357"/>
      <c r="L5660" s="357"/>
      <c r="M5660" s="357"/>
      <c r="N5660" s="358"/>
      <c r="O5660" s="358"/>
      <c r="P5660" s="358"/>
      <c r="Q5660" s="358"/>
      <c r="R5660" s="358"/>
      <c r="S5660" s="358"/>
      <c r="T5660" s="359"/>
      <c r="U5660" s="360"/>
      <c r="V5660" s="360"/>
      <c r="W5660" s="357"/>
      <c r="X5660" s="357"/>
      <c r="Y5660" s="446"/>
      <c r="Z5660" s="443"/>
      <c r="AA5660" s="446"/>
      <c r="AB5660" s="357"/>
      <c r="AC5660" s="357"/>
      <c r="AD5660" s="357"/>
      <c r="AE5660" s="357"/>
      <c r="AF5660" s="357"/>
      <c r="AG5660" s="446"/>
      <c r="AH5660" s="357"/>
      <c r="AI5660" s="357"/>
      <c r="AJ5660" s="357"/>
      <c r="AK5660" s="357"/>
      <c r="AL5660" s="357"/>
      <c r="AM5660" s="357"/>
    </row>
    <row r="5661" spans="5:39" x14ac:dyDescent="0.25">
      <c r="E5661" s="356"/>
      <c r="F5661" s="356"/>
      <c r="G5661" s="356"/>
      <c r="H5661" s="356"/>
      <c r="I5661" s="356"/>
      <c r="J5661" s="357"/>
      <c r="K5661" s="357"/>
      <c r="L5661" s="357"/>
      <c r="M5661" s="357"/>
      <c r="N5661" s="358"/>
      <c r="O5661" s="358"/>
      <c r="P5661" s="358"/>
      <c r="Q5661" s="358"/>
      <c r="R5661" s="358"/>
      <c r="S5661" s="358"/>
      <c r="T5661" s="359"/>
      <c r="U5661" s="360"/>
      <c r="V5661" s="360"/>
      <c r="W5661" s="357"/>
      <c r="X5661" s="357"/>
      <c r="Y5661" s="446"/>
      <c r="Z5661" s="443"/>
      <c r="AA5661" s="446"/>
      <c r="AB5661" s="357"/>
      <c r="AC5661" s="357"/>
      <c r="AD5661" s="357"/>
      <c r="AE5661" s="357"/>
      <c r="AF5661" s="357"/>
      <c r="AG5661" s="446"/>
      <c r="AH5661" s="357"/>
      <c r="AI5661" s="357"/>
      <c r="AJ5661" s="357"/>
      <c r="AK5661" s="357"/>
      <c r="AL5661" s="357"/>
      <c r="AM5661" s="357"/>
    </row>
    <row r="5662" spans="5:39" x14ac:dyDescent="0.25">
      <c r="E5662" s="356"/>
      <c r="F5662" s="356"/>
      <c r="G5662" s="356"/>
      <c r="H5662" s="356"/>
      <c r="I5662" s="356"/>
      <c r="J5662" s="357"/>
      <c r="K5662" s="357"/>
      <c r="L5662" s="357"/>
      <c r="M5662" s="357"/>
      <c r="N5662" s="358"/>
      <c r="O5662" s="358"/>
      <c r="P5662" s="358"/>
      <c r="Q5662" s="358"/>
      <c r="R5662" s="358"/>
      <c r="S5662" s="358"/>
      <c r="T5662" s="359"/>
      <c r="U5662" s="360"/>
      <c r="V5662" s="360"/>
      <c r="W5662" s="357"/>
      <c r="X5662" s="357"/>
      <c r="Y5662" s="446"/>
      <c r="Z5662" s="443"/>
      <c r="AA5662" s="446"/>
      <c r="AB5662" s="357"/>
      <c r="AC5662" s="357"/>
      <c r="AD5662" s="357"/>
      <c r="AE5662" s="357"/>
      <c r="AF5662" s="357"/>
      <c r="AG5662" s="446"/>
      <c r="AH5662" s="357"/>
      <c r="AI5662" s="357"/>
      <c r="AJ5662" s="357"/>
      <c r="AK5662" s="357"/>
      <c r="AL5662" s="357"/>
      <c r="AM5662" s="357"/>
    </row>
    <row r="5663" spans="5:39" x14ac:dyDescent="0.25">
      <c r="E5663" s="356"/>
      <c r="F5663" s="356"/>
      <c r="G5663" s="356"/>
      <c r="H5663" s="356"/>
      <c r="I5663" s="356"/>
      <c r="J5663" s="357"/>
      <c r="K5663" s="357"/>
      <c r="L5663" s="357"/>
      <c r="M5663" s="357"/>
      <c r="N5663" s="358"/>
      <c r="O5663" s="358"/>
      <c r="P5663" s="358"/>
      <c r="Q5663" s="358"/>
      <c r="R5663" s="358"/>
      <c r="S5663" s="358"/>
      <c r="T5663" s="359"/>
      <c r="U5663" s="360"/>
      <c r="V5663" s="360"/>
      <c r="W5663" s="357"/>
      <c r="X5663" s="357"/>
      <c r="Y5663" s="446"/>
      <c r="Z5663" s="443"/>
      <c r="AA5663" s="446"/>
      <c r="AB5663" s="357"/>
      <c r="AC5663" s="357"/>
      <c r="AD5663" s="357"/>
      <c r="AE5663" s="357"/>
      <c r="AF5663" s="357"/>
      <c r="AG5663" s="446"/>
      <c r="AH5663" s="357"/>
      <c r="AI5663" s="357"/>
      <c r="AJ5663" s="357"/>
      <c r="AK5663" s="357"/>
      <c r="AL5663" s="357"/>
      <c r="AM5663" s="357"/>
    </row>
    <row r="5664" spans="5:39" x14ac:dyDescent="0.25">
      <c r="E5664" s="356"/>
      <c r="F5664" s="356"/>
      <c r="G5664" s="356"/>
      <c r="H5664" s="356"/>
      <c r="I5664" s="356"/>
      <c r="J5664" s="357"/>
      <c r="K5664" s="357"/>
      <c r="L5664" s="357"/>
      <c r="M5664" s="357"/>
      <c r="N5664" s="358"/>
      <c r="O5664" s="358"/>
      <c r="P5664" s="358"/>
      <c r="Q5664" s="358"/>
      <c r="R5664" s="358"/>
      <c r="S5664" s="358"/>
      <c r="T5664" s="359"/>
      <c r="U5664" s="360"/>
      <c r="V5664" s="360"/>
      <c r="W5664" s="357"/>
      <c r="X5664" s="357"/>
      <c r="Y5664" s="446"/>
      <c r="Z5664" s="443"/>
      <c r="AA5664" s="446"/>
      <c r="AB5664" s="357"/>
      <c r="AC5664" s="357"/>
      <c r="AD5664" s="357"/>
      <c r="AE5664" s="357"/>
      <c r="AF5664" s="357"/>
      <c r="AG5664" s="446"/>
      <c r="AH5664" s="357"/>
      <c r="AI5664" s="357"/>
      <c r="AJ5664" s="357"/>
      <c r="AK5664" s="357"/>
      <c r="AL5664" s="357"/>
      <c r="AM5664" s="357"/>
    </row>
    <row r="5665" spans="5:39" x14ac:dyDescent="0.25">
      <c r="E5665" s="356"/>
      <c r="F5665" s="356"/>
      <c r="G5665" s="356"/>
      <c r="H5665" s="356"/>
      <c r="I5665" s="356"/>
      <c r="J5665" s="357"/>
      <c r="K5665" s="357"/>
      <c r="L5665" s="357"/>
      <c r="M5665" s="357"/>
      <c r="N5665" s="358"/>
      <c r="O5665" s="358"/>
      <c r="P5665" s="358"/>
      <c r="Q5665" s="358"/>
      <c r="R5665" s="358"/>
      <c r="S5665" s="358"/>
      <c r="T5665" s="359"/>
      <c r="U5665" s="360"/>
      <c r="V5665" s="360"/>
      <c r="W5665" s="357"/>
      <c r="X5665" s="357"/>
      <c r="Y5665" s="446"/>
      <c r="Z5665" s="443"/>
      <c r="AA5665" s="446"/>
      <c r="AB5665" s="357"/>
      <c r="AC5665" s="357"/>
      <c r="AD5665" s="357"/>
      <c r="AE5665" s="357"/>
      <c r="AF5665" s="357"/>
      <c r="AG5665" s="446"/>
      <c r="AH5665" s="357"/>
      <c r="AI5665" s="357"/>
      <c r="AJ5665" s="357"/>
      <c r="AK5665" s="357"/>
      <c r="AL5665" s="357"/>
      <c r="AM5665" s="357"/>
    </row>
    <row r="5666" spans="5:39" x14ac:dyDescent="0.25">
      <c r="E5666" s="356"/>
      <c r="F5666" s="356"/>
      <c r="G5666" s="356"/>
      <c r="H5666" s="356"/>
      <c r="I5666" s="356"/>
      <c r="J5666" s="357"/>
      <c r="K5666" s="357"/>
      <c r="L5666" s="357"/>
      <c r="M5666" s="357"/>
      <c r="N5666" s="358"/>
      <c r="O5666" s="358"/>
      <c r="P5666" s="358"/>
      <c r="Q5666" s="358"/>
      <c r="R5666" s="358"/>
      <c r="S5666" s="358"/>
      <c r="T5666" s="359"/>
      <c r="U5666" s="360"/>
      <c r="V5666" s="360"/>
      <c r="W5666" s="357"/>
      <c r="X5666" s="357"/>
      <c r="Y5666" s="446"/>
      <c r="Z5666" s="443"/>
      <c r="AA5666" s="446"/>
      <c r="AB5666" s="357"/>
      <c r="AC5666" s="357"/>
      <c r="AD5666" s="357"/>
      <c r="AE5666" s="357"/>
      <c r="AF5666" s="357"/>
      <c r="AG5666" s="446"/>
      <c r="AH5666" s="357"/>
      <c r="AI5666" s="357"/>
      <c r="AJ5666" s="357"/>
      <c r="AK5666" s="357"/>
      <c r="AL5666" s="357"/>
      <c r="AM5666" s="357"/>
    </row>
    <row r="5667" spans="5:39" x14ac:dyDescent="0.25">
      <c r="E5667" s="356"/>
      <c r="F5667" s="356"/>
      <c r="G5667" s="356"/>
      <c r="H5667" s="356"/>
      <c r="I5667" s="356"/>
      <c r="J5667" s="357"/>
      <c r="K5667" s="357"/>
      <c r="L5667" s="357"/>
      <c r="M5667" s="357"/>
      <c r="N5667" s="358"/>
      <c r="O5667" s="358"/>
      <c r="P5667" s="358"/>
      <c r="Q5667" s="358"/>
      <c r="R5667" s="358"/>
      <c r="S5667" s="358"/>
      <c r="T5667" s="359"/>
      <c r="U5667" s="360"/>
      <c r="V5667" s="360"/>
      <c r="W5667" s="357"/>
      <c r="X5667" s="357"/>
      <c r="Y5667" s="446"/>
      <c r="Z5667" s="443"/>
      <c r="AA5667" s="446"/>
      <c r="AB5667" s="357"/>
      <c r="AC5667" s="357"/>
      <c r="AD5667" s="357"/>
      <c r="AE5667" s="357"/>
      <c r="AF5667" s="357"/>
      <c r="AG5667" s="446"/>
      <c r="AH5667" s="357"/>
      <c r="AI5667" s="357"/>
      <c r="AJ5667" s="357"/>
      <c r="AK5667" s="357"/>
      <c r="AL5667" s="357"/>
      <c r="AM5667" s="357"/>
    </row>
    <row r="5668" spans="5:39" x14ac:dyDescent="0.25">
      <c r="E5668" s="356"/>
      <c r="F5668" s="356"/>
      <c r="G5668" s="356"/>
      <c r="H5668" s="356"/>
      <c r="I5668" s="356"/>
      <c r="J5668" s="357"/>
      <c r="K5668" s="357"/>
      <c r="L5668" s="357"/>
      <c r="M5668" s="357"/>
      <c r="N5668" s="358"/>
      <c r="O5668" s="358"/>
      <c r="P5668" s="358"/>
      <c r="Q5668" s="358"/>
      <c r="R5668" s="358"/>
      <c r="S5668" s="358"/>
      <c r="T5668" s="359"/>
      <c r="U5668" s="360"/>
      <c r="V5668" s="360"/>
      <c r="W5668" s="357"/>
      <c r="X5668" s="357"/>
      <c r="Y5668" s="446"/>
      <c r="Z5668" s="443"/>
      <c r="AA5668" s="446"/>
      <c r="AB5668" s="357"/>
      <c r="AC5668" s="357"/>
      <c r="AD5668" s="357"/>
      <c r="AE5668" s="357"/>
      <c r="AF5668" s="357"/>
      <c r="AG5668" s="446"/>
      <c r="AH5668" s="357"/>
      <c r="AI5668" s="357"/>
      <c r="AJ5668" s="357"/>
      <c r="AK5668" s="357"/>
      <c r="AL5668" s="357"/>
      <c r="AM5668" s="357"/>
    </row>
    <row r="5669" spans="5:39" x14ac:dyDescent="0.25">
      <c r="E5669" s="356"/>
      <c r="F5669" s="356"/>
      <c r="G5669" s="356"/>
      <c r="H5669" s="356"/>
      <c r="I5669" s="356"/>
      <c r="J5669" s="357"/>
      <c r="K5669" s="357"/>
      <c r="L5669" s="357"/>
      <c r="M5669" s="357"/>
      <c r="N5669" s="358"/>
      <c r="O5669" s="358"/>
      <c r="P5669" s="358"/>
      <c r="Q5669" s="358"/>
      <c r="R5669" s="358"/>
      <c r="S5669" s="358"/>
      <c r="T5669" s="359"/>
      <c r="U5669" s="360"/>
      <c r="V5669" s="360"/>
      <c r="W5669" s="357"/>
      <c r="X5669" s="357"/>
      <c r="Y5669" s="446"/>
      <c r="Z5669" s="443"/>
      <c r="AA5669" s="446"/>
      <c r="AB5669" s="357"/>
      <c r="AC5669" s="357"/>
      <c r="AD5669" s="357"/>
      <c r="AE5669" s="357"/>
      <c r="AF5669" s="357"/>
      <c r="AG5669" s="446"/>
      <c r="AH5669" s="357"/>
      <c r="AI5669" s="357"/>
      <c r="AJ5669" s="357"/>
      <c r="AK5669" s="357"/>
      <c r="AL5669" s="357"/>
      <c r="AM5669" s="357"/>
    </row>
    <row r="5670" spans="5:39" x14ac:dyDescent="0.25">
      <c r="E5670" s="356"/>
      <c r="F5670" s="356"/>
      <c r="G5670" s="356"/>
      <c r="H5670" s="356"/>
      <c r="I5670" s="356"/>
      <c r="J5670" s="357"/>
      <c r="K5670" s="357"/>
      <c r="L5670" s="357"/>
      <c r="M5670" s="357"/>
      <c r="N5670" s="358"/>
      <c r="O5670" s="358"/>
      <c r="P5670" s="358"/>
      <c r="Q5670" s="358"/>
      <c r="R5670" s="358"/>
      <c r="S5670" s="358"/>
      <c r="T5670" s="359"/>
      <c r="U5670" s="360"/>
      <c r="V5670" s="360"/>
      <c r="W5670" s="357"/>
      <c r="X5670" s="357"/>
      <c r="Y5670" s="446"/>
      <c r="Z5670" s="443"/>
      <c r="AA5670" s="446"/>
      <c r="AB5670" s="357"/>
      <c r="AC5670" s="357"/>
      <c r="AD5670" s="357"/>
      <c r="AE5670" s="357"/>
      <c r="AF5670" s="357"/>
      <c r="AG5670" s="446"/>
      <c r="AH5670" s="357"/>
      <c r="AI5670" s="357"/>
      <c r="AJ5670" s="357"/>
      <c r="AK5670" s="357"/>
      <c r="AL5670" s="357"/>
      <c r="AM5670" s="357"/>
    </row>
    <row r="5671" spans="5:39" x14ac:dyDescent="0.25">
      <c r="E5671" s="356"/>
      <c r="F5671" s="356"/>
      <c r="G5671" s="356"/>
      <c r="H5671" s="356"/>
      <c r="I5671" s="356"/>
      <c r="J5671" s="357"/>
      <c r="K5671" s="357"/>
      <c r="L5671" s="357"/>
      <c r="M5671" s="357"/>
      <c r="N5671" s="358"/>
      <c r="O5671" s="358"/>
      <c r="P5671" s="358"/>
      <c r="Q5671" s="358"/>
      <c r="R5671" s="358"/>
      <c r="S5671" s="358"/>
      <c r="T5671" s="359"/>
      <c r="U5671" s="360"/>
      <c r="V5671" s="360"/>
      <c r="W5671" s="357"/>
      <c r="X5671" s="357"/>
      <c r="Y5671" s="446"/>
      <c r="Z5671" s="443"/>
      <c r="AA5671" s="446"/>
      <c r="AB5671" s="357"/>
      <c r="AC5671" s="357"/>
      <c r="AD5671" s="357"/>
      <c r="AE5671" s="357"/>
      <c r="AF5671" s="357"/>
      <c r="AG5671" s="446"/>
      <c r="AH5671" s="357"/>
      <c r="AI5671" s="357"/>
      <c r="AJ5671" s="357"/>
      <c r="AK5671" s="357"/>
      <c r="AL5671" s="357"/>
      <c r="AM5671" s="357"/>
    </row>
    <row r="5672" spans="5:39" x14ac:dyDescent="0.25">
      <c r="E5672" s="356"/>
      <c r="F5672" s="356"/>
      <c r="G5672" s="356"/>
      <c r="H5672" s="356"/>
      <c r="I5672" s="356"/>
      <c r="J5672" s="357"/>
      <c r="K5672" s="357"/>
      <c r="L5672" s="357"/>
      <c r="M5672" s="357"/>
      <c r="N5672" s="358"/>
      <c r="O5672" s="358"/>
      <c r="P5672" s="358"/>
      <c r="Q5672" s="358"/>
      <c r="R5672" s="358"/>
      <c r="S5672" s="358"/>
      <c r="T5672" s="359"/>
      <c r="U5672" s="360"/>
      <c r="V5672" s="360"/>
      <c r="W5672" s="357"/>
      <c r="X5672" s="357"/>
      <c r="Y5672" s="446"/>
      <c r="Z5672" s="443"/>
      <c r="AA5672" s="446"/>
      <c r="AB5672" s="357"/>
      <c r="AC5672" s="357"/>
      <c r="AD5672" s="357"/>
      <c r="AE5672" s="357"/>
      <c r="AF5672" s="357"/>
      <c r="AG5672" s="446"/>
      <c r="AH5672" s="357"/>
      <c r="AI5672" s="357"/>
      <c r="AJ5672" s="357"/>
      <c r="AK5672" s="357"/>
      <c r="AL5672" s="357"/>
      <c r="AM5672" s="357"/>
    </row>
    <row r="5673" spans="5:39" x14ac:dyDescent="0.25">
      <c r="E5673" s="356"/>
      <c r="F5673" s="356"/>
      <c r="G5673" s="356"/>
      <c r="H5673" s="356"/>
      <c r="I5673" s="356"/>
      <c r="J5673" s="357"/>
      <c r="K5673" s="357"/>
      <c r="L5673" s="357"/>
      <c r="M5673" s="357"/>
      <c r="N5673" s="358"/>
      <c r="O5673" s="358"/>
      <c r="P5673" s="358"/>
      <c r="Q5673" s="358"/>
      <c r="R5673" s="358"/>
      <c r="S5673" s="358"/>
      <c r="T5673" s="359"/>
      <c r="U5673" s="360"/>
      <c r="V5673" s="360"/>
      <c r="W5673" s="357"/>
      <c r="X5673" s="357"/>
      <c r="Y5673" s="446"/>
      <c r="Z5673" s="443"/>
      <c r="AA5673" s="446"/>
      <c r="AB5673" s="357"/>
      <c r="AC5673" s="357"/>
      <c r="AD5673" s="357"/>
      <c r="AE5673" s="357"/>
      <c r="AF5673" s="357"/>
      <c r="AG5673" s="446"/>
      <c r="AH5673" s="357"/>
      <c r="AI5673" s="357"/>
      <c r="AJ5673" s="357"/>
      <c r="AK5673" s="357"/>
      <c r="AL5673" s="357"/>
      <c r="AM5673" s="357"/>
    </row>
    <row r="5674" spans="5:39" x14ac:dyDescent="0.25">
      <c r="E5674" s="356"/>
      <c r="F5674" s="356"/>
      <c r="G5674" s="356"/>
      <c r="H5674" s="356"/>
      <c r="I5674" s="356"/>
      <c r="J5674" s="357"/>
      <c r="K5674" s="357"/>
      <c r="L5674" s="357"/>
      <c r="M5674" s="357"/>
      <c r="N5674" s="358"/>
      <c r="O5674" s="358"/>
      <c r="P5674" s="358"/>
      <c r="Q5674" s="358"/>
      <c r="R5674" s="358"/>
      <c r="S5674" s="358"/>
      <c r="T5674" s="359"/>
      <c r="U5674" s="360"/>
      <c r="V5674" s="360"/>
      <c r="W5674" s="357"/>
      <c r="X5674" s="357"/>
      <c r="Y5674" s="446"/>
      <c r="Z5674" s="443"/>
      <c r="AA5674" s="446"/>
      <c r="AB5674" s="357"/>
      <c r="AC5674" s="357"/>
      <c r="AD5674" s="357"/>
      <c r="AE5674" s="357"/>
      <c r="AF5674" s="357"/>
      <c r="AG5674" s="446"/>
      <c r="AH5674" s="357"/>
      <c r="AI5674" s="357"/>
      <c r="AJ5674" s="357"/>
      <c r="AK5674" s="357"/>
      <c r="AL5674" s="357"/>
      <c r="AM5674" s="357"/>
    </row>
    <row r="5675" spans="5:39" x14ac:dyDescent="0.25">
      <c r="E5675" s="356"/>
      <c r="F5675" s="356"/>
      <c r="G5675" s="356"/>
      <c r="H5675" s="356"/>
      <c r="I5675" s="356"/>
      <c r="J5675" s="357"/>
      <c r="K5675" s="357"/>
      <c r="L5675" s="357"/>
      <c r="M5675" s="357"/>
      <c r="N5675" s="358"/>
      <c r="O5675" s="358"/>
      <c r="P5675" s="358"/>
      <c r="Q5675" s="358"/>
      <c r="R5675" s="358"/>
      <c r="S5675" s="358"/>
      <c r="T5675" s="359"/>
      <c r="U5675" s="360"/>
      <c r="V5675" s="360"/>
      <c r="W5675" s="357"/>
      <c r="X5675" s="357"/>
      <c r="Y5675" s="446"/>
      <c r="Z5675" s="443"/>
      <c r="AA5675" s="446"/>
      <c r="AB5675" s="357"/>
      <c r="AC5675" s="357"/>
      <c r="AD5675" s="357"/>
      <c r="AE5675" s="357"/>
      <c r="AF5675" s="357"/>
      <c r="AG5675" s="446"/>
      <c r="AH5675" s="357"/>
      <c r="AI5675" s="357"/>
      <c r="AJ5675" s="357"/>
      <c r="AK5675" s="357"/>
      <c r="AL5675" s="357"/>
      <c r="AM5675" s="357"/>
    </row>
    <row r="5676" spans="5:39" x14ac:dyDescent="0.25">
      <c r="E5676" s="356"/>
      <c r="F5676" s="356"/>
      <c r="G5676" s="356"/>
      <c r="H5676" s="356"/>
      <c r="I5676" s="356"/>
      <c r="J5676" s="357"/>
      <c r="K5676" s="357"/>
      <c r="L5676" s="357"/>
      <c r="M5676" s="357"/>
      <c r="N5676" s="358"/>
      <c r="O5676" s="358"/>
      <c r="P5676" s="358"/>
      <c r="Q5676" s="358"/>
      <c r="R5676" s="358"/>
      <c r="S5676" s="358"/>
      <c r="T5676" s="359"/>
      <c r="U5676" s="360"/>
      <c r="V5676" s="360"/>
      <c r="W5676" s="357"/>
      <c r="X5676" s="357"/>
      <c r="Y5676" s="446"/>
      <c r="Z5676" s="443"/>
      <c r="AA5676" s="446"/>
      <c r="AB5676" s="357"/>
      <c r="AC5676" s="357"/>
      <c r="AD5676" s="357"/>
      <c r="AE5676" s="357"/>
      <c r="AF5676" s="357"/>
      <c r="AG5676" s="446"/>
      <c r="AH5676" s="357"/>
      <c r="AI5676" s="357"/>
      <c r="AJ5676" s="357"/>
      <c r="AK5676" s="357"/>
      <c r="AL5676" s="357"/>
      <c r="AM5676" s="357"/>
    </row>
    <row r="5677" spans="5:39" x14ac:dyDescent="0.25">
      <c r="E5677" s="356"/>
      <c r="F5677" s="356"/>
      <c r="G5677" s="356"/>
      <c r="H5677" s="356"/>
      <c r="I5677" s="356"/>
      <c r="J5677" s="357"/>
      <c r="K5677" s="357"/>
      <c r="L5677" s="357"/>
      <c r="M5677" s="357"/>
      <c r="N5677" s="358"/>
      <c r="O5677" s="358"/>
      <c r="P5677" s="358"/>
      <c r="Q5677" s="358"/>
      <c r="R5677" s="358"/>
      <c r="S5677" s="358"/>
      <c r="T5677" s="359"/>
      <c r="U5677" s="360"/>
      <c r="V5677" s="360"/>
      <c r="W5677" s="357"/>
      <c r="X5677" s="357"/>
      <c r="Y5677" s="446"/>
      <c r="Z5677" s="443"/>
      <c r="AA5677" s="446"/>
      <c r="AB5677" s="357"/>
      <c r="AC5677" s="357"/>
      <c r="AD5677" s="357"/>
      <c r="AE5677" s="357"/>
      <c r="AF5677" s="357"/>
      <c r="AG5677" s="446"/>
      <c r="AH5677" s="357"/>
      <c r="AI5677" s="357"/>
      <c r="AJ5677" s="357"/>
      <c r="AK5677" s="357"/>
      <c r="AL5677" s="357"/>
      <c r="AM5677" s="357"/>
    </row>
    <row r="5678" spans="5:39" x14ac:dyDescent="0.25">
      <c r="E5678" s="356"/>
      <c r="F5678" s="356"/>
      <c r="G5678" s="356"/>
      <c r="H5678" s="356"/>
      <c r="I5678" s="356"/>
      <c r="J5678" s="357"/>
      <c r="K5678" s="357"/>
      <c r="L5678" s="357"/>
      <c r="M5678" s="357"/>
      <c r="N5678" s="358"/>
      <c r="O5678" s="358"/>
      <c r="P5678" s="358"/>
      <c r="Q5678" s="358"/>
      <c r="R5678" s="358"/>
      <c r="S5678" s="358"/>
      <c r="T5678" s="359"/>
      <c r="U5678" s="360"/>
      <c r="V5678" s="360"/>
      <c r="W5678" s="357"/>
      <c r="X5678" s="357"/>
      <c r="Y5678" s="446"/>
      <c r="Z5678" s="443"/>
      <c r="AA5678" s="446"/>
      <c r="AB5678" s="357"/>
      <c r="AC5678" s="357"/>
      <c r="AD5678" s="357"/>
      <c r="AE5678" s="357"/>
      <c r="AF5678" s="357"/>
      <c r="AG5678" s="446"/>
      <c r="AH5678" s="357"/>
      <c r="AI5678" s="357"/>
      <c r="AJ5678" s="357"/>
      <c r="AK5678" s="357"/>
      <c r="AL5678" s="357"/>
      <c r="AM5678" s="357"/>
    </row>
    <row r="5679" spans="5:39" x14ac:dyDescent="0.25">
      <c r="E5679" s="356"/>
      <c r="F5679" s="356"/>
      <c r="G5679" s="356"/>
      <c r="H5679" s="356"/>
      <c r="I5679" s="356"/>
      <c r="J5679" s="357"/>
      <c r="K5679" s="357"/>
      <c r="L5679" s="357"/>
      <c r="M5679" s="357"/>
      <c r="N5679" s="358"/>
      <c r="O5679" s="358"/>
      <c r="P5679" s="358"/>
      <c r="Q5679" s="358"/>
      <c r="R5679" s="358"/>
      <c r="S5679" s="358"/>
      <c r="T5679" s="359"/>
      <c r="U5679" s="360"/>
      <c r="V5679" s="360"/>
      <c r="W5679" s="357"/>
      <c r="X5679" s="357"/>
      <c r="Y5679" s="446"/>
      <c r="Z5679" s="443"/>
      <c r="AA5679" s="446"/>
      <c r="AB5679" s="357"/>
      <c r="AC5679" s="357"/>
      <c r="AD5679" s="357"/>
      <c r="AE5679" s="357"/>
      <c r="AF5679" s="357"/>
      <c r="AG5679" s="446"/>
      <c r="AH5679" s="357"/>
      <c r="AI5679" s="357"/>
      <c r="AJ5679" s="357"/>
      <c r="AK5679" s="357"/>
      <c r="AL5679" s="357"/>
      <c r="AM5679" s="357"/>
    </row>
    <row r="5680" spans="5:39" x14ac:dyDescent="0.25">
      <c r="E5680" s="356"/>
      <c r="F5680" s="356"/>
      <c r="G5680" s="356"/>
      <c r="H5680" s="356"/>
      <c r="I5680" s="356"/>
      <c r="J5680" s="357"/>
      <c r="K5680" s="357"/>
      <c r="L5680" s="357"/>
      <c r="M5680" s="357"/>
      <c r="N5680" s="358"/>
      <c r="O5680" s="358"/>
      <c r="P5680" s="358"/>
      <c r="Q5680" s="358"/>
      <c r="R5680" s="358"/>
      <c r="S5680" s="358"/>
      <c r="T5680" s="359"/>
      <c r="U5680" s="360"/>
      <c r="V5680" s="360"/>
      <c r="W5680" s="357"/>
      <c r="X5680" s="357"/>
      <c r="Y5680" s="446"/>
      <c r="Z5680" s="443"/>
      <c r="AA5680" s="446"/>
      <c r="AB5680" s="357"/>
      <c r="AC5680" s="357"/>
      <c r="AD5680" s="357"/>
      <c r="AE5680" s="357"/>
      <c r="AF5680" s="357"/>
      <c r="AG5680" s="446"/>
      <c r="AH5680" s="357"/>
      <c r="AI5680" s="357"/>
      <c r="AJ5680" s="357"/>
      <c r="AK5680" s="357"/>
      <c r="AL5680" s="357"/>
      <c r="AM5680" s="357"/>
    </row>
    <row r="5681" spans="5:39" x14ac:dyDescent="0.25">
      <c r="E5681" s="356"/>
      <c r="F5681" s="356"/>
      <c r="G5681" s="356"/>
      <c r="H5681" s="356"/>
      <c r="I5681" s="356"/>
      <c r="J5681" s="357"/>
      <c r="K5681" s="357"/>
      <c r="L5681" s="357"/>
      <c r="M5681" s="357"/>
      <c r="N5681" s="358"/>
      <c r="O5681" s="358"/>
      <c r="P5681" s="358"/>
      <c r="Q5681" s="358"/>
      <c r="R5681" s="358"/>
      <c r="S5681" s="358"/>
      <c r="T5681" s="359"/>
      <c r="U5681" s="360"/>
      <c r="V5681" s="360"/>
      <c r="W5681" s="357"/>
      <c r="X5681" s="357"/>
      <c r="Y5681" s="446"/>
      <c r="Z5681" s="443"/>
      <c r="AA5681" s="446"/>
      <c r="AB5681" s="357"/>
      <c r="AC5681" s="357"/>
      <c r="AD5681" s="357"/>
      <c r="AE5681" s="357"/>
      <c r="AF5681" s="357"/>
      <c r="AG5681" s="446"/>
      <c r="AH5681" s="357"/>
      <c r="AI5681" s="357"/>
      <c r="AJ5681" s="357"/>
      <c r="AK5681" s="357"/>
      <c r="AL5681" s="357"/>
      <c r="AM5681" s="357"/>
    </row>
    <row r="5682" spans="5:39" x14ac:dyDescent="0.25">
      <c r="E5682" s="356"/>
      <c r="F5682" s="356"/>
      <c r="G5682" s="356"/>
      <c r="H5682" s="356"/>
      <c r="I5682" s="356"/>
      <c r="J5682" s="357"/>
      <c r="K5682" s="357"/>
      <c r="L5682" s="357"/>
      <c r="M5682" s="357"/>
      <c r="N5682" s="358"/>
      <c r="O5682" s="358"/>
      <c r="P5682" s="358"/>
      <c r="Q5682" s="358"/>
      <c r="R5682" s="358"/>
      <c r="S5682" s="358"/>
      <c r="T5682" s="359"/>
      <c r="U5682" s="360"/>
      <c r="V5682" s="360"/>
      <c r="W5682" s="357"/>
      <c r="X5682" s="357"/>
      <c r="Y5682" s="446"/>
      <c r="Z5682" s="443"/>
      <c r="AA5682" s="446"/>
      <c r="AB5682" s="357"/>
      <c r="AC5682" s="357"/>
      <c r="AD5682" s="357"/>
      <c r="AE5682" s="357"/>
      <c r="AF5682" s="357"/>
      <c r="AG5682" s="446"/>
      <c r="AH5682" s="357"/>
      <c r="AI5682" s="357"/>
      <c r="AJ5682" s="357"/>
      <c r="AK5682" s="357"/>
      <c r="AL5682" s="357"/>
      <c r="AM5682" s="357"/>
    </row>
    <row r="5683" spans="5:39" x14ac:dyDescent="0.25">
      <c r="E5683" s="356"/>
      <c r="F5683" s="356"/>
      <c r="G5683" s="356"/>
      <c r="H5683" s="356"/>
      <c r="I5683" s="356"/>
      <c r="J5683" s="357"/>
      <c r="K5683" s="357"/>
      <c r="L5683" s="357"/>
      <c r="M5683" s="357"/>
      <c r="N5683" s="358"/>
      <c r="O5683" s="358"/>
      <c r="P5683" s="358"/>
      <c r="Q5683" s="358"/>
      <c r="R5683" s="358"/>
      <c r="S5683" s="358"/>
      <c r="T5683" s="359"/>
      <c r="U5683" s="360"/>
      <c r="V5683" s="360"/>
      <c r="W5683" s="357"/>
      <c r="X5683" s="357"/>
      <c r="Y5683" s="446"/>
      <c r="Z5683" s="443"/>
      <c r="AA5683" s="446"/>
      <c r="AB5683" s="357"/>
      <c r="AC5683" s="357"/>
      <c r="AD5683" s="357"/>
      <c r="AE5683" s="357"/>
      <c r="AF5683" s="357"/>
      <c r="AG5683" s="446"/>
      <c r="AH5683" s="357"/>
      <c r="AI5683" s="357"/>
      <c r="AJ5683" s="357"/>
      <c r="AK5683" s="357"/>
      <c r="AL5683" s="357"/>
      <c r="AM5683" s="357"/>
    </row>
    <row r="5684" spans="5:39" x14ac:dyDescent="0.25">
      <c r="E5684" s="356"/>
      <c r="F5684" s="356"/>
      <c r="G5684" s="356"/>
      <c r="H5684" s="356"/>
      <c r="I5684" s="356"/>
      <c r="J5684" s="357"/>
      <c r="K5684" s="357"/>
      <c r="L5684" s="357"/>
      <c r="M5684" s="357"/>
      <c r="N5684" s="358"/>
      <c r="O5684" s="358"/>
      <c r="P5684" s="358"/>
      <c r="Q5684" s="358"/>
      <c r="R5684" s="358"/>
      <c r="S5684" s="358"/>
      <c r="T5684" s="359"/>
      <c r="U5684" s="360"/>
      <c r="V5684" s="360"/>
      <c r="W5684" s="357"/>
      <c r="X5684" s="357"/>
      <c r="Y5684" s="446"/>
      <c r="Z5684" s="443"/>
      <c r="AA5684" s="446"/>
      <c r="AB5684" s="357"/>
      <c r="AC5684" s="357"/>
      <c r="AD5684" s="357"/>
      <c r="AE5684" s="357"/>
      <c r="AF5684" s="357"/>
      <c r="AG5684" s="446"/>
      <c r="AH5684" s="357"/>
      <c r="AI5684" s="357"/>
      <c r="AJ5684" s="357"/>
      <c r="AK5684" s="357"/>
      <c r="AL5684" s="357"/>
      <c r="AM5684" s="357"/>
    </row>
    <row r="5685" spans="5:39" x14ac:dyDescent="0.25">
      <c r="E5685" s="356"/>
      <c r="F5685" s="356"/>
      <c r="G5685" s="356"/>
      <c r="H5685" s="356"/>
      <c r="I5685" s="356"/>
      <c r="J5685" s="357"/>
      <c r="K5685" s="357"/>
      <c r="L5685" s="357"/>
      <c r="M5685" s="357"/>
      <c r="N5685" s="358"/>
      <c r="O5685" s="358"/>
      <c r="P5685" s="358"/>
      <c r="Q5685" s="358"/>
      <c r="R5685" s="358"/>
      <c r="S5685" s="358"/>
      <c r="T5685" s="359"/>
      <c r="U5685" s="360"/>
      <c r="V5685" s="360"/>
      <c r="W5685" s="357"/>
      <c r="X5685" s="357"/>
      <c r="Y5685" s="446"/>
      <c r="Z5685" s="443"/>
      <c r="AA5685" s="446"/>
      <c r="AB5685" s="357"/>
      <c r="AC5685" s="357"/>
      <c r="AD5685" s="357"/>
      <c r="AE5685" s="357"/>
      <c r="AF5685" s="357"/>
      <c r="AG5685" s="446"/>
      <c r="AH5685" s="357"/>
      <c r="AI5685" s="357"/>
      <c r="AJ5685" s="357"/>
      <c r="AK5685" s="357"/>
      <c r="AL5685" s="357"/>
      <c r="AM5685" s="357"/>
    </row>
    <row r="5686" spans="5:39" x14ac:dyDescent="0.25">
      <c r="E5686" s="356"/>
      <c r="F5686" s="356"/>
      <c r="G5686" s="356"/>
      <c r="H5686" s="356"/>
      <c r="I5686" s="356"/>
      <c r="J5686" s="357"/>
      <c r="K5686" s="357"/>
      <c r="L5686" s="357"/>
      <c r="M5686" s="357"/>
      <c r="N5686" s="358"/>
      <c r="O5686" s="358"/>
      <c r="P5686" s="358"/>
      <c r="Q5686" s="358"/>
      <c r="R5686" s="358"/>
      <c r="S5686" s="358"/>
      <c r="T5686" s="359"/>
      <c r="U5686" s="360"/>
      <c r="V5686" s="360"/>
      <c r="W5686" s="357"/>
      <c r="X5686" s="357"/>
      <c r="Y5686" s="446"/>
      <c r="Z5686" s="443"/>
      <c r="AA5686" s="446"/>
      <c r="AB5686" s="357"/>
      <c r="AC5686" s="357"/>
      <c r="AD5686" s="357"/>
      <c r="AE5686" s="357"/>
      <c r="AF5686" s="357"/>
      <c r="AG5686" s="446"/>
      <c r="AH5686" s="357"/>
      <c r="AI5686" s="357"/>
      <c r="AJ5686" s="357"/>
      <c r="AK5686" s="357"/>
      <c r="AL5686" s="357"/>
      <c r="AM5686" s="357"/>
    </row>
    <row r="5687" spans="5:39" x14ac:dyDescent="0.25">
      <c r="E5687" s="356"/>
      <c r="F5687" s="356"/>
      <c r="G5687" s="356"/>
      <c r="H5687" s="356"/>
      <c r="I5687" s="356"/>
      <c r="J5687" s="357"/>
      <c r="K5687" s="357"/>
      <c r="L5687" s="357"/>
      <c r="M5687" s="357"/>
      <c r="N5687" s="358"/>
      <c r="O5687" s="358"/>
      <c r="P5687" s="358"/>
      <c r="Q5687" s="358"/>
      <c r="R5687" s="358"/>
      <c r="S5687" s="358"/>
      <c r="T5687" s="359"/>
      <c r="U5687" s="360"/>
      <c r="V5687" s="360"/>
      <c r="W5687" s="357"/>
      <c r="X5687" s="357"/>
      <c r="Y5687" s="446"/>
      <c r="Z5687" s="443"/>
      <c r="AA5687" s="446"/>
      <c r="AB5687" s="357"/>
      <c r="AC5687" s="357"/>
      <c r="AD5687" s="357"/>
      <c r="AE5687" s="357"/>
      <c r="AF5687" s="357"/>
      <c r="AG5687" s="446"/>
      <c r="AH5687" s="357"/>
      <c r="AI5687" s="357"/>
      <c r="AJ5687" s="357"/>
      <c r="AK5687" s="357"/>
      <c r="AL5687" s="357"/>
      <c r="AM5687" s="357"/>
    </row>
    <row r="5688" spans="5:39" x14ac:dyDescent="0.25">
      <c r="E5688" s="356"/>
      <c r="F5688" s="356"/>
      <c r="G5688" s="356"/>
      <c r="H5688" s="356"/>
      <c r="I5688" s="356"/>
      <c r="J5688" s="357"/>
      <c r="K5688" s="357"/>
      <c r="L5688" s="357"/>
      <c r="M5688" s="357"/>
      <c r="N5688" s="358"/>
      <c r="O5688" s="358"/>
      <c r="P5688" s="358"/>
      <c r="Q5688" s="358"/>
      <c r="R5688" s="358"/>
      <c r="S5688" s="358"/>
      <c r="T5688" s="359"/>
      <c r="U5688" s="360"/>
      <c r="V5688" s="360"/>
      <c r="W5688" s="357"/>
      <c r="X5688" s="357"/>
      <c r="Y5688" s="446"/>
      <c r="Z5688" s="443"/>
      <c r="AA5688" s="446"/>
      <c r="AB5688" s="357"/>
      <c r="AC5688" s="357"/>
      <c r="AD5688" s="357"/>
      <c r="AE5688" s="357"/>
      <c r="AF5688" s="357"/>
      <c r="AG5688" s="446"/>
      <c r="AH5688" s="357"/>
      <c r="AI5688" s="357"/>
      <c r="AJ5688" s="357"/>
      <c r="AK5688" s="357"/>
      <c r="AL5688" s="357"/>
      <c r="AM5688" s="357"/>
    </row>
    <row r="5689" spans="5:39" x14ac:dyDescent="0.25">
      <c r="E5689" s="356"/>
      <c r="F5689" s="356"/>
      <c r="G5689" s="356"/>
      <c r="H5689" s="356"/>
      <c r="I5689" s="356"/>
      <c r="J5689" s="357"/>
      <c r="K5689" s="357"/>
      <c r="L5689" s="357"/>
      <c r="M5689" s="357"/>
      <c r="N5689" s="358"/>
      <c r="O5689" s="358"/>
      <c r="P5689" s="358"/>
      <c r="Q5689" s="358"/>
      <c r="R5689" s="358"/>
      <c r="S5689" s="358"/>
      <c r="T5689" s="359"/>
      <c r="U5689" s="360"/>
      <c r="V5689" s="360"/>
      <c r="W5689" s="357"/>
      <c r="X5689" s="357"/>
      <c r="Y5689" s="446"/>
      <c r="Z5689" s="443"/>
      <c r="AA5689" s="446"/>
      <c r="AB5689" s="357"/>
      <c r="AC5689" s="357"/>
      <c r="AD5689" s="357"/>
      <c r="AE5689" s="357"/>
      <c r="AF5689" s="357"/>
      <c r="AG5689" s="446"/>
      <c r="AH5689" s="357"/>
      <c r="AI5689" s="357"/>
      <c r="AJ5689" s="357"/>
      <c r="AK5689" s="357"/>
      <c r="AL5689" s="357"/>
      <c r="AM5689" s="357"/>
    </row>
    <row r="5690" spans="5:39" x14ac:dyDescent="0.25">
      <c r="E5690" s="356"/>
      <c r="F5690" s="356"/>
      <c r="G5690" s="356"/>
      <c r="H5690" s="356"/>
      <c r="I5690" s="356"/>
      <c r="J5690" s="357"/>
      <c r="K5690" s="357"/>
      <c r="L5690" s="357"/>
      <c r="M5690" s="357"/>
      <c r="N5690" s="358"/>
      <c r="O5690" s="358"/>
      <c r="P5690" s="358"/>
      <c r="Q5690" s="358"/>
      <c r="R5690" s="358"/>
      <c r="S5690" s="358"/>
      <c r="T5690" s="359"/>
      <c r="U5690" s="360"/>
      <c r="V5690" s="360"/>
      <c r="W5690" s="357"/>
      <c r="X5690" s="357"/>
      <c r="Y5690" s="446"/>
      <c r="Z5690" s="443"/>
      <c r="AA5690" s="446"/>
      <c r="AB5690" s="357"/>
      <c r="AC5690" s="357"/>
      <c r="AD5690" s="357"/>
      <c r="AE5690" s="357"/>
      <c r="AF5690" s="357"/>
      <c r="AG5690" s="446"/>
      <c r="AH5690" s="357"/>
      <c r="AI5690" s="357"/>
      <c r="AJ5690" s="357"/>
      <c r="AK5690" s="357"/>
      <c r="AL5690" s="357"/>
      <c r="AM5690" s="357"/>
    </row>
    <row r="5691" spans="5:39" x14ac:dyDescent="0.25">
      <c r="E5691" s="356"/>
      <c r="F5691" s="356"/>
      <c r="G5691" s="356"/>
      <c r="H5691" s="356"/>
      <c r="I5691" s="356"/>
      <c r="J5691" s="357"/>
      <c r="K5691" s="357"/>
      <c r="L5691" s="357"/>
      <c r="M5691" s="357"/>
      <c r="N5691" s="358"/>
      <c r="O5691" s="358"/>
      <c r="P5691" s="358"/>
      <c r="Q5691" s="358"/>
      <c r="R5691" s="358"/>
      <c r="S5691" s="358"/>
      <c r="T5691" s="359"/>
      <c r="U5691" s="360"/>
      <c r="V5691" s="360"/>
      <c r="W5691" s="357"/>
      <c r="X5691" s="357"/>
      <c r="Y5691" s="446"/>
      <c r="Z5691" s="443"/>
      <c r="AA5691" s="446"/>
      <c r="AB5691" s="357"/>
      <c r="AC5691" s="357"/>
      <c r="AD5691" s="357"/>
      <c r="AE5691" s="357"/>
      <c r="AF5691" s="357"/>
      <c r="AG5691" s="446"/>
      <c r="AH5691" s="357"/>
      <c r="AI5691" s="357"/>
      <c r="AJ5691" s="357"/>
      <c r="AK5691" s="357"/>
      <c r="AL5691" s="357"/>
      <c r="AM5691" s="357"/>
    </row>
    <row r="5692" spans="5:39" x14ac:dyDescent="0.25">
      <c r="E5692" s="356"/>
      <c r="F5692" s="356"/>
      <c r="G5692" s="356"/>
      <c r="H5692" s="356"/>
      <c r="I5692" s="356"/>
      <c r="J5692" s="357"/>
      <c r="K5692" s="357"/>
      <c r="L5692" s="357"/>
      <c r="M5692" s="357"/>
      <c r="N5692" s="358"/>
      <c r="O5692" s="358"/>
      <c r="P5692" s="358"/>
      <c r="Q5692" s="358"/>
      <c r="R5692" s="358"/>
      <c r="S5692" s="358"/>
      <c r="T5692" s="359"/>
      <c r="U5692" s="360"/>
      <c r="V5692" s="360"/>
      <c r="W5692" s="357"/>
      <c r="X5692" s="357"/>
      <c r="Y5692" s="446"/>
      <c r="Z5692" s="443"/>
      <c r="AA5692" s="446"/>
      <c r="AB5692" s="357"/>
      <c r="AC5692" s="357"/>
      <c r="AD5692" s="357"/>
      <c r="AE5692" s="357"/>
      <c r="AF5692" s="357"/>
      <c r="AG5692" s="446"/>
      <c r="AH5692" s="357"/>
      <c r="AI5692" s="357"/>
      <c r="AJ5692" s="357"/>
      <c r="AK5692" s="357"/>
      <c r="AL5692" s="357"/>
      <c r="AM5692" s="357"/>
    </row>
    <row r="5693" spans="5:39" x14ac:dyDescent="0.25">
      <c r="E5693" s="356"/>
      <c r="F5693" s="356"/>
      <c r="G5693" s="356"/>
      <c r="H5693" s="356"/>
      <c r="I5693" s="356"/>
      <c r="J5693" s="357"/>
      <c r="K5693" s="357"/>
      <c r="L5693" s="357"/>
      <c r="M5693" s="357"/>
      <c r="N5693" s="358"/>
      <c r="O5693" s="358"/>
      <c r="P5693" s="358"/>
      <c r="Q5693" s="358"/>
      <c r="R5693" s="358"/>
      <c r="S5693" s="358"/>
      <c r="T5693" s="359"/>
      <c r="U5693" s="360"/>
      <c r="V5693" s="360"/>
      <c r="W5693" s="357"/>
      <c r="X5693" s="357"/>
      <c r="Y5693" s="446"/>
      <c r="Z5693" s="443"/>
      <c r="AA5693" s="446"/>
      <c r="AB5693" s="357"/>
      <c r="AC5693" s="357"/>
      <c r="AD5693" s="357"/>
      <c r="AE5693" s="357"/>
      <c r="AF5693" s="357"/>
      <c r="AG5693" s="446"/>
      <c r="AH5693" s="357"/>
      <c r="AI5693" s="357"/>
      <c r="AJ5693" s="357"/>
      <c r="AK5693" s="357"/>
      <c r="AL5693" s="357"/>
      <c r="AM5693" s="357"/>
    </row>
    <row r="5694" spans="5:39" x14ac:dyDescent="0.25">
      <c r="E5694" s="356"/>
      <c r="F5694" s="356"/>
      <c r="G5694" s="356"/>
      <c r="H5694" s="356"/>
      <c r="I5694" s="356"/>
      <c r="J5694" s="357"/>
      <c r="K5694" s="357"/>
      <c r="L5694" s="357"/>
      <c r="M5694" s="357"/>
      <c r="N5694" s="358"/>
      <c r="O5694" s="358"/>
      <c r="P5694" s="358"/>
      <c r="Q5694" s="358"/>
      <c r="R5694" s="358"/>
      <c r="S5694" s="358"/>
      <c r="T5694" s="359"/>
      <c r="U5694" s="360"/>
      <c r="V5694" s="360"/>
      <c r="W5694" s="357"/>
      <c r="X5694" s="357"/>
      <c r="Y5694" s="446"/>
      <c r="Z5694" s="443"/>
      <c r="AA5694" s="446"/>
      <c r="AB5694" s="357"/>
      <c r="AC5694" s="357"/>
      <c r="AD5694" s="357"/>
      <c r="AE5694" s="357"/>
      <c r="AF5694" s="357"/>
      <c r="AG5694" s="446"/>
      <c r="AH5694" s="357"/>
      <c r="AI5694" s="357"/>
      <c r="AJ5694" s="357"/>
      <c r="AK5694" s="357"/>
      <c r="AL5694" s="357"/>
      <c r="AM5694" s="357"/>
    </row>
    <row r="5695" spans="5:39" x14ac:dyDescent="0.25">
      <c r="E5695" s="356"/>
      <c r="F5695" s="356"/>
      <c r="G5695" s="356"/>
      <c r="H5695" s="356"/>
      <c r="I5695" s="356"/>
      <c r="J5695" s="357"/>
      <c r="K5695" s="357"/>
      <c r="L5695" s="357"/>
      <c r="M5695" s="357"/>
      <c r="N5695" s="358"/>
      <c r="O5695" s="358"/>
      <c r="P5695" s="358"/>
      <c r="Q5695" s="358"/>
      <c r="R5695" s="358"/>
      <c r="S5695" s="358"/>
      <c r="T5695" s="359"/>
      <c r="U5695" s="360"/>
      <c r="V5695" s="360"/>
      <c r="W5695" s="357"/>
      <c r="X5695" s="357"/>
      <c r="Y5695" s="446"/>
      <c r="Z5695" s="443"/>
      <c r="AA5695" s="446"/>
      <c r="AB5695" s="357"/>
      <c r="AC5695" s="357"/>
      <c r="AD5695" s="357"/>
      <c r="AE5695" s="357"/>
      <c r="AF5695" s="357"/>
      <c r="AG5695" s="446"/>
      <c r="AH5695" s="357"/>
      <c r="AI5695" s="357"/>
      <c r="AJ5695" s="357"/>
      <c r="AK5695" s="357"/>
      <c r="AL5695" s="357"/>
      <c r="AM5695" s="357"/>
    </row>
    <row r="5696" spans="5:39" x14ac:dyDescent="0.25">
      <c r="E5696" s="356"/>
      <c r="F5696" s="356"/>
      <c r="G5696" s="356"/>
      <c r="H5696" s="356"/>
      <c r="I5696" s="356"/>
      <c r="J5696" s="357"/>
      <c r="K5696" s="357"/>
      <c r="L5696" s="357"/>
      <c r="M5696" s="357"/>
      <c r="N5696" s="358"/>
      <c r="O5696" s="358"/>
      <c r="P5696" s="358"/>
      <c r="Q5696" s="358"/>
      <c r="R5696" s="358"/>
      <c r="S5696" s="358"/>
      <c r="T5696" s="359"/>
      <c r="U5696" s="360"/>
      <c r="V5696" s="360"/>
      <c r="W5696" s="357"/>
      <c r="X5696" s="357"/>
      <c r="Y5696" s="446"/>
      <c r="Z5696" s="443"/>
      <c r="AA5696" s="446"/>
      <c r="AB5696" s="357"/>
      <c r="AC5696" s="357"/>
      <c r="AD5696" s="357"/>
      <c r="AE5696" s="357"/>
      <c r="AF5696" s="357"/>
      <c r="AG5696" s="446"/>
      <c r="AH5696" s="357"/>
      <c r="AI5696" s="357"/>
      <c r="AJ5696" s="357"/>
      <c r="AK5696" s="357"/>
      <c r="AL5696" s="357"/>
      <c r="AM5696" s="357"/>
    </row>
    <row r="5697" spans="5:39" x14ac:dyDescent="0.25">
      <c r="E5697" s="356"/>
      <c r="F5697" s="356"/>
      <c r="G5697" s="356"/>
      <c r="H5697" s="356"/>
      <c r="I5697" s="356"/>
      <c r="J5697" s="357"/>
      <c r="K5697" s="357"/>
      <c r="L5697" s="357"/>
      <c r="M5697" s="357"/>
      <c r="N5697" s="358"/>
      <c r="O5697" s="358"/>
      <c r="P5697" s="358"/>
      <c r="Q5697" s="358"/>
      <c r="R5697" s="358"/>
      <c r="S5697" s="358"/>
      <c r="T5697" s="359"/>
      <c r="U5697" s="360"/>
      <c r="V5697" s="360"/>
      <c r="W5697" s="357"/>
      <c r="X5697" s="357"/>
      <c r="Y5697" s="446"/>
      <c r="Z5697" s="443"/>
      <c r="AA5697" s="446"/>
      <c r="AB5697" s="357"/>
      <c r="AC5697" s="357"/>
      <c r="AD5697" s="357"/>
      <c r="AE5697" s="357"/>
      <c r="AF5697" s="357"/>
      <c r="AG5697" s="446"/>
      <c r="AH5697" s="357"/>
      <c r="AI5697" s="357"/>
      <c r="AJ5697" s="357"/>
      <c r="AK5697" s="357"/>
      <c r="AL5697" s="357"/>
      <c r="AM5697" s="357"/>
    </row>
    <row r="5698" spans="5:39" x14ac:dyDescent="0.25">
      <c r="E5698" s="356"/>
      <c r="F5698" s="356"/>
      <c r="G5698" s="356"/>
      <c r="H5698" s="356"/>
      <c r="I5698" s="356"/>
      <c r="J5698" s="357"/>
      <c r="K5698" s="357"/>
      <c r="L5698" s="357"/>
      <c r="M5698" s="357"/>
      <c r="N5698" s="358"/>
      <c r="O5698" s="358"/>
      <c r="P5698" s="358"/>
      <c r="Q5698" s="358"/>
      <c r="R5698" s="358"/>
      <c r="S5698" s="358"/>
      <c r="T5698" s="359"/>
      <c r="U5698" s="360"/>
      <c r="V5698" s="360"/>
      <c r="W5698" s="357"/>
      <c r="X5698" s="357"/>
      <c r="Y5698" s="446"/>
      <c r="Z5698" s="443"/>
      <c r="AA5698" s="446"/>
      <c r="AB5698" s="357"/>
      <c r="AC5698" s="357"/>
      <c r="AD5698" s="357"/>
      <c r="AE5698" s="357"/>
      <c r="AF5698" s="357"/>
      <c r="AG5698" s="446"/>
      <c r="AH5698" s="357"/>
      <c r="AI5698" s="357"/>
      <c r="AJ5698" s="357"/>
      <c r="AK5698" s="357"/>
      <c r="AL5698" s="357"/>
      <c r="AM5698" s="357"/>
    </row>
    <row r="5699" spans="5:39" x14ac:dyDescent="0.25">
      <c r="E5699" s="356"/>
      <c r="F5699" s="356"/>
      <c r="G5699" s="356"/>
      <c r="H5699" s="356"/>
      <c r="I5699" s="356"/>
      <c r="J5699" s="357"/>
      <c r="K5699" s="357"/>
      <c r="L5699" s="357"/>
      <c r="M5699" s="357"/>
      <c r="N5699" s="358"/>
      <c r="O5699" s="358"/>
      <c r="P5699" s="358"/>
      <c r="Q5699" s="358"/>
      <c r="R5699" s="358"/>
      <c r="S5699" s="358"/>
      <c r="T5699" s="359"/>
      <c r="U5699" s="360"/>
      <c r="V5699" s="360"/>
      <c r="W5699" s="357"/>
      <c r="X5699" s="357"/>
      <c r="Y5699" s="446"/>
      <c r="Z5699" s="443"/>
      <c r="AA5699" s="446"/>
      <c r="AB5699" s="357"/>
      <c r="AC5699" s="357"/>
      <c r="AD5699" s="357"/>
      <c r="AE5699" s="357"/>
      <c r="AF5699" s="357"/>
      <c r="AG5699" s="446"/>
      <c r="AH5699" s="357"/>
      <c r="AI5699" s="357"/>
      <c r="AJ5699" s="357"/>
      <c r="AK5699" s="357"/>
      <c r="AL5699" s="357"/>
      <c r="AM5699" s="357"/>
    </row>
    <row r="5700" spans="5:39" x14ac:dyDescent="0.25">
      <c r="E5700" s="356"/>
      <c r="F5700" s="356"/>
      <c r="G5700" s="356"/>
      <c r="H5700" s="356"/>
      <c r="I5700" s="356"/>
      <c r="J5700" s="357"/>
      <c r="K5700" s="357"/>
      <c r="L5700" s="357"/>
      <c r="M5700" s="357"/>
      <c r="N5700" s="358"/>
      <c r="O5700" s="358"/>
      <c r="P5700" s="358"/>
      <c r="Q5700" s="358"/>
      <c r="R5700" s="358"/>
      <c r="S5700" s="358"/>
      <c r="T5700" s="359"/>
      <c r="U5700" s="360"/>
      <c r="V5700" s="360"/>
      <c r="W5700" s="357"/>
      <c r="X5700" s="357"/>
      <c r="Y5700" s="446"/>
      <c r="Z5700" s="443"/>
      <c r="AA5700" s="446"/>
      <c r="AB5700" s="357"/>
      <c r="AC5700" s="357"/>
      <c r="AD5700" s="357"/>
      <c r="AE5700" s="357"/>
      <c r="AF5700" s="357"/>
      <c r="AG5700" s="446"/>
      <c r="AH5700" s="357"/>
      <c r="AI5700" s="357"/>
      <c r="AJ5700" s="357"/>
      <c r="AK5700" s="357"/>
      <c r="AL5700" s="357"/>
      <c r="AM5700" s="357"/>
    </row>
    <row r="5701" spans="5:39" x14ac:dyDescent="0.25">
      <c r="E5701" s="356"/>
      <c r="F5701" s="356"/>
      <c r="G5701" s="356"/>
      <c r="H5701" s="356"/>
      <c r="I5701" s="356"/>
      <c r="J5701" s="357"/>
      <c r="K5701" s="357"/>
      <c r="L5701" s="357"/>
      <c r="M5701" s="357"/>
      <c r="N5701" s="358"/>
      <c r="O5701" s="358"/>
      <c r="P5701" s="358"/>
      <c r="Q5701" s="358"/>
      <c r="R5701" s="358"/>
      <c r="S5701" s="358"/>
      <c r="T5701" s="359"/>
      <c r="U5701" s="360"/>
      <c r="V5701" s="360"/>
      <c r="W5701" s="357"/>
      <c r="X5701" s="357"/>
      <c r="Y5701" s="446"/>
      <c r="Z5701" s="443"/>
      <c r="AA5701" s="446"/>
      <c r="AB5701" s="357"/>
      <c r="AC5701" s="357"/>
      <c r="AD5701" s="357"/>
      <c r="AE5701" s="357"/>
      <c r="AF5701" s="357"/>
      <c r="AG5701" s="446"/>
      <c r="AH5701" s="357"/>
      <c r="AI5701" s="357"/>
      <c r="AJ5701" s="357"/>
      <c r="AK5701" s="357"/>
      <c r="AL5701" s="357"/>
      <c r="AM5701" s="357"/>
    </row>
    <row r="5702" spans="5:39" x14ac:dyDescent="0.25">
      <c r="E5702" s="356"/>
      <c r="F5702" s="356"/>
      <c r="G5702" s="356"/>
      <c r="H5702" s="356"/>
      <c r="I5702" s="356"/>
      <c r="J5702" s="357"/>
      <c r="K5702" s="357"/>
      <c r="L5702" s="357"/>
      <c r="M5702" s="357"/>
      <c r="N5702" s="358"/>
      <c r="O5702" s="358"/>
      <c r="P5702" s="358"/>
      <c r="Q5702" s="358"/>
      <c r="R5702" s="358"/>
      <c r="S5702" s="358"/>
      <c r="T5702" s="359"/>
      <c r="U5702" s="360"/>
      <c r="V5702" s="360"/>
      <c r="W5702" s="357"/>
      <c r="X5702" s="357"/>
      <c r="Y5702" s="446"/>
      <c r="Z5702" s="443"/>
      <c r="AA5702" s="446"/>
      <c r="AB5702" s="357"/>
      <c r="AC5702" s="357"/>
      <c r="AD5702" s="357"/>
      <c r="AE5702" s="357"/>
      <c r="AF5702" s="357"/>
      <c r="AG5702" s="446"/>
      <c r="AH5702" s="357"/>
      <c r="AI5702" s="357"/>
      <c r="AJ5702" s="357"/>
      <c r="AK5702" s="357"/>
      <c r="AL5702" s="357"/>
      <c r="AM5702" s="357"/>
    </row>
    <row r="5703" spans="5:39" x14ac:dyDescent="0.25">
      <c r="E5703" s="356"/>
      <c r="F5703" s="356"/>
      <c r="G5703" s="356"/>
      <c r="H5703" s="356"/>
      <c r="I5703" s="356"/>
      <c r="J5703" s="357"/>
      <c r="K5703" s="357"/>
      <c r="L5703" s="357"/>
      <c r="M5703" s="357"/>
      <c r="N5703" s="358"/>
      <c r="O5703" s="358"/>
      <c r="P5703" s="358"/>
      <c r="Q5703" s="358"/>
      <c r="R5703" s="358"/>
      <c r="S5703" s="358"/>
      <c r="T5703" s="359"/>
      <c r="U5703" s="360"/>
      <c r="V5703" s="360"/>
      <c r="W5703" s="357"/>
      <c r="X5703" s="357"/>
      <c r="Y5703" s="446"/>
      <c r="Z5703" s="443"/>
      <c r="AA5703" s="446"/>
      <c r="AB5703" s="357"/>
      <c r="AC5703" s="357"/>
      <c r="AD5703" s="357"/>
      <c r="AE5703" s="357"/>
      <c r="AF5703" s="357"/>
      <c r="AG5703" s="446"/>
      <c r="AH5703" s="357"/>
      <c r="AI5703" s="357"/>
      <c r="AJ5703" s="357"/>
      <c r="AK5703" s="357"/>
      <c r="AL5703" s="357"/>
      <c r="AM5703" s="357"/>
    </row>
    <row r="5704" spans="5:39" x14ac:dyDescent="0.25">
      <c r="E5704" s="356"/>
      <c r="F5704" s="356"/>
      <c r="G5704" s="356"/>
      <c r="H5704" s="356"/>
      <c r="I5704" s="356"/>
      <c r="J5704" s="357"/>
      <c r="K5704" s="357"/>
      <c r="L5704" s="357"/>
      <c r="M5704" s="357"/>
      <c r="N5704" s="358"/>
      <c r="O5704" s="358"/>
      <c r="P5704" s="358"/>
      <c r="Q5704" s="358"/>
      <c r="R5704" s="358"/>
      <c r="S5704" s="358"/>
      <c r="T5704" s="359"/>
      <c r="U5704" s="360"/>
      <c r="V5704" s="360"/>
      <c r="W5704" s="357"/>
      <c r="X5704" s="357"/>
      <c r="Y5704" s="446"/>
      <c r="Z5704" s="443"/>
      <c r="AA5704" s="446"/>
      <c r="AB5704" s="357"/>
      <c r="AC5704" s="357"/>
      <c r="AD5704" s="357"/>
      <c r="AE5704" s="357"/>
      <c r="AF5704" s="357"/>
      <c r="AG5704" s="446"/>
      <c r="AH5704" s="357"/>
      <c r="AI5704" s="357"/>
      <c r="AJ5704" s="357"/>
      <c r="AK5704" s="357"/>
      <c r="AL5704" s="357"/>
      <c r="AM5704" s="357"/>
    </row>
    <row r="5705" spans="5:39" x14ac:dyDescent="0.25">
      <c r="E5705" s="356"/>
      <c r="F5705" s="356"/>
      <c r="G5705" s="356"/>
      <c r="H5705" s="356"/>
      <c r="I5705" s="356"/>
      <c r="J5705" s="357"/>
      <c r="K5705" s="357"/>
      <c r="L5705" s="357"/>
      <c r="M5705" s="357"/>
      <c r="N5705" s="358"/>
      <c r="O5705" s="358"/>
      <c r="P5705" s="358"/>
      <c r="Q5705" s="358"/>
      <c r="R5705" s="358"/>
      <c r="S5705" s="358"/>
      <c r="T5705" s="359"/>
      <c r="U5705" s="360"/>
      <c r="V5705" s="360"/>
      <c r="W5705" s="357"/>
      <c r="X5705" s="357"/>
      <c r="Y5705" s="446"/>
      <c r="Z5705" s="443"/>
      <c r="AA5705" s="446"/>
      <c r="AB5705" s="357"/>
      <c r="AC5705" s="357"/>
      <c r="AD5705" s="357"/>
      <c r="AE5705" s="357"/>
      <c r="AF5705" s="357"/>
      <c r="AG5705" s="446"/>
      <c r="AH5705" s="357"/>
      <c r="AI5705" s="357"/>
      <c r="AJ5705" s="357"/>
      <c r="AK5705" s="357"/>
      <c r="AL5705" s="357"/>
      <c r="AM5705" s="357"/>
    </row>
    <row r="5706" spans="5:39" x14ac:dyDescent="0.25">
      <c r="E5706" s="356"/>
      <c r="F5706" s="356"/>
      <c r="G5706" s="356"/>
      <c r="H5706" s="356"/>
      <c r="I5706" s="356"/>
      <c r="J5706" s="357"/>
      <c r="K5706" s="357"/>
      <c r="L5706" s="357"/>
      <c r="M5706" s="357"/>
      <c r="N5706" s="358"/>
      <c r="O5706" s="358"/>
      <c r="P5706" s="358"/>
      <c r="Q5706" s="358"/>
      <c r="R5706" s="358"/>
      <c r="S5706" s="358"/>
      <c r="T5706" s="359"/>
      <c r="U5706" s="360"/>
      <c r="V5706" s="360"/>
      <c r="W5706" s="357"/>
      <c r="X5706" s="357"/>
      <c r="Y5706" s="446"/>
      <c r="Z5706" s="443"/>
      <c r="AA5706" s="446"/>
      <c r="AB5706" s="357"/>
      <c r="AC5706" s="357"/>
      <c r="AD5706" s="357"/>
      <c r="AE5706" s="357"/>
      <c r="AF5706" s="357"/>
      <c r="AG5706" s="446"/>
      <c r="AH5706" s="357"/>
      <c r="AI5706" s="357"/>
      <c r="AJ5706" s="357"/>
      <c r="AK5706" s="357"/>
      <c r="AL5706" s="357"/>
      <c r="AM5706" s="357"/>
    </row>
    <row r="5707" spans="5:39" x14ac:dyDescent="0.25">
      <c r="E5707" s="356"/>
      <c r="F5707" s="356"/>
      <c r="G5707" s="356"/>
      <c r="H5707" s="356"/>
      <c r="I5707" s="356"/>
      <c r="J5707" s="357"/>
      <c r="K5707" s="357"/>
      <c r="L5707" s="357"/>
      <c r="M5707" s="357"/>
      <c r="N5707" s="358"/>
      <c r="O5707" s="358"/>
      <c r="P5707" s="358"/>
      <c r="Q5707" s="358"/>
      <c r="R5707" s="358"/>
      <c r="S5707" s="358"/>
      <c r="T5707" s="359"/>
      <c r="U5707" s="360"/>
      <c r="V5707" s="360"/>
      <c r="W5707" s="357"/>
      <c r="X5707" s="357"/>
      <c r="Y5707" s="446"/>
      <c r="Z5707" s="443"/>
      <c r="AA5707" s="446"/>
      <c r="AB5707" s="357"/>
      <c r="AC5707" s="357"/>
      <c r="AD5707" s="357"/>
      <c r="AE5707" s="357"/>
      <c r="AF5707" s="357"/>
      <c r="AG5707" s="446"/>
      <c r="AH5707" s="357"/>
      <c r="AI5707" s="357"/>
      <c r="AJ5707" s="357"/>
      <c r="AK5707" s="357"/>
      <c r="AL5707" s="357"/>
      <c r="AM5707" s="357"/>
    </row>
    <row r="5708" spans="5:39" x14ac:dyDescent="0.25">
      <c r="E5708" s="356"/>
      <c r="F5708" s="356"/>
      <c r="G5708" s="356"/>
      <c r="H5708" s="356"/>
      <c r="I5708" s="356"/>
      <c r="J5708" s="357"/>
      <c r="K5708" s="357"/>
      <c r="L5708" s="357"/>
      <c r="M5708" s="357"/>
      <c r="N5708" s="358"/>
      <c r="O5708" s="358"/>
      <c r="P5708" s="358"/>
      <c r="Q5708" s="358"/>
      <c r="R5708" s="358"/>
      <c r="S5708" s="358"/>
      <c r="T5708" s="359"/>
      <c r="U5708" s="360"/>
      <c r="V5708" s="360"/>
      <c r="W5708" s="357"/>
      <c r="X5708" s="357"/>
      <c r="Y5708" s="446"/>
      <c r="Z5708" s="443"/>
      <c r="AA5708" s="446"/>
      <c r="AB5708" s="357"/>
      <c r="AC5708" s="357"/>
      <c r="AD5708" s="357"/>
      <c r="AE5708" s="357"/>
      <c r="AF5708" s="357"/>
      <c r="AG5708" s="446"/>
      <c r="AH5708" s="357"/>
      <c r="AI5708" s="357"/>
      <c r="AJ5708" s="357"/>
      <c r="AK5708" s="357"/>
      <c r="AL5708" s="357"/>
      <c r="AM5708" s="357"/>
    </row>
    <row r="5709" spans="5:39" x14ac:dyDescent="0.25">
      <c r="E5709" s="356"/>
      <c r="F5709" s="356"/>
      <c r="G5709" s="356"/>
      <c r="H5709" s="356"/>
      <c r="I5709" s="356"/>
      <c r="J5709" s="357"/>
      <c r="K5709" s="357"/>
      <c r="L5709" s="357"/>
      <c r="M5709" s="357"/>
      <c r="N5709" s="358"/>
      <c r="O5709" s="358"/>
      <c r="P5709" s="358"/>
      <c r="Q5709" s="358"/>
      <c r="R5709" s="358"/>
      <c r="S5709" s="358"/>
      <c r="T5709" s="359"/>
      <c r="U5709" s="360"/>
      <c r="V5709" s="360"/>
      <c r="W5709" s="357"/>
      <c r="X5709" s="357"/>
      <c r="Y5709" s="446"/>
      <c r="Z5709" s="443"/>
      <c r="AA5709" s="446"/>
      <c r="AB5709" s="357"/>
      <c r="AC5709" s="357"/>
      <c r="AD5709" s="357"/>
      <c r="AE5709" s="357"/>
      <c r="AF5709" s="357"/>
      <c r="AG5709" s="446"/>
      <c r="AH5709" s="357"/>
      <c r="AI5709" s="357"/>
      <c r="AJ5709" s="357"/>
      <c r="AK5709" s="357"/>
      <c r="AL5709" s="357"/>
      <c r="AM5709" s="357"/>
    </row>
    <row r="5710" spans="5:39" x14ac:dyDescent="0.25">
      <c r="E5710" s="356"/>
      <c r="F5710" s="356"/>
      <c r="G5710" s="356"/>
      <c r="H5710" s="356"/>
      <c r="I5710" s="356"/>
      <c r="J5710" s="357"/>
      <c r="K5710" s="357"/>
      <c r="L5710" s="357"/>
      <c r="M5710" s="357"/>
      <c r="N5710" s="358"/>
      <c r="O5710" s="358"/>
      <c r="P5710" s="358"/>
      <c r="Q5710" s="358"/>
      <c r="R5710" s="358"/>
      <c r="S5710" s="358"/>
      <c r="T5710" s="359"/>
      <c r="U5710" s="360"/>
      <c r="V5710" s="360"/>
      <c r="W5710" s="357"/>
      <c r="X5710" s="357"/>
      <c r="Y5710" s="446"/>
      <c r="Z5710" s="443"/>
      <c r="AA5710" s="446"/>
      <c r="AB5710" s="357"/>
      <c r="AC5710" s="357"/>
      <c r="AD5710" s="357"/>
      <c r="AE5710" s="357"/>
      <c r="AF5710" s="357"/>
      <c r="AG5710" s="446"/>
      <c r="AH5710" s="357"/>
      <c r="AI5710" s="357"/>
      <c r="AJ5710" s="357"/>
      <c r="AK5710" s="357"/>
      <c r="AL5710" s="357"/>
      <c r="AM5710" s="357"/>
    </row>
    <row r="5711" spans="5:39" x14ac:dyDescent="0.25">
      <c r="E5711" s="356"/>
      <c r="F5711" s="356"/>
      <c r="G5711" s="356"/>
      <c r="H5711" s="356"/>
      <c r="I5711" s="356"/>
      <c r="J5711" s="357"/>
      <c r="K5711" s="357"/>
      <c r="L5711" s="357"/>
      <c r="M5711" s="357"/>
      <c r="N5711" s="358"/>
      <c r="O5711" s="358"/>
      <c r="P5711" s="358"/>
      <c r="Q5711" s="358"/>
      <c r="R5711" s="358"/>
      <c r="S5711" s="358"/>
      <c r="T5711" s="359"/>
      <c r="U5711" s="360"/>
      <c r="V5711" s="360"/>
      <c r="W5711" s="357"/>
      <c r="X5711" s="357"/>
      <c r="Y5711" s="446"/>
      <c r="Z5711" s="443"/>
      <c r="AA5711" s="446"/>
      <c r="AB5711" s="357"/>
      <c r="AC5711" s="357"/>
      <c r="AD5711" s="357"/>
      <c r="AE5711" s="357"/>
      <c r="AF5711" s="357"/>
      <c r="AG5711" s="446"/>
      <c r="AH5711" s="357"/>
      <c r="AI5711" s="357"/>
      <c r="AJ5711" s="357"/>
      <c r="AK5711" s="357"/>
      <c r="AL5711" s="357"/>
      <c r="AM5711" s="357"/>
    </row>
    <row r="5712" spans="5:39" x14ac:dyDescent="0.25">
      <c r="E5712" s="356"/>
      <c r="F5712" s="356"/>
      <c r="G5712" s="356"/>
      <c r="H5712" s="356"/>
      <c r="I5712" s="356"/>
      <c r="J5712" s="357"/>
      <c r="K5712" s="357"/>
      <c r="L5712" s="357"/>
      <c r="M5712" s="357"/>
      <c r="N5712" s="358"/>
      <c r="O5712" s="358"/>
      <c r="P5712" s="358"/>
      <c r="Q5712" s="358"/>
      <c r="R5712" s="358"/>
      <c r="S5712" s="358"/>
      <c r="T5712" s="359"/>
      <c r="U5712" s="360"/>
      <c r="V5712" s="360"/>
      <c r="W5712" s="357"/>
      <c r="X5712" s="357"/>
      <c r="Y5712" s="446"/>
      <c r="Z5712" s="443"/>
      <c r="AA5712" s="446"/>
      <c r="AB5712" s="357"/>
      <c r="AC5712" s="357"/>
      <c r="AD5712" s="357"/>
      <c r="AE5712" s="357"/>
      <c r="AF5712" s="357"/>
      <c r="AG5712" s="446"/>
      <c r="AH5712" s="357"/>
      <c r="AI5712" s="357"/>
      <c r="AJ5712" s="357"/>
      <c r="AK5712" s="357"/>
      <c r="AL5712" s="357"/>
      <c r="AM5712" s="357"/>
    </row>
    <row r="5713" spans="5:39" x14ac:dyDescent="0.25">
      <c r="E5713" s="356"/>
      <c r="F5713" s="356"/>
      <c r="G5713" s="356"/>
      <c r="H5713" s="356"/>
      <c r="I5713" s="356"/>
      <c r="J5713" s="357"/>
      <c r="K5713" s="357"/>
      <c r="L5713" s="357"/>
      <c r="M5713" s="357"/>
      <c r="N5713" s="358"/>
      <c r="O5713" s="358"/>
      <c r="P5713" s="358"/>
      <c r="Q5713" s="358"/>
      <c r="R5713" s="358"/>
      <c r="S5713" s="358"/>
      <c r="T5713" s="359"/>
      <c r="U5713" s="360"/>
      <c r="V5713" s="360"/>
      <c r="W5713" s="357"/>
      <c r="X5713" s="357"/>
      <c r="Y5713" s="446"/>
      <c r="Z5713" s="443"/>
      <c r="AA5713" s="446"/>
      <c r="AB5713" s="357"/>
      <c r="AC5713" s="357"/>
      <c r="AD5713" s="357"/>
      <c r="AE5713" s="357"/>
      <c r="AF5713" s="357"/>
      <c r="AG5713" s="446"/>
      <c r="AH5713" s="357"/>
      <c r="AI5713" s="357"/>
      <c r="AJ5713" s="357"/>
      <c r="AK5713" s="357"/>
      <c r="AL5713" s="357"/>
      <c r="AM5713" s="357"/>
    </row>
    <row r="5714" spans="5:39" x14ac:dyDescent="0.25">
      <c r="E5714" s="356"/>
      <c r="F5714" s="356"/>
      <c r="G5714" s="356"/>
      <c r="H5714" s="356"/>
      <c r="I5714" s="356"/>
      <c r="J5714" s="357"/>
      <c r="K5714" s="357"/>
      <c r="L5714" s="357"/>
      <c r="M5714" s="357"/>
      <c r="N5714" s="358"/>
      <c r="O5714" s="358"/>
      <c r="P5714" s="358"/>
      <c r="Q5714" s="358"/>
      <c r="R5714" s="358"/>
      <c r="S5714" s="358"/>
      <c r="T5714" s="359"/>
      <c r="U5714" s="360"/>
      <c r="V5714" s="360"/>
      <c r="W5714" s="357"/>
      <c r="X5714" s="357"/>
      <c r="Y5714" s="446"/>
      <c r="Z5714" s="443"/>
      <c r="AA5714" s="446"/>
      <c r="AB5714" s="357"/>
      <c r="AC5714" s="357"/>
      <c r="AD5714" s="357"/>
      <c r="AE5714" s="357"/>
      <c r="AF5714" s="357"/>
      <c r="AG5714" s="446"/>
      <c r="AH5714" s="357"/>
      <c r="AI5714" s="357"/>
      <c r="AJ5714" s="357"/>
      <c r="AK5714" s="357"/>
      <c r="AL5714" s="357"/>
      <c r="AM5714" s="357"/>
    </row>
    <row r="5715" spans="5:39" x14ac:dyDescent="0.25">
      <c r="E5715" s="356"/>
      <c r="F5715" s="356"/>
      <c r="G5715" s="356"/>
      <c r="H5715" s="356"/>
      <c r="I5715" s="356"/>
      <c r="J5715" s="357"/>
      <c r="K5715" s="357"/>
      <c r="L5715" s="357"/>
      <c r="M5715" s="357"/>
      <c r="N5715" s="358"/>
      <c r="O5715" s="358"/>
      <c r="P5715" s="358"/>
      <c r="Q5715" s="358"/>
      <c r="R5715" s="358"/>
      <c r="S5715" s="358"/>
      <c r="T5715" s="359"/>
      <c r="U5715" s="360"/>
      <c r="V5715" s="360"/>
      <c r="W5715" s="357"/>
      <c r="X5715" s="357"/>
      <c r="Y5715" s="446"/>
      <c r="Z5715" s="443"/>
      <c r="AA5715" s="446"/>
      <c r="AB5715" s="357"/>
      <c r="AC5715" s="357"/>
      <c r="AD5715" s="357"/>
      <c r="AE5715" s="357"/>
      <c r="AF5715" s="357"/>
      <c r="AG5715" s="446"/>
      <c r="AH5715" s="357"/>
      <c r="AI5715" s="357"/>
      <c r="AJ5715" s="357"/>
      <c r="AK5715" s="357"/>
      <c r="AL5715" s="357"/>
      <c r="AM5715" s="357"/>
    </row>
    <row r="5716" spans="5:39" x14ac:dyDescent="0.25">
      <c r="E5716" s="356"/>
      <c r="F5716" s="356"/>
      <c r="G5716" s="356"/>
      <c r="H5716" s="356"/>
      <c r="I5716" s="356"/>
      <c r="J5716" s="357"/>
      <c r="K5716" s="357"/>
      <c r="L5716" s="357"/>
      <c r="M5716" s="357"/>
      <c r="N5716" s="358"/>
      <c r="O5716" s="358"/>
      <c r="P5716" s="358"/>
      <c r="Q5716" s="358"/>
      <c r="R5716" s="358"/>
      <c r="S5716" s="358"/>
      <c r="T5716" s="359"/>
      <c r="U5716" s="360"/>
      <c r="V5716" s="360"/>
      <c r="W5716" s="357"/>
      <c r="X5716" s="357"/>
      <c r="Y5716" s="446"/>
      <c r="Z5716" s="443"/>
      <c r="AA5716" s="446"/>
      <c r="AB5716" s="357"/>
      <c r="AC5716" s="357"/>
      <c r="AD5716" s="357"/>
      <c r="AE5716" s="357"/>
      <c r="AF5716" s="357"/>
      <c r="AG5716" s="446"/>
      <c r="AH5716" s="357"/>
      <c r="AI5716" s="357"/>
      <c r="AJ5716" s="357"/>
      <c r="AK5716" s="357"/>
      <c r="AL5716" s="357"/>
      <c r="AM5716" s="357"/>
    </row>
    <row r="5717" spans="5:39" x14ac:dyDescent="0.25">
      <c r="E5717" s="356"/>
      <c r="F5717" s="356"/>
      <c r="G5717" s="356"/>
      <c r="H5717" s="356"/>
      <c r="I5717" s="356"/>
      <c r="J5717" s="357"/>
      <c r="K5717" s="357"/>
      <c r="L5717" s="357"/>
      <c r="M5717" s="357"/>
      <c r="N5717" s="358"/>
      <c r="O5717" s="358"/>
      <c r="P5717" s="358"/>
      <c r="Q5717" s="358"/>
      <c r="R5717" s="358"/>
      <c r="S5717" s="358"/>
      <c r="T5717" s="359"/>
      <c r="U5717" s="360"/>
      <c r="V5717" s="360"/>
      <c r="W5717" s="357"/>
      <c r="X5717" s="357"/>
      <c r="Y5717" s="446"/>
      <c r="Z5717" s="443"/>
      <c r="AA5717" s="446"/>
      <c r="AB5717" s="357"/>
      <c r="AC5717" s="357"/>
      <c r="AD5717" s="357"/>
      <c r="AE5717" s="357"/>
      <c r="AF5717" s="357"/>
      <c r="AG5717" s="446"/>
      <c r="AH5717" s="357"/>
      <c r="AI5717" s="357"/>
      <c r="AJ5717" s="357"/>
      <c r="AK5717" s="357"/>
      <c r="AL5717" s="357"/>
      <c r="AM5717" s="357"/>
    </row>
    <row r="5718" spans="5:39" x14ac:dyDescent="0.25">
      <c r="E5718" s="356"/>
      <c r="F5718" s="356"/>
      <c r="G5718" s="356"/>
      <c r="H5718" s="356"/>
      <c r="I5718" s="356"/>
      <c r="J5718" s="357"/>
      <c r="K5718" s="357"/>
      <c r="L5718" s="357"/>
      <c r="M5718" s="357"/>
      <c r="N5718" s="358"/>
      <c r="O5718" s="358"/>
      <c r="P5718" s="358"/>
      <c r="Q5718" s="358"/>
      <c r="R5718" s="358"/>
      <c r="S5718" s="358"/>
      <c r="T5718" s="359"/>
      <c r="U5718" s="360"/>
      <c r="V5718" s="360"/>
      <c r="W5718" s="357"/>
      <c r="X5718" s="357"/>
      <c r="Y5718" s="446"/>
      <c r="Z5718" s="443"/>
      <c r="AA5718" s="446"/>
      <c r="AB5718" s="357"/>
      <c r="AC5718" s="357"/>
      <c r="AD5718" s="357"/>
      <c r="AE5718" s="357"/>
      <c r="AF5718" s="357"/>
      <c r="AG5718" s="446"/>
      <c r="AH5718" s="357"/>
      <c r="AI5718" s="357"/>
      <c r="AJ5718" s="357"/>
      <c r="AK5718" s="357"/>
      <c r="AL5718" s="357"/>
      <c r="AM5718" s="357"/>
    </row>
    <row r="5719" spans="5:39" x14ac:dyDescent="0.25">
      <c r="E5719" s="356"/>
      <c r="F5719" s="356"/>
      <c r="G5719" s="356"/>
      <c r="H5719" s="356"/>
      <c r="I5719" s="356"/>
      <c r="J5719" s="357"/>
      <c r="K5719" s="357"/>
      <c r="L5719" s="357"/>
      <c r="M5719" s="357"/>
      <c r="N5719" s="358"/>
      <c r="O5719" s="358"/>
      <c r="P5719" s="358"/>
      <c r="Q5719" s="358"/>
      <c r="R5719" s="358"/>
      <c r="S5719" s="358"/>
      <c r="T5719" s="359"/>
      <c r="U5719" s="360"/>
      <c r="V5719" s="360"/>
      <c r="W5719" s="357"/>
      <c r="X5719" s="357"/>
      <c r="Y5719" s="446"/>
      <c r="Z5719" s="443"/>
      <c r="AA5719" s="446"/>
      <c r="AB5719" s="357"/>
      <c r="AC5719" s="357"/>
      <c r="AD5719" s="357"/>
      <c r="AE5719" s="357"/>
      <c r="AF5719" s="357"/>
      <c r="AG5719" s="446"/>
      <c r="AH5719" s="357"/>
      <c r="AI5719" s="357"/>
      <c r="AJ5719" s="357"/>
      <c r="AK5719" s="357"/>
      <c r="AL5719" s="357"/>
      <c r="AM5719" s="357"/>
    </row>
    <row r="5720" spans="5:39" x14ac:dyDescent="0.25">
      <c r="E5720" s="356"/>
      <c r="F5720" s="356"/>
      <c r="G5720" s="356"/>
      <c r="H5720" s="356"/>
      <c r="I5720" s="356"/>
      <c r="J5720" s="357"/>
      <c r="K5720" s="357"/>
      <c r="L5720" s="357"/>
      <c r="M5720" s="357"/>
      <c r="N5720" s="358"/>
      <c r="O5720" s="358"/>
      <c r="P5720" s="358"/>
      <c r="Q5720" s="358"/>
      <c r="R5720" s="358"/>
      <c r="S5720" s="358"/>
      <c r="T5720" s="359"/>
      <c r="U5720" s="360"/>
      <c r="V5720" s="360"/>
      <c r="W5720" s="357"/>
      <c r="X5720" s="357"/>
      <c r="Y5720" s="446"/>
      <c r="Z5720" s="443"/>
      <c r="AA5720" s="446"/>
      <c r="AB5720" s="357"/>
      <c r="AC5720" s="357"/>
      <c r="AD5720" s="357"/>
      <c r="AE5720" s="357"/>
      <c r="AF5720" s="357"/>
      <c r="AG5720" s="446"/>
      <c r="AH5720" s="357"/>
      <c r="AI5720" s="357"/>
      <c r="AJ5720" s="357"/>
      <c r="AK5720" s="357"/>
      <c r="AL5720" s="357"/>
      <c r="AM5720" s="357"/>
    </row>
    <row r="5721" spans="5:39" x14ac:dyDescent="0.25">
      <c r="E5721" s="356"/>
      <c r="F5721" s="356"/>
      <c r="G5721" s="356"/>
      <c r="H5721" s="356"/>
      <c r="I5721" s="356"/>
      <c r="J5721" s="357"/>
      <c r="K5721" s="357"/>
      <c r="L5721" s="357"/>
      <c r="M5721" s="357"/>
      <c r="N5721" s="358"/>
      <c r="O5721" s="358"/>
      <c r="P5721" s="358"/>
      <c r="Q5721" s="358"/>
      <c r="R5721" s="358"/>
      <c r="S5721" s="358"/>
      <c r="T5721" s="359"/>
      <c r="U5721" s="360"/>
      <c r="V5721" s="360"/>
      <c r="W5721" s="357"/>
      <c r="X5721" s="357"/>
      <c r="Y5721" s="446"/>
      <c r="Z5721" s="443"/>
      <c r="AA5721" s="446"/>
      <c r="AB5721" s="357"/>
      <c r="AC5721" s="357"/>
      <c r="AD5721" s="357"/>
      <c r="AE5721" s="357"/>
      <c r="AF5721" s="357"/>
      <c r="AG5721" s="446"/>
      <c r="AH5721" s="357"/>
      <c r="AI5721" s="357"/>
      <c r="AJ5721" s="357"/>
      <c r="AK5721" s="357"/>
      <c r="AL5721" s="357"/>
      <c r="AM5721" s="357"/>
    </row>
    <row r="5722" spans="5:39" x14ac:dyDescent="0.25">
      <c r="E5722" s="356"/>
      <c r="F5722" s="356"/>
      <c r="G5722" s="356"/>
      <c r="H5722" s="356"/>
      <c r="I5722" s="356"/>
      <c r="J5722" s="357"/>
      <c r="K5722" s="357"/>
      <c r="L5722" s="357"/>
      <c r="M5722" s="357"/>
      <c r="N5722" s="358"/>
      <c r="O5722" s="358"/>
      <c r="P5722" s="358"/>
      <c r="Q5722" s="358"/>
      <c r="R5722" s="358"/>
      <c r="S5722" s="358"/>
      <c r="T5722" s="359"/>
      <c r="U5722" s="360"/>
      <c r="V5722" s="360"/>
      <c r="W5722" s="357"/>
      <c r="X5722" s="357"/>
      <c r="Y5722" s="446"/>
      <c r="Z5722" s="443"/>
      <c r="AA5722" s="446"/>
      <c r="AB5722" s="357"/>
      <c r="AC5722" s="357"/>
      <c r="AD5722" s="357"/>
      <c r="AE5722" s="357"/>
      <c r="AF5722" s="357"/>
      <c r="AG5722" s="446"/>
      <c r="AH5722" s="357"/>
      <c r="AI5722" s="357"/>
      <c r="AJ5722" s="357"/>
      <c r="AK5722" s="357"/>
      <c r="AL5722" s="357"/>
      <c r="AM5722" s="357"/>
    </row>
    <row r="5723" spans="5:39" x14ac:dyDescent="0.25">
      <c r="E5723" s="356"/>
      <c r="F5723" s="356"/>
      <c r="G5723" s="356"/>
      <c r="H5723" s="356"/>
      <c r="I5723" s="356"/>
      <c r="J5723" s="357"/>
      <c r="K5723" s="357"/>
      <c r="L5723" s="357"/>
      <c r="M5723" s="357"/>
      <c r="N5723" s="358"/>
      <c r="O5723" s="358"/>
      <c r="P5723" s="358"/>
      <c r="Q5723" s="358"/>
      <c r="R5723" s="358"/>
      <c r="S5723" s="358"/>
      <c r="T5723" s="359"/>
      <c r="U5723" s="360"/>
      <c r="V5723" s="360"/>
      <c r="W5723" s="357"/>
      <c r="X5723" s="357"/>
      <c r="Y5723" s="446"/>
      <c r="Z5723" s="443"/>
      <c r="AA5723" s="446"/>
      <c r="AB5723" s="357"/>
      <c r="AC5723" s="357"/>
      <c r="AD5723" s="357"/>
      <c r="AE5723" s="357"/>
      <c r="AF5723" s="357"/>
      <c r="AG5723" s="446"/>
      <c r="AH5723" s="357"/>
      <c r="AI5723" s="357"/>
      <c r="AJ5723" s="357"/>
      <c r="AK5723" s="357"/>
      <c r="AL5723" s="357"/>
      <c r="AM5723" s="357"/>
    </row>
    <row r="5724" spans="5:39" x14ac:dyDescent="0.25">
      <c r="E5724" s="356"/>
      <c r="F5724" s="356"/>
      <c r="G5724" s="356"/>
      <c r="H5724" s="356"/>
      <c r="I5724" s="356"/>
      <c r="J5724" s="357"/>
      <c r="K5724" s="357"/>
      <c r="L5724" s="357"/>
      <c r="M5724" s="357"/>
      <c r="N5724" s="358"/>
      <c r="O5724" s="358"/>
      <c r="P5724" s="358"/>
      <c r="Q5724" s="358"/>
      <c r="R5724" s="358"/>
      <c r="S5724" s="358"/>
      <c r="T5724" s="359"/>
      <c r="U5724" s="360"/>
      <c r="V5724" s="360"/>
      <c r="W5724" s="357"/>
      <c r="X5724" s="357"/>
      <c r="Y5724" s="446"/>
      <c r="Z5724" s="443"/>
      <c r="AA5724" s="446"/>
      <c r="AB5724" s="357"/>
      <c r="AC5724" s="357"/>
      <c r="AD5724" s="357"/>
      <c r="AE5724" s="357"/>
      <c r="AF5724" s="357"/>
      <c r="AG5724" s="446"/>
      <c r="AH5724" s="357"/>
      <c r="AI5724" s="357"/>
      <c r="AJ5724" s="357"/>
      <c r="AK5724" s="357"/>
      <c r="AL5724" s="357"/>
      <c r="AM5724" s="357"/>
    </row>
    <row r="5725" spans="5:39" x14ac:dyDescent="0.25">
      <c r="E5725" s="356"/>
      <c r="F5725" s="356"/>
      <c r="G5725" s="356"/>
      <c r="H5725" s="356"/>
      <c r="I5725" s="356"/>
      <c r="J5725" s="357"/>
      <c r="K5725" s="357"/>
      <c r="L5725" s="357"/>
      <c r="M5725" s="357"/>
      <c r="N5725" s="358"/>
      <c r="O5725" s="358"/>
      <c r="P5725" s="358"/>
      <c r="Q5725" s="358"/>
      <c r="R5725" s="358"/>
      <c r="S5725" s="358"/>
      <c r="T5725" s="359"/>
      <c r="U5725" s="360"/>
      <c r="V5725" s="360"/>
      <c r="W5725" s="357"/>
      <c r="X5725" s="357"/>
      <c r="Y5725" s="446"/>
      <c r="Z5725" s="443"/>
      <c r="AA5725" s="446"/>
      <c r="AB5725" s="357"/>
      <c r="AC5725" s="357"/>
      <c r="AD5725" s="357"/>
      <c r="AE5725" s="357"/>
      <c r="AF5725" s="357"/>
      <c r="AG5725" s="446"/>
      <c r="AH5725" s="357"/>
      <c r="AI5725" s="357"/>
      <c r="AJ5725" s="357"/>
      <c r="AK5725" s="357"/>
      <c r="AL5725" s="357"/>
      <c r="AM5725" s="357"/>
    </row>
    <row r="5726" spans="5:39" x14ac:dyDescent="0.25">
      <c r="E5726" s="356"/>
      <c r="F5726" s="356"/>
      <c r="G5726" s="356"/>
      <c r="H5726" s="356"/>
      <c r="I5726" s="356"/>
      <c r="J5726" s="357"/>
      <c r="K5726" s="357"/>
      <c r="L5726" s="357"/>
      <c r="M5726" s="357"/>
      <c r="N5726" s="358"/>
      <c r="O5726" s="358"/>
      <c r="P5726" s="358"/>
      <c r="Q5726" s="358"/>
      <c r="R5726" s="358"/>
      <c r="S5726" s="358"/>
      <c r="T5726" s="359"/>
      <c r="U5726" s="360"/>
      <c r="V5726" s="360"/>
      <c r="W5726" s="357"/>
      <c r="X5726" s="357"/>
      <c r="Y5726" s="446"/>
      <c r="Z5726" s="443"/>
      <c r="AA5726" s="446"/>
      <c r="AB5726" s="357"/>
      <c r="AC5726" s="357"/>
      <c r="AD5726" s="357"/>
      <c r="AE5726" s="357"/>
      <c r="AF5726" s="357"/>
      <c r="AG5726" s="446"/>
      <c r="AH5726" s="357"/>
      <c r="AI5726" s="357"/>
      <c r="AJ5726" s="357"/>
      <c r="AK5726" s="357"/>
      <c r="AL5726" s="357"/>
      <c r="AM5726" s="357"/>
    </row>
    <row r="5727" spans="5:39" x14ac:dyDescent="0.25">
      <c r="E5727" s="356"/>
      <c r="F5727" s="356"/>
      <c r="G5727" s="356"/>
      <c r="H5727" s="356"/>
      <c r="I5727" s="356"/>
      <c r="J5727" s="357"/>
      <c r="K5727" s="357"/>
      <c r="L5727" s="357"/>
      <c r="M5727" s="357"/>
      <c r="N5727" s="358"/>
      <c r="O5727" s="358"/>
      <c r="P5727" s="358"/>
      <c r="Q5727" s="358"/>
      <c r="R5727" s="358"/>
      <c r="S5727" s="358"/>
      <c r="T5727" s="359"/>
      <c r="U5727" s="360"/>
      <c r="V5727" s="360"/>
      <c r="W5727" s="357"/>
      <c r="X5727" s="357"/>
      <c r="Y5727" s="446"/>
      <c r="Z5727" s="443"/>
      <c r="AA5727" s="446"/>
      <c r="AB5727" s="357"/>
      <c r="AC5727" s="357"/>
      <c r="AD5727" s="357"/>
      <c r="AE5727" s="357"/>
      <c r="AF5727" s="357"/>
      <c r="AG5727" s="446"/>
      <c r="AH5727" s="357"/>
      <c r="AI5727" s="357"/>
      <c r="AJ5727" s="357"/>
      <c r="AK5727" s="357"/>
      <c r="AL5727" s="357"/>
      <c r="AM5727" s="357"/>
    </row>
    <row r="5728" spans="5:39" x14ac:dyDescent="0.25">
      <c r="E5728" s="356"/>
      <c r="F5728" s="356"/>
      <c r="G5728" s="356"/>
      <c r="H5728" s="356"/>
      <c r="I5728" s="356"/>
      <c r="J5728" s="357"/>
      <c r="K5728" s="357"/>
      <c r="L5728" s="357"/>
      <c r="M5728" s="357"/>
      <c r="N5728" s="358"/>
      <c r="O5728" s="358"/>
      <c r="P5728" s="358"/>
      <c r="Q5728" s="358"/>
      <c r="R5728" s="358"/>
      <c r="S5728" s="358"/>
      <c r="T5728" s="359"/>
      <c r="U5728" s="360"/>
      <c r="V5728" s="360"/>
      <c r="W5728" s="357"/>
      <c r="X5728" s="357"/>
      <c r="Y5728" s="446"/>
      <c r="Z5728" s="443"/>
      <c r="AA5728" s="446"/>
      <c r="AB5728" s="357"/>
      <c r="AC5728" s="357"/>
      <c r="AD5728" s="357"/>
      <c r="AE5728" s="357"/>
      <c r="AF5728" s="357"/>
      <c r="AG5728" s="446"/>
      <c r="AH5728" s="357"/>
      <c r="AI5728" s="357"/>
      <c r="AJ5728" s="357"/>
      <c r="AK5728" s="357"/>
      <c r="AL5728" s="357"/>
      <c r="AM5728" s="357"/>
    </row>
    <row r="5729" spans="5:39" x14ac:dyDescent="0.25">
      <c r="E5729" s="356"/>
      <c r="F5729" s="356"/>
      <c r="G5729" s="356"/>
      <c r="H5729" s="356"/>
      <c r="I5729" s="356"/>
      <c r="J5729" s="357"/>
      <c r="K5729" s="357"/>
      <c r="L5729" s="357"/>
      <c r="M5729" s="357"/>
      <c r="N5729" s="358"/>
      <c r="O5729" s="358"/>
      <c r="P5729" s="358"/>
      <c r="Q5729" s="358"/>
      <c r="R5729" s="358"/>
      <c r="S5729" s="358"/>
      <c r="T5729" s="359"/>
      <c r="U5729" s="360"/>
      <c r="V5729" s="360"/>
      <c r="W5729" s="357"/>
      <c r="X5729" s="357"/>
      <c r="Y5729" s="446"/>
      <c r="Z5729" s="443"/>
      <c r="AA5729" s="446"/>
      <c r="AB5729" s="357"/>
      <c r="AC5729" s="357"/>
      <c r="AD5729" s="357"/>
      <c r="AE5729" s="357"/>
      <c r="AF5729" s="357"/>
      <c r="AG5729" s="446"/>
      <c r="AH5729" s="357"/>
      <c r="AI5729" s="357"/>
      <c r="AJ5729" s="357"/>
      <c r="AK5729" s="357"/>
      <c r="AL5729" s="357"/>
      <c r="AM5729" s="357"/>
    </row>
    <row r="5730" spans="5:39" x14ac:dyDescent="0.25">
      <c r="E5730" s="356"/>
      <c r="F5730" s="356"/>
      <c r="G5730" s="356"/>
      <c r="H5730" s="356"/>
      <c r="I5730" s="356"/>
      <c r="J5730" s="357"/>
      <c r="K5730" s="357"/>
      <c r="L5730" s="357"/>
      <c r="M5730" s="357"/>
      <c r="N5730" s="358"/>
      <c r="O5730" s="358"/>
      <c r="P5730" s="358"/>
      <c r="Q5730" s="358"/>
      <c r="R5730" s="358"/>
      <c r="S5730" s="358"/>
      <c r="T5730" s="359"/>
      <c r="U5730" s="360"/>
      <c r="V5730" s="360"/>
      <c r="W5730" s="357"/>
      <c r="X5730" s="357"/>
      <c r="Y5730" s="446"/>
      <c r="Z5730" s="443"/>
      <c r="AA5730" s="446"/>
      <c r="AB5730" s="357"/>
      <c r="AC5730" s="357"/>
      <c r="AD5730" s="357"/>
      <c r="AE5730" s="357"/>
      <c r="AF5730" s="357"/>
      <c r="AG5730" s="446"/>
      <c r="AH5730" s="357"/>
      <c r="AI5730" s="357"/>
      <c r="AJ5730" s="357"/>
      <c r="AK5730" s="357"/>
      <c r="AL5730" s="357"/>
      <c r="AM5730" s="357"/>
    </row>
    <row r="5731" spans="5:39" x14ac:dyDescent="0.25">
      <c r="E5731" s="356"/>
      <c r="F5731" s="356"/>
      <c r="G5731" s="356"/>
      <c r="H5731" s="356"/>
      <c r="I5731" s="356"/>
      <c r="J5731" s="357"/>
      <c r="K5731" s="357"/>
      <c r="L5731" s="357"/>
      <c r="M5731" s="357"/>
      <c r="N5731" s="358"/>
      <c r="O5731" s="358"/>
      <c r="P5731" s="358"/>
      <c r="Q5731" s="358"/>
      <c r="R5731" s="358"/>
      <c r="S5731" s="358"/>
      <c r="T5731" s="359"/>
      <c r="U5731" s="360"/>
      <c r="V5731" s="360"/>
      <c r="W5731" s="357"/>
      <c r="X5731" s="357"/>
      <c r="Y5731" s="446"/>
      <c r="Z5731" s="443"/>
      <c r="AA5731" s="446"/>
      <c r="AB5731" s="357"/>
      <c r="AC5731" s="357"/>
      <c r="AD5731" s="357"/>
      <c r="AE5731" s="357"/>
      <c r="AF5731" s="357"/>
      <c r="AG5731" s="446"/>
      <c r="AH5731" s="357"/>
      <c r="AI5731" s="357"/>
      <c r="AJ5731" s="357"/>
      <c r="AK5731" s="357"/>
      <c r="AL5731" s="357"/>
      <c r="AM5731" s="357"/>
    </row>
    <row r="5732" spans="5:39" x14ac:dyDescent="0.25">
      <c r="E5732" s="356"/>
      <c r="F5732" s="356"/>
      <c r="G5732" s="356"/>
      <c r="H5732" s="356"/>
      <c r="I5732" s="356"/>
      <c r="J5732" s="357"/>
      <c r="K5732" s="357"/>
      <c r="L5732" s="357"/>
      <c r="M5732" s="357"/>
      <c r="N5732" s="358"/>
      <c r="O5732" s="358"/>
      <c r="P5732" s="358"/>
      <c r="Q5732" s="358"/>
      <c r="R5732" s="358"/>
      <c r="S5732" s="358"/>
      <c r="T5732" s="359"/>
      <c r="U5732" s="360"/>
      <c r="V5732" s="360"/>
      <c r="W5732" s="357"/>
      <c r="X5732" s="357"/>
      <c r="Y5732" s="446"/>
      <c r="Z5732" s="443"/>
      <c r="AA5732" s="446"/>
      <c r="AB5732" s="357"/>
      <c r="AC5732" s="357"/>
      <c r="AD5732" s="357"/>
      <c r="AE5732" s="357"/>
      <c r="AF5732" s="357"/>
      <c r="AG5732" s="446"/>
      <c r="AH5732" s="357"/>
      <c r="AI5732" s="357"/>
      <c r="AJ5732" s="357"/>
      <c r="AK5732" s="357"/>
      <c r="AL5732" s="357"/>
      <c r="AM5732" s="357"/>
    </row>
    <row r="5733" spans="5:39" x14ac:dyDescent="0.25">
      <c r="E5733" s="356"/>
      <c r="F5733" s="356"/>
      <c r="G5733" s="356"/>
      <c r="H5733" s="356"/>
      <c r="I5733" s="356"/>
      <c r="J5733" s="357"/>
      <c r="K5733" s="357"/>
      <c r="L5733" s="357"/>
      <c r="M5733" s="357"/>
      <c r="N5733" s="358"/>
      <c r="O5733" s="358"/>
      <c r="P5733" s="358"/>
      <c r="Q5733" s="358"/>
      <c r="R5733" s="358"/>
      <c r="S5733" s="358"/>
      <c r="T5733" s="359"/>
      <c r="U5733" s="360"/>
      <c r="V5733" s="360"/>
      <c r="W5733" s="357"/>
      <c r="X5733" s="357"/>
      <c r="Y5733" s="446"/>
      <c r="Z5733" s="443"/>
      <c r="AA5733" s="446"/>
      <c r="AB5733" s="357"/>
      <c r="AC5733" s="357"/>
      <c r="AD5733" s="357"/>
      <c r="AE5733" s="357"/>
      <c r="AF5733" s="357"/>
      <c r="AG5733" s="446"/>
      <c r="AH5733" s="357"/>
      <c r="AI5733" s="357"/>
      <c r="AJ5733" s="357"/>
      <c r="AK5733" s="357"/>
      <c r="AL5733" s="357"/>
      <c r="AM5733" s="357"/>
    </row>
    <row r="5734" spans="5:39" x14ac:dyDescent="0.25">
      <c r="E5734" s="356"/>
      <c r="F5734" s="356"/>
      <c r="G5734" s="356"/>
      <c r="H5734" s="356"/>
      <c r="I5734" s="356"/>
      <c r="J5734" s="357"/>
      <c r="K5734" s="357"/>
      <c r="L5734" s="357"/>
      <c r="M5734" s="357"/>
      <c r="N5734" s="358"/>
      <c r="O5734" s="358"/>
      <c r="P5734" s="358"/>
      <c r="Q5734" s="358"/>
      <c r="R5734" s="358"/>
      <c r="S5734" s="358"/>
      <c r="T5734" s="359"/>
      <c r="U5734" s="360"/>
      <c r="V5734" s="360"/>
      <c r="W5734" s="357"/>
      <c r="X5734" s="357"/>
      <c r="Y5734" s="446"/>
      <c r="Z5734" s="443"/>
      <c r="AA5734" s="446"/>
      <c r="AB5734" s="357"/>
      <c r="AC5734" s="357"/>
      <c r="AD5734" s="357"/>
      <c r="AE5734" s="357"/>
      <c r="AF5734" s="357"/>
      <c r="AG5734" s="446"/>
      <c r="AH5734" s="357"/>
      <c r="AI5734" s="357"/>
      <c r="AJ5734" s="357"/>
      <c r="AK5734" s="357"/>
      <c r="AL5734" s="357"/>
      <c r="AM5734" s="357"/>
    </row>
    <row r="5735" spans="5:39" x14ac:dyDescent="0.25">
      <c r="E5735" s="356"/>
      <c r="F5735" s="356"/>
      <c r="G5735" s="356"/>
      <c r="H5735" s="356"/>
      <c r="I5735" s="356"/>
      <c r="J5735" s="357"/>
      <c r="K5735" s="357"/>
      <c r="L5735" s="357"/>
      <c r="M5735" s="357"/>
      <c r="N5735" s="358"/>
      <c r="O5735" s="358"/>
      <c r="P5735" s="358"/>
      <c r="Q5735" s="358"/>
      <c r="R5735" s="358"/>
      <c r="S5735" s="358"/>
      <c r="T5735" s="359"/>
      <c r="U5735" s="360"/>
      <c r="V5735" s="360"/>
      <c r="W5735" s="357"/>
      <c r="X5735" s="357"/>
      <c r="Y5735" s="446"/>
      <c r="Z5735" s="443"/>
      <c r="AA5735" s="446"/>
      <c r="AB5735" s="357"/>
      <c r="AC5735" s="357"/>
      <c r="AD5735" s="357"/>
      <c r="AE5735" s="357"/>
      <c r="AF5735" s="357"/>
      <c r="AG5735" s="446"/>
      <c r="AH5735" s="357"/>
      <c r="AI5735" s="357"/>
      <c r="AJ5735" s="357"/>
      <c r="AK5735" s="357"/>
      <c r="AL5735" s="357"/>
      <c r="AM5735" s="357"/>
    </row>
    <row r="5736" spans="5:39" x14ac:dyDescent="0.25">
      <c r="E5736" s="356"/>
      <c r="F5736" s="356"/>
      <c r="G5736" s="356"/>
      <c r="H5736" s="356"/>
      <c r="I5736" s="356"/>
      <c r="J5736" s="357"/>
      <c r="K5736" s="357"/>
      <c r="L5736" s="357"/>
      <c r="M5736" s="357"/>
      <c r="N5736" s="358"/>
      <c r="O5736" s="358"/>
      <c r="P5736" s="358"/>
      <c r="Q5736" s="358"/>
      <c r="R5736" s="358"/>
      <c r="S5736" s="358"/>
      <c r="T5736" s="359"/>
      <c r="U5736" s="360"/>
      <c r="V5736" s="360"/>
      <c r="W5736" s="357"/>
      <c r="X5736" s="357"/>
      <c r="Y5736" s="446"/>
      <c r="Z5736" s="443"/>
      <c r="AA5736" s="446"/>
      <c r="AB5736" s="357"/>
      <c r="AC5736" s="357"/>
      <c r="AD5736" s="357"/>
      <c r="AE5736" s="357"/>
      <c r="AF5736" s="357"/>
      <c r="AG5736" s="446"/>
      <c r="AH5736" s="357"/>
      <c r="AI5736" s="357"/>
      <c r="AJ5736" s="357"/>
      <c r="AK5736" s="357"/>
      <c r="AL5736" s="357"/>
      <c r="AM5736" s="357"/>
    </row>
    <row r="5737" spans="5:39" x14ac:dyDescent="0.25">
      <c r="E5737" s="356"/>
      <c r="F5737" s="356"/>
      <c r="G5737" s="356"/>
      <c r="H5737" s="356"/>
      <c r="I5737" s="356"/>
      <c r="J5737" s="357"/>
      <c r="K5737" s="357"/>
      <c r="L5737" s="357"/>
      <c r="M5737" s="357"/>
      <c r="N5737" s="358"/>
      <c r="O5737" s="358"/>
      <c r="P5737" s="358"/>
      <c r="Q5737" s="358"/>
      <c r="R5737" s="358"/>
      <c r="S5737" s="358"/>
      <c r="T5737" s="359"/>
      <c r="U5737" s="360"/>
      <c r="V5737" s="360"/>
      <c r="W5737" s="357"/>
      <c r="X5737" s="357"/>
      <c r="Y5737" s="446"/>
      <c r="Z5737" s="443"/>
      <c r="AA5737" s="446"/>
      <c r="AB5737" s="357"/>
      <c r="AC5737" s="357"/>
      <c r="AD5737" s="357"/>
      <c r="AE5737" s="357"/>
      <c r="AF5737" s="357"/>
      <c r="AG5737" s="446"/>
      <c r="AH5737" s="357"/>
      <c r="AI5737" s="357"/>
      <c r="AJ5737" s="357"/>
      <c r="AK5737" s="357"/>
      <c r="AL5737" s="357"/>
      <c r="AM5737" s="357"/>
    </row>
    <row r="5738" spans="5:39" x14ac:dyDescent="0.25">
      <c r="E5738" s="356"/>
      <c r="F5738" s="356"/>
      <c r="G5738" s="356"/>
      <c r="H5738" s="356"/>
      <c r="I5738" s="356"/>
      <c r="J5738" s="357"/>
      <c r="K5738" s="357"/>
      <c r="L5738" s="357"/>
      <c r="M5738" s="357"/>
      <c r="N5738" s="358"/>
      <c r="O5738" s="358"/>
      <c r="P5738" s="358"/>
      <c r="Q5738" s="358"/>
      <c r="R5738" s="358"/>
      <c r="S5738" s="358"/>
      <c r="T5738" s="359"/>
      <c r="U5738" s="360"/>
      <c r="V5738" s="360"/>
      <c r="W5738" s="357"/>
      <c r="X5738" s="357"/>
      <c r="Y5738" s="446"/>
      <c r="Z5738" s="443"/>
      <c r="AA5738" s="446"/>
      <c r="AB5738" s="357"/>
      <c r="AC5738" s="357"/>
      <c r="AD5738" s="357"/>
      <c r="AE5738" s="357"/>
      <c r="AF5738" s="357"/>
      <c r="AG5738" s="446"/>
      <c r="AH5738" s="357"/>
      <c r="AI5738" s="357"/>
      <c r="AJ5738" s="357"/>
      <c r="AK5738" s="357"/>
      <c r="AL5738" s="357"/>
      <c r="AM5738" s="357"/>
    </row>
    <row r="5739" spans="5:39" x14ac:dyDescent="0.25">
      <c r="E5739" s="356"/>
      <c r="F5739" s="356"/>
      <c r="G5739" s="356"/>
      <c r="H5739" s="356"/>
      <c r="I5739" s="356"/>
      <c r="J5739" s="357"/>
      <c r="K5739" s="357"/>
      <c r="L5739" s="357"/>
      <c r="M5739" s="357"/>
      <c r="N5739" s="358"/>
      <c r="O5739" s="358"/>
      <c r="P5739" s="358"/>
      <c r="Q5739" s="358"/>
      <c r="R5739" s="358"/>
      <c r="S5739" s="358"/>
      <c r="T5739" s="359"/>
      <c r="U5739" s="360"/>
      <c r="V5739" s="360"/>
      <c r="W5739" s="357"/>
      <c r="X5739" s="357"/>
      <c r="Y5739" s="446"/>
      <c r="Z5739" s="443"/>
      <c r="AA5739" s="446"/>
      <c r="AB5739" s="357"/>
      <c r="AC5739" s="357"/>
      <c r="AD5739" s="357"/>
      <c r="AE5739" s="357"/>
      <c r="AF5739" s="357"/>
      <c r="AG5739" s="446"/>
      <c r="AH5739" s="357"/>
      <c r="AI5739" s="357"/>
      <c r="AJ5739" s="357"/>
      <c r="AK5739" s="357"/>
      <c r="AL5739" s="357"/>
      <c r="AM5739" s="357"/>
    </row>
    <row r="5740" spans="5:39" x14ac:dyDescent="0.25">
      <c r="E5740" s="356"/>
      <c r="F5740" s="356"/>
      <c r="G5740" s="356"/>
      <c r="H5740" s="356"/>
      <c r="I5740" s="356"/>
      <c r="J5740" s="357"/>
      <c r="K5740" s="357"/>
      <c r="L5740" s="357"/>
      <c r="M5740" s="357"/>
      <c r="N5740" s="358"/>
      <c r="O5740" s="358"/>
      <c r="P5740" s="358"/>
      <c r="Q5740" s="358"/>
      <c r="R5740" s="358"/>
      <c r="S5740" s="358"/>
      <c r="T5740" s="359"/>
      <c r="U5740" s="360"/>
      <c r="V5740" s="360"/>
      <c r="W5740" s="357"/>
      <c r="X5740" s="357"/>
      <c r="Y5740" s="446"/>
      <c r="Z5740" s="443"/>
      <c r="AA5740" s="446"/>
      <c r="AB5740" s="357"/>
      <c r="AC5740" s="357"/>
      <c r="AD5740" s="357"/>
      <c r="AE5740" s="357"/>
      <c r="AF5740" s="357"/>
      <c r="AG5740" s="446"/>
      <c r="AH5740" s="357"/>
      <c r="AI5740" s="357"/>
      <c r="AJ5740" s="357"/>
      <c r="AK5740" s="357"/>
      <c r="AL5740" s="357"/>
      <c r="AM5740" s="357"/>
    </row>
    <row r="5741" spans="5:39" x14ac:dyDescent="0.25">
      <c r="E5741" s="356"/>
      <c r="F5741" s="356"/>
      <c r="G5741" s="356"/>
      <c r="H5741" s="356"/>
      <c r="I5741" s="356"/>
      <c r="J5741" s="357"/>
      <c r="K5741" s="357"/>
      <c r="L5741" s="357"/>
      <c r="M5741" s="357"/>
      <c r="N5741" s="358"/>
      <c r="O5741" s="358"/>
      <c r="P5741" s="358"/>
      <c r="Q5741" s="358"/>
      <c r="R5741" s="358"/>
      <c r="S5741" s="358"/>
      <c r="T5741" s="359"/>
      <c r="U5741" s="360"/>
      <c r="V5741" s="360"/>
      <c r="W5741" s="357"/>
      <c r="X5741" s="357"/>
      <c r="Y5741" s="446"/>
      <c r="Z5741" s="443"/>
      <c r="AA5741" s="446"/>
      <c r="AB5741" s="357"/>
      <c r="AC5741" s="357"/>
      <c r="AD5741" s="357"/>
      <c r="AE5741" s="357"/>
      <c r="AF5741" s="357"/>
      <c r="AG5741" s="446"/>
      <c r="AH5741" s="357"/>
      <c r="AI5741" s="357"/>
      <c r="AJ5741" s="357"/>
      <c r="AK5741" s="357"/>
      <c r="AL5741" s="357"/>
      <c r="AM5741" s="357"/>
    </row>
    <row r="5742" spans="5:39" x14ac:dyDescent="0.25">
      <c r="E5742" s="356"/>
      <c r="F5742" s="356"/>
      <c r="G5742" s="356"/>
      <c r="H5742" s="356"/>
      <c r="I5742" s="356"/>
      <c r="J5742" s="357"/>
      <c r="K5742" s="357"/>
      <c r="L5742" s="357"/>
      <c r="M5742" s="357"/>
      <c r="N5742" s="358"/>
      <c r="O5742" s="358"/>
      <c r="P5742" s="358"/>
      <c r="Q5742" s="358"/>
      <c r="R5742" s="358"/>
      <c r="S5742" s="358"/>
      <c r="T5742" s="359"/>
      <c r="U5742" s="360"/>
      <c r="V5742" s="360"/>
      <c r="W5742" s="357"/>
      <c r="X5742" s="357"/>
      <c r="Y5742" s="446"/>
      <c r="Z5742" s="443"/>
      <c r="AA5742" s="446"/>
      <c r="AB5742" s="357"/>
      <c r="AC5742" s="357"/>
      <c r="AD5742" s="357"/>
      <c r="AE5742" s="357"/>
      <c r="AF5742" s="357"/>
      <c r="AG5742" s="446"/>
      <c r="AH5742" s="357"/>
      <c r="AI5742" s="357"/>
      <c r="AJ5742" s="357"/>
      <c r="AK5742" s="357"/>
      <c r="AL5742" s="357"/>
      <c r="AM5742" s="357"/>
    </row>
    <row r="5743" spans="5:39" x14ac:dyDescent="0.25">
      <c r="E5743" s="356"/>
      <c r="F5743" s="356"/>
      <c r="G5743" s="356"/>
      <c r="H5743" s="356"/>
      <c r="I5743" s="356"/>
      <c r="J5743" s="357"/>
      <c r="K5743" s="357"/>
      <c r="L5743" s="357"/>
      <c r="M5743" s="357"/>
      <c r="N5743" s="358"/>
      <c r="O5743" s="358"/>
      <c r="P5743" s="358"/>
      <c r="Q5743" s="358"/>
      <c r="R5743" s="358"/>
      <c r="S5743" s="358"/>
      <c r="T5743" s="359"/>
      <c r="U5743" s="360"/>
      <c r="V5743" s="360"/>
      <c r="W5743" s="357"/>
      <c r="X5743" s="357"/>
      <c r="Y5743" s="446"/>
      <c r="Z5743" s="443"/>
      <c r="AA5743" s="446"/>
      <c r="AB5743" s="357"/>
      <c r="AC5743" s="357"/>
      <c r="AD5743" s="357"/>
      <c r="AE5743" s="357"/>
      <c r="AF5743" s="357"/>
      <c r="AG5743" s="446"/>
      <c r="AH5743" s="357"/>
      <c r="AI5743" s="357"/>
      <c r="AJ5743" s="357"/>
      <c r="AK5743" s="357"/>
      <c r="AL5743" s="357"/>
      <c r="AM5743" s="357"/>
    </row>
    <row r="5744" spans="5:39" x14ac:dyDescent="0.25">
      <c r="E5744" s="356"/>
      <c r="F5744" s="356"/>
      <c r="G5744" s="356"/>
      <c r="H5744" s="356"/>
      <c r="I5744" s="356"/>
      <c r="J5744" s="357"/>
      <c r="K5744" s="357"/>
      <c r="L5744" s="357"/>
      <c r="M5744" s="357"/>
      <c r="N5744" s="358"/>
      <c r="O5744" s="358"/>
      <c r="P5744" s="358"/>
      <c r="Q5744" s="358"/>
      <c r="R5744" s="358"/>
      <c r="S5744" s="358"/>
      <c r="T5744" s="359"/>
      <c r="U5744" s="360"/>
      <c r="V5744" s="360"/>
      <c r="W5744" s="357"/>
      <c r="X5744" s="357"/>
      <c r="Y5744" s="446"/>
      <c r="Z5744" s="443"/>
      <c r="AA5744" s="446"/>
      <c r="AB5744" s="357"/>
      <c r="AC5744" s="357"/>
      <c r="AD5744" s="357"/>
      <c r="AE5744" s="357"/>
      <c r="AF5744" s="357"/>
      <c r="AG5744" s="446"/>
      <c r="AH5744" s="357"/>
      <c r="AI5744" s="357"/>
      <c r="AJ5744" s="357"/>
      <c r="AK5744" s="357"/>
      <c r="AL5744" s="357"/>
      <c r="AM5744" s="357"/>
    </row>
    <row r="5745" spans="5:39" x14ac:dyDescent="0.25">
      <c r="E5745" s="356"/>
      <c r="F5745" s="356"/>
      <c r="G5745" s="356"/>
      <c r="H5745" s="356"/>
      <c r="I5745" s="356"/>
      <c r="J5745" s="357"/>
      <c r="K5745" s="357"/>
      <c r="L5745" s="357"/>
      <c r="M5745" s="357"/>
      <c r="N5745" s="358"/>
      <c r="O5745" s="358"/>
      <c r="P5745" s="358"/>
      <c r="Q5745" s="358"/>
      <c r="R5745" s="358"/>
      <c r="S5745" s="358"/>
      <c r="T5745" s="359"/>
      <c r="U5745" s="360"/>
      <c r="V5745" s="360"/>
      <c r="W5745" s="357"/>
      <c r="X5745" s="357"/>
      <c r="Y5745" s="446"/>
      <c r="Z5745" s="443"/>
      <c r="AA5745" s="446"/>
      <c r="AB5745" s="357"/>
      <c r="AC5745" s="357"/>
      <c r="AD5745" s="357"/>
      <c r="AE5745" s="357"/>
      <c r="AF5745" s="357"/>
      <c r="AG5745" s="446"/>
      <c r="AH5745" s="357"/>
      <c r="AI5745" s="357"/>
      <c r="AJ5745" s="357"/>
      <c r="AK5745" s="357"/>
      <c r="AL5745" s="357"/>
      <c r="AM5745" s="357"/>
    </row>
    <row r="5746" spans="5:39" x14ac:dyDescent="0.25">
      <c r="E5746" s="356"/>
      <c r="F5746" s="356"/>
      <c r="G5746" s="356"/>
      <c r="H5746" s="356"/>
      <c r="I5746" s="356"/>
      <c r="J5746" s="357"/>
      <c r="K5746" s="357"/>
      <c r="L5746" s="357"/>
      <c r="M5746" s="357"/>
      <c r="N5746" s="358"/>
      <c r="O5746" s="358"/>
      <c r="P5746" s="358"/>
      <c r="Q5746" s="358"/>
      <c r="R5746" s="358"/>
      <c r="S5746" s="358"/>
      <c r="T5746" s="359"/>
      <c r="U5746" s="360"/>
      <c r="V5746" s="360"/>
      <c r="W5746" s="357"/>
      <c r="X5746" s="357"/>
      <c r="Y5746" s="446"/>
      <c r="Z5746" s="443"/>
      <c r="AA5746" s="446"/>
      <c r="AB5746" s="357"/>
      <c r="AC5746" s="357"/>
      <c r="AD5746" s="357"/>
      <c r="AE5746" s="357"/>
      <c r="AF5746" s="357"/>
      <c r="AG5746" s="446"/>
      <c r="AH5746" s="357"/>
      <c r="AI5746" s="357"/>
      <c r="AJ5746" s="357"/>
      <c r="AK5746" s="357"/>
      <c r="AL5746" s="357"/>
      <c r="AM5746" s="357"/>
    </row>
    <row r="5747" spans="5:39" x14ac:dyDescent="0.25">
      <c r="E5747" s="356"/>
      <c r="F5747" s="356"/>
      <c r="G5747" s="356"/>
      <c r="H5747" s="356"/>
      <c r="I5747" s="356"/>
      <c r="J5747" s="357"/>
      <c r="K5747" s="357"/>
      <c r="L5747" s="357"/>
      <c r="M5747" s="357"/>
      <c r="N5747" s="358"/>
      <c r="O5747" s="358"/>
      <c r="P5747" s="358"/>
      <c r="Q5747" s="358"/>
      <c r="R5747" s="358"/>
      <c r="S5747" s="358"/>
      <c r="T5747" s="359"/>
      <c r="U5747" s="360"/>
      <c r="V5747" s="360"/>
      <c r="W5747" s="357"/>
      <c r="X5747" s="357"/>
      <c r="Y5747" s="446"/>
      <c r="Z5747" s="443"/>
      <c r="AA5747" s="446"/>
      <c r="AB5747" s="357"/>
      <c r="AC5747" s="357"/>
      <c r="AD5747" s="357"/>
      <c r="AE5747" s="357"/>
      <c r="AF5747" s="357"/>
      <c r="AG5747" s="446"/>
      <c r="AH5747" s="357"/>
      <c r="AI5747" s="357"/>
      <c r="AJ5747" s="357"/>
      <c r="AK5747" s="357"/>
      <c r="AL5747" s="357"/>
      <c r="AM5747" s="357"/>
    </row>
    <row r="5748" spans="5:39" x14ac:dyDescent="0.25">
      <c r="E5748" s="356"/>
      <c r="F5748" s="356"/>
      <c r="G5748" s="356"/>
      <c r="H5748" s="356"/>
      <c r="I5748" s="356"/>
      <c r="J5748" s="357"/>
      <c r="K5748" s="357"/>
      <c r="L5748" s="357"/>
      <c r="M5748" s="357"/>
      <c r="N5748" s="358"/>
      <c r="O5748" s="358"/>
      <c r="P5748" s="358"/>
      <c r="Q5748" s="358"/>
      <c r="R5748" s="358"/>
      <c r="S5748" s="358"/>
      <c r="T5748" s="359"/>
      <c r="U5748" s="360"/>
      <c r="V5748" s="360"/>
      <c r="W5748" s="357"/>
      <c r="X5748" s="357"/>
      <c r="Y5748" s="446"/>
      <c r="Z5748" s="443"/>
      <c r="AA5748" s="446"/>
      <c r="AB5748" s="357"/>
      <c r="AC5748" s="357"/>
      <c r="AD5748" s="357"/>
      <c r="AE5748" s="357"/>
      <c r="AF5748" s="357"/>
      <c r="AG5748" s="446"/>
      <c r="AH5748" s="357"/>
      <c r="AI5748" s="357"/>
      <c r="AJ5748" s="357"/>
      <c r="AK5748" s="357"/>
      <c r="AL5748" s="357"/>
      <c r="AM5748" s="357"/>
    </row>
    <row r="5749" spans="5:39" x14ac:dyDescent="0.25">
      <c r="E5749" s="356"/>
      <c r="F5749" s="356"/>
      <c r="G5749" s="356"/>
      <c r="H5749" s="356"/>
      <c r="I5749" s="356"/>
      <c r="J5749" s="357"/>
      <c r="K5749" s="357"/>
      <c r="L5749" s="357"/>
      <c r="M5749" s="357"/>
      <c r="N5749" s="358"/>
      <c r="O5749" s="358"/>
      <c r="P5749" s="358"/>
      <c r="Q5749" s="358"/>
      <c r="R5749" s="358"/>
      <c r="S5749" s="358"/>
      <c r="T5749" s="359"/>
      <c r="U5749" s="360"/>
      <c r="V5749" s="360"/>
      <c r="W5749" s="357"/>
      <c r="X5749" s="357"/>
      <c r="Y5749" s="446"/>
      <c r="Z5749" s="443"/>
      <c r="AA5749" s="446"/>
      <c r="AB5749" s="357"/>
      <c r="AC5749" s="357"/>
      <c r="AD5749" s="357"/>
      <c r="AE5749" s="357"/>
      <c r="AF5749" s="357"/>
      <c r="AG5749" s="446"/>
      <c r="AH5749" s="357"/>
      <c r="AI5749" s="357"/>
      <c r="AJ5749" s="357"/>
      <c r="AK5749" s="357"/>
      <c r="AL5749" s="357"/>
      <c r="AM5749" s="357"/>
    </row>
    <row r="5750" spans="5:39" x14ac:dyDescent="0.25">
      <c r="E5750" s="356"/>
      <c r="F5750" s="356"/>
      <c r="G5750" s="356"/>
      <c r="H5750" s="356"/>
      <c r="I5750" s="356"/>
      <c r="J5750" s="357"/>
      <c r="K5750" s="357"/>
      <c r="L5750" s="357"/>
      <c r="M5750" s="357"/>
      <c r="N5750" s="358"/>
      <c r="O5750" s="358"/>
      <c r="P5750" s="358"/>
      <c r="Q5750" s="358"/>
      <c r="R5750" s="358"/>
      <c r="S5750" s="358"/>
      <c r="T5750" s="359"/>
      <c r="U5750" s="360"/>
      <c r="V5750" s="360"/>
      <c r="W5750" s="357"/>
      <c r="X5750" s="357"/>
      <c r="Y5750" s="446"/>
      <c r="Z5750" s="443"/>
      <c r="AA5750" s="446"/>
      <c r="AB5750" s="357"/>
      <c r="AC5750" s="357"/>
      <c r="AD5750" s="357"/>
      <c r="AE5750" s="357"/>
      <c r="AF5750" s="357"/>
      <c r="AG5750" s="446"/>
      <c r="AH5750" s="357"/>
      <c r="AI5750" s="357"/>
      <c r="AJ5750" s="357"/>
      <c r="AK5750" s="357"/>
      <c r="AL5750" s="357"/>
      <c r="AM5750" s="357"/>
    </row>
    <row r="5751" spans="5:39" x14ac:dyDescent="0.25">
      <c r="E5751" s="356"/>
      <c r="F5751" s="356"/>
      <c r="G5751" s="356"/>
      <c r="H5751" s="356"/>
      <c r="I5751" s="356"/>
      <c r="J5751" s="357"/>
      <c r="K5751" s="357"/>
      <c r="L5751" s="357"/>
      <c r="M5751" s="357"/>
      <c r="N5751" s="358"/>
      <c r="O5751" s="358"/>
      <c r="P5751" s="358"/>
      <c r="Q5751" s="358"/>
      <c r="R5751" s="358"/>
      <c r="S5751" s="358"/>
      <c r="T5751" s="359"/>
      <c r="U5751" s="360"/>
      <c r="V5751" s="360"/>
      <c r="W5751" s="357"/>
      <c r="X5751" s="357"/>
      <c r="Y5751" s="446"/>
      <c r="Z5751" s="443"/>
      <c r="AA5751" s="446"/>
      <c r="AB5751" s="357"/>
      <c r="AC5751" s="357"/>
      <c r="AD5751" s="357"/>
      <c r="AE5751" s="357"/>
      <c r="AF5751" s="357"/>
      <c r="AG5751" s="446"/>
      <c r="AH5751" s="357"/>
      <c r="AI5751" s="357"/>
      <c r="AJ5751" s="357"/>
      <c r="AK5751" s="357"/>
      <c r="AL5751" s="357"/>
      <c r="AM5751" s="357"/>
    </row>
    <row r="5752" spans="5:39" x14ac:dyDescent="0.25">
      <c r="E5752" s="356"/>
      <c r="F5752" s="356"/>
      <c r="G5752" s="356"/>
      <c r="H5752" s="356"/>
      <c r="I5752" s="356"/>
      <c r="J5752" s="357"/>
      <c r="K5752" s="357"/>
      <c r="L5752" s="357"/>
      <c r="M5752" s="357"/>
      <c r="N5752" s="358"/>
      <c r="O5752" s="358"/>
      <c r="P5752" s="358"/>
      <c r="Q5752" s="358"/>
      <c r="R5752" s="358"/>
      <c r="S5752" s="358"/>
      <c r="T5752" s="359"/>
      <c r="U5752" s="360"/>
      <c r="V5752" s="360"/>
      <c r="W5752" s="357"/>
      <c r="X5752" s="357"/>
      <c r="Y5752" s="446"/>
      <c r="Z5752" s="443"/>
      <c r="AA5752" s="446"/>
      <c r="AB5752" s="357"/>
      <c r="AC5752" s="357"/>
      <c r="AD5752" s="357"/>
      <c r="AE5752" s="357"/>
      <c r="AF5752" s="357"/>
      <c r="AG5752" s="446"/>
      <c r="AH5752" s="357"/>
      <c r="AI5752" s="357"/>
      <c r="AJ5752" s="357"/>
      <c r="AK5752" s="357"/>
      <c r="AL5752" s="357"/>
      <c r="AM5752" s="357"/>
    </row>
    <row r="5753" spans="5:39" x14ac:dyDescent="0.25">
      <c r="E5753" s="356"/>
      <c r="F5753" s="356"/>
      <c r="G5753" s="356"/>
      <c r="H5753" s="356"/>
      <c r="I5753" s="356"/>
      <c r="J5753" s="357"/>
      <c r="K5753" s="357"/>
      <c r="L5753" s="357"/>
      <c r="M5753" s="357"/>
      <c r="N5753" s="358"/>
      <c r="O5753" s="358"/>
      <c r="P5753" s="358"/>
      <c r="Q5753" s="358"/>
      <c r="R5753" s="358"/>
      <c r="S5753" s="358"/>
      <c r="T5753" s="359"/>
      <c r="U5753" s="360"/>
      <c r="V5753" s="360"/>
      <c r="W5753" s="357"/>
      <c r="X5753" s="357"/>
      <c r="Y5753" s="446"/>
      <c r="Z5753" s="443"/>
      <c r="AA5753" s="446"/>
      <c r="AB5753" s="357"/>
      <c r="AC5753" s="357"/>
      <c r="AD5753" s="357"/>
      <c r="AE5753" s="357"/>
      <c r="AF5753" s="357"/>
      <c r="AG5753" s="446"/>
      <c r="AH5753" s="357"/>
      <c r="AI5753" s="357"/>
      <c r="AJ5753" s="357"/>
      <c r="AK5753" s="357"/>
      <c r="AL5753" s="357"/>
      <c r="AM5753" s="357"/>
    </row>
    <row r="5754" spans="5:39" x14ac:dyDescent="0.25">
      <c r="E5754" s="356"/>
      <c r="F5754" s="356"/>
      <c r="G5754" s="356"/>
      <c r="H5754" s="356"/>
      <c r="I5754" s="356"/>
      <c r="J5754" s="357"/>
      <c r="K5754" s="357"/>
      <c r="L5754" s="357"/>
      <c r="M5754" s="357"/>
      <c r="N5754" s="358"/>
      <c r="O5754" s="358"/>
      <c r="P5754" s="358"/>
      <c r="Q5754" s="358"/>
      <c r="R5754" s="358"/>
      <c r="S5754" s="358"/>
      <c r="T5754" s="359"/>
      <c r="U5754" s="360"/>
      <c r="V5754" s="360"/>
      <c r="W5754" s="357"/>
      <c r="X5754" s="357"/>
      <c r="Y5754" s="446"/>
      <c r="Z5754" s="443"/>
      <c r="AA5754" s="446"/>
      <c r="AB5754" s="357"/>
      <c r="AC5754" s="357"/>
      <c r="AD5754" s="357"/>
      <c r="AE5754" s="357"/>
      <c r="AF5754" s="357"/>
      <c r="AG5754" s="446"/>
      <c r="AH5754" s="357"/>
      <c r="AI5754" s="357"/>
      <c r="AJ5754" s="357"/>
      <c r="AK5754" s="357"/>
      <c r="AL5754" s="357"/>
      <c r="AM5754" s="357"/>
    </row>
    <row r="5755" spans="5:39" x14ac:dyDescent="0.25">
      <c r="E5755" s="356"/>
      <c r="F5755" s="356"/>
      <c r="G5755" s="356"/>
      <c r="H5755" s="356"/>
      <c r="I5755" s="356"/>
      <c r="J5755" s="357"/>
      <c r="K5755" s="357"/>
      <c r="L5755" s="357"/>
      <c r="M5755" s="357"/>
      <c r="N5755" s="358"/>
      <c r="O5755" s="358"/>
      <c r="P5755" s="358"/>
      <c r="Q5755" s="358"/>
      <c r="R5755" s="358"/>
      <c r="S5755" s="358"/>
      <c r="T5755" s="359"/>
      <c r="U5755" s="360"/>
      <c r="V5755" s="360"/>
      <c r="W5755" s="357"/>
      <c r="X5755" s="357"/>
      <c r="Y5755" s="446"/>
      <c r="Z5755" s="443"/>
      <c r="AA5755" s="446"/>
      <c r="AB5755" s="357"/>
      <c r="AC5755" s="357"/>
      <c r="AD5755" s="357"/>
      <c r="AE5755" s="357"/>
      <c r="AF5755" s="357"/>
      <c r="AG5755" s="446"/>
      <c r="AH5755" s="357"/>
      <c r="AI5755" s="357"/>
      <c r="AJ5755" s="357"/>
      <c r="AK5755" s="357"/>
      <c r="AL5755" s="357"/>
      <c r="AM5755" s="357"/>
    </row>
    <row r="5756" spans="5:39" x14ac:dyDescent="0.25">
      <c r="E5756" s="356"/>
      <c r="F5756" s="356"/>
      <c r="G5756" s="356"/>
      <c r="H5756" s="356"/>
      <c r="I5756" s="356"/>
      <c r="J5756" s="357"/>
      <c r="K5756" s="357"/>
      <c r="L5756" s="357"/>
      <c r="M5756" s="357"/>
      <c r="N5756" s="358"/>
      <c r="O5756" s="358"/>
      <c r="P5756" s="358"/>
      <c r="Q5756" s="358"/>
      <c r="R5756" s="358"/>
      <c r="S5756" s="358"/>
      <c r="T5756" s="359"/>
      <c r="U5756" s="360"/>
      <c r="V5756" s="360"/>
      <c r="W5756" s="357"/>
      <c r="X5756" s="357"/>
      <c r="Y5756" s="446"/>
      <c r="Z5756" s="443"/>
      <c r="AA5756" s="446"/>
      <c r="AB5756" s="357"/>
      <c r="AC5756" s="357"/>
      <c r="AD5756" s="357"/>
      <c r="AE5756" s="357"/>
      <c r="AF5756" s="357"/>
      <c r="AG5756" s="446"/>
      <c r="AH5756" s="357"/>
      <c r="AI5756" s="357"/>
      <c r="AJ5756" s="357"/>
      <c r="AK5756" s="357"/>
      <c r="AL5756" s="357"/>
      <c r="AM5756" s="357"/>
    </row>
    <row r="5757" spans="5:39" x14ac:dyDescent="0.25">
      <c r="E5757" s="356"/>
      <c r="F5757" s="356"/>
      <c r="G5757" s="356"/>
      <c r="H5757" s="356"/>
      <c r="I5757" s="356"/>
      <c r="J5757" s="357"/>
      <c r="K5757" s="357"/>
      <c r="L5757" s="357"/>
      <c r="M5757" s="357"/>
      <c r="N5757" s="358"/>
      <c r="O5757" s="358"/>
      <c r="P5757" s="358"/>
      <c r="Q5757" s="358"/>
      <c r="R5757" s="358"/>
      <c r="S5757" s="358"/>
      <c r="T5757" s="359"/>
      <c r="U5757" s="360"/>
      <c r="V5757" s="360"/>
      <c r="W5757" s="357"/>
      <c r="X5757" s="357"/>
      <c r="Y5757" s="446"/>
      <c r="Z5757" s="443"/>
      <c r="AA5757" s="446"/>
      <c r="AB5757" s="357"/>
      <c r="AC5757" s="357"/>
      <c r="AD5757" s="357"/>
      <c r="AE5757" s="357"/>
      <c r="AF5757" s="357"/>
      <c r="AG5757" s="446"/>
      <c r="AH5757" s="357"/>
      <c r="AI5757" s="357"/>
      <c r="AJ5757" s="357"/>
      <c r="AK5757" s="357"/>
      <c r="AL5757" s="357"/>
      <c r="AM5757" s="357"/>
    </row>
    <row r="5758" spans="5:39" x14ac:dyDescent="0.25">
      <c r="E5758" s="356"/>
      <c r="F5758" s="356"/>
      <c r="G5758" s="356"/>
      <c r="H5758" s="356"/>
      <c r="I5758" s="356"/>
      <c r="J5758" s="357"/>
      <c r="K5758" s="357"/>
      <c r="L5758" s="357"/>
      <c r="M5758" s="357"/>
      <c r="N5758" s="358"/>
      <c r="O5758" s="358"/>
      <c r="P5758" s="358"/>
      <c r="Q5758" s="358"/>
      <c r="R5758" s="358"/>
      <c r="S5758" s="358"/>
      <c r="T5758" s="359"/>
      <c r="U5758" s="360"/>
      <c r="V5758" s="360"/>
      <c r="W5758" s="357"/>
      <c r="X5758" s="357"/>
      <c r="Y5758" s="446"/>
      <c r="Z5758" s="443"/>
      <c r="AA5758" s="446"/>
      <c r="AB5758" s="357"/>
      <c r="AC5758" s="357"/>
      <c r="AD5758" s="357"/>
      <c r="AE5758" s="357"/>
      <c r="AF5758" s="357"/>
      <c r="AG5758" s="446"/>
      <c r="AH5758" s="357"/>
      <c r="AI5758" s="357"/>
      <c r="AJ5758" s="357"/>
      <c r="AK5758" s="357"/>
      <c r="AL5758" s="357"/>
      <c r="AM5758" s="357"/>
    </row>
    <row r="5759" spans="5:39" x14ac:dyDescent="0.25">
      <c r="E5759" s="356"/>
      <c r="F5759" s="356"/>
      <c r="G5759" s="356"/>
      <c r="H5759" s="356"/>
      <c r="I5759" s="356"/>
      <c r="J5759" s="357"/>
      <c r="K5759" s="357"/>
      <c r="L5759" s="357"/>
      <c r="M5759" s="357"/>
      <c r="N5759" s="358"/>
      <c r="O5759" s="358"/>
      <c r="P5759" s="358"/>
      <c r="Q5759" s="358"/>
      <c r="R5759" s="358"/>
      <c r="S5759" s="358"/>
      <c r="T5759" s="359"/>
      <c r="U5759" s="360"/>
      <c r="V5759" s="360"/>
      <c r="W5759" s="357"/>
      <c r="X5759" s="357"/>
      <c r="Y5759" s="446"/>
      <c r="Z5759" s="443"/>
      <c r="AA5759" s="446"/>
      <c r="AB5759" s="357"/>
      <c r="AC5759" s="357"/>
      <c r="AD5759" s="357"/>
      <c r="AE5759" s="357"/>
      <c r="AF5759" s="357"/>
      <c r="AG5759" s="446"/>
      <c r="AH5759" s="357"/>
      <c r="AI5759" s="357"/>
      <c r="AJ5759" s="357"/>
      <c r="AK5759" s="357"/>
      <c r="AL5759" s="357"/>
      <c r="AM5759" s="357"/>
    </row>
    <row r="5760" spans="5:39" x14ac:dyDescent="0.25">
      <c r="E5760" s="356"/>
      <c r="F5760" s="356"/>
      <c r="G5760" s="356"/>
      <c r="H5760" s="356"/>
      <c r="I5760" s="356"/>
      <c r="J5760" s="357"/>
      <c r="K5760" s="357"/>
      <c r="L5760" s="357"/>
      <c r="M5760" s="357"/>
      <c r="N5760" s="358"/>
      <c r="O5760" s="358"/>
      <c r="P5760" s="358"/>
      <c r="Q5760" s="358"/>
      <c r="R5760" s="358"/>
      <c r="S5760" s="358"/>
      <c r="T5760" s="359"/>
      <c r="U5760" s="360"/>
      <c r="V5760" s="360"/>
      <c r="W5760" s="357"/>
      <c r="X5760" s="357"/>
      <c r="Y5760" s="446"/>
      <c r="Z5760" s="443"/>
      <c r="AA5760" s="446"/>
      <c r="AB5760" s="357"/>
      <c r="AC5760" s="357"/>
      <c r="AD5760" s="357"/>
      <c r="AE5760" s="357"/>
      <c r="AF5760" s="357"/>
      <c r="AG5760" s="446"/>
      <c r="AH5760" s="357"/>
      <c r="AI5760" s="357"/>
      <c r="AJ5760" s="357"/>
      <c r="AK5760" s="357"/>
      <c r="AL5760" s="357"/>
      <c r="AM5760" s="357"/>
    </row>
    <row r="5761" spans="5:39" x14ac:dyDescent="0.25">
      <c r="E5761" s="356"/>
      <c r="F5761" s="356"/>
      <c r="G5761" s="356"/>
      <c r="H5761" s="356"/>
      <c r="I5761" s="356"/>
      <c r="J5761" s="357"/>
      <c r="K5761" s="357"/>
      <c r="L5761" s="357"/>
      <c r="M5761" s="357"/>
      <c r="N5761" s="358"/>
      <c r="O5761" s="358"/>
      <c r="P5761" s="358"/>
      <c r="Q5761" s="358"/>
      <c r="R5761" s="358"/>
      <c r="S5761" s="358"/>
      <c r="T5761" s="359"/>
      <c r="U5761" s="360"/>
      <c r="V5761" s="360"/>
      <c r="W5761" s="357"/>
      <c r="X5761" s="357"/>
      <c r="Y5761" s="446"/>
      <c r="Z5761" s="443"/>
      <c r="AA5761" s="446"/>
      <c r="AB5761" s="357"/>
      <c r="AC5761" s="357"/>
      <c r="AD5761" s="357"/>
      <c r="AE5761" s="357"/>
      <c r="AF5761" s="357"/>
      <c r="AG5761" s="446"/>
      <c r="AH5761" s="357"/>
      <c r="AI5761" s="357"/>
      <c r="AJ5761" s="357"/>
      <c r="AK5761" s="357"/>
      <c r="AL5761" s="357"/>
      <c r="AM5761" s="357"/>
    </row>
    <row r="5762" spans="5:39" x14ac:dyDescent="0.25">
      <c r="E5762" s="356"/>
      <c r="F5762" s="356"/>
      <c r="G5762" s="356"/>
      <c r="H5762" s="356"/>
      <c r="I5762" s="356"/>
      <c r="J5762" s="357"/>
      <c r="K5762" s="357"/>
      <c r="L5762" s="357"/>
      <c r="M5762" s="357"/>
      <c r="N5762" s="358"/>
      <c r="O5762" s="358"/>
      <c r="P5762" s="358"/>
      <c r="Q5762" s="358"/>
      <c r="R5762" s="358"/>
      <c r="S5762" s="358"/>
      <c r="T5762" s="359"/>
      <c r="U5762" s="360"/>
      <c r="V5762" s="360"/>
      <c r="W5762" s="357"/>
      <c r="X5762" s="357"/>
      <c r="Y5762" s="446"/>
      <c r="Z5762" s="443"/>
      <c r="AA5762" s="446"/>
      <c r="AB5762" s="357"/>
      <c r="AC5762" s="357"/>
      <c r="AD5762" s="357"/>
      <c r="AE5762" s="357"/>
      <c r="AF5762" s="357"/>
      <c r="AG5762" s="446"/>
      <c r="AH5762" s="357"/>
      <c r="AI5762" s="357"/>
      <c r="AJ5762" s="357"/>
      <c r="AK5762" s="357"/>
      <c r="AL5762" s="357"/>
      <c r="AM5762" s="357"/>
    </row>
    <row r="5763" spans="5:39" x14ac:dyDescent="0.25">
      <c r="E5763" s="356"/>
      <c r="F5763" s="356"/>
      <c r="G5763" s="356"/>
      <c r="H5763" s="356"/>
      <c r="I5763" s="356"/>
      <c r="J5763" s="357"/>
      <c r="K5763" s="357"/>
      <c r="L5763" s="357"/>
      <c r="M5763" s="357"/>
      <c r="N5763" s="358"/>
      <c r="O5763" s="358"/>
      <c r="P5763" s="358"/>
      <c r="Q5763" s="358"/>
      <c r="R5763" s="358"/>
      <c r="S5763" s="358"/>
      <c r="T5763" s="359"/>
      <c r="U5763" s="360"/>
      <c r="V5763" s="360"/>
      <c r="W5763" s="357"/>
      <c r="X5763" s="357"/>
      <c r="Y5763" s="446"/>
      <c r="Z5763" s="443"/>
      <c r="AA5763" s="446"/>
      <c r="AB5763" s="357"/>
      <c r="AC5763" s="357"/>
      <c r="AD5763" s="357"/>
      <c r="AE5763" s="357"/>
      <c r="AF5763" s="357"/>
      <c r="AG5763" s="446"/>
      <c r="AH5763" s="357"/>
      <c r="AI5763" s="357"/>
      <c r="AJ5763" s="357"/>
      <c r="AK5763" s="357"/>
      <c r="AL5763" s="357"/>
      <c r="AM5763" s="357"/>
    </row>
    <row r="5764" spans="5:39" x14ac:dyDescent="0.25">
      <c r="E5764" s="356"/>
      <c r="F5764" s="356"/>
      <c r="G5764" s="356"/>
      <c r="H5764" s="356"/>
      <c r="I5764" s="356"/>
      <c r="J5764" s="357"/>
      <c r="K5764" s="357"/>
      <c r="L5764" s="357"/>
      <c r="M5764" s="357"/>
      <c r="N5764" s="358"/>
      <c r="O5764" s="358"/>
      <c r="P5764" s="358"/>
      <c r="Q5764" s="358"/>
      <c r="R5764" s="358"/>
      <c r="S5764" s="358"/>
      <c r="T5764" s="359"/>
      <c r="U5764" s="360"/>
      <c r="V5764" s="360"/>
      <c r="W5764" s="357"/>
      <c r="X5764" s="357"/>
      <c r="Y5764" s="446"/>
      <c r="Z5764" s="443"/>
      <c r="AA5764" s="446"/>
      <c r="AB5764" s="357"/>
      <c r="AC5764" s="357"/>
      <c r="AD5764" s="357"/>
      <c r="AE5764" s="357"/>
      <c r="AF5764" s="357"/>
      <c r="AG5764" s="446"/>
      <c r="AH5764" s="357"/>
      <c r="AI5764" s="357"/>
      <c r="AJ5764" s="357"/>
      <c r="AK5764" s="357"/>
      <c r="AL5764" s="357"/>
      <c r="AM5764" s="357"/>
    </row>
    <row r="5765" spans="5:39" x14ac:dyDescent="0.25">
      <c r="E5765" s="356"/>
      <c r="F5765" s="356"/>
      <c r="G5765" s="356"/>
      <c r="H5765" s="356"/>
      <c r="I5765" s="356"/>
      <c r="J5765" s="357"/>
      <c r="K5765" s="357"/>
      <c r="L5765" s="357"/>
      <c r="M5765" s="357"/>
      <c r="N5765" s="358"/>
      <c r="O5765" s="358"/>
      <c r="P5765" s="358"/>
      <c r="Q5765" s="358"/>
      <c r="R5765" s="358"/>
      <c r="S5765" s="358"/>
      <c r="T5765" s="359"/>
      <c r="U5765" s="360"/>
      <c r="V5765" s="360"/>
      <c r="W5765" s="357"/>
      <c r="X5765" s="357"/>
      <c r="Y5765" s="446"/>
      <c r="Z5765" s="443"/>
      <c r="AA5765" s="446"/>
      <c r="AB5765" s="357"/>
      <c r="AC5765" s="357"/>
      <c r="AD5765" s="357"/>
      <c r="AE5765" s="357"/>
      <c r="AF5765" s="357"/>
      <c r="AG5765" s="446"/>
      <c r="AH5765" s="357"/>
      <c r="AI5765" s="357"/>
      <c r="AJ5765" s="357"/>
      <c r="AK5765" s="357"/>
      <c r="AL5765" s="357"/>
      <c r="AM5765" s="357"/>
    </row>
    <row r="5766" spans="5:39" x14ac:dyDescent="0.25">
      <c r="E5766" s="356"/>
      <c r="F5766" s="356"/>
      <c r="G5766" s="356"/>
      <c r="H5766" s="356"/>
      <c r="I5766" s="356"/>
      <c r="J5766" s="357"/>
      <c r="K5766" s="357"/>
      <c r="L5766" s="357"/>
      <c r="M5766" s="357"/>
      <c r="N5766" s="358"/>
      <c r="O5766" s="358"/>
      <c r="P5766" s="358"/>
      <c r="Q5766" s="358"/>
      <c r="R5766" s="358"/>
      <c r="S5766" s="358"/>
      <c r="T5766" s="359"/>
      <c r="U5766" s="360"/>
      <c r="V5766" s="360"/>
      <c r="W5766" s="357"/>
      <c r="X5766" s="357"/>
      <c r="Y5766" s="446"/>
      <c r="Z5766" s="443"/>
      <c r="AA5766" s="446"/>
      <c r="AB5766" s="357"/>
      <c r="AC5766" s="357"/>
      <c r="AD5766" s="357"/>
      <c r="AE5766" s="357"/>
      <c r="AF5766" s="357"/>
      <c r="AG5766" s="446"/>
      <c r="AH5766" s="357"/>
      <c r="AI5766" s="357"/>
      <c r="AJ5766" s="357"/>
      <c r="AK5766" s="357"/>
      <c r="AL5766" s="357"/>
      <c r="AM5766" s="357"/>
    </row>
    <row r="5767" spans="5:39" x14ac:dyDescent="0.25">
      <c r="E5767" s="356"/>
      <c r="F5767" s="356"/>
      <c r="G5767" s="356"/>
      <c r="H5767" s="356"/>
      <c r="I5767" s="356"/>
      <c r="J5767" s="357"/>
      <c r="K5767" s="357"/>
      <c r="L5767" s="357"/>
      <c r="M5767" s="357"/>
      <c r="N5767" s="358"/>
      <c r="O5767" s="358"/>
      <c r="P5767" s="358"/>
      <c r="Q5767" s="358"/>
      <c r="R5767" s="358"/>
      <c r="S5767" s="358"/>
      <c r="T5767" s="359"/>
      <c r="U5767" s="360"/>
      <c r="V5767" s="360"/>
      <c r="W5767" s="357"/>
      <c r="X5767" s="357"/>
      <c r="Y5767" s="446"/>
      <c r="Z5767" s="443"/>
      <c r="AA5767" s="446"/>
      <c r="AB5767" s="357"/>
      <c r="AC5767" s="357"/>
      <c r="AD5767" s="357"/>
      <c r="AE5767" s="357"/>
      <c r="AF5767" s="357"/>
      <c r="AG5767" s="446"/>
      <c r="AH5767" s="357"/>
      <c r="AI5767" s="357"/>
      <c r="AJ5767" s="357"/>
      <c r="AK5767" s="357"/>
      <c r="AL5767" s="357"/>
      <c r="AM5767" s="357"/>
    </row>
    <row r="5768" spans="5:39" x14ac:dyDescent="0.25">
      <c r="E5768" s="356"/>
      <c r="F5768" s="356"/>
      <c r="G5768" s="356"/>
      <c r="H5768" s="356"/>
      <c r="I5768" s="356"/>
      <c r="J5768" s="357"/>
      <c r="K5768" s="357"/>
      <c r="L5768" s="357"/>
      <c r="M5768" s="357"/>
      <c r="N5768" s="358"/>
      <c r="O5768" s="358"/>
      <c r="P5768" s="358"/>
      <c r="Q5768" s="358"/>
      <c r="R5768" s="358"/>
      <c r="S5768" s="358"/>
      <c r="T5768" s="359"/>
      <c r="U5768" s="360"/>
      <c r="V5768" s="360"/>
      <c r="W5768" s="357"/>
      <c r="X5768" s="357"/>
      <c r="Y5768" s="446"/>
      <c r="Z5768" s="443"/>
      <c r="AA5768" s="446"/>
      <c r="AB5768" s="357"/>
      <c r="AC5768" s="357"/>
      <c r="AD5768" s="357"/>
      <c r="AE5768" s="357"/>
      <c r="AF5768" s="357"/>
      <c r="AG5768" s="446"/>
      <c r="AH5768" s="357"/>
      <c r="AI5768" s="357"/>
      <c r="AJ5768" s="357"/>
      <c r="AK5768" s="357"/>
      <c r="AL5768" s="357"/>
      <c r="AM5768" s="357"/>
    </row>
    <row r="5769" spans="5:39" x14ac:dyDescent="0.25">
      <c r="E5769" s="356"/>
      <c r="F5769" s="356"/>
      <c r="G5769" s="356"/>
      <c r="H5769" s="356"/>
      <c r="I5769" s="356"/>
      <c r="J5769" s="357"/>
      <c r="K5769" s="357"/>
      <c r="L5769" s="357"/>
      <c r="M5769" s="357"/>
      <c r="N5769" s="358"/>
      <c r="O5769" s="358"/>
      <c r="P5769" s="358"/>
      <c r="Q5769" s="358"/>
      <c r="R5769" s="358"/>
      <c r="S5769" s="358"/>
      <c r="T5769" s="359"/>
      <c r="U5769" s="360"/>
      <c r="V5769" s="360"/>
      <c r="W5769" s="357"/>
      <c r="X5769" s="357"/>
      <c r="Y5769" s="446"/>
      <c r="Z5769" s="443"/>
      <c r="AA5769" s="446"/>
      <c r="AB5769" s="357"/>
      <c r="AC5769" s="357"/>
      <c r="AD5769" s="357"/>
      <c r="AE5769" s="357"/>
      <c r="AF5769" s="357"/>
      <c r="AG5769" s="446"/>
      <c r="AH5769" s="357"/>
      <c r="AI5769" s="357"/>
      <c r="AJ5769" s="357"/>
      <c r="AK5769" s="357"/>
      <c r="AL5769" s="357"/>
      <c r="AM5769" s="357"/>
    </row>
    <row r="5770" spans="5:39" x14ac:dyDescent="0.25">
      <c r="E5770" s="356"/>
      <c r="F5770" s="356"/>
      <c r="G5770" s="356"/>
      <c r="H5770" s="356"/>
      <c r="I5770" s="356"/>
      <c r="J5770" s="357"/>
      <c r="K5770" s="357"/>
      <c r="L5770" s="357"/>
      <c r="M5770" s="357"/>
      <c r="N5770" s="358"/>
      <c r="O5770" s="358"/>
      <c r="P5770" s="358"/>
      <c r="Q5770" s="358"/>
      <c r="R5770" s="358"/>
      <c r="S5770" s="358"/>
      <c r="T5770" s="359"/>
      <c r="U5770" s="360"/>
      <c r="V5770" s="360"/>
      <c r="W5770" s="357"/>
      <c r="X5770" s="357"/>
      <c r="Y5770" s="446"/>
      <c r="Z5770" s="443"/>
      <c r="AA5770" s="446"/>
      <c r="AB5770" s="357"/>
      <c r="AC5770" s="357"/>
      <c r="AD5770" s="357"/>
      <c r="AE5770" s="357"/>
      <c r="AF5770" s="357"/>
      <c r="AG5770" s="446"/>
      <c r="AH5770" s="357"/>
      <c r="AI5770" s="357"/>
      <c r="AJ5770" s="357"/>
      <c r="AK5770" s="357"/>
      <c r="AL5770" s="357"/>
      <c r="AM5770" s="357"/>
    </row>
    <row r="5771" spans="5:39" x14ac:dyDescent="0.25">
      <c r="E5771" s="356"/>
      <c r="F5771" s="356"/>
      <c r="G5771" s="356"/>
      <c r="H5771" s="356"/>
      <c r="I5771" s="356"/>
      <c r="J5771" s="357"/>
      <c r="K5771" s="357"/>
      <c r="L5771" s="357"/>
      <c r="M5771" s="357"/>
      <c r="N5771" s="358"/>
      <c r="O5771" s="358"/>
      <c r="P5771" s="358"/>
      <c r="Q5771" s="358"/>
      <c r="R5771" s="358"/>
      <c r="S5771" s="358"/>
      <c r="T5771" s="359"/>
      <c r="U5771" s="360"/>
      <c r="V5771" s="360"/>
      <c r="W5771" s="357"/>
      <c r="X5771" s="357"/>
      <c r="Y5771" s="446"/>
      <c r="Z5771" s="443"/>
      <c r="AA5771" s="446"/>
      <c r="AB5771" s="357"/>
      <c r="AC5771" s="357"/>
      <c r="AD5771" s="357"/>
      <c r="AE5771" s="357"/>
      <c r="AF5771" s="357"/>
      <c r="AG5771" s="446"/>
      <c r="AH5771" s="357"/>
      <c r="AI5771" s="357"/>
      <c r="AJ5771" s="357"/>
      <c r="AK5771" s="357"/>
      <c r="AL5771" s="357"/>
      <c r="AM5771" s="357"/>
    </row>
    <row r="5772" spans="5:39" x14ac:dyDescent="0.25">
      <c r="E5772" s="356"/>
      <c r="F5772" s="356"/>
      <c r="G5772" s="356"/>
      <c r="H5772" s="356"/>
      <c r="I5772" s="356"/>
      <c r="J5772" s="357"/>
      <c r="K5772" s="357"/>
      <c r="L5772" s="357"/>
      <c r="M5772" s="357"/>
      <c r="N5772" s="358"/>
      <c r="O5772" s="358"/>
      <c r="P5772" s="358"/>
      <c r="Q5772" s="358"/>
      <c r="R5772" s="358"/>
      <c r="S5772" s="358"/>
      <c r="T5772" s="359"/>
      <c r="U5772" s="360"/>
      <c r="V5772" s="360"/>
      <c r="W5772" s="357"/>
      <c r="X5772" s="357"/>
      <c r="Y5772" s="446"/>
      <c r="Z5772" s="443"/>
      <c r="AA5772" s="446"/>
      <c r="AB5772" s="357"/>
      <c r="AC5772" s="357"/>
      <c r="AD5772" s="357"/>
      <c r="AE5772" s="357"/>
      <c r="AF5772" s="357"/>
      <c r="AG5772" s="446"/>
      <c r="AH5772" s="357"/>
      <c r="AI5772" s="357"/>
      <c r="AJ5772" s="357"/>
      <c r="AK5772" s="357"/>
      <c r="AL5772" s="357"/>
      <c r="AM5772" s="357"/>
    </row>
    <row r="5773" spans="5:39" x14ac:dyDescent="0.25">
      <c r="E5773" s="356"/>
      <c r="F5773" s="356"/>
      <c r="G5773" s="356"/>
      <c r="H5773" s="356"/>
      <c r="I5773" s="356"/>
      <c r="J5773" s="357"/>
      <c r="K5773" s="357"/>
      <c r="L5773" s="357"/>
      <c r="M5773" s="357"/>
      <c r="N5773" s="358"/>
      <c r="O5773" s="358"/>
      <c r="P5773" s="358"/>
      <c r="Q5773" s="358"/>
      <c r="R5773" s="358"/>
      <c r="S5773" s="358"/>
      <c r="T5773" s="359"/>
      <c r="U5773" s="360"/>
      <c r="V5773" s="360"/>
      <c r="W5773" s="357"/>
      <c r="X5773" s="357"/>
      <c r="Y5773" s="446"/>
      <c r="Z5773" s="443"/>
      <c r="AA5773" s="446"/>
      <c r="AB5773" s="357"/>
      <c r="AC5773" s="357"/>
      <c r="AD5773" s="357"/>
      <c r="AE5773" s="357"/>
      <c r="AF5773" s="357"/>
      <c r="AG5773" s="446"/>
      <c r="AH5773" s="357"/>
      <c r="AI5773" s="357"/>
      <c r="AJ5773" s="357"/>
      <c r="AK5773" s="357"/>
      <c r="AL5773" s="357"/>
      <c r="AM5773" s="357"/>
    </row>
    <row r="5774" spans="5:39" x14ac:dyDescent="0.25">
      <c r="E5774" s="356"/>
      <c r="F5774" s="356"/>
      <c r="G5774" s="356"/>
      <c r="H5774" s="356"/>
      <c r="I5774" s="356"/>
      <c r="J5774" s="357"/>
      <c r="K5774" s="357"/>
      <c r="L5774" s="357"/>
      <c r="M5774" s="357"/>
      <c r="N5774" s="358"/>
      <c r="O5774" s="358"/>
      <c r="P5774" s="358"/>
      <c r="Q5774" s="358"/>
      <c r="R5774" s="358"/>
      <c r="S5774" s="358"/>
      <c r="T5774" s="359"/>
      <c r="U5774" s="360"/>
      <c r="V5774" s="360"/>
      <c r="W5774" s="357"/>
      <c r="X5774" s="357"/>
      <c r="Y5774" s="446"/>
      <c r="Z5774" s="443"/>
      <c r="AA5774" s="446"/>
      <c r="AB5774" s="357"/>
      <c r="AC5774" s="357"/>
      <c r="AD5774" s="357"/>
      <c r="AE5774" s="357"/>
      <c r="AF5774" s="357"/>
      <c r="AG5774" s="446"/>
      <c r="AH5774" s="357"/>
      <c r="AI5774" s="357"/>
      <c r="AJ5774" s="357"/>
      <c r="AK5774" s="357"/>
      <c r="AL5774" s="357"/>
      <c r="AM5774" s="357"/>
    </row>
    <row r="5775" spans="5:39" x14ac:dyDescent="0.25">
      <c r="E5775" s="356"/>
      <c r="F5775" s="356"/>
      <c r="G5775" s="356"/>
      <c r="H5775" s="356"/>
      <c r="I5775" s="356"/>
      <c r="J5775" s="357"/>
      <c r="K5775" s="357"/>
      <c r="L5775" s="357"/>
      <c r="M5775" s="357"/>
      <c r="N5775" s="358"/>
      <c r="O5775" s="358"/>
      <c r="P5775" s="358"/>
      <c r="Q5775" s="358"/>
      <c r="R5775" s="358"/>
      <c r="S5775" s="358"/>
      <c r="T5775" s="359"/>
      <c r="U5775" s="360"/>
      <c r="V5775" s="360"/>
      <c r="W5775" s="357"/>
      <c r="X5775" s="357"/>
      <c r="Y5775" s="446"/>
      <c r="Z5775" s="443"/>
      <c r="AA5775" s="446"/>
      <c r="AB5775" s="357"/>
      <c r="AC5775" s="357"/>
      <c r="AD5775" s="357"/>
      <c r="AE5775" s="357"/>
      <c r="AF5775" s="357"/>
      <c r="AG5775" s="446"/>
      <c r="AH5775" s="357"/>
      <c r="AI5775" s="357"/>
      <c r="AJ5775" s="357"/>
      <c r="AK5775" s="357"/>
      <c r="AL5775" s="357"/>
      <c r="AM5775" s="357"/>
    </row>
    <row r="5776" spans="5:39" x14ac:dyDescent="0.25">
      <c r="E5776" s="356"/>
      <c r="F5776" s="356"/>
      <c r="G5776" s="356"/>
      <c r="H5776" s="356"/>
      <c r="I5776" s="356"/>
      <c r="J5776" s="357"/>
      <c r="K5776" s="357"/>
      <c r="L5776" s="357"/>
      <c r="M5776" s="357"/>
      <c r="N5776" s="358"/>
      <c r="O5776" s="358"/>
      <c r="P5776" s="358"/>
      <c r="Q5776" s="358"/>
      <c r="R5776" s="358"/>
      <c r="S5776" s="358"/>
      <c r="T5776" s="359"/>
      <c r="U5776" s="360"/>
      <c r="V5776" s="360"/>
      <c r="W5776" s="357"/>
      <c r="X5776" s="357"/>
      <c r="Y5776" s="446"/>
      <c r="Z5776" s="443"/>
      <c r="AA5776" s="446"/>
      <c r="AB5776" s="357"/>
      <c r="AC5776" s="357"/>
      <c r="AD5776" s="357"/>
      <c r="AE5776" s="357"/>
      <c r="AF5776" s="357"/>
      <c r="AG5776" s="446"/>
      <c r="AH5776" s="357"/>
      <c r="AI5776" s="357"/>
      <c r="AJ5776" s="357"/>
      <c r="AK5776" s="357"/>
      <c r="AL5776" s="357"/>
      <c r="AM5776" s="357"/>
    </row>
    <row r="5777" spans="5:39" x14ac:dyDescent="0.25">
      <c r="E5777" s="356"/>
      <c r="F5777" s="356"/>
      <c r="G5777" s="356"/>
      <c r="H5777" s="356"/>
      <c r="I5777" s="356"/>
      <c r="J5777" s="357"/>
      <c r="K5777" s="357"/>
      <c r="L5777" s="357"/>
      <c r="M5777" s="357"/>
      <c r="N5777" s="358"/>
      <c r="O5777" s="358"/>
      <c r="P5777" s="358"/>
      <c r="Q5777" s="358"/>
      <c r="R5777" s="358"/>
      <c r="S5777" s="358"/>
      <c r="T5777" s="359"/>
      <c r="U5777" s="360"/>
      <c r="V5777" s="360"/>
      <c r="W5777" s="357"/>
      <c r="X5777" s="357"/>
      <c r="Y5777" s="446"/>
      <c r="Z5777" s="443"/>
      <c r="AA5777" s="446"/>
      <c r="AB5777" s="357"/>
      <c r="AC5777" s="357"/>
      <c r="AD5777" s="357"/>
      <c r="AE5777" s="357"/>
      <c r="AF5777" s="357"/>
      <c r="AG5777" s="446"/>
      <c r="AH5777" s="357"/>
      <c r="AI5777" s="357"/>
      <c r="AJ5777" s="357"/>
      <c r="AK5777" s="357"/>
      <c r="AL5777" s="357"/>
      <c r="AM5777" s="357"/>
    </row>
    <row r="5778" spans="5:39" x14ac:dyDescent="0.25">
      <c r="E5778" s="356"/>
      <c r="F5778" s="356"/>
      <c r="G5778" s="356"/>
      <c r="H5778" s="356"/>
      <c r="I5778" s="356"/>
      <c r="J5778" s="357"/>
      <c r="K5778" s="357"/>
      <c r="L5778" s="357"/>
      <c r="M5778" s="357"/>
      <c r="N5778" s="358"/>
      <c r="O5778" s="358"/>
      <c r="P5778" s="358"/>
      <c r="Q5778" s="358"/>
      <c r="R5778" s="358"/>
      <c r="S5778" s="358"/>
      <c r="T5778" s="359"/>
      <c r="U5778" s="360"/>
      <c r="V5778" s="360"/>
      <c r="W5778" s="357"/>
      <c r="X5778" s="357"/>
      <c r="Y5778" s="446"/>
      <c r="Z5778" s="443"/>
      <c r="AA5778" s="446"/>
      <c r="AB5778" s="357"/>
      <c r="AC5778" s="357"/>
      <c r="AD5778" s="357"/>
      <c r="AE5778" s="357"/>
      <c r="AF5778" s="357"/>
      <c r="AG5778" s="446"/>
      <c r="AH5778" s="357"/>
      <c r="AI5778" s="357"/>
      <c r="AJ5778" s="357"/>
      <c r="AK5778" s="357"/>
      <c r="AL5778" s="357"/>
      <c r="AM5778" s="357"/>
    </row>
    <row r="5779" spans="5:39" x14ac:dyDescent="0.25">
      <c r="E5779" s="356"/>
      <c r="F5779" s="356"/>
      <c r="G5779" s="356"/>
      <c r="H5779" s="356"/>
      <c r="I5779" s="356"/>
      <c r="J5779" s="357"/>
      <c r="K5779" s="357"/>
      <c r="L5779" s="357"/>
      <c r="M5779" s="357"/>
      <c r="N5779" s="358"/>
      <c r="O5779" s="358"/>
      <c r="P5779" s="358"/>
      <c r="Q5779" s="358"/>
      <c r="R5779" s="358"/>
      <c r="S5779" s="358"/>
      <c r="T5779" s="359"/>
      <c r="U5779" s="360"/>
      <c r="V5779" s="360"/>
      <c r="W5779" s="357"/>
      <c r="X5779" s="357"/>
      <c r="Y5779" s="446"/>
      <c r="Z5779" s="443"/>
      <c r="AA5779" s="446"/>
      <c r="AB5779" s="357"/>
      <c r="AC5779" s="357"/>
      <c r="AD5779" s="357"/>
      <c r="AE5779" s="357"/>
      <c r="AF5779" s="357"/>
      <c r="AG5779" s="446"/>
      <c r="AH5779" s="357"/>
      <c r="AI5779" s="357"/>
      <c r="AJ5779" s="357"/>
      <c r="AK5779" s="357"/>
      <c r="AL5779" s="357"/>
      <c r="AM5779" s="357"/>
    </row>
    <row r="5780" spans="5:39" x14ac:dyDescent="0.25">
      <c r="E5780" s="356"/>
      <c r="F5780" s="356"/>
      <c r="G5780" s="356"/>
      <c r="H5780" s="356"/>
      <c r="I5780" s="356"/>
      <c r="J5780" s="357"/>
      <c r="K5780" s="357"/>
      <c r="L5780" s="357"/>
      <c r="M5780" s="357"/>
      <c r="N5780" s="358"/>
      <c r="O5780" s="358"/>
      <c r="P5780" s="358"/>
      <c r="Q5780" s="358"/>
      <c r="R5780" s="358"/>
      <c r="S5780" s="358"/>
      <c r="T5780" s="359"/>
      <c r="U5780" s="360"/>
      <c r="V5780" s="360"/>
      <c r="W5780" s="357"/>
      <c r="X5780" s="357"/>
      <c r="Y5780" s="446"/>
      <c r="Z5780" s="443"/>
      <c r="AA5780" s="446"/>
      <c r="AB5780" s="357"/>
      <c r="AC5780" s="357"/>
      <c r="AD5780" s="357"/>
      <c r="AE5780" s="357"/>
      <c r="AF5780" s="357"/>
      <c r="AG5780" s="446"/>
      <c r="AH5780" s="357"/>
      <c r="AI5780" s="357"/>
      <c r="AJ5780" s="357"/>
      <c r="AK5780" s="357"/>
      <c r="AL5780" s="357"/>
      <c r="AM5780" s="357"/>
    </row>
    <row r="5781" spans="5:39" x14ac:dyDescent="0.25">
      <c r="E5781" s="356"/>
      <c r="F5781" s="356"/>
      <c r="G5781" s="356"/>
      <c r="H5781" s="356"/>
      <c r="I5781" s="356"/>
      <c r="J5781" s="357"/>
      <c r="K5781" s="357"/>
      <c r="L5781" s="357"/>
      <c r="M5781" s="357"/>
      <c r="N5781" s="358"/>
      <c r="O5781" s="358"/>
      <c r="P5781" s="358"/>
      <c r="Q5781" s="358"/>
      <c r="R5781" s="358"/>
      <c r="S5781" s="358"/>
      <c r="T5781" s="359"/>
      <c r="U5781" s="360"/>
      <c r="V5781" s="360"/>
      <c r="W5781" s="357"/>
      <c r="X5781" s="357"/>
      <c r="Y5781" s="446"/>
      <c r="Z5781" s="443"/>
      <c r="AA5781" s="446"/>
      <c r="AB5781" s="357"/>
      <c r="AC5781" s="357"/>
      <c r="AD5781" s="357"/>
      <c r="AE5781" s="357"/>
      <c r="AF5781" s="357"/>
      <c r="AG5781" s="446"/>
      <c r="AH5781" s="357"/>
      <c r="AI5781" s="357"/>
      <c r="AJ5781" s="357"/>
      <c r="AK5781" s="357"/>
      <c r="AL5781" s="357"/>
      <c r="AM5781" s="357"/>
    </row>
    <row r="5782" spans="5:39" x14ac:dyDescent="0.25">
      <c r="E5782" s="356"/>
      <c r="F5782" s="356"/>
      <c r="G5782" s="356"/>
      <c r="H5782" s="356"/>
      <c r="I5782" s="356"/>
      <c r="J5782" s="357"/>
      <c r="K5782" s="357"/>
      <c r="L5782" s="357"/>
      <c r="M5782" s="357"/>
      <c r="N5782" s="358"/>
      <c r="O5782" s="358"/>
      <c r="P5782" s="358"/>
      <c r="Q5782" s="358"/>
      <c r="R5782" s="358"/>
      <c r="S5782" s="358"/>
      <c r="T5782" s="359"/>
      <c r="U5782" s="360"/>
      <c r="V5782" s="360"/>
      <c r="W5782" s="357"/>
      <c r="X5782" s="357"/>
      <c r="Y5782" s="446"/>
      <c r="Z5782" s="443"/>
      <c r="AA5782" s="446"/>
      <c r="AB5782" s="357"/>
      <c r="AC5782" s="357"/>
      <c r="AD5782" s="357"/>
      <c r="AE5782" s="357"/>
      <c r="AF5782" s="357"/>
      <c r="AG5782" s="446"/>
      <c r="AH5782" s="357"/>
      <c r="AI5782" s="357"/>
      <c r="AJ5782" s="357"/>
      <c r="AK5782" s="357"/>
      <c r="AL5782" s="357"/>
      <c r="AM5782" s="357"/>
    </row>
    <row r="5783" spans="5:39" x14ac:dyDescent="0.25">
      <c r="E5783" s="356"/>
      <c r="F5783" s="356"/>
      <c r="G5783" s="356"/>
      <c r="H5783" s="356"/>
      <c r="I5783" s="356"/>
      <c r="J5783" s="357"/>
      <c r="K5783" s="357"/>
      <c r="L5783" s="357"/>
      <c r="M5783" s="357"/>
      <c r="N5783" s="358"/>
      <c r="O5783" s="358"/>
      <c r="P5783" s="358"/>
      <c r="Q5783" s="358"/>
      <c r="R5783" s="358"/>
      <c r="S5783" s="358"/>
      <c r="T5783" s="359"/>
      <c r="U5783" s="360"/>
      <c r="V5783" s="360"/>
      <c r="W5783" s="357"/>
      <c r="X5783" s="357"/>
      <c r="Y5783" s="446"/>
      <c r="Z5783" s="443"/>
      <c r="AA5783" s="446"/>
      <c r="AB5783" s="357"/>
      <c r="AC5783" s="357"/>
      <c r="AD5783" s="357"/>
      <c r="AE5783" s="357"/>
      <c r="AF5783" s="357"/>
      <c r="AG5783" s="446"/>
      <c r="AH5783" s="357"/>
      <c r="AI5783" s="357"/>
      <c r="AJ5783" s="357"/>
      <c r="AK5783" s="357"/>
      <c r="AL5783" s="357"/>
      <c r="AM5783" s="357"/>
    </row>
    <row r="5784" spans="5:39" x14ac:dyDescent="0.25">
      <c r="E5784" s="356"/>
      <c r="F5784" s="356"/>
      <c r="G5784" s="356"/>
      <c r="H5784" s="356"/>
      <c r="I5784" s="356"/>
      <c r="J5784" s="357"/>
      <c r="K5784" s="357"/>
      <c r="L5784" s="357"/>
      <c r="M5784" s="357"/>
      <c r="N5784" s="358"/>
      <c r="O5784" s="358"/>
      <c r="P5784" s="358"/>
      <c r="Q5784" s="358"/>
      <c r="R5784" s="358"/>
      <c r="S5784" s="358"/>
      <c r="T5784" s="359"/>
      <c r="U5784" s="360"/>
      <c r="V5784" s="360"/>
      <c r="W5784" s="357"/>
      <c r="X5784" s="357"/>
      <c r="Y5784" s="446"/>
      <c r="Z5784" s="443"/>
      <c r="AA5784" s="446"/>
      <c r="AB5784" s="357"/>
      <c r="AC5784" s="357"/>
      <c r="AD5784" s="357"/>
      <c r="AE5784" s="357"/>
      <c r="AF5784" s="357"/>
      <c r="AG5784" s="446"/>
      <c r="AH5784" s="357"/>
      <c r="AI5784" s="357"/>
      <c r="AJ5784" s="357"/>
      <c r="AK5784" s="357"/>
      <c r="AL5784" s="357"/>
      <c r="AM5784" s="357"/>
    </row>
    <row r="5785" spans="5:39" x14ac:dyDescent="0.25">
      <c r="E5785" s="356"/>
      <c r="F5785" s="356"/>
      <c r="G5785" s="356"/>
      <c r="H5785" s="356"/>
      <c r="I5785" s="356"/>
      <c r="J5785" s="357"/>
      <c r="K5785" s="357"/>
      <c r="L5785" s="357"/>
      <c r="M5785" s="357"/>
      <c r="N5785" s="358"/>
      <c r="O5785" s="358"/>
      <c r="P5785" s="358"/>
      <c r="Q5785" s="358"/>
      <c r="R5785" s="358"/>
      <c r="S5785" s="358"/>
      <c r="T5785" s="359"/>
      <c r="U5785" s="360"/>
      <c r="V5785" s="360"/>
      <c r="W5785" s="357"/>
      <c r="X5785" s="357"/>
      <c r="Y5785" s="446"/>
      <c r="Z5785" s="443"/>
      <c r="AA5785" s="446"/>
      <c r="AB5785" s="357"/>
      <c r="AC5785" s="357"/>
      <c r="AD5785" s="357"/>
      <c r="AE5785" s="357"/>
      <c r="AF5785" s="357"/>
      <c r="AG5785" s="446"/>
      <c r="AH5785" s="357"/>
      <c r="AI5785" s="357"/>
      <c r="AJ5785" s="357"/>
      <c r="AK5785" s="357"/>
      <c r="AL5785" s="357"/>
      <c r="AM5785" s="357"/>
    </row>
    <row r="5786" spans="5:39" x14ac:dyDescent="0.25">
      <c r="E5786" s="356"/>
      <c r="F5786" s="356"/>
      <c r="G5786" s="356"/>
      <c r="H5786" s="356"/>
      <c r="I5786" s="356"/>
      <c r="J5786" s="357"/>
      <c r="K5786" s="357"/>
      <c r="L5786" s="357"/>
      <c r="M5786" s="357"/>
      <c r="N5786" s="358"/>
      <c r="O5786" s="358"/>
      <c r="P5786" s="358"/>
      <c r="Q5786" s="358"/>
      <c r="R5786" s="358"/>
      <c r="S5786" s="358"/>
      <c r="T5786" s="359"/>
      <c r="U5786" s="360"/>
      <c r="V5786" s="360"/>
      <c r="W5786" s="357"/>
      <c r="X5786" s="357"/>
      <c r="Y5786" s="446"/>
      <c r="Z5786" s="443"/>
      <c r="AA5786" s="446"/>
      <c r="AB5786" s="357"/>
      <c r="AC5786" s="357"/>
      <c r="AD5786" s="357"/>
      <c r="AE5786" s="357"/>
      <c r="AF5786" s="357"/>
      <c r="AG5786" s="446"/>
      <c r="AH5786" s="357"/>
      <c r="AI5786" s="357"/>
      <c r="AJ5786" s="357"/>
      <c r="AK5786" s="357"/>
      <c r="AL5786" s="357"/>
      <c r="AM5786" s="357"/>
    </row>
    <row r="5787" spans="5:39" x14ac:dyDescent="0.25">
      <c r="E5787" s="356"/>
      <c r="F5787" s="356"/>
      <c r="G5787" s="356"/>
      <c r="H5787" s="356"/>
      <c r="I5787" s="356"/>
      <c r="J5787" s="357"/>
      <c r="K5787" s="357"/>
      <c r="L5787" s="357"/>
      <c r="M5787" s="357"/>
      <c r="N5787" s="358"/>
      <c r="O5787" s="358"/>
      <c r="P5787" s="358"/>
      <c r="Q5787" s="358"/>
      <c r="R5787" s="358"/>
      <c r="S5787" s="358"/>
      <c r="T5787" s="359"/>
      <c r="U5787" s="360"/>
      <c r="V5787" s="360"/>
      <c r="W5787" s="357"/>
      <c r="X5787" s="357"/>
      <c r="Y5787" s="446"/>
      <c r="Z5787" s="443"/>
      <c r="AA5787" s="446"/>
      <c r="AB5787" s="357"/>
      <c r="AC5787" s="357"/>
      <c r="AD5787" s="357"/>
      <c r="AE5787" s="357"/>
      <c r="AF5787" s="357"/>
      <c r="AG5787" s="446"/>
      <c r="AH5787" s="357"/>
      <c r="AI5787" s="357"/>
      <c r="AJ5787" s="357"/>
      <c r="AK5787" s="357"/>
      <c r="AL5787" s="357"/>
      <c r="AM5787" s="357"/>
    </row>
    <row r="5788" spans="5:39" x14ac:dyDescent="0.25">
      <c r="E5788" s="356"/>
      <c r="F5788" s="356"/>
      <c r="G5788" s="356"/>
      <c r="H5788" s="356"/>
      <c r="I5788" s="356"/>
      <c r="J5788" s="357"/>
      <c r="K5788" s="357"/>
      <c r="L5788" s="357"/>
      <c r="M5788" s="357"/>
      <c r="N5788" s="358"/>
      <c r="O5788" s="358"/>
      <c r="P5788" s="358"/>
      <c r="Q5788" s="358"/>
      <c r="R5788" s="358"/>
      <c r="S5788" s="358"/>
      <c r="T5788" s="359"/>
      <c r="U5788" s="360"/>
      <c r="V5788" s="360"/>
      <c r="W5788" s="357"/>
      <c r="X5788" s="357"/>
      <c r="Y5788" s="446"/>
      <c r="Z5788" s="443"/>
      <c r="AA5788" s="446"/>
      <c r="AB5788" s="357"/>
      <c r="AC5788" s="357"/>
      <c r="AD5788" s="357"/>
      <c r="AE5788" s="357"/>
      <c r="AF5788" s="357"/>
      <c r="AG5788" s="446"/>
      <c r="AH5788" s="357"/>
      <c r="AI5788" s="357"/>
      <c r="AJ5788" s="357"/>
      <c r="AK5788" s="357"/>
      <c r="AL5788" s="357"/>
      <c r="AM5788" s="357"/>
    </row>
    <row r="5789" spans="5:39" x14ac:dyDescent="0.25">
      <c r="E5789" s="356"/>
      <c r="F5789" s="356"/>
      <c r="G5789" s="356"/>
      <c r="H5789" s="356"/>
      <c r="I5789" s="356"/>
      <c r="J5789" s="357"/>
      <c r="K5789" s="357"/>
      <c r="L5789" s="357"/>
      <c r="M5789" s="357"/>
      <c r="N5789" s="358"/>
      <c r="O5789" s="358"/>
      <c r="P5789" s="358"/>
      <c r="Q5789" s="358"/>
      <c r="R5789" s="358"/>
      <c r="S5789" s="358"/>
      <c r="T5789" s="359"/>
      <c r="U5789" s="360"/>
      <c r="V5789" s="360"/>
      <c r="W5789" s="357"/>
      <c r="X5789" s="357"/>
      <c r="Y5789" s="446"/>
      <c r="Z5789" s="443"/>
      <c r="AA5789" s="446"/>
      <c r="AB5789" s="357"/>
      <c r="AC5789" s="357"/>
      <c r="AD5789" s="357"/>
      <c r="AE5789" s="357"/>
      <c r="AF5789" s="357"/>
      <c r="AG5789" s="446"/>
      <c r="AH5789" s="357"/>
      <c r="AI5789" s="357"/>
      <c r="AJ5789" s="357"/>
      <c r="AK5789" s="357"/>
      <c r="AL5789" s="357"/>
      <c r="AM5789" s="357"/>
    </row>
    <row r="5790" spans="5:39" x14ac:dyDescent="0.25">
      <c r="E5790" s="356"/>
      <c r="F5790" s="356"/>
      <c r="G5790" s="356"/>
      <c r="H5790" s="356"/>
      <c r="I5790" s="356"/>
      <c r="J5790" s="357"/>
      <c r="K5790" s="357"/>
      <c r="L5790" s="357"/>
      <c r="M5790" s="357"/>
      <c r="N5790" s="358"/>
      <c r="O5790" s="358"/>
      <c r="P5790" s="358"/>
      <c r="Q5790" s="358"/>
      <c r="R5790" s="358"/>
      <c r="S5790" s="358"/>
      <c r="T5790" s="359"/>
      <c r="U5790" s="360"/>
      <c r="V5790" s="360"/>
      <c r="W5790" s="357"/>
      <c r="X5790" s="357"/>
      <c r="Y5790" s="446"/>
      <c r="Z5790" s="443"/>
      <c r="AA5790" s="446"/>
      <c r="AB5790" s="357"/>
      <c r="AC5790" s="357"/>
      <c r="AD5790" s="357"/>
      <c r="AE5790" s="357"/>
      <c r="AF5790" s="357"/>
      <c r="AG5790" s="446"/>
      <c r="AH5790" s="357"/>
      <c r="AI5790" s="357"/>
      <c r="AJ5790" s="357"/>
      <c r="AK5790" s="357"/>
      <c r="AL5790" s="357"/>
      <c r="AM5790" s="357"/>
    </row>
    <row r="5791" spans="5:39" x14ac:dyDescent="0.25">
      <c r="E5791" s="356"/>
      <c r="F5791" s="356"/>
      <c r="G5791" s="356"/>
      <c r="H5791" s="356"/>
      <c r="I5791" s="356"/>
      <c r="J5791" s="357"/>
      <c r="K5791" s="357"/>
      <c r="L5791" s="357"/>
      <c r="M5791" s="357"/>
      <c r="N5791" s="358"/>
      <c r="O5791" s="358"/>
      <c r="P5791" s="358"/>
      <c r="Q5791" s="358"/>
      <c r="R5791" s="358"/>
      <c r="S5791" s="358"/>
      <c r="T5791" s="359"/>
      <c r="U5791" s="360"/>
      <c r="V5791" s="360"/>
      <c r="W5791" s="357"/>
      <c r="X5791" s="357"/>
      <c r="Y5791" s="446"/>
      <c r="Z5791" s="443"/>
      <c r="AA5791" s="446"/>
      <c r="AB5791" s="357"/>
      <c r="AC5791" s="357"/>
      <c r="AD5791" s="357"/>
      <c r="AE5791" s="357"/>
      <c r="AF5791" s="357"/>
      <c r="AG5791" s="446"/>
      <c r="AH5791" s="357"/>
      <c r="AI5791" s="357"/>
      <c r="AJ5791" s="357"/>
      <c r="AK5791" s="357"/>
      <c r="AL5791" s="357"/>
      <c r="AM5791" s="357"/>
    </row>
    <row r="5792" spans="5:39" x14ac:dyDescent="0.25">
      <c r="E5792" s="356"/>
      <c r="F5792" s="356"/>
      <c r="G5792" s="356"/>
      <c r="H5792" s="356"/>
      <c r="I5792" s="356"/>
      <c r="J5792" s="357"/>
      <c r="K5792" s="357"/>
      <c r="L5792" s="357"/>
      <c r="M5792" s="357"/>
      <c r="N5792" s="358"/>
      <c r="O5792" s="358"/>
      <c r="P5792" s="358"/>
      <c r="Q5792" s="358"/>
      <c r="R5792" s="358"/>
      <c r="S5792" s="358"/>
      <c r="T5792" s="359"/>
      <c r="U5792" s="360"/>
      <c r="V5792" s="360"/>
      <c r="W5792" s="357"/>
      <c r="X5792" s="357"/>
      <c r="Y5792" s="446"/>
      <c r="Z5792" s="443"/>
      <c r="AA5792" s="446"/>
      <c r="AB5792" s="357"/>
      <c r="AC5792" s="357"/>
      <c r="AD5792" s="357"/>
      <c r="AE5792" s="357"/>
      <c r="AF5792" s="357"/>
      <c r="AG5792" s="446"/>
      <c r="AH5792" s="357"/>
      <c r="AI5792" s="357"/>
      <c r="AJ5792" s="357"/>
      <c r="AK5792" s="357"/>
      <c r="AL5792" s="357"/>
      <c r="AM5792" s="357"/>
    </row>
    <row r="5793" spans="5:39" x14ac:dyDescent="0.25">
      <c r="E5793" s="356"/>
      <c r="F5793" s="356"/>
      <c r="G5793" s="356"/>
      <c r="H5793" s="356"/>
      <c r="I5793" s="356"/>
      <c r="J5793" s="357"/>
      <c r="K5793" s="357"/>
      <c r="L5793" s="357"/>
      <c r="M5793" s="357"/>
      <c r="N5793" s="358"/>
      <c r="O5793" s="358"/>
      <c r="P5793" s="358"/>
      <c r="Q5793" s="358"/>
      <c r="R5793" s="358"/>
      <c r="S5793" s="358"/>
      <c r="T5793" s="359"/>
      <c r="U5793" s="360"/>
      <c r="V5793" s="360"/>
      <c r="W5793" s="357"/>
      <c r="X5793" s="357"/>
      <c r="Y5793" s="446"/>
      <c r="Z5793" s="443"/>
      <c r="AA5793" s="446"/>
      <c r="AB5793" s="357"/>
      <c r="AC5793" s="357"/>
      <c r="AD5793" s="357"/>
      <c r="AE5793" s="357"/>
      <c r="AF5793" s="357"/>
      <c r="AG5793" s="446"/>
      <c r="AH5793" s="357"/>
      <c r="AI5793" s="357"/>
      <c r="AJ5793" s="357"/>
      <c r="AK5793" s="357"/>
      <c r="AL5793" s="357"/>
      <c r="AM5793" s="357"/>
    </row>
    <row r="5794" spans="5:39" x14ac:dyDescent="0.25">
      <c r="E5794" s="356"/>
      <c r="F5794" s="356"/>
      <c r="G5794" s="356"/>
      <c r="H5794" s="356"/>
      <c r="I5794" s="356"/>
      <c r="J5794" s="357"/>
      <c r="K5794" s="357"/>
      <c r="L5794" s="357"/>
      <c r="M5794" s="357"/>
      <c r="N5794" s="358"/>
      <c r="O5794" s="358"/>
      <c r="P5794" s="358"/>
      <c r="Q5794" s="358"/>
      <c r="R5794" s="358"/>
      <c r="S5794" s="358"/>
      <c r="T5794" s="359"/>
      <c r="U5794" s="360"/>
      <c r="V5794" s="360"/>
      <c r="W5794" s="357"/>
      <c r="X5794" s="357"/>
      <c r="Y5794" s="446"/>
      <c r="Z5794" s="443"/>
      <c r="AA5794" s="446"/>
      <c r="AB5794" s="357"/>
      <c r="AC5794" s="357"/>
      <c r="AD5794" s="357"/>
      <c r="AE5794" s="357"/>
      <c r="AF5794" s="357"/>
      <c r="AG5794" s="446"/>
      <c r="AH5794" s="357"/>
      <c r="AI5794" s="357"/>
      <c r="AJ5794" s="357"/>
      <c r="AK5794" s="357"/>
      <c r="AL5794" s="357"/>
      <c r="AM5794" s="357"/>
    </row>
    <row r="5795" spans="5:39" x14ac:dyDescent="0.25">
      <c r="E5795" s="356"/>
      <c r="F5795" s="356"/>
      <c r="G5795" s="356"/>
      <c r="H5795" s="356"/>
      <c r="I5795" s="356"/>
      <c r="J5795" s="357"/>
      <c r="K5795" s="357"/>
      <c r="L5795" s="357"/>
      <c r="M5795" s="357"/>
      <c r="N5795" s="358"/>
      <c r="O5795" s="358"/>
      <c r="P5795" s="358"/>
      <c r="Q5795" s="358"/>
      <c r="R5795" s="358"/>
      <c r="S5795" s="358"/>
      <c r="T5795" s="359"/>
      <c r="U5795" s="360"/>
      <c r="V5795" s="360"/>
      <c r="W5795" s="357"/>
      <c r="X5795" s="357"/>
      <c r="Y5795" s="446"/>
      <c r="Z5795" s="443"/>
      <c r="AA5795" s="446"/>
      <c r="AB5795" s="357"/>
      <c r="AC5795" s="357"/>
      <c r="AD5795" s="357"/>
      <c r="AE5795" s="357"/>
      <c r="AF5795" s="357"/>
      <c r="AG5795" s="446"/>
      <c r="AH5795" s="357"/>
      <c r="AI5795" s="357"/>
      <c r="AJ5795" s="357"/>
      <c r="AK5795" s="357"/>
      <c r="AL5795" s="357"/>
      <c r="AM5795" s="357"/>
    </row>
    <row r="5796" spans="5:39" x14ac:dyDescent="0.25">
      <c r="E5796" s="356"/>
      <c r="F5796" s="356"/>
      <c r="G5796" s="356"/>
      <c r="H5796" s="356"/>
      <c r="I5796" s="356"/>
      <c r="J5796" s="357"/>
      <c r="K5796" s="357"/>
      <c r="L5796" s="357"/>
      <c r="M5796" s="357"/>
      <c r="N5796" s="358"/>
      <c r="O5796" s="358"/>
      <c r="P5796" s="358"/>
      <c r="Q5796" s="358"/>
      <c r="R5796" s="358"/>
      <c r="S5796" s="358"/>
      <c r="T5796" s="359"/>
      <c r="U5796" s="360"/>
      <c r="V5796" s="360"/>
      <c r="W5796" s="357"/>
      <c r="X5796" s="357"/>
      <c r="Y5796" s="446"/>
      <c r="Z5796" s="443"/>
      <c r="AA5796" s="446"/>
      <c r="AB5796" s="357"/>
      <c r="AC5796" s="357"/>
      <c r="AD5796" s="357"/>
      <c r="AE5796" s="357"/>
      <c r="AF5796" s="357"/>
      <c r="AG5796" s="446"/>
      <c r="AH5796" s="357"/>
      <c r="AI5796" s="357"/>
      <c r="AJ5796" s="357"/>
      <c r="AK5796" s="357"/>
      <c r="AL5796" s="357"/>
      <c r="AM5796" s="357"/>
    </row>
    <row r="5797" spans="5:39" x14ac:dyDescent="0.25">
      <c r="E5797" s="356"/>
      <c r="F5797" s="356"/>
      <c r="G5797" s="356"/>
      <c r="H5797" s="356"/>
      <c r="I5797" s="356"/>
      <c r="J5797" s="357"/>
      <c r="K5797" s="357"/>
      <c r="L5797" s="357"/>
      <c r="M5797" s="357"/>
      <c r="N5797" s="358"/>
      <c r="O5797" s="358"/>
      <c r="P5797" s="358"/>
      <c r="Q5797" s="358"/>
      <c r="R5797" s="358"/>
      <c r="S5797" s="358"/>
      <c r="T5797" s="359"/>
      <c r="U5797" s="360"/>
      <c r="V5797" s="360"/>
      <c r="W5797" s="357"/>
      <c r="X5797" s="357"/>
      <c r="Y5797" s="446"/>
      <c r="Z5797" s="443"/>
      <c r="AA5797" s="446"/>
      <c r="AB5797" s="357"/>
      <c r="AC5797" s="357"/>
      <c r="AD5797" s="357"/>
      <c r="AE5797" s="357"/>
      <c r="AF5797" s="357"/>
      <c r="AG5797" s="446"/>
      <c r="AH5797" s="357"/>
      <c r="AI5797" s="357"/>
      <c r="AJ5797" s="357"/>
      <c r="AK5797" s="357"/>
      <c r="AL5797" s="357"/>
      <c r="AM5797" s="357"/>
    </row>
    <row r="5798" spans="5:39" x14ac:dyDescent="0.25">
      <c r="E5798" s="356"/>
      <c r="F5798" s="356"/>
      <c r="G5798" s="356"/>
      <c r="H5798" s="356"/>
      <c r="I5798" s="356"/>
      <c r="J5798" s="357"/>
      <c r="K5798" s="357"/>
      <c r="L5798" s="357"/>
      <c r="M5798" s="357"/>
      <c r="N5798" s="358"/>
      <c r="O5798" s="358"/>
      <c r="P5798" s="358"/>
      <c r="Q5798" s="358"/>
      <c r="R5798" s="358"/>
      <c r="S5798" s="358"/>
      <c r="T5798" s="359"/>
      <c r="U5798" s="360"/>
      <c r="V5798" s="360"/>
      <c r="W5798" s="357"/>
      <c r="X5798" s="357"/>
      <c r="Y5798" s="446"/>
      <c r="Z5798" s="443"/>
      <c r="AA5798" s="446"/>
      <c r="AB5798" s="357"/>
      <c r="AC5798" s="357"/>
      <c r="AD5798" s="357"/>
      <c r="AE5798" s="357"/>
      <c r="AF5798" s="357"/>
      <c r="AG5798" s="446"/>
      <c r="AH5798" s="357"/>
      <c r="AI5798" s="357"/>
      <c r="AJ5798" s="357"/>
      <c r="AK5798" s="357"/>
      <c r="AL5798" s="357"/>
      <c r="AM5798" s="357"/>
    </row>
    <row r="5799" spans="5:39" x14ac:dyDescent="0.25">
      <c r="E5799" s="356"/>
      <c r="F5799" s="356"/>
      <c r="G5799" s="356"/>
      <c r="H5799" s="356"/>
      <c r="I5799" s="356"/>
      <c r="J5799" s="357"/>
      <c r="K5799" s="357"/>
      <c r="L5799" s="357"/>
      <c r="M5799" s="357"/>
      <c r="N5799" s="358"/>
      <c r="O5799" s="358"/>
      <c r="P5799" s="358"/>
      <c r="Q5799" s="358"/>
      <c r="R5799" s="358"/>
      <c r="S5799" s="358"/>
      <c r="T5799" s="359"/>
      <c r="U5799" s="360"/>
      <c r="V5799" s="360"/>
      <c r="W5799" s="357"/>
      <c r="X5799" s="357"/>
      <c r="Y5799" s="446"/>
      <c r="Z5799" s="443"/>
      <c r="AA5799" s="446"/>
      <c r="AB5799" s="357"/>
      <c r="AC5799" s="357"/>
      <c r="AD5799" s="357"/>
      <c r="AE5799" s="357"/>
      <c r="AF5799" s="357"/>
      <c r="AG5799" s="446"/>
      <c r="AH5799" s="357"/>
      <c r="AI5799" s="357"/>
      <c r="AJ5799" s="357"/>
      <c r="AK5799" s="357"/>
      <c r="AL5799" s="357"/>
      <c r="AM5799" s="357"/>
    </row>
    <row r="5800" spans="5:39" x14ac:dyDescent="0.25">
      <c r="E5800" s="356"/>
      <c r="F5800" s="356"/>
      <c r="G5800" s="356"/>
      <c r="H5800" s="356"/>
      <c r="I5800" s="356"/>
      <c r="J5800" s="357"/>
      <c r="K5800" s="357"/>
      <c r="L5800" s="357"/>
      <c r="M5800" s="357"/>
      <c r="N5800" s="358"/>
      <c r="O5800" s="358"/>
      <c r="P5800" s="358"/>
      <c r="Q5800" s="358"/>
      <c r="R5800" s="358"/>
      <c r="S5800" s="358"/>
      <c r="T5800" s="359"/>
      <c r="U5800" s="360"/>
      <c r="V5800" s="360"/>
      <c r="W5800" s="357"/>
      <c r="X5800" s="357"/>
      <c r="Y5800" s="446"/>
      <c r="Z5800" s="443"/>
      <c r="AA5800" s="446"/>
      <c r="AB5800" s="357"/>
      <c r="AC5800" s="357"/>
      <c r="AD5800" s="357"/>
      <c r="AE5800" s="357"/>
      <c r="AF5800" s="357"/>
      <c r="AG5800" s="446"/>
      <c r="AH5800" s="357"/>
      <c r="AI5800" s="357"/>
      <c r="AJ5800" s="357"/>
      <c r="AK5800" s="357"/>
      <c r="AL5800" s="357"/>
      <c r="AM5800" s="357"/>
    </row>
    <row r="5801" spans="5:39" x14ac:dyDescent="0.25">
      <c r="E5801" s="356"/>
      <c r="F5801" s="356"/>
      <c r="G5801" s="356"/>
      <c r="H5801" s="356"/>
      <c r="I5801" s="356"/>
      <c r="J5801" s="357"/>
      <c r="K5801" s="357"/>
      <c r="L5801" s="357"/>
      <c r="M5801" s="357"/>
      <c r="N5801" s="358"/>
      <c r="O5801" s="358"/>
      <c r="P5801" s="358"/>
      <c r="Q5801" s="358"/>
      <c r="R5801" s="358"/>
      <c r="S5801" s="358"/>
      <c r="T5801" s="359"/>
      <c r="U5801" s="360"/>
      <c r="V5801" s="360"/>
      <c r="W5801" s="357"/>
      <c r="X5801" s="357"/>
      <c r="Y5801" s="446"/>
      <c r="Z5801" s="443"/>
      <c r="AA5801" s="446"/>
      <c r="AB5801" s="357"/>
      <c r="AC5801" s="357"/>
      <c r="AD5801" s="357"/>
      <c r="AE5801" s="357"/>
      <c r="AF5801" s="357"/>
      <c r="AG5801" s="446"/>
      <c r="AH5801" s="357"/>
      <c r="AI5801" s="357"/>
      <c r="AJ5801" s="357"/>
      <c r="AK5801" s="357"/>
      <c r="AL5801" s="357"/>
      <c r="AM5801" s="357"/>
    </row>
    <row r="5802" spans="5:39" x14ac:dyDescent="0.25">
      <c r="E5802" s="356"/>
      <c r="F5802" s="356"/>
      <c r="G5802" s="356"/>
      <c r="H5802" s="356"/>
      <c r="I5802" s="356"/>
      <c r="J5802" s="357"/>
      <c r="K5802" s="357"/>
      <c r="L5802" s="357"/>
      <c r="M5802" s="357"/>
      <c r="N5802" s="358"/>
      <c r="O5802" s="358"/>
      <c r="P5802" s="358"/>
      <c r="Q5802" s="358"/>
      <c r="R5802" s="358"/>
      <c r="S5802" s="358"/>
      <c r="T5802" s="359"/>
      <c r="U5802" s="360"/>
      <c r="V5802" s="360"/>
      <c r="W5802" s="357"/>
      <c r="X5802" s="357"/>
      <c r="Y5802" s="446"/>
      <c r="Z5802" s="443"/>
      <c r="AA5802" s="446"/>
      <c r="AB5802" s="357"/>
      <c r="AC5802" s="357"/>
      <c r="AD5802" s="357"/>
      <c r="AE5802" s="357"/>
      <c r="AF5802" s="357"/>
      <c r="AG5802" s="446"/>
      <c r="AH5802" s="357"/>
      <c r="AI5802" s="357"/>
      <c r="AJ5802" s="357"/>
      <c r="AK5802" s="357"/>
      <c r="AL5802" s="357"/>
      <c r="AM5802" s="357"/>
    </row>
    <row r="5803" spans="5:39" x14ac:dyDescent="0.25">
      <c r="E5803" s="356"/>
      <c r="F5803" s="356"/>
      <c r="G5803" s="356"/>
      <c r="H5803" s="356"/>
      <c r="I5803" s="356"/>
      <c r="J5803" s="357"/>
      <c r="K5803" s="357"/>
      <c r="L5803" s="357"/>
      <c r="M5803" s="357"/>
      <c r="N5803" s="358"/>
      <c r="O5803" s="358"/>
      <c r="P5803" s="358"/>
      <c r="Q5803" s="358"/>
      <c r="R5803" s="358"/>
      <c r="S5803" s="358"/>
      <c r="T5803" s="359"/>
      <c r="U5803" s="360"/>
      <c r="V5803" s="360"/>
      <c r="W5803" s="357"/>
      <c r="X5803" s="357"/>
      <c r="Y5803" s="446"/>
      <c r="Z5803" s="443"/>
      <c r="AA5803" s="446"/>
      <c r="AB5803" s="357"/>
      <c r="AC5803" s="357"/>
      <c r="AD5803" s="357"/>
      <c r="AE5803" s="357"/>
      <c r="AF5803" s="357"/>
      <c r="AG5803" s="446"/>
      <c r="AH5803" s="357"/>
      <c r="AI5803" s="357"/>
      <c r="AJ5803" s="357"/>
      <c r="AK5803" s="357"/>
      <c r="AL5803" s="357"/>
      <c r="AM5803" s="357"/>
    </row>
    <row r="5804" spans="5:39" x14ac:dyDescent="0.25">
      <c r="E5804" s="356"/>
      <c r="F5804" s="356"/>
      <c r="G5804" s="356"/>
      <c r="H5804" s="356"/>
      <c r="I5804" s="356"/>
      <c r="J5804" s="357"/>
      <c r="K5804" s="357"/>
      <c r="L5804" s="357"/>
      <c r="M5804" s="357"/>
      <c r="N5804" s="358"/>
      <c r="O5804" s="358"/>
      <c r="P5804" s="358"/>
      <c r="Q5804" s="358"/>
      <c r="R5804" s="358"/>
      <c r="S5804" s="358"/>
      <c r="T5804" s="359"/>
      <c r="U5804" s="360"/>
      <c r="V5804" s="360"/>
      <c r="W5804" s="357"/>
      <c r="X5804" s="357"/>
      <c r="Y5804" s="446"/>
      <c r="Z5804" s="443"/>
      <c r="AA5804" s="446"/>
      <c r="AB5804" s="357"/>
      <c r="AC5804" s="357"/>
      <c r="AD5804" s="357"/>
      <c r="AE5804" s="357"/>
      <c r="AF5804" s="357"/>
      <c r="AG5804" s="446"/>
      <c r="AH5804" s="357"/>
      <c r="AI5804" s="357"/>
      <c r="AJ5804" s="357"/>
      <c r="AK5804" s="357"/>
      <c r="AL5804" s="357"/>
      <c r="AM5804" s="357"/>
    </row>
    <row r="5805" spans="5:39" x14ac:dyDescent="0.25">
      <c r="E5805" s="356"/>
      <c r="F5805" s="356"/>
      <c r="G5805" s="356"/>
      <c r="H5805" s="356"/>
      <c r="I5805" s="356"/>
      <c r="J5805" s="357"/>
      <c r="K5805" s="357"/>
      <c r="L5805" s="357"/>
      <c r="M5805" s="357"/>
      <c r="N5805" s="358"/>
      <c r="O5805" s="358"/>
      <c r="P5805" s="358"/>
      <c r="Q5805" s="358"/>
      <c r="R5805" s="358"/>
      <c r="S5805" s="358"/>
      <c r="T5805" s="359"/>
      <c r="U5805" s="360"/>
      <c r="V5805" s="360"/>
      <c r="W5805" s="357"/>
      <c r="X5805" s="357"/>
      <c r="Y5805" s="446"/>
      <c r="Z5805" s="443"/>
      <c r="AA5805" s="446"/>
      <c r="AB5805" s="357"/>
      <c r="AC5805" s="357"/>
      <c r="AD5805" s="357"/>
      <c r="AE5805" s="357"/>
      <c r="AF5805" s="357"/>
      <c r="AG5805" s="446"/>
      <c r="AH5805" s="357"/>
      <c r="AI5805" s="357"/>
      <c r="AJ5805" s="357"/>
      <c r="AK5805" s="357"/>
      <c r="AL5805" s="357"/>
      <c r="AM5805" s="357"/>
    </row>
    <row r="5806" spans="5:39" x14ac:dyDescent="0.25">
      <c r="E5806" s="356"/>
      <c r="F5806" s="356"/>
      <c r="G5806" s="356"/>
      <c r="H5806" s="356"/>
      <c r="I5806" s="356"/>
      <c r="J5806" s="357"/>
      <c r="K5806" s="357"/>
      <c r="L5806" s="357"/>
      <c r="M5806" s="357"/>
      <c r="N5806" s="358"/>
      <c r="O5806" s="358"/>
      <c r="P5806" s="358"/>
      <c r="Q5806" s="358"/>
      <c r="R5806" s="358"/>
      <c r="S5806" s="358"/>
      <c r="T5806" s="359"/>
      <c r="U5806" s="360"/>
      <c r="V5806" s="360"/>
      <c r="W5806" s="357"/>
      <c r="X5806" s="357"/>
      <c r="Y5806" s="446"/>
      <c r="Z5806" s="443"/>
      <c r="AA5806" s="446"/>
      <c r="AB5806" s="357"/>
      <c r="AC5806" s="357"/>
      <c r="AD5806" s="357"/>
      <c r="AE5806" s="357"/>
      <c r="AF5806" s="357"/>
      <c r="AG5806" s="446"/>
      <c r="AH5806" s="357"/>
      <c r="AI5806" s="357"/>
      <c r="AJ5806" s="357"/>
      <c r="AK5806" s="357"/>
      <c r="AL5806" s="357"/>
      <c r="AM5806" s="357"/>
    </row>
    <row r="5807" spans="5:39" x14ac:dyDescent="0.25">
      <c r="E5807" s="356"/>
      <c r="F5807" s="356"/>
      <c r="G5807" s="356"/>
      <c r="H5807" s="356"/>
      <c r="I5807" s="356"/>
      <c r="J5807" s="357"/>
      <c r="K5807" s="357"/>
      <c r="L5807" s="357"/>
      <c r="M5807" s="357"/>
      <c r="N5807" s="358"/>
      <c r="O5807" s="358"/>
      <c r="P5807" s="358"/>
      <c r="Q5807" s="358"/>
      <c r="R5807" s="358"/>
      <c r="S5807" s="358"/>
      <c r="T5807" s="359"/>
      <c r="U5807" s="360"/>
      <c r="V5807" s="360"/>
      <c r="W5807" s="357"/>
      <c r="X5807" s="357"/>
      <c r="Y5807" s="446"/>
      <c r="Z5807" s="443"/>
      <c r="AA5807" s="446"/>
      <c r="AB5807" s="357"/>
      <c r="AC5807" s="357"/>
      <c r="AD5807" s="357"/>
      <c r="AE5807" s="357"/>
      <c r="AF5807" s="357"/>
      <c r="AG5807" s="446"/>
      <c r="AH5807" s="357"/>
      <c r="AI5807" s="357"/>
      <c r="AJ5807" s="357"/>
      <c r="AK5807" s="357"/>
      <c r="AL5807" s="357"/>
      <c r="AM5807" s="357"/>
    </row>
    <row r="5808" spans="5:39" x14ac:dyDescent="0.25">
      <c r="E5808" s="356"/>
      <c r="F5808" s="356"/>
      <c r="G5808" s="356"/>
      <c r="H5808" s="356"/>
      <c r="I5808" s="356"/>
      <c r="J5808" s="357"/>
      <c r="K5808" s="357"/>
      <c r="L5808" s="357"/>
      <c r="M5808" s="357"/>
      <c r="N5808" s="358"/>
      <c r="O5808" s="358"/>
      <c r="P5808" s="358"/>
      <c r="Q5808" s="358"/>
      <c r="R5808" s="358"/>
      <c r="S5808" s="358"/>
      <c r="T5808" s="359"/>
      <c r="U5808" s="360"/>
      <c r="V5808" s="360"/>
      <c r="W5808" s="357"/>
      <c r="X5808" s="357"/>
      <c r="Y5808" s="446"/>
      <c r="Z5808" s="443"/>
      <c r="AA5808" s="446"/>
      <c r="AB5808" s="357"/>
      <c r="AC5808" s="357"/>
      <c r="AD5808" s="357"/>
      <c r="AE5808" s="357"/>
      <c r="AF5808" s="357"/>
      <c r="AG5808" s="446"/>
      <c r="AH5808" s="357"/>
      <c r="AI5808" s="357"/>
      <c r="AJ5808" s="357"/>
      <c r="AK5808" s="357"/>
      <c r="AL5808" s="357"/>
      <c r="AM5808" s="357"/>
    </row>
    <row r="5809" spans="5:39" x14ac:dyDescent="0.25">
      <c r="E5809" s="356"/>
      <c r="F5809" s="356"/>
      <c r="G5809" s="356"/>
      <c r="H5809" s="356"/>
      <c r="I5809" s="356"/>
      <c r="J5809" s="357"/>
      <c r="K5809" s="357"/>
      <c r="L5809" s="357"/>
      <c r="M5809" s="357"/>
      <c r="N5809" s="358"/>
      <c r="O5809" s="358"/>
      <c r="P5809" s="358"/>
      <c r="Q5809" s="358"/>
      <c r="R5809" s="358"/>
      <c r="S5809" s="358"/>
      <c r="T5809" s="359"/>
      <c r="U5809" s="360"/>
      <c r="V5809" s="360"/>
      <c r="W5809" s="357"/>
      <c r="X5809" s="357"/>
      <c r="Y5809" s="446"/>
      <c r="Z5809" s="443"/>
      <c r="AA5809" s="446"/>
      <c r="AB5809" s="357"/>
      <c r="AC5809" s="357"/>
      <c r="AD5809" s="357"/>
      <c r="AE5809" s="357"/>
      <c r="AF5809" s="357"/>
      <c r="AG5809" s="446"/>
      <c r="AH5809" s="357"/>
      <c r="AI5809" s="357"/>
      <c r="AJ5809" s="357"/>
      <c r="AK5809" s="357"/>
      <c r="AL5809" s="357"/>
      <c r="AM5809" s="357"/>
    </row>
    <row r="5810" spans="5:39" x14ac:dyDescent="0.25">
      <c r="E5810" s="356"/>
      <c r="F5810" s="356"/>
      <c r="G5810" s="356"/>
      <c r="H5810" s="356"/>
      <c r="I5810" s="356"/>
      <c r="J5810" s="357"/>
      <c r="K5810" s="357"/>
      <c r="L5810" s="357"/>
      <c r="M5810" s="357"/>
      <c r="N5810" s="358"/>
      <c r="O5810" s="358"/>
      <c r="P5810" s="358"/>
      <c r="Q5810" s="358"/>
      <c r="R5810" s="358"/>
      <c r="S5810" s="358"/>
      <c r="T5810" s="359"/>
      <c r="U5810" s="360"/>
      <c r="V5810" s="360"/>
      <c r="W5810" s="357"/>
      <c r="X5810" s="357"/>
      <c r="Y5810" s="446"/>
      <c r="Z5810" s="443"/>
      <c r="AA5810" s="446"/>
      <c r="AB5810" s="357"/>
      <c r="AC5810" s="357"/>
      <c r="AD5810" s="357"/>
      <c r="AE5810" s="357"/>
      <c r="AF5810" s="357"/>
      <c r="AG5810" s="446"/>
      <c r="AH5810" s="357"/>
      <c r="AI5810" s="357"/>
      <c r="AJ5810" s="357"/>
      <c r="AK5810" s="357"/>
      <c r="AL5810" s="357"/>
      <c r="AM5810" s="357"/>
    </row>
    <row r="5811" spans="5:39" x14ac:dyDescent="0.25">
      <c r="E5811" s="356"/>
      <c r="F5811" s="356"/>
      <c r="G5811" s="356"/>
      <c r="H5811" s="356"/>
      <c r="I5811" s="356"/>
      <c r="J5811" s="357"/>
      <c r="K5811" s="357"/>
      <c r="L5811" s="357"/>
      <c r="M5811" s="357"/>
      <c r="N5811" s="358"/>
      <c r="O5811" s="358"/>
      <c r="P5811" s="358"/>
      <c r="Q5811" s="358"/>
      <c r="R5811" s="358"/>
      <c r="S5811" s="358"/>
      <c r="T5811" s="359"/>
      <c r="U5811" s="360"/>
      <c r="V5811" s="360"/>
      <c r="W5811" s="357"/>
      <c r="X5811" s="357"/>
      <c r="Y5811" s="446"/>
      <c r="Z5811" s="443"/>
      <c r="AA5811" s="446"/>
      <c r="AB5811" s="357"/>
      <c r="AC5811" s="357"/>
      <c r="AD5811" s="357"/>
      <c r="AE5811" s="357"/>
      <c r="AF5811" s="357"/>
      <c r="AG5811" s="446"/>
      <c r="AH5811" s="357"/>
      <c r="AI5811" s="357"/>
      <c r="AJ5811" s="357"/>
      <c r="AK5811" s="357"/>
      <c r="AL5811" s="357"/>
      <c r="AM5811" s="357"/>
    </row>
    <row r="5812" spans="5:39" x14ac:dyDescent="0.25">
      <c r="E5812" s="356"/>
      <c r="F5812" s="356"/>
      <c r="G5812" s="356"/>
      <c r="H5812" s="356"/>
      <c r="I5812" s="356"/>
      <c r="J5812" s="357"/>
      <c r="K5812" s="357"/>
      <c r="L5812" s="357"/>
      <c r="M5812" s="357"/>
      <c r="N5812" s="358"/>
      <c r="O5812" s="358"/>
      <c r="P5812" s="358"/>
      <c r="Q5812" s="358"/>
      <c r="R5812" s="358"/>
      <c r="S5812" s="358"/>
      <c r="T5812" s="359"/>
      <c r="U5812" s="360"/>
      <c r="V5812" s="360"/>
      <c r="W5812" s="357"/>
      <c r="X5812" s="357"/>
      <c r="Y5812" s="446"/>
      <c r="Z5812" s="443"/>
      <c r="AA5812" s="446"/>
      <c r="AB5812" s="357"/>
      <c r="AC5812" s="357"/>
      <c r="AD5812" s="357"/>
      <c r="AE5812" s="357"/>
      <c r="AF5812" s="357"/>
      <c r="AG5812" s="446"/>
      <c r="AH5812" s="357"/>
      <c r="AI5812" s="357"/>
      <c r="AJ5812" s="357"/>
      <c r="AK5812" s="357"/>
      <c r="AL5812" s="357"/>
      <c r="AM5812" s="357"/>
    </row>
    <row r="5813" spans="5:39" x14ac:dyDescent="0.25">
      <c r="E5813" s="356"/>
      <c r="F5813" s="356"/>
      <c r="G5813" s="356"/>
      <c r="H5813" s="356"/>
      <c r="I5813" s="356"/>
      <c r="J5813" s="357"/>
      <c r="K5813" s="357"/>
      <c r="L5813" s="357"/>
      <c r="M5813" s="357"/>
      <c r="N5813" s="358"/>
      <c r="O5813" s="358"/>
      <c r="P5813" s="358"/>
      <c r="Q5813" s="358"/>
      <c r="R5813" s="358"/>
      <c r="S5813" s="358"/>
      <c r="T5813" s="359"/>
      <c r="U5813" s="360"/>
      <c r="V5813" s="360"/>
      <c r="W5813" s="357"/>
      <c r="X5813" s="357"/>
      <c r="Y5813" s="446"/>
      <c r="Z5813" s="443"/>
      <c r="AA5813" s="446"/>
      <c r="AB5813" s="357"/>
      <c r="AC5813" s="357"/>
      <c r="AD5813" s="357"/>
      <c r="AE5813" s="357"/>
      <c r="AF5813" s="357"/>
      <c r="AG5813" s="446"/>
      <c r="AH5813" s="357"/>
      <c r="AI5813" s="357"/>
      <c r="AJ5813" s="357"/>
      <c r="AK5813" s="357"/>
      <c r="AL5813" s="357"/>
      <c r="AM5813" s="357"/>
    </row>
    <row r="5814" spans="5:39" x14ac:dyDescent="0.25">
      <c r="E5814" s="356"/>
      <c r="F5814" s="356"/>
      <c r="G5814" s="356"/>
      <c r="H5814" s="356"/>
      <c r="I5814" s="356"/>
      <c r="J5814" s="357"/>
      <c r="K5814" s="357"/>
      <c r="L5814" s="357"/>
      <c r="M5814" s="357"/>
      <c r="N5814" s="358"/>
      <c r="O5814" s="358"/>
      <c r="P5814" s="358"/>
      <c r="Q5814" s="358"/>
      <c r="R5814" s="358"/>
      <c r="S5814" s="358"/>
      <c r="T5814" s="359"/>
      <c r="U5814" s="360"/>
      <c r="V5814" s="360"/>
      <c r="W5814" s="357"/>
      <c r="X5814" s="357"/>
      <c r="Y5814" s="446"/>
      <c r="Z5814" s="443"/>
      <c r="AA5814" s="446"/>
      <c r="AB5814" s="357"/>
      <c r="AC5814" s="357"/>
      <c r="AD5814" s="357"/>
      <c r="AE5814" s="357"/>
      <c r="AF5814" s="357"/>
      <c r="AG5814" s="446"/>
      <c r="AH5814" s="357"/>
      <c r="AI5814" s="357"/>
      <c r="AJ5814" s="357"/>
      <c r="AK5814" s="357"/>
      <c r="AL5814" s="357"/>
      <c r="AM5814" s="357"/>
    </row>
    <row r="5815" spans="5:39" x14ac:dyDescent="0.25">
      <c r="E5815" s="356"/>
      <c r="F5815" s="356"/>
      <c r="G5815" s="356"/>
      <c r="H5815" s="356"/>
      <c r="I5815" s="356"/>
      <c r="J5815" s="357"/>
      <c r="K5815" s="357"/>
      <c r="L5815" s="357"/>
      <c r="M5815" s="357"/>
      <c r="N5815" s="358"/>
      <c r="O5815" s="358"/>
      <c r="P5815" s="358"/>
      <c r="Q5815" s="358"/>
      <c r="R5815" s="358"/>
      <c r="S5815" s="358"/>
      <c r="T5815" s="359"/>
      <c r="U5815" s="360"/>
      <c r="V5815" s="360"/>
      <c r="W5815" s="357"/>
      <c r="X5815" s="357"/>
      <c r="Y5815" s="446"/>
      <c r="Z5815" s="443"/>
      <c r="AA5815" s="446"/>
      <c r="AB5815" s="357"/>
      <c r="AC5815" s="357"/>
      <c r="AD5815" s="357"/>
      <c r="AE5815" s="357"/>
      <c r="AF5815" s="357"/>
      <c r="AG5815" s="446"/>
      <c r="AH5815" s="357"/>
      <c r="AI5815" s="357"/>
      <c r="AJ5815" s="357"/>
      <c r="AK5815" s="357"/>
      <c r="AL5815" s="357"/>
      <c r="AM5815" s="357"/>
    </row>
    <row r="5816" spans="5:39" x14ac:dyDescent="0.25">
      <c r="E5816" s="356"/>
      <c r="F5816" s="356"/>
      <c r="G5816" s="356"/>
      <c r="H5816" s="356"/>
      <c r="I5816" s="356"/>
      <c r="J5816" s="357"/>
      <c r="K5816" s="357"/>
      <c r="L5816" s="357"/>
      <c r="M5816" s="357"/>
      <c r="N5816" s="358"/>
      <c r="O5816" s="358"/>
      <c r="P5816" s="358"/>
      <c r="Q5816" s="358"/>
      <c r="R5816" s="358"/>
      <c r="S5816" s="358"/>
      <c r="T5816" s="359"/>
      <c r="U5816" s="360"/>
      <c r="V5816" s="360"/>
      <c r="W5816" s="357"/>
      <c r="X5816" s="357"/>
      <c r="Y5816" s="446"/>
      <c r="Z5816" s="443"/>
      <c r="AA5816" s="446"/>
      <c r="AB5816" s="357"/>
      <c r="AC5816" s="357"/>
      <c r="AD5816" s="357"/>
      <c r="AE5816" s="357"/>
      <c r="AF5816" s="357"/>
      <c r="AG5816" s="446"/>
      <c r="AH5816" s="357"/>
      <c r="AI5816" s="357"/>
      <c r="AJ5816" s="357"/>
      <c r="AK5816" s="357"/>
      <c r="AL5816" s="357"/>
      <c r="AM5816" s="357"/>
    </row>
    <row r="5817" spans="5:39" x14ac:dyDescent="0.25">
      <c r="E5817" s="356"/>
      <c r="F5817" s="356"/>
      <c r="G5817" s="356"/>
      <c r="H5817" s="356"/>
      <c r="I5817" s="356"/>
      <c r="J5817" s="357"/>
      <c r="K5817" s="357"/>
      <c r="L5817" s="357"/>
      <c r="M5817" s="357"/>
      <c r="N5817" s="358"/>
      <c r="O5817" s="358"/>
      <c r="P5817" s="358"/>
      <c r="Q5817" s="358"/>
      <c r="R5817" s="358"/>
      <c r="S5817" s="358"/>
      <c r="T5817" s="359"/>
      <c r="U5817" s="360"/>
      <c r="V5817" s="360"/>
      <c r="W5817" s="357"/>
      <c r="X5817" s="357"/>
      <c r="Y5817" s="446"/>
      <c r="Z5817" s="443"/>
      <c r="AA5817" s="446"/>
      <c r="AB5817" s="357"/>
      <c r="AC5817" s="357"/>
      <c r="AD5817" s="357"/>
      <c r="AE5817" s="357"/>
      <c r="AF5817" s="357"/>
      <c r="AG5817" s="446"/>
      <c r="AH5817" s="357"/>
      <c r="AI5817" s="357"/>
      <c r="AJ5817" s="357"/>
      <c r="AK5817" s="357"/>
      <c r="AL5817" s="357"/>
      <c r="AM5817" s="357"/>
    </row>
    <row r="5818" spans="5:39" x14ac:dyDescent="0.25">
      <c r="E5818" s="356"/>
      <c r="F5818" s="356"/>
      <c r="G5818" s="356"/>
      <c r="H5818" s="356"/>
      <c r="I5818" s="356"/>
      <c r="J5818" s="357"/>
      <c r="K5818" s="357"/>
      <c r="L5818" s="357"/>
      <c r="M5818" s="357"/>
      <c r="N5818" s="358"/>
      <c r="O5818" s="358"/>
      <c r="P5818" s="358"/>
      <c r="Q5818" s="358"/>
      <c r="R5818" s="358"/>
      <c r="S5818" s="358"/>
      <c r="T5818" s="359"/>
      <c r="U5818" s="360"/>
      <c r="V5818" s="360"/>
      <c r="W5818" s="357"/>
      <c r="X5818" s="357"/>
      <c r="Y5818" s="446"/>
      <c r="Z5818" s="443"/>
      <c r="AA5818" s="446"/>
      <c r="AB5818" s="357"/>
      <c r="AC5818" s="357"/>
      <c r="AD5818" s="357"/>
      <c r="AE5818" s="357"/>
      <c r="AF5818" s="357"/>
      <c r="AG5818" s="446"/>
      <c r="AH5818" s="357"/>
      <c r="AI5818" s="357"/>
      <c r="AJ5818" s="357"/>
      <c r="AK5818" s="357"/>
      <c r="AL5818" s="357"/>
      <c r="AM5818" s="357"/>
    </row>
    <row r="5819" spans="5:39" x14ac:dyDescent="0.25">
      <c r="E5819" s="356"/>
      <c r="F5819" s="356"/>
      <c r="G5819" s="356"/>
      <c r="H5819" s="356"/>
      <c r="I5819" s="356"/>
      <c r="J5819" s="357"/>
      <c r="K5819" s="357"/>
      <c r="L5819" s="357"/>
      <c r="M5819" s="357"/>
      <c r="N5819" s="358"/>
      <c r="O5819" s="358"/>
      <c r="P5819" s="358"/>
      <c r="Q5819" s="358"/>
      <c r="R5819" s="358"/>
      <c r="S5819" s="358"/>
      <c r="T5819" s="359"/>
      <c r="U5819" s="360"/>
      <c r="V5819" s="360"/>
      <c r="W5819" s="357"/>
      <c r="X5819" s="357"/>
      <c r="Y5819" s="446"/>
      <c r="Z5819" s="443"/>
      <c r="AA5819" s="446"/>
      <c r="AB5819" s="357"/>
      <c r="AC5819" s="357"/>
      <c r="AD5819" s="357"/>
      <c r="AE5819" s="357"/>
      <c r="AF5819" s="357"/>
      <c r="AG5819" s="446"/>
      <c r="AH5819" s="357"/>
      <c r="AI5819" s="357"/>
      <c r="AJ5819" s="357"/>
      <c r="AK5819" s="357"/>
      <c r="AL5819" s="357"/>
      <c r="AM5819" s="357"/>
    </row>
    <row r="5820" spans="5:39" x14ac:dyDescent="0.25">
      <c r="E5820" s="356"/>
      <c r="F5820" s="356"/>
      <c r="G5820" s="356"/>
      <c r="H5820" s="356"/>
      <c r="I5820" s="356"/>
      <c r="J5820" s="357"/>
      <c r="K5820" s="357"/>
      <c r="L5820" s="357"/>
      <c r="M5820" s="357"/>
      <c r="N5820" s="358"/>
      <c r="O5820" s="358"/>
      <c r="P5820" s="358"/>
      <c r="Q5820" s="358"/>
      <c r="R5820" s="358"/>
      <c r="S5820" s="358"/>
      <c r="T5820" s="359"/>
      <c r="U5820" s="360"/>
      <c r="V5820" s="360"/>
      <c r="W5820" s="357"/>
      <c r="X5820" s="357"/>
      <c r="Y5820" s="446"/>
      <c r="Z5820" s="443"/>
      <c r="AA5820" s="446"/>
      <c r="AB5820" s="357"/>
      <c r="AC5820" s="357"/>
      <c r="AD5820" s="357"/>
      <c r="AE5820" s="357"/>
      <c r="AF5820" s="357"/>
      <c r="AG5820" s="446"/>
      <c r="AH5820" s="357"/>
      <c r="AI5820" s="357"/>
      <c r="AJ5820" s="357"/>
      <c r="AK5820" s="357"/>
      <c r="AL5820" s="357"/>
      <c r="AM5820" s="357"/>
    </row>
    <row r="5821" spans="5:39" x14ac:dyDescent="0.25">
      <c r="E5821" s="356"/>
      <c r="F5821" s="356"/>
      <c r="G5821" s="356"/>
      <c r="H5821" s="356"/>
      <c r="I5821" s="356"/>
      <c r="J5821" s="357"/>
      <c r="K5821" s="357"/>
      <c r="L5821" s="357"/>
      <c r="M5821" s="357"/>
      <c r="N5821" s="358"/>
      <c r="O5821" s="358"/>
      <c r="P5821" s="358"/>
      <c r="Q5821" s="358"/>
      <c r="R5821" s="358"/>
      <c r="S5821" s="358"/>
      <c r="T5821" s="359"/>
      <c r="U5821" s="360"/>
      <c r="V5821" s="360"/>
      <c r="W5821" s="357"/>
      <c r="X5821" s="357"/>
      <c r="Y5821" s="446"/>
      <c r="Z5821" s="443"/>
      <c r="AA5821" s="446"/>
      <c r="AB5821" s="357"/>
      <c r="AC5821" s="357"/>
      <c r="AD5821" s="357"/>
      <c r="AE5821" s="357"/>
      <c r="AF5821" s="357"/>
      <c r="AG5821" s="446"/>
      <c r="AH5821" s="357"/>
      <c r="AI5821" s="357"/>
      <c r="AJ5821" s="357"/>
      <c r="AK5821" s="357"/>
      <c r="AL5821" s="357"/>
      <c r="AM5821" s="357"/>
    </row>
    <row r="5822" spans="5:39" x14ac:dyDescent="0.25">
      <c r="E5822" s="356"/>
      <c r="F5822" s="356"/>
      <c r="G5822" s="356"/>
      <c r="H5822" s="356"/>
      <c r="I5822" s="356"/>
      <c r="J5822" s="357"/>
      <c r="K5822" s="357"/>
      <c r="L5822" s="357"/>
      <c r="M5822" s="357"/>
      <c r="N5822" s="358"/>
      <c r="O5822" s="358"/>
      <c r="P5822" s="358"/>
      <c r="Q5822" s="358"/>
      <c r="R5822" s="358"/>
      <c r="S5822" s="358"/>
      <c r="T5822" s="359"/>
      <c r="U5822" s="360"/>
      <c r="V5822" s="360"/>
      <c r="W5822" s="357"/>
      <c r="X5822" s="357"/>
      <c r="Y5822" s="446"/>
      <c r="Z5822" s="443"/>
      <c r="AA5822" s="446"/>
      <c r="AB5822" s="357"/>
      <c r="AC5822" s="357"/>
      <c r="AD5822" s="357"/>
      <c r="AE5822" s="357"/>
      <c r="AF5822" s="357"/>
      <c r="AG5822" s="446"/>
      <c r="AH5822" s="357"/>
      <c r="AI5822" s="357"/>
      <c r="AJ5822" s="357"/>
      <c r="AK5822" s="357"/>
      <c r="AL5822" s="357"/>
      <c r="AM5822" s="357"/>
    </row>
    <row r="5823" spans="5:39" x14ac:dyDescent="0.25">
      <c r="E5823" s="356"/>
      <c r="F5823" s="356"/>
      <c r="G5823" s="356"/>
      <c r="H5823" s="356"/>
      <c r="I5823" s="356"/>
      <c r="J5823" s="357"/>
      <c r="K5823" s="357"/>
      <c r="L5823" s="357"/>
      <c r="M5823" s="357"/>
      <c r="N5823" s="358"/>
      <c r="O5823" s="358"/>
      <c r="P5823" s="358"/>
      <c r="Q5823" s="358"/>
      <c r="R5823" s="358"/>
      <c r="S5823" s="358"/>
      <c r="T5823" s="359"/>
      <c r="U5823" s="360"/>
      <c r="V5823" s="360"/>
      <c r="W5823" s="357"/>
      <c r="X5823" s="357"/>
      <c r="Y5823" s="446"/>
      <c r="Z5823" s="443"/>
      <c r="AA5823" s="446"/>
      <c r="AB5823" s="357"/>
      <c r="AC5823" s="357"/>
      <c r="AD5823" s="357"/>
      <c r="AE5823" s="357"/>
      <c r="AF5823" s="357"/>
      <c r="AG5823" s="446"/>
      <c r="AH5823" s="357"/>
      <c r="AI5823" s="357"/>
      <c r="AJ5823" s="357"/>
      <c r="AK5823" s="357"/>
      <c r="AL5823" s="357"/>
      <c r="AM5823" s="357"/>
    </row>
    <row r="5824" spans="5:39" x14ac:dyDescent="0.25">
      <c r="E5824" s="356"/>
      <c r="F5824" s="356"/>
      <c r="G5824" s="356"/>
      <c r="H5824" s="356"/>
      <c r="I5824" s="356"/>
      <c r="J5824" s="357"/>
      <c r="K5824" s="357"/>
      <c r="L5824" s="357"/>
      <c r="M5824" s="357"/>
      <c r="N5824" s="358"/>
      <c r="O5824" s="358"/>
      <c r="P5824" s="358"/>
      <c r="Q5824" s="358"/>
      <c r="R5824" s="358"/>
      <c r="S5824" s="358"/>
      <c r="T5824" s="359"/>
      <c r="U5824" s="360"/>
      <c r="V5824" s="360"/>
      <c r="W5824" s="357"/>
      <c r="X5824" s="357"/>
      <c r="Y5824" s="446"/>
      <c r="Z5824" s="443"/>
      <c r="AA5824" s="446"/>
      <c r="AB5824" s="357"/>
      <c r="AC5824" s="357"/>
      <c r="AD5824" s="357"/>
      <c r="AE5824" s="357"/>
      <c r="AF5824" s="357"/>
      <c r="AG5824" s="446"/>
      <c r="AH5824" s="357"/>
      <c r="AI5824" s="357"/>
      <c r="AJ5824" s="357"/>
      <c r="AK5824" s="357"/>
      <c r="AL5824" s="357"/>
      <c r="AM5824" s="357"/>
    </row>
    <row r="5825" spans="5:39" x14ac:dyDescent="0.25">
      <c r="E5825" s="356"/>
      <c r="F5825" s="356"/>
      <c r="G5825" s="356"/>
      <c r="H5825" s="356"/>
      <c r="I5825" s="356"/>
      <c r="J5825" s="357"/>
      <c r="K5825" s="357"/>
      <c r="L5825" s="357"/>
      <c r="M5825" s="357"/>
      <c r="N5825" s="358"/>
      <c r="O5825" s="358"/>
      <c r="P5825" s="358"/>
      <c r="Q5825" s="358"/>
      <c r="R5825" s="358"/>
      <c r="S5825" s="358"/>
      <c r="T5825" s="359"/>
      <c r="U5825" s="360"/>
      <c r="V5825" s="360"/>
      <c r="W5825" s="357"/>
      <c r="X5825" s="357"/>
      <c r="Y5825" s="446"/>
      <c r="Z5825" s="443"/>
      <c r="AA5825" s="446"/>
      <c r="AB5825" s="357"/>
      <c r="AC5825" s="357"/>
      <c r="AD5825" s="357"/>
      <c r="AE5825" s="357"/>
      <c r="AF5825" s="357"/>
      <c r="AG5825" s="446"/>
      <c r="AH5825" s="357"/>
      <c r="AI5825" s="357"/>
      <c r="AJ5825" s="357"/>
      <c r="AK5825" s="357"/>
      <c r="AL5825" s="357"/>
      <c r="AM5825" s="357"/>
    </row>
    <row r="5826" spans="5:39" x14ac:dyDescent="0.25">
      <c r="E5826" s="356"/>
      <c r="F5826" s="356"/>
      <c r="G5826" s="356"/>
      <c r="H5826" s="356"/>
      <c r="I5826" s="356"/>
      <c r="J5826" s="357"/>
      <c r="K5826" s="357"/>
      <c r="L5826" s="357"/>
      <c r="M5826" s="357"/>
      <c r="N5826" s="358"/>
      <c r="O5826" s="358"/>
      <c r="P5826" s="358"/>
      <c r="Q5826" s="358"/>
      <c r="R5826" s="358"/>
      <c r="S5826" s="358"/>
      <c r="T5826" s="359"/>
      <c r="U5826" s="360"/>
      <c r="V5826" s="360"/>
      <c r="W5826" s="357"/>
      <c r="X5826" s="357"/>
      <c r="Y5826" s="446"/>
      <c r="Z5826" s="443"/>
      <c r="AA5826" s="446"/>
      <c r="AB5826" s="357"/>
      <c r="AC5826" s="357"/>
      <c r="AD5826" s="357"/>
      <c r="AE5826" s="357"/>
      <c r="AF5826" s="357"/>
      <c r="AG5826" s="446"/>
      <c r="AH5826" s="357"/>
      <c r="AI5826" s="357"/>
      <c r="AJ5826" s="357"/>
      <c r="AK5826" s="357"/>
      <c r="AL5826" s="357"/>
      <c r="AM5826" s="357"/>
    </row>
    <row r="5827" spans="5:39" x14ac:dyDescent="0.25">
      <c r="E5827" s="356"/>
      <c r="F5827" s="356"/>
      <c r="G5827" s="356"/>
      <c r="H5827" s="356"/>
      <c r="I5827" s="356"/>
      <c r="J5827" s="357"/>
      <c r="K5827" s="357"/>
      <c r="L5827" s="357"/>
      <c r="M5827" s="357"/>
      <c r="N5827" s="358"/>
      <c r="O5827" s="358"/>
      <c r="P5827" s="358"/>
      <c r="Q5827" s="358"/>
      <c r="R5827" s="358"/>
      <c r="S5827" s="358"/>
      <c r="T5827" s="359"/>
      <c r="U5827" s="360"/>
      <c r="V5827" s="360"/>
      <c r="W5827" s="357"/>
      <c r="X5827" s="357"/>
      <c r="Y5827" s="446"/>
      <c r="Z5827" s="443"/>
      <c r="AA5827" s="446"/>
      <c r="AB5827" s="357"/>
      <c r="AC5827" s="357"/>
      <c r="AD5827" s="357"/>
      <c r="AE5827" s="357"/>
      <c r="AF5827" s="357"/>
      <c r="AG5827" s="446"/>
      <c r="AH5827" s="357"/>
      <c r="AI5827" s="357"/>
      <c r="AJ5827" s="357"/>
      <c r="AK5827" s="357"/>
      <c r="AL5827" s="357"/>
      <c r="AM5827" s="357"/>
    </row>
    <row r="5828" spans="5:39" x14ac:dyDescent="0.25">
      <c r="E5828" s="356"/>
      <c r="F5828" s="356"/>
      <c r="G5828" s="356"/>
      <c r="H5828" s="356"/>
      <c r="I5828" s="356"/>
      <c r="J5828" s="357"/>
      <c r="K5828" s="357"/>
      <c r="L5828" s="357"/>
      <c r="M5828" s="357"/>
      <c r="N5828" s="358"/>
      <c r="O5828" s="358"/>
      <c r="P5828" s="358"/>
      <c r="Q5828" s="358"/>
      <c r="R5828" s="358"/>
      <c r="S5828" s="358"/>
      <c r="T5828" s="359"/>
      <c r="U5828" s="360"/>
      <c r="V5828" s="360"/>
      <c r="W5828" s="357"/>
      <c r="X5828" s="357"/>
      <c r="Y5828" s="446"/>
      <c r="Z5828" s="443"/>
      <c r="AA5828" s="446"/>
      <c r="AB5828" s="357"/>
      <c r="AC5828" s="357"/>
      <c r="AD5828" s="357"/>
      <c r="AE5828" s="357"/>
      <c r="AF5828" s="357"/>
      <c r="AG5828" s="446"/>
      <c r="AH5828" s="357"/>
      <c r="AI5828" s="357"/>
      <c r="AJ5828" s="357"/>
      <c r="AK5828" s="357"/>
      <c r="AL5828" s="357"/>
      <c r="AM5828" s="357"/>
    </row>
    <row r="5829" spans="5:39" x14ac:dyDescent="0.25">
      <c r="E5829" s="356"/>
      <c r="F5829" s="356"/>
      <c r="G5829" s="356"/>
      <c r="H5829" s="356"/>
      <c r="I5829" s="356"/>
      <c r="J5829" s="357"/>
      <c r="K5829" s="357"/>
      <c r="L5829" s="357"/>
      <c r="M5829" s="357"/>
      <c r="N5829" s="358"/>
      <c r="O5829" s="358"/>
      <c r="P5829" s="358"/>
      <c r="Q5829" s="358"/>
      <c r="R5829" s="358"/>
      <c r="S5829" s="358"/>
      <c r="T5829" s="359"/>
      <c r="U5829" s="360"/>
      <c r="V5829" s="360"/>
      <c r="W5829" s="357"/>
      <c r="X5829" s="357"/>
      <c r="Y5829" s="446"/>
      <c r="Z5829" s="443"/>
      <c r="AA5829" s="446"/>
      <c r="AB5829" s="357"/>
      <c r="AC5829" s="357"/>
      <c r="AD5829" s="357"/>
      <c r="AE5829" s="357"/>
      <c r="AF5829" s="357"/>
      <c r="AG5829" s="446"/>
      <c r="AH5829" s="357"/>
      <c r="AI5829" s="357"/>
      <c r="AJ5829" s="357"/>
      <c r="AK5829" s="357"/>
      <c r="AL5829" s="357"/>
      <c r="AM5829" s="357"/>
    </row>
    <row r="5830" spans="5:39" x14ac:dyDescent="0.25">
      <c r="E5830" s="356"/>
      <c r="F5830" s="356"/>
      <c r="G5830" s="356"/>
      <c r="H5830" s="356"/>
      <c r="I5830" s="356"/>
      <c r="J5830" s="357"/>
      <c r="K5830" s="357"/>
      <c r="L5830" s="357"/>
      <c r="M5830" s="357"/>
      <c r="N5830" s="358"/>
      <c r="O5830" s="358"/>
      <c r="P5830" s="358"/>
      <c r="Q5830" s="358"/>
      <c r="R5830" s="358"/>
      <c r="S5830" s="358"/>
      <c r="T5830" s="359"/>
      <c r="U5830" s="360"/>
      <c r="V5830" s="360"/>
      <c r="W5830" s="357"/>
      <c r="X5830" s="357"/>
      <c r="Y5830" s="446"/>
      <c r="Z5830" s="443"/>
      <c r="AA5830" s="446"/>
      <c r="AB5830" s="357"/>
      <c r="AC5830" s="357"/>
      <c r="AD5830" s="357"/>
      <c r="AE5830" s="357"/>
      <c r="AF5830" s="357"/>
      <c r="AG5830" s="446"/>
      <c r="AH5830" s="357"/>
      <c r="AI5830" s="357"/>
      <c r="AJ5830" s="357"/>
      <c r="AK5830" s="357"/>
      <c r="AL5830" s="357"/>
      <c r="AM5830" s="357"/>
    </row>
    <row r="5831" spans="5:39" x14ac:dyDescent="0.25">
      <c r="E5831" s="356"/>
      <c r="F5831" s="356"/>
      <c r="G5831" s="356"/>
      <c r="H5831" s="356"/>
      <c r="I5831" s="356"/>
      <c r="J5831" s="357"/>
      <c r="K5831" s="357"/>
      <c r="L5831" s="357"/>
      <c r="M5831" s="357"/>
      <c r="N5831" s="358"/>
      <c r="O5831" s="358"/>
      <c r="P5831" s="358"/>
      <c r="Q5831" s="358"/>
      <c r="R5831" s="358"/>
      <c r="S5831" s="358"/>
      <c r="T5831" s="359"/>
      <c r="U5831" s="360"/>
      <c r="V5831" s="360"/>
      <c r="W5831" s="357"/>
      <c r="X5831" s="357"/>
      <c r="Y5831" s="446"/>
      <c r="Z5831" s="443"/>
      <c r="AA5831" s="446"/>
      <c r="AB5831" s="357"/>
      <c r="AC5831" s="357"/>
      <c r="AD5831" s="357"/>
      <c r="AE5831" s="357"/>
      <c r="AF5831" s="357"/>
      <c r="AG5831" s="446"/>
      <c r="AH5831" s="357"/>
      <c r="AI5831" s="357"/>
      <c r="AJ5831" s="357"/>
      <c r="AK5831" s="357"/>
      <c r="AL5831" s="357"/>
      <c r="AM5831" s="357"/>
    </row>
    <row r="5832" spans="5:39" x14ac:dyDescent="0.25">
      <c r="E5832" s="356"/>
      <c r="F5832" s="356"/>
      <c r="G5832" s="356"/>
      <c r="H5832" s="356"/>
      <c r="I5832" s="356"/>
      <c r="J5832" s="357"/>
      <c r="K5832" s="357"/>
      <c r="L5832" s="357"/>
      <c r="M5832" s="357"/>
      <c r="N5832" s="358"/>
      <c r="O5832" s="358"/>
      <c r="P5832" s="358"/>
      <c r="Q5832" s="358"/>
      <c r="R5832" s="358"/>
      <c r="S5832" s="358"/>
      <c r="T5832" s="359"/>
      <c r="U5832" s="360"/>
      <c r="V5832" s="360"/>
      <c r="W5832" s="357"/>
      <c r="X5832" s="357"/>
      <c r="Y5832" s="446"/>
      <c r="Z5832" s="443"/>
      <c r="AA5832" s="446"/>
      <c r="AB5832" s="357"/>
      <c r="AC5832" s="357"/>
      <c r="AD5832" s="357"/>
      <c r="AE5832" s="357"/>
      <c r="AF5832" s="357"/>
      <c r="AG5832" s="446"/>
      <c r="AH5832" s="357"/>
      <c r="AI5832" s="357"/>
      <c r="AJ5832" s="357"/>
      <c r="AK5832" s="357"/>
      <c r="AL5832" s="357"/>
      <c r="AM5832" s="357"/>
    </row>
    <row r="5833" spans="5:39" x14ac:dyDescent="0.25">
      <c r="E5833" s="356"/>
      <c r="F5833" s="356"/>
      <c r="G5833" s="356"/>
      <c r="H5833" s="356"/>
      <c r="I5833" s="356"/>
      <c r="J5833" s="357"/>
      <c r="K5833" s="357"/>
      <c r="L5833" s="357"/>
      <c r="M5833" s="357"/>
      <c r="N5833" s="358"/>
      <c r="O5833" s="358"/>
      <c r="P5833" s="358"/>
      <c r="Q5833" s="358"/>
      <c r="R5833" s="358"/>
      <c r="S5833" s="358"/>
      <c r="T5833" s="359"/>
      <c r="U5833" s="360"/>
      <c r="V5833" s="360"/>
      <c r="W5833" s="357"/>
      <c r="X5833" s="357"/>
      <c r="Y5833" s="446"/>
      <c r="Z5833" s="443"/>
      <c r="AA5833" s="446"/>
      <c r="AB5833" s="357"/>
      <c r="AC5833" s="357"/>
      <c r="AD5833" s="357"/>
      <c r="AE5833" s="357"/>
      <c r="AF5833" s="357"/>
      <c r="AG5833" s="446"/>
      <c r="AH5833" s="357"/>
      <c r="AI5833" s="357"/>
      <c r="AJ5833" s="357"/>
      <c r="AK5833" s="357"/>
      <c r="AL5833" s="357"/>
      <c r="AM5833" s="357"/>
    </row>
    <row r="5834" spans="5:39" x14ac:dyDescent="0.25">
      <c r="E5834" s="356"/>
      <c r="F5834" s="356"/>
      <c r="G5834" s="356"/>
      <c r="H5834" s="356"/>
      <c r="I5834" s="356"/>
      <c r="J5834" s="357"/>
      <c r="K5834" s="357"/>
      <c r="L5834" s="357"/>
      <c r="M5834" s="357"/>
      <c r="N5834" s="358"/>
      <c r="O5834" s="358"/>
      <c r="P5834" s="358"/>
      <c r="Q5834" s="358"/>
      <c r="R5834" s="358"/>
      <c r="S5834" s="358"/>
      <c r="T5834" s="359"/>
      <c r="U5834" s="360"/>
      <c r="V5834" s="360"/>
      <c r="W5834" s="357"/>
      <c r="X5834" s="357"/>
      <c r="Y5834" s="446"/>
      <c r="Z5834" s="443"/>
      <c r="AA5834" s="446"/>
      <c r="AB5834" s="357"/>
      <c r="AC5834" s="357"/>
      <c r="AD5834" s="357"/>
      <c r="AE5834" s="357"/>
      <c r="AF5834" s="357"/>
      <c r="AG5834" s="446"/>
      <c r="AH5834" s="357"/>
      <c r="AI5834" s="357"/>
      <c r="AJ5834" s="357"/>
      <c r="AK5834" s="357"/>
      <c r="AL5834" s="357"/>
      <c r="AM5834" s="357"/>
    </row>
    <row r="5835" spans="5:39" x14ac:dyDescent="0.25">
      <c r="E5835" s="356"/>
      <c r="F5835" s="356"/>
      <c r="G5835" s="356"/>
      <c r="H5835" s="356"/>
      <c r="I5835" s="356"/>
      <c r="J5835" s="357"/>
      <c r="K5835" s="357"/>
      <c r="L5835" s="357"/>
      <c r="M5835" s="357"/>
      <c r="N5835" s="358"/>
      <c r="O5835" s="358"/>
      <c r="P5835" s="358"/>
      <c r="Q5835" s="358"/>
      <c r="R5835" s="358"/>
      <c r="S5835" s="358"/>
      <c r="T5835" s="359"/>
      <c r="U5835" s="360"/>
      <c r="V5835" s="360"/>
      <c r="W5835" s="357"/>
      <c r="X5835" s="357"/>
      <c r="Y5835" s="446"/>
      <c r="Z5835" s="443"/>
      <c r="AA5835" s="446"/>
      <c r="AB5835" s="357"/>
      <c r="AC5835" s="357"/>
      <c r="AD5835" s="357"/>
      <c r="AE5835" s="357"/>
      <c r="AF5835" s="357"/>
      <c r="AG5835" s="446"/>
      <c r="AH5835" s="357"/>
      <c r="AI5835" s="357"/>
      <c r="AJ5835" s="357"/>
      <c r="AK5835" s="357"/>
      <c r="AL5835" s="357"/>
      <c r="AM5835" s="357"/>
    </row>
    <row r="5836" spans="5:39" x14ac:dyDescent="0.25">
      <c r="E5836" s="356"/>
      <c r="F5836" s="356"/>
      <c r="G5836" s="356"/>
      <c r="H5836" s="356"/>
      <c r="I5836" s="356"/>
      <c r="J5836" s="357"/>
      <c r="K5836" s="357"/>
      <c r="L5836" s="357"/>
      <c r="M5836" s="357"/>
      <c r="N5836" s="358"/>
      <c r="O5836" s="358"/>
      <c r="P5836" s="358"/>
      <c r="Q5836" s="358"/>
      <c r="R5836" s="358"/>
      <c r="S5836" s="358"/>
      <c r="T5836" s="359"/>
      <c r="U5836" s="360"/>
      <c r="V5836" s="360"/>
      <c r="W5836" s="357"/>
      <c r="X5836" s="357"/>
      <c r="Y5836" s="446"/>
      <c r="Z5836" s="443"/>
      <c r="AA5836" s="446"/>
      <c r="AB5836" s="357"/>
      <c r="AC5836" s="357"/>
      <c r="AD5836" s="357"/>
      <c r="AE5836" s="357"/>
      <c r="AF5836" s="357"/>
      <c r="AG5836" s="446"/>
      <c r="AH5836" s="357"/>
      <c r="AI5836" s="357"/>
      <c r="AJ5836" s="357"/>
      <c r="AK5836" s="357"/>
      <c r="AL5836" s="357"/>
      <c r="AM5836" s="357"/>
    </row>
    <row r="5837" spans="5:39" x14ac:dyDescent="0.25">
      <c r="E5837" s="356"/>
      <c r="F5837" s="356"/>
      <c r="G5837" s="356"/>
      <c r="H5837" s="356"/>
      <c r="I5837" s="356"/>
      <c r="J5837" s="357"/>
      <c r="K5837" s="357"/>
      <c r="L5837" s="357"/>
      <c r="M5837" s="357"/>
      <c r="N5837" s="358"/>
      <c r="O5837" s="358"/>
      <c r="P5837" s="358"/>
      <c r="Q5837" s="358"/>
      <c r="R5837" s="358"/>
      <c r="S5837" s="358"/>
      <c r="T5837" s="359"/>
      <c r="U5837" s="360"/>
      <c r="V5837" s="360"/>
      <c r="W5837" s="357"/>
      <c r="X5837" s="357"/>
      <c r="Y5837" s="446"/>
      <c r="Z5837" s="443"/>
      <c r="AA5837" s="446"/>
      <c r="AB5837" s="357"/>
      <c r="AC5837" s="357"/>
      <c r="AD5837" s="357"/>
      <c r="AE5837" s="357"/>
      <c r="AF5837" s="357"/>
      <c r="AG5837" s="446"/>
      <c r="AH5837" s="357"/>
      <c r="AI5837" s="357"/>
      <c r="AJ5837" s="357"/>
      <c r="AK5837" s="357"/>
      <c r="AL5837" s="357"/>
      <c r="AM5837" s="357"/>
    </row>
    <row r="5838" spans="5:39" x14ac:dyDescent="0.25">
      <c r="E5838" s="356"/>
      <c r="F5838" s="356"/>
      <c r="G5838" s="356"/>
      <c r="H5838" s="356"/>
      <c r="I5838" s="356"/>
      <c r="J5838" s="357"/>
      <c r="K5838" s="357"/>
      <c r="L5838" s="357"/>
      <c r="M5838" s="357"/>
      <c r="N5838" s="358"/>
      <c r="O5838" s="358"/>
      <c r="P5838" s="358"/>
      <c r="Q5838" s="358"/>
      <c r="R5838" s="358"/>
      <c r="S5838" s="358"/>
      <c r="T5838" s="359"/>
      <c r="U5838" s="360"/>
      <c r="V5838" s="360"/>
      <c r="W5838" s="357"/>
      <c r="X5838" s="357"/>
      <c r="Y5838" s="446"/>
      <c r="Z5838" s="443"/>
      <c r="AA5838" s="446"/>
      <c r="AB5838" s="357"/>
      <c r="AC5838" s="357"/>
      <c r="AD5838" s="357"/>
      <c r="AE5838" s="357"/>
      <c r="AF5838" s="357"/>
      <c r="AG5838" s="446"/>
      <c r="AH5838" s="357"/>
      <c r="AI5838" s="357"/>
      <c r="AJ5838" s="357"/>
      <c r="AK5838" s="357"/>
      <c r="AL5838" s="357"/>
      <c r="AM5838" s="357"/>
    </row>
    <row r="5839" spans="5:39" x14ac:dyDescent="0.25">
      <c r="E5839" s="356"/>
      <c r="F5839" s="356"/>
      <c r="G5839" s="356"/>
      <c r="H5839" s="356"/>
      <c r="I5839" s="356"/>
      <c r="J5839" s="357"/>
      <c r="K5839" s="357"/>
      <c r="L5839" s="357"/>
      <c r="M5839" s="357"/>
      <c r="N5839" s="358"/>
      <c r="O5839" s="358"/>
      <c r="P5839" s="358"/>
      <c r="Q5839" s="358"/>
      <c r="R5839" s="358"/>
      <c r="S5839" s="358"/>
      <c r="T5839" s="359"/>
      <c r="U5839" s="360"/>
      <c r="V5839" s="360"/>
      <c r="W5839" s="357"/>
      <c r="X5839" s="357"/>
      <c r="Y5839" s="446"/>
      <c r="Z5839" s="443"/>
      <c r="AA5839" s="446"/>
      <c r="AB5839" s="357"/>
      <c r="AC5839" s="357"/>
      <c r="AD5839" s="357"/>
      <c r="AE5839" s="357"/>
      <c r="AF5839" s="357"/>
      <c r="AG5839" s="446"/>
      <c r="AH5839" s="357"/>
      <c r="AI5839" s="357"/>
      <c r="AJ5839" s="357"/>
      <c r="AK5839" s="357"/>
      <c r="AL5839" s="357"/>
      <c r="AM5839" s="357"/>
    </row>
    <row r="5840" spans="5:39" x14ac:dyDescent="0.25">
      <c r="E5840" s="356"/>
      <c r="F5840" s="356"/>
      <c r="G5840" s="356"/>
      <c r="H5840" s="356"/>
      <c r="I5840" s="356"/>
      <c r="J5840" s="357"/>
      <c r="K5840" s="357"/>
      <c r="L5840" s="357"/>
      <c r="M5840" s="357"/>
      <c r="N5840" s="358"/>
      <c r="O5840" s="358"/>
      <c r="P5840" s="358"/>
      <c r="Q5840" s="358"/>
      <c r="R5840" s="358"/>
      <c r="S5840" s="358"/>
      <c r="T5840" s="359"/>
      <c r="U5840" s="360"/>
      <c r="V5840" s="360"/>
      <c r="W5840" s="357"/>
      <c r="X5840" s="357"/>
      <c r="Y5840" s="446"/>
      <c r="Z5840" s="443"/>
      <c r="AA5840" s="446"/>
      <c r="AB5840" s="357"/>
      <c r="AC5840" s="357"/>
      <c r="AD5840" s="357"/>
      <c r="AE5840" s="357"/>
      <c r="AF5840" s="357"/>
      <c r="AG5840" s="446"/>
      <c r="AH5840" s="357"/>
      <c r="AI5840" s="357"/>
      <c r="AJ5840" s="357"/>
      <c r="AK5840" s="357"/>
      <c r="AL5840" s="357"/>
      <c r="AM5840" s="357"/>
    </row>
    <row r="5841" spans="5:39" x14ac:dyDescent="0.25">
      <c r="E5841" s="356"/>
      <c r="F5841" s="356"/>
      <c r="G5841" s="356"/>
      <c r="H5841" s="356"/>
      <c r="I5841" s="356"/>
      <c r="J5841" s="357"/>
      <c r="K5841" s="357"/>
      <c r="L5841" s="357"/>
      <c r="M5841" s="357"/>
      <c r="N5841" s="358"/>
      <c r="O5841" s="358"/>
      <c r="P5841" s="358"/>
      <c r="Q5841" s="358"/>
      <c r="R5841" s="358"/>
      <c r="S5841" s="358"/>
      <c r="T5841" s="359"/>
      <c r="U5841" s="360"/>
      <c r="V5841" s="360"/>
      <c r="W5841" s="357"/>
      <c r="X5841" s="357"/>
      <c r="Y5841" s="446"/>
      <c r="Z5841" s="443"/>
      <c r="AA5841" s="446"/>
      <c r="AB5841" s="357"/>
      <c r="AC5841" s="357"/>
      <c r="AD5841" s="357"/>
      <c r="AE5841" s="357"/>
      <c r="AF5841" s="357"/>
      <c r="AG5841" s="446"/>
      <c r="AH5841" s="357"/>
      <c r="AI5841" s="357"/>
      <c r="AJ5841" s="357"/>
      <c r="AK5841" s="357"/>
      <c r="AL5841" s="357"/>
      <c r="AM5841" s="357"/>
    </row>
    <row r="5842" spans="5:39" x14ac:dyDescent="0.25">
      <c r="E5842" s="356"/>
      <c r="F5842" s="356"/>
      <c r="G5842" s="356"/>
      <c r="H5842" s="356"/>
      <c r="I5842" s="356"/>
      <c r="J5842" s="357"/>
      <c r="K5842" s="357"/>
      <c r="L5842" s="357"/>
      <c r="M5842" s="357"/>
      <c r="N5842" s="358"/>
      <c r="O5842" s="358"/>
      <c r="P5842" s="358"/>
      <c r="Q5842" s="358"/>
      <c r="R5842" s="358"/>
      <c r="S5842" s="358"/>
      <c r="T5842" s="359"/>
      <c r="U5842" s="360"/>
      <c r="V5842" s="360"/>
      <c r="W5842" s="357"/>
      <c r="X5842" s="357"/>
      <c r="Y5842" s="446"/>
      <c r="Z5842" s="443"/>
      <c r="AA5842" s="446"/>
      <c r="AB5842" s="357"/>
      <c r="AC5842" s="357"/>
      <c r="AD5842" s="357"/>
      <c r="AE5842" s="357"/>
      <c r="AF5842" s="357"/>
      <c r="AG5842" s="446"/>
      <c r="AH5842" s="357"/>
      <c r="AI5842" s="357"/>
      <c r="AJ5842" s="357"/>
      <c r="AK5842" s="357"/>
      <c r="AL5842" s="357"/>
      <c r="AM5842" s="357"/>
    </row>
    <row r="5843" spans="5:39" x14ac:dyDescent="0.25">
      <c r="E5843" s="356"/>
      <c r="F5843" s="356"/>
      <c r="G5843" s="356"/>
      <c r="H5843" s="356"/>
      <c r="I5843" s="356"/>
      <c r="J5843" s="357"/>
      <c r="K5843" s="357"/>
      <c r="L5843" s="357"/>
      <c r="M5843" s="357"/>
      <c r="N5843" s="358"/>
      <c r="O5843" s="358"/>
      <c r="P5843" s="358"/>
      <c r="Q5843" s="358"/>
      <c r="R5843" s="358"/>
      <c r="S5843" s="358"/>
      <c r="T5843" s="359"/>
      <c r="U5843" s="360"/>
      <c r="V5843" s="360"/>
      <c r="W5843" s="357"/>
      <c r="X5843" s="357"/>
      <c r="Y5843" s="446"/>
      <c r="Z5843" s="443"/>
      <c r="AA5843" s="446"/>
      <c r="AB5843" s="357"/>
      <c r="AC5843" s="357"/>
      <c r="AD5843" s="357"/>
      <c r="AE5843" s="357"/>
      <c r="AF5843" s="357"/>
      <c r="AG5843" s="446"/>
      <c r="AH5843" s="357"/>
      <c r="AI5843" s="357"/>
      <c r="AJ5843" s="357"/>
      <c r="AK5843" s="357"/>
      <c r="AL5843" s="357"/>
      <c r="AM5843" s="357"/>
    </row>
    <row r="5844" spans="5:39" x14ac:dyDescent="0.25">
      <c r="E5844" s="356"/>
      <c r="F5844" s="356"/>
      <c r="G5844" s="356"/>
      <c r="H5844" s="356"/>
      <c r="I5844" s="356"/>
      <c r="J5844" s="357"/>
      <c r="K5844" s="357"/>
      <c r="L5844" s="357"/>
      <c r="M5844" s="357"/>
      <c r="N5844" s="358"/>
      <c r="O5844" s="358"/>
      <c r="P5844" s="358"/>
      <c r="Q5844" s="358"/>
      <c r="R5844" s="358"/>
      <c r="S5844" s="358"/>
      <c r="T5844" s="359"/>
      <c r="U5844" s="360"/>
      <c r="V5844" s="360"/>
      <c r="W5844" s="357"/>
      <c r="X5844" s="357"/>
      <c r="Y5844" s="446"/>
      <c r="Z5844" s="443"/>
      <c r="AA5844" s="446"/>
      <c r="AB5844" s="357"/>
      <c r="AC5844" s="357"/>
      <c r="AD5844" s="357"/>
      <c r="AE5844" s="357"/>
      <c r="AF5844" s="357"/>
      <c r="AG5844" s="446"/>
      <c r="AH5844" s="357"/>
      <c r="AI5844" s="357"/>
      <c r="AJ5844" s="357"/>
      <c r="AK5844" s="357"/>
      <c r="AL5844" s="357"/>
      <c r="AM5844" s="357"/>
    </row>
    <row r="5845" spans="5:39" x14ac:dyDescent="0.25">
      <c r="E5845" s="356"/>
      <c r="F5845" s="356"/>
      <c r="G5845" s="356"/>
      <c r="H5845" s="356"/>
      <c r="I5845" s="356"/>
      <c r="J5845" s="357"/>
      <c r="K5845" s="357"/>
      <c r="L5845" s="357"/>
      <c r="M5845" s="357"/>
      <c r="N5845" s="358"/>
      <c r="O5845" s="358"/>
      <c r="P5845" s="358"/>
      <c r="Q5845" s="358"/>
      <c r="R5845" s="358"/>
      <c r="S5845" s="358"/>
      <c r="T5845" s="359"/>
      <c r="U5845" s="360"/>
      <c r="V5845" s="360"/>
      <c r="W5845" s="357"/>
      <c r="X5845" s="357"/>
      <c r="Y5845" s="446"/>
      <c r="Z5845" s="443"/>
      <c r="AA5845" s="446"/>
      <c r="AB5845" s="357"/>
      <c r="AC5845" s="357"/>
      <c r="AD5845" s="357"/>
      <c r="AE5845" s="357"/>
      <c r="AF5845" s="357"/>
      <c r="AG5845" s="446"/>
      <c r="AH5845" s="357"/>
      <c r="AI5845" s="357"/>
      <c r="AJ5845" s="357"/>
      <c r="AK5845" s="357"/>
      <c r="AL5845" s="357"/>
      <c r="AM5845" s="357"/>
    </row>
    <row r="5846" spans="5:39" x14ac:dyDescent="0.25">
      <c r="E5846" s="356"/>
      <c r="F5846" s="356"/>
      <c r="G5846" s="356"/>
      <c r="H5846" s="356"/>
      <c r="I5846" s="356"/>
      <c r="J5846" s="357"/>
      <c r="K5846" s="357"/>
      <c r="L5846" s="357"/>
      <c r="M5846" s="357"/>
      <c r="N5846" s="358"/>
      <c r="O5846" s="358"/>
      <c r="P5846" s="358"/>
      <c r="Q5846" s="358"/>
      <c r="R5846" s="358"/>
      <c r="S5846" s="358"/>
      <c r="T5846" s="359"/>
      <c r="U5846" s="360"/>
      <c r="V5846" s="360"/>
      <c r="W5846" s="357"/>
      <c r="X5846" s="357"/>
      <c r="Y5846" s="446"/>
      <c r="Z5846" s="443"/>
      <c r="AA5846" s="446"/>
      <c r="AB5846" s="357"/>
      <c r="AC5846" s="357"/>
      <c r="AD5846" s="357"/>
      <c r="AE5846" s="357"/>
      <c r="AF5846" s="357"/>
      <c r="AG5846" s="446"/>
      <c r="AH5846" s="357"/>
      <c r="AI5846" s="357"/>
      <c r="AJ5846" s="357"/>
      <c r="AK5846" s="357"/>
      <c r="AL5846" s="357"/>
      <c r="AM5846" s="357"/>
    </row>
    <row r="5847" spans="5:39" x14ac:dyDescent="0.25">
      <c r="E5847" s="356"/>
      <c r="F5847" s="356"/>
      <c r="G5847" s="356"/>
      <c r="H5847" s="356"/>
      <c r="I5847" s="356"/>
      <c r="J5847" s="357"/>
      <c r="K5847" s="357"/>
      <c r="L5847" s="357"/>
      <c r="M5847" s="357"/>
      <c r="N5847" s="358"/>
      <c r="O5847" s="358"/>
      <c r="P5847" s="358"/>
      <c r="Q5847" s="358"/>
      <c r="R5847" s="358"/>
      <c r="S5847" s="358"/>
      <c r="T5847" s="359"/>
      <c r="U5847" s="360"/>
      <c r="V5847" s="360"/>
      <c r="W5847" s="357"/>
      <c r="X5847" s="357"/>
      <c r="Y5847" s="446"/>
      <c r="Z5847" s="443"/>
      <c r="AA5847" s="446"/>
      <c r="AB5847" s="357"/>
      <c r="AC5847" s="357"/>
      <c r="AD5847" s="357"/>
      <c r="AE5847" s="357"/>
      <c r="AF5847" s="357"/>
      <c r="AG5847" s="446"/>
      <c r="AH5847" s="357"/>
      <c r="AI5847" s="357"/>
      <c r="AJ5847" s="357"/>
      <c r="AK5847" s="357"/>
      <c r="AL5847" s="357"/>
      <c r="AM5847" s="357"/>
    </row>
    <row r="5848" spans="5:39" x14ac:dyDescent="0.25">
      <c r="E5848" s="356"/>
      <c r="F5848" s="356"/>
      <c r="G5848" s="356"/>
      <c r="H5848" s="356"/>
      <c r="I5848" s="356"/>
      <c r="J5848" s="357"/>
      <c r="K5848" s="357"/>
      <c r="L5848" s="357"/>
      <c r="M5848" s="357"/>
      <c r="N5848" s="358"/>
      <c r="O5848" s="358"/>
      <c r="P5848" s="358"/>
      <c r="Q5848" s="358"/>
      <c r="R5848" s="358"/>
      <c r="S5848" s="358"/>
      <c r="T5848" s="359"/>
      <c r="U5848" s="360"/>
      <c r="V5848" s="360"/>
      <c r="W5848" s="357"/>
      <c r="X5848" s="357"/>
      <c r="Y5848" s="446"/>
      <c r="Z5848" s="443"/>
      <c r="AA5848" s="446"/>
      <c r="AB5848" s="357"/>
      <c r="AC5848" s="357"/>
      <c r="AD5848" s="357"/>
      <c r="AE5848" s="357"/>
      <c r="AF5848" s="357"/>
      <c r="AG5848" s="446"/>
      <c r="AH5848" s="357"/>
      <c r="AI5848" s="357"/>
      <c r="AJ5848" s="357"/>
      <c r="AK5848" s="357"/>
      <c r="AL5848" s="357"/>
      <c r="AM5848" s="357"/>
    </row>
    <row r="5849" spans="5:39" x14ac:dyDescent="0.25">
      <c r="E5849" s="356"/>
      <c r="F5849" s="356"/>
      <c r="G5849" s="356"/>
      <c r="H5849" s="356"/>
      <c r="I5849" s="356"/>
      <c r="J5849" s="357"/>
      <c r="K5849" s="357"/>
      <c r="L5849" s="357"/>
      <c r="M5849" s="357"/>
      <c r="N5849" s="358"/>
      <c r="O5849" s="358"/>
      <c r="P5849" s="358"/>
      <c r="Q5849" s="358"/>
      <c r="R5849" s="358"/>
      <c r="S5849" s="358"/>
      <c r="T5849" s="359"/>
      <c r="U5849" s="360"/>
      <c r="V5849" s="360"/>
      <c r="W5849" s="357"/>
      <c r="X5849" s="357"/>
      <c r="Y5849" s="446"/>
      <c r="Z5849" s="443"/>
      <c r="AA5849" s="446"/>
      <c r="AB5849" s="357"/>
      <c r="AC5849" s="357"/>
      <c r="AD5849" s="357"/>
      <c r="AE5849" s="357"/>
      <c r="AF5849" s="357"/>
      <c r="AG5849" s="446"/>
      <c r="AH5849" s="357"/>
      <c r="AI5849" s="357"/>
      <c r="AJ5849" s="357"/>
      <c r="AK5849" s="357"/>
      <c r="AL5849" s="357"/>
      <c r="AM5849" s="357"/>
    </row>
    <row r="5850" spans="5:39" x14ac:dyDescent="0.25">
      <c r="E5850" s="356"/>
      <c r="F5850" s="356"/>
      <c r="G5850" s="356"/>
      <c r="H5850" s="356"/>
      <c r="I5850" s="356"/>
      <c r="J5850" s="357"/>
      <c r="K5850" s="357"/>
      <c r="L5850" s="357"/>
      <c r="M5850" s="357"/>
      <c r="N5850" s="358"/>
      <c r="O5850" s="358"/>
      <c r="P5850" s="358"/>
      <c r="Q5850" s="358"/>
      <c r="R5850" s="358"/>
      <c r="S5850" s="358"/>
      <c r="T5850" s="359"/>
      <c r="U5850" s="360"/>
      <c r="V5850" s="360"/>
      <c r="W5850" s="357"/>
      <c r="X5850" s="357"/>
      <c r="Y5850" s="446"/>
      <c r="Z5850" s="443"/>
      <c r="AA5850" s="446"/>
      <c r="AB5850" s="357"/>
      <c r="AC5850" s="357"/>
      <c r="AD5850" s="357"/>
      <c r="AE5850" s="357"/>
      <c r="AF5850" s="357"/>
      <c r="AG5850" s="446"/>
      <c r="AH5850" s="357"/>
      <c r="AI5850" s="357"/>
      <c r="AJ5850" s="357"/>
      <c r="AK5850" s="357"/>
      <c r="AL5850" s="357"/>
      <c r="AM5850" s="357"/>
    </row>
    <row r="5851" spans="5:39" x14ac:dyDescent="0.25">
      <c r="E5851" s="356"/>
      <c r="F5851" s="356"/>
      <c r="G5851" s="356"/>
      <c r="H5851" s="356"/>
      <c r="I5851" s="356"/>
      <c r="J5851" s="357"/>
      <c r="K5851" s="357"/>
      <c r="L5851" s="357"/>
      <c r="M5851" s="357"/>
      <c r="N5851" s="358"/>
      <c r="O5851" s="358"/>
      <c r="P5851" s="358"/>
      <c r="Q5851" s="358"/>
      <c r="R5851" s="358"/>
      <c r="S5851" s="358"/>
      <c r="T5851" s="359"/>
      <c r="U5851" s="360"/>
      <c r="V5851" s="360"/>
      <c r="W5851" s="357"/>
      <c r="X5851" s="357"/>
      <c r="Y5851" s="446"/>
      <c r="Z5851" s="443"/>
      <c r="AA5851" s="446"/>
      <c r="AB5851" s="357"/>
      <c r="AC5851" s="357"/>
      <c r="AD5851" s="357"/>
      <c r="AE5851" s="357"/>
      <c r="AF5851" s="357"/>
      <c r="AG5851" s="446"/>
      <c r="AH5851" s="357"/>
      <c r="AI5851" s="357"/>
      <c r="AJ5851" s="357"/>
      <c r="AK5851" s="357"/>
      <c r="AL5851" s="357"/>
      <c r="AM5851" s="357"/>
    </row>
    <row r="5852" spans="5:39" x14ac:dyDescent="0.25">
      <c r="E5852" s="356"/>
      <c r="F5852" s="356"/>
      <c r="G5852" s="356"/>
      <c r="H5852" s="356"/>
      <c r="I5852" s="356"/>
      <c r="J5852" s="357"/>
      <c r="K5852" s="357"/>
      <c r="L5852" s="357"/>
      <c r="M5852" s="357"/>
      <c r="N5852" s="358"/>
      <c r="O5852" s="358"/>
      <c r="P5852" s="358"/>
      <c r="Q5852" s="358"/>
      <c r="R5852" s="358"/>
      <c r="S5852" s="358"/>
      <c r="T5852" s="359"/>
      <c r="U5852" s="360"/>
      <c r="V5852" s="360"/>
      <c r="W5852" s="357"/>
      <c r="X5852" s="357"/>
      <c r="Y5852" s="446"/>
      <c r="Z5852" s="443"/>
      <c r="AA5852" s="446"/>
      <c r="AB5852" s="357"/>
      <c r="AC5852" s="357"/>
      <c r="AD5852" s="357"/>
      <c r="AE5852" s="357"/>
      <c r="AF5852" s="357"/>
      <c r="AG5852" s="446"/>
      <c r="AH5852" s="357"/>
      <c r="AI5852" s="357"/>
      <c r="AJ5852" s="357"/>
      <c r="AK5852" s="357"/>
      <c r="AL5852" s="357"/>
      <c r="AM5852" s="357"/>
    </row>
    <row r="5853" spans="5:39" x14ac:dyDescent="0.25">
      <c r="E5853" s="356"/>
      <c r="F5853" s="356"/>
      <c r="G5853" s="356"/>
      <c r="H5853" s="356"/>
      <c r="I5853" s="356"/>
      <c r="J5853" s="357"/>
      <c r="K5853" s="357"/>
      <c r="L5853" s="357"/>
      <c r="M5853" s="357"/>
      <c r="N5853" s="358"/>
      <c r="O5853" s="358"/>
      <c r="P5853" s="358"/>
      <c r="Q5853" s="358"/>
      <c r="R5853" s="358"/>
      <c r="S5853" s="358"/>
      <c r="T5853" s="359"/>
      <c r="U5853" s="360"/>
      <c r="V5853" s="360"/>
      <c r="W5853" s="357"/>
      <c r="X5853" s="357"/>
      <c r="Y5853" s="446"/>
      <c r="Z5853" s="443"/>
      <c r="AA5853" s="446"/>
      <c r="AB5853" s="357"/>
      <c r="AC5853" s="357"/>
      <c r="AD5853" s="357"/>
      <c r="AE5853" s="357"/>
      <c r="AF5853" s="357"/>
      <c r="AG5853" s="446"/>
      <c r="AH5853" s="357"/>
      <c r="AI5853" s="357"/>
      <c r="AJ5853" s="357"/>
      <c r="AK5853" s="357"/>
      <c r="AL5853" s="357"/>
      <c r="AM5853" s="357"/>
    </row>
    <row r="5854" spans="5:39" x14ac:dyDescent="0.25">
      <c r="E5854" s="356"/>
      <c r="F5854" s="356"/>
      <c r="G5854" s="356"/>
      <c r="H5854" s="356"/>
      <c r="I5854" s="356"/>
      <c r="J5854" s="357"/>
      <c r="K5854" s="357"/>
      <c r="L5854" s="357"/>
      <c r="M5854" s="357"/>
      <c r="N5854" s="358"/>
      <c r="O5854" s="358"/>
      <c r="P5854" s="358"/>
      <c r="Q5854" s="358"/>
      <c r="R5854" s="358"/>
      <c r="S5854" s="358"/>
      <c r="T5854" s="359"/>
      <c r="U5854" s="360"/>
      <c r="V5854" s="360"/>
      <c r="W5854" s="357"/>
      <c r="X5854" s="357"/>
      <c r="Y5854" s="446"/>
      <c r="Z5854" s="443"/>
      <c r="AA5854" s="446"/>
      <c r="AB5854" s="357"/>
      <c r="AC5854" s="357"/>
      <c r="AD5854" s="357"/>
      <c r="AE5854" s="357"/>
      <c r="AF5854" s="357"/>
      <c r="AG5854" s="446"/>
      <c r="AH5854" s="357"/>
      <c r="AI5854" s="357"/>
      <c r="AJ5854" s="357"/>
      <c r="AK5854" s="357"/>
      <c r="AL5854" s="357"/>
      <c r="AM5854" s="357"/>
    </row>
    <row r="5855" spans="5:39" x14ac:dyDescent="0.25">
      <c r="E5855" s="356"/>
      <c r="F5855" s="356"/>
      <c r="G5855" s="356"/>
      <c r="H5855" s="356"/>
      <c r="I5855" s="356"/>
      <c r="J5855" s="357"/>
      <c r="K5855" s="357"/>
      <c r="L5855" s="357"/>
      <c r="M5855" s="357"/>
      <c r="N5855" s="358"/>
      <c r="O5855" s="358"/>
      <c r="P5855" s="358"/>
      <c r="Q5855" s="358"/>
      <c r="R5855" s="358"/>
      <c r="S5855" s="358"/>
      <c r="T5855" s="359"/>
      <c r="U5855" s="360"/>
      <c r="V5855" s="360"/>
      <c r="W5855" s="357"/>
      <c r="X5855" s="357"/>
      <c r="Y5855" s="446"/>
      <c r="Z5855" s="443"/>
      <c r="AA5855" s="446"/>
      <c r="AB5855" s="357"/>
      <c r="AC5855" s="357"/>
      <c r="AD5855" s="357"/>
      <c r="AE5855" s="357"/>
      <c r="AF5855" s="357"/>
      <c r="AG5855" s="446"/>
      <c r="AH5855" s="357"/>
      <c r="AI5855" s="357"/>
      <c r="AJ5855" s="357"/>
      <c r="AK5855" s="357"/>
      <c r="AL5855" s="357"/>
      <c r="AM5855" s="357"/>
    </row>
    <row r="5856" spans="5:39" x14ac:dyDescent="0.25">
      <c r="E5856" s="356"/>
      <c r="F5856" s="356"/>
      <c r="G5856" s="356"/>
      <c r="H5856" s="356"/>
      <c r="I5856" s="356"/>
      <c r="J5856" s="357"/>
      <c r="K5856" s="357"/>
      <c r="L5856" s="357"/>
      <c r="M5856" s="357"/>
      <c r="N5856" s="358"/>
      <c r="O5856" s="358"/>
      <c r="P5856" s="358"/>
      <c r="Q5856" s="358"/>
      <c r="R5856" s="358"/>
      <c r="S5856" s="358"/>
      <c r="T5856" s="359"/>
      <c r="U5856" s="360"/>
      <c r="V5856" s="360"/>
      <c r="W5856" s="357"/>
      <c r="X5856" s="357"/>
      <c r="Y5856" s="446"/>
      <c r="Z5856" s="443"/>
      <c r="AA5856" s="446"/>
      <c r="AB5856" s="357"/>
      <c r="AC5856" s="357"/>
      <c r="AD5856" s="357"/>
      <c r="AE5856" s="357"/>
      <c r="AF5856" s="357"/>
      <c r="AG5856" s="446"/>
      <c r="AH5856" s="357"/>
      <c r="AI5856" s="357"/>
      <c r="AJ5856" s="357"/>
      <c r="AK5856" s="357"/>
      <c r="AL5856" s="357"/>
      <c r="AM5856" s="357"/>
    </row>
    <row r="5857" spans="5:39" x14ac:dyDescent="0.25">
      <c r="E5857" s="356"/>
      <c r="F5857" s="356"/>
      <c r="G5857" s="356"/>
      <c r="H5857" s="356"/>
      <c r="I5857" s="356"/>
      <c r="J5857" s="357"/>
      <c r="K5857" s="357"/>
      <c r="L5857" s="357"/>
      <c r="M5857" s="357"/>
      <c r="N5857" s="358"/>
      <c r="O5857" s="358"/>
      <c r="P5857" s="358"/>
      <c r="Q5857" s="358"/>
      <c r="R5857" s="358"/>
      <c r="S5857" s="358"/>
      <c r="T5857" s="359"/>
      <c r="U5857" s="360"/>
      <c r="V5857" s="360"/>
      <c r="W5857" s="357"/>
      <c r="X5857" s="357"/>
      <c r="Y5857" s="446"/>
      <c r="Z5857" s="443"/>
      <c r="AA5857" s="446"/>
      <c r="AB5857" s="357"/>
      <c r="AC5857" s="357"/>
      <c r="AD5857" s="357"/>
      <c r="AE5857" s="357"/>
      <c r="AF5857" s="357"/>
      <c r="AG5857" s="446"/>
      <c r="AH5857" s="357"/>
      <c r="AI5857" s="357"/>
      <c r="AJ5857" s="357"/>
      <c r="AK5857" s="357"/>
      <c r="AL5857" s="357"/>
      <c r="AM5857" s="357"/>
    </row>
    <row r="5858" spans="5:39" x14ac:dyDescent="0.25">
      <c r="E5858" s="356"/>
      <c r="F5858" s="356"/>
      <c r="G5858" s="356"/>
      <c r="H5858" s="356"/>
      <c r="I5858" s="356"/>
      <c r="J5858" s="357"/>
      <c r="K5858" s="357"/>
      <c r="L5858" s="357"/>
      <c r="M5858" s="357"/>
      <c r="N5858" s="358"/>
      <c r="O5858" s="358"/>
      <c r="P5858" s="358"/>
      <c r="Q5858" s="358"/>
      <c r="R5858" s="358"/>
      <c r="S5858" s="358"/>
      <c r="T5858" s="359"/>
      <c r="U5858" s="360"/>
      <c r="V5858" s="360"/>
      <c r="W5858" s="357"/>
      <c r="X5858" s="357"/>
      <c r="Y5858" s="446"/>
      <c r="Z5858" s="443"/>
      <c r="AA5858" s="446"/>
      <c r="AB5858" s="357"/>
      <c r="AC5858" s="357"/>
      <c r="AD5858" s="357"/>
      <c r="AE5858" s="357"/>
      <c r="AF5858" s="357"/>
      <c r="AG5858" s="446"/>
      <c r="AH5858" s="357"/>
      <c r="AI5858" s="357"/>
      <c r="AJ5858" s="357"/>
      <c r="AK5858" s="357"/>
      <c r="AL5858" s="357"/>
      <c r="AM5858" s="357"/>
    </row>
    <row r="5859" spans="5:39" x14ac:dyDescent="0.25">
      <c r="E5859" s="356"/>
      <c r="F5859" s="356"/>
      <c r="G5859" s="356"/>
      <c r="H5859" s="356"/>
      <c r="I5859" s="356"/>
      <c r="J5859" s="357"/>
      <c r="K5859" s="357"/>
      <c r="L5859" s="357"/>
      <c r="M5859" s="357"/>
      <c r="N5859" s="358"/>
      <c r="O5859" s="358"/>
      <c r="P5859" s="358"/>
      <c r="Q5859" s="358"/>
      <c r="R5859" s="358"/>
      <c r="S5859" s="358"/>
      <c r="T5859" s="359"/>
      <c r="U5859" s="360"/>
      <c r="V5859" s="360"/>
      <c r="W5859" s="357"/>
      <c r="X5859" s="357"/>
      <c r="Y5859" s="446"/>
      <c r="Z5859" s="443"/>
      <c r="AA5859" s="446"/>
      <c r="AB5859" s="357"/>
      <c r="AC5859" s="357"/>
      <c r="AD5859" s="357"/>
      <c r="AE5859" s="357"/>
      <c r="AF5859" s="357"/>
      <c r="AG5859" s="446"/>
      <c r="AH5859" s="357"/>
      <c r="AI5859" s="357"/>
      <c r="AJ5859" s="357"/>
      <c r="AK5859" s="357"/>
      <c r="AL5859" s="357"/>
      <c r="AM5859" s="357"/>
    </row>
    <row r="5860" spans="5:39" x14ac:dyDescent="0.25">
      <c r="E5860" s="356"/>
      <c r="F5860" s="356"/>
      <c r="G5860" s="356"/>
      <c r="H5860" s="356"/>
      <c r="I5860" s="356"/>
      <c r="J5860" s="357"/>
      <c r="K5860" s="357"/>
      <c r="L5860" s="357"/>
      <c r="M5860" s="357"/>
      <c r="N5860" s="358"/>
      <c r="O5860" s="358"/>
      <c r="P5860" s="358"/>
      <c r="Q5860" s="358"/>
      <c r="R5860" s="358"/>
      <c r="S5860" s="358"/>
      <c r="T5860" s="359"/>
      <c r="U5860" s="360"/>
      <c r="V5860" s="360"/>
      <c r="W5860" s="357"/>
      <c r="X5860" s="357"/>
      <c r="Y5860" s="446"/>
      <c r="Z5860" s="443"/>
      <c r="AA5860" s="446"/>
      <c r="AB5860" s="357"/>
      <c r="AC5860" s="357"/>
      <c r="AD5860" s="357"/>
      <c r="AE5860" s="357"/>
      <c r="AF5860" s="357"/>
      <c r="AG5860" s="446"/>
      <c r="AH5860" s="357"/>
      <c r="AI5860" s="357"/>
      <c r="AJ5860" s="357"/>
      <c r="AK5860" s="357"/>
      <c r="AL5860" s="357"/>
      <c r="AM5860" s="357"/>
    </row>
    <row r="5861" spans="5:39" x14ac:dyDescent="0.25">
      <c r="E5861" s="356"/>
      <c r="F5861" s="356"/>
      <c r="G5861" s="356"/>
      <c r="H5861" s="356"/>
      <c r="I5861" s="356"/>
      <c r="J5861" s="357"/>
      <c r="K5861" s="357"/>
      <c r="L5861" s="357"/>
      <c r="M5861" s="357"/>
      <c r="N5861" s="358"/>
      <c r="O5861" s="358"/>
      <c r="P5861" s="358"/>
      <c r="Q5861" s="358"/>
      <c r="R5861" s="358"/>
      <c r="S5861" s="358"/>
      <c r="T5861" s="359"/>
      <c r="U5861" s="360"/>
      <c r="V5861" s="360"/>
      <c r="W5861" s="357"/>
      <c r="X5861" s="357"/>
      <c r="Y5861" s="446"/>
      <c r="Z5861" s="443"/>
      <c r="AA5861" s="446"/>
      <c r="AB5861" s="357"/>
      <c r="AC5861" s="357"/>
      <c r="AD5861" s="357"/>
      <c r="AE5861" s="357"/>
      <c r="AF5861" s="357"/>
      <c r="AG5861" s="446"/>
      <c r="AH5861" s="357"/>
      <c r="AI5861" s="357"/>
      <c r="AJ5861" s="357"/>
      <c r="AK5861" s="357"/>
      <c r="AL5861" s="357"/>
      <c r="AM5861" s="357"/>
    </row>
    <row r="5862" spans="5:39" x14ac:dyDescent="0.25">
      <c r="E5862" s="356"/>
      <c r="F5862" s="356"/>
      <c r="G5862" s="356"/>
      <c r="H5862" s="356"/>
      <c r="I5862" s="356"/>
      <c r="J5862" s="357"/>
      <c r="K5862" s="357"/>
      <c r="L5862" s="357"/>
      <c r="M5862" s="357"/>
      <c r="N5862" s="358"/>
      <c r="O5862" s="358"/>
      <c r="P5862" s="358"/>
      <c r="Q5862" s="358"/>
      <c r="R5862" s="358"/>
      <c r="S5862" s="358"/>
      <c r="T5862" s="359"/>
      <c r="U5862" s="360"/>
      <c r="V5862" s="360"/>
      <c r="W5862" s="357"/>
      <c r="X5862" s="357"/>
      <c r="Y5862" s="446"/>
      <c r="Z5862" s="443"/>
      <c r="AA5862" s="446"/>
      <c r="AB5862" s="357"/>
      <c r="AC5862" s="357"/>
      <c r="AD5862" s="357"/>
      <c r="AE5862" s="357"/>
      <c r="AF5862" s="357"/>
      <c r="AG5862" s="446"/>
      <c r="AH5862" s="357"/>
      <c r="AI5862" s="357"/>
      <c r="AJ5862" s="357"/>
      <c r="AK5862" s="357"/>
      <c r="AL5862" s="357"/>
      <c r="AM5862" s="357"/>
    </row>
    <row r="5863" spans="5:39" x14ac:dyDescent="0.25">
      <c r="E5863" s="356"/>
      <c r="F5863" s="356"/>
      <c r="G5863" s="356"/>
      <c r="H5863" s="356"/>
      <c r="I5863" s="356"/>
      <c r="J5863" s="357"/>
      <c r="K5863" s="357"/>
      <c r="L5863" s="357"/>
      <c r="M5863" s="357"/>
      <c r="N5863" s="358"/>
      <c r="O5863" s="358"/>
      <c r="P5863" s="358"/>
      <c r="Q5863" s="358"/>
      <c r="R5863" s="358"/>
      <c r="S5863" s="358"/>
      <c r="T5863" s="359"/>
      <c r="U5863" s="360"/>
      <c r="V5863" s="360"/>
      <c r="W5863" s="357"/>
      <c r="X5863" s="357"/>
      <c r="Y5863" s="446"/>
      <c r="Z5863" s="443"/>
      <c r="AA5863" s="446"/>
      <c r="AB5863" s="357"/>
      <c r="AC5863" s="357"/>
      <c r="AD5863" s="357"/>
      <c r="AE5863" s="357"/>
      <c r="AF5863" s="357"/>
      <c r="AG5863" s="446"/>
      <c r="AH5863" s="357"/>
      <c r="AI5863" s="357"/>
      <c r="AJ5863" s="357"/>
      <c r="AK5863" s="357"/>
      <c r="AL5863" s="357"/>
      <c r="AM5863" s="357"/>
    </row>
    <row r="5864" spans="5:39" x14ac:dyDescent="0.25">
      <c r="E5864" s="356"/>
      <c r="F5864" s="356"/>
      <c r="G5864" s="356"/>
      <c r="H5864" s="356"/>
      <c r="I5864" s="356"/>
      <c r="J5864" s="357"/>
      <c r="K5864" s="357"/>
      <c r="L5864" s="357"/>
      <c r="M5864" s="357"/>
      <c r="N5864" s="358"/>
      <c r="O5864" s="358"/>
      <c r="P5864" s="358"/>
      <c r="Q5864" s="358"/>
      <c r="R5864" s="358"/>
      <c r="S5864" s="358"/>
      <c r="T5864" s="359"/>
      <c r="U5864" s="360"/>
      <c r="V5864" s="360"/>
      <c r="W5864" s="357"/>
      <c r="X5864" s="357"/>
      <c r="Y5864" s="446"/>
      <c r="Z5864" s="443"/>
      <c r="AA5864" s="446"/>
      <c r="AB5864" s="357"/>
      <c r="AC5864" s="357"/>
      <c r="AD5864" s="357"/>
      <c r="AE5864" s="357"/>
      <c r="AF5864" s="357"/>
      <c r="AG5864" s="446"/>
      <c r="AH5864" s="357"/>
      <c r="AI5864" s="357"/>
      <c r="AJ5864" s="357"/>
      <c r="AK5864" s="357"/>
      <c r="AL5864" s="357"/>
      <c r="AM5864" s="357"/>
    </row>
    <row r="5865" spans="5:39" x14ac:dyDescent="0.25">
      <c r="E5865" s="356"/>
      <c r="F5865" s="356"/>
      <c r="G5865" s="356"/>
      <c r="H5865" s="356"/>
      <c r="I5865" s="356"/>
      <c r="J5865" s="357"/>
      <c r="K5865" s="357"/>
      <c r="L5865" s="357"/>
      <c r="M5865" s="357"/>
      <c r="N5865" s="358"/>
      <c r="O5865" s="358"/>
      <c r="P5865" s="358"/>
      <c r="Q5865" s="358"/>
      <c r="R5865" s="358"/>
      <c r="S5865" s="358"/>
      <c r="T5865" s="359"/>
      <c r="U5865" s="360"/>
      <c r="V5865" s="360"/>
      <c r="W5865" s="357"/>
      <c r="X5865" s="357"/>
      <c r="Y5865" s="446"/>
      <c r="Z5865" s="443"/>
      <c r="AA5865" s="446"/>
      <c r="AB5865" s="357"/>
      <c r="AC5865" s="357"/>
      <c r="AD5865" s="357"/>
      <c r="AE5865" s="357"/>
      <c r="AF5865" s="357"/>
      <c r="AG5865" s="446"/>
      <c r="AH5865" s="357"/>
      <c r="AI5865" s="357"/>
      <c r="AJ5865" s="357"/>
      <c r="AK5865" s="357"/>
      <c r="AL5865" s="357"/>
      <c r="AM5865" s="357"/>
    </row>
    <row r="5866" spans="5:39" x14ac:dyDescent="0.25">
      <c r="E5866" s="356"/>
      <c r="F5866" s="356"/>
      <c r="G5866" s="356"/>
      <c r="H5866" s="356"/>
      <c r="I5866" s="356"/>
      <c r="J5866" s="357"/>
      <c r="K5866" s="357"/>
      <c r="L5866" s="357"/>
      <c r="M5866" s="357"/>
      <c r="N5866" s="358"/>
      <c r="O5866" s="358"/>
      <c r="P5866" s="358"/>
      <c r="Q5866" s="358"/>
      <c r="R5866" s="358"/>
      <c r="S5866" s="358"/>
      <c r="T5866" s="359"/>
      <c r="U5866" s="360"/>
      <c r="V5866" s="360"/>
      <c r="W5866" s="357"/>
      <c r="X5866" s="357"/>
      <c r="Y5866" s="446"/>
      <c r="Z5866" s="443"/>
      <c r="AA5866" s="446"/>
      <c r="AB5866" s="357"/>
      <c r="AC5866" s="357"/>
      <c r="AD5866" s="357"/>
      <c r="AE5866" s="357"/>
      <c r="AF5866" s="357"/>
      <c r="AG5866" s="446"/>
      <c r="AH5866" s="357"/>
      <c r="AI5866" s="357"/>
      <c r="AJ5866" s="357"/>
      <c r="AK5866" s="357"/>
      <c r="AL5866" s="357"/>
      <c r="AM5866" s="357"/>
    </row>
    <row r="5867" spans="5:39" x14ac:dyDescent="0.25">
      <c r="E5867" s="356"/>
      <c r="F5867" s="356"/>
      <c r="G5867" s="356"/>
      <c r="H5867" s="356"/>
      <c r="I5867" s="356"/>
      <c r="J5867" s="357"/>
      <c r="K5867" s="357"/>
      <c r="L5867" s="357"/>
      <c r="M5867" s="357"/>
      <c r="N5867" s="358"/>
      <c r="O5867" s="358"/>
      <c r="P5867" s="358"/>
      <c r="Q5867" s="358"/>
      <c r="R5867" s="358"/>
      <c r="S5867" s="358"/>
      <c r="T5867" s="359"/>
      <c r="U5867" s="360"/>
      <c r="V5867" s="360"/>
      <c r="W5867" s="357"/>
      <c r="X5867" s="357"/>
      <c r="Y5867" s="446"/>
      <c r="Z5867" s="443"/>
      <c r="AA5867" s="446"/>
      <c r="AB5867" s="357"/>
      <c r="AC5867" s="357"/>
      <c r="AD5867" s="357"/>
      <c r="AE5867" s="357"/>
      <c r="AF5867" s="357"/>
      <c r="AG5867" s="446"/>
      <c r="AH5867" s="357"/>
      <c r="AI5867" s="357"/>
      <c r="AJ5867" s="357"/>
      <c r="AK5867" s="357"/>
      <c r="AL5867" s="357"/>
      <c r="AM5867" s="357"/>
    </row>
    <row r="5868" spans="5:39" x14ac:dyDescent="0.25">
      <c r="E5868" s="356"/>
      <c r="F5868" s="356"/>
      <c r="G5868" s="356"/>
      <c r="H5868" s="356"/>
      <c r="I5868" s="356"/>
      <c r="J5868" s="357"/>
      <c r="K5868" s="357"/>
      <c r="L5868" s="357"/>
      <c r="M5868" s="357"/>
      <c r="N5868" s="358"/>
      <c r="O5868" s="358"/>
      <c r="P5868" s="358"/>
      <c r="Q5868" s="358"/>
      <c r="R5868" s="358"/>
      <c r="S5868" s="358"/>
      <c r="T5868" s="359"/>
      <c r="U5868" s="360"/>
      <c r="V5868" s="360"/>
      <c r="W5868" s="357"/>
      <c r="X5868" s="357"/>
      <c r="Y5868" s="446"/>
      <c r="Z5868" s="443"/>
      <c r="AA5868" s="446"/>
      <c r="AB5868" s="357"/>
      <c r="AC5868" s="357"/>
      <c r="AD5868" s="357"/>
      <c r="AE5868" s="357"/>
      <c r="AF5868" s="357"/>
      <c r="AG5868" s="446"/>
      <c r="AH5868" s="357"/>
      <c r="AI5868" s="357"/>
      <c r="AJ5868" s="357"/>
      <c r="AK5868" s="357"/>
      <c r="AL5868" s="357"/>
      <c r="AM5868" s="357"/>
    </row>
    <row r="5869" spans="5:39" x14ac:dyDescent="0.25">
      <c r="E5869" s="356"/>
      <c r="F5869" s="356"/>
      <c r="G5869" s="356"/>
      <c r="H5869" s="356"/>
      <c r="I5869" s="356"/>
      <c r="J5869" s="357"/>
      <c r="K5869" s="357"/>
      <c r="L5869" s="357"/>
      <c r="M5869" s="357"/>
      <c r="N5869" s="358"/>
      <c r="O5869" s="358"/>
      <c r="P5869" s="358"/>
      <c r="Q5869" s="358"/>
      <c r="R5869" s="358"/>
      <c r="S5869" s="358"/>
      <c r="T5869" s="359"/>
      <c r="U5869" s="360"/>
      <c r="V5869" s="360"/>
      <c r="W5869" s="357"/>
      <c r="X5869" s="357"/>
      <c r="Y5869" s="446"/>
      <c r="Z5869" s="443"/>
      <c r="AA5869" s="446"/>
      <c r="AB5869" s="357"/>
      <c r="AC5869" s="357"/>
      <c r="AD5869" s="357"/>
      <c r="AE5869" s="357"/>
      <c r="AF5869" s="357"/>
      <c r="AG5869" s="446"/>
      <c r="AH5869" s="357"/>
      <c r="AI5869" s="357"/>
      <c r="AJ5869" s="357"/>
      <c r="AK5869" s="357"/>
      <c r="AL5869" s="357"/>
      <c r="AM5869" s="357"/>
    </row>
    <row r="5870" spans="5:39" x14ac:dyDescent="0.25">
      <c r="E5870" s="356"/>
      <c r="F5870" s="356"/>
      <c r="G5870" s="356"/>
      <c r="H5870" s="356"/>
      <c r="I5870" s="356"/>
      <c r="J5870" s="357"/>
      <c r="K5870" s="357"/>
      <c r="L5870" s="357"/>
      <c r="M5870" s="357"/>
      <c r="N5870" s="358"/>
      <c r="O5870" s="358"/>
      <c r="P5870" s="358"/>
      <c r="Q5870" s="358"/>
      <c r="R5870" s="358"/>
      <c r="S5870" s="358"/>
      <c r="T5870" s="359"/>
      <c r="U5870" s="360"/>
      <c r="V5870" s="360"/>
      <c r="W5870" s="357"/>
      <c r="X5870" s="357"/>
      <c r="Y5870" s="446"/>
      <c r="Z5870" s="443"/>
      <c r="AA5870" s="446"/>
      <c r="AB5870" s="357"/>
      <c r="AC5870" s="357"/>
      <c r="AD5870" s="357"/>
      <c r="AE5870" s="357"/>
      <c r="AF5870" s="357"/>
      <c r="AG5870" s="446"/>
      <c r="AH5870" s="357"/>
      <c r="AI5870" s="357"/>
      <c r="AJ5870" s="357"/>
      <c r="AK5870" s="357"/>
      <c r="AL5870" s="357"/>
      <c r="AM5870" s="357"/>
    </row>
    <row r="5871" spans="5:39" x14ac:dyDescent="0.25">
      <c r="E5871" s="356"/>
      <c r="F5871" s="356"/>
      <c r="G5871" s="356"/>
      <c r="H5871" s="356"/>
      <c r="I5871" s="356"/>
      <c r="J5871" s="357"/>
      <c r="K5871" s="357"/>
      <c r="L5871" s="357"/>
      <c r="M5871" s="357"/>
      <c r="N5871" s="358"/>
      <c r="O5871" s="358"/>
      <c r="P5871" s="358"/>
      <c r="Q5871" s="358"/>
      <c r="R5871" s="358"/>
      <c r="S5871" s="358"/>
      <c r="T5871" s="359"/>
      <c r="U5871" s="360"/>
      <c r="V5871" s="360"/>
      <c r="W5871" s="357"/>
      <c r="X5871" s="357"/>
      <c r="Y5871" s="446"/>
      <c r="Z5871" s="443"/>
      <c r="AA5871" s="446"/>
      <c r="AB5871" s="357"/>
      <c r="AC5871" s="357"/>
      <c r="AD5871" s="357"/>
      <c r="AE5871" s="357"/>
      <c r="AF5871" s="357"/>
      <c r="AG5871" s="446"/>
      <c r="AH5871" s="357"/>
      <c r="AI5871" s="357"/>
      <c r="AJ5871" s="357"/>
      <c r="AK5871" s="357"/>
      <c r="AL5871" s="357"/>
      <c r="AM5871" s="357"/>
    </row>
    <row r="5872" spans="5:39" x14ac:dyDescent="0.25">
      <c r="E5872" s="356"/>
      <c r="F5872" s="356"/>
      <c r="G5872" s="356"/>
      <c r="H5872" s="356"/>
      <c r="I5872" s="356"/>
      <c r="J5872" s="357"/>
      <c r="K5872" s="357"/>
      <c r="L5872" s="357"/>
      <c r="M5872" s="357"/>
      <c r="N5872" s="358"/>
      <c r="O5872" s="358"/>
      <c r="P5872" s="358"/>
      <c r="Q5872" s="358"/>
      <c r="R5872" s="358"/>
      <c r="S5872" s="358"/>
      <c r="T5872" s="359"/>
      <c r="U5872" s="360"/>
      <c r="V5872" s="360"/>
      <c r="W5872" s="357"/>
      <c r="X5872" s="357"/>
      <c r="Y5872" s="446"/>
      <c r="Z5872" s="443"/>
      <c r="AA5872" s="446"/>
      <c r="AB5872" s="357"/>
      <c r="AC5872" s="357"/>
      <c r="AD5872" s="357"/>
      <c r="AE5872" s="357"/>
      <c r="AF5872" s="357"/>
      <c r="AG5872" s="446"/>
      <c r="AH5872" s="357"/>
      <c r="AI5872" s="357"/>
      <c r="AJ5872" s="357"/>
      <c r="AK5872" s="357"/>
      <c r="AL5872" s="357"/>
      <c r="AM5872" s="357"/>
    </row>
    <row r="5873" spans="5:39" x14ac:dyDescent="0.25">
      <c r="E5873" s="356"/>
      <c r="F5873" s="356"/>
      <c r="G5873" s="356"/>
      <c r="H5873" s="356"/>
      <c r="I5873" s="356"/>
      <c r="J5873" s="357"/>
      <c r="K5873" s="357"/>
      <c r="L5873" s="357"/>
      <c r="M5873" s="357"/>
      <c r="N5873" s="358"/>
      <c r="O5873" s="358"/>
      <c r="P5873" s="358"/>
      <c r="Q5873" s="358"/>
      <c r="R5873" s="358"/>
      <c r="S5873" s="358"/>
      <c r="T5873" s="359"/>
      <c r="U5873" s="360"/>
      <c r="V5873" s="360"/>
      <c r="W5873" s="357"/>
      <c r="X5873" s="357"/>
      <c r="Y5873" s="446"/>
      <c r="Z5873" s="443"/>
      <c r="AA5873" s="446"/>
      <c r="AB5873" s="357"/>
      <c r="AC5873" s="357"/>
      <c r="AD5873" s="357"/>
      <c r="AE5873" s="357"/>
      <c r="AF5873" s="357"/>
      <c r="AG5873" s="446"/>
      <c r="AH5873" s="357"/>
      <c r="AI5873" s="357"/>
      <c r="AJ5873" s="357"/>
      <c r="AK5873" s="357"/>
      <c r="AL5873" s="357"/>
      <c r="AM5873" s="357"/>
    </row>
    <row r="5874" spans="5:39" x14ac:dyDescent="0.25">
      <c r="E5874" s="356"/>
      <c r="F5874" s="356"/>
      <c r="G5874" s="356"/>
      <c r="H5874" s="356"/>
      <c r="I5874" s="356"/>
      <c r="J5874" s="357"/>
      <c r="K5874" s="357"/>
      <c r="L5874" s="357"/>
      <c r="M5874" s="357"/>
      <c r="N5874" s="358"/>
      <c r="O5874" s="358"/>
      <c r="P5874" s="358"/>
      <c r="Q5874" s="358"/>
      <c r="R5874" s="358"/>
      <c r="S5874" s="358"/>
      <c r="T5874" s="359"/>
      <c r="U5874" s="360"/>
      <c r="V5874" s="360"/>
      <c r="W5874" s="357"/>
      <c r="X5874" s="357"/>
      <c r="Y5874" s="446"/>
      <c r="Z5874" s="443"/>
      <c r="AA5874" s="446"/>
      <c r="AB5874" s="357"/>
      <c r="AC5874" s="357"/>
      <c r="AD5874" s="357"/>
      <c r="AE5874" s="357"/>
      <c r="AF5874" s="357"/>
      <c r="AG5874" s="446"/>
      <c r="AH5874" s="357"/>
      <c r="AI5874" s="357"/>
      <c r="AJ5874" s="357"/>
      <c r="AK5874" s="357"/>
      <c r="AL5874" s="357"/>
      <c r="AM5874" s="357"/>
    </row>
    <row r="5875" spans="5:39" x14ac:dyDescent="0.25">
      <c r="E5875" s="356"/>
      <c r="F5875" s="356"/>
      <c r="G5875" s="356"/>
      <c r="H5875" s="356"/>
      <c r="I5875" s="356"/>
      <c r="J5875" s="357"/>
      <c r="K5875" s="357"/>
      <c r="L5875" s="357"/>
      <c r="M5875" s="357"/>
      <c r="N5875" s="358"/>
      <c r="O5875" s="358"/>
      <c r="P5875" s="358"/>
      <c r="Q5875" s="358"/>
      <c r="R5875" s="358"/>
      <c r="S5875" s="358"/>
      <c r="T5875" s="359"/>
      <c r="U5875" s="360"/>
      <c r="V5875" s="360"/>
      <c r="W5875" s="357"/>
      <c r="X5875" s="357"/>
      <c r="Y5875" s="446"/>
      <c r="Z5875" s="443"/>
      <c r="AA5875" s="446"/>
      <c r="AB5875" s="357"/>
      <c r="AC5875" s="357"/>
      <c r="AD5875" s="357"/>
      <c r="AE5875" s="357"/>
      <c r="AF5875" s="357"/>
      <c r="AG5875" s="446"/>
      <c r="AH5875" s="357"/>
      <c r="AI5875" s="357"/>
      <c r="AJ5875" s="357"/>
      <c r="AK5875" s="357"/>
      <c r="AL5875" s="357"/>
      <c r="AM5875" s="357"/>
    </row>
    <row r="5876" spans="5:39" x14ac:dyDescent="0.25">
      <c r="E5876" s="356"/>
      <c r="F5876" s="356"/>
      <c r="G5876" s="356"/>
      <c r="H5876" s="356"/>
      <c r="I5876" s="356"/>
      <c r="J5876" s="357"/>
      <c r="K5876" s="357"/>
      <c r="L5876" s="357"/>
      <c r="M5876" s="357"/>
      <c r="N5876" s="358"/>
      <c r="O5876" s="358"/>
      <c r="P5876" s="358"/>
      <c r="Q5876" s="358"/>
      <c r="R5876" s="358"/>
      <c r="S5876" s="358"/>
      <c r="T5876" s="359"/>
      <c r="U5876" s="360"/>
      <c r="V5876" s="360"/>
      <c r="W5876" s="357"/>
      <c r="X5876" s="357"/>
      <c r="Y5876" s="446"/>
      <c r="Z5876" s="443"/>
      <c r="AA5876" s="446"/>
      <c r="AB5876" s="357"/>
      <c r="AC5876" s="357"/>
      <c r="AD5876" s="357"/>
      <c r="AE5876" s="357"/>
      <c r="AF5876" s="357"/>
      <c r="AG5876" s="446"/>
      <c r="AH5876" s="357"/>
      <c r="AI5876" s="357"/>
      <c r="AJ5876" s="357"/>
      <c r="AK5876" s="357"/>
      <c r="AL5876" s="357"/>
      <c r="AM5876" s="357"/>
    </row>
    <row r="5877" spans="5:39" x14ac:dyDescent="0.25">
      <c r="E5877" s="356"/>
      <c r="F5877" s="356"/>
      <c r="G5877" s="356"/>
      <c r="H5877" s="356"/>
      <c r="I5877" s="356"/>
      <c r="J5877" s="357"/>
      <c r="K5877" s="357"/>
      <c r="L5877" s="357"/>
      <c r="M5877" s="357"/>
      <c r="N5877" s="358"/>
      <c r="O5877" s="358"/>
      <c r="P5877" s="358"/>
      <c r="Q5877" s="358"/>
      <c r="R5877" s="358"/>
      <c r="S5877" s="358"/>
      <c r="T5877" s="359"/>
      <c r="U5877" s="360"/>
      <c r="V5877" s="360"/>
      <c r="W5877" s="357"/>
      <c r="X5877" s="357"/>
      <c r="Y5877" s="446"/>
      <c r="Z5877" s="443"/>
      <c r="AA5877" s="446"/>
      <c r="AB5877" s="357"/>
      <c r="AC5877" s="357"/>
      <c r="AD5877" s="357"/>
      <c r="AE5877" s="357"/>
      <c r="AF5877" s="357"/>
      <c r="AG5877" s="446"/>
      <c r="AH5877" s="357"/>
      <c r="AI5877" s="357"/>
      <c r="AJ5877" s="357"/>
      <c r="AK5877" s="357"/>
      <c r="AL5877" s="357"/>
      <c r="AM5877" s="357"/>
    </row>
    <row r="5878" spans="5:39" x14ac:dyDescent="0.25">
      <c r="E5878" s="356"/>
      <c r="F5878" s="356"/>
      <c r="G5878" s="356"/>
      <c r="H5878" s="356"/>
      <c r="I5878" s="356"/>
      <c r="J5878" s="357"/>
      <c r="K5878" s="357"/>
      <c r="L5878" s="357"/>
      <c r="M5878" s="357"/>
      <c r="N5878" s="358"/>
      <c r="O5878" s="358"/>
      <c r="P5878" s="358"/>
      <c r="Q5878" s="358"/>
      <c r="R5878" s="358"/>
      <c r="S5878" s="358"/>
      <c r="T5878" s="359"/>
      <c r="U5878" s="360"/>
      <c r="V5878" s="360"/>
      <c r="W5878" s="357"/>
      <c r="X5878" s="357"/>
      <c r="Y5878" s="446"/>
      <c r="Z5878" s="443"/>
      <c r="AA5878" s="446"/>
      <c r="AB5878" s="357"/>
      <c r="AC5878" s="357"/>
      <c r="AD5878" s="357"/>
      <c r="AE5878" s="357"/>
      <c r="AF5878" s="357"/>
      <c r="AG5878" s="446"/>
      <c r="AH5878" s="357"/>
      <c r="AI5878" s="357"/>
      <c r="AJ5878" s="357"/>
      <c r="AK5878" s="357"/>
      <c r="AL5878" s="357"/>
      <c r="AM5878" s="357"/>
    </row>
    <row r="5879" spans="5:39" x14ac:dyDescent="0.25">
      <c r="E5879" s="356"/>
      <c r="F5879" s="356"/>
      <c r="G5879" s="356"/>
      <c r="H5879" s="356"/>
      <c r="I5879" s="356"/>
      <c r="J5879" s="357"/>
      <c r="K5879" s="357"/>
      <c r="L5879" s="357"/>
      <c r="M5879" s="357"/>
      <c r="N5879" s="358"/>
      <c r="O5879" s="358"/>
      <c r="P5879" s="358"/>
      <c r="Q5879" s="358"/>
      <c r="R5879" s="358"/>
      <c r="S5879" s="358"/>
      <c r="T5879" s="359"/>
      <c r="U5879" s="360"/>
      <c r="V5879" s="360"/>
      <c r="W5879" s="357"/>
      <c r="X5879" s="357"/>
      <c r="Y5879" s="446"/>
      <c r="Z5879" s="443"/>
      <c r="AA5879" s="446"/>
      <c r="AB5879" s="357"/>
      <c r="AC5879" s="357"/>
      <c r="AD5879" s="357"/>
      <c r="AE5879" s="357"/>
      <c r="AF5879" s="357"/>
      <c r="AG5879" s="446"/>
      <c r="AH5879" s="357"/>
      <c r="AI5879" s="357"/>
      <c r="AJ5879" s="357"/>
      <c r="AK5879" s="357"/>
      <c r="AL5879" s="357"/>
      <c r="AM5879" s="357"/>
    </row>
    <row r="5880" spans="5:39" x14ac:dyDescent="0.25">
      <c r="E5880" s="356"/>
      <c r="F5880" s="356"/>
      <c r="G5880" s="356"/>
      <c r="H5880" s="356"/>
      <c r="I5880" s="356"/>
      <c r="J5880" s="357"/>
      <c r="K5880" s="357"/>
      <c r="L5880" s="357"/>
      <c r="M5880" s="357"/>
      <c r="N5880" s="358"/>
      <c r="O5880" s="358"/>
      <c r="P5880" s="358"/>
      <c r="Q5880" s="358"/>
      <c r="R5880" s="358"/>
      <c r="S5880" s="358"/>
      <c r="T5880" s="359"/>
      <c r="U5880" s="360"/>
      <c r="V5880" s="360"/>
      <c r="W5880" s="357"/>
      <c r="X5880" s="357"/>
      <c r="Y5880" s="446"/>
      <c r="Z5880" s="443"/>
      <c r="AA5880" s="446"/>
      <c r="AB5880" s="357"/>
      <c r="AC5880" s="357"/>
      <c r="AD5880" s="357"/>
      <c r="AE5880" s="357"/>
      <c r="AF5880" s="357"/>
      <c r="AG5880" s="446"/>
      <c r="AH5880" s="357"/>
      <c r="AI5880" s="357"/>
      <c r="AJ5880" s="357"/>
      <c r="AK5880" s="357"/>
      <c r="AL5880" s="357"/>
      <c r="AM5880" s="357"/>
    </row>
    <row r="5881" spans="5:39" x14ac:dyDescent="0.25">
      <c r="E5881" s="356"/>
      <c r="F5881" s="356"/>
      <c r="G5881" s="356"/>
      <c r="H5881" s="356"/>
      <c r="I5881" s="356"/>
      <c r="J5881" s="357"/>
      <c r="K5881" s="357"/>
      <c r="L5881" s="357"/>
      <c r="M5881" s="357"/>
      <c r="N5881" s="358"/>
      <c r="O5881" s="358"/>
      <c r="P5881" s="358"/>
      <c r="Q5881" s="358"/>
      <c r="R5881" s="358"/>
      <c r="S5881" s="358"/>
      <c r="T5881" s="359"/>
      <c r="U5881" s="360"/>
      <c r="V5881" s="360"/>
      <c r="W5881" s="357"/>
      <c r="X5881" s="357"/>
      <c r="Y5881" s="446"/>
      <c r="Z5881" s="443"/>
      <c r="AA5881" s="446"/>
      <c r="AB5881" s="357"/>
      <c r="AC5881" s="357"/>
      <c r="AD5881" s="357"/>
      <c r="AE5881" s="357"/>
      <c r="AF5881" s="357"/>
      <c r="AG5881" s="446"/>
      <c r="AH5881" s="357"/>
      <c r="AI5881" s="357"/>
      <c r="AJ5881" s="357"/>
      <c r="AK5881" s="357"/>
      <c r="AL5881" s="357"/>
      <c r="AM5881" s="357"/>
    </row>
    <row r="5882" spans="5:39" x14ac:dyDescent="0.25">
      <c r="E5882" s="356"/>
      <c r="F5882" s="356"/>
      <c r="G5882" s="356"/>
      <c r="H5882" s="356"/>
      <c r="I5882" s="356"/>
      <c r="J5882" s="357"/>
      <c r="K5882" s="357"/>
      <c r="L5882" s="357"/>
      <c r="M5882" s="357"/>
      <c r="N5882" s="358"/>
      <c r="O5882" s="358"/>
      <c r="P5882" s="358"/>
      <c r="Q5882" s="358"/>
      <c r="R5882" s="358"/>
      <c r="S5882" s="358"/>
      <c r="T5882" s="359"/>
      <c r="U5882" s="360"/>
      <c r="V5882" s="360"/>
      <c r="W5882" s="357"/>
      <c r="X5882" s="357"/>
      <c r="Y5882" s="446"/>
      <c r="Z5882" s="443"/>
      <c r="AA5882" s="446"/>
      <c r="AB5882" s="357"/>
      <c r="AC5882" s="357"/>
      <c r="AD5882" s="357"/>
      <c r="AE5882" s="357"/>
      <c r="AF5882" s="357"/>
      <c r="AG5882" s="446"/>
      <c r="AH5882" s="357"/>
      <c r="AI5882" s="357"/>
      <c r="AJ5882" s="357"/>
      <c r="AK5882" s="357"/>
      <c r="AL5882" s="357"/>
      <c r="AM5882" s="357"/>
    </row>
    <row r="5883" spans="5:39" x14ac:dyDescent="0.25">
      <c r="E5883" s="356"/>
      <c r="F5883" s="356"/>
      <c r="G5883" s="356"/>
      <c r="H5883" s="356"/>
      <c r="I5883" s="356"/>
      <c r="J5883" s="357"/>
      <c r="K5883" s="357"/>
      <c r="L5883" s="357"/>
      <c r="M5883" s="357"/>
      <c r="N5883" s="358"/>
      <c r="O5883" s="358"/>
      <c r="P5883" s="358"/>
      <c r="Q5883" s="358"/>
      <c r="R5883" s="358"/>
      <c r="S5883" s="358"/>
      <c r="T5883" s="359"/>
      <c r="U5883" s="360"/>
      <c r="V5883" s="360"/>
      <c r="W5883" s="357"/>
      <c r="X5883" s="357"/>
      <c r="Y5883" s="446"/>
      <c r="Z5883" s="443"/>
      <c r="AA5883" s="446"/>
      <c r="AB5883" s="357"/>
      <c r="AC5883" s="357"/>
      <c r="AD5883" s="357"/>
      <c r="AE5883" s="357"/>
      <c r="AF5883" s="357"/>
      <c r="AG5883" s="446"/>
      <c r="AH5883" s="357"/>
      <c r="AI5883" s="357"/>
      <c r="AJ5883" s="357"/>
      <c r="AK5883" s="357"/>
      <c r="AL5883" s="357"/>
      <c r="AM5883" s="357"/>
    </row>
    <row r="5884" spans="5:39" x14ac:dyDescent="0.25">
      <c r="E5884" s="356"/>
      <c r="F5884" s="356"/>
      <c r="G5884" s="356"/>
      <c r="H5884" s="356"/>
      <c r="I5884" s="356"/>
      <c r="J5884" s="357"/>
      <c r="K5884" s="357"/>
      <c r="L5884" s="357"/>
      <c r="M5884" s="357"/>
      <c r="N5884" s="358"/>
      <c r="O5884" s="358"/>
      <c r="P5884" s="358"/>
      <c r="Q5884" s="358"/>
      <c r="R5884" s="358"/>
      <c r="S5884" s="358"/>
      <c r="T5884" s="359"/>
      <c r="U5884" s="360"/>
      <c r="V5884" s="360"/>
      <c r="W5884" s="357"/>
      <c r="X5884" s="357"/>
      <c r="Y5884" s="446"/>
      <c r="Z5884" s="443"/>
      <c r="AA5884" s="446"/>
      <c r="AB5884" s="357"/>
      <c r="AC5884" s="357"/>
      <c r="AD5884" s="357"/>
      <c r="AE5884" s="357"/>
      <c r="AF5884" s="357"/>
      <c r="AG5884" s="446"/>
      <c r="AH5884" s="357"/>
      <c r="AI5884" s="357"/>
      <c r="AJ5884" s="357"/>
      <c r="AK5884" s="357"/>
      <c r="AL5884" s="357"/>
      <c r="AM5884" s="357"/>
    </row>
    <row r="5885" spans="5:39" x14ac:dyDescent="0.25">
      <c r="E5885" s="356"/>
      <c r="F5885" s="356"/>
      <c r="G5885" s="356"/>
      <c r="H5885" s="356"/>
      <c r="I5885" s="356"/>
      <c r="J5885" s="357"/>
      <c r="K5885" s="357"/>
      <c r="L5885" s="357"/>
      <c r="M5885" s="357"/>
      <c r="N5885" s="358"/>
      <c r="O5885" s="358"/>
      <c r="P5885" s="358"/>
      <c r="Q5885" s="358"/>
      <c r="R5885" s="358"/>
      <c r="S5885" s="358"/>
      <c r="T5885" s="359"/>
      <c r="U5885" s="360"/>
      <c r="V5885" s="360"/>
      <c r="W5885" s="357"/>
      <c r="X5885" s="357"/>
      <c r="Y5885" s="446"/>
      <c r="Z5885" s="443"/>
      <c r="AA5885" s="446"/>
      <c r="AB5885" s="357"/>
      <c r="AC5885" s="357"/>
      <c r="AD5885" s="357"/>
      <c r="AE5885" s="357"/>
      <c r="AF5885" s="357"/>
      <c r="AG5885" s="446"/>
      <c r="AH5885" s="357"/>
      <c r="AI5885" s="357"/>
      <c r="AJ5885" s="357"/>
      <c r="AK5885" s="357"/>
      <c r="AL5885" s="357"/>
      <c r="AM5885" s="357"/>
    </row>
    <row r="5886" spans="5:39" x14ac:dyDescent="0.25">
      <c r="E5886" s="356"/>
      <c r="F5886" s="356"/>
      <c r="G5886" s="356"/>
      <c r="H5886" s="356"/>
      <c r="I5886" s="356"/>
      <c r="J5886" s="357"/>
      <c r="K5886" s="357"/>
      <c r="L5886" s="357"/>
      <c r="M5886" s="357"/>
      <c r="N5886" s="358"/>
      <c r="O5886" s="358"/>
      <c r="P5886" s="358"/>
      <c r="Q5886" s="358"/>
      <c r="R5886" s="358"/>
      <c r="S5886" s="358"/>
      <c r="T5886" s="359"/>
      <c r="U5886" s="360"/>
      <c r="V5886" s="360"/>
      <c r="W5886" s="357"/>
      <c r="X5886" s="357"/>
      <c r="Y5886" s="446"/>
      <c r="Z5886" s="443"/>
      <c r="AA5886" s="446"/>
      <c r="AB5886" s="357"/>
      <c r="AC5886" s="357"/>
      <c r="AD5886" s="357"/>
      <c r="AE5886" s="357"/>
      <c r="AF5886" s="357"/>
      <c r="AG5886" s="446"/>
      <c r="AH5886" s="357"/>
      <c r="AI5886" s="357"/>
      <c r="AJ5886" s="357"/>
      <c r="AK5886" s="357"/>
      <c r="AL5886" s="357"/>
      <c r="AM5886" s="357"/>
    </row>
    <row r="5887" spans="5:39" x14ac:dyDescent="0.25">
      <c r="E5887" s="356"/>
      <c r="F5887" s="356"/>
      <c r="G5887" s="356"/>
      <c r="H5887" s="356"/>
      <c r="I5887" s="356"/>
      <c r="J5887" s="357"/>
      <c r="K5887" s="357"/>
      <c r="L5887" s="357"/>
      <c r="M5887" s="357"/>
      <c r="N5887" s="358"/>
      <c r="O5887" s="358"/>
      <c r="P5887" s="358"/>
      <c r="Q5887" s="358"/>
      <c r="R5887" s="358"/>
      <c r="S5887" s="358"/>
      <c r="T5887" s="359"/>
      <c r="U5887" s="360"/>
      <c r="V5887" s="360"/>
      <c r="W5887" s="357"/>
      <c r="X5887" s="357"/>
      <c r="Y5887" s="446"/>
      <c r="Z5887" s="443"/>
      <c r="AA5887" s="446"/>
      <c r="AB5887" s="357"/>
      <c r="AC5887" s="357"/>
      <c r="AD5887" s="357"/>
      <c r="AE5887" s="357"/>
      <c r="AF5887" s="357"/>
      <c r="AG5887" s="446"/>
      <c r="AH5887" s="357"/>
      <c r="AI5887" s="357"/>
      <c r="AJ5887" s="357"/>
      <c r="AK5887" s="357"/>
      <c r="AL5887" s="357"/>
      <c r="AM5887" s="357"/>
    </row>
    <row r="5888" spans="5:39" x14ac:dyDescent="0.25">
      <c r="E5888" s="356"/>
      <c r="F5888" s="356"/>
      <c r="G5888" s="356"/>
      <c r="H5888" s="356"/>
      <c r="I5888" s="356"/>
      <c r="J5888" s="357"/>
      <c r="K5888" s="357"/>
      <c r="L5888" s="357"/>
      <c r="M5888" s="357"/>
      <c r="N5888" s="358"/>
      <c r="O5888" s="358"/>
      <c r="P5888" s="358"/>
      <c r="Q5888" s="358"/>
      <c r="R5888" s="358"/>
      <c r="S5888" s="358"/>
      <c r="T5888" s="359"/>
      <c r="U5888" s="360"/>
      <c r="V5888" s="360"/>
      <c r="W5888" s="357"/>
      <c r="X5888" s="357"/>
      <c r="Y5888" s="446"/>
      <c r="Z5888" s="443"/>
      <c r="AA5888" s="446"/>
      <c r="AB5888" s="357"/>
      <c r="AC5888" s="357"/>
      <c r="AD5888" s="357"/>
      <c r="AE5888" s="357"/>
      <c r="AF5888" s="357"/>
      <c r="AG5888" s="446"/>
      <c r="AH5888" s="357"/>
      <c r="AI5888" s="357"/>
      <c r="AJ5888" s="357"/>
      <c r="AK5888" s="357"/>
      <c r="AL5888" s="357"/>
      <c r="AM5888" s="357"/>
    </row>
    <row r="5889" spans="5:39" x14ac:dyDescent="0.25">
      <c r="E5889" s="356"/>
      <c r="F5889" s="356"/>
      <c r="G5889" s="356"/>
      <c r="H5889" s="356"/>
      <c r="I5889" s="356"/>
      <c r="J5889" s="357"/>
      <c r="K5889" s="357"/>
      <c r="L5889" s="357"/>
      <c r="M5889" s="357"/>
      <c r="N5889" s="358"/>
      <c r="O5889" s="358"/>
      <c r="P5889" s="358"/>
      <c r="Q5889" s="358"/>
      <c r="R5889" s="358"/>
      <c r="S5889" s="358"/>
      <c r="T5889" s="359"/>
      <c r="U5889" s="360"/>
      <c r="V5889" s="360"/>
      <c r="W5889" s="357"/>
      <c r="X5889" s="357"/>
      <c r="Y5889" s="446"/>
      <c r="Z5889" s="443"/>
      <c r="AA5889" s="446"/>
      <c r="AB5889" s="357"/>
      <c r="AC5889" s="357"/>
      <c r="AD5889" s="357"/>
      <c r="AE5889" s="357"/>
      <c r="AF5889" s="357"/>
      <c r="AG5889" s="446"/>
      <c r="AH5889" s="357"/>
      <c r="AI5889" s="357"/>
      <c r="AJ5889" s="357"/>
      <c r="AK5889" s="357"/>
      <c r="AL5889" s="357"/>
      <c r="AM5889" s="357"/>
    </row>
    <row r="5890" spans="5:39" x14ac:dyDescent="0.25">
      <c r="E5890" s="356"/>
      <c r="F5890" s="356"/>
      <c r="G5890" s="356"/>
      <c r="H5890" s="356"/>
      <c r="I5890" s="356"/>
      <c r="J5890" s="357"/>
      <c r="K5890" s="357"/>
      <c r="L5890" s="357"/>
      <c r="M5890" s="357"/>
      <c r="N5890" s="358"/>
      <c r="O5890" s="358"/>
      <c r="P5890" s="358"/>
      <c r="Q5890" s="358"/>
      <c r="R5890" s="358"/>
      <c r="S5890" s="358"/>
      <c r="T5890" s="359"/>
      <c r="U5890" s="360"/>
      <c r="V5890" s="360"/>
      <c r="W5890" s="357"/>
      <c r="X5890" s="357"/>
      <c r="Y5890" s="446"/>
      <c r="Z5890" s="443"/>
      <c r="AA5890" s="446"/>
      <c r="AB5890" s="357"/>
      <c r="AC5890" s="357"/>
      <c r="AD5890" s="357"/>
      <c r="AE5890" s="357"/>
      <c r="AF5890" s="357"/>
      <c r="AG5890" s="446"/>
      <c r="AH5890" s="357"/>
      <c r="AI5890" s="357"/>
      <c r="AJ5890" s="357"/>
      <c r="AK5890" s="357"/>
      <c r="AL5890" s="357"/>
      <c r="AM5890" s="357"/>
    </row>
    <row r="5891" spans="5:39" x14ac:dyDescent="0.25">
      <c r="E5891" s="356"/>
      <c r="F5891" s="356"/>
      <c r="G5891" s="356"/>
      <c r="H5891" s="356"/>
      <c r="I5891" s="356"/>
      <c r="J5891" s="357"/>
      <c r="K5891" s="357"/>
      <c r="L5891" s="357"/>
      <c r="M5891" s="357"/>
      <c r="N5891" s="358"/>
      <c r="O5891" s="358"/>
      <c r="P5891" s="358"/>
      <c r="Q5891" s="358"/>
      <c r="R5891" s="358"/>
      <c r="S5891" s="358"/>
      <c r="T5891" s="359"/>
      <c r="U5891" s="360"/>
      <c r="V5891" s="360"/>
      <c r="W5891" s="357"/>
      <c r="X5891" s="357"/>
      <c r="Y5891" s="446"/>
      <c r="Z5891" s="443"/>
      <c r="AA5891" s="446"/>
      <c r="AB5891" s="357"/>
      <c r="AC5891" s="357"/>
      <c r="AD5891" s="357"/>
      <c r="AE5891" s="357"/>
      <c r="AF5891" s="357"/>
      <c r="AG5891" s="446"/>
      <c r="AH5891" s="357"/>
      <c r="AI5891" s="357"/>
      <c r="AJ5891" s="357"/>
      <c r="AK5891" s="357"/>
      <c r="AL5891" s="357"/>
      <c r="AM5891" s="357"/>
    </row>
    <row r="5892" spans="5:39" x14ac:dyDescent="0.25">
      <c r="E5892" s="356"/>
      <c r="F5892" s="356"/>
      <c r="G5892" s="356"/>
      <c r="H5892" s="356"/>
      <c r="I5892" s="356"/>
      <c r="J5892" s="357"/>
      <c r="K5892" s="357"/>
      <c r="L5892" s="357"/>
      <c r="M5892" s="357"/>
      <c r="N5892" s="358"/>
      <c r="O5892" s="358"/>
      <c r="P5892" s="358"/>
      <c r="Q5892" s="358"/>
      <c r="R5892" s="358"/>
      <c r="S5892" s="358"/>
      <c r="T5892" s="359"/>
      <c r="U5892" s="360"/>
      <c r="V5892" s="360"/>
      <c r="W5892" s="357"/>
      <c r="X5892" s="357"/>
      <c r="Y5892" s="446"/>
      <c r="Z5892" s="443"/>
      <c r="AA5892" s="446"/>
      <c r="AB5892" s="357"/>
      <c r="AC5892" s="357"/>
      <c r="AD5892" s="357"/>
      <c r="AE5892" s="357"/>
      <c r="AF5892" s="357"/>
      <c r="AG5892" s="446"/>
      <c r="AH5892" s="357"/>
      <c r="AI5892" s="357"/>
      <c r="AJ5892" s="357"/>
      <c r="AK5892" s="357"/>
      <c r="AL5892" s="357"/>
      <c r="AM5892" s="357"/>
    </row>
    <row r="5893" spans="5:39" x14ac:dyDescent="0.25">
      <c r="E5893" s="356"/>
      <c r="F5893" s="356"/>
      <c r="G5893" s="356"/>
      <c r="H5893" s="356"/>
      <c r="I5893" s="356"/>
      <c r="J5893" s="357"/>
      <c r="K5893" s="357"/>
      <c r="L5893" s="357"/>
      <c r="M5893" s="357"/>
      <c r="N5893" s="358"/>
      <c r="O5893" s="358"/>
      <c r="P5893" s="358"/>
      <c r="Q5893" s="358"/>
      <c r="R5893" s="358"/>
      <c r="S5893" s="358"/>
      <c r="T5893" s="359"/>
      <c r="U5893" s="360"/>
      <c r="V5893" s="360"/>
      <c r="W5893" s="357"/>
      <c r="X5893" s="357"/>
      <c r="Y5893" s="446"/>
      <c r="Z5893" s="443"/>
      <c r="AA5893" s="446"/>
      <c r="AB5893" s="357"/>
      <c r="AC5893" s="357"/>
      <c r="AD5893" s="357"/>
      <c r="AE5893" s="357"/>
      <c r="AF5893" s="357"/>
      <c r="AG5893" s="446"/>
      <c r="AH5893" s="357"/>
      <c r="AI5893" s="357"/>
      <c r="AJ5893" s="357"/>
      <c r="AK5893" s="357"/>
      <c r="AL5893" s="357"/>
      <c r="AM5893" s="357"/>
    </row>
    <row r="5894" spans="5:39" x14ac:dyDescent="0.25">
      <c r="E5894" s="356"/>
      <c r="F5894" s="356"/>
      <c r="G5894" s="356"/>
      <c r="H5894" s="356"/>
      <c r="I5894" s="356"/>
      <c r="J5894" s="357"/>
      <c r="K5894" s="357"/>
      <c r="L5894" s="357"/>
      <c r="M5894" s="357"/>
      <c r="N5894" s="358"/>
      <c r="O5894" s="358"/>
      <c r="P5894" s="358"/>
      <c r="Q5894" s="358"/>
      <c r="R5894" s="358"/>
      <c r="S5894" s="358"/>
      <c r="T5894" s="359"/>
      <c r="U5894" s="360"/>
      <c r="V5894" s="360"/>
      <c r="W5894" s="357"/>
      <c r="X5894" s="357"/>
      <c r="Y5894" s="446"/>
      <c r="Z5894" s="443"/>
      <c r="AA5894" s="446"/>
      <c r="AB5894" s="357"/>
      <c r="AC5894" s="357"/>
      <c r="AD5894" s="357"/>
      <c r="AE5894" s="357"/>
      <c r="AF5894" s="357"/>
      <c r="AG5894" s="446"/>
      <c r="AH5894" s="357"/>
      <c r="AI5894" s="357"/>
      <c r="AJ5894" s="357"/>
      <c r="AK5894" s="357"/>
      <c r="AL5894" s="357"/>
      <c r="AM5894" s="357"/>
    </row>
    <row r="5895" spans="5:39" x14ac:dyDescent="0.25">
      <c r="E5895" s="356"/>
      <c r="F5895" s="356"/>
      <c r="G5895" s="356"/>
      <c r="H5895" s="356"/>
      <c r="I5895" s="356"/>
      <c r="J5895" s="357"/>
      <c r="K5895" s="357"/>
      <c r="L5895" s="357"/>
      <c r="M5895" s="357"/>
      <c r="N5895" s="358"/>
      <c r="O5895" s="358"/>
      <c r="P5895" s="358"/>
      <c r="Q5895" s="358"/>
      <c r="R5895" s="358"/>
      <c r="S5895" s="358"/>
      <c r="T5895" s="359"/>
      <c r="U5895" s="360"/>
      <c r="V5895" s="360"/>
      <c r="W5895" s="357"/>
      <c r="X5895" s="357"/>
      <c r="Y5895" s="446"/>
      <c r="Z5895" s="443"/>
      <c r="AA5895" s="446"/>
      <c r="AB5895" s="357"/>
      <c r="AC5895" s="357"/>
      <c r="AD5895" s="357"/>
      <c r="AE5895" s="357"/>
      <c r="AF5895" s="357"/>
      <c r="AG5895" s="446"/>
      <c r="AH5895" s="357"/>
      <c r="AI5895" s="357"/>
      <c r="AJ5895" s="357"/>
      <c r="AK5895" s="357"/>
      <c r="AL5895" s="357"/>
      <c r="AM5895" s="357"/>
    </row>
    <row r="5896" spans="5:39" x14ac:dyDescent="0.25">
      <c r="E5896" s="356"/>
      <c r="F5896" s="356"/>
      <c r="G5896" s="356"/>
      <c r="H5896" s="356"/>
      <c r="I5896" s="356"/>
      <c r="J5896" s="357"/>
      <c r="K5896" s="357"/>
      <c r="L5896" s="357"/>
      <c r="M5896" s="357"/>
      <c r="N5896" s="358"/>
      <c r="O5896" s="358"/>
      <c r="P5896" s="358"/>
      <c r="Q5896" s="358"/>
      <c r="R5896" s="358"/>
      <c r="S5896" s="358"/>
      <c r="T5896" s="359"/>
      <c r="U5896" s="360"/>
      <c r="V5896" s="360"/>
      <c r="W5896" s="357"/>
      <c r="X5896" s="357"/>
      <c r="Y5896" s="446"/>
      <c r="Z5896" s="443"/>
      <c r="AA5896" s="446"/>
      <c r="AB5896" s="357"/>
      <c r="AC5896" s="357"/>
      <c r="AD5896" s="357"/>
      <c r="AE5896" s="357"/>
      <c r="AF5896" s="357"/>
      <c r="AG5896" s="446"/>
      <c r="AH5896" s="357"/>
      <c r="AI5896" s="357"/>
      <c r="AJ5896" s="357"/>
      <c r="AK5896" s="357"/>
      <c r="AL5896" s="357"/>
      <c r="AM5896" s="357"/>
    </row>
    <row r="5897" spans="5:39" x14ac:dyDescent="0.25">
      <c r="E5897" s="356"/>
      <c r="F5897" s="356"/>
      <c r="G5897" s="356"/>
      <c r="H5897" s="356"/>
      <c r="I5897" s="356"/>
      <c r="J5897" s="357"/>
      <c r="K5897" s="357"/>
      <c r="L5897" s="357"/>
      <c r="M5897" s="357"/>
      <c r="N5897" s="358"/>
      <c r="O5897" s="358"/>
      <c r="P5897" s="358"/>
      <c r="Q5897" s="358"/>
      <c r="R5897" s="358"/>
      <c r="S5897" s="358"/>
      <c r="T5897" s="359"/>
      <c r="U5897" s="360"/>
      <c r="V5897" s="360"/>
      <c r="W5897" s="357"/>
      <c r="X5897" s="357"/>
      <c r="Y5897" s="446"/>
      <c r="Z5897" s="443"/>
      <c r="AA5897" s="446"/>
      <c r="AB5897" s="357"/>
      <c r="AC5897" s="357"/>
      <c r="AD5897" s="357"/>
      <c r="AE5897" s="357"/>
      <c r="AF5897" s="357"/>
      <c r="AG5897" s="446"/>
      <c r="AH5897" s="357"/>
      <c r="AI5897" s="357"/>
      <c r="AJ5897" s="357"/>
      <c r="AK5897" s="357"/>
      <c r="AL5897" s="357"/>
      <c r="AM5897" s="357"/>
    </row>
    <row r="5898" spans="5:39" x14ac:dyDescent="0.25">
      <c r="E5898" s="356"/>
      <c r="F5898" s="356"/>
      <c r="G5898" s="356"/>
      <c r="H5898" s="356"/>
      <c r="I5898" s="356"/>
      <c r="J5898" s="357"/>
      <c r="K5898" s="357"/>
      <c r="L5898" s="357"/>
      <c r="M5898" s="357"/>
      <c r="N5898" s="358"/>
      <c r="O5898" s="358"/>
      <c r="P5898" s="358"/>
      <c r="Q5898" s="358"/>
      <c r="R5898" s="358"/>
      <c r="S5898" s="358"/>
      <c r="T5898" s="359"/>
      <c r="U5898" s="360"/>
      <c r="V5898" s="360"/>
      <c r="W5898" s="357"/>
      <c r="X5898" s="357"/>
      <c r="Y5898" s="446"/>
      <c r="Z5898" s="443"/>
      <c r="AA5898" s="446"/>
      <c r="AB5898" s="357"/>
      <c r="AC5898" s="357"/>
      <c r="AD5898" s="357"/>
      <c r="AE5898" s="357"/>
      <c r="AF5898" s="357"/>
      <c r="AG5898" s="446"/>
      <c r="AH5898" s="357"/>
      <c r="AI5898" s="357"/>
      <c r="AJ5898" s="357"/>
      <c r="AK5898" s="357"/>
      <c r="AL5898" s="357"/>
      <c r="AM5898" s="357"/>
    </row>
    <row r="5899" spans="5:39" x14ac:dyDescent="0.25">
      <c r="E5899" s="356"/>
      <c r="F5899" s="356"/>
      <c r="G5899" s="356"/>
      <c r="H5899" s="356"/>
      <c r="I5899" s="356"/>
      <c r="J5899" s="357"/>
      <c r="K5899" s="357"/>
      <c r="L5899" s="357"/>
      <c r="M5899" s="357"/>
      <c r="N5899" s="358"/>
      <c r="O5899" s="358"/>
      <c r="P5899" s="358"/>
      <c r="Q5899" s="358"/>
      <c r="R5899" s="358"/>
      <c r="S5899" s="358"/>
      <c r="T5899" s="359"/>
      <c r="U5899" s="360"/>
      <c r="V5899" s="360"/>
      <c r="W5899" s="357"/>
      <c r="X5899" s="357"/>
      <c r="Y5899" s="446"/>
      <c r="Z5899" s="443"/>
      <c r="AA5899" s="446"/>
      <c r="AB5899" s="357"/>
      <c r="AC5899" s="357"/>
      <c r="AD5899" s="357"/>
      <c r="AE5899" s="357"/>
      <c r="AF5899" s="357"/>
      <c r="AG5899" s="446"/>
      <c r="AH5899" s="357"/>
      <c r="AI5899" s="357"/>
      <c r="AJ5899" s="357"/>
      <c r="AK5899" s="357"/>
      <c r="AL5899" s="357"/>
      <c r="AM5899" s="357"/>
    </row>
    <row r="5900" spans="5:39" x14ac:dyDescent="0.25">
      <c r="E5900" s="356"/>
      <c r="F5900" s="356"/>
      <c r="G5900" s="356"/>
      <c r="H5900" s="356"/>
      <c r="I5900" s="356"/>
      <c r="J5900" s="357"/>
      <c r="K5900" s="357"/>
      <c r="L5900" s="357"/>
      <c r="M5900" s="357"/>
      <c r="N5900" s="358"/>
      <c r="O5900" s="358"/>
      <c r="P5900" s="358"/>
      <c r="Q5900" s="358"/>
      <c r="R5900" s="358"/>
      <c r="S5900" s="358"/>
      <c r="T5900" s="359"/>
      <c r="U5900" s="360"/>
      <c r="V5900" s="360"/>
      <c r="W5900" s="357"/>
      <c r="X5900" s="357"/>
      <c r="Y5900" s="446"/>
      <c r="Z5900" s="443"/>
      <c r="AA5900" s="446"/>
      <c r="AB5900" s="357"/>
      <c r="AC5900" s="357"/>
      <c r="AD5900" s="357"/>
      <c r="AE5900" s="357"/>
      <c r="AF5900" s="357"/>
      <c r="AG5900" s="446"/>
      <c r="AH5900" s="357"/>
      <c r="AI5900" s="357"/>
      <c r="AJ5900" s="357"/>
      <c r="AK5900" s="357"/>
      <c r="AL5900" s="357"/>
      <c r="AM5900" s="357"/>
    </row>
    <row r="5901" spans="5:39" x14ac:dyDescent="0.25">
      <c r="E5901" s="356"/>
      <c r="F5901" s="356"/>
      <c r="G5901" s="356"/>
      <c r="H5901" s="356"/>
      <c r="I5901" s="356"/>
      <c r="J5901" s="357"/>
      <c r="K5901" s="357"/>
      <c r="L5901" s="357"/>
      <c r="M5901" s="357"/>
      <c r="N5901" s="358"/>
      <c r="O5901" s="358"/>
      <c r="P5901" s="358"/>
      <c r="Q5901" s="358"/>
      <c r="R5901" s="358"/>
      <c r="S5901" s="358"/>
      <c r="T5901" s="359"/>
      <c r="U5901" s="360"/>
      <c r="V5901" s="360"/>
      <c r="W5901" s="357"/>
      <c r="X5901" s="357"/>
      <c r="Y5901" s="446"/>
      <c r="Z5901" s="443"/>
      <c r="AA5901" s="446"/>
      <c r="AB5901" s="357"/>
      <c r="AC5901" s="357"/>
      <c r="AD5901" s="357"/>
      <c r="AE5901" s="357"/>
      <c r="AF5901" s="357"/>
      <c r="AG5901" s="446"/>
      <c r="AH5901" s="357"/>
      <c r="AI5901" s="357"/>
      <c r="AJ5901" s="357"/>
      <c r="AK5901" s="357"/>
      <c r="AL5901" s="357"/>
      <c r="AM5901" s="357"/>
    </row>
    <row r="5902" spans="5:39" x14ac:dyDescent="0.25">
      <c r="E5902" s="356"/>
      <c r="F5902" s="356"/>
      <c r="G5902" s="356"/>
      <c r="H5902" s="356"/>
      <c r="I5902" s="356"/>
      <c r="J5902" s="357"/>
      <c r="K5902" s="357"/>
      <c r="L5902" s="357"/>
      <c r="M5902" s="357"/>
      <c r="N5902" s="358"/>
      <c r="O5902" s="358"/>
      <c r="P5902" s="358"/>
      <c r="Q5902" s="358"/>
      <c r="R5902" s="358"/>
      <c r="S5902" s="358"/>
      <c r="T5902" s="359"/>
      <c r="U5902" s="360"/>
      <c r="V5902" s="360"/>
      <c r="W5902" s="357"/>
      <c r="X5902" s="357"/>
      <c r="Y5902" s="446"/>
      <c r="Z5902" s="443"/>
      <c r="AA5902" s="446"/>
      <c r="AB5902" s="357"/>
      <c r="AC5902" s="357"/>
      <c r="AD5902" s="357"/>
      <c r="AE5902" s="357"/>
      <c r="AF5902" s="357"/>
      <c r="AG5902" s="446"/>
      <c r="AH5902" s="357"/>
      <c r="AI5902" s="357"/>
      <c r="AJ5902" s="357"/>
      <c r="AK5902" s="357"/>
      <c r="AL5902" s="357"/>
      <c r="AM5902" s="357"/>
    </row>
    <row r="5903" spans="5:39" x14ac:dyDescent="0.25">
      <c r="E5903" s="356"/>
      <c r="F5903" s="356"/>
      <c r="G5903" s="356"/>
      <c r="H5903" s="356"/>
      <c r="I5903" s="356"/>
      <c r="J5903" s="357"/>
      <c r="K5903" s="357"/>
      <c r="L5903" s="357"/>
      <c r="M5903" s="357"/>
      <c r="N5903" s="358"/>
      <c r="O5903" s="358"/>
      <c r="P5903" s="358"/>
      <c r="Q5903" s="358"/>
      <c r="R5903" s="358"/>
      <c r="S5903" s="358"/>
      <c r="T5903" s="359"/>
      <c r="U5903" s="360"/>
      <c r="V5903" s="360"/>
      <c r="W5903" s="357"/>
      <c r="X5903" s="357"/>
      <c r="Y5903" s="446"/>
      <c r="Z5903" s="443"/>
      <c r="AA5903" s="446"/>
      <c r="AB5903" s="357"/>
      <c r="AC5903" s="357"/>
      <c r="AD5903" s="357"/>
      <c r="AE5903" s="357"/>
      <c r="AF5903" s="357"/>
      <c r="AG5903" s="446"/>
      <c r="AH5903" s="357"/>
      <c r="AI5903" s="357"/>
      <c r="AJ5903" s="357"/>
      <c r="AK5903" s="357"/>
      <c r="AL5903" s="357"/>
      <c r="AM5903" s="357"/>
    </row>
    <row r="5904" spans="5:39" x14ac:dyDescent="0.25">
      <c r="E5904" s="356"/>
      <c r="F5904" s="356"/>
      <c r="G5904" s="356"/>
      <c r="H5904" s="356"/>
      <c r="I5904" s="356"/>
      <c r="J5904" s="357"/>
      <c r="K5904" s="357"/>
      <c r="L5904" s="357"/>
      <c r="M5904" s="357"/>
      <c r="N5904" s="358"/>
      <c r="O5904" s="358"/>
      <c r="P5904" s="358"/>
      <c r="Q5904" s="358"/>
      <c r="R5904" s="358"/>
      <c r="S5904" s="358"/>
      <c r="T5904" s="359"/>
      <c r="U5904" s="360"/>
      <c r="V5904" s="360"/>
      <c r="W5904" s="357"/>
      <c r="X5904" s="357"/>
      <c r="Y5904" s="446"/>
      <c r="Z5904" s="443"/>
      <c r="AA5904" s="446"/>
      <c r="AB5904" s="357"/>
      <c r="AC5904" s="357"/>
      <c r="AD5904" s="357"/>
      <c r="AE5904" s="357"/>
      <c r="AF5904" s="357"/>
      <c r="AG5904" s="446"/>
      <c r="AH5904" s="357"/>
      <c r="AI5904" s="357"/>
      <c r="AJ5904" s="357"/>
      <c r="AK5904" s="357"/>
      <c r="AL5904" s="357"/>
      <c r="AM5904" s="357"/>
    </row>
    <row r="5905" spans="5:39" x14ac:dyDescent="0.25">
      <c r="E5905" s="356"/>
      <c r="F5905" s="356"/>
      <c r="G5905" s="356"/>
      <c r="H5905" s="356"/>
      <c r="I5905" s="356"/>
      <c r="J5905" s="357"/>
      <c r="K5905" s="357"/>
      <c r="L5905" s="357"/>
      <c r="M5905" s="357"/>
      <c r="N5905" s="358"/>
      <c r="O5905" s="358"/>
      <c r="P5905" s="358"/>
      <c r="Q5905" s="358"/>
      <c r="R5905" s="358"/>
      <c r="S5905" s="358"/>
      <c r="T5905" s="359"/>
      <c r="U5905" s="360"/>
      <c r="V5905" s="360"/>
      <c r="W5905" s="357"/>
      <c r="X5905" s="357"/>
      <c r="Y5905" s="446"/>
      <c r="Z5905" s="443"/>
      <c r="AA5905" s="446"/>
      <c r="AB5905" s="357"/>
      <c r="AC5905" s="357"/>
      <c r="AD5905" s="357"/>
      <c r="AE5905" s="357"/>
      <c r="AF5905" s="357"/>
      <c r="AG5905" s="446"/>
      <c r="AH5905" s="357"/>
      <c r="AI5905" s="357"/>
      <c r="AJ5905" s="357"/>
      <c r="AK5905" s="357"/>
      <c r="AL5905" s="357"/>
      <c r="AM5905" s="357"/>
    </row>
    <row r="5906" spans="5:39" x14ac:dyDescent="0.25">
      <c r="E5906" s="356"/>
      <c r="F5906" s="356"/>
      <c r="G5906" s="356"/>
      <c r="H5906" s="356"/>
      <c r="I5906" s="356"/>
      <c r="J5906" s="357"/>
      <c r="K5906" s="357"/>
      <c r="L5906" s="357"/>
      <c r="M5906" s="357"/>
      <c r="N5906" s="358"/>
      <c r="O5906" s="358"/>
      <c r="P5906" s="358"/>
      <c r="Q5906" s="358"/>
      <c r="R5906" s="358"/>
      <c r="S5906" s="358"/>
      <c r="T5906" s="359"/>
      <c r="U5906" s="360"/>
      <c r="V5906" s="360"/>
      <c r="W5906" s="357"/>
      <c r="X5906" s="357"/>
      <c r="Y5906" s="446"/>
      <c r="Z5906" s="443"/>
      <c r="AA5906" s="446"/>
      <c r="AB5906" s="357"/>
      <c r="AC5906" s="357"/>
      <c r="AD5906" s="357"/>
      <c r="AE5906" s="357"/>
      <c r="AF5906" s="357"/>
      <c r="AG5906" s="446"/>
      <c r="AH5906" s="357"/>
      <c r="AI5906" s="357"/>
      <c r="AJ5906" s="357"/>
      <c r="AK5906" s="357"/>
      <c r="AL5906" s="357"/>
      <c r="AM5906" s="357"/>
    </row>
    <row r="5907" spans="5:39" x14ac:dyDescent="0.25">
      <c r="E5907" s="356"/>
      <c r="F5907" s="356"/>
      <c r="G5907" s="356"/>
      <c r="H5907" s="356"/>
      <c r="I5907" s="356"/>
      <c r="J5907" s="357"/>
      <c r="K5907" s="357"/>
      <c r="L5907" s="357"/>
      <c r="M5907" s="357"/>
      <c r="N5907" s="358"/>
      <c r="O5907" s="358"/>
      <c r="P5907" s="358"/>
      <c r="Q5907" s="358"/>
      <c r="R5907" s="358"/>
      <c r="S5907" s="358"/>
      <c r="T5907" s="359"/>
      <c r="U5907" s="360"/>
      <c r="V5907" s="360"/>
      <c r="W5907" s="357"/>
      <c r="X5907" s="357"/>
      <c r="Y5907" s="446"/>
      <c r="Z5907" s="443"/>
      <c r="AA5907" s="446"/>
      <c r="AB5907" s="357"/>
      <c r="AC5907" s="357"/>
      <c r="AD5907" s="357"/>
      <c r="AE5907" s="357"/>
      <c r="AF5907" s="357"/>
      <c r="AG5907" s="446"/>
      <c r="AH5907" s="357"/>
      <c r="AI5907" s="357"/>
      <c r="AJ5907" s="357"/>
      <c r="AK5907" s="357"/>
      <c r="AL5907" s="357"/>
      <c r="AM5907" s="357"/>
    </row>
    <row r="5908" spans="5:39" x14ac:dyDescent="0.25">
      <c r="E5908" s="356"/>
      <c r="F5908" s="356"/>
      <c r="G5908" s="356"/>
      <c r="H5908" s="356"/>
      <c r="I5908" s="356"/>
      <c r="J5908" s="357"/>
      <c r="K5908" s="357"/>
      <c r="L5908" s="357"/>
      <c r="M5908" s="357"/>
      <c r="N5908" s="358"/>
      <c r="O5908" s="358"/>
      <c r="P5908" s="358"/>
      <c r="Q5908" s="358"/>
      <c r="R5908" s="358"/>
      <c r="S5908" s="358"/>
      <c r="T5908" s="359"/>
      <c r="U5908" s="360"/>
      <c r="V5908" s="360"/>
      <c r="W5908" s="357"/>
      <c r="X5908" s="357"/>
      <c r="Y5908" s="446"/>
      <c r="Z5908" s="443"/>
      <c r="AA5908" s="446"/>
      <c r="AB5908" s="357"/>
      <c r="AC5908" s="357"/>
      <c r="AD5908" s="357"/>
      <c r="AE5908" s="357"/>
      <c r="AF5908" s="357"/>
      <c r="AG5908" s="446"/>
      <c r="AH5908" s="357"/>
      <c r="AI5908" s="357"/>
      <c r="AJ5908" s="357"/>
      <c r="AK5908" s="357"/>
      <c r="AL5908" s="357"/>
      <c r="AM5908" s="357"/>
    </row>
    <row r="5909" spans="5:39" x14ac:dyDescent="0.25">
      <c r="E5909" s="356"/>
      <c r="F5909" s="356"/>
      <c r="G5909" s="356"/>
      <c r="H5909" s="356"/>
      <c r="I5909" s="356"/>
      <c r="J5909" s="357"/>
      <c r="K5909" s="357"/>
      <c r="L5909" s="357"/>
      <c r="M5909" s="357"/>
      <c r="N5909" s="358"/>
      <c r="O5909" s="358"/>
      <c r="P5909" s="358"/>
      <c r="Q5909" s="358"/>
      <c r="R5909" s="358"/>
      <c r="S5909" s="358"/>
      <c r="T5909" s="359"/>
      <c r="U5909" s="360"/>
      <c r="V5909" s="360"/>
      <c r="W5909" s="357"/>
      <c r="X5909" s="357"/>
      <c r="Y5909" s="446"/>
      <c r="Z5909" s="443"/>
      <c r="AA5909" s="446"/>
      <c r="AB5909" s="357"/>
      <c r="AC5909" s="357"/>
      <c r="AD5909" s="357"/>
      <c r="AE5909" s="357"/>
      <c r="AF5909" s="357"/>
      <c r="AG5909" s="446"/>
      <c r="AH5909" s="357"/>
      <c r="AI5909" s="357"/>
      <c r="AJ5909" s="357"/>
      <c r="AK5909" s="357"/>
      <c r="AL5909" s="357"/>
      <c r="AM5909" s="357"/>
    </row>
    <row r="5910" spans="5:39" x14ac:dyDescent="0.25">
      <c r="E5910" s="356"/>
      <c r="F5910" s="356"/>
      <c r="G5910" s="356"/>
      <c r="H5910" s="356"/>
      <c r="I5910" s="356"/>
      <c r="J5910" s="357"/>
      <c r="K5910" s="357"/>
      <c r="L5910" s="357"/>
      <c r="M5910" s="357"/>
      <c r="N5910" s="358"/>
      <c r="O5910" s="358"/>
      <c r="P5910" s="358"/>
      <c r="Q5910" s="358"/>
      <c r="R5910" s="358"/>
      <c r="S5910" s="358"/>
      <c r="T5910" s="359"/>
      <c r="U5910" s="360"/>
      <c r="V5910" s="360"/>
      <c r="W5910" s="357"/>
      <c r="X5910" s="357"/>
      <c r="Y5910" s="446"/>
      <c r="Z5910" s="443"/>
      <c r="AA5910" s="446"/>
      <c r="AB5910" s="357"/>
      <c r="AC5910" s="357"/>
      <c r="AD5910" s="357"/>
      <c r="AE5910" s="357"/>
      <c r="AF5910" s="357"/>
      <c r="AG5910" s="446"/>
      <c r="AH5910" s="357"/>
      <c r="AI5910" s="357"/>
      <c r="AJ5910" s="357"/>
      <c r="AK5910" s="357"/>
      <c r="AL5910" s="357"/>
      <c r="AM5910" s="357"/>
    </row>
    <row r="5911" spans="5:39" x14ac:dyDescent="0.25">
      <c r="E5911" s="356"/>
      <c r="F5911" s="356"/>
      <c r="G5911" s="356"/>
      <c r="H5911" s="356"/>
      <c r="I5911" s="356"/>
      <c r="J5911" s="357"/>
      <c r="K5911" s="357"/>
      <c r="L5911" s="357"/>
      <c r="M5911" s="357"/>
      <c r="N5911" s="358"/>
      <c r="O5911" s="358"/>
      <c r="P5911" s="358"/>
      <c r="Q5911" s="358"/>
      <c r="R5911" s="358"/>
      <c r="S5911" s="358"/>
      <c r="T5911" s="359"/>
      <c r="U5911" s="360"/>
      <c r="V5911" s="360"/>
      <c r="W5911" s="357"/>
      <c r="X5911" s="357"/>
      <c r="Y5911" s="446"/>
      <c r="Z5911" s="443"/>
      <c r="AA5911" s="446"/>
      <c r="AB5911" s="357"/>
      <c r="AC5911" s="357"/>
      <c r="AD5911" s="357"/>
      <c r="AE5911" s="357"/>
      <c r="AF5911" s="357"/>
      <c r="AG5911" s="446"/>
      <c r="AH5911" s="357"/>
      <c r="AI5911" s="357"/>
      <c r="AJ5911" s="357"/>
      <c r="AK5911" s="357"/>
      <c r="AL5911" s="357"/>
      <c r="AM5911" s="357"/>
    </row>
    <row r="5912" spans="5:39" x14ac:dyDescent="0.25">
      <c r="E5912" s="356"/>
      <c r="F5912" s="356"/>
      <c r="G5912" s="356"/>
      <c r="H5912" s="356"/>
      <c r="I5912" s="356"/>
      <c r="J5912" s="357"/>
      <c r="K5912" s="357"/>
      <c r="L5912" s="357"/>
      <c r="M5912" s="357"/>
      <c r="N5912" s="358"/>
      <c r="O5912" s="358"/>
      <c r="P5912" s="358"/>
      <c r="Q5912" s="358"/>
      <c r="R5912" s="358"/>
      <c r="S5912" s="358"/>
      <c r="T5912" s="359"/>
      <c r="U5912" s="360"/>
      <c r="V5912" s="360"/>
      <c r="W5912" s="357"/>
      <c r="X5912" s="357"/>
      <c r="Y5912" s="446"/>
      <c r="Z5912" s="443"/>
      <c r="AA5912" s="446"/>
      <c r="AB5912" s="357"/>
      <c r="AC5912" s="357"/>
      <c r="AD5912" s="357"/>
      <c r="AE5912" s="357"/>
      <c r="AF5912" s="357"/>
      <c r="AG5912" s="446"/>
      <c r="AH5912" s="357"/>
      <c r="AI5912" s="357"/>
      <c r="AJ5912" s="357"/>
      <c r="AK5912" s="357"/>
      <c r="AL5912" s="357"/>
      <c r="AM5912" s="357"/>
    </row>
    <row r="5913" spans="5:39" x14ac:dyDescent="0.25">
      <c r="E5913" s="356"/>
      <c r="F5913" s="356"/>
      <c r="G5913" s="356"/>
      <c r="H5913" s="356"/>
      <c r="I5913" s="356"/>
      <c r="J5913" s="357"/>
      <c r="K5913" s="357"/>
      <c r="L5913" s="357"/>
      <c r="M5913" s="357"/>
      <c r="N5913" s="358"/>
      <c r="O5913" s="358"/>
      <c r="P5913" s="358"/>
      <c r="Q5913" s="358"/>
      <c r="R5913" s="358"/>
      <c r="S5913" s="358"/>
      <c r="T5913" s="359"/>
      <c r="U5913" s="360"/>
      <c r="V5913" s="360"/>
      <c r="W5913" s="357"/>
      <c r="X5913" s="357"/>
      <c r="Y5913" s="446"/>
      <c r="Z5913" s="443"/>
      <c r="AA5913" s="446"/>
      <c r="AB5913" s="357"/>
      <c r="AC5913" s="357"/>
      <c r="AD5913" s="357"/>
      <c r="AE5913" s="357"/>
      <c r="AF5913" s="357"/>
      <c r="AG5913" s="446"/>
      <c r="AH5913" s="357"/>
      <c r="AI5913" s="357"/>
      <c r="AJ5913" s="357"/>
      <c r="AK5913" s="357"/>
      <c r="AL5913" s="357"/>
      <c r="AM5913" s="357"/>
    </row>
    <row r="5914" spans="5:39" x14ac:dyDescent="0.25">
      <c r="E5914" s="356"/>
      <c r="F5914" s="356"/>
      <c r="G5914" s="356"/>
      <c r="H5914" s="356"/>
      <c r="I5914" s="356"/>
      <c r="J5914" s="357"/>
      <c r="K5914" s="357"/>
      <c r="L5914" s="357"/>
      <c r="M5914" s="357"/>
      <c r="N5914" s="358"/>
      <c r="O5914" s="358"/>
      <c r="P5914" s="358"/>
      <c r="Q5914" s="358"/>
      <c r="R5914" s="358"/>
      <c r="S5914" s="358"/>
      <c r="T5914" s="359"/>
      <c r="U5914" s="360"/>
      <c r="V5914" s="360"/>
      <c r="W5914" s="357"/>
      <c r="X5914" s="357"/>
      <c r="Y5914" s="446"/>
      <c r="Z5914" s="443"/>
      <c r="AA5914" s="446"/>
      <c r="AB5914" s="357"/>
      <c r="AC5914" s="357"/>
      <c r="AD5914" s="357"/>
      <c r="AE5914" s="357"/>
      <c r="AF5914" s="357"/>
      <c r="AG5914" s="446"/>
      <c r="AH5914" s="357"/>
      <c r="AI5914" s="357"/>
      <c r="AJ5914" s="357"/>
      <c r="AK5914" s="357"/>
      <c r="AL5914" s="357"/>
      <c r="AM5914" s="357"/>
    </row>
    <row r="5915" spans="5:39" x14ac:dyDescent="0.25">
      <c r="E5915" s="356"/>
      <c r="F5915" s="356"/>
      <c r="G5915" s="356"/>
      <c r="H5915" s="356"/>
      <c r="I5915" s="356"/>
      <c r="J5915" s="357"/>
      <c r="K5915" s="357"/>
      <c r="L5915" s="357"/>
      <c r="M5915" s="357"/>
      <c r="N5915" s="358"/>
      <c r="O5915" s="358"/>
      <c r="P5915" s="358"/>
      <c r="Q5915" s="358"/>
      <c r="R5915" s="358"/>
      <c r="S5915" s="358"/>
      <c r="T5915" s="359"/>
      <c r="U5915" s="360"/>
      <c r="V5915" s="360"/>
      <c r="W5915" s="357"/>
      <c r="X5915" s="357"/>
      <c r="Y5915" s="446"/>
      <c r="Z5915" s="443"/>
      <c r="AA5915" s="446"/>
      <c r="AB5915" s="357"/>
      <c r="AC5915" s="357"/>
      <c r="AD5915" s="357"/>
      <c r="AE5915" s="357"/>
      <c r="AF5915" s="357"/>
      <c r="AG5915" s="446"/>
      <c r="AH5915" s="357"/>
      <c r="AI5915" s="357"/>
      <c r="AJ5915" s="357"/>
      <c r="AK5915" s="357"/>
      <c r="AL5915" s="357"/>
      <c r="AM5915" s="357"/>
    </row>
    <row r="5916" spans="5:39" x14ac:dyDescent="0.25">
      <c r="E5916" s="356"/>
      <c r="F5916" s="356"/>
      <c r="G5916" s="356"/>
      <c r="H5916" s="356"/>
      <c r="I5916" s="356"/>
      <c r="J5916" s="357"/>
      <c r="K5916" s="357"/>
      <c r="L5916" s="357"/>
      <c r="M5916" s="357"/>
      <c r="N5916" s="358"/>
      <c r="O5916" s="358"/>
      <c r="P5916" s="358"/>
      <c r="Q5916" s="358"/>
      <c r="R5916" s="358"/>
      <c r="S5916" s="358"/>
      <c r="T5916" s="359"/>
      <c r="U5916" s="360"/>
      <c r="V5916" s="360"/>
      <c r="W5916" s="357"/>
      <c r="X5916" s="357"/>
      <c r="Y5916" s="446"/>
      <c r="Z5916" s="443"/>
      <c r="AA5916" s="446"/>
      <c r="AB5916" s="357"/>
      <c r="AC5916" s="357"/>
      <c r="AD5916" s="357"/>
      <c r="AE5916" s="357"/>
      <c r="AF5916" s="357"/>
      <c r="AG5916" s="446"/>
      <c r="AH5916" s="357"/>
      <c r="AI5916" s="357"/>
      <c r="AJ5916" s="357"/>
      <c r="AK5916" s="357"/>
      <c r="AL5916" s="357"/>
      <c r="AM5916" s="357"/>
    </row>
    <row r="5917" spans="5:39" x14ac:dyDescent="0.25">
      <c r="E5917" s="356"/>
      <c r="F5917" s="356"/>
      <c r="G5917" s="356"/>
      <c r="H5917" s="356"/>
      <c r="I5917" s="356"/>
      <c r="J5917" s="357"/>
      <c r="K5917" s="357"/>
      <c r="L5917" s="357"/>
      <c r="M5917" s="357"/>
      <c r="N5917" s="358"/>
      <c r="O5917" s="358"/>
      <c r="P5917" s="358"/>
      <c r="Q5917" s="358"/>
      <c r="R5917" s="358"/>
      <c r="S5917" s="358"/>
      <c r="T5917" s="359"/>
      <c r="U5917" s="360"/>
      <c r="V5917" s="360"/>
      <c r="W5917" s="357"/>
      <c r="X5917" s="357"/>
      <c r="Y5917" s="446"/>
      <c r="Z5917" s="443"/>
      <c r="AA5917" s="446"/>
      <c r="AB5917" s="357"/>
      <c r="AC5917" s="357"/>
      <c r="AD5917" s="357"/>
      <c r="AE5917" s="357"/>
      <c r="AF5917" s="357"/>
      <c r="AG5917" s="446"/>
      <c r="AH5917" s="357"/>
      <c r="AI5917" s="357"/>
      <c r="AJ5917" s="357"/>
      <c r="AK5917" s="357"/>
      <c r="AL5917" s="357"/>
      <c r="AM5917" s="357"/>
    </row>
    <row r="5918" spans="5:39" x14ac:dyDescent="0.25">
      <c r="E5918" s="356"/>
      <c r="F5918" s="356"/>
      <c r="G5918" s="356"/>
      <c r="H5918" s="356"/>
      <c r="I5918" s="356"/>
      <c r="J5918" s="357"/>
      <c r="K5918" s="357"/>
      <c r="L5918" s="357"/>
      <c r="M5918" s="357"/>
      <c r="N5918" s="358"/>
      <c r="O5918" s="358"/>
      <c r="P5918" s="358"/>
      <c r="Q5918" s="358"/>
      <c r="R5918" s="358"/>
      <c r="S5918" s="358"/>
      <c r="T5918" s="359"/>
      <c r="U5918" s="360"/>
      <c r="V5918" s="360"/>
      <c r="W5918" s="357"/>
      <c r="X5918" s="357"/>
      <c r="Y5918" s="446"/>
      <c r="Z5918" s="443"/>
      <c r="AA5918" s="446"/>
      <c r="AB5918" s="357"/>
      <c r="AC5918" s="357"/>
      <c r="AD5918" s="357"/>
      <c r="AE5918" s="357"/>
      <c r="AF5918" s="357"/>
      <c r="AG5918" s="446"/>
      <c r="AH5918" s="357"/>
      <c r="AI5918" s="357"/>
      <c r="AJ5918" s="357"/>
      <c r="AK5918" s="357"/>
      <c r="AL5918" s="357"/>
      <c r="AM5918" s="357"/>
    </row>
    <row r="5919" spans="5:39" x14ac:dyDescent="0.25">
      <c r="E5919" s="356"/>
      <c r="F5919" s="356"/>
      <c r="G5919" s="356"/>
      <c r="H5919" s="356"/>
      <c r="I5919" s="356"/>
      <c r="J5919" s="357"/>
      <c r="K5919" s="357"/>
      <c r="L5919" s="357"/>
      <c r="M5919" s="357"/>
      <c r="N5919" s="358"/>
      <c r="O5919" s="358"/>
      <c r="P5919" s="358"/>
      <c r="Q5919" s="358"/>
      <c r="R5919" s="358"/>
      <c r="S5919" s="358"/>
      <c r="T5919" s="359"/>
      <c r="U5919" s="360"/>
      <c r="V5919" s="360"/>
      <c r="W5919" s="357"/>
      <c r="X5919" s="357"/>
      <c r="Y5919" s="446"/>
      <c r="Z5919" s="443"/>
      <c r="AA5919" s="446"/>
      <c r="AB5919" s="357"/>
      <c r="AC5919" s="357"/>
      <c r="AD5919" s="357"/>
      <c r="AE5919" s="357"/>
      <c r="AF5919" s="357"/>
      <c r="AG5919" s="446"/>
      <c r="AH5919" s="357"/>
      <c r="AI5919" s="357"/>
      <c r="AJ5919" s="357"/>
      <c r="AK5919" s="357"/>
      <c r="AL5919" s="357"/>
      <c r="AM5919" s="357"/>
    </row>
    <row r="5920" spans="5:39" x14ac:dyDescent="0.25">
      <c r="E5920" s="356"/>
      <c r="F5920" s="356"/>
      <c r="G5920" s="356"/>
      <c r="H5920" s="356"/>
      <c r="I5920" s="356"/>
      <c r="J5920" s="357"/>
      <c r="K5920" s="357"/>
      <c r="L5920" s="357"/>
      <c r="M5920" s="357"/>
      <c r="N5920" s="358"/>
      <c r="O5920" s="358"/>
      <c r="P5920" s="358"/>
      <c r="Q5920" s="358"/>
      <c r="R5920" s="358"/>
      <c r="S5920" s="358"/>
      <c r="T5920" s="359"/>
      <c r="U5920" s="360"/>
      <c r="V5920" s="360"/>
      <c r="W5920" s="357"/>
      <c r="X5920" s="357"/>
      <c r="Y5920" s="446"/>
      <c r="Z5920" s="443"/>
      <c r="AA5920" s="446"/>
      <c r="AB5920" s="357"/>
      <c r="AC5920" s="357"/>
      <c r="AD5920" s="357"/>
      <c r="AE5920" s="357"/>
      <c r="AF5920" s="357"/>
      <c r="AG5920" s="446"/>
      <c r="AH5920" s="357"/>
      <c r="AI5920" s="357"/>
      <c r="AJ5920" s="357"/>
      <c r="AK5920" s="357"/>
      <c r="AL5920" s="357"/>
      <c r="AM5920" s="357"/>
    </row>
    <row r="5921" spans="5:39" x14ac:dyDescent="0.25">
      <c r="E5921" s="356"/>
      <c r="F5921" s="356"/>
      <c r="G5921" s="356"/>
      <c r="H5921" s="356"/>
      <c r="I5921" s="356"/>
      <c r="J5921" s="357"/>
      <c r="K5921" s="357"/>
      <c r="L5921" s="357"/>
      <c r="M5921" s="357"/>
      <c r="N5921" s="358"/>
      <c r="O5921" s="358"/>
      <c r="P5921" s="358"/>
      <c r="Q5921" s="358"/>
      <c r="R5921" s="358"/>
      <c r="S5921" s="358"/>
      <c r="T5921" s="359"/>
      <c r="U5921" s="360"/>
      <c r="V5921" s="360"/>
      <c r="W5921" s="357"/>
      <c r="X5921" s="357"/>
      <c r="Y5921" s="446"/>
      <c r="Z5921" s="443"/>
      <c r="AA5921" s="446"/>
      <c r="AB5921" s="357"/>
      <c r="AC5921" s="357"/>
      <c r="AD5921" s="357"/>
      <c r="AE5921" s="357"/>
      <c r="AF5921" s="357"/>
      <c r="AG5921" s="446"/>
      <c r="AH5921" s="357"/>
      <c r="AI5921" s="357"/>
      <c r="AJ5921" s="357"/>
      <c r="AK5921" s="357"/>
      <c r="AL5921" s="357"/>
      <c r="AM5921" s="357"/>
    </row>
    <row r="5922" spans="5:39" x14ac:dyDescent="0.25">
      <c r="E5922" s="356"/>
      <c r="F5922" s="356"/>
      <c r="G5922" s="356"/>
      <c r="H5922" s="356"/>
      <c r="I5922" s="356"/>
      <c r="J5922" s="357"/>
      <c r="K5922" s="357"/>
      <c r="L5922" s="357"/>
      <c r="M5922" s="357"/>
      <c r="N5922" s="358"/>
      <c r="O5922" s="358"/>
      <c r="P5922" s="358"/>
      <c r="Q5922" s="358"/>
      <c r="R5922" s="358"/>
      <c r="S5922" s="358"/>
      <c r="T5922" s="359"/>
      <c r="U5922" s="360"/>
      <c r="V5922" s="360"/>
      <c r="W5922" s="357"/>
      <c r="X5922" s="357"/>
      <c r="Y5922" s="446"/>
      <c r="Z5922" s="443"/>
      <c r="AA5922" s="446"/>
      <c r="AB5922" s="357"/>
      <c r="AC5922" s="357"/>
      <c r="AD5922" s="357"/>
      <c r="AE5922" s="357"/>
      <c r="AF5922" s="357"/>
      <c r="AG5922" s="446"/>
      <c r="AH5922" s="357"/>
      <c r="AI5922" s="357"/>
      <c r="AJ5922" s="357"/>
      <c r="AK5922" s="357"/>
      <c r="AL5922" s="357"/>
      <c r="AM5922" s="357"/>
    </row>
    <row r="5923" spans="5:39" x14ac:dyDescent="0.25">
      <c r="E5923" s="356"/>
      <c r="F5923" s="356"/>
      <c r="G5923" s="356"/>
      <c r="H5923" s="356"/>
      <c r="I5923" s="356"/>
      <c r="J5923" s="357"/>
      <c r="K5923" s="357"/>
      <c r="L5923" s="357"/>
      <c r="M5923" s="357"/>
      <c r="N5923" s="358"/>
      <c r="O5923" s="358"/>
      <c r="P5923" s="358"/>
      <c r="Q5923" s="358"/>
      <c r="R5923" s="358"/>
      <c r="S5923" s="358"/>
      <c r="T5923" s="359"/>
      <c r="U5923" s="360"/>
      <c r="V5923" s="360"/>
      <c r="W5923" s="357"/>
      <c r="X5923" s="357"/>
      <c r="Y5923" s="446"/>
      <c r="Z5923" s="443"/>
      <c r="AA5923" s="446"/>
      <c r="AB5923" s="357"/>
      <c r="AC5923" s="357"/>
      <c r="AD5923" s="357"/>
      <c r="AE5923" s="357"/>
      <c r="AF5923" s="357"/>
      <c r="AG5923" s="446"/>
      <c r="AH5923" s="357"/>
      <c r="AI5923" s="357"/>
      <c r="AJ5923" s="357"/>
      <c r="AK5923" s="357"/>
      <c r="AL5923" s="357"/>
      <c r="AM5923" s="357"/>
    </row>
    <row r="5924" spans="5:39" x14ac:dyDescent="0.25">
      <c r="E5924" s="356"/>
      <c r="F5924" s="356"/>
      <c r="G5924" s="356"/>
      <c r="H5924" s="356"/>
      <c r="I5924" s="356"/>
      <c r="J5924" s="357"/>
      <c r="K5924" s="357"/>
      <c r="L5924" s="357"/>
      <c r="M5924" s="357"/>
      <c r="N5924" s="358"/>
      <c r="O5924" s="358"/>
      <c r="P5924" s="358"/>
      <c r="Q5924" s="358"/>
      <c r="R5924" s="358"/>
      <c r="S5924" s="358"/>
      <c r="T5924" s="359"/>
      <c r="U5924" s="360"/>
      <c r="V5924" s="360"/>
      <c r="W5924" s="357"/>
      <c r="X5924" s="357"/>
      <c r="Y5924" s="446"/>
      <c r="Z5924" s="443"/>
      <c r="AA5924" s="446"/>
      <c r="AB5924" s="357"/>
      <c r="AC5924" s="357"/>
      <c r="AD5924" s="357"/>
      <c r="AE5924" s="357"/>
      <c r="AF5924" s="357"/>
      <c r="AG5924" s="446"/>
      <c r="AH5924" s="357"/>
      <c r="AI5924" s="357"/>
      <c r="AJ5924" s="357"/>
      <c r="AK5924" s="357"/>
      <c r="AL5924" s="357"/>
      <c r="AM5924" s="357"/>
    </row>
    <row r="5925" spans="5:39" x14ac:dyDescent="0.25">
      <c r="E5925" s="356"/>
      <c r="F5925" s="356"/>
      <c r="G5925" s="356"/>
      <c r="H5925" s="356"/>
      <c r="I5925" s="356"/>
      <c r="J5925" s="357"/>
      <c r="K5925" s="357"/>
      <c r="L5925" s="357"/>
      <c r="M5925" s="357"/>
      <c r="N5925" s="358"/>
      <c r="O5925" s="358"/>
      <c r="P5925" s="358"/>
      <c r="Q5925" s="358"/>
      <c r="R5925" s="358"/>
      <c r="S5925" s="358"/>
      <c r="T5925" s="359"/>
      <c r="U5925" s="360"/>
      <c r="V5925" s="360"/>
      <c r="W5925" s="357"/>
      <c r="X5925" s="357"/>
      <c r="Y5925" s="446"/>
      <c r="Z5925" s="443"/>
      <c r="AA5925" s="446"/>
      <c r="AB5925" s="357"/>
      <c r="AC5925" s="357"/>
      <c r="AD5925" s="357"/>
      <c r="AE5925" s="357"/>
      <c r="AF5925" s="357"/>
      <c r="AG5925" s="446"/>
      <c r="AH5925" s="357"/>
      <c r="AI5925" s="357"/>
      <c r="AJ5925" s="357"/>
      <c r="AK5925" s="357"/>
      <c r="AL5925" s="357"/>
      <c r="AM5925" s="357"/>
    </row>
    <row r="5926" spans="5:39" x14ac:dyDescent="0.25">
      <c r="E5926" s="356"/>
      <c r="F5926" s="356"/>
      <c r="G5926" s="356"/>
      <c r="H5926" s="356"/>
      <c r="I5926" s="356"/>
      <c r="J5926" s="357"/>
      <c r="K5926" s="357"/>
      <c r="L5926" s="357"/>
      <c r="M5926" s="357"/>
      <c r="N5926" s="358"/>
      <c r="O5926" s="358"/>
      <c r="P5926" s="358"/>
      <c r="Q5926" s="358"/>
      <c r="R5926" s="358"/>
      <c r="S5926" s="358"/>
      <c r="T5926" s="359"/>
      <c r="U5926" s="360"/>
      <c r="V5926" s="360"/>
      <c r="W5926" s="357"/>
      <c r="X5926" s="357"/>
      <c r="Y5926" s="446"/>
      <c r="Z5926" s="443"/>
      <c r="AA5926" s="446"/>
      <c r="AB5926" s="357"/>
      <c r="AC5926" s="357"/>
      <c r="AD5926" s="357"/>
      <c r="AE5926" s="357"/>
      <c r="AF5926" s="357"/>
      <c r="AG5926" s="446"/>
      <c r="AH5926" s="357"/>
      <c r="AI5926" s="357"/>
      <c r="AJ5926" s="357"/>
      <c r="AK5926" s="357"/>
      <c r="AL5926" s="357"/>
      <c r="AM5926" s="357"/>
    </row>
    <row r="5927" spans="5:39" x14ac:dyDescent="0.25">
      <c r="E5927" s="356"/>
      <c r="F5927" s="356"/>
      <c r="G5927" s="356"/>
      <c r="H5927" s="356"/>
      <c r="I5927" s="356"/>
      <c r="J5927" s="357"/>
      <c r="K5927" s="357"/>
      <c r="L5927" s="357"/>
      <c r="M5927" s="357"/>
      <c r="N5927" s="358"/>
      <c r="O5927" s="358"/>
      <c r="P5927" s="358"/>
      <c r="Q5927" s="358"/>
      <c r="R5927" s="358"/>
      <c r="S5927" s="358"/>
      <c r="T5927" s="359"/>
      <c r="U5927" s="360"/>
      <c r="V5927" s="360"/>
      <c r="W5927" s="357"/>
      <c r="X5927" s="357"/>
      <c r="Y5927" s="446"/>
      <c r="Z5927" s="443"/>
      <c r="AA5927" s="446"/>
      <c r="AB5927" s="357"/>
      <c r="AC5927" s="357"/>
      <c r="AD5927" s="357"/>
      <c r="AE5927" s="357"/>
      <c r="AF5927" s="357"/>
      <c r="AG5927" s="446"/>
      <c r="AH5927" s="357"/>
      <c r="AI5927" s="357"/>
      <c r="AJ5927" s="357"/>
      <c r="AK5927" s="357"/>
      <c r="AL5927" s="357"/>
      <c r="AM5927" s="357"/>
    </row>
    <row r="5928" spans="5:39" x14ac:dyDescent="0.25">
      <c r="E5928" s="356"/>
      <c r="F5928" s="356"/>
      <c r="G5928" s="356"/>
      <c r="H5928" s="356"/>
      <c r="I5928" s="356"/>
      <c r="J5928" s="357"/>
      <c r="K5928" s="357"/>
      <c r="L5928" s="357"/>
      <c r="M5928" s="357"/>
      <c r="N5928" s="358"/>
      <c r="O5928" s="358"/>
      <c r="P5928" s="358"/>
      <c r="Q5928" s="358"/>
      <c r="R5928" s="358"/>
      <c r="S5928" s="358"/>
      <c r="T5928" s="359"/>
      <c r="U5928" s="360"/>
      <c r="V5928" s="360"/>
      <c r="W5928" s="357"/>
      <c r="X5928" s="357"/>
      <c r="Y5928" s="446"/>
      <c r="Z5928" s="443"/>
      <c r="AA5928" s="446"/>
      <c r="AB5928" s="357"/>
      <c r="AC5928" s="357"/>
      <c r="AD5928" s="357"/>
      <c r="AE5928" s="357"/>
      <c r="AF5928" s="357"/>
      <c r="AG5928" s="446"/>
      <c r="AH5928" s="357"/>
      <c r="AI5928" s="357"/>
      <c r="AJ5928" s="357"/>
      <c r="AK5928" s="357"/>
      <c r="AL5928" s="357"/>
      <c r="AM5928" s="357"/>
    </row>
    <row r="5929" spans="5:39" x14ac:dyDescent="0.25">
      <c r="E5929" s="356"/>
      <c r="F5929" s="356"/>
      <c r="G5929" s="356"/>
      <c r="H5929" s="356"/>
      <c r="I5929" s="356"/>
      <c r="J5929" s="357"/>
      <c r="K5929" s="357"/>
      <c r="L5929" s="357"/>
      <c r="M5929" s="357"/>
      <c r="N5929" s="358"/>
      <c r="O5929" s="358"/>
      <c r="P5929" s="358"/>
      <c r="Q5929" s="358"/>
      <c r="R5929" s="358"/>
      <c r="S5929" s="358"/>
      <c r="T5929" s="359"/>
      <c r="U5929" s="360"/>
      <c r="V5929" s="360"/>
      <c r="W5929" s="357"/>
      <c r="X5929" s="357"/>
      <c r="Y5929" s="446"/>
      <c r="Z5929" s="443"/>
      <c r="AA5929" s="446"/>
      <c r="AB5929" s="357"/>
      <c r="AC5929" s="357"/>
      <c r="AD5929" s="357"/>
      <c r="AE5929" s="357"/>
      <c r="AF5929" s="357"/>
      <c r="AG5929" s="446"/>
      <c r="AH5929" s="357"/>
      <c r="AI5929" s="357"/>
      <c r="AJ5929" s="357"/>
      <c r="AK5929" s="357"/>
      <c r="AL5929" s="357"/>
      <c r="AM5929" s="357"/>
    </row>
    <row r="5930" spans="5:39" x14ac:dyDescent="0.25">
      <c r="E5930" s="356"/>
      <c r="F5930" s="356"/>
      <c r="G5930" s="356"/>
      <c r="H5930" s="356"/>
      <c r="I5930" s="356"/>
      <c r="J5930" s="357"/>
      <c r="K5930" s="357"/>
      <c r="L5930" s="357"/>
      <c r="M5930" s="357"/>
      <c r="N5930" s="358"/>
      <c r="O5930" s="358"/>
      <c r="P5930" s="358"/>
      <c r="Q5930" s="358"/>
      <c r="R5930" s="358"/>
      <c r="S5930" s="358"/>
      <c r="T5930" s="359"/>
      <c r="U5930" s="360"/>
      <c r="V5930" s="360"/>
      <c r="W5930" s="357"/>
      <c r="X5930" s="357"/>
      <c r="Y5930" s="446"/>
      <c r="Z5930" s="443"/>
      <c r="AA5930" s="446"/>
      <c r="AB5930" s="357"/>
      <c r="AC5930" s="357"/>
      <c r="AD5930" s="357"/>
      <c r="AE5930" s="357"/>
      <c r="AF5930" s="357"/>
      <c r="AG5930" s="446"/>
      <c r="AH5930" s="357"/>
      <c r="AI5930" s="357"/>
      <c r="AJ5930" s="357"/>
      <c r="AK5930" s="357"/>
      <c r="AL5930" s="357"/>
      <c r="AM5930" s="357"/>
    </row>
    <row r="5931" spans="5:39" x14ac:dyDescent="0.25">
      <c r="E5931" s="356"/>
      <c r="F5931" s="356"/>
      <c r="G5931" s="356"/>
      <c r="H5931" s="356"/>
      <c r="I5931" s="356"/>
      <c r="J5931" s="357"/>
      <c r="K5931" s="357"/>
      <c r="L5931" s="357"/>
      <c r="M5931" s="357"/>
      <c r="N5931" s="358"/>
      <c r="O5931" s="358"/>
      <c r="P5931" s="358"/>
      <c r="Q5931" s="358"/>
      <c r="R5931" s="358"/>
      <c r="S5931" s="358"/>
      <c r="T5931" s="359"/>
      <c r="U5931" s="360"/>
      <c r="V5931" s="360"/>
      <c r="W5931" s="357"/>
      <c r="X5931" s="357"/>
      <c r="Y5931" s="446"/>
      <c r="Z5931" s="443"/>
      <c r="AA5931" s="446"/>
      <c r="AB5931" s="357"/>
      <c r="AC5931" s="357"/>
      <c r="AD5931" s="357"/>
      <c r="AE5931" s="357"/>
      <c r="AF5931" s="357"/>
      <c r="AG5931" s="446"/>
      <c r="AH5931" s="357"/>
      <c r="AI5931" s="357"/>
      <c r="AJ5931" s="357"/>
      <c r="AK5931" s="357"/>
      <c r="AL5931" s="357"/>
      <c r="AM5931" s="357"/>
    </row>
    <row r="5932" spans="5:39" x14ac:dyDescent="0.25">
      <c r="E5932" s="356"/>
      <c r="F5932" s="356"/>
      <c r="G5932" s="356"/>
      <c r="H5932" s="356"/>
      <c r="I5932" s="356"/>
      <c r="J5932" s="357"/>
      <c r="K5932" s="357"/>
      <c r="L5932" s="357"/>
      <c r="M5932" s="357"/>
      <c r="N5932" s="358"/>
      <c r="O5932" s="358"/>
      <c r="P5932" s="358"/>
      <c r="Q5932" s="358"/>
      <c r="R5932" s="358"/>
      <c r="S5932" s="358"/>
      <c r="T5932" s="359"/>
      <c r="U5932" s="360"/>
      <c r="V5932" s="360"/>
      <c r="W5932" s="357"/>
      <c r="X5932" s="357"/>
      <c r="Y5932" s="446"/>
      <c r="Z5932" s="443"/>
      <c r="AA5932" s="446"/>
      <c r="AB5932" s="357"/>
      <c r="AC5932" s="357"/>
      <c r="AD5932" s="357"/>
      <c r="AE5932" s="357"/>
      <c r="AF5932" s="357"/>
      <c r="AG5932" s="446"/>
      <c r="AH5932" s="357"/>
      <c r="AI5932" s="357"/>
      <c r="AJ5932" s="357"/>
      <c r="AK5932" s="357"/>
      <c r="AL5932" s="357"/>
      <c r="AM5932" s="357"/>
    </row>
    <row r="5933" spans="5:39" x14ac:dyDescent="0.25">
      <c r="E5933" s="356"/>
      <c r="F5933" s="356"/>
      <c r="G5933" s="356"/>
      <c r="H5933" s="356"/>
      <c r="I5933" s="356"/>
      <c r="J5933" s="357"/>
      <c r="K5933" s="357"/>
      <c r="L5933" s="357"/>
      <c r="M5933" s="357"/>
      <c r="N5933" s="358"/>
      <c r="O5933" s="358"/>
      <c r="P5933" s="358"/>
      <c r="Q5933" s="358"/>
      <c r="R5933" s="358"/>
      <c r="S5933" s="358"/>
      <c r="T5933" s="359"/>
      <c r="U5933" s="360"/>
      <c r="V5933" s="360"/>
      <c r="W5933" s="357"/>
      <c r="X5933" s="357"/>
      <c r="Y5933" s="446"/>
      <c r="Z5933" s="443"/>
      <c r="AA5933" s="446"/>
      <c r="AB5933" s="357"/>
      <c r="AC5933" s="357"/>
      <c r="AD5933" s="357"/>
      <c r="AE5933" s="357"/>
      <c r="AF5933" s="357"/>
      <c r="AG5933" s="446"/>
      <c r="AH5933" s="357"/>
      <c r="AI5933" s="357"/>
      <c r="AJ5933" s="357"/>
      <c r="AK5933" s="357"/>
      <c r="AL5933" s="357"/>
      <c r="AM5933" s="357"/>
    </row>
    <row r="5934" spans="5:39" x14ac:dyDescent="0.25">
      <c r="E5934" s="356"/>
      <c r="F5934" s="356"/>
      <c r="G5934" s="356"/>
      <c r="H5934" s="356"/>
      <c r="I5934" s="356"/>
      <c r="J5934" s="357"/>
      <c r="K5934" s="357"/>
      <c r="L5934" s="357"/>
      <c r="M5934" s="357"/>
      <c r="N5934" s="358"/>
      <c r="O5934" s="358"/>
      <c r="P5934" s="358"/>
      <c r="Q5934" s="358"/>
      <c r="R5934" s="358"/>
      <c r="S5934" s="358"/>
      <c r="T5934" s="359"/>
      <c r="U5934" s="360"/>
      <c r="V5934" s="360"/>
      <c r="W5934" s="357"/>
      <c r="X5934" s="357"/>
      <c r="Y5934" s="446"/>
      <c r="Z5934" s="443"/>
      <c r="AA5934" s="446"/>
      <c r="AB5934" s="357"/>
      <c r="AC5934" s="357"/>
      <c r="AD5934" s="357"/>
      <c r="AE5934" s="357"/>
      <c r="AF5934" s="357"/>
      <c r="AG5934" s="446"/>
      <c r="AH5934" s="357"/>
      <c r="AI5934" s="357"/>
      <c r="AJ5934" s="357"/>
      <c r="AK5934" s="357"/>
      <c r="AL5934" s="357"/>
      <c r="AM5934" s="357"/>
    </row>
    <row r="5935" spans="5:39" x14ac:dyDescent="0.25">
      <c r="E5935" s="356"/>
      <c r="F5935" s="356"/>
      <c r="G5935" s="356"/>
      <c r="H5935" s="356"/>
      <c r="I5935" s="356"/>
      <c r="J5935" s="357"/>
      <c r="K5935" s="357"/>
      <c r="L5935" s="357"/>
      <c r="M5935" s="357"/>
      <c r="N5935" s="358"/>
      <c r="O5935" s="358"/>
      <c r="P5935" s="358"/>
      <c r="Q5935" s="358"/>
      <c r="R5935" s="358"/>
      <c r="S5935" s="358"/>
      <c r="T5935" s="359"/>
      <c r="U5935" s="360"/>
      <c r="V5935" s="360"/>
      <c r="W5935" s="357"/>
      <c r="X5935" s="357"/>
      <c r="Y5935" s="446"/>
      <c r="Z5935" s="443"/>
      <c r="AA5935" s="446"/>
      <c r="AB5935" s="357"/>
      <c r="AC5935" s="357"/>
      <c r="AD5935" s="357"/>
      <c r="AE5935" s="357"/>
      <c r="AF5935" s="357"/>
      <c r="AG5935" s="446"/>
      <c r="AH5935" s="357"/>
      <c r="AI5935" s="357"/>
      <c r="AJ5935" s="357"/>
      <c r="AK5935" s="357"/>
      <c r="AL5935" s="357"/>
      <c r="AM5935" s="357"/>
    </row>
    <row r="5936" spans="5:39" x14ac:dyDescent="0.25">
      <c r="E5936" s="356"/>
      <c r="F5936" s="356"/>
      <c r="G5936" s="356"/>
      <c r="H5936" s="356"/>
      <c r="I5936" s="356"/>
      <c r="J5936" s="357"/>
      <c r="K5936" s="357"/>
      <c r="L5936" s="357"/>
      <c r="M5936" s="357"/>
      <c r="N5936" s="358"/>
      <c r="O5936" s="358"/>
      <c r="P5936" s="358"/>
      <c r="Q5936" s="358"/>
      <c r="R5936" s="358"/>
      <c r="S5936" s="358"/>
      <c r="T5936" s="359"/>
      <c r="U5936" s="360"/>
      <c r="V5936" s="360"/>
      <c r="W5936" s="357"/>
      <c r="X5936" s="357"/>
      <c r="Y5936" s="446"/>
      <c r="Z5936" s="443"/>
      <c r="AA5936" s="446"/>
      <c r="AB5936" s="357"/>
      <c r="AC5936" s="357"/>
      <c r="AD5936" s="357"/>
      <c r="AE5936" s="357"/>
      <c r="AF5936" s="357"/>
      <c r="AG5936" s="446"/>
      <c r="AH5936" s="357"/>
      <c r="AI5936" s="357"/>
      <c r="AJ5936" s="357"/>
      <c r="AK5936" s="357"/>
      <c r="AL5936" s="357"/>
      <c r="AM5936" s="357"/>
    </row>
    <row r="5937" spans="5:39" x14ac:dyDescent="0.25">
      <c r="E5937" s="356"/>
      <c r="F5937" s="356"/>
      <c r="G5937" s="356"/>
      <c r="H5937" s="356"/>
      <c r="I5937" s="356"/>
      <c r="J5937" s="357"/>
      <c r="K5937" s="357"/>
      <c r="L5937" s="357"/>
      <c r="M5937" s="357"/>
      <c r="N5937" s="358"/>
      <c r="O5937" s="358"/>
      <c r="P5937" s="358"/>
      <c r="Q5937" s="358"/>
      <c r="R5937" s="358"/>
      <c r="S5937" s="358"/>
      <c r="T5937" s="359"/>
      <c r="U5937" s="360"/>
      <c r="V5937" s="360"/>
      <c r="W5937" s="357"/>
      <c r="X5937" s="357"/>
      <c r="Y5937" s="446"/>
      <c r="Z5937" s="443"/>
      <c r="AA5937" s="446"/>
      <c r="AB5937" s="357"/>
      <c r="AC5937" s="357"/>
      <c r="AD5937" s="357"/>
      <c r="AE5937" s="357"/>
      <c r="AF5937" s="357"/>
      <c r="AG5937" s="446"/>
      <c r="AH5937" s="357"/>
      <c r="AI5937" s="357"/>
      <c r="AJ5937" s="357"/>
      <c r="AK5937" s="357"/>
      <c r="AL5937" s="357"/>
      <c r="AM5937" s="357"/>
    </row>
    <row r="5938" spans="5:39" x14ac:dyDescent="0.25">
      <c r="E5938" s="356"/>
      <c r="F5938" s="356"/>
      <c r="G5938" s="356"/>
      <c r="H5938" s="356"/>
      <c r="I5938" s="356"/>
      <c r="J5938" s="357"/>
      <c r="K5938" s="357"/>
      <c r="L5938" s="357"/>
      <c r="M5938" s="357"/>
      <c r="N5938" s="358"/>
      <c r="O5938" s="358"/>
      <c r="P5938" s="358"/>
      <c r="Q5938" s="358"/>
      <c r="R5938" s="358"/>
      <c r="S5938" s="358"/>
      <c r="T5938" s="359"/>
      <c r="U5938" s="360"/>
      <c r="V5938" s="360"/>
      <c r="W5938" s="357"/>
      <c r="X5938" s="357"/>
      <c r="Y5938" s="446"/>
      <c r="Z5938" s="443"/>
      <c r="AA5938" s="446"/>
      <c r="AB5938" s="357"/>
      <c r="AC5938" s="357"/>
      <c r="AD5938" s="357"/>
      <c r="AE5938" s="357"/>
      <c r="AF5938" s="357"/>
      <c r="AG5938" s="446"/>
      <c r="AH5938" s="357"/>
      <c r="AI5938" s="357"/>
      <c r="AJ5938" s="357"/>
      <c r="AK5938" s="357"/>
      <c r="AL5938" s="357"/>
      <c r="AM5938" s="357"/>
    </row>
    <row r="5939" spans="5:39" x14ac:dyDescent="0.25">
      <c r="E5939" s="356"/>
      <c r="F5939" s="356"/>
      <c r="G5939" s="356"/>
      <c r="H5939" s="356"/>
      <c r="I5939" s="356"/>
      <c r="J5939" s="357"/>
      <c r="K5939" s="357"/>
      <c r="L5939" s="357"/>
      <c r="M5939" s="357"/>
      <c r="N5939" s="358"/>
      <c r="O5939" s="358"/>
      <c r="P5939" s="358"/>
      <c r="Q5939" s="358"/>
      <c r="R5939" s="358"/>
      <c r="S5939" s="358"/>
      <c r="T5939" s="359"/>
      <c r="U5939" s="360"/>
      <c r="V5939" s="360"/>
      <c r="W5939" s="357"/>
      <c r="X5939" s="357"/>
      <c r="Y5939" s="446"/>
      <c r="Z5939" s="443"/>
      <c r="AA5939" s="446"/>
      <c r="AB5939" s="357"/>
      <c r="AC5939" s="357"/>
      <c r="AD5939" s="357"/>
      <c r="AE5939" s="357"/>
      <c r="AF5939" s="357"/>
      <c r="AG5939" s="446"/>
      <c r="AH5939" s="357"/>
      <c r="AI5939" s="357"/>
      <c r="AJ5939" s="357"/>
      <c r="AK5939" s="357"/>
      <c r="AL5939" s="357"/>
      <c r="AM5939" s="357"/>
    </row>
    <row r="5940" spans="5:39" x14ac:dyDescent="0.25">
      <c r="E5940" s="356"/>
      <c r="F5940" s="356"/>
      <c r="G5940" s="356"/>
      <c r="H5940" s="356"/>
      <c r="I5940" s="356"/>
      <c r="J5940" s="357"/>
      <c r="K5940" s="357"/>
      <c r="L5940" s="357"/>
      <c r="M5940" s="357"/>
      <c r="N5940" s="358"/>
      <c r="O5940" s="358"/>
      <c r="P5940" s="358"/>
      <c r="Q5940" s="358"/>
      <c r="R5940" s="358"/>
      <c r="S5940" s="358"/>
      <c r="T5940" s="359"/>
      <c r="U5940" s="360"/>
      <c r="V5940" s="360"/>
      <c r="W5940" s="357"/>
      <c r="X5940" s="357"/>
      <c r="Y5940" s="446"/>
      <c r="Z5940" s="443"/>
      <c r="AA5940" s="446"/>
      <c r="AB5940" s="357"/>
      <c r="AC5940" s="357"/>
      <c r="AD5940" s="357"/>
      <c r="AE5940" s="357"/>
      <c r="AF5940" s="357"/>
      <c r="AG5940" s="446"/>
      <c r="AH5940" s="357"/>
      <c r="AI5940" s="357"/>
      <c r="AJ5940" s="357"/>
      <c r="AK5940" s="357"/>
      <c r="AL5940" s="357"/>
      <c r="AM5940" s="357"/>
    </row>
    <row r="5941" spans="5:39" x14ac:dyDescent="0.25">
      <c r="E5941" s="356"/>
      <c r="F5941" s="356"/>
      <c r="G5941" s="356"/>
      <c r="H5941" s="356"/>
      <c r="I5941" s="356"/>
      <c r="J5941" s="357"/>
      <c r="K5941" s="357"/>
      <c r="L5941" s="357"/>
      <c r="M5941" s="357"/>
      <c r="N5941" s="358"/>
      <c r="O5941" s="358"/>
      <c r="P5941" s="358"/>
      <c r="Q5941" s="358"/>
      <c r="R5941" s="358"/>
      <c r="S5941" s="358"/>
      <c r="T5941" s="359"/>
      <c r="U5941" s="360"/>
      <c r="V5941" s="360"/>
      <c r="W5941" s="357"/>
      <c r="X5941" s="357"/>
      <c r="Y5941" s="446"/>
      <c r="Z5941" s="443"/>
      <c r="AA5941" s="446"/>
      <c r="AB5941" s="357"/>
      <c r="AC5941" s="357"/>
      <c r="AD5941" s="357"/>
      <c r="AE5941" s="357"/>
      <c r="AF5941" s="357"/>
      <c r="AG5941" s="446"/>
      <c r="AH5941" s="357"/>
      <c r="AI5941" s="357"/>
      <c r="AJ5941" s="357"/>
      <c r="AK5941" s="357"/>
      <c r="AL5941" s="357"/>
      <c r="AM5941" s="357"/>
    </row>
    <row r="5942" spans="5:39" x14ac:dyDescent="0.25">
      <c r="E5942" s="356"/>
      <c r="F5942" s="356"/>
      <c r="G5942" s="356"/>
      <c r="H5942" s="356"/>
      <c r="I5942" s="356"/>
      <c r="J5942" s="357"/>
      <c r="K5942" s="357"/>
      <c r="L5942" s="357"/>
      <c r="M5942" s="357"/>
      <c r="N5942" s="358"/>
      <c r="O5942" s="358"/>
      <c r="P5942" s="358"/>
      <c r="Q5942" s="358"/>
      <c r="R5942" s="358"/>
      <c r="S5942" s="358"/>
      <c r="T5942" s="359"/>
      <c r="U5942" s="360"/>
      <c r="V5942" s="360"/>
      <c r="W5942" s="357"/>
      <c r="X5942" s="357"/>
      <c r="Y5942" s="446"/>
      <c r="Z5942" s="443"/>
      <c r="AA5942" s="446"/>
      <c r="AB5942" s="357"/>
      <c r="AC5942" s="357"/>
      <c r="AD5942" s="357"/>
      <c r="AE5942" s="357"/>
      <c r="AF5942" s="357"/>
      <c r="AG5942" s="446"/>
      <c r="AH5942" s="357"/>
      <c r="AI5942" s="357"/>
      <c r="AJ5942" s="357"/>
      <c r="AK5942" s="357"/>
      <c r="AL5942" s="357"/>
      <c r="AM5942" s="357"/>
    </row>
    <row r="5943" spans="5:39" x14ac:dyDescent="0.25">
      <c r="E5943" s="356"/>
      <c r="F5943" s="356"/>
      <c r="G5943" s="356"/>
      <c r="H5943" s="356"/>
      <c r="I5943" s="356"/>
      <c r="J5943" s="357"/>
      <c r="K5943" s="357"/>
      <c r="L5943" s="357"/>
      <c r="M5943" s="357"/>
      <c r="N5943" s="358"/>
      <c r="O5943" s="358"/>
      <c r="P5943" s="358"/>
      <c r="Q5943" s="358"/>
      <c r="R5943" s="358"/>
      <c r="S5943" s="358"/>
      <c r="T5943" s="359"/>
      <c r="U5943" s="360"/>
      <c r="V5943" s="360"/>
      <c r="W5943" s="357"/>
      <c r="X5943" s="357"/>
      <c r="Y5943" s="446"/>
      <c r="Z5943" s="443"/>
      <c r="AA5943" s="446"/>
      <c r="AB5943" s="357"/>
      <c r="AC5943" s="357"/>
      <c r="AD5943" s="357"/>
      <c r="AE5943" s="357"/>
      <c r="AF5943" s="357"/>
      <c r="AG5943" s="446"/>
      <c r="AH5943" s="357"/>
      <c r="AI5943" s="357"/>
      <c r="AJ5943" s="357"/>
      <c r="AK5943" s="357"/>
      <c r="AL5943" s="357"/>
      <c r="AM5943" s="357"/>
    </row>
    <row r="5944" spans="5:39" x14ac:dyDescent="0.25">
      <c r="E5944" s="356"/>
      <c r="F5944" s="356"/>
      <c r="G5944" s="356"/>
      <c r="H5944" s="356"/>
      <c r="I5944" s="356"/>
      <c r="J5944" s="357"/>
      <c r="K5944" s="357"/>
      <c r="L5944" s="357"/>
      <c r="M5944" s="357"/>
      <c r="N5944" s="358"/>
      <c r="O5944" s="358"/>
      <c r="P5944" s="358"/>
      <c r="Q5944" s="358"/>
      <c r="R5944" s="358"/>
      <c r="S5944" s="358"/>
      <c r="T5944" s="359"/>
      <c r="U5944" s="360"/>
      <c r="V5944" s="360"/>
      <c r="W5944" s="357"/>
      <c r="X5944" s="357"/>
      <c r="Y5944" s="446"/>
      <c r="Z5944" s="443"/>
      <c r="AA5944" s="446"/>
      <c r="AB5944" s="357"/>
      <c r="AC5944" s="357"/>
      <c r="AD5944" s="357"/>
      <c r="AE5944" s="357"/>
      <c r="AF5944" s="357"/>
      <c r="AG5944" s="446"/>
      <c r="AH5944" s="357"/>
      <c r="AI5944" s="357"/>
      <c r="AJ5944" s="357"/>
      <c r="AK5944" s="357"/>
      <c r="AL5944" s="357"/>
      <c r="AM5944" s="357"/>
    </row>
    <row r="5945" spans="5:39" x14ac:dyDescent="0.25">
      <c r="E5945" s="356"/>
      <c r="F5945" s="356"/>
      <c r="G5945" s="356"/>
      <c r="H5945" s="356"/>
      <c r="I5945" s="356"/>
      <c r="J5945" s="357"/>
      <c r="K5945" s="357"/>
      <c r="L5945" s="357"/>
      <c r="M5945" s="357"/>
      <c r="N5945" s="358"/>
      <c r="O5945" s="358"/>
      <c r="P5945" s="358"/>
      <c r="Q5945" s="358"/>
      <c r="R5945" s="358"/>
      <c r="S5945" s="358"/>
      <c r="T5945" s="359"/>
      <c r="U5945" s="360"/>
      <c r="V5945" s="360"/>
      <c r="W5945" s="357"/>
      <c r="X5945" s="357"/>
      <c r="Y5945" s="446"/>
      <c r="Z5945" s="443"/>
      <c r="AA5945" s="446"/>
      <c r="AB5945" s="357"/>
      <c r="AC5945" s="357"/>
      <c r="AD5945" s="357"/>
      <c r="AE5945" s="357"/>
      <c r="AF5945" s="357"/>
      <c r="AG5945" s="446"/>
      <c r="AH5945" s="357"/>
      <c r="AI5945" s="357"/>
      <c r="AJ5945" s="357"/>
      <c r="AK5945" s="357"/>
      <c r="AL5945" s="357"/>
      <c r="AM5945" s="357"/>
    </row>
    <row r="5946" spans="5:39" x14ac:dyDescent="0.25">
      <c r="E5946" s="356"/>
      <c r="F5946" s="356"/>
      <c r="G5946" s="356"/>
      <c r="H5946" s="356"/>
      <c r="I5946" s="356"/>
      <c r="J5946" s="357"/>
      <c r="K5946" s="357"/>
      <c r="L5946" s="357"/>
      <c r="M5946" s="357"/>
      <c r="N5946" s="358"/>
      <c r="O5946" s="358"/>
      <c r="P5946" s="358"/>
      <c r="Q5946" s="358"/>
      <c r="R5946" s="358"/>
      <c r="S5946" s="358"/>
      <c r="T5946" s="359"/>
      <c r="U5946" s="360"/>
      <c r="V5946" s="360"/>
      <c r="W5946" s="357"/>
      <c r="X5946" s="357"/>
      <c r="Y5946" s="446"/>
      <c r="Z5946" s="443"/>
      <c r="AA5946" s="446"/>
      <c r="AB5946" s="357"/>
      <c r="AC5946" s="357"/>
      <c r="AD5946" s="357"/>
      <c r="AE5946" s="357"/>
      <c r="AF5946" s="357"/>
      <c r="AG5946" s="446"/>
      <c r="AH5946" s="357"/>
      <c r="AI5946" s="357"/>
      <c r="AJ5946" s="357"/>
      <c r="AK5946" s="357"/>
      <c r="AL5946" s="357"/>
      <c r="AM5946" s="357"/>
    </row>
    <row r="5947" spans="5:39" x14ac:dyDescent="0.25">
      <c r="E5947" s="356"/>
      <c r="F5947" s="356"/>
      <c r="G5947" s="356"/>
      <c r="H5947" s="356"/>
      <c r="I5947" s="356"/>
      <c r="J5947" s="357"/>
      <c r="K5947" s="357"/>
      <c r="L5947" s="357"/>
      <c r="M5947" s="357"/>
      <c r="N5947" s="358"/>
      <c r="O5947" s="358"/>
      <c r="P5947" s="358"/>
      <c r="Q5947" s="358"/>
      <c r="R5947" s="358"/>
      <c r="S5947" s="358"/>
      <c r="T5947" s="359"/>
      <c r="U5947" s="360"/>
      <c r="V5947" s="360"/>
      <c r="W5947" s="357"/>
      <c r="X5947" s="357"/>
      <c r="Y5947" s="446"/>
      <c r="Z5947" s="443"/>
      <c r="AA5947" s="446"/>
      <c r="AB5947" s="357"/>
      <c r="AC5947" s="357"/>
      <c r="AD5947" s="357"/>
      <c r="AE5947" s="357"/>
      <c r="AF5947" s="357"/>
      <c r="AG5947" s="446"/>
      <c r="AH5947" s="357"/>
      <c r="AI5947" s="357"/>
      <c r="AJ5947" s="357"/>
      <c r="AK5947" s="357"/>
      <c r="AL5947" s="357"/>
      <c r="AM5947" s="357"/>
    </row>
    <row r="5948" spans="5:39" x14ac:dyDescent="0.25">
      <c r="E5948" s="356"/>
      <c r="F5948" s="356"/>
      <c r="G5948" s="356"/>
      <c r="H5948" s="356"/>
      <c r="I5948" s="356"/>
      <c r="J5948" s="357"/>
      <c r="K5948" s="357"/>
      <c r="L5948" s="357"/>
      <c r="M5948" s="357"/>
      <c r="N5948" s="358"/>
      <c r="O5948" s="358"/>
      <c r="P5948" s="358"/>
      <c r="Q5948" s="358"/>
      <c r="R5948" s="358"/>
      <c r="S5948" s="358"/>
      <c r="T5948" s="359"/>
      <c r="U5948" s="360"/>
      <c r="V5948" s="360"/>
      <c r="W5948" s="357"/>
      <c r="X5948" s="357"/>
      <c r="Y5948" s="446"/>
      <c r="Z5948" s="443"/>
      <c r="AA5948" s="446"/>
      <c r="AB5948" s="357"/>
      <c r="AC5948" s="357"/>
      <c r="AD5948" s="357"/>
      <c r="AE5948" s="357"/>
      <c r="AF5948" s="357"/>
      <c r="AG5948" s="446"/>
      <c r="AH5948" s="357"/>
      <c r="AI5948" s="357"/>
      <c r="AJ5948" s="357"/>
      <c r="AK5948" s="357"/>
      <c r="AL5948" s="357"/>
      <c r="AM5948" s="357"/>
    </row>
    <row r="5949" spans="5:39" x14ac:dyDescent="0.25">
      <c r="E5949" s="356"/>
      <c r="F5949" s="356"/>
      <c r="G5949" s="356"/>
      <c r="H5949" s="356"/>
      <c r="I5949" s="356"/>
      <c r="J5949" s="357"/>
      <c r="K5949" s="357"/>
      <c r="L5949" s="357"/>
      <c r="M5949" s="357"/>
      <c r="N5949" s="358"/>
      <c r="O5949" s="358"/>
      <c r="P5949" s="358"/>
      <c r="Q5949" s="358"/>
      <c r="R5949" s="358"/>
      <c r="S5949" s="358"/>
      <c r="T5949" s="359"/>
      <c r="U5949" s="360"/>
      <c r="V5949" s="360"/>
      <c r="W5949" s="357"/>
      <c r="X5949" s="357"/>
      <c r="Y5949" s="446"/>
      <c r="Z5949" s="443"/>
      <c r="AA5949" s="446"/>
      <c r="AB5949" s="357"/>
      <c r="AC5949" s="357"/>
      <c r="AD5949" s="357"/>
      <c r="AE5949" s="357"/>
      <c r="AF5949" s="357"/>
      <c r="AG5949" s="446"/>
      <c r="AH5949" s="357"/>
      <c r="AI5949" s="357"/>
      <c r="AJ5949" s="357"/>
      <c r="AK5949" s="357"/>
      <c r="AL5949" s="357"/>
      <c r="AM5949" s="357"/>
    </row>
    <row r="5950" spans="5:39" x14ac:dyDescent="0.25">
      <c r="E5950" s="356"/>
      <c r="F5950" s="356"/>
      <c r="G5950" s="356"/>
      <c r="H5950" s="356"/>
      <c r="I5950" s="356"/>
      <c r="J5950" s="357"/>
      <c r="K5950" s="357"/>
      <c r="L5950" s="357"/>
      <c r="M5950" s="357"/>
      <c r="N5950" s="358"/>
      <c r="O5950" s="358"/>
      <c r="P5950" s="358"/>
      <c r="Q5950" s="358"/>
      <c r="R5950" s="358"/>
      <c r="S5950" s="358"/>
      <c r="T5950" s="359"/>
      <c r="U5950" s="360"/>
      <c r="V5950" s="360"/>
      <c r="W5950" s="357"/>
      <c r="X5950" s="357"/>
      <c r="Y5950" s="446"/>
      <c r="Z5950" s="443"/>
      <c r="AA5950" s="446"/>
      <c r="AB5950" s="357"/>
      <c r="AC5950" s="357"/>
      <c r="AD5950" s="357"/>
      <c r="AE5950" s="357"/>
      <c r="AF5950" s="357"/>
      <c r="AG5950" s="446"/>
      <c r="AH5950" s="357"/>
      <c r="AI5950" s="357"/>
      <c r="AJ5950" s="357"/>
      <c r="AK5950" s="357"/>
      <c r="AL5950" s="357"/>
      <c r="AM5950" s="357"/>
    </row>
    <row r="5951" spans="5:39" x14ac:dyDescent="0.25">
      <c r="E5951" s="356"/>
      <c r="F5951" s="356"/>
      <c r="G5951" s="356"/>
      <c r="H5951" s="356"/>
      <c r="I5951" s="356"/>
      <c r="J5951" s="357"/>
      <c r="K5951" s="357"/>
      <c r="L5951" s="357"/>
      <c r="M5951" s="357"/>
      <c r="N5951" s="358"/>
      <c r="O5951" s="358"/>
      <c r="P5951" s="358"/>
      <c r="Q5951" s="358"/>
      <c r="R5951" s="358"/>
      <c r="S5951" s="358"/>
      <c r="T5951" s="359"/>
      <c r="U5951" s="360"/>
      <c r="V5951" s="360"/>
      <c r="W5951" s="357"/>
      <c r="X5951" s="357"/>
      <c r="Y5951" s="446"/>
      <c r="Z5951" s="443"/>
      <c r="AA5951" s="446"/>
      <c r="AB5951" s="357"/>
      <c r="AC5951" s="357"/>
      <c r="AD5951" s="357"/>
      <c r="AE5951" s="357"/>
      <c r="AF5951" s="357"/>
      <c r="AG5951" s="446"/>
      <c r="AH5951" s="357"/>
      <c r="AI5951" s="357"/>
      <c r="AJ5951" s="357"/>
      <c r="AK5951" s="357"/>
      <c r="AL5951" s="357"/>
      <c r="AM5951" s="357"/>
    </row>
    <row r="5952" spans="5:39" x14ac:dyDescent="0.25">
      <c r="E5952" s="356"/>
      <c r="F5952" s="356"/>
      <c r="G5952" s="356"/>
      <c r="H5952" s="356"/>
      <c r="I5952" s="356"/>
      <c r="J5952" s="357"/>
      <c r="K5952" s="357"/>
      <c r="L5952" s="357"/>
      <c r="M5952" s="357"/>
      <c r="N5952" s="358"/>
      <c r="O5952" s="358"/>
      <c r="P5952" s="358"/>
      <c r="Q5952" s="358"/>
      <c r="R5952" s="358"/>
      <c r="S5952" s="358"/>
      <c r="T5952" s="359"/>
      <c r="U5952" s="360"/>
      <c r="V5952" s="360"/>
      <c r="W5952" s="357"/>
      <c r="X5952" s="357"/>
      <c r="Y5952" s="446"/>
      <c r="Z5952" s="443"/>
      <c r="AA5952" s="446"/>
      <c r="AB5952" s="357"/>
      <c r="AC5952" s="357"/>
      <c r="AD5952" s="357"/>
      <c r="AE5952" s="357"/>
      <c r="AF5952" s="357"/>
      <c r="AG5952" s="446"/>
      <c r="AH5952" s="357"/>
      <c r="AI5952" s="357"/>
      <c r="AJ5952" s="357"/>
      <c r="AK5952" s="357"/>
      <c r="AL5952" s="357"/>
      <c r="AM5952" s="357"/>
    </row>
    <row r="5953" spans="5:39" x14ac:dyDescent="0.25">
      <c r="E5953" s="356"/>
      <c r="F5953" s="356"/>
      <c r="G5953" s="356"/>
      <c r="H5953" s="356"/>
      <c r="I5953" s="356"/>
      <c r="J5953" s="357"/>
      <c r="K5953" s="357"/>
      <c r="L5953" s="357"/>
      <c r="M5953" s="357"/>
      <c r="N5953" s="358"/>
      <c r="O5953" s="358"/>
      <c r="P5953" s="358"/>
      <c r="Q5953" s="358"/>
      <c r="R5953" s="358"/>
      <c r="S5953" s="358"/>
      <c r="T5953" s="359"/>
      <c r="U5953" s="360"/>
      <c r="V5953" s="360"/>
      <c r="W5953" s="357"/>
      <c r="X5953" s="357"/>
      <c r="Y5953" s="446"/>
      <c r="Z5953" s="443"/>
      <c r="AA5953" s="446"/>
      <c r="AB5953" s="357"/>
      <c r="AC5953" s="357"/>
      <c r="AD5953" s="357"/>
      <c r="AE5953" s="357"/>
      <c r="AF5953" s="357"/>
      <c r="AG5953" s="446"/>
      <c r="AH5953" s="357"/>
      <c r="AI5953" s="357"/>
      <c r="AJ5953" s="357"/>
      <c r="AK5953" s="357"/>
      <c r="AL5953" s="357"/>
      <c r="AM5953" s="357"/>
    </row>
    <row r="5954" spans="5:39" x14ac:dyDescent="0.25">
      <c r="E5954" s="356"/>
      <c r="F5954" s="356"/>
      <c r="G5954" s="356"/>
      <c r="H5954" s="356"/>
      <c r="I5954" s="356"/>
      <c r="J5954" s="357"/>
      <c r="K5954" s="357"/>
      <c r="L5954" s="357"/>
      <c r="M5954" s="357"/>
      <c r="N5954" s="358"/>
      <c r="O5954" s="358"/>
      <c r="P5954" s="358"/>
      <c r="Q5954" s="358"/>
      <c r="R5954" s="358"/>
      <c r="S5954" s="358"/>
      <c r="T5954" s="359"/>
      <c r="U5954" s="360"/>
      <c r="V5954" s="360"/>
      <c r="W5954" s="357"/>
      <c r="X5954" s="357"/>
      <c r="Y5954" s="446"/>
      <c r="Z5954" s="443"/>
      <c r="AA5954" s="446"/>
      <c r="AB5954" s="357"/>
      <c r="AC5954" s="357"/>
      <c r="AD5954" s="357"/>
      <c r="AE5954" s="357"/>
      <c r="AF5954" s="357"/>
      <c r="AG5954" s="446"/>
      <c r="AH5954" s="357"/>
      <c r="AI5954" s="357"/>
      <c r="AJ5954" s="357"/>
      <c r="AK5954" s="357"/>
      <c r="AL5954" s="357"/>
      <c r="AM5954" s="357"/>
    </row>
    <row r="5955" spans="5:39" x14ac:dyDescent="0.25">
      <c r="E5955" s="356"/>
      <c r="F5955" s="356"/>
      <c r="G5955" s="356"/>
      <c r="H5955" s="356"/>
      <c r="I5955" s="356"/>
      <c r="J5955" s="357"/>
      <c r="K5955" s="357"/>
      <c r="L5955" s="357"/>
      <c r="M5955" s="357"/>
      <c r="N5955" s="358"/>
      <c r="O5955" s="358"/>
      <c r="P5955" s="358"/>
      <c r="Q5955" s="358"/>
      <c r="R5955" s="358"/>
      <c r="S5955" s="358"/>
      <c r="T5955" s="359"/>
      <c r="U5955" s="360"/>
      <c r="V5955" s="360"/>
      <c r="W5955" s="357"/>
      <c r="X5955" s="357"/>
      <c r="Y5955" s="446"/>
      <c r="Z5955" s="443"/>
      <c r="AA5955" s="446"/>
      <c r="AB5955" s="357"/>
      <c r="AC5955" s="357"/>
      <c r="AD5955" s="357"/>
      <c r="AE5955" s="357"/>
      <c r="AF5955" s="357"/>
      <c r="AG5955" s="446"/>
      <c r="AH5955" s="357"/>
      <c r="AI5955" s="357"/>
      <c r="AJ5955" s="357"/>
      <c r="AK5955" s="357"/>
      <c r="AL5955" s="357"/>
      <c r="AM5955" s="357"/>
    </row>
    <row r="5956" spans="5:39" x14ac:dyDescent="0.25">
      <c r="E5956" s="356"/>
      <c r="F5956" s="356"/>
      <c r="G5956" s="356"/>
      <c r="H5956" s="356"/>
      <c r="I5956" s="356"/>
      <c r="J5956" s="357"/>
      <c r="K5956" s="357"/>
      <c r="L5956" s="357"/>
      <c r="M5956" s="357"/>
      <c r="N5956" s="358"/>
      <c r="O5956" s="358"/>
      <c r="P5956" s="358"/>
      <c r="Q5956" s="358"/>
      <c r="R5956" s="358"/>
      <c r="S5956" s="358"/>
      <c r="T5956" s="359"/>
      <c r="U5956" s="360"/>
      <c r="V5956" s="360"/>
      <c r="W5956" s="357"/>
      <c r="X5956" s="357"/>
      <c r="Y5956" s="446"/>
      <c r="Z5956" s="443"/>
      <c r="AA5956" s="446"/>
      <c r="AB5956" s="357"/>
      <c r="AC5956" s="357"/>
      <c r="AD5956" s="357"/>
      <c r="AE5956" s="357"/>
      <c r="AF5956" s="357"/>
      <c r="AG5956" s="446"/>
      <c r="AH5956" s="357"/>
      <c r="AI5956" s="357"/>
      <c r="AJ5956" s="357"/>
      <c r="AK5956" s="357"/>
      <c r="AL5956" s="357"/>
      <c r="AM5956" s="357"/>
    </row>
    <row r="5957" spans="5:39" x14ac:dyDescent="0.25">
      <c r="E5957" s="356"/>
      <c r="F5957" s="356"/>
      <c r="G5957" s="356"/>
      <c r="H5957" s="356"/>
      <c r="I5957" s="356"/>
      <c r="J5957" s="357"/>
      <c r="K5957" s="357"/>
      <c r="L5957" s="357"/>
      <c r="M5957" s="357"/>
      <c r="N5957" s="358"/>
      <c r="O5957" s="358"/>
      <c r="P5957" s="358"/>
      <c r="Q5957" s="358"/>
      <c r="R5957" s="358"/>
      <c r="S5957" s="358"/>
      <c r="T5957" s="359"/>
      <c r="U5957" s="360"/>
      <c r="V5957" s="360"/>
      <c r="W5957" s="357"/>
      <c r="X5957" s="357"/>
      <c r="Y5957" s="446"/>
      <c r="Z5957" s="443"/>
      <c r="AA5957" s="446"/>
      <c r="AB5957" s="357"/>
      <c r="AC5957" s="357"/>
      <c r="AD5957" s="357"/>
      <c r="AE5957" s="357"/>
      <c r="AF5957" s="357"/>
      <c r="AG5957" s="446"/>
      <c r="AH5957" s="357"/>
      <c r="AI5957" s="357"/>
      <c r="AJ5957" s="357"/>
      <c r="AK5957" s="357"/>
      <c r="AL5957" s="357"/>
      <c r="AM5957" s="357"/>
    </row>
    <row r="5958" spans="5:39" x14ac:dyDescent="0.25">
      <c r="E5958" s="356"/>
      <c r="F5958" s="356"/>
      <c r="G5958" s="356"/>
      <c r="H5958" s="356"/>
      <c r="I5958" s="356"/>
      <c r="J5958" s="357"/>
      <c r="K5958" s="357"/>
      <c r="L5958" s="357"/>
      <c r="M5958" s="357"/>
      <c r="N5958" s="358"/>
      <c r="O5958" s="358"/>
      <c r="P5958" s="358"/>
      <c r="Q5958" s="358"/>
      <c r="R5958" s="358"/>
      <c r="S5958" s="358"/>
      <c r="T5958" s="359"/>
      <c r="U5958" s="360"/>
      <c r="V5958" s="360"/>
      <c r="W5958" s="357"/>
      <c r="X5958" s="357"/>
      <c r="Y5958" s="446"/>
      <c r="Z5958" s="443"/>
      <c r="AA5958" s="446"/>
      <c r="AB5958" s="357"/>
      <c r="AC5958" s="357"/>
      <c r="AD5958" s="357"/>
      <c r="AE5958" s="357"/>
      <c r="AF5958" s="357"/>
      <c r="AG5958" s="446"/>
      <c r="AH5958" s="357"/>
      <c r="AI5958" s="357"/>
      <c r="AJ5958" s="357"/>
      <c r="AK5958" s="357"/>
      <c r="AL5958" s="357"/>
      <c r="AM5958" s="357"/>
    </row>
    <row r="5959" spans="5:39" x14ac:dyDescent="0.25">
      <c r="E5959" s="356"/>
      <c r="F5959" s="356"/>
      <c r="G5959" s="356"/>
      <c r="H5959" s="356"/>
      <c r="I5959" s="356"/>
      <c r="J5959" s="357"/>
      <c r="K5959" s="357"/>
      <c r="L5959" s="357"/>
      <c r="M5959" s="357"/>
      <c r="N5959" s="358"/>
      <c r="O5959" s="358"/>
      <c r="P5959" s="358"/>
      <c r="Q5959" s="358"/>
      <c r="R5959" s="358"/>
      <c r="S5959" s="358"/>
      <c r="T5959" s="359"/>
      <c r="U5959" s="360"/>
      <c r="V5959" s="360"/>
      <c r="W5959" s="357"/>
      <c r="X5959" s="357"/>
      <c r="Y5959" s="446"/>
      <c r="Z5959" s="443"/>
      <c r="AA5959" s="446"/>
      <c r="AB5959" s="357"/>
      <c r="AC5959" s="357"/>
      <c r="AD5959" s="357"/>
      <c r="AE5959" s="357"/>
      <c r="AF5959" s="357"/>
      <c r="AG5959" s="446"/>
      <c r="AH5959" s="357"/>
      <c r="AI5959" s="357"/>
      <c r="AJ5959" s="357"/>
      <c r="AK5959" s="357"/>
      <c r="AL5959" s="357"/>
      <c r="AM5959" s="357"/>
    </row>
    <row r="5960" spans="5:39" x14ac:dyDescent="0.25">
      <c r="E5960" s="356"/>
      <c r="F5960" s="356"/>
      <c r="G5960" s="356"/>
      <c r="H5960" s="356"/>
      <c r="I5960" s="356"/>
      <c r="J5960" s="357"/>
      <c r="K5960" s="357"/>
      <c r="L5960" s="357"/>
      <c r="M5960" s="357"/>
      <c r="N5960" s="358"/>
      <c r="O5960" s="358"/>
      <c r="P5960" s="358"/>
      <c r="Q5960" s="358"/>
      <c r="R5960" s="358"/>
      <c r="S5960" s="358"/>
      <c r="T5960" s="359"/>
      <c r="U5960" s="360"/>
      <c r="V5960" s="360"/>
      <c r="W5960" s="357"/>
      <c r="X5960" s="357"/>
      <c r="Y5960" s="446"/>
      <c r="Z5960" s="443"/>
      <c r="AA5960" s="446"/>
      <c r="AB5960" s="357"/>
      <c r="AC5960" s="357"/>
      <c r="AD5960" s="357"/>
      <c r="AE5960" s="357"/>
      <c r="AF5960" s="357"/>
      <c r="AG5960" s="446"/>
      <c r="AH5960" s="357"/>
      <c r="AI5960" s="357"/>
      <c r="AJ5960" s="357"/>
      <c r="AK5960" s="357"/>
      <c r="AL5960" s="357"/>
      <c r="AM5960" s="357"/>
    </row>
    <row r="5961" spans="5:39" x14ac:dyDescent="0.25">
      <c r="E5961" s="356"/>
      <c r="F5961" s="356"/>
      <c r="G5961" s="356"/>
      <c r="H5961" s="356"/>
      <c r="I5961" s="356"/>
      <c r="J5961" s="357"/>
      <c r="K5961" s="357"/>
      <c r="L5961" s="357"/>
      <c r="M5961" s="357"/>
      <c r="N5961" s="358"/>
      <c r="O5961" s="358"/>
      <c r="P5961" s="358"/>
      <c r="Q5961" s="358"/>
      <c r="R5961" s="358"/>
      <c r="S5961" s="358"/>
      <c r="T5961" s="359"/>
      <c r="U5961" s="360"/>
      <c r="V5961" s="360"/>
      <c r="W5961" s="357"/>
      <c r="X5961" s="357"/>
      <c r="Y5961" s="446"/>
      <c r="Z5961" s="443"/>
      <c r="AA5961" s="446"/>
      <c r="AB5961" s="357"/>
      <c r="AC5961" s="357"/>
      <c r="AD5961" s="357"/>
      <c r="AE5961" s="357"/>
      <c r="AF5961" s="357"/>
      <c r="AG5961" s="446"/>
      <c r="AH5961" s="357"/>
      <c r="AI5961" s="357"/>
      <c r="AJ5961" s="357"/>
      <c r="AK5961" s="357"/>
      <c r="AL5961" s="357"/>
      <c r="AM5961" s="357"/>
    </row>
    <row r="5962" spans="5:39" x14ac:dyDescent="0.25">
      <c r="E5962" s="356"/>
      <c r="F5962" s="356"/>
      <c r="G5962" s="356"/>
      <c r="H5962" s="356"/>
      <c r="I5962" s="356"/>
      <c r="J5962" s="357"/>
      <c r="K5962" s="357"/>
      <c r="L5962" s="357"/>
      <c r="M5962" s="357"/>
      <c r="N5962" s="358"/>
      <c r="O5962" s="358"/>
      <c r="P5962" s="358"/>
      <c r="Q5962" s="358"/>
      <c r="R5962" s="358"/>
      <c r="S5962" s="358"/>
      <c r="T5962" s="359"/>
      <c r="U5962" s="360"/>
      <c r="V5962" s="360"/>
      <c r="W5962" s="357"/>
      <c r="X5962" s="357"/>
      <c r="Y5962" s="446"/>
      <c r="Z5962" s="443"/>
      <c r="AA5962" s="446"/>
      <c r="AB5962" s="357"/>
      <c r="AC5962" s="357"/>
      <c r="AD5962" s="357"/>
      <c r="AE5962" s="357"/>
      <c r="AF5962" s="357"/>
      <c r="AG5962" s="446"/>
      <c r="AH5962" s="357"/>
      <c r="AI5962" s="357"/>
      <c r="AJ5962" s="357"/>
      <c r="AK5962" s="357"/>
      <c r="AL5962" s="357"/>
      <c r="AM5962" s="357"/>
    </row>
    <row r="5963" spans="5:39" x14ac:dyDescent="0.25">
      <c r="E5963" s="356"/>
      <c r="F5963" s="356"/>
      <c r="G5963" s="356"/>
      <c r="H5963" s="356"/>
      <c r="I5963" s="356"/>
      <c r="J5963" s="357"/>
      <c r="K5963" s="357"/>
      <c r="L5963" s="357"/>
      <c r="M5963" s="357"/>
      <c r="N5963" s="358"/>
      <c r="O5963" s="358"/>
      <c r="P5963" s="358"/>
      <c r="Q5963" s="358"/>
      <c r="R5963" s="358"/>
      <c r="S5963" s="358"/>
      <c r="T5963" s="359"/>
      <c r="U5963" s="360"/>
      <c r="V5963" s="360"/>
      <c r="W5963" s="357"/>
      <c r="X5963" s="357"/>
      <c r="Y5963" s="446"/>
      <c r="Z5963" s="443"/>
      <c r="AA5963" s="446"/>
      <c r="AB5963" s="357"/>
      <c r="AC5963" s="357"/>
      <c r="AD5963" s="357"/>
      <c r="AE5963" s="357"/>
      <c r="AF5963" s="357"/>
      <c r="AG5963" s="446"/>
      <c r="AH5963" s="357"/>
      <c r="AI5963" s="357"/>
      <c r="AJ5963" s="357"/>
      <c r="AK5963" s="357"/>
      <c r="AL5963" s="357"/>
      <c r="AM5963" s="357"/>
    </row>
    <row r="5964" spans="5:39" x14ac:dyDescent="0.25">
      <c r="E5964" s="356"/>
      <c r="F5964" s="356"/>
      <c r="G5964" s="356"/>
      <c r="H5964" s="356"/>
      <c r="I5964" s="356"/>
      <c r="J5964" s="357"/>
      <c r="K5964" s="357"/>
      <c r="L5964" s="357"/>
      <c r="M5964" s="357"/>
      <c r="N5964" s="358"/>
      <c r="O5964" s="358"/>
      <c r="P5964" s="358"/>
      <c r="Q5964" s="358"/>
      <c r="R5964" s="358"/>
      <c r="S5964" s="358"/>
      <c r="T5964" s="359"/>
      <c r="U5964" s="360"/>
      <c r="V5964" s="360"/>
      <c r="W5964" s="357"/>
      <c r="X5964" s="357"/>
      <c r="Y5964" s="446"/>
      <c r="Z5964" s="443"/>
      <c r="AA5964" s="446"/>
      <c r="AB5964" s="357"/>
      <c r="AC5964" s="357"/>
      <c r="AD5964" s="357"/>
      <c r="AE5964" s="357"/>
      <c r="AF5964" s="357"/>
      <c r="AG5964" s="446"/>
      <c r="AH5964" s="357"/>
      <c r="AI5964" s="357"/>
      <c r="AJ5964" s="357"/>
      <c r="AK5964" s="357"/>
      <c r="AL5964" s="357"/>
      <c r="AM5964" s="357"/>
    </row>
    <row r="5965" spans="5:39" x14ac:dyDescent="0.25">
      <c r="E5965" s="356"/>
      <c r="F5965" s="356"/>
      <c r="G5965" s="356"/>
      <c r="H5965" s="356"/>
      <c r="I5965" s="356"/>
      <c r="J5965" s="357"/>
      <c r="K5965" s="357"/>
      <c r="L5965" s="357"/>
      <c r="M5965" s="357"/>
      <c r="N5965" s="358"/>
      <c r="O5965" s="358"/>
      <c r="P5965" s="358"/>
      <c r="Q5965" s="358"/>
      <c r="R5965" s="358"/>
      <c r="S5965" s="358"/>
      <c r="T5965" s="359"/>
      <c r="U5965" s="360"/>
      <c r="V5965" s="360"/>
      <c r="W5965" s="357"/>
      <c r="X5965" s="357"/>
      <c r="Y5965" s="446"/>
      <c r="Z5965" s="443"/>
      <c r="AA5965" s="446"/>
      <c r="AB5965" s="357"/>
      <c r="AC5965" s="357"/>
      <c r="AD5965" s="357"/>
      <c r="AE5965" s="357"/>
      <c r="AF5965" s="357"/>
      <c r="AG5965" s="446"/>
      <c r="AH5965" s="357"/>
      <c r="AI5965" s="357"/>
      <c r="AJ5965" s="357"/>
      <c r="AK5965" s="357"/>
      <c r="AL5965" s="357"/>
      <c r="AM5965" s="357"/>
    </row>
    <row r="5966" spans="5:39" x14ac:dyDescent="0.25">
      <c r="E5966" s="356"/>
      <c r="F5966" s="356"/>
      <c r="G5966" s="356"/>
      <c r="H5966" s="356"/>
      <c r="I5966" s="356"/>
      <c r="J5966" s="357"/>
      <c r="K5966" s="357"/>
      <c r="L5966" s="357"/>
      <c r="M5966" s="357"/>
      <c r="N5966" s="358"/>
      <c r="O5966" s="358"/>
      <c r="P5966" s="358"/>
      <c r="Q5966" s="358"/>
      <c r="R5966" s="358"/>
      <c r="S5966" s="358"/>
      <c r="T5966" s="359"/>
      <c r="U5966" s="360"/>
      <c r="V5966" s="360"/>
      <c r="W5966" s="357"/>
      <c r="X5966" s="357"/>
      <c r="Y5966" s="446"/>
      <c r="Z5966" s="443"/>
      <c r="AA5966" s="446"/>
      <c r="AB5966" s="357"/>
      <c r="AC5966" s="357"/>
      <c r="AD5966" s="357"/>
      <c r="AE5966" s="357"/>
      <c r="AF5966" s="357"/>
      <c r="AG5966" s="446"/>
      <c r="AH5966" s="357"/>
      <c r="AI5966" s="357"/>
      <c r="AJ5966" s="357"/>
      <c r="AK5966" s="357"/>
      <c r="AL5966" s="357"/>
      <c r="AM5966" s="357"/>
    </row>
    <row r="5967" spans="5:39" x14ac:dyDescent="0.25">
      <c r="E5967" s="356"/>
      <c r="F5967" s="356"/>
      <c r="G5967" s="356"/>
      <c r="H5967" s="356"/>
      <c r="I5967" s="356"/>
      <c r="J5967" s="357"/>
      <c r="K5967" s="357"/>
      <c r="L5967" s="357"/>
      <c r="M5967" s="357"/>
      <c r="N5967" s="358"/>
      <c r="O5967" s="358"/>
      <c r="P5967" s="358"/>
      <c r="Q5967" s="358"/>
      <c r="R5967" s="358"/>
      <c r="S5967" s="358"/>
      <c r="T5967" s="359"/>
      <c r="U5967" s="360"/>
      <c r="V5967" s="360"/>
      <c r="W5967" s="357"/>
      <c r="X5967" s="357"/>
      <c r="Y5967" s="446"/>
      <c r="Z5967" s="443"/>
      <c r="AA5967" s="446"/>
      <c r="AB5967" s="357"/>
      <c r="AC5967" s="357"/>
      <c r="AD5967" s="357"/>
      <c r="AE5967" s="357"/>
      <c r="AF5967" s="357"/>
      <c r="AG5967" s="446"/>
      <c r="AH5967" s="357"/>
      <c r="AI5967" s="357"/>
      <c r="AJ5967" s="357"/>
      <c r="AK5967" s="357"/>
      <c r="AL5967" s="357"/>
      <c r="AM5967" s="357"/>
    </row>
    <row r="5968" spans="5:39" x14ac:dyDescent="0.25">
      <c r="E5968" s="356"/>
      <c r="F5968" s="356"/>
      <c r="G5968" s="356"/>
      <c r="H5968" s="356"/>
      <c r="I5968" s="356"/>
      <c r="J5968" s="357"/>
      <c r="K5968" s="357"/>
      <c r="L5968" s="357"/>
      <c r="M5968" s="357"/>
      <c r="N5968" s="358"/>
      <c r="O5968" s="358"/>
      <c r="P5968" s="358"/>
      <c r="Q5968" s="358"/>
      <c r="R5968" s="358"/>
      <c r="S5968" s="358"/>
      <c r="T5968" s="359"/>
      <c r="U5968" s="360"/>
      <c r="V5968" s="360"/>
      <c r="W5968" s="357"/>
      <c r="X5968" s="357"/>
      <c r="Y5968" s="446"/>
      <c r="Z5968" s="443"/>
      <c r="AA5968" s="446"/>
      <c r="AB5968" s="357"/>
      <c r="AC5968" s="357"/>
      <c r="AD5968" s="357"/>
      <c r="AE5968" s="357"/>
      <c r="AF5968" s="357"/>
      <c r="AG5968" s="446"/>
      <c r="AH5968" s="357"/>
      <c r="AI5968" s="357"/>
      <c r="AJ5968" s="357"/>
      <c r="AK5968" s="357"/>
      <c r="AL5968" s="357"/>
      <c r="AM5968" s="357"/>
    </row>
    <row r="5969" spans="5:39" x14ac:dyDescent="0.25">
      <c r="E5969" s="356"/>
      <c r="F5969" s="356"/>
      <c r="G5969" s="356"/>
      <c r="H5969" s="356"/>
      <c r="I5969" s="356"/>
      <c r="J5969" s="357"/>
      <c r="K5969" s="357"/>
      <c r="L5969" s="357"/>
      <c r="M5969" s="357"/>
      <c r="N5969" s="358"/>
      <c r="O5969" s="358"/>
      <c r="P5969" s="358"/>
      <c r="Q5969" s="358"/>
      <c r="R5969" s="358"/>
      <c r="S5969" s="358"/>
      <c r="T5969" s="359"/>
      <c r="U5969" s="360"/>
      <c r="V5969" s="360"/>
      <c r="W5969" s="357"/>
      <c r="X5969" s="357"/>
      <c r="Y5969" s="446"/>
      <c r="Z5969" s="443"/>
      <c r="AA5969" s="446"/>
      <c r="AB5969" s="357"/>
      <c r="AC5969" s="357"/>
      <c r="AD5969" s="357"/>
      <c r="AE5969" s="357"/>
      <c r="AF5969" s="357"/>
      <c r="AG5969" s="446"/>
      <c r="AH5969" s="357"/>
      <c r="AI5969" s="357"/>
      <c r="AJ5969" s="357"/>
      <c r="AK5969" s="357"/>
      <c r="AL5969" s="357"/>
      <c r="AM5969" s="357"/>
    </row>
    <row r="5970" spans="5:39" x14ac:dyDescent="0.25">
      <c r="E5970" s="356"/>
      <c r="F5970" s="356"/>
      <c r="G5970" s="356"/>
      <c r="H5970" s="356"/>
      <c r="I5970" s="356"/>
      <c r="J5970" s="357"/>
      <c r="K5970" s="357"/>
      <c r="L5970" s="357"/>
      <c r="M5970" s="357"/>
      <c r="N5970" s="358"/>
      <c r="O5970" s="358"/>
      <c r="P5970" s="358"/>
      <c r="Q5970" s="358"/>
      <c r="R5970" s="358"/>
      <c r="S5970" s="358"/>
      <c r="T5970" s="359"/>
      <c r="U5970" s="360"/>
      <c r="V5970" s="360"/>
      <c r="W5970" s="357"/>
      <c r="X5970" s="357"/>
      <c r="Y5970" s="446"/>
      <c r="Z5970" s="443"/>
      <c r="AA5970" s="446"/>
      <c r="AB5970" s="357"/>
      <c r="AC5970" s="357"/>
      <c r="AD5970" s="357"/>
      <c r="AE5970" s="357"/>
      <c r="AF5970" s="357"/>
      <c r="AG5970" s="446"/>
      <c r="AH5970" s="357"/>
      <c r="AI5970" s="357"/>
      <c r="AJ5970" s="357"/>
      <c r="AK5970" s="357"/>
      <c r="AL5970" s="357"/>
      <c r="AM5970" s="357"/>
    </row>
    <row r="5971" spans="5:39" x14ac:dyDescent="0.25">
      <c r="E5971" s="356"/>
      <c r="F5971" s="356"/>
      <c r="G5971" s="356"/>
      <c r="H5971" s="356"/>
      <c r="I5971" s="356"/>
      <c r="J5971" s="357"/>
      <c r="K5971" s="357"/>
      <c r="L5971" s="357"/>
      <c r="M5971" s="357"/>
      <c r="N5971" s="358"/>
      <c r="O5971" s="358"/>
      <c r="P5971" s="358"/>
      <c r="Q5971" s="358"/>
      <c r="R5971" s="358"/>
      <c r="S5971" s="358"/>
      <c r="T5971" s="359"/>
      <c r="U5971" s="360"/>
      <c r="V5971" s="360"/>
      <c r="W5971" s="357"/>
      <c r="X5971" s="357"/>
      <c r="Y5971" s="446"/>
      <c r="Z5971" s="443"/>
      <c r="AA5971" s="446"/>
      <c r="AB5971" s="357"/>
      <c r="AC5971" s="357"/>
      <c r="AD5971" s="357"/>
      <c r="AE5971" s="357"/>
      <c r="AF5971" s="357"/>
      <c r="AG5971" s="446"/>
      <c r="AH5971" s="357"/>
      <c r="AI5971" s="357"/>
      <c r="AJ5971" s="357"/>
      <c r="AK5971" s="357"/>
      <c r="AL5971" s="357"/>
      <c r="AM5971" s="357"/>
    </row>
    <row r="5972" spans="5:39" x14ac:dyDescent="0.25">
      <c r="E5972" s="356"/>
      <c r="F5972" s="356"/>
      <c r="G5972" s="356"/>
      <c r="H5972" s="356"/>
      <c r="I5972" s="356"/>
      <c r="J5972" s="357"/>
      <c r="K5972" s="357"/>
      <c r="L5972" s="357"/>
      <c r="M5972" s="357"/>
      <c r="N5972" s="358"/>
      <c r="O5972" s="358"/>
      <c r="P5972" s="358"/>
      <c r="Q5972" s="358"/>
      <c r="R5972" s="358"/>
      <c r="S5972" s="358"/>
      <c r="T5972" s="359"/>
      <c r="U5972" s="360"/>
      <c r="V5972" s="360"/>
      <c r="W5972" s="357"/>
      <c r="X5972" s="357"/>
      <c r="Y5972" s="446"/>
      <c r="Z5972" s="443"/>
      <c r="AA5972" s="446"/>
      <c r="AB5972" s="357"/>
      <c r="AC5972" s="357"/>
      <c r="AD5972" s="357"/>
      <c r="AE5972" s="357"/>
      <c r="AF5972" s="357"/>
      <c r="AG5972" s="446"/>
      <c r="AH5972" s="357"/>
      <c r="AI5972" s="357"/>
      <c r="AJ5972" s="357"/>
      <c r="AK5972" s="357"/>
      <c r="AL5972" s="357"/>
      <c r="AM5972" s="357"/>
    </row>
    <row r="5973" spans="5:39" x14ac:dyDescent="0.25">
      <c r="E5973" s="356"/>
      <c r="F5973" s="356"/>
      <c r="G5973" s="356"/>
      <c r="H5973" s="356"/>
      <c r="I5973" s="356"/>
      <c r="J5973" s="357"/>
      <c r="K5973" s="357"/>
      <c r="L5973" s="357"/>
      <c r="M5973" s="357"/>
      <c r="N5973" s="358"/>
      <c r="O5973" s="358"/>
      <c r="P5973" s="358"/>
      <c r="Q5973" s="358"/>
      <c r="R5973" s="358"/>
      <c r="S5973" s="358"/>
      <c r="T5973" s="359"/>
      <c r="U5973" s="360"/>
      <c r="V5973" s="360"/>
      <c r="W5973" s="357"/>
      <c r="X5973" s="357"/>
      <c r="Y5973" s="446"/>
      <c r="Z5973" s="443"/>
      <c r="AA5973" s="446"/>
      <c r="AB5973" s="357"/>
      <c r="AC5973" s="357"/>
      <c r="AD5973" s="357"/>
      <c r="AE5973" s="357"/>
      <c r="AF5973" s="357"/>
      <c r="AG5973" s="446"/>
      <c r="AH5973" s="357"/>
      <c r="AI5973" s="357"/>
      <c r="AJ5973" s="357"/>
      <c r="AK5973" s="357"/>
      <c r="AL5973" s="357"/>
      <c r="AM5973" s="357"/>
    </row>
    <row r="5974" spans="5:39" x14ac:dyDescent="0.25">
      <c r="E5974" s="356"/>
      <c r="F5974" s="356"/>
      <c r="G5974" s="356"/>
      <c r="H5974" s="356"/>
      <c r="I5974" s="356"/>
      <c r="J5974" s="357"/>
      <c r="K5974" s="357"/>
      <c r="L5974" s="357"/>
      <c r="M5974" s="357"/>
      <c r="N5974" s="358"/>
      <c r="O5974" s="358"/>
      <c r="P5974" s="358"/>
      <c r="Q5974" s="358"/>
      <c r="R5974" s="358"/>
      <c r="S5974" s="358"/>
      <c r="T5974" s="359"/>
      <c r="U5974" s="360"/>
      <c r="V5974" s="360"/>
      <c r="W5974" s="357"/>
      <c r="X5974" s="357"/>
      <c r="Y5974" s="446"/>
      <c r="Z5974" s="443"/>
      <c r="AA5974" s="446"/>
      <c r="AB5974" s="357"/>
      <c r="AC5974" s="357"/>
      <c r="AD5974" s="357"/>
      <c r="AE5974" s="357"/>
      <c r="AF5974" s="357"/>
      <c r="AG5974" s="446"/>
      <c r="AH5974" s="357"/>
      <c r="AI5974" s="357"/>
      <c r="AJ5974" s="357"/>
      <c r="AK5974" s="357"/>
      <c r="AL5974" s="357"/>
      <c r="AM5974" s="357"/>
    </row>
    <row r="5975" spans="5:39" x14ac:dyDescent="0.25">
      <c r="E5975" s="356"/>
      <c r="F5975" s="356"/>
      <c r="G5975" s="356"/>
      <c r="H5975" s="356"/>
      <c r="I5975" s="356"/>
      <c r="J5975" s="357"/>
      <c r="K5975" s="357"/>
      <c r="L5975" s="357"/>
      <c r="M5975" s="357"/>
      <c r="N5975" s="358"/>
      <c r="O5975" s="358"/>
      <c r="P5975" s="358"/>
      <c r="Q5975" s="358"/>
      <c r="R5975" s="358"/>
      <c r="S5975" s="358"/>
      <c r="T5975" s="359"/>
      <c r="U5975" s="360"/>
      <c r="V5975" s="360"/>
      <c r="W5975" s="357"/>
      <c r="X5975" s="357"/>
      <c r="Y5975" s="446"/>
      <c r="Z5975" s="443"/>
      <c r="AA5975" s="446"/>
      <c r="AB5975" s="357"/>
      <c r="AC5975" s="357"/>
      <c r="AD5975" s="357"/>
      <c r="AE5975" s="357"/>
      <c r="AF5975" s="357"/>
      <c r="AG5975" s="446"/>
      <c r="AH5975" s="357"/>
      <c r="AI5975" s="357"/>
      <c r="AJ5975" s="357"/>
      <c r="AK5975" s="357"/>
      <c r="AL5975" s="357"/>
      <c r="AM5975" s="357"/>
    </row>
    <row r="5976" spans="5:39" x14ac:dyDescent="0.25">
      <c r="E5976" s="356"/>
      <c r="F5976" s="356"/>
      <c r="G5976" s="356"/>
      <c r="H5976" s="356"/>
      <c r="I5976" s="356"/>
      <c r="J5976" s="357"/>
      <c r="K5976" s="357"/>
      <c r="L5976" s="357"/>
      <c r="M5976" s="357"/>
      <c r="N5976" s="358"/>
      <c r="O5976" s="358"/>
      <c r="P5976" s="358"/>
      <c r="Q5976" s="358"/>
      <c r="R5976" s="358"/>
      <c r="S5976" s="358"/>
      <c r="T5976" s="359"/>
      <c r="U5976" s="360"/>
      <c r="V5976" s="360"/>
      <c r="W5976" s="357"/>
      <c r="X5976" s="357"/>
      <c r="Y5976" s="446"/>
      <c r="Z5976" s="443"/>
      <c r="AA5976" s="446"/>
      <c r="AB5976" s="357"/>
      <c r="AC5976" s="357"/>
      <c r="AD5976" s="357"/>
      <c r="AE5976" s="357"/>
      <c r="AF5976" s="357"/>
      <c r="AG5976" s="446"/>
      <c r="AH5976" s="357"/>
      <c r="AI5976" s="357"/>
      <c r="AJ5976" s="357"/>
      <c r="AK5976" s="357"/>
      <c r="AL5976" s="357"/>
      <c r="AM5976" s="357"/>
    </row>
    <row r="5977" spans="5:39" x14ac:dyDescent="0.25">
      <c r="E5977" s="356"/>
      <c r="F5977" s="356"/>
      <c r="G5977" s="356"/>
      <c r="H5977" s="356"/>
      <c r="I5977" s="356"/>
      <c r="J5977" s="357"/>
      <c r="K5977" s="357"/>
      <c r="L5977" s="357"/>
      <c r="M5977" s="357"/>
      <c r="N5977" s="358"/>
      <c r="O5977" s="358"/>
      <c r="P5977" s="358"/>
      <c r="Q5977" s="358"/>
      <c r="R5977" s="358"/>
      <c r="S5977" s="358"/>
      <c r="T5977" s="359"/>
      <c r="U5977" s="360"/>
      <c r="V5977" s="360"/>
      <c r="W5977" s="357"/>
      <c r="X5977" s="357"/>
      <c r="Y5977" s="446"/>
      <c r="Z5977" s="443"/>
      <c r="AA5977" s="446"/>
      <c r="AB5977" s="357"/>
      <c r="AC5977" s="357"/>
      <c r="AD5977" s="357"/>
      <c r="AE5977" s="357"/>
      <c r="AF5977" s="357"/>
      <c r="AG5977" s="446"/>
      <c r="AH5977" s="357"/>
      <c r="AI5977" s="357"/>
      <c r="AJ5977" s="357"/>
      <c r="AK5977" s="357"/>
      <c r="AL5977" s="357"/>
      <c r="AM5977" s="357"/>
    </row>
    <row r="5978" spans="5:39" x14ac:dyDescent="0.25">
      <c r="E5978" s="356"/>
      <c r="F5978" s="356"/>
      <c r="G5978" s="356"/>
      <c r="H5978" s="356"/>
      <c r="I5978" s="356"/>
      <c r="J5978" s="357"/>
      <c r="K5978" s="357"/>
      <c r="L5978" s="357"/>
      <c r="M5978" s="357"/>
      <c r="N5978" s="358"/>
      <c r="O5978" s="358"/>
      <c r="P5978" s="358"/>
      <c r="Q5978" s="358"/>
      <c r="R5978" s="358"/>
      <c r="S5978" s="358"/>
      <c r="T5978" s="359"/>
      <c r="U5978" s="360"/>
      <c r="V5978" s="360"/>
      <c r="W5978" s="357"/>
      <c r="X5978" s="357"/>
      <c r="Y5978" s="446"/>
      <c r="Z5978" s="443"/>
      <c r="AA5978" s="446"/>
      <c r="AB5978" s="357"/>
      <c r="AC5978" s="357"/>
      <c r="AD5978" s="357"/>
      <c r="AE5978" s="357"/>
      <c r="AF5978" s="357"/>
      <c r="AG5978" s="446"/>
      <c r="AH5978" s="357"/>
      <c r="AI5978" s="357"/>
      <c r="AJ5978" s="357"/>
      <c r="AK5978" s="357"/>
      <c r="AL5978" s="357"/>
      <c r="AM5978" s="357"/>
    </row>
    <row r="5979" spans="5:39" x14ac:dyDescent="0.25">
      <c r="E5979" s="356"/>
      <c r="F5979" s="356"/>
      <c r="G5979" s="356"/>
      <c r="H5979" s="356"/>
      <c r="I5979" s="356"/>
      <c r="J5979" s="357"/>
      <c r="K5979" s="357"/>
      <c r="L5979" s="357"/>
      <c r="M5979" s="357"/>
      <c r="N5979" s="358"/>
      <c r="O5979" s="358"/>
      <c r="P5979" s="358"/>
      <c r="Q5979" s="358"/>
      <c r="R5979" s="358"/>
      <c r="S5979" s="358"/>
      <c r="T5979" s="359"/>
      <c r="U5979" s="360"/>
      <c r="V5979" s="360"/>
      <c r="W5979" s="357"/>
      <c r="X5979" s="357"/>
      <c r="Y5979" s="446"/>
      <c r="Z5979" s="443"/>
      <c r="AA5979" s="446"/>
      <c r="AB5979" s="357"/>
      <c r="AC5979" s="357"/>
      <c r="AD5979" s="357"/>
      <c r="AE5979" s="357"/>
      <c r="AF5979" s="357"/>
      <c r="AG5979" s="446"/>
      <c r="AH5979" s="357"/>
      <c r="AI5979" s="357"/>
      <c r="AJ5979" s="357"/>
      <c r="AK5979" s="357"/>
      <c r="AL5979" s="357"/>
      <c r="AM5979" s="357"/>
    </row>
    <row r="5980" spans="5:39" x14ac:dyDescent="0.25">
      <c r="E5980" s="356"/>
      <c r="F5980" s="356"/>
      <c r="G5980" s="356"/>
      <c r="H5980" s="356"/>
      <c r="I5980" s="356"/>
      <c r="J5980" s="357"/>
      <c r="K5980" s="357"/>
      <c r="L5980" s="357"/>
      <c r="M5980" s="357"/>
      <c r="N5980" s="358"/>
      <c r="O5980" s="358"/>
      <c r="P5980" s="358"/>
      <c r="Q5980" s="358"/>
      <c r="R5980" s="358"/>
      <c r="S5980" s="358"/>
      <c r="T5980" s="359"/>
      <c r="U5980" s="360"/>
      <c r="V5980" s="360"/>
      <c r="W5980" s="357"/>
      <c r="X5980" s="357"/>
      <c r="Y5980" s="446"/>
      <c r="Z5980" s="443"/>
      <c r="AA5980" s="446"/>
      <c r="AB5980" s="357"/>
      <c r="AC5980" s="357"/>
      <c r="AD5980" s="357"/>
      <c r="AE5980" s="357"/>
      <c r="AF5980" s="357"/>
      <c r="AG5980" s="446"/>
      <c r="AH5980" s="357"/>
      <c r="AI5980" s="357"/>
      <c r="AJ5980" s="357"/>
      <c r="AK5980" s="357"/>
      <c r="AL5980" s="357"/>
      <c r="AM5980" s="357"/>
    </row>
    <row r="5981" spans="5:39" x14ac:dyDescent="0.25">
      <c r="E5981" s="356"/>
      <c r="F5981" s="356"/>
      <c r="G5981" s="356"/>
      <c r="H5981" s="356"/>
      <c r="I5981" s="356"/>
      <c r="J5981" s="357"/>
      <c r="K5981" s="357"/>
      <c r="L5981" s="357"/>
      <c r="M5981" s="357"/>
      <c r="N5981" s="358"/>
      <c r="O5981" s="358"/>
      <c r="P5981" s="358"/>
      <c r="Q5981" s="358"/>
      <c r="R5981" s="358"/>
      <c r="S5981" s="358"/>
      <c r="T5981" s="359"/>
      <c r="U5981" s="360"/>
      <c r="V5981" s="360"/>
      <c r="W5981" s="357"/>
      <c r="X5981" s="357"/>
      <c r="Y5981" s="446"/>
      <c r="Z5981" s="443"/>
      <c r="AA5981" s="446"/>
      <c r="AB5981" s="357"/>
      <c r="AC5981" s="357"/>
      <c r="AD5981" s="357"/>
      <c r="AE5981" s="357"/>
      <c r="AF5981" s="357"/>
      <c r="AG5981" s="446"/>
      <c r="AH5981" s="357"/>
      <c r="AI5981" s="357"/>
      <c r="AJ5981" s="357"/>
      <c r="AK5981" s="357"/>
      <c r="AL5981" s="357"/>
      <c r="AM5981" s="357"/>
    </row>
    <row r="5982" spans="5:39" x14ac:dyDescent="0.25">
      <c r="E5982" s="356"/>
      <c r="F5982" s="356"/>
      <c r="G5982" s="356"/>
      <c r="H5982" s="356"/>
      <c r="I5982" s="356"/>
      <c r="J5982" s="357"/>
      <c r="K5982" s="357"/>
      <c r="L5982" s="357"/>
      <c r="M5982" s="357"/>
      <c r="N5982" s="358"/>
      <c r="O5982" s="358"/>
      <c r="P5982" s="358"/>
      <c r="Q5982" s="358"/>
      <c r="R5982" s="358"/>
      <c r="S5982" s="358"/>
      <c r="T5982" s="359"/>
      <c r="U5982" s="360"/>
      <c r="V5982" s="360"/>
      <c r="W5982" s="357"/>
      <c r="X5982" s="357"/>
      <c r="Y5982" s="446"/>
      <c r="Z5982" s="443"/>
      <c r="AA5982" s="446"/>
      <c r="AB5982" s="357"/>
      <c r="AC5982" s="357"/>
      <c r="AD5982" s="357"/>
      <c r="AE5982" s="357"/>
      <c r="AF5982" s="357"/>
      <c r="AG5982" s="446"/>
      <c r="AH5982" s="357"/>
      <c r="AI5982" s="357"/>
      <c r="AJ5982" s="357"/>
      <c r="AK5982" s="357"/>
      <c r="AL5982" s="357"/>
      <c r="AM5982" s="357"/>
    </row>
    <row r="5983" spans="5:39" x14ac:dyDescent="0.25">
      <c r="E5983" s="356"/>
      <c r="F5983" s="356"/>
      <c r="G5983" s="356"/>
      <c r="H5983" s="356"/>
      <c r="I5983" s="356"/>
      <c r="J5983" s="357"/>
      <c r="K5983" s="357"/>
      <c r="L5983" s="357"/>
      <c r="M5983" s="357"/>
      <c r="N5983" s="358"/>
      <c r="O5983" s="358"/>
      <c r="P5983" s="358"/>
      <c r="Q5983" s="358"/>
      <c r="R5983" s="358"/>
      <c r="S5983" s="358"/>
      <c r="T5983" s="359"/>
      <c r="U5983" s="360"/>
      <c r="V5983" s="360"/>
      <c r="W5983" s="357"/>
      <c r="X5983" s="357"/>
      <c r="Y5983" s="446"/>
      <c r="Z5983" s="443"/>
      <c r="AA5983" s="446"/>
      <c r="AB5983" s="357"/>
      <c r="AC5983" s="357"/>
      <c r="AD5983" s="357"/>
      <c r="AE5983" s="357"/>
      <c r="AF5983" s="357"/>
      <c r="AG5983" s="446"/>
      <c r="AH5983" s="357"/>
      <c r="AI5983" s="357"/>
      <c r="AJ5983" s="357"/>
      <c r="AK5983" s="357"/>
      <c r="AL5983" s="357"/>
      <c r="AM5983" s="357"/>
    </row>
    <row r="5984" spans="5:39" x14ac:dyDescent="0.25">
      <c r="E5984" s="356"/>
      <c r="F5984" s="356"/>
      <c r="G5984" s="356"/>
      <c r="H5984" s="356"/>
      <c r="I5984" s="356"/>
      <c r="J5984" s="357"/>
      <c r="K5984" s="357"/>
      <c r="L5984" s="357"/>
      <c r="M5984" s="357"/>
      <c r="N5984" s="358"/>
      <c r="O5984" s="358"/>
      <c r="P5984" s="358"/>
      <c r="Q5984" s="358"/>
      <c r="R5984" s="358"/>
      <c r="S5984" s="358"/>
      <c r="T5984" s="359"/>
      <c r="U5984" s="360"/>
      <c r="V5984" s="360"/>
      <c r="W5984" s="357"/>
      <c r="X5984" s="357"/>
      <c r="Y5984" s="446"/>
      <c r="Z5984" s="443"/>
      <c r="AA5984" s="446"/>
      <c r="AB5984" s="357"/>
      <c r="AC5984" s="357"/>
      <c r="AD5984" s="357"/>
      <c r="AE5984" s="357"/>
      <c r="AF5984" s="357"/>
      <c r="AG5984" s="446"/>
      <c r="AH5984" s="357"/>
      <c r="AI5984" s="357"/>
      <c r="AJ5984" s="357"/>
      <c r="AK5984" s="357"/>
      <c r="AL5984" s="357"/>
      <c r="AM5984" s="357"/>
    </row>
    <row r="5985" spans="5:39" x14ac:dyDescent="0.25">
      <c r="E5985" s="356"/>
      <c r="F5985" s="356"/>
      <c r="G5985" s="356"/>
      <c r="H5985" s="356"/>
      <c r="I5985" s="356"/>
      <c r="J5985" s="357"/>
      <c r="K5985" s="357"/>
      <c r="L5985" s="357"/>
      <c r="M5985" s="357"/>
      <c r="N5985" s="358"/>
      <c r="O5985" s="358"/>
      <c r="P5985" s="358"/>
      <c r="Q5985" s="358"/>
      <c r="R5985" s="358"/>
      <c r="S5985" s="358"/>
      <c r="T5985" s="359"/>
      <c r="U5985" s="360"/>
      <c r="V5985" s="360"/>
      <c r="W5985" s="357"/>
      <c r="X5985" s="357"/>
      <c r="Y5985" s="446"/>
      <c r="Z5985" s="443"/>
      <c r="AA5985" s="446"/>
      <c r="AB5985" s="357"/>
      <c r="AC5985" s="357"/>
      <c r="AD5985" s="357"/>
      <c r="AE5985" s="357"/>
      <c r="AF5985" s="357"/>
      <c r="AG5985" s="446"/>
      <c r="AH5985" s="357"/>
      <c r="AI5985" s="357"/>
      <c r="AJ5985" s="357"/>
      <c r="AK5985" s="357"/>
      <c r="AL5985" s="357"/>
      <c r="AM5985" s="357"/>
    </row>
    <row r="5986" spans="5:39" x14ac:dyDescent="0.25">
      <c r="E5986" s="356"/>
      <c r="F5986" s="356"/>
      <c r="G5986" s="356"/>
      <c r="H5986" s="356"/>
      <c r="I5986" s="356"/>
      <c r="J5986" s="357"/>
      <c r="K5986" s="357"/>
      <c r="L5986" s="357"/>
      <c r="M5986" s="357"/>
      <c r="N5986" s="358"/>
      <c r="O5986" s="358"/>
      <c r="P5986" s="358"/>
      <c r="Q5986" s="358"/>
      <c r="R5986" s="358"/>
      <c r="S5986" s="358"/>
      <c r="T5986" s="359"/>
      <c r="U5986" s="360"/>
      <c r="V5986" s="360"/>
      <c r="W5986" s="357"/>
      <c r="X5986" s="357"/>
      <c r="Y5986" s="446"/>
      <c r="Z5986" s="443"/>
      <c r="AA5986" s="446"/>
      <c r="AB5986" s="357"/>
      <c r="AC5986" s="357"/>
      <c r="AD5986" s="357"/>
      <c r="AE5986" s="357"/>
      <c r="AF5986" s="357"/>
      <c r="AG5986" s="446"/>
      <c r="AH5986" s="357"/>
      <c r="AI5986" s="357"/>
      <c r="AJ5986" s="357"/>
      <c r="AK5986" s="357"/>
      <c r="AL5986" s="357"/>
      <c r="AM5986" s="357"/>
    </row>
    <row r="5987" spans="5:39" x14ac:dyDescent="0.25">
      <c r="E5987" s="356"/>
      <c r="F5987" s="356"/>
      <c r="G5987" s="356"/>
      <c r="H5987" s="356"/>
      <c r="I5987" s="356"/>
      <c r="J5987" s="357"/>
      <c r="K5987" s="357"/>
      <c r="L5987" s="357"/>
      <c r="M5987" s="357"/>
      <c r="N5987" s="358"/>
      <c r="O5987" s="358"/>
      <c r="P5987" s="358"/>
      <c r="Q5987" s="358"/>
      <c r="R5987" s="358"/>
      <c r="S5987" s="358"/>
      <c r="T5987" s="359"/>
      <c r="U5987" s="360"/>
      <c r="V5987" s="360"/>
      <c r="W5987" s="357"/>
      <c r="X5987" s="357"/>
      <c r="Y5987" s="446"/>
      <c r="Z5987" s="443"/>
      <c r="AA5987" s="446"/>
      <c r="AB5987" s="357"/>
      <c r="AC5987" s="357"/>
      <c r="AD5987" s="357"/>
      <c r="AE5987" s="357"/>
      <c r="AF5987" s="357"/>
      <c r="AG5987" s="446"/>
      <c r="AH5987" s="357"/>
      <c r="AI5987" s="357"/>
      <c r="AJ5987" s="357"/>
      <c r="AK5987" s="357"/>
      <c r="AL5987" s="357"/>
      <c r="AM5987" s="357"/>
    </row>
    <row r="5988" spans="5:39" x14ac:dyDescent="0.25">
      <c r="E5988" s="356"/>
      <c r="F5988" s="356"/>
      <c r="G5988" s="356"/>
      <c r="H5988" s="356"/>
      <c r="I5988" s="356"/>
      <c r="J5988" s="357"/>
      <c r="K5988" s="357"/>
      <c r="L5988" s="357"/>
      <c r="M5988" s="357"/>
      <c r="N5988" s="358"/>
      <c r="O5988" s="358"/>
      <c r="P5988" s="358"/>
      <c r="Q5988" s="358"/>
      <c r="R5988" s="358"/>
      <c r="S5988" s="358"/>
      <c r="T5988" s="359"/>
      <c r="U5988" s="360"/>
      <c r="V5988" s="360"/>
      <c r="W5988" s="357"/>
      <c r="X5988" s="357"/>
      <c r="Y5988" s="446"/>
      <c r="Z5988" s="443"/>
      <c r="AA5988" s="446"/>
      <c r="AB5988" s="357"/>
      <c r="AC5988" s="357"/>
      <c r="AD5988" s="357"/>
      <c r="AE5988" s="357"/>
      <c r="AF5988" s="357"/>
      <c r="AG5988" s="446"/>
      <c r="AH5988" s="357"/>
      <c r="AI5988" s="357"/>
      <c r="AJ5988" s="357"/>
      <c r="AK5988" s="357"/>
      <c r="AL5988" s="357"/>
      <c r="AM5988" s="357"/>
    </row>
    <row r="5989" spans="5:39" x14ac:dyDescent="0.25">
      <c r="E5989" s="356"/>
      <c r="F5989" s="356"/>
      <c r="G5989" s="356"/>
      <c r="H5989" s="356"/>
      <c r="I5989" s="356"/>
      <c r="J5989" s="357"/>
      <c r="K5989" s="357"/>
      <c r="L5989" s="357"/>
      <c r="M5989" s="357"/>
      <c r="N5989" s="358"/>
      <c r="O5989" s="358"/>
      <c r="P5989" s="358"/>
      <c r="Q5989" s="358"/>
      <c r="R5989" s="358"/>
      <c r="S5989" s="358"/>
      <c r="T5989" s="359"/>
      <c r="U5989" s="360"/>
      <c r="V5989" s="360"/>
      <c r="W5989" s="357"/>
      <c r="X5989" s="357"/>
      <c r="Y5989" s="446"/>
      <c r="Z5989" s="443"/>
      <c r="AA5989" s="446"/>
      <c r="AB5989" s="357"/>
      <c r="AC5989" s="357"/>
      <c r="AD5989" s="357"/>
      <c r="AE5989" s="357"/>
      <c r="AF5989" s="357"/>
      <c r="AG5989" s="446"/>
      <c r="AH5989" s="357"/>
      <c r="AI5989" s="357"/>
      <c r="AJ5989" s="357"/>
      <c r="AK5989" s="357"/>
      <c r="AL5989" s="357"/>
      <c r="AM5989" s="357"/>
    </row>
    <row r="5990" spans="5:39" x14ac:dyDescent="0.25">
      <c r="E5990" s="356"/>
      <c r="F5990" s="356"/>
      <c r="G5990" s="356"/>
      <c r="H5990" s="356"/>
      <c r="I5990" s="356"/>
      <c r="J5990" s="357"/>
      <c r="K5990" s="357"/>
      <c r="L5990" s="357"/>
      <c r="M5990" s="357"/>
      <c r="N5990" s="358"/>
      <c r="O5990" s="358"/>
      <c r="P5990" s="358"/>
      <c r="Q5990" s="358"/>
      <c r="R5990" s="358"/>
      <c r="S5990" s="358"/>
      <c r="T5990" s="359"/>
      <c r="U5990" s="360"/>
      <c r="V5990" s="360"/>
      <c r="W5990" s="357"/>
      <c r="X5990" s="357"/>
      <c r="Y5990" s="446"/>
      <c r="Z5990" s="443"/>
      <c r="AA5990" s="446"/>
      <c r="AB5990" s="357"/>
      <c r="AC5990" s="357"/>
      <c r="AD5990" s="357"/>
      <c r="AE5990" s="357"/>
      <c r="AF5990" s="357"/>
      <c r="AG5990" s="446"/>
      <c r="AH5990" s="357"/>
      <c r="AI5990" s="357"/>
      <c r="AJ5990" s="357"/>
      <c r="AK5990" s="357"/>
      <c r="AL5990" s="357"/>
      <c r="AM5990" s="357"/>
    </row>
    <row r="5991" spans="5:39" x14ac:dyDescent="0.25">
      <c r="E5991" s="356"/>
      <c r="F5991" s="356"/>
      <c r="G5991" s="356"/>
      <c r="H5991" s="356"/>
      <c r="I5991" s="356"/>
      <c r="J5991" s="357"/>
      <c r="K5991" s="357"/>
      <c r="L5991" s="357"/>
      <c r="M5991" s="357"/>
      <c r="N5991" s="358"/>
      <c r="O5991" s="358"/>
      <c r="P5991" s="358"/>
      <c r="Q5991" s="358"/>
      <c r="R5991" s="358"/>
      <c r="S5991" s="358"/>
      <c r="T5991" s="359"/>
      <c r="U5991" s="360"/>
      <c r="V5991" s="360"/>
      <c r="W5991" s="357"/>
      <c r="X5991" s="357"/>
      <c r="Y5991" s="446"/>
      <c r="Z5991" s="443"/>
      <c r="AA5991" s="446"/>
      <c r="AB5991" s="357"/>
      <c r="AC5991" s="357"/>
      <c r="AD5991" s="357"/>
      <c r="AE5991" s="357"/>
      <c r="AF5991" s="357"/>
      <c r="AG5991" s="446"/>
      <c r="AH5991" s="357"/>
      <c r="AI5991" s="357"/>
      <c r="AJ5991" s="357"/>
      <c r="AK5991" s="357"/>
      <c r="AL5991" s="357"/>
      <c r="AM5991" s="357"/>
    </row>
    <row r="5992" spans="5:39" x14ac:dyDescent="0.25">
      <c r="E5992" s="356"/>
      <c r="F5992" s="356"/>
      <c r="G5992" s="356"/>
      <c r="H5992" s="356"/>
      <c r="I5992" s="356"/>
      <c r="J5992" s="357"/>
      <c r="K5992" s="357"/>
      <c r="L5992" s="357"/>
      <c r="M5992" s="357"/>
      <c r="N5992" s="358"/>
      <c r="O5992" s="358"/>
      <c r="P5992" s="358"/>
      <c r="Q5992" s="358"/>
      <c r="R5992" s="358"/>
      <c r="S5992" s="358"/>
      <c r="T5992" s="359"/>
      <c r="U5992" s="360"/>
      <c r="V5992" s="360"/>
      <c r="W5992" s="357"/>
      <c r="X5992" s="357"/>
      <c r="Y5992" s="446"/>
      <c r="Z5992" s="443"/>
      <c r="AA5992" s="446"/>
      <c r="AB5992" s="357"/>
      <c r="AC5992" s="357"/>
      <c r="AD5992" s="357"/>
      <c r="AE5992" s="357"/>
      <c r="AF5992" s="357"/>
      <c r="AG5992" s="446"/>
      <c r="AH5992" s="357"/>
      <c r="AI5992" s="357"/>
      <c r="AJ5992" s="357"/>
      <c r="AK5992" s="357"/>
      <c r="AL5992" s="357"/>
      <c r="AM5992" s="357"/>
    </row>
    <row r="5993" spans="5:39" x14ac:dyDescent="0.25">
      <c r="E5993" s="356"/>
      <c r="F5993" s="356"/>
      <c r="G5993" s="356"/>
      <c r="H5993" s="356"/>
      <c r="I5993" s="356"/>
      <c r="J5993" s="357"/>
      <c r="K5993" s="357"/>
      <c r="L5993" s="357"/>
      <c r="M5993" s="357"/>
      <c r="N5993" s="358"/>
      <c r="O5993" s="358"/>
      <c r="P5993" s="358"/>
      <c r="Q5993" s="358"/>
      <c r="R5993" s="358"/>
      <c r="S5993" s="358"/>
      <c r="T5993" s="359"/>
      <c r="U5993" s="360"/>
      <c r="V5993" s="360"/>
      <c r="W5993" s="357"/>
      <c r="X5993" s="357"/>
      <c r="Y5993" s="446"/>
      <c r="Z5993" s="443"/>
      <c r="AA5993" s="446"/>
      <c r="AB5993" s="357"/>
      <c r="AC5993" s="357"/>
      <c r="AD5993" s="357"/>
      <c r="AE5993" s="357"/>
      <c r="AF5993" s="357"/>
      <c r="AG5993" s="446"/>
      <c r="AH5993" s="357"/>
      <c r="AI5993" s="357"/>
      <c r="AJ5993" s="357"/>
      <c r="AK5993" s="357"/>
      <c r="AL5993" s="357"/>
      <c r="AM5993" s="357"/>
    </row>
    <row r="5994" spans="5:39" x14ac:dyDescent="0.25">
      <c r="E5994" s="356"/>
      <c r="F5994" s="356"/>
      <c r="G5994" s="356"/>
      <c r="H5994" s="356"/>
      <c r="I5994" s="356"/>
      <c r="J5994" s="357"/>
      <c r="K5994" s="357"/>
      <c r="L5994" s="357"/>
      <c r="M5994" s="357"/>
      <c r="N5994" s="358"/>
      <c r="O5994" s="358"/>
      <c r="P5994" s="358"/>
      <c r="Q5994" s="358"/>
      <c r="R5994" s="358"/>
      <c r="S5994" s="358"/>
      <c r="T5994" s="359"/>
      <c r="U5994" s="360"/>
      <c r="V5994" s="360"/>
      <c r="W5994" s="357"/>
      <c r="X5994" s="357"/>
      <c r="Y5994" s="446"/>
      <c r="Z5994" s="443"/>
      <c r="AA5994" s="446"/>
      <c r="AB5994" s="357"/>
      <c r="AC5994" s="357"/>
      <c r="AD5994" s="357"/>
      <c r="AE5994" s="357"/>
      <c r="AF5994" s="357"/>
      <c r="AG5994" s="446"/>
      <c r="AH5994" s="357"/>
      <c r="AI5994" s="357"/>
      <c r="AJ5994" s="357"/>
      <c r="AK5994" s="357"/>
      <c r="AL5994" s="357"/>
      <c r="AM5994" s="357"/>
    </row>
    <row r="5995" spans="5:39" x14ac:dyDescent="0.25">
      <c r="E5995" s="356"/>
      <c r="F5995" s="356"/>
      <c r="G5995" s="356"/>
      <c r="H5995" s="356"/>
      <c r="I5995" s="356"/>
      <c r="J5995" s="357"/>
      <c r="K5995" s="357"/>
      <c r="L5995" s="357"/>
      <c r="M5995" s="357"/>
      <c r="N5995" s="358"/>
      <c r="O5995" s="358"/>
      <c r="P5995" s="358"/>
      <c r="Q5995" s="358"/>
      <c r="R5995" s="358"/>
      <c r="S5995" s="358"/>
      <c r="T5995" s="359"/>
      <c r="U5995" s="360"/>
      <c r="V5995" s="360"/>
      <c r="W5995" s="357"/>
      <c r="X5995" s="357"/>
      <c r="Y5995" s="446"/>
      <c r="Z5995" s="443"/>
      <c r="AA5995" s="446"/>
      <c r="AB5995" s="357"/>
      <c r="AC5995" s="357"/>
      <c r="AD5995" s="357"/>
      <c r="AE5995" s="357"/>
      <c r="AF5995" s="357"/>
      <c r="AG5995" s="446"/>
      <c r="AH5995" s="357"/>
      <c r="AI5995" s="357"/>
      <c r="AJ5995" s="357"/>
      <c r="AK5995" s="357"/>
      <c r="AL5995" s="357"/>
      <c r="AM5995" s="357"/>
    </row>
    <row r="5996" spans="5:39" x14ac:dyDescent="0.25">
      <c r="E5996" s="356"/>
      <c r="F5996" s="356"/>
      <c r="G5996" s="356"/>
      <c r="H5996" s="356"/>
      <c r="I5996" s="356"/>
      <c r="J5996" s="357"/>
      <c r="K5996" s="357"/>
      <c r="L5996" s="357"/>
      <c r="M5996" s="357"/>
      <c r="N5996" s="358"/>
      <c r="O5996" s="358"/>
      <c r="P5996" s="358"/>
      <c r="Q5996" s="358"/>
      <c r="R5996" s="358"/>
      <c r="S5996" s="358"/>
      <c r="T5996" s="359"/>
      <c r="U5996" s="360"/>
      <c r="V5996" s="360"/>
      <c r="W5996" s="357"/>
      <c r="X5996" s="357"/>
      <c r="Y5996" s="446"/>
      <c r="Z5996" s="443"/>
      <c r="AA5996" s="446"/>
      <c r="AB5996" s="357"/>
      <c r="AC5996" s="357"/>
      <c r="AD5996" s="357"/>
      <c r="AE5996" s="357"/>
      <c r="AF5996" s="357"/>
      <c r="AG5996" s="446"/>
      <c r="AH5996" s="357"/>
      <c r="AI5996" s="357"/>
      <c r="AJ5996" s="357"/>
      <c r="AK5996" s="357"/>
      <c r="AL5996" s="357"/>
      <c r="AM5996" s="357"/>
    </row>
    <row r="5997" spans="5:39" x14ac:dyDescent="0.25">
      <c r="E5997" s="356"/>
      <c r="F5997" s="356"/>
      <c r="G5997" s="356"/>
      <c r="H5997" s="356"/>
      <c r="I5997" s="356"/>
      <c r="J5997" s="357"/>
      <c r="K5997" s="357"/>
      <c r="L5997" s="357"/>
      <c r="M5997" s="357"/>
      <c r="N5997" s="358"/>
      <c r="O5997" s="358"/>
      <c r="P5997" s="358"/>
      <c r="Q5997" s="358"/>
      <c r="R5997" s="358"/>
      <c r="S5997" s="358"/>
      <c r="T5997" s="359"/>
      <c r="U5997" s="360"/>
      <c r="V5997" s="360"/>
      <c r="W5997" s="357"/>
      <c r="X5997" s="357"/>
      <c r="Y5997" s="446"/>
      <c r="Z5997" s="443"/>
      <c r="AA5997" s="446"/>
      <c r="AB5997" s="357"/>
      <c r="AC5997" s="357"/>
      <c r="AD5997" s="357"/>
      <c r="AE5997" s="357"/>
      <c r="AF5997" s="357"/>
      <c r="AG5997" s="446"/>
      <c r="AH5997" s="357"/>
      <c r="AI5997" s="357"/>
      <c r="AJ5997" s="357"/>
      <c r="AK5997" s="357"/>
      <c r="AL5997" s="357"/>
      <c r="AM5997" s="357"/>
    </row>
    <row r="5998" spans="5:39" x14ac:dyDescent="0.25">
      <c r="E5998" s="356"/>
      <c r="F5998" s="356"/>
      <c r="G5998" s="356"/>
      <c r="H5998" s="356"/>
      <c r="I5998" s="356"/>
      <c r="J5998" s="357"/>
      <c r="K5998" s="357"/>
      <c r="L5998" s="357"/>
      <c r="M5998" s="357"/>
      <c r="N5998" s="358"/>
      <c r="O5998" s="358"/>
      <c r="P5998" s="358"/>
      <c r="Q5998" s="358"/>
      <c r="R5998" s="358"/>
      <c r="S5998" s="358"/>
      <c r="T5998" s="359"/>
      <c r="U5998" s="360"/>
      <c r="V5998" s="360"/>
      <c r="W5998" s="357"/>
      <c r="X5998" s="357"/>
      <c r="Y5998" s="446"/>
      <c r="Z5998" s="443"/>
      <c r="AA5998" s="446"/>
      <c r="AB5998" s="357"/>
      <c r="AC5998" s="357"/>
      <c r="AD5998" s="357"/>
      <c r="AE5998" s="357"/>
      <c r="AF5998" s="357"/>
      <c r="AG5998" s="446"/>
      <c r="AH5998" s="357"/>
      <c r="AI5998" s="357"/>
      <c r="AJ5998" s="357"/>
      <c r="AK5998" s="357"/>
      <c r="AL5998" s="357"/>
      <c r="AM5998" s="357"/>
    </row>
    <row r="5999" spans="5:39" x14ac:dyDescent="0.25">
      <c r="E5999" s="356"/>
      <c r="F5999" s="356"/>
      <c r="G5999" s="356"/>
      <c r="H5999" s="356"/>
      <c r="I5999" s="356"/>
      <c r="J5999" s="357"/>
      <c r="K5999" s="357"/>
      <c r="L5999" s="357"/>
      <c r="M5999" s="357"/>
      <c r="N5999" s="358"/>
      <c r="O5999" s="358"/>
      <c r="P5999" s="358"/>
      <c r="Q5999" s="358"/>
      <c r="R5999" s="358"/>
      <c r="S5999" s="358"/>
      <c r="T5999" s="359"/>
      <c r="U5999" s="360"/>
      <c r="V5999" s="360"/>
      <c r="W5999" s="357"/>
      <c r="X5999" s="357"/>
      <c r="Y5999" s="446"/>
      <c r="Z5999" s="443"/>
      <c r="AA5999" s="446"/>
      <c r="AB5999" s="357"/>
      <c r="AC5999" s="357"/>
      <c r="AD5999" s="357"/>
      <c r="AE5999" s="357"/>
      <c r="AF5999" s="357"/>
      <c r="AG5999" s="446"/>
      <c r="AH5999" s="357"/>
      <c r="AI5999" s="357"/>
      <c r="AJ5999" s="357"/>
      <c r="AK5999" s="357"/>
      <c r="AL5999" s="357"/>
      <c r="AM5999" s="357"/>
    </row>
    <row r="6000" spans="5:39" x14ac:dyDescent="0.25">
      <c r="E6000" s="356"/>
      <c r="F6000" s="356"/>
      <c r="G6000" s="356"/>
      <c r="H6000" s="356"/>
      <c r="I6000" s="356"/>
      <c r="J6000" s="357"/>
      <c r="K6000" s="357"/>
      <c r="L6000" s="357"/>
      <c r="M6000" s="357"/>
      <c r="N6000" s="358"/>
      <c r="O6000" s="358"/>
      <c r="P6000" s="358"/>
      <c r="Q6000" s="358"/>
      <c r="R6000" s="358"/>
      <c r="S6000" s="358"/>
      <c r="T6000" s="359"/>
      <c r="U6000" s="360"/>
      <c r="V6000" s="360"/>
      <c r="W6000" s="357"/>
      <c r="X6000" s="357"/>
      <c r="Y6000" s="446"/>
      <c r="Z6000" s="443"/>
      <c r="AA6000" s="446"/>
      <c r="AB6000" s="357"/>
      <c r="AC6000" s="357"/>
      <c r="AD6000" s="357"/>
      <c r="AE6000" s="357"/>
      <c r="AF6000" s="357"/>
      <c r="AG6000" s="446"/>
      <c r="AH6000" s="357"/>
      <c r="AI6000" s="357"/>
      <c r="AJ6000" s="357"/>
      <c r="AK6000" s="357"/>
      <c r="AL6000" s="357"/>
      <c r="AM6000" s="357"/>
    </row>
    <row r="6001" spans="5:39" x14ac:dyDescent="0.25">
      <c r="E6001" s="356"/>
      <c r="F6001" s="356"/>
      <c r="G6001" s="356"/>
      <c r="H6001" s="356"/>
      <c r="I6001" s="356"/>
      <c r="J6001" s="357"/>
      <c r="K6001" s="357"/>
      <c r="L6001" s="357"/>
      <c r="M6001" s="357"/>
      <c r="N6001" s="358"/>
      <c r="O6001" s="358"/>
      <c r="P6001" s="358"/>
      <c r="Q6001" s="358"/>
      <c r="R6001" s="358"/>
      <c r="S6001" s="358"/>
      <c r="T6001" s="359"/>
      <c r="U6001" s="360"/>
      <c r="V6001" s="360"/>
      <c r="W6001" s="357"/>
      <c r="X6001" s="357"/>
      <c r="Y6001" s="446"/>
      <c r="Z6001" s="443"/>
      <c r="AA6001" s="446"/>
      <c r="AB6001" s="357"/>
      <c r="AC6001" s="357"/>
      <c r="AD6001" s="357"/>
      <c r="AE6001" s="357"/>
      <c r="AF6001" s="357"/>
      <c r="AG6001" s="446"/>
      <c r="AH6001" s="357"/>
      <c r="AI6001" s="357"/>
      <c r="AJ6001" s="357"/>
      <c r="AK6001" s="357"/>
      <c r="AL6001" s="357"/>
      <c r="AM6001" s="357"/>
    </row>
    <row r="6002" spans="5:39" x14ac:dyDescent="0.25">
      <c r="E6002" s="356"/>
      <c r="F6002" s="356"/>
      <c r="G6002" s="356"/>
      <c r="H6002" s="356"/>
      <c r="I6002" s="356"/>
      <c r="J6002" s="357"/>
      <c r="K6002" s="357"/>
      <c r="L6002" s="357"/>
      <c r="M6002" s="357"/>
      <c r="N6002" s="358"/>
      <c r="O6002" s="358"/>
      <c r="P6002" s="358"/>
      <c r="Q6002" s="358"/>
      <c r="R6002" s="358"/>
      <c r="S6002" s="358"/>
      <c r="T6002" s="359"/>
      <c r="U6002" s="360"/>
      <c r="V6002" s="360"/>
      <c r="W6002" s="357"/>
      <c r="X6002" s="357"/>
      <c r="Y6002" s="446"/>
      <c r="Z6002" s="443"/>
      <c r="AA6002" s="446"/>
      <c r="AB6002" s="357"/>
      <c r="AC6002" s="357"/>
      <c r="AD6002" s="357"/>
      <c r="AE6002" s="357"/>
      <c r="AF6002" s="357"/>
      <c r="AG6002" s="446"/>
      <c r="AH6002" s="357"/>
      <c r="AI6002" s="357"/>
      <c r="AJ6002" s="357"/>
      <c r="AK6002" s="357"/>
      <c r="AL6002" s="357"/>
      <c r="AM6002" s="357"/>
    </row>
    <row r="6003" spans="5:39" x14ac:dyDescent="0.25">
      <c r="E6003" s="356"/>
      <c r="F6003" s="356"/>
      <c r="G6003" s="356"/>
      <c r="H6003" s="356"/>
      <c r="I6003" s="356"/>
      <c r="J6003" s="357"/>
      <c r="K6003" s="357"/>
      <c r="L6003" s="357"/>
      <c r="M6003" s="357"/>
      <c r="N6003" s="358"/>
      <c r="O6003" s="358"/>
      <c r="P6003" s="358"/>
      <c r="Q6003" s="358"/>
      <c r="R6003" s="358"/>
      <c r="S6003" s="358"/>
      <c r="T6003" s="359"/>
      <c r="U6003" s="360"/>
      <c r="V6003" s="360"/>
      <c r="W6003" s="357"/>
      <c r="X6003" s="357"/>
      <c r="Y6003" s="446"/>
      <c r="Z6003" s="443"/>
      <c r="AA6003" s="446"/>
      <c r="AB6003" s="357"/>
      <c r="AC6003" s="357"/>
      <c r="AD6003" s="357"/>
      <c r="AE6003" s="357"/>
      <c r="AF6003" s="357"/>
      <c r="AG6003" s="446"/>
      <c r="AH6003" s="357"/>
      <c r="AI6003" s="357"/>
      <c r="AJ6003" s="357"/>
      <c r="AK6003" s="357"/>
      <c r="AL6003" s="357"/>
      <c r="AM6003" s="357"/>
    </row>
    <row r="6004" spans="5:39" x14ac:dyDescent="0.25">
      <c r="E6004" s="356"/>
      <c r="F6004" s="356"/>
      <c r="G6004" s="356"/>
      <c r="H6004" s="356"/>
      <c r="I6004" s="356"/>
      <c r="J6004" s="357"/>
      <c r="K6004" s="357"/>
      <c r="L6004" s="357"/>
      <c r="M6004" s="357"/>
      <c r="N6004" s="358"/>
      <c r="O6004" s="358"/>
      <c r="P6004" s="358"/>
      <c r="Q6004" s="358"/>
      <c r="R6004" s="358"/>
      <c r="S6004" s="358"/>
      <c r="T6004" s="359"/>
      <c r="U6004" s="360"/>
      <c r="V6004" s="360"/>
      <c r="W6004" s="357"/>
      <c r="X6004" s="357"/>
      <c r="Y6004" s="446"/>
      <c r="Z6004" s="443"/>
      <c r="AA6004" s="446"/>
      <c r="AB6004" s="357"/>
      <c r="AC6004" s="357"/>
      <c r="AD6004" s="357"/>
      <c r="AE6004" s="357"/>
      <c r="AF6004" s="357"/>
      <c r="AG6004" s="446"/>
      <c r="AH6004" s="357"/>
      <c r="AI6004" s="357"/>
      <c r="AJ6004" s="357"/>
      <c r="AK6004" s="357"/>
      <c r="AL6004" s="357"/>
      <c r="AM6004" s="357"/>
    </row>
    <row r="6005" spans="5:39" x14ac:dyDescent="0.25">
      <c r="E6005" s="356"/>
      <c r="F6005" s="356"/>
      <c r="G6005" s="356"/>
      <c r="H6005" s="356"/>
      <c r="I6005" s="356"/>
      <c r="J6005" s="357"/>
      <c r="K6005" s="357"/>
      <c r="L6005" s="357"/>
      <c r="M6005" s="357"/>
      <c r="N6005" s="358"/>
      <c r="O6005" s="358"/>
      <c r="P6005" s="358"/>
      <c r="Q6005" s="358"/>
      <c r="R6005" s="358"/>
      <c r="S6005" s="358"/>
      <c r="T6005" s="359"/>
      <c r="U6005" s="360"/>
      <c r="V6005" s="360"/>
      <c r="W6005" s="357"/>
      <c r="X6005" s="357"/>
      <c r="Y6005" s="446"/>
      <c r="Z6005" s="443"/>
      <c r="AA6005" s="446"/>
      <c r="AB6005" s="357"/>
      <c r="AC6005" s="357"/>
      <c r="AD6005" s="357"/>
      <c r="AE6005" s="357"/>
      <c r="AF6005" s="357"/>
      <c r="AG6005" s="446"/>
      <c r="AH6005" s="357"/>
      <c r="AI6005" s="357"/>
      <c r="AJ6005" s="357"/>
      <c r="AK6005" s="357"/>
      <c r="AL6005" s="357"/>
      <c r="AM6005" s="357"/>
    </row>
    <row r="6006" spans="5:39" x14ac:dyDescent="0.25">
      <c r="E6006" s="356"/>
      <c r="F6006" s="356"/>
      <c r="G6006" s="356"/>
      <c r="H6006" s="356"/>
      <c r="I6006" s="356"/>
      <c r="J6006" s="357"/>
      <c r="K6006" s="357"/>
      <c r="L6006" s="357"/>
      <c r="M6006" s="357"/>
      <c r="N6006" s="358"/>
      <c r="O6006" s="358"/>
      <c r="P6006" s="358"/>
      <c r="Q6006" s="358"/>
      <c r="R6006" s="358"/>
      <c r="S6006" s="358"/>
      <c r="T6006" s="359"/>
      <c r="U6006" s="360"/>
      <c r="V6006" s="360"/>
      <c r="W6006" s="357"/>
      <c r="X6006" s="357"/>
      <c r="Y6006" s="446"/>
      <c r="Z6006" s="443"/>
      <c r="AA6006" s="446"/>
      <c r="AB6006" s="357"/>
      <c r="AC6006" s="357"/>
      <c r="AD6006" s="357"/>
      <c r="AE6006" s="357"/>
      <c r="AF6006" s="357"/>
      <c r="AG6006" s="446"/>
      <c r="AH6006" s="357"/>
      <c r="AI6006" s="357"/>
      <c r="AJ6006" s="357"/>
      <c r="AK6006" s="357"/>
      <c r="AL6006" s="357"/>
      <c r="AM6006" s="357"/>
    </row>
    <row r="6007" spans="5:39" x14ac:dyDescent="0.25">
      <c r="E6007" s="356"/>
      <c r="F6007" s="356"/>
      <c r="G6007" s="356"/>
      <c r="H6007" s="356"/>
      <c r="I6007" s="356"/>
      <c r="J6007" s="357"/>
      <c r="K6007" s="357"/>
      <c r="L6007" s="357"/>
      <c r="M6007" s="357"/>
      <c r="N6007" s="358"/>
      <c r="O6007" s="358"/>
      <c r="P6007" s="358"/>
      <c r="Q6007" s="358"/>
      <c r="R6007" s="358"/>
      <c r="S6007" s="358"/>
      <c r="T6007" s="359"/>
      <c r="U6007" s="360"/>
      <c r="V6007" s="360"/>
      <c r="W6007" s="357"/>
      <c r="X6007" s="357"/>
      <c r="Y6007" s="446"/>
      <c r="Z6007" s="443"/>
      <c r="AA6007" s="446"/>
      <c r="AB6007" s="357"/>
      <c r="AC6007" s="357"/>
      <c r="AD6007" s="357"/>
      <c r="AE6007" s="357"/>
      <c r="AF6007" s="357"/>
      <c r="AG6007" s="446"/>
      <c r="AH6007" s="357"/>
      <c r="AI6007" s="357"/>
      <c r="AJ6007" s="357"/>
      <c r="AK6007" s="357"/>
      <c r="AL6007" s="357"/>
      <c r="AM6007" s="357"/>
    </row>
    <row r="6008" spans="5:39" x14ac:dyDescent="0.25">
      <c r="E6008" s="356"/>
      <c r="F6008" s="356"/>
      <c r="G6008" s="356"/>
      <c r="H6008" s="356"/>
      <c r="I6008" s="356"/>
      <c r="J6008" s="357"/>
      <c r="K6008" s="357"/>
      <c r="L6008" s="357"/>
      <c r="M6008" s="357"/>
      <c r="N6008" s="358"/>
      <c r="O6008" s="358"/>
      <c r="P6008" s="358"/>
      <c r="Q6008" s="358"/>
      <c r="R6008" s="358"/>
      <c r="S6008" s="358"/>
      <c r="T6008" s="359"/>
      <c r="U6008" s="360"/>
      <c r="V6008" s="360"/>
      <c r="W6008" s="357"/>
      <c r="X6008" s="357"/>
      <c r="Y6008" s="446"/>
      <c r="Z6008" s="443"/>
      <c r="AA6008" s="446"/>
      <c r="AB6008" s="357"/>
      <c r="AC6008" s="357"/>
      <c r="AD6008" s="357"/>
      <c r="AE6008" s="357"/>
      <c r="AF6008" s="357"/>
      <c r="AG6008" s="446"/>
      <c r="AH6008" s="357"/>
      <c r="AI6008" s="357"/>
      <c r="AJ6008" s="357"/>
      <c r="AK6008" s="357"/>
      <c r="AL6008" s="357"/>
      <c r="AM6008" s="357"/>
    </row>
    <row r="6009" spans="5:39" x14ac:dyDescent="0.25">
      <c r="E6009" s="356"/>
      <c r="F6009" s="356"/>
      <c r="G6009" s="356"/>
      <c r="H6009" s="356"/>
      <c r="I6009" s="356"/>
      <c r="J6009" s="357"/>
      <c r="K6009" s="357"/>
      <c r="L6009" s="357"/>
      <c r="M6009" s="357"/>
      <c r="N6009" s="358"/>
      <c r="O6009" s="358"/>
      <c r="P6009" s="358"/>
      <c r="Q6009" s="358"/>
      <c r="R6009" s="358"/>
      <c r="S6009" s="358"/>
      <c r="T6009" s="359"/>
      <c r="U6009" s="360"/>
      <c r="V6009" s="360"/>
      <c r="W6009" s="357"/>
      <c r="X6009" s="357"/>
      <c r="Y6009" s="446"/>
      <c r="Z6009" s="443"/>
      <c r="AA6009" s="446"/>
      <c r="AB6009" s="357"/>
      <c r="AC6009" s="357"/>
      <c r="AD6009" s="357"/>
      <c r="AE6009" s="357"/>
      <c r="AF6009" s="357"/>
      <c r="AG6009" s="446"/>
      <c r="AH6009" s="357"/>
      <c r="AI6009" s="357"/>
      <c r="AJ6009" s="357"/>
      <c r="AK6009" s="357"/>
      <c r="AL6009" s="357"/>
      <c r="AM6009" s="357"/>
    </row>
    <row r="6010" spans="5:39" x14ac:dyDescent="0.25">
      <c r="E6010" s="356"/>
      <c r="F6010" s="356"/>
      <c r="G6010" s="356"/>
      <c r="H6010" s="356"/>
      <c r="I6010" s="356"/>
      <c r="J6010" s="357"/>
      <c r="K6010" s="357"/>
      <c r="L6010" s="357"/>
      <c r="M6010" s="357"/>
      <c r="N6010" s="358"/>
      <c r="O6010" s="358"/>
      <c r="P6010" s="358"/>
      <c r="Q6010" s="358"/>
      <c r="R6010" s="358"/>
      <c r="S6010" s="358"/>
      <c r="T6010" s="359"/>
      <c r="U6010" s="360"/>
      <c r="V6010" s="360"/>
      <c r="W6010" s="357"/>
      <c r="X6010" s="357"/>
      <c r="Y6010" s="446"/>
      <c r="Z6010" s="443"/>
      <c r="AA6010" s="446"/>
      <c r="AB6010" s="357"/>
      <c r="AC6010" s="357"/>
      <c r="AD6010" s="357"/>
      <c r="AE6010" s="357"/>
      <c r="AF6010" s="357"/>
      <c r="AG6010" s="446"/>
      <c r="AH6010" s="357"/>
      <c r="AI6010" s="357"/>
      <c r="AJ6010" s="357"/>
      <c r="AK6010" s="357"/>
      <c r="AL6010" s="357"/>
      <c r="AM6010" s="357"/>
    </row>
    <row r="6011" spans="5:39" x14ac:dyDescent="0.25">
      <c r="E6011" s="356"/>
      <c r="F6011" s="356"/>
      <c r="G6011" s="356"/>
      <c r="H6011" s="356"/>
      <c r="I6011" s="356"/>
      <c r="J6011" s="357"/>
      <c r="K6011" s="357"/>
      <c r="L6011" s="357"/>
      <c r="M6011" s="357"/>
      <c r="N6011" s="358"/>
      <c r="O6011" s="358"/>
      <c r="P6011" s="358"/>
      <c r="Q6011" s="358"/>
      <c r="R6011" s="358"/>
      <c r="S6011" s="358"/>
      <c r="T6011" s="359"/>
      <c r="U6011" s="360"/>
      <c r="V6011" s="360"/>
      <c r="W6011" s="357"/>
      <c r="X6011" s="357"/>
      <c r="Y6011" s="446"/>
      <c r="Z6011" s="443"/>
      <c r="AA6011" s="446"/>
      <c r="AB6011" s="357"/>
      <c r="AC6011" s="357"/>
      <c r="AD6011" s="357"/>
      <c r="AE6011" s="357"/>
      <c r="AF6011" s="357"/>
      <c r="AG6011" s="446"/>
      <c r="AH6011" s="357"/>
      <c r="AI6011" s="357"/>
      <c r="AJ6011" s="357"/>
      <c r="AK6011" s="357"/>
      <c r="AL6011" s="357"/>
      <c r="AM6011" s="357"/>
    </row>
    <row r="6012" spans="5:39" x14ac:dyDescent="0.25">
      <c r="E6012" s="356"/>
      <c r="F6012" s="356"/>
      <c r="G6012" s="356"/>
      <c r="H6012" s="356"/>
      <c r="I6012" s="356"/>
      <c r="J6012" s="357"/>
      <c r="K6012" s="357"/>
      <c r="L6012" s="357"/>
      <c r="M6012" s="357"/>
      <c r="N6012" s="358"/>
      <c r="O6012" s="358"/>
      <c r="P6012" s="358"/>
      <c r="Q6012" s="358"/>
      <c r="R6012" s="358"/>
      <c r="S6012" s="358"/>
      <c r="T6012" s="359"/>
      <c r="U6012" s="360"/>
      <c r="V6012" s="360"/>
      <c r="W6012" s="357"/>
      <c r="X6012" s="357"/>
      <c r="Y6012" s="446"/>
      <c r="Z6012" s="443"/>
      <c r="AA6012" s="446"/>
      <c r="AB6012" s="357"/>
      <c r="AC6012" s="357"/>
      <c r="AD6012" s="357"/>
      <c r="AE6012" s="357"/>
      <c r="AF6012" s="357"/>
      <c r="AG6012" s="446"/>
      <c r="AH6012" s="357"/>
      <c r="AI6012" s="357"/>
      <c r="AJ6012" s="357"/>
      <c r="AK6012" s="357"/>
      <c r="AL6012" s="357"/>
      <c r="AM6012" s="357"/>
    </row>
    <row r="6013" spans="5:39" x14ac:dyDescent="0.25">
      <c r="E6013" s="356"/>
      <c r="F6013" s="356"/>
      <c r="G6013" s="356"/>
      <c r="H6013" s="356"/>
      <c r="I6013" s="356"/>
      <c r="J6013" s="357"/>
      <c r="K6013" s="357"/>
      <c r="L6013" s="357"/>
      <c r="M6013" s="357"/>
      <c r="N6013" s="358"/>
      <c r="O6013" s="358"/>
      <c r="P6013" s="358"/>
      <c r="Q6013" s="358"/>
      <c r="R6013" s="358"/>
      <c r="S6013" s="358"/>
      <c r="T6013" s="359"/>
      <c r="U6013" s="360"/>
      <c r="V6013" s="360"/>
      <c r="W6013" s="357"/>
      <c r="X6013" s="357"/>
      <c r="Y6013" s="446"/>
      <c r="Z6013" s="443"/>
      <c r="AA6013" s="446"/>
      <c r="AB6013" s="357"/>
      <c r="AC6013" s="357"/>
      <c r="AD6013" s="357"/>
      <c r="AE6013" s="357"/>
      <c r="AF6013" s="357"/>
      <c r="AG6013" s="446"/>
      <c r="AH6013" s="357"/>
      <c r="AI6013" s="357"/>
      <c r="AJ6013" s="357"/>
      <c r="AK6013" s="357"/>
      <c r="AL6013" s="357"/>
      <c r="AM6013" s="357"/>
    </row>
    <row r="6014" spans="5:39" x14ac:dyDescent="0.25">
      <c r="E6014" s="356"/>
      <c r="F6014" s="356"/>
      <c r="G6014" s="356"/>
      <c r="H6014" s="356"/>
      <c r="I6014" s="356"/>
      <c r="J6014" s="357"/>
      <c r="K6014" s="357"/>
      <c r="L6014" s="357"/>
      <c r="M6014" s="357"/>
      <c r="N6014" s="358"/>
      <c r="O6014" s="358"/>
      <c r="P6014" s="358"/>
      <c r="Q6014" s="358"/>
      <c r="R6014" s="358"/>
      <c r="S6014" s="358"/>
      <c r="T6014" s="359"/>
      <c r="U6014" s="360"/>
      <c r="V6014" s="360"/>
      <c r="W6014" s="357"/>
      <c r="X6014" s="357"/>
      <c r="Y6014" s="446"/>
      <c r="Z6014" s="443"/>
      <c r="AA6014" s="446"/>
      <c r="AB6014" s="357"/>
      <c r="AC6014" s="357"/>
      <c r="AD6014" s="357"/>
      <c r="AE6014" s="357"/>
      <c r="AF6014" s="357"/>
      <c r="AG6014" s="446"/>
      <c r="AH6014" s="357"/>
      <c r="AI6014" s="357"/>
      <c r="AJ6014" s="357"/>
      <c r="AK6014" s="357"/>
      <c r="AL6014" s="357"/>
      <c r="AM6014" s="357"/>
    </row>
    <row r="6015" spans="5:39" x14ac:dyDescent="0.25">
      <c r="E6015" s="356"/>
      <c r="F6015" s="356"/>
      <c r="G6015" s="356"/>
      <c r="H6015" s="356"/>
      <c r="I6015" s="356"/>
      <c r="J6015" s="357"/>
      <c r="K6015" s="357"/>
      <c r="L6015" s="357"/>
      <c r="M6015" s="357"/>
      <c r="N6015" s="358"/>
      <c r="O6015" s="358"/>
      <c r="P6015" s="358"/>
      <c r="Q6015" s="358"/>
      <c r="R6015" s="358"/>
      <c r="S6015" s="358"/>
      <c r="T6015" s="359"/>
      <c r="U6015" s="360"/>
      <c r="V6015" s="360"/>
      <c r="W6015" s="357"/>
      <c r="X6015" s="357"/>
      <c r="Y6015" s="446"/>
      <c r="Z6015" s="443"/>
      <c r="AA6015" s="446"/>
      <c r="AB6015" s="357"/>
      <c r="AC6015" s="357"/>
      <c r="AD6015" s="357"/>
      <c r="AE6015" s="357"/>
      <c r="AF6015" s="357"/>
      <c r="AG6015" s="446"/>
      <c r="AH6015" s="357"/>
      <c r="AI6015" s="357"/>
      <c r="AJ6015" s="357"/>
      <c r="AK6015" s="357"/>
      <c r="AL6015" s="357"/>
      <c r="AM6015" s="357"/>
    </row>
    <row r="6016" spans="5:39" x14ac:dyDescent="0.25">
      <c r="E6016" s="356"/>
      <c r="F6016" s="356"/>
      <c r="G6016" s="356"/>
      <c r="H6016" s="356"/>
      <c r="I6016" s="356"/>
      <c r="J6016" s="357"/>
      <c r="K6016" s="357"/>
      <c r="L6016" s="357"/>
      <c r="M6016" s="357"/>
      <c r="N6016" s="358"/>
      <c r="O6016" s="358"/>
      <c r="P6016" s="358"/>
      <c r="Q6016" s="358"/>
      <c r="R6016" s="358"/>
      <c r="S6016" s="358"/>
      <c r="T6016" s="359"/>
      <c r="U6016" s="360"/>
      <c r="V6016" s="360"/>
      <c r="W6016" s="357"/>
      <c r="X6016" s="357"/>
      <c r="Y6016" s="446"/>
      <c r="Z6016" s="443"/>
      <c r="AA6016" s="446"/>
      <c r="AB6016" s="357"/>
      <c r="AC6016" s="357"/>
      <c r="AD6016" s="357"/>
      <c r="AE6016" s="357"/>
      <c r="AF6016" s="357"/>
      <c r="AG6016" s="446"/>
      <c r="AH6016" s="357"/>
      <c r="AI6016" s="357"/>
      <c r="AJ6016" s="357"/>
      <c r="AK6016" s="357"/>
      <c r="AL6016" s="357"/>
      <c r="AM6016" s="357"/>
    </row>
    <row r="6017" spans="5:39" x14ac:dyDescent="0.25">
      <c r="E6017" s="356"/>
      <c r="F6017" s="356"/>
      <c r="G6017" s="356"/>
      <c r="H6017" s="356"/>
      <c r="I6017" s="356"/>
      <c r="J6017" s="357"/>
      <c r="K6017" s="357"/>
      <c r="L6017" s="357"/>
      <c r="M6017" s="357"/>
      <c r="N6017" s="358"/>
      <c r="O6017" s="358"/>
      <c r="P6017" s="358"/>
      <c r="Q6017" s="358"/>
      <c r="R6017" s="358"/>
      <c r="S6017" s="358"/>
      <c r="T6017" s="359"/>
      <c r="U6017" s="360"/>
      <c r="V6017" s="360"/>
      <c r="W6017" s="357"/>
      <c r="X6017" s="357"/>
      <c r="Y6017" s="446"/>
      <c r="Z6017" s="443"/>
      <c r="AA6017" s="446"/>
      <c r="AB6017" s="357"/>
      <c r="AC6017" s="357"/>
      <c r="AD6017" s="357"/>
      <c r="AE6017" s="357"/>
      <c r="AF6017" s="357"/>
      <c r="AG6017" s="446"/>
      <c r="AH6017" s="357"/>
      <c r="AI6017" s="357"/>
      <c r="AJ6017" s="357"/>
      <c r="AK6017" s="357"/>
      <c r="AL6017" s="357"/>
      <c r="AM6017" s="357"/>
    </row>
    <row r="6018" spans="5:39" x14ac:dyDescent="0.25">
      <c r="E6018" s="356"/>
      <c r="F6018" s="356"/>
      <c r="G6018" s="356"/>
      <c r="H6018" s="356"/>
      <c r="I6018" s="356"/>
      <c r="J6018" s="357"/>
      <c r="K6018" s="357"/>
      <c r="L6018" s="357"/>
      <c r="M6018" s="357"/>
      <c r="N6018" s="358"/>
      <c r="O6018" s="358"/>
      <c r="P6018" s="358"/>
      <c r="Q6018" s="358"/>
      <c r="R6018" s="358"/>
      <c r="S6018" s="358"/>
      <c r="T6018" s="359"/>
      <c r="U6018" s="360"/>
      <c r="V6018" s="360"/>
      <c r="W6018" s="357"/>
      <c r="X6018" s="357"/>
      <c r="Y6018" s="446"/>
      <c r="Z6018" s="443"/>
      <c r="AA6018" s="446"/>
      <c r="AB6018" s="357"/>
      <c r="AC6018" s="357"/>
      <c r="AD6018" s="357"/>
      <c r="AE6018" s="357"/>
      <c r="AF6018" s="357"/>
      <c r="AG6018" s="446"/>
      <c r="AH6018" s="357"/>
      <c r="AI6018" s="357"/>
      <c r="AJ6018" s="357"/>
      <c r="AK6018" s="357"/>
      <c r="AL6018" s="357"/>
      <c r="AM6018" s="357"/>
    </row>
    <row r="6019" spans="5:39" x14ac:dyDescent="0.25">
      <c r="E6019" s="356"/>
      <c r="F6019" s="356"/>
      <c r="G6019" s="356"/>
      <c r="H6019" s="356"/>
      <c r="I6019" s="356"/>
      <c r="J6019" s="357"/>
      <c r="K6019" s="357"/>
      <c r="L6019" s="357"/>
      <c r="M6019" s="357"/>
      <c r="N6019" s="358"/>
      <c r="O6019" s="358"/>
      <c r="P6019" s="358"/>
      <c r="Q6019" s="358"/>
      <c r="R6019" s="358"/>
      <c r="S6019" s="358"/>
      <c r="T6019" s="359"/>
      <c r="U6019" s="360"/>
      <c r="V6019" s="360"/>
      <c r="W6019" s="357"/>
      <c r="X6019" s="357"/>
      <c r="Y6019" s="446"/>
      <c r="Z6019" s="443"/>
      <c r="AA6019" s="446"/>
      <c r="AB6019" s="357"/>
      <c r="AC6019" s="357"/>
      <c r="AD6019" s="357"/>
      <c r="AE6019" s="357"/>
      <c r="AF6019" s="357"/>
      <c r="AG6019" s="446"/>
      <c r="AH6019" s="357"/>
      <c r="AI6019" s="357"/>
      <c r="AJ6019" s="357"/>
      <c r="AK6019" s="357"/>
      <c r="AL6019" s="357"/>
      <c r="AM6019" s="357"/>
    </row>
    <row r="6020" spans="5:39" x14ac:dyDescent="0.25">
      <c r="E6020" s="356"/>
      <c r="F6020" s="356"/>
      <c r="G6020" s="356"/>
      <c r="H6020" s="356"/>
      <c r="I6020" s="356"/>
      <c r="J6020" s="357"/>
      <c r="K6020" s="357"/>
      <c r="L6020" s="357"/>
      <c r="M6020" s="357"/>
      <c r="N6020" s="358"/>
      <c r="O6020" s="358"/>
      <c r="P6020" s="358"/>
      <c r="Q6020" s="358"/>
      <c r="R6020" s="358"/>
      <c r="S6020" s="358"/>
      <c r="T6020" s="359"/>
      <c r="U6020" s="360"/>
      <c r="V6020" s="360"/>
      <c r="W6020" s="357"/>
      <c r="X6020" s="357"/>
      <c r="Y6020" s="446"/>
      <c r="Z6020" s="443"/>
      <c r="AA6020" s="446"/>
      <c r="AB6020" s="357"/>
      <c r="AC6020" s="357"/>
      <c r="AD6020" s="357"/>
      <c r="AE6020" s="357"/>
      <c r="AF6020" s="357"/>
      <c r="AG6020" s="446"/>
      <c r="AH6020" s="357"/>
      <c r="AI6020" s="357"/>
      <c r="AJ6020" s="357"/>
      <c r="AK6020" s="357"/>
      <c r="AL6020" s="357"/>
      <c r="AM6020" s="357"/>
    </row>
    <row r="6021" spans="5:39" x14ac:dyDescent="0.25">
      <c r="E6021" s="356"/>
      <c r="F6021" s="356"/>
      <c r="G6021" s="356"/>
      <c r="H6021" s="356"/>
      <c r="I6021" s="356"/>
      <c r="J6021" s="357"/>
      <c r="K6021" s="357"/>
      <c r="L6021" s="357"/>
      <c r="M6021" s="357"/>
      <c r="N6021" s="358"/>
      <c r="O6021" s="358"/>
      <c r="P6021" s="358"/>
      <c r="Q6021" s="358"/>
      <c r="R6021" s="358"/>
      <c r="S6021" s="358"/>
      <c r="T6021" s="359"/>
      <c r="U6021" s="360"/>
      <c r="V6021" s="360"/>
      <c r="W6021" s="357"/>
      <c r="X6021" s="357"/>
      <c r="Y6021" s="446"/>
      <c r="Z6021" s="443"/>
      <c r="AA6021" s="446"/>
      <c r="AB6021" s="357"/>
      <c r="AC6021" s="357"/>
      <c r="AD6021" s="357"/>
      <c r="AE6021" s="357"/>
      <c r="AF6021" s="357"/>
      <c r="AG6021" s="446"/>
      <c r="AH6021" s="357"/>
      <c r="AI6021" s="357"/>
      <c r="AJ6021" s="357"/>
      <c r="AK6021" s="357"/>
      <c r="AL6021" s="357"/>
      <c r="AM6021" s="357"/>
    </row>
    <row r="6022" spans="5:39" x14ac:dyDescent="0.25">
      <c r="E6022" s="356"/>
      <c r="F6022" s="356"/>
      <c r="G6022" s="356"/>
      <c r="H6022" s="356"/>
      <c r="I6022" s="356"/>
      <c r="J6022" s="357"/>
      <c r="K6022" s="357"/>
      <c r="L6022" s="357"/>
      <c r="M6022" s="357"/>
      <c r="N6022" s="358"/>
      <c r="O6022" s="358"/>
      <c r="P6022" s="358"/>
      <c r="Q6022" s="358"/>
      <c r="R6022" s="358"/>
      <c r="S6022" s="358"/>
      <c r="T6022" s="359"/>
      <c r="U6022" s="360"/>
      <c r="V6022" s="360"/>
      <c r="W6022" s="357"/>
      <c r="X6022" s="357"/>
      <c r="Y6022" s="446"/>
      <c r="Z6022" s="443"/>
      <c r="AA6022" s="446"/>
      <c r="AB6022" s="357"/>
      <c r="AC6022" s="357"/>
      <c r="AD6022" s="357"/>
      <c r="AE6022" s="357"/>
      <c r="AF6022" s="357"/>
      <c r="AG6022" s="446"/>
      <c r="AH6022" s="357"/>
      <c r="AI6022" s="357"/>
      <c r="AJ6022" s="357"/>
      <c r="AK6022" s="357"/>
      <c r="AL6022" s="357"/>
      <c r="AM6022" s="357"/>
    </row>
    <row r="6023" spans="5:39" x14ac:dyDescent="0.25">
      <c r="E6023" s="356"/>
      <c r="F6023" s="356"/>
      <c r="G6023" s="356"/>
      <c r="H6023" s="356"/>
      <c r="I6023" s="356"/>
      <c r="J6023" s="357"/>
      <c r="K6023" s="357"/>
      <c r="L6023" s="357"/>
      <c r="M6023" s="357"/>
      <c r="N6023" s="358"/>
      <c r="O6023" s="358"/>
      <c r="P6023" s="358"/>
      <c r="Q6023" s="358"/>
      <c r="R6023" s="358"/>
      <c r="S6023" s="358"/>
      <c r="T6023" s="359"/>
      <c r="U6023" s="360"/>
      <c r="V6023" s="360"/>
      <c r="W6023" s="357"/>
      <c r="X6023" s="357"/>
      <c r="Y6023" s="446"/>
      <c r="Z6023" s="443"/>
      <c r="AA6023" s="446"/>
      <c r="AB6023" s="357"/>
      <c r="AC6023" s="357"/>
      <c r="AD6023" s="357"/>
      <c r="AE6023" s="357"/>
      <c r="AF6023" s="357"/>
      <c r="AG6023" s="446"/>
      <c r="AH6023" s="357"/>
      <c r="AI6023" s="357"/>
      <c r="AJ6023" s="357"/>
      <c r="AK6023" s="357"/>
      <c r="AL6023" s="357"/>
      <c r="AM6023" s="357"/>
    </row>
    <row r="6024" spans="5:39" x14ac:dyDescent="0.25">
      <c r="E6024" s="356"/>
      <c r="F6024" s="356"/>
      <c r="G6024" s="356"/>
      <c r="H6024" s="356"/>
      <c r="I6024" s="356"/>
      <c r="J6024" s="357"/>
      <c r="K6024" s="357"/>
      <c r="L6024" s="357"/>
      <c r="M6024" s="357"/>
      <c r="N6024" s="358"/>
      <c r="O6024" s="358"/>
      <c r="P6024" s="358"/>
      <c r="Q6024" s="358"/>
      <c r="R6024" s="358"/>
      <c r="S6024" s="358"/>
      <c r="T6024" s="359"/>
      <c r="U6024" s="360"/>
      <c r="V6024" s="360"/>
      <c r="W6024" s="357"/>
      <c r="X6024" s="357"/>
      <c r="Y6024" s="446"/>
      <c r="Z6024" s="443"/>
      <c r="AA6024" s="446"/>
      <c r="AB6024" s="357"/>
      <c r="AC6024" s="357"/>
      <c r="AD6024" s="357"/>
      <c r="AE6024" s="357"/>
      <c r="AF6024" s="357"/>
      <c r="AG6024" s="446"/>
      <c r="AH6024" s="357"/>
      <c r="AI6024" s="357"/>
      <c r="AJ6024" s="357"/>
      <c r="AK6024" s="357"/>
      <c r="AL6024" s="357"/>
      <c r="AM6024" s="357"/>
    </row>
    <row r="6025" spans="5:39" x14ac:dyDescent="0.25">
      <c r="E6025" s="356"/>
      <c r="F6025" s="356"/>
      <c r="G6025" s="356"/>
      <c r="H6025" s="356"/>
      <c r="I6025" s="356"/>
      <c r="J6025" s="357"/>
      <c r="K6025" s="357"/>
      <c r="L6025" s="357"/>
      <c r="M6025" s="357"/>
      <c r="N6025" s="358"/>
      <c r="O6025" s="358"/>
      <c r="P6025" s="358"/>
      <c r="Q6025" s="358"/>
      <c r="R6025" s="358"/>
      <c r="S6025" s="358"/>
      <c r="T6025" s="359"/>
      <c r="U6025" s="360"/>
      <c r="V6025" s="360"/>
      <c r="W6025" s="357"/>
      <c r="X6025" s="357"/>
      <c r="Y6025" s="446"/>
      <c r="Z6025" s="443"/>
      <c r="AA6025" s="446"/>
      <c r="AB6025" s="357"/>
      <c r="AC6025" s="357"/>
      <c r="AD6025" s="357"/>
      <c r="AE6025" s="357"/>
      <c r="AF6025" s="357"/>
      <c r="AG6025" s="446"/>
      <c r="AH6025" s="357"/>
      <c r="AI6025" s="357"/>
      <c r="AJ6025" s="357"/>
      <c r="AK6025" s="357"/>
      <c r="AL6025" s="357"/>
      <c r="AM6025" s="357"/>
    </row>
    <row r="6026" spans="5:39" x14ac:dyDescent="0.25">
      <c r="E6026" s="356"/>
      <c r="F6026" s="356"/>
      <c r="G6026" s="356"/>
      <c r="H6026" s="356"/>
      <c r="I6026" s="356"/>
      <c r="J6026" s="357"/>
      <c r="K6026" s="357"/>
      <c r="L6026" s="357"/>
      <c r="M6026" s="357"/>
      <c r="N6026" s="358"/>
      <c r="O6026" s="358"/>
      <c r="P6026" s="358"/>
      <c r="Q6026" s="358"/>
      <c r="R6026" s="358"/>
      <c r="S6026" s="358"/>
      <c r="T6026" s="359"/>
      <c r="U6026" s="360"/>
      <c r="V6026" s="360"/>
      <c r="W6026" s="357"/>
      <c r="X6026" s="357"/>
      <c r="Y6026" s="446"/>
      <c r="Z6026" s="443"/>
      <c r="AA6026" s="446"/>
      <c r="AB6026" s="357"/>
      <c r="AC6026" s="357"/>
      <c r="AD6026" s="357"/>
      <c r="AE6026" s="357"/>
      <c r="AF6026" s="357"/>
      <c r="AG6026" s="446"/>
      <c r="AH6026" s="357"/>
      <c r="AI6026" s="357"/>
      <c r="AJ6026" s="357"/>
      <c r="AK6026" s="357"/>
      <c r="AL6026" s="357"/>
      <c r="AM6026" s="357"/>
    </row>
    <row r="6027" spans="5:39" x14ac:dyDescent="0.25">
      <c r="E6027" s="356"/>
      <c r="F6027" s="356"/>
      <c r="G6027" s="356"/>
      <c r="H6027" s="356"/>
      <c r="I6027" s="356"/>
      <c r="J6027" s="357"/>
      <c r="K6027" s="357"/>
      <c r="L6027" s="357"/>
      <c r="M6027" s="357"/>
      <c r="N6027" s="358"/>
      <c r="O6027" s="358"/>
      <c r="P6027" s="358"/>
      <c r="Q6027" s="358"/>
      <c r="R6027" s="358"/>
      <c r="S6027" s="358"/>
      <c r="T6027" s="359"/>
      <c r="U6027" s="360"/>
      <c r="V6027" s="360"/>
      <c r="W6027" s="357"/>
      <c r="X6027" s="357"/>
      <c r="Y6027" s="446"/>
      <c r="Z6027" s="443"/>
      <c r="AA6027" s="446"/>
      <c r="AB6027" s="357"/>
      <c r="AC6027" s="357"/>
      <c r="AD6027" s="357"/>
      <c r="AE6027" s="357"/>
      <c r="AF6027" s="357"/>
      <c r="AG6027" s="446"/>
      <c r="AH6027" s="357"/>
      <c r="AI6027" s="357"/>
      <c r="AJ6027" s="357"/>
      <c r="AK6027" s="357"/>
      <c r="AL6027" s="357"/>
      <c r="AM6027" s="357"/>
    </row>
    <row r="6028" spans="5:39" x14ac:dyDescent="0.25">
      <c r="E6028" s="356"/>
      <c r="F6028" s="356"/>
      <c r="G6028" s="356"/>
      <c r="H6028" s="356"/>
      <c r="I6028" s="356"/>
      <c r="J6028" s="357"/>
      <c r="K6028" s="357"/>
      <c r="L6028" s="357"/>
      <c r="M6028" s="357"/>
      <c r="N6028" s="358"/>
      <c r="O6028" s="358"/>
      <c r="P6028" s="358"/>
      <c r="Q6028" s="358"/>
      <c r="R6028" s="358"/>
      <c r="S6028" s="358"/>
      <c r="T6028" s="359"/>
      <c r="U6028" s="360"/>
      <c r="V6028" s="360"/>
      <c r="W6028" s="357"/>
      <c r="X6028" s="357"/>
      <c r="Y6028" s="446"/>
      <c r="Z6028" s="443"/>
      <c r="AA6028" s="446"/>
      <c r="AB6028" s="357"/>
      <c r="AC6028" s="357"/>
      <c r="AD6028" s="357"/>
      <c r="AE6028" s="357"/>
      <c r="AF6028" s="357"/>
      <c r="AG6028" s="446"/>
      <c r="AH6028" s="357"/>
      <c r="AI6028" s="357"/>
      <c r="AJ6028" s="357"/>
      <c r="AK6028" s="357"/>
      <c r="AL6028" s="357"/>
      <c r="AM6028" s="357"/>
    </row>
    <row r="6029" spans="5:39" x14ac:dyDescent="0.25">
      <c r="E6029" s="356"/>
      <c r="F6029" s="356"/>
      <c r="G6029" s="356"/>
      <c r="H6029" s="356"/>
      <c r="I6029" s="356"/>
      <c r="J6029" s="357"/>
      <c r="K6029" s="357"/>
      <c r="L6029" s="357"/>
      <c r="M6029" s="357"/>
      <c r="N6029" s="358"/>
      <c r="O6029" s="358"/>
      <c r="P6029" s="358"/>
      <c r="Q6029" s="358"/>
      <c r="R6029" s="358"/>
      <c r="S6029" s="358"/>
      <c r="T6029" s="359"/>
      <c r="U6029" s="360"/>
      <c r="V6029" s="360"/>
      <c r="W6029" s="357"/>
      <c r="X6029" s="357"/>
      <c r="Y6029" s="446"/>
      <c r="Z6029" s="443"/>
      <c r="AA6029" s="446"/>
      <c r="AB6029" s="357"/>
      <c r="AC6029" s="357"/>
      <c r="AD6029" s="357"/>
      <c r="AE6029" s="357"/>
      <c r="AF6029" s="357"/>
      <c r="AG6029" s="446"/>
      <c r="AH6029" s="357"/>
      <c r="AI6029" s="357"/>
      <c r="AJ6029" s="357"/>
      <c r="AK6029" s="357"/>
      <c r="AL6029" s="357"/>
      <c r="AM6029" s="357"/>
    </row>
    <row r="6030" spans="5:39" x14ac:dyDescent="0.25">
      <c r="E6030" s="356"/>
      <c r="F6030" s="356"/>
      <c r="G6030" s="356"/>
      <c r="H6030" s="356"/>
      <c r="I6030" s="356"/>
      <c r="J6030" s="357"/>
      <c r="K6030" s="357"/>
      <c r="L6030" s="357"/>
      <c r="M6030" s="357"/>
      <c r="N6030" s="358"/>
      <c r="O6030" s="358"/>
      <c r="P6030" s="358"/>
      <c r="Q6030" s="358"/>
      <c r="R6030" s="358"/>
      <c r="S6030" s="358"/>
      <c r="T6030" s="359"/>
      <c r="U6030" s="360"/>
      <c r="V6030" s="360"/>
      <c r="W6030" s="357"/>
      <c r="X6030" s="357"/>
      <c r="Y6030" s="446"/>
      <c r="Z6030" s="443"/>
      <c r="AA6030" s="446"/>
      <c r="AB6030" s="357"/>
      <c r="AC6030" s="357"/>
      <c r="AD6030" s="357"/>
      <c r="AE6030" s="357"/>
      <c r="AF6030" s="357"/>
      <c r="AG6030" s="446"/>
      <c r="AH6030" s="357"/>
      <c r="AI6030" s="357"/>
      <c r="AJ6030" s="357"/>
      <c r="AK6030" s="357"/>
      <c r="AL6030" s="357"/>
      <c r="AM6030" s="357"/>
    </row>
    <row r="6031" spans="5:39" x14ac:dyDescent="0.25">
      <c r="E6031" s="356"/>
      <c r="F6031" s="356"/>
      <c r="G6031" s="356"/>
      <c r="H6031" s="356"/>
      <c r="I6031" s="356"/>
      <c r="J6031" s="357"/>
      <c r="K6031" s="357"/>
      <c r="L6031" s="357"/>
      <c r="M6031" s="357"/>
      <c r="N6031" s="358"/>
      <c r="O6031" s="358"/>
      <c r="P6031" s="358"/>
      <c r="Q6031" s="358"/>
      <c r="R6031" s="358"/>
      <c r="S6031" s="358"/>
      <c r="T6031" s="359"/>
      <c r="U6031" s="360"/>
      <c r="V6031" s="360"/>
      <c r="W6031" s="357"/>
      <c r="X6031" s="357"/>
      <c r="Y6031" s="446"/>
      <c r="Z6031" s="443"/>
      <c r="AA6031" s="446"/>
      <c r="AB6031" s="357"/>
      <c r="AC6031" s="357"/>
      <c r="AD6031" s="357"/>
      <c r="AE6031" s="357"/>
      <c r="AF6031" s="357"/>
      <c r="AG6031" s="446"/>
      <c r="AH6031" s="357"/>
      <c r="AI6031" s="357"/>
      <c r="AJ6031" s="357"/>
      <c r="AK6031" s="357"/>
      <c r="AL6031" s="357"/>
      <c r="AM6031" s="357"/>
    </row>
    <row r="6032" spans="5:39" x14ac:dyDescent="0.25">
      <c r="E6032" s="356"/>
      <c r="F6032" s="356"/>
      <c r="G6032" s="356"/>
      <c r="H6032" s="356"/>
      <c r="I6032" s="356"/>
      <c r="J6032" s="357"/>
      <c r="K6032" s="357"/>
      <c r="L6032" s="357"/>
      <c r="M6032" s="357"/>
      <c r="N6032" s="358"/>
      <c r="O6032" s="358"/>
      <c r="P6032" s="358"/>
      <c r="Q6032" s="358"/>
      <c r="R6032" s="358"/>
      <c r="S6032" s="358"/>
      <c r="T6032" s="359"/>
      <c r="U6032" s="360"/>
      <c r="V6032" s="360"/>
      <c r="W6032" s="357"/>
      <c r="X6032" s="357"/>
      <c r="Y6032" s="446"/>
      <c r="Z6032" s="443"/>
      <c r="AA6032" s="446"/>
      <c r="AB6032" s="357"/>
      <c r="AC6032" s="357"/>
      <c r="AD6032" s="357"/>
      <c r="AE6032" s="357"/>
      <c r="AF6032" s="357"/>
      <c r="AG6032" s="446"/>
      <c r="AH6032" s="357"/>
      <c r="AI6032" s="357"/>
      <c r="AJ6032" s="357"/>
      <c r="AK6032" s="357"/>
      <c r="AL6032" s="357"/>
      <c r="AM6032" s="357"/>
    </row>
    <row r="6033" spans="5:39" x14ac:dyDescent="0.25">
      <c r="E6033" s="356"/>
      <c r="F6033" s="356"/>
      <c r="G6033" s="356"/>
      <c r="H6033" s="356"/>
      <c r="I6033" s="356"/>
      <c r="J6033" s="357"/>
      <c r="K6033" s="357"/>
      <c r="L6033" s="357"/>
      <c r="M6033" s="357"/>
      <c r="N6033" s="358"/>
      <c r="O6033" s="358"/>
      <c r="P6033" s="358"/>
      <c r="Q6033" s="358"/>
      <c r="R6033" s="358"/>
      <c r="S6033" s="358"/>
      <c r="T6033" s="359"/>
      <c r="U6033" s="360"/>
      <c r="V6033" s="360"/>
      <c r="W6033" s="357"/>
      <c r="X6033" s="357"/>
      <c r="Y6033" s="446"/>
      <c r="Z6033" s="443"/>
      <c r="AA6033" s="446"/>
      <c r="AB6033" s="357"/>
      <c r="AC6033" s="357"/>
      <c r="AD6033" s="357"/>
      <c r="AE6033" s="357"/>
      <c r="AF6033" s="357"/>
      <c r="AG6033" s="446"/>
      <c r="AH6033" s="357"/>
      <c r="AI6033" s="357"/>
      <c r="AJ6033" s="357"/>
      <c r="AK6033" s="357"/>
      <c r="AL6033" s="357"/>
      <c r="AM6033" s="357"/>
    </row>
    <row r="6034" spans="5:39" x14ac:dyDescent="0.25">
      <c r="E6034" s="356"/>
      <c r="F6034" s="356"/>
      <c r="G6034" s="356"/>
      <c r="H6034" s="356"/>
      <c r="I6034" s="356"/>
      <c r="J6034" s="357"/>
      <c r="K6034" s="357"/>
      <c r="L6034" s="357"/>
      <c r="M6034" s="357"/>
      <c r="N6034" s="358"/>
      <c r="O6034" s="358"/>
      <c r="P6034" s="358"/>
      <c r="Q6034" s="358"/>
      <c r="R6034" s="358"/>
      <c r="S6034" s="358"/>
      <c r="T6034" s="359"/>
      <c r="U6034" s="360"/>
      <c r="V6034" s="360"/>
      <c r="W6034" s="357"/>
      <c r="X6034" s="357"/>
      <c r="Y6034" s="446"/>
      <c r="Z6034" s="443"/>
      <c r="AA6034" s="446"/>
      <c r="AB6034" s="357"/>
      <c r="AC6034" s="357"/>
      <c r="AD6034" s="357"/>
      <c r="AE6034" s="357"/>
      <c r="AF6034" s="357"/>
      <c r="AG6034" s="446"/>
      <c r="AH6034" s="357"/>
      <c r="AI6034" s="357"/>
      <c r="AJ6034" s="357"/>
      <c r="AK6034" s="357"/>
      <c r="AL6034" s="357"/>
      <c r="AM6034" s="357"/>
    </row>
    <row r="6035" spans="5:39" x14ac:dyDescent="0.25">
      <c r="E6035" s="356"/>
      <c r="F6035" s="356"/>
      <c r="G6035" s="356"/>
      <c r="H6035" s="356"/>
      <c r="I6035" s="356"/>
      <c r="J6035" s="357"/>
      <c r="K6035" s="357"/>
      <c r="L6035" s="357"/>
      <c r="M6035" s="357"/>
      <c r="N6035" s="358"/>
      <c r="O6035" s="358"/>
      <c r="P6035" s="358"/>
      <c r="Q6035" s="358"/>
      <c r="R6035" s="358"/>
      <c r="S6035" s="358"/>
      <c r="T6035" s="359"/>
      <c r="U6035" s="360"/>
      <c r="V6035" s="360"/>
      <c r="W6035" s="357"/>
      <c r="X6035" s="357"/>
      <c r="Y6035" s="446"/>
      <c r="Z6035" s="443"/>
      <c r="AA6035" s="446"/>
      <c r="AB6035" s="357"/>
      <c r="AC6035" s="357"/>
      <c r="AD6035" s="357"/>
      <c r="AE6035" s="357"/>
      <c r="AF6035" s="357"/>
      <c r="AG6035" s="446"/>
      <c r="AH6035" s="357"/>
      <c r="AI6035" s="357"/>
      <c r="AJ6035" s="357"/>
      <c r="AK6035" s="357"/>
      <c r="AL6035" s="357"/>
      <c r="AM6035" s="357"/>
    </row>
    <row r="6036" spans="5:39" x14ac:dyDescent="0.25">
      <c r="E6036" s="356"/>
      <c r="F6036" s="356"/>
      <c r="G6036" s="356"/>
      <c r="H6036" s="356"/>
      <c r="I6036" s="356"/>
      <c r="J6036" s="357"/>
      <c r="K6036" s="357"/>
      <c r="L6036" s="357"/>
      <c r="M6036" s="357"/>
      <c r="N6036" s="358"/>
      <c r="O6036" s="358"/>
      <c r="P6036" s="358"/>
      <c r="Q6036" s="358"/>
      <c r="R6036" s="358"/>
      <c r="S6036" s="358"/>
      <c r="T6036" s="359"/>
      <c r="U6036" s="360"/>
      <c r="V6036" s="360"/>
      <c r="W6036" s="357"/>
      <c r="X6036" s="357"/>
      <c r="Y6036" s="446"/>
      <c r="Z6036" s="443"/>
      <c r="AA6036" s="446"/>
      <c r="AB6036" s="357"/>
      <c r="AC6036" s="357"/>
      <c r="AD6036" s="357"/>
      <c r="AE6036" s="357"/>
      <c r="AF6036" s="357"/>
      <c r="AG6036" s="446"/>
      <c r="AH6036" s="357"/>
      <c r="AI6036" s="357"/>
      <c r="AJ6036" s="357"/>
      <c r="AK6036" s="357"/>
      <c r="AL6036" s="357"/>
      <c r="AM6036" s="357"/>
    </row>
    <row r="6037" spans="5:39" x14ac:dyDescent="0.25">
      <c r="E6037" s="356"/>
      <c r="F6037" s="356"/>
      <c r="G6037" s="356"/>
      <c r="H6037" s="356"/>
      <c r="I6037" s="356"/>
      <c r="J6037" s="357"/>
      <c r="K6037" s="357"/>
      <c r="L6037" s="357"/>
      <c r="M6037" s="357"/>
      <c r="N6037" s="358"/>
      <c r="O6037" s="358"/>
      <c r="P6037" s="358"/>
      <c r="Q6037" s="358"/>
      <c r="R6037" s="358"/>
      <c r="S6037" s="358"/>
      <c r="T6037" s="359"/>
      <c r="U6037" s="360"/>
      <c r="V6037" s="360"/>
      <c r="W6037" s="357"/>
      <c r="X6037" s="357"/>
      <c r="Y6037" s="446"/>
      <c r="Z6037" s="443"/>
      <c r="AA6037" s="446"/>
      <c r="AB6037" s="357"/>
      <c r="AC6037" s="357"/>
      <c r="AD6037" s="357"/>
      <c r="AE6037" s="357"/>
      <c r="AF6037" s="357"/>
      <c r="AG6037" s="446"/>
      <c r="AH6037" s="357"/>
      <c r="AI6037" s="357"/>
      <c r="AJ6037" s="357"/>
      <c r="AK6037" s="357"/>
      <c r="AL6037" s="357"/>
      <c r="AM6037" s="357"/>
    </row>
    <row r="6038" spans="5:39" x14ac:dyDescent="0.25">
      <c r="E6038" s="356"/>
      <c r="F6038" s="356"/>
      <c r="G6038" s="356"/>
      <c r="H6038" s="356"/>
      <c r="I6038" s="356"/>
      <c r="J6038" s="357"/>
      <c r="K6038" s="357"/>
      <c r="L6038" s="357"/>
      <c r="M6038" s="357"/>
      <c r="N6038" s="358"/>
      <c r="O6038" s="358"/>
      <c r="P6038" s="358"/>
      <c r="Q6038" s="358"/>
      <c r="R6038" s="358"/>
      <c r="S6038" s="358"/>
      <c r="T6038" s="359"/>
      <c r="U6038" s="360"/>
      <c r="V6038" s="360"/>
      <c r="W6038" s="357"/>
      <c r="X6038" s="357"/>
      <c r="Y6038" s="446"/>
      <c r="Z6038" s="443"/>
      <c r="AA6038" s="446"/>
      <c r="AB6038" s="357"/>
      <c r="AC6038" s="357"/>
      <c r="AD6038" s="357"/>
      <c r="AE6038" s="357"/>
      <c r="AF6038" s="357"/>
      <c r="AG6038" s="446"/>
      <c r="AH6038" s="357"/>
      <c r="AI6038" s="357"/>
      <c r="AJ6038" s="357"/>
      <c r="AK6038" s="357"/>
      <c r="AL6038" s="357"/>
      <c r="AM6038" s="357"/>
    </row>
    <row r="6039" spans="5:39" x14ac:dyDescent="0.25">
      <c r="E6039" s="356"/>
      <c r="F6039" s="356"/>
      <c r="G6039" s="356"/>
      <c r="H6039" s="356"/>
      <c r="I6039" s="356"/>
      <c r="J6039" s="357"/>
      <c r="K6039" s="357"/>
      <c r="L6039" s="357"/>
      <c r="M6039" s="357"/>
      <c r="N6039" s="358"/>
      <c r="O6039" s="358"/>
      <c r="P6039" s="358"/>
      <c r="Q6039" s="358"/>
      <c r="R6039" s="358"/>
      <c r="S6039" s="358"/>
      <c r="T6039" s="359"/>
      <c r="U6039" s="360"/>
      <c r="V6039" s="360"/>
      <c r="W6039" s="357"/>
      <c r="X6039" s="357"/>
      <c r="Y6039" s="446"/>
      <c r="Z6039" s="443"/>
      <c r="AA6039" s="446"/>
      <c r="AB6039" s="357"/>
      <c r="AC6039" s="357"/>
      <c r="AD6039" s="357"/>
      <c r="AE6039" s="357"/>
      <c r="AF6039" s="357"/>
      <c r="AG6039" s="446"/>
      <c r="AH6039" s="357"/>
      <c r="AI6039" s="357"/>
      <c r="AJ6039" s="357"/>
      <c r="AK6039" s="357"/>
      <c r="AL6039" s="357"/>
      <c r="AM6039" s="357"/>
    </row>
    <row r="6040" spans="5:39" x14ac:dyDescent="0.25">
      <c r="E6040" s="356"/>
      <c r="F6040" s="356"/>
      <c r="G6040" s="356"/>
      <c r="H6040" s="356"/>
      <c r="I6040" s="356"/>
      <c r="J6040" s="357"/>
      <c r="K6040" s="357"/>
      <c r="L6040" s="357"/>
      <c r="M6040" s="357"/>
      <c r="N6040" s="358"/>
      <c r="O6040" s="358"/>
      <c r="P6040" s="358"/>
      <c r="Q6040" s="358"/>
      <c r="R6040" s="358"/>
      <c r="S6040" s="358"/>
      <c r="T6040" s="359"/>
      <c r="U6040" s="360"/>
      <c r="V6040" s="360"/>
      <c r="W6040" s="357"/>
      <c r="X6040" s="357"/>
      <c r="Y6040" s="446"/>
      <c r="Z6040" s="443"/>
      <c r="AA6040" s="446"/>
      <c r="AB6040" s="357"/>
      <c r="AC6040" s="357"/>
      <c r="AD6040" s="357"/>
      <c r="AE6040" s="357"/>
      <c r="AF6040" s="357"/>
      <c r="AG6040" s="446"/>
      <c r="AH6040" s="357"/>
      <c r="AI6040" s="357"/>
      <c r="AJ6040" s="357"/>
      <c r="AK6040" s="357"/>
      <c r="AL6040" s="357"/>
      <c r="AM6040" s="357"/>
    </row>
    <row r="6041" spans="5:39" x14ac:dyDescent="0.25">
      <c r="E6041" s="356"/>
      <c r="F6041" s="356"/>
      <c r="G6041" s="356"/>
      <c r="H6041" s="356"/>
      <c r="I6041" s="356"/>
      <c r="J6041" s="357"/>
      <c r="K6041" s="357"/>
      <c r="L6041" s="357"/>
      <c r="M6041" s="357"/>
      <c r="N6041" s="358"/>
      <c r="O6041" s="358"/>
      <c r="P6041" s="358"/>
      <c r="Q6041" s="358"/>
      <c r="R6041" s="358"/>
      <c r="S6041" s="358"/>
      <c r="T6041" s="359"/>
      <c r="U6041" s="360"/>
      <c r="V6041" s="360"/>
      <c r="W6041" s="357"/>
      <c r="X6041" s="357"/>
      <c r="Y6041" s="446"/>
      <c r="Z6041" s="443"/>
      <c r="AA6041" s="446"/>
      <c r="AB6041" s="357"/>
      <c r="AC6041" s="357"/>
      <c r="AD6041" s="357"/>
      <c r="AE6041" s="357"/>
      <c r="AF6041" s="357"/>
      <c r="AG6041" s="446"/>
      <c r="AH6041" s="357"/>
      <c r="AI6041" s="357"/>
      <c r="AJ6041" s="357"/>
      <c r="AK6041" s="357"/>
      <c r="AL6041" s="357"/>
      <c r="AM6041" s="357"/>
    </row>
    <row r="6042" spans="5:39" x14ac:dyDescent="0.25">
      <c r="E6042" s="356"/>
      <c r="F6042" s="356"/>
      <c r="G6042" s="356"/>
      <c r="H6042" s="356"/>
      <c r="I6042" s="356"/>
      <c r="J6042" s="357"/>
      <c r="K6042" s="357"/>
      <c r="L6042" s="357"/>
      <c r="M6042" s="357"/>
      <c r="N6042" s="358"/>
      <c r="O6042" s="358"/>
      <c r="P6042" s="358"/>
      <c r="Q6042" s="358"/>
      <c r="R6042" s="358"/>
      <c r="S6042" s="358"/>
      <c r="T6042" s="359"/>
      <c r="U6042" s="360"/>
      <c r="V6042" s="360"/>
      <c r="W6042" s="357"/>
      <c r="X6042" s="357"/>
      <c r="Y6042" s="446"/>
      <c r="Z6042" s="443"/>
      <c r="AA6042" s="446"/>
      <c r="AB6042" s="357"/>
      <c r="AC6042" s="357"/>
      <c r="AD6042" s="357"/>
      <c r="AE6042" s="357"/>
      <c r="AF6042" s="357"/>
      <c r="AG6042" s="446"/>
      <c r="AH6042" s="357"/>
      <c r="AI6042" s="357"/>
      <c r="AJ6042" s="357"/>
      <c r="AK6042" s="357"/>
      <c r="AL6042" s="357"/>
      <c r="AM6042" s="357"/>
    </row>
    <row r="6043" spans="5:39" x14ac:dyDescent="0.25">
      <c r="E6043" s="356"/>
      <c r="F6043" s="356"/>
      <c r="G6043" s="356"/>
      <c r="H6043" s="356"/>
      <c r="I6043" s="356"/>
      <c r="J6043" s="357"/>
      <c r="K6043" s="357"/>
      <c r="L6043" s="357"/>
      <c r="M6043" s="357"/>
      <c r="N6043" s="358"/>
      <c r="O6043" s="358"/>
      <c r="P6043" s="358"/>
      <c r="Q6043" s="358"/>
      <c r="R6043" s="358"/>
      <c r="S6043" s="358"/>
      <c r="T6043" s="359"/>
      <c r="U6043" s="360"/>
      <c r="V6043" s="360"/>
      <c r="W6043" s="357"/>
      <c r="X6043" s="357"/>
      <c r="Y6043" s="446"/>
      <c r="Z6043" s="443"/>
      <c r="AA6043" s="446"/>
      <c r="AB6043" s="357"/>
      <c r="AC6043" s="357"/>
      <c r="AD6043" s="357"/>
      <c r="AE6043" s="357"/>
      <c r="AF6043" s="357"/>
      <c r="AG6043" s="446"/>
      <c r="AH6043" s="357"/>
      <c r="AI6043" s="357"/>
      <c r="AJ6043" s="357"/>
      <c r="AK6043" s="357"/>
      <c r="AL6043" s="357"/>
      <c r="AM6043" s="357"/>
    </row>
    <row r="6044" spans="5:39" x14ac:dyDescent="0.25">
      <c r="E6044" s="356"/>
      <c r="F6044" s="356"/>
      <c r="G6044" s="356"/>
      <c r="H6044" s="356"/>
      <c r="I6044" s="356"/>
      <c r="J6044" s="357"/>
      <c r="K6044" s="357"/>
      <c r="L6044" s="357"/>
      <c r="M6044" s="357"/>
      <c r="N6044" s="358"/>
      <c r="O6044" s="358"/>
      <c r="P6044" s="358"/>
      <c r="Q6044" s="358"/>
      <c r="R6044" s="358"/>
      <c r="S6044" s="358"/>
      <c r="T6044" s="359"/>
      <c r="U6044" s="360"/>
      <c r="V6044" s="360"/>
      <c r="W6044" s="357"/>
      <c r="X6044" s="357"/>
      <c r="Y6044" s="446"/>
      <c r="Z6044" s="443"/>
      <c r="AA6044" s="446"/>
      <c r="AB6044" s="357"/>
      <c r="AC6044" s="357"/>
      <c r="AD6044" s="357"/>
      <c r="AE6044" s="357"/>
      <c r="AF6044" s="357"/>
      <c r="AG6044" s="446"/>
      <c r="AH6044" s="357"/>
      <c r="AI6044" s="357"/>
      <c r="AJ6044" s="357"/>
      <c r="AK6044" s="357"/>
      <c r="AL6044" s="357"/>
      <c r="AM6044" s="357"/>
    </row>
    <row r="6045" spans="5:39" x14ac:dyDescent="0.25">
      <c r="E6045" s="356"/>
      <c r="F6045" s="356"/>
      <c r="G6045" s="356"/>
      <c r="H6045" s="356"/>
      <c r="I6045" s="356"/>
      <c r="J6045" s="357"/>
      <c r="K6045" s="357"/>
      <c r="L6045" s="357"/>
      <c r="M6045" s="357"/>
      <c r="N6045" s="358"/>
      <c r="O6045" s="358"/>
      <c r="P6045" s="358"/>
      <c r="Q6045" s="358"/>
      <c r="R6045" s="358"/>
      <c r="S6045" s="358"/>
      <c r="T6045" s="359"/>
      <c r="U6045" s="360"/>
      <c r="V6045" s="360"/>
      <c r="W6045" s="357"/>
      <c r="X6045" s="357"/>
      <c r="Y6045" s="446"/>
      <c r="Z6045" s="443"/>
      <c r="AA6045" s="446"/>
      <c r="AB6045" s="357"/>
      <c r="AC6045" s="357"/>
      <c r="AD6045" s="357"/>
      <c r="AE6045" s="357"/>
      <c r="AF6045" s="357"/>
      <c r="AG6045" s="446"/>
      <c r="AH6045" s="357"/>
      <c r="AI6045" s="357"/>
      <c r="AJ6045" s="357"/>
      <c r="AK6045" s="357"/>
      <c r="AL6045" s="357"/>
      <c r="AM6045" s="357"/>
    </row>
    <row r="6046" spans="5:39" x14ac:dyDescent="0.25">
      <c r="E6046" s="356"/>
      <c r="F6046" s="356"/>
      <c r="G6046" s="356"/>
      <c r="H6046" s="356"/>
      <c r="I6046" s="356"/>
      <c r="J6046" s="357"/>
      <c r="K6046" s="357"/>
      <c r="L6046" s="357"/>
      <c r="M6046" s="357"/>
      <c r="N6046" s="358"/>
      <c r="O6046" s="358"/>
      <c r="P6046" s="358"/>
      <c r="Q6046" s="358"/>
      <c r="R6046" s="358"/>
      <c r="S6046" s="358"/>
      <c r="T6046" s="359"/>
      <c r="U6046" s="360"/>
      <c r="V6046" s="360"/>
      <c r="W6046" s="357"/>
      <c r="X6046" s="357"/>
      <c r="Y6046" s="446"/>
      <c r="Z6046" s="443"/>
      <c r="AA6046" s="446"/>
      <c r="AB6046" s="357"/>
      <c r="AC6046" s="357"/>
      <c r="AD6046" s="357"/>
      <c r="AE6046" s="357"/>
      <c r="AF6046" s="357"/>
      <c r="AG6046" s="446"/>
      <c r="AH6046" s="357"/>
      <c r="AI6046" s="357"/>
      <c r="AJ6046" s="357"/>
      <c r="AK6046" s="357"/>
      <c r="AL6046" s="357"/>
      <c r="AM6046" s="357"/>
    </row>
    <row r="6047" spans="5:39" x14ac:dyDescent="0.25">
      <c r="E6047" s="356"/>
      <c r="F6047" s="356"/>
      <c r="G6047" s="356"/>
      <c r="H6047" s="356"/>
      <c r="I6047" s="356"/>
      <c r="J6047" s="357"/>
      <c r="K6047" s="357"/>
      <c r="L6047" s="357"/>
      <c r="M6047" s="357"/>
      <c r="N6047" s="358"/>
      <c r="O6047" s="358"/>
      <c r="P6047" s="358"/>
      <c r="Q6047" s="358"/>
      <c r="R6047" s="358"/>
      <c r="S6047" s="358"/>
      <c r="T6047" s="359"/>
      <c r="U6047" s="360"/>
      <c r="V6047" s="360"/>
      <c r="W6047" s="357"/>
      <c r="X6047" s="357"/>
      <c r="Y6047" s="446"/>
      <c r="Z6047" s="443"/>
      <c r="AA6047" s="446"/>
      <c r="AB6047" s="357"/>
      <c r="AC6047" s="357"/>
      <c r="AD6047" s="357"/>
      <c r="AE6047" s="357"/>
      <c r="AF6047" s="357"/>
      <c r="AG6047" s="446"/>
      <c r="AH6047" s="357"/>
      <c r="AI6047" s="357"/>
      <c r="AJ6047" s="357"/>
      <c r="AK6047" s="357"/>
      <c r="AL6047" s="357"/>
      <c r="AM6047" s="357"/>
    </row>
    <row r="6048" spans="5:39" x14ac:dyDescent="0.25">
      <c r="E6048" s="356"/>
      <c r="F6048" s="356"/>
      <c r="G6048" s="356"/>
      <c r="H6048" s="356"/>
      <c r="I6048" s="356"/>
      <c r="J6048" s="357"/>
      <c r="K6048" s="357"/>
      <c r="L6048" s="357"/>
      <c r="M6048" s="357"/>
      <c r="N6048" s="358"/>
      <c r="O6048" s="358"/>
      <c r="P6048" s="358"/>
      <c r="Q6048" s="358"/>
      <c r="R6048" s="358"/>
      <c r="S6048" s="358"/>
      <c r="T6048" s="359"/>
      <c r="U6048" s="360"/>
      <c r="V6048" s="360"/>
      <c r="W6048" s="357"/>
      <c r="X6048" s="357"/>
      <c r="Y6048" s="446"/>
      <c r="Z6048" s="443"/>
      <c r="AA6048" s="446"/>
      <c r="AB6048" s="357"/>
      <c r="AC6048" s="357"/>
      <c r="AD6048" s="357"/>
      <c r="AE6048" s="357"/>
      <c r="AF6048" s="357"/>
      <c r="AG6048" s="446"/>
      <c r="AH6048" s="357"/>
      <c r="AI6048" s="357"/>
      <c r="AJ6048" s="357"/>
      <c r="AK6048" s="357"/>
      <c r="AL6048" s="357"/>
      <c r="AM6048" s="357"/>
    </row>
    <row r="6049" spans="5:39" x14ac:dyDescent="0.25">
      <c r="E6049" s="356"/>
      <c r="F6049" s="356"/>
      <c r="G6049" s="356"/>
      <c r="H6049" s="356"/>
      <c r="I6049" s="356"/>
      <c r="J6049" s="357"/>
      <c r="K6049" s="357"/>
      <c r="L6049" s="357"/>
      <c r="M6049" s="357"/>
      <c r="N6049" s="358"/>
      <c r="O6049" s="358"/>
      <c r="P6049" s="358"/>
      <c r="Q6049" s="358"/>
      <c r="R6049" s="358"/>
      <c r="S6049" s="358"/>
      <c r="T6049" s="359"/>
      <c r="U6049" s="360"/>
      <c r="V6049" s="360"/>
      <c r="W6049" s="357"/>
      <c r="X6049" s="357"/>
      <c r="Y6049" s="446"/>
      <c r="Z6049" s="443"/>
      <c r="AA6049" s="446"/>
      <c r="AB6049" s="357"/>
      <c r="AC6049" s="357"/>
      <c r="AD6049" s="357"/>
      <c r="AE6049" s="357"/>
      <c r="AF6049" s="357"/>
      <c r="AG6049" s="446"/>
      <c r="AH6049" s="357"/>
      <c r="AI6049" s="357"/>
      <c r="AJ6049" s="357"/>
      <c r="AK6049" s="357"/>
      <c r="AL6049" s="357"/>
      <c r="AM6049" s="357"/>
    </row>
    <row r="6050" spans="5:39" x14ac:dyDescent="0.25">
      <c r="E6050" s="356"/>
      <c r="F6050" s="356"/>
      <c r="G6050" s="356"/>
      <c r="H6050" s="356"/>
      <c r="I6050" s="356"/>
      <c r="J6050" s="357"/>
      <c r="K6050" s="357"/>
      <c r="L6050" s="357"/>
      <c r="M6050" s="357"/>
      <c r="N6050" s="358"/>
      <c r="O6050" s="358"/>
      <c r="P6050" s="358"/>
      <c r="Q6050" s="358"/>
      <c r="R6050" s="358"/>
      <c r="S6050" s="358"/>
      <c r="T6050" s="359"/>
      <c r="U6050" s="360"/>
      <c r="V6050" s="360"/>
      <c r="W6050" s="357"/>
      <c r="X6050" s="357"/>
      <c r="Y6050" s="446"/>
      <c r="Z6050" s="443"/>
      <c r="AA6050" s="446"/>
      <c r="AB6050" s="357"/>
      <c r="AC6050" s="357"/>
      <c r="AD6050" s="357"/>
      <c r="AE6050" s="357"/>
      <c r="AF6050" s="357"/>
      <c r="AG6050" s="446"/>
      <c r="AH6050" s="357"/>
      <c r="AI6050" s="357"/>
      <c r="AJ6050" s="357"/>
      <c r="AK6050" s="357"/>
      <c r="AL6050" s="357"/>
      <c r="AM6050" s="357"/>
    </row>
    <row r="6051" spans="5:39" x14ac:dyDescent="0.25">
      <c r="E6051" s="356"/>
      <c r="F6051" s="356"/>
      <c r="G6051" s="356"/>
      <c r="H6051" s="356"/>
      <c r="I6051" s="356"/>
      <c r="J6051" s="357"/>
      <c r="K6051" s="357"/>
      <c r="L6051" s="357"/>
      <c r="M6051" s="357"/>
      <c r="N6051" s="358"/>
      <c r="O6051" s="358"/>
      <c r="P6051" s="358"/>
      <c r="Q6051" s="358"/>
      <c r="R6051" s="358"/>
      <c r="S6051" s="358"/>
      <c r="T6051" s="359"/>
      <c r="U6051" s="360"/>
      <c r="V6051" s="360"/>
      <c r="W6051" s="357"/>
      <c r="X6051" s="357"/>
      <c r="Y6051" s="446"/>
      <c r="Z6051" s="443"/>
      <c r="AA6051" s="446"/>
      <c r="AB6051" s="357"/>
      <c r="AC6051" s="357"/>
      <c r="AD6051" s="357"/>
      <c r="AE6051" s="357"/>
      <c r="AF6051" s="357"/>
      <c r="AG6051" s="446"/>
      <c r="AH6051" s="357"/>
      <c r="AI6051" s="357"/>
      <c r="AJ6051" s="357"/>
      <c r="AK6051" s="357"/>
      <c r="AL6051" s="357"/>
      <c r="AM6051" s="357"/>
    </row>
    <row r="6052" spans="5:39" x14ac:dyDescent="0.25">
      <c r="E6052" s="356"/>
      <c r="F6052" s="356"/>
      <c r="G6052" s="356"/>
      <c r="H6052" s="356"/>
      <c r="I6052" s="356"/>
      <c r="J6052" s="357"/>
      <c r="K6052" s="357"/>
      <c r="L6052" s="357"/>
      <c r="M6052" s="357"/>
      <c r="N6052" s="358"/>
      <c r="O6052" s="358"/>
      <c r="P6052" s="358"/>
      <c r="Q6052" s="358"/>
      <c r="R6052" s="358"/>
      <c r="S6052" s="358"/>
      <c r="T6052" s="359"/>
      <c r="U6052" s="360"/>
      <c r="V6052" s="360"/>
      <c r="W6052" s="357"/>
      <c r="X6052" s="357"/>
      <c r="Y6052" s="446"/>
      <c r="Z6052" s="443"/>
      <c r="AA6052" s="446"/>
      <c r="AB6052" s="357"/>
      <c r="AC6052" s="357"/>
      <c r="AD6052" s="357"/>
      <c r="AE6052" s="357"/>
      <c r="AF6052" s="357"/>
      <c r="AG6052" s="446"/>
      <c r="AH6052" s="357"/>
      <c r="AI6052" s="357"/>
      <c r="AJ6052" s="357"/>
      <c r="AK6052" s="357"/>
      <c r="AL6052" s="357"/>
      <c r="AM6052" s="357"/>
    </row>
    <row r="6053" spans="5:39" x14ac:dyDescent="0.25">
      <c r="E6053" s="356"/>
      <c r="F6053" s="356"/>
      <c r="G6053" s="356"/>
      <c r="H6053" s="356"/>
      <c r="I6053" s="356"/>
      <c r="J6053" s="357"/>
      <c r="K6053" s="357"/>
      <c r="L6053" s="357"/>
      <c r="M6053" s="357"/>
      <c r="N6053" s="358"/>
      <c r="O6053" s="358"/>
      <c r="P6053" s="358"/>
      <c r="Q6053" s="358"/>
      <c r="R6053" s="358"/>
      <c r="S6053" s="358"/>
      <c r="T6053" s="359"/>
      <c r="U6053" s="360"/>
      <c r="V6053" s="360"/>
      <c r="W6053" s="357"/>
      <c r="X6053" s="357"/>
      <c r="Y6053" s="446"/>
      <c r="Z6053" s="443"/>
      <c r="AA6053" s="446"/>
      <c r="AB6053" s="357"/>
      <c r="AC6053" s="357"/>
      <c r="AD6053" s="357"/>
      <c r="AE6053" s="357"/>
      <c r="AF6053" s="357"/>
      <c r="AG6053" s="446"/>
      <c r="AH6053" s="357"/>
      <c r="AI6053" s="357"/>
      <c r="AJ6053" s="357"/>
      <c r="AK6053" s="357"/>
      <c r="AL6053" s="357"/>
      <c r="AM6053" s="357"/>
    </row>
    <row r="6054" spans="5:39" x14ac:dyDescent="0.25">
      <c r="E6054" s="356"/>
      <c r="F6054" s="356"/>
      <c r="G6054" s="356"/>
      <c r="H6054" s="356"/>
      <c r="I6054" s="356"/>
      <c r="J6054" s="357"/>
      <c r="K6054" s="357"/>
      <c r="L6054" s="357"/>
      <c r="M6054" s="357"/>
      <c r="N6054" s="358"/>
      <c r="O6054" s="358"/>
      <c r="P6054" s="358"/>
      <c r="Q6054" s="358"/>
      <c r="R6054" s="358"/>
      <c r="S6054" s="358"/>
      <c r="T6054" s="359"/>
      <c r="U6054" s="360"/>
      <c r="V6054" s="360"/>
      <c r="W6054" s="357"/>
      <c r="X6054" s="357"/>
      <c r="Y6054" s="446"/>
      <c r="Z6054" s="443"/>
      <c r="AA6054" s="446"/>
      <c r="AB6054" s="357"/>
      <c r="AC6054" s="357"/>
      <c r="AD6054" s="357"/>
      <c r="AE6054" s="357"/>
      <c r="AF6054" s="357"/>
      <c r="AG6054" s="446"/>
      <c r="AH6054" s="357"/>
      <c r="AI6054" s="357"/>
      <c r="AJ6054" s="357"/>
      <c r="AK6054" s="357"/>
      <c r="AL6054" s="357"/>
      <c r="AM6054" s="357"/>
    </row>
    <row r="6055" spans="5:39" x14ac:dyDescent="0.25">
      <c r="E6055" s="356"/>
      <c r="F6055" s="356"/>
      <c r="G6055" s="356"/>
      <c r="H6055" s="356"/>
      <c r="I6055" s="356"/>
      <c r="J6055" s="357"/>
      <c r="K6055" s="357"/>
      <c r="L6055" s="357"/>
      <c r="M6055" s="357"/>
      <c r="N6055" s="358"/>
      <c r="O6055" s="358"/>
      <c r="P6055" s="358"/>
      <c r="Q6055" s="358"/>
      <c r="R6055" s="358"/>
      <c r="S6055" s="358"/>
      <c r="T6055" s="359"/>
      <c r="U6055" s="360"/>
      <c r="V6055" s="360"/>
      <c r="W6055" s="357"/>
      <c r="X6055" s="357"/>
      <c r="Y6055" s="446"/>
      <c r="Z6055" s="443"/>
      <c r="AA6055" s="446"/>
      <c r="AB6055" s="357"/>
      <c r="AC6055" s="357"/>
      <c r="AD6055" s="357"/>
      <c r="AE6055" s="357"/>
      <c r="AF6055" s="357"/>
      <c r="AG6055" s="446"/>
      <c r="AH6055" s="357"/>
      <c r="AI6055" s="357"/>
      <c r="AJ6055" s="357"/>
      <c r="AK6055" s="357"/>
      <c r="AL6055" s="357"/>
      <c r="AM6055" s="357"/>
    </row>
    <row r="6056" spans="5:39" x14ac:dyDescent="0.25">
      <c r="E6056" s="356"/>
      <c r="F6056" s="356"/>
      <c r="G6056" s="356"/>
      <c r="H6056" s="356"/>
      <c r="I6056" s="356"/>
      <c r="J6056" s="357"/>
      <c r="K6056" s="357"/>
      <c r="L6056" s="357"/>
      <c r="M6056" s="357"/>
      <c r="N6056" s="358"/>
      <c r="O6056" s="358"/>
      <c r="P6056" s="358"/>
      <c r="Q6056" s="358"/>
      <c r="R6056" s="358"/>
      <c r="S6056" s="358"/>
      <c r="T6056" s="359"/>
      <c r="U6056" s="360"/>
      <c r="V6056" s="360"/>
      <c r="W6056" s="357"/>
      <c r="X6056" s="357"/>
      <c r="Y6056" s="446"/>
      <c r="Z6056" s="443"/>
      <c r="AA6056" s="446"/>
      <c r="AB6056" s="357"/>
      <c r="AC6056" s="357"/>
      <c r="AD6056" s="357"/>
      <c r="AE6056" s="357"/>
      <c r="AF6056" s="357"/>
      <c r="AG6056" s="446"/>
      <c r="AH6056" s="357"/>
      <c r="AI6056" s="357"/>
      <c r="AJ6056" s="357"/>
      <c r="AK6056" s="357"/>
      <c r="AL6056" s="357"/>
      <c r="AM6056" s="357"/>
    </row>
    <row r="6057" spans="5:39" x14ac:dyDescent="0.25">
      <c r="E6057" s="356"/>
      <c r="F6057" s="356"/>
      <c r="G6057" s="356"/>
      <c r="H6057" s="356"/>
      <c r="I6057" s="356"/>
      <c r="J6057" s="357"/>
      <c r="K6057" s="357"/>
      <c r="L6057" s="357"/>
      <c r="M6057" s="357"/>
      <c r="N6057" s="358"/>
      <c r="O6057" s="358"/>
      <c r="P6057" s="358"/>
      <c r="Q6057" s="358"/>
      <c r="R6057" s="358"/>
      <c r="S6057" s="358"/>
      <c r="T6057" s="359"/>
      <c r="U6057" s="360"/>
      <c r="V6057" s="360"/>
      <c r="W6057" s="357"/>
      <c r="X6057" s="357"/>
      <c r="Y6057" s="446"/>
      <c r="Z6057" s="443"/>
      <c r="AA6057" s="446"/>
      <c r="AB6057" s="357"/>
      <c r="AC6057" s="357"/>
      <c r="AD6057" s="357"/>
      <c r="AE6057" s="357"/>
      <c r="AF6057" s="357"/>
      <c r="AG6057" s="446"/>
      <c r="AH6057" s="357"/>
      <c r="AI6057" s="357"/>
      <c r="AJ6057" s="357"/>
      <c r="AK6057" s="357"/>
      <c r="AL6057" s="357"/>
      <c r="AM6057" s="357"/>
    </row>
    <row r="6058" spans="5:39" x14ac:dyDescent="0.25">
      <c r="E6058" s="356"/>
      <c r="F6058" s="356"/>
      <c r="G6058" s="356"/>
      <c r="H6058" s="356"/>
      <c r="I6058" s="356"/>
      <c r="J6058" s="357"/>
      <c r="K6058" s="357"/>
      <c r="L6058" s="357"/>
      <c r="M6058" s="357"/>
      <c r="N6058" s="358"/>
      <c r="O6058" s="358"/>
      <c r="P6058" s="358"/>
      <c r="Q6058" s="358"/>
      <c r="R6058" s="358"/>
      <c r="S6058" s="358"/>
      <c r="T6058" s="359"/>
      <c r="U6058" s="360"/>
      <c r="V6058" s="360"/>
      <c r="W6058" s="357"/>
      <c r="X6058" s="357"/>
      <c r="Y6058" s="446"/>
      <c r="Z6058" s="443"/>
      <c r="AA6058" s="446"/>
      <c r="AB6058" s="357"/>
      <c r="AC6058" s="357"/>
      <c r="AD6058" s="357"/>
      <c r="AE6058" s="357"/>
      <c r="AF6058" s="357"/>
      <c r="AG6058" s="446"/>
      <c r="AH6058" s="357"/>
      <c r="AI6058" s="357"/>
      <c r="AJ6058" s="357"/>
      <c r="AK6058" s="357"/>
      <c r="AL6058" s="357"/>
      <c r="AM6058" s="357"/>
    </row>
    <row r="6059" spans="5:39" x14ac:dyDescent="0.25">
      <c r="E6059" s="356"/>
      <c r="F6059" s="356"/>
      <c r="G6059" s="356"/>
      <c r="H6059" s="356"/>
      <c r="I6059" s="356"/>
      <c r="J6059" s="357"/>
      <c r="K6059" s="357"/>
      <c r="L6059" s="357"/>
      <c r="M6059" s="357"/>
      <c r="N6059" s="358"/>
      <c r="O6059" s="358"/>
      <c r="P6059" s="358"/>
      <c r="Q6059" s="358"/>
      <c r="R6059" s="358"/>
      <c r="S6059" s="358"/>
      <c r="T6059" s="359"/>
      <c r="U6059" s="360"/>
      <c r="V6059" s="360"/>
      <c r="W6059" s="357"/>
      <c r="X6059" s="357"/>
      <c r="Y6059" s="446"/>
      <c r="Z6059" s="443"/>
      <c r="AA6059" s="446"/>
      <c r="AB6059" s="357"/>
      <c r="AC6059" s="357"/>
      <c r="AD6059" s="357"/>
      <c r="AE6059" s="357"/>
      <c r="AF6059" s="357"/>
      <c r="AG6059" s="446"/>
      <c r="AH6059" s="357"/>
      <c r="AI6059" s="357"/>
      <c r="AJ6059" s="357"/>
      <c r="AK6059" s="357"/>
      <c r="AL6059" s="357"/>
      <c r="AM6059" s="357"/>
    </row>
    <row r="6060" spans="5:39" x14ac:dyDescent="0.25">
      <c r="E6060" s="356"/>
      <c r="F6060" s="356"/>
      <c r="G6060" s="356"/>
      <c r="H6060" s="356"/>
      <c r="I6060" s="356"/>
      <c r="J6060" s="357"/>
      <c r="K6060" s="357"/>
      <c r="L6060" s="357"/>
      <c r="M6060" s="357"/>
      <c r="N6060" s="358"/>
      <c r="O6060" s="358"/>
      <c r="P6060" s="358"/>
      <c r="Q6060" s="358"/>
      <c r="R6060" s="358"/>
      <c r="S6060" s="358"/>
      <c r="T6060" s="359"/>
      <c r="U6060" s="360"/>
      <c r="V6060" s="360"/>
      <c r="W6060" s="357"/>
      <c r="X6060" s="357"/>
      <c r="Y6060" s="446"/>
      <c r="Z6060" s="443"/>
      <c r="AA6060" s="446"/>
      <c r="AB6060" s="357"/>
      <c r="AC6060" s="357"/>
      <c r="AD6060" s="357"/>
      <c r="AE6060" s="357"/>
      <c r="AF6060" s="357"/>
      <c r="AG6060" s="446"/>
      <c r="AH6060" s="357"/>
      <c r="AI6060" s="357"/>
      <c r="AJ6060" s="357"/>
      <c r="AK6060" s="357"/>
      <c r="AL6060" s="357"/>
      <c r="AM6060" s="357"/>
    </row>
    <row r="6061" spans="5:39" x14ac:dyDescent="0.25">
      <c r="E6061" s="356"/>
      <c r="F6061" s="356"/>
      <c r="G6061" s="356"/>
      <c r="H6061" s="356"/>
      <c r="I6061" s="356"/>
      <c r="J6061" s="357"/>
      <c r="K6061" s="357"/>
      <c r="L6061" s="357"/>
      <c r="M6061" s="357"/>
      <c r="N6061" s="358"/>
      <c r="O6061" s="358"/>
      <c r="P6061" s="358"/>
      <c r="Q6061" s="358"/>
      <c r="R6061" s="358"/>
      <c r="S6061" s="358"/>
      <c r="T6061" s="359"/>
      <c r="U6061" s="360"/>
      <c r="V6061" s="360"/>
      <c r="W6061" s="357"/>
      <c r="X6061" s="357"/>
      <c r="Y6061" s="446"/>
      <c r="Z6061" s="443"/>
      <c r="AA6061" s="446"/>
      <c r="AB6061" s="357"/>
      <c r="AC6061" s="357"/>
      <c r="AD6061" s="357"/>
      <c r="AE6061" s="357"/>
      <c r="AF6061" s="357"/>
      <c r="AG6061" s="446"/>
      <c r="AH6061" s="357"/>
      <c r="AI6061" s="357"/>
      <c r="AJ6061" s="357"/>
      <c r="AK6061" s="357"/>
      <c r="AL6061" s="357"/>
      <c r="AM6061" s="357"/>
    </row>
    <row r="6062" spans="5:39" x14ac:dyDescent="0.25">
      <c r="E6062" s="356"/>
      <c r="F6062" s="356"/>
      <c r="G6062" s="356"/>
      <c r="H6062" s="356"/>
      <c r="I6062" s="356"/>
      <c r="J6062" s="357"/>
      <c r="K6062" s="357"/>
      <c r="L6062" s="357"/>
      <c r="M6062" s="357"/>
      <c r="N6062" s="358"/>
      <c r="O6062" s="358"/>
      <c r="P6062" s="358"/>
      <c r="Q6062" s="358"/>
      <c r="R6062" s="358"/>
      <c r="S6062" s="358"/>
      <c r="T6062" s="359"/>
      <c r="U6062" s="360"/>
      <c r="V6062" s="360"/>
      <c r="W6062" s="357"/>
      <c r="X6062" s="357"/>
      <c r="Y6062" s="446"/>
      <c r="Z6062" s="443"/>
      <c r="AA6062" s="446"/>
      <c r="AB6062" s="357"/>
      <c r="AC6062" s="357"/>
      <c r="AD6062" s="357"/>
      <c r="AE6062" s="357"/>
      <c r="AF6062" s="357"/>
      <c r="AG6062" s="446"/>
      <c r="AH6062" s="357"/>
      <c r="AI6062" s="357"/>
      <c r="AJ6062" s="357"/>
      <c r="AK6062" s="357"/>
      <c r="AL6062" s="357"/>
      <c r="AM6062" s="357"/>
    </row>
    <row r="6063" spans="5:39" x14ac:dyDescent="0.25">
      <c r="E6063" s="356"/>
      <c r="F6063" s="356"/>
      <c r="G6063" s="356"/>
      <c r="H6063" s="356"/>
      <c r="I6063" s="356"/>
      <c r="J6063" s="357"/>
      <c r="K6063" s="357"/>
      <c r="L6063" s="357"/>
      <c r="M6063" s="357"/>
      <c r="N6063" s="358"/>
      <c r="O6063" s="358"/>
      <c r="P6063" s="358"/>
      <c r="Q6063" s="358"/>
      <c r="R6063" s="358"/>
      <c r="S6063" s="358"/>
      <c r="T6063" s="359"/>
      <c r="U6063" s="360"/>
      <c r="V6063" s="360"/>
      <c r="W6063" s="357"/>
      <c r="X6063" s="357"/>
      <c r="Y6063" s="446"/>
      <c r="Z6063" s="443"/>
      <c r="AA6063" s="446"/>
      <c r="AB6063" s="357"/>
      <c r="AC6063" s="357"/>
      <c r="AD6063" s="357"/>
      <c r="AE6063" s="357"/>
      <c r="AF6063" s="357"/>
      <c r="AG6063" s="446"/>
      <c r="AH6063" s="357"/>
      <c r="AI6063" s="357"/>
      <c r="AJ6063" s="357"/>
      <c r="AK6063" s="357"/>
      <c r="AL6063" s="357"/>
      <c r="AM6063" s="357"/>
    </row>
    <row r="6064" spans="5:39" x14ac:dyDescent="0.25">
      <c r="E6064" s="356"/>
      <c r="F6064" s="356"/>
      <c r="G6064" s="356"/>
      <c r="H6064" s="356"/>
      <c r="I6064" s="356"/>
      <c r="J6064" s="357"/>
      <c r="K6064" s="357"/>
      <c r="L6064" s="357"/>
      <c r="M6064" s="357"/>
      <c r="N6064" s="358"/>
      <c r="O6064" s="358"/>
      <c r="P6064" s="358"/>
      <c r="Q6064" s="358"/>
      <c r="R6064" s="358"/>
      <c r="S6064" s="358"/>
      <c r="T6064" s="359"/>
      <c r="U6064" s="360"/>
      <c r="V6064" s="360"/>
      <c r="W6064" s="357"/>
      <c r="X6064" s="357"/>
      <c r="Y6064" s="446"/>
      <c r="Z6064" s="443"/>
      <c r="AA6064" s="446"/>
      <c r="AB6064" s="357"/>
      <c r="AC6064" s="357"/>
      <c r="AD6064" s="357"/>
      <c r="AE6064" s="357"/>
      <c r="AF6064" s="357"/>
      <c r="AG6064" s="446"/>
      <c r="AH6064" s="357"/>
      <c r="AI6064" s="357"/>
      <c r="AJ6064" s="357"/>
      <c r="AK6064" s="357"/>
      <c r="AL6064" s="357"/>
      <c r="AM6064" s="357"/>
    </row>
    <row r="6065" spans="5:39" x14ac:dyDescent="0.25">
      <c r="E6065" s="356"/>
      <c r="F6065" s="356"/>
      <c r="G6065" s="356"/>
      <c r="H6065" s="356"/>
      <c r="I6065" s="356"/>
      <c r="J6065" s="357"/>
      <c r="K6065" s="357"/>
      <c r="L6065" s="357"/>
      <c r="M6065" s="357"/>
      <c r="N6065" s="358"/>
      <c r="O6065" s="358"/>
      <c r="P6065" s="358"/>
      <c r="Q6065" s="358"/>
      <c r="R6065" s="358"/>
      <c r="S6065" s="358"/>
      <c r="T6065" s="359"/>
      <c r="U6065" s="360"/>
      <c r="V6065" s="360"/>
      <c r="W6065" s="357"/>
      <c r="X6065" s="357"/>
      <c r="Y6065" s="446"/>
      <c r="Z6065" s="443"/>
      <c r="AA6065" s="446"/>
      <c r="AB6065" s="357"/>
      <c r="AC6065" s="357"/>
      <c r="AD6065" s="357"/>
      <c r="AE6065" s="357"/>
      <c r="AF6065" s="357"/>
      <c r="AG6065" s="446"/>
      <c r="AH6065" s="357"/>
      <c r="AI6065" s="357"/>
      <c r="AJ6065" s="357"/>
      <c r="AK6065" s="357"/>
      <c r="AL6065" s="357"/>
      <c r="AM6065" s="357"/>
    </row>
    <row r="6066" spans="5:39" x14ac:dyDescent="0.25">
      <c r="E6066" s="356"/>
      <c r="F6066" s="356"/>
      <c r="G6066" s="356"/>
      <c r="H6066" s="356"/>
      <c r="I6066" s="356"/>
      <c r="J6066" s="357"/>
      <c r="K6066" s="357"/>
      <c r="L6066" s="357"/>
      <c r="M6066" s="357"/>
      <c r="N6066" s="358"/>
      <c r="O6066" s="358"/>
      <c r="P6066" s="358"/>
      <c r="Q6066" s="358"/>
      <c r="R6066" s="358"/>
      <c r="S6066" s="358"/>
      <c r="T6066" s="359"/>
      <c r="U6066" s="360"/>
      <c r="V6066" s="360"/>
      <c r="W6066" s="357"/>
      <c r="X6066" s="357"/>
      <c r="Y6066" s="446"/>
      <c r="Z6066" s="443"/>
      <c r="AA6066" s="446"/>
      <c r="AB6066" s="357"/>
      <c r="AC6066" s="357"/>
      <c r="AD6066" s="357"/>
      <c r="AE6066" s="357"/>
      <c r="AF6066" s="357"/>
      <c r="AG6066" s="446"/>
      <c r="AH6066" s="357"/>
      <c r="AI6066" s="357"/>
      <c r="AJ6066" s="357"/>
      <c r="AK6066" s="357"/>
      <c r="AL6066" s="357"/>
      <c r="AM6066" s="357"/>
    </row>
    <row r="6067" spans="5:39" x14ac:dyDescent="0.25">
      <c r="E6067" s="356"/>
      <c r="F6067" s="356"/>
      <c r="G6067" s="356"/>
      <c r="H6067" s="356"/>
      <c r="I6067" s="356"/>
      <c r="J6067" s="357"/>
      <c r="K6067" s="357"/>
      <c r="L6067" s="357"/>
      <c r="M6067" s="357"/>
      <c r="N6067" s="358"/>
      <c r="O6067" s="358"/>
      <c r="P6067" s="358"/>
      <c r="Q6067" s="358"/>
      <c r="R6067" s="358"/>
      <c r="S6067" s="358"/>
      <c r="T6067" s="359"/>
      <c r="U6067" s="360"/>
      <c r="V6067" s="360"/>
      <c r="W6067" s="357"/>
      <c r="X6067" s="357"/>
      <c r="Y6067" s="446"/>
      <c r="Z6067" s="443"/>
      <c r="AA6067" s="446"/>
      <c r="AB6067" s="357"/>
      <c r="AC6067" s="357"/>
      <c r="AD6067" s="357"/>
      <c r="AE6067" s="357"/>
      <c r="AF6067" s="357"/>
      <c r="AG6067" s="446"/>
      <c r="AH6067" s="357"/>
      <c r="AI6067" s="357"/>
      <c r="AJ6067" s="357"/>
      <c r="AK6067" s="357"/>
      <c r="AL6067" s="357"/>
      <c r="AM6067" s="357"/>
    </row>
    <row r="6068" spans="5:39" x14ac:dyDescent="0.25">
      <c r="E6068" s="356"/>
      <c r="F6068" s="356"/>
      <c r="G6068" s="356"/>
      <c r="H6068" s="356"/>
      <c r="I6068" s="356"/>
      <c r="J6068" s="357"/>
      <c r="K6068" s="357"/>
      <c r="L6068" s="357"/>
      <c r="M6068" s="357"/>
      <c r="N6068" s="358"/>
      <c r="O6068" s="358"/>
      <c r="P6068" s="358"/>
      <c r="Q6068" s="358"/>
      <c r="R6068" s="358"/>
      <c r="S6068" s="358"/>
      <c r="T6068" s="359"/>
      <c r="U6068" s="360"/>
      <c r="V6068" s="360"/>
      <c r="W6068" s="357"/>
      <c r="X6068" s="357"/>
      <c r="Y6068" s="446"/>
      <c r="Z6068" s="443"/>
      <c r="AA6068" s="446"/>
      <c r="AB6068" s="357"/>
      <c r="AC6068" s="357"/>
      <c r="AD6068" s="357"/>
      <c r="AE6068" s="357"/>
      <c r="AF6068" s="357"/>
      <c r="AG6068" s="446"/>
      <c r="AH6068" s="357"/>
      <c r="AI6068" s="357"/>
      <c r="AJ6068" s="357"/>
      <c r="AK6068" s="357"/>
      <c r="AL6068" s="357"/>
      <c r="AM6068" s="357"/>
    </row>
    <row r="6069" spans="5:39" x14ac:dyDescent="0.25">
      <c r="E6069" s="356"/>
      <c r="F6069" s="356"/>
      <c r="G6069" s="356"/>
      <c r="H6069" s="356"/>
      <c r="I6069" s="356"/>
      <c r="J6069" s="357"/>
      <c r="K6069" s="357"/>
      <c r="L6069" s="357"/>
      <c r="M6069" s="357"/>
      <c r="N6069" s="358"/>
      <c r="O6069" s="358"/>
      <c r="P6069" s="358"/>
      <c r="Q6069" s="358"/>
      <c r="R6069" s="358"/>
      <c r="S6069" s="358"/>
      <c r="T6069" s="359"/>
      <c r="U6069" s="360"/>
      <c r="V6069" s="360"/>
      <c r="W6069" s="357"/>
      <c r="X6069" s="357"/>
      <c r="Y6069" s="446"/>
      <c r="Z6069" s="443"/>
      <c r="AA6069" s="446"/>
      <c r="AB6069" s="357"/>
      <c r="AC6069" s="357"/>
      <c r="AD6069" s="357"/>
      <c r="AE6069" s="357"/>
      <c r="AF6069" s="357"/>
      <c r="AG6069" s="446"/>
      <c r="AH6069" s="357"/>
      <c r="AI6069" s="357"/>
      <c r="AJ6069" s="357"/>
      <c r="AK6069" s="357"/>
      <c r="AL6069" s="357"/>
      <c r="AM6069" s="357"/>
    </row>
    <row r="6070" spans="5:39" x14ac:dyDescent="0.25">
      <c r="E6070" s="356"/>
      <c r="F6070" s="356"/>
      <c r="G6070" s="356"/>
      <c r="H6070" s="356"/>
      <c r="I6070" s="356"/>
      <c r="J6070" s="357"/>
      <c r="K6070" s="357"/>
      <c r="L6070" s="357"/>
      <c r="M6070" s="357"/>
      <c r="N6070" s="358"/>
      <c r="O6070" s="358"/>
      <c r="P6070" s="358"/>
      <c r="Q6070" s="358"/>
      <c r="R6070" s="358"/>
      <c r="S6070" s="358"/>
      <c r="T6070" s="359"/>
      <c r="U6070" s="360"/>
      <c r="V6070" s="360"/>
      <c r="W6070" s="357"/>
      <c r="X6070" s="357"/>
      <c r="Y6070" s="446"/>
      <c r="Z6070" s="443"/>
      <c r="AA6070" s="446"/>
      <c r="AB6070" s="357"/>
      <c r="AC6070" s="357"/>
      <c r="AD6070" s="357"/>
      <c r="AE6070" s="357"/>
      <c r="AF6070" s="357"/>
      <c r="AG6070" s="446"/>
      <c r="AH6070" s="357"/>
      <c r="AI6070" s="357"/>
      <c r="AJ6070" s="357"/>
      <c r="AK6070" s="357"/>
      <c r="AL6070" s="357"/>
      <c r="AM6070" s="357"/>
    </row>
    <row r="6071" spans="5:39" x14ac:dyDescent="0.25">
      <c r="E6071" s="356"/>
      <c r="F6071" s="356"/>
      <c r="G6071" s="356"/>
      <c r="H6071" s="356"/>
      <c r="I6071" s="356"/>
      <c r="J6071" s="357"/>
      <c r="K6071" s="357"/>
      <c r="L6071" s="357"/>
      <c r="M6071" s="357"/>
      <c r="N6071" s="358"/>
      <c r="O6071" s="358"/>
      <c r="P6071" s="358"/>
      <c r="Q6071" s="358"/>
      <c r="R6071" s="358"/>
      <c r="S6071" s="358"/>
      <c r="T6071" s="359"/>
      <c r="U6071" s="360"/>
      <c r="V6071" s="360"/>
      <c r="W6071" s="357"/>
      <c r="X6071" s="357"/>
      <c r="Y6071" s="446"/>
      <c r="Z6071" s="443"/>
      <c r="AA6071" s="446"/>
      <c r="AB6071" s="357"/>
      <c r="AC6071" s="357"/>
      <c r="AD6071" s="357"/>
      <c r="AE6071" s="357"/>
      <c r="AF6071" s="357"/>
      <c r="AG6071" s="446"/>
      <c r="AH6071" s="357"/>
      <c r="AI6071" s="357"/>
      <c r="AJ6071" s="357"/>
      <c r="AK6071" s="357"/>
      <c r="AL6071" s="357"/>
      <c r="AM6071" s="357"/>
    </row>
    <row r="6072" spans="5:39" x14ac:dyDescent="0.25">
      <c r="E6072" s="356"/>
      <c r="F6072" s="356"/>
      <c r="G6072" s="356"/>
      <c r="H6072" s="356"/>
      <c r="I6072" s="356"/>
      <c r="J6072" s="357"/>
      <c r="K6072" s="357"/>
      <c r="L6072" s="357"/>
      <c r="M6072" s="357"/>
      <c r="N6072" s="358"/>
      <c r="O6072" s="358"/>
      <c r="P6072" s="358"/>
      <c r="Q6072" s="358"/>
      <c r="R6072" s="358"/>
      <c r="S6072" s="358"/>
      <c r="T6072" s="359"/>
      <c r="U6072" s="360"/>
      <c r="V6072" s="360"/>
      <c r="W6072" s="357"/>
      <c r="X6072" s="357"/>
      <c r="Y6072" s="446"/>
      <c r="Z6072" s="443"/>
      <c r="AA6072" s="446"/>
      <c r="AB6072" s="357"/>
      <c r="AC6072" s="357"/>
      <c r="AD6072" s="357"/>
      <c r="AE6072" s="357"/>
      <c r="AF6072" s="357"/>
      <c r="AG6072" s="446"/>
      <c r="AH6072" s="357"/>
      <c r="AI6072" s="357"/>
      <c r="AJ6072" s="357"/>
      <c r="AK6072" s="357"/>
      <c r="AL6072" s="357"/>
      <c r="AM6072" s="357"/>
    </row>
    <row r="6073" spans="5:39" x14ac:dyDescent="0.25">
      <c r="E6073" s="356"/>
      <c r="F6073" s="356"/>
      <c r="G6073" s="356"/>
      <c r="H6073" s="356"/>
      <c r="I6073" s="356"/>
      <c r="J6073" s="357"/>
      <c r="K6073" s="357"/>
      <c r="L6073" s="357"/>
      <c r="M6073" s="357"/>
      <c r="N6073" s="358"/>
      <c r="O6073" s="358"/>
      <c r="P6073" s="358"/>
      <c r="Q6073" s="358"/>
      <c r="R6073" s="358"/>
      <c r="S6073" s="358"/>
      <c r="T6073" s="359"/>
      <c r="U6073" s="360"/>
      <c r="V6073" s="360"/>
      <c r="W6073" s="357"/>
      <c r="X6073" s="357"/>
      <c r="Y6073" s="446"/>
      <c r="Z6073" s="443"/>
      <c r="AA6073" s="446"/>
      <c r="AB6073" s="357"/>
      <c r="AC6073" s="357"/>
      <c r="AD6073" s="357"/>
      <c r="AE6073" s="357"/>
      <c r="AF6073" s="357"/>
      <c r="AG6073" s="446"/>
      <c r="AH6073" s="357"/>
      <c r="AI6073" s="357"/>
      <c r="AJ6073" s="357"/>
      <c r="AK6073" s="357"/>
      <c r="AL6073" s="357"/>
      <c r="AM6073" s="357"/>
    </row>
    <row r="6074" spans="5:39" x14ac:dyDescent="0.25">
      <c r="E6074" s="356"/>
      <c r="F6074" s="356"/>
      <c r="G6074" s="356"/>
      <c r="H6074" s="356"/>
      <c r="I6074" s="356"/>
      <c r="J6074" s="357"/>
      <c r="K6074" s="357"/>
      <c r="L6074" s="357"/>
      <c r="M6074" s="357"/>
      <c r="N6074" s="358"/>
      <c r="O6074" s="358"/>
      <c r="P6074" s="358"/>
      <c r="Q6074" s="358"/>
      <c r="R6074" s="358"/>
      <c r="S6074" s="358"/>
      <c r="T6074" s="359"/>
      <c r="U6074" s="360"/>
      <c r="V6074" s="360"/>
      <c r="W6074" s="357"/>
      <c r="X6074" s="357"/>
      <c r="Y6074" s="446"/>
      <c r="Z6074" s="443"/>
      <c r="AA6074" s="446"/>
      <c r="AB6074" s="357"/>
      <c r="AC6074" s="357"/>
      <c r="AD6074" s="357"/>
      <c r="AE6074" s="357"/>
      <c r="AF6074" s="357"/>
      <c r="AG6074" s="446"/>
      <c r="AH6074" s="357"/>
      <c r="AI6074" s="357"/>
      <c r="AJ6074" s="357"/>
      <c r="AK6074" s="357"/>
      <c r="AL6074" s="357"/>
      <c r="AM6074" s="357"/>
    </row>
    <row r="6075" spans="5:39" x14ac:dyDescent="0.25">
      <c r="E6075" s="356"/>
      <c r="F6075" s="356"/>
      <c r="G6075" s="356"/>
      <c r="H6075" s="356"/>
      <c r="I6075" s="356"/>
      <c r="J6075" s="357"/>
      <c r="K6075" s="357"/>
      <c r="L6075" s="357"/>
      <c r="M6075" s="357"/>
      <c r="N6075" s="358"/>
      <c r="O6075" s="358"/>
      <c r="P6075" s="358"/>
      <c r="Q6075" s="358"/>
      <c r="R6075" s="358"/>
      <c r="S6075" s="358"/>
      <c r="T6075" s="359"/>
      <c r="U6075" s="360"/>
      <c r="V6075" s="360"/>
      <c r="W6075" s="357"/>
      <c r="X6075" s="357"/>
      <c r="Y6075" s="446"/>
      <c r="Z6075" s="443"/>
      <c r="AA6075" s="446"/>
      <c r="AB6075" s="357"/>
      <c r="AC6075" s="357"/>
      <c r="AD6075" s="357"/>
      <c r="AE6075" s="357"/>
      <c r="AF6075" s="357"/>
      <c r="AG6075" s="446"/>
      <c r="AH6075" s="357"/>
      <c r="AI6075" s="357"/>
      <c r="AJ6075" s="357"/>
      <c r="AK6075" s="357"/>
      <c r="AL6075" s="357"/>
      <c r="AM6075" s="357"/>
    </row>
    <row r="6076" spans="5:39" x14ac:dyDescent="0.25">
      <c r="E6076" s="356"/>
      <c r="F6076" s="356"/>
      <c r="G6076" s="356"/>
      <c r="H6076" s="356"/>
      <c r="I6076" s="356"/>
      <c r="J6076" s="357"/>
      <c r="K6076" s="357"/>
      <c r="L6076" s="357"/>
      <c r="M6076" s="357"/>
      <c r="N6076" s="358"/>
      <c r="O6076" s="358"/>
      <c r="P6076" s="358"/>
      <c r="Q6076" s="358"/>
      <c r="R6076" s="358"/>
      <c r="S6076" s="358"/>
      <c r="T6076" s="359"/>
      <c r="U6076" s="360"/>
      <c r="V6076" s="360"/>
      <c r="W6076" s="357"/>
      <c r="X6076" s="357"/>
      <c r="Y6076" s="446"/>
      <c r="Z6076" s="443"/>
      <c r="AA6076" s="446"/>
      <c r="AB6076" s="357"/>
      <c r="AC6076" s="357"/>
      <c r="AD6076" s="357"/>
      <c r="AE6076" s="357"/>
      <c r="AF6076" s="357"/>
      <c r="AG6076" s="446"/>
      <c r="AH6076" s="357"/>
      <c r="AI6076" s="357"/>
      <c r="AJ6076" s="357"/>
      <c r="AK6076" s="357"/>
      <c r="AL6076" s="357"/>
      <c r="AM6076" s="357"/>
    </row>
    <row r="6077" spans="5:39" x14ac:dyDescent="0.25">
      <c r="E6077" s="356"/>
      <c r="F6077" s="356"/>
      <c r="G6077" s="356"/>
      <c r="H6077" s="356"/>
      <c r="I6077" s="356"/>
      <c r="J6077" s="357"/>
      <c r="K6077" s="357"/>
      <c r="L6077" s="357"/>
      <c r="M6077" s="357"/>
      <c r="N6077" s="358"/>
      <c r="O6077" s="358"/>
      <c r="P6077" s="358"/>
      <c r="Q6077" s="358"/>
      <c r="R6077" s="358"/>
      <c r="S6077" s="358"/>
      <c r="T6077" s="359"/>
      <c r="U6077" s="360"/>
      <c r="V6077" s="360"/>
      <c r="W6077" s="357"/>
      <c r="X6077" s="357"/>
      <c r="Y6077" s="446"/>
      <c r="Z6077" s="443"/>
      <c r="AA6077" s="446"/>
      <c r="AB6077" s="357"/>
      <c r="AC6077" s="357"/>
      <c r="AD6077" s="357"/>
      <c r="AE6077" s="357"/>
      <c r="AF6077" s="357"/>
      <c r="AG6077" s="446"/>
      <c r="AH6077" s="357"/>
      <c r="AI6077" s="357"/>
      <c r="AJ6077" s="357"/>
      <c r="AK6077" s="357"/>
      <c r="AL6077" s="357"/>
      <c r="AM6077" s="357"/>
    </row>
    <row r="6078" spans="5:39" x14ac:dyDescent="0.25">
      <c r="E6078" s="356"/>
      <c r="F6078" s="356"/>
      <c r="G6078" s="356"/>
      <c r="H6078" s="356"/>
      <c r="I6078" s="356"/>
      <c r="J6078" s="357"/>
      <c r="K6078" s="357"/>
      <c r="L6078" s="357"/>
      <c r="M6078" s="357"/>
      <c r="N6078" s="358"/>
      <c r="O6078" s="358"/>
      <c r="P6078" s="358"/>
      <c r="Q6078" s="358"/>
      <c r="R6078" s="358"/>
      <c r="S6078" s="358"/>
      <c r="T6078" s="359"/>
      <c r="U6078" s="360"/>
      <c r="V6078" s="360"/>
      <c r="W6078" s="357"/>
      <c r="X6078" s="357"/>
      <c r="Y6078" s="446"/>
      <c r="Z6078" s="443"/>
      <c r="AA6078" s="446"/>
      <c r="AB6078" s="357"/>
      <c r="AC6078" s="357"/>
      <c r="AD6078" s="357"/>
      <c r="AE6078" s="357"/>
      <c r="AF6078" s="357"/>
      <c r="AG6078" s="446"/>
      <c r="AH6078" s="357"/>
      <c r="AI6078" s="357"/>
      <c r="AJ6078" s="357"/>
      <c r="AK6078" s="357"/>
      <c r="AL6078" s="357"/>
      <c r="AM6078" s="357"/>
    </row>
    <row r="6079" spans="5:39" x14ac:dyDescent="0.25">
      <c r="E6079" s="356"/>
      <c r="F6079" s="356"/>
      <c r="G6079" s="356"/>
      <c r="H6079" s="356"/>
      <c r="I6079" s="356"/>
      <c r="J6079" s="357"/>
      <c r="K6079" s="357"/>
      <c r="L6079" s="357"/>
      <c r="M6079" s="357"/>
      <c r="N6079" s="358"/>
      <c r="O6079" s="358"/>
      <c r="P6079" s="358"/>
      <c r="Q6079" s="358"/>
      <c r="R6079" s="358"/>
      <c r="S6079" s="358"/>
      <c r="T6079" s="359"/>
      <c r="U6079" s="360"/>
      <c r="V6079" s="360"/>
      <c r="W6079" s="357"/>
      <c r="X6079" s="357"/>
      <c r="Y6079" s="446"/>
      <c r="Z6079" s="443"/>
      <c r="AA6079" s="446"/>
      <c r="AB6079" s="357"/>
      <c r="AC6079" s="357"/>
      <c r="AD6079" s="357"/>
      <c r="AE6079" s="357"/>
      <c r="AF6079" s="357"/>
      <c r="AG6079" s="446"/>
      <c r="AH6079" s="357"/>
      <c r="AI6079" s="357"/>
      <c r="AJ6079" s="357"/>
      <c r="AK6079" s="357"/>
      <c r="AL6079" s="357"/>
      <c r="AM6079" s="357"/>
    </row>
    <row r="6080" spans="5:39" x14ac:dyDescent="0.25">
      <c r="E6080" s="356"/>
      <c r="F6080" s="356"/>
      <c r="G6080" s="356"/>
      <c r="H6080" s="356"/>
      <c r="I6080" s="356"/>
      <c r="J6080" s="357"/>
      <c r="K6080" s="357"/>
      <c r="L6080" s="357"/>
      <c r="M6080" s="357"/>
      <c r="N6080" s="358"/>
      <c r="O6080" s="358"/>
      <c r="P6080" s="358"/>
      <c r="Q6080" s="358"/>
      <c r="R6080" s="358"/>
      <c r="S6080" s="358"/>
      <c r="T6080" s="359"/>
      <c r="U6080" s="360"/>
      <c r="V6080" s="360"/>
      <c r="W6080" s="357"/>
      <c r="X6080" s="357"/>
      <c r="Y6080" s="446"/>
      <c r="Z6080" s="443"/>
      <c r="AA6080" s="446"/>
      <c r="AB6080" s="357"/>
      <c r="AC6080" s="357"/>
      <c r="AD6080" s="357"/>
      <c r="AE6080" s="357"/>
      <c r="AF6080" s="357"/>
      <c r="AG6080" s="446"/>
      <c r="AH6080" s="357"/>
      <c r="AI6080" s="357"/>
      <c r="AJ6080" s="357"/>
      <c r="AK6080" s="357"/>
      <c r="AL6080" s="357"/>
      <c r="AM6080" s="357"/>
    </row>
    <row r="6081" spans="5:39" x14ac:dyDescent="0.25">
      <c r="E6081" s="356"/>
      <c r="F6081" s="356"/>
      <c r="G6081" s="356"/>
      <c r="H6081" s="356"/>
      <c r="I6081" s="356"/>
      <c r="J6081" s="357"/>
      <c r="K6081" s="357"/>
      <c r="L6081" s="357"/>
      <c r="M6081" s="357"/>
      <c r="N6081" s="358"/>
      <c r="O6081" s="358"/>
      <c r="P6081" s="358"/>
      <c r="Q6081" s="358"/>
      <c r="R6081" s="358"/>
      <c r="S6081" s="358"/>
      <c r="T6081" s="359"/>
      <c r="U6081" s="360"/>
      <c r="V6081" s="360"/>
      <c r="W6081" s="357"/>
      <c r="X6081" s="357"/>
      <c r="Y6081" s="446"/>
      <c r="Z6081" s="443"/>
      <c r="AA6081" s="446"/>
      <c r="AB6081" s="357"/>
      <c r="AC6081" s="357"/>
      <c r="AD6081" s="357"/>
      <c r="AE6081" s="357"/>
      <c r="AF6081" s="357"/>
      <c r="AG6081" s="446"/>
      <c r="AH6081" s="357"/>
      <c r="AI6081" s="357"/>
      <c r="AJ6081" s="357"/>
      <c r="AK6081" s="357"/>
      <c r="AL6081" s="357"/>
      <c r="AM6081" s="357"/>
    </row>
    <row r="6082" spans="5:39" x14ac:dyDescent="0.25">
      <c r="E6082" s="356"/>
      <c r="F6082" s="356"/>
      <c r="G6082" s="356"/>
      <c r="H6082" s="356"/>
      <c r="I6082" s="356"/>
      <c r="J6082" s="357"/>
      <c r="K6082" s="357"/>
      <c r="L6082" s="357"/>
      <c r="M6082" s="357"/>
      <c r="N6082" s="358"/>
      <c r="O6082" s="358"/>
      <c r="P6082" s="358"/>
      <c r="Q6082" s="358"/>
      <c r="R6082" s="358"/>
      <c r="S6082" s="358"/>
      <c r="T6082" s="359"/>
      <c r="U6082" s="360"/>
      <c r="V6082" s="360"/>
      <c r="W6082" s="357"/>
      <c r="X6082" s="357"/>
      <c r="Y6082" s="446"/>
      <c r="Z6082" s="443"/>
      <c r="AA6082" s="446"/>
      <c r="AB6082" s="357"/>
      <c r="AC6082" s="357"/>
      <c r="AD6082" s="357"/>
      <c r="AE6082" s="357"/>
      <c r="AF6082" s="357"/>
      <c r="AG6082" s="446"/>
      <c r="AH6082" s="357"/>
      <c r="AI6082" s="357"/>
      <c r="AJ6082" s="357"/>
      <c r="AK6082" s="357"/>
      <c r="AL6082" s="357"/>
      <c r="AM6082" s="357"/>
    </row>
    <row r="6083" spans="5:39" x14ac:dyDescent="0.25">
      <c r="E6083" s="356"/>
      <c r="F6083" s="356"/>
      <c r="G6083" s="356"/>
      <c r="H6083" s="356"/>
      <c r="I6083" s="356"/>
      <c r="J6083" s="357"/>
      <c r="K6083" s="357"/>
      <c r="L6083" s="357"/>
      <c r="M6083" s="357"/>
      <c r="N6083" s="358"/>
      <c r="O6083" s="358"/>
      <c r="P6083" s="358"/>
      <c r="Q6083" s="358"/>
      <c r="R6083" s="358"/>
      <c r="S6083" s="358"/>
      <c r="T6083" s="359"/>
      <c r="U6083" s="360"/>
      <c r="V6083" s="360"/>
      <c r="W6083" s="357"/>
      <c r="X6083" s="357"/>
      <c r="Y6083" s="446"/>
      <c r="Z6083" s="443"/>
      <c r="AA6083" s="446"/>
      <c r="AB6083" s="357"/>
      <c r="AC6083" s="357"/>
      <c r="AD6083" s="357"/>
      <c r="AE6083" s="357"/>
      <c r="AF6083" s="357"/>
      <c r="AG6083" s="446"/>
      <c r="AH6083" s="357"/>
      <c r="AI6083" s="357"/>
      <c r="AJ6083" s="357"/>
      <c r="AK6083" s="357"/>
      <c r="AL6083" s="357"/>
      <c r="AM6083" s="357"/>
    </row>
    <row r="6084" spans="5:39" x14ac:dyDescent="0.25">
      <c r="E6084" s="356"/>
      <c r="F6084" s="356"/>
      <c r="G6084" s="356"/>
      <c r="H6084" s="356"/>
      <c r="I6084" s="356"/>
      <c r="J6084" s="357"/>
      <c r="K6084" s="357"/>
      <c r="L6084" s="357"/>
      <c r="M6084" s="357"/>
      <c r="N6084" s="358"/>
      <c r="O6084" s="358"/>
      <c r="P6084" s="358"/>
      <c r="Q6084" s="358"/>
      <c r="R6084" s="358"/>
      <c r="S6084" s="358"/>
      <c r="T6084" s="359"/>
      <c r="U6084" s="360"/>
      <c r="V6084" s="360"/>
      <c r="W6084" s="357"/>
      <c r="X6084" s="357"/>
      <c r="Y6084" s="446"/>
      <c r="Z6084" s="443"/>
      <c r="AA6084" s="446"/>
      <c r="AB6084" s="357"/>
      <c r="AC6084" s="357"/>
      <c r="AD6084" s="357"/>
      <c r="AE6084" s="357"/>
      <c r="AF6084" s="357"/>
      <c r="AG6084" s="446"/>
      <c r="AH6084" s="357"/>
      <c r="AI6084" s="357"/>
      <c r="AJ6084" s="357"/>
      <c r="AK6084" s="357"/>
      <c r="AL6084" s="357"/>
      <c r="AM6084" s="357"/>
    </row>
    <row r="6085" spans="5:39" x14ac:dyDescent="0.25">
      <c r="E6085" s="356"/>
      <c r="F6085" s="356"/>
      <c r="G6085" s="356"/>
      <c r="H6085" s="356"/>
      <c r="I6085" s="356"/>
      <c r="J6085" s="357"/>
      <c r="K6085" s="357"/>
      <c r="L6085" s="357"/>
      <c r="M6085" s="357"/>
      <c r="N6085" s="358"/>
      <c r="O6085" s="358"/>
      <c r="P6085" s="358"/>
      <c r="Q6085" s="358"/>
      <c r="R6085" s="358"/>
      <c r="S6085" s="358"/>
      <c r="T6085" s="359"/>
      <c r="U6085" s="360"/>
      <c r="V6085" s="360"/>
      <c r="W6085" s="357"/>
      <c r="X6085" s="357"/>
      <c r="Y6085" s="446"/>
      <c r="Z6085" s="443"/>
      <c r="AA6085" s="446"/>
      <c r="AB6085" s="357"/>
      <c r="AC6085" s="357"/>
      <c r="AD6085" s="357"/>
      <c r="AE6085" s="357"/>
      <c r="AF6085" s="357"/>
      <c r="AG6085" s="446"/>
      <c r="AH6085" s="357"/>
      <c r="AI6085" s="357"/>
      <c r="AJ6085" s="357"/>
      <c r="AK6085" s="357"/>
      <c r="AL6085" s="357"/>
      <c r="AM6085" s="357"/>
    </row>
    <row r="6086" spans="5:39" x14ac:dyDescent="0.25">
      <c r="E6086" s="356"/>
      <c r="F6086" s="356"/>
      <c r="G6086" s="356"/>
      <c r="H6086" s="356"/>
      <c r="I6086" s="356"/>
      <c r="J6086" s="357"/>
      <c r="K6086" s="357"/>
      <c r="L6086" s="357"/>
      <c r="M6086" s="357"/>
      <c r="N6086" s="358"/>
      <c r="O6086" s="358"/>
      <c r="P6086" s="358"/>
      <c r="Q6086" s="358"/>
      <c r="R6086" s="358"/>
      <c r="S6086" s="358"/>
      <c r="T6086" s="359"/>
      <c r="U6086" s="360"/>
      <c r="V6086" s="360"/>
      <c r="W6086" s="357"/>
      <c r="X6086" s="357"/>
      <c r="Y6086" s="446"/>
      <c r="Z6086" s="443"/>
      <c r="AA6086" s="446"/>
      <c r="AB6086" s="357"/>
      <c r="AC6086" s="357"/>
      <c r="AD6086" s="357"/>
      <c r="AE6086" s="357"/>
      <c r="AF6086" s="357"/>
      <c r="AG6086" s="446"/>
      <c r="AH6086" s="357"/>
      <c r="AI6086" s="357"/>
      <c r="AJ6086" s="357"/>
      <c r="AK6086" s="357"/>
      <c r="AL6086" s="357"/>
      <c r="AM6086" s="357"/>
    </row>
    <row r="6087" spans="5:39" x14ac:dyDescent="0.25">
      <c r="E6087" s="356"/>
      <c r="F6087" s="356"/>
      <c r="G6087" s="356"/>
      <c r="H6087" s="356"/>
      <c r="I6087" s="356"/>
      <c r="J6087" s="357"/>
      <c r="K6087" s="357"/>
      <c r="L6087" s="357"/>
      <c r="M6087" s="357"/>
      <c r="N6087" s="358"/>
      <c r="O6087" s="358"/>
      <c r="P6087" s="358"/>
      <c r="Q6087" s="358"/>
      <c r="R6087" s="358"/>
      <c r="S6087" s="358"/>
      <c r="T6087" s="359"/>
      <c r="U6087" s="360"/>
      <c r="V6087" s="360"/>
      <c r="W6087" s="357"/>
      <c r="X6087" s="357"/>
      <c r="Y6087" s="446"/>
      <c r="Z6087" s="443"/>
      <c r="AA6087" s="446"/>
      <c r="AB6087" s="357"/>
      <c r="AC6087" s="357"/>
      <c r="AD6087" s="357"/>
      <c r="AE6087" s="357"/>
      <c r="AF6087" s="357"/>
      <c r="AG6087" s="446"/>
      <c r="AH6087" s="357"/>
      <c r="AI6087" s="357"/>
      <c r="AJ6087" s="357"/>
      <c r="AK6087" s="357"/>
      <c r="AL6087" s="357"/>
      <c r="AM6087" s="357"/>
    </row>
    <row r="6088" spans="5:39" x14ac:dyDescent="0.25">
      <c r="E6088" s="356"/>
      <c r="F6088" s="356"/>
      <c r="G6088" s="356"/>
      <c r="H6088" s="356"/>
      <c r="I6088" s="356"/>
      <c r="J6088" s="357"/>
      <c r="K6088" s="357"/>
      <c r="L6088" s="357"/>
      <c r="M6088" s="357"/>
      <c r="N6088" s="358"/>
      <c r="O6088" s="358"/>
      <c r="P6088" s="358"/>
      <c r="Q6088" s="358"/>
      <c r="R6088" s="358"/>
      <c r="S6088" s="358"/>
      <c r="T6088" s="359"/>
      <c r="U6088" s="360"/>
      <c r="V6088" s="360"/>
      <c r="W6088" s="357"/>
      <c r="X6088" s="357"/>
      <c r="Y6088" s="446"/>
      <c r="Z6088" s="443"/>
      <c r="AA6088" s="446"/>
      <c r="AB6088" s="357"/>
      <c r="AC6088" s="357"/>
      <c r="AD6088" s="357"/>
      <c r="AE6088" s="357"/>
      <c r="AF6088" s="357"/>
      <c r="AG6088" s="446"/>
      <c r="AH6088" s="357"/>
      <c r="AI6088" s="357"/>
      <c r="AJ6088" s="357"/>
      <c r="AK6088" s="357"/>
      <c r="AL6088" s="357"/>
      <c r="AM6088" s="357"/>
    </row>
    <row r="6089" spans="5:39" x14ac:dyDescent="0.25">
      <c r="E6089" s="356"/>
      <c r="F6089" s="356"/>
      <c r="G6089" s="356"/>
      <c r="H6089" s="356"/>
      <c r="I6089" s="356"/>
      <c r="J6089" s="357"/>
      <c r="K6089" s="357"/>
      <c r="L6089" s="357"/>
      <c r="M6089" s="357"/>
      <c r="N6089" s="358"/>
      <c r="O6089" s="358"/>
      <c r="P6089" s="358"/>
      <c r="Q6089" s="358"/>
      <c r="R6089" s="358"/>
      <c r="S6089" s="358"/>
      <c r="T6089" s="359"/>
      <c r="U6089" s="360"/>
      <c r="V6089" s="360"/>
      <c r="W6089" s="357"/>
      <c r="X6089" s="357"/>
      <c r="Y6089" s="446"/>
      <c r="Z6089" s="443"/>
      <c r="AA6089" s="446"/>
      <c r="AB6089" s="357"/>
      <c r="AC6089" s="357"/>
      <c r="AD6089" s="357"/>
      <c r="AE6089" s="357"/>
      <c r="AF6089" s="357"/>
      <c r="AG6089" s="446"/>
      <c r="AH6089" s="357"/>
      <c r="AI6089" s="357"/>
      <c r="AJ6089" s="357"/>
      <c r="AK6089" s="357"/>
      <c r="AL6089" s="357"/>
      <c r="AM6089" s="357"/>
    </row>
    <row r="6090" spans="5:39" x14ac:dyDescent="0.25">
      <c r="E6090" s="356"/>
      <c r="F6090" s="356"/>
      <c r="G6090" s="356"/>
      <c r="H6090" s="356"/>
      <c r="I6090" s="356"/>
      <c r="J6090" s="357"/>
      <c r="K6090" s="357"/>
      <c r="L6090" s="357"/>
      <c r="M6090" s="357"/>
      <c r="N6090" s="358"/>
      <c r="O6090" s="358"/>
      <c r="P6090" s="358"/>
      <c r="Q6090" s="358"/>
      <c r="R6090" s="358"/>
      <c r="S6090" s="358"/>
      <c r="T6090" s="359"/>
      <c r="U6090" s="360"/>
      <c r="V6090" s="360"/>
      <c r="W6090" s="357"/>
      <c r="X6090" s="357"/>
      <c r="Y6090" s="446"/>
      <c r="Z6090" s="443"/>
      <c r="AA6090" s="446"/>
      <c r="AB6090" s="357"/>
      <c r="AC6090" s="357"/>
      <c r="AD6090" s="357"/>
      <c r="AE6090" s="357"/>
      <c r="AF6090" s="357"/>
      <c r="AG6090" s="446"/>
      <c r="AH6090" s="357"/>
      <c r="AI6090" s="357"/>
      <c r="AJ6090" s="357"/>
      <c r="AK6090" s="357"/>
      <c r="AL6090" s="357"/>
      <c r="AM6090" s="357"/>
    </row>
    <row r="6091" spans="5:39" x14ac:dyDescent="0.25">
      <c r="E6091" s="356"/>
      <c r="F6091" s="356"/>
      <c r="G6091" s="356"/>
      <c r="H6091" s="356"/>
      <c r="I6091" s="356"/>
      <c r="J6091" s="357"/>
      <c r="K6091" s="357"/>
      <c r="L6091" s="357"/>
      <c r="M6091" s="357"/>
      <c r="N6091" s="358"/>
      <c r="O6091" s="358"/>
      <c r="P6091" s="358"/>
      <c r="Q6091" s="358"/>
      <c r="R6091" s="358"/>
      <c r="S6091" s="358"/>
      <c r="T6091" s="359"/>
      <c r="U6091" s="360"/>
      <c r="V6091" s="360"/>
      <c r="W6091" s="357"/>
      <c r="X6091" s="357"/>
      <c r="Y6091" s="446"/>
      <c r="Z6091" s="443"/>
      <c r="AA6091" s="446"/>
      <c r="AB6091" s="357"/>
      <c r="AC6091" s="357"/>
      <c r="AD6091" s="357"/>
      <c r="AE6091" s="357"/>
      <c r="AF6091" s="357"/>
      <c r="AG6091" s="446"/>
      <c r="AH6091" s="357"/>
      <c r="AI6091" s="357"/>
      <c r="AJ6091" s="357"/>
      <c r="AK6091" s="357"/>
      <c r="AL6091" s="357"/>
      <c r="AM6091" s="357"/>
    </row>
    <row r="6092" spans="5:39" x14ac:dyDescent="0.25">
      <c r="E6092" s="356"/>
      <c r="F6092" s="356"/>
      <c r="G6092" s="356"/>
      <c r="H6092" s="356"/>
      <c r="I6092" s="356"/>
      <c r="J6092" s="357"/>
      <c r="K6092" s="357"/>
      <c r="L6092" s="357"/>
      <c r="M6092" s="357"/>
      <c r="N6092" s="358"/>
      <c r="O6092" s="358"/>
      <c r="P6092" s="358"/>
      <c r="Q6092" s="358"/>
      <c r="R6092" s="358"/>
      <c r="S6092" s="358"/>
      <c r="T6092" s="359"/>
      <c r="U6092" s="360"/>
      <c r="V6092" s="360"/>
      <c r="W6092" s="357"/>
      <c r="X6092" s="357"/>
      <c r="Y6092" s="446"/>
      <c r="Z6092" s="443"/>
      <c r="AA6092" s="446"/>
      <c r="AB6092" s="357"/>
      <c r="AC6092" s="357"/>
      <c r="AD6092" s="357"/>
      <c r="AE6092" s="357"/>
      <c r="AF6092" s="357"/>
      <c r="AG6092" s="446"/>
      <c r="AH6092" s="357"/>
      <c r="AI6092" s="357"/>
      <c r="AJ6092" s="357"/>
      <c r="AK6092" s="357"/>
      <c r="AL6092" s="357"/>
      <c r="AM6092" s="357"/>
    </row>
    <row r="6093" spans="5:39" x14ac:dyDescent="0.25">
      <c r="E6093" s="356"/>
      <c r="F6093" s="356"/>
      <c r="G6093" s="356"/>
      <c r="H6093" s="356"/>
      <c r="I6093" s="356"/>
      <c r="J6093" s="357"/>
      <c r="K6093" s="357"/>
      <c r="L6093" s="357"/>
      <c r="M6093" s="357"/>
      <c r="N6093" s="358"/>
      <c r="O6093" s="358"/>
      <c r="P6093" s="358"/>
      <c r="Q6093" s="358"/>
      <c r="R6093" s="358"/>
      <c r="S6093" s="358"/>
      <c r="T6093" s="359"/>
      <c r="U6093" s="360"/>
      <c r="V6093" s="360"/>
      <c r="W6093" s="357"/>
      <c r="X6093" s="357"/>
      <c r="Y6093" s="446"/>
      <c r="Z6093" s="443"/>
      <c r="AA6093" s="446"/>
      <c r="AB6093" s="357"/>
      <c r="AC6093" s="357"/>
      <c r="AD6093" s="357"/>
      <c r="AE6093" s="357"/>
      <c r="AF6093" s="357"/>
      <c r="AG6093" s="446"/>
      <c r="AH6093" s="357"/>
      <c r="AI6093" s="357"/>
      <c r="AJ6093" s="357"/>
      <c r="AK6093" s="357"/>
      <c r="AL6093" s="357"/>
      <c r="AM6093" s="357"/>
    </row>
    <row r="6094" spans="5:39" x14ac:dyDescent="0.25">
      <c r="E6094" s="356"/>
      <c r="F6094" s="356"/>
      <c r="G6094" s="356"/>
      <c r="H6094" s="356"/>
      <c r="I6094" s="356"/>
      <c r="J6094" s="357"/>
      <c r="K6094" s="357"/>
      <c r="L6094" s="357"/>
      <c r="M6094" s="357"/>
      <c r="N6094" s="358"/>
      <c r="O6094" s="358"/>
      <c r="P6094" s="358"/>
      <c r="Q6094" s="358"/>
      <c r="R6094" s="358"/>
      <c r="S6094" s="358"/>
      <c r="T6094" s="359"/>
      <c r="U6094" s="360"/>
      <c r="V6094" s="360"/>
      <c r="W6094" s="357"/>
      <c r="X6094" s="357"/>
      <c r="Y6094" s="446"/>
      <c r="Z6094" s="443"/>
      <c r="AA6094" s="446"/>
      <c r="AB6094" s="357"/>
      <c r="AC6094" s="357"/>
      <c r="AD6094" s="357"/>
      <c r="AE6094" s="357"/>
      <c r="AF6094" s="357"/>
      <c r="AG6094" s="446"/>
      <c r="AH6094" s="357"/>
      <c r="AI6094" s="357"/>
      <c r="AJ6094" s="357"/>
      <c r="AK6094" s="357"/>
      <c r="AL6094" s="357"/>
      <c r="AM6094" s="357"/>
    </row>
    <row r="6095" spans="5:39" x14ac:dyDescent="0.25">
      <c r="E6095" s="356"/>
      <c r="F6095" s="356"/>
      <c r="G6095" s="356"/>
      <c r="H6095" s="356"/>
      <c r="I6095" s="356"/>
      <c r="J6095" s="357"/>
      <c r="K6095" s="357"/>
      <c r="L6095" s="357"/>
      <c r="M6095" s="357"/>
      <c r="N6095" s="358"/>
      <c r="O6095" s="358"/>
      <c r="P6095" s="358"/>
      <c r="Q6095" s="358"/>
      <c r="R6095" s="358"/>
      <c r="S6095" s="358"/>
      <c r="T6095" s="359"/>
      <c r="U6095" s="360"/>
      <c r="V6095" s="360"/>
      <c r="W6095" s="357"/>
      <c r="X6095" s="357"/>
      <c r="Y6095" s="446"/>
      <c r="Z6095" s="443"/>
      <c r="AA6095" s="446"/>
      <c r="AB6095" s="357"/>
      <c r="AC6095" s="357"/>
      <c r="AD6095" s="357"/>
      <c r="AE6095" s="357"/>
      <c r="AF6095" s="357"/>
      <c r="AG6095" s="446"/>
      <c r="AH6095" s="357"/>
      <c r="AI6095" s="357"/>
      <c r="AJ6095" s="357"/>
      <c r="AK6095" s="357"/>
      <c r="AL6095" s="357"/>
      <c r="AM6095" s="357"/>
    </row>
    <row r="6096" spans="5:39" x14ac:dyDescent="0.25">
      <c r="E6096" s="356"/>
      <c r="F6096" s="356"/>
      <c r="G6096" s="356"/>
      <c r="H6096" s="356"/>
      <c r="I6096" s="356"/>
      <c r="J6096" s="357"/>
      <c r="K6096" s="357"/>
      <c r="L6096" s="357"/>
      <c r="M6096" s="357"/>
      <c r="N6096" s="358"/>
      <c r="O6096" s="358"/>
      <c r="P6096" s="358"/>
      <c r="Q6096" s="358"/>
      <c r="R6096" s="358"/>
      <c r="S6096" s="358"/>
      <c r="T6096" s="359"/>
      <c r="U6096" s="360"/>
      <c r="V6096" s="360"/>
      <c r="W6096" s="357"/>
      <c r="X6096" s="357"/>
      <c r="Y6096" s="446"/>
      <c r="Z6096" s="443"/>
      <c r="AA6096" s="446"/>
      <c r="AB6096" s="357"/>
      <c r="AC6096" s="357"/>
      <c r="AD6096" s="357"/>
      <c r="AE6096" s="357"/>
      <c r="AF6096" s="357"/>
      <c r="AG6096" s="446"/>
      <c r="AH6096" s="357"/>
      <c r="AI6096" s="357"/>
      <c r="AJ6096" s="357"/>
      <c r="AK6096" s="357"/>
      <c r="AL6096" s="357"/>
      <c r="AM6096" s="357"/>
    </row>
    <row r="6097" spans="5:39" x14ac:dyDescent="0.25">
      <c r="E6097" s="356"/>
      <c r="F6097" s="356"/>
      <c r="G6097" s="356"/>
      <c r="H6097" s="356"/>
      <c r="I6097" s="356"/>
      <c r="J6097" s="357"/>
      <c r="K6097" s="357"/>
      <c r="L6097" s="357"/>
      <c r="M6097" s="357"/>
      <c r="N6097" s="358"/>
      <c r="O6097" s="358"/>
      <c r="P6097" s="358"/>
      <c r="Q6097" s="358"/>
      <c r="R6097" s="358"/>
      <c r="S6097" s="358"/>
      <c r="T6097" s="359"/>
      <c r="U6097" s="360"/>
      <c r="V6097" s="360"/>
      <c r="W6097" s="357"/>
      <c r="X6097" s="357"/>
      <c r="Y6097" s="446"/>
      <c r="Z6097" s="443"/>
      <c r="AA6097" s="446"/>
      <c r="AB6097" s="357"/>
      <c r="AC6097" s="357"/>
      <c r="AD6097" s="357"/>
      <c r="AE6097" s="357"/>
      <c r="AF6097" s="357"/>
      <c r="AG6097" s="446"/>
      <c r="AH6097" s="357"/>
      <c r="AI6097" s="357"/>
      <c r="AJ6097" s="357"/>
      <c r="AK6097" s="357"/>
      <c r="AL6097" s="357"/>
      <c r="AM6097" s="357"/>
    </row>
    <row r="6098" spans="5:39" x14ac:dyDescent="0.25">
      <c r="E6098" s="356"/>
      <c r="F6098" s="356"/>
      <c r="G6098" s="356"/>
      <c r="H6098" s="356"/>
      <c r="I6098" s="356"/>
      <c r="J6098" s="357"/>
      <c r="K6098" s="357"/>
      <c r="L6098" s="357"/>
      <c r="M6098" s="357"/>
      <c r="N6098" s="358"/>
      <c r="O6098" s="358"/>
      <c r="P6098" s="358"/>
      <c r="Q6098" s="358"/>
      <c r="R6098" s="358"/>
      <c r="S6098" s="358"/>
      <c r="T6098" s="359"/>
      <c r="U6098" s="360"/>
      <c r="V6098" s="360"/>
      <c r="W6098" s="357"/>
      <c r="X6098" s="357"/>
      <c r="Y6098" s="446"/>
      <c r="Z6098" s="443"/>
      <c r="AA6098" s="446"/>
      <c r="AB6098" s="357"/>
      <c r="AC6098" s="357"/>
      <c r="AD6098" s="357"/>
      <c r="AE6098" s="357"/>
      <c r="AF6098" s="357"/>
      <c r="AG6098" s="446"/>
      <c r="AH6098" s="357"/>
      <c r="AI6098" s="357"/>
      <c r="AJ6098" s="357"/>
      <c r="AK6098" s="357"/>
      <c r="AL6098" s="357"/>
      <c r="AM6098" s="357"/>
    </row>
    <row r="6099" spans="5:39" x14ac:dyDescent="0.25">
      <c r="E6099" s="356"/>
      <c r="F6099" s="356"/>
      <c r="G6099" s="356"/>
      <c r="H6099" s="356"/>
      <c r="I6099" s="356"/>
      <c r="J6099" s="357"/>
      <c r="K6099" s="357"/>
      <c r="L6099" s="357"/>
      <c r="M6099" s="357"/>
      <c r="N6099" s="358"/>
      <c r="O6099" s="358"/>
      <c r="P6099" s="358"/>
      <c r="Q6099" s="358"/>
      <c r="R6099" s="358"/>
      <c r="S6099" s="358"/>
      <c r="T6099" s="359"/>
      <c r="U6099" s="360"/>
      <c r="V6099" s="360"/>
      <c r="W6099" s="357"/>
      <c r="X6099" s="357"/>
      <c r="Y6099" s="446"/>
      <c r="Z6099" s="443"/>
      <c r="AA6099" s="446"/>
      <c r="AB6099" s="357"/>
      <c r="AC6099" s="357"/>
      <c r="AD6099" s="357"/>
      <c r="AE6099" s="357"/>
      <c r="AF6099" s="357"/>
      <c r="AG6099" s="446"/>
      <c r="AH6099" s="357"/>
      <c r="AI6099" s="357"/>
      <c r="AJ6099" s="357"/>
      <c r="AK6099" s="357"/>
      <c r="AL6099" s="357"/>
      <c r="AM6099" s="357"/>
    </row>
    <row r="6100" spans="5:39" x14ac:dyDescent="0.25">
      <c r="E6100" s="356"/>
      <c r="F6100" s="356"/>
      <c r="G6100" s="356"/>
      <c r="H6100" s="356"/>
      <c r="I6100" s="356"/>
      <c r="J6100" s="357"/>
      <c r="K6100" s="357"/>
      <c r="L6100" s="357"/>
      <c r="M6100" s="357"/>
      <c r="N6100" s="358"/>
      <c r="O6100" s="358"/>
      <c r="P6100" s="358"/>
      <c r="Q6100" s="358"/>
      <c r="R6100" s="358"/>
      <c r="S6100" s="358"/>
      <c r="T6100" s="359"/>
      <c r="U6100" s="360"/>
      <c r="V6100" s="360"/>
      <c r="W6100" s="357"/>
      <c r="X6100" s="357"/>
      <c r="Y6100" s="446"/>
      <c r="Z6100" s="443"/>
      <c r="AA6100" s="446"/>
      <c r="AB6100" s="357"/>
      <c r="AC6100" s="357"/>
      <c r="AD6100" s="357"/>
      <c r="AE6100" s="357"/>
      <c r="AF6100" s="357"/>
      <c r="AG6100" s="446"/>
      <c r="AH6100" s="357"/>
      <c r="AI6100" s="357"/>
      <c r="AJ6100" s="357"/>
      <c r="AK6100" s="357"/>
      <c r="AL6100" s="357"/>
      <c r="AM6100" s="357"/>
    </row>
    <row r="6101" spans="5:39" x14ac:dyDescent="0.25">
      <c r="E6101" s="356"/>
      <c r="F6101" s="356"/>
      <c r="G6101" s="356"/>
      <c r="H6101" s="356"/>
      <c r="I6101" s="356"/>
      <c r="J6101" s="357"/>
      <c r="K6101" s="357"/>
      <c r="L6101" s="357"/>
      <c r="M6101" s="357"/>
      <c r="N6101" s="358"/>
      <c r="O6101" s="358"/>
      <c r="P6101" s="358"/>
      <c r="Q6101" s="358"/>
      <c r="R6101" s="358"/>
      <c r="S6101" s="358"/>
      <c r="T6101" s="359"/>
      <c r="U6101" s="360"/>
      <c r="V6101" s="360"/>
      <c r="W6101" s="357"/>
      <c r="X6101" s="357"/>
      <c r="Y6101" s="446"/>
      <c r="Z6101" s="443"/>
      <c r="AA6101" s="446"/>
      <c r="AB6101" s="357"/>
      <c r="AC6101" s="357"/>
      <c r="AD6101" s="357"/>
      <c r="AE6101" s="357"/>
      <c r="AF6101" s="357"/>
      <c r="AG6101" s="446"/>
      <c r="AH6101" s="357"/>
      <c r="AI6101" s="357"/>
      <c r="AJ6101" s="357"/>
      <c r="AK6101" s="357"/>
      <c r="AL6101" s="357"/>
      <c r="AM6101" s="357"/>
    </row>
    <row r="6102" spans="5:39" x14ac:dyDescent="0.25">
      <c r="E6102" s="356"/>
      <c r="F6102" s="356"/>
      <c r="G6102" s="356"/>
      <c r="H6102" s="356"/>
      <c r="I6102" s="356"/>
      <c r="J6102" s="357"/>
      <c r="K6102" s="357"/>
      <c r="L6102" s="357"/>
      <c r="M6102" s="357"/>
      <c r="N6102" s="358"/>
      <c r="O6102" s="358"/>
      <c r="P6102" s="358"/>
      <c r="Q6102" s="358"/>
      <c r="R6102" s="358"/>
      <c r="S6102" s="358"/>
      <c r="T6102" s="359"/>
      <c r="U6102" s="360"/>
      <c r="V6102" s="360"/>
      <c r="W6102" s="357"/>
      <c r="X6102" s="357"/>
      <c r="Y6102" s="446"/>
      <c r="Z6102" s="443"/>
      <c r="AA6102" s="446"/>
      <c r="AB6102" s="357"/>
      <c r="AC6102" s="357"/>
      <c r="AD6102" s="357"/>
      <c r="AE6102" s="357"/>
      <c r="AF6102" s="357"/>
      <c r="AG6102" s="446"/>
      <c r="AH6102" s="357"/>
      <c r="AI6102" s="357"/>
      <c r="AJ6102" s="357"/>
      <c r="AK6102" s="357"/>
      <c r="AL6102" s="357"/>
      <c r="AM6102" s="357"/>
    </row>
    <row r="6103" spans="5:39" x14ac:dyDescent="0.25">
      <c r="E6103" s="356"/>
      <c r="F6103" s="356"/>
      <c r="G6103" s="356"/>
      <c r="H6103" s="356"/>
      <c r="I6103" s="356"/>
      <c r="J6103" s="357"/>
      <c r="K6103" s="357"/>
      <c r="L6103" s="357"/>
      <c r="M6103" s="357"/>
      <c r="N6103" s="358"/>
      <c r="O6103" s="358"/>
      <c r="P6103" s="358"/>
      <c r="Q6103" s="358"/>
      <c r="R6103" s="358"/>
      <c r="S6103" s="358"/>
      <c r="T6103" s="359"/>
      <c r="U6103" s="360"/>
      <c r="V6103" s="360"/>
      <c r="W6103" s="357"/>
      <c r="X6103" s="357"/>
      <c r="Y6103" s="446"/>
      <c r="Z6103" s="443"/>
      <c r="AA6103" s="446"/>
      <c r="AB6103" s="357"/>
      <c r="AC6103" s="357"/>
      <c r="AD6103" s="357"/>
      <c r="AE6103" s="357"/>
      <c r="AF6103" s="357"/>
      <c r="AG6103" s="446"/>
      <c r="AH6103" s="357"/>
      <c r="AI6103" s="357"/>
      <c r="AJ6103" s="357"/>
      <c r="AK6103" s="357"/>
      <c r="AL6103" s="357"/>
      <c r="AM6103" s="357"/>
    </row>
    <row r="6104" spans="5:39" x14ac:dyDescent="0.25">
      <c r="E6104" s="356"/>
      <c r="F6104" s="356"/>
      <c r="G6104" s="356"/>
      <c r="H6104" s="356"/>
      <c r="I6104" s="356"/>
      <c r="J6104" s="357"/>
      <c r="K6104" s="357"/>
      <c r="L6104" s="357"/>
      <c r="M6104" s="357"/>
      <c r="N6104" s="358"/>
      <c r="O6104" s="358"/>
      <c r="P6104" s="358"/>
      <c r="Q6104" s="358"/>
      <c r="R6104" s="358"/>
      <c r="S6104" s="358"/>
      <c r="T6104" s="359"/>
      <c r="U6104" s="360"/>
      <c r="V6104" s="360"/>
      <c r="W6104" s="357"/>
      <c r="X6104" s="357"/>
      <c r="Y6104" s="446"/>
      <c r="Z6104" s="443"/>
      <c r="AA6104" s="446"/>
      <c r="AB6104" s="357"/>
      <c r="AC6104" s="357"/>
      <c r="AD6104" s="357"/>
      <c r="AE6104" s="357"/>
      <c r="AF6104" s="357"/>
      <c r="AG6104" s="446"/>
      <c r="AH6104" s="357"/>
      <c r="AI6104" s="357"/>
      <c r="AJ6104" s="357"/>
      <c r="AK6104" s="357"/>
      <c r="AL6104" s="357"/>
      <c r="AM6104" s="357"/>
    </row>
    <row r="6105" spans="5:39" x14ac:dyDescent="0.25">
      <c r="E6105" s="356"/>
      <c r="F6105" s="356"/>
      <c r="G6105" s="356"/>
      <c r="H6105" s="356"/>
      <c r="I6105" s="356"/>
      <c r="J6105" s="357"/>
      <c r="K6105" s="357"/>
      <c r="L6105" s="357"/>
      <c r="M6105" s="357"/>
      <c r="N6105" s="358"/>
      <c r="O6105" s="358"/>
      <c r="P6105" s="358"/>
      <c r="Q6105" s="358"/>
      <c r="R6105" s="358"/>
      <c r="S6105" s="358"/>
      <c r="T6105" s="359"/>
      <c r="U6105" s="360"/>
      <c r="V6105" s="360"/>
      <c r="W6105" s="357"/>
      <c r="X6105" s="357"/>
      <c r="Y6105" s="446"/>
      <c r="Z6105" s="443"/>
      <c r="AA6105" s="446"/>
      <c r="AB6105" s="357"/>
      <c r="AC6105" s="357"/>
      <c r="AD6105" s="357"/>
      <c r="AE6105" s="357"/>
      <c r="AF6105" s="357"/>
      <c r="AG6105" s="446"/>
      <c r="AH6105" s="357"/>
      <c r="AI6105" s="357"/>
      <c r="AJ6105" s="357"/>
      <c r="AK6105" s="357"/>
      <c r="AL6105" s="357"/>
      <c r="AM6105" s="357"/>
    </row>
    <row r="6106" spans="5:39" x14ac:dyDescent="0.25">
      <c r="E6106" s="356"/>
      <c r="F6106" s="356"/>
      <c r="G6106" s="356"/>
      <c r="H6106" s="356"/>
      <c r="I6106" s="356"/>
      <c r="J6106" s="357"/>
      <c r="K6106" s="357"/>
      <c r="L6106" s="357"/>
      <c r="M6106" s="357"/>
      <c r="N6106" s="358"/>
      <c r="O6106" s="358"/>
      <c r="P6106" s="358"/>
      <c r="Q6106" s="358"/>
      <c r="R6106" s="358"/>
      <c r="S6106" s="358"/>
      <c r="T6106" s="359"/>
      <c r="U6106" s="360"/>
      <c r="V6106" s="360"/>
      <c r="W6106" s="357"/>
      <c r="X6106" s="357"/>
      <c r="Y6106" s="446"/>
      <c r="Z6106" s="443"/>
      <c r="AA6106" s="446"/>
      <c r="AB6106" s="357"/>
      <c r="AC6106" s="357"/>
      <c r="AD6106" s="357"/>
      <c r="AE6106" s="357"/>
      <c r="AF6106" s="357"/>
      <c r="AG6106" s="446"/>
      <c r="AH6106" s="357"/>
      <c r="AI6106" s="357"/>
      <c r="AJ6106" s="357"/>
      <c r="AK6106" s="357"/>
      <c r="AL6106" s="357"/>
      <c r="AM6106" s="357"/>
    </row>
    <row r="6107" spans="5:39" x14ac:dyDescent="0.25">
      <c r="E6107" s="356"/>
      <c r="F6107" s="356"/>
      <c r="G6107" s="356"/>
      <c r="H6107" s="356"/>
      <c r="I6107" s="356"/>
      <c r="J6107" s="357"/>
      <c r="K6107" s="357"/>
      <c r="L6107" s="357"/>
      <c r="M6107" s="357"/>
      <c r="N6107" s="358"/>
      <c r="O6107" s="358"/>
      <c r="P6107" s="358"/>
      <c r="Q6107" s="358"/>
      <c r="R6107" s="358"/>
      <c r="S6107" s="358"/>
      <c r="T6107" s="359"/>
      <c r="U6107" s="360"/>
      <c r="V6107" s="360"/>
      <c r="W6107" s="357"/>
      <c r="X6107" s="357"/>
      <c r="Y6107" s="446"/>
      <c r="Z6107" s="443"/>
      <c r="AA6107" s="446"/>
      <c r="AB6107" s="357"/>
      <c r="AC6107" s="357"/>
      <c r="AD6107" s="357"/>
      <c r="AE6107" s="357"/>
      <c r="AF6107" s="357"/>
      <c r="AG6107" s="446"/>
      <c r="AH6107" s="357"/>
      <c r="AI6107" s="357"/>
      <c r="AJ6107" s="357"/>
      <c r="AK6107" s="357"/>
      <c r="AL6107" s="357"/>
      <c r="AM6107" s="357"/>
    </row>
    <row r="6108" spans="5:39" x14ac:dyDescent="0.25">
      <c r="E6108" s="356"/>
      <c r="F6108" s="356"/>
      <c r="G6108" s="356"/>
      <c r="H6108" s="356"/>
      <c r="I6108" s="356"/>
      <c r="J6108" s="357"/>
      <c r="K6108" s="357"/>
      <c r="L6108" s="357"/>
      <c r="M6108" s="357"/>
      <c r="N6108" s="358"/>
      <c r="O6108" s="358"/>
      <c r="P6108" s="358"/>
      <c r="Q6108" s="358"/>
      <c r="R6108" s="358"/>
      <c r="S6108" s="358"/>
      <c r="T6108" s="359"/>
      <c r="U6108" s="360"/>
      <c r="V6108" s="360"/>
      <c r="W6108" s="357"/>
      <c r="X6108" s="357"/>
      <c r="Y6108" s="446"/>
      <c r="Z6108" s="443"/>
      <c r="AA6108" s="446"/>
      <c r="AB6108" s="357"/>
      <c r="AC6108" s="357"/>
      <c r="AD6108" s="357"/>
      <c r="AE6108" s="357"/>
      <c r="AF6108" s="357"/>
      <c r="AG6108" s="446"/>
      <c r="AH6108" s="357"/>
      <c r="AI6108" s="357"/>
      <c r="AJ6108" s="357"/>
      <c r="AK6108" s="357"/>
      <c r="AL6108" s="357"/>
      <c r="AM6108" s="357"/>
    </row>
    <row r="6109" spans="5:39" x14ac:dyDescent="0.25">
      <c r="E6109" s="356"/>
      <c r="F6109" s="356"/>
      <c r="G6109" s="356"/>
      <c r="H6109" s="356"/>
      <c r="I6109" s="356"/>
      <c r="J6109" s="357"/>
      <c r="K6109" s="357"/>
      <c r="L6109" s="357"/>
      <c r="M6109" s="357"/>
      <c r="N6109" s="358"/>
      <c r="O6109" s="358"/>
      <c r="P6109" s="358"/>
      <c r="Q6109" s="358"/>
      <c r="R6109" s="358"/>
      <c r="S6109" s="358"/>
      <c r="T6109" s="359"/>
      <c r="U6109" s="360"/>
      <c r="V6109" s="360"/>
      <c r="W6109" s="357"/>
      <c r="X6109" s="357"/>
      <c r="Y6109" s="446"/>
      <c r="Z6109" s="443"/>
      <c r="AA6109" s="446"/>
      <c r="AB6109" s="357"/>
      <c r="AC6109" s="357"/>
      <c r="AD6109" s="357"/>
      <c r="AE6109" s="357"/>
      <c r="AF6109" s="357"/>
      <c r="AG6109" s="446"/>
      <c r="AH6109" s="357"/>
      <c r="AI6109" s="357"/>
      <c r="AJ6109" s="357"/>
      <c r="AK6109" s="357"/>
      <c r="AL6109" s="357"/>
      <c r="AM6109" s="357"/>
    </row>
    <row r="6110" spans="5:39" x14ac:dyDescent="0.25">
      <c r="E6110" s="356"/>
      <c r="F6110" s="356"/>
      <c r="G6110" s="356"/>
      <c r="H6110" s="356"/>
      <c r="I6110" s="356"/>
      <c r="J6110" s="357"/>
      <c r="K6110" s="357"/>
      <c r="L6110" s="357"/>
      <c r="M6110" s="357"/>
      <c r="N6110" s="358"/>
      <c r="O6110" s="358"/>
      <c r="P6110" s="358"/>
      <c r="Q6110" s="358"/>
      <c r="R6110" s="358"/>
      <c r="S6110" s="358"/>
      <c r="T6110" s="359"/>
      <c r="U6110" s="360"/>
      <c r="V6110" s="360"/>
      <c r="W6110" s="357"/>
      <c r="X6110" s="357"/>
      <c r="Y6110" s="446"/>
      <c r="Z6110" s="443"/>
      <c r="AA6110" s="446"/>
      <c r="AB6110" s="357"/>
      <c r="AC6110" s="357"/>
      <c r="AD6110" s="357"/>
      <c r="AE6110" s="357"/>
      <c r="AF6110" s="357"/>
      <c r="AG6110" s="446"/>
      <c r="AH6110" s="357"/>
      <c r="AI6110" s="357"/>
      <c r="AJ6110" s="357"/>
      <c r="AK6110" s="357"/>
      <c r="AL6110" s="357"/>
      <c r="AM6110" s="357"/>
    </row>
    <row r="6111" spans="5:39" x14ac:dyDescent="0.25">
      <c r="E6111" s="356"/>
      <c r="F6111" s="356"/>
      <c r="G6111" s="356"/>
      <c r="H6111" s="356"/>
      <c r="I6111" s="356"/>
      <c r="J6111" s="357"/>
      <c r="K6111" s="357"/>
      <c r="L6111" s="357"/>
      <c r="M6111" s="357"/>
      <c r="N6111" s="358"/>
      <c r="O6111" s="358"/>
      <c r="P6111" s="358"/>
      <c r="Q6111" s="358"/>
      <c r="R6111" s="358"/>
      <c r="S6111" s="358"/>
      <c r="T6111" s="359"/>
      <c r="U6111" s="360"/>
      <c r="V6111" s="360"/>
      <c r="W6111" s="357"/>
      <c r="X6111" s="357"/>
      <c r="Y6111" s="446"/>
      <c r="Z6111" s="443"/>
      <c r="AA6111" s="446"/>
      <c r="AB6111" s="357"/>
      <c r="AC6111" s="357"/>
      <c r="AD6111" s="357"/>
      <c r="AE6111" s="357"/>
      <c r="AF6111" s="357"/>
      <c r="AG6111" s="446"/>
      <c r="AH6111" s="357"/>
      <c r="AI6111" s="357"/>
      <c r="AJ6111" s="357"/>
      <c r="AK6111" s="357"/>
      <c r="AL6111" s="357"/>
      <c r="AM6111" s="357"/>
    </row>
    <row r="6112" spans="5:39" x14ac:dyDescent="0.25">
      <c r="E6112" s="356"/>
      <c r="F6112" s="356"/>
      <c r="G6112" s="356"/>
      <c r="H6112" s="356"/>
      <c r="I6112" s="356"/>
      <c r="J6112" s="357"/>
      <c r="K6112" s="357"/>
      <c r="L6112" s="357"/>
      <c r="M6112" s="357"/>
      <c r="N6112" s="358"/>
      <c r="O6112" s="358"/>
      <c r="P6112" s="358"/>
      <c r="Q6112" s="358"/>
      <c r="R6112" s="358"/>
      <c r="S6112" s="358"/>
      <c r="T6112" s="359"/>
      <c r="U6112" s="360"/>
      <c r="V6112" s="360"/>
      <c r="W6112" s="357"/>
      <c r="X6112" s="357"/>
      <c r="Y6112" s="446"/>
      <c r="Z6112" s="443"/>
      <c r="AA6112" s="446"/>
      <c r="AB6112" s="357"/>
      <c r="AC6112" s="357"/>
      <c r="AD6112" s="357"/>
      <c r="AE6112" s="357"/>
      <c r="AF6112" s="357"/>
      <c r="AG6112" s="446"/>
      <c r="AH6112" s="357"/>
      <c r="AI6112" s="357"/>
      <c r="AJ6112" s="357"/>
      <c r="AK6112" s="357"/>
      <c r="AL6112" s="357"/>
      <c r="AM6112" s="357"/>
    </row>
    <row r="6113" spans="5:39" x14ac:dyDescent="0.25">
      <c r="E6113" s="356"/>
      <c r="F6113" s="356"/>
      <c r="G6113" s="356"/>
      <c r="H6113" s="356"/>
      <c r="I6113" s="356"/>
      <c r="J6113" s="357"/>
      <c r="K6113" s="357"/>
      <c r="L6113" s="357"/>
      <c r="M6113" s="357"/>
      <c r="N6113" s="358"/>
      <c r="O6113" s="358"/>
      <c r="P6113" s="358"/>
      <c r="Q6113" s="358"/>
      <c r="R6113" s="358"/>
      <c r="S6113" s="358"/>
      <c r="T6113" s="359"/>
      <c r="U6113" s="360"/>
      <c r="V6113" s="360"/>
      <c r="W6113" s="357"/>
      <c r="X6113" s="357"/>
      <c r="Y6113" s="446"/>
      <c r="Z6113" s="443"/>
      <c r="AA6113" s="446"/>
      <c r="AB6113" s="357"/>
      <c r="AC6113" s="357"/>
      <c r="AD6113" s="357"/>
      <c r="AE6113" s="357"/>
      <c r="AF6113" s="357"/>
      <c r="AG6113" s="446"/>
      <c r="AH6113" s="357"/>
      <c r="AI6113" s="357"/>
      <c r="AJ6113" s="357"/>
      <c r="AK6113" s="357"/>
      <c r="AL6113" s="357"/>
      <c r="AM6113" s="357"/>
    </row>
    <row r="6114" spans="5:39" x14ac:dyDescent="0.25">
      <c r="E6114" s="356"/>
      <c r="F6114" s="356"/>
      <c r="G6114" s="356"/>
      <c r="H6114" s="356"/>
      <c r="I6114" s="356"/>
      <c r="J6114" s="357"/>
      <c r="K6114" s="357"/>
      <c r="L6114" s="357"/>
      <c r="M6114" s="357"/>
      <c r="N6114" s="358"/>
      <c r="O6114" s="358"/>
      <c r="P6114" s="358"/>
      <c r="Q6114" s="358"/>
      <c r="R6114" s="358"/>
      <c r="S6114" s="358"/>
      <c r="T6114" s="359"/>
      <c r="U6114" s="360"/>
      <c r="V6114" s="360"/>
      <c r="W6114" s="357"/>
      <c r="X6114" s="357"/>
      <c r="Y6114" s="446"/>
      <c r="Z6114" s="443"/>
      <c r="AA6114" s="446"/>
      <c r="AB6114" s="357"/>
      <c r="AC6114" s="357"/>
      <c r="AD6114" s="357"/>
      <c r="AE6114" s="357"/>
      <c r="AF6114" s="357"/>
      <c r="AG6114" s="446"/>
      <c r="AH6114" s="357"/>
      <c r="AI6114" s="357"/>
      <c r="AJ6114" s="357"/>
      <c r="AK6114" s="357"/>
      <c r="AL6114" s="357"/>
      <c r="AM6114" s="357"/>
    </row>
    <row r="6115" spans="5:39" x14ac:dyDescent="0.25">
      <c r="E6115" s="356"/>
      <c r="F6115" s="356"/>
      <c r="G6115" s="356"/>
      <c r="H6115" s="356"/>
      <c r="I6115" s="356"/>
      <c r="J6115" s="357"/>
      <c r="K6115" s="357"/>
      <c r="L6115" s="357"/>
      <c r="M6115" s="357"/>
      <c r="N6115" s="358"/>
      <c r="O6115" s="358"/>
      <c r="P6115" s="358"/>
      <c r="Q6115" s="358"/>
      <c r="R6115" s="358"/>
      <c r="S6115" s="358"/>
      <c r="T6115" s="359"/>
      <c r="U6115" s="360"/>
      <c r="V6115" s="360"/>
      <c r="W6115" s="357"/>
      <c r="X6115" s="357"/>
      <c r="Y6115" s="446"/>
      <c r="Z6115" s="443"/>
      <c r="AA6115" s="446"/>
      <c r="AB6115" s="357"/>
      <c r="AC6115" s="357"/>
      <c r="AD6115" s="357"/>
      <c r="AE6115" s="357"/>
      <c r="AF6115" s="357"/>
      <c r="AG6115" s="446"/>
      <c r="AH6115" s="357"/>
      <c r="AI6115" s="357"/>
      <c r="AJ6115" s="357"/>
      <c r="AK6115" s="357"/>
      <c r="AL6115" s="357"/>
      <c r="AM6115" s="357"/>
    </row>
    <row r="6116" spans="5:39" x14ac:dyDescent="0.25">
      <c r="E6116" s="356"/>
      <c r="F6116" s="356"/>
      <c r="G6116" s="356"/>
      <c r="H6116" s="356"/>
      <c r="I6116" s="356"/>
      <c r="J6116" s="357"/>
      <c r="K6116" s="357"/>
      <c r="L6116" s="357"/>
      <c r="M6116" s="357"/>
      <c r="N6116" s="358"/>
      <c r="O6116" s="358"/>
      <c r="P6116" s="358"/>
      <c r="Q6116" s="358"/>
      <c r="R6116" s="358"/>
      <c r="S6116" s="358"/>
      <c r="T6116" s="359"/>
      <c r="U6116" s="360"/>
      <c r="V6116" s="360"/>
      <c r="W6116" s="357"/>
      <c r="X6116" s="357"/>
      <c r="Y6116" s="446"/>
      <c r="Z6116" s="443"/>
      <c r="AA6116" s="446"/>
      <c r="AB6116" s="357"/>
      <c r="AC6116" s="357"/>
      <c r="AD6116" s="357"/>
      <c r="AE6116" s="357"/>
      <c r="AF6116" s="357"/>
      <c r="AG6116" s="446"/>
      <c r="AH6116" s="357"/>
      <c r="AI6116" s="357"/>
      <c r="AJ6116" s="357"/>
      <c r="AK6116" s="357"/>
      <c r="AL6116" s="357"/>
      <c r="AM6116" s="357"/>
    </row>
    <row r="6117" spans="5:39" x14ac:dyDescent="0.25">
      <c r="E6117" s="356"/>
      <c r="F6117" s="356"/>
      <c r="G6117" s="356"/>
      <c r="H6117" s="356"/>
      <c r="I6117" s="356"/>
      <c r="J6117" s="357"/>
      <c r="K6117" s="357"/>
      <c r="L6117" s="357"/>
      <c r="M6117" s="357"/>
      <c r="N6117" s="358"/>
      <c r="O6117" s="358"/>
      <c r="P6117" s="358"/>
      <c r="Q6117" s="358"/>
      <c r="R6117" s="358"/>
      <c r="S6117" s="358"/>
      <c r="T6117" s="359"/>
      <c r="U6117" s="360"/>
      <c r="V6117" s="360"/>
      <c r="W6117" s="357"/>
      <c r="X6117" s="357"/>
      <c r="Y6117" s="446"/>
      <c r="Z6117" s="443"/>
      <c r="AA6117" s="446"/>
      <c r="AB6117" s="357"/>
      <c r="AC6117" s="357"/>
      <c r="AD6117" s="357"/>
      <c r="AE6117" s="357"/>
      <c r="AF6117" s="357"/>
      <c r="AG6117" s="446"/>
      <c r="AH6117" s="357"/>
      <c r="AI6117" s="357"/>
      <c r="AJ6117" s="357"/>
      <c r="AK6117" s="357"/>
      <c r="AL6117" s="357"/>
      <c r="AM6117" s="357"/>
    </row>
    <row r="6118" spans="5:39" x14ac:dyDescent="0.25">
      <c r="E6118" s="356"/>
      <c r="F6118" s="356"/>
      <c r="G6118" s="356"/>
      <c r="H6118" s="356"/>
      <c r="I6118" s="356"/>
      <c r="J6118" s="357"/>
      <c r="K6118" s="357"/>
      <c r="L6118" s="357"/>
      <c r="M6118" s="357"/>
      <c r="N6118" s="358"/>
      <c r="O6118" s="358"/>
      <c r="P6118" s="358"/>
      <c r="Q6118" s="358"/>
      <c r="R6118" s="358"/>
      <c r="S6118" s="358"/>
      <c r="T6118" s="359"/>
      <c r="U6118" s="360"/>
      <c r="V6118" s="360"/>
      <c r="W6118" s="357"/>
      <c r="X6118" s="357"/>
      <c r="Y6118" s="446"/>
      <c r="Z6118" s="443"/>
      <c r="AA6118" s="446"/>
      <c r="AB6118" s="357"/>
      <c r="AC6118" s="357"/>
      <c r="AD6118" s="357"/>
      <c r="AE6118" s="357"/>
      <c r="AF6118" s="357"/>
      <c r="AG6118" s="446"/>
      <c r="AH6118" s="357"/>
      <c r="AI6118" s="357"/>
      <c r="AJ6118" s="357"/>
      <c r="AK6118" s="357"/>
      <c r="AL6118" s="357"/>
      <c r="AM6118" s="357"/>
    </row>
    <row r="6119" spans="5:39" x14ac:dyDescent="0.25">
      <c r="E6119" s="356"/>
      <c r="F6119" s="356"/>
      <c r="G6119" s="356"/>
      <c r="H6119" s="356"/>
      <c r="I6119" s="356"/>
      <c r="J6119" s="357"/>
      <c r="K6119" s="357"/>
      <c r="L6119" s="357"/>
      <c r="M6119" s="357"/>
      <c r="N6119" s="358"/>
      <c r="O6119" s="358"/>
      <c r="P6119" s="358"/>
      <c r="Q6119" s="358"/>
      <c r="R6119" s="358"/>
      <c r="S6119" s="358"/>
      <c r="T6119" s="359"/>
      <c r="U6119" s="360"/>
      <c r="V6119" s="360"/>
      <c r="W6119" s="357"/>
      <c r="X6119" s="357"/>
      <c r="Y6119" s="446"/>
      <c r="Z6119" s="443"/>
      <c r="AA6119" s="446"/>
      <c r="AB6119" s="357"/>
      <c r="AC6119" s="357"/>
      <c r="AD6119" s="357"/>
      <c r="AE6119" s="357"/>
      <c r="AF6119" s="357"/>
      <c r="AG6119" s="446"/>
      <c r="AH6119" s="357"/>
      <c r="AI6119" s="357"/>
      <c r="AJ6119" s="357"/>
      <c r="AK6119" s="357"/>
      <c r="AL6119" s="357"/>
      <c r="AM6119" s="357"/>
    </row>
    <row r="6120" spans="5:39" x14ac:dyDescent="0.25">
      <c r="E6120" s="356"/>
      <c r="F6120" s="356"/>
      <c r="G6120" s="356"/>
      <c r="H6120" s="356"/>
      <c r="I6120" s="356"/>
      <c r="J6120" s="357"/>
      <c r="K6120" s="357"/>
      <c r="L6120" s="357"/>
      <c r="M6120" s="357"/>
      <c r="N6120" s="358"/>
      <c r="O6120" s="358"/>
      <c r="P6120" s="358"/>
      <c r="Q6120" s="358"/>
      <c r="R6120" s="358"/>
      <c r="S6120" s="358"/>
      <c r="T6120" s="359"/>
      <c r="U6120" s="360"/>
      <c r="V6120" s="360"/>
      <c r="W6120" s="357"/>
      <c r="X6120" s="357"/>
      <c r="Y6120" s="446"/>
      <c r="Z6120" s="443"/>
      <c r="AA6120" s="446"/>
      <c r="AB6120" s="357"/>
      <c r="AC6120" s="357"/>
      <c r="AD6120" s="357"/>
      <c r="AE6120" s="357"/>
      <c r="AF6120" s="357"/>
      <c r="AG6120" s="446"/>
      <c r="AH6120" s="357"/>
      <c r="AI6120" s="357"/>
      <c r="AJ6120" s="357"/>
      <c r="AK6120" s="357"/>
      <c r="AL6120" s="357"/>
      <c r="AM6120" s="357"/>
    </row>
    <row r="6121" spans="5:39" x14ac:dyDescent="0.25">
      <c r="E6121" s="356"/>
      <c r="F6121" s="356"/>
      <c r="G6121" s="356"/>
      <c r="H6121" s="356"/>
      <c r="I6121" s="356"/>
      <c r="J6121" s="357"/>
      <c r="K6121" s="357"/>
      <c r="L6121" s="357"/>
      <c r="M6121" s="357"/>
      <c r="N6121" s="358"/>
      <c r="O6121" s="358"/>
      <c r="P6121" s="358"/>
      <c r="Q6121" s="358"/>
      <c r="R6121" s="358"/>
      <c r="S6121" s="358"/>
      <c r="T6121" s="359"/>
      <c r="U6121" s="360"/>
      <c r="V6121" s="360"/>
      <c r="W6121" s="357"/>
      <c r="X6121" s="357"/>
      <c r="Y6121" s="446"/>
      <c r="Z6121" s="443"/>
      <c r="AA6121" s="446"/>
      <c r="AB6121" s="357"/>
      <c r="AC6121" s="357"/>
      <c r="AD6121" s="357"/>
      <c r="AE6121" s="357"/>
      <c r="AF6121" s="357"/>
      <c r="AG6121" s="446"/>
      <c r="AH6121" s="357"/>
      <c r="AI6121" s="357"/>
      <c r="AJ6121" s="357"/>
      <c r="AK6121" s="357"/>
      <c r="AL6121" s="357"/>
      <c r="AM6121" s="357"/>
    </row>
    <row r="6122" spans="5:39" x14ac:dyDescent="0.25">
      <c r="E6122" s="356"/>
      <c r="F6122" s="356"/>
      <c r="G6122" s="356"/>
      <c r="H6122" s="356"/>
      <c r="I6122" s="356"/>
      <c r="J6122" s="357"/>
      <c r="K6122" s="357"/>
      <c r="L6122" s="357"/>
      <c r="M6122" s="357"/>
      <c r="N6122" s="358"/>
      <c r="O6122" s="358"/>
      <c r="P6122" s="358"/>
      <c r="Q6122" s="358"/>
      <c r="R6122" s="358"/>
      <c r="S6122" s="358"/>
      <c r="T6122" s="359"/>
      <c r="U6122" s="360"/>
      <c r="V6122" s="360"/>
      <c r="W6122" s="357"/>
      <c r="X6122" s="357"/>
      <c r="Y6122" s="446"/>
      <c r="Z6122" s="443"/>
      <c r="AA6122" s="446"/>
      <c r="AB6122" s="357"/>
      <c r="AC6122" s="357"/>
      <c r="AD6122" s="357"/>
      <c r="AE6122" s="357"/>
      <c r="AF6122" s="357"/>
      <c r="AG6122" s="446"/>
      <c r="AH6122" s="357"/>
      <c r="AI6122" s="357"/>
      <c r="AJ6122" s="357"/>
      <c r="AK6122" s="357"/>
      <c r="AL6122" s="357"/>
      <c r="AM6122" s="357"/>
    </row>
    <row r="6123" spans="5:39" x14ac:dyDescent="0.25">
      <c r="E6123" s="356"/>
      <c r="F6123" s="356"/>
      <c r="G6123" s="356"/>
      <c r="H6123" s="356"/>
      <c r="I6123" s="356"/>
      <c r="J6123" s="357"/>
      <c r="K6123" s="357"/>
      <c r="L6123" s="357"/>
      <c r="M6123" s="357"/>
      <c r="N6123" s="358"/>
      <c r="O6123" s="358"/>
      <c r="P6123" s="358"/>
      <c r="Q6123" s="358"/>
      <c r="R6123" s="358"/>
      <c r="S6123" s="358"/>
      <c r="T6123" s="359"/>
      <c r="U6123" s="360"/>
      <c r="V6123" s="360"/>
      <c r="W6123" s="357"/>
      <c r="X6123" s="357"/>
      <c r="Y6123" s="446"/>
      <c r="Z6123" s="443"/>
      <c r="AA6123" s="446"/>
      <c r="AB6123" s="357"/>
      <c r="AC6123" s="357"/>
      <c r="AD6123" s="357"/>
      <c r="AE6123" s="357"/>
      <c r="AF6123" s="357"/>
      <c r="AG6123" s="446"/>
      <c r="AH6123" s="357"/>
      <c r="AI6123" s="357"/>
      <c r="AJ6123" s="357"/>
      <c r="AK6123" s="357"/>
      <c r="AL6123" s="357"/>
      <c r="AM6123" s="357"/>
    </row>
    <row r="6124" spans="5:39" x14ac:dyDescent="0.25">
      <c r="E6124" s="356"/>
      <c r="F6124" s="356"/>
      <c r="G6124" s="356"/>
      <c r="H6124" s="356"/>
      <c r="I6124" s="356"/>
      <c r="J6124" s="357"/>
      <c r="K6124" s="357"/>
      <c r="L6124" s="357"/>
      <c r="M6124" s="357"/>
      <c r="N6124" s="358"/>
      <c r="O6124" s="358"/>
      <c r="P6124" s="358"/>
      <c r="Q6124" s="358"/>
      <c r="R6124" s="358"/>
      <c r="S6124" s="358"/>
      <c r="T6124" s="359"/>
      <c r="U6124" s="360"/>
      <c r="V6124" s="360"/>
      <c r="W6124" s="357"/>
      <c r="X6124" s="357"/>
      <c r="Y6124" s="446"/>
      <c r="Z6124" s="443"/>
      <c r="AA6124" s="446"/>
      <c r="AB6124" s="357"/>
      <c r="AC6124" s="357"/>
      <c r="AD6124" s="357"/>
      <c r="AE6124" s="357"/>
      <c r="AF6124" s="357"/>
      <c r="AG6124" s="446"/>
      <c r="AH6124" s="357"/>
      <c r="AI6124" s="357"/>
      <c r="AJ6124" s="357"/>
      <c r="AK6124" s="357"/>
      <c r="AL6124" s="357"/>
      <c r="AM6124" s="357"/>
    </row>
    <row r="6125" spans="5:39" x14ac:dyDescent="0.25">
      <c r="E6125" s="356"/>
      <c r="F6125" s="356"/>
      <c r="G6125" s="356"/>
      <c r="H6125" s="356"/>
      <c r="I6125" s="356"/>
      <c r="J6125" s="357"/>
      <c r="K6125" s="357"/>
      <c r="L6125" s="357"/>
      <c r="M6125" s="357"/>
      <c r="N6125" s="358"/>
      <c r="O6125" s="358"/>
      <c r="P6125" s="358"/>
      <c r="Q6125" s="358"/>
      <c r="R6125" s="358"/>
      <c r="S6125" s="358"/>
      <c r="T6125" s="359"/>
      <c r="U6125" s="360"/>
      <c r="V6125" s="360"/>
      <c r="W6125" s="357"/>
      <c r="X6125" s="357"/>
      <c r="Y6125" s="446"/>
      <c r="Z6125" s="443"/>
      <c r="AA6125" s="446"/>
      <c r="AB6125" s="357"/>
      <c r="AC6125" s="357"/>
      <c r="AD6125" s="357"/>
      <c r="AE6125" s="357"/>
      <c r="AF6125" s="357"/>
      <c r="AG6125" s="446"/>
      <c r="AH6125" s="357"/>
      <c r="AI6125" s="357"/>
      <c r="AJ6125" s="357"/>
      <c r="AK6125" s="357"/>
      <c r="AL6125" s="357"/>
      <c r="AM6125" s="357"/>
    </row>
    <row r="6126" spans="5:39" x14ac:dyDescent="0.25">
      <c r="E6126" s="356"/>
      <c r="F6126" s="356"/>
      <c r="G6126" s="356"/>
      <c r="H6126" s="356"/>
      <c r="I6126" s="356"/>
      <c r="J6126" s="357"/>
      <c r="K6126" s="357"/>
      <c r="L6126" s="357"/>
      <c r="M6126" s="357"/>
      <c r="N6126" s="358"/>
      <c r="O6126" s="358"/>
      <c r="P6126" s="358"/>
      <c r="Q6126" s="358"/>
      <c r="R6126" s="358"/>
      <c r="S6126" s="358"/>
      <c r="T6126" s="359"/>
      <c r="U6126" s="360"/>
      <c r="V6126" s="360"/>
      <c r="W6126" s="357"/>
      <c r="X6126" s="357"/>
      <c r="Y6126" s="446"/>
      <c r="Z6126" s="443"/>
      <c r="AA6126" s="446"/>
      <c r="AB6126" s="357"/>
      <c r="AC6126" s="357"/>
      <c r="AD6126" s="357"/>
      <c r="AE6126" s="357"/>
      <c r="AF6126" s="357"/>
      <c r="AG6126" s="446"/>
      <c r="AH6126" s="357"/>
      <c r="AI6126" s="357"/>
      <c r="AJ6126" s="357"/>
      <c r="AK6126" s="357"/>
      <c r="AL6126" s="357"/>
      <c r="AM6126" s="357"/>
    </row>
    <row r="6127" spans="5:39" x14ac:dyDescent="0.25">
      <c r="E6127" s="356"/>
      <c r="F6127" s="356"/>
      <c r="G6127" s="356"/>
      <c r="H6127" s="356"/>
      <c r="I6127" s="356"/>
      <c r="J6127" s="357"/>
      <c r="K6127" s="357"/>
      <c r="L6127" s="357"/>
      <c r="M6127" s="357"/>
      <c r="N6127" s="358"/>
      <c r="O6127" s="358"/>
      <c r="P6127" s="358"/>
      <c r="Q6127" s="358"/>
      <c r="R6127" s="358"/>
      <c r="S6127" s="358"/>
      <c r="T6127" s="359"/>
      <c r="U6127" s="360"/>
      <c r="V6127" s="360"/>
      <c r="W6127" s="357"/>
      <c r="X6127" s="357"/>
      <c r="Y6127" s="446"/>
      <c r="Z6127" s="443"/>
      <c r="AA6127" s="446"/>
      <c r="AB6127" s="357"/>
      <c r="AC6127" s="357"/>
      <c r="AD6127" s="357"/>
      <c r="AE6127" s="357"/>
      <c r="AF6127" s="357"/>
      <c r="AG6127" s="446"/>
      <c r="AH6127" s="357"/>
      <c r="AI6127" s="357"/>
      <c r="AJ6127" s="357"/>
      <c r="AK6127" s="357"/>
      <c r="AL6127" s="357"/>
      <c r="AM6127" s="357"/>
    </row>
    <row r="6128" spans="5:39" x14ac:dyDescent="0.25">
      <c r="E6128" s="356"/>
      <c r="F6128" s="356"/>
      <c r="G6128" s="356"/>
      <c r="H6128" s="356"/>
      <c r="I6128" s="356"/>
      <c r="J6128" s="357"/>
      <c r="K6128" s="357"/>
      <c r="L6128" s="357"/>
      <c r="M6128" s="357"/>
      <c r="N6128" s="358"/>
      <c r="O6128" s="358"/>
      <c r="P6128" s="358"/>
      <c r="Q6128" s="358"/>
      <c r="R6128" s="358"/>
      <c r="S6128" s="358"/>
      <c r="T6128" s="359"/>
      <c r="U6128" s="360"/>
      <c r="V6128" s="360"/>
      <c r="W6128" s="357"/>
      <c r="X6128" s="357"/>
      <c r="Y6128" s="446"/>
      <c r="Z6128" s="443"/>
      <c r="AA6128" s="446"/>
      <c r="AB6128" s="357"/>
      <c r="AC6128" s="357"/>
      <c r="AD6128" s="357"/>
      <c r="AE6128" s="357"/>
      <c r="AF6128" s="357"/>
      <c r="AG6128" s="446"/>
      <c r="AH6128" s="357"/>
      <c r="AI6128" s="357"/>
      <c r="AJ6128" s="357"/>
      <c r="AK6128" s="357"/>
      <c r="AL6128" s="357"/>
      <c r="AM6128" s="357"/>
    </row>
    <row r="6129" spans="5:39" x14ac:dyDescent="0.25">
      <c r="E6129" s="356"/>
      <c r="F6129" s="356"/>
      <c r="G6129" s="356"/>
      <c r="H6129" s="356"/>
      <c r="I6129" s="356"/>
      <c r="J6129" s="357"/>
      <c r="K6129" s="357"/>
      <c r="L6129" s="357"/>
      <c r="M6129" s="357"/>
      <c r="N6129" s="358"/>
      <c r="O6129" s="358"/>
      <c r="P6129" s="358"/>
      <c r="Q6129" s="358"/>
      <c r="R6129" s="358"/>
      <c r="S6129" s="358"/>
      <c r="T6129" s="359"/>
      <c r="U6129" s="360"/>
      <c r="V6129" s="360"/>
      <c r="W6129" s="357"/>
      <c r="X6129" s="357"/>
      <c r="Y6129" s="446"/>
      <c r="Z6129" s="443"/>
      <c r="AA6129" s="446"/>
      <c r="AB6129" s="357"/>
      <c r="AC6129" s="357"/>
      <c r="AD6129" s="357"/>
      <c r="AE6129" s="357"/>
      <c r="AF6129" s="357"/>
      <c r="AG6129" s="446"/>
      <c r="AH6129" s="357"/>
      <c r="AI6129" s="357"/>
      <c r="AJ6129" s="357"/>
      <c r="AK6129" s="357"/>
      <c r="AL6129" s="357"/>
      <c r="AM6129" s="357"/>
    </row>
    <row r="6130" spans="5:39" x14ac:dyDescent="0.25">
      <c r="E6130" s="356"/>
      <c r="F6130" s="356"/>
      <c r="G6130" s="356"/>
      <c r="H6130" s="356"/>
      <c r="I6130" s="356"/>
      <c r="J6130" s="357"/>
      <c r="K6130" s="357"/>
      <c r="L6130" s="357"/>
      <c r="M6130" s="357"/>
      <c r="N6130" s="358"/>
      <c r="O6130" s="358"/>
      <c r="P6130" s="358"/>
      <c r="Q6130" s="358"/>
      <c r="R6130" s="358"/>
      <c r="S6130" s="358"/>
      <c r="T6130" s="359"/>
      <c r="U6130" s="360"/>
      <c r="V6130" s="360"/>
      <c r="W6130" s="357"/>
      <c r="X6130" s="357"/>
      <c r="Y6130" s="446"/>
      <c r="Z6130" s="443"/>
      <c r="AA6130" s="446"/>
      <c r="AB6130" s="357"/>
      <c r="AC6130" s="357"/>
      <c r="AD6130" s="357"/>
      <c r="AE6130" s="357"/>
      <c r="AF6130" s="357"/>
      <c r="AG6130" s="446"/>
      <c r="AH6130" s="357"/>
      <c r="AI6130" s="357"/>
      <c r="AJ6130" s="357"/>
      <c r="AK6130" s="357"/>
      <c r="AL6130" s="357"/>
      <c r="AM6130" s="357"/>
    </row>
    <row r="6131" spans="5:39" x14ac:dyDescent="0.25">
      <c r="E6131" s="356"/>
      <c r="F6131" s="356"/>
      <c r="G6131" s="356"/>
      <c r="H6131" s="356"/>
      <c r="I6131" s="356"/>
      <c r="J6131" s="357"/>
      <c r="K6131" s="357"/>
      <c r="L6131" s="357"/>
      <c r="M6131" s="357"/>
      <c r="N6131" s="358"/>
      <c r="O6131" s="358"/>
      <c r="P6131" s="358"/>
      <c r="Q6131" s="358"/>
      <c r="R6131" s="358"/>
      <c r="S6131" s="358"/>
      <c r="T6131" s="359"/>
      <c r="U6131" s="360"/>
      <c r="V6131" s="360"/>
      <c r="W6131" s="357"/>
      <c r="X6131" s="357"/>
      <c r="Y6131" s="446"/>
      <c r="Z6131" s="443"/>
      <c r="AA6131" s="446"/>
      <c r="AB6131" s="357"/>
      <c r="AC6131" s="357"/>
      <c r="AD6131" s="357"/>
      <c r="AE6131" s="357"/>
      <c r="AF6131" s="357"/>
      <c r="AG6131" s="446"/>
      <c r="AH6131" s="357"/>
      <c r="AI6131" s="357"/>
      <c r="AJ6131" s="357"/>
      <c r="AK6131" s="357"/>
      <c r="AL6131" s="357"/>
      <c r="AM6131" s="357"/>
    </row>
    <row r="6132" spans="5:39" x14ac:dyDescent="0.25">
      <c r="E6132" s="356"/>
      <c r="F6132" s="356"/>
      <c r="G6132" s="356"/>
      <c r="H6132" s="356"/>
      <c r="I6132" s="356"/>
      <c r="J6132" s="357"/>
      <c r="K6132" s="357"/>
      <c r="L6132" s="357"/>
      <c r="M6132" s="357"/>
      <c r="N6132" s="358"/>
      <c r="O6132" s="358"/>
      <c r="P6132" s="358"/>
      <c r="Q6132" s="358"/>
      <c r="R6132" s="358"/>
      <c r="S6132" s="358"/>
      <c r="T6132" s="359"/>
      <c r="U6132" s="360"/>
      <c r="V6132" s="360"/>
      <c r="W6132" s="357"/>
      <c r="X6132" s="357"/>
      <c r="Y6132" s="446"/>
      <c r="Z6132" s="443"/>
      <c r="AA6132" s="446"/>
      <c r="AB6132" s="357"/>
      <c r="AC6132" s="357"/>
      <c r="AD6132" s="357"/>
      <c r="AE6132" s="357"/>
      <c r="AF6132" s="357"/>
      <c r="AG6132" s="446"/>
      <c r="AH6132" s="357"/>
      <c r="AI6132" s="357"/>
      <c r="AJ6132" s="357"/>
      <c r="AK6132" s="357"/>
      <c r="AL6132" s="357"/>
      <c r="AM6132" s="357"/>
    </row>
    <row r="6133" spans="5:39" x14ac:dyDescent="0.25">
      <c r="E6133" s="356"/>
      <c r="F6133" s="356"/>
      <c r="G6133" s="356"/>
      <c r="H6133" s="356"/>
      <c r="I6133" s="356"/>
      <c r="J6133" s="357"/>
      <c r="K6133" s="357"/>
      <c r="L6133" s="357"/>
      <c r="M6133" s="357"/>
      <c r="N6133" s="358"/>
      <c r="O6133" s="358"/>
      <c r="P6133" s="358"/>
      <c r="Q6133" s="358"/>
      <c r="R6133" s="358"/>
      <c r="S6133" s="358"/>
      <c r="T6133" s="359"/>
      <c r="U6133" s="360"/>
      <c r="V6133" s="360"/>
      <c r="W6133" s="357"/>
      <c r="X6133" s="357"/>
      <c r="Y6133" s="446"/>
      <c r="Z6133" s="443"/>
      <c r="AA6133" s="446"/>
      <c r="AB6133" s="357"/>
      <c r="AC6133" s="357"/>
      <c r="AD6133" s="357"/>
      <c r="AE6133" s="357"/>
      <c r="AF6133" s="357"/>
      <c r="AG6133" s="446"/>
      <c r="AH6133" s="357"/>
      <c r="AI6133" s="357"/>
      <c r="AJ6133" s="357"/>
      <c r="AK6133" s="357"/>
      <c r="AL6133" s="357"/>
      <c r="AM6133" s="357"/>
    </row>
    <row r="6134" spans="5:39" x14ac:dyDescent="0.25">
      <c r="E6134" s="356"/>
      <c r="F6134" s="356"/>
      <c r="G6134" s="356"/>
      <c r="H6134" s="356"/>
      <c r="I6134" s="356"/>
      <c r="J6134" s="357"/>
      <c r="K6134" s="357"/>
      <c r="L6134" s="357"/>
      <c r="M6134" s="357"/>
      <c r="N6134" s="358"/>
      <c r="O6134" s="358"/>
      <c r="P6134" s="358"/>
      <c r="Q6134" s="358"/>
      <c r="R6134" s="358"/>
      <c r="S6134" s="358"/>
      <c r="T6134" s="359"/>
      <c r="U6134" s="360"/>
      <c r="V6134" s="360"/>
      <c r="W6134" s="357"/>
      <c r="X6134" s="357"/>
      <c r="Y6134" s="446"/>
      <c r="Z6134" s="443"/>
      <c r="AA6134" s="446"/>
      <c r="AB6134" s="357"/>
      <c r="AC6134" s="357"/>
      <c r="AD6134" s="357"/>
      <c r="AE6134" s="357"/>
      <c r="AF6134" s="357"/>
      <c r="AG6134" s="446"/>
      <c r="AH6134" s="357"/>
      <c r="AI6134" s="357"/>
      <c r="AJ6134" s="357"/>
      <c r="AK6134" s="357"/>
      <c r="AL6134" s="357"/>
      <c r="AM6134" s="357"/>
    </row>
    <row r="6135" spans="5:39" x14ac:dyDescent="0.25">
      <c r="E6135" s="356"/>
      <c r="F6135" s="356"/>
      <c r="G6135" s="356"/>
      <c r="H6135" s="356"/>
      <c r="I6135" s="356"/>
      <c r="J6135" s="357"/>
      <c r="K6135" s="357"/>
      <c r="L6135" s="357"/>
      <c r="M6135" s="357"/>
      <c r="N6135" s="358"/>
      <c r="O6135" s="358"/>
      <c r="P6135" s="358"/>
      <c r="Q6135" s="358"/>
      <c r="R6135" s="358"/>
      <c r="S6135" s="358"/>
      <c r="T6135" s="359"/>
      <c r="U6135" s="360"/>
      <c r="V6135" s="360"/>
      <c r="W6135" s="357"/>
      <c r="X6135" s="357"/>
      <c r="Y6135" s="446"/>
      <c r="Z6135" s="443"/>
      <c r="AA6135" s="446"/>
      <c r="AB6135" s="357"/>
      <c r="AC6135" s="357"/>
      <c r="AD6135" s="357"/>
      <c r="AE6135" s="357"/>
      <c r="AF6135" s="357"/>
      <c r="AG6135" s="446"/>
      <c r="AH6135" s="357"/>
      <c r="AI6135" s="357"/>
      <c r="AJ6135" s="357"/>
      <c r="AK6135" s="357"/>
      <c r="AL6135" s="357"/>
      <c r="AM6135" s="357"/>
    </row>
    <row r="6136" spans="5:39" x14ac:dyDescent="0.25">
      <c r="E6136" s="356"/>
      <c r="F6136" s="356"/>
      <c r="G6136" s="356"/>
      <c r="H6136" s="356"/>
      <c r="I6136" s="356"/>
      <c r="J6136" s="357"/>
      <c r="K6136" s="357"/>
      <c r="L6136" s="357"/>
      <c r="M6136" s="357"/>
      <c r="N6136" s="358"/>
      <c r="O6136" s="358"/>
      <c r="P6136" s="358"/>
      <c r="Q6136" s="358"/>
      <c r="R6136" s="358"/>
      <c r="S6136" s="358"/>
      <c r="T6136" s="359"/>
      <c r="U6136" s="360"/>
      <c r="V6136" s="360"/>
      <c r="W6136" s="357"/>
      <c r="X6136" s="357"/>
      <c r="Y6136" s="446"/>
      <c r="Z6136" s="443"/>
      <c r="AA6136" s="446"/>
      <c r="AB6136" s="357"/>
      <c r="AC6136" s="357"/>
      <c r="AD6136" s="357"/>
      <c r="AE6136" s="357"/>
      <c r="AF6136" s="357"/>
      <c r="AG6136" s="446"/>
      <c r="AH6136" s="357"/>
      <c r="AI6136" s="357"/>
      <c r="AJ6136" s="357"/>
      <c r="AK6136" s="357"/>
      <c r="AL6136" s="357"/>
      <c r="AM6136" s="357"/>
    </row>
    <row r="6137" spans="5:39" x14ac:dyDescent="0.25">
      <c r="E6137" s="356"/>
      <c r="F6137" s="356"/>
      <c r="G6137" s="356"/>
      <c r="H6137" s="356"/>
      <c r="I6137" s="356"/>
      <c r="J6137" s="357"/>
      <c r="K6137" s="357"/>
      <c r="L6137" s="357"/>
      <c r="M6137" s="357"/>
      <c r="N6137" s="358"/>
      <c r="O6137" s="358"/>
      <c r="P6137" s="358"/>
      <c r="Q6137" s="358"/>
      <c r="R6137" s="358"/>
      <c r="S6137" s="358"/>
      <c r="T6137" s="359"/>
      <c r="U6137" s="360"/>
      <c r="V6137" s="360"/>
      <c r="W6137" s="357"/>
      <c r="X6137" s="357"/>
      <c r="Y6137" s="446"/>
      <c r="Z6137" s="443"/>
      <c r="AA6137" s="446"/>
      <c r="AB6137" s="357"/>
      <c r="AC6137" s="357"/>
      <c r="AD6137" s="357"/>
      <c r="AE6137" s="357"/>
      <c r="AF6137" s="357"/>
      <c r="AG6137" s="446"/>
      <c r="AH6137" s="357"/>
      <c r="AI6137" s="357"/>
      <c r="AJ6137" s="357"/>
      <c r="AK6137" s="357"/>
      <c r="AL6137" s="357"/>
      <c r="AM6137" s="357"/>
    </row>
    <row r="6138" spans="5:39" x14ac:dyDescent="0.25">
      <c r="E6138" s="356"/>
      <c r="F6138" s="356"/>
      <c r="G6138" s="356"/>
      <c r="H6138" s="356"/>
      <c r="I6138" s="356"/>
      <c r="J6138" s="357"/>
      <c r="K6138" s="357"/>
      <c r="L6138" s="357"/>
      <c r="M6138" s="357"/>
      <c r="N6138" s="358"/>
      <c r="O6138" s="358"/>
      <c r="P6138" s="358"/>
      <c r="Q6138" s="358"/>
      <c r="R6138" s="358"/>
      <c r="S6138" s="358"/>
      <c r="T6138" s="359"/>
      <c r="U6138" s="360"/>
      <c r="V6138" s="360"/>
      <c r="W6138" s="357"/>
      <c r="X6138" s="357"/>
      <c r="Y6138" s="446"/>
      <c r="Z6138" s="443"/>
      <c r="AA6138" s="446"/>
      <c r="AB6138" s="357"/>
      <c r="AC6138" s="357"/>
      <c r="AD6138" s="357"/>
      <c r="AE6138" s="357"/>
      <c r="AF6138" s="357"/>
      <c r="AG6138" s="446"/>
      <c r="AH6138" s="357"/>
      <c r="AI6138" s="357"/>
      <c r="AJ6138" s="357"/>
      <c r="AK6138" s="357"/>
      <c r="AL6138" s="357"/>
      <c r="AM6138" s="357"/>
    </row>
    <row r="6139" spans="5:39" x14ac:dyDescent="0.25">
      <c r="E6139" s="356"/>
      <c r="F6139" s="356"/>
      <c r="G6139" s="356"/>
      <c r="H6139" s="356"/>
      <c r="I6139" s="356"/>
      <c r="J6139" s="357"/>
      <c r="K6139" s="357"/>
      <c r="L6139" s="357"/>
      <c r="M6139" s="357"/>
      <c r="N6139" s="358"/>
      <c r="O6139" s="358"/>
      <c r="P6139" s="358"/>
      <c r="Q6139" s="358"/>
      <c r="R6139" s="358"/>
      <c r="S6139" s="358"/>
      <c r="T6139" s="359"/>
      <c r="U6139" s="360"/>
      <c r="V6139" s="360"/>
      <c r="W6139" s="357"/>
      <c r="X6139" s="357"/>
      <c r="Y6139" s="446"/>
      <c r="Z6139" s="443"/>
      <c r="AA6139" s="446"/>
      <c r="AB6139" s="357"/>
      <c r="AC6139" s="357"/>
      <c r="AD6139" s="357"/>
      <c r="AE6139" s="357"/>
      <c r="AF6139" s="357"/>
      <c r="AG6139" s="446"/>
      <c r="AH6139" s="357"/>
      <c r="AI6139" s="357"/>
      <c r="AJ6139" s="357"/>
      <c r="AK6139" s="357"/>
      <c r="AL6139" s="357"/>
      <c r="AM6139" s="357"/>
    </row>
    <row r="6140" spans="5:39" x14ac:dyDescent="0.25">
      <c r="E6140" s="356"/>
      <c r="F6140" s="356"/>
      <c r="G6140" s="356"/>
      <c r="H6140" s="356"/>
      <c r="I6140" s="356"/>
      <c r="J6140" s="357"/>
      <c r="K6140" s="357"/>
      <c r="L6140" s="357"/>
      <c r="M6140" s="357"/>
      <c r="N6140" s="358"/>
      <c r="O6140" s="358"/>
      <c r="P6140" s="358"/>
      <c r="Q6140" s="358"/>
      <c r="R6140" s="358"/>
      <c r="S6140" s="358"/>
      <c r="T6140" s="359"/>
      <c r="U6140" s="360"/>
      <c r="V6140" s="360"/>
      <c r="W6140" s="357"/>
      <c r="X6140" s="357"/>
      <c r="Y6140" s="446"/>
      <c r="Z6140" s="443"/>
      <c r="AA6140" s="446"/>
      <c r="AB6140" s="357"/>
      <c r="AC6140" s="357"/>
      <c r="AD6140" s="357"/>
      <c r="AE6140" s="357"/>
      <c r="AF6140" s="357"/>
      <c r="AG6140" s="446"/>
      <c r="AH6140" s="357"/>
      <c r="AI6140" s="357"/>
      <c r="AJ6140" s="357"/>
      <c r="AK6140" s="357"/>
      <c r="AL6140" s="357"/>
      <c r="AM6140" s="357"/>
    </row>
    <row r="6141" spans="5:39" x14ac:dyDescent="0.25">
      <c r="E6141" s="356"/>
      <c r="F6141" s="356"/>
      <c r="G6141" s="356"/>
      <c r="H6141" s="356"/>
      <c r="I6141" s="356"/>
      <c r="J6141" s="357"/>
      <c r="K6141" s="357"/>
      <c r="L6141" s="357"/>
      <c r="M6141" s="357"/>
      <c r="N6141" s="358"/>
      <c r="O6141" s="358"/>
      <c r="P6141" s="358"/>
      <c r="Q6141" s="358"/>
      <c r="R6141" s="358"/>
      <c r="S6141" s="358"/>
      <c r="T6141" s="359"/>
      <c r="U6141" s="360"/>
      <c r="V6141" s="360"/>
      <c r="W6141" s="357"/>
      <c r="X6141" s="357"/>
      <c r="Y6141" s="446"/>
      <c r="Z6141" s="443"/>
      <c r="AA6141" s="446"/>
      <c r="AB6141" s="357"/>
      <c r="AC6141" s="357"/>
      <c r="AD6141" s="357"/>
      <c r="AE6141" s="357"/>
      <c r="AF6141" s="357"/>
      <c r="AG6141" s="446"/>
      <c r="AH6141" s="357"/>
      <c r="AI6141" s="357"/>
      <c r="AJ6141" s="357"/>
      <c r="AK6141" s="357"/>
      <c r="AL6141" s="357"/>
      <c r="AM6141" s="357"/>
    </row>
    <row r="6142" spans="5:39" x14ac:dyDescent="0.25">
      <c r="E6142" s="356"/>
      <c r="F6142" s="356"/>
      <c r="G6142" s="356"/>
      <c r="H6142" s="356"/>
      <c r="I6142" s="356"/>
      <c r="J6142" s="357"/>
      <c r="K6142" s="357"/>
      <c r="L6142" s="357"/>
      <c r="M6142" s="357"/>
      <c r="N6142" s="358"/>
      <c r="O6142" s="358"/>
      <c r="P6142" s="358"/>
      <c r="Q6142" s="358"/>
      <c r="R6142" s="358"/>
      <c r="S6142" s="358"/>
      <c r="T6142" s="359"/>
      <c r="U6142" s="360"/>
      <c r="V6142" s="360"/>
      <c r="W6142" s="357"/>
      <c r="X6142" s="357"/>
      <c r="Y6142" s="446"/>
      <c r="Z6142" s="443"/>
      <c r="AA6142" s="446"/>
      <c r="AB6142" s="357"/>
      <c r="AC6142" s="357"/>
      <c r="AD6142" s="357"/>
      <c r="AE6142" s="357"/>
      <c r="AF6142" s="357"/>
      <c r="AG6142" s="446"/>
      <c r="AH6142" s="357"/>
      <c r="AI6142" s="357"/>
      <c r="AJ6142" s="357"/>
      <c r="AK6142" s="357"/>
      <c r="AL6142" s="357"/>
      <c r="AM6142" s="357"/>
    </row>
    <row r="6143" spans="5:39" x14ac:dyDescent="0.25">
      <c r="E6143" s="356"/>
      <c r="F6143" s="356"/>
      <c r="G6143" s="356"/>
      <c r="H6143" s="356"/>
      <c r="I6143" s="356"/>
      <c r="J6143" s="357"/>
      <c r="K6143" s="357"/>
      <c r="L6143" s="357"/>
      <c r="M6143" s="357"/>
      <c r="N6143" s="358"/>
      <c r="O6143" s="358"/>
      <c r="P6143" s="358"/>
      <c r="Q6143" s="358"/>
      <c r="R6143" s="358"/>
      <c r="S6143" s="358"/>
      <c r="T6143" s="359"/>
      <c r="U6143" s="360"/>
      <c r="V6143" s="360"/>
      <c r="W6143" s="357"/>
      <c r="X6143" s="357"/>
      <c r="Y6143" s="446"/>
      <c r="Z6143" s="443"/>
      <c r="AA6143" s="446"/>
      <c r="AB6143" s="357"/>
      <c r="AC6143" s="357"/>
      <c r="AD6143" s="357"/>
      <c r="AE6143" s="357"/>
      <c r="AF6143" s="357"/>
      <c r="AG6143" s="446"/>
      <c r="AH6143" s="357"/>
      <c r="AI6143" s="357"/>
      <c r="AJ6143" s="357"/>
      <c r="AK6143" s="357"/>
      <c r="AL6143" s="357"/>
      <c r="AM6143" s="357"/>
    </row>
    <row r="6144" spans="5:39" x14ac:dyDescent="0.25">
      <c r="E6144" s="356"/>
      <c r="F6144" s="356"/>
      <c r="G6144" s="356"/>
      <c r="H6144" s="356"/>
      <c r="I6144" s="356"/>
      <c r="J6144" s="357"/>
      <c r="K6144" s="357"/>
      <c r="L6144" s="357"/>
      <c r="M6144" s="357"/>
      <c r="N6144" s="358"/>
      <c r="O6144" s="358"/>
      <c r="P6144" s="358"/>
      <c r="Q6144" s="358"/>
      <c r="R6144" s="358"/>
      <c r="S6144" s="358"/>
      <c r="T6144" s="359"/>
      <c r="U6144" s="360"/>
      <c r="V6144" s="360"/>
      <c r="W6144" s="357"/>
      <c r="X6144" s="357"/>
      <c r="Y6144" s="446"/>
      <c r="Z6144" s="443"/>
      <c r="AA6144" s="446"/>
      <c r="AB6144" s="357"/>
      <c r="AC6144" s="357"/>
      <c r="AD6144" s="357"/>
      <c r="AE6144" s="357"/>
      <c r="AF6144" s="357"/>
      <c r="AG6144" s="446"/>
      <c r="AH6144" s="357"/>
      <c r="AI6144" s="357"/>
      <c r="AJ6144" s="357"/>
      <c r="AK6144" s="357"/>
      <c r="AL6144" s="357"/>
      <c r="AM6144" s="357"/>
    </row>
    <row r="6145" spans="5:39" x14ac:dyDescent="0.25">
      <c r="E6145" s="356"/>
      <c r="F6145" s="356"/>
      <c r="G6145" s="356"/>
      <c r="H6145" s="356"/>
      <c r="I6145" s="356"/>
      <c r="J6145" s="357"/>
      <c r="K6145" s="357"/>
      <c r="L6145" s="357"/>
      <c r="M6145" s="357"/>
      <c r="N6145" s="358"/>
      <c r="O6145" s="358"/>
      <c r="P6145" s="358"/>
      <c r="Q6145" s="358"/>
      <c r="R6145" s="358"/>
      <c r="S6145" s="358"/>
      <c r="T6145" s="359"/>
      <c r="U6145" s="360"/>
      <c r="V6145" s="360"/>
      <c r="W6145" s="357"/>
      <c r="X6145" s="357"/>
      <c r="Y6145" s="446"/>
      <c r="Z6145" s="443"/>
      <c r="AA6145" s="446"/>
      <c r="AB6145" s="357"/>
      <c r="AC6145" s="357"/>
      <c r="AD6145" s="357"/>
      <c r="AE6145" s="357"/>
      <c r="AF6145" s="357"/>
      <c r="AG6145" s="446"/>
      <c r="AH6145" s="357"/>
      <c r="AI6145" s="357"/>
      <c r="AJ6145" s="357"/>
      <c r="AK6145" s="357"/>
      <c r="AL6145" s="357"/>
      <c r="AM6145" s="357"/>
    </row>
    <row r="6146" spans="5:39" x14ac:dyDescent="0.25">
      <c r="E6146" s="356"/>
      <c r="F6146" s="356"/>
      <c r="G6146" s="356"/>
      <c r="H6146" s="356"/>
      <c r="I6146" s="356"/>
      <c r="J6146" s="357"/>
      <c r="K6146" s="357"/>
      <c r="L6146" s="357"/>
      <c r="M6146" s="357"/>
      <c r="N6146" s="358"/>
      <c r="O6146" s="358"/>
      <c r="P6146" s="358"/>
      <c r="Q6146" s="358"/>
      <c r="R6146" s="358"/>
      <c r="S6146" s="358"/>
      <c r="T6146" s="359"/>
      <c r="U6146" s="360"/>
      <c r="V6146" s="360"/>
      <c r="W6146" s="357"/>
      <c r="X6146" s="357"/>
      <c r="Y6146" s="446"/>
      <c r="Z6146" s="443"/>
      <c r="AA6146" s="446"/>
      <c r="AB6146" s="357"/>
      <c r="AC6146" s="357"/>
      <c r="AD6146" s="357"/>
      <c r="AE6146" s="357"/>
      <c r="AF6146" s="357"/>
      <c r="AG6146" s="446"/>
      <c r="AH6146" s="357"/>
      <c r="AI6146" s="357"/>
      <c r="AJ6146" s="357"/>
      <c r="AK6146" s="357"/>
      <c r="AL6146" s="357"/>
      <c r="AM6146" s="357"/>
    </row>
    <row r="6147" spans="5:39" x14ac:dyDescent="0.25">
      <c r="E6147" s="356"/>
      <c r="F6147" s="356"/>
      <c r="G6147" s="356"/>
      <c r="H6147" s="356"/>
      <c r="I6147" s="356"/>
      <c r="J6147" s="357"/>
      <c r="K6147" s="357"/>
      <c r="L6147" s="357"/>
      <c r="M6147" s="357"/>
      <c r="N6147" s="358"/>
      <c r="O6147" s="358"/>
      <c r="P6147" s="358"/>
      <c r="Q6147" s="358"/>
      <c r="R6147" s="358"/>
      <c r="S6147" s="358"/>
      <c r="T6147" s="359"/>
      <c r="U6147" s="360"/>
      <c r="V6147" s="360"/>
      <c r="W6147" s="357"/>
      <c r="X6147" s="357"/>
      <c r="Y6147" s="446"/>
      <c r="Z6147" s="443"/>
      <c r="AA6147" s="446"/>
      <c r="AB6147" s="357"/>
      <c r="AC6147" s="357"/>
      <c r="AD6147" s="357"/>
      <c r="AE6147" s="357"/>
      <c r="AF6147" s="357"/>
      <c r="AG6147" s="446"/>
      <c r="AH6147" s="357"/>
      <c r="AI6147" s="357"/>
      <c r="AJ6147" s="357"/>
      <c r="AK6147" s="357"/>
      <c r="AL6147" s="357"/>
      <c r="AM6147" s="357"/>
    </row>
    <row r="6148" spans="5:39" x14ac:dyDescent="0.25">
      <c r="E6148" s="356"/>
      <c r="F6148" s="356"/>
      <c r="G6148" s="356"/>
      <c r="H6148" s="356"/>
      <c r="I6148" s="356"/>
      <c r="J6148" s="357"/>
      <c r="K6148" s="357"/>
      <c r="L6148" s="357"/>
      <c r="M6148" s="357"/>
      <c r="N6148" s="358"/>
      <c r="O6148" s="358"/>
      <c r="P6148" s="358"/>
      <c r="Q6148" s="358"/>
      <c r="R6148" s="358"/>
      <c r="S6148" s="358"/>
      <c r="T6148" s="359"/>
      <c r="U6148" s="360"/>
      <c r="V6148" s="360"/>
      <c r="W6148" s="357"/>
      <c r="X6148" s="357"/>
      <c r="Y6148" s="446"/>
      <c r="Z6148" s="443"/>
      <c r="AA6148" s="446"/>
      <c r="AB6148" s="357"/>
      <c r="AC6148" s="357"/>
      <c r="AD6148" s="357"/>
      <c r="AE6148" s="357"/>
      <c r="AF6148" s="357"/>
      <c r="AG6148" s="446"/>
      <c r="AH6148" s="357"/>
      <c r="AI6148" s="357"/>
      <c r="AJ6148" s="357"/>
      <c r="AK6148" s="357"/>
      <c r="AL6148" s="357"/>
      <c r="AM6148" s="357"/>
    </row>
    <row r="6149" spans="5:39" x14ac:dyDescent="0.25">
      <c r="E6149" s="356"/>
      <c r="F6149" s="356"/>
      <c r="G6149" s="356"/>
      <c r="H6149" s="356"/>
      <c r="I6149" s="356"/>
      <c r="J6149" s="357"/>
      <c r="K6149" s="357"/>
      <c r="L6149" s="357"/>
      <c r="M6149" s="357"/>
      <c r="N6149" s="358"/>
      <c r="O6149" s="358"/>
      <c r="P6149" s="358"/>
      <c r="Q6149" s="358"/>
      <c r="R6149" s="358"/>
      <c r="S6149" s="358"/>
      <c r="T6149" s="359"/>
      <c r="U6149" s="360"/>
      <c r="V6149" s="360"/>
      <c r="W6149" s="357"/>
      <c r="X6149" s="357"/>
      <c r="Y6149" s="446"/>
      <c r="Z6149" s="443"/>
      <c r="AA6149" s="446"/>
      <c r="AB6149" s="357"/>
      <c r="AC6149" s="357"/>
      <c r="AD6149" s="357"/>
      <c r="AE6149" s="357"/>
      <c r="AF6149" s="357"/>
      <c r="AG6149" s="446"/>
      <c r="AH6149" s="357"/>
      <c r="AI6149" s="357"/>
      <c r="AJ6149" s="357"/>
      <c r="AK6149" s="357"/>
      <c r="AL6149" s="357"/>
      <c r="AM6149" s="357"/>
    </row>
    <row r="6150" spans="5:39" x14ac:dyDescent="0.25">
      <c r="E6150" s="356"/>
      <c r="F6150" s="356"/>
      <c r="G6150" s="356"/>
      <c r="H6150" s="356"/>
      <c r="I6150" s="356"/>
      <c r="J6150" s="357"/>
      <c r="K6150" s="357"/>
      <c r="L6150" s="357"/>
      <c r="M6150" s="357"/>
      <c r="N6150" s="358"/>
      <c r="O6150" s="358"/>
      <c r="P6150" s="358"/>
      <c r="Q6150" s="358"/>
      <c r="R6150" s="358"/>
      <c r="S6150" s="358"/>
      <c r="T6150" s="359"/>
      <c r="U6150" s="360"/>
      <c r="V6150" s="360"/>
      <c r="W6150" s="357"/>
      <c r="X6150" s="357"/>
      <c r="Y6150" s="446"/>
      <c r="Z6150" s="443"/>
      <c r="AA6150" s="446"/>
      <c r="AB6150" s="357"/>
      <c r="AC6150" s="357"/>
      <c r="AD6150" s="357"/>
      <c r="AE6150" s="357"/>
      <c r="AF6150" s="357"/>
      <c r="AG6150" s="446"/>
      <c r="AH6150" s="357"/>
      <c r="AI6150" s="357"/>
      <c r="AJ6150" s="357"/>
      <c r="AK6150" s="357"/>
      <c r="AL6150" s="357"/>
      <c r="AM6150" s="357"/>
    </row>
    <row r="6151" spans="5:39" x14ac:dyDescent="0.25">
      <c r="E6151" s="356"/>
      <c r="F6151" s="356"/>
      <c r="G6151" s="356"/>
      <c r="H6151" s="356"/>
      <c r="I6151" s="356"/>
      <c r="J6151" s="357"/>
      <c r="K6151" s="357"/>
      <c r="L6151" s="357"/>
      <c r="M6151" s="357"/>
      <c r="N6151" s="358"/>
      <c r="O6151" s="358"/>
      <c r="P6151" s="358"/>
      <c r="Q6151" s="358"/>
      <c r="R6151" s="358"/>
      <c r="S6151" s="358"/>
      <c r="T6151" s="359"/>
      <c r="U6151" s="360"/>
      <c r="V6151" s="360"/>
      <c r="W6151" s="357"/>
      <c r="X6151" s="357"/>
      <c r="Y6151" s="446"/>
      <c r="Z6151" s="443"/>
      <c r="AA6151" s="446"/>
      <c r="AB6151" s="357"/>
      <c r="AC6151" s="357"/>
      <c r="AD6151" s="357"/>
      <c r="AE6151" s="357"/>
      <c r="AF6151" s="357"/>
      <c r="AG6151" s="446"/>
      <c r="AH6151" s="357"/>
      <c r="AI6151" s="357"/>
      <c r="AJ6151" s="357"/>
      <c r="AK6151" s="357"/>
      <c r="AL6151" s="357"/>
      <c r="AM6151" s="357"/>
    </row>
    <row r="6152" spans="5:39" x14ac:dyDescent="0.25">
      <c r="E6152" s="356"/>
      <c r="F6152" s="356"/>
      <c r="G6152" s="356"/>
      <c r="H6152" s="356"/>
      <c r="I6152" s="356"/>
      <c r="J6152" s="357"/>
      <c r="K6152" s="357"/>
      <c r="L6152" s="357"/>
      <c r="M6152" s="357"/>
      <c r="N6152" s="358"/>
      <c r="O6152" s="358"/>
      <c r="P6152" s="358"/>
      <c r="Q6152" s="358"/>
      <c r="R6152" s="358"/>
      <c r="S6152" s="358"/>
      <c r="T6152" s="359"/>
      <c r="U6152" s="360"/>
      <c r="V6152" s="360"/>
      <c r="W6152" s="357"/>
      <c r="X6152" s="357"/>
      <c r="Y6152" s="446"/>
      <c r="Z6152" s="443"/>
      <c r="AA6152" s="446"/>
      <c r="AB6152" s="357"/>
      <c r="AC6152" s="357"/>
      <c r="AD6152" s="357"/>
      <c r="AE6152" s="357"/>
      <c r="AF6152" s="357"/>
      <c r="AG6152" s="446"/>
      <c r="AH6152" s="357"/>
      <c r="AI6152" s="357"/>
      <c r="AJ6152" s="357"/>
      <c r="AK6152" s="357"/>
      <c r="AL6152" s="357"/>
      <c r="AM6152" s="357"/>
    </row>
    <row r="6153" spans="5:39" x14ac:dyDescent="0.25">
      <c r="E6153" s="356"/>
      <c r="F6153" s="356"/>
      <c r="G6153" s="356"/>
      <c r="H6153" s="356"/>
      <c r="I6153" s="356"/>
      <c r="J6153" s="357"/>
      <c r="K6153" s="357"/>
      <c r="L6153" s="357"/>
      <c r="M6153" s="357"/>
      <c r="N6153" s="358"/>
      <c r="O6153" s="358"/>
      <c r="P6153" s="358"/>
      <c r="Q6153" s="358"/>
      <c r="R6153" s="358"/>
      <c r="S6153" s="358"/>
      <c r="T6153" s="359"/>
      <c r="U6153" s="360"/>
      <c r="V6153" s="360"/>
      <c r="W6153" s="357"/>
      <c r="X6153" s="357"/>
      <c r="Y6153" s="446"/>
      <c r="Z6153" s="443"/>
      <c r="AA6153" s="446"/>
      <c r="AB6153" s="357"/>
      <c r="AC6153" s="357"/>
      <c r="AD6153" s="357"/>
      <c r="AE6153" s="357"/>
      <c r="AF6153" s="357"/>
      <c r="AG6153" s="446"/>
      <c r="AH6153" s="357"/>
      <c r="AI6153" s="357"/>
      <c r="AJ6153" s="357"/>
      <c r="AK6153" s="357"/>
      <c r="AL6153" s="357"/>
      <c r="AM6153" s="357"/>
    </row>
    <row r="6154" spans="5:39" x14ac:dyDescent="0.25">
      <c r="E6154" s="356"/>
      <c r="F6154" s="356"/>
      <c r="G6154" s="356"/>
      <c r="H6154" s="356"/>
      <c r="I6154" s="356"/>
      <c r="J6154" s="357"/>
      <c r="K6154" s="357"/>
      <c r="L6154" s="357"/>
      <c r="M6154" s="357"/>
      <c r="N6154" s="358"/>
      <c r="O6154" s="358"/>
      <c r="P6154" s="358"/>
      <c r="Q6154" s="358"/>
      <c r="R6154" s="358"/>
      <c r="S6154" s="358"/>
      <c r="T6154" s="359"/>
      <c r="U6154" s="360"/>
      <c r="V6154" s="360"/>
      <c r="W6154" s="357"/>
      <c r="X6154" s="357"/>
      <c r="Y6154" s="446"/>
      <c r="Z6154" s="443"/>
      <c r="AA6154" s="446"/>
      <c r="AB6154" s="357"/>
      <c r="AC6154" s="357"/>
      <c r="AD6154" s="357"/>
      <c r="AE6154" s="357"/>
      <c r="AF6154" s="357"/>
      <c r="AG6154" s="446"/>
      <c r="AH6154" s="357"/>
      <c r="AI6154" s="357"/>
      <c r="AJ6154" s="357"/>
      <c r="AK6154" s="357"/>
      <c r="AL6154" s="357"/>
      <c r="AM6154" s="357"/>
    </row>
    <row r="6155" spans="5:39" x14ac:dyDescent="0.25">
      <c r="E6155" s="356"/>
      <c r="F6155" s="356"/>
      <c r="G6155" s="356"/>
      <c r="H6155" s="356"/>
      <c r="I6155" s="356"/>
      <c r="J6155" s="357"/>
      <c r="K6155" s="357"/>
      <c r="L6155" s="357"/>
      <c r="M6155" s="357"/>
      <c r="N6155" s="358"/>
      <c r="O6155" s="358"/>
      <c r="P6155" s="358"/>
      <c r="Q6155" s="358"/>
      <c r="R6155" s="358"/>
      <c r="S6155" s="358"/>
      <c r="T6155" s="359"/>
      <c r="U6155" s="360"/>
      <c r="V6155" s="360"/>
      <c r="W6155" s="357"/>
      <c r="X6155" s="357"/>
      <c r="Y6155" s="446"/>
      <c r="Z6155" s="443"/>
      <c r="AA6155" s="446"/>
      <c r="AB6155" s="357"/>
      <c r="AC6155" s="357"/>
      <c r="AD6155" s="357"/>
      <c r="AE6155" s="357"/>
      <c r="AF6155" s="357"/>
      <c r="AG6155" s="446"/>
      <c r="AH6155" s="357"/>
      <c r="AI6155" s="357"/>
      <c r="AJ6155" s="357"/>
      <c r="AK6155" s="357"/>
      <c r="AL6155" s="357"/>
      <c r="AM6155" s="357"/>
    </row>
    <row r="6156" spans="5:39" x14ac:dyDescent="0.25">
      <c r="E6156" s="356"/>
      <c r="F6156" s="356"/>
      <c r="G6156" s="356"/>
      <c r="H6156" s="356"/>
      <c r="I6156" s="356"/>
      <c r="J6156" s="357"/>
      <c r="K6156" s="357"/>
      <c r="L6156" s="357"/>
      <c r="M6156" s="357"/>
      <c r="N6156" s="358"/>
      <c r="O6156" s="358"/>
      <c r="P6156" s="358"/>
      <c r="Q6156" s="358"/>
      <c r="R6156" s="358"/>
      <c r="S6156" s="358"/>
      <c r="T6156" s="359"/>
      <c r="U6156" s="360"/>
      <c r="V6156" s="360"/>
      <c r="W6156" s="357"/>
      <c r="X6156" s="357"/>
      <c r="Y6156" s="446"/>
      <c r="Z6156" s="443"/>
      <c r="AA6156" s="446"/>
      <c r="AB6156" s="357"/>
      <c r="AC6156" s="357"/>
      <c r="AD6156" s="357"/>
      <c r="AE6156" s="357"/>
      <c r="AF6156" s="357"/>
      <c r="AG6156" s="446"/>
      <c r="AH6156" s="357"/>
      <c r="AI6156" s="357"/>
      <c r="AJ6156" s="357"/>
      <c r="AK6156" s="357"/>
      <c r="AL6156" s="357"/>
      <c r="AM6156" s="357"/>
    </row>
    <row r="6157" spans="5:39" x14ac:dyDescent="0.25">
      <c r="E6157" s="356"/>
      <c r="F6157" s="356"/>
      <c r="G6157" s="356"/>
      <c r="H6157" s="356"/>
      <c r="I6157" s="356"/>
      <c r="J6157" s="357"/>
      <c r="K6157" s="357"/>
      <c r="L6157" s="357"/>
      <c r="M6157" s="357"/>
      <c r="N6157" s="358"/>
      <c r="O6157" s="358"/>
      <c r="P6157" s="358"/>
      <c r="Q6157" s="358"/>
      <c r="R6157" s="358"/>
      <c r="S6157" s="358"/>
      <c r="T6157" s="359"/>
      <c r="U6157" s="360"/>
      <c r="V6157" s="360"/>
      <c r="W6157" s="357"/>
      <c r="X6157" s="357"/>
      <c r="Y6157" s="446"/>
      <c r="Z6157" s="443"/>
      <c r="AA6157" s="446"/>
      <c r="AB6157" s="357"/>
      <c r="AC6157" s="357"/>
      <c r="AD6157" s="357"/>
      <c r="AE6157" s="357"/>
      <c r="AF6157" s="357"/>
      <c r="AG6157" s="446"/>
      <c r="AH6157" s="357"/>
      <c r="AI6157" s="357"/>
      <c r="AJ6157" s="357"/>
      <c r="AK6157" s="357"/>
      <c r="AL6157" s="357"/>
      <c r="AM6157" s="357"/>
    </row>
    <row r="6158" spans="5:39" x14ac:dyDescent="0.25">
      <c r="E6158" s="356"/>
      <c r="F6158" s="356"/>
      <c r="G6158" s="356"/>
      <c r="H6158" s="356"/>
      <c r="I6158" s="356"/>
      <c r="J6158" s="357"/>
      <c r="K6158" s="357"/>
      <c r="L6158" s="357"/>
      <c r="M6158" s="357"/>
      <c r="N6158" s="358"/>
      <c r="O6158" s="358"/>
      <c r="P6158" s="358"/>
      <c r="Q6158" s="358"/>
      <c r="R6158" s="358"/>
      <c r="S6158" s="358"/>
      <c r="T6158" s="359"/>
      <c r="U6158" s="360"/>
      <c r="V6158" s="360"/>
      <c r="W6158" s="357"/>
      <c r="X6158" s="357"/>
      <c r="Y6158" s="446"/>
      <c r="Z6158" s="443"/>
      <c r="AA6158" s="446"/>
      <c r="AB6158" s="357"/>
      <c r="AC6158" s="357"/>
      <c r="AD6158" s="357"/>
      <c r="AE6158" s="357"/>
      <c r="AF6158" s="357"/>
      <c r="AG6158" s="446"/>
      <c r="AH6158" s="357"/>
      <c r="AI6158" s="357"/>
      <c r="AJ6158" s="357"/>
      <c r="AK6158" s="357"/>
      <c r="AL6158" s="357"/>
      <c r="AM6158" s="357"/>
    </row>
    <row r="6159" spans="5:39" x14ac:dyDescent="0.25">
      <c r="E6159" s="356"/>
      <c r="F6159" s="356"/>
      <c r="G6159" s="356"/>
      <c r="H6159" s="356"/>
      <c r="I6159" s="356"/>
      <c r="J6159" s="357"/>
      <c r="K6159" s="357"/>
      <c r="L6159" s="357"/>
      <c r="M6159" s="357"/>
      <c r="N6159" s="358"/>
      <c r="O6159" s="358"/>
      <c r="P6159" s="358"/>
      <c r="Q6159" s="358"/>
      <c r="R6159" s="358"/>
      <c r="S6159" s="358"/>
      <c r="T6159" s="359"/>
      <c r="U6159" s="360"/>
      <c r="V6159" s="360"/>
      <c r="W6159" s="357"/>
      <c r="X6159" s="357"/>
      <c r="Y6159" s="446"/>
      <c r="Z6159" s="443"/>
      <c r="AA6159" s="446"/>
      <c r="AB6159" s="357"/>
      <c r="AC6159" s="357"/>
      <c r="AD6159" s="357"/>
      <c r="AE6159" s="357"/>
      <c r="AF6159" s="357"/>
      <c r="AG6159" s="446"/>
      <c r="AH6159" s="357"/>
      <c r="AI6159" s="357"/>
      <c r="AJ6159" s="357"/>
      <c r="AK6159" s="357"/>
      <c r="AL6159" s="357"/>
      <c r="AM6159" s="357"/>
    </row>
    <row r="6160" spans="5:39" x14ac:dyDescent="0.25">
      <c r="E6160" s="356"/>
      <c r="F6160" s="356"/>
      <c r="G6160" s="356"/>
      <c r="H6160" s="356"/>
      <c r="I6160" s="356"/>
      <c r="J6160" s="357"/>
      <c r="K6160" s="357"/>
      <c r="L6160" s="357"/>
      <c r="M6160" s="357"/>
      <c r="N6160" s="358"/>
      <c r="O6160" s="358"/>
      <c r="P6160" s="358"/>
      <c r="Q6160" s="358"/>
      <c r="R6160" s="358"/>
      <c r="S6160" s="358"/>
      <c r="T6160" s="359"/>
      <c r="U6160" s="360"/>
      <c r="V6160" s="360"/>
      <c r="W6160" s="357"/>
      <c r="X6160" s="357"/>
      <c r="Y6160" s="446"/>
      <c r="Z6160" s="443"/>
      <c r="AA6160" s="446"/>
      <c r="AB6160" s="357"/>
      <c r="AC6160" s="357"/>
      <c r="AD6160" s="357"/>
      <c r="AE6160" s="357"/>
      <c r="AF6160" s="357"/>
      <c r="AG6160" s="446"/>
      <c r="AH6160" s="357"/>
      <c r="AI6160" s="357"/>
      <c r="AJ6160" s="357"/>
      <c r="AK6160" s="357"/>
      <c r="AL6160" s="357"/>
      <c r="AM6160" s="357"/>
    </row>
    <row r="6161" spans="5:39" x14ac:dyDescent="0.25">
      <c r="E6161" s="356"/>
      <c r="F6161" s="356"/>
      <c r="G6161" s="356"/>
      <c r="H6161" s="356"/>
      <c r="I6161" s="356"/>
      <c r="J6161" s="357"/>
      <c r="K6161" s="357"/>
      <c r="L6161" s="357"/>
      <c r="M6161" s="357"/>
      <c r="N6161" s="358"/>
      <c r="O6161" s="358"/>
      <c r="P6161" s="358"/>
      <c r="Q6161" s="358"/>
      <c r="R6161" s="358"/>
      <c r="S6161" s="358"/>
      <c r="T6161" s="359"/>
      <c r="U6161" s="360"/>
      <c r="V6161" s="360"/>
      <c r="W6161" s="357"/>
      <c r="X6161" s="357"/>
      <c r="Y6161" s="446"/>
      <c r="Z6161" s="443"/>
      <c r="AA6161" s="446"/>
      <c r="AB6161" s="357"/>
      <c r="AC6161" s="357"/>
      <c r="AD6161" s="357"/>
      <c r="AE6161" s="357"/>
      <c r="AF6161" s="357"/>
      <c r="AG6161" s="446"/>
      <c r="AH6161" s="357"/>
      <c r="AI6161" s="357"/>
      <c r="AJ6161" s="357"/>
      <c r="AK6161" s="357"/>
      <c r="AL6161" s="357"/>
      <c r="AM6161" s="357"/>
    </row>
    <row r="6162" spans="5:39" x14ac:dyDescent="0.25">
      <c r="E6162" s="356"/>
      <c r="F6162" s="356"/>
      <c r="G6162" s="356"/>
      <c r="H6162" s="356"/>
      <c r="I6162" s="356"/>
      <c r="J6162" s="357"/>
      <c r="K6162" s="357"/>
      <c r="L6162" s="357"/>
      <c r="M6162" s="357"/>
      <c r="N6162" s="358"/>
      <c r="O6162" s="358"/>
      <c r="P6162" s="358"/>
      <c r="Q6162" s="358"/>
      <c r="R6162" s="358"/>
      <c r="S6162" s="358"/>
      <c r="T6162" s="359"/>
      <c r="U6162" s="360"/>
      <c r="V6162" s="360"/>
      <c r="W6162" s="357"/>
      <c r="X6162" s="357"/>
      <c r="Y6162" s="446"/>
      <c r="Z6162" s="443"/>
      <c r="AA6162" s="446"/>
      <c r="AB6162" s="357"/>
      <c r="AC6162" s="357"/>
      <c r="AD6162" s="357"/>
      <c r="AE6162" s="357"/>
      <c r="AF6162" s="357"/>
      <c r="AG6162" s="446"/>
      <c r="AH6162" s="357"/>
      <c r="AI6162" s="357"/>
      <c r="AJ6162" s="357"/>
      <c r="AK6162" s="357"/>
      <c r="AL6162" s="357"/>
      <c r="AM6162" s="357"/>
    </row>
    <row r="6163" spans="5:39" x14ac:dyDescent="0.25">
      <c r="E6163" s="356"/>
      <c r="F6163" s="356"/>
      <c r="G6163" s="356"/>
      <c r="H6163" s="356"/>
      <c r="I6163" s="356"/>
      <c r="J6163" s="357"/>
      <c r="K6163" s="357"/>
      <c r="L6163" s="357"/>
      <c r="M6163" s="357"/>
      <c r="N6163" s="358"/>
      <c r="O6163" s="358"/>
      <c r="P6163" s="358"/>
      <c r="Q6163" s="358"/>
      <c r="R6163" s="358"/>
      <c r="S6163" s="358"/>
      <c r="T6163" s="359"/>
      <c r="U6163" s="360"/>
      <c r="V6163" s="360"/>
      <c r="W6163" s="357"/>
      <c r="X6163" s="357"/>
      <c r="Y6163" s="446"/>
      <c r="Z6163" s="443"/>
      <c r="AA6163" s="446"/>
      <c r="AB6163" s="357"/>
      <c r="AC6163" s="357"/>
      <c r="AD6163" s="357"/>
      <c r="AE6163" s="357"/>
      <c r="AF6163" s="357"/>
      <c r="AG6163" s="446"/>
      <c r="AH6163" s="357"/>
      <c r="AI6163" s="357"/>
      <c r="AJ6163" s="357"/>
      <c r="AK6163" s="357"/>
      <c r="AL6163" s="357"/>
      <c r="AM6163" s="357"/>
    </row>
    <row r="6164" spans="5:39" x14ac:dyDescent="0.25">
      <c r="E6164" s="356"/>
      <c r="F6164" s="356"/>
      <c r="G6164" s="356"/>
      <c r="H6164" s="356"/>
      <c r="I6164" s="356"/>
      <c r="J6164" s="357"/>
      <c r="K6164" s="357"/>
      <c r="L6164" s="357"/>
      <c r="M6164" s="357"/>
      <c r="N6164" s="358"/>
      <c r="O6164" s="358"/>
      <c r="P6164" s="358"/>
      <c r="Q6164" s="358"/>
      <c r="R6164" s="358"/>
      <c r="S6164" s="358"/>
      <c r="T6164" s="359"/>
      <c r="U6164" s="360"/>
      <c r="V6164" s="360"/>
      <c r="W6164" s="357"/>
      <c r="X6164" s="357"/>
      <c r="Y6164" s="446"/>
      <c r="Z6164" s="443"/>
      <c r="AA6164" s="446"/>
      <c r="AB6164" s="357"/>
      <c r="AC6164" s="357"/>
      <c r="AD6164" s="357"/>
      <c r="AE6164" s="357"/>
      <c r="AF6164" s="357"/>
      <c r="AG6164" s="446"/>
      <c r="AH6164" s="357"/>
      <c r="AI6164" s="357"/>
      <c r="AJ6164" s="357"/>
      <c r="AK6164" s="357"/>
      <c r="AL6164" s="357"/>
      <c r="AM6164" s="357"/>
    </row>
    <row r="6165" spans="5:39" x14ac:dyDescent="0.25">
      <c r="E6165" s="356"/>
      <c r="F6165" s="356"/>
      <c r="G6165" s="356"/>
      <c r="H6165" s="356"/>
      <c r="I6165" s="356"/>
      <c r="J6165" s="357"/>
      <c r="K6165" s="357"/>
      <c r="L6165" s="357"/>
      <c r="M6165" s="357"/>
      <c r="N6165" s="358"/>
      <c r="O6165" s="358"/>
      <c r="P6165" s="358"/>
      <c r="Q6165" s="358"/>
      <c r="R6165" s="358"/>
      <c r="S6165" s="358"/>
      <c r="T6165" s="359"/>
      <c r="U6165" s="360"/>
      <c r="V6165" s="360"/>
      <c r="W6165" s="357"/>
      <c r="X6165" s="357"/>
      <c r="Y6165" s="446"/>
      <c r="Z6165" s="443"/>
      <c r="AA6165" s="446"/>
      <c r="AB6165" s="357"/>
      <c r="AC6165" s="357"/>
      <c r="AD6165" s="357"/>
      <c r="AE6165" s="357"/>
      <c r="AF6165" s="357"/>
      <c r="AG6165" s="446"/>
      <c r="AH6165" s="357"/>
      <c r="AI6165" s="357"/>
      <c r="AJ6165" s="357"/>
      <c r="AK6165" s="357"/>
      <c r="AL6165" s="357"/>
      <c r="AM6165" s="357"/>
    </row>
    <row r="6166" spans="5:39" x14ac:dyDescent="0.25">
      <c r="E6166" s="356"/>
      <c r="F6166" s="356"/>
      <c r="G6166" s="356"/>
      <c r="H6166" s="356"/>
      <c r="I6166" s="356"/>
      <c r="J6166" s="357"/>
      <c r="K6166" s="357"/>
      <c r="L6166" s="357"/>
      <c r="M6166" s="357"/>
      <c r="N6166" s="358"/>
      <c r="O6166" s="358"/>
      <c r="P6166" s="358"/>
      <c r="Q6166" s="358"/>
      <c r="R6166" s="358"/>
      <c r="S6166" s="358"/>
      <c r="T6166" s="359"/>
      <c r="U6166" s="360"/>
      <c r="V6166" s="360"/>
      <c r="W6166" s="357"/>
      <c r="X6166" s="357"/>
      <c r="Y6166" s="446"/>
      <c r="Z6166" s="443"/>
      <c r="AA6166" s="446"/>
      <c r="AB6166" s="357"/>
      <c r="AC6166" s="357"/>
      <c r="AD6166" s="357"/>
      <c r="AE6166" s="357"/>
      <c r="AF6166" s="357"/>
      <c r="AG6166" s="446"/>
      <c r="AH6166" s="357"/>
      <c r="AI6166" s="357"/>
      <c r="AJ6166" s="357"/>
      <c r="AK6166" s="357"/>
      <c r="AL6166" s="357"/>
      <c r="AM6166" s="357"/>
    </row>
    <row r="6167" spans="5:39" x14ac:dyDescent="0.25">
      <c r="E6167" s="356"/>
      <c r="F6167" s="356"/>
      <c r="G6167" s="356"/>
      <c r="H6167" s="356"/>
      <c r="I6167" s="356"/>
      <c r="J6167" s="357"/>
      <c r="K6167" s="357"/>
      <c r="L6167" s="357"/>
      <c r="M6167" s="357"/>
      <c r="N6167" s="358"/>
      <c r="O6167" s="358"/>
      <c r="P6167" s="358"/>
      <c r="Q6167" s="358"/>
      <c r="R6167" s="358"/>
      <c r="S6167" s="358"/>
      <c r="T6167" s="359"/>
      <c r="U6167" s="360"/>
      <c r="V6167" s="360"/>
      <c r="W6167" s="357"/>
      <c r="X6167" s="357"/>
      <c r="Y6167" s="446"/>
      <c r="Z6167" s="443"/>
      <c r="AA6167" s="446"/>
      <c r="AB6167" s="357"/>
      <c r="AC6167" s="357"/>
      <c r="AD6167" s="357"/>
      <c r="AE6167" s="357"/>
      <c r="AF6167" s="357"/>
      <c r="AG6167" s="446"/>
      <c r="AH6167" s="357"/>
      <c r="AI6167" s="357"/>
      <c r="AJ6167" s="357"/>
      <c r="AK6167" s="357"/>
      <c r="AL6167" s="357"/>
      <c r="AM6167" s="357"/>
    </row>
    <row r="6168" spans="5:39" x14ac:dyDescent="0.25">
      <c r="E6168" s="356"/>
      <c r="F6168" s="356"/>
      <c r="G6168" s="356"/>
      <c r="H6168" s="356"/>
      <c r="I6168" s="356"/>
      <c r="J6168" s="357"/>
      <c r="K6168" s="357"/>
      <c r="L6168" s="357"/>
      <c r="M6168" s="357"/>
      <c r="N6168" s="358"/>
      <c r="O6168" s="358"/>
      <c r="P6168" s="358"/>
      <c r="Q6168" s="358"/>
      <c r="R6168" s="358"/>
      <c r="S6168" s="358"/>
      <c r="T6168" s="359"/>
      <c r="U6168" s="360"/>
      <c r="V6168" s="360"/>
      <c r="W6168" s="357"/>
      <c r="X6168" s="357"/>
      <c r="Y6168" s="446"/>
      <c r="Z6168" s="443"/>
      <c r="AA6168" s="446"/>
      <c r="AB6168" s="357"/>
      <c r="AC6168" s="357"/>
      <c r="AD6168" s="357"/>
      <c r="AE6168" s="357"/>
      <c r="AF6168" s="357"/>
      <c r="AG6168" s="446"/>
      <c r="AH6168" s="357"/>
      <c r="AI6168" s="357"/>
      <c r="AJ6168" s="357"/>
      <c r="AK6168" s="357"/>
      <c r="AL6168" s="357"/>
      <c r="AM6168" s="357"/>
    </row>
    <row r="6169" spans="5:39" x14ac:dyDescent="0.25">
      <c r="E6169" s="356"/>
      <c r="F6169" s="356"/>
      <c r="G6169" s="356"/>
      <c r="H6169" s="356"/>
      <c r="I6169" s="356"/>
      <c r="J6169" s="357"/>
      <c r="K6169" s="357"/>
      <c r="L6169" s="357"/>
      <c r="M6169" s="357"/>
      <c r="N6169" s="358"/>
      <c r="O6169" s="358"/>
      <c r="P6169" s="358"/>
      <c r="Q6169" s="358"/>
      <c r="R6169" s="358"/>
      <c r="S6169" s="358"/>
      <c r="T6169" s="359"/>
      <c r="U6169" s="360"/>
      <c r="V6169" s="360"/>
      <c r="W6169" s="357"/>
      <c r="X6169" s="357"/>
      <c r="Y6169" s="446"/>
      <c r="Z6169" s="443"/>
      <c r="AA6169" s="446"/>
      <c r="AB6169" s="357"/>
      <c r="AC6169" s="357"/>
      <c r="AD6169" s="357"/>
      <c r="AE6169" s="357"/>
      <c r="AF6169" s="357"/>
      <c r="AG6169" s="446"/>
      <c r="AH6169" s="357"/>
      <c r="AI6169" s="357"/>
      <c r="AJ6169" s="357"/>
      <c r="AK6169" s="357"/>
      <c r="AL6169" s="357"/>
      <c r="AM6169" s="357"/>
    </row>
    <row r="6170" spans="5:39" x14ac:dyDescent="0.25">
      <c r="E6170" s="356"/>
      <c r="F6170" s="356"/>
      <c r="G6170" s="356"/>
      <c r="H6170" s="356"/>
      <c r="I6170" s="356"/>
      <c r="J6170" s="357"/>
      <c r="K6170" s="357"/>
      <c r="L6170" s="357"/>
      <c r="M6170" s="357"/>
      <c r="N6170" s="358"/>
      <c r="O6170" s="358"/>
      <c r="P6170" s="358"/>
      <c r="Q6170" s="358"/>
      <c r="R6170" s="358"/>
      <c r="S6170" s="358"/>
      <c r="T6170" s="359"/>
      <c r="U6170" s="360"/>
      <c r="V6170" s="360"/>
      <c r="W6170" s="357"/>
      <c r="X6170" s="357"/>
      <c r="Y6170" s="446"/>
      <c r="Z6170" s="443"/>
      <c r="AA6170" s="446"/>
      <c r="AB6170" s="357"/>
      <c r="AC6170" s="357"/>
      <c r="AD6170" s="357"/>
      <c r="AE6170" s="357"/>
      <c r="AF6170" s="357"/>
      <c r="AG6170" s="446"/>
      <c r="AH6170" s="357"/>
      <c r="AI6170" s="357"/>
      <c r="AJ6170" s="357"/>
      <c r="AK6170" s="357"/>
      <c r="AL6170" s="357"/>
      <c r="AM6170" s="357"/>
    </row>
    <row r="6171" spans="5:39" x14ac:dyDescent="0.25">
      <c r="E6171" s="356"/>
      <c r="F6171" s="356"/>
      <c r="G6171" s="356"/>
      <c r="H6171" s="356"/>
      <c r="I6171" s="356"/>
      <c r="J6171" s="357"/>
      <c r="K6171" s="357"/>
      <c r="L6171" s="357"/>
      <c r="M6171" s="357"/>
      <c r="N6171" s="358"/>
      <c r="O6171" s="358"/>
      <c r="P6171" s="358"/>
      <c r="Q6171" s="358"/>
      <c r="R6171" s="358"/>
      <c r="S6171" s="358"/>
      <c r="T6171" s="359"/>
      <c r="U6171" s="360"/>
      <c r="V6171" s="360"/>
      <c r="W6171" s="357"/>
      <c r="X6171" s="357"/>
      <c r="Y6171" s="446"/>
      <c r="Z6171" s="443"/>
      <c r="AA6171" s="446"/>
      <c r="AB6171" s="357"/>
      <c r="AC6171" s="357"/>
      <c r="AD6171" s="357"/>
      <c r="AE6171" s="357"/>
      <c r="AF6171" s="357"/>
      <c r="AG6171" s="446"/>
      <c r="AH6171" s="357"/>
      <c r="AI6171" s="357"/>
      <c r="AJ6171" s="357"/>
      <c r="AK6171" s="357"/>
      <c r="AL6171" s="357"/>
      <c r="AM6171" s="357"/>
    </row>
    <row r="6172" spans="5:39" x14ac:dyDescent="0.25">
      <c r="E6172" s="356"/>
      <c r="F6172" s="356"/>
      <c r="G6172" s="356"/>
      <c r="H6172" s="356"/>
      <c r="I6172" s="356"/>
      <c r="J6172" s="357"/>
      <c r="K6172" s="357"/>
      <c r="L6172" s="357"/>
      <c r="M6172" s="357"/>
      <c r="N6172" s="358"/>
      <c r="O6172" s="358"/>
      <c r="P6172" s="358"/>
      <c r="Q6172" s="358"/>
      <c r="R6172" s="358"/>
      <c r="S6172" s="358"/>
      <c r="T6172" s="359"/>
      <c r="U6172" s="360"/>
      <c r="V6172" s="360"/>
      <c r="W6172" s="357"/>
      <c r="X6172" s="357"/>
      <c r="Y6172" s="446"/>
      <c r="Z6172" s="443"/>
      <c r="AA6172" s="446"/>
      <c r="AB6172" s="357"/>
      <c r="AC6172" s="357"/>
      <c r="AD6172" s="357"/>
      <c r="AE6172" s="357"/>
      <c r="AF6172" s="357"/>
      <c r="AG6172" s="446"/>
      <c r="AH6172" s="357"/>
      <c r="AI6172" s="357"/>
      <c r="AJ6172" s="357"/>
      <c r="AK6172" s="357"/>
      <c r="AL6172" s="357"/>
      <c r="AM6172" s="357"/>
    </row>
    <row r="6173" spans="5:39" x14ac:dyDescent="0.25">
      <c r="E6173" s="356"/>
      <c r="F6173" s="356"/>
      <c r="G6173" s="356"/>
      <c r="H6173" s="356"/>
      <c r="I6173" s="356"/>
      <c r="J6173" s="357"/>
      <c r="K6173" s="357"/>
      <c r="L6173" s="357"/>
      <c r="M6173" s="357"/>
      <c r="N6173" s="358"/>
      <c r="O6173" s="358"/>
      <c r="P6173" s="358"/>
      <c r="Q6173" s="358"/>
      <c r="R6173" s="358"/>
      <c r="S6173" s="358"/>
      <c r="T6173" s="359"/>
      <c r="U6173" s="360"/>
      <c r="V6173" s="360"/>
      <c r="W6173" s="357"/>
      <c r="X6173" s="357"/>
      <c r="Y6173" s="446"/>
      <c r="Z6173" s="443"/>
      <c r="AA6173" s="446"/>
      <c r="AB6173" s="357"/>
      <c r="AC6173" s="357"/>
      <c r="AD6173" s="357"/>
      <c r="AE6173" s="357"/>
      <c r="AF6173" s="357"/>
      <c r="AG6173" s="446"/>
      <c r="AH6173" s="357"/>
      <c r="AI6173" s="357"/>
      <c r="AJ6173" s="357"/>
      <c r="AK6173" s="357"/>
      <c r="AL6173" s="357"/>
      <c r="AM6173" s="357"/>
    </row>
    <row r="6174" spans="5:39" x14ac:dyDescent="0.25">
      <c r="E6174" s="356"/>
      <c r="F6174" s="356"/>
      <c r="G6174" s="356"/>
      <c r="H6174" s="356"/>
      <c r="I6174" s="356"/>
      <c r="J6174" s="357"/>
      <c r="K6174" s="357"/>
      <c r="L6174" s="357"/>
      <c r="M6174" s="357"/>
      <c r="N6174" s="358"/>
      <c r="O6174" s="358"/>
      <c r="P6174" s="358"/>
      <c r="Q6174" s="358"/>
      <c r="R6174" s="358"/>
      <c r="S6174" s="358"/>
      <c r="T6174" s="359"/>
      <c r="U6174" s="360"/>
      <c r="V6174" s="360"/>
      <c r="W6174" s="357"/>
      <c r="X6174" s="357"/>
      <c r="Y6174" s="446"/>
      <c r="Z6174" s="443"/>
      <c r="AA6174" s="446"/>
      <c r="AB6174" s="357"/>
      <c r="AC6174" s="357"/>
      <c r="AD6174" s="357"/>
      <c r="AE6174" s="357"/>
      <c r="AF6174" s="357"/>
      <c r="AG6174" s="446"/>
      <c r="AH6174" s="357"/>
      <c r="AI6174" s="357"/>
      <c r="AJ6174" s="357"/>
      <c r="AK6174" s="357"/>
      <c r="AL6174" s="357"/>
      <c r="AM6174" s="357"/>
    </row>
    <row r="6175" spans="5:39" x14ac:dyDescent="0.25">
      <c r="E6175" s="356"/>
      <c r="F6175" s="356"/>
      <c r="G6175" s="356"/>
      <c r="H6175" s="356"/>
      <c r="I6175" s="356"/>
      <c r="J6175" s="357"/>
      <c r="K6175" s="357"/>
      <c r="L6175" s="357"/>
      <c r="M6175" s="357"/>
      <c r="N6175" s="358"/>
      <c r="O6175" s="358"/>
      <c r="P6175" s="358"/>
      <c r="Q6175" s="358"/>
      <c r="R6175" s="358"/>
      <c r="S6175" s="358"/>
      <c r="T6175" s="359"/>
      <c r="U6175" s="360"/>
      <c r="V6175" s="360"/>
      <c r="W6175" s="357"/>
      <c r="X6175" s="357"/>
      <c r="Y6175" s="446"/>
      <c r="Z6175" s="443"/>
      <c r="AA6175" s="446"/>
      <c r="AB6175" s="357"/>
      <c r="AC6175" s="357"/>
      <c r="AD6175" s="357"/>
      <c r="AE6175" s="357"/>
      <c r="AF6175" s="357"/>
      <c r="AG6175" s="446"/>
      <c r="AH6175" s="357"/>
      <c r="AI6175" s="357"/>
      <c r="AJ6175" s="357"/>
      <c r="AK6175" s="357"/>
      <c r="AL6175" s="357"/>
      <c r="AM6175" s="357"/>
    </row>
    <row r="6176" spans="5:39" x14ac:dyDescent="0.25">
      <c r="E6176" s="356"/>
      <c r="F6176" s="356"/>
      <c r="G6176" s="356"/>
      <c r="H6176" s="356"/>
      <c r="I6176" s="356"/>
      <c r="J6176" s="357"/>
      <c r="K6176" s="357"/>
      <c r="L6176" s="357"/>
      <c r="M6176" s="357"/>
      <c r="N6176" s="358"/>
      <c r="O6176" s="358"/>
      <c r="P6176" s="358"/>
      <c r="Q6176" s="358"/>
      <c r="R6176" s="358"/>
      <c r="S6176" s="358"/>
      <c r="T6176" s="359"/>
      <c r="U6176" s="360"/>
      <c r="V6176" s="360"/>
      <c r="W6176" s="357"/>
      <c r="X6176" s="357"/>
      <c r="Y6176" s="446"/>
      <c r="Z6176" s="443"/>
      <c r="AA6176" s="446"/>
      <c r="AB6176" s="357"/>
      <c r="AC6176" s="357"/>
      <c r="AD6176" s="357"/>
      <c r="AE6176" s="357"/>
      <c r="AF6176" s="357"/>
      <c r="AG6176" s="446"/>
      <c r="AH6176" s="357"/>
      <c r="AI6176" s="357"/>
      <c r="AJ6176" s="357"/>
      <c r="AK6176" s="357"/>
      <c r="AL6176" s="357"/>
      <c r="AM6176" s="357"/>
    </row>
    <row r="6177" spans="5:39" x14ac:dyDescent="0.25">
      <c r="E6177" s="356"/>
      <c r="F6177" s="356"/>
      <c r="G6177" s="356"/>
      <c r="H6177" s="356"/>
      <c r="I6177" s="356"/>
      <c r="J6177" s="357"/>
      <c r="K6177" s="357"/>
      <c r="L6177" s="357"/>
      <c r="M6177" s="357"/>
      <c r="N6177" s="358"/>
      <c r="O6177" s="358"/>
      <c r="P6177" s="358"/>
      <c r="Q6177" s="358"/>
      <c r="R6177" s="358"/>
      <c r="S6177" s="358"/>
      <c r="T6177" s="359"/>
      <c r="U6177" s="360"/>
      <c r="V6177" s="360"/>
      <c r="W6177" s="357"/>
      <c r="X6177" s="357"/>
      <c r="Y6177" s="446"/>
      <c r="Z6177" s="443"/>
      <c r="AA6177" s="446"/>
      <c r="AB6177" s="357"/>
      <c r="AC6177" s="357"/>
      <c r="AD6177" s="357"/>
      <c r="AE6177" s="357"/>
      <c r="AF6177" s="357"/>
      <c r="AG6177" s="446"/>
      <c r="AH6177" s="357"/>
      <c r="AI6177" s="357"/>
      <c r="AJ6177" s="357"/>
      <c r="AK6177" s="357"/>
      <c r="AL6177" s="357"/>
      <c r="AM6177" s="357"/>
    </row>
    <row r="6178" spans="5:39" x14ac:dyDescent="0.25">
      <c r="E6178" s="356"/>
      <c r="F6178" s="356"/>
      <c r="G6178" s="356"/>
      <c r="H6178" s="356"/>
      <c r="I6178" s="356"/>
      <c r="J6178" s="357"/>
      <c r="K6178" s="357"/>
      <c r="L6178" s="357"/>
      <c r="M6178" s="357"/>
      <c r="N6178" s="358"/>
      <c r="O6178" s="358"/>
      <c r="P6178" s="358"/>
      <c r="Q6178" s="358"/>
      <c r="R6178" s="358"/>
      <c r="S6178" s="358"/>
      <c r="T6178" s="359"/>
      <c r="U6178" s="360"/>
      <c r="V6178" s="360"/>
      <c r="W6178" s="357"/>
      <c r="X6178" s="357"/>
      <c r="Y6178" s="446"/>
      <c r="Z6178" s="443"/>
      <c r="AA6178" s="446"/>
      <c r="AB6178" s="357"/>
      <c r="AC6178" s="357"/>
      <c r="AD6178" s="357"/>
      <c r="AE6178" s="357"/>
      <c r="AF6178" s="357"/>
      <c r="AG6178" s="446"/>
      <c r="AH6178" s="357"/>
      <c r="AI6178" s="357"/>
      <c r="AJ6178" s="357"/>
      <c r="AK6178" s="357"/>
      <c r="AL6178" s="357"/>
      <c r="AM6178" s="357"/>
    </row>
    <row r="6179" spans="5:39" x14ac:dyDescent="0.25">
      <c r="E6179" s="356"/>
      <c r="F6179" s="356"/>
      <c r="G6179" s="356"/>
      <c r="H6179" s="356"/>
      <c r="I6179" s="356"/>
      <c r="J6179" s="357"/>
      <c r="K6179" s="357"/>
      <c r="L6179" s="357"/>
      <c r="M6179" s="357"/>
      <c r="N6179" s="358"/>
      <c r="O6179" s="358"/>
      <c r="P6179" s="358"/>
      <c r="Q6179" s="358"/>
      <c r="R6179" s="358"/>
      <c r="S6179" s="358"/>
      <c r="T6179" s="359"/>
      <c r="U6179" s="360"/>
      <c r="V6179" s="360"/>
      <c r="W6179" s="357"/>
      <c r="X6179" s="357"/>
      <c r="Y6179" s="446"/>
      <c r="Z6179" s="443"/>
      <c r="AA6179" s="446"/>
      <c r="AB6179" s="357"/>
      <c r="AC6179" s="357"/>
      <c r="AD6179" s="357"/>
      <c r="AE6179" s="357"/>
      <c r="AF6179" s="357"/>
      <c r="AG6179" s="446"/>
      <c r="AH6179" s="357"/>
      <c r="AI6179" s="357"/>
      <c r="AJ6179" s="357"/>
      <c r="AK6179" s="357"/>
      <c r="AL6179" s="357"/>
      <c r="AM6179" s="357"/>
    </row>
    <row r="6180" spans="5:39" x14ac:dyDescent="0.25">
      <c r="E6180" s="356"/>
      <c r="F6180" s="356"/>
      <c r="G6180" s="356"/>
      <c r="H6180" s="356"/>
      <c r="I6180" s="356"/>
      <c r="J6180" s="357"/>
      <c r="K6180" s="357"/>
      <c r="L6180" s="357"/>
      <c r="M6180" s="357"/>
      <c r="N6180" s="358"/>
      <c r="O6180" s="358"/>
      <c r="P6180" s="358"/>
      <c r="Q6180" s="358"/>
      <c r="R6180" s="358"/>
      <c r="S6180" s="358"/>
      <c r="T6180" s="359"/>
      <c r="U6180" s="360"/>
      <c r="V6180" s="360"/>
      <c r="W6180" s="357"/>
      <c r="X6180" s="357"/>
      <c r="Y6180" s="446"/>
      <c r="Z6180" s="443"/>
      <c r="AA6180" s="446"/>
      <c r="AB6180" s="357"/>
      <c r="AC6180" s="357"/>
      <c r="AD6180" s="357"/>
      <c r="AE6180" s="357"/>
      <c r="AF6180" s="357"/>
      <c r="AG6180" s="446"/>
      <c r="AH6180" s="357"/>
      <c r="AI6180" s="357"/>
      <c r="AJ6180" s="357"/>
      <c r="AK6180" s="357"/>
      <c r="AL6180" s="357"/>
      <c r="AM6180" s="357"/>
    </row>
    <row r="6181" spans="5:39" x14ac:dyDescent="0.25">
      <c r="E6181" s="356"/>
      <c r="F6181" s="356"/>
      <c r="G6181" s="356"/>
      <c r="H6181" s="356"/>
      <c r="I6181" s="356"/>
      <c r="J6181" s="357"/>
      <c r="K6181" s="357"/>
      <c r="L6181" s="357"/>
      <c r="M6181" s="357"/>
      <c r="N6181" s="358"/>
      <c r="O6181" s="358"/>
      <c r="P6181" s="358"/>
      <c r="Q6181" s="358"/>
      <c r="R6181" s="358"/>
      <c r="S6181" s="358"/>
      <c r="T6181" s="359"/>
      <c r="U6181" s="360"/>
      <c r="V6181" s="360"/>
      <c r="W6181" s="357"/>
      <c r="X6181" s="357"/>
      <c r="Y6181" s="446"/>
      <c r="Z6181" s="443"/>
      <c r="AA6181" s="446"/>
      <c r="AB6181" s="357"/>
      <c r="AC6181" s="357"/>
      <c r="AD6181" s="357"/>
      <c r="AE6181" s="357"/>
      <c r="AF6181" s="357"/>
      <c r="AG6181" s="446"/>
      <c r="AH6181" s="357"/>
      <c r="AI6181" s="357"/>
      <c r="AJ6181" s="357"/>
      <c r="AK6181" s="357"/>
      <c r="AL6181" s="357"/>
      <c r="AM6181" s="357"/>
    </row>
    <row r="6182" spans="5:39" x14ac:dyDescent="0.25">
      <c r="E6182" s="356"/>
      <c r="F6182" s="356"/>
      <c r="G6182" s="356"/>
      <c r="H6182" s="356"/>
      <c r="I6182" s="356"/>
      <c r="J6182" s="357"/>
      <c r="K6182" s="357"/>
      <c r="L6182" s="357"/>
      <c r="M6182" s="357"/>
      <c r="N6182" s="358"/>
      <c r="O6182" s="358"/>
      <c r="P6182" s="358"/>
      <c r="Q6182" s="358"/>
      <c r="R6182" s="358"/>
      <c r="S6182" s="358"/>
      <c r="T6182" s="359"/>
      <c r="U6182" s="360"/>
      <c r="V6182" s="360"/>
      <c r="W6182" s="357"/>
      <c r="X6182" s="357"/>
      <c r="Y6182" s="446"/>
      <c r="Z6182" s="443"/>
      <c r="AA6182" s="446"/>
      <c r="AB6182" s="357"/>
      <c r="AC6182" s="357"/>
      <c r="AD6182" s="357"/>
      <c r="AE6182" s="357"/>
      <c r="AF6182" s="357"/>
      <c r="AG6182" s="446"/>
      <c r="AH6182" s="357"/>
      <c r="AI6182" s="357"/>
      <c r="AJ6182" s="357"/>
      <c r="AK6182" s="357"/>
      <c r="AL6182" s="357"/>
      <c r="AM6182" s="357"/>
    </row>
    <row r="6183" spans="5:39" x14ac:dyDescent="0.25">
      <c r="E6183" s="356"/>
      <c r="F6183" s="356"/>
      <c r="G6183" s="356"/>
      <c r="H6183" s="356"/>
      <c r="I6183" s="356"/>
      <c r="J6183" s="357"/>
      <c r="K6183" s="357"/>
      <c r="L6183" s="357"/>
      <c r="M6183" s="357"/>
      <c r="N6183" s="358"/>
      <c r="O6183" s="358"/>
      <c r="P6183" s="358"/>
      <c r="Q6183" s="358"/>
      <c r="R6183" s="358"/>
      <c r="S6183" s="358"/>
      <c r="T6183" s="359"/>
      <c r="U6183" s="360"/>
      <c r="V6183" s="360"/>
      <c r="W6183" s="357"/>
      <c r="X6183" s="357"/>
      <c r="Y6183" s="446"/>
      <c r="Z6183" s="443"/>
      <c r="AA6183" s="446"/>
      <c r="AB6183" s="357"/>
      <c r="AC6183" s="357"/>
      <c r="AD6183" s="357"/>
      <c r="AE6183" s="357"/>
      <c r="AF6183" s="357"/>
      <c r="AG6183" s="446"/>
      <c r="AH6183" s="357"/>
      <c r="AI6183" s="357"/>
      <c r="AJ6183" s="357"/>
      <c r="AK6183" s="357"/>
      <c r="AL6183" s="357"/>
      <c r="AM6183" s="357"/>
    </row>
    <row r="6184" spans="5:39" x14ac:dyDescent="0.25">
      <c r="E6184" s="356"/>
      <c r="F6184" s="356"/>
      <c r="G6184" s="356"/>
      <c r="H6184" s="356"/>
      <c r="I6184" s="356"/>
      <c r="J6184" s="357"/>
      <c r="K6184" s="357"/>
      <c r="L6184" s="357"/>
      <c r="M6184" s="357"/>
      <c r="N6184" s="358"/>
      <c r="O6184" s="358"/>
      <c r="P6184" s="358"/>
      <c r="Q6184" s="358"/>
      <c r="R6184" s="358"/>
      <c r="S6184" s="358"/>
      <c r="T6184" s="359"/>
      <c r="U6184" s="360"/>
      <c r="V6184" s="360"/>
      <c r="W6184" s="357"/>
      <c r="X6184" s="357"/>
      <c r="Y6184" s="446"/>
      <c r="Z6184" s="443"/>
      <c r="AA6184" s="446"/>
      <c r="AB6184" s="357"/>
      <c r="AC6184" s="357"/>
      <c r="AD6184" s="357"/>
      <c r="AE6184" s="357"/>
      <c r="AF6184" s="357"/>
      <c r="AG6184" s="446"/>
      <c r="AH6184" s="357"/>
      <c r="AI6184" s="357"/>
      <c r="AJ6184" s="357"/>
      <c r="AK6184" s="357"/>
      <c r="AL6184" s="357"/>
      <c r="AM6184" s="357"/>
    </row>
    <row r="6185" spans="5:39" x14ac:dyDescent="0.25">
      <c r="E6185" s="356"/>
      <c r="F6185" s="356"/>
      <c r="G6185" s="356"/>
      <c r="H6185" s="356"/>
      <c r="I6185" s="356"/>
      <c r="J6185" s="357"/>
      <c r="K6185" s="357"/>
      <c r="L6185" s="357"/>
      <c r="M6185" s="357"/>
      <c r="N6185" s="358"/>
      <c r="O6185" s="358"/>
      <c r="P6185" s="358"/>
      <c r="Q6185" s="358"/>
      <c r="R6185" s="358"/>
      <c r="S6185" s="358"/>
      <c r="T6185" s="359"/>
      <c r="U6185" s="360"/>
      <c r="V6185" s="360"/>
      <c r="W6185" s="357"/>
      <c r="X6185" s="357"/>
      <c r="Y6185" s="446"/>
      <c r="Z6185" s="443"/>
      <c r="AA6185" s="446"/>
      <c r="AB6185" s="357"/>
      <c r="AC6185" s="357"/>
      <c r="AD6185" s="357"/>
      <c r="AE6185" s="357"/>
      <c r="AF6185" s="357"/>
      <c r="AG6185" s="446"/>
      <c r="AH6185" s="357"/>
      <c r="AI6185" s="357"/>
      <c r="AJ6185" s="357"/>
      <c r="AK6185" s="357"/>
      <c r="AL6185" s="357"/>
      <c r="AM6185" s="357"/>
    </row>
    <row r="6186" spans="5:39" x14ac:dyDescent="0.25">
      <c r="E6186" s="356"/>
      <c r="F6186" s="356"/>
      <c r="G6186" s="356"/>
      <c r="H6186" s="356"/>
      <c r="I6186" s="356"/>
      <c r="J6186" s="357"/>
      <c r="K6186" s="357"/>
      <c r="L6186" s="357"/>
      <c r="M6186" s="357"/>
      <c r="N6186" s="358"/>
      <c r="O6186" s="358"/>
      <c r="P6186" s="358"/>
      <c r="Q6186" s="358"/>
      <c r="R6186" s="358"/>
      <c r="S6186" s="358"/>
      <c r="T6186" s="359"/>
      <c r="U6186" s="360"/>
      <c r="V6186" s="360"/>
      <c r="W6186" s="357"/>
      <c r="X6186" s="357"/>
      <c r="Y6186" s="446"/>
      <c r="Z6186" s="443"/>
      <c r="AA6186" s="446"/>
      <c r="AB6186" s="357"/>
      <c r="AC6186" s="357"/>
      <c r="AD6186" s="357"/>
      <c r="AE6186" s="357"/>
      <c r="AF6186" s="357"/>
      <c r="AG6186" s="446"/>
      <c r="AH6186" s="357"/>
      <c r="AI6186" s="357"/>
      <c r="AJ6186" s="357"/>
      <c r="AK6186" s="357"/>
      <c r="AL6186" s="357"/>
      <c r="AM6186" s="357"/>
    </row>
    <row r="6187" spans="5:39" x14ac:dyDescent="0.25">
      <c r="E6187" s="356"/>
      <c r="F6187" s="356"/>
      <c r="G6187" s="356"/>
      <c r="H6187" s="356"/>
      <c r="I6187" s="356"/>
      <c r="J6187" s="357"/>
      <c r="K6187" s="357"/>
      <c r="L6187" s="357"/>
      <c r="M6187" s="357"/>
      <c r="N6187" s="358"/>
      <c r="O6187" s="358"/>
      <c r="P6187" s="358"/>
      <c r="Q6187" s="358"/>
      <c r="R6187" s="358"/>
      <c r="S6187" s="358"/>
      <c r="T6187" s="359"/>
      <c r="U6187" s="360"/>
      <c r="V6187" s="360"/>
      <c r="W6187" s="357"/>
      <c r="X6187" s="357"/>
      <c r="Y6187" s="446"/>
      <c r="Z6187" s="443"/>
      <c r="AA6187" s="446"/>
      <c r="AB6187" s="357"/>
      <c r="AC6187" s="357"/>
      <c r="AD6187" s="357"/>
      <c r="AE6187" s="357"/>
      <c r="AF6187" s="357"/>
      <c r="AG6187" s="446"/>
      <c r="AH6187" s="357"/>
      <c r="AI6187" s="357"/>
      <c r="AJ6187" s="357"/>
      <c r="AK6187" s="357"/>
      <c r="AL6187" s="357"/>
      <c r="AM6187" s="357"/>
    </row>
    <row r="6188" spans="5:39" x14ac:dyDescent="0.25">
      <c r="E6188" s="356"/>
      <c r="F6188" s="356"/>
      <c r="G6188" s="356"/>
      <c r="H6188" s="356"/>
      <c r="I6188" s="356"/>
      <c r="J6188" s="357"/>
      <c r="K6188" s="357"/>
      <c r="L6188" s="357"/>
      <c r="M6188" s="357"/>
      <c r="N6188" s="358"/>
      <c r="O6188" s="358"/>
      <c r="P6188" s="358"/>
      <c r="Q6188" s="358"/>
      <c r="R6188" s="358"/>
      <c r="S6188" s="358"/>
      <c r="T6188" s="359"/>
      <c r="U6188" s="360"/>
      <c r="V6188" s="360"/>
      <c r="W6188" s="357"/>
      <c r="X6188" s="357"/>
      <c r="Y6188" s="446"/>
      <c r="Z6188" s="443"/>
      <c r="AA6188" s="446"/>
      <c r="AB6188" s="357"/>
      <c r="AC6188" s="357"/>
      <c r="AD6188" s="357"/>
      <c r="AE6188" s="357"/>
      <c r="AF6188" s="357"/>
      <c r="AG6188" s="446"/>
      <c r="AH6188" s="357"/>
      <c r="AI6188" s="357"/>
      <c r="AJ6188" s="357"/>
      <c r="AK6188" s="357"/>
      <c r="AL6188" s="357"/>
      <c r="AM6188" s="357"/>
    </row>
    <row r="6189" spans="5:39" x14ac:dyDescent="0.25">
      <c r="E6189" s="356"/>
      <c r="F6189" s="356"/>
      <c r="G6189" s="356"/>
      <c r="H6189" s="356"/>
      <c r="I6189" s="356"/>
      <c r="J6189" s="357"/>
      <c r="K6189" s="357"/>
      <c r="L6189" s="357"/>
      <c r="M6189" s="357"/>
      <c r="N6189" s="358"/>
      <c r="O6189" s="358"/>
      <c r="P6189" s="358"/>
      <c r="Q6189" s="358"/>
      <c r="R6189" s="358"/>
      <c r="S6189" s="358"/>
      <c r="T6189" s="359"/>
      <c r="U6189" s="360"/>
      <c r="V6189" s="360"/>
      <c r="W6189" s="357"/>
      <c r="X6189" s="357"/>
      <c r="Y6189" s="446"/>
      <c r="Z6189" s="443"/>
      <c r="AA6189" s="446"/>
      <c r="AB6189" s="357"/>
      <c r="AC6189" s="357"/>
      <c r="AD6189" s="357"/>
      <c r="AE6189" s="357"/>
      <c r="AF6189" s="357"/>
      <c r="AG6189" s="446"/>
      <c r="AH6189" s="357"/>
      <c r="AI6189" s="357"/>
      <c r="AJ6189" s="357"/>
      <c r="AK6189" s="357"/>
      <c r="AL6189" s="357"/>
      <c r="AM6189" s="357"/>
    </row>
    <row r="6190" spans="5:39" x14ac:dyDescent="0.25">
      <c r="E6190" s="356"/>
      <c r="F6190" s="356"/>
      <c r="G6190" s="356"/>
      <c r="H6190" s="356"/>
      <c r="I6190" s="356"/>
      <c r="J6190" s="357"/>
      <c r="K6190" s="357"/>
      <c r="L6190" s="357"/>
      <c r="M6190" s="357"/>
      <c r="N6190" s="358"/>
      <c r="O6190" s="358"/>
      <c r="P6190" s="358"/>
      <c r="Q6190" s="358"/>
      <c r="R6190" s="358"/>
      <c r="S6190" s="358"/>
      <c r="T6190" s="359"/>
      <c r="U6190" s="360"/>
      <c r="V6190" s="360"/>
      <c r="W6190" s="357"/>
      <c r="X6190" s="357"/>
      <c r="Y6190" s="446"/>
      <c r="Z6190" s="443"/>
      <c r="AA6190" s="446"/>
      <c r="AB6190" s="357"/>
      <c r="AC6190" s="357"/>
      <c r="AD6190" s="357"/>
      <c r="AE6190" s="357"/>
      <c r="AF6190" s="357"/>
      <c r="AG6190" s="446"/>
      <c r="AH6190" s="357"/>
      <c r="AI6190" s="357"/>
      <c r="AJ6190" s="357"/>
      <c r="AK6190" s="357"/>
      <c r="AL6190" s="357"/>
      <c r="AM6190" s="357"/>
    </row>
    <row r="6191" spans="5:39" x14ac:dyDescent="0.25">
      <c r="E6191" s="356"/>
      <c r="F6191" s="356"/>
      <c r="G6191" s="356"/>
      <c r="H6191" s="356"/>
      <c r="I6191" s="356"/>
      <c r="J6191" s="357"/>
      <c r="K6191" s="357"/>
      <c r="L6191" s="357"/>
      <c r="M6191" s="357"/>
      <c r="N6191" s="358"/>
      <c r="O6191" s="358"/>
      <c r="P6191" s="358"/>
      <c r="Q6191" s="358"/>
      <c r="R6191" s="358"/>
      <c r="S6191" s="358"/>
      <c r="T6191" s="359"/>
      <c r="U6191" s="360"/>
      <c r="V6191" s="360"/>
      <c r="W6191" s="357"/>
      <c r="X6191" s="357"/>
      <c r="Y6191" s="446"/>
      <c r="Z6191" s="443"/>
      <c r="AA6191" s="446"/>
      <c r="AB6191" s="357"/>
      <c r="AC6191" s="357"/>
      <c r="AD6191" s="357"/>
      <c r="AE6191" s="357"/>
      <c r="AF6191" s="357"/>
      <c r="AG6191" s="446"/>
      <c r="AH6191" s="357"/>
      <c r="AI6191" s="357"/>
      <c r="AJ6191" s="357"/>
      <c r="AK6191" s="357"/>
      <c r="AL6191" s="357"/>
      <c r="AM6191" s="357"/>
    </row>
    <row r="6192" spans="5:39" x14ac:dyDescent="0.25">
      <c r="E6192" s="356"/>
      <c r="F6192" s="356"/>
      <c r="G6192" s="356"/>
      <c r="H6192" s="356"/>
      <c r="I6192" s="356"/>
      <c r="J6192" s="357"/>
      <c r="K6192" s="357"/>
      <c r="L6192" s="357"/>
      <c r="M6192" s="357"/>
      <c r="N6192" s="358"/>
      <c r="O6192" s="358"/>
      <c r="P6192" s="358"/>
      <c r="Q6192" s="358"/>
      <c r="R6192" s="358"/>
      <c r="S6192" s="358"/>
      <c r="T6192" s="359"/>
      <c r="U6192" s="360"/>
      <c r="V6192" s="360"/>
      <c r="W6192" s="357"/>
      <c r="X6192" s="357"/>
      <c r="Y6192" s="446"/>
      <c r="Z6192" s="443"/>
      <c r="AA6192" s="446"/>
      <c r="AB6192" s="357"/>
      <c r="AC6192" s="357"/>
      <c r="AD6192" s="357"/>
      <c r="AE6192" s="357"/>
      <c r="AF6192" s="357"/>
      <c r="AG6192" s="446"/>
      <c r="AH6192" s="357"/>
      <c r="AI6192" s="357"/>
      <c r="AJ6192" s="357"/>
      <c r="AK6192" s="357"/>
      <c r="AL6192" s="357"/>
      <c r="AM6192" s="357"/>
    </row>
    <row r="6193" spans="5:39" x14ac:dyDescent="0.25">
      <c r="E6193" s="356"/>
      <c r="F6193" s="356"/>
      <c r="G6193" s="356"/>
      <c r="H6193" s="356"/>
      <c r="I6193" s="356"/>
      <c r="J6193" s="357"/>
      <c r="K6193" s="357"/>
      <c r="L6193" s="357"/>
      <c r="M6193" s="357"/>
      <c r="N6193" s="358"/>
      <c r="O6193" s="358"/>
      <c r="P6193" s="358"/>
      <c r="Q6193" s="358"/>
      <c r="R6193" s="358"/>
      <c r="S6193" s="358"/>
      <c r="T6193" s="359"/>
      <c r="U6193" s="360"/>
      <c r="V6193" s="360"/>
      <c r="W6193" s="357"/>
      <c r="X6193" s="357"/>
      <c r="Y6193" s="446"/>
      <c r="Z6193" s="443"/>
      <c r="AA6193" s="446"/>
      <c r="AB6193" s="357"/>
      <c r="AC6193" s="357"/>
      <c r="AD6193" s="357"/>
      <c r="AE6193" s="357"/>
      <c r="AF6193" s="357"/>
      <c r="AG6193" s="446"/>
      <c r="AH6193" s="357"/>
      <c r="AI6193" s="357"/>
      <c r="AJ6193" s="357"/>
      <c r="AK6193" s="357"/>
      <c r="AL6193" s="357"/>
      <c r="AM6193" s="357"/>
    </row>
    <row r="6194" spans="5:39" x14ac:dyDescent="0.25">
      <c r="E6194" s="356"/>
      <c r="F6194" s="356"/>
      <c r="G6194" s="356"/>
      <c r="H6194" s="356"/>
      <c r="I6194" s="356"/>
      <c r="J6194" s="357"/>
      <c r="K6194" s="357"/>
      <c r="L6194" s="357"/>
      <c r="M6194" s="357"/>
      <c r="N6194" s="358"/>
      <c r="O6194" s="358"/>
      <c r="P6194" s="358"/>
      <c r="Q6194" s="358"/>
      <c r="R6194" s="358"/>
      <c r="S6194" s="358"/>
      <c r="T6194" s="359"/>
      <c r="U6194" s="360"/>
      <c r="V6194" s="360"/>
      <c r="W6194" s="357"/>
      <c r="X6194" s="357"/>
      <c r="Y6194" s="446"/>
      <c r="Z6194" s="443"/>
      <c r="AA6194" s="446"/>
      <c r="AB6194" s="357"/>
      <c r="AC6194" s="357"/>
      <c r="AD6194" s="357"/>
      <c r="AE6194" s="357"/>
      <c r="AF6194" s="357"/>
      <c r="AG6194" s="446"/>
      <c r="AH6194" s="357"/>
      <c r="AI6194" s="357"/>
      <c r="AJ6194" s="357"/>
      <c r="AK6194" s="357"/>
      <c r="AL6194" s="357"/>
      <c r="AM6194" s="357"/>
    </row>
    <row r="6195" spans="5:39" x14ac:dyDescent="0.25">
      <c r="E6195" s="356"/>
      <c r="F6195" s="356"/>
      <c r="G6195" s="356"/>
      <c r="H6195" s="356"/>
      <c r="I6195" s="356"/>
      <c r="J6195" s="357"/>
      <c r="K6195" s="357"/>
      <c r="L6195" s="357"/>
      <c r="M6195" s="357"/>
      <c r="N6195" s="358"/>
      <c r="O6195" s="358"/>
      <c r="P6195" s="358"/>
      <c r="Q6195" s="358"/>
      <c r="R6195" s="358"/>
      <c r="S6195" s="358"/>
      <c r="T6195" s="359"/>
      <c r="U6195" s="360"/>
      <c r="V6195" s="360"/>
      <c r="W6195" s="357"/>
      <c r="X6195" s="357"/>
      <c r="Y6195" s="446"/>
      <c r="Z6195" s="443"/>
      <c r="AA6195" s="446"/>
      <c r="AB6195" s="357"/>
      <c r="AC6195" s="357"/>
      <c r="AD6195" s="357"/>
      <c r="AE6195" s="357"/>
      <c r="AF6195" s="357"/>
      <c r="AG6195" s="446"/>
      <c r="AH6195" s="357"/>
      <c r="AI6195" s="357"/>
      <c r="AJ6195" s="357"/>
      <c r="AK6195" s="357"/>
      <c r="AL6195" s="357"/>
      <c r="AM6195" s="357"/>
    </row>
    <row r="6196" spans="5:39" x14ac:dyDescent="0.25">
      <c r="E6196" s="356"/>
      <c r="F6196" s="356"/>
      <c r="G6196" s="356"/>
      <c r="H6196" s="356"/>
      <c r="I6196" s="356"/>
      <c r="J6196" s="357"/>
      <c r="K6196" s="357"/>
      <c r="L6196" s="357"/>
      <c r="M6196" s="357"/>
      <c r="N6196" s="358"/>
      <c r="O6196" s="358"/>
      <c r="P6196" s="358"/>
      <c r="Q6196" s="358"/>
      <c r="R6196" s="358"/>
      <c r="S6196" s="358"/>
      <c r="T6196" s="359"/>
      <c r="U6196" s="360"/>
      <c r="V6196" s="360"/>
      <c r="W6196" s="357"/>
      <c r="X6196" s="357"/>
      <c r="Y6196" s="446"/>
      <c r="Z6196" s="443"/>
      <c r="AA6196" s="446"/>
      <c r="AB6196" s="357"/>
      <c r="AC6196" s="357"/>
      <c r="AD6196" s="357"/>
      <c r="AE6196" s="357"/>
      <c r="AF6196" s="357"/>
      <c r="AG6196" s="446"/>
      <c r="AH6196" s="357"/>
      <c r="AI6196" s="357"/>
      <c r="AJ6196" s="357"/>
      <c r="AK6196" s="357"/>
      <c r="AL6196" s="357"/>
      <c r="AM6196" s="357"/>
    </row>
    <row r="6197" spans="5:39" x14ac:dyDescent="0.25">
      <c r="E6197" s="356"/>
      <c r="F6197" s="356"/>
      <c r="G6197" s="356"/>
      <c r="H6197" s="356"/>
      <c r="I6197" s="356"/>
      <c r="J6197" s="357"/>
      <c r="K6197" s="357"/>
      <c r="L6197" s="357"/>
      <c r="M6197" s="357"/>
      <c r="N6197" s="358"/>
      <c r="O6197" s="358"/>
      <c r="P6197" s="358"/>
      <c r="Q6197" s="358"/>
      <c r="R6197" s="358"/>
      <c r="S6197" s="358"/>
      <c r="T6197" s="359"/>
      <c r="U6197" s="360"/>
      <c r="V6197" s="360"/>
      <c r="W6197" s="357"/>
      <c r="X6197" s="357"/>
      <c r="Y6197" s="446"/>
      <c r="Z6197" s="443"/>
      <c r="AA6197" s="446"/>
      <c r="AB6197" s="357"/>
      <c r="AC6197" s="357"/>
      <c r="AD6197" s="357"/>
      <c r="AE6197" s="357"/>
      <c r="AF6197" s="357"/>
      <c r="AG6197" s="446"/>
      <c r="AH6197" s="357"/>
      <c r="AI6197" s="357"/>
      <c r="AJ6197" s="357"/>
      <c r="AK6197" s="357"/>
      <c r="AL6197" s="357"/>
      <c r="AM6197" s="357"/>
    </row>
    <row r="6198" spans="5:39" x14ac:dyDescent="0.25">
      <c r="E6198" s="356"/>
      <c r="F6198" s="356"/>
      <c r="G6198" s="356"/>
      <c r="H6198" s="356"/>
      <c r="I6198" s="356"/>
      <c r="J6198" s="357"/>
      <c r="K6198" s="357"/>
      <c r="L6198" s="357"/>
      <c r="M6198" s="357"/>
      <c r="N6198" s="358"/>
      <c r="O6198" s="358"/>
      <c r="P6198" s="358"/>
      <c r="Q6198" s="358"/>
      <c r="R6198" s="358"/>
      <c r="S6198" s="358"/>
      <c r="T6198" s="359"/>
      <c r="U6198" s="360"/>
      <c r="V6198" s="360"/>
      <c r="W6198" s="357"/>
      <c r="X6198" s="357"/>
      <c r="Y6198" s="446"/>
      <c r="Z6198" s="443"/>
      <c r="AA6198" s="446"/>
      <c r="AB6198" s="357"/>
      <c r="AC6198" s="357"/>
      <c r="AD6198" s="357"/>
      <c r="AE6198" s="357"/>
      <c r="AF6198" s="357"/>
      <c r="AG6198" s="446"/>
      <c r="AH6198" s="357"/>
      <c r="AI6198" s="357"/>
      <c r="AJ6198" s="357"/>
      <c r="AK6198" s="357"/>
      <c r="AL6198" s="357"/>
      <c r="AM6198" s="357"/>
    </row>
    <row r="6199" spans="5:39" x14ac:dyDescent="0.25">
      <c r="E6199" s="356"/>
      <c r="F6199" s="356"/>
      <c r="G6199" s="356"/>
      <c r="H6199" s="356"/>
      <c r="I6199" s="356"/>
      <c r="J6199" s="357"/>
      <c r="K6199" s="357"/>
      <c r="L6199" s="357"/>
      <c r="M6199" s="357"/>
      <c r="N6199" s="358"/>
      <c r="O6199" s="358"/>
      <c r="P6199" s="358"/>
      <c r="Q6199" s="358"/>
      <c r="R6199" s="358"/>
      <c r="S6199" s="358"/>
      <c r="T6199" s="359"/>
      <c r="U6199" s="360"/>
      <c r="V6199" s="360"/>
      <c r="W6199" s="357"/>
      <c r="X6199" s="357"/>
      <c r="Y6199" s="446"/>
      <c r="Z6199" s="443"/>
      <c r="AA6199" s="446"/>
      <c r="AB6199" s="357"/>
      <c r="AC6199" s="357"/>
      <c r="AD6199" s="357"/>
      <c r="AE6199" s="357"/>
      <c r="AF6199" s="357"/>
      <c r="AG6199" s="446"/>
      <c r="AH6199" s="357"/>
      <c r="AI6199" s="357"/>
      <c r="AJ6199" s="357"/>
      <c r="AK6199" s="357"/>
      <c r="AL6199" s="357"/>
      <c r="AM6199" s="357"/>
    </row>
    <row r="6200" spans="5:39" x14ac:dyDescent="0.25">
      <c r="E6200" s="356"/>
      <c r="F6200" s="356"/>
      <c r="G6200" s="356"/>
      <c r="H6200" s="356"/>
      <c r="I6200" s="356"/>
      <c r="J6200" s="357"/>
      <c r="K6200" s="357"/>
      <c r="L6200" s="357"/>
      <c r="M6200" s="357"/>
      <c r="N6200" s="358"/>
      <c r="O6200" s="358"/>
      <c r="P6200" s="358"/>
      <c r="Q6200" s="358"/>
      <c r="R6200" s="358"/>
      <c r="S6200" s="358"/>
      <c r="T6200" s="359"/>
      <c r="U6200" s="360"/>
      <c r="V6200" s="360"/>
      <c r="W6200" s="357"/>
      <c r="X6200" s="357"/>
      <c r="Y6200" s="446"/>
      <c r="Z6200" s="443"/>
      <c r="AA6200" s="446"/>
      <c r="AB6200" s="357"/>
      <c r="AC6200" s="357"/>
      <c r="AD6200" s="357"/>
      <c r="AE6200" s="357"/>
      <c r="AF6200" s="357"/>
      <c r="AG6200" s="446"/>
      <c r="AH6200" s="357"/>
      <c r="AI6200" s="357"/>
      <c r="AJ6200" s="357"/>
      <c r="AK6200" s="357"/>
      <c r="AL6200" s="357"/>
      <c r="AM6200" s="357"/>
    </row>
    <row r="6201" spans="5:39" x14ac:dyDescent="0.25">
      <c r="E6201" s="356"/>
      <c r="F6201" s="356"/>
      <c r="G6201" s="356"/>
      <c r="H6201" s="356"/>
      <c r="I6201" s="356"/>
      <c r="J6201" s="357"/>
      <c r="K6201" s="357"/>
      <c r="L6201" s="357"/>
      <c r="M6201" s="357"/>
      <c r="N6201" s="358"/>
      <c r="O6201" s="358"/>
      <c r="P6201" s="358"/>
      <c r="Q6201" s="358"/>
      <c r="R6201" s="358"/>
      <c r="S6201" s="358"/>
      <c r="T6201" s="359"/>
      <c r="U6201" s="360"/>
      <c r="V6201" s="360"/>
      <c r="W6201" s="357"/>
      <c r="X6201" s="357"/>
      <c r="Y6201" s="446"/>
      <c r="Z6201" s="443"/>
      <c r="AA6201" s="446"/>
      <c r="AB6201" s="357"/>
      <c r="AC6201" s="357"/>
      <c r="AD6201" s="357"/>
      <c r="AE6201" s="357"/>
      <c r="AF6201" s="357"/>
      <c r="AG6201" s="446"/>
      <c r="AH6201" s="357"/>
      <c r="AI6201" s="357"/>
      <c r="AJ6201" s="357"/>
      <c r="AK6201" s="357"/>
      <c r="AL6201" s="357"/>
      <c r="AM6201" s="357"/>
    </row>
    <row r="6202" spans="5:39" x14ac:dyDescent="0.25">
      <c r="E6202" s="356"/>
      <c r="F6202" s="356"/>
      <c r="G6202" s="356"/>
      <c r="H6202" s="356"/>
      <c r="I6202" s="356"/>
      <c r="J6202" s="357"/>
      <c r="K6202" s="357"/>
      <c r="L6202" s="357"/>
      <c r="M6202" s="357"/>
      <c r="N6202" s="358"/>
      <c r="O6202" s="358"/>
      <c r="P6202" s="358"/>
      <c r="Q6202" s="358"/>
      <c r="R6202" s="358"/>
      <c r="S6202" s="358"/>
      <c r="T6202" s="359"/>
      <c r="U6202" s="360"/>
      <c r="V6202" s="360"/>
      <c r="W6202" s="357"/>
      <c r="X6202" s="357"/>
      <c r="Y6202" s="446"/>
      <c r="Z6202" s="443"/>
      <c r="AA6202" s="446"/>
      <c r="AB6202" s="357"/>
      <c r="AC6202" s="357"/>
      <c r="AD6202" s="357"/>
      <c r="AE6202" s="357"/>
      <c r="AF6202" s="357"/>
      <c r="AG6202" s="446"/>
      <c r="AH6202" s="357"/>
      <c r="AI6202" s="357"/>
      <c r="AJ6202" s="357"/>
      <c r="AK6202" s="357"/>
      <c r="AL6202" s="357"/>
      <c r="AM6202" s="357"/>
    </row>
    <row r="6203" spans="5:39" x14ac:dyDescent="0.25">
      <c r="E6203" s="356"/>
      <c r="F6203" s="356"/>
      <c r="G6203" s="356"/>
      <c r="H6203" s="356"/>
      <c r="I6203" s="356"/>
      <c r="J6203" s="357"/>
      <c r="K6203" s="357"/>
      <c r="L6203" s="357"/>
      <c r="M6203" s="357"/>
      <c r="N6203" s="358"/>
      <c r="O6203" s="358"/>
      <c r="P6203" s="358"/>
      <c r="Q6203" s="358"/>
      <c r="R6203" s="358"/>
      <c r="S6203" s="358"/>
      <c r="T6203" s="359"/>
      <c r="U6203" s="360"/>
      <c r="V6203" s="360"/>
      <c r="W6203" s="357"/>
      <c r="X6203" s="357"/>
      <c r="Y6203" s="446"/>
      <c r="Z6203" s="443"/>
      <c r="AA6203" s="446"/>
      <c r="AB6203" s="357"/>
      <c r="AC6203" s="357"/>
      <c r="AD6203" s="357"/>
      <c r="AE6203" s="357"/>
      <c r="AF6203" s="357"/>
      <c r="AG6203" s="446"/>
      <c r="AH6203" s="357"/>
      <c r="AI6203" s="357"/>
      <c r="AJ6203" s="357"/>
      <c r="AK6203" s="357"/>
      <c r="AL6203" s="357"/>
      <c r="AM6203" s="357"/>
    </row>
    <row r="6204" spans="5:39" x14ac:dyDescent="0.25">
      <c r="E6204" s="356"/>
      <c r="F6204" s="356"/>
      <c r="G6204" s="356"/>
      <c r="H6204" s="356"/>
      <c r="I6204" s="356"/>
      <c r="J6204" s="357"/>
      <c r="K6204" s="357"/>
      <c r="L6204" s="357"/>
      <c r="M6204" s="357"/>
      <c r="N6204" s="358"/>
      <c r="O6204" s="358"/>
      <c r="P6204" s="358"/>
      <c r="Q6204" s="358"/>
      <c r="R6204" s="358"/>
      <c r="S6204" s="358"/>
      <c r="T6204" s="359"/>
      <c r="U6204" s="360"/>
      <c r="V6204" s="360"/>
      <c r="W6204" s="357"/>
      <c r="X6204" s="357"/>
      <c r="Y6204" s="446"/>
      <c r="Z6204" s="443"/>
      <c r="AA6204" s="446"/>
      <c r="AB6204" s="357"/>
      <c r="AC6204" s="357"/>
      <c r="AD6204" s="357"/>
      <c r="AE6204" s="357"/>
      <c r="AF6204" s="357"/>
      <c r="AG6204" s="446"/>
      <c r="AH6204" s="357"/>
      <c r="AI6204" s="357"/>
      <c r="AJ6204" s="357"/>
      <c r="AK6204" s="357"/>
      <c r="AL6204" s="357"/>
      <c r="AM6204" s="357"/>
    </row>
    <row r="6205" spans="5:39" x14ac:dyDescent="0.25">
      <c r="E6205" s="356"/>
      <c r="F6205" s="356"/>
      <c r="G6205" s="356"/>
      <c r="H6205" s="356"/>
      <c r="I6205" s="356"/>
      <c r="J6205" s="357"/>
      <c r="K6205" s="357"/>
      <c r="L6205" s="357"/>
      <c r="M6205" s="357"/>
      <c r="N6205" s="358"/>
      <c r="O6205" s="358"/>
      <c r="P6205" s="358"/>
      <c r="Q6205" s="358"/>
      <c r="R6205" s="358"/>
      <c r="S6205" s="358"/>
      <c r="T6205" s="359"/>
      <c r="U6205" s="360"/>
      <c r="V6205" s="360"/>
      <c r="W6205" s="357"/>
      <c r="X6205" s="357"/>
      <c r="Y6205" s="446"/>
      <c r="Z6205" s="443"/>
      <c r="AA6205" s="446"/>
      <c r="AB6205" s="357"/>
      <c r="AC6205" s="357"/>
      <c r="AD6205" s="357"/>
      <c r="AE6205" s="357"/>
      <c r="AF6205" s="357"/>
      <c r="AG6205" s="446"/>
      <c r="AH6205" s="357"/>
      <c r="AI6205" s="357"/>
      <c r="AJ6205" s="357"/>
      <c r="AK6205" s="357"/>
      <c r="AL6205" s="357"/>
      <c r="AM6205" s="357"/>
    </row>
    <row r="6206" spans="5:39" x14ac:dyDescent="0.25">
      <c r="E6206" s="356"/>
      <c r="F6206" s="356"/>
      <c r="G6206" s="356"/>
      <c r="H6206" s="356"/>
      <c r="I6206" s="356"/>
      <c r="J6206" s="357"/>
      <c r="K6206" s="357"/>
      <c r="L6206" s="357"/>
      <c r="M6206" s="357"/>
      <c r="N6206" s="358"/>
      <c r="O6206" s="358"/>
      <c r="P6206" s="358"/>
      <c r="Q6206" s="358"/>
      <c r="R6206" s="358"/>
      <c r="S6206" s="358"/>
      <c r="T6206" s="359"/>
      <c r="U6206" s="360"/>
      <c r="V6206" s="360"/>
      <c r="W6206" s="357"/>
      <c r="X6206" s="357"/>
      <c r="Y6206" s="446"/>
      <c r="Z6206" s="443"/>
      <c r="AA6206" s="446"/>
      <c r="AB6206" s="357"/>
      <c r="AC6206" s="357"/>
      <c r="AD6206" s="357"/>
      <c r="AE6206" s="357"/>
      <c r="AF6206" s="357"/>
      <c r="AG6206" s="446"/>
      <c r="AH6206" s="357"/>
      <c r="AI6206" s="357"/>
      <c r="AJ6206" s="357"/>
      <c r="AK6206" s="357"/>
      <c r="AL6206" s="357"/>
      <c r="AM6206" s="357"/>
    </row>
    <row r="6207" spans="5:39" x14ac:dyDescent="0.25">
      <c r="E6207" s="356"/>
      <c r="F6207" s="356"/>
      <c r="G6207" s="356"/>
      <c r="H6207" s="356"/>
      <c r="I6207" s="356"/>
      <c r="J6207" s="357"/>
      <c r="K6207" s="357"/>
      <c r="L6207" s="357"/>
      <c r="M6207" s="357"/>
      <c r="N6207" s="358"/>
      <c r="O6207" s="358"/>
      <c r="P6207" s="358"/>
      <c r="Q6207" s="358"/>
      <c r="R6207" s="358"/>
      <c r="S6207" s="358"/>
      <c r="T6207" s="359"/>
      <c r="U6207" s="360"/>
      <c r="V6207" s="360"/>
      <c r="W6207" s="357"/>
      <c r="X6207" s="357"/>
      <c r="Y6207" s="446"/>
      <c r="Z6207" s="443"/>
      <c r="AA6207" s="446"/>
      <c r="AB6207" s="357"/>
      <c r="AC6207" s="357"/>
      <c r="AD6207" s="357"/>
      <c r="AE6207" s="357"/>
      <c r="AF6207" s="357"/>
      <c r="AG6207" s="446"/>
      <c r="AH6207" s="357"/>
      <c r="AI6207" s="357"/>
      <c r="AJ6207" s="357"/>
      <c r="AK6207" s="357"/>
      <c r="AL6207" s="357"/>
      <c r="AM6207" s="357"/>
    </row>
    <row r="6208" spans="5:39" x14ac:dyDescent="0.25">
      <c r="E6208" s="356"/>
      <c r="F6208" s="356"/>
      <c r="G6208" s="356"/>
      <c r="H6208" s="356"/>
      <c r="I6208" s="356"/>
      <c r="J6208" s="357"/>
      <c r="K6208" s="357"/>
      <c r="L6208" s="357"/>
      <c r="M6208" s="357"/>
      <c r="N6208" s="358"/>
      <c r="O6208" s="358"/>
      <c r="P6208" s="358"/>
      <c r="Q6208" s="358"/>
      <c r="R6208" s="358"/>
      <c r="S6208" s="358"/>
      <c r="T6208" s="359"/>
      <c r="U6208" s="360"/>
      <c r="V6208" s="360"/>
      <c r="W6208" s="357"/>
      <c r="X6208" s="357"/>
      <c r="Y6208" s="446"/>
      <c r="Z6208" s="443"/>
      <c r="AA6208" s="446"/>
      <c r="AB6208" s="357"/>
      <c r="AC6208" s="357"/>
      <c r="AD6208" s="357"/>
      <c r="AE6208" s="357"/>
      <c r="AF6208" s="357"/>
      <c r="AG6208" s="446"/>
      <c r="AH6208" s="357"/>
      <c r="AI6208" s="357"/>
      <c r="AJ6208" s="357"/>
      <c r="AK6208" s="357"/>
      <c r="AL6208" s="357"/>
      <c r="AM6208" s="357"/>
    </row>
    <row r="6209" spans="5:39" x14ac:dyDescent="0.25">
      <c r="E6209" s="356"/>
      <c r="F6209" s="356"/>
      <c r="G6209" s="356"/>
      <c r="H6209" s="356"/>
      <c r="I6209" s="356"/>
      <c r="J6209" s="357"/>
      <c r="K6209" s="357"/>
      <c r="L6209" s="357"/>
      <c r="M6209" s="357"/>
      <c r="N6209" s="358"/>
      <c r="O6209" s="358"/>
      <c r="P6209" s="358"/>
      <c r="Q6209" s="358"/>
      <c r="R6209" s="358"/>
      <c r="S6209" s="358"/>
      <c r="T6209" s="359"/>
      <c r="U6209" s="360"/>
      <c r="V6209" s="360"/>
      <c r="W6209" s="357"/>
      <c r="X6209" s="357"/>
      <c r="Y6209" s="446"/>
      <c r="Z6209" s="443"/>
      <c r="AA6209" s="446"/>
      <c r="AB6209" s="357"/>
      <c r="AC6209" s="357"/>
      <c r="AD6209" s="357"/>
      <c r="AE6209" s="357"/>
      <c r="AF6209" s="357"/>
      <c r="AG6209" s="446"/>
      <c r="AH6209" s="357"/>
      <c r="AI6209" s="357"/>
      <c r="AJ6209" s="357"/>
      <c r="AK6209" s="357"/>
      <c r="AL6209" s="357"/>
      <c r="AM6209" s="357"/>
    </row>
    <row r="6210" spans="5:39" x14ac:dyDescent="0.25">
      <c r="E6210" s="356"/>
      <c r="F6210" s="356"/>
      <c r="G6210" s="356"/>
      <c r="H6210" s="356"/>
      <c r="I6210" s="356"/>
      <c r="J6210" s="357"/>
      <c r="K6210" s="357"/>
      <c r="L6210" s="357"/>
      <c r="M6210" s="357"/>
      <c r="N6210" s="358"/>
      <c r="O6210" s="358"/>
      <c r="P6210" s="358"/>
      <c r="Q6210" s="358"/>
      <c r="R6210" s="358"/>
      <c r="S6210" s="358"/>
      <c r="T6210" s="359"/>
      <c r="U6210" s="360"/>
      <c r="V6210" s="360"/>
      <c r="W6210" s="357"/>
      <c r="X6210" s="357"/>
      <c r="Y6210" s="446"/>
      <c r="Z6210" s="443"/>
      <c r="AA6210" s="446"/>
      <c r="AB6210" s="357"/>
      <c r="AC6210" s="357"/>
      <c r="AD6210" s="357"/>
      <c r="AE6210" s="357"/>
      <c r="AF6210" s="357"/>
      <c r="AG6210" s="446"/>
      <c r="AH6210" s="357"/>
      <c r="AI6210" s="357"/>
      <c r="AJ6210" s="357"/>
      <c r="AK6210" s="357"/>
      <c r="AL6210" s="357"/>
      <c r="AM6210" s="357"/>
    </row>
    <row r="6211" spans="5:39" x14ac:dyDescent="0.25">
      <c r="E6211" s="356"/>
      <c r="F6211" s="356"/>
      <c r="G6211" s="356"/>
      <c r="H6211" s="356"/>
      <c r="I6211" s="356"/>
      <c r="J6211" s="357"/>
      <c r="K6211" s="357"/>
      <c r="L6211" s="357"/>
      <c r="M6211" s="357"/>
      <c r="N6211" s="358"/>
      <c r="O6211" s="358"/>
      <c r="P6211" s="358"/>
      <c r="Q6211" s="358"/>
      <c r="R6211" s="358"/>
      <c r="S6211" s="358"/>
      <c r="T6211" s="359"/>
      <c r="U6211" s="360"/>
      <c r="V6211" s="360"/>
      <c r="W6211" s="357"/>
      <c r="X6211" s="357"/>
      <c r="Y6211" s="446"/>
      <c r="Z6211" s="443"/>
      <c r="AA6211" s="446"/>
      <c r="AB6211" s="357"/>
      <c r="AC6211" s="357"/>
      <c r="AD6211" s="357"/>
      <c r="AE6211" s="357"/>
      <c r="AF6211" s="357"/>
      <c r="AG6211" s="446"/>
      <c r="AH6211" s="357"/>
      <c r="AI6211" s="357"/>
      <c r="AJ6211" s="357"/>
      <c r="AK6211" s="357"/>
      <c r="AL6211" s="357"/>
      <c r="AM6211" s="357"/>
    </row>
    <row r="6212" spans="5:39" x14ac:dyDescent="0.25">
      <c r="E6212" s="356"/>
      <c r="F6212" s="356"/>
      <c r="G6212" s="356"/>
      <c r="H6212" s="356"/>
      <c r="I6212" s="356"/>
      <c r="J6212" s="357"/>
      <c r="K6212" s="357"/>
      <c r="L6212" s="357"/>
      <c r="M6212" s="357"/>
      <c r="N6212" s="358"/>
      <c r="O6212" s="358"/>
      <c r="P6212" s="358"/>
      <c r="Q6212" s="358"/>
      <c r="R6212" s="358"/>
      <c r="S6212" s="358"/>
      <c r="T6212" s="359"/>
      <c r="U6212" s="360"/>
      <c r="V6212" s="360"/>
      <c r="W6212" s="357"/>
      <c r="X6212" s="357"/>
      <c r="Y6212" s="446"/>
      <c r="Z6212" s="443"/>
      <c r="AA6212" s="446"/>
      <c r="AB6212" s="357"/>
      <c r="AC6212" s="357"/>
      <c r="AD6212" s="357"/>
      <c r="AE6212" s="357"/>
      <c r="AF6212" s="357"/>
      <c r="AG6212" s="446"/>
      <c r="AH6212" s="357"/>
      <c r="AI6212" s="357"/>
      <c r="AJ6212" s="357"/>
      <c r="AK6212" s="357"/>
      <c r="AL6212" s="357"/>
      <c r="AM6212" s="357"/>
    </row>
    <row r="6213" spans="5:39" x14ac:dyDescent="0.25">
      <c r="E6213" s="356"/>
      <c r="F6213" s="356"/>
      <c r="G6213" s="356"/>
      <c r="H6213" s="356"/>
      <c r="I6213" s="356"/>
      <c r="J6213" s="357"/>
      <c r="K6213" s="357"/>
      <c r="L6213" s="357"/>
      <c r="M6213" s="357"/>
      <c r="N6213" s="358"/>
      <c r="O6213" s="358"/>
      <c r="P6213" s="358"/>
      <c r="Q6213" s="358"/>
      <c r="R6213" s="358"/>
      <c r="S6213" s="358"/>
      <c r="T6213" s="359"/>
      <c r="U6213" s="360"/>
      <c r="V6213" s="360"/>
      <c r="W6213" s="357"/>
      <c r="X6213" s="357"/>
      <c r="Y6213" s="446"/>
      <c r="Z6213" s="443"/>
      <c r="AA6213" s="446"/>
      <c r="AB6213" s="357"/>
      <c r="AC6213" s="357"/>
      <c r="AD6213" s="357"/>
      <c r="AE6213" s="357"/>
      <c r="AF6213" s="357"/>
      <c r="AG6213" s="446"/>
      <c r="AH6213" s="357"/>
      <c r="AI6213" s="357"/>
      <c r="AJ6213" s="357"/>
      <c r="AK6213" s="357"/>
      <c r="AL6213" s="357"/>
      <c r="AM6213" s="357"/>
    </row>
    <row r="6214" spans="5:39" x14ac:dyDescent="0.25">
      <c r="E6214" s="356"/>
      <c r="F6214" s="356"/>
      <c r="G6214" s="356"/>
      <c r="H6214" s="356"/>
      <c r="I6214" s="356"/>
      <c r="J6214" s="357"/>
      <c r="K6214" s="357"/>
      <c r="L6214" s="357"/>
      <c r="M6214" s="357"/>
      <c r="N6214" s="358"/>
      <c r="O6214" s="358"/>
      <c r="P6214" s="358"/>
      <c r="Q6214" s="358"/>
      <c r="R6214" s="358"/>
      <c r="S6214" s="358"/>
      <c r="T6214" s="359"/>
      <c r="U6214" s="360"/>
      <c r="V6214" s="360"/>
      <c r="W6214" s="357"/>
      <c r="X6214" s="357"/>
      <c r="Y6214" s="446"/>
      <c r="Z6214" s="443"/>
      <c r="AA6214" s="446"/>
      <c r="AB6214" s="357"/>
      <c r="AC6214" s="357"/>
      <c r="AD6214" s="357"/>
      <c r="AE6214" s="357"/>
      <c r="AF6214" s="357"/>
      <c r="AG6214" s="446"/>
      <c r="AH6214" s="357"/>
      <c r="AI6214" s="357"/>
      <c r="AJ6214" s="357"/>
      <c r="AK6214" s="357"/>
      <c r="AL6214" s="357"/>
      <c r="AM6214" s="357"/>
    </row>
    <row r="6215" spans="5:39" x14ac:dyDescent="0.25">
      <c r="E6215" s="356"/>
      <c r="F6215" s="356"/>
      <c r="G6215" s="356"/>
      <c r="H6215" s="356"/>
      <c r="I6215" s="356"/>
      <c r="J6215" s="357"/>
      <c r="K6215" s="357"/>
      <c r="L6215" s="357"/>
      <c r="M6215" s="357"/>
      <c r="N6215" s="358"/>
      <c r="O6215" s="358"/>
      <c r="P6215" s="358"/>
      <c r="Q6215" s="358"/>
      <c r="R6215" s="358"/>
      <c r="S6215" s="358"/>
      <c r="T6215" s="359"/>
      <c r="U6215" s="360"/>
      <c r="V6215" s="360"/>
      <c r="W6215" s="357"/>
      <c r="X6215" s="357"/>
      <c r="Y6215" s="446"/>
      <c r="Z6215" s="443"/>
      <c r="AA6215" s="446"/>
      <c r="AB6215" s="357"/>
      <c r="AC6215" s="357"/>
      <c r="AD6215" s="357"/>
      <c r="AE6215" s="357"/>
      <c r="AF6215" s="357"/>
      <c r="AG6215" s="446"/>
      <c r="AH6215" s="357"/>
      <c r="AI6215" s="357"/>
      <c r="AJ6215" s="357"/>
      <c r="AK6215" s="357"/>
      <c r="AL6215" s="357"/>
      <c r="AM6215" s="357"/>
    </row>
    <row r="6216" spans="5:39" x14ac:dyDescent="0.25">
      <c r="E6216" s="356"/>
      <c r="F6216" s="356"/>
      <c r="G6216" s="356"/>
      <c r="H6216" s="356"/>
      <c r="I6216" s="356"/>
      <c r="J6216" s="357"/>
      <c r="K6216" s="357"/>
      <c r="L6216" s="357"/>
      <c r="M6216" s="357"/>
      <c r="N6216" s="358"/>
      <c r="O6216" s="358"/>
      <c r="P6216" s="358"/>
      <c r="Q6216" s="358"/>
      <c r="R6216" s="358"/>
      <c r="S6216" s="358"/>
      <c r="T6216" s="359"/>
      <c r="U6216" s="360"/>
      <c r="V6216" s="360"/>
      <c r="W6216" s="357"/>
      <c r="X6216" s="357"/>
      <c r="Y6216" s="446"/>
      <c r="Z6216" s="443"/>
      <c r="AA6216" s="446"/>
      <c r="AB6216" s="357"/>
      <c r="AC6216" s="357"/>
      <c r="AD6216" s="357"/>
      <c r="AE6216" s="357"/>
      <c r="AF6216" s="357"/>
      <c r="AG6216" s="446"/>
      <c r="AH6216" s="357"/>
      <c r="AI6216" s="357"/>
      <c r="AJ6216" s="357"/>
      <c r="AK6216" s="357"/>
      <c r="AL6216" s="357"/>
      <c r="AM6216" s="357"/>
    </row>
    <row r="6217" spans="5:39" x14ac:dyDescent="0.25">
      <c r="E6217" s="356"/>
      <c r="F6217" s="356"/>
      <c r="G6217" s="356"/>
      <c r="H6217" s="356"/>
      <c r="I6217" s="356"/>
      <c r="J6217" s="357"/>
      <c r="K6217" s="357"/>
      <c r="L6217" s="357"/>
      <c r="M6217" s="357"/>
      <c r="N6217" s="358"/>
      <c r="O6217" s="358"/>
      <c r="P6217" s="358"/>
      <c r="Q6217" s="358"/>
      <c r="R6217" s="358"/>
      <c r="S6217" s="358"/>
      <c r="T6217" s="359"/>
      <c r="U6217" s="360"/>
      <c r="V6217" s="360"/>
      <c r="W6217" s="357"/>
      <c r="X6217" s="357"/>
      <c r="Y6217" s="446"/>
      <c r="Z6217" s="443"/>
      <c r="AA6217" s="446"/>
      <c r="AB6217" s="357"/>
      <c r="AC6217" s="357"/>
      <c r="AD6217" s="357"/>
      <c r="AE6217" s="357"/>
      <c r="AF6217" s="357"/>
      <c r="AG6217" s="446"/>
      <c r="AH6217" s="357"/>
      <c r="AI6217" s="357"/>
      <c r="AJ6217" s="357"/>
      <c r="AK6217" s="357"/>
      <c r="AL6217" s="357"/>
      <c r="AM6217" s="357"/>
    </row>
    <row r="6218" spans="5:39" x14ac:dyDescent="0.25">
      <c r="E6218" s="356"/>
      <c r="F6218" s="356"/>
      <c r="G6218" s="356"/>
      <c r="H6218" s="356"/>
      <c r="I6218" s="356"/>
      <c r="J6218" s="357"/>
      <c r="K6218" s="357"/>
      <c r="L6218" s="357"/>
      <c r="M6218" s="357"/>
      <c r="N6218" s="358"/>
      <c r="O6218" s="358"/>
      <c r="P6218" s="358"/>
      <c r="Q6218" s="358"/>
      <c r="R6218" s="358"/>
      <c r="S6218" s="358"/>
      <c r="T6218" s="359"/>
      <c r="U6218" s="360"/>
      <c r="V6218" s="360"/>
      <c r="W6218" s="357"/>
      <c r="X6218" s="357"/>
      <c r="Y6218" s="446"/>
      <c r="Z6218" s="443"/>
      <c r="AA6218" s="446"/>
      <c r="AB6218" s="357"/>
      <c r="AC6218" s="357"/>
      <c r="AD6218" s="357"/>
      <c r="AE6218" s="357"/>
      <c r="AF6218" s="357"/>
      <c r="AG6218" s="446"/>
      <c r="AH6218" s="357"/>
      <c r="AI6218" s="357"/>
      <c r="AJ6218" s="357"/>
      <c r="AK6218" s="357"/>
      <c r="AL6218" s="357"/>
      <c r="AM6218" s="357"/>
    </row>
    <row r="6219" spans="5:39" x14ac:dyDescent="0.25">
      <c r="E6219" s="356"/>
      <c r="F6219" s="356"/>
      <c r="G6219" s="356"/>
      <c r="H6219" s="356"/>
      <c r="I6219" s="356"/>
      <c r="J6219" s="357"/>
      <c r="K6219" s="357"/>
      <c r="L6219" s="357"/>
      <c r="M6219" s="357"/>
      <c r="N6219" s="358"/>
      <c r="O6219" s="358"/>
      <c r="P6219" s="358"/>
      <c r="Q6219" s="358"/>
      <c r="R6219" s="358"/>
      <c r="S6219" s="358"/>
      <c r="T6219" s="359"/>
      <c r="U6219" s="360"/>
      <c r="V6219" s="360"/>
      <c r="W6219" s="357"/>
      <c r="X6219" s="357"/>
      <c r="Y6219" s="446"/>
      <c r="Z6219" s="443"/>
      <c r="AA6219" s="446"/>
      <c r="AB6219" s="357"/>
      <c r="AC6219" s="357"/>
      <c r="AD6219" s="357"/>
      <c r="AE6219" s="357"/>
      <c r="AF6219" s="357"/>
      <c r="AG6219" s="446"/>
      <c r="AH6219" s="357"/>
      <c r="AI6219" s="357"/>
      <c r="AJ6219" s="357"/>
      <c r="AK6219" s="357"/>
      <c r="AL6219" s="357"/>
      <c r="AM6219" s="357"/>
    </row>
    <row r="6220" spans="5:39" x14ac:dyDescent="0.25">
      <c r="E6220" s="356"/>
      <c r="F6220" s="356"/>
      <c r="G6220" s="356"/>
      <c r="H6220" s="356"/>
      <c r="I6220" s="356"/>
      <c r="J6220" s="357"/>
      <c r="K6220" s="357"/>
      <c r="L6220" s="357"/>
      <c r="M6220" s="357"/>
      <c r="N6220" s="358"/>
      <c r="O6220" s="358"/>
      <c r="P6220" s="358"/>
      <c r="Q6220" s="358"/>
      <c r="R6220" s="358"/>
      <c r="S6220" s="358"/>
      <c r="T6220" s="359"/>
      <c r="U6220" s="360"/>
      <c r="V6220" s="360"/>
      <c r="W6220" s="357"/>
      <c r="X6220" s="357"/>
      <c r="Y6220" s="446"/>
      <c r="Z6220" s="443"/>
      <c r="AA6220" s="446"/>
      <c r="AB6220" s="357"/>
      <c r="AC6220" s="357"/>
      <c r="AD6220" s="357"/>
      <c r="AE6220" s="357"/>
      <c r="AF6220" s="357"/>
      <c r="AG6220" s="446"/>
      <c r="AH6220" s="357"/>
      <c r="AI6220" s="357"/>
      <c r="AJ6220" s="357"/>
      <c r="AK6220" s="357"/>
      <c r="AL6220" s="357"/>
      <c r="AM6220" s="357"/>
    </row>
    <row r="6221" spans="5:39" x14ac:dyDescent="0.25">
      <c r="E6221" s="356"/>
      <c r="F6221" s="356"/>
      <c r="G6221" s="356"/>
      <c r="H6221" s="356"/>
      <c r="I6221" s="356"/>
      <c r="J6221" s="357"/>
      <c r="K6221" s="357"/>
      <c r="L6221" s="357"/>
      <c r="M6221" s="357"/>
      <c r="N6221" s="358"/>
      <c r="O6221" s="358"/>
      <c r="P6221" s="358"/>
      <c r="Q6221" s="358"/>
      <c r="R6221" s="358"/>
      <c r="S6221" s="358"/>
      <c r="T6221" s="359"/>
      <c r="U6221" s="360"/>
      <c r="V6221" s="360"/>
      <c r="W6221" s="357"/>
      <c r="X6221" s="357"/>
      <c r="Y6221" s="446"/>
      <c r="Z6221" s="443"/>
      <c r="AA6221" s="446"/>
      <c r="AB6221" s="357"/>
      <c r="AC6221" s="357"/>
      <c r="AD6221" s="357"/>
      <c r="AE6221" s="357"/>
      <c r="AF6221" s="357"/>
      <c r="AG6221" s="446"/>
      <c r="AH6221" s="357"/>
      <c r="AI6221" s="357"/>
      <c r="AJ6221" s="357"/>
      <c r="AK6221" s="357"/>
      <c r="AL6221" s="357"/>
      <c r="AM6221" s="357"/>
    </row>
    <row r="6222" spans="5:39" x14ac:dyDescent="0.25">
      <c r="E6222" s="356"/>
      <c r="F6222" s="356"/>
      <c r="G6222" s="356"/>
      <c r="H6222" s="356"/>
      <c r="I6222" s="356"/>
      <c r="J6222" s="357"/>
      <c r="K6222" s="357"/>
      <c r="L6222" s="357"/>
      <c r="M6222" s="357"/>
      <c r="N6222" s="358"/>
      <c r="O6222" s="358"/>
      <c r="P6222" s="358"/>
      <c r="Q6222" s="358"/>
      <c r="R6222" s="358"/>
      <c r="S6222" s="358"/>
      <c r="T6222" s="359"/>
      <c r="U6222" s="360"/>
      <c r="V6222" s="360"/>
      <c r="W6222" s="357"/>
      <c r="X6222" s="357"/>
      <c r="Y6222" s="446"/>
      <c r="Z6222" s="443"/>
      <c r="AA6222" s="446"/>
      <c r="AB6222" s="357"/>
      <c r="AC6222" s="357"/>
      <c r="AD6222" s="357"/>
      <c r="AE6222" s="357"/>
      <c r="AF6222" s="357"/>
      <c r="AG6222" s="446"/>
      <c r="AH6222" s="357"/>
      <c r="AI6222" s="357"/>
      <c r="AJ6222" s="357"/>
      <c r="AK6222" s="357"/>
      <c r="AL6222" s="357"/>
      <c r="AM6222" s="357"/>
    </row>
    <row r="6223" spans="5:39" x14ac:dyDescent="0.25">
      <c r="E6223" s="356"/>
      <c r="F6223" s="356"/>
      <c r="G6223" s="356"/>
      <c r="H6223" s="356"/>
      <c r="I6223" s="356"/>
      <c r="J6223" s="357"/>
      <c r="K6223" s="357"/>
      <c r="L6223" s="357"/>
      <c r="M6223" s="357"/>
      <c r="N6223" s="358"/>
      <c r="O6223" s="358"/>
      <c r="P6223" s="358"/>
      <c r="Q6223" s="358"/>
      <c r="R6223" s="358"/>
      <c r="S6223" s="358"/>
      <c r="T6223" s="359"/>
      <c r="U6223" s="360"/>
      <c r="V6223" s="360"/>
      <c r="W6223" s="357"/>
      <c r="X6223" s="357"/>
      <c r="Y6223" s="446"/>
      <c r="Z6223" s="443"/>
      <c r="AA6223" s="446"/>
      <c r="AB6223" s="357"/>
      <c r="AC6223" s="357"/>
      <c r="AD6223" s="357"/>
      <c r="AE6223" s="357"/>
      <c r="AF6223" s="357"/>
      <c r="AG6223" s="446"/>
      <c r="AH6223" s="357"/>
      <c r="AI6223" s="357"/>
      <c r="AJ6223" s="357"/>
      <c r="AK6223" s="357"/>
      <c r="AL6223" s="357"/>
      <c r="AM6223" s="357"/>
    </row>
    <row r="6224" spans="5:39" x14ac:dyDescent="0.25">
      <c r="E6224" s="356"/>
      <c r="F6224" s="356"/>
      <c r="G6224" s="356"/>
      <c r="H6224" s="356"/>
      <c r="I6224" s="356"/>
      <c r="J6224" s="357"/>
      <c r="K6224" s="357"/>
      <c r="L6224" s="357"/>
      <c r="M6224" s="357"/>
      <c r="N6224" s="358"/>
      <c r="O6224" s="358"/>
      <c r="P6224" s="358"/>
      <c r="Q6224" s="358"/>
      <c r="R6224" s="358"/>
      <c r="S6224" s="358"/>
      <c r="T6224" s="359"/>
      <c r="U6224" s="360"/>
      <c r="V6224" s="360"/>
      <c r="W6224" s="357"/>
      <c r="X6224" s="357"/>
      <c r="Y6224" s="446"/>
      <c r="Z6224" s="443"/>
      <c r="AA6224" s="446"/>
      <c r="AB6224" s="357"/>
      <c r="AC6224" s="357"/>
      <c r="AD6224" s="357"/>
      <c r="AE6224" s="357"/>
      <c r="AF6224" s="357"/>
      <c r="AG6224" s="446"/>
      <c r="AH6224" s="357"/>
      <c r="AI6224" s="357"/>
      <c r="AJ6224" s="357"/>
      <c r="AK6224" s="357"/>
      <c r="AL6224" s="357"/>
      <c r="AM6224" s="357"/>
    </row>
    <row r="6225" spans="5:39" x14ac:dyDescent="0.25">
      <c r="E6225" s="356"/>
      <c r="F6225" s="356"/>
      <c r="G6225" s="356"/>
      <c r="H6225" s="356"/>
      <c r="I6225" s="356"/>
      <c r="J6225" s="357"/>
      <c r="K6225" s="357"/>
      <c r="L6225" s="357"/>
      <c r="M6225" s="357"/>
      <c r="N6225" s="358"/>
      <c r="O6225" s="358"/>
      <c r="P6225" s="358"/>
      <c r="Q6225" s="358"/>
      <c r="R6225" s="358"/>
      <c r="S6225" s="358"/>
      <c r="T6225" s="359"/>
      <c r="U6225" s="360"/>
      <c r="V6225" s="360"/>
      <c r="W6225" s="357"/>
      <c r="X6225" s="357"/>
      <c r="Y6225" s="446"/>
      <c r="Z6225" s="443"/>
      <c r="AA6225" s="446"/>
      <c r="AB6225" s="357"/>
      <c r="AC6225" s="357"/>
      <c r="AD6225" s="357"/>
      <c r="AE6225" s="357"/>
      <c r="AF6225" s="357"/>
      <c r="AG6225" s="446"/>
      <c r="AH6225" s="357"/>
      <c r="AI6225" s="357"/>
      <c r="AJ6225" s="357"/>
      <c r="AK6225" s="357"/>
      <c r="AL6225" s="357"/>
      <c r="AM6225" s="357"/>
    </row>
    <row r="6226" spans="5:39" x14ac:dyDescent="0.25">
      <c r="E6226" s="356"/>
      <c r="F6226" s="356"/>
      <c r="G6226" s="356"/>
      <c r="H6226" s="356"/>
      <c r="I6226" s="356"/>
      <c r="J6226" s="357"/>
      <c r="K6226" s="357"/>
      <c r="L6226" s="357"/>
      <c r="M6226" s="357"/>
      <c r="N6226" s="358"/>
      <c r="O6226" s="358"/>
      <c r="P6226" s="358"/>
      <c r="Q6226" s="358"/>
      <c r="R6226" s="358"/>
      <c r="S6226" s="358"/>
      <c r="T6226" s="359"/>
      <c r="U6226" s="360"/>
      <c r="V6226" s="360"/>
      <c r="W6226" s="357"/>
      <c r="X6226" s="357"/>
      <c r="Y6226" s="446"/>
      <c r="Z6226" s="443"/>
      <c r="AA6226" s="446"/>
      <c r="AB6226" s="357"/>
      <c r="AC6226" s="357"/>
      <c r="AD6226" s="357"/>
      <c r="AE6226" s="357"/>
      <c r="AF6226" s="357"/>
      <c r="AG6226" s="446"/>
      <c r="AH6226" s="357"/>
      <c r="AI6226" s="357"/>
      <c r="AJ6226" s="357"/>
      <c r="AK6226" s="357"/>
      <c r="AL6226" s="357"/>
      <c r="AM6226" s="357"/>
    </row>
    <row r="6227" spans="5:39" x14ac:dyDescent="0.25">
      <c r="E6227" s="356"/>
      <c r="F6227" s="356"/>
      <c r="G6227" s="356"/>
      <c r="H6227" s="356"/>
      <c r="I6227" s="356"/>
      <c r="J6227" s="357"/>
      <c r="K6227" s="357"/>
      <c r="L6227" s="357"/>
      <c r="M6227" s="357"/>
      <c r="N6227" s="358"/>
      <c r="O6227" s="358"/>
      <c r="P6227" s="358"/>
      <c r="Q6227" s="358"/>
      <c r="R6227" s="358"/>
      <c r="S6227" s="358"/>
      <c r="T6227" s="359"/>
      <c r="U6227" s="360"/>
      <c r="V6227" s="360"/>
      <c r="W6227" s="357"/>
      <c r="X6227" s="357"/>
      <c r="Y6227" s="446"/>
      <c r="Z6227" s="443"/>
      <c r="AA6227" s="446"/>
      <c r="AB6227" s="357"/>
      <c r="AC6227" s="357"/>
      <c r="AD6227" s="357"/>
      <c r="AE6227" s="357"/>
      <c r="AF6227" s="357"/>
      <c r="AG6227" s="446"/>
      <c r="AH6227" s="357"/>
      <c r="AI6227" s="357"/>
      <c r="AJ6227" s="357"/>
      <c r="AK6227" s="357"/>
      <c r="AL6227" s="357"/>
      <c r="AM6227" s="357"/>
    </row>
    <row r="6228" spans="5:39" x14ac:dyDescent="0.25">
      <c r="E6228" s="356"/>
      <c r="F6228" s="356"/>
      <c r="G6228" s="356"/>
      <c r="H6228" s="356"/>
      <c r="I6228" s="356"/>
      <c r="J6228" s="357"/>
      <c r="K6228" s="357"/>
      <c r="L6228" s="357"/>
      <c r="M6228" s="357"/>
      <c r="N6228" s="358"/>
      <c r="O6228" s="358"/>
      <c r="P6228" s="358"/>
      <c r="Q6228" s="358"/>
      <c r="R6228" s="358"/>
      <c r="S6228" s="358"/>
      <c r="T6228" s="359"/>
      <c r="U6228" s="360"/>
      <c r="V6228" s="360"/>
      <c r="W6228" s="357"/>
      <c r="X6228" s="357"/>
      <c r="Y6228" s="446"/>
      <c r="Z6228" s="443"/>
      <c r="AA6228" s="446"/>
      <c r="AB6228" s="357"/>
      <c r="AC6228" s="357"/>
      <c r="AD6228" s="357"/>
      <c r="AE6228" s="357"/>
      <c r="AF6228" s="357"/>
      <c r="AG6228" s="446"/>
      <c r="AH6228" s="357"/>
      <c r="AI6228" s="357"/>
      <c r="AJ6228" s="357"/>
      <c r="AK6228" s="357"/>
      <c r="AL6228" s="357"/>
      <c r="AM6228" s="357"/>
    </row>
    <row r="6229" spans="5:39" x14ac:dyDescent="0.25">
      <c r="E6229" s="356"/>
      <c r="F6229" s="356"/>
      <c r="G6229" s="356"/>
      <c r="H6229" s="356"/>
      <c r="I6229" s="356"/>
      <c r="J6229" s="357"/>
      <c r="K6229" s="357"/>
      <c r="L6229" s="357"/>
      <c r="M6229" s="357"/>
      <c r="N6229" s="358"/>
      <c r="O6229" s="358"/>
      <c r="P6229" s="358"/>
      <c r="Q6229" s="358"/>
      <c r="R6229" s="358"/>
      <c r="S6229" s="358"/>
      <c r="T6229" s="359"/>
      <c r="U6229" s="360"/>
      <c r="V6229" s="360"/>
      <c r="W6229" s="357"/>
      <c r="X6229" s="357"/>
      <c r="Y6229" s="446"/>
      <c r="Z6229" s="443"/>
      <c r="AA6229" s="446"/>
      <c r="AB6229" s="357"/>
      <c r="AC6229" s="357"/>
      <c r="AD6229" s="357"/>
      <c r="AE6229" s="357"/>
      <c r="AF6229" s="357"/>
      <c r="AG6229" s="446"/>
      <c r="AH6229" s="357"/>
      <c r="AI6229" s="357"/>
      <c r="AJ6229" s="357"/>
      <c r="AK6229" s="357"/>
      <c r="AL6229" s="357"/>
      <c r="AM6229" s="357"/>
    </row>
    <row r="6230" spans="5:39" x14ac:dyDescent="0.25">
      <c r="E6230" s="356"/>
      <c r="F6230" s="356"/>
      <c r="G6230" s="356"/>
      <c r="H6230" s="356"/>
      <c r="I6230" s="356"/>
      <c r="J6230" s="357"/>
      <c r="K6230" s="357"/>
      <c r="L6230" s="357"/>
      <c r="M6230" s="357"/>
      <c r="N6230" s="358"/>
      <c r="O6230" s="358"/>
      <c r="P6230" s="358"/>
      <c r="Q6230" s="358"/>
      <c r="R6230" s="358"/>
      <c r="S6230" s="358"/>
      <c r="T6230" s="359"/>
      <c r="U6230" s="360"/>
      <c r="V6230" s="360"/>
      <c r="W6230" s="357"/>
      <c r="X6230" s="357"/>
      <c r="Y6230" s="446"/>
      <c r="Z6230" s="443"/>
      <c r="AA6230" s="446"/>
      <c r="AB6230" s="357"/>
      <c r="AC6230" s="357"/>
      <c r="AD6230" s="357"/>
      <c r="AE6230" s="357"/>
      <c r="AF6230" s="357"/>
      <c r="AG6230" s="446"/>
      <c r="AH6230" s="357"/>
      <c r="AI6230" s="357"/>
      <c r="AJ6230" s="357"/>
      <c r="AK6230" s="357"/>
      <c r="AL6230" s="357"/>
      <c r="AM6230" s="357"/>
    </row>
    <row r="6231" spans="5:39" x14ac:dyDescent="0.25">
      <c r="E6231" s="356"/>
      <c r="F6231" s="356"/>
      <c r="G6231" s="356"/>
      <c r="H6231" s="356"/>
      <c r="I6231" s="356"/>
      <c r="J6231" s="357"/>
      <c r="K6231" s="357"/>
      <c r="L6231" s="357"/>
      <c r="M6231" s="357"/>
      <c r="N6231" s="358"/>
      <c r="O6231" s="358"/>
      <c r="P6231" s="358"/>
      <c r="Q6231" s="358"/>
      <c r="R6231" s="358"/>
      <c r="S6231" s="358"/>
      <c r="T6231" s="359"/>
      <c r="U6231" s="360"/>
      <c r="V6231" s="360"/>
      <c r="W6231" s="357"/>
      <c r="X6231" s="357"/>
      <c r="Y6231" s="446"/>
      <c r="Z6231" s="443"/>
      <c r="AA6231" s="446"/>
      <c r="AB6231" s="357"/>
      <c r="AC6231" s="357"/>
      <c r="AD6231" s="357"/>
      <c r="AE6231" s="357"/>
      <c r="AF6231" s="357"/>
      <c r="AG6231" s="446"/>
      <c r="AH6231" s="357"/>
      <c r="AI6231" s="357"/>
      <c r="AJ6231" s="357"/>
      <c r="AK6231" s="357"/>
      <c r="AL6231" s="357"/>
      <c r="AM6231" s="357"/>
    </row>
    <row r="6232" spans="5:39" x14ac:dyDescent="0.25">
      <c r="E6232" s="356"/>
      <c r="F6232" s="356"/>
      <c r="G6232" s="356"/>
      <c r="H6232" s="356"/>
      <c r="I6232" s="356"/>
      <c r="J6232" s="357"/>
      <c r="K6232" s="357"/>
      <c r="L6232" s="357"/>
      <c r="M6232" s="357"/>
      <c r="N6232" s="358"/>
      <c r="O6232" s="358"/>
      <c r="P6232" s="358"/>
      <c r="Q6232" s="358"/>
      <c r="R6232" s="358"/>
      <c r="S6232" s="358"/>
      <c r="T6232" s="359"/>
      <c r="U6232" s="360"/>
      <c r="V6232" s="360"/>
      <c r="W6232" s="357"/>
      <c r="X6232" s="357"/>
      <c r="Y6232" s="446"/>
      <c r="Z6232" s="443"/>
      <c r="AA6232" s="446"/>
      <c r="AB6232" s="357"/>
      <c r="AC6232" s="357"/>
      <c r="AD6232" s="357"/>
      <c r="AE6232" s="357"/>
      <c r="AF6232" s="357"/>
      <c r="AG6232" s="446"/>
      <c r="AH6232" s="357"/>
      <c r="AI6232" s="357"/>
      <c r="AJ6232" s="357"/>
      <c r="AK6232" s="357"/>
      <c r="AL6232" s="357"/>
      <c r="AM6232" s="357"/>
    </row>
    <row r="6233" spans="5:39" x14ac:dyDescent="0.25">
      <c r="E6233" s="356"/>
      <c r="F6233" s="356"/>
      <c r="G6233" s="356"/>
      <c r="H6233" s="356"/>
      <c r="I6233" s="356"/>
      <c r="J6233" s="357"/>
      <c r="K6233" s="357"/>
      <c r="L6233" s="357"/>
      <c r="M6233" s="357"/>
      <c r="N6233" s="358"/>
      <c r="O6233" s="358"/>
      <c r="P6233" s="358"/>
      <c r="Q6233" s="358"/>
      <c r="R6233" s="358"/>
      <c r="S6233" s="358"/>
      <c r="T6233" s="359"/>
      <c r="U6233" s="360"/>
      <c r="V6233" s="360"/>
      <c r="W6233" s="357"/>
      <c r="X6233" s="357"/>
      <c r="Y6233" s="446"/>
      <c r="Z6233" s="443"/>
      <c r="AA6233" s="446"/>
      <c r="AB6233" s="357"/>
      <c r="AC6233" s="357"/>
      <c r="AD6233" s="357"/>
      <c r="AE6233" s="357"/>
      <c r="AF6233" s="357"/>
      <c r="AG6233" s="446"/>
      <c r="AH6233" s="357"/>
      <c r="AI6233" s="357"/>
      <c r="AJ6233" s="357"/>
      <c r="AK6233" s="357"/>
      <c r="AL6233" s="357"/>
      <c r="AM6233" s="357"/>
    </row>
    <row r="6234" spans="5:39" x14ac:dyDescent="0.25">
      <c r="E6234" s="356"/>
      <c r="F6234" s="356"/>
      <c r="G6234" s="356"/>
      <c r="H6234" s="356"/>
      <c r="I6234" s="356"/>
      <c r="J6234" s="357"/>
      <c r="K6234" s="357"/>
      <c r="L6234" s="357"/>
      <c r="M6234" s="357"/>
      <c r="N6234" s="358"/>
      <c r="O6234" s="358"/>
      <c r="P6234" s="358"/>
      <c r="Q6234" s="358"/>
      <c r="R6234" s="358"/>
      <c r="S6234" s="358"/>
      <c r="T6234" s="359"/>
      <c r="U6234" s="360"/>
      <c r="V6234" s="360"/>
      <c r="W6234" s="357"/>
      <c r="X6234" s="357"/>
      <c r="Y6234" s="446"/>
      <c r="Z6234" s="443"/>
      <c r="AA6234" s="446"/>
      <c r="AB6234" s="357"/>
      <c r="AC6234" s="357"/>
      <c r="AD6234" s="357"/>
      <c r="AE6234" s="357"/>
      <c r="AF6234" s="357"/>
      <c r="AG6234" s="446"/>
      <c r="AH6234" s="357"/>
      <c r="AI6234" s="357"/>
      <c r="AJ6234" s="357"/>
      <c r="AK6234" s="357"/>
      <c r="AL6234" s="357"/>
      <c r="AM6234" s="357"/>
    </row>
    <row r="6235" spans="5:39" x14ac:dyDescent="0.25">
      <c r="E6235" s="356"/>
      <c r="F6235" s="356"/>
      <c r="G6235" s="356"/>
      <c r="H6235" s="356"/>
      <c r="I6235" s="356"/>
      <c r="J6235" s="357"/>
      <c r="K6235" s="357"/>
      <c r="L6235" s="357"/>
      <c r="M6235" s="357"/>
      <c r="N6235" s="358"/>
      <c r="O6235" s="358"/>
      <c r="P6235" s="358"/>
      <c r="Q6235" s="358"/>
      <c r="R6235" s="358"/>
      <c r="S6235" s="358"/>
      <c r="T6235" s="359"/>
      <c r="U6235" s="360"/>
      <c r="V6235" s="360"/>
      <c r="W6235" s="357"/>
      <c r="X6235" s="357"/>
      <c r="Y6235" s="446"/>
      <c r="Z6235" s="443"/>
      <c r="AA6235" s="446"/>
      <c r="AB6235" s="357"/>
      <c r="AC6235" s="357"/>
      <c r="AD6235" s="357"/>
      <c r="AE6235" s="357"/>
      <c r="AF6235" s="357"/>
      <c r="AG6235" s="446"/>
      <c r="AH6235" s="357"/>
      <c r="AI6235" s="357"/>
      <c r="AJ6235" s="357"/>
      <c r="AK6235" s="357"/>
      <c r="AL6235" s="357"/>
      <c r="AM6235" s="357"/>
    </row>
    <row r="6236" spans="5:39" x14ac:dyDescent="0.25">
      <c r="E6236" s="356"/>
      <c r="F6236" s="356"/>
      <c r="G6236" s="356"/>
      <c r="H6236" s="356"/>
      <c r="I6236" s="356"/>
      <c r="J6236" s="357"/>
      <c r="K6236" s="357"/>
      <c r="L6236" s="357"/>
      <c r="M6236" s="357"/>
      <c r="N6236" s="358"/>
      <c r="O6236" s="358"/>
      <c r="P6236" s="358"/>
      <c r="Q6236" s="358"/>
      <c r="R6236" s="358"/>
      <c r="S6236" s="358"/>
      <c r="T6236" s="359"/>
      <c r="U6236" s="360"/>
      <c r="V6236" s="360"/>
      <c r="W6236" s="357"/>
      <c r="X6236" s="357"/>
      <c r="Y6236" s="446"/>
      <c r="Z6236" s="443"/>
      <c r="AA6236" s="446"/>
      <c r="AB6236" s="357"/>
      <c r="AC6236" s="357"/>
      <c r="AD6236" s="357"/>
      <c r="AE6236" s="357"/>
      <c r="AF6236" s="357"/>
      <c r="AG6236" s="446"/>
      <c r="AH6236" s="357"/>
      <c r="AI6236" s="357"/>
      <c r="AJ6236" s="357"/>
      <c r="AK6236" s="357"/>
      <c r="AL6236" s="357"/>
      <c r="AM6236" s="357"/>
    </row>
    <row r="6237" spans="5:39" x14ac:dyDescent="0.25">
      <c r="E6237" s="356"/>
      <c r="F6237" s="356"/>
      <c r="G6237" s="356"/>
      <c r="H6237" s="356"/>
      <c r="I6237" s="356"/>
      <c r="J6237" s="357"/>
      <c r="K6237" s="357"/>
      <c r="L6237" s="357"/>
      <c r="M6237" s="357"/>
      <c r="N6237" s="358"/>
      <c r="O6237" s="358"/>
      <c r="P6237" s="358"/>
      <c r="Q6237" s="358"/>
      <c r="R6237" s="358"/>
      <c r="S6237" s="358"/>
      <c r="T6237" s="359"/>
      <c r="U6237" s="360"/>
      <c r="V6237" s="360"/>
      <c r="W6237" s="357"/>
      <c r="X6237" s="357"/>
      <c r="Y6237" s="446"/>
      <c r="Z6237" s="443"/>
      <c r="AA6237" s="446"/>
      <c r="AB6237" s="357"/>
      <c r="AC6237" s="357"/>
      <c r="AD6237" s="357"/>
      <c r="AE6237" s="357"/>
      <c r="AF6237" s="357"/>
      <c r="AG6237" s="446"/>
      <c r="AH6237" s="357"/>
      <c r="AI6237" s="357"/>
      <c r="AJ6237" s="357"/>
      <c r="AK6237" s="357"/>
      <c r="AL6237" s="357"/>
      <c r="AM6237" s="357"/>
    </row>
    <row r="6238" spans="5:39" x14ac:dyDescent="0.25">
      <c r="E6238" s="356"/>
      <c r="F6238" s="356"/>
      <c r="G6238" s="356"/>
      <c r="H6238" s="356"/>
      <c r="I6238" s="356"/>
      <c r="J6238" s="357"/>
      <c r="K6238" s="357"/>
      <c r="L6238" s="357"/>
      <c r="M6238" s="357"/>
      <c r="N6238" s="358"/>
      <c r="O6238" s="358"/>
      <c r="P6238" s="358"/>
      <c r="Q6238" s="358"/>
      <c r="R6238" s="358"/>
      <c r="S6238" s="358"/>
      <c r="T6238" s="359"/>
      <c r="U6238" s="360"/>
      <c r="V6238" s="360"/>
      <c r="W6238" s="357"/>
      <c r="X6238" s="357"/>
      <c r="Y6238" s="446"/>
      <c r="Z6238" s="443"/>
      <c r="AA6238" s="446"/>
      <c r="AB6238" s="357"/>
      <c r="AC6238" s="357"/>
      <c r="AD6238" s="357"/>
      <c r="AE6238" s="357"/>
      <c r="AF6238" s="357"/>
      <c r="AG6238" s="446"/>
      <c r="AH6238" s="357"/>
      <c r="AI6238" s="357"/>
      <c r="AJ6238" s="357"/>
      <c r="AK6238" s="357"/>
      <c r="AL6238" s="357"/>
      <c r="AM6238" s="357"/>
    </row>
    <row r="6239" spans="5:39" x14ac:dyDescent="0.25">
      <c r="E6239" s="356"/>
      <c r="F6239" s="356"/>
      <c r="G6239" s="356"/>
      <c r="H6239" s="356"/>
      <c r="I6239" s="356"/>
      <c r="J6239" s="357"/>
      <c r="K6239" s="357"/>
      <c r="L6239" s="357"/>
      <c r="M6239" s="357"/>
      <c r="N6239" s="358"/>
      <c r="O6239" s="358"/>
      <c r="P6239" s="358"/>
      <c r="Q6239" s="358"/>
      <c r="R6239" s="358"/>
      <c r="S6239" s="358"/>
      <c r="T6239" s="359"/>
      <c r="U6239" s="360"/>
      <c r="V6239" s="360"/>
      <c r="W6239" s="357"/>
      <c r="X6239" s="357"/>
      <c r="Y6239" s="446"/>
      <c r="Z6239" s="443"/>
      <c r="AA6239" s="446"/>
      <c r="AB6239" s="357"/>
      <c r="AC6239" s="357"/>
      <c r="AD6239" s="357"/>
      <c r="AE6239" s="357"/>
      <c r="AF6239" s="357"/>
      <c r="AG6239" s="446"/>
      <c r="AH6239" s="357"/>
      <c r="AI6239" s="357"/>
      <c r="AJ6239" s="357"/>
      <c r="AK6239" s="357"/>
      <c r="AL6239" s="357"/>
      <c r="AM6239" s="357"/>
    </row>
    <row r="6240" spans="5:39" x14ac:dyDescent="0.25">
      <c r="E6240" s="356"/>
      <c r="F6240" s="356"/>
      <c r="G6240" s="356"/>
      <c r="H6240" s="356"/>
      <c r="I6240" s="356"/>
      <c r="J6240" s="357"/>
      <c r="K6240" s="357"/>
      <c r="L6240" s="357"/>
      <c r="M6240" s="357"/>
      <c r="N6240" s="358"/>
      <c r="O6240" s="358"/>
      <c r="P6240" s="358"/>
      <c r="Q6240" s="358"/>
      <c r="R6240" s="358"/>
      <c r="S6240" s="358"/>
      <c r="T6240" s="359"/>
      <c r="U6240" s="360"/>
      <c r="V6240" s="360"/>
      <c r="W6240" s="357"/>
      <c r="X6240" s="357"/>
      <c r="Y6240" s="446"/>
      <c r="Z6240" s="443"/>
      <c r="AA6240" s="446"/>
      <c r="AB6240" s="357"/>
      <c r="AC6240" s="357"/>
      <c r="AD6240" s="357"/>
      <c r="AE6240" s="357"/>
      <c r="AF6240" s="357"/>
      <c r="AG6240" s="446"/>
      <c r="AH6240" s="357"/>
      <c r="AI6240" s="357"/>
      <c r="AJ6240" s="357"/>
      <c r="AK6240" s="357"/>
      <c r="AL6240" s="357"/>
      <c r="AM6240" s="357"/>
    </row>
    <row r="6241" spans="5:39" x14ac:dyDescent="0.25">
      <c r="E6241" s="356"/>
      <c r="F6241" s="356"/>
      <c r="G6241" s="356"/>
      <c r="H6241" s="356"/>
      <c r="I6241" s="356"/>
      <c r="J6241" s="357"/>
      <c r="K6241" s="357"/>
      <c r="L6241" s="357"/>
      <c r="M6241" s="357"/>
      <c r="N6241" s="358"/>
      <c r="O6241" s="358"/>
      <c r="P6241" s="358"/>
      <c r="Q6241" s="358"/>
      <c r="R6241" s="358"/>
      <c r="S6241" s="358"/>
      <c r="T6241" s="359"/>
      <c r="U6241" s="360"/>
      <c r="V6241" s="360"/>
      <c r="W6241" s="357"/>
      <c r="X6241" s="357"/>
      <c r="Y6241" s="446"/>
      <c r="Z6241" s="443"/>
      <c r="AA6241" s="446"/>
      <c r="AB6241" s="357"/>
      <c r="AC6241" s="357"/>
      <c r="AD6241" s="357"/>
      <c r="AE6241" s="357"/>
      <c r="AF6241" s="357"/>
      <c r="AG6241" s="446"/>
      <c r="AH6241" s="357"/>
      <c r="AI6241" s="357"/>
      <c r="AJ6241" s="357"/>
      <c r="AK6241" s="357"/>
      <c r="AL6241" s="357"/>
      <c r="AM6241" s="357"/>
    </row>
    <row r="6242" spans="5:39" x14ac:dyDescent="0.25">
      <c r="E6242" s="356"/>
      <c r="F6242" s="356"/>
      <c r="G6242" s="356"/>
      <c r="H6242" s="356"/>
      <c r="I6242" s="356"/>
      <c r="J6242" s="357"/>
      <c r="K6242" s="357"/>
      <c r="L6242" s="357"/>
      <c r="M6242" s="357"/>
      <c r="N6242" s="358"/>
      <c r="O6242" s="358"/>
      <c r="P6242" s="358"/>
      <c r="Q6242" s="358"/>
      <c r="R6242" s="358"/>
      <c r="S6242" s="358"/>
      <c r="T6242" s="359"/>
      <c r="U6242" s="360"/>
      <c r="V6242" s="360"/>
      <c r="W6242" s="357"/>
      <c r="X6242" s="357"/>
      <c r="Y6242" s="446"/>
      <c r="Z6242" s="443"/>
      <c r="AA6242" s="446"/>
      <c r="AB6242" s="357"/>
      <c r="AC6242" s="357"/>
      <c r="AD6242" s="357"/>
      <c r="AE6242" s="357"/>
      <c r="AF6242" s="357"/>
      <c r="AG6242" s="446"/>
      <c r="AH6242" s="357"/>
      <c r="AI6242" s="357"/>
      <c r="AJ6242" s="357"/>
      <c r="AK6242" s="357"/>
      <c r="AL6242" s="357"/>
      <c r="AM6242" s="357"/>
    </row>
    <row r="6243" spans="5:39" x14ac:dyDescent="0.25">
      <c r="E6243" s="356"/>
      <c r="F6243" s="356"/>
      <c r="G6243" s="356"/>
      <c r="H6243" s="356"/>
      <c r="I6243" s="356"/>
      <c r="J6243" s="357"/>
      <c r="K6243" s="357"/>
      <c r="L6243" s="357"/>
      <c r="M6243" s="357"/>
      <c r="N6243" s="358"/>
      <c r="O6243" s="358"/>
      <c r="P6243" s="358"/>
      <c r="Q6243" s="358"/>
      <c r="R6243" s="358"/>
      <c r="S6243" s="358"/>
      <c r="T6243" s="359"/>
      <c r="U6243" s="360"/>
      <c r="V6243" s="360"/>
      <c r="W6243" s="357"/>
      <c r="X6243" s="357"/>
      <c r="Y6243" s="446"/>
      <c r="Z6243" s="443"/>
      <c r="AA6243" s="446"/>
      <c r="AB6243" s="357"/>
      <c r="AC6243" s="357"/>
      <c r="AD6243" s="357"/>
      <c r="AE6243" s="357"/>
      <c r="AF6243" s="357"/>
      <c r="AG6243" s="446"/>
      <c r="AH6243" s="357"/>
      <c r="AI6243" s="357"/>
      <c r="AJ6243" s="357"/>
      <c r="AK6243" s="357"/>
      <c r="AL6243" s="357"/>
      <c r="AM6243" s="357"/>
    </row>
    <row r="6244" spans="5:39" x14ac:dyDescent="0.25">
      <c r="E6244" s="356"/>
      <c r="F6244" s="356"/>
      <c r="G6244" s="356"/>
      <c r="H6244" s="356"/>
      <c r="I6244" s="356"/>
      <c r="J6244" s="357"/>
      <c r="K6244" s="357"/>
      <c r="L6244" s="357"/>
      <c r="M6244" s="357"/>
      <c r="N6244" s="358"/>
      <c r="O6244" s="358"/>
      <c r="P6244" s="358"/>
      <c r="Q6244" s="358"/>
      <c r="R6244" s="358"/>
      <c r="S6244" s="358"/>
      <c r="T6244" s="359"/>
      <c r="U6244" s="360"/>
      <c r="V6244" s="360"/>
      <c r="W6244" s="357"/>
      <c r="X6244" s="357"/>
      <c r="Y6244" s="446"/>
      <c r="Z6244" s="443"/>
      <c r="AA6244" s="446"/>
      <c r="AB6244" s="357"/>
      <c r="AC6244" s="357"/>
      <c r="AD6244" s="357"/>
      <c r="AE6244" s="357"/>
      <c r="AF6244" s="357"/>
      <c r="AG6244" s="446"/>
      <c r="AH6244" s="357"/>
      <c r="AI6244" s="357"/>
      <c r="AJ6244" s="357"/>
      <c r="AK6244" s="357"/>
      <c r="AL6244" s="357"/>
      <c r="AM6244" s="357"/>
    </row>
    <row r="6245" spans="5:39" x14ac:dyDescent="0.25">
      <c r="E6245" s="356"/>
      <c r="F6245" s="356"/>
      <c r="G6245" s="356"/>
      <c r="H6245" s="356"/>
      <c r="I6245" s="356"/>
      <c r="J6245" s="357"/>
      <c r="K6245" s="357"/>
      <c r="L6245" s="357"/>
      <c r="M6245" s="357"/>
      <c r="N6245" s="358"/>
      <c r="O6245" s="358"/>
      <c r="P6245" s="358"/>
      <c r="Q6245" s="358"/>
      <c r="R6245" s="358"/>
      <c r="S6245" s="358"/>
      <c r="T6245" s="359"/>
      <c r="U6245" s="360"/>
      <c r="V6245" s="360"/>
      <c r="W6245" s="357"/>
      <c r="X6245" s="357"/>
      <c r="Y6245" s="446"/>
      <c r="Z6245" s="443"/>
      <c r="AA6245" s="446"/>
      <c r="AB6245" s="357"/>
      <c r="AC6245" s="357"/>
      <c r="AD6245" s="357"/>
      <c r="AE6245" s="357"/>
      <c r="AF6245" s="357"/>
      <c r="AG6245" s="446"/>
      <c r="AH6245" s="357"/>
      <c r="AI6245" s="357"/>
      <c r="AJ6245" s="357"/>
      <c r="AK6245" s="357"/>
      <c r="AL6245" s="357"/>
      <c r="AM6245" s="357"/>
    </row>
    <row r="6246" spans="5:39" x14ac:dyDescent="0.25">
      <c r="E6246" s="356"/>
      <c r="F6246" s="356"/>
      <c r="G6246" s="356"/>
      <c r="H6246" s="356"/>
      <c r="I6246" s="356"/>
      <c r="J6246" s="357"/>
      <c r="K6246" s="357"/>
      <c r="L6246" s="357"/>
      <c r="M6246" s="357"/>
      <c r="N6246" s="358"/>
      <c r="O6246" s="358"/>
      <c r="P6246" s="358"/>
      <c r="Q6246" s="358"/>
      <c r="R6246" s="358"/>
      <c r="S6246" s="358"/>
      <c r="T6246" s="359"/>
      <c r="U6246" s="360"/>
      <c r="V6246" s="360"/>
      <c r="W6246" s="357"/>
      <c r="X6246" s="357"/>
      <c r="Y6246" s="446"/>
      <c r="Z6246" s="443"/>
      <c r="AA6246" s="446"/>
      <c r="AB6246" s="357"/>
      <c r="AC6246" s="357"/>
      <c r="AD6246" s="357"/>
      <c r="AE6246" s="357"/>
      <c r="AF6246" s="357"/>
      <c r="AG6246" s="446"/>
      <c r="AH6246" s="357"/>
      <c r="AI6246" s="357"/>
      <c r="AJ6246" s="357"/>
      <c r="AK6246" s="357"/>
      <c r="AL6246" s="357"/>
      <c r="AM6246" s="357"/>
    </row>
    <row r="6247" spans="5:39" x14ac:dyDescent="0.25">
      <c r="E6247" s="356"/>
      <c r="F6247" s="356"/>
      <c r="G6247" s="356"/>
      <c r="H6247" s="356"/>
      <c r="I6247" s="356"/>
      <c r="J6247" s="357"/>
      <c r="K6247" s="357"/>
      <c r="L6247" s="357"/>
      <c r="M6247" s="357"/>
      <c r="N6247" s="358"/>
      <c r="O6247" s="358"/>
      <c r="P6247" s="358"/>
      <c r="Q6247" s="358"/>
      <c r="R6247" s="358"/>
      <c r="S6247" s="358"/>
      <c r="T6247" s="359"/>
      <c r="U6247" s="360"/>
      <c r="V6247" s="360"/>
      <c r="W6247" s="357"/>
      <c r="X6247" s="357"/>
      <c r="Y6247" s="446"/>
      <c r="Z6247" s="443"/>
      <c r="AA6247" s="446"/>
      <c r="AB6247" s="357"/>
      <c r="AC6247" s="357"/>
      <c r="AD6247" s="357"/>
      <c r="AE6247" s="357"/>
      <c r="AF6247" s="357"/>
      <c r="AG6247" s="446"/>
      <c r="AH6247" s="357"/>
      <c r="AI6247" s="357"/>
      <c r="AJ6247" s="357"/>
      <c r="AK6247" s="357"/>
      <c r="AL6247" s="357"/>
      <c r="AM6247" s="357"/>
    </row>
    <row r="6248" spans="5:39" x14ac:dyDescent="0.25">
      <c r="E6248" s="356"/>
      <c r="F6248" s="356"/>
      <c r="G6248" s="356"/>
      <c r="H6248" s="356"/>
      <c r="I6248" s="356"/>
      <c r="J6248" s="357"/>
      <c r="K6248" s="357"/>
      <c r="L6248" s="357"/>
      <c r="M6248" s="357"/>
      <c r="N6248" s="358"/>
      <c r="O6248" s="358"/>
      <c r="P6248" s="358"/>
      <c r="Q6248" s="358"/>
      <c r="R6248" s="358"/>
      <c r="S6248" s="358"/>
      <c r="T6248" s="359"/>
      <c r="U6248" s="360"/>
      <c r="V6248" s="360"/>
      <c r="W6248" s="357"/>
      <c r="X6248" s="357"/>
      <c r="Y6248" s="446"/>
      <c r="Z6248" s="443"/>
      <c r="AA6248" s="446"/>
      <c r="AB6248" s="357"/>
      <c r="AC6248" s="357"/>
      <c r="AD6248" s="357"/>
      <c r="AE6248" s="357"/>
      <c r="AF6248" s="357"/>
      <c r="AG6248" s="446"/>
      <c r="AH6248" s="357"/>
      <c r="AI6248" s="357"/>
      <c r="AJ6248" s="357"/>
      <c r="AK6248" s="357"/>
      <c r="AL6248" s="357"/>
      <c r="AM6248" s="357"/>
    </row>
    <row r="6249" spans="5:39" x14ac:dyDescent="0.25">
      <c r="E6249" s="356"/>
      <c r="F6249" s="356"/>
      <c r="G6249" s="356"/>
      <c r="H6249" s="356"/>
      <c r="I6249" s="356"/>
      <c r="J6249" s="357"/>
      <c r="K6249" s="357"/>
      <c r="L6249" s="357"/>
      <c r="M6249" s="357"/>
      <c r="N6249" s="358"/>
      <c r="O6249" s="358"/>
      <c r="P6249" s="358"/>
      <c r="Q6249" s="358"/>
      <c r="R6249" s="358"/>
      <c r="S6249" s="358"/>
      <c r="T6249" s="359"/>
      <c r="U6249" s="360"/>
      <c r="V6249" s="360"/>
      <c r="W6249" s="357"/>
      <c r="X6249" s="357"/>
      <c r="Y6249" s="446"/>
      <c r="Z6249" s="443"/>
      <c r="AA6249" s="446"/>
      <c r="AB6249" s="357"/>
      <c r="AC6249" s="357"/>
      <c r="AD6249" s="357"/>
      <c r="AE6249" s="357"/>
      <c r="AF6249" s="357"/>
      <c r="AG6249" s="446"/>
      <c r="AH6249" s="357"/>
      <c r="AI6249" s="357"/>
      <c r="AJ6249" s="357"/>
      <c r="AK6249" s="357"/>
      <c r="AL6249" s="357"/>
      <c r="AM6249" s="357"/>
    </row>
    <row r="6250" spans="5:39" x14ac:dyDescent="0.25">
      <c r="E6250" s="356"/>
      <c r="F6250" s="356"/>
      <c r="G6250" s="356"/>
      <c r="H6250" s="356"/>
      <c r="I6250" s="356"/>
      <c r="J6250" s="357"/>
      <c r="K6250" s="357"/>
      <c r="L6250" s="357"/>
      <c r="M6250" s="357"/>
      <c r="N6250" s="358"/>
      <c r="O6250" s="358"/>
      <c r="P6250" s="358"/>
      <c r="Q6250" s="358"/>
      <c r="R6250" s="358"/>
      <c r="S6250" s="358"/>
      <c r="T6250" s="359"/>
      <c r="U6250" s="360"/>
      <c r="V6250" s="360"/>
      <c r="W6250" s="357"/>
      <c r="X6250" s="357"/>
      <c r="Y6250" s="446"/>
      <c r="Z6250" s="443"/>
      <c r="AA6250" s="446"/>
      <c r="AB6250" s="357"/>
      <c r="AC6250" s="357"/>
      <c r="AD6250" s="357"/>
      <c r="AE6250" s="357"/>
      <c r="AF6250" s="357"/>
      <c r="AG6250" s="446"/>
      <c r="AH6250" s="357"/>
      <c r="AI6250" s="357"/>
      <c r="AJ6250" s="357"/>
      <c r="AK6250" s="357"/>
      <c r="AL6250" s="357"/>
      <c r="AM6250" s="357"/>
    </row>
    <row r="6251" spans="5:39" x14ac:dyDescent="0.25">
      <c r="E6251" s="356"/>
      <c r="F6251" s="356"/>
      <c r="G6251" s="356"/>
      <c r="H6251" s="356"/>
      <c r="I6251" s="356"/>
      <c r="J6251" s="357"/>
      <c r="K6251" s="357"/>
      <c r="L6251" s="357"/>
      <c r="M6251" s="357"/>
      <c r="N6251" s="358"/>
      <c r="O6251" s="358"/>
      <c r="P6251" s="358"/>
      <c r="Q6251" s="358"/>
      <c r="R6251" s="358"/>
      <c r="S6251" s="358"/>
      <c r="T6251" s="359"/>
      <c r="U6251" s="360"/>
      <c r="V6251" s="360"/>
      <c r="W6251" s="357"/>
      <c r="X6251" s="357"/>
      <c r="Y6251" s="446"/>
      <c r="Z6251" s="443"/>
      <c r="AA6251" s="446"/>
      <c r="AB6251" s="357"/>
      <c r="AC6251" s="357"/>
      <c r="AD6251" s="357"/>
      <c r="AE6251" s="357"/>
      <c r="AF6251" s="357"/>
      <c r="AG6251" s="446"/>
      <c r="AH6251" s="357"/>
      <c r="AI6251" s="357"/>
      <c r="AJ6251" s="357"/>
      <c r="AK6251" s="357"/>
      <c r="AL6251" s="357"/>
      <c r="AM6251" s="357"/>
    </row>
    <row r="6252" spans="5:39" x14ac:dyDescent="0.25">
      <c r="E6252" s="356"/>
      <c r="F6252" s="356"/>
      <c r="G6252" s="356"/>
      <c r="H6252" s="356"/>
      <c r="I6252" s="356"/>
      <c r="J6252" s="357"/>
      <c r="K6252" s="357"/>
      <c r="L6252" s="357"/>
      <c r="M6252" s="357"/>
      <c r="N6252" s="358"/>
      <c r="O6252" s="358"/>
      <c r="P6252" s="358"/>
      <c r="Q6252" s="358"/>
      <c r="R6252" s="358"/>
      <c r="S6252" s="358"/>
      <c r="T6252" s="359"/>
      <c r="U6252" s="360"/>
      <c r="V6252" s="360"/>
      <c r="W6252" s="357"/>
      <c r="X6252" s="357"/>
      <c r="Y6252" s="446"/>
      <c r="Z6252" s="443"/>
      <c r="AA6252" s="446"/>
      <c r="AB6252" s="357"/>
      <c r="AC6252" s="357"/>
      <c r="AD6252" s="357"/>
      <c r="AE6252" s="357"/>
      <c r="AF6252" s="357"/>
      <c r="AG6252" s="446"/>
      <c r="AH6252" s="357"/>
      <c r="AI6252" s="357"/>
      <c r="AJ6252" s="357"/>
      <c r="AK6252" s="357"/>
      <c r="AL6252" s="357"/>
      <c r="AM6252" s="357"/>
    </row>
    <row r="6253" spans="5:39" x14ac:dyDescent="0.25">
      <c r="E6253" s="356"/>
      <c r="F6253" s="356"/>
      <c r="G6253" s="356"/>
      <c r="H6253" s="356"/>
      <c r="I6253" s="356"/>
      <c r="J6253" s="357"/>
      <c r="K6253" s="357"/>
      <c r="L6253" s="357"/>
      <c r="M6253" s="357"/>
      <c r="N6253" s="358"/>
      <c r="O6253" s="358"/>
      <c r="P6253" s="358"/>
      <c r="Q6253" s="358"/>
      <c r="R6253" s="358"/>
      <c r="S6253" s="358"/>
      <c r="T6253" s="359"/>
      <c r="U6253" s="360"/>
      <c r="V6253" s="360"/>
      <c r="W6253" s="357"/>
      <c r="X6253" s="357"/>
      <c r="Y6253" s="446"/>
      <c r="Z6253" s="443"/>
      <c r="AA6253" s="446"/>
      <c r="AB6253" s="357"/>
      <c r="AC6253" s="357"/>
      <c r="AD6253" s="357"/>
      <c r="AE6253" s="357"/>
      <c r="AF6253" s="357"/>
      <c r="AG6253" s="446"/>
      <c r="AH6253" s="357"/>
      <c r="AI6253" s="357"/>
      <c r="AJ6253" s="357"/>
      <c r="AK6253" s="357"/>
      <c r="AL6253" s="357"/>
      <c r="AM6253" s="357"/>
    </row>
    <row r="6254" spans="5:39" x14ac:dyDescent="0.25">
      <c r="E6254" s="356"/>
      <c r="F6254" s="356"/>
      <c r="G6254" s="356"/>
      <c r="H6254" s="356"/>
      <c r="I6254" s="356"/>
      <c r="J6254" s="357"/>
      <c r="K6254" s="357"/>
      <c r="L6254" s="357"/>
      <c r="M6254" s="357"/>
      <c r="N6254" s="358"/>
      <c r="O6254" s="358"/>
      <c r="P6254" s="358"/>
      <c r="Q6254" s="358"/>
      <c r="R6254" s="358"/>
      <c r="S6254" s="358"/>
      <c r="T6254" s="359"/>
      <c r="U6254" s="360"/>
      <c r="V6254" s="360"/>
      <c r="W6254" s="357"/>
      <c r="X6254" s="357"/>
      <c r="Y6254" s="446"/>
      <c r="Z6254" s="443"/>
      <c r="AA6254" s="446"/>
      <c r="AB6254" s="357"/>
      <c r="AC6254" s="357"/>
      <c r="AD6254" s="357"/>
      <c r="AE6254" s="357"/>
      <c r="AF6254" s="357"/>
      <c r="AG6254" s="446"/>
      <c r="AH6254" s="357"/>
      <c r="AI6254" s="357"/>
      <c r="AJ6254" s="357"/>
      <c r="AK6254" s="357"/>
      <c r="AL6254" s="357"/>
      <c r="AM6254" s="357"/>
    </row>
    <row r="6255" spans="5:39" x14ac:dyDescent="0.25">
      <c r="E6255" s="356"/>
      <c r="F6255" s="356"/>
      <c r="G6255" s="356"/>
      <c r="H6255" s="356"/>
      <c r="I6255" s="356"/>
      <c r="J6255" s="357"/>
      <c r="K6255" s="357"/>
      <c r="L6255" s="357"/>
      <c r="M6255" s="357"/>
      <c r="N6255" s="358"/>
      <c r="O6255" s="358"/>
      <c r="P6255" s="358"/>
      <c r="Q6255" s="358"/>
      <c r="R6255" s="358"/>
      <c r="S6255" s="358"/>
      <c r="T6255" s="359"/>
      <c r="U6255" s="360"/>
      <c r="V6255" s="360"/>
      <c r="W6255" s="357"/>
      <c r="X6255" s="357"/>
      <c r="Y6255" s="446"/>
      <c r="Z6255" s="443"/>
      <c r="AA6255" s="446"/>
      <c r="AB6255" s="357"/>
      <c r="AC6255" s="357"/>
      <c r="AD6255" s="357"/>
      <c r="AE6255" s="357"/>
      <c r="AF6255" s="357"/>
      <c r="AG6255" s="446"/>
      <c r="AH6255" s="357"/>
      <c r="AI6255" s="357"/>
      <c r="AJ6255" s="357"/>
      <c r="AK6255" s="357"/>
      <c r="AL6255" s="357"/>
      <c r="AM6255" s="357"/>
    </row>
    <row r="6256" spans="5:39" x14ac:dyDescent="0.25">
      <c r="E6256" s="356"/>
      <c r="F6256" s="356"/>
      <c r="G6256" s="356"/>
      <c r="H6256" s="356"/>
      <c r="I6256" s="356"/>
      <c r="J6256" s="357"/>
      <c r="K6256" s="357"/>
      <c r="L6256" s="357"/>
      <c r="M6256" s="357"/>
      <c r="N6256" s="358"/>
      <c r="O6256" s="358"/>
      <c r="P6256" s="358"/>
      <c r="Q6256" s="358"/>
      <c r="R6256" s="358"/>
      <c r="S6256" s="358"/>
      <c r="T6256" s="359"/>
      <c r="U6256" s="360"/>
      <c r="V6256" s="360"/>
      <c r="W6256" s="357"/>
      <c r="X6256" s="357"/>
      <c r="Y6256" s="446"/>
      <c r="Z6256" s="443"/>
      <c r="AA6256" s="446"/>
      <c r="AB6256" s="357"/>
      <c r="AC6256" s="357"/>
      <c r="AD6256" s="357"/>
      <c r="AE6256" s="357"/>
      <c r="AF6256" s="357"/>
      <c r="AG6256" s="446"/>
      <c r="AH6256" s="357"/>
      <c r="AI6256" s="357"/>
      <c r="AJ6256" s="357"/>
      <c r="AK6256" s="357"/>
      <c r="AL6256" s="357"/>
      <c r="AM6256" s="357"/>
    </row>
    <row r="6257" spans="5:39" x14ac:dyDescent="0.25">
      <c r="E6257" s="356"/>
      <c r="F6257" s="356"/>
      <c r="G6257" s="356"/>
      <c r="H6257" s="356"/>
      <c r="I6257" s="356"/>
      <c r="J6257" s="357"/>
      <c r="K6257" s="357"/>
      <c r="L6257" s="357"/>
      <c r="M6257" s="357"/>
      <c r="N6257" s="358"/>
      <c r="O6257" s="358"/>
      <c r="P6257" s="358"/>
      <c r="Q6257" s="358"/>
      <c r="R6257" s="358"/>
      <c r="S6257" s="358"/>
      <c r="T6257" s="359"/>
      <c r="U6257" s="360"/>
      <c r="V6257" s="360"/>
      <c r="W6257" s="357"/>
      <c r="X6257" s="357"/>
      <c r="Y6257" s="446"/>
      <c r="Z6257" s="443"/>
      <c r="AA6257" s="446"/>
      <c r="AB6257" s="357"/>
      <c r="AC6257" s="357"/>
      <c r="AD6257" s="357"/>
      <c r="AE6257" s="357"/>
      <c r="AF6257" s="357"/>
      <c r="AG6257" s="446"/>
      <c r="AH6257" s="357"/>
      <c r="AI6257" s="357"/>
      <c r="AJ6257" s="357"/>
      <c r="AK6257" s="357"/>
      <c r="AL6257" s="357"/>
      <c r="AM6257" s="357"/>
    </row>
    <row r="6258" spans="5:39" x14ac:dyDescent="0.25">
      <c r="E6258" s="356"/>
      <c r="F6258" s="356"/>
      <c r="G6258" s="356"/>
      <c r="H6258" s="356"/>
      <c r="I6258" s="356"/>
      <c r="J6258" s="357"/>
      <c r="K6258" s="357"/>
      <c r="L6258" s="357"/>
      <c r="M6258" s="357"/>
      <c r="N6258" s="358"/>
      <c r="O6258" s="358"/>
      <c r="P6258" s="358"/>
      <c r="Q6258" s="358"/>
      <c r="R6258" s="358"/>
      <c r="S6258" s="358"/>
      <c r="T6258" s="359"/>
      <c r="U6258" s="360"/>
      <c r="V6258" s="360"/>
      <c r="W6258" s="357"/>
      <c r="X6258" s="357"/>
      <c r="Y6258" s="446"/>
      <c r="Z6258" s="443"/>
      <c r="AA6258" s="446"/>
      <c r="AB6258" s="357"/>
      <c r="AC6258" s="357"/>
      <c r="AD6258" s="357"/>
      <c r="AE6258" s="357"/>
      <c r="AF6258" s="357"/>
      <c r="AG6258" s="446"/>
      <c r="AH6258" s="357"/>
      <c r="AI6258" s="357"/>
      <c r="AJ6258" s="357"/>
      <c r="AK6258" s="357"/>
      <c r="AL6258" s="357"/>
      <c r="AM6258" s="357"/>
    </row>
    <row r="6259" spans="5:39" x14ac:dyDescent="0.25">
      <c r="E6259" s="356"/>
      <c r="F6259" s="356"/>
      <c r="G6259" s="356"/>
      <c r="H6259" s="356"/>
      <c r="I6259" s="356"/>
      <c r="J6259" s="357"/>
      <c r="K6259" s="357"/>
      <c r="L6259" s="357"/>
      <c r="M6259" s="357"/>
      <c r="N6259" s="358"/>
      <c r="O6259" s="358"/>
      <c r="P6259" s="358"/>
      <c r="Q6259" s="358"/>
      <c r="R6259" s="358"/>
      <c r="S6259" s="358"/>
      <c r="T6259" s="359"/>
      <c r="U6259" s="360"/>
      <c r="V6259" s="360"/>
      <c r="W6259" s="357"/>
      <c r="X6259" s="357"/>
      <c r="Y6259" s="446"/>
      <c r="Z6259" s="443"/>
      <c r="AA6259" s="446"/>
      <c r="AB6259" s="357"/>
      <c r="AC6259" s="357"/>
      <c r="AD6259" s="357"/>
      <c r="AE6259" s="357"/>
      <c r="AF6259" s="357"/>
      <c r="AG6259" s="446"/>
      <c r="AH6259" s="357"/>
      <c r="AI6259" s="357"/>
      <c r="AJ6259" s="357"/>
      <c r="AK6259" s="357"/>
      <c r="AL6259" s="357"/>
      <c r="AM6259" s="357"/>
    </row>
    <row r="6260" spans="5:39" x14ac:dyDescent="0.25">
      <c r="E6260" s="356"/>
      <c r="F6260" s="356"/>
      <c r="G6260" s="356"/>
      <c r="H6260" s="356"/>
      <c r="I6260" s="356"/>
      <c r="J6260" s="357"/>
      <c r="K6260" s="357"/>
      <c r="L6260" s="357"/>
      <c r="M6260" s="357"/>
      <c r="N6260" s="358"/>
      <c r="O6260" s="358"/>
      <c r="P6260" s="358"/>
      <c r="Q6260" s="358"/>
      <c r="R6260" s="358"/>
      <c r="S6260" s="358"/>
      <c r="T6260" s="359"/>
      <c r="U6260" s="360"/>
      <c r="V6260" s="360"/>
      <c r="W6260" s="357"/>
      <c r="X6260" s="357"/>
      <c r="Y6260" s="446"/>
      <c r="Z6260" s="443"/>
      <c r="AA6260" s="446"/>
      <c r="AB6260" s="357"/>
      <c r="AC6260" s="357"/>
      <c r="AD6260" s="357"/>
      <c r="AE6260" s="357"/>
      <c r="AF6260" s="357"/>
      <c r="AG6260" s="446"/>
      <c r="AH6260" s="357"/>
      <c r="AI6260" s="357"/>
      <c r="AJ6260" s="357"/>
      <c r="AK6260" s="357"/>
      <c r="AL6260" s="357"/>
      <c r="AM6260" s="357"/>
    </row>
    <row r="6261" spans="5:39" x14ac:dyDescent="0.25">
      <c r="E6261" s="356"/>
      <c r="F6261" s="356"/>
      <c r="G6261" s="356"/>
      <c r="H6261" s="356"/>
      <c r="I6261" s="356"/>
      <c r="J6261" s="357"/>
      <c r="K6261" s="357"/>
      <c r="L6261" s="357"/>
      <c r="M6261" s="357"/>
      <c r="N6261" s="358"/>
      <c r="O6261" s="358"/>
      <c r="P6261" s="358"/>
      <c r="Q6261" s="358"/>
      <c r="R6261" s="358"/>
      <c r="S6261" s="358"/>
      <c r="T6261" s="359"/>
      <c r="U6261" s="360"/>
      <c r="V6261" s="360"/>
      <c r="W6261" s="357"/>
      <c r="X6261" s="357"/>
      <c r="Y6261" s="446"/>
      <c r="Z6261" s="443"/>
      <c r="AA6261" s="446"/>
      <c r="AB6261" s="357"/>
      <c r="AC6261" s="357"/>
      <c r="AD6261" s="357"/>
      <c r="AE6261" s="357"/>
      <c r="AF6261" s="357"/>
      <c r="AG6261" s="446"/>
      <c r="AH6261" s="357"/>
      <c r="AI6261" s="357"/>
      <c r="AJ6261" s="357"/>
      <c r="AK6261" s="357"/>
      <c r="AL6261" s="357"/>
      <c r="AM6261" s="357"/>
    </row>
    <row r="6262" spans="5:39" x14ac:dyDescent="0.25">
      <c r="E6262" s="356"/>
      <c r="F6262" s="356"/>
      <c r="G6262" s="356"/>
      <c r="H6262" s="356"/>
      <c r="I6262" s="356"/>
      <c r="J6262" s="357"/>
      <c r="K6262" s="357"/>
      <c r="L6262" s="357"/>
      <c r="M6262" s="357"/>
      <c r="N6262" s="358"/>
      <c r="O6262" s="358"/>
      <c r="P6262" s="358"/>
      <c r="Q6262" s="358"/>
      <c r="R6262" s="358"/>
      <c r="S6262" s="358"/>
      <c r="T6262" s="359"/>
      <c r="U6262" s="360"/>
      <c r="V6262" s="360"/>
      <c r="W6262" s="357"/>
      <c r="X6262" s="357"/>
      <c r="Y6262" s="446"/>
      <c r="Z6262" s="443"/>
      <c r="AA6262" s="446"/>
      <c r="AB6262" s="357"/>
      <c r="AC6262" s="357"/>
      <c r="AD6262" s="357"/>
      <c r="AE6262" s="357"/>
      <c r="AF6262" s="357"/>
      <c r="AG6262" s="446"/>
      <c r="AH6262" s="357"/>
      <c r="AI6262" s="357"/>
      <c r="AJ6262" s="357"/>
      <c r="AK6262" s="357"/>
      <c r="AL6262" s="357"/>
      <c r="AM6262" s="357"/>
    </row>
    <row r="6263" spans="5:39" x14ac:dyDescent="0.25">
      <c r="E6263" s="356"/>
      <c r="F6263" s="356"/>
      <c r="G6263" s="356"/>
      <c r="H6263" s="356"/>
      <c r="I6263" s="356"/>
      <c r="J6263" s="357"/>
      <c r="K6263" s="357"/>
      <c r="L6263" s="357"/>
      <c r="M6263" s="357"/>
      <c r="N6263" s="358"/>
      <c r="O6263" s="358"/>
      <c r="P6263" s="358"/>
      <c r="Q6263" s="358"/>
      <c r="R6263" s="358"/>
      <c r="S6263" s="358"/>
      <c r="T6263" s="359"/>
      <c r="U6263" s="360"/>
      <c r="V6263" s="360"/>
      <c r="W6263" s="357"/>
      <c r="X6263" s="357"/>
      <c r="Y6263" s="446"/>
      <c r="Z6263" s="443"/>
      <c r="AA6263" s="446"/>
      <c r="AB6263" s="357"/>
      <c r="AC6263" s="357"/>
      <c r="AD6263" s="357"/>
      <c r="AE6263" s="357"/>
      <c r="AF6263" s="357"/>
      <c r="AG6263" s="446"/>
      <c r="AH6263" s="357"/>
      <c r="AI6263" s="357"/>
      <c r="AJ6263" s="357"/>
      <c r="AK6263" s="357"/>
      <c r="AL6263" s="357"/>
      <c r="AM6263" s="357"/>
    </row>
    <row r="6264" spans="5:39" x14ac:dyDescent="0.25">
      <c r="E6264" s="356"/>
      <c r="F6264" s="356"/>
      <c r="G6264" s="356"/>
      <c r="H6264" s="356"/>
      <c r="I6264" s="356"/>
      <c r="J6264" s="357"/>
      <c r="K6264" s="357"/>
      <c r="L6264" s="357"/>
      <c r="M6264" s="357"/>
      <c r="N6264" s="358"/>
      <c r="O6264" s="358"/>
      <c r="P6264" s="358"/>
      <c r="Q6264" s="358"/>
      <c r="R6264" s="358"/>
      <c r="S6264" s="358"/>
      <c r="T6264" s="359"/>
      <c r="U6264" s="360"/>
      <c r="V6264" s="360"/>
      <c r="W6264" s="357"/>
      <c r="X6264" s="357"/>
      <c r="Y6264" s="446"/>
      <c r="Z6264" s="443"/>
      <c r="AA6264" s="446"/>
      <c r="AB6264" s="357"/>
      <c r="AC6264" s="357"/>
      <c r="AD6264" s="357"/>
      <c r="AE6264" s="357"/>
      <c r="AF6264" s="357"/>
      <c r="AG6264" s="446"/>
      <c r="AH6264" s="357"/>
      <c r="AI6264" s="357"/>
      <c r="AJ6264" s="357"/>
      <c r="AK6264" s="357"/>
      <c r="AL6264" s="357"/>
      <c r="AM6264" s="357"/>
    </row>
    <row r="6265" spans="5:39" x14ac:dyDescent="0.25">
      <c r="E6265" s="356"/>
      <c r="F6265" s="356"/>
      <c r="G6265" s="356"/>
      <c r="H6265" s="356"/>
      <c r="I6265" s="356"/>
      <c r="J6265" s="357"/>
      <c r="K6265" s="357"/>
      <c r="L6265" s="357"/>
      <c r="M6265" s="357"/>
      <c r="N6265" s="358"/>
      <c r="O6265" s="358"/>
      <c r="P6265" s="358"/>
      <c r="Q6265" s="358"/>
      <c r="R6265" s="358"/>
      <c r="S6265" s="358"/>
      <c r="T6265" s="359"/>
      <c r="U6265" s="360"/>
      <c r="V6265" s="360"/>
      <c r="W6265" s="357"/>
      <c r="X6265" s="357"/>
      <c r="Y6265" s="446"/>
      <c r="Z6265" s="443"/>
      <c r="AA6265" s="446"/>
      <c r="AB6265" s="357"/>
      <c r="AC6265" s="357"/>
      <c r="AD6265" s="357"/>
      <c r="AE6265" s="357"/>
      <c r="AF6265" s="357"/>
      <c r="AG6265" s="446"/>
      <c r="AH6265" s="357"/>
      <c r="AI6265" s="357"/>
      <c r="AJ6265" s="357"/>
      <c r="AK6265" s="357"/>
      <c r="AL6265" s="357"/>
      <c r="AM6265" s="357"/>
    </row>
    <row r="6266" spans="5:39" x14ac:dyDescent="0.25">
      <c r="E6266" s="356"/>
      <c r="F6266" s="356"/>
      <c r="G6266" s="356"/>
      <c r="H6266" s="356"/>
      <c r="I6266" s="356"/>
      <c r="J6266" s="357"/>
      <c r="K6266" s="357"/>
      <c r="L6266" s="357"/>
      <c r="M6266" s="357"/>
      <c r="N6266" s="358"/>
      <c r="O6266" s="358"/>
      <c r="P6266" s="358"/>
      <c r="Q6266" s="358"/>
      <c r="R6266" s="358"/>
      <c r="S6266" s="358"/>
      <c r="T6266" s="359"/>
      <c r="U6266" s="360"/>
      <c r="V6266" s="360"/>
      <c r="W6266" s="357"/>
      <c r="X6266" s="357"/>
      <c r="Y6266" s="446"/>
      <c r="Z6266" s="443"/>
      <c r="AA6266" s="446"/>
      <c r="AB6266" s="357"/>
      <c r="AC6266" s="357"/>
      <c r="AD6266" s="357"/>
      <c r="AE6266" s="357"/>
      <c r="AF6266" s="357"/>
      <c r="AG6266" s="446"/>
      <c r="AH6266" s="357"/>
      <c r="AI6266" s="357"/>
      <c r="AJ6266" s="357"/>
      <c r="AK6266" s="357"/>
      <c r="AL6266" s="357"/>
      <c r="AM6266" s="357"/>
    </row>
    <row r="6267" spans="5:39" x14ac:dyDescent="0.25">
      <c r="E6267" s="356"/>
      <c r="F6267" s="356"/>
      <c r="G6267" s="356"/>
      <c r="H6267" s="356"/>
      <c r="I6267" s="356"/>
      <c r="J6267" s="357"/>
      <c r="K6267" s="357"/>
      <c r="L6267" s="357"/>
      <c r="M6267" s="357"/>
      <c r="N6267" s="358"/>
      <c r="O6267" s="358"/>
      <c r="P6267" s="358"/>
      <c r="Q6267" s="358"/>
      <c r="R6267" s="358"/>
      <c r="S6267" s="358"/>
      <c r="T6267" s="359"/>
      <c r="U6267" s="360"/>
      <c r="V6267" s="360"/>
      <c r="W6267" s="357"/>
      <c r="X6267" s="357"/>
      <c r="Y6267" s="446"/>
      <c r="Z6267" s="443"/>
      <c r="AA6267" s="446"/>
      <c r="AB6267" s="357"/>
      <c r="AC6267" s="357"/>
      <c r="AD6267" s="357"/>
      <c r="AE6267" s="357"/>
      <c r="AF6267" s="357"/>
      <c r="AG6267" s="446"/>
      <c r="AH6267" s="357"/>
      <c r="AI6267" s="357"/>
      <c r="AJ6267" s="357"/>
      <c r="AK6267" s="357"/>
      <c r="AL6267" s="357"/>
      <c r="AM6267" s="357"/>
    </row>
    <row r="6268" spans="5:39" x14ac:dyDescent="0.25">
      <c r="E6268" s="356"/>
      <c r="F6268" s="356"/>
      <c r="G6268" s="356"/>
      <c r="H6268" s="356"/>
      <c r="I6268" s="356"/>
      <c r="J6268" s="357"/>
      <c r="K6268" s="357"/>
      <c r="L6268" s="357"/>
      <c r="M6268" s="357"/>
      <c r="N6268" s="358"/>
      <c r="O6268" s="358"/>
      <c r="P6268" s="358"/>
      <c r="Q6268" s="358"/>
      <c r="R6268" s="358"/>
      <c r="S6268" s="358"/>
      <c r="T6268" s="359"/>
      <c r="U6268" s="360"/>
      <c r="V6268" s="360"/>
      <c r="W6268" s="357"/>
      <c r="X6268" s="357"/>
      <c r="Y6268" s="446"/>
      <c r="Z6268" s="443"/>
      <c r="AA6268" s="446"/>
      <c r="AB6268" s="357"/>
      <c r="AC6268" s="357"/>
      <c r="AD6268" s="357"/>
      <c r="AE6268" s="357"/>
      <c r="AF6268" s="357"/>
      <c r="AG6268" s="446"/>
      <c r="AH6268" s="357"/>
      <c r="AI6268" s="357"/>
      <c r="AJ6268" s="357"/>
      <c r="AK6268" s="357"/>
      <c r="AL6268" s="357"/>
      <c r="AM6268" s="357"/>
    </row>
    <row r="6269" spans="5:39" x14ac:dyDescent="0.25">
      <c r="E6269" s="356"/>
      <c r="F6269" s="356"/>
      <c r="G6269" s="356"/>
      <c r="H6269" s="356"/>
      <c r="I6269" s="356"/>
      <c r="J6269" s="357"/>
      <c r="K6269" s="357"/>
      <c r="L6269" s="357"/>
      <c r="M6269" s="357"/>
      <c r="N6269" s="358"/>
      <c r="O6269" s="358"/>
      <c r="P6269" s="358"/>
      <c r="Q6269" s="358"/>
      <c r="R6269" s="358"/>
      <c r="S6269" s="358"/>
      <c r="T6269" s="359"/>
      <c r="U6269" s="360"/>
      <c r="V6269" s="360"/>
      <c r="W6269" s="357"/>
      <c r="X6269" s="357"/>
      <c r="Y6269" s="446"/>
      <c r="Z6269" s="443"/>
      <c r="AA6269" s="446"/>
      <c r="AB6269" s="357"/>
      <c r="AC6269" s="357"/>
      <c r="AD6269" s="357"/>
      <c r="AE6269" s="357"/>
      <c r="AF6269" s="357"/>
      <c r="AG6269" s="446"/>
      <c r="AH6269" s="357"/>
      <c r="AI6269" s="357"/>
      <c r="AJ6269" s="357"/>
      <c r="AK6269" s="357"/>
      <c r="AL6269" s="357"/>
      <c r="AM6269" s="357"/>
    </row>
    <row r="6270" spans="5:39" x14ac:dyDescent="0.25">
      <c r="E6270" s="356"/>
      <c r="F6270" s="356"/>
      <c r="G6270" s="356"/>
      <c r="H6270" s="356"/>
      <c r="I6270" s="356"/>
      <c r="J6270" s="357"/>
      <c r="K6270" s="357"/>
      <c r="L6270" s="357"/>
      <c r="M6270" s="357"/>
      <c r="N6270" s="358"/>
      <c r="O6270" s="358"/>
      <c r="P6270" s="358"/>
      <c r="Q6270" s="358"/>
      <c r="R6270" s="358"/>
      <c r="S6270" s="358"/>
      <c r="T6270" s="359"/>
      <c r="U6270" s="360"/>
      <c r="V6270" s="360"/>
      <c r="W6270" s="357"/>
      <c r="X6270" s="357"/>
      <c r="Y6270" s="446"/>
      <c r="Z6270" s="443"/>
      <c r="AA6270" s="446"/>
      <c r="AB6270" s="357"/>
      <c r="AC6270" s="357"/>
      <c r="AD6270" s="357"/>
      <c r="AE6270" s="357"/>
      <c r="AF6270" s="357"/>
      <c r="AG6270" s="446"/>
      <c r="AH6270" s="357"/>
      <c r="AI6270" s="357"/>
      <c r="AJ6270" s="357"/>
      <c r="AK6270" s="357"/>
      <c r="AL6270" s="357"/>
      <c r="AM6270" s="357"/>
    </row>
    <row r="6271" spans="5:39" x14ac:dyDescent="0.25">
      <c r="E6271" s="356"/>
      <c r="F6271" s="356"/>
      <c r="G6271" s="356"/>
      <c r="H6271" s="356"/>
      <c r="I6271" s="356"/>
      <c r="J6271" s="357"/>
      <c r="K6271" s="357"/>
      <c r="L6271" s="357"/>
      <c r="M6271" s="357"/>
      <c r="N6271" s="358"/>
      <c r="O6271" s="358"/>
      <c r="P6271" s="358"/>
      <c r="Q6271" s="358"/>
      <c r="R6271" s="358"/>
      <c r="S6271" s="358"/>
      <c r="T6271" s="359"/>
      <c r="U6271" s="360"/>
      <c r="V6271" s="360"/>
      <c r="W6271" s="357"/>
      <c r="X6271" s="357"/>
      <c r="Y6271" s="446"/>
      <c r="Z6271" s="443"/>
      <c r="AA6271" s="446"/>
      <c r="AB6271" s="357"/>
      <c r="AC6271" s="357"/>
      <c r="AD6271" s="357"/>
      <c r="AE6271" s="357"/>
      <c r="AF6271" s="357"/>
      <c r="AG6271" s="446"/>
      <c r="AH6271" s="357"/>
      <c r="AI6271" s="357"/>
      <c r="AJ6271" s="357"/>
      <c r="AK6271" s="357"/>
      <c r="AL6271" s="357"/>
      <c r="AM6271" s="357"/>
    </row>
    <row r="6272" spans="5:39" x14ac:dyDescent="0.25">
      <c r="E6272" s="356"/>
      <c r="F6272" s="356"/>
      <c r="G6272" s="356"/>
      <c r="H6272" s="356"/>
      <c r="I6272" s="356"/>
      <c r="J6272" s="357"/>
      <c r="K6272" s="357"/>
      <c r="L6272" s="357"/>
      <c r="M6272" s="357"/>
      <c r="N6272" s="358"/>
      <c r="O6272" s="358"/>
      <c r="P6272" s="358"/>
      <c r="Q6272" s="358"/>
      <c r="R6272" s="358"/>
      <c r="S6272" s="358"/>
      <c r="T6272" s="359"/>
      <c r="U6272" s="360"/>
      <c r="V6272" s="360"/>
      <c r="W6272" s="357"/>
      <c r="X6272" s="357"/>
      <c r="Y6272" s="446"/>
      <c r="Z6272" s="443"/>
      <c r="AA6272" s="446"/>
      <c r="AB6272" s="357"/>
      <c r="AC6272" s="357"/>
      <c r="AD6272" s="357"/>
      <c r="AE6272" s="357"/>
      <c r="AF6272" s="357"/>
      <c r="AG6272" s="446"/>
      <c r="AH6272" s="357"/>
      <c r="AI6272" s="357"/>
      <c r="AJ6272" s="357"/>
      <c r="AK6272" s="357"/>
      <c r="AL6272" s="357"/>
      <c r="AM6272" s="357"/>
    </row>
    <row r="6273" spans="5:39" x14ac:dyDescent="0.25">
      <c r="E6273" s="356"/>
      <c r="F6273" s="356"/>
      <c r="G6273" s="356"/>
      <c r="H6273" s="356"/>
      <c r="I6273" s="356"/>
      <c r="J6273" s="357"/>
      <c r="K6273" s="357"/>
      <c r="L6273" s="357"/>
      <c r="M6273" s="357"/>
      <c r="N6273" s="358"/>
      <c r="O6273" s="358"/>
      <c r="P6273" s="358"/>
      <c r="Q6273" s="358"/>
      <c r="R6273" s="358"/>
      <c r="S6273" s="358"/>
      <c r="T6273" s="359"/>
      <c r="U6273" s="360"/>
      <c r="V6273" s="360"/>
      <c r="W6273" s="357"/>
      <c r="X6273" s="357"/>
      <c r="Y6273" s="446"/>
      <c r="Z6273" s="443"/>
      <c r="AA6273" s="446"/>
      <c r="AB6273" s="357"/>
      <c r="AC6273" s="357"/>
      <c r="AD6273" s="357"/>
      <c r="AE6273" s="357"/>
      <c r="AF6273" s="357"/>
      <c r="AG6273" s="446"/>
      <c r="AH6273" s="357"/>
      <c r="AI6273" s="357"/>
      <c r="AJ6273" s="357"/>
      <c r="AK6273" s="357"/>
      <c r="AL6273" s="357"/>
      <c r="AM6273" s="357"/>
    </row>
    <row r="6274" spans="5:39" x14ac:dyDescent="0.25">
      <c r="E6274" s="356"/>
      <c r="F6274" s="356"/>
      <c r="G6274" s="356"/>
      <c r="H6274" s="356"/>
      <c r="I6274" s="356"/>
      <c r="J6274" s="357"/>
      <c r="K6274" s="357"/>
      <c r="L6274" s="357"/>
      <c r="M6274" s="357"/>
      <c r="N6274" s="358"/>
      <c r="O6274" s="358"/>
      <c r="P6274" s="358"/>
      <c r="Q6274" s="358"/>
      <c r="R6274" s="358"/>
      <c r="S6274" s="358"/>
      <c r="T6274" s="359"/>
      <c r="U6274" s="360"/>
      <c r="V6274" s="360"/>
      <c r="W6274" s="357"/>
      <c r="X6274" s="357"/>
      <c r="Y6274" s="446"/>
      <c r="Z6274" s="443"/>
      <c r="AA6274" s="446"/>
      <c r="AB6274" s="357"/>
      <c r="AC6274" s="357"/>
      <c r="AD6274" s="357"/>
      <c r="AE6274" s="357"/>
      <c r="AF6274" s="357"/>
      <c r="AG6274" s="446"/>
      <c r="AH6274" s="357"/>
      <c r="AI6274" s="357"/>
      <c r="AJ6274" s="357"/>
      <c r="AK6274" s="357"/>
      <c r="AL6274" s="357"/>
      <c r="AM6274" s="357"/>
    </row>
    <row r="6275" spans="5:39" x14ac:dyDescent="0.25">
      <c r="E6275" s="356"/>
      <c r="F6275" s="356"/>
      <c r="G6275" s="356"/>
      <c r="H6275" s="356"/>
      <c r="I6275" s="356"/>
      <c r="J6275" s="357"/>
      <c r="K6275" s="357"/>
      <c r="L6275" s="357"/>
      <c r="M6275" s="357"/>
      <c r="N6275" s="358"/>
      <c r="O6275" s="358"/>
      <c r="P6275" s="358"/>
      <c r="Q6275" s="358"/>
      <c r="R6275" s="358"/>
      <c r="S6275" s="358"/>
      <c r="T6275" s="359"/>
      <c r="U6275" s="360"/>
      <c r="V6275" s="360"/>
      <c r="W6275" s="357"/>
      <c r="X6275" s="357"/>
      <c r="Y6275" s="446"/>
      <c r="Z6275" s="443"/>
      <c r="AA6275" s="446"/>
      <c r="AB6275" s="357"/>
      <c r="AC6275" s="357"/>
      <c r="AD6275" s="357"/>
      <c r="AE6275" s="357"/>
      <c r="AF6275" s="357"/>
      <c r="AG6275" s="446"/>
      <c r="AH6275" s="357"/>
      <c r="AI6275" s="357"/>
      <c r="AJ6275" s="357"/>
      <c r="AK6275" s="357"/>
      <c r="AL6275" s="357"/>
      <c r="AM6275" s="357"/>
    </row>
    <row r="6276" spans="5:39" x14ac:dyDescent="0.25">
      <c r="E6276" s="356"/>
      <c r="F6276" s="356"/>
      <c r="G6276" s="356"/>
      <c r="H6276" s="356"/>
      <c r="I6276" s="356"/>
      <c r="J6276" s="357"/>
      <c r="K6276" s="357"/>
      <c r="L6276" s="357"/>
      <c r="M6276" s="357"/>
      <c r="N6276" s="358"/>
      <c r="O6276" s="358"/>
      <c r="P6276" s="358"/>
      <c r="Q6276" s="358"/>
      <c r="R6276" s="358"/>
      <c r="S6276" s="358"/>
      <c r="T6276" s="359"/>
      <c r="U6276" s="360"/>
      <c r="V6276" s="360"/>
      <c r="W6276" s="357"/>
      <c r="X6276" s="357"/>
      <c r="Y6276" s="446"/>
      <c r="Z6276" s="443"/>
      <c r="AA6276" s="446"/>
      <c r="AB6276" s="357"/>
      <c r="AC6276" s="357"/>
      <c r="AD6276" s="357"/>
      <c r="AE6276" s="357"/>
      <c r="AF6276" s="357"/>
      <c r="AG6276" s="446"/>
      <c r="AH6276" s="357"/>
      <c r="AI6276" s="357"/>
      <c r="AJ6276" s="357"/>
      <c r="AK6276" s="357"/>
      <c r="AL6276" s="357"/>
      <c r="AM6276" s="357"/>
    </row>
    <row r="6277" spans="5:39" x14ac:dyDescent="0.25">
      <c r="E6277" s="356"/>
      <c r="F6277" s="356"/>
      <c r="G6277" s="356"/>
      <c r="H6277" s="356"/>
      <c r="I6277" s="356"/>
      <c r="J6277" s="357"/>
      <c r="K6277" s="357"/>
      <c r="L6277" s="357"/>
      <c r="M6277" s="357"/>
      <c r="N6277" s="358"/>
      <c r="O6277" s="358"/>
      <c r="P6277" s="358"/>
      <c r="Q6277" s="358"/>
      <c r="R6277" s="358"/>
      <c r="S6277" s="358"/>
      <c r="T6277" s="359"/>
      <c r="U6277" s="360"/>
      <c r="V6277" s="360"/>
      <c r="W6277" s="357"/>
      <c r="X6277" s="357"/>
      <c r="Y6277" s="446"/>
      <c r="Z6277" s="443"/>
      <c r="AA6277" s="446"/>
      <c r="AB6277" s="357"/>
      <c r="AC6277" s="357"/>
      <c r="AD6277" s="357"/>
      <c r="AE6277" s="357"/>
      <c r="AF6277" s="357"/>
      <c r="AG6277" s="446"/>
      <c r="AH6277" s="357"/>
      <c r="AI6277" s="357"/>
      <c r="AJ6277" s="357"/>
      <c r="AK6277" s="357"/>
      <c r="AL6277" s="357"/>
      <c r="AM6277" s="357"/>
    </row>
    <row r="6278" spans="5:39" x14ac:dyDescent="0.25">
      <c r="E6278" s="356"/>
      <c r="F6278" s="356"/>
      <c r="G6278" s="356"/>
      <c r="H6278" s="356"/>
      <c r="I6278" s="356"/>
      <c r="J6278" s="357"/>
      <c r="K6278" s="357"/>
      <c r="L6278" s="357"/>
      <c r="M6278" s="357"/>
      <c r="N6278" s="358"/>
      <c r="O6278" s="358"/>
      <c r="P6278" s="358"/>
      <c r="Q6278" s="358"/>
      <c r="R6278" s="358"/>
      <c r="S6278" s="358"/>
      <c r="T6278" s="359"/>
      <c r="U6278" s="360"/>
      <c r="V6278" s="360"/>
      <c r="W6278" s="357"/>
      <c r="X6278" s="357"/>
      <c r="Y6278" s="446"/>
      <c r="Z6278" s="443"/>
      <c r="AA6278" s="446"/>
      <c r="AB6278" s="357"/>
      <c r="AC6278" s="357"/>
      <c r="AD6278" s="357"/>
      <c r="AE6278" s="357"/>
      <c r="AF6278" s="357"/>
      <c r="AG6278" s="446"/>
      <c r="AH6278" s="357"/>
      <c r="AI6278" s="357"/>
      <c r="AJ6278" s="357"/>
      <c r="AK6278" s="357"/>
      <c r="AL6278" s="357"/>
      <c r="AM6278" s="357"/>
    </row>
    <row r="6279" spans="5:39" x14ac:dyDescent="0.25">
      <c r="E6279" s="356"/>
      <c r="F6279" s="356"/>
      <c r="G6279" s="356"/>
      <c r="H6279" s="356"/>
      <c r="I6279" s="356"/>
      <c r="J6279" s="357"/>
      <c r="K6279" s="357"/>
      <c r="L6279" s="357"/>
      <c r="M6279" s="357"/>
      <c r="N6279" s="358"/>
      <c r="O6279" s="358"/>
      <c r="P6279" s="358"/>
      <c r="Q6279" s="358"/>
      <c r="R6279" s="358"/>
      <c r="S6279" s="358"/>
      <c r="T6279" s="359"/>
      <c r="U6279" s="360"/>
      <c r="V6279" s="360"/>
      <c r="W6279" s="357"/>
      <c r="X6279" s="357"/>
      <c r="Y6279" s="446"/>
      <c r="Z6279" s="443"/>
      <c r="AA6279" s="446"/>
      <c r="AB6279" s="357"/>
      <c r="AC6279" s="357"/>
      <c r="AD6279" s="357"/>
      <c r="AE6279" s="357"/>
      <c r="AF6279" s="357"/>
      <c r="AG6279" s="446"/>
      <c r="AH6279" s="357"/>
      <c r="AI6279" s="357"/>
      <c r="AJ6279" s="357"/>
      <c r="AK6279" s="357"/>
      <c r="AL6279" s="357"/>
      <c r="AM6279" s="357"/>
    </row>
    <row r="6280" spans="5:39" x14ac:dyDescent="0.25">
      <c r="E6280" s="356"/>
      <c r="F6280" s="356"/>
      <c r="G6280" s="356"/>
      <c r="H6280" s="356"/>
      <c r="I6280" s="356"/>
      <c r="J6280" s="357"/>
      <c r="K6280" s="357"/>
      <c r="L6280" s="357"/>
      <c r="M6280" s="357"/>
      <c r="N6280" s="358"/>
      <c r="O6280" s="358"/>
      <c r="P6280" s="358"/>
      <c r="Q6280" s="358"/>
      <c r="R6280" s="358"/>
      <c r="S6280" s="358"/>
      <c r="T6280" s="359"/>
      <c r="U6280" s="360"/>
      <c r="V6280" s="360"/>
      <c r="W6280" s="357"/>
      <c r="X6280" s="357"/>
      <c r="Y6280" s="446"/>
      <c r="Z6280" s="443"/>
      <c r="AA6280" s="446"/>
      <c r="AB6280" s="357"/>
      <c r="AC6280" s="357"/>
      <c r="AD6280" s="357"/>
      <c r="AE6280" s="357"/>
      <c r="AF6280" s="357"/>
      <c r="AG6280" s="446"/>
      <c r="AH6280" s="357"/>
      <c r="AI6280" s="357"/>
      <c r="AJ6280" s="357"/>
      <c r="AK6280" s="357"/>
      <c r="AL6280" s="357"/>
      <c r="AM6280" s="357"/>
    </row>
    <row r="6281" spans="5:39" x14ac:dyDescent="0.25">
      <c r="E6281" s="356"/>
      <c r="F6281" s="356"/>
      <c r="G6281" s="356"/>
      <c r="H6281" s="356"/>
      <c r="I6281" s="356"/>
      <c r="J6281" s="357"/>
      <c r="K6281" s="357"/>
      <c r="L6281" s="357"/>
      <c r="M6281" s="357"/>
      <c r="N6281" s="358"/>
      <c r="O6281" s="358"/>
      <c r="P6281" s="358"/>
      <c r="Q6281" s="358"/>
      <c r="R6281" s="358"/>
      <c r="S6281" s="358"/>
      <c r="T6281" s="359"/>
      <c r="U6281" s="360"/>
      <c r="V6281" s="360"/>
      <c r="W6281" s="357"/>
      <c r="X6281" s="357"/>
      <c r="Y6281" s="446"/>
      <c r="Z6281" s="443"/>
      <c r="AA6281" s="446"/>
      <c r="AB6281" s="357"/>
      <c r="AC6281" s="357"/>
      <c r="AD6281" s="357"/>
      <c r="AE6281" s="357"/>
      <c r="AF6281" s="357"/>
      <c r="AG6281" s="446"/>
      <c r="AH6281" s="357"/>
      <c r="AI6281" s="357"/>
      <c r="AJ6281" s="357"/>
      <c r="AK6281" s="357"/>
      <c r="AL6281" s="357"/>
      <c r="AM6281" s="357"/>
    </row>
    <row r="6282" spans="5:39" x14ac:dyDescent="0.25">
      <c r="E6282" s="356"/>
      <c r="F6282" s="356"/>
      <c r="G6282" s="356"/>
      <c r="H6282" s="356"/>
      <c r="I6282" s="356"/>
      <c r="J6282" s="357"/>
      <c r="K6282" s="357"/>
      <c r="L6282" s="357"/>
      <c r="M6282" s="357"/>
      <c r="N6282" s="358"/>
      <c r="O6282" s="358"/>
      <c r="P6282" s="358"/>
      <c r="Q6282" s="358"/>
      <c r="R6282" s="358"/>
      <c r="S6282" s="358"/>
      <c r="T6282" s="359"/>
      <c r="U6282" s="360"/>
      <c r="V6282" s="360"/>
      <c r="W6282" s="357"/>
      <c r="X6282" s="357"/>
      <c r="Y6282" s="446"/>
      <c r="Z6282" s="443"/>
      <c r="AA6282" s="446"/>
      <c r="AB6282" s="357"/>
      <c r="AC6282" s="357"/>
      <c r="AD6282" s="357"/>
      <c r="AE6282" s="357"/>
      <c r="AF6282" s="357"/>
      <c r="AG6282" s="446"/>
      <c r="AH6282" s="357"/>
      <c r="AI6282" s="357"/>
      <c r="AJ6282" s="357"/>
      <c r="AK6282" s="357"/>
      <c r="AL6282" s="357"/>
      <c r="AM6282" s="357"/>
    </row>
    <row r="6283" spans="5:39" x14ac:dyDescent="0.25">
      <c r="E6283" s="356"/>
      <c r="F6283" s="356"/>
      <c r="G6283" s="356"/>
      <c r="H6283" s="356"/>
      <c r="I6283" s="356"/>
      <c r="J6283" s="357"/>
      <c r="K6283" s="357"/>
      <c r="L6283" s="357"/>
      <c r="M6283" s="357"/>
      <c r="N6283" s="358"/>
      <c r="O6283" s="358"/>
      <c r="P6283" s="358"/>
      <c r="Q6283" s="358"/>
      <c r="R6283" s="358"/>
      <c r="S6283" s="358"/>
      <c r="T6283" s="359"/>
      <c r="U6283" s="360"/>
      <c r="V6283" s="360"/>
      <c r="W6283" s="357"/>
      <c r="X6283" s="357"/>
      <c r="Y6283" s="446"/>
      <c r="Z6283" s="443"/>
      <c r="AA6283" s="446"/>
      <c r="AB6283" s="357"/>
      <c r="AC6283" s="357"/>
      <c r="AD6283" s="357"/>
      <c r="AE6283" s="357"/>
      <c r="AF6283" s="357"/>
      <c r="AG6283" s="446"/>
      <c r="AH6283" s="357"/>
      <c r="AI6283" s="357"/>
      <c r="AJ6283" s="357"/>
      <c r="AK6283" s="357"/>
      <c r="AL6283" s="357"/>
      <c r="AM6283" s="357"/>
    </row>
    <row r="6284" spans="5:39" x14ac:dyDescent="0.25">
      <c r="E6284" s="356"/>
      <c r="F6284" s="356"/>
      <c r="G6284" s="356"/>
      <c r="H6284" s="356"/>
      <c r="I6284" s="356"/>
      <c r="J6284" s="357"/>
      <c r="K6284" s="357"/>
      <c r="L6284" s="357"/>
      <c r="M6284" s="357"/>
      <c r="N6284" s="358"/>
      <c r="O6284" s="358"/>
      <c r="P6284" s="358"/>
      <c r="Q6284" s="358"/>
      <c r="R6284" s="358"/>
      <c r="S6284" s="358"/>
      <c r="T6284" s="359"/>
      <c r="U6284" s="360"/>
      <c r="V6284" s="360"/>
      <c r="W6284" s="357"/>
      <c r="X6284" s="357"/>
      <c r="Y6284" s="446"/>
      <c r="Z6284" s="443"/>
      <c r="AA6284" s="446"/>
      <c r="AB6284" s="357"/>
      <c r="AC6284" s="357"/>
      <c r="AD6284" s="357"/>
      <c r="AE6284" s="357"/>
      <c r="AF6284" s="357"/>
      <c r="AG6284" s="446"/>
      <c r="AH6284" s="357"/>
      <c r="AI6284" s="357"/>
      <c r="AJ6284" s="357"/>
      <c r="AK6284" s="357"/>
      <c r="AL6284" s="357"/>
      <c r="AM6284" s="357"/>
    </row>
    <row r="6285" spans="5:39" x14ac:dyDescent="0.25">
      <c r="E6285" s="356"/>
      <c r="F6285" s="356"/>
      <c r="G6285" s="356"/>
      <c r="H6285" s="356"/>
      <c r="I6285" s="356"/>
      <c r="J6285" s="357"/>
      <c r="K6285" s="357"/>
      <c r="L6285" s="357"/>
      <c r="M6285" s="357"/>
      <c r="N6285" s="358"/>
      <c r="O6285" s="358"/>
      <c r="P6285" s="358"/>
      <c r="Q6285" s="358"/>
      <c r="R6285" s="358"/>
      <c r="S6285" s="358"/>
      <c r="T6285" s="359"/>
      <c r="U6285" s="360"/>
      <c r="V6285" s="360"/>
      <c r="W6285" s="357"/>
      <c r="X6285" s="357"/>
      <c r="Y6285" s="446"/>
      <c r="Z6285" s="443"/>
      <c r="AA6285" s="446"/>
      <c r="AB6285" s="357"/>
      <c r="AC6285" s="357"/>
      <c r="AD6285" s="357"/>
      <c r="AE6285" s="357"/>
      <c r="AF6285" s="357"/>
      <c r="AG6285" s="446"/>
      <c r="AH6285" s="357"/>
      <c r="AI6285" s="357"/>
      <c r="AJ6285" s="357"/>
      <c r="AK6285" s="357"/>
      <c r="AL6285" s="357"/>
      <c r="AM6285" s="357"/>
    </row>
    <row r="6286" spans="5:39" x14ac:dyDescent="0.25">
      <c r="E6286" s="356"/>
      <c r="F6286" s="356"/>
      <c r="G6286" s="356"/>
      <c r="H6286" s="356"/>
      <c r="I6286" s="356"/>
      <c r="J6286" s="357"/>
      <c r="K6286" s="357"/>
      <c r="L6286" s="357"/>
      <c r="M6286" s="357"/>
      <c r="N6286" s="358"/>
      <c r="O6286" s="358"/>
      <c r="P6286" s="358"/>
      <c r="Q6286" s="358"/>
      <c r="R6286" s="358"/>
      <c r="S6286" s="358"/>
      <c r="T6286" s="359"/>
      <c r="U6286" s="360"/>
      <c r="V6286" s="360"/>
      <c r="W6286" s="357"/>
      <c r="X6286" s="357"/>
      <c r="Y6286" s="446"/>
      <c r="Z6286" s="443"/>
      <c r="AA6286" s="446"/>
      <c r="AB6286" s="357"/>
      <c r="AC6286" s="357"/>
      <c r="AD6286" s="357"/>
      <c r="AE6286" s="357"/>
      <c r="AF6286" s="357"/>
      <c r="AG6286" s="446"/>
      <c r="AH6286" s="357"/>
      <c r="AI6286" s="357"/>
      <c r="AJ6286" s="357"/>
      <c r="AK6286" s="357"/>
      <c r="AL6286" s="357"/>
      <c r="AM6286" s="357"/>
    </row>
    <row r="6287" spans="5:39" x14ac:dyDescent="0.25">
      <c r="E6287" s="356"/>
      <c r="F6287" s="356"/>
      <c r="G6287" s="356"/>
      <c r="H6287" s="356"/>
      <c r="I6287" s="356"/>
      <c r="J6287" s="357"/>
      <c r="K6287" s="357"/>
      <c r="L6287" s="357"/>
      <c r="M6287" s="357"/>
      <c r="N6287" s="358"/>
      <c r="O6287" s="358"/>
      <c r="P6287" s="358"/>
      <c r="Q6287" s="358"/>
      <c r="R6287" s="358"/>
      <c r="S6287" s="358"/>
      <c r="T6287" s="359"/>
      <c r="U6287" s="360"/>
      <c r="V6287" s="360"/>
      <c r="W6287" s="357"/>
      <c r="X6287" s="357"/>
      <c r="Y6287" s="446"/>
      <c r="Z6287" s="443"/>
      <c r="AA6287" s="446"/>
      <c r="AB6287" s="357"/>
      <c r="AC6287" s="357"/>
      <c r="AD6287" s="357"/>
      <c r="AE6287" s="357"/>
      <c r="AF6287" s="357"/>
      <c r="AG6287" s="446"/>
      <c r="AH6287" s="357"/>
      <c r="AI6287" s="357"/>
      <c r="AJ6287" s="357"/>
      <c r="AK6287" s="357"/>
      <c r="AL6287" s="357"/>
      <c r="AM6287" s="357"/>
    </row>
    <row r="6288" spans="5:39" x14ac:dyDescent="0.25">
      <c r="E6288" s="356"/>
      <c r="F6288" s="356"/>
      <c r="G6288" s="356"/>
      <c r="H6288" s="356"/>
      <c r="I6288" s="356"/>
      <c r="J6288" s="357"/>
      <c r="K6288" s="357"/>
      <c r="L6288" s="357"/>
      <c r="M6288" s="357"/>
      <c r="N6288" s="358"/>
      <c r="O6288" s="358"/>
      <c r="P6288" s="358"/>
      <c r="Q6288" s="358"/>
      <c r="R6288" s="358"/>
      <c r="S6288" s="358"/>
      <c r="T6288" s="359"/>
      <c r="U6288" s="360"/>
      <c r="V6288" s="360"/>
      <c r="W6288" s="357"/>
      <c r="X6288" s="357"/>
      <c r="Y6288" s="446"/>
      <c r="Z6288" s="443"/>
      <c r="AA6288" s="446"/>
      <c r="AB6288" s="357"/>
      <c r="AC6288" s="357"/>
      <c r="AD6288" s="357"/>
      <c r="AE6288" s="357"/>
      <c r="AF6288" s="357"/>
      <c r="AG6288" s="446"/>
      <c r="AH6288" s="357"/>
      <c r="AI6288" s="357"/>
      <c r="AJ6288" s="357"/>
      <c r="AK6288" s="357"/>
      <c r="AL6288" s="357"/>
      <c r="AM6288" s="357"/>
    </row>
    <row r="6289" spans="5:39" x14ac:dyDescent="0.25">
      <c r="E6289" s="356"/>
      <c r="F6289" s="356"/>
      <c r="G6289" s="356"/>
      <c r="H6289" s="356"/>
      <c r="I6289" s="356"/>
      <c r="J6289" s="357"/>
      <c r="K6289" s="357"/>
      <c r="L6289" s="357"/>
      <c r="M6289" s="357"/>
      <c r="N6289" s="358"/>
      <c r="O6289" s="358"/>
      <c r="P6289" s="358"/>
      <c r="Q6289" s="358"/>
      <c r="R6289" s="358"/>
      <c r="S6289" s="358"/>
      <c r="T6289" s="359"/>
      <c r="U6289" s="360"/>
      <c r="V6289" s="360"/>
      <c r="W6289" s="357"/>
      <c r="X6289" s="357"/>
      <c r="Y6289" s="446"/>
      <c r="Z6289" s="443"/>
      <c r="AA6289" s="446"/>
      <c r="AB6289" s="357"/>
      <c r="AC6289" s="357"/>
      <c r="AD6289" s="357"/>
      <c r="AE6289" s="357"/>
      <c r="AF6289" s="357"/>
      <c r="AG6289" s="446"/>
      <c r="AH6289" s="357"/>
      <c r="AI6289" s="357"/>
      <c r="AJ6289" s="357"/>
      <c r="AK6289" s="357"/>
      <c r="AL6289" s="357"/>
      <c r="AM6289" s="357"/>
    </row>
    <row r="6290" spans="5:39" x14ac:dyDescent="0.25">
      <c r="E6290" s="356"/>
      <c r="F6290" s="356"/>
      <c r="G6290" s="356"/>
      <c r="H6290" s="356"/>
      <c r="I6290" s="356"/>
      <c r="J6290" s="357"/>
      <c r="K6290" s="357"/>
      <c r="L6290" s="357"/>
      <c r="M6290" s="357"/>
      <c r="N6290" s="358"/>
      <c r="O6290" s="358"/>
      <c r="P6290" s="358"/>
      <c r="Q6290" s="358"/>
      <c r="R6290" s="358"/>
      <c r="S6290" s="358"/>
      <c r="T6290" s="359"/>
      <c r="U6290" s="360"/>
      <c r="V6290" s="360"/>
      <c r="W6290" s="357"/>
      <c r="X6290" s="357"/>
      <c r="Y6290" s="446"/>
      <c r="Z6290" s="443"/>
      <c r="AA6290" s="446"/>
      <c r="AB6290" s="357"/>
      <c r="AC6290" s="357"/>
      <c r="AD6290" s="357"/>
      <c r="AE6290" s="357"/>
      <c r="AF6290" s="357"/>
      <c r="AG6290" s="446"/>
      <c r="AH6290" s="357"/>
      <c r="AI6290" s="357"/>
      <c r="AJ6290" s="357"/>
      <c r="AK6290" s="357"/>
      <c r="AL6290" s="357"/>
      <c r="AM6290" s="357"/>
    </row>
    <row r="6291" spans="5:39" x14ac:dyDescent="0.25">
      <c r="E6291" s="356"/>
      <c r="F6291" s="356"/>
      <c r="G6291" s="356"/>
      <c r="H6291" s="356"/>
      <c r="I6291" s="356"/>
      <c r="J6291" s="357"/>
      <c r="K6291" s="357"/>
      <c r="L6291" s="357"/>
      <c r="M6291" s="357"/>
      <c r="N6291" s="358"/>
      <c r="O6291" s="358"/>
      <c r="P6291" s="358"/>
      <c r="Q6291" s="358"/>
      <c r="R6291" s="358"/>
      <c r="S6291" s="358"/>
      <c r="T6291" s="359"/>
      <c r="U6291" s="360"/>
      <c r="V6291" s="360"/>
      <c r="W6291" s="357"/>
      <c r="X6291" s="357"/>
      <c r="Y6291" s="446"/>
      <c r="Z6291" s="443"/>
      <c r="AA6291" s="446"/>
      <c r="AB6291" s="357"/>
      <c r="AC6291" s="357"/>
      <c r="AD6291" s="357"/>
      <c r="AE6291" s="357"/>
      <c r="AF6291" s="357"/>
      <c r="AG6291" s="446"/>
      <c r="AH6291" s="357"/>
      <c r="AI6291" s="357"/>
      <c r="AJ6291" s="357"/>
      <c r="AK6291" s="357"/>
      <c r="AL6291" s="357"/>
      <c r="AM6291" s="357"/>
    </row>
    <row r="6292" spans="5:39" x14ac:dyDescent="0.25">
      <c r="E6292" s="356"/>
      <c r="F6292" s="356"/>
      <c r="G6292" s="356"/>
      <c r="H6292" s="356"/>
      <c r="I6292" s="356"/>
      <c r="J6292" s="357"/>
      <c r="K6292" s="357"/>
      <c r="L6292" s="357"/>
      <c r="M6292" s="357"/>
      <c r="N6292" s="358"/>
      <c r="O6292" s="358"/>
      <c r="P6292" s="358"/>
      <c r="Q6292" s="358"/>
      <c r="R6292" s="358"/>
      <c r="S6292" s="358"/>
      <c r="T6292" s="359"/>
      <c r="U6292" s="360"/>
      <c r="V6292" s="360"/>
      <c r="W6292" s="357"/>
      <c r="X6292" s="357"/>
      <c r="Y6292" s="446"/>
      <c r="Z6292" s="443"/>
      <c r="AA6292" s="446"/>
      <c r="AB6292" s="357"/>
      <c r="AC6292" s="357"/>
      <c r="AD6292" s="357"/>
      <c r="AE6292" s="357"/>
      <c r="AF6292" s="357"/>
      <c r="AG6292" s="446"/>
      <c r="AH6292" s="357"/>
      <c r="AI6292" s="357"/>
      <c r="AJ6292" s="357"/>
      <c r="AK6292" s="357"/>
      <c r="AL6292" s="357"/>
      <c r="AM6292" s="357"/>
    </row>
    <row r="6293" spans="5:39" x14ac:dyDescent="0.25">
      <c r="E6293" s="356"/>
      <c r="F6293" s="356"/>
      <c r="G6293" s="356"/>
      <c r="H6293" s="356"/>
      <c r="I6293" s="356"/>
      <c r="J6293" s="357"/>
      <c r="K6293" s="357"/>
      <c r="L6293" s="357"/>
      <c r="M6293" s="357"/>
      <c r="N6293" s="358"/>
      <c r="O6293" s="358"/>
      <c r="P6293" s="358"/>
      <c r="Q6293" s="358"/>
      <c r="R6293" s="358"/>
      <c r="S6293" s="358"/>
      <c r="T6293" s="359"/>
      <c r="U6293" s="360"/>
      <c r="V6293" s="360"/>
      <c r="W6293" s="357"/>
      <c r="X6293" s="357"/>
      <c r="Y6293" s="446"/>
      <c r="Z6293" s="443"/>
      <c r="AA6293" s="446"/>
      <c r="AB6293" s="357"/>
      <c r="AC6293" s="357"/>
      <c r="AD6293" s="357"/>
      <c r="AE6293" s="357"/>
      <c r="AF6293" s="357"/>
      <c r="AG6293" s="446"/>
      <c r="AH6293" s="357"/>
      <c r="AI6293" s="357"/>
      <c r="AJ6293" s="357"/>
      <c r="AK6293" s="357"/>
      <c r="AL6293" s="357"/>
      <c r="AM6293" s="357"/>
    </row>
    <row r="6294" spans="5:39" x14ac:dyDescent="0.25">
      <c r="E6294" s="356"/>
      <c r="F6294" s="356"/>
      <c r="G6294" s="356"/>
      <c r="H6294" s="356"/>
      <c r="I6294" s="356"/>
      <c r="J6294" s="357"/>
      <c r="K6294" s="357"/>
      <c r="L6294" s="357"/>
      <c r="M6294" s="357"/>
      <c r="N6294" s="358"/>
      <c r="O6294" s="358"/>
      <c r="P6294" s="358"/>
      <c r="Q6294" s="358"/>
      <c r="R6294" s="358"/>
      <c r="S6294" s="358"/>
      <c r="T6294" s="359"/>
      <c r="U6294" s="360"/>
      <c r="V6294" s="360"/>
      <c r="W6294" s="357"/>
      <c r="X6294" s="357"/>
      <c r="Y6294" s="446"/>
      <c r="Z6294" s="443"/>
      <c r="AA6294" s="446"/>
      <c r="AB6294" s="357"/>
      <c r="AC6294" s="357"/>
      <c r="AD6294" s="357"/>
      <c r="AE6294" s="357"/>
      <c r="AF6294" s="357"/>
      <c r="AG6294" s="446"/>
      <c r="AH6294" s="357"/>
      <c r="AI6294" s="357"/>
      <c r="AJ6294" s="357"/>
      <c r="AK6294" s="357"/>
      <c r="AL6294" s="357"/>
      <c r="AM6294" s="357"/>
    </row>
    <row r="6295" spans="5:39" x14ac:dyDescent="0.25">
      <c r="E6295" s="356"/>
      <c r="F6295" s="356"/>
      <c r="G6295" s="356"/>
      <c r="H6295" s="356"/>
      <c r="I6295" s="356"/>
      <c r="J6295" s="357"/>
      <c r="K6295" s="357"/>
      <c r="L6295" s="357"/>
      <c r="M6295" s="357"/>
      <c r="N6295" s="358"/>
      <c r="O6295" s="358"/>
      <c r="P6295" s="358"/>
      <c r="Q6295" s="358"/>
      <c r="R6295" s="358"/>
      <c r="S6295" s="358"/>
      <c r="T6295" s="359"/>
      <c r="U6295" s="360"/>
      <c r="V6295" s="360"/>
      <c r="W6295" s="357"/>
      <c r="X6295" s="357"/>
      <c r="Y6295" s="446"/>
      <c r="Z6295" s="443"/>
      <c r="AA6295" s="446"/>
      <c r="AB6295" s="357"/>
      <c r="AC6295" s="357"/>
      <c r="AD6295" s="357"/>
      <c r="AE6295" s="357"/>
      <c r="AF6295" s="357"/>
      <c r="AG6295" s="446"/>
      <c r="AH6295" s="357"/>
      <c r="AI6295" s="357"/>
      <c r="AJ6295" s="357"/>
      <c r="AK6295" s="357"/>
      <c r="AL6295" s="357"/>
      <c r="AM6295" s="357"/>
    </row>
    <row r="6296" spans="5:39" x14ac:dyDescent="0.25">
      <c r="E6296" s="356"/>
      <c r="F6296" s="356"/>
      <c r="G6296" s="356"/>
      <c r="H6296" s="356"/>
      <c r="I6296" s="356"/>
      <c r="J6296" s="357"/>
      <c r="K6296" s="357"/>
      <c r="L6296" s="357"/>
      <c r="M6296" s="357"/>
      <c r="N6296" s="358"/>
      <c r="O6296" s="358"/>
      <c r="P6296" s="358"/>
      <c r="Q6296" s="358"/>
      <c r="R6296" s="358"/>
      <c r="S6296" s="358"/>
      <c r="T6296" s="359"/>
      <c r="U6296" s="360"/>
      <c r="V6296" s="360"/>
      <c r="W6296" s="357"/>
      <c r="X6296" s="357"/>
      <c r="Y6296" s="446"/>
      <c r="Z6296" s="443"/>
      <c r="AA6296" s="446"/>
      <c r="AB6296" s="357"/>
      <c r="AC6296" s="357"/>
      <c r="AD6296" s="357"/>
      <c r="AE6296" s="357"/>
      <c r="AF6296" s="357"/>
      <c r="AG6296" s="446"/>
      <c r="AH6296" s="357"/>
      <c r="AI6296" s="357"/>
      <c r="AJ6296" s="357"/>
      <c r="AK6296" s="357"/>
      <c r="AL6296" s="357"/>
      <c r="AM6296" s="357"/>
    </row>
    <row r="6297" spans="5:39" x14ac:dyDescent="0.25">
      <c r="E6297" s="356"/>
      <c r="F6297" s="356"/>
      <c r="G6297" s="356"/>
      <c r="H6297" s="356"/>
      <c r="I6297" s="356"/>
      <c r="J6297" s="357"/>
      <c r="K6297" s="357"/>
      <c r="L6297" s="357"/>
      <c r="M6297" s="357"/>
      <c r="N6297" s="358"/>
      <c r="O6297" s="358"/>
      <c r="P6297" s="358"/>
      <c r="Q6297" s="358"/>
      <c r="R6297" s="358"/>
      <c r="S6297" s="358"/>
      <c r="T6297" s="359"/>
      <c r="U6297" s="360"/>
      <c r="V6297" s="360"/>
      <c r="W6297" s="357"/>
      <c r="X6297" s="357"/>
      <c r="Y6297" s="446"/>
      <c r="Z6297" s="443"/>
      <c r="AA6297" s="446"/>
      <c r="AB6297" s="357"/>
      <c r="AC6297" s="357"/>
      <c r="AD6297" s="357"/>
      <c r="AE6297" s="357"/>
      <c r="AF6297" s="357"/>
      <c r="AG6297" s="446"/>
      <c r="AH6297" s="357"/>
      <c r="AI6297" s="357"/>
      <c r="AJ6297" s="357"/>
      <c r="AK6297" s="357"/>
      <c r="AL6297" s="357"/>
      <c r="AM6297" s="357"/>
    </row>
    <row r="6298" spans="5:39" x14ac:dyDescent="0.25">
      <c r="E6298" s="356"/>
      <c r="F6298" s="356"/>
      <c r="G6298" s="356"/>
      <c r="H6298" s="356"/>
      <c r="I6298" s="356"/>
      <c r="J6298" s="357"/>
      <c r="K6298" s="357"/>
      <c r="L6298" s="357"/>
      <c r="M6298" s="357"/>
      <c r="N6298" s="358"/>
      <c r="O6298" s="358"/>
      <c r="P6298" s="358"/>
      <c r="Q6298" s="358"/>
      <c r="R6298" s="358"/>
      <c r="S6298" s="358"/>
      <c r="T6298" s="359"/>
      <c r="U6298" s="360"/>
      <c r="V6298" s="360"/>
      <c r="W6298" s="357"/>
      <c r="X6298" s="357"/>
      <c r="Y6298" s="446"/>
      <c r="Z6298" s="443"/>
      <c r="AA6298" s="446"/>
      <c r="AB6298" s="357"/>
      <c r="AC6298" s="357"/>
      <c r="AD6298" s="357"/>
      <c r="AE6298" s="357"/>
      <c r="AF6298" s="357"/>
      <c r="AG6298" s="446"/>
      <c r="AH6298" s="357"/>
      <c r="AI6298" s="357"/>
      <c r="AJ6298" s="357"/>
      <c r="AK6298" s="357"/>
      <c r="AL6298" s="357"/>
      <c r="AM6298" s="357"/>
    </row>
    <row r="6299" spans="5:39" x14ac:dyDescent="0.25">
      <c r="E6299" s="356"/>
      <c r="F6299" s="356"/>
      <c r="G6299" s="356"/>
      <c r="H6299" s="356"/>
      <c r="I6299" s="356"/>
      <c r="J6299" s="357"/>
      <c r="K6299" s="357"/>
      <c r="L6299" s="357"/>
      <c r="M6299" s="357"/>
      <c r="N6299" s="358"/>
      <c r="O6299" s="358"/>
      <c r="P6299" s="358"/>
      <c r="Q6299" s="358"/>
      <c r="R6299" s="358"/>
      <c r="S6299" s="358"/>
      <c r="T6299" s="359"/>
      <c r="U6299" s="360"/>
      <c r="V6299" s="360"/>
      <c r="W6299" s="357"/>
      <c r="X6299" s="357"/>
      <c r="Y6299" s="446"/>
      <c r="Z6299" s="443"/>
      <c r="AA6299" s="446"/>
      <c r="AB6299" s="357"/>
      <c r="AC6299" s="357"/>
      <c r="AD6299" s="357"/>
      <c r="AE6299" s="357"/>
      <c r="AF6299" s="357"/>
      <c r="AG6299" s="446"/>
      <c r="AH6299" s="357"/>
      <c r="AI6299" s="357"/>
      <c r="AJ6299" s="357"/>
      <c r="AK6299" s="357"/>
      <c r="AL6299" s="357"/>
      <c r="AM6299" s="357"/>
    </row>
    <row r="6300" spans="5:39" x14ac:dyDescent="0.25">
      <c r="E6300" s="356"/>
      <c r="F6300" s="356"/>
      <c r="G6300" s="356"/>
      <c r="H6300" s="356"/>
      <c r="I6300" s="356"/>
      <c r="J6300" s="357"/>
      <c r="K6300" s="357"/>
      <c r="L6300" s="357"/>
      <c r="M6300" s="357"/>
      <c r="N6300" s="358"/>
      <c r="O6300" s="358"/>
      <c r="P6300" s="358"/>
      <c r="Q6300" s="358"/>
      <c r="R6300" s="358"/>
      <c r="S6300" s="358"/>
      <c r="T6300" s="359"/>
      <c r="U6300" s="360"/>
      <c r="V6300" s="360"/>
      <c r="W6300" s="357"/>
      <c r="X6300" s="357"/>
      <c r="Y6300" s="446"/>
      <c r="Z6300" s="443"/>
      <c r="AA6300" s="446"/>
      <c r="AB6300" s="357"/>
      <c r="AC6300" s="357"/>
      <c r="AD6300" s="357"/>
      <c r="AE6300" s="357"/>
      <c r="AF6300" s="357"/>
      <c r="AG6300" s="446"/>
      <c r="AH6300" s="357"/>
      <c r="AI6300" s="357"/>
      <c r="AJ6300" s="357"/>
      <c r="AK6300" s="357"/>
      <c r="AL6300" s="357"/>
      <c r="AM6300" s="357"/>
    </row>
    <row r="6301" spans="5:39" x14ac:dyDescent="0.25">
      <c r="E6301" s="356"/>
      <c r="F6301" s="356"/>
      <c r="G6301" s="356"/>
      <c r="H6301" s="356"/>
      <c r="I6301" s="356"/>
      <c r="J6301" s="357"/>
      <c r="K6301" s="357"/>
      <c r="L6301" s="357"/>
      <c r="M6301" s="357"/>
      <c r="N6301" s="358"/>
      <c r="O6301" s="358"/>
      <c r="P6301" s="358"/>
      <c r="Q6301" s="358"/>
      <c r="R6301" s="358"/>
      <c r="S6301" s="358"/>
      <c r="T6301" s="359"/>
      <c r="U6301" s="360"/>
      <c r="V6301" s="360"/>
      <c r="W6301" s="357"/>
      <c r="X6301" s="357"/>
      <c r="Y6301" s="446"/>
      <c r="Z6301" s="443"/>
      <c r="AA6301" s="446"/>
      <c r="AB6301" s="357"/>
      <c r="AC6301" s="357"/>
      <c r="AD6301" s="357"/>
      <c r="AE6301" s="357"/>
      <c r="AF6301" s="357"/>
      <c r="AG6301" s="446"/>
      <c r="AH6301" s="357"/>
      <c r="AI6301" s="357"/>
      <c r="AJ6301" s="357"/>
      <c r="AK6301" s="357"/>
      <c r="AL6301" s="357"/>
      <c r="AM6301" s="357"/>
    </row>
    <row r="6302" spans="5:39" x14ac:dyDescent="0.25">
      <c r="E6302" s="356"/>
      <c r="F6302" s="356"/>
      <c r="G6302" s="356"/>
      <c r="H6302" s="356"/>
      <c r="I6302" s="356"/>
      <c r="J6302" s="357"/>
      <c r="K6302" s="357"/>
      <c r="L6302" s="357"/>
      <c r="M6302" s="357"/>
      <c r="N6302" s="358"/>
      <c r="O6302" s="358"/>
      <c r="P6302" s="358"/>
      <c r="Q6302" s="358"/>
      <c r="R6302" s="358"/>
      <c r="S6302" s="358"/>
      <c r="T6302" s="359"/>
      <c r="U6302" s="360"/>
      <c r="V6302" s="360"/>
      <c r="W6302" s="357"/>
      <c r="X6302" s="357"/>
      <c r="Y6302" s="446"/>
      <c r="Z6302" s="443"/>
      <c r="AA6302" s="446"/>
      <c r="AB6302" s="357"/>
      <c r="AC6302" s="357"/>
      <c r="AD6302" s="357"/>
      <c r="AE6302" s="357"/>
      <c r="AF6302" s="357"/>
      <c r="AG6302" s="446"/>
      <c r="AH6302" s="357"/>
      <c r="AI6302" s="357"/>
      <c r="AJ6302" s="357"/>
      <c r="AK6302" s="357"/>
      <c r="AL6302" s="357"/>
      <c r="AM6302" s="357"/>
    </row>
    <row r="6303" spans="5:39" x14ac:dyDescent="0.25">
      <c r="E6303" s="356"/>
      <c r="F6303" s="356"/>
      <c r="G6303" s="356"/>
      <c r="H6303" s="356"/>
      <c r="I6303" s="356"/>
      <c r="J6303" s="357"/>
      <c r="K6303" s="357"/>
      <c r="L6303" s="357"/>
      <c r="M6303" s="357"/>
      <c r="N6303" s="358"/>
      <c r="O6303" s="358"/>
      <c r="P6303" s="358"/>
      <c r="Q6303" s="358"/>
      <c r="R6303" s="358"/>
      <c r="S6303" s="358"/>
      <c r="T6303" s="359"/>
      <c r="U6303" s="360"/>
      <c r="V6303" s="360"/>
      <c r="W6303" s="357"/>
      <c r="X6303" s="357"/>
      <c r="Y6303" s="446"/>
      <c r="Z6303" s="443"/>
      <c r="AA6303" s="446"/>
      <c r="AB6303" s="357"/>
      <c r="AC6303" s="357"/>
      <c r="AD6303" s="357"/>
      <c r="AE6303" s="357"/>
      <c r="AF6303" s="357"/>
      <c r="AG6303" s="446"/>
      <c r="AH6303" s="357"/>
      <c r="AI6303" s="357"/>
      <c r="AJ6303" s="357"/>
      <c r="AK6303" s="357"/>
      <c r="AL6303" s="357"/>
      <c r="AM6303" s="357"/>
    </row>
    <row r="6304" spans="5:39" x14ac:dyDescent="0.25">
      <c r="E6304" s="356"/>
      <c r="F6304" s="356"/>
      <c r="G6304" s="356"/>
      <c r="H6304" s="356"/>
      <c r="I6304" s="356"/>
      <c r="J6304" s="357"/>
      <c r="K6304" s="357"/>
      <c r="L6304" s="357"/>
      <c r="M6304" s="357"/>
      <c r="N6304" s="358"/>
      <c r="O6304" s="358"/>
      <c r="P6304" s="358"/>
      <c r="Q6304" s="358"/>
      <c r="R6304" s="358"/>
      <c r="S6304" s="358"/>
      <c r="T6304" s="359"/>
      <c r="U6304" s="360"/>
      <c r="V6304" s="360"/>
      <c r="W6304" s="357"/>
      <c r="X6304" s="357"/>
      <c r="Y6304" s="446"/>
      <c r="Z6304" s="443"/>
      <c r="AA6304" s="446"/>
      <c r="AB6304" s="357"/>
      <c r="AC6304" s="357"/>
      <c r="AD6304" s="357"/>
      <c r="AE6304" s="357"/>
      <c r="AF6304" s="357"/>
      <c r="AG6304" s="446"/>
      <c r="AH6304" s="357"/>
      <c r="AI6304" s="357"/>
      <c r="AJ6304" s="357"/>
      <c r="AK6304" s="357"/>
      <c r="AL6304" s="357"/>
      <c r="AM6304" s="357"/>
    </row>
    <row r="6305" spans="5:39" x14ac:dyDescent="0.25">
      <c r="E6305" s="356"/>
      <c r="F6305" s="356"/>
      <c r="G6305" s="356"/>
      <c r="H6305" s="356"/>
      <c r="I6305" s="356"/>
      <c r="J6305" s="357"/>
      <c r="K6305" s="357"/>
      <c r="L6305" s="357"/>
      <c r="M6305" s="357"/>
      <c r="N6305" s="358"/>
      <c r="O6305" s="358"/>
      <c r="P6305" s="358"/>
      <c r="Q6305" s="358"/>
      <c r="R6305" s="358"/>
      <c r="S6305" s="358"/>
      <c r="T6305" s="359"/>
      <c r="U6305" s="360"/>
      <c r="V6305" s="360"/>
      <c r="W6305" s="357"/>
      <c r="X6305" s="357"/>
      <c r="Y6305" s="446"/>
      <c r="Z6305" s="443"/>
      <c r="AA6305" s="446"/>
      <c r="AB6305" s="357"/>
      <c r="AC6305" s="357"/>
      <c r="AD6305" s="357"/>
      <c r="AE6305" s="357"/>
      <c r="AF6305" s="357"/>
      <c r="AG6305" s="446"/>
      <c r="AH6305" s="357"/>
      <c r="AI6305" s="357"/>
      <c r="AJ6305" s="357"/>
      <c r="AK6305" s="357"/>
      <c r="AL6305" s="357"/>
      <c r="AM6305" s="357"/>
    </row>
    <row r="6306" spans="5:39" x14ac:dyDescent="0.25">
      <c r="E6306" s="356"/>
      <c r="F6306" s="356"/>
      <c r="G6306" s="356"/>
      <c r="H6306" s="356"/>
      <c r="I6306" s="356"/>
      <c r="J6306" s="357"/>
      <c r="K6306" s="357"/>
      <c r="L6306" s="357"/>
      <c r="M6306" s="357"/>
      <c r="N6306" s="358"/>
      <c r="O6306" s="358"/>
      <c r="P6306" s="358"/>
      <c r="Q6306" s="358"/>
      <c r="R6306" s="358"/>
      <c r="S6306" s="358"/>
      <c r="T6306" s="359"/>
      <c r="U6306" s="360"/>
      <c r="V6306" s="360"/>
      <c r="W6306" s="357"/>
      <c r="X6306" s="357"/>
      <c r="Y6306" s="446"/>
      <c r="Z6306" s="443"/>
      <c r="AA6306" s="446"/>
      <c r="AB6306" s="357"/>
      <c r="AC6306" s="357"/>
      <c r="AD6306" s="357"/>
      <c r="AE6306" s="357"/>
      <c r="AF6306" s="357"/>
      <c r="AG6306" s="446"/>
      <c r="AH6306" s="357"/>
      <c r="AI6306" s="357"/>
      <c r="AJ6306" s="357"/>
      <c r="AK6306" s="357"/>
      <c r="AL6306" s="357"/>
      <c r="AM6306" s="357"/>
    </row>
    <row r="6307" spans="5:39" x14ac:dyDescent="0.25">
      <c r="E6307" s="356"/>
      <c r="F6307" s="356"/>
      <c r="G6307" s="356"/>
      <c r="H6307" s="356"/>
      <c r="I6307" s="356"/>
      <c r="J6307" s="357"/>
      <c r="K6307" s="357"/>
      <c r="L6307" s="357"/>
      <c r="M6307" s="357"/>
      <c r="N6307" s="358"/>
      <c r="O6307" s="358"/>
      <c r="P6307" s="358"/>
      <c r="Q6307" s="358"/>
      <c r="R6307" s="358"/>
      <c r="S6307" s="358"/>
      <c r="T6307" s="359"/>
      <c r="U6307" s="360"/>
      <c r="V6307" s="360"/>
      <c r="W6307" s="357"/>
      <c r="X6307" s="357"/>
      <c r="Y6307" s="446"/>
      <c r="Z6307" s="443"/>
      <c r="AA6307" s="446"/>
      <c r="AB6307" s="357"/>
      <c r="AC6307" s="357"/>
      <c r="AD6307" s="357"/>
      <c r="AE6307" s="357"/>
      <c r="AF6307" s="357"/>
      <c r="AG6307" s="446"/>
      <c r="AH6307" s="357"/>
      <c r="AI6307" s="357"/>
      <c r="AJ6307" s="357"/>
      <c r="AK6307" s="357"/>
      <c r="AL6307" s="357"/>
      <c r="AM6307" s="357"/>
    </row>
    <row r="6308" spans="5:39" x14ac:dyDescent="0.25">
      <c r="E6308" s="356"/>
      <c r="F6308" s="356"/>
      <c r="G6308" s="356"/>
      <c r="H6308" s="356"/>
      <c r="I6308" s="356"/>
      <c r="J6308" s="357"/>
      <c r="K6308" s="357"/>
      <c r="L6308" s="357"/>
      <c r="M6308" s="357"/>
      <c r="N6308" s="358"/>
      <c r="O6308" s="358"/>
      <c r="P6308" s="358"/>
      <c r="Q6308" s="358"/>
      <c r="R6308" s="358"/>
      <c r="S6308" s="358"/>
      <c r="T6308" s="359"/>
      <c r="U6308" s="360"/>
      <c r="V6308" s="360"/>
      <c r="W6308" s="357"/>
      <c r="X6308" s="357"/>
      <c r="Y6308" s="446"/>
      <c r="Z6308" s="443"/>
      <c r="AA6308" s="446"/>
      <c r="AB6308" s="357"/>
      <c r="AC6308" s="357"/>
      <c r="AD6308" s="357"/>
      <c r="AE6308" s="357"/>
      <c r="AF6308" s="357"/>
      <c r="AG6308" s="446"/>
      <c r="AH6308" s="357"/>
      <c r="AI6308" s="357"/>
      <c r="AJ6308" s="357"/>
      <c r="AK6308" s="357"/>
      <c r="AL6308" s="357"/>
      <c r="AM6308" s="357"/>
    </row>
    <row r="6309" spans="5:39" x14ac:dyDescent="0.25">
      <c r="E6309" s="356"/>
      <c r="F6309" s="356"/>
      <c r="G6309" s="356"/>
      <c r="H6309" s="356"/>
      <c r="I6309" s="356"/>
      <c r="J6309" s="357"/>
      <c r="K6309" s="357"/>
      <c r="L6309" s="357"/>
      <c r="M6309" s="357"/>
      <c r="N6309" s="358"/>
      <c r="O6309" s="358"/>
      <c r="P6309" s="358"/>
      <c r="Q6309" s="358"/>
      <c r="R6309" s="358"/>
      <c r="S6309" s="358"/>
      <c r="T6309" s="359"/>
      <c r="U6309" s="360"/>
      <c r="V6309" s="360"/>
      <c r="W6309" s="357"/>
      <c r="X6309" s="357"/>
      <c r="Y6309" s="446"/>
      <c r="Z6309" s="443"/>
      <c r="AA6309" s="446"/>
      <c r="AB6309" s="357"/>
      <c r="AC6309" s="357"/>
      <c r="AD6309" s="357"/>
      <c r="AE6309" s="357"/>
      <c r="AF6309" s="357"/>
      <c r="AG6309" s="446"/>
      <c r="AH6309" s="357"/>
      <c r="AI6309" s="357"/>
      <c r="AJ6309" s="357"/>
      <c r="AK6309" s="357"/>
      <c r="AL6309" s="357"/>
      <c r="AM6309" s="357"/>
    </row>
    <row r="6310" spans="5:39" x14ac:dyDescent="0.25">
      <c r="E6310" s="356"/>
      <c r="F6310" s="356"/>
      <c r="G6310" s="356"/>
      <c r="H6310" s="356"/>
      <c r="I6310" s="356"/>
      <c r="J6310" s="357"/>
      <c r="K6310" s="357"/>
      <c r="L6310" s="357"/>
      <c r="M6310" s="357"/>
      <c r="N6310" s="358"/>
      <c r="O6310" s="358"/>
      <c r="P6310" s="358"/>
      <c r="Q6310" s="358"/>
      <c r="R6310" s="358"/>
      <c r="S6310" s="358"/>
      <c r="T6310" s="359"/>
      <c r="U6310" s="360"/>
      <c r="V6310" s="360"/>
      <c r="W6310" s="357"/>
      <c r="X6310" s="357"/>
      <c r="Y6310" s="446"/>
      <c r="Z6310" s="443"/>
      <c r="AA6310" s="446"/>
      <c r="AB6310" s="357"/>
      <c r="AC6310" s="357"/>
      <c r="AD6310" s="357"/>
      <c r="AE6310" s="357"/>
      <c r="AF6310" s="357"/>
      <c r="AG6310" s="446"/>
      <c r="AH6310" s="357"/>
      <c r="AI6310" s="357"/>
      <c r="AJ6310" s="357"/>
      <c r="AK6310" s="357"/>
      <c r="AL6310" s="357"/>
      <c r="AM6310" s="357"/>
    </row>
    <row r="6311" spans="5:39" x14ac:dyDescent="0.25">
      <c r="E6311" s="356"/>
      <c r="F6311" s="356"/>
      <c r="G6311" s="356"/>
      <c r="H6311" s="356"/>
      <c r="I6311" s="356"/>
      <c r="J6311" s="357"/>
      <c r="K6311" s="357"/>
      <c r="L6311" s="357"/>
      <c r="M6311" s="357"/>
      <c r="N6311" s="358"/>
      <c r="O6311" s="358"/>
      <c r="P6311" s="358"/>
      <c r="Q6311" s="358"/>
      <c r="R6311" s="358"/>
      <c r="S6311" s="358"/>
      <c r="T6311" s="359"/>
      <c r="U6311" s="360"/>
      <c r="V6311" s="360"/>
      <c r="W6311" s="357"/>
      <c r="X6311" s="357"/>
      <c r="Y6311" s="446"/>
      <c r="Z6311" s="443"/>
      <c r="AA6311" s="446"/>
      <c r="AB6311" s="357"/>
      <c r="AC6311" s="357"/>
      <c r="AD6311" s="357"/>
      <c r="AE6311" s="357"/>
      <c r="AF6311" s="357"/>
      <c r="AG6311" s="446"/>
      <c r="AH6311" s="357"/>
      <c r="AI6311" s="357"/>
      <c r="AJ6311" s="357"/>
      <c r="AK6311" s="357"/>
      <c r="AL6311" s="357"/>
      <c r="AM6311" s="357"/>
    </row>
    <row r="6312" spans="5:39" x14ac:dyDescent="0.25">
      <c r="E6312" s="356"/>
      <c r="F6312" s="356"/>
      <c r="G6312" s="356"/>
      <c r="H6312" s="356"/>
      <c r="I6312" s="356"/>
      <c r="J6312" s="357"/>
      <c r="K6312" s="357"/>
      <c r="L6312" s="357"/>
      <c r="M6312" s="357"/>
      <c r="N6312" s="358"/>
      <c r="O6312" s="358"/>
      <c r="P6312" s="358"/>
      <c r="Q6312" s="358"/>
      <c r="R6312" s="358"/>
      <c r="S6312" s="358"/>
      <c r="T6312" s="359"/>
      <c r="U6312" s="360"/>
      <c r="V6312" s="360"/>
      <c r="W6312" s="357"/>
      <c r="X6312" s="357"/>
      <c r="Y6312" s="446"/>
      <c r="Z6312" s="443"/>
      <c r="AA6312" s="446"/>
      <c r="AB6312" s="357"/>
      <c r="AC6312" s="357"/>
      <c r="AD6312" s="357"/>
      <c r="AE6312" s="357"/>
      <c r="AF6312" s="357"/>
      <c r="AG6312" s="446"/>
      <c r="AH6312" s="357"/>
      <c r="AI6312" s="357"/>
      <c r="AJ6312" s="357"/>
      <c r="AK6312" s="357"/>
      <c r="AL6312" s="357"/>
      <c r="AM6312" s="357"/>
    </row>
    <row r="6313" spans="5:39" x14ac:dyDescent="0.25">
      <c r="E6313" s="356"/>
      <c r="F6313" s="356"/>
      <c r="G6313" s="356"/>
      <c r="H6313" s="356"/>
      <c r="I6313" s="356"/>
      <c r="J6313" s="357"/>
      <c r="K6313" s="357"/>
      <c r="L6313" s="357"/>
      <c r="M6313" s="357"/>
      <c r="N6313" s="358"/>
      <c r="O6313" s="358"/>
      <c r="P6313" s="358"/>
      <c r="Q6313" s="358"/>
      <c r="R6313" s="358"/>
      <c r="S6313" s="358"/>
      <c r="T6313" s="359"/>
      <c r="U6313" s="360"/>
      <c r="V6313" s="360"/>
      <c r="W6313" s="357"/>
      <c r="X6313" s="357"/>
      <c r="Y6313" s="446"/>
      <c r="Z6313" s="443"/>
      <c r="AA6313" s="446"/>
      <c r="AB6313" s="357"/>
      <c r="AC6313" s="357"/>
      <c r="AD6313" s="357"/>
      <c r="AE6313" s="357"/>
      <c r="AF6313" s="357"/>
      <c r="AG6313" s="446"/>
      <c r="AH6313" s="357"/>
      <c r="AI6313" s="357"/>
      <c r="AJ6313" s="357"/>
      <c r="AK6313" s="357"/>
      <c r="AL6313" s="357"/>
      <c r="AM6313" s="357"/>
    </row>
    <row r="6314" spans="5:39" x14ac:dyDescent="0.25">
      <c r="E6314" s="356"/>
      <c r="F6314" s="356"/>
      <c r="G6314" s="356"/>
      <c r="H6314" s="356"/>
      <c r="I6314" s="356"/>
      <c r="J6314" s="357"/>
      <c r="K6314" s="357"/>
      <c r="L6314" s="357"/>
      <c r="M6314" s="357"/>
      <c r="N6314" s="358"/>
      <c r="O6314" s="358"/>
      <c r="P6314" s="358"/>
      <c r="Q6314" s="358"/>
      <c r="R6314" s="358"/>
      <c r="S6314" s="358"/>
      <c r="T6314" s="359"/>
      <c r="U6314" s="360"/>
      <c r="V6314" s="360"/>
      <c r="W6314" s="357"/>
      <c r="X6314" s="357"/>
      <c r="Y6314" s="446"/>
      <c r="Z6314" s="443"/>
      <c r="AA6314" s="446"/>
      <c r="AB6314" s="357"/>
      <c r="AC6314" s="357"/>
      <c r="AD6314" s="357"/>
      <c r="AE6314" s="357"/>
      <c r="AF6314" s="357"/>
      <c r="AG6314" s="446"/>
      <c r="AH6314" s="357"/>
      <c r="AI6314" s="357"/>
      <c r="AJ6314" s="357"/>
      <c r="AK6314" s="357"/>
      <c r="AL6314" s="357"/>
      <c r="AM6314" s="357"/>
    </row>
    <row r="6315" spans="5:39" x14ac:dyDescent="0.25">
      <c r="E6315" s="356"/>
      <c r="F6315" s="356"/>
      <c r="G6315" s="356"/>
      <c r="H6315" s="356"/>
      <c r="I6315" s="356"/>
      <c r="J6315" s="357"/>
      <c r="K6315" s="357"/>
      <c r="L6315" s="357"/>
      <c r="M6315" s="357"/>
      <c r="N6315" s="358"/>
      <c r="O6315" s="358"/>
      <c r="P6315" s="358"/>
      <c r="Q6315" s="358"/>
      <c r="R6315" s="358"/>
      <c r="S6315" s="358"/>
      <c r="T6315" s="359"/>
      <c r="U6315" s="360"/>
      <c r="V6315" s="360"/>
      <c r="W6315" s="357"/>
      <c r="X6315" s="357"/>
      <c r="Y6315" s="446"/>
      <c r="Z6315" s="443"/>
      <c r="AA6315" s="446"/>
      <c r="AB6315" s="357"/>
      <c r="AC6315" s="357"/>
      <c r="AD6315" s="357"/>
      <c r="AE6315" s="357"/>
      <c r="AF6315" s="357"/>
      <c r="AG6315" s="446"/>
      <c r="AH6315" s="357"/>
      <c r="AI6315" s="357"/>
      <c r="AJ6315" s="357"/>
      <c r="AK6315" s="357"/>
      <c r="AL6315" s="357"/>
      <c r="AM6315" s="357"/>
    </row>
    <row r="6316" spans="5:39" x14ac:dyDescent="0.25">
      <c r="E6316" s="356"/>
      <c r="F6316" s="356"/>
      <c r="G6316" s="356"/>
      <c r="H6316" s="356"/>
      <c r="I6316" s="356"/>
      <c r="J6316" s="357"/>
      <c r="K6316" s="357"/>
      <c r="L6316" s="357"/>
      <c r="M6316" s="357"/>
      <c r="N6316" s="358"/>
      <c r="O6316" s="358"/>
      <c r="P6316" s="358"/>
      <c r="Q6316" s="358"/>
      <c r="R6316" s="358"/>
      <c r="S6316" s="358"/>
      <c r="T6316" s="359"/>
      <c r="U6316" s="360"/>
      <c r="V6316" s="360"/>
      <c r="W6316" s="357"/>
      <c r="X6316" s="357"/>
      <c r="Y6316" s="446"/>
      <c r="Z6316" s="443"/>
      <c r="AA6316" s="446"/>
      <c r="AB6316" s="357"/>
      <c r="AC6316" s="357"/>
      <c r="AD6316" s="357"/>
      <c r="AE6316" s="357"/>
      <c r="AF6316" s="357"/>
      <c r="AG6316" s="446"/>
      <c r="AH6316" s="357"/>
      <c r="AI6316" s="357"/>
      <c r="AJ6316" s="357"/>
      <c r="AK6316" s="357"/>
      <c r="AL6316" s="357"/>
      <c r="AM6316" s="357"/>
    </row>
    <row r="6317" spans="5:39" x14ac:dyDescent="0.25">
      <c r="E6317" s="356"/>
      <c r="F6317" s="356"/>
      <c r="G6317" s="356"/>
      <c r="H6317" s="356"/>
      <c r="I6317" s="356"/>
      <c r="J6317" s="357"/>
      <c r="K6317" s="357"/>
      <c r="L6317" s="357"/>
      <c r="M6317" s="357"/>
      <c r="N6317" s="358"/>
      <c r="O6317" s="358"/>
      <c r="P6317" s="358"/>
      <c r="Q6317" s="358"/>
      <c r="R6317" s="358"/>
      <c r="S6317" s="358"/>
      <c r="T6317" s="359"/>
      <c r="U6317" s="360"/>
      <c r="V6317" s="360"/>
      <c r="W6317" s="357"/>
      <c r="X6317" s="357"/>
      <c r="Y6317" s="446"/>
      <c r="Z6317" s="443"/>
      <c r="AA6317" s="446"/>
      <c r="AB6317" s="357"/>
      <c r="AC6317" s="357"/>
      <c r="AD6317" s="357"/>
      <c r="AE6317" s="357"/>
      <c r="AF6317" s="357"/>
      <c r="AG6317" s="446"/>
      <c r="AH6317" s="357"/>
      <c r="AI6317" s="357"/>
      <c r="AJ6317" s="357"/>
      <c r="AK6317" s="357"/>
      <c r="AL6317" s="357"/>
      <c r="AM6317" s="357"/>
    </row>
    <row r="6318" spans="5:39" x14ac:dyDescent="0.25">
      <c r="E6318" s="356"/>
      <c r="F6318" s="356"/>
      <c r="G6318" s="356"/>
      <c r="H6318" s="356"/>
      <c r="I6318" s="356"/>
      <c r="J6318" s="357"/>
      <c r="K6318" s="357"/>
      <c r="L6318" s="357"/>
      <c r="M6318" s="357"/>
      <c r="N6318" s="358"/>
      <c r="O6318" s="358"/>
      <c r="P6318" s="358"/>
      <c r="Q6318" s="358"/>
      <c r="R6318" s="358"/>
      <c r="S6318" s="358"/>
      <c r="T6318" s="359"/>
      <c r="U6318" s="360"/>
      <c r="V6318" s="360"/>
      <c r="W6318" s="357"/>
      <c r="X6318" s="357"/>
      <c r="Y6318" s="446"/>
      <c r="Z6318" s="443"/>
      <c r="AA6318" s="446"/>
      <c r="AB6318" s="357"/>
      <c r="AC6318" s="357"/>
      <c r="AD6318" s="357"/>
      <c r="AE6318" s="357"/>
      <c r="AF6318" s="357"/>
      <c r="AG6318" s="446"/>
      <c r="AH6318" s="357"/>
      <c r="AI6318" s="357"/>
      <c r="AJ6318" s="357"/>
      <c r="AK6318" s="357"/>
      <c r="AL6318" s="357"/>
      <c r="AM6318" s="357"/>
    </row>
    <row r="6319" spans="5:39" x14ac:dyDescent="0.25">
      <c r="E6319" s="356"/>
      <c r="F6319" s="356"/>
      <c r="G6319" s="356"/>
      <c r="H6319" s="356"/>
      <c r="I6319" s="356"/>
      <c r="J6319" s="357"/>
      <c r="K6319" s="357"/>
      <c r="L6319" s="357"/>
      <c r="M6319" s="357"/>
      <c r="N6319" s="358"/>
      <c r="O6319" s="358"/>
      <c r="P6319" s="358"/>
      <c r="Q6319" s="358"/>
      <c r="R6319" s="358"/>
      <c r="S6319" s="358"/>
      <c r="T6319" s="359"/>
      <c r="U6319" s="360"/>
      <c r="V6319" s="360"/>
      <c r="W6319" s="357"/>
      <c r="X6319" s="357"/>
      <c r="Y6319" s="446"/>
      <c r="Z6319" s="443"/>
      <c r="AA6319" s="446"/>
      <c r="AB6319" s="357"/>
      <c r="AC6319" s="357"/>
      <c r="AD6319" s="357"/>
      <c r="AE6319" s="357"/>
      <c r="AF6319" s="357"/>
      <c r="AG6319" s="446"/>
      <c r="AH6319" s="357"/>
      <c r="AI6319" s="357"/>
      <c r="AJ6319" s="357"/>
      <c r="AK6319" s="357"/>
      <c r="AL6319" s="357"/>
      <c r="AM6319" s="357"/>
    </row>
    <row r="6320" spans="5:39" x14ac:dyDescent="0.25">
      <c r="E6320" s="356"/>
      <c r="F6320" s="356"/>
      <c r="G6320" s="356"/>
      <c r="H6320" s="356"/>
      <c r="I6320" s="356"/>
      <c r="J6320" s="357"/>
      <c r="K6320" s="357"/>
      <c r="L6320" s="357"/>
      <c r="M6320" s="357"/>
      <c r="N6320" s="358"/>
      <c r="O6320" s="358"/>
      <c r="P6320" s="358"/>
      <c r="Q6320" s="358"/>
      <c r="R6320" s="358"/>
      <c r="S6320" s="358"/>
      <c r="T6320" s="359"/>
      <c r="U6320" s="360"/>
      <c r="V6320" s="360"/>
      <c r="W6320" s="357"/>
      <c r="X6320" s="357"/>
      <c r="Y6320" s="446"/>
      <c r="Z6320" s="443"/>
      <c r="AA6320" s="446"/>
      <c r="AB6320" s="357"/>
      <c r="AC6320" s="357"/>
      <c r="AD6320" s="357"/>
      <c r="AE6320" s="357"/>
      <c r="AF6320" s="357"/>
      <c r="AG6320" s="446"/>
      <c r="AH6320" s="357"/>
      <c r="AI6320" s="357"/>
      <c r="AJ6320" s="357"/>
      <c r="AK6320" s="357"/>
      <c r="AL6320" s="357"/>
      <c r="AM6320" s="357"/>
    </row>
    <row r="6321" spans="5:39" x14ac:dyDescent="0.25">
      <c r="E6321" s="356"/>
      <c r="F6321" s="356"/>
      <c r="G6321" s="356"/>
      <c r="H6321" s="356"/>
      <c r="I6321" s="356"/>
      <c r="J6321" s="357"/>
      <c r="K6321" s="357"/>
      <c r="L6321" s="357"/>
      <c r="M6321" s="357"/>
      <c r="N6321" s="358"/>
      <c r="O6321" s="358"/>
      <c r="P6321" s="358"/>
      <c r="Q6321" s="358"/>
      <c r="R6321" s="358"/>
      <c r="S6321" s="358"/>
      <c r="T6321" s="359"/>
      <c r="U6321" s="360"/>
      <c r="V6321" s="360"/>
      <c r="W6321" s="357"/>
      <c r="X6321" s="357"/>
      <c r="Y6321" s="446"/>
      <c r="Z6321" s="443"/>
      <c r="AA6321" s="446"/>
      <c r="AB6321" s="357"/>
      <c r="AC6321" s="357"/>
      <c r="AD6321" s="357"/>
      <c r="AE6321" s="357"/>
      <c r="AF6321" s="357"/>
      <c r="AG6321" s="446"/>
      <c r="AH6321" s="357"/>
      <c r="AI6321" s="357"/>
      <c r="AJ6321" s="357"/>
      <c r="AK6321" s="357"/>
      <c r="AL6321" s="357"/>
      <c r="AM6321" s="357"/>
    </row>
    <row r="6322" spans="5:39" x14ac:dyDescent="0.25">
      <c r="E6322" s="356"/>
      <c r="F6322" s="356"/>
      <c r="G6322" s="356"/>
      <c r="H6322" s="356"/>
      <c r="I6322" s="356"/>
      <c r="J6322" s="357"/>
      <c r="K6322" s="357"/>
      <c r="L6322" s="357"/>
      <c r="M6322" s="357"/>
      <c r="N6322" s="358"/>
      <c r="O6322" s="358"/>
      <c r="P6322" s="358"/>
      <c r="Q6322" s="358"/>
      <c r="R6322" s="358"/>
      <c r="S6322" s="358"/>
      <c r="T6322" s="359"/>
      <c r="U6322" s="360"/>
      <c r="V6322" s="360"/>
      <c r="W6322" s="357"/>
      <c r="X6322" s="357"/>
      <c r="Y6322" s="446"/>
      <c r="Z6322" s="443"/>
      <c r="AA6322" s="446"/>
      <c r="AB6322" s="357"/>
      <c r="AC6322" s="357"/>
      <c r="AD6322" s="357"/>
      <c r="AE6322" s="357"/>
      <c r="AF6322" s="357"/>
      <c r="AG6322" s="446"/>
      <c r="AH6322" s="357"/>
      <c r="AI6322" s="357"/>
      <c r="AJ6322" s="357"/>
      <c r="AK6322" s="357"/>
      <c r="AL6322" s="357"/>
      <c r="AM6322" s="357"/>
    </row>
    <row r="6323" spans="5:39" x14ac:dyDescent="0.25">
      <c r="E6323" s="356"/>
      <c r="F6323" s="356"/>
      <c r="G6323" s="356"/>
      <c r="H6323" s="356"/>
      <c r="I6323" s="356"/>
      <c r="J6323" s="357"/>
      <c r="K6323" s="357"/>
      <c r="L6323" s="357"/>
      <c r="M6323" s="357"/>
      <c r="N6323" s="358"/>
      <c r="O6323" s="358"/>
      <c r="P6323" s="358"/>
      <c r="Q6323" s="358"/>
      <c r="R6323" s="358"/>
      <c r="S6323" s="358"/>
      <c r="T6323" s="359"/>
      <c r="U6323" s="360"/>
      <c r="V6323" s="360"/>
      <c r="W6323" s="357"/>
      <c r="X6323" s="357"/>
      <c r="Y6323" s="446"/>
      <c r="Z6323" s="443"/>
      <c r="AA6323" s="446"/>
      <c r="AB6323" s="357"/>
      <c r="AC6323" s="357"/>
      <c r="AD6323" s="357"/>
      <c r="AE6323" s="357"/>
      <c r="AF6323" s="357"/>
      <c r="AG6323" s="446"/>
      <c r="AH6323" s="357"/>
      <c r="AI6323" s="357"/>
      <c r="AJ6323" s="357"/>
      <c r="AK6323" s="357"/>
      <c r="AL6323" s="357"/>
      <c r="AM6323" s="357"/>
    </row>
    <row r="6324" spans="5:39" x14ac:dyDescent="0.25">
      <c r="E6324" s="356"/>
      <c r="F6324" s="356"/>
      <c r="G6324" s="356"/>
      <c r="H6324" s="356"/>
      <c r="I6324" s="356"/>
      <c r="J6324" s="357"/>
      <c r="K6324" s="357"/>
      <c r="L6324" s="357"/>
      <c r="M6324" s="357"/>
      <c r="N6324" s="358"/>
      <c r="O6324" s="358"/>
      <c r="P6324" s="358"/>
      <c r="Q6324" s="358"/>
      <c r="R6324" s="358"/>
      <c r="S6324" s="358"/>
      <c r="T6324" s="359"/>
      <c r="U6324" s="360"/>
      <c r="V6324" s="360"/>
      <c r="W6324" s="357"/>
      <c r="X6324" s="357"/>
      <c r="Y6324" s="446"/>
      <c r="Z6324" s="443"/>
      <c r="AA6324" s="446"/>
      <c r="AB6324" s="357"/>
      <c r="AC6324" s="357"/>
      <c r="AD6324" s="357"/>
      <c r="AE6324" s="357"/>
      <c r="AF6324" s="357"/>
      <c r="AG6324" s="446"/>
      <c r="AH6324" s="357"/>
      <c r="AI6324" s="357"/>
      <c r="AJ6324" s="357"/>
      <c r="AK6324" s="357"/>
      <c r="AL6324" s="357"/>
      <c r="AM6324" s="357"/>
    </row>
    <row r="6325" spans="5:39" x14ac:dyDescent="0.25">
      <c r="E6325" s="356"/>
      <c r="F6325" s="356"/>
      <c r="G6325" s="356"/>
      <c r="H6325" s="356"/>
      <c r="I6325" s="356"/>
      <c r="J6325" s="357"/>
      <c r="K6325" s="357"/>
      <c r="L6325" s="357"/>
      <c r="M6325" s="357"/>
      <c r="N6325" s="358"/>
      <c r="O6325" s="358"/>
      <c r="P6325" s="358"/>
      <c r="Q6325" s="358"/>
      <c r="R6325" s="358"/>
      <c r="S6325" s="358"/>
      <c r="T6325" s="359"/>
      <c r="U6325" s="360"/>
      <c r="V6325" s="360"/>
      <c r="W6325" s="357"/>
      <c r="X6325" s="357"/>
      <c r="Y6325" s="446"/>
      <c r="Z6325" s="443"/>
      <c r="AA6325" s="446"/>
      <c r="AB6325" s="357"/>
      <c r="AC6325" s="357"/>
      <c r="AD6325" s="357"/>
      <c r="AE6325" s="357"/>
      <c r="AF6325" s="357"/>
      <c r="AG6325" s="446"/>
      <c r="AH6325" s="357"/>
      <c r="AI6325" s="357"/>
      <c r="AJ6325" s="357"/>
      <c r="AK6325" s="357"/>
      <c r="AL6325" s="357"/>
      <c r="AM6325" s="357"/>
    </row>
    <row r="6326" spans="5:39" x14ac:dyDescent="0.25">
      <c r="E6326" s="356"/>
      <c r="F6326" s="356"/>
      <c r="G6326" s="356"/>
      <c r="H6326" s="356"/>
      <c r="I6326" s="356"/>
      <c r="J6326" s="357"/>
      <c r="K6326" s="357"/>
      <c r="L6326" s="357"/>
      <c r="M6326" s="357"/>
      <c r="N6326" s="358"/>
      <c r="O6326" s="358"/>
      <c r="P6326" s="358"/>
      <c r="Q6326" s="358"/>
      <c r="R6326" s="358"/>
      <c r="S6326" s="358"/>
      <c r="T6326" s="359"/>
      <c r="U6326" s="360"/>
      <c r="V6326" s="360"/>
      <c r="W6326" s="357"/>
      <c r="X6326" s="357"/>
      <c r="Y6326" s="446"/>
      <c r="Z6326" s="443"/>
      <c r="AA6326" s="446"/>
      <c r="AB6326" s="357"/>
      <c r="AC6326" s="357"/>
      <c r="AD6326" s="357"/>
      <c r="AE6326" s="357"/>
      <c r="AF6326" s="357"/>
      <c r="AG6326" s="446"/>
      <c r="AH6326" s="357"/>
      <c r="AI6326" s="357"/>
      <c r="AJ6326" s="357"/>
      <c r="AK6326" s="357"/>
      <c r="AL6326" s="357"/>
      <c r="AM6326" s="357"/>
    </row>
    <row r="6327" spans="5:39" x14ac:dyDescent="0.25">
      <c r="E6327" s="356"/>
      <c r="F6327" s="356"/>
      <c r="G6327" s="356"/>
      <c r="H6327" s="356"/>
      <c r="I6327" s="356"/>
      <c r="J6327" s="357"/>
      <c r="K6327" s="357"/>
      <c r="L6327" s="357"/>
      <c r="M6327" s="357"/>
      <c r="N6327" s="358"/>
      <c r="O6327" s="358"/>
      <c r="P6327" s="358"/>
      <c r="Q6327" s="358"/>
      <c r="R6327" s="358"/>
      <c r="S6327" s="358"/>
      <c r="T6327" s="359"/>
      <c r="U6327" s="360"/>
      <c r="V6327" s="360"/>
      <c r="W6327" s="357"/>
      <c r="X6327" s="357"/>
      <c r="Y6327" s="446"/>
      <c r="Z6327" s="443"/>
      <c r="AA6327" s="446"/>
      <c r="AB6327" s="357"/>
      <c r="AC6327" s="357"/>
      <c r="AD6327" s="357"/>
      <c r="AE6327" s="357"/>
      <c r="AF6327" s="357"/>
      <c r="AG6327" s="446"/>
      <c r="AH6327" s="357"/>
      <c r="AI6327" s="357"/>
      <c r="AJ6327" s="357"/>
      <c r="AK6327" s="357"/>
      <c r="AL6327" s="357"/>
      <c r="AM6327" s="357"/>
    </row>
    <row r="6328" spans="5:39" x14ac:dyDescent="0.25">
      <c r="E6328" s="356"/>
      <c r="F6328" s="356"/>
      <c r="G6328" s="356"/>
      <c r="H6328" s="356"/>
      <c r="I6328" s="356"/>
      <c r="J6328" s="357"/>
      <c r="K6328" s="357"/>
      <c r="L6328" s="357"/>
      <c r="M6328" s="357"/>
      <c r="N6328" s="358"/>
      <c r="O6328" s="358"/>
      <c r="P6328" s="358"/>
      <c r="Q6328" s="358"/>
      <c r="R6328" s="358"/>
      <c r="S6328" s="358"/>
      <c r="T6328" s="359"/>
      <c r="U6328" s="360"/>
      <c r="V6328" s="360"/>
      <c r="W6328" s="357"/>
      <c r="X6328" s="357"/>
      <c r="Y6328" s="446"/>
      <c r="Z6328" s="443"/>
      <c r="AA6328" s="446"/>
      <c r="AB6328" s="357"/>
      <c r="AC6328" s="357"/>
      <c r="AD6328" s="357"/>
      <c r="AE6328" s="357"/>
      <c r="AF6328" s="357"/>
      <c r="AG6328" s="446"/>
      <c r="AH6328" s="357"/>
      <c r="AI6328" s="357"/>
      <c r="AJ6328" s="357"/>
      <c r="AK6328" s="357"/>
      <c r="AL6328" s="357"/>
      <c r="AM6328" s="357"/>
    </row>
    <row r="6329" spans="5:39" x14ac:dyDescent="0.25">
      <c r="E6329" s="356"/>
      <c r="F6329" s="356"/>
      <c r="G6329" s="356"/>
      <c r="H6329" s="356"/>
      <c r="I6329" s="356"/>
      <c r="J6329" s="357"/>
      <c r="K6329" s="357"/>
      <c r="L6329" s="357"/>
      <c r="M6329" s="357"/>
      <c r="N6329" s="358"/>
      <c r="O6329" s="358"/>
      <c r="P6329" s="358"/>
      <c r="Q6329" s="358"/>
      <c r="R6329" s="358"/>
      <c r="S6329" s="358"/>
      <c r="T6329" s="359"/>
      <c r="U6329" s="360"/>
      <c r="V6329" s="360"/>
      <c r="W6329" s="357"/>
      <c r="X6329" s="357"/>
      <c r="Y6329" s="446"/>
      <c r="Z6329" s="443"/>
      <c r="AA6329" s="446"/>
      <c r="AB6329" s="357"/>
      <c r="AC6329" s="357"/>
      <c r="AD6329" s="357"/>
      <c r="AE6329" s="357"/>
      <c r="AF6329" s="357"/>
      <c r="AG6329" s="446"/>
      <c r="AH6329" s="357"/>
      <c r="AI6329" s="357"/>
      <c r="AJ6329" s="357"/>
      <c r="AK6329" s="357"/>
      <c r="AL6329" s="357"/>
      <c r="AM6329" s="357"/>
    </row>
    <row r="6330" spans="5:39" x14ac:dyDescent="0.25">
      <c r="E6330" s="356"/>
      <c r="F6330" s="356"/>
      <c r="G6330" s="356"/>
      <c r="H6330" s="356"/>
      <c r="I6330" s="356"/>
      <c r="J6330" s="357"/>
      <c r="K6330" s="357"/>
      <c r="L6330" s="357"/>
      <c r="M6330" s="357"/>
      <c r="N6330" s="358"/>
      <c r="O6330" s="358"/>
      <c r="P6330" s="358"/>
      <c r="Q6330" s="358"/>
      <c r="R6330" s="358"/>
      <c r="S6330" s="358"/>
      <c r="T6330" s="359"/>
      <c r="U6330" s="360"/>
      <c r="V6330" s="360"/>
      <c r="W6330" s="357"/>
      <c r="X6330" s="357"/>
      <c r="Y6330" s="446"/>
      <c r="Z6330" s="443"/>
      <c r="AA6330" s="446"/>
      <c r="AB6330" s="357"/>
      <c r="AC6330" s="357"/>
      <c r="AD6330" s="357"/>
      <c r="AE6330" s="357"/>
      <c r="AF6330" s="357"/>
      <c r="AG6330" s="446"/>
      <c r="AH6330" s="357"/>
      <c r="AI6330" s="357"/>
      <c r="AJ6330" s="357"/>
      <c r="AK6330" s="357"/>
      <c r="AL6330" s="357"/>
      <c r="AM6330" s="357"/>
    </row>
    <row r="6331" spans="5:39" x14ac:dyDescent="0.25">
      <c r="E6331" s="356"/>
      <c r="F6331" s="356"/>
      <c r="G6331" s="356"/>
      <c r="H6331" s="356"/>
      <c r="I6331" s="356"/>
      <c r="J6331" s="357"/>
      <c r="K6331" s="357"/>
      <c r="L6331" s="357"/>
      <c r="M6331" s="357"/>
      <c r="N6331" s="358"/>
      <c r="O6331" s="358"/>
      <c r="P6331" s="358"/>
      <c r="Q6331" s="358"/>
      <c r="R6331" s="358"/>
      <c r="S6331" s="358"/>
      <c r="T6331" s="359"/>
      <c r="U6331" s="360"/>
      <c r="V6331" s="360"/>
      <c r="W6331" s="357"/>
      <c r="X6331" s="357"/>
      <c r="Y6331" s="446"/>
      <c r="Z6331" s="443"/>
      <c r="AA6331" s="446"/>
      <c r="AB6331" s="357"/>
      <c r="AC6331" s="357"/>
      <c r="AD6331" s="357"/>
      <c r="AE6331" s="357"/>
      <c r="AF6331" s="357"/>
      <c r="AG6331" s="446"/>
      <c r="AH6331" s="357"/>
      <c r="AI6331" s="357"/>
      <c r="AJ6331" s="357"/>
      <c r="AK6331" s="357"/>
      <c r="AL6331" s="357"/>
      <c r="AM6331" s="357"/>
    </row>
    <row r="6332" spans="5:39" x14ac:dyDescent="0.25">
      <c r="E6332" s="356"/>
      <c r="F6332" s="356"/>
      <c r="G6332" s="356"/>
      <c r="H6332" s="356"/>
      <c r="I6332" s="356"/>
      <c r="J6332" s="357"/>
      <c r="K6332" s="357"/>
      <c r="L6332" s="357"/>
      <c r="M6332" s="357"/>
      <c r="N6332" s="358"/>
      <c r="O6332" s="358"/>
      <c r="P6332" s="358"/>
      <c r="Q6332" s="358"/>
      <c r="R6332" s="358"/>
      <c r="S6332" s="358"/>
      <c r="T6332" s="359"/>
      <c r="U6332" s="360"/>
      <c r="V6332" s="360"/>
      <c r="W6332" s="357"/>
      <c r="X6332" s="357"/>
      <c r="Y6332" s="446"/>
      <c r="Z6332" s="443"/>
      <c r="AA6332" s="446"/>
      <c r="AB6332" s="357"/>
      <c r="AC6332" s="357"/>
      <c r="AD6332" s="357"/>
      <c r="AE6332" s="357"/>
      <c r="AF6332" s="357"/>
      <c r="AG6332" s="446"/>
      <c r="AH6332" s="357"/>
      <c r="AI6332" s="357"/>
      <c r="AJ6332" s="357"/>
      <c r="AK6332" s="357"/>
      <c r="AL6332" s="357"/>
      <c r="AM6332" s="357"/>
    </row>
    <row r="6333" spans="5:39" x14ac:dyDescent="0.25">
      <c r="E6333" s="356"/>
      <c r="F6333" s="356"/>
      <c r="G6333" s="356"/>
      <c r="H6333" s="356"/>
      <c r="I6333" s="356"/>
      <c r="J6333" s="357"/>
      <c r="K6333" s="357"/>
      <c r="L6333" s="357"/>
      <c r="M6333" s="357"/>
      <c r="N6333" s="358"/>
      <c r="O6333" s="358"/>
      <c r="P6333" s="358"/>
      <c r="Q6333" s="358"/>
      <c r="R6333" s="358"/>
      <c r="S6333" s="358"/>
      <c r="T6333" s="359"/>
      <c r="U6333" s="360"/>
      <c r="V6333" s="360"/>
      <c r="W6333" s="357"/>
      <c r="X6333" s="357"/>
      <c r="Y6333" s="446"/>
      <c r="Z6333" s="443"/>
      <c r="AA6333" s="446"/>
      <c r="AB6333" s="357"/>
      <c r="AC6333" s="357"/>
      <c r="AD6333" s="357"/>
      <c r="AE6333" s="357"/>
      <c r="AF6333" s="357"/>
      <c r="AG6333" s="446"/>
      <c r="AH6333" s="357"/>
      <c r="AI6333" s="357"/>
      <c r="AJ6333" s="357"/>
      <c r="AK6333" s="357"/>
      <c r="AL6333" s="357"/>
      <c r="AM6333" s="357"/>
    </row>
    <row r="6334" spans="5:39" x14ac:dyDescent="0.25">
      <c r="E6334" s="356"/>
      <c r="F6334" s="356"/>
      <c r="G6334" s="356"/>
      <c r="H6334" s="356"/>
      <c r="I6334" s="356"/>
      <c r="J6334" s="357"/>
      <c r="K6334" s="357"/>
      <c r="L6334" s="357"/>
      <c r="M6334" s="357"/>
      <c r="N6334" s="358"/>
      <c r="O6334" s="358"/>
      <c r="P6334" s="358"/>
      <c r="Q6334" s="358"/>
      <c r="R6334" s="358"/>
      <c r="S6334" s="358"/>
      <c r="T6334" s="359"/>
      <c r="U6334" s="360"/>
      <c r="V6334" s="360"/>
      <c r="W6334" s="357"/>
      <c r="X6334" s="357"/>
      <c r="Y6334" s="446"/>
      <c r="Z6334" s="443"/>
      <c r="AA6334" s="446"/>
      <c r="AB6334" s="357"/>
      <c r="AC6334" s="357"/>
      <c r="AD6334" s="357"/>
      <c r="AE6334" s="357"/>
      <c r="AF6334" s="357"/>
      <c r="AG6334" s="446"/>
      <c r="AH6334" s="357"/>
      <c r="AI6334" s="357"/>
      <c r="AJ6334" s="357"/>
      <c r="AK6334" s="357"/>
      <c r="AL6334" s="357"/>
      <c r="AM6334" s="357"/>
    </row>
    <row r="6335" spans="5:39" x14ac:dyDescent="0.25">
      <c r="E6335" s="356"/>
      <c r="F6335" s="356"/>
      <c r="G6335" s="356"/>
      <c r="H6335" s="356"/>
      <c r="I6335" s="356"/>
      <c r="J6335" s="357"/>
      <c r="K6335" s="357"/>
      <c r="L6335" s="357"/>
      <c r="M6335" s="357"/>
      <c r="N6335" s="358"/>
      <c r="O6335" s="358"/>
      <c r="P6335" s="358"/>
      <c r="Q6335" s="358"/>
      <c r="R6335" s="358"/>
      <c r="S6335" s="358"/>
      <c r="T6335" s="359"/>
      <c r="U6335" s="360"/>
      <c r="V6335" s="360"/>
      <c r="W6335" s="357"/>
      <c r="X6335" s="357"/>
      <c r="Y6335" s="446"/>
      <c r="Z6335" s="443"/>
      <c r="AA6335" s="446"/>
      <c r="AB6335" s="357"/>
      <c r="AC6335" s="357"/>
      <c r="AD6335" s="357"/>
      <c r="AE6335" s="357"/>
      <c r="AF6335" s="357"/>
      <c r="AG6335" s="446"/>
      <c r="AH6335" s="357"/>
      <c r="AI6335" s="357"/>
      <c r="AJ6335" s="357"/>
      <c r="AK6335" s="357"/>
      <c r="AL6335" s="357"/>
      <c r="AM6335" s="357"/>
    </row>
    <row r="6336" spans="5:39" x14ac:dyDescent="0.25">
      <c r="E6336" s="356"/>
      <c r="F6336" s="356"/>
      <c r="G6336" s="356"/>
      <c r="H6336" s="356"/>
      <c r="I6336" s="356"/>
      <c r="J6336" s="357"/>
      <c r="K6336" s="357"/>
      <c r="L6336" s="357"/>
      <c r="M6336" s="357"/>
      <c r="N6336" s="358"/>
      <c r="O6336" s="358"/>
      <c r="P6336" s="358"/>
      <c r="Q6336" s="358"/>
      <c r="R6336" s="358"/>
      <c r="S6336" s="358"/>
      <c r="T6336" s="359"/>
      <c r="U6336" s="360"/>
      <c r="V6336" s="360"/>
      <c r="W6336" s="357"/>
      <c r="X6336" s="357"/>
      <c r="Y6336" s="446"/>
      <c r="Z6336" s="443"/>
      <c r="AA6336" s="446"/>
      <c r="AB6336" s="357"/>
      <c r="AC6336" s="357"/>
      <c r="AD6336" s="357"/>
      <c r="AE6336" s="357"/>
      <c r="AF6336" s="357"/>
      <c r="AG6336" s="446"/>
      <c r="AH6336" s="357"/>
      <c r="AI6336" s="357"/>
      <c r="AJ6336" s="357"/>
      <c r="AK6336" s="357"/>
      <c r="AL6336" s="357"/>
      <c r="AM6336" s="357"/>
    </row>
    <row r="6337" spans="5:39" x14ac:dyDescent="0.25">
      <c r="E6337" s="356"/>
      <c r="F6337" s="356"/>
      <c r="G6337" s="356"/>
      <c r="H6337" s="356"/>
      <c r="I6337" s="356"/>
      <c r="J6337" s="357"/>
      <c r="K6337" s="357"/>
      <c r="L6337" s="357"/>
      <c r="M6337" s="357"/>
      <c r="N6337" s="358"/>
      <c r="O6337" s="358"/>
      <c r="P6337" s="358"/>
      <c r="Q6337" s="358"/>
      <c r="R6337" s="358"/>
      <c r="S6337" s="358"/>
      <c r="T6337" s="359"/>
      <c r="U6337" s="360"/>
      <c r="V6337" s="360"/>
      <c r="W6337" s="357"/>
      <c r="X6337" s="357"/>
      <c r="Y6337" s="446"/>
      <c r="Z6337" s="443"/>
      <c r="AA6337" s="446"/>
      <c r="AB6337" s="357"/>
      <c r="AC6337" s="357"/>
      <c r="AD6337" s="357"/>
      <c r="AE6337" s="357"/>
      <c r="AF6337" s="357"/>
      <c r="AG6337" s="446"/>
      <c r="AH6337" s="357"/>
      <c r="AI6337" s="357"/>
      <c r="AJ6337" s="357"/>
      <c r="AK6337" s="357"/>
      <c r="AL6337" s="357"/>
      <c r="AM6337" s="357"/>
    </row>
    <row r="6338" spans="5:39" x14ac:dyDescent="0.25">
      <c r="E6338" s="356"/>
      <c r="F6338" s="356"/>
      <c r="G6338" s="356"/>
      <c r="H6338" s="356"/>
      <c r="I6338" s="356"/>
      <c r="J6338" s="357"/>
      <c r="K6338" s="357"/>
      <c r="L6338" s="357"/>
      <c r="M6338" s="357"/>
      <c r="N6338" s="358"/>
      <c r="O6338" s="358"/>
      <c r="P6338" s="358"/>
      <c r="Q6338" s="358"/>
      <c r="R6338" s="358"/>
      <c r="S6338" s="358"/>
      <c r="T6338" s="359"/>
      <c r="U6338" s="360"/>
      <c r="V6338" s="360"/>
      <c r="W6338" s="357"/>
      <c r="X6338" s="357"/>
      <c r="Y6338" s="446"/>
      <c r="Z6338" s="443"/>
      <c r="AA6338" s="446"/>
      <c r="AB6338" s="357"/>
      <c r="AC6338" s="357"/>
      <c r="AD6338" s="357"/>
      <c r="AE6338" s="357"/>
      <c r="AF6338" s="357"/>
      <c r="AG6338" s="446"/>
      <c r="AH6338" s="357"/>
      <c r="AI6338" s="357"/>
      <c r="AJ6338" s="357"/>
      <c r="AK6338" s="357"/>
      <c r="AL6338" s="357"/>
      <c r="AM6338" s="357"/>
    </row>
    <row r="6339" spans="5:39" x14ac:dyDescent="0.25">
      <c r="E6339" s="356"/>
      <c r="F6339" s="356"/>
      <c r="G6339" s="356"/>
      <c r="H6339" s="356"/>
      <c r="I6339" s="356"/>
      <c r="J6339" s="357"/>
      <c r="K6339" s="357"/>
      <c r="L6339" s="357"/>
      <c r="M6339" s="357"/>
      <c r="N6339" s="358"/>
      <c r="O6339" s="358"/>
      <c r="P6339" s="358"/>
      <c r="Q6339" s="358"/>
      <c r="R6339" s="358"/>
      <c r="S6339" s="358"/>
      <c r="T6339" s="359"/>
      <c r="U6339" s="360"/>
      <c r="V6339" s="360"/>
      <c r="W6339" s="357"/>
      <c r="X6339" s="357"/>
      <c r="Y6339" s="446"/>
      <c r="Z6339" s="443"/>
      <c r="AA6339" s="446"/>
      <c r="AB6339" s="357"/>
      <c r="AC6339" s="357"/>
      <c r="AD6339" s="357"/>
      <c r="AE6339" s="357"/>
      <c r="AF6339" s="357"/>
      <c r="AG6339" s="446"/>
      <c r="AH6339" s="357"/>
      <c r="AI6339" s="357"/>
      <c r="AJ6339" s="357"/>
      <c r="AK6339" s="357"/>
      <c r="AL6339" s="357"/>
      <c r="AM6339" s="357"/>
    </row>
    <row r="6340" spans="5:39" x14ac:dyDescent="0.25">
      <c r="E6340" s="356"/>
      <c r="F6340" s="356"/>
      <c r="G6340" s="356"/>
      <c r="H6340" s="356"/>
      <c r="I6340" s="356"/>
      <c r="J6340" s="357"/>
      <c r="K6340" s="357"/>
      <c r="L6340" s="357"/>
      <c r="M6340" s="357"/>
      <c r="N6340" s="358"/>
      <c r="O6340" s="358"/>
      <c r="P6340" s="358"/>
      <c r="Q6340" s="358"/>
      <c r="R6340" s="358"/>
      <c r="S6340" s="358"/>
      <c r="T6340" s="359"/>
      <c r="U6340" s="360"/>
      <c r="V6340" s="360"/>
      <c r="W6340" s="357"/>
      <c r="X6340" s="357"/>
      <c r="Y6340" s="446"/>
      <c r="Z6340" s="443"/>
      <c r="AA6340" s="446"/>
      <c r="AB6340" s="357"/>
      <c r="AC6340" s="357"/>
      <c r="AD6340" s="357"/>
      <c r="AE6340" s="357"/>
      <c r="AF6340" s="357"/>
      <c r="AG6340" s="446"/>
      <c r="AH6340" s="357"/>
      <c r="AI6340" s="357"/>
      <c r="AJ6340" s="357"/>
      <c r="AK6340" s="357"/>
      <c r="AL6340" s="357"/>
      <c r="AM6340" s="357"/>
    </row>
    <row r="6341" spans="5:39" x14ac:dyDescent="0.25">
      <c r="E6341" s="356"/>
      <c r="F6341" s="356"/>
      <c r="G6341" s="356"/>
      <c r="H6341" s="356"/>
      <c r="I6341" s="356"/>
      <c r="J6341" s="357"/>
      <c r="K6341" s="357"/>
      <c r="L6341" s="357"/>
      <c r="M6341" s="357"/>
      <c r="N6341" s="358"/>
      <c r="O6341" s="358"/>
      <c r="P6341" s="358"/>
      <c r="Q6341" s="358"/>
      <c r="R6341" s="358"/>
      <c r="S6341" s="358"/>
      <c r="T6341" s="359"/>
      <c r="U6341" s="360"/>
      <c r="V6341" s="360"/>
      <c r="W6341" s="357"/>
      <c r="X6341" s="357"/>
      <c r="Y6341" s="446"/>
      <c r="Z6341" s="443"/>
      <c r="AA6341" s="446"/>
      <c r="AB6341" s="357"/>
      <c r="AC6341" s="357"/>
      <c r="AD6341" s="357"/>
      <c r="AE6341" s="357"/>
      <c r="AF6341" s="357"/>
      <c r="AG6341" s="446"/>
      <c r="AH6341" s="357"/>
      <c r="AI6341" s="357"/>
      <c r="AJ6341" s="357"/>
      <c r="AK6341" s="357"/>
      <c r="AL6341" s="357"/>
      <c r="AM6341" s="357"/>
    </row>
    <row r="6342" spans="5:39" x14ac:dyDescent="0.25">
      <c r="E6342" s="356"/>
      <c r="F6342" s="356"/>
      <c r="G6342" s="356"/>
      <c r="H6342" s="356"/>
      <c r="I6342" s="356"/>
      <c r="J6342" s="357"/>
      <c r="K6342" s="357"/>
      <c r="L6342" s="357"/>
      <c r="M6342" s="357"/>
      <c r="N6342" s="358"/>
      <c r="O6342" s="358"/>
      <c r="P6342" s="358"/>
      <c r="Q6342" s="358"/>
      <c r="R6342" s="358"/>
      <c r="S6342" s="358"/>
      <c r="T6342" s="359"/>
      <c r="U6342" s="360"/>
      <c r="V6342" s="360"/>
      <c r="W6342" s="357"/>
      <c r="X6342" s="357"/>
      <c r="Y6342" s="446"/>
      <c r="Z6342" s="443"/>
      <c r="AA6342" s="446"/>
      <c r="AB6342" s="357"/>
      <c r="AC6342" s="357"/>
      <c r="AD6342" s="357"/>
      <c r="AE6342" s="357"/>
      <c r="AF6342" s="357"/>
      <c r="AG6342" s="446"/>
      <c r="AH6342" s="357"/>
      <c r="AI6342" s="357"/>
      <c r="AJ6342" s="357"/>
      <c r="AK6342" s="357"/>
      <c r="AL6342" s="357"/>
      <c r="AM6342" s="357"/>
    </row>
    <row r="6343" spans="5:39" x14ac:dyDescent="0.25">
      <c r="E6343" s="356"/>
      <c r="F6343" s="356"/>
      <c r="G6343" s="356"/>
      <c r="H6343" s="356"/>
      <c r="I6343" s="356"/>
      <c r="J6343" s="357"/>
      <c r="K6343" s="357"/>
      <c r="L6343" s="357"/>
      <c r="M6343" s="357"/>
      <c r="N6343" s="358"/>
      <c r="O6343" s="358"/>
      <c r="P6343" s="358"/>
      <c r="Q6343" s="358"/>
      <c r="R6343" s="358"/>
      <c r="S6343" s="358"/>
      <c r="T6343" s="359"/>
      <c r="U6343" s="360"/>
      <c r="V6343" s="360"/>
      <c r="W6343" s="357"/>
      <c r="X6343" s="357"/>
      <c r="Y6343" s="446"/>
      <c r="Z6343" s="443"/>
      <c r="AA6343" s="446"/>
      <c r="AB6343" s="357"/>
      <c r="AC6343" s="357"/>
      <c r="AD6343" s="357"/>
      <c r="AE6343" s="357"/>
      <c r="AF6343" s="357"/>
      <c r="AG6343" s="446"/>
      <c r="AH6343" s="357"/>
      <c r="AI6343" s="357"/>
      <c r="AJ6343" s="357"/>
      <c r="AK6343" s="357"/>
      <c r="AL6343" s="357"/>
      <c r="AM6343" s="357"/>
    </row>
    <row r="6344" spans="5:39" x14ac:dyDescent="0.25">
      <c r="E6344" s="356"/>
      <c r="F6344" s="356"/>
      <c r="G6344" s="356"/>
      <c r="H6344" s="356"/>
      <c r="I6344" s="356"/>
      <c r="J6344" s="357"/>
      <c r="K6344" s="357"/>
      <c r="L6344" s="357"/>
      <c r="M6344" s="357"/>
      <c r="N6344" s="358"/>
      <c r="O6344" s="358"/>
      <c r="P6344" s="358"/>
      <c r="Q6344" s="358"/>
      <c r="R6344" s="358"/>
      <c r="S6344" s="358"/>
      <c r="T6344" s="359"/>
      <c r="U6344" s="360"/>
      <c r="V6344" s="360"/>
      <c r="W6344" s="357"/>
      <c r="X6344" s="357"/>
      <c r="Y6344" s="446"/>
      <c r="Z6344" s="443"/>
      <c r="AA6344" s="446"/>
      <c r="AB6344" s="357"/>
      <c r="AC6344" s="357"/>
      <c r="AD6344" s="357"/>
      <c r="AE6344" s="357"/>
      <c r="AF6344" s="357"/>
      <c r="AG6344" s="446"/>
      <c r="AH6344" s="357"/>
      <c r="AI6344" s="357"/>
      <c r="AJ6344" s="357"/>
      <c r="AK6344" s="357"/>
      <c r="AL6344" s="357"/>
      <c r="AM6344" s="357"/>
    </row>
    <row r="6345" spans="5:39" x14ac:dyDescent="0.25">
      <c r="E6345" s="356"/>
      <c r="F6345" s="356"/>
      <c r="G6345" s="356"/>
      <c r="H6345" s="356"/>
      <c r="I6345" s="356"/>
      <c r="J6345" s="357"/>
      <c r="K6345" s="357"/>
      <c r="L6345" s="357"/>
      <c r="M6345" s="357"/>
      <c r="N6345" s="358"/>
      <c r="O6345" s="358"/>
      <c r="P6345" s="358"/>
      <c r="Q6345" s="358"/>
      <c r="R6345" s="358"/>
      <c r="S6345" s="358"/>
      <c r="T6345" s="359"/>
      <c r="U6345" s="360"/>
      <c r="V6345" s="360"/>
      <c r="W6345" s="357"/>
      <c r="X6345" s="357"/>
      <c r="Y6345" s="446"/>
      <c r="Z6345" s="443"/>
      <c r="AA6345" s="446"/>
      <c r="AB6345" s="357"/>
      <c r="AC6345" s="357"/>
      <c r="AD6345" s="357"/>
      <c r="AE6345" s="357"/>
      <c r="AF6345" s="357"/>
      <c r="AG6345" s="446"/>
      <c r="AH6345" s="357"/>
      <c r="AI6345" s="357"/>
      <c r="AJ6345" s="357"/>
      <c r="AK6345" s="357"/>
      <c r="AL6345" s="357"/>
      <c r="AM6345" s="357"/>
    </row>
    <row r="6346" spans="5:39" x14ac:dyDescent="0.25">
      <c r="E6346" s="356"/>
      <c r="F6346" s="356"/>
      <c r="G6346" s="356"/>
      <c r="H6346" s="356"/>
      <c r="I6346" s="356"/>
      <c r="J6346" s="357"/>
      <c r="K6346" s="357"/>
      <c r="L6346" s="357"/>
      <c r="M6346" s="357"/>
      <c r="N6346" s="358"/>
      <c r="O6346" s="358"/>
      <c r="P6346" s="358"/>
      <c r="Q6346" s="358"/>
      <c r="R6346" s="358"/>
      <c r="S6346" s="358"/>
      <c r="T6346" s="359"/>
      <c r="U6346" s="360"/>
      <c r="V6346" s="360"/>
      <c r="W6346" s="357"/>
      <c r="X6346" s="357"/>
      <c r="Y6346" s="446"/>
      <c r="Z6346" s="443"/>
      <c r="AA6346" s="446"/>
      <c r="AB6346" s="357"/>
      <c r="AC6346" s="357"/>
      <c r="AD6346" s="357"/>
      <c r="AE6346" s="357"/>
      <c r="AF6346" s="357"/>
      <c r="AG6346" s="446"/>
      <c r="AH6346" s="357"/>
      <c r="AI6346" s="357"/>
      <c r="AJ6346" s="357"/>
      <c r="AK6346" s="357"/>
      <c r="AL6346" s="357"/>
      <c r="AM6346" s="357"/>
    </row>
    <row r="6347" spans="5:39" x14ac:dyDescent="0.25">
      <c r="E6347" s="356"/>
      <c r="F6347" s="356"/>
      <c r="G6347" s="356"/>
      <c r="H6347" s="356"/>
      <c r="I6347" s="356"/>
      <c r="J6347" s="357"/>
      <c r="K6347" s="357"/>
      <c r="L6347" s="357"/>
      <c r="M6347" s="357"/>
      <c r="N6347" s="358"/>
      <c r="O6347" s="358"/>
      <c r="P6347" s="358"/>
      <c r="Q6347" s="358"/>
      <c r="R6347" s="358"/>
      <c r="S6347" s="358"/>
      <c r="T6347" s="359"/>
      <c r="U6347" s="360"/>
      <c r="V6347" s="360"/>
      <c r="W6347" s="357"/>
      <c r="X6347" s="357"/>
      <c r="Y6347" s="446"/>
      <c r="Z6347" s="443"/>
      <c r="AA6347" s="446"/>
      <c r="AB6347" s="357"/>
      <c r="AC6347" s="357"/>
      <c r="AD6347" s="357"/>
      <c r="AE6347" s="357"/>
      <c r="AF6347" s="357"/>
      <c r="AG6347" s="446"/>
      <c r="AH6347" s="357"/>
      <c r="AI6347" s="357"/>
      <c r="AJ6347" s="357"/>
      <c r="AK6347" s="357"/>
      <c r="AL6347" s="357"/>
      <c r="AM6347" s="357"/>
    </row>
    <row r="6348" spans="5:39" x14ac:dyDescent="0.25">
      <c r="E6348" s="356"/>
      <c r="F6348" s="356"/>
      <c r="G6348" s="356"/>
      <c r="H6348" s="356"/>
      <c r="I6348" s="356"/>
      <c r="J6348" s="357"/>
      <c r="K6348" s="357"/>
      <c r="L6348" s="357"/>
      <c r="M6348" s="357"/>
      <c r="N6348" s="358"/>
      <c r="O6348" s="358"/>
      <c r="P6348" s="358"/>
      <c r="Q6348" s="358"/>
      <c r="R6348" s="358"/>
      <c r="S6348" s="358"/>
      <c r="T6348" s="359"/>
      <c r="U6348" s="360"/>
      <c r="V6348" s="360"/>
      <c r="W6348" s="357"/>
      <c r="X6348" s="357"/>
      <c r="Y6348" s="446"/>
      <c r="Z6348" s="443"/>
      <c r="AA6348" s="446"/>
      <c r="AB6348" s="357"/>
      <c r="AC6348" s="357"/>
      <c r="AD6348" s="357"/>
      <c r="AE6348" s="357"/>
      <c r="AF6348" s="357"/>
      <c r="AG6348" s="446"/>
      <c r="AH6348" s="357"/>
      <c r="AI6348" s="357"/>
      <c r="AJ6348" s="357"/>
      <c r="AK6348" s="357"/>
      <c r="AL6348" s="357"/>
      <c r="AM6348" s="357"/>
    </row>
    <row r="6349" spans="5:39" x14ac:dyDescent="0.25">
      <c r="E6349" s="356"/>
      <c r="F6349" s="356"/>
      <c r="G6349" s="356"/>
      <c r="H6349" s="356"/>
      <c r="I6349" s="356"/>
      <c r="J6349" s="357"/>
      <c r="K6349" s="357"/>
      <c r="L6349" s="357"/>
      <c r="M6349" s="357"/>
      <c r="N6349" s="358"/>
      <c r="O6349" s="358"/>
      <c r="P6349" s="358"/>
      <c r="Q6349" s="358"/>
      <c r="R6349" s="358"/>
      <c r="S6349" s="358"/>
      <c r="T6349" s="359"/>
      <c r="U6349" s="360"/>
      <c r="V6349" s="360"/>
      <c r="W6349" s="357"/>
      <c r="X6349" s="357"/>
      <c r="Y6349" s="446"/>
      <c r="Z6349" s="443"/>
      <c r="AA6349" s="446"/>
      <c r="AB6349" s="357"/>
      <c r="AC6349" s="357"/>
      <c r="AD6349" s="357"/>
      <c r="AE6349" s="357"/>
      <c r="AF6349" s="357"/>
      <c r="AG6349" s="446"/>
      <c r="AH6349" s="357"/>
      <c r="AI6349" s="357"/>
      <c r="AJ6349" s="357"/>
      <c r="AK6349" s="357"/>
      <c r="AL6349" s="357"/>
      <c r="AM6349" s="357"/>
    </row>
    <row r="6350" spans="5:39" x14ac:dyDescent="0.25">
      <c r="E6350" s="356"/>
      <c r="F6350" s="356"/>
      <c r="G6350" s="356"/>
      <c r="H6350" s="356"/>
      <c r="I6350" s="356"/>
      <c r="J6350" s="357"/>
      <c r="K6350" s="357"/>
      <c r="L6350" s="357"/>
      <c r="M6350" s="357"/>
      <c r="N6350" s="358"/>
      <c r="O6350" s="358"/>
      <c r="P6350" s="358"/>
      <c r="Q6350" s="358"/>
      <c r="R6350" s="358"/>
      <c r="S6350" s="358"/>
      <c r="T6350" s="359"/>
      <c r="U6350" s="360"/>
      <c r="V6350" s="360"/>
      <c r="W6350" s="357"/>
      <c r="X6350" s="357"/>
      <c r="Y6350" s="446"/>
      <c r="Z6350" s="443"/>
      <c r="AA6350" s="446"/>
      <c r="AB6350" s="357"/>
      <c r="AC6350" s="357"/>
      <c r="AD6350" s="357"/>
      <c r="AE6350" s="357"/>
      <c r="AF6350" s="357"/>
      <c r="AG6350" s="446"/>
      <c r="AH6350" s="357"/>
      <c r="AI6350" s="357"/>
      <c r="AJ6350" s="357"/>
      <c r="AK6350" s="357"/>
      <c r="AL6350" s="357"/>
      <c r="AM6350" s="357"/>
    </row>
    <row r="6351" spans="5:39" x14ac:dyDescent="0.25">
      <c r="E6351" s="356"/>
      <c r="F6351" s="356"/>
      <c r="G6351" s="356"/>
      <c r="H6351" s="356"/>
      <c r="I6351" s="356"/>
      <c r="J6351" s="357"/>
      <c r="K6351" s="357"/>
      <c r="L6351" s="357"/>
      <c r="M6351" s="357"/>
      <c r="N6351" s="358"/>
      <c r="O6351" s="358"/>
      <c r="P6351" s="358"/>
      <c r="Q6351" s="358"/>
      <c r="R6351" s="358"/>
      <c r="S6351" s="358"/>
      <c r="T6351" s="359"/>
      <c r="U6351" s="360"/>
      <c r="V6351" s="360"/>
      <c r="W6351" s="357"/>
      <c r="X6351" s="357"/>
      <c r="Y6351" s="446"/>
      <c r="Z6351" s="443"/>
      <c r="AA6351" s="446"/>
      <c r="AB6351" s="357"/>
      <c r="AC6351" s="357"/>
      <c r="AD6351" s="357"/>
      <c r="AE6351" s="357"/>
      <c r="AF6351" s="357"/>
      <c r="AG6351" s="446"/>
      <c r="AH6351" s="357"/>
      <c r="AI6351" s="357"/>
      <c r="AJ6351" s="357"/>
      <c r="AK6351" s="357"/>
      <c r="AL6351" s="357"/>
      <c r="AM6351" s="357"/>
    </row>
    <row r="6352" spans="5:39" x14ac:dyDescent="0.25">
      <c r="E6352" s="356"/>
      <c r="F6352" s="356"/>
      <c r="G6352" s="356"/>
      <c r="H6352" s="356"/>
      <c r="I6352" s="356"/>
      <c r="J6352" s="357"/>
      <c r="K6352" s="357"/>
      <c r="L6352" s="357"/>
      <c r="M6352" s="357"/>
      <c r="N6352" s="358"/>
      <c r="O6352" s="358"/>
      <c r="P6352" s="358"/>
      <c r="Q6352" s="358"/>
      <c r="R6352" s="358"/>
      <c r="S6352" s="358"/>
      <c r="T6352" s="359"/>
      <c r="U6352" s="360"/>
      <c r="V6352" s="360"/>
      <c r="W6352" s="357"/>
      <c r="X6352" s="357"/>
      <c r="Y6352" s="446"/>
      <c r="Z6352" s="443"/>
      <c r="AA6352" s="446"/>
      <c r="AB6352" s="357"/>
      <c r="AC6352" s="357"/>
      <c r="AD6352" s="357"/>
      <c r="AE6352" s="357"/>
      <c r="AF6352" s="357"/>
      <c r="AG6352" s="446"/>
      <c r="AH6352" s="357"/>
      <c r="AI6352" s="357"/>
      <c r="AJ6352" s="357"/>
      <c r="AK6352" s="357"/>
      <c r="AL6352" s="357"/>
      <c r="AM6352" s="357"/>
    </row>
    <row r="6353" spans="5:39" x14ac:dyDescent="0.25">
      <c r="E6353" s="356"/>
      <c r="F6353" s="356"/>
      <c r="G6353" s="356"/>
      <c r="H6353" s="356"/>
      <c r="I6353" s="356"/>
      <c r="J6353" s="357"/>
      <c r="K6353" s="357"/>
      <c r="L6353" s="357"/>
      <c r="M6353" s="357"/>
      <c r="N6353" s="358"/>
      <c r="O6353" s="358"/>
      <c r="P6353" s="358"/>
      <c r="Q6353" s="358"/>
      <c r="R6353" s="358"/>
      <c r="S6353" s="358"/>
      <c r="T6353" s="359"/>
      <c r="U6353" s="360"/>
      <c r="V6353" s="360"/>
      <c r="W6353" s="357"/>
      <c r="X6353" s="357"/>
      <c r="Y6353" s="446"/>
      <c r="Z6353" s="443"/>
      <c r="AA6353" s="446"/>
      <c r="AB6353" s="357"/>
      <c r="AC6353" s="357"/>
      <c r="AD6353" s="357"/>
      <c r="AE6353" s="357"/>
      <c r="AF6353" s="357"/>
      <c r="AG6353" s="446"/>
      <c r="AH6353" s="357"/>
      <c r="AI6353" s="357"/>
      <c r="AJ6353" s="357"/>
      <c r="AK6353" s="357"/>
      <c r="AL6353" s="357"/>
      <c r="AM6353" s="357"/>
    </row>
    <row r="6354" spans="5:39" x14ac:dyDescent="0.25">
      <c r="E6354" s="356"/>
      <c r="F6354" s="356"/>
      <c r="G6354" s="356"/>
      <c r="H6354" s="356"/>
      <c r="I6354" s="356"/>
      <c r="J6354" s="357"/>
      <c r="K6354" s="357"/>
      <c r="L6354" s="357"/>
      <c r="M6354" s="357"/>
      <c r="N6354" s="358"/>
      <c r="O6354" s="358"/>
      <c r="P6354" s="358"/>
      <c r="Q6354" s="358"/>
      <c r="R6354" s="358"/>
      <c r="S6354" s="358"/>
      <c r="T6354" s="359"/>
      <c r="U6354" s="360"/>
      <c r="V6354" s="360"/>
      <c r="W6354" s="357"/>
      <c r="X6354" s="357"/>
      <c r="Y6354" s="446"/>
      <c r="Z6354" s="443"/>
      <c r="AA6354" s="446"/>
      <c r="AB6354" s="357"/>
      <c r="AC6354" s="357"/>
      <c r="AD6354" s="357"/>
      <c r="AE6354" s="357"/>
      <c r="AF6354" s="357"/>
      <c r="AG6354" s="446"/>
      <c r="AH6354" s="357"/>
      <c r="AI6354" s="357"/>
      <c r="AJ6354" s="357"/>
      <c r="AK6354" s="357"/>
      <c r="AL6354" s="357"/>
      <c r="AM6354" s="357"/>
    </row>
    <row r="6355" spans="5:39" x14ac:dyDescent="0.25">
      <c r="E6355" s="356"/>
      <c r="F6355" s="356"/>
      <c r="G6355" s="356"/>
      <c r="H6355" s="356"/>
      <c r="I6355" s="356"/>
      <c r="J6355" s="357"/>
      <c r="K6355" s="357"/>
      <c r="L6355" s="357"/>
      <c r="M6355" s="357"/>
      <c r="N6355" s="358"/>
      <c r="O6355" s="358"/>
      <c r="P6355" s="358"/>
      <c r="Q6355" s="358"/>
      <c r="R6355" s="358"/>
      <c r="S6355" s="358"/>
      <c r="T6355" s="359"/>
      <c r="U6355" s="360"/>
      <c r="V6355" s="360"/>
      <c r="W6355" s="357"/>
      <c r="X6355" s="357"/>
      <c r="Y6355" s="446"/>
      <c r="Z6355" s="443"/>
      <c r="AA6355" s="446"/>
      <c r="AB6355" s="357"/>
      <c r="AC6355" s="357"/>
      <c r="AD6355" s="357"/>
      <c r="AE6355" s="357"/>
      <c r="AF6355" s="357"/>
      <c r="AG6355" s="446"/>
      <c r="AH6355" s="357"/>
      <c r="AI6355" s="357"/>
      <c r="AJ6355" s="357"/>
      <c r="AK6355" s="357"/>
      <c r="AL6355" s="357"/>
      <c r="AM6355" s="357"/>
    </row>
    <row r="6356" spans="5:39" x14ac:dyDescent="0.25">
      <c r="E6356" s="356"/>
      <c r="F6356" s="356"/>
      <c r="G6356" s="356"/>
      <c r="H6356" s="356"/>
      <c r="I6356" s="356"/>
      <c r="J6356" s="357"/>
      <c r="K6356" s="357"/>
      <c r="L6356" s="357"/>
      <c r="M6356" s="357"/>
      <c r="N6356" s="358"/>
      <c r="O6356" s="358"/>
      <c r="P6356" s="358"/>
      <c r="Q6356" s="358"/>
      <c r="R6356" s="358"/>
      <c r="S6356" s="358"/>
      <c r="T6356" s="359"/>
      <c r="U6356" s="360"/>
      <c r="V6356" s="360"/>
      <c r="W6356" s="357"/>
      <c r="X6356" s="357"/>
      <c r="Y6356" s="446"/>
      <c r="Z6356" s="443"/>
      <c r="AA6356" s="446"/>
      <c r="AB6356" s="357"/>
      <c r="AC6356" s="357"/>
      <c r="AD6356" s="357"/>
      <c r="AE6356" s="357"/>
      <c r="AF6356" s="357"/>
      <c r="AG6356" s="446"/>
      <c r="AH6356" s="357"/>
      <c r="AI6356" s="357"/>
      <c r="AJ6356" s="357"/>
      <c r="AK6356" s="357"/>
      <c r="AL6356" s="357"/>
      <c r="AM6356" s="357"/>
    </row>
    <row r="6357" spans="5:39" x14ac:dyDescent="0.25">
      <c r="E6357" s="356"/>
      <c r="F6357" s="356"/>
      <c r="G6357" s="356"/>
      <c r="H6357" s="356"/>
      <c r="I6357" s="356"/>
      <c r="J6357" s="357"/>
      <c r="K6357" s="357"/>
      <c r="L6357" s="357"/>
      <c r="M6357" s="357"/>
      <c r="N6357" s="358"/>
      <c r="O6357" s="358"/>
      <c r="P6357" s="358"/>
      <c r="Q6357" s="358"/>
      <c r="R6357" s="358"/>
      <c r="S6357" s="358"/>
      <c r="T6357" s="359"/>
      <c r="U6357" s="360"/>
      <c r="V6357" s="360"/>
      <c r="W6357" s="357"/>
      <c r="X6357" s="357"/>
      <c r="Y6357" s="446"/>
      <c r="Z6357" s="443"/>
      <c r="AA6357" s="446"/>
      <c r="AB6357" s="357"/>
      <c r="AC6357" s="357"/>
      <c r="AD6357" s="357"/>
      <c r="AE6357" s="357"/>
      <c r="AF6357" s="357"/>
      <c r="AG6357" s="446"/>
      <c r="AH6357" s="357"/>
      <c r="AI6357" s="357"/>
      <c r="AJ6357" s="357"/>
      <c r="AK6357" s="357"/>
      <c r="AL6357" s="357"/>
      <c r="AM6357" s="357"/>
    </row>
    <row r="6358" spans="5:39" x14ac:dyDescent="0.25">
      <c r="E6358" s="356"/>
      <c r="F6358" s="356"/>
      <c r="G6358" s="356"/>
      <c r="H6358" s="356"/>
      <c r="I6358" s="356"/>
      <c r="J6358" s="357"/>
      <c r="K6358" s="357"/>
      <c r="L6358" s="357"/>
      <c r="M6358" s="357"/>
      <c r="N6358" s="358"/>
      <c r="O6358" s="358"/>
      <c r="P6358" s="358"/>
      <c r="Q6358" s="358"/>
      <c r="R6358" s="358"/>
      <c r="S6358" s="358"/>
      <c r="T6358" s="359"/>
      <c r="U6358" s="360"/>
      <c r="V6358" s="360"/>
      <c r="W6358" s="357"/>
      <c r="X6358" s="357"/>
      <c r="Y6358" s="446"/>
      <c r="Z6358" s="443"/>
      <c r="AA6358" s="446"/>
      <c r="AB6358" s="357"/>
      <c r="AC6358" s="357"/>
      <c r="AD6358" s="357"/>
      <c r="AE6358" s="357"/>
      <c r="AF6358" s="357"/>
      <c r="AG6358" s="446"/>
      <c r="AH6358" s="357"/>
      <c r="AI6358" s="357"/>
      <c r="AJ6358" s="357"/>
      <c r="AK6358" s="357"/>
      <c r="AL6358" s="357"/>
      <c r="AM6358" s="357"/>
    </row>
    <row r="6359" spans="5:39" x14ac:dyDescent="0.25">
      <c r="E6359" s="356"/>
      <c r="F6359" s="356"/>
      <c r="G6359" s="356"/>
      <c r="H6359" s="356"/>
      <c r="I6359" s="356"/>
      <c r="J6359" s="357"/>
      <c r="K6359" s="357"/>
      <c r="L6359" s="357"/>
      <c r="M6359" s="357"/>
      <c r="N6359" s="358"/>
      <c r="O6359" s="358"/>
      <c r="P6359" s="358"/>
      <c r="Q6359" s="358"/>
      <c r="R6359" s="358"/>
      <c r="S6359" s="358"/>
      <c r="T6359" s="359"/>
      <c r="U6359" s="360"/>
      <c r="V6359" s="360"/>
      <c r="W6359" s="357"/>
      <c r="X6359" s="357"/>
      <c r="Y6359" s="446"/>
      <c r="Z6359" s="443"/>
      <c r="AA6359" s="446"/>
      <c r="AB6359" s="357"/>
      <c r="AC6359" s="357"/>
      <c r="AD6359" s="357"/>
      <c r="AE6359" s="357"/>
      <c r="AF6359" s="357"/>
      <c r="AG6359" s="446"/>
      <c r="AH6359" s="357"/>
      <c r="AI6359" s="357"/>
      <c r="AJ6359" s="357"/>
      <c r="AK6359" s="357"/>
      <c r="AL6359" s="357"/>
      <c r="AM6359" s="357"/>
    </row>
    <row r="6360" spans="5:39" x14ac:dyDescent="0.25">
      <c r="E6360" s="356"/>
      <c r="F6360" s="356"/>
      <c r="G6360" s="356"/>
      <c r="H6360" s="356"/>
      <c r="I6360" s="356"/>
      <c r="J6360" s="357"/>
      <c r="K6360" s="357"/>
      <c r="L6360" s="357"/>
      <c r="M6360" s="357"/>
      <c r="N6360" s="358"/>
      <c r="O6360" s="358"/>
      <c r="P6360" s="358"/>
      <c r="Q6360" s="358"/>
      <c r="R6360" s="358"/>
      <c r="S6360" s="358"/>
      <c r="T6360" s="359"/>
      <c r="U6360" s="360"/>
      <c r="V6360" s="360"/>
      <c r="W6360" s="357"/>
      <c r="X6360" s="357"/>
      <c r="Y6360" s="446"/>
      <c r="Z6360" s="443"/>
      <c r="AA6360" s="446"/>
      <c r="AB6360" s="357"/>
      <c r="AC6360" s="357"/>
      <c r="AD6360" s="357"/>
      <c r="AE6360" s="357"/>
      <c r="AF6360" s="357"/>
      <c r="AG6360" s="446"/>
      <c r="AH6360" s="357"/>
      <c r="AI6360" s="357"/>
      <c r="AJ6360" s="357"/>
      <c r="AK6360" s="357"/>
      <c r="AL6360" s="357"/>
      <c r="AM6360" s="357"/>
    </row>
    <row r="6361" spans="5:39" x14ac:dyDescent="0.25">
      <c r="E6361" s="356"/>
      <c r="F6361" s="356"/>
      <c r="G6361" s="356"/>
      <c r="H6361" s="356"/>
      <c r="I6361" s="356"/>
      <c r="J6361" s="357"/>
      <c r="K6361" s="357"/>
      <c r="L6361" s="357"/>
      <c r="M6361" s="357"/>
      <c r="N6361" s="358"/>
      <c r="O6361" s="358"/>
      <c r="P6361" s="358"/>
      <c r="Q6361" s="358"/>
      <c r="R6361" s="358"/>
      <c r="S6361" s="358"/>
      <c r="T6361" s="359"/>
      <c r="U6361" s="360"/>
      <c r="V6361" s="360"/>
      <c r="W6361" s="357"/>
      <c r="X6361" s="357"/>
      <c r="Y6361" s="446"/>
      <c r="Z6361" s="443"/>
      <c r="AA6361" s="446"/>
      <c r="AB6361" s="357"/>
      <c r="AC6361" s="357"/>
      <c r="AD6361" s="357"/>
      <c r="AE6361" s="357"/>
      <c r="AF6361" s="357"/>
      <c r="AG6361" s="446"/>
      <c r="AH6361" s="357"/>
      <c r="AI6361" s="357"/>
      <c r="AJ6361" s="357"/>
      <c r="AK6361" s="357"/>
      <c r="AL6361" s="357"/>
      <c r="AM6361" s="357"/>
    </row>
    <row r="6362" spans="5:39" x14ac:dyDescent="0.25">
      <c r="E6362" s="356"/>
      <c r="F6362" s="356"/>
      <c r="G6362" s="356"/>
      <c r="H6362" s="356"/>
      <c r="I6362" s="356"/>
      <c r="J6362" s="357"/>
      <c r="K6362" s="357"/>
      <c r="L6362" s="357"/>
      <c r="M6362" s="357"/>
      <c r="N6362" s="358"/>
      <c r="O6362" s="358"/>
      <c r="P6362" s="358"/>
      <c r="Q6362" s="358"/>
      <c r="R6362" s="358"/>
      <c r="S6362" s="358"/>
      <c r="T6362" s="359"/>
      <c r="U6362" s="360"/>
      <c r="V6362" s="360"/>
      <c r="W6362" s="357"/>
      <c r="X6362" s="357"/>
      <c r="Y6362" s="446"/>
      <c r="Z6362" s="443"/>
      <c r="AA6362" s="446"/>
      <c r="AB6362" s="357"/>
      <c r="AC6362" s="357"/>
      <c r="AD6362" s="357"/>
      <c r="AE6362" s="357"/>
      <c r="AF6362" s="357"/>
      <c r="AG6362" s="446"/>
      <c r="AH6362" s="357"/>
      <c r="AI6362" s="357"/>
      <c r="AJ6362" s="357"/>
      <c r="AK6362" s="357"/>
      <c r="AL6362" s="357"/>
      <c r="AM6362" s="357"/>
    </row>
    <row r="6363" spans="5:39" x14ac:dyDescent="0.25">
      <c r="E6363" s="356"/>
      <c r="F6363" s="356"/>
      <c r="G6363" s="356"/>
      <c r="H6363" s="356"/>
      <c r="I6363" s="356"/>
      <c r="J6363" s="357"/>
      <c r="K6363" s="357"/>
      <c r="L6363" s="357"/>
      <c r="M6363" s="357"/>
      <c r="N6363" s="358"/>
      <c r="O6363" s="358"/>
      <c r="P6363" s="358"/>
      <c r="Q6363" s="358"/>
      <c r="R6363" s="358"/>
      <c r="S6363" s="358"/>
      <c r="T6363" s="359"/>
      <c r="U6363" s="360"/>
      <c r="V6363" s="360"/>
      <c r="W6363" s="357"/>
      <c r="X6363" s="357"/>
      <c r="Y6363" s="446"/>
      <c r="Z6363" s="443"/>
      <c r="AA6363" s="446"/>
      <c r="AB6363" s="357"/>
      <c r="AC6363" s="357"/>
      <c r="AD6363" s="357"/>
      <c r="AE6363" s="357"/>
      <c r="AF6363" s="357"/>
      <c r="AG6363" s="446"/>
      <c r="AH6363" s="357"/>
      <c r="AI6363" s="357"/>
      <c r="AJ6363" s="357"/>
      <c r="AK6363" s="357"/>
      <c r="AL6363" s="357"/>
      <c r="AM6363" s="357"/>
    </row>
    <row r="6364" spans="5:39" x14ac:dyDescent="0.25">
      <c r="E6364" s="356"/>
      <c r="F6364" s="356"/>
      <c r="G6364" s="356"/>
      <c r="H6364" s="356"/>
      <c r="I6364" s="356"/>
      <c r="J6364" s="357"/>
      <c r="K6364" s="357"/>
      <c r="L6364" s="357"/>
      <c r="M6364" s="357"/>
      <c r="N6364" s="358"/>
      <c r="O6364" s="358"/>
      <c r="P6364" s="358"/>
      <c r="Q6364" s="358"/>
      <c r="R6364" s="358"/>
      <c r="S6364" s="358"/>
      <c r="T6364" s="359"/>
      <c r="U6364" s="360"/>
      <c r="V6364" s="360"/>
      <c r="W6364" s="357"/>
      <c r="X6364" s="357"/>
      <c r="Y6364" s="446"/>
      <c r="Z6364" s="443"/>
      <c r="AA6364" s="446"/>
      <c r="AB6364" s="357"/>
      <c r="AC6364" s="357"/>
      <c r="AD6364" s="357"/>
      <c r="AE6364" s="357"/>
      <c r="AF6364" s="357"/>
      <c r="AG6364" s="446"/>
      <c r="AH6364" s="357"/>
      <c r="AI6364" s="357"/>
      <c r="AJ6364" s="357"/>
      <c r="AK6364" s="357"/>
      <c r="AL6364" s="357"/>
      <c r="AM6364" s="357"/>
    </row>
    <row r="6365" spans="5:39" x14ac:dyDescent="0.25">
      <c r="E6365" s="356"/>
      <c r="F6365" s="356"/>
      <c r="G6365" s="356"/>
      <c r="H6365" s="356"/>
      <c r="I6365" s="356"/>
      <c r="J6365" s="357"/>
      <c r="K6365" s="357"/>
      <c r="L6365" s="357"/>
      <c r="M6365" s="357"/>
      <c r="N6365" s="358"/>
      <c r="O6365" s="358"/>
      <c r="P6365" s="358"/>
      <c r="Q6365" s="358"/>
      <c r="R6365" s="358"/>
      <c r="S6365" s="358"/>
      <c r="T6365" s="359"/>
      <c r="U6365" s="360"/>
      <c r="V6365" s="360"/>
      <c r="W6365" s="357"/>
      <c r="X6365" s="357"/>
      <c r="Y6365" s="446"/>
      <c r="Z6365" s="443"/>
      <c r="AA6365" s="446"/>
      <c r="AB6365" s="357"/>
      <c r="AC6365" s="357"/>
      <c r="AD6365" s="357"/>
      <c r="AE6365" s="357"/>
      <c r="AF6365" s="357"/>
      <c r="AG6365" s="446"/>
      <c r="AH6365" s="357"/>
      <c r="AI6365" s="357"/>
      <c r="AJ6365" s="357"/>
      <c r="AK6365" s="357"/>
      <c r="AL6365" s="357"/>
      <c r="AM6365" s="357"/>
    </row>
    <row r="6366" spans="5:39" x14ac:dyDescent="0.25">
      <c r="E6366" s="356"/>
      <c r="F6366" s="356"/>
      <c r="G6366" s="356"/>
      <c r="H6366" s="356"/>
      <c r="I6366" s="356"/>
      <c r="J6366" s="357"/>
      <c r="K6366" s="357"/>
      <c r="L6366" s="357"/>
      <c r="M6366" s="357"/>
      <c r="N6366" s="358"/>
      <c r="O6366" s="358"/>
      <c r="P6366" s="358"/>
      <c r="Q6366" s="358"/>
      <c r="R6366" s="358"/>
      <c r="S6366" s="358"/>
      <c r="T6366" s="359"/>
      <c r="U6366" s="360"/>
      <c r="V6366" s="360"/>
      <c r="W6366" s="357"/>
      <c r="X6366" s="357"/>
      <c r="Y6366" s="446"/>
      <c r="Z6366" s="443"/>
      <c r="AA6366" s="446"/>
      <c r="AB6366" s="357"/>
      <c r="AC6366" s="357"/>
      <c r="AD6366" s="357"/>
      <c r="AE6366" s="357"/>
      <c r="AF6366" s="357"/>
      <c r="AG6366" s="446"/>
      <c r="AH6366" s="357"/>
      <c r="AI6366" s="357"/>
      <c r="AJ6366" s="357"/>
      <c r="AK6366" s="357"/>
      <c r="AL6366" s="357"/>
      <c r="AM6366" s="357"/>
    </row>
    <row r="6367" spans="5:39" x14ac:dyDescent="0.25">
      <c r="E6367" s="356"/>
      <c r="F6367" s="356"/>
      <c r="G6367" s="356"/>
      <c r="H6367" s="356"/>
      <c r="I6367" s="356"/>
      <c r="J6367" s="357"/>
      <c r="K6367" s="357"/>
      <c r="L6367" s="357"/>
      <c r="M6367" s="357"/>
      <c r="N6367" s="358"/>
      <c r="O6367" s="358"/>
      <c r="P6367" s="358"/>
      <c r="Q6367" s="358"/>
      <c r="R6367" s="358"/>
      <c r="S6367" s="358"/>
      <c r="T6367" s="359"/>
      <c r="U6367" s="360"/>
      <c r="V6367" s="360"/>
      <c r="W6367" s="357"/>
      <c r="X6367" s="357"/>
      <c r="Y6367" s="446"/>
      <c r="Z6367" s="443"/>
      <c r="AA6367" s="446"/>
      <c r="AB6367" s="357"/>
      <c r="AC6367" s="357"/>
      <c r="AD6367" s="357"/>
      <c r="AE6367" s="357"/>
      <c r="AF6367" s="357"/>
      <c r="AG6367" s="446"/>
      <c r="AH6367" s="357"/>
      <c r="AI6367" s="357"/>
      <c r="AJ6367" s="357"/>
      <c r="AK6367" s="357"/>
      <c r="AL6367" s="357"/>
      <c r="AM6367" s="357"/>
    </row>
    <row r="6368" spans="5:39" x14ac:dyDescent="0.25">
      <c r="E6368" s="356"/>
      <c r="F6368" s="356"/>
      <c r="G6368" s="356"/>
      <c r="H6368" s="356"/>
      <c r="I6368" s="356"/>
      <c r="J6368" s="357"/>
      <c r="K6368" s="357"/>
      <c r="L6368" s="357"/>
      <c r="M6368" s="357"/>
      <c r="N6368" s="358"/>
      <c r="O6368" s="358"/>
      <c r="P6368" s="358"/>
      <c r="Q6368" s="358"/>
      <c r="R6368" s="358"/>
      <c r="S6368" s="358"/>
      <c r="T6368" s="359"/>
      <c r="U6368" s="360"/>
      <c r="V6368" s="360"/>
      <c r="W6368" s="357"/>
      <c r="X6368" s="357"/>
      <c r="Y6368" s="446"/>
      <c r="Z6368" s="443"/>
      <c r="AA6368" s="446"/>
      <c r="AB6368" s="357"/>
      <c r="AC6368" s="357"/>
      <c r="AD6368" s="357"/>
      <c r="AE6368" s="357"/>
      <c r="AF6368" s="357"/>
      <c r="AG6368" s="446"/>
      <c r="AH6368" s="357"/>
      <c r="AI6368" s="357"/>
      <c r="AJ6368" s="357"/>
      <c r="AK6368" s="357"/>
      <c r="AL6368" s="357"/>
      <c r="AM6368" s="357"/>
    </row>
    <row r="6369" spans="5:39" x14ac:dyDescent="0.25">
      <c r="E6369" s="356"/>
      <c r="F6369" s="356"/>
      <c r="G6369" s="356"/>
      <c r="H6369" s="356"/>
      <c r="I6369" s="356"/>
      <c r="J6369" s="357"/>
      <c r="K6369" s="357"/>
      <c r="L6369" s="357"/>
      <c r="M6369" s="357"/>
      <c r="N6369" s="358"/>
      <c r="O6369" s="358"/>
      <c r="P6369" s="358"/>
      <c r="Q6369" s="358"/>
      <c r="R6369" s="358"/>
      <c r="S6369" s="358"/>
      <c r="T6369" s="359"/>
      <c r="U6369" s="360"/>
      <c r="V6369" s="360"/>
      <c r="W6369" s="357"/>
      <c r="X6369" s="357"/>
      <c r="Y6369" s="446"/>
      <c r="Z6369" s="443"/>
      <c r="AA6369" s="446"/>
      <c r="AB6369" s="357"/>
      <c r="AC6369" s="357"/>
      <c r="AD6369" s="357"/>
      <c r="AE6369" s="357"/>
      <c r="AF6369" s="357"/>
      <c r="AG6369" s="446"/>
      <c r="AH6369" s="357"/>
      <c r="AI6369" s="357"/>
      <c r="AJ6369" s="357"/>
      <c r="AK6369" s="357"/>
      <c r="AL6369" s="357"/>
      <c r="AM6369" s="357"/>
    </row>
    <row r="6370" spans="5:39" x14ac:dyDescent="0.25">
      <c r="E6370" s="356"/>
      <c r="F6370" s="356"/>
      <c r="G6370" s="356"/>
      <c r="H6370" s="356"/>
      <c r="I6370" s="356"/>
      <c r="J6370" s="357"/>
      <c r="K6370" s="357"/>
      <c r="L6370" s="357"/>
      <c r="M6370" s="357"/>
      <c r="N6370" s="358"/>
      <c r="O6370" s="358"/>
      <c r="P6370" s="358"/>
      <c r="Q6370" s="358"/>
      <c r="R6370" s="358"/>
      <c r="S6370" s="358"/>
      <c r="T6370" s="359"/>
      <c r="U6370" s="360"/>
      <c r="V6370" s="360"/>
      <c r="W6370" s="357"/>
      <c r="X6370" s="357"/>
      <c r="Y6370" s="446"/>
      <c r="Z6370" s="443"/>
      <c r="AA6370" s="446"/>
      <c r="AB6370" s="357"/>
      <c r="AC6370" s="357"/>
      <c r="AD6370" s="357"/>
      <c r="AE6370" s="357"/>
      <c r="AF6370" s="357"/>
      <c r="AG6370" s="446"/>
      <c r="AH6370" s="357"/>
      <c r="AI6370" s="357"/>
      <c r="AJ6370" s="357"/>
      <c r="AK6370" s="357"/>
      <c r="AL6370" s="357"/>
      <c r="AM6370" s="357"/>
    </row>
    <row r="6371" spans="5:39" x14ac:dyDescent="0.25">
      <c r="E6371" s="356"/>
      <c r="F6371" s="356"/>
      <c r="G6371" s="356"/>
      <c r="H6371" s="356"/>
      <c r="I6371" s="356"/>
      <c r="J6371" s="357"/>
      <c r="K6371" s="357"/>
      <c r="L6371" s="357"/>
      <c r="M6371" s="357"/>
      <c r="N6371" s="358"/>
      <c r="O6371" s="358"/>
      <c r="P6371" s="358"/>
      <c r="Q6371" s="358"/>
      <c r="R6371" s="358"/>
      <c r="S6371" s="358"/>
      <c r="T6371" s="359"/>
      <c r="U6371" s="360"/>
      <c r="V6371" s="360"/>
      <c r="W6371" s="357"/>
      <c r="X6371" s="357"/>
      <c r="Y6371" s="446"/>
      <c r="Z6371" s="443"/>
      <c r="AA6371" s="446"/>
      <c r="AB6371" s="357"/>
      <c r="AC6371" s="357"/>
      <c r="AD6371" s="357"/>
      <c r="AE6371" s="357"/>
      <c r="AF6371" s="357"/>
      <c r="AG6371" s="446"/>
      <c r="AH6371" s="357"/>
      <c r="AI6371" s="357"/>
      <c r="AJ6371" s="357"/>
      <c r="AK6371" s="357"/>
      <c r="AL6371" s="357"/>
      <c r="AM6371" s="357"/>
    </row>
    <row r="6372" spans="5:39" x14ac:dyDescent="0.25">
      <c r="E6372" s="356"/>
      <c r="F6372" s="356"/>
      <c r="G6372" s="356"/>
      <c r="H6372" s="356"/>
      <c r="I6372" s="356"/>
      <c r="J6372" s="357"/>
      <c r="K6372" s="357"/>
      <c r="L6372" s="357"/>
      <c r="M6372" s="357"/>
      <c r="N6372" s="358"/>
      <c r="O6372" s="358"/>
      <c r="P6372" s="358"/>
      <c r="Q6372" s="358"/>
      <c r="R6372" s="358"/>
      <c r="S6372" s="358"/>
      <c r="T6372" s="359"/>
      <c r="U6372" s="360"/>
      <c r="V6372" s="360"/>
      <c r="W6372" s="357"/>
      <c r="X6372" s="357"/>
      <c r="Y6372" s="446"/>
      <c r="Z6372" s="443"/>
      <c r="AA6372" s="446"/>
      <c r="AB6372" s="357"/>
      <c r="AC6372" s="357"/>
      <c r="AD6372" s="357"/>
      <c r="AE6372" s="357"/>
      <c r="AF6372" s="357"/>
      <c r="AG6372" s="446"/>
      <c r="AH6372" s="357"/>
      <c r="AI6372" s="357"/>
      <c r="AJ6372" s="357"/>
      <c r="AK6372" s="357"/>
      <c r="AL6372" s="357"/>
      <c r="AM6372" s="357"/>
    </row>
    <row r="6373" spans="5:39" x14ac:dyDescent="0.25">
      <c r="E6373" s="356"/>
      <c r="F6373" s="356"/>
      <c r="G6373" s="356"/>
      <c r="H6373" s="356"/>
      <c r="I6373" s="356"/>
      <c r="J6373" s="357"/>
      <c r="K6373" s="357"/>
      <c r="L6373" s="357"/>
      <c r="M6373" s="357"/>
      <c r="N6373" s="358"/>
      <c r="O6373" s="358"/>
      <c r="P6373" s="358"/>
      <c r="Q6373" s="358"/>
      <c r="R6373" s="358"/>
      <c r="S6373" s="358"/>
      <c r="T6373" s="359"/>
      <c r="U6373" s="360"/>
      <c r="V6373" s="360"/>
      <c r="W6373" s="357"/>
      <c r="X6373" s="357"/>
      <c r="Y6373" s="446"/>
      <c r="Z6373" s="443"/>
      <c r="AA6373" s="446"/>
      <c r="AB6373" s="357"/>
      <c r="AC6373" s="357"/>
      <c r="AD6373" s="357"/>
      <c r="AE6373" s="357"/>
      <c r="AF6373" s="357"/>
      <c r="AG6373" s="446"/>
      <c r="AH6373" s="357"/>
      <c r="AI6373" s="357"/>
      <c r="AJ6373" s="357"/>
      <c r="AK6373" s="357"/>
      <c r="AL6373" s="357"/>
      <c r="AM6373" s="357"/>
    </row>
    <row r="6374" spans="5:39" x14ac:dyDescent="0.25">
      <c r="E6374" s="356"/>
      <c r="F6374" s="356"/>
      <c r="G6374" s="356"/>
      <c r="H6374" s="356"/>
      <c r="I6374" s="356"/>
      <c r="J6374" s="357"/>
      <c r="K6374" s="357"/>
      <c r="L6374" s="357"/>
      <c r="M6374" s="357"/>
      <c r="N6374" s="358"/>
      <c r="O6374" s="358"/>
      <c r="P6374" s="358"/>
      <c r="Q6374" s="358"/>
      <c r="R6374" s="358"/>
      <c r="S6374" s="358"/>
      <c r="T6374" s="359"/>
      <c r="U6374" s="360"/>
      <c r="V6374" s="360"/>
      <c r="W6374" s="357"/>
      <c r="X6374" s="357"/>
      <c r="Y6374" s="446"/>
      <c r="Z6374" s="443"/>
      <c r="AA6374" s="446"/>
      <c r="AB6374" s="357"/>
      <c r="AC6374" s="357"/>
      <c r="AD6374" s="357"/>
      <c r="AE6374" s="357"/>
      <c r="AF6374" s="357"/>
      <c r="AG6374" s="446"/>
      <c r="AH6374" s="357"/>
      <c r="AI6374" s="357"/>
      <c r="AJ6374" s="357"/>
      <c r="AK6374" s="357"/>
      <c r="AL6374" s="357"/>
      <c r="AM6374" s="357"/>
    </row>
    <row r="6375" spans="5:39" x14ac:dyDescent="0.25">
      <c r="E6375" s="356"/>
      <c r="F6375" s="356"/>
      <c r="G6375" s="356"/>
      <c r="H6375" s="356"/>
      <c r="I6375" s="356"/>
      <c r="J6375" s="357"/>
      <c r="K6375" s="357"/>
      <c r="L6375" s="357"/>
      <c r="M6375" s="357"/>
      <c r="N6375" s="358"/>
      <c r="O6375" s="358"/>
      <c r="P6375" s="358"/>
      <c r="Q6375" s="358"/>
      <c r="R6375" s="358"/>
      <c r="S6375" s="358"/>
      <c r="T6375" s="359"/>
      <c r="U6375" s="360"/>
      <c r="V6375" s="360"/>
      <c r="W6375" s="357"/>
      <c r="X6375" s="357"/>
      <c r="Y6375" s="446"/>
      <c r="Z6375" s="443"/>
      <c r="AA6375" s="446"/>
      <c r="AB6375" s="357"/>
      <c r="AC6375" s="357"/>
      <c r="AD6375" s="357"/>
      <c r="AE6375" s="357"/>
      <c r="AF6375" s="357"/>
      <c r="AG6375" s="446"/>
      <c r="AH6375" s="357"/>
      <c r="AI6375" s="357"/>
      <c r="AJ6375" s="357"/>
      <c r="AK6375" s="357"/>
      <c r="AL6375" s="357"/>
      <c r="AM6375" s="357"/>
    </row>
    <row r="6376" spans="5:39" x14ac:dyDescent="0.25">
      <c r="E6376" s="356"/>
      <c r="F6376" s="356"/>
      <c r="G6376" s="356"/>
      <c r="H6376" s="356"/>
      <c r="I6376" s="356"/>
      <c r="J6376" s="357"/>
      <c r="K6376" s="357"/>
      <c r="L6376" s="357"/>
      <c r="M6376" s="357"/>
      <c r="N6376" s="358"/>
      <c r="O6376" s="358"/>
      <c r="P6376" s="358"/>
      <c r="Q6376" s="358"/>
      <c r="R6376" s="358"/>
      <c r="S6376" s="358"/>
      <c r="T6376" s="359"/>
      <c r="U6376" s="360"/>
      <c r="V6376" s="360"/>
      <c r="W6376" s="357"/>
      <c r="X6376" s="357"/>
      <c r="Y6376" s="446"/>
      <c r="Z6376" s="443"/>
      <c r="AA6376" s="446"/>
      <c r="AB6376" s="357"/>
      <c r="AC6376" s="357"/>
      <c r="AD6376" s="357"/>
      <c r="AE6376" s="357"/>
      <c r="AF6376" s="357"/>
      <c r="AG6376" s="446"/>
      <c r="AH6376" s="357"/>
      <c r="AI6376" s="357"/>
      <c r="AJ6376" s="357"/>
      <c r="AK6376" s="357"/>
      <c r="AL6376" s="357"/>
      <c r="AM6376" s="357"/>
    </row>
    <row r="6377" spans="5:39" x14ac:dyDescent="0.25">
      <c r="E6377" s="356"/>
      <c r="F6377" s="356"/>
      <c r="G6377" s="356"/>
      <c r="H6377" s="356"/>
      <c r="I6377" s="356"/>
      <c r="J6377" s="357"/>
      <c r="K6377" s="357"/>
      <c r="L6377" s="357"/>
      <c r="M6377" s="357"/>
      <c r="N6377" s="358"/>
      <c r="O6377" s="358"/>
      <c r="P6377" s="358"/>
      <c r="Q6377" s="358"/>
      <c r="R6377" s="358"/>
      <c r="S6377" s="358"/>
      <c r="T6377" s="359"/>
      <c r="U6377" s="360"/>
      <c r="V6377" s="360"/>
      <c r="W6377" s="357"/>
      <c r="X6377" s="357"/>
      <c r="Y6377" s="446"/>
      <c r="Z6377" s="443"/>
      <c r="AA6377" s="446"/>
      <c r="AB6377" s="357"/>
      <c r="AC6377" s="357"/>
      <c r="AD6377" s="357"/>
      <c r="AE6377" s="357"/>
      <c r="AF6377" s="357"/>
      <c r="AG6377" s="446"/>
      <c r="AH6377" s="357"/>
      <c r="AI6377" s="357"/>
      <c r="AJ6377" s="357"/>
      <c r="AK6377" s="357"/>
      <c r="AL6377" s="357"/>
      <c r="AM6377" s="357"/>
    </row>
    <row r="6378" spans="5:39" x14ac:dyDescent="0.25">
      <c r="E6378" s="356"/>
      <c r="F6378" s="356"/>
      <c r="G6378" s="356"/>
      <c r="H6378" s="356"/>
      <c r="I6378" s="356"/>
      <c r="J6378" s="357"/>
      <c r="K6378" s="357"/>
      <c r="L6378" s="357"/>
      <c r="M6378" s="357"/>
      <c r="N6378" s="358"/>
      <c r="O6378" s="358"/>
      <c r="P6378" s="358"/>
      <c r="Q6378" s="358"/>
      <c r="R6378" s="358"/>
      <c r="S6378" s="358"/>
      <c r="T6378" s="359"/>
      <c r="U6378" s="360"/>
      <c r="V6378" s="360"/>
      <c r="W6378" s="357"/>
      <c r="X6378" s="357"/>
      <c r="Y6378" s="446"/>
      <c r="Z6378" s="443"/>
      <c r="AA6378" s="446"/>
      <c r="AB6378" s="357"/>
      <c r="AC6378" s="357"/>
      <c r="AD6378" s="357"/>
      <c r="AE6378" s="357"/>
      <c r="AF6378" s="357"/>
      <c r="AG6378" s="446"/>
      <c r="AH6378" s="357"/>
      <c r="AI6378" s="357"/>
      <c r="AJ6378" s="357"/>
      <c r="AK6378" s="357"/>
      <c r="AL6378" s="357"/>
      <c r="AM6378" s="357"/>
    </row>
    <row r="6379" spans="5:39" x14ac:dyDescent="0.25">
      <c r="E6379" s="356"/>
      <c r="F6379" s="356"/>
      <c r="G6379" s="356"/>
      <c r="H6379" s="356"/>
      <c r="I6379" s="356"/>
      <c r="J6379" s="357"/>
      <c r="K6379" s="357"/>
      <c r="L6379" s="357"/>
      <c r="M6379" s="357"/>
      <c r="N6379" s="358"/>
      <c r="O6379" s="358"/>
      <c r="P6379" s="358"/>
      <c r="Q6379" s="358"/>
      <c r="R6379" s="358"/>
      <c r="S6379" s="358"/>
      <c r="T6379" s="359"/>
      <c r="U6379" s="360"/>
      <c r="V6379" s="360"/>
      <c r="W6379" s="357"/>
      <c r="X6379" s="357"/>
      <c r="Y6379" s="446"/>
      <c r="Z6379" s="443"/>
      <c r="AA6379" s="446"/>
      <c r="AB6379" s="357"/>
      <c r="AC6379" s="357"/>
      <c r="AD6379" s="357"/>
      <c r="AE6379" s="357"/>
      <c r="AF6379" s="357"/>
      <c r="AG6379" s="446"/>
      <c r="AH6379" s="357"/>
      <c r="AI6379" s="357"/>
      <c r="AJ6379" s="357"/>
      <c r="AK6379" s="357"/>
      <c r="AL6379" s="357"/>
      <c r="AM6379" s="357"/>
    </row>
    <row r="6380" spans="5:39" x14ac:dyDescent="0.25">
      <c r="E6380" s="356"/>
      <c r="F6380" s="356"/>
      <c r="G6380" s="356"/>
      <c r="H6380" s="356"/>
      <c r="I6380" s="356"/>
      <c r="J6380" s="357"/>
      <c r="K6380" s="357"/>
      <c r="L6380" s="357"/>
      <c r="M6380" s="357"/>
      <c r="N6380" s="358"/>
      <c r="O6380" s="358"/>
      <c r="P6380" s="358"/>
      <c r="Q6380" s="358"/>
      <c r="R6380" s="358"/>
      <c r="S6380" s="358"/>
      <c r="T6380" s="359"/>
      <c r="U6380" s="360"/>
      <c r="V6380" s="360"/>
      <c r="W6380" s="357"/>
      <c r="X6380" s="357"/>
      <c r="Y6380" s="446"/>
      <c r="Z6380" s="443"/>
      <c r="AA6380" s="446"/>
      <c r="AB6380" s="357"/>
      <c r="AC6380" s="357"/>
      <c r="AD6380" s="357"/>
      <c r="AE6380" s="357"/>
      <c r="AF6380" s="357"/>
      <c r="AG6380" s="446"/>
      <c r="AH6380" s="357"/>
      <c r="AI6380" s="357"/>
      <c r="AJ6380" s="357"/>
      <c r="AK6380" s="357"/>
      <c r="AL6380" s="357"/>
      <c r="AM6380" s="357"/>
    </row>
    <row r="6381" spans="5:39" x14ac:dyDescent="0.25">
      <c r="E6381" s="356"/>
      <c r="F6381" s="356"/>
      <c r="G6381" s="356"/>
      <c r="H6381" s="356"/>
      <c r="I6381" s="356"/>
      <c r="J6381" s="357"/>
      <c r="K6381" s="357"/>
      <c r="L6381" s="357"/>
      <c r="M6381" s="357"/>
      <c r="N6381" s="358"/>
      <c r="O6381" s="358"/>
      <c r="P6381" s="358"/>
      <c r="Q6381" s="358"/>
      <c r="R6381" s="358"/>
      <c r="S6381" s="358"/>
      <c r="T6381" s="359"/>
      <c r="U6381" s="360"/>
      <c r="V6381" s="360"/>
      <c r="W6381" s="357"/>
      <c r="X6381" s="357"/>
      <c r="Y6381" s="446"/>
      <c r="Z6381" s="443"/>
      <c r="AA6381" s="446"/>
      <c r="AB6381" s="357"/>
      <c r="AC6381" s="357"/>
      <c r="AD6381" s="357"/>
      <c r="AE6381" s="357"/>
      <c r="AF6381" s="357"/>
      <c r="AG6381" s="446"/>
      <c r="AH6381" s="357"/>
      <c r="AI6381" s="357"/>
      <c r="AJ6381" s="357"/>
      <c r="AK6381" s="357"/>
      <c r="AL6381" s="357"/>
      <c r="AM6381" s="357"/>
    </row>
    <row r="6382" spans="5:39" x14ac:dyDescent="0.25">
      <c r="E6382" s="356"/>
      <c r="F6382" s="356"/>
      <c r="G6382" s="356"/>
      <c r="H6382" s="356"/>
      <c r="I6382" s="356"/>
      <c r="J6382" s="357"/>
      <c r="K6382" s="357"/>
      <c r="L6382" s="357"/>
      <c r="M6382" s="357"/>
      <c r="N6382" s="358"/>
      <c r="O6382" s="358"/>
      <c r="P6382" s="358"/>
      <c r="Q6382" s="358"/>
      <c r="R6382" s="358"/>
      <c r="S6382" s="358"/>
      <c r="T6382" s="359"/>
      <c r="U6382" s="360"/>
      <c r="V6382" s="360"/>
      <c r="W6382" s="357"/>
      <c r="X6382" s="357"/>
      <c r="Y6382" s="446"/>
      <c r="Z6382" s="443"/>
      <c r="AA6382" s="446"/>
      <c r="AB6382" s="357"/>
      <c r="AC6382" s="357"/>
      <c r="AD6382" s="357"/>
      <c r="AE6382" s="357"/>
      <c r="AF6382" s="357"/>
      <c r="AG6382" s="446"/>
      <c r="AH6382" s="357"/>
      <c r="AI6382" s="357"/>
      <c r="AJ6382" s="357"/>
      <c r="AK6382" s="357"/>
      <c r="AL6382" s="357"/>
      <c r="AM6382" s="357"/>
    </row>
    <row r="6383" spans="5:39" x14ac:dyDescent="0.25">
      <c r="E6383" s="356"/>
      <c r="F6383" s="356"/>
      <c r="G6383" s="356"/>
      <c r="H6383" s="356"/>
      <c r="I6383" s="356"/>
      <c r="J6383" s="357"/>
      <c r="K6383" s="357"/>
      <c r="L6383" s="357"/>
      <c r="M6383" s="357"/>
      <c r="N6383" s="358"/>
      <c r="O6383" s="358"/>
      <c r="P6383" s="358"/>
      <c r="Q6383" s="358"/>
      <c r="R6383" s="358"/>
      <c r="S6383" s="358"/>
      <c r="T6383" s="359"/>
      <c r="U6383" s="360"/>
      <c r="V6383" s="360"/>
      <c r="W6383" s="357"/>
      <c r="X6383" s="357"/>
      <c r="Y6383" s="446"/>
      <c r="Z6383" s="443"/>
      <c r="AA6383" s="446"/>
      <c r="AB6383" s="357"/>
      <c r="AC6383" s="357"/>
      <c r="AD6383" s="357"/>
      <c r="AE6383" s="357"/>
      <c r="AF6383" s="357"/>
      <c r="AG6383" s="446"/>
      <c r="AH6383" s="357"/>
      <c r="AI6383" s="357"/>
      <c r="AJ6383" s="357"/>
      <c r="AK6383" s="357"/>
      <c r="AL6383" s="357"/>
      <c r="AM6383" s="357"/>
    </row>
    <row r="6384" spans="5:39" x14ac:dyDescent="0.25">
      <c r="E6384" s="356"/>
      <c r="F6384" s="356"/>
      <c r="G6384" s="356"/>
      <c r="H6384" s="356"/>
      <c r="I6384" s="356"/>
      <c r="J6384" s="357"/>
      <c r="K6384" s="357"/>
      <c r="L6384" s="357"/>
      <c r="M6384" s="357"/>
      <c r="N6384" s="358"/>
      <c r="O6384" s="358"/>
      <c r="P6384" s="358"/>
      <c r="Q6384" s="358"/>
      <c r="R6384" s="358"/>
      <c r="S6384" s="358"/>
      <c r="T6384" s="359"/>
      <c r="U6384" s="360"/>
      <c r="V6384" s="360"/>
      <c r="W6384" s="357"/>
      <c r="X6384" s="357"/>
      <c r="Y6384" s="446"/>
      <c r="Z6384" s="443"/>
      <c r="AA6384" s="446"/>
      <c r="AB6384" s="357"/>
      <c r="AC6384" s="357"/>
      <c r="AD6384" s="357"/>
      <c r="AE6384" s="357"/>
      <c r="AF6384" s="357"/>
      <c r="AG6384" s="446"/>
      <c r="AH6384" s="357"/>
      <c r="AI6384" s="357"/>
      <c r="AJ6384" s="357"/>
      <c r="AK6384" s="357"/>
      <c r="AL6384" s="357"/>
      <c r="AM6384" s="357"/>
    </row>
    <row r="6385" spans="5:39" x14ac:dyDescent="0.25">
      <c r="E6385" s="356"/>
      <c r="F6385" s="356"/>
      <c r="G6385" s="356"/>
      <c r="H6385" s="356"/>
      <c r="I6385" s="356"/>
      <c r="J6385" s="357"/>
      <c r="K6385" s="357"/>
      <c r="L6385" s="357"/>
      <c r="M6385" s="357"/>
      <c r="N6385" s="358"/>
      <c r="O6385" s="358"/>
      <c r="P6385" s="358"/>
      <c r="Q6385" s="358"/>
      <c r="R6385" s="358"/>
      <c r="S6385" s="358"/>
      <c r="T6385" s="359"/>
      <c r="U6385" s="360"/>
      <c r="V6385" s="360"/>
      <c r="W6385" s="357"/>
      <c r="X6385" s="357"/>
      <c r="Y6385" s="446"/>
      <c r="Z6385" s="443"/>
      <c r="AA6385" s="446"/>
      <c r="AB6385" s="357"/>
      <c r="AC6385" s="357"/>
      <c r="AD6385" s="357"/>
      <c r="AE6385" s="357"/>
      <c r="AF6385" s="357"/>
      <c r="AG6385" s="446"/>
      <c r="AH6385" s="357"/>
      <c r="AI6385" s="357"/>
      <c r="AJ6385" s="357"/>
      <c r="AK6385" s="357"/>
      <c r="AL6385" s="357"/>
      <c r="AM6385" s="357"/>
    </row>
    <row r="6386" spans="5:39" x14ac:dyDescent="0.25">
      <c r="E6386" s="356"/>
      <c r="F6386" s="356"/>
      <c r="G6386" s="356"/>
      <c r="H6386" s="356"/>
      <c r="I6386" s="356"/>
      <c r="J6386" s="357"/>
      <c r="K6386" s="357"/>
      <c r="L6386" s="357"/>
      <c r="M6386" s="357"/>
      <c r="N6386" s="358"/>
      <c r="O6386" s="358"/>
      <c r="P6386" s="358"/>
      <c r="Q6386" s="358"/>
      <c r="R6386" s="358"/>
      <c r="S6386" s="358"/>
      <c r="T6386" s="359"/>
      <c r="U6386" s="360"/>
      <c r="V6386" s="360"/>
      <c r="W6386" s="357"/>
      <c r="X6386" s="357"/>
      <c r="Y6386" s="446"/>
      <c r="Z6386" s="443"/>
      <c r="AA6386" s="446"/>
      <c r="AB6386" s="357"/>
      <c r="AC6386" s="357"/>
      <c r="AD6386" s="357"/>
      <c r="AE6386" s="357"/>
      <c r="AF6386" s="357"/>
      <c r="AG6386" s="446"/>
      <c r="AH6386" s="357"/>
      <c r="AI6386" s="357"/>
      <c r="AJ6386" s="357"/>
      <c r="AK6386" s="357"/>
      <c r="AL6386" s="357"/>
      <c r="AM6386" s="357"/>
    </row>
    <row r="6387" spans="5:39" x14ac:dyDescent="0.25">
      <c r="E6387" s="356"/>
      <c r="F6387" s="356"/>
      <c r="G6387" s="356"/>
      <c r="H6387" s="356"/>
      <c r="I6387" s="356"/>
      <c r="J6387" s="357"/>
      <c r="K6387" s="357"/>
      <c r="L6387" s="357"/>
      <c r="M6387" s="357"/>
      <c r="N6387" s="358"/>
      <c r="O6387" s="358"/>
      <c r="P6387" s="358"/>
      <c r="Q6387" s="358"/>
      <c r="R6387" s="358"/>
      <c r="S6387" s="358"/>
      <c r="T6387" s="359"/>
      <c r="U6387" s="360"/>
      <c r="V6387" s="360"/>
      <c r="W6387" s="357"/>
      <c r="X6387" s="357"/>
      <c r="Y6387" s="446"/>
      <c r="Z6387" s="443"/>
      <c r="AA6387" s="446"/>
      <c r="AB6387" s="357"/>
      <c r="AC6387" s="357"/>
      <c r="AD6387" s="357"/>
      <c r="AE6387" s="357"/>
      <c r="AF6387" s="357"/>
      <c r="AG6387" s="446"/>
      <c r="AH6387" s="357"/>
      <c r="AI6387" s="357"/>
      <c r="AJ6387" s="357"/>
      <c r="AK6387" s="357"/>
      <c r="AL6387" s="357"/>
      <c r="AM6387" s="357"/>
    </row>
    <row r="6388" spans="5:39" x14ac:dyDescent="0.25">
      <c r="E6388" s="356"/>
      <c r="F6388" s="356"/>
      <c r="G6388" s="356"/>
      <c r="H6388" s="356"/>
      <c r="I6388" s="356"/>
      <c r="J6388" s="357"/>
      <c r="K6388" s="357"/>
      <c r="L6388" s="357"/>
      <c r="M6388" s="357"/>
      <c r="N6388" s="358"/>
      <c r="O6388" s="358"/>
      <c r="P6388" s="358"/>
      <c r="Q6388" s="358"/>
      <c r="R6388" s="358"/>
      <c r="S6388" s="358"/>
      <c r="T6388" s="359"/>
      <c r="U6388" s="360"/>
      <c r="V6388" s="360"/>
      <c r="W6388" s="357"/>
      <c r="X6388" s="357"/>
      <c r="Y6388" s="446"/>
      <c r="Z6388" s="443"/>
      <c r="AA6388" s="446"/>
      <c r="AB6388" s="357"/>
      <c r="AC6388" s="357"/>
      <c r="AD6388" s="357"/>
      <c r="AE6388" s="357"/>
      <c r="AF6388" s="357"/>
      <c r="AG6388" s="446"/>
      <c r="AH6388" s="357"/>
      <c r="AI6388" s="357"/>
      <c r="AJ6388" s="357"/>
      <c r="AK6388" s="357"/>
      <c r="AL6388" s="357"/>
      <c r="AM6388" s="357"/>
    </row>
    <row r="6389" spans="5:39" x14ac:dyDescent="0.25">
      <c r="E6389" s="356"/>
      <c r="F6389" s="356"/>
      <c r="G6389" s="356"/>
      <c r="H6389" s="356"/>
      <c r="I6389" s="356"/>
      <c r="J6389" s="357"/>
      <c r="K6389" s="357"/>
      <c r="L6389" s="357"/>
      <c r="M6389" s="357"/>
      <c r="N6389" s="358"/>
      <c r="O6389" s="358"/>
      <c r="P6389" s="358"/>
      <c r="Q6389" s="358"/>
      <c r="R6389" s="358"/>
      <c r="S6389" s="358"/>
      <c r="T6389" s="359"/>
      <c r="U6389" s="360"/>
      <c r="V6389" s="360"/>
      <c r="W6389" s="357"/>
      <c r="X6389" s="357"/>
      <c r="Y6389" s="446"/>
      <c r="Z6389" s="443"/>
      <c r="AA6389" s="446"/>
      <c r="AB6389" s="357"/>
      <c r="AC6389" s="357"/>
      <c r="AD6389" s="357"/>
      <c r="AE6389" s="357"/>
      <c r="AF6389" s="357"/>
      <c r="AG6389" s="446"/>
      <c r="AH6389" s="357"/>
      <c r="AI6389" s="357"/>
      <c r="AJ6389" s="357"/>
      <c r="AK6389" s="357"/>
      <c r="AL6389" s="357"/>
      <c r="AM6389" s="357"/>
    </row>
    <row r="6390" spans="5:39" x14ac:dyDescent="0.25">
      <c r="E6390" s="356"/>
      <c r="F6390" s="356"/>
      <c r="G6390" s="356"/>
      <c r="H6390" s="356"/>
      <c r="I6390" s="356"/>
      <c r="J6390" s="357"/>
      <c r="K6390" s="357"/>
      <c r="L6390" s="357"/>
      <c r="M6390" s="357"/>
      <c r="N6390" s="358"/>
      <c r="O6390" s="358"/>
      <c r="P6390" s="358"/>
      <c r="Q6390" s="358"/>
      <c r="R6390" s="358"/>
      <c r="S6390" s="358"/>
      <c r="T6390" s="359"/>
      <c r="U6390" s="360"/>
      <c r="V6390" s="360"/>
      <c r="W6390" s="357"/>
      <c r="X6390" s="357"/>
      <c r="Y6390" s="446"/>
      <c r="Z6390" s="443"/>
      <c r="AA6390" s="446"/>
      <c r="AB6390" s="357"/>
      <c r="AC6390" s="357"/>
      <c r="AD6390" s="357"/>
      <c r="AE6390" s="357"/>
      <c r="AF6390" s="357"/>
      <c r="AG6390" s="446"/>
      <c r="AH6390" s="357"/>
      <c r="AI6390" s="357"/>
      <c r="AJ6390" s="357"/>
      <c r="AK6390" s="357"/>
      <c r="AL6390" s="357"/>
      <c r="AM6390" s="357"/>
    </row>
    <row r="6391" spans="5:39" x14ac:dyDescent="0.25">
      <c r="E6391" s="356"/>
      <c r="F6391" s="356"/>
      <c r="G6391" s="356"/>
      <c r="H6391" s="356"/>
      <c r="I6391" s="356"/>
      <c r="J6391" s="357"/>
      <c r="K6391" s="357"/>
      <c r="L6391" s="357"/>
      <c r="M6391" s="357"/>
      <c r="N6391" s="358"/>
      <c r="O6391" s="358"/>
      <c r="P6391" s="358"/>
      <c r="Q6391" s="358"/>
      <c r="R6391" s="358"/>
      <c r="S6391" s="358"/>
      <c r="T6391" s="359"/>
      <c r="U6391" s="360"/>
      <c r="V6391" s="360"/>
      <c r="W6391" s="357"/>
      <c r="X6391" s="357"/>
      <c r="Y6391" s="446"/>
      <c r="Z6391" s="443"/>
      <c r="AA6391" s="446"/>
      <c r="AB6391" s="357"/>
      <c r="AC6391" s="357"/>
      <c r="AD6391" s="357"/>
      <c r="AE6391" s="357"/>
      <c r="AF6391" s="357"/>
      <c r="AG6391" s="446"/>
      <c r="AH6391" s="357"/>
      <c r="AI6391" s="357"/>
      <c r="AJ6391" s="357"/>
      <c r="AK6391" s="357"/>
      <c r="AL6391" s="357"/>
      <c r="AM6391" s="357"/>
    </row>
    <row r="6392" spans="5:39" x14ac:dyDescent="0.25">
      <c r="E6392" s="356"/>
      <c r="F6392" s="356"/>
      <c r="G6392" s="356"/>
      <c r="H6392" s="356"/>
      <c r="I6392" s="356"/>
      <c r="J6392" s="357"/>
      <c r="K6392" s="357"/>
      <c r="L6392" s="357"/>
      <c r="M6392" s="357"/>
      <c r="N6392" s="358"/>
      <c r="O6392" s="358"/>
      <c r="P6392" s="358"/>
      <c r="Q6392" s="358"/>
      <c r="R6392" s="358"/>
      <c r="S6392" s="358"/>
      <c r="T6392" s="359"/>
      <c r="U6392" s="360"/>
      <c r="V6392" s="360"/>
      <c r="W6392" s="357"/>
      <c r="X6392" s="357"/>
      <c r="Y6392" s="446"/>
      <c r="Z6392" s="443"/>
      <c r="AA6392" s="446"/>
      <c r="AB6392" s="357"/>
      <c r="AC6392" s="357"/>
      <c r="AD6392" s="357"/>
      <c r="AE6392" s="357"/>
      <c r="AF6392" s="357"/>
      <c r="AG6392" s="446"/>
      <c r="AH6392" s="357"/>
      <c r="AI6392" s="357"/>
      <c r="AJ6392" s="357"/>
      <c r="AK6392" s="357"/>
      <c r="AL6392" s="357"/>
      <c r="AM6392" s="357"/>
    </row>
    <row r="6393" spans="5:39" x14ac:dyDescent="0.25">
      <c r="E6393" s="356"/>
      <c r="F6393" s="356"/>
      <c r="G6393" s="356"/>
      <c r="H6393" s="356"/>
      <c r="I6393" s="356"/>
      <c r="J6393" s="357"/>
      <c r="K6393" s="357"/>
      <c r="L6393" s="357"/>
      <c r="M6393" s="357"/>
      <c r="N6393" s="358"/>
      <c r="O6393" s="358"/>
      <c r="P6393" s="358"/>
      <c r="Q6393" s="358"/>
      <c r="R6393" s="358"/>
      <c r="S6393" s="358"/>
      <c r="T6393" s="359"/>
      <c r="U6393" s="360"/>
      <c r="V6393" s="360"/>
      <c r="W6393" s="357"/>
      <c r="X6393" s="357"/>
      <c r="Y6393" s="446"/>
      <c r="Z6393" s="443"/>
      <c r="AA6393" s="446"/>
      <c r="AB6393" s="357"/>
      <c r="AC6393" s="357"/>
      <c r="AD6393" s="357"/>
      <c r="AE6393" s="357"/>
      <c r="AF6393" s="357"/>
      <c r="AG6393" s="446"/>
      <c r="AH6393" s="357"/>
      <c r="AI6393" s="357"/>
      <c r="AJ6393" s="357"/>
      <c r="AK6393" s="357"/>
      <c r="AL6393" s="357"/>
      <c r="AM6393" s="357"/>
    </row>
    <row r="6394" spans="5:39" x14ac:dyDescent="0.25">
      <c r="E6394" s="356"/>
      <c r="F6394" s="356"/>
      <c r="G6394" s="356"/>
      <c r="H6394" s="356"/>
      <c r="I6394" s="356"/>
      <c r="J6394" s="357"/>
      <c r="K6394" s="357"/>
      <c r="L6394" s="357"/>
      <c r="M6394" s="357"/>
      <c r="N6394" s="358"/>
      <c r="O6394" s="358"/>
      <c r="P6394" s="358"/>
      <c r="Q6394" s="358"/>
      <c r="R6394" s="358"/>
      <c r="S6394" s="358"/>
      <c r="T6394" s="359"/>
      <c r="U6394" s="360"/>
      <c r="V6394" s="360"/>
      <c r="W6394" s="357"/>
      <c r="X6394" s="357"/>
      <c r="Y6394" s="446"/>
      <c r="Z6394" s="443"/>
      <c r="AA6394" s="446"/>
      <c r="AB6394" s="357"/>
      <c r="AC6394" s="357"/>
      <c r="AD6394" s="357"/>
      <c r="AE6394" s="357"/>
      <c r="AF6394" s="357"/>
      <c r="AG6394" s="446"/>
      <c r="AH6394" s="357"/>
      <c r="AI6394" s="357"/>
      <c r="AJ6394" s="357"/>
      <c r="AK6394" s="357"/>
      <c r="AL6394" s="357"/>
      <c r="AM6394" s="357"/>
    </row>
    <row r="6395" spans="5:39" x14ac:dyDescent="0.25">
      <c r="E6395" s="356"/>
      <c r="F6395" s="356"/>
      <c r="G6395" s="356"/>
      <c r="H6395" s="356"/>
      <c r="I6395" s="356"/>
      <c r="J6395" s="357"/>
      <c r="K6395" s="357"/>
      <c r="L6395" s="357"/>
      <c r="M6395" s="357"/>
      <c r="N6395" s="358"/>
      <c r="O6395" s="358"/>
      <c r="P6395" s="358"/>
      <c r="Q6395" s="358"/>
      <c r="R6395" s="358"/>
      <c r="S6395" s="358"/>
      <c r="T6395" s="359"/>
      <c r="U6395" s="360"/>
      <c r="V6395" s="360"/>
      <c r="W6395" s="357"/>
      <c r="X6395" s="357"/>
      <c r="Y6395" s="446"/>
      <c r="Z6395" s="443"/>
      <c r="AA6395" s="446"/>
      <c r="AB6395" s="357"/>
      <c r="AC6395" s="357"/>
      <c r="AD6395" s="357"/>
      <c r="AE6395" s="357"/>
      <c r="AF6395" s="357"/>
      <c r="AG6395" s="446"/>
      <c r="AH6395" s="357"/>
      <c r="AI6395" s="357"/>
      <c r="AJ6395" s="357"/>
      <c r="AK6395" s="357"/>
      <c r="AL6395" s="357"/>
      <c r="AM6395" s="357"/>
    </row>
    <row r="6396" spans="5:39" x14ac:dyDescent="0.25">
      <c r="E6396" s="356"/>
      <c r="F6396" s="356"/>
      <c r="G6396" s="356"/>
      <c r="H6396" s="356"/>
      <c r="I6396" s="356"/>
      <c r="J6396" s="357"/>
      <c r="K6396" s="357"/>
      <c r="L6396" s="357"/>
      <c r="M6396" s="357"/>
      <c r="N6396" s="358"/>
      <c r="O6396" s="358"/>
      <c r="P6396" s="358"/>
      <c r="Q6396" s="358"/>
      <c r="R6396" s="358"/>
      <c r="S6396" s="358"/>
      <c r="T6396" s="359"/>
      <c r="U6396" s="360"/>
      <c r="V6396" s="360"/>
      <c r="W6396" s="357"/>
      <c r="X6396" s="357"/>
      <c r="Y6396" s="446"/>
      <c r="Z6396" s="443"/>
      <c r="AA6396" s="446"/>
      <c r="AB6396" s="357"/>
      <c r="AC6396" s="357"/>
      <c r="AD6396" s="357"/>
      <c r="AE6396" s="357"/>
      <c r="AF6396" s="357"/>
      <c r="AG6396" s="446"/>
      <c r="AH6396" s="357"/>
      <c r="AI6396" s="357"/>
      <c r="AJ6396" s="357"/>
      <c r="AK6396" s="357"/>
      <c r="AL6396" s="357"/>
      <c r="AM6396" s="357"/>
    </row>
    <row r="6397" spans="5:39" x14ac:dyDescent="0.25">
      <c r="E6397" s="356"/>
      <c r="F6397" s="356"/>
      <c r="G6397" s="356"/>
      <c r="H6397" s="356"/>
      <c r="I6397" s="356"/>
      <c r="J6397" s="357"/>
      <c r="K6397" s="357"/>
      <c r="L6397" s="357"/>
      <c r="M6397" s="357"/>
      <c r="N6397" s="358"/>
      <c r="O6397" s="358"/>
      <c r="P6397" s="358"/>
      <c r="Q6397" s="358"/>
      <c r="R6397" s="358"/>
      <c r="S6397" s="358"/>
      <c r="T6397" s="359"/>
      <c r="U6397" s="360"/>
      <c r="V6397" s="360"/>
      <c r="W6397" s="357"/>
      <c r="X6397" s="357"/>
      <c r="Y6397" s="446"/>
      <c r="Z6397" s="443"/>
      <c r="AA6397" s="446"/>
      <c r="AB6397" s="357"/>
      <c r="AC6397" s="357"/>
      <c r="AD6397" s="357"/>
      <c r="AE6397" s="357"/>
      <c r="AF6397" s="357"/>
      <c r="AG6397" s="446"/>
      <c r="AH6397" s="357"/>
      <c r="AI6397" s="357"/>
      <c r="AJ6397" s="357"/>
      <c r="AK6397" s="357"/>
      <c r="AL6397" s="357"/>
      <c r="AM6397" s="357"/>
    </row>
    <row r="6398" spans="5:39" x14ac:dyDescent="0.25">
      <c r="E6398" s="356"/>
      <c r="F6398" s="356"/>
      <c r="G6398" s="356"/>
      <c r="H6398" s="356"/>
      <c r="I6398" s="356"/>
      <c r="J6398" s="357"/>
      <c r="K6398" s="357"/>
      <c r="L6398" s="357"/>
      <c r="M6398" s="357"/>
      <c r="N6398" s="358"/>
      <c r="O6398" s="358"/>
      <c r="P6398" s="358"/>
      <c r="Q6398" s="358"/>
      <c r="R6398" s="358"/>
      <c r="S6398" s="358"/>
      <c r="T6398" s="359"/>
      <c r="U6398" s="360"/>
      <c r="V6398" s="360"/>
      <c r="W6398" s="357"/>
      <c r="X6398" s="357"/>
      <c r="Y6398" s="446"/>
      <c r="Z6398" s="443"/>
      <c r="AA6398" s="446"/>
      <c r="AB6398" s="357"/>
      <c r="AC6398" s="357"/>
      <c r="AD6398" s="357"/>
      <c r="AE6398" s="357"/>
      <c r="AF6398" s="357"/>
      <c r="AG6398" s="446"/>
      <c r="AH6398" s="357"/>
      <c r="AI6398" s="357"/>
      <c r="AJ6398" s="357"/>
      <c r="AK6398" s="357"/>
      <c r="AL6398" s="357"/>
      <c r="AM6398" s="357"/>
    </row>
    <row r="6399" spans="5:39" x14ac:dyDescent="0.25">
      <c r="E6399" s="356"/>
      <c r="F6399" s="356"/>
      <c r="G6399" s="356"/>
      <c r="H6399" s="356"/>
      <c r="I6399" s="356"/>
      <c r="J6399" s="357"/>
      <c r="K6399" s="357"/>
      <c r="L6399" s="357"/>
      <c r="M6399" s="357"/>
      <c r="N6399" s="358"/>
      <c r="O6399" s="358"/>
      <c r="P6399" s="358"/>
      <c r="Q6399" s="358"/>
      <c r="R6399" s="358"/>
      <c r="S6399" s="358"/>
      <c r="T6399" s="359"/>
      <c r="U6399" s="360"/>
      <c r="V6399" s="360"/>
      <c r="W6399" s="357"/>
      <c r="X6399" s="357"/>
      <c r="Y6399" s="446"/>
      <c r="Z6399" s="443"/>
      <c r="AA6399" s="446"/>
      <c r="AB6399" s="357"/>
      <c r="AC6399" s="357"/>
      <c r="AD6399" s="357"/>
      <c r="AE6399" s="357"/>
      <c r="AF6399" s="357"/>
      <c r="AG6399" s="446"/>
      <c r="AH6399" s="357"/>
      <c r="AI6399" s="357"/>
      <c r="AJ6399" s="357"/>
      <c r="AK6399" s="357"/>
      <c r="AL6399" s="357"/>
      <c r="AM6399" s="357"/>
    </row>
    <row r="6400" spans="5:39" x14ac:dyDescent="0.25">
      <c r="E6400" s="356"/>
      <c r="F6400" s="356"/>
      <c r="G6400" s="356"/>
      <c r="H6400" s="356"/>
      <c r="I6400" s="356"/>
      <c r="J6400" s="357"/>
      <c r="K6400" s="357"/>
      <c r="L6400" s="357"/>
      <c r="M6400" s="357"/>
      <c r="N6400" s="358"/>
      <c r="O6400" s="358"/>
      <c r="P6400" s="358"/>
      <c r="Q6400" s="358"/>
      <c r="R6400" s="358"/>
      <c r="S6400" s="358"/>
      <c r="T6400" s="359"/>
      <c r="U6400" s="360"/>
      <c r="V6400" s="360"/>
      <c r="W6400" s="357"/>
      <c r="X6400" s="357"/>
      <c r="Y6400" s="446"/>
      <c r="Z6400" s="443"/>
      <c r="AA6400" s="446"/>
      <c r="AB6400" s="357"/>
      <c r="AC6400" s="357"/>
      <c r="AD6400" s="357"/>
      <c r="AE6400" s="357"/>
      <c r="AF6400" s="357"/>
      <c r="AG6400" s="446"/>
      <c r="AH6400" s="357"/>
      <c r="AI6400" s="357"/>
      <c r="AJ6400" s="357"/>
      <c r="AK6400" s="357"/>
      <c r="AL6400" s="357"/>
      <c r="AM6400" s="357"/>
    </row>
    <row r="6401" spans="5:39" x14ac:dyDescent="0.25">
      <c r="E6401" s="356"/>
      <c r="F6401" s="356"/>
      <c r="G6401" s="356"/>
      <c r="H6401" s="356"/>
      <c r="I6401" s="356"/>
      <c r="J6401" s="357"/>
      <c r="K6401" s="357"/>
      <c r="L6401" s="357"/>
      <c r="M6401" s="357"/>
      <c r="N6401" s="358"/>
      <c r="O6401" s="358"/>
      <c r="P6401" s="358"/>
      <c r="Q6401" s="358"/>
      <c r="R6401" s="358"/>
      <c r="S6401" s="358"/>
      <c r="T6401" s="359"/>
      <c r="U6401" s="360"/>
      <c r="V6401" s="360"/>
      <c r="W6401" s="357"/>
      <c r="X6401" s="357"/>
      <c r="Y6401" s="446"/>
      <c r="Z6401" s="443"/>
      <c r="AA6401" s="446"/>
      <c r="AB6401" s="357"/>
      <c r="AC6401" s="357"/>
      <c r="AD6401" s="357"/>
      <c r="AE6401" s="357"/>
      <c r="AF6401" s="357"/>
      <c r="AG6401" s="446"/>
      <c r="AH6401" s="357"/>
      <c r="AI6401" s="357"/>
      <c r="AJ6401" s="357"/>
      <c r="AK6401" s="357"/>
      <c r="AL6401" s="357"/>
      <c r="AM6401" s="357"/>
    </row>
    <row r="6402" spans="5:39" x14ac:dyDescent="0.25">
      <c r="E6402" s="356"/>
      <c r="F6402" s="356"/>
      <c r="G6402" s="356"/>
      <c r="H6402" s="356"/>
      <c r="I6402" s="356"/>
      <c r="J6402" s="357"/>
      <c r="K6402" s="357"/>
      <c r="L6402" s="357"/>
      <c r="M6402" s="357"/>
      <c r="N6402" s="358"/>
      <c r="O6402" s="358"/>
      <c r="P6402" s="358"/>
      <c r="Q6402" s="358"/>
      <c r="R6402" s="358"/>
      <c r="S6402" s="358"/>
      <c r="T6402" s="359"/>
      <c r="U6402" s="360"/>
      <c r="V6402" s="360"/>
      <c r="W6402" s="357"/>
      <c r="X6402" s="357"/>
      <c r="Y6402" s="446"/>
      <c r="Z6402" s="443"/>
      <c r="AA6402" s="446"/>
      <c r="AB6402" s="357"/>
      <c r="AC6402" s="357"/>
      <c r="AD6402" s="357"/>
      <c r="AE6402" s="357"/>
      <c r="AF6402" s="357"/>
      <c r="AG6402" s="446"/>
      <c r="AH6402" s="357"/>
      <c r="AI6402" s="357"/>
      <c r="AJ6402" s="357"/>
      <c r="AK6402" s="357"/>
      <c r="AL6402" s="357"/>
      <c r="AM6402" s="357"/>
    </row>
    <row r="6403" spans="5:39" x14ac:dyDescent="0.25">
      <c r="E6403" s="356"/>
      <c r="F6403" s="356"/>
      <c r="G6403" s="356"/>
      <c r="H6403" s="356"/>
      <c r="I6403" s="356"/>
      <c r="J6403" s="357"/>
      <c r="K6403" s="357"/>
      <c r="L6403" s="357"/>
      <c r="M6403" s="357"/>
      <c r="N6403" s="358"/>
      <c r="O6403" s="358"/>
      <c r="P6403" s="358"/>
      <c r="Q6403" s="358"/>
      <c r="R6403" s="358"/>
      <c r="S6403" s="358"/>
      <c r="T6403" s="359"/>
      <c r="U6403" s="360"/>
      <c r="V6403" s="360"/>
      <c r="W6403" s="357"/>
      <c r="X6403" s="357"/>
      <c r="Y6403" s="446"/>
      <c r="Z6403" s="443"/>
      <c r="AA6403" s="446"/>
      <c r="AB6403" s="357"/>
      <c r="AC6403" s="357"/>
      <c r="AD6403" s="357"/>
      <c r="AE6403" s="357"/>
      <c r="AF6403" s="357"/>
      <c r="AG6403" s="446"/>
      <c r="AH6403" s="357"/>
      <c r="AI6403" s="357"/>
      <c r="AJ6403" s="357"/>
      <c r="AK6403" s="357"/>
      <c r="AL6403" s="357"/>
      <c r="AM6403" s="357"/>
    </row>
    <row r="6404" spans="5:39" x14ac:dyDescent="0.25">
      <c r="E6404" s="356"/>
      <c r="F6404" s="356"/>
      <c r="G6404" s="356"/>
      <c r="H6404" s="356"/>
      <c r="I6404" s="356"/>
      <c r="J6404" s="357"/>
      <c r="K6404" s="357"/>
      <c r="L6404" s="357"/>
      <c r="M6404" s="357"/>
      <c r="N6404" s="358"/>
      <c r="O6404" s="358"/>
      <c r="P6404" s="358"/>
      <c r="Q6404" s="358"/>
      <c r="R6404" s="358"/>
      <c r="S6404" s="358"/>
      <c r="T6404" s="359"/>
      <c r="U6404" s="360"/>
      <c r="V6404" s="360"/>
      <c r="W6404" s="357"/>
      <c r="X6404" s="357"/>
      <c r="Y6404" s="446"/>
      <c r="Z6404" s="443"/>
      <c r="AA6404" s="446"/>
      <c r="AB6404" s="357"/>
      <c r="AC6404" s="357"/>
      <c r="AD6404" s="357"/>
      <c r="AE6404" s="357"/>
      <c r="AF6404" s="357"/>
      <c r="AG6404" s="446"/>
      <c r="AH6404" s="357"/>
      <c r="AI6404" s="357"/>
      <c r="AJ6404" s="357"/>
      <c r="AK6404" s="357"/>
      <c r="AL6404" s="357"/>
      <c r="AM6404" s="357"/>
    </row>
    <row r="6405" spans="5:39" x14ac:dyDescent="0.25">
      <c r="E6405" s="356"/>
      <c r="F6405" s="356"/>
      <c r="G6405" s="356"/>
      <c r="H6405" s="356"/>
      <c r="I6405" s="356"/>
      <c r="J6405" s="357"/>
      <c r="K6405" s="357"/>
      <c r="L6405" s="357"/>
      <c r="M6405" s="357"/>
      <c r="N6405" s="358"/>
      <c r="O6405" s="358"/>
      <c r="P6405" s="358"/>
      <c r="Q6405" s="358"/>
      <c r="R6405" s="358"/>
      <c r="S6405" s="358"/>
      <c r="T6405" s="359"/>
      <c r="U6405" s="360"/>
      <c r="V6405" s="360"/>
      <c r="W6405" s="357"/>
      <c r="X6405" s="357"/>
      <c r="Y6405" s="446"/>
      <c r="Z6405" s="443"/>
      <c r="AA6405" s="446"/>
      <c r="AB6405" s="357"/>
      <c r="AC6405" s="357"/>
      <c r="AD6405" s="357"/>
      <c r="AE6405" s="357"/>
      <c r="AF6405" s="357"/>
      <c r="AG6405" s="446"/>
      <c r="AH6405" s="357"/>
      <c r="AI6405" s="357"/>
      <c r="AJ6405" s="357"/>
      <c r="AK6405" s="357"/>
      <c r="AL6405" s="357"/>
      <c r="AM6405" s="357"/>
    </row>
    <row r="6406" spans="5:39" x14ac:dyDescent="0.25">
      <c r="E6406" s="356"/>
      <c r="F6406" s="356"/>
      <c r="G6406" s="356"/>
      <c r="H6406" s="356"/>
      <c r="I6406" s="356"/>
      <c r="J6406" s="357"/>
      <c r="K6406" s="357"/>
      <c r="L6406" s="357"/>
      <c r="M6406" s="357"/>
      <c r="N6406" s="358"/>
      <c r="O6406" s="358"/>
      <c r="P6406" s="358"/>
      <c r="Q6406" s="358"/>
      <c r="R6406" s="358"/>
      <c r="S6406" s="358"/>
      <c r="T6406" s="359"/>
      <c r="U6406" s="360"/>
      <c r="V6406" s="360"/>
      <c r="W6406" s="357"/>
      <c r="X6406" s="357"/>
      <c r="Y6406" s="446"/>
      <c r="Z6406" s="443"/>
      <c r="AA6406" s="446"/>
      <c r="AB6406" s="357"/>
      <c r="AC6406" s="357"/>
      <c r="AD6406" s="357"/>
      <c r="AE6406" s="357"/>
      <c r="AF6406" s="357"/>
      <c r="AG6406" s="446"/>
      <c r="AH6406" s="357"/>
      <c r="AI6406" s="357"/>
      <c r="AJ6406" s="357"/>
      <c r="AK6406" s="357"/>
      <c r="AL6406" s="357"/>
      <c r="AM6406" s="357"/>
    </row>
    <row r="6407" spans="5:39" x14ac:dyDescent="0.25">
      <c r="E6407" s="356"/>
      <c r="F6407" s="356"/>
      <c r="G6407" s="356"/>
      <c r="H6407" s="356"/>
      <c r="I6407" s="356"/>
      <c r="J6407" s="357"/>
      <c r="K6407" s="357"/>
      <c r="L6407" s="357"/>
      <c r="M6407" s="357"/>
      <c r="N6407" s="358"/>
      <c r="O6407" s="358"/>
      <c r="P6407" s="358"/>
      <c r="Q6407" s="358"/>
      <c r="R6407" s="358"/>
      <c r="S6407" s="358"/>
      <c r="T6407" s="359"/>
      <c r="U6407" s="360"/>
      <c r="V6407" s="360"/>
      <c r="W6407" s="357"/>
      <c r="X6407" s="357"/>
      <c r="Y6407" s="446"/>
      <c r="Z6407" s="443"/>
      <c r="AA6407" s="446"/>
      <c r="AB6407" s="357"/>
      <c r="AC6407" s="357"/>
      <c r="AD6407" s="357"/>
      <c r="AE6407" s="357"/>
      <c r="AF6407" s="357"/>
      <c r="AG6407" s="446"/>
      <c r="AH6407" s="357"/>
      <c r="AI6407" s="357"/>
      <c r="AJ6407" s="357"/>
      <c r="AK6407" s="357"/>
      <c r="AL6407" s="357"/>
      <c r="AM6407" s="357"/>
    </row>
    <row r="6408" spans="5:39" x14ac:dyDescent="0.25">
      <c r="E6408" s="356"/>
      <c r="F6408" s="356"/>
      <c r="G6408" s="356"/>
      <c r="H6408" s="356"/>
      <c r="I6408" s="356"/>
      <c r="J6408" s="357"/>
      <c r="K6408" s="357"/>
      <c r="L6408" s="357"/>
      <c r="M6408" s="357"/>
      <c r="N6408" s="358"/>
      <c r="O6408" s="358"/>
      <c r="P6408" s="358"/>
      <c r="Q6408" s="358"/>
      <c r="R6408" s="358"/>
      <c r="S6408" s="358"/>
      <c r="T6408" s="359"/>
      <c r="U6408" s="360"/>
      <c r="V6408" s="360"/>
      <c r="W6408" s="357"/>
      <c r="X6408" s="357"/>
      <c r="Y6408" s="446"/>
      <c r="Z6408" s="443"/>
      <c r="AA6408" s="446"/>
      <c r="AB6408" s="357"/>
      <c r="AC6408" s="357"/>
      <c r="AD6408" s="357"/>
      <c r="AE6408" s="357"/>
      <c r="AF6408" s="357"/>
      <c r="AG6408" s="446"/>
      <c r="AH6408" s="357"/>
      <c r="AI6408" s="357"/>
      <c r="AJ6408" s="357"/>
      <c r="AK6408" s="357"/>
      <c r="AL6408" s="357"/>
      <c r="AM6408" s="357"/>
    </row>
    <row r="6409" spans="5:39" x14ac:dyDescent="0.25">
      <c r="E6409" s="356"/>
      <c r="F6409" s="356"/>
      <c r="G6409" s="356"/>
      <c r="H6409" s="356"/>
      <c r="I6409" s="356"/>
      <c r="J6409" s="357"/>
      <c r="K6409" s="357"/>
      <c r="L6409" s="357"/>
      <c r="M6409" s="357"/>
      <c r="N6409" s="358"/>
      <c r="O6409" s="358"/>
      <c r="P6409" s="358"/>
      <c r="Q6409" s="358"/>
      <c r="R6409" s="358"/>
      <c r="S6409" s="358"/>
      <c r="T6409" s="359"/>
      <c r="U6409" s="360"/>
      <c r="V6409" s="360"/>
      <c r="W6409" s="357"/>
      <c r="X6409" s="357"/>
      <c r="Y6409" s="446"/>
      <c r="Z6409" s="443"/>
      <c r="AA6409" s="446"/>
      <c r="AB6409" s="357"/>
      <c r="AC6409" s="357"/>
      <c r="AD6409" s="357"/>
      <c r="AE6409" s="357"/>
      <c r="AF6409" s="357"/>
      <c r="AG6409" s="446"/>
      <c r="AH6409" s="357"/>
      <c r="AI6409" s="357"/>
      <c r="AJ6409" s="357"/>
      <c r="AK6409" s="357"/>
      <c r="AL6409" s="357"/>
      <c r="AM6409" s="357"/>
    </row>
    <row r="6410" spans="5:39" x14ac:dyDescent="0.25">
      <c r="E6410" s="356"/>
      <c r="F6410" s="356"/>
      <c r="G6410" s="356"/>
      <c r="H6410" s="356"/>
      <c r="I6410" s="356"/>
      <c r="J6410" s="357"/>
      <c r="K6410" s="357"/>
      <c r="L6410" s="357"/>
      <c r="M6410" s="357"/>
      <c r="N6410" s="358"/>
      <c r="O6410" s="358"/>
      <c r="P6410" s="358"/>
      <c r="Q6410" s="358"/>
      <c r="R6410" s="358"/>
      <c r="S6410" s="358"/>
      <c r="T6410" s="359"/>
      <c r="U6410" s="360"/>
      <c r="V6410" s="360"/>
      <c r="W6410" s="357"/>
      <c r="X6410" s="357"/>
      <c r="Y6410" s="446"/>
      <c r="Z6410" s="443"/>
      <c r="AA6410" s="446"/>
      <c r="AB6410" s="357"/>
      <c r="AC6410" s="357"/>
      <c r="AD6410" s="357"/>
      <c r="AE6410" s="357"/>
      <c r="AF6410" s="357"/>
      <c r="AG6410" s="446"/>
      <c r="AH6410" s="357"/>
      <c r="AI6410" s="357"/>
      <c r="AJ6410" s="357"/>
      <c r="AK6410" s="357"/>
      <c r="AL6410" s="357"/>
      <c r="AM6410" s="357"/>
    </row>
    <row r="6411" spans="5:39" x14ac:dyDescent="0.25">
      <c r="E6411" s="356"/>
      <c r="F6411" s="356"/>
      <c r="G6411" s="356"/>
      <c r="H6411" s="356"/>
      <c r="I6411" s="356"/>
      <c r="J6411" s="357"/>
      <c r="K6411" s="357"/>
      <c r="L6411" s="357"/>
      <c r="M6411" s="357"/>
      <c r="N6411" s="358"/>
      <c r="O6411" s="358"/>
      <c r="P6411" s="358"/>
      <c r="Q6411" s="358"/>
      <c r="R6411" s="358"/>
      <c r="S6411" s="358"/>
      <c r="T6411" s="359"/>
      <c r="U6411" s="360"/>
      <c r="V6411" s="360"/>
      <c r="W6411" s="357"/>
      <c r="X6411" s="357"/>
      <c r="Y6411" s="446"/>
      <c r="Z6411" s="443"/>
      <c r="AA6411" s="446"/>
      <c r="AB6411" s="357"/>
      <c r="AC6411" s="357"/>
      <c r="AD6411" s="357"/>
      <c r="AE6411" s="357"/>
      <c r="AF6411" s="357"/>
      <c r="AG6411" s="446"/>
      <c r="AH6411" s="357"/>
      <c r="AI6411" s="357"/>
      <c r="AJ6411" s="357"/>
      <c r="AK6411" s="357"/>
      <c r="AL6411" s="357"/>
      <c r="AM6411" s="357"/>
    </row>
    <row r="6412" spans="5:39" x14ac:dyDescent="0.25">
      <c r="E6412" s="356"/>
      <c r="F6412" s="356"/>
      <c r="G6412" s="356"/>
      <c r="H6412" s="356"/>
      <c r="I6412" s="356"/>
      <c r="J6412" s="357"/>
      <c r="K6412" s="357"/>
      <c r="L6412" s="357"/>
      <c r="M6412" s="357"/>
      <c r="N6412" s="358"/>
      <c r="O6412" s="358"/>
      <c r="P6412" s="358"/>
      <c r="Q6412" s="358"/>
      <c r="R6412" s="358"/>
      <c r="S6412" s="358"/>
      <c r="T6412" s="359"/>
      <c r="U6412" s="360"/>
      <c r="V6412" s="360"/>
      <c r="W6412" s="357"/>
      <c r="X6412" s="357"/>
      <c r="Y6412" s="446"/>
      <c r="Z6412" s="443"/>
      <c r="AA6412" s="446"/>
      <c r="AB6412" s="357"/>
      <c r="AC6412" s="357"/>
      <c r="AD6412" s="357"/>
      <c r="AE6412" s="357"/>
      <c r="AF6412" s="357"/>
      <c r="AG6412" s="446"/>
      <c r="AH6412" s="357"/>
      <c r="AI6412" s="357"/>
      <c r="AJ6412" s="357"/>
      <c r="AK6412" s="357"/>
      <c r="AL6412" s="357"/>
      <c r="AM6412" s="357"/>
    </row>
    <row r="6413" spans="5:39" x14ac:dyDescent="0.25">
      <c r="E6413" s="356"/>
      <c r="F6413" s="356"/>
      <c r="G6413" s="356"/>
      <c r="H6413" s="356"/>
      <c r="I6413" s="356"/>
      <c r="J6413" s="357"/>
      <c r="K6413" s="357"/>
      <c r="L6413" s="357"/>
      <c r="M6413" s="357"/>
      <c r="N6413" s="358"/>
      <c r="O6413" s="358"/>
      <c r="P6413" s="358"/>
      <c r="Q6413" s="358"/>
      <c r="R6413" s="358"/>
      <c r="S6413" s="358"/>
      <c r="T6413" s="359"/>
      <c r="U6413" s="360"/>
      <c r="V6413" s="360"/>
      <c r="W6413" s="357"/>
      <c r="X6413" s="357"/>
      <c r="Y6413" s="446"/>
      <c r="Z6413" s="443"/>
      <c r="AA6413" s="446"/>
      <c r="AB6413" s="357"/>
      <c r="AC6413" s="357"/>
      <c r="AD6413" s="357"/>
      <c r="AE6413" s="357"/>
      <c r="AF6413" s="357"/>
      <c r="AG6413" s="446"/>
      <c r="AH6413" s="357"/>
      <c r="AI6413" s="357"/>
      <c r="AJ6413" s="357"/>
      <c r="AK6413" s="357"/>
      <c r="AL6413" s="357"/>
      <c r="AM6413" s="357"/>
    </row>
    <row r="6414" spans="5:39" x14ac:dyDescent="0.25">
      <c r="E6414" s="356"/>
      <c r="F6414" s="356"/>
      <c r="G6414" s="356"/>
      <c r="H6414" s="356"/>
      <c r="I6414" s="356"/>
      <c r="J6414" s="357"/>
      <c r="K6414" s="357"/>
      <c r="L6414" s="357"/>
      <c r="M6414" s="357"/>
      <c r="N6414" s="358"/>
      <c r="O6414" s="358"/>
      <c r="P6414" s="358"/>
      <c r="Q6414" s="358"/>
      <c r="R6414" s="358"/>
      <c r="S6414" s="358"/>
      <c r="T6414" s="359"/>
      <c r="U6414" s="360"/>
      <c r="V6414" s="360"/>
      <c r="W6414" s="357"/>
      <c r="X6414" s="357"/>
      <c r="Y6414" s="446"/>
      <c r="Z6414" s="443"/>
      <c r="AA6414" s="446"/>
      <c r="AB6414" s="357"/>
      <c r="AC6414" s="357"/>
      <c r="AD6414" s="357"/>
      <c r="AE6414" s="357"/>
      <c r="AF6414" s="357"/>
      <c r="AG6414" s="446"/>
      <c r="AH6414" s="357"/>
      <c r="AI6414" s="357"/>
      <c r="AJ6414" s="357"/>
      <c r="AK6414" s="357"/>
      <c r="AL6414" s="357"/>
      <c r="AM6414" s="357"/>
    </row>
    <row r="6415" spans="5:39" x14ac:dyDescent="0.25">
      <c r="E6415" s="356"/>
      <c r="F6415" s="356"/>
      <c r="G6415" s="356"/>
      <c r="H6415" s="356"/>
      <c r="I6415" s="356"/>
      <c r="J6415" s="357"/>
      <c r="K6415" s="357"/>
      <c r="L6415" s="357"/>
      <c r="M6415" s="357"/>
      <c r="N6415" s="358"/>
      <c r="O6415" s="358"/>
      <c r="P6415" s="358"/>
      <c r="Q6415" s="358"/>
      <c r="R6415" s="358"/>
      <c r="S6415" s="358"/>
      <c r="T6415" s="359"/>
      <c r="U6415" s="360"/>
      <c r="V6415" s="360"/>
      <c r="W6415" s="357"/>
      <c r="X6415" s="357"/>
      <c r="Y6415" s="446"/>
      <c r="Z6415" s="443"/>
      <c r="AA6415" s="446"/>
      <c r="AB6415" s="357"/>
      <c r="AC6415" s="357"/>
      <c r="AD6415" s="357"/>
      <c r="AE6415" s="357"/>
      <c r="AF6415" s="357"/>
      <c r="AG6415" s="446"/>
      <c r="AH6415" s="357"/>
      <c r="AI6415" s="357"/>
      <c r="AJ6415" s="357"/>
      <c r="AK6415" s="357"/>
      <c r="AL6415" s="357"/>
      <c r="AM6415" s="357"/>
    </row>
    <row r="6416" spans="5:39" x14ac:dyDescent="0.25">
      <c r="E6416" s="356"/>
      <c r="F6416" s="356"/>
      <c r="G6416" s="356"/>
      <c r="H6416" s="356"/>
      <c r="I6416" s="356"/>
      <c r="J6416" s="357"/>
      <c r="K6416" s="357"/>
      <c r="L6416" s="357"/>
      <c r="M6416" s="357"/>
      <c r="N6416" s="358"/>
      <c r="O6416" s="358"/>
      <c r="P6416" s="358"/>
      <c r="Q6416" s="358"/>
      <c r="R6416" s="358"/>
      <c r="S6416" s="358"/>
      <c r="T6416" s="359"/>
      <c r="U6416" s="360"/>
      <c r="V6416" s="360"/>
      <c r="W6416" s="357"/>
      <c r="X6416" s="357"/>
      <c r="Y6416" s="446"/>
      <c r="Z6416" s="443"/>
      <c r="AA6416" s="446"/>
      <c r="AB6416" s="357"/>
      <c r="AC6416" s="357"/>
      <c r="AD6416" s="357"/>
      <c r="AE6416" s="357"/>
      <c r="AF6416" s="357"/>
      <c r="AG6416" s="446"/>
      <c r="AH6416" s="357"/>
      <c r="AI6416" s="357"/>
      <c r="AJ6416" s="357"/>
      <c r="AK6416" s="357"/>
      <c r="AL6416" s="357"/>
      <c r="AM6416" s="357"/>
    </row>
    <row r="6417" spans="5:39" x14ac:dyDescent="0.25">
      <c r="E6417" s="356"/>
      <c r="F6417" s="356"/>
      <c r="G6417" s="356"/>
      <c r="H6417" s="356"/>
      <c r="I6417" s="356"/>
      <c r="J6417" s="357"/>
      <c r="K6417" s="357"/>
      <c r="L6417" s="357"/>
      <c r="M6417" s="357"/>
      <c r="N6417" s="358"/>
      <c r="O6417" s="358"/>
      <c r="P6417" s="358"/>
      <c r="Q6417" s="358"/>
      <c r="R6417" s="358"/>
      <c r="S6417" s="358"/>
      <c r="T6417" s="359"/>
      <c r="U6417" s="360"/>
      <c r="V6417" s="360"/>
      <c r="W6417" s="357"/>
      <c r="X6417" s="357"/>
      <c r="Y6417" s="446"/>
      <c r="Z6417" s="443"/>
      <c r="AA6417" s="446"/>
      <c r="AB6417" s="357"/>
      <c r="AC6417" s="357"/>
      <c r="AD6417" s="357"/>
      <c r="AE6417" s="357"/>
      <c r="AF6417" s="357"/>
      <c r="AG6417" s="446"/>
      <c r="AH6417" s="357"/>
      <c r="AI6417" s="357"/>
      <c r="AJ6417" s="357"/>
      <c r="AK6417" s="357"/>
      <c r="AL6417" s="357"/>
      <c r="AM6417" s="357"/>
    </row>
    <row r="6418" spans="5:39" x14ac:dyDescent="0.25">
      <c r="E6418" s="356"/>
      <c r="F6418" s="356"/>
      <c r="G6418" s="356"/>
      <c r="H6418" s="356"/>
      <c r="I6418" s="356"/>
      <c r="J6418" s="357"/>
      <c r="K6418" s="357"/>
      <c r="L6418" s="357"/>
      <c r="M6418" s="357"/>
      <c r="N6418" s="358"/>
      <c r="O6418" s="358"/>
      <c r="P6418" s="358"/>
      <c r="Q6418" s="358"/>
      <c r="R6418" s="358"/>
      <c r="S6418" s="358"/>
      <c r="T6418" s="359"/>
      <c r="U6418" s="360"/>
      <c r="V6418" s="360"/>
      <c r="W6418" s="357"/>
      <c r="X6418" s="357"/>
      <c r="Y6418" s="446"/>
      <c r="Z6418" s="443"/>
      <c r="AA6418" s="446"/>
      <c r="AB6418" s="357"/>
      <c r="AC6418" s="357"/>
      <c r="AD6418" s="357"/>
      <c r="AE6418" s="357"/>
      <c r="AF6418" s="357"/>
      <c r="AG6418" s="446"/>
      <c r="AH6418" s="357"/>
      <c r="AI6418" s="357"/>
      <c r="AJ6418" s="357"/>
      <c r="AK6418" s="357"/>
      <c r="AL6418" s="357"/>
      <c r="AM6418" s="357"/>
    </row>
    <row r="6419" spans="5:39" x14ac:dyDescent="0.25">
      <c r="E6419" s="356"/>
      <c r="F6419" s="356"/>
      <c r="G6419" s="356"/>
      <c r="H6419" s="356"/>
      <c r="I6419" s="356"/>
      <c r="J6419" s="357"/>
      <c r="K6419" s="357"/>
      <c r="L6419" s="357"/>
      <c r="M6419" s="357"/>
      <c r="N6419" s="358"/>
      <c r="O6419" s="358"/>
      <c r="P6419" s="358"/>
      <c r="Q6419" s="358"/>
      <c r="R6419" s="358"/>
      <c r="S6419" s="358"/>
      <c r="T6419" s="359"/>
      <c r="U6419" s="360"/>
      <c r="V6419" s="360"/>
      <c r="W6419" s="357"/>
      <c r="X6419" s="357"/>
      <c r="Y6419" s="446"/>
      <c r="Z6419" s="443"/>
      <c r="AA6419" s="446"/>
      <c r="AB6419" s="357"/>
      <c r="AC6419" s="357"/>
      <c r="AD6419" s="357"/>
      <c r="AE6419" s="357"/>
      <c r="AF6419" s="357"/>
      <c r="AG6419" s="446"/>
      <c r="AH6419" s="357"/>
      <c r="AI6419" s="357"/>
      <c r="AJ6419" s="357"/>
      <c r="AK6419" s="357"/>
      <c r="AL6419" s="357"/>
      <c r="AM6419" s="357"/>
    </row>
    <row r="6420" spans="5:39" x14ac:dyDescent="0.25">
      <c r="E6420" s="356"/>
      <c r="F6420" s="356"/>
      <c r="G6420" s="356"/>
      <c r="H6420" s="356"/>
      <c r="I6420" s="356"/>
      <c r="J6420" s="357"/>
      <c r="K6420" s="357"/>
      <c r="L6420" s="357"/>
      <c r="M6420" s="357"/>
      <c r="N6420" s="358"/>
      <c r="O6420" s="358"/>
      <c r="P6420" s="358"/>
      <c r="Q6420" s="358"/>
      <c r="R6420" s="358"/>
      <c r="S6420" s="358"/>
      <c r="T6420" s="359"/>
      <c r="U6420" s="360"/>
      <c r="V6420" s="360"/>
      <c r="W6420" s="357"/>
      <c r="X6420" s="357"/>
      <c r="Y6420" s="446"/>
      <c r="Z6420" s="443"/>
      <c r="AA6420" s="446"/>
      <c r="AB6420" s="357"/>
      <c r="AC6420" s="357"/>
      <c r="AD6420" s="357"/>
      <c r="AE6420" s="357"/>
      <c r="AF6420" s="357"/>
      <c r="AG6420" s="446"/>
      <c r="AH6420" s="357"/>
      <c r="AI6420" s="357"/>
      <c r="AJ6420" s="357"/>
      <c r="AK6420" s="357"/>
      <c r="AL6420" s="357"/>
      <c r="AM6420" s="357"/>
    </row>
    <row r="6421" spans="5:39" x14ac:dyDescent="0.25">
      <c r="E6421" s="356"/>
      <c r="F6421" s="356"/>
      <c r="G6421" s="356"/>
      <c r="H6421" s="356"/>
      <c r="I6421" s="356"/>
      <c r="J6421" s="357"/>
      <c r="K6421" s="357"/>
      <c r="L6421" s="357"/>
      <c r="M6421" s="357"/>
      <c r="N6421" s="358"/>
      <c r="O6421" s="358"/>
      <c r="P6421" s="358"/>
      <c r="Q6421" s="358"/>
      <c r="R6421" s="358"/>
      <c r="S6421" s="358"/>
      <c r="T6421" s="359"/>
      <c r="U6421" s="360"/>
      <c r="V6421" s="360"/>
      <c r="W6421" s="357"/>
      <c r="X6421" s="357"/>
      <c r="Y6421" s="446"/>
      <c r="Z6421" s="443"/>
      <c r="AA6421" s="446"/>
      <c r="AB6421" s="357"/>
      <c r="AC6421" s="357"/>
      <c r="AD6421" s="357"/>
      <c r="AE6421" s="357"/>
      <c r="AF6421" s="357"/>
      <c r="AG6421" s="446"/>
      <c r="AH6421" s="357"/>
      <c r="AI6421" s="357"/>
      <c r="AJ6421" s="357"/>
      <c r="AK6421" s="357"/>
      <c r="AL6421" s="357"/>
      <c r="AM6421" s="357"/>
    </row>
    <row r="6422" spans="5:39" x14ac:dyDescent="0.25">
      <c r="E6422" s="356"/>
      <c r="F6422" s="356"/>
      <c r="G6422" s="356"/>
      <c r="H6422" s="356"/>
      <c r="I6422" s="356"/>
      <c r="J6422" s="357"/>
      <c r="K6422" s="357"/>
      <c r="L6422" s="357"/>
      <c r="M6422" s="357"/>
      <c r="N6422" s="358"/>
      <c r="O6422" s="358"/>
      <c r="P6422" s="358"/>
      <c r="Q6422" s="358"/>
      <c r="R6422" s="358"/>
      <c r="S6422" s="358"/>
      <c r="T6422" s="359"/>
      <c r="U6422" s="360"/>
      <c r="V6422" s="360"/>
      <c r="W6422" s="357"/>
      <c r="X6422" s="357"/>
      <c r="Y6422" s="446"/>
      <c r="Z6422" s="443"/>
      <c r="AA6422" s="446"/>
      <c r="AB6422" s="357"/>
      <c r="AC6422" s="357"/>
      <c r="AD6422" s="357"/>
      <c r="AE6422" s="357"/>
      <c r="AF6422" s="357"/>
      <c r="AG6422" s="446"/>
      <c r="AH6422" s="357"/>
      <c r="AI6422" s="357"/>
      <c r="AJ6422" s="357"/>
      <c r="AK6422" s="357"/>
      <c r="AL6422" s="357"/>
      <c r="AM6422" s="357"/>
    </row>
    <row r="6423" spans="5:39" x14ac:dyDescent="0.25">
      <c r="E6423" s="356"/>
      <c r="F6423" s="356"/>
      <c r="G6423" s="356"/>
      <c r="H6423" s="356"/>
      <c r="I6423" s="356"/>
      <c r="J6423" s="357"/>
      <c r="K6423" s="357"/>
      <c r="L6423" s="357"/>
      <c r="M6423" s="357"/>
      <c r="N6423" s="358"/>
      <c r="O6423" s="358"/>
      <c r="P6423" s="358"/>
      <c r="Q6423" s="358"/>
      <c r="R6423" s="358"/>
      <c r="S6423" s="358"/>
      <c r="T6423" s="359"/>
      <c r="U6423" s="360"/>
      <c r="V6423" s="360"/>
      <c r="W6423" s="357"/>
      <c r="X6423" s="357"/>
      <c r="Y6423" s="446"/>
      <c r="Z6423" s="443"/>
      <c r="AA6423" s="446"/>
      <c r="AB6423" s="357"/>
      <c r="AC6423" s="357"/>
      <c r="AD6423" s="357"/>
      <c r="AE6423" s="357"/>
      <c r="AF6423" s="357"/>
      <c r="AG6423" s="446"/>
      <c r="AH6423" s="357"/>
      <c r="AI6423" s="357"/>
      <c r="AJ6423" s="357"/>
      <c r="AK6423" s="357"/>
      <c r="AL6423" s="357"/>
      <c r="AM6423" s="357"/>
    </row>
    <row r="6424" spans="5:39" x14ac:dyDescent="0.25">
      <c r="E6424" s="356"/>
      <c r="F6424" s="356"/>
      <c r="G6424" s="356"/>
      <c r="H6424" s="356"/>
      <c r="I6424" s="356"/>
      <c r="J6424" s="357"/>
      <c r="K6424" s="357"/>
      <c r="L6424" s="357"/>
      <c r="M6424" s="357"/>
      <c r="N6424" s="358"/>
      <c r="O6424" s="358"/>
      <c r="P6424" s="358"/>
      <c r="Q6424" s="358"/>
      <c r="R6424" s="358"/>
      <c r="S6424" s="358"/>
      <c r="T6424" s="359"/>
      <c r="U6424" s="360"/>
      <c r="V6424" s="360"/>
      <c r="W6424" s="357"/>
      <c r="X6424" s="357"/>
      <c r="Y6424" s="446"/>
      <c r="Z6424" s="443"/>
      <c r="AA6424" s="446"/>
      <c r="AB6424" s="357"/>
      <c r="AC6424" s="357"/>
      <c r="AD6424" s="357"/>
      <c r="AE6424" s="357"/>
      <c r="AF6424" s="357"/>
      <c r="AG6424" s="446"/>
      <c r="AH6424" s="357"/>
      <c r="AI6424" s="357"/>
      <c r="AJ6424" s="357"/>
      <c r="AK6424" s="357"/>
      <c r="AL6424" s="357"/>
      <c r="AM6424" s="357"/>
    </row>
    <row r="6425" spans="5:39" x14ac:dyDescent="0.25">
      <c r="E6425" s="356"/>
      <c r="F6425" s="356"/>
      <c r="G6425" s="356"/>
      <c r="H6425" s="356"/>
      <c r="I6425" s="356"/>
      <c r="J6425" s="357"/>
      <c r="K6425" s="357"/>
      <c r="L6425" s="357"/>
      <c r="M6425" s="357"/>
      <c r="N6425" s="358"/>
      <c r="O6425" s="358"/>
      <c r="P6425" s="358"/>
      <c r="Q6425" s="358"/>
      <c r="R6425" s="358"/>
      <c r="S6425" s="358"/>
      <c r="T6425" s="359"/>
      <c r="U6425" s="360"/>
      <c r="V6425" s="360"/>
      <c r="W6425" s="357"/>
      <c r="X6425" s="357"/>
      <c r="Y6425" s="446"/>
      <c r="Z6425" s="443"/>
      <c r="AA6425" s="446"/>
      <c r="AB6425" s="357"/>
      <c r="AC6425" s="357"/>
      <c r="AD6425" s="357"/>
      <c r="AE6425" s="357"/>
      <c r="AF6425" s="357"/>
      <c r="AG6425" s="446"/>
      <c r="AH6425" s="357"/>
      <c r="AI6425" s="357"/>
      <c r="AJ6425" s="357"/>
      <c r="AK6425" s="357"/>
      <c r="AL6425" s="357"/>
      <c r="AM6425" s="357"/>
    </row>
    <row r="6426" spans="5:39" x14ac:dyDescent="0.25">
      <c r="E6426" s="356"/>
      <c r="F6426" s="356"/>
      <c r="G6426" s="356"/>
      <c r="H6426" s="356"/>
      <c r="I6426" s="356"/>
      <c r="J6426" s="357"/>
      <c r="K6426" s="357"/>
      <c r="L6426" s="357"/>
      <c r="M6426" s="357"/>
      <c r="N6426" s="358"/>
      <c r="O6426" s="358"/>
      <c r="P6426" s="358"/>
      <c r="Q6426" s="358"/>
      <c r="R6426" s="358"/>
      <c r="S6426" s="358"/>
      <c r="T6426" s="359"/>
      <c r="U6426" s="360"/>
      <c r="V6426" s="360"/>
      <c r="W6426" s="357"/>
      <c r="X6426" s="357"/>
      <c r="Y6426" s="446"/>
      <c r="Z6426" s="443"/>
      <c r="AA6426" s="446"/>
      <c r="AB6426" s="357"/>
      <c r="AC6426" s="357"/>
      <c r="AD6426" s="357"/>
      <c r="AE6426" s="357"/>
      <c r="AF6426" s="357"/>
      <c r="AG6426" s="446"/>
      <c r="AH6426" s="357"/>
      <c r="AI6426" s="357"/>
      <c r="AJ6426" s="357"/>
      <c r="AK6426" s="357"/>
      <c r="AL6426" s="357"/>
      <c r="AM6426" s="357"/>
    </row>
    <row r="6427" spans="5:39" x14ac:dyDescent="0.25">
      <c r="E6427" s="356"/>
      <c r="F6427" s="356"/>
      <c r="G6427" s="356"/>
      <c r="H6427" s="356"/>
      <c r="I6427" s="356"/>
      <c r="J6427" s="357"/>
      <c r="K6427" s="357"/>
      <c r="L6427" s="357"/>
      <c r="M6427" s="357"/>
      <c r="N6427" s="358"/>
      <c r="O6427" s="358"/>
      <c r="P6427" s="358"/>
      <c r="Q6427" s="358"/>
      <c r="R6427" s="358"/>
      <c r="S6427" s="358"/>
      <c r="T6427" s="359"/>
      <c r="U6427" s="360"/>
      <c r="V6427" s="360"/>
      <c r="W6427" s="357"/>
      <c r="X6427" s="357"/>
      <c r="Y6427" s="446"/>
      <c r="Z6427" s="443"/>
      <c r="AA6427" s="446"/>
      <c r="AB6427" s="357"/>
      <c r="AC6427" s="357"/>
      <c r="AD6427" s="357"/>
      <c r="AE6427" s="357"/>
      <c r="AF6427" s="357"/>
      <c r="AG6427" s="446"/>
      <c r="AH6427" s="357"/>
      <c r="AI6427" s="357"/>
      <c r="AJ6427" s="357"/>
      <c r="AK6427" s="357"/>
      <c r="AL6427" s="357"/>
      <c r="AM6427" s="357"/>
    </row>
    <row r="6428" spans="5:39" x14ac:dyDescent="0.25">
      <c r="E6428" s="356"/>
      <c r="F6428" s="356"/>
      <c r="G6428" s="356"/>
      <c r="H6428" s="356"/>
      <c r="I6428" s="356"/>
      <c r="J6428" s="357"/>
      <c r="K6428" s="357"/>
      <c r="L6428" s="357"/>
      <c r="M6428" s="357"/>
      <c r="N6428" s="358"/>
      <c r="O6428" s="358"/>
      <c r="P6428" s="358"/>
      <c r="Q6428" s="358"/>
      <c r="R6428" s="358"/>
      <c r="S6428" s="358"/>
      <c r="T6428" s="359"/>
      <c r="U6428" s="360"/>
      <c r="V6428" s="360"/>
      <c r="W6428" s="357"/>
      <c r="X6428" s="357"/>
      <c r="Y6428" s="446"/>
      <c r="Z6428" s="443"/>
      <c r="AA6428" s="446"/>
      <c r="AB6428" s="357"/>
      <c r="AC6428" s="357"/>
      <c r="AD6428" s="357"/>
      <c r="AE6428" s="357"/>
      <c r="AF6428" s="357"/>
      <c r="AG6428" s="446"/>
      <c r="AH6428" s="357"/>
      <c r="AI6428" s="357"/>
      <c r="AJ6428" s="357"/>
      <c r="AK6428" s="357"/>
      <c r="AL6428" s="357"/>
      <c r="AM6428" s="357"/>
    </row>
    <row r="6429" spans="5:39" x14ac:dyDescent="0.25">
      <c r="E6429" s="356"/>
      <c r="F6429" s="356"/>
      <c r="G6429" s="356"/>
      <c r="H6429" s="356"/>
      <c r="I6429" s="356"/>
      <c r="J6429" s="357"/>
      <c r="K6429" s="357"/>
      <c r="L6429" s="357"/>
      <c r="M6429" s="357"/>
      <c r="N6429" s="358"/>
      <c r="O6429" s="358"/>
      <c r="P6429" s="358"/>
      <c r="Q6429" s="358"/>
      <c r="R6429" s="358"/>
      <c r="S6429" s="358"/>
      <c r="T6429" s="359"/>
      <c r="U6429" s="360"/>
      <c r="V6429" s="360"/>
      <c r="W6429" s="357"/>
      <c r="X6429" s="357"/>
      <c r="Y6429" s="446"/>
      <c r="Z6429" s="443"/>
      <c r="AA6429" s="446"/>
      <c r="AB6429" s="357"/>
      <c r="AC6429" s="357"/>
      <c r="AD6429" s="357"/>
      <c r="AE6429" s="357"/>
      <c r="AF6429" s="357"/>
      <c r="AG6429" s="446"/>
      <c r="AH6429" s="357"/>
      <c r="AI6429" s="357"/>
      <c r="AJ6429" s="357"/>
      <c r="AK6429" s="357"/>
      <c r="AL6429" s="357"/>
      <c r="AM6429" s="357"/>
    </row>
    <row r="6430" spans="5:39" x14ac:dyDescent="0.25">
      <c r="E6430" s="356"/>
      <c r="F6430" s="356"/>
      <c r="G6430" s="356"/>
      <c r="H6430" s="356"/>
      <c r="I6430" s="356"/>
      <c r="J6430" s="357"/>
      <c r="K6430" s="357"/>
      <c r="L6430" s="357"/>
      <c r="M6430" s="357"/>
      <c r="N6430" s="358"/>
      <c r="O6430" s="358"/>
      <c r="P6430" s="358"/>
      <c r="Q6430" s="358"/>
      <c r="R6430" s="358"/>
      <c r="S6430" s="358"/>
      <c r="T6430" s="359"/>
      <c r="U6430" s="360"/>
      <c r="V6430" s="360"/>
      <c r="W6430" s="357"/>
      <c r="X6430" s="357"/>
      <c r="Y6430" s="446"/>
      <c r="Z6430" s="443"/>
      <c r="AA6430" s="446"/>
      <c r="AB6430" s="357"/>
      <c r="AC6430" s="357"/>
      <c r="AD6430" s="357"/>
      <c r="AE6430" s="357"/>
      <c r="AF6430" s="357"/>
      <c r="AG6430" s="446"/>
      <c r="AH6430" s="357"/>
      <c r="AI6430" s="357"/>
      <c r="AJ6430" s="357"/>
      <c r="AK6430" s="357"/>
      <c r="AL6430" s="357"/>
      <c r="AM6430" s="357"/>
    </row>
    <row r="6431" spans="5:39" x14ac:dyDescent="0.25">
      <c r="E6431" s="356"/>
      <c r="F6431" s="356"/>
      <c r="G6431" s="356"/>
      <c r="H6431" s="356"/>
      <c r="I6431" s="356"/>
      <c r="J6431" s="357"/>
      <c r="K6431" s="357"/>
      <c r="L6431" s="357"/>
      <c r="M6431" s="357"/>
      <c r="N6431" s="358"/>
      <c r="O6431" s="358"/>
      <c r="P6431" s="358"/>
      <c r="Q6431" s="358"/>
      <c r="R6431" s="358"/>
      <c r="S6431" s="358"/>
      <c r="T6431" s="359"/>
      <c r="U6431" s="360"/>
      <c r="V6431" s="360"/>
      <c r="W6431" s="357"/>
      <c r="X6431" s="357"/>
      <c r="Y6431" s="446"/>
      <c r="Z6431" s="443"/>
      <c r="AA6431" s="446"/>
      <c r="AB6431" s="357"/>
      <c r="AC6431" s="357"/>
      <c r="AD6431" s="357"/>
      <c r="AE6431" s="357"/>
      <c r="AF6431" s="357"/>
      <c r="AG6431" s="446"/>
      <c r="AH6431" s="357"/>
      <c r="AI6431" s="357"/>
      <c r="AJ6431" s="357"/>
      <c r="AK6431" s="357"/>
      <c r="AL6431" s="357"/>
      <c r="AM6431" s="357"/>
    </row>
    <row r="6432" spans="5:39" x14ac:dyDescent="0.25">
      <c r="E6432" s="356"/>
      <c r="F6432" s="356"/>
      <c r="G6432" s="356"/>
      <c r="H6432" s="356"/>
      <c r="I6432" s="356"/>
      <c r="J6432" s="357"/>
      <c r="K6432" s="357"/>
      <c r="L6432" s="357"/>
      <c r="M6432" s="357"/>
      <c r="N6432" s="358"/>
      <c r="O6432" s="358"/>
      <c r="P6432" s="358"/>
      <c r="Q6432" s="358"/>
      <c r="R6432" s="358"/>
      <c r="S6432" s="358"/>
      <c r="T6432" s="359"/>
      <c r="U6432" s="360"/>
      <c r="V6432" s="360"/>
      <c r="W6432" s="357"/>
      <c r="X6432" s="357"/>
      <c r="Y6432" s="446"/>
      <c r="Z6432" s="443"/>
      <c r="AA6432" s="446"/>
      <c r="AB6432" s="357"/>
      <c r="AC6432" s="357"/>
      <c r="AD6432" s="357"/>
      <c r="AE6432" s="357"/>
      <c r="AF6432" s="357"/>
      <c r="AG6432" s="446"/>
      <c r="AH6432" s="357"/>
      <c r="AI6432" s="357"/>
      <c r="AJ6432" s="357"/>
      <c r="AK6432" s="357"/>
      <c r="AL6432" s="357"/>
      <c r="AM6432" s="357"/>
    </row>
    <row r="6433" spans="5:39" x14ac:dyDescent="0.25">
      <c r="E6433" s="356"/>
      <c r="F6433" s="356"/>
      <c r="G6433" s="356"/>
      <c r="H6433" s="356"/>
      <c r="I6433" s="356"/>
      <c r="J6433" s="357"/>
      <c r="K6433" s="357"/>
      <c r="L6433" s="357"/>
      <c r="M6433" s="357"/>
      <c r="N6433" s="358"/>
      <c r="O6433" s="358"/>
      <c r="P6433" s="358"/>
      <c r="Q6433" s="358"/>
      <c r="R6433" s="358"/>
      <c r="S6433" s="358"/>
      <c r="T6433" s="359"/>
      <c r="U6433" s="360"/>
      <c r="V6433" s="360"/>
      <c r="W6433" s="357"/>
      <c r="X6433" s="357"/>
      <c r="Y6433" s="446"/>
      <c r="Z6433" s="443"/>
      <c r="AA6433" s="446"/>
      <c r="AB6433" s="357"/>
      <c r="AC6433" s="357"/>
      <c r="AD6433" s="357"/>
      <c r="AE6433" s="357"/>
      <c r="AF6433" s="357"/>
      <c r="AG6433" s="446"/>
      <c r="AH6433" s="357"/>
      <c r="AI6433" s="357"/>
      <c r="AJ6433" s="357"/>
      <c r="AK6433" s="357"/>
      <c r="AL6433" s="357"/>
      <c r="AM6433" s="357"/>
    </row>
    <row r="6434" spans="5:39" x14ac:dyDescent="0.25">
      <c r="E6434" s="356"/>
      <c r="F6434" s="356"/>
      <c r="G6434" s="356"/>
      <c r="H6434" s="356"/>
      <c r="I6434" s="356"/>
      <c r="J6434" s="357"/>
      <c r="K6434" s="357"/>
      <c r="L6434" s="357"/>
      <c r="M6434" s="357"/>
      <c r="N6434" s="358"/>
      <c r="O6434" s="358"/>
      <c r="P6434" s="358"/>
      <c r="Q6434" s="358"/>
      <c r="R6434" s="358"/>
      <c r="S6434" s="358"/>
      <c r="T6434" s="359"/>
      <c r="U6434" s="360"/>
      <c r="V6434" s="360"/>
      <c r="W6434" s="357"/>
      <c r="X6434" s="357"/>
      <c r="Y6434" s="446"/>
      <c r="Z6434" s="443"/>
      <c r="AA6434" s="446"/>
      <c r="AB6434" s="357"/>
      <c r="AC6434" s="357"/>
      <c r="AD6434" s="357"/>
      <c r="AE6434" s="357"/>
      <c r="AF6434" s="357"/>
      <c r="AG6434" s="446"/>
      <c r="AH6434" s="357"/>
      <c r="AI6434" s="357"/>
      <c r="AJ6434" s="357"/>
      <c r="AK6434" s="357"/>
      <c r="AL6434" s="357"/>
      <c r="AM6434" s="357"/>
    </row>
    <row r="6435" spans="5:39" x14ac:dyDescent="0.25">
      <c r="E6435" s="356"/>
      <c r="F6435" s="356"/>
      <c r="G6435" s="356"/>
      <c r="H6435" s="356"/>
      <c r="I6435" s="356"/>
      <c r="J6435" s="357"/>
      <c r="K6435" s="357"/>
      <c r="L6435" s="357"/>
      <c r="M6435" s="357"/>
      <c r="N6435" s="358"/>
      <c r="O6435" s="358"/>
      <c r="P6435" s="358"/>
      <c r="Q6435" s="358"/>
      <c r="R6435" s="358"/>
      <c r="S6435" s="358"/>
      <c r="T6435" s="359"/>
      <c r="U6435" s="360"/>
      <c r="V6435" s="360"/>
      <c r="W6435" s="357"/>
      <c r="X6435" s="357"/>
      <c r="Y6435" s="446"/>
      <c r="Z6435" s="443"/>
      <c r="AA6435" s="446"/>
      <c r="AB6435" s="357"/>
      <c r="AC6435" s="357"/>
      <c r="AD6435" s="357"/>
      <c r="AE6435" s="357"/>
      <c r="AF6435" s="357"/>
      <c r="AG6435" s="446"/>
      <c r="AH6435" s="357"/>
      <c r="AI6435" s="357"/>
      <c r="AJ6435" s="357"/>
      <c r="AK6435" s="357"/>
      <c r="AL6435" s="357"/>
      <c r="AM6435" s="357"/>
    </row>
    <row r="6436" spans="5:39" x14ac:dyDescent="0.25">
      <c r="E6436" s="356"/>
      <c r="F6436" s="356"/>
      <c r="G6436" s="356"/>
      <c r="H6436" s="356"/>
      <c r="I6436" s="356"/>
      <c r="J6436" s="357"/>
      <c r="K6436" s="357"/>
      <c r="L6436" s="357"/>
      <c r="M6436" s="357"/>
      <c r="N6436" s="358"/>
      <c r="O6436" s="358"/>
      <c r="P6436" s="358"/>
      <c r="Q6436" s="358"/>
      <c r="R6436" s="358"/>
      <c r="S6436" s="358"/>
      <c r="T6436" s="359"/>
      <c r="U6436" s="360"/>
      <c r="V6436" s="360"/>
      <c r="W6436" s="357"/>
      <c r="X6436" s="357"/>
      <c r="Y6436" s="446"/>
      <c r="Z6436" s="443"/>
      <c r="AA6436" s="446"/>
      <c r="AB6436" s="357"/>
      <c r="AC6436" s="357"/>
      <c r="AD6436" s="357"/>
      <c r="AE6436" s="357"/>
      <c r="AF6436" s="357"/>
      <c r="AG6436" s="446"/>
      <c r="AH6436" s="357"/>
      <c r="AI6436" s="357"/>
      <c r="AJ6436" s="357"/>
      <c r="AK6436" s="357"/>
      <c r="AL6436" s="357"/>
      <c r="AM6436" s="357"/>
    </row>
    <row r="6437" spans="5:39" x14ac:dyDescent="0.25">
      <c r="E6437" s="356"/>
      <c r="F6437" s="356"/>
      <c r="G6437" s="356"/>
      <c r="H6437" s="356"/>
      <c r="I6437" s="356"/>
      <c r="J6437" s="357"/>
      <c r="K6437" s="357"/>
      <c r="L6437" s="357"/>
      <c r="M6437" s="357"/>
      <c r="N6437" s="358"/>
      <c r="O6437" s="358"/>
      <c r="P6437" s="358"/>
      <c r="Q6437" s="358"/>
      <c r="R6437" s="358"/>
      <c r="S6437" s="358"/>
      <c r="T6437" s="359"/>
      <c r="U6437" s="360"/>
      <c r="V6437" s="360"/>
      <c r="W6437" s="357"/>
      <c r="X6437" s="357"/>
      <c r="Y6437" s="446"/>
      <c r="Z6437" s="443"/>
      <c r="AA6437" s="446"/>
      <c r="AB6437" s="357"/>
      <c r="AC6437" s="357"/>
      <c r="AD6437" s="357"/>
      <c r="AE6437" s="357"/>
      <c r="AF6437" s="357"/>
      <c r="AG6437" s="446"/>
      <c r="AH6437" s="357"/>
      <c r="AI6437" s="357"/>
      <c r="AJ6437" s="357"/>
      <c r="AK6437" s="357"/>
      <c r="AL6437" s="357"/>
      <c r="AM6437" s="357"/>
    </row>
    <row r="6438" spans="5:39" x14ac:dyDescent="0.25">
      <c r="E6438" s="356"/>
      <c r="F6438" s="356"/>
      <c r="G6438" s="356"/>
      <c r="H6438" s="356"/>
      <c r="I6438" s="356"/>
      <c r="J6438" s="357"/>
      <c r="K6438" s="357"/>
      <c r="L6438" s="357"/>
      <c r="M6438" s="357"/>
      <c r="N6438" s="358"/>
      <c r="O6438" s="358"/>
      <c r="P6438" s="358"/>
      <c r="Q6438" s="358"/>
      <c r="R6438" s="358"/>
      <c r="S6438" s="358"/>
      <c r="T6438" s="359"/>
      <c r="U6438" s="360"/>
      <c r="V6438" s="360"/>
      <c r="W6438" s="357"/>
      <c r="X6438" s="357"/>
      <c r="Y6438" s="446"/>
      <c r="Z6438" s="443"/>
      <c r="AA6438" s="446"/>
      <c r="AB6438" s="357"/>
      <c r="AC6438" s="357"/>
      <c r="AD6438" s="357"/>
      <c r="AE6438" s="357"/>
      <c r="AF6438" s="357"/>
      <c r="AG6438" s="446"/>
      <c r="AH6438" s="357"/>
      <c r="AI6438" s="357"/>
      <c r="AJ6438" s="357"/>
      <c r="AK6438" s="357"/>
      <c r="AL6438" s="357"/>
      <c r="AM6438" s="357"/>
    </row>
    <row r="6439" spans="5:39" x14ac:dyDescent="0.25">
      <c r="E6439" s="356"/>
      <c r="F6439" s="356"/>
      <c r="G6439" s="356"/>
      <c r="H6439" s="356"/>
      <c r="I6439" s="356"/>
      <c r="J6439" s="357"/>
      <c r="K6439" s="357"/>
      <c r="L6439" s="357"/>
      <c r="M6439" s="357"/>
      <c r="N6439" s="358"/>
      <c r="O6439" s="358"/>
      <c r="P6439" s="358"/>
      <c r="Q6439" s="358"/>
      <c r="R6439" s="358"/>
      <c r="S6439" s="358"/>
      <c r="T6439" s="359"/>
      <c r="U6439" s="360"/>
      <c r="V6439" s="360"/>
      <c r="W6439" s="357"/>
      <c r="X6439" s="357"/>
      <c r="Y6439" s="446"/>
      <c r="Z6439" s="443"/>
      <c r="AA6439" s="446"/>
      <c r="AB6439" s="357"/>
      <c r="AC6439" s="357"/>
      <c r="AD6439" s="357"/>
      <c r="AE6439" s="357"/>
      <c r="AF6439" s="357"/>
      <c r="AG6439" s="446"/>
      <c r="AH6439" s="357"/>
      <c r="AI6439" s="357"/>
      <c r="AJ6439" s="357"/>
      <c r="AK6439" s="357"/>
      <c r="AL6439" s="357"/>
      <c r="AM6439" s="357"/>
    </row>
    <row r="6440" spans="5:39" x14ac:dyDescent="0.25">
      <c r="E6440" s="356"/>
      <c r="F6440" s="356"/>
      <c r="G6440" s="356"/>
      <c r="H6440" s="356"/>
      <c r="I6440" s="356"/>
      <c r="J6440" s="357"/>
      <c r="K6440" s="357"/>
      <c r="L6440" s="357"/>
      <c r="M6440" s="357"/>
      <c r="N6440" s="358"/>
      <c r="O6440" s="358"/>
      <c r="P6440" s="358"/>
      <c r="Q6440" s="358"/>
      <c r="R6440" s="358"/>
      <c r="S6440" s="358"/>
      <c r="T6440" s="359"/>
      <c r="U6440" s="360"/>
      <c r="V6440" s="360"/>
      <c r="W6440" s="357"/>
      <c r="X6440" s="357"/>
      <c r="Y6440" s="446"/>
      <c r="Z6440" s="443"/>
      <c r="AA6440" s="446"/>
      <c r="AB6440" s="357"/>
      <c r="AC6440" s="357"/>
      <c r="AD6440" s="357"/>
      <c r="AE6440" s="357"/>
      <c r="AF6440" s="357"/>
      <c r="AG6440" s="446"/>
      <c r="AH6440" s="357"/>
      <c r="AI6440" s="357"/>
      <c r="AJ6440" s="357"/>
      <c r="AK6440" s="357"/>
      <c r="AL6440" s="357"/>
      <c r="AM6440" s="357"/>
    </row>
    <row r="6441" spans="5:39" x14ac:dyDescent="0.25">
      <c r="E6441" s="356"/>
      <c r="F6441" s="356"/>
      <c r="G6441" s="356"/>
      <c r="H6441" s="356"/>
      <c r="I6441" s="356"/>
      <c r="J6441" s="357"/>
      <c r="K6441" s="357"/>
      <c r="L6441" s="357"/>
      <c r="M6441" s="357"/>
      <c r="N6441" s="358"/>
      <c r="O6441" s="358"/>
      <c r="P6441" s="358"/>
      <c r="Q6441" s="358"/>
      <c r="R6441" s="358"/>
      <c r="S6441" s="358"/>
      <c r="T6441" s="359"/>
      <c r="U6441" s="360"/>
      <c r="V6441" s="360"/>
      <c r="W6441" s="357"/>
      <c r="X6441" s="357"/>
      <c r="Y6441" s="446"/>
      <c r="Z6441" s="443"/>
      <c r="AA6441" s="446"/>
      <c r="AB6441" s="357"/>
      <c r="AC6441" s="357"/>
      <c r="AD6441" s="357"/>
      <c r="AE6441" s="357"/>
      <c r="AF6441" s="357"/>
      <c r="AG6441" s="446"/>
      <c r="AH6441" s="357"/>
      <c r="AI6441" s="357"/>
      <c r="AJ6441" s="357"/>
      <c r="AK6441" s="357"/>
      <c r="AL6441" s="357"/>
      <c r="AM6441" s="357"/>
    </row>
    <row r="6442" spans="5:39" x14ac:dyDescent="0.25">
      <c r="E6442" s="356"/>
      <c r="F6442" s="356"/>
      <c r="G6442" s="356"/>
      <c r="H6442" s="356"/>
      <c r="I6442" s="356"/>
      <c r="J6442" s="357"/>
      <c r="K6442" s="357"/>
      <c r="L6442" s="357"/>
      <c r="M6442" s="357"/>
      <c r="N6442" s="358"/>
      <c r="O6442" s="358"/>
      <c r="P6442" s="358"/>
      <c r="Q6442" s="358"/>
      <c r="R6442" s="358"/>
      <c r="S6442" s="358"/>
      <c r="T6442" s="359"/>
      <c r="U6442" s="360"/>
      <c r="V6442" s="360"/>
      <c r="W6442" s="357"/>
      <c r="X6442" s="357"/>
      <c r="Y6442" s="446"/>
      <c r="Z6442" s="443"/>
      <c r="AA6442" s="446"/>
      <c r="AB6442" s="357"/>
      <c r="AC6442" s="357"/>
      <c r="AD6442" s="357"/>
      <c r="AE6442" s="357"/>
      <c r="AF6442" s="357"/>
      <c r="AG6442" s="446"/>
      <c r="AH6442" s="357"/>
      <c r="AI6442" s="357"/>
      <c r="AJ6442" s="357"/>
      <c r="AK6442" s="357"/>
      <c r="AL6442" s="357"/>
      <c r="AM6442" s="357"/>
    </row>
    <row r="6443" spans="5:39" x14ac:dyDescent="0.25">
      <c r="E6443" s="356"/>
      <c r="F6443" s="356"/>
      <c r="G6443" s="356"/>
      <c r="H6443" s="356"/>
      <c r="I6443" s="356"/>
      <c r="J6443" s="357"/>
      <c r="K6443" s="357"/>
      <c r="L6443" s="357"/>
      <c r="M6443" s="357"/>
      <c r="N6443" s="358"/>
      <c r="O6443" s="358"/>
      <c r="P6443" s="358"/>
      <c r="Q6443" s="358"/>
      <c r="R6443" s="358"/>
      <c r="S6443" s="358"/>
      <c r="T6443" s="359"/>
      <c r="U6443" s="360"/>
      <c r="V6443" s="360"/>
      <c r="W6443" s="357"/>
      <c r="X6443" s="357"/>
      <c r="Y6443" s="446"/>
      <c r="Z6443" s="443"/>
      <c r="AA6443" s="446"/>
      <c r="AB6443" s="357"/>
      <c r="AC6443" s="357"/>
      <c r="AD6443" s="357"/>
      <c r="AE6443" s="357"/>
      <c r="AF6443" s="357"/>
      <c r="AG6443" s="446"/>
      <c r="AH6443" s="357"/>
      <c r="AI6443" s="357"/>
      <c r="AJ6443" s="357"/>
      <c r="AK6443" s="357"/>
      <c r="AL6443" s="357"/>
      <c r="AM6443" s="357"/>
    </row>
    <row r="6444" spans="5:39" x14ac:dyDescent="0.25">
      <c r="E6444" s="356"/>
      <c r="F6444" s="356"/>
      <c r="G6444" s="356"/>
      <c r="H6444" s="356"/>
      <c r="I6444" s="356"/>
      <c r="J6444" s="357"/>
      <c r="K6444" s="357"/>
      <c r="L6444" s="357"/>
      <c r="M6444" s="357"/>
      <c r="N6444" s="358"/>
      <c r="O6444" s="358"/>
      <c r="P6444" s="358"/>
      <c r="Q6444" s="358"/>
      <c r="R6444" s="358"/>
      <c r="S6444" s="358"/>
      <c r="T6444" s="359"/>
      <c r="U6444" s="360"/>
      <c r="V6444" s="360"/>
      <c r="W6444" s="357"/>
      <c r="X6444" s="357"/>
      <c r="Y6444" s="446"/>
      <c r="Z6444" s="443"/>
      <c r="AA6444" s="446"/>
      <c r="AB6444" s="357"/>
      <c r="AC6444" s="357"/>
      <c r="AD6444" s="357"/>
      <c r="AE6444" s="357"/>
      <c r="AF6444" s="357"/>
      <c r="AG6444" s="446"/>
      <c r="AH6444" s="357"/>
      <c r="AI6444" s="357"/>
      <c r="AJ6444" s="357"/>
      <c r="AK6444" s="357"/>
      <c r="AL6444" s="357"/>
      <c r="AM6444" s="357"/>
    </row>
    <row r="6445" spans="5:39" x14ac:dyDescent="0.25">
      <c r="E6445" s="356"/>
      <c r="F6445" s="356"/>
      <c r="G6445" s="356"/>
      <c r="H6445" s="356"/>
      <c r="I6445" s="356"/>
      <c r="J6445" s="357"/>
      <c r="K6445" s="357"/>
      <c r="L6445" s="357"/>
      <c r="M6445" s="357"/>
      <c r="N6445" s="358"/>
      <c r="O6445" s="358"/>
      <c r="P6445" s="358"/>
      <c r="Q6445" s="358"/>
      <c r="R6445" s="358"/>
      <c r="S6445" s="358"/>
      <c r="T6445" s="359"/>
      <c r="U6445" s="360"/>
      <c r="V6445" s="360"/>
      <c r="W6445" s="357"/>
      <c r="X6445" s="357"/>
      <c r="Y6445" s="446"/>
      <c r="Z6445" s="443"/>
      <c r="AA6445" s="446"/>
      <c r="AB6445" s="357"/>
      <c r="AC6445" s="357"/>
      <c r="AD6445" s="357"/>
      <c r="AE6445" s="357"/>
      <c r="AF6445" s="357"/>
      <c r="AG6445" s="446"/>
      <c r="AH6445" s="357"/>
      <c r="AI6445" s="357"/>
      <c r="AJ6445" s="357"/>
      <c r="AK6445" s="357"/>
      <c r="AL6445" s="357"/>
      <c r="AM6445" s="357"/>
    </row>
    <row r="6446" spans="5:39" x14ac:dyDescent="0.25">
      <c r="E6446" s="356"/>
      <c r="F6446" s="356"/>
      <c r="G6446" s="356"/>
      <c r="H6446" s="356"/>
      <c r="I6446" s="356"/>
      <c r="J6446" s="357"/>
      <c r="K6446" s="357"/>
      <c r="L6446" s="357"/>
      <c r="M6446" s="357"/>
      <c r="N6446" s="358"/>
      <c r="O6446" s="358"/>
      <c r="P6446" s="358"/>
      <c r="Q6446" s="358"/>
      <c r="R6446" s="358"/>
      <c r="S6446" s="358"/>
      <c r="T6446" s="359"/>
      <c r="U6446" s="360"/>
      <c r="V6446" s="360"/>
      <c r="W6446" s="357"/>
      <c r="X6446" s="357"/>
      <c r="Y6446" s="446"/>
      <c r="Z6446" s="443"/>
      <c r="AA6446" s="446"/>
      <c r="AB6446" s="357"/>
      <c r="AC6446" s="357"/>
      <c r="AD6446" s="357"/>
      <c r="AE6446" s="357"/>
      <c r="AF6446" s="357"/>
      <c r="AG6446" s="446"/>
      <c r="AH6446" s="357"/>
      <c r="AI6446" s="357"/>
      <c r="AJ6446" s="357"/>
      <c r="AK6446" s="357"/>
      <c r="AL6446" s="357"/>
      <c r="AM6446" s="357"/>
    </row>
    <row r="6447" spans="5:39" x14ac:dyDescent="0.25">
      <c r="E6447" s="356"/>
      <c r="F6447" s="356"/>
      <c r="G6447" s="356"/>
      <c r="H6447" s="356"/>
      <c r="I6447" s="356"/>
      <c r="J6447" s="357"/>
      <c r="K6447" s="357"/>
      <c r="L6447" s="357"/>
      <c r="M6447" s="357"/>
      <c r="N6447" s="358"/>
      <c r="O6447" s="358"/>
      <c r="P6447" s="358"/>
      <c r="Q6447" s="358"/>
      <c r="R6447" s="358"/>
      <c r="S6447" s="358"/>
      <c r="T6447" s="359"/>
      <c r="U6447" s="360"/>
      <c r="V6447" s="360"/>
      <c r="W6447" s="357"/>
      <c r="X6447" s="357"/>
      <c r="Y6447" s="446"/>
      <c r="Z6447" s="443"/>
      <c r="AA6447" s="446"/>
      <c r="AB6447" s="357"/>
      <c r="AC6447" s="357"/>
      <c r="AD6447" s="357"/>
      <c r="AE6447" s="357"/>
      <c r="AF6447" s="357"/>
      <c r="AG6447" s="446"/>
      <c r="AH6447" s="357"/>
      <c r="AI6447" s="357"/>
      <c r="AJ6447" s="357"/>
      <c r="AK6447" s="357"/>
      <c r="AL6447" s="357"/>
      <c r="AM6447" s="357"/>
    </row>
    <row r="6448" spans="5:39" x14ac:dyDescent="0.25">
      <c r="E6448" s="356"/>
      <c r="F6448" s="356"/>
      <c r="G6448" s="356"/>
      <c r="H6448" s="356"/>
      <c r="I6448" s="356"/>
      <c r="J6448" s="357"/>
      <c r="K6448" s="357"/>
      <c r="L6448" s="357"/>
      <c r="M6448" s="357"/>
      <c r="N6448" s="358"/>
      <c r="O6448" s="358"/>
      <c r="P6448" s="358"/>
      <c r="Q6448" s="358"/>
      <c r="R6448" s="358"/>
      <c r="S6448" s="358"/>
      <c r="T6448" s="359"/>
      <c r="U6448" s="360"/>
      <c r="V6448" s="360"/>
      <c r="W6448" s="357"/>
      <c r="X6448" s="357"/>
      <c r="Y6448" s="446"/>
      <c r="Z6448" s="443"/>
      <c r="AA6448" s="446"/>
      <c r="AB6448" s="357"/>
      <c r="AC6448" s="357"/>
      <c r="AD6448" s="357"/>
      <c r="AE6448" s="357"/>
      <c r="AF6448" s="357"/>
      <c r="AG6448" s="446"/>
      <c r="AH6448" s="357"/>
      <c r="AI6448" s="357"/>
      <c r="AJ6448" s="357"/>
      <c r="AK6448" s="357"/>
      <c r="AL6448" s="357"/>
      <c r="AM6448" s="357"/>
    </row>
    <row r="6449" spans="5:39" x14ac:dyDescent="0.25">
      <c r="E6449" s="356"/>
      <c r="F6449" s="356"/>
      <c r="G6449" s="356"/>
      <c r="H6449" s="356"/>
      <c r="I6449" s="356"/>
      <c r="J6449" s="357"/>
      <c r="K6449" s="357"/>
      <c r="L6449" s="357"/>
      <c r="M6449" s="357"/>
      <c r="N6449" s="358"/>
      <c r="O6449" s="358"/>
      <c r="P6449" s="358"/>
      <c r="Q6449" s="358"/>
      <c r="R6449" s="358"/>
      <c r="S6449" s="358"/>
      <c r="T6449" s="359"/>
      <c r="U6449" s="360"/>
      <c r="V6449" s="360"/>
      <c r="W6449" s="357"/>
      <c r="X6449" s="357"/>
      <c r="Y6449" s="446"/>
      <c r="Z6449" s="443"/>
      <c r="AA6449" s="446"/>
      <c r="AB6449" s="357"/>
      <c r="AC6449" s="357"/>
      <c r="AD6449" s="357"/>
      <c r="AE6449" s="357"/>
      <c r="AF6449" s="357"/>
      <c r="AG6449" s="446"/>
      <c r="AH6449" s="357"/>
      <c r="AI6449" s="357"/>
      <c r="AJ6449" s="357"/>
      <c r="AK6449" s="357"/>
      <c r="AL6449" s="357"/>
      <c r="AM6449" s="357"/>
    </row>
    <row r="6450" spans="5:39" x14ac:dyDescent="0.25">
      <c r="E6450" s="356"/>
      <c r="F6450" s="356"/>
      <c r="G6450" s="356"/>
      <c r="H6450" s="356"/>
      <c r="I6450" s="356"/>
      <c r="J6450" s="357"/>
      <c r="K6450" s="357"/>
      <c r="L6450" s="357"/>
      <c r="M6450" s="357"/>
      <c r="N6450" s="358"/>
      <c r="O6450" s="358"/>
      <c r="P6450" s="358"/>
      <c r="Q6450" s="358"/>
      <c r="R6450" s="358"/>
      <c r="S6450" s="358"/>
      <c r="T6450" s="359"/>
      <c r="U6450" s="360"/>
      <c r="V6450" s="360"/>
      <c r="W6450" s="357"/>
      <c r="X6450" s="357"/>
      <c r="Y6450" s="446"/>
      <c r="Z6450" s="443"/>
      <c r="AA6450" s="446"/>
      <c r="AB6450" s="357"/>
      <c r="AC6450" s="357"/>
      <c r="AD6450" s="357"/>
      <c r="AE6450" s="357"/>
      <c r="AF6450" s="357"/>
      <c r="AG6450" s="446"/>
      <c r="AH6450" s="357"/>
      <c r="AI6450" s="357"/>
      <c r="AJ6450" s="357"/>
      <c r="AK6450" s="357"/>
      <c r="AL6450" s="357"/>
      <c r="AM6450" s="357"/>
    </row>
    <row r="6451" spans="5:39" x14ac:dyDescent="0.25">
      <c r="E6451" s="356"/>
      <c r="F6451" s="356"/>
      <c r="G6451" s="356"/>
      <c r="H6451" s="356"/>
      <c r="I6451" s="356"/>
      <c r="J6451" s="357"/>
      <c r="K6451" s="357"/>
      <c r="L6451" s="357"/>
      <c r="M6451" s="357"/>
      <c r="N6451" s="358"/>
      <c r="O6451" s="358"/>
      <c r="P6451" s="358"/>
      <c r="Q6451" s="358"/>
      <c r="R6451" s="358"/>
      <c r="S6451" s="358"/>
      <c r="T6451" s="359"/>
      <c r="U6451" s="360"/>
      <c r="V6451" s="360"/>
      <c r="W6451" s="357"/>
      <c r="X6451" s="357"/>
      <c r="Y6451" s="446"/>
      <c r="Z6451" s="443"/>
      <c r="AA6451" s="446"/>
      <c r="AB6451" s="357"/>
      <c r="AC6451" s="357"/>
      <c r="AD6451" s="357"/>
      <c r="AE6451" s="357"/>
      <c r="AF6451" s="357"/>
      <c r="AG6451" s="446"/>
      <c r="AH6451" s="357"/>
      <c r="AI6451" s="357"/>
      <c r="AJ6451" s="357"/>
      <c r="AK6451" s="357"/>
      <c r="AL6451" s="357"/>
      <c r="AM6451" s="357"/>
    </row>
    <row r="6452" spans="5:39" x14ac:dyDescent="0.25">
      <c r="E6452" s="356"/>
      <c r="F6452" s="356"/>
      <c r="G6452" s="356"/>
      <c r="H6452" s="356"/>
      <c r="I6452" s="356"/>
      <c r="J6452" s="357"/>
      <c r="K6452" s="357"/>
      <c r="L6452" s="357"/>
      <c r="M6452" s="357"/>
      <c r="N6452" s="358"/>
      <c r="O6452" s="358"/>
      <c r="P6452" s="358"/>
      <c r="Q6452" s="358"/>
      <c r="R6452" s="358"/>
      <c r="S6452" s="358"/>
      <c r="T6452" s="359"/>
      <c r="U6452" s="360"/>
      <c r="V6452" s="360"/>
      <c r="W6452" s="357"/>
      <c r="X6452" s="357"/>
      <c r="Y6452" s="446"/>
      <c r="Z6452" s="443"/>
      <c r="AA6452" s="446"/>
      <c r="AB6452" s="357"/>
      <c r="AC6452" s="357"/>
      <c r="AD6452" s="357"/>
      <c r="AE6452" s="357"/>
      <c r="AF6452" s="357"/>
      <c r="AG6452" s="446"/>
      <c r="AH6452" s="357"/>
      <c r="AI6452" s="357"/>
      <c r="AJ6452" s="357"/>
      <c r="AK6452" s="357"/>
      <c r="AL6452" s="357"/>
      <c r="AM6452" s="357"/>
    </row>
    <row r="6453" spans="5:39" x14ac:dyDescent="0.25">
      <c r="E6453" s="356"/>
      <c r="F6453" s="356"/>
      <c r="G6453" s="356"/>
      <c r="H6453" s="356"/>
      <c r="I6453" s="356"/>
      <c r="J6453" s="357"/>
      <c r="K6453" s="357"/>
      <c r="L6453" s="357"/>
      <c r="M6453" s="357"/>
      <c r="N6453" s="358"/>
      <c r="O6453" s="358"/>
      <c r="P6453" s="358"/>
      <c r="Q6453" s="358"/>
      <c r="R6453" s="358"/>
      <c r="S6453" s="358"/>
      <c r="T6453" s="359"/>
      <c r="U6453" s="360"/>
      <c r="V6453" s="360"/>
      <c r="W6453" s="357"/>
      <c r="X6453" s="357"/>
      <c r="Y6453" s="446"/>
      <c r="Z6453" s="443"/>
      <c r="AA6453" s="446"/>
      <c r="AB6453" s="357"/>
      <c r="AC6453" s="357"/>
      <c r="AD6453" s="357"/>
      <c r="AE6453" s="357"/>
      <c r="AF6453" s="357"/>
      <c r="AG6453" s="446"/>
      <c r="AH6453" s="357"/>
      <c r="AI6453" s="357"/>
      <c r="AJ6453" s="357"/>
      <c r="AK6453" s="357"/>
      <c r="AL6453" s="357"/>
      <c r="AM6453" s="357"/>
    </row>
    <row r="6454" spans="5:39" x14ac:dyDescent="0.25">
      <c r="E6454" s="356"/>
      <c r="F6454" s="356"/>
      <c r="G6454" s="356"/>
      <c r="H6454" s="356"/>
      <c r="I6454" s="356"/>
      <c r="J6454" s="357"/>
      <c r="K6454" s="357"/>
      <c r="L6454" s="357"/>
      <c r="M6454" s="357"/>
      <c r="N6454" s="358"/>
      <c r="O6454" s="358"/>
      <c r="P6454" s="358"/>
      <c r="Q6454" s="358"/>
      <c r="R6454" s="358"/>
      <c r="S6454" s="358"/>
      <c r="T6454" s="359"/>
      <c r="U6454" s="360"/>
      <c r="V6454" s="360"/>
      <c r="W6454" s="357"/>
      <c r="X6454" s="357"/>
      <c r="Y6454" s="446"/>
      <c r="Z6454" s="443"/>
      <c r="AA6454" s="446"/>
      <c r="AB6454" s="357"/>
      <c r="AC6454" s="357"/>
      <c r="AD6454" s="357"/>
      <c r="AE6454" s="357"/>
      <c r="AF6454" s="357"/>
      <c r="AG6454" s="446"/>
      <c r="AH6454" s="357"/>
      <c r="AI6454" s="357"/>
      <c r="AJ6454" s="357"/>
      <c r="AK6454" s="357"/>
      <c r="AL6454" s="357"/>
      <c r="AM6454" s="357"/>
    </row>
    <row r="6455" spans="5:39" x14ac:dyDescent="0.25">
      <c r="E6455" s="356"/>
      <c r="F6455" s="356"/>
      <c r="G6455" s="356"/>
      <c r="H6455" s="356"/>
      <c r="I6455" s="356"/>
      <c r="J6455" s="357"/>
      <c r="K6455" s="357"/>
      <c r="L6455" s="357"/>
      <c r="M6455" s="357"/>
      <c r="N6455" s="358"/>
      <c r="O6455" s="358"/>
      <c r="P6455" s="358"/>
      <c r="Q6455" s="358"/>
      <c r="R6455" s="358"/>
      <c r="S6455" s="358"/>
      <c r="T6455" s="359"/>
      <c r="U6455" s="360"/>
      <c r="V6455" s="360"/>
      <c r="W6455" s="357"/>
      <c r="X6455" s="357"/>
      <c r="Y6455" s="446"/>
      <c r="Z6455" s="443"/>
      <c r="AA6455" s="446"/>
      <c r="AB6455" s="357"/>
      <c r="AC6455" s="357"/>
      <c r="AD6455" s="357"/>
      <c r="AE6455" s="357"/>
      <c r="AF6455" s="357"/>
      <c r="AG6455" s="446"/>
      <c r="AH6455" s="357"/>
      <c r="AI6455" s="357"/>
      <c r="AJ6455" s="357"/>
      <c r="AK6455" s="357"/>
      <c r="AL6455" s="357"/>
      <c r="AM6455" s="357"/>
    </row>
    <row r="6456" spans="5:39" x14ac:dyDescent="0.25">
      <c r="E6456" s="356"/>
      <c r="F6456" s="356"/>
      <c r="G6456" s="356"/>
      <c r="H6456" s="356"/>
      <c r="I6456" s="356"/>
      <c r="J6456" s="357"/>
      <c r="K6456" s="357"/>
      <c r="L6456" s="357"/>
      <c r="M6456" s="357"/>
      <c r="N6456" s="358"/>
      <c r="O6456" s="358"/>
      <c r="P6456" s="358"/>
      <c r="Q6456" s="358"/>
      <c r="R6456" s="358"/>
      <c r="S6456" s="358"/>
      <c r="T6456" s="359"/>
      <c r="U6456" s="360"/>
      <c r="V6456" s="360"/>
      <c r="W6456" s="357"/>
      <c r="X6456" s="357"/>
      <c r="Y6456" s="446"/>
      <c r="Z6456" s="443"/>
      <c r="AA6456" s="446"/>
      <c r="AB6456" s="357"/>
      <c r="AC6456" s="357"/>
      <c r="AD6456" s="357"/>
      <c r="AE6456" s="357"/>
      <c r="AF6456" s="357"/>
      <c r="AG6456" s="446"/>
      <c r="AH6456" s="357"/>
      <c r="AI6456" s="357"/>
      <c r="AJ6456" s="357"/>
      <c r="AK6456" s="357"/>
      <c r="AL6456" s="357"/>
      <c r="AM6456" s="357"/>
    </row>
    <row r="6457" spans="5:39" x14ac:dyDescent="0.25">
      <c r="E6457" s="356"/>
      <c r="F6457" s="356"/>
      <c r="G6457" s="356"/>
      <c r="H6457" s="356"/>
      <c r="I6457" s="356"/>
      <c r="J6457" s="357"/>
      <c r="K6457" s="357"/>
      <c r="L6457" s="357"/>
      <c r="M6457" s="357"/>
      <c r="N6457" s="358"/>
      <c r="O6457" s="358"/>
      <c r="P6457" s="358"/>
      <c r="Q6457" s="358"/>
      <c r="R6457" s="358"/>
      <c r="S6457" s="358"/>
      <c r="T6457" s="359"/>
      <c r="U6457" s="360"/>
      <c r="V6457" s="360"/>
      <c r="W6457" s="357"/>
      <c r="X6457" s="357"/>
      <c r="Y6457" s="446"/>
      <c r="Z6457" s="443"/>
      <c r="AA6457" s="446"/>
      <c r="AB6457" s="357"/>
      <c r="AC6457" s="357"/>
      <c r="AD6457" s="357"/>
      <c r="AE6457" s="357"/>
      <c r="AF6457" s="357"/>
      <c r="AG6457" s="446"/>
      <c r="AH6457" s="357"/>
      <c r="AI6457" s="357"/>
      <c r="AJ6457" s="357"/>
      <c r="AK6457" s="357"/>
      <c r="AL6457" s="357"/>
      <c r="AM6457" s="357"/>
    </row>
    <row r="6458" spans="5:39" x14ac:dyDescent="0.25">
      <c r="E6458" s="356"/>
      <c r="F6458" s="356"/>
      <c r="G6458" s="356"/>
      <c r="H6458" s="356"/>
      <c r="I6458" s="356"/>
      <c r="J6458" s="357"/>
      <c r="K6458" s="357"/>
      <c r="L6458" s="357"/>
      <c r="M6458" s="357"/>
      <c r="N6458" s="358"/>
      <c r="O6458" s="358"/>
      <c r="P6458" s="358"/>
      <c r="Q6458" s="358"/>
      <c r="R6458" s="358"/>
      <c r="S6458" s="358"/>
      <c r="T6458" s="359"/>
      <c r="U6458" s="360"/>
      <c r="V6458" s="360"/>
      <c r="W6458" s="357"/>
      <c r="X6458" s="357"/>
      <c r="Y6458" s="446"/>
      <c r="Z6458" s="443"/>
      <c r="AA6458" s="446"/>
      <c r="AB6458" s="357"/>
      <c r="AC6458" s="357"/>
      <c r="AD6458" s="357"/>
      <c r="AE6458" s="357"/>
      <c r="AF6458" s="357"/>
      <c r="AG6458" s="446"/>
      <c r="AH6458" s="357"/>
      <c r="AI6458" s="357"/>
      <c r="AJ6458" s="357"/>
      <c r="AK6458" s="357"/>
      <c r="AL6458" s="357"/>
      <c r="AM6458" s="357"/>
    </row>
    <row r="6459" spans="5:39" x14ac:dyDescent="0.25">
      <c r="E6459" s="356"/>
      <c r="F6459" s="356"/>
      <c r="G6459" s="356"/>
      <c r="H6459" s="356"/>
      <c r="I6459" s="356"/>
      <c r="J6459" s="357"/>
      <c r="K6459" s="357"/>
      <c r="L6459" s="357"/>
      <c r="M6459" s="357"/>
      <c r="N6459" s="358"/>
      <c r="O6459" s="358"/>
      <c r="P6459" s="358"/>
      <c r="Q6459" s="358"/>
      <c r="R6459" s="358"/>
      <c r="S6459" s="358"/>
      <c r="T6459" s="359"/>
      <c r="U6459" s="360"/>
      <c r="V6459" s="360"/>
      <c r="W6459" s="357"/>
      <c r="X6459" s="357"/>
      <c r="Y6459" s="446"/>
      <c r="Z6459" s="443"/>
      <c r="AA6459" s="446"/>
      <c r="AB6459" s="357"/>
      <c r="AC6459" s="357"/>
      <c r="AD6459" s="357"/>
      <c r="AE6459" s="357"/>
      <c r="AF6459" s="357"/>
      <c r="AG6459" s="446"/>
      <c r="AH6459" s="357"/>
      <c r="AI6459" s="357"/>
      <c r="AJ6459" s="357"/>
      <c r="AK6459" s="357"/>
      <c r="AL6459" s="357"/>
      <c r="AM6459" s="357"/>
    </row>
    <row r="6460" spans="5:39" x14ac:dyDescent="0.25">
      <c r="E6460" s="356"/>
      <c r="F6460" s="356"/>
      <c r="G6460" s="356"/>
      <c r="H6460" s="356"/>
      <c r="I6460" s="356"/>
      <c r="J6460" s="357"/>
      <c r="K6460" s="357"/>
      <c r="L6460" s="357"/>
      <c r="M6460" s="357"/>
      <c r="N6460" s="358"/>
      <c r="O6460" s="358"/>
      <c r="P6460" s="358"/>
      <c r="Q6460" s="358"/>
      <c r="R6460" s="358"/>
      <c r="S6460" s="358"/>
      <c r="T6460" s="359"/>
      <c r="U6460" s="360"/>
      <c r="V6460" s="360"/>
      <c r="W6460" s="357"/>
      <c r="X6460" s="357"/>
      <c r="Y6460" s="446"/>
      <c r="Z6460" s="443"/>
      <c r="AA6460" s="446"/>
      <c r="AB6460" s="357"/>
      <c r="AC6460" s="357"/>
      <c r="AD6460" s="357"/>
      <c r="AE6460" s="357"/>
      <c r="AF6460" s="357"/>
      <c r="AG6460" s="446"/>
      <c r="AH6460" s="357"/>
      <c r="AI6460" s="357"/>
      <c r="AJ6460" s="357"/>
      <c r="AK6460" s="357"/>
      <c r="AL6460" s="357"/>
      <c r="AM6460" s="357"/>
    </row>
    <row r="6461" spans="5:39" x14ac:dyDescent="0.25">
      <c r="E6461" s="356"/>
      <c r="F6461" s="356"/>
      <c r="G6461" s="356"/>
      <c r="H6461" s="356"/>
      <c r="I6461" s="356"/>
      <c r="J6461" s="357"/>
      <c r="K6461" s="357"/>
      <c r="L6461" s="357"/>
      <c r="M6461" s="357"/>
      <c r="N6461" s="358"/>
      <c r="O6461" s="358"/>
      <c r="P6461" s="358"/>
      <c r="Q6461" s="358"/>
      <c r="R6461" s="358"/>
      <c r="S6461" s="358"/>
      <c r="T6461" s="359"/>
      <c r="U6461" s="360"/>
      <c r="V6461" s="360"/>
      <c r="W6461" s="357"/>
      <c r="X6461" s="357"/>
      <c r="Y6461" s="446"/>
      <c r="Z6461" s="443"/>
      <c r="AA6461" s="446"/>
      <c r="AB6461" s="357"/>
      <c r="AC6461" s="357"/>
      <c r="AD6461" s="357"/>
      <c r="AE6461" s="357"/>
      <c r="AF6461" s="357"/>
      <c r="AG6461" s="446"/>
      <c r="AH6461" s="357"/>
      <c r="AI6461" s="357"/>
      <c r="AJ6461" s="357"/>
      <c r="AK6461" s="357"/>
      <c r="AL6461" s="357"/>
      <c r="AM6461" s="357"/>
    </row>
    <row r="6462" spans="5:39" x14ac:dyDescent="0.25">
      <c r="E6462" s="356"/>
      <c r="F6462" s="356"/>
      <c r="G6462" s="356"/>
      <c r="H6462" s="356"/>
      <c r="I6462" s="356"/>
      <c r="J6462" s="357"/>
      <c r="K6462" s="357"/>
      <c r="L6462" s="357"/>
      <c r="M6462" s="357"/>
      <c r="N6462" s="358"/>
      <c r="O6462" s="358"/>
      <c r="P6462" s="358"/>
      <c r="Q6462" s="358"/>
      <c r="R6462" s="358"/>
      <c r="S6462" s="358"/>
      <c r="T6462" s="359"/>
      <c r="U6462" s="360"/>
      <c r="V6462" s="360"/>
      <c r="W6462" s="357"/>
      <c r="X6462" s="357"/>
      <c r="Y6462" s="446"/>
      <c r="Z6462" s="443"/>
      <c r="AA6462" s="446"/>
      <c r="AB6462" s="357"/>
      <c r="AC6462" s="357"/>
      <c r="AD6462" s="357"/>
      <c r="AE6462" s="357"/>
      <c r="AF6462" s="357"/>
      <c r="AG6462" s="446"/>
      <c r="AH6462" s="357"/>
      <c r="AI6462" s="357"/>
      <c r="AJ6462" s="357"/>
      <c r="AK6462" s="357"/>
      <c r="AL6462" s="357"/>
      <c r="AM6462" s="357"/>
    </row>
    <row r="6463" spans="5:39" x14ac:dyDescent="0.25">
      <c r="E6463" s="356"/>
      <c r="F6463" s="356"/>
      <c r="G6463" s="356"/>
      <c r="H6463" s="356"/>
      <c r="I6463" s="356"/>
      <c r="J6463" s="357"/>
      <c r="K6463" s="357"/>
      <c r="L6463" s="357"/>
      <c r="M6463" s="357"/>
      <c r="N6463" s="358"/>
      <c r="O6463" s="358"/>
      <c r="P6463" s="358"/>
      <c r="Q6463" s="358"/>
      <c r="R6463" s="358"/>
      <c r="S6463" s="358"/>
      <c r="T6463" s="359"/>
      <c r="U6463" s="360"/>
      <c r="V6463" s="360"/>
      <c r="W6463" s="357"/>
      <c r="X6463" s="357"/>
      <c r="Y6463" s="446"/>
      <c r="Z6463" s="443"/>
      <c r="AA6463" s="446"/>
      <c r="AB6463" s="357"/>
      <c r="AC6463" s="357"/>
      <c r="AD6463" s="357"/>
      <c r="AE6463" s="357"/>
      <c r="AF6463" s="357"/>
      <c r="AG6463" s="446"/>
      <c r="AH6463" s="357"/>
      <c r="AI6463" s="357"/>
      <c r="AJ6463" s="357"/>
      <c r="AK6463" s="357"/>
      <c r="AL6463" s="357"/>
      <c r="AM6463" s="357"/>
    </row>
    <row r="6464" spans="5:39" x14ac:dyDescent="0.25">
      <c r="E6464" s="356"/>
      <c r="F6464" s="356"/>
      <c r="G6464" s="356"/>
      <c r="H6464" s="356"/>
      <c r="I6464" s="356"/>
      <c r="J6464" s="357"/>
      <c r="K6464" s="357"/>
      <c r="L6464" s="357"/>
      <c r="M6464" s="357"/>
      <c r="N6464" s="358"/>
      <c r="O6464" s="358"/>
      <c r="P6464" s="358"/>
      <c r="Q6464" s="358"/>
      <c r="R6464" s="358"/>
      <c r="S6464" s="358"/>
      <c r="T6464" s="359"/>
      <c r="U6464" s="360"/>
      <c r="V6464" s="360"/>
      <c r="W6464" s="357"/>
      <c r="X6464" s="357"/>
      <c r="Y6464" s="446"/>
      <c r="Z6464" s="443"/>
      <c r="AA6464" s="446"/>
      <c r="AB6464" s="357"/>
      <c r="AC6464" s="357"/>
      <c r="AD6464" s="357"/>
      <c r="AE6464" s="357"/>
      <c r="AF6464" s="357"/>
      <c r="AG6464" s="446"/>
      <c r="AH6464" s="357"/>
      <c r="AI6464" s="357"/>
      <c r="AJ6464" s="357"/>
      <c r="AK6464" s="357"/>
      <c r="AL6464" s="357"/>
      <c r="AM6464" s="357"/>
    </row>
    <row r="6465" spans="5:39" x14ac:dyDescent="0.25">
      <c r="E6465" s="356"/>
      <c r="F6465" s="356"/>
      <c r="G6465" s="356"/>
      <c r="H6465" s="356"/>
      <c r="I6465" s="356"/>
      <c r="J6465" s="357"/>
      <c r="K6465" s="357"/>
      <c r="L6465" s="357"/>
      <c r="M6465" s="357"/>
      <c r="N6465" s="358"/>
      <c r="O6465" s="358"/>
      <c r="P6465" s="358"/>
      <c r="Q6465" s="358"/>
      <c r="R6465" s="358"/>
      <c r="S6465" s="358"/>
      <c r="T6465" s="359"/>
      <c r="U6465" s="360"/>
      <c r="V6465" s="360"/>
      <c r="W6465" s="357"/>
      <c r="X6465" s="357"/>
      <c r="Y6465" s="446"/>
      <c r="Z6465" s="443"/>
      <c r="AA6465" s="446"/>
      <c r="AB6465" s="357"/>
      <c r="AC6465" s="357"/>
      <c r="AD6465" s="357"/>
      <c r="AE6465" s="357"/>
      <c r="AF6465" s="357"/>
      <c r="AG6465" s="446"/>
      <c r="AH6465" s="357"/>
      <c r="AI6465" s="357"/>
      <c r="AJ6465" s="357"/>
      <c r="AK6465" s="357"/>
      <c r="AL6465" s="357"/>
      <c r="AM6465" s="357"/>
    </row>
    <row r="6466" spans="5:39" x14ac:dyDescent="0.25">
      <c r="E6466" s="356"/>
      <c r="F6466" s="356"/>
      <c r="G6466" s="356"/>
      <c r="H6466" s="356"/>
      <c r="I6466" s="356"/>
      <c r="J6466" s="357"/>
      <c r="K6466" s="357"/>
      <c r="L6466" s="357"/>
      <c r="M6466" s="357"/>
      <c r="N6466" s="358"/>
      <c r="O6466" s="358"/>
      <c r="P6466" s="358"/>
      <c r="Q6466" s="358"/>
      <c r="R6466" s="358"/>
      <c r="S6466" s="358"/>
      <c r="T6466" s="359"/>
      <c r="U6466" s="360"/>
      <c r="V6466" s="360"/>
      <c r="W6466" s="357"/>
      <c r="X6466" s="357"/>
      <c r="Y6466" s="446"/>
      <c r="Z6466" s="443"/>
      <c r="AA6466" s="446"/>
      <c r="AB6466" s="357"/>
      <c r="AC6466" s="357"/>
      <c r="AD6466" s="357"/>
      <c r="AE6466" s="357"/>
      <c r="AF6466" s="357"/>
      <c r="AG6466" s="446"/>
      <c r="AH6466" s="357"/>
      <c r="AI6466" s="357"/>
      <c r="AJ6466" s="357"/>
      <c r="AK6466" s="357"/>
      <c r="AL6466" s="357"/>
      <c r="AM6466" s="357"/>
    </row>
    <row r="6467" spans="5:39" x14ac:dyDescent="0.25">
      <c r="E6467" s="356"/>
      <c r="F6467" s="356"/>
      <c r="G6467" s="356"/>
      <c r="H6467" s="356"/>
      <c r="I6467" s="356"/>
      <c r="J6467" s="357"/>
      <c r="K6467" s="357"/>
      <c r="L6467" s="357"/>
      <c r="M6467" s="357"/>
      <c r="N6467" s="358"/>
      <c r="O6467" s="358"/>
      <c r="P6467" s="358"/>
      <c r="Q6467" s="358"/>
      <c r="R6467" s="358"/>
      <c r="S6467" s="358"/>
      <c r="T6467" s="359"/>
      <c r="U6467" s="360"/>
      <c r="V6467" s="360"/>
      <c r="W6467" s="357"/>
      <c r="X6467" s="357"/>
      <c r="Y6467" s="446"/>
      <c r="Z6467" s="443"/>
      <c r="AA6467" s="446"/>
      <c r="AB6467" s="357"/>
      <c r="AC6467" s="357"/>
      <c r="AD6467" s="357"/>
      <c r="AE6467" s="357"/>
      <c r="AF6467" s="357"/>
      <c r="AG6467" s="446"/>
      <c r="AH6467" s="357"/>
      <c r="AI6467" s="357"/>
      <c r="AJ6467" s="357"/>
      <c r="AK6467" s="357"/>
      <c r="AL6467" s="357"/>
      <c r="AM6467" s="357"/>
    </row>
    <row r="6468" spans="5:39" x14ac:dyDescent="0.25">
      <c r="E6468" s="356"/>
      <c r="F6468" s="356"/>
      <c r="G6468" s="356"/>
      <c r="H6468" s="356"/>
      <c r="I6468" s="356"/>
      <c r="J6468" s="357"/>
      <c r="K6468" s="357"/>
      <c r="L6468" s="357"/>
      <c r="M6468" s="357"/>
      <c r="N6468" s="358"/>
      <c r="O6468" s="358"/>
      <c r="P6468" s="358"/>
      <c r="Q6468" s="358"/>
      <c r="R6468" s="358"/>
      <c r="S6468" s="358"/>
      <c r="T6468" s="359"/>
      <c r="U6468" s="360"/>
      <c r="V6468" s="360"/>
      <c r="W6468" s="357"/>
      <c r="X6468" s="357"/>
      <c r="Y6468" s="446"/>
      <c r="Z6468" s="443"/>
      <c r="AA6468" s="446"/>
      <c r="AB6468" s="357"/>
      <c r="AC6468" s="357"/>
      <c r="AD6468" s="357"/>
      <c r="AE6468" s="357"/>
      <c r="AF6468" s="357"/>
      <c r="AG6468" s="446"/>
      <c r="AH6468" s="357"/>
      <c r="AI6468" s="357"/>
      <c r="AJ6468" s="357"/>
      <c r="AK6468" s="357"/>
      <c r="AL6468" s="357"/>
      <c r="AM6468" s="357"/>
    </row>
    <row r="6469" spans="5:39" x14ac:dyDescent="0.25">
      <c r="E6469" s="356"/>
      <c r="F6469" s="356"/>
      <c r="G6469" s="356"/>
      <c r="H6469" s="356"/>
      <c r="I6469" s="356"/>
      <c r="J6469" s="357"/>
      <c r="K6469" s="357"/>
      <c r="L6469" s="357"/>
      <c r="M6469" s="357"/>
      <c r="N6469" s="358"/>
      <c r="O6469" s="358"/>
      <c r="P6469" s="358"/>
      <c r="Q6469" s="358"/>
      <c r="R6469" s="358"/>
      <c r="S6469" s="358"/>
      <c r="T6469" s="359"/>
      <c r="U6469" s="360"/>
      <c r="V6469" s="360"/>
      <c r="W6469" s="357"/>
      <c r="X6469" s="357"/>
      <c r="Y6469" s="446"/>
      <c r="Z6469" s="443"/>
      <c r="AA6469" s="446"/>
      <c r="AB6469" s="357"/>
      <c r="AC6469" s="357"/>
      <c r="AD6469" s="357"/>
      <c r="AE6469" s="357"/>
      <c r="AF6469" s="357"/>
      <c r="AG6469" s="446"/>
      <c r="AH6469" s="357"/>
      <c r="AI6469" s="357"/>
      <c r="AJ6469" s="357"/>
      <c r="AK6469" s="357"/>
      <c r="AL6469" s="357"/>
      <c r="AM6469" s="357"/>
    </row>
    <row r="6470" spans="5:39" x14ac:dyDescent="0.25">
      <c r="E6470" s="356"/>
      <c r="F6470" s="356"/>
      <c r="G6470" s="356"/>
      <c r="H6470" s="356"/>
      <c r="I6470" s="356"/>
      <c r="J6470" s="357"/>
      <c r="K6470" s="357"/>
      <c r="L6470" s="357"/>
      <c r="M6470" s="357"/>
      <c r="N6470" s="358"/>
      <c r="O6470" s="358"/>
      <c r="P6470" s="358"/>
      <c r="Q6470" s="358"/>
      <c r="R6470" s="358"/>
      <c r="S6470" s="358"/>
      <c r="T6470" s="359"/>
      <c r="U6470" s="360"/>
      <c r="V6470" s="360"/>
      <c r="W6470" s="357"/>
      <c r="X6470" s="357"/>
      <c r="Y6470" s="446"/>
      <c r="Z6470" s="443"/>
      <c r="AA6470" s="446"/>
      <c r="AB6470" s="357"/>
      <c r="AC6470" s="357"/>
      <c r="AD6470" s="357"/>
      <c r="AE6470" s="357"/>
      <c r="AF6470" s="357"/>
      <c r="AG6470" s="446"/>
      <c r="AH6470" s="357"/>
      <c r="AI6470" s="357"/>
      <c r="AJ6470" s="357"/>
      <c r="AK6470" s="357"/>
      <c r="AL6470" s="357"/>
      <c r="AM6470" s="357"/>
    </row>
    <row r="6471" spans="5:39" x14ac:dyDescent="0.25">
      <c r="E6471" s="356"/>
      <c r="F6471" s="356"/>
      <c r="G6471" s="356"/>
      <c r="H6471" s="356"/>
      <c r="I6471" s="356"/>
      <c r="J6471" s="357"/>
      <c r="K6471" s="357"/>
      <c r="L6471" s="357"/>
      <c r="M6471" s="357"/>
      <c r="N6471" s="358"/>
      <c r="O6471" s="358"/>
      <c r="P6471" s="358"/>
      <c r="Q6471" s="358"/>
      <c r="R6471" s="358"/>
      <c r="S6471" s="358"/>
      <c r="T6471" s="359"/>
      <c r="U6471" s="360"/>
      <c r="V6471" s="360"/>
      <c r="W6471" s="357"/>
      <c r="X6471" s="357"/>
      <c r="Y6471" s="446"/>
      <c r="Z6471" s="443"/>
      <c r="AA6471" s="446"/>
      <c r="AB6471" s="357"/>
      <c r="AC6471" s="357"/>
      <c r="AD6471" s="357"/>
      <c r="AE6471" s="357"/>
      <c r="AF6471" s="357"/>
      <c r="AG6471" s="446"/>
      <c r="AH6471" s="357"/>
      <c r="AI6471" s="357"/>
      <c r="AJ6471" s="357"/>
      <c r="AK6471" s="357"/>
      <c r="AL6471" s="357"/>
      <c r="AM6471" s="357"/>
    </row>
    <row r="6472" spans="5:39" x14ac:dyDescent="0.25">
      <c r="E6472" s="356"/>
      <c r="F6472" s="356"/>
      <c r="G6472" s="356"/>
      <c r="H6472" s="356"/>
      <c r="I6472" s="356"/>
      <c r="J6472" s="357"/>
      <c r="K6472" s="357"/>
      <c r="L6472" s="357"/>
      <c r="M6472" s="357"/>
      <c r="N6472" s="358"/>
      <c r="O6472" s="358"/>
      <c r="P6472" s="358"/>
      <c r="Q6472" s="358"/>
      <c r="R6472" s="358"/>
      <c r="S6472" s="358"/>
      <c r="T6472" s="359"/>
      <c r="U6472" s="360"/>
      <c r="V6472" s="360"/>
      <c r="W6472" s="357"/>
      <c r="X6472" s="357"/>
      <c r="Y6472" s="446"/>
      <c r="Z6472" s="443"/>
      <c r="AA6472" s="446"/>
      <c r="AB6472" s="357"/>
      <c r="AC6472" s="357"/>
      <c r="AD6472" s="357"/>
      <c r="AE6472" s="357"/>
      <c r="AF6472" s="357"/>
      <c r="AG6472" s="446"/>
      <c r="AH6472" s="357"/>
      <c r="AI6472" s="357"/>
      <c r="AJ6472" s="357"/>
      <c r="AK6472" s="357"/>
      <c r="AL6472" s="357"/>
      <c r="AM6472" s="357"/>
    </row>
    <row r="6473" spans="5:39" x14ac:dyDescent="0.25">
      <c r="E6473" s="356"/>
      <c r="F6473" s="356"/>
      <c r="G6473" s="356"/>
      <c r="H6473" s="356"/>
      <c r="I6473" s="356"/>
      <c r="J6473" s="357"/>
      <c r="K6473" s="357"/>
      <c r="L6473" s="357"/>
      <c r="M6473" s="357"/>
      <c r="N6473" s="358"/>
      <c r="O6473" s="358"/>
      <c r="P6473" s="358"/>
      <c r="Q6473" s="358"/>
      <c r="R6473" s="358"/>
      <c r="S6473" s="358"/>
      <c r="T6473" s="359"/>
      <c r="U6473" s="360"/>
      <c r="V6473" s="360"/>
      <c r="W6473" s="357"/>
      <c r="X6473" s="357"/>
      <c r="Y6473" s="446"/>
      <c r="Z6473" s="443"/>
      <c r="AA6473" s="446"/>
      <c r="AB6473" s="357"/>
      <c r="AC6473" s="357"/>
      <c r="AD6473" s="357"/>
      <c r="AE6473" s="357"/>
      <c r="AF6473" s="357"/>
      <c r="AG6473" s="446"/>
      <c r="AH6473" s="357"/>
      <c r="AI6473" s="357"/>
      <c r="AJ6473" s="357"/>
      <c r="AK6473" s="357"/>
      <c r="AL6473" s="357"/>
      <c r="AM6473" s="357"/>
    </row>
    <row r="6474" spans="5:39" x14ac:dyDescent="0.25">
      <c r="E6474" s="356"/>
      <c r="F6474" s="356"/>
      <c r="G6474" s="356"/>
      <c r="H6474" s="356"/>
      <c r="I6474" s="356"/>
      <c r="J6474" s="357"/>
      <c r="K6474" s="357"/>
      <c r="L6474" s="357"/>
      <c r="M6474" s="357"/>
      <c r="N6474" s="358"/>
      <c r="O6474" s="358"/>
      <c r="P6474" s="358"/>
      <c r="Q6474" s="358"/>
      <c r="R6474" s="358"/>
      <c r="S6474" s="358"/>
      <c r="T6474" s="359"/>
      <c r="U6474" s="360"/>
      <c r="V6474" s="360"/>
      <c r="W6474" s="357"/>
      <c r="X6474" s="357"/>
      <c r="Y6474" s="446"/>
      <c r="Z6474" s="443"/>
      <c r="AA6474" s="446"/>
      <c r="AB6474" s="357"/>
      <c r="AC6474" s="357"/>
      <c r="AD6474" s="357"/>
      <c r="AE6474" s="357"/>
      <c r="AF6474" s="357"/>
      <c r="AG6474" s="446"/>
      <c r="AH6474" s="357"/>
      <c r="AI6474" s="357"/>
      <c r="AJ6474" s="357"/>
      <c r="AK6474" s="357"/>
      <c r="AL6474" s="357"/>
      <c r="AM6474" s="357"/>
    </row>
    <row r="6475" spans="5:39" x14ac:dyDescent="0.25">
      <c r="E6475" s="356"/>
      <c r="F6475" s="356"/>
      <c r="G6475" s="356"/>
      <c r="H6475" s="356"/>
      <c r="I6475" s="356"/>
      <c r="J6475" s="357"/>
      <c r="K6475" s="357"/>
      <c r="L6475" s="357"/>
      <c r="M6475" s="357"/>
      <c r="N6475" s="358"/>
      <c r="O6475" s="358"/>
      <c r="P6475" s="358"/>
      <c r="Q6475" s="358"/>
      <c r="R6475" s="358"/>
      <c r="S6475" s="358"/>
      <c r="T6475" s="359"/>
      <c r="U6475" s="360"/>
      <c r="V6475" s="360"/>
      <c r="W6475" s="357"/>
      <c r="X6475" s="357"/>
      <c r="Y6475" s="446"/>
      <c r="Z6475" s="443"/>
      <c r="AA6475" s="446"/>
      <c r="AB6475" s="357"/>
      <c r="AC6475" s="357"/>
      <c r="AD6475" s="357"/>
      <c r="AE6475" s="357"/>
      <c r="AF6475" s="357"/>
      <c r="AG6475" s="446"/>
      <c r="AH6475" s="357"/>
      <c r="AI6475" s="357"/>
      <c r="AJ6475" s="357"/>
      <c r="AK6475" s="357"/>
      <c r="AL6475" s="357"/>
      <c r="AM6475" s="357"/>
    </row>
    <row r="6476" spans="5:39" x14ac:dyDescent="0.25">
      <c r="E6476" s="356"/>
      <c r="F6476" s="356"/>
      <c r="G6476" s="356"/>
      <c r="H6476" s="356"/>
      <c r="I6476" s="356"/>
      <c r="J6476" s="357"/>
      <c r="K6476" s="357"/>
      <c r="L6476" s="357"/>
      <c r="M6476" s="357"/>
      <c r="N6476" s="358"/>
      <c r="O6476" s="358"/>
      <c r="P6476" s="358"/>
      <c r="Q6476" s="358"/>
      <c r="R6476" s="358"/>
      <c r="S6476" s="358"/>
      <c r="T6476" s="359"/>
      <c r="U6476" s="360"/>
      <c r="V6476" s="360"/>
      <c r="W6476" s="357"/>
      <c r="X6476" s="357"/>
      <c r="Y6476" s="446"/>
      <c r="Z6476" s="443"/>
      <c r="AA6476" s="446"/>
      <c r="AB6476" s="357"/>
      <c r="AC6476" s="357"/>
      <c r="AD6476" s="357"/>
      <c r="AE6476" s="357"/>
      <c r="AF6476" s="357"/>
      <c r="AG6476" s="446"/>
      <c r="AH6476" s="357"/>
      <c r="AI6476" s="357"/>
      <c r="AJ6476" s="357"/>
      <c r="AK6476" s="357"/>
      <c r="AL6476" s="357"/>
      <c r="AM6476" s="357"/>
    </row>
    <row r="6477" spans="5:39" x14ac:dyDescent="0.25">
      <c r="E6477" s="356"/>
      <c r="F6477" s="356"/>
      <c r="G6477" s="356"/>
      <c r="H6477" s="356"/>
      <c r="I6477" s="356"/>
      <c r="J6477" s="357"/>
      <c r="K6477" s="357"/>
      <c r="L6477" s="357"/>
      <c r="M6477" s="357"/>
      <c r="N6477" s="358"/>
      <c r="O6477" s="358"/>
      <c r="P6477" s="358"/>
      <c r="Q6477" s="358"/>
      <c r="R6477" s="358"/>
      <c r="S6477" s="358"/>
      <c r="T6477" s="359"/>
      <c r="U6477" s="360"/>
      <c r="V6477" s="360"/>
      <c r="W6477" s="357"/>
      <c r="X6477" s="357"/>
      <c r="Y6477" s="446"/>
      <c r="Z6477" s="443"/>
      <c r="AA6477" s="446"/>
      <c r="AB6477" s="357"/>
      <c r="AC6477" s="357"/>
      <c r="AD6477" s="357"/>
      <c r="AE6477" s="357"/>
      <c r="AF6477" s="357"/>
      <c r="AG6477" s="446"/>
      <c r="AH6477" s="357"/>
      <c r="AI6477" s="357"/>
      <c r="AJ6477" s="357"/>
      <c r="AK6477" s="357"/>
      <c r="AL6477" s="357"/>
      <c r="AM6477" s="357"/>
    </row>
    <row r="6478" spans="5:39" x14ac:dyDescent="0.25">
      <c r="E6478" s="356"/>
      <c r="F6478" s="356"/>
      <c r="G6478" s="356"/>
      <c r="H6478" s="356"/>
      <c r="I6478" s="356"/>
      <c r="J6478" s="357"/>
      <c r="K6478" s="357"/>
      <c r="L6478" s="357"/>
      <c r="M6478" s="357"/>
      <c r="N6478" s="358"/>
      <c r="O6478" s="358"/>
      <c r="P6478" s="358"/>
      <c r="Q6478" s="358"/>
      <c r="R6478" s="358"/>
      <c r="S6478" s="358"/>
      <c r="T6478" s="359"/>
      <c r="U6478" s="360"/>
      <c r="V6478" s="360"/>
      <c r="W6478" s="357"/>
      <c r="X6478" s="357"/>
      <c r="Y6478" s="446"/>
      <c r="Z6478" s="443"/>
      <c r="AA6478" s="446"/>
      <c r="AB6478" s="357"/>
      <c r="AC6478" s="357"/>
      <c r="AD6478" s="357"/>
      <c r="AE6478" s="357"/>
      <c r="AF6478" s="357"/>
      <c r="AG6478" s="446"/>
      <c r="AH6478" s="357"/>
      <c r="AI6478" s="357"/>
      <c r="AJ6478" s="357"/>
      <c r="AK6478" s="357"/>
      <c r="AL6478" s="357"/>
      <c r="AM6478" s="357"/>
    </row>
    <row r="6479" spans="5:39" x14ac:dyDescent="0.25">
      <c r="E6479" s="356"/>
      <c r="F6479" s="356"/>
      <c r="G6479" s="356"/>
      <c r="H6479" s="356"/>
      <c r="I6479" s="356"/>
      <c r="J6479" s="357"/>
      <c r="K6479" s="357"/>
      <c r="L6479" s="357"/>
      <c r="M6479" s="357"/>
      <c r="N6479" s="358"/>
      <c r="O6479" s="358"/>
      <c r="P6479" s="358"/>
      <c r="Q6479" s="358"/>
      <c r="R6479" s="358"/>
      <c r="S6479" s="358"/>
      <c r="T6479" s="359"/>
      <c r="U6479" s="360"/>
      <c r="V6479" s="360"/>
      <c r="W6479" s="357"/>
      <c r="X6479" s="357"/>
      <c r="Y6479" s="446"/>
      <c r="Z6479" s="443"/>
      <c r="AA6479" s="446"/>
      <c r="AB6479" s="357"/>
      <c r="AC6479" s="357"/>
      <c r="AD6479" s="357"/>
      <c r="AE6479" s="357"/>
      <c r="AF6479" s="357"/>
      <c r="AG6479" s="446"/>
      <c r="AH6479" s="357"/>
      <c r="AI6479" s="357"/>
      <c r="AJ6479" s="357"/>
      <c r="AK6479" s="357"/>
      <c r="AL6479" s="357"/>
      <c r="AM6479" s="357"/>
    </row>
    <row r="6480" spans="5:39" x14ac:dyDescent="0.25">
      <c r="E6480" s="356"/>
      <c r="F6480" s="356"/>
      <c r="G6480" s="356"/>
      <c r="H6480" s="356"/>
      <c r="I6480" s="356"/>
      <c r="J6480" s="357"/>
      <c r="K6480" s="357"/>
      <c r="L6480" s="357"/>
      <c r="M6480" s="357"/>
      <c r="N6480" s="358"/>
      <c r="O6480" s="358"/>
      <c r="P6480" s="358"/>
      <c r="Q6480" s="358"/>
      <c r="R6480" s="358"/>
      <c r="S6480" s="358"/>
      <c r="T6480" s="359"/>
      <c r="U6480" s="360"/>
      <c r="V6480" s="360"/>
      <c r="W6480" s="357"/>
      <c r="X6480" s="357"/>
      <c r="Y6480" s="446"/>
      <c r="Z6480" s="443"/>
      <c r="AA6480" s="446"/>
      <c r="AB6480" s="357"/>
      <c r="AC6480" s="357"/>
      <c r="AD6480" s="357"/>
      <c r="AE6480" s="357"/>
      <c r="AF6480" s="357"/>
      <c r="AG6480" s="446"/>
      <c r="AH6480" s="357"/>
      <c r="AI6480" s="357"/>
      <c r="AJ6480" s="357"/>
      <c r="AK6480" s="357"/>
      <c r="AL6480" s="357"/>
      <c r="AM6480" s="357"/>
    </row>
    <row r="6481" spans="5:39" x14ac:dyDescent="0.25">
      <c r="E6481" s="356"/>
      <c r="F6481" s="356"/>
      <c r="G6481" s="356"/>
      <c r="H6481" s="356"/>
      <c r="I6481" s="356"/>
      <c r="J6481" s="357"/>
      <c r="K6481" s="357"/>
      <c r="L6481" s="357"/>
      <c r="M6481" s="357"/>
      <c r="N6481" s="358"/>
      <c r="O6481" s="358"/>
      <c r="P6481" s="358"/>
      <c r="Q6481" s="358"/>
      <c r="R6481" s="358"/>
      <c r="S6481" s="358"/>
      <c r="T6481" s="359"/>
      <c r="U6481" s="360"/>
      <c r="V6481" s="360"/>
      <c r="W6481" s="357"/>
      <c r="X6481" s="357"/>
      <c r="Y6481" s="446"/>
      <c r="Z6481" s="443"/>
      <c r="AA6481" s="446"/>
      <c r="AB6481" s="357"/>
      <c r="AC6481" s="357"/>
      <c r="AD6481" s="357"/>
      <c r="AE6481" s="357"/>
      <c r="AF6481" s="357"/>
      <c r="AG6481" s="446"/>
      <c r="AH6481" s="357"/>
      <c r="AI6481" s="357"/>
      <c r="AJ6481" s="357"/>
      <c r="AK6481" s="357"/>
      <c r="AL6481" s="357"/>
      <c r="AM6481" s="357"/>
    </row>
    <row r="6482" spans="5:39" x14ac:dyDescent="0.25">
      <c r="E6482" s="356"/>
      <c r="F6482" s="356"/>
      <c r="G6482" s="356"/>
      <c r="H6482" s="356"/>
      <c r="I6482" s="356"/>
      <c r="J6482" s="357"/>
      <c r="K6482" s="357"/>
      <c r="L6482" s="357"/>
      <c r="M6482" s="357"/>
      <c r="N6482" s="358"/>
      <c r="O6482" s="358"/>
      <c r="P6482" s="358"/>
      <c r="Q6482" s="358"/>
      <c r="R6482" s="358"/>
      <c r="S6482" s="358"/>
      <c r="T6482" s="359"/>
      <c r="U6482" s="360"/>
      <c r="V6482" s="360"/>
      <c r="W6482" s="357"/>
      <c r="X6482" s="357"/>
      <c r="Y6482" s="446"/>
      <c r="Z6482" s="443"/>
      <c r="AA6482" s="446"/>
      <c r="AB6482" s="357"/>
      <c r="AC6482" s="357"/>
      <c r="AD6482" s="357"/>
      <c r="AE6482" s="357"/>
      <c r="AF6482" s="357"/>
      <c r="AG6482" s="446"/>
      <c r="AH6482" s="357"/>
      <c r="AI6482" s="357"/>
      <c r="AJ6482" s="357"/>
      <c r="AK6482" s="357"/>
      <c r="AL6482" s="357"/>
      <c r="AM6482" s="357"/>
    </row>
    <row r="6483" spans="5:39" x14ac:dyDescent="0.25">
      <c r="E6483" s="356"/>
      <c r="F6483" s="356"/>
      <c r="G6483" s="356"/>
      <c r="H6483" s="356"/>
      <c r="I6483" s="356"/>
      <c r="J6483" s="357"/>
      <c r="K6483" s="357"/>
      <c r="L6483" s="357"/>
      <c r="M6483" s="357"/>
      <c r="N6483" s="358"/>
      <c r="O6483" s="358"/>
      <c r="P6483" s="358"/>
      <c r="Q6483" s="358"/>
      <c r="R6483" s="358"/>
      <c r="S6483" s="358"/>
      <c r="T6483" s="359"/>
      <c r="U6483" s="360"/>
      <c r="V6483" s="360"/>
      <c r="W6483" s="357"/>
      <c r="X6483" s="357"/>
      <c r="Y6483" s="446"/>
      <c r="Z6483" s="443"/>
      <c r="AA6483" s="446"/>
      <c r="AB6483" s="357"/>
      <c r="AC6483" s="357"/>
      <c r="AD6483" s="357"/>
      <c r="AE6483" s="357"/>
      <c r="AF6483" s="357"/>
      <c r="AG6483" s="446"/>
      <c r="AH6483" s="357"/>
      <c r="AI6483" s="357"/>
      <c r="AJ6483" s="357"/>
      <c r="AK6483" s="357"/>
      <c r="AL6483" s="357"/>
      <c r="AM6483" s="357"/>
    </row>
    <row r="6484" spans="5:39" x14ac:dyDescent="0.25">
      <c r="E6484" s="356"/>
      <c r="F6484" s="356"/>
      <c r="G6484" s="356"/>
      <c r="H6484" s="356"/>
      <c r="I6484" s="356"/>
      <c r="J6484" s="357"/>
      <c r="K6484" s="357"/>
      <c r="L6484" s="357"/>
      <c r="M6484" s="357"/>
      <c r="N6484" s="358"/>
      <c r="O6484" s="358"/>
      <c r="P6484" s="358"/>
      <c r="Q6484" s="358"/>
      <c r="R6484" s="358"/>
      <c r="S6484" s="358"/>
      <c r="T6484" s="359"/>
      <c r="U6484" s="360"/>
      <c r="V6484" s="360"/>
      <c r="W6484" s="357"/>
      <c r="X6484" s="357"/>
      <c r="Y6484" s="446"/>
      <c r="Z6484" s="443"/>
      <c r="AA6484" s="446"/>
      <c r="AB6484" s="357"/>
      <c r="AC6484" s="357"/>
      <c r="AD6484" s="357"/>
      <c r="AE6484" s="357"/>
      <c r="AF6484" s="357"/>
      <c r="AG6484" s="446"/>
      <c r="AH6484" s="357"/>
      <c r="AI6484" s="357"/>
      <c r="AJ6484" s="357"/>
      <c r="AK6484" s="357"/>
      <c r="AL6484" s="357"/>
      <c r="AM6484" s="357"/>
    </row>
    <row r="6485" spans="5:39" x14ac:dyDescent="0.25">
      <c r="E6485" s="356"/>
      <c r="F6485" s="356"/>
      <c r="G6485" s="356"/>
      <c r="H6485" s="356"/>
      <c r="I6485" s="356"/>
      <c r="J6485" s="357"/>
      <c r="K6485" s="357"/>
      <c r="L6485" s="357"/>
      <c r="M6485" s="357"/>
      <c r="N6485" s="358"/>
      <c r="O6485" s="358"/>
      <c r="P6485" s="358"/>
      <c r="Q6485" s="358"/>
      <c r="R6485" s="358"/>
      <c r="S6485" s="358"/>
      <c r="T6485" s="359"/>
      <c r="U6485" s="360"/>
      <c r="V6485" s="360"/>
      <c r="W6485" s="357"/>
      <c r="X6485" s="357"/>
      <c r="Y6485" s="446"/>
      <c r="Z6485" s="443"/>
      <c r="AA6485" s="446"/>
      <c r="AB6485" s="357"/>
      <c r="AC6485" s="357"/>
      <c r="AD6485" s="357"/>
      <c r="AE6485" s="357"/>
      <c r="AF6485" s="357"/>
      <c r="AG6485" s="446"/>
      <c r="AH6485" s="357"/>
      <c r="AI6485" s="357"/>
      <c r="AJ6485" s="357"/>
      <c r="AK6485" s="357"/>
      <c r="AL6485" s="357"/>
      <c r="AM6485" s="357"/>
    </row>
    <row r="6486" spans="5:39" x14ac:dyDescent="0.25">
      <c r="E6486" s="356"/>
      <c r="F6486" s="356"/>
      <c r="G6486" s="356"/>
      <c r="H6486" s="356"/>
      <c r="I6486" s="356"/>
      <c r="J6486" s="357"/>
      <c r="K6486" s="357"/>
      <c r="L6486" s="357"/>
      <c r="M6486" s="357"/>
      <c r="N6486" s="358"/>
      <c r="O6486" s="358"/>
      <c r="P6486" s="358"/>
      <c r="Q6486" s="358"/>
      <c r="R6486" s="358"/>
      <c r="S6486" s="358"/>
      <c r="T6486" s="359"/>
      <c r="U6486" s="360"/>
      <c r="V6486" s="360"/>
      <c r="W6486" s="357"/>
      <c r="X6486" s="357"/>
      <c r="Y6486" s="446"/>
      <c r="Z6486" s="443"/>
      <c r="AA6486" s="446"/>
      <c r="AB6486" s="357"/>
      <c r="AC6486" s="357"/>
      <c r="AD6486" s="357"/>
      <c r="AE6486" s="357"/>
      <c r="AF6486" s="357"/>
      <c r="AG6486" s="446"/>
      <c r="AH6486" s="357"/>
      <c r="AI6486" s="357"/>
      <c r="AJ6486" s="357"/>
      <c r="AK6486" s="357"/>
      <c r="AL6486" s="357"/>
      <c r="AM6486" s="357"/>
    </row>
    <row r="6487" spans="5:39" x14ac:dyDescent="0.25">
      <c r="E6487" s="356"/>
      <c r="F6487" s="356"/>
      <c r="G6487" s="356"/>
      <c r="H6487" s="356"/>
      <c r="I6487" s="356"/>
      <c r="J6487" s="357"/>
      <c r="K6487" s="357"/>
      <c r="L6487" s="357"/>
      <c r="M6487" s="357"/>
      <c r="N6487" s="358"/>
      <c r="O6487" s="358"/>
      <c r="P6487" s="358"/>
      <c r="Q6487" s="358"/>
      <c r="R6487" s="358"/>
      <c r="S6487" s="358"/>
      <c r="T6487" s="359"/>
      <c r="U6487" s="360"/>
      <c r="V6487" s="360"/>
      <c r="W6487" s="357"/>
      <c r="X6487" s="357"/>
      <c r="Y6487" s="446"/>
      <c r="Z6487" s="443"/>
      <c r="AA6487" s="446"/>
      <c r="AB6487" s="357"/>
      <c r="AC6487" s="357"/>
      <c r="AD6487" s="357"/>
      <c r="AE6487" s="357"/>
      <c r="AF6487" s="357"/>
      <c r="AG6487" s="446"/>
      <c r="AH6487" s="357"/>
      <c r="AI6487" s="357"/>
      <c r="AJ6487" s="357"/>
      <c r="AK6487" s="357"/>
      <c r="AL6487" s="357"/>
      <c r="AM6487" s="357"/>
    </row>
    <row r="6488" spans="5:39" x14ac:dyDescent="0.25">
      <c r="E6488" s="356"/>
      <c r="F6488" s="356"/>
      <c r="G6488" s="356"/>
      <c r="H6488" s="356"/>
      <c r="I6488" s="356"/>
      <c r="J6488" s="357"/>
      <c r="K6488" s="357"/>
      <c r="L6488" s="357"/>
      <c r="M6488" s="357"/>
      <c r="N6488" s="358"/>
      <c r="O6488" s="358"/>
      <c r="P6488" s="358"/>
      <c r="Q6488" s="358"/>
      <c r="R6488" s="358"/>
      <c r="S6488" s="358"/>
      <c r="T6488" s="359"/>
      <c r="U6488" s="360"/>
      <c r="V6488" s="360"/>
      <c r="W6488" s="357"/>
      <c r="X6488" s="357"/>
      <c r="Y6488" s="446"/>
      <c r="Z6488" s="443"/>
      <c r="AA6488" s="446"/>
      <c r="AB6488" s="357"/>
      <c r="AC6488" s="357"/>
      <c r="AD6488" s="357"/>
      <c r="AE6488" s="357"/>
      <c r="AF6488" s="357"/>
      <c r="AG6488" s="446"/>
      <c r="AH6488" s="357"/>
      <c r="AI6488" s="357"/>
      <c r="AJ6488" s="357"/>
      <c r="AK6488" s="357"/>
      <c r="AL6488" s="357"/>
      <c r="AM6488" s="357"/>
    </row>
    <row r="6489" spans="5:39" x14ac:dyDescent="0.25">
      <c r="E6489" s="356"/>
      <c r="F6489" s="356"/>
      <c r="G6489" s="356"/>
      <c r="H6489" s="356"/>
      <c r="I6489" s="356"/>
      <c r="J6489" s="357"/>
      <c r="K6489" s="357"/>
      <c r="L6489" s="357"/>
      <c r="M6489" s="357"/>
      <c r="N6489" s="358"/>
      <c r="O6489" s="358"/>
      <c r="P6489" s="358"/>
      <c r="Q6489" s="358"/>
      <c r="R6489" s="358"/>
      <c r="S6489" s="358"/>
      <c r="T6489" s="359"/>
      <c r="U6489" s="360"/>
      <c r="V6489" s="360"/>
      <c r="W6489" s="357"/>
      <c r="X6489" s="357"/>
      <c r="Y6489" s="446"/>
      <c r="Z6489" s="443"/>
      <c r="AA6489" s="446"/>
      <c r="AB6489" s="357"/>
      <c r="AC6489" s="357"/>
      <c r="AD6489" s="357"/>
      <c r="AE6489" s="357"/>
      <c r="AF6489" s="357"/>
      <c r="AG6489" s="446"/>
      <c r="AH6489" s="357"/>
      <c r="AI6489" s="357"/>
      <c r="AJ6489" s="357"/>
      <c r="AK6489" s="357"/>
      <c r="AL6489" s="357"/>
      <c r="AM6489" s="357"/>
    </row>
    <row r="6490" spans="5:39" x14ac:dyDescent="0.25">
      <c r="E6490" s="356"/>
      <c r="F6490" s="356"/>
      <c r="G6490" s="356"/>
      <c r="H6490" s="356"/>
      <c r="I6490" s="356"/>
      <c r="J6490" s="357"/>
      <c r="K6490" s="357"/>
      <c r="L6490" s="357"/>
      <c r="M6490" s="357"/>
      <c r="N6490" s="358"/>
      <c r="O6490" s="358"/>
      <c r="P6490" s="358"/>
      <c r="Q6490" s="358"/>
      <c r="R6490" s="358"/>
      <c r="S6490" s="358"/>
      <c r="T6490" s="359"/>
      <c r="U6490" s="360"/>
      <c r="V6490" s="360"/>
      <c r="W6490" s="357"/>
      <c r="X6490" s="357"/>
      <c r="Y6490" s="446"/>
      <c r="Z6490" s="443"/>
      <c r="AA6490" s="446"/>
      <c r="AB6490" s="357"/>
      <c r="AC6490" s="357"/>
      <c r="AD6490" s="357"/>
      <c r="AE6490" s="357"/>
      <c r="AF6490" s="357"/>
      <c r="AG6490" s="446"/>
      <c r="AH6490" s="357"/>
      <c r="AI6490" s="357"/>
      <c r="AJ6490" s="357"/>
      <c r="AK6490" s="357"/>
      <c r="AL6490" s="357"/>
      <c r="AM6490" s="357"/>
    </row>
    <row r="6491" spans="5:39" x14ac:dyDescent="0.25">
      <c r="E6491" s="356"/>
      <c r="F6491" s="356"/>
      <c r="G6491" s="356"/>
      <c r="H6491" s="356"/>
      <c r="I6491" s="356"/>
      <c r="J6491" s="357"/>
      <c r="K6491" s="357"/>
      <c r="L6491" s="357"/>
      <c r="M6491" s="357"/>
      <c r="N6491" s="358"/>
      <c r="O6491" s="358"/>
      <c r="P6491" s="358"/>
      <c r="Q6491" s="358"/>
      <c r="R6491" s="358"/>
      <c r="S6491" s="358"/>
      <c r="T6491" s="359"/>
      <c r="U6491" s="360"/>
      <c r="V6491" s="360"/>
      <c r="W6491" s="357"/>
      <c r="X6491" s="357"/>
      <c r="Y6491" s="446"/>
      <c r="Z6491" s="443"/>
      <c r="AA6491" s="446"/>
      <c r="AB6491" s="357"/>
      <c r="AC6491" s="357"/>
      <c r="AD6491" s="357"/>
      <c r="AE6491" s="357"/>
      <c r="AF6491" s="357"/>
      <c r="AG6491" s="446"/>
      <c r="AH6491" s="357"/>
      <c r="AI6491" s="357"/>
      <c r="AJ6491" s="357"/>
      <c r="AK6491" s="357"/>
      <c r="AL6491" s="357"/>
      <c r="AM6491" s="357"/>
    </row>
    <row r="6492" spans="5:39" x14ac:dyDescent="0.25">
      <c r="E6492" s="356"/>
      <c r="F6492" s="356"/>
      <c r="G6492" s="356"/>
      <c r="H6492" s="356"/>
      <c r="I6492" s="356"/>
      <c r="J6492" s="357"/>
      <c r="K6492" s="357"/>
      <c r="L6492" s="357"/>
      <c r="M6492" s="357"/>
      <c r="N6492" s="358"/>
      <c r="O6492" s="358"/>
      <c r="P6492" s="358"/>
      <c r="Q6492" s="358"/>
      <c r="R6492" s="358"/>
      <c r="S6492" s="358"/>
      <c r="T6492" s="359"/>
      <c r="U6492" s="360"/>
      <c r="V6492" s="360"/>
      <c r="W6492" s="357"/>
      <c r="X6492" s="357"/>
      <c r="Y6492" s="446"/>
      <c r="Z6492" s="443"/>
      <c r="AA6492" s="446"/>
      <c r="AB6492" s="357"/>
      <c r="AC6492" s="357"/>
      <c r="AD6492" s="357"/>
      <c r="AE6492" s="357"/>
      <c r="AF6492" s="357"/>
      <c r="AG6492" s="446"/>
      <c r="AH6492" s="357"/>
      <c r="AI6492" s="357"/>
      <c r="AJ6492" s="357"/>
      <c r="AK6492" s="357"/>
      <c r="AL6492" s="357"/>
      <c r="AM6492" s="357"/>
    </row>
    <row r="6493" spans="5:39" x14ac:dyDescent="0.25">
      <c r="E6493" s="356"/>
      <c r="F6493" s="356"/>
      <c r="G6493" s="356"/>
      <c r="H6493" s="356"/>
      <c r="I6493" s="356"/>
      <c r="J6493" s="357"/>
      <c r="K6493" s="357"/>
      <c r="L6493" s="357"/>
      <c r="M6493" s="357"/>
      <c r="N6493" s="358"/>
      <c r="O6493" s="358"/>
      <c r="P6493" s="358"/>
      <c r="Q6493" s="358"/>
      <c r="R6493" s="358"/>
      <c r="S6493" s="358"/>
      <c r="T6493" s="359"/>
      <c r="U6493" s="360"/>
      <c r="V6493" s="360"/>
      <c r="W6493" s="357"/>
      <c r="X6493" s="357"/>
      <c r="Y6493" s="446"/>
      <c r="Z6493" s="443"/>
      <c r="AA6493" s="446"/>
      <c r="AB6493" s="357"/>
      <c r="AC6493" s="357"/>
      <c r="AD6493" s="357"/>
      <c r="AE6493" s="357"/>
      <c r="AF6493" s="357"/>
      <c r="AG6493" s="446"/>
      <c r="AH6493" s="357"/>
      <c r="AI6493" s="357"/>
      <c r="AJ6493" s="357"/>
      <c r="AK6493" s="357"/>
      <c r="AL6493" s="357"/>
      <c r="AM6493" s="357"/>
    </row>
    <row r="6494" spans="5:39" x14ac:dyDescent="0.25">
      <c r="E6494" s="356"/>
      <c r="F6494" s="356"/>
      <c r="G6494" s="356"/>
      <c r="H6494" s="356"/>
      <c r="I6494" s="356"/>
      <c r="J6494" s="357"/>
      <c r="K6494" s="357"/>
      <c r="L6494" s="357"/>
      <c r="M6494" s="357"/>
      <c r="N6494" s="358"/>
      <c r="O6494" s="358"/>
      <c r="P6494" s="358"/>
      <c r="Q6494" s="358"/>
      <c r="R6494" s="358"/>
      <c r="S6494" s="358"/>
      <c r="T6494" s="359"/>
      <c r="U6494" s="360"/>
      <c r="V6494" s="360"/>
      <c r="W6494" s="357"/>
      <c r="X6494" s="357"/>
      <c r="Y6494" s="446"/>
      <c r="Z6494" s="443"/>
      <c r="AA6494" s="446"/>
      <c r="AB6494" s="357"/>
      <c r="AC6494" s="357"/>
      <c r="AD6494" s="357"/>
      <c r="AE6494" s="357"/>
      <c r="AF6494" s="357"/>
      <c r="AG6494" s="446"/>
      <c r="AH6494" s="357"/>
      <c r="AI6494" s="357"/>
      <c r="AJ6494" s="357"/>
      <c r="AK6494" s="357"/>
      <c r="AL6494" s="357"/>
      <c r="AM6494" s="357"/>
    </row>
    <row r="6495" spans="5:39" x14ac:dyDescent="0.25">
      <c r="E6495" s="356"/>
      <c r="F6495" s="356"/>
      <c r="G6495" s="356"/>
      <c r="H6495" s="356"/>
      <c r="I6495" s="356"/>
      <c r="J6495" s="357"/>
      <c r="K6495" s="357"/>
      <c r="L6495" s="357"/>
      <c r="M6495" s="357"/>
      <c r="N6495" s="358"/>
      <c r="O6495" s="358"/>
      <c r="P6495" s="358"/>
      <c r="Q6495" s="358"/>
      <c r="R6495" s="358"/>
      <c r="S6495" s="358"/>
      <c r="T6495" s="359"/>
      <c r="U6495" s="360"/>
      <c r="V6495" s="360"/>
      <c r="W6495" s="357"/>
      <c r="X6495" s="357"/>
      <c r="Y6495" s="446"/>
      <c r="Z6495" s="443"/>
      <c r="AA6495" s="446"/>
      <c r="AB6495" s="357"/>
      <c r="AC6495" s="357"/>
      <c r="AD6495" s="357"/>
      <c r="AE6495" s="357"/>
      <c r="AF6495" s="357"/>
      <c r="AG6495" s="446"/>
      <c r="AH6495" s="357"/>
      <c r="AI6495" s="357"/>
      <c r="AJ6495" s="357"/>
      <c r="AK6495" s="357"/>
      <c r="AL6495" s="357"/>
      <c r="AM6495" s="357"/>
    </row>
    <row r="6496" spans="5:39" x14ac:dyDescent="0.25">
      <c r="E6496" s="356"/>
      <c r="F6496" s="356"/>
      <c r="G6496" s="356"/>
      <c r="H6496" s="356"/>
      <c r="I6496" s="356"/>
      <c r="J6496" s="357"/>
      <c r="K6496" s="357"/>
      <c r="L6496" s="357"/>
      <c r="M6496" s="357"/>
      <c r="N6496" s="358"/>
      <c r="O6496" s="358"/>
      <c r="P6496" s="358"/>
      <c r="Q6496" s="358"/>
      <c r="R6496" s="358"/>
      <c r="S6496" s="358"/>
      <c r="T6496" s="359"/>
      <c r="U6496" s="360"/>
      <c r="V6496" s="360"/>
      <c r="W6496" s="357"/>
      <c r="X6496" s="357"/>
      <c r="Y6496" s="446"/>
      <c r="Z6496" s="443"/>
      <c r="AA6496" s="446"/>
      <c r="AB6496" s="357"/>
      <c r="AC6496" s="357"/>
      <c r="AD6496" s="357"/>
      <c r="AE6496" s="357"/>
      <c r="AF6496" s="357"/>
      <c r="AG6496" s="446"/>
      <c r="AH6496" s="357"/>
      <c r="AI6496" s="357"/>
      <c r="AJ6496" s="357"/>
      <c r="AK6496" s="357"/>
      <c r="AL6496" s="357"/>
      <c r="AM6496" s="357"/>
    </row>
    <row r="6497" spans="5:39" x14ac:dyDescent="0.25">
      <c r="E6497" s="356"/>
      <c r="F6497" s="356"/>
      <c r="G6497" s="356"/>
      <c r="H6497" s="356"/>
      <c r="I6497" s="356"/>
      <c r="J6497" s="357"/>
      <c r="K6497" s="357"/>
      <c r="L6497" s="357"/>
      <c r="M6497" s="357"/>
      <c r="N6497" s="358"/>
      <c r="O6497" s="358"/>
      <c r="P6497" s="358"/>
      <c r="Q6497" s="358"/>
      <c r="R6497" s="358"/>
      <c r="S6497" s="358"/>
      <c r="T6497" s="359"/>
      <c r="U6497" s="360"/>
      <c r="V6497" s="360"/>
      <c r="W6497" s="357"/>
      <c r="X6497" s="357"/>
      <c r="Y6497" s="446"/>
      <c r="Z6497" s="443"/>
      <c r="AA6497" s="446"/>
      <c r="AB6497" s="357"/>
      <c r="AC6497" s="357"/>
      <c r="AD6497" s="357"/>
      <c r="AE6497" s="357"/>
      <c r="AF6497" s="357"/>
      <c r="AG6497" s="446"/>
      <c r="AH6497" s="357"/>
      <c r="AI6497" s="357"/>
      <c r="AJ6497" s="357"/>
      <c r="AK6497" s="357"/>
      <c r="AL6497" s="357"/>
      <c r="AM6497" s="357"/>
    </row>
    <row r="6498" spans="5:39" x14ac:dyDescent="0.25">
      <c r="E6498" s="356"/>
      <c r="F6498" s="356"/>
      <c r="G6498" s="356"/>
      <c r="H6498" s="356"/>
      <c r="I6498" s="356"/>
      <c r="J6498" s="357"/>
      <c r="K6498" s="357"/>
      <c r="L6498" s="357"/>
      <c r="M6498" s="357"/>
      <c r="N6498" s="358"/>
      <c r="O6498" s="358"/>
      <c r="P6498" s="358"/>
      <c r="Q6498" s="358"/>
      <c r="R6498" s="358"/>
      <c r="S6498" s="358"/>
      <c r="T6498" s="359"/>
      <c r="U6498" s="360"/>
      <c r="V6498" s="360"/>
      <c r="W6498" s="357"/>
      <c r="X6498" s="357"/>
      <c r="Y6498" s="446"/>
      <c r="Z6498" s="443"/>
      <c r="AA6498" s="446"/>
      <c r="AB6498" s="357"/>
      <c r="AC6498" s="357"/>
      <c r="AD6498" s="357"/>
      <c r="AE6498" s="357"/>
      <c r="AF6498" s="357"/>
      <c r="AG6498" s="446"/>
      <c r="AH6498" s="357"/>
      <c r="AI6498" s="357"/>
      <c r="AJ6498" s="357"/>
      <c r="AK6498" s="357"/>
      <c r="AL6498" s="357"/>
      <c r="AM6498" s="357"/>
    </row>
    <row r="6499" spans="5:39" x14ac:dyDescent="0.25">
      <c r="E6499" s="356"/>
      <c r="F6499" s="356"/>
      <c r="G6499" s="356"/>
      <c r="H6499" s="356"/>
      <c r="I6499" s="356"/>
      <c r="J6499" s="357"/>
      <c r="K6499" s="357"/>
      <c r="L6499" s="357"/>
      <c r="M6499" s="357"/>
      <c r="N6499" s="358"/>
      <c r="O6499" s="358"/>
      <c r="P6499" s="358"/>
      <c r="Q6499" s="358"/>
      <c r="R6499" s="358"/>
      <c r="S6499" s="358"/>
      <c r="T6499" s="359"/>
      <c r="U6499" s="360"/>
      <c r="V6499" s="360"/>
      <c r="W6499" s="357"/>
      <c r="X6499" s="357"/>
      <c r="Y6499" s="446"/>
      <c r="Z6499" s="443"/>
      <c r="AA6499" s="446"/>
      <c r="AB6499" s="357"/>
      <c r="AC6499" s="357"/>
      <c r="AD6499" s="357"/>
      <c r="AE6499" s="357"/>
      <c r="AF6499" s="357"/>
      <c r="AG6499" s="446"/>
      <c r="AH6499" s="357"/>
      <c r="AI6499" s="357"/>
      <c r="AJ6499" s="357"/>
      <c r="AK6499" s="357"/>
      <c r="AL6499" s="357"/>
      <c r="AM6499" s="357"/>
    </row>
    <row r="6500" spans="5:39" x14ac:dyDescent="0.25">
      <c r="E6500" s="356"/>
      <c r="F6500" s="356"/>
      <c r="G6500" s="356"/>
      <c r="H6500" s="356"/>
      <c r="I6500" s="356"/>
      <c r="J6500" s="357"/>
      <c r="K6500" s="357"/>
      <c r="L6500" s="357"/>
      <c r="M6500" s="357"/>
      <c r="N6500" s="358"/>
      <c r="O6500" s="358"/>
      <c r="P6500" s="358"/>
      <c r="Q6500" s="358"/>
      <c r="R6500" s="358"/>
      <c r="S6500" s="358"/>
      <c r="T6500" s="359"/>
      <c r="U6500" s="360"/>
      <c r="V6500" s="360"/>
      <c r="W6500" s="357"/>
      <c r="X6500" s="357"/>
      <c r="Y6500" s="446"/>
      <c r="Z6500" s="443"/>
      <c r="AA6500" s="446"/>
      <c r="AB6500" s="357"/>
      <c r="AC6500" s="357"/>
      <c r="AD6500" s="357"/>
      <c r="AE6500" s="357"/>
      <c r="AF6500" s="357"/>
      <c r="AG6500" s="446"/>
      <c r="AH6500" s="357"/>
      <c r="AI6500" s="357"/>
      <c r="AJ6500" s="357"/>
      <c r="AK6500" s="357"/>
      <c r="AL6500" s="357"/>
      <c r="AM6500" s="357"/>
    </row>
    <row r="6501" spans="5:39" x14ac:dyDescent="0.25">
      <c r="E6501" s="356"/>
      <c r="F6501" s="356"/>
      <c r="G6501" s="356"/>
      <c r="H6501" s="356"/>
      <c r="I6501" s="356"/>
      <c r="J6501" s="357"/>
      <c r="K6501" s="357"/>
      <c r="L6501" s="357"/>
      <c r="M6501" s="357"/>
      <c r="N6501" s="358"/>
      <c r="O6501" s="358"/>
      <c r="P6501" s="358"/>
      <c r="Q6501" s="358"/>
      <c r="R6501" s="358"/>
      <c r="S6501" s="358"/>
      <c r="T6501" s="359"/>
      <c r="U6501" s="360"/>
      <c r="V6501" s="360"/>
      <c r="W6501" s="357"/>
      <c r="X6501" s="357"/>
      <c r="Y6501" s="446"/>
      <c r="Z6501" s="443"/>
      <c r="AA6501" s="446"/>
      <c r="AB6501" s="357"/>
      <c r="AC6501" s="357"/>
      <c r="AD6501" s="357"/>
      <c r="AE6501" s="357"/>
      <c r="AF6501" s="357"/>
      <c r="AG6501" s="446"/>
      <c r="AH6501" s="357"/>
      <c r="AI6501" s="357"/>
      <c r="AJ6501" s="357"/>
      <c r="AK6501" s="357"/>
      <c r="AL6501" s="357"/>
      <c r="AM6501" s="357"/>
    </row>
    <row r="6502" spans="5:39" x14ac:dyDescent="0.25">
      <c r="E6502" s="356"/>
      <c r="F6502" s="356"/>
      <c r="G6502" s="356"/>
      <c r="H6502" s="356"/>
      <c r="I6502" s="356"/>
      <c r="J6502" s="357"/>
      <c r="K6502" s="357"/>
      <c r="L6502" s="357"/>
      <c r="M6502" s="357"/>
      <c r="N6502" s="358"/>
      <c r="O6502" s="358"/>
      <c r="P6502" s="358"/>
      <c r="Q6502" s="358"/>
      <c r="R6502" s="358"/>
      <c r="S6502" s="358"/>
      <c r="T6502" s="359"/>
      <c r="U6502" s="360"/>
      <c r="V6502" s="360"/>
      <c r="W6502" s="357"/>
      <c r="X6502" s="357"/>
      <c r="Y6502" s="446"/>
      <c r="Z6502" s="443"/>
      <c r="AA6502" s="446"/>
      <c r="AB6502" s="357"/>
      <c r="AC6502" s="357"/>
      <c r="AD6502" s="357"/>
      <c r="AE6502" s="357"/>
      <c r="AF6502" s="357"/>
      <c r="AG6502" s="446"/>
      <c r="AH6502" s="357"/>
      <c r="AI6502" s="357"/>
      <c r="AJ6502" s="357"/>
      <c r="AK6502" s="357"/>
      <c r="AL6502" s="357"/>
      <c r="AM6502" s="357"/>
    </row>
    <row r="6503" spans="5:39" x14ac:dyDescent="0.25">
      <c r="E6503" s="356"/>
      <c r="F6503" s="356"/>
      <c r="G6503" s="356"/>
      <c r="H6503" s="356"/>
      <c r="I6503" s="356"/>
      <c r="J6503" s="357"/>
      <c r="K6503" s="357"/>
      <c r="L6503" s="357"/>
      <c r="M6503" s="357"/>
      <c r="N6503" s="358"/>
      <c r="O6503" s="358"/>
      <c r="P6503" s="358"/>
      <c r="Q6503" s="358"/>
      <c r="R6503" s="358"/>
      <c r="S6503" s="358"/>
      <c r="T6503" s="359"/>
      <c r="U6503" s="360"/>
      <c r="V6503" s="360"/>
      <c r="W6503" s="357"/>
      <c r="X6503" s="357"/>
      <c r="Y6503" s="446"/>
      <c r="Z6503" s="443"/>
      <c r="AA6503" s="446"/>
      <c r="AB6503" s="357"/>
      <c r="AC6503" s="357"/>
      <c r="AD6503" s="357"/>
      <c r="AE6503" s="357"/>
      <c r="AF6503" s="357"/>
      <c r="AG6503" s="446"/>
      <c r="AH6503" s="357"/>
      <c r="AI6503" s="357"/>
      <c r="AJ6503" s="357"/>
      <c r="AK6503" s="357"/>
      <c r="AL6503" s="357"/>
      <c r="AM6503" s="357"/>
    </row>
    <row r="6504" spans="5:39" x14ac:dyDescent="0.25">
      <c r="E6504" s="356"/>
      <c r="F6504" s="356"/>
      <c r="G6504" s="356"/>
      <c r="H6504" s="356"/>
      <c r="I6504" s="356"/>
      <c r="J6504" s="357"/>
      <c r="K6504" s="357"/>
      <c r="L6504" s="357"/>
      <c r="M6504" s="357"/>
      <c r="N6504" s="358"/>
      <c r="O6504" s="358"/>
      <c r="P6504" s="358"/>
      <c r="Q6504" s="358"/>
      <c r="R6504" s="358"/>
      <c r="S6504" s="358"/>
      <c r="T6504" s="359"/>
      <c r="U6504" s="360"/>
      <c r="V6504" s="360"/>
      <c r="W6504" s="357"/>
      <c r="X6504" s="357"/>
      <c r="Y6504" s="446"/>
      <c r="Z6504" s="443"/>
      <c r="AA6504" s="446"/>
      <c r="AB6504" s="357"/>
      <c r="AC6504" s="357"/>
      <c r="AD6504" s="357"/>
      <c r="AE6504" s="357"/>
      <c r="AF6504" s="357"/>
      <c r="AG6504" s="446"/>
      <c r="AH6504" s="357"/>
      <c r="AI6504" s="357"/>
      <c r="AJ6504" s="357"/>
      <c r="AK6504" s="357"/>
      <c r="AL6504" s="357"/>
      <c r="AM6504" s="357"/>
    </row>
    <row r="6505" spans="5:39" x14ac:dyDescent="0.25">
      <c r="E6505" s="356"/>
      <c r="F6505" s="356"/>
      <c r="G6505" s="356"/>
      <c r="H6505" s="356"/>
      <c r="I6505" s="356"/>
      <c r="J6505" s="357"/>
      <c r="K6505" s="357"/>
      <c r="L6505" s="357"/>
      <c r="M6505" s="357"/>
      <c r="N6505" s="358"/>
      <c r="O6505" s="358"/>
      <c r="P6505" s="358"/>
      <c r="Q6505" s="358"/>
      <c r="R6505" s="358"/>
      <c r="S6505" s="358"/>
      <c r="T6505" s="359"/>
      <c r="U6505" s="360"/>
      <c r="V6505" s="360"/>
      <c r="W6505" s="357"/>
      <c r="X6505" s="357"/>
      <c r="Y6505" s="446"/>
      <c r="Z6505" s="443"/>
      <c r="AA6505" s="446"/>
      <c r="AB6505" s="357"/>
      <c r="AC6505" s="357"/>
      <c r="AD6505" s="357"/>
      <c r="AE6505" s="357"/>
      <c r="AF6505" s="357"/>
      <c r="AG6505" s="446"/>
      <c r="AH6505" s="357"/>
      <c r="AI6505" s="357"/>
      <c r="AJ6505" s="357"/>
      <c r="AK6505" s="357"/>
      <c r="AL6505" s="357"/>
      <c r="AM6505" s="357"/>
    </row>
    <row r="6506" spans="5:39" x14ac:dyDescent="0.25">
      <c r="E6506" s="356"/>
      <c r="F6506" s="356"/>
      <c r="G6506" s="356"/>
      <c r="H6506" s="356"/>
      <c r="I6506" s="356"/>
      <c r="J6506" s="357"/>
      <c r="K6506" s="357"/>
      <c r="L6506" s="357"/>
      <c r="M6506" s="357"/>
      <c r="N6506" s="358"/>
      <c r="O6506" s="358"/>
      <c r="P6506" s="358"/>
      <c r="Q6506" s="358"/>
      <c r="R6506" s="358"/>
      <c r="S6506" s="358"/>
      <c r="T6506" s="359"/>
      <c r="U6506" s="360"/>
      <c r="V6506" s="360"/>
      <c r="W6506" s="357"/>
      <c r="X6506" s="357"/>
      <c r="Y6506" s="446"/>
      <c r="Z6506" s="443"/>
      <c r="AA6506" s="446"/>
      <c r="AB6506" s="357"/>
      <c r="AC6506" s="357"/>
      <c r="AD6506" s="357"/>
      <c r="AE6506" s="357"/>
      <c r="AF6506" s="357"/>
      <c r="AG6506" s="446"/>
      <c r="AH6506" s="357"/>
      <c r="AI6506" s="357"/>
      <c r="AJ6506" s="357"/>
      <c r="AK6506" s="357"/>
      <c r="AL6506" s="357"/>
      <c r="AM6506" s="357"/>
    </row>
    <row r="6507" spans="5:39" x14ac:dyDescent="0.25">
      <c r="E6507" s="356"/>
      <c r="F6507" s="356"/>
      <c r="G6507" s="356"/>
      <c r="H6507" s="356"/>
      <c r="I6507" s="356"/>
      <c r="J6507" s="357"/>
      <c r="K6507" s="357"/>
      <c r="L6507" s="357"/>
      <c r="M6507" s="357"/>
      <c r="N6507" s="358"/>
      <c r="O6507" s="358"/>
      <c r="P6507" s="358"/>
      <c r="Q6507" s="358"/>
      <c r="R6507" s="358"/>
      <c r="S6507" s="358"/>
      <c r="T6507" s="359"/>
      <c r="U6507" s="360"/>
      <c r="V6507" s="360"/>
      <c r="W6507" s="357"/>
      <c r="X6507" s="357"/>
      <c r="Y6507" s="446"/>
      <c r="Z6507" s="443"/>
      <c r="AA6507" s="446"/>
      <c r="AB6507" s="357"/>
      <c r="AC6507" s="357"/>
      <c r="AD6507" s="357"/>
      <c r="AE6507" s="357"/>
      <c r="AF6507" s="357"/>
      <c r="AG6507" s="446"/>
      <c r="AH6507" s="357"/>
      <c r="AI6507" s="357"/>
      <c r="AJ6507" s="357"/>
      <c r="AK6507" s="357"/>
      <c r="AL6507" s="357"/>
      <c r="AM6507" s="357"/>
    </row>
    <row r="6508" spans="5:39" x14ac:dyDescent="0.25">
      <c r="E6508" s="356"/>
      <c r="F6508" s="356"/>
      <c r="G6508" s="356"/>
      <c r="H6508" s="356"/>
      <c r="I6508" s="356"/>
      <c r="J6508" s="357"/>
      <c r="K6508" s="357"/>
      <c r="L6508" s="357"/>
      <c r="M6508" s="357"/>
      <c r="N6508" s="358"/>
      <c r="O6508" s="358"/>
      <c r="P6508" s="358"/>
      <c r="Q6508" s="358"/>
      <c r="R6508" s="358"/>
      <c r="S6508" s="358"/>
      <c r="T6508" s="359"/>
      <c r="U6508" s="360"/>
      <c r="V6508" s="360"/>
      <c r="W6508" s="357"/>
      <c r="X6508" s="357"/>
      <c r="Y6508" s="446"/>
      <c r="Z6508" s="443"/>
      <c r="AA6508" s="446"/>
      <c r="AB6508" s="357"/>
      <c r="AC6508" s="357"/>
      <c r="AD6508" s="357"/>
      <c r="AE6508" s="357"/>
      <c r="AF6508" s="357"/>
      <c r="AG6508" s="446"/>
      <c r="AH6508" s="357"/>
      <c r="AI6508" s="357"/>
      <c r="AJ6508" s="357"/>
      <c r="AK6508" s="357"/>
      <c r="AL6508" s="357"/>
      <c r="AM6508" s="357"/>
    </row>
    <row r="6509" spans="5:39" x14ac:dyDescent="0.25">
      <c r="E6509" s="356"/>
      <c r="F6509" s="356"/>
      <c r="G6509" s="356"/>
      <c r="H6509" s="356"/>
      <c r="I6509" s="356"/>
      <c r="J6509" s="357"/>
      <c r="K6509" s="357"/>
      <c r="L6509" s="357"/>
      <c r="M6509" s="357"/>
      <c r="N6509" s="358"/>
      <c r="O6509" s="358"/>
      <c r="P6509" s="358"/>
      <c r="Q6509" s="358"/>
      <c r="R6509" s="358"/>
      <c r="S6509" s="358"/>
      <c r="T6509" s="359"/>
      <c r="U6509" s="360"/>
      <c r="V6509" s="360"/>
      <c r="W6509" s="357"/>
      <c r="X6509" s="357"/>
      <c r="Y6509" s="446"/>
      <c r="Z6509" s="443"/>
      <c r="AA6509" s="446"/>
      <c r="AB6509" s="357"/>
      <c r="AC6509" s="357"/>
      <c r="AD6509" s="357"/>
      <c r="AE6509" s="357"/>
      <c r="AF6509" s="357"/>
      <c r="AG6509" s="446"/>
      <c r="AH6509" s="357"/>
      <c r="AI6509" s="357"/>
      <c r="AJ6509" s="357"/>
      <c r="AK6509" s="357"/>
      <c r="AL6509" s="357"/>
      <c r="AM6509" s="357"/>
    </row>
    <row r="6510" spans="5:39" x14ac:dyDescent="0.25">
      <c r="E6510" s="356"/>
      <c r="F6510" s="356"/>
      <c r="G6510" s="356"/>
      <c r="H6510" s="356"/>
      <c r="I6510" s="356"/>
      <c r="J6510" s="357"/>
      <c r="K6510" s="357"/>
      <c r="L6510" s="357"/>
      <c r="M6510" s="357"/>
      <c r="N6510" s="358"/>
      <c r="O6510" s="358"/>
      <c r="P6510" s="358"/>
      <c r="Q6510" s="358"/>
      <c r="R6510" s="358"/>
      <c r="S6510" s="358"/>
      <c r="T6510" s="359"/>
      <c r="U6510" s="360"/>
      <c r="V6510" s="360"/>
      <c r="W6510" s="357"/>
      <c r="X6510" s="357"/>
      <c r="Y6510" s="446"/>
      <c r="Z6510" s="443"/>
      <c r="AA6510" s="446"/>
      <c r="AB6510" s="357"/>
      <c r="AC6510" s="357"/>
      <c r="AD6510" s="357"/>
      <c r="AE6510" s="357"/>
      <c r="AF6510" s="357"/>
      <c r="AG6510" s="446"/>
      <c r="AH6510" s="357"/>
      <c r="AI6510" s="357"/>
      <c r="AJ6510" s="357"/>
      <c r="AK6510" s="357"/>
      <c r="AL6510" s="357"/>
      <c r="AM6510" s="357"/>
    </row>
    <row r="6511" spans="5:39" x14ac:dyDescent="0.25">
      <c r="E6511" s="356"/>
      <c r="F6511" s="356"/>
      <c r="G6511" s="356"/>
      <c r="H6511" s="356"/>
      <c r="I6511" s="356"/>
      <c r="J6511" s="357"/>
      <c r="K6511" s="357"/>
      <c r="L6511" s="357"/>
      <c r="M6511" s="357"/>
      <c r="N6511" s="358"/>
      <c r="O6511" s="358"/>
      <c r="P6511" s="358"/>
      <c r="Q6511" s="358"/>
      <c r="R6511" s="358"/>
      <c r="S6511" s="358"/>
      <c r="T6511" s="359"/>
      <c r="U6511" s="360"/>
      <c r="V6511" s="360"/>
      <c r="W6511" s="357"/>
      <c r="X6511" s="357"/>
      <c r="Y6511" s="446"/>
      <c r="Z6511" s="443"/>
      <c r="AA6511" s="446"/>
      <c r="AB6511" s="357"/>
      <c r="AC6511" s="357"/>
      <c r="AD6511" s="357"/>
      <c r="AE6511" s="357"/>
      <c r="AF6511" s="357"/>
      <c r="AG6511" s="446"/>
      <c r="AH6511" s="357"/>
      <c r="AI6511" s="357"/>
      <c r="AJ6511" s="357"/>
      <c r="AK6511" s="357"/>
      <c r="AL6511" s="357"/>
      <c r="AM6511" s="357"/>
    </row>
    <row r="6512" spans="5:39" x14ac:dyDescent="0.25">
      <c r="E6512" s="356"/>
      <c r="F6512" s="356"/>
      <c r="G6512" s="356"/>
      <c r="H6512" s="356"/>
      <c r="I6512" s="356"/>
      <c r="J6512" s="357"/>
      <c r="K6512" s="357"/>
      <c r="L6512" s="357"/>
      <c r="M6512" s="357"/>
      <c r="N6512" s="358"/>
      <c r="O6512" s="358"/>
      <c r="P6512" s="358"/>
      <c r="Q6512" s="358"/>
      <c r="R6512" s="358"/>
      <c r="S6512" s="358"/>
      <c r="T6512" s="359"/>
      <c r="U6512" s="360"/>
      <c r="V6512" s="360"/>
      <c r="W6512" s="357"/>
      <c r="X6512" s="357"/>
      <c r="Y6512" s="446"/>
      <c r="Z6512" s="443"/>
      <c r="AA6512" s="446"/>
      <c r="AB6512" s="357"/>
      <c r="AC6512" s="357"/>
      <c r="AD6512" s="357"/>
      <c r="AE6512" s="357"/>
      <c r="AF6512" s="357"/>
      <c r="AG6512" s="446"/>
      <c r="AH6512" s="357"/>
      <c r="AI6512" s="357"/>
      <c r="AJ6512" s="357"/>
      <c r="AK6512" s="357"/>
      <c r="AL6512" s="357"/>
      <c r="AM6512" s="357"/>
    </row>
    <row r="6513" spans="5:39" x14ac:dyDescent="0.25">
      <c r="E6513" s="356"/>
      <c r="F6513" s="356"/>
      <c r="G6513" s="356"/>
      <c r="H6513" s="356"/>
      <c r="I6513" s="356"/>
      <c r="J6513" s="357"/>
      <c r="K6513" s="357"/>
      <c r="L6513" s="357"/>
      <c r="M6513" s="357"/>
      <c r="N6513" s="358"/>
      <c r="O6513" s="358"/>
      <c r="P6513" s="358"/>
      <c r="Q6513" s="358"/>
      <c r="R6513" s="358"/>
      <c r="S6513" s="358"/>
      <c r="T6513" s="359"/>
      <c r="U6513" s="360"/>
      <c r="V6513" s="360"/>
      <c r="W6513" s="357"/>
      <c r="X6513" s="357"/>
      <c r="Y6513" s="446"/>
      <c r="Z6513" s="443"/>
      <c r="AA6513" s="446"/>
      <c r="AB6513" s="357"/>
      <c r="AC6513" s="357"/>
      <c r="AD6513" s="357"/>
      <c r="AE6513" s="357"/>
      <c r="AF6513" s="357"/>
      <c r="AG6513" s="446"/>
      <c r="AH6513" s="357"/>
      <c r="AI6513" s="357"/>
      <c r="AJ6513" s="357"/>
      <c r="AK6513" s="357"/>
      <c r="AL6513" s="357"/>
      <c r="AM6513" s="357"/>
    </row>
    <row r="6514" spans="5:39" x14ac:dyDescent="0.25">
      <c r="E6514" s="356"/>
      <c r="F6514" s="356"/>
      <c r="G6514" s="356"/>
      <c r="H6514" s="356"/>
      <c r="I6514" s="356"/>
      <c r="J6514" s="357"/>
      <c r="K6514" s="357"/>
      <c r="L6514" s="357"/>
      <c r="M6514" s="357"/>
      <c r="N6514" s="358"/>
      <c r="O6514" s="358"/>
      <c r="P6514" s="358"/>
      <c r="Q6514" s="358"/>
      <c r="R6514" s="358"/>
      <c r="S6514" s="358"/>
      <c r="T6514" s="359"/>
      <c r="U6514" s="360"/>
      <c r="V6514" s="360"/>
      <c r="W6514" s="357"/>
      <c r="X6514" s="357"/>
      <c r="Y6514" s="446"/>
      <c r="Z6514" s="443"/>
      <c r="AA6514" s="446"/>
      <c r="AB6514" s="357"/>
      <c r="AC6514" s="357"/>
      <c r="AD6514" s="357"/>
      <c r="AE6514" s="357"/>
      <c r="AF6514" s="357"/>
      <c r="AG6514" s="446"/>
      <c r="AH6514" s="357"/>
      <c r="AI6514" s="357"/>
      <c r="AJ6514" s="357"/>
      <c r="AK6514" s="357"/>
      <c r="AL6514" s="357"/>
      <c r="AM6514" s="357"/>
    </row>
    <row r="6515" spans="5:39" x14ac:dyDescent="0.25">
      <c r="E6515" s="356"/>
      <c r="F6515" s="356"/>
      <c r="G6515" s="356"/>
      <c r="H6515" s="356"/>
      <c r="I6515" s="356"/>
      <c r="J6515" s="357"/>
      <c r="K6515" s="357"/>
      <c r="L6515" s="357"/>
      <c r="M6515" s="357"/>
      <c r="N6515" s="358"/>
      <c r="O6515" s="358"/>
      <c r="P6515" s="358"/>
      <c r="Q6515" s="358"/>
      <c r="R6515" s="358"/>
      <c r="S6515" s="358"/>
      <c r="T6515" s="359"/>
      <c r="U6515" s="360"/>
      <c r="V6515" s="360"/>
      <c r="W6515" s="357"/>
      <c r="X6515" s="357"/>
      <c r="Y6515" s="446"/>
      <c r="Z6515" s="443"/>
      <c r="AA6515" s="446"/>
      <c r="AB6515" s="357"/>
      <c r="AC6515" s="357"/>
      <c r="AD6515" s="357"/>
      <c r="AE6515" s="357"/>
      <c r="AF6515" s="357"/>
      <c r="AG6515" s="446"/>
      <c r="AH6515" s="357"/>
      <c r="AI6515" s="357"/>
      <c r="AJ6515" s="357"/>
      <c r="AK6515" s="357"/>
      <c r="AL6515" s="357"/>
      <c r="AM6515" s="357"/>
    </row>
    <row r="6516" spans="5:39" x14ac:dyDescent="0.25">
      <c r="E6516" s="356"/>
      <c r="F6516" s="356"/>
      <c r="G6516" s="356"/>
      <c r="H6516" s="356"/>
      <c r="I6516" s="356"/>
      <c r="J6516" s="357"/>
      <c r="K6516" s="357"/>
      <c r="L6516" s="357"/>
      <c r="M6516" s="357"/>
      <c r="N6516" s="358"/>
      <c r="O6516" s="358"/>
      <c r="P6516" s="358"/>
      <c r="Q6516" s="358"/>
      <c r="R6516" s="358"/>
      <c r="S6516" s="358"/>
      <c r="T6516" s="359"/>
      <c r="U6516" s="360"/>
      <c r="V6516" s="360"/>
      <c r="W6516" s="357"/>
      <c r="X6516" s="357"/>
      <c r="Y6516" s="446"/>
      <c r="Z6516" s="443"/>
      <c r="AA6516" s="446"/>
      <c r="AB6516" s="357"/>
      <c r="AC6516" s="357"/>
      <c r="AD6516" s="357"/>
      <c r="AE6516" s="357"/>
      <c r="AF6516" s="357"/>
      <c r="AG6516" s="446"/>
      <c r="AH6516" s="357"/>
      <c r="AI6516" s="357"/>
      <c r="AJ6516" s="357"/>
      <c r="AK6516" s="357"/>
      <c r="AL6516" s="357"/>
      <c r="AM6516" s="357"/>
    </row>
    <row r="6517" spans="5:39" x14ac:dyDescent="0.25">
      <c r="E6517" s="356"/>
      <c r="F6517" s="356"/>
      <c r="G6517" s="356"/>
      <c r="H6517" s="356"/>
      <c r="I6517" s="356"/>
      <c r="J6517" s="357"/>
      <c r="K6517" s="357"/>
      <c r="L6517" s="357"/>
      <c r="M6517" s="357"/>
      <c r="N6517" s="358"/>
      <c r="O6517" s="358"/>
      <c r="P6517" s="358"/>
      <c r="Q6517" s="358"/>
      <c r="R6517" s="358"/>
      <c r="S6517" s="358"/>
      <c r="T6517" s="359"/>
      <c r="U6517" s="360"/>
      <c r="V6517" s="360"/>
      <c r="W6517" s="357"/>
      <c r="X6517" s="357"/>
      <c r="Y6517" s="446"/>
      <c r="Z6517" s="443"/>
      <c r="AA6517" s="446"/>
      <c r="AB6517" s="357"/>
      <c r="AC6517" s="357"/>
      <c r="AD6517" s="357"/>
      <c r="AE6517" s="357"/>
      <c r="AF6517" s="357"/>
      <c r="AG6517" s="446"/>
      <c r="AH6517" s="357"/>
      <c r="AI6517" s="357"/>
      <c r="AJ6517" s="357"/>
      <c r="AK6517" s="357"/>
      <c r="AL6517" s="357"/>
      <c r="AM6517" s="357"/>
    </row>
    <row r="6518" spans="5:39" x14ac:dyDescent="0.25">
      <c r="E6518" s="356"/>
      <c r="F6518" s="356"/>
      <c r="G6518" s="356"/>
      <c r="H6518" s="356"/>
      <c r="I6518" s="356"/>
      <c r="J6518" s="357"/>
      <c r="K6518" s="357"/>
      <c r="L6518" s="357"/>
      <c r="M6518" s="357"/>
      <c r="N6518" s="358"/>
      <c r="O6518" s="358"/>
      <c r="P6518" s="358"/>
      <c r="Q6518" s="358"/>
      <c r="R6518" s="358"/>
      <c r="S6518" s="358"/>
      <c r="T6518" s="359"/>
      <c r="U6518" s="360"/>
      <c r="V6518" s="360"/>
      <c r="W6518" s="357"/>
      <c r="X6518" s="357"/>
      <c r="Y6518" s="446"/>
      <c r="Z6518" s="443"/>
      <c r="AA6518" s="446"/>
      <c r="AB6518" s="357"/>
      <c r="AC6518" s="357"/>
      <c r="AD6518" s="357"/>
      <c r="AE6518" s="357"/>
      <c r="AF6518" s="357"/>
      <c r="AG6518" s="446"/>
      <c r="AH6518" s="357"/>
      <c r="AI6518" s="357"/>
      <c r="AJ6518" s="357"/>
      <c r="AK6518" s="357"/>
      <c r="AL6518" s="357"/>
      <c r="AM6518" s="357"/>
    </row>
    <row r="6519" spans="5:39" x14ac:dyDescent="0.25">
      <c r="E6519" s="356"/>
      <c r="F6519" s="356"/>
      <c r="G6519" s="356"/>
      <c r="H6519" s="356"/>
      <c r="I6519" s="356"/>
      <c r="J6519" s="357"/>
      <c r="K6519" s="357"/>
      <c r="L6519" s="357"/>
      <c r="M6519" s="357"/>
      <c r="N6519" s="358"/>
      <c r="O6519" s="358"/>
      <c r="P6519" s="358"/>
      <c r="Q6519" s="358"/>
      <c r="R6519" s="358"/>
      <c r="S6519" s="358"/>
      <c r="T6519" s="359"/>
      <c r="U6519" s="360"/>
      <c r="V6519" s="360"/>
      <c r="W6519" s="357"/>
      <c r="X6519" s="357"/>
      <c r="Y6519" s="446"/>
      <c r="Z6519" s="443"/>
      <c r="AA6519" s="446"/>
      <c r="AB6519" s="357"/>
      <c r="AC6519" s="357"/>
      <c r="AD6519" s="357"/>
      <c r="AE6519" s="357"/>
      <c r="AF6519" s="357"/>
      <c r="AG6519" s="446"/>
      <c r="AH6519" s="357"/>
      <c r="AI6519" s="357"/>
      <c r="AJ6519" s="357"/>
      <c r="AK6519" s="357"/>
      <c r="AL6519" s="357"/>
      <c r="AM6519" s="357"/>
    </row>
    <row r="6520" spans="5:39" x14ac:dyDescent="0.25">
      <c r="E6520" s="356"/>
      <c r="F6520" s="356"/>
      <c r="G6520" s="356"/>
      <c r="H6520" s="356"/>
      <c r="I6520" s="356"/>
      <c r="J6520" s="357"/>
      <c r="K6520" s="357"/>
      <c r="L6520" s="357"/>
      <c r="M6520" s="357"/>
      <c r="N6520" s="358"/>
      <c r="O6520" s="358"/>
      <c r="P6520" s="358"/>
      <c r="Q6520" s="358"/>
      <c r="R6520" s="358"/>
      <c r="S6520" s="358"/>
      <c r="T6520" s="359"/>
      <c r="U6520" s="360"/>
      <c r="V6520" s="360"/>
      <c r="W6520" s="357"/>
      <c r="X6520" s="357"/>
      <c r="Y6520" s="446"/>
      <c r="Z6520" s="443"/>
      <c r="AA6520" s="446"/>
      <c r="AB6520" s="357"/>
      <c r="AC6520" s="357"/>
      <c r="AD6520" s="357"/>
      <c r="AE6520" s="357"/>
      <c r="AF6520" s="357"/>
      <c r="AG6520" s="446"/>
      <c r="AH6520" s="357"/>
      <c r="AI6520" s="357"/>
      <c r="AJ6520" s="357"/>
      <c r="AK6520" s="357"/>
      <c r="AL6520" s="357"/>
      <c r="AM6520" s="357"/>
    </row>
    <row r="6521" spans="5:39" x14ac:dyDescent="0.25">
      <c r="E6521" s="356"/>
      <c r="F6521" s="356"/>
      <c r="G6521" s="356"/>
      <c r="H6521" s="356"/>
      <c r="I6521" s="356"/>
      <c r="J6521" s="357"/>
      <c r="K6521" s="357"/>
      <c r="L6521" s="357"/>
      <c r="M6521" s="357"/>
      <c r="N6521" s="358"/>
      <c r="O6521" s="358"/>
      <c r="P6521" s="358"/>
      <c r="Q6521" s="358"/>
      <c r="R6521" s="358"/>
      <c r="S6521" s="358"/>
      <c r="T6521" s="359"/>
      <c r="U6521" s="360"/>
      <c r="V6521" s="360"/>
      <c r="W6521" s="357"/>
      <c r="X6521" s="357"/>
      <c r="Y6521" s="446"/>
      <c r="Z6521" s="443"/>
      <c r="AA6521" s="446"/>
      <c r="AB6521" s="357"/>
      <c r="AC6521" s="357"/>
      <c r="AD6521" s="357"/>
      <c r="AE6521" s="357"/>
      <c r="AF6521" s="357"/>
      <c r="AG6521" s="446"/>
      <c r="AH6521" s="357"/>
      <c r="AI6521" s="357"/>
      <c r="AJ6521" s="357"/>
      <c r="AK6521" s="357"/>
      <c r="AL6521" s="357"/>
      <c r="AM6521" s="357"/>
    </row>
    <row r="6522" spans="5:39" x14ac:dyDescent="0.25">
      <c r="E6522" s="356"/>
      <c r="F6522" s="356"/>
      <c r="G6522" s="356"/>
      <c r="H6522" s="356"/>
      <c r="I6522" s="356"/>
      <c r="J6522" s="357"/>
      <c r="K6522" s="357"/>
      <c r="L6522" s="357"/>
      <c r="M6522" s="357"/>
      <c r="N6522" s="358"/>
      <c r="O6522" s="358"/>
      <c r="P6522" s="358"/>
      <c r="Q6522" s="358"/>
      <c r="R6522" s="358"/>
      <c r="S6522" s="358"/>
      <c r="T6522" s="359"/>
      <c r="U6522" s="360"/>
      <c r="V6522" s="360"/>
      <c r="W6522" s="357"/>
      <c r="X6522" s="357"/>
      <c r="Y6522" s="446"/>
      <c r="Z6522" s="443"/>
      <c r="AA6522" s="446"/>
      <c r="AB6522" s="357"/>
      <c r="AC6522" s="357"/>
      <c r="AD6522" s="357"/>
      <c r="AE6522" s="357"/>
      <c r="AF6522" s="357"/>
      <c r="AG6522" s="446"/>
      <c r="AH6522" s="357"/>
      <c r="AI6522" s="357"/>
      <c r="AJ6522" s="357"/>
      <c r="AK6522" s="357"/>
      <c r="AL6522" s="357"/>
      <c r="AM6522" s="357"/>
    </row>
    <row r="6523" spans="5:39" x14ac:dyDescent="0.25">
      <c r="E6523" s="356"/>
      <c r="F6523" s="356"/>
      <c r="G6523" s="356"/>
      <c r="H6523" s="356"/>
      <c r="I6523" s="356"/>
      <c r="J6523" s="357"/>
      <c r="K6523" s="357"/>
      <c r="L6523" s="357"/>
      <c r="M6523" s="357"/>
      <c r="N6523" s="358"/>
      <c r="O6523" s="358"/>
      <c r="P6523" s="358"/>
      <c r="Q6523" s="358"/>
      <c r="R6523" s="358"/>
      <c r="S6523" s="358"/>
      <c r="T6523" s="359"/>
      <c r="U6523" s="360"/>
      <c r="V6523" s="360"/>
      <c r="W6523" s="357"/>
      <c r="X6523" s="357"/>
      <c r="Y6523" s="446"/>
      <c r="Z6523" s="443"/>
      <c r="AA6523" s="446"/>
      <c r="AB6523" s="357"/>
      <c r="AC6523" s="357"/>
      <c r="AD6523" s="357"/>
      <c r="AE6523" s="357"/>
      <c r="AF6523" s="357"/>
      <c r="AG6523" s="446"/>
      <c r="AH6523" s="357"/>
      <c r="AI6523" s="357"/>
      <c r="AJ6523" s="357"/>
      <c r="AK6523" s="357"/>
      <c r="AL6523" s="357"/>
      <c r="AM6523" s="357"/>
    </row>
    <row r="6524" spans="5:39" x14ac:dyDescent="0.25">
      <c r="E6524" s="356"/>
      <c r="F6524" s="356"/>
      <c r="G6524" s="356"/>
      <c r="H6524" s="356"/>
      <c r="I6524" s="356"/>
      <c r="J6524" s="357"/>
      <c r="K6524" s="357"/>
      <c r="L6524" s="357"/>
      <c r="M6524" s="357"/>
      <c r="N6524" s="358"/>
      <c r="O6524" s="358"/>
      <c r="P6524" s="358"/>
      <c r="Q6524" s="358"/>
      <c r="R6524" s="358"/>
      <c r="S6524" s="358"/>
      <c r="T6524" s="359"/>
      <c r="U6524" s="360"/>
      <c r="V6524" s="360"/>
      <c r="W6524" s="357"/>
      <c r="X6524" s="357"/>
      <c r="Y6524" s="446"/>
      <c r="Z6524" s="443"/>
      <c r="AA6524" s="446"/>
      <c r="AB6524" s="357"/>
      <c r="AC6524" s="357"/>
      <c r="AD6524" s="357"/>
      <c r="AE6524" s="357"/>
      <c r="AF6524" s="357"/>
      <c r="AG6524" s="446"/>
      <c r="AH6524" s="357"/>
      <c r="AI6524" s="357"/>
      <c r="AJ6524" s="357"/>
      <c r="AK6524" s="357"/>
      <c r="AL6524" s="357"/>
      <c r="AM6524" s="357"/>
    </row>
    <row r="6525" spans="5:39" x14ac:dyDescent="0.25">
      <c r="E6525" s="356"/>
      <c r="F6525" s="356"/>
      <c r="G6525" s="356"/>
      <c r="H6525" s="356"/>
      <c r="I6525" s="356"/>
      <c r="J6525" s="357"/>
      <c r="K6525" s="357"/>
      <c r="L6525" s="357"/>
      <c r="M6525" s="357"/>
      <c r="N6525" s="358"/>
      <c r="O6525" s="358"/>
      <c r="P6525" s="358"/>
      <c r="Q6525" s="358"/>
      <c r="R6525" s="358"/>
      <c r="S6525" s="358"/>
      <c r="T6525" s="359"/>
      <c r="U6525" s="360"/>
      <c r="V6525" s="360"/>
      <c r="W6525" s="357"/>
      <c r="X6525" s="357"/>
      <c r="Y6525" s="446"/>
      <c r="Z6525" s="443"/>
      <c r="AA6525" s="446"/>
      <c r="AB6525" s="357"/>
      <c r="AC6525" s="357"/>
      <c r="AD6525" s="357"/>
      <c r="AE6525" s="357"/>
      <c r="AF6525" s="357"/>
      <c r="AG6525" s="446"/>
      <c r="AH6525" s="357"/>
      <c r="AI6525" s="357"/>
      <c r="AJ6525" s="357"/>
      <c r="AK6525" s="357"/>
      <c r="AL6525" s="357"/>
      <c r="AM6525" s="357"/>
    </row>
    <row r="6526" spans="5:39" x14ac:dyDescent="0.25">
      <c r="E6526" s="356"/>
      <c r="F6526" s="356"/>
      <c r="G6526" s="356"/>
      <c r="H6526" s="356"/>
      <c r="I6526" s="356"/>
      <c r="J6526" s="357"/>
      <c r="K6526" s="357"/>
      <c r="L6526" s="357"/>
      <c r="M6526" s="357"/>
      <c r="N6526" s="358"/>
      <c r="O6526" s="358"/>
      <c r="P6526" s="358"/>
      <c r="Q6526" s="358"/>
      <c r="R6526" s="358"/>
      <c r="S6526" s="358"/>
      <c r="T6526" s="359"/>
      <c r="U6526" s="360"/>
      <c r="V6526" s="360"/>
      <c r="W6526" s="357"/>
      <c r="X6526" s="357"/>
      <c r="Y6526" s="446"/>
      <c r="Z6526" s="443"/>
      <c r="AA6526" s="446"/>
      <c r="AB6526" s="357"/>
      <c r="AC6526" s="357"/>
      <c r="AD6526" s="357"/>
      <c r="AE6526" s="357"/>
      <c r="AF6526" s="357"/>
      <c r="AG6526" s="446"/>
      <c r="AH6526" s="357"/>
      <c r="AI6526" s="357"/>
      <c r="AJ6526" s="357"/>
      <c r="AK6526" s="357"/>
      <c r="AL6526" s="357"/>
      <c r="AM6526" s="357"/>
    </row>
    <row r="6527" spans="5:39" x14ac:dyDescent="0.25">
      <c r="E6527" s="356"/>
      <c r="F6527" s="356"/>
      <c r="G6527" s="356"/>
      <c r="H6527" s="356"/>
      <c r="I6527" s="356"/>
      <c r="J6527" s="357"/>
      <c r="K6527" s="357"/>
      <c r="L6527" s="357"/>
      <c r="M6527" s="357"/>
      <c r="N6527" s="358"/>
      <c r="O6527" s="358"/>
      <c r="P6527" s="358"/>
      <c r="Q6527" s="358"/>
      <c r="R6527" s="358"/>
      <c r="S6527" s="358"/>
      <c r="T6527" s="359"/>
      <c r="U6527" s="360"/>
      <c r="V6527" s="360"/>
      <c r="W6527" s="357"/>
      <c r="X6527" s="357"/>
      <c r="Y6527" s="446"/>
      <c r="Z6527" s="443"/>
      <c r="AA6527" s="446"/>
      <c r="AB6527" s="357"/>
      <c r="AC6527" s="357"/>
      <c r="AD6527" s="357"/>
      <c r="AE6527" s="357"/>
      <c r="AF6527" s="357"/>
      <c r="AG6527" s="446"/>
      <c r="AH6527" s="357"/>
      <c r="AI6527" s="357"/>
      <c r="AJ6527" s="357"/>
      <c r="AK6527" s="357"/>
      <c r="AL6527" s="357"/>
      <c r="AM6527" s="357"/>
    </row>
    <row r="6528" spans="5:39" x14ac:dyDescent="0.25">
      <c r="E6528" s="356"/>
      <c r="F6528" s="356"/>
      <c r="G6528" s="356"/>
      <c r="H6528" s="356"/>
      <c r="I6528" s="356"/>
      <c r="J6528" s="357"/>
      <c r="K6528" s="357"/>
      <c r="L6528" s="357"/>
      <c r="M6528" s="357"/>
      <c r="N6528" s="358"/>
      <c r="O6528" s="358"/>
      <c r="P6528" s="358"/>
      <c r="Q6528" s="358"/>
      <c r="R6528" s="358"/>
      <c r="S6528" s="358"/>
      <c r="T6528" s="359"/>
      <c r="U6528" s="360"/>
      <c r="V6528" s="360"/>
      <c r="W6528" s="357"/>
      <c r="X6528" s="357"/>
      <c r="Y6528" s="446"/>
      <c r="Z6528" s="443"/>
      <c r="AA6528" s="446"/>
      <c r="AB6528" s="357"/>
      <c r="AC6528" s="357"/>
      <c r="AD6528" s="357"/>
      <c r="AE6528" s="357"/>
      <c r="AF6528" s="357"/>
      <c r="AG6528" s="446"/>
      <c r="AH6528" s="357"/>
      <c r="AI6528" s="357"/>
      <c r="AJ6528" s="357"/>
      <c r="AK6528" s="357"/>
      <c r="AL6528" s="357"/>
      <c r="AM6528" s="357"/>
    </row>
    <row r="6529" spans="5:39" x14ac:dyDescent="0.25">
      <c r="E6529" s="356"/>
      <c r="F6529" s="356"/>
      <c r="G6529" s="356"/>
      <c r="H6529" s="356"/>
      <c r="I6529" s="356"/>
      <c r="J6529" s="357"/>
      <c r="K6529" s="357"/>
      <c r="L6529" s="357"/>
      <c r="M6529" s="357"/>
      <c r="N6529" s="358"/>
      <c r="O6529" s="358"/>
      <c r="P6529" s="358"/>
      <c r="Q6529" s="358"/>
      <c r="R6529" s="358"/>
      <c r="S6529" s="358"/>
      <c r="T6529" s="359"/>
      <c r="U6529" s="360"/>
      <c r="V6529" s="360"/>
      <c r="W6529" s="357"/>
      <c r="X6529" s="357"/>
      <c r="Y6529" s="446"/>
      <c r="Z6529" s="443"/>
      <c r="AA6529" s="446"/>
      <c r="AB6529" s="357"/>
      <c r="AC6529" s="357"/>
      <c r="AD6529" s="357"/>
      <c r="AE6529" s="357"/>
      <c r="AF6529" s="357"/>
      <c r="AG6529" s="446"/>
      <c r="AH6529" s="357"/>
      <c r="AI6529" s="357"/>
      <c r="AJ6529" s="357"/>
      <c r="AK6529" s="357"/>
      <c r="AL6529" s="357"/>
      <c r="AM6529" s="357"/>
    </row>
    <row r="6530" spans="5:39" x14ac:dyDescent="0.25">
      <c r="E6530" s="356"/>
      <c r="F6530" s="356"/>
      <c r="G6530" s="356"/>
      <c r="H6530" s="356"/>
      <c r="I6530" s="356"/>
      <c r="J6530" s="357"/>
      <c r="K6530" s="357"/>
      <c r="L6530" s="357"/>
      <c r="M6530" s="357"/>
      <c r="N6530" s="358"/>
      <c r="O6530" s="358"/>
      <c r="P6530" s="358"/>
      <c r="Q6530" s="358"/>
      <c r="R6530" s="358"/>
      <c r="S6530" s="358"/>
      <c r="T6530" s="359"/>
      <c r="U6530" s="360"/>
      <c r="V6530" s="360"/>
      <c r="W6530" s="357"/>
      <c r="X6530" s="357"/>
      <c r="Y6530" s="446"/>
      <c r="Z6530" s="443"/>
      <c r="AA6530" s="446"/>
      <c r="AB6530" s="357"/>
      <c r="AC6530" s="357"/>
      <c r="AD6530" s="357"/>
      <c r="AE6530" s="357"/>
      <c r="AF6530" s="357"/>
      <c r="AG6530" s="446"/>
      <c r="AH6530" s="357"/>
      <c r="AI6530" s="357"/>
      <c r="AJ6530" s="357"/>
      <c r="AK6530" s="357"/>
      <c r="AL6530" s="357"/>
      <c r="AM6530" s="357"/>
    </row>
    <row r="6531" spans="5:39" x14ac:dyDescent="0.25">
      <c r="E6531" s="356"/>
      <c r="F6531" s="356"/>
      <c r="G6531" s="356"/>
      <c r="H6531" s="356"/>
      <c r="I6531" s="356"/>
      <c r="J6531" s="357"/>
      <c r="K6531" s="357"/>
      <c r="L6531" s="357"/>
      <c r="M6531" s="357"/>
      <c r="N6531" s="358"/>
      <c r="O6531" s="358"/>
      <c r="P6531" s="358"/>
      <c r="Q6531" s="358"/>
      <c r="R6531" s="358"/>
      <c r="S6531" s="358"/>
      <c r="T6531" s="359"/>
      <c r="U6531" s="360"/>
      <c r="V6531" s="360"/>
      <c r="W6531" s="357"/>
      <c r="X6531" s="357"/>
      <c r="Y6531" s="446"/>
      <c r="Z6531" s="443"/>
      <c r="AA6531" s="446"/>
      <c r="AB6531" s="357"/>
      <c r="AC6531" s="357"/>
      <c r="AD6531" s="357"/>
      <c r="AE6531" s="357"/>
      <c r="AF6531" s="357"/>
      <c r="AG6531" s="446"/>
      <c r="AH6531" s="357"/>
      <c r="AI6531" s="357"/>
      <c r="AJ6531" s="357"/>
      <c r="AK6531" s="357"/>
      <c r="AL6531" s="357"/>
      <c r="AM6531" s="357"/>
    </row>
    <row r="6532" spans="5:39" x14ac:dyDescent="0.25">
      <c r="E6532" s="356"/>
      <c r="F6532" s="356"/>
      <c r="G6532" s="356"/>
      <c r="H6532" s="356"/>
      <c r="I6532" s="356"/>
      <c r="J6532" s="357"/>
      <c r="K6532" s="357"/>
      <c r="L6532" s="357"/>
      <c r="M6532" s="357"/>
      <c r="N6532" s="358"/>
      <c r="O6532" s="358"/>
      <c r="P6532" s="358"/>
      <c r="Q6532" s="358"/>
      <c r="R6532" s="358"/>
      <c r="S6532" s="358"/>
      <c r="T6532" s="359"/>
      <c r="U6532" s="360"/>
      <c r="V6532" s="360"/>
      <c r="W6532" s="357"/>
      <c r="X6532" s="357"/>
      <c r="Y6532" s="446"/>
      <c r="Z6532" s="443"/>
      <c r="AA6532" s="446"/>
      <c r="AB6532" s="357"/>
      <c r="AC6532" s="357"/>
      <c r="AD6532" s="357"/>
      <c r="AE6532" s="357"/>
      <c r="AF6532" s="357"/>
      <c r="AG6532" s="446"/>
      <c r="AH6532" s="357"/>
      <c r="AI6532" s="357"/>
      <c r="AJ6532" s="357"/>
      <c r="AK6532" s="357"/>
      <c r="AL6532" s="357"/>
      <c r="AM6532" s="357"/>
    </row>
    <row r="6533" spans="5:39" x14ac:dyDescent="0.25">
      <c r="E6533" s="356"/>
      <c r="F6533" s="356"/>
      <c r="G6533" s="356"/>
      <c r="H6533" s="356"/>
      <c r="I6533" s="356"/>
      <c r="J6533" s="357"/>
      <c r="K6533" s="357"/>
      <c r="L6533" s="357"/>
      <c r="M6533" s="357"/>
      <c r="N6533" s="358"/>
      <c r="O6533" s="358"/>
      <c r="P6533" s="358"/>
      <c r="Q6533" s="358"/>
      <c r="R6533" s="358"/>
      <c r="S6533" s="358"/>
      <c r="T6533" s="359"/>
      <c r="U6533" s="360"/>
      <c r="V6533" s="360"/>
      <c r="W6533" s="357"/>
      <c r="X6533" s="357"/>
      <c r="Y6533" s="446"/>
      <c r="Z6533" s="443"/>
      <c r="AA6533" s="446"/>
      <c r="AB6533" s="357"/>
      <c r="AC6533" s="357"/>
      <c r="AD6533" s="357"/>
      <c r="AE6533" s="357"/>
      <c r="AF6533" s="357"/>
      <c r="AG6533" s="446"/>
      <c r="AH6533" s="357"/>
      <c r="AI6533" s="357"/>
      <c r="AJ6533" s="357"/>
      <c r="AK6533" s="357"/>
      <c r="AL6533" s="357"/>
      <c r="AM6533" s="357"/>
    </row>
    <row r="6534" spans="5:39" x14ac:dyDescent="0.25">
      <c r="E6534" s="356"/>
      <c r="F6534" s="356"/>
      <c r="G6534" s="356"/>
      <c r="H6534" s="356"/>
      <c r="I6534" s="356"/>
      <c r="J6534" s="357"/>
      <c r="K6534" s="357"/>
      <c r="L6534" s="357"/>
      <c r="M6534" s="357"/>
      <c r="N6534" s="358"/>
      <c r="O6534" s="358"/>
      <c r="P6534" s="358"/>
      <c r="Q6534" s="358"/>
      <c r="R6534" s="358"/>
      <c r="S6534" s="358"/>
      <c r="T6534" s="359"/>
      <c r="U6534" s="360"/>
      <c r="V6534" s="360"/>
      <c r="W6534" s="357"/>
      <c r="X6534" s="357"/>
      <c r="Y6534" s="446"/>
      <c r="Z6534" s="443"/>
      <c r="AA6534" s="446"/>
      <c r="AB6534" s="357"/>
      <c r="AC6534" s="357"/>
      <c r="AD6534" s="357"/>
      <c r="AE6534" s="357"/>
      <c r="AF6534" s="357"/>
      <c r="AG6534" s="446"/>
      <c r="AH6534" s="357"/>
      <c r="AI6534" s="357"/>
      <c r="AJ6534" s="357"/>
      <c r="AK6534" s="357"/>
      <c r="AL6534" s="357"/>
      <c r="AM6534" s="357"/>
    </row>
    <row r="6535" spans="5:39" x14ac:dyDescent="0.25">
      <c r="E6535" s="356"/>
      <c r="F6535" s="356"/>
      <c r="G6535" s="356"/>
      <c r="H6535" s="356"/>
      <c r="I6535" s="356"/>
      <c r="J6535" s="357"/>
      <c r="K6535" s="357"/>
      <c r="L6535" s="357"/>
      <c r="M6535" s="357"/>
      <c r="N6535" s="358"/>
      <c r="O6535" s="358"/>
      <c r="P6535" s="358"/>
      <c r="Q6535" s="358"/>
      <c r="R6535" s="358"/>
      <c r="S6535" s="358"/>
      <c r="T6535" s="359"/>
      <c r="U6535" s="360"/>
      <c r="V6535" s="360"/>
      <c r="W6535" s="357"/>
      <c r="X6535" s="357"/>
      <c r="Y6535" s="446"/>
      <c r="Z6535" s="443"/>
      <c r="AA6535" s="446"/>
      <c r="AB6535" s="357"/>
      <c r="AC6535" s="357"/>
      <c r="AD6535" s="357"/>
      <c r="AE6535" s="357"/>
      <c r="AF6535" s="357"/>
      <c r="AG6535" s="446"/>
      <c r="AH6535" s="357"/>
      <c r="AI6535" s="357"/>
      <c r="AJ6535" s="357"/>
      <c r="AK6535" s="357"/>
      <c r="AL6535" s="357"/>
      <c r="AM6535" s="357"/>
    </row>
    <row r="6536" spans="5:39" x14ac:dyDescent="0.25">
      <c r="E6536" s="356"/>
      <c r="F6536" s="356"/>
      <c r="G6536" s="356"/>
      <c r="H6536" s="356"/>
      <c r="I6536" s="356"/>
      <c r="J6536" s="357"/>
      <c r="K6536" s="357"/>
      <c r="L6536" s="357"/>
      <c r="M6536" s="357"/>
      <c r="N6536" s="358"/>
      <c r="O6536" s="358"/>
      <c r="P6536" s="358"/>
      <c r="Q6536" s="358"/>
      <c r="R6536" s="358"/>
      <c r="S6536" s="358"/>
      <c r="T6536" s="359"/>
      <c r="U6536" s="360"/>
      <c r="V6536" s="360"/>
      <c r="W6536" s="357"/>
      <c r="X6536" s="357"/>
      <c r="Y6536" s="446"/>
      <c r="Z6536" s="443"/>
      <c r="AA6536" s="446"/>
      <c r="AB6536" s="357"/>
      <c r="AC6536" s="357"/>
      <c r="AD6536" s="357"/>
      <c r="AE6536" s="357"/>
      <c r="AF6536" s="357"/>
      <c r="AG6536" s="446"/>
      <c r="AH6536" s="357"/>
      <c r="AI6536" s="357"/>
      <c r="AJ6536" s="357"/>
      <c r="AK6536" s="357"/>
      <c r="AL6536" s="357"/>
      <c r="AM6536" s="357"/>
    </row>
    <row r="6537" spans="5:39" x14ac:dyDescent="0.25">
      <c r="E6537" s="356"/>
      <c r="F6537" s="356"/>
      <c r="G6537" s="356"/>
      <c r="H6537" s="356"/>
      <c r="I6537" s="356"/>
      <c r="J6537" s="357"/>
      <c r="K6537" s="357"/>
      <c r="L6537" s="357"/>
      <c r="M6537" s="357"/>
      <c r="N6537" s="358"/>
      <c r="O6537" s="358"/>
      <c r="P6537" s="358"/>
      <c r="Q6537" s="358"/>
      <c r="R6537" s="358"/>
      <c r="S6537" s="358"/>
      <c r="T6537" s="359"/>
      <c r="U6537" s="360"/>
      <c r="V6537" s="360"/>
      <c r="W6537" s="357"/>
      <c r="X6537" s="357"/>
      <c r="Y6537" s="446"/>
      <c r="Z6537" s="443"/>
      <c r="AA6537" s="446"/>
      <c r="AB6537" s="357"/>
      <c r="AC6537" s="357"/>
      <c r="AD6537" s="357"/>
      <c r="AE6537" s="357"/>
      <c r="AF6537" s="357"/>
      <c r="AG6537" s="446"/>
      <c r="AH6537" s="357"/>
      <c r="AI6537" s="357"/>
      <c r="AJ6537" s="357"/>
      <c r="AK6537" s="357"/>
      <c r="AL6537" s="357"/>
      <c r="AM6537" s="357"/>
    </row>
    <row r="6538" spans="5:39" x14ac:dyDescent="0.25">
      <c r="E6538" s="356"/>
      <c r="F6538" s="356"/>
      <c r="G6538" s="356"/>
      <c r="H6538" s="356"/>
      <c r="I6538" s="356"/>
      <c r="J6538" s="357"/>
      <c r="K6538" s="357"/>
      <c r="L6538" s="357"/>
      <c r="M6538" s="357"/>
      <c r="N6538" s="358"/>
      <c r="O6538" s="358"/>
      <c r="P6538" s="358"/>
      <c r="Q6538" s="358"/>
      <c r="R6538" s="358"/>
      <c r="S6538" s="358"/>
      <c r="T6538" s="359"/>
      <c r="U6538" s="360"/>
      <c r="V6538" s="360"/>
      <c r="W6538" s="357"/>
      <c r="X6538" s="357"/>
      <c r="Y6538" s="446"/>
      <c r="Z6538" s="443"/>
      <c r="AA6538" s="446"/>
      <c r="AB6538" s="357"/>
      <c r="AC6538" s="357"/>
      <c r="AD6538" s="357"/>
      <c r="AE6538" s="357"/>
      <c r="AF6538" s="357"/>
      <c r="AG6538" s="446"/>
      <c r="AH6538" s="357"/>
      <c r="AI6538" s="357"/>
      <c r="AJ6538" s="357"/>
      <c r="AK6538" s="357"/>
      <c r="AL6538" s="357"/>
      <c r="AM6538" s="357"/>
    </row>
    <row r="6539" spans="5:39" x14ac:dyDescent="0.25">
      <c r="E6539" s="356"/>
      <c r="F6539" s="356"/>
      <c r="G6539" s="356"/>
      <c r="H6539" s="356"/>
      <c r="I6539" s="356"/>
      <c r="J6539" s="357"/>
      <c r="K6539" s="357"/>
      <c r="L6539" s="357"/>
      <c r="M6539" s="357"/>
      <c r="N6539" s="358"/>
      <c r="O6539" s="358"/>
      <c r="P6539" s="358"/>
      <c r="Q6539" s="358"/>
      <c r="R6539" s="358"/>
      <c r="S6539" s="358"/>
      <c r="T6539" s="359"/>
      <c r="U6539" s="360"/>
      <c r="V6539" s="360"/>
      <c r="W6539" s="357"/>
      <c r="X6539" s="357"/>
      <c r="Y6539" s="446"/>
      <c r="Z6539" s="443"/>
      <c r="AA6539" s="446"/>
      <c r="AB6539" s="357"/>
      <c r="AC6539" s="357"/>
      <c r="AD6539" s="357"/>
      <c r="AE6539" s="357"/>
      <c r="AF6539" s="357"/>
      <c r="AG6539" s="446"/>
      <c r="AH6539" s="357"/>
      <c r="AI6539" s="357"/>
      <c r="AJ6539" s="357"/>
      <c r="AK6539" s="357"/>
      <c r="AL6539" s="357"/>
      <c r="AM6539" s="357"/>
    </row>
    <row r="6540" spans="5:39" x14ac:dyDescent="0.25">
      <c r="E6540" s="356"/>
      <c r="F6540" s="356"/>
      <c r="G6540" s="356"/>
      <c r="H6540" s="356"/>
      <c r="I6540" s="356"/>
      <c r="J6540" s="357"/>
      <c r="K6540" s="357"/>
      <c r="L6540" s="357"/>
      <c r="M6540" s="357"/>
      <c r="N6540" s="358"/>
      <c r="O6540" s="358"/>
      <c r="P6540" s="358"/>
      <c r="Q6540" s="358"/>
      <c r="R6540" s="358"/>
      <c r="S6540" s="358"/>
      <c r="T6540" s="359"/>
      <c r="U6540" s="360"/>
      <c r="V6540" s="360"/>
      <c r="W6540" s="357"/>
      <c r="X6540" s="357"/>
      <c r="Y6540" s="446"/>
      <c r="Z6540" s="443"/>
      <c r="AA6540" s="446"/>
      <c r="AB6540" s="357"/>
      <c r="AC6540" s="357"/>
      <c r="AD6540" s="357"/>
      <c r="AE6540" s="357"/>
      <c r="AF6540" s="357"/>
      <c r="AG6540" s="446"/>
      <c r="AH6540" s="357"/>
      <c r="AI6540" s="357"/>
      <c r="AJ6540" s="357"/>
      <c r="AK6540" s="357"/>
      <c r="AL6540" s="357"/>
      <c r="AM6540" s="357"/>
    </row>
    <row r="6541" spans="5:39" x14ac:dyDescent="0.25">
      <c r="E6541" s="356"/>
      <c r="F6541" s="356"/>
      <c r="G6541" s="356"/>
      <c r="H6541" s="356"/>
      <c r="I6541" s="356"/>
      <c r="J6541" s="357"/>
      <c r="K6541" s="357"/>
      <c r="L6541" s="357"/>
      <c r="M6541" s="357"/>
      <c r="N6541" s="358"/>
      <c r="O6541" s="358"/>
      <c r="P6541" s="358"/>
      <c r="Q6541" s="358"/>
      <c r="R6541" s="358"/>
      <c r="S6541" s="358"/>
      <c r="T6541" s="359"/>
      <c r="U6541" s="360"/>
      <c r="V6541" s="360"/>
      <c r="W6541" s="357"/>
      <c r="X6541" s="357"/>
      <c r="Y6541" s="446"/>
      <c r="Z6541" s="443"/>
      <c r="AA6541" s="446"/>
      <c r="AB6541" s="357"/>
      <c r="AC6541" s="357"/>
      <c r="AD6541" s="357"/>
      <c r="AE6541" s="357"/>
      <c r="AF6541" s="357"/>
      <c r="AG6541" s="446"/>
      <c r="AH6541" s="357"/>
      <c r="AI6541" s="357"/>
      <c r="AJ6541" s="357"/>
      <c r="AK6541" s="357"/>
      <c r="AL6541" s="357"/>
      <c r="AM6541" s="357"/>
    </row>
    <row r="6542" spans="5:39" x14ac:dyDescent="0.25">
      <c r="E6542" s="356"/>
      <c r="F6542" s="356"/>
      <c r="G6542" s="356"/>
      <c r="H6542" s="356"/>
      <c r="I6542" s="356"/>
      <c r="J6542" s="357"/>
      <c r="K6542" s="357"/>
      <c r="L6542" s="357"/>
      <c r="M6542" s="357"/>
      <c r="N6542" s="358"/>
      <c r="O6542" s="358"/>
      <c r="P6542" s="358"/>
      <c r="Q6542" s="358"/>
      <c r="R6542" s="358"/>
      <c r="S6542" s="358"/>
      <c r="T6542" s="359"/>
      <c r="U6542" s="360"/>
      <c r="V6542" s="360"/>
      <c r="W6542" s="357"/>
      <c r="X6542" s="357"/>
      <c r="Y6542" s="446"/>
      <c r="Z6542" s="443"/>
      <c r="AA6542" s="446"/>
      <c r="AB6542" s="357"/>
      <c r="AC6542" s="357"/>
      <c r="AD6542" s="357"/>
      <c r="AE6542" s="357"/>
      <c r="AF6542" s="357"/>
      <c r="AG6542" s="446"/>
      <c r="AH6542" s="357"/>
      <c r="AI6542" s="357"/>
      <c r="AJ6542" s="357"/>
      <c r="AK6542" s="357"/>
      <c r="AL6542" s="357"/>
      <c r="AM6542" s="357"/>
    </row>
    <row r="6543" spans="5:39" x14ac:dyDescent="0.25">
      <c r="E6543" s="356"/>
      <c r="F6543" s="356"/>
      <c r="G6543" s="356"/>
      <c r="H6543" s="356"/>
      <c r="I6543" s="356"/>
      <c r="J6543" s="357"/>
      <c r="K6543" s="357"/>
      <c r="L6543" s="357"/>
      <c r="M6543" s="357"/>
      <c r="N6543" s="358"/>
      <c r="O6543" s="358"/>
      <c r="P6543" s="358"/>
      <c r="Q6543" s="358"/>
      <c r="R6543" s="358"/>
      <c r="S6543" s="358"/>
      <c r="T6543" s="359"/>
      <c r="U6543" s="360"/>
      <c r="V6543" s="360"/>
      <c r="W6543" s="357"/>
      <c r="X6543" s="357"/>
      <c r="Y6543" s="446"/>
      <c r="Z6543" s="443"/>
      <c r="AA6543" s="446"/>
      <c r="AB6543" s="357"/>
      <c r="AC6543" s="357"/>
      <c r="AD6543" s="357"/>
      <c r="AE6543" s="357"/>
      <c r="AF6543" s="357"/>
      <c r="AG6543" s="446"/>
      <c r="AH6543" s="357"/>
      <c r="AI6543" s="357"/>
      <c r="AJ6543" s="357"/>
      <c r="AK6543" s="357"/>
      <c r="AL6543" s="357"/>
      <c r="AM6543" s="357"/>
    </row>
    <row r="6544" spans="5:39" x14ac:dyDescent="0.25">
      <c r="E6544" s="356"/>
      <c r="F6544" s="356"/>
      <c r="G6544" s="356"/>
      <c r="H6544" s="356"/>
      <c r="I6544" s="356"/>
      <c r="J6544" s="357"/>
      <c r="K6544" s="357"/>
      <c r="L6544" s="357"/>
      <c r="M6544" s="357"/>
      <c r="N6544" s="358"/>
      <c r="O6544" s="358"/>
      <c r="P6544" s="358"/>
      <c r="Q6544" s="358"/>
      <c r="R6544" s="358"/>
      <c r="S6544" s="358"/>
      <c r="T6544" s="359"/>
      <c r="U6544" s="360"/>
      <c r="V6544" s="360"/>
      <c r="W6544" s="357"/>
      <c r="X6544" s="357"/>
      <c r="Y6544" s="446"/>
      <c r="Z6544" s="443"/>
      <c r="AA6544" s="446"/>
      <c r="AB6544" s="357"/>
      <c r="AC6544" s="357"/>
      <c r="AD6544" s="357"/>
      <c r="AE6544" s="357"/>
      <c r="AF6544" s="357"/>
      <c r="AG6544" s="446"/>
      <c r="AH6544" s="357"/>
      <c r="AI6544" s="357"/>
      <c r="AJ6544" s="357"/>
      <c r="AK6544" s="357"/>
      <c r="AL6544" s="357"/>
      <c r="AM6544" s="357"/>
    </row>
    <row r="6545" spans="5:39" x14ac:dyDescent="0.25">
      <c r="E6545" s="356"/>
      <c r="F6545" s="356"/>
      <c r="G6545" s="356"/>
      <c r="H6545" s="356"/>
      <c r="I6545" s="356"/>
      <c r="J6545" s="357"/>
      <c r="K6545" s="357"/>
      <c r="L6545" s="357"/>
      <c r="M6545" s="357"/>
      <c r="N6545" s="358"/>
      <c r="O6545" s="358"/>
      <c r="P6545" s="358"/>
      <c r="Q6545" s="358"/>
      <c r="R6545" s="358"/>
      <c r="S6545" s="358"/>
      <c r="T6545" s="359"/>
      <c r="U6545" s="360"/>
      <c r="V6545" s="360"/>
      <c r="W6545" s="357"/>
      <c r="X6545" s="357"/>
      <c r="Y6545" s="446"/>
      <c r="Z6545" s="443"/>
      <c r="AA6545" s="446"/>
      <c r="AB6545" s="357"/>
      <c r="AC6545" s="357"/>
      <c r="AD6545" s="357"/>
      <c r="AE6545" s="357"/>
      <c r="AF6545" s="357"/>
      <c r="AG6545" s="446"/>
      <c r="AH6545" s="357"/>
      <c r="AI6545" s="357"/>
      <c r="AJ6545" s="357"/>
      <c r="AK6545" s="357"/>
      <c r="AL6545" s="357"/>
      <c r="AM6545" s="357"/>
    </row>
    <row r="6546" spans="5:39" x14ac:dyDescent="0.25">
      <c r="E6546" s="356"/>
      <c r="F6546" s="356"/>
      <c r="G6546" s="356"/>
      <c r="H6546" s="356"/>
      <c r="I6546" s="356"/>
      <c r="J6546" s="357"/>
      <c r="K6546" s="357"/>
      <c r="L6546" s="357"/>
      <c r="M6546" s="357"/>
      <c r="N6546" s="358"/>
      <c r="O6546" s="358"/>
      <c r="P6546" s="358"/>
      <c r="Q6546" s="358"/>
      <c r="R6546" s="358"/>
      <c r="S6546" s="358"/>
      <c r="T6546" s="359"/>
      <c r="U6546" s="360"/>
      <c r="V6546" s="360"/>
      <c r="W6546" s="357"/>
      <c r="X6546" s="357"/>
      <c r="Y6546" s="446"/>
      <c r="Z6546" s="443"/>
      <c r="AA6546" s="446"/>
      <c r="AB6546" s="357"/>
      <c r="AC6546" s="357"/>
      <c r="AD6546" s="357"/>
      <c r="AE6546" s="357"/>
      <c r="AF6546" s="357"/>
      <c r="AG6546" s="446"/>
      <c r="AH6546" s="357"/>
      <c r="AI6546" s="357"/>
      <c r="AJ6546" s="357"/>
      <c r="AK6546" s="357"/>
      <c r="AL6546" s="357"/>
      <c r="AM6546" s="357"/>
    </row>
    <row r="6547" spans="5:39" x14ac:dyDescent="0.25">
      <c r="E6547" s="356"/>
      <c r="F6547" s="356"/>
      <c r="G6547" s="356"/>
      <c r="H6547" s="356"/>
      <c r="I6547" s="356"/>
      <c r="J6547" s="357"/>
      <c r="K6547" s="357"/>
      <c r="L6547" s="357"/>
      <c r="M6547" s="357"/>
      <c r="N6547" s="358"/>
      <c r="O6547" s="358"/>
      <c r="P6547" s="358"/>
      <c r="Q6547" s="358"/>
      <c r="R6547" s="358"/>
      <c r="S6547" s="358"/>
      <c r="T6547" s="359"/>
      <c r="U6547" s="360"/>
      <c r="V6547" s="360"/>
      <c r="W6547" s="357"/>
      <c r="X6547" s="357"/>
      <c r="Y6547" s="446"/>
      <c r="Z6547" s="443"/>
      <c r="AA6547" s="446"/>
      <c r="AB6547" s="357"/>
      <c r="AC6547" s="357"/>
      <c r="AD6547" s="357"/>
      <c r="AE6547" s="357"/>
      <c r="AF6547" s="357"/>
      <c r="AG6547" s="446"/>
      <c r="AH6547" s="357"/>
      <c r="AI6547" s="357"/>
      <c r="AJ6547" s="357"/>
      <c r="AK6547" s="357"/>
      <c r="AL6547" s="357"/>
      <c r="AM6547" s="357"/>
    </row>
    <row r="6548" spans="5:39" x14ac:dyDescent="0.25">
      <c r="E6548" s="356"/>
      <c r="F6548" s="356"/>
      <c r="G6548" s="356"/>
      <c r="H6548" s="356"/>
      <c r="I6548" s="356"/>
      <c r="J6548" s="357"/>
      <c r="K6548" s="357"/>
      <c r="L6548" s="357"/>
      <c r="M6548" s="357"/>
      <c r="N6548" s="358"/>
      <c r="O6548" s="358"/>
      <c r="P6548" s="358"/>
      <c r="Q6548" s="358"/>
      <c r="R6548" s="358"/>
      <c r="S6548" s="358"/>
      <c r="T6548" s="359"/>
      <c r="U6548" s="360"/>
      <c r="V6548" s="360"/>
      <c r="W6548" s="357"/>
      <c r="X6548" s="357"/>
      <c r="Y6548" s="446"/>
      <c r="Z6548" s="443"/>
      <c r="AA6548" s="446"/>
      <c r="AB6548" s="357"/>
      <c r="AC6548" s="357"/>
      <c r="AD6548" s="357"/>
      <c r="AE6548" s="357"/>
      <c r="AF6548" s="357"/>
      <c r="AG6548" s="446"/>
      <c r="AH6548" s="357"/>
      <c r="AI6548" s="357"/>
      <c r="AJ6548" s="357"/>
      <c r="AK6548" s="357"/>
      <c r="AL6548" s="357"/>
      <c r="AM6548" s="357"/>
    </row>
    <row r="6549" spans="5:39" x14ac:dyDescent="0.25">
      <c r="E6549" s="356"/>
      <c r="F6549" s="356"/>
      <c r="G6549" s="356"/>
      <c r="H6549" s="356"/>
      <c r="I6549" s="356"/>
      <c r="J6549" s="357"/>
      <c r="K6549" s="357"/>
      <c r="L6549" s="357"/>
      <c r="M6549" s="357"/>
      <c r="N6549" s="358"/>
      <c r="O6549" s="358"/>
      <c r="P6549" s="358"/>
      <c r="Q6549" s="358"/>
      <c r="R6549" s="358"/>
      <c r="S6549" s="358"/>
      <c r="T6549" s="359"/>
      <c r="U6549" s="360"/>
      <c r="V6549" s="360"/>
      <c r="W6549" s="357"/>
      <c r="X6549" s="357"/>
      <c r="Y6549" s="446"/>
      <c r="Z6549" s="443"/>
      <c r="AA6549" s="446"/>
      <c r="AB6549" s="357"/>
      <c r="AC6549" s="357"/>
      <c r="AD6549" s="357"/>
      <c r="AE6549" s="357"/>
      <c r="AF6549" s="357"/>
      <c r="AG6549" s="446"/>
      <c r="AH6549" s="357"/>
      <c r="AI6549" s="357"/>
      <c r="AJ6549" s="357"/>
      <c r="AK6549" s="357"/>
      <c r="AL6549" s="357"/>
      <c r="AM6549" s="357"/>
    </row>
    <row r="6550" spans="5:39" x14ac:dyDescent="0.25">
      <c r="E6550" s="356"/>
      <c r="F6550" s="356"/>
      <c r="G6550" s="356"/>
      <c r="H6550" s="356"/>
      <c r="I6550" s="356"/>
      <c r="J6550" s="357"/>
      <c r="K6550" s="357"/>
      <c r="L6550" s="357"/>
      <c r="M6550" s="357"/>
      <c r="N6550" s="358"/>
      <c r="O6550" s="358"/>
      <c r="P6550" s="358"/>
      <c r="Q6550" s="358"/>
      <c r="R6550" s="358"/>
      <c r="S6550" s="358"/>
      <c r="T6550" s="359"/>
      <c r="U6550" s="360"/>
      <c r="V6550" s="360"/>
      <c r="W6550" s="357"/>
      <c r="X6550" s="357"/>
      <c r="Y6550" s="446"/>
      <c r="Z6550" s="443"/>
      <c r="AA6550" s="446"/>
      <c r="AB6550" s="357"/>
      <c r="AC6550" s="357"/>
      <c r="AD6550" s="357"/>
      <c r="AE6550" s="357"/>
      <c r="AF6550" s="357"/>
      <c r="AG6550" s="446"/>
      <c r="AH6550" s="357"/>
      <c r="AI6550" s="357"/>
      <c r="AJ6550" s="357"/>
      <c r="AK6550" s="357"/>
      <c r="AL6550" s="357"/>
      <c r="AM6550" s="357"/>
    </row>
    <row r="6551" spans="5:39" x14ac:dyDescent="0.25">
      <c r="E6551" s="356"/>
      <c r="F6551" s="356"/>
      <c r="G6551" s="356"/>
      <c r="H6551" s="356"/>
      <c r="I6551" s="356"/>
      <c r="J6551" s="357"/>
      <c r="K6551" s="357"/>
      <c r="L6551" s="357"/>
      <c r="M6551" s="357"/>
      <c r="N6551" s="358"/>
      <c r="O6551" s="358"/>
      <c r="P6551" s="358"/>
      <c r="Q6551" s="358"/>
      <c r="R6551" s="358"/>
      <c r="S6551" s="358"/>
      <c r="T6551" s="359"/>
      <c r="U6551" s="360"/>
      <c r="V6551" s="360"/>
      <c r="W6551" s="357"/>
      <c r="X6551" s="357"/>
      <c r="Y6551" s="446"/>
      <c r="Z6551" s="443"/>
      <c r="AA6551" s="446"/>
      <c r="AB6551" s="357"/>
      <c r="AC6551" s="357"/>
      <c r="AD6551" s="357"/>
      <c r="AE6551" s="357"/>
      <c r="AF6551" s="357"/>
      <c r="AG6551" s="446"/>
      <c r="AH6551" s="357"/>
      <c r="AI6551" s="357"/>
      <c r="AJ6551" s="357"/>
      <c r="AK6551" s="357"/>
      <c r="AL6551" s="357"/>
      <c r="AM6551" s="357"/>
    </row>
    <row r="6552" spans="5:39" x14ac:dyDescent="0.25">
      <c r="E6552" s="356"/>
      <c r="F6552" s="356"/>
      <c r="G6552" s="356"/>
      <c r="H6552" s="356"/>
      <c r="I6552" s="356"/>
      <c r="J6552" s="357"/>
      <c r="K6552" s="357"/>
      <c r="L6552" s="357"/>
      <c r="M6552" s="357"/>
      <c r="N6552" s="358"/>
      <c r="O6552" s="358"/>
      <c r="P6552" s="358"/>
      <c r="Q6552" s="358"/>
      <c r="R6552" s="358"/>
      <c r="S6552" s="358"/>
      <c r="T6552" s="359"/>
      <c r="U6552" s="360"/>
      <c r="V6552" s="360"/>
      <c r="W6552" s="357"/>
      <c r="X6552" s="357"/>
      <c r="Y6552" s="446"/>
      <c r="Z6552" s="443"/>
      <c r="AA6552" s="446"/>
      <c r="AB6552" s="357"/>
      <c r="AC6552" s="357"/>
      <c r="AD6552" s="357"/>
      <c r="AE6552" s="357"/>
      <c r="AF6552" s="357"/>
      <c r="AG6552" s="446"/>
      <c r="AH6552" s="357"/>
      <c r="AI6552" s="357"/>
      <c r="AJ6552" s="357"/>
      <c r="AK6552" s="357"/>
      <c r="AL6552" s="357"/>
      <c r="AM6552" s="357"/>
    </row>
    <row r="6553" spans="5:39" x14ac:dyDescent="0.25">
      <c r="E6553" s="356"/>
      <c r="F6553" s="356"/>
      <c r="G6553" s="356"/>
      <c r="H6553" s="356"/>
      <c r="I6553" s="356"/>
      <c r="J6553" s="357"/>
      <c r="K6553" s="357"/>
      <c r="L6553" s="357"/>
      <c r="M6553" s="357"/>
      <c r="N6553" s="358"/>
      <c r="O6553" s="358"/>
      <c r="P6553" s="358"/>
      <c r="Q6553" s="358"/>
      <c r="R6553" s="358"/>
      <c r="S6553" s="358"/>
      <c r="T6553" s="359"/>
      <c r="U6553" s="360"/>
      <c r="V6553" s="360"/>
      <c r="W6553" s="357"/>
      <c r="X6553" s="357"/>
      <c r="Y6553" s="446"/>
      <c r="Z6553" s="443"/>
      <c r="AA6553" s="446"/>
      <c r="AB6553" s="357"/>
      <c r="AC6553" s="357"/>
      <c r="AD6553" s="357"/>
      <c r="AE6553" s="357"/>
      <c r="AF6553" s="357"/>
      <c r="AG6553" s="446"/>
      <c r="AH6553" s="357"/>
      <c r="AI6553" s="357"/>
      <c r="AJ6553" s="357"/>
      <c r="AK6553" s="357"/>
      <c r="AL6553" s="357"/>
      <c r="AM6553" s="357"/>
    </row>
    <row r="6554" spans="5:39" x14ac:dyDescent="0.25">
      <c r="E6554" s="356"/>
      <c r="F6554" s="356"/>
      <c r="G6554" s="356"/>
      <c r="H6554" s="356"/>
      <c r="I6554" s="356"/>
      <c r="J6554" s="357"/>
      <c r="K6554" s="357"/>
      <c r="L6554" s="357"/>
      <c r="M6554" s="357"/>
      <c r="N6554" s="358"/>
      <c r="O6554" s="358"/>
      <c r="P6554" s="358"/>
      <c r="Q6554" s="358"/>
      <c r="R6554" s="358"/>
      <c r="S6554" s="358"/>
      <c r="T6554" s="359"/>
      <c r="U6554" s="360"/>
      <c r="V6554" s="360"/>
      <c r="W6554" s="357"/>
      <c r="X6554" s="357"/>
      <c r="Y6554" s="446"/>
      <c r="Z6554" s="443"/>
      <c r="AA6554" s="446"/>
      <c r="AB6554" s="357"/>
      <c r="AC6554" s="357"/>
      <c r="AD6554" s="357"/>
      <c r="AE6554" s="357"/>
      <c r="AF6554" s="357"/>
      <c r="AG6554" s="446"/>
      <c r="AH6554" s="357"/>
      <c r="AI6554" s="357"/>
      <c r="AJ6554" s="357"/>
      <c r="AK6554" s="357"/>
      <c r="AL6554" s="357"/>
      <c r="AM6554" s="357"/>
    </row>
    <row r="6555" spans="5:39" x14ac:dyDescent="0.25">
      <c r="E6555" s="356"/>
      <c r="F6555" s="356"/>
      <c r="G6555" s="356"/>
      <c r="H6555" s="356"/>
      <c r="I6555" s="356"/>
      <c r="J6555" s="357"/>
      <c r="K6555" s="357"/>
      <c r="L6555" s="357"/>
      <c r="M6555" s="357"/>
      <c r="N6555" s="358"/>
      <c r="O6555" s="358"/>
      <c r="P6555" s="358"/>
      <c r="Q6555" s="358"/>
      <c r="R6555" s="358"/>
      <c r="S6555" s="358"/>
      <c r="T6555" s="359"/>
      <c r="U6555" s="360"/>
      <c r="V6555" s="360"/>
      <c r="W6555" s="357"/>
      <c r="X6555" s="357"/>
      <c r="Y6555" s="446"/>
      <c r="Z6555" s="443"/>
      <c r="AA6555" s="446"/>
      <c r="AB6555" s="357"/>
      <c r="AC6555" s="357"/>
      <c r="AD6555" s="357"/>
      <c r="AE6555" s="357"/>
      <c r="AF6555" s="357"/>
      <c r="AG6555" s="446"/>
      <c r="AH6555" s="357"/>
      <c r="AI6555" s="357"/>
      <c r="AJ6555" s="357"/>
      <c r="AK6555" s="357"/>
      <c r="AL6555" s="357"/>
      <c r="AM6555" s="357"/>
    </row>
    <row r="6556" spans="5:39" x14ac:dyDescent="0.25">
      <c r="E6556" s="356"/>
      <c r="F6556" s="356"/>
      <c r="G6556" s="356"/>
      <c r="H6556" s="356"/>
      <c r="I6556" s="356"/>
      <c r="J6556" s="357"/>
      <c r="K6556" s="357"/>
      <c r="L6556" s="357"/>
      <c r="M6556" s="357"/>
      <c r="N6556" s="358"/>
      <c r="O6556" s="358"/>
      <c r="P6556" s="358"/>
      <c r="Q6556" s="358"/>
      <c r="R6556" s="358"/>
      <c r="S6556" s="358"/>
      <c r="T6556" s="359"/>
      <c r="U6556" s="360"/>
      <c r="V6556" s="360"/>
      <c r="W6556" s="357"/>
      <c r="X6556" s="357"/>
      <c r="Y6556" s="446"/>
      <c r="Z6556" s="443"/>
      <c r="AA6556" s="446"/>
      <c r="AB6556" s="357"/>
      <c r="AC6556" s="357"/>
      <c r="AD6556" s="357"/>
      <c r="AE6556" s="357"/>
      <c r="AF6556" s="357"/>
      <c r="AG6556" s="446"/>
      <c r="AH6556" s="357"/>
      <c r="AI6556" s="357"/>
      <c r="AJ6556" s="357"/>
      <c r="AK6556" s="357"/>
      <c r="AL6556" s="357"/>
      <c r="AM6556" s="357"/>
    </row>
    <row r="6557" spans="5:39" x14ac:dyDescent="0.25">
      <c r="E6557" s="356"/>
      <c r="F6557" s="356"/>
      <c r="G6557" s="356"/>
      <c r="H6557" s="356"/>
      <c r="I6557" s="356"/>
      <c r="J6557" s="357"/>
      <c r="K6557" s="357"/>
      <c r="L6557" s="357"/>
      <c r="M6557" s="357"/>
      <c r="N6557" s="358"/>
      <c r="O6557" s="358"/>
      <c r="P6557" s="358"/>
      <c r="Q6557" s="358"/>
      <c r="R6557" s="358"/>
      <c r="S6557" s="358"/>
      <c r="T6557" s="359"/>
      <c r="U6557" s="360"/>
      <c r="V6557" s="360"/>
      <c r="W6557" s="357"/>
      <c r="X6557" s="357"/>
      <c r="Y6557" s="446"/>
      <c r="Z6557" s="443"/>
      <c r="AA6557" s="446"/>
      <c r="AB6557" s="357"/>
      <c r="AC6557" s="357"/>
      <c r="AD6557" s="357"/>
      <c r="AE6557" s="357"/>
      <c r="AF6557" s="357"/>
      <c r="AG6557" s="446"/>
      <c r="AH6557" s="357"/>
      <c r="AI6557" s="357"/>
      <c r="AJ6557" s="357"/>
      <c r="AK6557" s="357"/>
      <c r="AL6557" s="357"/>
      <c r="AM6557" s="357"/>
    </row>
    <row r="6558" spans="5:39" x14ac:dyDescent="0.25">
      <c r="E6558" s="356"/>
      <c r="F6558" s="356"/>
      <c r="G6558" s="356"/>
      <c r="H6558" s="356"/>
      <c r="I6558" s="356"/>
      <c r="J6558" s="357"/>
      <c r="K6558" s="357"/>
      <c r="L6558" s="357"/>
      <c r="M6558" s="357"/>
      <c r="N6558" s="358"/>
      <c r="O6558" s="358"/>
      <c r="P6558" s="358"/>
      <c r="Q6558" s="358"/>
      <c r="R6558" s="358"/>
      <c r="S6558" s="358"/>
      <c r="T6558" s="359"/>
      <c r="U6558" s="360"/>
      <c r="V6558" s="360"/>
      <c r="W6558" s="357"/>
      <c r="X6558" s="357"/>
      <c r="Y6558" s="446"/>
      <c r="Z6558" s="443"/>
      <c r="AA6558" s="446"/>
      <c r="AB6558" s="357"/>
      <c r="AC6558" s="357"/>
      <c r="AD6558" s="357"/>
      <c r="AE6558" s="357"/>
      <c r="AF6558" s="357"/>
      <c r="AG6558" s="446"/>
      <c r="AH6558" s="357"/>
      <c r="AI6558" s="357"/>
      <c r="AJ6558" s="357"/>
      <c r="AK6558" s="357"/>
      <c r="AL6558" s="357"/>
      <c r="AM6558" s="357"/>
    </row>
    <row r="6559" spans="5:39" x14ac:dyDescent="0.25">
      <c r="E6559" s="356"/>
      <c r="F6559" s="356"/>
      <c r="G6559" s="356"/>
      <c r="H6559" s="356"/>
      <c r="I6559" s="356"/>
      <c r="J6559" s="357"/>
      <c r="K6559" s="357"/>
      <c r="L6559" s="357"/>
      <c r="M6559" s="357"/>
      <c r="N6559" s="358"/>
      <c r="O6559" s="358"/>
      <c r="P6559" s="358"/>
      <c r="Q6559" s="358"/>
      <c r="R6559" s="358"/>
      <c r="S6559" s="358"/>
      <c r="T6559" s="359"/>
      <c r="U6559" s="360"/>
      <c r="V6559" s="360"/>
      <c r="W6559" s="357"/>
      <c r="X6559" s="357"/>
      <c r="Y6559" s="446"/>
      <c r="Z6559" s="443"/>
      <c r="AA6559" s="446"/>
      <c r="AB6559" s="357"/>
      <c r="AC6559" s="357"/>
      <c r="AD6559" s="357"/>
      <c r="AE6559" s="357"/>
      <c r="AF6559" s="357"/>
      <c r="AG6559" s="446"/>
      <c r="AH6559" s="357"/>
      <c r="AI6559" s="357"/>
      <c r="AJ6559" s="357"/>
      <c r="AK6559" s="357"/>
      <c r="AL6559" s="357"/>
      <c r="AM6559" s="357"/>
    </row>
    <row r="6560" spans="5:39" x14ac:dyDescent="0.25">
      <c r="E6560" s="356"/>
      <c r="F6560" s="356"/>
      <c r="G6560" s="356"/>
      <c r="H6560" s="356"/>
      <c r="I6560" s="356"/>
      <c r="J6560" s="357"/>
      <c r="K6560" s="357"/>
      <c r="L6560" s="357"/>
      <c r="M6560" s="357"/>
      <c r="N6560" s="358"/>
      <c r="O6560" s="358"/>
      <c r="P6560" s="358"/>
      <c r="Q6560" s="358"/>
      <c r="R6560" s="358"/>
      <c r="S6560" s="358"/>
      <c r="T6560" s="359"/>
      <c r="U6560" s="360"/>
      <c r="V6560" s="360"/>
      <c r="W6560" s="357"/>
      <c r="X6560" s="357"/>
      <c r="Y6560" s="446"/>
      <c r="Z6560" s="443"/>
      <c r="AA6560" s="446"/>
      <c r="AB6560" s="357"/>
      <c r="AC6560" s="357"/>
      <c r="AD6560" s="357"/>
      <c r="AE6560" s="357"/>
      <c r="AF6560" s="357"/>
      <c r="AG6560" s="446"/>
      <c r="AH6560" s="357"/>
      <c r="AI6560" s="357"/>
      <c r="AJ6560" s="357"/>
      <c r="AK6560" s="357"/>
      <c r="AL6560" s="357"/>
      <c r="AM6560" s="357"/>
    </row>
    <row r="6561" spans="5:39" x14ac:dyDescent="0.25">
      <c r="E6561" s="356"/>
      <c r="F6561" s="356"/>
      <c r="G6561" s="356"/>
      <c r="H6561" s="356"/>
      <c r="I6561" s="356"/>
      <c r="J6561" s="357"/>
      <c r="K6561" s="357"/>
      <c r="L6561" s="357"/>
      <c r="M6561" s="357"/>
      <c r="N6561" s="358"/>
      <c r="O6561" s="358"/>
      <c r="P6561" s="358"/>
      <c r="Q6561" s="358"/>
      <c r="R6561" s="358"/>
      <c r="S6561" s="358"/>
      <c r="T6561" s="359"/>
      <c r="U6561" s="360"/>
      <c r="V6561" s="360"/>
      <c r="W6561" s="357"/>
      <c r="X6561" s="357"/>
      <c r="Y6561" s="446"/>
      <c r="Z6561" s="443"/>
      <c r="AA6561" s="446"/>
      <c r="AB6561" s="357"/>
      <c r="AC6561" s="357"/>
      <c r="AD6561" s="357"/>
      <c r="AE6561" s="357"/>
      <c r="AF6561" s="357"/>
      <c r="AG6561" s="446"/>
      <c r="AH6561" s="357"/>
      <c r="AI6561" s="357"/>
      <c r="AJ6561" s="357"/>
      <c r="AK6561" s="357"/>
      <c r="AL6561" s="357"/>
      <c r="AM6561" s="357"/>
    </row>
    <row r="6562" spans="5:39" x14ac:dyDescent="0.25">
      <c r="E6562" s="356"/>
      <c r="F6562" s="356"/>
      <c r="G6562" s="356"/>
      <c r="H6562" s="356"/>
      <c r="I6562" s="356"/>
      <c r="J6562" s="357"/>
      <c r="K6562" s="357"/>
      <c r="L6562" s="357"/>
      <c r="M6562" s="357"/>
      <c r="N6562" s="358"/>
      <c r="O6562" s="358"/>
      <c r="P6562" s="358"/>
      <c r="Q6562" s="358"/>
      <c r="R6562" s="358"/>
      <c r="S6562" s="358"/>
      <c r="T6562" s="359"/>
      <c r="U6562" s="360"/>
      <c r="V6562" s="360"/>
      <c r="W6562" s="357"/>
      <c r="X6562" s="357"/>
      <c r="Y6562" s="446"/>
      <c r="Z6562" s="443"/>
      <c r="AA6562" s="446"/>
      <c r="AB6562" s="357"/>
      <c r="AC6562" s="357"/>
      <c r="AD6562" s="357"/>
      <c r="AE6562" s="357"/>
      <c r="AF6562" s="357"/>
      <c r="AG6562" s="446"/>
      <c r="AH6562" s="357"/>
      <c r="AI6562" s="357"/>
      <c r="AJ6562" s="357"/>
      <c r="AK6562" s="357"/>
      <c r="AL6562" s="357"/>
      <c r="AM6562" s="357"/>
    </row>
    <row r="6563" spans="5:39" x14ac:dyDescent="0.25">
      <c r="E6563" s="356"/>
      <c r="F6563" s="356"/>
      <c r="G6563" s="356"/>
      <c r="H6563" s="356"/>
      <c r="I6563" s="356"/>
      <c r="J6563" s="357"/>
      <c r="K6563" s="357"/>
      <c r="L6563" s="357"/>
      <c r="M6563" s="357"/>
      <c r="N6563" s="358"/>
      <c r="O6563" s="358"/>
      <c r="P6563" s="358"/>
      <c r="Q6563" s="358"/>
      <c r="R6563" s="358"/>
      <c r="S6563" s="358"/>
      <c r="T6563" s="359"/>
      <c r="U6563" s="360"/>
      <c r="V6563" s="360"/>
      <c r="W6563" s="357"/>
      <c r="X6563" s="357"/>
      <c r="Y6563" s="446"/>
      <c r="Z6563" s="443"/>
      <c r="AA6563" s="446"/>
      <c r="AB6563" s="357"/>
      <c r="AC6563" s="357"/>
      <c r="AD6563" s="357"/>
      <c r="AE6563" s="357"/>
      <c r="AF6563" s="357"/>
      <c r="AG6563" s="446"/>
      <c r="AH6563" s="357"/>
      <c r="AI6563" s="357"/>
      <c r="AJ6563" s="357"/>
      <c r="AK6563" s="357"/>
      <c r="AL6563" s="357"/>
      <c r="AM6563" s="357"/>
    </row>
    <row r="6564" spans="5:39" x14ac:dyDescent="0.25">
      <c r="E6564" s="356"/>
      <c r="F6564" s="356"/>
      <c r="G6564" s="356"/>
      <c r="H6564" s="356"/>
      <c r="I6564" s="356"/>
      <c r="J6564" s="357"/>
      <c r="K6564" s="357"/>
      <c r="L6564" s="357"/>
      <c r="M6564" s="357"/>
      <c r="N6564" s="358"/>
      <c r="O6564" s="358"/>
      <c r="P6564" s="358"/>
      <c r="Q6564" s="358"/>
      <c r="R6564" s="358"/>
      <c r="S6564" s="358"/>
      <c r="T6564" s="359"/>
      <c r="U6564" s="360"/>
      <c r="V6564" s="360"/>
      <c r="W6564" s="357"/>
      <c r="X6564" s="357"/>
      <c r="Y6564" s="446"/>
      <c r="Z6564" s="443"/>
      <c r="AA6564" s="446"/>
      <c r="AB6564" s="357"/>
      <c r="AC6564" s="357"/>
      <c r="AD6564" s="357"/>
      <c r="AE6564" s="357"/>
      <c r="AF6564" s="357"/>
      <c r="AG6564" s="446"/>
      <c r="AH6564" s="357"/>
      <c r="AI6564" s="357"/>
      <c r="AJ6564" s="357"/>
      <c r="AK6564" s="357"/>
      <c r="AL6564" s="357"/>
      <c r="AM6564" s="357"/>
    </row>
    <row r="6565" spans="5:39" x14ac:dyDescent="0.25">
      <c r="E6565" s="356"/>
      <c r="F6565" s="356"/>
      <c r="G6565" s="356"/>
      <c r="H6565" s="356"/>
      <c r="I6565" s="356"/>
      <c r="J6565" s="357"/>
      <c r="K6565" s="357"/>
      <c r="L6565" s="357"/>
      <c r="M6565" s="357"/>
      <c r="N6565" s="358"/>
      <c r="O6565" s="358"/>
      <c r="P6565" s="358"/>
      <c r="Q6565" s="358"/>
      <c r="R6565" s="358"/>
      <c r="S6565" s="358"/>
      <c r="T6565" s="359"/>
      <c r="U6565" s="360"/>
      <c r="V6565" s="360"/>
      <c r="W6565" s="357"/>
      <c r="X6565" s="357"/>
      <c r="Y6565" s="446"/>
      <c r="Z6565" s="443"/>
      <c r="AA6565" s="446"/>
      <c r="AB6565" s="357"/>
      <c r="AC6565" s="357"/>
      <c r="AD6565" s="357"/>
      <c r="AE6565" s="357"/>
      <c r="AF6565" s="357"/>
      <c r="AG6565" s="446"/>
      <c r="AH6565" s="357"/>
      <c r="AI6565" s="357"/>
      <c r="AJ6565" s="357"/>
      <c r="AK6565" s="357"/>
      <c r="AL6565" s="357"/>
      <c r="AM6565" s="357"/>
    </row>
    <row r="6566" spans="5:39" x14ac:dyDescent="0.25">
      <c r="E6566" s="356"/>
      <c r="F6566" s="356"/>
      <c r="G6566" s="356"/>
      <c r="H6566" s="356"/>
      <c r="I6566" s="356"/>
      <c r="J6566" s="357"/>
      <c r="K6566" s="357"/>
      <c r="L6566" s="357"/>
      <c r="M6566" s="357"/>
      <c r="N6566" s="358"/>
      <c r="O6566" s="358"/>
      <c r="P6566" s="358"/>
      <c r="Q6566" s="358"/>
      <c r="R6566" s="358"/>
      <c r="S6566" s="358"/>
      <c r="T6566" s="359"/>
      <c r="U6566" s="360"/>
      <c r="V6566" s="360"/>
      <c r="W6566" s="357"/>
      <c r="X6566" s="357"/>
      <c r="Y6566" s="446"/>
      <c r="Z6566" s="443"/>
      <c r="AA6566" s="446"/>
      <c r="AB6566" s="357"/>
      <c r="AC6566" s="357"/>
      <c r="AD6566" s="357"/>
      <c r="AE6566" s="357"/>
      <c r="AF6566" s="357"/>
      <c r="AG6566" s="446"/>
      <c r="AH6566" s="357"/>
      <c r="AI6566" s="357"/>
      <c r="AJ6566" s="357"/>
      <c r="AK6566" s="357"/>
      <c r="AL6566" s="357"/>
      <c r="AM6566" s="357"/>
    </row>
    <row r="6567" spans="5:39" x14ac:dyDescent="0.25">
      <c r="E6567" s="356"/>
      <c r="F6567" s="356"/>
      <c r="G6567" s="356"/>
      <c r="H6567" s="356"/>
      <c r="I6567" s="356"/>
      <c r="J6567" s="357"/>
      <c r="K6567" s="357"/>
      <c r="L6567" s="357"/>
      <c r="M6567" s="357"/>
      <c r="N6567" s="358"/>
      <c r="O6567" s="358"/>
      <c r="P6567" s="358"/>
      <c r="Q6567" s="358"/>
      <c r="R6567" s="358"/>
      <c r="S6567" s="358"/>
      <c r="T6567" s="359"/>
      <c r="U6567" s="360"/>
      <c r="V6567" s="360"/>
      <c r="W6567" s="357"/>
      <c r="X6567" s="357"/>
      <c r="Y6567" s="446"/>
      <c r="Z6567" s="443"/>
      <c r="AA6567" s="446"/>
      <c r="AB6567" s="357"/>
      <c r="AC6567" s="357"/>
      <c r="AD6567" s="357"/>
      <c r="AE6567" s="357"/>
      <c r="AF6567" s="357"/>
      <c r="AG6567" s="446"/>
      <c r="AH6567" s="357"/>
      <c r="AI6567" s="357"/>
      <c r="AJ6567" s="357"/>
      <c r="AK6567" s="357"/>
      <c r="AL6567" s="357"/>
      <c r="AM6567" s="357"/>
    </row>
    <row r="6568" spans="5:39" x14ac:dyDescent="0.25">
      <c r="E6568" s="356"/>
      <c r="F6568" s="356"/>
      <c r="G6568" s="356"/>
      <c r="H6568" s="356"/>
      <c r="I6568" s="356"/>
      <c r="J6568" s="357"/>
      <c r="K6568" s="357"/>
      <c r="L6568" s="357"/>
      <c r="M6568" s="357"/>
      <c r="N6568" s="358"/>
      <c r="O6568" s="358"/>
      <c r="P6568" s="358"/>
      <c r="Q6568" s="358"/>
      <c r="R6568" s="358"/>
      <c r="S6568" s="358"/>
      <c r="T6568" s="359"/>
      <c r="U6568" s="360"/>
      <c r="V6568" s="360"/>
      <c r="W6568" s="357"/>
      <c r="X6568" s="357"/>
      <c r="Y6568" s="446"/>
      <c r="Z6568" s="443"/>
      <c r="AA6568" s="446"/>
      <c r="AB6568" s="357"/>
      <c r="AC6568" s="357"/>
      <c r="AD6568" s="357"/>
      <c r="AE6568" s="357"/>
      <c r="AF6568" s="357"/>
      <c r="AG6568" s="446"/>
      <c r="AH6568" s="357"/>
      <c r="AI6568" s="357"/>
      <c r="AJ6568" s="357"/>
      <c r="AK6568" s="357"/>
      <c r="AL6568" s="357"/>
      <c r="AM6568" s="357"/>
    </row>
    <row r="6569" spans="5:39" x14ac:dyDescent="0.25">
      <c r="E6569" s="356"/>
      <c r="F6569" s="356"/>
      <c r="G6569" s="356"/>
      <c r="H6569" s="356"/>
      <c r="I6569" s="356"/>
      <c r="J6569" s="357"/>
      <c r="K6569" s="357"/>
      <c r="L6569" s="357"/>
      <c r="M6569" s="357"/>
      <c r="N6569" s="358"/>
      <c r="O6569" s="358"/>
      <c r="P6569" s="358"/>
      <c r="Q6569" s="358"/>
      <c r="R6569" s="358"/>
      <c r="S6569" s="358"/>
      <c r="T6569" s="359"/>
      <c r="U6569" s="360"/>
      <c r="V6569" s="360"/>
      <c r="W6569" s="357"/>
      <c r="X6569" s="357"/>
      <c r="Y6569" s="446"/>
      <c r="Z6569" s="443"/>
      <c r="AA6569" s="446"/>
      <c r="AB6569" s="357"/>
      <c r="AC6569" s="357"/>
      <c r="AD6569" s="357"/>
      <c r="AE6569" s="357"/>
      <c r="AF6569" s="357"/>
      <c r="AG6569" s="446"/>
      <c r="AH6569" s="357"/>
      <c r="AI6569" s="357"/>
      <c r="AJ6569" s="357"/>
      <c r="AK6569" s="357"/>
      <c r="AL6569" s="357"/>
      <c r="AM6569" s="357"/>
    </row>
    <row r="6570" spans="5:39" x14ac:dyDescent="0.25">
      <c r="E6570" s="356"/>
      <c r="F6570" s="356"/>
      <c r="G6570" s="356"/>
      <c r="H6570" s="356"/>
      <c r="I6570" s="356"/>
      <c r="J6570" s="357"/>
      <c r="K6570" s="357"/>
      <c r="L6570" s="357"/>
      <c r="M6570" s="357"/>
      <c r="N6570" s="358"/>
      <c r="O6570" s="358"/>
      <c r="P6570" s="358"/>
      <c r="Q6570" s="358"/>
      <c r="R6570" s="358"/>
      <c r="S6570" s="358"/>
      <c r="T6570" s="359"/>
      <c r="U6570" s="360"/>
      <c r="V6570" s="360"/>
      <c r="W6570" s="357"/>
      <c r="X6570" s="357"/>
      <c r="Y6570" s="446"/>
      <c r="Z6570" s="443"/>
      <c r="AA6570" s="446"/>
      <c r="AB6570" s="357"/>
      <c r="AC6570" s="357"/>
      <c r="AD6570" s="357"/>
      <c r="AE6570" s="357"/>
      <c r="AF6570" s="357"/>
      <c r="AG6570" s="446"/>
      <c r="AH6570" s="357"/>
      <c r="AI6570" s="357"/>
      <c r="AJ6570" s="357"/>
      <c r="AK6570" s="357"/>
      <c r="AL6570" s="357"/>
      <c r="AM6570" s="357"/>
    </row>
    <row r="6571" spans="5:39" x14ac:dyDescent="0.25">
      <c r="E6571" s="356"/>
      <c r="F6571" s="356"/>
      <c r="G6571" s="356"/>
      <c r="H6571" s="356"/>
      <c r="I6571" s="356"/>
      <c r="J6571" s="357"/>
      <c r="K6571" s="357"/>
      <c r="L6571" s="357"/>
      <c r="M6571" s="357"/>
      <c r="N6571" s="358"/>
      <c r="O6571" s="358"/>
      <c r="P6571" s="358"/>
      <c r="Q6571" s="358"/>
      <c r="R6571" s="358"/>
      <c r="S6571" s="358"/>
      <c r="T6571" s="359"/>
      <c r="U6571" s="360"/>
      <c r="V6571" s="360"/>
      <c r="W6571" s="357"/>
      <c r="X6571" s="357"/>
      <c r="Y6571" s="446"/>
      <c r="Z6571" s="443"/>
      <c r="AA6571" s="446"/>
      <c r="AB6571" s="357"/>
      <c r="AC6571" s="357"/>
      <c r="AD6571" s="357"/>
      <c r="AE6571" s="357"/>
      <c r="AF6571" s="357"/>
      <c r="AG6571" s="446"/>
      <c r="AH6571" s="357"/>
      <c r="AI6571" s="357"/>
      <c r="AJ6571" s="357"/>
      <c r="AK6571" s="357"/>
      <c r="AL6571" s="357"/>
      <c r="AM6571" s="357"/>
    </row>
    <row r="6572" spans="5:39" x14ac:dyDescent="0.25">
      <c r="E6572" s="356"/>
      <c r="F6572" s="356"/>
      <c r="G6572" s="356"/>
      <c r="H6572" s="356"/>
      <c r="I6572" s="356"/>
      <c r="J6572" s="357"/>
      <c r="K6572" s="357"/>
      <c r="L6572" s="357"/>
      <c r="M6572" s="357"/>
      <c r="N6572" s="358"/>
      <c r="O6572" s="358"/>
      <c r="P6572" s="358"/>
      <c r="Q6572" s="358"/>
      <c r="R6572" s="358"/>
      <c r="S6572" s="358"/>
      <c r="T6572" s="359"/>
      <c r="U6572" s="360"/>
      <c r="V6572" s="360"/>
      <c r="W6572" s="357"/>
      <c r="X6572" s="357"/>
      <c r="Y6572" s="446"/>
      <c r="Z6572" s="443"/>
      <c r="AA6572" s="446"/>
      <c r="AB6572" s="357"/>
      <c r="AC6572" s="357"/>
      <c r="AD6572" s="357"/>
      <c r="AE6572" s="357"/>
      <c r="AF6572" s="357"/>
      <c r="AG6572" s="446"/>
      <c r="AH6572" s="357"/>
      <c r="AI6572" s="357"/>
      <c r="AJ6572" s="357"/>
      <c r="AK6572" s="357"/>
      <c r="AL6572" s="357"/>
      <c r="AM6572" s="357"/>
    </row>
    <row r="6573" spans="5:39" x14ac:dyDescent="0.25">
      <c r="E6573" s="356"/>
      <c r="F6573" s="356"/>
      <c r="G6573" s="356"/>
      <c r="H6573" s="356"/>
      <c r="I6573" s="356"/>
      <c r="J6573" s="357"/>
      <c r="K6573" s="357"/>
      <c r="L6573" s="357"/>
      <c r="M6573" s="357"/>
      <c r="N6573" s="358"/>
      <c r="O6573" s="358"/>
      <c r="P6573" s="358"/>
      <c r="Q6573" s="358"/>
      <c r="R6573" s="358"/>
      <c r="S6573" s="358"/>
      <c r="T6573" s="359"/>
      <c r="U6573" s="360"/>
      <c r="V6573" s="360"/>
      <c r="W6573" s="357"/>
      <c r="X6573" s="357"/>
      <c r="Y6573" s="446"/>
      <c r="Z6573" s="443"/>
      <c r="AA6573" s="446"/>
      <c r="AB6573" s="357"/>
      <c r="AC6573" s="357"/>
      <c r="AD6573" s="357"/>
      <c r="AE6573" s="357"/>
      <c r="AF6573" s="357"/>
      <c r="AG6573" s="446"/>
      <c r="AH6573" s="357"/>
      <c r="AI6573" s="357"/>
      <c r="AJ6573" s="357"/>
      <c r="AK6573" s="357"/>
      <c r="AL6573" s="357"/>
      <c r="AM6573" s="357"/>
    </row>
    <row r="6574" spans="5:39" x14ac:dyDescent="0.25">
      <c r="E6574" s="356"/>
      <c r="F6574" s="356"/>
      <c r="G6574" s="356"/>
      <c r="H6574" s="356"/>
      <c r="I6574" s="356"/>
      <c r="J6574" s="357"/>
      <c r="K6574" s="357"/>
      <c r="L6574" s="357"/>
      <c r="M6574" s="357"/>
      <c r="N6574" s="358"/>
      <c r="O6574" s="358"/>
      <c r="P6574" s="358"/>
      <c r="Q6574" s="358"/>
      <c r="R6574" s="358"/>
      <c r="S6574" s="358"/>
      <c r="T6574" s="359"/>
      <c r="U6574" s="360"/>
      <c r="V6574" s="360"/>
      <c r="W6574" s="357"/>
      <c r="X6574" s="357"/>
      <c r="Y6574" s="446"/>
      <c r="Z6574" s="443"/>
      <c r="AA6574" s="446"/>
      <c r="AB6574" s="357"/>
      <c r="AC6574" s="357"/>
      <c r="AD6574" s="357"/>
      <c r="AE6574" s="357"/>
      <c r="AF6574" s="357"/>
      <c r="AG6574" s="446"/>
      <c r="AH6574" s="357"/>
      <c r="AI6574" s="357"/>
      <c r="AJ6574" s="357"/>
      <c r="AK6574" s="357"/>
      <c r="AL6574" s="357"/>
      <c r="AM6574" s="357"/>
    </row>
    <row r="6575" spans="5:39" x14ac:dyDescent="0.25">
      <c r="E6575" s="356"/>
      <c r="F6575" s="356"/>
      <c r="G6575" s="356"/>
      <c r="H6575" s="356"/>
      <c r="I6575" s="356"/>
      <c r="J6575" s="357"/>
      <c r="K6575" s="357"/>
      <c r="L6575" s="357"/>
      <c r="M6575" s="357"/>
      <c r="N6575" s="358"/>
      <c r="O6575" s="358"/>
      <c r="P6575" s="358"/>
      <c r="Q6575" s="358"/>
      <c r="R6575" s="358"/>
      <c r="S6575" s="358"/>
      <c r="T6575" s="359"/>
      <c r="U6575" s="360"/>
      <c r="V6575" s="360"/>
      <c r="W6575" s="357"/>
      <c r="X6575" s="357"/>
      <c r="Y6575" s="446"/>
      <c r="Z6575" s="443"/>
      <c r="AA6575" s="446"/>
      <c r="AB6575" s="357"/>
      <c r="AC6575" s="357"/>
      <c r="AD6575" s="357"/>
      <c r="AE6575" s="357"/>
      <c r="AF6575" s="357"/>
      <c r="AG6575" s="446"/>
      <c r="AH6575" s="357"/>
      <c r="AI6575" s="357"/>
      <c r="AJ6575" s="357"/>
      <c r="AK6575" s="357"/>
      <c r="AL6575" s="357"/>
      <c r="AM6575" s="357"/>
    </row>
    <row r="6576" spans="5:39" x14ac:dyDescent="0.25">
      <c r="E6576" s="356"/>
      <c r="F6576" s="356"/>
      <c r="G6576" s="356"/>
      <c r="H6576" s="356"/>
      <c r="I6576" s="356"/>
      <c r="J6576" s="357"/>
      <c r="K6576" s="357"/>
      <c r="L6576" s="357"/>
      <c r="M6576" s="357"/>
      <c r="N6576" s="358"/>
      <c r="O6576" s="358"/>
      <c r="P6576" s="358"/>
      <c r="Q6576" s="358"/>
      <c r="R6576" s="358"/>
      <c r="S6576" s="358"/>
      <c r="T6576" s="359"/>
      <c r="U6576" s="360"/>
      <c r="V6576" s="360"/>
      <c r="W6576" s="357"/>
      <c r="X6576" s="357"/>
      <c r="Y6576" s="446"/>
      <c r="Z6576" s="443"/>
      <c r="AA6576" s="446"/>
      <c r="AB6576" s="357"/>
      <c r="AC6576" s="357"/>
      <c r="AD6576" s="357"/>
      <c r="AE6576" s="357"/>
      <c r="AF6576" s="357"/>
      <c r="AG6576" s="446"/>
      <c r="AH6576" s="357"/>
      <c r="AI6576" s="357"/>
      <c r="AJ6576" s="357"/>
      <c r="AK6576" s="357"/>
      <c r="AL6576" s="357"/>
      <c r="AM6576" s="357"/>
    </row>
    <row r="6577" spans="5:39" x14ac:dyDescent="0.25">
      <c r="E6577" s="356"/>
      <c r="F6577" s="356"/>
      <c r="G6577" s="356"/>
      <c r="H6577" s="356"/>
      <c r="I6577" s="356"/>
      <c r="J6577" s="357"/>
      <c r="K6577" s="357"/>
      <c r="L6577" s="357"/>
      <c r="M6577" s="357"/>
      <c r="N6577" s="358"/>
      <c r="O6577" s="358"/>
      <c r="P6577" s="358"/>
      <c r="Q6577" s="358"/>
      <c r="R6577" s="358"/>
      <c r="S6577" s="358"/>
      <c r="T6577" s="359"/>
      <c r="U6577" s="360"/>
      <c r="V6577" s="360"/>
      <c r="W6577" s="357"/>
      <c r="X6577" s="357"/>
      <c r="Y6577" s="446"/>
      <c r="Z6577" s="443"/>
      <c r="AA6577" s="446"/>
      <c r="AB6577" s="357"/>
      <c r="AC6577" s="357"/>
      <c r="AD6577" s="357"/>
      <c r="AE6577" s="357"/>
      <c r="AF6577" s="357"/>
      <c r="AG6577" s="446"/>
      <c r="AH6577" s="357"/>
      <c r="AI6577" s="357"/>
      <c r="AJ6577" s="357"/>
      <c r="AK6577" s="357"/>
      <c r="AL6577" s="357"/>
      <c r="AM6577" s="357"/>
    </row>
    <row r="6578" spans="5:39" x14ac:dyDescent="0.25">
      <c r="E6578" s="356"/>
      <c r="F6578" s="356"/>
      <c r="G6578" s="356"/>
      <c r="H6578" s="356"/>
      <c r="I6578" s="356"/>
      <c r="J6578" s="357"/>
      <c r="K6578" s="357"/>
      <c r="L6578" s="357"/>
      <c r="M6578" s="357"/>
      <c r="N6578" s="358"/>
      <c r="O6578" s="358"/>
      <c r="P6578" s="358"/>
      <c r="Q6578" s="358"/>
      <c r="R6578" s="358"/>
      <c r="S6578" s="358"/>
      <c r="T6578" s="359"/>
      <c r="U6578" s="360"/>
      <c r="V6578" s="360"/>
      <c r="W6578" s="357"/>
      <c r="X6578" s="357"/>
      <c r="Y6578" s="446"/>
      <c r="Z6578" s="443"/>
      <c r="AA6578" s="446"/>
      <c r="AB6578" s="357"/>
      <c r="AC6578" s="357"/>
      <c r="AD6578" s="357"/>
      <c r="AE6578" s="357"/>
      <c r="AF6578" s="357"/>
      <c r="AG6578" s="446"/>
      <c r="AH6578" s="357"/>
      <c r="AI6578" s="357"/>
      <c r="AJ6578" s="357"/>
      <c r="AK6578" s="357"/>
      <c r="AL6578" s="357"/>
      <c r="AM6578" s="357"/>
    </row>
    <row r="6579" spans="5:39" x14ac:dyDescent="0.25">
      <c r="E6579" s="356"/>
      <c r="F6579" s="356"/>
      <c r="G6579" s="356"/>
      <c r="H6579" s="356"/>
      <c r="I6579" s="356"/>
      <c r="J6579" s="357"/>
      <c r="K6579" s="357"/>
      <c r="L6579" s="357"/>
      <c r="M6579" s="357"/>
      <c r="N6579" s="358"/>
      <c r="O6579" s="358"/>
      <c r="P6579" s="358"/>
      <c r="Q6579" s="358"/>
      <c r="R6579" s="358"/>
      <c r="S6579" s="358"/>
      <c r="T6579" s="359"/>
      <c r="U6579" s="360"/>
      <c r="V6579" s="360"/>
      <c r="W6579" s="357"/>
      <c r="X6579" s="357"/>
      <c r="Y6579" s="446"/>
      <c r="Z6579" s="443"/>
      <c r="AA6579" s="446"/>
      <c r="AB6579" s="357"/>
      <c r="AC6579" s="357"/>
      <c r="AD6579" s="357"/>
      <c r="AE6579" s="357"/>
      <c r="AF6579" s="357"/>
      <c r="AG6579" s="446"/>
      <c r="AH6579" s="357"/>
      <c r="AI6579" s="357"/>
      <c r="AJ6579" s="357"/>
      <c r="AK6579" s="357"/>
      <c r="AL6579" s="357"/>
      <c r="AM6579" s="357"/>
    </row>
    <row r="6580" spans="5:39" x14ac:dyDescent="0.25">
      <c r="E6580" s="356"/>
      <c r="F6580" s="356"/>
      <c r="G6580" s="356"/>
      <c r="H6580" s="356"/>
      <c r="I6580" s="356"/>
      <c r="J6580" s="357"/>
      <c r="K6580" s="357"/>
      <c r="L6580" s="357"/>
      <c r="M6580" s="357"/>
      <c r="N6580" s="358"/>
      <c r="O6580" s="358"/>
      <c r="P6580" s="358"/>
      <c r="Q6580" s="358"/>
      <c r="R6580" s="358"/>
      <c r="S6580" s="358"/>
      <c r="T6580" s="359"/>
      <c r="U6580" s="360"/>
      <c r="V6580" s="360"/>
      <c r="W6580" s="357"/>
      <c r="X6580" s="357"/>
      <c r="Y6580" s="446"/>
      <c r="Z6580" s="443"/>
      <c r="AA6580" s="446"/>
      <c r="AB6580" s="357"/>
      <c r="AC6580" s="357"/>
      <c r="AD6580" s="357"/>
      <c r="AE6580" s="357"/>
      <c r="AF6580" s="357"/>
      <c r="AG6580" s="446"/>
      <c r="AH6580" s="357"/>
      <c r="AI6580" s="357"/>
      <c r="AJ6580" s="357"/>
      <c r="AK6580" s="357"/>
      <c r="AL6580" s="357"/>
      <c r="AM6580" s="357"/>
    </row>
    <row r="6581" spans="5:39" x14ac:dyDescent="0.25">
      <c r="E6581" s="356"/>
      <c r="F6581" s="356"/>
      <c r="G6581" s="356"/>
      <c r="H6581" s="356"/>
      <c r="I6581" s="356"/>
      <c r="J6581" s="357"/>
      <c r="K6581" s="357"/>
      <c r="L6581" s="357"/>
      <c r="M6581" s="357"/>
      <c r="N6581" s="358"/>
      <c r="O6581" s="358"/>
      <c r="P6581" s="358"/>
      <c r="Q6581" s="358"/>
      <c r="R6581" s="358"/>
      <c r="S6581" s="358"/>
      <c r="T6581" s="359"/>
      <c r="U6581" s="360"/>
      <c r="V6581" s="360"/>
      <c r="W6581" s="357"/>
      <c r="X6581" s="357"/>
      <c r="Y6581" s="446"/>
      <c r="Z6581" s="443"/>
      <c r="AA6581" s="446"/>
      <c r="AB6581" s="357"/>
      <c r="AC6581" s="357"/>
      <c r="AD6581" s="357"/>
      <c r="AE6581" s="357"/>
      <c r="AF6581" s="357"/>
      <c r="AG6581" s="446"/>
      <c r="AH6581" s="357"/>
      <c r="AI6581" s="357"/>
      <c r="AJ6581" s="357"/>
      <c r="AK6581" s="357"/>
      <c r="AL6581" s="357"/>
      <c r="AM6581" s="357"/>
    </row>
    <row r="6582" spans="5:39" x14ac:dyDescent="0.25">
      <c r="E6582" s="356"/>
      <c r="F6582" s="356"/>
      <c r="G6582" s="356"/>
      <c r="H6582" s="356"/>
      <c r="I6582" s="356"/>
      <c r="J6582" s="357"/>
      <c r="K6582" s="357"/>
      <c r="L6582" s="357"/>
      <c r="M6582" s="357"/>
      <c r="N6582" s="358"/>
      <c r="O6582" s="358"/>
      <c r="P6582" s="358"/>
      <c r="Q6582" s="358"/>
      <c r="R6582" s="358"/>
      <c r="S6582" s="358"/>
      <c r="T6582" s="359"/>
      <c r="U6582" s="360"/>
      <c r="V6582" s="360"/>
      <c r="W6582" s="357"/>
      <c r="X6582" s="357"/>
      <c r="Y6582" s="446"/>
      <c r="Z6582" s="443"/>
      <c r="AA6582" s="446"/>
      <c r="AB6582" s="357"/>
      <c r="AC6582" s="357"/>
      <c r="AD6582" s="357"/>
      <c r="AE6582" s="357"/>
      <c r="AF6582" s="357"/>
      <c r="AG6582" s="446"/>
      <c r="AH6582" s="357"/>
      <c r="AI6582" s="357"/>
      <c r="AJ6582" s="357"/>
      <c r="AK6582" s="357"/>
      <c r="AL6582" s="357"/>
      <c r="AM6582" s="357"/>
    </row>
    <row r="6583" spans="5:39" x14ac:dyDescent="0.25">
      <c r="E6583" s="356"/>
      <c r="F6583" s="356"/>
      <c r="G6583" s="356"/>
      <c r="H6583" s="356"/>
      <c r="I6583" s="356"/>
      <c r="J6583" s="357"/>
      <c r="K6583" s="357"/>
      <c r="L6583" s="357"/>
      <c r="M6583" s="357"/>
      <c r="N6583" s="358"/>
      <c r="O6583" s="358"/>
      <c r="P6583" s="358"/>
      <c r="Q6583" s="358"/>
      <c r="R6583" s="358"/>
      <c r="S6583" s="358"/>
      <c r="T6583" s="359"/>
      <c r="U6583" s="360"/>
      <c r="V6583" s="360"/>
      <c r="W6583" s="357"/>
      <c r="X6583" s="357"/>
      <c r="Y6583" s="446"/>
      <c r="Z6583" s="443"/>
      <c r="AA6583" s="446"/>
      <c r="AB6583" s="357"/>
      <c r="AC6583" s="357"/>
      <c r="AD6583" s="357"/>
      <c r="AE6583" s="357"/>
      <c r="AF6583" s="357"/>
      <c r="AG6583" s="446"/>
      <c r="AH6583" s="357"/>
      <c r="AI6583" s="357"/>
      <c r="AJ6583" s="357"/>
      <c r="AK6583" s="357"/>
      <c r="AL6583" s="357"/>
      <c r="AM6583" s="357"/>
    </row>
    <row r="6584" spans="5:39" x14ac:dyDescent="0.25">
      <c r="E6584" s="356"/>
      <c r="F6584" s="356"/>
      <c r="G6584" s="356"/>
      <c r="H6584" s="356"/>
      <c r="I6584" s="356"/>
      <c r="J6584" s="357"/>
      <c r="K6584" s="357"/>
      <c r="L6584" s="357"/>
      <c r="M6584" s="357"/>
      <c r="N6584" s="358"/>
      <c r="O6584" s="358"/>
      <c r="P6584" s="358"/>
      <c r="Q6584" s="358"/>
      <c r="R6584" s="358"/>
      <c r="S6584" s="358"/>
      <c r="T6584" s="359"/>
      <c r="U6584" s="360"/>
      <c r="V6584" s="360"/>
      <c r="W6584" s="357"/>
      <c r="X6584" s="357"/>
      <c r="Y6584" s="446"/>
      <c r="Z6584" s="443"/>
      <c r="AA6584" s="446"/>
      <c r="AB6584" s="357"/>
      <c r="AC6584" s="357"/>
      <c r="AD6584" s="357"/>
      <c r="AE6584" s="357"/>
      <c r="AF6584" s="357"/>
      <c r="AG6584" s="446"/>
      <c r="AH6584" s="357"/>
      <c r="AI6584" s="357"/>
      <c r="AJ6584" s="357"/>
      <c r="AK6584" s="357"/>
      <c r="AL6584" s="357"/>
      <c r="AM6584" s="357"/>
    </row>
    <row r="6585" spans="5:39" x14ac:dyDescent="0.25">
      <c r="E6585" s="356"/>
      <c r="F6585" s="356"/>
      <c r="G6585" s="356"/>
      <c r="H6585" s="356"/>
      <c r="I6585" s="356"/>
      <c r="J6585" s="357"/>
      <c r="K6585" s="357"/>
      <c r="L6585" s="357"/>
      <c r="M6585" s="357"/>
      <c r="N6585" s="358"/>
      <c r="O6585" s="358"/>
      <c r="P6585" s="358"/>
      <c r="Q6585" s="358"/>
      <c r="R6585" s="358"/>
      <c r="S6585" s="358"/>
      <c r="T6585" s="359"/>
      <c r="U6585" s="360"/>
      <c r="V6585" s="360"/>
      <c r="W6585" s="357"/>
      <c r="X6585" s="357"/>
      <c r="Y6585" s="446"/>
      <c r="Z6585" s="443"/>
      <c r="AA6585" s="446"/>
      <c r="AB6585" s="357"/>
      <c r="AC6585" s="357"/>
      <c r="AD6585" s="357"/>
      <c r="AE6585" s="357"/>
      <c r="AF6585" s="357"/>
      <c r="AG6585" s="446"/>
      <c r="AH6585" s="357"/>
      <c r="AI6585" s="357"/>
      <c r="AJ6585" s="357"/>
      <c r="AK6585" s="357"/>
      <c r="AL6585" s="357"/>
      <c r="AM6585" s="357"/>
    </row>
    <row r="6586" spans="5:39" x14ac:dyDescent="0.25">
      <c r="E6586" s="356"/>
      <c r="F6586" s="356"/>
      <c r="G6586" s="356"/>
      <c r="H6586" s="356"/>
      <c r="I6586" s="356"/>
      <c r="J6586" s="357"/>
      <c r="K6586" s="357"/>
      <c r="L6586" s="357"/>
      <c r="M6586" s="357"/>
      <c r="N6586" s="358"/>
      <c r="O6586" s="358"/>
      <c r="P6586" s="358"/>
      <c r="Q6586" s="358"/>
      <c r="R6586" s="358"/>
      <c r="S6586" s="358"/>
      <c r="T6586" s="359"/>
      <c r="U6586" s="360"/>
      <c r="V6586" s="360"/>
      <c r="W6586" s="357"/>
      <c r="X6586" s="357"/>
      <c r="Y6586" s="446"/>
      <c r="Z6586" s="443"/>
      <c r="AA6586" s="446"/>
      <c r="AB6586" s="357"/>
      <c r="AC6586" s="357"/>
      <c r="AD6586" s="357"/>
      <c r="AE6586" s="357"/>
      <c r="AF6586" s="357"/>
      <c r="AG6586" s="446"/>
      <c r="AH6586" s="357"/>
      <c r="AI6586" s="357"/>
      <c r="AJ6586" s="357"/>
      <c r="AK6586" s="357"/>
      <c r="AL6586" s="357"/>
      <c r="AM6586" s="357"/>
    </row>
    <row r="6587" spans="5:39" x14ac:dyDescent="0.25">
      <c r="E6587" s="356"/>
      <c r="F6587" s="356"/>
      <c r="G6587" s="356"/>
      <c r="H6587" s="356"/>
      <c r="I6587" s="356"/>
      <c r="J6587" s="357"/>
      <c r="K6587" s="357"/>
      <c r="L6587" s="357"/>
      <c r="M6587" s="357"/>
      <c r="N6587" s="358"/>
      <c r="O6587" s="358"/>
      <c r="P6587" s="358"/>
      <c r="Q6587" s="358"/>
      <c r="R6587" s="358"/>
      <c r="S6587" s="358"/>
      <c r="T6587" s="359"/>
      <c r="U6587" s="360"/>
      <c r="V6587" s="360"/>
      <c r="W6587" s="357"/>
      <c r="X6587" s="357"/>
      <c r="Y6587" s="446"/>
      <c r="Z6587" s="443"/>
      <c r="AA6587" s="446"/>
      <c r="AB6587" s="357"/>
      <c r="AC6587" s="357"/>
      <c r="AD6587" s="357"/>
      <c r="AE6587" s="357"/>
      <c r="AF6587" s="357"/>
      <c r="AG6587" s="446"/>
      <c r="AH6587" s="357"/>
      <c r="AI6587" s="357"/>
      <c r="AJ6587" s="357"/>
      <c r="AK6587" s="357"/>
      <c r="AL6587" s="357"/>
      <c r="AM6587" s="357"/>
    </row>
    <row r="6588" spans="5:39" x14ac:dyDescent="0.25">
      <c r="E6588" s="356"/>
      <c r="F6588" s="356"/>
      <c r="G6588" s="356"/>
      <c r="H6588" s="356"/>
      <c r="I6588" s="356"/>
      <c r="J6588" s="357"/>
      <c r="K6588" s="357"/>
      <c r="L6588" s="357"/>
      <c r="M6588" s="357"/>
      <c r="N6588" s="358"/>
      <c r="O6588" s="358"/>
      <c r="P6588" s="358"/>
      <c r="Q6588" s="358"/>
      <c r="R6588" s="358"/>
      <c r="S6588" s="358"/>
      <c r="T6588" s="359"/>
      <c r="U6588" s="360"/>
      <c r="V6588" s="360"/>
      <c r="W6588" s="357"/>
      <c r="X6588" s="357"/>
      <c r="Y6588" s="446"/>
      <c r="Z6588" s="443"/>
      <c r="AA6588" s="446"/>
      <c r="AB6588" s="357"/>
      <c r="AC6588" s="357"/>
      <c r="AD6588" s="357"/>
      <c r="AE6588" s="357"/>
      <c r="AF6588" s="357"/>
      <c r="AG6588" s="446"/>
      <c r="AH6588" s="357"/>
      <c r="AI6588" s="357"/>
      <c r="AJ6588" s="357"/>
      <c r="AK6588" s="357"/>
      <c r="AL6588" s="357"/>
      <c r="AM6588" s="357"/>
    </row>
    <row r="6589" spans="5:39" x14ac:dyDescent="0.25">
      <c r="E6589" s="356"/>
      <c r="F6589" s="356"/>
      <c r="G6589" s="356"/>
      <c r="H6589" s="356"/>
      <c r="I6589" s="356"/>
      <c r="J6589" s="357"/>
      <c r="K6589" s="357"/>
      <c r="L6589" s="357"/>
      <c r="M6589" s="357"/>
      <c r="N6589" s="358"/>
      <c r="O6589" s="358"/>
      <c r="P6589" s="358"/>
      <c r="Q6589" s="358"/>
      <c r="R6589" s="358"/>
      <c r="S6589" s="358"/>
      <c r="T6589" s="359"/>
      <c r="U6589" s="360"/>
      <c r="V6589" s="360"/>
      <c r="W6589" s="357"/>
      <c r="X6589" s="357"/>
      <c r="Y6589" s="446"/>
      <c r="Z6589" s="443"/>
      <c r="AA6589" s="446"/>
      <c r="AB6589" s="357"/>
      <c r="AC6589" s="357"/>
      <c r="AD6589" s="357"/>
      <c r="AE6589" s="357"/>
      <c r="AF6589" s="357"/>
      <c r="AG6589" s="446"/>
      <c r="AH6589" s="357"/>
      <c r="AI6589" s="357"/>
      <c r="AJ6589" s="357"/>
      <c r="AK6589" s="357"/>
      <c r="AL6589" s="357"/>
      <c r="AM6589" s="357"/>
    </row>
    <row r="6590" spans="5:39" x14ac:dyDescent="0.25">
      <c r="E6590" s="356"/>
      <c r="F6590" s="356"/>
      <c r="G6590" s="356"/>
      <c r="H6590" s="356"/>
      <c r="I6590" s="356"/>
      <c r="J6590" s="357"/>
      <c r="K6590" s="357"/>
      <c r="L6590" s="357"/>
      <c r="M6590" s="357"/>
      <c r="N6590" s="358"/>
      <c r="O6590" s="358"/>
      <c r="P6590" s="358"/>
      <c r="Q6590" s="358"/>
      <c r="R6590" s="358"/>
      <c r="S6590" s="358"/>
      <c r="T6590" s="359"/>
      <c r="U6590" s="360"/>
      <c r="V6590" s="360"/>
      <c r="W6590" s="357"/>
      <c r="X6590" s="357"/>
      <c r="Y6590" s="446"/>
      <c r="Z6590" s="443"/>
      <c r="AA6590" s="446"/>
      <c r="AB6590" s="357"/>
      <c r="AC6590" s="357"/>
      <c r="AD6590" s="357"/>
      <c r="AE6590" s="357"/>
      <c r="AF6590" s="357"/>
      <c r="AG6590" s="446"/>
      <c r="AH6590" s="357"/>
      <c r="AI6590" s="357"/>
      <c r="AJ6590" s="357"/>
      <c r="AK6590" s="357"/>
      <c r="AL6590" s="357"/>
      <c r="AM6590" s="357"/>
    </row>
    <row r="6591" spans="5:39" x14ac:dyDescent="0.25">
      <c r="E6591" s="356"/>
      <c r="F6591" s="356"/>
      <c r="G6591" s="356"/>
      <c r="H6591" s="356"/>
      <c r="I6591" s="356"/>
      <c r="J6591" s="357"/>
      <c r="K6591" s="357"/>
      <c r="L6591" s="357"/>
      <c r="M6591" s="357"/>
      <c r="N6591" s="358"/>
      <c r="O6591" s="358"/>
      <c r="P6591" s="358"/>
      <c r="Q6591" s="358"/>
      <c r="R6591" s="358"/>
      <c r="S6591" s="358"/>
      <c r="T6591" s="359"/>
      <c r="U6591" s="360"/>
      <c r="V6591" s="360"/>
      <c r="W6591" s="357"/>
      <c r="X6591" s="357"/>
      <c r="Y6591" s="446"/>
      <c r="Z6591" s="443"/>
      <c r="AA6591" s="446"/>
      <c r="AB6591" s="357"/>
      <c r="AC6591" s="357"/>
      <c r="AD6591" s="357"/>
      <c r="AE6591" s="357"/>
      <c r="AF6591" s="357"/>
      <c r="AG6591" s="446"/>
      <c r="AH6591" s="357"/>
      <c r="AI6591" s="357"/>
      <c r="AJ6591" s="357"/>
      <c r="AK6591" s="357"/>
      <c r="AL6591" s="357"/>
      <c r="AM6591" s="357"/>
    </row>
    <row r="6592" spans="5:39" x14ac:dyDescent="0.25">
      <c r="E6592" s="356"/>
      <c r="F6592" s="356"/>
      <c r="G6592" s="356"/>
      <c r="H6592" s="356"/>
      <c r="I6592" s="356"/>
      <c r="J6592" s="357"/>
      <c r="K6592" s="357"/>
      <c r="L6592" s="357"/>
      <c r="M6592" s="357"/>
      <c r="N6592" s="358"/>
      <c r="O6592" s="358"/>
      <c r="P6592" s="358"/>
      <c r="Q6592" s="358"/>
      <c r="R6592" s="358"/>
      <c r="S6592" s="358"/>
      <c r="T6592" s="359"/>
      <c r="U6592" s="360"/>
      <c r="V6592" s="360"/>
      <c r="W6592" s="357"/>
      <c r="X6592" s="357"/>
      <c r="Y6592" s="446"/>
      <c r="Z6592" s="443"/>
      <c r="AA6592" s="446"/>
      <c r="AB6592" s="357"/>
      <c r="AC6592" s="357"/>
      <c r="AD6592" s="357"/>
      <c r="AE6592" s="357"/>
      <c r="AF6592" s="357"/>
      <c r="AG6592" s="446"/>
      <c r="AH6592" s="357"/>
      <c r="AI6592" s="357"/>
      <c r="AJ6592" s="357"/>
      <c r="AK6592" s="357"/>
      <c r="AL6592" s="357"/>
      <c r="AM6592" s="357"/>
    </row>
    <row r="6593" spans="5:39" x14ac:dyDescent="0.25">
      <c r="E6593" s="356"/>
      <c r="F6593" s="356"/>
      <c r="G6593" s="356"/>
      <c r="H6593" s="356"/>
      <c r="I6593" s="356"/>
      <c r="J6593" s="357"/>
      <c r="K6593" s="357"/>
      <c r="L6593" s="357"/>
      <c r="M6593" s="357"/>
      <c r="N6593" s="358"/>
      <c r="O6593" s="358"/>
      <c r="P6593" s="358"/>
      <c r="Q6593" s="358"/>
      <c r="R6593" s="358"/>
      <c r="S6593" s="358"/>
      <c r="T6593" s="359"/>
      <c r="U6593" s="360"/>
      <c r="V6593" s="360"/>
      <c r="W6593" s="357"/>
      <c r="X6593" s="357"/>
      <c r="Y6593" s="446"/>
      <c r="Z6593" s="443"/>
      <c r="AA6593" s="446"/>
      <c r="AB6593" s="357"/>
      <c r="AC6593" s="357"/>
      <c r="AD6593" s="357"/>
      <c r="AE6593" s="357"/>
      <c r="AF6593" s="357"/>
      <c r="AG6593" s="446"/>
      <c r="AH6593" s="357"/>
      <c r="AI6593" s="357"/>
      <c r="AJ6593" s="357"/>
      <c r="AK6593" s="357"/>
      <c r="AL6593" s="357"/>
      <c r="AM6593" s="357"/>
    </row>
    <row r="6594" spans="5:39" x14ac:dyDescent="0.25">
      <c r="E6594" s="356"/>
      <c r="F6594" s="356"/>
      <c r="G6594" s="356"/>
      <c r="H6594" s="356"/>
      <c r="I6594" s="356"/>
      <c r="J6594" s="357"/>
      <c r="K6594" s="357"/>
      <c r="L6594" s="357"/>
      <c r="M6594" s="357"/>
      <c r="N6594" s="358"/>
      <c r="O6594" s="358"/>
      <c r="P6594" s="358"/>
      <c r="Q6594" s="358"/>
      <c r="R6594" s="358"/>
      <c r="S6594" s="358"/>
      <c r="T6594" s="359"/>
      <c r="U6594" s="360"/>
      <c r="V6594" s="360"/>
      <c r="W6594" s="357"/>
      <c r="X6594" s="357"/>
      <c r="Y6594" s="446"/>
      <c r="Z6594" s="443"/>
      <c r="AA6594" s="446"/>
      <c r="AB6594" s="357"/>
      <c r="AC6594" s="357"/>
      <c r="AD6594" s="357"/>
      <c r="AE6594" s="357"/>
      <c r="AF6594" s="357"/>
      <c r="AG6594" s="446"/>
      <c r="AH6594" s="357"/>
      <c r="AI6594" s="357"/>
      <c r="AJ6594" s="357"/>
      <c r="AK6594" s="357"/>
      <c r="AL6594" s="357"/>
      <c r="AM6594" s="357"/>
    </row>
    <row r="6595" spans="5:39" x14ac:dyDescent="0.25">
      <c r="E6595" s="356"/>
      <c r="F6595" s="356"/>
      <c r="G6595" s="356"/>
      <c r="H6595" s="356"/>
      <c r="I6595" s="356"/>
      <c r="J6595" s="357"/>
      <c r="K6595" s="357"/>
      <c r="L6595" s="357"/>
      <c r="M6595" s="357"/>
      <c r="N6595" s="358"/>
      <c r="O6595" s="358"/>
      <c r="P6595" s="358"/>
      <c r="Q6595" s="358"/>
      <c r="R6595" s="358"/>
      <c r="S6595" s="358"/>
      <c r="T6595" s="359"/>
      <c r="U6595" s="360"/>
      <c r="V6595" s="360"/>
      <c r="W6595" s="357"/>
      <c r="X6595" s="357"/>
      <c r="Y6595" s="446"/>
      <c r="Z6595" s="443"/>
      <c r="AA6595" s="446"/>
      <c r="AB6595" s="357"/>
      <c r="AC6595" s="357"/>
      <c r="AD6595" s="357"/>
      <c r="AE6595" s="357"/>
      <c r="AF6595" s="357"/>
      <c r="AG6595" s="446"/>
      <c r="AH6595" s="357"/>
      <c r="AI6595" s="357"/>
      <c r="AJ6595" s="357"/>
      <c r="AK6595" s="357"/>
      <c r="AL6595" s="357"/>
      <c r="AM6595" s="357"/>
    </row>
    <row r="6596" spans="5:39" x14ac:dyDescent="0.25">
      <c r="E6596" s="356"/>
      <c r="F6596" s="356"/>
      <c r="G6596" s="356"/>
      <c r="H6596" s="356"/>
      <c r="I6596" s="356"/>
      <c r="J6596" s="357"/>
      <c r="K6596" s="357"/>
      <c r="L6596" s="357"/>
      <c r="M6596" s="357"/>
      <c r="N6596" s="358"/>
      <c r="O6596" s="358"/>
      <c r="P6596" s="358"/>
      <c r="Q6596" s="358"/>
      <c r="R6596" s="358"/>
      <c r="S6596" s="358"/>
      <c r="T6596" s="359"/>
      <c r="U6596" s="360"/>
      <c r="V6596" s="360"/>
      <c r="W6596" s="357"/>
      <c r="X6596" s="357"/>
      <c r="Y6596" s="446"/>
      <c r="Z6596" s="443"/>
      <c r="AA6596" s="446"/>
      <c r="AB6596" s="357"/>
      <c r="AC6596" s="357"/>
      <c r="AD6596" s="357"/>
      <c r="AE6596" s="357"/>
      <c r="AF6596" s="357"/>
      <c r="AG6596" s="446"/>
      <c r="AH6596" s="357"/>
      <c r="AI6596" s="357"/>
      <c r="AJ6596" s="357"/>
      <c r="AK6596" s="357"/>
      <c r="AL6596" s="357"/>
      <c r="AM6596" s="357"/>
    </row>
    <row r="6597" spans="5:39" x14ac:dyDescent="0.25">
      <c r="E6597" s="356"/>
      <c r="F6597" s="356"/>
      <c r="G6597" s="356"/>
      <c r="H6597" s="356"/>
      <c r="I6597" s="356"/>
      <c r="J6597" s="357"/>
      <c r="K6597" s="357"/>
      <c r="L6597" s="357"/>
      <c r="M6597" s="357"/>
      <c r="N6597" s="358"/>
      <c r="O6597" s="358"/>
      <c r="P6597" s="358"/>
      <c r="Q6597" s="358"/>
      <c r="R6597" s="358"/>
      <c r="S6597" s="358"/>
      <c r="T6597" s="359"/>
      <c r="U6597" s="360"/>
      <c r="V6597" s="360"/>
      <c r="W6597" s="357"/>
      <c r="X6597" s="357"/>
      <c r="Y6597" s="446"/>
      <c r="Z6597" s="443"/>
      <c r="AA6597" s="446"/>
      <c r="AB6597" s="357"/>
      <c r="AC6597" s="357"/>
      <c r="AD6597" s="357"/>
      <c r="AE6597" s="357"/>
      <c r="AF6597" s="357"/>
      <c r="AG6597" s="446"/>
      <c r="AH6597" s="357"/>
      <c r="AI6597" s="357"/>
      <c r="AJ6597" s="357"/>
      <c r="AK6597" s="357"/>
      <c r="AL6597" s="357"/>
      <c r="AM6597" s="357"/>
    </row>
    <row r="6598" spans="5:39" x14ac:dyDescent="0.25">
      <c r="E6598" s="356"/>
      <c r="F6598" s="356"/>
      <c r="G6598" s="356"/>
      <c r="H6598" s="356"/>
      <c r="I6598" s="356"/>
      <c r="J6598" s="357"/>
      <c r="K6598" s="357"/>
      <c r="L6598" s="357"/>
      <c r="M6598" s="357"/>
      <c r="N6598" s="358"/>
      <c r="O6598" s="358"/>
      <c r="P6598" s="358"/>
      <c r="Q6598" s="358"/>
      <c r="R6598" s="358"/>
      <c r="S6598" s="358"/>
      <c r="T6598" s="359"/>
      <c r="U6598" s="360"/>
      <c r="V6598" s="360"/>
      <c r="W6598" s="357"/>
      <c r="X6598" s="357"/>
      <c r="Y6598" s="446"/>
      <c r="Z6598" s="443"/>
      <c r="AA6598" s="446"/>
      <c r="AB6598" s="357"/>
      <c r="AC6598" s="357"/>
      <c r="AD6598" s="357"/>
      <c r="AE6598" s="357"/>
      <c r="AF6598" s="357"/>
      <c r="AG6598" s="446"/>
      <c r="AH6598" s="357"/>
      <c r="AI6598" s="357"/>
      <c r="AJ6598" s="357"/>
      <c r="AK6598" s="357"/>
      <c r="AL6598" s="357"/>
      <c r="AM6598" s="357"/>
    </row>
    <row r="6599" spans="5:39" x14ac:dyDescent="0.25">
      <c r="E6599" s="356"/>
      <c r="F6599" s="356"/>
      <c r="G6599" s="356"/>
      <c r="H6599" s="356"/>
      <c r="I6599" s="356"/>
      <c r="J6599" s="357"/>
      <c r="K6599" s="357"/>
      <c r="L6599" s="357"/>
      <c r="M6599" s="357"/>
      <c r="N6599" s="358"/>
      <c r="O6599" s="358"/>
      <c r="P6599" s="358"/>
      <c r="Q6599" s="358"/>
      <c r="R6599" s="358"/>
      <c r="S6599" s="358"/>
      <c r="T6599" s="359"/>
      <c r="U6599" s="360"/>
      <c r="V6599" s="360"/>
      <c r="W6599" s="357"/>
      <c r="X6599" s="357"/>
      <c r="Y6599" s="446"/>
      <c r="Z6599" s="443"/>
      <c r="AA6599" s="446"/>
      <c r="AB6599" s="357"/>
      <c r="AC6599" s="357"/>
      <c r="AD6599" s="357"/>
      <c r="AE6599" s="357"/>
      <c r="AF6599" s="357"/>
      <c r="AG6599" s="446"/>
      <c r="AH6599" s="357"/>
      <c r="AI6599" s="357"/>
      <c r="AJ6599" s="357"/>
      <c r="AK6599" s="357"/>
      <c r="AL6599" s="357"/>
      <c r="AM6599" s="357"/>
    </row>
    <row r="6600" spans="5:39" x14ac:dyDescent="0.25">
      <c r="E6600" s="356"/>
      <c r="F6600" s="356"/>
      <c r="G6600" s="356"/>
      <c r="H6600" s="356"/>
      <c r="I6600" s="356"/>
      <c r="J6600" s="357"/>
      <c r="K6600" s="357"/>
      <c r="L6600" s="357"/>
      <c r="M6600" s="357"/>
      <c r="N6600" s="358"/>
      <c r="O6600" s="358"/>
      <c r="P6600" s="358"/>
      <c r="Q6600" s="358"/>
      <c r="R6600" s="358"/>
      <c r="S6600" s="358"/>
      <c r="T6600" s="359"/>
      <c r="U6600" s="360"/>
      <c r="V6600" s="360"/>
      <c r="W6600" s="357"/>
      <c r="X6600" s="357"/>
      <c r="Y6600" s="446"/>
      <c r="Z6600" s="443"/>
      <c r="AA6600" s="446"/>
      <c r="AB6600" s="357"/>
      <c r="AC6600" s="357"/>
      <c r="AD6600" s="357"/>
      <c r="AE6600" s="357"/>
      <c r="AF6600" s="357"/>
      <c r="AG6600" s="446"/>
      <c r="AH6600" s="357"/>
      <c r="AI6600" s="357"/>
      <c r="AJ6600" s="357"/>
      <c r="AK6600" s="357"/>
      <c r="AL6600" s="357"/>
      <c r="AM6600" s="357"/>
    </row>
    <row r="6601" spans="5:39" x14ac:dyDescent="0.25">
      <c r="E6601" s="356"/>
      <c r="F6601" s="356"/>
      <c r="G6601" s="356"/>
      <c r="H6601" s="356"/>
      <c r="I6601" s="356"/>
      <c r="J6601" s="357"/>
      <c r="K6601" s="357"/>
      <c r="L6601" s="357"/>
      <c r="M6601" s="357"/>
      <c r="N6601" s="358"/>
      <c r="O6601" s="358"/>
      <c r="P6601" s="358"/>
      <c r="Q6601" s="358"/>
      <c r="R6601" s="358"/>
      <c r="S6601" s="358"/>
      <c r="T6601" s="359"/>
      <c r="U6601" s="360"/>
      <c r="V6601" s="360"/>
      <c r="W6601" s="357"/>
      <c r="X6601" s="357"/>
      <c r="Y6601" s="446"/>
      <c r="Z6601" s="443"/>
      <c r="AA6601" s="446"/>
      <c r="AB6601" s="357"/>
      <c r="AC6601" s="357"/>
      <c r="AD6601" s="357"/>
      <c r="AE6601" s="357"/>
      <c r="AF6601" s="357"/>
      <c r="AG6601" s="446"/>
      <c r="AH6601" s="357"/>
      <c r="AI6601" s="357"/>
      <c r="AJ6601" s="357"/>
      <c r="AK6601" s="357"/>
      <c r="AL6601" s="357"/>
      <c r="AM6601" s="357"/>
    </row>
    <row r="6602" spans="5:39" x14ac:dyDescent="0.25">
      <c r="E6602" s="356"/>
      <c r="F6602" s="356"/>
      <c r="G6602" s="356"/>
      <c r="H6602" s="356"/>
      <c r="I6602" s="356"/>
      <c r="J6602" s="357"/>
      <c r="K6602" s="357"/>
      <c r="L6602" s="357"/>
      <c r="M6602" s="357"/>
      <c r="N6602" s="358"/>
      <c r="O6602" s="358"/>
      <c r="P6602" s="358"/>
      <c r="Q6602" s="358"/>
      <c r="R6602" s="358"/>
      <c r="S6602" s="358"/>
      <c r="T6602" s="359"/>
      <c r="U6602" s="360"/>
      <c r="V6602" s="360"/>
      <c r="W6602" s="357"/>
      <c r="X6602" s="357"/>
      <c r="Y6602" s="446"/>
      <c r="Z6602" s="443"/>
      <c r="AA6602" s="446"/>
      <c r="AB6602" s="357"/>
      <c r="AC6602" s="357"/>
      <c r="AD6602" s="357"/>
      <c r="AE6602" s="357"/>
      <c r="AF6602" s="357"/>
      <c r="AG6602" s="446"/>
      <c r="AH6602" s="357"/>
      <c r="AI6602" s="357"/>
      <c r="AJ6602" s="357"/>
      <c r="AK6602" s="357"/>
      <c r="AL6602" s="357"/>
      <c r="AM6602" s="357"/>
    </row>
    <row r="6603" spans="5:39" x14ac:dyDescent="0.25">
      <c r="E6603" s="356"/>
      <c r="F6603" s="356"/>
      <c r="G6603" s="356"/>
      <c r="H6603" s="356"/>
      <c r="I6603" s="356"/>
      <c r="J6603" s="357"/>
      <c r="K6603" s="357"/>
      <c r="L6603" s="357"/>
      <c r="M6603" s="357"/>
      <c r="N6603" s="358"/>
      <c r="O6603" s="358"/>
      <c r="P6603" s="358"/>
      <c r="Q6603" s="358"/>
      <c r="R6603" s="358"/>
      <c r="S6603" s="358"/>
      <c r="T6603" s="359"/>
      <c r="U6603" s="360"/>
      <c r="V6603" s="360"/>
      <c r="W6603" s="357"/>
      <c r="X6603" s="357"/>
      <c r="Y6603" s="446"/>
      <c r="Z6603" s="443"/>
      <c r="AA6603" s="446"/>
      <c r="AB6603" s="357"/>
      <c r="AC6603" s="357"/>
      <c r="AD6603" s="357"/>
      <c r="AE6603" s="357"/>
      <c r="AF6603" s="357"/>
      <c r="AG6603" s="446"/>
      <c r="AH6603" s="357"/>
      <c r="AI6603" s="357"/>
      <c r="AJ6603" s="357"/>
      <c r="AK6603" s="357"/>
      <c r="AL6603" s="357"/>
      <c r="AM6603" s="357"/>
    </row>
    <row r="6604" spans="5:39" x14ac:dyDescent="0.25">
      <c r="E6604" s="356"/>
      <c r="F6604" s="356"/>
      <c r="G6604" s="356"/>
      <c r="H6604" s="356"/>
      <c r="I6604" s="356"/>
      <c r="J6604" s="357"/>
      <c r="K6604" s="357"/>
      <c r="L6604" s="357"/>
      <c r="M6604" s="357"/>
      <c r="N6604" s="358"/>
      <c r="O6604" s="358"/>
      <c r="P6604" s="358"/>
      <c r="Q6604" s="358"/>
      <c r="R6604" s="358"/>
      <c r="S6604" s="358"/>
      <c r="T6604" s="359"/>
      <c r="U6604" s="360"/>
      <c r="V6604" s="360"/>
      <c r="W6604" s="357"/>
      <c r="X6604" s="357"/>
      <c r="Y6604" s="446"/>
      <c r="Z6604" s="443"/>
      <c r="AA6604" s="446"/>
      <c r="AB6604" s="357"/>
      <c r="AC6604" s="357"/>
      <c r="AD6604" s="357"/>
      <c r="AE6604" s="357"/>
      <c r="AF6604" s="357"/>
      <c r="AG6604" s="446"/>
      <c r="AH6604" s="357"/>
      <c r="AI6604" s="357"/>
      <c r="AJ6604" s="357"/>
      <c r="AK6604" s="357"/>
      <c r="AL6604" s="357"/>
      <c r="AM6604" s="357"/>
    </row>
    <row r="6605" spans="5:39" x14ac:dyDescent="0.25">
      <c r="E6605" s="356"/>
      <c r="F6605" s="356"/>
      <c r="G6605" s="356"/>
      <c r="H6605" s="356"/>
      <c r="I6605" s="356"/>
      <c r="J6605" s="357"/>
      <c r="K6605" s="357"/>
      <c r="L6605" s="357"/>
      <c r="M6605" s="357"/>
      <c r="N6605" s="358"/>
      <c r="O6605" s="358"/>
      <c r="P6605" s="358"/>
      <c r="Q6605" s="358"/>
      <c r="R6605" s="358"/>
      <c r="S6605" s="358"/>
      <c r="T6605" s="359"/>
      <c r="U6605" s="360"/>
      <c r="V6605" s="360"/>
      <c r="W6605" s="357"/>
      <c r="X6605" s="357"/>
      <c r="Y6605" s="446"/>
      <c r="Z6605" s="443"/>
      <c r="AA6605" s="446"/>
      <c r="AB6605" s="357"/>
      <c r="AC6605" s="357"/>
      <c r="AD6605" s="357"/>
      <c r="AE6605" s="357"/>
      <c r="AF6605" s="357"/>
      <c r="AG6605" s="446"/>
      <c r="AH6605" s="357"/>
      <c r="AI6605" s="357"/>
      <c r="AJ6605" s="357"/>
      <c r="AK6605" s="357"/>
      <c r="AL6605" s="357"/>
      <c r="AM6605" s="357"/>
    </row>
    <row r="6606" spans="5:39" x14ac:dyDescent="0.25">
      <c r="E6606" s="356"/>
      <c r="F6606" s="356"/>
      <c r="G6606" s="356"/>
      <c r="H6606" s="356"/>
      <c r="I6606" s="356"/>
      <c r="J6606" s="357"/>
      <c r="K6606" s="357"/>
      <c r="L6606" s="357"/>
      <c r="M6606" s="357"/>
      <c r="N6606" s="358"/>
      <c r="O6606" s="358"/>
      <c r="P6606" s="358"/>
      <c r="Q6606" s="358"/>
      <c r="R6606" s="358"/>
      <c r="S6606" s="358"/>
      <c r="T6606" s="359"/>
      <c r="U6606" s="360"/>
      <c r="V6606" s="360"/>
      <c r="W6606" s="357"/>
      <c r="X6606" s="357"/>
      <c r="Y6606" s="446"/>
      <c r="Z6606" s="443"/>
      <c r="AA6606" s="446"/>
      <c r="AB6606" s="357"/>
      <c r="AC6606" s="357"/>
      <c r="AD6606" s="357"/>
      <c r="AE6606" s="357"/>
      <c r="AF6606" s="357"/>
      <c r="AG6606" s="446"/>
      <c r="AH6606" s="357"/>
      <c r="AI6606" s="357"/>
      <c r="AJ6606" s="357"/>
      <c r="AK6606" s="357"/>
      <c r="AL6606" s="357"/>
      <c r="AM6606" s="357"/>
    </row>
    <row r="6607" spans="5:39" x14ac:dyDescent="0.25">
      <c r="E6607" s="356"/>
      <c r="F6607" s="356"/>
      <c r="G6607" s="356"/>
      <c r="H6607" s="356"/>
      <c r="I6607" s="356"/>
      <c r="J6607" s="357"/>
      <c r="K6607" s="357"/>
      <c r="L6607" s="357"/>
      <c r="M6607" s="357"/>
      <c r="N6607" s="358"/>
      <c r="O6607" s="358"/>
      <c r="P6607" s="358"/>
      <c r="Q6607" s="358"/>
      <c r="R6607" s="358"/>
      <c r="S6607" s="358"/>
      <c r="T6607" s="359"/>
      <c r="U6607" s="360"/>
      <c r="V6607" s="360"/>
      <c r="W6607" s="357"/>
      <c r="X6607" s="357"/>
      <c r="Y6607" s="446"/>
      <c r="Z6607" s="443"/>
      <c r="AA6607" s="446"/>
      <c r="AB6607" s="357"/>
      <c r="AC6607" s="357"/>
      <c r="AD6607" s="357"/>
      <c r="AE6607" s="357"/>
      <c r="AF6607" s="357"/>
      <c r="AG6607" s="446"/>
      <c r="AH6607" s="357"/>
      <c r="AI6607" s="357"/>
      <c r="AJ6607" s="357"/>
      <c r="AK6607" s="357"/>
      <c r="AL6607" s="357"/>
      <c r="AM6607" s="357"/>
    </row>
    <row r="6608" spans="5:39" x14ac:dyDescent="0.25">
      <c r="E6608" s="356"/>
      <c r="F6608" s="356"/>
      <c r="G6608" s="356"/>
      <c r="H6608" s="356"/>
      <c r="I6608" s="356"/>
      <c r="J6608" s="357"/>
      <c r="K6608" s="357"/>
      <c r="L6608" s="357"/>
      <c r="M6608" s="357"/>
      <c r="N6608" s="358"/>
      <c r="O6608" s="358"/>
      <c r="P6608" s="358"/>
      <c r="Q6608" s="358"/>
      <c r="R6608" s="358"/>
      <c r="S6608" s="358"/>
      <c r="T6608" s="359"/>
      <c r="U6608" s="360"/>
      <c r="V6608" s="360"/>
      <c r="W6608" s="357"/>
      <c r="X6608" s="357"/>
      <c r="Y6608" s="446"/>
      <c r="Z6608" s="443"/>
      <c r="AA6608" s="446"/>
      <c r="AB6608" s="357"/>
      <c r="AC6608" s="357"/>
      <c r="AD6608" s="357"/>
      <c r="AE6608" s="357"/>
      <c r="AF6608" s="357"/>
      <c r="AG6608" s="446"/>
      <c r="AH6608" s="357"/>
      <c r="AI6608" s="357"/>
      <c r="AJ6608" s="357"/>
      <c r="AK6608" s="357"/>
      <c r="AL6608" s="357"/>
      <c r="AM6608" s="357"/>
    </row>
    <row r="6609" spans="5:39" x14ac:dyDescent="0.25">
      <c r="E6609" s="356"/>
      <c r="F6609" s="356"/>
      <c r="G6609" s="356"/>
      <c r="H6609" s="356"/>
      <c r="I6609" s="356"/>
      <c r="J6609" s="357"/>
      <c r="K6609" s="357"/>
      <c r="L6609" s="357"/>
      <c r="M6609" s="357"/>
      <c r="N6609" s="358"/>
      <c r="O6609" s="358"/>
      <c r="P6609" s="358"/>
      <c r="Q6609" s="358"/>
      <c r="R6609" s="358"/>
      <c r="S6609" s="358"/>
      <c r="T6609" s="359"/>
      <c r="U6609" s="360"/>
      <c r="V6609" s="360"/>
      <c r="W6609" s="357"/>
      <c r="X6609" s="357"/>
      <c r="Y6609" s="446"/>
      <c r="Z6609" s="443"/>
      <c r="AA6609" s="446"/>
      <c r="AB6609" s="357"/>
      <c r="AC6609" s="357"/>
      <c r="AD6609" s="357"/>
      <c r="AE6609" s="357"/>
      <c r="AF6609" s="357"/>
      <c r="AG6609" s="446"/>
      <c r="AH6609" s="357"/>
      <c r="AI6609" s="357"/>
      <c r="AJ6609" s="357"/>
      <c r="AK6609" s="357"/>
      <c r="AL6609" s="357"/>
      <c r="AM6609" s="357"/>
    </row>
    <row r="6610" spans="5:39" x14ac:dyDescent="0.25">
      <c r="E6610" s="356"/>
      <c r="F6610" s="356"/>
      <c r="G6610" s="356"/>
      <c r="H6610" s="356"/>
      <c r="I6610" s="356"/>
      <c r="J6610" s="357"/>
      <c r="K6610" s="357"/>
      <c r="L6610" s="357"/>
      <c r="M6610" s="357"/>
      <c r="N6610" s="358"/>
      <c r="O6610" s="358"/>
      <c r="P6610" s="358"/>
      <c r="Q6610" s="358"/>
      <c r="R6610" s="358"/>
      <c r="S6610" s="358"/>
      <c r="T6610" s="359"/>
      <c r="U6610" s="360"/>
      <c r="V6610" s="360"/>
      <c r="W6610" s="357"/>
      <c r="X6610" s="357"/>
      <c r="Y6610" s="446"/>
      <c r="Z6610" s="443"/>
      <c r="AA6610" s="446"/>
      <c r="AB6610" s="357"/>
      <c r="AC6610" s="357"/>
      <c r="AD6610" s="357"/>
      <c r="AE6610" s="357"/>
      <c r="AF6610" s="357"/>
      <c r="AG6610" s="446"/>
      <c r="AH6610" s="357"/>
      <c r="AI6610" s="357"/>
      <c r="AJ6610" s="357"/>
      <c r="AK6610" s="357"/>
      <c r="AL6610" s="357"/>
      <c r="AM6610" s="357"/>
    </row>
    <row r="6611" spans="5:39" x14ac:dyDescent="0.25">
      <c r="E6611" s="356"/>
      <c r="F6611" s="356"/>
      <c r="G6611" s="356"/>
      <c r="H6611" s="356"/>
      <c r="I6611" s="356"/>
      <c r="J6611" s="357"/>
      <c r="K6611" s="357"/>
      <c r="L6611" s="357"/>
      <c r="M6611" s="357"/>
      <c r="N6611" s="358"/>
      <c r="O6611" s="358"/>
      <c r="P6611" s="358"/>
      <c r="Q6611" s="358"/>
      <c r="R6611" s="358"/>
      <c r="S6611" s="358"/>
      <c r="T6611" s="359"/>
      <c r="U6611" s="360"/>
      <c r="V6611" s="360"/>
      <c r="W6611" s="357"/>
      <c r="X6611" s="357"/>
      <c r="Y6611" s="446"/>
      <c r="Z6611" s="443"/>
      <c r="AA6611" s="446"/>
      <c r="AB6611" s="357"/>
      <c r="AC6611" s="357"/>
      <c r="AD6611" s="357"/>
      <c r="AE6611" s="357"/>
      <c r="AF6611" s="357"/>
      <c r="AG6611" s="446"/>
      <c r="AH6611" s="357"/>
      <c r="AI6611" s="357"/>
      <c r="AJ6611" s="357"/>
      <c r="AK6611" s="357"/>
      <c r="AL6611" s="357"/>
      <c r="AM6611" s="357"/>
    </row>
    <row r="6612" spans="5:39" x14ac:dyDescent="0.25">
      <c r="E6612" s="356"/>
      <c r="F6612" s="356"/>
      <c r="G6612" s="356"/>
      <c r="H6612" s="356"/>
      <c r="I6612" s="356"/>
      <c r="J6612" s="357"/>
      <c r="K6612" s="357"/>
      <c r="L6612" s="357"/>
      <c r="M6612" s="357"/>
      <c r="N6612" s="358"/>
      <c r="O6612" s="358"/>
      <c r="P6612" s="358"/>
      <c r="Q6612" s="358"/>
      <c r="R6612" s="358"/>
      <c r="S6612" s="358"/>
      <c r="T6612" s="359"/>
      <c r="U6612" s="360"/>
      <c r="V6612" s="360"/>
      <c r="W6612" s="357"/>
      <c r="X6612" s="357"/>
      <c r="Y6612" s="446"/>
      <c r="Z6612" s="443"/>
      <c r="AA6612" s="446"/>
      <c r="AB6612" s="357"/>
      <c r="AC6612" s="357"/>
      <c r="AD6612" s="357"/>
      <c r="AE6612" s="357"/>
      <c r="AF6612" s="357"/>
      <c r="AG6612" s="446"/>
      <c r="AH6612" s="357"/>
      <c r="AI6612" s="357"/>
      <c r="AJ6612" s="357"/>
      <c r="AK6612" s="357"/>
      <c r="AL6612" s="357"/>
      <c r="AM6612" s="357"/>
    </row>
    <row r="6613" spans="5:39" x14ac:dyDescent="0.25">
      <c r="E6613" s="356"/>
      <c r="F6613" s="356"/>
      <c r="G6613" s="356"/>
      <c r="H6613" s="356"/>
      <c r="I6613" s="356"/>
      <c r="J6613" s="357"/>
      <c r="K6613" s="357"/>
      <c r="L6613" s="357"/>
      <c r="M6613" s="357"/>
      <c r="N6613" s="358"/>
      <c r="O6613" s="358"/>
      <c r="P6613" s="358"/>
      <c r="Q6613" s="358"/>
      <c r="R6613" s="358"/>
      <c r="S6613" s="358"/>
      <c r="T6613" s="359"/>
      <c r="U6613" s="360"/>
      <c r="V6613" s="360"/>
      <c r="W6613" s="357"/>
      <c r="X6613" s="357"/>
      <c r="Y6613" s="446"/>
      <c r="Z6613" s="443"/>
      <c r="AA6613" s="446"/>
      <c r="AB6613" s="357"/>
      <c r="AC6613" s="357"/>
      <c r="AD6613" s="357"/>
      <c r="AE6613" s="357"/>
      <c r="AF6613" s="357"/>
      <c r="AG6613" s="446"/>
      <c r="AH6613" s="357"/>
      <c r="AI6613" s="357"/>
      <c r="AJ6613" s="357"/>
      <c r="AK6613" s="357"/>
      <c r="AL6613" s="357"/>
      <c r="AM6613" s="357"/>
    </row>
    <row r="6614" spans="5:39" x14ac:dyDescent="0.25">
      <c r="E6614" s="356"/>
      <c r="F6614" s="356"/>
      <c r="G6614" s="356"/>
      <c r="H6614" s="356"/>
      <c r="I6614" s="356"/>
      <c r="J6614" s="357"/>
      <c r="K6614" s="357"/>
      <c r="L6614" s="357"/>
      <c r="M6614" s="357"/>
      <c r="N6614" s="358"/>
      <c r="O6614" s="358"/>
      <c r="P6614" s="358"/>
      <c r="Q6614" s="358"/>
      <c r="R6614" s="358"/>
      <c r="S6614" s="358"/>
      <c r="T6614" s="359"/>
      <c r="U6614" s="360"/>
      <c r="V6614" s="360"/>
      <c r="W6614" s="357"/>
      <c r="X6614" s="357"/>
      <c r="Y6614" s="446"/>
      <c r="Z6614" s="443"/>
      <c r="AA6614" s="446"/>
      <c r="AB6614" s="357"/>
      <c r="AC6614" s="357"/>
      <c r="AD6614" s="357"/>
      <c r="AE6614" s="357"/>
      <c r="AF6614" s="357"/>
      <c r="AG6614" s="446"/>
      <c r="AH6614" s="357"/>
      <c r="AI6614" s="357"/>
      <c r="AJ6614" s="357"/>
      <c r="AK6614" s="357"/>
      <c r="AL6614" s="357"/>
      <c r="AM6614" s="357"/>
    </row>
    <row r="6615" spans="5:39" x14ac:dyDescent="0.25">
      <c r="E6615" s="356"/>
      <c r="F6615" s="356"/>
      <c r="G6615" s="356"/>
      <c r="H6615" s="356"/>
      <c r="I6615" s="356"/>
      <c r="J6615" s="357"/>
      <c r="K6615" s="357"/>
      <c r="L6615" s="357"/>
      <c r="M6615" s="357"/>
      <c r="N6615" s="358"/>
      <c r="O6615" s="358"/>
      <c r="P6615" s="358"/>
      <c r="Q6615" s="358"/>
      <c r="R6615" s="358"/>
      <c r="S6615" s="358"/>
      <c r="T6615" s="359"/>
      <c r="U6615" s="360"/>
      <c r="V6615" s="360"/>
      <c r="W6615" s="357"/>
      <c r="X6615" s="357"/>
      <c r="Y6615" s="446"/>
      <c r="Z6615" s="443"/>
      <c r="AA6615" s="446"/>
      <c r="AB6615" s="357"/>
      <c r="AC6615" s="357"/>
      <c r="AD6615" s="357"/>
      <c r="AE6615" s="357"/>
      <c r="AF6615" s="357"/>
      <c r="AG6615" s="446"/>
      <c r="AH6615" s="357"/>
      <c r="AI6615" s="357"/>
      <c r="AJ6615" s="357"/>
      <c r="AK6615" s="357"/>
      <c r="AL6615" s="357"/>
      <c r="AM6615" s="357"/>
    </row>
    <row r="6616" spans="5:39" x14ac:dyDescent="0.25">
      <c r="E6616" s="356"/>
      <c r="F6616" s="356"/>
      <c r="G6616" s="356"/>
      <c r="H6616" s="356"/>
      <c r="I6616" s="356"/>
      <c r="J6616" s="357"/>
      <c r="K6616" s="357"/>
      <c r="L6616" s="357"/>
      <c r="M6616" s="357"/>
      <c r="N6616" s="358"/>
      <c r="O6616" s="358"/>
      <c r="P6616" s="358"/>
      <c r="Q6616" s="358"/>
      <c r="R6616" s="358"/>
      <c r="S6616" s="358"/>
      <c r="T6616" s="359"/>
      <c r="U6616" s="360"/>
      <c r="V6616" s="360"/>
      <c r="W6616" s="357"/>
      <c r="X6616" s="357"/>
      <c r="Y6616" s="446"/>
      <c r="Z6616" s="443"/>
      <c r="AA6616" s="446"/>
      <c r="AB6616" s="357"/>
      <c r="AC6616" s="357"/>
      <c r="AD6616" s="357"/>
      <c r="AE6616" s="357"/>
      <c r="AF6616" s="357"/>
      <c r="AG6616" s="446"/>
      <c r="AH6616" s="357"/>
      <c r="AI6616" s="357"/>
      <c r="AJ6616" s="357"/>
      <c r="AK6616" s="357"/>
      <c r="AL6616" s="357"/>
      <c r="AM6616" s="357"/>
    </row>
    <row r="6617" spans="5:39" x14ac:dyDescent="0.25">
      <c r="E6617" s="356"/>
      <c r="F6617" s="356"/>
      <c r="G6617" s="356"/>
      <c r="H6617" s="356"/>
      <c r="I6617" s="356"/>
      <c r="J6617" s="357"/>
      <c r="K6617" s="357"/>
      <c r="L6617" s="357"/>
      <c r="M6617" s="357"/>
      <c r="N6617" s="358"/>
      <c r="O6617" s="358"/>
      <c r="P6617" s="358"/>
      <c r="Q6617" s="358"/>
      <c r="R6617" s="358"/>
      <c r="S6617" s="358"/>
      <c r="T6617" s="359"/>
      <c r="U6617" s="360"/>
      <c r="V6617" s="360"/>
      <c r="W6617" s="357"/>
      <c r="X6617" s="357"/>
      <c r="Y6617" s="446"/>
      <c r="Z6617" s="443"/>
      <c r="AA6617" s="446"/>
      <c r="AB6617" s="357"/>
      <c r="AC6617" s="357"/>
      <c r="AD6617" s="357"/>
      <c r="AE6617" s="357"/>
      <c r="AF6617" s="357"/>
      <c r="AG6617" s="446"/>
      <c r="AH6617" s="357"/>
      <c r="AI6617" s="357"/>
      <c r="AJ6617" s="357"/>
      <c r="AK6617" s="357"/>
      <c r="AL6617" s="357"/>
      <c r="AM6617" s="357"/>
    </row>
    <row r="6618" spans="5:39" x14ac:dyDescent="0.25">
      <c r="E6618" s="356"/>
      <c r="F6618" s="356"/>
      <c r="G6618" s="356"/>
      <c r="H6618" s="356"/>
      <c r="I6618" s="356"/>
      <c r="J6618" s="357"/>
      <c r="K6618" s="357"/>
      <c r="L6618" s="357"/>
      <c r="M6618" s="357"/>
      <c r="N6618" s="358"/>
      <c r="O6618" s="358"/>
      <c r="P6618" s="358"/>
      <c r="Q6618" s="358"/>
      <c r="R6618" s="358"/>
      <c r="S6618" s="358"/>
      <c r="T6618" s="359"/>
      <c r="U6618" s="360"/>
      <c r="V6618" s="360"/>
      <c r="W6618" s="357"/>
      <c r="X6618" s="357"/>
      <c r="Y6618" s="446"/>
      <c r="Z6618" s="443"/>
      <c r="AA6618" s="446"/>
      <c r="AB6618" s="357"/>
      <c r="AC6618" s="357"/>
      <c r="AD6618" s="357"/>
      <c r="AE6618" s="357"/>
      <c r="AF6618" s="357"/>
      <c r="AG6618" s="446"/>
      <c r="AH6618" s="357"/>
      <c r="AI6618" s="357"/>
      <c r="AJ6618" s="357"/>
      <c r="AK6618" s="357"/>
      <c r="AL6618" s="357"/>
      <c r="AM6618" s="357"/>
    </row>
    <row r="6619" spans="5:39" x14ac:dyDescent="0.25">
      <c r="E6619" s="356"/>
      <c r="F6619" s="356"/>
      <c r="G6619" s="356"/>
      <c r="H6619" s="356"/>
      <c r="I6619" s="356"/>
      <c r="J6619" s="357"/>
      <c r="K6619" s="357"/>
      <c r="L6619" s="357"/>
      <c r="M6619" s="357"/>
      <c r="N6619" s="358"/>
      <c r="O6619" s="358"/>
      <c r="P6619" s="358"/>
      <c r="Q6619" s="358"/>
      <c r="R6619" s="358"/>
      <c r="S6619" s="358"/>
      <c r="T6619" s="359"/>
      <c r="U6619" s="360"/>
      <c r="V6619" s="360"/>
      <c r="W6619" s="357"/>
      <c r="X6619" s="357"/>
      <c r="Y6619" s="446"/>
      <c r="Z6619" s="443"/>
      <c r="AA6619" s="446"/>
      <c r="AB6619" s="357"/>
      <c r="AC6619" s="357"/>
      <c r="AD6619" s="357"/>
      <c r="AE6619" s="357"/>
      <c r="AF6619" s="357"/>
      <c r="AG6619" s="446"/>
      <c r="AH6619" s="357"/>
      <c r="AI6619" s="357"/>
      <c r="AJ6619" s="357"/>
      <c r="AK6619" s="357"/>
      <c r="AL6619" s="357"/>
      <c r="AM6619" s="357"/>
    </row>
    <row r="6620" spans="5:39" x14ac:dyDescent="0.25">
      <c r="E6620" s="356"/>
      <c r="F6620" s="356"/>
      <c r="G6620" s="356"/>
      <c r="H6620" s="356"/>
      <c r="I6620" s="356"/>
      <c r="J6620" s="357"/>
      <c r="K6620" s="357"/>
      <c r="L6620" s="357"/>
      <c r="M6620" s="357"/>
      <c r="N6620" s="358"/>
      <c r="O6620" s="358"/>
      <c r="P6620" s="358"/>
      <c r="Q6620" s="358"/>
      <c r="R6620" s="358"/>
      <c r="S6620" s="358"/>
      <c r="T6620" s="359"/>
      <c r="U6620" s="360"/>
      <c r="V6620" s="360"/>
      <c r="W6620" s="357"/>
      <c r="X6620" s="357"/>
      <c r="Y6620" s="446"/>
      <c r="Z6620" s="443"/>
      <c r="AA6620" s="446"/>
      <c r="AB6620" s="357"/>
      <c r="AC6620" s="357"/>
      <c r="AD6620" s="357"/>
      <c r="AE6620" s="357"/>
      <c r="AF6620" s="357"/>
      <c r="AG6620" s="446"/>
      <c r="AH6620" s="357"/>
      <c r="AI6620" s="357"/>
      <c r="AJ6620" s="357"/>
      <c r="AK6620" s="357"/>
      <c r="AL6620" s="357"/>
      <c r="AM6620" s="357"/>
    </row>
    <row r="6621" spans="5:39" x14ac:dyDescent="0.25">
      <c r="E6621" s="356"/>
      <c r="F6621" s="356"/>
      <c r="G6621" s="356"/>
      <c r="H6621" s="356"/>
      <c r="I6621" s="356"/>
      <c r="J6621" s="357"/>
      <c r="K6621" s="357"/>
      <c r="L6621" s="357"/>
      <c r="M6621" s="357"/>
      <c r="N6621" s="358"/>
      <c r="O6621" s="358"/>
      <c r="P6621" s="358"/>
      <c r="Q6621" s="358"/>
      <c r="R6621" s="358"/>
      <c r="S6621" s="358"/>
      <c r="T6621" s="359"/>
      <c r="U6621" s="360"/>
      <c r="V6621" s="360"/>
      <c r="W6621" s="357"/>
      <c r="X6621" s="357"/>
      <c r="Y6621" s="446"/>
      <c r="Z6621" s="443"/>
      <c r="AA6621" s="446"/>
      <c r="AB6621" s="357"/>
      <c r="AC6621" s="357"/>
      <c r="AD6621" s="357"/>
      <c r="AE6621" s="357"/>
      <c r="AF6621" s="357"/>
      <c r="AG6621" s="446"/>
      <c r="AH6621" s="357"/>
      <c r="AI6621" s="357"/>
      <c r="AJ6621" s="357"/>
      <c r="AK6621" s="357"/>
      <c r="AL6621" s="357"/>
      <c r="AM6621" s="357"/>
    </row>
    <row r="6622" spans="5:39" x14ac:dyDescent="0.25">
      <c r="E6622" s="356"/>
      <c r="F6622" s="356"/>
      <c r="G6622" s="356"/>
      <c r="H6622" s="356"/>
      <c r="I6622" s="356"/>
      <c r="J6622" s="357"/>
      <c r="K6622" s="357"/>
      <c r="L6622" s="357"/>
      <c r="M6622" s="357"/>
      <c r="N6622" s="358"/>
      <c r="O6622" s="358"/>
      <c r="P6622" s="358"/>
      <c r="Q6622" s="358"/>
      <c r="R6622" s="358"/>
      <c r="S6622" s="358"/>
      <c r="T6622" s="359"/>
      <c r="U6622" s="360"/>
      <c r="V6622" s="360"/>
      <c r="W6622" s="357"/>
      <c r="X6622" s="357"/>
      <c r="Y6622" s="446"/>
      <c r="Z6622" s="443"/>
      <c r="AA6622" s="446"/>
      <c r="AB6622" s="357"/>
      <c r="AC6622" s="357"/>
      <c r="AD6622" s="357"/>
      <c r="AE6622" s="357"/>
      <c r="AF6622" s="357"/>
      <c r="AG6622" s="446"/>
      <c r="AH6622" s="357"/>
      <c r="AI6622" s="357"/>
      <c r="AJ6622" s="357"/>
      <c r="AK6622" s="357"/>
      <c r="AL6622" s="357"/>
      <c r="AM6622" s="357"/>
    </row>
    <row r="6623" spans="5:39" x14ac:dyDescent="0.25">
      <c r="E6623" s="356"/>
      <c r="F6623" s="356"/>
      <c r="G6623" s="356"/>
      <c r="H6623" s="356"/>
      <c r="I6623" s="356"/>
      <c r="J6623" s="357"/>
      <c r="K6623" s="357"/>
      <c r="L6623" s="357"/>
      <c r="M6623" s="357"/>
      <c r="N6623" s="358"/>
      <c r="O6623" s="358"/>
      <c r="P6623" s="358"/>
      <c r="Q6623" s="358"/>
      <c r="R6623" s="358"/>
      <c r="S6623" s="358"/>
      <c r="T6623" s="359"/>
      <c r="U6623" s="360"/>
      <c r="V6623" s="360"/>
      <c r="W6623" s="357"/>
      <c r="X6623" s="357"/>
      <c r="Y6623" s="446"/>
      <c r="Z6623" s="443"/>
      <c r="AA6623" s="446"/>
      <c r="AB6623" s="357"/>
      <c r="AC6623" s="357"/>
      <c r="AD6623" s="357"/>
      <c r="AE6623" s="357"/>
      <c r="AF6623" s="357"/>
      <c r="AG6623" s="446"/>
      <c r="AH6623" s="357"/>
      <c r="AI6623" s="357"/>
      <c r="AJ6623" s="357"/>
      <c r="AK6623" s="357"/>
      <c r="AL6623" s="357"/>
      <c r="AM6623" s="357"/>
    </row>
    <row r="6624" spans="5:39" x14ac:dyDescent="0.25">
      <c r="E6624" s="356"/>
      <c r="F6624" s="356"/>
      <c r="G6624" s="356"/>
      <c r="H6624" s="356"/>
      <c r="I6624" s="356"/>
      <c r="J6624" s="357"/>
      <c r="K6624" s="357"/>
      <c r="L6624" s="357"/>
      <c r="M6624" s="357"/>
      <c r="N6624" s="358"/>
      <c r="O6624" s="358"/>
      <c r="P6624" s="358"/>
      <c r="Q6624" s="358"/>
      <c r="R6624" s="358"/>
      <c r="S6624" s="358"/>
      <c r="T6624" s="359"/>
      <c r="U6624" s="360"/>
      <c r="V6624" s="360"/>
      <c r="W6624" s="357"/>
      <c r="X6624" s="357"/>
      <c r="Y6624" s="446"/>
      <c r="Z6624" s="443"/>
      <c r="AA6624" s="446"/>
      <c r="AB6624" s="357"/>
      <c r="AC6624" s="357"/>
      <c r="AD6624" s="357"/>
      <c r="AE6624" s="357"/>
      <c r="AF6624" s="357"/>
      <c r="AG6624" s="446"/>
      <c r="AH6624" s="357"/>
      <c r="AI6624" s="357"/>
      <c r="AJ6624" s="357"/>
      <c r="AK6624" s="357"/>
      <c r="AL6624" s="357"/>
      <c r="AM6624" s="357"/>
    </row>
    <row r="6625" spans="5:39" x14ac:dyDescent="0.25">
      <c r="E6625" s="356"/>
      <c r="F6625" s="356"/>
      <c r="G6625" s="356"/>
      <c r="H6625" s="356"/>
      <c r="I6625" s="356"/>
      <c r="J6625" s="357"/>
      <c r="K6625" s="357"/>
      <c r="L6625" s="357"/>
      <c r="M6625" s="357"/>
      <c r="N6625" s="358"/>
      <c r="O6625" s="358"/>
      <c r="P6625" s="358"/>
      <c r="Q6625" s="358"/>
      <c r="R6625" s="358"/>
      <c r="S6625" s="358"/>
      <c r="T6625" s="359"/>
      <c r="U6625" s="360"/>
      <c r="V6625" s="360"/>
      <c r="W6625" s="357"/>
      <c r="X6625" s="357"/>
      <c r="Y6625" s="446"/>
      <c r="Z6625" s="443"/>
      <c r="AA6625" s="446"/>
      <c r="AB6625" s="357"/>
      <c r="AC6625" s="357"/>
      <c r="AD6625" s="357"/>
      <c r="AE6625" s="357"/>
      <c r="AF6625" s="357"/>
      <c r="AG6625" s="446"/>
      <c r="AH6625" s="357"/>
      <c r="AI6625" s="357"/>
      <c r="AJ6625" s="357"/>
      <c r="AK6625" s="357"/>
      <c r="AL6625" s="357"/>
      <c r="AM6625" s="357"/>
    </row>
    <row r="6626" spans="5:39" x14ac:dyDescent="0.25">
      <c r="E6626" s="356"/>
      <c r="F6626" s="356"/>
      <c r="G6626" s="356"/>
      <c r="H6626" s="356"/>
      <c r="I6626" s="356"/>
      <c r="J6626" s="357"/>
      <c r="K6626" s="357"/>
      <c r="L6626" s="357"/>
      <c r="M6626" s="357"/>
      <c r="N6626" s="358"/>
      <c r="O6626" s="358"/>
      <c r="P6626" s="358"/>
      <c r="Q6626" s="358"/>
      <c r="R6626" s="358"/>
      <c r="S6626" s="358"/>
      <c r="T6626" s="359"/>
      <c r="U6626" s="360"/>
      <c r="V6626" s="360"/>
      <c r="W6626" s="357"/>
      <c r="X6626" s="357"/>
      <c r="Y6626" s="446"/>
      <c r="Z6626" s="443"/>
      <c r="AA6626" s="446"/>
      <c r="AB6626" s="357"/>
      <c r="AC6626" s="357"/>
      <c r="AD6626" s="357"/>
      <c r="AE6626" s="357"/>
      <c r="AF6626" s="357"/>
      <c r="AG6626" s="446"/>
      <c r="AH6626" s="357"/>
      <c r="AI6626" s="357"/>
      <c r="AJ6626" s="357"/>
      <c r="AK6626" s="357"/>
      <c r="AL6626" s="357"/>
      <c r="AM6626" s="357"/>
    </row>
    <row r="6627" spans="5:39" x14ac:dyDescent="0.25">
      <c r="E6627" s="356"/>
      <c r="F6627" s="356"/>
      <c r="G6627" s="356"/>
      <c r="H6627" s="356"/>
      <c r="I6627" s="356"/>
      <c r="J6627" s="357"/>
      <c r="K6627" s="357"/>
      <c r="L6627" s="357"/>
      <c r="M6627" s="357"/>
      <c r="N6627" s="358"/>
      <c r="O6627" s="358"/>
      <c r="P6627" s="358"/>
      <c r="Q6627" s="358"/>
      <c r="R6627" s="358"/>
      <c r="S6627" s="358"/>
      <c r="T6627" s="359"/>
      <c r="U6627" s="360"/>
      <c r="V6627" s="360"/>
      <c r="W6627" s="357"/>
      <c r="X6627" s="357"/>
      <c r="Y6627" s="446"/>
      <c r="Z6627" s="443"/>
      <c r="AA6627" s="446"/>
      <c r="AB6627" s="357"/>
      <c r="AC6627" s="357"/>
      <c r="AD6627" s="357"/>
      <c r="AE6627" s="357"/>
      <c r="AF6627" s="357"/>
      <c r="AG6627" s="446"/>
      <c r="AH6627" s="357"/>
      <c r="AI6627" s="357"/>
      <c r="AJ6627" s="357"/>
      <c r="AK6627" s="357"/>
      <c r="AL6627" s="357"/>
      <c r="AM6627" s="357"/>
    </row>
    <row r="6628" spans="5:39" x14ac:dyDescent="0.25">
      <c r="E6628" s="356"/>
      <c r="F6628" s="356"/>
      <c r="G6628" s="356"/>
      <c r="H6628" s="356"/>
      <c r="I6628" s="356"/>
      <c r="J6628" s="357"/>
      <c r="K6628" s="357"/>
      <c r="L6628" s="357"/>
      <c r="M6628" s="357"/>
      <c r="N6628" s="358"/>
      <c r="O6628" s="358"/>
      <c r="P6628" s="358"/>
      <c r="Q6628" s="358"/>
      <c r="R6628" s="358"/>
      <c r="S6628" s="358"/>
      <c r="T6628" s="359"/>
      <c r="U6628" s="360"/>
      <c r="V6628" s="360"/>
      <c r="W6628" s="357"/>
      <c r="X6628" s="357"/>
      <c r="Y6628" s="446"/>
      <c r="Z6628" s="443"/>
      <c r="AA6628" s="446"/>
      <c r="AB6628" s="357"/>
      <c r="AC6628" s="357"/>
      <c r="AD6628" s="357"/>
      <c r="AE6628" s="357"/>
      <c r="AF6628" s="357"/>
      <c r="AG6628" s="446"/>
      <c r="AH6628" s="357"/>
      <c r="AI6628" s="357"/>
      <c r="AJ6628" s="357"/>
      <c r="AK6628" s="357"/>
      <c r="AL6628" s="357"/>
      <c r="AM6628" s="357"/>
    </row>
    <row r="6629" spans="5:39" x14ac:dyDescent="0.25">
      <c r="E6629" s="356"/>
      <c r="F6629" s="356"/>
      <c r="G6629" s="356"/>
      <c r="H6629" s="356"/>
      <c r="I6629" s="356"/>
      <c r="J6629" s="357"/>
      <c r="K6629" s="357"/>
      <c r="L6629" s="357"/>
      <c r="M6629" s="357"/>
      <c r="N6629" s="358"/>
      <c r="O6629" s="358"/>
      <c r="P6629" s="358"/>
      <c r="Q6629" s="358"/>
      <c r="R6629" s="358"/>
      <c r="S6629" s="358"/>
      <c r="T6629" s="359"/>
      <c r="U6629" s="360"/>
      <c r="V6629" s="360"/>
      <c r="W6629" s="357"/>
      <c r="X6629" s="357"/>
      <c r="Y6629" s="446"/>
      <c r="Z6629" s="443"/>
      <c r="AA6629" s="446"/>
      <c r="AB6629" s="357"/>
      <c r="AC6629" s="357"/>
      <c r="AD6629" s="357"/>
      <c r="AE6629" s="357"/>
      <c r="AF6629" s="357"/>
      <c r="AG6629" s="446"/>
      <c r="AH6629" s="357"/>
      <c r="AI6629" s="357"/>
      <c r="AJ6629" s="357"/>
      <c r="AK6629" s="357"/>
      <c r="AL6629" s="357"/>
      <c r="AM6629" s="357"/>
    </row>
    <row r="6630" spans="5:39" x14ac:dyDescent="0.25">
      <c r="E6630" s="356"/>
      <c r="F6630" s="356"/>
      <c r="G6630" s="356"/>
      <c r="H6630" s="356"/>
      <c r="I6630" s="356"/>
      <c r="J6630" s="357"/>
      <c r="K6630" s="357"/>
      <c r="L6630" s="357"/>
      <c r="M6630" s="357"/>
      <c r="N6630" s="358"/>
      <c r="O6630" s="358"/>
      <c r="P6630" s="358"/>
      <c r="Q6630" s="358"/>
      <c r="R6630" s="358"/>
      <c r="S6630" s="358"/>
      <c r="T6630" s="359"/>
      <c r="U6630" s="360"/>
      <c r="V6630" s="360"/>
      <c r="W6630" s="357"/>
      <c r="X6630" s="357"/>
      <c r="Y6630" s="446"/>
      <c r="Z6630" s="443"/>
      <c r="AA6630" s="446"/>
      <c r="AB6630" s="357"/>
      <c r="AC6630" s="357"/>
      <c r="AD6630" s="357"/>
      <c r="AE6630" s="357"/>
      <c r="AF6630" s="357"/>
      <c r="AG6630" s="446"/>
      <c r="AH6630" s="357"/>
      <c r="AI6630" s="357"/>
      <c r="AJ6630" s="357"/>
      <c r="AK6630" s="357"/>
      <c r="AL6630" s="357"/>
      <c r="AM6630" s="357"/>
    </row>
    <row r="6631" spans="5:39" x14ac:dyDescent="0.25">
      <c r="E6631" s="356"/>
      <c r="F6631" s="356"/>
      <c r="G6631" s="356"/>
      <c r="H6631" s="356"/>
      <c r="I6631" s="356"/>
      <c r="J6631" s="357"/>
      <c r="K6631" s="357"/>
      <c r="L6631" s="357"/>
      <c r="M6631" s="357"/>
      <c r="N6631" s="358"/>
      <c r="O6631" s="358"/>
      <c r="P6631" s="358"/>
      <c r="Q6631" s="358"/>
      <c r="R6631" s="358"/>
      <c r="S6631" s="358"/>
      <c r="T6631" s="359"/>
      <c r="U6631" s="360"/>
      <c r="V6631" s="360"/>
      <c r="W6631" s="357"/>
      <c r="X6631" s="357"/>
      <c r="Y6631" s="446"/>
      <c r="Z6631" s="443"/>
      <c r="AA6631" s="446"/>
      <c r="AB6631" s="357"/>
      <c r="AC6631" s="357"/>
      <c r="AD6631" s="357"/>
      <c r="AE6631" s="357"/>
      <c r="AF6631" s="357"/>
      <c r="AG6631" s="446"/>
      <c r="AH6631" s="357"/>
      <c r="AI6631" s="357"/>
      <c r="AJ6631" s="357"/>
      <c r="AK6631" s="357"/>
      <c r="AL6631" s="357"/>
      <c r="AM6631" s="357"/>
    </row>
    <row r="6632" spans="5:39" x14ac:dyDescent="0.25">
      <c r="E6632" s="356"/>
      <c r="F6632" s="356"/>
      <c r="G6632" s="356"/>
      <c r="H6632" s="356"/>
      <c r="I6632" s="356"/>
      <c r="J6632" s="357"/>
      <c r="K6632" s="357"/>
      <c r="L6632" s="357"/>
      <c r="M6632" s="357"/>
      <c r="N6632" s="358"/>
      <c r="O6632" s="358"/>
      <c r="P6632" s="358"/>
      <c r="Q6632" s="358"/>
      <c r="R6632" s="358"/>
      <c r="S6632" s="358"/>
      <c r="T6632" s="359"/>
      <c r="U6632" s="360"/>
      <c r="V6632" s="360"/>
      <c r="W6632" s="357"/>
      <c r="X6632" s="357"/>
      <c r="Y6632" s="446"/>
      <c r="Z6632" s="443"/>
      <c r="AA6632" s="446"/>
      <c r="AB6632" s="357"/>
      <c r="AC6632" s="357"/>
      <c r="AD6632" s="357"/>
      <c r="AE6632" s="357"/>
      <c r="AF6632" s="357"/>
      <c r="AG6632" s="446"/>
      <c r="AH6632" s="357"/>
      <c r="AI6632" s="357"/>
      <c r="AJ6632" s="357"/>
      <c r="AK6632" s="357"/>
      <c r="AL6632" s="357"/>
      <c r="AM6632" s="357"/>
    </row>
    <row r="6633" spans="5:39" x14ac:dyDescent="0.25">
      <c r="E6633" s="356"/>
      <c r="F6633" s="356"/>
      <c r="G6633" s="356"/>
      <c r="H6633" s="356"/>
      <c r="I6633" s="356"/>
      <c r="J6633" s="357"/>
      <c r="K6633" s="357"/>
      <c r="L6633" s="357"/>
      <c r="M6633" s="357"/>
      <c r="N6633" s="358"/>
      <c r="O6633" s="358"/>
      <c r="P6633" s="358"/>
      <c r="Q6633" s="358"/>
      <c r="R6633" s="358"/>
      <c r="S6633" s="358"/>
      <c r="T6633" s="359"/>
      <c r="U6633" s="360"/>
      <c r="V6633" s="360"/>
      <c r="W6633" s="357"/>
      <c r="X6633" s="357"/>
      <c r="Y6633" s="446"/>
      <c r="Z6633" s="443"/>
      <c r="AA6633" s="446"/>
      <c r="AB6633" s="357"/>
      <c r="AC6633" s="357"/>
      <c r="AD6633" s="357"/>
      <c r="AE6633" s="357"/>
      <c r="AF6633" s="357"/>
      <c r="AG6633" s="446"/>
      <c r="AH6633" s="357"/>
      <c r="AI6633" s="357"/>
      <c r="AJ6633" s="357"/>
      <c r="AK6633" s="357"/>
      <c r="AL6633" s="357"/>
      <c r="AM6633" s="357"/>
    </row>
    <row r="6634" spans="5:39" x14ac:dyDescent="0.25">
      <c r="E6634" s="356"/>
      <c r="F6634" s="356"/>
      <c r="G6634" s="356"/>
      <c r="H6634" s="356"/>
      <c r="I6634" s="356"/>
      <c r="J6634" s="357"/>
      <c r="K6634" s="357"/>
      <c r="L6634" s="357"/>
      <c r="M6634" s="357"/>
      <c r="N6634" s="358"/>
      <c r="O6634" s="358"/>
      <c r="P6634" s="358"/>
      <c r="Q6634" s="358"/>
      <c r="R6634" s="358"/>
      <c r="S6634" s="358"/>
      <c r="T6634" s="359"/>
      <c r="U6634" s="360"/>
      <c r="V6634" s="360"/>
      <c r="W6634" s="357"/>
      <c r="X6634" s="357"/>
      <c r="Y6634" s="446"/>
      <c r="Z6634" s="443"/>
      <c r="AA6634" s="446"/>
      <c r="AB6634" s="357"/>
      <c r="AC6634" s="357"/>
      <c r="AD6634" s="357"/>
      <c r="AE6634" s="357"/>
      <c r="AF6634" s="357"/>
      <c r="AG6634" s="446"/>
      <c r="AH6634" s="357"/>
      <c r="AI6634" s="357"/>
      <c r="AJ6634" s="357"/>
      <c r="AK6634" s="357"/>
      <c r="AL6634" s="357"/>
      <c r="AM6634" s="357"/>
    </row>
    <row r="6635" spans="5:39" x14ac:dyDescent="0.25">
      <c r="E6635" s="356"/>
      <c r="F6635" s="356"/>
      <c r="G6635" s="356"/>
      <c r="H6635" s="356"/>
      <c r="I6635" s="356"/>
      <c r="J6635" s="357"/>
      <c r="K6635" s="357"/>
      <c r="L6635" s="357"/>
      <c r="M6635" s="357"/>
      <c r="N6635" s="358"/>
      <c r="O6635" s="358"/>
      <c r="P6635" s="358"/>
      <c r="Q6635" s="358"/>
      <c r="R6635" s="358"/>
      <c r="S6635" s="358"/>
      <c r="T6635" s="359"/>
      <c r="U6635" s="360"/>
      <c r="V6635" s="360"/>
      <c r="W6635" s="357"/>
      <c r="X6635" s="357"/>
      <c r="Y6635" s="446"/>
      <c r="Z6635" s="443"/>
      <c r="AA6635" s="446"/>
      <c r="AB6635" s="357"/>
      <c r="AC6635" s="357"/>
      <c r="AD6635" s="357"/>
      <c r="AE6635" s="357"/>
      <c r="AF6635" s="357"/>
      <c r="AG6635" s="446"/>
      <c r="AH6635" s="357"/>
      <c r="AI6635" s="357"/>
      <c r="AJ6635" s="357"/>
      <c r="AK6635" s="357"/>
      <c r="AL6635" s="357"/>
      <c r="AM6635" s="357"/>
    </row>
    <row r="6636" spans="5:39" x14ac:dyDescent="0.25">
      <c r="E6636" s="356"/>
      <c r="F6636" s="356"/>
      <c r="G6636" s="356"/>
      <c r="H6636" s="356"/>
      <c r="I6636" s="356"/>
      <c r="J6636" s="357"/>
      <c r="K6636" s="357"/>
      <c r="L6636" s="357"/>
      <c r="M6636" s="357"/>
      <c r="N6636" s="358"/>
      <c r="O6636" s="358"/>
      <c r="P6636" s="358"/>
      <c r="Q6636" s="358"/>
      <c r="R6636" s="358"/>
      <c r="S6636" s="358"/>
      <c r="T6636" s="359"/>
      <c r="U6636" s="360"/>
      <c r="V6636" s="360"/>
      <c r="W6636" s="357"/>
      <c r="X6636" s="357"/>
      <c r="Y6636" s="446"/>
      <c r="Z6636" s="443"/>
      <c r="AA6636" s="446"/>
      <c r="AB6636" s="357"/>
      <c r="AC6636" s="357"/>
      <c r="AD6636" s="357"/>
      <c r="AE6636" s="357"/>
      <c r="AF6636" s="357"/>
      <c r="AG6636" s="446"/>
      <c r="AH6636" s="357"/>
      <c r="AI6636" s="357"/>
      <c r="AJ6636" s="357"/>
      <c r="AK6636" s="357"/>
      <c r="AL6636" s="357"/>
      <c r="AM6636" s="357"/>
    </row>
    <row r="6637" spans="5:39" x14ac:dyDescent="0.25">
      <c r="E6637" s="356"/>
      <c r="F6637" s="356"/>
      <c r="G6637" s="356"/>
      <c r="H6637" s="356"/>
      <c r="I6637" s="356"/>
      <c r="J6637" s="357"/>
      <c r="K6637" s="357"/>
      <c r="L6637" s="357"/>
      <c r="M6637" s="357"/>
      <c r="N6637" s="358"/>
      <c r="O6637" s="358"/>
      <c r="P6637" s="358"/>
      <c r="Q6637" s="358"/>
      <c r="R6637" s="358"/>
      <c r="S6637" s="358"/>
      <c r="T6637" s="359"/>
      <c r="U6637" s="360"/>
      <c r="V6637" s="360"/>
      <c r="W6637" s="357"/>
      <c r="X6637" s="357"/>
      <c r="Y6637" s="446"/>
      <c r="Z6637" s="443"/>
      <c r="AA6637" s="446"/>
      <c r="AB6637" s="357"/>
      <c r="AC6637" s="357"/>
      <c r="AD6637" s="357"/>
      <c r="AE6637" s="357"/>
      <c r="AF6637" s="357"/>
      <c r="AG6637" s="446"/>
      <c r="AH6637" s="357"/>
      <c r="AI6637" s="357"/>
      <c r="AJ6637" s="357"/>
      <c r="AK6637" s="357"/>
      <c r="AL6637" s="357"/>
      <c r="AM6637" s="357"/>
    </row>
    <row r="6638" spans="5:39" x14ac:dyDescent="0.25">
      <c r="E6638" s="356"/>
      <c r="F6638" s="356"/>
      <c r="G6638" s="356"/>
      <c r="H6638" s="356"/>
      <c r="I6638" s="356"/>
      <c r="J6638" s="357"/>
      <c r="K6638" s="357"/>
      <c r="L6638" s="357"/>
      <c r="M6638" s="357"/>
      <c r="N6638" s="358"/>
      <c r="O6638" s="358"/>
      <c r="P6638" s="358"/>
      <c r="Q6638" s="358"/>
      <c r="R6638" s="358"/>
      <c r="S6638" s="358"/>
      <c r="T6638" s="359"/>
      <c r="U6638" s="360"/>
      <c r="V6638" s="360"/>
      <c r="W6638" s="357"/>
      <c r="X6638" s="357"/>
      <c r="Y6638" s="446"/>
      <c r="Z6638" s="443"/>
      <c r="AA6638" s="446"/>
      <c r="AB6638" s="357"/>
      <c r="AC6638" s="357"/>
      <c r="AD6638" s="357"/>
      <c r="AE6638" s="357"/>
      <c r="AF6638" s="357"/>
      <c r="AG6638" s="446"/>
      <c r="AH6638" s="357"/>
      <c r="AI6638" s="357"/>
      <c r="AJ6638" s="357"/>
      <c r="AK6638" s="357"/>
      <c r="AL6638" s="357"/>
      <c r="AM6638" s="357"/>
    </row>
    <row r="6639" spans="5:39" x14ac:dyDescent="0.25">
      <c r="E6639" s="356"/>
      <c r="F6639" s="356"/>
      <c r="G6639" s="356"/>
      <c r="H6639" s="356"/>
      <c r="I6639" s="356"/>
      <c r="J6639" s="357"/>
      <c r="K6639" s="357"/>
      <c r="L6639" s="357"/>
      <c r="M6639" s="357"/>
      <c r="N6639" s="358"/>
      <c r="O6639" s="358"/>
      <c r="P6639" s="358"/>
      <c r="Q6639" s="358"/>
      <c r="R6639" s="358"/>
      <c r="S6639" s="358"/>
      <c r="T6639" s="359"/>
      <c r="U6639" s="360"/>
      <c r="V6639" s="360"/>
      <c r="W6639" s="357"/>
      <c r="X6639" s="357"/>
      <c r="Y6639" s="446"/>
      <c r="Z6639" s="443"/>
      <c r="AA6639" s="446"/>
      <c r="AB6639" s="357"/>
      <c r="AC6639" s="357"/>
      <c r="AD6639" s="357"/>
      <c r="AE6639" s="357"/>
      <c r="AF6639" s="357"/>
      <c r="AG6639" s="446"/>
      <c r="AH6639" s="357"/>
      <c r="AI6639" s="357"/>
      <c r="AJ6639" s="357"/>
      <c r="AK6639" s="357"/>
      <c r="AL6639" s="357"/>
      <c r="AM6639" s="357"/>
    </row>
    <row r="6640" spans="5:39" x14ac:dyDescent="0.25">
      <c r="E6640" s="356"/>
      <c r="F6640" s="356"/>
      <c r="G6640" s="356"/>
      <c r="H6640" s="356"/>
      <c r="I6640" s="356"/>
      <c r="J6640" s="357"/>
      <c r="K6640" s="357"/>
      <c r="L6640" s="357"/>
      <c r="M6640" s="357"/>
      <c r="N6640" s="358"/>
      <c r="O6640" s="358"/>
      <c r="P6640" s="358"/>
      <c r="Q6640" s="358"/>
      <c r="R6640" s="358"/>
      <c r="S6640" s="358"/>
      <c r="T6640" s="359"/>
      <c r="U6640" s="360"/>
      <c r="V6640" s="360"/>
      <c r="W6640" s="357"/>
      <c r="X6640" s="357"/>
      <c r="Y6640" s="446"/>
      <c r="Z6640" s="443"/>
      <c r="AA6640" s="446"/>
      <c r="AB6640" s="357"/>
      <c r="AC6640" s="357"/>
      <c r="AD6640" s="357"/>
      <c r="AE6640" s="357"/>
      <c r="AF6640" s="357"/>
      <c r="AG6640" s="446"/>
      <c r="AH6640" s="357"/>
      <c r="AI6640" s="357"/>
      <c r="AJ6640" s="357"/>
      <c r="AK6640" s="357"/>
      <c r="AL6640" s="357"/>
      <c r="AM6640" s="357"/>
    </row>
    <row r="6641" spans="5:39" x14ac:dyDescent="0.25">
      <c r="E6641" s="356"/>
      <c r="F6641" s="356"/>
      <c r="G6641" s="356"/>
      <c r="H6641" s="356"/>
      <c r="I6641" s="356"/>
      <c r="J6641" s="357"/>
      <c r="K6641" s="357"/>
      <c r="L6641" s="357"/>
      <c r="M6641" s="357"/>
      <c r="N6641" s="358"/>
      <c r="O6641" s="358"/>
      <c r="P6641" s="358"/>
      <c r="Q6641" s="358"/>
      <c r="R6641" s="358"/>
      <c r="S6641" s="358"/>
      <c r="T6641" s="359"/>
      <c r="U6641" s="360"/>
      <c r="V6641" s="360"/>
      <c r="W6641" s="357"/>
      <c r="X6641" s="357"/>
      <c r="Y6641" s="446"/>
      <c r="Z6641" s="443"/>
      <c r="AA6641" s="446"/>
      <c r="AB6641" s="357"/>
      <c r="AC6641" s="357"/>
      <c r="AD6641" s="357"/>
      <c r="AE6641" s="357"/>
      <c r="AF6641" s="357"/>
      <c r="AG6641" s="446"/>
      <c r="AH6641" s="357"/>
      <c r="AI6641" s="357"/>
      <c r="AJ6641" s="357"/>
      <c r="AK6641" s="357"/>
      <c r="AL6641" s="357"/>
      <c r="AM6641" s="357"/>
    </row>
    <row r="6642" spans="5:39" x14ac:dyDescent="0.25">
      <c r="E6642" s="356"/>
      <c r="F6642" s="356"/>
      <c r="G6642" s="356"/>
      <c r="H6642" s="356"/>
      <c r="I6642" s="356"/>
      <c r="J6642" s="357"/>
      <c r="K6642" s="357"/>
      <c r="L6642" s="357"/>
      <c r="M6642" s="357"/>
      <c r="N6642" s="358"/>
      <c r="O6642" s="358"/>
      <c r="P6642" s="358"/>
      <c r="Q6642" s="358"/>
      <c r="R6642" s="358"/>
      <c r="S6642" s="358"/>
      <c r="T6642" s="359"/>
      <c r="U6642" s="360"/>
      <c r="V6642" s="360"/>
      <c r="W6642" s="357"/>
      <c r="X6642" s="357"/>
      <c r="Y6642" s="446"/>
      <c r="Z6642" s="443"/>
      <c r="AA6642" s="446"/>
      <c r="AB6642" s="357"/>
      <c r="AC6642" s="357"/>
      <c r="AD6642" s="357"/>
      <c r="AE6642" s="357"/>
      <c r="AF6642" s="357"/>
      <c r="AG6642" s="446"/>
      <c r="AH6642" s="357"/>
      <c r="AI6642" s="357"/>
      <c r="AJ6642" s="357"/>
      <c r="AK6642" s="357"/>
      <c r="AL6642" s="357"/>
      <c r="AM6642" s="357"/>
    </row>
    <row r="6643" spans="5:39" x14ac:dyDescent="0.25">
      <c r="E6643" s="356"/>
      <c r="F6643" s="356"/>
      <c r="G6643" s="356"/>
      <c r="H6643" s="356"/>
      <c r="I6643" s="356"/>
      <c r="J6643" s="357"/>
      <c r="K6643" s="357"/>
      <c r="L6643" s="357"/>
      <c r="M6643" s="357"/>
      <c r="N6643" s="358"/>
      <c r="O6643" s="358"/>
      <c r="P6643" s="358"/>
      <c r="Q6643" s="358"/>
      <c r="R6643" s="358"/>
      <c r="S6643" s="358"/>
      <c r="T6643" s="359"/>
      <c r="U6643" s="360"/>
      <c r="V6643" s="360"/>
      <c r="W6643" s="357"/>
      <c r="X6643" s="357"/>
      <c r="Y6643" s="446"/>
      <c r="Z6643" s="443"/>
      <c r="AA6643" s="446"/>
      <c r="AB6643" s="357"/>
      <c r="AC6643" s="357"/>
      <c r="AD6643" s="357"/>
      <c r="AE6643" s="357"/>
      <c r="AF6643" s="357"/>
      <c r="AG6643" s="446"/>
      <c r="AH6643" s="357"/>
      <c r="AI6643" s="357"/>
      <c r="AJ6643" s="357"/>
      <c r="AK6643" s="357"/>
      <c r="AL6643" s="357"/>
      <c r="AM6643" s="357"/>
    </row>
    <row r="6644" spans="5:39" x14ac:dyDescent="0.25">
      <c r="E6644" s="356"/>
      <c r="F6644" s="356"/>
      <c r="G6644" s="356"/>
      <c r="H6644" s="356"/>
      <c r="I6644" s="356"/>
      <c r="J6644" s="357"/>
      <c r="K6644" s="357"/>
      <c r="L6644" s="357"/>
      <c r="M6644" s="357"/>
      <c r="N6644" s="358"/>
      <c r="O6644" s="358"/>
      <c r="P6644" s="358"/>
      <c r="Q6644" s="358"/>
      <c r="R6644" s="358"/>
      <c r="S6644" s="358"/>
      <c r="T6644" s="359"/>
      <c r="U6644" s="360"/>
      <c r="V6644" s="360"/>
      <c r="W6644" s="357"/>
      <c r="X6644" s="357"/>
      <c r="Y6644" s="446"/>
      <c r="Z6644" s="443"/>
      <c r="AA6644" s="446"/>
      <c r="AB6644" s="357"/>
      <c r="AC6644" s="357"/>
      <c r="AD6644" s="357"/>
      <c r="AE6644" s="357"/>
      <c r="AF6644" s="357"/>
      <c r="AG6644" s="446"/>
      <c r="AH6644" s="357"/>
      <c r="AI6644" s="357"/>
      <c r="AJ6644" s="357"/>
      <c r="AK6644" s="357"/>
      <c r="AL6644" s="357"/>
      <c r="AM6644" s="357"/>
    </row>
    <row r="6645" spans="5:39" x14ac:dyDescent="0.25">
      <c r="E6645" s="356"/>
      <c r="F6645" s="356"/>
      <c r="G6645" s="356"/>
      <c r="H6645" s="356"/>
      <c r="I6645" s="356"/>
      <c r="J6645" s="357"/>
      <c r="K6645" s="357"/>
      <c r="L6645" s="357"/>
      <c r="M6645" s="357"/>
      <c r="N6645" s="358"/>
      <c r="O6645" s="358"/>
      <c r="P6645" s="358"/>
      <c r="Q6645" s="358"/>
      <c r="R6645" s="358"/>
      <c r="S6645" s="358"/>
      <c r="T6645" s="359"/>
      <c r="U6645" s="360"/>
      <c r="V6645" s="360"/>
      <c r="W6645" s="357"/>
      <c r="X6645" s="357"/>
      <c r="Y6645" s="446"/>
      <c r="Z6645" s="443"/>
      <c r="AA6645" s="446"/>
      <c r="AB6645" s="357"/>
      <c r="AC6645" s="357"/>
      <c r="AD6645" s="357"/>
      <c r="AE6645" s="357"/>
      <c r="AF6645" s="357"/>
      <c r="AG6645" s="446"/>
      <c r="AH6645" s="357"/>
      <c r="AI6645" s="357"/>
      <c r="AJ6645" s="357"/>
      <c r="AK6645" s="357"/>
      <c r="AL6645" s="357"/>
      <c r="AM6645" s="357"/>
    </row>
    <row r="6646" spans="5:39" x14ac:dyDescent="0.25">
      <c r="E6646" s="356"/>
      <c r="F6646" s="356"/>
      <c r="G6646" s="356"/>
      <c r="H6646" s="356"/>
      <c r="I6646" s="356"/>
      <c r="J6646" s="357"/>
      <c r="K6646" s="357"/>
      <c r="L6646" s="357"/>
      <c r="M6646" s="357"/>
      <c r="N6646" s="358"/>
      <c r="O6646" s="358"/>
      <c r="P6646" s="358"/>
      <c r="Q6646" s="358"/>
      <c r="R6646" s="358"/>
      <c r="S6646" s="358"/>
      <c r="T6646" s="359"/>
      <c r="U6646" s="360"/>
      <c r="V6646" s="360"/>
      <c r="W6646" s="357"/>
      <c r="X6646" s="357"/>
      <c r="Y6646" s="446"/>
      <c r="Z6646" s="443"/>
      <c r="AA6646" s="446"/>
      <c r="AB6646" s="357"/>
      <c r="AC6646" s="357"/>
      <c r="AD6646" s="357"/>
      <c r="AE6646" s="357"/>
      <c r="AF6646" s="357"/>
      <c r="AG6646" s="446"/>
      <c r="AH6646" s="357"/>
      <c r="AI6646" s="357"/>
      <c r="AJ6646" s="357"/>
      <c r="AK6646" s="357"/>
      <c r="AL6646" s="357"/>
      <c r="AM6646" s="357"/>
    </row>
    <row r="6647" spans="5:39" x14ac:dyDescent="0.25">
      <c r="E6647" s="356"/>
      <c r="F6647" s="356"/>
      <c r="G6647" s="356"/>
      <c r="H6647" s="356"/>
      <c r="I6647" s="356"/>
      <c r="J6647" s="357"/>
      <c r="K6647" s="357"/>
      <c r="L6647" s="357"/>
      <c r="M6647" s="357"/>
      <c r="N6647" s="358"/>
      <c r="O6647" s="358"/>
      <c r="P6647" s="358"/>
      <c r="Q6647" s="358"/>
      <c r="R6647" s="358"/>
      <c r="S6647" s="358"/>
      <c r="T6647" s="359"/>
      <c r="U6647" s="360"/>
      <c r="V6647" s="360"/>
      <c r="W6647" s="357"/>
      <c r="X6647" s="357"/>
      <c r="Y6647" s="446"/>
      <c r="Z6647" s="443"/>
      <c r="AA6647" s="446"/>
      <c r="AB6647" s="357"/>
      <c r="AC6647" s="357"/>
      <c r="AD6647" s="357"/>
      <c r="AE6647" s="357"/>
      <c r="AF6647" s="357"/>
      <c r="AG6647" s="446"/>
      <c r="AH6647" s="357"/>
      <c r="AI6647" s="357"/>
      <c r="AJ6647" s="357"/>
      <c r="AK6647" s="357"/>
      <c r="AL6647" s="357"/>
      <c r="AM6647" s="357"/>
    </row>
    <row r="6648" spans="5:39" x14ac:dyDescent="0.25">
      <c r="E6648" s="356"/>
      <c r="F6648" s="356"/>
      <c r="G6648" s="356"/>
      <c r="H6648" s="356"/>
      <c r="I6648" s="356"/>
      <c r="J6648" s="357"/>
      <c r="K6648" s="357"/>
      <c r="L6648" s="357"/>
      <c r="M6648" s="357"/>
      <c r="N6648" s="358"/>
      <c r="O6648" s="358"/>
      <c r="P6648" s="358"/>
      <c r="Q6648" s="358"/>
      <c r="R6648" s="358"/>
      <c r="S6648" s="358"/>
      <c r="T6648" s="359"/>
      <c r="U6648" s="360"/>
      <c r="V6648" s="360"/>
      <c r="W6648" s="357"/>
      <c r="X6648" s="357"/>
      <c r="Y6648" s="446"/>
      <c r="Z6648" s="443"/>
      <c r="AA6648" s="446"/>
      <c r="AB6648" s="357"/>
      <c r="AC6648" s="357"/>
      <c r="AD6648" s="357"/>
      <c r="AE6648" s="357"/>
      <c r="AF6648" s="357"/>
      <c r="AG6648" s="446"/>
      <c r="AH6648" s="357"/>
      <c r="AI6648" s="357"/>
      <c r="AJ6648" s="357"/>
      <c r="AK6648" s="357"/>
      <c r="AL6648" s="357"/>
      <c r="AM6648" s="357"/>
    </row>
    <row r="6649" spans="5:39" x14ac:dyDescent="0.25">
      <c r="E6649" s="356"/>
      <c r="F6649" s="356"/>
      <c r="G6649" s="356"/>
      <c r="H6649" s="356"/>
      <c r="I6649" s="356"/>
      <c r="J6649" s="357"/>
      <c r="K6649" s="357"/>
      <c r="L6649" s="357"/>
      <c r="M6649" s="357"/>
      <c r="N6649" s="358"/>
      <c r="O6649" s="358"/>
      <c r="P6649" s="358"/>
      <c r="Q6649" s="358"/>
      <c r="R6649" s="358"/>
      <c r="S6649" s="358"/>
      <c r="T6649" s="359"/>
      <c r="U6649" s="360"/>
      <c r="V6649" s="360"/>
      <c r="W6649" s="357"/>
      <c r="X6649" s="357"/>
      <c r="Y6649" s="446"/>
      <c r="Z6649" s="443"/>
      <c r="AA6649" s="446"/>
      <c r="AB6649" s="357"/>
      <c r="AC6649" s="357"/>
      <c r="AD6649" s="357"/>
      <c r="AE6649" s="357"/>
      <c r="AF6649" s="357"/>
      <c r="AG6649" s="446"/>
      <c r="AH6649" s="357"/>
      <c r="AI6649" s="357"/>
      <c r="AJ6649" s="357"/>
      <c r="AK6649" s="357"/>
      <c r="AL6649" s="357"/>
      <c r="AM6649" s="357"/>
    </row>
    <row r="6650" spans="5:39" x14ac:dyDescent="0.25">
      <c r="E6650" s="356"/>
      <c r="F6650" s="356"/>
      <c r="G6650" s="356"/>
      <c r="H6650" s="356"/>
      <c r="I6650" s="356"/>
      <c r="J6650" s="357"/>
      <c r="K6650" s="357"/>
      <c r="L6650" s="357"/>
      <c r="M6650" s="357"/>
      <c r="N6650" s="358"/>
      <c r="O6650" s="358"/>
      <c r="P6650" s="358"/>
      <c r="Q6650" s="358"/>
      <c r="R6650" s="358"/>
      <c r="S6650" s="358"/>
      <c r="T6650" s="359"/>
      <c r="U6650" s="360"/>
      <c r="V6650" s="360"/>
      <c r="W6650" s="357"/>
      <c r="X6650" s="357"/>
      <c r="Y6650" s="446"/>
      <c r="Z6650" s="443"/>
      <c r="AA6650" s="446"/>
      <c r="AB6650" s="357"/>
      <c r="AC6650" s="357"/>
      <c r="AD6650" s="357"/>
      <c r="AE6650" s="357"/>
      <c r="AF6650" s="357"/>
      <c r="AG6650" s="446"/>
      <c r="AH6650" s="357"/>
      <c r="AI6650" s="357"/>
      <c r="AJ6650" s="357"/>
      <c r="AK6650" s="357"/>
      <c r="AL6650" s="357"/>
      <c r="AM6650" s="357"/>
    </row>
    <row r="6651" spans="5:39" x14ac:dyDescent="0.25">
      <c r="E6651" s="356"/>
      <c r="F6651" s="356"/>
      <c r="G6651" s="356"/>
      <c r="H6651" s="356"/>
      <c r="I6651" s="356"/>
      <c r="J6651" s="357"/>
      <c r="K6651" s="357"/>
      <c r="L6651" s="357"/>
      <c r="M6651" s="357"/>
      <c r="N6651" s="358"/>
      <c r="O6651" s="358"/>
      <c r="P6651" s="358"/>
      <c r="Q6651" s="358"/>
      <c r="R6651" s="358"/>
      <c r="S6651" s="358"/>
      <c r="T6651" s="359"/>
      <c r="U6651" s="360"/>
      <c r="V6651" s="360"/>
      <c r="W6651" s="357"/>
      <c r="X6651" s="357"/>
      <c r="Y6651" s="446"/>
      <c r="Z6651" s="443"/>
      <c r="AA6651" s="446"/>
      <c r="AB6651" s="357"/>
      <c r="AC6651" s="357"/>
      <c r="AD6651" s="357"/>
      <c r="AE6651" s="357"/>
      <c r="AF6651" s="357"/>
      <c r="AG6651" s="446"/>
      <c r="AH6651" s="357"/>
      <c r="AI6651" s="357"/>
      <c r="AJ6651" s="357"/>
      <c r="AK6651" s="357"/>
      <c r="AL6651" s="357"/>
      <c r="AM6651" s="357"/>
    </row>
    <row r="6652" spans="5:39" x14ac:dyDescent="0.25">
      <c r="E6652" s="356"/>
      <c r="F6652" s="356"/>
      <c r="G6652" s="356"/>
      <c r="H6652" s="356"/>
      <c r="I6652" s="356"/>
      <c r="J6652" s="357"/>
      <c r="K6652" s="357"/>
      <c r="L6652" s="357"/>
      <c r="M6652" s="357"/>
      <c r="N6652" s="358"/>
      <c r="O6652" s="358"/>
      <c r="P6652" s="358"/>
      <c r="Q6652" s="358"/>
      <c r="R6652" s="358"/>
      <c r="S6652" s="358"/>
      <c r="T6652" s="359"/>
      <c r="U6652" s="360"/>
      <c r="V6652" s="360"/>
      <c r="W6652" s="357"/>
      <c r="X6652" s="357"/>
      <c r="Y6652" s="446"/>
      <c r="Z6652" s="443"/>
      <c r="AA6652" s="446"/>
      <c r="AB6652" s="357"/>
      <c r="AC6652" s="357"/>
      <c r="AD6652" s="357"/>
      <c r="AE6652" s="357"/>
      <c r="AF6652" s="357"/>
      <c r="AG6652" s="446"/>
      <c r="AH6652" s="357"/>
      <c r="AI6652" s="357"/>
      <c r="AJ6652" s="357"/>
      <c r="AK6652" s="357"/>
      <c r="AL6652" s="357"/>
      <c r="AM6652" s="357"/>
    </row>
    <row r="6653" spans="5:39" x14ac:dyDescent="0.25">
      <c r="E6653" s="356"/>
      <c r="F6653" s="356"/>
      <c r="G6653" s="356"/>
      <c r="H6653" s="356"/>
      <c r="I6653" s="356"/>
      <c r="J6653" s="357"/>
      <c r="K6653" s="357"/>
      <c r="L6653" s="357"/>
      <c r="M6653" s="357"/>
      <c r="N6653" s="358"/>
      <c r="O6653" s="358"/>
      <c r="P6653" s="358"/>
      <c r="Q6653" s="358"/>
      <c r="R6653" s="358"/>
      <c r="S6653" s="358"/>
      <c r="T6653" s="359"/>
      <c r="U6653" s="360"/>
      <c r="V6653" s="360"/>
      <c r="W6653" s="357"/>
      <c r="X6653" s="357"/>
      <c r="Y6653" s="446"/>
      <c r="Z6653" s="443"/>
      <c r="AA6653" s="446"/>
      <c r="AB6653" s="357"/>
      <c r="AC6653" s="357"/>
      <c r="AD6653" s="357"/>
      <c r="AE6653" s="357"/>
      <c r="AF6653" s="357"/>
      <c r="AG6653" s="446"/>
      <c r="AH6653" s="357"/>
      <c r="AI6653" s="357"/>
      <c r="AJ6653" s="357"/>
      <c r="AK6653" s="357"/>
      <c r="AL6653" s="357"/>
      <c r="AM6653" s="357"/>
    </row>
    <row r="6654" spans="5:39" x14ac:dyDescent="0.25">
      <c r="E6654" s="356"/>
      <c r="F6654" s="356"/>
      <c r="G6654" s="356"/>
      <c r="H6654" s="356"/>
      <c r="I6654" s="356"/>
      <c r="J6654" s="357"/>
      <c r="K6654" s="357"/>
      <c r="L6654" s="357"/>
      <c r="M6654" s="357"/>
      <c r="N6654" s="358"/>
      <c r="O6654" s="358"/>
      <c r="P6654" s="358"/>
      <c r="Q6654" s="358"/>
      <c r="R6654" s="358"/>
      <c r="S6654" s="358"/>
      <c r="T6654" s="359"/>
      <c r="U6654" s="360"/>
      <c r="V6654" s="360"/>
      <c r="W6654" s="357"/>
      <c r="X6654" s="357"/>
      <c r="Y6654" s="446"/>
      <c r="Z6654" s="443"/>
      <c r="AA6654" s="446"/>
      <c r="AB6654" s="357"/>
      <c r="AC6654" s="357"/>
      <c r="AD6654" s="357"/>
      <c r="AE6654" s="357"/>
      <c r="AF6654" s="357"/>
      <c r="AG6654" s="446"/>
      <c r="AH6654" s="357"/>
      <c r="AI6654" s="357"/>
      <c r="AJ6654" s="357"/>
      <c r="AK6654" s="357"/>
      <c r="AL6654" s="357"/>
      <c r="AM6654" s="357"/>
    </row>
    <row r="6655" spans="5:39" x14ac:dyDescent="0.25">
      <c r="E6655" s="356"/>
      <c r="F6655" s="356"/>
      <c r="G6655" s="356"/>
      <c r="H6655" s="356"/>
      <c r="I6655" s="356"/>
      <c r="J6655" s="357"/>
      <c r="K6655" s="357"/>
      <c r="L6655" s="357"/>
      <c r="M6655" s="357"/>
      <c r="N6655" s="358"/>
      <c r="O6655" s="358"/>
      <c r="P6655" s="358"/>
      <c r="Q6655" s="358"/>
      <c r="R6655" s="358"/>
      <c r="S6655" s="358"/>
      <c r="T6655" s="359"/>
      <c r="U6655" s="360"/>
      <c r="V6655" s="360"/>
      <c r="W6655" s="357"/>
      <c r="X6655" s="357"/>
      <c r="Y6655" s="446"/>
      <c r="Z6655" s="443"/>
      <c r="AA6655" s="446"/>
      <c r="AB6655" s="357"/>
      <c r="AC6655" s="357"/>
      <c r="AD6655" s="357"/>
      <c r="AE6655" s="357"/>
      <c r="AF6655" s="357"/>
      <c r="AG6655" s="446"/>
      <c r="AH6655" s="357"/>
      <c r="AI6655" s="357"/>
      <c r="AJ6655" s="357"/>
      <c r="AK6655" s="357"/>
      <c r="AL6655" s="357"/>
      <c r="AM6655" s="357"/>
    </row>
    <row r="6656" spans="5:39" x14ac:dyDescent="0.25">
      <c r="E6656" s="356"/>
      <c r="F6656" s="356"/>
      <c r="G6656" s="356"/>
      <c r="H6656" s="356"/>
      <c r="I6656" s="356"/>
      <c r="J6656" s="357"/>
      <c r="K6656" s="357"/>
      <c r="L6656" s="357"/>
      <c r="M6656" s="357"/>
      <c r="N6656" s="358"/>
      <c r="O6656" s="358"/>
      <c r="P6656" s="358"/>
      <c r="Q6656" s="358"/>
      <c r="R6656" s="358"/>
      <c r="S6656" s="358"/>
      <c r="T6656" s="359"/>
      <c r="U6656" s="360"/>
      <c r="V6656" s="360"/>
      <c r="W6656" s="357"/>
      <c r="X6656" s="357"/>
      <c r="Y6656" s="446"/>
      <c r="Z6656" s="443"/>
      <c r="AA6656" s="446"/>
      <c r="AB6656" s="357"/>
      <c r="AC6656" s="357"/>
      <c r="AD6656" s="357"/>
      <c r="AE6656" s="357"/>
      <c r="AF6656" s="357"/>
      <c r="AG6656" s="446"/>
      <c r="AH6656" s="357"/>
      <c r="AI6656" s="357"/>
      <c r="AJ6656" s="357"/>
      <c r="AK6656" s="357"/>
      <c r="AL6656" s="357"/>
      <c r="AM6656" s="357"/>
    </row>
    <row r="6657" spans="5:39" x14ac:dyDescent="0.25">
      <c r="E6657" s="356"/>
      <c r="F6657" s="356"/>
      <c r="G6657" s="356"/>
      <c r="H6657" s="356"/>
      <c r="I6657" s="356"/>
      <c r="J6657" s="357"/>
      <c r="K6657" s="357"/>
      <c r="L6657" s="357"/>
      <c r="M6657" s="357"/>
      <c r="N6657" s="358"/>
      <c r="O6657" s="358"/>
      <c r="P6657" s="358"/>
      <c r="Q6657" s="358"/>
      <c r="R6657" s="358"/>
      <c r="S6657" s="358"/>
      <c r="T6657" s="359"/>
      <c r="U6657" s="360"/>
      <c r="V6657" s="360"/>
      <c r="W6657" s="357"/>
      <c r="X6657" s="357"/>
      <c r="Y6657" s="446"/>
      <c r="Z6657" s="443"/>
      <c r="AA6657" s="446"/>
      <c r="AB6657" s="357"/>
      <c r="AC6657" s="357"/>
      <c r="AD6657" s="357"/>
      <c r="AE6657" s="357"/>
      <c r="AF6657" s="357"/>
      <c r="AG6657" s="446"/>
      <c r="AH6657" s="357"/>
      <c r="AI6657" s="357"/>
      <c r="AJ6657" s="357"/>
      <c r="AK6657" s="357"/>
      <c r="AL6657" s="357"/>
      <c r="AM6657" s="357"/>
    </row>
    <row r="6658" spans="5:39" x14ac:dyDescent="0.25">
      <c r="E6658" s="356"/>
      <c r="F6658" s="356"/>
      <c r="G6658" s="356"/>
      <c r="H6658" s="356"/>
      <c r="I6658" s="356"/>
      <c r="J6658" s="357"/>
      <c r="K6658" s="357"/>
      <c r="L6658" s="357"/>
      <c r="M6658" s="357"/>
      <c r="N6658" s="358"/>
      <c r="O6658" s="358"/>
      <c r="P6658" s="358"/>
      <c r="Q6658" s="358"/>
      <c r="R6658" s="358"/>
      <c r="S6658" s="358"/>
      <c r="T6658" s="359"/>
      <c r="U6658" s="360"/>
      <c r="V6658" s="360"/>
      <c r="W6658" s="357"/>
      <c r="X6658" s="357"/>
      <c r="Y6658" s="446"/>
      <c r="Z6658" s="443"/>
      <c r="AA6658" s="446"/>
      <c r="AB6658" s="357"/>
      <c r="AC6658" s="357"/>
      <c r="AD6658" s="357"/>
      <c r="AE6658" s="357"/>
      <c r="AF6658" s="357"/>
      <c r="AG6658" s="446"/>
      <c r="AH6658" s="357"/>
      <c r="AI6658" s="357"/>
      <c r="AJ6658" s="357"/>
      <c r="AK6658" s="357"/>
      <c r="AL6658" s="357"/>
      <c r="AM6658" s="357"/>
    </row>
    <row r="6659" spans="5:39" x14ac:dyDescent="0.25">
      <c r="E6659" s="356"/>
      <c r="F6659" s="356"/>
      <c r="G6659" s="356"/>
      <c r="H6659" s="356"/>
      <c r="I6659" s="356"/>
      <c r="J6659" s="357"/>
      <c r="K6659" s="357"/>
      <c r="L6659" s="357"/>
      <c r="M6659" s="357"/>
      <c r="N6659" s="358"/>
      <c r="O6659" s="358"/>
      <c r="P6659" s="358"/>
      <c r="Q6659" s="358"/>
      <c r="R6659" s="358"/>
      <c r="S6659" s="358"/>
      <c r="T6659" s="359"/>
      <c r="U6659" s="360"/>
      <c r="V6659" s="360"/>
      <c r="W6659" s="357"/>
      <c r="X6659" s="357"/>
      <c r="Y6659" s="446"/>
      <c r="Z6659" s="443"/>
      <c r="AA6659" s="446"/>
      <c r="AB6659" s="357"/>
      <c r="AC6659" s="357"/>
      <c r="AD6659" s="357"/>
      <c r="AE6659" s="357"/>
      <c r="AF6659" s="357"/>
      <c r="AG6659" s="446"/>
      <c r="AH6659" s="357"/>
      <c r="AI6659" s="357"/>
      <c r="AJ6659" s="357"/>
      <c r="AK6659" s="357"/>
      <c r="AL6659" s="357"/>
      <c r="AM6659" s="357"/>
    </row>
    <row r="6660" spans="5:39" x14ac:dyDescent="0.25">
      <c r="E6660" s="356"/>
      <c r="F6660" s="356"/>
      <c r="G6660" s="356"/>
      <c r="H6660" s="356"/>
      <c r="I6660" s="356"/>
      <c r="J6660" s="357"/>
      <c r="K6660" s="357"/>
      <c r="L6660" s="357"/>
      <c r="M6660" s="357"/>
      <c r="N6660" s="358"/>
      <c r="O6660" s="358"/>
      <c r="P6660" s="358"/>
      <c r="Q6660" s="358"/>
      <c r="R6660" s="358"/>
      <c r="S6660" s="358"/>
      <c r="T6660" s="359"/>
      <c r="U6660" s="360"/>
      <c r="V6660" s="360"/>
      <c r="W6660" s="357"/>
      <c r="X6660" s="357"/>
      <c r="Y6660" s="446"/>
      <c r="Z6660" s="443"/>
      <c r="AA6660" s="446"/>
      <c r="AB6660" s="357"/>
      <c r="AC6660" s="357"/>
      <c r="AD6660" s="357"/>
      <c r="AE6660" s="357"/>
      <c r="AF6660" s="357"/>
      <c r="AG6660" s="446"/>
      <c r="AH6660" s="357"/>
      <c r="AI6660" s="357"/>
      <c r="AJ6660" s="357"/>
      <c r="AK6660" s="357"/>
      <c r="AL6660" s="357"/>
      <c r="AM6660" s="357"/>
    </row>
    <row r="6661" spans="5:39" x14ac:dyDescent="0.25">
      <c r="E6661" s="356"/>
      <c r="F6661" s="356"/>
      <c r="G6661" s="356"/>
      <c r="H6661" s="356"/>
      <c r="I6661" s="356"/>
      <c r="J6661" s="357"/>
      <c r="K6661" s="357"/>
      <c r="L6661" s="357"/>
      <c r="M6661" s="357"/>
      <c r="N6661" s="358"/>
      <c r="O6661" s="358"/>
      <c r="P6661" s="358"/>
      <c r="Q6661" s="358"/>
      <c r="R6661" s="358"/>
      <c r="S6661" s="358"/>
      <c r="T6661" s="359"/>
      <c r="U6661" s="360"/>
      <c r="V6661" s="360"/>
      <c r="W6661" s="357"/>
      <c r="X6661" s="357"/>
      <c r="Y6661" s="446"/>
      <c r="Z6661" s="443"/>
      <c r="AA6661" s="446"/>
      <c r="AB6661" s="357"/>
      <c r="AC6661" s="357"/>
      <c r="AD6661" s="357"/>
      <c r="AE6661" s="357"/>
      <c r="AF6661" s="357"/>
      <c r="AG6661" s="446"/>
      <c r="AH6661" s="357"/>
      <c r="AI6661" s="357"/>
      <c r="AJ6661" s="357"/>
      <c r="AK6661" s="357"/>
      <c r="AL6661" s="357"/>
      <c r="AM6661" s="357"/>
    </row>
    <row r="6662" spans="5:39" x14ac:dyDescent="0.25">
      <c r="E6662" s="356"/>
      <c r="F6662" s="356"/>
      <c r="G6662" s="356"/>
      <c r="H6662" s="356"/>
      <c r="I6662" s="356"/>
      <c r="J6662" s="357"/>
      <c r="K6662" s="357"/>
      <c r="L6662" s="357"/>
      <c r="M6662" s="357"/>
      <c r="N6662" s="358"/>
      <c r="O6662" s="358"/>
      <c r="P6662" s="358"/>
      <c r="Q6662" s="358"/>
      <c r="R6662" s="358"/>
      <c r="S6662" s="358"/>
      <c r="T6662" s="359"/>
      <c r="U6662" s="360"/>
      <c r="V6662" s="360"/>
      <c r="W6662" s="357"/>
      <c r="X6662" s="357"/>
      <c r="Y6662" s="446"/>
      <c r="Z6662" s="443"/>
      <c r="AA6662" s="446"/>
      <c r="AB6662" s="357"/>
      <c r="AC6662" s="357"/>
      <c r="AD6662" s="357"/>
      <c r="AE6662" s="357"/>
      <c r="AF6662" s="357"/>
      <c r="AG6662" s="446"/>
      <c r="AH6662" s="357"/>
      <c r="AI6662" s="357"/>
      <c r="AJ6662" s="357"/>
      <c r="AK6662" s="357"/>
      <c r="AL6662" s="357"/>
      <c r="AM6662" s="357"/>
    </row>
    <row r="6663" spans="5:39" x14ac:dyDescent="0.25">
      <c r="E6663" s="356"/>
      <c r="F6663" s="356"/>
      <c r="G6663" s="356"/>
      <c r="H6663" s="356"/>
      <c r="I6663" s="356"/>
      <c r="J6663" s="357"/>
      <c r="K6663" s="357"/>
      <c r="L6663" s="357"/>
      <c r="M6663" s="357"/>
      <c r="N6663" s="358"/>
      <c r="O6663" s="358"/>
      <c r="P6663" s="358"/>
      <c r="Q6663" s="358"/>
      <c r="R6663" s="358"/>
      <c r="S6663" s="358"/>
      <c r="T6663" s="359"/>
      <c r="U6663" s="360"/>
      <c r="V6663" s="360"/>
      <c r="W6663" s="357"/>
      <c r="X6663" s="357"/>
      <c r="Y6663" s="446"/>
      <c r="Z6663" s="443"/>
      <c r="AA6663" s="446"/>
      <c r="AB6663" s="357"/>
      <c r="AC6663" s="357"/>
      <c r="AD6663" s="357"/>
      <c r="AE6663" s="357"/>
      <c r="AF6663" s="357"/>
      <c r="AG6663" s="446"/>
      <c r="AH6663" s="357"/>
      <c r="AI6663" s="357"/>
      <c r="AJ6663" s="357"/>
      <c r="AK6663" s="357"/>
      <c r="AL6663" s="357"/>
      <c r="AM6663" s="357"/>
    </row>
    <row r="6664" spans="5:39" x14ac:dyDescent="0.25">
      <c r="E6664" s="356"/>
      <c r="F6664" s="356"/>
      <c r="G6664" s="356"/>
      <c r="H6664" s="356"/>
      <c r="I6664" s="356"/>
      <c r="J6664" s="357"/>
      <c r="K6664" s="357"/>
      <c r="L6664" s="357"/>
      <c r="M6664" s="357"/>
      <c r="N6664" s="358"/>
      <c r="O6664" s="358"/>
      <c r="P6664" s="358"/>
      <c r="Q6664" s="358"/>
      <c r="R6664" s="358"/>
      <c r="S6664" s="358"/>
      <c r="T6664" s="359"/>
      <c r="U6664" s="360"/>
      <c r="V6664" s="360"/>
      <c r="W6664" s="357"/>
      <c r="X6664" s="357"/>
      <c r="Y6664" s="446"/>
      <c r="Z6664" s="443"/>
      <c r="AA6664" s="446"/>
      <c r="AB6664" s="357"/>
      <c r="AC6664" s="357"/>
      <c r="AD6664" s="357"/>
      <c r="AE6664" s="357"/>
      <c r="AF6664" s="357"/>
      <c r="AG6664" s="446"/>
      <c r="AH6664" s="357"/>
      <c r="AI6664" s="357"/>
      <c r="AJ6664" s="357"/>
      <c r="AK6664" s="357"/>
      <c r="AL6664" s="357"/>
      <c r="AM6664" s="357"/>
    </row>
    <row r="6665" spans="5:39" x14ac:dyDescent="0.25">
      <c r="E6665" s="356"/>
      <c r="F6665" s="356"/>
      <c r="G6665" s="356"/>
      <c r="H6665" s="356"/>
      <c r="I6665" s="356"/>
      <c r="J6665" s="357"/>
      <c r="K6665" s="357"/>
      <c r="L6665" s="357"/>
      <c r="M6665" s="357"/>
      <c r="N6665" s="358"/>
      <c r="O6665" s="358"/>
      <c r="P6665" s="358"/>
      <c r="Q6665" s="358"/>
      <c r="R6665" s="358"/>
      <c r="S6665" s="358"/>
      <c r="T6665" s="359"/>
      <c r="U6665" s="360"/>
      <c r="V6665" s="360"/>
      <c r="W6665" s="357"/>
      <c r="X6665" s="357"/>
      <c r="Y6665" s="446"/>
      <c r="Z6665" s="443"/>
      <c r="AA6665" s="446"/>
      <c r="AB6665" s="357"/>
      <c r="AC6665" s="357"/>
      <c r="AD6665" s="357"/>
      <c r="AE6665" s="357"/>
      <c r="AF6665" s="357"/>
      <c r="AG6665" s="446"/>
      <c r="AH6665" s="357"/>
      <c r="AI6665" s="357"/>
      <c r="AJ6665" s="357"/>
      <c r="AK6665" s="357"/>
      <c r="AL6665" s="357"/>
      <c r="AM6665" s="357"/>
    </row>
    <row r="6666" spans="5:39" x14ac:dyDescent="0.25">
      <c r="E6666" s="356"/>
      <c r="F6666" s="356"/>
      <c r="G6666" s="356"/>
      <c r="H6666" s="356"/>
      <c r="I6666" s="356"/>
      <c r="J6666" s="357"/>
      <c r="K6666" s="357"/>
      <c r="L6666" s="357"/>
      <c r="M6666" s="357"/>
      <c r="N6666" s="358"/>
      <c r="O6666" s="358"/>
      <c r="P6666" s="358"/>
      <c r="Q6666" s="358"/>
      <c r="R6666" s="358"/>
      <c r="S6666" s="358"/>
      <c r="T6666" s="359"/>
      <c r="U6666" s="360"/>
      <c r="V6666" s="360"/>
      <c r="W6666" s="357"/>
      <c r="X6666" s="357"/>
      <c r="Y6666" s="446"/>
      <c r="Z6666" s="443"/>
      <c r="AA6666" s="446"/>
      <c r="AB6666" s="357"/>
      <c r="AC6666" s="357"/>
      <c r="AD6666" s="357"/>
      <c r="AE6666" s="357"/>
      <c r="AF6666" s="357"/>
      <c r="AG6666" s="446"/>
      <c r="AH6666" s="357"/>
      <c r="AI6666" s="357"/>
      <c r="AJ6666" s="357"/>
      <c r="AK6666" s="357"/>
      <c r="AL6666" s="357"/>
      <c r="AM6666" s="357"/>
    </row>
    <row r="6667" spans="5:39" x14ac:dyDescent="0.25">
      <c r="E6667" s="356"/>
      <c r="F6667" s="356"/>
      <c r="G6667" s="356"/>
      <c r="H6667" s="356"/>
      <c r="I6667" s="356"/>
      <c r="J6667" s="357"/>
      <c r="K6667" s="357"/>
      <c r="L6667" s="357"/>
      <c r="M6667" s="357"/>
      <c r="N6667" s="358"/>
      <c r="O6667" s="358"/>
      <c r="P6667" s="358"/>
      <c r="Q6667" s="358"/>
      <c r="R6667" s="358"/>
      <c r="S6667" s="358"/>
      <c r="T6667" s="359"/>
      <c r="U6667" s="360"/>
      <c r="V6667" s="360"/>
      <c r="W6667" s="357"/>
      <c r="X6667" s="357"/>
      <c r="Y6667" s="446"/>
      <c r="Z6667" s="443"/>
      <c r="AA6667" s="446"/>
      <c r="AB6667" s="357"/>
      <c r="AC6667" s="357"/>
      <c r="AD6667" s="357"/>
      <c r="AE6667" s="357"/>
      <c r="AF6667" s="357"/>
      <c r="AG6667" s="446"/>
      <c r="AH6667" s="357"/>
      <c r="AI6667" s="357"/>
      <c r="AJ6667" s="357"/>
      <c r="AK6667" s="357"/>
      <c r="AL6667" s="357"/>
      <c r="AM6667" s="357"/>
    </row>
    <row r="6668" spans="5:39" x14ac:dyDescent="0.25">
      <c r="E6668" s="356"/>
      <c r="F6668" s="356"/>
      <c r="G6668" s="356"/>
      <c r="H6668" s="356"/>
      <c r="I6668" s="356"/>
      <c r="J6668" s="357"/>
      <c r="K6668" s="357"/>
      <c r="L6668" s="357"/>
      <c r="M6668" s="357"/>
      <c r="N6668" s="358"/>
      <c r="O6668" s="358"/>
      <c r="P6668" s="358"/>
      <c r="Q6668" s="358"/>
      <c r="R6668" s="358"/>
      <c r="S6668" s="358"/>
      <c r="T6668" s="359"/>
      <c r="U6668" s="360"/>
      <c r="V6668" s="360"/>
      <c r="W6668" s="357"/>
      <c r="X6668" s="357"/>
      <c r="Y6668" s="446"/>
      <c r="Z6668" s="443"/>
      <c r="AA6668" s="446"/>
      <c r="AB6668" s="357"/>
      <c r="AC6668" s="357"/>
      <c r="AD6668" s="357"/>
      <c r="AE6668" s="357"/>
      <c r="AF6668" s="357"/>
      <c r="AG6668" s="446"/>
      <c r="AH6668" s="357"/>
      <c r="AI6668" s="357"/>
      <c r="AJ6668" s="357"/>
      <c r="AK6668" s="357"/>
      <c r="AL6668" s="357"/>
      <c r="AM6668" s="357"/>
    </row>
    <row r="6669" spans="5:39" x14ac:dyDescent="0.25">
      <c r="E6669" s="356"/>
      <c r="F6669" s="356"/>
      <c r="G6669" s="356"/>
      <c r="H6669" s="356"/>
      <c r="I6669" s="356"/>
      <c r="J6669" s="357"/>
      <c r="K6669" s="357"/>
      <c r="L6669" s="357"/>
      <c r="M6669" s="357"/>
      <c r="N6669" s="358"/>
      <c r="O6669" s="358"/>
      <c r="P6669" s="358"/>
      <c r="Q6669" s="358"/>
      <c r="R6669" s="358"/>
      <c r="S6669" s="358"/>
      <c r="T6669" s="359"/>
      <c r="U6669" s="360"/>
      <c r="V6669" s="360"/>
      <c r="W6669" s="357"/>
      <c r="X6669" s="357"/>
      <c r="Y6669" s="446"/>
      <c r="Z6669" s="443"/>
      <c r="AA6669" s="446"/>
      <c r="AB6669" s="357"/>
      <c r="AC6669" s="357"/>
      <c r="AD6669" s="357"/>
      <c r="AE6669" s="357"/>
      <c r="AF6669" s="357"/>
      <c r="AG6669" s="446"/>
      <c r="AH6669" s="357"/>
      <c r="AI6669" s="357"/>
      <c r="AJ6669" s="357"/>
      <c r="AK6669" s="357"/>
      <c r="AL6669" s="357"/>
      <c r="AM6669" s="357"/>
    </row>
    <row r="6670" spans="5:39" x14ac:dyDescent="0.25">
      <c r="E6670" s="356"/>
      <c r="F6670" s="356"/>
      <c r="G6670" s="356"/>
      <c r="H6670" s="356"/>
      <c r="I6670" s="356"/>
      <c r="J6670" s="357"/>
      <c r="K6670" s="357"/>
      <c r="L6670" s="357"/>
      <c r="M6670" s="357"/>
      <c r="N6670" s="358"/>
      <c r="O6670" s="358"/>
      <c r="P6670" s="358"/>
      <c r="Q6670" s="358"/>
      <c r="R6670" s="358"/>
      <c r="S6670" s="358"/>
      <c r="T6670" s="359"/>
      <c r="U6670" s="360"/>
      <c r="V6670" s="360"/>
      <c r="W6670" s="357"/>
      <c r="X6670" s="357"/>
      <c r="Y6670" s="446"/>
      <c r="Z6670" s="443"/>
      <c r="AA6670" s="446"/>
      <c r="AB6670" s="357"/>
      <c r="AC6670" s="357"/>
      <c r="AD6670" s="357"/>
      <c r="AE6670" s="357"/>
      <c r="AF6670" s="357"/>
      <c r="AG6670" s="446"/>
      <c r="AH6670" s="357"/>
      <c r="AI6670" s="357"/>
      <c r="AJ6670" s="357"/>
      <c r="AK6670" s="357"/>
      <c r="AL6670" s="357"/>
      <c r="AM6670" s="357"/>
    </row>
    <row r="6671" spans="5:39" x14ac:dyDescent="0.25">
      <c r="E6671" s="356"/>
      <c r="F6671" s="356"/>
      <c r="G6671" s="356"/>
      <c r="H6671" s="356"/>
      <c r="I6671" s="356"/>
      <c r="J6671" s="357"/>
      <c r="K6671" s="357"/>
      <c r="L6671" s="357"/>
      <c r="M6671" s="357"/>
      <c r="N6671" s="358"/>
      <c r="O6671" s="358"/>
      <c r="P6671" s="358"/>
      <c r="Q6671" s="358"/>
      <c r="R6671" s="358"/>
      <c r="S6671" s="358"/>
      <c r="T6671" s="359"/>
      <c r="U6671" s="360"/>
      <c r="V6671" s="360"/>
      <c r="W6671" s="357"/>
      <c r="X6671" s="357"/>
      <c r="Y6671" s="446"/>
      <c r="Z6671" s="443"/>
      <c r="AA6671" s="446"/>
      <c r="AB6671" s="357"/>
      <c r="AC6671" s="357"/>
      <c r="AD6671" s="357"/>
      <c r="AE6671" s="357"/>
      <c r="AF6671" s="357"/>
      <c r="AG6671" s="446"/>
      <c r="AH6671" s="357"/>
      <c r="AI6671" s="357"/>
      <c r="AJ6671" s="357"/>
      <c r="AK6671" s="357"/>
      <c r="AL6671" s="357"/>
      <c r="AM6671" s="357"/>
    </row>
    <row r="6672" spans="5:39" x14ac:dyDescent="0.25">
      <c r="E6672" s="356"/>
      <c r="F6672" s="356"/>
      <c r="G6672" s="356"/>
      <c r="H6672" s="356"/>
      <c r="I6672" s="356"/>
      <c r="J6672" s="357"/>
      <c r="K6672" s="357"/>
      <c r="L6672" s="357"/>
      <c r="M6672" s="357"/>
      <c r="N6672" s="358"/>
      <c r="O6672" s="358"/>
      <c r="P6672" s="358"/>
      <c r="Q6672" s="358"/>
      <c r="R6672" s="358"/>
      <c r="S6672" s="358"/>
      <c r="T6672" s="359"/>
      <c r="U6672" s="360"/>
      <c r="V6672" s="360"/>
      <c r="W6672" s="357"/>
      <c r="X6672" s="357"/>
      <c r="Y6672" s="446"/>
      <c r="Z6672" s="443"/>
      <c r="AA6672" s="446"/>
      <c r="AB6672" s="357"/>
      <c r="AC6672" s="357"/>
      <c r="AD6672" s="357"/>
      <c r="AE6672" s="357"/>
      <c r="AF6672" s="357"/>
      <c r="AG6672" s="446"/>
      <c r="AH6672" s="357"/>
      <c r="AI6672" s="357"/>
      <c r="AJ6672" s="357"/>
      <c r="AK6672" s="357"/>
      <c r="AL6672" s="357"/>
      <c r="AM6672" s="357"/>
    </row>
    <row r="6673" spans="5:39" x14ac:dyDescent="0.25">
      <c r="E6673" s="356"/>
      <c r="F6673" s="356"/>
      <c r="G6673" s="356"/>
      <c r="H6673" s="356"/>
      <c r="I6673" s="356"/>
      <c r="J6673" s="357"/>
      <c r="K6673" s="357"/>
      <c r="L6673" s="357"/>
      <c r="M6673" s="357"/>
      <c r="N6673" s="358"/>
      <c r="O6673" s="358"/>
      <c r="P6673" s="358"/>
      <c r="Q6673" s="358"/>
      <c r="R6673" s="358"/>
      <c r="S6673" s="358"/>
      <c r="T6673" s="359"/>
      <c r="U6673" s="360"/>
      <c r="V6673" s="360"/>
      <c r="W6673" s="357"/>
      <c r="X6673" s="357"/>
      <c r="Y6673" s="446"/>
      <c r="Z6673" s="443"/>
      <c r="AA6673" s="446"/>
      <c r="AB6673" s="357"/>
      <c r="AC6673" s="357"/>
      <c r="AD6673" s="357"/>
      <c r="AE6673" s="357"/>
      <c r="AF6673" s="357"/>
      <c r="AG6673" s="446"/>
      <c r="AH6673" s="357"/>
      <c r="AI6673" s="357"/>
      <c r="AJ6673" s="357"/>
      <c r="AK6673" s="357"/>
      <c r="AL6673" s="357"/>
      <c r="AM6673" s="357"/>
    </row>
    <row r="6674" spans="5:39" x14ac:dyDescent="0.25">
      <c r="E6674" s="356"/>
      <c r="F6674" s="356"/>
      <c r="G6674" s="356"/>
      <c r="H6674" s="356"/>
      <c r="I6674" s="356"/>
      <c r="J6674" s="357"/>
      <c r="K6674" s="357"/>
      <c r="L6674" s="357"/>
      <c r="M6674" s="357"/>
      <c r="N6674" s="358"/>
      <c r="O6674" s="358"/>
      <c r="P6674" s="358"/>
      <c r="Q6674" s="358"/>
      <c r="R6674" s="358"/>
      <c r="S6674" s="358"/>
      <c r="T6674" s="359"/>
      <c r="U6674" s="360"/>
      <c r="V6674" s="360"/>
      <c r="W6674" s="357"/>
      <c r="X6674" s="357"/>
      <c r="Y6674" s="446"/>
      <c r="Z6674" s="443"/>
      <c r="AA6674" s="446"/>
      <c r="AB6674" s="357"/>
      <c r="AC6674" s="357"/>
      <c r="AD6674" s="357"/>
      <c r="AE6674" s="357"/>
      <c r="AF6674" s="357"/>
      <c r="AG6674" s="446"/>
      <c r="AH6674" s="357"/>
      <c r="AI6674" s="357"/>
      <c r="AJ6674" s="357"/>
      <c r="AK6674" s="357"/>
      <c r="AL6674" s="357"/>
      <c r="AM6674" s="357"/>
    </row>
    <row r="6675" spans="5:39" x14ac:dyDescent="0.25">
      <c r="E6675" s="356"/>
      <c r="F6675" s="356"/>
      <c r="G6675" s="356"/>
      <c r="H6675" s="356"/>
      <c r="I6675" s="356"/>
      <c r="J6675" s="357"/>
      <c r="K6675" s="357"/>
      <c r="L6675" s="357"/>
      <c r="M6675" s="357"/>
      <c r="N6675" s="358"/>
      <c r="O6675" s="358"/>
      <c r="P6675" s="358"/>
      <c r="Q6675" s="358"/>
      <c r="R6675" s="358"/>
      <c r="S6675" s="358"/>
      <c r="T6675" s="359"/>
      <c r="U6675" s="360"/>
      <c r="V6675" s="360"/>
      <c r="W6675" s="357"/>
      <c r="X6675" s="357"/>
      <c r="Y6675" s="446"/>
      <c r="Z6675" s="443"/>
      <c r="AA6675" s="446"/>
      <c r="AB6675" s="357"/>
      <c r="AC6675" s="357"/>
      <c r="AD6675" s="357"/>
      <c r="AE6675" s="357"/>
      <c r="AF6675" s="357"/>
      <c r="AG6675" s="446"/>
      <c r="AH6675" s="357"/>
      <c r="AI6675" s="357"/>
      <c r="AJ6675" s="357"/>
      <c r="AK6675" s="357"/>
      <c r="AL6675" s="357"/>
      <c r="AM6675" s="357"/>
    </row>
    <row r="6676" spans="5:39" x14ac:dyDescent="0.25">
      <c r="E6676" s="356"/>
      <c r="F6676" s="356"/>
      <c r="G6676" s="356"/>
      <c r="H6676" s="356"/>
      <c r="I6676" s="356"/>
      <c r="J6676" s="357"/>
      <c r="K6676" s="357"/>
      <c r="L6676" s="357"/>
      <c r="M6676" s="357"/>
      <c r="N6676" s="358"/>
      <c r="O6676" s="358"/>
      <c r="P6676" s="358"/>
      <c r="Q6676" s="358"/>
      <c r="R6676" s="358"/>
      <c r="S6676" s="358"/>
      <c r="T6676" s="359"/>
      <c r="U6676" s="360"/>
      <c r="V6676" s="360"/>
      <c r="W6676" s="357"/>
      <c r="X6676" s="357"/>
      <c r="Y6676" s="446"/>
      <c r="Z6676" s="443"/>
      <c r="AA6676" s="446"/>
      <c r="AB6676" s="357"/>
      <c r="AC6676" s="357"/>
      <c r="AD6676" s="357"/>
      <c r="AE6676" s="357"/>
      <c r="AF6676" s="357"/>
      <c r="AG6676" s="446"/>
      <c r="AH6676" s="357"/>
      <c r="AI6676" s="357"/>
      <c r="AJ6676" s="357"/>
      <c r="AK6676" s="357"/>
      <c r="AL6676" s="357"/>
      <c r="AM6676" s="357"/>
    </row>
    <row r="6677" spans="5:39" x14ac:dyDescent="0.25">
      <c r="E6677" s="356"/>
      <c r="F6677" s="356"/>
      <c r="G6677" s="356"/>
      <c r="H6677" s="356"/>
      <c r="I6677" s="356"/>
      <c r="J6677" s="357"/>
      <c r="K6677" s="357"/>
      <c r="L6677" s="357"/>
      <c r="M6677" s="357"/>
      <c r="N6677" s="358"/>
      <c r="O6677" s="358"/>
      <c r="P6677" s="358"/>
      <c r="Q6677" s="358"/>
      <c r="R6677" s="358"/>
      <c r="S6677" s="358"/>
      <c r="T6677" s="359"/>
      <c r="U6677" s="360"/>
      <c r="V6677" s="360"/>
      <c r="W6677" s="357"/>
      <c r="X6677" s="357"/>
      <c r="Y6677" s="446"/>
      <c r="Z6677" s="443"/>
      <c r="AA6677" s="446"/>
      <c r="AB6677" s="357"/>
      <c r="AC6677" s="357"/>
      <c r="AD6677" s="357"/>
      <c r="AE6677" s="357"/>
      <c r="AF6677" s="357"/>
      <c r="AG6677" s="446"/>
      <c r="AH6677" s="357"/>
      <c r="AI6677" s="357"/>
      <c r="AJ6677" s="357"/>
      <c r="AK6677" s="357"/>
      <c r="AL6677" s="357"/>
      <c r="AM6677" s="357"/>
    </row>
    <row r="6678" spans="5:39" x14ac:dyDescent="0.25">
      <c r="E6678" s="356"/>
      <c r="F6678" s="356"/>
      <c r="G6678" s="356"/>
      <c r="H6678" s="356"/>
      <c r="I6678" s="356"/>
      <c r="J6678" s="357"/>
      <c r="K6678" s="357"/>
      <c r="L6678" s="357"/>
      <c r="M6678" s="357"/>
      <c r="N6678" s="358"/>
      <c r="O6678" s="358"/>
      <c r="P6678" s="358"/>
      <c r="Q6678" s="358"/>
      <c r="R6678" s="358"/>
      <c r="S6678" s="358"/>
      <c r="T6678" s="359"/>
      <c r="U6678" s="360"/>
      <c r="V6678" s="360"/>
      <c r="W6678" s="357"/>
      <c r="X6678" s="357"/>
      <c r="Y6678" s="446"/>
      <c r="Z6678" s="443"/>
      <c r="AA6678" s="446"/>
      <c r="AB6678" s="357"/>
      <c r="AC6678" s="357"/>
      <c r="AD6678" s="357"/>
      <c r="AE6678" s="357"/>
      <c r="AF6678" s="357"/>
      <c r="AG6678" s="446"/>
      <c r="AH6678" s="357"/>
      <c r="AI6678" s="357"/>
      <c r="AJ6678" s="357"/>
      <c r="AK6678" s="357"/>
      <c r="AL6678" s="357"/>
      <c r="AM6678" s="357"/>
    </row>
    <row r="6679" spans="5:39" x14ac:dyDescent="0.25">
      <c r="E6679" s="356"/>
      <c r="F6679" s="356"/>
      <c r="G6679" s="356"/>
      <c r="H6679" s="356"/>
      <c r="I6679" s="356"/>
      <c r="J6679" s="357"/>
      <c r="K6679" s="357"/>
      <c r="L6679" s="357"/>
      <c r="M6679" s="357"/>
      <c r="N6679" s="358"/>
      <c r="O6679" s="358"/>
      <c r="P6679" s="358"/>
      <c r="Q6679" s="358"/>
      <c r="R6679" s="358"/>
      <c r="S6679" s="358"/>
      <c r="T6679" s="359"/>
      <c r="U6679" s="360"/>
      <c r="V6679" s="360"/>
      <c r="W6679" s="357"/>
      <c r="X6679" s="357"/>
      <c r="Y6679" s="446"/>
      <c r="Z6679" s="443"/>
      <c r="AA6679" s="446"/>
      <c r="AB6679" s="357"/>
      <c r="AC6679" s="357"/>
      <c r="AD6679" s="357"/>
      <c r="AE6679" s="357"/>
      <c r="AF6679" s="357"/>
      <c r="AG6679" s="446"/>
      <c r="AH6679" s="357"/>
      <c r="AI6679" s="357"/>
      <c r="AJ6679" s="357"/>
      <c r="AK6679" s="357"/>
      <c r="AL6679" s="357"/>
      <c r="AM6679" s="357"/>
    </row>
    <row r="6680" spans="5:39" x14ac:dyDescent="0.25">
      <c r="E6680" s="356"/>
      <c r="F6680" s="356"/>
      <c r="G6680" s="356"/>
      <c r="H6680" s="356"/>
      <c r="I6680" s="356"/>
      <c r="J6680" s="357"/>
      <c r="K6680" s="357"/>
      <c r="L6680" s="357"/>
      <c r="M6680" s="357"/>
      <c r="N6680" s="358"/>
      <c r="O6680" s="358"/>
      <c r="P6680" s="358"/>
      <c r="Q6680" s="358"/>
      <c r="R6680" s="358"/>
      <c r="S6680" s="358"/>
      <c r="T6680" s="359"/>
      <c r="U6680" s="360"/>
      <c r="V6680" s="360"/>
      <c r="W6680" s="357"/>
      <c r="X6680" s="357"/>
      <c r="Y6680" s="446"/>
      <c r="Z6680" s="443"/>
      <c r="AA6680" s="446"/>
      <c r="AB6680" s="357"/>
      <c r="AC6680" s="357"/>
      <c r="AD6680" s="357"/>
      <c r="AE6680" s="357"/>
      <c r="AF6680" s="357"/>
      <c r="AG6680" s="446"/>
      <c r="AH6680" s="357"/>
      <c r="AI6680" s="357"/>
      <c r="AJ6680" s="357"/>
      <c r="AK6680" s="357"/>
      <c r="AL6680" s="357"/>
      <c r="AM6680" s="357"/>
    </row>
    <row r="6681" spans="5:39" x14ac:dyDescent="0.25">
      <c r="E6681" s="356"/>
      <c r="F6681" s="356"/>
      <c r="G6681" s="356"/>
      <c r="H6681" s="356"/>
      <c r="I6681" s="356"/>
      <c r="J6681" s="357"/>
      <c r="K6681" s="357"/>
      <c r="L6681" s="357"/>
      <c r="M6681" s="357"/>
      <c r="N6681" s="358"/>
      <c r="O6681" s="358"/>
      <c r="P6681" s="358"/>
      <c r="Q6681" s="358"/>
      <c r="R6681" s="358"/>
      <c r="S6681" s="358"/>
      <c r="T6681" s="359"/>
      <c r="U6681" s="360"/>
      <c r="V6681" s="360"/>
      <c r="W6681" s="357"/>
      <c r="X6681" s="357"/>
      <c r="Y6681" s="446"/>
      <c r="Z6681" s="443"/>
      <c r="AA6681" s="446"/>
      <c r="AB6681" s="357"/>
      <c r="AC6681" s="357"/>
      <c r="AD6681" s="357"/>
      <c r="AE6681" s="357"/>
      <c r="AF6681" s="357"/>
      <c r="AG6681" s="446"/>
      <c r="AH6681" s="357"/>
      <c r="AI6681" s="357"/>
      <c r="AJ6681" s="357"/>
      <c r="AK6681" s="357"/>
      <c r="AL6681" s="357"/>
      <c r="AM6681" s="357"/>
    </row>
    <row r="6682" spans="5:39" x14ac:dyDescent="0.25">
      <c r="E6682" s="356"/>
      <c r="F6682" s="356"/>
      <c r="G6682" s="356"/>
      <c r="H6682" s="356"/>
      <c r="I6682" s="356"/>
      <c r="J6682" s="357"/>
      <c r="K6682" s="357"/>
      <c r="L6682" s="357"/>
      <c r="M6682" s="357"/>
      <c r="N6682" s="358"/>
      <c r="O6682" s="358"/>
      <c r="P6682" s="358"/>
      <c r="Q6682" s="358"/>
      <c r="R6682" s="358"/>
      <c r="S6682" s="358"/>
      <c r="T6682" s="359"/>
      <c r="U6682" s="360"/>
      <c r="V6682" s="360"/>
      <c r="W6682" s="357"/>
      <c r="X6682" s="357"/>
      <c r="Y6682" s="446"/>
      <c r="Z6682" s="443"/>
      <c r="AA6682" s="446"/>
      <c r="AB6682" s="357"/>
      <c r="AC6682" s="357"/>
      <c r="AD6682" s="357"/>
      <c r="AE6682" s="357"/>
      <c r="AF6682" s="357"/>
      <c r="AG6682" s="446"/>
      <c r="AH6682" s="357"/>
      <c r="AI6682" s="357"/>
      <c r="AJ6682" s="357"/>
      <c r="AK6682" s="357"/>
      <c r="AL6682" s="357"/>
      <c r="AM6682" s="357"/>
    </row>
    <row r="6683" spans="5:39" x14ac:dyDescent="0.25">
      <c r="E6683" s="356"/>
      <c r="F6683" s="356"/>
      <c r="G6683" s="356"/>
      <c r="H6683" s="356"/>
      <c r="I6683" s="356"/>
      <c r="J6683" s="357"/>
      <c r="K6683" s="357"/>
      <c r="L6683" s="357"/>
      <c r="M6683" s="357"/>
      <c r="N6683" s="358"/>
      <c r="O6683" s="358"/>
      <c r="P6683" s="358"/>
      <c r="Q6683" s="358"/>
      <c r="R6683" s="358"/>
      <c r="S6683" s="358"/>
      <c r="T6683" s="359"/>
      <c r="U6683" s="360"/>
      <c r="V6683" s="360"/>
      <c r="W6683" s="357"/>
      <c r="X6683" s="357"/>
      <c r="Y6683" s="446"/>
      <c r="Z6683" s="443"/>
      <c r="AA6683" s="446"/>
      <c r="AB6683" s="357"/>
      <c r="AC6683" s="357"/>
      <c r="AD6683" s="357"/>
      <c r="AE6683" s="357"/>
      <c r="AF6683" s="357"/>
      <c r="AG6683" s="446"/>
      <c r="AH6683" s="357"/>
      <c r="AI6683" s="357"/>
      <c r="AJ6683" s="357"/>
      <c r="AK6683" s="357"/>
      <c r="AL6683" s="357"/>
      <c r="AM6683" s="357"/>
    </row>
    <row r="6684" spans="5:39" x14ac:dyDescent="0.25">
      <c r="E6684" s="356"/>
      <c r="F6684" s="356"/>
      <c r="G6684" s="356"/>
      <c r="H6684" s="356"/>
      <c r="I6684" s="356"/>
      <c r="J6684" s="357"/>
      <c r="K6684" s="357"/>
      <c r="L6684" s="357"/>
      <c r="M6684" s="357"/>
      <c r="N6684" s="358"/>
      <c r="O6684" s="358"/>
      <c r="P6684" s="358"/>
      <c r="Q6684" s="358"/>
      <c r="R6684" s="358"/>
      <c r="S6684" s="358"/>
      <c r="T6684" s="359"/>
      <c r="U6684" s="360"/>
      <c r="V6684" s="360"/>
      <c r="W6684" s="357"/>
      <c r="X6684" s="357"/>
      <c r="Y6684" s="446"/>
      <c r="Z6684" s="443"/>
      <c r="AA6684" s="446"/>
      <c r="AB6684" s="357"/>
      <c r="AC6684" s="357"/>
      <c r="AD6684" s="357"/>
      <c r="AE6684" s="357"/>
      <c r="AF6684" s="357"/>
      <c r="AG6684" s="446"/>
      <c r="AH6684" s="357"/>
      <c r="AI6684" s="357"/>
      <c r="AJ6684" s="357"/>
      <c r="AK6684" s="357"/>
      <c r="AL6684" s="357"/>
      <c r="AM6684" s="357"/>
    </row>
    <row r="6685" spans="5:39" x14ac:dyDescent="0.25">
      <c r="E6685" s="356"/>
      <c r="F6685" s="356"/>
      <c r="G6685" s="356"/>
      <c r="H6685" s="356"/>
      <c r="I6685" s="356"/>
      <c r="J6685" s="357"/>
      <c r="K6685" s="357"/>
      <c r="L6685" s="357"/>
      <c r="M6685" s="357"/>
      <c r="N6685" s="358"/>
      <c r="O6685" s="358"/>
      <c r="P6685" s="358"/>
      <c r="Q6685" s="358"/>
      <c r="R6685" s="358"/>
      <c r="S6685" s="358"/>
      <c r="T6685" s="359"/>
      <c r="U6685" s="360"/>
      <c r="V6685" s="360"/>
      <c r="W6685" s="357"/>
      <c r="X6685" s="357"/>
      <c r="Y6685" s="446"/>
      <c r="Z6685" s="443"/>
      <c r="AA6685" s="446"/>
      <c r="AB6685" s="357"/>
      <c r="AC6685" s="357"/>
      <c r="AD6685" s="357"/>
      <c r="AE6685" s="357"/>
      <c r="AF6685" s="357"/>
      <c r="AG6685" s="446"/>
      <c r="AH6685" s="357"/>
      <c r="AI6685" s="357"/>
      <c r="AJ6685" s="357"/>
      <c r="AK6685" s="357"/>
      <c r="AL6685" s="357"/>
      <c r="AM6685" s="357"/>
    </row>
    <row r="6686" spans="5:39" x14ac:dyDescent="0.25">
      <c r="E6686" s="356"/>
      <c r="F6686" s="356"/>
      <c r="G6686" s="356"/>
      <c r="H6686" s="356"/>
      <c r="I6686" s="356"/>
      <c r="J6686" s="357"/>
      <c r="K6686" s="357"/>
      <c r="L6686" s="357"/>
      <c r="M6686" s="357"/>
      <c r="N6686" s="358"/>
      <c r="O6686" s="358"/>
      <c r="P6686" s="358"/>
      <c r="Q6686" s="358"/>
      <c r="R6686" s="358"/>
      <c r="S6686" s="358"/>
      <c r="T6686" s="359"/>
      <c r="U6686" s="360"/>
      <c r="V6686" s="360"/>
      <c r="W6686" s="357"/>
      <c r="X6686" s="357"/>
      <c r="Y6686" s="446"/>
      <c r="Z6686" s="443"/>
      <c r="AA6686" s="446"/>
      <c r="AB6686" s="357"/>
      <c r="AC6686" s="357"/>
      <c r="AD6686" s="357"/>
      <c r="AE6686" s="357"/>
      <c r="AF6686" s="357"/>
      <c r="AG6686" s="446"/>
      <c r="AH6686" s="357"/>
      <c r="AI6686" s="357"/>
      <c r="AJ6686" s="357"/>
      <c r="AK6686" s="357"/>
      <c r="AL6686" s="357"/>
      <c r="AM6686" s="357"/>
    </row>
    <row r="6687" spans="5:39" x14ac:dyDescent="0.25">
      <c r="E6687" s="356"/>
      <c r="F6687" s="356"/>
      <c r="G6687" s="356"/>
      <c r="H6687" s="356"/>
      <c r="I6687" s="356"/>
      <c r="J6687" s="357"/>
      <c r="K6687" s="357"/>
      <c r="L6687" s="357"/>
      <c r="M6687" s="357"/>
      <c r="N6687" s="358"/>
      <c r="O6687" s="358"/>
      <c r="P6687" s="358"/>
      <c r="Q6687" s="358"/>
      <c r="R6687" s="358"/>
      <c r="S6687" s="358"/>
      <c r="T6687" s="359"/>
      <c r="U6687" s="360"/>
      <c r="V6687" s="360"/>
      <c r="W6687" s="357"/>
      <c r="X6687" s="357"/>
      <c r="Y6687" s="446"/>
      <c r="Z6687" s="443"/>
      <c r="AA6687" s="446"/>
      <c r="AB6687" s="357"/>
      <c r="AC6687" s="357"/>
      <c r="AD6687" s="357"/>
      <c r="AE6687" s="357"/>
      <c r="AF6687" s="357"/>
      <c r="AG6687" s="446"/>
      <c r="AH6687" s="357"/>
      <c r="AI6687" s="357"/>
      <c r="AJ6687" s="357"/>
      <c r="AK6687" s="357"/>
      <c r="AL6687" s="357"/>
      <c r="AM6687" s="357"/>
    </row>
    <row r="6688" spans="5:39" x14ac:dyDescent="0.25">
      <c r="E6688" s="356"/>
      <c r="F6688" s="356"/>
      <c r="G6688" s="356"/>
      <c r="H6688" s="356"/>
      <c r="I6688" s="356"/>
      <c r="J6688" s="357"/>
      <c r="K6688" s="357"/>
      <c r="L6688" s="357"/>
      <c r="M6688" s="357"/>
      <c r="N6688" s="358"/>
      <c r="O6688" s="358"/>
      <c r="P6688" s="358"/>
      <c r="Q6688" s="358"/>
      <c r="R6688" s="358"/>
      <c r="S6688" s="358"/>
      <c r="T6688" s="359"/>
      <c r="U6688" s="360"/>
      <c r="V6688" s="360"/>
      <c r="W6688" s="357"/>
      <c r="X6688" s="357"/>
      <c r="Y6688" s="446"/>
      <c r="Z6688" s="443"/>
      <c r="AA6688" s="446"/>
      <c r="AB6688" s="357"/>
      <c r="AC6688" s="357"/>
      <c r="AD6688" s="357"/>
      <c r="AE6688" s="357"/>
      <c r="AF6688" s="357"/>
      <c r="AG6688" s="446"/>
      <c r="AH6688" s="357"/>
      <c r="AI6688" s="357"/>
      <c r="AJ6688" s="357"/>
      <c r="AK6688" s="357"/>
      <c r="AL6688" s="357"/>
      <c r="AM6688" s="357"/>
    </row>
    <row r="6689" spans="5:39" x14ac:dyDescent="0.25">
      <c r="E6689" s="356"/>
      <c r="F6689" s="356"/>
      <c r="G6689" s="356"/>
      <c r="H6689" s="356"/>
      <c r="I6689" s="356"/>
      <c r="J6689" s="357"/>
      <c r="K6689" s="357"/>
      <c r="L6689" s="357"/>
      <c r="M6689" s="357"/>
      <c r="N6689" s="358"/>
      <c r="O6689" s="358"/>
      <c r="P6689" s="358"/>
      <c r="Q6689" s="358"/>
      <c r="R6689" s="358"/>
      <c r="S6689" s="358"/>
      <c r="T6689" s="359"/>
      <c r="U6689" s="360"/>
      <c r="V6689" s="360"/>
      <c r="W6689" s="357"/>
      <c r="X6689" s="357"/>
      <c r="Y6689" s="446"/>
      <c r="Z6689" s="443"/>
      <c r="AA6689" s="446"/>
      <c r="AB6689" s="357"/>
      <c r="AC6689" s="357"/>
      <c r="AD6689" s="357"/>
      <c r="AE6689" s="357"/>
      <c r="AF6689" s="357"/>
      <c r="AG6689" s="446"/>
      <c r="AH6689" s="357"/>
      <c r="AI6689" s="357"/>
      <c r="AJ6689" s="357"/>
      <c r="AK6689" s="357"/>
      <c r="AL6689" s="357"/>
      <c r="AM6689" s="357"/>
    </row>
    <row r="6690" spans="5:39" x14ac:dyDescent="0.25">
      <c r="E6690" s="356"/>
      <c r="F6690" s="356"/>
      <c r="G6690" s="356"/>
      <c r="H6690" s="356"/>
      <c r="I6690" s="356"/>
      <c r="J6690" s="357"/>
      <c r="K6690" s="357"/>
      <c r="L6690" s="357"/>
      <c r="M6690" s="357"/>
      <c r="N6690" s="358"/>
      <c r="O6690" s="358"/>
      <c r="P6690" s="358"/>
      <c r="Q6690" s="358"/>
      <c r="R6690" s="358"/>
      <c r="S6690" s="358"/>
      <c r="T6690" s="359"/>
      <c r="U6690" s="360"/>
      <c r="V6690" s="360"/>
      <c r="W6690" s="357"/>
      <c r="X6690" s="357"/>
      <c r="Y6690" s="446"/>
      <c r="Z6690" s="443"/>
      <c r="AA6690" s="446"/>
      <c r="AB6690" s="357"/>
      <c r="AC6690" s="357"/>
      <c r="AD6690" s="357"/>
      <c r="AE6690" s="357"/>
      <c r="AF6690" s="357"/>
      <c r="AG6690" s="446"/>
      <c r="AH6690" s="357"/>
      <c r="AI6690" s="357"/>
      <c r="AJ6690" s="357"/>
      <c r="AK6690" s="357"/>
      <c r="AL6690" s="357"/>
      <c r="AM6690" s="357"/>
    </row>
    <row r="6691" spans="5:39" x14ac:dyDescent="0.25">
      <c r="E6691" s="356"/>
      <c r="F6691" s="356"/>
      <c r="G6691" s="356"/>
      <c r="H6691" s="356"/>
      <c r="I6691" s="356"/>
      <c r="J6691" s="357"/>
      <c r="K6691" s="357"/>
      <c r="L6691" s="357"/>
      <c r="M6691" s="357"/>
      <c r="N6691" s="358"/>
      <c r="O6691" s="358"/>
      <c r="P6691" s="358"/>
      <c r="Q6691" s="358"/>
      <c r="R6691" s="358"/>
      <c r="S6691" s="358"/>
      <c r="T6691" s="359"/>
      <c r="U6691" s="360"/>
      <c r="V6691" s="360"/>
      <c r="W6691" s="357"/>
      <c r="X6691" s="357"/>
      <c r="Y6691" s="446"/>
      <c r="Z6691" s="443"/>
      <c r="AA6691" s="446"/>
      <c r="AB6691" s="357"/>
      <c r="AC6691" s="357"/>
      <c r="AD6691" s="357"/>
      <c r="AE6691" s="357"/>
      <c r="AF6691" s="357"/>
      <c r="AG6691" s="446"/>
      <c r="AH6691" s="357"/>
      <c r="AI6691" s="357"/>
      <c r="AJ6691" s="357"/>
      <c r="AK6691" s="357"/>
      <c r="AL6691" s="357"/>
      <c r="AM6691" s="357"/>
    </row>
    <row r="6692" spans="5:39" x14ac:dyDescent="0.25">
      <c r="E6692" s="356"/>
      <c r="F6692" s="356"/>
      <c r="G6692" s="356"/>
      <c r="H6692" s="356"/>
      <c r="I6692" s="356"/>
      <c r="J6692" s="357"/>
      <c r="K6692" s="357"/>
      <c r="L6692" s="357"/>
      <c r="M6692" s="357"/>
      <c r="N6692" s="358"/>
      <c r="O6692" s="358"/>
      <c r="P6692" s="358"/>
      <c r="Q6692" s="358"/>
      <c r="R6692" s="358"/>
      <c r="S6692" s="358"/>
      <c r="T6692" s="359"/>
      <c r="U6692" s="360"/>
      <c r="V6692" s="360"/>
      <c r="W6692" s="357"/>
      <c r="X6692" s="357"/>
      <c r="Y6692" s="446"/>
      <c r="Z6692" s="443"/>
      <c r="AA6692" s="446"/>
      <c r="AB6692" s="357"/>
      <c r="AC6692" s="357"/>
      <c r="AD6692" s="357"/>
      <c r="AE6692" s="357"/>
      <c r="AF6692" s="357"/>
      <c r="AG6692" s="446"/>
      <c r="AH6692" s="357"/>
      <c r="AI6692" s="357"/>
      <c r="AJ6692" s="357"/>
      <c r="AK6692" s="357"/>
      <c r="AL6692" s="357"/>
      <c r="AM6692" s="357"/>
    </row>
    <row r="6693" spans="5:39" x14ac:dyDescent="0.25">
      <c r="E6693" s="356"/>
      <c r="F6693" s="356"/>
      <c r="G6693" s="356"/>
      <c r="H6693" s="356"/>
      <c r="I6693" s="356"/>
      <c r="J6693" s="357"/>
      <c r="K6693" s="357"/>
      <c r="L6693" s="357"/>
      <c r="M6693" s="357"/>
      <c r="N6693" s="358"/>
      <c r="O6693" s="358"/>
      <c r="P6693" s="358"/>
      <c r="Q6693" s="358"/>
      <c r="R6693" s="358"/>
      <c r="S6693" s="358"/>
      <c r="T6693" s="359"/>
      <c r="U6693" s="360"/>
      <c r="V6693" s="360"/>
      <c r="W6693" s="357"/>
      <c r="X6693" s="357"/>
      <c r="Y6693" s="446"/>
      <c r="Z6693" s="443"/>
      <c r="AA6693" s="446"/>
      <c r="AB6693" s="357"/>
      <c r="AC6693" s="357"/>
      <c r="AD6693" s="357"/>
      <c r="AE6693" s="357"/>
      <c r="AF6693" s="357"/>
      <c r="AG6693" s="446"/>
      <c r="AH6693" s="357"/>
      <c r="AI6693" s="357"/>
      <c r="AJ6693" s="357"/>
      <c r="AK6693" s="357"/>
      <c r="AL6693" s="357"/>
      <c r="AM6693" s="357"/>
    </row>
    <row r="6694" spans="5:39" x14ac:dyDescent="0.25">
      <c r="E6694" s="356"/>
      <c r="F6694" s="356"/>
      <c r="G6694" s="356"/>
      <c r="H6694" s="356"/>
      <c r="I6694" s="356"/>
      <c r="J6694" s="357"/>
      <c r="K6694" s="357"/>
      <c r="L6694" s="357"/>
      <c r="M6694" s="357"/>
      <c r="N6694" s="358"/>
      <c r="O6694" s="358"/>
      <c r="P6694" s="358"/>
      <c r="Q6694" s="358"/>
      <c r="R6694" s="358"/>
      <c r="S6694" s="358"/>
      <c r="T6694" s="359"/>
      <c r="U6694" s="360"/>
      <c r="V6694" s="360"/>
      <c r="W6694" s="357"/>
      <c r="X6694" s="357"/>
      <c r="Y6694" s="446"/>
      <c r="Z6694" s="443"/>
      <c r="AA6694" s="446"/>
      <c r="AB6694" s="357"/>
      <c r="AC6694" s="357"/>
      <c r="AD6694" s="357"/>
      <c r="AE6694" s="357"/>
      <c r="AF6694" s="357"/>
      <c r="AG6694" s="446"/>
      <c r="AH6694" s="357"/>
      <c r="AI6694" s="357"/>
      <c r="AJ6694" s="357"/>
      <c r="AK6694" s="357"/>
      <c r="AL6694" s="357"/>
      <c r="AM6694" s="357"/>
    </row>
    <row r="6695" spans="5:39" x14ac:dyDescent="0.25">
      <c r="E6695" s="356"/>
      <c r="F6695" s="356"/>
      <c r="G6695" s="356"/>
      <c r="H6695" s="356"/>
      <c r="I6695" s="356"/>
      <c r="J6695" s="357"/>
      <c r="K6695" s="357"/>
      <c r="L6695" s="357"/>
      <c r="M6695" s="357"/>
      <c r="N6695" s="358"/>
      <c r="O6695" s="358"/>
      <c r="P6695" s="358"/>
      <c r="Q6695" s="358"/>
      <c r="R6695" s="358"/>
      <c r="S6695" s="358"/>
      <c r="T6695" s="359"/>
      <c r="U6695" s="360"/>
      <c r="V6695" s="360"/>
      <c r="W6695" s="357"/>
      <c r="X6695" s="357"/>
      <c r="Y6695" s="446"/>
      <c r="Z6695" s="443"/>
      <c r="AA6695" s="446"/>
      <c r="AB6695" s="357"/>
      <c r="AC6695" s="357"/>
      <c r="AD6695" s="357"/>
      <c r="AE6695" s="357"/>
      <c r="AF6695" s="357"/>
      <c r="AG6695" s="446"/>
      <c r="AH6695" s="357"/>
      <c r="AI6695" s="357"/>
      <c r="AJ6695" s="357"/>
      <c r="AK6695" s="357"/>
      <c r="AL6695" s="357"/>
      <c r="AM6695" s="357"/>
    </row>
    <row r="6696" spans="5:39" x14ac:dyDescent="0.25">
      <c r="E6696" s="356"/>
      <c r="F6696" s="356"/>
      <c r="G6696" s="356"/>
      <c r="H6696" s="356"/>
      <c r="I6696" s="356"/>
      <c r="J6696" s="357"/>
      <c r="K6696" s="357"/>
      <c r="L6696" s="357"/>
      <c r="M6696" s="357"/>
      <c r="N6696" s="358"/>
      <c r="O6696" s="358"/>
      <c r="P6696" s="358"/>
      <c r="Q6696" s="358"/>
      <c r="R6696" s="358"/>
      <c r="S6696" s="358"/>
      <c r="T6696" s="359"/>
      <c r="U6696" s="360"/>
      <c r="V6696" s="360"/>
      <c r="W6696" s="357"/>
      <c r="X6696" s="357"/>
      <c r="Y6696" s="446"/>
      <c r="Z6696" s="443"/>
      <c r="AA6696" s="446"/>
      <c r="AB6696" s="357"/>
      <c r="AC6696" s="357"/>
      <c r="AD6696" s="357"/>
      <c r="AE6696" s="357"/>
      <c r="AF6696" s="357"/>
      <c r="AG6696" s="446"/>
      <c r="AH6696" s="357"/>
      <c r="AI6696" s="357"/>
      <c r="AJ6696" s="357"/>
      <c r="AK6696" s="357"/>
      <c r="AL6696" s="357"/>
      <c r="AM6696" s="357"/>
    </row>
    <row r="6697" spans="5:39" x14ac:dyDescent="0.25">
      <c r="E6697" s="356"/>
      <c r="F6697" s="356"/>
      <c r="G6697" s="356"/>
      <c r="H6697" s="356"/>
      <c r="I6697" s="356"/>
      <c r="J6697" s="357"/>
      <c r="K6697" s="357"/>
      <c r="L6697" s="357"/>
      <c r="M6697" s="357"/>
      <c r="N6697" s="358"/>
      <c r="O6697" s="358"/>
      <c r="P6697" s="358"/>
      <c r="Q6697" s="358"/>
      <c r="R6697" s="358"/>
      <c r="S6697" s="358"/>
      <c r="T6697" s="359"/>
      <c r="U6697" s="360"/>
      <c r="V6697" s="360"/>
      <c r="W6697" s="357"/>
      <c r="X6697" s="357"/>
      <c r="Y6697" s="446"/>
      <c r="Z6697" s="443"/>
      <c r="AA6697" s="446"/>
      <c r="AB6697" s="357"/>
      <c r="AC6697" s="357"/>
      <c r="AD6697" s="357"/>
      <c r="AE6697" s="357"/>
      <c r="AF6697" s="357"/>
      <c r="AG6697" s="446"/>
      <c r="AH6697" s="357"/>
      <c r="AI6697" s="357"/>
      <c r="AJ6697" s="357"/>
      <c r="AK6697" s="357"/>
      <c r="AL6697" s="357"/>
      <c r="AM6697" s="357"/>
    </row>
    <row r="6698" spans="5:39" x14ac:dyDescent="0.25">
      <c r="E6698" s="356"/>
      <c r="F6698" s="356"/>
      <c r="G6698" s="356"/>
      <c r="H6698" s="356"/>
      <c r="I6698" s="356"/>
      <c r="J6698" s="357"/>
      <c r="K6698" s="357"/>
      <c r="L6698" s="357"/>
      <c r="M6698" s="357"/>
      <c r="N6698" s="358"/>
      <c r="O6698" s="358"/>
      <c r="P6698" s="358"/>
      <c r="Q6698" s="358"/>
      <c r="R6698" s="358"/>
      <c r="S6698" s="358"/>
      <c r="T6698" s="359"/>
      <c r="U6698" s="360"/>
      <c r="V6698" s="360"/>
      <c r="W6698" s="357"/>
      <c r="X6698" s="357"/>
      <c r="Y6698" s="446"/>
      <c r="Z6698" s="443"/>
      <c r="AA6698" s="446"/>
      <c r="AB6698" s="357"/>
      <c r="AC6698" s="357"/>
      <c r="AD6698" s="357"/>
      <c r="AE6698" s="357"/>
      <c r="AF6698" s="357"/>
      <c r="AG6698" s="446"/>
      <c r="AH6698" s="357"/>
      <c r="AI6698" s="357"/>
      <c r="AJ6698" s="357"/>
      <c r="AK6698" s="357"/>
      <c r="AL6698" s="357"/>
      <c r="AM6698" s="357"/>
    </row>
    <row r="6699" spans="5:39" x14ac:dyDescent="0.25">
      <c r="E6699" s="356"/>
      <c r="F6699" s="356"/>
      <c r="G6699" s="356"/>
      <c r="H6699" s="356"/>
      <c r="I6699" s="356"/>
      <c r="J6699" s="357"/>
      <c r="K6699" s="357"/>
      <c r="L6699" s="357"/>
      <c r="M6699" s="357"/>
      <c r="N6699" s="358"/>
      <c r="O6699" s="358"/>
      <c r="P6699" s="358"/>
      <c r="Q6699" s="358"/>
      <c r="R6699" s="358"/>
      <c r="S6699" s="358"/>
      <c r="T6699" s="359"/>
      <c r="U6699" s="360"/>
      <c r="V6699" s="360"/>
      <c r="W6699" s="357"/>
      <c r="X6699" s="357"/>
      <c r="Y6699" s="446"/>
      <c r="Z6699" s="443"/>
      <c r="AA6699" s="446"/>
      <c r="AB6699" s="357"/>
      <c r="AC6699" s="357"/>
      <c r="AD6699" s="357"/>
      <c r="AE6699" s="357"/>
      <c r="AF6699" s="357"/>
      <c r="AG6699" s="446"/>
      <c r="AH6699" s="357"/>
      <c r="AI6699" s="357"/>
      <c r="AJ6699" s="357"/>
      <c r="AK6699" s="357"/>
      <c r="AL6699" s="357"/>
      <c r="AM6699" s="357"/>
    </row>
    <row r="6700" spans="5:39" x14ac:dyDescent="0.25">
      <c r="E6700" s="356"/>
      <c r="F6700" s="356"/>
      <c r="G6700" s="356"/>
      <c r="H6700" s="356"/>
      <c r="I6700" s="356"/>
      <c r="J6700" s="357"/>
      <c r="K6700" s="357"/>
      <c r="L6700" s="357"/>
      <c r="M6700" s="357"/>
      <c r="N6700" s="358"/>
      <c r="O6700" s="358"/>
      <c r="P6700" s="358"/>
      <c r="Q6700" s="358"/>
      <c r="R6700" s="358"/>
      <c r="S6700" s="358"/>
      <c r="T6700" s="359"/>
      <c r="U6700" s="360"/>
      <c r="V6700" s="360"/>
      <c r="W6700" s="357"/>
      <c r="X6700" s="357"/>
      <c r="Y6700" s="446"/>
      <c r="Z6700" s="443"/>
      <c r="AA6700" s="446"/>
      <c r="AB6700" s="357"/>
      <c r="AC6700" s="357"/>
      <c r="AD6700" s="357"/>
      <c r="AE6700" s="357"/>
      <c r="AF6700" s="357"/>
      <c r="AG6700" s="446"/>
      <c r="AH6700" s="357"/>
      <c r="AI6700" s="357"/>
      <c r="AJ6700" s="357"/>
      <c r="AK6700" s="357"/>
      <c r="AL6700" s="357"/>
      <c r="AM6700" s="357"/>
    </row>
    <row r="6701" spans="5:39" x14ac:dyDescent="0.25">
      <c r="E6701" s="356"/>
      <c r="F6701" s="356"/>
      <c r="G6701" s="356"/>
      <c r="H6701" s="356"/>
      <c r="I6701" s="356"/>
      <c r="J6701" s="357"/>
      <c r="K6701" s="357"/>
      <c r="L6701" s="357"/>
      <c r="M6701" s="357"/>
      <c r="N6701" s="358"/>
      <c r="O6701" s="358"/>
      <c r="P6701" s="358"/>
      <c r="Q6701" s="358"/>
      <c r="R6701" s="358"/>
      <c r="S6701" s="358"/>
      <c r="T6701" s="359"/>
      <c r="U6701" s="360"/>
      <c r="V6701" s="360"/>
      <c r="W6701" s="357"/>
      <c r="X6701" s="357"/>
      <c r="Y6701" s="446"/>
      <c r="Z6701" s="443"/>
      <c r="AA6701" s="446"/>
      <c r="AB6701" s="357"/>
      <c r="AC6701" s="357"/>
      <c r="AD6701" s="357"/>
      <c r="AE6701" s="357"/>
      <c r="AF6701" s="357"/>
      <c r="AG6701" s="446"/>
      <c r="AH6701" s="357"/>
      <c r="AI6701" s="357"/>
      <c r="AJ6701" s="357"/>
      <c r="AK6701" s="357"/>
      <c r="AL6701" s="357"/>
      <c r="AM6701" s="357"/>
    </row>
    <row r="6702" spans="5:39" x14ac:dyDescent="0.25">
      <c r="E6702" s="356"/>
      <c r="F6702" s="356"/>
      <c r="G6702" s="356"/>
      <c r="H6702" s="356"/>
      <c r="I6702" s="356"/>
      <c r="J6702" s="357"/>
      <c r="K6702" s="357"/>
      <c r="L6702" s="357"/>
      <c r="M6702" s="357"/>
      <c r="N6702" s="358"/>
      <c r="O6702" s="358"/>
      <c r="P6702" s="358"/>
      <c r="Q6702" s="358"/>
      <c r="R6702" s="358"/>
      <c r="S6702" s="358"/>
      <c r="T6702" s="359"/>
      <c r="U6702" s="360"/>
      <c r="V6702" s="360"/>
      <c r="W6702" s="357"/>
      <c r="X6702" s="357"/>
      <c r="Y6702" s="446"/>
      <c r="Z6702" s="443"/>
      <c r="AA6702" s="446"/>
      <c r="AB6702" s="357"/>
      <c r="AC6702" s="357"/>
      <c r="AD6702" s="357"/>
      <c r="AE6702" s="357"/>
      <c r="AF6702" s="357"/>
      <c r="AG6702" s="446"/>
      <c r="AH6702" s="357"/>
      <c r="AI6702" s="357"/>
      <c r="AJ6702" s="357"/>
      <c r="AK6702" s="357"/>
      <c r="AL6702" s="357"/>
      <c r="AM6702" s="357"/>
    </row>
    <row r="6703" spans="5:39" x14ac:dyDescent="0.25">
      <c r="E6703" s="356"/>
      <c r="F6703" s="356"/>
      <c r="G6703" s="356"/>
      <c r="H6703" s="356"/>
      <c r="I6703" s="356"/>
      <c r="J6703" s="357"/>
      <c r="K6703" s="357"/>
      <c r="L6703" s="357"/>
      <c r="M6703" s="357"/>
      <c r="N6703" s="358"/>
      <c r="O6703" s="358"/>
      <c r="P6703" s="358"/>
      <c r="Q6703" s="358"/>
      <c r="R6703" s="358"/>
      <c r="S6703" s="358"/>
      <c r="T6703" s="359"/>
      <c r="U6703" s="360"/>
      <c r="V6703" s="360"/>
      <c r="W6703" s="357"/>
      <c r="X6703" s="357"/>
      <c r="Y6703" s="446"/>
      <c r="Z6703" s="443"/>
      <c r="AA6703" s="446"/>
      <c r="AB6703" s="357"/>
      <c r="AC6703" s="357"/>
      <c r="AD6703" s="357"/>
      <c r="AE6703" s="357"/>
      <c r="AF6703" s="357"/>
      <c r="AG6703" s="446"/>
      <c r="AH6703" s="357"/>
      <c r="AI6703" s="357"/>
      <c r="AJ6703" s="357"/>
      <c r="AK6703" s="357"/>
      <c r="AL6703" s="357"/>
      <c r="AM6703" s="357"/>
    </row>
    <row r="6704" spans="5:39" x14ac:dyDescent="0.25">
      <c r="E6704" s="356"/>
      <c r="F6704" s="356"/>
      <c r="G6704" s="356"/>
      <c r="H6704" s="356"/>
      <c r="I6704" s="356"/>
      <c r="J6704" s="357"/>
      <c r="K6704" s="357"/>
      <c r="L6704" s="357"/>
      <c r="M6704" s="357"/>
      <c r="N6704" s="358"/>
      <c r="O6704" s="358"/>
      <c r="P6704" s="358"/>
      <c r="Q6704" s="358"/>
      <c r="R6704" s="358"/>
      <c r="S6704" s="358"/>
      <c r="T6704" s="359"/>
      <c r="U6704" s="360"/>
      <c r="V6704" s="360"/>
      <c r="W6704" s="357"/>
      <c r="X6704" s="357"/>
      <c r="Y6704" s="446"/>
      <c r="Z6704" s="443"/>
      <c r="AA6704" s="446"/>
      <c r="AB6704" s="357"/>
      <c r="AC6704" s="357"/>
      <c r="AD6704" s="357"/>
      <c r="AE6704" s="357"/>
      <c r="AF6704" s="357"/>
      <c r="AG6704" s="446"/>
      <c r="AH6704" s="357"/>
      <c r="AI6704" s="357"/>
      <c r="AJ6704" s="357"/>
      <c r="AK6704" s="357"/>
      <c r="AL6704" s="357"/>
      <c r="AM6704" s="357"/>
    </row>
    <row r="6705" spans="5:39" x14ac:dyDescent="0.25">
      <c r="E6705" s="356"/>
      <c r="F6705" s="356"/>
      <c r="G6705" s="356"/>
      <c r="H6705" s="356"/>
      <c r="I6705" s="356"/>
      <c r="J6705" s="357"/>
      <c r="K6705" s="357"/>
      <c r="L6705" s="357"/>
      <c r="M6705" s="357"/>
      <c r="N6705" s="358"/>
      <c r="O6705" s="358"/>
      <c r="P6705" s="358"/>
      <c r="Q6705" s="358"/>
      <c r="R6705" s="358"/>
      <c r="S6705" s="358"/>
      <c r="T6705" s="359"/>
      <c r="U6705" s="360"/>
      <c r="V6705" s="360"/>
      <c r="W6705" s="357"/>
      <c r="X6705" s="357"/>
      <c r="Y6705" s="446"/>
      <c r="Z6705" s="443"/>
      <c r="AA6705" s="446"/>
      <c r="AB6705" s="357"/>
      <c r="AC6705" s="357"/>
      <c r="AD6705" s="357"/>
      <c r="AE6705" s="357"/>
      <c r="AF6705" s="357"/>
      <c r="AG6705" s="446"/>
      <c r="AH6705" s="357"/>
      <c r="AI6705" s="357"/>
      <c r="AJ6705" s="357"/>
      <c r="AK6705" s="357"/>
      <c r="AL6705" s="357"/>
      <c r="AM6705" s="357"/>
    </row>
    <row r="6706" spans="5:39" x14ac:dyDescent="0.25">
      <c r="E6706" s="356"/>
      <c r="F6706" s="356"/>
      <c r="G6706" s="356"/>
      <c r="H6706" s="356"/>
      <c r="I6706" s="356"/>
      <c r="J6706" s="357"/>
      <c r="K6706" s="357"/>
      <c r="L6706" s="357"/>
      <c r="M6706" s="357"/>
      <c r="N6706" s="358"/>
      <c r="O6706" s="358"/>
      <c r="P6706" s="358"/>
      <c r="Q6706" s="358"/>
      <c r="R6706" s="358"/>
      <c r="S6706" s="358"/>
      <c r="T6706" s="359"/>
      <c r="U6706" s="360"/>
      <c r="V6706" s="360"/>
      <c r="W6706" s="357"/>
      <c r="X6706" s="357"/>
      <c r="Y6706" s="446"/>
      <c r="Z6706" s="443"/>
      <c r="AA6706" s="446"/>
      <c r="AB6706" s="357"/>
      <c r="AC6706" s="357"/>
      <c r="AD6706" s="357"/>
      <c r="AE6706" s="357"/>
      <c r="AF6706" s="357"/>
      <c r="AG6706" s="446"/>
      <c r="AH6706" s="357"/>
      <c r="AI6706" s="357"/>
      <c r="AJ6706" s="357"/>
      <c r="AK6706" s="357"/>
      <c r="AL6706" s="357"/>
      <c r="AM6706" s="357"/>
    </row>
    <row r="6707" spans="5:39" x14ac:dyDescent="0.25">
      <c r="E6707" s="356"/>
      <c r="F6707" s="356"/>
      <c r="G6707" s="356"/>
      <c r="H6707" s="356"/>
      <c r="I6707" s="356"/>
      <c r="J6707" s="357"/>
      <c r="K6707" s="357"/>
      <c r="L6707" s="357"/>
      <c r="M6707" s="357"/>
      <c r="N6707" s="358"/>
      <c r="O6707" s="358"/>
      <c r="P6707" s="358"/>
      <c r="Q6707" s="358"/>
      <c r="R6707" s="358"/>
      <c r="S6707" s="358"/>
      <c r="T6707" s="359"/>
      <c r="U6707" s="360"/>
      <c r="V6707" s="360"/>
      <c r="W6707" s="357"/>
      <c r="X6707" s="357"/>
      <c r="Y6707" s="446"/>
      <c r="Z6707" s="443"/>
      <c r="AA6707" s="446"/>
      <c r="AB6707" s="357"/>
      <c r="AC6707" s="357"/>
      <c r="AD6707" s="357"/>
      <c r="AE6707" s="357"/>
      <c r="AF6707" s="357"/>
      <c r="AG6707" s="446"/>
      <c r="AH6707" s="357"/>
      <c r="AI6707" s="357"/>
      <c r="AJ6707" s="357"/>
      <c r="AK6707" s="357"/>
      <c r="AL6707" s="357"/>
      <c r="AM6707" s="357"/>
    </row>
    <row r="6708" spans="5:39" x14ac:dyDescent="0.25">
      <c r="E6708" s="356"/>
      <c r="F6708" s="356"/>
      <c r="G6708" s="356"/>
      <c r="H6708" s="356"/>
      <c r="I6708" s="356"/>
      <c r="J6708" s="357"/>
      <c r="K6708" s="357"/>
      <c r="L6708" s="357"/>
      <c r="M6708" s="357"/>
      <c r="N6708" s="358"/>
      <c r="O6708" s="358"/>
      <c r="P6708" s="358"/>
      <c r="Q6708" s="358"/>
      <c r="R6708" s="358"/>
      <c r="S6708" s="358"/>
      <c r="T6708" s="359"/>
      <c r="U6708" s="360"/>
      <c r="V6708" s="360"/>
      <c r="W6708" s="357"/>
      <c r="X6708" s="357"/>
      <c r="Y6708" s="446"/>
      <c r="Z6708" s="443"/>
      <c r="AA6708" s="446"/>
      <c r="AB6708" s="357"/>
      <c r="AC6708" s="357"/>
      <c r="AD6708" s="357"/>
      <c r="AE6708" s="357"/>
      <c r="AF6708" s="357"/>
      <c r="AG6708" s="446"/>
      <c r="AH6708" s="357"/>
      <c r="AI6708" s="357"/>
      <c r="AJ6708" s="357"/>
      <c r="AK6708" s="357"/>
      <c r="AL6708" s="357"/>
      <c r="AM6708" s="357"/>
    </row>
    <row r="6709" spans="5:39" x14ac:dyDescent="0.25">
      <c r="E6709" s="356"/>
      <c r="F6709" s="356"/>
      <c r="G6709" s="356"/>
      <c r="H6709" s="356"/>
      <c r="I6709" s="356"/>
      <c r="J6709" s="357"/>
      <c r="K6709" s="357"/>
      <c r="L6709" s="357"/>
      <c r="M6709" s="357"/>
      <c r="N6709" s="358"/>
      <c r="O6709" s="358"/>
      <c r="P6709" s="358"/>
      <c r="Q6709" s="358"/>
      <c r="R6709" s="358"/>
      <c r="S6709" s="358"/>
      <c r="T6709" s="359"/>
      <c r="U6709" s="360"/>
      <c r="V6709" s="360"/>
      <c r="W6709" s="357"/>
      <c r="X6709" s="357"/>
      <c r="Y6709" s="446"/>
      <c r="Z6709" s="443"/>
      <c r="AA6709" s="446"/>
      <c r="AB6709" s="357"/>
      <c r="AC6709" s="357"/>
      <c r="AD6709" s="357"/>
      <c r="AE6709" s="357"/>
      <c r="AF6709" s="357"/>
      <c r="AG6709" s="446"/>
      <c r="AH6709" s="357"/>
      <c r="AI6709" s="357"/>
      <c r="AJ6709" s="357"/>
      <c r="AK6709" s="357"/>
      <c r="AL6709" s="357"/>
      <c r="AM6709" s="357"/>
    </row>
    <row r="6710" spans="5:39" x14ac:dyDescent="0.25">
      <c r="E6710" s="356"/>
      <c r="F6710" s="356"/>
      <c r="G6710" s="356"/>
      <c r="H6710" s="356"/>
      <c r="I6710" s="356"/>
      <c r="J6710" s="357"/>
      <c r="K6710" s="357"/>
      <c r="L6710" s="357"/>
      <c r="M6710" s="357"/>
      <c r="N6710" s="358"/>
      <c r="O6710" s="358"/>
      <c r="P6710" s="358"/>
      <c r="Q6710" s="358"/>
      <c r="R6710" s="358"/>
      <c r="S6710" s="358"/>
      <c r="T6710" s="359"/>
      <c r="U6710" s="360"/>
      <c r="V6710" s="360"/>
      <c r="W6710" s="357"/>
      <c r="X6710" s="357"/>
      <c r="Y6710" s="446"/>
      <c r="Z6710" s="443"/>
      <c r="AA6710" s="446"/>
      <c r="AB6710" s="357"/>
      <c r="AC6710" s="357"/>
      <c r="AD6710" s="357"/>
      <c r="AE6710" s="357"/>
      <c r="AF6710" s="357"/>
      <c r="AG6710" s="446"/>
      <c r="AH6710" s="357"/>
      <c r="AI6710" s="357"/>
      <c r="AJ6710" s="357"/>
      <c r="AK6710" s="357"/>
      <c r="AL6710" s="357"/>
      <c r="AM6710" s="357"/>
    </row>
    <row r="6711" spans="5:39" x14ac:dyDescent="0.25">
      <c r="E6711" s="356"/>
      <c r="F6711" s="356"/>
      <c r="G6711" s="356"/>
      <c r="H6711" s="356"/>
      <c r="I6711" s="356"/>
      <c r="J6711" s="357"/>
      <c r="K6711" s="357"/>
      <c r="L6711" s="357"/>
      <c r="M6711" s="357"/>
      <c r="N6711" s="358"/>
      <c r="O6711" s="358"/>
      <c r="P6711" s="358"/>
      <c r="Q6711" s="358"/>
      <c r="R6711" s="358"/>
      <c r="S6711" s="358"/>
      <c r="T6711" s="359"/>
      <c r="U6711" s="360"/>
      <c r="V6711" s="360"/>
      <c r="W6711" s="357"/>
      <c r="X6711" s="357"/>
      <c r="Y6711" s="446"/>
      <c r="Z6711" s="443"/>
      <c r="AA6711" s="446"/>
      <c r="AB6711" s="357"/>
      <c r="AC6711" s="357"/>
      <c r="AD6711" s="357"/>
      <c r="AE6711" s="357"/>
      <c r="AF6711" s="357"/>
      <c r="AG6711" s="446"/>
      <c r="AH6711" s="357"/>
      <c r="AI6711" s="357"/>
      <c r="AJ6711" s="357"/>
      <c r="AK6711" s="357"/>
      <c r="AL6711" s="357"/>
      <c r="AM6711" s="357"/>
    </row>
    <row r="6712" spans="5:39" x14ac:dyDescent="0.25">
      <c r="E6712" s="356"/>
      <c r="F6712" s="356"/>
      <c r="G6712" s="356"/>
      <c r="H6712" s="356"/>
      <c r="I6712" s="356"/>
      <c r="J6712" s="357"/>
      <c r="K6712" s="357"/>
      <c r="L6712" s="357"/>
      <c r="M6712" s="357"/>
      <c r="N6712" s="358"/>
      <c r="O6712" s="358"/>
      <c r="P6712" s="358"/>
      <c r="Q6712" s="358"/>
      <c r="R6712" s="358"/>
      <c r="S6712" s="358"/>
      <c r="T6712" s="359"/>
      <c r="U6712" s="360"/>
      <c r="V6712" s="360"/>
      <c r="W6712" s="357"/>
      <c r="X6712" s="357"/>
      <c r="Y6712" s="446"/>
      <c r="Z6712" s="443"/>
      <c r="AA6712" s="446"/>
      <c r="AB6712" s="357"/>
      <c r="AC6712" s="357"/>
      <c r="AD6712" s="357"/>
      <c r="AE6712" s="357"/>
      <c r="AF6712" s="357"/>
      <c r="AG6712" s="446"/>
      <c r="AH6712" s="357"/>
      <c r="AI6712" s="357"/>
      <c r="AJ6712" s="357"/>
      <c r="AK6712" s="357"/>
      <c r="AL6712" s="357"/>
      <c r="AM6712" s="357"/>
    </row>
    <row r="6713" spans="5:39" x14ac:dyDescent="0.25">
      <c r="E6713" s="356"/>
      <c r="F6713" s="356"/>
      <c r="G6713" s="356"/>
      <c r="H6713" s="356"/>
      <c r="I6713" s="356"/>
      <c r="J6713" s="357"/>
      <c r="K6713" s="357"/>
      <c r="L6713" s="357"/>
      <c r="M6713" s="357"/>
      <c r="N6713" s="358"/>
      <c r="O6713" s="358"/>
      <c r="P6713" s="358"/>
      <c r="Q6713" s="358"/>
      <c r="R6713" s="358"/>
      <c r="S6713" s="358"/>
      <c r="T6713" s="359"/>
      <c r="U6713" s="360"/>
      <c r="V6713" s="360"/>
      <c r="W6713" s="357"/>
      <c r="X6713" s="357"/>
      <c r="Y6713" s="446"/>
      <c r="Z6713" s="443"/>
      <c r="AA6713" s="446"/>
      <c r="AB6713" s="357"/>
      <c r="AC6713" s="357"/>
      <c r="AD6713" s="357"/>
      <c r="AE6713" s="357"/>
      <c r="AF6713" s="357"/>
      <c r="AG6713" s="446"/>
      <c r="AH6713" s="357"/>
      <c r="AI6713" s="357"/>
      <c r="AJ6713" s="357"/>
      <c r="AK6713" s="357"/>
      <c r="AL6713" s="357"/>
      <c r="AM6713" s="357"/>
    </row>
    <row r="6714" spans="5:39" x14ac:dyDescent="0.25">
      <c r="E6714" s="356"/>
      <c r="F6714" s="356"/>
      <c r="G6714" s="356"/>
      <c r="H6714" s="356"/>
      <c r="I6714" s="356"/>
      <c r="J6714" s="357"/>
      <c r="K6714" s="357"/>
      <c r="L6714" s="357"/>
      <c r="M6714" s="357"/>
      <c r="N6714" s="358"/>
      <c r="O6714" s="358"/>
      <c r="P6714" s="358"/>
      <c r="Q6714" s="358"/>
      <c r="R6714" s="358"/>
      <c r="S6714" s="358"/>
      <c r="T6714" s="359"/>
      <c r="U6714" s="360"/>
      <c r="V6714" s="360"/>
      <c r="W6714" s="357"/>
      <c r="X6714" s="357"/>
      <c r="Y6714" s="446"/>
      <c r="Z6714" s="443"/>
      <c r="AA6714" s="446"/>
      <c r="AB6714" s="357"/>
      <c r="AC6714" s="357"/>
      <c r="AD6714" s="357"/>
      <c r="AE6714" s="357"/>
      <c r="AF6714" s="357"/>
      <c r="AG6714" s="446"/>
      <c r="AH6714" s="357"/>
      <c r="AI6714" s="357"/>
      <c r="AJ6714" s="357"/>
      <c r="AK6714" s="357"/>
      <c r="AL6714" s="357"/>
      <c r="AM6714" s="357"/>
    </row>
    <row r="6715" spans="5:39" x14ac:dyDescent="0.25">
      <c r="E6715" s="356"/>
      <c r="F6715" s="356"/>
      <c r="G6715" s="356"/>
      <c r="H6715" s="356"/>
      <c r="I6715" s="356"/>
      <c r="J6715" s="357"/>
      <c r="K6715" s="357"/>
      <c r="L6715" s="357"/>
      <c r="M6715" s="357"/>
      <c r="N6715" s="358"/>
      <c r="O6715" s="358"/>
      <c r="P6715" s="358"/>
      <c r="Q6715" s="358"/>
      <c r="R6715" s="358"/>
      <c r="S6715" s="358"/>
      <c r="T6715" s="359"/>
      <c r="U6715" s="360"/>
      <c r="V6715" s="360"/>
      <c r="W6715" s="357"/>
      <c r="X6715" s="357"/>
      <c r="Y6715" s="446"/>
      <c r="Z6715" s="443"/>
      <c r="AA6715" s="446"/>
      <c r="AB6715" s="357"/>
      <c r="AC6715" s="357"/>
      <c r="AD6715" s="357"/>
      <c r="AE6715" s="357"/>
      <c r="AF6715" s="357"/>
      <c r="AG6715" s="446"/>
      <c r="AH6715" s="357"/>
      <c r="AI6715" s="357"/>
      <c r="AJ6715" s="357"/>
      <c r="AK6715" s="357"/>
      <c r="AL6715" s="357"/>
      <c r="AM6715" s="357"/>
    </row>
    <row r="6716" spans="5:39" x14ac:dyDescent="0.25">
      <c r="E6716" s="356"/>
      <c r="F6716" s="356"/>
      <c r="G6716" s="356"/>
      <c r="H6716" s="356"/>
      <c r="I6716" s="356"/>
      <c r="J6716" s="357"/>
      <c r="K6716" s="357"/>
      <c r="L6716" s="357"/>
      <c r="M6716" s="357"/>
      <c r="N6716" s="358"/>
      <c r="O6716" s="358"/>
      <c r="P6716" s="358"/>
      <c r="Q6716" s="358"/>
      <c r="R6716" s="358"/>
      <c r="S6716" s="358"/>
      <c r="T6716" s="359"/>
      <c r="U6716" s="360"/>
      <c r="V6716" s="360"/>
      <c r="W6716" s="357"/>
      <c r="X6716" s="357"/>
      <c r="Y6716" s="446"/>
      <c r="Z6716" s="443"/>
      <c r="AA6716" s="446"/>
      <c r="AB6716" s="357"/>
      <c r="AC6716" s="357"/>
      <c r="AD6716" s="357"/>
      <c r="AE6716" s="357"/>
      <c r="AF6716" s="357"/>
      <c r="AG6716" s="446"/>
      <c r="AH6716" s="357"/>
      <c r="AI6716" s="357"/>
      <c r="AJ6716" s="357"/>
      <c r="AK6716" s="357"/>
      <c r="AL6716" s="357"/>
      <c r="AM6716" s="357"/>
    </row>
    <row r="6717" spans="5:39" x14ac:dyDescent="0.25">
      <c r="E6717" s="356"/>
      <c r="F6717" s="356"/>
      <c r="G6717" s="356"/>
      <c r="H6717" s="356"/>
      <c r="I6717" s="356"/>
      <c r="J6717" s="357"/>
      <c r="K6717" s="357"/>
      <c r="L6717" s="357"/>
      <c r="M6717" s="357"/>
      <c r="N6717" s="358"/>
      <c r="O6717" s="358"/>
      <c r="P6717" s="358"/>
      <c r="Q6717" s="358"/>
      <c r="R6717" s="358"/>
      <c r="S6717" s="358"/>
      <c r="T6717" s="359"/>
      <c r="U6717" s="360"/>
      <c r="V6717" s="360"/>
      <c r="W6717" s="357"/>
      <c r="X6717" s="357"/>
      <c r="Y6717" s="446"/>
      <c r="Z6717" s="443"/>
      <c r="AA6717" s="446"/>
      <c r="AB6717" s="357"/>
      <c r="AC6717" s="357"/>
      <c r="AD6717" s="357"/>
      <c r="AE6717" s="357"/>
      <c r="AF6717" s="357"/>
      <c r="AG6717" s="446"/>
      <c r="AH6717" s="357"/>
      <c r="AI6717" s="357"/>
      <c r="AJ6717" s="357"/>
      <c r="AK6717" s="357"/>
      <c r="AL6717" s="357"/>
      <c r="AM6717" s="357"/>
    </row>
    <row r="6718" spans="5:39" x14ac:dyDescent="0.25">
      <c r="E6718" s="356"/>
      <c r="F6718" s="356"/>
      <c r="G6718" s="356"/>
      <c r="H6718" s="356"/>
      <c r="I6718" s="356"/>
      <c r="J6718" s="357"/>
      <c r="K6718" s="357"/>
      <c r="L6718" s="357"/>
      <c r="M6718" s="357"/>
      <c r="N6718" s="358"/>
      <c r="O6718" s="358"/>
      <c r="P6718" s="358"/>
      <c r="Q6718" s="358"/>
      <c r="R6718" s="358"/>
      <c r="S6718" s="358"/>
      <c r="T6718" s="359"/>
      <c r="U6718" s="360"/>
      <c r="V6718" s="360"/>
      <c r="W6718" s="357"/>
      <c r="X6718" s="357"/>
      <c r="Y6718" s="446"/>
      <c r="Z6718" s="443"/>
      <c r="AA6718" s="446"/>
      <c r="AB6718" s="357"/>
      <c r="AC6718" s="357"/>
      <c r="AD6718" s="357"/>
      <c r="AE6718" s="357"/>
      <c r="AF6718" s="357"/>
      <c r="AG6718" s="446"/>
      <c r="AH6718" s="357"/>
      <c r="AI6718" s="357"/>
      <c r="AJ6718" s="357"/>
      <c r="AK6718" s="357"/>
      <c r="AL6718" s="357"/>
      <c r="AM6718" s="357"/>
    </row>
    <row r="6719" spans="5:39" x14ac:dyDescent="0.25">
      <c r="E6719" s="356"/>
      <c r="F6719" s="356"/>
      <c r="G6719" s="356"/>
      <c r="H6719" s="356"/>
      <c r="I6719" s="356"/>
      <c r="J6719" s="357"/>
      <c r="K6719" s="357"/>
      <c r="L6719" s="357"/>
      <c r="M6719" s="357"/>
      <c r="N6719" s="358"/>
      <c r="O6719" s="358"/>
      <c r="P6719" s="358"/>
      <c r="Q6719" s="358"/>
      <c r="R6719" s="358"/>
      <c r="S6719" s="358"/>
      <c r="T6719" s="359"/>
      <c r="U6719" s="360"/>
      <c r="V6719" s="360"/>
      <c r="W6719" s="357"/>
      <c r="X6719" s="357"/>
      <c r="Y6719" s="446"/>
      <c r="Z6719" s="443"/>
      <c r="AA6719" s="446"/>
      <c r="AB6719" s="357"/>
      <c r="AC6719" s="357"/>
      <c r="AD6719" s="357"/>
      <c r="AE6719" s="357"/>
      <c r="AF6719" s="357"/>
      <c r="AG6719" s="446"/>
      <c r="AH6719" s="357"/>
      <c r="AI6719" s="357"/>
      <c r="AJ6719" s="357"/>
      <c r="AK6719" s="357"/>
      <c r="AL6719" s="357"/>
      <c r="AM6719" s="357"/>
    </row>
    <row r="6720" spans="5:39" x14ac:dyDescent="0.25">
      <c r="E6720" s="356"/>
      <c r="F6720" s="356"/>
      <c r="G6720" s="356"/>
      <c r="H6720" s="356"/>
      <c r="I6720" s="356"/>
      <c r="J6720" s="357"/>
      <c r="K6720" s="357"/>
      <c r="L6720" s="357"/>
      <c r="M6720" s="357"/>
      <c r="N6720" s="358"/>
      <c r="O6720" s="358"/>
      <c r="P6720" s="358"/>
      <c r="Q6720" s="358"/>
      <c r="R6720" s="358"/>
      <c r="S6720" s="358"/>
      <c r="T6720" s="359"/>
      <c r="U6720" s="360"/>
      <c r="V6720" s="360"/>
      <c r="W6720" s="357"/>
      <c r="X6720" s="357"/>
      <c r="Y6720" s="446"/>
      <c r="Z6720" s="443"/>
      <c r="AA6720" s="446"/>
      <c r="AB6720" s="357"/>
      <c r="AC6720" s="357"/>
      <c r="AD6720" s="357"/>
      <c r="AE6720" s="357"/>
      <c r="AF6720" s="357"/>
      <c r="AG6720" s="446"/>
      <c r="AH6720" s="357"/>
      <c r="AI6720" s="357"/>
      <c r="AJ6720" s="357"/>
      <c r="AK6720" s="357"/>
      <c r="AL6720" s="357"/>
      <c r="AM6720" s="357"/>
    </row>
    <row r="6721" spans="5:39" x14ac:dyDescent="0.25">
      <c r="E6721" s="356"/>
      <c r="F6721" s="356"/>
      <c r="G6721" s="356"/>
      <c r="H6721" s="356"/>
      <c r="I6721" s="356"/>
      <c r="J6721" s="357"/>
      <c r="K6721" s="357"/>
      <c r="L6721" s="357"/>
      <c r="M6721" s="357"/>
      <c r="N6721" s="358"/>
      <c r="O6721" s="358"/>
      <c r="P6721" s="358"/>
      <c r="Q6721" s="358"/>
      <c r="R6721" s="358"/>
      <c r="S6721" s="358"/>
      <c r="T6721" s="359"/>
      <c r="U6721" s="360"/>
      <c r="V6721" s="360"/>
      <c r="W6721" s="357"/>
      <c r="X6721" s="357"/>
      <c r="Y6721" s="446"/>
      <c r="Z6721" s="443"/>
      <c r="AA6721" s="446"/>
      <c r="AB6721" s="357"/>
      <c r="AC6721" s="357"/>
      <c r="AD6721" s="357"/>
      <c r="AE6721" s="357"/>
      <c r="AF6721" s="357"/>
      <c r="AG6721" s="446"/>
      <c r="AH6721" s="357"/>
      <c r="AI6721" s="357"/>
      <c r="AJ6721" s="357"/>
      <c r="AK6721" s="357"/>
      <c r="AL6721" s="357"/>
      <c r="AM6721" s="357"/>
    </row>
    <row r="6722" spans="5:39" x14ac:dyDescent="0.25">
      <c r="E6722" s="356"/>
      <c r="F6722" s="356"/>
      <c r="G6722" s="356"/>
      <c r="H6722" s="356"/>
      <c r="I6722" s="356"/>
      <c r="J6722" s="357"/>
      <c r="K6722" s="357"/>
      <c r="L6722" s="357"/>
      <c r="M6722" s="357"/>
      <c r="N6722" s="358"/>
      <c r="O6722" s="358"/>
      <c r="P6722" s="358"/>
      <c r="Q6722" s="358"/>
      <c r="R6722" s="358"/>
      <c r="S6722" s="358"/>
      <c r="T6722" s="359"/>
      <c r="U6722" s="360"/>
      <c r="V6722" s="360"/>
      <c r="W6722" s="357"/>
      <c r="X6722" s="357"/>
      <c r="Y6722" s="446"/>
      <c r="Z6722" s="443"/>
      <c r="AA6722" s="446"/>
      <c r="AB6722" s="357"/>
      <c r="AC6722" s="357"/>
      <c r="AD6722" s="357"/>
      <c r="AE6722" s="357"/>
      <c r="AF6722" s="357"/>
      <c r="AG6722" s="446"/>
      <c r="AH6722" s="357"/>
      <c r="AI6722" s="357"/>
      <c r="AJ6722" s="357"/>
      <c r="AK6722" s="357"/>
      <c r="AL6722" s="357"/>
      <c r="AM6722" s="357"/>
    </row>
    <row r="6723" spans="5:39" x14ac:dyDescent="0.25">
      <c r="E6723" s="356"/>
      <c r="F6723" s="356"/>
      <c r="G6723" s="356"/>
      <c r="H6723" s="356"/>
      <c r="I6723" s="356"/>
      <c r="J6723" s="357"/>
      <c r="K6723" s="357"/>
      <c r="L6723" s="357"/>
      <c r="M6723" s="357"/>
      <c r="N6723" s="358"/>
      <c r="O6723" s="358"/>
      <c r="P6723" s="358"/>
      <c r="Q6723" s="358"/>
      <c r="R6723" s="358"/>
      <c r="S6723" s="358"/>
      <c r="T6723" s="359"/>
      <c r="U6723" s="360"/>
      <c r="V6723" s="360"/>
      <c r="W6723" s="357"/>
      <c r="X6723" s="357"/>
      <c r="Y6723" s="446"/>
      <c r="Z6723" s="443"/>
      <c r="AA6723" s="446"/>
      <c r="AB6723" s="357"/>
      <c r="AC6723" s="357"/>
      <c r="AD6723" s="357"/>
      <c r="AE6723" s="357"/>
      <c r="AF6723" s="357"/>
      <c r="AG6723" s="446"/>
      <c r="AH6723" s="357"/>
      <c r="AI6723" s="357"/>
      <c r="AJ6723" s="357"/>
      <c r="AK6723" s="357"/>
      <c r="AL6723" s="357"/>
      <c r="AM6723" s="357"/>
    </row>
    <row r="6724" spans="5:39" x14ac:dyDescent="0.25">
      <c r="E6724" s="356"/>
      <c r="F6724" s="356"/>
      <c r="G6724" s="356"/>
      <c r="H6724" s="356"/>
      <c r="I6724" s="356"/>
      <c r="J6724" s="357"/>
      <c r="K6724" s="357"/>
      <c r="L6724" s="357"/>
      <c r="M6724" s="357"/>
      <c r="N6724" s="358"/>
      <c r="O6724" s="358"/>
      <c r="P6724" s="358"/>
      <c r="Q6724" s="358"/>
      <c r="R6724" s="358"/>
      <c r="S6724" s="358"/>
      <c r="T6724" s="359"/>
      <c r="U6724" s="360"/>
      <c r="V6724" s="360"/>
      <c r="W6724" s="357"/>
      <c r="X6724" s="357"/>
      <c r="Y6724" s="446"/>
      <c r="Z6724" s="443"/>
      <c r="AA6724" s="446"/>
      <c r="AB6724" s="357"/>
      <c r="AC6724" s="357"/>
      <c r="AD6724" s="357"/>
      <c r="AE6724" s="357"/>
      <c r="AF6724" s="357"/>
      <c r="AG6724" s="446"/>
      <c r="AH6724" s="357"/>
      <c r="AI6724" s="357"/>
      <c r="AJ6724" s="357"/>
      <c r="AK6724" s="357"/>
      <c r="AL6724" s="357"/>
      <c r="AM6724" s="357"/>
    </row>
    <row r="6725" spans="5:39" x14ac:dyDescent="0.25">
      <c r="E6725" s="356"/>
      <c r="F6725" s="356"/>
      <c r="G6725" s="356"/>
      <c r="H6725" s="356"/>
      <c r="I6725" s="356"/>
      <c r="J6725" s="357"/>
      <c r="K6725" s="357"/>
      <c r="L6725" s="357"/>
      <c r="M6725" s="357"/>
      <c r="N6725" s="358"/>
      <c r="O6725" s="358"/>
      <c r="P6725" s="358"/>
      <c r="Q6725" s="358"/>
      <c r="R6725" s="358"/>
      <c r="S6725" s="358"/>
      <c r="T6725" s="359"/>
      <c r="U6725" s="360"/>
      <c r="V6725" s="360"/>
      <c r="W6725" s="357"/>
      <c r="X6725" s="357"/>
      <c r="Y6725" s="446"/>
      <c r="Z6725" s="443"/>
      <c r="AA6725" s="446"/>
      <c r="AB6725" s="357"/>
      <c r="AC6725" s="357"/>
      <c r="AD6725" s="357"/>
      <c r="AE6725" s="357"/>
      <c r="AF6725" s="357"/>
      <c r="AG6725" s="446"/>
      <c r="AH6725" s="357"/>
      <c r="AI6725" s="357"/>
      <c r="AJ6725" s="357"/>
      <c r="AK6725" s="357"/>
      <c r="AL6725" s="357"/>
      <c r="AM6725" s="357"/>
    </row>
    <row r="6726" spans="5:39" x14ac:dyDescent="0.25">
      <c r="E6726" s="356"/>
      <c r="F6726" s="356"/>
      <c r="G6726" s="356"/>
      <c r="H6726" s="356"/>
      <c r="I6726" s="356"/>
      <c r="J6726" s="357"/>
      <c r="K6726" s="357"/>
      <c r="L6726" s="357"/>
      <c r="M6726" s="357"/>
      <c r="N6726" s="358"/>
      <c r="O6726" s="358"/>
      <c r="P6726" s="358"/>
      <c r="Q6726" s="358"/>
      <c r="R6726" s="358"/>
      <c r="S6726" s="358"/>
      <c r="T6726" s="359"/>
      <c r="U6726" s="360"/>
      <c r="V6726" s="360"/>
      <c r="W6726" s="357"/>
      <c r="X6726" s="357"/>
      <c r="Y6726" s="446"/>
      <c r="Z6726" s="443"/>
      <c r="AA6726" s="446"/>
      <c r="AB6726" s="357"/>
      <c r="AC6726" s="357"/>
      <c r="AD6726" s="357"/>
      <c r="AE6726" s="357"/>
      <c r="AF6726" s="357"/>
      <c r="AG6726" s="446"/>
      <c r="AH6726" s="357"/>
      <c r="AI6726" s="357"/>
      <c r="AJ6726" s="357"/>
      <c r="AK6726" s="357"/>
      <c r="AL6726" s="357"/>
      <c r="AM6726" s="357"/>
    </row>
    <row r="6727" spans="5:39" x14ac:dyDescent="0.25">
      <c r="E6727" s="356"/>
      <c r="F6727" s="356"/>
      <c r="G6727" s="356"/>
      <c r="H6727" s="356"/>
      <c r="I6727" s="356"/>
      <c r="J6727" s="357"/>
      <c r="K6727" s="357"/>
      <c r="L6727" s="357"/>
      <c r="M6727" s="357"/>
      <c r="N6727" s="358"/>
      <c r="O6727" s="358"/>
      <c r="P6727" s="358"/>
      <c r="Q6727" s="358"/>
      <c r="R6727" s="358"/>
      <c r="S6727" s="358"/>
      <c r="T6727" s="359"/>
      <c r="U6727" s="360"/>
      <c r="V6727" s="360"/>
      <c r="W6727" s="357"/>
      <c r="X6727" s="357"/>
      <c r="Y6727" s="446"/>
      <c r="Z6727" s="443"/>
      <c r="AA6727" s="446"/>
      <c r="AB6727" s="357"/>
      <c r="AC6727" s="357"/>
      <c r="AD6727" s="357"/>
      <c r="AE6727" s="357"/>
      <c r="AF6727" s="357"/>
      <c r="AG6727" s="446"/>
      <c r="AH6727" s="357"/>
      <c r="AI6727" s="357"/>
      <c r="AJ6727" s="357"/>
      <c r="AK6727" s="357"/>
      <c r="AL6727" s="357"/>
      <c r="AM6727" s="357"/>
    </row>
    <row r="6728" spans="5:39" x14ac:dyDescent="0.25">
      <c r="E6728" s="356"/>
      <c r="F6728" s="356"/>
      <c r="G6728" s="356"/>
      <c r="H6728" s="356"/>
      <c r="I6728" s="356"/>
      <c r="J6728" s="357"/>
      <c r="K6728" s="357"/>
      <c r="L6728" s="357"/>
      <c r="M6728" s="357"/>
      <c r="N6728" s="358"/>
      <c r="O6728" s="358"/>
      <c r="P6728" s="358"/>
      <c r="Q6728" s="358"/>
      <c r="R6728" s="358"/>
      <c r="S6728" s="358"/>
      <c r="T6728" s="359"/>
      <c r="U6728" s="360"/>
      <c r="V6728" s="360"/>
      <c r="W6728" s="357"/>
      <c r="X6728" s="357"/>
      <c r="Y6728" s="446"/>
      <c r="Z6728" s="443"/>
      <c r="AA6728" s="446"/>
      <c r="AB6728" s="357"/>
      <c r="AC6728" s="357"/>
      <c r="AD6728" s="357"/>
      <c r="AE6728" s="357"/>
      <c r="AF6728" s="357"/>
      <c r="AG6728" s="446"/>
      <c r="AH6728" s="357"/>
      <c r="AI6728" s="357"/>
      <c r="AJ6728" s="357"/>
      <c r="AK6728" s="357"/>
      <c r="AL6728" s="357"/>
      <c r="AM6728" s="357"/>
    </row>
    <row r="6729" spans="5:39" x14ac:dyDescent="0.25">
      <c r="E6729" s="356"/>
      <c r="F6729" s="356"/>
      <c r="G6729" s="356"/>
      <c r="H6729" s="356"/>
      <c r="I6729" s="356"/>
      <c r="J6729" s="357"/>
      <c r="K6729" s="357"/>
      <c r="L6729" s="357"/>
      <c r="M6729" s="357"/>
      <c r="N6729" s="358"/>
      <c r="O6729" s="358"/>
      <c r="P6729" s="358"/>
      <c r="Q6729" s="358"/>
      <c r="R6729" s="358"/>
      <c r="S6729" s="358"/>
      <c r="T6729" s="359"/>
      <c r="U6729" s="360"/>
      <c r="V6729" s="360"/>
      <c r="W6729" s="357"/>
      <c r="X6729" s="357"/>
      <c r="Y6729" s="446"/>
      <c r="Z6729" s="443"/>
      <c r="AA6729" s="446"/>
      <c r="AB6729" s="357"/>
      <c r="AC6729" s="357"/>
      <c r="AD6729" s="357"/>
      <c r="AE6729" s="357"/>
      <c r="AF6729" s="357"/>
      <c r="AG6729" s="446"/>
      <c r="AH6729" s="357"/>
      <c r="AI6729" s="357"/>
      <c r="AJ6729" s="357"/>
      <c r="AK6729" s="357"/>
      <c r="AL6729" s="357"/>
      <c r="AM6729" s="357"/>
    </row>
    <row r="6730" spans="5:39" x14ac:dyDescent="0.25">
      <c r="E6730" s="356"/>
      <c r="F6730" s="356"/>
      <c r="G6730" s="356"/>
      <c r="H6730" s="356"/>
      <c r="I6730" s="356"/>
      <c r="J6730" s="357"/>
      <c r="K6730" s="357"/>
      <c r="L6730" s="357"/>
      <c r="M6730" s="357"/>
      <c r="N6730" s="358"/>
      <c r="O6730" s="358"/>
      <c r="P6730" s="358"/>
      <c r="Q6730" s="358"/>
      <c r="R6730" s="358"/>
      <c r="S6730" s="358"/>
      <c r="T6730" s="359"/>
      <c r="U6730" s="360"/>
      <c r="V6730" s="360"/>
      <c r="W6730" s="357"/>
      <c r="X6730" s="357"/>
      <c r="Y6730" s="446"/>
      <c r="Z6730" s="443"/>
      <c r="AA6730" s="446"/>
      <c r="AB6730" s="357"/>
      <c r="AC6730" s="357"/>
      <c r="AD6730" s="357"/>
      <c r="AE6730" s="357"/>
      <c r="AF6730" s="357"/>
      <c r="AG6730" s="446"/>
      <c r="AH6730" s="357"/>
      <c r="AI6730" s="357"/>
      <c r="AJ6730" s="357"/>
      <c r="AK6730" s="357"/>
      <c r="AL6730" s="357"/>
      <c r="AM6730" s="357"/>
    </row>
    <row r="6731" spans="5:39" x14ac:dyDescent="0.25">
      <c r="E6731" s="356"/>
      <c r="F6731" s="356"/>
      <c r="G6731" s="356"/>
      <c r="H6731" s="356"/>
      <c r="I6731" s="356"/>
      <c r="J6731" s="357"/>
      <c r="K6731" s="357"/>
      <c r="L6731" s="357"/>
      <c r="M6731" s="357"/>
      <c r="N6731" s="358"/>
      <c r="O6731" s="358"/>
      <c r="P6731" s="358"/>
      <c r="Q6731" s="358"/>
      <c r="R6731" s="358"/>
      <c r="S6731" s="358"/>
      <c r="T6731" s="359"/>
      <c r="U6731" s="360"/>
      <c r="V6731" s="360"/>
      <c r="W6731" s="357"/>
      <c r="X6731" s="357"/>
      <c r="Y6731" s="446"/>
      <c r="Z6731" s="443"/>
      <c r="AA6731" s="446"/>
      <c r="AB6731" s="357"/>
      <c r="AC6731" s="357"/>
      <c r="AD6731" s="357"/>
      <c r="AE6731" s="357"/>
      <c r="AF6731" s="357"/>
      <c r="AG6731" s="446"/>
      <c r="AH6731" s="357"/>
      <c r="AI6731" s="357"/>
      <c r="AJ6731" s="357"/>
      <c r="AK6731" s="357"/>
      <c r="AL6731" s="357"/>
      <c r="AM6731" s="357"/>
    </row>
    <row r="6732" spans="5:39" x14ac:dyDescent="0.25">
      <c r="E6732" s="356"/>
      <c r="F6732" s="356"/>
      <c r="G6732" s="356"/>
      <c r="H6732" s="356"/>
      <c r="I6732" s="356"/>
      <c r="J6732" s="357"/>
      <c r="K6732" s="357"/>
      <c r="L6732" s="357"/>
      <c r="M6732" s="357"/>
      <c r="N6732" s="358"/>
      <c r="O6732" s="358"/>
      <c r="P6732" s="358"/>
      <c r="Q6732" s="358"/>
      <c r="R6732" s="358"/>
      <c r="S6732" s="358"/>
      <c r="T6732" s="359"/>
      <c r="U6732" s="360"/>
      <c r="V6732" s="360"/>
      <c r="W6732" s="357"/>
      <c r="X6732" s="357"/>
      <c r="Y6732" s="446"/>
      <c r="Z6732" s="443"/>
      <c r="AA6732" s="446"/>
      <c r="AB6732" s="357"/>
      <c r="AC6732" s="357"/>
      <c r="AD6732" s="357"/>
      <c r="AE6732" s="357"/>
      <c r="AF6732" s="357"/>
      <c r="AG6732" s="446"/>
      <c r="AH6732" s="357"/>
      <c r="AI6732" s="357"/>
      <c r="AJ6732" s="357"/>
      <c r="AK6732" s="357"/>
      <c r="AL6732" s="357"/>
      <c r="AM6732" s="357"/>
    </row>
    <row r="6733" spans="5:39" x14ac:dyDescent="0.25">
      <c r="E6733" s="356"/>
      <c r="F6733" s="356"/>
      <c r="G6733" s="356"/>
      <c r="H6733" s="356"/>
      <c r="I6733" s="356"/>
      <c r="J6733" s="357"/>
      <c r="K6733" s="357"/>
      <c r="L6733" s="357"/>
      <c r="M6733" s="357"/>
      <c r="N6733" s="358"/>
      <c r="O6733" s="358"/>
      <c r="P6733" s="358"/>
      <c r="Q6733" s="358"/>
      <c r="R6733" s="358"/>
      <c r="S6733" s="358"/>
      <c r="T6733" s="359"/>
      <c r="U6733" s="360"/>
      <c r="V6733" s="360"/>
      <c r="W6733" s="357"/>
      <c r="X6733" s="357"/>
      <c r="Y6733" s="446"/>
      <c r="Z6733" s="443"/>
      <c r="AA6733" s="446"/>
      <c r="AB6733" s="357"/>
      <c r="AC6733" s="357"/>
      <c r="AD6733" s="357"/>
      <c r="AE6733" s="357"/>
      <c r="AF6733" s="357"/>
      <c r="AG6733" s="446"/>
      <c r="AH6733" s="357"/>
      <c r="AI6733" s="357"/>
      <c r="AJ6733" s="357"/>
      <c r="AK6733" s="357"/>
      <c r="AL6733" s="357"/>
      <c r="AM6733" s="357"/>
    </row>
    <row r="6734" spans="5:39" x14ac:dyDescent="0.25">
      <c r="E6734" s="356"/>
      <c r="F6734" s="356"/>
      <c r="G6734" s="356"/>
      <c r="H6734" s="356"/>
      <c r="I6734" s="356"/>
      <c r="J6734" s="357"/>
      <c r="K6734" s="357"/>
      <c r="L6734" s="357"/>
      <c r="M6734" s="357"/>
      <c r="N6734" s="358"/>
      <c r="O6734" s="358"/>
      <c r="P6734" s="358"/>
      <c r="Q6734" s="358"/>
      <c r="R6734" s="358"/>
      <c r="S6734" s="358"/>
      <c r="T6734" s="359"/>
      <c r="U6734" s="360"/>
      <c r="V6734" s="360"/>
      <c r="W6734" s="357"/>
      <c r="X6734" s="357"/>
      <c r="Y6734" s="446"/>
      <c r="Z6734" s="443"/>
      <c r="AA6734" s="446"/>
      <c r="AB6734" s="357"/>
      <c r="AC6734" s="357"/>
      <c r="AD6734" s="357"/>
      <c r="AE6734" s="357"/>
      <c r="AF6734" s="357"/>
      <c r="AG6734" s="446"/>
      <c r="AH6734" s="357"/>
      <c r="AI6734" s="357"/>
      <c r="AJ6734" s="357"/>
      <c r="AK6734" s="357"/>
      <c r="AL6734" s="357"/>
      <c r="AM6734" s="357"/>
    </row>
    <row r="6735" spans="5:39" x14ac:dyDescent="0.25">
      <c r="E6735" s="356"/>
      <c r="F6735" s="356"/>
      <c r="G6735" s="356"/>
      <c r="H6735" s="356"/>
      <c r="I6735" s="356"/>
      <c r="J6735" s="357"/>
      <c r="K6735" s="357"/>
      <c r="L6735" s="357"/>
      <c r="M6735" s="357"/>
      <c r="N6735" s="358"/>
      <c r="O6735" s="358"/>
      <c r="P6735" s="358"/>
      <c r="Q6735" s="358"/>
      <c r="R6735" s="358"/>
      <c r="S6735" s="358"/>
      <c r="T6735" s="359"/>
      <c r="U6735" s="360"/>
      <c r="V6735" s="360"/>
      <c r="W6735" s="357"/>
      <c r="X6735" s="357"/>
      <c r="Y6735" s="446"/>
      <c r="Z6735" s="443"/>
      <c r="AA6735" s="446"/>
      <c r="AB6735" s="357"/>
      <c r="AC6735" s="357"/>
      <c r="AD6735" s="357"/>
      <c r="AE6735" s="357"/>
      <c r="AF6735" s="357"/>
      <c r="AG6735" s="446"/>
      <c r="AH6735" s="357"/>
      <c r="AI6735" s="357"/>
      <c r="AJ6735" s="357"/>
      <c r="AK6735" s="357"/>
      <c r="AL6735" s="357"/>
      <c r="AM6735" s="357"/>
    </row>
    <row r="6736" spans="5:39" x14ac:dyDescent="0.25">
      <c r="E6736" s="356"/>
      <c r="F6736" s="356"/>
      <c r="G6736" s="356"/>
      <c r="H6736" s="356"/>
      <c r="I6736" s="356"/>
      <c r="J6736" s="357"/>
      <c r="K6736" s="357"/>
      <c r="L6736" s="357"/>
      <c r="M6736" s="357"/>
      <c r="N6736" s="358"/>
      <c r="O6736" s="358"/>
      <c r="P6736" s="358"/>
      <c r="Q6736" s="358"/>
      <c r="R6736" s="358"/>
      <c r="S6736" s="358"/>
      <c r="T6736" s="359"/>
      <c r="U6736" s="360"/>
      <c r="V6736" s="360"/>
      <c r="W6736" s="357"/>
      <c r="X6736" s="357"/>
      <c r="Y6736" s="446"/>
      <c r="Z6736" s="443"/>
      <c r="AA6736" s="446"/>
      <c r="AB6736" s="357"/>
      <c r="AC6736" s="357"/>
      <c r="AD6736" s="357"/>
      <c r="AE6736" s="357"/>
      <c r="AF6736" s="357"/>
      <c r="AG6736" s="446"/>
      <c r="AH6736" s="357"/>
      <c r="AI6736" s="357"/>
      <c r="AJ6736" s="357"/>
      <c r="AK6736" s="357"/>
      <c r="AL6736" s="357"/>
      <c r="AM6736" s="357"/>
    </row>
    <row r="6737" spans="5:39" x14ac:dyDescent="0.25">
      <c r="E6737" s="356"/>
      <c r="F6737" s="356"/>
      <c r="G6737" s="356"/>
      <c r="H6737" s="356"/>
      <c r="I6737" s="356"/>
      <c r="J6737" s="357"/>
      <c r="K6737" s="357"/>
      <c r="L6737" s="357"/>
      <c r="M6737" s="357"/>
      <c r="N6737" s="358"/>
      <c r="O6737" s="358"/>
      <c r="P6737" s="358"/>
      <c r="Q6737" s="358"/>
      <c r="R6737" s="358"/>
      <c r="S6737" s="358"/>
      <c r="T6737" s="359"/>
      <c r="U6737" s="360"/>
      <c r="V6737" s="360"/>
      <c r="W6737" s="357"/>
      <c r="X6737" s="357"/>
      <c r="Y6737" s="446"/>
      <c r="Z6737" s="443"/>
      <c r="AA6737" s="446"/>
      <c r="AB6737" s="357"/>
      <c r="AC6737" s="357"/>
      <c r="AD6737" s="357"/>
      <c r="AE6737" s="357"/>
      <c r="AF6737" s="357"/>
      <c r="AG6737" s="446"/>
      <c r="AH6737" s="357"/>
      <c r="AI6737" s="357"/>
      <c r="AJ6737" s="357"/>
      <c r="AK6737" s="357"/>
      <c r="AL6737" s="357"/>
      <c r="AM6737" s="357"/>
    </row>
    <row r="6738" spans="5:39" x14ac:dyDescent="0.25">
      <c r="E6738" s="356"/>
      <c r="F6738" s="356"/>
      <c r="G6738" s="356"/>
      <c r="H6738" s="356"/>
      <c r="I6738" s="356"/>
      <c r="J6738" s="357"/>
      <c r="K6738" s="357"/>
      <c r="L6738" s="357"/>
      <c r="M6738" s="357"/>
      <c r="N6738" s="358"/>
      <c r="O6738" s="358"/>
      <c r="P6738" s="358"/>
      <c r="Q6738" s="358"/>
      <c r="R6738" s="358"/>
      <c r="S6738" s="358"/>
      <c r="T6738" s="359"/>
      <c r="U6738" s="360"/>
      <c r="V6738" s="360"/>
      <c r="W6738" s="357"/>
      <c r="X6738" s="357"/>
      <c r="Y6738" s="446"/>
      <c r="Z6738" s="443"/>
      <c r="AA6738" s="446"/>
      <c r="AB6738" s="357"/>
      <c r="AC6738" s="357"/>
      <c r="AD6738" s="357"/>
      <c r="AE6738" s="357"/>
      <c r="AF6738" s="357"/>
      <c r="AG6738" s="446"/>
      <c r="AH6738" s="357"/>
      <c r="AI6738" s="357"/>
      <c r="AJ6738" s="357"/>
      <c r="AK6738" s="357"/>
      <c r="AL6738" s="357"/>
      <c r="AM6738" s="357"/>
    </row>
    <row r="6739" spans="5:39" x14ac:dyDescent="0.25">
      <c r="E6739" s="356"/>
      <c r="F6739" s="356"/>
      <c r="G6739" s="356"/>
      <c r="H6739" s="356"/>
      <c r="I6739" s="356"/>
      <c r="J6739" s="357"/>
      <c r="K6739" s="357"/>
      <c r="L6739" s="357"/>
      <c r="M6739" s="357"/>
      <c r="N6739" s="358"/>
      <c r="O6739" s="358"/>
      <c r="P6739" s="358"/>
      <c r="Q6739" s="358"/>
      <c r="R6739" s="358"/>
      <c r="S6739" s="358"/>
      <c r="T6739" s="359"/>
      <c r="U6739" s="360"/>
      <c r="V6739" s="360"/>
      <c r="W6739" s="357"/>
      <c r="X6739" s="357"/>
      <c r="Y6739" s="446"/>
      <c r="Z6739" s="443"/>
      <c r="AA6739" s="446"/>
      <c r="AB6739" s="357"/>
      <c r="AC6739" s="357"/>
      <c r="AD6739" s="357"/>
      <c r="AE6739" s="357"/>
      <c r="AF6739" s="357"/>
      <c r="AG6739" s="446"/>
      <c r="AH6739" s="357"/>
      <c r="AI6739" s="357"/>
      <c r="AJ6739" s="357"/>
      <c r="AK6739" s="357"/>
      <c r="AL6739" s="357"/>
      <c r="AM6739" s="357"/>
    </row>
    <row r="6740" spans="5:39" x14ac:dyDescent="0.25">
      <c r="E6740" s="356"/>
      <c r="F6740" s="356"/>
      <c r="G6740" s="356"/>
      <c r="H6740" s="356"/>
      <c r="I6740" s="356"/>
      <c r="J6740" s="357"/>
      <c r="K6740" s="357"/>
      <c r="L6740" s="357"/>
      <c r="M6740" s="357"/>
      <c r="N6740" s="358"/>
      <c r="O6740" s="358"/>
      <c r="P6740" s="358"/>
      <c r="Q6740" s="358"/>
      <c r="R6740" s="358"/>
      <c r="S6740" s="358"/>
      <c r="T6740" s="359"/>
      <c r="U6740" s="360"/>
      <c r="V6740" s="360"/>
      <c r="W6740" s="357"/>
      <c r="X6740" s="357"/>
      <c r="Y6740" s="446"/>
      <c r="Z6740" s="443"/>
      <c r="AA6740" s="446"/>
      <c r="AB6740" s="357"/>
      <c r="AC6740" s="357"/>
      <c r="AD6740" s="357"/>
      <c r="AE6740" s="357"/>
      <c r="AF6740" s="357"/>
      <c r="AG6740" s="446"/>
      <c r="AH6740" s="357"/>
      <c r="AI6740" s="357"/>
      <c r="AJ6740" s="357"/>
      <c r="AK6740" s="357"/>
      <c r="AL6740" s="357"/>
      <c r="AM6740" s="357"/>
    </row>
    <row r="6741" spans="5:39" x14ac:dyDescent="0.25">
      <c r="E6741" s="356"/>
      <c r="F6741" s="356"/>
      <c r="G6741" s="356"/>
      <c r="H6741" s="356"/>
      <c r="I6741" s="356"/>
      <c r="J6741" s="357"/>
      <c r="K6741" s="357"/>
      <c r="L6741" s="357"/>
      <c r="M6741" s="357"/>
      <c r="N6741" s="358"/>
      <c r="O6741" s="358"/>
      <c r="P6741" s="358"/>
      <c r="Q6741" s="358"/>
      <c r="R6741" s="358"/>
      <c r="S6741" s="358"/>
      <c r="T6741" s="359"/>
      <c r="U6741" s="360"/>
      <c r="V6741" s="360"/>
      <c r="W6741" s="357"/>
      <c r="X6741" s="357"/>
      <c r="Y6741" s="446"/>
      <c r="Z6741" s="443"/>
      <c r="AA6741" s="446"/>
      <c r="AB6741" s="357"/>
      <c r="AC6741" s="357"/>
      <c r="AD6741" s="357"/>
      <c r="AE6741" s="357"/>
      <c r="AF6741" s="357"/>
      <c r="AG6741" s="446"/>
      <c r="AH6741" s="357"/>
      <c r="AI6741" s="357"/>
      <c r="AJ6741" s="357"/>
      <c r="AK6741" s="357"/>
      <c r="AL6741" s="357"/>
      <c r="AM6741" s="357"/>
    </row>
    <row r="6742" spans="5:39" x14ac:dyDescent="0.25">
      <c r="E6742" s="356"/>
      <c r="F6742" s="356"/>
      <c r="G6742" s="356"/>
      <c r="H6742" s="356"/>
      <c r="I6742" s="356"/>
      <c r="J6742" s="357"/>
      <c r="K6742" s="357"/>
      <c r="L6742" s="357"/>
      <c r="M6742" s="357"/>
      <c r="N6742" s="358"/>
      <c r="O6742" s="358"/>
      <c r="P6742" s="358"/>
      <c r="Q6742" s="358"/>
      <c r="R6742" s="358"/>
      <c r="S6742" s="358"/>
      <c r="T6742" s="359"/>
      <c r="U6742" s="360"/>
      <c r="V6742" s="360"/>
      <c r="W6742" s="357"/>
      <c r="X6742" s="357"/>
      <c r="Y6742" s="446"/>
      <c r="Z6742" s="443"/>
      <c r="AA6742" s="446"/>
      <c r="AB6742" s="357"/>
      <c r="AC6742" s="357"/>
      <c r="AD6742" s="357"/>
      <c r="AE6742" s="357"/>
      <c r="AF6742" s="357"/>
      <c r="AG6742" s="446"/>
      <c r="AH6742" s="357"/>
      <c r="AI6742" s="357"/>
      <c r="AJ6742" s="357"/>
      <c r="AK6742" s="357"/>
      <c r="AL6742" s="357"/>
      <c r="AM6742" s="357"/>
    </row>
    <row r="6743" spans="5:39" x14ac:dyDescent="0.25">
      <c r="E6743" s="356"/>
      <c r="F6743" s="356"/>
      <c r="G6743" s="356"/>
      <c r="H6743" s="356"/>
      <c r="I6743" s="356"/>
      <c r="J6743" s="357"/>
      <c r="K6743" s="357"/>
      <c r="L6743" s="357"/>
      <c r="M6743" s="357"/>
      <c r="N6743" s="358"/>
      <c r="O6743" s="358"/>
      <c r="P6743" s="358"/>
      <c r="Q6743" s="358"/>
      <c r="R6743" s="358"/>
      <c r="S6743" s="358"/>
      <c r="T6743" s="359"/>
      <c r="U6743" s="360"/>
      <c r="V6743" s="360"/>
      <c r="W6743" s="357"/>
      <c r="X6743" s="357"/>
      <c r="Y6743" s="446"/>
      <c r="Z6743" s="443"/>
      <c r="AA6743" s="446"/>
      <c r="AB6743" s="357"/>
      <c r="AC6743" s="357"/>
      <c r="AD6743" s="357"/>
      <c r="AE6743" s="357"/>
      <c r="AF6743" s="357"/>
      <c r="AG6743" s="446"/>
      <c r="AH6743" s="357"/>
      <c r="AI6743" s="357"/>
      <c r="AJ6743" s="357"/>
      <c r="AK6743" s="357"/>
      <c r="AL6743" s="357"/>
      <c r="AM6743" s="357"/>
    </row>
    <row r="6744" spans="5:39" x14ac:dyDescent="0.25">
      <c r="E6744" s="356"/>
      <c r="F6744" s="356"/>
      <c r="G6744" s="356"/>
      <c r="H6744" s="356"/>
      <c r="I6744" s="356"/>
      <c r="J6744" s="357"/>
      <c r="K6744" s="357"/>
      <c r="L6744" s="357"/>
      <c r="M6744" s="357"/>
      <c r="N6744" s="358"/>
      <c r="O6744" s="358"/>
      <c r="P6744" s="358"/>
      <c r="Q6744" s="358"/>
      <c r="R6744" s="358"/>
      <c r="S6744" s="358"/>
      <c r="T6744" s="359"/>
      <c r="U6744" s="360"/>
      <c r="V6744" s="360"/>
      <c r="W6744" s="357"/>
      <c r="X6744" s="357"/>
      <c r="Y6744" s="446"/>
      <c r="Z6744" s="443"/>
      <c r="AA6744" s="446"/>
      <c r="AB6744" s="357"/>
      <c r="AC6744" s="357"/>
      <c r="AD6744" s="357"/>
      <c r="AE6744" s="357"/>
      <c r="AF6744" s="357"/>
      <c r="AG6744" s="446"/>
      <c r="AH6744" s="357"/>
      <c r="AI6744" s="357"/>
      <c r="AJ6744" s="357"/>
      <c r="AK6744" s="357"/>
      <c r="AL6744" s="357"/>
      <c r="AM6744" s="357"/>
    </row>
    <row r="6745" spans="5:39" x14ac:dyDescent="0.25">
      <c r="E6745" s="356"/>
      <c r="F6745" s="356"/>
      <c r="G6745" s="356"/>
      <c r="H6745" s="356"/>
      <c r="I6745" s="356"/>
      <c r="J6745" s="357"/>
      <c r="K6745" s="357"/>
      <c r="L6745" s="357"/>
      <c r="M6745" s="357"/>
      <c r="N6745" s="358"/>
      <c r="O6745" s="358"/>
      <c r="P6745" s="358"/>
      <c r="Q6745" s="358"/>
      <c r="R6745" s="358"/>
      <c r="S6745" s="358"/>
      <c r="T6745" s="359"/>
      <c r="U6745" s="360"/>
      <c r="V6745" s="360"/>
      <c r="W6745" s="357"/>
      <c r="X6745" s="357"/>
      <c r="Y6745" s="446"/>
      <c r="Z6745" s="443"/>
      <c r="AA6745" s="446"/>
      <c r="AB6745" s="357"/>
      <c r="AC6745" s="357"/>
      <c r="AD6745" s="357"/>
      <c r="AE6745" s="357"/>
      <c r="AF6745" s="357"/>
      <c r="AG6745" s="446"/>
      <c r="AH6745" s="357"/>
      <c r="AI6745" s="357"/>
      <c r="AJ6745" s="357"/>
      <c r="AK6745" s="357"/>
      <c r="AL6745" s="357"/>
      <c r="AM6745" s="357"/>
    </row>
    <row r="6746" spans="5:39" x14ac:dyDescent="0.25">
      <c r="E6746" s="356"/>
      <c r="F6746" s="356"/>
      <c r="G6746" s="356"/>
      <c r="H6746" s="356"/>
      <c r="I6746" s="356"/>
      <c r="J6746" s="357"/>
      <c r="K6746" s="357"/>
      <c r="L6746" s="357"/>
      <c r="M6746" s="357"/>
      <c r="N6746" s="358"/>
      <c r="O6746" s="358"/>
      <c r="P6746" s="358"/>
      <c r="Q6746" s="358"/>
      <c r="R6746" s="358"/>
      <c r="S6746" s="358"/>
      <c r="T6746" s="359"/>
      <c r="U6746" s="360"/>
      <c r="V6746" s="360"/>
      <c r="W6746" s="357"/>
      <c r="X6746" s="357"/>
      <c r="Y6746" s="446"/>
      <c r="Z6746" s="443"/>
      <c r="AA6746" s="446"/>
      <c r="AB6746" s="357"/>
      <c r="AC6746" s="357"/>
      <c r="AD6746" s="357"/>
      <c r="AE6746" s="357"/>
      <c r="AF6746" s="357"/>
      <c r="AG6746" s="446"/>
      <c r="AH6746" s="357"/>
      <c r="AI6746" s="357"/>
      <c r="AJ6746" s="357"/>
      <c r="AK6746" s="357"/>
      <c r="AL6746" s="357"/>
      <c r="AM6746" s="357"/>
    </row>
    <row r="6747" spans="5:39" x14ac:dyDescent="0.25">
      <c r="E6747" s="356"/>
      <c r="F6747" s="356"/>
      <c r="G6747" s="356"/>
      <c r="H6747" s="356"/>
      <c r="I6747" s="356"/>
      <c r="J6747" s="357"/>
      <c r="K6747" s="357"/>
      <c r="L6747" s="357"/>
      <c r="M6747" s="357"/>
      <c r="N6747" s="358"/>
      <c r="O6747" s="358"/>
      <c r="P6747" s="358"/>
      <c r="Q6747" s="358"/>
      <c r="R6747" s="358"/>
      <c r="S6747" s="358"/>
      <c r="T6747" s="359"/>
      <c r="U6747" s="360"/>
      <c r="V6747" s="360"/>
      <c r="W6747" s="357"/>
      <c r="X6747" s="357"/>
      <c r="Y6747" s="446"/>
      <c r="Z6747" s="443"/>
      <c r="AA6747" s="446"/>
      <c r="AB6747" s="357"/>
      <c r="AC6747" s="357"/>
      <c r="AD6747" s="357"/>
      <c r="AE6747" s="357"/>
      <c r="AF6747" s="357"/>
      <c r="AG6747" s="446"/>
      <c r="AH6747" s="357"/>
      <c r="AI6747" s="357"/>
      <c r="AJ6747" s="357"/>
      <c r="AK6747" s="357"/>
      <c r="AL6747" s="357"/>
      <c r="AM6747" s="357"/>
    </row>
    <row r="6748" spans="5:39" x14ac:dyDescent="0.25">
      <c r="E6748" s="356"/>
      <c r="F6748" s="356"/>
      <c r="G6748" s="356"/>
      <c r="H6748" s="356"/>
      <c r="I6748" s="356"/>
      <c r="J6748" s="357"/>
      <c r="K6748" s="357"/>
      <c r="L6748" s="357"/>
      <c r="M6748" s="357"/>
      <c r="N6748" s="358"/>
      <c r="O6748" s="358"/>
      <c r="P6748" s="358"/>
      <c r="Q6748" s="358"/>
      <c r="R6748" s="358"/>
      <c r="S6748" s="358"/>
      <c r="T6748" s="359"/>
      <c r="U6748" s="360"/>
      <c r="V6748" s="360"/>
      <c r="W6748" s="357"/>
      <c r="X6748" s="357"/>
      <c r="Y6748" s="446"/>
      <c r="Z6748" s="443"/>
      <c r="AA6748" s="446"/>
      <c r="AB6748" s="357"/>
      <c r="AC6748" s="357"/>
      <c r="AD6748" s="357"/>
      <c r="AE6748" s="357"/>
      <c r="AF6748" s="357"/>
      <c r="AG6748" s="446"/>
      <c r="AH6748" s="357"/>
      <c r="AI6748" s="357"/>
      <c r="AJ6748" s="357"/>
      <c r="AK6748" s="357"/>
      <c r="AL6748" s="357"/>
      <c r="AM6748" s="357"/>
    </row>
    <row r="6749" spans="5:39" x14ac:dyDescent="0.25">
      <c r="E6749" s="356"/>
      <c r="F6749" s="356"/>
      <c r="G6749" s="356"/>
      <c r="H6749" s="356"/>
      <c r="I6749" s="356"/>
      <c r="J6749" s="357"/>
      <c r="K6749" s="357"/>
      <c r="L6749" s="357"/>
      <c r="M6749" s="357"/>
      <c r="N6749" s="358"/>
      <c r="O6749" s="358"/>
      <c r="P6749" s="358"/>
      <c r="Q6749" s="358"/>
      <c r="R6749" s="358"/>
      <c r="S6749" s="358"/>
      <c r="T6749" s="359"/>
      <c r="U6749" s="360"/>
      <c r="V6749" s="360"/>
      <c r="W6749" s="357"/>
      <c r="X6749" s="357"/>
      <c r="Y6749" s="446"/>
      <c r="Z6749" s="443"/>
      <c r="AA6749" s="446"/>
      <c r="AB6749" s="357"/>
      <c r="AC6749" s="357"/>
      <c r="AD6749" s="357"/>
      <c r="AE6749" s="357"/>
      <c r="AF6749" s="357"/>
      <c r="AG6749" s="446"/>
      <c r="AH6749" s="357"/>
      <c r="AI6749" s="357"/>
      <c r="AJ6749" s="357"/>
      <c r="AK6749" s="357"/>
      <c r="AL6749" s="357"/>
      <c r="AM6749" s="357"/>
    </row>
    <row r="6750" spans="5:39" x14ac:dyDescent="0.25">
      <c r="E6750" s="356"/>
      <c r="F6750" s="356"/>
      <c r="G6750" s="356"/>
      <c r="H6750" s="356"/>
      <c r="I6750" s="356"/>
      <c r="J6750" s="357"/>
      <c r="K6750" s="357"/>
      <c r="L6750" s="357"/>
      <c r="M6750" s="357"/>
      <c r="N6750" s="358"/>
      <c r="O6750" s="358"/>
      <c r="P6750" s="358"/>
      <c r="Q6750" s="358"/>
      <c r="R6750" s="358"/>
      <c r="S6750" s="358"/>
      <c r="T6750" s="359"/>
      <c r="U6750" s="360"/>
      <c r="V6750" s="360"/>
      <c r="W6750" s="357"/>
      <c r="X6750" s="357"/>
      <c r="Y6750" s="446"/>
      <c r="Z6750" s="443"/>
      <c r="AA6750" s="446"/>
      <c r="AB6750" s="357"/>
      <c r="AC6750" s="357"/>
      <c r="AD6750" s="357"/>
      <c r="AE6750" s="357"/>
      <c r="AF6750" s="357"/>
      <c r="AG6750" s="446"/>
      <c r="AH6750" s="357"/>
      <c r="AI6750" s="357"/>
      <c r="AJ6750" s="357"/>
      <c r="AK6750" s="357"/>
      <c r="AL6750" s="357"/>
      <c r="AM6750" s="357"/>
    </row>
    <row r="6751" spans="5:39" x14ac:dyDescent="0.25">
      <c r="E6751" s="356"/>
      <c r="F6751" s="356"/>
      <c r="G6751" s="356"/>
      <c r="H6751" s="356"/>
      <c r="I6751" s="356"/>
      <c r="J6751" s="357"/>
      <c r="K6751" s="357"/>
      <c r="L6751" s="357"/>
      <c r="M6751" s="357"/>
      <c r="N6751" s="358"/>
      <c r="O6751" s="358"/>
      <c r="P6751" s="358"/>
      <c r="Q6751" s="358"/>
      <c r="R6751" s="358"/>
      <c r="S6751" s="358"/>
      <c r="T6751" s="359"/>
      <c r="U6751" s="360"/>
      <c r="V6751" s="360"/>
      <c r="W6751" s="357"/>
      <c r="X6751" s="357"/>
      <c r="Y6751" s="446"/>
      <c r="Z6751" s="443"/>
      <c r="AA6751" s="446"/>
      <c r="AB6751" s="357"/>
      <c r="AC6751" s="357"/>
      <c r="AD6751" s="357"/>
      <c r="AE6751" s="357"/>
      <c r="AF6751" s="357"/>
      <c r="AG6751" s="446"/>
      <c r="AH6751" s="357"/>
      <c r="AI6751" s="357"/>
      <c r="AJ6751" s="357"/>
      <c r="AK6751" s="357"/>
      <c r="AL6751" s="357"/>
      <c r="AM6751" s="357"/>
    </row>
    <row r="6752" spans="5:39" x14ac:dyDescent="0.25">
      <c r="E6752" s="356"/>
      <c r="F6752" s="356"/>
      <c r="G6752" s="356"/>
      <c r="H6752" s="356"/>
      <c r="I6752" s="356"/>
      <c r="J6752" s="357"/>
      <c r="K6752" s="357"/>
      <c r="L6752" s="357"/>
      <c r="M6752" s="357"/>
      <c r="N6752" s="358"/>
      <c r="O6752" s="358"/>
      <c r="P6752" s="358"/>
      <c r="Q6752" s="358"/>
      <c r="R6752" s="358"/>
      <c r="S6752" s="358"/>
      <c r="T6752" s="359"/>
      <c r="U6752" s="360"/>
      <c r="V6752" s="360"/>
      <c r="W6752" s="357"/>
      <c r="X6752" s="357"/>
      <c r="Y6752" s="446"/>
      <c r="Z6752" s="443"/>
      <c r="AA6752" s="446"/>
      <c r="AB6752" s="357"/>
      <c r="AC6752" s="357"/>
      <c r="AD6752" s="357"/>
      <c r="AE6752" s="357"/>
      <c r="AF6752" s="357"/>
      <c r="AG6752" s="446"/>
      <c r="AH6752" s="357"/>
      <c r="AI6752" s="357"/>
      <c r="AJ6752" s="357"/>
      <c r="AK6752" s="357"/>
      <c r="AL6752" s="357"/>
      <c r="AM6752" s="357"/>
    </row>
    <row r="6753" spans="5:39" x14ac:dyDescent="0.25">
      <c r="E6753" s="356"/>
      <c r="F6753" s="356"/>
      <c r="G6753" s="356"/>
      <c r="H6753" s="356"/>
      <c r="I6753" s="356"/>
      <c r="J6753" s="357"/>
      <c r="K6753" s="357"/>
      <c r="L6753" s="357"/>
      <c r="M6753" s="357"/>
      <c r="N6753" s="358"/>
      <c r="O6753" s="358"/>
      <c r="P6753" s="358"/>
      <c r="Q6753" s="358"/>
      <c r="R6753" s="358"/>
      <c r="S6753" s="358"/>
      <c r="T6753" s="359"/>
      <c r="U6753" s="360"/>
      <c r="V6753" s="360"/>
      <c r="W6753" s="357"/>
      <c r="X6753" s="357"/>
      <c r="Y6753" s="446"/>
      <c r="Z6753" s="443"/>
      <c r="AA6753" s="446"/>
      <c r="AB6753" s="357"/>
      <c r="AC6753" s="357"/>
      <c r="AD6753" s="357"/>
      <c r="AE6753" s="357"/>
      <c r="AF6753" s="357"/>
      <c r="AG6753" s="446"/>
      <c r="AH6753" s="357"/>
      <c r="AI6753" s="357"/>
      <c r="AJ6753" s="357"/>
      <c r="AK6753" s="357"/>
      <c r="AL6753" s="357"/>
      <c r="AM6753" s="357"/>
    </row>
    <row r="6754" spans="5:39" x14ac:dyDescent="0.25">
      <c r="E6754" s="356"/>
      <c r="F6754" s="356"/>
      <c r="G6754" s="356"/>
      <c r="H6754" s="356"/>
      <c r="I6754" s="356"/>
      <c r="J6754" s="357"/>
      <c r="K6754" s="357"/>
      <c r="L6754" s="357"/>
      <c r="M6754" s="357"/>
      <c r="N6754" s="358"/>
      <c r="O6754" s="358"/>
      <c r="P6754" s="358"/>
      <c r="Q6754" s="358"/>
      <c r="R6754" s="358"/>
      <c r="S6754" s="358"/>
      <c r="T6754" s="359"/>
      <c r="U6754" s="360"/>
      <c r="V6754" s="360"/>
      <c r="W6754" s="357"/>
      <c r="X6754" s="357"/>
      <c r="Y6754" s="446"/>
      <c r="Z6754" s="443"/>
      <c r="AA6754" s="446"/>
      <c r="AB6754" s="357"/>
      <c r="AC6754" s="357"/>
      <c r="AD6754" s="357"/>
      <c r="AE6754" s="357"/>
      <c r="AF6754" s="357"/>
      <c r="AG6754" s="446"/>
      <c r="AH6754" s="357"/>
      <c r="AI6754" s="357"/>
      <c r="AJ6754" s="357"/>
      <c r="AK6754" s="357"/>
      <c r="AL6754" s="357"/>
      <c r="AM6754" s="357"/>
    </row>
    <row r="6755" spans="5:39" x14ac:dyDescent="0.25">
      <c r="E6755" s="356"/>
      <c r="F6755" s="356"/>
      <c r="G6755" s="356"/>
      <c r="H6755" s="356"/>
      <c r="I6755" s="356"/>
      <c r="J6755" s="357"/>
      <c r="K6755" s="357"/>
      <c r="L6755" s="357"/>
      <c r="M6755" s="357"/>
      <c r="N6755" s="358"/>
      <c r="O6755" s="358"/>
      <c r="P6755" s="358"/>
      <c r="Q6755" s="358"/>
      <c r="R6755" s="358"/>
      <c r="S6755" s="358"/>
      <c r="T6755" s="359"/>
      <c r="U6755" s="360"/>
      <c r="V6755" s="360"/>
      <c r="W6755" s="357"/>
      <c r="X6755" s="357"/>
      <c r="Y6755" s="446"/>
      <c r="Z6755" s="443"/>
      <c r="AA6755" s="446"/>
      <c r="AB6755" s="357"/>
      <c r="AC6755" s="357"/>
      <c r="AD6755" s="357"/>
      <c r="AE6755" s="357"/>
      <c r="AF6755" s="357"/>
      <c r="AG6755" s="446"/>
      <c r="AH6755" s="357"/>
      <c r="AI6755" s="357"/>
      <c r="AJ6755" s="357"/>
      <c r="AK6755" s="357"/>
      <c r="AL6755" s="357"/>
      <c r="AM6755" s="357"/>
    </row>
    <row r="6756" spans="5:39" x14ac:dyDescent="0.25">
      <c r="E6756" s="356"/>
      <c r="F6756" s="356"/>
      <c r="G6756" s="356"/>
      <c r="H6756" s="356"/>
      <c r="I6756" s="356"/>
      <c r="J6756" s="357"/>
      <c r="K6756" s="357"/>
      <c r="L6756" s="357"/>
      <c r="M6756" s="357"/>
      <c r="N6756" s="358"/>
      <c r="O6756" s="358"/>
      <c r="P6756" s="358"/>
      <c r="Q6756" s="358"/>
      <c r="R6756" s="358"/>
      <c r="S6756" s="358"/>
      <c r="T6756" s="359"/>
      <c r="U6756" s="360"/>
      <c r="V6756" s="360"/>
      <c r="W6756" s="357"/>
      <c r="X6756" s="357"/>
      <c r="Y6756" s="446"/>
      <c r="Z6756" s="443"/>
      <c r="AA6756" s="446"/>
      <c r="AB6756" s="357"/>
      <c r="AC6756" s="357"/>
      <c r="AD6756" s="357"/>
      <c r="AE6756" s="357"/>
      <c r="AF6756" s="357"/>
      <c r="AG6756" s="446"/>
      <c r="AH6756" s="357"/>
      <c r="AI6756" s="357"/>
      <c r="AJ6756" s="357"/>
      <c r="AK6756" s="357"/>
      <c r="AL6756" s="357"/>
      <c r="AM6756" s="357"/>
    </row>
    <row r="6757" spans="5:39" x14ac:dyDescent="0.25">
      <c r="E6757" s="356"/>
      <c r="F6757" s="356"/>
      <c r="G6757" s="356"/>
      <c r="H6757" s="356"/>
      <c r="I6757" s="356"/>
      <c r="J6757" s="357"/>
      <c r="K6757" s="357"/>
      <c r="L6757" s="357"/>
      <c r="M6757" s="357"/>
      <c r="N6757" s="358"/>
      <c r="O6757" s="358"/>
      <c r="P6757" s="358"/>
      <c r="Q6757" s="358"/>
      <c r="R6757" s="358"/>
      <c r="S6757" s="358"/>
      <c r="T6757" s="359"/>
      <c r="U6757" s="360"/>
      <c r="V6757" s="360"/>
      <c r="W6757" s="357"/>
      <c r="X6757" s="357"/>
      <c r="Y6757" s="446"/>
      <c r="Z6757" s="443"/>
      <c r="AA6757" s="446"/>
      <c r="AB6757" s="357"/>
      <c r="AC6757" s="357"/>
      <c r="AD6757" s="357"/>
      <c r="AE6757" s="357"/>
      <c r="AF6757" s="357"/>
      <c r="AG6757" s="446"/>
      <c r="AH6757" s="357"/>
      <c r="AI6757" s="357"/>
      <c r="AJ6757" s="357"/>
      <c r="AK6757" s="357"/>
      <c r="AL6757" s="357"/>
      <c r="AM6757" s="357"/>
    </row>
    <row r="6758" spans="5:39" x14ac:dyDescent="0.25">
      <c r="E6758" s="356"/>
      <c r="F6758" s="356"/>
      <c r="G6758" s="356"/>
      <c r="H6758" s="356"/>
      <c r="I6758" s="356"/>
      <c r="J6758" s="357"/>
      <c r="K6758" s="357"/>
      <c r="L6758" s="357"/>
      <c r="M6758" s="357"/>
      <c r="N6758" s="358"/>
      <c r="O6758" s="358"/>
      <c r="P6758" s="358"/>
      <c r="Q6758" s="358"/>
      <c r="R6758" s="358"/>
      <c r="S6758" s="358"/>
      <c r="T6758" s="359"/>
      <c r="U6758" s="360"/>
      <c r="V6758" s="360"/>
      <c r="W6758" s="357"/>
      <c r="X6758" s="357"/>
      <c r="Y6758" s="446"/>
      <c r="Z6758" s="443"/>
      <c r="AA6758" s="446"/>
      <c r="AB6758" s="357"/>
      <c r="AC6758" s="357"/>
      <c r="AD6758" s="357"/>
      <c r="AE6758" s="357"/>
      <c r="AF6758" s="357"/>
      <c r="AG6758" s="446"/>
      <c r="AH6758" s="357"/>
      <c r="AI6758" s="357"/>
      <c r="AJ6758" s="357"/>
      <c r="AK6758" s="357"/>
      <c r="AL6758" s="357"/>
      <c r="AM6758" s="357"/>
    </row>
    <row r="6759" spans="5:39" x14ac:dyDescent="0.25">
      <c r="E6759" s="356"/>
      <c r="F6759" s="356"/>
      <c r="G6759" s="356"/>
      <c r="H6759" s="356"/>
      <c r="I6759" s="356"/>
      <c r="J6759" s="357"/>
      <c r="K6759" s="357"/>
      <c r="L6759" s="357"/>
      <c r="M6759" s="357"/>
      <c r="N6759" s="358"/>
      <c r="O6759" s="358"/>
      <c r="P6759" s="358"/>
      <c r="Q6759" s="358"/>
      <c r="R6759" s="358"/>
      <c r="S6759" s="358"/>
      <c r="T6759" s="359"/>
      <c r="U6759" s="360"/>
      <c r="V6759" s="360"/>
      <c r="W6759" s="357"/>
      <c r="X6759" s="357"/>
      <c r="Y6759" s="446"/>
      <c r="Z6759" s="443"/>
      <c r="AA6759" s="446"/>
      <c r="AB6759" s="357"/>
      <c r="AC6759" s="357"/>
      <c r="AD6759" s="357"/>
      <c r="AE6759" s="357"/>
      <c r="AF6759" s="357"/>
      <c r="AG6759" s="446"/>
      <c r="AH6759" s="357"/>
      <c r="AI6759" s="357"/>
      <c r="AJ6759" s="357"/>
      <c r="AK6759" s="357"/>
      <c r="AL6759" s="357"/>
      <c r="AM6759" s="357"/>
    </row>
    <row r="6760" spans="5:39" x14ac:dyDescent="0.25">
      <c r="E6760" s="356"/>
      <c r="F6760" s="356"/>
      <c r="G6760" s="356"/>
      <c r="H6760" s="356"/>
      <c r="I6760" s="356"/>
      <c r="J6760" s="357"/>
      <c r="K6760" s="357"/>
      <c r="L6760" s="357"/>
      <c r="M6760" s="357"/>
      <c r="N6760" s="358"/>
      <c r="O6760" s="358"/>
      <c r="P6760" s="358"/>
      <c r="Q6760" s="358"/>
      <c r="R6760" s="358"/>
      <c r="S6760" s="358"/>
      <c r="T6760" s="359"/>
      <c r="U6760" s="360"/>
      <c r="V6760" s="360"/>
      <c r="W6760" s="357"/>
      <c r="X6760" s="357"/>
      <c r="Y6760" s="446"/>
      <c r="Z6760" s="443"/>
      <c r="AA6760" s="446"/>
      <c r="AB6760" s="357"/>
      <c r="AC6760" s="357"/>
      <c r="AD6760" s="357"/>
      <c r="AE6760" s="357"/>
      <c r="AF6760" s="357"/>
      <c r="AG6760" s="446"/>
      <c r="AH6760" s="357"/>
      <c r="AI6760" s="357"/>
      <c r="AJ6760" s="357"/>
      <c r="AK6760" s="357"/>
      <c r="AL6760" s="357"/>
      <c r="AM6760" s="357"/>
    </row>
    <row r="6761" spans="5:39" x14ac:dyDescent="0.25">
      <c r="E6761" s="356"/>
      <c r="F6761" s="356"/>
      <c r="G6761" s="356"/>
      <c r="H6761" s="356"/>
      <c r="I6761" s="356"/>
      <c r="J6761" s="357"/>
      <c r="K6761" s="357"/>
      <c r="L6761" s="357"/>
      <c r="M6761" s="357"/>
      <c r="N6761" s="358"/>
      <c r="O6761" s="358"/>
      <c r="P6761" s="358"/>
      <c r="Q6761" s="358"/>
      <c r="R6761" s="358"/>
      <c r="S6761" s="358"/>
      <c r="T6761" s="359"/>
      <c r="U6761" s="360"/>
      <c r="V6761" s="360"/>
      <c r="W6761" s="357"/>
      <c r="X6761" s="357"/>
      <c r="Y6761" s="446"/>
      <c r="Z6761" s="443"/>
      <c r="AA6761" s="446"/>
      <c r="AB6761" s="357"/>
      <c r="AC6761" s="357"/>
      <c r="AD6761" s="357"/>
      <c r="AE6761" s="357"/>
      <c r="AF6761" s="357"/>
      <c r="AG6761" s="446"/>
      <c r="AH6761" s="357"/>
      <c r="AI6761" s="357"/>
      <c r="AJ6761" s="357"/>
      <c r="AK6761" s="357"/>
      <c r="AL6761" s="357"/>
      <c r="AM6761" s="357"/>
    </row>
    <row r="6762" spans="5:39" x14ac:dyDescent="0.25">
      <c r="E6762" s="356"/>
      <c r="F6762" s="356"/>
      <c r="G6762" s="356"/>
      <c r="H6762" s="356"/>
      <c r="I6762" s="356"/>
      <c r="J6762" s="357"/>
      <c r="K6762" s="357"/>
      <c r="L6762" s="357"/>
      <c r="M6762" s="357"/>
      <c r="N6762" s="358"/>
      <c r="O6762" s="358"/>
      <c r="P6762" s="358"/>
      <c r="Q6762" s="358"/>
      <c r="R6762" s="358"/>
      <c r="S6762" s="358"/>
      <c r="T6762" s="359"/>
      <c r="U6762" s="360"/>
      <c r="V6762" s="360"/>
      <c r="W6762" s="357"/>
      <c r="X6762" s="357"/>
      <c r="Y6762" s="446"/>
      <c r="Z6762" s="443"/>
      <c r="AA6762" s="446"/>
      <c r="AB6762" s="357"/>
      <c r="AC6762" s="357"/>
      <c r="AD6762" s="357"/>
      <c r="AE6762" s="357"/>
      <c r="AF6762" s="357"/>
      <c r="AG6762" s="446"/>
      <c r="AH6762" s="357"/>
      <c r="AI6762" s="357"/>
      <c r="AJ6762" s="357"/>
      <c r="AK6762" s="357"/>
      <c r="AL6762" s="357"/>
      <c r="AM6762" s="357"/>
    </row>
    <row r="6763" spans="5:39" x14ac:dyDescent="0.25">
      <c r="E6763" s="356"/>
      <c r="F6763" s="356"/>
      <c r="G6763" s="356"/>
      <c r="H6763" s="356"/>
      <c r="I6763" s="356"/>
      <c r="J6763" s="357"/>
      <c r="K6763" s="357"/>
      <c r="L6763" s="357"/>
      <c r="M6763" s="357"/>
      <c r="N6763" s="358"/>
      <c r="O6763" s="358"/>
      <c r="P6763" s="358"/>
      <c r="Q6763" s="358"/>
      <c r="R6763" s="358"/>
      <c r="S6763" s="358"/>
      <c r="T6763" s="359"/>
      <c r="U6763" s="360"/>
      <c r="V6763" s="360"/>
      <c r="W6763" s="357"/>
      <c r="X6763" s="357"/>
      <c r="Y6763" s="446"/>
      <c r="Z6763" s="443"/>
      <c r="AA6763" s="446"/>
      <c r="AB6763" s="357"/>
      <c r="AC6763" s="357"/>
      <c r="AD6763" s="357"/>
      <c r="AE6763" s="357"/>
      <c r="AF6763" s="357"/>
      <c r="AG6763" s="446"/>
      <c r="AH6763" s="357"/>
      <c r="AI6763" s="357"/>
      <c r="AJ6763" s="357"/>
      <c r="AK6763" s="357"/>
      <c r="AL6763" s="357"/>
      <c r="AM6763" s="357"/>
    </row>
    <row r="6764" spans="5:39" x14ac:dyDescent="0.25">
      <c r="E6764" s="356"/>
      <c r="F6764" s="356"/>
      <c r="G6764" s="356"/>
      <c r="H6764" s="356"/>
      <c r="I6764" s="356"/>
      <c r="J6764" s="357"/>
      <c r="K6764" s="357"/>
      <c r="L6764" s="357"/>
      <c r="M6764" s="357"/>
      <c r="N6764" s="358"/>
      <c r="O6764" s="358"/>
      <c r="P6764" s="358"/>
      <c r="Q6764" s="358"/>
      <c r="R6764" s="358"/>
      <c r="S6764" s="358"/>
      <c r="T6764" s="359"/>
      <c r="U6764" s="360"/>
      <c r="V6764" s="360"/>
      <c r="W6764" s="357"/>
      <c r="X6764" s="357"/>
      <c r="Y6764" s="446"/>
      <c r="Z6764" s="443"/>
      <c r="AA6764" s="446"/>
      <c r="AB6764" s="357"/>
      <c r="AC6764" s="357"/>
      <c r="AD6764" s="357"/>
      <c r="AE6764" s="357"/>
      <c r="AF6764" s="357"/>
      <c r="AG6764" s="446"/>
      <c r="AH6764" s="357"/>
      <c r="AI6764" s="357"/>
      <c r="AJ6764" s="357"/>
      <c r="AK6764" s="357"/>
      <c r="AL6764" s="357"/>
      <c r="AM6764" s="357"/>
    </row>
    <row r="6765" spans="5:39" x14ac:dyDescent="0.25">
      <c r="E6765" s="356"/>
      <c r="F6765" s="356"/>
      <c r="G6765" s="356"/>
      <c r="H6765" s="356"/>
      <c r="I6765" s="356"/>
      <c r="J6765" s="357"/>
      <c r="K6765" s="357"/>
      <c r="L6765" s="357"/>
      <c r="M6765" s="357"/>
      <c r="N6765" s="358"/>
      <c r="O6765" s="358"/>
      <c r="P6765" s="358"/>
      <c r="Q6765" s="358"/>
      <c r="R6765" s="358"/>
      <c r="S6765" s="358"/>
      <c r="T6765" s="359"/>
      <c r="U6765" s="360"/>
      <c r="V6765" s="360"/>
      <c r="W6765" s="357"/>
      <c r="X6765" s="357"/>
      <c r="Y6765" s="446"/>
      <c r="Z6765" s="443"/>
      <c r="AA6765" s="446"/>
      <c r="AB6765" s="357"/>
      <c r="AC6765" s="357"/>
      <c r="AD6765" s="357"/>
      <c r="AE6765" s="357"/>
      <c r="AF6765" s="357"/>
      <c r="AG6765" s="446"/>
      <c r="AH6765" s="357"/>
      <c r="AI6765" s="357"/>
      <c r="AJ6765" s="357"/>
      <c r="AK6765" s="357"/>
      <c r="AL6765" s="357"/>
      <c r="AM6765" s="357"/>
    </row>
    <row r="6766" spans="5:39" x14ac:dyDescent="0.25">
      <c r="E6766" s="356"/>
      <c r="F6766" s="356"/>
      <c r="G6766" s="356"/>
      <c r="H6766" s="356"/>
      <c r="I6766" s="356"/>
      <c r="J6766" s="357"/>
      <c r="K6766" s="357"/>
      <c r="L6766" s="357"/>
      <c r="M6766" s="357"/>
      <c r="N6766" s="358"/>
      <c r="O6766" s="358"/>
      <c r="P6766" s="358"/>
      <c r="Q6766" s="358"/>
      <c r="R6766" s="358"/>
      <c r="S6766" s="358"/>
      <c r="T6766" s="359"/>
      <c r="U6766" s="360"/>
      <c r="V6766" s="360"/>
      <c r="W6766" s="357"/>
      <c r="X6766" s="357"/>
      <c r="Y6766" s="446"/>
      <c r="Z6766" s="443"/>
      <c r="AA6766" s="446"/>
      <c r="AB6766" s="357"/>
      <c r="AC6766" s="357"/>
      <c r="AD6766" s="357"/>
      <c r="AE6766" s="357"/>
      <c r="AF6766" s="357"/>
      <c r="AG6766" s="446"/>
      <c r="AH6766" s="357"/>
      <c r="AI6766" s="357"/>
      <c r="AJ6766" s="357"/>
      <c r="AK6766" s="357"/>
      <c r="AL6766" s="357"/>
      <c r="AM6766" s="357"/>
    </row>
    <row r="6767" spans="5:39" x14ac:dyDescent="0.25">
      <c r="E6767" s="356"/>
      <c r="F6767" s="356"/>
      <c r="G6767" s="356"/>
      <c r="H6767" s="356"/>
      <c r="I6767" s="356"/>
      <c r="J6767" s="357"/>
      <c r="K6767" s="357"/>
      <c r="L6767" s="357"/>
      <c r="M6767" s="357"/>
      <c r="N6767" s="358"/>
      <c r="O6767" s="358"/>
      <c r="P6767" s="358"/>
      <c r="Q6767" s="358"/>
      <c r="R6767" s="358"/>
      <c r="S6767" s="358"/>
      <c r="T6767" s="359"/>
      <c r="U6767" s="360"/>
      <c r="V6767" s="360"/>
      <c r="W6767" s="357"/>
      <c r="X6767" s="357"/>
      <c r="Y6767" s="446"/>
      <c r="Z6767" s="443"/>
      <c r="AA6767" s="446"/>
      <c r="AB6767" s="357"/>
      <c r="AC6767" s="357"/>
      <c r="AD6767" s="357"/>
      <c r="AE6767" s="357"/>
      <c r="AF6767" s="357"/>
      <c r="AG6767" s="446"/>
      <c r="AH6767" s="357"/>
      <c r="AI6767" s="357"/>
      <c r="AJ6767" s="357"/>
      <c r="AK6767" s="357"/>
      <c r="AL6767" s="357"/>
      <c r="AM6767" s="357"/>
    </row>
    <row r="6768" spans="5:39" x14ac:dyDescent="0.25">
      <c r="E6768" s="356"/>
      <c r="F6768" s="356"/>
      <c r="G6768" s="356"/>
      <c r="H6768" s="356"/>
      <c r="I6768" s="356"/>
      <c r="J6768" s="357"/>
      <c r="K6768" s="357"/>
      <c r="L6768" s="357"/>
      <c r="M6768" s="357"/>
      <c r="N6768" s="358"/>
      <c r="O6768" s="358"/>
      <c r="P6768" s="358"/>
      <c r="Q6768" s="358"/>
      <c r="R6768" s="358"/>
      <c r="S6768" s="358"/>
      <c r="T6768" s="359"/>
      <c r="U6768" s="360"/>
      <c r="V6768" s="360"/>
      <c r="W6768" s="357"/>
      <c r="X6768" s="357"/>
      <c r="Y6768" s="446"/>
      <c r="Z6768" s="443"/>
      <c r="AA6768" s="446"/>
      <c r="AB6768" s="357"/>
      <c r="AC6768" s="357"/>
      <c r="AD6768" s="357"/>
      <c r="AE6768" s="357"/>
      <c r="AF6768" s="357"/>
      <c r="AG6768" s="446"/>
      <c r="AH6768" s="357"/>
      <c r="AI6768" s="357"/>
      <c r="AJ6768" s="357"/>
      <c r="AK6768" s="357"/>
      <c r="AL6768" s="357"/>
      <c r="AM6768" s="357"/>
    </row>
    <row r="6769" spans="5:39" x14ac:dyDescent="0.25">
      <c r="E6769" s="356"/>
      <c r="F6769" s="356"/>
      <c r="G6769" s="356"/>
      <c r="H6769" s="356"/>
      <c r="I6769" s="356"/>
      <c r="J6769" s="357"/>
      <c r="K6769" s="357"/>
      <c r="L6769" s="357"/>
      <c r="M6769" s="357"/>
      <c r="N6769" s="358"/>
      <c r="O6769" s="358"/>
      <c r="P6769" s="358"/>
      <c r="Q6769" s="358"/>
      <c r="R6769" s="358"/>
      <c r="S6769" s="358"/>
      <c r="T6769" s="359"/>
      <c r="U6769" s="360"/>
      <c r="V6769" s="360"/>
      <c r="W6769" s="357"/>
      <c r="X6769" s="357"/>
      <c r="Y6769" s="446"/>
      <c r="Z6769" s="443"/>
      <c r="AA6769" s="446"/>
      <c r="AB6769" s="357"/>
      <c r="AC6769" s="357"/>
      <c r="AD6769" s="357"/>
      <c r="AE6769" s="357"/>
      <c r="AF6769" s="357"/>
      <c r="AG6769" s="446"/>
      <c r="AH6769" s="357"/>
      <c r="AI6769" s="357"/>
      <c r="AJ6769" s="357"/>
      <c r="AK6769" s="357"/>
      <c r="AL6769" s="357"/>
      <c r="AM6769" s="357"/>
    </row>
    <row r="6770" spans="5:39" x14ac:dyDescent="0.25">
      <c r="E6770" s="356"/>
      <c r="F6770" s="356"/>
      <c r="G6770" s="356"/>
      <c r="H6770" s="356"/>
      <c r="I6770" s="356"/>
      <c r="J6770" s="357"/>
      <c r="K6770" s="357"/>
      <c r="L6770" s="357"/>
      <c r="M6770" s="357"/>
      <c r="N6770" s="358"/>
      <c r="O6770" s="358"/>
      <c r="P6770" s="358"/>
      <c r="Q6770" s="358"/>
      <c r="R6770" s="358"/>
      <c r="S6770" s="358"/>
      <c r="T6770" s="359"/>
      <c r="U6770" s="360"/>
      <c r="V6770" s="360"/>
      <c r="W6770" s="357"/>
      <c r="X6770" s="357"/>
      <c r="Y6770" s="446"/>
      <c r="Z6770" s="443"/>
      <c r="AA6770" s="446"/>
      <c r="AB6770" s="357"/>
      <c r="AC6770" s="357"/>
      <c r="AD6770" s="357"/>
      <c r="AE6770" s="357"/>
      <c r="AF6770" s="357"/>
      <c r="AG6770" s="446"/>
      <c r="AH6770" s="357"/>
      <c r="AI6770" s="357"/>
      <c r="AJ6770" s="357"/>
      <c r="AK6770" s="357"/>
      <c r="AL6770" s="357"/>
      <c r="AM6770" s="357"/>
    </row>
    <row r="6771" spans="5:39" x14ac:dyDescent="0.25">
      <c r="E6771" s="356"/>
      <c r="F6771" s="356"/>
      <c r="G6771" s="356"/>
      <c r="H6771" s="356"/>
      <c r="I6771" s="356"/>
      <c r="J6771" s="357"/>
      <c r="K6771" s="357"/>
      <c r="L6771" s="357"/>
      <c r="M6771" s="357"/>
      <c r="N6771" s="358"/>
      <c r="O6771" s="358"/>
      <c r="P6771" s="358"/>
      <c r="Q6771" s="358"/>
      <c r="R6771" s="358"/>
      <c r="S6771" s="358"/>
      <c r="T6771" s="359"/>
      <c r="U6771" s="360"/>
      <c r="V6771" s="360"/>
      <c r="W6771" s="357"/>
      <c r="X6771" s="357"/>
      <c r="Y6771" s="446"/>
      <c r="Z6771" s="443"/>
      <c r="AA6771" s="446"/>
      <c r="AB6771" s="357"/>
      <c r="AC6771" s="357"/>
      <c r="AD6771" s="357"/>
      <c r="AE6771" s="357"/>
      <c r="AF6771" s="357"/>
      <c r="AG6771" s="446"/>
      <c r="AH6771" s="357"/>
      <c r="AI6771" s="357"/>
      <c r="AJ6771" s="357"/>
      <c r="AK6771" s="357"/>
      <c r="AL6771" s="357"/>
      <c r="AM6771" s="357"/>
    </row>
    <row r="6772" spans="5:39" x14ac:dyDescent="0.25">
      <c r="E6772" s="356"/>
      <c r="F6772" s="356"/>
      <c r="G6772" s="356"/>
      <c r="H6772" s="356"/>
      <c r="I6772" s="356"/>
      <c r="J6772" s="357"/>
      <c r="K6772" s="357"/>
      <c r="L6772" s="357"/>
      <c r="M6772" s="357"/>
      <c r="N6772" s="358"/>
      <c r="O6772" s="358"/>
      <c r="P6772" s="358"/>
      <c r="Q6772" s="358"/>
      <c r="R6772" s="358"/>
      <c r="S6772" s="358"/>
      <c r="T6772" s="359"/>
      <c r="U6772" s="360"/>
      <c r="V6772" s="360"/>
      <c r="W6772" s="357"/>
      <c r="X6772" s="357"/>
      <c r="Y6772" s="446"/>
      <c r="Z6772" s="443"/>
      <c r="AA6772" s="446"/>
      <c r="AB6772" s="357"/>
      <c r="AC6772" s="357"/>
      <c r="AD6772" s="357"/>
      <c r="AE6772" s="357"/>
      <c r="AF6772" s="357"/>
      <c r="AG6772" s="446"/>
      <c r="AH6772" s="357"/>
      <c r="AI6772" s="357"/>
      <c r="AJ6772" s="357"/>
      <c r="AK6772" s="357"/>
      <c r="AL6772" s="357"/>
      <c r="AM6772" s="357"/>
    </row>
    <row r="6773" spans="5:39" x14ac:dyDescent="0.25">
      <c r="E6773" s="356"/>
      <c r="F6773" s="356"/>
      <c r="G6773" s="356"/>
      <c r="H6773" s="356"/>
      <c r="I6773" s="356"/>
      <c r="J6773" s="357"/>
      <c r="K6773" s="357"/>
      <c r="L6773" s="357"/>
      <c r="M6773" s="357"/>
      <c r="N6773" s="358"/>
      <c r="O6773" s="358"/>
      <c r="P6773" s="358"/>
      <c r="Q6773" s="358"/>
      <c r="R6773" s="358"/>
      <c r="S6773" s="358"/>
      <c r="T6773" s="359"/>
      <c r="U6773" s="360"/>
      <c r="V6773" s="360"/>
      <c r="W6773" s="357"/>
      <c r="X6773" s="357"/>
      <c r="Y6773" s="446"/>
      <c r="Z6773" s="443"/>
      <c r="AA6773" s="446"/>
      <c r="AB6773" s="357"/>
      <c r="AC6773" s="357"/>
      <c r="AD6773" s="357"/>
      <c r="AE6773" s="357"/>
      <c r="AF6773" s="357"/>
      <c r="AG6773" s="446"/>
      <c r="AH6773" s="357"/>
      <c r="AI6773" s="357"/>
      <c r="AJ6773" s="357"/>
      <c r="AK6773" s="357"/>
      <c r="AL6773" s="357"/>
      <c r="AM6773" s="357"/>
    </row>
    <row r="6774" spans="5:39" x14ac:dyDescent="0.25">
      <c r="E6774" s="356"/>
      <c r="F6774" s="356"/>
      <c r="G6774" s="356"/>
      <c r="H6774" s="356"/>
      <c r="I6774" s="356"/>
      <c r="J6774" s="357"/>
      <c r="K6774" s="357"/>
      <c r="L6774" s="357"/>
      <c r="M6774" s="357"/>
      <c r="N6774" s="358"/>
      <c r="O6774" s="358"/>
      <c r="P6774" s="358"/>
      <c r="Q6774" s="358"/>
      <c r="R6774" s="358"/>
      <c r="S6774" s="358"/>
      <c r="T6774" s="359"/>
      <c r="U6774" s="360"/>
      <c r="V6774" s="360"/>
      <c r="W6774" s="357"/>
      <c r="X6774" s="357"/>
      <c r="Y6774" s="446"/>
      <c r="Z6774" s="443"/>
      <c r="AA6774" s="446"/>
      <c r="AB6774" s="357"/>
      <c r="AC6774" s="357"/>
      <c r="AD6774" s="357"/>
      <c r="AE6774" s="357"/>
      <c r="AF6774" s="357"/>
      <c r="AG6774" s="446"/>
      <c r="AH6774" s="357"/>
      <c r="AI6774" s="357"/>
      <c r="AJ6774" s="357"/>
      <c r="AK6774" s="357"/>
      <c r="AL6774" s="357"/>
      <c r="AM6774" s="357"/>
    </row>
    <row r="6775" spans="5:39" x14ac:dyDescent="0.25">
      <c r="E6775" s="356"/>
      <c r="F6775" s="356"/>
      <c r="G6775" s="356"/>
      <c r="H6775" s="356"/>
      <c r="I6775" s="356"/>
      <c r="J6775" s="357"/>
      <c r="K6775" s="357"/>
      <c r="L6775" s="357"/>
      <c r="M6775" s="357"/>
      <c r="N6775" s="358"/>
      <c r="O6775" s="358"/>
      <c r="P6775" s="358"/>
      <c r="Q6775" s="358"/>
      <c r="R6775" s="358"/>
      <c r="S6775" s="358"/>
      <c r="T6775" s="359"/>
      <c r="U6775" s="360"/>
      <c r="V6775" s="360"/>
      <c r="W6775" s="357"/>
      <c r="X6775" s="357"/>
      <c r="Y6775" s="446"/>
      <c r="Z6775" s="443"/>
      <c r="AA6775" s="446"/>
      <c r="AB6775" s="357"/>
      <c r="AC6775" s="357"/>
      <c r="AD6775" s="357"/>
      <c r="AE6775" s="357"/>
      <c r="AF6775" s="357"/>
      <c r="AG6775" s="446"/>
      <c r="AH6775" s="357"/>
      <c r="AI6775" s="357"/>
      <c r="AJ6775" s="357"/>
      <c r="AK6775" s="357"/>
      <c r="AL6775" s="357"/>
      <c r="AM6775" s="357"/>
    </row>
    <row r="6776" spans="5:39" x14ac:dyDescent="0.25">
      <c r="E6776" s="356"/>
      <c r="F6776" s="356"/>
      <c r="G6776" s="356"/>
      <c r="H6776" s="356"/>
      <c r="I6776" s="356"/>
      <c r="J6776" s="357"/>
      <c r="K6776" s="357"/>
      <c r="L6776" s="357"/>
      <c r="M6776" s="357"/>
      <c r="N6776" s="358"/>
      <c r="O6776" s="358"/>
      <c r="P6776" s="358"/>
      <c r="Q6776" s="358"/>
      <c r="R6776" s="358"/>
      <c r="S6776" s="358"/>
      <c r="T6776" s="359"/>
      <c r="U6776" s="360"/>
      <c r="V6776" s="360"/>
      <c r="W6776" s="357"/>
      <c r="X6776" s="357"/>
      <c r="Y6776" s="446"/>
      <c r="Z6776" s="443"/>
      <c r="AA6776" s="446"/>
      <c r="AB6776" s="357"/>
      <c r="AC6776" s="357"/>
      <c r="AD6776" s="357"/>
      <c r="AE6776" s="357"/>
      <c r="AF6776" s="357"/>
      <c r="AG6776" s="446"/>
      <c r="AH6776" s="357"/>
      <c r="AI6776" s="357"/>
      <c r="AJ6776" s="357"/>
      <c r="AK6776" s="357"/>
      <c r="AL6776" s="357"/>
      <c r="AM6776" s="357"/>
    </row>
    <row r="6777" spans="5:39" x14ac:dyDescent="0.25">
      <c r="E6777" s="356"/>
      <c r="F6777" s="356"/>
      <c r="G6777" s="356"/>
      <c r="H6777" s="356"/>
      <c r="I6777" s="356"/>
      <c r="J6777" s="357"/>
      <c r="K6777" s="357"/>
      <c r="L6777" s="357"/>
      <c r="M6777" s="357"/>
      <c r="N6777" s="358"/>
      <c r="O6777" s="358"/>
      <c r="P6777" s="358"/>
      <c r="Q6777" s="358"/>
      <c r="R6777" s="358"/>
      <c r="S6777" s="358"/>
      <c r="T6777" s="359"/>
      <c r="U6777" s="360"/>
      <c r="V6777" s="360"/>
      <c r="W6777" s="357"/>
      <c r="X6777" s="357"/>
      <c r="Y6777" s="446"/>
      <c r="Z6777" s="443"/>
      <c r="AA6777" s="446"/>
      <c r="AB6777" s="357"/>
      <c r="AC6777" s="357"/>
      <c r="AD6777" s="357"/>
      <c r="AE6777" s="357"/>
      <c r="AF6777" s="357"/>
      <c r="AG6777" s="446"/>
      <c r="AH6777" s="357"/>
      <c r="AI6777" s="357"/>
      <c r="AJ6777" s="357"/>
      <c r="AK6777" s="357"/>
      <c r="AL6777" s="357"/>
      <c r="AM6777" s="357"/>
    </row>
    <row r="6778" spans="5:39" x14ac:dyDescent="0.25">
      <c r="E6778" s="356"/>
      <c r="F6778" s="356"/>
      <c r="G6778" s="356"/>
      <c r="H6778" s="356"/>
      <c r="I6778" s="356"/>
      <c r="J6778" s="357"/>
      <c r="K6778" s="357"/>
      <c r="L6778" s="357"/>
      <c r="M6778" s="357"/>
      <c r="N6778" s="358"/>
      <c r="O6778" s="358"/>
      <c r="P6778" s="358"/>
      <c r="Q6778" s="358"/>
      <c r="R6778" s="358"/>
      <c r="S6778" s="358"/>
      <c r="T6778" s="359"/>
      <c r="U6778" s="360"/>
      <c r="V6778" s="360"/>
      <c r="W6778" s="357"/>
      <c r="X6778" s="357"/>
      <c r="Y6778" s="446"/>
      <c r="Z6778" s="443"/>
      <c r="AA6778" s="446"/>
      <c r="AB6778" s="357"/>
      <c r="AC6778" s="357"/>
      <c r="AD6778" s="357"/>
      <c r="AE6778" s="357"/>
      <c r="AF6778" s="357"/>
      <c r="AG6778" s="446"/>
      <c r="AH6778" s="357"/>
      <c r="AI6778" s="357"/>
      <c r="AJ6778" s="357"/>
      <c r="AK6778" s="357"/>
      <c r="AL6778" s="357"/>
      <c r="AM6778" s="357"/>
    </row>
    <row r="6779" spans="5:39" x14ac:dyDescent="0.25">
      <c r="E6779" s="356"/>
      <c r="F6779" s="356"/>
      <c r="G6779" s="356"/>
      <c r="H6779" s="356"/>
      <c r="I6779" s="356"/>
      <c r="J6779" s="357"/>
      <c r="K6779" s="357"/>
      <c r="L6779" s="357"/>
      <c r="M6779" s="357"/>
      <c r="N6779" s="358"/>
      <c r="O6779" s="358"/>
      <c r="P6779" s="358"/>
      <c r="Q6779" s="358"/>
      <c r="R6779" s="358"/>
      <c r="S6779" s="358"/>
      <c r="T6779" s="359"/>
      <c r="U6779" s="360"/>
      <c r="V6779" s="360"/>
      <c r="W6779" s="357"/>
      <c r="X6779" s="357"/>
      <c r="Y6779" s="446"/>
      <c r="Z6779" s="443"/>
      <c r="AA6779" s="446"/>
      <c r="AB6779" s="357"/>
      <c r="AC6779" s="357"/>
      <c r="AD6779" s="357"/>
      <c r="AE6779" s="357"/>
      <c r="AF6779" s="357"/>
      <c r="AG6779" s="446"/>
      <c r="AH6779" s="357"/>
      <c r="AI6779" s="357"/>
      <c r="AJ6779" s="357"/>
      <c r="AK6779" s="357"/>
      <c r="AL6779" s="357"/>
      <c r="AM6779" s="357"/>
    </row>
    <row r="6780" spans="5:39" x14ac:dyDescent="0.25">
      <c r="E6780" s="356"/>
      <c r="F6780" s="356"/>
      <c r="G6780" s="356"/>
      <c r="H6780" s="356"/>
      <c r="I6780" s="356"/>
      <c r="J6780" s="357"/>
      <c r="K6780" s="357"/>
      <c r="L6780" s="357"/>
      <c r="M6780" s="357"/>
      <c r="N6780" s="358"/>
      <c r="O6780" s="358"/>
      <c r="P6780" s="358"/>
      <c r="Q6780" s="358"/>
      <c r="R6780" s="358"/>
      <c r="S6780" s="358"/>
      <c r="T6780" s="359"/>
      <c r="U6780" s="360"/>
      <c r="V6780" s="360"/>
      <c r="W6780" s="357"/>
      <c r="X6780" s="357"/>
      <c r="Y6780" s="446"/>
      <c r="Z6780" s="443"/>
      <c r="AA6780" s="446"/>
      <c r="AB6780" s="357"/>
      <c r="AC6780" s="357"/>
      <c r="AD6780" s="357"/>
      <c r="AE6780" s="357"/>
      <c r="AF6780" s="357"/>
      <c r="AG6780" s="446"/>
      <c r="AH6780" s="357"/>
      <c r="AI6780" s="357"/>
      <c r="AJ6780" s="357"/>
      <c r="AK6780" s="357"/>
      <c r="AL6780" s="357"/>
      <c r="AM6780" s="357"/>
    </row>
    <row r="6781" spans="5:39" x14ac:dyDescent="0.25">
      <c r="E6781" s="356"/>
      <c r="F6781" s="356"/>
      <c r="G6781" s="356"/>
      <c r="H6781" s="356"/>
      <c r="I6781" s="356"/>
      <c r="J6781" s="357"/>
      <c r="K6781" s="357"/>
      <c r="L6781" s="357"/>
      <c r="M6781" s="357"/>
      <c r="N6781" s="358"/>
      <c r="O6781" s="358"/>
      <c r="P6781" s="358"/>
      <c r="Q6781" s="358"/>
      <c r="R6781" s="358"/>
      <c r="S6781" s="358"/>
      <c r="T6781" s="359"/>
      <c r="U6781" s="360"/>
      <c r="V6781" s="360"/>
      <c r="W6781" s="357"/>
      <c r="X6781" s="357"/>
      <c r="Y6781" s="446"/>
      <c r="Z6781" s="443"/>
      <c r="AA6781" s="446"/>
      <c r="AB6781" s="357"/>
      <c r="AC6781" s="357"/>
      <c r="AD6781" s="357"/>
      <c r="AE6781" s="357"/>
      <c r="AF6781" s="357"/>
      <c r="AG6781" s="446"/>
      <c r="AH6781" s="357"/>
      <c r="AI6781" s="357"/>
      <c r="AJ6781" s="357"/>
      <c r="AK6781" s="357"/>
      <c r="AL6781" s="357"/>
      <c r="AM6781" s="357"/>
    </row>
    <row r="6782" spans="5:39" x14ac:dyDescent="0.25">
      <c r="E6782" s="356"/>
      <c r="F6782" s="356"/>
      <c r="G6782" s="356"/>
      <c r="H6782" s="356"/>
      <c r="I6782" s="356"/>
      <c r="J6782" s="357"/>
      <c r="K6782" s="357"/>
      <c r="L6782" s="357"/>
      <c r="M6782" s="357"/>
      <c r="N6782" s="358"/>
      <c r="O6782" s="358"/>
      <c r="P6782" s="358"/>
      <c r="Q6782" s="358"/>
      <c r="R6782" s="358"/>
      <c r="S6782" s="358"/>
      <c r="T6782" s="359"/>
      <c r="U6782" s="360"/>
      <c r="V6782" s="360"/>
      <c r="W6782" s="357"/>
      <c r="X6782" s="357"/>
      <c r="Y6782" s="446"/>
      <c r="Z6782" s="443"/>
      <c r="AA6782" s="446"/>
      <c r="AB6782" s="357"/>
      <c r="AC6782" s="357"/>
      <c r="AD6782" s="357"/>
      <c r="AE6782" s="357"/>
      <c r="AF6782" s="357"/>
      <c r="AG6782" s="446"/>
      <c r="AH6782" s="357"/>
      <c r="AI6782" s="357"/>
      <c r="AJ6782" s="357"/>
      <c r="AK6782" s="357"/>
      <c r="AL6782" s="357"/>
      <c r="AM6782" s="357"/>
    </row>
    <row r="6783" spans="5:39" x14ac:dyDescent="0.25">
      <c r="E6783" s="356"/>
      <c r="F6783" s="356"/>
      <c r="G6783" s="356"/>
      <c r="H6783" s="356"/>
      <c r="I6783" s="356"/>
      <c r="J6783" s="357"/>
      <c r="K6783" s="357"/>
      <c r="L6783" s="357"/>
      <c r="M6783" s="357"/>
      <c r="N6783" s="358"/>
      <c r="O6783" s="358"/>
      <c r="P6783" s="358"/>
      <c r="Q6783" s="358"/>
      <c r="R6783" s="358"/>
      <c r="S6783" s="358"/>
      <c r="T6783" s="359"/>
      <c r="U6783" s="360"/>
      <c r="V6783" s="360"/>
      <c r="W6783" s="357"/>
      <c r="X6783" s="357"/>
      <c r="Y6783" s="446"/>
      <c r="Z6783" s="443"/>
      <c r="AA6783" s="446"/>
      <c r="AB6783" s="357"/>
      <c r="AC6783" s="357"/>
      <c r="AD6783" s="357"/>
      <c r="AE6783" s="357"/>
      <c r="AF6783" s="357"/>
      <c r="AG6783" s="446"/>
      <c r="AH6783" s="357"/>
      <c r="AI6783" s="357"/>
      <c r="AJ6783" s="357"/>
      <c r="AK6783" s="357"/>
      <c r="AL6783" s="357"/>
      <c r="AM6783" s="357"/>
    </row>
    <row r="6784" spans="5:39" x14ac:dyDescent="0.25">
      <c r="E6784" s="356"/>
      <c r="F6784" s="356"/>
      <c r="G6784" s="356"/>
      <c r="H6784" s="356"/>
      <c r="I6784" s="356"/>
      <c r="J6784" s="357"/>
      <c r="K6784" s="357"/>
      <c r="L6784" s="357"/>
      <c r="M6784" s="357"/>
      <c r="N6784" s="358"/>
      <c r="O6784" s="358"/>
      <c r="P6784" s="358"/>
      <c r="Q6784" s="358"/>
      <c r="R6784" s="358"/>
      <c r="S6784" s="358"/>
      <c r="T6784" s="359"/>
      <c r="U6784" s="360"/>
      <c r="V6784" s="360"/>
      <c r="W6784" s="357"/>
      <c r="X6784" s="357"/>
      <c r="Y6784" s="446"/>
      <c r="Z6784" s="443"/>
      <c r="AA6784" s="446"/>
      <c r="AB6784" s="357"/>
      <c r="AC6784" s="357"/>
      <c r="AD6784" s="357"/>
      <c r="AE6784" s="357"/>
      <c r="AF6784" s="357"/>
      <c r="AG6784" s="446"/>
      <c r="AH6784" s="357"/>
      <c r="AI6784" s="357"/>
      <c r="AJ6784" s="357"/>
      <c r="AK6784" s="357"/>
      <c r="AL6784" s="357"/>
      <c r="AM6784" s="357"/>
    </row>
    <row r="6785" spans="5:39" x14ac:dyDescent="0.25">
      <c r="E6785" s="356"/>
      <c r="F6785" s="356"/>
      <c r="G6785" s="356"/>
      <c r="H6785" s="356"/>
      <c r="I6785" s="356"/>
      <c r="J6785" s="357"/>
      <c r="K6785" s="357"/>
      <c r="L6785" s="357"/>
      <c r="M6785" s="357"/>
      <c r="N6785" s="358"/>
      <c r="O6785" s="358"/>
      <c r="P6785" s="358"/>
      <c r="Q6785" s="358"/>
      <c r="R6785" s="358"/>
      <c r="S6785" s="358"/>
      <c r="T6785" s="359"/>
      <c r="U6785" s="360"/>
      <c r="V6785" s="360"/>
      <c r="W6785" s="357"/>
      <c r="X6785" s="357"/>
      <c r="Y6785" s="446"/>
      <c r="Z6785" s="443"/>
      <c r="AA6785" s="446"/>
      <c r="AB6785" s="357"/>
      <c r="AC6785" s="357"/>
      <c r="AD6785" s="357"/>
      <c r="AE6785" s="357"/>
      <c r="AF6785" s="357"/>
      <c r="AG6785" s="446"/>
      <c r="AH6785" s="357"/>
      <c r="AI6785" s="357"/>
      <c r="AJ6785" s="357"/>
      <c r="AK6785" s="357"/>
      <c r="AL6785" s="357"/>
      <c r="AM6785" s="357"/>
    </row>
    <row r="6786" spans="5:39" x14ac:dyDescent="0.25">
      <c r="E6786" s="356"/>
      <c r="F6786" s="356"/>
      <c r="G6786" s="356"/>
      <c r="H6786" s="356"/>
      <c r="I6786" s="356"/>
      <c r="J6786" s="357"/>
      <c r="K6786" s="357"/>
      <c r="L6786" s="357"/>
      <c r="M6786" s="357"/>
      <c r="N6786" s="358"/>
      <c r="O6786" s="358"/>
      <c r="P6786" s="358"/>
      <c r="Q6786" s="358"/>
      <c r="R6786" s="358"/>
      <c r="S6786" s="358"/>
      <c r="T6786" s="359"/>
      <c r="U6786" s="360"/>
      <c r="V6786" s="360"/>
      <c r="W6786" s="357"/>
      <c r="X6786" s="357"/>
      <c r="Y6786" s="446"/>
      <c r="Z6786" s="443"/>
      <c r="AA6786" s="446"/>
      <c r="AB6786" s="357"/>
      <c r="AC6786" s="357"/>
      <c r="AD6786" s="357"/>
      <c r="AE6786" s="357"/>
      <c r="AF6786" s="357"/>
      <c r="AG6786" s="446"/>
      <c r="AH6786" s="357"/>
      <c r="AI6786" s="357"/>
      <c r="AJ6786" s="357"/>
      <c r="AK6786" s="357"/>
      <c r="AL6786" s="357"/>
      <c r="AM6786" s="357"/>
    </row>
    <row r="6787" spans="5:39" x14ac:dyDescent="0.25">
      <c r="E6787" s="356"/>
      <c r="F6787" s="356"/>
      <c r="G6787" s="356"/>
      <c r="H6787" s="356"/>
      <c r="I6787" s="356"/>
      <c r="J6787" s="357"/>
      <c r="K6787" s="357"/>
      <c r="L6787" s="357"/>
      <c r="M6787" s="357"/>
      <c r="N6787" s="358"/>
      <c r="O6787" s="358"/>
      <c r="P6787" s="358"/>
      <c r="Q6787" s="358"/>
      <c r="R6787" s="358"/>
      <c r="S6787" s="358"/>
      <c r="T6787" s="359"/>
      <c r="U6787" s="360"/>
      <c r="V6787" s="360"/>
      <c r="W6787" s="357"/>
      <c r="X6787" s="357"/>
      <c r="Y6787" s="446"/>
      <c r="Z6787" s="443"/>
      <c r="AA6787" s="446"/>
      <c r="AB6787" s="357"/>
      <c r="AC6787" s="357"/>
      <c r="AD6787" s="357"/>
      <c r="AE6787" s="357"/>
      <c r="AF6787" s="357"/>
      <c r="AG6787" s="446"/>
      <c r="AH6787" s="357"/>
      <c r="AI6787" s="357"/>
      <c r="AJ6787" s="357"/>
      <c r="AK6787" s="357"/>
      <c r="AL6787" s="357"/>
      <c r="AM6787" s="357"/>
    </row>
    <row r="6788" spans="5:39" x14ac:dyDescent="0.25">
      <c r="E6788" s="356"/>
      <c r="F6788" s="356"/>
      <c r="G6788" s="356"/>
      <c r="H6788" s="356"/>
      <c r="I6788" s="356"/>
      <c r="J6788" s="357"/>
      <c r="K6788" s="357"/>
      <c r="L6788" s="357"/>
      <c r="M6788" s="357"/>
      <c r="N6788" s="358"/>
      <c r="O6788" s="358"/>
      <c r="P6788" s="358"/>
      <c r="Q6788" s="358"/>
      <c r="R6788" s="358"/>
      <c r="S6788" s="358"/>
      <c r="T6788" s="359"/>
      <c r="U6788" s="360"/>
      <c r="V6788" s="360"/>
      <c r="W6788" s="357"/>
      <c r="X6788" s="357"/>
      <c r="Y6788" s="446"/>
      <c r="Z6788" s="443"/>
      <c r="AA6788" s="446"/>
      <c r="AB6788" s="357"/>
      <c r="AC6788" s="357"/>
      <c r="AD6788" s="357"/>
      <c r="AE6788" s="357"/>
      <c r="AF6788" s="357"/>
      <c r="AG6788" s="446"/>
      <c r="AH6788" s="357"/>
      <c r="AI6788" s="357"/>
      <c r="AJ6788" s="357"/>
      <c r="AK6788" s="357"/>
      <c r="AL6788" s="357"/>
      <c r="AM6788" s="357"/>
    </row>
    <row r="6789" spans="5:39" x14ac:dyDescent="0.25">
      <c r="E6789" s="356"/>
      <c r="F6789" s="356"/>
      <c r="G6789" s="356"/>
      <c r="H6789" s="356"/>
      <c r="I6789" s="356"/>
      <c r="J6789" s="357"/>
      <c r="K6789" s="357"/>
      <c r="L6789" s="357"/>
      <c r="M6789" s="357"/>
      <c r="N6789" s="358"/>
      <c r="O6789" s="358"/>
      <c r="P6789" s="358"/>
      <c r="Q6789" s="358"/>
      <c r="R6789" s="358"/>
      <c r="S6789" s="358"/>
      <c r="T6789" s="359"/>
      <c r="U6789" s="360"/>
      <c r="V6789" s="360"/>
      <c r="W6789" s="357"/>
      <c r="X6789" s="357"/>
      <c r="Y6789" s="446"/>
      <c r="Z6789" s="443"/>
      <c r="AA6789" s="446"/>
      <c r="AB6789" s="357"/>
      <c r="AC6789" s="357"/>
      <c r="AD6789" s="357"/>
      <c r="AE6789" s="357"/>
      <c r="AF6789" s="357"/>
      <c r="AG6789" s="446"/>
      <c r="AH6789" s="357"/>
      <c r="AI6789" s="357"/>
      <c r="AJ6789" s="357"/>
      <c r="AK6789" s="357"/>
      <c r="AL6789" s="357"/>
      <c r="AM6789" s="357"/>
    </row>
    <row r="6790" spans="5:39" x14ac:dyDescent="0.25">
      <c r="E6790" s="356"/>
      <c r="F6790" s="356"/>
      <c r="G6790" s="356"/>
      <c r="H6790" s="356"/>
      <c r="I6790" s="356"/>
      <c r="J6790" s="357"/>
      <c r="K6790" s="357"/>
      <c r="L6790" s="357"/>
      <c r="M6790" s="357"/>
      <c r="N6790" s="358"/>
      <c r="O6790" s="358"/>
      <c r="P6790" s="358"/>
      <c r="Q6790" s="358"/>
      <c r="R6790" s="358"/>
      <c r="S6790" s="358"/>
      <c r="T6790" s="359"/>
      <c r="U6790" s="360"/>
      <c r="V6790" s="360"/>
      <c r="W6790" s="357"/>
      <c r="X6790" s="357"/>
      <c r="Y6790" s="446"/>
      <c r="Z6790" s="443"/>
      <c r="AA6790" s="446"/>
      <c r="AB6790" s="357"/>
      <c r="AC6790" s="357"/>
      <c r="AD6790" s="357"/>
      <c r="AE6790" s="357"/>
      <c r="AF6790" s="357"/>
      <c r="AG6790" s="446"/>
      <c r="AH6790" s="357"/>
      <c r="AI6790" s="357"/>
      <c r="AJ6790" s="357"/>
      <c r="AK6790" s="357"/>
      <c r="AL6790" s="357"/>
      <c r="AM6790" s="357"/>
    </row>
    <row r="6791" spans="5:39" x14ac:dyDescent="0.25">
      <c r="E6791" s="356"/>
      <c r="F6791" s="356"/>
      <c r="G6791" s="356"/>
      <c r="H6791" s="356"/>
      <c r="I6791" s="356"/>
      <c r="J6791" s="357"/>
      <c r="K6791" s="357"/>
      <c r="L6791" s="357"/>
      <c r="M6791" s="357"/>
      <c r="N6791" s="358"/>
      <c r="O6791" s="358"/>
      <c r="P6791" s="358"/>
      <c r="Q6791" s="358"/>
      <c r="R6791" s="358"/>
      <c r="S6791" s="358"/>
      <c r="T6791" s="359"/>
      <c r="U6791" s="360"/>
      <c r="V6791" s="360"/>
      <c r="W6791" s="357"/>
      <c r="X6791" s="357"/>
      <c r="Y6791" s="446"/>
      <c r="Z6791" s="443"/>
      <c r="AA6791" s="446"/>
      <c r="AB6791" s="357"/>
      <c r="AC6791" s="357"/>
      <c r="AD6791" s="357"/>
      <c r="AE6791" s="357"/>
      <c r="AF6791" s="357"/>
      <c r="AG6791" s="446"/>
      <c r="AH6791" s="357"/>
      <c r="AI6791" s="357"/>
      <c r="AJ6791" s="357"/>
      <c r="AK6791" s="357"/>
      <c r="AL6791" s="357"/>
      <c r="AM6791" s="357"/>
    </row>
    <row r="6792" spans="5:39" x14ac:dyDescent="0.25">
      <c r="E6792" s="356"/>
      <c r="F6792" s="356"/>
      <c r="G6792" s="356"/>
      <c r="H6792" s="356"/>
      <c r="I6792" s="356"/>
      <c r="J6792" s="357"/>
      <c r="K6792" s="357"/>
      <c r="L6792" s="357"/>
      <c r="M6792" s="357"/>
      <c r="N6792" s="358"/>
      <c r="O6792" s="358"/>
      <c r="P6792" s="358"/>
      <c r="Q6792" s="358"/>
      <c r="R6792" s="358"/>
      <c r="S6792" s="358"/>
      <c r="T6792" s="359"/>
      <c r="U6792" s="360"/>
      <c r="V6792" s="360"/>
      <c r="W6792" s="357"/>
      <c r="X6792" s="357"/>
      <c r="Y6792" s="446"/>
      <c r="Z6792" s="443"/>
      <c r="AA6792" s="446"/>
      <c r="AB6792" s="357"/>
      <c r="AC6792" s="357"/>
      <c r="AD6792" s="357"/>
      <c r="AE6792" s="357"/>
      <c r="AF6792" s="357"/>
      <c r="AG6792" s="446"/>
      <c r="AH6792" s="357"/>
      <c r="AI6792" s="357"/>
      <c r="AJ6792" s="357"/>
      <c r="AK6792" s="357"/>
      <c r="AL6792" s="357"/>
      <c r="AM6792" s="357"/>
    </row>
    <row r="6793" spans="5:39" x14ac:dyDescent="0.25">
      <c r="E6793" s="356"/>
      <c r="F6793" s="356"/>
      <c r="G6793" s="356"/>
      <c r="H6793" s="356"/>
      <c r="I6793" s="356"/>
      <c r="J6793" s="357"/>
      <c r="K6793" s="357"/>
      <c r="L6793" s="357"/>
      <c r="M6793" s="357"/>
      <c r="N6793" s="358"/>
      <c r="O6793" s="358"/>
      <c r="P6793" s="358"/>
      <c r="Q6793" s="358"/>
      <c r="R6793" s="358"/>
      <c r="S6793" s="358"/>
      <c r="T6793" s="359"/>
      <c r="U6793" s="360"/>
      <c r="V6793" s="360"/>
      <c r="W6793" s="357"/>
      <c r="X6793" s="357"/>
      <c r="Y6793" s="446"/>
      <c r="Z6793" s="443"/>
      <c r="AA6793" s="446"/>
      <c r="AB6793" s="357"/>
      <c r="AC6793" s="357"/>
      <c r="AD6793" s="357"/>
      <c r="AE6793" s="357"/>
      <c r="AF6793" s="357"/>
      <c r="AG6793" s="446"/>
      <c r="AH6793" s="357"/>
      <c r="AI6793" s="357"/>
      <c r="AJ6793" s="357"/>
      <c r="AK6793" s="357"/>
      <c r="AL6793" s="357"/>
      <c r="AM6793" s="357"/>
    </row>
    <row r="6794" spans="5:39" x14ac:dyDescent="0.25">
      <c r="E6794" s="356"/>
      <c r="F6794" s="356"/>
      <c r="G6794" s="356"/>
      <c r="H6794" s="356"/>
      <c r="I6794" s="356"/>
      <c r="J6794" s="357"/>
      <c r="K6794" s="357"/>
      <c r="L6794" s="357"/>
      <c r="M6794" s="357"/>
      <c r="N6794" s="358"/>
      <c r="O6794" s="358"/>
      <c r="P6794" s="358"/>
      <c r="Q6794" s="358"/>
      <c r="R6794" s="358"/>
      <c r="S6794" s="358"/>
      <c r="T6794" s="359"/>
      <c r="U6794" s="360"/>
      <c r="V6794" s="360"/>
      <c r="W6794" s="357"/>
      <c r="X6794" s="357"/>
      <c r="Y6794" s="446"/>
      <c r="Z6794" s="443"/>
      <c r="AA6794" s="446"/>
      <c r="AB6794" s="357"/>
      <c r="AC6794" s="357"/>
      <c r="AD6794" s="357"/>
      <c r="AE6794" s="357"/>
      <c r="AF6794" s="357"/>
      <c r="AG6794" s="446"/>
      <c r="AH6794" s="357"/>
      <c r="AI6794" s="357"/>
      <c r="AJ6794" s="357"/>
      <c r="AK6794" s="357"/>
      <c r="AL6794" s="357"/>
      <c r="AM6794" s="357"/>
    </row>
    <row r="6795" spans="5:39" x14ac:dyDescent="0.25">
      <c r="E6795" s="356"/>
      <c r="F6795" s="356"/>
      <c r="G6795" s="356"/>
      <c r="H6795" s="356"/>
      <c r="I6795" s="356"/>
      <c r="J6795" s="357"/>
      <c r="K6795" s="357"/>
      <c r="L6795" s="357"/>
      <c r="M6795" s="357"/>
      <c r="N6795" s="358"/>
      <c r="O6795" s="358"/>
      <c r="P6795" s="358"/>
      <c r="Q6795" s="358"/>
      <c r="R6795" s="358"/>
      <c r="S6795" s="358"/>
      <c r="T6795" s="359"/>
      <c r="U6795" s="360"/>
      <c r="V6795" s="360"/>
      <c r="W6795" s="357"/>
      <c r="X6795" s="357"/>
      <c r="Y6795" s="446"/>
      <c r="Z6795" s="443"/>
      <c r="AA6795" s="446"/>
      <c r="AB6795" s="357"/>
      <c r="AC6795" s="357"/>
      <c r="AD6795" s="357"/>
      <c r="AE6795" s="357"/>
      <c r="AF6795" s="357"/>
      <c r="AG6795" s="446"/>
      <c r="AH6795" s="357"/>
      <c r="AI6795" s="357"/>
      <c r="AJ6795" s="357"/>
      <c r="AK6795" s="357"/>
      <c r="AL6795" s="357"/>
      <c r="AM6795" s="357"/>
    </row>
    <row r="6796" spans="5:39" x14ac:dyDescent="0.25">
      <c r="E6796" s="356"/>
      <c r="F6796" s="356"/>
      <c r="G6796" s="356"/>
      <c r="H6796" s="356"/>
      <c r="I6796" s="356"/>
      <c r="J6796" s="357"/>
      <c r="K6796" s="357"/>
      <c r="L6796" s="357"/>
      <c r="M6796" s="357"/>
      <c r="N6796" s="358"/>
      <c r="O6796" s="358"/>
      <c r="P6796" s="358"/>
      <c r="Q6796" s="358"/>
      <c r="R6796" s="358"/>
      <c r="S6796" s="358"/>
      <c r="T6796" s="359"/>
      <c r="U6796" s="360"/>
      <c r="V6796" s="360"/>
      <c r="W6796" s="357"/>
      <c r="X6796" s="357"/>
      <c r="Y6796" s="446"/>
      <c r="Z6796" s="443"/>
      <c r="AA6796" s="446"/>
      <c r="AB6796" s="357"/>
      <c r="AC6796" s="357"/>
      <c r="AD6796" s="357"/>
      <c r="AE6796" s="357"/>
      <c r="AF6796" s="357"/>
      <c r="AG6796" s="446"/>
      <c r="AH6796" s="357"/>
      <c r="AI6796" s="357"/>
      <c r="AJ6796" s="357"/>
      <c r="AK6796" s="357"/>
      <c r="AL6796" s="357"/>
      <c r="AM6796" s="357"/>
    </row>
    <row r="6797" spans="5:39" x14ac:dyDescent="0.25">
      <c r="E6797" s="356"/>
      <c r="F6797" s="356"/>
      <c r="G6797" s="356"/>
      <c r="H6797" s="356"/>
      <c r="I6797" s="356"/>
      <c r="J6797" s="357"/>
      <c r="K6797" s="357"/>
      <c r="L6797" s="357"/>
      <c r="M6797" s="357"/>
      <c r="N6797" s="358"/>
      <c r="O6797" s="358"/>
      <c r="P6797" s="358"/>
      <c r="Q6797" s="358"/>
      <c r="R6797" s="358"/>
      <c r="S6797" s="358"/>
      <c r="T6797" s="359"/>
      <c r="U6797" s="360"/>
      <c r="V6797" s="360"/>
      <c r="W6797" s="357"/>
      <c r="X6797" s="357"/>
      <c r="Y6797" s="446"/>
      <c r="Z6797" s="443"/>
      <c r="AA6797" s="446"/>
      <c r="AB6797" s="357"/>
      <c r="AC6797" s="357"/>
      <c r="AD6797" s="357"/>
      <c r="AE6797" s="357"/>
      <c r="AF6797" s="357"/>
      <c r="AG6797" s="446"/>
      <c r="AH6797" s="357"/>
      <c r="AI6797" s="357"/>
      <c r="AJ6797" s="357"/>
      <c r="AK6797" s="357"/>
      <c r="AL6797" s="357"/>
      <c r="AM6797" s="357"/>
    </row>
    <row r="6798" spans="5:39" x14ac:dyDescent="0.25">
      <c r="E6798" s="356"/>
      <c r="F6798" s="356"/>
      <c r="G6798" s="356"/>
      <c r="H6798" s="356"/>
      <c r="I6798" s="356"/>
      <c r="J6798" s="357"/>
      <c r="K6798" s="357"/>
      <c r="L6798" s="357"/>
      <c r="M6798" s="357"/>
      <c r="N6798" s="358"/>
      <c r="O6798" s="358"/>
      <c r="P6798" s="358"/>
      <c r="Q6798" s="358"/>
      <c r="R6798" s="358"/>
      <c r="S6798" s="358"/>
      <c r="T6798" s="359"/>
      <c r="U6798" s="360"/>
      <c r="V6798" s="360"/>
      <c r="W6798" s="357"/>
      <c r="X6798" s="357"/>
      <c r="Y6798" s="446"/>
      <c r="Z6798" s="443"/>
      <c r="AA6798" s="446"/>
      <c r="AB6798" s="357"/>
      <c r="AC6798" s="357"/>
      <c r="AD6798" s="357"/>
      <c r="AE6798" s="357"/>
      <c r="AF6798" s="357"/>
      <c r="AG6798" s="446"/>
      <c r="AH6798" s="357"/>
      <c r="AI6798" s="357"/>
      <c r="AJ6798" s="357"/>
      <c r="AK6798" s="357"/>
      <c r="AL6798" s="357"/>
      <c r="AM6798" s="357"/>
    </row>
    <row r="6799" spans="5:39" x14ac:dyDescent="0.25">
      <c r="E6799" s="356"/>
      <c r="F6799" s="356"/>
      <c r="G6799" s="356"/>
      <c r="H6799" s="356"/>
      <c r="I6799" s="356"/>
      <c r="J6799" s="357"/>
      <c r="K6799" s="357"/>
      <c r="L6799" s="357"/>
      <c r="M6799" s="357"/>
      <c r="N6799" s="358"/>
      <c r="O6799" s="358"/>
      <c r="P6799" s="358"/>
      <c r="Q6799" s="358"/>
      <c r="R6799" s="358"/>
      <c r="S6799" s="358"/>
      <c r="T6799" s="359"/>
      <c r="U6799" s="360"/>
      <c r="V6799" s="360"/>
      <c r="W6799" s="357"/>
      <c r="X6799" s="357"/>
      <c r="Y6799" s="446"/>
      <c r="Z6799" s="443"/>
      <c r="AA6799" s="446"/>
      <c r="AB6799" s="357"/>
      <c r="AC6799" s="357"/>
      <c r="AD6799" s="357"/>
      <c r="AE6799" s="357"/>
      <c r="AF6799" s="357"/>
      <c r="AG6799" s="446"/>
      <c r="AH6799" s="357"/>
      <c r="AI6799" s="357"/>
      <c r="AJ6799" s="357"/>
      <c r="AK6799" s="357"/>
      <c r="AL6799" s="357"/>
      <c r="AM6799" s="357"/>
    </row>
    <row r="6800" spans="5:39" x14ac:dyDescent="0.25">
      <c r="E6800" s="356"/>
      <c r="F6800" s="356"/>
      <c r="G6800" s="356"/>
      <c r="H6800" s="356"/>
      <c r="I6800" s="356"/>
      <c r="J6800" s="357"/>
      <c r="K6800" s="357"/>
      <c r="L6800" s="357"/>
      <c r="M6800" s="357"/>
      <c r="N6800" s="358"/>
      <c r="O6800" s="358"/>
      <c r="P6800" s="358"/>
      <c r="Q6800" s="358"/>
      <c r="R6800" s="358"/>
      <c r="S6800" s="358"/>
      <c r="T6800" s="359"/>
      <c r="U6800" s="360"/>
      <c r="V6800" s="360"/>
      <c r="W6800" s="357"/>
      <c r="X6800" s="357"/>
      <c r="Y6800" s="446"/>
      <c r="Z6800" s="443"/>
      <c r="AA6800" s="446"/>
      <c r="AB6800" s="357"/>
      <c r="AC6800" s="357"/>
      <c r="AD6800" s="357"/>
      <c r="AE6800" s="357"/>
      <c r="AF6800" s="357"/>
      <c r="AG6800" s="446"/>
      <c r="AH6800" s="357"/>
      <c r="AI6800" s="357"/>
      <c r="AJ6800" s="357"/>
      <c r="AK6800" s="357"/>
      <c r="AL6800" s="357"/>
      <c r="AM6800" s="357"/>
    </row>
    <row r="6801" spans="5:39" x14ac:dyDescent="0.25">
      <c r="E6801" s="356"/>
      <c r="F6801" s="356"/>
      <c r="G6801" s="356"/>
      <c r="H6801" s="356"/>
      <c r="I6801" s="356"/>
      <c r="J6801" s="357"/>
      <c r="K6801" s="357"/>
      <c r="L6801" s="357"/>
      <c r="M6801" s="357"/>
      <c r="N6801" s="358"/>
      <c r="O6801" s="358"/>
      <c r="P6801" s="358"/>
      <c r="Q6801" s="358"/>
      <c r="R6801" s="358"/>
      <c r="S6801" s="358"/>
      <c r="T6801" s="359"/>
      <c r="U6801" s="360"/>
      <c r="V6801" s="360"/>
      <c r="W6801" s="357"/>
      <c r="X6801" s="357"/>
      <c r="Y6801" s="446"/>
      <c r="Z6801" s="443"/>
      <c r="AA6801" s="446"/>
      <c r="AB6801" s="357"/>
      <c r="AC6801" s="357"/>
      <c r="AD6801" s="357"/>
      <c r="AE6801" s="357"/>
      <c r="AF6801" s="357"/>
      <c r="AG6801" s="446"/>
      <c r="AH6801" s="357"/>
      <c r="AI6801" s="357"/>
      <c r="AJ6801" s="357"/>
      <c r="AK6801" s="357"/>
      <c r="AL6801" s="357"/>
      <c r="AM6801" s="357"/>
    </row>
    <row r="6802" spans="5:39" x14ac:dyDescent="0.25">
      <c r="E6802" s="356"/>
      <c r="F6802" s="356"/>
      <c r="G6802" s="356"/>
      <c r="H6802" s="356"/>
      <c r="I6802" s="356"/>
      <c r="J6802" s="357"/>
      <c r="K6802" s="357"/>
      <c r="L6802" s="357"/>
      <c r="M6802" s="357"/>
      <c r="N6802" s="358"/>
      <c r="O6802" s="358"/>
      <c r="P6802" s="358"/>
      <c r="Q6802" s="358"/>
      <c r="R6802" s="358"/>
      <c r="S6802" s="358"/>
      <c r="T6802" s="359"/>
      <c r="U6802" s="360"/>
      <c r="V6802" s="360"/>
      <c r="W6802" s="357"/>
      <c r="X6802" s="357"/>
      <c r="Y6802" s="446"/>
      <c r="Z6802" s="443"/>
      <c r="AA6802" s="446"/>
      <c r="AB6802" s="357"/>
      <c r="AC6802" s="357"/>
      <c r="AD6802" s="357"/>
      <c r="AE6802" s="357"/>
      <c r="AF6802" s="357"/>
      <c r="AG6802" s="446"/>
      <c r="AH6802" s="357"/>
      <c r="AI6802" s="357"/>
      <c r="AJ6802" s="357"/>
      <c r="AK6802" s="357"/>
      <c r="AL6802" s="357"/>
      <c r="AM6802" s="357"/>
    </row>
    <row r="6803" spans="5:39" x14ac:dyDescent="0.25">
      <c r="E6803" s="356"/>
      <c r="F6803" s="356"/>
      <c r="G6803" s="356"/>
      <c r="H6803" s="356"/>
      <c r="I6803" s="356"/>
      <c r="J6803" s="357"/>
      <c r="K6803" s="357"/>
      <c r="L6803" s="357"/>
      <c r="M6803" s="357"/>
      <c r="N6803" s="358"/>
      <c r="O6803" s="358"/>
      <c r="P6803" s="358"/>
      <c r="Q6803" s="358"/>
      <c r="R6803" s="358"/>
      <c r="S6803" s="358"/>
      <c r="T6803" s="359"/>
      <c r="U6803" s="360"/>
      <c r="V6803" s="360"/>
      <c r="W6803" s="357"/>
      <c r="X6803" s="357"/>
      <c r="Y6803" s="446"/>
      <c r="Z6803" s="443"/>
      <c r="AA6803" s="446"/>
      <c r="AB6803" s="357"/>
      <c r="AC6803" s="357"/>
      <c r="AD6803" s="357"/>
      <c r="AE6803" s="357"/>
      <c r="AF6803" s="357"/>
      <c r="AG6803" s="446"/>
      <c r="AH6803" s="357"/>
      <c r="AI6803" s="357"/>
      <c r="AJ6803" s="357"/>
      <c r="AK6803" s="357"/>
      <c r="AL6803" s="357"/>
      <c r="AM6803" s="357"/>
    </row>
    <row r="6804" spans="5:39" x14ac:dyDescent="0.25">
      <c r="E6804" s="356"/>
      <c r="F6804" s="356"/>
      <c r="G6804" s="356"/>
      <c r="H6804" s="356"/>
      <c r="I6804" s="356"/>
      <c r="J6804" s="357"/>
      <c r="K6804" s="357"/>
      <c r="L6804" s="357"/>
      <c r="M6804" s="357"/>
      <c r="N6804" s="358"/>
      <c r="O6804" s="358"/>
      <c r="P6804" s="358"/>
      <c r="Q6804" s="358"/>
      <c r="R6804" s="358"/>
      <c r="S6804" s="358"/>
      <c r="T6804" s="359"/>
      <c r="U6804" s="360"/>
      <c r="V6804" s="360"/>
      <c r="W6804" s="357"/>
      <c r="X6804" s="357"/>
      <c r="Y6804" s="446"/>
      <c r="Z6804" s="443"/>
      <c r="AA6804" s="446"/>
      <c r="AB6804" s="357"/>
      <c r="AC6804" s="357"/>
      <c r="AD6804" s="357"/>
      <c r="AE6804" s="357"/>
      <c r="AF6804" s="357"/>
      <c r="AG6804" s="446"/>
      <c r="AH6804" s="357"/>
      <c r="AI6804" s="357"/>
      <c r="AJ6804" s="357"/>
      <c r="AK6804" s="357"/>
      <c r="AL6804" s="357"/>
      <c r="AM6804" s="357"/>
    </row>
    <row r="6805" spans="5:39" x14ac:dyDescent="0.25">
      <c r="E6805" s="356"/>
      <c r="F6805" s="356"/>
      <c r="G6805" s="356"/>
      <c r="H6805" s="356"/>
      <c r="I6805" s="356"/>
      <c r="J6805" s="357"/>
      <c r="K6805" s="357"/>
      <c r="L6805" s="357"/>
      <c r="M6805" s="357"/>
      <c r="N6805" s="358"/>
      <c r="O6805" s="358"/>
      <c r="P6805" s="358"/>
      <c r="Q6805" s="358"/>
      <c r="R6805" s="358"/>
      <c r="S6805" s="358"/>
      <c r="T6805" s="359"/>
      <c r="U6805" s="360"/>
      <c r="V6805" s="360"/>
      <c r="W6805" s="357"/>
      <c r="X6805" s="357"/>
      <c r="Y6805" s="446"/>
      <c r="Z6805" s="443"/>
      <c r="AA6805" s="446"/>
      <c r="AB6805" s="357"/>
      <c r="AC6805" s="357"/>
      <c r="AD6805" s="357"/>
      <c r="AE6805" s="357"/>
      <c r="AF6805" s="357"/>
      <c r="AG6805" s="446"/>
      <c r="AH6805" s="357"/>
      <c r="AI6805" s="357"/>
      <c r="AJ6805" s="357"/>
      <c r="AK6805" s="357"/>
      <c r="AL6805" s="357"/>
      <c r="AM6805" s="357"/>
    </row>
    <row r="6806" spans="5:39" x14ac:dyDescent="0.25">
      <c r="E6806" s="356"/>
      <c r="F6806" s="356"/>
      <c r="G6806" s="356"/>
      <c r="H6806" s="356"/>
      <c r="I6806" s="356"/>
      <c r="J6806" s="357"/>
      <c r="K6806" s="357"/>
      <c r="L6806" s="357"/>
      <c r="M6806" s="357"/>
      <c r="N6806" s="358"/>
      <c r="O6806" s="358"/>
      <c r="P6806" s="358"/>
      <c r="Q6806" s="358"/>
      <c r="R6806" s="358"/>
      <c r="S6806" s="358"/>
      <c r="T6806" s="359"/>
      <c r="U6806" s="360"/>
      <c r="V6806" s="360"/>
      <c r="W6806" s="357"/>
      <c r="X6806" s="357"/>
      <c r="Y6806" s="446"/>
      <c r="Z6806" s="443"/>
      <c r="AA6806" s="446"/>
      <c r="AB6806" s="357"/>
      <c r="AC6806" s="357"/>
      <c r="AD6806" s="357"/>
      <c r="AE6806" s="357"/>
      <c r="AF6806" s="357"/>
      <c r="AG6806" s="446"/>
      <c r="AH6806" s="357"/>
      <c r="AI6806" s="357"/>
      <c r="AJ6806" s="357"/>
      <c r="AK6806" s="357"/>
      <c r="AL6806" s="357"/>
      <c r="AM6806" s="357"/>
    </row>
    <row r="6807" spans="5:39" x14ac:dyDescent="0.25">
      <c r="E6807" s="356"/>
      <c r="F6807" s="356"/>
      <c r="G6807" s="356"/>
      <c r="H6807" s="356"/>
      <c r="I6807" s="356"/>
      <c r="J6807" s="357"/>
      <c r="K6807" s="357"/>
      <c r="L6807" s="357"/>
      <c r="M6807" s="357"/>
      <c r="N6807" s="358"/>
      <c r="O6807" s="358"/>
      <c r="P6807" s="358"/>
      <c r="Q6807" s="358"/>
      <c r="R6807" s="358"/>
      <c r="S6807" s="358"/>
      <c r="T6807" s="359"/>
      <c r="U6807" s="360"/>
      <c r="V6807" s="360"/>
      <c r="W6807" s="357"/>
      <c r="X6807" s="357"/>
      <c r="Y6807" s="446"/>
      <c r="Z6807" s="443"/>
      <c r="AA6807" s="446"/>
      <c r="AB6807" s="357"/>
      <c r="AC6807" s="357"/>
      <c r="AD6807" s="357"/>
      <c r="AE6807" s="357"/>
      <c r="AF6807" s="357"/>
      <c r="AG6807" s="446"/>
      <c r="AH6807" s="357"/>
      <c r="AI6807" s="357"/>
      <c r="AJ6807" s="357"/>
      <c r="AK6807" s="357"/>
      <c r="AL6807" s="357"/>
      <c r="AM6807" s="357"/>
    </row>
    <row r="6808" spans="5:39" x14ac:dyDescent="0.25">
      <c r="E6808" s="356"/>
      <c r="F6808" s="356"/>
      <c r="G6808" s="356"/>
      <c r="H6808" s="356"/>
      <c r="I6808" s="356"/>
      <c r="J6808" s="357"/>
      <c r="K6808" s="357"/>
      <c r="L6808" s="357"/>
      <c r="M6808" s="357"/>
      <c r="N6808" s="358"/>
      <c r="O6808" s="358"/>
      <c r="P6808" s="358"/>
      <c r="Q6808" s="358"/>
      <c r="R6808" s="358"/>
      <c r="S6808" s="358"/>
      <c r="T6808" s="359"/>
      <c r="U6808" s="360"/>
      <c r="V6808" s="360"/>
      <c r="W6808" s="357"/>
      <c r="X6808" s="357"/>
      <c r="Y6808" s="446"/>
      <c r="Z6808" s="443"/>
      <c r="AA6808" s="446"/>
      <c r="AB6808" s="357"/>
      <c r="AC6808" s="357"/>
      <c r="AD6808" s="357"/>
      <c r="AE6808" s="357"/>
      <c r="AF6808" s="357"/>
      <c r="AG6808" s="446"/>
      <c r="AH6808" s="357"/>
      <c r="AI6808" s="357"/>
      <c r="AJ6808" s="357"/>
      <c r="AK6808" s="357"/>
      <c r="AL6808" s="357"/>
      <c r="AM6808" s="357"/>
    </row>
    <row r="6809" spans="5:39" x14ac:dyDescent="0.25">
      <c r="E6809" s="356"/>
      <c r="F6809" s="356"/>
      <c r="G6809" s="356"/>
      <c r="H6809" s="356"/>
      <c r="I6809" s="356"/>
      <c r="J6809" s="357"/>
      <c r="K6809" s="357"/>
      <c r="L6809" s="357"/>
      <c r="M6809" s="357"/>
      <c r="N6809" s="358"/>
      <c r="O6809" s="358"/>
      <c r="P6809" s="358"/>
      <c r="Q6809" s="358"/>
      <c r="R6809" s="358"/>
      <c r="S6809" s="358"/>
      <c r="T6809" s="359"/>
      <c r="U6809" s="360"/>
      <c r="V6809" s="360"/>
      <c r="W6809" s="357"/>
      <c r="X6809" s="357"/>
      <c r="Y6809" s="446"/>
      <c r="Z6809" s="443"/>
      <c r="AA6809" s="446"/>
      <c r="AB6809" s="357"/>
      <c r="AC6809" s="357"/>
      <c r="AD6809" s="357"/>
      <c r="AE6809" s="357"/>
      <c r="AF6809" s="357"/>
      <c r="AG6809" s="446"/>
      <c r="AH6809" s="357"/>
      <c r="AI6809" s="357"/>
      <c r="AJ6809" s="357"/>
      <c r="AK6809" s="357"/>
      <c r="AL6809" s="357"/>
      <c r="AM6809" s="357"/>
    </row>
    <row r="6810" spans="5:39" x14ac:dyDescent="0.25">
      <c r="E6810" s="356"/>
      <c r="F6810" s="356"/>
      <c r="G6810" s="356"/>
      <c r="H6810" s="356"/>
      <c r="I6810" s="356"/>
      <c r="J6810" s="357"/>
      <c r="K6810" s="357"/>
      <c r="L6810" s="357"/>
      <c r="M6810" s="357"/>
      <c r="N6810" s="358"/>
      <c r="O6810" s="358"/>
      <c r="P6810" s="358"/>
      <c r="Q6810" s="358"/>
      <c r="R6810" s="358"/>
      <c r="S6810" s="358"/>
      <c r="T6810" s="359"/>
      <c r="U6810" s="360"/>
      <c r="V6810" s="360"/>
      <c r="W6810" s="357"/>
      <c r="X6810" s="357"/>
      <c r="Y6810" s="446"/>
      <c r="Z6810" s="443"/>
      <c r="AA6810" s="446"/>
      <c r="AB6810" s="357"/>
      <c r="AC6810" s="357"/>
      <c r="AD6810" s="357"/>
      <c r="AE6810" s="357"/>
      <c r="AF6810" s="357"/>
      <c r="AG6810" s="446"/>
      <c r="AH6810" s="357"/>
      <c r="AI6810" s="357"/>
      <c r="AJ6810" s="357"/>
      <c r="AK6810" s="357"/>
      <c r="AL6810" s="357"/>
      <c r="AM6810" s="357"/>
    </row>
    <row r="6811" spans="5:39" x14ac:dyDescent="0.25">
      <c r="E6811" s="356"/>
      <c r="F6811" s="356"/>
      <c r="G6811" s="356"/>
      <c r="H6811" s="356"/>
      <c r="I6811" s="356"/>
      <c r="J6811" s="357"/>
      <c r="K6811" s="357"/>
      <c r="L6811" s="357"/>
      <c r="M6811" s="357"/>
      <c r="N6811" s="358"/>
      <c r="O6811" s="358"/>
      <c r="P6811" s="358"/>
      <c r="Q6811" s="358"/>
      <c r="R6811" s="358"/>
      <c r="S6811" s="358"/>
      <c r="T6811" s="359"/>
      <c r="U6811" s="360"/>
      <c r="V6811" s="360"/>
      <c r="W6811" s="357"/>
      <c r="X6811" s="357"/>
      <c r="Y6811" s="446"/>
      <c r="Z6811" s="443"/>
      <c r="AA6811" s="446"/>
      <c r="AB6811" s="357"/>
      <c r="AC6811" s="357"/>
      <c r="AD6811" s="357"/>
      <c r="AE6811" s="357"/>
      <c r="AF6811" s="357"/>
      <c r="AG6811" s="446"/>
      <c r="AH6811" s="357"/>
      <c r="AI6811" s="357"/>
      <c r="AJ6811" s="357"/>
      <c r="AK6811" s="357"/>
      <c r="AL6811" s="357"/>
      <c r="AM6811" s="357"/>
    </row>
    <row r="6812" spans="5:39" x14ac:dyDescent="0.25">
      <c r="E6812" s="356"/>
      <c r="F6812" s="356"/>
      <c r="G6812" s="356"/>
      <c r="H6812" s="356"/>
      <c r="I6812" s="356"/>
      <c r="J6812" s="357"/>
      <c r="K6812" s="357"/>
      <c r="L6812" s="357"/>
      <c r="M6812" s="357"/>
      <c r="N6812" s="358"/>
      <c r="O6812" s="358"/>
      <c r="P6812" s="358"/>
      <c r="Q6812" s="358"/>
      <c r="R6812" s="358"/>
      <c r="S6812" s="358"/>
      <c r="T6812" s="359"/>
      <c r="U6812" s="360"/>
      <c r="V6812" s="360"/>
      <c r="W6812" s="357"/>
      <c r="X6812" s="357"/>
      <c r="Y6812" s="446"/>
      <c r="Z6812" s="443"/>
      <c r="AA6812" s="446"/>
      <c r="AB6812" s="357"/>
      <c r="AC6812" s="357"/>
      <c r="AD6812" s="357"/>
      <c r="AE6812" s="357"/>
      <c r="AF6812" s="357"/>
      <c r="AG6812" s="446"/>
      <c r="AH6812" s="357"/>
      <c r="AI6812" s="357"/>
      <c r="AJ6812" s="357"/>
      <c r="AK6812" s="357"/>
      <c r="AL6812" s="357"/>
      <c r="AM6812" s="357"/>
    </row>
    <row r="6813" spans="5:39" x14ac:dyDescent="0.25">
      <c r="E6813" s="356"/>
      <c r="F6813" s="356"/>
      <c r="G6813" s="356"/>
      <c r="H6813" s="356"/>
      <c r="I6813" s="356"/>
      <c r="J6813" s="357"/>
      <c r="K6813" s="357"/>
      <c r="L6813" s="357"/>
      <c r="M6813" s="357"/>
      <c r="N6813" s="358"/>
      <c r="O6813" s="358"/>
      <c r="P6813" s="358"/>
      <c r="Q6813" s="358"/>
      <c r="R6813" s="358"/>
      <c r="S6813" s="358"/>
      <c r="T6813" s="359"/>
      <c r="U6813" s="360"/>
      <c r="V6813" s="360"/>
      <c r="W6813" s="357"/>
      <c r="X6813" s="357"/>
      <c r="Y6813" s="446"/>
      <c r="Z6813" s="443"/>
      <c r="AA6813" s="446"/>
      <c r="AB6813" s="357"/>
      <c r="AC6813" s="357"/>
      <c r="AD6813" s="357"/>
      <c r="AE6813" s="357"/>
      <c r="AF6813" s="357"/>
      <c r="AG6813" s="446"/>
      <c r="AH6813" s="357"/>
      <c r="AI6813" s="357"/>
      <c r="AJ6813" s="357"/>
      <c r="AK6813" s="357"/>
      <c r="AL6813" s="357"/>
      <c r="AM6813" s="357"/>
    </row>
    <row r="6814" spans="5:39" x14ac:dyDescent="0.25">
      <c r="E6814" s="356"/>
      <c r="F6814" s="356"/>
      <c r="G6814" s="356"/>
      <c r="H6814" s="356"/>
      <c r="I6814" s="356"/>
      <c r="J6814" s="357"/>
      <c r="K6814" s="357"/>
      <c r="L6814" s="357"/>
      <c r="M6814" s="357"/>
      <c r="N6814" s="358"/>
      <c r="O6814" s="358"/>
      <c r="P6814" s="358"/>
      <c r="Q6814" s="358"/>
      <c r="R6814" s="358"/>
      <c r="S6814" s="358"/>
      <c r="T6814" s="359"/>
      <c r="U6814" s="360"/>
      <c r="V6814" s="360"/>
      <c r="W6814" s="357"/>
      <c r="X6814" s="357"/>
      <c r="Y6814" s="446"/>
      <c r="Z6814" s="443"/>
      <c r="AA6814" s="446"/>
      <c r="AB6814" s="357"/>
      <c r="AC6814" s="357"/>
      <c r="AD6814" s="357"/>
      <c r="AE6814" s="357"/>
      <c r="AF6814" s="357"/>
      <c r="AG6814" s="446"/>
      <c r="AH6814" s="357"/>
      <c r="AI6814" s="357"/>
      <c r="AJ6814" s="357"/>
      <c r="AK6814" s="357"/>
      <c r="AL6814" s="357"/>
      <c r="AM6814" s="357"/>
    </row>
    <row r="6815" spans="5:39" x14ac:dyDescent="0.25">
      <c r="E6815" s="356"/>
      <c r="F6815" s="356"/>
      <c r="G6815" s="356"/>
      <c r="H6815" s="356"/>
      <c r="I6815" s="356"/>
      <c r="J6815" s="357"/>
      <c r="K6815" s="357"/>
      <c r="L6815" s="357"/>
      <c r="M6815" s="357"/>
      <c r="N6815" s="358"/>
      <c r="O6815" s="358"/>
      <c r="P6815" s="358"/>
      <c r="Q6815" s="358"/>
      <c r="R6815" s="358"/>
      <c r="S6815" s="358"/>
      <c r="T6815" s="359"/>
      <c r="U6815" s="360"/>
      <c r="V6815" s="360"/>
      <c r="W6815" s="357"/>
      <c r="X6815" s="357"/>
      <c r="Y6815" s="446"/>
      <c r="Z6815" s="443"/>
      <c r="AA6815" s="446"/>
      <c r="AB6815" s="357"/>
      <c r="AC6815" s="357"/>
      <c r="AD6815" s="357"/>
      <c r="AE6815" s="357"/>
      <c r="AF6815" s="357"/>
      <c r="AG6815" s="446"/>
      <c r="AH6815" s="357"/>
      <c r="AI6815" s="357"/>
      <c r="AJ6815" s="357"/>
      <c r="AK6815" s="357"/>
      <c r="AL6815" s="357"/>
      <c r="AM6815" s="357"/>
    </row>
    <row r="6816" spans="5:39" x14ac:dyDescent="0.25">
      <c r="E6816" s="356"/>
      <c r="F6816" s="356"/>
      <c r="G6816" s="356"/>
      <c r="H6816" s="356"/>
      <c r="I6816" s="356"/>
      <c r="J6816" s="357"/>
      <c r="K6816" s="357"/>
      <c r="L6816" s="357"/>
      <c r="M6816" s="357"/>
      <c r="N6816" s="358"/>
      <c r="O6816" s="358"/>
      <c r="P6816" s="358"/>
      <c r="Q6816" s="358"/>
      <c r="R6816" s="358"/>
      <c r="S6816" s="358"/>
      <c r="T6816" s="359"/>
      <c r="U6816" s="360"/>
      <c r="V6816" s="360"/>
      <c r="W6816" s="357"/>
      <c r="X6816" s="357"/>
      <c r="Y6816" s="446"/>
      <c r="Z6816" s="443"/>
      <c r="AA6816" s="446"/>
      <c r="AB6816" s="357"/>
      <c r="AC6816" s="357"/>
      <c r="AD6816" s="357"/>
      <c r="AE6816" s="357"/>
      <c r="AF6816" s="357"/>
      <c r="AG6816" s="446"/>
      <c r="AH6816" s="357"/>
      <c r="AI6816" s="357"/>
      <c r="AJ6816" s="357"/>
      <c r="AK6816" s="357"/>
      <c r="AL6816" s="357"/>
      <c r="AM6816" s="357"/>
    </row>
    <row r="6817" spans="5:39" x14ac:dyDescent="0.25">
      <c r="E6817" s="356"/>
      <c r="F6817" s="356"/>
      <c r="G6817" s="356"/>
      <c r="H6817" s="356"/>
      <c r="I6817" s="356"/>
      <c r="J6817" s="357"/>
      <c r="K6817" s="357"/>
      <c r="L6817" s="357"/>
      <c r="M6817" s="357"/>
      <c r="N6817" s="358"/>
      <c r="O6817" s="358"/>
      <c r="P6817" s="358"/>
      <c r="Q6817" s="358"/>
      <c r="R6817" s="358"/>
      <c r="S6817" s="358"/>
      <c r="T6817" s="359"/>
      <c r="U6817" s="360"/>
      <c r="V6817" s="360"/>
      <c r="W6817" s="357"/>
      <c r="X6817" s="357"/>
      <c r="Y6817" s="446"/>
      <c r="Z6817" s="443"/>
      <c r="AA6817" s="446"/>
      <c r="AB6817" s="357"/>
      <c r="AC6817" s="357"/>
      <c r="AD6817" s="357"/>
      <c r="AE6817" s="357"/>
      <c r="AF6817" s="357"/>
      <c r="AG6817" s="446"/>
      <c r="AH6817" s="357"/>
      <c r="AI6817" s="357"/>
      <c r="AJ6817" s="357"/>
      <c r="AK6817" s="357"/>
      <c r="AL6817" s="357"/>
      <c r="AM6817" s="357"/>
    </row>
    <row r="6818" spans="5:39" x14ac:dyDescent="0.25">
      <c r="E6818" s="356"/>
      <c r="F6818" s="356"/>
      <c r="G6818" s="356"/>
      <c r="H6818" s="356"/>
      <c r="I6818" s="356"/>
      <c r="J6818" s="357"/>
      <c r="K6818" s="357"/>
      <c r="L6818" s="357"/>
      <c r="M6818" s="357"/>
      <c r="N6818" s="358"/>
      <c r="O6818" s="358"/>
      <c r="P6818" s="358"/>
      <c r="Q6818" s="358"/>
      <c r="R6818" s="358"/>
      <c r="S6818" s="358"/>
      <c r="T6818" s="359"/>
      <c r="U6818" s="360"/>
      <c r="V6818" s="360"/>
      <c r="W6818" s="357"/>
      <c r="X6818" s="357"/>
      <c r="Y6818" s="446"/>
      <c r="Z6818" s="443"/>
      <c r="AA6818" s="446"/>
      <c r="AB6818" s="357"/>
      <c r="AC6818" s="357"/>
      <c r="AD6818" s="357"/>
      <c r="AE6818" s="357"/>
      <c r="AF6818" s="357"/>
      <c r="AG6818" s="446"/>
      <c r="AH6818" s="357"/>
      <c r="AI6818" s="357"/>
      <c r="AJ6818" s="357"/>
      <c r="AK6818" s="357"/>
      <c r="AL6818" s="357"/>
      <c r="AM6818" s="357"/>
    </row>
    <row r="6819" spans="5:39" x14ac:dyDescent="0.25">
      <c r="E6819" s="356"/>
      <c r="F6819" s="356"/>
      <c r="G6819" s="356"/>
      <c r="H6819" s="356"/>
      <c r="I6819" s="356"/>
      <c r="J6819" s="357"/>
      <c r="K6819" s="357"/>
      <c r="L6819" s="357"/>
      <c r="M6819" s="357"/>
      <c r="N6819" s="358"/>
      <c r="O6819" s="358"/>
      <c r="P6819" s="358"/>
      <c r="Q6819" s="358"/>
      <c r="R6819" s="358"/>
      <c r="S6819" s="358"/>
      <c r="T6819" s="359"/>
      <c r="U6819" s="360"/>
      <c r="V6819" s="360"/>
      <c r="W6819" s="357"/>
      <c r="X6819" s="357"/>
      <c r="Y6819" s="446"/>
      <c r="Z6819" s="443"/>
      <c r="AA6819" s="446"/>
      <c r="AB6819" s="357"/>
      <c r="AC6819" s="357"/>
      <c r="AD6819" s="357"/>
      <c r="AE6819" s="357"/>
      <c r="AF6819" s="357"/>
      <c r="AG6819" s="446"/>
      <c r="AH6819" s="357"/>
      <c r="AI6819" s="357"/>
      <c r="AJ6819" s="357"/>
      <c r="AK6819" s="357"/>
      <c r="AL6819" s="357"/>
      <c r="AM6819" s="357"/>
    </row>
    <row r="6820" spans="5:39" x14ac:dyDescent="0.25">
      <c r="E6820" s="356"/>
      <c r="F6820" s="356"/>
      <c r="G6820" s="356"/>
      <c r="H6820" s="356"/>
      <c r="I6820" s="356"/>
      <c r="J6820" s="357"/>
      <c r="K6820" s="357"/>
      <c r="L6820" s="357"/>
      <c r="M6820" s="357"/>
      <c r="N6820" s="358"/>
      <c r="O6820" s="358"/>
      <c r="P6820" s="358"/>
      <c r="Q6820" s="358"/>
      <c r="R6820" s="358"/>
      <c r="S6820" s="358"/>
      <c r="T6820" s="359"/>
      <c r="U6820" s="360"/>
      <c r="V6820" s="360"/>
      <c r="W6820" s="357"/>
      <c r="X6820" s="357"/>
      <c r="Y6820" s="446"/>
      <c r="Z6820" s="443"/>
      <c r="AA6820" s="446"/>
      <c r="AB6820" s="357"/>
      <c r="AC6820" s="357"/>
      <c r="AD6820" s="357"/>
      <c r="AE6820" s="357"/>
      <c r="AF6820" s="357"/>
      <c r="AG6820" s="446"/>
      <c r="AH6820" s="357"/>
      <c r="AI6820" s="357"/>
      <c r="AJ6820" s="357"/>
      <c r="AK6820" s="357"/>
      <c r="AL6820" s="357"/>
      <c r="AM6820" s="357"/>
    </row>
    <row r="6821" spans="5:39" x14ac:dyDescent="0.25">
      <c r="E6821" s="356"/>
      <c r="F6821" s="356"/>
      <c r="G6821" s="356"/>
      <c r="H6821" s="356"/>
      <c r="I6821" s="356"/>
      <c r="J6821" s="357"/>
      <c r="K6821" s="357"/>
      <c r="L6821" s="357"/>
      <c r="M6821" s="357"/>
      <c r="N6821" s="358"/>
      <c r="O6821" s="358"/>
      <c r="P6821" s="358"/>
      <c r="Q6821" s="358"/>
      <c r="R6821" s="358"/>
      <c r="S6821" s="358"/>
      <c r="T6821" s="359"/>
      <c r="U6821" s="360"/>
      <c r="V6821" s="360"/>
      <c r="W6821" s="357"/>
      <c r="X6821" s="357"/>
      <c r="Y6821" s="446"/>
      <c r="Z6821" s="443"/>
      <c r="AA6821" s="446"/>
      <c r="AB6821" s="357"/>
      <c r="AC6821" s="357"/>
      <c r="AD6821" s="357"/>
      <c r="AE6821" s="357"/>
      <c r="AF6821" s="357"/>
      <c r="AG6821" s="446"/>
      <c r="AH6821" s="357"/>
      <c r="AI6821" s="357"/>
      <c r="AJ6821" s="357"/>
      <c r="AK6821" s="357"/>
      <c r="AL6821" s="357"/>
      <c r="AM6821" s="357"/>
    </row>
    <row r="6822" spans="5:39" x14ac:dyDescent="0.25">
      <c r="E6822" s="356"/>
      <c r="F6822" s="356"/>
      <c r="G6822" s="356"/>
      <c r="H6822" s="356"/>
      <c r="I6822" s="356"/>
      <c r="J6822" s="357"/>
      <c r="K6822" s="357"/>
      <c r="L6822" s="357"/>
      <c r="M6822" s="357"/>
      <c r="N6822" s="358"/>
      <c r="O6822" s="358"/>
      <c r="P6822" s="358"/>
      <c r="Q6822" s="358"/>
      <c r="R6822" s="358"/>
      <c r="S6822" s="358"/>
      <c r="T6822" s="359"/>
      <c r="U6822" s="360"/>
      <c r="V6822" s="360"/>
      <c r="W6822" s="357"/>
      <c r="X6822" s="357"/>
      <c r="Y6822" s="446"/>
      <c r="Z6822" s="443"/>
      <c r="AA6822" s="446"/>
      <c r="AB6822" s="357"/>
      <c r="AC6822" s="357"/>
      <c r="AD6822" s="357"/>
      <c r="AE6822" s="357"/>
      <c r="AF6822" s="357"/>
      <c r="AG6822" s="446"/>
      <c r="AH6822" s="357"/>
      <c r="AI6822" s="357"/>
      <c r="AJ6822" s="357"/>
      <c r="AK6822" s="357"/>
      <c r="AL6822" s="357"/>
      <c r="AM6822" s="357"/>
    </row>
    <row r="6823" spans="5:39" x14ac:dyDescent="0.25">
      <c r="E6823" s="356"/>
      <c r="F6823" s="356"/>
      <c r="G6823" s="356"/>
      <c r="H6823" s="356"/>
      <c r="I6823" s="356"/>
      <c r="J6823" s="357"/>
      <c r="K6823" s="357"/>
      <c r="L6823" s="357"/>
      <c r="M6823" s="357"/>
      <c r="N6823" s="358"/>
      <c r="O6823" s="358"/>
      <c r="P6823" s="358"/>
      <c r="Q6823" s="358"/>
      <c r="R6823" s="358"/>
      <c r="S6823" s="358"/>
      <c r="T6823" s="359"/>
      <c r="U6823" s="360"/>
      <c r="V6823" s="360"/>
      <c r="W6823" s="357"/>
      <c r="X6823" s="357"/>
      <c r="Y6823" s="446"/>
      <c r="Z6823" s="443"/>
      <c r="AA6823" s="446"/>
      <c r="AB6823" s="357"/>
      <c r="AC6823" s="357"/>
      <c r="AD6823" s="357"/>
      <c r="AE6823" s="357"/>
      <c r="AF6823" s="357"/>
      <c r="AG6823" s="446"/>
      <c r="AH6823" s="357"/>
      <c r="AI6823" s="357"/>
      <c r="AJ6823" s="357"/>
      <c r="AK6823" s="357"/>
      <c r="AL6823" s="357"/>
      <c r="AM6823" s="357"/>
    </row>
    <row r="6824" spans="5:39" x14ac:dyDescent="0.25">
      <c r="E6824" s="356"/>
      <c r="F6824" s="356"/>
      <c r="G6824" s="356"/>
      <c r="H6824" s="356"/>
      <c r="I6824" s="356"/>
      <c r="J6824" s="357"/>
      <c r="K6824" s="357"/>
      <c r="L6824" s="357"/>
      <c r="M6824" s="357"/>
      <c r="N6824" s="358"/>
      <c r="O6824" s="358"/>
      <c r="P6824" s="358"/>
      <c r="Q6824" s="358"/>
      <c r="R6824" s="358"/>
      <c r="S6824" s="358"/>
      <c r="T6824" s="359"/>
      <c r="U6824" s="360"/>
      <c r="V6824" s="360"/>
      <c r="W6824" s="357"/>
      <c r="X6824" s="357"/>
      <c r="Y6824" s="446"/>
      <c r="Z6824" s="443"/>
      <c r="AA6824" s="446"/>
      <c r="AB6824" s="357"/>
      <c r="AC6824" s="357"/>
      <c r="AD6824" s="357"/>
      <c r="AE6824" s="357"/>
      <c r="AF6824" s="357"/>
      <c r="AG6824" s="446"/>
      <c r="AH6824" s="357"/>
      <c r="AI6824" s="357"/>
      <c r="AJ6824" s="357"/>
      <c r="AK6824" s="357"/>
      <c r="AL6824" s="357"/>
      <c r="AM6824" s="357"/>
    </row>
    <row r="6825" spans="5:39" x14ac:dyDescent="0.25">
      <c r="E6825" s="356"/>
      <c r="F6825" s="356"/>
      <c r="G6825" s="356"/>
      <c r="H6825" s="356"/>
      <c r="I6825" s="356"/>
      <c r="J6825" s="357"/>
      <c r="K6825" s="357"/>
      <c r="L6825" s="357"/>
      <c r="M6825" s="357"/>
      <c r="N6825" s="358"/>
      <c r="O6825" s="358"/>
      <c r="P6825" s="358"/>
      <c r="Q6825" s="358"/>
      <c r="R6825" s="358"/>
      <c r="S6825" s="358"/>
      <c r="T6825" s="359"/>
      <c r="U6825" s="360"/>
      <c r="V6825" s="360"/>
      <c r="W6825" s="357"/>
      <c r="X6825" s="357"/>
      <c r="Y6825" s="446"/>
      <c r="Z6825" s="443"/>
      <c r="AA6825" s="446"/>
      <c r="AB6825" s="357"/>
      <c r="AC6825" s="357"/>
      <c r="AD6825" s="357"/>
      <c r="AE6825" s="357"/>
      <c r="AF6825" s="357"/>
      <c r="AG6825" s="446"/>
      <c r="AH6825" s="357"/>
      <c r="AI6825" s="357"/>
      <c r="AJ6825" s="357"/>
      <c r="AK6825" s="357"/>
      <c r="AL6825" s="357"/>
      <c r="AM6825" s="357"/>
    </row>
    <row r="6826" spans="5:39" x14ac:dyDescent="0.25">
      <c r="E6826" s="356"/>
      <c r="F6826" s="356"/>
      <c r="G6826" s="356"/>
      <c r="H6826" s="356"/>
      <c r="I6826" s="356"/>
      <c r="J6826" s="357"/>
      <c r="K6826" s="357"/>
      <c r="L6826" s="357"/>
      <c r="M6826" s="357"/>
      <c r="N6826" s="358"/>
      <c r="O6826" s="358"/>
      <c r="P6826" s="358"/>
      <c r="Q6826" s="358"/>
      <c r="R6826" s="358"/>
      <c r="S6826" s="358"/>
      <c r="T6826" s="359"/>
      <c r="U6826" s="360"/>
      <c r="V6826" s="360"/>
      <c r="W6826" s="357"/>
      <c r="X6826" s="357"/>
      <c r="Y6826" s="446"/>
      <c r="Z6826" s="443"/>
      <c r="AA6826" s="446"/>
      <c r="AB6826" s="357"/>
      <c r="AC6826" s="357"/>
      <c r="AD6826" s="357"/>
      <c r="AE6826" s="357"/>
      <c r="AF6826" s="357"/>
      <c r="AG6826" s="446"/>
      <c r="AH6826" s="357"/>
      <c r="AI6826" s="357"/>
      <c r="AJ6826" s="357"/>
      <c r="AK6826" s="357"/>
      <c r="AL6826" s="357"/>
      <c r="AM6826" s="357"/>
    </row>
    <row r="6827" spans="5:39" x14ac:dyDescent="0.25">
      <c r="E6827" s="356"/>
      <c r="F6827" s="356"/>
      <c r="G6827" s="356"/>
      <c r="H6827" s="356"/>
      <c r="I6827" s="356"/>
      <c r="J6827" s="357"/>
      <c r="K6827" s="357"/>
      <c r="L6827" s="357"/>
      <c r="M6827" s="357"/>
      <c r="N6827" s="358"/>
      <c r="O6827" s="358"/>
      <c r="P6827" s="358"/>
      <c r="Q6827" s="358"/>
      <c r="R6827" s="358"/>
      <c r="S6827" s="358"/>
      <c r="T6827" s="359"/>
      <c r="U6827" s="360"/>
      <c r="V6827" s="360"/>
      <c r="W6827" s="357"/>
      <c r="X6827" s="357"/>
      <c r="Y6827" s="446"/>
      <c r="Z6827" s="443"/>
      <c r="AA6827" s="446"/>
      <c r="AB6827" s="357"/>
      <c r="AC6827" s="357"/>
      <c r="AD6827" s="357"/>
      <c r="AE6827" s="357"/>
      <c r="AF6827" s="357"/>
      <c r="AG6827" s="446"/>
      <c r="AH6827" s="357"/>
      <c r="AI6827" s="357"/>
      <c r="AJ6827" s="357"/>
      <c r="AK6827" s="357"/>
      <c r="AL6827" s="357"/>
      <c r="AM6827" s="357"/>
    </row>
  </sheetData>
  <protectedRanges>
    <protectedRange algorithmName="SHA-512" hashValue="wx8AJrp/93bZDQ2D9TfJ3X5EMdFgT5b/qCQgvX+KFDkG1JJ3pFkXxWleCFSMhJ39A84QWBePL3QDc3G3sS2iiA==" saltValue="AP8jlGzMyGcgwTcbsGbguA==" spinCount="100000" sqref="AM18 K21:T22 K26:T1048576 K1:T19 K23:AP24" name="Rango1"/>
    <protectedRange algorithmName="SHA-512" hashValue="wx8AJrp/93bZDQ2D9TfJ3X5EMdFgT5b/qCQgvX+KFDkG1JJ3pFkXxWleCFSMhJ39A84QWBePL3QDc3G3sS2iiA==" saltValue="AP8jlGzMyGcgwTcbsGbguA==" spinCount="100000" sqref="K25:T25" name="Rango1_2"/>
    <protectedRange algorithmName="SHA-512" hashValue="wx8AJrp/93bZDQ2D9TfJ3X5EMdFgT5b/qCQgvX+KFDkG1JJ3pFkXxWleCFSMhJ39A84QWBePL3QDc3G3sS2iiA==" saltValue="AP8jlGzMyGcgwTcbsGbguA==" spinCount="100000" sqref="K20:T20" name="Rango1_4"/>
  </protectedRanges>
  <mergeCells count="46">
    <mergeCell ref="D11:D13"/>
    <mergeCell ref="E11:E13"/>
    <mergeCell ref="F11:F13"/>
    <mergeCell ref="B11:B13"/>
    <mergeCell ref="K11:AH11"/>
    <mergeCell ref="K12:N12"/>
    <mergeCell ref="O12:T12"/>
    <mergeCell ref="U12:Z12"/>
    <mergeCell ref="AA12:AF12"/>
    <mergeCell ref="AG12:AL12"/>
    <mergeCell ref="J11:J13"/>
    <mergeCell ref="A14:A22"/>
    <mergeCell ref="A23:A24"/>
    <mergeCell ref="A26:A27"/>
    <mergeCell ref="A11:A13"/>
    <mergeCell ref="C11:C13"/>
    <mergeCell ref="AV10:AV13"/>
    <mergeCell ref="AW10:AW13"/>
    <mergeCell ref="G11:G13"/>
    <mergeCell ref="H11:H13"/>
    <mergeCell ref="I11:I13"/>
    <mergeCell ref="AN12:AN13"/>
    <mergeCell ref="AO12:AO13"/>
    <mergeCell ref="AQ10:AQ13"/>
    <mergeCell ref="AR10:AR13"/>
    <mergeCell ref="AT10:AT13"/>
    <mergeCell ref="F10:AP10"/>
    <mergeCell ref="AM12:AM13"/>
    <mergeCell ref="AM11:AP11"/>
    <mergeCell ref="AP12:AP13"/>
    <mergeCell ref="D28:AW28"/>
    <mergeCell ref="A2:G5"/>
    <mergeCell ref="A10:C10"/>
    <mergeCell ref="H2:AW2"/>
    <mergeCell ref="H3:AW3"/>
    <mergeCell ref="T8:AW8"/>
    <mergeCell ref="H4:S4"/>
    <mergeCell ref="D10:E10"/>
    <mergeCell ref="A7:S7"/>
    <mergeCell ref="A8:S8"/>
    <mergeCell ref="T7:AW7"/>
    <mergeCell ref="AU10:AU13"/>
    <mergeCell ref="T4:AW4"/>
    <mergeCell ref="H5:S5"/>
    <mergeCell ref="AS10:AS13"/>
    <mergeCell ref="T5:AW5"/>
  </mergeCells>
  <phoneticPr fontId="7" type="noConversion"/>
  <printOptions horizontalCentered="1" verticalCentered="1"/>
  <pageMargins left="0" right="0" top="0.15748031496062992" bottom="0.19685039370078741" header="0.31496062992125984" footer="0.31496062992125984"/>
  <pageSetup scale="16" fitToWidth="0" orientation="landscape" r:id="rId1"/>
  <headerFoot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108"/>
  <sheetViews>
    <sheetView topLeftCell="B2" zoomScale="42" zoomScaleNormal="42" workbookViewId="0">
      <pane ySplit="7" topLeftCell="A9" activePane="bottomLeft" state="frozen"/>
      <selection activeCell="B2" sqref="B2"/>
      <selection pane="bottomLeft" activeCell="Y15" sqref="Y15"/>
    </sheetView>
  </sheetViews>
  <sheetFormatPr baseColWidth="10" defaultColWidth="11.42578125" defaultRowHeight="15.75" x14ac:dyDescent="0.25"/>
  <cols>
    <col min="1" max="1" width="12.7109375" style="1" hidden="1" customWidth="1"/>
    <col min="2" max="2" width="5.5703125" style="1" customWidth="1"/>
    <col min="3" max="3" width="9.42578125" style="1" customWidth="1"/>
    <col min="4" max="4" width="7.7109375" style="7" customWidth="1"/>
    <col min="5" max="5" width="6.140625" style="7" customWidth="1"/>
    <col min="6" max="6" width="7.7109375" style="7" customWidth="1"/>
    <col min="7" max="7" width="18.42578125" style="11" customWidth="1"/>
    <col min="8" max="8" width="22.7109375" style="8" hidden="1" customWidth="1"/>
    <col min="9" max="9" width="17.85546875" style="8" hidden="1" customWidth="1"/>
    <col min="10" max="10" width="20.5703125" style="32" hidden="1" customWidth="1"/>
    <col min="11" max="11" width="19.5703125" style="8" hidden="1" customWidth="1"/>
    <col min="12" max="12" width="19.28515625" style="8" customWidth="1"/>
    <col min="13" max="13" width="20.5703125" style="8" hidden="1" customWidth="1"/>
    <col min="14" max="14" width="18.5703125" style="8" hidden="1" customWidth="1"/>
    <col min="15" max="15" width="19.42578125" style="8" hidden="1" customWidth="1"/>
    <col min="16" max="16" width="20.85546875" style="8" hidden="1" customWidth="1"/>
    <col min="17" max="17" width="22" style="8" hidden="1" customWidth="1"/>
    <col min="18" max="18" width="26.42578125" style="60" customWidth="1"/>
    <col min="19" max="19" width="23.42578125" style="60" hidden="1" customWidth="1"/>
    <col min="20" max="20" width="22.28515625" style="60" hidden="1" customWidth="1"/>
    <col min="21" max="21" width="20.5703125" style="240" hidden="1" customWidth="1"/>
    <col min="22" max="22" width="21.28515625" style="8" hidden="1" customWidth="1"/>
    <col min="23" max="23" width="25.85546875" style="8" customWidth="1"/>
    <col min="24" max="24" width="25.140625" style="8" customWidth="1"/>
    <col min="25" max="25" width="23.140625" style="8" customWidth="1"/>
    <col min="26" max="26" width="13.28515625" style="8" hidden="1" customWidth="1"/>
    <col min="27" max="27" width="14.85546875" style="8" hidden="1" customWidth="1"/>
    <col min="28" max="28" width="13.28515625" style="8" hidden="1" customWidth="1"/>
    <col min="29" max="29" width="14.42578125" style="8" hidden="1" customWidth="1"/>
    <col min="30" max="30" width="20" style="8" hidden="1" customWidth="1"/>
    <col min="31" max="31" width="20.85546875" style="8" customWidth="1"/>
    <col min="32" max="32" width="19.140625" style="8" hidden="1" customWidth="1"/>
    <col min="33" max="33" width="17.28515625" style="8" hidden="1" customWidth="1"/>
    <col min="34" max="34" width="19" style="8" hidden="1" customWidth="1"/>
    <col min="35" max="35" width="23.28515625" style="8" hidden="1" customWidth="1"/>
    <col min="36" max="36" width="0.28515625" style="8" customWidth="1"/>
    <col min="37" max="37" width="25.7109375" style="1" customWidth="1"/>
    <col min="38" max="38" width="19.28515625" style="250" customWidth="1"/>
    <col min="39" max="39" width="26" style="14" customWidth="1"/>
    <col min="40" max="40" width="22.7109375" style="14" customWidth="1"/>
    <col min="41" max="41" width="15.7109375" style="1" customWidth="1"/>
    <col min="42" max="42" width="14.42578125" style="1" customWidth="1"/>
    <col min="43" max="43" width="48" style="1" customWidth="1"/>
    <col min="44" max="44" width="17.5703125" style="1" customWidth="1"/>
    <col min="45" max="45" width="22.5703125" style="1" customWidth="1"/>
    <col min="46" max="46" width="55.42578125" style="1" customWidth="1"/>
    <col min="47" max="47" width="71.5703125" style="1" customWidth="1"/>
    <col min="48" max="48" width="23.28515625" style="1" customWidth="1"/>
    <col min="49" max="16384" width="11.42578125" style="1"/>
  </cols>
  <sheetData>
    <row r="1" spans="1:49" ht="18" x14ac:dyDescent="0.25">
      <c r="A1" s="706"/>
      <c r="B1" s="707"/>
      <c r="C1" s="707"/>
      <c r="D1" s="707"/>
      <c r="E1" s="707"/>
      <c r="F1" s="712" t="s">
        <v>0</v>
      </c>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c r="AS1" s="713"/>
      <c r="AT1" s="713"/>
      <c r="AU1" s="714"/>
    </row>
    <row r="2" spans="1:49" ht="18" x14ac:dyDescent="0.25">
      <c r="A2" s="708"/>
      <c r="B2" s="709"/>
      <c r="C2" s="709"/>
      <c r="D2" s="709"/>
      <c r="E2" s="709"/>
      <c r="F2" s="715" t="s">
        <v>71</v>
      </c>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7"/>
    </row>
    <row r="3" spans="1:49" ht="18" x14ac:dyDescent="0.25">
      <c r="A3" s="708"/>
      <c r="B3" s="709"/>
      <c r="C3" s="709"/>
      <c r="D3" s="709"/>
      <c r="E3" s="709"/>
      <c r="F3" s="599" t="s">
        <v>1</v>
      </c>
      <c r="G3" s="599"/>
      <c r="H3" s="599"/>
      <c r="I3" s="599"/>
      <c r="J3" s="599"/>
      <c r="K3" s="599"/>
      <c r="L3" s="599"/>
      <c r="M3" s="599"/>
      <c r="N3" s="599"/>
      <c r="O3" s="599"/>
      <c r="P3" s="599"/>
      <c r="Q3" s="599"/>
      <c r="R3" s="715" t="s">
        <v>107</v>
      </c>
      <c r="S3" s="716"/>
      <c r="T3" s="716"/>
      <c r="U3" s="716"/>
      <c r="V3" s="716"/>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7"/>
    </row>
    <row r="4" spans="1:49" ht="22.5" customHeight="1" thickBot="1" x14ac:dyDescent="0.3">
      <c r="A4" s="710"/>
      <c r="B4" s="711"/>
      <c r="C4" s="711"/>
      <c r="D4" s="711"/>
      <c r="E4" s="711"/>
      <c r="F4" s="609" t="s">
        <v>3</v>
      </c>
      <c r="G4" s="609"/>
      <c r="H4" s="609"/>
      <c r="I4" s="609"/>
      <c r="J4" s="609"/>
      <c r="K4" s="609"/>
      <c r="L4" s="609"/>
      <c r="M4" s="609"/>
      <c r="N4" s="609"/>
      <c r="O4" s="609"/>
      <c r="P4" s="609"/>
      <c r="Q4" s="609"/>
      <c r="R4" s="718" t="s">
        <v>106</v>
      </c>
      <c r="S4" s="719"/>
      <c r="T4" s="719"/>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c r="AT4" s="719"/>
      <c r="AU4" s="720"/>
    </row>
    <row r="5" spans="1:49" ht="16.5" thickBot="1" x14ac:dyDescent="0.3">
      <c r="AN5" s="12"/>
    </row>
    <row r="6" spans="1:49" s="17" customFormat="1" ht="75" customHeight="1" x14ac:dyDescent="0.25">
      <c r="A6" s="727" t="s">
        <v>26</v>
      </c>
      <c r="B6" s="724" t="s">
        <v>36</v>
      </c>
      <c r="C6" s="730"/>
      <c r="D6" s="696"/>
      <c r="E6" s="694" t="s">
        <v>40</v>
      </c>
      <c r="F6" s="694" t="s">
        <v>41</v>
      </c>
      <c r="G6" s="694" t="s">
        <v>42</v>
      </c>
      <c r="H6" s="694" t="s">
        <v>43</v>
      </c>
      <c r="I6" s="703" t="s">
        <v>44</v>
      </c>
      <c r="J6" s="704"/>
      <c r="K6" s="704"/>
      <c r="L6" s="704"/>
      <c r="M6" s="704"/>
      <c r="N6" s="704"/>
      <c r="O6" s="704"/>
      <c r="P6" s="704"/>
      <c r="Q6" s="704"/>
      <c r="R6" s="704"/>
      <c r="S6" s="704"/>
      <c r="T6" s="704"/>
      <c r="U6" s="241"/>
      <c r="V6" s="64"/>
      <c r="W6" s="64"/>
      <c r="X6" s="64"/>
      <c r="Y6" s="64"/>
      <c r="Z6" s="68"/>
      <c r="AA6" s="64"/>
      <c r="AB6" s="64"/>
      <c r="AC6" s="64"/>
      <c r="AD6" s="64"/>
      <c r="AE6" s="64"/>
      <c r="AF6" s="68"/>
      <c r="AG6" s="64"/>
      <c r="AH6" s="64"/>
      <c r="AI6" s="64"/>
      <c r="AJ6" s="64"/>
      <c r="AK6" s="621" t="s">
        <v>45</v>
      </c>
      <c r="AL6" s="621"/>
      <c r="AM6" s="621"/>
      <c r="AN6" s="621"/>
      <c r="AO6" s="694" t="s">
        <v>47</v>
      </c>
      <c r="AP6" s="724" t="s">
        <v>48</v>
      </c>
      <c r="AQ6" s="694" t="s">
        <v>49</v>
      </c>
      <c r="AR6" s="694" t="s">
        <v>50</v>
      </c>
      <c r="AS6" s="694" t="s">
        <v>51</v>
      </c>
      <c r="AT6" s="696" t="s">
        <v>52</v>
      </c>
      <c r="AU6" s="721" t="s">
        <v>53</v>
      </c>
    </row>
    <row r="7" spans="1:49" s="17" customFormat="1" ht="49.5" customHeight="1" x14ac:dyDescent="0.25">
      <c r="A7" s="728"/>
      <c r="B7" s="622"/>
      <c r="C7" s="623"/>
      <c r="D7" s="624"/>
      <c r="E7" s="695"/>
      <c r="F7" s="695"/>
      <c r="G7" s="695"/>
      <c r="H7" s="695"/>
      <c r="I7" s="78"/>
      <c r="J7" s="700">
        <v>2016</v>
      </c>
      <c r="K7" s="700"/>
      <c r="L7" s="705"/>
      <c r="M7" s="699">
        <v>2017</v>
      </c>
      <c r="N7" s="700"/>
      <c r="O7" s="700"/>
      <c r="P7" s="700"/>
      <c r="Q7" s="700"/>
      <c r="R7" s="705"/>
      <c r="S7" s="701">
        <v>2018</v>
      </c>
      <c r="T7" s="702"/>
      <c r="U7" s="702"/>
      <c r="V7" s="702"/>
      <c r="W7" s="702"/>
      <c r="X7" s="702"/>
      <c r="Y7" s="699">
        <v>2019</v>
      </c>
      <c r="Z7" s="700"/>
      <c r="AA7" s="700"/>
      <c r="AB7" s="700"/>
      <c r="AC7" s="700"/>
      <c r="AD7" s="700"/>
      <c r="AE7" s="699">
        <v>2020</v>
      </c>
      <c r="AF7" s="700"/>
      <c r="AG7" s="700"/>
      <c r="AH7" s="700"/>
      <c r="AI7" s="700"/>
      <c r="AJ7" s="700"/>
      <c r="AK7" s="610" t="s">
        <v>46</v>
      </c>
      <c r="AL7" s="610"/>
      <c r="AM7" s="610"/>
      <c r="AN7" s="610"/>
      <c r="AO7" s="695"/>
      <c r="AP7" s="725"/>
      <c r="AQ7" s="695"/>
      <c r="AR7" s="695"/>
      <c r="AS7" s="695"/>
      <c r="AT7" s="697"/>
      <c r="AU7" s="722"/>
    </row>
    <row r="8" spans="1:49" s="17" customFormat="1" ht="61.5" customHeight="1" thickBot="1" x14ac:dyDescent="0.3">
      <c r="A8" s="729"/>
      <c r="B8" s="31" t="s">
        <v>37</v>
      </c>
      <c r="C8" s="31" t="s">
        <v>38</v>
      </c>
      <c r="D8" s="31" t="s">
        <v>39</v>
      </c>
      <c r="E8" s="620"/>
      <c r="F8" s="620"/>
      <c r="G8" s="620"/>
      <c r="H8" s="620"/>
      <c r="I8" s="70" t="s">
        <v>157</v>
      </c>
      <c r="J8" s="70" t="s">
        <v>151</v>
      </c>
      <c r="K8" s="70" t="s">
        <v>152</v>
      </c>
      <c r="L8" s="71" t="s">
        <v>25</v>
      </c>
      <c r="M8" s="71" t="s">
        <v>153</v>
      </c>
      <c r="N8" s="53" t="s">
        <v>154</v>
      </c>
      <c r="O8" s="53" t="s">
        <v>155</v>
      </c>
      <c r="P8" s="53" t="s">
        <v>151</v>
      </c>
      <c r="Q8" s="53" t="s">
        <v>156</v>
      </c>
      <c r="R8" s="61" t="s">
        <v>25</v>
      </c>
      <c r="S8" s="61" t="s">
        <v>153</v>
      </c>
      <c r="T8" s="61" t="s">
        <v>154</v>
      </c>
      <c r="U8" s="242" t="s">
        <v>155</v>
      </c>
      <c r="V8" s="62" t="s">
        <v>151</v>
      </c>
      <c r="W8" s="62" t="s">
        <v>156</v>
      </c>
      <c r="X8" s="414" t="s">
        <v>25</v>
      </c>
      <c r="Y8" s="431" t="s">
        <v>153</v>
      </c>
      <c r="Z8" s="62" t="s">
        <v>154</v>
      </c>
      <c r="AA8" s="417" t="s">
        <v>155</v>
      </c>
      <c r="AB8" s="62" t="s">
        <v>151</v>
      </c>
      <c r="AC8" s="62" t="s">
        <v>156</v>
      </c>
      <c r="AD8" s="63" t="s">
        <v>25</v>
      </c>
      <c r="AE8" s="431" t="s">
        <v>153</v>
      </c>
      <c r="AF8" s="62" t="s">
        <v>154</v>
      </c>
      <c r="AG8" s="67" t="s">
        <v>155</v>
      </c>
      <c r="AH8" s="62" t="s">
        <v>151</v>
      </c>
      <c r="AI8" s="62" t="s">
        <v>156</v>
      </c>
      <c r="AJ8" s="63" t="s">
        <v>25</v>
      </c>
      <c r="AK8" s="31" t="s">
        <v>5</v>
      </c>
      <c r="AL8" s="251" t="s">
        <v>6</v>
      </c>
      <c r="AM8" s="55" t="s">
        <v>7</v>
      </c>
      <c r="AN8" s="414" t="s">
        <v>8</v>
      </c>
      <c r="AO8" s="620"/>
      <c r="AP8" s="726"/>
      <c r="AQ8" s="620"/>
      <c r="AR8" s="620"/>
      <c r="AS8" s="620"/>
      <c r="AT8" s="698"/>
      <c r="AU8" s="723"/>
    </row>
    <row r="9" spans="1:49" s="5" customFormat="1" ht="24.95" customHeight="1" x14ac:dyDescent="0.25">
      <c r="A9" s="656" t="s">
        <v>73</v>
      </c>
      <c r="B9" s="834">
        <v>1</v>
      </c>
      <c r="C9" s="835" t="s">
        <v>81</v>
      </c>
      <c r="D9" s="836" t="s">
        <v>76</v>
      </c>
      <c r="E9" s="634">
        <v>463</v>
      </c>
      <c r="F9" s="634">
        <v>177</v>
      </c>
      <c r="G9" s="117" t="s">
        <v>9</v>
      </c>
      <c r="H9" s="107">
        <v>100</v>
      </c>
      <c r="I9" s="108"/>
      <c r="J9" s="108"/>
      <c r="K9" s="118"/>
      <c r="L9" s="118"/>
      <c r="M9" s="118"/>
      <c r="N9" s="118"/>
      <c r="O9" s="118"/>
      <c r="P9" s="118"/>
      <c r="Q9" s="118"/>
      <c r="R9" s="119"/>
      <c r="S9" s="96">
        <v>50</v>
      </c>
      <c r="T9" s="96">
        <v>50</v>
      </c>
      <c r="U9" s="96">
        <v>50</v>
      </c>
      <c r="V9" s="336">
        <v>50</v>
      </c>
      <c r="W9" s="511">
        <v>50</v>
      </c>
      <c r="X9" s="512">
        <v>0</v>
      </c>
      <c r="Y9" s="511">
        <v>50</v>
      </c>
      <c r="Z9" s="83"/>
      <c r="AA9" s="266"/>
      <c r="AB9" s="83"/>
      <c r="AC9" s="83"/>
      <c r="AD9" s="83"/>
      <c r="AE9" s="511">
        <v>0</v>
      </c>
      <c r="AF9" s="83"/>
      <c r="AG9" s="367"/>
      <c r="AH9" s="83"/>
      <c r="AI9" s="83"/>
      <c r="AJ9" s="83"/>
      <c r="AK9" s="367">
        <f>AK5</f>
        <v>0</v>
      </c>
      <c r="AL9" s="367">
        <v>0</v>
      </c>
      <c r="AM9" s="83">
        <v>0</v>
      </c>
      <c r="AN9" s="511">
        <v>0</v>
      </c>
      <c r="AO9" s="411">
        <f>AN9/W9</f>
        <v>0</v>
      </c>
      <c r="AP9" s="513">
        <f>(AN9+R9+L9)/H9</f>
        <v>0</v>
      </c>
      <c r="AQ9" s="673" t="s">
        <v>264</v>
      </c>
      <c r="AR9" s="685" t="s">
        <v>265</v>
      </c>
      <c r="AS9" s="688" t="s">
        <v>328</v>
      </c>
      <c r="AT9" s="691" t="s">
        <v>259</v>
      </c>
      <c r="AU9" s="674" t="s">
        <v>263</v>
      </c>
    </row>
    <row r="10" spans="1:49" s="5" customFormat="1" ht="20.25" customHeight="1" x14ac:dyDescent="0.25">
      <c r="A10" s="657"/>
      <c r="B10" s="837"/>
      <c r="C10" s="838"/>
      <c r="D10" s="839"/>
      <c r="E10" s="635"/>
      <c r="F10" s="635"/>
      <c r="G10" s="122" t="s">
        <v>10</v>
      </c>
      <c r="H10" s="74">
        <f>S10+Y10+AE10</f>
        <v>367188000</v>
      </c>
      <c r="I10" s="79"/>
      <c r="J10" s="123"/>
      <c r="K10" s="124"/>
      <c r="L10" s="124"/>
      <c r="M10" s="124"/>
      <c r="N10" s="124"/>
      <c r="O10" s="124"/>
      <c r="P10" s="124"/>
      <c r="Q10" s="124"/>
      <c r="R10" s="125"/>
      <c r="S10" s="94">
        <v>153273000</v>
      </c>
      <c r="T10" s="94">
        <v>153273000</v>
      </c>
      <c r="U10" s="94">
        <v>156926500</v>
      </c>
      <c r="V10" s="366">
        <v>156926500</v>
      </c>
      <c r="W10" s="94">
        <v>162157000</v>
      </c>
      <c r="X10" s="95">
        <f>+AN10</f>
        <v>158253000</v>
      </c>
      <c r="Y10" s="94">
        <v>213915000</v>
      </c>
      <c r="Z10" s="85"/>
      <c r="AA10" s="367"/>
      <c r="AB10" s="85"/>
      <c r="AC10" s="85"/>
      <c r="AD10" s="85"/>
      <c r="AE10" s="85"/>
      <c r="AF10" s="85"/>
      <c r="AG10" s="367"/>
      <c r="AH10" s="85"/>
      <c r="AI10" s="85"/>
      <c r="AJ10" s="85"/>
      <c r="AK10" s="85">
        <v>95467000</v>
      </c>
      <c r="AL10" s="85">
        <v>95467000</v>
      </c>
      <c r="AM10" s="94">
        <v>152947000</v>
      </c>
      <c r="AN10" s="94">
        <v>158253000</v>
      </c>
      <c r="AO10" s="400">
        <f>AN10/W10</f>
        <v>0.97592456693204732</v>
      </c>
      <c r="AP10" s="322">
        <f>(L10+R10+AN10)/H10</f>
        <v>0.43098630674205041</v>
      </c>
      <c r="AQ10" s="673"/>
      <c r="AR10" s="686"/>
      <c r="AS10" s="689"/>
      <c r="AT10" s="692"/>
      <c r="AU10" s="675"/>
    </row>
    <row r="11" spans="1:49" s="5" customFormat="1" ht="26.25" customHeight="1" x14ac:dyDescent="0.25">
      <c r="A11" s="657"/>
      <c r="B11" s="837"/>
      <c r="C11" s="838"/>
      <c r="D11" s="839"/>
      <c r="E11" s="635"/>
      <c r="F11" s="635"/>
      <c r="G11" s="122" t="s">
        <v>11</v>
      </c>
      <c r="H11" s="80"/>
      <c r="I11" s="80"/>
      <c r="J11" s="127"/>
      <c r="K11" s="80"/>
      <c r="L11" s="80"/>
      <c r="M11" s="80"/>
      <c r="N11" s="80"/>
      <c r="O11" s="80"/>
      <c r="P11" s="80"/>
      <c r="Q11" s="80"/>
      <c r="R11" s="128"/>
      <c r="S11" s="111"/>
      <c r="T11" s="111"/>
      <c r="U11" s="243"/>
      <c r="V11" s="369"/>
      <c r="W11" s="369"/>
      <c r="X11" s="113"/>
      <c r="Y11" s="369"/>
      <c r="Z11" s="378"/>
      <c r="AA11" s="367"/>
      <c r="AB11" s="378"/>
      <c r="AC11" s="378"/>
      <c r="AD11" s="378"/>
      <c r="AE11" s="430"/>
      <c r="AF11" s="379"/>
      <c r="AG11" s="368"/>
      <c r="AH11" s="378"/>
      <c r="AI11" s="378"/>
      <c r="AJ11" s="378"/>
      <c r="AK11" s="111"/>
      <c r="AL11" s="111"/>
      <c r="AM11" s="244"/>
      <c r="AN11" s="244"/>
      <c r="AO11" s="116"/>
      <c r="AP11" s="116"/>
      <c r="AQ11" s="673"/>
      <c r="AR11" s="686"/>
      <c r="AS11" s="689"/>
      <c r="AT11" s="692"/>
      <c r="AU11" s="675"/>
    </row>
    <row r="12" spans="1:49" s="5" customFormat="1" ht="36" customHeight="1" x14ac:dyDescent="0.25">
      <c r="A12" s="657"/>
      <c r="B12" s="837"/>
      <c r="C12" s="838"/>
      <c r="D12" s="839"/>
      <c r="E12" s="635"/>
      <c r="F12" s="635"/>
      <c r="G12" s="122" t="s">
        <v>12</v>
      </c>
      <c r="H12" s="80"/>
      <c r="I12" s="80"/>
      <c r="J12" s="127"/>
      <c r="K12" s="80"/>
      <c r="L12" s="80"/>
      <c r="M12" s="80"/>
      <c r="N12" s="80"/>
      <c r="O12" s="80"/>
      <c r="P12" s="80"/>
      <c r="Q12" s="80"/>
      <c r="R12" s="128"/>
      <c r="S12" s="111"/>
      <c r="T12" s="111"/>
      <c r="U12" s="243"/>
      <c r="V12" s="369"/>
      <c r="W12" s="369"/>
      <c r="X12" s="113"/>
      <c r="Y12" s="369"/>
      <c r="Z12" s="378"/>
      <c r="AA12" s="367"/>
      <c r="AB12" s="378"/>
      <c r="AC12" s="378"/>
      <c r="AD12" s="428"/>
      <c r="AE12" s="369"/>
      <c r="AF12" s="429"/>
      <c r="AG12" s="368"/>
      <c r="AH12" s="378"/>
      <c r="AI12" s="378"/>
      <c r="AJ12" s="378"/>
      <c r="AK12" s="111"/>
      <c r="AL12" s="111"/>
      <c r="AM12" s="244"/>
      <c r="AN12" s="244"/>
      <c r="AO12" s="116"/>
      <c r="AP12" s="116"/>
      <c r="AQ12" s="673"/>
      <c r="AR12" s="686"/>
      <c r="AS12" s="689"/>
      <c r="AT12" s="692"/>
      <c r="AU12" s="675"/>
    </row>
    <row r="13" spans="1:49" s="5" customFormat="1" ht="17.25" customHeight="1" x14ac:dyDescent="0.25">
      <c r="A13" s="657"/>
      <c r="B13" s="837"/>
      <c r="C13" s="838"/>
      <c r="D13" s="839"/>
      <c r="E13" s="635"/>
      <c r="F13" s="635"/>
      <c r="G13" s="122" t="s">
        <v>13</v>
      </c>
      <c r="H13" s="76">
        <f>H9</f>
        <v>100</v>
      </c>
      <c r="I13" s="81"/>
      <c r="J13" s="129"/>
      <c r="K13" s="81"/>
      <c r="L13" s="81"/>
      <c r="M13" s="81"/>
      <c r="N13" s="81"/>
      <c r="O13" s="81"/>
      <c r="P13" s="81"/>
      <c r="Q13" s="81"/>
      <c r="R13" s="130"/>
      <c r="S13" s="103">
        <v>50</v>
      </c>
      <c r="T13" s="94">
        <f>+T9+T11</f>
        <v>50</v>
      </c>
      <c r="U13" s="208">
        <v>50</v>
      </c>
      <c r="V13" s="76">
        <f>+V9+V11</f>
        <v>50</v>
      </c>
      <c r="W13" s="514">
        <v>50</v>
      </c>
      <c r="X13" s="515">
        <v>0</v>
      </c>
      <c r="Y13" s="88">
        <f>Y9</f>
        <v>50</v>
      </c>
      <c r="Z13" s="88"/>
      <c r="AA13" s="367"/>
      <c r="AB13" s="88"/>
      <c r="AC13" s="88"/>
      <c r="AD13" s="88"/>
      <c r="AE13" s="186">
        <v>5</v>
      </c>
      <c r="AF13" s="88"/>
      <c r="AG13" s="367"/>
      <c r="AH13" s="88"/>
      <c r="AI13" s="88"/>
      <c r="AJ13" s="88"/>
      <c r="AK13" s="367">
        <f>AK9</f>
        <v>0</v>
      </c>
      <c r="AL13" s="367">
        <v>0</v>
      </c>
      <c r="AM13" s="88">
        <f>+AM9+AM11</f>
        <v>0</v>
      </c>
      <c r="AN13" s="516">
        <v>0</v>
      </c>
      <c r="AO13" s="401">
        <f t="shared" ref="AO13:AO22" si="0">AN13/W13</f>
        <v>0</v>
      </c>
      <c r="AP13" s="517">
        <f>(AN13+R13+L13)/H13</f>
        <v>0</v>
      </c>
      <c r="AQ13" s="673"/>
      <c r="AR13" s="686"/>
      <c r="AS13" s="689"/>
      <c r="AT13" s="692"/>
      <c r="AU13" s="675"/>
    </row>
    <row r="14" spans="1:49" s="5" customFormat="1" ht="26.25" customHeight="1" thickBot="1" x14ac:dyDescent="0.3">
      <c r="A14" s="657"/>
      <c r="B14" s="840"/>
      <c r="C14" s="838"/>
      <c r="D14" s="841"/>
      <c r="E14" s="625"/>
      <c r="F14" s="625"/>
      <c r="G14" s="131" t="s">
        <v>14</v>
      </c>
      <c r="H14" s="77">
        <f>H10+H12</f>
        <v>367188000</v>
      </c>
      <c r="I14" s="82"/>
      <c r="J14" s="132"/>
      <c r="K14" s="82"/>
      <c r="L14" s="82"/>
      <c r="M14" s="82"/>
      <c r="N14" s="82"/>
      <c r="O14" s="82"/>
      <c r="P14" s="82"/>
      <c r="Q14" s="82"/>
      <c r="R14" s="133"/>
      <c r="S14" s="92">
        <v>153273000</v>
      </c>
      <c r="T14" s="93">
        <f>T10+T12</f>
        <v>153273000</v>
      </c>
      <c r="U14" s="93">
        <f>U10+U12</f>
        <v>156926500</v>
      </c>
      <c r="V14" s="93">
        <f>V10+V12</f>
        <v>156926500</v>
      </c>
      <c r="W14" s="93">
        <f>W10+W12</f>
        <v>162157000</v>
      </c>
      <c r="X14" s="93">
        <f>X10+X12</f>
        <v>158253000</v>
      </c>
      <c r="Y14" s="93">
        <f>Y10</f>
        <v>213915000</v>
      </c>
      <c r="Z14" s="90"/>
      <c r="AA14" s="367"/>
      <c r="AB14" s="90"/>
      <c r="AC14" s="90"/>
      <c r="AD14" s="90"/>
      <c r="AE14" s="90"/>
      <c r="AF14" s="90"/>
      <c r="AG14" s="367"/>
      <c r="AH14" s="90"/>
      <c r="AI14" s="90"/>
      <c r="AJ14" s="90"/>
      <c r="AK14" s="90">
        <f>+AK10+AK12</f>
        <v>95467000</v>
      </c>
      <c r="AL14" s="90">
        <f>+AL10+AL12</f>
        <v>95467000</v>
      </c>
      <c r="AM14" s="93">
        <f>AM10+AM12</f>
        <v>152947000</v>
      </c>
      <c r="AN14" s="93">
        <f>AN10+AN12</f>
        <v>158253000</v>
      </c>
      <c r="AO14" s="400">
        <f t="shared" si="0"/>
        <v>0.97592456693204732</v>
      </c>
      <c r="AP14" s="322">
        <f>(L14+R14+AN14)/H14</f>
        <v>0.43098630674205041</v>
      </c>
      <c r="AQ14" s="673"/>
      <c r="AR14" s="687"/>
      <c r="AS14" s="690"/>
      <c r="AT14" s="693"/>
      <c r="AU14" s="676"/>
    </row>
    <row r="15" spans="1:49" s="5" customFormat="1" ht="24.95" customHeight="1" x14ac:dyDescent="0.25">
      <c r="A15" s="657"/>
      <c r="B15" s="834">
        <v>2</v>
      </c>
      <c r="C15" s="835" t="s">
        <v>74</v>
      </c>
      <c r="D15" s="836" t="s">
        <v>145</v>
      </c>
      <c r="E15" s="634">
        <v>436</v>
      </c>
      <c r="F15" s="634">
        <v>177</v>
      </c>
      <c r="G15" s="117" t="s">
        <v>9</v>
      </c>
      <c r="H15" s="107">
        <v>100</v>
      </c>
      <c r="I15" s="107">
        <v>10</v>
      </c>
      <c r="J15" s="120">
        <v>10</v>
      </c>
      <c r="K15" s="83">
        <v>10</v>
      </c>
      <c r="L15" s="83">
        <v>8</v>
      </c>
      <c r="M15" s="83">
        <v>20</v>
      </c>
      <c r="N15" s="83">
        <v>20</v>
      </c>
      <c r="O15" s="83">
        <v>20</v>
      </c>
      <c r="P15" s="83">
        <v>30</v>
      </c>
      <c r="Q15" s="100">
        <v>30</v>
      </c>
      <c r="R15" s="96">
        <v>30</v>
      </c>
      <c r="S15" s="96">
        <v>65</v>
      </c>
      <c r="T15" s="96">
        <v>70</v>
      </c>
      <c r="U15" s="121">
        <v>70</v>
      </c>
      <c r="V15" s="336">
        <v>70</v>
      </c>
      <c r="W15" s="511">
        <v>70</v>
      </c>
      <c r="X15" s="511">
        <v>70</v>
      </c>
      <c r="Y15" s="83">
        <v>95</v>
      </c>
      <c r="Z15" s="83"/>
      <c r="AA15" s="276"/>
      <c r="AB15" s="83"/>
      <c r="AC15" s="83"/>
      <c r="AD15" s="83"/>
      <c r="AE15" s="88">
        <v>100</v>
      </c>
      <c r="AF15" s="83"/>
      <c r="AG15" s="83"/>
      <c r="AH15" s="83"/>
      <c r="AI15" s="83"/>
      <c r="AJ15" s="83"/>
      <c r="AK15" s="105">
        <f>R15+8.75</f>
        <v>38.75</v>
      </c>
      <c r="AL15" s="105">
        <v>50</v>
      </c>
      <c r="AM15" s="100">
        <v>61.25</v>
      </c>
      <c r="AN15" s="511">
        <f>AM15+8.75</f>
        <v>70</v>
      </c>
      <c r="AO15" s="411">
        <f t="shared" si="0"/>
        <v>1</v>
      </c>
      <c r="AP15" s="513">
        <f>AN15/H15</f>
        <v>0.7</v>
      </c>
      <c r="AQ15" s="673" t="s">
        <v>345</v>
      </c>
      <c r="AR15" s="685" t="s">
        <v>114</v>
      </c>
      <c r="AS15" s="688" t="s">
        <v>114</v>
      </c>
      <c r="AT15" s="691" t="s">
        <v>190</v>
      </c>
      <c r="AU15" s="674" t="s">
        <v>184</v>
      </c>
    </row>
    <row r="16" spans="1:49" s="5" customFormat="1" ht="42" customHeight="1" x14ac:dyDescent="0.25">
      <c r="A16" s="657"/>
      <c r="B16" s="837"/>
      <c r="C16" s="838"/>
      <c r="D16" s="839"/>
      <c r="E16" s="635"/>
      <c r="F16" s="635"/>
      <c r="G16" s="122" t="s">
        <v>10</v>
      </c>
      <c r="H16" s="134">
        <f>L16+R16+S16+Y16+AE16</f>
        <v>4372026193</v>
      </c>
      <c r="I16" s="134">
        <v>686407000</v>
      </c>
      <c r="J16" s="135">
        <v>686407000</v>
      </c>
      <c r="K16" s="94">
        <v>487401997</v>
      </c>
      <c r="L16" s="136">
        <v>449078460</v>
      </c>
      <c r="M16" s="94">
        <v>1178754000</v>
      </c>
      <c r="N16" s="85">
        <v>1178754000</v>
      </c>
      <c r="O16" s="85">
        <v>1178754000</v>
      </c>
      <c r="P16" s="85">
        <v>1060539000</v>
      </c>
      <c r="Q16" s="94">
        <v>1042086100</v>
      </c>
      <c r="R16" s="101">
        <v>963658733</v>
      </c>
      <c r="S16" s="94">
        <v>873258000</v>
      </c>
      <c r="T16" s="94">
        <v>873258000</v>
      </c>
      <c r="U16" s="85">
        <v>962681257</v>
      </c>
      <c r="V16" s="366">
        <v>962681257</v>
      </c>
      <c r="W16" s="85">
        <v>933188757</v>
      </c>
      <c r="X16" s="95">
        <f>+AN16</f>
        <v>921910757</v>
      </c>
      <c r="Y16" s="85">
        <v>1163330000</v>
      </c>
      <c r="Z16" s="85"/>
      <c r="AA16" s="85"/>
      <c r="AB16" s="85"/>
      <c r="AC16" s="85"/>
      <c r="AD16" s="85"/>
      <c r="AE16" s="85">
        <v>922701000</v>
      </c>
      <c r="AF16" s="85"/>
      <c r="AG16" s="85"/>
      <c r="AH16" s="85"/>
      <c r="AI16" s="85"/>
      <c r="AJ16" s="85"/>
      <c r="AK16" s="85">
        <v>574454000</v>
      </c>
      <c r="AL16" s="85">
        <v>653221757</v>
      </c>
      <c r="AM16" s="94">
        <v>783793757</v>
      </c>
      <c r="AN16" s="464">
        <v>921910757</v>
      </c>
      <c r="AO16" s="400">
        <f t="shared" si="0"/>
        <v>0.98791455649738391</v>
      </c>
      <c r="AP16" s="323">
        <f>(L16+R16+AN16)/H16</f>
        <v>0.53399678934631667</v>
      </c>
      <c r="AQ16" s="673"/>
      <c r="AR16" s="686"/>
      <c r="AS16" s="689"/>
      <c r="AT16" s="692"/>
      <c r="AU16" s="675"/>
      <c r="AV16" s="29"/>
      <c r="AW16" s="27"/>
    </row>
    <row r="17" spans="1:48" s="5" customFormat="1" ht="41.25" customHeight="1" x14ac:dyDescent="0.25">
      <c r="A17" s="657"/>
      <c r="B17" s="837"/>
      <c r="C17" s="838"/>
      <c r="D17" s="839"/>
      <c r="E17" s="635"/>
      <c r="F17" s="635"/>
      <c r="G17" s="122" t="s">
        <v>11</v>
      </c>
      <c r="H17" s="216"/>
      <c r="I17" s="80"/>
      <c r="J17" s="127"/>
      <c r="K17" s="112"/>
      <c r="L17" s="112"/>
      <c r="M17" s="112"/>
      <c r="N17" s="80"/>
      <c r="O17" s="137"/>
      <c r="P17" s="80"/>
      <c r="Q17" s="115"/>
      <c r="R17" s="116"/>
      <c r="S17" s="116"/>
      <c r="T17" s="116"/>
      <c r="U17" s="116"/>
      <c r="V17" s="116"/>
      <c r="W17" s="116"/>
      <c r="X17" s="116"/>
      <c r="Y17" s="369"/>
      <c r="Z17" s="369"/>
      <c r="AA17" s="369"/>
      <c r="AB17" s="369"/>
      <c r="AC17" s="369"/>
      <c r="AD17" s="369"/>
      <c r="AE17" s="369"/>
      <c r="AF17" s="379"/>
      <c r="AG17" s="368"/>
      <c r="AH17" s="378"/>
      <c r="AI17" s="378"/>
      <c r="AJ17" s="378"/>
      <c r="AK17" s="116"/>
      <c r="AL17" s="116"/>
      <c r="AM17" s="116"/>
      <c r="AN17" s="116"/>
      <c r="AO17" s="116"/>
      <c r="AP17" s="116"/>
      <c r="AQ17" s="673"/>
      <c r="AR17" s="686"/>
      <c r="AS17" s="689"/>
      <c r="AT17" s="692"/>
      <c r="AU17" s="675"/>
    </row>
    <row r="18" spans="1:48" s="5" customFormat="1" ht="34.5" customHeight="1" x14ac:dyDescent="0.25">
      <c r="A18" s="657"/>
      <c r="B18" s="837"/>
      <c r="C18" s="838"/>
      <c r="D18" s="839"/>
      <c r="E18" s="635"/>
      <c r="F18" s="635"/>
      <c r="G18" s="122" t="s">
        <v>12</v>
      </c>
      <c r="H18" s="138">
        <f>R18+U18</f>
        <v>459187320</v>
      </c>
      <c r="I18" s="114"/>
      <c r="J18" s="139"/>
      <c r="K18" s="114"/>
      <c r="L18" s="114"/>
      <c r="M18" s="87">
        <v>193031020</v>
      </c>
      <c r="N18" s="87">
        <v>193031020</v>
      </c>
      <c r="O18" s="87">
        <v>193031020</v>
      </c>
      <c r="P18" s="87">
        <v>184639301</v>
      </c>
      <c r="Q18" s="101">
        <v>171093119</v>
      </c>
      <c r="R18" s="101">
        <v>171093119</v>
      </c>
      <c r="S18" s="91">
        <v>326804201</v>
      </c>
      <c r="T18" s="91">
        <v>288094201</v>
      </c>
      <c r="U18" s="91">
        <v>288094201</v>
      </c>
      <c r="V18" s="91">
        <v>288094201</v>
      </c>
      <c r="W18" s="181">
        <v>288094201</v>
      </c>
      <c r="X18" s="95">
        <f>+AN18</f>
        <v>271054868</v>
      </c>
      <c r="Y18" s="518"/>
      <c r="Z18" s="518"/>
      <c r="AA18" s="276"/>
      <c r="AB18" s="518"/>
      <c r="AC18" s="518"/>
      <c r="AD18" s="518"/>
      <c r="AE18" s="518"/>
      <c r="AF18" s="181"/>
      <c r="AG18" s="367"/>
      <c r="AH18" s="181"/>
      <c r="AI18" s="181"/>
      <c r="AJ18" s="181"/>
      <c r="AK18" s="85">
        <v>115814520</v>
      </c>
      <c r="AL18" s="85">
        <v>228182774</v>
      </c>
      <c r="AM18" s="91">
        <v>271054868</v>
      </c>
      <c r="AN18" s="464">
        <v>271054868</v>
      </c>
      <c r="AO18" s="566">
        <f t="shared" si="0"/>
        <v>0.9408549948563526</v>
      </c>
      <c r="AP18" s="405">
        <f>(L18+R18+AN18)/H18</f>
        <v>0.96289241392815461</v>
      </c>
      <c r="AQ18" s="673"/>
      <c r="AR18" s="686"/>
      <c r="AS18" s="689"/>
      <c r="AT18" s="692"/>
      <c r="AU18" s="675"/>
    </row>
    <row r="19" spans="1:48" s="5" customFormat="1" ht="30" customHeight="1" x14ac:dyDescent="0.25">
      <c r="A19" s="657"/>
      <c r="B19" s="837"/>
      <c r="C19" s="838"/>
      <c r="D19" s="839"/>
      <c r="E19" s="635"/>
      <c r="F19" s="635"/>
      <c r="G19" s="122" t="s">
        <v>13</v>
      </c>
      <c r="H19" s="76">
        <f>H15</f>
        <v>100</v>
      </c>
      <c r="I19" s="76">
        <v>10</v>
      </c>
      <c r="J19" s="140">
        <f t="shared" ref="J19" si="1">+J15+J17</f>
        <v>10</v>
      </c>
      <c r="K19" s="88">
        <f>K15</f>
        <v>10</v>
      </c>
      <c r="L19" s="88">
        <f>L15</f>
        <v>8</v>
      </c>
      <c r="M19" s="88">
        <v>20</v>
      </c>
      <c r="N19" s="88">
        <v>20</v>
      </c>
      <c r="O19" s="88">
        <v>20</v>
      </c>
      <c r="P19" s="88">
        <v>30</v>
      </c>
      <c r="Q19" s="102">
        <f t="shared" ref="Q19" si="2">+Q15+Q17</f>
        <v>30</v>
      </c>
      <c r="R19" s="103">
        <v>30</v>
      </c>
      <c r="S19" s="103">
        <v>65</v>
      </c>
      <c r="T19" s="103">
        <f>+T15+T17</f>
        <v>70</v>
      </c>
      <c r="U19" s="89">
        <v>70</v>
      </c>
      <c r="V19" s="88">
        <f>+V15+V17</f>
        <v>70</v>
      </c>
      <c r="W19" s="514">
        <f>W15</f>
        <v>70</v>
      </c>
      <c r="X19" s="516">
        <f>X15</f>
        <v>70</v>
      </c>
      <c r="Y19" s="186">
        <v>95</v>
      </c>
      <c r="Z19" s="88"/>
      <c r="AA19" s="276"/>
      <c r="AB19" s="88"/>
      <c r="AC19" s="88"/>
      <c r="AD19" s="88"/>
      <c r="AE19" s="88">
        <f t="shared" ref="AE19" si="3">+AE15+AE17</f>
        <v>100</v>
      </c>
      <c r="AF19" s="88"/>
      <c r="AG19" s="367"/>
      <c r="AH19" s="88"/>
      <c r="AI19" s="88"/>
      <c r="AJ19" s="88"/>
      <c r="AK19" s="311">
        <f>AK15+AK17</f>
        <v>38.75</v>
      </c>
      <c r="AL19" s="311">
        <v>50</v>
      </c>
      <c r="AM19" s="104">
        <f>+AM15+AM17</f>
        <v>61.25</v>
      </c>
      <c r="AN19" s="516">
        <f>AM19+8.75</f>
        <v>70</v>
      </c>
      <c r="AO19" s="519">
        <f>AN19/W19</f>
        <v>1</v>
      </c>
      <c r="AP19" s="517">
        <f>AN19/H19</f>
        <v>0.7</v>
      </c>
      <c r="AQ19" s="673"/>
      <c r="AR19" s="686"/>
      <c r="AS19" s="689"/>
      <c r="AT19" s="692"/>
      <c r="AU19" s="675"/>
    </row>
    <row r="20" spans="1:48" s="5" customFormat="1" ht="39.75" customHeight="1" thickBot="1" x14ac:dyDescent="0.3">
      <c r="A20" s="658"/>
      <c r="B20" s="840"/>
      <c r="C20" s="838"/>
      <c r="D20" s="841"/>
      <c r="E20" s="625"/>
      <c r="F20" s="625"/>
      <c r="G20" s="131" t="s">
        <v>14</v>
      </c>
      <c r="H20" s="365">
        <f>H16+H18</f>
        <v>4831213513</v>
      </c>
      <c r="I20" s="77">
        <v>686407000</v>
      </c>
      <c r="J20" s="141">
        <f>J16</f>
        <v>686407000</v>
      </c>
      <c r="K20" s="90">
        <f>K16</f>
        <v>487401997</v>
      </c>
      <c r="L20" s="90">
        <f>L16</f>
        <v>449078460</v>
      </c>
      <c r="M20" s="90">
        <v>1371785020</v>
      </c>
      <c r="N20" s="90">
        <v>1371785020</v>
      </c>
      <c r="O20" s="90">
        <v>1371785020</v>
      </c>
      <c r="P20" s="90">
        <v>1245178301</v>
      </c>
      <c r="Q20" s="93">
        <f>Q16+Q18</f>
        <v>1213179219</v>
      </c>
      <c r="R20" s="93">
        <f>R16+R18</f>
        <v>1134751852</v>
      </c>
      <c r="S20" s="92">
        <v>1200062201</v>
      </c>
      <c r="T20" s="93">
        <f>T16+T18</f>
        <v>1161352201</v>
      </c>
      <c r="U20" s="93">
        <f>U16+U18</f>
        <v>1250775458</v>
      </c>
      <c r="V20" s="93">
        <f>V16+V18</f>
        <v>1250775458</v>
      </c>
      <c r="W20" s="93">
        <f>W16+W18</f>
        <v>1221282958</v>
      </c>
      <c r="X20" s="93">
        <f>X16+X18</f>
        <v>1192965625</v>
      </c>
      <c r="Y20" s="94">
        <f>Y16</f>
        <v>1163330000</v>
      </c>
      <c r="Z20" s="98"/>
      <c r="AA20" s="276"/>
      <c r="AB20" s="93"/>
      <c r="AC20" s="93"/>
      <c r="AD20" s="93"/>
      <c r="AE20" s="93">
        <f t="shared" ref="AE20" si="4">AE16</f>
        <v>922701000</v>
      </c>
      <c r="AF20" s="90"/>
      <c r="AG20" s="367"/>
      <c r="AH20" s="90"/>
      <c r="AI20" s="90"/>
      <c r="AJ20" s="90"/>
      <c r="AK20" s="90">
        <f>+AK16+AK18</f>
        <v>690268520</v>
      </c>
      <c r="AL20" s="90">
        <f>+AL16+AL18</f>
        <v>881404531</v>
      </c>
      <c r="AM20" s="93">
        <f>AM16+AM18</f>
        <v>1054848625</v>
      </c>
      <c r="AN20" s="93">
        <f>AN16+AN18</f>
        <v>1192965625</v>
      </c>
      <c r="AO20" s="400">
        <f t="shared" si="0"/>
        <v>0.97681345439686385</v>
      </c>
      <c r="AP20" s="323">
        <f>(L20+R20+AN20)/H20</f>
        <v>0.57476158516449327</v>
      </c>
      <c r="AQ20" s="673"/>
      <c r="AR20" s="687"/>
      <c r="AS20" s="690"/>
      <c r="AT20" s="693"/>
      <c r="AU20" s="676"/>
      <c r="AV20" s="27"/>
    </row>
    <row r="21" spans="1:48" s="5" customFormat="1" ht="24.95" customHeight="1" x14ac:dyDescent="0.25">
      <c r="A21" s="656" t="s">
        <v>86</v>
      </c>
      <c r="B21" s="834">
        <v>3</v>
      </c>
      <c r="C21" s="835" t="s">
        <v>113</v>
      </c>
      <c r="D21" s="836" t="s">
        <v>145</v>
      </c>
      <c r="E21" s="634">
        <v>462</v>
      </c>
      <c r="F21" s="634">
        <v>177</v>
      </c>
      <c r="G21" s="117" t="s">
        <v>9</v>
      </c>
      <c r="H21" s="192">
        <v>100</v>
      </c>
      <c r="I21" s="76">
        <v>2</v>
      </c>
      <c r="J21" s="140">
        <v>2</v>
      </c>
      <c r="K21" s="83">
        <v>2</v>
      </c>
      <c r="L21" s="100">
        <v>1.1000000000000001</v>
      </c>
      <c r="M21" s="100">
        <v>30</v>
      </c>
      <c r="N21" s="100">
        <v>30</v>
      </c>
      <c r="O21" s="83">
        <v>30</v>
      </c>
      <c r="P21" s="83">
        <v>30</v>
      </c>
      <c r="Q21" s="100">
        <v>30</v>
      </c>
      <c r="R21" s="304">
        <v>29.5</v>
      </c>
      <c r="S21" s="96">
        <v>60</v>
      </c>
      <c r="T21" s="96">
        <v>60</v>
      </c>
      <c r="U21" s="121">
        <v>60</v>
      </c>
      <c r="V21" s="83">
        <v>60</v>
      </c>
      <c r="W21" s="511">
        <v>60</v>
      </c>
      <c r="X21" s="520">
        <v>60</v>
      </c>
      <c r="Y21" s="83">
        <v>94</v>
      </c>
      <c r="Z21" s="83"/>
      <c r="AA21" s="276"/>
      <c r="AB21" s="83"/>
      <c r="AC21" s="83"/>
      <c r="AD21" s="83"/>
      <c r="AE21" s="83">
        <v>100</v>
      </c>
      <c r="AF21" s="83"/>
      <c r="AG21" s="83"/>
      <c r="AH21" s="83"/>
      <c r="AI21" s="83"/>
      <c r="AJ21" s="83"/>
      <c r="AK21" s="105">
        <v>34.18</v>
      </c>
      <c r="AL21" s="105">
        <v>39.07</v>
      </c>
      <c r="AM21" s="521">
        <v>43.56</v>
      </c>
      <c r="AN21" s="520">
        <v>60</v>
      </c>
      <c r="AO21" s="403">
        <f t="shared" si="0"/>
        <v>1</v>
      </c>
      <c r="AP21" s="321">
        <f>AN21/H21</f>
        <v>0.6</v>
      </c>
      <c r="AQ21" s="673" t="s">
        <v>348</v>
      </c>
      <c r="AR21" s="642" t="s">
        <v>114</v>
      </c>
      <c r="AS21" s="669" t="s">
        <v>114</v>
      </c>
      <c r="AT21" s="670" t="s">
        <v>179</v>
      </c>
      <c r="AU21" s="674" t="s">
        <v>181</v>
      </c>
    </row>
    <row r="22" spans="1:48" s="5" customFormat="1" ht="24.95" customHeight="1" x14ac:dyDescent="0.25">
      <c r="A22" s="657"/>
      <c r="B22" s="837"/>
      <c r="C22" s="838"/>
      <c r="D22" s="839"/>
      <c r="E22" s="635"/>
      <c r="F22" s="635"/>
      <c r="G22" s="122" t="s">
        <v>10</v>
      </c>
      <c r="H22" s="126">
        <f>L22+R22+S22+Y22+AE22</f>
        <v>4106973525</v>
      </c>
      <c r="I22" s="126">
        <v>279439153</v>
      </c>
      <c r="J22" s="142">
        <v>279439153</v>
      </c>
      <c r="K22" s="85">
        <v>408364271</v>
      </c>
      <c r="L22" s="136">
        <v>395492725</v>
      </c>
      <c r="M22" s="85">
        <v>1222364000</v>
      </c>
      <c r="N22" s="85">
        <v>1222364000</v>
      </c>
      <c r="O22" s="85">
        <v>1222364000</v>
      </c>
      <c r="P22" s="85">
        <v>1222364000</v>
      </c>
      <c r="Q22" s="94">
        <v>1222364000</v>
      </c>
      <c r="R22" s="97">
        <v>102509800</v>
      </c>
      <c r="S22" s="97">
        <v>1400562000</v>
      </c>
      <c r="T22" s="97">
        <v>1400562000</v>
      </c>
      <c r="U22" s="85">
        <v>1416588000</v>
      </c>
      <c r="V22" s="94">
        <v>1220430090</v>
      </c>
      <c r="W22" s="85">
        <f>1130370124-26782960</f>
        <v>1103587164</v>
      </c>
      <c r="X22" s="85">
        <f>+AN22</f>
        <v>1092373164</v>
      </c>
      <c r="Y22" s="85">
        <v>2129645000</v>
      </c>
      <c r="Z22" s="85"/>
      <c r="AA22" s="85"/>
      <c r="AB22" s="85"/>
      <c r="AC22" s="85"/>
      <c r="AD22" s="85"/>
      <c r="AE22" s="85">
        <v>78764000</v>
      </c>
      <c r="AF22" s="85"/>
      <c r="AG22" s="85"/>
      <c r="AH22" s="85"/>
      <c r="AI22" s="85"/>
      <c r="AJ22" s="85"/>
      <c r="AK22" s="85">
        <v>99790500</v>
      </c>
      <c r="AL22" s="85">
        <v>99790500</v>
      </c>
      <c r="AM22" s="94">
        <v>99790500</v>
      </c>
      <c r="AN22" s="464">
        <v>1092373164</v>
      </c>
      <c r="AO22" s="400">
        <f t="shared" si="0"/>
        <v>0.98983859148981546</v>
      </c>
      <c r="AP22" s="322">
        <f>(L22+R22+AN22)/H22</f>
        <v>0.38723787219933442</v>
      </c>
      <c r="AQ22" s="673"/>
      <c r="AR22" s="642"/>
      <c r="AS22" s="669"/>
      <c r="AT22" s="671"/>
      <c r="AU22" s="675"/>
      <c r="AV22" s="26"/>
    </row>
    <row r="23" spans="1:48" s="5" customFormat="1" ht="24.95" customHeight="1" x14ac:dyDescent="0.25">
      <c r="A23" s="657"/>
      <c r="B23" s="837"/>
      <c r="C23" s="838"/>
      <c r="D23" s="839"/>
      <c r="E23" s="635"/>
      <c r="F23" s="635"/>
      <c r="G23" s="122" t="s">
        <v>11</v>
      </c>
      <c r="H23" s="80"/>
      <c r="I23" s="80"/>
      <c r="J23" s="127"/>
      <c r="K23" s="80"/>
      <c r="L23" s="80"/>
      <c r="M23" s="80"/>
      <c r="N23" s="80"/>
      <c r="O23" s="80"/>
      <c r="P23" s="80"/>
      <c r="Q23" s="115"/>
      <c r="R23" s="111"/>
      <c r="S23" s="111"/>
      <c r="T23" s="111"/>
      <c r="U23" s="244"/>
      <c r="V23" s="244"/>
      <c r="W23" s="137"/>
      <c r="X23" s="386"/>
      <c r="Y23" s="137"/>
      <c r="Z23" s="137"/>
      <c r="AA23" s="370"/>
      <c r="AB23" s="137"/>
      <c r="AC23" s="137"/>
      <c r="AD23" s="137"/>
      <c r="AE23" s="137"/>
      <c r="AF23" s="379"/>
      <c r="AG23" s="368"/>
      <c r="AH23" s="378"/>
      <c r="AI23" s="378"/>
      <c r="AJ23" s="378"/>
      <c r="AK23" s="111"/>
      <c r="AL23" s="111"/>
      <c r="AM23" s="116"/>
      <c r="AN23" s="433"/>
      <c r="AO23" s="116"/>
      <c r="AP23" s="116"/>
      <c r="AQ23" s="673"/>
      <c r="AR23" s="642"/>
      <c r="AS23" s="669"/>
      <c r="AT23" s="671"/>
      <c r="AU23" s="675"/>
    </row>
    <row r="24" spans="1:48" s="5" customFormat="1" ht="24.95" customHeight="1" x14ac:dyDescent="0.25">
      <c r="A24" s="657"/>
      <c r="B24" s="837"/>
      <c r="C24" s="838"/>
      <c r="D24" s="839"/>
      <c r="E24" s="635"/>
      <c r="F24" s="635"/>
      <c r="G24" s="122" t="s">
        <v>12</v>
      </c>
      <c r="H24" s="138">
        <f>L24+R24+S24+Y24+AE24</f>
        <v>239090079</v>
      </c>
      <c r="I24" s="114"/>
      <c r="J24" s="127"/>
      <c r="K24" s="114"/>
      <c r="L24" s="114"/>
      <c r="M24" s="87">
        <v>239090079</v>
      </c>
      <c r="N24" s="87">
        <v>239090079</v>
      </c>
      <c r="O24" s="87">
        <v>239090079</v>
      </c>
      <c r="P24" s="87">
        <v>239090079</v>
      </c>
      <c r="Q24" s="94">
        <v>239090079</v>
      </c>
      <c r="R24" s="94">
        <v>239090079</v>
      </c>
      <c r="S24" s="111"/>
      <c r="T24" s="111"/>
      <c r="U24" s="111"/>
      <c r="V24" s="111"/>
      <c r="W24" s="383"/>
      <c r="X24" s="386"/>
      <c r="Y24" s="383"/>
      <c r="Z24" s="383"/>
      <c r="AA24" s="370"/>
      <c r="AB24" s="383"/>
      <c r="AC24" s="383"/>
      <c r="AD24" s="383"/>
      <c r="AE24" s="383"/>
      <c r="AF24" s="382"/>
      <c r="AG24" s="368"/>
      <c r="AH24" s="181"/>
      <c r="AI24" s="181"/>
      <c r="AJ24" s="111"/>
      <c r="AK24" s="111"/>
      <c r="AL24" s="111"/>
      <c r="AM24" s="406"/>
      <c r="AN24" s="434"/>
      <c r="AO24" s="116"/>
      <c r="AP24" s="116"/>
      <c r="AQ24" s="673"/>
      <c r="AR24" s="642"/>
      <c r="AS24" s="669"/>
      <c r="AT24" s="671"/>
      <c r="AU24" s="675"/>
    </row>
    <row r="25" spans="1:48" s="5" customFormat="1" ht="24.95" customHeight="1" x14ac:dyDescent="0.25">
      <c r="A25" s="657"/>
      <c r="B25" s="837"/>
      <c r="C25" s="838"/>
      <c r="D25" s="839"/>
      <c r="E25" s="635"/>
      <c r="F25" s="635"/>
      <c r="G25" s="122" t="s">
        <v>13</v>
      </c>
      <c r="H25" s="76">
        <f>H21</f>
        <v>100</v>
      </c>
      <c r="I25" s="76">
        <v>2</v>
      </c>
      <c r="J25" s="140">
        <f t="shared" ref="J25" si="5">+J21+J23</f>
        <v>2</v>
      </c>
      <c r="K25" s="88">
        <v>2</v>
      </c>
      <c r="L25" s="104">
        <f>+L21</f>
        <v>1.1000000000000001</v>
      </c>
      <c r="M25" s="104"/>
      <c r="N25" s="104"/>
      <c r="O25" s="88">
        <v>30</v>
      </c>
      <c r="P25" s="88">
        <v>30</v>
      </c>
      <c r="Q25" s="104">
        <f t="shared" ref="Q25" si="6">+Q21+Q23</f>
        <v>30</v>
      </c>
      <c r="R25" s="302">
        <v>29.5</v>
      </c>
      <c r="S25" s="303">
        <v>60</v>
      </c>
      <c r="T25" s="303">
        <f>T21+T23</f>
        <v>60</v>
      </c>
      <c r="U25" s="208">
        <v>60</v>
      </c>
      <c r="V25" s="402">
        <f>+V21+V23</f>
        <v>60</v>
      </c>
      <c r="W25" s="522">
        <v>60</v>
      </c>
      <c r="X25" s="522">
        <v>60</v>
      </c>
      <c r="Y25" s="136">
        <f>Y21</f>
        <v>94</v>
      </c>
      <c r="Z25" s="136"/>
      <c r="AA25" s="266"/>
      <c r="AB25" s="136"/>
      <c r="AC25" s="136">
        <f t="shared" ref="AC25:AD26" si="7">AC21</f>
        <v>0</v>
      </c>
      <c r="AD25" s="136">
        <f t="shared" si="7"/>
        <v>0</v>
      </c>
      <c r="AE25" s="136">
        <f>AE21</f>
        <v>100</v>
      </c>
      <c r="AF25" s="136"/>
      <c r="AG25" s="266"/>
      <c r="AH25" s="136"/>
      <c r="AI25" s="136"/>
      <c r="AJ25" s="136"/>
      <c r="AK25" s="311">
        <f>+AK21+AK23</f>
        <v>34.18</v>
      </c>
      <c r="AL25" s="311">
        <f>SUM(AL21)</f>
        <v>39.07</v>
      </c>
      <c r="AM25" s="523">
        <f>+AM21+AM23</f>
        <v>43.56</v>
      </c>
      <c r="AN25" s="522">
        <v>60</v>
      </c>
      <c r="AO25" s="404">
        <f>AN25/W25</f>
        <v>1</v>
      </c>
      <c r="AP25" s="407">
        <f>AN25/H25</f>
        <v>0.6</v>
      </c>
      <c r="AQ25" s="673"/>
      <c r="AR25" s="642"/>
      <c r="AS25" s="669"/>
      <c r="AT25" s="671"/>
      <c r="AU25" s="675"/>
    </row>
    <row r="26" spans="1:48" s="5" customFormat="1" ht="33.75" customHeight="1" thickBot="1" x14ac:dyDescent="0.3">
      <c r="A26" s="657"/>
      <c r="B26" s="840"/>
      <c r="C26" s="838"/>
      <c r="D26" s="841"/>
      <c r="E26" s="625"/>
      <c r="F26" s="625"/>
      <c r="G26" s="131" t="s">
        <v>14</v>
      </c>
      <c r="H26" s="77">
        <f>H22+H24</f>
        <v>4346063604</v>
      </c>
      <c r="I26" s="77">
        <v>279439153</v>
      </c>
      <c r="J26" s="141">
        <f t="shared" ref="J26" si="8">J22</f>
        <v>279439153</v>
      </c>
      <c r="K26" s="90">
        <v>408364271</v>
      </c>
      <c r="L26" s="90">
        <v>395492725</v>
      </c>
      <c r="M26" s="90">
        <v>1461454079</v>
      </c>
      <c r="N26" s="90">
        <f>N22+N24</f>
        <v>1461454079</v>
      </c>
      <c r="O26" s="90">
        <v>1461454079</v>
      </c>
      <c r="P26" s="90">
        <v>1461454079</v>
      </c>
      <c r="Q26" s="93">
        <f>Q22+Q24</f>
        <v>1461454079</v>
      </c>
      <c r="R26" s="93">
        <f>R22+R24</f>
        <v>341599879</v>
      </c>
      <c r="S26" s="92">
        <v>1400562000</v>
      </c>
      <c r="T26" s="93">
        <f>T22+T24</f>
        <v>1400562000</v>
      </c>
      <c r="U26" s="93">
        <f>U22+U24</f>
        <v>1416588000</v>
      </c>
      <c r="V26" s="350">
        <f>V22+V24</f>
        <v>1220430090</v>
      </c>
      <c r="W26" s="93">
        <f>W22+W24</f>
        <v>1103587164</v>
      </c>
      <c r="X26" s="93">
        <f>X22+X24</f>
        <v>1092373164</v>
      </c>
      <c r="Y26" s="90">
        <f>Y22</f>
        <v>2129645000</v>
      </c>
      <c r="Z26" s="90"/>
      <c r="AA26" s="367"/>
      <c r="AB26" s="90"/>
      <c r="AC26" s="90">
        <f t="shared" si="7"/>
        <v>0</v>
      </c>
      <c r="AD26" s="90">
        <f t="shared" si="7"/>
        <v>0</v>
      </c>
      <c r="AE26" s="85">
        <f>AE22</f>
        <v>78764000</v>
      </c>
      <c r="AF26" s="153"/>
      <c r="AG26" s="367"/>
      <c r="AH26" s="90"/>
      <c r="AI26" s="90"/>
      <c r="AJ26" s="90"/>
      <c r="AK26" s="90">
        <f>+AK22+AK24</f>
        <v>99790500</v>
      </c>
      <c r="AL26" s="90">
        <f>+AL22+AL24</f>
        <v>99790500</v>
      </c>
      <c r="AM26" s="93">
        <f>AM22+AM24</f>
        <v>99790500</v>
      </c>
      <c r="AN26" s="93">
        <f>AN22+AN24</f>
        <v>1092373164</v>
      </c>
      <c r="AO26" s="400">
        <f>AN26/W26</f>
        <v>0.98983859148981546</v>
      </c>
      <c r="AP26" s="323">
        <f>(L26+R26+AN26)/H26</f>
        <v>0.42094776669080702</v>
      </c>
      <c r="AQ26" s="673"/>
      <c r="AR26" s="642"/>
      <c r="AS26" s="669"/>
      <c r="AT26" s="672"/>
      <c r="AU26" s="676"/>
      <c r="AV26" s="27"/>
    </row>
    <row r="27" spans="1:48" s="5" customFormat="1" ht="24.95" customHeight="1" x14ac:dyDescent="0.25">
      <c r="A27" s="657"/>
      <c r="B27" s="834">
        <v>4</v>
      </c>
      <c r="C27" s="835" t="s">
        <v>112</v>
      </c>
      <c r="D27" s="836" t="s">
        <v>75</v>
      </c>
      <c r="E27" s="634">
        <v>462</v>
      </c>
      <c r="F27" s="634">
        <v>177</v>
      </c>
      <c r="G27" s="117" t="s">
        <v>9</v>
      </c>
      <c r="H27" s="120">
        <v>15</v>
      </c>
      <c r="I27" s="83">
        <v>15</v>
      </c>
      <c r="J27" s="100">
        <v>15</v>
      </c>
      <c r="K27" s="83">
        <v>15</v>
      </c>
      <c r="L27" s="83">
        <v>15</v>
      </c>
      <c r="M27" s="83">
        <v>15</v>
      </c>
      <c r="N27" s="83">
        <v>15</v>
      </c>
      <c r="O27" s="83">
        <v>15</v>
      </c>
      <c r="P27" s="83">
        <v>15</v>
      </c>
      <c r="Q27" s="100">
        <v>15</v>
      </c>
      <c r="R27" s="96">
        <v>15</v>
      </c>
      <c r="S27" s="96">
        <v>15</v>
      </c>
      <c r="T27" s="96">
        <v>15</v>
      </c>
      <c r="U27" s="121">
        <v>15</v>
      </c>
      <c r="V27" s="83">
        <v>15</v>
      </c>
      <c r="W27" s="511">
        <v>15</v>
      </c>
      <c r="X27" s="511">
        <v>15</v>
      </c>
      <c r="Y27" s="96">
        <v>15</v>
      </c>
      <c r="Z27" s="83"/>
      <c r="AA27" s="276"/>
      <c r="AB27" s="83"/>
      <c r="AC27" s="83"/>
      <c r="AD27" s="83"/>
      <c r="AE27" s="96">
        <v>15</v>
      </c>
      <c r="AF27" s="83"/>
      <c r="AG27" s="83"/>
      <c r="AH27" s="83"/>
      <c r="AI27" s="83"/>
      <c r="AJ27" s="83"/>
      <c r="AK27" s="96">
        <v>15</v>
      </c>
      <c r="AL27" s="96">
        <v>15</v>
      </c>
      <c r="AM27" s="511">
        <v>15</v>
      </c>
      <c r="AN27" s="511">
        <v>15</v>
      </c>
      <c r="AO27" s="411">
        <f>AN27/V27</f>
        <v>1</v>
      </c>
      <c r="AP27" s="321">
        <f>12/16</f>
        <v>0.75</v>
      </c>
      <c r="AQ27" s="673" t="s">
        <v>329</v>
      </c>
      <c r="AR27" s="642" t="s">
        <v>114</v>
      </c>
      <c r="AS27" s="669" t="s">
        <v>114</v>
      </c>
      <c r="AT27" s="670" t="s">
        <v>182</v>
      </c>
      <c r="AU27" s="674" t="s">
        <v>183</v>
      </c>
    </row>
    <row r="28" spans="1:48" s="5" customFormat="1" ht="24.95" customHeight="1" x14ac:dyDescent="0.25">
      <c r="A28" s="657"/>
      <c r="B28" s="837"/>
      <c r="C28" s="838"/>
      <c r="D28" s="839"/>
      <c r="E28" s="635"/>
      <c r="F28" s="635"/>
      <c r="G28" s="122" t="s">
        <v>10</v>
      </c>
      <c r="H28" s="126">
        <f>+L28+S28+R28+Y28+AE28</f>
        <v>15745342954</v>
      </c>
      <c r="I28" s="85">
        <v>956012090</v>
      </c>
      <c r="J28" s="305">
        <v>956012090</v>
      </c>
      <c r="K28" s="85">
        <v>1070593101</v>
      </c>
      <c r="L28" s="136">
        <v>1023888298</v>
      </c>
      <c r="M28" s="85">
        <v>3422927000</v>
      </c>
      <c r="N28" s="85">
        <v>3422927000</v>
      </c>
      <c r="O28" s="85">
        <v>3422927000</v>
      </c>
      <c r="P28" s="85">
        <v>3422927000</v>
      </c>
      <c r="Q28" s="85">
        <v>3554106733</v>
      </c>
      <c r="R28" s="97">
        <v>3428621656</v>
      </c>
      <c r="S28" s="97">
        <v>4672138000</v>
      </c>
      <c r="T28" s="97">
        <v>4672138000</v>
      </c>
      <c r="U28" s="85">
        <v>4696766000</v>
      </c>
      <c r="V28" s="94">
        <v>4862581320</v>
      </c>
      <c r="W28" s="85">
        <v>5061711210</v>
      </c>
      <c r="X28" s="85">
        <f>+AN28</f>
        <v>4811778254</v>
      </c>
      <c r="Y28" s="85">
        <v>4435244000</v>
      </c>
      <c r="Z28" s="85"/>
      <c r="AA28" s="85"/>
      <c r="AB28" s="85"/>
      <c r="AC28" s="85"/>
      <c r="AD28" s="85"/>
      <c r="AE28" s="85">
        <v>2185451000</v>
      </c>
      <c r="AF28" s="85"/>
      <c r="AG28" s="85"/>
      <c r="AH28" s="85"/>
      <c r="AI28" s="85"/>
      <c r="AJ28" s="85"/>
      <c r="AK28" s="85">
        <v>1196332597</v>
      </c>
      <c r="AL28" s="85">
        <v>1500032160</v>
      </c>
      <c r="AM28" s="94">
        <v>4194248232</v>
      </c>
      <c r="AN28" s="464">
        <v>4811778254</v>
      </c>
      <c r="AO28" s="400">
        <f>AN28/V28</f>
        <v>0.98955224341626025</v>
      </c>
      <c r="AP28" s="322">
        <f>(L28+R28+AN28)/H28</f>
        <v>0.58838275133578266</v>
      </c>
      <c r="AQ28" s="673"/>
      <c r="AR28" s="642"/>
      <c r="AS28" s="669"/>
      <c r="AT28" s="671"/>
      <c r="AU28" s="675"/>
      <c r="AV28" s="26"/>
    </row>
    <row r="29" spans="1:48" s="5" customFormat="1" ht="24.95" customHeight="1" x14ac:dyDescent="0.25">
      <c r="A29" s="657"/>
      <c r="B29" s="837"/>
      <c r="C29" s="838"/>
      <c r="D29" s="839"/>
      <c r="E29" s="635"/>
      <c r="F29" s="635"/>
      <c r="G29" s="122" t="s">
        <v>11</v>
      </c>
      <c r="H29" s="80"/>
      <c r="I29" s="80"/>
      <c r="J29" s="127"/>
      <c r="K29" s="80"/>
      <c r="L29" s="80"/>
      <c r="M29" s="80"/>
      <c r="N29" s="80"/>
      <c r="O29" s="80"/>
      <c r="P29" s="80"/>
      <c r="Q29" s="144"/>
      <c r="R29" s="111"/>
      <c r="S29" s="111"/>
      <c r="T29" s="111"/>
      <c r="U29" s="244"/>
      <c r="V29" s="244"/>
      <c r="W29" s="244"/>
      <c r="X29" s="244"/>
      <c r="Y29" s="369"/>
      <c r="Z29" s="369"/>
      <c r="AA29" s="369"/>
      <c r="AB29" s="369"/>
      <c r="AC29" s="369"/>
      <c r="AD29" s="369"/>
      <c r="AE29" s="369"/>
      <c r="AF29" s="379"/>
      <c r="AG29" s="368"/>
      <c r="AH29" s="378"/>
      <c r="AI29" s="378"/>
      <c r="AJ29" s="378"/>
      <c r="AK29" s="111"/>
      <c r="AL29" s="111"/>
      <c r="AM29" s="111"/>
      <c r="AN29" s="244"/>
      <c r="AO29" s="412"/>
      <c r="AP29" s="111"/>
      <c r="AQ29" s="673"/>
      <c r="AR29" s="642"/>
      <c r="AS29" s="669"/>
      <c r="AT29" s="671"/>
      <c r="AU29" s="675"/>
    </row>
    <row r="30" spans="1:48" s="5" customFormat="1" ht="24.95" customHeight="1" x14ac:dyDescent="0.25">
      <c r="A30" s="657"/>
      <c r="B30" s="837"/>
      <c r="C30" s="838"/>
      <c r="D30" s="839"/>
      <c r="E30" s="635"/>
      <c r="F30" s="635"/>
      <c r="G30" s="122" t="s">
        <v>12</v>
      </c>
      <c r="H30" s="138">
        <f>L30+R30+S30+Y30+AE30</f>
        <v>2180603522</v>
      </c>
      <c r="I30" s="114"/>
      <c r="J30" s="127"/>
      <c r="K30" s="114"/>
      <c r="L30" s="114"/>
      <c r="M30" s="87">
        <v>809070023</v>
      </c>
      <c r="N30" s="87">
        <v>809070023</v>
      </c>
      <c r="O30" s="87">
        <v>809070023</v>
      </c>
      <c r="P30" s="87">
        <v>808235801</v>
      </c>
      <c r="Q30" s="85">
        <f>809070023-(834222+1920936)</f>
        <v>806314865</v>
      </c>
      <c r="R30" s="101">
        <v>805513758</v>
      </c>
      <c r="S30" s="91">
        <v>1375089764</v>
      </c>
      <c r="T30" s="91">
        <v>1375089764</v>
      </c>
      <c r="U30" s="91">
        <v>1375089764</v>
      </c>
      <c r="V30" s="91">
        <v>1365629231</v>
      </c>
      <c r="W30" s="518">
        <v>1364377898</v>
      </c>
      <c r="X30" s="384">
        <f>+AN30</f>
        <v>1364377898</v>
      </c>
      <c r="Y30" s="518"/>
      <c r="Z30" s="518"/>
      <c r="AA30" s="276"/>
      <c r="AB30" s="518"/>
      <c r="AC30" s="518"/>
      <c r="AD30" s="518"/>
      <c r="AE30" s="518"/>
      <c r="AF30" s="181"/>
      <c r="AG30" s="367"/>
      <c r="AH30" s="181"/>
      <c r="AI30" s="181"/>
      <c r="AJ30" s="181"/>
      <c r="AK30" s="85">
        <v>743231256</v>
      </c>
      <c r="AL30" s="85">
        <v>994196413.22000003</v>
      </c>
      <c r="AM30" s="91">
        <v>1006174413</v>
      </c>
      <c r="AN30" s="518">
        <v>1364377898</v>
      </c>
      <c r="AO30" s="401">
        <f>AN30/V30</f>
        <v>0.99908369492129012</v>
      </c>
      <c r="AP30" s="322">
        <f>(L30+R30+AN30)/H30</f>
        <v>0.99508765995655402</v>
      </c>
      <c r="AQ30" s="673"/>
      <c r="AR30" s="642"/>
      <c r="AS30" s="669"/>
      <c r="AT30" s="671"/>
      <c r="AU30" s="675"/>
    </row>
    <row r="31" spans="1:48" s="5" customFormat="1" ht="24.95" customHeight="1" x14ac:dyDescent="0.25">
      <c r="A31" s="657"/>
      <c r="B31" s="837"/>
      <c r="C31" s="838"/>
      <c r="D31" s="839"/>
      <c r="E31" s="635"/>
      <c r="F31" s="635"/>
      <c r="G31" s="122" t="s">
        <v>13</v>
      </c>
      <c r="H31" s="76">
        <f>H27</f>
        <v>15</v>
      </c>
      <c r="I31" s="88">
        <v>15</v>
      </c>
      <c r="J31" s="104">
        <f>+J27+J29</f>
        <v>15</v>
      </c>
      <c r="K31" s="88">
        <v>15</v>
      </c>
      <c r="L31" s="88">
        <v>15</v>
      </c>
      <c r="M31" s="88">
        <v>15</v>
      </c>
      <c r="N31" s="88">
        <v>15</v>
      </c>
      <c r="O31" s="88">
        <v>15</v>
      </c>
      <c r="P31" s="88">
        <v>15</v>
      </c>
      <c r="Q31" s="145">
        <f>+Q27+Q29</f>
        <v>15</v>
      </c>
      <c r="R31" s="306">
        <f>R29+R27</f>
        <v>15</v>
      </c>
      <c r="S31" s="306">
        <v>15</v>
      </c>
      <c r="T31" s="306">
        <f t="shared" ref="T31" si="9">T29+T27</f>
        <v>15</v>
      </c>
      <c r="U31" s="208">
        <v>15</v>
      </c>
      <c r="V31" s="88">
        <f>+V27+V29</f>
        <v>15</v>
      </c>
      <c r="W31" s="514">
        <v>15</v>
      </c>
      <c r="X31" s="524">
        <v>15</v>
      </c>
      <c r="Y31" s="88">
        <v>15</v>
      </c>
      <c r="Z31" s="88"/>
      <c r="AA31" s="276"/>
      <c r="AB31" s="88"/>
      <c r="AC31" s="88"/>
      <c r="AD31" s="88"/>
      <c r="AE31" s="88">
        <f>+AE27+AE29</f>
        <v>15</v>
      </c>
      <c r="AF31" s="88"/>
      <c r="AG31" s="367"/>
      <c r="AH31" s="88"/>
      <c r="AI31" s="88"/>
      <c r="AJ31" s="88"/>
      <c r="AK31" s="303">
        <v>15</v>
      </c>
      <c r="AL31" s="303">
        <v>15</v>
      </c>
      <c r="AM31" s="514">
        <f>+AM27+AM29</f>
        <v>15</v>
      </c>
      <c r="AN31" s="524">
        <v>15</v>
      </c>
      <c r="AO31" s="404">
        <f>AN31/V31</f>
        <v>1</v>
      </c>
      <c r="AP31" s="407">
        <f>12/16</f>
        <v>0.75</v>
      </c>
      <c r="AQ31" s="673"/>
      <c r="AR31" s="642"/>
      <c r="AS31" s="669"/>
      <c r="AT31" s="671"/>
      <c r="AU31" s="675"/>
    </row>
    <row r="32" spans="1:48" s="5" customFormat="1" ht="52.5" customHeight="1" thickBot="1" x14ac:dyDescent="0.3">
      <c r="A32" s="657"/>
      <c r="B32" s="840"/>
      <c r="C32" s="838"/>
      <c r="D32" s="841"/>
      <c r="E32" s="625"/>
      <c r="F32" s="625"/>
      <c r="G32" s="131" t="s">
        <v>14</v>
      </c>
      <c r="H32" s="77">
        <f>H28+H30</f>
        <v>17925946476</v>
      </c>
      <c r="I32" s="77">
        <v>956012090</v>
      </c>
      <c r="J32" s="141">
        <f t="shared" ref="J32" si="10">J28</f>
        <v>956012090</v>
      </c>
      <c r="K32" s="90">
        <v>1070593101</v>
      </c>
      <c r="L32" s="90">
        <v>1023888298</v>
      </c>
      <c r="M32" s="90">
        <v>4231997023</v>
      </c>
      <c r="N32" s="90">
        <f>N28+N30</f>
        <v>4231997023</v>
      </c>
      <c r="O32" s="90">
        <v>4231997023</v>
      </c>
      <c r="P32" s="90">
        <v>4231162801</v>
      </c>
      <c r="Q32" s="90">
        <f>Q28+Q30</f>
        <v>4360421598</v>
      </c>
      <c r="R32" s="93">
        <f>R28+R30</f>
        <v>4234135414</v>
      </c>
      <c r="S32" s="92">
        <v>6047227764</v>
      </c>
      <c r="T32" s="93">
        <f>T28+T30</f>
        <v>6047227764</v>
      </c>
      <c r="U32" s="93">
        <f>U28+U30</f>
        <v>6071855764</v>
      </c>
      <c r="V32" s="93">
        <f>V28+V30</f>
        <v>6228210551</v>
      </c>
      <c r="W32" s="93">
        <f>W28+W30</f>
        <v>6426089108</v>
      </c>
      <c r="X32" s="93">
        <f>X28+X30</f>
        <v>6176156152</v>
      </c>
      <c r="Y32" s="93">
        <f t="shared" ref="Y32" si="11">Y28</f>
        <v>4435244000</v>
      </c>
      <c r="Z32" s="93"/>
      <c r="AA32" s="276"/>
      <c r="AB32" s="93"/>
      <c r="AC32" s="93"/>
      <c r="AD32" s="93"/>
      <c r="AE32" s="93">
        <f t="shared" ref="AE32" si="12">AE28</f>
        <v>2185451000</v>
      </c>
      <c r="AF32" s="90"/>
      <c r="AG32" s="367"/>
      <c r="AH32" s="90"/>
      <c r="AI32" s="90"/>
      <c r="AJ32" s="90"/>
      <c r="AK32" s="90">
        <f>+AK28+AK30</f>
        <v>1939563853</v>
      </c>
      <c r="AL32" s="90">
        <f>+AL28+AL30</f>
        <v>2494228573.2200003</v>
      </c>
      <c r="AM32" s="93">
        <f>AM28+AM30</f>
        <v>5200422645</v>
      </c>
      <c r="AN32" s="93">
        <f>AN28+AN30</f>
        <v>6176156152</v>
      </c>
      <c r="AO32" s="400">
        <f>AN32/V32</f>
        <v>0.99164215811688605</v>
      </c>
      <c r="AP32" s="323">
        <f>(L32+R32+AN32)/H32</f>
        <v>0.63785640994234549</v>
      </c>
      <c r="AQ32" s="673"/>
      <c r="AR32" s="642"/>
      <c r="AS32" s="669"/>
      <c r="AT32" s="672"/>
      <c r="AU32" s="676"/>
    </row>
    <row r="33" spans="1:48" s="5" customFormat="1" ht="24.95" customHeight="1" thickBot="1" x14ac:dyDescent="0.3">
      <c r="A33" s="657"/>
      <c r="B33" s="834">
        <v>5</v>
      </c>
      <c r="C33" s="835" t="s">
        <v>258</v>
      </c>
      <c r="D33" s="836" t="s">
        <v>145</v>
      </c>
      <c r="E33" s="634">
        <v>464</v>
      </c>
      <c r="F33" s="634">
        <v>177</v>
      </c>
      <c r="G33" s="117" t="s">
        <v>9</v>
      </c>
      <c r="H33" s="83">
        <v>1</v>
      </c>
      <c r="I33" s="83">
        <v>0.2</v>
      </c>
      <c r="J33" s="100">
        <v>0.2</v>
      </c>
      <c r="K33" s="100">
        <v>0.2</v>
      </c>
      <c r="L33" s="146">
        <v>0.2</v>
      </c>
      <c r="M33" s="146">
        <v>0.9</v>
      </c>
      <c r="N33" s="146">
        <v>0.9</v>
      </c>
      <c r="O33" s="100">
        <v>0.9</v>
      </c>
      <c r="P33" s="146">
        <v>0.9</v>
      </c>
      <c r="Q33" s="100">
        <v>0.9</v>
      </c>
      <c r="R33" s="307">
        <v>0.9</v>
      </c>
      <c r="S33" s="105">
        <v>1</v>
      </c>
      <c r="T33" s="105">
        <v>1</v>
      </c>
      <c r="U33" s="105">
        <v>1</v>
      </c>
      <c r="V33" s="105">
        <v>1</v>
      </c>
      <c r="W33" s="458">
        <v>0.9</v>
      </c>
      <c r="X33" s="458">
        <v>0.9</v>
      </c>
      <c r="Y33" s="458">
        <v>1</v>
      </c>
      <c r="Z33" s="83"/>
      <c r="AA33" s="367"/>
      <c r="AB33" s="83"/>
      <c r="AC33" s="83"/>
      <c r="AD33" s="83"/>
      <c r="AE33" s="83"/>
      <c r="AF33" s="83"/>
      <c r="AG33" s="367"/>
      <c r="AH33" s="83"/>
      <c r="AI33" s="83"/>
      <c r="AJ33" s="88"/>
      <c r="AK33" s="105">
        <v>0.9</v>
      </c>
      <c r="AL33" s="105">
        <v>0.9</v>
      </c>
      <c r="AM33" s="457">
        <v>0.9</v>
      </c>
      <c r="AN33" s="458">
        <v>0.9</v>
      </c>
      <c r="AO33" s="338">
        <f t="shared" ref="AO33:AO74" si="13">AN33/W33</f>
        <v>1</v>
      </c>
      <c r="AP33" s="321">
        <f>AN33/H33</f>
        <v>0.9</v>
      </c>
      <c r="AQ33" s="684" t="s">
        <v>361</v>
      </c>
      <c r="AR33" s="642" t="s">
        <v>316</v>
      </c>
      <c r="AS33" s="642" t="s">
        <v>317</v>
      </c>
      <c r="AT33" s="670" t="s">
        <v>207</v>
      </c>
      <c r="AU33" s="674" t="s">
        <v>193</v>
      </c>
    </row>
    <row r="34" spans="1:48" s="5" customFormat="1" ht="24.95" customHeight="1" x14ac:dyDescent="0.25">
      <c r="A34" s="657"/>
      <c r="B34" s="837"/>
      <c r="C34" s="838"/>
      <c r="D34" s="839"/>
      <c r="E34" s="635"/>
      <c r="F34" s="635"/>
      <c r="G34" s="122" t="s">
        <v>10</v>
      </c>
      <c r="H34" s="126">
        <f>L34+R34+S34+Y34+AE34</f>
        <v>8123222000</v>
      </c>
      <c r="I34" s="126">
        <v>293134159</v>
      </c>
      <c r="J34" s="142">
        <v>293134159</v>
      </c>
      <c r="K34" s="85">
        <v>394000000</v>
      </c>
      <c r="L34" s="136">
        <v>393240000</v>
      </c>
      <c r="M34" s="85">
        <v>4310056000</v>
      </c>
      <c r="N34" s="85">
        <v>4310056000</v>
      </c>
      <c r="O34" s="85">
        <v>4310056000</v>
      </c>
      <c r="P34" s="85">
        <v>4297406000</v>
      </c>
      <c r="Q34" s="85">
        <v>4331730900</v>
      </c>
      <c r="R34" s="84">
        <v>65056000</v>
      </c>
      <c r="S34" s="97">
        <v>6867186000</v>
      </c>
      <c r="T34" s="97">
        <v>6859037043</v>
      </c>
      <c r="U34" s="85">
        <v>6414288135</v>
      </c>
      <c r="V34" s="94">
        <v>10778672135</v>
      </c>
      <c r="W34" s="424">
        <v>10749656245</v>
      </c>
      <c r="X34" s="424">
        <f>+AN34</f>
        <v>10666823736</v>
      </c>
      <c r="Y34" s="424">
        <v>797740000</v>
      </c>
      <c r="Z34" s="85"/>
      <c r="AA34" s="85"/>
      <c r="AB34" s="85"/>
      <c r="AC34" s="85"/>
      <c r="AD34" s="85"/>
      <c r="AE34" s="85"/>
      <c r="AF34" s="85"/>
      <c r="AG34" s="85"/>
      <c r="AH34" s="85"/>
      <c r="AI34" s="85"/>
      <c r="AJ34" s="85"/>
      <c r="AK34" s="85">
        <v>93027000</v>
      </c>
      <c r="AL34" s="85">
        <v>93027000</v>
      </c>
      <c r="AM34" s="94">
        <v>4778605936</v>
      </c>
      <c r="AN34" s="464">
        <v>10666823736</v>
      </c>
      <c r="AO34" s="338">
        <f t="shared" si="13"/>
        <v>0.99229440392212276</v>
      </c>
      <c r="AP34" s="322">
        <f>(L34+R34+AN34)/H34</f>
        <v>1.3695452045998497</v>
      </c>
      <c r="AQ34" s="684"/>
      <c r="AR34" s="642"/>
      <c r="AS34" s="642"/>
      <c r="AT34" s="671"/>
      <c r="AU34" s="675"/>
      <c r="AV34" s="26"/>
    </row>
    <row r="35" spans="1:48" s="5" customFormat="1" ht="24.95" customHeight="1" x14ac:dyDescent="0.25">
      <c r="A35" s="657"/>
      <c r="B35" s="837"/>
      <c r="C35" s="838"/>
      <c r="D35" s="839"/>
      <c r="E35" s="635"/>
      <c r="F35" s="635"/>
      <c r="G35" s="122" t="s">
        <v>11</v>
      </c>
      <c r="H35" s="80"/>
      <c r="I35" s="80"/>
      <c r="J35" s="127"/>
      <c r="K35" s="80"/>
      <c r="L35" s="80"/>
      <c r="M35" s="80"/>
      <c r="N35" s="80"/>
      <c r="O35" s="80"/>
      <c r="P35" s="80"/>
      <c r="Q35" s="144"/>
      <c r="R35" s="128"/>
      <c r="S35" s="111"/>
      <c r="T35" s="111"/>
      <c r="U35" s="111"/>
      <c r="V35" s="111"/>
      <c r="W35" s="111"/>
      <c r="X35" s="111"/>
      <c r="Y35" s="111"/>
      <c r="Z35" s="154"/>
      <c r="AA35" s="154"/>
      <c r="AB35" s="154"/>
      <c r="AC35" s="154"/>
      <c r="AD35" s="154"/>
      <c r="AE35" s="413"/>
      <c r="AF35" s="413"/>
      <c r="AG35" s="413"/>
      <c r="AH35" s="413"/>
      <c r="AI35" s="413"/>
      <c r="AJ35" s="413"/>
      <c r="AK35" s="413"/>
      <c r="AL35" s="413"/>
      <c r="AM35" s="413"/>
      <c r="AN35" s="413"/>
      <c r="AO35" s="116"/>
      <c r="AP35" s="116"/>
      <c r="AQ35" s="684"/>
      <c r="AR35" s="642"/>
      <c r="AS35" s="642"/>
      <c r="AT35" s="671"/>
      <c r="AU35" s="675"/>
    </row>
    <row r="36" spans="1:48" s="5" customFormat="1" ht="24.95" customHeight="1" x14ac:dyDescent="0.25">
      <c r="A36" s="657"/>
      <c r="B36" s="837"/>
      <c r="C36" s="838"/>
      <c r="D36" s="839"/>
      <c r="E36" s="635"/>
      <c r="F36" s="635"/>
      <c r="G36" s="122" t="s">
        <v>12</v>
      </c>
      <c r="H36" s="138">
        <f>L36+R36+S36</f>
        <v>400558800</v>
      </c>
      <c r="I36" s="114"/>
      <c r="J36" s="127"/>
      <c r="K36" s="114"/>
      <c r="L36" s="114"/>
      <c r="M36" s="87">
        <v>393240000</v>
      </c>
      <c r="N36" s="87">
        <v>393240000</v>
      </c>
      <c r="O36" s="87">
        <v>393240000</v>
      </c>
      <c r="P36" s="87">
        <v>393240000</v>
      </c>
      <c r="Q36" s="85">
        <v>393240000</v>
      </c>
      <c r="R36" s="337">
        <v>393240000</v>
      </c>
      <c r="S36" s="91">
        <v>7318800</v>
      </c>
      <c r="T36" s="91">
        <v>7318800</v>
      </c>
      <c r="U36" s="91">
        <v>7318800</v>
      </c>
      <c r="V36" s="91">
        <v>7318800</v>
      </c>
      <c r="W36" s="525">
        <v>7318800</v>
      </c>
      <c r="X36" s="425">
        <f>+AN36</f>
        <v>7318800</v>
      </c>
      <c r="Y36" s="181"/>
      <c r="Z36" s="181"/>
      <c r="AA36" s="367"/>
      <c r="AB36" s="181"/>
      <c r="AC36" s="181"/>
      <c r="AD36" s="181"/>
      <c r="AE36" s="181"/>
      <c r="AF36" s="181"/>
      <c r="AG36" s="367"/>
      <c r="AH36" s="181"/>
      <c r="AI36" s="181"/>
      <c r="AJ36" s="181"/>
      <c r="AK36" s="85">
        <v>7318800</v>
      </c>
      <c r="AL36" s="85">
        <v>7318800</v>
      </c>
      <c r="AM36" s="91">
        <v>7318800</v>
      </c>
      <c r="AN36" s="464">
        <v>7318800</v>
      </c>
      <c r="AO36" s="401">
        <f t="shared" si="13"/>
        <v>1</v>
      </c>
      <c r="AP36" s="322">
        <f>(L36+R36+AN36)/H36</f>
        <v>1</v>
      </c>
      <c r="AQ36" s="684"/>
      <c r="AR36" s="642"/>
      <c r="AS36" s="642"/>
      <c r="AT36" s="671"/>
      <c r="AU36" s="675"/>
    </row>
    <row r="37" spans="1:48" s="5" customFormat="1" ht="24.95" customHeight="1" thickBot="1" x14ac:dyDescent="0.3">
      <c r="A37" s="657"/>
      <c r="B37" s="837"/>
      <c r="C37" s="838"/>
      <c r="D37" s="839"/>
      <c r="E37" s="635"/>
      <c r="F37" s="635"/>
      <c r="G37" s="122" t="s">
        <v>13</v>
      </c>
      <c r="H37" s="88">
        <v>1</v>
      </c>
      <c r="I37" s="76">
        <v>0.2</v>
      </c>
      <c r="J37" s="140">
        <f t="shared" ref="J37" si="14">+J33+J35</f>
        <v>0.2</v>
      </c>
      <c r="K37" s="88">
        <v>0.2</v>
      </c>
      <c r="L37" s="147">
        <v>0.2</v>
      </c>
      <c r="M37" s="147">
        <v>0.9</v>
      </c>
      <c r="N37" s="104">
        <v>0.9</v>
      </c>
      <c r="O37" s="104">
        <v>0.9</v>
      </c>
      <c r="P37" s="147">
        <v>0.9</v>
      </c>
      <c r="Q37" s="104">
        <f>+Q33+Q35</f>
        <v>0.9</v>
      </c>
      <c r="R37" s="148">
        <f>R33</f>
        <v>0.9</v>
      </c>
      <c r="S37" s="148">
        <v>1</v>
      </c>
      <c r="T37" s="148">
        <f>+T33+T35</f>
        <v>1</v>
      </c>
      <c r="U37" s="208">
        <f>U33</f>
        <v>1</v>
      </c>
      <c r="V37" s="104">
        <f>+V33+V35</f>
        <v>1</v>
      </c>
      <c r="W37" s="459">
        <v>0.9</v>
      </c>
      <c r="X37" s="237">
        <v>0.9</v>
      </c>
      <c r="Y37" s="237">
        <f>Y33</f>
        <v>1</v>
      </c>
      <c r="Z37" s="186"/>
      <c r="AA37" s="372"/>
      <c r="AB37" s="186"/>
      <c r="AC37" s="186"/>
      <c r="AD37" s="186"/>
      <c r="AE37" s="186"/>
      <c r="AF37" s="186"/>
      <c r="AG37" s="372"/>
      <c r="AH37" s="186"/>
      <c r="AI37" s="186"/>
      <c r="AJ37" s="136"/>
      <c r="AK37" s="311">
        <f>AK33</f>
        <v>0.9</v>
      </c>
      <c r="AL37" s="311">
        <f>AL33</f>
        <v>0.9</v>
      </c>
      <c r="AM37" s="526">
        <f>+AM33+AM35</f>
        <v>0.9</v>
      </c>
      <c r="AN37" s="237">
        <v>0.9</v>
      </c>
      <c r="AO37" s="400">
        <f t="shared" si="13"/>
        <v>1</v>
      </c>
      <c r="AP37" s="324">
        <f>AN37/H37</f>
        <v>0.9</v>
      </c>
      <c r="AQ37" s="684"/>
      <c r="AR37" s="642"/>
      <c r="AS37" s="642"/>
      <c r="AT37" s="671"/>
      <c r="AU37" s="675"/>
    </row>
    <row r="38" spans="1:48" s="5" customFormat="1" ht="30" customHeight="1" thickBot="1" x14ac:dyDescent="0.3">
      <c r="A38" s="657"/>
      <c r="B38" s="840"/>
      <c r="C38" s="838"/>
      <c r="D38" s="841"/>
      <c r="E38" s="625"/>
      <c r="F38" s="625"/>
      <c r="G38" s="131" t="s">
        <v>14</v>
      </c>
      <c r="H38" s="77">
        <f>H34+H36</f>
        <v>8523780800</v>
      </c>
      <c r="I38" s="77">
        <v>293134159</v>
      </c>
      <c r="J38" s="141">
        <f t="shared" ref="J38" si="15">J34</f>
        <v>293134159</v>
      </c>
      <c r="K38" s="90">
        <v>394000000</v>
      </c>
      <c r="L38" s="90">
        <v>393240000</v>
      </c>
      <c r="M38" s="90">
        <v>4703296000</v>
      </c>
      <c r="N38" s="90">
        <v>4703296000</v>
      </c>
      <c r="O38" s="90">
        <v>4703296000</v>
      </c>
      <c r="P38" s="90">
        <v>4690646000</v>
      </c>
      <c r="Q38" s="90">
        <f>Q34+Q36</f>
        <v>4724970900</v>
      </c>
      <c r="R38" s="90">
        <f>R34+R36</f>
        <v>458296000</v>
      </c>
      <c r="S38" s="92">
        <v>6874504800</v>
      </c>
      <c r="T38" s="93">
        <f>T34+T36</f>
        <v>6866355843</v>
      </c>
      <c r="U38" s="93">
        <f>U34+U36</f>
        <v>6421606935</v>
      </c>
      <c r="V38" s="93">
        <f>V34+V36</f>
        <v>10785990935</v>
      </c>
      <c r="W38" s="93">
        <f>W34+W36</f>
        <v>10756975045</v>
      </c>
      <c r="X38" s="93">
        <f>X34+X36</f>
        <v>10674142536</v>
      </c>
      <c r="Y38" s="85">
        <f>Y34</f>
        <v>797740000</v>
      </c>
      <c r="Z38" s="153"/>
      <c r="AA38" s="374"/>
      <c r="AB38" s="90"/>
      <c r="AC38" s="90"/>
      <c r="AD38" s="90"/>
      <c r="AE38" s="124"/>
      <c r="AF38" s="143"/>
      <c r="AG38" s="368"/>
      <c r="AH38" s="90"/>
      <c r="AI38" s="90"/>
      <c r="AJ38" s="90"/>
      <c r="AK38" s="90">
        <f>+AK34+AK36</f>
        <v>100345800</v>
      </c>
      <c r="AL38" s="90">
        <f>+AL34+AL36</f>
        <v>100345800</v>
      </c>
      <c r="AM38" s="350">
        <f>AM34+AM36</f>
        <v>4785924736</v>
      </c>
      <c r="AN38" s="93">
        <f>AN34+AN36</f>
        <v>10674142536</v>
      </c>
      <c r="AO38" s="338">
        <f>AN38/W38</f>
        <v>0.99229964663360437</v>
      </c>
      <c r="AP38" s="321">
        <f>(L38+R38+AN38)/H38</f>
        <v>1.3521791334662197</v>
      </c>
      <c r="AQ38" s="684"/>
      <c r="AR38" s="642"/>
      <c r="AS38" s="642"/>
      <c r="AT38" s="672"/>
      <c r="AU38" s="676"/>
      <c r="AV38" s="27"/>
    </row>
    <row r="39" spans="1:48" s="5" customFormat="1" ht="24.95" customHeight="1" thickBot="1" x14ac:dyDescent="0.3">
      <c r="A39" s="657"/>
      <c r="B39" s="834">
        <v>6</v>
      </c>
      <c r="C39" s="835" t="s">
        <v>160</v>
      </c>
      <c r="D39" s="836" t="s">
        <v>76</v>
      </c>
      <c r="E39" s="634">
        <v>464</v>
      </c>
      <c r="F39" s="634">
        <v>177</v>
      </c>
      <c r="G39" s="117" t="s">
        <v>9</v>
      </c>
      <c r="H39" s="100">
        <f>L39+R39+S39+Y39+AE39</f>
        <v>53.4</v>
      </c>
      <c r="I39" s="120">
        <v>4</v>
      </c>
      <c r="J39" s="107">
        <v>4</v>
      </c>
      <c r="K39" s="83">
        <v>4</v>
      </c>
      <c r="L39" s="100">
        <v>4.28</v>
      </c>
      <c r="M39" s="100">
        <v>15</v>
      </c>
      <c r="N39" s="100">
        <v>15</v>
      </c>
      <c r="O39" s="83">
        <v>15</v>
      </c>
      <c r="P39" s="83">
        <v>15</v>
      </c>
      <c r="Q39" s="83">
        <v>15</v>
      </c>
      <c r="R39" s="304">
        <v>3.4</v>
      </c>
      <c r="S39" s="96">
        <v>15</v>
      </c>
      <c r="T39" s="96">
        <v>10</v>
      </c>
      <c r="U39" s="121">
        <v>10</v>
      </c>
      <c r="V39" s="511">
        <v>10</v>
      </c>
      <c r="W39" s="459">
        <v>10</v>
      </c>
      <c r="X39" s="459">
        <v>0</v>
      </c>
      <c r="Y39" s="512">
        <v>20</v>
      </c>
      <c r="Z39" s="83"/>
      <c r="AA39" s="266"/>
      <c r="AB39" s="83"/>
      <c r="AC39" s="83"/>
      <c r="AD39" s="83"/>
      <c r="AE39" s="100">
        <v>10.72</v>
      </c>
      <c r="AF39" s="83"/>
      <c r="AG39" s="367"/>
      <c r="AH39" s="83"/>
      <c r="AI39" s="83"/>
      <c r="AJ39" s="88"/>
      <c r="AK39" s="105">
        <v>0</v>
      </c>
      <c r="AL39" s="105">
        <v>0</v>
      </c>
      <c r="AM39" s="459">
        <v>0</v>
      </c>
      <c r="AN39" s="459">
        <v>0</v>
      </c>
      <c r="AO39" s="338">
        <f t="shared" si="13"/>
        <v>0</v>
      </c>
      <c r="AP39" s="321">
        <f>(AN39+R39+L39)/H39</f>
        <v>0.14382022471910111</v>
      </c>
      <c r="AQ39" s="673" t="s">
        <v>343</v>
      </c>
      <c r="AR39" s="673" t="s">
        <v>330</v>
      </c>
      <c r="AS39" s="673" t="s">
        <v>315</v>
      </c>
      <c r="AT39" s="670" t="s">
        <v>208</v>
      </c>
      <c r="AU39" s="674" t="s">
        <v>194</v>
      </c>
      <c r="AV39" s="69"/>
    </row>
    <row r="40" spans="1:48" s="5" customFormat="1" ht="31.5" customHeight="1" thickBot="1" x14ac:dyDescent="0.3">
      <c r="A40" s="657"/>
      <c r="B40" s="837"/>
      <c r="C40" s="838"/>
      <c r="D40" s="839"/>
      <c r="E40" s="635"/>
      <c r="F40" s="635"/>
      <c r="G40" s="122" t="s">
        <v>10</v>
      </c>
      <c r="H40" s="85">
        <f>L40+R40+S40+Y40+AE40</f>
        <v>4144266534</v>
      </c>
      <c r="I40" s="126">
        <v>1684857126</v>
      </c>
      <c r="J40" s="142">
        <v>1684857126</v>
      </c>
      <c r="K40" s="85">
        <v>1684857126</v>
      </c>
      <c r="L40" s="136">
        <v>848451625</v>
      </c>
      <c r="M40" s="85">
        <v>1526619000</v>
      </c>
      <c r="N40" s="85">
        <v>1526619000</v>
      </c>
      <c r="O40" s="85">
        <v>1526619000</v>
      </c>
      <c r="P40" s="85">
        <v>1526619000</v>
      </c>
      <c r="Q40" s="85">
        <v>1526619000</v>
      </c>
      <c r="R40" s="94">
        <v>293692909</v>
      </c>
      <c r="S40" s="149">
        <v>959057000</v>
      </c>
      <c r="T40" s="149">
        <v>959057000</v>
      </c>
      <c r="U40" s="85">
        <v>1017710408</v>
      </c>
      <c r="V40" s="94">
        <v>1027710408</v>
      </c>
      <c r="W40" s="85">
        <v>1038205308</v>
      </c>
      <c r="X40" s="85">
        <f>+AN40</f>
        <v>817484519</v>
      </c>
      <c r="Y40" s="85">
        <v>1039853000</v>
      </c>
      <c r="Z40" s="85"/>
      <c r="AA40" s="85"/>
      <c r="AB40" s="85"/>
      <c r="AC40" s="85"/>
      <c r="AD40" s="85"/>
      <c r="AE40" s="85">
        <v>1003212000</v>
      </c>
      <c r="AF40" s="85"/>
      <c r="AG40" s="85"/>
      <c r="AH40" s="85"/>
      <c r="AI40" s="85"/>
      <c r="AJ40" s="85"/>
      <c r="AK40" s="85">
        <v>129626000</v>
      </c>
      <c r="AL40" s="85">
        <v>129626000</v>
      </c>
      <c r="AM40" s="94">
        <v>263976534</v>
      </c>
      <c r="AN40" s="464">
        <v>817484519</v>
      </c>
      <c r="AO40" s="338">
        <f t="shared" si="13"/>
        <v>0.78740159841294122</v>
      </c>
      <c r="AP40" s="322">
        <f>(L40+R40+AN40)/H40</f>
        <v>0.47285304574959075</v>
      </c>
      <c r="AQ40" s="673"/>
      <c r="AR40" s="673"/>
      <c r="AS40" s="673"/>
      <c r="AT40" s="671"/>
      <c r="AU40" s="675"/>
      <c r="AV40" s="26"/>
    </row>
    <row r="41" spans="1:48" s="5" customFormat="1" ht="24.95" customHeight="1" thickBot="1" x14ac:dyDescent="0.3">
      <c r="A41" s="657"/>
      <c r="B41" s="837"/>
      <c r="C41" s="838"/>
      <c r="D41" s="839"/>
      <c r="E41" s="635"/>
      <c r="F41" s="635"/>
      <c r="G41" s="122" t="s">
        <v>11</v>
      </c>
      <c r="H41" s="308">
        <f>S41</f>
        <v>11.6</v>
      </c>
      <c r="I41" s="80"/>
      <c r="J41" s="127"/>
      <c r="K41" s="80"/>
      <c r="L41" s="80"/>
      <c r="M41" s="80"/>
      <c r="N41" s="80"/>
      <c r="O41" s="80"/>
      <c r="P41" s="80"/>
      <c r="Q41" s="144"/>
      <c r="R41" s="111"/>
      <c r="S41" s="302">
        <v>11.6</v>
      </c>
      <c r="T41" s="302">
        <v>11.6</v>
      </c>
      <c r="U41" s="302">
        <v>11.6</v>
      </c>
      <c r="V41" s="435">
        <v>11.6</v>
      </c>
      <c r="W41" s="435">
        <v>11.6</v>
      </c>
      <c r="X41" s="459">
        <v>0</v>
      </c>
      <c r="Y41" s="527"/>
      <c r="Z41" s="266"/>
      <c r="AA41" s="266"/>
      <c r="AB41" s="266"/>
      <c r="AC41" s="266"/>
      <c r="AD41" s="266"/>
      <c r="AE41" s="266"/>
      <c r="AF41" s="266"/>
      <c r="AG41" s="266"/>
      <c r="AH41" s="266"/>
      <c r="AI41" s="266"/>
      <c r="AJ41" s="266"/>
      <c r="AK41" s="105">
        <v>0</v>
      </c>
      <c r="AL41" s="105">
        <v>0</v>
      </c>
      <c r="AM41" s="459">
        <v>0</v>
      </c>
      <c r="AN41" s="459">
        <v>0</v>
      </c>
      <c r="AO41" s="528">
        <f t="shared" si="13"/>
        <v>0</v>
      </c>
      <c r="AP41" s="91">
        <f>(AN41+R41+L41)/H41</f>
        <v>0</v>
      </c>
      <c r="AQ41" s="673"/>
      <c r="AR41" s="673"/>
      <c r="AS41" s="673"/>
      <c r="AT41" s="671"/>
      <c r="AU41" s="675"/>
    </row>
    <row r="42" spans="1:48" s="5" customFormat="1" ht="24.95" customHeight="1" thickBot="1" x14ac:dyDescent="0.3">
      <c r="A42" s="657"/>
      <c r="B42" s="837"/>
      <c r="C42" s="838"/>
      <c r="D42" s="839"/>
      <c r="E42" s="635"/>
      <c r="F42" s="635"/>
      <c r="G42" s="122" t="s">
        <v>12</v>
      </c>
      <c r="H42" s="87">
        <f>L42+R42+S42+Y42+AE42</f>
        <v>642308826</v>
      </c>
      <c r="I42" s="114"/>
      <c r="J42" s="127"/>
      <c r="K42" s="114"/>
      <c r="L42" s="114"/>
      <c r="M42" s="87">
        <v>499364921</v>
      </c>
      <c r="N42" s="87">
        <v>499364921</v>
      </c>
      <c r="O42" s="87">
        <v>499364921</v>
      </c>
      <c r="P42" s="87">
        <v>499364921</v>
      </c>
      <c r="Q42" s="85">
        <v>499364921</v>
      </c>
      <c r="R42" s="101">
        <v>488639766</v>
      </c>
      <c r="S42" s="91">
        <v>153669060</v>
      </c>
      <c r="T42" s="91">
        <v>153669060</v>
      </c>
      <c r="U42" s="91">
        <v>153669060</v>
      </c>
      <c r="V42" s="393">
        <v>153669060</v>
      </c>
      <c r="W42" s="181">
        <v>153665244</v>
      </c>
      <c r="X42" s="380">
        <f>+AN42</f>
        <v>153665244</v>
      </c>
      <c r="Y42" s="518"/>
      <c r="Z42" s="518"/>
      <c r="AA42" s="276"/>
      <c r="AB42" s="518"/>
      <c r="AC42" s="518"/>
      <c r="AD42" s="518"/>
      <c r="AE42" s="518"/>
      <c r="AF42" s="181"/>
      <c r="AG42" s="367"/>
      <c r="AH42" s="181"/>
      <c r="AI42" s="181"/>
      <c r="AJ42" s="181"/>
      <c r="AK42" s="85">
        <v>83771713</v>
      </c>
      <c r="AL42" s="85">
        <v>134634481</v>
      </c>
      <c r="AM42" s="91">
        <v>153665244</v>
      </c>
      <c r="AN42" s="464">
        <v>153665244</v>
      </c>
      <c r="AO42" s="438">
        <f>AN42/W42</f>
        <v>1</v>
      </c>
      <c r="AP42" s="322">
        <f>(L42+R42+AN42)/H42</f>
        <v>0.99999405893264182</v>
      </c>
      <c r="AQ42" s="673"/>
      <c r="AR42" s="673"/>
      <c r="AS42" s="673"/>
      <c r="AT42" s="671"/>
      <c r="AU42" s="675"/>
    </row>
    <row r="43" spans="1:48" s="5" customFormat="1" ht="24.95" customHeight="1" thickBot="1" x14ac:dyDescent="0.3">
      <c r="A43" s="657"/>
      <c r="B43" s="837"/>
      <c r="C43" s="838"/>
      <c r="D43" s="839"/>
      <c r="E43" s="635"/>
      <c r="F43" s="635"/>
      <c r="G43" s="122" t="s">
        <v>13</v>
      </c>
      <c r="H43" s="88">
        <f>H39+H41</f>
        <v>65</v>
      </c>
      <c r="I43" s="76">
        <v>4</v>
      </c>
      <c r="J43" s="140">
        <f t="shared" ref="J43" si="16">+J39+J41</f>
        <v>4</v>
      </c>
      <c r="K43" s="88">
        <v>4</v>
      </c>
      <c r="L43" s="104">
        <v>4.28</v>
      </c>
      <c r="M43" s="104">
        <v>15</v>
      </c>
      <c r="N43" s="88">
        <v>15</v>
      </c>
      <c r="O43" s="88">
        <v>15</v>
      </c>
      <c r="P43" s="88">
        <v>15</v>
      </c>
      <c r="Q43" s="88">
        <f t="shared" ref="Q43" si="17">+Q39+Q41</f>
        <v>15</v>
      </c>
      <c r="R43" s="148">
        <f>R41+R39</f>
        <v>3.4</v>
      </c>
      <c r="S43" s="302">
        <v>26.6</v>
      </c>
      <c r="T43" s="217">
        <f>+T39+T41</f>
        <v>21.6</v>
      </c>
      <c r="U43" s="208">
        <f t="shared" ref="U43:AN43" si="18">+U39+U41</f>
        <v>21.6</v>
      </c>
      <c r="V43" s="436">
        <f>+V39+V41</f>
        <v>21.6</v>
      </c>
      <c r="W43" s="459">
        <f t="shared" si="18"/>
        <v>21.6</v>
      </c>
      <c r="X43" s="459">
        <f t="shared" si="18"/>
        <v>0</v>
      </c>
      <c r="Y43" s="459">
        <f>+Y39+Y41</f>
        <v>20</v>
      </c>
      <c r="Z43" s="217">
        <f t="shared" si="18"/>
        <v>0</v>
      </c>
      <c r="AA43" s="217">
        <f t="shared" si="18"/>
        <v>0</v>
      </c>
      <c r="AB43" s="217">
        <f t="shared" si="18"/>
        <v>0</v>
      </c>
      <c r="AC43" s="217">
        <f t="shared" si="18"/>
        <v>0</v>
      </c>
      <c r="AD43" s="217">
        <f t="shared" si="18"/>
        <v>0</v>
      </c>
      <c r="AE43" s="97">
        <f t="shared" si="18"/>
        <v>10.72</v>
      </c>
      <c r="AF43" s="217">
        <f t="shared" si="18"/>
        <v>0</v>
      </c>
      <c r="AG43" s="217">
        <f t="shared" si="18"/>
        <v>0</v>
      </c>
      <c r="AH43" s="217">
        <f t="shared" si="18"/>
        <v>0</v>
      </c>
      <c r="AI43" s="217">
        <f t="shared" si="18"/>
        <v>0</v>
      </c>
      <c r="AJ43" s="529">
        <f t="shared" si="18"/>
        <v>0</v>
      </c>
      <c r="AK43" s="217">
        <f t="shared" si="18"/>
        <v>0</v>
      </c>
      <c r="AL43" s="217">
        <f t="shared" si="18"/>
        <v>0</v>
      </c>
      <c r="AM43" s="530">
        <f>+AM39+AM41</f>
        <v>0</v>
      </c>
      <c r="AN43" s="459">
        <f t="shared" si="18"/>
        <v>0</v>
      </c>
      <c r="AO43" s="338">
        <f t="shared" si="13"/>
        <v>0</v>
      </c>
      <c r="AP43" s="322">
        <f>(AN43+R43+L43)/H43</f>
        <v>0.11815384615384615</v>
      </c>
      <c r="AQ43" s="673"/>
      <c r="AR43" s="673"/>
      <c r="AS43" s="673"/>
      <c r="AT43" s="671"/>
      <c r="AU43" s="675"/>
    </row>
    <row r="44" spans="1:48" s="5" customFormat="1" ht="37.5" customHeight="1" thickBot="1" x14ac:dyDescent="0.3">
      <c r="A44" s="657"/>
      <c r="B44" s="840"/>
      <c r="C44" s="838"/>
      <c r="D44" s="841"/>
      <c r="E44" s="625"/>
      <c r="F44" s="625"/>
      <c r="G44" s="131" t="s">
        <v>14</v>
      </c>
      <c r="H44" s="90">
        <f>H40+H42</f>
        <v>4786575360</v>
      </c>
      <c r="I44" s="77">
        <v>1684857126</v>
      </c>
      <c r="J44" s="141">
        <f t="shared" ref="J44" si="19">J40</f>
        <v>1684857126</v>
      </c>
      <c r="K44" s="90">
        <v>1684857126</v>
      </c>
      <c r="L44" s="90">
        <v>848451625</v>
      </c>
      <c r="M44" s="90">
        <v>2025983921</v>
      </c>
      <c r="N44" s="90">
        <v>2025983921</v>
      </c>
      <c r="O44" s="90">
        <v>2025983921</v>
      </c>
      <c r="P44" s="90">
        <v>2025983921</v>
      </c>
      <c r="Q44" s="90">
        <f>Q40+Q42</f>
        <v>2025983921</v>
      </c>
      <c r="R44" s="93">
        <f>R40+R42</f>
        <v>782332675</v>
      </c>
      <c r="S44" s="92">
        <v>1112726060</v>
      </c>
      <c r="T44" s="93">
        <f>T40+T42</f>
        <v>1112726060</v>
      </c>
      <c r="U44" s="93">
        <f>U40+U42</f>
        <v>1171379468</v>
      </c>
      <c r="V44" s="350">
        <f>V40+V42</f>
        <v>1181379468</v>
      </c>
      <c r="W44" s="93">
        <f>W40+W42</f>
        <v>1191870552</v>
      </c>
      <c r="X44" s="93">
        <f>X40+X42</f>
        <v>971149763</v>
      </c>
      <c r="Y44" s="93">
        <f>Y40</f>
        <v>1039853000</v>
      </c>
      <c r="Z44" s="93"/>
      <c r="AA44" s="371"/>
      <c r="AB44" s="93"/>
      <c r="AC44" s="93">
        <f t="shared" ref="AC44:AD44" si="20">AC40</f>
        <v>0</v>
      </c>
      <c r="AD44" s="93">
        <f t="shared" si="20"/>
        <v>0</v>
      </c>
      <c r="AE44" s="93">
        <f>AE40</f>
        <v>1003212000</v>
      </c>
      <c r="AF44" s="90"/>
      <c r="AG44" s="367"/>
      <c r="AH44" s="90"/>
      <c r="AI44" s="90"/>
      <c r="AJ44" s="90"/>
      <c r="AK44" s="90">
        <f>+AK40+AK42</f>
        <v>213397713</v>
      </c>
      <c r="AL44" s="90">
        <f>+AL40+AL42</f>
        <v>264260481</v>
      </c>
      <c r="AM44" s="93">
        <f>AM40+AM42</f>
        <v>417641778</v>
      </c>
      <c r="AN44" s="93">
        <f>AN40+AN42</f>
        <v>971149763</v>
      </c>
      <c r="AO44" s="338">
        <f t="shared" si="13"/>
        <v>0.81481144187208676</v>
      </c>
      <c r="AP44" s="322">
        <f>(L44+R44+AN44)/H44</f>
        <v>0.54358990871502755</v>
      </c>
      <c r="AQ44" s="673"/>
      <c r="AR44" s="673"/>
      <c r="AS44" s="673"/>
      <c r="AT44" s="672"/>
      <c r="AU44" s="676"/>
    </row>
    <row r="45" spans="1:48" s="5" customFormat="1" ht="24.95" customHeight="1" thickBot="1" x14ac:dyDescent="0.3">
      <c r="A45" s="657"/>
      <c r="B45" s="834">
        <v>7</v>
      </c>
      <c r="C45" s="835" t="s">
        <v>111</v>
      </c>
      <c r="D45" s="834" t="s">
        <v>145</v>
      </c>
      <c r="E45" s="634">
        <v>464</v>
      </c>
      <c r="F45" s="634">
        <v>177</v>
      </c>
      <c r="G45" s="117" t="s">
        <v>9</v>
      </c>
      <c r="H45" s="83">
        <v>800</v>
      </c>
      <c r="I45" s="83">
        <v>342</v>
      </c>
      <c r="J45" s="100">
        <v>342</v>
      </c>
      <c r="K45" s="83">
        <v>342</v>
      </c>
      <c r="L45" s="83">
        <v>342</v>
      </c>
      <c r="M45" s="83">
        <v>520</v>
      </c>
      <c r="N45" s="83">
        <v>520</v>
      </c>
      <c r="O45" s="83">
        <v>520</v>
      </c>
      <c r="P45" s="83">
        <v>520</v>
      </c>
      <c r="Q45" s="83">
        <v>475</v>
      </c>
      <c r="R45" s="96">
        <v>315</v>
      </c>
      <c r="S45" s="96">
        <v>445</v>
      </c>
      <c r="T45" s="96">
        <v>445</v>
      </c>
      <c r="U45" s="121">
        <v>445</v>
      </c>
      <c r="V45" s="575">
        <v>408</v>
      </c>
      <c r="W45" s="511">
        <v>408</v>
      </c>
      <c r="X45" s="511">
        <v>408</v>
      </c>
      <c r="Y45" s="516">
        <v>775</v>
      </c>
      <c r="Z45" s="352"/>
      <c r="AA45" s="372"/>
      <c r="AB45" s="83"/>
      <c r="AC45" s="83"/>
      <c r="AD45" s="83"/>
      <c r="AE45" s="83">
        <v>800</v>
      </c>
      <c r="AF45" s="83"/>
      <c r="AG45" s="367"/>
      <c r="AH45" s="83"/>
      <c r="AI45" s="83"/>
      <c r="AJ45" s="83"/>
      <c r="AK45" s="96">
        <v>315</v>
      </c>
      <c r="AL45" s="96">
        <v>318</v>
      </c>
      <c r="AM45" s="511">
        <v>318</v>
      </c>
      <c r="AN45" s="511">
        <v>408</v>
      </c>
      <c r="AO45" s="338">
        <f t="shared" si="13"/>
        <v>1</v>
      </c>
      <c r="AP45" s="322">
        <f>AN45/H45</f>
        <v>0.51</v>
      </c>
      <c r="AQ45" s="673" t="s">
        <v>331</v>
      </c>
      <c r="AR45" s="642" t="s">
        <v>114</v>
      </c>
      <c r="AS45" s="669" t="s">
        <v>114</v>
      </c>
      <c r="AT45" s="670" t="s">
        <v>195</v>
      </c>
      <c r="AU45" s="674" t="s">
        <v>196</v>
      </c>
    </row>
    <row r="46" spans="1:48" s="5" customFormat="1" ht="24.95" customHeight="1" x14ac:dyDescent="0.25">
      <c r="A46" s="657"/>
      <c r="B46" s="837"/>
      <c r="C46" s="838"/>
      <c r="D46" s="837"/>
      <c r="E46" s="635"/>
      <c r="F46" s="635"/>
      <c r="G46" s="122" t="s">
        <v>10</v>
      </c>
      <c r="H46" s="126">
        <f>L46+R46+S46+Y46+AE46</f>
        <v>23758684740</v>
      </c>
      <c r="I46" s="126">
        <v>1427329433</v>
      </c>
      <c r="J46" s="142">
        <v>1427329433</v>
      </c>
      <c r="K46" s="85">
        <v>1293598995</v>
      </c>
      <c r="L46" s="136">
        <v>1220549002</v>
      </c>
      <c r="M46" s="85">
        <v>4861167000</v>
      </c>
      <c r="N46" s="85">
        <v>4861167000</v>
      </c>
      <c r="O46" s="85">
        <v>4861167000</v>
      </c>
      <c r="P46" s="85">
        <v>6678817000</v>
      </c>
      <c r="Q46" s="85">
        <v>6773775642</v>
      </c>
      <c r="R46" s="94">
        <v>4028365738</v>
      </c>
      <c r="S46" s="97">
        <v>9471492000</v>
      </c>
      <c r="T46" s="97">
        <v>9479640957</v>
      </c>
      <c r="U46" s="85">
        <v>9381957242</v>
      </c>
      <c r="V46" s="94">
        <v>9319527942</v>
      </c>
      <c r="W46" s="94">
        <v>9282375408</v>
      </c>
      <c r="X46" s="416">
        <f>+AN46</f>
        <v>7997243429</v>
      </c>
      <c r="Y46" s="85">
        <v>5924041000</v>
      </c>
      <c r="Z46" s="353"/>
      <c r="AA46" s="85"/>
      <c r="AB46" s="85"/>
      <c r="AC46" s="85"/>
      <c r="AD46" s="85"/>
      <c r="AE46" s="85">
        <v>3114237000</v>
      </c>
      <c r="AF46" s="85"/>
      <c r="AG46" s="85"/>
      <c r="AH46" s="85"/>
      <c r="AI46" s="85"/>
      <c r="AJ46" s="85"/>
      <c r="AK46" s="85">
        <v>911029864</v>
      </c>
      <c r="AL46" s="85">
        <v>1582408515.5</v>
      </c>
      <c r="AM46" s="94">
        <v>4401043442</v>
      </c>
      <c r="AN46" s="464">
        <v>7997243429</v>
      </c>
      <c r="AO46" s="338">
        <f t="shared" si="13"/>
        <v>0.8615513893251493</v>
      </c>
      <c r="AP46" s="322">
        <f>(L46+R46+AN46)/H46</f>
        <v>0.55752910205078965</v>
      </c>
      <c r="AQ46" s="673"/>
      <c r="AR46" s="642"/>
      <c r="AS46" s="669"/>
      <c r="AT46" s="671"/>
      <c r="AU46" s="675"/>
    </row>
    <row r="47" spans="1:48" s="5" customFormat="1" ht="24.95" customHeight="1" thickBot="1" x14ac:dyDescent="0.3">
      <c r="A47" s="657"/>
      <c r="B47" s="837"/>
      <c r="C47" s="838"/>
      <c r="D47" s="837"/>
      <c r="E47" s="635"/>
      <c r="F47" s="635"/>
      <c r="G47" s="122" t="s">
        <v>11</v>
      </c>
      <c r="H47" s="216"/>
      <c r="I47" s="80"/>
      <c r="J47" s="127"/>
      <c r="K47" s="80"/>
      <c r="L47" s="80"/>
      <c r="M47" s="86"/>
      <c r="N47" s="86"/>
      <c r="O47" s="86"/>
      <c r="P47" s="86"/>
      <c r="Q47" s="151"/>
      <c r="R47" s="216"/>
      <c r="S47" s="216"/>
      <c r="T47" s="112"/>
      <c r="U47" s="243"/>
      <c r="V47" s="370"/>
      <c r="W47" s="370"/>
      <c r="X47" s="370"/>
      <c r="Y47" s="137"/>
      <c r="Z47" s="385"/>
      <c r="AA47" s="137"/>
      <c r="AB47" s="137"/>
      <c r="AC47" s="137"/>
      <c r="AD47" s="137"/>
      <c r="AE47" s="137"/>
      <c r="AF47" s="137"/>
      <c r="AG47" s="137"/>
      <c r="AH47" s="137"/>
      <c r="AI47" s="137"/>
      <c r="AJ47" s="137"/>
      <c r="AK47" s="137"/>
      <c r="AL47" s="137"/>
      <c r="AM47" s="111"/>
      <c r="AN47" s="111"/>
      <c r="AO47" s="116"/>
      <c r="AP47" s="116"/>
      <c r="AQ47" s="673"/>
      <c r="AR47" s="642"/>
      <c r="AS47" s="669"/>
      <c r="AT47" s="671"/>
      <c r="AU47" s="675"/>
    </row>
    <row r="48" spans="1:48" s="5" customFormat="1" ht="24.95" customHeight="1" thickBot="1" x14ac:dyDescent="0.3">
      <c r="A48" s="657"/>
      <c r="B48" s="837"/>
      <c r="C48" s="838"/>
      <c r="D48" s="837"/>
      <c r="E48" s="635"/>
      <c r="F48" s="635"/>
      <c r="G48" s="122" t="s">
        <v>12</v>
      </c>
      <c r="H48" s="138">
        <f>L48+R48+S48+Y48+AE48</f>
        <v>1730205754</v>
      </c>
      <c r="I48" s="114"/>
      <c r="J48" s="127"/>
      <c r="K48" s="114"/>
      <c r="L48" s="114"/>
      <c r="M48" s="87">
        <v>757313420</v>
      </c>
      <c r="N48" s="87">
        <v>757313420</v>
      </c>
      <c r="O48" s="87">
        <v>757313420</v>
      </c>
      <c r="P48" s="87">
        <v>757218646</v>
      </c>
      <c r="Q48" s="85">
        <v>724594941</v>
      </c>
      <c r="R48" s="94">
        <v>648177502</v>
      </c>
      <c r="S48" s="154">
        <v>1082028252</v>
      </c>
      <c r="T48" s="154">
        <v>1082028252</v>
      </c>
      <c r="U48" s="91">
        <v>1082028252</v>
      </c>
      <c r="V48" s="91">
        <v>1082028252</v>
      </c>
      <c r="W48" s="518">
        <v>1079806286</v>
      </c>
      <c r="X48" s="94">
        <f>+AN48</f>
        <v>1075607586</v>
      </c>
      <c r="Y48" s="181"/>
      <c r="Z48" s="531"/>
      <c r="AA48" s="367"/>
      <c r="AB48" s="181"/>
      <c r="AC48" s="181"/>
      <c r="AD48" s="181"/>
      <c r="AE48" s="181"/>
      <c r="AF48" s="181"/>
      <c r="AG48" s="367"/>
      <c r="AH48" s="181"/>
      <c r="AI48" s="181"/>
      <c r="AJ48" s="181"/>
      <c r="AK48" s="85">
        <v>646039121</v>
      </c>
      <c r="AL48" s="85">
        <v>1035510215</v>
      </c>
      <c r="AM48" s="91">
        <v>1053257848</v>
      </c>
      <c r="AN48" s="464">
        <v>1075607586</v>
      </c>
      <c r="AO48" s="338">
        <f t="shared" si="13"/>
        <v>0.99611161737578546</v>
      </c>
      <c r="AP48" s="322">
        <f>(L48+R48+AN48)/H48</f>
        <v>0.99628907372134423</v>
      </c>
      <c r="AQ48" s="673"/>
      <c r="AR48" s="642"/>
      <c r="AS48" s="669"/>
      <c r="AT48" s="671"/>
      <c r="AU48" s="675"/>
    </row>
    <row r="49" spans="1:47" s="5" customFormat="1" ht="24.95" customHeight="1" thickBot="1" x14ac:dyDescent="0.3">
      <c r="A49" s="657"/>
      <c r="B49" s="837"/>
      <c r="C49" s="838"/>
      <c r="D49" s="837"/>
      <c r="E49" s="635"/>
      <c r="F49" s="635"/>
      <c r="G49" s="122" t="s">
        <v>13</v>
      </c>
      <c r="H49" s="88">
        <v>800</v>
      </c>
      <c r="I49" s="88">
        <v>342</v>
      </c>
      <c r="J49" s="104">
        <f t="shared" ref="J49" si="21">+J45+J47</f>
        <v>342</v>
      </c>
      <c r="K49" s="88">
        <v>342</v>
      </c>
      <c r="L49" s="88">
        <v>342</v>
      </c>
      <c r="M49" s="88">
        <v>520</v>
      </c>
      <c r="N49" s="88">
        <v>520</v>
      </c>
      <c r="O49" s="88">
        <v>520</v>
      </c>
      <c r="P49" s="88">
        <v>520</v>
      </c>
      <c r="Q49" s="309">
        <v>475</v>
      </c>
      <c r="R49" s="303">
        <f>R47+R45</f>
        <v>315</v>
      </c>
      <c r="S49" s="303">
        <v>445</v>
      </c>
      <c r="T49" s="94">
        <f>+T45+T47</f>
        <v>445</v>
      </c>
      <c r="U49" s="208">
        <v>445</v>
      </c>
      <c r="V49" s="575">
        <f>+V45+V47</f>
        <v>408</v>
      </c>
      <c r="W49" s="516">
        <v>408</v>
      </c>
      <c r="X49" s="516">
        <v>408</v>
      </c>
      <c r="Y49" s="572">
        <v>775</v>
      </c>
      <c r="Z49" s="354"/>
      <c r="AA49" s="367"/>
      <c r="AB49" s="88"/>
      <c r="AC49" s="88">
        <f t="shared" ref="AC49:AD49" si="22">+AC45+AC47</f>
        <v>0</v>
      </c>
      <c r="AD49" s="88">
        <f t="shared" si="22"/>
        <v>0</v>
      </c>
      <c r="AE49" s="88">
        <f>+AE45+AE47</f>
        <v>800</v>
      </c>
      <c r="AF49" s="88"/>
      <c r="AG49" s="367"/>
      <c r="AH49" s="88"/>
      <c r="AI49" s="88"/>
      <c r="AJ49" s="88"/>
      <c r="AK49" s="303">
        <f>+AK45+AK47</f>
        <v>315</v>
      </c>
      <c r="AL49" s="303">
        <f>AL45</f>
        <v>318</v>
      </c>
      <c r="AM49" s="516">
        <v>318</v>
      </c>
      <c r="AN49" s="516">
        <v>408</v>
      </c>
      <c r="AO49" s="338">
        <f t="shared" si="13"/>
        <v>1</v>
      </c>
      <c r="AP49" s="322">
        <f>AN49/H49</f>
        <v>0.51</v>
      </c>
      <c r="AQ49" s="673"/>
      <c r="AR49" s="642"/>
      <c r="AS49" s="669"/>
      <c r="AT49" s="671"/>
      <c r="AU49" s="675"/>
    </row>
    <row r="50" spans="1:47" s="5" customFormat="1" ht="24.95" customHeight="1" thickBot="1" x14ac:dyDescent="0.3">
      <c r="A50" s="657"/>
      <c r="B50" s="840"/>
      <c r="C50" s="838"/>
      <c r="D50" s="840"/>
      <c r="E50" s="625"/>
      <c r="F50" s="625"/>
      <c r="G50" s="131" t="s">
        <v>14</v>
      </c>
      <c r="H50" s="77">
        <f>H46+H48</f>
        <v>25488890494</v>
      </c>
      <c r="I50" s="77">
        <v>1427329433</v>
      </c>
      <c r="J50" s="141">
        <f t="shared" ref="J50" si="23">J46</f>
        <v>1427329433</v>
      </c>
      <c r="K50" s="90">
        <v>1293598995</v>
      </c>
      <c r="L50" s="90">
        <v>1220549002</v>
      </c>
      <c r="M50" s="90">
        <v>5618480420</v>
      </c>
      <c r="N50" s="90">
        <v>5618480420</v>
      </c>
      <c r="O50" s="90">
        <v>5618480420</v>
      </c>
      <c r="P50" s="90">
        <v>7436035646</v>
      </c>
      <c r="Q50" s="90">
        <f>Q46+Q48</f>
        <v>7498370583</v>
      </c>
      <c r="R50" s="93">
        <f>R46+R48</f>
        <v>4676543240</v>
      </c>
      <c r="S50" s="92">
        <v>10553520252</v>
      </c>
      <c r="T50" s="93">
        <f>T46+T48</f>
        <v>10561669209</v>
      </c>
      <c r="U50" s="93">
        <f>U46+U48</f>
        <v>10463985494</v>
      </c>
      <c r="V50" s="93">
        <f>V46+V48</f>
        <v>10401556194</v>
      </c>
      <c r="W50" s="93">
        <f>W46+W48</f>
        <v>10362181694</v>
      </c>
      <c r="X50" s="93">
        <f>X46+X48</f>
        <v>9072851015</v>
      </c>
      <c r="Y50" s="93">
        <f>Y46</f>
        <v>5924041000</v>
      </c>
      <c r="Z50" s="355"/>
      <c r="AA50" s="367"/>
      <c r="AB50" s="90"/>
      <c r="AC50" s="90">
        <f t="shared" ref="AC50:AD50" si="24">AC46</f>
        <v>0</v>
      </c>
      <c r="AD50" s="90">
        <f t="shared" si="24"/>
        <v>0</v>
      </c>
      <c r="AE50" s="90">
        <f>AE46</f>
        <v>3114237000</v>
      </c>
      <c r="AF50" s="90"/>
      <c r="AG50" s="367"/>
      <c r="AH50" s="90"/>
      <c r="AI50" s="90"/>
      <c r="AJ50" s="90"/>
      <c r="AK50" s="90">
        <f>+AK46+AK48</f>
        <v>1557068985</v>
      </c>
      <c r="AL50" s="90">
        <f>+AL46+AL48</f>
        <v>2617918730.5</v>
      </c>
      <c r="AM50" s="93">
        <f>AM46+AM48</f>
        <v>5454301290</v>
      </c>
      <c r="AN50" s="93">
        <f>AN46+AN48</f>
        <v>9072851015</v>
      </c>
      <c r="AO50" s="338">
        <f t="shared" si="13"/>
        <v>0.87557343452619063</v>
      </c>
      <c r="AP50" s="322">
        <f>(L50+R50+AN50)/H50</f>
        <v>0.58731247091841343</v>
      </c>
      <c r="AQ50" s="673"/>
      <c r="AR50" s="642"/>
      <c r="AS50" s="669"/>
      <c r="AT50" s="672"/>
      <c r="AU50" s="676"/>
    </row>
    <row r="51" spans="1:47" s="5" customFormat="1" ht="24.95" customHeight="1" thickBot="1" x14ac:dyDescent="0.3">
      <c r="A51" s="657"/>
      <c r="B51" s="834">
        <v>8</v>
      </c>
      <c r="C51" s="835" t="s">
        <v>82</v>
      </c>
      <c r="D51" s="835" t="s">
        <v>145</v>
      </c>
      <c r="E51" s="659">
        <v>438</v>
      </c>
      <c r="F51" s="634">
        <v>177</v>
      </c>
      <c r="G51" s="117" t="s">
        <v>9</v>
      </c>
      <c r="H51" s="120">
        <v>115</v>
      </c>
      <c r="I51" s="120">
        <v>10</v>
      </c>
      <c r="J51" s="107">
        <v>10</v>
      </c>
      <c r="K51" s="83">
        <v>10</v>
      </c>
      <c r="L51" s="83">
        <v>1</v>
      </c>
      <c r="M51" s="83">
        <v>33.6</v>
      </c>
      <c r="N51" s="100">
        <v>33.6</v>
      </c>
      <c r="O51" s="100">
        <v>33.6</v>
      </c>
      <c r="P51" s="146">
        <v>33.6</v>
      </c>
      <c r="Q51" s="155">
        <v>33.6</v>
      </c>
      <c r="R51" s="105">
        <v>27.6</v>
      </c>
      <c r="S51" s="105">
        <v>40.6</v>
      </c>
      <c r="T51" s="105">
        <v>40.6</v>
      </c>
      <c r="U51" s="345">
        <v>40.6</v>
      </c>
      <c r="V51" s="100">
        <v>40.6</v>
      </c>
      <c r="W51" s="512">
        <v>40.6</v>
      </c>
      <c r="X51" s="512">
        <v>33.6</v>
      </c>
      <c r="Y51" s="512">
        <v>100</v>
      </c>
      <c r="Z51" s="83"/>
      <c r="AA51" s="367"/>
      <c r="AB51" s="83"/>
      <c r="AC51" s="83"/>
      <c r="AD51" s="83"/>
      <c r="AE51" s="83">
        <v>115</v>
      </c>
      <c r="AF51" s="83"/>
      <c r="AG51" s="367"/>
      <c r="AH51" s="83"/>
      <c r="AI51" s="83"/>
      <c r="AJ51" s="83"/>
      <c r="AK51" s="373">
        <v>33.6</v>
      </c>
      <c r="AL51" s="373">
        <v>33.6</v>
      </c>
      <c r="AM51" s="100">
        <v>33.6</v>
      </c>
      <c r="AN51" s="512">
        <v>33.6</v>
      </c>
      <c r="AO51" s="361">
        <f t="shared" si="13"/>
        <v>0.82758620689655171</v>
      </c>
      <c r="AP51" s="362">
        <f>AN51/H51</f>
        <v>0.29217391304347828</v>
      </c>
      <c r="AQ51" s="683" t="s">
        <v>332</v>
      </c>
      <c r="AR51" s="642" t="s">
        <v>300</v>
      </c>
      <c r="AS51" s="669" t="s">
        <v>301</v>
      </c>
      <c r="AT51" s="678" t="s">
        <v>201</v>
      </c>
      <c r="AU51" s="678" t="s">
        <v>302</v>
      </c>
    </row>
    <row r="52" spans="1:47" s="5" customFormat="1" ht="45.75" customHeight="1" x14ac:dyDescent="0.25">
      <c r="A52" s="657"/>
      <c r="B52" s="837"/>
      <c r="C52" s="838"/>
      <c r="D52" s="838"/>
      <c r="E52" s="660"/>
      <c r="F52" s="635"/>
      <c r="G52" s="122" t="s">
        <v>10</v>
      </c>
      <c r="H52" s="126">
        <f>L52+R52+S52+Y52+AE52</f>
        <v>5159234489</v>
      </c>
      <c r="I52" s="126">
        <v>587994548.89999998</v>
      </c>
      <c r="J52" s="142">
        <v>587994548.89999998</v>
      </c>
      <c r="K52" s="85">
        <v>555967780</v>
      </c>
      <c r="L52" s="136">
        <v>387590454</v>
      </c>
      <c r="M52" s="85">
        <v>2073967000</v>
      </c>
      <c r="N52" s="85">
        <v>2073967000</v>
      </c>
      <c r="O52" s="85">
        <v>2073967000</v>
      </c>
      <c r="P52" s="85">
        <v>444967000</v>
      </c>
      <c r="Q52" s="106">
        <v>393318585</v>
      </c>
      <c r="R52" s="97">
        <v>365209035</v>
      </c>
      <c r="S52" s="97">
        <v>261351000</v>
      </c>
      <c r="T52" s="97">
        <v>261351000</v>
      </c>
      <c r="U52" s="85">
        <v>302688500</v>
      </c>
      <c r="V52" s="94">
        <v>302688500</v>
      </c>
      <c r="W52" s="85">
        <v>301032000</v>
      </c>
      <c r="X52" s="85">
        <f>+AN52</f>
        <v>301032000</v>
      </c>
      <c r="Y52" s="85">
        <v>1327835000</v>
      </c>
      <c r="Z52" s="85"/>
      <c r="AA52" s="85"/>
      <c r="AB52" s="85"/>
      <c r="AC52" s="85"/>
      <c r="AD52" s="85"/>
      <c r="AE52" s="85">
        <v>2817249000</v>
      </c>
      <c r="AF52" s="85"/>
      <c r="AG52" s="85"/>
      <c r="AH52" s="85"/>
      <c r="AI52" s="85"/>
      <c r="AJ52" s="85"/>
      <c r="AK52" s="85">
        <v>18624000</v>
      </c>
      <c r="AL52" s="85">
        <v>18624000</v>
      </c>
      <c r="AM52" s="94">
        <v>76537000</v>
      </c>
      <c r="AN52" s="464">
        <v>301032000</v>
      </c>
      <c r="AO52" s="361">
        <f t="shared" si="13"/>
        <v>1</v>
      </c>
      <c r="AP52" s="363">
        <f>(L52+R52+AN52)/H52</f>
        <v>0.20426121186134752</v>
      </c>
      <c r="AQ52" s="683"/>
      <c r="AR52" s="642"/>
      <c r="AS52" s="669"/>
      <c r="AT52" s="679"/>
      <c r="AU52" s="679"/>
    </row>
    <row r="53" spans="1:47" s="5" customFormat="1" ht="30.75" customHeight="1" thickBot="1" x14ac:dyDescent="0.3">
      <c r="A53" s="657"/>
      <c r="B53" s="837"/>
      <c r="C53" s="838"/>
      <c r="D53" s="838"/>
      <c r="E53" s="660"/>
      <c r="F53" s="635"/>
      <c r="G53" s="122" t="s">
        <v>11</v>
      </c>
      <c r="H53" s="216"/>
      <c r="I53" s="216"/>
      <c r="J53" s="127"/>
      <c r="K53" s="216"/>
      <c r="L53" s="216"/>
      <c r="M53" s="216"/>
      <c r="N53" s="216"/>
      <c r="O53" s="216"/>
      <c r="P53" s="216"/>
      <c r="Q53" s="156"/>
      <c r="R53" s="111"/>
      <c r="S53" s="111"/>
      <c r="T53" s="111"/>
      <c r="U53" s="244"/>
      <c r="V53" s="244"/>
      <c r="W53" s="244"/>
      <c r="X53" s="244"/>
      <c r="Y53" s="111"/>
      <c r="Z53" s="111"/>
      <c r="AA53" s="111"/>
      <c r="AB53" s="111"/>
      <c r="AC53" s="111"/>
      <c r="AD53" s="111"/>
      <c r="AE53" s="111"/>
      <c r="AF53" s="111"/>
      <c r="AG53" s="111"/>
      <c r="AH53" s="111"/>
      <c r="AI53" s="111"/>
      <c r="AJ53" s="111"/>
      <c r="AK53" s="111"/>
      <c r="AL53" s="111"/>
      <c r="AM53" s="111"/>
      <c r="AN53" s="111"/>
      <c r="AO53" s="111"/>
      <c r="AP53" s="111"/>
      <c r="AQ53" s="683"/>
      <c r="AR53" s="642"/>
      <c r="AS53" s="669"/>
      <c r="AT53" s="679"/>
      <c r="AU53" s="679"/>
    </row>
    <row r="54" spans="1:47" s="5" customFormat="1" ht="31.5" customHeight="1" thickBot="1" x14ac:dyDescent="0.3">
      <c r="A54" s="657"/>
      <c r="B54" s="837"/>
      <c r="C54" s="838"/>
      <c r="D54" s="838"/>
      <c r="E54" s="660"/>
      <c r="F54" s="635"/>
      <c r="G54" s="122" t="s">
        <v>12</v>
      </c>
      <c r="H54" s="138">
        <f>L54+R54+S54+Y54+AE54</f>
        <v>494991712</v>
      </c>
      <c r="I54" s="114"/>
      <c r="J54" s="127"/>
      <c r="K54" s="114"/>
      <c r="L54" s="114"/>
      <c r="M54" s="87">
        <v>349492474</v>
      </c>
      <c r="N54" s="87">
        <v>349492474</v>
      </c>
      <c r="O54" s="87">
        <v>349492474</v>
      </c>
      <c r="P54" s="87">
        <v>349492474</v>
      </c>
      <c r="Q54" s="157">
        <v>349492474</v>
      </c>
      <c r="R54" s="154">
        <v>283153510</v>
      </c>
      <c r="S54" s="154">
        <v>211838202</v>
      </c>
      <c r="T54" s="91">
        <v>211838202</v>
      </c>
      <c r="U54" s="91">
        <v>211838202</v>
      </c>
      <c r="V54" s="91">
        <v>211838202</v>
      </c>
      <c r="W54" s="181">
        <v>211838202</v>
      </c>
      <c r="X54" s="380">
        <f>+AN54</f>
        <v>197217102</v>
      </c>
      <c r="Y54" s="181"/>
      <c r="Z54" s="181"/>
      <c r="AA54" s="367"/>
      <c r="AB54" s="181"/>
      <c r="AC54" s="181"/>
      <c r="AD54" s="181"/>
      <c r="AE54" s="181"/>
      <c r="AF54" s="181"/>
      <c r="AG54" s="367"/>
      <c r="AH54" s="181"/>
      <c r="AI54" s="181"/>
      <c r="AJ54" s="181"/>
      <c r="AK54" s="85">
        <v>63783850</v>
      </c>
      <c r="AL54" s="85">
        <v>137474480</v>
      </c>
      <c r="AM54" s="91">
        <v>146043252</v>
      </c>
      <c r="AN54" s="464">
        <v>197217102</v>
      </c>
      <c r="AO54" s="361">
        <f t="shared" si="13"/>
        <v>0.93097987113769032</v>
      </c>
      <c r="AP54" s="363">
        <f>(L54+R54+AN54)/H54</f>
        <v>0.97046192967368305</v>
      </c>
      <c r="AQ54" s="683"/>
      <c r="AR54" s="642"/>
      <c r="AS54" s="669"/>
      <c r="AT54" s="679"/>
      <c r="AU54" s="679"/>
    </row>
    <row r="55" spans="1:47" s="5" customFormat="1" ht="38.25" customHeight="1" thickBot="1" x14ac:dyDescent="0.3">
      <c r="A55" s="657"/>
      <c r="B55" s="837"/>
      <c r="C55" s="838"/>
      <c r="D55" s="838"/>
      <c r="E55" s="660"/>
      <c r="F55" s="635"/>
      <c r="G55" s="122" t="s">
        <v>13</v>
      </c>
      <c r="H55" s="76">
        <v>115</v>
      </c>
      <c r="I55" s="76">
        <v>10</v>
      </c>
      <c r="J55" s="140">
        <f t="shared" ref="J55" si="25">+J51+J53</f>
        <v>10</v>
      </c>
      <c r="K55" s="88">
        <v>10</v>
      </c>
      <c r="L55" s="88">
        <v>10</v>
      </c>
      <c r="M55" s="88">
        <v>33.6</v>
      </c>
      <c r="N55" s="88">
        <v>33.6</v>
      </c>
      <c r="O55" s="88">
        <v>33.6</v>
      </c>
      <c r="P55" s="147">
        <f>+P51</f>
        <v>33.6</v>
      </c>
      <c r="Q55" s="104">
        <v>0</v>
      </c>
      <c r="R55" s="148">
        <f>R53+R51</f>
        <v>27.6</v>
      </c>
      <c r="S55" s="312">
        <v>40.6</v>
      </c>
      <c r="T55" s="311">
        <f>+T51+T53</f>
        <v>40.6</v>
      </c>
      <c r="U55" s="346">
        <v>40.6</v>
      </c>
      <c r="V55" s="104">
        <f>+V51+V53</f>
        <v>40.6</v>
      </c>
      <c r="W55" s="459">
        <v>40.6</v>
      </c>
      <c r="X55" s="459">
        <v>33.6</v>
      </c>
      <c r="Y55" s="512">
        <v>100</v>
      </c>
      <c r="Z55" s="136"/>
      <c r="AA55" s="372"/>
      <c r="AB55" s="136"/>
      <c r="AC55" s="136">
        <f t="shared" ref="AC55:AD56" si="26">+AC51+AC53</f>
        <v>0</v>
      </c>
      <c r="AD55" s="136">
        <f t="shared" si="26"/>
        <v>0</v>
      </c>
      <c r="AE55" s="136">
        <f>+AE51+AE53</f>
        <v>115</v>
      </c>
      <c r="AF55" s="136"/>
      <c r="AG55" s="372"/>
      <c r="AH55" s="136"/>
      <c r="AI55" s="136"/>
      <c r="AJ55" s="136"/>
      <c r="AK55" s="372">
        <f>+AK51+AK53</f>
        <v>33.6</v>
      </c>
      <c r="AL55" s="372">
        <v>33.6</v>
      </c>
      <c r="AM55" s="100">
        <f>+AM51+AM53</f>
        <v>33.6</v>
      </c>
      <c r="AN55" s="459">
        <v>33.6</v>
      </c>
      <c r="AO55" s="361">
        <f t="shared" si="13"/>
        <v>0.82758620689655171</v>
      </c>
      <c r="AP55" s="364">
        <f>AN55/H55</f>
        <v>0.29217391304347828</v>
      </c>
      <c r="AQ55" s="683"/>
      <c r="AR55" s="642"/>
      <c r="AS55" s="669"/>
      <c r="AT55" s="679"/>
      <c r="AU55" s="679"/>
    </row>
    <row r="56" spans="1:47" s="5" customFormat="1" ht="30" customHeight="1" thickBot="1" x14ac:dyDescent="0.3">
      <c r="A56" s="657"/>
      <c r="B56" s="840"/>
      <c r="C56" s="838"/>
      <c r="D56" s="838"/>
      <c r="E56" s="660"/>
      <c r="F56" s="625"/>
      <c r="G56" s="131" t="s">
        <v>14</v>
      </c>
      <c r="H56" s="77">
        <f>H52+H54</f>
        <v>5654226201</v>
      </c>
      <c r="I56" s="77">
        <v>587994548.89999998</v>
      </c>
      <c r="J56" s="141">
        <f>+J52+J54</f>
        <v>587994548.89999998</v>
      </c>
      <c r="K56" s="90">
        <v>555967780</v>
      </c>
      <c r="L56" s="90">
        <v>387590454</v>
      </c>
      <c r="M56" s="90">
        <v>2423459474</v>
      </c>
      <c r="N56" s="90">
        <v>2423459474</v>
      </c>
      <c r="O56" s="90">
        <v>2423459474</v>
      </c>
      <c r="P56" s="90">
        <v>794459474</v>
      </c>
      <c r="Q56" s="85">
        <f>+Q52+Q54</f>
        <v>742811059</v>
      </c>
      <c r="R56" s="93">
        <f>+R52+R54</f>
        <v>648362545</v>
      </c>
      <c r="S56" s="92">
        <v>473189202</v>
      </c>
      <c r="T56" s="90">
        <f>T52+T54</f>
        <v>473189202</v>
      </c>
      <c r="U56" s="90">
        <f>U52+U54</f>
        <v>514526702</v>
      </c>
      <c r="V56" s="93">
        <f>+V52+V54</f>
        <v>514526702</v>
      </c>
      <c r="W56" s="93">
        <f>+W52+W54</f>
        <v>512870202</v>
      </c>
      <c r="X56" s="93">
        <f>+X52+X54</f>
        <v>498249102</v>
      </c>
      <c r="Y56" s="90">
        <f>+Y52+Y54</f>
        <v>1327835000</v>
      </c>
      <c r="Z56" s="90"/>
      <c r="AA56" s="374"/>
      <c r="AB56" s="90"/>
      <c r="AC56" s="90">
        <f t="shared" si="26"/>
        <v>0</v>
      </c>
      <c r="AD56" s="90">
        <f t="shared" si="26"/>
        <v>0</v>
      </c>
      <c r="AE56" s="90">
        <f>+AE52+AE54</f>
        <v>2817249000</v>
      </c>
      <c r="AF56" s="90"/>
      <c r="AG56" s="367"/>
      <c r="AH56" s="90"/>
      <c r="AI56" s="90"/>
      <c r="AJ56" s="90"/>
      <c r="AK56" s="90">
        <f>+AK52+AK54</f>
        <v>82407850</v>
      </c>
      <c r="AL56" s="90">
        <f>+AL52+AL54</f>
        <v>156098480</v>
      </c>
      <c r="AM56" s="93">
        <f>AM52+AM54</f>
        <v>222580252</v>
      </c>
      <c r="AN56" s="93">
        <f>AN52+AN54</f>
        <v>498249102</v>
      </c>
      <c r="AO56" s="361">
        <f t="shared" si="13"/>
        <v>0.97149161728838362</v>
      </c>
      <c r="AP56" s="363">
        <f>(L56+R56+AN56)/H56</f>
        <v>0.27133723456777564</v>
      </c>
      <c r="AQ56" s="683"/>
      <c r="AR56" s="642"/>
      <c r="AS56" s="669"/>
      <c r="AT56" s="680"/>
      <c r="AU56" s="680"/>
    </row>
    <row r="57" spans="1:47" s="5" customFormat="1" ht="42.75" customHeight="1" thickBot="1" x14ac:dyDescent="0.3">
      <c r="A57" s="657"/>
      <c r="B57" s="834">
        <v>9</v>
      </c>
      <c r="C57" s="835" t="s">
        <v>83</v>
      </c>
      <c r="D57" s="836" t="s">
        <v>76</v>
      </c>
      <c r="E57" s="634">
        <v>439</v>
      </c>
      <c r="F57" s="634">
        <v>177</v>
      </c>
      <c r="G57" s="117" t="s">
        <v>9</v>
      </c>
      <c r="H57" s="107">
        <f>+L57+R57+S57+Y57+AE57</f>
        <v>138.13</v>
      </c>
      <c r="I57" s="120">
        <v>10</v>
      </c>
      <c r="J57" s="107">
        <v>10</v>
      </c>
      <c r="K57" s="83">
        <v>10</v>
      </c>
      <c r="L57" s="100">
        <v>6.33</v>
      </c>
      <c r="M57" s="100">
        <v>45</v>
      </c>
      <c r="N57" s="146">
        <v>45</v>
      </c>
      <c r="O57" s="83">
        <v>45</v>
      </c>
      <c r="P57" s="83">
        <v>70</v>
      </c>
      <c r="Q57" s="100">
        <v>70</v>
      </c>
      <c r="R57" s="105">
        <v>11.8</v>
      </c>
      <c r="S57" s="105">
        <v>60</v>
      </c>
      <c r="T57" s="312">
        <v>44.67</v>
      </c>
      <c r="U57" s="121">
        <v>44.67</v>
      </c>
      <c r="V57" s="532">
        <v>44.67</v>
      </c>
      <c r="W57" s="532">
        <v>44.67</v>
      </c>
      <c r="X57" s="532">
        <f>+AN57</f>
        <v>3.64</v>
      </c>
      <c r="Y57" s="512">
        <v>50</v>
      </c>
      <c r="Z57" s="83"/>
      <c r="AA57" s="372"/>
      <c r="AB57" s="83"/>
      <c r="AC57" s="83"/>
      <c r="AD57" s="83"/>
      <c r="AE57" s="512">
        <v>10</v>
      </c>
      <c r="AF57" s="83"/>
      <c r="AG57" s="367"/>
      <c r="AH57" s="83"/>
      <c r="AI57" s="83"/>
      <c r="AJ57" s="83"/>
      <c r="AK57" s="533">
        <v>0.16</v>
      </c>
      <c r="AL57" s="458">
        <v>0.48</v>
      </c>
      <c r="AM57" s="532">
        <v>1.58</v>
      </c>
      <c r="AN57" s="532">
        <f>1.42+AM57+AL57+AK57</f>
        <v>3.64</v>
      </c>
      <c r="AO57" s="534">
        <f t="shared" si="13"/>
        <v>8.1486456234609358E-2</v>
      </c>
      <c r="AP57" s="535">
        <f>(AN57+R57+L57)/H57</f>
        <v>0.15760515456454069</v>
      </c>
      <c r="AQ57" s="681" t="s">
        <v>350</v>
      </c>
      <c r="AR57" s="682" t="s">
        <v>274</v>
      </c>
      <c r="AS57" s="669" t="s">
        <v>250</v>
      </c>
      <c r="AT57" s="670" t="s">
        <v>276</v>
      </c>
      <c r="AU57" s="674" t="s">
        <v>251</v>
      </c>
    </row>
    <row r="58" spans="1:47" s="5" customFormat="1" ht="41.25" customHeight="1" x14ac:dyDescent="0.25">
      <c r="A58" s="657"/>
      <c r="B58" s="837"/>
      <c r="C58" s="838"/>
      <c r="D58" s="839"/>
      <c r="E58" s="635"/>
      <c r="F58" s="635"/>
      <c r="G58" s="122" t="s">
        <v>10</v>
      </c>
      <c r="H58" s="126">
        <f>L58+R58+S58+Y58+AE58</f>
        <v>8063106226</v>
      </c>
      <c r="I58" s="126">
        <v>1122604667</v>
      </c>
      <c r="J58" s="142">
        <v>1122604667</v>
      </c>
      <c r="K58" s="85">
        <v>1139706445</v>
      </c>
      <c r="L58" s="136">
        <v>1138082493</v>
      </c>
      <c r="M58" s="85">
        <v>1851963000</v>
      </c>
      <c r="N58" s="85">
        <v>1851963000</v>
      </c>
      <c r="O58" s="85">
        <v>1851963000</v>
      </c>
      <c r="P58" s="85">
        <v>1851963000</v>
      </c>
      <c r="Q58" s="94">
        <v>1779090740</v>
      </c>
      <c r="R58" s="97">
        <v>1764074733</v>
      </c>
      <c r="S58" s="97">
        <v>1860257000</v>
      </c>
      <c r="T58" s="97">
        <v>1860257000</v>
      </c>
      <c r="U58" s="85">
        <v>1836868000</v>
      </c>
      <c r="V58" s="94">
        <v>1831892077</v>
      </c>
      <c r="W58" s="85">
        <v>1887596077</v>
      </c>
      <c r="X58" s="85">
        <f>+AN58</f>
        <v>1886841077</v>
      </c>
      <c r="Y58" s="85">
        <v>2301446000</v>
      </c>
      <c r="Z58" s="85"/>
      <c r="AA58" s="85"/>
      <c r="AB58" s="85"/>
      <c r="AC58" s="85"/>
      <c r="AD58" s="85"/>
      <c r="AE58" s="85">
        <v>999246000</v>
      </c>
      <c r="AF58" s="85"/>
      <c r="AG58" s="85"/>
      <c r="AH58" s="85"/>
      <c r="AI58" s="85"/>
      <c r="AJ58" s="83"/>
      <c r="AK58" s="85">
        <v>66084000</v>
      </c>
      <c r="AL58" s="85">
        <v>101169077</v>
      </c>
      <c r="AM58" s="94">
        <v>131754077</v>
      </c>
      <c r="AN58" s="576">
        <v>1886841077</v>
      </c>
      <c r="AO58" s="409">
        <f t="shared" si="13"/>
        <v>0.99960002035965245</v>
      </c>
      <c r="AP58" s="410">
        <f>(L58+R58+AN58)/H58</f>
        <v>0.59393962683482571</v>
      </c>
      <c r="AQ58" s="681"/>
      <c r="AR58" s="682"/>
      <c r="AS58" s="669"/>
      <c r="AT58" s="671"/>
      <c r="AU58" s="675"/>
    </row>
    <row r="59" spans="1:47" s="5" customFormat="1" ht="36.75" customHeight="1" x14ac:dyDescent="0.25">
      <c r="A59" s="657"/>
      <c r="B59" s="837"/>
      <c r="C59" s="838"/>
      <c r="D59" s="839"/>
      <c r="E59" s="635"/>
      <c r="F59" s="635"/>
      <c r="G59" s="122" t="s">
        <v>11</v>
      </c>
      <c r="H59" s="158">
        <f>R59+S59+Y59</f>
        <v>61.9</v>
      </c>
      <c r="I59" s="80"/>
      <c r="J59" s="127"/>
      <c r="K59" s="80"/>
      <c r="L59" s="80"/>
      <c r="M59" s="86">
        <v>3.67</v>
      </c>
      <c r="N59" s="86">
        <v>3.67</v>
      </c>
      <c r="O59" s="86">
        <v>3.67</v>
      </c>
      <c r="P59" s="86">
        <v>3.67</v>
      </c>
      <c r="Q59" s="155">
        <v>3.67</v>
      </c>
      <c r="R59" s="91">
        <v>0</v>
      </c>
      <c r="S59" s="91">
        <v>61.9</v>
      </c>
      <c r="T59" s="312">
        <v>77.2</v>
      </c>
      <c r="U59" s="320">
        <v>77.2</v>
      </c>
      <c r="V59" s="532">
        <v>77.2</v>
      </c>
      <c r="W59" s="532">
        <v>77.2</v>
      </c>
      <c r="X59" s="532">
        <f>+AN59</f>
        <v>33.200000000000003</v>
      </c>
      <c r="Y59" s="378"/>
      <c r="Z59" s="378"/>
      <c r="AA59" s="367"/>
      <c r="AB59" s="378"/>
      <c r="AC59" s="378"/>
      <c r="AD59" s="378"/>
      <c r="AE59" s="378"/>
      <c r="AF59" s="378"/>
      <c r="AG59" s="367"/>
      <c r="AH59" s="378"/>
      <c r="AI59" s="378"/>
      <c r="AJ59" s="378"/>
      <c r="AK59" s="536">
        <v>4.88</v>
      </c>
      <c r="AL59" s="537">
        <v>10</v>
      </c>
      <c r="AM59" s="532">
        <v>18.32</v>
      </c>
      <c r="AN59" s="532">
        <f>+AK59+AL59+AM59</f>
        <v>33.200000000000003</v>
      </c>
      <c r="AO59" s="400">
        <f t="shared" si="13"/>
        <v>0.43005181347150262</v>
      </c>
      <c r="AP59" s="322">
        <f>(AN59+R59+L59)/H59</f>
        <v>0.53634894991922466</v>
      </c>
      <c r="AQ59" s="681"/>
      <c r="AR59" s="682"/>
      <c r="AS59" s="669"/>
      <c r="AT59" s="671"/>
      <c r="AU59" s="675"/>
    </row>
    <row r="60" spans="1:47" s="5" customFormat="1" ht="32.25" customHeight="1" thickBot="1" x14ac:dyDescent="0.3">
      <c r="A60" s="657"/>
      <c r="B60" s="837"/>
      <c r="C60" s="838"/>
      <c r="D60" s="839"/>
      <c r="E60" s="635"/>
      <c r="F60" s="635"/>
      <c r="G60" s="122" t="s">
        <v>12</v>
      </c>
      <c r="H60" s="138">
        <f>R60+S60+Y60+AE60</f>
        <v>2543503571</v>
      </c>
      <c r="I60" s="114"/>
      <c r="J60" s="127"/>
      <c r="K60" s="114"/>
      <c r="L60" s="114"/>
      <c r="M60" s="87">
        <v>1073707081</v>
      </c>
      <c r="N60" s="87">
        <v>1073707081</v>
      </c>
      <c r="O60" s="87">
        <v>1073707081</v>
      </c>
      <c r="P60" s="87">
        <v>1073707081</v>
      </c>
      <c r="Q60" s="159">
        <v>1073707081</v>
      </c>
      <c r="R60" s="160">
        <v>1073707081</v>
      </c>
      <c r="S60" s="91">
        <v>1469796490</v>
      </c>
      <c r="T60" s="91">
        <v>1469796490</v>
      </c>
      <c r="U60" s="91">
        <v>1469796490</v>
      </c>
      <c r="V60" s="91">
        <v>1469796490</v>
      </c>
      <c r="W60" s="181">
        <v>1469796490</v>
      </c>
      <c r="X60" s="380">
        <f>+AN60</f>
        <v>1469796490</v>
      </c>
      <c r="Y60" s="378"/>
      <c r="Z60" s="378"/>
      <c r="AA60" s="378"/>
      <c r="AB60" s="378"/>
      <c r="AC60" s="378"/>
      <c r="AD60" s="378"/>
      <c r="AE60" s="378"/>
      <c r="AF60" s="181"/>
      <c r="AG60" s="367"/>
      <c r="AH60" s="181"/>
      <c r="AI60" s="181"/>
      <c r="AJ60" s="181"/>
      <c r="AK60" s="85">
        <v>39049724</v>
      </c>
      <c r="AL60" s="85">
        <v>1456532191</v>
      </c>
      <c r="AM60" s="91">
        <v>1469796490</v>
      </c>
      <c r="AN60" s="181">
        <v>1469796490</v>
      </c>
      <c r="AO60" s="439">
        <f t="shared" si="13"/>
        <v>1</v>
      </c>
      <c r="AP60" s="322">
        <f>(L60+R60+AN60)/H60</f>
        <v>1</v>
      </c>
      <c r="AQ60" s="681"/>
      <c r="AR60" s="682"/>
      <c r="AS60" s="669"/>
      <c r="AT60" s="671"/>
      <c r="AU60" s="675"/>
    </row>
    <row r="61" spans="1:47" s="5" customFormat="1" ht="39.75" customHeight="1" x14ac:dyDescent="0.25">
      <c r="A61" s="657"/>
      <c r="B61" s="837"/>
      <c r="C61" s="838"/>
      <c r="D61" s="839"/>
      <c r="E61" s="635"/>
      <c r="F61" s="635"/>
      <c r="G61" s="122" t="s">
        <v>13</v>
      </c>
      <c r="H61" s="76">
        <f>H57+H59</f>
        <v>200.03</v>
      </c>
      <c r="I61" s="76">
        <v>10</v>
      </c>
      <c r="J61" s="140">
        <f t="shared" ref="J61" si="27">+J57+J59</f>
        <v>10</v>
      </c>
      <c r="K61" s="88">
        <v>10</v>
      </c>
      <c r="L61" s="104">
        <f>+L57</f>
        <v>6.33</v>
      </c>
      <c r="M61" s="104">
        <v>48.67</v>
      </c>
      <c r="N61" s="104">
        <f>N57+N59</f>
        <v>48.67</v>
      </c>
      <c r="O61" s="104">
        <v>48.67</v>
      </c>
      <c r="P61" s="104">
        <v>73.67</v>
      </c>
      <c r="Q61" s="104">
        <f>+Q57+Q59</f>
        <v>73.67</v>
      </c>
      <c r="R61" s="91">
        <f>R59+R57</f>
        <v>11.8</v>
      </c>
      <c r="S61" s="91">
        <v>121.9</v>
      </c>
      <c r="T61" s="312">
        <f>T59+T57</f>
        <v>121.87</v>
      </c>
      <c r="U61" s="208">
        <f>SUM(T61)</f>
        <v>121.87</v>
      </c>
      <c r="V61" s="532">
        <f>+V57+V59</f>
        <v>121.87</v>
      </c>
      <c r="W61" s="532">
        <v>121.87</v>
      </c>
      <c r="X61" s="532">
        <f>X57+X59</f>
        <v>36.840000000000003</v>
      </c>
      <c r="Y61" s="512">
        <v>50</v>
      </c>
      <c r="Z61" s="88"/>
      <c r="AA61" s="367"/>
      <c r="AB61" s="88"/>
      <c r="AC61" s="88"/>
      <c r="AD61" s="88"/>
      <c r="AE61" s="538">
        <f>AE57</f>
        <v>10</v>
      </c>
      <c r="AF61" s="88"/>
      <c r="AG61" s="367"/>
      <c r="AH61" s="88"/>
      <c r="AI61" s="88"/>
      <c r="AJ61" s="88"/>
      <c r="AK61" s="537">
        <f>+AK57+AK59</f>
        <v>5.04</v>
      </c>
      <c r="AL61" s="536">
        <f>AL57+AL59</f>
        <v>10.48</v>
      </c>
      <c r="AM61" s="532">
        <f>AM57+AM59</f>
        <v>19.899999999999999</v>
      </c>
      <c r="AN61" s="532">
        <f>AN57+AN59</f>
        <v>36.840000000000003</v>
      </c>
      <c r="AO61" s="519">
        <f t="shared" si="13"/>
        <v>0.30228932469024372</v>
      </c>
      <c r="AP61" s="535">
        <f>(AN61+R61+L61)/H61</f>
        <v>0.27480877868319753</v>
      </c>
      <c r="AQ61" s="681"/>
      <c r="AR61" s="682"/>
      <c r="AS61" s="669"/>
      <c r="AT61" s="671"/>
      <c r="AU61" s="675"/>
    </row>
    <row r="62" spans="1:47" s="5" customFormat="1" ht="60.75" customHeight="1" thickBot="1" x14ac:dyDescent="0.3">
      <c r="A62" s="657"/>
      <c r="B62" s="840"/>
      <c r="C62" s="838"/>
      <c r="D62" s="841"/>
      <c r="E62" s="625"/>
      <c r="F62" s="625"/>
      <c r="G62" s="209" t="s">
        <v>14</v>
      </c>
      <c r="H62" s="143">
        <f>H58+H60</f>
        <v>10606609797</v>
      </c>
      <c r="I62" s="143">
        <v>1122604667</v>
      </c>
      <c r="J62" s="210">
        <f>+J58+J60</f>
        <v>1122604667</v>
      </c>
      <c r="K62" s="153">
        <v>1139706445</v>
      </c>
      <c r="L62" s="153">
        <v>1138082493</v>
      </c>
      <c r="M62" s="153">
        <v>2925670081</v>
      </c>
      <c r="N62" s="153">
        <v>2925670081</v>
      </c>
      <c r="O62" s="153">
        <v>2925670081</v>
      </c>
      <c r="P62" s="153">
        <v>2925670081</v>
      </c>
      <c r="Q62" s="98">
        <f>+Q58+Q60</f>
        <v>2852797821</v>
      </c>
      <c r="R62" s="98">
        <f>+R58+R60</f>
        <v>2837781814</v>
      </c>
      <c r="S62" s="154">
        <v>3330053490</v>
      </c>
      <c r="T62" s="93">
        <f>T58+T60</f>
        <v>3330053490</v>
      </c>
      <c r="U62" s="93">
        <f>U58+U60</f>
        <v>3306664490</v>
      </c>
      <c r="V62" s="94">
        <f>V58+V60</f>
        <v>3301688567</v>
      </c>
      <c r="W62" s="94">
        <f>W58+W60</f>
        <v>3357392567</v>
      </c>
      <c r="X62" s="94">
        <f>X58+X60</f>
        <v>3356637567</v>
      </c>
      <c r="Y62" s="90">
        <f>+Y58+Y60</f>
        <v>2301446000</v>
      </c>
      <c r="Z62" s="90"/>
      <c r="AA62" s="367"/>
      <c r="AB62" s="90"/>
      <c r="AC62" s="90"/>
      <c r="AD62" s="90"/>
      <c r="AE62" s="90">
        <f>+AE58+AE60</f>
        <v>999246000</v>
      </c>
      <c r="AF62" s="90"/>
      <c r="AG62" s="367"/>
      <c r="AH62" s="90"/>
      <c r="AI62" s="90"/>
      <c r="AJ62" s="90"/>
      <c r="AK62" s="90">
        <f>+AK58+AK60</f>
        <v>105133724</v>
      </c>
      <c r="AL62" s="90">
        <f>+AL58+AL60</f>
        <v>1557701268</v>
      </c>
      <c r="AM62" s="94">
        <f>AM58+AM60</f>
        <v>1601550567</v>
      </c>
      <c r="AN62" s="94">
        <f>AN58+AN60</f>
        <v>3356637567</v>
      </c>
      <c r="AO62" s="400">
        <f t="shared" si="13"/>
        <v>0.99977512310969507</v>
      </c>
      <c r="AP62" s="322">
        <f>(L62+R62+AN62)/H62</f>
        <v>0.69131437983831012</v>
      </c>
      <c r="AQ62" s="681"/>
      <c r="AR62" s="682"/>
      <c r="AS62" s="669"/>
      <c r="AT62" s="672"/>
      <c r="AU62" s="676"/>
    </row>
    <row r="63" spans="1:47" s="5" customFormat="1" ht="23.25" customHeight="1" thickBot="1" x14ac:dyDescent="0.3">
      <c r="A63" s="657"/>
      <c r="B63" s="834">
        <v>10</v>
      </c>
      <c r="C63" s="835" t="s">
        <v>110</v>
      </c>
      <c r="D63" s="836" t="s">
        <v>76</v>
      </c>
      <c r="E63" s="634">
        <v>435</v>
      </c>
      <c r="F63" s="634">
        <v>177</v>
      </c>
      <c r="G63" s="117" t="s">
        <v>9</v>
      </c>
      <c r="H63" s="299">
        <v>1</v>
      </c>
      <c r="I63" s="161">
        <v>5</v>
      </c>
      <c r="J63" s="107">
        <v>5</v>
      </c>
      <c r="K63" s="162">
        <v>0.05</v>
      </c>
      <c r="L63" s="310">
        <v>3.1E-2</v>
      </c>
      <c r="M63" s="162">
        <v>0.2</v>
      </c>
      <c r="N63" s="162">
        <v>0.2</v>
      </c>
      <c r="O63" s="163">
        <v>0.2</v>
      </c>
      <c r="P63" s="163">
        <v>0.2</v>
      </c>
      <c r="Q63" s="164">
        <v>0.2</v>
      </c>
      <c r="R63" s="313">
        <v>0.13700000000000001</v>
      </c>
      <c r="S63" s="313">
        <v>0.35</v>
      </c>
      <c r="T63" s="313">
        <v>0.25850000000000001</v>
      </c>
      <c r="U63" s="347">
        <v>0.25850000000000001</v>
      </c>
      <c r="V63" s="539">
        <v>0.25850000000000001</v>
      </c>
      <c r="W63" s="539">
        <v>0.25850000000000001</v>
      </c>
      <c r="X63" s="539">
        <v>0</v>
      </c>
      <c r="Y63" s="543">
        <v>0.35</v>
      </c>
      <c r="Z63" s="543"/>
      <c r="AA63" s="544"/>
      <c r="AB63" s="543"/>
      <c r="AC63" s="543"/>
      <c r="AD63" s="543"/>
      <c r="AE63" s="545">
        <v>1.4E-2</v>
      </c>
      <c r="AF63" s="546"/>
      <c r="AG63" s="373"/>
      <c r="AH63" s="546"/>
      <c r="AI63" s="546"/>
      <c r="AJ63" s="546"/>
      <c r="AK63" s="540">
        <v>0</v>
      </c>
      <c r="AL63" s="540">
        <v>0</v>
      </c>
      <c r="AM63" s="547">
        <v>0</v>
      </c>
      <c r="AN63" s="539">
        <v>0</v>
      </c>
      <c r="AO63" s="548">
        <f t="shared" si="13"/>
        <v>0</v>
      </c>
      <c r="AP63" s="549">
        <f>(AN63+R63+L63)/H63</f>
        <v>0.16800000000000001</v>
      </c>
      <c r="AQ63" s="673" t="s">
        <v>359</v>
      </c>
      <c r="AR63" s="642" t="s">
        <v>279</v>
      </c>
      <c r="AS63" s="669" t="s">
        <v>247</v>
      </c>
      <c r="AT63" s="670" t="s">
        <v>178</v>
      </c>
      <c r="AU63" s="670" t="s">
        <v>282</v>
      </c>
    </row>
    <row r="64" spans="1:47" s="5" customFormat="1" ht="24.95" customHeight="1" thickBot="1" x14ac:dyDescent="0.3">
      <c r="A64" s="657"/>
      <c r="B64" s="837"/>
      <c r="C64" s="838"/>
      <c r="D64" s="839"/>
      <c r="E64" s="635"/>
      <c r="F64" s="635"/>
      <c r="G64" s="122" t="s">
        <v>10</v>
      </c>
      <c r="H64" s="85">
        <f>L64+R64+S64+Y64+AE64</f>
        <v>5298191953</v>
      </c>
      <c r="I64" s="126">
        <v>454522393</v>
      </c>
      <c r="J64" s="142">
        <v>454522393</v>
      </c>
      <c r="K64" s="85">
        <v>277869386</v>
      </c>
      <c r="L64" s="136">
        <v>277154416</v>
      </c>
      <c r="M64" s="85">
        <v>1233357000</v>
      </c>
      <c r="N64" s="153">
        <v>1233357000</v>
      </c>
      <c r="O64" s="85">
        <v>1233357000</v>
      </c>
      <c r="P64" s="85">
        <v>1226007000</v>
      </c>
      <c r="Q64" s="85">
        <v>970783000</v>
      </c>
      <c r="R64" s="150">
        <v>935053537</v>
      </c>
      <c r="S64" s="149">
        <v>1553036000</v>
      </c>
      <c r="T64" s="97">
        <v>1553036000</v>
      </c>
      <c r="U64" s="85">
        <v>1621761458</v>
      </c>
      <c r="V64" s="94">
        <v>1621761458</v>
      </c>
      <c r="W64" s="315">
        <f>1606920458-103263000</f>
        <v>1503657458</v>
      </c>
      <c r="X64" s="315">
        <f>+AN64</f>
        <v>1487006760</v>
      </c>
      <c r="Y64" s="315">
        <v>1913202000</v>
      </c>
      <c r="Z64" s="315"/>
      <c r="AA64" s="315"/>
      <c r="AB64" s="315"/>
      <c r="AC64" s="315"/>
      <c r="AD64" s="315"/>
      <c r="AE64" s="315">
        <v>619746000</v>
      </c>
      <c r="AF64" s="315"/>
      <c r="AG64" s="315"/>
      <c r="AH64" s="315"/>
      <c r="AI64" s="315"/>
      <c r="AJ64" s="315"/>
      <c r="AK64" s="315">
        <v>72075844</v>
      </c>
      <c r="AL64" s="315">
        <v>124794923.5</v>
      </c>
      <c r="AM64" s="315">
        <v>197919076</v>
      </c>
      <c r="AN64" s="577">
        <v>1487006760</v>
      </c>
      <c r="AO64" s="548">
        <f t="shared" si="13"/>
        <v>0.98892653515505657</v>
      </c>
      <c r="AP64" s="550">
        <f>(L64+R64+AN64)/H64</f>
        <v>0.50945959243164474</v>
      </c>
      <c r="AQ64" s="673"/>
      <c r="AR64" s="642"/>
      <c r="AS64" s="669"/>
      <c r="AT64" s="671"/>
      <c r="AU64" s="671"/>
    </row>
    <row r="65" spans="1:55" s="5" customFormat="1" ht="24.95" customHeight="1" thickBot="1" x14ac:dyDescent="0.3">
      <c r="A65" s="657"/>
      <c r="B65" s="837"/>
      <c r="C65" s="838"/>
      <c r="D65" s="839"/>
      <c r="E65" s="635"/>
      <c r="F65" s="635"/>
      <c r="G65" s="122" t="s">
        <v>11</v>
      </c>
      <c r="H65" s="300">
        <f>R65+S65</f>
        <v>8.4499999999999992E-2</v>
      </c>
      <c r="I65" s="216"/>
      <c r="J65" s="127"/>
      <c r="K65" s="216"/>
      <c r="L65" s="216"/>
      <c r="M65" s="86">
        <v>1.9E-2</v>
      </c>
      <c r="N65" s="165">
        <v>1.9E-2</v>
      </c>
      <c r="O65" s="86">
        <v>1.9</v>
      </c>
      <c r="P65" s="166">
        <v>1.9E-2</v>
      </c>
      <c r="Q65" s="165">
        <v>1.9E-2</v>
      </c>
      <c r="R65" s="314">
        <v>9.4999999999999998E-3</v>
      </c>
      <c r="S65" s="317">
        <v>7.4999999999999997E-2</v>
      </c>
      <c r="T65" s="317">
        <v>0.2</v>
      </c>
      <c r="U65" s="348">
        <v>0.2</v>
      </c>
      <c r="V65" s="541">
        <v>0.2</v>
      </c>
      <c r="W65" s="541">
        <v>0.2</v>
      </c>
      <c r="X65" s="578">
        <v>0.2</v>
      </c>
      <c r="Y65" s="375"/>
      <c r="Z65" s="375"/>
      <c r="AA65" s="375"/>
      <c r="AB65" s="375"/>
      <c r="AC65" s="375"/>
      <c r="AD65" s="375"/>
      <c r="AE65" s="375"/>
      <c r="AF65" s="375"/>
      <c r="AG65" s="375"/>
      <c r="AH65" s="375"/>
      <c r="AI65" s="375"/>
      <c r="AJ65" s="375"/>
      <c r="AK65" s="542">
        <v>6.0999999999999999E-2</v>
      </c>
      <c r="AL65" s="542">
        <f>+AK65+0.32%</f>
        <v>6.4199999999999993E-2</v>
      </c>
      <c r="AM65" s="542">
        <v>0.13569999999999999</v>
      </c>
      <c r="AN65" s="578">
        <v>0.2</v>
      </c>
      <c r="AO65" s="551">
        <f t="shared" si="13"/>
        <v>1</v>
      </c>
      <c r="AP65" s="552">
        <f>(AN65+R65+L65)/H65</f>
        <v>2.4792899408284028</v>
      </c>
      <c r="AQ65" s="673"/>
      <c r="AR65" s="642"/>
      <c r="AS65" s="669"/>
      <c r="AT65" s="671"/>
      <c r="AU65" s="671"/>
    </row>
    <row r="66" spans="1:55" s="5" customFormat="1" ht="24.95" customHeight="1" thickBot="1" x14ac:dyDescent="0.3">
      <c r="A66" s="657"/>
      <c r="B66" s="837"/>
      <c r="C66" s="838"/>
      <c r="D66" s="839"/>
      <c r="E66" s="635"/>
      <c r="F66" s="635"/>
      <c r="G66" s="122" t="s">
        <v>12</v>
      </c>
      <c r="H66" s="138">
        <f>R66+S66</f>
        <v>669516271</v>
      </c>
      <c r="I66" s="114"/>
      <c r="J66" s="127"/>
      <c r="K66" s="114"/>
      <c r="L66" s="114"/>
      <c r="M66" s="87">
        <v>211924274</v>
      </c>
      <c r="N66" s="87">
        <v>211924274</v>
      </c>
      <c r="O66" s="87">
        <v>211924274</v>
      </c>
      <c r="P66" s="87">
        <v>211924274</v>
      </c>
      <c r="Q66" s="160">
        <f>211924274-707974</f>
        <v>211216300</v>
      </c>
      <c r="R66" s="207">
        <v>184434737</v>
      </c>
      <c r="S66" s="91">
        <v>485081534</v>
      </c>
      <c r="T66" s="91">
        <v>493661534</v>
      </c>
      <c r="U66" s="91">
        <v>493661534</v>
      </c>
      <c r="V66" s="91">
        <v>493661534</v>
      </c>
      <c r="W66" s="553">
        <v>485367534</v>
      </c>
      <c r="X66" s="554">
        <f>+AN66</f>
        <v>402532054</v>
      </c>
      <c r="Y66" s="553"/>
      <c r="Z66" s="553"/>
      <c r="AA66" s="367"/>
      <c r="AB66" s="553"/>
      <c r="AC66" s="553"/>
      <c r="AD66" s="553"/>
      <c r="AE66" s="553"/>
      <c r="AF66" s="553"/>
      <c r="AG66" s="367"/>
      <c r="AH66" s="553"/>
      <c r="AI66" s="553"/>
      <c r="AJ66" s="553"/>
      <c r="AK66" s="315">
        <v>221670027</v>
      </c>
      <c r="AL66" s="315">
        <v>263770027</v>
      </c>
      <c r="AM66" s="555">
        <v>402532054</v>
      </c>
      <c r="AN66" s="553">
        <v>402532054</v>
      </c>
      <c r="AO66" s="548">
        <f t="shared" si="13"/>
        <v>0.82933452652397632</v>
      </c>
      <c r="AP66" s="550">
        <f>(L66+R66+AN66)/H66</f>
        <v>0.8767028023430965</v>
      </c>
      <c r="AQ66" s="673"/>
      <c r="AR66" s="642"/>
      <c r="AS66" s="669"/>
      <c r="AT66" s="671"/>
      <c r="AU66" s="671"/>
    </row>
    <row r="67" spans="1:55" s="5" customFormat="1" ht="24.95" customHeight="1" thickBot="1" x14ac:dyDescent="0.3">
      <c r="A67" s="657"/>
      <c r="B67" s="837"/>
      <c r="C67" s="838"/>
      <c r="D67" s="839"/>
      <c r="E67" s="635"/>
      <c r="F67" s="635"/>
      <c r="G67" s="122" t="s">
        <v>13</v>
      </c>
      <c r="H67" s="301">
        <f>H63+H65</f>
        <v>1.0845</v>
      </c>
      <c r="I67" s="167">
        <v>0.05</v>
      </c>
      <c r="J67" s="168">
        <f t="shared" ref="J67" si="28">+J63+J65</f>
        <v>5</v>
      </c>
      <c r="K67" s="169">
        <f>+K63</f>
        <v>0.05</v>
      </c>
      <c r="L67" s="169">
        <f>+L63</f>
        <v>3.1E-2</v>
      </c>
      <c r="M67" s="170">
        <v>0.219</v>
      </c>
      <c r="N67" s="165">
        <f>N63+N65</f>
        <v>0.219</v>
      </c>
      <c r="O67" s="104">
        <v>21.9</v>
      </c>
      <c r="P67" s="165">
        <f>+P63+P65</f>
        <v>0.219</v>
      </c>
      <c r="Q67" s="165">
        <f>+Q63+Q65</f>
        <v>0.219</v>
      </c>
      <c r="R67" s="314">
        <f>R63+R65</f>
        <v>0.14650000000000002</v>
      </c>
      <c r="S67" s="314">
        <f>S63+S65</f>
        <v>0.42499999999999999</v>
      </c>
      <c r="T67" s="314">
        <f>+T65+T63</f>
        <v>0.45850000000000002</v>
      </c>
      <c r="U67" s="349">
        <f t="shared" ref="U67:X68" si="29">U63+U65</f>
        <v>0.45850000000000002</v>
      </c>
      <c r="V67" s="579">
        <f t="shared" si="29"/>
        <v>0.45850000000000002</v>
      </c>
      <c r="W67" s="556">
        <f t="shared" si="29"/>
        <v>0.45850000000000002</v>
      </c>
      <c r="X67" s="578">
        <f t="shared" si="29"/>
        <v>0.2</v>
      </c>
      <c r="Y67" s="543">
        <v>0.35</v>
      </c>
      <c r="Z67" s="543"/>
      <c r="AA67" s="544"/>
      <c r="AB67" s="543"/>
      <c r="AC67" s="543"/>
      <c r="AD67" s="543"/>
      <c r="AE67" s="545">
        <v>1.4E-2</v>
      </c>
      <c r="AF67" s="557"/>
      <c r="AG67" s="367"/>
      <c r="AH67" s="309"/>
      <c r="AI67" s="309"/>
      <c r="AJ67" s="309"/>
      <c r="AK67" s="542">
        <f>AK63+AK65</f>
        <v>6.0999999999999999E-2</v>
      </c>
      <c r="AL67" s="542">
        <f>AL63+AL65</f>
        <v>6.4199999999999993E-2</v>
      </c>
      <c r="AM67" s="558">
        <f>AM63+AM65</f>
        <v>0.13569999999999999</v>
      </c>
      <c r="AN67" s="578">
        <f>AN63+AN65</f>
        <v>0.2</v>
      </c>
      <c r="AO67" s="548">
        <f t="shared" si="13"/>
        <v>0.4362050163576881</v>
      </c>
      <c r="AP67" s="550">
        <f>(AN67+R67+L67)/H67</f>
        <v>0.3480866758875058</v>
      </c>
      <c r="AQ67" s="673"/>
      <c r="AR67" s="642"/>
      <c r="AS67" s="669"/>
      <c r="AT67" s="671"/>
      <c r="AU67" s="671"/>
    </row>
    <row r="68" spans="1:55" s="5" customFormat="1" ht="24.95" customHeight="1" thickBot="1" x14ac:dyDescent="0.3">
      <c r="A68" s="657"/>
      <c r="B68" s="840"/>
      <c r="C68" s="838"/>
      <c r="D68" s="841"/>
      <c r="E68" s="625"/>
      <c r="F68" s="625"/>
      <c r="G68" s="131" t="s">
        <v>14</v>
      </c>
      <c r="H68" s="90">
        <f>H64+H66</f>
        <v>5967708224</v>
      </c>
      <c r="I68" s="77">
        <v>454522393</v>
      </c>
      <c r="J68" s="141">
        <f>J64</f>
        <v>454522393</v>
      </c>
      <c r="K68" s="90">
        <v>277869386</v>
      </c>
      <c r="L68" s="90">
        <v>277154416</v>
      </c>
      <c r="M68" s="90">
        <v>1445281274</v>
      </c>
      <c r="N68" s="90">
        <f>N64+N66</f>
        <v>1445281274</v>
      </c>
      <c r="O68" s="90">
        <v>1445281274</v>
      </c>
      <c r="P68" s="90">
        <v>1437931274</v>
      </c>
      <c r="Q68" s="90">
        <f>Q64+Q66</f>
        <v>1181999300</v>
      </c>
      <c r="R68" s="90">
        <f>R64+R66</f>
        <v>1119488274</v>
      </c>
      <c r="S68" s="93">
        <v>2038117534</v>
      </c>
      <c r="T68" s="93">
        <f>T64+T66</f>
        <v>2046697534</v>
      </c>
      <c r="U68" s="93">
        <f t="shared" si="29"/>
        <v>2115422992</v>
      </c>
      <c r="V68" s="93">
        <f t="shared" si="29"/>
        <v>2115422992</v>
      </c>
      <c r="W68" s="559">
        <f t="shared" si="29"/>
        <v>1989024992</v>
      </c>
      <c r="X68" s="559">
        <f t="shared" si="29"/>
        <v>1889538814</v>
      </c>
      <c r="Y68" s="559">
        <f>Y64</f>
        <v>1913202000</v>
      </c>
      <c r="Z68" s="559"/>
      <c r="AA68" s="374"/>
      <c r="AB68" s="559"/>
      <c r="AC68" s="559">
        <f t="shared" ref="AC68:AD68" si="30">AC64</f>
        <v>0</v>
      </c>
      <c r="AD68" s="559">
        <f t="shared" si="30"/>
        <v>0</v>
      </c>
      <c r="AE68" s="559">
        <f>AE64</f>
        <v>619746000</v>
      </c>
      <c r="AF68" s="559"/>
      <c r="AG68" s="374"/>
      <c r="AH68" s="559"/>
      <c r="AI68" s="559"/>
      <c r="AJ68" s="559"/>
      <c r="AK68" s="559">
        <f>+AK64+AK66</f>
        <v>293745871</v>
      </c>
      <c r="AL68" s="559">
        <f>+AL64+AL66</f>
        <v>388564950.5</v>
      </c>
      <c r="AM68" s="559">
        <f>AM64+AM66</f>
        <v>600451130</v>
      </c>
      <c r="AN68" s="559">
        <f>AN64+AN66</f>
        <v>1889538814</v>
      </c>
      <c r="AO68" s="548">
        <f t="shared" si="13"/>
        <v>0.94998243943633665</v>
      </c>
      <c r="AP68" s="550">
        <f>(L68+R68+AN68)/H68</f>
        <v>0.55066055186547935</v>
      </c>
      <c r="AQ68" s="673"/>
      <c r="AR68" s="642"/>
      <c r="AS68" s="669"/>
      <c r="AT68" s="672"/>
      <c r="AU68" s="672"/>
    </row>
    <row r="69" spans="1:55" s="5" customFormat="1" ht="41.25" customHeight="1" thickBot="1" x14ac:dyDescent="0.3">
      <c r="A69" s="657"/>
      <c r="B69" s="834">
        <v>11</v>
      </c>
      <c r="C69" s="842" t="s">
        <v>84</v>
      </c>
      <c r="D69" s="836" t="s">
        <v>145</v>
      </c>
      <c r="E69" s="634">
        <v>435</v>
      </c>
      <c r="F69" s="634">
        <v>177</v>
      </c>
      <c r="G69" s="187" t="s">
        <v>9</v>
      </c>
      <c r="H69" s="186">
        <v>4</v>
      </c>
      <c r="I69" s="145">
        <v>0.5</v>
      </c>
      <c r="J69" s="145">
        <v>0.5</v>
      </c>
      <c r="K69" s="152">
        <v>0.5</v>
      </c>
      <c r="L69" s="152">
        <v>0.5</v>
      </c>
      <c r="M69" s="152">
        <v>1</v>
      </c>
      <c r="N69" s="152">
        <v>1</v>
      </c>
      <c r="O69" s="186">
        <v>1</v>
      </c>
      <c r="P69" s="186">
        <v>1</v>
      </c>
      <c r="Q69" s="145">
        <v>1</v>
      </c>
      <c r="R69" s="311">
        <v>0.9</v>
      </c>
      <c r="S69" s="311">
        <v>2</v>
      </c>
      <c r="T69" s="311">
        <v>2</v>
      </c>
      <c r="U69" s="316">
        <v>1.9</v>
      </c>
      <c r="V69" s="316">
        <v>1.9</v>
      </c>
      <c r="W69" s="561">
        <v>1.9</v>
      </c>
      <c r="X69" s="561">
        <v>1.9</v>
      </c>
      <c r="Y69" s="316">
        <v>3.9</v>
      </c>
      <c r="Z69" s="316">
        <v>3.9</v>
      </c>
      <c r="AA69" s="316">
        <v>3.9</v>
      </c>
      <c r="AB69" s="316">
        <v>3.9</v>
      </c>
      <c r="AC69" s="316">
        <v>3.9</v>
      </c>
      <c r="AD69" s="316"/>
      <c r="AE69" s="316">
        <v>4</v>
      </c>
      <c r="AF69" s="316">
        <v>4</v>
      </c>
      <c r="AG69" s="316">
        <v>4</v>
      </c>
      <c r="AH69" s="316">
        <v>4</v>
      </c>
      <c r="AI69" s="316">
        <v>4</v>
      </c>
      <c r="AJ69" s="316">
        <v>2</v>
      </c>
      <c r="AK69" s="316">
        <v>0.96</v>
      </c>
      <c r="AL69" s="316">
        <v>1.2</v>
      </c>
      <c r="AM69" s="523">
        <v>1.2</v>
      </c>
      <c r="AN69" s="523">
        <v>1.9</v>
      </c>
      <c r="AO69" s="548">
        <f t="shared" si="13"/>
        <v>1</v>
      </c>
      <c r="AP69" s="560">
        <f>AN69/H69</f>
        <v>0.47499999999999998</v>
      </c>
      <c r="AQ69" s="673" t="s">
        <v>333</v>
      </c>
      <c r="AR69" s="642" t="s">
        <v>256</v>
      </c>
      <c r="AS69" s="669" t="s">
        <v>252</v>
      </c>
      <c r="AT69" s="670" t="s">
        <v>199</v>
      </c>
      <c r="AU69" s="674" t="s">
        <v>200</v>
      </c>
    </row>
    <row r="70" spans="1:55" s="5" customFormat="1" ht="24.95" customHeight="1" x14ac:dyDescent="0.25">
      <c r="A70" s="657"/>
      <c r="B70" s="837"/>
      <c r="C70" s="843"/>
      <c r="D70" s="839"/>
      <c r="E70" s="635"/>
      <c r="F70" s="635"/>
      <c r="G70" s="122" t="s">
        <v>10</v>
      </c>
      <c r="H70" s="126">
        <f>L70+R70+S70+Y70+AE70</f>
        <v>2434671882</v>
      </c>
      <c r="I70" s="126">
        <v>291706430</v>
      </c>
      <c r="J70" s="142">
        <v>291706430</v>
      </c>
      <c r="K70" s="85">
        <v>315702212</v>
      </c>
      <c r="L70" s="136">
        <v>303116375</v>
      </c>
      <c r="M70" s="85">
        <v>836704000</v>
      </c>
      <c r="N70" s="85">
        <v>836704000</v>
      </c>
      <c r="O70" s="85">
        <v>836704000</v>
      </c>
      <c r="P70" s="85">
        <v>837269000</v>
      </c>
      <c r="Q70" s="85">
        <v>582337150</v>
      </c>
      <c r="R70" s="97">
        <v>319593507</v>
      </c>
      <c r="S70" s="97">
        <v>330729000</v>
      </c>
      <c r="T70" s="97">
        <v>330729000</v>
      </c>
      <c r="U70" s="85">
        <v>472360000</v>
      </c>
      <c r="V70" s="94">
        <v>472360000</v>
      </c>
      <c r="W70" s="315">
        <v>454578000</v>
      </c>
      <c r="X70" s="315">
        <f>+AN70</f>
        <v>454557290</v>
      </c>
      <c r="Y70" s="315">
        <v>889196000</v>
      </c>
      <c r="Z70" s="315"/>
      <c r="AA70" s="315"/>
      <c r="AB70" s="315"/>
      <c r="AC70" s="315"/>
      <c r="AD70" s="315"/>
      <c r="AE70" s="315">
        <v>592037000</v>
      </c>
      <c r="AF70" s="315"/>
      <c r="AG70" s="315"/>
      <c r="AH70" s="315"/>
      <c r="AI70" s="315"/>
      <c r="AJ70" s="315"/>
      <c r="AK70" s="315">
        <v>42888000</v>
      </c>
      <c r="AL70" s="315">
        <v>92888000</v>
      </c>
      <c r="AM70" s="315">
        <v>186198000</v>
      </c>
      <c r="AN70" s="577">
        <v>454557290</v>
      </c>
      <c r="AO70" s="548">
        <f>AN70/W70</f>
        <v>0.99995444126200561</v>
      </c>
      <c r="AP70" s="550">
        <f>(L70+R70+AN70)/H70</f>
        <v>0.44246913925627701</v>
      </c>
      <c r="AQ70" s="673"/>
      <c r="AR70" s="642"/>
      <c r="AS70" s="669"/>
      <c r="AT70" s="671"/>
      <c r="AU70" s="675"/>
    </row>
    <row r="71" spans="1:55" s="5" customFormat="1" ht="24.95" customHeight="1" thickBot="1" x14ac:dyDescent="0.3">
      <c r="A71" s="657"/>
      <c r="B71" s="837"/>
      <c r="C71" s="843"/>
      <c r="D71" s="839"/>
      <c r="E71" s="635"/>
      <c r="F71" s="635"/>
      <c r="G71" s="122" t="s">
        <v>11</v>
      </c>
      <c r="H71" s="75"/>
      <c r="I71" s="80"/>
      <c r="J71" s="127"/>
      <c r="K71" s="80"/>
      <c r="L71" s="80"/>
      <c r="M71" s="216"/>
      <c r="N71" s="216"/>
      <c r="O71" s="216"/>
      <c r="P71" s="216"/>
      <c r="Q71" s="216"/>
      <c r="R71" s="216"/>
      <c r="S71" s="216"/>
      <c r="T71" s="216"/>
      <c r="U71" s="216"/>
      <c r="V71" s="137"/>
      <c r="W71" s="137"/>
      <c r="X71" s="137"/>
      <c r="Y71" s="137"/>
      <c r="Z71" s="137"/>
      <c r="AA71" s="370"/>
      <c r="AB71" s="137"/>
      <c r="AC71" s="137"/>
      <c r="AD71" s="137"/>
      <c r="AE71" s="137"/>
      <c r="AF71" s="379"/>
      <c r="AG71" s="368"/>
      <c r="AH71" s="378"/>
      <c r="AI71" s="378"/>
      <c r="AJ71" s="378"/>
      <c r="AK71" s="137"/>
      <c r="AL71" s="137"/>
      <c r="AM71" s="111"/>
      <c r="AN71" s="111"/>
      <c r="AO71" s="111"/>
      <c r="AP71" s="111"/>
      <c r="AQ71" s="673"/>
      <c r="AR71" s="642"/>
      <c r="AS71" s="669"/>
      <c r="AT71" s="671"/>
      <c r="AU71" s="675"/>
    </row>
    <row r="72" spans="1:55" s="5" customFormat="1" ht="24.95" customHeight="1" thickBot="1" x14ac:dyDescent="0.3">
      <c r="A72" s="657"/>
      <c r="B72" s="837"/>
      <c r="C72" s="843"/>
      <c r="D72" s="839"/>
      <c r="E72" s="635"/>
      <c r="F72" s="635"/>
      <c r="G72" s="122" t="s">
        <v>12</v>
      </c>
      <c r="H72" s="138">
        <f>R72+S72</f>
        <v>316582069</v>
      </c>
      <c r="I72" s="114"/>
      <c r="J72" s="127"/>
      <c r="K72" s="114"/>
      <c r="L72" s="114"/>
      <c r="M72" s="87">
        <v>212646884</v>
      </c>
      <c r="N72" s="87">
        <v>212646884</v>
      </c>
      <c r="O72" s="87">
        <v>212646884</v>
      </c>
      <c r="P72" s="87">
        <v>212646882</v>
      </c>
      <c r="Q72" s="171">
        <f>212646884-2</f>
        <v>212646882</v>
      </c>
      <c r="R72" s="153">
        <v>212646882</v>
      </c>
      <c r="S72" s="154">
        <v>103935187</v>
      </c>
      <c r="T72" s="300">
        <v>103935187</v>
      </c>
      <c r="U72" s="300">
        <v>103935187</v>
      </c>
      <c r="V72" s="91">
        <v>103925487</v>
      </c>
      <c r="W72" s="181">
        <v>103925487</v>
      </c>
      <c r="X72" s="380">
        <f>+AN72</f>
        <v>97794254</v>
      </c>
      <c r="Y72" s="181"/>
      <c r="Z72" s="181"/>
      <c r="AA72" s="367"/>
      <c r="AB72" s="181"/>
      <c r="AC72" s="181"/>
      <c r="AD72" s="181"/>
      <c r="AE72" s="181"/>
      <c r="AF72" s="181"/>
      <c r="AG72" s="367"/>
      <c r="AH72" s="181"/>
      <c r="AI72" s="181"/>
      <c r="AJ72" s="181"/>
      <c r="AK72" s="85">
        <v>27300071</v>
      </c>
      <c r="AL72" s="85">
        <v>91724754</v>
      </c>
      <c r="AM72" s="91">
        <v>97794254</v>
      </c>
      <c r="AN72" s="577">
        <v>97794254</v>
      </c>
      <c r="AO72" s="338">
        <f t="shared" si="13"/>
        <v>0.94100356729624945</v>
      </c>
      <c r="AP72" s="322">
        <f>(L72+R72+AN72)/H72</f>
        <v>0.98060239792039516</v>
      </c>
      <c r="AQ72" s="673"/>
      <c r="AR72" s="642"/>
      <c r="AS72" s="669"/>
      <c r="AT72" s="671"/>
      <c r="AU72" s="675"/>
    </row>
    <row r="73" spans="1:55" s="5" customFormat="1" ht="24.95" customHeight="1" thickBot="1" x14ac:dyDescent="0.3">
      <c r="A73" s="657"/>
      <c r="B73" s="837"/>
      <c r="C73" s="843"/>
      <c r="D73" s="839"/>
      <c r="E73" s="635"/>
      <c r="F73" s="635"/>
      <c r="G73" s="122" t="s">
        <v>13</v>
      </c>
      <c r="H73" s="76" t="s">
        <v>146</v>
      </c>
      <c r="I73" s="140">
        <v>0.5</v>
      </c>
      <c r="J73" s="140">
        <f t="shared" ref="J73" si="31">+J69+J71</f>
        <v>0.5</v>
      </c>
      <c r="K73" s="147">
        <v>0.5</v>
      </c>
      <c r="L73" s="147">
        <v>0.5</v>
      </c>
      <c r="M73" s="88">
        <v>1</v>
      </c>
      <c r="N73" s="88">
        <v>1</v>
      </c>
      <c r="O73" s="88">
        <v>1</v>
      </c>
      <c r="P73" s="88">
        <v>1</v>
      </c>
      <c r="Q73" s="145">
        <f t="shared" ref="Q73" si="32">+Q69+Q71</f>
        <v>1</v>
      </c>
      <c r="R73" s="312">
        <f>R71+R69</f>
        <v>0.9</v>
      </c>
      <c r="S73" s="312">
        <v>2</v>
      </c>
      <c r="T73" s="311">
        <f>+T69+T71</f>
        <v>2</v>
      </c>
      <c r="U73" s="316">
        <f>U69</f>
        <v>1.9</v>
      </c>
      <c r="V73" s="104">
        <f>+V69+V71</f>
        <v>1.9</v>
      </c>
      <c r="W73" s="104">
        <f>+W69+W71</f>
        <v>1.9</v>
      </c>
      <c r="X73" s="104">
        <f>+X69+X71</f>
        <v>1.9</v>
      </c>
      <c r="Y73" s="104">
        <f>+Y69+Y71</f>
        <v>3.9</v>
      </c>
      <c r="Z73" s="88"/>
      <c r="AA73" s="367"/>
      <c r="AB73" s="88"/>
      <c r="AC73" s="237"/>
      <c r="AD73" s="237">
        <f t="shared" ref="AD73" si="33">+AD69+AD71</f>
        <v>0</v>
      </c>
      <c r="AE73" s="104">
        <f>+AE69+AE71</f>
        <v>4</v>
      </c>
      <c r="AF73" s="88"/>
      <c r="AG73" s="367"/>
      <c r="AH73" s="88"/>
      <c r="AI73" s="88"/>
      <c r="AJ73" s="88"/>
      <c r="AK73" s="311">
        <f>+AK69+AK71</f>
        <v>0.96</v>
      </c>
      <c r="AL73" s="311">
        <f>AL69</f>
        <v>1.2</v>
      </c>
      <c r="AM73" s="104">
        <f>+AM69+AM71</f>
        <v>1.2</v>
      </c>
      <c r="AN73" s="104">
        <f>+AN69+AN71</f>
        <v>1.9</v>
      </c>
      <c r="AO73" s="338">
        <f t="shared" si="13"/>
        <v>1</v>
      </c>
      <c r="AP73" s="324" t="e">
        <f>AN73/H73</f>
        <v>#VALUE!</v>
      </c>
      <c r="AQ73" s="673"/>
      <c r="AR73" s="642"/>
      <c r="AS73" s="669"/>
      <c r="AT73" s="671"/>
      <c r="AU73" s="675"/>
      <c r="AV73" s="27"/>
    </row>
    <row r="74" spans="1:55" s="5" customFormat="1" ht="41.25" customHeight="1" thickBot="1" x14ac:dyDescent="0.3">
      <c r="A74" s="658"/>
      <c r="B74" s="840"/>
      <c r="C74" s="844"/>
      <c r="D74" s="845"/>
      <c r="E74" s="636"/>
      <c r="F74" s="636"/>
      <c r="G74" s="131" t="s">
        <v>14</v>
      </c>
      <c r="H74" s="77">
        <f>H70+H72</f>
        <v>2751253951</v>
      </c>
      <c r="I74" s="77">
        <v>291706430</v>
      </c>
      <c r="J74" s="141">
        <f t="shared" ref="J74" si="34">J70</f>
        <v>291706430</v>
      </c>
      <c r="K74" s="90">
        <v>315702212</v>
      </c>
      <c r="L74" s="90">
        <v>303116375</v>
      </c>
      <c r="M74" s="90">
        <v>1049350884</v>
      </c>
      <c r="N74" s="90">
        <f>N70+N72</f>
        <v>1049350884</v>
      </c>
      <c r="O74" s="90">
        <f t="shared" ref="O74:R74" si="35">O70+O72</f>
        <v>1049350884</v>
      </c>
      <c r="P74" s="90">
        <f t="shared" si="35"/>
        <v>1049915882</v>
      </c>
      <c r="Q74" s="90">
        <f t="shared" si="35"/>
        <v>794984032</v>
      </c>
      <c r="R74" s="93">
        <f t="shared" si="35"/>
        <v>532240389</v>
      </c>
      <c r="S74" s="93">
        <v>434664187</v>
      </c>
      <c r="T74" s="93">
        <f t="shared" ref="T74:Y74" si="36">T70+T72</f>
        <v>434664187</v>
      </c>
      <c r="U74" s="93">
        <f t="shared" si="36"/>
        <v>576295187</v>
      </c>
      <c r="V74" s="93">
        <f t="shared" si="36"/>
        <v>576285487</v>
      </c>
      <c r="W74" s="93">
        <f t="shared" si="36"/>
        <v>558503487</v>
      </c>
      <c r="X74" s="93">
        <f t="shared" si="36"/>
        <v>552351544</v>
      </c>
      <c r="Y74" s="93">
        <f t="shared" si="36"/>
        <v>889196000</v>
      </c>
      <c r="Z74" s="90"/>
      <c r="AA74" s="367"/>
      <c r="AB74" s="90"/>
      <c r="AC74" s="90">
        <f t="shared" ref="AC74:AD74" si="37">AC70</f>
        <v>0</v>
      </c>
      <c r="AD74" s="90">
        <f t="shared" si="37"/>
        <v>0</v>
      </c>
      <c r="AE74" s="93">
        <f>AE70+AE72</f>
        <v>592037000</v>
      </c>
      <c r="AF74" s="90"/>
      <c r="AG74" s="367"/>
      <c r="AH74" s="90"/>
      <c r="AI74" s="90"/>
      <c r="AJ74" s="90"/>
      <c r="AK74" s="90">
        <f>+AK70+AK72</f>
        <v>70188071</v>
      </c>
      <c r="AL74" s="90">
        <f>+AL70+AL72</f>
        <v>184612754</v>
      </c>
      <c r="AM74" s="93">
        <f>AM70+AM72</f>
        <v>283992254</v>
      </c>
      <c r="AN74" s="93">
        <f>AN70+AN72</f>
        <v>552351544</v>
      </c>
      <c r="AO74" s="338">
        <f t="shared" si="13"/>
        <v>0.98898495149413457</v>
      </c>
      <c r="AP74" s="322">
        <f>(L74+R74+AN74)/H74</f>
        <v>0.50439120950489091</v>
      </c>
      <c r="AQ74" s="673"/>
      <c r="AR74" s="642"/>
      <c r="AS74" s="669"/>
      <c r="AT74" s="672"/>
      <c r="AU74" s="676"/>
      <c r="AV74" s="27"/>
    </row>
    <row r="75" spans="1:55" s="5" customFormat="1" ht="24.95" customHeight="1" x14ac:dyDescent="0.25">
      <c r="A75" s="656" t="s">
        <v>85</v>
      </c>
      <c r="B75" s="846">
        <v>12</v>
      </c>
      <c r="C75" s="836" t="s">
        <v>147</v>
      </c>
      <c r="D75" s="836" t="s">
        <v>145</v>
      </c>
      <c r="E75" s="634">
        <v>439</v>
      </c>
      <c r="F75" s="634">
        <v>177</v>
      </c>
      <c r="G75" s="117" t="s">
        <v>9</v>
      </c>
      <c r="H75" s="107">
        <f>+L75+P75++U75+Y75+AE75</f>
        <v>62.33</v>
      </c>
      <c r="I75" s="120">
        <v>55</v>
      </c>
      <c r="J75" s="107">
        <v>55</v>
      </c>
      <c r="K75" s="146">
        <v>55</v>
      </c>
      <c r="L75" s="100">
        <v>62.33</v>
      </c>
      <c r="M75" s="108"/>
      <c r="N75" s="108"/>
      <c r="O75" s="108"/>
      <c r="P75" s="118"/>
      <c r="Q75" s="108"/>
      <c r="R75" s="119"/>
      <c r="S75" s="119"/>
      <c r="T75" s="119"/>
      <c r="U75" s="245"/>
      <c r="V75" s="118"/>
      <c r="W75" s="118"/>
      <c r="X75" s="172"/>
      <c r="Y75" s="118"/>
      <c r="Z75" s="118"/>
      <c r="AA75" s="370"/>
      <c r="AB75" s="118"/>
      <c r="AC75" s="118"/>
      <c r="AD75" s="118"/>
      <c r="AE75" s="118"/>
      <c r="AF75" s="120"/>
      <c r="AG75" s="368"/>
      <c r="AH75" s="83"/>
      <c r="AI75" s="83"/>
      <c r="AJ75" s="83"/>
      <c r="AK75" s="119"/>
      <c r="AL75" s="119"/>
      <c r="AM75" s="252"/>
      <c r="AN75" s="252"/>
      <c r="AO75" s="341"/>
      <c r="AP75" s="325"/>
      <c r="AQ75" s="661" t="s">
        <v>257</v>
      </c>
      <c r="AR75" s="662"/>
      <c r="AS75" s="662"/>
      <c r="AT75" s="663"/>
      <c r="AU75" s="664"/>
    </row>
    <row r="76" spans="1:55" s="5" customFormat="1" ht="24.95" customHeight="1" x14ac:dyDescent="0.25">
      <c r="A76" s="657"/>
      <c r="B76" s="847"/>
      <c r="C76" s="839"/>
      <c r="D76" s="839"/>
      <c r="E76" s="635"/>
      <c r="F76" s="635"/>
      <c r="G76" s="122" t="s">
        <v>10</v>
      </c>
      <c r="H76" s="126">
        <f>L76</f>
        <v>243630106</v>
      </c>
      <c r="I76" s="126">
        <v>279700000</v>
      </c>
      <c r="J76" s="142">
        <v>279700000</v>
      </c>
      <c r="K76" s="85">
        <v>243630107</v>
      </c>
      <c r="L76" s="136">
        <v>243630106</v>
      </c>
      <c r="M76" s="124"/>
      <c r="N76" s="124"/>
      <c r="O76" s="124"/>
      <c r="P76" s="124"/>
      <c r="Q76" s="125"/>
      <c r="R76" s="125"/>
      <c r="S76" s="125"/>
      <c r="T76" s="125"/>
      <c r="U76" s="246"/>
      <c r="V76" s="124"/>
      <c r="W76" s="124"/>
      <c r="X76" s="173"/>
      <c r="Y76" s="124"/>
      <c r="Z76" s="124"/>
      <c r="AA76" s="370"/>
      <c r="AB76" s="124"/>
      <c r="AC76" s="124"/>
      <c r="AD76" s="124"/>
      <c r="AE76" s="124"/>
      <c r="AF76" s="126"/>
      <c r="AG76" s="368"/>
      <c r="AH76" s="85"/>
      <c r="AI76" s="85"/>
      <c r="AJ76" s="85"/>
      <c r="AK76" s="125"/>
      <c r="AL76" s="125"/>
      <c r="AM76" s="253"/>
      <c r="AN76" s="440"/>
      <c r="AO76" s="342"/>
      <c r="AP76" s="326"/>
      <c r="AQ76" s="661"/>
      <c r="AR76" s="662"/>
      <c r="AS76" s="662"/>
      <c r="AT76" s="662"/>
      <c r="AU76" s="665"/>
    </row>
    <row r="77" spans="1:55" s="5" customFormat="1" ht="24.95" customHeight="1" x14ac:dyDescent="0.25">
      <c r="A77" s="657"/>
      <c r="B77" s="847"/>
      <c r="C77" s="839"/>
      <c r="D77" s="839"/>
      <c r="E77" s="635"/>
      <c r="F77" s="635"/>
      <c r="G77" s="122" t="s">
        <v>11</v>
      </c>
      <c r="H77" s="75"/>
      <c r="I77" s="80"/>
      <c r="J77" s="127"/>
      <c r="K77" s="80"/>
      <c r="L77" s="80"/>
      <c r="M77" s="80"/>
      <c r="N77" s="80"/>
      <c r="O77" s="80"/>
      <c r="P77" s="80"/>
      <c r="Q77" s="129"/>
      <c r="R77" s="128"/>
      <c r="S77" s="128"/>
      <c r="T77" s="128"/>
      <c r="U77" s="243"/>
      <c r="V77" s="137"/>
      <c r="W77" s="137"/>
      <c r="X77" s="386"/>
      <c r="Y77" s="137"/>
      <c r="Z77" s="137"/>
      <c r="AA77" s="370"/>
      <c r="AB77" s="137"/>
      <c r="AC77" s="137"/>
      <c r="AD77" s="137"/>
      <c r="AE77" s="137"/>
      <c r="AF77" s="379"/>
      <c r="AG77" s="368"/>
      <c r="AH77" s="378"/>
      <c r="AI77" s="378"/>
      <c r="AJ77" s="378"/>
      <c r="AK77" s="128"/>
      <c r="AL77" s="128"/>
      <c r="AM77" s="244"/>
      <c r="AN77" s="244"/>
      <c r="AO77" s="339"/>
      <c r="AP77" s="327"/>
      <c r="AQ77" s="661"/>
      <c r="AR77" s="662"/>
      <c r="AS77" s="662"/>
      <c r="AT77" s="662"/>
      <c r="AU77" s="665"/>
    </row>
    <row r="78" spans="1:55" s="5" customFormat="1" ht="24.95" customHeight="1" x14ac:dyDescent="0.25">
      <c r="A78" s="657"/>
      <c r="B78" s="847"/>
      <c r="C78" s="839"/>
      <c r="D78" s="839"/>
      <c r="E78" s="635"/>
      <c r="F78" s="635"/>
      <c r="G78" s="122" t="s">
        <v>12</v>
      </c>
      <c r="H78" s="138">
        <f>R78</f>
        <v>183226731</v>
      </c>
      <c r="I78" s="114"/>
      <c r="J78" s="127"/>
      <c r="K78" s="114"/>
      <c r="L78" s="114"/>
      <c r="M78" s="87">
        <v>183303796</v>
      </c>
      <c r="N78" s="87">
        <v>183303796</v>
      </c>
      <c r="O78" s="87">
        <v>183303796</v>
      </c>
      <c r="P78" s="87">
        <v>183303796</v>
      </c>
      <c r="Q78" s="174">
        <v>183303796</v>
      </c>
      <c r="R78" s="85">
        <v>183226731</v>
      </c>
      <c r="S78" s="128"/>
      <c r="T78" s="128"/>
      <c r="U78" s="247"/>
      <c r="V78" s="383"/>
      <c r="W78" s="383"/>
      <c r="X78" s="386"/>
      <c r="Y78" s="383"/>
      <c r="Z78" s="383"/>
      <c r="AA78" s="370"/>
      <c r="AB78" s="383"/>
      <c r="AC78" s="383"/>
      <c r="AD78" s="383"/>
      <c r="AE78" s="383"/>
      <c r="AF78" s="382"/>
      <c r="AG78" s="368"/>
      <c r="AH78" s="181"/>
      <c r="AI78" s="181"/>
      <c r="AJ78" s="181"/>
      <c r="AK78" s="128"/>
      <c r="AL78" s="128"/>
      <c r="AM78" s="244"/>
      <c r="AN78" s="244"/>
      <c r="AO78" s="339"/>
      <c r="AP78" s="327"/>
      <c r="AQ78" s="661"/>
      <c r="AR78" s="662"/>
      <c r="AS78" s="662"/>
      <c r="AT78" s="662"/>
      <c r="AU78" s="665"/>
      <c r="AX78" s="24"/>
      <c r="AY78" s="24"/>
      <c r="AZ78" s="24"/>
      <c r="BA78" s="24"/>
      <c r="BB78" s="24"/>
      <c r="BC78" s="24"/>
    </row>
    <row r="79" spans="1:55" s="5" customFormat="1" ht="24.95" customHeight="1" x14ac:dyDescent="0.25">
      <c r="A79" s="657"/>
      <c r="B79" s="847"/>
      <c r="C79" s="839"/>
      <c r="D79" s="839"/>
      <c r="E79" s="635"/>
      <c r="F79" s="635"/>
      <c r="G79" s="122" t="s">
        <v>13</v>
      </c>
      <c r="H79" s="76"/>
      <c r="I79" s="76">
        <v>55</v>
      </c>
      <c r="J79" s="140">
        <f t="shared" ref="J79" si="38">+J75+J77</f>
        <v>55</v>
      </c>
      <c r="K79" s="88">
        <v>55</v>
      </c>
      <c r="L79" s="104">
        <f>L75</f>
        <v>62.33</v>
      </c>
      <c r="M79" s="81"/>
      <c r="N79" s="81"/>
      <c r="O79" s="129"/>
      <c r="P79" s="81"/>
      <c r="Q79" s="175"/>
      <c r="R79" s="130"/>
      <c r="S79" s="130"/>
      <c r="T79" s="130"/>
      <c r="U79" s="248"/>
      <c r="V79" s="81"/>
      <c r="W79" s="81"/>
      <c r="X79" s="176"/>
      <c r="Y79" s="81"/>
      <c r="Z79" s="81"/>
      <c r="AA79" s="370"/>
      <c r="AB79" s="81"/>
      <c r="AC79" s="81"/>
      <c r="AD79" s="81"/>
      <c r="AE79" s="81"/>
      <c r="AF79" s="76"/>
      <c r="AG79" s="368"/>
      <c r="AH79" s="88"/>
      <c r="AI79" s="88"/>
      <c r="AJ79" s="88"/>
      <c r="AK79" s="130"/>
      <c r="AL79" s="130"/>
      <c r="AM79" s="254"/>
      <c r="AN79" s="254"/>
      <c r="AO79" s="343"/>
      <c r="AP79" s="328"/>
      <c r="AQ79" s="661"/>
      <c r="AR79" s="662"/>
      <c r="AS79" s="662"/>
      <c r="AT79" s="662"/>
      <c r="AU79" s="665"/>
      <c r="AX79" s="25"/>
      <c r="AY79" s="25"/>
      <c r="AZ79" s="25"/>
      <c r="BA79" s="25"/>
      <c r="BB79" s="25"/>
      <c r="BC79" s="24"/>
    </row>
    <row r="80" spans="1:55" s="5" customFormat="1" ht="24.95" customHeight="1" thickBot="1" x14ac:dyDescent="0.3">
      <c r="A80" s="658"/>
      <c r="B80" s="848"/>
      <c r="C80" s="845"/>
      <c r="D80" s="845"/>
      <c r="E80" s="636"/>
      <c r="F80" s="636"/>
      <c r="G80" s="131" t="s">
        <v>14</v>
      </c>
      <c r="H80" s="77">
        <f>H76+H78</f>
        <v>426856837</v>
      </c>
      <c r="I80" s="77">
        <v>279700000</v>
      </c>
      <c r="J80" s="141">
        <f t="shared" ref="J80" si="39">J76</f>
        <v>279700000</v>
      </c>
      <c r="K80" s="90">
        <v>243630107</v>
      </c>
      <c r="L80" s="90">
        <v>243630106</v>
      </c>
      <c r="M80" s="90">
        <v>183303796</v>
      </c>
      <c r="N80" s="90">
        <v>183303796</v>
      </c>
      <c r="O80" s="90">
        <v>183303796</v>
      </c>
      <c r="P80" s="90">
        <v>183303796</v>
      </c>
      <c r="Q80" s="153">
        <f>Q76+Q78</f>
        <v>183303796</v>
      </c>
      <c r="R80" s="109">
        <f>R78</f>
        <v>183226731</v>
      </c>
      <c r="S80" s="133"/>
      <c r="T80" s="133"/>
      <c r="U80" s="249"/>
      <c r="V80" s="82"/>
      <c r="W80" s="82"/>
      <c r="X80" s="177"/>
      <c r="Y80" s="82"/>
      <c r="Z80" s="82"/>
      <c r="AA80" s="370"/>
      <c r="AB80" s="82"/>
      <c r="AC80" s="82"/>
      <c r="AD80" s="82"/>
      <c r="AE80" s="82"/>
      <c r="AF80" s="77"/>
      <c r="AG80" s="368"/>
      <c r="AH80" s="90"/>
      <c r="AI80" s="90"/>
      <c r="AJ80" s="90"/>
      <c r="AK80" s="133"/>
      <c r="AL80" s="133"/>
      <c r="AM80" s="255"/>
      <c r="AN80" s="255"/>
      <c r="AO80" s="344"/>
      <c r="AP80" s="329"/>
      <c r="AQ80" s="666"/>
      <c r="AR80" s="667"/>
      <c r="AS80" s="667"/>
      <c r="AT80" s="667"/>
      <c r="AU80" s="668"/>
      <c r="AV80" s="27"/>
      <c r="AX80" s="24"/>
      <c r="AY80" s="24"/>
      <c r="AZ80" s="24"/>
      <c r="BA80" s="24"/>
      <c r="BB80" s="24"/>
      <c r="BC80" s="24"/>
    </row>
    <row r="81" spans="1:49" s="5" customFormat="1" ht="24.95" customHeight="1" x14ac:dyDescent="0.25">
      <c r="A81" s="656" t="s">
        <v>86</v>
      </c>
      <c r="B81" s="846">
        <v>13</v>
      </c>
      <c r="C81" s="836" t="s">
        <v>87</v>
      </c>
      <c r="D81" s="836" t="s">
        <v>76</v>
      </c>
      <c r="E81" s="634">
        <v>440</v>
      </c>
      <c r="F81" s="634">
        <v>177</v>
      </c>
      <c r="G81" s="117" t="s">
        <v>9</v>
      </c>
      <c r="H81" s="120">
        <f>L81+R81+S81+Y81</f>
        <v>56</v>
      </c>
      <c r="I81" s="120">
        <v>56</v>
      </c>
      <c r="J81" s="107">
        <v>56</v>
      </c>
      <c r="K81" s="83">
        <v>56</v>
      </c>
      <c r="L81" s="83">
        <v>56</v>
      </c>
      <c r="M81" s="83">
        <v>125</v>
      </c>
      <c r="N81" s="83">
        <v>125</v>
      </c>
      <c r="O81" s="83">
        <v>125</v>
      </c>
      <c r="P81" s="118"/>
      <c r="Q81" s="118"/>
      <c r="R81" s="119"/>
      <c r="S81" s="119"/>
      <c r="T81" s="119"/>
      <c r="U81" s="245"/>
      <c r="V81" s="118"/>
      <c r="W81" s="118"/>
      <c r="X81" s="172"/>
      <c r="Y81" s="118"/>
      <c r="Z81" s="118"/>
      <c r="AA81" s="369"/>
      <c r="AB81" s="118"/>
      <c r="AC81" s="118"/>
      <c r="AD81" s="118"/>
      <c r="AE81" s="118"/>
      <c r="AF81" s="120"/>
      <c r="AG81" s="368"/>
      <c r="AH81" s="83"/>
      <c r="AI81" s="83"/>
      <c r="AJ81" s="83"/>
      <c r="AK81" s="119"/>
      <c r="AL81" s="119"/>
      <c r="AM81" s="252"/>
      <c r="AN81" s="252"/>
      <c r="AO81" s="341"/>
      <c r="AP81" s="325"/>
      <c r="AQ81" s="677"/>
      <c r="AR81" s="663"/>
      <c r="AS81" s="663"/>
      <c r="AT81" s="663"/>
      <c r="AU81" s="664"/>
    </row>
    <row r="82" spans="1:49" s="5" customFormat="1" ht="24.95" customHeight="1" x14ac:dyDescent="0.25">
      <c r="A82" s="657"/>
      <c r="B82" s="847"/>
      <c r="C82" s="839"/>
      <c r="D82" s="839"/>
      <c r="E82" s="635"/>
      <c r="F82" s="635"/>
      <c r="G82" s="122" t="s">
        <v>10</v>
      </c>
      <c r="H82" s="126">
        <f>L82+R82</f>
        <v>496056248</v>
      </c>
      <c r="I82" s="126">
        <v>627036384</v>
      </c>
      <c r="J82" s="142">
        <v>627036384</v>
      </c>
      <c r="K82" s="85">
        <v>509081448</v>
      </c>
      <c r="L82" s="136">
        <v>496056248</v>
      </c>
      <c r="M82" s="124"/>
      <c r="N82" s="124"/>
      <c r="O82" s="124"/>
      <c r="P82" s="124"/>
      <c r="Q82" s="178"/>
      <c r="R82" s="178"/>
      <c r="S82" s="178"/>
      <c r="T82" s="178"/>
      <c r="U82" s="246"/>
      <c r="V82" s="179"/>
      <c r="W82" s="179"/>
      <c r="X82" s="180"/>
      <c r="Y82" s="179"/>
      <c r="Z82" s="179"/>
      <c r="AA82" s="369"/>
      <c r="AB82" s="179"/>
      <c r="AC82" s="179"/>
      <c r="AD82" s="179"/>
      <c r="AE82" s="179"/>
      <c r="AF82" s="126"/>
      <c r="AG82" s="368"/>
      <c r="AH82" s="85"/>
      <c r="AI82" s="85"/>
      <c r="AJ82" s="85"/>
      <c r="AK82" s="178"/>
      <c r="AL82" s="178"/>
      <c r="AM82" s="253"/>
      <c r="AN82" s="253"/>
      <c r="AO82" s="342"/>
      <c r="AP82" s="326"/>
      <c r="AQ82" s="661"/>
      <c r="AR82" s="662"/>
      <c r="AS82" s="662"/>
      <c r="AT82" s="662"/>
      <c r="AU82" s="665"/>
    </row>
    <row r="83" spans="1:49" s="5" customFormat="1" ht="24.95" customHeight="1" x14ac:dyDescent="0.25">
      <c r="A83" s="657"/>
      <c r="B83" s="847"/>
      <c r="C83" s="839"/>
      <c r="D83" s="839"/>
      <c r="E83" s="635"/>
      <c r="F83" s="635"/>
      <c r="G83" s="122" t="s">
        <v>11</v>
      </c>
      <c r="H83" s="75"/>
      <c r="I83" s="80"/>
      <c r="J83" s="127"/>
      <c r="K83" s="80"/>
      <c r="L83" s="80"/>
      <c r="M83" s="80"/>
      <c r="N83" s="80"/>
      <c r="O83" s="80"/>
      <c r="P83" s="137"/>
      <c r="Q83" s="115"/>
      <c r="R83" s="111"/>
      <c r="S83" s="111"/>
      <c r="T83" s="111"/>
      <c r="U83" s="243"/>
      <c r="V83" s="369"/>
      <c r="W83" s="369"/>
      <c r="X83" s="113"/>
      <c r="Y83" s="369"/>
      <c r="Z83" s="369"/>
      <c r="AA83" s="369"/>
      <c r="AB83" s="369"/>
      <c r="AC83" s="369"/>
      <c r="AD83" s="369"/>
      <c r="AE83" s="369"/>
      <c r="AF83" s="379"/>
      <c r="AG83" s="368"/>
      <c r="AH83" s="378"/>
      <c r="AI83" s="378"/>
      <c r="AJ83" s="378"/>
      <c r="AK83" s="111"/>
      <c r="AL83" s="111"/>
      <c r="AM83" s="244"/>
      <c r="AN83" s="244"/>
      <c r="AO83" s="339"/>
      <c r="AP83" s="327"/>
      <c r="AQ83" s="661"/>
      <c r="AR83" s="662"/>
      <c r="AS83" s="662"/>
      <c r="AT83" s="662"/>
      <c r="AU83" s="665"/>
    </row>
    <row r="84" spans="1:49" s="5" customFormat="1" ht="24.95" customHeight="1" x14ac:dyDescent="0.25">
      <c r="A84" s="657"/>
      <c r="B84" s="847"/>
      <c r="C84" s="839"/>
      <c r="D84" s="839"/>
      <c r="E84" s="635"/>
      <c r="F84" s="635"/>
      <c r="G84" s="122" t="s">
        <v>12</v>
      </c>
      <c r="H84" s="138">
        <f>R84</f>
        <v>383291772</v>
      </c>
      <c r="I84" s="114"/>
      <c r="J84" s="127"/>
      <c r="K84" s="114"/>
      <c r="L84" s="114"/>
      <c r="M84" s="87">
        <v>383607921</v>
      </c>
      <c r="N84" s="87">
        <v>383607921</v>
      </c>
      <c r="O84" s="87">
        <v>383607921</v>
      </c>
      <c r="P84" s="181">
        <v>383607920</v>
      </c>
      <c r="Q84" s="106">
        <f>383607921-(1+151002)</f>
        <v>383456918</v>
      </c>
      <c r="R84" s="106">
        <v>383291772</v>
      </c>
      <c r="S84" s="111"/>
      <c r="T84" s="111"/>
      <c r="U84" s="247"/>
      <c r="V84" s="381"/>
      <c r="W84" s="381"/>
      <c r="X84" s="113"/>
      <c r="Y84" s="381"/>
      <c r="Z84" s="381"/>
      <c r="AA84" s="369"/>
      <c r="AB84" s="381"/>
      <c r="AC84" s="381"/>
      <c r="AD84" s="381"/>
      <c r="AE84" s="381"/>
      <c r="AF84" s="382"/>
      <c r="AG84" s="368"/>
      <c r="AH84" s="181"/>
      <c r="AI84" s="181"/>
      <c r="AJ84" s="181"/>
      <c r="AK84" s="111"/>
      <c r="AL84" s="111"/>
      <c r="AM84" s="244"/>
      <c r="AN84" s="244"/>
      <c r="AO84" s="339"/>
      <c r="AP84" s="327"/>
      <c r="AQ84" s="661"/>
      <c r="AR84" s="662"/>
      <c r="AS84" s="662"/>
      <c r="AT84" s="662"/>
      <c r="AU84" s="665"/>
    </row>
    <row r="85" spans="1:49" s="5" customFormat="1" ht="24.95" customHeight="1" x14ac:dyDescent="0.25">
      <c r="A85" s="657"/>
      <c r="B85" s="847"/>
      <c r="C85" s="839"/>
      <c r="D85" s="839"/>
      <c r="E85" s="635"/>
      <c r="F85" s="635"/>
      <c r="G85" s="122" t="s">
        <v>13</v>
      </c>
      <c r="H85" s="76"/>
      <c r="I85" s="76">
        <v>56</v>
      </c>
      <c r="J85" s="140">
        <f t="shared" ref="J85" si="40">+J81+J83</f>
        <v>56</v>
      </c>
      <c r="K85" s="88">
        <v>56</v>
      </c>
      <c r="L85" s="88">
        <v>56</v>
      </c>
      <c r="M85" s="88">
        <v>125</v>
      </c>
      <c r="N85" s="88">
        <v>125</v>
      </c>
      <c r="O85" s="88">
        <v>125</v>
      </c>
      <c r="P85" s="81"/>
      <c r="Q85" s="81"/>
      <c r="R85" s="130"/>
      <c r="S85" s="130"/>
      <c r="T85" s="130"/>
      <c r="U85" s="248"/>
      <c r="V85" s="81"/>
      <c r="W85" s="81"/>
      <c r="X85" s="176"/>
      <c r="Y85" s="81"/>
      <c r="Z85" s="81"/>
      <c r="AA85" s="369"/>
      <c r="AB85" s="81"/>
      <c r="AC85" s="81"/>
      <c r="AD85" s="81"/>
      <c r="AE85" s="81"/>
      <c r="AF85" s="76"/>
      <c r="AG85" s="368"/>
      <c r="AH85" s="88"/>
      <c r="AI85" s="88"/>
      <c r="AJ85" s="88"/>
      <c r="AK85" s="130"/>
      <c r="AL85" s="130"/>
      <c r="AM85" s="254"/>
      <c r="AN85" s="254"/>
      <c r="AO85" s="343"/>
      <c r="AP85" s="328"/>
      <c r="AQ85" s="661"/>
      <c r="AR85" s="662"/>
      <c r="AS85" s="662"/>
      <c r="AT85" s="662"/>
      <c r="AU85" s="665"/>
      <c r="AW85" s="28"/>
    </row>
    <row r="86" spans="1:49" s="5" customFormat="1" ht="24.95" customHeight="1" thickBot="1" x14ac:dyDescent="0.3">
      <c r="A86" s="657"/>
      <c r="B86" s="848"/>
      <c r="C86" s="845"/>
      <c r="D86" s="845"/>
      <c r="E86" s="636"/>
      <c r="F86" s="636"/>
      <c r="G86" s="131" t="s">
        <v>14</v>
      </c>
      <c r="H86" s="77">
        <f>H82+H84</f>
        <v>879348020</v>
      </c>
      <c r="I86" s="77">
        <v>627036384</v>
      </c>
      <c r="J86" s="141">
        <f>J82</f>
        <v>627036384</v>
      </c>
      <c r="K86" s="90">
        <v>509081448</v>
      </c>
      <c r="L86" s="90">
        <v>496056248</v>
      </c>
      <c r="M86" s="90">
        <v>383607921</v>
      </c>
      <c r="N86" s="90">
        <v>383607921</v>
      </c>
      <c r="O86" s="90">
        <v>383607921</v>
      </c>
      <c r="P86" s="90">
        <v>383607920</v>
      </c>
      <c r="Q86" s="93">
        <f>Q82+Q84</f>
        <v>383456918</v>
      </c>
      <c r="R86" s="92">
        <f>R84</f>
        <v>383291772</v>
      </c>
      <c r="S86" s="182"/>
      <c r="T86" s="182"/>
      <c r="U86" s="249"/>
      <c r="V86" s="183"/>
      <c r="W86" s="183"/>
      <c r="X86" s="184"/>
      <c r="Y86" s="183"/>
      <c r="Z86" s="183"/>
      <c r="AA86" s="369"/>
      <c r="AB86" s="183"/>
      <c r="AC86" s="183"/>
      <c r="AD86" s="183"/>
      <c r="AE86" s="183"/>
      <c r="AF86" s="77"/>
      <c r="AG86" s="368"/>
      <c r="AH86" s="90"/>
      <c r="AI86" s="90"/>
      <c r="AJ86" s="90"/>
      <c r="AK86" s="182"/>
      <c r="AL86" s="182"/>
      <c r="AM86" s="255"/>
      <c r="AN86" s="255"/>
      <c r="AO86" s="344"/>
      <c r="AP86" s="329"/>
      <c r="AQ86" s="661"/>
      <c r="AR86" s="662"/>
      <c r="AS86" s="662"/>
      <c r="AT86" s="667"/>
      <c r="AU86" s="668"/>
      <c r="AV86" s="27"/>
    </row>
    <row r="87" spans="1:49" s="5" customFormat="1" ht="24.95" customHeight="1" thickBot="1" x14ac:dyDescent="0.3">
      <c r="A87" s="657"/>
      <c r="B87" s="846">
        <v>14</v>
      </c>
      <c r="C87" s="836" t="s">
        <v>88</v>
      </c>
      <c r="D87" s="836" t="s">
        <v>145</v>
      </c>
      <c r="E87" s="634">
        <v>440</v>
      </c>
      <c r="F87" s="634">
        <v>177</v>
      </c>
      <c r="G87" s="117" t="s">
        <v>9</v>
      </c>
      <c r="H87" s="120">
        <v>2</v>
      </c>
      <c r="I87" s="107">
        <v>0.5</v>
      </c>
      <c r="J87" s="107">
        <v>0.5</v>
      </c>
      <c r="K87" s="146">
        <v>0.5</v>
      </c>
      <c r="L87" s="146">
        <v>0.5</v>
      </c>
      <c r="M87" s="152">
        <v>1</v>
      </c>
      <c r="N87" s="152">
        <v>1</v>
      </c>
      <c r="O87" s="104">
        <v>1</v>
      </c>
      <c r="P87" s="185">
        <v>1</v>
      </c>
      <c r="Q87" s="102">
        <v>0.73</v>
      </c>
      <c r="R87" s="311">
        <v>0.85</v>
      </c>
      <c r="S87" s="311">
        <v>1.5</v>
      </c>
      <c r="T87" s="311">
        <v>1.5</v>
      </c>
      <c r="U87" s="318">
        <v>1.5</v>
      </c>
      <c r="V87" s="376">
        <v>1.5</v>
      </c>
      <c r="W87" s="512">
        <v>1.5</v>
      </c>
      <c r="X87" s="512">
        <v>1.34</v>
      </c>
      <c r="Y87" s="104">
        <v>1.7</v>
      </c>
      <c r="Z87" s="388"/>
      <c r="AA87" s="367"/>
      <c r="AB87" s="387"/>
      <c r="AC87" s="387"/>
      <c r="AD87" s="387"/>
      <c r="AE87" s="147">
        <v>2</v>
      </c>
      <c r="AF87" s="388"/>
      <c r="AG87" s="367"/>
      <c r="AH87" s="83"/>
      <c r="AI87" s="83"/>
      <c r="AJ87" s="83"/>
      <c r="AK87" s="376">
        <v>1</v>
      </c>
      <c r="AL87" s="376">
        <v>1.1599999999999999</v>
      </c>
      <c r="AM87" s="102">
        <v>1.28</v>
      </c>
      <c r="AN87" s="459">
        <v>1.34</v>
      </c>
      <c r="AO87" s="361">
        <f t="shared" ref="AO87:AO92" si="41">AN87/W87</f>
        <v>0.89333333333333342</v>
      </c>
      <c r="AP87" s="362">
        <f>AN87/H87</f>
        <v>0.67</v>
      </c>
      <c r="AQ87" s="642" t="s">
        <v>306</v>
      </c>
      <c r="AR87" s="642" t="s">
        <v>307</v>
      </c>
      <c r="AS87" s="642" t="s">
        <v>304</v>
      </c>
      <c r="AT87" s="643" t="s">
        <v>203</v>
      </c>
      <c r="AU87" s="654" t="s">
        <v>305</v>
      </c>
    </row>
    <row r="88" spans="1:49" s="5" customFormat="1" ht="24.95" customHeight="1" x14ac:dyDescent="0.25">
      <c r="A88" s="657"/>
      <c r="B88" s="847"/>
      <c r="C88" s="839"/>
      <c r="D88" s="839"/>
      <c r="E88" s="635"/>
      <c r="F88" s="635"/>
      <c r="G88" s="122" t="s">
        <v>10</v>
      </c>
      <c r="H88" s="126">
        <f>L88+R88+S88+Y88+AE88</f>
        <v>1708283716</v>
      </c>
      <c r="I88" s="126">
        <v>94398882</v>
      </c>
      <c r="J88" s="142">
        <v>94398882</v>
      </c>
      <c r="K88" s="85">
        <v>52491882</v>
      </c>
      <c r="L88" s="136">
        <v>52491564</v>
      </c>
      <c r="M88" s="85">
        <v>592217000</v>
      </c>
      <c r="N88" s="85">
        <v>592217000</v>
      </c>
      <c r="O88" s="85">
        <v>592217000</v>
      </c>
      <c r="P88" s="85">
        <v>592217000</v>
      </c>
      <c r="Q88" s="85">
        <v>512378000</v>
      </c>
      <c r="R88" s="97">
        <v>511806152</v>
      </c>
      <c r="S88" s="97">
        <v>239429000</v>
      </c>
      <c r="T88" s="97">
        <v>239429000</v>
      </c>
      <c r="U88" s="97">
        <v>277983500</v>
      </c>
      <c r="V88" s="94">
        <v>275698000</v>
      </c>
      <c r="W88" s="97">
        <v>240352000</v>
      </c>
      <c r="X88" s="97">
        <f>+AN88</f>
        <v>225978000</v>
      </c>
      <c r="Y88" s="97">
        <v>449483000</v>
      </c>
      <c r="Z88" s="97"/>
      <c r="AA88" s="97"/>
      <c r="AB88" s="97"/>
      <c r="AC88" s="97"/>
      <c r="AD88" s="97"/>
      <c r="AE88" s="97">
        <v>455074000</v>
      </c>
      <c r="AF88" s="97"/>
      <c r="AG88" s="97"/>
      <c r="AH88" s="97"/>
      <c r="AI88" s="97"/>
      <c r="AJ88" s="97"/>
      <c r="AK88" s="97">
        <v>0</v>
      </c>
      <c r="AL88" s="97">
        <v>0</v>
      </c>
      <c r="AM88" s="94">
        <v>37248000</v>
      </c>
      <c r="AN88" s="464">
        <v>225978000</v>
      </c>
      <c r="AO88" s="361">
        <f t="shared" si="41"/>
        <v>0.94019604579949412</v>
      </c>
      <c r="AP88" s="363">
        <f>(L88+R88+AN88)/H88</f>
        <v>0.46261385541416705</v>
      </c>
      <c r="AQ88" s="642"/>
      <c r="AR88" s="642"/>
      <c r="AS88" s="642"/>
      <c r="AT88" s="643"/>
      <c r="AU88" s="654"/>
    </row>
    <row r="89" spans="1:49" s="5" customFormat="1" ht="24.95" customHeight="1" thickBot="1" x14ac:dyDescent="0.3">
      <c r="A89" s="657"/>
      <c r="B89" s="847"/>
      <c r="C89" s="839"/>
      <c r="D89" s="839"/>
      <c r="E89" s="635"/>
      <c r="F89" s="635"/>
      <c r="G89" s="122" t="s">
        <v>11</v>
      </c>
      <c r="H89" s="75"/>
      <c r="I89" s="216"/>
      <c r="J89" s="127"/>
      <c r="K89" s="216"/>
      <c r="L89" s="216"/>
      <c r="M89" s="216"/>
      <c r="N89" s="216"/>
      <c r="O89" s="216"/>
      <c r="P89" s="137"/>
      <c r="Q89" s="144"/>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642"/>
      <c r="AR89" s="642"/>
      <c r="AS89" s="642"/>
      <c r="AT89" s="643"/>
      <c r="AU89" s="654"/>
    </row>
    <row r="90" spans="1:49" s="5" customFormat="1" ht="24.95" customHeight="1" thickBot="1" x14ac:dyDescent="0.3">
      <c r="A90" s="657"/>
      <c r="B90" s="847"/>
      <c r="C90" s="839"/>
      <c r="D90" s="839"/>
      <c r="E90" s="635"/>
      <c r="F90" s="635"/>
      <c r="G90" s="122" t="s">
        <v>12</v>
      </c>
      <c r="H90" s="138">
        <f>R90+S90</f>
        <v>247598877</v>
      </c>
      <c r="I90" s="114"/>
      <c r="J90" s="127"/>
      <c r="K90" s="114"/>
      <c r="L90" s="114"/>
      <c r="M90" s="87">
        <v>18586968</v>
      </c>
      <c r="N90" s="87">
        <v>18586968</v>
      </c>
      <c r="O90" s="87">
        <v>18586968</v>
      </c>
      <c r="P90" s="181">
        <v>18586968</v>
      </c>
      <c r="Q90" s="157">
        <v>18586968</v>
      </c>
      <c r="R90" s="106">
        <v>18586968</v>
      </c>
      <c r="S90" s="91">
        <v>229011909</v>
      </c>
      <c r="T90" s="91">
        <v>239581909</v>
      </c>
      <c r="U90" s="91">
        <v>239581909</v>
      </c>
      <c r="V90" s="91">
        <v>239581909</v>
      </c>
      <c r="W90" s="181">
        <v>239581909</v>
      </c>
      <c r="X90" s="380">
        <f>+AN90</f>
        <v>239581909</v>
      </c>
      <c r="Y90" s="181"/>
      <c r="Z90" s="181"/>
      <c r="AA90" s="367"/>
      <c r="AB90" s="181"/>
      <c r="AC90" s="181"/>
      <c r="AD90" s="181"/>
      <c r="AE90" s="181"/>
      <c r="AF90" s="181"/>
      <c r="AG90" s="367"/>
      <c r="AH90" s="181"/>
      <c r="AI90" s="181"/>
      <c r="AJ90" s="181"/>
      <c r="AK90" s="85">
        <v>26977000</v>
      </c>
      <c r="AL90" s="85">
        <v>234072076</v>
      </c>
      <c r="AM90" s="91">
        <v>239581909</v>
      </c>
      <c r="AN90" s="181">
        <v>239581909</v>
      </c>
      <c r="AO90" s="361">
        <f t="shared" si="41"/>
        <v>1</v>
      </c>
      <c r="AP90" s="362">
        <f>(L90+R90+AN90)/H90</f>
        <v>1.0426900159163484</v>
      </c>
      <c r="AQ90" s="642"/>
      <c r="AR90" s="642"/>
      <c r="AS90" s="642"/>
      <c r="AT90" s="643"/>
      <c r="AU90" s="654"/>
    </row>
    <row r="91" spans="1:49" s="5" customFormat="1" ht="24.95" customHeight="1" thickBot="1" x14ac:dyDescent="0.3">
      <c r="A91" s="657"/>
      <c r="B91" s="847"/>
      <c r="C91" s="839"/>
      <c r="D91" s="839"/>
      <c r="E91" s="635"/>
      <c r="F91" s="635"/>
      <c r="G91" s="122" t="s">
        <v>13</v>
      </c>
      <c r="H91" s="76">
        <v>2</v>
      </c>
      <c r="I91" s="140">
        <v>0.5</v>
      </c>
      <c r="J91" s="140">
        <f t="shared" ref="J91" si="42">+J87+J89</f>
        <v>0.5</v>
      </c>
      <c r="K91" s="104">
        <v>0.5</v>
      </c>
      <c r="L91" s="104">
        <v>0.5</v>
      </c>
      <c r="M91" s="104">
        <v>1</v>
      </c>
      <c r="N91" s="104">
        <v>1</v>
      </c>
      <c r="O91" s="104">
        <v>1</v>
      </c>
      <c r="P91" s="104">
        <f>+P87</f>
        <v>1</v>
      </c>
      <c r="Q91" s="104">
        <f t="shared" ref="Q91" si="43">+Q87+Q89</f>
        <v>0.73</v>
      </c>
      <c r="R91" s="148">
        <f>R89+R87</f>
        <v>0.85</v>
      </c>
      <c r="S91" s="91">
        <v>1.5</v>
      </c>
      <c r="T91" s="97">
        <f>+T87+T89</f>
        <v>1.5</v>
      </c>
      <c r="U91" s="319">
        <v>1.5</v>
      </c>
      <c r="V91" s="311">
        <f>+V87+V89</f>
        <v>1.5</v>
      </c>
      <c r="W91" s="459">
        <v>1.5</v>
      </c>
      <c r="X91" s="459">
        <v>1.34</v>
      </c>
      <c r="Y91" s="104">
        <v>1.7</v>
      </c>
      <c r="Z91" s="104"/>
      <c r="AA91" s="367"/>
      <c r="AB91" s="104"/>
      <c r="AC91" s="104">
        <f t="shared" ref="AC91:AD91" si="44">+AC87+AC89</f>
        <v>0</v>
      </c>
      <c r="AD91" s="104">
        <f t="shared" si="44"/>
        <v>0</v>
      </c>
      <c r="AE91" s="104">
        <f>+AE87+AE89</f>
        <v>2</v>
      </c>
      <c r="AF91" s="104"/>
      <c r="AG91" s="367"/>
      <c r="AH91" s="88"/>
      <c r="AI91" s="88"/>
      <c r="AJ91" s="88"/>
      <c r="AK91" s="377">
        <f>+AK87+AK89</f>
        <v>1</v>
      </c>
      <c r="AL91" s="377">
        <f>AL87</f>
        <v>1.1599999999999999</v>
      </c>
      <c r="AM91" s="562">
        <f>AM87</f>
        <v>1.28</v>
      </c>
      <c r="AN91" s="459">
        <v>1.34</v>
      </c>
      <c r="AO91" s="361">
        <f t="shared" si="41"/>
        <v>0.89333333333333342</v>
      </c>
      <c r="AP91" s="362">
        <f>AN91/H91</f>
        <v>0.67</v>
      </c>
      <c r="AQ91" s="642"/>
      <c r="AR91" s="642"/>
      <c r="AS91" s="642"/>
      <c r="AT91" s="643"/>
      <c r="AU91" s="654"/>
    </row>
    <row r="92" spans="1:49" s="5" customFormat="1" ht="24.95" customHeight="1" thickBot="1" x14ac:dyDescent="0.3">
      <c r="A92" s="657"/>
      <c r="B92" s="848"/>
      <c r="C92" s="845"/>
      <c r="D92" s="845"/>
      <c r="E92" s="636"/>
      <c r="F92" s="636"/>
      <c r="G92" s="131" t="s">
        <v>14</v>
      </c>
      <c r="H92" s="77">
        <f>H88+H90</f>
        <v>1955882593</v>
      </c>
      <c r="I92" s="77">
        <v>94398882</v>
      </c>
      <c r="J92" s="141">
        <f t="shared" ref="J92" si="45">J88</f>
        <v>94398882</v>
      </c>
      <c r="K92" s="90">
        <v>52491882</v>
      </c>
      <c r="L92" s="90">
        <v>52491564</v>
      </c>
      <c r="M92" s="90">
        <v>610803968</v>
      </c>
      <c r="N92" s="90">
        <f>N88+N90</f>
        <v>610803968</v>
      </c>
      <c r="O92" s="90">
        <v>610803968</v>
      </c>
      <c r="P92" s="90">
        <v>610803968</v>
      </c>
      <c r="Q92" s="90">
        <f>Q88+Q90</f>
        <v>530964968</v>
      </c>
      <c r="R92" s="93">
        <f>R88+R90</f>
        <v>530393120</v>
      </c>
      <c r="S92" s="93">
        <v>468440909</v>
      </c>
      <c r="T92" s="93">
        <f>T88+T90</f>
        <v>479010909</v>
      </c>
      <c r="U92" s="93">
        <f>U88+U90</f>
        <v>517565409</v>
      </c>
      <c r="V92" s="93">
        <f>V88+V90</f>
        <v>515279909</v>
      </c>
      <c r="W92" s="93">
        <f>W88+W90</f>
        <v>479933909</v>
      </c>
      <c r="X92" s="93">
        <f>X88+X90</f>
        <v>465559909</v>
      </c>
      <c r="Y92" s="85">
        <f>Y88</f>
        <v>449483000</v>
      </c>
      <c r="Z92" s="153"/>
      <c r="AA92" s="367"/>
      <c r="AB92" s="90"/>
      <c r="AC92" s="90">
        <f t="shared" ref="AC92:AD92" si="46">AC88</f>
        <v>0</v>
      </c>
      <c r="AD92" s="90">
        <f t="shared" si="46"/>
        <v>0</v>
      </c>
      <c r="AE92" s="85">
        <f>AE88</f>
        <v>455074000</v>
      </c>
      <c r="AF92" s="153"/>
      <c r="AG92" s="153"/>
      <c r="AH92" s="90"/>
      <c r="AI92" s="90"/>
      <c r="AJ92" s="90"/>
      <c r="AK92" s="90">
        <f>+AK88+AK90</f>
        <v>26977000</v>
      </c>
      <c r="AL92" s="90">
        <f>+AL88+AL90</f>
        <v>234072076</v>
      </c>
      <c r="AM92" s="93">
        <f>AM88+AM90</f>
        <v>276829909</v>
      </c>
      <c r="AN92" s="93">
        <f>AN88+AN90</f>
        <v>465559909</v>
      </c>
      <c r="AO92" s="361">
        <f t="shared" si="41"/>
        <v>0.97005004286954855</v>
      </c>
      <c r="AP92" s="363">
        <f>(L92+R92+AN92)/H92</f>
        <v>0.53604679378625664</v>
      </c>
      <c r="AQ92" s="642"/>
      <c r="AR92" s="642"/>
      <c r="AS92" s="642"/>
      <c r="AT92" s="644"/>
      <c r="AU92" s="655"/>
    </row>
    <row r="93" spans="1:49" s="5" customFormat="1" ht="24.95" customHeight="1" thickBot="1" x14ac:dyDescent="0.3">
      <c r="A93" s="657"/>
      <c r="B93" s="846">
        <v>15</v>
      </c>
      <c r="C93" s="836" t="s">
        <v>89</v>
      </c>
      <c r="D93" s="836" t="s">
        <v>75</v>
      </c>
      <c r="E93" s="634">
        <v>440</v>
      </c>
      <c r="F93" s="634">
        <v>177</v>
      </c>
      <c r="G93" s="117" t="s">
        <v>9</v>
      </c>
      <c r="H93" s="120">
        <v>4</v>
      </c>
      <c r="I93" s="120">
        <v>4</v>
      </c>
      <c r="J93" s="107">
        <v>4</v>
      </c>
      <c r="K93" s="83">
        <v>4</v>
      </c>
      <c r="L93" s="83">
        <v>4</v>
      </c>
      <c r="M93" s="83">
        <v>4</v>
      </c>
      <c r="N93" s="83">
        <v>4</v>
      </c>
      <c r="O93" s="83">
        <v>4</v>
      </c>
      <c r="P93" s="83">
        <v>4</v>
      </c>
      <c r="Q93" s="83">
        <v>4</v>
      </c>
      <c r="R93" s="105">
        <v>4</v>
      </c>
      <c r="S93" s="105">
        <v>4</v>
      </c>
      <c r="T93" s="105">
        <v>4</v>
      </c>
      <c r="U93" s="105">
        <v>4</v>
      </c>
      <c r="V93" s="105">
        <v>4</v>
      </c>
      <c r="W93" s="512">
        <v>4</v>
      </c>
      <c r="X93" s="512">
        <v>4</v>
      </c>
      <c r="Y93" s="105">
        <v>4</v>
      </c>
      <c r="Z93" s="105">
        <v>4</v>
      </c>
      <c r="AA93" s="105">
        <v>4</v>
      </c>
      <c r="AB93" s="105">
        <v>4</v>
      </c>
      <c r="AC93" s="105">
        <v>4</v>
      </c>
      <c r="AD93" s="105">
        <v>4</v>
      </c>
      <c r="AE93" s="105">
        <v>4</v>
      </c>
      <c r="AF93" s="105">
        <v>4</v>
      </c>
      <c r="AG93" s="105">
        <v>4</v>
      </c>
      <c r="AH93" s="105">
        <v>4</v>
      </c>
      <c r="AI93" s="105">
        <v>4</v>
      </c>
      <c r="AJ93" s="105">
        <v>4</v>
      </c>
      <c r="AK93" s="376">
        <v>4</v>
      </c>
      <c r="AL93" s="376">
        <v>4</v>
      </c>
      <c r="AM93" s="563">
        <v>4</v>
      </c>
      <c r="AN93" s="512">
        <v>4</v>
      </c>
      <c r="AO93" s="361">
        <f>AN93/V93</f>
        <v>1</v>
      </c>
      <c r="AP93" s="362">
        <f>12/16</f>
        <v>0.75</v>
      </c>
      <c r="AQ93" s="642" t="s">
        <v>344</v>
      </c>
      <c r="AR93" s="642" t="s">
        <v>114</v>
      </c>
      <c r="AS93" s="642" t="s">
        <v>114</v>
      </c>
      <c r="AT93" s="643" t="s">
        <v>248</v>
      </c>
      <c r="AU93" s="645" t="s">
        <v>323</v>
      </c>
    </row>
    <row r="94" spans="1:49" s="5" customFormat="1" ht="24.95" customHeight="1" x14ac:dyDescent="0.25">
      <c r="A94" s="657"/>
      <c r="B94" s="847"/>
      <c r="C94" s="839"/>
      <c r="D94" s="839"/>
      <c r="E94" s="635"/>
      <c r="F94" s="635"/>
      <c r="G94" s="122" t="s">
        <v>10</v>
      </c>
      <c r="H94" s="126">
        <f>L94+R94+S94+Y94+AE94</f>
        <v>2412711243</v>
      </c>
      <c r="I94" s="126">
        <v>417445330</v>
      </c>
      <c r="J94" s="142">
        <v>417445330</v>
      </c>
      <c r="K94" s="85">
        <v>382170830</v>
      </c>
      <c r="L94" s="136">
        <v>377155900</v>
      </c>
      <c r="M94" s="85">
        <v>629964000</v>
      </c>
      <c r="N94" s="85">
        <v>629964000</v>
      </c>
      <c r="O94" s="85">
        <v>629964000</v>
      </c>
      <c r="P94" s="85">
        <v>574964000</v>
      </c>
      <c r="Q94" s="85">
        <v>560272350</v>
      </c>
      <c r="R94" s="97">
        <v>521408343</v>
      </c>
      <c r="S94" s="97">
        <v>442031000</v>
      </c>
      <c r="T94" s="97">
        <v>442031000</v>
      </c>
      <c r="U94" s="85">
        <v>430862000</v>
      </c>
      <c r="V94" s="94">
        <v>419508300</v>
      </c>
      <c r="W94" s="85">
        <v>404295400</v>
      </c>
      <c r="X94" s="85">
        <f>+AN94</f>
        <v>384162884</v>
      </c>
      <c r="Y94" s="85">
        <v>597479000</v>
      </c>
      <c r="Z94" s="85"/>
      <c r="AA94" s="85"/>
      <c r="AB94" s="85"/>
      <c r="AC94" s="85"/>
      <c r="AD94" s="85"/>
      <c r="AE94" s="85">
        <v>474637000</v>
      </c>
      <c r="AF94" s="85"/>
      <c r="AG94" s="85"/>
      <c r="AH94" s="85"/>
      <c r="AI94" s="85"/>
      <c r="AJ94" s="85"/>
      <c r="AK94" s="85">
        <v>64586086</v>
      </c>
      <c r="AL94" s="85">
        <v>160213386</v>
      </c>
      <c r="AM94" s="94">
        <v>315920001</v>
      </c>
      <c r="AN94" s="464">
        <v>384162884</v>
      </c>
      <c r="AO94" s="361">
        <f>AN94/V94</f>
        <v>0.91574560980080733</v>
      </c>
      <c r="AP94" s="363">
        <f>(L94+R94+AN94)/H94</f>
        <v>0.5316538109239457</v>
      </c>
      <c r="AQ94" s="642"/>
      <c r="AR94" s="642"/>
      <c r="AS94" s="642"/>
      <c r="AT94" s="643"/>
      <c r="AU94" s="645"/>
    </row>
    <row r="95" spans="1:49" s="5" customFormat="1" ht="24.95" customHeight="1" thickBot="1" x14ac:dyDescent="0.3">
      <c r="A95" s="657"/>
      <c r="B95" s="847"/>
      <c r="C95" s="839"/>
      <c r="D95" s="839"/>
      <c r="E95" s="635"/>
      <c r="F95" s="635"/>
      <c r="G95" s="122" t="s">
        <v>11</v>
      </c>
      <c r="H95" s="75"/>
      <c r="I95" s="216"/>
      <c r="J95" s="127"/>
      <c r="K95" s="216"/>
      <c r="L95" s="216"/>
      <c r="M95" s="216"/>
      <c r="N95" s="216"/>
      <c r="O95" s="216"/>
      <c r="P95" s="144"/>
      <c r="Q95" s="144"/>
      <c r="R95" s="111"/>
      <c r="S95" s="111"/>
      <c r="T95" s="111"/>
      <c r="U95" s="111"/>
      <c r="V95" s="111"/>
      <c r="W95" s="111"/>
      <c r="X95" s="111"/>
      <c r="Y95" s="137"/>
      <c r="Z95" s="137"/>
      <c r="AA95" s="370"/>
      <c r="AB95" s="137"/>
      <c r="AC95" s="137"/>
      <c r="AD95" s="137"/>
      <c r="AE95" s="137"/>
      <c r="AF95" s="379"/>
      <c r="AG95" s="368"/>
      <c r="AH95" s="378"/>
      <c r="AI95" s="378"/>
      <c r="AJ95" s="378"/>
      <c r="AK95" s="111"/>
      <c r="AL95" s="111"/>
      <c r="AM95" s="111"/>
      <c r="AN95" s="111"/>
      <c r="AO95" s="340"/>
      <c r="AP95" s="330"/>
      <c r="AQ95" s="642"/>
      <c r="AR95" s="642"/>
      <c r="AS95" s="642"/>
      <c r="AT95" s="643"/>
      <c r="AU95" s="645"/>
    </row>
    <row r="96" spans="1:49" s="5" customFormat="1" ht="24.95" customHeight="1" thickBot="1" x14ac:dyDescent="0.3">
      <c r="A96" s="657"/>
      <c r="B96" s="847"/>
      <c r="C96" s="839"/>
      <c r="D96" s="839"/>
      <c r="E96" s="635"/>
      <c r="F96" s="635"/>
      <c r="G96" s="122" t="s">
        <v>12</v>
      </c>
      <c r="H96" s="138">
        <f>R96+S96</f>
        <v>466181840</v>
      </c>
      <c r="I96" s="114"/>
      <c r="J96" s="127"/>
      <c r="K96" s="114"/>
      <c r="L96" s="114"/>
      <c r="M96" s="87">
        <v>260228091</v>
      </c>
      <c r="N96" s="87">
        <v>260228091</v>
      </c>
      <c r="O96" s="87">
        <v>260228091</v>
      </c>
      <c r="P96" s="87">
        <v>260228087</v>
      </c>
      <c r="Q96" s="85">
        <f>260228091-(4+4657351)</f>
        <v>255570736</v>
      </c>
      <c r="R96" s="85">
        <v>252712523</v>
      </c>
      <c r="S96" s="91">
        <v>213469317</v>
      </c>
      <c r="T96" s="91">
        <v>233029317</v>
      </c>
      <c r="U96" s="91">
        <v>233029317</v>
      </c>
      <c r="V96" s="91">
        <v>233029317</v>
      </c>
      <c r="W96" s="181">
        <v>233029317</v>
      </c>
      <c r="X96" s="380">
        <f>+AN96</f>
        <v>233023567</v>
      </c>
      <c r="Y96" s="181"/>
      <c r="Z96" s="181"/>
      <c r="AA96" s="367"/>
      <c r="AB96" s="181"/>
      <c r="AC96" s="181"/>
      <c r="AD96" s="181"/>
      <c r="AE96" s="181"/>
      <c r="AF96" s="181"/>
      <c r="AG96" s="367"/>
      <c r="AH96" s="181"/>
      <c r="AI96" s="181"/>
      <c r="AJ96" s="181"/>
      <c r="AK96" s="85">
        <v>107979124</v>
      </c>
      <c r="AL96" s="85">
        <v>218196920.77568191</v>
      </c>
      <c r="AM96" s="91">
        <v>233023567</v>
      </c>
      <c r="AN96" s="181">
        <v>233023567</v>
      </c>
      <c r="AO96" s="361">
        <f>AN96/V96</f>
        <v>0.99997532499312092</v>
      </c>
      <c r="AP96" s="363">
        <f>(L96+R96+AN96)/H96</f>
        <v>1.041945542108633</v>
      </c>
      <c r="AQ96" s="642"/>
      <c r="AR96" s="642"/>
      <c r="AS96" s="642"/>
      <c r="AT96" s="643"/>
      <c r="AU96" s="645"/>
    </row>
    <row r="97" spans="1:51" s="5" customFormat="1" ht="24.95" customHeight="1" thickBot="1" x14ac:dyDescent="0.3">
      <c r="A97" s="657"/>
      <c r="B97" s="847"/>
      <c r="C97" s="839"/>
      <c r="D97" s="839"/>
      <c r="E97" s="635"/>
      <c r="F97" s="635"/>
      <c r="G97" s="122" t="s">
        <v>13</v>
      </c>
      <c r="H97" s="76">
        <v>4</v>
      </c>
      <c r="I97" s="76">
        <v>4</v>
      </c>
      <c r="J97" s="140">
        <f>+J93+J95</f>
        <v>4</v>
      </c>
      <c r="K97" s="88">
        <v>4</v>
      </c>
      <c r="L97" s="88">
        <v>4</v>
      </c>
      <c r="M97" s="88">
        <v>4</v>
      </c>
      <c r="N97" s="88">
        <f>N93</f>
        <v>4</v>
      </c>
      <c r="O97" s="88">
        <v>4</v>
      </c>
      <c r="P97" s="88">
        <v>4</v>
      </c>
      <c r="Q97" s="186">
        <f t="shared" ref="Q97" si="47">+Q93+Q95</f>
        <v>4</v>
      </c>
      <c r="R97" s="91">
        <f>R95+R93</f>
        <v>4</v>
      </c>
      <c r="S97" s="91">
        <v>4</v>
      </c>
      <c r="T97" s="311">
        <f>+T93+T95</f>
        <v>4</v>
      </c>
      <c r="U97" s="311">
        <f>+U93+U95</f>
        <v>4</v>
      </c>
      <c r="V97" s="562">
        <f>+V93+V95</f>
        <v>4</v>
      </c>
      <c r="W97" s="564">
        <f t="shared" ref="W97:X97" si="48">+W93+W95</f>
        <v>4</v>
      </c>
      <c r="X97" s="564">
        <f t="shared" si="48"/>
        <v>4</v>
      </c>
      <c r="Y97" s="88">
        <v>4</v>
      </c>
      <c r="Z97" s="88"/>
      <c r="AA97" s="367"/>
      <c r="AB97" s="88"/>
      <c r="AC97" s="88">
        <f t="shared" ref="AC97:AD97" si="49">+AC93+AC95</f>
        <v>4</v>
      </c>
      <c r="AD97" s="88">
        <f t="shared" si="49"/>
        <v>4</v>
      </c>
      <c r="AE97" s="88">
        <f>+AE93+AE95</f>
        <v>4</v>
      </c>
      <c r="AF97" s="88"/>
      <c r="AG97" s="367"/>
      <c r="AH97" s="88"/>
      <c r="AI97" s="88"/>
      <c r="AJ97" s="88"/>
      <c r="AK97" s="311">
        <f>+AK93+AK95</f>
        <v>4</v>
      </c>
      <c r="AL97" s="311">
        <f>+AL93+AL95</f>
        <v>4</v>
      </c>
      <c r="AM97" s="562">
        <f>+AM93+AM95</f>
        <v>4</v>
      </c>
      <c r="AN97" s="564">
        <f>+AN93+AN95</f>
        <v>4</v>
      </c>
      <c r="AO97" s="361">
        <f>AN97/V97</f>
        <v>1</v>
      </c>
      <c r="AP97" s="364">
        <f>12/16</f>
        <v>0.75</v>
      </c>
      <c r="AQ97" s="642"/>
      <c r="AR97" s="642"/>
      <c r="AS97" s="642"/>
      <c r="AT97" s="643"/>
      <c r="AU97" s="645"/>
      <c r="AV97" s="27"/>
    </row>
    <row r="98" spans="1:51" s="5" customFormat="1" ht="42" customHeight="1" thickBot="1" x14ac:dyDescent="0.3">
      <c r="A98" s="658"/>
      <c r="B98" s="848"/>
      <c r="C98" s="845"/>
      <c r="D98" s="845"/>
      <c r="E98" s="636"/>
      <c r="F98" s="636"/>
      <c r="G98" s="131" t="s">
        <v>14</v>
      </c>
      <c r="H98" s="77">
        <f>H94+H96</f>
        <v>2878893083</v>
      </c>
      <c r="I98" s="77">
        <v>417445330</v>
      </c>
      <c r="J98" s="141">
        <f>J94</f>
        <v>417445330</v>
      </c>
      <c r="K98" s="90">
        <v>382170830</v>
      </c>
      <c r="L98" s="90">
        <v>377155900</v>
      </c>
      <c r="M98" s="90">
        <v>890192091</v>
      </c>
      <c r="N98" s="90">
        <f>N94+N96</f>
        <v>890192091</v>
      </c>
      <c r="O98" s="90">
        <v>890192091</v>
      </c>
      <c r="P98" s="90">
        <v>835192087</v>
      </c>
      <c r="Q98" s="90">
        <f>Q94+Q96</f>
        <v>815843086</v>
      </c>
      <c r="R98" s="93">
        <f>R94+R96</f>
        <v>774120866</v>
      </c>
      <c r="S98" s="93">
        <v>655500317</v>
      </c>
      <c r="T98" s="93">
        <f>T94+T96</f>
        <v>675060317</v>
      </c>
      <c r="U98" s="93">
        <f>U94+U96</f>
        <v>663891317</v>
      </c>
      <c r="V98" s="93">
        <f>V94+V96</f>
        <v>652537617</v>
      </c>
      <c r="W98" s="93">
        <f>W94+W96</f>
        <v>637324717</v>
      </c>
      <c r="X98" s="93">
        <f>X94+X96</f>
        <v>617186451</v>
      </c>
      <c r="Y98" s="90">
        <f>Y94</f>
        <v>597479000</v>
      </c>
      <c r="Z98" s="90"/>
      <c r="AA98" s="367"/>
      <c r="AB98" s="90"/>
      <c r="AC98" s="90">
        <f t="shared" ref="AC98:AD98" si="50">AC94</f>
        <v>0</v>
      </c>
      <c r="AD98" s="90">
        <f t="shared" si="50"/>
        <v>0</v>
      </c>
      <c r="AE98" s="90">
        <f>AE94</f>
        <v>474637000</v>
      </c>
      <c r="AF98" s="90"/>
      <c r="AG98" s="367"/>
      <c r="AH98" s="90"/>
      <c r="AI98" s="90"/>
      <c r="AJ98" s="90"/>
      <c r="AK98" s="90">
        <f>+AK94+AK96</f>
        <v>172565210</v>
      </c>
      <c r="AL98" s="90">
        <f>+AL94+AL96</f>
        <v>378410306.77568191</v>
      </c>
      <c r="AM98" s="93">
        <f>AM94+AM96</f>
        <v>548943568</v>
      </c>
      <c r="AN98" s="93">
        <f>AN94+AN96</f>
        <v>617186451</v>
      </c>
      <c r="AO98" s="361">
        <f>AN98/V98</f>
        <v>0.94582509103072909</v>
      </c>
      <c r="AP98" s="363">
        <f>(L98+R98+AN98)/H98</f>
        <v>0.61428582653619856</v>
      </c>
      <c r="AQ98" s="642"/>
      <c r="AR98" s="642"/>
      <c r="AS98" s="642"/>
      <c r="AT98" s="644"/>
      <c r="AU98" s="646"/>
      <c r="AV98" s="27"/>
    </row>
    <row r="99" spans="1:51" s="5" customFormat="1" ht="21.75" customHeight="1" x14ac:dyDescent="0.25">
      <c r="A99" s="460"/>
      <c r="B99" s="846">
        <v>16</v>
      </c>
      <c r="C99" s="836" t="s">
        <v>355</v>
      </c>
      <c r="D99" s="836" t="s">
        <v>75</v>
      </c>
      <c r="E99" s="634">
        <v>464</v>
      </c>
      <c r="F99" s="634">
        <v>177</v>
      </c>
      <c r="G99" s="117" t="s">
        <v>9</v>
      </c>
      <c r="H99" s="120">
        <v>100</v>
      </c>
      <c r="I99" s="108"/>
      <c r="J99" s="108"/>
      <c r="K99" s="118"/>
      <c r="L99" s="118"/>
      <c r="M99" s="118"/>
      <c r="N99" s="118"/>
      <c r="O99" s="118"/>
      <c r="P99" s="118"/>
      <c r="Q99" s="118"/>
      <c r="R99" s="119"/>
      <c r="S99" s="119"/>
      <c r="T99" s="119"/>
      <c r="U99" s="245"/>
      <c r="V99" s="118"/>
      <c r="W99" s="118"/>
      <c r="X99" s="172"/>
      <c r="Y99" s="104">
        <v>100</v>
      </c>
      <c r="Z99" s="105"/>
      <c r="AA99" s="105"/>
      <c r="AB99" s="105"/>
      <c r="AC99" s="105"/>
      <c r="AD99" s="105"/>
      <c r="AE99" s="105">
        <v>100</v>
      </c>
      <c r="AF99" s="461"/>
      <c r="AG99" s="461"/>
      <c r="AH99" s="461"/>
      <c r="AI99" s="461"/>
      <c r="AJ99" s="461"/>
      <c r="AK99" s="462"/>
      <c r="AL99" s="462"/>
      <c r="AM99" s="463"/>
      <c r="AN99" s="100"/>
      <c r="AO99" s="363"/>
      <c r="AP99" s="362"/>
      <c r="AQ99" s="637"/>
      <c r="AR99" s="637"/>
      <c r="AS99" s="637"/>
      <c r="AT99" s="638"/>
      <c r="AU99" s="640"/>
      <c r="AV99" s="27"/>
    </row>
    <row r="100" spans="1:51" s="5" customFormat="1" ht="21.75" customHeight="1" x14ac:dyDescent="0.25">
      <c r="A100" s="460"/>
      <c r="B100" s="847"/>
      <c r="C100" s="839"/>
      <c r="D100" s="839"/>
      <c r="E100" s="635"/>
      <c r="F100" s="635"/>
      <c r="G100" s="122" t="s">
        <v>10</v>
      </c>
      <c r="H100" s="126">
        <f>L100+R100+S100+Y100+AE100</f>
        <v>550218000</v>
      </c>
      <c r="I100" s="79"/>
      <c r="J100" s="123"/>
      <c r="K100" s="124"/>
      <c r="L100" s="124"/>
      <c r="M100" s="124"/>
      <c r="N100" s="124"/>
      <c r="O100" s="124"/>
      <c r="P100" s="124"/>
      <c r="Q100" s="124"/>
      <c r="R100" s="125"/>
      <c r="S100" s="125"/>
      <c r="T100" s="125"/>
      <c r="U100" s="246"/>
      <c r="V100" s="124"/>
      <c r="W100" s="124"/>
      <c r="X100" s="173"/>
      <c r="Y100" s="97">
        <v>550218000</v>
      </c>
      <c r="Z100" s="85"/>
      <c r="AA100" s="85"/>
      <c r="AB100" s="85"/>
      <c r="AC100" s="85"/>
      <c r="AD100" s="85"/>
      <c r="AE100" s="85"/>
      <c r="AF100" s="126"/>
      <c r="AG100" s="126"/>
      <c r="AH100" s="126"/>
      <c r="AI100" s="126"/>
      <c r="AJ100" s="126"/>
      <c r="AK100" s="126"/>
      <c r="AL100" s="126"/>
      <c r="AM100" s="134"/>
      <c r="AN100" s="464"/>
      <c r="AO100" s="363"/>
      <c r="AP100" s="363"/>
      <c r="AQ100" s="637"/>
      <c r="AR100" s="637"/>
      <c r="AS100" s="637"/>
      <c r="AT100" s="638"/>
      <c r="AU100" s="640"/>
      <c r="AV100" s="27"/>
    </row>
    <row r="101" spans="1:51" s="5" customFormat="1" ht="21.75" customHeight="1" x14ac:dyDescent="0.25">
      <c r="A101" s="460"/>
      <c r="B101" s="847"/>
      <c r="C101" s="839"/>
      <c r="D101" s="839"/>
      <c r="E101" s="635"/>
      <c r="F101" s="635"/>
      <c r="G101" s="122" t="s">
        <v>11</v>
      </c>
      <c r="H101" s="75"/>
      <c r="I101" s="216"/>
      <c r="J101" s="127"/>
      <c r="K101" s="216"/>
      <c r="L101" s="216"/>
      <c r="M101" s="216"/>
      <c r="N101" s="216"/>
      <c r="O101" s="216"/>
      <c r="P101" s="216"/>
      <c r="Q101" s="216"/>
      <c r="R101" s="128"/>
      <c r="S101" s="128"/>
      <c r="T101" s="128"/>
      <c r="U101" s="243"/>
      <c r="V101" s="137"/>
      <c r="W101" s="137"/>
      <c r="X101" s="386"/>
      <c r="Y101" s="111"/>
      <c r="Z101" s="137"/>
      <c r="AA101" s="370"/>
      <c r="AB101" s="137"/>
      <c r="AC101" s="137"/>
      <c r="AD101" s="137"/>
      <c r="AE101" s="137"/>
      <c r="AF101" s="379"/>
      <c r="AG101" s="368"/>
      <c r="AH101" s="378"/>
      <c r="AI101" s="378"/>
      <c r="AJ101" s="378"/>
      <c r="AK101" s="111"/>
      <c r="AL101" s="111"/>
      <c r="AM101" s="111"/>
      <c r="AN101" s="111"/>
      <c r="AO101" s="363"/>
      <c r="AP101" s="330"/>
      <c r="AQ101" s="637"/>
      <c r="AR101" s="637"/>
      <c r="AS101" s="637"/>
      <c r="AT101" s="638"/>
      <c r="AU101" s="640"/>
      <c r="AV101" s="27"/>
    </row>
    <row r="102" spans="1:51" s="5" customFormat="1" ht="21.75" customHeight="1" x14ac:dyDescent="0.25">
      <c r="A102" s="460"/>
      <c r="B102" s="847"/>
      <c r="C102" s="839"/>
      <c r="D102" s="839"/>
      <c r="E102" s="635"/>
      <c r="F102" s="635"/>
      <c r="G102" s="122" t="s">
        <v>12</v>
      </c>
      <c r="H102" s="138">
        <f>L102+R102+S102+Y102+AE102</f>
        <v>0</v>
      </c>
      <c r="I102" s="216"/>
      <c r="J102" s="127"/>
      <c r="K102" s="216"/>
      <c r="L102" s="216"/>
      <c r="M102" s="216"/>
      <c r="N102" s="216"/>
      <c r="O102" s="216"/>
      <c r="P102" s="216"/>
      <c r="Q102" s="216"/>
      <c r="R102" s="128"/>
      <c r="S102" s="128"/>
      <c r="T102" s="128"/>
      <c r="U102" s="247"/>
      <c r="V102" s="383"/>
      <c r="W102" s="383"/>
      <c r="X102" s="386"/>
      <c r="Y102" s="382"/>
      <c r="Z102" s="382"/>
      <c r="AA102" s="368"/>
      <c r="AB102" s="382"/>
      <c r="AC102" s="382"/>
      <c r="AD102" s="382"/>
      <c r="AE102" s="382"/>
      <c r="AF102" s="382"/>
      <c r="AG102" s="368"/>
      <c r="AH102" s="382"/>
      <c r="AI102" s="382"/>
      <c r="AJ102" s="382"/>
      <c r="AK102" s="126"/>
      <c r="AL102" s="126"/>
      <c r="AM102" s="437"/>
      <c r="AN102" s="465"/>
      <c r="AO102" s="363"/>
      <c r="AP102" s="363"/>
      <c r="AQ102" s="637"/>
      <c r="AR102" s="637"/>
      <c r="AS102" s="637"/>
      <c r="AT102" s="638"/>
      <c r="AU102" s="640"/>
      <c r="AV102" s="27"/>
    </row>
    <row r="103" spans="1:51" s="5" customFormat="1" ht="21.75" customHeight="1" x14ac:dyDescent="0.25">
      <c r="A103" s="460"/>
      <c r="B103" s="847"/>
      <c r="C103" s="839"/>
      <c r="D103" s="839"/>
      <c r="E103" s="635"/>
      <c r="F103" s="635"/>
      <c r="G103" s="122" t="s">
        <v>13</v>
      </c>
      <c r="H103" s="88">
        <v>100</v>
      </c>
      <c r="I103" s="81"/>
      <c r="J103" s="129"/>
      <c r="K103" s="81"/>
      <c r="L103" s="81"/>
      <c r="M103" s="81"/>
      <c r="N103" s="81"/>
      <c r="O103" s="81"/>
      <c r="P103" s="81"/>
      <c r="Q103" s="81"/>
      <c r="R103" s="130"/>
      <c r="S103" s="130"/>
      <c r="T103" s="130"/>
      <c r="U103" s="248"/>
      <c r="V103" s="81"/>
      <c r="W103" s="81"/>
      <c r="X103" s="176"/>
      <c r="Y103" s="104">
        <f>+Y99+Y101</f>
        <v>100</v>
      </c>
      <c r="Z103" s="88"/>
      <c r="AA103" s="367"/>
      <c r="AB103" s="88"/>
      <c r="AC103" s="88"/>
      <c r="AD103" s="88"/>
      <c r="AE103" s="88"/>
      <c r="AF103" s="76"/>
      <c r="AG103" s="368"/>
      <c r="AH103" s="88"/>
      <c r="AI103" s="88"/>
      <c r="AJ103" s="88"/>
      <c r="AK103" s="311"/>
      <c r="AL103" s="311"/>
      <c r="AM103" s="351"/>
      <c r="AN103" s="466"/>
      <c r="AO103" s="363"/>
      <c r="AP103" s="364"/>
      <c r="AQ103" s="637"/>
      <c r="AR103" s="637"/>
      <c r="AS103" s="637"/>
      <c r="AT103" s="638"/>
      <c r="AU103" s="640"/>
      <c r="AV103" s="27"/>
    </row>
    <row r="104" spans="1:51" s="5" customFormat="1" ht="21.75" customHeight="1" thickBot="1" x14ac:dyDescent="0.3">
      <c r="A104" s="460"/>
      <c r="B104" s="848"/>
      <c r="C104" s="845"/>
      <c r="D104" s="845"/>
      <c r="E104" s="636"/>
      <c r="F104" s="636"/>
      <c r="G104" s="131" t="s">
        <v>14</v>
      </c>
      <c r="H104" s="77">
        <f>H100+H102</f>
        <v>550218000</v>
      </c>
      <c r="I104" s="82"/>
      <c r="J104" s="132"/>
      <c r="K104" s="82"/>
      <c r="L104" s="82"/>
      <c r="M104" s="82"/>
      <c r="N104" s="82"/>
      <c r="O104" s="82"/>
      <c r="P104" s="82"/>
      <c r="Q104" s="82"/>
      <c r="R104" s="133"/>
      <c r="S104" s="133"/>
      <c r="T104" s="133"/>
      <c r="U104" s="249"/>
      <c r="V104" s="82"/>
      <c r="W104" s="82"/>
      <c r="X104" s="177"/>
      <c r="Y104" s="85">
        <f>Y100+Y102</f>
        <v>550218000</v>
      </c>
      <c r="Z104" s="90"/>
      <c r="AA104" s="367"/>
      <c r="AB104" s="90"/>
      <c r="AC104" s="90"/>
      <c r="AD104" s="90"/>
      <c r="AE104" s="90"/>
      <c r="AF104" s="77"/>
      <c r="AG104" s="368"/>
      <c r="AH104" s="90"/>
      <c r="AI104" s="90"/>
      <c r="AJ104" s="90"/>
      <c r="AK104" s="90"/>
      <c r="AL104" s="90"/>
      <c r="AM104" s="350"/>
      <c r="AN104" s="467"/>
      <c r="AO104" s="363"/>
      <c r="AP104" s="363"/>
      <c r="AQ104" s="637"/>
      <c r="AR104" s="637"/>
      <c r="AS104" s="637"/>
      <c r="AT104" s="639"/>
      <c r="AU104" s="641"/>
      <c r="AV104" s="27"/>
    </row>
    <row r="105" spans="1:51" ht="32.25" customHeight="1" thickBot="1" x14ac:dyDescent="0.3">
      <c r="A105" s="647" t="s">
        <v>15</v>
      </c>
      <c r="B105" s="648"/>
      <c r="C105" s="648"/>
      <c r="D105" s="648"/>
      <c r="E105" s="648"/>
      <c r="F105" s="649"/>
      <c r="G105" s="187" t="s">
        <v>10</v>
      </c>
      <c r="H105" s="188">
        <f>+H10+H16+H22+H28+H34+H40+H46+H52+H58+H64+H70+H76+H82+H88+H94</f>
        <v>86433589809</v>
      </c>
      <c r="I105" s="189">
        <v>9202587595.8999996</v>
      </c>
      <c r="J105" s="168">
        <f>+J10+J16+J22+J28+J34+J40+J46+J52+J58+J64+J70+J76+J82+J88+J94</f>
        <v>9202587595.8999996</v>
      </c>
      <c r="K105" s="136">
        <f>+L10+K16+K22+K28+K34+K40+K46+K52+K58+K64+K70+K76+K82+K88+K94</f>
        <v>8815435580</v>
      </c>
      <c r="L105" s="136">
        <f>+M10+L16+L22+L28+L34+L40+L46+L52+L58+L64+L70+L76+L82+L88+L94</f>
        <v>7605977666</v>
      </c>
      <c r="M105" s="136">
        <v>23740059000</v>
      </c>
      <c r="N105" s="136">
        <f t="shared" ref="N105:R105" si="51">+N10+N16+N22+N28+N34+N40+N46+N52+N58+N64+N70+N76+N82+N88+N94</f>
        <v>23740059000</v>
      </c>
      <c r="O105" s="136">
        <f t="shared" si="51"/>
        <v>23740059000</v>
      </c>
      <c r="P105" s="190">
        <f t="shared" si="51"/>
        <v>23736059000</v>
      </c>
      <c r="Q105" s="136">
        <f t="shared" ref="Q105" si="52">+Q10+Q16+Q22+Q28+Q34+Q40+Q46+Q52+Q58+Q64+Q70+Q76+Q82+Q88+Q94</f>
        <v>23248862200</v>
      </c>
      <c r="R105" s="191">
        <f t="shared" si="51"/>
        <v>13299050143</v>
      </c>
      <c r="S105" s="191">
        <f>+S22+S28+S34+S40+S46+S52+S58+S64+S70+S76+S82+S88+S94+S10+S16</f>
        <v>29083799000</v>
      </c>
      <c r="T105" s="193">
        <f t="shared" ref="T105:X105" si="53">+T10+T16+T22+T28+T34+T40+T46+T52+T58+T64+T70+T76+T82+T88+T94</f>
        <v>29083799000</v>
      </c>
      <c r="U105" s="193">
        <f t="shared" si="53"/>
        <v>28989441000</v>
      </c>
      <c r="V105" s="396">
        <f t="shared" si="53"/>
        <v>33252437987</v>
      </c>
      <c r="W105" s="565">
        <f>+W10+W16+W22+W28+W34+W40+W46+W52+W58+W64+W70+W76+W82+W88+W94</f>
        <v>33122392027</v>
      </c>
      <c r="X105" s="565">
        <f t="shared" si="53"/>
        <v>31205444870</v>
      </c>
      <c r="Y105" s="136">
        <f>+Y10+Y16+Y22+Y28+Y34+Y40+Y46+Y52+Y58+Y64+Y70+Y76+Y82+Y88+Y94+Y100</f>
        <v>23732627000</v>
      </c>
      <c r="Z105" s="136"/>
      <c r="AA105" s="276"/>
      <c r="AB105" s="136">
        <f t="shared" ref="AB105:AD105" si="54">+AB10+AB16+AB22+AB28+AB34+AB40+AB46+AB52+AB58+AB64+AB70+AB76+AB82+AB88+AB94</f>
        <v>0</v>
      </c>
      <c r="AC105" s="136">
        <f t="shared" si="54"/>
        <v>0</v>
      </c>
      <c r="AD105" s="136">
        <f t="shared" si="54"/>
        <v>0</v>
      </c>
      <c r="AE105" s="136">
        <f>+AE10+AE16+AE22+AE28+AE34+AE40+AE46+AE52+AE58+AE64+AE70+AE76+AE82+AE88+AE94</f>
        <v>13262354000</v>
      </c>
      <c r="AF105" s="136"/>
      <c r="AG105" s="276"/>
      <c r="AH105" s="136"/>
      <c r="AI105" s="136"/>
      <c r="AJ105" s="136"/>
      <c r="AK105" s="389">
        <f>+AK10+AK16+AK22+AK28+AK34+AK40+AK46+AK52+AK58+AK64+AK70+AK76+AK82+AK88+AK94</f>
        <v>3363984891</v>
      </c>
      <c r="AL105" s="389">
        <f>+AL10+AL16+AL22+AL28+AL34+AL40+AL46+AL52+AL58+AL64+AL70+AL76+AL82+AL88+AL94</f>
        <v>4651262319</v>
      </c>
      <c r="AM105" s="389">
        <f>+AM10+AM16+AM22+AM28+AM34+AM40+AM46+AM52+AM58+AM64+AM70+AM76+AM82+AM88+AM94</f>
        <v>15619981555</v>
      </c>
      <c r="AN105" s="389">
        <f>+AN10+AN16+AN22+AN28+AN34+AN40+AN46+AN52+AN58+AN64+AN70+AN76+AN82+AN88+AN94</f>
        <v>31205444870</v>
      </c>
      <c r="AO105" s="194"/>
      <c r="AP105" s="195"/>
      <c r="AQ105" s="195"/>
      <c r="AR105" s="195"/>
      <c r="AS105" s="195"/>
      <c r="AT105" s="195"/>
      <c r="AU105" s="196"/>
    </row>
    <row r="106" spans="1:51" ht="36.75" customHeight="1" x14ac:dyDescent="0.25">
      <c r="A106" s="647"/>
      <c r="B106" s="648"/>
      <c r="C106" s="648"/>
      <c r="D106" s="648"/>
      <c r="E106" s="648"/>
      <c r="F106" s="649"/>
      <c r="G106" s="122" t="s">
        <v>12</v>
      </c>
      <c r="H106" s="197">
        <f>R106+S106</f>
        <v>10995557144</v>
      </c>
      <c r="I106" s="80"/>
      <c r="J106" s="127"/>
      <c r="K106" s="80"/>
      <c r="L106" s="80"/>
      <c r="M106" s="198">
        <v>5584606952</v>
      </c>
      <c r="N106" s="136">
        <f>+N18+N24+N30+N36+N42+N48+N54+N60+N66+N72+N78+N84+N90+N96</f>
        <v>5584606952</v>
      </c>
      <c r="O106" s="136">
        <f>+O18+O24+O30+O36+O42+O48+O54+O60+O66+O72+O78+O84+O90+O96</f>
        <v>5584606952</v>
      </c>
      <c r="P106" s="190">
        <f t="shared" ref="P106:R106" si="55">P96+P90+P84+P78+P72+P66+P60+P54+P48+P42+P36+P30+P24+P18</f>
        <v>5575286230</v>
      </c>
      <c r="Q106" s="190">
        <f t="shared" si="55"/>
        <v>5521679080</v>
      </c>
      <c r="R106" s="190">
        <f t="shared" si="55"/>
        <v>5337514428</v>
      </c>
      <c r="S106" s="190">
        <f t="shared" ref="S106:W106" si="56">S96+S90+S84+S78+S72+S66+S60+S54+S48+S42+S36+S30+S24+S18</f>
        <v>5658042716</v>
      </c>
      <c r="T106" s="199">
        <f t="shared" si="56"/>
        <v>5658042716</v>
      </c>
      <c r="U106" s="199">
        <f t="shared" si="56"/>
        <v>5658042716</v>
      </c>
      <c r="V106" s="397">
        <f t="shared" si="56"/>
        <v>5648572483</v>
      </c>
      <c r="W106" s="390">
        <f t="shared" si="56"/>
        <v>5636801368</v>
      </c>
      <c r="X106" s="390">
        <f>X96+X90+X84+X78+X72+X66+X60+X54+X48+X42+X36+X30+X24+X18</f>
        <v>5511969772</v>
      </c>
      <c r="Y106" s="378"/>
      <c r="Z106" s="378"/>
      <c r="AA106" s="276"/>
      <c r="AB106" s="378"/>
      <c r="AC106" s="378"/>
      <c r="AD106" s="378"/>
      <c r="AE106" s="378"/>
      <c r="AF106" s="378"/>
      <c r="AG106" s="276"/>
      <c r="AH106" s="378"/>
      <c r="AI106" s="378"/>
      <c r="AJ106" s="378"/>
      <c r="AK106" s="390">
        <f>AK96+AK90+AK84+AK78+AK72+AK66+AK60+AK54+AK48+AK42+AK36+AK30+AK24+AK18</f>
        <v>2082935206</v>
      </c>
      <c r="AL106" s="390">
        <f>AL96+AL90+AL84+AL78+AL72+AL66+AL60+AL54+AL48+AL42+AL36+AL30+AL24+AL18</f>
        <v>4801613131.9956818</v>
      </c>
      <c r="AM106" s="390">
        <f>AM96+AM90+AM84+AM78+AM72+AM66+AM60+AM54+AM48+AM42+AM36+AM30+AM24+AM18</f>
        <v>5080242699</v>
      </c>
      <c r="AN106" s="389">
        <f>AN96+AN90+AN84+AN78+AN72+AN66+AN60+AN54+AN48+AN42+AN36+AN30+AN24+AN18</f>
        <v>5511969772</v>
      </c>
      <c r="AO106" s="195"/>
      <c r="AP106" s="195"/>
      <c r="AQ106" s="195"/>
      <c r="AR106" s="195"/>
      <c r="AS106" s="195"/>
      <c r="AT106" s="195"/>
      <c r="AU106" s="196"/>
    </row>
    <row r="107" spans="1:51" ht="20.100000000000001" customHeight="1" thickBot="1" x14ac:dyDescent="0.3">
      <c r="A107" s="650"/>
      <c r="B107" s="651"/>
      <c r="C107" s="651"/>
      <c r="D107" s="651"/>
      <c r="E107" s="651"/>
      <c r="F107" s="652"/>
      <c r="G107" s="131" t="s">
        <v>15</v>
      </c>
      <c r="H107" s="188">
        <f>H98+H92+H86+H80+H74+H68+H62+H56+H50+H44+H38+H32+H26+H20+H14</f>
        <v>97390436953</v>
      </c>
      <c r="I107" s="188">
        <v>9202587595.8999996</v>
      </c>
      <c r="J107" s="200">
        <f>J98+J92+J86+J80+J74+J68+J62+J56+J50+J44+J38+J32+J26+J20+J14</f>
        <v>9202587595.8999996</v>
      </c>
      <c r="K107" s="201">
        <f>K98+K92+K86+K80+K74+K68+K62+K56+K50+K44+K38+K32+K26+K20+L14</f>
        <v>8815435580</v>
      </c>
      <c r="L107" s="201">
        <f>L98+L92+L86+L80+L74+L68+L62+L56+L50+L44+L38+L32+L26+L20+M14</f>
        <v>7605977666</v>
      </c>
      <c r="M107" s="201">
        <v>29324665952</v>
      </c>
      <c r="N107" s="201">
        <f t="shared" ref="N107:S107" si="57">+N105+N106</f>
        <v>29324665952</v>
      </c>
      <c r="O107" s="201">
        <f t="shared" si="57"/>
        <v>29324665952</v>
      </c>
      <c r="P107" s="201">
        <f t="shared" si="57"/>
        <v>29311345230</v>
      </c>
      <c r="Q107" s="201">
        <f t="shared" si="57"/>
        <v>28770541280</v>
      </c>
      <c r="R107" s="202">
        <f t="shared" si="57"/>
        <v>18636564571</v>
      </c>
      <c r="S107" s="203">
        <f t="shared" si="57"/>
        <v>34741841716</v>
      </c>
      <c r="T107" s="205">
        <f>+T105+T106</f>
        <v>34741841716</v>
      </c>
      <c r="U107" s="205">
        <f>+U105+U106</f>
        <v>34647483716</v>
      </c>
      <c r="V107" s="391">
        <f>+V105+V106</f>
        <v>38901010470</v>
      </c>
      <c r="W107" s="391">
        <f>+W105+W106</f>
        <v>38759193395</v>
      </c>
      <c r="X107" s="391">
        <f>+X105+X106</f>
        <v>36717414642</v>
      </c>
      <c r="Y107" s="201">
        <f>+Y105</f>
        <v>23732627000</v>
      </c>
      <c r="Z107" s="201"/>
      <c r="AA107" s="276"/>
      <c r="AB107" s="201">
        <f t="shared" ref="AB107:AD107" si="58">+AB105</f>
        <v>0</v>
      </c>
      <c r="AC107" s="201">
        <f t="shared" si="58"/>
        <v>0</v>
      </c>
      <c r="AD107" s="201">
        <f t="shared" si="58"/>
        <v>0</v>
      </c>
      <c r="AE107" s="201">
        <f>+AE105</f>
        <v>13262354000</v>
      </c>
      <c r="AF107" s="188"/>
      <c r="AG107" s="392"/>
      <c r="AH107" s="204"/>
      <c r="AI107" s="204"/>
      <c r="AJ107" s="204"/>
      <c r="AK107" s="391">
        <f>+AK105+AK106</f>
        <v>5446920097</v>
      </c>
      <c r="AL107" s="391">
        <f>+AL105+AL106</f>
        <v>9452875450.9956818</v>
      </c>
      <c r="AM107" s="391">
        <f>+AM105+AM106</f>
        <v>20700224254</v>
      </c>
      <c r="AN107" s="391">
        <f>+AN105+AN106</f>
        <v>36717414642</v>
      </c>
      <c r="AO107" s="206"/>
      <c r="AP107" s="206"/>
      <c r="AQ107" s="206"/>
      <c r="AR107" s="206"/>
      <c r="AS107" s="206"/>
      <c r="AT107" s="206"/>
      <c r="AU107" s="110"/>
      <c r="AV107" s="6"/>
      <c r="AW107" s="6"/>
      <c r="AX107" s="6"/>
      <c r="AY107" s="6"/>
    </row>
    <row r="108" spans="1:51" ht="52.5" customHeight="1" x14ac:dyDescent="0.25">
      <c r="A108" s="653" t="s">
        <v>158</v>
      </c>
      <c r="B108" s="653"/>
      <c r="C108" s="653"/>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c r="AA108" s="653"/>
      <c r="AB108" s="653"/>
      <c r="AC108" s="653"/>
      <c r="AD108" s="653"/>
      <c r="AE108" s="653"/>
      <c r="AF108" s="653"/>
      <c r="AG108" s="653"/>
      <c r="AH108" s="653"/>
      <c r="AI108" s="653"/>
      <c r="AJ108" s="653"/>
      <c r="AK108" s="653"/>
      <c r="AL108" s="653"/>
      <c r="AM108" s="653"/>
      <c r="AN108" s="653"/>
      <c r="AO108" s="653"/>
      <c r="AP108" s="653"/>
      <c r="AQ108" s="653"/>
      <c r="AR108" s="653"/>
      <c r="AS108" s="653"/>
      <c r="AT108" s="653"/>
      <c r="AU108" s="653"/>
    </row>
  </sheetData>
  <mergeCells count="186">
    <mergeCell ref="AT39:AT44"/>
    <mergeCell ref="AU39:AU44"/>
    <mergeCell ref="AU9:AU14"/>
    <mergeCell ref="F6:F8"/>
    <mergeCell ref="G6:G8"/>
    <mergeCell ref="H6:H8"/>
    <mergeCell ref="A1:E4"/>
    <mergeCell ref="F1:AU1"/>
    <mergeCell ref="F2:AU2"/>
    <mergeCell ref="F3:Q3"/>
    <mergeCell ref="R3:AU3"/>
    <mergeCell ref="F4:Q4"/>
    <mergeCell ref="R4:AU4"/>
    <mergeCell ref="J7:L7"/>
    <mergeCell ref="AU6:AU8"/>
    <mergeCell ref="AK7:AN7"/>
    <mergeCell ref="AK6:AN6"/>
    <mergeCell ref="AO6:AO8"/>
    <mergeCell ref="AP6:AP8"/>
    <mergeCell ref="AQ6:AQ8"/>
    <mergeCell ref="AR6:AR8"/>
    <mergeCell ref="A6:A8"/>
    <mergeCell ref="B6:D7"/>
    <mergeCell ref="E6:E8"/>
    <mergeCell ref="AT21:AT26"/>
    <mergeCell ref="A9:A20"/>
    <mergeCell ref="B9:B14"/>
    <mergeCell ref="C9:C14"/>
    <mergeCell ref="D9:D14"/>
    <mergeCell ref="E9:E14"/>
    <mergeCell ref="F9:F14"/>
    <mergeCell ref="AS6:AS8"/>
    <mergeCell ref="AT6:AT8"/>
    <mergeCell ref="AQ9:AQ14"/>
    <mergeCell ref="AR9:AR14"/>
    <mergeCell ref="AS9:AS14"/>
    <mergeCell ref="AT9:AT14"/>
    <mergeCell ref="Y7:AD7"/>
    <mergeCell ref="AE7:AJ7"/>
    <mergeCell ref="S7:X7"/>
    <mergeCell ref="I6:T6"/>
    <mergeCell ref="M7:R7"/>
    <mergeCell ref="B27:B32"/>
    <mergeCell ref="C27:C32"/>
    <mergeCell ref="D27:D32"/>
    <mergeCell ref="E27:E32"/>
    <mergeCell ref="F27:F32"/>
    <mergeCell ref="AQ27:AQ32"/>
    <mergeCell ref="AU21:AU26"/>
    <mergeCell ref="AQ15:AQ20"/>
    <mergeCell ref="AR15:AR20"/>
    <mergeCell ref="AS15:AS20"/>
    <mergeCell ref="AT15:AT20"/>
    <mergeCell ref="AU15:AU20"/>
    <mergeCell ref="AR27:AR32"/>
    <mergeCell ref="AS27:AS32"/>
    <mergeCell ref="AT27:AT32"/>
    <mergeCell ref="AU27:AU32"/>
    <mergeCell ref="B15:B20"/>
    <mergeCell ref="C15:C20"/>
    <mergeCell ref="D15:D20"/>
    <mergeCell ref="E15:E20"/>
    <mergeCell ref="F15:F20"/>
    <mergeCell ref="AQ21:AQ26"/>
    <mergeCell ref="AR21:AR26"/>
    <mergeCell ref="AS21:AS26"/>
    <mergeCell ref="AR33:AR38"/>
    <mergeCell ref="AS33:AS38"/>
    <mergeCell ref="AT33:AT38"/>
    <mergeCell ref="AU33:AU38"/>
    <mergeCell ref="AT51:AT56"/>
    <mergeCell ref="B45:B50"/>
    <mergeCell ref="C45:C50"/>
    <mergeCell ref="D45:D50"/>
    <mergeCell ref="E45:E50"/>
    <mergeCell ref="F45:F50"/>
    <mergeCell ref="AQ45:AQ50"/>
    <mergeCell ref="AR45:AR50"/>
    <mergeCell ref="AS45:AS50"/>
    <mergeCell ref="AT45:AT50"/>
    <mergeCell ref="AU45:AU50"/>
    <mergeCell ref="B39:B44"/>
    <mergeCell ref="C39:C44"/>
    <mergeCell ref="D39:D44"/>
    <mergeCell ref="E39:E44"/>
    <mergeCell ref="F39:F44"/>
    <mergeCell ref="AQ39:AQ44"/>
    <mergeCell ref="AQ33:AQ38"/>
    <mergeCell ref="AR39:AR44"/>
    <mergeCell ref="AS39:AS44"/>
    <mergeCell ref="D57:D62"/>
    <mergeCell ref="E57:E62"/>
    <mergeCell ref="F57:F62"/>
    <mergeCell ref="AQ57:AQ62"/>
    <mergeCell ref="AR57:AR62"/>
    <mergeCell ref="AS57:AS62"/>
    <mergeCell ref="AT57:AT62"/>
    <mergeCell ref="AU57:AU62"/>
    <mergeCell ref="B51:B56"/>
    <mergeCell ref="C51:C56"/>
    <mergeCell ref="D51:D56"/>
    <mergeCell ref="E51:E56"/>
    <mergeCell ref="F51:F56"/>
    <mergeCell ref="AQ51:AQ56"/>
    <mergeCell ref="AR51:AR56"/>
    <mergeCell ref="AQ75:AU80"/>
    <mergeCell ref="AS51:AS56"/>
    <mergeCell ref="B81:B86"/>
    <mergeCell ref="AU63:AU68"/>
    <mergeCell ref="B69:B74"/>
    <mergeCell ref="C69:C74"/>
    <mergeCell ref="D69:D74"/>
    <mergeCell ref="E69:E74"/>
    <mergeCell ref="F69:F74"/>
    <mergeCell ref="AQ69:AQ74"/>
    <mergeCell ref="C81:C86"/>
    <mergeCell ref="D81:D86"/>
    <mergeCell ref="E81:E86"/>
    <mergeCell ref="AR69:AR74"/>
    <mergeCell ref="AS69:AS74"/>
    <mergeCell ref="AT69:AT74"/>
    <mergeCell ref="AU69:AU74"/>
    <mergeCell ref="F81:F86"/>
    <mergeCell ref="AQ81:AU86"/>
    <mergeCell ref="AQ63:AQ68"/>
    <mergeCell ref="AR63:AR68"/>
    <mergeCell ref="AS63:AS68"/>
    <mergeCell ref="AT63:AT68"/>
    <mergeCell ref="AU51:AU56"/>
    <mergeCell ref="A75:A80"/>
    <mergeCell ref="B75:B80"/>
    <mergeCell ref="C75:C80"/>
    <mergeCell ref="D75:D80"/>
    <mergeCell ref="E75:E80"/>
    <mergeCell ref="F75:F80"/>
    <mergeCell ref="A21:A74"/>
    <mergeCell ref="B21:B26"/>
    <mergeCell ref="C21:C26"/>
    <mergeCell ref="D21:D26"/>
    <mergeCell ref="E21:E26"/>
    <mergeCell ref="B63:B68"/>
    <mergeCell ref="C63:C68"/>
    <mergeCell ref="D63:D68"/>
    <mergeCell ref="E63:E68"/>
    <mergeCell ref="F63:F68"/>
    <mergeCell ref="F21:F26"/>
    <mergeCell ref="B33:B38"/>
    <mergeCell ref="C33:C38"/>
    <mergeCell ref="D33:D38"/>
    <mergeCell ref="E33:E38"/>
    <mergeCell ref="F33:F38"/>
    <mergeCell ref="B57:B62"/>
    <mergeCell ref="C57:C62"/>
    <mergeCell ref="AR93:AR98"/>
    <mergeCell ref="AS93:AS98"/>
    <mergeCell ref="AT93:AT98"/>
    <mergeCell ref="AU93:AU98"/>
    <mergeCell ref="A105:F107"/>
    <mergeCell ref="A108:AU108"/>
    <mergeCell ref="AR87:AR92"/>
    <mergeCell ref="AS87:AS92"/>
    <mergeCell ref="AT87:AT92"/>
    <mergeCell ref="AU87:AU92"/>
    <mergeCell ref="B93:B98"/>
    <mergeCell ref="C93:C98"/>
    <mergeCell ref="D93:D98"/>
    <mergeCell ref="E93:E98"/>
    <mergeCell ref="F93:F98"/>
    <mergeCell ref="AQ93:AQ98"/>
    <mergeCell ref="B87:B92"/>
    <mergeCell ref="C87:C92"/>
    <mergeCell ref="D87:D92"/>
    <mergeCell ref="E87:E92"/>
    <mergeCell ref="F87:F92"/>
    <mergeCell ref="AQ87:AQ92"/>
    <mergeCell ref="A81:A98"/>
    <mergeCell ref="B99:B104"/>
    <mergeCell ref="C99:C104"/>
    <mergeCell ref="D99:D104"/>
    <mergeCell ref="E99:E104"/>
    <mergeCell ref="F99:F104"/>
    <mergeCell ref="AQ99:AQ104"/>
    <mergeCell ref="AR99:AR104"/>
    <mergeCell ref="AS99:AS104"/>
    <mergeCell ref="AT99:AT104"/>
    <mergeCell ref="AU99:AU104"/>
  </mergeCells>
  <printOptions horizontalCentered="1" verticalCentered="1"/>
  <pageMargins left="0" right="0" top="0.15748031496062992" bottom="0.19685039370078741" header="0.31496062992125984" footer="0.31496062992125984"/>
  <pageSetup scale="31" orientation="portrait" r:id="rId1"/>
  <rowBreaks count="1" manualBreakCount="1">
    <brk id="50" max="16383" man="1"/>
  </rowBreaks>
  <colBreaks count="1" manualBreakCount="1">
    <brk id="42" max="100"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KQ120"/>
  <sheetViews>
    <sheetView view="pageBreakPreview" zoomScale="73" zoomScaleNormal="90" zoomScaleSheetLayoutView="73" workbookViewId="0">
      <selection activeCell="A8" sqref="A8:A23"/>
    </sheetView>
  </sheetViews>
  <sheetFormatPr baseColWidth="10" defaultColWidth="5.28515625" defaultRowHeight="26.25" customHeight="1" x14ac:dyDescent="0.25"/>
  <cols>
    <col min="1" max="1" width="7.28515625" style="44" customWidth="1"/>
    <col min="2" max="2" width="12.42578125" style="44" customWidth="1"/>
    <col min="3" max="3" width="23.28515625" style="43" customWidth="1"/>
    <col min="4" max="4" width="6.28515625" style="46" customWidth="1"/>
    <col min="5" max="5" width="6.140625" style="46" customWidth="1"/>
    <col min="6" max="6" width="8.28515625" style="44" customWidth="1"/>
    <col min="7" max="8" width="8.28515625" style="226" customWidth="1"/>
    <col min="9" max="10" width="8" style="226" customWidth="1"/>
    <col min="11" max="11" width="7.28515625" style="226" customWidth="1"/>
    <col min="12" max="12" width="7.7109375" style="226" customWidth="1"/>
    <col min="13" max="13" width="7.85546875" style="226" customWidth="1"/>
    <col min="14" max="14" width="7.140625" style="226" customWidth="1"/>
    <col min="15" max="15" width="8.7109375" style="226" customWidth="1"/>
    <col min="16" max="16" width="11" style="226" customWidth="1"/>
    <col min="17" max="17" width="9" style="226" customWidth="1"/>
    <col min="18" max="18" width="9.85546875" style="226" customWidth="1"/>
    <col min="19" max="19" width="12.28515625" style="256" customWidth="1"/>
    <col min="20" max="20" width="9.85546875" style="45" customWidth="1"/>
    <col min="21" max="21" width="10" style="45" customWidth="1"/>
    <col min="22" max="22" width="77.5703125" style="38" customWidth="1"/>
    <col min="23" max="23" width="7.5703125" style="44" bestFit="1" customWidth="1"/>
    <col min="24" max="4359" width="5.28515625" style="44"/>
    <col min="4360" max="16384" width="5.28515625" style="37"/>
  </cols>
  <sheetData>
    <row r="1" spans="1:4359" s="42" customFormat="1" ht="26.25" customHeight="1" x14ac:dyDescent="0.25">
      <c r="A1" s="757"/>
      <c r="B1" s="758"/>
      <c r="C1" s="763" t="s">
        <v>0</v>
      </c>
      <c r="D1" s="763"/>
      <c r="E1" s="763"/>
      <c r="F1" s="763"/>
      <c r="G1" s="763"/>
      <c r="H1" s="763"/>
      <c r="I1" s="763"/>
      <c r="J1" s="763"/>
      <c r="K1" s="763"/>
      <c r="L1" s="763"/>
      <c r="M1" s="763"/>
      <c r="N1" s="763"/>
      <c r="O1" s="763"/>
      <c r="P1" s="763"/>
      <c r="Q1" s="763"/>
      <c r="R1" s="763"/>
      <c r="S1" s="763"/>
      <c r="T1" s="763"/>
      <c r="U1" s="763"/>
      <c r="V1" s="764"/>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49"/>
      <c r="IA1" s="49"/>
      <c r="IB1" s="49"/>
      <c r="IC1" s="49"/>
      <c r="ID1" s="49"/>
      <c r="IE1" s="49"/>
      <c r="IF1" s="49"/>
      <c r="IG1" s="49"/>
      <c r="IH1" s="49"/>
      <c r="II1" s="49"/>
      <c r="IJ1" s="49"/>
      <c r="IK1" s="49"/>
      <c r="IL1" s="49"/>
      <c r="IM1" s="49"/>
      <c r="IN1" s="49"/>
      <c r="IO1" s="49"/>
      <c r="IP1" s="49"/>
      <c r="IQ1" s="49"/>
      <c r="IR1" s="49"/>
      <c r="IS1" s="49"/>
      <c r="IT1" s="49"/>
      <c r="IU1" s="49"/>
      <c r="IV1" s="49"/>
      <c r="IW1" s="49"/>
      <c r="IX1" s="49"/>
      <c r="IY1" s="49"/>
      <c r="IZ1" s="49"/>
      <c r="JA1" s="49"/>
      <c r="JB1" s="49"/>
      <c r="JC1" s="49"/>
      <c r="JD1" s="49"/>
      <c r="JE1" s="49"/>
      <c r="JF1" s="49"/>
      <c r="JG1" s="49"/>
      <c r="JH1" s="49"/>
      <c r="JI1" s="49"/>
      <c r="JJ1" s="49"/>
      <c r="JK1" s="49"/>
      <c r="JL1" s="49"/>
      <c r="JM1" s="49"/>
      <c r="JN1" s="49"/>
      <c r="JO1" s="49"/>
      <c r="JP1" s="49"/>
      <c r="JQ1" s="49"/>
      <c r="JR1" s="49"/>
      <c r="JS1" s="49"/>
      <c r="JT1" s="49"/>
      <c r="JU1" s="49"/>
      <c r="JV1" s="49"/>
      <c r="JW1" s="49"/>
      <c r="JX1" s="49"/>
      <c r="JY1" s="49"/>
      <c r="JZ1" s="49"/>
      <c r="KA1" s="49"/>
      <c r="KB1" s="49"/>
      <c r="KC1" s="49"/>
      <c r="KD1" s="49"/>
      <c r="KE1" s="49"/>
      <c r="KF1" s="49"/>
      <c r="KG1" s="49"/>
      <c r="KH1" s="49"/>
      <c r="KI1" s="49"/>
      <c r="KJ1" s="49"/>
      <c r="KK1" s="49"/>
      <c r="KL1" s="49"/>
      <c r="KM1" s="49"/>
      <c r="KN1" s="49"/>
      <c r="KO1" s="49"/>
      <c r="KP1" s="49"/>
      <c r="KQ1" s="49"/>
      <c r="KR1" s="49"/>
      <c r="KS1" s="49"/>
      <c r="KT1" s="49"/>
      <c r="KU1" s="49"/>
      <c r="KV1" s="49"/>
      <c r="KW1" s="49"/>
      <c r="KX1" s="49"/>
      <c r="KY1" s="49"/>
      <c r="KZ1" s="49"/>
      <c r="LA1" s="49"/>
      <c r="LB1" s="49"/>
      <c r="LC1" s="49"/>
      <c r="LD1" s="49"/>
      <c r="LE1" s="49"/>
      <c r="LF1" s="49"/>
      <c r="LG1" s="49"/>
      <c r="LH1" s="49"/>
      <c r="LI1" s="49"/>
      <c r="LJ1" s="49"/>
      <c r="LK1" s="49"/>
      <c r="LL1" s="49"/>
      <c r="LM1" s="49"/>
      <c r="LN1" s="49"/>
      <c r="LO1" s="49"/>
      <c r="LP1" s="49"/>
      <c r="LQ1" s="49"/>
      <c r="LR1" s="49"/>
      <c r="LS1" s="49"/>
      <c r="LT1" s="49"/>
      <c r="LU1" s="49"/>
      <c r="LV1" s="49"/>
      <c r="LW1" s="49"/>
      <c r="LX1" s="49"/>
      <c r="LY1" s="49"/>
      <c r="LZ1" s="49"/>
      <c r="MA1" s="49"/>
      <c r="MB1" s="49"/>
      <c r="MC1" s="49"/>
      <c r="MD1" s="49"/>
      <c r="ME1" s="49"/>
      <c r="MF1" s="49"/>
      <c r="MG1" s="49"/>
      <c r="MH1" s="49"/>
      <c r="MI1" s="49"/>
      <c r="MJ1" s="49"/>
      <c r="MK1" s="49"/>
      <c r="ML1" s="49"/>
      <c r="MM1" s="49"/>
      <c r="MN1" s="49"/>
      <c r="MO1" s="49"/>
      <c r="MP1" s="49"/>
      <c r="MQ1" s="49"/>
      <c r="MR1" s="49"/>
      <c r="MS1" s="49"/>
      <c r="MT1" s="49"/>
      <c r="MU1" s="49"/>
      <c r="MV1" s="49"/>
      <c r="MW1" s="49"/>
      <c r="MX1" s="49"/>
      <c r="MY1" s="49"/>
      <c r="MZ1" s="49"/>
      <c r="NA1" s="49"/>
      <c r="NB1" s="49"/>
      <c r="NC1" s="49"/>
      <c r="ND1" s="49"/>
      <c r="NE1" s="49"/>
      <c r="NF1" s="49"/>
      <c r="NG1" s="49"/>
      <c r="NH1" s="49"/>
      <c r="NI1" s="49"/>
      <c r="NJ1" s="49"/>
      <c r="NK1" s="49"/>
      <c r="NL1" s="49"/>
      <c r="NM1" s="49"/>
      <c r="NN1" s="49"/>
      <c r="NO1" s="49"/>
      <c r="NP1" s="49"/>
      <c r="NQ1" s="49"/>
      <c r="NR1" s="49"/>
      <c r="NS1" s="49"/>
      <c r="NT1" s="49"/>
      <c r="NU1" s="49"/>
      <c r="NV1" s="49"/>
      <c r="NW1" s="49"/>
      <c r="NX1" s="49"/>
      <c r="NY1" s="49"/>
      <c r="NZ1" s="49"/>
      <c r="OA1" s="49"/>
      <c r="OB1" s="49"/>
      <c r="OC1" s="49"/>
      <c r="OD1" s="49"/>
      <c r="OE1" s="49"/>
      <c r="OF1" s="49"/>
      <c r="OG1" s="49"/>
      <c r="OH1" s="49"/>
      <c r="OI1" s="49"/>
      <c r="OJ1" s="49"/>
      <c r="OK1" s="49"/>
      <c r="OL1" s="49"/>
      <c r="OM1" s="49"/>
      <c r="ON1" s="49"/>
      <c r="OO1" s="49"/>
      <c r="OP1" s="49"/>
      <c r="OQ1" s="49"/>
      <c r="OR1" s="49"/>
      <c r="OS1" s="49"/>
      <c r="OT1" s="49"/>
      <c r="OU1" s="49"/>
      <c r="OV1" s="49"/>
      <c r="OW1" s="49"/>
      <c r="OX1" s="49"/>
      <c r="OY1" s="49"/>
      <c r="OZ1" s="49"/>
      <c r="PA1" s="49"/>
      <c r="PB1" s="49"/>
      <c r="PC1" s="49"/>
      <c r="PD1" s="49"/>
      <c r="PE1" s="49"/>
      <c r="PF1" s="49"/>
      <c r="PG1" s="49"/>
      <c r="PH1" s="49"/>
      <c r="PI1" s="49"/>
      <c r="PJ1" s="49"/>
      <c r="PK1" s="49"/>
      <c r="PL1" s="49"/>
      <c r="PM1" s="49"/>
      <c r="PN1" s="49"/>
      <c r="PO1" s="49"/>
      <c r="PP1" s="49"/>
      <c r="PQ1" s="49"/>
      <c r="PR1" s="49"/>
      <c r="PS1" s="49"/>
      <c r="PT1" s="49"/>
      <c r="PU1" s="49"/>
      <c r="PV1" s="49"/>
      <c r="PW1" s="49"/>
      <c r="PX1" s="49"/>
      <c r="PY1" s="49"/>
      <c r="PZ1" s="49"/>
      <c r="QA1" s="49"/>
      <c r="QB1" s="49"/>
      <c r="QC1" s="49"/>
      <c r="QD1" s="49"/>
      <c r="QE1" s="49"/>
      <c r="QF1" s="49"/>
      <c r="QG1" s="49"/>
      <c r="QH1" s="49"/>
      <c r="QI1" s="49"/>
      <c r="QJ1" s="49"/>
      <c r="QK1" s="49"/>
      <c r="QL1" s="49"/>
      <c r="QM1" s="49"/>
      <c r="QN1" s="49"/>
      <c r="QO1" s="49"/>
      <c r="QP1" s="49"/>
      <c r="QQ1" s="49"/>
      <c r="QR1" s="49"/>
      <c r="QS1" s="49"/>
      <c r="QT1" s="49"/>
      <c r="QU1" s="49"/>
      <c r="QV1" s="49"/>
      <c r="QW1" s="49"/>
      <c r="QX1" s="49"/>
      <c r="QY1" s="49"/>
      <c r="QZ1" s="49"/>
      <c r="RA1" s="49"/>
      <c r="RB1" s="49"/>
      <c r="RC1" s="49"/>
      <c r="RD1" s="49"/>
      <c r="RE1" s="49"/>
      <c r="RF1" s="49"/>
      <c r="RG1" s="49"/>
      <c r="RH1" s="49"/>
      <c r="RI1" s="49"/>
      <c r="RJ1" s="49"/>
      <c r="RK1" s="49"/>
      <c r="RL1" s="49"/>
      <c r="RM1" s="49"/>
      <c r="RN1" s="49"/>
      <c r="RO1" s="49"/>
      <c r="RP1" s="49"/>
      <c r="RQ1" s="49"/>
      <c r="RR1" s="49"/>
      <c r="RS1" s="49"/>
      <c r="RT1" s="49"/>
      <c r="RU1" s="49"/>
      <c r="RV1" s="49"/>
      <c r="RW1" s="49"/>
      <c r="RX1" s="49"/>
      <c r="RY1" s="49"/>
      <c r="RZ1" s="49"/>
      <c r="SA1" s="49"/>
      <c r="SB1" s="49"/>
      <c r="SC1" s="49"/>
      <c r="SD1" s="49"/>
      <c r="SE1" s="49"/>
      <c r="SF1" s="49"/>
      <c r="SG1" s="49"/>
      <c r="SH1" s="49"/>
      <c r="SI1" s="49"/>
      <c r="SJ1" s="49"/>
      <c r="SK1" s="49"/>
      <c r="SL1" s="49"/>
      <c r="SM1" s="49"/>
      <c r="SN1" s="49"/>
      <c r="SO1" s="49"/>
      <c r="SP1" s="49"/>
      <c r="SQ1" s="49"/>
      <c r="SR1" s="49"/>
      <c r="SS1" s="49"/>
      <c r="ST1" s="49"/>
      <c r="SU1" s="49"/>
      <c r="SV1" s="49"/>
      <c r="SW1" s="49"/>
      <c r="SX1" s="49"/>
      <c r="SY1" s="49"/>
      <c r="SZ1" s="49"/>
      <c r="TA1" s="49"/>
      <c r="TB1" s="49"/>
      <c r="TC1" s="49"/>
      <c r="TD1" s="49"/>
      <c r="TE1" s="49"/>
      <c r="TF1" s="49"/>
      <c r="TG1" s="49"/>
      <c r="TH1" s="49"/>
      <c r="TI1" s="49"/>
      <c r="TJ1" s="49"/>
      <c r="TK1" s="49"/>
      <c r="TL1" s="49"/>
      <c r="TM1" s="49"/>
      <c r="TN1" s="49"/>
      <c r="TO1" s="49"/>
      <c r="TP1" s="49"/>
      <c r="TQ1" s="49"/>
      <c r="TR1" s="49"/>
      <c r="TS1" s="49"/>
      <c r="TT1" s="49"/>
      <c r="TU1" s="49"/>
      <c r="TV1" s="49"/>
      <c r="TW1" s="49"/>
      <c r="TX1" s="49"/>
      <c r="TY1" s="49"/>
      <c r="TZ1" s="49"/>
      <c r="UA1" s="49"/>
      <c r="UB1" s="49"/>
      <c r="UC1" s="49"/>
      <c r="UD1" s="49"/>
      <c r="UE1" s="49"/>
      <c r="UF1" s="49"/>
      <c r="UG1" s="49"/>
      <c r="UH1" s="49"/>
      <c r="UI1" s="49"/>
      <c r="UJ1" s="49"/>
      <c r="UK1" s="49"/>
      <c r="UL1" s="49"/>
      <c r="UM1" s="49"/>
      <c r="UN1" s="49"/>
      <c r="UO1" s="49"/>
      <c r="UP1" s="49"/>
      <c r="UQ1" s="49"/>
      <c r="UR1" s="49"/>
      <c r="US1" s="49"/>
      <c r="UT1" s="49"/>
      <c r="UU1" s="49"/>
      <c r="UV1" s="49"/>
      <c r="UW1" s="49"/>
      <c r="UX1" s="49"/>
      <c r="UY1" s="49"/>
      <c r="UZ1" s="49"/>
      <c r="VA1" s="49"/>
      <c r="VB1" s="49"/>
      <c r="VC1" s="49"/>
      <c r="VD1" s="49"/>
      <c r="VE1" s="49"/>
      <c r="VF1" s="49"/>
      <c r="VG1" s="49"/>
      <c r="VH1" s="49"/>
      <c r="VI1" s="49"/>
      <c r="VJ1" s="49"/>
      <c r="VK1" s="49"/>
      <c r="VL1" s="49"/>
      <c r="VM1" s="49"/>
      <c r="VN1" s="49"/>
      <c r="VO1" s="49"/>
      <c r="VP1" s="49"/>
      <c r="VQ1" s="49"/>
      <c r="VR1" s="49"/>
      <c r="VS1" s="49"/>
      <c r="VT1" s="49"/>
      <c r="VU1" s="49"/>
      <c r="VV1" s="49"/>
      <c r="VW1" s="49"/>
      <c r="VX1" s="49"/>
      <c r="VY1" s="49"/>
      <c r="VZ1" s="49"/>
      <c r="WA1" s="49"/>
      <c r="WB1" s="49"/>
      <c r="WC1" s="49"/>
      <c r="WD1" s="49"/>
      <c r="WE1" s="49"/>
      <c r="WF1" s="49"/>
      <c r="WG1" s="49"/>
      <c r="WH1" s="49"/>
      <c r="WI1" s="49"/>
      <c r="WJ1" s="49"/>
      <c r="WK1" s="49"/>
      <c r="WL1" s="49"/>
      <c r="WM1" s="49"/>
      <c r="WN1" s="49"/>
      <c r="WO1" s="49"/>
      <c r="WP1" s="49"/>
      <c r="WQ1" s="49"/>
      <c r="WR1" s="49"/>
      <c r="WS1" s="49"/>
      <c r="WT1" s="49"/>
      <c r="WU1" s="49"/>
      <c r="WV1" s="49"/>
      <c r="WW1" s="49"/>
      <c r="WX1" s="49"/>
      <c r="WY1" s="49"/>
      <c r="WZ1" s="49"/>
      <c r="XA1" s="49"/>
      <c r="XB1" s="49"/>
      <c r="XC1" s="49"/>
      <c r="XD1" s="49"/>
      <c r="XE1" s="49"/>
      <c r="XF1" s="49"/>
      <c r="XG1" s="49"/>
      <c r="XH1" s="49"/>
      <c r="XI1" s="49"/>
      <c r="XJ1" s="49"/>
      <c r="XK1" s="49"/>
      <c r="XL1" s="49"/>
      <c r="XM1" s="49"/>
      <c r="XN1" s="49"/>
      <c r="XO1" s="49"/>
      <c r="XP1" s="49"/>
      <c r="XQ1" s="49"/>
      <c r="XR1" s="49"/>
      <c r="XS1" s="49"/>
      <c r="XT1" s="49"/>
      <c r="XU1" s="49"/>
      <c r="XV1" s="49"/>
      <c r="XW1" s="49"/>
      <c r="XX1" s="49"/>
      <c r="XY1" s="49"/>
      <c r="XZ1" s="49"/>
      <c r="YA1" s="49"/>
      <c r="YB1" s="49"/>
      <c r="YC1" s="49"/>
      <c r="YD1" s="49"/>
      <c r="YE1" s="49"/>
      <c r="YF1" s="49"/>
      <c r="YG1" s="49"/>
      <c r="YH1" s="49"/>
      <c r="YI1" s="49"/>
      <c r="YJ1" s="49"/>
      <c r="YK1" s="49"/>
      <c r="YL1" s="49"/>
      <c r="YM1" s="49"/>
      <c r="YN1" s="49"/>
      <c r="YO1" s="49"/>
      <c r="YP1" s="49"/>
      <c r="YQ1" s="49"/>
      <c r="YR1" s="49"/>
      <c r="YS1" s="49"/>
      <c r="YT1" s="49"/>
      <c r="YU1" s="49"/>
      <c r="YV1" s="49"/>
      <c r="YW1" s="49"/>
      <c r="YX1" s="49"/>
      <c r="YY1" s="49"/>
      <c r="YZ1" s="49"/>
      <c r="ZA1" s="49"/>
      <c r="ZB1" s="49"/>
      <c r="ZC1" s="49"/>
      <c r="ZD1" s="49"/>
      <c r="ZE1" s="49"/>
      <c r="ZF1" s="49"/>
      <c r="ZG1" s="49"/>
      <c r="ZH1" s="49"/>
      <c r="ZI1" s="49"/>
      <c r="ZJ1" s="49"/>
      <c r="ZK1" s="49"/>
      <c r="ZL1" s="49"/>
      <c r="ZM1" s="49"/>
      <c r="ZN1" s="49"/>
      <c r="ZO1" s="49"/>
      <c r="ZP1" s="49"/>
      <c r="ZQ1" s="49"/>
      <c r="ZR1" s="49"/>
      <c r="ZS1" s="49"/>
      <c r="ZT1" s="49"/>
      <c r="ZU1" s="49"/>
      <c r="ZV1" s="49"/>
      <c r="ZW1" s="49"/>
      <c r="ZX1" s="49"/>
      <c r="ZY1" s="49"/>
      <c r="ZZ1" s="49"/>
      <c r="AAA1" s="49"/>
      <c r="AAB1" s="49"/>
      <c r="AAC1" s="49"/>
      <c r="AAD1" s="49"/>
      <c r="AAE1" s="49"/>
      <c r="AAF1" s="49"/>
      <c r="AAG1" s="49"/>
      <c r="AAH1" s="49"/>
      <c r="AAI1" s="49"/>
      <c r="AAJ1" s="49"/>
      <c r="AAK1" s="49"/>
      <c r="AAL1" s="49"/>
      <c r="AAM1" s="49"/>
      <c r="AAN1" s="49"/>
      <c r="AAO1" s="49"/>
      <c r="AAP1" s="49"/>
      <c r="AAQ1" s="49"/>
      <c r="AAR1" s="49"/>
      <c r="AAS1" s="49"/>
      <c r="AAT1" s="49"/>
      <c r="AAU1" s="49"/>
      <c r="AAV1" s="49"/>
      <c r="AAW1" s="49"/>
      <c r="AAX1" s="49"/>
      <c r="AAY1" s="49"/>
      <c r="AAZ1" s="49"/>
      <c r="ABA1" s="49"/>
      <c r="ABB1" s="49"/>
      <c r="ABC1" s="49"/>
      <c r="ABD1" s="49"/>
      <c r="ABE1" s="49"/>
      <c r="ABF1" s="49"/>
      <c r="ABG1" s="49"/>
      <c r="ABH1" s="49"/>
      <c r="ABI1" s="49"/>
      <c r="ABJ1" s="49"/>
      <c r="ABK1" s="49"/>
      <c r="ABL1" s="49"/>
      <c r="ABM1" s="49"/>
      <c r="ABN1" s="49"/>
      <c r="ABO1" s="49"/>
      <c r="ABP1" s="49"/>
      <c r="ABQ1" s="49"/>
      <c r="ABR1" s="49"/>
      <c r="ABS1" s="49"/>
      <c r="ABT1" s="49"/>
      <c r="ABU1" s="49"/>
      <c r="ABV1" s="49"/>
      <c r="ABW1" s="49"/>
      <c r="ABX1" s="49"/>
      <c r="ABY1" s="49"/>
      <c r="ABZ1" s="49"/>
      <c r="ACA1" s="49"/>
      <c r="ACB1" s="49"/>
      <c r="ACC1" s="49"/>
      <c r="ACD1" s="49"/>
      <c r="ACE1" s="49"/>
      <c r="ACF1" s="49"/>
      <c r="ACG1" s="49"/>
      <c r="ACH1" s="49"/>
      <c r="ACI1" s="49"/>
      <c r="ACJ1" s="49"/>
      <c r="ACK1" s="49"/>
      <c r="ACL1" s="49"/>
      <c r="ACM1" s="49"/>
      <c r="ACN1" s="49"/>
      <c r="ACO1" s="49"/>
      <c r="ACP1" s="49"/>
      <c r="ACQ1" s="49"/>
      <c r="ACR1" s="49"/>
      <c r="ACS1" s="49"/>
      <c r="ACT1" s="49"/>
      <c r="ACU1" s="49"/>
      <c r="ACV1" s="49"/>
      <c r="ACW1" s="49"/>
      <c r="ACX1" s="49"/>
      <c r="ACY1" s="49"/>
      <c r="ACZ1" s="49"/>
      <c r="ADA1" s="49"/>
      <c r="ADB1" s="49"/>
      <c r="ADC1" s="49"/>
      <c r="ADD1" s="49"/>
      <c r="ADE1" s="49"/>
      <c r="ADF1" s="49"/>
      <c r="ADG1" s="49"/>
      <c r="ADH1" s="49"/>
      <c r="ADI1" s="49"/>
      <c r="ADJ1" s="49"/>
      <c r="ADK1" s="49"/>
      <c r="ADL1" s="49"/>
      <c r="ADM1" s="49"/>
      <c r="ADN1" s="49"/>
      <c r="ADO1" s="49"/>
      <c r="ADP1" s="49"/>
      <c r="ADQ1" s="49"/>
      <c r="ADR1" s="49"/>
      <c r="ADS1" s="49"/>
      <c r="ADT1" s="49"/>
      <c r="ADU1" s="49"/>
      <c r="ADV1" s="49"/>
      <c r="ADW1" s="49"/>
      <c r="ADX1" s="49"/>
      <c r="ADY1" s="49"/>
      <c r="ADZ1" s="49"/>
      <c r="AEA1" s="49"/>
      <c r="AEB1" s="49"/>
      <c r="AEC1" s="49"/>
      <c r="AED1" s="49"/>
      <c r="AEE1" s="49"/>
      <c r="AEF1" s="49"/>
      <c r="AEG1" s="49"/>
      <c r="AEH1" s="49"/>
      <c r="AEI1" s="49"/>
      <c r="AEJ1" s="49"/>
      <c r="AEK1" s="49"/>
      <c r="AEL1" s="49"/>
      <c r="AEM1" s="49"/>
      <c r="AEN1" s="49"/>
      <c r="AEO1" s="49"/>
      <c r="AEP1" s="49"/>
      <c r="AEQ1" s="49"/>
      <c r="AER1" s="49"/>
      <c r="AES1" s="49"/>
      <c r="AET1" s="49"/>
      <c r="AEU1" s="49"/>
      <c r="AEV1" s="49"/>
      <c r="AEW1" s="49"/>
      <c r="AEX1" s="49"/>
      <c r="AEY1" s="49"/>
      <c r="AEZ1" s="49"/>
      <c r="AFA1" s="49"/>
      <c r="AFB1" s="49"/>
      <c r="AFC1" s="49"/>
      <c r="AFD1" s="49"/>
      <c r="AFE1" s="49"/>
      <c r="AFF1" s="49"/>
      <c r="AFG1" s="49"/>
      <c r="AFH1" s="49"/>
      <c r="AFI1" s="49"/>
      <c r="AFJ1" s="49"/>
      <c r="AFK1" s="49"/>
      <c r="AFL1" s="49"/>
      <c r="AFM1" s="49"/>
      <c r="AFN1" s="49"/>
      <c r="AFO1" s="49"/>
      <c r="AFP1" s="49"/>
      <c r="AFQ1" s="49"/>
      <c r="AFR1" s="49"/>
      <c r="AFS1" s="49"/>
      <c r="AFT1" s="49"/>
      <c r="AFU1" s="49"/>
      <c r="AFV1" s="49"/>
      <c r="AFW1" s="49"/>
      <c r="AFX1" s="49"/>
      <c r="AFY1" s="49"/>
      <c r="AFZ1" s="49"/>
      <c r="AGA1" s="49"/>
      <c r="AGB1" s="49"/>
      <c r="AGC1" s="49"/>
      <c r="AGD1" s="49"/>
      <c r="AGE1" s="49"/>
      <c r="AGF1" s="49"/>
      <c r="AGG1" s="49"/>
      <c r="AGH1" s="49"/>
      <c r="AGI1" s="49"/>
      <c r="AGJ1" s="49"/>
      <c r="AGK1" s="49"/>
      <c r="AGL1" s="49"/>
      <c r="AGM1" s="49"/>
      <c r="AGN1" s="49"/>
      <c r="AGO1" s="49"/>
      <c r="AGP1" s="49"/>
      <c r="AGQ1" s="49"/>
      <c r="AGR1" s="49"/>
      <c r="AGS1" s="49"/>
      <c r="AGT1" s="49"/>
      <c r="AGU1" s="49"/>
      <c r="AGV1" s="49"/>
      <c r="AGW1" s="49"/>
      <c r="AGX1" s="49"/>
      <c r="AGY1" s="49"/>
      <c r="AGZ1" s="49"/>
      <c r="AHA1" s="49"/>
      <c r="AHB1" s="49"/>
      <c r="AHC1" s="49"/>
      <c r="AHD1" s="49"/>
      <c r="AHE1" s="49"/>
      <c r="AHF1" s="49"/>
      <c r="AHG1" s="49"/>
      <c r="AHH1" s="49"/>
      <c r="AHI1" s="49"/>
      <c r="AHJ1" s="49"/>
      <c r="AHK1" s="49"/>
      <c r="AHL1" s="49"/>
      <c r="AHM1" s="49"/>
      <c r="AHN1" s="49"/>
      <c r="AHO1" s="49"/>
      <c r="AHP1" s="49"/>
      <c r="AHQ1" s="49"/>
      <c r="AHR1" s="49"/>
      <c r="AHS1" s="49"/>
      <c r="AHT1" s="49"/>
      <c r="AHU1" s="49"/>
      <c r="AHV1" s="49"/>
      <c r="AHW1" s="49"/>
      <c r="AHX1" s="49"/>
      <c r="AHY1" s="49"/>
      <c r="AHZ1" s="49"/>
      <c r="AIA1" s="49"/>
      <c r="AIB1" s="49"/>
      <c r="AIC1" s="49"/>
      <c r="AID1" s="49"/>
      <c r="AIE1" s="49"/>
      <c r="AIF1" s="49"/>
      <c r="AIG1" s="49"/>
      <c r="AIH1" s="49"/>
      <c r="AII1" s="49"/>
      <c r="AIJ1" s="49"/>
      <c r="AIK1" s="49"/>
      <c r="AIL1" s="49"/>
      <c r="AIM1" s="49"/>
      <c r="AIN1" s="49"/>
      <c r="AIO1" s="49"/>
      <c r="AIP1" s="49"/>
      <c r="AIQ1" s="49"/>
      <c r="AIR1" s="49"/>
      <c r="AIS1" s="49"/>
      <c r="AIT1" s="49"/>
      <c r="AIU1" s="49"/>
      <c r="AIV1" s="49"/>
      <c r="AIW1" s="49"/>
      <c r="AIX1" s="49"/>
      <c r="AIY1" s="49"/>
      <c r="AIZ1" s="49"/>
      <c r="AJA1" s="49"/>
      <c r="AJB1" s="49"/>
      <c r="AJC1" s="49"/>
      <c r="AJD1" s="49"/>
      <c r="AJE1" s="49"/>
      <c r="AJF1" s="49"/>
      <c r="AJG1" s="49"/>
      <c r="AJH1" s="49"/>
      <c r="AJI1" s="49"/>
      <c r="AJJ1" s="49"/>
      <c r="AJK1" s="49"/>
      <c r="AJL1" s="49"/>
      <c r="AJM1" s="49"/>
      <c r="AJN1" s="49"/>
      <c r="AJO1" s="49"/>
      <c r="AJP1" s="49"/>
      <c r="AJQ1" s="49"/>
      <c r="AJR1" s="49"/>
      <c r="AJS1" s="49"/>
      <c r="AJT1" s="49"/>
      <c r="AJU1" s="49"/>
      <c r="AJV1" s="49"/>
      <c r="AJW1" s="49"/>
      <c r="AJX1" s="49"/>
      <c r="AJY1" s="49"/>
      <c r="AJZ1" s="49"/>
      <c r="AKA1" s="49"/>
      <c r="AKB1" s="49"/>
      <c r="AKC1" s="49"/>
      <c r="AKD1" s="49"/>
      <c r="AKE1" s="49"/>
      <c r="AKF1" s="49"/>
      <c r="AKG1" s="49"/>
      <c r="AKH1" s="49"/>
      <c r="AKI1" s="49"/>
      <c r="AKJ1" s="49"/>
      <c r="AKK1" s="49"/>
      <c r="AKL1" s="49"/>
      <c r="AKM1" s="49"/>
      <c r="AKN1" s="49"/>
      <c r="AKO1" s="49"/>
      <c r="AKP1" s="49"/>
      <c r="AKQ1" s="49"/>
      <c r="AKR1" s="49"/>
      <c r="AKS1" s="49"/>
      <c r="AKT1" s="49"/>
      <c r="AKU1" s="49"/>
      <c r="AKV1" s="49"/>
      <c r="AKW1" s="49"/>
      <c r="AKX1" s="49"/>
      <c r="AKY1" s="49"/>
      <c r="AKZ1" s="49"/>
      <c r="ALA1" s="49"/>
      <c r="ALB1" s="49"/>
      <c r="ALC1" s="49"/>
      <c r="ALD1" s="49"/>
      <c r="ALE1" s="49"/>
      <c r="ALF1" s="49"/>
      <c r="ALG1" s="49"/>
      <c r="ALH1" s="49"/>
      <c r="ALI1" s="49"/>
      <c r="ALJ1" s="49"/>
      <c r="ALK1" s="49"/>
      <c r="ALL1" s="49"/>
      <c r="ALM1" s="49"/>
      <c r="ALN1" s="49"/>
      <c r="ALO1" s="49"/>
      <c r="ALP1" s="49"/>
      <c r="ALQ1" s="49"/>
      <c r="ALR1" s="49"/>
      <c r="ALS1" s="49"/>
      <c r="ALT1" s="49"/>
      <c r="ALU1" s="49"/>
      <c r="ALV1" s="49"/>
      <c r="ALW1" s="49"/>
      <c r="ALX1" s="49"/>
      <c r="ALY1" s="49"/>
      <c r="ALZ1" s="49"/>
      <c r="AMA1" s="49"/>
      <c r="AMB1" s="49"/>
      <c r="AMC1" s="49"/>
      <c r="AMD1" s="49"/>
      <c r="AME1" s="49"/>
      <c r="AMF1" s="49"/>
      <c r="AMG1" s="49"/>
      <c r="AMH1" s="49"/>
      <c r="AMI1" s="49"/>
      <c r="AMJ1" s="49"/>
      <c r="AMK1" s="49"/>
      <c r="AML1" s="49"/>
      <c r="AMM1" s="49"/>
      <c r="AMN1" s="49"/>
      <c r="AMO1" s="49"/>
      <c r="AMP1" s="49"/>
      <c r="AMQ1" s="49"/>
      <c r="AMR1" s="49"/>
      <c r="AMS1" s="49"/>
      <c r="AMT1" s="49"/>
      <c r="AMU1" s="49"/>
      <c r="AMV1" s="49"/>
      <c r="AMW1" s="49"/>
      <c r="AMX1" s="49"/>
      <c r="AMY1" s="49"/>
      <c r="AMZ1" s="49"/>
      <c r="ANA1" s="49"/>
      <c r="ANB1" s="49"/>
      <c r="ANC1" s="49"/>
      <c r="AND1" s="49"/>
      <c r="ANE1" s="49"/>
      <c r="ANF1" s="49"/>
      <c r="ANG1" s="49"/>
      <c r="ANH1" s="49"/>
      <c r="ANI1" s="49"/>
      <c r="ANJ1" s="49"/>
      <c r="ANK1" s="49"/>
      <c r="ANL1" s="49"/>
      <c r="ANM1" s="49"/>
      <c r="ANN1" s="49"/>
      <c r="ANO1" s="49"/>
      <c r="ANP1" s="49"/>
      <c r="ANQ1" s="49"/>
      <c r="ANR1" s="49"/>
      <c r="ANS1" s="49"/>
      <c r="ANT1" s="49"/>
      <c r="ANU1" s="49"/>
      <c r="ANV1" s="49"/>
      <c r="ANW1" s="49"/>
      <c r="ANX1" s="49"/>
      <c r="ANY1" s="49"/>
      <c r="ANZ1" s="49"/>
      <c r="AOA1" s="49"/>
      <c r="AOB1" s="49"/>
      <c r="AOC1" s="49"/>
      <c r="AOD1" s="49"/>
      <c r="AOE1" s="49"/>
      <c r="AOF1" s="49"/>
      <c r="AOG1" s="49"/>
      <c r="AOH1" s="49"/>
      <c r="AOI1" s="49"/>
      <c r="AOJ1" s="49"/>
      <c r="AOK1" s="49"/>
      <c r="AOL1" s="49"/>
      <c r="AOM1" s="49"/>
      <c r="AON1" s="49"/>
      <c r="AOO1" s="49"/>
      <c r="AOP1" s="49"/>
      <c r="AOQ1" s="49"/>
      <c r="AOR1" s="49"/>
      <c r="AOS1" s="49"/>
      <c r="AOT1" s="49"/>
      <c r="AOU1" s="49"/>
      <c r="AOV1" s="49"/>
      <c r="AOW1" s="49"/>
      <c r="AOX1" s="49"/>
      <c r="AOY1" s="49"/>
      <c r="AOZ1" s="49"/>
      <c r="APA1" s="49"/>
      <c r="APB1" s="49"/>
      <c r="APC1" s="49"/>
      <c r="APD1" s="49"/>
      <c r="APE1" s="49"/>
      <c r="APF1" s="49"/>
      <c r="APG1" s="49"/>
      <c r="APH1" s="49"/>
      <c r="API1" s="49"/>
      <c r="APJ1" s="49"/>
      <c r="APK1" s="49"/>
      <c r="APL1" s="49"/>
      <c r="APM1" s="49"/>
      <c r="APN1" s="49"/>
      <c r="APO1" s="49"/>
      <c r="APP1" s="49"/>
      <c r="APQ1" s="49"/>
      <c r="APR1" s="49"/>
      <c r="APS1" s="49"/>
      <c r="APT1" s="49"/>
      <c r="APU1" s="49"/>
      <c r="APV1" s="49"/>
      <c r="APW1" s="49"/>
      <c r="APX1" s="49"/>
      <c r="APY1" s="49"/>
      <c r="APZ1" s="49"/>
      <c r="AQA1" s="49"/>
      <c r="AQB1" s="49"/>
      <c r="AQC1" s="49"/>
      <c r="AQD1" s="49"/>
      <c r="AQE1" s="49"/>
      <c r="AQF1" s="49"/>
      <c r="AQG1" s="49"/>
      <c r="AQH1" s="49"/>
      <c r="AQI1" s="49"/>
      <c r="AQJ1" s="49"/>
      <c r="AQK1" s="49"/>
      <c r="AQL1" s="49"/>
      <c r="AQM1" s="49"/>
      <c r="AQN1" s="49"/>
      <c r="AQO1" s="49"/>
      <c r="AQP1" s="49"/>
      <c r="AQQ1" s="49"/>
      <c r="AQR1" s="49"/>
      <c r="AQS1" s="49"/>
      <c r="AQT1" s="49"/>
      <c r="AQU1" s="49"/>
      <c r="AQV1" s="49"/>
      <c r="AQW1" s="49"/>
      <c r="AQX1" s="49"/>
      <c r="AQY1" s="49"/>
      <c r="AQZ1" s="49"/>
      <c r="ARA1" s="49"/>
      <c r="ARB1" s="49"/>
      <c r="ARC1" s="49"/>
      <c r="ARD1" s="49"/>
      <c r="ARE1" s="49"/>
      <c r="ARF1" s="49"/>
      <c r="ARG1" s="49"/>
      <c r="ARH1" s="49"/>
      <c r="ARI1" s="49"/>
      <c r="ARJ1" s="49"/>
      <c r="ARK1" s="49"/>
      <c r="ARL1" s="49"/>
      <c r="ARM1" s="49"/>
      <c r="ARN1" s="49"/>
      <c r="ARO1" s="49"/>
      <c r="ARP1" s="49"/>
      <c r="ARQ1" s="49"/>
      <c r="ARR1" s="49"/>
      <c r="ARS1" s="49"/>
      <c r="ART1" s="49"/>
      <c r="ARU1" s="49"/>
      <c r="ARV1" s="49"/>
      <c r="ARW1" s="49"/>
      <c r="ARX1" s="49"/>
      <c r="ARY1" s="49"/>
      <c r="ARZ1" s="49"/>
      <c r="ASA1" s="49"/>
      <c r="ASB1" s="49"/>
      <c r="ASC1" s="49"/>
      <c r="ASD1" s="49"/>
      <c r="ASE1" s="49"/>
      <c r="ASF1" s="49"/>
      <c r="ASG1" s="49"/>
      <c r="ASH1" s="49"/>
      <c r="ASI1" s="49"/>
      <c r="ASJ1" s="49"/>
      <c r="ASK1" s="49"/>
      <c r="ASL1" s="49"/>
      <c r="ASM1" s="49"/>
      <c r="ASN1" s="49"/>
      <c r="ASO1" s="49"/>
      <c r="ASP1" s="49"/>
      <c r="ASQ1" s="49"/>
      <c r="ASR1" s="49"/>
      <c r="ASS1" s="49"/>
      <c r="AST1" s="49"/>
      <c r="ASU1" s="49"/>
      <c r="ASV1" s="49"/>
      <c r="ASW1" s="49"/>
      <c r="ASX1" s="49"/>
      <c r="ASY1" s="49"/>
      <c r="ASZ1" s="49"/>
      <c r="ATA1" s="49"/>
      <c r="ATB1" s="49"/>
      <c r="ATC1" s="49"/>
      <c r="ATD1" s="49"/>
      <c r="ATE1" s="49"/>
      <c r="ATF1" s="49"/>
      <c r="ATG1" s="49"/>
      <c r="ATH1" s="49"/>
      <c r="ATI1" s="49"/>
      <c r="ATJ1" s="49"/>
      <c r="ATK1" s="49"/>
      <c r="ATL1" s="49"/>
      <c r="ATM1" s="49"/>
      <c r="ATN1" s="49"/>
      <c r="ATO1" s="49"/>
      <c r="ATP1" s="49"/>
      <c r="ATQ1" s="49"/>
      <c r="ATR1" s="49"/>
      <c r="ATS1" s="49"/>
      <c r="ATT1" s="49"/>
      <c r="ATU1" s="49"/>
      <c r="ATV1" s="49"/>
      <c r="ATW1" s="49"/>
      <c r="ATX1" s="49"/>
      <c r="ATY1" s="49"/>
      <c r="ATZ1" s="49"/>
      <c r="AUA1" s="49"/>
      <c r="AUB1" s="49"/>
      <c r="AUC1" s="49"/>
      <c r="AUD1" s="49"/>
      <c r="AUE1" s="49"/>
      <c r="AUF1" s="49"/>
      <c r="AUG1" s="49"/>
      <c r="AUH1" s="49"/>
      <c r="AUI1" s="49"/>
      <c r="AUJ1" s="49"/>
      <c r="AUK1" s="49"/>
      <c r="AUL1" s="49"/>
      <c r="AUM1" s="49"/>
      <c r="AUN1" s="49"/>
      <c r="AUO1" s="49"/>
      <c r="AUP1" s="49"/>
      <c r="AUQ1" s="49"/>
      <c r="AUR1" s="49"/>
      <c r="AUS1" s="49"/>
      <c r="AUT1" s="49"/>
      <c r="AUU1" s="49"/>
      <c r="AUV1" s="49"/>
      <c r="AUW1" s="49"/>
      <c r="AUX1" s="49"/>
      <c r="AUY1" s="49"/>
      <c r="AUZ1" s="49"/>
      <c r="AVA1" s="49"/>
      <c r="AVB1" s="49"/>
      <c r="AVC1" s="49"/>
      <c r="AVD1" s="49"/>
      <c r="AVE1" s="49"/>
      <c r="AVF1" s="49"/>
      <c r="AVG1" s="49"/>
      <c r="AVH1" s="49"/>
      <c r="AVI1" s="49"/>
      <c r="AVJ1" s="49"/>
      <c r="AVK1" s="49"/>
      <c r="AVL1" s="49"/>
      <c r="AVM1" s="49"/>
      <c r="AVN1" s="49"/>
      <c r="AVO1" s="49"/>
      <c r="AVP1" s="49"/>
      <c r="AVQ1" s="49"/>
      <c r="AVR1" s="49"/>
      <c r="AVS1" s="49"/>
      <c r="AVT1" s="49"/>
      <c r="AVU1" s="49"/>
      <c r="AVV1" s="49"/>
      <c r="AVW1" s="49"/>
      <c r="AVX1" s="49"/>
      <c r="AVY1" s="49"/>
      <c r="AVZ1" s="49"/>
      <c r="AWA1" s="49"/>
      <c r="AWB1" s="49"/>
      <c r="AWC1" s="49"/>
      <c r="AWD1" s="49"/>
      <c r="AWE1" s="49"/>
      <c r="AWF1" s="49"/>
      <c r="AWG1" s="49"/>
      <c r="AWH1" s="49"/>
      <c r="AWI1" s="49"/>
      <c r="AWJ1" s="49"/>
      <c r="AWK1" s="49"/>
      <c r="AWL1" s="49"/>
      <c r="AWM1" s="49"/>
      <c r="AWN1" s="49"/>
      <c r="AWO1" s="49"/>
      <c r="AWP1" s="49"/>
      <c r="AWQ1" s="49"/>
      <c r="AWR1" s="49"/>
      <c r="AWS1" s="49"/>
      <c r="AWT1" s="49"/>
      <c r="AWU1" s="49"/>
      <c r="AWV1" s="49"/>
      <c r="AWW1" s="49"/>
      <c r="AWX1" s="49"/>
      <c r="AWY1" s="49"/>
      <c r="AWZ1" s="49"/>
      <c r="AXA1" s="49"/>
      <c r="AXB1" s="49"/>
      <c r="AXC1" s="49"/>
      <c r="AXD1" s="49"/>
      <c r="AXE1" s="49"/>
      <c r="AXF1" s="49"/>
      <c r="AXG1" s="49"/>
      <c r="AXH1" s="49"/>
      <c r="AXI1" s="49"/>
      <c r="AXJ1" s="49"/>
      <c r="AXK1" s="49"/>
      <c r="AXL1" s="49"/>
      <c r="AXM1" s="49"/>
      <c r="AXN1" s="49"/>
      <c r="AXO1" s="49"/>
      <c r="AXP1" s="49"/>
      <c r="AXQ1" s="49"/>
      <c r="AXR1" s="49"/>
      <c r="AXS1" s="49"/>
      <c r="AXT1" s="49"/>
      <c r="AXU1" s="49"/>
      <c r="AXV1" s="49"/>
      <c r="AXW1" s="49"/>
      <c r="AXX1" s="49"/>
      <c r="AXY1" s="49"/>
      <c r="AXZ1" s="49"/>
      <c r="AYA1" s="49"/>
      <c r="AYB1" s="49"/>
      <c r="AYC1" s="49"/>
      <c r="AYD1" s="49"/>
      <c r="AYE1" s="49"/>
      <c r="AYF1" s="49"/>
      <c r="AYG1" s="49"/>
      <c r="AYH1" s="49"/>
      <c r="AYI1" s="49"/>
      <c r="AYJ1" s="49"/>
      <c r="AYK1" s="49"/>
      <c r="AYL1" s="49"/>
      <c r="AYM1" s="49"/>
      <c r="AYN1" s="49"/>
      <c r="AYO1" s="49"/>
      <c r="AYP1" s="49"/>
      <c r="AYQ1" s="49"/>
      <c r="AYR1" s="49"/>
      <c r="AYS1" s="49"/>
      <c r="AYT1" s="49"/>
      <c r="AYU1" s="49"/>
      <c r="AYV1" s="49"/>
      <c r="AYW1" s="49"/>
      <c r="AYX1" s="49"/>
      <c r="AYY1" s="49"/>
      <c r="AYZ1" s="49"/>
      <c r="AZA1" s="49"/>
      <c r="AZB1" s="49"/>
      <c r="AZC1" s="49"/>
      <c r="AZD1" s="49"/>
      <c r="AZE1" s="49"/>
      <c r="AZF1" s="49"/>
      <c r="AZG1" s="49"/>
      <c r="AZH1" s="49"/>
      <c r="AZI1" s="49"/>
      <c r="AZJ1" s="49"/>
      <c r="AZK1" s="49"/>
      <c r="AZL1" s="49"/>
      <c r="AZM1" s="49"/>
      <c r="AZN1" s="49"/>
      <c r="AZO1" s="49"/>
      <c r="AZP1" s="49"/>
      <c r="AZQ1" s="49"/>
      <c r="AZR1" s="49"/>
      <c r="AZS1" s="49"/>
      <c r="AZT1" s="49"/>
      <c r="AZU1" s="49"/>
      <c r="AZV1" s="49"/>
      <c r="AZW1" s="49"/>
      <c r="AZX1" s="49"/>
      <c r="AZY1" s="49"/>
      <c r="AZZ1" s="49"/>
      <c r="BAA1" s="49"/>
      <c r="BAB1" s="49"/>
      <c r="BAC1" s="49"/>
      <c r="BAD1" s="49"/>
      <c r="BAE1" s="49"/>
      <c r="BAF1" s="49"/>
      <c r="BAG1" s="49"/>
      <c r="BAH1" s="49"/>
      <c r="BAI1" s="49"/>
      <c r="BAJ1" s="49"/>
      <c r="BAK1" s="49"/>
      <c r="BAL1" s="49"/>
      <c r="BAM1" s="49"/>
      <c r="BAN1" s="49"/>
      <c r="BAO1" s="49"/>
      <c r="BAP1" s="49"/>
      <c r="BAQ1" s="49"/>
      <c r="BAR1" s="49"/>
      <c r="BAS1" s="49"/>
      <c r="BAT1" s="49"/>
      <c r="BAU1" s="49"/>
      <c r="BAV1" s="49"/>
      <c r="BAW1" s="49"/>
      <c r="BAX1" s="49"/>
      <c r="BAY1" s="49"/>
      <c r="BAZ1" s="49"/>
      <c r="BBA1" s="49"/>
      <c r="BBB1" s="49"/>
      <c r="BBC1" s="49"/>
      <c r="BBD1" s="49"/>
      <c r="BBE1" s="49"/>
      <c r="BBF1" s="49"/>
      <c r="BBG1" s="49"/>
      <c r="BBH1" s="49"/>
      <c r="BBI1" s="49"/>
      <c r="BBJ1" s="49"/>
      <c r="BBK1" s="49"/>
      <c r="BBL1" s="49"/>
      <c r="BBM1" s="49"/>
      <c r="BBN1" s="49"/>
      <c r="BBO1" s="49"/>
      <c r="BBP1" s="49"/>
      <c r="BBQ1" s="49"/>
      <c r="BBR1" s="49"/>
      <c r="BBS1" s="49"/>
      <c r="BBT1" s="49"/>
      <c r="BBU1" s="49"/>
      <c r="BBV1" s="49"/>
      <c r="BBW1" s="49"/>
      <c r="BBX1" s="49"/>
      <c r="BBY1" s="49"/>
      <c r="BBZ1" s="49"/>
      <c r="BCA1" s="49"/>
      <c r="BCB1" s="49"/>
      <c r="BCC1" s="49"/>
      <c r="BCD1" s="49"/>
      <c r="BCE1" s="49"/>
      <c r="BCF1" s="49"/>
      <c r="BCG1" s="49"/>
      <c r="BCH1" s="49"/>
      <c r="BCI1" s="49"/>
      <c r="BCJ1" s="49"/>
      <c r="BCK1" s="49"/>
      <c r="BCL1" s="49"/>
      <c r="BCM1" s="49"/>
      <c r="BCN1" s="49"/>
      <c r="BCO1" s="49"/>
      <c r="BCP1" s="49"/>
      <c r="BCQ1" s="49"/>
      <c r="BCR1" s="49"/>
      <c r="BCS1" s="49"/>
      <c r="BCT1" s="49"/>
      <c r="BCU1" s="49"/>
      <c r="BCV1" s="49"/>
      <c r="BCW1" s="49"/>
      <c r="BCX1" s="49"/>
      <c r="BCY1" s="49"/>
      <c r="BCZ1" s="49"/>
      <c r="BDA1" s="49"/>
      <c r="BDB1" s="49"/>
      <c r="BDC1" s="49"/>
      <c r="BDD1" s="49"/>
      <c r="BDE1" s="49"/>
      <c r="BDF1" s="49"/>
      <c r="BDG1" s="49"/>
      <c r="BDH1" s="49"/>
      <c r="BDI1" s="49"/>
      <c r="BDJ1" s="49"/>
      <c r="BDK1" s="49"/>
      <c r="BDL1" s="49"/>
      <c r="BDM1" s="49"/>
      <c r="BDN1" s="49"/>
      <c r="BDO1" s="49"/>
      <c r="BDP1" s="49"/>
      <c r="BDQ1" s="49"/>
      <c r="BDR1" s="49"/>
      <c r="BDS1" s="49"/>
      <c r="BDT1" s="49"/>
      <c r="BDU1" s="49"/>
      <c r="BDV1" s="49"/>
      <c r="BDW1" s="49"/>
      <c r="BDX1" s="49"/>
      <c r="BDY1" s="49"/>
      <c r="BDZ1" s="49"/>
      <c r="BEA1" s="49"/>
      <c r="BEB1" s="49"/>
      <c r="BEC1" s="49"/>
      <c r="BED1" s="49"/>
      <c r="BEE1" s="49"/>
      <c r="BEF1" s="49"/>
      <c r="BEG1" s="49"/>
      <c r="BEH1" s="49"/>
      <c r="BEI1" s="49"/>
      <c r="BEJ1" s="49"/>
      <c r="BEK1" s="49"/>
      <c r="BEL1" s="49"/>
      <c r="BEM1" s="49"/>
      <c r="BEN1" s="49"/>
      <c r="BEO1" s="49"/>
      <c r="BEP1" s="49"/>
      <c r="BEQ1" s="49"/>
      <c r="BER1" s="49"/>
      <c r="BES1" s="49"/>
      <c r="BET1" s="49"/>
      <c r="BEU1" s="49"/>
      <c r="BEV1" s="49"/>
      <c r="BEW1" s="49"/>
      <c r="BEX1" s="49"/>
      <c r="BEY1" s="49"/>
      <c r="BEZ1" s="49"/>
      <c r="BFA1" s="49"/>
      <c r="BFB1" s="49"/>
      <c r="BFC1" s="49"/>
      <c r="BFD1" s="49"/>
      <c r="BFE1" s="49"/>
      <c r="BFF1" s="49"/>
      <c r="BFG1" s="49"/>
      <c r="BFH1" s="49"/>
      <c r="BFI1" s="49"/>
      <c r="BFJ1" s="49"/>
      <c r="BFK1" s="49"/>
      <c r="BFL1" s="49"/>
      <c r="BFM1" s="49"/>
      <c r="BFN1" s="49"/>
      <c r="BFO1" s="49"/>
      <c r="BFP1" s="49"/>
      <c r="BFQ1" s="49"/>
      <c r="BFR1" s="49"/>
      <c r="BFS1" s="49"/>
      <c r="BFT1" s="49"/>
      <c r="BFU1" s="49"/>
      <c r="BFV1" s="49"/>
      <c r="BFW1" s="49"/>
      <c r="BFX1" s="49"/>
      <c r="BFY1" s="49"/>
      <c r="BFZ1" s="49"/>
      <c r="BGA1" s="49"/>
      <c r="BGB1" s="49"/>
      <c r="BGC1" s="49"/>
      <c r="BGD1" s="49"/>
      <c r="BGE1" s="49"/>
      <c r="BGF1" s="49"/>
      <c r="BGG1" s="49"/>
      <c r="BGH1" s="49"/>
      <c r="BGI1" s="49"/>
      <c r="BGJ1" s="49"/>
      <c r="BGK1" s="49"/>
      <c r="BGL1" s="49"/>
      <c r="BGM1" s="49"/>
      <c r="BGN1" s="49"/>
      <c r="BGO1" s="49"/>
      <c r="BGP1" s="49"/>
      <c r="BGQ1" s="49"/>
      <c r="BGR1" s="49"/>
      <c r="BGS1" s="49"/>
      <c r="BGT1" s="49"/>
      <c r="BGU1" s="49"/>
      <c r="BGV1" s="49"/>
      <c r="BGW1" s="49"/>
      <c r="BGX1" s="49"/>
      <c r="BGY1" s="49"/>
      <c r="BGZ1" s="49"/>
      <c r="BHA1" s="49"/>
      <c r="BHB1" s="49"/>
      <c r="BHC1" s="49"/>
      <c r="BHD1" s="49"/>
      <c r="BHE1" s="49"/>
      <c r="BHF1" s="49"/>
      <c r="BHG1" s="49"/>
      <c r="BHH1" s="49"/>
      <c r="BHI1" s="49"/>
      <c r="BHJ1" s="49"/>
      <c r="BHK1" s="49"/>
      <c r="BHL1" s="49"/>
      <c r="BHM1" s="49"/>
      <c r="BHN1" s="49"/>
      <c r="BHO1" s="49"/>
      <c r="BHP1" s="49"/>
      <c r="BHQ1" s="49"/>
      <c r="BHR1" s="49"/>
      <c r="BHS1" s="49"/>
      <c r="BHT1" s="49"/>
      <c r="BHU1" s="49"/>
      <c r="BHV1" s="49"/>
      <c r="BHW1" s="49"/>
      <c r="BHX1" s="49"/>
      <c r="BHY1" s="49"/>
      <c r="BHZ1" s="49"/>
      <c r="BIA1" s="49"/>
      <c r="BIB1" s="49"/>
      <c r="BIC1" s="49"/>
      <c r="BID1" s="49"/>
      <c r="BIE1" s="49"/>
      <c r="BIF1" s="49"/>
      <c r="BIG1" s="49"/>
      <c r="BIH1" s="49"/>
      <c r="BII1" s="49"/>
      <c r="BIJ1" s="49"/>
      <c r="BIK1" s="49"/>
      <c r="BIL1" s="49"/>
      <c r="BIM1" s="49"/>
      <c r="BIN1" s="49"/>
      <c r="BIO1" s="49"/>
      <c r="BIP1" s="49"/>
      <c r="BIQ1" s="49"/>
      <c r="BIR1" s="49"/>
      <c r="BIS1" s="49"/>
      <c r="BIT1" s="49"/>
      <c r="BIU1" s="49"/>
      <c r="BIV1" s="49"/>
      <c r="BIW1" s="49"/>
      <c r="BIX1" s="49"/>
      <c r="BIY1" s="49"/>
      <c r="BIZ1" s="49"/>
      <c r="BJA1" s="49"/>
      <c r="BJB1" s="49"/>
      <c r="BJC1" s="49"/>
      <c r="BJD1" s="49"/>
      <c r="BJE1" s="49"/>
      <c r="BJF1" s="49"/>
      <c r="BJG1" s="49"/>
      <c r="BJH1" s="49"/>
      <c r="BJI1" s="49"/>
      <c r="BJJ1" s="49"/>
      <c r="BJK1" s="49"/>
      <c r="BJL1" s="49"/>
      <c r="BJM1" s="49"/>
      <c r="BJN1" s="49"/>
      <c r="BJO1" s="49"/>
      <c r="BJP1" s="49"/>
      <c r="BJQ1" s="49"/>
      <c r="BJR1" s="49"/>
      <c r="BJS1" s="49"/>
      <c r="BJT1" s="49"/>
      <c r="BJU1" s="49"/>
      <c r="BJV1" s="49"/>
      <c r="BJW1" s="49"/>
      <c r="BJX1" s="49"/>
      <c r="BJY1" s="49"/>
      <c r="BJZ1" s="49"/>
      <c r="BKA1" s="49"/>
      <c r="BKB1" s="49"/>
      <c r="BKC1" s="49"/>
      <c r="BKD1" s="49"/>
      <c r="BKE1" s="49"/>
      <c r="BKF1" s="49"/>
      <c r="BKG1" s="49"/>
      <c r="BKH1" s="49"/>
      <c r="BKI1" s="49"/>
      <c r="BKJ1" s="49"/>
      <c r="BKK1" s="49"/>
      <c r="BKL1" s="49"/>
      <c r="BKM1" s="49"/>
      <c r="BKN1" s="49"/>
      <c r="BKO1" s="49"/>
      <c r="BKP1" s="49"/>
      <c r="BKQ1" s="49"/>
      <c r="BKR1" s="49"/>
      <c r="BKS1" s="49"/>
      <c r="BKT1" s="49"/>
      <c r="BKU1" s="49"/>
      <c r="BKV1" s="49"/>
      <c r="BKW1" s="49"/>
      <c r="BKX1" s="49"/>
      <c r="BKY1" s="49"/>
      <c r="BKZ1" s="49"/>
      <c r="BLA1" s="49"/>
      <c r="BLB1" s="49"/>
      <c r="BLC1" s="49"/>
      <c r="BLD1" s="49"/>
      <c r="BLE1" s="49"/>
      <c r="BLF1" s="49"/>
      <c r="BLG1" s="49"/>
      <c r="BLH1" s="49"/>
      <c r="BLI1" s="49"/>
      <c r="BLJ1" s="49"/>
      <c r="BLK1" s="49"/>
      <c r="BLL1" s="49"/>
      <c r="BLM1" s="49"/>
      <c r="BLN1" s="49"/>
      <c r="BLO1" s="49"/>
      <c r="BLP1" s="49"/>
      <c r="BLQ1" s="49"/>
      <c r="BLR1" s="49"/>
      <c r="BLS1" s="49"/>
      <c r="BLT1" s="49"/>
      <c r="BLU1" s="49"/>
      <c r="BLV1" s="49"/>
      <c r="BLW1" s="49"/>
      <c r="BLX1" s="49"/>
      <c r="BLY1" s="49"/>
      <c r="BLZ1" s="49"/>
      <c r="BMA1" s="49"/>
      <c r="BMB1" s="49"/>
      <c r="BMC1" s="49"/>
      <c r="BMD1" s="49"/>
      <c r="BME1" s="49"/>
      <c r="BMF1" s="49"/>
      <c r="BMG1" s="49"/>
      <c r="BMH1" s="49"/>
      <c r="BMI1" s="49"/>
      <c r="BMJ1" s="49"/>
      <c r="BMK1" s="49"/>
      <c r="BML1" s="49"/>
      <c r="BMM1" s="49"/>
      <c r="BMN1" s="49"/>
      <c r="BMO1" s="49"/>
      <c r="BMP1" s="49"/>
      <c r="BMQ1" s="49"/>
      <c r="BMR1" s="49"/>
      <c r="BMS1" s="49"/>
      <c r="BMT1" s="49"/>
      <c r="BMU1" s="49"/>
      <c r="BMV1" s="49"/>
      <c r="BMW1" s="49"/>
      <c r="BMX1" s="49"/>
      <c r="BMY1" s="49"/>
      <c r="BMZ1" s="49"/>
      <c r="BNA1" s="49"/>
      <c r="BNB1" s="49"/>
      <c r="BNC1" s="49"/>
      <c r="BND1" s="49"/>
      <c r="BNE1" s="49"/>
      <c r="BNF1" s="49"/>
      <c r="BNG1" s="49"/>
      <c r="BNH1" s="49"/>
      <c r="BNI1" s="49"/>
      <c r="BNJ1" s="49"/>
      <c r="BNK1" s="49"/>
      <c r="BNL1" s="49"/>
      <c r="BNM1" s="49"/>
      <c r="BNN1" s="49"/>
      <c r="BNO1" s="49"/>
      <c r="BNP1" s="49"/>
      <c r="BNQ1" s="49"/>
      <c r="BNR1" s="49"/>
      <c r="BNS1" s="49"/>
      <c r="BNT1" s="49"/>
      <c r="BNU1" s="49"/>
      <c r="BNV1" s="49"/>
      <c r="BNW1" s="49"/>
      <c r="BNX1" s="49"/>
      <c r="BNY1" s="49"/>
      <c r="BNZ1" s="49"/>
      <c r="BOA1" s="49"/>
      <c r="BOB1" s="49"/>
      <c r="BOC1" s="49"/>
      <c r="BOD1" s="49"/>
      <c r="BOE1" s="49"/>
      <c r="BOF1" s="49"/>
      <c r="BOG1" s="49"/>
      <c r="BOH1" s="49"/>
      <c r="BOI1" s="49"/>
      <c r="BOJ1" s="49"/>
      <c r="BOK1" s="49"/>
      <c r="BOL1" s="49"/>
      <c r="BOM1" s="49"/>
      <c r="BON1" s="49"/>
      <c r="BOO1" s="49"/>
      <c r="BOP1" s="49"/>
      <c r="BOQ1" s="49"/>
      <c r="BOR1" s="49"/>
      <c r="BOS1" s="49"/>
      <c r="BOT1" s="49"/>
      <c r="BOU1" s="49"/>
      <c r="BOV1" s="49"/>
      <c r="BOW1" s="49"/>
      <c r="BOX1" s="49"/>
      <c r="BOY1" s="49"/>
      <c r="BOZ1" s="49"/>
      <c r="BPA1" s="49"/>
      <c r="BPB1" s="49"/>
      <c r="BPC1" s="49"/>
      <c r="BPD1" s="49"/>
      <c r="BPE1" s="49"/>
      <c r="BPF1" s="49"/>
      <c r="BPG1" s="49"/>
      <c r="BPH1" s="49"/>
      <c r="BPI1" s="49"/>
      <c r="BPJ1" s="49"/>
      <c r="BPK1" s="49"/>
      <c r="BPL1" s="49"/>
      <c r="BPM1" s="49"/>
      <c r="BPN1" s="49"/>
      <c r="BPO1" s="49"/>
      <c r="BPP1" s="49"/>
      <c r="BPQ1" s="49"/>
      <c r="BPR1" s="49"/>
      <c r="BPS1" s="49"/>
      <c r="BPT1" s="49"/>
      <c r="BPU1" s="49"/>
      <c r="BPV1" s="49"/>
      <c r="BPW1" s="49"/>
      <c r="BPX1" s="49"/>
      <c r="BPY1" s="49"/>
      <c r="BPZ1" s="49"/>
      <c r="BQA1" s="49"/>
      <c r="BQB1" s="49"/>
      <c r="BQC1" s="49"/>
      <c r="BQD1" s="49"/>
      <c r="BQE1" s="49"/>
      <c r="BQF1" s="49"/>
      <c r="BQG1" s="49"/>
      <c r="BQH1" s="49"/>
      <c r="BQI1" s="49"/>
      <c r="BQJ1" s="49"/>
      <c r="BQK1" s="49"/>
      <c r="BQL1" s="49"/>
      <c r="BQM1" s="49"/>
      <c r="BQN1" s="49"/>
      <c r="BQO1" s="49"/>
      <c r="BQP1" s="49"/>
      <c r="BQQ1" s="49"/>
      <c r="BQR1" s="49"/>
      <c r="BQS1" s="49"/>
      <c r="BQT1" s="49"/>
      <c r="BQU1" s="49"/>
      <c r="BQV1" s="49"/>
      <c r="BQW1" s="49"/>
      <c r="BQX1" s="49"/>
      <c r="BQY1" s="49"/>
      <c r="BQZ1" s="49"/>
      <c r="BRA1" s="49"/>
      <c r="BRB1" s="49"/>
      <c r="BRC1" s="49"/>
      <c r="BRD1" s="49"/>
      <c r="BRE1" s="49"/>
      <c r="BRF1" s="49"/>
      <c r="BRG1" s="49"/>
      <c r="BRH1" s="49"/>
      <c r="BRI1" s="49"/>
      <c r="BRJ1" s="49"/>
      <c r="BRK1" s="49"/>
      <c r="BRL1" s="49"/>
      <c r="BRM1" s="49"/>
      <c r="BRN1" s="49"/>
      <c r="BRO1" s="49"/>
      <c r="BRP1" s="49"/>
      <c r="BRQ1" s="49"/>
      <c r="BRR1" s="49"/>
      <c r="BRS1" s="49"/>
      <c r="BRT1" s="49"/>
      <c r="BRU1" s="49"/>
      <c r="BRV1" s="49"/>
      <c r="BRW1" s="49"/>
      <c r="BRX1" s="49"/>
      <c r="BRY1" s="49"/>
      <c r="BRZ1" s="49"/>
      <c r="BSA1" s="49"/>
      <c r="BSB1" s="49"/>
      <c r="BSC1" s="49"/>
      <c r="BSD1" s="49"/>
      <c r="BSE1" s="49"/>
      <c r="BSF1" s="49"/>
      <c r="BSG1" s="49"/>
      <c r="BSH1" s="49"/>
      <c r="BSI1" s="49"/>
      <c r="BSJ1" s="49"/>
      <c r="BSK1" s="49"/>
      <c r="BSL1" s="49"/>
      <c r="BSM1" s="49"/>
      <c r="BSN1" s="49"/>
      <c r="BSO1" s="49"/>
      <c r="BSP1" s="49"/>
      <c r="BSQ1" s="49"/>
      <c r="BSR1" s="49"/>
      <c r="BSS1" s="49"/>
      <c r="BST1" s="49"/>
      <c r="BSU1" s="49"/>
      <c r="BSV1" s="49"/>
      <c r="BSW1" s="49"/>
      <c r="BSX1" s="49"/>
      <c r="BSY1" s="49"/>
      <c r="BSZ1" s="49"/>
      <c r="BTA1" s="49"/>
      <c r="BTB1" s="49"/>
      <c r="BTC1" s="49"/>
      <c r="BTD1" s="49"/>
      <c r="BTE1" s="49"/>
      <c r="BTF1" s="49"/>
      <c r="BTG1" s="49"/>
      <c r="BTH1" s="49"/>
      <c r="BTI1" s="49"/>
      <c r="BTJ1" s="49"/>
      <c r="BTK1" s="49"/>
      <c r="BTL1" s="49"/>
      <c r="BTM1" s="49"/>
      <c r="BTN1" s="49"/>
      <c r="BTO1" s="49"/>
      <c r="BTP1" s="49"/>
      <c r="BTQ1" s="49"/>
      <c r="BTR1" s="49"/>
      <c r="BTS1" s="49"/>
      <c r="BTT1" s="49"/>
      <c r="BTU1" s="49"/>
      <c r="BTV1" s="49"/>
      <c r="BTW1" s="49"/>
      <c r="BTX1" s="49"/>
      <c r="BTY1" s="49"/>
      <c r="BTZ1" s="49"/>
      <c r="BUA1" s="49"/>
      <c r="BUB1" s="49"/>
      <c r="BUC1" s="49"/>
      <c r="BUD1" s="49"/>
      <c r="BUE1" s="49"/>
      <c r="BUF1" s="49"/>
      <c r="BUG1" s="49"/>
      <c r="BUH1" s="49"/>
      <c r="BUI1" s="49"/>
      <c r="BUJ1" s="49"/>
      <c r="BUK1" s="49"/>
      <c r="BUL1" s="49"/>
      <c r="BUM1" s="49"/>
      <c r="BUN1" s="49"/>
      <c r="BUO1" s="49"/>
      <c r="BUP1" s="49"/>
      <c r="BUQ1" s="49"/>
      <c r="BUR1" s="49"/>
      <c r="BUS1" s="49"/>
      <c r="BUT1" s="49"/>
      <c r="BUU1" s="49"/>
      <c r="BUV1" s="49"/>
      <c r="BUW1" s="49"/>
      <c r="BUX1" s="49"/>
      <c r="BUY1" s="49"/>
      <c r="BUZ1" s="49"/>
      <c r="BVA1" s="49"/>
      <c r="BVB1" s="49"/>
      <c r="BVC1" s="49"/>
      <c r="BVD1" s="49"/>
      <c r="BVE1" s="49"/>
      <c r="BVF1" s="49"/>
      <c r="BVG1" s="49"/>
      <c r="BVH1" s="49"/>
      <c r="BVI1" s="49"/>
      <c r="BVJ1" s="49"/>
      <c r="BVK1" s="49"/>
      <c r="BVL1" s="49"/>
      <c r="BVM1" s="49"/>
      <c r="BVN1" s="49"/>
      <c r="BVO1" s="49"/>
      <c r="BVP1" s="49"/>
      <c r="BVQ1" s="49"/>
      <c r="BVR1" s="49"/>
      <c r="BVS1" s="49"/>
      <c r="BVT1" s="49"/>
      <c r="BVU1" s="49"/>
      <c r="BVV1" s="49"/>
      <c r="BVW1" s="49"/>
      <c r="BVX1" s="49"/>
      <c r="BVY1" s="49"/>
      <c r="BVZ1" s="49"/>
      <c r="BWA1" s="49"/>
      <c r="BWB1" s="49"/>
      <c r="BWC1" s="49"/>
      <c r="BWD1" s="49"/>
      <c r="BWE1" s="49"/>
      <c r="BWF1" s="49"/>
      <c r="BWG1" s="49"/>
      <c r="BWH1" s="49"/>
      <c r="BWI1" s="49"/>
      <c r="BWJ1" s="49"/>
      <c r="BWK1" s="49"/>
      <c r="BWL1" s="49"/>
      <c r="BWM1" s="49"/>
      <c r="BWN1" s="49"/>
      <c r="BWO1" s="49"/>
      <c r="BWP1" s="49"/>
      <c r="BWQ1" s="49"/>
      <c r="BWR1" s="49"/>
      <c r="BWS1" s="49"/>
      <c r="BWT1" s="49"/>
      <c r="BWU1" s="49"/>
      <c r="BWV1" s="49"/>
      <c r="BWW1" s="49"/>
      <c r="BWX1" s="49"/>
      <c r="BWY1" s="49"/>
      <c r="BWZ1" s="49"/>
      <c r="BXA1" s="49"/>
      <c r="BXB1" s="49"/>
      <c r="BXC1" s="49"/>
      <c r="BXD1" s="49"/>
      <c r="BXE1" s="49"/>
      <c r="BXF1" s="49"/>
      <c r="BXG1" s="49"/>
      <c r="BXH1" s="49"/>
      <c r="BXI1" s="49"/>
      <c r="BXJ1" s="49"/>
      <c r="BXK1" s="49"/>
      <c r="BXL1" s="49"/>
      <c r="BXM1" s="49"/>
      <c r="BXN1" s="49"/>
      <c r="BXO1" s="49"/>
      <c r="BXP1" s="49"/>
      <c r="BXQ1" s="49"/>
      <c r="BXR1" s="49"/>
      <c r="BXS1" s="49"/>
      <c r="BXT1" s="49"/>
      <c r="BXU1" s="49"/>
      <c r="BXV1" s="49"/>
      <c r="BXW1" s="49"/>
      <c r="BXX1" s="49"/>
      <c r="BXY1" s="49"/>
      <c r="BXZ1" s="49"/>
      <c r="BYA1" s="49"/>
      <c r="BYB1" s="49"/>
      <c r="BYC1" s="49"/>
      <c r="BYD1" s="49"/>
      <c r="BYE1" s="49"/>
      <c r="BYF1" s="49"/>
      <c r="BYG1" s="49"/>
      <c r="BYH1" s="49"/>
      <c r="BYI1" s="49"/>
      <c r="BYJ1" s="49"/>
      <c r="BYK1" s="49"/>
      <c r="BYL1" s="49"/>
      <c r="BYM1" s="49"/>
      <c r="BYN1" s="49"/>
      <c r="BYO1" s="49"/>
      <c r="BYP1" s="49"/>
      <c r="BYQ1" s="49"/>
      <c r="BYR1" s="49"/>
      <c r="BYS1" s="49"/>
      <c r="BYT1" s="49"/>
      <c r="BYU1" s="49"/>
      <c r="BYV1" s="49"/>
      <c r="BYW1" s="49"/>
      <c r="BYX1" s="49"/>
      <c r="BYY1" s="49"/>
      <c r="BYZ1" s="49"/>
      <c r="BZA1" s="49"/>
      <c r="BZB1" s="49"/>
      <c r="BZC1" s="49"/>
      <c r="BZD1" s="49"/>
      <c r="BZE1" s="49"/>
      <c r="BZF1" s="49"/>
      <c r="BZG1" s="49"/>
      <c r="BZH1" s="49"/>
      <c r="BZI1" s="49"/>
      <c r="BZJ1" s="49"/>
      <c r="BZK1" s="49"/>
      <c r="BZL1" s="49"/>
      <c r="BZM1" s="49"/>
      <c r="BZN1" s="49"/>
      <c r="BZO1" s="49"/>
      <c r="BZP1" s="49"/>
      <c r="BZQ1" s="49"/>
      <c r="BZR1" s="49"/>
      <c r="BZS1" s="49"/>
      <c r="BZT1" s="49"/>
      <c r="BZU1" s="49"/>
      <c r="BZV1" s="49"/>
      <c r="BZW1" s="49"/>
      <c r="BZX1" s="49"/>
      <c r="BZY1" s="49"/>
      <c r="BZZ1" s="49"/>
      <c r="CAA1" s="49"/>
      <c r="CAB1" s="49"/>
      <c r="CAC1" s="49"/>
      <c r="CAD1" s="49"/>
      <c r="CAE1" s="49"/>
      <c r="CAF1" s="49"/>
      <c r="CAG1" s="49"/>
      <c r="CAH1" s="49"/>
      <c r="CAI1" s="49"/>
      <c r="CAJ1" s="49"/>
      <c r="CAK1" s="49"/>
      <c r="CAL1" s="49"/>
      <c r="CAM1" s="49"/>
      <c r="CAN1" s="49"/>
      <c r="CAO1" s="49"/>
      <c r="CAP1" s="49"/>
      <c r="CAQ1" s="49"/>
      <c r="CAR1" s="49"/>
      <c r="CAS1" s="49"/>
      <c r="CAT1" s="49"/>
      <c r="CAU1" s="49"/>
      <c r="CAV1" s="49"/>
      <c r="CAW1" s="49"/>
      <c r="CAX1" s="49"/>
      <c r="CAY1" s="49"/>
      <c r="CAZ1" s="49"/>
      <c r="CBA1" s="49"/>
      <c r="CBB1" s="49"/>
      <c r="CBC1" s="49"/>
      <c r="CBD1" s="49"/>
      <c r="CBE1" s="49"/>
      <c r="CBF1" s="49"/>
      <c r="CBG1" s="49"/>
      <c r="CBH1" s="49"/>
      <c r="CBI1" s="49"/>
      <c r="CBJ1" s="49"/>
      <c r="CBK1" s="49"/>
      <c r="CBL1" s="49"/>
      <c r="CBM1" s="49"/>
      <c r="CBN1" s="49"/>
      <c r="CBO1" s="49"/>
      <c r="CBP1" s="49"/>
      <c r="CBQ1" s="49"/>
      <c r="CBR1" s="49"/>
      <c r="CBS1" s="49"/>
      <c r="CBT1" s="49"/>
      <c r="CBU1" s="49"/>
      <c r="CBV1" s="49"/>
      <c r="CBW1" s="49"/>
      <c r="CBX1" s="49"/>
      <c r="CBY1" s="49"/>
      <c r="CBZ1" s="49"/>
      <c r="CCA1" s="49"/>
      <c r="CCB1" s="49"/>
      <c r="CCC1" s="49"/>
      <c r="CCD1" s="49"/>
      <c r="CCE1" s="49"/>
      <c r="CCF1" s="49"/>
      <c r="CCG1" s="49"/>
      <c r="CCH1" s="49"/>
      <c r="CCI1" s="49"/>
      <c r="CCJ1" s="49"/>
      <c r="CCK1" s="49"/>
      <c r="CCL1" s="49"/>
      <c r="CCM1" s="49"/>
      <c r="CCN1" s="49"/>
      <c r="CCO1" s="49"/>
      <c r="CCP1" s="49"/>
      <c r="CCQ1" s="49"/>
      <c r="CCR1" s="49"/>
      <c r="CCS1" s="49"/>
      <c r="CCT1" s="49"/>
      <c r="CCU1" s="49"/>
      <c r="CCV1" s="49"/>
      <c r="CCW1" s="49"/>
      <c r="CCX1" s="49"/>
      <c r="CCY1" s="49"/>
      <c r="CCZ1" s="49"/>
      <c r="CDA1" s="49"/>
      <c r="CDB1" s="49"/>
      <c r="CDC1" s="49"/>
      <c r="CDD1" s="49"/>
      <c r="CDE1" s="49"/>
      <c r="CDF1" s="49"/>
      <c r="CDG1" s="49"/>
      <c r="CDH1" s="49"/>
      <c r="CDI1" s="49"/>
      <c r="CDJ1" s="49"/>
      <c r="CDK1" s="49"/>
      <c r="CDL1" s="49"/>
      <c r="CDM1" s="49"/>
      <c r="CDN1" s="49"/>
      <c r="CDO1" s="49"/>
      <c r="CDP1" s="49"/>
      <c r="CDQ1" s="49"/>
      <c r="CDR1" s="49"/>
      <c r="CDS1" s="49"/>
      <c r="CDT1" s="49"/>
      <c r="CDU1" s="49"/>
      <c r="CDV1" s="49"/>
      <c r="CDW1" s="49"/>
      <c r="CDX1" s="49"/>
      <c r="CDY1" s="49"/>
      <c r="CDZ1" s="49"/>
      <c r="CEA1" s="49"/>
      <c r="CEB1" s="49"/>
      <c r="CEC1" s="49"/>
      <c r="CED1" s="49"/>
      <c r="CEE1" s="49"/>
      <c r="CEF1" s="49"/>
      <c r="CEG1" s="49"/>
      <c r="CEH1" s="49"/>
      <c r="CEI1" s="49"/>
      <c r="CEJ1" s="49"/>
      <c r="CEK1" s="49"/>
      <c r="CEL1" s="49"/>
      <c r="CEM1" s="49"/>
      <c r="CEN1" s="49"/>
      <c r="CEO1" s="49"/>
      <c r="CEP1" s="49"/>
      <c r="CEQ1" s="49"/>
      <c r="CER1" s="49"/>
      <c r="CES1" s="49"/>
      <c r="CET1" s="49"/>
      <c r="CEU1" s="49"/>
      <c r="CEV1" s="49"/>
      <c r="CEW1" s="49"/>
      <c r="CEX1" s="49"/>
      <c r="CEY1" s="49"/>
      <c r="CEZ1" s="49"/>
      <c r="CFA1" s="49"/>
      <c r="CFB1" s="49"/>
      <c r="CFC1" s="49"/>
      <c r="CFD1" s="49"/>
      <c r="CFE1" s="49"/>
      <c r="CFF1" s="49"/>
      <c r="CFG1" s="49"/>
      <c r="CFH1" s="49"/>
      <c r="CFI1" s="49"/>
      <c r="CFJ1" s="49"/>
      <c r="CFK1" s="49"/>
      <c r="CFL1" s="49"/>
      <c r="CFM1" s="49"/>
      <c r="CFN1" s="49"/>
      <c r="CFO1" s="49"/>
      <c r="CFP1" s="49"/>
      <c r="CFQ1" s="49"/>
      <c r="CFR1" s="49"/>
      <c r="CFS1" s="49"/>
      <c r="CFT1" s="49"/>
      <c r="CFU1" s="49"/>
      <c r="CFV1" s="49"/>
      <c r="CFW1" s="49"/>
      <c r="CFX1" s="49"/>
      <c r="CFY1" s="49"/>
      <c r="CFZ1" s="49"/>
      <c r="CGA1" s="49"/>
      <c r="CGB1" s="49"/>
      <c r="CGC1" s="49"/>
      <c r="CGD1" s="49"/>
      <c r="CGE1" s="49"/>
      <c r="CGF1" s="49"/>
      <c r="CGG1" s="49"/>
      <c r="CGH1" s="49"/>
      <c r="CGI1" s="49"/>
      <c r="CGJ1" s="49"/>
      <c r="CGK1" s="49"/>
      <c r="CGL1" s="49"/>
      <c r="CGM1" s="49"/>
      <c r="CGN1" s="49"/>
      <c r="CGO1" s="49"/>
      <c r="CGP1" s="49"/>
      <c r="CGQ1" s="49"/>
      <c r="CGR1" s="49"/>
      <c r="CGS1" s="49"/>
      <c r="CGT1" s="49"/>
      <c r="CGU1" s="49"/>
      <c r="CGV1" s="49"/>
      <c r="CGW1" s="49"/>
      <c r="CGX1" s="49"/>
      <c r="CGY1" s="49"/>
      <c r="CGZ1" s="49"/>
      <c r="CHA1" s="49"/>
      <c r="CHB1" s="49"/>
      <c r="CHC1" s="49"/>
      <c r="CHD1" s="49"/>
      <c r="CHE1" s="49"/>
      <c r="CHF1" s="49"/>
      <c r="CHG1" s="49"/>
      <c r="CHH1" s="49"/>
      <c r="CHI1" s="49"/>
      <c r="CHJ1" s="49"/>
      <c r="CHK1" s="49"/>
      <c r="CHL1" s="49"/>
      <c r="CHM1" s="49"/>
      <c r="CHN1" s="49"/>
      <c r="CHO1" s="49"/>
      <c r="CHP1" s="49"/>
      <c r="CHQ1" s="49"/>
      <c r="CHR1" s="49"/>
      <c r="CHS1" s="49"/>
      <c r="CHT1" s="49"/>
      <c r="CHU1" s="49"/>
      <c r="CHV1" s="49"/>
      <c r="CHW1" s="49"/>
      <c r="CHX1" s="49"/>
      <c r="CHY1" s="49"/>
      <c r="CHZ1" s="49"/>
      <c r="CIA1" s="49"/>
      <c r="CIB1" s="49"/>
      <c r="CIC1" s="49"/>
      <c r="CID1" s="49"/>
      <c r="CIE1" s="49"/>
      <c r="CIF1" s="49"/>
      <c r="CIG1" s="49"/>
      <c r="CIH1" s="49"/>
      <c r="CII1" s="49"/>
      <c r="CIJ1" s="49"/>
      <c r="CIK1" s="49"/>
      <c r="CIL1" s="49"/>
      <c r="CIM1" s="49"/>
      <c r="CIN1" s="49"/>
      <c r="CIO1" s="49"/>
      <c r="CIP1" s="49"/>
      <c r="CIQ1" s="49"/>
      <c r="CIR1" s="49"/>
      <c r="CIS1" s="49"/>
      <c r="CIT1" s="49"/>
      <c r="CIU1" s="49"/>
      <c r="CIV1" s="49"/>
      <c r="CIW1" s="49"/>
      <c r="CIX1" s="49"/>
      <c r="CIY1" s="49"/>
      <c r="CIZ1" s="49"/>
      <c r="CJA1" s="49"/>
      <c r="CJB1" s="49"/>
      <c r="CJC1" s="49"/>
      <c r="CJD1" s="49"/>
      <c r="CJE1" s="49"/>
      <c r="CJF1" s="49"/>
      <c r="CJG1" s="49"/>
      <c r="CJH1" s="49"/>
      <c r="CJI1" s="49"/>
      <c r="CJJ1" s="49"/>
      <c r="CJK1" s="49"/>
      <c r="CJL1" s="49"/>
      <c r="CJM1" s="49"/>
      <c r="CJN1" s="49"/>
      <c r="CJO1" s="49"/>
      <c r="CJP1" s="49"/>
      <c r="CJQ1" s="49"/>
      <c r="CJR1" s="49"/>
      <c r="CJS1" s="49"/>
      <c r="CJT1" s="49"/>
      <c r="CJU1" s="49"/>
      <c r="CJV1" s="49"/>
      <c r="CJW1" s="49"/>
      <c r="CJX1" s="49"/>
      <c r="CJY1" s="49"/>
      <c r="CJZ1" s="49"/>
      <c r="CKA1" s="49"/>
      <c r="CKB1" s="49"/>
      <c r="CKC1" s="49"/>
      <c r="CKD1" s="49"/>
      <c r="CKE1" s="49"/>
      <c r="CKF1" s="49"/>
      <c r="CKG1" s="49"/>
      <c r="CKH1" s="49"/>
      <c r="CKI1" s="49"/>
      <c r="CKJ1" s="49"/>
      <c r="CKK1" s="49"/>
      <c r="CKL1" s="49"/>
      <c r="CKM1" s="49"/>
      <c r="CKN1" s="49"/>
      <c r="CKO1" s="49"/>
      <c r="CKP1" s="49"/>
      <c r="CKQ1" s="49"/>
      <c r="CKR1" s="49"/>
      <c r="CKS1" s="49"/>
      <c r="CKT1" s="49"/>
      <c r="CKU1" s="49"/>
      <c r="CKV1" s="49"/>
      <c r="CKW1" s="49"/>
      <c r="CKX1" s="49"/>
      <c r="CKY1" s="49"/>
      <c r="CKZ1" s="49"/>
      <c r="CLA1" s="49"/>
      <c r="CLB1" s="49"/>
      <c r="CLC1" s="49"/>
      <c r="CLD1" s="49"/>
      <c r="CLE1" s="49"/>
      <c r="CLF1" s="49"/>
      <c r="CLG1" s="49"/>
      <c r="CLH1" s="49"/>
      <c r="CLI1" s="49"/>
      <c r="CLJ1" s="49"/>
      <c r="CLK1" s="49"/>
      <c r="CLL1" s="49"/>
      <c r="CLM1" s="49"/>
      <c r="CLN1" s="49"/>
      <c r="CLO1" s="49"/>
      <c r="CLP1" s="49"/>
      <c r="CLQ1" s="49"/>
      <c r="CLR1" s="49"/>
      <c r="CLS1" s="49"/>
      <c r="CLT1" s="49"/>
      <c r="CLU1" s="49"/>
      <c r="CLV1" s="49"/>
      <c r="CLW1" s="49"/>
      <c r="CLX1" s="49"/>
      <c r="CLY1" s="49"/>
      <c r="CLZ1" s="49"/>
      <c r="CMA1" s="49"/>
      <c r="CMB1" s="49"/>
      <c r="CMC1" s="49"/>
      <c r="CMD1" s="49"/>
      <c r="CME1" s="49"/>
      <c r="CMF1" s="49"/>
      <c r="CMG1" s="49"/>
      <c r="CMH1" s="49"/>
      <c r="CMI1" s="49"/>
      <c r="CMJ1" s="49"/>
      <c r="CMK1" s="49"/>
      <c r="CML1" s="49"/>
      <c r="CMM1" s="49"/>
      <c r="CMN1" s="49"/>
      <c r="CMO1" s="49"/>
      <c r="CMP1" s="49"/>
      <c r="CMQ1" s="49"/>
      <c r="CMR1" s="49"/>
      <c r="CMS1" s="49"/>
      <c r="CMT1" s="49"/>
      <c r="CMU1" s="49"/>
      <c r="CMV1" s="49"/>
      <c r="CMW1" s="49"/>
      <c r="CMX1" s="49"/>
      <c r="CMY1" s="49"/>
      <c r="CMZ1" s="49"/>
      <c r="CNA1" s="49"/>
      <c r="CNB1" s="49"/>
      <c r="CNC1" s="49"/>
      <c r="CND1" s="49"/>
      <c r="CNE1" s="49"/>
      <c r="CNF1" s="49"/>
      <c r="CNG1" s="49"/>
      <c r="CNH1" s="49"/>
      <c r="CNI1" s="49"/>
      <c r="CNJ1" s="49"/>
      <c r="CNK1" s="49"/>
      <c r="CNL1" s="49"/>
      <c r="CNM1" s="49"/>
      <c r="CNN1" s="49"/>
      <c r="CNO1" s="49"/>
      <c r="CNP1" s="49"/>
      <c r="CNQ1" s="49"/>
      <c r="CNR1" s="49"/>
      <c r="CNS1" s="49"/>
      <c r="CNT1" s="49"/>
      <c r="CNU1" s="49"/>
      <c r="CNV1" s="49"/>
      <c r="CNW1" s="49"/>
      <c r="CNX1" s="49"/>
      <c r="CNY1" s="49"/>
      <c r="CNZ1" s="49"/>
      <c r="COA1" s="49"/>
      <c r="COB1" s="49"/>
      <c r="COC1" s="49"/>
      <c r="COD1" s="49"/>
      <c r="COE1" s="49"/>
      <c r="COF1" s="49"/>
      <c r="COG1" s="49"/>
      <c r="COH1" s="49"/>
      <c r="COI1" s="49"/>
      <c r="COJ1" s="49"/>
      <c r="COK1" s="49"/>
      <c r="COL1" s="49"/>
      <c r="COM1" s="49"/>
      <c r="CON1" s="49"/>
      <c r="COO1" s="49"/>
      <c r="COP1" s="49"/>
      <c r="COQ1" s="49"/>
      <c r="COR1" s="49"/>
      <c r="COS1" s="49"/>
      <c r="COT1" s="49"/>
      <c r="COU1" s="49"/>
      <c r="COV1" s="49"/>
      <c r="COW1" s="49"/>
      <c r="COX1" s="49"/>
      <c r="COY1" s="49"/>
      <c r="COZ1" s="49"/>
      <c r="CPA1" s="49"/>
      <c r="CPB1" s="49"/>
      <c r="CPC1" s="49"/>
      <c r="CPD1" s="49"/>
      <c r="CPE1" s="49"/>
      <c r="CPF1" s="49"/>
      <c r="CPG1" s="49"/>
      <c r="CPH1" s="49"/>
      <c r="CPI1" s="49"/>
      <c r="CPJ1" s="49"/>
      <c r="CPK1" s="49"/>
      <c r="CPL1" s="49"/>
      <c r="CPM1" s="49"/>
      <c r="CPN1" s="49"/>
      <c r="CPO1" s="49"/>
      <c r="CPP1" s="49"/>
      <c r="CPQ1" s="49"/>
      <c r="CPR1" s="49"/>
      <c r="CPS1" s="49"/>
      <c r="CPT1" s="49"/>
      <c r="CPU1" s="49"/>
      <c r="CPV1" s="49"/>
      <c r="CPW1" s="49"/>
      <c r="CPX1" s="49"/>
      <c r="CPY1" s="49"/>
      <c r="CPZ1" s="49"/>
      <c r="CQA1" s="49"/>
      <c r="CQB1" s="49"/>
      <c r="CQC1" s="49"/>
      <c r="CQD1" s="49"/>
      <c r="CQE1" s="49"/>
      <c r="CQF1" s="49"/>
      <c r="CQG1" s="49"/>
      <c r="CQH1" s="49"/>
      <c r="CQI1" s="49"/>
      <c r="CQJ1" s="49"/>
      <c r="CQK1" s="49"/>
      <c r="CQL1" s="49"/>
      <c r="CQM1" s="49"/>
      <c r="CQN1" s="49"/>
      <c r="CQO1" s="49"/>
      <c r="CQP1" s="49"/>
      <c r="CQQ1" s="49"/>
      <c r="CQR1" s="49"/>
      <c r="CQS1" s="49"/>
      <c r="CQT1" s="49"/>
      <c r="CQU1" s="49"/>
      <c r="CQV1" s="49"/>
      <c r="CQW1" s="49"/>
      <c r="CQX1" s="49"/>
      <c r="CQY1" s="49"/>
      <c r="CQZ1" s="49"/>
      <c r="CRA1" s="49"/>
      <c r="CRB1" s="49"/>
      <c r="CRC1" s="49"/>
      <c r="CRD1" s="49"/>
      <c r="CRE1" s="49"/>
      <c r="CRF1" s="49"/>
      <c r="CRG1" s="49"/>
      <c r="CRH1" s="49"/>
      <c r="CRI1" s="49"/>
      <c r="CRJ1" s="49"/>
      <c r="CRK1" s="49"/>
      <c r="CRL1" s="49"/>
      <c r="CRM1" s="49"/>
      <c r="CRN1" s="49"/>
      <c r="CRO1" s="49"/>
      <c r="CRP1" s="49"/>
      <c r="CRQ1" s="49"/>
      <c r="CRR1" s="49"/>
      <c r="CRS1" s="49"/>
      <c r="CRT1" s="49"/>
      <c r="CRU1" s="49"/>
      <c r="CRV1" s="49"/>
      <c r="CRW1" s="49"/>
      <c r="CRX1" s="49"/>
      <c r="CRY1" s="49"/>
      <c r="CRZ1" s="49"/>
      <c r="CSA1" s="49"/>
      <c r="CSB1" s="49"/>
      <c r="CSC1" s="49"/>
      <c r="CSD1" s="49"/>
      <c r="CSE1" s="49"/>
      <c r="CSF1" s="49"/>
      <c r="CSG1" s="49"/>
      <c r="CSH1" s="49"/>
      <c r="CSI1" s="49"/>
      <c r="CSJ1" s="49"/>
      <c r="CSK1" s="49"/>
      <c r="CSL1" s="49"/>
      <c r="CSM1" s="49"/>
      <c r="CSN1" s="49"/>
      <c r="CSO1" s="49"/>
      <c r="CSP1" s="49"/>
      <c r="CSQ1" s="49"/>
      <c r="CSR1" s="49"/>
      <c r="CSS1" s="49"/>
      <c r="CST1" s="49"/>
      <c r="CSU1" s="49"/>
      <c r="CSV1" s="49"/>
      <c r="CSW1" s="49"/>
      <c r="CSX1" s="49"/>
      <c r="CSY1" s="49"/>
      <c r="CSZ1" s="49"/>
      <c r="CTA1" s="49"/>
      <c r="CTB1" s="49"/>
      <c r="CTC1" s="49"/>
      <c r="CTD1" s="49"/>
      <c r="CTE1" s="49"/>
      <c r="CTF1" s="49"/>
      <c r="CTG1" s="49"/>
      <c r="CTH1" s="49"/>
      <c r="CTI1" s="49"/>
      <c r="CTJ1" s="49"/>
      <c r="CTK1" s="49"/>
      <c r="CTL1" s="49"/>
      <c r="CTM1" s="49"/>
      <c r="CTN1" s="49"/>
      <c r="CTO1" s="49"/>
      <c r="CTP1" s="49"/>
      <c r="CTQ1" s="49"/>
      <c r="CTR1" s="49"/>
      <c r="CTS1" s="49"/>
      <c r="CTT1" s="49"/>
      <c r="CTU1" s="49"/>
      <c r="CTV1" s="49"/>
      <c r="CTW1" s="49"/>
      <c r="CTX1" s="49"/>
      <c r="CTY1" s="49"/>
      <c r="CTZ1" s="49"/>
      <c r="CUA1" s="49"/>
      <c r="CUB1" s="49"/>
      <c r="CUC1" s="49"/>
      <c r="CUD1" s="49"/>
      <c r="CUE1" s="49"/>
      <c r="CUF1" s="49"/>
      <c r="CUG1" s="49"/>
      <c r="CUH1" s="49"/>
      <c r="CUI1" s="49"/>
      <c r="CUJ1" s="49"/>
      <c r="CUK1" s="49"/>
      <c r="CUL1" s="49"/>
      <c r="CUM1" s="49"/>
      <c r="CUN1" s="49"/>
      <c r="CUO1" s="49"/>
      <c r="CUP1" s="49"/>
      <c r="CUQ1" s="49"/>
      <c r="CUR1" s="49"/>
      <c r="CUS1" s="49"/>
      <c r="CUT1" s="49"/>
      <c r="CUU1" s="49"/>
      <c r="CUV1" s="49"/>
      <c r="CUW1" s="49"/>
      <c r="CUX1" s="49"/>
      <c r="CUY1" s="49"/>
      <c r="CUZ1" s="49"/>
      <c r="CVA1" s="49"/>
      <c r="CVB1" s="49"/>
      <c r="CVC1" s="49"/>
      <c r="CVD1" s="49"/>
      <c r="CVE1" s="49"/>
      <c r="CVF1" s="49"/>
      <c r="CVG1" s="49"/>
      <c r="CVH1" s="49"/>
      <c r="CVI1" s="49"/>
      <c r="CVJ1" s="49"/>
      <c r="CVK1" s="49"/>
      <c r="CVL1" s="49"/>
      <c r="CVM1" s="49"/>
      <c r="CVN1" s="49"/>
      <c r="CVO1" s="49"/>
      <c r="CVP1" s="49"/>
      <c r="CVQ1" s="49"/>
      <c r="CVR1" s="49"/>
      <c r="CVS1" s="49"/>
      <c r="CVT1" s="49"/>
      <c r="CVU1" s="49"/>
      <c r="CVV1" s="49"/>
      <c r="CVW1" s="49"/>
      <c r="CVX1" s="49"/>
      <c r="CVY1" s="49"/>
      <c r="CVZ1" s="49"/>
      <c r="CWA1" s="49"/>
      <c r="CWB1" s="49"/>
      <c r="CWC1" s="49"/>
      <c r="CWD1" s="49"/>
      <c r="CWE1" s="49"/>
      <c r="CWF1" s="49"/>
      <c r="CWG1" s="49"/>
      <c r="CWH1" s="49"/>
      <c r="CWI1" s="49"/>
      <c r="CWJ1" s="49"/>
      <c r="CWK1" s="49"/>
      <c r="CWL1" s="49"/>
      <c r="CWM1" s="49"/>
      <c r="CWN1" s="49"/>
      <c r="CWO1" s="49"/>
      <c r="CWP1" s="49"/>
      <c r="CWQ1" s="49"/>
      <c r="CWR1" s="49"/>
      <c r="CWS1" s="49"/>
      <c r="CWT1" s="49"/>
      <c r="CWU1" s="49"/>
      <c r="CWV1" s="49"/>
      <c r="CWW1" s="49"/>
      <c r="CWX1" s="49"/>
      <c r="CWY1" s="49"/>
      <c r="CWZ1" s="49"/>
      <c r="CXA1" s="49"/>
      <c r="CXB1" s="49"/>
      <c r="CXC1" s="49"/>
      <c r="CXD1" s="49"/>
      <c r="CXE1" s="49"/>
      <c r="CXF1" s="49"/>
      <c r="CXG1" s="49"/>
      <c r="CXH1" s="49"/>
      <c r="CXI1" s="49"/>
      <c r="CXJ1" s="49"/>
      <c r="CXK1" s="49"/>
      <c r="CXL1" s="49"/>
      <c r="CXM1" s="49"/>
      <c r="CXN1" s="49"/>
      <c r="CXO1" s="49"/>
      <c r="CXP1" s="49"/>
      <c r="CXQ1" s="49"/>
      <c r="CXR1" s="49"/>
      <c r="CXS1" s="49"/>
      <c r="CXT1" s="49"/>
      <c r="CXU1" s="49"/>
      <c r="CXV1" s="49"/>
      <c r="CXW1" s="49"/>
      <c r="CXX1" s="49"/>
      <c r="CXY1" s="49"/>
      <c r="CXZ1" s="49"/>
      <c r="CYA1" s="49"/>
      <c r="CYB1" s="49"/>
      <c r="CYC1" s="49"/>
      <c r="CYD1" s="49"/>
      <c r="CYE1" s="49"/>
      <c r="CYF1" s="49"/>
      <c r="CYG1" s="49"/>
      <c r="CYH1" s="49"/>
      <c r="CYI1" s="49"/>
      <c r="CYJ1" s="49"/>
      <c r="CYK1" s="49"/>
      <c r="CYL1" s="49"/>
      <c r="CYM1" s="49"/>
      <c r="CYN1" s="49"/>
      <c r="CYO1" s="49"/>
      <c r="CYP1" s="49"/>
      <c r="CYQ1" s="49"/>
      <c r="CYR1" s="49"/>
      <c r="CYS1" s="49"/>
      <c r="CYT1" s="49"/>
      <c r="CYU1" s="49"/>
      <c r="CYV1" s="49"/>
      <c r="CYW1" s="49"/>
      <c r="CYX1" s="49"/>
      <c r="CYY1" s="49"/>
      <c r="CYZ1" s="49"/>
      <c r="CZA1" s="49"/>
      <c r="CZB1" s="49"/>
      <c r="CZC1" s="49"/>
      <c r="CZD1" s="49"/>
      <c r="CZE1" s="49"/>
      <c r="CZF1" s="49"/>
      <c r="CZG1" s="49"/>
      <c r="CZH1" s="49"/>
      <c r="CZI1" s="49"/>
      <c r="CZJ1" s="49"/>
      <c r="CZK1" s="49"/>
      <c r="CZL1" s="49"/>
      <c r="CZM1" s="49"/>
      <c r="CZN1" s="49"/>
      <c r="CZO1" s="49"/>
      <c r="CZP1" s="49"/>
      <c r="CZQ1" s="49"/>
      <c r="CZR1" s="49"/>
      <c r="CZS1" s="49"/>
      <c r="CZT1" s="49"/>
      <c r="CZU1" s="49"/>
      <c r="CZV1" s="49"/>
      <c r="CZW1" s="49"/>
      <c r="CZX1" s="49"/>
      <c r="CZY1" s="49"/>
      <c r="CZZ1" s="49"/>
      <c r="DAA1" s="49"/>
      <c r="DAB1" s="49"/>
      <c r="DAC1" s="49"/>
      <c r="DAD1" s="49"/>
      <c r="DAE1" s="49"/>
      <c r="DAF1" s="49"/>
      <c r="DAG1" s="49"/>
      <c r="DAH1" s="49"/>
      <c r="DAI1" s="49"/>
      <c r="DAJ1" s="49"/>
      <c r="DAK1" s="49"/>
      <c r="DAL1" s="49"/>
      <c r="DAM1" s="49"/>
      <c r="DAN1" s="49"/>
      <c r="DAO1" s="49"/>
      <c r="DAP1" s="49"/>
      <c r="DAQ1" s="49"/>
      <c r="DAR1" s="49"/>
      <c r="DAS1" s="49"/>
      <c r="DAT1" s="49"/>
      <c r="DAU1" s="49"/>
      <c r="DAV1" s="49"/>
      <c r="DAW1" s="49"/>
      <c r="DAX1" s="49"/>
      <c r="DAY1" s="49"/>
      <c r="DAZ1" s="49"/>
      <c r="DBA1" s="49"/>
      <c r="DBB1" s="49"/>
      <c r="DBC1" s="49"/>
      <c r="DBD1" s="49"/>
      <c r="DBE1" s="49"/>
      <c r="DBF1" s="49"/>
      <c r="DBG1" s="49"/>
      <c r="DBH1" s="49"/>
      <c r="DBI1" s="49"/>
      <c r="DBJ1" s="49"/>
      <c r="DBK1" s="49"/>
      <c r="DBL1" s="49"/>
      <c r="DBM1" s="49"/>
      <c r="DBN1" s="49"/>
      <c r="DBO1" s="49"/>
      <c r="DBP1" s="49"/>
      <c r="DBQ1" s="49"/>
      <c r="DBR1" s="49"/>
      <c r="DBS1" s="49"/>
      <c r="DBT1" s="49"/>
      <c r="DBU1" s="49"/>
      <c r="DBV1" s="49"/>
      <c r="DBW1" s="49"/>
      <c r="DBX1" s="49"/>
      <c r="DBY1" s="49"/>
      <c r="DBZ1" s="49"/>
      <c r="DCA1" s="49"/>
      <c r="DCB1" s="49"/>
      <c r="DCC1" s="49"/>
      <c r="DCD1" s="49"/>
      <c r="DCE1" s="49"/>
      <c r="DCF1" s="49"/>
      <c r="DCG1" s="49"/>
      <c r="DCH1" s="49"/>
      <c r="DCI1" s="49"/>
      <c r="DCJ1" s="49"/>
      <c r="DCK1" s="49"/>
      <c r="DCL1" s="49"/>
      <c r="DCM1" s="49"/>
      <c r="DCN1" s="49"/>
      <c r="DCO1" s="49"/>
      <c r="DCP1" s="49"/>
      <c r="DCQ1" s="49"/>
      <c r="DCR1" s="49"/>
      <c r="DCS1" s="49"/>
      <c r="DCT1" s="49"/>
      <c r="DCU1" s="49"/>
      <c r="DCV1" s="49"/>
      <c r="DCW1" s="49"/>
      <c r="DCX1" s="49"/>
      <c r="DCY1" s="49"/>
      <c r="DCZ1" s="49"/>
      <c r="DDA1" s="49"/>
      <c r="DDB1" s="49"/>
      <c r="DDC1" s="49"/>
      <c r="DDD1" s="49"/>
      <c r="DDE1" s="49"/>
      <c r="DDF1" s="49"/>
      <c r="DDG1" s="49"/>
      <c r="DDH1" s="49"/>
      <c r="DDI1" s="49"/>
      <c r="DDJ1" s="49"/>
      <c r="DDK1" s="49"/>
      <c r="DDL1" s="49"/>
      <c r="DDM1" s="49"/>
      <c r="DDN1" s="49"/>
      <c r="DDO1" s="49"/>
      <c r="DDP1" s="49"/>
      <c r="DDQ1" s="49"/>
      <c r="DDR1" s="49"/>
      <c r="DDS1" s="49"/>
      <c r="DDT1" s="49"/>
      <c r="DDU1" s="49"/>
      <c r="DDV1" s="49"/>
      <c r="DDW1" s="49"/>
      <c r="DDX1" s="49"/>
      <c r="DDY1" s="49"/>
      <c r="DDZ1" s="49"/>
      <c r="DEA1" s="49"/>
      <c r="DEB1" s="49"/>
      <c r="DEC1" s="49"/>
      <c r="DED1" s="49"/>
      <c r="DEE1" s="49"/>
      <c r="DEF1" s="49"/>
      <c r="DEG1" s="49"/>
      <c r="DEH1" s="49"/>
      <c r="DEI1" s="49"/>
      <c r="DEJ1" s="49"/>
      <c r="DEK1" s="49"/>
      <c r="DEL1" s="49"/>
      <c r="DEM1" s="49"/>
      <c r="DEN1" s="49"/>
      <c r="DEO1" s="49"/>
      <c r="DEP1" s="49"/>
      <c r="DEQ1" s="49"/>
      <c r="DER1" s="49"/>
      <c r="DES1" s="49"/>
      <c r="DET1" s="49"/>
      <c r="DEU1" s="49"/>
      <c r="DEV1" s="49"/>
      <c r="DEW1" s="49"/>
      <c r="DEX1" s="49"/>
      <c r="DEY1" s="49"/>
      <c r="DEZ1" s="49"/>
      <c r="DFA1" s="49"/>
      <c r="DFB1" s="49"/>
      <c r="DFC1" s="49"/>
      <c r="DFD1" s="49"/>
      <c r="DFE1" s="49"/>
      <c r="DFF1" s="49"/>
      <c r="DFG1" s="49"/>
      <c r="DFH1" s="49"/>
      <c r="DFI1" s="49"/>
      <c r="DFJ1" s="49"/>
      <c r="DFK1" s="49"/>
      <c r="DFL1" s="49"/>
      <c r="DFM1" s="49"/>
      <c r="DFN1" s="49"/>
      <c r="DFO1" s="49"/>
      <c r="DFP1" s="49"/>
      <c r="DFQ1" s="49"/>
      <c r="DFR1" s="49"/>
      <c r="DFS1" s="49"/>
      <c r="DFT1" s="49"/>
      <c r="DFU1" s="49"/>
      <c r="DFV1" s="49"/>
      <c r="DFW1" s="49"/>
      <c r="DFX1" s="49"/>
      <c r="DFY1" s="49"/>
      <c r="DFZ1" s="49"/>
      <c r="DGA1" s="49"/>
      <c r="DGB1" s="49"/>
      <c r="DGC1" s="49"/>
      <c r="DGD1" s="49"/>
      <c r="DGE1" s="49"/>
      <c r="DGF1" s="49"/>
      <c r="DGG1" s="49"/>
      <c r="DGH1" s="49"/>
      <c r="DGI1" s="49"/>
      <c r="DGJ1" s="49"/>
      <c r="DGK1" s="49"/>
      <c r="DGL1" s="49"/>
      <c r="DGM1" s="49"/>
      <c r="DGN1" s="49"/>
      <c r="DGO1" s="49"/>
      <c r="DGP1" s="49"/>
      <c r="DGQ1" s="49"/>
      <c r="DGR1" s="49"/>
      <c r="DGS1" s="49"/>
      <c r="DGT1" s="49"/>
      <c r="DGU1" s="49"/>
      <c r="DGV1" s="49"/>
      <c r="DGW1" s="49"/>
      <c r="DGX1" s="49"/>
      <c r="DGY1" s="49"/>
      <c r="DGZ1" s="49"/>
      <c r="DHA1" s="49"/>
      <c r="DHB1" s="49"/>
      <c r="DHC1" s="49"/>
      <c r="DHD1" s="49"/>
      <c r="DHE1" s="49"/>
      <c r="DHF1" s="49"/>
      <c r="DHG1" s="49"/>
      <c r="DHH1" s="49"/>
      <c r="DHI1" s="49"/>
      <c r="DHJ1" s="49"/>
      <c r="DHK1" s="49"/>
      <c r="DHL1" s="49"/>
      <c r="DHM1" s="49"/>
      <c r="DHN1" s="49"/>
      <c r="DHO1" s="49"/>
      <c r="DHP1" s="49"/>
      <c r="DHQ1" s="49"/>
      <c r="DHR1" s="49"/>
      <c r="DHS1" s="49"/>
      <c r="DHT1" s="49"/>
      <c r="DHU1" s="49"/>
      <c r="DHV1" s="49"/>
      <c r="DHW1" s="49"/>
      <c r="DHX1" s="49"/>
      <c r="DHY1" s="49"/>
      <c r="DHZ1" s="49"/>
      <c r="DIA1" s="49"/>
      <c r="DIB1" s="49"/>
      <c r="DIC1" s="49"/>
      <c r="DID1" s="49"/>
      <c r="DIE1" s="49"/>
      <c r="DIF1" s="49"/>
      <c r="DIG1" s="49"/>
      <c r="DIH1" s="49"/>
      <c r="DII1" s="49"/>
      <c r="DIJ1" s="49"/>
      <c r="DIK1" s="49"/>
      <c r="DIL1" s="49"/>
      <c r="DIM1" s="49"/>
      <c r="DIN1" s="49"/>
      <c r="DIO1" s="49"/>
      <c r="DIP1" s="49"/>
      <c r="DIQ1" s="49"/>
      <c r="DIR1" s="49"/>
      <c r="DIS1" s="49"/>
      <c r="DIT1" s="49"/>
      <c r="DIU1" s="49"/>
      <c r="DIV1" s="49"/>
      <c r="DIW1" s="49"/>
      <c r="DIX1" s="49"/>
      <c r="DIY1" s="49"/>
      <c r="DIZ1" s="49"/>
      <c r="DJA1" s="49"/>
      <c r="DJB1" s="49"/>
      <c r="DJC1" s="49"/>
      <c r="DJD1" s="49"/>
      <c r="DJE1" s="49"/>
      <c r="DJF1" s="49"/>
      <c r="DJG1" s="49"/>
      <c r="DJH1" s="49"/>
      <c r="DJI1" s="49"/>
      <c r="DJJ1" s="49"/>
      <c r="DJK1" s="49"/>
      <c r="DJL1" s="49"/>
      <c r="DJM1" s="49"/>
      <c r="DJN1" s="49"/>
      <c r="DJO1" s="49"/>
      <c r="DJP1" s="49"/>
      <c r="DJQ1" s="49"/>
      <c r="DJR1" s="49"/>
      <c r="DJS1" s="49"/>
      <c r="DJT1" s="49"/>
      <c r="DJU1" s="49"/>
      <c r="DJV1" s="49"/>
      <c r="DJW1" s="49"/>
      <c r="DJX1" s="49"/>
      <c r="DJY1" s="49"/>
      <c r="DJZ1" s="49"/>
      <c r="DKA1" s="49"/>
      <c r="DKB1" s="49"/>
      <c r="DKC1" s="49"/>
      <c r="DKD1" s="49"/>
      <c r="DKE1" s="49"/>
      <c r="DKF1" s="49"/>
      <c r="DKG1" s="49"/>
      <c r="DKH1" s="49"/>
      <c r="DKI1" s="49"/>
      <c r="DKJ1" s="49"/>
      <c r="DKK1" s="49"/>
      <c r="DKL1" s="49"/>
      <c r="DKM1" s="49"/>
      <c r="DKN1" s="49"/>
      <c r="DKO1" s="49"/>
      <c r="DKP1" s="49"/>
      <c r="DKQ1" s="49"/>
      <c r="DKR1" s="49"/>
      <c r="DKS1" s="49"/>
      <c r="DKT1" s="49"/>
      <c r="DKU1" s="49"/>
      <c r="DKV1" s="49"/>
      <c r="DKW1" s="49"/>
      <c r="DKX1" s="49"/>
      <c r="DKY1" s="49"/>
      <c r="DKZ1" s="49"/>
      <c r="DLA1" s="49"/>
      <c r="DLB1" s="49"/>
      <c r="DLC1" s="49"/>
      <c r="DLD1" s="49"/>
      <c r="DLE1" s="49"/>
      <c r="DLF1" s="49"/>
      <c r="DLG1" s="49"/>
      <c r="DLH1" s="49"/>
      <c r="DLI1" s="49"/>
      <c r="DLJ1" s="49"/>
      <c r="DLK1" s="49"/>
      <c r="DLL1" s="49"/>
      <c r="DLM1" s="49"/>
      <c r="DLN1" s="49"/>
      <c r="DLO1" s="49"/>
      <c r="DLP1" s="49"/>
      <c r="DLQ1" s="49"/>
      <c r="DLR1" s="49"/>
      <c r="DLS1" s="49"/>
      <c r="DLT1" s="49"/>
      <c r="DLU1" s="49"/>
      <c r="DLV1" s="49"/>
      <c r="DLW1" s="49"/>
      <c r="DLX1" s="49"/>
      <c r="DLY1" s="49"/>
      <c r="DLZ1" s="49"/>
      <c r="DMA1" s="49"/>
      <c r="DMB1" s="49"/>
      <c r="DMC1" s="49"/>
      <c r="DMD1" s="49"/>
      <c r="DME1" s="49"/>
      <c r="DMF1" s="49"/>
      <c r="DMG1" s="49"/>
      <c r="DMH1" s="49"/>
      <c r="DMI1" s="49"/>
      <c r="DMJ1" s="49"/>
      <c r="DMK1" s="49"/>
      <c r="DML1" s="49"/>
      <c r="DMM1" s="49"/>
      <c r="DMN1" s="49"/>
      <c r="DMO1" s="49"/>
      <c r="DMP1" s="49"/>
      <c r="DMQ1" s="49"/>
      <c r="DMR1" s="49"/>
      <c r="DMS1" s="49"/>
      <c r="DMT1" s="49"/>
      <c r="DMU1" s="49"/>
      <c r="DMV1" s="49"/>
      <c r="DMW1" s="49"/>
      <c r="DMX1" s="49"/>
      <c r="DMY1" s="49"/>
      <c r="DMZ1" s="49"/>
      <c r="DNA1" s="49"/>
      <c r="DNB1" s="49"/>
      <c r="DNC1" s="49"/>
      <c r="DND1" s="49"/>
      <c r="DNE1" s="49"/>
      <c r="DNF1" s="49"/>
      <c r="DNG1" s="49"/>
      <c r="DNH1" s="49"/>
      <c r="DNI1" s="49"/>
      <c r="DNJ1" s="49"/>
      <c r="DNK1" s="49"/>
      <c r="DNL1" s="49"/>
      <c r="DNM1" s="49"/>
      <c r="DNN1" s="49"/>
      <c r="DNO1" s="49"/>
      <c r="DNP1" s="49"/>
      <c r="DNQ1" s="49"/>
      <c r="DNR1" s="49"/>
      <c r="DNS1" s="49"/>
      <c r="DNT1" s="49"/>
      <c r="DNU1" s="49"/>
      <c r="DNV1" s="49"/>
      <c r="DNW1" s="49"/>
      <c r="DNX1" s="49"/>
      <c r="DNY1" s="49"/>
      <c r="DNZ1" s="49"/>
      <c r="DOA1" s="49"/>
      <c r="DOB1" s="49"/>
      <c r="DOC1" s="49"/>
      <c r="DOD1" s="49"/>
      <c r="DOE1" s="49"/>
      <c r="DOF1" s="49"/>
      <c r="DOG1" s="49"/>
      <c r="DOH1" s="49"/>
      <c r="DOI1" s="49"/>
      <c r="DOJ1" s="49"/>
      <c r="DOK1" s="49"/>
      <c r="DOL1" s="49"/>
      <c r="DOM1" s="49"/>
      <c r="DON1" s="49"/>
      <c r="DOO1" s="49"/>
      <c r="DOP1" s="49"/>
      <c r="DOQ1" s="49"/>
      <c r="DOR1" s="49"/>
      <c r="DOS1" s="49"/>
      <c r="DOT1" s="49"/>
      <c r="DOU1" s="49"/>
      <c r="DOV1" s="49"/>
      <c r="DOW1" s="49"/>
      <c r="DOX1" s="49"/>
      <c r="DOY1" s="49"/>
      <c r="DOZ1" s="49"/>
      <c r="DPA1" s="49"/>
      <c r="DPB1" s="49"/>
      <c r="DPC1" s="49"/>
      <c r="DPD1" s="49"/>
      <c r="DPE1" s="49"/>
      <c r="DPF1" s="49"/>
      <c r="DPG1" s="49"/>
      <c r="DPH1" s="49"/>
      <c r="DPI1" s="49"/>
      <c r="DPJ1" s="49"/>
      <c r="DPK1" s="49"/>
      <c r="DPL1" s="49"/>
      <c r="DPM1" s="49"/>
      <c r="DPN1" s="49"/>
      <c r="DPO1" s="49"/>
      <c r="DPP1" s="49"/>
      <c r="DPQ1" s="49"/>
      <c r="DPR1" s="49"/>
      <c r="DPS1" s="49"/>
      <c r="DPT1" s="49"/>
      <c r="DPU1" s="49"/>
      <c r="DPV1" s="49"/>
      <c r="DPW1" s="49"/>
      <c r="DPX1" s="49"/>
      <c r="DPY1" s="49"/>
      <c r="DPZ1" s="49"/>
      <c r="DQA1" s="49"/>
      <c r="DQB1" s="49"/>
      <c r="DQC1" s="49"/>
      <c r="DQD1" s="49"/>
      <c r="DQE1" s="49"/>
      <c r="DQF1" s="49"/>
      <c r="DQG1" s="49"/>
      <c r="DQH1" s="49"/>
      <c r="DQI1" s="49"/>
      <c r="DQJ1" s="49"/>
      <c r="DQK1" s="49"/>
      <c r="DQL1" s="49"/>
      <c r="DQM1" s="49"/>
      <c r="DQN1" s="49"/>
      <c r="DQO1" s="49"/>
      <c r="DQP1" s="49"/>
      <c r="DQQ1" s="49"/>
      <c r="DQR1" s="49"/>
      <c r="DQS1" s="49"/>
      <c r="DQT1" s="49"/>
      <c r="DQU1" s="49"/>
      <c r="DQV1" s="49"/>
      <c r="DQW1" s="49"/>
      <c r="DQX1" s="49"/>
      <c r="DQY1" s="49"/>
      <c r="DQZ1" s="49"/>
      <c r="DRA1" s="49"/>
      <c r="DRB1" s="49"/>
      <c r="DRC1" s="49"/>
      <c r="DRD1" s="49"/>
      <c r="DRE1" s="49"/>
      <c r="DRF1" s="49"/>
      <c r="DRG1" s="49"/>
      <c r="DRH1" s="49"/>
      <c r="DRI1" s="49"/>
      <c r="DRJ1" s="49"/>
      <c r="DRK1" s="49"/>
      <c r="DRL1" s="49"/>
      <c r="DRM1" s="49"/>
      <c r="DRN1" s="49"/>
      <c r="DRO1" s="49"/>
      <c r="DRP1" s="49"/>
      <c r="DRQ1" s="49"/>
      <c r="DRR1" s="49"/>
      <c r="DRS1" s="49"/>
      <c r="DRT1" s="49"/>
      <c r="DRU1" s="49"/>
      <c r="DRV1" s="49"/>
      <c r="DRW1" s="49"/>
      <c r="DRX1" s="49"/>
      <c r="DRY1" s="49"/>
      <c r="DRZ1" s="49"/>
      <c r="DSA1" s="49"/>
      <c r="DSB1" s="49"/>
      <c r="DSC1" s="49"/>
      <c r="DSD1" s="49"/>
      <c r="DSE1" s="49"/>
      <c r="DSF1" s="49"/>
      <c r="DSG1" s="49"/>
      <c r="DSH1" s="49"/>
      <c r="DSI1" s="49"/>
      <c r="DSJ1" s="49"/>
      <c r="DSK1" s="49"/>
      <c r="DSL1" s="49"/>
      <c r="DSM1" s="49"/>
      <c r="DSN1" s="49"/>
      <c r="DSO1" s="49"/>
      <c r="DSP1" s="49"/>
      <c r="DSQ1" s="49"/>
      <c r="DSR1" s="49"/>
      <c r="DSS1" s="49"/>
      <c r="DST1" s="49"/>
      <c r="DSU1" s="49"/>
      <c r="DSV1" s="49"/>
      <c r="DSW1" s="49"/>
      <c r="DSX1" s="49"/>
      <c r="DSY1" s="49"/>
      <c r="DSZ1" s="49"/>
      <c r="DTA1" s="49"/>
      <c r="DTB1" s="49"/>
      <c r="DTC1" s="49"/>
      <c r="DTD1" s="49"/>
      <c r="DTE1" s="49"/>
      <c r="DTF1" s="49"/>
      <c r="DTG1" s="49"/>
      <c r="DTH1" s="49"/>
      <c r="DTI1" s="49"/>
      <c r="DTJ1" s="49"/>
      <c r="DTK1" s="49"/>
      <c r="DTL1" s="49"/>
      <c r="DTM1" s="49"/>
      <c r="DTN1" s="49"/>
      <c r="DTO1" s="49"/>
      <c r="DTP1" s="49"/>
      <c r="DTQ1" s="49"/>
      <c r="DTR1" s="49"/>
      <c r="DTS1" s="49"/>
      <c r="DTT1" s="49"/>
      <c r="DTU1" s="49"/>
      <c r="DTV1" s="49"/>
      <c r="DTW1" s="49"/>
      <c r="DTX1" s="49"/>
      <c r="DTY1" s="49"/>
      <c r="DTZ1" s="49"/>
      <c r="DUA1" s="49"/>
      <c r="DUB1" s="49"/>
      <c r="DUC1" s="49"/>
      <c r="DUD1" s="49"/>
      <c r="DUE1" s="49"/>
      <c r="DUF1" s="49"/>
      <c r="DUG1" s="49"/>
      <c r="DUH1" s="49"/>
      <c r="DUI1" s="49"/>
      <c r="DUJ1" s="49"/>
      <c r="DUK1" s="49"/>
      <c r="DUL1" s="49"/>
      <c r="DUM1" s="49"/>
      <c r="DUN1" s="49"/>
      <c r="DUO1" s="49"/>
      <c r="DUP1" s="49"/>
      <c r="DUQ1" s="49"/>
      <c r="DUR1" s="49"/>
      <c r="DUS1" s="49"/>
      <c r="DUT1" s="49"/>
      <c r="DUU1" s="49"/>
      <c r="DUV1" s="49"/>
      <c r="DUW1" s="49"/>
      <c r="DUX1" s="49"/>
      <c r="DUY1" s="49"/>
      <c r="DUZ1" s="49"/>
      <c r="DVA1" s="49"/>
      <c r="DVB1" s="49"/>
      <c r="DVC1" s="49"/>
      <c r="DVD1" s="49"/>
      <c r="DVE1" s="49"/>
      <c r="DVF1" s="49"/>
      <c r="DVG1" s="49"/>
      <c r="DVH1" s="49"/>
      <c r="DVI1" s="49"/>
      <c r="DVJ1" s="49"/>
      <c r="DVK1" s="49"/>
      <c r="DVL1" s="49"/>
      <c r="DVM1" s="49"/>
      <c r="DVN1" s="49"/>
      <c r="DVO1" s="49"/>
      <c r="DVP1" s="49"/>
      <c r="DVQ1" s="49"/>
      <c r="DVR1" s="49"/>
      <c r="DVS1" s="49"/>
      <c r="DVT1" s="49"/>
      <c r="DVU1" s="49"/>
      <c r="DVV1" s="49"/>
      <c r="DVW1" s="49"/>
      <c r="DVX1" s="49"/>
      <c r="DVY1" s="49"/>
      <c r="DVZ1" s="49"/>
      <c r="DWA1" s="49"/>
      <c r="DWB1" s="49"/>
      <c r="DWC1" s="49"/>
      <c r="DWD1" s="49"/>
      <c r="DWE1" s="49"/>
      <c r="DWF1" s="49"/>
      <c r="DWG1" s="49"/>
      <c r="DWH1" s="49"/>
      <c r="DWI1" s="49"/>
      <c r="DWJ1" s="49"/>
      <c r="DWK1" s="49"/>
      <c r="DWL1" s="49"/>
      <c r="DWM1" s="49"/>
      <c r="DWN1" s="49"/>
      <c r="DWO1" s="49"/>
      <c r="DWP1" s="49"/>
      <c r="DWQ1" s="49"/>
      <c r="DWR1" s="49"/>
      <c r="DWS1" s="49"/>
      <c r="DWT1" s="49"/>
      <c r="DWU1" s="49"/>
      <c r="DWV1" s="49"/>
      <c r="DWW1" s="49"/>
      <c r="DWX1" s="49"/>
      <c r="DWY1" s="49"/>
      <c r="DWZ1" s="49"/>
      <c r="DXA1" s="49"/>
      <c r="DXB1" s="49"/>
      <c r="DXC1" s="49"/>
      <c r="DXD1" s="49"/>
      <c r="DXE1" s="49"/>
      <c r="DXF1" s="49"/>
      <c r="DXG1" s="49"/>
      <c r="DXH1" s="49"/>
      <c r="DXI1" s="49"/>
      <c r="DXJ1" s="49"/>
      <c r="DXK1" s="49"/>
      <c r="DXL1" s="49"/>
      <c r="DXM1" s="49"/>
      <c r="DXN1" s="49"/>
      <c r="DXO1" s="49"/>
      <c r="DXP1" s="49"/>
      <c r="DXQ1" s="49"/>
      <c r="DXR1" s="49"/>
      <c r="DXS1" s="49"/>
      <c r="DXT1" s="49"/>
      <c r="DXU1" s="49"/>
      <c r="DXV1" s="49"/>
      <c r="DXW1" s="49"/>
      <c r="DXX1" s="49"/>
      <c r="DXY1" s="49"/>
      <c r="DXZ1" s="49"/>
      <c r="DYA1" s="49"/>
      <c r="DYB1" s="49"/>
      <c r="DYC1" s="49"/>
      <c r="DYD1" s="49"/>
      <c r="DYE1" s="49"/>
      <c r="DYF1" s="49"/>
      <c r="DYG1" s="49"/>
      <c r="DYH1" s="49"/>
      <c r="DYI1" s="49"/>
      <c r="DYJ1" s="49"/>
      <c r="DYK1" s="49"/>
      <c r="DYL1" s="49"/>
      <c r="DYM1" s="49"/>
      <c r="DYN1" s="49"/>
      <c r="DYO1" s="49"/>
      <c r="DYP1" s="49"/>
      <c r="DYQ1" s="49"/>
      <c r="DYR1" s="49"/>
      <c r="DYS1" s="49"/>
      <c r="DYT1" s="49"/>
      <c r="DYU1" s="49"/>
      <c r="DYV1" s="49"/>
      <c r="DYW1" s="49"/>
      <c r="DYX1" s="49"/>
      <c r="DYY1" s="49"/>
      <c r="DYZ1" s="49"/>
      <c r="DZA1" s="49"/>
      <c r="DZB1" s="49"/>
      <c r="DZC1" s="49"/>
      <c r="DZD1" s="49"/>
      <c r="DZE1" s="49"/>
      <c r="DZF1" s="49"/>
      <c r="DZG1" s="49"/>
      <c r="DZH1" s="49"/>
      <c r="DZI1" s="49"/>
      <c r="DZJ1" s="49"/>
      <c r="DZK1" s="49"/>
      <c r="DZL1" s="49"/>
      <c r="DZM1" s="49"/>
      <c r="DZN1" s="49"/>
      <c r="DZO1" s="49"/>
      <c r="DZP1" s="49"/>
      <c r="DZQ1" s="49"/>
      <c r="DZR1" s="49"/>
      <c r="DZS1" s="49"/>
      <c r="DZT1" s="49"/>
      <c r="DZU1" s="49"/>
      <c r="DZV1" s="49"/>
      <c r="DZW1" s="49"/>
      <c r="DZX1" s="49"/>
      <c r="DZY1" s="49"/>
      <c r="DZZ1" s="49"/>
      <c r="EAA1" s="49"/>
      <c r="EAB1" s="49"/>
      <c r="EAC1" s="49"/>
      <c r="EAD1" s="49"/>
      <c r="EAE1" s="49"/>
      <c r="EAF1" s="49"/>
      <c r="EAG1" s="49"/>
      <c r="EAH1" s="49"/>
      <c r="EAI1" s="49"/>
      <c r="EAJ1" s="49"/>
      <c r="EAK1" s="49"/>
      <c r="EAL1" s="49"/>
      <c r="EAM1" s="49"/>
      <c r="EAN1" s="49"/>
      <c r="EAO1" s="49"/>
      <c r="EAP1" s="49"/>
      <c r="EAQ1" s="49"/>
      <c r="EAR1" s="49"/>
      <c r="EAS1" s="49"/>
      <c r="EAT1" s="49"/>
      <c r="EAU1" s="49"/>
      <c r="EAV1" s="49"/>
      <c r="EAW1" s="49"/>
      <c r="EAX1" s="49"/>
      <c r="EAY1" s="49"/>
      <c r="EAZ1" s="49"/>
      <c r="EBA1" s="49"/>
      <c r="EBB1" s="49"/>
      <c r="EBC1" s="49"/>
      <c r="EBD1" s="49"/>
      <c r="EBE1" s="49"/>
      <c r="EBF1" s="49"/>
      <c r="EBG1" s="49"/>
      <c r="EBH1" s="49"/>
      <c r="EBI1" s="49"/>
      <c r="EBJ1" s="49"/>
      <c r="EBK1" s="49"/>
      <c r="EBL1" s="49"/>
      <c r="EBM1" s="49"/>
      <c r="EBN1" s="49"/>
      <c r="EBO1" s="49"/>
      <c r="EBP1" s="49"/>
      <c r="EBQ1" s="49"/>
      <c r="EBR1" s="49"/>
      <c r="EBS1" s="49"/>
      <c r="EBT1" s="49"/>
      <c r="EBU1" s="49"/>
      <c r="EBV1" s="49"/>
      <c r="EBW1" s="49"/>
      <c r="EBX1" s="49"/>
      <c r="EBY1" s="49"/>
      <c r="EBZ1" s="49"/>
      <c r="ECA1" s="49"/>
      <c r="ECB1" s="49"/>
      <c r="ECC1" s="49"/>
      <c r="ECD1" s="49"/>
      <c r="ECE1" s="49"/>
      <c r="ECF1" s="49"/>
      <c r="ECG1" s="49"/>
      <c r="ECH1" s="49"/>
      <c r="ECI1" s="49"/>
      <c r="ECJ1" s="49"/>
      <c r="ECK1" s="49"/>
      <c r="ECL1" s="49"/>
      <c r="ECM1" s="49"/>
      <c r="ECN1" s="49"/>
      <c r="ECO1" s="49"/>
      <c r="ECP1" s="49"/>
      <c r="ECQ1" s="49"/>
      <c r="ECR1" s="49"/>
      <c r="ECS1" s="49"/>
      <c r="ECT1" s="49"/>
      <c r="ECU1" s="49"/>
      <c r="ECV1" s="49"/>
      <c r="ECW1" s="49"/>
      <c r="ECX1" s="49"/>
      <c r="ECY1" s="49"/>
      <c r="ECZ1" s="49"/>
      <c r="EDA1" s="49"/>
      <c r="EDB1" s="49"/>
      <c r="EDC1" s="49"/>
      <c r="EDD1" s="49"/>
      <c r="EDE1" s="49"/>
      <c r="EDF1" s="49"/>
      <c r="EDG1" s="49"/>
      <c r="EDH1" s="49"/>
      <c r="EDI1" s="49"/>
      <c r="EDJ1" s="49"/>
      <c r="EDK1" s="49"/>
      <c r="EDL1" s="49"/>
      <c r="EDM1" s="49"/>
      <c r="EDN1" s="49"/>
      <c r="EDO1" s="49"/>
      <c r="EDP1" s="49"/>
      <c r="EDQ1" s="49"/>
      <c r="EDR1" s="49"/>
      <c r="EDS1" s="49"/>
      <c r="EDT1" s="49"/>
      <c r="EDU1" s="49"/>
      <c r="EDV1" s="49"/>
      <c r="EDW1" s="49"/>
      <c r="EDX1" s="49"/>
      <c r="EDY1" s="49"/>
      <c r="EDZ1" s="49"/>
      <c r="EEA1" s="49"/>
      <c r="EEB1" s="49"/>
      <c r="EEC1" s="49"/>
      <c r="EED1" s="49"/>
      <c r="EEE1" s="49"/>
      <c r="EEF1" s="49"/>
      <c r="EEG1" s="49"/>
      <c r="EEH1" s="49"/>
      <c r="EEI1" s="49"/>
      <c r="EEJ1" s="49"/>
      <c r="EEK1" s="49"/>
      <c r="EEL1" s="49"/>
      <c r="EEM1" s="49"/>
      <c r="EEN1" s="49"/>
      <c r="EEO1" s="49"/>
      <c r="EEP1" s="49"/>
      <c r="EEQ1" s="49"/>
      <c r="EER1" s="49"/>
      <c r="EES1" s="49"/>
      <c r="EET1" s="49"/>
      <c r="EEU1" s="49"/>
      <c r="EEV1" s="49"/>
      <c r="EEW1" s="49"/>
      <c r="EEX1" s="49"/>
      <c r="EEY1" s="49"/>
      <c r="EEZ1" s="49"/>
      <c r="EFA1" s="49"/>
      <c r="EFB1" s="49"/>
      <c r="EFC1" s="49"/>
      <c r="EFD1" s="49"/>
      <c r="EFE1" s="49"/>
      <c r="EFF1" s="49"/>
      <c r="EFG1" s="49"/>
      <c r="EFH1" s="49"/>
      <c r="EFI1" s="49"/>
      <c r="EFJ1" s="49"/>
      <c r="EFK1" s="49"/>
      <c r="EFL1" s="49"/>
      <c r="EFM1" s="49"/>
      <c r="EFN1" s="49"/>
      <c r="EFO1" s="49"/>
      <c r="EFP1" s="49"/>
      <c r="EFQ1" s="49"/>
      <c r="EFR1" s="49"/>
      <c r="EFS1" s="49"/>
      <c r="EFT1" s="49"/>
      <c r="EFU1" s="49"/>
      <c r="EFV1" s="49"/>
      <c r="EFW1" s="49"/>
      <c r="EFX1" s="49"/>
      <c r="EFY1" s="49"/>
      <c r="EFZ1" s="49"/>
      <c r="EGA1" s="49"/>
      <c r="EGB1" s="49"/>
      <c r="EGC1" s="49"/>
      <c r="EGD1" s="49"/>
      <c r="EGE1" s="49"/>
      <c r="EGF1" s="49"/>
      <c r="EGG1" s="49"/>
      <c r="EGH1" s="49"/>
      <c r="EGI1" s="49"/>
      <c r="EGJ1" s="49"/>
      <c r="EGK1" s="49"/>
      <c r="EGL1" s="49"/>
      <c r="EGM1" s="49"/>
      <c r="EGN1" s="49"/>
      <c r="EGO1" s="49"/>
      <c r="EGP1" s="49"/>
      <c r="EGQ1" s="49"/>
      <c r="EGR1" s="49"/>
      <c r="EGS1" s="49"/>
      <c r="EGT1" s="49"/>
      <c r="EGU1" s="49"/>
      <c r="EGV1" s="49"/>
      <c r="EGW1" s="49"/>
      <c r="EGX1" s="49"/>
      <c r="EGY1" s="49"/>
      <c r="EGZ1" s="49"/>
      <c r="EHA1" s="49"/>
      <c r="EHB1" s="49"/>
      <c r="EHC1" s="49"/>
      <c r="EHD1" s="49"/>
      <c r="EHE1" s="49"/>
      <c r="EHF1" s="49"/>
      <c r="EHG1" s="49"/>
      <c r="EHH1" s="49"/>
      <c r="EHI1" s="49"/>
      <c r="EHJ1" s="49"/>
      <c r="EHK1" s="49"/>
      <c r="EHL1" s="49"/>
      <c r="EHM1" s="49"/>
      <c r="EHN1" s="49"/>
      <c r="EHO1" s="49"/>
      <c r="EHP1" s="49"/>
      <c r="EHQ1" s="49"/>
      <c r="EHR1" s="49"/>
      <c r="EHS1" s="49"/>
      <c r="EHT1" s="49"/>
      <c r="EHU1" s="49"/>
      <c r="EHV1" s="49"/>
      <c r="EHW1" s="49"/>
      <c r="EHX1" s="49"/>
      <c r="EHY1" s="49"/>
      <c r="EHZ1" s="49"/>
      <c r="EIA1" s="49"/>
      <c r="EIB1" s="49"/>
      <c r="EIC1" s="49"/>
      <c r="EID1" s="49"/>
      <c r="EIE1" s="49"/>
      <c r="EIF1" s="49"/>
      <c r="EIG1" s="49"/>
      <c r="EIH1" s="49"/>
      <c r="EII1" s="49"/>
      <c r="EIJ1" s="49"/>
      <c r="EIK1" s="49"/>
      <c r="EIL1" s="49"/>
      <c r="EIM1" s="49"/>
      <c r="EIN1" s="49"/>
      <c r="EIO1" s="49"/>
      <c r="EIP1" s="49"/>
      <c r="EIQ1" s="49"/>
      <c r="EIR1" s="49"/>
      <c r="EIS1" s="49"/>
      <c r="EIT1" s="49"/>
      <c r="EIU1" s="49"/>
      <c r="EIV1" s="49"/>
      <c r="EIW1" s="49"/>
      <c r="EIX1" s="49"/>
      <c r="EIY1" s="49"/>
      <c r="EIZ1" s="49"/>
      <c r="EJA1" s="49"/>
      <c r="EJB1" s="49"/>
      <c r="EJC1" s="49"/>
      <c r="EJD1" s="49"/>
      <c r="EJE1" s="49"/>
      <c r="EJF1" s="49"/>
      <c r="EJG1" s="49"/>
      <c r="EJH1" s="49"/>
      <c r="EJI1" s="49"/>
      <c r="EJJ1" s="49"/>
      <c r="EJK1" s="49"/>
      <c r="EJL1" s="49"/>
      <c r="EJM1" s="49"/>
      <c r="EJN1" s="49"/>
      <c r="EJO1" s="49"/>
      <c r="EJP1" s="49"/>
      <c r="EJQ1" s="49"/>
      <c r="EJR1" s="49"/>
      <c r="EJS1" s="49"/>
      <c r="EJT1" s="49"/>
      <c r="EJU1" s="49"/>
      <c r="EJV1" s="49"/>
      <c r="EJW1" s="49"/>
      <c r="EJX1" s="49"/>
      <c r="EJY1" s="49"/>
      <c r="EJZ1" s="49"/>
      <c r="EKA1" s="49"/>
      <c r="EKB1" s="49"/>
      <c r="EKC1" s="49"/>
      <c r="EKD1" s="49"/>
      <c r="EKE1" s="49"/>
      <c r="EKF1" s="49"/>
      <c r="EKG1" s="49"/>
      <c r="EKH1" s="49"/>
      <c r="EKI1" s="49"/>
      <c r="EKJ1" s="49"/>
      <c r="EKK1" s="49"/>
      <c r="EKL1" s="49"/>
      <c r="EKM1" s="49"/>
      <c r="EKN1" s="49"/>
      <c r="EKO1" s="49"/>
      <c r="EKP1" s="49"/>
      <c r="EKQ1" s="49"/>
      <c r="EKR1" s="49"/>
      <c r="EKS1" s="49"/>
      <c r="EKT1" s="49"/>
      <c r="EKU1" s="49"/>
      <c r="EKV1" s="49"/>
      <c r="EKW1" s="49"/>
      <c r="EKX1" s="49"/>
      <c r="EKY1" s="49"/>
      <c r="EKZ1" s="49"/>
      <c r="ELA1" s="49"/>
      <c r="ELB1" s="49"/>
      <c r="ELC1" s="49"/>
      <c r="ELD1" s="49"/>
      <c r="ELE1" s="49"/>
      <c r="ELF1" s="49"/>
      <c r="ELG1" s="49"/>
      <c r="ELH1" s="49"/>
      <c r="ELI1" s="49"/>
      <c r="ELJ1" s="49"/>
      <c r="ELK1" s="49"/>
      <c r="ELL1" s="49"/>
      <c r="ELM1" s="49"/>
      <c r="ELN1" s="49"/>
      <c r="ELO1" s="49"/>
      <c r="ELP1" s="49"/>
      <c r="ELQ1" s="49"/>
      <c r="ELR1" s="49"/>
      <c r="ELS1" s="49"/>
      <c r="ELT1" s="49"/>
      <c r="ELU1" s="49"/>
      <c r="ELV1" s="49"/>
      <c r="ELW1" s="49"/>
      <c r="ELX1" s="49"/>
      <c r="ELY1" s="49"/>
      <c r="ELZ1" s="49"/>
      <c r="EMA1" s="49"/>
      <c r="EMB1" s="49"/>
      <c r="EMC1" s="49"/>
      <c r="EMD1" s="49"/>
      <c r="EME1" s="49"/>
      <c r="EMF1" s="49"/>
      <c r="EMG1" s="49"/>
      <c r="EMH1" s="49"/>
      <c r="EMI1" s="49"/>
      <c r="EMJ1" s="49"/>
      <c r="EMK1" s="49"/>
      <c r="EML1" s="49"/>
      <c r="EMM1" s="49"/>
      <c r="EMN1" s="49"/>
      <c r="EMO1" s="49"/>
      <c r="EMP1" s="49"/>
      <c r="EMQ1" s="49"/>
      <c r="EMR1" s="49"/>
      <c r="EMS1" s="49"/>
      <c r="EMT1" s="49"/>
      <c r="EMU1" s="49"/>
      <c r="EMV1" s="49"/>
      <c r="EMW1" s="49"/>
      <c r="EMX1" s="49"/>
      <c r="EMY1" s="49"/>
      <c r="EMZ1" s="49"/>
      <c r="ENA1" s="49"/>
      <c r="ENB1" s="49"/>
      <c r="ENC1" s="49"/>
      <c r="END1" s="49"/>
      <c r="ENE1" s="49"/>
      <c r="ENF1" s="49"/>
      <c r="ENG1" s="49"/>
      <c r="ENH1" s="49"/>
      <c r="ENI1" s="49"/>
      <c r="ENJ1" s="49"/>
      <c r="ENK1" s="49"/>
      <c r="ENL1" s="49"/>
      <c r="ENM1" s="49"/>
      <c r="ENN1" s="49"/>
      <c r="ENO1" s="49"/>
      <c r="ENP1" s="49"/>
      <c r="ENQ1" s="49"/>
      <c r="ENR1" s="49"/>
      <c r="ENS1" s="49"/>
      <c r="ENT1" s="49"/>
      <c r="ENU1" s="49"/>
      <c r="ENV1" s="49"/>
      <c r="ENW1" s="49"/>
      <c r="ENX1" s="49"/>
      <c r="ENY1" s="49"/>
      <c r="ENZ1" s="49"/>
      <c r="EOA1" s="49"/>
      <c r="EOB1" s="49"/>
      <c r="EOC1" s="49"/>
      <c r="EOD1" s="49"/>
      <c r="EOE1" s="49"/>
      <c r="EOF1" s="49"/>
      <c r="EOG1" s="49"/>
      <c r="EOH1" s="49"/>
      <c r="EOI1" s="49"/>
      <c r="EOJ1" s="49"/>
      <c r="EOK1" s="49"/>
      <c r="EOL1" s="49"/>
      <c r="EOM1" s="49"/>
      <c r="EON1" s="49"/>
      <c r="EOO1" s="49"/>
      <c r="EOP1" s="49"/>
      <c r="EOQ1" s="49"/>
      <c r="EOR1" s="49"/>
      <c r="EOS1" s="49"/>
      <c r="EOT1" s="49"/>
      <c r="EOU1" s="49"/>
      <c r="EOV1" s="49"/>
      <c r="EOW1" s="49"/>
      <c r="EOX1" s="49"/>
      <c r="EOY1" s="49"/>
      <c r="EOZ1" s="49"/>
      <c r="EPA1" s="49"/>
      <c r="EPB1" s="49"/>
      <c r="EPC1" s="49"/>
      <c r="EPD1" s="49"/>
      <c r="EPE1" s="49"/>
      <c r="EPF1" s="49"/>
      <c r="EPG1" s="49"/>
      <c r="EPH1" s="49"/>
      <c r="EPI1" s="49"/>
      <c r="EPJ1" s="49"/>
      <c r="EPK1" s="49"/>
      <c r="EPL1" s="49"/>
      <c r="EPM1" s="49"/>
      <c r="EPN1" s="49"/>
      <c r="EPO1" s="49"/>
      <c r="EPP1" s="49"/>
      <c r="EPQ1" s="49"/>
      <c r="EPR1" s="49"/>
      <c r="EPS1" s="49"/>
      <c r="EPT1" s="49"/>
      <c r="EPU1" s="49"/>
      <c r="EPV1" s="49"/>
      <c r="EPW1" s="49"/>
      <c r="EPX1" s="49"/>
      <c r="EPY1" s="49"/>
      <c r="EPZ1" s="49"/>
      <c r="EQA1" s="49"/>
      <c r="EQB1" s="49"/>
      <c r="EQC1" s="49"/>
      <c r="EQD1" s="49"/>
      <c r="EQE1" s="49"/>
      <c r="EQF1" s="49"/>
      <c r="EQG1" s="49"/>
      <c r="EQH1" s="49"/>
      <c r="EQI1" s="49"/>
      <c r="EQJ1" s="49"/>
      <c r="EQK1" s="49"/>
      <c r="EQL1" s="49"/>
      <c r="EQM1" s="49"/>
      <c r="EQN1" s="49"/>
      <c r="EQO1" s="49"/>
      <c r="EQP1" s="49"/>
      <c r="EQQ1" s="49"/>
      <c r="EQR1" s="49"/>
      <c r="EQS1" s="49"/>
      <c r="EQT1" s="49"/>
      <c r="EQU1" s="49"/>
      <c r="EQV1" s="49"/>
      <c r="EQW1" s="49"/>
      <c r="EQX1" s="49"/>
      <c r="EQY1" s="49"/>
      <c r="EQZ1" s="49"/>
      <c r="ERA1" s="49"/>
      <c r="ERB1" s="49"/>
      <c r="ERC1" s="49"/>
      <c r="ERD1" s="49"/>
      <c r="ERE1" s="49"/>
      <c r="ERF1" s="49"/>
      <c r="ERG1" s="49"/>
      <c r="ERH1" s="49"/>
      <c r="ERI1" s="49"/>
      <c r="ERJ1" s="49"/>
      <c r="ERK1" s="49"/>
      <c r="ERL1" s="49"/>
      <c r="ERM1" s="49"/>
      <c r="ERN1" s="49"/>
      <c r="ERO1" s="49"/>
      <c r="ERP1" s="49"/>
      <c r="ERQ1" s="49"/>
      <c r="ERR1" s="49"/>
      <c r="ERS1" s="49"/>
      <c r="ERT1" s="49"/>
      <c r="ERU1" s="49"/>
      <c r="ERV1" s="49"/>
      <c r="ERW1" s="49"/>
      <c r="ERX1" s="49"/>
      <c r="ERY1" s="49"/>
      <c r="ERZ1" s="49"/>
      <c r="ESA1" s="49"/>
      <c r="ESB1" s="49"/>
      <c r="ESC1" s="49"/>
      <c r="ESD1" s="49"/>
      <c r="ESE1" s="49"/>
      <c r="ESF1" s="49"/>
      <c r="ESG1" s="49"/>
      <c r="ESH1" s="49"/>
      <c r="ESI1" s="49"/>
      <c r="ESJ1" s="49"/>
      <c r="ESK1" s="49"/>
      <c r="ESL1" s="49"/>
      <c r="ESM1" s="49"/>
      <c r="ESN1" s="49"/>
      <c r="ESO1" s="49"/>
      <c r="ESP1" s="49"/>
      <c r="ESQ1" s="49"/>
      <c r="ESR1" s="49"/>
      <c r="ESS1" s="49"/>
      <c r="EST1" s="49"/>
      <c r="ESU1" s="49"/>
      <c r="ESV1" s="49"/>
      <c r="ESW1" s="49"/>
      <c r="ESX1" s="49"/>
      <c r="ESY1" s="49"/>
      <c r="ESZ1" s="49"/>
      <c r="ETA1" s="49"/>
      <c r="ETB1" s="49"/>
      <c r="ETC1" s="49"/>
      <c r="ETD1" s="49"/>
      <c r="ETE1" s="49"/>
      <c r="ETF1" s="49"/>
      <c r="ETG1" s="49"/>
      <c r="ETH1" s="49"/>
      <c r="ETI1" s="49"/>
      <c r="ETJ1" s="49"/>
      <c r="ETK1" s="49"/>
      <c r="ETL1" s="49"/>
      <c r="ETM1" s="49"/>
      <c r="ETN1" s="49"/>
      <c r="ETO1" s="49"/>
      <c r="ETP1" s="49"/>
      <c r="ETQ1" s="49"/>
      <c r="ETR1" s="49"/>
      <c r="ETS1" s="49"/>
      <c r="ETT1" s="49"/>
      <c r="ETU1" s="49"/>
      <c r="ETV1" s="49"/>
      <c r="ETW1" s="49"/>
      <c r="ETX1" s="49"/>
      <c r="ETY1" s="49"/>
      <c r="ETZ1" s="49"/>
      <c r="EUA1" s="49"/>
      <c r="EUB1" s="49"/>
      <c r="EUC1" s="49"/>
      <c r="EUD1" s="49"/>
      <c r="EUE1" s="49"/>
      <c r="EUF1" s="49"/>
      <c r="EUG1" s="49"/>
      <c r="EUH1" s="49"/>
      <c r="EUI1" s="49"/>
      <c r="EUJ1" s="49"/>
      <c r="EUK1" s="49"/>
      <c r="EUL1" s="49"/>
      <c r="EUM1" s="49"/>
      <c r="EUN1" s="49"/>
      <c r="EUO1" s="49"/>
      <c r="EUP1" s="49"/>
      <c r="EUQ1" s="49"/>
      <c r="EUR1" s="49"/>
      <c r="EUS1" s="49"/>
      <c r="EUT1" s="49"/>
      <c r="EUU1" s="49"/>
      <c r="EUV1" s="49"/>
      <c r="EUW1" s="49"/>
      <c r="EUX1" s="49"/>
      <c r="EUY1" s="49"/>
      <c r="EUZ1" s="49"/>
      <c r="EVA1" s="49"/>
      <c r="EVB1" s="49"/>
      <c r="EVC1" s="49"/>
      <c r="EVD1" s="49"/>
      <c r="EVE1" s="49"/>
      <c r="EVF1" s="49"/>
      <c r="EVG1" s="49"/>
      <c r="EVH1" s="49"/>
      <c r="EVI1" s="49"/>
      <c r="EVJ1" s="49"/>
      <c r="EVK1" s="49"/>
      <c r="EVL1" s="49"/>
      <c r="EVM1" s="49"/>
      <c r="EVN1" s="49"/>
      <c r="EVO1" s="49"/>
      <c r="EVP1" s="49"/>
      <c r="EVQ1" s="49"/>
      <c r="EVR1" s="49"/>
      <c r="EVS1" s="49"/>
      <c r="EVT1" s="49"/>
      <c r="EVU1" s="49"/>
      <c r="EVV1" s="49"/>
      <c r="EVW1" s="49"/>
      <c r="EVX1" s="49"/>
      <c r="EVY1" s="49"/>
      <c r="EVZ1" s="49"/>
      <c r="EWA1" s="49"/>
      <c r="EWB1" s="49"/>
      <c r="EWC1" s="49"/>
      <c r="EWD1" s="49"/>
      <c r="EWE1" s="49"/>
      <c r="EWF1" s="49"/>
      <c r="EWG1" s="49"/>
      <c r="EWH1" s="49"/>
      <c r="EWI1" s="49"/>
      <c r="EWJ1" s="49"/>
      <c r="EWK1" s="49"/>
      <c r="EWL1" s="49"/>
      <c r="EWM1" s="49"/>
      <c r="EWN1" s="49"/>
      <c r="EWO1" s="49"/>
      <c r="EWP1" s="49"/>
      <c r="EWQ1" s="49"/>
      <c r="EWR1" s="49"/>
      <c r="EWS1" s="49"/>
      <c r="EWT1" s="49"/>
      <c r="EWU1" s="49"/>
      <c r="EWV1" s="49"/>
      <c r="EWW1" s="49"/>
      <c r="EWX1" s="49"/>
      <c r="EWY1" s="49"/>
      <c r="EWZ1" s="49"/>
      <c r="EXA1" s="49"/>
      <c r="EXB1" s="49"/>
      <c r="EXC1" s="49"/>
      <c r="EXD1" s="49"/>
      <c r="EXE1" s="49"/>
      <c r="EXF1" s="49"/>
      <c r="EXG1" s="49"/>
      <c r="EXH1" s="49"/>
      <c r="EXI1" s="49"/>
      <c r="EXJ1" s="49"/>
      <c r="EXK1" s="49"/>
      <c r="EXL1" s="49"/>
      <c r="EXM1" s="49"/>
      <c r="EXN1" s="49"/>
      <c r="EXO1" s="49"/>
      <c r="EXP1" s="49"/>
      <c r="EXQ1" s="49"/>
      <c r="EXR1" s="49"/>
      <c r="EXS1" s="49"/>
      <c r="EXT1" s="49"/>
      <c r="EXU1" s="49"/>
      <c r="EXV1" s="49"/>
      <c r="EXW1" s="49"/>
      <c r="EXX1" s="49"/>
      <c r="EXY1" s="49"/>
      <c r="EXZ1" s="49"/>
      <c r="EYA1" s="49"/>
      <c r="EYB1" s="49"/>
      <c r="EYC1" s="49"/>
      <c r="EYD1" s="49"/>
      <c r="EYE1" s="49"/>
      <c r="EYF1" s="49"/>
      <c r="EYG1" s="49"/>
      <c r="EYH1" s="49"/>
      <c r="EYI1" s="49"/>
      <c r="EYJ1" s="49"/>
      <c r="EYK1" s="49"/>
      <c r="EYL1" s="49"/>
      <c r="EYM1" s="49"/>
      <c r="EYN1" s="49"/>
      <c r="EYO1" s="49"/>
      <c r="EYP1" s="49"/>
      <c r="EYQ1" s="49"/>
      <c r="EYR1" s="49"/>
      <c r="EYS1" s="49"/>
      <c r="EYT1" s="49"/>
      <c r="EYU1" s="49"/>
      <c r="EYV1" s="49"/>
      <c r="EYW1" s="49"/>
      <c r="EYX1" s="49"/>
      <c r="EYY1" s="49"/>
      <c r="EYZ1" s="49"/>
      <c r="EZA1" s="49"/>
      <c r="EZB1" s="49"/>
      <c r="EZC1" s="49"/>
      <c r="EZD1" s="49"/>
      <c r="EZE1" s="49"/>
      <c r="EZF1" s="49"/>
      <c r="EZG1" s="49"/>
      <c r="EZH1" s="49"/>
      <c r="EZI1" s="49"/>
      <c r="EZJ1" s="49"/>
      <c r="EZK1" s="49"/>
      <c r="EZL1" s="49"/>
      <c r="EZM1" s="49"/>
      <c r="EZN1" s="49"/>
      <c r="EZO1" s="49"/>
      <c r="EZP1" s="49"/>
      <c r="EZQ1" s="49"/>
      <c r="EZR1" s="49"/>
      <c r="EZS1" s="49"/>
      <c r="EZT1" s="49"/>
      <c r="EZU1" s="49"/>
      <c r="EZV1" s="49"/>
      <c r="EZW1" s="49"/>
      <c r="EZX1" s="49"/>
      <c r="EZY1" s="49"/>
      <c r="EZZ1" s="49"/>
      <c r="FAA1" s="49"/>
      <c r="FAB1" s="49"/>
      <c r="FAC1" s="49"/>
      <c r="FAD1" s="49"/>
      <c r="FAE1" s="49"/>
      <c r="FAF1" s="49"/>
      <c r="FAG1" s="49"/>
      <c r="FAH1" s="49"/>
      <c r="FAI1" s="49"/>
      <c r="FAJ1" s="49"/>
      <c r="FAK1" s="49"/>
      <c r="FAL1" s="49"/>
      <c r="FAM1" s="49"/>
      <c r="FAN1" s="49"/>
      <c r="FAO1" s="49"/>
      <c r="FAP1" s="49"/>
      <c r="FAQ1" s="49"/>
      <c r="FAR1" s="49"/>
      <c r="FAS1" s="49"/>
      <c r="FAT1" s="49"/>
      <c r="FAU1" s="49"/>
      <c r="FAV1" s="49"/>
      <c r="FAW1" s="49"/>
      <c r="FAX1" s="49"/>
      <c r="FAY1" s="49"/>
      <c r="FAZ1" s="49"/>
      <c r="FBA1" s="49"/>
      <c r="FBB1" s="49"/>
      <c r="FBC1" s="49"/>
      <c r="FBD1" s="49"/>
      <c r="FBE1" s="49"/>
      <c r="FBF1" s="49"/>
      <c r="FBG1" s="49"/>
      <c r="FBH1" s="49"/>
      <c r="FBI1" s="49"/>
      <c r="FBJ1" s="49"/>
      <c r="FBK1" s="49"/>
      <c r="FBL1" s="49"/>
      <c r="FBM1" s="49"/>
      <c r="FBN1" s="49"/>
      <c r="FBO1" s="49"/>
      <c r="FBP1" s="49"/>
      <c r="FBQ1" s="49"/>
      <c r="FBR1" s="49"/>
      <c r="FBS1" s="49"/>
      <c r="FBT1" s="49"/>
      <c r="FBU1" s="49"/>
      <c r="FBV1" s="49"/>
      <c r="FBW1" s="49"/>
      <c r="FBX1" s="49"/>
      <c r="FBY1" s="49"/>
      <c r="FBZ1" s="49"/>
      <c r="FCA1" s="49"/>
      <c r="FCB1" s="49"/>
      <c r="FCC1" s="49"/>
      <c r="FCD1" s="49"/>
      <c r="FCE1" s="49"/>
      <c r="FCF1" s="49"/>
      <c r="FCG1" s="49"/>
      <c r="FCH1" s="49"/>
      <c r="FCI1" s="49"/>
      <c r="FCJ1" s="49"/>
      <c r="FCK1" s="49"/>
      <c r="FCL1" s="49"/>
      <c r="FCM1" s="49"/>
      <c r="FCN1" s="49"/>
      <c r="FCO1" s="49"/>
      <c r="FCP1" s="49"/>
      <c r="FCQ1" s="49"/>
      <c r="FCR1" s="49"/>
      <c r="FCS1" s="49"/>
      <c r="FCT1" s="49"/>
      <c r="FCU1" s="49"/>
      <c r="FCV1" s="49"/>
      <c r="FCW1" s="49"/>
      <c r="FCX1" s="49"/>
      <c r="FCY1" s="49"/>
      <c r="FCZ1" s="49"/>
      <c r="FDA1" s="49"/>
      <c r="FDB1" s="49"/>
      <c r="FDC1" s="49"/>
      <c r="FDD1" s="49"/>
      <c r="FDE1" s="49"/>
      <c r="FDF1" s="49"/>
      <c r="FDG1" s="49"/>
      <c r="FDH1" s="49"/>
      <c r="FDI1" s="49"/>
      <c r="FDJ1" s="49"/>
      <c r="FDK1" s="49"/>
      <c r="FDL1" s="49"/>
      <c r="FDM1" s="49"/>
      <c r="FDN1" s="49"/>
      <c r="FDO1" s="49"/>
      <c r="FDP1" s="49"/>
      <c r="FDQ1" s="49"/>
      <c r="FDR1" s="49"/>
      <c r="FDS1" s="49"/>
      <c r="FDT1" s="49"/>
      <c r="FDU1" s="49"/>
      <c r="FDV1" s="49"/>
      <c r="FDW1" s="49"/>
      <c r="FDX1" s="49"/>
      <c r="FDY1" s="49"/>
      <c r="FDZ1" s="49"/>
      <c r="FEA1" s="49"/>
      <c r="FEB1" s="49"/>
      <c r="FEC1" s="49"/>
      <c r="FED1" s="49"/>
      <c r="FEE1" s="49"/>
      <c r="FEF1" s="49"/>
      <c r="FEG1" s="49"/>
      <c r="FEH1" s="49"/>
      <c r="FEI1" s="49"/>
      <c r="FEJ1" s="49"/>
      <c r="FEK1" s="49"/>
      <c r="FEL1" s="49"/>
      <c r="FEM1" s="49"/>
      <c r="FEN1" s="49"/>
      <c r="FEO1" s="49"/>
      <c r="FEP1" s="49"/>
      <c r="FEQ1" s="49"/>
      <c r="FER1" s="49"/>
      <c r="FES1" s="49"/>
      <c r="FET1" s="49"/>
      <c r="FEU1" s="49"/>
      <c r="FEV1" s="49"/>
      <c r="FEW1" s="49"/>
      <c r="FEX1" s="49"/>
      <c r="FEY1" s="49"/>
      <c r="FEZ1" s="49"/>
      <c r="FFA1" s="49"/>
      <c r="FFB1" s="49"/>
      <c r="FFC1" s="49"/>
      <c r="FFD1" s="49"/>
      <c r="FFE1" s="49"/>
      <c r="FFF1" s="49"/>
      <c r="FFG1" s="49"/>
      <c r="FFH1" s="49"/>
      <c r="FFI1" s="49"/>
      <c r="FFJ1" s="49"/>
      <c r="FFK1" s="49"/>
      <c r="FFL1" s="49"/>
      <c r="FFM1" s="49"/>
      <c r="FFN1" s="49"/>
      <c r="FFO1" s="49"/>
      <c r="FFP1" s="49"/>
      <c r="FFQ1" s="49"/>
      <c r="FFR1" s="49"/>
      <c r="FFS1" s="49"/>
      <c r="FFT1" s="49"/>
      <c r="FFU1" s="49"/>
      <c r="FFV1" s="49"/>
      <c r="FFW1" s="49"/>
      <c r="FFX1" s="49"/>
      <c r="FFY1" s="49"/>
      <c r="FFZ1" s="49"/>
      <c r="FGA1" s="49"/>
      <c r="FGB1" s="49"/>
      <c r="FGC1" s="49"/>
      <c r="FGD1" s="49"/>
      <c r="FGE1" s="49"/>
      <c r="FGF1" s="49"/>
      <c r="FGG1" s="49"/>
      <c r="FGH1" s="49"/>
      <c r="FGI1" s="49"/>
      <c r="FGJ1" s="49"/>
      <c r="FGK1" s="49"/>
      <c r="FGL1" s="49"/>
      <c r="FGM1" s="49"/>
      <c r="FGN1" s="49"/>
      <c r="FGO1" s="49"/>
      <c r="FGP1" s="49"/>
      <c r="FGQ1" s="49"/>
      <c r="FGR1" s="49"/>
      <c r="FGS1" s="49"/>
      <c r="FGT1" s="49"/>
      <c r="FGU1" s="49"/>
      <c r="FGV1" s="49"/>
      <c r="FGW1" s="49"/>
      <c r="FGX1" s="49"/>
      <c r="FGY1" s="49"/>
      <c r="FGZ1" s="49"/>
      <c r="FHA1" s="49"/>
      <c r="FHB1" s="49"/>
      <c r="FHC1" s="49"/>
      <c r="FHD1" s="49"/>
      <c r="FHE1" s="49"/>
      <c r="FHF1" s="49"/>
      <c r="FHG1" s="49"/>
      <c r="FHH1" s="49"/>
      <c r="FHI1" s="49"/>
      <c r="FHJ1" s="49"/>
      <c r="FHK1" s="49"/>
      <c r="FHL1" s="49"/>
      <c r="FHM1" s="49"/>
      <c r="FHN1" s="49"/>
      <c r="FHO1" s="49"/>
      <c r="FHP1" s="49"/>
      <c r="FHQ1" s="49"/>
      <c r="FHR1" s="49"/>
      <c r="FHS1" s="49"/>
      <c r="FHT1" s="49"/>
      <c r="FHU1" s="49"/>
      <c r="FHV1" s="49"/>
      <c r="FHW1" s="49"/>
      <c r="FHX1" s="49"/>
      <c r="FHY1" s="49"/>
      <c r="FHZ1" s="49"/>
      <c r="FIA1" s="49"/>
      <c r="FIB1" s="49"/>
      <c r="FIC1" s="49"/>
      <c r="FID1" s="49"/>
      <c r="FIE1" s="49"/>
      <c r="FIF1" s="49"/>
      <c r="FIG1" s="49"/>
      <c r="FIH1" s="49"/>
      <c r="FII1" s="49"/>
      <c r="FIJ1" s="49"/>
      <c r="FIK1" s="49"/>
      <c r="FIL1" s="49"/>
      <c r="FIM1" s="49"/>
      <c r="FIN1" s="49"/>
      <c r="FIO1" s="49"/>
      <c r="FIP1" s="49"/>
      <c r="FIQ1" s="49"/>
      <c r="FIR1" s="49"/>
      <c r="FIS1" s="49"/>
      <c r="FIT1" s="49"/>
      <c r="FIU1" s="49"/>
      <c r="FIV1" s="49"/>
      <c r="FIW1" s="49"/>
      <c r="FIX1" s="49"/>
      <c r="FIY1" s="49"/>
      <c r="FIZ1" s="49"/>
      <c r="FJA1" s="49"/>
      <c r="FJB1" s="49"/>
      <c r="FJC1" s="49"/>
      <c r="FJD1" s="49"/>
      <c r="FJE1" s="49"/>
      <c r="FJF1" s="49"/>
      <c r="FJG1" s="49"/>
      <c r="FJH1" s="49"/>
      <c r="FJI1" s="49"/>
      <c r="FJJ1" s="49"/>
      <c r="FJK1" s="49"/>
      <c r="FJL1" s="49"/>
      <c r="FJM1" s="49"/>
      <c r="FJN1" s="49"/>
      <c r="FJO1" s="49"/>
      <c r="FJP1" s="49"/>
      <c r="FJQ1" s="49"/>
      <c r="FJR1" s="49"/>
      <c r="FJS1" s="49"/>
      <c r="FJT1" s="49"/>
      <c r="FJU1" s="49"/>
      <c r="FJV1" s="49"/>
      <c r="FJW1" s="49"/>
      <c r="FJX1" s="49"/>
      <c r="FJY1" s="49"/>
      <c r="FJZ1" s="49"/>
      <c r="FKA1" s="49"/>
      <c r="FKB1" s="49"/>
      <c r="FKC1" s="49"/>
      <c r="FKD1" s="49"/>
      <c r="FKE1" s="49"/>
      <c r="FKF1" s="49"/>
      <c r="FKG1" s="49"/>
      <c r="FKH1" s="49"/>
      <c r="FKI1" s="49"/>
      <c r="FKJ1" s="49"/>
      <c r="FKK1" s="49"/>
      <c r="FKL1" s="49"/>
      <c r="FKM1" s="49"/>
      <c r="FKN1" s="49"/>
      <c r="FKO1" s="49"/>
      <c r="FKP1" s="49"/>
      <c r="FKQ1" s="49"/>
    </row>
    <row r="2" spans="1:4359" s="42" customFormat="1" ht="26.25" customHeight="1" x14ac:dyDescent="0.25">
      <c r="A2" s="759"/>
      <c r="B2" s="760"/>
      <c r="C2" s="765" t="s">
        <v>70</v>
      </c>
      <c r="D2" s="765"/>
      <c r="E2" s="765"/>
      <c r="F2" s="765"/>
      <c r="G2" s="765"/>
      <c r="H2" s="765"/>
      <c r="I2" s="765"/>
      <c r="J2" s="765"/>
      <c r="K2" s="765"/>
      <c r="L2" s="765"/>
      <c r="M2" s="765"/>
      <c r="N2" s="765"/>
      <c r="O2" s="765"/>
      <c r="P2" s="765"/>
      <c r="Q2" s="765"/>
      <c r="R2" s="765"/>
      <c r="S2" s="765"/>
      <c r="T2" s="765"/>
      <c r="U2" s="765"/>
      <c r="V2" s="766"/>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row>
    <row r="3" spans="1:4359" s="42" customFormat="1" ht="26.25" customHeight="1" x14ac:dyDescent="0.25">
      <c r="A3" s="759"/>
      <c r="B3" s="760"/>
      <c r="C3" s="52" t="s">
        <v>1</v>
      </c>
      <c r="D3" s="767" t="s">
        <v>107</v>
      </c>
      <c r="E3" s="767"/>
      <c r="F3" s="767"/>
      <c r="G3" s="767"/>
      <c r="H3" s="767"/>
      <c r="I3" s="767"/>
      <c r="J3" s="767"/>
      <c r="K3" s="767"/>
      <c r="L3" s="767"/>
      <c r="M3" s="767"/>
      <c r="N3" s="767"/>
      <c r="O3" s="767"/>
      <c r="P3" s="767"/>
      <c r="Q3" s="767"/>
      <c r="R3" s="767"/>
      <c r="S3" s="767"/>
      <c r="T3" s="767"/>
      <c r="U3" s="767"/>
      <c r="V3" s="768"/>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row>
    <row r="4" spans="1:4359" s="42" customFormat="1" ht="26.25" customHeight="1" thickBot="1" x14ac:dyDescent="0.3">
      <c r="A4" s="761"/>
      <c r="B4" s="762"/>
      <c r="C4" s="51" t="s">
        <v>16</v>
      </c>
      <c r="D4" s="769" t="s">
        <v>106</v>
      </c>
      <c r="E4" s="769"/>
      <c r="F4" s="769"/>
      <c r="G4" s="769"/>
      <c r="H4" s="769"/>
      <c r="I4" s="769"/>
      <c r="J4" s="769"/>
      <c r="K4" s="769"/>
      <c r="L4" s="769"/>
      <c r="M4" s="769"/>
      <c r="N4" s="769"/>
      <c r="O4" s="769"/>
      <c r="P4" s="769"/>
      <c r="Q4" s="769"/>
      <c r="R4" s="769"/>
      <c r="S4" s="769"/>
      <c r="T4" s="769"/>
      <c r="U4" s="769"/>
      <c r="V4" s="770"/>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row>
    <row r="5" spans="1:4359" s="42" customFormat="1" ht="26.25" customHeight="1" thickBot="1" x14ac:dyDescent="0.3">
      <c r="A5" s="50"/>
      <c r="B5" s="44"/>
      <c r="C5" s="43"/>
      <c r="D5" s="46"/>
      <c r="E5" s="46"/>
      <c r="F5" s="44"/>
      <c r="G5" s="226"/>
      <c r="H5" s="226"/>
      <c r="I5" s="226"/>
      <c r="J5" s="226"/>
      <c r="K5" s="226"/>
      <c r="L5" s="226"/>
      <c r="M5" s="226"/>
      <c r="N5" s="226"/>
      <c r="O5" s="226"/>
      <c r="P5" s="226"/>
      <c r="Q5" s="226"/>
      <c r="R5" s="226"/>
      <c r="S5" s="256"/>
      <c r="T5" s="45"/>
      <c r="U5" s="45"/>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row>
    <row r="6" spans="1:4359" s="41" customFormat="1" ht="47.25" customHeight="1" x14ac:dyDescent="0.25">
      <c r="A6" s="771" t="s">
        <v>26</v>
      </c>
      <c r="B6" s="773" t="s">
        <v>27</v>
      </c>
      <c r="C6" s="775" t="s">
        <v>28</v>
      </c>
      <c r="D6" s="777" t="s">
        <v>29</v>
      </c>
      <c r="E6" s="778"/>
      <c r="F6" s="773" t="s">
        <v>260</v>
      </c>
      <c r="G6" s="773"/>
      <c r="H6" s="773"/>
      <c r="I6" s="773"/>
      <c r="J6" s="773"/>
      <c r="K6" s="773"/>
      <c r="L6" s="773"/>
      <c r="M6" s="773"/>
      <c r="N6" s="773"/>
      <c r="O6" s="773"/>
      <c r="P6" s="773"/>
      <c r="Q6" s="773"/>
      <c r="R6" s="773"/>
      <c r="S6" s="773"/>
      <c r="T6" s="773" t="s">
        <v>33</v>
      </c>
      <c r="U6" s="773"/>
      <c r="V6" s="779" t="s">
        <v>286</v>
      </c>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c r="QL6" s="49"/>
      <c r="QM6" s="49"/>
      <c r="QN6" s="49"/>
      <c r="QO6" s="49"/>
      <c r="QP6" s="49"/>
      <c r="QQ6" s="49"/>
      <c r="QR6" s="49"/>
      <c r="QS6" s="49"/>
      <c r="QT6" s="49"/>
      <c r="QU6" s="49"/>
      <c r="QV6" s="49"/>
      <c r="QW6" s="49"/>
      <c r="QX6" s="49"/>
      <c r="QY6" s="49"/>
      <c r="QZ6" s="49"/>
      <c r="RA6" s="49"/>
      <c r="RB6" s="49"/>
      <c r="RC6" s="49"/>
      <c r="RD6" s="49"/>
      <c r="RE6" s="49"/>
      <c r="RF6" s="49"/>
      <c r="RG6" s="49"/>
      <c r="RH6" s="49"/>
      <c r="RI6" s="49"/>
      <c r="RJ6" s="49"/>
      <c r="RK6" s="49"/>
      <c r="RL6" s="49"/>
      <c r="RM6" s="49"/>
      <c r="RN6" s="49"/>
      <c r="RO6" s="49"/>
      <c r="RP6" s="49"/>
      <c r="RQ6" s="49"/>
      <c r="RR6" s="49"/>
      <c r="RS6" s="49"/>
      <c r="RT6" s="49"/>
      <c r="RU6" s="49"/>
      <c r="RV6" s="49"/>
      <c r="RW6" s="49"/>
      <c r="RX6" s="49"/>
      <c r="RY6" s="49"/>
      <c r="RZ6" s="49"/>
      <c r="SA6" s="49"/>
      <c r="SB6" s="49"/>
      <c r="SC6" s="49"/>
      <c r="SD6" s="49"/>
      <c r="SE6" s="49"/>
      <c r="SF6" s="49"/>
      <c r="SG6" s="49"/>
      <c r="SH6" s="49"/>
      <c r="SI6" s="49"/>
      <c r="SJ6" s="49"/>
      <c r="SK6" s="49"/>
      <c r="SL6" s="49"/>
      <c r="SM6" s="49"/>
      <c r="SN6" s="49"/>
      <c r="SO6" s="49"/>
      <c r="SP6" s="49"/>
      <c r="SQ6" s="49"/>
      <c r="SR6" s="49"/>
      <c r="SS6" s="49"/>
      <c r="ST6" s="49"/>
      <c r="SU6" s="49"/>
      <c r="SV6" s="49"/>
      <c r="SW6" s="49"/>
      <c r="SX6" s="49"/>
      <c r="SY6" s="49"/>
      <c r="SZ6" s="49"/>
      <c r="TA6" s="49"/>
      <c r="TB6" s="49"/>
      <c r="TC6" s="49"/>
      <c r="TD6" s="49"/>
      <c r="TE6" s="49"/>
      <c r="TF6" s="49"/>
      <c r="TG6" s="49"/>
      <c r="TH6" s="49"/>
      <c r="TI6" s="49"/>
      <c r="TJ6" s="49"/>
      <c r="TK6" s="49"/>
      <c r="TL6" s="49"/>
      <c r="TM6" s="49"/>
      <c r="TN6" s="49"/>
      <c r="TO6" s="49"/>
      <c r="TP6" s="49"/>
      <c r="TQ6" s="49"/>
      <c r="TR6" s="49"/>
      <c r="TS6" s="49"/>
      <c r="TT6" s="49"/>
      <c r="TU6" s="49"/>
      <c r="TV6" s="49"/>
      <c r="TW6" s="49"/>
      <c r="TX6" s="49"/>
      <c r="TY6" s="49"/>
      <c r="TZ6" s="49"/>
      <c r="UA6" s="49"/>
      <c r="UB6" s="49"/>
      <c r="UC6" s="49"/>
      <c r="UD6" s="49"/>
      <c r="UE6" s="49"/>
      <c r="UF6" s="49"/>
      <c r="UG6" s="49"/>
      <c r="UH6" s="49"/>
      <c r="UI6" s="49"/>
      <c r="UJ6" s="49"/>
      <c r="UK6" s="49"/>
      <c r="UL6" s="49"/>
      <c r="UM6" s="49"/>
      <c r="UN6" s="49"/>
      <c r="UO6" s="49"/>
      <c r="UP6" s="49"/>
      <c r="UQ6" s="49"/>
      <c r="UR6" s="49"/>
      <c r="US6" s="49"/>
      <c r="UT6" s="49"/>
      <c r="UU6" s="49"/>
      <c r="UV6" s="49"/>
      <c r="UW6" s="49"/>
      <c r="UX6" s="49"/>
      <c r="UY6" s="49"/>
      <c r="UZ6" s="49"/>
      <c r="VA6" s="49"/>
      <c r="VB6" s="49"/>
      <c r="VC6" s="49"/>
      <c r="VD6" s="49"/>
      <c r="VE6" s="49"/>
      <c r="VF6" s="49"/>
      <c r="VG6" s="49"/>
      <c r="VH6" s="49"/>
      <c r="VI6" s="49"/>
      <c r="VJ6" s="49"/>
      <c r="VK6" s="49"/>
      <c r="VL6" s="49"/>
      <c r="VM6" s="49"/>
      <c r="VN6" s="49"/>
      <c r="VO6" s="49"/>
      <c r="VP6" s="49"/>
      <c r="VQ6" s="49"/>
      <c r="VR6" s="49"/>
      <c r="VS6" s="49"/>
      <c r="VT6" s="49"/>
      <c r="VU6" s="49"/>
      <c r="VV6" s="49"/>
      <c r="VW6" s="49"/>
      <c r="VX6" s="49"/>
      <c r="VY6" s="49"/>
      <c r="VZ6" s="49"/>
      <c r="WA6" s="49"/>
      <c r="WB6" s="49"/>
      <c r="WC6" s="49"/>
      <c r="WD6" s="49"/>
      <c r="WE6" s="49"/>
      <c r="WF6" s="49"/>
      <c r="WG6" s="49"/>
      <c r="WH6" s="49"/>
      <c r="WI6" s="49"/>
      <c r="WJ6" s="49"/>
      <c r="WK6" s="49"/>
      <c r="WL6" s="49"/>
      <c r="WM6" s="49"/>
      <c r="WN6" s="49"/>
      <c r="WO6" s="49"/>
      <c r="WP6" s="49"/>
      <c r="WQ6" s="49"/>
      <c r="WR6" s="49"/>
      <c r="WS6" s="49"/>
      <c r="WT6" s="49"/>
      <c r="WU6" s="49"/>
      <c r="WV6" s="49"/>
      <c r="WW6" s="49"/>
      <c r="WX6" s="49"/>
      <c r="WY6" s="49"/>
      <c r="WZ6" s="49"/>
      <c r="XA6" s="49"/>
      <c r="XB6" s="49"/>
      <c r="XC6" s="49"/>
      <c r="XD6" s="49"/>
      <c r="XE6" s="49"/>
      <c r="XF6" s="49"/>
      <c r="XG6" s="49"/>
      <c r="XH6" s="49"/>
      <c r="XI6" s="49"/>
      <c r="XJ6" s="49"/>
      <c r="XK6" s="49"/>
      <c r="XL6" s="49"/>
      <c r="XM6" s="49"/>
      <c r="XN6" s="49"/>
      <c r="XO6" s="49"/>
      <c r="XP6" s="49"/>
      <c r="XQ6" s="49"/>
      <c r="XR6" s="49"/>
      <c r="XS6" s="49"/>
      <c r="XT6" s="49"/>
      <c r="XU6" s="49"/>
      <c r="XV6" s="49"/>
      <c r="XW6" s="49"/>
      <c r="XX6" s="49"/>
      <c r="XY6" s="49"/>
      <c r="XZ6" s="49"/>
      <c r="YA6" s="49"/>
      <c r="YB6" s="49"/>
      <c r="YC6" s="49"/>
      <c r="YD6" s="49"/>
      <c r="YE6" s="49"/>
      <c r="YF6" s="49"/>
      <c r="YG6" s="49"/>
      <c r="YH6" s="49"/>
      <c r="YI6" s="49"/>
      <c r="YJ6" s="49"/>
      <c r="YK6" s="49"/>
      <c r="YL6" s="49"/>
      <c r="YM6" s="49"/>
      <c r="YN6" s="49"/>
      <c r="YO6" s="49"/>
      <c r="YP6" s="49"/>
      <c r="YQ6" s="49"/>
      <c r="YR6" s="49"/>
      <c r="YS6" s="49"/>
      <c r="YT6" s="49"/>
      <c r="YU6" s="49"/>
      <c r="YV6" s="49"/>
      <c r="YW6" s="49"/>
      <c r="YX6" s="49"/>
      <c r="YY6" s="49"/>
      <c r="YZ6" s="49"/>
      <c r="ZA6" s="49"/>
      <c r="ZB6" s="49"/>
      <c r="ZC6" s="49"/>
      <c r="ZD6" s="49"/>
      <c r="ZE6" s="49"/>
      <c r="ZF6" s="49"/>
      <c r="ZG6" s="49"/>
      <c r="ZH6" s="49"/>
      <c r="ZI6" s="49"/>
      <c r="ZJ6" s="49"/>
      <c r="ZK6" s="49"/>
      <c r="ZL6" s="49"/>
      <c r="ZM6" s="49"/>
      <c r="ZN6" s="49"/>
      <c r="ZO6" s="49"/>
      <c r="ZP6" s="49"/>
      <c r="ZQ6" s="49"/>
      <c r="ZR6" s="49"/>
      <c r="ZS6" s="49"/>
      <c r="ZT6" s="49"/>
      <c r="ZU6" s="49"/>
      <c r="ZV6" s="49"/>
      <c r="ZW6" s="49"/>
      <c r="ZX6" s="49"/>
      <c r="ZY6" s="49"/>
      <c r="ZZ6" s="49"/>
      <c r="AAA6" s="49"/>
      <c r="AAB6" s="49"/>
      <c r="AAC6" s="49"/>
      <c r="AAD6" s="49"/>
      <c r="AAE6" s="49"/>
      <c r="AAF6" s="49"/>
      <c r="AAG6" s="49"/>
      <c r="AAH6" s="49"/>
      <c r="AAI6" s="49"/>
      <c r="AAJ6" s="49"/>
      <c r="AAK6" s="49"/>
      <c r="AAL6" s="49"/>
      <c r="AAM6" s="49"/>
      <c r="AAN6" s="49"/>
      <c r="AAO6" s="49"/>
      <c r="AAP6" s="49"/>
      <c r="AAQ6" s="49"/>
      <c r="AAR6" s="49"/>
      <c r="AAS6" s="49"/>
      <c r="AAT6" s="49"/>
      <c r="AAU6" s="49"/>
      <c r="AAV6" s="49"/>
      <c r="AAW6" s="49"/>
      <c r="AAX6" s="49"/>
      <c r="AAY6" s="49"/>
      <c r="AAZ6" s="49"/>
      <c r="ABA6" s="49"/>
      <c r="ABB6" s="49"/>
      <c r="ABC6" s="49"/>
      <c r="ABD6" s="49"/>
      <c r="ABE6" s="49"/>
      <c r="ABF6" s="49"/>
      <c r="ABG6" s="49"/>
      <c r="ABH6" s="49"/>
      <c r="ABI6" s="49"/>
      <c r="ABJ6" s="49"/>
      <c r="ABK6" s="49"/>
      <c r="ABL6" s="49"/>
      <c r="ABM6" s="49"/>
      <c r="ABN6" s="49"/>
      <c r="ABO6" s="49"/>
      <c r="ABP6" s="49"/>
      <c r="ABQ6" s="49"/>
      <c r="ABR6" s="49"/>
      <c r="ABS6" s="49"/>
      <c r="ABT6" s="49"/>
      <c r="ABU6" s="49"/>
      <c r="ABV6" s="49"/>
      <c r="ABW6" s="49"/>
      <c r="ABX6" s="49"/>
      <c r="ABY6" s="49"/>
      <c r="ABZ6" s="49"/>
      <c r="ACA6" s="49"/>
      <c r="ACB6" s="49"/>
      <c r="ACC6" s="49"/>
      <c r="ACD6" s="49"/>
      <c r="ACE6" s="49"/>
      <c r="ACF6" s="49"/>
      <c r="ACG6" s="49"/>
      <c r="ACH6" s="49"/>
      <c r="ACI6" s="49"/>
      <c r="ACJ6" s="49"/>
      <c r="ACK6" s="49"/>
      <c r="ACL6" s="49"/>
      <c r="ACM6" s="49"/>
      <c r="ACN6" s="49"/>
      <c r="ACO6" s="49"/>
      <c r="ACP6" s="49"/>
      <c r="ACQ6" s="49"/>
      <c r="ACR6" s="49"/>
      <c r="ACS6" s="49"/>
      <c r="ACT6" s="49"/>
      <c r="ACU6" s="49"/>
      <c r="ACV6" s="49"/>
      <c r="ACW6" s="49"/>
      <c r="ACX6" s="49"/>
      <c r="ACY6" s="49"/>
      <c r="ACZ6" s="49"/>
      <c r="ADA6" s="49"/>
      <c r="ADB6" s="49"/>
      <c r="ADC6" s="49"/>
      <c r="ADD6" s="49"/>
      <c r="ADE6" s="49"/>
      <c r="ADF6" s="49"/>
      <c r="ADG6" s="49"/>
      <c r="ADH6" s="49"/>
      <c r="ADI6" s="49"/>
      <c r="ADJ6" s="49"/>
      <c r="ADK6" s="49"/>
      <c r="ADL6" s="49"/>
      <c r="ADM6" s="49"/>
      <c r="ADN6" s="49"/>
      <c r="ADO6" s="49"/>
      <c r="ADP6" s="49"/>
      <c r="ADQ6" s="49"/>
      <c r="ADR6" s="49"/>
      <c r="ADS6" s="49"/>
      <c r="ADT6" s="49"/>
      <c r="ADU6" s="49"/>
      <c r="ADV6" s="49"/>
      <c r="ADW6" s="49"/>
      <c r="ADX6" s="49"/>
      <c r="ADY6" s="49"/>
      <c r="ADZ6" s="49"/>
      <c r="AEA6" s="49"/>
      <c r="AEB6" s="49"/>
      <c r="AEC6" s="49"/>
      <c r="AED6" s="49"/>
      <c r="AEE6" s="49"/>
      <c r="AEF6" s="49"/>
      <c r="AEG6" s="49"/>
      <c r="AEH6" s="49"/>
      <c r="AEI6" s="49"/>
      <c r="AEJ6" s="49"/>
      <c r="AEK6" s="49"/>
      <c r="AEL6" s="49"/>
      <c r="AEM6" s="49"/>
      <c r="AEN6" s="49"/>
      <c r="AEO6" s="49"/>
      <c r="AEP6" s="49"/>
      <c r="AEQ6" s="49"/>
      <c r="AER6" s="49"/>
      <c r="AES6" s="49"/>
      <c r="AET6" s="49"/>
      <c r="AEU6" s="49"/>
      <c r="AEV6" s="49"/>
      <c r="AEW6" s="49"/>
      <c r="AEX6" s="49"/>
      <c r="AEY6" s="49"/>
      <c r="AEZ6" s="49"/>
      <c r="AFA6" s="49"/>
      <c r="AFB6" s="49"/>
      <c r="AFC6" s="49"/>
      <c r="AFD6" s="49"/>
      <c r="AFE6" s="49"/>
      <c r="AFF6" s="49"/>
      <c r="AFG6" s="49"/>
      <c r="AFH6" s="49"/>
      <c r="AFI6" s="49"/>
      <c r="AFJ6" s="49"/>
      <c r="AFK6" s="49"/>
      <c r="AFL6" s="49"/>
      <c r="AFM6" s="49"/>
      <c r="AFN6" s="49"/>
      <c r="AFO6" s="49"/>
      <c r="AFP6" s="49"/>
      <c r="AFQ6" s="49"/>
      <c r="AFR6" s="49"/>
      <c r="AFS6" s="49"/>
      <c r="AFT6" s="49"/>
      <c r="AFU6" s="49"/>
      <c r="AFV6" s="49"/>
      <c r="AFW6" s="49"/>
      <c r="AFX6" s="49"/>
      <c r="AFY6" s="49"/>
      <c r="AFZ6" s="49"/>
      <c r="AGA6" s="49"/>
      <c r="AGB6" s="49"/>
      <c r="AGC6" s="49"/>
      <c r="AGD6" s="49"/>
      <c r="AGE6" s="49"/>
      <c r="AGF6" s="49"/>
      <c r="AGG6" s="49"/>
      <c r="AGH6" s="49"/>
      <c r="AGI6" s="49"/>
      <c r="AGJ6" s="49"/>
      <c r="AGK6" s="49"/>
      <c r="AGL6" s="49"/>
      <c r="AGM6" s="49"/>
      <c r="AGN6" s="49"/>
      <c r="AGO6" s="49"/>
      <c r="AGP6" s="49"/>
      <c r="AGQ6" s="49"/>
      <c r="AGR6" s="49"/>
      <c r="AGS6" s="49"/>
      <c r="AGT6" s="49"/>
      <c r="AGU6" s="49"/>
      <c r="AGV6" s="49"/>
      <c r="AGW6" s="49"/>
      <c r="AGX6" s="49"/>
      <c r="AGY6" s="49"/>
      <c r="AGZ6" s="49"/>
      <c r="AHA6" s="49"/>
      <c r="AHB6" s="49"/>
      <c r="AHC6" s="49"/>
      <c r="AHD6" s="49"/>
      <c r="AHE6" s="49"/>
      <c r="AHF6" s="49"/>
      <c r="AHG6" s="49"/>
      <c r="AHH6" s="49"/>
      <c r="AHI6" s="49"/>
      <c r="AHJ6" s="49"/>
      <c r="AHK6" s="49"/>
      <c r="AHL6" s="49"/>
      <c r="AHM6" s="49"/>
      <c r="AHN6" s="49"/>
      <c r="AHO6" s="49"/>
      <c r="AHP6" s="49"/>
      <c r="AHQ6" s="49"/>
      <c r="AHR6" s="49"/>
      <c r="AHS6" s="49"/>
      <c r="AHT6" s="49"/>
      <c r="AHU6" s="49"/>
      <c r="AHV6" s="49"/>
      <c r="AHW6" s="49"/>
      <c r="AHX6" s="49"/>
      <c r="AHY6" s="49"/>
      <c r="AHZ6" s="49"/>
      <c r="AIA6" s="49"/>
      <c r="AIB6" s="49"/>
      <c r="AIC6" s="49"/>
      <c r="AID6" s="49"/>
      <c r="AIE6" s="49"/>
      <c r="AIF6" s="49"/>
      <c r="AIG6" s="49"/>
      <c r="AIH6" s="49"/>
      <c r="AII6" s="49"/>
      <c r="AIJ6" s="49"/>
      <c r="AIK6" s="49"/>
      <c r="AIL6" s="49"/>
      <c r="AIM6" s="49"/>
      <c r="AIN6" s="49"/>
      <c r="AIO6" s="49"/>
      <c r="AIP6" s="49"/>
      <c r="AIQ6" s="49"/>
      <c r="AIR6" s="49"/>
      <c r="AIS6" s="49"/>
      <c r="AIT6" s="49"/>
      <c r="AIU6" s="49"/>
      <c r="AIV6" s="49"/>
      <c r="AIW6" s="49"/>
      <c r="AIX6" s="49"/>
      <c r="AIY6" s="49"/>
      <c r="AIZ6" s="49"/>
      <c r="AJA6" s="49"/>
      <c r="AJB6" s="49"/>
      <c r="AJC6" s="49"/>
      <c r="AJD6" s="49"/>
      <c r="AJE6" s="49"/>
      <c r="AJF6" s="49"/>
      <c r="AJG6" s="49"/>
      <c r="AJH6" s="49"/>
      <c r="AJI6" s="49"/>
      <c r="AJJ6" s="49"/>
      <c r="AJK6" s="49"/>
      <c r="AJL6" s="49"/>
      <c r="AJM6" s="49"/>
      <c r="AJN6" s="49"/>
      <c r="AJO6" s="49"/>
      <c r="AJP6" s="49"/>
      <c r="AJQ6" s="49"/>
      <c r="AJR6" s="49"/>
      <c r="AJS6" s="49"/>
      <c r="AJT6" s="49"/>
      <c r="AJU6" s="49"/>
      <c r="AJV6" s="49"/>
      <c r="AJW6" s="49"/>
      <c r="AJX6" s="49"/>
      <c r="AJY6" s="49"/>
      <c r="AJZ6" s="49"/>
      <c r="AKA6" s="49"/>
      <c r="AKB6" s="49"/>
      <c r="AKC6" s="49"/>
      <c r="AKD6" s="49"/>
      <c r="AKE6" s="49"/>
      <c r="AKF6" s="49"/>
      <c r="AKG6" s="49"/>
      <c r="AKH6" s="49"/>
      <c r="AKI6" s="49"/>
      <c r="AKJ6" s="49"/>
      <c r="AKK6" s="49"/>
      <c r="AKL6" s="49"/>
      <c r="AKM6" s="49"/>
      <c r="AKN6" s="49"/>
      <c r="AKO6" s="49"/>
      <c r="AKP6" s="49"/>
      <c r="AKQ6" s="49"/>
      <c r="AKR6" s="49"/>
      <c r="AKS6" s="49"/>
      <c r="AKT6" s="49"/>
      <c r="AKU6" s="49"/>
      <c r="AKV6" s="49"/>
      <c r="AKW6" s="49"/>
      <c r="AKX6" s="49"/>
      <c r="AKY6" s="49"/>
      <c r="AKZ6" s="49"/>
      <c r="ALA6" s="49"/>
      <c r="ALB6" s="49"/>
      <c r="ALC6" s="49"/>
      <c r="ALD6" s="49"/>
      <c r="ALE6" s="49"/>
      <c r="ALF6" s="49"/>
      <c r="ALG6" s="49"/>
      <c r="ALH6" s="49"/>
      <c r="ALI6" s="49"/>
      <c r="ALJ6" s="49"/>
      <c r="ALK6" s="49"/>
      <c r="ALL6" s="49"/>
      <c r="ALM6" s="49"/>
      <c r="ALN6" s="49"/>
      <c r="ALO6" s="49"/>
      <c r="ALP6" s="49"/>
      <c r="ALQ6" s="49"/>
      <c r="ALR6" s="49"/>
      <c r="ALS6" s="49"/>
      <c r="ALT6" s="49"/>
      <c r="ALU6" s="49"/>
      <c r="ALV6" s="49"/>
      <c r="ALW6" s="49"/>
      <c r="ALX6" s="49"/>
      <c r="ALY6" s="49"/>
      <c r="ALZ6" s="49"/>
      <c r="AMA6" s="49"/>
      <c r="AMB6" s="49"/>
      <c r="AMC6" s="49"/>
      <c r="AMD6" s="49"/>
      <c r="AME6" s="49"/>
      <c r="AMF6" s="49"/>
      <c r="AMG6" s="49"/>
      <c r="AMH6" s="49"/>
      <c r="AMI6" s="49"/>
      <c r="AMJ6" s="49"/>
      <c r="AMK6" s="49"/>
      <c r="AML6" s="49"/>
      <c r="AMM6" s="49"/>
      <c r="AMN6" s="49"/>
      <c r="AMO6" s="49"/>
      <c r="AMP6" s="49"/>
      <c r="AMQ6" s="49"/>
      <c r="AMR6" s="49"/>
      <c r="AMS6" s="49"/>
      <c r="AMT6" s="49"/>
      <c r="AMU6" s="49"/>
      <c r="AMV6" s="49"/>
      <c r="AMW6" s="49"/>
      <c r="AMX6" s="49"/>
      <c r="AMY6" s="49"/>
      <c r="AMZ6" s="49"/>
      <c r="ANA6" s="49"/>
      <c r="ANB6" s="49"/>
      <c r="ANC6" s="49"/>
      <c r="AND6" s="49"/>
      <c r="ANE6" s="49"/>
      <c r="ANF6" s="49"/>
      <c r="ANG6" s="49"/>
      <c r="ANH6" s="49"/>
      <c r="ANI6" s="49"/>
      <c r="ANJ6" s="49"/>
      <c r="ANK6" s="49"/>
      <c r="ANL6" s="49"/>
      <c r="ANM6" s="49"/>
      <c r="ANN6" s="49"/>
      <c r="ANO6" s="49"/>
      <c r="ANP6" s="49"/>
      <c r="ANQ6" s="49"/>
      <c r="ANR6" s="49"/>
      <c r="ANS6" s="49"/>
      <c r="ANT6" s="49"/>
      <c r="ANU6" s="49"/>
      <c r="ANV6" s="49"/>
      <c r="ANW6" s="49"/>
      <c r="ANX6" s="49"/>
      <c r="ANY6" s="49"/>
      <c r="ANZ6" s="49"/>
      <c r="AOA6" s="49"/>
      <c r="AOB6" s="49"/>
      <c r="AOC6" s="49"/>
      <c r="AOD6" s="49"/>
      <c r="AOE6" s="49"/>
      <c r="AOF6" s="49"/>
      <c r="AOG6" s="49"/>
      <c r="AOH6" s="49"/>
      <c r="AOI6" s="49"/>
      <c r="AOJ6" s="49"/>
      <c r="AOK6" s="49"/>
      <c r="AOL6" s="49"/>
      <c r="AOM6" s="49"/>
      <c r="AON6" s="49"/>
      <c r="AOO6" s="49"/>
      <c r="AOP6" s="49"/>
      <c r="AOQ6" s="49"/>
      <c r="AOR6" s="49"/>
      <c r="AOS6" s="49"/>
      <c r="AOT6" s="49"/>
      <c r="AOU6" s="49"/>
      <c r="AOV6" s="49"/>
      <c r="AOW6" s="49"/>
      <c r="AOX6" s="49"/>
      <c r="AOY6" s="49"/>
      <c r="AOZ6" s="49"/>
      <c r="APA6" s="49"/>
      <c r="APB6" s="49"/>
      <c r="APC6" s="49"/>
      <c r="APD6" s="49"/>
      <c r="APE6" s="49"/>
      <c r="APF6" s="49"/>
      <c r="APG6" s="49"/>
      <c r="APH6" s="49"/>
      <c r="API6" s="49"/>
      <c r="APJ6" s="49"/>
      <c r="APK6" s="49"/>
      <c r="APL6" s="49"/>
      <c r="APM6" s="49"/>
      <c r="APN6" s="49"/>
      <c r="APO6" s="49"/>
      <c r="APP6" s="49"/>
      <c r="APQ6" s="49"/>
      <c r="APR6" s="49"/>
      <c r="APS6" s="49"/>
      <c r="APT6" s="49"/>
      <c r="APU6" s="49"/>
      <c r="APV6" s="49"/>
      <c r="APW6" s="49"/>
      <c r="APX6" s="49"/>
      <c r="APY6" s="49"/>
      <c r="APZ6" s="49"/>
      <c r="AQA6" s="49"/>
      <c r="AQB6" s="49"/>
      <c r="AQC6" s="49"/>
      <c r="AQD6" s="49"/>
      <c r="AQE6" s="49"/>
      <c r="AQF6" s="49"/>
      <c r="AQG6" s="49"/>
      <c r="AQH6" s="49"/>
      <c r="AQI6" s="49"/>
      <c r="AQJ6" s="49"/>
      <c r="AQK6" s="49"/>
      <c r="AQL6" s="49"/>
      <c r="AQM6" s="49"/>
      <c r="AQN6" s="49"/>
      <c r="AQO6" s="49"/>
      <c r="AQP6" s="49"/>
      <c r="AQQ6" s="49"/>
      <c r="AQR6" s="49"/>
      <c r="AQS6" s="49"/>
      <c r="AQT6" s="49"/>
      <c r="AQU6" s="49"/>
      <c r="AQV6" s="49"/>
      <c r="AQW6" s="49"/>
      <c r="AQX6" s="49"/>
      <c r="AQY6" s="49"/>
      <c r="AQZ6" s="49"/>
      <c r="ARA6" s="49"/>
      <c r="ARB6" s="49"/>
      <c r="ARC6" s="49"/>
      <c r="ARD6" s="49"/>
      <c r="ARE6" s="49"/>
      <c r="ARF6" s="49"/>
      <c r="ARG6" s="49"/>
      <c r="ARH6" s="49"/>
      <c r="ARI6" s="49"/>
      <c r="ARJ6" s="49"/>
      <c r="ARK6" s="49"/>
      <c r="ARL6" s="49"/>
      <c r="ARM6" s="49"/>
      <c r="ARN6" s="49"/>
      <c r="ARO6" s="49"/>
      <c r="ARP6" s="49"/>
      <c r="ARQ6" s="49"/>
      <c r="ARR6" s="49"/>
      <c r="ARS6" s="49"/>
      <c r="ART6" s="49"/>
      <c r="ARU6" s="49"/>
      <c r="ARV6" s="49"/>
      <c r="ARW6" s="49"/>
      <c r="ARX6" s="49"/>
      <c r="ARY6" s="49"/>
      <c r="ARZ6" s="49"/>
      <c r="ASA6" s="49"/>
      <c r="ASB6" s="49"/>
      <c r="ASC6" s="49"/>
      <c r="ASD6" s="49"/>
      <c r="ASE6" s="49"/>
      <c r="ASF6" s="49"/>
      <c r="ASG6" s="49"/>
      <c r="ASH6" s="49"/>
      <c r="ASI6" s="49"/>
      <c r="ASJ6" s="49"/>
      <c r="ASK6" s="49"/>
      <c r="ASL6" s="49"/>
      <c r="ASM6" s="49"/>
      <c r="ASN6" s="49"/>
      <c r="ASO6" s="49"/>
      <c r="ASP6" s="49"/>
      <c r="ASQ6" s="49"/>
      <c r="ASR6" s="49"/>
      <c r="ASS6" s="49"/>
      <c r="AST6" s="49"/>
      <c r="ASU6" s="49"/>
      <c r="ASV6" s="49"/>
      <c r="ASW6" s="49"/>
      <c r="ASX6" s="49"/>
      <c r="ASY6" s="49"/>
      <c r="ASZ6" s="49"/>
      <c r="ATA6" s="49"/>
      <c r="ATB6" s="49"/>
      <c r="ATC6" s="49"/>
      <c r="ATD6" s="49"/>
      <c r="ATE6" s="49"/>
      <c r="ATF6" s="49"/>
      <c r="ATG6" s="49"/>
      <c r="ATH6" s="49"/>
      <c r="ATI6" s="49"/>
      <c r="ATJ6" s="49"/>
      <c r="ATK6" s="49"/>
      <c r="ATL6" s="49"/>
      <c r="ATM6" s="49"/>
      <c r="ATN6" s="49"/>
      <c r="ATO6" s="49"/>
      <c r="ATP6" s="49"/>
      <c r="ATQ6" s="49"/>
      <c r="ATR6" s="49"/>
      <c r="ATS6" s="49"/>
      <c r="ATT6" s="49"/>
      <c r="ATU6" s="49"/>
      <c r="ATV6" s="49"/>
      <c r="ATW6" s="49"/>
      <c r="ATX6" s="49"/>
      <c r="ATY6" s="49"/>
      <c r="ATZ6" s="49"/>
      <c r="AUA6" s="49"/>
      <c r="AUB6" s="49"/>
      <c r="AUC6" s="49"/>
      <c r="AUD6" s="49"/>
      <c r="AUE6" s="49"/>
      <c r="AUF6" s="49"/>
      <c r="AUG6" s="49"/>
      <c r="AUH6" s="49"/>
      <c r="AUI6" s="49"/>
      <c r="AUJ6" s="49"/>
      <c r="AUK6" s="49"/>
      <c r="AUL6" s="49"/>
      <c r="AUM6" s="49"/>
      <c r="AUN6" s="49"/>
      <c r="AUO6" s="49"/>
      <c r="AUP6" s="49"/>
      <c r="AUQ6" s="49"/>
      <c r="AUR6" s="49"/>
      <c r="AUS6" s="49"/>
      <c r="AUT6" s="49"/>
      <c r="AUU6" s="49"/>
      <c r="AUV6" s="49"/>
      <c r="AUW6" s="49"/>
      <c r="AUX6" s="49"/>
      <c r="AUY6" s="49"/>
      <c r="AUZ6" s="49"/>
      <c r="AVA6" s="49"/>
      <c r="AVB6" s="49"/>
      <c r="AVC6" s="49"/>
      <c r="AVD6" s="49"/>
      <c r="AVE6" s="49"/>
      <c r="AVF6" s="49"/>
      <c r="AVG6" s="49"/>
      <c r="AVH6" s="49"/>
      <c r="AVI6" s="49"/>
      <c r="AVJ6" s="49"/>
      <c r="AVK6" s="49"/>
      <c r="AVL6" s="49"/>
      <c r="AVM6" s="49"/>
      <c r="AVN6" s="49"/>
      <c r="AVO6" s="49"/>
      <c r="AVP6" s="49"/>
      <c r="AVQ6" s="49"/>
      <c r="AVR6" s="49"/>
      <c r="AVS6" s="49"/>
      <c r="AVT6" s="49"/>
      <c r="AVU6" s="49"/>
      <c r="AVV6" s="49"/>
      <c r="AVW6" s="49"/>
      <c r="AVX6" s="49"/>
      <c r="AVY6" s="49"/>
      <c r="AVZ6" s="49"/>
      <c r="AWA6" s="49"/>
      <c r="AWB6" s="49"/>
      <c r="AWC6" s="49"/>
      <c r="AWD6" s="49"/>
      <c r="AWE6" s="49"/>
      <c r="AWF6" s="49"/>
      <c r="AWG6" s="49"/>
      <c r="AWH6" s="49"/>
      <c r="AWI6" s="49"/>
      <c r="AWJ6" s="49"/>
      <c r="AWK6" s="49"/>
      <c r="AWL6" s="49"/>
      <c r="AWM6" s="49"/>
      <c r="AWN6" s="49"/>
      <c r="AWO6" s="49"/>
      <c r="AWP6" s="49"/>
      <c r="AWQ6" s="49"/>
      <c r="AWR6" s="49"/>
      <c r="AWS6" s="49"/>
      <c r="AWT6" s="49"/>
      <c r="AWU6" s="49"/>
      <c r="AWV6" s="49"/>
      <c r="AWW6" s="49"/>
      <c r="AWX6" s="49"/>
      <c r="AWY6" s="49"/>
      <c r="AWZ6" s="49"/>
      <c r="AXA6" s="49"/>
      <c r="AXB6" s="49"/>
      <c r="AXC6" s="49"/>
      <c r="AXD6" s="49"/>
      <c r="AXE6" s="49"/>
      <c r="AXF6" s="49"/>
      <c r="AXG6" s="49"/>
      <c r="AXH6" s="49"/>
      <c r="AXI6" s="49"/>
      <c r="AXJ6" s="49"/>
      <c r="AXK6" s="49"/>
      <c r="AXL6" s="49"/>
      <c r="AXM6" s="49"/>
      <c r="AXN6" s="49"/>
      <c r="AXO6" s="49"/>
      <c r="AXP6" s="49"/>
      <c r="AXQ6" s="49"/>
      <c r="AXR6" s="49"/>
      <c r="AXS6" s="49"/>
      <c r="AXT6" s="49"/>
      <c r="AXU6" s="49"/>
      <c r="AXV6" s="49"/>
      <c r="AXW6" s="49"/>
      <c r="AXX6" s="49"/>
      <c r="AXY6" s="49"/>
      <c r="AXZ6" s="49"/>
      <c r="AYA6" s="49"/>
      <c r="AYB6" s="49"/>
      <c r="AYC6" s="49"/>
      <c r="AYD6" s="49"/>
      <c r="AYE6" s="49"/>
      <c r="AYF6" s="49"/>
      <c r="AYG6" s="49"/>
      <c r="AYH6" s="49"/>
      <c r="AYI6" s="49"/>
      <c r="AYJ6" s="49"/>
      <c r="AYK6" s="49"/>
      <c r="AYL6" s="49"/>
      <c r="AYM6" s="49"/>
      <c r="AYN6" s="49"/>
      <c r="AYO6" s="49"/>
      <c r="AYP6" s="49"/>
      <c r="AYQ6" s="49"/>
      <c r="AYR6" s="49"/>
      <c r="AYS6" s="49"/>
      <c r="AYT6" s="49"/>
      <c r="AYU6" s="49"/>
      <c r="AYV6" s="49"/>
      <c r="AYW6" s="49"/>
      <c r="AYX6" s="49"/>
      <c r="AYY6" s="49"/>
      <c r="AYZ6" s="49"/>
      <c r="AZA6" s="49"/>
      <c r="AZB6" s="49"/>
      <c r="AZC6" s="49"/>
      <c r="AZD6" s="49"/>
      <c r="AZE6" s="49"/>
      <c r="AZF6" s="49"/>
      <c r="AZG6" s="49"/>
      <c r="AZH6" s="49"/>
      <c r="AZI6" s="49"/>
      <c r="AZJ6" s="49"/>
      <c r="AZK6" s="49"/>
      <c r="AZL6" s="49"/>
      <c r="AZM6" s="49"/>
      <c r="AZN6" s="49"/>
      <c r="AZO6" s="49"/>
      <c r="AZP6" s="49"/>
      <c r="AZQ6" s="49"/>
      <c r="AZR6" s="49"/>
      <c r="AZS6" s="49"/>
      <c r="AZT6" s="49"/>
      <c r="AZU6" s="49"/>
      <c r="AZV6" s="49"/>
      <c r="AZW6" s="49"/>
      <c r="AZX6" s="49"/>
      <c r="AZY6" s="49"/>
      <c r="AZZ6" s="49"/>
      <c r="BAA6" s="49"/>
      <c r="BAB6" s="49"/>
      <c r="BAC6" s="49"/>
      <c r="BAD6" s="49"/>
      <c r="BAE6" s="49"/>
      <c r="BAF6" s="49"/>
      <c r="BAG6" s="49"/>
      <c r="BAH6" s="49"/>
      <c r="BAI6" s="49"/>
      <c r="BAJ6" s="49"/>
      <c r="BAK6" s="49"/>
      <c r="BAL6" s="49"/>
      <c r="BAM6" s="49"/>
      <c r="BAN6" s="49"/>
      <c r="BAO6" s="49"/>
      <c r="BAP6" s="49"/>
      <c r="BAQ6" s="49"/>
      <c r="BAR6" s="49"/>
      <c r="BAS6" s="49"/>
      <c r="BAT6" s="49"/>
      <c r="BAU6" s="49"/>
      <c r="BAV6" s="49"/>
      <c r="BAW6" s="49"/>
      <c r="BAX6" s="49"/>
      <c r="BAY6" s="49"/>
      <c r="BAZ6" s="49"/>
      <c r="BBA6" s="49"/>
      <c r="BBB6" s="49"/>
      <c r="BBC6" s="49"/>
      <c r="BBD6" s="49"/>
      <c r="BBE6" s="49"/>
      <c r="BBF6" s="49"/>
      <c r="BBG6" s="49"/>
      <c r="BBH6" s="49"/>
      <c r="BBI6" s="49"/>
      <c r="BBJ6" s="49"/>
      <c r="BBK6" s="49"/>
      <c r="BBL6" s="49"/>
      <c r="BBM6" s="49"/>
      <c r="BBN6" s="49"/>
      <c r="BBO6" s="49"/>
      <c r="BBP6" s="49"/>
      <c r="BBQ6" s="49"/>
      <c r="BBR6" s="49"/>
      <c r="BBS6" s="49"/>
      <c r="BBT6" s="49"/>
      <c r="BBU6" s="49"/>
      <c r="BBV6" s="49"/>
      <c r="BBW6" s="49"/>
      <c r="BBX6" s="49"/>
      <c r="BBY6" s="49"/>
      <c r="BBZ6" s="49"/>
      <c r="BCA6" s="49"/>
      <c r="BCB6" s="49"/>
      <c r="BCC6" s="49"/>
      <c r="BCD6" s="49"/>
      <c r="BCE6" s="49"/>
      <c r="BCF6" s="49"/>
      <c r="BCG6" s="49"/>
      <c r="BCH6" s="49"/>
      <c r="BCI6" s="49"/>
      <c r="BCJ6" s="49"/>
      <c r="BCK6" s="49"/>
      <c r="BCL6" s="49"/>
      <c r="BCM6" s="49"/>
      <c r="BCN6" s="49"/>
      <c r="BCO6" s="49"/>
      <c r="BCP6" s="49"/>
      <c r="BCQ6" s="49"/>
      <c r="BCR6" s="49"/>
      <c r="BCS6" s="49"/>
      <c r="BCT6" s="49"/>
      <c r="BCU6" s="49"/>
      <c r="BCV6" s="49"/>
      <c r="BCW6" s="49"/>
      <c r="BCX6" s="49"/>
      <c r="BCY6" s="49"/>
      <c r="BCZ6" s="49"/>
      <c r="BDA6" s="49"/>
      <c r="BDB6" s="49"/>
      <c r="BDC6" s="49"/>
      <c r="BDD6" s="49"/>
      <c r="BDE6" s="49"/>
      <c r="BDF6" s="49"/>
      <c r="BDG6" s="49"/>
      <c r="BDH6" s="49"/>
      <c r="BDI6" s="49"/>
      <c r="BDJ6" s="49"/>
      <c r="BDK6" s="49"/>
      <c r="BDL6" s="49"/>
      <c r="BDM6" s="49"/>
      <c r="BDN6" s="49"/>
      <c r="BDO6" s="49"/>
      <c r="BDP6" s="49"/>
      <c r="BDQ6" s="49"/>
      <c r="BDR6" s="49"/>
      <c r="BDS6" s="49"/>
      <c r="BDT6" s="49"/>
      <c r="BDU6" s="49"/>
      <c r="BDV6" s="49"/>
      <c r="BDW6" s="49"/>
      <c r="BDX6" s="49"/>
      <c r="BDY6" s="49"/>
      <c r="BDZ6" s="49"/>
      <c r="BEA6" s="49"/>
      <c r="BEB6" s="49"/>
      <c r="BEC6" s="49"/>
      <c r="BED6" s="49"/>
      <c r="BEE6" s="49"/>
      <c r="BEF6" s="49"/>
      <c r="BEG6" s="49"/>
      <c r="BEH6" s="49"/>
      <c r="BEI6" s="49"/>
      <c r="BEJ6" s="49"/>
      <c r="BEK6" s="49"/>
      <c r="BEL6" s="49"/>
      <c r="BEM6" s="49"/>
      <c r="BEN6" s="49"/>
      <c r="BEO6" s="49"/>
      <c r="BEP6" s="49"/>
      <c r="BEQ6" s="49"/>
      <c r="BER6" s="49"/>
      <c r="BES6" s="49"/>
      <c r="BET6" s="49"/>
      <c r="BEU6" s="49"/>
      <c r="BEV6" s="49"/>
      <c r="BEW6" s="49"/>
      <c r="BEX6" s="49"/>
      <c r="BEY6" s="49"/>
      <c r="BEZ6" s="49"/>
      <c r="BFA6" s="49"/>
      <c r="BFB6" s="49"/>
      <c r="BFC6" s="49"/>
      <c r="BFD6" s="49"/>
      <c r="BFE6" s="49"/>
      <c r="BFF6" s="49"/>
      <c r="BFG6" s="49"/>
      <c r="BFH6" s="49"/>
      <c r="BFI6" s="49"/>
      <c r="BFJ6" s="49"/>
      <c r="BFK6" s="49"/>
      <c r="BFL6" s="49"/>
      <c r="BFM6" s="49"/>
      <c r="BFN6" s="49"/>
      <c r="BFO6" s="49"/>
      <c r="BFP6" s="49"/>
      <c r="BFQ6" s="49"/>
      <c r="BFR6" s="49"/>
      <c r="BFS6" s="49"/>
      <c r="BFT6" s="49"/>
      <c r="BFU6" s="49"/>
      <c r="BFV6" s="49"/>
      <c r="BFW6" s="49"/>
      <c r="BFX6" s="49"/>
      <c r="BFY6" s="49"/>
      <c r="BFZ6" s="49"/>
      <c r="BGA6" s="49"/>
      <c r="BGB6" s="49"/>
      <c r="BGC6" s="49"/>
      <c r="BGD6" s="49"/>
      <c r="BGE6" s="49"/>
      <c r="BGF6" s="49"/>
      <c r="BGG6" s="49"/>
      <c r="BGH6" s="49"/>
      <c r="BGI6" s="49"/>
      <c r="BGJ6" s="49"/>
      <c r="BGK6" s="49"/>
      <c r="BGL6" s="49"/>
      <c r="BGM6" s="49"/>
      <c r="BGN6" s="49"/>
      <c r="BGO6" s="49"/>
      <c r="BGP6" s="49"/>
      <c r="BGQ6" s="49"/>
      <c r="BGR6" s="49"/>
      <c r="BGS6" s="49"/>
      <c r="BGT6" s="49"/>
      <c r="BGU6" s="49"/>
      <c r="BGV6" s="49"/>
      <c r="BGW6" s="49"/>
      <c r="BGX6" s="49"/>
      <c r="BGY6" s="49"/>
      <c r="BGZ6" s="49"/>
      <c r="BHA6" s="49"/>
      <c r="BHB6" s="49"/>
      <c r="BHC6" s="49"/>
      <c r="BHD6" s="49"/>
      <c r="BHE6" s="49"/>
      <c r="BHF6" s="49"/>
      <c r="BHG6" s="49"/>
      <c r="BHH6" s="49"/>
      <c r="BHI6" s="49"/>
      <c r="BHJ6" s="49"/>
      <c r="BHK6" s="49"/>
      <c r="BHL6" s="49"/>
      <c r="BHM6" s="49"/>
      <c r="BHN6" s="49"/>
      <c r="BHO6" s="49"/>
      <c r="BHP6" s="49"/>
      <c r="BHQ6" s="49"/>
      <c r="BHR6" s="49"/>
      <c r="BHS6" s="49"/>
      <c r="BHT6" s="49"/>
      <c r="BHU6" s="49"/>
      <c r="BHV6" s="49"/>
      <c r="BHW6" s="49"/>
      <c r="BHX6" s="49"/>
      <c r="BHY6" s="49"/>
      <c r="BHZ6" s="49"/>
      <c r="BIA6" s="49"/>
      <c r="BIB6" s="49"/>
      <c r="BIC6" s="49"/>
      <c r="BID6" s="49"/>
      <c r="BIE6" s="49"/>
      <c r="BIF6" s="49"/>
      <c r="BIG6" s="49"/>
      <c r="BIH6" s="49"/>
      <c r="BII6" s="49"/>
      <c r="BIJ6" s="49"/>
      <c r="BIK6" s="49"/>
      <c r="BIL6" s="49"/>
      <c r="BIM6" s="49"/>
      <c r="BIN6" s="49"/>
      <c r="BIO6" s="49"/>
      <c r="BIP6" s="49"/>
      <c r="BIQ6" s="49"/>
      <c r="BIR6" s="49"/>
      <c r="BIS6" s="49"/>
      <c r="BIT6" s="49"/>
      <c r="BIU6" s="49"/>
      <c r="BIV6" s="49"/>
      <c r="BIW6" s="49"/>
      <c r="BIX6" s="49"/>
      <c r="BIY6" s="49"/>
      <c r="BIZ6" s="49"/>
      <c r="BJA6" s="49"/>
      <c r="BJB6" s="49"/>
      <c r="BJC6" s="49"/>
      <c r="BJD6" s="49"/>
      <c r="BJE6" s="49"/>
      <c r="BJF6" s="49"/>
      <c r="BJG6" s="49"/>
      <c r="BJH6" s="49"/>
      <c r="BJI6" s="49"/>
      <c r="BJJ6" s="49"/>
      <c r="BJK6" s="49"/>
      <c r="BJL6" s="49"/>
      <c r="BJM6" s="49"/>
      <c r="BJN6" s="49"/>
      <c r="BJO6" s="49"/>
      <c r="BJP6" s="49"/>
      <c r="BJQ6" s="49"/>
      <c r="BJR6" s="49"/>
      <c r="BJS6" s="49"/>
      <c r="BJT6" s="49"/>
      <c r="BJU6" s="49"/>
      <c r="BJV6" s="49"/>
      <c r="BJW6" s="49"/>
      <c r="BJX6" s="49"/>
      <c r="BJY6" s="49"/>
      <c r="BJZ6" s="49"/>
      <c r="BKA6" s="49"/>
      <c r="BKB6" s="49"/>
      <c r="BKC6" s="49"/>
      <c r="BKD6" s="49"/>
      <c r="BKE6" s="49"/>
      <c r="BKF6" s="49"/>
      <c r="BKG6" s="49"/>
      <c r="BKH6" s="49"/>
      <c r="BKI6" s="49"/>
      <c r="BKJ6" s="49"/>
      <c r="BKK6" s="49"/>
      <c r="BKL6" s="49"/>
      <c r="BKM6" s="49"/>
      <c r="BKN6" s="49"/>
      <c r="BKO6" s="49"/>
      <c r="BKP6" s="49"/>
      <c r="BKQ6" s="49"/>
      <c r="BKR6" s="49"/>
      <c r="BKS6" s="49"/>
      <c r="BKT6" s="49"/>
      <c r="BKU6" s="49"/>
      <c r="BKV6" s="49"/>
      <c r="BKW6" s="49"/>
      <c r="BKX6" s="49"/>
      <c r="BKY6" s="49"/>
      <c r="BKZ6" s="49"/>
      <c r="BLA6" s="49"/>
      <c r="BLB6" s="49"/>
      <c r="BLC6" s="49"/>
      <c r="BLD6" s="49"/>
      <c r="BLE6" s="49"/>
      <c r="BLF6" s="49"/>
      <c r="BLG6" s="49"/>
      <c r="BLH6" s="49"/>
      <c r="BLI6" s="49"/>
      <c r="BLJ6" s="49"/>
      <c r="BLK6" s="49"/>
      <c r="BLL6" s="49"/>
      <c r="BLM6" s="49"/>
      <c r="BLN6" s="49"/>
      <c r="BLO6" s="49"/>
      <c r="BLP6" s="49"/>
      <c r="BLQ6" s="49"/>
      <c r="BLR6" s="49"/>
      <c r="BLS6" s="49"/>
      <c r="BLT6" s="49"/>
      <c r="BLU6" s="49"/>
      <c r="BLV6" s="49"/>
      <c r="BLW6" s="49"/>
      <c r="BLX6" s="49"/>
      <c r="BLY6" s="49"/>
      <c r="BLZ6" s="49"/>
      <c r="BMA6" s="49"/>
      <c r="BMB6" s="49"/>
      <c r="BMC6" s="49"/>
      <c r="BMD6" s="49"/>
      <c r="BME6" s="49"/>
      <c r="BMF6" s="49"/>
      <c r="BMG6" s="49"/>
      <c r="BMH6" s="49"/>
      <c r="BMI6" s="49"/>
      <c r="BMJ6" s="49"/>
      <c r="BMK6" s="49"/>
      <c r="BML6" s="49"/>
      <c r="BMM6" s="49"/>
      <c r="BMN6" s="49"/>
      <c r="BMO6" s="49"/>
      <c r="BMP6" s="49"/>
      <c r="BMQ6" s="49"/>
      <c r="BMR6" s="49"/>
      <c r="BMS6" s="49"/>
      <c r="BMT6" s="49"/>
      <c r="BMU6" s="49"/>
      <c r="BMV6" s="49"/>
      <c r="BMW6" s="49"/>
      <c r="BMX6" s="49"/>
      <c r="BMY6" s="49"/>
      <c r="BMZ6" s="49"/>
      <c r="BNA6" s="49"/>
      <c r="BNB6" s="49"/>
      <c r="BNC6" s="49"/>
      <c r="BND6" s="49"/>
      <c r="BNE6" s="49"/>
      <c r="BNF6" s="49"/>
      <c r="BNG6" s="49"/>
      <c r="BNH6" s="49"/>
      <c r="BNI6" s="49"/>
      <c r="BNJ6" s="49"/>
      <c r="BNK6" s="49"/>
      <c r="BNL6" s="49"/>
      <c r="BNM6" s="49"/>
      <c r="BNN6" s="49"/>
      <c r="BNO6" s="49"/>
      <c r="BNP6" s="49"/>
      <c r="BNQ6" s="49"/>
      <c r="BNR6" s="49"/>
      <c r="BNS6" s="49"/>
      <c r="BNT6" s="49"/>
      <c r="BNU6" s="49"/>
      <c r="BNV6" s="49"/>
      <c r="BNW6" s="49"/>
      <c r="BNX6" s="49"/>
      <c r="BNY6" s="49"/>
      <c r="BNZ6" s="49"/>
      <c r="BOA6" s="49"/>
      <c r="BOB6" s="49"/>
      <c r="BOC6" s="49"/>
      <c r="BOD6" s="49"/>
      <c r="BOE6" s="49"/>
      <c r="BOF6" s="49"/>
      <c r="BOG6" s="49"/>
      <c r="BOH6" s="49"/>
      <c r="BOI6" s="49"/>
      <c r="BOJ6" s="49"/>
      <c r="BOK6" s="49"/>
      <c r="BOL6" s="49"/>
      <c r="BOM6" s="49"/>
      <c r="BON6" s="49"/>
      <c r="BOO6" s="49"/>
      <c r="BOP6" s="49"/>
      <c r="BOQ6" s="49"/>
      <c r="BOR6" s="49"/>
      <c r="BOS6" s="49"/>
      <c r="BOT6" s="49"/>
      <c r="BOU6" s="49"/>
      <c r="BOV6" s="49"/>
      <c r="BOW6" s="49"/>
      <c r="BOX6" s="49"/>
      <c r="BOY6" s="49"/>
      <c r="BOZ6" s="49"/>
      <c r="BPA6" s="49"/>
      <c r="BPB6" s="49"/>
      <c r="BPC6" s="49"/>
      <c r="BPD6" s="49"/>
      <c r="BPE6" s="49"/>
      <c r="BPF6" s="49"/>
      <c r="BPG6" s="49"/>
      <c r="BPH6" s="49"/>
      <c r="BPI6" s="49"/>
      <c r="BPJ6" s="49"/>
      <c r="BPK6" s="49"/>
      <c r="BPL6" s="49"/>
      <c r="BPM6" s="49"/>
      <c r="BPN6" s="49"/>
      <c r="BPO6" s="49"/>
      <c r="BPP6" s="49"/>
      <c r="BPQ6" s="49"/>
      <c r="BPR6" s="49"/>
      <c r="BPS6" s="49"/>
      <c r="BPT6" s="49"/>
      <c r="BPU6" s="49"/>
      <c r="BPV6" s="49"/>
      <c r="BPW6" s="49"/>
      <c r="BPX6" s="49"/>
      <c r="BPY6" s="49"/>
      <c r="BPZ6" s="49"/>
      <c r="BQA6" s="49"/>
      <c r="BQB6" s="49"/>
      <c r="BQC6" s="49"/>
      <c r="BQD6" s="49"/>
      <c r="BQE6" s="49"/>
      <c r="BQF6" s="49"/>
      <c r="BQG6" s="49"/>
      <c r="BQH6" s="49"/>
      <c r="BQI6" s="49"/>
      <c r="BQJ6" s="49"/>
      <c r="BQK6" s="49"/>
      <c r="BQL6" s="49"/>
      <c r="BQM6" s="49"/>
      <c r="BQN6" s="49"/>
      <c r="BQO6" s="49"/>
      <c r="BQP6" s="49"/>
      <c r="BQQ6" s="49"/>
      <c r="BQR6" s="49"/>
      <c r="BQS6" s="49"/>
      <c r="BQT6" s="49"/>
      <c r="BQU6" s="49"/>
      <c r="BQV6" s="49"/>
      <c r="BQW6" s="49"/>
      <c r="BQX6" s="49"/>
      <c r="BQY6" s="49"/>
      <c r="BQZ6" s="49"/>
      <c r="BRA6" s="49"/>
      <c r="BRB6" s="49"/>
      <c r="BRC6" s="49"/>
      <c r="BRD6" s="49"/>
      <c r="BRE6" s="49"/>
      <c r="BRF6" s="49"/>
      <c r="BRG6" s="49"/>
      <c r="BRH6" s="49"/>
      <c r="BRI6" s="49"/>
      <c r="BRJ6" s="49"/>
      <c r="BRK6" s="49"/>
      <c r="BRL6" s="49"/>
      <c r="BRM6" s="49"/>
      <c r="BRN6" s="49"/>
      <c r="BRO6" s="49"/>
      <c r="BRP6" s="49"/>
      <c r="BRQ6" s="49"/>
      <c r="BRR6" s="49"/>
      <c r="BRS6" s="49"/>
      <c r="BRT6" s="49"/>
      <c r="BRU6" s="49"/>
      <c r="BRV6" s="49"/>
      <c r="BRW6" s="49"/>
      <c r="BRX6" s="49"/>
      <c r="BRY6" s="49"/>
      <c r="BRZ6" s="49"/>
      <c r="BSA6" s="49"/>
      <c r="BSB6" s="49"/>
      <c r="BSC6" s="49"/>
      <c r="BSD6" s="49"/>
      <c r="BSE6" s="49"/>
      <c r="BSF6" s="49"/>
      <c r="BSG6" s="49"/>
      <c r="BSH6" s="49"/>
      <c r="BSI6" s="49"/>
      <c r="BSJ6" s="49"/>
      <c r="BSK6" s="49"/>
      <c r="BSL6" s="49"/>
      <c r="BSM6" s="49"/>
      <c r="BSN6" s="49"/>
      <c r="BSO6" s="49"/>
      <c r="BSP6" s="49"/>
      <c r="BSQ6" s="49"/>
      <c r="BSR6" s="49"/>
      <c r="BSS6" s="49"/>
      <c r="BST6" s="49"/>
      <c r="BSU6" s="49"/>
      <c r="BSV6" s="49"/>
      <c r="BSW6" s="49"/>
      <c r="BSX6" s="49"/>
      <c r="BSY6" s="49"/>
      <c r="BSZ6" s="49"/>
      <c r="BTA6" s="49"/>
      <c r="BTB6" s="49"/>
      <c r="BTC6" s="49"/>
      <c r="BTD6" s="49"/>
      <c r="BTE6" s="49"/>
      <c r="BTF6" s="49"/>
      <c r="BTG6" s="49"/>
      <c r="BTH6" s="49"/>
      <c r="BTI6" s="49"/>
      <c r="BTJ6" s="49"/>
      <c r="BTK6" s="49"/>
      <c r="BTL6" s="49"/>
      <c r="BTM6" s="49"/>
      <c r="BTN6" s="49"/>
      <c r="BTO6" s="49"/>
      <c r="BTP6" s="49"/>
      <c r="BTQ6" s="49"/>
      <c r="BTR6" s="49"/>
      <c r="BTS6" s="49"/>
      <c r="BTT6" s="49"/>
      <c r="BTU6" s="49"/>
      <c r="BTV6" s="49"/>
      <c r="BTW6" s="49"/>
      <c r="BTX6" s="49"/>
      <c r="BTY6" s="49"/>
      <c r="BTZ6" s="49"/>
      <c r="BUA6" s="49"/>
      <c r="BUB6" s="49"/>
      <c r="BUC6" s="49"/>
      <c r="BUD6" s="49"/>
      <c r="BUE6" s="49"/>
      <c r="BUF6" s="49"/>
      <c r="BUG6" s="49"/>
      <c r="BUH6" s="49"/>
      <c r="BUI6" s="49"/>
      <c r="BUJ6" s="49"/>
      <c r="BUK6" s="49"/>
      <c r="BUL6" s="49"/>
      <c r="BUM6" s="49"/>
      <c r="BUN6" s="49"/>
      <c r="BUO6" s="49"/>
      <c r="BUP6" s="49"/>
      <c r="BUQ6" s="49"/>
      <c r="BUR6" s="49"/>
      <c r="BUS6" s="49"/>
      <c r="BUT6" s="49"/>
      <c r="BUU6" s="49"/>
      <c r="BUV6" s="49"/>
      <c r="BUW6" s="49"/>
      <c r="BUX6" s="49"/>
      <c r="BUY6" s="49"/>
      <c r="BUZ6" s="49"/>
      <c r="BVA6" s="49"/>
      <c r="BVB6" s="49"/>
      <c r="BVC6" s="49"/>
      <c r="BVD6" s="49"/>
      <c r="BVE6" s="49"/>
      <c r="BVF6" s="49"/>
      <c r="BVG6" s="49"/>
      <c r="BVH6" s="49"/>
      <c r="BVI6" s="49"/>
      <c r="BVJ6" s="49"/>
      <c r="BVK6" s="49"/>
      <c r="BVL6" s="49"/>
      <c r="BVM6" s="49"/>
      <c r="BVN6" s="49"/>
      <c r="BVO6" s="49"/>
      <c r="BVP6" s="49"/>
      <c r="BVQ6" s="49"/>
      <c r="BVR6" s="49"/>
      <c r="BVS6" s="49"/>
      <c r="BVT6" s="49"/>
      <c r="BVU6" s="49"/>
      <c r="BVV6" s="49"/>
      <c r="BVW6" s="49"/>
      <c r="BVX6" s="49"/>
      <c r="BVY6" s="49"/>
      <c r="BVZ6" s="49"/>
      <c r="BWA6" s="49"/>
      <c r="BWB6" s="49"/>
      <c r="BWC6" s="49"/>
      <c r="BWD6" s="49"/>
      <c r="BWE6" s="49"/>
      <c r="BWF6" s="49"/>
      <c r="BWG6" s="49"/>
      <c r="BWH6" s="49"/>
      <c r="BWI6" s="49"/>
      <c r="BWJ6" s="49"/>
      <c r="BWK6" s="49"/>
      <c r="BWL6" s="49"/>
      <c r="BWM6" s="49"/>
      <c r="BWN6" s="49"/>
      <c r="BWO6" s="49"/>
      <c r="BWP6" s="49"/>
      <c r="BWQ6" s="49"/>
      <c r="BWR6" s="49"/>
      <c r="BWS6" s="49"/>
      <c r="BWT6" s="49"/>
      <c r="BWU6" s="49"/>
      <c r="BWV6" s="49"/>
      <c r="BWW6" s="49"/>
      <c r="BWX6" s="49"/>
      <c r="BWY6" s="49"/>
      <c r="BWZ6" s="49"/>
      <c r="BXA6" s="49"/>
      <c r="BXB6" s="49"/>
      <c r="BXC6" s="49"/>
      <c r="BXD6" s="49"/>
      <c r="BXE6" s="49"/>
      <c r="BXF6" s="49"/>
      <c r="BXG6" s="49"/>
      <c r="BXH6" s="49"/>
      <c r="BXI6" s="49"/>
      <c r="BXJ6" s="49"/>
      <c r="BXK6" s="49"/>
      <c r="BXL6" s="49"/>
      <c r="BXM6" s="49"/>
      <c r="BXN6" s="49"/>
      <c r="BXO6" s="49"/>
      <c r="BXP6" s="49"/>
      <c r="BXQ6" s="49"/>
      <c r="BXR6" s="49"/>
      <c r="BXS6" s="49"/>
      <c r="BXT6" s="49"/>
      <c r="BXU6" s="49"/>
      <c r="BXV6" s="49"/>
      <c r="BXW6" s="49"/>
      <c r="BXX6" s="49"/>
      <c r="BXY6" s="49"/>
      <c r="BXZ6" s="49"/>
      <c r="BYA6" s="49"/>
      <c r="BYB6" s="49"/>
      <c r="BYC6" s="49"/>
      <c r="BYD6" s="49"/>
      <c r="BYE6" s="49"/>
      <c r="BYF6" s="49"/>
      <c r="BYG6" s="49"/>
      <c r="BYH6" s="49"/>
      <c r="BYI6" s="49"/>
      <c r="BYJ6" s="49"/>
      <c r="BYK6" s="49"/>
      <c r="BYL6" s="49"/>
      <c r="BYM6" s="49"/>
      <c r="BYN6" s="49"/>
      <c r="BYO6" s="49"/>
      <c r="BYP6" s="49"/>
      <c r="BYQ6" s="49"/>
      <c r="BYR6" s="49"/>
      <c r="BYS6" s="49"/>
      <c r="BYT6" s="49"/>
      <c r="BYU6" s="49"/>
      <c r="BYV6" s="49"/>
      <c r="BYW6" s="49"/>
      <c r="BYX6" s="49"/>
      <c r="BYY6" s="49"/>
      <c r="BYZ6" s="49"/>
      <c r="BZA6" s="49"/>
      <c r="BZB6" s="49"/>
      <c r="BZC6" s="49"/>
      <c r="BZD6" s="49"/>
      <c r="BZE6" s="49"/>
      <c r="BZF6" s="49"/>
      <c r="BZG6" s="49"/>
      <c r="BZH6" s="49"/>
      <c r="BZI6" s="49"/>
      <c r="BZJ6" s="49"/>
      <c r="BZK6" s="49"/>
      <c r="BZL6" s="49"/>
      <c r="BZM6" s="49"/>
      <c r="BZN6" s="49"/>
      <c r="BZO6" s="49"/>
      <c r="BZP6" s="49"/>
      <c r="BZQ6" s="49"/>
      <c r="BZR6" s="49"/>
      <c r="BZS6" s="49"/>
      <c r="BZT6" s="49"/>
      <c r="BZU6" s="49"/>
      <c r="BZV6" s="49"/>
      <c r="BZW6" s="49"/>
      <c r="BZX6" s="49"/>
      <c r="BZY6" s="49"/>
      <c r="BZZ6" s="49"/>
      <c r="CAA6" s="49"/>
      <c r="CAB6" s="49"/>
      <c r="CAC6" s="49"/>
      <c r="CAD6" s="49"/>
      <c r="CAE6" s="49"/>
      <c r="CAF6" s="49"/>
      <c r="CAG6" s="49"/>
      <c r="CAH6" s="49"/>
      <c r="CAI6" s="49"/>
      <c r="CAJ6" s="49"/>
      <c r="CAK6" s="49"/>
      <c r="CAL6" s="49"/>
      <c r="CAM6" s="49"/>
      <c r="CAN6" s="49"/>
      <c r="CAO6" s="49"/>
      <c r="CAP6" s="49"/>
      <c r="CAQ6" s="49"/>
      <c r="CAR6" s="49"/>
      <c r="CAS6" s="49"/>
      <c r="CAT6" s="49"/>
      <c r="CAU6" s="49"/>
      <c r="CAV6" s="49"/>
      <c r="CAW6" s="49"/>
      <c r="CAX6" s="49"/>
      <c r="CAY6" s="49"/>
      <c r="CAZ6" s="49"/>
      <c r="CBA6" s="49"/>
      <c r="CBB6" s="49"/>
      <c r="CBC6" s="49"/>
      <c r="CBD6" s="49"/>
      <c r="CBE6" s="49"/>
      <c r="CBF6" s="49"/>
      <c r="CBG6" s="49"/>
      <c r="CBH6" s="49"/>
      <c r="CBI6" s="49"/>
      <c r="CBJ6" s="49"/>
      <c r="CBK6" s="49"/>
      <c r="CBL6" s="49"/>
      <c r="CBM6" s="49"/>
      <c r="CBN6" s="49"/>
      <c r="CBO6" s="49"/>
      <c r="CBP6" s="49"/>
      <c r="CBQ6" s="49"/>
      <c r="CBR6" s="49"/>
      <c r="CBS6" s="49"/>
      <c r="CBT6" s="49"/>
      <c r="CBU6" s="49"/>
      <c r="CBV6" s="49"/>
      <c r="CBW6" s="49"/>
      <c r="CBX6" s="49"/>
      <c r="CBY6" s="49"/>
      <c r="CBZ6" s="49"/>
      <c r="CCA6" s="49"/>
      <c r="CCB6" s="49"/>
      <c r="CCC6" s="49"/>
      <c r="CCD6" s="49"/>
      <c r="CCE6" s="49"/>
      <c r="CCF6" s="49"/>
      <c r="CCG6" s="49"/>
      <c r="CCH6" s="49"/>
      <c r="CCI6" s="49"/>
      <c r="CCJ6" s="49"/>
      <c r="CCK6" s="49"/>
      <c r="CCL6" s="49"/>
      <c r="CCM6" s="49"/>
      <c r="CCN6" s="49"/>
      <c r="CCO6" s="49"/>
      <c r="CCP6" s="49"/>
      <c r="CCQ6" s="49"/>
      <c r="CCR6" s="49"/>
      <c r="CCS6" s="49"/>
      <c r="CCT6" s="49"/>
      <c r="CCU6" s="49"/>
      <c r="CCV6" s="49"/>
      <c r="CCW6" s="49"/>
      <c r="CCX6" s="49"/>
      <c r="CCY6" s="49"/>
      <c r="CCZ6" s="49"/>
      <c r="CDA6" s="49"/>
      <c r="CDB6" s="49"/>
      <c r="CDC6" s="49"/>
      <c r="CDD6" s="49"/>
      <c r="CDE6" s="49"/>
      <c r="CDF6" s="49"/>
      <c r="CDG6" s="49"/>
      <c r="CDH6" s="49"/>
      <c r="CDI6" s="49"/>
      <c r="CDJ6" s="49"/>
      <c r="CDK6" s="49"/>
      <c r="CDL6" s="49"/>
      <c r="CDM6" s="49"/>
      <c r="CDN6" s="49"/>
      <c r="CDO6" s="49"/>
      <c r="CDP6" s="49"/>
      <c r="CDQ6" s="49"/>
      <c r="CDR6" s="49"/>
      <c r="CDS6" s="49"/>
      <c r="CDT6" s="49"/>
      <c r="CDU6" s="49"/>
      <c r="CDV6" s="49"/>
      <c r="CDW6" s="49"/>
      <c r="CDX6" s="49"/>
      <c r="CDY6" s="49"/>
      <c r="CDZ6" s="49"/>
      <c r="CEA6" s="49"/>
      <c r="CEB6" s="49"/>
      <c r="CEC6" s="49"/>
      <c r="CED6" s="49"/>
      <c r="CEE6" s="49"/>
      <c r="CEF6" s="49"/>
      <c r="CEG6" s="49"/>
      <c r="CEH6" s="49"/>
      <c r="CEI6" s="49"/>
      <c r="CEJ6" s="49"/>
      <c r="CEK6" s="49"/>
      <c r="CEL6" s="49"/>
      <c r="CEM6" s="49"/>
      <c r="CEN6" s="49"/>
      <c r="CEO6" s="49"/>
      <c r="CEP6" s="49"/>
      <c r="CEQ6" s="49"/>
      <c r="CER6" s="49"/>
      <c r="CES6" s="49"/>
      <c r="CET6" s="49"/>
      <c r="CEU6" s="49"/>
      <c r="CEV6" s="49"/>
      <c r="CEW6" s="49"/>
      <c r="CEX6" s="49"/>
      <c r="CEY6" s="49"/>
      <c r="CEZ6" s="49"/>
      <c r="CFA6" s="49"/>
      <c r="CFB6" s="49"/>
      <c r="CFC6" s="49"/>
      <c r="CFD6" s="49"/>
      <c r="CFE6" s="49"/>
      <c r="CFF6" s="49"/>
      <c r="CFG6" s="49"/>
      <c r="CFH6" s="49"/>
      <c r="CFI6" s="49"/>
      <c r="CFJ6" s="49"/>
      <c r="CFK6" s="49"/>
      <c r="CFL6" s="49"/>
      <c r="CFM6" s="49"/>
      <c r="CFN6" s="49"/>
      <c r="CFO6" s="49"/>
      <c r="CFP6" s="49"/>
      <c r="CFQ6" s="49"/>
      <c r="CFR6" s="49"/>
      <c r="CFS6" s="49"/>
      <c r="CFT6" s="49"/>
      <c r="CFU6" s="49"/>
      <c r="CFV6" s="49"/>
      <c r="CFW6" s="49"/>
      <c r="CFX6" s="49"/>
      <c r="CFY6" s="49"/>
      <c r="CFZ6" s="49"/>
      <c r="CGA6" s="49"/>
      <c r="CGB6" s="49"/>
      <c r="CGC6" s="49"/>
      <c r="CGD6" s="49"/>
      <c r="CGE6" s="49"/>
      <c r="CGF6" s="49"/>
      <c r="CGG6" s="49"/>
      <c r="CGH6" s="49"/>
      <c r="CGI6" s="49"/>
      <c r="CGJ6" s="49"/>
      <c r="CGK6" s="49"/>
      <c r="CGL6" s="49"/>
      <c r="CGM6" s="49"/>
      <c r="CGN6" s="49"/>
      <c r="CGO6" s="49"/>
      <c r="CGP6" s="49"/>
      <c r="CGQ6" s="49"/>
      <c r="CGR6" s="49"/>
      <c r="CGS6" s="49"/>
      <c r="CGT6" s="49"/>
      <c r="CGU6" s="49"/>
      <c r="CGV6" s="49"/>
      <c r="CGW6" s="49"/>
      <c r="CGX6" s="49"/>
      <c r="CGY6" s="49"/>
      <c r="CGZ6" s="49"/>
      <c r="CHA6" s="49"/>
      <c r="CHB6" s="49"/>
      <c r="CHC6" s="49"/>
      <c r="CHD6" s="49"/>
      <c r="CHE6" s="49"/>
      <c r="CHF6" s="49"/>
      <c r="CHG6" s="49"/>
      <c r="CHH6" s="49"/>
      <c r="CHI6" s="49"/>
      <c r="CHJ6" s="49"/>
      <c r="CHK6" s="49"/>
      <c r="CHL6" s="49"/>
      <c r="CHM6" s="49"/>
      <c r="CHN6" s="49"/>
      <c r="CHO6" s="49"/>
      <c r="CHP6" s="49"/>
      <c r="CHQ6" s="49"/>
      <c r="CHR6" s="49"/>
      <c r="CHS6" s="49"/>
      <c r="CHT6" s="49"/>
      <c r="CHU6" s="49"/>
      <c r="CHV6" s="49"/>
      <c r="CHW6" s="49"/>
      <c r="CHX6" s="49"/>
      <c r="CHY6" s="49"/>
      <c r="CHZ6" s="49"/>
      <c r="CIA6" s="49"/>
      <c r="CIB6" s="49"/>
      <c r="CIC6" s="49"/>
      <c r="CID6" s="49"/>
      <c r="CIE6" s="49"/>
      <c r="CIF6" s="49"/>
      <c r="CIG6" s="49"/>
      <c r="CIH6" s="49"/>
      <c r="CII6" s="49"/>
      <c r="CIJ6" s="49"/>
      <c r="CIK6" s="49"/>
      <c r="CIL6" s="49"/>
      <c r="CIM6" s="49"/>
      <c r="CIN6" s="49"/>
      <c r="CIO6" s="49"/>
      <c r="CIP6" s="49"/>
      <c r="CIQ6" s="49"/>
      <c r="CIR6" s="49"/>
      <c r="CIS6" s="49"/>
      <c r="CIT6" s="49"/>
      <c r="CIU6" s="49"/>
      <c r="CIV6" s="49"/>
      <c r="CIW6" s="49"/>
      <c r="CIX6" s="49"/>
      <c r="CIY6" s="49"/>
      <c r="CIZ6" s="49"/>
      <c r="CJA6" s="49"/>
      <c r="CJB6" s="49"/>
      <c r="CJC6" s="49"/>
      <c r="CJD6" s="49"/>
      <c r="CJE6" s="49"/>
      <c r="CJF6" s="49"/>
      <c r="CJG6" s="49"/>
      <c r="CJH6" s="49"/>
      <c r="CJI6" s="49"/>
      <c r="CJJ6" s="49"/>
      <c r="CJK6" s="49"/>
      <c r="CJL6" s="49"/>
      <c r="CJM6" s="49"/>
      <c r="CJN6" s="49"/>
      <c r="CJO6" s="49"/>
      <c r="CJP6" s="49"/>
      <c r="CJQ6" s="49"/>
      <c r="CJR6" s="49"/>
      <c r="CJS6" s="49"/>
      <c r="CJT6" s="49"/>
      <c r="CJU6" s="49"/>
      <c r="CJV6" s="49"/>
      <c r="CJW6" s="49"/>
      <c r="CJX6" s="49"/>
      <c r="CJY6" s="49"/>
      <c r="CJZ6" s="49"/>
      <c r="CKA6" s="49"/>
      <c r="CKB6" s="49"/>
      <c r="CKC6" s="49"/>
      <c r="CKD6" s="49"/>
      <c r="CKE6" s="49"/>
      <c r="CKF6" s="49"/>
      <c r="CKG6" s="49"/>
      <c r="CKH6" s="49"/>
      <c r="CKI6" s="49"/>
      <c r="CKJ6" s="49"/>
      <c r="CKK6" s="49"/>
      <c r="CKL6" s="49"/>
      <c r="CKM6" s="49"/>
      <c r="CKN6" s="49"/>
      <c r="CKO6" s="49"/>
      <c r="CKP6" s="49"/>
      <c r="CKQ6" s="49"/>
      <c r="CKR6" s="49"/>
      <c r="CKS6" s="49"/>
      <c r="CKT6" s="49"/>
      <c r="CKU6" s="49"/>
      <c r="CKV6" s="49"/>
      <c r="CKW6" s="49"/>
      <c r="CKX6" s="49"/>
      <c r="CKY6" s="49"/>
      <c r="CKZ6" s="49"/>
      <c r="CLA6" s="49"/>
      <c r="CLB6" s="49"/>
      <c r="CLC6" s="49"/>
      <c r="CLD6" s="49"/>
      <c r="CLE6" s="49"/>
      <c r="CLF6" s="49"/>
      <c r="CLG6" s="49"/>
      <c r="CLH6" s="49"/>
      <c r="CLI6" s="49"/>
      <c r="CLJ6" s="49"/>
      <c r="CLK6" s="49"/>
      <c r="CLL6" s="49"/>
      <c r="CLM6" s="49"/>
      <c r="CLN6" s="49"/>
      <c r="CLO6" s="49"/>
      <c r="CLP6" s="49"/>
      <c r="CLQ6" s="49"/>
      <c r="CLR6" s="49"/>
      <c r="CLS6" s="49"/>
      <c r="CLT6" s="49"/>
      <c r="CLU6" s="49"/>
      <c r="CLV6" s="49"/>
      <c r="CLW6" s="49"/>
      <c r="CLX6" s="49"/>
      <c r="CLY6" s="49"/>
      <c r="CLZ6" s="49"/>
      <c r="CMA6" s="49"/>
      <c r="CMB6" s="49"/>
      <c r="CMC6" s="49"/>
      <c r="CMD6" s="49"/>
      <c r="CME6" s="49"/>
      <c r="CMF6" s="49"/>
      <c r="CMG6" s="49"/>
      <c r="CMH6" s="49"/>
      <c r="CMI6" s="49"/>
      <c r="CMJ6" s="49"/>
      <c r="CMK6" s="49"/>
      <c r="CML6" s="49"/>
      <c r="CMM6" s="49"/>
      <c r="CMN6" s="49"/>
      <c r="CMO6" s="49"/>
      <c r="CMP6" s="49"/>
      <c r="CMQ6" s="49"/>
      <c r="CMR6" s="49"/>
      <c r="CMS6" s="49"/>
      <c r="CMT6" s="49"/>
      <c r="CMU6" s="49"/>
      <c r="CMV6" s="49"/>
      <c r="CMW6" s="49"/>
      <c r="CMX6" s="49"/>
      <c r="CMY6" s="49"/>
      <c r="CMZ6" s="49"/>
      <c r="CNA6" s="49"/>
      <c r="CNB6" s="49"/>
      <c r="CNC6" s="49"/>
      <c r="CND6" s="49"/>
      <c r="CNE6" s="49"/>
      <c r="CNF6" s="49"/>
      <c r="CNG6" s="49"/>
      <c r="CNH6" s="49"/>
      <c r="CNI6" s="49"/>
      <c r="CNJ6" s="49"/>
      <c r="CNK6" s="49"/>
      <c r="CNL6" s="49"/>
      <c r="CNM6" s="49"/>
      <c r="CNN6" s="49"/>
      <c r="CNO6" s="49"/>
      <c r="CNP6" s="49"/>
      <c r="CNQ6" s="49"/>
      <c r="CNR6" s="49"/>
      <c r="CNS6" s="49"/>
      <c r="CNT6" s="49"/>
      <c r="CNU6" s="49"/>
      <c r="CNV6" s="49"/>
      <c r="CNW6" s="49"/>
      <c r="CNX6" s="49"/>
      <c r="CNY6" s="49"/>
      <c r="CNZ6" s="49"/>
      <c r="COA6" s="49"/>
      <c r="COB6" s="49"/>
      <c r="COC6" s="49"/>
      <c r="COD6" s="49"/>
      <c r="COE6" s="49"/>
      <c r="COF6" s="49"/>
      <c r="COG6" s="49"/>
      <c r="COH6" s="49"/>
      <c r="COI6" s="49"/>
      <c r="COJ6" s="49"/>
      <c r="COK6" s="49"/>
      <c r="COL6" s="49"/>
      <c r="COM6" s="49"/>
      <c r="CON6" s="49"/>
      <c r="COO6" s="49"/>
      <c r="COP6" s="49"/>
      <c r="COQ6" s="49"/>
      <c r="COR6" s="49"/>
      <c r="COS6" s="49"/>
      <c r="COT6" s="49"/>
      <c r="COU6" s="49"/>
      <c r="COV6" s="49"/>
      <c r="COW6" s="49"/>
      <c r="COX6" s="49"/>
      <c r="COY6" s="49"/>
      <c r="COZ6" s="49"/>
      <c r="CPA6" s="49"/>
      <c r="CPB6" s="49"/>
      <c r="CPC6" s="49"/>
      <c r="CPD6" s="49"/>
      <c r="CPE6" s="49"/>
      <c r="CPF6" s="49"/>
      <c r="CPG6" s="49"/>
      <c r="CPH6" s="49"/>
      <c r="CPI6" s="49"/>
      <c r="CPJ6" s="49"/>
      <c r="CPK6" s="49"/>
      <c r="CPL6" s="49"/>
      <c r="CPM6" s="49"/>
      <c r="CPN6" s="49"/>
      <c r="CPO6" s="49"/>
      <c r="CPP6" s="49"/>
      <c r="CPQ6" s="49"/>
      <c r="CPR6" s="49"/>
      <c r="CPS6" s="49"/>
      <c r="CPT6" s="49"/>
      <c r="CPU6" s="49"/>
      <c r="CPV6" s="49"/>
      <c r="CPW6" s="49"/>
      <c r="CPX6" s="49"/>
      <c r="CPY6" s="49"/>
      <c r="CPZ6" s="49"/>
      <c r="CQA6" s="49"/>
      <c r="CQB6" s="49"/>
      <c r="CQC6" s="49"/>
      <c r="CQD6" s="49"/>
      <c r="CQE6" s="49"/>
      <c r="CQF6" s="49"/>
      <c r="CQG6" s="49"/>
      <c r="CQH6" s="49"/>
      <c r="CQI6" s="49"/>
      <c r="CQJ6" s="49"/>
      <c r="CQK6" s="49"/>
      <c r="CQL6" s="49"/>
      <c r="CQM6" s="49"/>
      <c r="CQN6" s="49"/>
      <c r="CQO6" s="49"/>
      <c r="CQP6" s="49"/>
      <c r="CQQ6" s="49"/>
      <c r="CQR6" s="49"/>
      <c r="CQS6" s="49"/>
      <c r="CQT6" s="49"/>
      <c r="CQU6" s="49"/>
      <c r="CQV6" s="49"/>
      <c r="CQW6" s="49"/>
      <c r="CQX6" s="49"/>
      <c r="CQY6" s="49"/>
      <c r="CQZ6" s="49"/>
      <c r="CRA6" s="49"/>
      <c r="CRB6" s="49"/>
      <c r="CRC6" s="49"/>
      <c r="CRD6" s="49"/>
      <c r="CRE6" s="49"/>
      <c r="CRF6" s="49"/>
      <c r="CRG6" s="49"/>
      <c r="CRH6" s="49"/>
      <c r="CRI6" s="49"/>
      <c r="CRJ6" s="49"/>
      <c r="CRK6" s="49"/>
      <c r="CRL6" s="49"/>
      <c r="CRM6" s="49"/>
      <c r="CRN6" s="49"/>
      <c r="CRO6" s="49"/>
      <c r="CRP6" s="49"/>
      <c r="CRQ6" s="49"/>
      <c r="CRR6" s="49"/>
      <c r="CRS6" s="49"/>
      <c r="CRT6" s="49"/>
      <c r="CRU6" s="49"/>
      <c r="CRV6" s="49"/>
      <c r="CRW6" s="49"/>
      <c r="CRX6" s="49"/>
      <c r="CRY6" s="49"/>
      <c r="CRZ6" s="49"/>
      <c r="CSA6" s="49"/>
      <c r="CSB6" s="49"/>
      <c r="CSC6" s="49"/>
      <c r="CSD6" s="49"/>
      <c r="CSE6" s="49"/>
      <c r="CSF6" s="49"/>
      <c r="CSG6" s="49"/>
      <c r="CSH6" s="49"/>
      <c r="CSI6" s="49"/>
      <c r="CSJ6" s="49"/>
      <c r="CSK6" s="49"/>
      <c r="CSL6" s="49"/>
      <c r="CSM6" s="49"/>
      <c r="CSN6" s="49"/>
      <c r="CSO6" s="49"/>
      <c r="CSP6" s="49"/>
      <c r="CSQ6" s="49"/>
      <c r="CSR6" s="49"/>
      <c r="CSS6" s="49"/>
      <c r="CST6" s="49"/>
      <c r="CSU6" s="49"/>
      <c r="CSV6" s="49"/>
      <c r="CSW6" s="49"/>
      <c r="CSX6" s="49"/>
      <c r="CSY6" s="49"/>
      <c r="CSZ6" s="49"/>
      <c r="CTA6" s="49"/>
      <c r="CTB6" s="49"/>
      <c r="CTC6" s="49"/>
      <c r="CTD6" s="49"/>
      <c r="CTE6" s="49"/>
      <c r="CTF6" s="49"/>
      <c r="CTG6" s="49"/>
      <c r="CTH6" s="49"/>
      <c r="CTI6" s="49"/>
      <c r="CTJ6" s="49"/>
      <c r="CTK6" s="49"/>
      <c r="CTL6" s="49"/>
      <c r="CTM6" s="49"/>
      <c r="CTN6" s="49"/>
      <c r="CTO6" s="49"/>
      <c r="CTP6" s="49"/>
      <c r="CTQ6" s="49"/>
      <c r="CTR6" s="49"/>
      <c r="CTS6" s="49"/>
      <c r="CTT6" s="49"/>
      <c r="CTU6" s="49"/>
      <c r="CTV6" s="49"/>
      <c r="CTW6" s="49"/>
      <c r="CTX6" s="49"/>
      <c r="CTY6" s="49"/>
      <c r="CTZ6" s="49"/>
      <c r="CUA6" s="49"/>
      <c r="CUB6" s="49"/>
      <c r="CUC6" s="49"/>
      <c r="CUD6" s="49"/>
      <c r="CUE6" s="49"/>
      <c r="CUF6" s="49"/>
      <c r="CUG6" s="49"/>
      <c r="CUH6" s="49"/>
      <c r="CUI6" s="49"/>
      <c r="CUJ6" s="49"/>
      <c r="CUK6" s="49"/>
      <c r="CUL6" s="49"/>
      <c r="CUM6" s="49"/>
      <c r="CUN6" s="49"/>
      <c r="CUO6" s="49"/>
      <c r="CUP6" s="49"/>
      <c r="CUQ6" s="49"/>
      <c r="CUR6" s="49"/>
      <c r="CUS6" s="49"/>
      <c r="CUT6" s="49"/>
      <c r="CUU6" s="49"/>
      <c r="CUV6" s="49"/>
      <c r="CUW6" s="49"/>
      <c r="CUX6" s="49"/>
      <c r="CUY6" s="49"/>
      <c r="CUZ6" s="49"/>
      <c r="CVA6" s="49"/>
      <c r="CVB6" s="49"/>
      <c r="CVC6" s="49"/>
      <c r="CVD6" s="49"/>
      <c r="CVE6" s="49"/>
      <c r="CVF6" s="49"/>
      <c r="CVG6" s="49"/>
      <c r="CVH6" s="49"/>
      <c r="CVI6" s="49"/>
      <c r="CVJ6" s="49"/>
      <c r="CVK6" s="49"/>
      <c r="CVL6" s="49"/>
      <c r="CVM6" s="49"/>
      <c r="CVN6" s="49"/>
      <c r="CVO6" s="49"/>
      <c r="CVP6" s="49"/>
      <c r="CVQ6" s="49"/>
      <c r="CVR6" s="49"/>
      <c r="CVS6" s="49"/>
      <c r="CVT6" s="49"/>
      <c r="CVU6" s="49"/>
      <c r="CVV6" s="49"/>
      <c r="CVW6" s="49"/>
      <c r="CVX6" s="49"/>
      <c r="CVY6" s="49"/>
      <c r="CVZ6" s="49"/>
      <c r="CWA6" s="49"/>
      <c r="CWB6" s="49"/>
      <c r="CWC6" s="49"/>
      <c r="CWD6" s="49"/>
      <c r="CWE6" s="49"/>
      <c r="CWF6" s="49"/>
      <c r="CWG6" s="49"/>
      <c r="CWH6" s="49"/>
      <c r="CWI6" s="49"/>
      <c r="CWJ6" s="49"/>
      <c r="CWK6" s="49"/>
      <c r="CWL6" s="49"/>
      <c r="CWM6" s="49"/>
      <c r="CWN6" s="49"/>
      <c r="CWO6" s="49"/>
      <c r="CWP6" s="49"/>
      <c r="CWQ6" s="49"/>
      <c r="CWR6" s="49"/>
      <c r="CWS6" s="49"/>
      <c r="CWT6" s="49"/>
      <c r="CWU6" s="49"/>
      <c r="CWV6" s="49"/>
      <c r="CWW6" s="49"/>
      <c r="CWX6" s="49"/>
      <c r="CWY6" s="49"/>
      <c r="CWZ6" s="49"/>
      <c r="CXA6" s="49"/>
      <c r="CXB6" s="49"/>
      <c r="CXC6" s="49"/>
      <c r="CXD6" s="49"/>
      <c r="CXE6" s="49"/>
      <c r="CXF6" s="49"/>
      <c r="CXG6" s="49"/>
      <c r="CXH6" s="49"/>
      <c r="CXI6" s="49"/>
      <c r="CXJ6" s="49"/>
      <c r="CXK6" s="49"/>
      <c r="CXL6" s="49"/>
      <c r="CXM6" s="49"/>
      <c r="CXN6" s="49"/>
      <c r="CXO6" s="49"/>
      <c r="CXP6" s="49"/>
      <c r="CXQ6" s="49"/>
      <c r="CXR6" s="49"/>
      <c r="CXS6" s="49"/>
      <c r="CXT6" s="49"/>
      <c r="CXU6" s="49"/>
      <c r="CXV6" s="49"/>
      <c r="CXW6" s="49"/>
      <c r="CXX6" s="49"/>
      <c r="CXY6" s="49"/>
      <c r="CXZ6" s="49"/>
      <c r="CYA6" s="49"/>
      <c r="CYB6" s="49"/>
      <c r="CYC6" s="49"/>
      <c r="CYD6" s="49"/>
      <c r="CYE6" s="49"/>
      <c r="CYF6" s="49"/>
      <c r="CYG6" s="49"/>
      <c r="CYH6" s="49"/>
      <c r="CYI6" s="49"/>
      <c r="CYJ6" s="49"/>
      <c r="CYK6" s="49"/>
      <c r="CYL6" s="49"/>
      <c r="CYM6" s="49"/>
      <c r="CYN6" s="49"/>
      <c r="CYO6" s="49"/>
      <c r="CYP6" s="49"/>
      <c r="CYQ6" s="49"/>
      <c r="CYR6" s="49"/>
      <c r="CYS6" s="49"/>
      <c r="CYT6" s="49"/>
      <c r="CYU6" s="49"/>
      <c r="CYV6" s="49"/>
      <c r="CYW6" s="49"/>
      <c r="CYX6" s="49"/>
      <c r="CYY6" s="49"/>
      <c r="CYZ6" s="49"/>
      <c r="CZA6" s="49"/>
      <c r="CZB6" s="49"/>
      <c r="CZC6" s="49"/>
      <c r="CZD6" s="49"/>
      <c r="CZE6" s="49"/>
      <c r="CZF6" s="49"/>
      <c r="CZG6" s="49"/>
      <c r="CZH6" s="49"/>
      <c r="CZI6" s="49"/>
      <c r="CZJ6" s="49"/>
      <c r="CZK6" s="49"/>
      <c r="CZL6" s="49"/>
      <c r="CZM6" s="49"/>
      <c r="CZN6" s="49"/>
      <c r="CZO6" s="49"/>
      <c r="CZP6" s="49"/>
      <c r="CZQ6" s="49"/>
      <c r="CZR6" s="49"/>
      <c r="CZS6" s="49"/>
      <c r="CZT6" s="49"/>
      <c r="CZU6" s="49"/>
      <c r="CZV6" s="49"/>
      <c r="CZW6" s="49"/>
      <c r="CZX6" s="49"/>
      <c r="CZY6" s="49"/>
      <c r="CZZ6" s="49"/>
      <c r="DAA6" s="49"/>
      <c r="DAB6" s="49"/>
      <c r="DAC6" s="49"/>
      <c r="DAD6" s="49"/>
      <c r="DAE6" s="49"/>
      <c r="DAF6" s="49"/>
      <c r="DAG6" s="49"/>
      <c r="DAH6" s="49"/>
      <c r="DAI6" s="49"/>
      <c r="DAJ6" s="49"/>
      <c r="DAK6" s="49"/>
      <c r="DAL6" s="49"/>
      <c r="DAM6" s="49"/>
      <c r="DAN6" s="49"/>
      <c r="DAO6" s="49"/>
      <c r="DAP6" s="49"/>
      <c r="DAQ6" s="49"/>
      <c r="DAR6" s="49"/>
      <c r="DAS6" s="49"/>
      <c r="DAT6" s="49"/>
      <c r="DAU6" s="49"/>
      <c r="DAV6" s="49"/>
      <c r="DAW6" s="49"/>
      <c r="DAX6" s="49"/>
      <c r="DAY6" s="49"/>
      <c r="DAZ6" s="49"/>
      <c r="DBA6" s="49"/>
      <c r="DBB6" s="49"/>
      <c r="DBC6" s="49"/>
      <c r="DBD6" s="49"/>
      <c r="DBE6" s="49"/>
      <c r="DBF6" s="49"/>
      <c r="DBG6" s="49"/>
      <c r="DBH6" s="49"/>
      <c r="DBI6" s="49"/>
      <c r="DBJ6" s="49"/>
      <c r="DBK6" s="49"/>
      <c r="DBL6" s="49"/>
      <c r="DBM6" s="49"/>
      <c r="DBN6" s="49"/>
      <c r="DBO6" s="49"/>
      <c r="DBP6" s="49"/>
      <c r="DBQ6" s="49"/>
      <c r="DBR6" s="49"/>
      <c r="DBS6" s="49"/>
      <c r="DBT6" s="49"/>
      <c r="DBU6" s="49"/>
      <c r="DBV6" s="49"/>
      <c r="DBW6" s="49"/>
      <c r="DBX6" s="49"/>
      <c r="DBY6" s="49"/>
      <c r="DBZ6" s="49"/>
      <c r="DCA6" s="49"/>
      <c r="DCB6" s="49"/>
      <c r="DCC6" s="49"/>
      <c r="DCD6" s="49"/>
      <c r="DCE6" s="49"/>
      <c r="DCF6" s="49"/>
      <c r="DCG6" s="49"/>
      <c r="DCH6" s="49"/>
      <c r="DCI6" s="49"/>
      <c r="DCJ6" s="49"/>
      <c r="DCK6" s="49"/>
      <c r="DCL6" s="49"/>
      <c r="DCM6" s="49"/>
      <c r="DCN6" s="49"/>
      <c r="DCO6" s="49"/>
      <c r="DCP6" s="49"/>
      <c r="DCQ6" s="49"/>
      <c r="DCR6" s="49"/>
      <c r="DCS6" s="49"/>
      <c r="DCT6" s="49"/>
      <c r="DCU6" s="49"/>
      <c r="DCV6" s="49"/>
      <c r="DCW6" s="49"/>
      <c r="DCX6" s="49"/>
      <c r="DCY6" s="49"/>
      <c r="DCZ6" s="49"/>
      <c r="DDA6" s="49"/>
      <c r="DDB6" s="49"/>
      <c r="DDC6" s="49"/>
      <c r="DDD6" s="49"/>
      <c r="DDE6" s="49"/>
      <c r="DDF6" s="49"/>
      <c r="DDG6" s="49"/>
      <c r="DDH6" s="49"/>
      <c r="DDI6" s="49"/>
      <c r="DDJ6" s="49"/>
      <c r="DDK6" s="49"/>
      <c r="DDL6" s="49"/>
      <c r="DDM6" s="49"/>
      <c r="DDN6" s="49"/>
      <c r="DDO6" s="49"/>
      <c r="DDP6" s="49"/>
      <c r="DDQ6" s="49"/>
      <c r="DDR6" s="49"/>
      <c r="DDS6" s="49"/>
      <c r="DDT6" s="49"/>
      <c r="DDU6" s="49"/>
      <c r="DDV6" s="49"/>
      <c r="DDW6" s="49"/>
      <c r="DDX6" s="49"/>
      <c r="DDY6" s="49"/>
      <c r="DDZ6" s="49"/>
      <c r="DEA6" s="49"/>
      <c r="DEB6" s="49"/>
      <c r="DEC6" s="49"/>
      <c r="DED6" s="49"/>
      <c r="DEE6" s="49"/>
      <c r="DEF6" s="49"/>
      <c r="DEG6" s="49"/>
      <c r="DEH6" s="49"/>
      <c r="DEI6" s="49"/>
      <c r="DEJ6" s="49"/>
      <c r="DEK6" s="49"/>
      <c r="DEL6" s="49"/>
      <c r="DEM6" s="49"/>
      <c r="DEN6" s="49"/>
      <c r="DEO6" s="49"/>
      <c r="DEP6" s="49"/>
      <c r="DEQ6" s="49"/>
      <c r="DER6" s="49"/>
      <c r="DES6" s="49"/>
      <c r="DET6" s="49"/>
      <c r="DEU6" s="49"/>
      <c r="DEV6" s="49"/>
      <c r="DEW6" s="49"/>
      <c r="DEX6" s="49"/>
      <c r="DEY6" s="49"/>
      <c r="DEZ6" s="49"/>
      <c r="DFA6" s="49"/>
      <c r="DFB6" s="49"/>
      <c r="DFC6" s="49"/>
      <c r="DFD6" s="49"/>
      <c r="DFE6" s="49"/>
      <c r="DFF6" s="49"/>
      <c r="DFG6" s="49"/>
      <c r="DFH6" s="49"/>
      <c r="DFI6" s="49"/>
      <c r="DFJ6" s="49"/>
      <c r="DFK6" s="49"/>
      <c r="DFL6" s="49"/>
      <c r="DFM6" s="49"/>
      <c r="DFN6" s="49"/>
      <c r="DFO6" s="49"/>
      <c r="DFP6" s="49"/>
      <c r="DFQ6" s="49"/>
      <c r="DFR6" s="49"/>
      <c r="DFS6" s="49"/>
      <c r="DFT6" s="49"/>
      <c r="DFU6" s="49"/>
      <c r="DFV6" s="49"/>
      <c r="DFW6" s="49"/>
      <c r="DFX6" s="49"/>
      <c r="DFY6" s="49"/>
      <c r="DFZ6" s="49"/>
      <c r="DGA6" s="49"/>
      <c r="DGB6" s="49"/>
      <c r="DGC6" s="49"/>
      <c r="DGD6" s="49"/>
      <c r="DGE6" s="49"/>
      <c r="DGF6" s="49"/>
      <c r="DGG6" s="49"/>
      <c r="DGH6" s="49"/>
      <c r="DGI6" s="49"/>
      <c r="DGJ6" s="49"/>
      <c r="DGK6" s="49"/>
      <c r="DGL6" s="49"/>
      <c r="DGM6" s="49"/>
      <c r="DGN6" s="49"/>
      <c r="DGO6" s="49"/>
      <c r="DGP6" s="49"/>
      <c r="DGQ6" s="49"/>
      <c r="DGR6" s="49"/>
      <c r="DGS6" s="49"/>
      <c r="DGT6" s="49"/>
      <c r="DGU6" s="49"/>
      <c r="DGV6" s="49"/>
      <c r="DGW6" s="49"/>
      <c r="DGX6" s="49"/>
      <c r="DGY6" s="49"/>
      <c r="DGZ6" s="49"/>
      <c r="DHA6" s="49"/>
      <c r="DHB6" s="49"/>
      <c r="DHC6" s="49"/>
      <c r="DHD6" s="49"/>
      <c r="DHE6" s="49"/>
      <c r="DHF6" s="49"/>
      <c r="DHG6" s="49"/>
      <c r="DHH6" s="49"/>
      <c r="DHI6" s="49"/>
      <c r="DHJ6" s="49"/>
      <c r="DHK6" s="49"/>
      <c r="DHL6" s="49"/>
      <c r="DHM6" s="49"/>
      <c r="DHN6" s="49"/>
      <c r="DHO6" s="49"/>
      <c r="DHP6" s="49"/>
      <c r="DHQ6" s="49"/>
      <c r="DHR6" s="49"/>
      <c r="DHS6" s="49"/>
      <c r="DHT6" s="49"/>
      <c r="DHU6" s="49"/>
      <c r="DHV6" s="49"/>
      <c r="DHW6" s="49"/>
      <c r="DHX6" s="49"/>
      <c r="DHY6" s="49"/>
      <c r="DHZ6" s="49"/>
      <c r="DIA6" s="49"/>
      <c r="DIB6" s="49"/>
      <c r="DIC6" s="49"/>
      <c r="DID6" s="49"/>
      <c r="DIE6" s="49"/>
      <c r="DIF6" s="49"/>
      <c r="DIG6" s="49"/>
      <c r="DIH6" s="49"/>
      <c r="DII6" s="49"/>
      <c r="DIJ6" s="49"/>
      <c r="DIK6" s="49"/>
      <c r="DIL6" s="49"/>
      <c r="DIM6" s="49"/>
      <c r="DIN6" s="49"/>
      <c r="DIO6" s="49"/>
      <c r="DIP6" s="49"/>
      <c r="DIQ6" s="49"/>
      <c r="DIR6" s="49"/>
      <c r="DIS6" s="49"/>
      <c r="DIT6" s="49"/>
      <c r="DIU6" s="49"/>
      <c r="DIV6" s="49"/>
      <c r="DIW6" s="49"/>
      <c r="DIX6" s="49"/>
      <c r="DIY6" s="49"/>
      <c r="DIZ6" s="49"/>
      <c r="DJA6" s="49"/>
      <c r="DJB6" s="49"/>
      <c r="DJC6" s="49"/>
      <c r="DJD6" s="49"/>
      <c r="DJE6" s="49"/>
      <c r="DJF6" s="49"/>
      <c r="DJG6" s="49"/>
      <c r="DJH6" s="49"/>
      <c r="DJI6" s="49"/>
      <c r="DJJ6" s="49"/>
      <c r="DJK6" s="49"/>
      <c r="DJL6" s="49"/>
      <c r="DJM6" s="49"/>
      <c r="DJN6" s="49"/>
      <c r="DJO6" s="49"/>
      <c r="DJP6" s="49"/>
      <c r="DJQ6" s="49"/>
      <c r="DJR6" s="49"/>
      <c r="DJS6" s="49"/>
      <c r="DJT6" s="49"/>
      <c r="DJU6" s="49"/>
      <c r="DJV6" s="49"/>
      <c r="DJW6" s="49"/>
      <c r="DJX6" s="49"/>
      <c r="DJY6" s="49"/>
      <c r="DJZ6" s="49"/>
      <c r="DKA6" s="49"/>
      <c r="DKB6" s="49"/>
      <c r="DKC6" s="49"/>
      <c r="DKD6" s="49"/>
      <c r="DKE6" s="49"/>
      <c r="DKF6" s="49"/>
      <c r="DKG6" s="49"/>
      <c r="DKH6" s="49"/>
      <c r="DKI6" s="49"/>
      <c r="DKJ6" s="49"/>
      <c r="DKK6" s="49"/>
      <c r="DKL6" s="49"/>
      <c r="DKM6" s="49"/>
      <c r="DKN6" s="49"/>
      <c r="DKO6" s="49"/>
      <c r="DKP6" s="49"/>
      <c r="DKQ6" s="49"/>
      <c r="DKR6" s="49"/>
      <c r="DKS6" s="49"/>
      <c r="DKT6" s="49"/>
      <c r="DKU6" s="49"/>
      <c r="DKV6" s="49"/>
      <c r="DKW6" s="49"/>
      <c r="DKX6" s="49"/>
      <c r="DKY6" s="49"/>
      <c r="DKZ6" s="49"/>
      <c r="DLA6" s="49"/>
      <c r="DLB6" s="49"/>
      <c r="DLC6" s="49"/>
      <c r="DLD6" s="49"/>
      <c r="DLE6" s="49"/>
      <c r="DLF6" s="49"/>
      <c r="DLG6" s="49"/>
      <c r="DLH6" s="49"/>
      <c r="DLI6" s="49"/>
      <c r="DLJ6" s="49"/>
      <c r="DLK6" s="49"/>
      <c r="DLL6" s="49"/>
      <c r="DLM6" s="49"/>
      <c r="DLN6" s="49"/>
      <c r="DLO6" s="49"/>
      <c r="DLP6" s="49"/>
      <c r="DLQ6" s="49"/>
      <c r="DLR6" s="49"/>
      <c r="DLS6" s="49"/>
      <c r="DLT6" s="49"/>
      <c r="DLU6" s="49"/>
      <c r="DLV6" s="49"/>
      <c r="DLW6" s="49"/>
      <c r="DLX6" s="49"/>
      <c r="DLY6" s="49"/>
      <c r="DLZ6" s="49"/>
      <c r="DMA6" s="49"/>
      <c r="DMB6" s="49"/>
      <c r="DMC6" s="49"/>
      <c r="DMD6" s="49"/>
      <c r="DME6" s="49"/>
      <c r="DMF6" s="49"/>
      <c r="DMG6" s="49"/>
      <c r="DMH6" s="49"/>
      <c r="DMI6" s="49"/>
      <c r="DMJ6" s="49"/>
      <c r="DMK6" s="49"/>
      <c r="DML6" s="49"/>
      <c r="DMM6" s="49"/>
      <c r="DMN6" s="49"/>
      <c r="DMO6" s="49"/>
      <c r="DMP6" s="49"/>
      <c r="DMQ6" s="49"/>
      <c r="DMR6" s="49"/>
      <c r="DMS6" s="49"/>
      <c r="DMT6" s="49"/>
      <c r="DMU6" s="49"/>
      <c r="DMV6" s="49"/>
      <c r="DMW6" s="49"/>
      <c r="DMX6" s="49"/>
      <c r="DMY6" s="49"/>
      <c r="DMZ6" s="49"/>
      <c r="DNA6" s="49"/>
      <c r="DNB6" s="49"/>
      <c r="DNC6" s="49"/>
      <c r="DND6" s="49"/>
      <c r="DNE6" s="49"/>
      <c r="DNF6" s="49"/>
      <c r="DNG6" s="49"/>
      <c r="DNH6" s="49"/>
      <c r="DNI6" s="49"/>
      <c r="DNJ6" s="49"/>
      <c r="DNK6" s="49"/>
      <c r="DNL6" s="49"/>
      <c r="DNM6" s="49"/>
      <c r="DNN6" s="49"/>
      <c r="DNO6" s="49"/>
      <c r="DNP6" s="49"/>
      <c r="DNQ6" s="49"/>
      <c r="DNR6" s="49"/>
      <c r="DNS6" s="49"/>
      <c r="DNT6" s="49"/>
      <c r="DNU6" s="49"/>
      <c r="DNV6" s="49"/>
      <c r="DNW6" s="49"/>
      <c r="DNX6" s="49"/>
      <c r="DNY6" s="49"/>
      <c r="DNZ6" s="49"/>
      <c r="DOA6" s="49"/>
      <c r="DOB6" s="49"/>
      <c r="DOC6" s="49"/>
      <c r="DOD6" s="49"/>
      <c r="DOE6" s="49"/>
      <c r="DOF6" s="49"/>
      <c r="DOG6" s="49"/>
      <c r="DOH6" s="49"/>
      <c r="DOI6" s="49"/>
      <c r="DOJ6" s="49"/>
      <c r="DOK6" s="49"/>
      <c r="DOL6" s="49"/>
      <c r="DOM6" s="49"/>
      <c r="DON6" s="49"/>
      <c r="DOO6" s="49"/>
      <c r="DOP6" s="49"/>
      <c r="DOQ6" s="49"/>
      <c r="DOR6" s="49"/>
      <c r="DOS6" s="49"/>
      <c r="DOT6" s="49"/>
      <c r="DOU6" s="49"/>
      <c r="DOV6" s="49"/>
      <c r="DOW6" s="49"/>
      <c r="DOX6" s="49"/>
      <c r="DOY6" s="49"/>
      <c r="DOZ6" s="49"/>
      <c r="DPA6" s="49"/>
      <c r="DPB6" s="49"/>
      <c r="DPC6" s="49"/>
      <c r="DPD6" s="49"/>
      <c r="DPE6" s="49"/>
      <c r="DPF6" s="49"/>
      <c r="DPG6" s="49"/>
      <c r="DPH6" s="49"/>
      <c r="DPI6" s="49"/>
      <c r="DPJ6" s="49"/>
      <c r="DPK6" s="49"/>
      <c r="DPL6" s="49"/>
      <c r="DPM6" s="49"/>
      <c r="DPN6" s="49"/>
      <c r="DPO6" s="49"/>
      <c r="DPP6" s="49"/>
      <c r="DPQ6" s="49"/>
      <c r="DPR6" s="49"/>
      <c r="DPS6" s="49"/>
      <c r="DPT6" s="49"/>
      <c r="DPU6" s="49"/>
      <c r="DPV6" s="49"/>
      <c r="DPW6" s="49"/>
      <c r="DPX6" s="49"/>
      <c r="DPY6" s="49"/>
      <c r="DPZ6" s="49"/>
      <c r="DQA6" s="49"/>
      <c r="DQB6" s="49"/>
      <c r="DQC6" s="49"/>
      <c r="DQD6" s="49"/>
      <c r="DQE6" s="49"/>
      <c r="DQF6" s="49"/>
      <c r="DQG6" s="49"/>
      <c r="DQH6" s="49"/>
      <c r="DQI6" s="49"/>
      <c r="DQJ6" s="49"/>
      <c r="DQK6" s="49"/>
      <c r="DQL6" s="49"/>
      <c r="DQM6" s="49"/>
      <c r="DQN6" s="49"/>
      <c r="DQO6" s="49"/>
      <c r="DQP6" s="49"/>
      <c r="DQQ6" s="49"/>
      <c r="DQR6" s="49"/>
      <c r="DQS6" s="49"/>
      <c r="DQT6" s="49"/>
      <c r="DQU6" s="49"/>
      <c r="DQV6" s="49"/>
      <c r="DQW6" s="49"/>
      <c r="DQX6" s="49"/>
      <c r="DQY6" s="49"/>
      <c r="DQZ6" s="49"/>
      <c r="DRA6" s="49"/>
      <c r="DRB6" s="49"/>
      <c r="DRC6" s="49"/>
      <c r="DRD6" s="49"/>
      <c r="DRE6" s="49"/>
      <c r="DRF6" s="49"/>
      <c r="DRG6" s="49"/>
      <c r="DRH6" s="49"/>
      <c r="DRI6" s="49"/>
      <c r="DRJ6" s="49"/>
      <c r="DRK6" s="49"/>
      <c r="DRL6" s="49"/>
      <c r="DRM6" s="49"/>
      <c r="DRN6" s="49"/>
      <c r="DRO6" s="49"/>
      <c r="DRP6" s="49"/>
      <c r="DRQ6" s="49"/>
      <c r="DRR6" s="49"/>
      <c r="DRS6" s="49"/>
      <c r="DRT6" s="49"/>
      <c r="DRU6" s="49"/>
      <c r="DRV6" s="49"/>
      <c r="DRW6" s="49"/>
      <c r="DRX6" s="49"/>
      <c r="DRY6" s="49"/>
      <c r="DRZ6" s="49"/>
      <c r="DSA6" s="49"/>
      <c r="DSB6" s="49"/>
      <c r="DSC6" s="49"/>
      <c r="DSD6" s="49"/>
      <c r="DSE6" s="49"/>
      <c r="DSF6" s="49"/>
      <c r="DSG6" s="49"/>
      <c r="DSH6" s="49"/>
      <c r="DSI6" s="49"/>
      <c r="DSJ6" s="49"/>
      <c r="DSK6" s="49"/>
      <c r="DSL6" s="49"/>
      <c r="DSM6" s="49"/>
      <c r="DSN6" s="49"/>
      <c r="DSO6" s="49"/>
      <c r="DSP6" s="49"/>
      <c r="DSQ6" s="49"/>
      <c r="DSR6" s="49"/>
      <c r="DSS6" s="49"/>
      <c r="DST6" s="49"/>
      <c r="DSU6" s="49"/>
      <c r="DSV6" s="49"/>
      <c r="DSW6" s="49"/>
      <c r="DSX6" s="49"/>
      <c r="DSY6" s="49"/>
      <c r="DSZ6" s="49"/>
      <c r="DTA6" s="49"/>
      <c r="DTB6" s="49"/>
      <c r="DTC6" s="49"/>
      <c r="DTD6" s="49"/>
      <c r="DTE6" s="49"/>
      <c r="DTF6" s="49"/>
      <c r="DTG6" s="49"/>
      <c r="DTH6" s="49"/>
      <c r="DTI6" s="49"/>
      <c r="DTJ6" s="49"/>
      <c r="DTK6" s="49"/>
      <c r="DTL6" s="49"/>
      <c r="DTM6" s="49"/>
      <c r="DTN6" s="49"/>
      <c r="DTO6" s="49"/>
      <c r="DTP6" s="49"/>
      <c r="DTQ6" s="49"/>
      <c r="DTR6" s="49"/>
      <c r="DTS6" s="49"/>
      <c r="DTT6" s="49"/>
      <c r="DTU6" s="49"/>
      <c r="DTV6" s="49"/>
      <c r="DTW6" s="49"/>
      <c r="DTX6" s="49"/>
      <c r="DTY6" s="49"/>
      <c r="DTZ6" s="49"/>
      <c r="DUA6" s="49"/>
      <c r="DUB6" s="49"/>
      <c r="DUC6" s="49"/>
      <c r="DUD6" s="49"/>
      <c r="DUE6" s="49"/>
      <c r="DUF6" s="49"/>
      <c r="DUG6" s="49"/>
      <c r="DUH6" s="49"/>
      <c r="DUI6" s="49"/>
      <c r="DUJ6" s="49"/>
      <c r="DUK6" s="49"/>
      <c r="DUL6" s="49"/>
      <c r="DUM6" s="49"/>
      <c r="DUN6" s="49"/>
      <c r="DUO6" s="49"/>
      <c r="DUP6" s="49"/>
      <c r="DUQ6" s="49"/>
      <c r="DUR6" s="49"/>
      <c r="DUS6" s="49"/>
      <c r="DUT6" s="49"/>
      <c r="DUU6" s="49"/>
      <c r="DUV6" s="49"/>
      <c r="DUW6" s="49"/>
      <c r="DUX6" s="49"/>
      <c r="DUY6" s="49"/>
      <c r="DUZ6" s="49"/>
      <c r="DVA6" s="49"/>
      <c r="DVB6" s="49"/>
      <c r="DVC6" s="49"/>
      <c r="DVD6" s="49"/>
      <c r="DVE6" s="49"/>
      <c r="DVF6" s="49"/>
      <c r="DVG6" s="49"/>
      <c r="DVH6" s="49"/>
      <c r="DVI6" s="49"/>
      <c r="DVJ6" s="49"/>
      <c r="DVK6" s="49"/>
      <c r="DVL6" s="49"/>
      <c r="DVM6" s="49"/>
      <c r="DVN6" s="49"/>
      <c r="DVO6" s="49"/>
      <c r="DVP6" s="49"/>
      <c r="DVQ6" s="49"/>
      <c r="DVR6" s="49"/>
      <c r="DVS6" s="49"/>
      <c r="DVT6" s="49"/>
      <c r="DVU6" s="49"/>
      <c r="DVV6" s="49"/>
      <c r="DVW6" s="49"/>
      <c r="DVX6" s="49"/>
      <c r="DVY6" s="49"/>
      <c r="DVZ6" s="49"/>
      <c r="DWA6" s="49"/>
      <c r="DWB6" s="49"/>
      <c r="DWC6" s="49"/>
      <c r="DWD6" s="49"/>
      <c r="DWE6" s="49"/>
      <c r="DWF6" s="49"/>
      <c r="DWG6" s="49"/>
      <c r="DWH6" s="49"/>
      <c r="DWI6" s="49"/>
      <c r="DWJ6" s="49"/>
      <c r="DWK6" s="49"/>
      <c r="DWL6" s="49"/>
      <c r="DWM6" s="49"/>
      <c r="DWN6" s="49"/>
      <c r="DWO6" s="49"/>
      <c r="DWP6" s="49"/>
      <c r="DWQ6" s="49"/>
      <c r="DWR6" s="49"/>
      <c r="DWS6" s="49"/>
      <c r="DWT6" s="49"/>
      <c r="DWU6" s="49"/>
      <c r="DWV6" s="49"/>
      <c r="DWW6" s="49"/>
      <c r="DWX6" s="49"/>
      <c r="DWY6" s="49"/>
      <c r="DWZ6" s="49"/>
      <c r="DXA6" s="49"/>
      <c r="DXB6" s="49"/>
      <c r="DXC6" s="49"/>
      <c r="DXD6" s="49"/>
      <c r="DXE6" s="49"/>
      <c r="DXF6" s="49"/>
      <c r="DXG6" s="49"/>
      <c r="DXH6" s="49"/>
      <c r="DXI6" s="49"/>
      <c r="DXJ6" s="49"/>
      <c r="DXK6" s="49"/>
      <c r="DXL6" s="49"/>
      <c r="DXM6" s="49"/>
      <c r="DXN6" s="49"/>
      <c r="DXO6" s="49"/>
      <c r="DXP6" s="49"/>
      <c r="DXQ6" s="49"/>
      <c r="DXR6" s="49"/>
      <c r="DXS6" s="49"/>
      <c r="DXT6" s="49"/>
      <c r="DXU6" s="49"/>
      <c r="DXV6" s="49"/>
      <c r="DXW6" s="49"/>
      <c r="DXX6" s="49"/>
      <c r="DXY6" s="49"/>
      <c r="DXZ6" s="49"/>
      <c r="DYA6" s="49"/>
      <c r="DYB6" s="49"/>
      <c r="DYC6" s="49"/>
      <c r="DYD6" s="49"/>
      <c r="DYE6" s="49"/>
      <c r="DYF6" s="49"/>
      <c r="DYG6" s="49"/>
      <c r="DYH6" s="49"/>
      <c r="DYI6" s="49"/>
      <c r="DYJ6" s="49"/>
      <c r="DYK6" s="49"/>
      <c r="DYL6" s="49"/>
      <c r="DYM6" s="49"/>
      <c r="DYN6" s="49"/>
      <c r="DYO6" s="49"/>
      <c r="DYP6" s="49"/>
      <c r="DYQ6" s="49"/>
      <c r="DYR6" s="49"/>
      <c r="DYS6" s="49"/>
      <c r="DYT6" s="49"/>
      <c r="DYU6" s="49"/>
      <c r="DYV6" s="49"/>
      <c r="DYW6" s="49"/>
      <c r="DYX6" s="49"/>
      <c r="DYY6" s="49"/>
      <c r="DYZ6" s="49"/>
      <c r="DZA6" s="49"/>
      <c r="DZB6" s="49"/>
      <c r="DZC6" s="49"/>
      <c r="DZD6" s="49"/>
      <c r="DZE6" s="49"/>
      <c r="DZF6" s="49"/>
      <c r="DZG6" s="49"/>
      <c r="DZH6" s="49"/>
      <c r="DZI6" s="49"/>
      <c r="DZJ6" s="49"/>
      <c r="DZK6" s="49"/>
      <c r="DZL6" s="49"/>
      <c r="DZM6" s="49"/>
      <c r="DZN6" s="49"/>
      <c r="DZO6" s="49"/>
      <c r="DZP6" s="49"/>
      <c r="DZQ6" s="49"/>
      <c r="DZR6" s="49"/>
      <c r="DZS6" s="49"/>
      <c r="DZT6" s="49"/>
      <c r="DZU6" s="49"/>
      <c r="DZV6" s="49"/>
      <c r="DZW6" s="49"/>
      <c r="DZX6" s="49"/>
      <c r="DZY6" s="49"/>
      <c r="DZZ6" s="49"/>
      <c r="EAA6" s="49"/>
      <c r="EAB6" s="49"/>
      <c r="EAC6" s="49"/>
      <c r="EAD6" s="49"/>
      <c r="EAE6" s="49"/>
      <c r="EAF6" s="49"/>
      <c r="EAG6" s="49"/>
      <c r="EAH6" s="49"/>
      <c r="EAI6" s="49"/>
      <c r="EAJ6" s="49"/>
      <c r="EAK6" s="49"/>
      <c r="EAL6" s="49"/>
      <c r="EAM6" s="49"/>
      <c r="EAN6" s="49"/>
      <c r="EAO6" s="49"/>
      <c r="EAP6" s="49"/>
      <c r="EAQ6" s="49"/>
      <c r="EAR6" s="49"/>
      <c r="EAS6" s="49"/>
      <c r="EAT6" s="49"/>
      <c r="EAU6" s="49"/>
      <c r="EAV6" s="49"/>
      <c r="EAW6" s="49"/>
      <c r="EAX6" s="49"/>
      <c r="EAY6" s="49"/>
      <c r="EAZ6" s="49"/>
      <c r="EBA6" s="49"/>
      <c r="EBB6" s="49"/>
      <c r="EBC6" s="49"/>
      <c r="EBD6" s="49"/>
      <c r="EBE6" s="49"/>
      <c r="EBF6" s="49"/>
      <c r="EBG6" s="49"/>
      <c r="EBH6" s="49"/>
      <c r="EBI6" s="49"/>
      <c r="EBJ6" s="49"/>
      <c r="EBK6" s="49"/>
      <c r="EBL6" s="49"/>
      <c r="EBM6" s="49"/>
      <c r="EBN6" s="49"/>
      <c r="EBO6" s="49"/>
      <c r="EBP6" s="49"/>
      <c r="EBQ6" s="49"/>
      <c r="EBR6" s="49"/>
      <c r="EBS6" s="49"/>
      <c r="EBT6" s="49"/>
      <c r="EBU6" s="49"/>
      <c r="EBV6" s="49"/>
      <c r="EBW6" s="49"/>
      <c r="EBX6" s="49"/>
      <c r="EBY6" s="49"/>
      <c r="EBZ6" s="49"/>
      <c r="ECA6" s="49"/>
      <c r="ECB6" s="49"/>
      <c r="ECC6" s="49"/>
      <c r="ECD6" s="49"/>
      <c r="ECE6" s="49"/>
      <c r="ECF6" s="49"/>
      <c r="ECG6" s="49"/>
      <c r="ECH6" s="49"/>
      <c r="ECI6" s="49"/>
      <c r="ECJ6" s="49"/>
      <c r="ECK6" s="49"/>
      <c r="ECL6" s="49"/>
      <c r="ECM6" s="49"/>
      <c r="ECN6" s="49"/>
      <c r="ECO6" s="49"/>
      <c r="ECP6" s="49"/>
      <c r="ECQ6" s="49"/>
      <c r="ECR6" s="49"/>
      <c r="ECS6" s="49"/>
      <c r="ECT6" s="49"/>
      <c r="ECU6" s="49"/>
      <c r="ECV6" s="49"/>
      <c r="ECW6" s="49"/>
      <c r="ECX6" s="49"/>
      <c r="ECY6" s="49"/>
      <c r="ECZ6" s="49"/>
      <c r="EDA6" s="49"/>
      <c r="EDB6" s="49"/>
      <c r="EDC6" s="49"/>
      <c r="EDD6" s="49"/>
      <c r="EDE6" s="49"/>
      <c r="EDF6" s="49"/>
      <c r="EDG6" s="49"/>
      <c r="EDH6" s="49"/>
      <c r="EDI6" s="49"/>
      <c r="EDJ6" s="49"/>
      <c r="EDK6" s="49"/>
      <c r="EDL6" s="49"/>
      <c r="EDM6" s="49"/>
      <c r="EDN6" s="49"/>
      <c r="EDO6" s="49"/>
      <c r="EDP6" s="49"/>
      <c r="EDQ6" s="49"/>
      <c r="EDR6" s="49"/>
      <c r="EDS6" s="49"/>
      <c r="EDT6" s="49"/>
      <c r="EDU6" s="49"/>
      <c r="EDV6" s="49"/>
      <c r="EDW6" s="49"/>
      <c r="EDX6" s="49"/>
      <c r="EDY6" s="49"/>
      <c r="EDZ6" s="49"/>
      <c r="EEA6" s="49"/>
      <c r="EEB6" s="49"/>
      <c r="EEC6" s="49"/>
      <c r="EED6" s="49"/>
      <c r="EEE6" s="49"/>
      <c r="EEF6" s="49"/>
      <c r="EEG6" s="49"/>
      <c r="EEH6" s="49"/>
      <c r="EEI6" s="49"/>
      <c r="EEJ6" s="49"/>
      <c r="EEK6" s="49"/>
      <c r="EEL6" s="49"/>
      <c r="EEM6" s="49"/>
      <c r="EEN6" s="49"/>
      <c r="EEO6" s="49"/>
      <c r="EEP6" s="49"/>
      <c r="EEQ6" s="49"/>
      <c r="EER6" s="49"/>
      <c r="EES6" s="49"/>
      <c r="EET6" s="49"/>
      <c r="EEU6" s="49"/>
      <c r="EEV6" s="49"/>
      <c r="EEW6" s="49"/>
      <c r="EEX6" s="49"/>
      <c r="EEY6" s="49"/>
      <c r="EEZ6" s="49"/>
      <c r="EFA6" s="49"/>
      <c r="EFB6" s="49"/>
      <c r="EFC6" s="49"/>
      <c r="EFD6" s="49"/>
      <c r="EFE6" s="49"/>
      <c r="EFF6" s="49"/>
      <c r="EFG6" s="49"/>
      <c r="EFH6" s="49"/>
      <c r="EFI6" s="49"/>
      <c r="EFJ6" s="49"/>
      <c r="EFK6" s="49"/>
      <c r="EFL6" s="49"/>
      <c r="EFM6" s="49"/>
      <c r="EFN6" s="49"/>
      <c r="EFO6" s="49"/>
      <c r="EFP6" s="49"/>
      <c r="EFQ6" s="49"/>
      <c r="EFR6" s="49"/>
      <c r="EFS6" s="49"/>
      <c r="EFT6" s="49"/>
      <c r="EFU6" s="49"/>
      <c r="EFV6" s="49"/>
      <c r="EFW6" s="49"/>
      <c r="EFX6" s="49"/>
      <c r="EFY6" s="49"/>
      <c r="EFZ6" s="49"/>
      <c r="EGA6" s="49"/>
      <c r="EGB6" s="49"/>
      <c r="EGC6" s="49"/>
      <c r="EGD6" s="49"/>
      <c r="EGE6" s="49"/>
      <c r="EGF6" s="49"/>
      <c r="EGG6" s="49"/>
      <c r="EGH6" s="49"/>
      <c r="EGI6" s="49"/>
      <c r="EGJ6" s="49"/>
      <c r="EGK6" s="49"/>
      <c r="EGL6" s="49"/>
      <c r="EGM6" s="49"/>
      <c r="EGN6" s="49"/>
      <c r="EGO6" s="49"/>
      <c r="EGP6" s="49"/>
      <c r="EGQ6" s="49"/>
      <c r="EGR6" s="49"/>
      <c r="EGS6" s="49"/>
      <c r="EGT6" s="49"/>
      <c r="EGU6" s="49"/>
      <c r="EGV6" s="49"/>
      <c r="EGW6" s="49"/>
      <c r="EGX6" s="49"/>
      <c r="EGY6" s="49"/>
      <c r="EGZ6" s="49"/>
      <c r="EHA6" s="49"/>
      <c r="EHB6" s="49"/>
      <c r="EHC6" s="49"/>
      <c r="EHD6" s="49"/>
      <c r="EHE6" s="49"/>
      <c r="EHF6" s="49"/>
      <c r="EHG6" s="49"/>
      <c r="EHH6" s="49"/>
      <c r="EHI6" s="49"/>
      <c r="EHJ6" s="49"/>
      <c r="EHK6" s="49"/>
      <c r="EHL6" s="49"/>
      <c r="EHM6" s="49"/>
      <c r="EHN6" s="49"/>
      <c r="EHO6" s="49"/>
      <c r="EHP6" s="49"/>
      <c r="EHQ6" s="49"/>
      <c r="EHR6" s="49"/>
      <c r="EHS6" s="49"/>
      <c r="EHT6" s="49"/>
      <c r="EHU6" s="49"/>
      <c r="EHV6" s="49"/>
      <c r="EHW6" s="49"/>
      <c r="EHX6" s="49"/>
      <c r="EHY6" s="49"/>
      <c r="EHZ6" s="49"/>
      <c r="EIA6" s="49"/>
      <c r="EIB6" s="49"/>
      <c r="EIC6" s="49"/>
      <c r="EID6" s="49"/>
      <c r="EIE6" s="49"/>
      <c r="EIF6" s="49"/>
      <c r="EIG6" s="49"/>
      <c r="EIH6" s="49"/>
      <c r="EII6" s="49"/>
      <c r="EIJ6" s="49"/>
      <c r="EIK6" s="49"/>
      <c r="EIL6" s="49"/>
      <c r="EIM6" s="49"/>
      <c r="EIN6" s="49"/>
      <c r="EIO6" s="49"/>
      <c r="EIP6" s="49"/>
      <c r="EIQ6" s="49"/>
      <c r="EIR6" s="49"/>
      <c r="EIS6" s="49"/>
      <c r="EIT6" s="49"/>
      <c r="EIU6" s="49"/>
      <c r="EIV6" s="49"/>
      <c r="EIW6" s="49"/>
      <c r="EIX6" s="49"/>
      <c r="EIY6" s="49"/>
      <c r="EIZ6" s="49"/>
      <c r="EJA6" s="49"/>
      <c r="EJB6" s="49"/>
      <c r="EJC6" s="49"/>
      <c r="EJD6" s="49"/>
      <c r="EJE6" s="49"/>
      <c r="EJF6" s="49"/>
      <c r="EJG6" s="49"/>
      <c r="EJH6" s="49"/>
      <c r="EJI6" s="49"/>
      <c r="EJJ6" s="49"/>
      <c r="EJK6" s="49"/>
      <c r="EJL6" s="49"/>
      <c r="EJM6" s="49"/>
      <c r="EJN6" s="49"/>
      <c r="EJO6" s="49"/>
      <c r="EJP6" s="49"/>
      <c r="EJQ6" s="49"/>
      <c r="EJR6" s="49"/>
      <c r="EJS6" s="49"/>
      <c r="EJT6" s="49"/>
      <c r="EJU6" s="49"/>
      <c r="EJV6" s="49"/>
      <c r="EJW6" s="49"/>
      <c r="EJX6" s="49"/>
      <c r="EJY6" s="49"/>
      <c r="EJZ6" s="49"/>
      <c r="EKA6" s="49"/>
      <c r="EKB6" s="49"/>
      <c r="EKC6" s="49"/>
      <c r="EKD6" s="49"/>
      <c r="EKE6" s="49"/>
      <c r="EKF6" s="49"/>
      <c r="EKG6" s="49"/>
      <c r="EKH6" s="49"/>
      <c r="EKI6" s="49"/>
      <c r="EKJ6" s="49"/>
      <c r="EKK6" s="49"/>
      <c r="EKL6" s="49"/>
      <c r="EKM6" s="49"/>
      <c r="EKN6" s="49"/>
      <c r="EKO6" s="49"/>
      <c r="EKP6" s="49"/>
      <c r="EKQ6" s="49"/>
      <c r="EKR6" s="49"/>
      <c r="EKS6" s="49"/>
      <c r="EKT6" s="49"/>
      <c r="EKU6" s="49"/>
      <c r="EKV6" s="49"/>
      <c r="EKW6" s="49"/>
      <c r="EKX6" s="49"/>
      <c r="EKY6" s="49"/>
      <c r="EKZ6" s="49"/>
      <c r="ELA6" s="49"/>
      <c r="ELB6" s="49"/>
      <c r="ELC6" s="49"/>
      <c r="ELD6" s="49"/>
      <c r="ELE6" s="49"/>
      <c r="ELF6" s="49"/>
      <c r="ELG6" s="49"/>
      <c r="ELH6" s="49"/>
      <c r="ELI6" s="49"/>
      <c r="ELJ6" s="49"/>
      <c r="ELK6" s="49"/>
      <c r="ELL6" s="49"/>
      <c r="ELM6" s="49"/>
      <c r="ELN6" s="49"/>
      <c r="ELO6" s="49"/>
      <c r="ELP6" s="49"/>
      <c r="ELQ6" s="49"/>
      <c r="ELR6" s="49"/>
      <c r="ELS6" s="49"/>
      <c r="ELT6" s="49"/>
      <c r="ELU6" s="49"/>
      <c r="ELV6" s="49"/>
      <c r="ELW6" s="49"/>
      <c r="ELX6" s="49"/>
      <c r="ELY6" s="49"/>
      <c r="ELZ6" s="49"/>
      <c r="EMA6" s="49"/>
      <c r="EMB6" s="49"/>
      <c r="EMC6" s="49"/>
      <c r="EMD6" s="49"/>
      <c r="EME6" s="49"/>
      <c r="EMF6" s="49"/>
      <c r="EMG6" s="49"/>
      <c r="EMH6" s="49"/>
      <c r="EMI6" s="49"/>
      <c r="EMJ6" s="49"/>
      <c r="EMK6" s="49"/>
      <c r="EML6" s="49"/>
      <c r="EMM6" s="49"/>
      <c r="EMN6" s="49"/>
      <c r="EMO6" s="49"/>
      <c r="EMP6" s="49"/>
      <c r="EMQ6" s="49"/>
      <c r="EMR6" s="49"/>
      <c r="EMS6" s="49"/>
      <c r="EMT6" s="49"/>
      <c r="EMU6" s="49"/>
      <c r="EMV6" s="49"/>
      <c r="EMW6" s="49"/>
      <c r="EMX6" s="49"/>
      <c r="EMY6" s="49"/>
      <c r="EMZ6" s="49"/>
      <c r="ENA6" s="49"/>
      <c r="ENB6" s="49"/>
      <c r="ENC6" s="49"/>
      <c r="END6" s="49"/>
      <c r="ENE6" s="49"/>
      <c r="ENF6" s="49"/>
      <c r="ENG6" s="49"/>
      <c r="ENH6" s="49"/>
      <c r="ENI6" s="49"/>
      <c r="ENJ6" s="49"/>
      <c r="ENK6" s="49"/>
      <c r="ENL6" s="49"/>
      <c r="ENM6" s="49"/>
      <c r="ENN6" s="49"/>
      <c r="ENO6" s="49"/>
      <c r="ENP6" s="49"/>
      <c r="ENQ6" s="49"/>
      <c r="ENR6" s="49"/>
      <c r="ENS6" s="49"/>
      <c r="ENT6" s="49"/>
      <c r="ENU6" s="49"/>
      <c r="ENV6" s="49"/>
      <c r="ENW6" s="49"/>
      <c r="ENX6" s="49"/>
      <c r="ENY6" s="49"/>
      <c r="ENZ6" s="49"/>
      <c r="EOA6" s="49"/>
      <c r="EOB6" s="49"/>
      <c r="EOC6" s="49"/>
      <c r="EOD6" s="49"/>
      <c r="EOE6" s="49"/>
      <c r="EOF6" s="49"/>
      <c r="EOG6" s="49"/>
      <c r="EOH6" s="49"/>
      <c r="EOI6" s="49"/>
      <c r="EOJ6" s="49"/>
      <c r="EOK6" s="49"/>
      <c r="EOL6" s="49"/>
      <c r="EOM6" s="49"/>
      <c r="EON6" s="49"/>
      <c r="EOO6" s="49"/>
      <c r="EOP6" s="49"/>
      <c r="EOQ6" s="49"/>
      <c r="EOR6" s="49"/>
      <c r="EOS6" s="49"/>
      <c r="EOT6" s="49"/>
      <c r="EOU6" s="49"/>
      <c r="EOV6" s="49"/>
      <c r="EOW6" s="49"/>
      <c r="EOX6" s="49"/>
      <c r="EOY6" s="49"/>
      <c r="EOZ6" s="49"/>
      <c r="EPA6" s="49"/>
      <c r="EPB6" s="49"/>
      <c r="EPC6" s="49"/>
      <c r="EPD6" s="49"/>
      <c r="EPE6" s="49"/>
      <c r="EPF6" s="49"/>
      <c r="EPG6" s="49"/>
      <c r="EPH6" s="49"/>
      <c r="EPI6" s="49"/>
      <c r="EPJ6" s="49"/>
      <c r="EPK6" s="49"/>
      <c r="EPL6" s="49"/>
      <c r="EPM6" s="49"/>
      <c r="EPN6" s="49"/>
      <c r="EPO6" s="49"/>
      <c r="EPP6" s="49"/>
      <c r="EPQ6" s="49"/>
      <c r="EPR6" s="49"/>
      <c r="EPS6" s="49"/>
      <c r="EPT6" s="49"/>
      <c r="EPU6" s="49"/>
      <c r="EPV6" s="49"/>
      <c r="EPW6" s="49"/>
      <c r="EPX6" s="49"/>
      <c r="EPY6" s="49"/>
      <c r="EPZ6" s="49"/>
      <c r="EQA6" s="49"/>
      <c r="EQB6" s="49"/>
      <c r="EQC6" s="49"/>
      <c r="EQD6" s="49"/>
      <c r="EQE6" s="49"/>
      <c r="EQF6" s="49"/>
      <c r="EQG6" s="49"/>
      <c r="EQH6" s="49"/>
      <c r="EQI6" s="49"/>
      <c r="EQJ6" s="49"/>
      <c r="EQK6" s="49"/>
      <c r="EQL6" s="49"/>
      <c r="EQM6" s="49"/>
      <c r="EQN6" s="49"/>
      <c r="EQO6" s="49"/>
      <c r="EQP6" s="49"/>
      <c r="EQQ6" s="49"/>
      <c r="EQR6" s="49"/>
      <c r="EQS6" s="49"/>
      <c r="EQT6" s="49"/>
      <c r="EQU6" s="49"/>
      <c r="EQV6" s="49"/>
      <c r="EQW6" s="49"/>
      <c r="EQX6" s="49"/>
      <c r="EQY6" s="49"/>
      <c r="EQZ6" s="49"/>
      <c r="ERA6" s="49"/>
      <c r="ERB6" s="49"/>
      <c r="ERC6" s="49"/>
      <c r="ERD6" s="49"/>
      <c r="ERE6" s="49"/>
      <c r="ERF6" s="49"/>
      <c r="ERG6" s="49"/>
      <c r="ERH6" s="49"/>
      <c r="ERI6" s="49"/>
      <c r="ERJ6" s="49"/>
      <c r="ERK6" s="49"/>
      <c r="ERL6" s="49"/>
      <c r="ERM6" s="49"/>
      <c r="ERN6" s="49"/>
      <c r="ERO6" s="49"/>
      <c r="ERP6" s="49"/>
      <c r="ERQ6" s="49"/>
      <c r="ERR6" s="49"/>
      <c r="ERS6" s="49"/>
      <c r="ERT6" s="49"/>
      <c r="ERU6" s="49"/>
      <c r="ERV6" s="49"/>
      <c r="ERW6" s="49"/>
      <c r="ERX6" s="49"/>
      <c r="ERY6" s="49"/>
      <c r="ERZ6" s="49"/>
      <c r="ESA6" s="49"/>
      <c r="ESB6" s="49"/>
      <c r="ESC6" s="49"/>
      <c r="ESD6" s="49"/>
      <c r="ESE6" s="49"/>
      <c r="ESF6" s="49"/>
      <c r="ESG6" s="49"/>
      <c r="ESH6" s="49"/>
      <c r="ESI6" s="49"/>
      <c r="ESJ6" s="49"/>
      <c r="ESK6" s="49"/>
      <c r="ESL6" s="49"/>
      <c r="ESM6" s="49"/>
      <c r="ESN6" s="49"/>
      <c r="ESO6" s="49"/>
      <c r="ESP6" s="49"/>
      <c r="ESQ6" s="49"/>
      <c r="ESR6" s="49"/>
      <c r="ESS6" s="49"/>
      <c r="EST6" s="49"/>
      <c r="ESU6" s="49"/>
      <c r="ESV6" s="49"/>
      <c r="ESW6" s="49"/>
      <c r="ESX6" s="49"/>
      <c r="ESY6" s="49"/>
      <c r="ESZ6" s="49"/>
      <c r="ETA6" s="49"/>
      <c r="ETB6" s="49"/>
      <c r="ETC6" s="49"/>
      <c r="ETD6" s="49"/>
      <c r="ETE6" s="49"/>
      <c r="ETF6" s="49"/>
      <c r="ETG6" s="49"/>
      <c r="ETH6" s="49"/>
      <c r="ETI6" s="49"/>
      <c r="ETJ6" s="49"/>
      <c r="ETK6" s="49"/>
      <c r="ETL6" s="49"/>
      <c r="ETM6" s="49"/>
      <c r="ETN6" s="49"/>
      <c r="ETO6" s="49"/>
      <c r="ETP6" s="49"/>
      <c r="ETQ6" s="49"/>
      <c r="ETR6" s="49"/>
      <c r="ETS6" s="49"/>
      <c r="ETT6" s="49"/>
      <c r="ETU6" s="49"/>
      <c r="ETV6" s="49"/>
      <c r="ETW6" s="49"/>
      <c r="ETX6" s="49"/>
      <c r="ETY6" s="49"/>
      <c r="ETZ6" s="49"/>
      <c r="EUA6" s="49"/>
      <c r="EUB6" s="49"/>
      <c r="EUC6" s="49"/>
      <c r="EUD6" s="49"/>
      <c r="EUE6" s="49"/>
      <c r="EUF6" s="49"/>
      <c r="EUG6" s="49"/>
      <c r="EUH6" s="49"/>
      <c r="EUI6" s="49"/>
      <c r="EUJ6" s="49"/>
      <c r="EUK6" s="49"/>
      <c r="EUL6" s="49"/>
      <c r="EUM6" s="49"/>
      <c r="EUN6" s="49"/>
      <c r="EUO6" s="49"/>
      <c r="EUP6" s="49"/>
      <c r="EUQ6" s="49"/>
      <c r="EUR6" s="49"/>
      <c r="EUS6" s="49"/>
      <c r="EUT6" s="49"/>
      <c r="EUU6" s="49"/>
      <c r="EUV6" s="49"/>
      <c r="EUW6" s="49"/>
      <c r="EUX6" s="49"/>
      <c r="EUY6" s="49"/>
      <c r="EUZ6" s="49"/>
      <c r="EVA6" s="49"/>
      <c r="EVB6" s="49"/>
      <c r="EVC6" s="49"/>
      <c r="EVD6" s="49"/>
      <c r="EVE6" s="49"/>
      <c r="EVF6" s="49"/>
      <c r="EVG6" s="49"/>
      <c r="EVH6" s="49"/>
      <c r="EVI6" s="49"/>
      <c r="EVJ6" s="49"/>
      <c r="EVK6" s="49"/>
      <c r="EVL6" s="49"/>
      <c r="EVM6" s="49"/>
      <c r="EVN6" s="49"/>
      <c r="EVO6" s="49"/>
      <c r="EVP6" s="49"/>
      <c r="EVQ6" s="49"/>
      <c r="EVR6" s="49"/>
      <c r="EVS6" s="49"/>
      <c r="EVT6" s="49"/>
      <c r="EVU6" s="49"/>
      <c r="EVV6" s="49"/>
      <c r="EVW6" s="49"/>
      <c r="EVX6" s="49"/>
      <c r="EVY6" s="49"/>
      <c r="EVZ6" s="49"/>
      <c r="EWA6" s="49"/>
      <c r="EWB6" s="49"/>
      <c r="EWC6" s="49"/>
      <c r="EWD6" s="49"/>
      <c r="EWE6" s="49"/>
      <c r="EWF6" s="49"/>
      <c r="EWG6" s="49"/>
      <c r="EWH6" s="49"/>
      <c r="EWI6" s="49"/>
      <c r="EWJ6" s="49"/>
      <c r="EWK6" s="49"/>
      <c r="EWL6" s="49"/>
      <c r="EWM6" s="49"/>
      <c r="EWN6" s="49"/>
      <c r="EWO6" s="49"/>
      <c r="EWP6" s="49"/>
      <c r="EWQ6" s="49"/>
      <c r="EWR6" s="49"/>
      <c r="EWS6" s="49"/>
      <c r="EWT6" s="49"/>
      <c r="EWU6" s="49"/>
      <c r="EWV6" s="49"/>
      <c r="EWW6" s="49"/>
      <c r="EWX6" s="49"/>
      <c r="EWY6" s="49"/>
      <c r="EWZ6" s="49"/>
      <c r="EXA6" s="49"/>
      <c r="EXB6" s="49"/>
      <c r="EXC6" s="49"/>
      <c r="EXD6" s="49"/>
      <c r="EXE6" s="49"/>
      <c r="EXF6" s="49"/>
      <c r="EXG6" s="49"/>
      <c r="EXH6" s="49"/>
      <c r="EXI6" s="49"/>
      <c r="EXJ6" s="49"/>
      <c r="EXK6" s="49"/>
      <c r="EXL6" s="49"/>
      <c r="EXM6" s="49"/>
      <c r="EXN6" s="49"/>
      <c r="EXO6" s="49"/>
      <c r="EXP6" s="49"/>
      <c r="EXQ6" s="49"/>
      <c r="EXR6" s="49"/>
      <c r="EXS6" s="49"/>
      <c r="EXT6" s="49"/>
      <c r="EXU6" s="49"/>
      <c r="EXV6" s="49"/>
      <c r="EXW6" s="49"/>
      <c r="EXX6" s="49"/>
      <c r="EXY6" s="49"/>
      <c r="EXZ6" s="49"/>
      <c r="EYA6" s="49"/>
      <c r="EYB6" s="49"/>
      <c r="EYC6" s="49"/>
      <c r="EYD6" s="49"/>
      <c r="EYE6" s="49"/>
      <c r="EYF6" s="49"/>
      <c r="EYG6" s="49"/>
      <c r="EYH6" s="49"/>
      <c r="EYI6" s="49"/>
      <c r="EYJ6" s="49"/>
      <c r="EYK6" s="49"/>
      <c r="EYL6" s="49"/>
      <c r="EYM6" s="49"/>
      <c r="EYN6" s="49"/>
      <c r="EYO6" s="49"/>
      <c r="EYP6" s="49"/>
      <c r="EYQ6" s="49"/>
      <c r="EYR6" s="49"/>
      <c r="EYS6" s="49"/>
      <c r="EYT6" s="49"/>
      <c r="EYU6" s="49"/>
      <c r="EYV6" s="49"/>
      <c r="EYW6" s="49"/>
      <c r="EYX6" s="49"/>
      <c r="EYY6" s="49"/>
      <c r="EYZ6" s="49"/>
      <c r="EZA6" s="49"/>
      <c r="EZB6" s="49"/>
      <c r="EZC6" s="49"/>
      <c r="EZD6" s="49"/>
      <c r="EZE6" s="49"/>
      <c r="EZF6" s="49"/>
      <c r="EZG6" s="49"/>
      <c r="EZH6" s="49"/>
      <c r="EZI6" s="49"/>
      <c r="EZJ6" s="49"/>
      <c r="EZK6" s="49"/>
      <c r="EZL6" s="49"/>
      <c r="EZM6" s="49"/>
      <c r="EZN6" s="49"/>
      <c r="EZO6" s="49"/>
      <c r="EZP6" s="49"/>
      <c r="EZQ6" s="49"/>
      <c r="EZR6" s="49"/>
      <c r="EZS6" s="49"/>
      <c r="EZT6" s="49"/>
      <c r="EZU6" s="49"/>
      <c r="EZV6" s="49"/>
      <c r="EZW6" s="49"/>
      <c r="EZX6" s="49"/>
      <c r="EZY6" s="49"/>
      <c r="EZZ6" s="49"/>
      <c r="FAA6" s="49"/>
      <c r="FAB6" s="49"/>
      <c r="FAC6" s="49"/>
      <c r="FAD6" s="49"/>
      <c r="FAE6" s="49"/>
      <c r="FAF6" s="49"/>
      <c r="FAG6" s="49"/>
      <c r="FAH6" s="49"/>
      <c r="FAI6" s="49"/>
      <c r="FAJ6" s="49"/>
      <c r="FAK6" s="49"/>
      <c r="FAL6" s="49"/>
      <c r="FAM6" s="49"/>
      <c r="FAN6" s="49"/>
      <c r="FAO6" s="49"/>
      <c r="FAP6" s="49"/>
      <c r="FAQ6" s="49"/>
      <c r="FAR6" s="49"/>
      <c r="FAS6" s="49"/>
      <c r="FAT6" s="49"/>
      <c r="FAU6" s="49"/>
      <c r="FAV6" s="49"/>
      <c r="FAW6" s="49"/>
      <c r="FAX6" s="49"/>
      <c r="FAY6" s="49"/>
      <c r="FAZ6" s="49"/>
      <c r="FBA6" s="49"/>
      <c r="FBB6" s="49"/>
      <c r="FBC6" s="49"/>
      <c r="FBD6" s="49"/>
      <c r="FBE6" s="49"/>
      <c r="FBF6" s="49"/>
      <c r="FBG6" s="49"/>
      <c r="FBH6" s="49"/>
      <c r="FBI6" s="49"/>
      <c r="FBJ6" s="49"/>
      <c r="FBK6" s="49"/>
      <c r="FBL6" s="49"/>
      <c r="FBM6" s="49"/>
      <c r="FBN6" s="49"/>
      <c r="FBO6" s="49"/>
      <c r="FBP6" s="49"/>
      <c r="FBQ6" s="49"/>
      <c r="FBR6" s="49"/>
      <c r="FBS6" s="49"/>
      <c r="FBT6" s="49"/>
      <c r="FBU6" s="49"/>
      <c r="FBV6" s="49"/>
      <c r="FBW6" s="49"/>
      <c r="FBX6" s="49"/>
      <c r="FBY6" s="49"/>
      <c r="FBZ6" s="49"/>
      <c r="FCA6" s="49"/>
      <c r="FCB6" s="49"/>
      <c r="FCC6" s="49"/>
      <c r="FCD6" s="49"/>
      <c r="FCE6" s="49"/>
      <c r="FCF6" s="49"/>
      <c r="FCG6" s="49"/>
      <c r="FCH6" s="49"/>
      <c r="FCI6" s="49"/>
      <c r="FCJ6" s="49"/>
      <c r="FCK6" s="49"/>
      <c r="FCL6" s="49"/>
      <c r="FCM6" s="49"/>
      <c r="FCN6" s="49"/>
      <c r="FCO6" s="49"/>
      <c r="FCP6" s="49"/>
      <c r="FCQ6" s="49"/>
      <c r="FCR6" s="49"/>
      <c r="FCS6" s="49"/>
      <c r="FCT6" s="49"/>
      <c r="FCU6" s="49"/>
      <c r="FCV6" s="49"/>
      <c r="FCW6" s="49"/>
      <c r="FCX6" s="49"/>
      <c r="FCY6" s="49"/>
      <c r="FCZ6" s="49"/>
      <c r="FDA6" s="49"/>
      <c r="FDB6" s="49"/>
      <c r="FDC6" s="49"/>
      <c r="FDD6" s="49"/>
      <c r="FDE6" s="49"/>
      <c r="FDF6" s="49"/>
      <c r="FDG6" s="49"/>
      <c r="FDH6" s="49"/>
      <c r="FDI6" s="49"/>
      <c r="FDJ6" s="49"/>
      <c r="FDK6" s="49"/>
      <c r="FDL6" s="49"/>
      <c r="FDM6" s="49"/>
      <c r="FDN6" s="49"/>
      <c r="FDO6" s="49"/>
      <c r="FDP6" s="49"/>
      <c r="FDQ6" s="49"/>
      <c r="FDR6" s="49"/>
      <c r="FDS6" s="49"/>
      <c r="FDT6" s="49"/>
      <c r="FDU6" s="49"/>
      <c r="FDV6" s="49"/>
      <c r="FDW6" s="49"/>
      <c r="FDX6" s="49"/>
      <c r="FDY6" s="49"/>
      <c r="FDZ6" s="49"/>
      <c r="FEA6" s="49"/>
      <c r="FEB6" s="49"/>
      <c r="FEC6" s="49"/>
      <c r="FED6" s="49"/>
      <c r="FEE6" s="49"/>
      <c r="FEF6" s="49"/>
      <c r="FEG6" s="49"/>
      <c r="FEH6" s="49"/>
      <c r="FEI6" s="49"/>
      <c r="FEJ6" s="49"/>
      <c r="FEK6" s="49"/>
      <c r="FEL6" s="49"/>
      <c r="FEM6" s="49"/>
      <c r="FEN6" s="49"/>
      <c r="FEO6" s="49"/>
      <c r="FEP6" s="49"/>
      <c r="FEQ6" s="49"/>
      <c r="FER6" s="49"/>
      <c r="FES6" s="49"/>
      <c r="FET6" s="49"/>
      <c r="FEU6" s="49"/>
      <c r="FEV6" s="49"/>
      <c r="FEW6" s="49"/>
      <c r="FEX6" s="49"/>
      <c r="FEY6" s="49"/>
      <c r="FEZ6" s="49"/>
      <c r="FFA6" s="49"/>
      <c r="FFB6" s="49"/>
      <c r="FFC6" s="49"/>
      <c r="FFD6" s="49"/>
      <c r="FFE6" s="49"/>
      <c r="FFF6" s="49"/>
      <c r="FFG6" s="49"/>
      <c r="FFH6" s="49"/>
      <c r="FFI6" s="49"/>
      <c r="FFJ6" s="49"/>
      <c r="FFK6" s="49"/>
      <c r="FFL6" s="49"/>
      <c r="FFM6" s="49"/>
      <c r="FFN6" s="49"/>
      <c r="FFO6" s="49"/>
      <c r="FFP6" s="49"/>
      <c r="FFQ6" s="49"/>
      <c r="FFR6" s="49"/>
      <c r="FFS6" s="49"/>
      <c r="FFT6" s="49"/>
      <c r="FFU6" s="49"/>
      <c r="FFV6" s="49"/>
      <c r="FFW6" s="49"/>
      <c r="FFX6" s="49"/>
      <c r="FFY6" s="49"/>
      <c r="FFZ6" s="49"/>
      <c r="FGA6" s="49"/>
      <c r="FGB6" s="49"/>
      <c r="FGC6" s="49"/>
      <c r="FGD6" s="49"/>
      <c r="FGE6" s="49"/>
      <c r="FGF6" s="49"/>
      <c r="FGG6" s="49"/>
      <c r="FGH6" s="49"/>
      <c r="FGI6" s="49"/>
      <c r="FGJ6" s="49"/>
      <c r="FGK6" s="49"/>
      <c r="FGL6" s="49"/>
      <c r="FGM6" s="49"/>
      <c r="FGN6" s="49"/>
      <c r="FGO6" s="49"/>
      <c r="FGP6" s="49"/>
      <c r="FGQ6" s="49"/>
      <c r="FGR6" s="49"/>
      <c r="FGS6" s="49"/>
      <c r="FGT6" s="49"/>
      <c r="FGU6" s="49"/>
      <c r="FGV6" s="49"/>
      <c r="FGW6" s="49"/>
      <c r="FGX6" s="49"/>
      <c r="FGY6" s="49"/>
      <c r="FGZ6" s="49"/>
      <c r="FHA6" s="49"/>
      <c r="FHB6" s="49"/>
      <c r="FHC6" s="49"/>
      <c r="FHD6" s="49"/>
      <c r="FHE6" s="49"/>
      <c r="FHF6" s="49"/>
      <c r="FHG6" s="49"/>
      <c r="FHH6" s="49"/>
      <c r="FHI6" s="49"/>
      <c r="FHJ6" s="49"/>
      <c r="FHK6" s="49"/>
      <c r="FHL6" s="49"/>
      <c r="FHM6" s="49"/>
      <c r="FHN6" s="49"/>
      <c r="FHO6" s="49"/>
      <c r="FHP6" s="49"/>
      <c r="FHQ6" s="49"/>
      <c r="FHR6" s="49"/>
      <c r="FHS6" s="49"/>
      <c r="FHT6" s="49"/>
      <c r="FHU6" s="49"/>
      <c r="FHV6" s="49"/>
      <c r="FHW6" s="49"/>
      <c r="FHX6" s="49"/>
      <c r="FHY6" s="49"/>
      <c r="FHZ6" s="49"/>
      <c r="FIA6" s="49"/>
      <c r="FIB6" s="49"/>
      <c r="FIC6" s="49"/>
      <c r="FID6" s="49"/>
      <c r="FIE6" s="49"/>
      <c r="FIF6" s="49"/>
      <c r="FIG6" s="49"/>
      <c r="FIH6" s="49"/>
      <c r="FII6" s="49"/>
      <c r="FIJ6" s="49"/>
      <c r="FIK6" s="49"/>
      <c r="FIL6" s="49"/>
      <c r="FIM6" s="49"/>
      <c r="FIN6" s="49"/>
      <c r="FIO6" s="49"/>
      <c r="FIP6" s="49"/>
      <c r="FIQ6" s="49"/>
      <c r="FIR6" s="49"/>
      <c r="FIS6" s="49"/>
      <c r="FIT6" s="49"/>
      <c r="FIU6" s="49"/>
      <c r="FIV6" s="49"/>
      <c r="FIW6" s="49"/>
      <c r="FIX6" s="49"/>
      <c r="FIY6" s="49"/>
      <c r="FIZ6" s="49"/>
      <c r="FJA6" s="49"/>
      <c r="FJB6" s="49"/>
      <c r="FJC6" s="49"/>
      <c r="FJD6" s="49"/>
      <c r="FJE6" s="49"/>
      <c r="FJF6" s="49"/>
      <c r="FJG6" s="49"/>
      <c r="FJH6" s="49"/>
      <c r="FJI6" s="49"/>
      <c r="FJJ6" s="49"/>
      <c r="FJK6" s="49"/>
      <c r="FJL6" s="49"/>
      <c r="FJM6" s="49"/>
      <c r="FJN6" s="49"/>
      <c r="FJO6" s="49"/>
      <c r="FJP6" s="49"/>
      <c r="FJQ6" s="49"/>
      <c r="FJR6" s="49"/>
      <c r="FJS6" s="49"/>
      <c r="FJT6" s="49"/>
      <c r="FJU6" s="49"/>
      <c r="FJV6" s="49"/>
      <c r="FJW6" s="49"/>
      <c r="FJX6" s="49"/>
      <c r="FJY6" s="49"/>
      <c r="FJZ6" s="49"/>
      <c r="FKA6" s="49"/>
      <c r="FKB6" s="49"/>
      <c r="FKC6" s="49"/>
      <c r="FKD6" s="49"/>
      <c r="FKE6" s="49"/>
      <c r="FKF6" s="49"/>
      <c r="FKG6" s="49"/>
      <c r="FKH6" s="49"/>
      <c r="FKI6" s="49"/>
      <c r="FKJ6" s="49"/>
      <c r="FKK6" s="49"/>
      <c r="FKL6" s="49"/>
      <c r="FKM6" s="49"/>
      <c r="FKN6" s="49"/>
      <c r="FKO6" s="49"/>
      <c r="FKP6" s="49"/>
      <c r="FKQ6" s="49"/>
    </row>
    <row r="7" spans="1:4359" s="41" customFormat="1" ht="36.75" customHeight="1" thickBot="1" x14ac:dyDescent="0.3">
      <c r="A7" s="772"/>
      <c r="B7" s="774"/>
      <c r="C7" s="776"/>
      <c r="D7" s="211" t="s">
        <v>30</v>
      </c>
      <c r="E7" s="211" t="s">
        <v>31</v>
      </c>
      <c r="F7" s="211" t="s">
        <v>32</v>
      </c>
      <c r="G7" s="398" t="s">
        <v>166</v>
      </c>
      <c r="H7" s="398" t="s">
        <v>167</v>
      </c>
      <c r="I7" s="398" t="s">
        <v>17</v>
      </c>
      <c r="J7" s="398" t="s">
        <v>168</v>
      </c>
      <c r="K7" s="398" t="s">
        <v>169</v>
      </c>
      <c r="L7" s="398" t="s">
        <v>18</v>
      </c>
      <c r="M7" s="398" t="s">
        <v>163</v>
      </c>
      <c r="N7" s="398" t="s">
        <v>162</v>
      </c>
      <c r="O7" s="398" t="s">
        <v>19</v>
      </c>
      <c r="P7" s="398" t="s">
        <v>164</v>
      </c>
      <c r="Q7" s="398" t="s">
        <v>165</v>
      </c>
      <c r="R7" s="398" t="s">
        <v>20</v>
      </c>
      <c r="S7" s="398" t="s">
        <v>21</v>
      </c>
      <c r="T7" s="399" t="s">
        <v>34</v>
      </c>
      <c r="U7" s="399" t="s">
        <v>35</v>
      </c>
      <c r="V7" s="780"/>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row>
    <row r="8" spans="1:4359" s="41" customFormat="1" ht="36.75" customHeight="1" x14ac:dyDescent="0.25">
      <c r="A8" s="731" t="s">
        <v>103</v>
      </c>
      <c r="B8" s="731" t="s">
        <v>161</v>
      </c>
      <c r="C8" s="734" t="s">
        <v>185</v>
      </c>
      <c r="D8" s="736" t="s">
        <v>144</v>
      </c>
      <c r="E8" s="738"/>
      <c r="F8" s="332" t="s">
        <v>22</v>
      </c>
      <c r="G8" s="223">
        <v>6.6699999999999995E-2</v>
      </c>
      <c r="H8" s="223">
        <v>6.6699999999999995E-2</v>
      </c>
      <c r="I8" s="223">
        <v>6.6699999999999995E-2</v>
      </c>
      <c r="J8" s="223">
        <v>6.6699999999999995E-2</v>
      </c>
      <c r="K8" s="223">
        <v>6.6699999999999995E-2</v>
      </c>
      <c r="L8" s="223">
        <v>6.6699999999999995E-2</v>
      </c>
      <c r="M8" s="223">
        <v>0.1</v>
      </c>
      <c r="N8" s="223">
        <v>0.1</v>
      </c>
      <c r="O8" s="223">
        <v>0.1</v>
      </c>
      <c r="P8" s="223">
        <v>0.1</v>
      </c>
      <c r="Q8" s="223">
        <v>0.1</v>
      </c>
      <c r="R8" s="223">
        <v>9.98E-2</v>
      </c>
      <c r="S8" s="334">
        <f>SUM(G8:R8)</f>
        <v>0.99999999999999989</v>
      </c>
      <c r="T8" s="740">
        <f>SUM(U8:U13)</f>
        <v>9.9999999999999985E-3</v>
      </c>
      <c r="U8" s="743">
        <f>0.7%</f>
        <v>6.9999999999999993E-3</v>
      </c>
      <c r="V8" s="745" t="s">
        <v>266</v>
      </c>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c r="IW8" s="49"/>
      <c r="IX8" s="49"/>
      <c r="IY8" s="49"/>
      <c r="IZ8" s="49"/>
      <c r="JA8" s="49"/>
      <c r="JB8" s="49"/>
      <c r="JC8" s="49"/>
      <c r="JD8" s="49"/>
      <c r="JE8" s="49"/>
      <c r="JF8" s="49"/>
      <c r="JG8" s="49"/>
      <c r="JH8" s="49"/>
      <c r="JI8" s="49"/>
      <c r="JJ8" s="49"/>
      <c r="JK8" s="49"/>
      <c r="JL8" s="49"/>
      <c r="JM8" s="49"/>
      <c r="JN8" s="49"/>
      <c r="JO8" s="49"/>
      <c r="JP8" s="49"/>
      <c r="JQ8" s="49"/>
      <c r="JR8" s="49"/>
      <c r="JS8" s="49"/>
      <c r="JT8" s="49"/>
      <c r="JU8" s="49"/>
      <c r="JV8" s="49"/>
      <c r="JW8" s="49"/>
      <c r="JX8" s="49"/>
      <c r="JY8" s="49"/>
      <c r="JZ8" s="49"/>
      <c r="KA8" s="49"/>
      <c r="KB8" s="49"/>
      <c r="KC8" s="49"/>
      <c r="KD8" s="49"/>
      <c r="KE8" s="49"/>
      <c r="KF8" s="49"/>
      <c r="KG8" s="49"/>
      <c r="KH8" s="49"/>
      <c r="KI8" s="49"/>
      <c r="KJ8" s="49"/>
      <c r="KK8" s="49"/>
      <c r="KL8" s="49"/>
      <c r="KM8" s="49"/>
      <c r="KN8" s="49"/>
      <c r="KO8" s="49"/>
      <c r="KP8" s="49"/>
      <c r="KQ8" s="49"/>
      <c r="KR8" s="49"/>
      <c r="KS8" s="49"/>
      <c r="KT8" s="49"/>
      <c r="KU8" s="49"/>
      <c r="KV8" s="49"/>
      <c r="KW8" s="49"/>
      <c r="KX8" s="49"/>
      <c r="KY8" s="49"/>
      <c r="KZ8" s="49"/>
      <c r="LA8" s="49"/>
      <c r="LB8" s="49"/>
      <c r="LC8" s="49"/>
      <c r="LD8" s="49"/>
      <c r="LE8" s="49"/>
      <c r="LF8" s="49"/>
      <c r="LG8" s="49"/>
      <c r="LH8" s="49"/>
      <c r="LI8" s="49"/>
      <c r="LJ8" s="49"/>
      <c r="LK8" s="49"/>
      <c r="LL8" s="49"/>
      <c r="LM8" s="49"/>
      <c r="LN8" s="49"/>
      <c r="LO8" s="49"/>
      <c r="LP8" s="49"/>
      <c r="LQ8" s="49"/>
      <c r="LR8" s="49"/>
      <c r="LS8" s="49"/>
      <c r="LT8" s="49"/>
      <c r="LU8" s="49"/>
      <c r="LV8" s="49"/>
      <c r="LW8" s="49"/>
      <c r="LX8" s="49"/>
      <c r="LY8" s="49"/>
      <c r="LZ8" s="49"/>
      <c r="MA8" s="49"/>
      <c r="MB8" s="49"/>
      <c r="MC8" s="49"/>
      <c r="MD8" s="49"/>
      <c r="ME8" s="49"/>
      <c r="MF8" s="49"/>
      <c r="MG8" s="49"/>
      <c r="MH8" s="49"/>
      <c r="MI8" s="49"/>
      <c r="MJ8" s="49"/>
      <c r="MK8" s="49"/>
      <c r="ML8" s="49"/>
      <c r="MM8" s="49"/>
      <c r="MN8" s="49"/>
      <c r="MO8" s="49"/>
      <c r="MP8" s="49"/>
      <c r="MQ8" s="49"/>
      <c r="MR8" s="49"/>
      <c r="MS8" s="49"/>
      <c r="MT8" s="49"/>
      <c r="MU8" s="49"/>
      <c r="MV8" s="49"/>
      <c r="MW8" s="49"/>
      <c r="MX8" s="49"/>
      <c r="MY8" s="49"/>
      <c r="MZ8" s="49"/>
      <c r="NA8" s="49"/>
      <c r="NB8" s="49"/>
      <c r="NC8" s="49"/>
      <c r="ND8" s="49"/>
      <c r="NE8" s="49"/>
      <c r="NF8" s="49"/>
      <c r="NG8" s="49"/>
      <c r="NH8" s="49"/>
      <c r="NI8" s="49"/>
      <c r="NJ8" s="49"/>
      <c r="NK8" s="49"/>
      <c r="NL8" s="49"/>
      <c r="NM8" s="49"/>
      <c r="NN8" s="49"/>
      <c r="NO8" s="49"/>
      <c r="NP8" s="49"/>
      <c r="NQ8" s="49"/>
      <c r="NR8" s="49"/>
      <c r="NS8" s="49"/>
      <c r="NT8" s="49"/>
      <c r="NU8" s="49"/>
      <c r="NV8" s="49"/>
      <c r="NW8" s="49"/>
      <c r="NX8" s="49"/>
      <c r="NY8" s="49"/>
      <c r="NZ8" s="49"/>
      <c r="OA8" s="49"/>
      <c r="OB8" s="49"/>
      <c r="OC8" s="49"/>
      <c r="OD8" s="49"/>
      <c r="OE8" s="49"/>
      <c r="OF8" s="49"/>
      <c r="OG8" s="49"/>
      <c r="OH8" s="49"/>
      <c r="OI8" s="49"/>
      <c r="OJ8" s="49"/>
      <c r="OK8" s="49"/>
      <c r="OL8" s="49"/>
      <c r="OM8" s="49"/>
      <c r="ON8" s="49"/>
      <c r="OO8" s="49"/>
      <c r="OP8" s="49"/>
      <c r="OQ8" s="49"/>
      <c r="OR8" s="49"/>
      <c r="OS8" s="49"/>
      <c r="OT8" s="49"/>
      <c r="OU8" s="49"/>
      <c r="OV8" s="49"/>
      <c r="OW8" s="49"/>
      <c r="OX8" s="49"/>
      <c r="OY8" s="49"/>
      <c r="OZ8" s="49"/>
      <c r="PA8" s="49"/>
      <c r="PB8" s="49"/>
      <c r="PC8" s="49"/>
      <c r="PD8" s="49"/>
      <c r="PE8" s="49"/>
      <c r="PF8" s="49"/>
      <c r="PG8" s="49"/>
      <c r="PH8" s="49"/>
      <c r="PI8" s="49"/>
      <c r="PJ8" s="49"/>
      <c r="PK8" s="49"/>
      <c r="PL8" s="49"/>
      <c r="PM8" s="49"/>
      <c r="PN8" s="49"/>
      <c r="PO8" s="49"/>
      <c r="PP8" s="49"/>
      <c r="PQ8" s="49"/>
      <c r="PR8" s="49"/>
      <c r="PS8" s="49"/>
      <c r="PT8" s="49"/>
      <c r="PU8" s="49"/>
      <c r="PV8" s="49"/>
      <c r="PW8" s="49"/>
      <c r="PX8" s="49"/>
      <c r="PY8" s="49"/>
      <c r="PZ8" s="49"/>
      <c r="QA8" s="49"/>
      <c r="QB8" s="49"/>
      <c r="QC8" s="49"/>
      <c r="QD8" s="49"/>
      <c r="QE8" s="49"/>
      <c r="QF8" s="49"/>
      <c r="QG8" s="49"/>
      <c r="QH8" s="49"/>
      <c r="QI8" s="49"/>
      <c r="QJ8" s="49"/>
      <c r="QK8" s="49"/>
      <c r="QL8" s="49"/>
      <c r="QM8" s="49"/>
      <c r="QN8" s="49"/>
      <c r="QO8" s="49"/>
      <c r="QP8" s="49"/>
      <c r="QQ8" s="49"/>
      <c r="QR8" s="49"/>
      <c r="QS8" s="49"/>
      <c r="QT8" s="49"/>
      <c r="QU8" s="49"/>
      <c r="QV8" s="49"/>
      <c r="QW8" s="49"/>
      <c r="QX8" s="49"/>
      <c r="QY8" s="49"/>
      <c r="QZ8" s="49"/>
      <c r="RA8" s="49"/>
      <c r="RB8" s="49"/>
      <c r="RC8" s="49"/>
      <c r="RD8" s="49"/>
      <c r="RE8" s="49"/>
      <c r="RF8" s="49"/>
      <c r="RG8" s="49"/>
      <c r="RH8" s="49"/>
      <c r="RI8" s="49"/>
      <c r="RJ8" s="49"/>
      <c r="RK8" s="49"/>
      <c r="RL8" s="49"/>
      <c r="RM8" s="49"/>
      <c r="RN8" s="49"/>
      <c r="RO8" s="49"/>
      <c r="RP8" s="49"/>
      <c r="RQ8" s="49"/>
      <c r="RR8" s="49"/>
      <c r="RS8" s="49"/>
      <c r="RT8" s="49"/>
      <c r="RU8" s="49"/>
      <c r="RV8" s="49"/>
      <c r="RW8" s="49"/>
      <c r="RX8" s="49"/>
      <c r="RY8" s="49"/>
      <c r="RZ8" s="49"/>
      <c r="SA8" s="49"/>
      <c r="SB8" s="49"/>
      <c r="SC8" s="49"/>
      <c r="SD8" s="49"/>
      <c r="SE8" s="49"/>
      <c r="SF8" s="49"/>
      <c r="SG8" s="49"/>
      <c r="SH8" s="49"/>
      <c r="SI8" s="49"/>
      <c r="SJ8" s="49"/>
      <c r="SK8" s="49"/>
      <c r="SL8" s="49"/>
      <c r="SM8" s="49"/>
      <c r="SN8" s="49"/>
      <c r="SO8" s="49"/>
      <c r="SP8" s="49"/>
      <c r="SQ8" s="49"/>
      <c r="SR8" s="49"/>
      <c r="SS8" s="49"/>
      <c r="ST8" s="49"/>
      <c r="SU8" s="49"/>
      <c r="SV8" s="49"/>
      <c r="SW8" s="49"/>
      <c r="SX8" s="49"/>
      <c r="SY8" s="49"/>
      <c r="SZ8" s="49"/>
      <c r="TA8" s="49"/>
      <c r="TB8" s="49"/>
      <c r="TC8" s="49"/>
      <c r="TD8" s="49"/>
      <c r="TE8" s="49"/>
      <c r="TF8" s="49"/>
      <c r="TG8" s="49"/>
      <c r="TH8" s="49"/>
      <c r="TI8" s="49"/>
      <c r="TJ8" s="49"/>
      <c r="TK8" s="49"/>
      <c r="TL8" s="49"/>
      <c r="TM8" s="49"/>
      <c r="TN8" s="49"/>
      <c r="TO8" s="49"/>
      <c r="TP8" s="49"/>
      <c r="TQ8" s="49"/>
      <c r="TR8" s="49"/>
      <c r="TS8" s="49"/>
      <c r="TT8" s="49"/>
      <c r="TU8" s="49"/>
      <c r="TV8" s="49"/>
      <c r="TW8" s="49"/>
      <c r="TX8" s="49"/>
      <c r="TY8" s="49"/>
      <c r="TZ8" s="49"/>
      <c r="UA8" s="49"/>
      <c r="UB8" s="49"/>
      <c r="UC8" s="49"/>
      <c r="UD8" s="49"/>
      <c r="UE8" s="49"/>
      <c r="UF8" s="49"/>
      <c r="UG8" s="49"/>
      <c r="UH8" s="49"/>
      <c r="UI8" s="49"/>
      <c r="UJ8" s="49"/>
      <c r="UK8" s="49"/>
      <c r="UL8" s="49"/>
      <c r="UM8" s="49"/>
      <c r="UN8" s="49"/>
      <c r="UO8" s="49"/>
      <c r="UP8" s="49"/>
      <c r="UQ8" s="49"/>
      <c r="UR8" s="49"/>
      <c r="US8" s="49"/>
      <c r="UT8" s="49"/>
      <c r="UU8" s="49"/>
      <c r="UV8" s="49"/>
      <c r="UW8" s="49"/>
      <c r="UX8" s="49"/>
      <c r="UY8" s="49"/>
      <c r="UZ8" s="49"/>
      <c r="VA8" s="49"/>
      <c r="VB8" s="49"/>
      <c r="VC8" s="49"/>
      <c r="VD8" s="49"/>
      <c r="VE8" s="49"/>
      <c r="VF8" s="49"/>
      <c r="VG8" s="49"/>
      <c r="VH8" s="49"/>
      <c r="VI8" s="49"/>
      <c r="VJ8" s="49"/>
      <c r="VK8" s="49"/>
      <c r="VL8" s="49"/>
      <c r="VM8" s="49"/>
      <c r="VN8" s="49"/>
      <c r="VO8" s="49"/>
      <c r="VP8" s="49"/>
      <c r="VQ8" s="49"/>
      <c r="VR8" s="49"/>
      <c r="VS8" s="49"/>
      <c r="VT8" s="49"/>
      <c r="VU8" s="49"/>
      <c r="VV8" s="49"/>
      <c r="VW8" s="49"/>
      <c r="VX8" s="49"/>
      <c r="VY8" s="49"/>
      <c r="VZ8" s="49"/>
      <c r="WA8" s="49"/>
      <c r="WB8" s="49"/>
      <c r="WC8" s="49"/>
      <c r="WD8" s="49"/>
      <c r="WE8" s="49"/>
      <c r="WF8" s="49"/>
      <c r="WG8" s="49"/>
      <c r="WH8" s="49"/>
      <c r="WI8" s="49"/>
      <c r="WJ8" s="49"/>
      <c r="WK8" s="49"/>
      <c r="WL8" s="49"/>
      <c r="WM8" s="49"/>
      <c r="WN8" s="49"/>
      <c r="WO8" s="49"/>
      <c r="WP8" s="49"/>
      <c r="WQ8" s="49"/>
      <c r="WR8" s="49"/>
      <c r="WS8" s="49"/>
      <c r="WT8" s="49"/>
      <c r="WU8" s="49"/>
      <c r="WV8" s="49"/>
      <c r="WW8" s="49"/>
      <c r="WX8" s="49"/>
      <c r="WY8" s="49"/>
      <c r="WZ8" s="49"/>
      <c r="XA8" s="49"/>
      <c r="XB8" s="49"/>
      <c r="XC8" s="49"/>
      <c r="XD8" s="49"/>
      <c r="XE8" s="49"/>
      <c r="XF8" s="49"/>
      <c r="XG8" s="49"/>
      <c r="XH8" s="49"/>
      <c r="XI8" s="49"/>
      <c r="XJ8" s="49"/>
      <c r="XK8" s="49"/>
      <c r="XL8" s="49"/>
      <c r="XM8" s="49"/>
      <c r="XN8" s="49"/>
      <c r="XO8" s="49"/>
      <c r="XP8" s="49"/>
      <c r="XQ8" s="49"/>
      <c r="XR8" s="49"/>
      <c r="XS8" s="49"/>
      <c r="XT8" s="49"/>
      <c r="XU8" s="49"/>
      <c r="XV8" s="49"/>
      <c r="XW8" s="49"/>
      <c r="XX8" s="49"/>
      <c r="XY8" s="49"/>
      <c r="XZ8" s="49"/>
      <c r="YA8" s="49"/>
      <c r="YB8" s="49"/>
      <c r="YC8" s="49"/>
      <c r="YD8" s="49"/>
      <c r="YE8" s="49"/>
      <c r="YF8" s="49"/>
      <c r="YG8" s="49"/>
      <c r="YH8" s="49"/>
      <c r="YI8" s="49"/>
      <c r="YJ8" s="49"/>
      <c r="YK8" s="49"/>
      <c r="YL8" s="49"/>
      <c r="YM8" s="49"/>
      <c r="YN8" s="49"/>
      <c r="YO8" s="49"/>
      <c r="YP8" s="49"/>
      <c r="YQ8" s="49"/>
      <c r="YR8" s="49"/>
      <c r="YS8" s="49"/>
      <c r="YT8" s="49"/>
      <c r="YU8" s="49"/>
      <c r="YV8" s="49"/>
      <c r="YW8" s="49"/>
      <c r="YX8" s="49"/>
      <c r="YY8" s="49"/>
      <c r="YZ8" s="49"/>
      <c r="ZA8" s="49"/>
      <c r="ZB8" s="49"/>
      <c r="ZC8" s="49"/>
      <c r="ZD8" s="49"/>
      <c r="ZE8" s="49"/>
      <c r="ZF8" s="49"/>
      <c r="ZG8" s="49"/>
      <c r="ZH8" s="49"/>
      <c r="ZI8" s="49"/>
      <c r="ZJ8" s="49"/>
      <c r="ZK8" s="49"/>
      <c r="ZL8" s="49"/>
      <c r="ZM8" s="49"/>
      <c r="ZN8" s="49"/>
      <c r="ZO8" s="49"/>
      <c r="ZP8" s="49"/>
      <c r="ZQ8" s="49"/>
      <c r="ZR8" s="49"/>
      <c r="ZS8" s="49"/>
      <c r="ZT8" s="49"/>
      <c r="ZU8" s="49"/>
      <c r="ZV8" s="49"/>
      <c r="ZW8" s="49"/>
      <c r="ZX8" s="49"/>
      <c r="ZY8" s="49"/>
      <c r="ZZ8" s="49"/>
      <c r="AAA8" s="49"/>
      <c r="AAB8" s="49"/>
      <c r="AAC8" s="49"/>
      <c r="AAD8" s="49"/>
      <c r="AAE8" s="49"/>
      <c r="AAF8" s="49"/>
      <c r="AAG8" s="49"/>
      <c r="AAH8" s="49"/>
      <c r="AAI8" s="49"/>
      <c r="AAJ8" s="49"/>
      <c r="AAK8" s="49"/>
      <c r="AAL8" s="49"/>
      <c r="AAM8" s="49"/>
      <c r="AAN8" s="49"/>
      <c r="AAO8" s="49"/>
      <c r="AAP8" s="49"/>
      <c r="AAQ8" s="49"/>
      <c r="AAR8" s="49"/>
      <c r="AAS8" s="49"/>
      <c r="AAT8" s="49"/>
      <c r="AAU8" s="49"/>
      <c r="AAV8" s="49"/>
      <c r="AAW8" s="49"/>
      <c r="AAX8" s="49"/>
      <c r="AAY8" s="49"/>
      <c r="AAZ8" s="49"/>
      <c r="ABA8" s="49"/>
      <c r="ABB8" s="49"/>
      <c r="ABC8" s="49"/>
      <c r="ABD8" s="49"/>
      <c r="ABE8" s="49"/>
      <c r="ABF8" s="49"/>
      <c r="ABG8" s="49"/>
      <c r="ABH8" s="49"/>
      <c r="ABI8" s="49"/>
      <c r="ABJ8" s="49"/>
      <c r="ABK8" s="49"/>
      <c r="ABL8" s="49"/>
      <c r="ABM8" s="49"/>
      <c r="ABN8" s="49"/>
      <c r="ABO8" s="49"/>
      <c r="ABP8" s="49"/>
      <c r="ABQ8" s="49"/>
      <c r="ABR8" s="49"/>
      <c r="ABS8" s="49"/>
      <c r="ABT8" s="49"/>
      <c r="ABU8" s="49"/>
      <c r="ABV8" s="49"/>
      <c r="ABW8" s="49"/>
      <c r="ABX8" s="49"/>
      <c r="ABY8" s="49"/>
      <c r="ABZ8" s="49"/>
      <c r="ACA8" s="49"/>
      <c r="ACB8" s="49"/>
      <c r="ACC8" s="49"/>
      <c r="ACD8" s="49"/>
      <c r="ACE8" s="49"/>
      <c r="ACF8" s="49"/>
      <c r="ACG8" s="49"/>
      <c r="ACH8" s="49"/>
      <c r="ACI8" s="49"/>
      <c r="ACJ8" s="49"/>
      <c r="ACK8" s="49"/>
      <c r="ACL8" s="49"/>
      <c r="ACM8" s="49"/>
      <c r="ACN8" s="49"/>
      <c r="ACO8" s="49"/>
      <c r="ACP8" s="49"/>
      <c r="ACQ8" s="49"/>
      <c r="ACR8" s="49"/>
      <c r="ACS8" s="49"/>
      <c r="ACT8" s="49"/>
      <c r="ACU8" s="49"/>
      <c r="ACV8" s="49"/>
      <c r="ACW8" s="49"/>
      <c r="ACX8" s="49"/>
      <c r="ACY8" s="49"/>
      <c r="ACZ8" s="49"/>
      <c r="ADA8" s="49"/>
      <c r="ADB8" s="49"/>
      <c r="ADC8" s="49"/>
      <c r="ADD8" s="49"/>
      <c r="ADE8" s="49"/>
      <c r="ADF8" s="49"/>
      <c r="ADG8" s="49"/>
      <c r="ADH8" s="49"/>
      <c r="ADI8" s="49"/>
      <c r="ADJ8" s="49"/>
      <c r="ADK8" s="49"/>
      <c r="ADL8" s="49"/>
      <c r="ADM8" s="49"/>
      <c r="ADN8" s="49"/>
      <c r="ADO8" s="49"/>
      <c r="ADP8" s="49"/>
      <c r="ADQ8" s="49"/>
      <c r="ADR8" s="49"/>
      <c r="ADS8" s="49"/>
      <c r="ADT8" s="49"/>
      <c r="ADU8" s="49"/>
      <c r="ADV8" s="49"/>
      <c r="ADW8" s="49"/>
      <c r="ADX8" s="49"/>
      <c r="ADY8" s="49"/>
      <c r="ADZ8" s="49"/>
      <c r="AEA8" s="49"/>
      <c r="AEB8" s="49"/>
      <c r="AEC8" s="49"/>
      <c r="AED8" s="49"/>
      <c r="AEE8" s="49"/>
      <c r="AEF8" s="49"/>
      <c r="AEG8" s="49"/>
      <c r="AEH8" s="49"/>
      <c r="AEI8" s="49"/>
      <c r="AEJ8" s="49"/>
      <c r="AEK8" s="49"/>
      <c r="AEL8" s="49"/>
      <c r="AEM8" s="49"/>
      <c r="AEN8" s="49"/>
      <c r="AEO8" s="49"/>
      <c r="AEP8" s="49"/>
      <c r="AEQ8" s="49"/>
      <c r="AER8" s="49"/>
      <c r="AES8" s="49"/>
      <c r="AET8" s="49"/>
      <c r="AEU8" s="49"/>
      <c r="AEV8" s="49"/>
      <c r="AEW8" s="49"/>
      <c r="AEX8" s="49"/>
      <c r="AEY8" s="49"/>
      <c r="AEZ8" s="49"/>
      <c r="AFA8" s="49"/>
      <c r="AFB8" s="49"/>
      <c r="AFC8" s="49"/>
      <c r="AFD8" s="49"/>
      <c r="AFE8" s="49"/>
      <c r="AFF8" s="49"/>
      <c r="AFG8" s="49"/>
      <c r="AFH8" s="49"/>
      <c r="AFI8" s="49"/>
      <c r="AFJ8" s="49"/>
      <c r="AFK8" s="49"/>
      <c r="AFL8" s="49"/>
      <c r="AFM8" s="49"/>
      <c r="AFN8" s="49"/>
      <c r="AFO8" s="49"/>
      <c r="AFP8" s="49"/>
      <c r="AFQ8" s="49"/>
      <c r="AFR8" s="49"/>
      <c r="AFS8" s="49"/>
      <c r="AFT8" s="49"/>
      <c r="AFU8" s="49"/>
      <c r="AFV8" s="49"/>
      <c r="AFW8" s="49"/>
      <c r="AFX8" s="49"/>
      <c r="AFY8" s="49"/>
      <c r="AFZ8" s="49"/>
      <c r="AGA8" s="49"/>
      <c r="AGB8" s="49"/>
      <c r="AGC8" s="49"/>
      <c r="AGD8" s="49"/>
      <c r="AGE8" s="49"/>
      <c r="AGF8" s="49"/>
      <c r="AGG8" s="49"/>
      <c r="AGH8" s="49"/>
      <c r="AGI8" s="49"/>
      <c r="AGJ8" s="49"/>
      <c r="AGK8" s="49"/>
      <c r="AGL8" s="49"/>
      <c r="AGM8" s="49"/>
      <c r="AGN8" s="49"/>
      <c r="AGO8" s="49"/>
      <c r="AGP8" s="49"/>
      <c r="AGQ8" s="49"/>
      <c r="AGR8" s="49"/>
      <c r="AGS8" s="49"/>
      <c r="AGT8" s="49"/>
      <c r="AGU8" s="49"/>
      <c r="AGV8" s="49"/>
      <c r="AGW8" s="49"/>
      <c r="AGX8" s="49"/>
      <c r="AGY8" s="49"/>
      <c r="AGZ8" s="49"/>
      <c r="AHA8" s="49"/>
      <c r="AHB8" s="49"/>
      <c r="AHC8" s="49"/>
      <c r="AHD8" s="49"/>
      <c r="AHE8" s="49"/>
      <c r="AHF8" s="49"/>
      <c r="AHG8" s="49"/>
      <c r="AHH8" s="49"/>
      <c r="AHI8" s="49"/>
      <c r="AHJ8" s="49"/>
      <c r="AHK8" s="49"/>
      <c r="AHL8" s="49"/>
      <c r="AHM8" s="49"/>
      <c r="AHN8" s="49"/>
      <c r="AHO8" s="49"/>
      <c r="AHP8" s="49"/>
      <c r="AHQ8" s="49"/>
      <c r="AHR8" s="49"/>
      <c r="AHS8" s="49"/>
      <c r="AHT8" s="49"/>
      <c r="AHU8" s="49"/>
      <c r="AHV8" s="49"/>
      <c r="AHW8" s="49"/>
      <c r="AHX8" s="49"/>
      <c r="AHY8" s="49"/>
      <c r="AHZ8" s="49"/>
      <c r="AIA8" s="49"/>
      <c r="AIB8" s="49"/>
      <c r="AIC8" s="49"/>
      <c r="AID8" s="49"/>
      <c r="AIE8" s="49"/>
      <c r="AIF8" s="49"/>
      <c r="AIG8" s="49"/>
      <c r="AIH8" s="49"/>
      <c r="AII8" s="49"/>
      <c r="AIJ8" s="49"/>
      <c r="AIK8" s="49"/>
      <c r="AIL8" s="49"/>
      <c r="AIM8" s="49"/>
      <c r="AIN8" s="49"/>
      <c r="AIO8" s="49"/>
      <c r="AIP8" s="49"/>
      <c r="AIQ8" s="49"/>
      <c r="AIR8" s="49"/>
      <c r="AIS8" s="49"/>
      <c r="AIT8" s="49"/>
      <c r="AIU8" s="49"/>
      <c r="AIV8" s="49"/>
      <c r="AIW8" s="49"/>
      <c r="AIX8" s="49"/>
      <c r="AIY8" s="49"/>
      <c r="AIZ8" s="49"/>
      <c r="AJA8" s="49"/>
      <c r="AJB8" s="49"/>
      <c r="AJC8" s="49"/>
      <c r="AJD8" s="49"/>
      <c r="AJE8" s="49"/>
      <c r="AJF8" s="49"/>
      <c r="AJG8" s="49"/>
      <c r="AJH8" s="49"/>
      <c r="AJI8" s="49"/>
      <c r="AJJ8" s="49"/>
      <c r="AJK8" s="49"/>
      <c r="AJL8" s="49"/>
      <c r="AJM8" s="49"/>
      <c r="AJN8" s="49"/>
      <c r="AJO8" s="49"/>
      <c r="AJP8" s="49"/>
      <c r="AJQ8" s="49"/>
      <c r="AJR8" s="49"/>
      <c r="AJS8" s="49"/>
      <c r="AJT8" s="49"/>
      <c r="AJU8" s="49"/>
      <c r="AJV8" s="49"/>
      <c r="AJW8" s="49"/>
      <c r="AJX8" s="49"/>
      <c r="AJY8" s="49"/>
      <c r="AJZ8" s="49"/>
      <c r="AKA8" s="49"/>
      <c r="AKB8" s="49"/>
      <c r="AKC8" s="49"/>
      <c r="AKD8" s="49"/>
      <c r="AKE8" s="49"/>
      <c r="AKF8" s="49"/>
      <c r="AKG8" s="49"/>
      <c r="AKH8" s="49"/>
      <c r="AKI8" s="49"/>
      <c r="AKJ8" s="49"/>
      <c r="AKK8" s="49"/>
      <c r="AKL8" s="49"/>
      <c r="AKM8" s="49"/>
      <c r="AKN8" s="49"/>
      <c r="AKO8" s="49"/>
      <c r="AKP8" s="49"/>
      <c r="AKQ8" s="49"/>
      <c r="AKR8" s="49"/>
      <c r="AKS8" s="49"/>
      <c r="AKT8" s="49"/>
      <c r="AKU8" s="49"/>
      <c r="AKV8" s="49"/>
      <c r="AKW8" s="49"/>
      <c r="AKX8" s="49"/>
      <c r="AKY8" s="49"/>
      <c r="AKZ8" s="49"/>
      <c r="ALA8" s="49"/>
      <c r="ALB8" s="49"/>
      <c r="ALC8" s="49"/>
      <c r="ALD8" s="49"/>
      <c r="ALE8" s="49"/>
      <c r="ALF8" s="49"/>
      <c r="ALG8" s="49"/>
      <c r="ALH8" s="49"/>
      <c r="ALI8" s="49"/>
      <c r="ALJ8" s="49"/>
      <c r="ALK8" s="49"/>
      <c r="ALL8" s="49"/>
      <c r="ALM8" s="49"/>
      <c r="ALN8" s="49"/>
      <c r="ALO8" s="49"/>
      <c r="ALP8" s="49"/>
      <c r="ALQ8" s="49"/>
      <c r="ALR8" s="49"/>
      <c r="ALS8" s="49"/>
      <c r="ALT8" s="49"/>
      <c r="ALU8" s="49"/>
      <c r="ALV8" s="49"/>
      <c r="ALW8" s="49"/>
      <c r="ALX8" s="49"/>
      <c r="ALY8" s="49"/>
      <c r="ALZ8" s="49"/>
      <c r="AMA8" s="49"/>
      <c r="AMB8" s="49"/>
      <c r="AMC8" s="49"/>
      <c r="AMD8" s="49"/>
      <c r="AME8" s="49"/>
      <c r="AMF8" s="49"/>
      <c r="AMG8" s="49"/>
      <c r="AMH8" s="49"/>
      <c r="AMI8" s="49"/>
      <c r="AMJ8" s="49"/>
      <c r="AMK8" s="49"/>
      <c r="AML8" s="49"/>
      <c r="AMM8" s="49"/>
      <c r="AMN8" s="49"/>
      <c r="AMO8" s="49"/>
      <c r="AMP8" s="49"/>
      <c r="AMQ8" s="49"/>
      <c r="AMR8" s="49"/>
      <c r="AMS8" s="49"/>
      <c r="AMT8" s="49"/>
      <c r="AMU8" s="49"/>
      <c r="AMV8" s="49"/>
      <c r="AMW8" s="49"/>
      <c r="AMX8" s="49"/>
      <c r="AMY8" s="49"/>
      <c r="AMZ8" s="49"/>
      <c r="ANA8" s="49"/>
      <c r="ANB8" s="49"/>
      <c r="ANC8" s="49"/>
      <c r="AND8" s="49"/>
      <c r="ANE8" s="49"/>
      <c r="ANF8" s="49"/>
      <c r="ANG8" s="49"/>
      <c r="ANH8" s="49"/>
      <c r="ANI8" s="49"/>
      <c r="ANJ8" s="49"/>
      <c r="ANK8" s="49"/>
      <c r="ANL8" s="49"/>
      <c r="ANM8" s="49"/>
      <c r="ANN8" s="49"/>
      <c r="ANO8" s="49"/>
      <c r="ANP8" s="49"/>
      <c r="ANQ8" s="49"/>
      <c r="ANR8" s="49"/>
      <c r="ANS8" s="49"/>
      <c r="ANT8" s="49"/>
      <c r="ANU8" s="49"/>
      <c r="ANV8" s="49"/>
      <c r="ANW8" s="49"/>
      <c r="ANX8" s="49"/>
      <c r="ANY8" s="49"/>
      <c r="ANZ8" s="49"/>
      <c r="AOA8" s="49"/>
      <c r="AOB8" s="49"/>
      <c r="AOC8" s="49"/>
      <c r="AOD8" s="49"/>
      <c r="AOE8" s="49"/>
      <c r="AOF8" s="49"/>
      <c r="AOG8" s="49"/>
      <c r="AOH8" s="49"/>
      <c r="AOI8" s="49"/>
      <c r="AOJ8" s="49"/>
      <c r="AOK8" s="49"/>
      <c r="AOL8" s="49"/>
      <c r="AOM8" s="49"/>
      <c r="AON8" s="49"/>
      <c r="AOO8" s="49"/>
      <c r="AOP8" s="49"/>
      <c r="AOQ8" s="49"/>
      <c r="AOR8" s="49"/>
      <c r="AOS8" s="49"/>
      <c r="AOT8" s="49"/>
      <c r="AOU8" s="49"/>
      <c r="AOV8" s="49"/>
      <c r="AOW8" s="49"/>
      <c r="AOX8" s="49"/>
      <c r="AOY8" s="49"/>
      <c r="AOZ8" s="49"/>
      <c r="APA8" s="49"/>
      <c r="APB8" s="49"/>
      <c r="APC8" s="49"/>
      <c r="APD8" s="49"/>
      <c r="APE8" s="49"/>
      <c r="APF8" s="49"/>
      <c r="APG8" s="49"/>
      <c r="APH8" s="49"/>
      <c r="API8" s="49"/>
      <c r="APJ8" s="49"/>
      <c r="APK8" s="49"/>
      <c r="APL8" s="49"/>
      <c r="APM8" s="49"/>
      <c r="APN8" s="49"/>
      <c r="APO8" s="49"/>
      <c r="APP8" s="49"/>
      <c r="APQ8" s="49"/>
      <c r="APR8" s="49"/>
      <c r="APS8" s="49"/>
      <c r="APT8" s="49"/>
      <c r="APU8" s="49"/>
      <c r="APV8" s="49"/>
      <c r="APW8" s="49"/>
      <c r="APX8" s="49"/>
      <c r="APY8" s="49"/>
      <c r="APZ8" s="49"/>
      <c r="AQA8" s="49"/>
      <c r="AQB8" s="49"/>
      <c r="AQC8" s="49"/>
      <c r="AQD8" s="49"/>
      <c r="AQE8" s="49"/>
      <c r="AQF8" s="49"/>
      <c r="AQG8" s="49"/>
      <c r="AQH8" s="49"/>
      <c r="AQI8" s="49"/>
      <c r="AQJ8" s="49"/>
      <c r="AQK8" s="49"/>
      <c r="AQL8" s="49"/>
      <c r="AQM8" s="49"/>
      <c r="AQN8" s="49"/>
      <c r="AQO8" s="49"/>
      <c r="AQP8" s="49"/>
      <c r="AQQ8" s="49"/>
      <c r="AQR8" s="49"/>
      <c r="AQS8" s="49"/>
      <c r="AQT8" s="49"/>
      <c r="AQU8" s="49"/>
      <c r="AQV8" s="49"/>
      <c r="AQW8" s="49"/>
      <c r="AQX8" s="49"/>
      <c r="AQY8" s="49"/>
      <c r="AQZ8" s="49"/>
      <c r="ARA8" s="49"/>
      <c r="ARB8" s="49"/>
      <c r="ARC8" s="49"/>
      <c r="ARD8" s="49"/>
      <c r="ARE8" s="49"/>
      <c r="ARF8" s="49"/>
      <c r="ARG8" s="49"/>
      <c r="ARH8" s="49"/>
      <c r="ARI8" s="49"/>
      <c r="ARJ8" s="49"/>
      <c r="ARK8" s="49"/>
      <c r="ARL8" s="49"/>
      <c r="ARM8" s="49"/>
      <c r="ARN8" s="49"/>
      <c r="ARO8" s="49"/>
      <c r="ARP8" s="49"/>
      <c r="ARQ8" s="49"/>
      <c r="ARR8" s="49"/>
      <c r="ARS8" s="49"/>
      <c r="ART8" s="49"/>
      <c r="ARU8" s="49"/>
      <c r="ARV8" s="49"/>
      <c r="ARW8" s="49"/>
      <c r="ARX8" s="49"/>
      <c r="ARY8" s="49"/>
      <c r="ARZ8" s="49"/>
      <c r="ASA8" s="49"/>
      <c r="ASB8" s="49"/>
      <c r="ASC8" s="49"/>
      <c r="ASD8" s="49"/>
      <c r="ASE8" s="49"/>
      <c r="ASF8" s="49"/>
      <c r="ASG8" s="49"/>
      <c r="ASH8" s="49"/>
      <c r="ASI8" s="49"/>
      <c r="ASJ8" s="49"/>
      <c r="ASK8" s="49"/>
      <c r="ASL8" s="49"/>
      <c r="ASM8" s="49"/>
      <c r="ASN8" s="49"/>
      <c r="ASO8" s="49"/>
      <c r="ASP8" s="49"/>
      <c r="ASQ8" s="49"/>
      <c r="ASR8" s="49"/>
      <c r="ASS8" s="49"/>
      <c r="AST8" s="49"/>
      <c r="ASU8" s="49"/>
      <c r="ASV8" s="49"/>
      <c r="ASW8" s="49"/>
      <c r="ASX8" s="49"/>
      <c r="ASY8" s="49"/>
      <c r="ASZ8" s="49"/>
      <c r="ATA8" s="49"/>
      <c r="ATB8" s="49"/>
      <c r="ATC8" s="49"/>
      <c r="ATD8" s="49"/>
      <c r="ATE8" s="49"/>
      <c r="ATF8" s="49"/>
      <c r="ATG8" s="49"/>
      <c r="ATH8" s="49"/>
      <c r="ATI8" s="49"/>
      <c r="ATJ8" s="49"/>
      <c r="ATK8" s="49"/>
      <c r="ATL8" s="49"/>
      <c r="ATM8" s="49"/>
      <c r="ATN8" s="49"/>
      <c r="ATO8" s="49"/>
      <c r="ATP8" s="49"/>
      <c r="ATQ8" s="49"/>
      <c r="ATR8" s="49"/>
      <c r="ATS8" s="49"/>
      <c r="ATT8" s="49"/>
      <c r="ATU8" s="49"/>
      <c r="ATV8" s="49"/>
      <c r="ATW8" s="49"/>
      <c r="ATX8" s="49"/>
      <c r="ATY8" s="49"/>
      <c r="ATZ8" s="49"/>
      <c r="AUA8" s="49"/>
      <c r="AUB8" s="49"/>
      <c r="AUC8" s="49"/>
      <c r="AUD8" s="49"/>
      <c r="AUE8" s="49"/>
      <c r="AUF8" s="49"/>
      <c r="AUG8" s="49"/>
      <c r="AUH8" s="49"/>
      <c r="AUI8" s="49"/>
      <c r="AUJ8" s="49"/>
      <c r="AUK8" s="49"/>
      <c r="AUL8" s="49"/>
      <c r="AUM8" s="49"/>
      <c r="AUN8" s="49"/>
      <c r="AUO8" s="49"/>
      <c r="AUP8" s="49"/>
      <c r="AUQ8" s="49"/>
      <c r="AUR8" s="49"/>
      <c r="AUS8" s="49"/>
      <c r="AUT8" s="49"/>
      <c r="AUU8" s="49"/>
      <c r="AUV8" s="49"/>
      <c r="AUW8" s="49"/>
      <c r="AUX8" s="49"/>
      <c r="AUY8" s="49"/>
      <c r="AUZ8" s="49"/>
      <c r="AVA8" s="49"/>
      <c r="AVB8" s="49"/>
      <c r="AVC8" s="49"/>
      <c r="AVD8" s="49"/>
      <c r="AVE8" s="49"/>
      <c r="AVF8" s="49"/>
      <c r="AVG8" s="49"/>
      <c r="AVH8" s="49"/>
      <c r="AVI8" s="49"/>
      <c r="AVJ8" s="49"/>
      <c r="AVK8" s="49"/>
      <c r="AVL8" s="49"/>
      <c r="AVM8" s="49"/>
      <c r="AVN8" s="49"/>
      <c r="AVO8" s="49"/>
      <c r="AVP8" s="49"/>
      <c r="AVQ8" s="49"/>
      <c r="AVR8" s="49"/>
      <c r="AVS8" s="49"/>
      <c r="AVT8" s="49"/>
      <c r="AVU8" s="49"/>
      <c r="AVV8" s="49"/>
      <c r="AVW8" s="49"/>
      <c r="AVX8" s="49"/>
      <c r="AVY8" s="49"/>
      <c r="AVZ8" s="49"/>
      <c r="AWA8" s="49"/>
      <c r="AWB8" s="49"/>
      <c r="AWC8" s="49"/>
      <c r="AWD8" s="49"/>
      <c r="AWE8" s="49"/>
      <c r="AWF8" s="49"/>
      <c r="AWG8" s="49"/>
      <c r="AWH8" s="49"/>
      <c r="AWI8" s="49"/>
      <c r="AWJ8" s="49"/>
      <c r="AWK8" s="49"/>
      <c r="AWL8" s="49"/>
      <c r="AWM8" s="49"/>
      <c r="AWN8" s="49"/>
      <c r="AWO8" s="49"/>
      <c r="AWP8" s="49"/>
      <c r="AWQ8" s="49"/>
      <c r="AWR8" s="49"/>
      <c r="AWS8" s="49"/>
      <c r="AWT8" s="49"/>
      <c r="AWU8" s="49"/>
      <c r="AWV8" s="49"/>
      <c r="AWW8" s="49"/>
      <c r="AWX8" s="49"/>
      <c r="AWY8" s="49"/>
      <c r="AWZ8" s="49"/>
      <c r="AXA8" s="49"/>
      <c r="AXB8" s="49"/>
      <c r="AXC8" s="49"/>
      <c r="AXD8" s="49"/>
      <c r="AXE8" s="49"/>
      <c r="AXF8" s="49"/>
      <c r="AXG8" s="49"/>
      <c r="AXH8" s="49"/>
      <c r="AXI8" s="49"/>
      <c r="AXJ8" s="49"/>
      <c r="AXK8" s="49"/>
      <c r="AXL8" s="49"/>
      <c r="AXM8" s="49"/>
      <c r="AXN8" s="49"/>
      <c r="AXO8" s="49"/>
      <c r="AXP8" s="49"/>
      <c r="AXQ8" s="49"/>
      <c r="AXR8" s="49"/>
      <c r="AXS8" s="49"/>
      <c r="AXT8" s="49"/>
      <c r="AXU8" s="49"/>
      <c r="AXV8" s="49"/>
      <c r="AXW8" s="49"/>
      <c r="AXX8" s="49"/>
      <c r="AXY8" s="49"/>
      <c r="AXZ8" s="49"/>
      <c r="AYA8" s="49"/>
      <c r="AYB8" s="49"/>
      <c r="AYC8" s="49"/>
      <c r="AYD8" s="49"/>
      <c r="AYE8" s="49"/>
      <c r="AYF8" s="49"/>
      <c r="AYG8" s="49"/>
      <c r="AYH8" s="49"/>
      <c r="AYI8" s="49"/>
      <c r="AYJ8" s="49"/>
      <c r="AYK8" s="49"/>
      <c r="AYL8" s="49"/>
      <c r="AYM8" s="49"/>
      <c r="AYN8" s="49"/>
      <c r="AYO8" s="49"/>
      <c r="AYP8" s="49"/>
      <c r="AYQ8" s="49"/>
      <c r="AYR8" s="49"/>
      <c r="AYS8" s="49"/>
      <c r="AYT8" s="49"/>
      <c r="AYU8" s="49"/>
      <c r="AYV8" s="49"/>
      <c r="AYW8" s="49"/>
      <c r="AYX8" s="49"/>
      <c r="AYY8" s="49"/>
      <c r="AYZ8" s="49"/>
      <c r="AZA8" s="49"/>
      <c r="AZB8" s="49"/>
      <c r="AZC8" s="49"/>
      <c r="AZD8" s="49"/>
      <c r="AZE8" s="49"/>
      <c r="AZF8" s="49"/>
      <c r="AZG8" s="49"/>
      <c r="AZH8" s="49"/>
      <c r="AZI8" s="49"/>
      <c r="AZJ8" s="49"/>
      <c r="AZK8" s="49"/>
      <c r="AZL8" s="49"/>
      <c r="AZM8" s="49"/>
      <c r="AZN8" s="49"/>
      <c r="AZO8" s="49"/>
      <c r="AZP8" s="49"/>
      <c r="AZQ8" s="49"/>
      <c r="AZR8" s="49"/>
      <c r="AZS8" s="49"/>
      <c r="AZT8" s="49"/>
      <c r="AZU8" s="49"/>
      <c r="AZV8" s="49"/>
      <c r="AZW8" s="49"/>
      <c r="AZX8" s="49"/>
      <c r="AZY8" s="49"/>
      <c r="AZZ8" s="49"/>
      <c r="BAA8" s="49"/>
      <c r="BAB8" s="49"/>
      <c r="BAC8" s="49"/>
      <c r="BAD8" s="49"/>
      <c r="BAE8" s="49"/>
      <c r="BAF8" s="49"/>
      <c r="BAG8" s="49"/>
      <c r="BAH8" s="49"/>
      <c r="BAI8" s="49"/>
      <c r="BAJ8" s="49"/>
      <c r="BAK8" s="49"/>
      <c r="BAL8" s="49"/>
      <c r="BAM8" s="49"/>
      <c r="BAN8" s="49"/>
      <c r="BAO8" s="49"/>
      <c r="BAP8" s="49"/>
      <c r="BAQ8" s="49"/>
      <c r="BAR8" s="49"/>
      <c r="BAS8" s="49"/>
      <c r="BAT8" s="49"/>
      <c r="BAU8" s="49"/>
      <c r="BAV8" s="49"/>
      <c r="BAW8" s="49"/>
      <c r="BAX8" s="49"/>
      <c r="BAY8" s="49"/>
      <c r="BAZ8" s="49"/>
      <c r="BBA8" s="49"/>
      <c r="BBB8" s="49"/>
      <c r="BBC8" s="49"/>
      <c r="BBD8" s="49"/>
      <c r="BBE8" s="49"/>
      <c r="BBF8" s="49"/>
      <c r="BBG8" s="49"/>
      <c r="BBH8" s="49"/>
      <c r="BBI8" s="49"/>
      <c r="BBJ8" s="49"/>
      <c r="BBK8" s="49"/>
      <c r="BBL8" s="49"/>
      <c r="BBM8" s="49"/>
      <c r="BBN8" s="49"/>
      <c r="BBO8" s="49"/>
      <c r="BBP8" s="49"/>
      <c r="BBQ8" s="49"/>
      <c r="BBR8" s="49"/>
      <c r="BBS8" s="49"/>
      <c r="BBT8" s="49"/>
      <c r="BBU8" s="49"/>
      <c r="BBV8" s="49"/>
      <c r="BBW8" s="49"/>
      <c r="BBX8" s="49"/>
      <c r="BBY8" s="49"/>
      <c r="BBZ8" s="49"/>
      <c r="BCA8" s="49"/>
      <c r="BCB8" s="49"/>
      <c r="BCC8" s="49"/>
      <c r="BCD8" s="49"/>
      <c r="BCE8" s="49"/>
      <c r="BCF8" s="49"/>
      <c r="BCG8" s="49"/>
      <c r="BCH8" s="49"/>
      <c r="BCI8" s="49"/>
      <c r="BCJ8" s="49"/>
      <c r="BCK8" s="49"/>
      <c r="BCL8" s="49"/>
      <c r="BCM8" s="49"/>
      <c r="BCN8" s="49"/>
      <c r="BCO8" s="49"/>
      <c r="BCP8" s="49"/>
      <c r="BCQ8" s="49"/>
      <c r="BCR8" s="49"/>
      <c r="BCS8" s="49"/>
      <c r="BCT8" s="49"/>
      <c r="BCU8" s="49"/>
      <c r="BCV8" s="49"/>
      <c r="BCW8" s="49"/>
      <c r="BCX8" s="49"/>
      <c r="BCY8" s="49"/>
      <c r="BCZ8" s="49"/>
      <c r="BDA8" s="49"/>
      <c r="BDB8" s="49"/>
      <c r="BDC8" s="49"/>
      <c r="BDD8" s="49"/>
      <c r="BDE8" s="49"/>
      <c r="BDF8" s="49"/>
      <c r="BDG8" s="49"/>
      <c r="BDH8" s="49"/>
      <c r="BDI8" s="49"/>
      <c r="BDJ8" s="49"/>
      <c r="BDK8" s="49"/>
      <c r="BDL8" s="49"/>
      <c r="BDM8" s="49"/>
      <c r="BDN8" s="49"/>
      <c r="BDO8" s="49"/>
      <c r="BDP8" s="49"/>
      <c r="BDQ8" s="49"/>
      <c r="BDR8" s="49"/>
      <c r="BDS8" s="49"/>
      <c r="BDT8" s="49"/>
      <c r="BDU8" s="49"/>
      <c r="BDV8" s="49"/>
      <c r="BDW8" s="49"/>
      <c r="BDX8" s="49"/>
      <c r="BDY8" s="49"/>
      <c r="BDZ8" s="49"/>
      <c r="BEA8" s="49"/>
      <c r="BEB8" s="49"/>
      <c r="BEC8" s="49"/>
      <c r="BED8" s="49"/>
      <c r="BEE8" s="49"/>
      <c r="BEF8" s="49"/>
      <c r="BEG8" s="49"/>
      <c r="BEH8" s="49"/>
      <c r="BEI8" s="49"/>
      <c r="BEJ8" s="49"/>
      <c r="BEK8" s="49"/>
      <c r="BEL8" s="49"/>
      <c r="BEM8" s="49"/>
      <c r="BEN8" s="49"/>
      <c r="BEO8" s="49"/>
      <c r="BEP8" s="49"/>
      <c r="BEQ8" s="49"/>
      <c r="BER8" s="49"/>
      <c r="BES8" s="49"/>
      <c r="BET8" s="49"/>
      <c r="BEU8" s="49"/>
      <c r="BEV8" s="49"/>
      <c r="BEW8" s="49"/>
      <c r="BEX8" s="49"/>
      <c r="BEY8" s="49"/>
      <c r="BEZ8" s="49"/>
      <c r="BFA8" s="49"/>
      <c r="BFB8" s="49"/>
      <c r="BFC8" s="49"/>
      <c r="BFD8" s="49"/>
      <c r="BFE8" s="49"/>
      <c r="BFF8" s="49"/>
      <c r="BFG8" s="49"/>
      <c r="BFH8" s="49"/>
      <c r="BFI8" s="49"/>
      <c r="BFJ8" s="49"/>
      <c r="BFK8" s="49"/>
      <c r="BFL8" s="49"/>
      <c r="BFM8" s="49"/>
      <c r="BFN8" s="49"/>
      <c r="BFO8" s="49"/>
      <c r="BFP8" s="49"/>
      <c r="BFQ8" s="49"/>
      <c r="BFR8" s="49"/>
      <c r="BFS8" s="49"/>
      <c r="BFT8" s="49"/>
      <c r="BFU8" s="49"/>
      <c r="BFV8" s="49"/>
      <c r="BFW8" s="49"/>
      <c r="BFX8" s="49"/>
      <c r="BFY8" s="49"/>
      <c r="BFZ8" s="49"/>
      <c r="BGA8" s="49"/>
      <c r="BGB8" s="49"/>
      <c r="BGC8" s="49"/>
      <c r="BGD8" s="49"/>
      <c r="BGE8" s="49"/>
      <c r="BGF8" s="49"/>
      <c r="BGG8" s="49"/>
      <c r="BGH8" s="49"/>
      <c r="BGI8" s="49"/>
      <c r="BGJ8" s="49"/>
      <c r="BGK8" s="49"/>
      <c r="BGL8" s="49"/>
      <c r="BGM8" s="49"/>
      <c r="BGN8" s="49"/>
      <c r="BGO8" s="49"/>
      <c r="BGP8" s="49"/>
      <c r="BGQ8" s="49"/>
      <c r="BGR8" s="49"/>
      <c r="BGS8" s="49"/>
      <c r="BGT8" s="49"/>
      <c r="BGU8" s="49"/>
      <c r="BGV8" s="49"/>
      <c r="BGW8" s="49"/>
      <c r="BGX8" s="49"/>
      <c r="BGY8" s="49"/>
      <c r="BGZ8" s="49"/>
      <c r="BHA8" s="49"/>
      <c r="BHB8" s="49"/>
      <c r="BHC8" s="49"/>
      <c r="BHD8" s="49"/>
      <c r="BHE8" s="49"/>
      <c r="BHF8" s="49"/>
      <c r="BHG8" s="49"/>
      <c r="BHH8" s="49"/>
      <c r="BHI8" s="49"/>
      <c r="BHJ8" s="49"/>
      <c r="BHK8" s="49"/>
      <c r="BHL8" s="49"/>
      <c r="BHM8" s="49"/>
      <c r="BHN8" s="49"/>
      <c r="BHO8" s="49"/>
      <c r="BHP8" s="49"/>
      <c r="BHQ8" s="49"/>
      <c r="BHR8" s="49"/>
      <c r="BHS8" s="49"/>
      <c r="BHT8" s="49"/>
      <c r="BHU8" s="49"/>
      <c r="BHV8" s="49"/>
      <c r="BHW8" s="49"/>
      <c r="BHX8" s="49"/>
      <c r="BHY8" s="49"/>
      <c r="BHZ8" s="49"/>
      <c r="BIA8" s="49"/>
      <c r="BIB8" s="49"/>
      <c r="BIC8" s="49"/>
      <c r="BID8" s="49"/>
      <c r="BIE8" s="49"/>
      <c r="BIF8" s="49"/>
      <c r="BIG8" s="49"/>
      <c r="BIH8" s="49"/>
      <c r="BII8" s="49"/>
      <c r="BIJ8" s="49"/>
      <c r="BIK8" s="49"/>
      <c r="BIL8" s="49"/>
      <c r="BIM8" s="49"/>
      <c r="BIN8" s="49"/>
      <c r="BIO8" s="49"/>
      <c r="BIP8" s="49"/>
      <c r="BIQ8" s="49"/>
      <c r="BIR8" s="49"/>
      <c r="BIS8" s="49"/>
      <c r="BIT8" s="49"/>
      <c r="BIU8" s="49"/>
      <c r="BIV8" s="49"/>
      <c r="BIW8" s="49"/>
      <c r="BIX8" s="49"/>
      <c r="BIY8" s="49"/>
      <c r="BIZ8" s="49"/>
      <c r="BJA8" s="49"/>
      <c r="BJB8" s="49"/>
      <c r="BJC8" s="49"/>
      <c r="BJD8" s="49"/>
      <c r="BJE8" s="49"/>
      <c r="BJF8" s="49"/>
      <c r="BJG8" s="49"/>
      <c r="BJH8" s="49"/>
      <c r="BJI8" s="49"/>
      <c r="BJJ8" s="49"/>
      <c r="BJK8" s="49"/>
      <c r="BJL8" s="49"/>
      <c r="BJM8" s="49"/>
      <c r="BJN8" s="49"/>
      <c r="BJO8" s="49"/>
      <c r="BJP8" s="49"/>
      <c r="BJQ8" s="49"/>
      <c r="BJR8" s="49"/>
      <c r="BJS8" s="49"/>
      <c r="BJT8" s="49"/>
      <c r="BJU8" s="49"/>
      <c r="BJV8" s="49"/>
      <c r="BJW8" s="49"/>
      <c r="BJX8" s="49"/>
      <c r="BJY8" s="49"/>
      <c r="BJZ8" s="49"/>
      <c r="BKA8" s="49"/>
      <c r="BKB8" s="49"/>
      <c r="BKC8" s="49"/>
      <c r="BKD8" s="49"/>
      <c r="BKE8" s="49"/>
      <c r="BKF8" s="49"/>
      <c r="BKG8" s="49"/>
      <c r="BKH8" s="49"/>
      <c r="BKI8" s="49"/>
      <c r="BKJ8" s="49"/>
      <c r="BKK8" s="49"/>
      <c r="BKL8" s="49"/>
      <c r="BKM8" s="49"/>
      <c r="BKN8" s="49"/>
      <c r="BKO8" s="49"/>
      <c r="BKP8" s="49"/>
      <c r="BKQ8" s="49"/>
      <c r="BKR8" s="49"/>
      <c r="BKS8" s="49"/>
      <c r="BKT8" s="49"/>
      <c r="BKU8" s="49"/>
      <c r="BKV8" s="49"/>
      <c r="BKW8" s="49"/>
      <c r="BKX8" s="49"/>
      <c r="BKY8" s="49"/>
      <c r="BKZ8" s="49"/>
      <c r="BLA8" s="49"/>
      <c r="BLB8" s="49"/>
      <c r="BLC8" s="49"/>
      <c r="BLD8" s="49"/>
      <c r="BLE8" s="49"/>
      <c r="BLF8" s="49"/>
      <c r="BLG8" s="49"/>
      <c r="BLH8" s="49"/>
      <c r="BLI8" s="49"/>
      <c r="BLJ8" s="49"/>
      <c r="BLK8" s="49"/>
      <c r="BLL8" s="49"/>
      <c r="BLM8" s="49"/>
      <c r="BLN8" s="49"/>
      <c r="BLO8" s="49"/>
      <c r="BLP8" s="49"/>
      <c r="BLQ8" s="49"/>
      <c r="BLR8" s="49"/>
      <c r="BLS8" s="49"/>
      <c r="BLT8" s="49"/>
      <c r="BLU8" s="49"/>
      <c r="BLV8" s="49"/>
      <c r="BLW8" s="49"/>
      <c r="BLX8" s="49"/>
      <c r="BLY8" s="49"/>
      <c r="BLZ8" s="49"/>
      <c r="BMA8" s="49"/>
      <c r="BMB8" s="49"/>
      <c r="BMC8" s="49"/>
      <c r="BMD8" s="49"/>
      <c r="BME8" s="49"/>
      <c r="BMF8" s="49"/>
      <c r="BMG8" s="49"/>
      <c r="BMH8" s="49"/>
      <c r="BMI8" s="49"/>
      <c r="BMJ8" s="49"/>
      <c r="BMK8" s="49"/>
      <c r="BML8" s="49"/>
      <c r="BMM8" s="49"/>
      <c r="BMN8" s="49"/>
      <c r="BMO8" s="49"/>
      <c r="BMP8" s="49"/>
      <c r="BMQ8" s="49"/>
      <c r="BMR8" s="49"/>
      <c r="BMS8" s="49"/>
      <c r="BMT8" s="49"/>
      <c r="BMU8" s="49"/>
      <c r="BMV8" s="49"/>
      <c r="BMW8" s="49"/>
      <c r="BMX8" s="49"/>
      <c r="BMY8" s="49"/>
      <c r="BMZ8" s="49"/>
      <c r="BNA8" s="49"/>
      <c r="BNB8" s="49"/>
      <c r="BNC8" s="49"/>
      <c r="BND8" s="49"/>
      <c r="BNE8" s="49"/>
      <c r="BNF8" s="49"/>
      <c r="BNG8" s="49"/>
      <c r="BNH8" s="49"/>
      <c r="BNI8" s="49"/>
      <c r="BNJ8" s="49"/>
      <c r="BNK8" s="49"/>
      <c r="BNL8" s="49"/>
      <c r="BNM8" s="49"/>
      <c r="BNN8" s="49"/>
      <c r="BNO8" s="49"/>
      <c r="BNP8" s="49"/>
      <c r="BNQ8" s="49"/>
      <c r="BNR8" s="49"/>
      <c r="BNS8" s="49"/>
      <c r="BNT8" s="49"/>
      <c r="BNU8" s="49"/>
      <c r="BNV8" s="49"/>
      <c r="BNW8" s="49"/>
      <c r="BNX8" s="49"/>
      <c r="BNY8" s="49"/>
      <c r="BNZ8" s="49"/>
      <c r="BOA8" s="49"/>
      <c r="BOB8" s="49"/>
      <c r="BOC8" s="49"/>
      <c r="BOD8" s="49"/>
      <c r="BOE8" s="49"/>
      <c r="BOF8" s="49"/>
      <c r="BOG8" s="49"/>
      <c r="BOH8" s="49"/>
      <c r="BOI8" s="49"/>
      <c r="BOJ8" s="49"/>
      <c r="BOK8" s="49"/>
      <c r="BOL8" s="49"/>
      <c r="BOM8" s="49"/>
      <c r="BON8" s="49"/>
      <c r="BOO8" s="49"/>
      <c r="BOP8" s="49"/>
      <c r="BOQ8" s="49"/>
      <c r="BOR8" s="49"/>
      <c r="BOS8" s="49"/>
      <c r="BOT8" s="49"/>
      <c r="BOU8" s="49"/>
      <c r="BOV8" s="49"/>
      <c r="BOW8" s="49"/>
      <c r="BOX8" s="49"/>
      <c r="BOY8" s="49"/>
      <c r="BOZ8" s="49"/>
      <c r="BPA8" s="49"/>
      <c r="BPB8" s="49"/>
      <c r="BPC8" s="49"/>
      <c r="BPD8" s="49"/>
      <c r="BPE8" s="49"/>
      <c r="BPF8" s="49"/>
      <c r="BPG8" s="49"/>
      <c r="BPH8" s="49"/>
      <c r="BPI8" s="49"/>
      <c r="BPJ8" s="49"/>
      <c r="BPK8" s="49"/>
      <c r="BPL8" s="49"/>
      <c r="BPM8" s="49"/>
      <c r="BPN8" s="49"/>
      <c r="BPO8" s="49"/>
      <c r="BPP8" s="49"/>
      <c r="BPQ8" s="49"/>
      <c r="BPR8" s="49"/>
      <c r="BPS8" s="49"/>
      <c r="BPT8" s="49"/>
      <c r="BPU8" s="49"/>
      <c r="BPV8" s="49"/>
      <c r="BPW8" s="49"/>
      <c r="BPX8" s="49"/>
      <c r="BPY8" s="49"/>
      <c r="BPZ8" s="49"/>
      <c r="BQA8" s="49"/>
      <c r="BQB8" s="49"/>
      <c r="BQC8" s="49"/>
      <c r="BQD8" s="49"/>
      <c r="BQE8" s="49"/>
      <c r="BQF8" s="49"/>
      <c r="BQG8" s="49"/>
      <c r="BQH8" s="49"/>
      <c r="BQI8" s="49"/>
      <c r="BQJ8" s="49"/>
      <c r="BQK8" s="49"/>
      <c r="BQL8" s="49"/>
      <c r="BQM8" s="49"/>
      <c r="BQN8" s="49"/>
      <c r="BQO8" s="49"/>
      <c r="BQP8" s="49"/>
      <c r="BQQ8" s="49"/>
      <c r="BQR8" s="49"/>
      <c r="BQS8" s="49"/>
      <c r="BQT8" s="49"/>
      <c r="BQU8" s="49"/>
      <c r="BQV8" s="49"/>
      <c r="BQW8" s="49"/>
      <c r="BQX8" s="49"/>
      <c r="BQY8" s="49"/>
      <c r="BQZ8" s="49"/>
      <c r="BRA8" s="49"/>
      <c r="BRB8" s="49"/>
      <c r="BRC8" s="49"/>
      <c r="BRD8" s="49"/>
      <c r="BRE8" s="49"/>
      <c r="BRF8" s="49"/>
      <c r="BRG8" s="49"/>
      <c r="BRH8" s="49"/>
      <c r="BRI8" s="49"/>
      <c r="BRJ8" s="49"/>
      <c r="BRK8" s="49"/>
      <c r="BRL8" s="49"/>
      <c r="BRM8" s="49"/>
      <c r="BRN8" s="49"/>
      <c r="BRO8" s="49"/>
      <c r="BRP8" s="49"/>
      <c r="BRQ8" s="49"/>
      <c r="BRR8" s="49"/>
      <c r="BRS8" s="49"/>
      <c r="BRT8" s="49"/>
      <c r="BRU8" s="49"/>
      <c r="BRV8" s="49"/>
      <c r="BRW8" s="49"/>
      <c r="BRX8" s="49"/>
      <c r="BRY8" s="49"/>
      <c r="BRZ8" s="49"/>
      <c r="BSA8" s="49"/>
      <c r="BSB8" s="49"/>
      <c r="BSC8" s="49"/>
      <c r="BSD8" s="49"/>
      <c r="BSE8" s="49"/>
      <c r="BSF8" s="49"/>
      <c r="BSG8" s="49"/>
      <c r="BSH8" s="49"/>
      <c r="BSI8" s="49"/>
      <c r="BSJ8" s="49"/>
      <c r="BSK8" s="49"/>
      <c r="BSL8" s="49"/>
      <c r="BSM8" s="49"/>
      <c r="BSN8" s="49"/>
      <c r="BSO8" s="49"/>
      <c r="BSP8" s="49"/>
      <c r="BSQ8" s="49"/>
      <c r="BSR8" s="49"/>
      <c r="BSS8" s="49"/>
      <c r="BST8" s="49"/>
      <c r="BSU8" s="49"/>
      <c r="BSV8" s="49"/>
      <c r="BSW8" s="49"/>
      <c r="BSX8" s="49"/>
      <c r="BSY8" s="49"/>
      <c r="BSZ8" s="49"/>
      <c r="BTA8" s="49"/>
      <c r="BTB8" s="49"/>
      <c r="BTC8" s="49"/>
      <c r="BTD8" s="49"/>
      <c r="BTE8" s="49"/>
      <c r="BTF8" s="49"/>
      <c r="BTG8" s="49"/>
      <c r="BTH8" s="49"/>
      <c r="BTI8" s="49"/>
      <c r="BTJ8" s="49"/>
      <c r="BTK8" s="49"/>
      <c r="BTL8" s="49"/>
      <c r="BTM8" s="49"/>
      <c r="BTN8" s="49"/>
      <c r="BTO8" s="49"/>
      <c r="BTP8" s="49"/>
      <c r="BTQ8" s="49"/>
      <c r="BTR8" s="49"/>
      <c r="BTS8" s="49"/>
      <c r="BTT8" s="49"/>
      <c r="BTU8" s="49"/>
      <c r="BTV8" s="49"/>
      <c r="BTW8" s="49"/>
      <c r="BTX8" s="49"/>
      <c r="BTY8" s="49"/>
      <c r="BTZ8" s="49"/>
      <c r="BUA8" s="49"/>
      <c r="BUB8" s="49"/>
      <c r="BUC8" s="49"/>
      <c r="BUD8" s="49"/>
      <c r="BUE8" s="49"/>
      <c r="BUF8" s="49"/>
      <c r="BUG8" s="49"/>
      <c r="BUH8" s="49"/>
      <c r="BUI8" s="49"/>
      <c r="BUJ8" s="49"/>
      <c r="BUK8" s="49"/>
      <c r="BUL8" s="49"/>
      <c r="BUM8" s="49"/>
      <c r="BUN8" s="49"/>
      <c r="BUO8" s="49"/>
      <c r="BUP8" s="49"/>
      <c r="BUQ8" s="49"/>
      <c r="BUR8" s="49"/>
      <c r="BUS8" s="49"/>
      <c r="BUT8" s="49"/>
      <c r="BUU8" s="49"/>
      <c r="BUV8" s="49"/>
      <c r="BUW8" s="49"/>
      <c r="BUX8" s="49"/>
      <c r="BUY8" s="49"/>
      <c r="BUZ8" s="49"/>
      <c r="BVA8" s="49"/>
      <c r="BVB8" s="49"/>
      <c r="BVC8" s="49"/>
      <c r="BVD8" s="49"/>
      <c r="BVE8" s="49"/>
      <c r="BVF8" s="49"/>
      <c r="BVG8" s="49"/>
      <c r="BVH8" s="49"/>
      <c r="BVI8" s="49"/>
      <c r="BVJ8" s="49"/>
      <c r="BVK8" s="49"/>
      <c r="BVL8" s="49"/>
      <c r="BVM8" s="49"/>
      <c r="BVN8" s="49"/>
      <c r="BVO8" s="49"/>
      <c r="BVP8" s="49"/>
      <c r="BVQ8" s="49"/>
      <c r="BVR8" s="49"/>
      <c r="BVS8" s="49"/>
      <c r="BVT8" s="49"/>
      <c r="BVU8" s="49"/>
      <c r="BVV8" s="49"/>
      <c r="BVW8" s="49"/>
      <c r="BVX8" s="49"/>
      <c r="BVY8" s="49"/>
      <c r="BVZ8" s="49"/>
      <c r="BWA8" s="49"/>
      <c r="BWB8" s="49"/>
      <c r="BWC8" s="49"/>
      <c r="BWD8" s="49"/>
      <c r="BWE8" s="49"/>
      <c r="BWF8" s="49"/>
      <c r="BWG8" s="49"/>
      <c r="BWH8" s="49"/>
      <c r="BWI8" s="49"/>
      <c r="BWJ8" s="49"/>
      <c r="BWK8" s="49"/>
      <c r="BWL8" s="49"/>
      <c r="BWM8" s="49"/>
      <c r="BWN8" s="49"/>
      <c r="BWO8" s="49"/>
      <c r="BWP8" s="49"/>
      <c r="BWQ8" s="49"/>
      <c r="BWR8" s="49"/>
      <c r="BWS8" s="49"/>
      <c r="BWT8" s="49"/>
      <c r="BWU8" s="49"/>
      <c r="BWV8" s="49"/>
      <c r="BWW8" s="49"/>
      <c r="BWX8" s="49"/>
      <c r="BWY8" s="49"/>
      <c r="BWZ8" s="49"/>
      <c r="BXA8" s="49"/>
      <c r="BXB8" s="49"/>
      <c r="BXC8" s="49"/>
      <c r="BXD8" s="49"/>
      <c r="BXE8" s="49"/>
      <c r="BXF8" s="49"/>
      <c r="BXG8" s="49"/>
      <c r="BXH8" s="49"/>
      <c r="BXI8" s="49"/>
      <c r="BXJ8" s="49"/>
      <c r="BXK8" s="49"/>
      <c r="BXL8" s="49"/>
      <c r="BXM8" s="49"/>
      <c r="BXN8" s="49"/>
      <c r="BXO8" s="49"/>
      <c r="BXP8" s="49"/>
      <c r="BXQ8" s="49"/>
      <c r="BXR8" s="49"/>
      <c r="BXS8" s="49"/>
      <c r="BXT8" s="49"/>
      <c r="BXU8" s="49"/>
      <c r="BXV8" s="49"/>
      <c r="BXW8" s="49"/>
      <c r="BXX8" s="49"/>
      <c r="BXY8" s="49"/>
      <c r="BXZ8" s="49"/>
      <c r="BYA8" s="49"/>
      <c r="BYB8" s="49"/>
      <c r="BYC8" s="49"/>
      <c r="BYD8" s="49"/>
      <c r="BYE8" s="49"/>
      <c r="BYF8" s="49"/>
      <c r="BYG8" s="49"/>
      <c r="BYH8" s="49"/>
      <c r="BYI8" s="49"/>
      <c r="BYJ8" s="49"/>
      <c r="BYK8" s="49"/>
      <c r="BYL8" s="49"/>
      <c r="BYM8" s="49"/>
      <c r="BYN8" s="49"/>
      <c r="BYO8" s="49"/>
      <c r="BYP8" s="49"/>
      <c r="BYQ8" s="49"/>
      <c r="BYR8" s="49"/>
      <c r="BYS8" s="49"/>
      <c r="BYT8" s="49"/>
      <c r="BYU8" s="49"/>
      <c r="BYV8" s="49"/>
      <c r="BYW8" s="49"/>
      <c r="BYX8" s="49"/>
      <c r="BYY8" s="49"/>
      <c r="BYZ8" s="49"/>
      <c r="BZA8" s="49"/>
      <c r="BZB8" s="49"/>
      <c r="BZC8" s="49"/>
      <c r="BZD8" s="49"/>
      <c r="BZE8" s="49"/>
      <c r="BZF8" s="49"/>
      <c r="BZG8" s="49"/>
      <c r="BZH8" s="49"/>
      <c r="BZI8" s="49"/>
      <c r="BZJ8" s="49"/>
      <c r="BZK8" s="49"/>
      <c r="BZL8" s="49"/>
      <c r="BZM8" s="49"/>
      <c r="BZN8" s="49"/>
      <c r="BZO8" s="49"/>
      <c r="BZP8" s="49"/>
      <c r="BZQ8" s="49"/>
      <c r="BZR8" s="49"/>
      <c r="BZS8" s="49"/>
      <c r="BZT8" s="49"/>
      <c r="BZU8" s="49"/>
      <c r="BZV8" s="49"/>
      <c r="BZW8" s="49"/>
      <c r="BZX8" s="49"/>
      <c r="BZY8" s="49"/>
      <c r="BZZ8" s="49"/>
      <c r="CAA8" s="49"/>
      <c r="CAB8" s="49"/>
      <c r="CAC8" s="49"/>
      <c r="CAD8" s="49"/>
      <c r="CAE8" s="49"/>
      <c r="CAF8" s="49"/>
      <c r="CAG8" s="49"/>
      <c r="CAH8" s="49"/>
      <c r="CAI8" s="49"/>
      <c r="CAJ8" s="49"/>
      <c r="CAK8" s="49"/>
      <c r="CAL8" s="49"/>
      <c r="CAM8" s="49"/>
      <c r="CAN8" s="49"/>
      <c r="CAO8" s="49"/>
      <c r="CAP8" s="49"/>
      <c r="CAQ8" s="49"/>
      <c r="CAR8" s="49"/>
      <c r="CAS8" s="49"/>
      <c r="CAT8" s="49"/>
      <c r="CAU8" s="49"/>
      <c r="CAV8" s="49"/>
      <c r="CAW8" s="49"/>
      <c r="CAX8" s="49"/>
      <c r="CAY8" s="49"/>
      <c r="CAZ8" s="49"/>
      <c r="CBA8" s="49"/>
      <c r="CBB8" s="49"/>
      <c r="CBC8" s="49"/>
      <c r="CBD8" s="49"/>
      <c r="CBE8" s="49"/>
      <c r="CBF8" s="49"/>
      <c r="CBG8" s="49"/>
      <c r="CBH8" s="49"/>
      <c r="CBI8" s="49"/>
      <c r="CBJ8" s="49"/>
      <c r="CBK8" s="49"/>
      <c r="CBL8" s="49"/>
      <c r="CBM8" s="49"/>
      <c r="CBN8" s="49"/>
      <c r="CBO8" s="49"/>
      <c r="CBP8" s="49"/>
      <c r="CBQ8" s="49"/>
      <c r="CBR8" s="49"/>
      <c r="CBS8" s="49"/>
      <c r="CBT8" s="49"/>
      <c r="CBU8" s="49"/>
      <c r="CBV8" s="49"/>
      <c r="CBW8" s="49"/>
      <c r="CBX8" s="49"/>
      <c r="CBY8" s="49"/>
      <c r="CBZ8" s="49"/>
      <c r="CCA8" s="49"/>
      <c r="CCB8" s="49"/>
      <c r="CCC8" s="49"/>
      <c r="CCD8" s="49"/>
      <c r="CCE8" s="49"/>
      <c r="CCF8" s="49"/>
      <c r="CCG8" s="49"/>
      <c r="CCH8" s="49"/>
      <c r="CCI8" s="49"/>
      <c r="CCJ8" s="49"/>
      <c r="CCK8" s="49"/>
      <c r="CCL8" s="49"/>
      <c r="CCM8" s="49"/>
      <c r="CCN8" s="49"/>
      <c r="CCO8" s="49"/>
      <c r="CCP8" s="49"/>
      <c r="CCQ8" s="49"/>
      <c r="CCR8" s="49"/>
      <c r="CCS8" s="49"/>
      <c r="CCT8" s="49"/>
      <c r="CCU8" s="49"/>
      <c r="CCV8" s="49"/>
      <c r="CCW8" s="49"/>
      <c r="CCX8" s="49"/>
      <c r="CCY8" s="49"/>
      <c r="CCZ8" s="49"/>
      <c r="CDA8" s="49"/>
      <c r="CDB8" s="49"/>
      <c r="CDC8" s="49"/>
      <c r="CDD8" s="49"/>
      <c r="CDE8" s="49"/>
      <c r="CDF8" s="49"/>
      <c r="CDG8" s="49"/>
      <c r="CDH8" s="49"/>
      <c r="CDI8" s="49"/>
      <c r="CDJ8" s="49"/>
      <c r="CDK8" s="49"/>
      <c r="CDL8" s="49"/>
      <c r="CDM8" s="49"/>
      <c r="CDN8" s="49"/>
      <c r="CDO8" s="49"/>
      <c r="CDP8" s="49"/>
      <c r="CDQ8" s="49"/>
      <c r="CDR8" s="49"/>
      <c r="CDS8" s="49"/>
      <c r="CDT8" s="49"/>
      <c r="CDU8" s="49"/>
      <c r="CDV8" s="49"/>
      <c r="CDW8" s="49"/>
      <c r="CDX8" s="49"/>
      <c r="CDY8" s="49"/>
      <c r="CDZ8" s="49"/>
      <c r="CEA8" s="49"/>
      <c r="CEB8" s="49"/>
      <c r="CEC8" s="49"/>
      <c r="CED8" s="49"/>
      <c r="CEE8" s="49"/>
      <c r="CEF8" s="49"/>
      <c r="CEG8" s="49"/>
      <c r="CEH8" s="49"/>
      <c r="CEI8" s="49"/>
      <c r="CEJ8" s="49"/>
      <c r="CEK8" s="49"/>
      <c r="CEL8" s="49"/>
      <c r="CEM8" s="49"/>
      <c r="CEN8" s="49"/>
      <c r="CEO8" s="49"/>
      <c r="CEP8" s="49"/>
      <c r="CEQ8" s="49"/>
      <c r="CER8" s="49"/>
      <c r="CES8" s="49"/>
      <c r="CET8" s="49"/>
      <c r="CEU8" s="49"/>
      <c r="CEV8" s="49"/>
      <c r="CEW8" s="49"/>
      <c r="CEX8" s="49"/>
      <c r="CEY8" s="49"/>
      <c r="CEZ8" s="49"/>
      <c r="CFA8" s="49"/>
      <c r="CFB8" s="49"/>
      <c r="CFC8" s="49"/>
      <c r="CFD8" s="49"/>
      <c r="CFE8" s="49"/>
      <c r="CFF8" s="49"/>
      <c r="CFG8" s="49"/>
      <c r="CFH8" s="49"/>
      <c r="CFI8" s="49"/>
      <c r="CFJ8" s="49"/>
      <c r="CFK8" s="49"/>
      <c r="CFL8" s="49"/>
      <c r="CFM8" s="49"/>
      <c r="CFN8" s="49"/>
      <c r="CFO8" s="49"/>
      <c r="CFP8" s="49"/>
      <c r="CFQ8" s="49"/>
      <c r="CFR8" s="49"/>
      <c r="CFS8" s="49"/>
      <c r="CFT8" s="49"/>
      <c r="CFU8" s="49"/>
      <c r="CFV8" s="49"/>
      <c r="CFW8" s="49"/>
      <c r="CFX8" s="49"/>
      <c r="CFY8" s="49"/>
      <c r="CFZ8" s="49"/>
      <c r="CGA8" s="49"/>
      <c r="CGB8" s="49"/>
      <c r="CGC8" s="49"/>
      <c r="CGD8" s="49"/>
      <c r="CGE8" s="49"/>
      <c r="CGF8" s="49"/>
      <c r="CGG8" s="49"/>
      <c r="CGH8" s="49"/>
      <c r="CGI8" s="49"/>
      <c r="CGJ8" s="49"/>
      <c r="CGK8" s="49"/>
      <c r="CGL8" s="49"/>
      <c r="CGM8" s="49"/>
      <c r="CGN8" s="49"/>
      <c r="CGO8" s="49"/>
      <c r="CGP8" s="49"/>
      <c r="CGQ8" s="49"/>
      <c r="CGR8" s="49"/>
      <c r="CGS8" s="49"/>
      <c r="CGT8" s="49"/>
      <c r="CGU8" s="49"/>
      <c r="CGV8" s="49"/>
      <c r="CGW8" s="49"/>
      <c r="CGX8" s="49"/>
      <c r="CGY8" s="49"/>
      <c r="CGZ8" s="49"/>
      <c r="CHA8" s="49"/>
      <c r="CHB8" s="49"/>
      <c r="CHC8" s="49"/>
      <c r="CHD8" s="49"/>
      <c r="CHE8" s="49"/>
      <c r="CHF8" s="49"/>
      <c r="CHG8" s="49"/>
      <c r="CHH8" s="49"/>
      <c r="CHI8" s="49"/>
      <c r="CHJ8" s="49"/>
      <c r="CHK8" s="49"/>
      <c r="CHL8" s="49"/>
      <c r="CHM8" s="49"/>
      <c r="CHN8" s="49"/>
      <c r="CHO8" s="49"/>
      <c r="CHP8" s="49"/>
      <c r="CHQ8" s="49"/>
      <c r="CHR8" s="49"/>
      <c r="CHS8" s="49"/>
      <c r="CHT8" s="49"/>
      <c r="CHU8" s="49"/>
      <c r="CHV8" s="49"/>
      <c r="CHW8" s="49"/>
      <c r="CHX8" s="49"/>
      <c r="CHY8" s="49"/>
      <c r="CHZ8" s="49"/>
      <c r="CIA8" s="49"/>
      <c r="CIB8" s="49"/>
      <c r="CIC8" s="49"/>
      <c r="CID8" s="49"/>
      <c r="CIE8" s="49"/>
      <c r="CIF8" s="49"/>
      <c r="CIG8" s="49"/>
      <c r="CIH8" s="49"/>
      <c r="CII8" s="49"/>
      <c r="CIJ8" s="49"/>
      <c r="CIK8" s="49"/>
      <c r="CIL8" s="49"/>
      <c r="CIM8" s="49"/>
      <c r="CIN8" s="49"/>
      <c r="CIO8" s="49"/>
      <c r="CIP8" s="49"/>
      <c r="CIQ8" s="49"/>
      <c r="CIR8" s="49"/>
      <c r="CIS8" s="49"/>
      <c r="CIT8" s="49"/>
      <c r="CIU8" s="49"/>
      <c r="CIV8" s="49"/>
      <c r="CIW8" s="49"/>
      <c r="CIX8" s="49"/>
      <c r="CIY8" s="49"/>
      <c r="CIZ8" s="49"/>
      <c r="CJA8" s="49"/>
      <c r="CJB8" s="49"/>
      <c r="CJC8" s="49"/>
      <c r="CJD8" s="49"/>
      <c r="CJE8" s="49"/>
      <c r="CJF8" s="49"/>
      <c r="CJG8" s="49"/>
      <c r="CJH8" s="49"/>
      <c r="CJI8" s="49"/>
      <c r="CJJ8" s="49"/>
      <c r="CJK8" s="49"/>
      <c r="CJL8" s="49"/>
      <c r="CJM8" s="49"/>
      <c r="CJN8" s="49"/>
      <c r="CJO8" s="49"/>
      <c r="CJP8" s="49"/>
      <c r="CJQ8" s="49"/>
      <c r="CJR8" s="49"/>
      <c r="CJS8" s="49"/>
      <c r="CJT8" s="49"/>
      <c r="CJU8" s="49"/>
      <c r="CJV8" s="49"/>
      <c r="CJW8" s="49"/>
      <c r="CJX8" s="49"/>
      <c r="CJY8" s="49"/>
      <c r="CJZ8" s="49"/>
      <c r="CKA8" s="49"/>
      <c r="CKB8" s="49"/>
      <c r="CKC8" s="49"/>
      <c r="CKD8" s="49"/>
      <c r="CKE8" s="49"/>
      <c r="CKF8" s="49"/>
      <c r="CKG8" s="49"/>
      <c r="CKH8" s="49"/>
      <c r="CKI8" s="49"/>
      <c r="CKJ8" s="49"/>
      <c r="CKK8" s="49"/>
      <c r="CKL8" s="49"/>
      <c r="CKM8" s="49"/>
      <c r="CKN8" s="49"/>
      <c r="CKO8" s="49"/>
      <c r="CKP8" s="49"/>
      <c r="CKQ8" s="49"/>
      <c r="CKR8" s="49"/>
      <c r="CKS8" s="49"/>
      <c r="CKT8" s="49"/>
      <c r="CKU8" s="49"/>
      <c r="CKV8" s="49"/>
      <c r="CKW8" s="49"/>
      <c r="CKX8" s="49"/>
      <c r="CKY8" s="49"/>
      <c r="CKZ8" s="49"/>
      <c r="CLA8" s="49"/>
      <c r="CLB8" s="49"/>
      <c r="CLC8" s="49"/>
      <c r="CLD8" s="49"/>
      <c r="CLE8" s="49"/>
      <c r="CLF8" s="49"/>
      <c r="CLG8" s="49"/>
      <c r="CLH8" s="49"/>
      <c r="CLI8" s="49"/>
      <c r="CLJ8" s="49"/>
      <c r="CLK8" s="49"/>
      <c r="CLL8" s="49"/>
      <c r="CLM8" s="49"/>
      <c r="CLN8" s="49"/>
      <c r="CLO8" s="49"/>
      <c r="CLP8" s="49"/>
      <c r="CLQ8" s="49"/>
      <c r="CLR8" s="49"/>
      <c r="CLS8" s="49"/>
      <c r="CLT8" s="49"/>
      <c r="CLU8" s="49"/>
      <c r="CLV8" s="49"/>
      <c r="CLW8" s="49"/>
      <c r="CLX8" s="49"/>
      <c r="CLY8" s="49"/>
      <c r="CLZ8" s="49"/>
      <c r="CMA8" s="49"/>
      <c r="CMB8" s="49"/>
      <c r="CMC8" s="49"/>
      <c r="CMD8" s="49"/>
      <c r="CME8" s="49"/>
      <c r="CMF8" s="49"/>
      <c r="CMG8" s="49"/>
      <c r="CMH8" s="49"/>
      <c r="CMI8" s="49"/>
      <c r="CMJ8" s="49"/>
      <c r="CMK8" s="49"/>
      <c r="CML8" s="49"/>
      <c r="CMM8" s="49"/>
      <c r="CMN8" s="49"/>
      <c r="CMO8" s="49"/>
      <c r="CMP8" s="49"/>
      <c r="CMQ8" s="49"/>
      <c r="CMR8" s="49"/>
      <c r="CMS8" s="49"/>
      <c r="CMT8" s="49"/>
      <c r="CMU8" s="49"/>
      <c r="CMV8" s="49"/>
      <c r="CMW8" s="49"/>
      <c r="CMX8" s="49"/>
      <c r="CMY8" s="49"/>
      <c r="CMZ8" s="49"/>
      <c r="CNA8" s="49"/>
      <c r="CNB8" s="49"/>
      <c r="CNC8" s="49"/>
      <c r="CND8" s="49"/>
      <c r="CNE8" s="49"/>
      <c r="CNF8" s="49"/>
      <c r="CNG8" s="49"/>
      <c r="CNH8" s="49"/>
      <c r="CNI8" s="49"/>
      <c r="CNJ8" s="49"/>
      <c r="CNK8" s="49"/>
      <c r="CNL8" s="49"/>
      <c r="CNM8" s="49"/>
      <c r="CNN8" s="49"/>
      <c r="CNO8" s="49"/>
      <c r="CNP8" s="49"/>
      <c r="CNQ8" s="49"/>
      <c r="CNR8" s="49"/>
      <c r="CNS8" s="49"/>
      <c r="CNT8" s="49"/>
      <c r="CNU8" s="49"/>
      <c r="CNV8" s="49"/>
      <c r="CNW8" s="49"/>
      <c r="CNX8" s="49"/>
      <c r="CNY8" s="49"/>
      <c r="CNZ8" s="49"/>
      <c r="COA8" s="49"/>
      <c r="COB8" s="49"/>
      <c r="COC8" s="49"/>
      <c r="COD8" s="49"/>
      <c r="COE8" s="49"/>
      <c r="COF8" s="49"/>
      <c r="COG8" s="49"/>
      <c r="COH8" s="49"/>
      <c r="COI8" s="49"/>
      <c r="COJ8" s="49"/>
      <c r="COK8" s="49"/>
      <c r="COL8" s="49"/>
      <c r="COM8" s="49"/>
      <c r="CON8" s="49"/>
      <c r="COO8" s="49"/>
      <c r="COP8" s="49"/>
      <c r="COQ8" s="49"/>
      <c r="COR8" s="49"/>
      <c r="COS8" s="49"/>
      <c r="COT8" s="49"/>
      <c r="COU8" s="49"/>
      <c r="COV8" s="49"/>
      <c r="COW8" s="49"/>
      <c r="COX8" s="49"/>
      <c r="COY8" s="49"/>
      <c r="COZ8" s="49"/>
      <c r="CPA8" s="49"/>
      <c r="CPB8" s="49"/>
      <c r="CPC8" s="49"/>
      <c r="CPD8" s="49"/>
      <c r="CPE8" s="49"/>
      <c r="CPF8" s="49"/>
      <c r="CPG8" s="49"/>
      <c r="CPH8" s="49"/>
      <c r="CPI8" s="49"/>
      <c r="CPJ8" s="49"/>
      <c r="CPK8" s="49"/>
      <c r="CPL8" s="49"/>
      <c r="CPM8" s="49"/>
      <c r="CPN8" s="49"/>
      <c r="CPO8" s="49"/>
      <c r="CPP8" s="49"/>
      <c r="CPQ8" s="49"/>
      <c r="CPR8" s="49"/>
      <c r="CPS8" s="49"/>
      <c r="CPT8" s="49"/>
      <c r="CPU8" s="49"/>
      <c r="CPV8" s="49"/>
      <c r="CPW8" s="49"/>
      <c r="CPX8" s="49"/>
      <c r="CPY8" s="49"/>
      <c r="CPZ8" s="49"/>
      <c r="CQA8" s="49"/>
      <c r="CQB8" s="49"/>
      <c r="CQC8" s="49"/>
      <c r="CQD8" s="49"/>
      <c r="CQE8" s="49"/>
      <c r="CQF8" s="49"/>
      <c r="CQG8" s="49"/>
      <c r="CQH8" s="49"/>
      <c r="CQI8" s="49"/>
      <c r="CQJ8" s="49"/>
      <c r="CQK8" s="49"/>
      <c r="CQL8" s="49"/>
      <c r="CQM8" s="49"/>
      <c r="CQN8" s="49"/>
      <c r="CQO8" s="49"/>
      <c r="CQP8" s="49"/>
      <c r="CQQ8" s="49"/>
      <c r="CQR8" s="49"/>
      <c r="CQS8" s="49"/>
      <c r="CQT8" s="49"/>
      <c r="CQU8" s="49"/>
      <c r="CQV8" s="49"/>
      <c r="CQW8" s="49"/>
      <c r="CQX8" s="49"/>
      <c r="CQY8" s="49"/>
      <c r="CQZ8" s="49"/>
      <c r="CRA8" s="49"/>
      <c r="CRB8" s="49"/>
      <c r="CRC8" s="49"/>
      <c r="CRD8" s="49"/>
      <c r="CRE8" s="49"/>
      <c r="CRF8" s="49"/>
      <c r="CRG8" s="49"/>
      <c r="CRH8" s="49"/>
      <c r="CRI8" s="49"/>
      <c r="CRJ8" s="49"/>
      <c r="CRK8" s="49"/>
      <c r="CRL8" s="49"/>
      <c r="CRM8" s="49"/>
      <c r="CRN8" s="49"/>
      <c r="CRO8" s="49"/>
      <c r="CRP8" s="49"/>
      <c r="CRQ8" s="49"/>
      <c r="CRR8" s="49"/>
      <c r="CRS8" s="49"/>
      <c r="CRT8" s="49"/>
      <c r="CRU8" s="49"/>
      <c r="CRV8" s="49"/>
      <c r="CRW8" s="49"/>
      <c r="CRX8" s="49"/>
      <c r="CRY8" s="49"/>
      <c r="CRZ8" s="49"/>
      <c r="CSA8" s="49"/>
      <c r="CSB8" s="49"/>
      <c r="CSC8" s="49"/>
      <c r="CSD8" s="49"/>
      <c r="CSE8" s="49"/>
      <c r="CSF8" s="49"/>
      <c r="CSG8" s="49"/>
      <c r="CSH8" s="49"/>
      <c r="CSI8" s="49"/>
      <c r="CSJ8" s="49"/>
      <c r="CSK8" s="49"/>
      <c r="CSL8" s="49"/>
      <c r="CSM8" s="49"/>
      <c r="CSN8" s="49"/>
      <c r="CSO8" s="49"/>
      <c r="CSP8" s="49"/>
      <c r="CSQ8" s="49"/>
      <c r="CSR8" s="49"/>
      <c r="CSS8" s="49"/>
      <c r="CST8" s="49"/>
      <c r="CSU8" s="49"/>
      <c r="CSV8" s="49"/>
      <c r="CSW8" s="49"/>
      <c r="CSX8" s="49"/>
      <c r="CSY8" s="49"/>
      <c r="CSZ8" s="49"/>
      <c r="CTA8" s="49"/>
      <c r="CTB8" s="49"/>
      <c r="CTC8" s="49"/>
      <c r="CTD8" s="49"/>
      <c r="CTE8" s="49"/>
      <c r="CTF8" s="49"/>
      <c r="CTG8" s="49"/>
      <c r="CTH8" s="49"/>
      <c r="CTI8" s="49"/>
      <c r="CTJ8" s="49"/>
      <c r="CTK8" s="49"/>
      <c r="CTL8" s="49"/>
      <c r="CTM8" s="49"/>
      <c r="CTN8" s="49"/>
      <c r="CTO8" s="49"/>
      <c r="CTP8" s="49"/>
      <c r="CTQ8" s="49"/>
      <c r="CTR8" s="49"/>
      <c r="CTS8" s="49"/>
      <c r="CTT8" s="49"/>
      <c r="CTU8" s="49"/>
      <c r="CTV8" s="49"/>
      <c r="CTW8" s="49"/>
      <c r="CTX8" s="49"/>
      <c r="CTY8" s="49"/>
      <c r="CTZ8" s="49"/>
      <c r="CUA8" s="49"/>
      <c r="CUB8" s="49"/>
      <c r="CUC8" s="49"/>
      <c r="CUD8" s="49"/>
      <c r="CUE8" s="49"/>
      <c r="CUF8" s="49"/>
      <c r="CUG8" s="49"/>
      <c r="CUH8" s="49"/>
      <c r="CUI8" s="49"/>
      <c r="CUJ8" s="49"/>
      <c r="CUK8" s="49"/>
      <c r="CUL8" s="49"/>
      <c r="CUM8" s="49"/>
      <c r="CUN8" s="49"/>
      <c r="CUO8" s="49"/>
      <c r="CUP8" s="49"/>
      <c r="CUQ8" s="49"/>
      <c r="CUR8" s="49"/>
      <c r="CUS8" s="49"/>
      <c r="CUT8" s="49"/>
      <c r="CUU8" s="49"/>
      <c r="CUV8" s="49"/>
      <c r="CUW8" s="49"/>
      <c r="CUX8" s="49"/>
      <c r="CUY8" s="49"/>
      <c r="CUZ8" s="49"/>
      <c r="CVA8" s="49"/>
      <c r="CVB8" s="49"/>
      <c r="CVC8" s="49"/>
      <c r="CVD8" s="49"/>
      <c r="CVE8" s="49"/>
      <c r="CVF8" s="49"/>
      <c r="CVG8" s="49"/>
      <c r="CVH8" s="49"/>
      <c r="CVI8" s="49"/>
      <c r="CVJ8" s="49"/>
      <c r="CVK8" s="49"/>
      <c r="CVL8" s="49"/>
      <c r="CVM8" s="49"/>
      <c r="CVN8" s="49"/>
      <c r="CVO8" s="49"/>
      <c r="CVP8" s="49"/>
      <c r="CVQ8" s="49"/>
      <c r="CVR8" s="49"/>
      <c r="CVS8" s="49"/>
      <c r="CVT8" s="49"/>
      <c r="CVU8" s="49"/>
      <c r="CVV8" s="49"/>
      <c r="CVW8" s="49"/>
      <c r="CVX8" s="49"/>
      <c r="CVY8" s="49"/>
      <c r="CVZ8" s="49"/>
      <c r="CWA8" s="49"/>
      <c r="CWB8" s="49"/>
      <c r="CWC8" s="49"/>
      <c r="CWD8" s="49"/>
      <c r="CWE8" s="49"/>
      <c r="CWF8" s="49"/>
      <c r="CWG8" s="49"/>
      <c r="CWH8" s="49"/>
      <c r="CWI8" s="49"/>
      <c r="CWJ8" s="49"/>
      <c r="CWK8" s="49"/>
      <c r="CWL8" s="49"/>
      <c r="CWM8" s="49"/>
      <c r="CWN8" s="49"/>
      <c r="CWO8" s="49"/>
      <c r="CWP8" s="49"/>
      <c r="CWQ8" s="49"/>
      <c r="CWR8" s="49"/>
      <c r="CWS8" s="49"/>
      <c r="CWT8" s="49"/>
      <c r="CWU8" s="49"/>
      <c r="CWV8" s="49"/>
      <c r="CWW8" s="49"/>
      <c r="CWX8" s="49"/>
      <c r="CWY8" s="49"/>
      <c r="CWZ8" s="49"/>
      <c r="CXA8" s="49"/>
      <c r="CXB8" s="49"/>
      <c r="CXC8" s="49"/>
      <c r="CXD8" s="49"/>
      <c r="CXE8" s="49"/>
      <c r="CXF8" s="49"/>
      <c r="CXG8" s="49"/>
      <c r="CXH8" s="49"/>
      <c r="CXI8" s="49"/>
      <c r="CXJ8" s="49"/>
      <c r="CXK8" s="49"/>
      <c r="CXL8" s="49"/>
      <c r="CXM8" s="49"/>
      <c r="CXN8" s="49"/>
      <c r="CXO8" s="49"/>
      <c r="CXP8" s="49"/>
      <c r="CXQ8" s="49"/>
      <c r="CXR8" s="49"/>
      <c r="CXS8" s="49"/>
      <c r="CXT8" s="49"/>
      <c r="CXU8" s="49"/>
      <c r="CXV8" s="49"/>
      <c r="CXW8" s="49"/>
      <c r="CXX8" s="49"/>
      <c r="CXY8" s="49"/>
      <c r="CXZ8" s="49"/>
      <c r="CYA8" s="49"/>
      <c r="CYB8" s="49"/>
      <c r="CYC8" s="49"/>
      <c r="CYD8" s="49"/>
      <c r="CYE8" s="49"/>
      <c r="CYF8" s="49"/>
      <c r="CYG8" s="49"/>
      <c r="CYH8" s="49"/>
      <c r="CYI8" s="49"/>
      <c r="CYJ8" s="49"/>
      <c r="CYK8" s="49"/>
      <c r="CYL8" s="49"/>
      <c r="CYM8" s="49"/>
      <c r="CYN8" s="49"/>
      <c r="CYO8" s="49"/>
      <c r="CYP8" s="49"/>
      <c r="CYQ8" s="49"/>
      <c r="CYR8" s="49"/>
      <c r="CYS8" s="49"/>
      <c r="CYT8" s="49"/>
      <c r="CYU8" s="49"/>
      <c r="CYV8" s="49"/>
      <c r="CYW8" s="49"/>
      <c r="CYX8" s="49"/>
      <c r="CYY8" s="49"/>
      <c r="CYZ8" s="49"/>
      <c r="CZA8" s="49"/>
      <c r="CZB8" s="49"/>
      <c r="CZC8" s="49"/>
      <c r="CZD8" s="49"/>
      <c r="CZE8" s="49"/>
      <c r="CZF8" s="49"/>
      <c r="CZG8" s="49"/>
      <c r="CZH8" s="49"/>
      <c r="CZI8" s="49"/>
      <c r="CZJ8" s="49"/>
      <c r="CZK8" s="49"/>
      <c r="CZL8" s="49"/>
      <c r="CZM8" s="49"/>
      <c r="CZN8" s="49"/>
      <c r="CZO8" s="49"/>
      <c r="CZP8" s="49"/>
      <c r="CZQ8" s="49"/>
      <c r="CZR8" s="49"/>
      <c r="CZS8" s="49"/>
      <c r="CZT8" s="49"/>
      <c r="CZU8" s="49"/>
      <c r="CZV8" s="49"/>
      <c r="CZW8" s="49"/>
      <c r="CZX8" s="49"/>
      <c r="CZY8" s="49"/>
      <c r="CZZ8" s="49"/>
      <c r="DAA8" s="49"/>
      <c r="DAB8" s="49"/>
      <c r="DAC8" s="49"/>
      <c r="DAD8" s="49"/>
      <c r="DAE8" s="49"/>
      <c r="DAF8" s="49"/>
      <c r="DAG8" s="49"/>
      <c r="DAH8" s="49"/>
      <c r="DAI8" s="49"/>
      <c r="DAJ8" s="49"/>
      <c r="DAK8" s="49"/>
      <c r="DAL8" s="49"/>
      <c r="DAM8" s="49"/>
      <c r="DAN8" s="49"/>
      <c r="DAO8" s="49"/>
      <c r="DAP8" s="49"/>
      <c r="DAQ8" s="49"/>
      <c r="DAR8" s="49"/>
      <c r="DAS8" s="49"/>
      <c r="DAT8" s="49"/>
      <c r="DAU8" s="49"/>
      <c r="DAV8" s="49"/>
      <c r="DAW8" s="49"/>
      <c r="DAX8" s="49"/>
      <c r="DAY8" s="49"/>
      <c r="DAZ8" s="49"/>
      <c r="DBA8" s="49"/>
      <c r="DBB8" s="49"/>
      <c r="DBC8" s="49"/>
      <c r="DBD8" s="49"/>
      <c r="DBE8" s="49"/>
      <c r="DBF8" s="49"/>
      <c r="DBG8" s="49"/>
      <c r="DBH8" s="49"/>
      <c r="DBI8" s="49"/>
      <c r="DBJ8" s="49"/>
      <c r="DBK8" s="49"/>
      <c r="DBL8" s="49"/>
      <c r="DBM8" s="49"/>
      <c r="DBN8" s="49"/>
      <c r="DBO8" s="49"/>
      <c r="DBP8" s="49"/>
      <c r="DBQ8" s="49"/>
      <c r="DBR8" s="49"/>
      <c r="DBS8" s="49"/>
      <c r="DBT8" s="49"/>
      <c r="DBU8" s="49"/>
      <c r="DBV8" s="49"/>
      <c r="DBW8" s="49"/>
      <c r="DBX8" s="49"/>
      <c r="DBY8" s="49"/>
      <c r="DBZ8" s="49"/>
      <c r="DCA8" s="49"/>
      <c r="DCB8" s="49"/>
      <c r="DCC8" s="49"/>
      <c r="DCD8" s="49"/>
      <c r="DCE8" s="49"/>
      <c r="DCF8" s="49"/>
      <c r="DCG8" s="49"/>
      <c r="DCH8" s="49"/>
      <c r="DCI8" s="49"/>
      <c r="DCJ8" s="49"/>
      <c r="DCK8" s="49"/>
      <c r="DCL8" s="49"/>
      <c r="DCM8" s="49"/>
      <c r="DCN8" s="49"/>
      <c r="DCO8" s="49"/>
      <c r="DCP8" s="49"/>
      <c r="DCQ8" s="49"/>
      <c r="DCR8" s="49"/>
      <c r="DCS8" s="49"/>
      <c r="DCT8" s="49"/>
      <c r="DCU8" s="49"/>
      <c r="DCV8" s="49"/>
      <c r="DCW8" s="49"/>
      <c r="DCX8" s="49"/>
      <c r="DCY8" s="49"/>
      <c r="DCZ8" s="49"/>
      <c r="DDA8" s="49"/>
      <c r="DDB8" s="49"/>
      <c r="DDC8" s="49"/>
      <c r="DDD8" s="49"/>
      <c r="DDE8" s="49"/>
      <c r="DDF8" s="49"/>
      <c r="DDG8" s="49"/>
      <c r="DDH8" s="49"/>
      <c r="DDI8" s="49"/>
      <c r="DDJ8" s="49"/>
      <c r="DDK8" s="49"/>
      <c r="DDL8" s="49"/>
      <c r="DDM8" s="49"/>
      <c r="DDN8" s="49"/>
      <c r="DDO8" s="49"/>
      <c r="DDP8" s="49"/>
      <c r="DDQ8" s="49"/>
      <c r="DDR8" s="49"/>
      <c r="DDS8" s="49"/>
      <c r="DDT8" s="49"/>
      <c r="DDU8" s="49"/>
      <c r="DDV8" s="49"/>
      <c r="DDW8" s="49"/>
      <c r="DDX8" s="49"/>
      <c r="DDY8" s="49"/>
      <c r="DDZ8" s="49"/>
      <c r="DEA8" s="49"/>
      <c r="DEB8" s="49"/>
      <c r="DEC8" s="49"/>
      <c r="DED8" s="49"/>
      <c r="DEE8" s="49"/>
      <c r="DEF8" s="49"/>
      <c r="DEG8" s="49"/>
      <c r="DEH8" s="49"/>
      <c r="DEI8" s="49"/>
      <c r="DEJ8" s="49"/>
      <c r="DEK8" s="49"/>
      <c r="DEL8" s="49"/>
      <c r="DEM8" s="49"/>
      <c r="DEN8" s="49"/>
      <c r="DEO8" s="49"/>
      <c r="DEP8" s="49"/>
      <c r="DEQ8" s="49"/>
      <c r="DER8" s="49"/>
      <c r="DES8" s="49"/>
      <c r="DET8" s="49"/>
      <c r="DEU8" s="49"/>
      <c r="DEV8" s="49"/>
      <c r="DEW8" s="49"/>
      <c r="DEX8" s="49"/>
      <c r="DEY8" s="49"/>
      <c r="DEZ8" s="49"/>
      <c r="DFA8" s="49"/>
      <c r="DFB8" s="49"/>
      <c r="DFC8" s="49"/>
      <c r="DFD8" s="49"/>
      <c r="DFE8" s="49"/>
      <c r="DFF8" s="49"/>
      <c r="DFG8" s="49"/>
      <c r="DFH8" s="49"/>
      <c r="DFI8" s="49"/>
      <c r="DFJ8" s="49"/>
      <c r="DFK8" s="49"/>
      <c r="DFL8" s="49"/>
      <c r="DFM8" s="49"/>
      <c r="DFN8" s="49"/>
      <c r="DFO8" s="49"/>
      <c r="DFP8" s="49"/>
      <c r="DFQ8" s="49"/>
      <c r="DFR8" s="49"/>
      <c r="DFS8" s="49"/>
      <c r="DFT8" s="49"/>
      <c r="DFU8" s="49"/>
      <c r="DFV8" s="49"/>
      <c r="DFW8" s="49"/>
      <c r="DFX8" s="49"/>
      <c r="DFY8" s="49"/>
      <c r="DFZ8" s="49"/>
      <c r="DGA8" s="49"/>
      <c r="DGB8" s="49"/>
      <c r="DGC8" s="49"/>
      <c r="DGD8" s="49"/>
      <c r="DGE8" s="49"/>
      <c r="DGF8" s="49"/>
      <c r="DGG8" s="49"/>
      <c r="DGH8" s="49"/>
      <c r="DGI8" s="49"/>
      <c r="DGJ8" s="49"/>
      <c r="DGK8" s="49"/>
      <c r="DGL8" s="49"/>
      <c r="DGM8" s="49"/>
      <c r="DGN8" s="49"/>
      <c r="DGO8" s="49"/>
      <c r="DGP8" s="49"/>
      <c r="DGQ8" s="49"/>
      <c r="DGR8" s="49"/>
      <c r="DGS8" s="49"/>
      <c r="DGT8" s="49"/>
      <c r="DGU8" s="49"/>
      <c r="DGV8" s="49"/>
      <c r="DGW8" s="49"/>
      <c r="DGX8" s="49"/>
      <c r="DGY8" s="49"/>
      <c r="DGZ8" s="49"/>
      <c r="DHA8" s="49"/>
      <c r="DHB8" s="49"/>
      <c r="DHC8" s="49"/>
      <c r="DHD8" s="49"/>
      <c r="DHE8" s="49"/>
      <c r="DHF8" s="49"/>
      <c r="DHG8" s="49"/>
      <c r="DHH8" s="49"/>
      <c r="DHI8" s="49"/>
      <c r="DHJ8" s="49"/>
      <c r="DHK8" s="49"/>
      <c r="DHL8" s="49"/>
      <c r="DHM8" s="49"/>
      <c r="DHN8" s="49"/>
      <c r="DHO8" s="49"/>
      <c r="DHP8" s="49"/>
      <c r="DHQ8" s="49"/>
      <c r="DHR8" s="49"/>
      <c r="DHS8" s="49"/>
      <c r="DHT8" s="49"/>
      <c r="DHU8" s="49"/>
      <c r="DHV8" s="49"/>
      <c r="DHW8" s="49"/>
      <c r="DHX8" s="49"/>
      <c r="DHY8" s="49"/>
      <c r="DHZ8" s="49"/>
      <c r="DIA8" s="49"/>
      <c r="DIB8" s="49"/>
      <c r="DIC8" s="49"/>
      <c r="DID8" s="49"/>
      <c r="DIE8" s="49"/>
      <c r="DIF8" s="49"/>
      <c r="DIG8" s="49"/>
      <c r="DIH8" s="49"/>
      <c r="DII8" s="49"/>
      <c r="DIJ8" s="49"/>
      <c r="DIK8" s="49"/>
      <c r="DIL8" s="49"/>
      <c r="DIM8" s="49"/>
      <c r="DIN8" s="49"/>
      <c r="DIO8" s="49"/>
      <c r="DIP8" s="49"/>
      <c r="DIQ8" s="49"/>
      <c r="DIR8" s="49"/>
      <c r="DIS8" s="49"/>
      <c r="DIT8" s="49"/>
      <c r="DIU8" s="49"/>
      <c r="DIV8" s="49"/>
      <c r="DIW8" s="49"/>
      <c r="DIX8" s="49"/>
      <c r="DIY8" s="49"/>
      <c r="DIZ8" s="49"/>
      <c r="DJA8" s="49"/>
      <c r="DJB8" s="49"/>
      <c r="DJC8" s="49"/>
      <c r="DJD8" s="49"/>
      <c r="DJE8" s="49"/>
      <c r="DJF8" s="49"/>
      <c r="DJG8" s="49"/>
      <c r="DJH8" s="49"/>
      <c r="DJI8" s="49"/>
      <c r="DJJ8" s="49"/>
      <c r="DJK8" s="49"/>
      <c r="DJL8" s="49"/>
      <c r="DJM8" s="49"/>
      <c r="DJN8" s="49"/>
      <c r="DJO8" s="49"/>
      <c r="DJP8" s="49"/>
      <c r="DJQ8" s="49"/>
      <c r="DJR8" s="49"/>
      <c r="DJS8" s="49"/>
      <c r="DJT8" s="49"/>
      <c r="DJU8" s="49"/>
      <c r="DJV8" s="49"/>
      <c r="DJW8" s="49"/>
      <c r="DJX8" s="49"/>
      <c r="DJY8" s="49"/>
      <c r="DJZ8" s="49"/>
      <c r="DKA8" s="49"/>
      <c r="DKB8" s="49"/>
      <c r="DKC8" s="49"/>
      <c r="DKD8" s="49"/>
      <c r="DKE8" s="49"/>
      <c r="DKF8" s="49"/>
      <c r="DKG8" s="49"/>
      <c r="DKH8" s="49"/>
      <c r="DKI8" s="49"/>
      <c r="DKJ8" s="49"/>
      <c r="DKK8" s="49"/>
      <c r="DKL8" s="49"/>
      <c r="DKM8" s="49"/>
      <c r="DKN8" s="49"/>
      <c r="DKO8" s="49"/>
      <c r="DKP8" s="49"/>
      <c r="DKQ8" s="49"/>
      <c r="DKR8" s="49"/>
      <c r="DKS8" s="49"/>
      <c r="DKT8" s="49"/>
      <c r="DKU8" s="49"/>
      <c r="DKV8" s="49"/>
      <c r="DKW8" s="49"/>
      <c r="DKX8" s="49"/>
      <c r="DKY8" s="49"/>
      <c r="DKZ8" s="49"/>
      <c r="DLA8" s="49"/>
      <c r="DLB8" s="49"/>
      <c r="DLC8" s="49"/>
      <c r="DLD8" s="49"/>
      <c r="DLE8" s="49"/>
      <c r="DLF8" s="49"/>
      <c r="DLG8" s="49"/>
      <c r="DLH8" s="49"/>
      <c r="DLI8" s="49"/>
      <c r="DLJ8" s="49"/>
      <c r="DLK8" s="49"/>
      <c r="DLL8" s="49"/>
      <c r="DLM8" s="49"/>
      <c r="DLN8" s="49"/>
      <c r="DLO8" s="49"/>
      <c r="DLP8" s="49"/>
      <c r="DLQ8" s="49"/>
      <c r="DLR8" s="49"/>
      <c r="DLS8" s="49"/>
      <c r="DLT8" s="49"/>
      <c r="DLU8" s="49"/>
      <c r="DLV8" s="49"/>
      <c r="DLW8" s="49"/>
      <c r="DLX8" s="49"/>
      <c r="DLY8" s="49"/>
      <c r="DLZ8" s="49"/>
      <c r="DMA8" s="49"/>
      <c r="DMB8" s="49"/>
      <c r="DMC8" s="49"/>
      <c r="DMD8" s="49"/>
      <c r="DME8" s="49"/>
      <c r="DMF8" s="49"/>
      <c r="DMG8" s="49"/>
      <c r="DMH8" s="49"/>
      <c r="DMI8" s="49"/>
      <c r="DMJ8" s="49"/>
      <c r="DMK8" s="49"/>
      <c r="DML8" s="49"/>
      <c r="DMM8" s="49"/>
      <c r="DMN8" s="49"/>
      <c r="DMO8" s="49"/>
      <c r="DMP8" s="49"/>
      <c r="DMQ8" s="49"/>
      <c r="DMR8" s="49"/>
      <c r="DMS8" s="49"/>
      <c r="DMT8" s="49"/>
      <c r="DMU8" s="49"/>
      <c r="DMV8" s="49"/>
      <c r="DMW8" s="49"/>
      <c r="DMX8" s="49"/>
      <c r="DMY8" s="49"/>
      <c r="DMZ8" s="49"/>
      <c r="DNA8" s="49"/>
      <c r="DNB8" s="49"/>
      <c r="DNC8" s="49"/>
      <c r="DND8" s="49"/>
      <c r="DNE8" s="49"/>
      <c r="DNF8" s="49"/>
      <c r="DNG8" s="49"/>
      <c r="DNH8" s="49"/>
      <c r="DNI8" s="49"/>
      <c r="DNJ8" s="49"/>
      <c r="DNK8" s="49"/>
      <c r="DNL8" s="49"/>
      <c r="DNM8" s="49"/>
      <c r="DNN8" s="49"/>
      <c r="DNO8" s="49"/>
      <c r="DNP8" s="49"/>
      <c r="DNQ8" s="49"/>
      <c r="DNR8" s="49"/>
      <c r="DNS8" s="49"/>
      <c r="DNT8" s="49"/>
      <c r="DNU8" s="49"/>
      <c r="DNV8" s="49"/>
      <c r="DNW8" s="49"/>
      <c r="DNX8" s="49"/>
      <c r="DNY8" s="49"/>
      <c r="DNZ8" s="49"/>
      <c r="DOA8" s="49"/>
      <c r="DOB8" s="49"/>
      <c r="DOC8" s="49"/>
      <c r="DOD8" s="49"/>
      <c r="DOE8" s="49"/>
      <c r="DOF8" s="49"/>
      <c r="DOG8" s="49"/>
      <c r="DOH8" s="49"/>
      <c r="DOI8" s="49"/>
      <c r="DOJ8" s="49"/>
      <c r="DOK8" s="49"/>
      <c r="DOL8" s="49"/>
      <c r="DOM8" s="49"/>
      <c r="DON8" s="49"/>
      <c r="DOO8" s="49"/>
      <c r="DOP8" s="49"/>
      <c r="DOQ8" s="49"/>
      <c r="DOR8" s="49"/>
      <c r="DOS8" s="49"/>
      <c r="DOT8" s="49"/>
      <c r="DOU8" s="49"/>
      <c r="DOV8" s="49"/>
      <c r="DOW8" s="49"/>
      <c r="DOX8" s="49"/>
      <c r="DOY8" s="49"/>
      <c r="DOZ8" s="49"/>
      <c r="DPA8" s="49"/>
      <c r="DPB8" s="49"/>
      <c r="DPC8" s="49"/>
      <c r="DPD8" s="49"/>
      <c r="DPE8" s="49"/>
      <c r="DPF8" s="49"/>
      <c r="DPG8" s="49"/>
      <c r="DPH8" s="49"/>
      <c r="DPI8" s="49"/>
      <c r="DPJ8" s="49"/>
      <c r="DPK8" s="49"/>
      <c r="DPL8" s="49"/>
      <c r="DPM8" s="49"/>
      <c r="DPN8" s="49"/>
      <c r="DPO8" s="49"/>
      <c r="DPP8" s="49"/>
      <c r="DPQ8" s="49"/>
      <c r="DPR8" s="49"/>
      <c r="DPS8" s="49"/>
      <c r="DPT8" s="49"/>
      <c r="DPU8" s="49"/>
      <c r="DPV8" s="49"/>
      <c r="DPW8" s="49"/>
      <c r="DPX8" s="49"/>
      <c r="DPY8" s="49"/>
      <c r="DPZ8" s="49"/>
      <c r="DQA8" s="49"/>
      <c r="DQB8" s="49"/>
      <c r="DQC8" s="49"/>
      <c r="DQD8" s="49"/>
      <c r="DQE8" s="49"/>
      <c r="DQF8" s="49"/>
      <c r="DQG8" s="49"/>
      <c r="DQH8" s="49"/>
      <c r="DQI8" s="49"/>
      <c r="DQJ8" s="49"/>
      <c r="DQK8" s="49"/>
      <c r="DQL8" s="49"/>
      <c r="DQM8" s="49"/>
      <c r="DQN8" s="49"/>
      <c r="DQO8" s="49"/>
      <c r="DQP8" s="49"/>
      <c r="DQQ8" s="49"/>
      <c r="DQR8" s="49"/>
      <c r="DQS8" s="49"/>
      <c r="DQT8" s="49"/>
      <c r="DQU8" s="49"/>
      <c r="DQV8" s="49"/>
      <c r="DQW8" s="49"/>
      <c r="DQX8" s="49"/>
      <c r="DQY8" s="49"/>
      <c r="DQZ8" s="49"/>
      <c r="DRA8" s="49"/>
      <c r="DRB8" s="49"/>
      <c r="DRC8" s="49"/>
      <c r="DRD8" s="49"/>
      <c r="DRE8" s="49"/>
      <c r="DRF8" s="49"/>
      <c r="DRG8" s="49"/>
      <c r="DRH8" s="49"/>
      <c r="DRI8" s="49"/>
      <c r="DRJ8" s="49"/>
      <c r="DRK8" s="49"/>
      <c r="DRL8" s="49"/>
      <c r="DRM8" s="49"/>
      <c r="DRN8" s="49"/>
      <c r="DRO8" s="49"/>
      <c r="DRP8" s="49"/>
      <c r="DRQ8" s="49"/>
      <c r="DRR8" s="49"/>
      <c r="DRS8" s="49"/>
      <c r="DRT8" s="49"/>
      <c r="DRU8" s="49"/>
      <c r="DRV8" s="49"/>
      <c r="DRW8" s="49"/>
      <c r="DRX8" s="49"/>
      <c r="DRY8" s="49"/>
      <c r="DRZ8" s="49"/>
      <c r="DSA8" s="49"/>
      <c r="DSB8" s="49"/>
      <c r="DSC8" s="49"/>
      <c r="DSD8" s="49"/>
      <c r="DSE8" s="49"/>
      <c r="DSF8" s="49"/>
      <c r="DSG8" s="49"/>
      <c r="DSH8" s="49"/>
      <c r="DSI8" s="49"/>
      <c r="DSJ8" s="49"/>
      <c r="DSK8" s="49"/>
      <c r="DSL8" s="49"/>
      <c r="DSM8" s="49"/>
      <c r="DSN8" s="49"/>
      <c r="DSO8" s="49"/>
      <c r="DSP8" s="49"/>
      <c r="DSQ8" s="49"/>
      <c r="DSR8" s="49"/>
      <c r="DSS8" s="49"/>
      <c r="DST8" s="49"/>
      <c r="DSU8" s="49"/>
      <c r="DSV8" s="49"/>
      <c r="DSW8" s="49"/>
      <c r="DSX8" s="49"/>
      <c r="DSY8" s="49"/>
      <c r="DSZ8" s="49"/>
      <c r="DTA8" s="49"/>
      <c r="DTB8" s="49"/>
      <c r="DTC8" s="49"/>
      <c r="DTD8" s="49"/>
      <c r="DTE8" s="49"/>
      <c r="DTF8" s="49"/>
      <c r="DTG8" s="49"/>
      <c r="DTH8" s="49"/>
      <c r="DTI8" s="49"/>
      <c r="DTJ8" s="49"/>
      <c r="DTK8" s="49"/>
      <c r="DTL8" s="49"/>
      <c r="DTM8" s="49"/>
      <c r="DTN8" s="49"/>
      <c r="DTO8" s="49"/>
      <c r="DTP8" s="49"/>
      <c r="DTQ8" s="49"/>
      <c r="DTR8" s="49"/>
      <c r="DTS8" s="49"/>
      <c r="DTT8" s="49"/>
      <c r="DTU8" s="49"/>
      <c r="DTV8" s="49"/>
      <c r="DTW8" s="49"/>
      <c r="DTX8" s="49"/>
      <c r="DTY8" s="49"/>
      <c r="DTZ8" s="49"/>
      <c r="DUA8" s="49"/>
      <c r="DUB8" s="49"/>
      <c r="DUC8" s="49"/>
      <c r="DUD8" s="49"/>
      <c r="DUE8" s="49"/>
      <c r="DUF8" s="49"/>
      <c r="DUG8" s="49"/>
      <c r="DUH8" s="49"/>
      <c r="DUI8" s="49"/>
      <c r="DUJ8" s="49"/>
      <c r="DUK8" s="49"/>
      <c r="DUL8" s="49"/>
      <c r="DUM8" s="49"/>
      <c r="DUN8" s="49"/>
      <c r="DUO8" s="49"/>
      <c r="DUP8" s="49"/>
      <c r="DUQ8" s="49"/>
      <c r="DUR8" s="49"/>
      <c r="DUS8" s="49"/>
      <c r="DUT8" s="49"/>
      <c r="DUU8" s="49"/>
      <c r="DUV8" s="49"/>
      <c r="DUW8" s="49"/>
      <c r="DUX8" s="49"/>
      <c r="DUY8" s="49"/>
      <c r="DUZ8" s="49"/>
      <c r="DVA8" s="49"/>
      <c r="DVB8" s="49"/>
      <c r="DVC8" s="49"/>
      <c r="DVD8" s="49"/>
      <c r="DVE8" s="49"/>
      <c r="DVF8" s="49"/>
      <c r="DVG8" s="49"/>
      <c r="DVH8" s="49"/>
      <c r="DVI8" s="49"/>
      <c r="DVJ8" s="49"/>
      <c r="DVK8" s="49"/>
      <c r="DVL8" s="49"/>
      <c r="DVM8" s="49"/>
      <c r="DVN8" s="49"/>
      <c r="DVO8" s="49"/>
      <c r="DVP8" s="49"/>
      <c r="DVQ8" s="49"/>
      <c r="DVR8" s="49"/>
      <c r="DVS8" s="49"/>
      <c r="DVT8" s="49"/>
      <c r="DVU8" s="49"/>
      <c r="DVV8" s="49"/>
      <c r="DVW8" s="49"/>
      <c r="DVX8" s="49"/>
      <c r="DVY8" s="49"/>
      <c r="DVZ8" s="49"/>
      <c r="DWA8" s="49"/>
      <c r="DWB8" s="49"/>
      <c r="DWC8" s="49"/>
      <c r="DWD8" s="49"/>
      <c r="DWE8" s="49"/>
      <c r="DWF8" s="49"/>
      <c r="DWG8" s="49"/>
      <c r="DWH8" s="49"/>
      <c r="DWI8" s="49"/>
      <c r="DWJ8" s="49"/>
      <c r="DWK8" s="49"/>
      <c r="DWL8" s="49"/>
      <c r="DWM8" s="49"/>
      <c r="DWN8" s="49"/>
      <c r="DWO8" s="49"/>
      <c r="DWP8" s="49"/>
      <c r="DWQ8" s="49"/>
      <c r="DWR8" s="49"/>
      <c r="DWS8" s="49"/>
      <c r="DWT8" s="49"/>
      <c r="DWU8" s="49"/>
      <c r="DWV8" s="49"/>
      <c r="DWW8" s="49"/>
      <c r="DWX8" s="49"/>
      <c r="DWY8" s="49"/>
      <c r="DWZ8" s="49"/>
      <c r="DXA8" s="49"/>
      <c r="DXB8" s="49"/>
      <c r="DXC8" s="49"/>
      <c r="DXD8" s="49"/>
      <c r="DXE8" s="49"/>
      <c r="DXF8" s="49"/>
      <c r="DXG8" s="49"/>
      <c r="DXH8" s="49"/>
      <c r="DXI8" s="49"/>
      <c r="DXJ8" s="49"/>
      <c r="DXK8" s="49"/>
      <c r="DXL8" s="49"/>
      <c r="DXM8" s="49"/>
      <c r="DXN8" s="49"/>
      <c r="DXO8" s="49"/>
      <c r="DXP8" s="49"/>
      <c r="DXQ8" s="49"/>
      <c r="DXR8" s="49"/>
      <c r="DXS8" s="49"/>
      <c r="DXT8" s="49"/>
      <c r="DXU8" s="49"/>
      <c r="DXV8" s="49"/>
      <c r="DXW8" s="49"/>
      <c r="DXX8" s="49"/>
      <c r="DXY8" s="49"/>
      <c r="DXZ8" s="49"/>
      <c r="DYA8" s="49"/>
      <c r="DYB8" s="49"/>
      <c r="DYC8" s="49"/>
      <c r="DYD8" s="49"/>
      <c r="DYE8" s="49"/>
      <c r="DYF8" s="49"/>
      <c r="DYG8" s="49"/>
      <c r="DYH8" s="49"/>
      <c r="DYI8" s="49"/>
      <c r="DYJ8" s="49"/>
      <c r="DYK8" s="49"/>
      <c r="DYL8" s="49"/>
      <c r="DYM8" s="49"/>
      <c r="DYN8" s="49"/>
      <c r="DYO8" s="49"/>
      <c r="DYP8" s="49"/>
      <c r="DYQ8" s="49"/>
      <c r="DYR8" s="49"/>
      <c r="DYS8" s="49"/>
      <c r="DYT8" s="49"/>
      <c r="DYU8" s="49"/>
      <c r="DYV8" s="49"/>
      <c r="DYW8" s="49"/>
      <c r="DYX8" s="49"/>
      <c r="DYY8" s="49"/>
      <c r="DYZ8" s="49"/>
      <c r="DZA8" s="49"/>
      <c r="DZB8" s="49"/>
      <c r="DZC8" s="49"/>
      <c r="DZD8" s="49"/>
      <c r="DZE8" s="49"/>
      <c r="DZF8" s="49"/>
      <c r="DZG8" s="49"/>
      <c r="DZH8" s="49"/>
      <c r="DZI8" s="49"/>
      <c r="DZJ8" s="49"/>
      <c r="DZK8" s="49"/>
      <c r="DZL8" s="49"/>
      <c r="DZM8" s="49"/>
      <c r="DZN8" s="49"/>
      <c r="DZO8" s="49"/>
      <c r="DZP8" s="49"/>
      <c r="DZQ8" s="49"/>
      <c r="DZR8" s="49"/>
      <c r="DZS8" s="49"/>
      <c r="DZT8" s="49"/>
      <c r="DZU8" s="49"/>
      <c r="DZV8" s="49"/>
      <c r="DZW8" s="49"/>
      <c r="DZX8" s="49"/>
      <c r="DZY8" s="49"/>
      <c r="DZZ8" s="49"/>
      <c r="EAA8" s="49"/>
      <c r="EAB8" s="49"/>
      <c r="EAC8" s="49"/>
      <c r="EAD8" s="49"/>
      <c r="EAE8" s="49"/>
      <c r="EAF8" s="49"/>
      <c r="EAG8" s="49"/>
      <c r="EAH8" s="49"/>
      <c r="EAI8" s="49"/>
      <c r="EAJ8" s="49"/>
      <c r="EAK8" s="49"/>
      <c r="EAL8" s="49"/>
      <c r="EAM8" s="49"/>
      <c r="EAN8" s="49"/>
      <c r="EAO8" s="49"/>
      <c r="EAP8" s="49"/>
      <c r="EAQ8" s="49"/>
      <c r="EAR8" s="49"/>
      <c r="EAS8" s="49"/>
      <c r="EAT8" s="49"/>
      <c r="EAU8" s="49"/>
      <c r="EAV8" s="49"/>
      <c r="EAW8" s="49"/>
      <c r="EAX8" s="49"/>
      <c r="EAY8" s="49"/>
      <c r="EAZ8" s="49"/>
      <c r="EBA8" s="49"/>
      <c r="EBB8" s="49"/>
      <c r="EBC8" s="49"/>
      <c r="EBD8" s="49"/>
      <c r="EBE8" s="49"/>
      <c r="EBF8" s="49"/>
      <c r="EBG8" s="49"/>
      <c r="EBH8" s="49"/>
      <c r="EBI8" s="49"/>
      <c r="EBJ8" s="49"/>
      <c r="EBK8" s="49"/>
      <c r="EBL8" s="49"/>
      <c r="EBM8" s="49"/>
      <c r="EBN8" s="49"/>
      <c r="EBO8" s="49"/>
      <c r="EBP8" s="49"/>
      <c r="EBQ8" s="49"/>
      <c r="EBR8" s="49"/>
      <c r="EBS8" s="49"/>
      <c r="EBT8" s="49"/>
      <c r="EBU8" s="49"/>
      <c r="EBV8" s="49"/>
      <c r="EBW8" s="49"/>
      <c r="EBX8" s="49"/>
      <c r="EBY8" s="49"/>
      <c r="EBZ8" s="49"/>
      <c r="ECA8" s="49"/>
      <c r="ECB8" s="49"/>
      <c r="ECC8" s="49"/>
      <c r="ECD8" s="49"/>
      <c r="ECE8" s="49"/>
      <c r="ECF8" s="49"/>
      <c r="ECG8" s="49"/>
      <c r="ECH8" s="49"/>
      <c r="ECI8" s="49"/>
      <c r="ECJ8" s="49"/>
      <c r="ECK8" s="49"/>
      <c r="ECL8" s="49"/>
      <c r="ECM8" s="49"/>
      <c r="ECN8" s="49"/>
      <c r="ECO8" s="49"/>
      <c r="ECP8" s="49"/>
      <c r="ECQ8" s="49"/>
      <c r="ECR8" s="49"/>
      <c r="ECS8" s="49"/>
      <c r="ECT8" s="49"/>
      <c r="ECU8" s="49"/>
      <c r="ECV8" s="49"/>
      <c r="ECW8" s="49"/>
      <c r="ECX8" s="49"/>
      <c r="ECY8" s="49"/>
      <c r="ECZ8" s="49"/>
      <c r="EDA8" s="49"/>
      <c r="EDB8" s="49"/>
      <c r="EDC8" s="49"/>
      <c r="EDD8" s="49"/>
      <c r="EDE8" s="49"/>
      <c r="EDF8" s="49"/>
      <c r="EDG8" s="49"/>
      <c r="EDH8" s="49"/>
      <c r="EDI8" s="49"/>
      <c r="EDJ8" s="49"/>
      <c r="EDK8" s="49"/>
      <c r="EDL8" s="49"/>
      <c r="EDM8" s="49"/>
      <c r="EDN8" s="49"/>
      <c r="EDO8" s="49"/>
      <c r="EDP8" s="49"/>
      <c r="EDQ8" s="49"/>
      <c r="EDR8" s="49"/>
      <c r="EDS8" s="49"/>
      <c r="EDT8" s="49"/>
      <c r="EDU8" s="49"/>
      <c r="EDV8" s="49"/>
      <c r="EDW8" s="49"/>
      <c r="EDX8" s="49"/>
      <c r="EDY8" s="49"/>
      <c r="EDZ8" s="49"/>
      <c r="EEA8" s="49"/>
      <c r="EEB8" s="49"/>
      <c r="EEC8" s="49"/>
      <c r="EED8" s="49"/>
      <c r="EEE8" s="49"/>
      <c r="EEF8" s="49"/>
      <c r="EEG8" s="49"/>
      <c r="EEH8" s="49"/>
      <c r="EEI8" s="49"/>
      <c r="EEJ8" s="49"/>
      <c r="EEK8" s="49"/>
      <c r="EEL8" s="49"/>
      <c r="EEM8" s="49"/>
      <c r="EEN8" s="49"/>
      <c r="EEO8" s="49"/>
      <c r="EEP8" s="49"/>
      <c r="EEQ8" s="49"/>
      <c r="EER8" s="49"/>
      <c r="EES8" s="49"/>
      <c r="EET8" s="49"/>
      <c r="EEU8" s="49"/>
      <c r="EEV8" s="49"/>
      <c r="EEW8" s="49"/>
      <c r="EEX8" s="49"/>
      <c r="EEY8" s="49"/>
      <c r="EEZ8" s="49"/>
      <c r="EFA8" s="49"/>
      <c r="EFB8" s="49"/>
      <c r="EFC8" s="49"/>
      <c r="EFD8" s="49"/>
      <c r="EFE8" s="49"/>
      <c r="EFF8" s="49"/>
      <c r="EFG8" s="49"/>
      <c r="EFH8" s="49"/>
      <c r="EFI8" s="49"/>
      <c r="EFJ8" s="49"/>
      <c r="EFK8" s="49"/>
      <c r="EFL8" s="49"/>
      <c r="EFM8" s="49"/>
      <c r="EFN8" s="49"/>
      <c r="EFO8" s="49"/>
      <c r="EFP8" s="49"/>
      <c r="EFQ8" s="49"/>
      <c r="EFR8" s="49"/>
      <c r="EFS8" s="49"/>
      <c r="EFT8" s="49"/>
      <c r="EFU8" s="49"/>
      <c r="EFV8" s="49"/>
      <c r="EFW8" s="49"/>
      <c r="EFX8" s="49"/>
      <c r="EFY8" s="49"/>
      <c r="EFZ8" s="49"/>
      <c r="EGA8" s="49"/>
      <c r="EGB8" s="49"/>
      <c r="EGC8" s="49"/>
      <c r="EGD8" s="49"/>
      <c r="EGE8" s="49"/>
      <c r="EGF8" s="49"/>
      <c r="EGG8" s="49"/>
      <c r="EGH8" s="49"/>
      <c r="EGI8" s="49"/>
      <c r="EGJ8" s="49"/>
      <c r="EGK8" s="49"/>
      <c r="EGL8" s="49"/>
      <c r="EGM8" s="49"/>
      <c r="EGN8" s="49"/>
      <c r="EGO8" s="49"/>
      <c r="EGP8" s="49"/>
      <c r="EGQ8" s="49"/>
      <c r="EGR8" s="49"/>
      <c r="EGS8" s="49"/>
      <c r="EGT8" s="49"/>
      <c r="EGU8" s="49"/>
      <c r="EGV8" s="49"/>
      <c r="EGW8" s="49"/>
      <c r="EGX8" s="49"/>
      <c r="EGY8" s="49"/>
      <c r="EGZ8" s="49"/>
      <c r="EHA8" s="49"/>
      <c r="EHB8" s="49"/>
      <c r="EHC8" s="49"/>
      <c r="EHD8" s="49"/>
      <c r="EHE8" s="49"/>
      <c r="EHF8" s="49"/>
      <c r="EHG8" s="49"/>
      <c r="EHH8" s="49"/>
      <c r="EHI8" s="49"/>
      <c r="EHJ8" s="49"/>
      <c r="EHK8" s="49"/>
      <c r="EHL8" s="49"/>
      <c r="EHM8" s="49"/>
      <c r="EHN8" s="49"/>
      <c r="EHO8" s="49"/>
      <c r="EHP8" s="49"/>
      <c r="EHQ8" s="49"/>
      <c r="EHR8" s="49"/>
      <c r="EHS8" s="49"/>
      <c r="EHT8" s="49"/>
      <c r="EHU8" s="49"/>
      <c r="EHV8" s="49"/>
      <c r="EHW8" s="49"/>
      <c r="EHX8" s="49"/>
      <c r="EHY8" s="49"/>
      <c r="EHZ8" s="49"/>
      <c r="EIA8" s="49"/>
      <c r="EIB8" s="49"/>
      <c r="EIC8" s="49"/>
      <c r="EID8" s="49"/>
      <c r="EIE8" s="49"/>
      <c r="EIF8" s="49"/>
      <c r="EIG8" s="49"/>
      <c r="EIH8" s="49"/>
      <c r="EII8" s="49"/>
      <c r="EIJ8" s="49"/>
      <c r="EIK8" s="49"/>
      <c r="EIL8" s="49"/>
      <c r="EIM8" s="49"/>
      <c r="EIN8" s="49"/>
      <c r="EIO8" s="49"/>
      <c r="EIP8" s="49"/>
      <c r="EIQ8" s="49"/>
      <c r="EIR8" s="49"/>
      <c r="EIS8" s="49"/>
      <c r="EIT8" s="49"/>
      <c r="EIU8" s="49"/>
      <c r="EIV8" s="49"/>
      <c r="EIW8" s="49"/>
      <c r="EIX8" s="49"/>
      <c r="EIY8" s="49"/>
      <c r="EIZ8" s="49"/>
      <c r="EJA8" s="49"/>
      <c r="EJB8" s="49"/>
      <c r="EJC8" s="49"/>
      <c r="EJD8" s="49"/>
      <c r="EJE8" s="49"/>
      <c r="EJF8" s="49"/>
      <c r="EJG8" s="49"/>
      <c r="EJH8" s="49"/>
      <c r="EJI8" s="49"/>
      <c r="EJJ8" s="49"/>
      <c r="EJK8" s="49"/>
      <c r="EJL8" s="49"/>
      <c r="EJM8" s="49"/>
      <c r="EJN8" s="49"/>
      <c r="EJO8" s="49"/>
      <c r="EJP8" s="49"/>
      <c r="EJQ8" s="49"/>
      <c r="EJR8" s="49"/>
      <c r="EJS8" s="49"/>
      <c r="EJT8" s="49"/>
      <c r="EJU8" s="49"/>
      <c r="EJV8" s="49"/>
      <c r="EJW8" s="49"/>
      <c r="EJX8" s="49"/>
      <c r="EJY8" s="49"/>
      <c r="EJZ8" s="49"/>
      <c r="EKA8" s="49"/>
      <c r="EKB8" s="49"/>
      <c r="EKC8" s="49"/>
      <c r="EKD8" s="49"/>
      <c r="EKE8" s="49"/>
      <c r="EKF8" s="49"/>
      <c r="EKG8" s="49"/>
      <c r="EKH8" s="49"/>
      <c r="EKI8" s="49"/>
      <c r="EKJ8" s="49"/>
      <c r="EKK8" s="49"/>
      <c r="EKL8" s="49"/>
      <c r="EKM8" s="49"/>
      <c r="EKN8" s="49"/>
      <c r="EKO8" s="49"/>
      <c r="EKP8" s="49"/>
      <c r="EKQ8" s="49"/>
      <c r="EKR8" s="49"/>
      <c r="EKS8" s="49"/>
      <c r="EKT8" s="49"/>
      <c r="EKU8" s="49"/>
      <c r="EKV8" s="49"/>
      <c r="EKW8" s="49"/>
      <c r="EKX8" s="49"/>
      <c r="EKY8" s="49"/>
      <c r="EKZ8" s="49"/>
      <c r="ELA8" s="49"/>
      <c r="ELB8" s="49"/>
      <c r="ELC8" s="49"/>
      <c r="ELD8" s="49"/>
      <c r="ELE8" s="49"/>
      <c r="ELF8" s="49"/>
      <c r="ELG8" s="49"/>
      <c r="ELH8" s="49"/>
      <c r="ELI8" s="49"/>
      <c r="ELJ8" s="49"/>
      <c r="ELK8" s="49"/>
      <c r="ELL8" s="49"/>
      <c r="ELM8" s="49"/>
      <c r="ELN8" s="49"/>
      <c r="ELO8" s="49"/>
      <c r="ELP8" s="49"/>
      <c r="ELQ8" s="49"/>
      <c r="ELR8" s="49"/>
      <c r="ELS8" s="49"/>
      <c r="ELT8" s="49"/>
      <c r="ELU8" s="49"/>
      <c r="ELV8" s="49"/>
      <c r="ELW8" s="49"/>
      <c r="ELX8" s="49"/>
      <c r="ELY8" s="49"/>
      <c r="ELZ8" s="49"/>
      <c r="EMA8" s="49"/>
      <c r="EMB8" s="49"/>
      <c r="EMC8" s="49"/>
      <c r="EMD8" s="49"/>
      <c r="EME8" s="49"/>
      <c r="EMF8" s="49"/>
      <c r="EMG8" s="49"/>
      <c r="EMH8" s="49"/>
      <c r="EMI8" s="49"/>
      <c r="EMJ8" s="49"/>
      <c r="EMK8" s="49"/>
      <c r="EML8" s="49"/>
      <c r="EMM8" s="49"/>
      <c r="EMN8" s="49"/>
      <c r="EMO8" s="49"/>
      <c r="EMP8" s="49"/>
      <c r="EMQ8" s="49"/>
      <c r="EMR8" s="49"/>
      <c r="EMS8" s="49"/>
      <c r="EMT8" s="49"/>
      <c r="EMU8" s="49"/>
      <c r="EMV8" s="49"/>
      <c r="EMW8" s="49"/>
      <c r="EMX8" s="49"/>
      <c r="EMY8" s="49"/>
      <c r="EMZ8" s="49"/>
      <c r="ENA8" s="49"/>
      <c r="ENB8" s="49"/>
      <c r="ENC8" s="49"/>
      <c r="END8" s="49"/>
      <c r="ENE8" s="49"/>
      <c r="ENF8" s="49"/>
      <c r="ENG8" s="49"/>
      <c r="ENH8" s="49"/>
      <c r="ENI8" s="49"/>
      <c r="ENJ8" s="49"/>
      <c r="ENK8" s="49"/>
      <c r="ENL8" s="49"/>
      <c r="ENM8" s="49"/>
      <c r="ENN8" s="49"/>
      <c r="ENO8" s="49"/>
      <c r="ENP8" s="49"/>
      <c r="ENQ8" s="49"/>
      <c r="ENR8" s="49"/>
      <c r="ENS8" s="49"/>
      <c r="ENT8" s="49"/>
      <c r="ENU8" s="49"/>
      <c r="ENV8" s="49"/>
      <c r="ENW8" s="49"/>
      <c r="ENX8" s="49"/>
      <c r="ENY8" s="49"/>
      <c r="ENZ8" s="49"/>
      <c r="EOA8" s="49"/>
      <c r="EOB8" s="49"/>
      <c r="EOC8" s="49"/>
      <c r="EOD8" s="49"/>
      <c r="EOE8" s="49"/>
      <c r="EOF8" s="49"/>
      <c r="EOG8" s="49"/>
      <c r="EOH8" s="49"/>
      <c r="EOI8" s="49"/>
      <c r="EOJ8" s="49"/>
      <c r="EOK8" s="49"/>
      <c r="EOL8" s="49"/>
      <c r="EOM8" s="49"/>
      <c r="EON8" s="49"/>
      <c r="EOO8" s="49"/>
      <c r="EOP8" s="49"/>
      <c r="EOQ8" s="49"/>
      <c r="EOR8" s="49"/>
      <c r="EOS8" s="49"/>
      <c r="EOT8" s="49"/>
      <c r="EOU8" s="49"/>
      <c r="EOV8" s="49"/>
      <c r="EOW8" s="49"/>
      <c r="EOX8" s="49"/>
      <c r="EOY8" s="49"/>
      <c r="EOZ8" s="49"/>
      <c r="EPA8" s="49"/>
      <c r="EPB8" s="49"/>
      <c r="EPC8" s="49"/>
      <c r="EPD8" s="49"/>
      <c r="EPE8" s="49"/>
      <c r="EPF8" s="49"/>
      <c r="EPG8" s="49"/>
      <c r="EPH8" s="49"/>
      <c r="EPI8" s="49"/>
      <c r="EPJ8" s="49"/>
      <c r="EPK8" s="49"/>
      <c r="EPL8" s="49"/>
      <c r="EPM8" s="49"/>
      <c r="EPN8" s="49"/>
      <c r="EPO8" s="49"/>
      <c r="EPP8" s="49"/>
      <c r="EPQ8" s="49"/>
      <c r="EPR8" s="49"/>
      <c r="EPS8" s="49"/>
      <c r="EPT8" s="49"/>
      <c r="EPU8" s="49"/>
      <c r="EPV8" s="49"/>
      <c r="EPW8" s="49"/>
      <c r="EPX8" s="49"/>
      <c r="EPY8" s="49"/>
      <c r="EPZ8" s="49"/>
      <c r="EQA8" s="49"/>
      <c r="EQB8" s="49"/>
      <c r="EQC8" s="49"/>
      <c r="EQD8" s="49"/>
      <c r="EQE8" s="49"/>
      <c r="EQF8" s="49"/>
      <c r="EQG8" s="49"/>
      <c r="EQH8" s="49"/>
      <c r="EQI8" s="49"/>
      <c r="EQJ8" s="49"/>
      <c r="EQK8" s="49"/>
      <c r="EQL8" s="49"/>
      <c r="EQM8" s="49"/>
      <c r="EQN8" s="49"/>
      <c r="EQO8" s="49"/>
      <c r="EQP8" s="49"/>
      <c r="EQQ8" s="49"/>
      <c r="EQR8" s="49"/>
      <c r="EQS8" s="49"/>
      <c r="EQT8" s="49"/>
      <c r="EQU8" s="49"/>
      <c r="EQV8" s="49"/>
      <c r="EQW8" s="49"/>
      <c r="EQX8" s="49"/>
      <c r="EQY8" s="49"/>
      <c r="EQZ8" s="49"/>
      <c r="ERA8" s="49"/>
      <c r="ERB8" s="49"/>
      <c r="ERC8" s="49"/>
      <c r="ERD8" s="49"/>
      <c r="ERE8" s="49"/>
      <c r="ERF8" s="49"/>
      <c r="ERG8" s="49"/>
      <c r="ERH8" s="49"/>
      <c r="ERI8" s="49"/>
      <c r="ERJ8" s="49"/>
      <c r="ERK8" s="49"/>
      <c r="ERL8" s="49"/>
      <c r="ERM8" s="49"/>
      <c r="ERN8" s="49"/>
      <c r="ERO8" s="49"/>
      <c r="ERP8" s="49"/>
      <c r="ERQ8" s="49"/>
      <c r="ERR8" s="49"/>
      <c r="ERS8" s="49"/>
      <c r="ERT8" s="49"/>
      <c r="ERU8" s="49"/>
      <c r="ERV8" s="49"/>
      <c r="ERW8" s="49"/>
      <c r="ERX8" s="49"/>
      <c r="ERY8" s="49"/>
      <c r="ERZ8" s="49"/>
      <c r="ESA8" s="49"/>
      <c r="ESB8" s="49"/>
      <c r="ESC8" s="49"/>
      <c r="ESD8" s="49"/>
      <c r="ESE8" s="49"/>
      <c r="ESF8" s="49"/>
      <c r="ESG8" s="49"/>
      <c r="ESH8" s="49"/>
      <c r="ESI8" s="49"/>
      <c r="ESJ8" s="49"/>
      <c r="ESK8" s="49"/>
      <c r="ESL8" s="49"/>
      <c r="ESM8" s="49"/>
      <c r="ESN8" s="49"/>
      <c r="ESO8" s="49"/>
      <c r="ESP8" s="49"/>
      <c r="ESQ8" s="49"/>
      <c r="ESR8" s="49"/>
      <c r="ESS8" s="49"/>
      <c r="EST8" s="49"/>
      <c r="ESU8" s="49"/>
      <c r="ESV8" s="49"/>
      <c r="ESW8" s="49"/>
      <c r="ESX8" s="49"/>
      <c r="ESY8" s="49"/>
      <c r="ESZ8" s="49"/>
      <c r="ETA8" s="49"/>
      <c r="ETB8" s="49"/>
      <c r="ETC8" s="49"/>
      <c r="ETD8" s="49"/>
      <c r="ETE8" s="49"/>
      <c r="ETF8" s="49"/>
      <c r="ETG8" s="49"/>
      <c r="ETH8" s="49"/>
      <c r="ETI8" s="49"/>
      <c r="ETJ8" s="49"/>
      <c r="ETK8" s="49"/>
      <c r="ETL8" s="49"/>
      <c r="ETM8" s="49"/>
      <c r="ETN8" s="49"/>
      <c r="ETO8" s="49"/>
      <c r="ETP8" s="49"/>
      <c r="ETQ8" s="49"/>
      <c r="ETR8" s="49"/>
      <c r="ETS8" s="49"/>
      <c r="ETT8" s="49"/>
      <c r="ETU8" s="49"/>
      <c r="ETV8" s="49"/>
      <c r="ETW8" s="49"/>
      <c r="ETX8" s="49"/>
      <c r="ETY8" s="49"/>
      <c r="ETZ8" s="49"/>
      <c r="EUA8" s="49"/>
      <c r="EUB8" s="49"/>
      <c r="EUC8" s="49"/>
      <c r="EUD8" s="49"/>
      <c r="EUE8" s="49"/>
      <c r="EUF8" s="49"/>
      <c r="EUG8" s="49"/>
      <c r="EUH8" s="49"/>
      <c r="EUI8" s="49"/>
      <c r="EUJ8" s="49"/>
      <c r="EUK8" s="49"/>
      <c r="EUL8" s="49"/>
      <c r="EUM8" s="49"/>
      <c r="EUN8" s="49"/>
      <c r="EUO8" s="49"/>
      <c r="EUP8" s="49"/>
      <c r="EUQ8" s="49"/>
      <c r="EUR8" s="49"/>
      <c r="EUS8" s="49"/>
      <c r="EUT8" s="49"/>
      <c r="EUU8" s="49"/>
      <c r="EUV8" s="49"/>
      <c r="EUW8" s="49"/>
      <c r="EUX8" s="49"/>
      <c r="EUY8" s="49"/>
      <c r="EUZ8" s="49"/>
      <c r="EVA8" s="49"/>
      <c r="EVB8" s="49"/>
      <c r="EVC8" s="49"/>
      <c r="EVD8" s="49"/>
      <c r="EVE8" s="49"/>
      <c r="EVF8" s="49"/>
      <c r="EVG8" s="49"/>
      <c r="EVH8" s="49"/>
      <c r="EVI8" s="49"/>
      <c r="EVJ8" s="49"/>
      <c r="EVK8" s="49"/>
      <c r="EVL8" s="49"/>
      <c r="EVM8" s="49"/>
      <c r="EVN8" s="49"/>
      <c r="EVO8" s="49"/>
      <c r="EVP8" s="49"/>
      <c r="EVQ8" s="49"/>
      <c r="EVR8" s="49"/>
      <c r="EVS8" s="49"/>
      <c r="EVT8" s="49"/>
      <c r="EVU8" s="49"/>
      <c r="EVV8" s="49"/>
      <c r="EVW8" s="49"/>
      <c r="EVX8" s="49"/>
      <c r="EVY8" s="49"/>
      <c r="EVZ8" s="49"/>
      <c r="EWA8" s="49"/>
      <c r="EWB8" s="49"/>
      <c r="EWC8" s="49"/>
      <c r="EWD8" s="49"/>
      <c r="EWE8" s="49"/>
      <c r="EWF8" s="49"/>
      <c r="EWG8" s="49"/>
      <c r="EWH8" s="49"/>
      <c r="EWI8" s="49"/>
      <c r="EWJ8" s="49"/>
      <c r="EWK8" s="49"/>
      <c r="EWL8" s="49"/>
      <c r="EWM8" s="49"/>
      <c r="EWN8" s="49"/>
      <c r="EWO8" s="49"/>
      <c r="EWP8" s="49"/>
      <c r="EWQ8" s="49"/>
      <c r="EWR8" s="49"/>
      <c r="EWS8" s="49"/>
      <c r="EWT8" s="49"/>
      <c r="EWU8" s="49"/>
      <c r="EWV8" s="49"/>
      <c r="EWW8" s="49"/>
      <c r="EWX8" s="49"/>
      <c r="EWY8" s="49"/>
      <c r="EWZ8" s="49"/>
      <c r="EXA8" s="49"/>
      <c r="EXB8" s="49"/>
      <c r="EXC8" s="49"/>
      <c r="EXD8" s="49"/>
      <c r="EXE8" s="49"/>
      <c r="EXF8" s="49"/>
      <c r="EXG8" s="49"/>
      <c r="EXH8" s="49"/>
      <c r="EXI8" s="49"/>
      <c r="EXJ8" s="49"/>
      <c r="EXK8" s="49"/>
      <c r="EXL8" s="49"/>
      <c r="EXM8" s="49"/>
      <c r="EXN8" s="49"/>
      <c r="EXO8" s="49"/>
      <c r="EXP8" s="49"/>
      <c r="EXQ8" s="49"/>
      <c r="EXR8" s="49"/>
      <c r="EXS8" s="49"/>
      <c r="EXT8" s="49"/>
      <c r="EXU8" s="49"/>
      <c r="EXV8" s="49"/>
      <c r="EXW8" s="49"/>
      <c r="EXX8" s="49"/>
      <c r="EXY8" s="49"/>
      <c r="EXZ8" s="49"/>
      <c r="EYA8" s="49"/>
      <c r="EYB8" s="49"/>
      <c r="EYC8" s="49"/>
      <c r="EYD8" s="49"/>
      <c r="EYE8" s="49"/>
      <c r="EYF8" s="49"/>
      <c r="EYG8" s="49"/>
      <c r="EYH8" s="49"/>
      <c r="EYI8" s="49"/>
      <c r="EYJ8" s="49"/>
      <c r="EYK8" s="49"/>
      <c r="EYL8" s="49"/>
      <c r="EYM8" s="49"/>
      <c r="EYN8" s="49"/>
      <c r="EYO8" s="49"/>
      <c r="EYP8" s="49"/>
      <c r="EYQ8" s="49"/>
      <c r="EYR8" s="49"/>
      <c r="EYS8" s="49"/>
      <c r="EYT8" s="49"/>
      <c r="EYU8" s="49"/>
      <c r="EYV8" s="49"/>
      <c r="EYW8" s="49"/>
      <c r="EYX8" s="49"/>
      <c r="EYY8" s="49"/>
      <c r="EYZ8" s="49"/>
      <c r="EZA8" s="49"/>
      <c r="EZB8" s="49"/>
      <c r="EZC8" s="49"/>
      <c r="EZD8" s="49"/>
      <c r="EZE8" s="49"/>
      <c r="EZF8" s="49"/>
      <c r="EZG8" s="49"/>
      <c r="EZH8" s="49"/>
      <c r="EZI8" s="49"/>
      <c r="EZJ8" s="49"/>
      <c r="EZK8" s="49"/>
      <c r="EZL8" s="49"/>
      <c r="EZM8" s="49"/>
      <c r="EZN8" s="49"/>
      <c r="EZO8" s="49"/>
      <c r="EZP8" s="49"/>
      <c r="EZQ8" s="49"/>
      <c r="EZR8" s="49"/>
      <c r="EZS8" s="49"/>
      <c r="EZT8" s="49"/>
      <c r="EZU8" s="49"/>
      <c r="EZV8" s="49"/>
      <c r="EZW8" s="49"/>
      <c r="EZX8" s="49"/>
      <c r="EZY8" s="49"/>
      <c r="EZZ8" s="49"/>
      <c r="FAA8" s="49"/>
      <c r="FAB8" s="49"/>
      <c r="FAC8" s="49"/>
      <c r="FAD8" s="49"/>
      <c r="FAE8" s="49"/>
      <c r="FAF8" s="49"/>
      <c r="FAG8" s="49"/>
      <c r="FAH8" s="49"/>
      <c r="FAI8" s="49"/>
      <c r="FAJ8" s="49"/>
      <c r="FAK8" s="49"/>
      <c r="FAL8" s="49"/>
      <c r="FAM8" s="49"/>
      <c r="FAN8" s="49"/>
      <c r="FAO8" s="49"/>
      <c r="FAP8" s="49"/>
      <c r="FAQ8" s="49"/>
      <c r="FAR8" s="49"/>
      <c r="FAS8" s="49"/>
      <c r="FAT8" s="49"/>
      <c r="FAU8" s="49"/>
      <c r="FAV8" s="49"/>
      <c r="FAW8" s="49"/>
      <c r="FAX8" s="49"/>
      <c r="FAY8" s="49"/>
      <c r="FAZ8" s="49"/>
      <c r="FBA8" s="49"/>
      <c r="FBB8" s="49"/>
      <c r="FBC8" s="49"/>
      <c r="FBD8" s="49"/>
      <c r="FBE8" s="49"/>
      <c r="FBF8" s="49"/>
      <c r="FBG8" s="49"/>
      <c r="FBH8" s="49"/>
      <c r="FBI8" s="49"/>
      <c r="FBJ8" s="49"/>
      <c r="FBK8" s="49"/>
      <c r="FBL8" s="49"/>
      <c r="FBM8" s="49"/>
      <c r="FBN8" s="49"/>
      <c r="FBO8" s="49"/>
      <c r="FBP8" s="49"/>
      <c r="FBQ8" s="49"/>
      <c r="FBR8" s="49"/>
      <c r="FBS8" s="49"/>
      <c r="FBT8" s="49"/>
      <c r="FBU8" s="49"/>
      <c r="FBV8" s="49"/>
      <c r="FBW8" s="49"/>
      <c r="FBX8" s="49"/>
      <c r="FBY8" s="49"/>
      <c r="FBZ8" s="49"/>
      <c r="FCA8" s="49"/>
      <c r="FCB8" s="49"/>
      <c r="FCC8" s="49"/>
      <c r="FCD8" s="49"/>
      <c r="FCE8" s="49"/>
      <c r="FCF8" s="49"/>
      <c r="FCG8" s="49"/>
      <c r="FCH8" s="49"/>
      <c r="FCI8" s="49"/>
      <c r="FCJ8" s="49"/>
      <c r="FCK8" s="49"/>
      <c r="FCL8" s="49"/>
      <c r="FCM8" s="49"/>
      <c r="FCN8" s="49"/>
      <c r="FCO8" s="49"/>
      <c r="FCP8" s="49"/>
      <c r="FCQ8" s="49"/>
      <c r="FCR8" s="49"/>
      <c r="FCS8" s="49"/>
      <c r="FCT8" s="49"/>
      <c r="FCU8" s="49"/>
      <c r="FCV8" s="49"/>
      <c r="FCW8" s="49"/>
      <c r="FCX8" s="49"/>
      <c r="FCY8" s="49"/>
      <c r="FCZ8" s="49"/>
      <c r="FDA8" s="49"/>
      <c r="FDB8" s="49"/>
      <c r="FDC8" s="49"/>
      <c r="FDD8" s="49"/>
      <c r="FDE8" s="49"/>
      <c r="FDF8" s="49"/>
      <c r="FDG8" s="49"/>
      <c r="FDH8" s="49"/>
      <c r="FDI8" s="49"/>
      <c r="FDJ8" s="49"/>
      <c r="FDK8" s="49"/>
      <c r="FDL8" s="49"/>
      <c r="FDM8" s="49"/>
      <c r="FDN8" s="49"/>
      <c r="FDO8" s="49"/>
      <c r="FDP8" s="49"/>
      <c r="FDQ8" s="49"/>
      <c r="FDR8" s="49"/>
      <c r="FDS8" s="49"/>
      <c r="FDT8" s="49"/>
      <c r="FDU8" s="49"/>
      <c r="FDV8" s="49"/>
      <c r="FDW8" s="49"/>
      <c r="FDX8" s="49"/>
      <c r="FDY8" s="49"/>
      <c r="FDZ8" s="49"/>
      <c r="FEA8" s="49"/>
      <c r="FEB8" s="49"/>
      <c r="FEC8" s="49"/>
      <c r="FED8" s="49"/>
      <c r="FEE8" s="49"/>
      <c r="FEF8" s="49"/>
      <c r="FEG8" s="49"/>
      <c r="FEH8" s="49"/>
      <c r="FEI8" s="49"/>
      <c r="FEJ8" s="49"/>
      <c r="FEK8" s="49"/>
      <c r="FEL8" s="49"/>
      <c r="FEM8" s="49"/>
      <c r="FEN8" s="49"/>
      <c r="FEO8" s="49"/>
      <c r="FEP8" s="49"/>
      <c r="FEQ8" s="49"/>
      <c r="FER8" s="49"/>
      <c r="FES8" s="49"/>
      <c r="FET8" s="49"/>
      <c r="FEU8" s="49"/>
      <c r="FEV8" s="49"/>
      <c r="FEW8" s="49"/>
      <c r="FEX8" s="49"/>
      <c r="FEY8" s="49"/>
      <c r="FEZ8" s="49"/>
      <c r="FFA8" s="49"/>
      <c r="FFB8" s="49"/>
      <c r="FFC8" s="49"/>
      <c r="FFD8" s="49"/>
      <c r="FFE8" s="49"/>
      <c r="FFF8" s="49"/>
      <c r="FFG8" s="49"/>
      <c r="FFH8" s="49"/>
      <c r="FFI8" s="49"/>
      <c r="FFJ8" s="49"/>
      <c r="FFK8" s="49"/>
      <c r="FFL8" s="49"/>
      <c r="FFM8" s="49"/>
      <c r="FFN8" s="49"/>
      <c r="FFO8" s="49"/>
      <c r="FFP8" s="49"/>
      <c r="FFQ8" s="49"/>
      <c r="FFR8" s="49"/>
      <c r="FFS8" s="49"/>
      <c r="FFT8" s="49"/>
      <c r="FFU8" s="49"/>
      <c r="FFV8" s="49"/>
      <c r="FFW8" s="49"/>
      <c r="FFX8" s="49"/>
      <c r="FFY8" s="49"/>
      <c r="FFZ8" s="49"/>
      <c r="FGA8" s="49"/>
      <c r="FGB8" s="49"/>
      <c r="FGC8" s="49"/>
      <c r="FGD8" s="49"/>
      <c r="FGE8" s="49"/>
      <c r="FGF8" s="49"/>
      <c r="FGG8" s="49"/>
      <c r="FGH8" s="49"/>
      <c r="FGI8" s="49"/>
      <c r="FGJ8" s="49"/>
      <c r="FGK8" s="49"/>
      <c r="FGL8" s="49"/>
      <c r="FGM8" s="49"/>
      <c r="FGN8" s="49"/>
      <c r="FGO8" s="49"/>
      <c r="FGP8" s="49"/>
      <c r="FGQ8" s="49"/>
      <c r="FGR8" s="49"/>
      <c r="FGS8" s="49"/>
      <c r="FGT8" s="49"/>
      <c r="FGU8" s="49"/>
      <c r="FGV8" s="49"/>
      <c r="FGW8" s="49"/>
      <c r="FGX8" s="49"/>
      <c r="FGY8" s="49"/>
      <c r="FGZ8" s="49"/>
      <c r="FHA8" s="49"/>
      <c r="FHB8" s="49"/>
      <c r="FHC8" s="49"/>
      <c r="FHD8" s="49"/>
      <c r="FHE8" s="49"/>
      <c r="FHF8" s="49"/>
      <c r="FHG8" s="49"/>
      <c r="FHH8" s="49"/>
      <c r="FHI8" s="49"/>
      <c r="FHJ8" s="49"/>
      <c r="FHK8" s="49"/>
      <c r="FHL8" s="49"/>
      <c r="FHM8" s="49"/>
      <c r="FHN8" s="49"/>
      <c r="FHO8" s="49"/>
      <c r="FHP8" s="49"/>
      <c r="FHQ8" s="49"/>
      <c r="FHR8" s="49"/>
      <c r="FHS8" s="49"/>
      <c r="FHT8" s="49"/>
      <c r="FHU8" s="49"/>
      <c r="FHV8" s="49"/>
      <c r="FHW8" s="49"/>
      <c r="FHX8" s="49"/>
      <c r="FHY8" s="49"/>
      <c r="FHZ8" s="49"/>
      <c r="FIA8" s="49"/>
      <c r="FIB8" s="49"/>
      <c r="FIC8" s="49"/>
      <c r="FID8" s="49"/>
      <c r="FIE8" s="49"/>
      <c r="FIF8" s="49"/>
      <c r="FIG8" s="49"/>
      <c r="FIH8" s="49"/>
      <c r="FII8" s="49"/>
      <c r="FIJ8" s="49"/>
      <c r="FIK8" s="49"/>
      <c r="FIL8" s="49"/>
      <c r="FIM8" s="49"/>
      <c r="FIN8" s="49"/>
      <c r="FIO8" s="49"/>
      <c r="FIP8" s="49"/>
      <c r="FIQ8" s="49"/>
      <c r="FIR8" s="49"/>
      <c r="FIS8" s="49"/>
      <c r="FIT8" s="49"/>
      <c r="FIU8" s="49"/>
      <c r="FIV8" s="49"/>
      <c r="FIW8" s="49"/>
      <c r="FIX8" s="49"/>
      <c r="FIY8" s="49"/>
      <c r="FIZ8" s="49"/>
      <c r="FJA8" s="49"/>
      <c r="FJB8" s="49"/>
      <c r="FJC8" s="49"/>
      <c r="FJD8" s="49"/>
      <c r="FJE8" s="49"/>
      <c r="FJF8" s="49"/>
      <c r="FJG8" s="49"/>
      <c r="FJH8" s="49"/>
      <c r="FJI8" s="49"/>
      <c r="FJJ8" s="49"/>
      <c r="FJK8" s="49"/>
      <c r="FJL8" s="49"/>
      <c r="FJM8" s="49"/>
      <c r="FJN8" s="49"/>
      <c r="FJO8" s="49"/>
      <c r="FJP8" s="49"/>
      <c r="FJQ8" s="49"/>
      <c r="FJR8" s="49"/>
      <c r="FJS8" s="49"/>
      <c r="FJT8" s="49"/>
      <c r="FJU8" s="49"/>
      <c r="FJV8" s="49"/>
      <c r="FJW8" s="49"/>
      <c r="FJX8" s="49"/>
      <c r="FJY8" s="49"/>
      <c r="FJZ8" s="49"/>
      <c r="FKA8" s="49"/>
      <c r="FKB8" s="49"/>
      <c r="FKC8" s="49"/>
      <c r="FKD8" s="49"/>
      <c r="FKE8" s="49"/>
      <c r="FKF8" s="49"/>
      <c r="FKG8" s="49"/>
      <c r="FKH8" s="49"/>
      <c r="FKI8" s="49"/>
      <c r="FKJ8" s="49"/>
      <c r="FKK8" s="49"/>
      <c r="FKL8" s="49"/>
      <c r="FKM8" s="49"/>
      <c r="FKN8" s="49"/>
      <c r="FKO8" s="49"/>
      <c r="FKP8" s="49"/>
      <c r="FKQ8" s="49"/>
    </row>
    <row r="9" spans="1:4359" s="41" customFormat="1" ht="36.75" customHeight="1" thickBot="1" x14ac:dyDescent="0.3">
      <c r="A9" s="732"/>
      <c r="B9" s="732"/>
      <c r="C9" s="735"/>
      <c r="D9" s="737"/>
      <c r="E9" s="739"/>
      <c r="F9" s="333" t="s">
        <v>23</v>
      </c>
      <c r="G9" s="259">
        <v>6.6699999999999995E-2</v>
      </c>
      <c r="H9" s="259">
        <v>6.6699999999999995E-2</v>
      </c>
      <c r="I9" s="259">
        <v>6.6699999999999995E-2</v>
      </c>
      <c r="J9" s="259">
        <v>6.6699999999999995E-2</v>
      </c>
      <c r="K9" s="259">
        <v>6.6699999999999995E-2</v>
      </c>
      <c r="L9" s="259">
        <v>6.6699999999999995E-2</v>
      </c>
      <c r="M9" s="259">
        <v>0.1</v>
      </c>
      <c r="N9" s="259">
        <v>0.1</v>
      </c>
      <c r="O9" s="259">
        <v>0.1</v>
      </c>
      <c r="P9" s="259">
        <v>0.1</v>
      </c>
      <c r="Q9" s="259">
        <v>0.1</v>
      </c>
      <c r="R9" s="259">
        <v>9.98E-2</v>
      </c>
      <c r="S9" s="335">
        <f>SUM(G9:R9)</f>
        <v>0.99999999999999989</v>
      </c>
      <c r="T9" s="741"/>
      <c r="U9" s="744"/>
      <c r="V9" s="746"/>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c r="IZ9" s="49"/>
      <c r="JA9" s="49"/>
      <c r="JB9" s="49"/>
      <c r="JC9" s="49"/>
      <c r="JD9" s="49"/>
      <c r="JE9" s="49"/>
      <c r="JF9" s="49"/>
      <c r="JG9" s="49"/>
      <c r="JH9" s="49"/>
      <c r="JI9" s="49"/>
      <c r="JJ9" s="49"/>
      <c r="JK9" s="49"/>
      <c r="JL9" s="49"/>
      <c r="JM9" s="49"/>
      <c r="JN9" s="49"/>
      <c r="JO9" s="49"/>
      <c r="JP9" s="49"/>
      <c r="JQ9" s="49"/>
      <c r="JR9" s="49"/>
      <c r="JS9" s="49"/>
      <c r="JT9" s="49"/>
      <c r="JU9" s="49"/>
      <c r="JV9" s="49"/>
      <c r="JW9" s="49"/>
      <c r="JX9" s="49"/>
      <c r="JY9" s="49"/>
      <c r="JZ9" s="49"/>
      <c r="KA9" s="49"/>
      <c r="KB9" s="49"/>
      <c r="KC9" s="49"/>
      <c r="KD9" s="49"/>
      <c r="KE9" s="49"/>
      <c r="KF9" s="49"/>
      <c r="KG9" s="49"/>
      <c r="KH9" s="49"/>
      <c r="KI9" s="49"/>
      <c r="KJ9" s="49"/>
      <c r="KK9" s="49"/>
      <c r="KL9" s="49"/>
      <c r="KM9" s="49"/>
      <c r="KN9" s="49"/>
      <c r="KO9" s="49"/>
      <c r="KP9" s="49"/>
      <c r="KQ9" s="49"/>
      <c r="KR9" s="49"/>
      <c r="KS9" s="49"/>
      <c r="KT9" s="49"/>
      <c r="KU9" s="49"/>
      <c r="KV9" s="49"/>
      <c r="KW9" s="49"/>
      <c r="KX9" s="49"/>
      <c r="KY9" s="49"/>
      <c r="KZ9" s="49"/>
      <c r="LA9" s="49"/>
      <c r="LB9" s="49"/>
      <c r="LC9" s="49"/>
      <c r="LD9" s="49"/>
      <c r="LE9" s="49"/>
      <c r="LF9" s="49"/>
      <c r="LG9" s="49"/>
      <c r="LH9" s="49"/>
      <c r="LI9" s="49"/>
      <c r="LJ9" s="49"/>
      <c r="LK9" s="49"/>
      <c r="LL9" s="49"/>
      <c r="LM9" s="49"/>
      <c r="LN9" s="49"/>
      <c r="LO9" s="49"/>
      <c r="LP9" s="49"/>
      <c r="LQ9" s="49"/>
      <c r="LR9" s="49"/>
      <c r="LS9" s="49"/>
      <c r="LT9" s="49"/>
      <c r="LU9" s="49"/>
      <c r="LV9" s="49"/>
      <c r="LW9" s="49"/>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49"/>
      <c r="NX9" s="49"/>
      <c r="NY9" s="49"/>
      <c r="NZ9" s="49"/>
      <c r="OA9" s="49"/>
      <c r="OB9" s="49"/>
      <c r="OC9" s="49"/>
      <c r="OD9" s="49"/>
      <c r="OE9" s="49"/>
      <c r="OF9" s="49"/>
      <c r="OG9" s="49"/>
      <c r="OH9" s="49"/>
      <c r="OI9" s="49"/>
      <c r="OJ9" s="49"/>
      <c r="OK9" s="49"/>
      <c r="OL9" s="49"/>
      <c r="OM9" s="49"/>
      <c r="ON9" s="49"/>
      <c r="OO9" s="49"/>
      <c r="OP9" s="49"/>
      <c r="OQ9" s="49"/>
      <c r="OR9" s="49"/>
      <c r="OS9" s="49"/>
      <c r="OT9" s="49"/>
      <c r="OU9" s="49"/>
      <c r="OV9" s="49"/>
      <c r="OW9" s="49"/>
      <c r="OX9" s="49"/>
      <c r="OY9" s="49"/>
      <c r="OZ9" s="49"/>
      <c r="PA9" s="49"/>
      <c r="PB9" s="49"/>
      <c r="PC9" s="49"/>
      <c r="PD9" s="49"/>
      <c r="PE9" s="49"/>
      <c r="PF9" s="49"/>
      <c r="PG9" s="49"/>
      <c r="PH9" s="49"/>
      <c r="PI9" s="49"/>
      <c r="PJ9" s="49"/>
      <c r="PK9" s="49"/>
      <c r="PL9" s="49"/>
      <c r="PM9" s="49"/>
      <c r="PN9" s="49"/>
      <c r="PO9" s="49"/>
      <c r="PP9" s="49"/>
      <c r="PQ9" s="49"/>
      <c r="PR9" s="49"/>
      <c r="PS9" s="49"/>
      <c r="PT9" s="49"/>
      <c r="PU9" s="49"/>
      <c r="PV9" s="49"/>
      <c r="PW9" s="49"/>
      <c r="PX9" s="49"/>
      <c r="PY9" s="49"/>
      <c r="PZ9" s="49"/>
      <c r="QA9" s="49"/>
      <c r="QB9" s="49"/>
      <c r="QC9" s="49"/>
      <c r="QD9" s="49"/>
      <c r="QE9" s="49"/>
      <c r="QF9" s="49"/>
      <c r="QG9" s="49"/>
      <c r="QH9" s="49"/>
      <c r="QI9" s="49"/>
      <c r="QJ9" s="49"/>
      <c r="QK9" s="49"/>
      <c r="QL9" s="49"/>
      <c r="QM9" s="49"/>
      <c r="QN9" s="49"/>
      <c r="QO9" s="49"/>
      <c r="QP9" s="49"/>
      <c r="QQ9" s="49"/>
      <c r="QR9" s="49"/>
      <c r="QS9" s="49"/>
      <c r="QT9" s="49"/>
      <c r="QU9" s="49"/>
      <c r="QV9" s="49"/>
      <c r="QW9" s="49"/>
      <c r="QX9" s="49"/>
      <c r="QY9" s="49"/>
      <c r="QZ9" s="49"/>
      <c r="RA9" s="49"/>
      <c r="RB9" s="49"/>
      <c r="RC9" s="49"/>
      <c r="RD9" s="49"/>
      <c r="RE9" s="49"/>
      <c r="RF9" s="49"/>
      <c r="RG9" s="49"/>
      <c r="RH9" s="49"/>
      <c r="RI9" s="49"/>
      <c r="RJ9" s="49"/>
      <c r="RK9" s="49"/>
      <c r="RL9" s="49"/>
      <c r="RM9" s="49"/>
      <c r="RN9" s="49"/>
      <c r="RO9" s="49"/>
      <c r="RP9" s="49"/>
      <c r="RQ9" s="49"/>
      <c r="RR9" s="49"/>
      <c r="RS9" s="49"/>
      <c r="RT9" s="49"/>
      <c r="RU9" s="49"/>
      <c r="RV9" s="49"/>
      <c r="RW9" s="49"/>
      <c r="RX9" s="49"/>
      <c r="RY9" s="49"/>
      <c r="RZ9" s="49"/>
      <c r="SA9" s="49"/>
      <c r="SB9" s="49"/>
      <c r="SC9" s="49"/>
      <c r="SD9" s="49"/>
      <c r="SE9" s="49"/>
      <c r="SF9" s="49"/>
      <c r="SG9" s="49"/>
      <c r="SH9" s="49"/>
      <c r="SI9" s="49"/>
      <c r="SJ9" s="49"/>
      <c r="SK9" s="49"/>
      <c r="SL9" s="49"/>
      <c r="SM9" s="49"/>
      <c r="SN9" s="49"/>
      <c r="SO9" s="49"/>
      <c r="SP9" s="49"/>
      <c r="SQ9" s="49"/>
      <c r="SR9" s="49"/>
      <c r="SS9" s="49"/>
      <c r="ST9" s="49"/>
      <c r="SU9" s="49"/>
      <c r="SV9" s="49"/>
      <c r="SW9" s="49"/>
      <c r="SX9" s="49"/>
      <c r="SY9" s="49"/>
      <c r="SZ9" s="49"/>
      <c r="TA9" s="49"/>
      <c r="TB9" s="49"/>
      <c r="TC9" s="49"/>
      <c r="TD9" s="49"/>
      <c r="TE9" s="49"/>
      <c r="TF9" s="49"/>
      <c r="TG9" s="49"/>
      <c r="TH9" s="49"/>
      <c r="TI9" s="49"/>
      <c r="TJ9" s="49"/>
      <c r="TK9" s="49"/>
      <c r="TL9" s="49"/>
      <c r="TM9" s="49"/>
      <c r="TN9" s="49"/>
      <c r="TO9" s="49"/>
      <c r="TP9" s="49"/>
      <c r="TQ9" s="49"/>
      <c r="TR9" s="49"/>
      <c r="TS9" s="49"/>
      <c r="TT9" s="49"/>
      <c r="TU9" s="49"/>
      <c r="TV9" s="49"/>
      <c r="TW9" s="49"/>
      <c r="TX9" s="49"/>
      <c r="TY9" s="49"/>
      <c r="TZ9" s="49"/>
      <c r="UA9" s="49"/>
      <c r="UB9" s="49"/>
      <c r="UC9" s="49"/>
      <c r="UD9" s="49"/>
      <c r="UE9" s="49"/>
      <c r="UF9" s="49"/>
      <c r="UG9" s="49"/>
      <c r="UH9" s="49"/>
      <c r="UI9" s="49"/>
      <c r="UJ9" s="49"/>
      <c r="UK9" s="49"/>
      <c r="UL9" s="49"/>
      <c r="UM9" s="49"/>
      <c r="UN9" s="49"/>
      <c r="UO9" s="49"/>
      <c r="UP9" s="49"/>
      <c r="UQ9" s="49"/>
      <c r="UR9" s="49"/>
      <c r="US9" s="49"/>
      <c r="UT9" s="49"/>
      <c r="UU9" s="49"/>
      <c r="UV9" s="49"/>
      <c r="UW9" s="49"/>
      <c r="UX9" s="49"/>
      <c r="UY9" s="49"/>
      <c r="UZ9" s="49"/>
      <c r="VA9" s="49"/>
      <c r="VB9" s="49"/>
      <c r="VC9" s="49"/>
      <c r="VD9" s="49"/>
      <c r="VE9" s="49"/>
      <c r="VF9" s="49"/>
      <c r="VG9" s="49"/>
      <c r="VH9" s="49"/>
      <c r="VI9" s="49"/>
      <c r="VJ9" s="49"/>
      <c r="VK9" s="49"/>
      <c r="VL9" s="49"/>
      <c r="VM9" s="49"/>
      <c r="VN9" s="49"/>
      <c r="VO9" s="49"/>
      <c r="VP9" s="49"/>
      <c r="VQ9" s="49"/>
      <c r="VR9" s="49"/>
      <c r="VS9" s="49"/>
      <c r="VT9" s="49"/>
      <c r="VU9" s="49"/>
      <c r="VV9" s="49"/>
      <c r="VW9" s="49"/>
      <c r="VX9" s="49"/>
      <c r="VY9" s="49"/>
      <c r="VZ9" s="49"/>
      <c r="WA9" s="49"/>
      <c r="WB9" s="49"/>
      <c r="WC9" s="49"/>
      <c r="WD9" s="49"/>
      <c r="WE9" s="49"/>
      <c r="WF9" s="49"/>
      <c r="WG9" s="49"/>
      <c r="WH9" s="49"/>
      <c r="WI9" s="49"/>
      <c r="WJ9" s="49"/>
      <c r="WK9" s="49"/>
      <c r="WL9" s="49"/>
      <c r="WM9" s="49"/>
      <c r="WN9" s="49"/>
      <c r="WO9" s="49"/>
      <c r="WP9" s="49"/>
      <c r="WQ9" s="49"/>
      <c r="WR9" s="49"/>
      <c r="WS9" s="49"/>
      <c r="WT9" s="49"/>
      <c r="WU9" s="49"/>
      <c r="WV9" s="49"/>
      <c r="WW9" s="49"/>
      <c r="WX9" s="49"/>
      <c r="WY9" s="49"/>
      <c r="WZ9" s="49"/>
      <c r="XA9" s="49"/>
      <c r="XB9" s="49"/>
      <c r="XC9" s="49"/>
      <c r="XD9" s="49"/>
      <c r="XE9" s="49"/>
      <c r="XF9" s="49"/>
      <c r="XG9" s="49"/>
      <c r="XH9" s="49"/>
      <c r="XI9" s="49"/>
      <c r="XJ9" s="49"/>
      <c r="XK9" s="49"/>
      <c r="XL9" s="49"/>
      <c r="XM9" s="49"/>
      <c r="XN9" s="49"/>
      <c r="XO9" s="49"/>
      <c r="XP9" s="49"/>
      <c r="XQ9" s="49"/>
      <c r="XR9" s="49"/>
      <c r="XS9" s="49"/>
      <c r="XT9" s="49"/>
      <c r="XU9" s="49"/>
      <c r="XV9" s="49"/>
      <c r="XW9" s="49"/>
      <c r="XX9" s="49"/>
      <c r="XY9" s="49"/>
      <c r="XZ9" s="49"/>
      <c r="YA9" s="49"/>
      <c r="YB9" s="49"/>
      <c r="YC9" s="49"/>
      <c r="YD9" s="49"/>
      <c r="YE9" s="49"/>
      <c r="YF9" s="49"/>
      <c r="YG9" s="49"/>
      <c r="YH9" s="49"/>
      <c r="YI9" s="49"/>
      <c r="YJ9" s="49"/>
      <c r="YK9" s="49"/>
      <c r="YL9" s="49"/>
      <c r="YM9" s="49"/>
      <c r="YN9" s="49"/>
      <c r="YO9" s="49"/>
      <c r="YP9" s="49"/>
      <c r="YQ9" s="49"/>
      <c r="YR9" s="49"/>
      <c r="YS9" s="49"/>
      <c r="YT9" s="49"/>
      <c r="YU9" s="49"/>
      <c r="YV9" s="49"/>
      <c r="YW9" s="49"/>
      <c r="YX9" s="49"/>
      <c r="YY9" s="49"/>
      <c r="YZ9" s="49"/>
      <c r="ZA9" s="49"/>
      <c r="ZB9" s="49"/>
      <c r="ZC9" s="49"/>
      <c r="ZD9" s="49"/>
      <c r="ZE9" s="49"/>
      <c r="ZF9" s="49"/>
      <c r="ZG9" s="49"/>
      <c r="ZH9" s="49"/>
      <c r="ZI9" s="49"/>
      <c r="ZJ9" s="49"/>
      <c r="ZK9" s="49"/>
      <c r="ZL9" s="49"/>
      <c r="ZM9" s="49"/>
      <c r="ZN9" s="49"/>
      <c r="ZO9" s="49"/>
      <c r="ZP9" s="49"/>
      <c r="ZQ9" s="49"/>
      <c r="ZR9" s="49"/>
      <c r="ZS9" s="49"/>
      <c r="ZT9" s="49"/>
      <c r="ZU9" s="49"/>
      <c r="ZV9" s="49"/>
      <c r="ZW9" s="49"/>
      <c r="ZX9" s="49"/>
      <c r="ZY9" s="49"/>
      <c r="ZZ9" s="49"/>
      <c r="AAA9" s="49"/>
      <c r="AAB9" s="49"/>
      <c r="AAC9" s="49"/>
      <c r="AAD9" s="49"/>
      <c r="AAE9" s="49"/>
      <c r="AAF9" s="49"/>
      <c r="AAG9" s="49"/>
      <c r="AAH9" s="49"/>
      <c r="AAI9" s="49"/>
      <c r="AAJ9" s="49"/>
      <c r="AAK9" s="49"/>
      <c r="AAL9" s="49"/>
      <c r="AAM9" s="49"/>
      <c r="AAN9" s="49"/>
      <c r="AAO9" s="49"/>
      <c r="AAP9" s="49"/>
      <c r="AAQ9" s="49"/>
      <c r="AAR9" s="49"/>
      <c r="AAS9" s="49"/>
      <c r="AAT9" s="49"/>
      <c r="AAU9" s="49"/>
      <c r="AAV9" s="49"/>
      <c r="AAW9" s="49"/>
      <c r="AAX9" s="49"/>
      <c r="AAY9" s="49"/>
      <c r="AAZ9" s="49"/>
      <c r="ABA9" s="49"/>
      <c r="ABB9" s="49"/>
      <c r="ABC9" s="49"/>
      <c r="ABD9" s="49"/>
      <c r="ABE9" s="49"/>
      <c r="ABF9" s="49"/>
      <c r="ABG9" s="49"/>
      <c r="ABH9" s="49"/>
      <c r="ABI9" s="49"/>
      <c r="ABJ9" s="49"/>
      <c r="ABK9" s="49"/>
      <c r="ABL9" s="49"/>
      <c r="ABM9" s="49"/>
      <c r="ABN9" s="49"/>
      <c r="ABO9" s="49"/>
      <c r="ABP9" s="49"/>
      <c r="ABQ9" s="49"/>
      <c r="ABR9" s="49"/>
      <c r="ABS9" s="49"/>
      <c r="ABT9" s="49"/>
      <c r="ABU9" s="49"/>
      <c r="ABV9" s="49"/>
      <c r="ABW9" s="49"/>
      <c r="ABX9" s="49"/>
      <c r="ABY9" s="49"/>
      <c r="ABZ9" s="49"/>
      <c r="ACA9" s="49"/>
      <c r="ACB9" s="49"/>
      <c r="ACC9" s="49"/>
      <c r="ACD9" s="49"/>
      <c r="ACE9" s="49"/>
      <c r="ACF9" s="49"/>
      <c r="ACG9" s="49"/>
      <c r="ACH9" s="49"/>
      <c r="ACI9" s="49"/>
      <c r="ACJ9" s="49"/>
      <c r="ACK9" s="49"/>
      <c r="ACL9" s="49"/>
      <c r="ACM9" s="49"/>
      <c r="ACN9" s="49"/>
      <c r="ACO9" s="49"/>
      <c r="ACP9" s="49"/>
      <c r="ACQ9" s="49"/>
      <c r="ACR9" s="49"/>
      <c r="ACS9" s="49"/>
      <c r="ACT9" s="49"/>
      <c r="ACU9" s="49"/>
      <c r="ACV9" s="49"/>
      <c r="ACW9" s="49"/>
      <c r="ACX9" s="49"/>
      <c r="ACY9" s="49"/>
      <c r="ACZ9" s="49"/>
      <c r="ADA9" s="49"/>
      <c r="ADB9" s="49"/>
      <c r="ADC9" s="49"/>
      <c r="ADD9" s="49"/>
      <c r="ADE9" s="49"/>
      <c r="ADF9" s="49"/>
      <c r="ADG9" s="49"/>
      <c r="ADH9" s="49"/>
      <c r="ADI9" s="49"/>
      <c r="ADJ9" s="49"/>
      <c r="ADK9" s="49"/>
      <c r="ADL9" s="49"/>
      <c r="ADM9" s="49"/>
      <c r="ADN9" s="49"/>
      <c r="ADO9" s="49"/>
      <c r="ADP9" s="49"/>
      <c r="ADQ9" s="49"/>
      <c r="ADR9" s="49"/>
      <c r="ADS9" s="49"/>
      <c r="ADT9" s="49"/>
      <c r="ADU9" s="49"/>
      <c r="ADV9" s="49"/>
      <c r="ADW9" s="49"/>
      <c r="ADX9" s="49"/>
      <c r="ADY9" s="49"/>
      <c r="ADZ9" s="49"/>
      <c r="AEA9" s="49"/>
      <c r="AEB9" s="49"/>
      <c r="AEC9" s="49"/>
      <c r="AED9" s="49"/>
      <c r="AEE9" s="49"/>
      <c r="AEF9" s="49"/>
      <c r="AEG9" s="49"/>
      <c r="AEH9" s="49"/>
      <c r="AEI9" s="49"/>
      <c r="AEJ9" s="49"/>
      <c r="AEK9" s="49"/>
      <c r="AEL9" s="49"/>
      <c r="AEM9" s="49"/>
      <c r="AEN9" s="49"/>
      <c r="AEO9" s="49"/>
      <c r="AEP9" s="49"/>
      <c r="AEQ9" s="49"/>
      <c r="AER9" s="49"/>
      <c r="AES9" s="49"/>
      <c r="AET9" s="49"/>
      <c r="AEU9" s="49"/>
      <c r="AEV9" s="49"/>
      <c r="AEW9" s="49"/>
      <c r="AEX9" s="49"/>
      <c r="AEY9" s="49"/>
      <c r="AEZ9" s="49"/>
      <c r="AFA9" s="49"/>
      <c r="AFB9" s="49"/>
      <c r="AFC9" s="49"/>
      <c r="AFD9" s="49"/>
      <c r="AFE9" s="49"/>
      <c r="AFF9" s="49"/>
      <c r="AFG9" s="49"/>
      <c r="AFH9" s="49"/>
      <c r="AFI9" s="49"/>
      <c r="AFJ9" s="49"/>
      <c r="AFK9" s="49"/>
      <c r="AFL9" s="49"/>
      <c r="AFM9" s="49"/>
      <c r="AFN9" s="49"/>
      <c r="AFO9" s="49"/>
      <c r="AFP9" s="49"/>
      <c r="AFQ9" s="49"/>
      <c r="AFR9" s="49"/>
      <c r="AFS9" s="49"/>
      <c r="AFT9" s="49"/>
      <c r="AFU9" s="49"/>
      <c r="AFV9" s="49"/>
      <c r="AFW9" s="49"/>
      <c r="AFX9" s="49"/>
      <c r="AFY9" s="49"/>
      <c r="AFZ9" s="49"/>
      <c r="AGA9" s="49"/>
      <c r="AGB9" s="49"/>
      <c r="AGC9" s="49"/>
      <c r="AGD9" s="49"/>
      <c r="AGE9" s="49"/>
      <c r="AGF9" s="49"/>
      <c r="AGG9" s="49"/>
      <c r="AGH9" s="49"/>
      <c r="AGI9" s="49"/>
      <c r="AGJ9" s="49"/>
      <c r="AGK9" s="49"/>
      <c r="AGL9" s="49"/>
      <c r="AGM9" s="49"/>
      <c r="AGN9" s="49"/>
      <c r="AGO9" s="49"/>
      <c r="AGP9" s="49"/>
      <c r="AGQ9" s="49"/>
      <c r="AGR9" s="49"/>
      <c r="AGS9" s="49"/>
      <c r="AGT9" s="49"/>
      <c r="AGU9" s="49"/>
      <c r="AGV9" s="49"/>
      <c r="AGW9" s="49"/>
      <c r="AGX9" s="49"/>
      <c r="AGY9" s="49"/>
      <c r="AGZ9" s="49"/>
      <c r="AHA9" s="49"/>
      <c r="AHB9" s="49"/>
      <c r="AHC9" s="49"/>
      <c r="AHD9" s="49"/>
      <c r="AHE9" s="49"/>
      <c r="AHF9" s="49"/>
      <c r="AHG9" s="49"/>
      <c r="AHH9" s="49"/>
      <c r="AHI9" s="49"/>
      <c r="AHJ9" s="49"/>
      <c r="AHK9" s="49"/>
      <c r="AHL9" s="49"/>
      <c r="AHM9" s="49"/>
      <c r="AHN9" s="49"/>
      <c r="AHO9" s="49"/>
      <c r="AHP9" s="49"/>
      <c r="AHQ9" s="49"/>
      <c r="AHR9" s="49"/>
      <c r="AHS9" s="49"/>
      <c r="AHT9" s="49"/>
      <c r="AHU9" s="49"/>
      <c r="AHV9" s="49"/>
      <c r="AHW9" s="49"/>
      <c r="AHX9" s="49"/>
      <c r="AHY9" s="49"/>
      <c r="AHZ9" s="49"/>
      <c r="AIA9" s="49"/>
      <c r="AIB9" s="49"/>
      <c r="AIC9" s="49"/>
      <c r="AID9" s="49"/>
      <c r="AIE9" s="49"/>
      <c r="AIF9" s="49"/>
      <c r="AIG9" s="49"/>
      <c r="AIH9" s="49"/>
      <c r="AII9" s="49"/>
      <c r="AIJ9" s="49"/>
      <c r="AIK9" s="49"/>
      <c r="AIL9" s="49"/>
      <c r="AIM9" s="49"/>
      <c r="AIN9" s="49"/>
      <c r="AIO9" s="49"/>
      <c r="AIP9" s="49"/>
      <c r="AIQ9" s="49"/>
      <c r="AIR9" s="49"/>
      <c r="AIS9" s="49"/>
      <c r="AIT9" s="49"/>
      <c r="AIU9" s="49"/>
      <c r="AIV9" s="49"/>
      <c r="AIW9" s="49"/>
      <c r="AIX9" s="49"/>
      <c r="AIY9" s="49"/>
      <c r="AIZ9" s="49"/>
      <c r="AJA9" s="49"/>
      <c r="AJB9" s="49"/>
      <c r="AJC9" s="49"/>
      <c r="AJD9" s="49"/>
      <c r="AJE9" s="49"/>
      <c r="AJF9" s="49"/>
      <c r="AJG9" s="49"/>
      <c r="AJH9" s="49"/>
      <c r="AJI9" s="49"/>
      <c r="AJJ9" s="49"/>
      <c r="AJK9" s="49"/>
      <c r="AJL9" s="49"/>
      <c r="AJM9" s="49"/>
      <c r="AJN9" s="49"/>
      <c r="AJO9" s="49"/>
      <c r="AJP9" s="49"/>
      <c r="AJQ9" s="49"/>
      <c r="AJR9" s="49"/>
      <c r="AJS9" s="49"/>
      <c r="AJT9" s="49"/>
      <c r="AJU9" s="49"/>
      <c r="AJV9" s="49"/>
      <c r="AJW9" s="49"/>
      <c r="AJX9" s="49"/>
      <c r="AJY9" s="49"/>
      <c r="AJZ9" s="49"/>
      <c r="AKA9" s="49"/>
      <c r="AKB9" s="49"/>
      <c r="AKC9" s="49"/>
      <c r="AKD9" s="49"/>
      <c r="AKE9" s="49"/>
      <c r="AKF9" s="49"/>
      <c r="AKG9" s="49"/>
      <c r="AKH9" s="49"/>
      <c r="AKI9" s="49"/>
      <c r="AKJ9" s="49"/>
      <c r="AKK9" s="49"/>
      <c r="AKL9" s="49"/>
      <c r="AKM9" s="49"/>
      <c r="AKN9" s="49"/>
      <c r="AKO9" s="49"/>
      <c r="AKP9" s="49"/>
      <c r="AKQ9" s="49"/>
      <c r="AKR9" s="49"/>
      <c r="AKS9" s="49"/>
      <c r="AKT9" s="49"/>
      <c r="AKU9" s="49"/>
      <c r="AKV9" s="49"/>
      <c r="AKW9" s="49"/>
      <c r="AKX9" s="49"/>
      <c r="AKY9" s="49"/>
      <c r="AKZ9" s="49"/>
      <c r="ALA9" s="49"/>
      <c r="ALB9" s="49"/>
      <c r="ALC9" s="49"/>
      <c r="ALD9" s="49"/>
      <c r="ALE9" s="49"/>
      <c r="ALF9" s="49"/>
      <c r="ALG9" s="49"/>
      <c r="ALH9" s="49"/>
      <c r="ALI9" s="49"/>
      <c r="ALJ9" s="49"/>
      <c r="ALK9" s="49"/>
      <c r="ALL9" s="49"/>
      <c r="ALM9" s="49"/>
      <c r="ALN9" s="49"/>
      <c r="ALO9" s="49"/>
      <c r="ALP9" s="49"/>
      <c r="ALQ9" s="49"/>
      <c r="ALR9" s="49"/>
      <c r="ALS9" s="49"/>
      <c r="ALT9" s="49"/>
      <c r="ALU9" s="49"/>
      <c r="ALV9" s="49"/>
      <c r="ALW9" s="49"/>
      <c r="ALX9" s="49"/>
      <c r="ALY9" s="49"/>
      <c r="ALZ9" s="49"/>
      <c r="AMA9" s="49"/>
      <c r="AMB9" s="49"/>
      <c r="AMC9" s="49"/>
      <c r="AMD9" s="49"/>
      <c r="AME9" s="49"/>
      <c r="AMF9" s="49"/>
      <c r="AMG9" s="49"/>
      <c r="AMH9" s="49"/>
      <c r="AMI9" s="49"/>
      <c r="AMJ9" s="49"/>
      <c r="AMK9" s="49"/>
      <c r="AML9" s="49"/>
      <c r="AMM9" s="49"/>
      <c r="AMN9" s="49"/>
      <c r="AMO9" s="49"/>
      <c r="AMP9" s="49"/>
      <c r="AMQ9" s="49"/>
      <c r="AMR9" s="49"/>
      <c r="AMS9" s="49"/>
      <c r="AMT9" s="49"/>
      <c r="AMU9" s="49"/>
      <c r="AMV9" s="49"/>
      <c r="AMW9" s="49"/>
      <c r="AMX9" s="49"/>
      <c r="AMY9" s="49"/>
      <c r="AMZ9" s="49"/>
      <c r="ANA9" s="49"/>
      <c r="ANB9" s="49"/>
      <c r="ANC9" s="49"/>
      <c r="AND9" s="49"/>
      <c r="ANE9" s="49"/>
      <c r="ANF9" s="49"/>
      <c r="ANG9" s="49"/>
      <c r="ANH9" s="49"/>
      <c r="ANI9" s="49"/>
      <c r="ANJ9" s="49"/>
      <c r="ANK9" s="49"/>
      <c r="ANL9" s="49"/>
      <c r="ANM9" s="49"/>
      <c r="ANN9" s="49"/>
      <c r="ANO9" s="49"/>
      <c r="ANP9" s="49"/>
      <c r="ANQ9" s="49"/>
      <c r="ANR9" s="49"/>
      <c r="ANS9" s="49"/>
      <c r="ANT9" s="49"/>
      <c r="ANU9" s="49"/>
      <c r="ANV9" s="49"/>
      <c r="ANW9" s="49"/>
      <c r="ANX9" s="49"/>
      <c r="ANY9" s="49"/>
      <c r="ANZ9" s="49"/>
      <c r="AOA9" s="49"/>
      <c r="AOB9" s="49"/>
      <c r="AOC9" s="49"/>
      <c r="AOD9" s="49"/>
      <c r="AOE9" s="49"/>
      <c r="AOF9" s="49"/>
      <c r="AOG9" s="49"/>
      <c r="AOH9" s="49"/>
      <c r="AOI9" s="49"/>
      <c r="AOJ9" s="49"/>
      <c r="AOK9" s="49"/>
      <c r="AOL9" s="49"/>
      <c r="AOM9" s="49"/>
      <c r="AON9" s="49"/>
      <c r="AOO9" s="49"/>
      <c r="AOP9" s="49"/>
      <c r="AOQ9" s="49"/>
      <c r="AOR9" s="49"/>
      <c r="AOS9" s="49"/>
      <c r="AOT9" s="49"/>
      <c r="AOU9" s="49"/>
      <c r="AOV9" s="49"/>
      <c r="AOW9" s="49"/>
      <c r="AOX9" s="49"/>
      <c r="AOY9" s="49"/>
      <c r="AOZ9" s="49"/>
      <c r="APA9" s="49"/>
      <c r="APB9" s="49"/>
      <c r="APC9" s="49"/>
      <c r="APD9" s="49"/>
      <c r="APE9" s="49"/>
      <c r="APF9" s="49"/>
      <c r="APG9" s="49"/>
      <c r="APH9" s="49"/>
      <c r="API9" s="49"/>
      <c r="APJ9" s="49"/>
      <c r="APK9" s="49"/>
      <c r="APL9" s="49"/>
      <c r="APM9" s="49"/>
      <c r="APN9" s="49"/>
      <c r="APO9" s="49"/>
      <c r="APP9" s="49"/>
      <c r="APQ9" s="49"/>
      <c r="APR9" s="49"/>
      <c r="APS9" s="49"/>
      <c r="APT9" s="49"/>
      <c r="APU9" s="49"/>
      <c r="APV9" s="49"/>
      <c r="APW9" s="49"/>
      <c r="APX9" s="49"/>
      <c r="APY9" s="49"/>
      <c r="APZ9" s="49"/>
      <c r="AQA9" s="49"/>
      <c r="AQB9" s="49"/>
      <c r="AQC9" s="49"/>
      <c r="AQD9" s="49"/>
      <c r="AQE9" s="49"/>
      <c r="AQF9" s="49"/>
      <c r="AQG9" s="49"/>
      <c r="AQH9" s="49"/>
      <c r="AQI9" s="49"/>
      <c r="AQJ9" s="49"/>
      <c r="AQK9" s="49"/>
      <c r="AQL9" s="49"/>
      <c r="AQM9" s="49"/>
      <c r="AQN9" s="49"/>
      <c r="AQO9" s="49"/>
      <c r="AQP9" s="49"/>
      <c r="AQQ9" s="49"/>
      <c r="AQR9" s="49"/>
      <c r="AQS9" s="49"/>
      <c r="AQT9" s="49"/>
      <c r="AQU9" s="49"/>
      <c r="AQV9" s="49"/>
      <c r="AQW9" s="49"/>
      <c r="AQX9" s="49"/>
      <c r="AQY9" s="49"/>
      <c r="AQZ9" s="49"/>
      <c r="ARA9" s="49"/>
      <c r="ARB9" s="49"/>
      <c r="ARC9" s="49"/>
      <c r="ARD9" s="49"/>
      <c r="ARE9" s="49"/>
      <c r="ARF9" s="49"/>
      <c r="ARG9" s="49"/>
      <c r="ARH9" s="49"/>
      <c r="ARI9" s="49"/>
      <c r="ARJ9" s="49"/>
      <c r="ARK9" s="49"/>
      <c r="ARL9" s="49"/>
      <c r="ARM9" s="49"/>
      <c r="ARN9" s="49"/>
      <c r="ARO9" s="49"/>
      <c r="ARP9" s="49"/>
      <c r="ARQ9" s="49"/>
      <c r="ARR9" s="49"/>
      <c r="ARS9" s="49"/>
      <c r="ART9" s="49"/>
      <c r="ARU9" s="49"/>
      <c r="ARV9" s="49"/>
      <c r="ARW9" s="49"/>
      <c r="ARX9" s="49"/>
      <c r="ARY9" s="49"/>
      <c r="ARZ9" s="49"/>
      <c r="ASA9" s="49"/>
      <c r="ASB9" s="49"/>
      <c r="ASC9" s="49"/>
      <c r="ASD9" s="49"/>
      <c r="ASE9" s="49"/>
      <c r="ASF9" s="49"/>
      <c r="ASG9" s="49"/>
      <c r="ASH9" s="49"/>
      <c r="ASI9" s="49"/>
      <c r="ASJ9" s="49"/>
      <c r="ASK9" s="49"/>
      <c r="ASL9" s="49"/>
      <c r="ASM9" s="49"/>
      <c r="ASN9" s="49"/>
      <c r="ASO9" s="49"/>
      <c r="ASP9" s="49"/>
      <c r="ASQ9" s="49"/>
      <c r="ASR9" s="49"/>
      <c r="ASS9" s="49"/>
      <c r="AST9" s="49"/>
      <c r="ASU9" s="49"/>
      <c r="ASV9" s="49"/>
      <c r="ASW9" s="49"/>
      <c r="ASX9" s="49"/>
      <c r="ASY9" s="49"/>
      <c r="ASZ9" s="49"/>
      <c r="ATA9" s="49"/>
      <c r="ATB9" s="49"/>
      <c r="ATC9" s="49"/>
      <c r="ATD9" s="49"/>
      <c r="ATE9" s="49"/>
      <c r="ATF9" s="49"/>
      <c r="ATG9" s="49"/>
      <c r="ATH9" s="49"/>
      <c r="ATI9" s="49"/>
      <c r="ATJ9" s="49"/>
      <c r="ATK9" s="49"/>
      <c r="ATL9" s="49"/>
      <c r="ATM9" s="49"/>
      <c r="ATN9" s="49"/>
      <c r="ATO9" s="49"/>
      <c r="ATP9" s="49"/>
      <c r="ATQ9" s="49"/>
      <c r="ATR9" s="49"/>
      <c r="ATS9" s="49"/>
      <c r="ATT9" s="49"/>
      <c r="ATU9" s="49"/>
      <c r="ATV9" s="49"/>
      <c r="ATW9" s="49"/>
      <c r="ATX9" s="49"/>
      <c r="ATY9" s="49"/>
      <c r="ATZ9" s="49"/>
      <c r="AUA9" s="49"/>
      <c r="AUB9" s="49"/>
      <c r="AUC9" s="49"/>
      <c r="AUD9" s="49"/>
      <c r="AUE9" s="49"/>
      <c r="AUF9" s="49"/>
      <c r="AUG9" s="49"/>
      <c r="AUH9" s="49"/>
      <c r="AUI9" s="49"/>
      <c r="AUJ9" s="49"/>
      <c r="AUK9" s="49"/>
      <c r="AUL9" s="49"/>
      <c r="AUM9" s="49"/>
      <c r="AUN9" s="49"/>
      <c r="AUO9" s="49"/>
      <c r="AUP9" s="49"/>
      <c r="AUQ9" s="49"/>
      <c r="AUR9" s="49"/>
      <c r="AUS9" s="49"/>
      <c r="AUT9" s="49"/>
      <c r="AUU9" s="49"/>
      <c r="AUV9" s="49"/>
      <c r="AUW9" s="49"/>
      <c r="AUX9" s="49"/>
      <c r="AUY9" s="49"/>
      <c r="AUZ9" s="49"/>
      <c r="AVA9" s="49"/>
      <c r="AVB9" s="49"/>
      <c r="AVC9" s="49"/>
      <c r="AVD9" s="49"/>
      <c r="AVE9" s="49"/>
      <c r="AVF9" s="49"/>
      <c r="AVG9" s="49"/>
      <c r="AVH9" s="49"/>
      <c r="AVI9" s="49"/>
      <c r="AVJ9" s="49"/>
      <c r="AVK9" s="49"/>
      <c r="AVL9" s="49"/>
      <c r="AVM9" s="49"/>
      <c r="AVN9" s="49"/>
      <c r="AVO9" s="49"/>
      <c r="AVP9" s="49"/>
      <c r="AVQ9" s="49"/>
      <c r="AVR9" s="49"/>
      <c r="AVS9" s="49"/>
      <c r="AVT9" s="49"/>
      <c r="AVU9" s="49"/>
      <c r="AVV9" s="49"/>
      <c r="AVW9" s="49"/>
      <c r="AVX9" s="49"/>
      <c r="AVY9" s="49"/>
      <c r="AVZ9" s="49"/>
      <c r="AWA9" s="49"/>
      <c r="AWB9" s="49"/>
      <c r="AWC9" s="49"/>
      <c r="AWD9" s="49"/>
      <c r="AWE9" s="49"/>
      <c r="AWF9" s="49"/>
      <c r="AWG9" s="49"/>
      <c r="AWH9" s="49"/>
      <c r="AWI9" s="49"/>
      <c r="AWJ9" s="49"/>
      <c r="AWK9" s="49"/>
      <c r="AWL9" s="49"/>
      <c r="AWM9" s="49"/>
      <c r="AWN9" s="49"/>
      <c r="AWO9" s="49"/>
      <c r="AWP9" s="49"/>
      <c r="AWQ9" s="49"/>
      <c r="AWR9" s="49"/>
      <c r="AWS9" s="49"/>
      <c r="AWT9" s="49"/>
      <c r="AWU9" s="49"/>
      <c r="AWV9" s="49"/>
      <c r="AWW9" s="49"/>
      <c r="AWX9" s="49"/>
      <c r="AWY9" s="49"/>
      <c r="AWZ9" s="49"/>
      <c r="AXA9" s="49"/>
      <c r="AXB9" s="49"/>
      <c r="AXC9" s="49"/>
      <c r="AXD9" s="49"/>
      <c r="AXE9" s="49"/>
      <c r="AXF9" s="49"/>
      <c r="AXG9" s="49"/>
      <c r="AXH9" s="49"/>
      <c r="AXI9" s="49"/>
      <c r="AXJ9" s="49"/>
      <c r="AXK9" s="49"/>
      <c r="AXL9" s="49"/>
      <c r="AXM9" s="49"/>
      <c r="AXN9" s="49"/>
      <c r="AXO9" s="49"/>
      <c r="AXP9" s="49"/>
      <c r="AXQ9" s="49"/>
      <c r="AXR9" s="49"/>
      <c r="AXS9" s="49"/>
      <c r="AXT9" s="49"/>
      <c r="AXU9" s="49"/>
      <c r="AXV9" s="49"/>
      <c r="AXW9" s="49"/>
      <c r="AXX9" s="49"/>
      <c r="AXY9" s="49"/>
      <c r="AXZ9" s="49"/>
      <c r="AYA9" s="49"/>
      <c r="AYB9" s="49"/>
      <c r="AYC9" s="49"/>
      <c r="AYD9" s="49"/>
      <c r="AYE9" s="49"/>
      <c r="AYF9" s="49"/>
      <c r="AYG9" s="49"/>
      <c r="AYH9" s="49"/>
      <c r="AYI9" s="49"/>
      <c r="AYJ9" s="49"/>
      <c r="AYK9" s="49"/>
      <c r="AYL9" s="49"/>
      <c r="AYM9" s="49"/>
      <c r="AYN9" s="49"/>
      <c r="AYO9" s="49"/>
      <c r="AYP9" s="49"/>
      <c r="AYQ9" s="49"/>
      <c r="AYR9" s="49"/>
      <c r="AYS9" s="49"/>
      <c r="AYT9" s="49"/>
      <c r="AYU9" s="49"/>
      <c r="AYV9" s="49"/>
      <c r="AYW9" s="49"/>
      <c r="AYX9" s="49"/>
      <c r="AYY9" s="49"/>
      <c r="AYZ9" s="49"/>
      <c r="AZA9" s="49"/>
      <c r="AZB9" s="49"/>
      <c r="AZC9" s="49"/>
      <c r="AZD9" s="49"/>
      <c r="AZE9" s="49"/>
      <c r="AZF9" s="49"/>
      <c r="AZG9" s="49"/>
      <c r="AZH9" s="49"/>
      <c r="AZI9" s="49"/>
      <c r="AZJ9" s="49"/>
      <c r="AZK9" s="49"/>
      <c r="AZL9" s="49"/>
      <c r="AZM9" s="49"/>
      <c r="AZN9" s="49"/>
      <c r="AZO9" s="49"/>
      <c r="AZP9" s="49"/>
      <c r="AZQ9" s="49"/>
      <c r="AZR9" s="49"/>
      <c r="AZS9" s="49"/>
      <c r="AZT9" s="49"/>
      <c r="AZU9" s="49"/>
      <c r="AZV9" s="49"/>
      <c r="AZW9" s="49"/>
      <c r="AZX9" s="49"/>
      <c r="AZY9" s="49"/>
      <c r="AZZ9" s="49"/>
      <c r="BAA9" s="49"/>
      <c r="BAB9" s="49"/>
      <c r="BAC9" s="49"/>
      <c r="BAD9" s="49"/>
      <c r="BAE9" s="49"/>
      <c r="BAF9" s="49"/>
      <c r="BAG9" s="49"/>
      <c r="BAH9" s="49"/>
      <c r="BAI9" s="49"/>
      <c r="BAJ9" s="49"/>
      <c r="BAK9" s="49"/>
      <c r="BAL9" s="49"/>
      <c r="BAM9" s="49"/>
      <c r="BAN9" s="49"/>
      <c r="BAO9" s="49"/>
      <c r="BAP9" s="49"/>
      <c r="BAQ9" s="49"/>
      <c r="BAR9" s="49"/>
      <c r="BAS9" s="49"/>
      <c r="BAT9" s="49"/>
      <c r="BAU9" s="49"/>
      <c r="BAV9" s="49"/>
      <c r="BAW9" s="49"/>
      <c r="BAX9" s="49"/>
      <c r="BAY9" s="49"/>
      <c r="BAZ9" s="49"/>
      <c r="BBA9" s="49"/>
      <c r="BBB9" s="49"/>
      <c r="BBC9" s="49"/>
      <c r="BBD9" s="49"/>
      <c r="BBE9" s="49"/>
      <c r="BBF9" s="49"/>
      <c r="BBG9" s="49"/>
      <c r="BBH9" s="49"/>
      <c r="BBI9" s="49"/>
      <c r="BBJ9" s="49"/>
      <c r="BBK9" s="49"/>
      <c r="BBL9" s="49"/>
      <c r="BBM9" s="49"/>
      <c r="BBN9" s="49"/>
      <c r="BBO9" s="49"/>
      <c r="BBP9" s="49"/>
      <c r="BBQ9" s="49"/>
      <c r="BBR9" s="49"/>
      <c r="BBS9" s="49"/>
      <c r="BBT9" s="49"/>
      <c r="BBU9" s="49"/>
      <c r="BBV9" s="49"/>
      <c r="BBW9" s="49"/>
      <c r="BBX9" s="49"/>
      <c r="BBY9" s="49"/>
      <c r="BBZ9" s="49"/>
      <c r="BCA9" s="49"/>
      <c r="BCB9" s="49"/>
      <c r="BCC9" s="49"/>
      <c r="BCD9" s="49"/>
      <c r="BCE9" s="49"/>
      <c r="BCF9" s="49"/>
      <c r="BCG9" s="49"/>
      <c r="BCH9" s="49"/>
      <c r="BCI9" s="49"/>
      <c r="BCJ9" s="49"/>
      <c r="BCK9" s="49"/>
      <c r="BCL9" s="49"/>
      <c r="BCM9" s="49"/>
      <c r="BCN9" s="49"/>
      <c r="BCO9" s="49"/>
      <c r="BCP9" s="49"/>
      <c r="BCQ9" s="49"/>
      <c r="BCR9" s="49"/>
      <c r="BCS9" s="49"/>
      <c r="BCT9" s="49"/>
      <c r="BCU9" s="49"/>
      <c r="BCV9" s="49"/>
      <c r="BCW9" s="49"/>
      <c r="BCX9" s="49"/>
      <c r="BCY9" s="49"/>
      <c r="BCZ9" s="49"/>
      <c r="BDA9" s="49"/>
      <c r="BDB9" s="49"/>
      <c r="BDC9" s="49"/>
      <c r="BDD9" s="49"/>
      <c r="BDE9" s="49"/>
      <c r="BDF9" s="49"/>
      <c r="BDG9" s="49"/>
      <c r="BDH9" s="49"/>
      <c r="BDI9" s="49"/>
      <c r="BDJ9" s="49"/>
      <c r="BDK9" s="49"/>
      <c r="BDL9" s="49"/>
      <c r="BDM9" s="49"/>
      <c r="BDN9" s="49"/>
      <c r="BDO9" s="49"/>
      <c r="BDP9" s="49"/>
      <c r="BDQ9" s="49"/>
      <c r="BDR9" s="49"/>
      <c r="BDS9" s="49"/>
      <c r="BDT9" s="49"/>
      <c r="BDU9" s="49"/>
      <c r="BDV9" s="49"/>
      <c r="BDW9" s="49"/>
      <c r="BDX9" s="49"/>
      <c r="BDY9" s="49"/>
      <c r="BDZ9" s="49"/>
      <c r="BEA9" s="49"/>
      <c r="BEB9" s="49"/>
      <c r="BEC9" s="49"/>
      <c r="BED9" s="49"/>
      <c r="BEE9" s="49"/>
      <c r="BEF9" s="49"/>
      <c r="BEG9" s="49"/>
      <c r="BEH9" s="49"/>
      <c r="BEI9" s="49"/>
      <c r="BEJ9" s="49"/>
      <c r="BEK9" s="49"/>
      <c r="BEL9" s="49"/>
      <c r="BEM9" s="49"/>
      <c r="BEN9" s="49"/>
      <c r="BEO9" s="49"/>
      <c r="BEP9" s="49"/>
      <c r="BEQ9" s="49"/>
      <c r="BER9" s="49"/>
      <c r="BES9" s="49"/>
      <c r="BET9" s="49"/>
      <c r="BEU9" s="49"/>
      <c r="BEV9" s="49"/>
      <c r="BEW9" s="49"/>
      <c r="BEX9" s="49"/>
      <c r="BEY9" s="49"/>
      <c r="BEZ9" s="49"/>
      <c r="BFA9" s="49"/>
      <c r="BFB9" s="49"/>
      <c r="BFC9" s="49"/>
      <c r="BFD9" s="49"/>
      <c r="BFE9" s="49"/>
      <c r="BFF9" s="49"/>
      <c r="BFG9" s="49"/>
      <c r="BFH9" s="49"/>
      <c r="BFI9" s="49"/>
      <c r="BFJ9" s="49"/>
      <c r="BFK9" s="49"/>
      <c r="BFL9" s="49"/>
      <c r="BFM9" s="49"/>
      <c r="BFN9" s="49"/>
      <c r="BFO9" s="49"/>
      <c r="BFP9" s="49"/>
      <c r="BFQ9" s="49"/>
      <c r="BFR9" s="49"/>
      <c r="BFS9" s="49"/>
      <c r="BFT9" s="49"/>
      <c r="BFU9" s="49"/>
      <c r="BFV9" s="49"/>
      <c r="BFW9" s="49"/>
      <c r="BFX9" s="49"/>
      <c r="BFY9" s="49"/>
      <c r="BFZ9" s="49"/>
      <c r="BGA9" s="49"/>
      <c r="BGB9" s="49"/>
      <c r="BGC9" s="49"/>
      <c r="BGD9" s="49"/>
      <c r="BGE9" s="49"/>
      <c r="BGF9" s="49"/>
      <c r="BGG9" s="49"/>
      <c r="BGH9" s="49"/>
      <c r="BGI9" s="49"/>
      <c r="BGJ9" s="49"/>
      <c r="BGK9" s="49"/>
      <c r="BGL9" s="49"/>
      <c r="BGM9" s="49"/>
      <c r="BGN9" s="49"/>
      <c r="BGO9" s="49"/>
      <c r="BGP9" s="49"/>
      <c r="BGQ9" s="49"/>
      <c r="BGR9" s="49"/>
      <c r="BGS9" s="49"/>
      <c r="BGT9" s="49"/>
      <c r="BGU9" s="49"/>
      <c r="BGV9" s="49"/>
      <c r="BGW9" s="49"/>
      <c r="BGX9" s="49"/>
      <c r="BGY9" s="49"/>
      <c r="BGZ9" s="49"/>
      <c r="BHA9" s="49"/>
      <c r="BHB9" s="49"/>
      <c r="BHC9" s="49"/>
      <c r="BHD9" s="49"/>
      <c r="BHE9" s="49"/>
      <c r="BHF9" s="49"/>
      <c r="BHG9" s="49"/>
      <c r="BHH9" s="49"/>
      <c r="BHI9" s="49"/>
      <c r="BHJ9" s="49"/>
      <c r="BHK9" s="49"/>
      <c r="BHL9" s="49"/>
      <c r="BHM9" s="49"/>
      <c r="BHN9" s="49"/>
      <c r="BHO9" s="49"/>
      <c r="BHP9" s="49"/>
      <c r="BHQ9" s="49"/>
      <c r="BHR9" s="49"/>
      <c r="BHS9" s="49"/>
      <c r="BHT9" s="49"/>
      <c r="BHU9" s="49"/>
      <c r="BHV9" s="49"/>
      <c r="BHW9" s="49"/>
      <c r="BHX9" s="49"/>
      <c r="BHY9" s="49"/>
      <c r="BHZ9" s="49"/>
      <c r="BIA9" s="49"/>
      <c r="BIB9" s="49"/>
      <c r="BIC9" s="49"/>
      <c r="BID9" s="49"/>
      <c r="BIE9" s="49"/>
      <c r="BIF9" s="49"/>
      <c r="BIG9" s="49"/>
      <c r="BIH9" s="49"/>
      <c r="BII9" s="49"/>
      <c r="BIJ9" s="49"/>
      <c r="BIK9" s="49"/>
      <c r="BIL9" s="49"/>
      <c r="BIM9" s="49"/>
      <c r="BIN9" s="49"/>
      <c r="BIO9" s="49"/>
      <c r="BIP9" s="49"/>
      <c r="BIQ9" s="49"/>
      <c r="BIR9" s="49"/>
      <c r="BIS9" s="49"/>
      <c r="BIT9" s="49"/>
      <c r="BIU9" s="49"/>
      <c r="BIV9" s="49"/>
      <c r="BIW9" s="49"/>
      <c r="BIX9" s="49"/>
      <c r="BIY9" s="49"/>
      <c r="BIZ9" s="49"/>
      <c r="BJA9" s="49"/>
      <c r="BJB9" s="49"/>
      <c r="BJC9" s="49"/>
      <c r="BJD9" s="49"/>
      <c r="BJE9" s="49"/>
      <c r="BJF9" s="49"/>
      <c r="BJG9" s="49"/>
      <c r="BJH9" s="49"/>
      <c r="BJI9" s="49"/>
      <c r="BJJ9" s="49"/>
      <c r="BJK9" s="49"/>
      <c r="BJL9" s="49"/>
      <c r="BJM9" s="49"/>
      <c r="BJN9" s="49"/>
      <c r="BJO9" s="49"/>
      <c r="BJP9" s="49"/>
      <c r="BJQ9" s="49"/>
      <c r="BJR9" s="49"/>
      <c r="BJS9" s="49"/>
      <c r="BJT9" s="49"/>
      <c r="BJU9" s="49"/>
      <c r="BJV9" s="49"/>
      <c r="BJW9" s="49"/>
      <c r="BJX9" s="49"/>
      <c r="BJY9" s="49"/>
      <c r="BJZ9" s="49"/>
      <c r="BKA9" s="49"/>
      <c r="BKB9" s="49"/>
      <c r="BKC9" s="49"/>
      <c r="BKD9" s="49"/>
      <c r="BKE9" s="49"/>
      <c r="BKF9" s="49"/>
      <c r="BKG9" s="49"/>
      <c r="BKH9" s="49"/>
      <c r="BKI9" s="49"/>
      <c r="BKJ9" s="49"/>
      <c r="BKK9" s="49"/>
      <c r="BKL9" s="49"/>
      <c r="BKM9" s="49"/>
      <c r="BKN9" s="49"/>
      <c r="BKO9" s="49"/>
      <c r="BKP9" s="49"/>
      <c r="BKQ9" s="49"/>
      <c r="BKR9" s="49"/>
      <c r="BKS9" s="49"/>
      <c r="BKT9" s="49"/>
      <c r="BKU9" s="49"/>
      <c r="BKV9" s="49"/>
      <c r="BKW9" s="49"/>
      <c r="BKX9" s="49"/>
      <c r="BKY9" s="49"/>
      <c r="BKZ9" s="49"/>
      <c r="BLA9" s="49"/>
      <c r="BLB9" s="49"/>
      <c r="BLC9" s="49"/>
      <c r="BLD9" s="49"/>
      <c r="BLE9" s="49"/>
      <c r="BLF9" s="49"/>
      <c r="BLG9" s="49"/>
      <c r="BLH9" s="49"/>
      <c r="BLI9" s="49"/>
      <c r="BLJ9" s="49"/>
      <c r="BLK9" s="49"/>
      <c r="BLL9" s="49"/>
      <c r="BLM9" s="49"/>
      <c r="BLN9" s="49"/>
      <c r="BLO9" s="49"/>
      <c r="BLP9" s="49"/>
      <c r="BLQ9" s="49"/>
      <c r="BLR9" s="49"/>
      <c r="BLS9" s="49"/>
      <c r="BLT9" s="49"/>
      <c r="BLU9" s="49"/>
      <c r="BLV9" s="49"/>
      <c r="BLW9" s="49"/>
      <c r="BLX9" s="49"/>
      <c r="BLY9" s="49"/>
      <c r="BLZ9" s="49"/>
      <c r="BMA9" s="49"/>
      <c r="BMB9" s="49"/>
      <c r="BMC9" s="49"/>
      <c r="BMD9" s="49"/>
      <c r="BME9" s="49"/>
      <c r="BMF9" s="49"/>
      <c r="BMG9" s="49"/>
      <c r="BMH9" s="49"/>
      <c r="BMI9" s="49"/>
      <c r="BMJ9" s="49"/>
      <c r="BMK9" s="49"/>
      <c r="BML9" s="49"/>
      <c r="BMM9" s="49"/>
      <c r="BMN9" s="49"/>
      <c r="BMO9" s="49"/>
      <c r="BMP9" s="49"/>
      <c r="BMQ9" s="49"/>
      <c r="BMR9" s="49"/>
      <c r="BMS9" s="49"/>
      <c r="BMT9" s="49"/>
      <c r="BMU9" s="49"/>
      <c r="BMV9" s="49"/>
      <c r="BMW9" s="49"/>
      <c r="BMX9" s="49"/>
      <c r="BMY9" s="49"/>
      <c r="BMZ9" s="49"/>
      <c r="BNA9" s="49"/>
      <c r="BNB9" s="49"/>
      <c r="BNC9" s="49"/>
      <c r="BND9" s="49"/>
      <c r="BNE9" s="49"/>
      <c r="BNF9" s="49"/>
      <c r="BNG9" s="49"/>
      <c r="BNH9" s="49"/>
      <c r="BNI9" s="49"/>
      <c r="BNJ9" s="49"/>
      <c r="BNK9" s="49"/>
      <c r="BNL9" s="49"/>
      <c r="BNM9" s="49"/>
      <c r="BNN9" s="49"/>
      <c r="BNO9" s="49"/>
      <c r="BNP9" s="49"/>
      <c r="BNQ9" s="49"/>
      <c r="BNR9" s="49"/>
      <c r="BNS9" s="49"/>
      <c r="BNT9" s="49"/>
      <c r="BNU9" s="49"/>
      <c r="BNV9" s="49"/>
      <c r="BNW9" s="49"/>
      <c r="BNX9" s="49"/>
      <c r="BNY9" s="49"/>
      <c r="BNZ9" s="49"/>
      <c r="BOA9" s="49"/>
      <c r="BOB9" s="49"/>
      <c r="BOC9" s="49"/>
      <c r="BOD9" s="49"/>
      <c r="BOE9" s="49"/>
      <c r="BOF9" s="49"/>
      <c r="BOG9" s="49"/>
      <c r="BOH9" s="49"/>
      <c r="BOI9" s="49"/>
      <c r="BOJ9" s="49"/>
      <c r="BOK9" s="49"/>
      <c r="BOL9" s="49"/>
      <c r="BOM9" s="49"/>
      <c r="BON9" s="49"/>
      <c r="BOO9" s="49"/>
      <c r="BOP9" s="49"/>
      <c r="BOQ9" s="49"/>
      <c r="BOR9" s="49"/>
      <c r="BOS9" s="49"/>
      <c r="BOT9" s="49"/>
      <c r="BOU9" s="49"/>
      <c r="BOV9" s="49"/>
      <c r="BOW9" s="49"/>
      <c r="BOX9" s="49"/>
      <c r="BOY9" s="49"/>
      <c r="BOZ9" s="49"/>
      <c r="BPA9" s="49"/>
      <c r="BPB9" s="49"/>
      <c r="BPC9" s="49"/>
      <c r="BPD9" s="49"/>
      <c r="BPE9" s="49"/>
      <c r="BPF9" s="49"/>
      <c r="BPG9" s="49"/>
      <c r="BPH9" s="49"/>
      <c r="BPI9" s="49"/>
      <c r="BPJ9" s="49"/>
      <c r="BPK9" s="49"/>
      <c r="BPL9" s="49"/>
      <c r="BPM9" s="49"/>
      <c r="BPN9" s="49"/>
      <c r="BPO9" s="49"/>
      <c r="BPP9" s="49"/>
      <c r="BPQ9" s="49"/>
      <c r="BPR9" s="49"/>
      <c r="BPS9" s="49"/>
      <c r="BPT9" s="49"/>
      <c r="BPU9" s="49"/>
      <c r="BPV9" s="49"/>
      <c r="BPW9" s="49"/>
      <c r="BPX9" s="49"/>
      <c r="BPY9" s="49"/>
      <c r="BPZ9" s="49"/>
      <c r="BQA9" s="49"/>
      <c r="BQB9" s="49"/>
      <c r="BQC9" s="49"/>
      <c r="BQD9" s="49"/>
      <c r="BQE9" s="49"/>
      <c r="BQF9" s="49"/>
      <c r="BQG9" s="49"/>
      <c r="BQH9" s="49"/>
      <c r="BQI9" s="49"/>
      <c r="BQJ9" s="49"/>
      <c r="BQK9" s="49"/>
      <c r="BQL9" s="49"/>
      <c r="BQM9" s="49"/>
      <c r="BQN9" s="49"/>
      <c r="BQO9" s="49"/>
      <c r="BQP9" s="49"/>
      <c r="BQQ9" s="49"/>
      <c r="BQR9" s="49"/>
      <c r="BQS9" s="49"/>
      <c r="BQT9" s="49"/>
      <c r="BQU9" s="49"/>
      <c r="BQV9" s="49"/>
      <c r="BQW9" s="49"/>
      <c r="BQX9" s="49"/>
      <c r="BQY9" s="49"/>
      <c r="BQZ9" s="49"/>
      <c r="BRA9" s="49"/>
      <c r="BRB9" s="49"/>
      <c r="BRC9" s="49"/>
      <c r="BRD9" s="49"/>
      <c r="BRE9" s="49"/>
      <c r="BRF9" s="49"/>
      <c r="BRG9" s="49"/>
      <c r="BRH9" s="49"/>
      <c r="BRI9" s="49"/>
      <c r="BRJ9" s="49"/>
      <c r="BRK9" s="49"/>
      <c r="BRL9" s="49"/>
      <c r="BRM9" s="49"/>
      <c r="BRN9" s="49"/>
      <c r="BRO9" s="49"/>
      <c r="BRP9" s="49"/>
      <c r="BRQ9" s="49"/>
      <c r="BRR9" s="49"/>
      <c r="BRS9" s="49"/>
      <c r="BRT9" s="49"/>
      <c r="BRU9" s="49"/>
      <c r="BRV9" s="49"/>
      <c r="BRW9" s="49"/>
      <c r="BRX9" s="49"/>
      <c r="BRY9" s="49"/>
      <c r="BRZ9" s="49"/>
      <c r="BSA9" s="49"/>
      <c r="BSB9" s="49"/>
      <c r="BSC9" s="49"/>
      <c r="BSD9" s="49"/>
      <c r="BSE9" s="49"/>
      <c r="BSF9" s="49"/>
      <c r="BSG9" s="49"/>
      <c r="BSH9" s="49"/>
      <c r="BSI9" s="49"/>
      <c r="BSJ9" s="49"/>
      <c r="BSK9" s="49"/>
      <c r="BSL9" s="49"/>
      <c r="BSM9" s="49"/>
      <c r="BSN9" s="49"/>
      <c r="BSO9" s="49"/>
      <c r="BSP9" s="49"/>
      <c r="BSQ9" s="49"/>
      <c r="BSR9" s="49"/>
      <c r="BSS9" s="49"/>
      <c r="BST9" s="49"/>
      <c r="BSU9" s="49"/>
      <c r="BSV9" s="49"/>
      <c r="BSW9" s="49"/>
      <c r="BSX9" s="49"/>
      <c r="BSY9" s="49"/>
      <c r="BSZ9" s="49"/>
      <c r="BTA9" s="49"/>
      <c r="BTB9" s="49"/>
      <c r="BTC9" s="49"/>
      <c r="BTD9" s="49"/>
      <c r="BTE9" s="49"/>
      <c r="BTF9" s="49"/>
      <c r="BTG9" s="49"/>
      <c r="BTH9" s="49"/>
      <c r="BTI9" s="49"/>
      <c r="BTJ9" s="49"/>
      <c r="BTK9" s="49"/>
      <c r="BTL9" s="49"/>
      <c r="BTM9" s="49"/>
      <c r="BTN9" s="49"/>
      <c r="BTO9" s="49"/>
      <c r="BTP9" s="49"/>
      <c r="BTQ9" s="49"/>
      <c r="BTR9" s="49"/>
      <c r="BTS9" s="49"/>
      <c r="BTT9" s="49"/>
      <c r="BTU9" s="49"/>
      <c r="BTV9" s="49"/>
      <c r="BTW9" s="49"/>
      <c r="BTX9" s="49"/>
      <c r="BTY9" s="49"/>
      <c r="BTZ9" s="49"/>
      <c r="BUA9" s="49"/>
      <c r="BUB9" s="49"/>
      <c r="BUC9" s="49"/>
      <c r="BUD9" s="49"/>
      <c r="BUE9" s="49"/>
      <c r="BUF9" s="49"/>
      <c r="BUG9" s="49"/>
      <c r="BUH9" s="49"/>
      <c r="BUI9" s="49"/>
      <c r="BUJ9" s="49"/>
      <c r="BUK9" s="49"/>
      <c r="BUL9" s="49"/>
      <c r="BUM9" s="49"/>
      <c r="BUN9" s="49"/>
      <c r="BUO9" s="49"/>
      <c r="BUP9" s="49"/>
      <c r="BUQ9" s="49"/>
      <c r="BUR9" s="49"/>
      <c r="BUS9" s="49"/>
      <c r="BUT9" s="49"/>
      <c r="BUU9" s="49"/>
      <c r="BUV9" s="49"/>
      <c r="BUW9" s="49"/>
      <c r="BUX9" s="49"/>
      <c r="BUY9" s="49"/>
      <c r="BUZ9" s="49"/>
      <c r="BVA9" s="49"/>
      <c r="BVB9" s="49"/>
      <c r="BVC9" s="49"/>
      <c r="BVD9" s="49"/>
      <c r="BVE9" s="49"/>
      <c r="BVF9" s="49"/>
      <c r="BVG9" s="49"/>
      <c r="BVH9" s="49"/>
      <c r="BVI9" s="49"/>
      <c r="BVJ9" s="49"/>
      <c r="BVK9" s="49"/>
      <c r="BVL9" s="49"/>
      <c r="BVM9" s="49"/>
      <c r="BVN9" s="49"/>
      <c r="BVO9" s="49"/>
      <c r="BVP9" s="49"/>
      <c r="BVQ9" s="49"/>
      <c r="BVR9" s="49"/>
      <c r="BVS9" s="49"/>
      <c r="BVT9" s="49"/>
      <c r="BVU9" s="49"/>
      <c r="BVV9" s="49"/>
      <c r="BVW9" s="49"/>
      <c r="BVX9" s="49"/>
      <c r="BVY9" s="49"/>
      <c r="BVZ9" s="49"/>
      <c r="BWA9" s="49"/>
      <c r="BWB9" s="49"/>
      <c r="BWC9" s="49"/>
      <c r="BWD9" s="49"/>
      <c r="BWE9" s="49"/>
      <c r="BWF9" s="49"/>
      <c r="BWG9" s="49"/>
      <c r="BWH9" s="49"/>
      <c r="BWI9" s="49"/>
      <c r="BWJ9" s="49"/>
      <c r="BWK9" s="49"/>
      <c r="BWL9" s="49"/>
      <c r="BWM9" s="49"/>
      <c r="BWN9" s="49"/>
      <c r="BWO9" s="49"/>
      <c r="BWP9" s="49"/>
      <c r="BWQ9" s="49"/>
      <c r="BWR9" s="49"/>
      <c r="BWS9" s="49"/>
      <c r="BWT9" s="49"/>
      <c r="BWU9" s="49"/>
      <c r="BWV9" s="49"/>
      <c r="BWW9" s="49"/>
      <c r="BWX9" s="49"/>
      <c r="BWY9" s="49"/>
      <c r="BWZ9" s="49"/>
      <c r="BXA9" s="49"/>
      <c r="BXB9" s="49"/>
      <c r="BXC9" s="49"/>
      <c r="BXD9" s="49"/>
      <c r="BXE9" s="49"/>
      <c r="BXF9" s="49"/>
      <c r="BXG9" s="49"/>
      <c r="BXH9" s="49"/>
      <c r="BXI9" s="49"/>
      <c r="BXJ9" s="49"/>
      <c r="BXK9" s="49"/>
      <c r="BXL9" s="49"/>
      <c r="BXM9" s="49"/>
      <c r="BXN9" s="49"/>
      <c r="BXO9" s="49"/>
      <c r="BXP9" s="49"/>
      <c r="BXQ9" s="49"/>
      <c r="BXR9" s="49"/>
      <c r="BXS9" s="49"/>
      <c r="BXT9" s="49"/>
      <c r="BXU9" s="49"/>
      <c r="BXV9" s="49"/>
      <c r="BXW9" s="49"/>
      <c r="BXX9" s="49"/>
      <c r="BXY9" s="49"/>
      <c r="BXZ9" s="49"/>
      <c r="BYA9" s="49"/>
      <c r="BYB9" s="49"/>
      <c r="BYC9" s="49"/>
      <c r="BYD9" s="49"/>
      <c r="BYE9" s="49"/>
      <c r="BYF9" s="49"/>
      <c r="BYG9" s="49"/>
      <c r="BYH9" s="49"/>
      <c r="BYI9" s="49"/>
      <c r="BYJ9" s="49"/>
      <c r="BYK9" s="49"/>
      <c r="BYL9" s="49"/>
      <c r="BYM9" s="49"/>
      <c r="BYN9" s="49"/>
      <c r="BYO9" s="49"/>
      <c r="BYP9" s="49"/>
      <c r="BYQ9" s="49"/>
      <c r="BYR9" s="49"/>
      <c r="BYS9" s="49"/>
      <c r="BYT9" s="49"/>
      <c r="BYU9" s="49"/>
      <c r="BYV9" s="49"/>
      <c r="BYW9" s="49"/>
      <c r="BYX9" s="49"/>
      <c r="BYY9" s="49"/>
      <c r="BYZ9" s="49"/>
      <c r="BZA9" s="49"/>
      <c r="BZB9" s="49"/>
      <c r="BZC9" s="49"/>
      <c r="BZD9" s="49"/>
      <c r="BZE9" s="49"/>
      <c r="BZF9" s="49"/>
      <c r="BZG9" s="49"/>
      <c r="BZH9" s="49"/>
      <c r="BZI9" s="49"/>
      <c r="BZJ9" s="49"/>
      <c r="BZK9" s="49"/>
      <c r="BZL9" s="49"/>
      <c r="BZM9" s="49"/>
      <c r="BZN9" s="49"/>
      <c r="BZO9" s="49"/>
      <c r="BZP9" s="49"/>
      <c r="BZQ9" s="49"/>
      <c r="BZR9" s="49"/>
      <c r="BZS9" s="49"/>
      <c r="BZT9" s="49"/>
      <c r="BZU9" s="49"/>
      <c r="BZV9" s="49"/>
      <c r="BZW9" s="49"/>
      <c r="BZX9" s="49"/>
      <c r="BZY9" s="49"/>
      <c r="BZZ9" s="49"/>
      <c r="CAA9" s="49"/>
      <c r="CAB9" s="49"/>
      <c r="CAC9" s="49"/>
      <c r="CAD9" s="49"/>
      <c r="CAE9" s="49"/>
      <c r="CAF9" s="49"/>
      <c r="CAG9" s="49"/>
      <c r="CAH9" s="49"/>
      <c r="CAI9" s="49"/>
      <c r="CAJ9" s="49"/>
      <c r="CAK9" s="49"/>
      <c r="CAL9" s="49"/>
      <c r="CAM9" s="49"/>
      <c r="CAN9" s="49"/>
      <c r="CAO9" s="49"/>
      <c r="CAP9" s="49"/>
      <c r="CAQ9" s="49"/>
      <c r="CAR9" s="49"/>
      <c r="CAS9" s="49"/>
      <c r="CAT9" s="49"/>
      <c r="CAU9" s="49"/>
      <c r="CAV9" s="49"/>
      <c r="CAW9" s="49"/>
      <c r="CAX9" s="49"/>
      <c r="CAY9" s="49"/>
      <c r="CAZ9" s="49"/>
      <c r="CBA9" s="49"/>
      <c r="CBB9" s="49"/>
      <c r="CBC9" s="49"/>
      <c r="CBD9" s="49"/>
      <c r="CBE9" s="49"/>
      <c r="CBF9" s="49"/>
      <c r="CBG9" s="49"/>
      <c r="CBH9" s="49"/>
      <c r="CBI9" s="49"/>
      <c r="CBJ9" s="49"/>
      <c r="CBK9" s="49"/>
      <c r="CBL9" s="49"/>
      <c r="CBM9" s="49"/>
      <c r="CBN9" s="49"/>
      <c r="CBO9" s="49"/>
      <c r="CBP9" s="49"/>
      <c r="CBQ9" s="49"/>
      <c r="CBR9" s="49"/>
      <c r="CBS9" s="49"/>
      <c r="CBT9" s="49"/>
      <c r="CBU9" s="49"/>
      <c r="CBV9" s="49"/>
      <c r="CBW9" s="49"/>
      <c r="CBX9" s="49"/>
      <c r="CBY9" s="49"/>
      <c r="CBZ9" s="49"/>
      <c r="CCA9" s="49"/>
      <c r="CCB9" s="49"/>
      <c r="CCC9" s="49"/>
      <c r="CCD9" s="49"/>
      <c r="CCE9" s="49"/>
      <c r="CCF9" s="49"/>
      <c r="CCG9" s="49"/>
      <c r="CCH9" s="49"/>
      <c r="CCI9" s="49"/>
      <c r="CCJ9" s="49"/>
      <c r="CCK9" s="49"/>
      <c r="CCL9" s="49"/>
      <c r="CCM9" s="49"/>
      <c r="CCN9" s="49"/>
      <c r="CCO9" s="49"/>
      <c r="CCP9" s="49"/>
      <c r="CCQ9" s="49"/>
      <c r="CCR9" s="49"/>
      <c r="CCS9" s="49"/>
      <c r="CCT9" s="49"/>
      <c r="CCU9" s="49"/>
      <c r="CCV9" s="49"/>
      <c r="CCW9" s="49"/>
      <c r="CCX9" s="49"/>
      <c r="CCY9" s="49"/>
      <c r="CCZ9" s="49"/>
      <c r="CDA9" s="49"/>
      <c r="CDB9" s="49"/>
      <c r="CDC9" s="49"/>
      <c r="CDD9" s="49"/>
      <c r="CDE9" s="49"/>
      <c r="CDF9" s="49"/>
      <c r="CDG9" s="49"/>
      <c r="CDH9" s="49"/>
      <c r="CDI9" s="49"/>
      <c r="CDJ9" s="49"/>
      <c r="CDK9" s="49"/>
      <c r="CDL9" s="49"/>
      <c r="CDM9" s="49"/>
      <c r="CDN9" s="49"/>
      <c r="CDO9" s="49"/>
      <c r="CDP9" s="49"/>
      <c r="CDQ9" s="49"/>
      <c r="CDR9" s="49"/>
      <c r="CDS9" s="49"/>
      <c r="CDT9" s="49"/>
      <c r="CDU9" s="49"/>
      <c r="CDV9" s="49"/>
      <c r="CDW9" s="49"/>
      <c r="CDX9" s="49"/>
      <c r="CDY9" s="49"/>
      <c r="CDZ9" s="49"/>
      <c r="CEA9" s="49"/>
      <c r="CEB9" s="49"/>
      <c r="CEC9" s="49"/>
      <c r="CED9" s="49"/>
      <c r="CEE9" s="49"/>
      <c r="CEF9" s="49"/>
      <c r="CEG9" s="49"/>
      <c r="CEH9" s="49"/>
      <c r="CEI9" s="49"/>
      <c r="CEJ9" s="49"/>
      <c r="CEK9" s="49"/>
      <c r="CEL9" s="49"/>
      <c r="CEM9" s="49"/>
      <c r="CEN9" s="49"/>
      <c r="CEO9" s="49"/>
      <c r="CEP9" s="49"/>
      <c r="CEQ9" s="49"/>
      <c r="CER9" s="49"/>
      <c r="CES9" s="49"/>
      <c r="CET9" s="49"/>
      <c r="CEU9" s="49"/>
      <c r="CEV9" s="49"/>
      <c r="CEW9" s="49"/>
      <c r="CEX9" s="49"/>
      <c r="CEY9" s="49"/>
      <c r="CEZ9" s="49"/>
      <c r="CFA9" s="49"/>
      <c r="CFB9" s="49"/>
      <c r="CFC9" s="49"/>
      <c r="CFD9" s="49"/>
      <c r="CFE9" s="49"/>
      <c r="CFF9" s="49"/>
      <c r="CFG9" s="49"/>
      <c r="CFH9" s="49"/>
      <c r="CFI9" s="49"/>
      <c r="CFJ9" s="49"/>
      <c r="CFK9" s="49"/>
      <c r="CFL9" s="49"/>
      <c r="CFM9" s="49"/>
      <c r="CFN9" s="49"/>
      <c r="CFO9" s="49"/>
      <c r="CFP9" s="49"/>
      <c r="CFQ9" s="49"/>
      <c r="CFR9" s="49"/>
      <c r="CFS9" s="49"/>
      <c r="CFT9" s="49"/>
      <c r="CFU9" s="49"/>
      <c r="CFV9" s="49"/>
      <c r="CFW9" s="49"/>
      <c r="CFX9" s="49"/>
      <c r="CFY9" s="49"/>
      <c r="CFZ9" s="49"/>
      <c r="CGA9" s="49"/>
      <c r="CGB9" s="49"/>
      <c r="CGC9" s="49"/>
      <c r="CGD9" s="49"/>
      <c r="CGE9" s="49"/>
      <c r="CGF9" s="49"/>
      <c r="CGG9" s="49"/>
      <c r="CGH9" s="49"/>
      <c r="CGI9" s="49"/>
      <c r="CGJ9" s="49"/>
      <c r="CGK9" s="49"/>
      <c r="CGL9" s="49"/>
      <c r="CGM9" s="49"/>
      <c r="CGN9" s="49"/>
      <c r="CGO9" s="49"/>
      <c r="CGP9" s="49"/>
      <c r="CGQ9" s="49"/>
      <c r="CGR9" s="49"/>
      <c r="CGS9" s="49"/>
      <c r="CGT9" s="49"/>
      <c r="CGU9" s="49"/>
      <c r="CGV9" s="49"/>
      <c r="CGW9" s="49"/>
      <c r="CGX9" s="49"/>
      <c r="CGY9" s="49"/>
      <c r="CGZ9" s="49"/>
      <c r="CHA9" s="49"/>
      <c r="CHB9" s="49"/>
      <c r="CHC9" s="49"/>
      <c r="CHD9" s="49"/>
      <c r="CHE9" s="49"/>
      <c r="CHF9" s="49"/>
      <c r="CHG9" s="49"/>
      <c r="CHH9" s="49"/>
      <c r="CHI9" s="49"/>
      <c r="CHJ9" s="49"/>
      <c r="CHK9" s="49"/>
      <c r="CHL9" s="49"/>
      <c r="CHM9" s="49"/>
      <c r="CHN9" s="49"/>
      <c r="CHO9" s="49"/>
      <c r="CHP9" s="49"/>
      <c r="CHQ9" s="49"/>
      <c r="CHR9" s="49"/>
      <c r="CHS9" s="49"/>
      <c r="CHT9" s="49"/>
      <c r="CHU9" s="49"/>
      <c r="CHV9" s="49"/>
      <c r="CHW9" s="49"/>
      <c r="CHX9" s="49"/>
      <c r="CHY9" s="49"/>
      <c r="CHZ9" s="49"/>
      <c r="CIA9" s="49"/>
      <c r="CIB9" s="49"/>
      <c r="CIC9" s="49"/>
      <c r="CID9" s="49"/>
      <c r="CIE9" s="49"/>
      <c r="CIF9" s="49"/>
      <c r="CIG9" s="49"/>
      <c r="CIH9" s="49"/>
      <c r="CII9" s="49"/>
      <c r="CIJ9" s="49"/>
      <c r="CIK9" s="49"/>
      <c r="CIL9" s="49"/>
      <c r="CIM9" s="49"/>
      <c r="CIN9" s="49"/>
      <c r="CIO9" s="49"/>
      <c r="CIP9" s="49"/>
      <c r="CIQ9" s="49"/>
      <c r="CIR9" s="49"/>
      <c r="CIS9" s="49"/>
      <c r="CIT9" s="49"/>
      <c r="CIU9" s="49"/>
      <c r="CIV9" s="49"/>
      <c r="CIW9" s="49"/>
      <c r="CIX9" s="49"/>
      <c r="CIY9" s="49"/>
      <c r="CIZ9" s="49"/>
      <c r="CJA9" s="49"/>
      <c r="CJB9" s="49"/>
      <c r="CJC9" s="49"/>
      <c r="CJD9" s="49"/>
      <c r="CJE9" s="49"/>
      <c r="CJF9" s="49"/>
      <c r="CJG9" s="49"/>
      <c r="CJH9" s="49"/>
      <c r="CJI9" s="49"/>
      <c r="CJJ9" s="49"/>
      <c r="CJK9" s="49"/>
      <c r="CJL9" s="49"/>
      <c r="CJM9" s="49"/>
      <c r="CJN9" s="49"/>
      <c r="CJO9" s="49"/>
      <c r="CJP9" s="49"/>
      <c r="CJQ9" s="49"/>
      <c r="CJR9" s="49"/>
      <c r="CJS9" s="49"/>
      <c r="CJT9" s="49"/>
      <c r="CJU9" s="49"/>
      <c r="CJV9" s="49"/>
      <c r="CJW9" s="49"/>
      <c r="CJX9" s="49"/>
      <c r="CJY9" s="49"/>
      <c r="CJZ9" s="49"/>
      <c r="CKA9" s="49"/>
      <c r="CKB9" s="49"/>
      <c r="CKC9" s="49"/>
      <c r="CKD9" s="49"/>
      <c r="CKE9" s="49"/>
      <c r="CKF9" s="49"/>
      <c r="CKG9" s="49"/>
      <c r="CKH9" s="49"/>
      <c r="CKI9" s="49"/>
      <c r="CKJ9" s="49"/>
      <c r="CKK9" s="49"/>
      <c r="CKL9" s="49"/>
      <c r="CKM9" s="49"/>
      <c r="CKN9" s="49"/>
      <c r="CKO9" s="49"/>
      <c r="CKP9" s="49"/>
      <c r="CKQ9" s="49"/>
      <c r="CKR9" s="49"/>
      <c r="CKS9" s="49"/>
      <c r="CKT9" s="49"/>
      <c r="CKU9" s="49"/>
      <c r="CKV9" s="49"/>
      <c r="CKW9" s="49"/>
      <c r="CKX9" s="49"/>
      <c r="CKY9" s="49"/>
      <c r="CKZ9" s="49"/>
      <c r="CLA9" s="49"/>
      <c r="CLB9" s="49"/>
      <c r="CLC9" s="49"/>
      <c r="CLD9" s="49"/>
      <c r="CLE9" s="49"/>
      <c r="CLF9" s="49"/>
      <c r="CLG9" s="49"/>
      <c r="CLH9" s="49"/>
      <c r="CLI9" s="49"/>
      <c r="CLJ9" s="49"/>
      <c r="CLK9" s="49"/>
      <c r="CLL9" s="49"/>
      <c r="CLM9" s="49"/>
      <c r="CLN9" s="49"/>
      <c r="CLO9" s="49"/>
      <c r="CLP9" s="49"/>
      <c r="CLQ9" s="49"/>
      <c r="CLR9" s="49"/>
      <c r="CLS9" s="49"/>
      <c r="CLT9" s="49"/>
      <c r="CLU9" s="49"/>
      <c r="CLV9" s="49"/>
      <c r="CLW9" s="49"/>
      <c r="CLX9" s="49"/>
      <c r="CLY9" s="49"/>
      <c r="CLZ9" s="49"/>
      <c r="CMA9" s="49"/>
      <c r="CMB9" s="49"/>
      <c r="CMC9" s="49"/>
      <c r="CMD9" s="49"/>
      <c r="CME9" s="49"/>
      <c r="CMF9" s="49"/>
      <c r="CMG9" s="49"/>
      <c r="CMH9" s="49"/>
      <c r="CMI9" s="49"/>
      <c r="CMJ9" s="49"/>
      <c r="CMK9" s="49"/>
      <c r="CML9" s="49"/>
      <c r="CMM9" s="49"/>
      <c r="CMN9" s="49"/>
      <c r="CMO9" s="49"/>
      <c r="CMP9" s="49"/>
      <c r="CMQ9" s="49"/>
      <c r="CMR9" s="49"/>
      <c r="CMS9" s="49"/>
      <c r="CMT9" s="49"/>
      <c r="CMU9" s="49"/>
      <c r="CMV9" s="49"/>
      <c r="CMW9" s="49"/>
      <c r="CMX9" s="49"/>
      <c r="CMY9" s="49"/>
      <c r="CMZ9" s="49"/>
      <c r="CNA9" s="49"/>
      <c r="CNB9" s="49"/>
      <c r="CNC9" s="49"/>
      <c r="CND9" s="49"/>
      <c r="CNE9" s="49"/>
      <c r="CNF9" s="49"/>
      <c r="CNG9" s="49"/>
      <c r="CNH9" s="49"/>
      <c r="CNI9" s="49"/>
      <c r="CNJ9" s="49"/>
      <c r="CNK9" s="49"/>
      <c r="CNL9" s="49"/>
      <c r="CNM9" s="49"/>
      <c r="CNN9" s="49"/>
      <c r="CNO9" s="49"/>
      <c r="CNP9" s="49"/>
      <c r="CNQ9" s="49"/>
      <c r="CNR9" s="49"/>
      <c r="CNS9" s="49"/>
      <c r="CNT9" s="49"/>
      <c r="CNU9" s="49"/>
      <c r="CNV9" s="49"/>
      <c r="CNW9" s="49"/>
      <c r="CNX9" s="49"/>
      <c r="CNY9" s="49"/>
      <c r="CNZ9" s="49"/>
      <c r="COA9" s="49"/>
      <c r="COB9" s="49"/>
      <c r="COC9" s="49"/>
      <c r="COD9" s="49"/>
      <c r="COE9" s="49"/>
      <c r="COF9" s="49"/>
      <c r="COG9" s="49"/>
      <c r="COH9" s="49"/>
      <c r="COI9" s="49"/>
      <c r="COJ9" s="49"/>
      <c r="COK9" s="49"/>
      <c r="COL9" s="49"/>
      <c r="COM9" s="49"/>
      <c r="CON9" s="49"/>
      <c r="COO9" s="49"/>
      <c r="COP9" s="49"/>
      <c r="COQ9" s="49"/>
      <c r="COR9" s="49"/>
      <c r="COS9" s="49"/>
      <c r="COT9" s="49"/>
      <c r="COU9" s="49"/>
      <c r="COV9" s="49"/>
      <c r="COW9" s="49"/>
      <c r="COX9" s="49"/>
      <c r="COY9" s="49"/>
      <c r="COZ9" s="49"/>
      <c r="CPA9" s="49"/>
      <c r="CPB9" s="49"/>
      <c r="CPC9" s="49"/>
      <c r="CPD9" s="49"/>
      <c r="CPE9" s="49"/>
      <c r="CPF9" s="49"/>
      <c r="CPG9" s="49"/>
      <c r="CPH9" s="49"/>
      <c r="CPI9" s="49"/>
      <c r="CPJ9" s="49"/>
      <c r="CPK9" s="49"/>
      <c r="CPL9" s="49"/>
      <c r="CPM9" s="49"/>
      <c r="CPN9" s="49"/>
      <c r="CPO9" s="49"/>
      <c r="CPP9" s="49"/>
      <c r="CPQ9" s="49"/>
      <c r="CPR9" s="49"/>
      <c r="CPS9" s="49"/>
      <c r="CPT9" s="49"/>
      <c r="CPU9" s="49"/>
      <c r="CPV9" s="49"/>
      <c r="CPW9" s="49"/>
      <c r="CPX9" s="49"/>
      <c r="CPY9" s="49"/>
      <c r="CPZ9" s="49"/>
      <c r="CQA9" s="49"/>
      <c r="CQB9" s="49"/>
      <c r="CQC9" s="49"/>
      <c r="CQD9" s="49"/>
      <c r="CQE9" s="49"/>
      <c r="CQF9" s="49"/>
      <c r="CQG9" s="49"/>
      <c r="CQH9" s="49"/>
      <c r="CQI9" s="49"/>
      <c r="CQJ9" s="49"/>
      <c r="CQK9" s="49"/>
      <c r="CQL9" s="49"/>
      <c r="CQM9" s="49"/>
      <c r="CQN9" s="49"/>
      <c r="CQO9" s="49"/>
      <c r="CQP9" s="49"/>
      <c r="CQQ9" s="49"/>
      <c r="CQR9" s="49"/>
      <c r="CQS9" s="49"/>
      <c r="CQT9" s="49"/>
      <c r="CQU9" s="49"/>
      <c r="CQV9" s="49"/>
      <c r="CQW9" s="49"/>
      <c r="CQX9" s="49"/>
      <c r="CQY9" s="49"/>
      <c r="CQZ9" s="49"/>
      <c r="CRA9" s="49"/>
      <c r="CRB9" s="49"/>
      <c r="CRC9" s="49"/>
      <c r="CRD9" s="49"/>
      <c r="CRE9" s="49"/>
      <c r="CRF9" s="49"/>
      <c r="CRG9" s="49"/>
      <c r="CRH9" s="49"/>
      <c r="CRI9" s="49"/>
      <c r="CRJ9" s="49"/>
      <c r="CRK9" s="49"/>
      <c r="CRL9" s="49"/>
      <c r="CRM9" s="49"/>
      <c r="CRN9" s="49"/>
      <c r="CRO9" s="49"/>
      <c r="CRP9" s="49"/>
      <c r="CRQ9" s="49"/>
      <c r="CRR9" s="49"/>
      <c r="CRS9" s="49"/>
      <c r="CRT9" s="49"/>
      <c r="CRU9" s="49"/>
      <c r="CRV9" s="49"/>
      <c r="CRW9" s="49"/>
      <c r="CRX9" s="49"/>
      <c r="CRY9" s="49"/>
      <c r="CRZ9" s="49"/>
      <c r="CSA9" s="49"/>
      <c r="CSB9" s="49"/>
      <c r="CSC9" s="49"/>
      <c r="CSD9" s="49"/>
      <c r="CSE9" s="49"/>
      <c r="CSF9" s="49"/>
      <c r="CSG9" s="49"/>
      <c r="CSH9" s="49"/>
      <c r="CSI9" s="49"/>
      <c r="CSJ9" s="49"/>
      <c r="CSK9" s="49"/>
      <c r="CSL9" s="49"/>
      <c r="CSM9" s="49"/>
      <c r="CSN9" s="49"/>
      <c r="CSO9" s="49"/>
      <c r="CSP9" s="49"/>
      <c r="CSQ9" s="49"/>
      <c r="CSR9" s="49"/>
      <c r="CSS9" s="49"/>
      <c r="CST9" s="49"/>
      <c r="CSU9" s="49"/>
      <c r="CSV9" s="49"/>
      <c r="CSW9" s="49"/>
      <c r="CSX9" s="49"/>
      <c r="CSY9" s="49"/>
      <c r="CSZ9" s="49"/>
      <c r="CTA9" s="49"/>
      <c r="CTB9" s="49"/>
      <c r="CTC9" s="49"/>
      <c r="CTD9" s="49"/>
      <c r="CTE9" s="49"/>
      <c r="CTF9" s="49"/>
      <c r="CTG9" s="49"/>
      <c r="CTH9" s="49"/>
      <c r="CTI9" s="49"/>
      <c r="CTJ9" s="49"/>
      <c r="CTK9" s="49"/>
      <c r="CTL9" s="49"/>
      <c r="CTM9" s="49"/>
      <c r="CTN9" s="49"/>
      <c r="CTO9" s="49"/>
      <c r="CTP9" s="49"/>
      <c r="CTQ9" s="49"/>
      <c r="CTR9" s="49"/>
      <c r="CTS9" s="49"/>
      <c r="CTT9" s="49"/>
      <c r="CTU9" s="49"/>
      <c r="CTV9" s="49"/>
      <c r="CTW9" s="49"/>
      <c r="CTX9" s="49"/>
      <c r="CTY9" s="49"/>
      <c r="CTZ9" s="49"/>
      <c r="CUA9" s="49"/>
      <c r="CUB9" s="49"/>
      <c r="CUC9" s="49"/>
      <c r="CUD9" s="49"/>
      <c r="CUE9" s="49"/>
      <c r="CUF9" s="49"/>
      <c r="CUG9" s="49"/>
      <c r="CUH9" s="49"/>
      <c r="CUI9" s="49"/>
      <c r="CUJ9" s="49"/>
      <c r="CUK9" s="49"/>
      <c r="CUL9" s="49"/>
      <c r="CUM9" s="49"/>
      <c r="CUN9" s="49"/>
      <c r="CUO9" s="49"/>
      <c r="CUP9" s="49"/>
      <c r="CUQ9" s="49"/>
      <c r="CUR9" s="49"/>
      <c r="CUS9" s="49"/>
      <c r="CUT9" s="49"/>
      <c r="CUU9" s="49"/>
      <c r="CUV9" s="49"/>
      <c r="CUW9" s="49"/>
      <c r="CUX9" s="49"/>
      <c r="CUY9" s="49"/>
      <c r="CUZ9" s="49"/>
      <c r="CVA9" s="49"/>
      <c r="CVB9" s="49"/>
      <c r="CVC9" s="49"/>
      <c r="CVD9" s="49"/>
      <c r="CVE9" s="49"/>
      <c r="CVF9" s="49"/>
      <c r="CVG9" s="49"/>
      <c r="CVH9" s="49"/>
      <c r="CVI9" s="49"/>
      <c r="CVJ9" s="49"/>
      <c r="CVK9" s="49"/>
      <c r="CVL9" s="49"/>
      <c r="CVM9" s="49"/>
      <c r="CVN9" s="49"/>
      <c r="CVO9" s="49"/>
      <c r="CVP9" s="49"/>
      <c r="CVQ9" s="49"/>
      <c r="CVR9" s="49"/>
      <c r="CVS9" s="49"/>
      <c r="CVT9" s="49"/>
      <c r="CVU9" s="49"/>
      <c r="CVV9" s="49"/>
      <c r="CVW9" s="49"/>
      <c r="CVX9" s="49"/>
      <c r="CVY9" s="49"/>
      <c r="CVZ9" s="49"/>
      <c r="CWA9" s="49"/>
      <c r="CWB9" s="49"/>
      <c r="CWC9" s="49"/>
      <c r="CWD9" s="49"/>
      <c r="CWE9" s="49"/>
      <c r="CWF9" s="49"/>
      <c r="CWG9" s="49"/>
      <c r="CWH9" s="49"/>
      <c r="CWI9" s="49"/>
      <c r="CWJ9" s="49"/>
      <c r="CWK9" s="49"/>
      <c r="CWL9" s="49"/>
      <c r="CWM9" s="49"/>
      <c r="CWN9" s="49"/>
      <c r="CWO9" s="49"/>
      <c r="CWP9" s="49"/>
      <c r="CWQ9" s="49"/>
      <c r="CWR9" s="49"/>
      <c r="CWS9" s="49"/>
      <c r="CWT9" s="49"/>
      <c r="CWU9" s="49"/>
      <c r="CWV9" s="49"/>
      <c r="CWW9" s="49"/>
      <c r="CWX9" s="49"/>
      <c r="CWY9" s="49"/>
      <c r="CWZ9" s="49"/>
      <c r="CXA9" s="49"/>
      <c r="CXB9" s="49"/>
      <c r="CXC9" s="49"/>
      <c r="CXD9" s="49"/>
      <c r="CXE9" s="49"/>
      <c r="CXF9" s="49"/>
      <c r="CXG9" s="49"/>
      <c r="CXH9" s="49"/>
      <c r="CXI9" s="49"/>
      <c r="CXJ9" s="49"/>
      <c r="CXK9" s="49"/>
      <c r="CXL9" s="49"/>
      <c r="CXM9" s="49"/>
      <c r="CXN9" s="49"/>
      <c r="CXO9" s="49"/>
      <c r="CXP9" s="49"/>
      <c r="CXQ9" s="49"/>
      <c r="CXR9" s="49"/>
      <c r="CXS9" s="49"/>
      <c r="CXT9" s="49"/>
      <c r="CXU9" s="49"/>
      <c r="CXV9" s="49"/>
      <c r="CXW9" s="49"/>
      <c r="CXX9" s="49"/>
      <c r="CXY9" s="49"/>
      <c r="CXZ9" s="49"/>
      <c r="CYA9" s="49"/>
      <c r="CYB9" s="49"/>
      <c r="CYC9" s="49"/>
      <c r="CYD9" s="49"/>
      <c r="CYE9" s="49"/>
      <c r="CYF9" s="49"/>
      <c r="CYG9" s="49"/>
      <c r="CYH9" s="49"/>
      <c r="CYI9" s="49"/>
      <c r="CYJ9" s="49"/>
      <c r="CYK9" s="49"/>
      <c r="CYL9" s="49"/>
      <c r="CYM9" s="49"/>
      <c r="CYN9" s="49"/>
      <c r="CYO9" s="49"/>
      <c r="CYP9" s="49"/>
      <c r="CYQ9" s="49"/>
      <c r="CYR9" s="49"/>
      <c r="CYS9" s="49"/>
      <c r="CYT9" s="49"/>
      <c r="CYU9" s="49"/>
      <c r="CYV9" s="49"/>
      <c r="CYW9" s="49"/>
      <c r="CYX9" s="49"/>
      <c r="CYY9" s="49"/>
      <c r="CYZ9" s="49"/>
      <c r="CZA9" s="49"/>
      <c r="CZB9" s="49"/>
      <c r="CZC9" s="49"/>
      <c r="CZD9" s="49"/>
      <c r="CZE9" s="49"/>
      <c r="CZF9" s="49"/>
      <c r="CZG9" s="49"/>
      <c r="CZH9" s="49"/>
      <c r="CZI9" s="49"/>
      <c r="CZJ9" s="49"/>
      <c r="CZK9" s="49"/>
      <c r="CZL9" s="49"/>
      <c r="CZM9" s="49"/>
      <c r="CZN9" s="49"/>
      <c r="CZO9" s="49"/>
      <c r="CZP9" s="49"/>
      <c r="CZQ9" s="49"/>
      <c r="CZR9" s="49"/>
      <c r="CZS9" s="49"/>
      <c r="CZT9" s="49"/>
      <c r="CZU9" s="49"/>
      <c r="CZV9" s="49"/>
      <c r="CZW9" s="49"/>
      <c r="CZX9" s="49"/>
      <c r="CZY9" s="49"/>
      <c r="CZZ9" s="49"/>
      <c r="DAA9" s="49"/>
      <c r="DAB9" s="49"/>
      <c r="DAC9" s="49"/>
      <c r="DAD9" s="49"/>
      <c r="DAE9" s="49"/>
      <c r="DAF9" s="49"/>
      <c r="DAG9" s="49"/>
      <c r="DAH9" s="49"/>
      <c r="DAI9" s="49"/>
      <c r="DAJ9" s="49"/>
      <c r="DAK9" s="49"/>
      <c r="DAL9" s="49"/>
      <c r="DAM9" s="49"/>
      <c r="DAN9" s="49"/>
      <c r="DAO9" s="49"/>
      <c r="DAP9" s="49"/>
      <c r="DAQ9" s="49"/>
      <c r="DAR9" s="49"/>
      <c r="DAS9" s="49"/>
      <c r="DAT9" s="49"/>
      <c r="DAU9" s="49"/>
      <c r="DAV9" s="49"/>
      <c r="DAW9" s="49"/>
      <c r="DAX9" s="49"/>
      <c r="DAY9" s="49"/>
      <c r="DAZ9" s="49"/>
      <c r="DBA9" s="49"/>
      <c r="DBB9" s="49"/>
      <c r="DBC9" s="49"/>
      <c r="DBD9" s="49"/>
      <c r="DBE9" s="49"/>
      <c r="DBF9" s="49"/>
      <c r="DBG9" s="49"/>
      <c r="DBH9" s="49"/>
      <c r="DBI9" s="49"/>
      <c r="DBJ9" s="49"/>
      <c r="DBK9" s="49"/>
      <c r="DBL9" s="49"/>
      <c r="DBM9" s="49"/>
      <c r="DBN9" s="49"/>
      <c r="DBO9" s="49"/>
      <c r="DBP9" s="49"/>
      <c r="DBQ9" s="49"/>
      <c r="DBR9" s="49"/>
      <c r="DBS9" s="49"/>
      <c r="DBT9" s="49"/>
      <c r="DBU9" s="49"/>
      <c r="DBV9" s="49"/>
      <c r="DBW9" s="49"/>
      <c r="DBX9" s="49"/>
      <c r="DBY9" s="49"/>
      <c r="DBZ9" s="49"/>
      <c r="DCA9" s="49"/>
      <c r="DCB9" s="49"/>
      <c r="DCC9" s="49"/>
      <c r="DCD9" s="49"/>
      <c r="DCE9" s="49"/>
      <c r="DCF9" s="49"/>
      <c r="DCG9" s="49"/>
      <c r="DCH9" s="49"/>
      <c r="DCI9" s="49"/>
      <c r="DCJ9" s="49"/>
      <c r="DCK9" s="49"/>
      <c r="DCL9" s="49"/>
      <c r="DCM9" s="49"/>
      <c r="DCN9" s="49"/>
      <c r="DCO9" s="49"/>
      <c r="DCP9" s="49"/>
      <c r="DCQ9" s="49"/>
      <c r="DCR9" s="49"/>
      <c r="DCS9" s="49"/>
      <c r="DCT9" s="49"/>
      <c r="DCU9" s="49"/>
      <c r="DCV9" s="49"/>
      <c r="DCW9" s="49"/>
      <c r="DCX9" s="49"/>
      <c r="DCY9" s="49"/>
      <c r="DCZ9" s="49"/>
      <c r="DDA9" s="49"/>
      <c r="DDB9" s="49"/>
      <c r="DDC9" s="49"/>
      <c r="DDD9" s="49"/>
      <c r="DDE9" s="49"/>
      <c r="DDF9" s="49"/>
      <c r="DDG9" s="49"/>
      <c r="DDH9" s="49"/>
      <c r="DDI9" s="49"/>
      <c r="DDJ9" s="49"/>
      <c r="DDK9" s="49"/>
      <c r="DDL9" s="49"/>
      <c r="DDM9" s="49"/>
      <c r="DDN9" s="49"/>
      <c r="DDO9" s="49"/>
      <c r="DDP9" s="49"/>
      <c r="DDQ9" s="49"/>
      <c r="DDR9" s="49"/>
      <c r="DDS9" s="49"/>
      <c r="DDT9" s="49"/>
      <c r="DDU9" s="49"/>
      <c r="DDV9" s="49"/>
      <c r="DDW9" s="49"/>
      <c r="DDX9" s="49"/>
      <c r="DDY9" s="49"/>
      <c r="DDZ9" s="49"/>
      <c r="DEA9" s="49"/>
      <c r="DEB9" s="49"/>
      <c r="DEC9" s="49"/>
      <c r="DED9" s="49"/>
      <c r="DEE9" s="49"/>
      <c r="DEF9" s="49"/>
      <c r="DEG9" s="49"/>
      <c r="DEH9" s="49"/>
      <c r="DEI9" s="49"/>
      <c r="DEJ9" s="49"/>
      <c r="DEK9" s="49"/>
      <c r="DEL9" s="49"/>
      <c r="DEM9" s="49"/>
      <c r="DEN9" s="49"/>
      <c r="DEO9" s="49"/>
      <c r="DEP9" s="49"/>
      <c r="DEQ9" s="49"/>
      <c r="DER9" s="49"/>
      <c r="DES9" s="49"/>
      <c r="DET9" s="49"/>
      <c r="DEU9" s="49"/>
      <c r="DEV9" s="49"/>
      <c r="DEW9" s="49"/>
      <c r="DEX9" s="49"/>
      <c r="DEY9" s="49"/>
      <c r="DEZ9" s="49"/>
      <c r="DFA9" s="49"/>
      <c r="DFB9" s="49"/>
      <c r="DFC9" s="49"/>
      <c r="DFD9" s="49"/>
      <c r="DFE9" s="49"/>
      <c r="DFF9" s="49"/>
      <c r="DFG9" s="49"/>
      <c r="DFH9" s="49"/>
      <c r="DFI9" s="49"/>
      <c r="DFJ9" s="49"/>
      <c r="DFK9" s="49"/>
      <c r="DFL9" s="49"/>
      <c r="DFM9" s="49"/>
      <c r="DFN9" s="49"/>
      <c r="DFO9" s="49"/>
      <c r="DFP9" s="49"/>
      <c r="DFQ9" s="49"/>
      <c r="DFR9" s="49"/>
      <c r="DFS9" s="49"/>
      <c r="DFT9" s="49"/>
      <c r="DFU9" s="49"/>
      <c r="DFV9" s="49"/>
      <c r="DFW9" s="49"/>
      <c r="DFX9" s="49"/>
      <c r="DFY9" s="49"/>
      <c r="DFZ9" s="49"/>
      <c r="DGA9" s="49"/>
      <c r="DGB9" s="49"/>
      <c r="DGC9" s="49"/>
      <c r="DGD9" s="49"/>
      <c r="DGE9" s="49"/>
      <c r="DGF9" s="49"/>
      <c r="DGG9" s="49"/>
      <c r="DGH9" s="49"/>
      <c r="DGI9" s="49"/>
      <c r="DGJ9" s="49"/>
      <c r="DGK9" s="49"/>
      <c r="DGL9" s="49"/>
      <c r="DGM9" s="49"/>
      <c r="DGN9" s="49"/>
      <c r="DGO9" s="49"/>
      <c r="DGP9" s="49"/>
      <c r="DGQ9" s="49"/>
      <c r="DGR9" s="49"/>
      <c r="DGS9" s="49"/>
      <c r="DGT9" s="49"/>
      <c r="DGU9" s="49"/>
      <c r="DGV9" s="49"/>
      <c r="DGW9" s="49"/>
      <c r="DGX9" s="49"/>
      <c r="DGY9" s="49"/>
      <c r="DGZ9" s="49"/>
      <c r="DHA9" s="49"/>
      <c r="DHB9" s="49"/>
      <c r="DHC9" s="49"/>
      <c r="DHD9" s="49"/>
      <c r="DHE9" s="49"/>
      <c r="DHF9" s="49"/>
      <c r="DHG9" s="49"/>
      <c r="DHH9" s="49"/>
      <c r="DHI9" s="49"/>
      <c r="DHJ9" s="49"/>
      <c r="DHK9" s="49"/>
      <c r="DHL9" s="49"/>
      <c r="DHM9" s="49"/>
      <c r="DHN9" s="49"/>
      <c r="DHO9" s="49"/>
      <c r="DHP9" s="49"/>
      <c r="DHQ9" s="49"/>
      <c r="DHR9" s="49"/>
      <c r="DHS9" s="49"/>
      <c r="DHT9" s="49"/>
      <c r="DHU9" s="49"/>
      <c r="DHV9" s="49"/>
      <c r="DHW9" s="49"/>
      <c r="DHX9" s="49"/>
      <c r="DHY9" s="49"/>
      <c r="DHZ9" s="49"/>
      <c r="DIA9" s="49"/>
      <c r="DIB9" s="49"/>
      <c r="DIC9" s="49"/>
      <c r="DID9" s="49"/>
      <c r="DIE9" s="49"/>
      <c r="DIF9" s="49"/>
      <c r="DIG9" s="49"/>
      <c r="DIH9" s="49"/>
      <c r="DII9" s="49"/>
      <c r="DIJ9" s="49"/>
      <c r="DIK9" s="49"/>
      <c r="DIL9" s="49"/>
      <c r="DIM9" s="49"/>
      <c r="DIN9" s="49"/>
      <c r="DIO9" s="49"/>
      <c r="DIP9" s="49"/>
      <c r="DIQ9" s="49"/>
      <c r="DIR9" s="49"/>
      <c r="DIS9" s="49"/>
      <c r="DIT9" s="49"/>
      <c r="DIU9" s="49"/>
      <c r="DIV9" s="49"/>
      <c r="DIW9" s="49"/>
      <c r="DIX9" s="49"/>
      <c r="DIY9" s="49"/>
      <c r="DIZ9" s="49"/>
      <c r="DJA9" s="49"/>
      <c r="DJB9" s="49"/>
      <c r="DJC9" s="49"/>
      <c r="DJD9" s="49"/>
      <c r="DJE9" s="49"/>
      <c r="DJF9" s="49"/>
      <c r="DJG9" s="49"/>
      <c r="DJH9" s="49"/>
      <c r="DJI9" s="49"/>
      <c r="DJJ9" s="49"/>
      <c r="DJK9" s="49"/>
      <c r="DJL9" s="49"/>
      <c r="DJM9" s="49"/>
      <c r="DJN9" s="49"/>
      <c r="DJO9" s="49"/>
      <c r="DJP9" s="49"/>
      <c r="DJQ9" s="49"/>
      <c r="DJR9" s="49"/>
      <c r="DJS9" s="49"/>
      <c r="DJT9" s="49"/>
      <c r="DJU9" s="49"/>
      <c r="DJV9" s="49"/>
      <c r="DJW9" s="49"/>
      <c r="DJX9" s="49"/>
      <c r="DJY9" s="49"/>
      <c r="DJZ9" s="49"/>
      <c r="DKA9" s="49"/>
      <c r="DKB9" s="49"/>
      <c r="DKC9" s="49"/>
      <c r="DKD9" s="49"/>
      <c r="DKE9" s="49"/>
      <c r="DKF9" s="49"/>
      <c r="DKG9" s="49"/>
      <c r="DKH9" s="49"/>
      <c r="DKI9" s="49"/>
      <c r="DKJ9" s="49"/>
      <c r="DKK9" s="49"/>
      <c r="DKL9" s="49"/>
      <c r="DKM9" s="49"/>
      <c r="DKN9" s="49"/>
      <c r="DKO9" s="49"/>
      <c r="DKP9" s="49"/>
      <c r="DKQ9" s="49"/>
      <c r="DKR9" s="49"/>
      <c r="DKS9" s="49"/>
      <c r="DKT9" s="49"/>
      <c r="DKU9" s="49"/>
      <c r="DKV9" s="49"/>
      <c r="DKW9" s="49"/>
      <c r="DKX9" s="49"/>
      <c r="DKY9" s="49"/>
      <c r="DKZ9" s="49"/>
      <c r="DLA9" s="49"/>
      <c r="DLB9" s="49"/>
      <c r="DLC9" s="49"/>
      <c r="DLD9" s="49"/>
      <c r="DLE9" s="49"/>
      <c r="DLF9" s="49"/>
      <c r="DLG9" s="49"/>
      <c r="DLH9" s="49"/>
      <c r="DLI9" s="49"/>
      <c r="DLJ9" s="49"/>
      <c r="DLK9" s="49"/>
      <c r="DLL9" s="49"/>
      <c r="DLM9" s="49"/>
      <c r="DLN9" s="49"/>
      <c r="DLO9" s="49"/>
      <c r="DLP9" s="49"/>
      <c r="DLQ9" s="49"/>
      <c r="DLR9" s="49"/>
      <c r="DLS9" s="49"/>
      <c r="DLT9" s="49"/>
      <c r="DLU9" s="49"/>
      <c r="DLV9" s="49"/>
      <c r="DLW9" s="49"/>
      <c r="DLX9" s="49"/>
      <c r="DLY9" s="49"/>
      <c r="DLZ9" s="49"/>
      <c r="DMA9" s="49"/>
      <c r="DMB9" s="49"/>
      <c r="DMC9" s="49"/>
      <c r="DMD9" s="49"/>
      <c r="DME9" s="49"/>
      <c r="DMF9" s="49"/>
      <c r="DMG9" s="49"/>
      <c r="DMH9" s="49"/>
      <c r="DMI9" s="49"/>
      <c r="DMJ9" s="49"/>
      <c r="DMK9" s="49"/>
      <c r="DML9" s="49"/>
      <c r="DMM9" s="49"/>
      <c r="DMN9" s="49"/>
      <c r="DMO9" s="49"/>
      <c r="DMP9" s="49"/>
      <c r="DMQ9" s="49"/>
      <c r="DMR9" s="49"/>
      <c r="DMS9" s="49"/>
      <c r="DMT9" s="49"/>
      <c r="DMU9" s="49"/>
      <c r="DMV9" s="49"/>
      <c r="DMW9" s="49"/>
      <c r="DMX9" s="49"/>
      <c r="DMY9" s="49"/>
      <c r="DMZ9" s="49"/>
      <c r="DNA9" s="49"/>
      <c r="DNB9" s="49"/>
      <c r="DNC9" s="49"/>
      <c r="DND9" s="49"/>
      <c r="DNE9" s="49"/>
      <c r="DNF9" s="49"/>
      <c r="DNG9" s="49"/>
      <c r="DNH9" s="49"/>
      <c r="DNI9" s="49"/>
      <c r="DNJ9" s="49"/>
      <c r="DNK9" s="49"/>
      <c r="DNL9" s="49"/>
      <c r="DNM9" s="49"/>
      <c r="DNN9" s="49"/>
      <c r="DNO9" s="49"/>
      <c r="DNP9" s="49"/>
      <c r="DNQ9" s="49"/>
      <c r="DNR9" s="49"/>
      <c r="DNS9" s="49"/>
      <c r="DNT9" s="49"/>
      <c r="DNU9" s="49"/>
      <c r="DNV9" s="49"/>
      <c r="DNW9" s="49"/>
      <c r="DNX9" s="49"/>
      <c r="DNY9" s="49"/>
      <c r="DNZ9" s="49"/>
      <c r="DOA9" s="49"/>
      <c r="DOB9" s="49"/>
      <c r="DOC9" s="49"/>
      <c r="DOD9" s="49"/>
      <c r="DOE9" s="49"/>
      <c r="DOF9" s="49"/>
      <c r="DOG9" s="49"/>
      <c r="DOH9" s="49"/>
      <c r="DOI9" s="49"/>
      <c r="DOJ9" s="49"/>
      <c r="DOK9" s="49"/>
      <c r="DOL9" s="49"/>
      <c r="DOM9" s="49"/>
      <c r="DON9" s="49"/>
      <c r="DOO9" s="49"/>
      <c r="DOP9" s="49"/>
      <c r="DOQ9" s="49"/>
      <c r="DOR9" s="49"/>
      <c r="DOS9" s="49"/>
      <c r="DOT9" s="49"/>
      <c r="DOU9" s="49"/>
      <c r="DOV9" s="49"/>
      <c r="DOW9" s="49"/>
      <c r="DOX9" s="49"/>
      <c r="DOY9" s="49"/>
      <c r="DOZ9" s="49"/>
      <c r="DPA9" s="49"/>
      <c r="DPB9" s="49"/>
      <c r="DPC9" s="49"/>
      <c r="DPD9" s="49"/>
      <c r="DPE9" s="49"/>
      <c r="DPF9" s="49"/>
      <c r="DPG9" s="49"/>
      <c r="DPH9" s="49"/>
      <c r="DPI9" s="49"/>
      <c r="DPJ9" s="49"/>
      <c r="DPK9" s="49"/>
      <c r="DPL9" s="49"/>
      <c r="DPM9" s="49"/>
      <c r="DPN9" s="49"/>
      <c r="DPO9" s="49"/>
      <c r="DPP9" s="49"/>
      <c r="DPQ9" s="49"/>
      <c r="DPR9" s="49"/>
      <c r="DPS9" s="49"/>
      <c r="DPT9" s="49"/>
      <c r="DPU9" s="49"/>
      <c r="DPV9" s="49"/>
      <c r="DPW9" s="49"/>
      <c r="DPX9" s="49"/>
      <c r="DPY9" s="49"/>
      <c r="DPZ9" s="49"/>
      <c r="DQA9" s="49"/>
      <c r="DQB9" s="49"/>
      <c r="DQC9" s="49"/>
      <c r="DQD9" s="49"/>
      <c r="DQE9" s="49"/>
      <c r="DQF9" s="49"/>
      <c r="DQG9" s="49"/>
      <c r="DQH9" s="49"/>
      <c r="DQI9" s="49"/>
      <c r="DQJ9" s="49"/>
      <c r="DQK9" s="49"/>
      <c r="DQL9" s="49"/>
      <c r="DQM9" s="49"/>
      <c r="DQN9" s="49"/>
      <c r="DQO9" s="49"/>
      <c r="DQP9" s="49"/>
      <c r="DQQ9" s="49"/>
      <c r="DQR9" s="49"/>
      <c r="DQS9" s="49"/>
      <c r="DQT9" s="49"/>
      <c r="DQU9" s="49"/>
      <c r="DQV9" s="49"/>
      <c r="DQW9" s="49"/>
      <c r="DQX9" s="49"/>
      <c r="DQY9" s="49"/>
      <c r="DQZ9" s="49"/>
      <c r="DRA9" s="49"/>
      <c r="DRB9" s="49"/>
      <c r="DRC9" s="49"/>
      <c r="DRD9" s="49"/>
      <c r="DRE9" s="49"/>
      <c r="DRF9" s="49"/>
      <c r="DRG9" s="49"/>
      <c r="DRH9" s="49"/>
      <c r="DRI9" s="49"/>
      <c r="DRJ9" s="49"/>
      <c r="DRK9" s="49"/>
      <c r="DRL9" s="49"/>
      <c r="DRM9" s="49"/>
      <c r="DRN9" s="49"/>
      <c r="DRO9" s="49"/>
      <c r="DRP9" s="49"/>
      <c r="DRQ9" s="49"/>
      <c r="DRR9" s="49"/>
      <c r="DRS9" s="49"/>
      <c r="DRT9" s="49"/>
      <c r="DRU9" s="49"/>
      <c r="DRV9" s="49"/>
      <c r="DRW9" s="49"/>
      <c r="DRX9" s="49"/>
      <c r="DRY9" s="49"/>
      <c r="DRZ9" s="49"/>
      <c r="DSA9" s="49"/>
      <c r="DSB9" s="49"/>
      <c r="DSC9" s="49"/>
      <c r="DSD9" s="49"/>
      <c r="DSE9" s="49"/>
      <c r="DSF9" s="49"/>
      <c r="DSG9" s="49"/>
      <c r="DSH9" s="49"/>
      <c r="DSI9" s="49"/>
      <c r="DSJ9" s="49"/>
      <c r="DSK9" s="49"/>
      <c r="DSL9" s="49"/>
      <c r="DSM9" s="49"/>
      <c r="DSN9" s="49"/>
      <c r="DSO9" s="49"/>
      <c r="DSP9" s="49"/>
      <c r="DSQ9" s="49"/>
      <c r="DSR9" s="49"/>
      <c r="DSS9" s="49"/>
      <c r="DST9" s="49"/>
      <c r="DSU9" s="49"/>
      <c r="DSV9" s="49"/>
      <c r="DSW9" s="49"/>
      <c r="DSX9" s="49"/>
      <c r="DSY9" s="49"/>
      <c r="DSZ9" s="49"/>
      <c r="DTA9" s="49"/>
      <c r="DTB9" s="49"/>
      <c r="DTC9" s="49"/>
      <c r="DTD9" s="49"/>
      <c r="DTE9" s="49"/>
      <c r="DTF9" s="49"/>
      <c r="DTG9" s="49"/>
      <c r="DTH9" s="49"/>
      <c r="DTI9" s="49"/>
      <c r="DTJ9" s="49"/>
      <c r="DTK9" s="49"/>
      <c r="DTL9" s="49"/>
      <c r="DTM9" s="49"/>
      <c r="DTN9" s="49"/>
      <c r="DTO9" s="49"/>
      <c r="DTP9" s="49"/>
      <c r="DTQ9" s="49"/>
      <c r="DTR9" s="49"/>
      <c r="DTS9" s="49"/>
      <c r="DTT9" s="49"/>
      <c r="DTU9" s="49"/>
      <c r="DTV9" s="49"/>
      <c r="DTW9" s="49"/>
      <c r="DTX9" s="49"/>
      <c r="DTY9" s="49"/>
      <c r="DTZ9" s="49"/>
      <c r="DUA9" s="49"/>
      <c r="DUB9" s="49"/>
      <c r="DUC9" s="49"/>
      <c r="DUD9" s="49"/>
      <c r="DUE9" s="49"/>
      <c r="DUF9" s="49"/>
      <c r="DUG9" s="49"/>
      <c r="DUH9" s="49"/>
      <c r="DUI9" s="49"/>
      <c r="DUJ9" s="49"/>
      <c r="DUK9" s="49"/>
      <c r="DUL9" s="49"/>
      <c r="DUM9" s="49"/>
      <c r="DUN9" s="49"/>
      <c r="DUO9" s="49"/>
      <c r="DUP9" s="49"/>
      <c r="DUQ9" s="49"/>
      <c r="DUR9" s="49"/>
      <c r="DUS9" s="49"/>
      <c r="DUT9" s="49"/>
      <c r="DUU9" s="49"/>
      <c r="DUV9" s="49"/>
      <c r="DUW9" s="49"/>
      <c r="DUX9" s="49"/>
      <c r="DUY9" s="49"/>
      <c r="DUZ9" s="49"/>
      <c r="DVA9" s="49"/>
      <c r="DVB9" s="49"/>
      <c r="DVC9" s="49"/>
      <c r="DVD9" s="49"/>
      <c r="DVE9" s="49"/>
      <c r="DVF9" s="49"/>
      <c r="DVG9" s="49"/>
      <c r="DVH9" s="49"/>
      <c r="DVI9" s="49"/>
      <c r="DVJ9" s="49"/>
      <c r="DVK9" s="49"/>
      <c r="DVL9" s="49"/>
      <c r="DVM9" s="49"/>
      <c r="DVN9" s="49"/>
      <c r="DVO9" s="49"/>
      <c r="DVP9" s="49"/>
      <c r="DVQ9" s="49"/>
      <c r="DVR9" s="49"/>
      <c r="DVS9" s="49"/>
      <c r="DVT9" s="49"/>
      <c r="DVU9" s="49"/>
      <c r="DVV9" s="49"/>
      <c r="DVW9" s="49"/>
      <c r="DVX9" s="49"/>
      <c r="DVY9" s="49"/>
      <c r="DVZ9" s="49"/>
      <c r="DWA9" s="49"/>
      <c r="DWB9" s="49"/>
      <c r="DWC9" s="49"/>
      <c r="DWD9" s="49"/>
      <c r="DWE9" s="49"/>
      <c r="DWF9" s="49"/>
      <c r="DWG9" s="49"/>
      <c r="DWH9" s="49"/>
      <c r="DWI9" s="49"/>
      <c r="DWJ9" s="49"/>
      <c r="DWK9" s="49"/>
      <c r="DWL9" s="49"/>
      <c r="DWM9" s="49"/>
      <c r="DWN9" s="49"/>
      <c r="DWO9" s="49"/>
      <c r="DWP9" s="49"/>
      <c r="DWQ9" s="49"/>
      <c r="DWR9" s="49"/>
      <c r="DWS9" s="49"/>
      <c r="DWT9" s="49"/>
      <c r="DWU9" s="49"/>
      <c r="DWV9" s="49"/>
      <c r="DWW9" s="49"/>
      <c r="DWX9" s="49"/>
      <c r="DWY9" s="49"/>
      <c r="DWZ9" s="49"/>
      <c r="DXA9" s="49"/>
      <c r="DXB9" s="49"/>
      <c r="DXC9" s="49"/>
      <c r="DXD9" s="49"/>
      <c r="DXE9" s="49"/>
      <c r="DXF9" s="49"/>
      <c r="DXG9" s="49"/>
      <c r="DXH9" s="49"/>
      <c r="DXI9" s="49"/>
      <c r="DXJ9" s="49"/>
      <c r="DXK9" s="49"/>
      <c r="DXL9" s="49"/>
      <c r="DXM9" s="49"/>
      <c r="DXN9" s="49"/>
      <c r="DXO9" s="49"/>
      <c r="DXP9" s="49"/>
      <c r="DXQ9" s="49"/>
      <c r="DXR9" s="49"/>
      <c r="DXS9" s="49"/>
      <c r="DXT9" s="49"/>
      <c r="DXU9" s="49"/>
      <c r="DXV9" s="49"/>
      <c r="DXW9" s="49"/>
      <c r="DXX9" s="49"/>
      <c r="DXY9" s="49"/>
      <c r="DXZ9" s="49"/>
      <c r="DYA9" s="49"/>
      <c r="DYB9" s="49"/>
      <c r="DYC9" s="49"/>
      <c r="DYD9" s="49"/>
      <c r="DYE9" s="49"/>
      <c r="DYF9" s="49"/>
      <c r="DYG9" s="49"/>
      <c r="DYH9" s="49"/>
      <c r="DYI9" s="49"/>
      <c r="DYJ9" s="49"/>
      <c r="DYK9" s="49"/>
      <c r="DYL9" s="49"/>
      <c r="DYM9" s="49"/>
      <c r="DYN9" s="49"/>
      <c r="DYO9" s="49"/>
      <c r="DYP9" s="49"/>
      <c r="DYQ9" s="49"/>
      <c r="DYR9" s="49"/>
      <c r="DYS9" s="49"/>
      <c r="DYT9" s="49"/>
      <c r="DYU9" s="49"/>
      <c r="DYV9" s="49"/>
      <c r="DYW9" s="49"/>
      <c r="DYX9" s="49"/>
      <c r="DYY9" s="49"/>
      <c r="DYZ9" s="49"/>
      <c r="DZA9" s="49"/>
      <c r="DZB9" s="49"/>
      <c r="DZC9" s="49"/>
      <c r="DZD9" s="49"/>
      <c r="DZE9" s="49"/>
      <c r="DZF9" s="49"/>
      <c r="DZG9" s="49"/>
      <c r="DZH9" s="49"/>
      <c r="DZI9" s="49"/>
      <c r="DZJ9" s="49"/>
      <c r="DZK9" s="49"/>
      <c r="DZL9" s="49"/>
      <c r="DZM9" s="49"/>
      <c r="DZN9" s="49"/>
      <c r="DZO9" s="49"/>
      <c r="DZP9" s="49"/>
      <c r="DZQ9" s="49"/>
      <c r="DZR9" s="49"/>
      <c r="DZS9" s="49"/>
      <c r="DZT9" s="49"/>
      <c r="DZU9" s="49"/>
      <c r="DZV9" s="49"/>
      <c r="DZW9" s="49"/>
      <c r="DZX9" s="49"/>
      <c r="DZY9" s="49"/>
      <c r="DZZ9" s="49"/>
      <c r="EAA9" s="49"/>
      <c r="EAB9" s="49"/>
      <c r="EAC9" s="49"/>
      <c r="EAD9" s="49"/>
      <c r="EAE9" s="49"/>
      <c r="EAF9" s="49"/>
      <c r="EAG9" s="49"/>
      <c r="EAH9" s="49"/>
      <c r="EAI9" s="49"/>
      <c r="EAJ9" s="49"/>
      <c r="EAK9" s="49"/>
      <c r="EAL9" s="49"/>
      <c r="EAM9" s="49"/>
      <c r="EAN9" s="49"/>
      <c r="EAO9" s="49"/>
      <c r="EAP9" s="49"/>
      <c r="EAQ9" s="49"/>
      <c r="EAR9" s="49"/>
      <c r="EAS9" s="49"/>
      <c r="EAT9" s="49"/>
      <c r="EAU9" s="49"/>
      <c r="EAV9" s="49"/>
      <c r="EAW9" s="49"/>
      <c r="EAX9" s="49"/>
      <c r="EAY9" s="49"/>
      <c r="EAZ9" s="49"/>
      <c r="EBA9" s="49"/>
      <c r="EBB9" s="49"/>
      <c r="EBC9" s="49"/>
      <c r="EBD9" s="49"/>
      <c r="EBE9" s="49"/>
      <c r="EBF9" s="49"/>
      <c r="EBG9" s="49"/>
      <c r="EBH9" s="49"/>
      <c r="EBI9" s="49"/>
      <c r="EBJ9" s="49"/>
      <c r="EBK9" s="49"/>
      <c r="EBL9" s="49"/>
      <c r="EBM9" s="49"/>
      <c r="EBN9" s="49"/>
      <c r="EBO9" s="49"/>
      <c r="EBP9" s="49"/>
      <c r="EBQ9" s="49"/>
      <c r="EBR9" s="49"/>
      <c r="EBS9" s="49"/>
      <c r="EBT9" s="49"/>
      <c r="EBU9" s="49"/>
      <c r="EBV9" s="49"/>
      <c r="EBW9" s="49"/>
      <c r="EBX9" s="49"/>
      <c r="EBY9" s="49"/>
      <c r="EBZ9" s="49"/>
      <c r="ECA9" s="49"/>
      <c r="ECB9" s="49"/>
      <c r="ECC9" s="49"/>
      <c r="ECD9" s="49"/>
      <c r="ECE9" s="49"/>
      <c r="ECF9" s="49"/>
      <c r="ECG9" s="49"/>
      <c r="ECH9" s="49"/>
      <c r="ECI9" s="49"/>
      <c r="ECJ9" s="49"/>
      <c r="ECK9" s="49"/>
      <c r="ECL9" s="49"/>
      <c r="ECM9" s="49"/>
      <c r="ECN9" s="49"/>
      <c r="ECO9" s="49"/>
      <c r="ECP9" s="49"/>
      <c r="ECQ9" s="49"/>
      <c r="ECR9" s="49"/>
      <c r="ECS9" s="49"/>
      <c r="ECT9" s="49"/>
      <c r="ECU9" s="49"/>
      <c r="ECV9" s="49"/>
      <c r="ECW9" s="49"/>
      <c r="ECX9" s="49"/>
      <c r="ECY9" s="49"/>
      <c r="ECZ9" s="49"/>
      <c r="EDA9" s="49"/>
      <c r="EDB9" s="49"/>
      <c r="EDC9" s="49"/>
      <c r="EDD9" s="49"/>
      <c r="EDE9" s="49"/>
      <c r="EDF9" s="49"/>
      <c r="EDG9" s="49"/>
      <c r="EDH9" s="49"/>
      <c r="EDI9" s="49"/>
      <c r="EDJ9" s="49"/>
      <c r="EDK9" s="49"/>
      <c r="EDL9" s="49"/>
      <c r="EDM9" s="49"/>
      <c r="EDN9" s="49"/>
      <c r="EDO9" s="49"/>
      <c r="EDP9" s="49"/>
      <c r="EDQ9" s="49"/>
      <c r="EDR9" s="49"/>
      <c r="EDS9" s="49"/>
      <c r="EDT9" s="49"/>
      <c r="EDU9" s="49"/>
      <c r="EDV9" s="49"/>
      <c r="EDW9" s="49"/>
      <c r="EDX9" s="49"/>
      <c r="EDY9" s="49"/>
      <c r="EDZ9" s="49"/>
      <c r="EEA9" s="49"/>
      <c r="EEB9" s="49"/>
      <c r="EEC9" s="49"/>
      <c r="EED9" s="49"/>
      <c r="EEE9" s="49"/>
      <c r="EEF9" s="49"/>
      <c r="EEG9" s="49"/>
      <c r="EEH9" s="49"/>
      <c r="EEI9" s="49"/>
      <c r="EEJ9" s="49"/>
      <c r="EEK9" s="49"/>
      <c r="EEL9" s="49"/>
      <c r="EEM9" s="49"/>
      <c r="EEN9" s="49"/>
      <c r="EEO9" s="49"/>
      <c r="EEP9" s="49"/>
      <c r="EEQ9" s="49"/>
      <c r="EER9" s="49"/>
      <c r="EES9" s="49"/>
      <c r="EET9" s="49"/>
      <c r="EEU9" s="49"/>
      <c r="EEV9" s="49"/>
      <c r="EEW9" s="49"/>
      <c r="EEX9" s="49"/>
      <c r="EEY9" s="49"/>
      <c r="EEZ9" s="49"/>
      <c r="EFA9" s="49"/>
      <c r="EFB9" s="49"/>
      <c r="EFC9" s="49"/>
      <c r="EFD9" s="49"/>
      <c r="EFE9" s="49"/>
      <c r="EFF9" s="49"/>
      <c r="EFG9" s="49"/>
      <c r="EFH9" s="49"/>
      <c r="EFI9" s="49"/>
      <c r="EFJ9" s="49"/>
      <c r="EFK9" s="49"/>
      <c r="EFL9" s="49"/>
      <c r="EFM9" s="49"/>
      <c r="EFN9" s="49"/>
      <c r="EFO9" s="49"/>
      <c r="EFP9" s="49"/>
      <c r="EFQ9" s="49"/>
      <c r="EFR9" s="49"/>
      <c r="EFS9" s="49"/>
      <c r="EFT9" s="49"/>
      <c r="EFU9" s="49"/>
      <c r="EFV9" s="49"/>
      <c r="EFW9" s="49"/>
      <c r="EFX9" s="49"/>
      <c r="EFY9" s="49"/>
      <c r="EFZ9" s="49"/>
      <c r="EGA9" s="49"/>
      <c r="EGB9" s="49"/>
      <c r="EGC9" s="49"/>
      <c r="EGD9" s="49"/>
      <c r="EGE9" s="49"/>
      <c r="EGF9" s="49"/>
      <c r="EGG9" s="49"/>
      <c r="EGH9" s="49"/>
      <c r="EGI9" s="49"/>
      <c r="EGJ9" s="49"/>
      <c r="EGK9" s="49"/>
      <c r="EGL9" s="49"/>
      <c r="EGM9" s="49"/>
      <c r="EGN9" s="49"/>
      <c r="EGO9" s="49"/>
      <c r="EGP9" s="49"/>
      <c r="EGQ9" s="49"/>
      <c r="EGR9" s="49"/>
      <c r="EGS9" s="49"/>
      <c r="EGT9" s="49"/>
      <c r="EGU9" s="49"/>
      <c r="EGV9" s="49"/>
      <c r="EGW9" s="49"/>
      <c r="EGX9" s="49"/>
      <c r="EGY9" s="49"/>
      <c r="EGZ9" s="49"/>
      <c r="EHA9" s="49"/>
      <c r="EHB9" s="49"/>
      <c r="EHC9" s="49"/>
      <c r="EHD9" s="49"/>
      <c r="EHE9" s="49"/>
      <c r="EHF9" s="49"/>
      <c r="EHG9" s="49"/>
      <c r="EHH9" s="49"/>
      <c r="EHI9" s="49"/>
      <c r="EHJ9" s="49"/>
      <c r="EHK9" s="49"/>
      <c r="EHL9" s="49"/>
      <c r="EHM9" s="49"/>
      <c r="EHN9" s="49"/>
      <c r="EHO9" s="49"/>
      <c r="EHP9" s="49"/>
      <c r="EHQ9" s="49"/>
      <c r="EHR9" s="49"/>
      <c r="EHS9" s="49"/>
      <c r="EHT9" s="49"/>
      <c r="EHU9" s="49"/>
      <c r="EHV9" s="49"/>
      <c r="EHW9" s="49"/>
      <c r="EHX9" s="49"/>
      <c r="EHY9" s="49"/>
      <c r="EHZ9" s="49"/>
      <c r="EIA9" s="49"/>
      <c r="EIB9" s="49"/>
      <c r="EIC9" s="49"/>
      <c r="EID9" s="49"/>
      <c r="EIE9" s="49"/>
      <c r="EIF9" s="49"/>
      <c r="EIG9" s="49"/>
      <c r="EIH9" s="49"/>
      <c r="EII9" s="49"/>
      <c r="EIJ9" s="49"/>
      <c r="EIK9" s="49"/>
      <c r="EIL9" s="49"/>
      <c r="EIM9" s="49"/>
      <c r="EIN9" s="49"/>
      <c r="EIO9" s="49"/>
      <c r="EIP9" s="49"/>
      <c r="EIQ9" s="49"/>
      <c r="EIR9" s="49"/>
      <c r="EIS9" s="49"/>
      <c r="EIT9" s="49"/>
      <c r="EIU9" s="49"/>
      <c r="EIV9" s="49"/>
      <c r="EIW9" s="49"/>
      <c r="EIX9" s="49"/>
      <c r="EIY9" s="49"/>
      <c r="EIZ9" s="49"/>
      <c r="EJA9" s="49"/>
      <c r="EJB9" s="49"/>
      <c r="EJC9" s="49"/>
      <c r="EJD9" s="49"/>
      <c r="EJE9" s="49"/>
      <c r="EJF9" s="49"/>
      <c r="EJG9" s="49"/>
      <c r="EJH9" s="49"/>
      <c r="EJI9" s="49"/>
      <c r="EJJ9" s="49"/>
      <c r="EJK9" s="49"/>
      <c r="EJL9" s="49"/>
      <c r="EJM9" s="49"/>
      <c r="EJN9" s="49"/>
      <c r="EJO9" s="49"/>
      <c r="EJP9" s="49"/>
      <c r="EJQ9" s="49"/>
      <c r="EJR9" s="49"/>
      <c r="EJS9" s="49"/>
      <c r="EJT9" s="49"/>
      <c r="EJU9" s="49"/>
      <c r="EJV9" s="49"/>
      <c r="EJW9" s="49"/>
      <c r="EJX9" s="49"/>
      <c r="EJY9" s="49"/>
      <c r="EJZ9" s="49"/>
      <c r="EKA9" s="49"/>
      <c r="EKB9" s="49"/>
      <c r="EKC9" s="49"/>
      <c r="EKD9" s="49"/>
      <c r="EKE9" s="49"/>
      <c r="EKF9" s="49"/>
      <c r="EKG9" s="49"/>
      <c r="EKH9" s="49"/>
      <c r="EKI9" s="49"/>
      <c r="EKJ9" s="49"/>
      <c r="EKK9" s="49"/>
      <c r="EKL9" s="49"/>
      <c r="EKM9" s="49"/>
      <c r="EKN9" s="49"/>
      <c r="EKO9" s="49"/>
      <c r="EKP9" s="49"/>
      <c r="EKQ9" s="49"/>
      <c r="EKR9" s="49"/>
      <c r="EKS9" s="49"/>
      <c r="EKT9" s="49"/>
      <c r="EKU9" s="49"/>
      <c r="EKV9" s="49"/>
      <c r="EKW9" s="49"/>
      <c r="EKX9" s="49"/>
      <c r="EKY9" s="49"/>
      <c r="EKZ9" s="49"/>
      <c r="ELA9" s="49"/>
      <c r="ELB9" s="49"/>
      <c r="ELC9" s="49"/>
      <c r="ELD9" s="49"/>
      <c r="ELE9" s="49"/>
      <c r="ELF9" s="49"/>
      <c r="ELG9" s="49"/>
      <c r="ELH9" s="49"/>
      <c r="ELI9" s="49"/>
      <c r="ELJ9" s="49"/>
      <c r="ELK9" s="49"/>
      <c r="ELL9" s="49"/>
      <c r="ELM9" s="49"/>
      <c r="ELN9" s="49"/>
      <c r="ELO9" s="49"/>
      <c r="ELP9" s="49"/>
      <c r="ELQ9" s="49"/>
      <c r="ELR9" s="49"/>
      <c r="ELS9" s="49"/>
      <c r="ELT9" s="49"/>
      <c r="ELU9" s="49"/>
      <c r="ELV9" s="49"/>
      <c r="ELW9" s="49"/>
      <c r="ELX9" s="49"/>
      <c r="ELY9" s="49"/>
      <c r="ELZ9" s="49"/>
      <c r="EMA9" s="49"/>
      <c r="EMB9" s="49"/>
      <c r="EMC9" s="49"/>
      <c r="EMD9" s="49"/>
      <c r="EME9" s="49"/>
      <c r="EMF9" s="49"/>
      <c r="EMG9" s="49"/>
      <c r="EMH9" s="49"/>
      <c r="EMI9" s="49"/>
      <c r="EMJ9" s="49"/>
      <c r="EMK9" s="49"/>
      <c r="EML9" s="49"/>
      <c r="EMM9" s="49"/>
      <c r="EMN9" s="49"/>
      <c r="EMO9" s="49"/>
      <c r="EMP9" s="49"/>
      <c r="EMQ9" s="49"/>
      <c r="EMR9" s="49"/>
      <c r="EMS9" s="49"/>
      <c r="EMT9" s="49"/>
      <c r="EMU9" s="49"/>
      <c r="EMV9" s="49"/>
      <c r="EMW9" s="49"/>
      <c r="EMX9" s="49"/>
      <c r="EMY9" s="49"/>
      <c r="EMZ9" s="49"/>
      <c r="ENA9" s="49"/>
      <c r="ENB9" s="49"/>
      <c r="ENC9" s="49"/>
      <c r="END9" s="49"/>
      <c r="ENE9" s="49"/>
      <c r="ENF9" s="49"/>
      <c r="ENG9" s="49"/>
      <c r="ENH9" s="49"/>
      <c r="ENI9" s="49"/>
      <c r="ENJ9" s="49"/>
      <c r="ENK9" s="49"/>
      <c r="ENL9" s="49"/>
      <c r="ENM9" s="49"/>
      <c r="ENN9" s="49"/>
      <c r="ENO9" s="49"/>
      <c r="ENP9" s="49"/>
      <c r="ENQ9" s="49"/>
      <c r="ENR9" s="49"/>
      <c r="ENS9" s="49"/>
      <c r="ENT9" s="49"/>
      <c r="ENU9" s="49"/>
      <c r="ENV9" s="49"/>
      <c r="ENW9" s="49"/>
      <c r="ENX9" s="49"/>
      <c r="ENY9" s="49"/>
      <c r="ENZ9" s="49"/>
      <c r="EOA9" s="49"/>
      <c r="EOB9" s="49"/>
      <c r="EOC9" s="49"/>
      <c r="EOD9" s="49"/>
      <c r="EOE9" s="49"/>
      <c r="EOF9" s="49"/>
      <c r="EOG9" s="49"/>
      <c r="EOH9" s="49"/>
      <c r="EOI9" s="49"/>
      <c r="EOJ9" s="49"/>
      <c r="EOK9" s="49"/>
      <c r="EOL9" s="49"/>
      <c r="EOM9" s="49"/>
      <c r="EON9" s="49"/>
      <c r="EOO9" s="49"/>
      <c r="EOP9" s="49"/>
      <c r="EOQ9" s="49"/>
      <c r="EOR9" s="49"/>
      <c r="EOS9" s="49"/>
      <c r="EOT9" s="49"/>
      <c r="EOU9" s="49"/>
      <c r="EOV9" s="49"/>
      <c r="EOW9" s="49"/>
      <c r="EOX9" s="49"/>
      <c r="EOY9" s="49"/>
      <c r="EOZ9" s="49"/>
      <c r="EPA9" s="49"/>
      <c r="EPB9" s="49"/>
      <c r="EPC9" s="49"/>
      <c r="EPD9" s="49"/>
      <c r="EPE9" s="49"/>
      <c r="EPF9" s="49"/>
      <c r="EPG9" s="49"/>
      <c r="EPH9" s="49"/>
      <c r="EPI9" s="49"/>
      <c r="EPJ9" s="49"/>
      <c r="EPK9" s="49"/>
      <c r="EPL9" s="49"/>
      <c r="EPM9" s="49"/>
      <c r="EPN9" s="49"/>
      <c r="EPO9" s="49"/>
      <c r="EPP9" s="49"/>
      <c r="EPQ9" s="49"/>
      <c r="EPR9" s="49"/>
      <c r="EPS9" s="49"/>
      <c r="EPT9" s="49"/>
      <c r="EPU9" s="49"/>
      <c r="EPV9" s="49"/>
      <c r="EPW9" s="49"/>
      <c r="EPX9" s="49"/>
      <c r="EPY9" s="49"/>
      <c r="EPZ9" s="49"/>
      <c r="EQA9" s="49"/>
      <c r="EQB9" s="49"/>
      <c r="EQC9" s="49"/>
      <c r="EQD9" s="49"/>
      <c r="EQE9" s="49"/>
      <c r="EQF9" s="49"/>
      <c r="EQG9" s="49"/>
      <c r="EQH9" s="49"/>
      <c r="EQI9" s="49"/>
      <c r="EQJ9" s="49"/>
      <c r="EQK9" s="49"/>
      <c r="EQL9" s="49"/>
      <c r="EQM9" s="49"/>
      <c r="EQN9" s="49"/>
      <c r="EQO9" s="49"/>
      <c r="EQP9" s="49"/>
      <c r="EQQ9" s="49"/>
      <c r="EQR9" s="49"/>
      <c r="EQS9" s="49"/>
      <c r="EQT9" s="49"/>
      <c r="EQU9" s="49"/>
      <c r="EQV9" s="49"/>
      <c r="EQW9" s="49"/>
      <c r="EQX9" s="49"/>
      <c r="EQY9" s="49"/>
      <c r="EQZ9" s="49"/>
      <c r="ERA9" s="49"/>
      <c r="ERB9" s="49"/>
      <c r="ERC9" s="49"/>
      <c r="ERD9" s="49"/>
      <c r="ERE9" s="49"/>
      <c r="ERF9" s="49"/>
      <c r="ERG9" s="49"/>
      <c r="ERH9" s="49"/>
      <c r="ERI9" s="49"/>
      <c r="ERJ9" s="49"/>
      <c r="ERK9" s="49"/>
      <c r="ERL9" s="49"/>
      <c r="ERM9" s="49"/>
      <c r="ERN9" s="49"/>
      <c r="ERO9" s="49"/>
      <c r="ERP9" s="49"/>
      <c r="ERQ9" s="49"/>
      <c r="ERR9" s="49"/>
      <c r="ERS9" s="49"/>
      <c r="ERT9" s="49"/>
      <c r="ERU9" s="49"/>
      <c r="ERV9" s="49"/>
      <c r="ERW9" s="49"/>
      <c r="ERX9" s="49"/>
      <c r="ERY9" s="49"/>
      <c r="ERZ9" s="49"/>
      <c r="ESA9" s="49"/>
      <c r="ESB9" s="49"/>
      <c r="ESC9" s="49"/>
      <c r="ESD9" s="49"/>
      <c r="ESE9" s="49"/>
      <c r="ESF9" s="49"/>
      <c r="ESG9" s="49"/>
      <c r="ESH9" s="49"/>
      <c r="ESI9" s="49"/>
      <c r="ESJ9" s="49"/>
      <c r="ESK9" s="49"/>
      <c r="ESL9" s="49"/>
      <c r="ESM9" s="49"/>
      <c r="ESN9" s="49"/>
      <c r="ESO9" s="49"/>
      <c r="ESP9" s="49"/>
      <c r="ESQ9" s="49"/>
      <c r="ESR9" s="49"/>
      <c r="ESS9" s="49"/>
      <c r="EST9" s="49"/>
      <c r="ESU9" s="49"/>
      <c r="ESV9" s="49"/>
      <c r="ESW9" s="49"/>
      <c r="ESX9" s="49"/>
      <c r="ESY9" s="49"/>
      <c r="ESZ9" s="49"/>
      <c r="ETA9" s="49"/>
      <c r="ETB9" s="49"/>
      <c r="ETC9" s="49"/>
      <c r="ETD9" s="49"/>
      <c r="ETE9" s="49"/>
      <c r="ETF9" s="49"/>
      <c r="ETG9" s="49"/>
      <c r="ETH9" s="49"/>
      <c r="ETI9" s="49"/>
      <c r="ETJ9" s="49"/>
      <c r="ETK9" s="49"/>
      <c r="ETL9" s="49"/>
      <c r="ETM9" s="49"/>
      <c r="ETN9" s="49"/>
      <c r="ETO9" s="49"/>
      <c r="ETP9" s="49"/>
      <c r="ETQ9" s="49"/>
      <c r="ETR9" s="49"/>
      <c r="ETS9" s="49"/>
      <c r="ETT9" s="49"/>
      <c r="ETU9" s="49"/>
      <c r="ETV9" s="49"/>
      <c r="ETW9" s="49"/>
      <c r="ETX9" s="49"/>
      <c r="ETY9" s="49"/>
      <c r="ETZ9" s="49"/>
      <c r="EUA9" s="49"/>
      <c r="EUB9" s="49"/>
      <c r="EUC9" s="49"/>
      <c r="EUD9" s="49"/>
      <c r="EUE9" s="49"/>
      <c r="EUF9" s="49"/>
      <c r="EUG9" s="49"/>
      <c r="EUH9" s="49"/>
      <c r="EUI9" s="49"/>
      <c r="EUJ9" s="49"/>
      <c r="EUK9" s="49"/>
      <c r="EUL9" s="49"/>
      <c r="EUM9" s="49"/>
      <c r="EUN9" s="49"/>
      <c r="EUO9" s="49"/>
      <c r="EUP9" s="49"/>
      <c r="EUQ9" s="49"/>
      <c r="EUR9" s="49"/>
      <c r="EUS9" s="49"/>
      <c r="EUT9" s="49"/>
      <c r="EUU9" s="49"/>
      <c r="EUV9" s="49"/>
      <c r="EUW9" s="49"/>
      <c r="EUX9" s="49"/>
      <c r="EUY9" s="49"/>
      <c r="EUZ9" s="49"/>
      <c r="EVA9" s="49"/>
      <c r="EVB9" s="49"/>
      <c r="EVC9" s="49"/>
      <c r="EVD9" s="49"/>
      <c r="EVE9" s="49"/>
      <c r="EVF9" s="49"/>
      <c r="EVG9" s="49"/>
      <c r="EVH9" s="49"/>
      <c r="EVI9" s="49"/>
      <c r="EVJ9" s="49"/>
      <c r="EVK9" s="49"/>
      <c r="EVL9" s="49"/>
      <c r="EVM9" s="49"/>
      <c r="EVN9" s="49"/>
      <c r="EVO9" s="49"/>
      <c r="EVP9" s="49"/>
      <c r="EVQ9" s="49"/>
      <c r="EVR9" s="49"/>
      <c r="EVS9" s="49"/>
      <c r="EVT9" s="49"/>
      <c r="EVU9" s="49"/>
      <c r="EVV9" s="49"/>
      <c r="EVW9" s="49"/>
      <c r="EVX9" s="49"/>
      <c r="EVY9" s="49"/>
      <c r="EVZ9" s="49"/>
      <c r="EWA9" s="49"/>
      <c r="EWB9" s="49"/>
      <c r="EWC9" s="49"/>
      <c r="EWD9" s="49"/>
      <c r="EWE9" s="49"/>
      <c r="EWF9" s="49"/>
      <c r="EWG9" s="49"/>
      <c r="EWH9" s="49"/>
      <c r="EWI9" s="49"/>
      <c r="EWJ9" s="49"/>
      <c r="EWK9" s="49"/>
      <c r="EWL9" s="49"/>
      <c r="EWM9" s="49"/>
      <c r="EWN9" s="49"/>
      <c r="EWO9" s="49"/>
      <c r="EWP9" s="49"/>
      <c r="EWQ9" s="49"/>
      <c r="EWR9" s="49"/>
      <c r="EWS9" s="49"/>
      <c r="EWT9" s="49"/>
      <c r="EWU9" s="49"/>
      <c r="EWV9" s="49"/>
      <c r="EWW9" s="49"/>
      <c r="EWX9" s="49"/>
      <c r="EWY9" s="49"/>
      <c r="EWZ9" s="49"/>
      <c r="EXA9" s="49"/>
      <c r="EXB9" s="49"/>
      <c r="EXC9" s="49"/>
      <c r="EXD9" s="49"/>
      <c r="EXE9" s="49"/>
      <c r="EXF9" s="49"/>
      <c r="EXG9" s="49"/>
      <c r="EXH9" s="49"/>
      <c r="EXI9" s="49"/>
      <c r="EXJ9" s="49"/>
      <c r="EXK9" s="49"/>
      <c r="EXL9" s="49"/>
      <c r="EXM9" s="49"/>
      <c r="EXN9" s="49"/>
      <c r="EXO9" s="49"/>
      <c r="EXP9" s="49"/>
      <c r="EXQ9" s="49"/>
      <c r="EXR9" s="49"/>
      <c r="EXS9" s="49"/>
      <c r="EXT9" s="49"/>
      <c r="EXU9" s="49"/>
      <c r="EXV9" s="49"/>
      <c r="EXW9" s="49"/>
      <c r="EXX9" s="49"/>
      <c r="EXY9" s="49"/>
      <c r="EXZ9" s="49"/>
      <c r="EYA9" s="49"/>
      <c r="EYB9" s="49"/>
      <c r="EYC9" s="49"/>
      <c r="EYD9" s="49"/>
      <c r="EYE9" s="49"/>
      <c r="EYF9" s="49"/>
      <c r="EYG9" s="49"/>
      <c r="EYH9" s="49"/>
      <c r="EYI9" s="49"/>
      <c r="EYJ9" s="49"/>
      <c r="EYK9" s="49"/>
      <c r="EYL9" s="49"/>
      <c r="EYM9" s="49"/>
      <c r="EYN9" s="49"/>
      <c r="EYO9" s="49"/>
      <c r="EYP9" s="49"/>
      <c r="EYQ9" s="49"/>
      <c r="EYR9" s="49"/>
      <c r="EYS9" s="49"/>
      <c r="EYT9" s="49"/>
      <c r="EYU9" s="49"/>
      <c r="EYV9" s="49"/>
      <c r="EYW9" s="49"/>
      <c r="EYX9" s="49"/>
      <c r="EYY9" s="49"/>
      <c r="EYZ9" s="49"/>
      <c r="EZA9" s="49"/>
      <c r="EZB9" s="49"/>
      <c r="EZC9" s="49"/>
      <c r="EZD9" s="49"/>
      <c r="EZE9" s="49"/>
      <c r="EZF9" s="49"/>
      <c r="EZG9" s="49"/>
      <c r="EZH9" s="49"/>
      <c r="EZI9" s="49"/>
      <c r="EZJ9" s="49"/>
      <c r="EZK9" s="49"/>
      <c r="EZL9" s="49"/>
      <c r="EZM9" s="49"/>
      <c r="EZN9" s="49"/>
      <c r="EZO9" s="49"/>
      <c r="EZP9" s="49"/>
      <c r="EZQ9" s="49"/>
      <c r="EZR9" s="49"/>
      <c r="EZS9" s="49"/>
      <c r="EZT9" s="49"/>
      <c r="EZU9" s="49"/>
      <c r="EZV9" s="49"/>
      <c r="EZW9" s="49"/>
      <c r="EZX9" s="49"/>
      <c r="EZY9" s="49"/>
      <c r="EZZ9" s="49"/>
      <c r="FAA9" s="49"/>
      <c r="FAB9" s="49"/>
      <c r="FAC9" s="49"/>
      <c r="FAD9" s="49"/>
      <c r="FAE9" s="49"/>
      <c r="FAF9" s="49"/>
      <c r="FAG9" s="49"/>
      <c r="FAH9" s="49"/>
      <c r="FAI9" s="49"/>
      <c r="FAJ9" s="49"/>
      <c r="FAK9" s="49"/>
      <c r="FAL9" s="49"/>
      <c r="FAM9" s="49"/>
      <c r="FAN9" s="49"/>
      <c r="FAO9" s="49"/>
      <c r="FAP9" s="49"/>
      <c r="FAQ9" s="49"/>
      <c r="FAR9" s="49"/>
      <c r="FAS9" s="49"/>
      <c r="FAT9" s="49"/>
      <c r="FAU9" s="49"/>
      <c r="FAV9" s="49"/>
      <c r="FAW9" s="49"/>
      <c r="FAX9" s="49"/>
      <c r="FAY9" s="49"/>
      <c r="FAZ9" s="49"/>
      <c r="FBA9" s="49"/>
      <c r="FBB9" s="49"/>
      <c r="FBC9" s="49"/>
      <c r="FBD9" s="49"/>
      <c r="FBE9" s="49"/>
      <c r="FBF9" s="49"/>
      <c r="FBG9" s="49"/>
      <c r="FBH9" s="49"/>
      <c r="FBI9" s="49"/>
      <c r="FBJ9" s="49"/>
      <c r="FBK9" s="49"/>
      <c r="FBL9" s="49"/>
      <c r="FBM9" s="49"/>
      <c r="FBN9" s="49"/>
      <c r="FBO9" s="49"/>
      <c r="FBP9" s="49"/>
      <c r="FBQ9" s="49"/>
      <c r="FBR9" s="49"/>
      <c r="FBS9" s="49"/>
      <c r="FBT9" s="49"/>
      <c r="FBU9" s="49"/>
      <c r="FBV9" s="49"/>
      <c r="FBW9" s="49"/>
      <c r="FBX9" s="49"/>
      <c r="FBY9" s="49"/>
      <c r="FBZ9" s="49"/>
      <c r="FCA9" s="49"/>
      <c r="FCB9" s="49"/>
      <c r="FCC9" s="49"/>
      <c r="FCD9" s="49"/>
      <c r="FCE9" s="49"/>
      <c r="FCF9" s="49"/>
      <c r="FCG9" s="49"/>
      <c r="FCH9" s="49"/>
      <c r="FCI9" s="49"/>
      <c r="FCJ9" s="49"/>
      <c r="FCK9" s="49"/>
      <c r="FCL9" s="49"/>
      <c r="FCM9" s="49"/>
      <c r="FCN9" s="49"/>
      <c r="FCO9" s="49"/>
      <c r="FCP9" s="49"/>
      <c r="FCQ9" s="49"/>
      <c r="FCR9" s="49"/>
      <c r="FCS9" s="49"/>
      <c r="FCT9" s="49"/>
      <c r="FCU9" s="49"/>
      <c r="FCV9" s="49"/>
      <c r="FCW9" s="49"/>
      <c r="FCX9" s="49"/>
      <c r="FCY9" s="49"/>
      <c r="FCZ9" s="49"/>
      <c r="FDA9" s="49"/>
      <c r="FDB9" s="49"/>
      <c r="FDC9" s="49"/>
      <c r="FDD9" s="49"/>
      <c r="FDE9" s="49"/>
      <c r="FDF9" s="49"/>
      <c r="FDG9" s="49"/>
      <c r="FDH9" s="49"/>
      <c r="FDI9" s="49"/>
      <c r="FDJ9" s="49"/>
      <c r="FDK9" s="49"/>
      <c r="FDL9" s="49"/>
      <c r="FDM9" s="49"/>
      <c r="FDN9" s="49"/>
      <c r="FDO9" s="49"/>
      <c r="FDP9" s="49"/>
      <c r="FDQ9" s="49"/>
      <c r="FDR9" s="49"/>
      <c r="FDS9" s="49"/>
      <c r="FDT9" s="49"/>
      <c r="FDU9" s="49"/>
      <c r="FDV9" s="49"/>
      <c r="FDW9" s="49"/>
      <c r="FDX9" s="49"/>
      <c r="FDY9" s="49"/>
      <c r="FDZ9" s="49"/>
      <c r="FEA9" s="49"/>
      <c r="FEB9" s="49"/>
      <c r="FEC9" s="49"/>
      <c r="FED9" s="49"/>
      <c r="FEE9" s="49"/>
      <c r="FEF9" s="49"/>
      <c r="FEG9" s="49"/>
      <c r="FEH9" s="49"/>
      <c r="FEI9" s="49"/>
      <c r="FEJ9" s="49"/>
      <c r="FEK9" s="49"/>
      <c r="FEL9" s="49"/>
      <c r="FEM9" s="49"/>
      <c r="FEN9" s="49"/>
      <c r="FEO9" s="49"/>
      <c r="FEP9" s="49"/>
      <c r="FEQ9" s="49"/>
      <c r="FER9" s="49"/>
      <c r="FES9" s="49"/>
      <c r="FET9" s="49"/>
      <c r="FEU9" s="49"/>
      <c r="FEV9" s="49"/>
      <c r="FEW9" s="49"/>
      <c r="FEX9" s="49"/>
      <c r="FEY9" s="49"/>
      <c r="FEZ9" s="49"/>
      <c r="FFA9" s="49"/>
      <c r="FFB9" s="49"/>
      <c r="FFC9" s="49"/>
      <c r="FFD9" s="49"/>
      <c r="FFE9" s="49"/>
      <c r="FFF9" s="49"/>
      <c r="FFG9" s="49"/>
      <c r="FFH9" s="49"/>
      <c r="FFI9" s="49"/>
      <c r="FFJ9" s="49"/>
      <c r="FFK9" s="49"/>
      <c r="FFL9" s="49"/>
      <c r="FFM9" s="49"/>
      <c r="FFN9" s="49"/>
      <c r="FFO9" s="49"/>
      <c r="FFP9" s="49"/>
      <c r="FFQ9" s="49"/>
      <c r="FFR9" s="49"/>
      <c r="FFS9" s="49"/>
      <c r="FFT9" s="49"/>
      <c r="FFU9" s="49"/>
      <c r="FFV9" s="49"/>
      <c r="FFW9" s="49"/>
      <c r="FFX9" s="49"/>
      <c r="FFY9" s="49"/>
      <c r="FFZ9" s="49"/>
      <c r="FGA9" s="49"/>
      <c r="FGB9" s="49"/>
      <c r="FGC9" s="49"/>
      <c r="FGD9" s="49"/>
      <c r="FGE9" s="49"/>
      <c r="FGF9" s="49"/>
      <c r="FGG9" s="49"/>
      <c r="FGH9" s="49"/>
      <c r="FGI9" s="49"/>
      <c r="FGJ9" s="49"/>
      <c r="FGK9" s="49"/>
      <c r="FGL9" s="49"/>
      <c r="FGM9" s="49"/>
      <c r="FGN9" s="49"/>
      <c r="FGO9" s="49"/>
      <c r="FGP9" s="49"/>
      <c r="FGQ9" s="49"/>
      <c r="FGR9" s="49"/>
      <c r="FGS9" s="49"/>
      <c r="FGT9" s="49"/>
      <c r="FGU9" s="49"/>
      <c r="FGV9" s="49"/>
      <c r="FGW9" s="49"/>
      <c r="FGX9" s="49"/>
      <c r="FGY9" s="49"/>
      <c r="FGZ9" s="49"/>
      <c r="FHA9" s="49"/>
      <c r="FHB9" s="49"/>
      <c r="FHC9" s="49"/>
      <c r="FHD9" s="49"/>
      <c r="FHE9" s="49"/>
      <c r="FHF9" s="49"/>
      <c r="FHG9" s="49"/>
      <c r="FHH9" s="49"/>
      <c r="FHI9" s="49"/>
      <c r="FHJ9" s="49"/>
      <c r="FHK9" s="49"/>
      <c r="FHL9" s="49"/>
      <c r="FHM9" s="49"/>
      <c r="FHN9" s="49"/>
      <c r="FHO9" s="49"/>
      <c r="FHP9" s="49"/>
      <c r="FHQ9" s="49"/>
      <c r="FHR9" s="49"/>
      <c r="FHS9" s="49"/>
      <c r="FHT9" s="49"/>
      <c r="FHU9" s="49"/>
      <c r="FHV9" s="49"/>
      <c r="FHW9" s="49"/>
      <c r="FHX9" s="49"/>
      <c r="FHY9" s="49"/>
      <c r="FHZ9" s="49"/>
      <c r="FIA9" s="49"/>
      <c r="FIB9" s="49"/>
      <c r="FIC9" s="49"/>
      <c r="FID9" s="49"/>
      <c r="FIE9" s="49"/>
      <c r="FIF9" s="49"/>
      <c r="FIG9" s="49"/>
      <c r="FIH9" s="49"/>
      <c r="FII9" s="49"/>
      <c r="FIJ9" s="49"/>
      <c r="FIK9" s="49"/>
      <c r="FIL9" s="49"/>
      <c r="FIM9" s="49"/>
      <c r="FIN9" s="49"/>
      <c r="FIO9" s="49"/>
      <c r="FIP9" s="49"/>
      <c r="FIQ9" s="49"/>
      <c r="FIR9" s="49"/>
      <c r="FIS9" s="49"/>
      <c r="FIT9" s="49"/>
      <c r="FIU9" s="49"/>
      <c r="FIV9" s="49"/>
      <c r="FIW9" s="49"/>
      <c r="FIX9" s="49"/>
      <c r="FIY9" s="49"/>
      <c r="FIZ9" s="49"/>
      <c r="FJA9" s="49"/>
      <c r="FJB9" s="49"/>
      <c r="FJC9" s="49"/>
      <c r="FJD9" s="49"/>
      <c r="FJE9" s="49"/>
      <c r="FJF9" s="49"/>
      <c r="FJG9" s="49"/>
      <c r="FJH9" s="49"/>
      <c r="FJI9" s="49"/>
      <c r="FJJ9" s="49"/>
      <c r="FJK9" s="49"/>
      <c r="FJL9" s="49"/>
      <c r="FJM9" s="49"/>
      <c r="FJN9" s="49"/>
      <c r="FJO9" s="49"/>
      <c r="FJP9" s="49"/>
      <c r="FJQ9" s="49"/>
      <c r="FJR9" s="49"/>
      <c r="FJS9" s="49"/>
      <c r="FJT9" s="49"/>
      <c r="FJU9" s="49"/>
      <c r="FJV9" s="49"/>
      <c r="FJW9" s="49"/>
      <c r="FJX9" s="49"/>
      <c r="FJY9" s="49"/>
      <c r="FJZ9" s="49"/>
      <c r="FKA9" s="49"/>
      <c r="FKB9" s="49"/>
      <c r="FKC9" s="49"/>
      <c r="FKD9" s="49"/>
      <c r="FKE9" s="49"/>
      <c r="FKF9" s="49"/>
      <c r="FKG9" s="49"/>
      <c r="FKH9" s="49"/>
      <c r="FKI9" s="49"/>
      <c r="FKJ9" s="49"/>
      <c r="FKK9" s="49"/>
      <c r="FKL9" s="49"/>
      <c r="FKM9" s="49"/>
      <c r="FKN9" s="49"/>
      <c r="FKO9" s="49"/>
      <c r="FKP9" s="49"/>
      <c r="FKQ9" s="49"/>
    </row>
    <row r="10" spans="1:4359" s="41" customFormat="1" ht="36.75" customHeight="1" x14ac:dyDescent="0.25">
      <c r="A10" s="732"/>
      <c r="B10" s="732"/>
      <c r="C10" s="735" t="s">
        <v>186</v>
      </c>
      <c r="D10" s="747" t="s">
        <v>144</v>
      </c>
      <c r="E10" s="748"/>
      <c r="F10" s="332" t="s">
        <v>22</v>
      </c>
      <c r="G10" s="224">
        <v>0</v>
      </c>
      <c r="H10" s="224">
        <v>0</v>
      </c>
      <c r="I10" s="224">
        <v>0</v>
      </c>
      <c r="J10" s="224">
        <v>5.6000000000000001E-2</v>
      </c>
      <c r="K10" s="224">
        <v>0.06</v>
      </c>
      <c r="L10" s="224">
        <v>0.1167</v>
      </c>
      <c r="M10" s="224">
        <v>0.16669999999999999</v>
      </c>
      <c r="N10" s="224">
        <v>0.16669999999999999</v>
      </c>
      <c r="O10" s="224">
        <v>0.16669999999999999</v>
      </c>
      <c r="P10" s="224">
        <v>0.1167</v>
      </c>
      <c r="Q10" s="224">
        <v>0.1</v>
      </c>
      <c r="R10" s="224">
        <v>5.0500000000000003E-2</v>
      </c>
      <c r="S10" s="334">
        <f>J10+K10+L10+M10+N10+O10+P10+Q10+R10</f>
        <v>0.99999999999999989</v>
      </c>
      <c r="T10" s="741"/>
      <c r="U10" s="744">
        <f>0.15%</f>
        <v>1.5E-3</v>
      </c>
      <c r="V10" s="749" t="s">
        <v>267</v>
      </c>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row>
    <row r="11" spans="1:4359" s="41" customFormat="1" ht="36.75" customHeight="1" thickBot="1" x14ac:dyDescent="0.3">
      <c r="A11" s="732"/>
      <c r="B11" s="732"/>
      <c r="C11" s="735"/>
      <c r="D11" s="737"/>
      <c r="E11" s="739"/>
      <c r="F11" s="333" t="s">
        <v>23</v>
      </c>
      <c r="G11" s="259">
        <v>0</v>
      </c>
      <c r="H11" s="259">
        <v>0</v>
      </c>
      <c r="I11" s="259">
        <v>0</v>
      </c>
      <c r="J11" s="259">
        <v>5.6000000000000001E-2</v>
      </c>
      <c r="K11" s="259">
        <v>0.06</v>
      </c>
      <c r="L11" s="259">
        <v>0.1168</v>
      </c>
      <c r="M11" s="259">
        <v>0.16669999999999999</v>
      </c>
      <c r="N11" s="224">
        <v>0.16669999999999999</v>
      </c>
      <c r="O11" s="224">
        <v>0.16669999999999999</v>
      </c>
      <c r="P11" s="259">
        <v>0.1167</v>
      </c>
      <c r="Q11" s="259">
        <v>0.1</v>
      </c>
      <c r="R11" s="259">
        <v>5.04E-2</v>
      </c>
      <c r="S11" s="335">
        <f>SUM(G11:R11)</f>
        <v>0.99999999999999989</v>
      </c>
      <c r="T11" s="741"/>
      <c r="U11" s="744"/>
      <c r="V11" s="746"/>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row>
    <row r="12" spans="1:4359" s="41" customFormat="1" ht="36.75" customHeight="1" x14ac:dyDescent="0.25">
      <c r="A12" s="732"/>
      <c r="B12" s="732"/>
      <c r="C12" s="735" t="s">
        <v>170</v>
      </c>
      <c r="D12" s="752" t="s">
        <v>144</v>
      </c>
      <c r="E12" s="781"/>
      <c r="F12" s="332" t="s">
        <v>22</v>
      </c>
      <c r="G12" s="260">
        <v>0</v>
      </c>
      <c r="H12" s="260">
        <v>0</v>
      </c>
      <c r="I12" s="260">
        <v>0</v>
      </c>
      <c r="J12" s="260">
        <v>0.05</v>
      </c>
      <c r="K12" s="260">
        <v>0.05</v>
      </c>
      <c r="L12" s="260">
        <v>0.05</v>
      </c>
      <c r="M12" s="260">
        <v>0.1167</v>
      </c>
      <c r="N12" s="260">
        <v>0.1167</v>
      </c>
      <c r="O12" s="260">
        <v>0.1167</v>
      </c>
      <c r="P12" s="260">
        <v>0.16670000000000001</v>
      </c>
      <c r="Q12" s="260">
        <v>0.16670000000000001</v>
      </c>
      <c r="R12" s="260">
        <v>0.16649999999999998</v>
      </c>
      <c r="S12" s="334">
        <f t="shared" ref="S12" si="0">SUM(G12:R12)</f>
        <v>1</v>
      </c>
      <c r="T12" s="741"/>
      <c r="U12" s="744">
        <f>0.15%</f>
        <v>1.5E-3</v>
      </c>
      <c r="V12" s="749" t="s">
        <v>268</v>
      </c>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row>
    <row r="13" spans="1:4359" s="41" customFormat="1" ht="36.75" customHeight="1" thickBot="1" x14ac:dyDescent="0.3">
      <c r="A13" s="732"/>
      <c r="B13" s="733"/>
      <c r="C13" s="751"/>
      <c r="D13" s="753"/>
      <c r="E13" s="782"/>
      <c r="F13" s="333" t="s">
        <v>23</v>
      </c>
      <c r="G13" s="261">
        <v>0</v>
      </c>
      <c r="H13" s="261">
        <v>0</v>
      </c>
      <c r="I13" s="261">
        <v>0</v>
      </c>
      <c r="J13" s="261">
        <v>0.05</v>
      </c>
      <c r="K13" s="261">
        <v>0.05</v>
      </c>
      <c r="L13" s="261">
        <v>0.05</v>
      </c>
      <c r="M13" s="260">
        <v>0.1167</v>
      </c>
      <c r="N13" s="260">
        <v>0.1167</v>
      </c>
      <c r="O13" s="260">
        <v>0.1167</v>
      </c>
      <c r="P13" s="260">
        <v>0.16670000000000001</v>
      </c>
      <c r="Q13" s="260">
        <v>0.16670000000000001</v>
      </c>
      <c r="R13" s="260">
        <v>0.16653000000000001</v>
      </c>
      <c r="S13" s="335">
        <f>SUM(G13:R13)</f>
        <v>1.0000300000000002</v>
      </c>
      <c r="T13" s="742"/>
      <c r="U13" s="783"/>
      <c r="V13" s="754"/>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row>
    <row r="14" spans="1:4359" s="38" customFormat="1" ht="36.75" customHeight="1" x14ac:dyDescent="0.25">
      <c r="A14" s="732"/>
      <c r="B14" s="731" t="s">
        <v>92</v>
      </c>
      <c r="C14" s="734" t="s">
        <v>187</v>
      </c>
      <c r="D14" s="755" t="s">
        <v>144</v>
      </c>
      <c r="E14" s="738"/>
      <c r="F14" s="332" t="s">
        <v>22</v>
      </c>
      <c r="G14" s="223">
        <v>3.3399999999999999E-2</v>
      </c>
      <c r="H14" s="223">
        <v>3.3399999999999999E-2</v>
      </c>
      <c r="I14" s="223">
        <v>3.3399999999999999E-2</v>
      </c>
      <c r="J14" s="223">
        <v>6.6699999999999995E-2</v>
      </c>
      <c r="K14" s="223">
        <v>6.6699999999999995E-2</v>
      </c>
      <c r="L14" s="223">
        <v>6.6699999999999995E-2</v>
      </c>
      <c r="M14" s="223">
        <v>0.1167</v>
      </c>
      <c r="N14" s="223">
        <v>0.1167</v>
      </c>
      <c r="O14" s="223">
        <v>0.1167</v>
      </c>
      <c r="P14" s="223">
        <v>0.1167</v>
      </c>
      <c r="Q14" s="223">
        <v>0.1167</v>
      </c>
      <c r="R14" s="223">
        <v>0.11619999999999989</v>
      </c>
      <c r="S14" s="334">
        <f t="shared" ref="S14" si="1">SUM(G14:R14)</f>
        <v>0.99999999999999989</v>
      </c>
      <c r="T14" s="740">
        <f>SUM(U14:U23)</f>
        <v>7.6999999999999999E-2</v>
      </c>
      <c r="U14" s="743">
        <f>1.54%</f>
        <v>1.54E-2</v>
      </c>
      <c r="V14" s="745" t="s">
        <v>354</v>
      </c>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c r="MH14" s="44"/>
      <c r="MI14" s="44"/>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c r="NJ14" s="44"/>
      <c r="NK14" s="44"/>
      <c r="NL14" s="44"/>
      <c r="NM14" s="44"/>
      <c r="NN14" s="44"/>
      <c r="NO14" s="44"/>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c r="OZ14" s="44"/>
      <c r="PA14" s="44"/>
      <c r="PB14" s="44"/>
      <c r="PC14" s="44"/>
      <c r="PD14" s="44"/>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c r="RE14" s="44"/>
      <c r="RF14" s="44"/>
      <c r="RG14" s="44"/>
      <c r="RH14" s="44"/>
      <c r="RI14" s="44"/>
      <c r="RJ14" s="44"/>
      <c r="RK14" s="44"/>
      <c r="RL14" s="44"/>
      <c r="RM14" s="44"/>
      <c r="RN14" s="44"/>
      <c r="RO14" s="44"/>
      <c r="RP14" s="44"/>
      <c r="RQ14" s="44"/>
      <c r="RR14" s="44"/>
      <c r="RS14" s="44"/>
      <c r="RT14" s="44"/>
      <c r="RU14" s="44"/>
      <c r="RV14" s="44"/>
      <c r="RW14" s="44"/>
      <c r="RX14" s="44"/>
      <c r="RY14" s="44"/>
      <c r="RZ14" s="44"/>
      <c r="SA14" s="44"/>
      <c r="SB14" s="44"/>
      <c r="SC14" s="44"/>
      <c r="SD14" s="44"/>
      <c r="SE14" s="44"/>
      <c r="SF14" s="44"/>
      <c r="SG14" s="44"/>
      <c r="SH14" s="44"/>
      <c r="SI14" s="44"/>
      <c r="SJ14" s="44"/>
      <c r="SK14" s="44"/>
      <c r="SL14" s="44"/>
      <c r="SM14" s="44"/>
      <c r="SN14" s="44"/>
      <c r="SO14" s="44"/>
      <c r="SP14" s="44"/>
      <c r="SQ14" s="44"/>
      <c r="SR14" s="44"/>
      <c r="SS14" s="44"/>
      <c r="ST14" s="44"/>
      <c r="SU14" s="44"/>
      <c r="SV14" s="44"/>
      <c r="SW14" s="44"/>
      <c r="SX14" s="44"/>
      <c r="SY14" s="44"/>
      <c r="SZ14" s="44"/>
      <c r="TA14" s="44"/>
      <c r="TB14" s="44"/>
      <c r="TC14" s="44"/>
      <c r="TD14" s="44"/>
      <c r="TE14" s="44"/>
      <c r="TF14" s="44"/>
      <c r="TG14" s="44"/>
      <c r="TH14" s="44"/>
      <c r="TI14" s="44"/>
      <c r="TJ14" s="44"/>
      <c r="TK14" s="44"/>
      <c r="TL14" s="44"/>
      <c r="TM14" s="44"/>
      <c r="TN14" s="44"/>
      <c r="TO14" s="44"/>
      <c r="TP14" s="44"/>
      <c r="TQ14" s="44"/>
      <c r="TR14" s="44"/>
      <c r="TS14" s="44"/>
      <c r="TT14" s="44"/>
      <c r="TU14" s="44"/>
      <c r="TV14" s="44"/>
      <c r="TW14" s="44"/>
      <c r="TX14" s="44"/>
      <c r="TY14" s="44"/>
      <c r="TZ14" s="44"/>
      <c r="UA14" s="44"/>
      <c r="UB14" s="44"/>
      <c r="UC14" s="44"/>
      <c r="UD14" s="44"/>
      <c r="UE14" s="44"/>
      <c r="UF14" s="44"/>
      <c r="UG14" s="44"/>
      <c r="UH14" s="44"/>
      <c r="UI14" s="44"/>
      <c r="UJ14" s="44"/>
      <c r="UK14" s="44"/>
      <c r="UL14" s="44"/>
      <c r="UM14" s="44"/>
      <c r="UN14" s="44"/>
      <c r="UO14" s="44"/>
      <c r="UP14" s="44"/>
      <c r="UQ14" s="44"/>
      <c r="UR14" s="44"/>
      <c r="US14" s="44"/>
      <c r="UT14" s="44"/>
      <c r="UU14" s="44"/>
      <c r="UV14" s="44"/>
      <c r="UW14" s="44"/>
      <c r="UX14" s="44"/>
      <c r="UY14" s="44"/>
      <c r="UZ14" s="44"/>
      <c r="VA14" s="44"/>
      <c r="VB14" s="44"/>
      <c r="VC14" s="44"/>
      <c r="VD14" s="44"/>
      <c r="VE14" s="44"/>
      <c r="VF14" s="44"/>
      <c r="VG14" s="44"/>
      <c r="VH14" s="44"/>
      <c r="VI14" s="44"/>
      <c r="VJ14" s="44"/>
      <c r="VK14" s="44"/>
      <c r="VL14" s="44"/>
      <c r="VM14" s="44"/>
      <c r="VN14" s="44"/>
      <c r="VO14" s="44"/>
      <c r="VP14" s="44"/>
      <c r="VQ14" s="44"/>
      <c r="VR14" s="44"/>
      <c r="VS14" s="44"/>
      <c r="VT14" s="44"/>
      <c r="VU14" s="44"/>
      <c r="VV14" s="44"/>
      <c r="VW14" s="44"/>
      <c r="VX14" s="44"/>
      <c r="VY14" s="44"/>
      <c r="VZ14" s="44"/>
      <c r="WA14" s="44"/>
      <c r="WB14" s="44"/>
      <c r="WC14" s="44"/>
      <c r="WD14" s="44"/>
      <c r="WE14" s="44"/>
      <c r="WF14" s="44"/>
      <c r="WG14" s="44"/>
      <c r="WH14" s="44"/>
      <c r="WI14" s="44"/>
      <c r="WJ14" s="44"/>
      <c r="WK14" s="44"/>
      <c r="WL14" s="44"/>
      <c r="WM14" s="44"/>
      <c r="WN14" s="44"/>
      <c r="WO14" s="44"/>
      <c r="WP14" s="44"/>
      <c r="WQ14" s="44"/>
      <c r="WR14" s="44"/>
      <c r="WS14" s="44"/>
      <c r="WT14" s="44"/>
      <c r="WU14" s="44"/>
      <c r="WV14" s="44"/>
      <c r="WW14" s="44"/>
      <c r="WX14" s="44"/>
      <c r="WY14" s="44"/>
      <c r="WZ14" s="44"/>
      <c r="XA14" s="44"/>
      <c r="XB14" s="44"/>
      <c r="XC14" s="44"/>
      <c r="XD14" s="44"/>
      <c r="XE14" s="44"/>
      <c r="XF14" s="44"/>
      <c r="XG14" s="44"/>
      <c r="XH14" s="44"/>
      <c r="XI14" s="44"/>
      <c r="XJ14" s="44"/>
      <c r="XK14" s="44"/>
      <c r="XL14" s="44"/>
      <c r="XM14" s="44"/>
      <c r="XN14" s="44"/>
      <c r="XO14" s="44"/>
      <c r="XP14" s="44"/>
      <c r="XQ14" s="44"/>
      <c r="XR14" s="44"/>
      <c r="XS14" s="44"/>
      <c r="XT14" s="44"/>
      <c r="XU14" s="44"/>
      <c r="XV14" s="44"/>
      <c r="XW14" s="44"/>
      <c r="XX14" s="44"/>
      <c r="XY14" s="44"/>
      <c r="XZ14" s="44"/>
      <c r="YA14" s="44"/>
      <c r="YB14" s="44"/>
      <c r="YC14" s="44"/>
      <c r="YD14" s="44"/>
      <c r="YE14" s="44"/>
      <c r="YF14" s="44"/>
      <c r="YG14" s="44"/>
      <c r="YH14" s="44"/>
      <c r="YI14" s="44"/>
      <c r="YJ14" s="44"/>
      <c r="YK14" s="44"/>
      <c r="YL14" s="44"/>
      <c r="YM14" s="44"/>
      <c r="YN14" s="44"/>
      <c r="YO14" s="44"/>
      <c r="YP14" s="44"/>
      <c r="YQ14" s="44"/>
      <c r="YR14" s="44"/>
      <c r="YS14" s="44"/>
      <c r="YT14" s="44"/>
      <c r="YU14" s="44"/>
      <c r="YV14" s="44"/>
      <c r="YW14" s="44"/>
      <c r="YX14" s="44"/>
      <c r="YY14" s="44"/>
      <c r="YZ14" s="44"/>
      <c r="ZA14" s="44"/>
      <c r="ZB14" s="44"/>
      <c r="ZC14" s="44"/>
      <c r="ZD14" s="44"/>
      <c r="ZE14" s="44"/>
      <c r="ZF14" s="44"/>
      <c r="ZG14" s="44"/>
      <c r="ZH14" s="44"/>
      <c r="ZI14" s="44"/>
      <c r="ZJ14" s="44"/>
      <c r="ZK14" s="44"/>
      <c r="ZL14" s="44"/>
      <c r="ZM14" s="44"/>
      <c r="ZN14" s="44"/>
      <c r="ZO14" s="44"/>
      <c r="ZP14" s="44"/>
      <c r="ZQ14" s="44"/>
      <c r="ZR14" s="44"/>
      <c r="ZS14" s="44"/>
      <c r="ZT14" s="44"/>
      <c r="ZU14" s="44"/>
      <c r="ZV14" s="44"/>
      <c r="ZW14" s="44"/>
      <c r="ZX14" s="44"/>
      <c r="ZY14" s="44"/>
      <c r="ZZ14" s="44"/>
      <c r="AAA14" s="44"/>
      <c r="AAB14" s="44"/>
      <c r="AAC14" s="44"/>
      <c r="AAD14" s="44"/>
      <c r="AAE14" s="44"/>
      <c r="AAF14" s="44"/>
      <c r="AAG14" s="44"/>
      <c r="AAH14" s="44"/>
      <c r="AAI14" s="44"/>
      <c r="AAJ14" s="44"/>
      <c r="AAK14" s="44"/>
      <c r="AAL14" s="44"/>
      <c r="AAM14" s="44"/>
      <c r="AAN14" s="44"/>
      <c r="AAO14" s="44"/>
      <c r="AAP14" s="44"/>
      <c r="AAQ14" s="44"/>
      <c r="AAR14" s="44"/>
      <c r="AAS14" s="44"/>
      <c r="AAT14" s="44"/>
      <c r="AAU14" s="44"/>
      <c r="AAV14" s="44"/>
      <c r="AAW14" s="44"/>
      <c r="AAX14" s="44"/>
      <c r="AAY14" s="44"/>
      <c r="AAZ14" s="44"/>
      <c r="ABA14" s="44"/>
      <c r="ABB14" s="44"/>
      <c r="ABC14" s="44"/>
      <c r="ABD14" s="44"/>
      <c r="ABE14" s="44"/>
      <c r="ABF14" s="44"/>
      <c r="ABG14" s="44"/>
      <c r="ABH14" s="44"/>
      <c r="ABI14" s="44"/>
      <c r="ABJ14" s="44"/>
      <c r="ABK14" s="44"/>
      <c r="ABL14" s="44"/>
      <c r="ABM14" s="44"/>
      <c r="ABN14" s="44"/>
      <c r="ABO14" s="44"/>
      <c r="ABP14" s="44"/>
      <c r="ABQ14" s="44"/>
      <c r="ABR14" s="44"/>
      <c r="ABS14" s="44"/>
      <c r="ABT14" s="44"/>
      <c r="ABU14" s="44"/>
      <c r="ABV14" s="44"/>
      <c r="ABW14" s="44"/>
      <c r="ABX14" s="44"/>
      <c r="ABY14" s="44"/>
      <c r="ABZ14" s="44"/>
      <c r="ACA14" s="44"/>
      <c r="ACB14" s="44"/>
      <c r="ACC14" s="44"/>
      <c r="ACD14" s="44"/>
      <c r="ACE14" s="44"/>
      <c r="ACF14" s="44"/>
      <c r="ACG14" s="44"/>
      <c r="ACH14" s="44"/>
      <c r="ACI14" s="44"/>
      <c r="ACJ14" s="44"/>
      <c r="ACK14" s="44"/>
      <c r="ACL14" s="44"/>
      <c r="ACM14" s="44"/>
      <c r="ACN14" s="44"/>
      <c r="ACO14" s="44"/>
      <c r="ACP14" s="44"/>
      <c r="ACQ14" s="44"/>
      <c r="ACR14" s="44"/>
      <c r="ACS14" s="44"/>
      <c r="ACT14" s="44"/>
      <c r="ACU14" s="44"/>
      <c r="ACV14" s="44"/>
      <c r="ACW14" s="44"/>
      <c r="ACX14" s="44"/>
      <c r="ACY14" s="44"/>
      <c r="ACZ14" s="44"/>
      <c r="ADA14" s="44"/>
      <c r="ADB14" s="44"/>
      <c r="ADC14" s="44"/>
      <c r="ADD14" s="44"/>
      <c r="ADE14" s="44"/>
      <c r="ADF14" s="44"/>
      <c r="ADG14" s="44"/>
      <c r="ADH14" s="44"/>
      <c r="ADI14" s="44"/>
      <c r="ADJ14" s="44"/>
      <c r="ADK14" s="44"/>
      <c r="ADL14" s="44"/>
      <c r="ADM14" s="44"/>
      <c r="ADN14" s="44"/>
      <c r="ADO14" s="44"/>
      <c r="ADP14" s="44"/>
      <c r="ADQ14" s="44"/>
      <c r="ADR14" s="44"/>
      <c r="ADS14" s="44"/>
      <c r="ADT14" s="44"/>
      <c r="ADU14" s="44"/>
      <c r="ADV14" s="44"/>
      <c r="ADW14" s="44"/>
      <c r="ADX14" s="44"/>
      <c r="ADY14" s="44"/>
      <c r="ADZ14" s="44"/>
      <c r="AEA14" s="44"/>
      <c r="AEB14" s="44"/>
      <c r="AEC14" s="44"/>
      <c r="AED14" s="44"/>
      <c r="AEE14" s="44"/>
      <c r="AEF14" s="44"/>
      <c r="AEG14" s="44"/>
      <c r="AEH14" s="44"/>
      <c r="AEI14" s="44"/>
      <c r="AEJ14" s="44"/>
      <c r="AEK14" s="44"/>
      <c r="AEL14" s="44"/>
      <c r="AEM14" s="44"/>
      <c r="AEN14" s="44"/>
      <c r="AEO14" s="44"/>
      <c r="AEP14" s="44"/>
      <c r="AEQ14" s="44"/>
      <c r="AER14" s="44"/>
      <c r="AES14" s="44"/>
      <c r="AET14" s="44"/>
      <c r="AEU14" s="44"/>
      <c r="AEV14" s="44"/>
      <c r="AEW14" s="44"/>
      <c r="AEX14" s="44"/>
      <c r="AEY14" s="44"/>
      <c r="AEZ14" s="44"/>
      <c r="AFA14" s="44"/>
      <c r="AFB14" s="44"/>
      <c r="AFC14" s="44"/>
      <c r="AFD14" s="44"/>
      <c r="AFE14" s="44"/>
      <c r="AFF14" s="44"/>
      <c r="AFG14" s="44"/>
      <c r="AFH14" s="44"/>
      <c r="AFI14" s="44"/>
      <c r="AFJ14" s="44"/>
      <c r="AFK14" s="44"/>
      <c r="AFL14" s="44"/>
      <c r="AFM14" s="44"/>
      <c r="AFN14" s="44"/>
      <c r="AFO14" s="44"/>
      <c r="AFP14" s="44"/>
      <c r="AFQ14" s="44"/>
      <c r="AFR14" s="44"/>
      <c r="AFS14" s="44"/>
      <c r="AFT14" s="44"/>
      <c r="AFU14" s="44"/>
      <c r="AFV14" s="44"/>
      <c r="AFW14" s="44"/>
      <c r="AFX14" s="44"/>
      <c r="AFY14" s="44"/>
      <c r="AFZ14" s="44"/>
      <c r="AGA14" s="44"/>
      <c r="AGB14" s="44"/>
      <c r="AGC14" s="44"/>
      <c r="AGD14" s="44"/>
      <c r="AGE14" s="44"/>
      <c r="AGF14" s="44"/>
      <c r="AGG14" s="44"/>
      <c r="AGH14" s="44"/>
      <c r="AGI14" s="44"/>
      <c r="AGJ14" s="44"/>
      <c r="AGK14" s="44"/>
      <c r="AGL14" s="44"/>
      <c r="AGM14" s="44"/>
      <c r="AGN14" s="44"/>
      <c r="AGO14" s="44"/>
      <c r="AGP14" s="44"/>
      <c r="AGQ14" s="44"/>
      <c r="AGR14" s="44"/>
      <c r="AGS14" s="44"/>
      <c r="AGT14" s="44"/>
      <c r="AGU14" s="44"/>
      <c r="AGV14" s="44"/>
      <c r="AGW14" s="44"/>
      <c r="AGX14" s="44"/>
      <c r="AGY14" s="44"/>
      <c r="AGZ14" s="44"/>
      <c r="AHA14" s="44"/>
      <c r="AHB14" s="44"/>
      <c r="AHC14" s="44"/>
      <c r="AHD14" s="44"/>
      <c r="AHE14" s="44"/>
      <c r="AHF14" s="44"/>
      <c r="AHG14" s="44"/>
      <c r="AHH14" s="44"/>
      <c r="AHI14" s="44"/>
      <c r="AHJ14" s="44"/>
      <c r="AHK14" s="44"/>
      <c r="AHL14" s="44"/>
      <c r="AHM14" s="44"/>
      <c r="AHN14" s="44"/>
      <c r="AHO14" s="44"/>
      <c r="AHP14" s="44"/>
      <c r="AHQ14" s="44"/>
      <c r="AHR14" s="44"/>
      <c r="AHS14" s="44"/>
      <c r="AHT14" s="44"/>
      <c r="AHU14" s="44"/>
      <c r="AHV14" s="44"/>
      <c r="AHW14" s="44"/>
      <c r="AHX14" s="44"/>
      <c r="AHY14" s="44"/>
      <c r="AHZ14" s="44"/>
      <c r="AIA14" s="44"/>
      <c r="AIB14" s="44"/>
      <c r="AIC14" s="44"/>
      <c r="AID14" s="44"/>
      <c r="AIE14" s="44"/>
      <c r="AIF14" s="44"/>
      <c r="AIG14" s="44"/>
      <c r="AIH14" s="44"/>
      <c r="AII14" s="44"/>
      <c r="AIJ14" s="44"/>
      <c r="AIK14" s="44"/>
      <c r="AIL14" s="44"/>
      <c r="AIM14" s="44"/>
      <c r="AIN14" s="44"/>
      <c r="AIO14" s="44"/>
      <c r="AIP14" s="44"/>
      <c r="AIQ14" s="44"/>
      <c r="AIR14" s="44"/>
      <c r="AIS14" s="44"/>
      <c r="AIT14" s="44"/>
      <c r="AIU14" s="44"/>
      <c r="AIV14" s="44"/>
      <c r="AIW14" s="44"/>
      <c r="AIX14" s="44"/>
      <c r="AIY14" s="44"/>
      <c r="AIZ14" s="44"/>
      <c r="AJA14" s="44"/>
      <c r="AJB14" s="44"/>
      <c r="AJC14" s="44"/>
      <c r="AJD14" s="44"/>
      <c r="AJE14" s="44"/>
      <c r="AJF14" s="44"/>
      <c r="AJG14" s="44"/>
      <c r="AJH14" s="44"/>
      <c r="AJI14" s="44"/>
      <c r="AJJ14" s="44"/>
      <c r="AJK14" s="44"/>
      <c r="AJL14" s="44"/>
      <c r="AJM14" s="44"/>
      <c r="AJN14" s="44"/>
      <c r="AJO14" s="44"/>
      <c r="AJP14" s="44"/>
      <c r="AJQ14" s="44"/>
      <c r="AJR14" s="44"/>
      <c r="AJS14" s="44"/>
      <c r="AJT14" s="44"/>
      <c r="AJU14" s="44"/>
      <c r="AJV14" s="44"/>
      <c r="AJW14" s="44"/>
      <c r="AJX14" s="44"/>
      <c r="AJY14" s="44"/>
      <c r="AJZ14" s="44"/>
      <c r="AKA14" s="44"/>
      <c r="AKB14" s="44"/>
      <c r="AKC14" s="44"/>
      <c r="AKD14" s="44"/>
      <c r="AKE14" s="44"/>
      <c r="AKF14" s="44"/>
      <c r="AKG14" s="44"/>
      <c r="AKH14" s="44"/>
      <c r="AKI14" s="44"/>
      <c r="AKJ14" s="44"/>
      <c r="AKK14" s="44"/>
      <c r="AKL14" s="44"/>
      <c r="AKM14" s="44"/>
      <c r="AKN14" s="44"/>
      <c r="AKO14" s="44"/>
      <c r="AKP14" s="44"/>
      <c r="AKQ14" s="44"/>
      <c r="AKR14" s="44"/>
      <c r="AKS14" s="44"/>
      <c r="AKT14" s="44"/>
      <c r="AKU14" s="44"/>
      <c r="AKV14" s="44"/>
      <c r="AKW14" s="44"/>
      <c r="AKX14" s="44"/>
      <c r="AKY14" s="44"/>
      <c r="AKZ14" s="44"/>
      <c r="ALA14" s="44"/>
      <c r="ALB14" s="44"/>
      <c r="ALC14" s="44"/>
      <c r="ALD14" s="44"/>
      <c r="ALE14" s="44"/>
      <c r="ALF14" s="44"/>
      <c r="ALG14" s="44"/>
      <c r="ALH14" s="44"/>
      <c r="ALI14" s="44"/>
      <c r="ALJ14" s="44"/>
      <c r="ALK14" s="44"/>
      <c r="ALL14" s="44"/>
      <c r="ALM14" s="44"/>
      <c r="ALN14" s="44"/>
      <c r="ALO14" s="44"/>
      <c r="ALP14" s="44"/>
      <c r="ALQ14" s="44"/>
      <c r="ALR14" s="44"/>
      <c r="ALS14" s="44"/>
      <c r="ALT14" s="44"/>
      <c r="ALU14" s="44"/>
      <c r="ALV14" s="44"/>
      <c r="ALW14" s="44"/>
      <c r="ALX14" s="44"/>
      <c r="ALY14" s="44"/>
      <c r="ALZ14" s="44"/>
      <c r="AMA14" s="44"/>
      <c r="AMB14" s="44"/>
      <c r="AMC14" s="44"/>
      <c r="AMD14" s="44"/>
      <c r="AME14" s="44"/>
      <c r="AMF14" s="44"/>
      <c r="AMG14" s="44"/>
      <c r="AMH14" s="44"/>
      <c r="AMI14" s="44"/>
      <c r="AMJ14" s="44"/>
      <c r="AMK14" s="44"/>
      <c r="AML14" s="44"/>
      <c r="AMM14" s="44"/>
      <c r="AMN14" s="44"/>
      <c r="AMO14" s="44"/>
      <c r="AMP14" s="44"/>
      <c r="AMQ14" s="44"/>
      <c r="AMR14" s="44"/>
      <c r="AMS14" s="44"/>
      <c r="AMT14" s="44"/>
      <c r="AMU14" s="44"/>
      <c r="AMV14" s="44"/>
      <c r="AMW14" s="44"/>
      <c r="AMX14" s="44"/>
      <c r="AMY14" s="44"/>
      <c r="AMZ14" s="44"/>
      <c r="ANA14" s="44"/>
      <c r="ANB14" s="44"/>
      <c r="ANC14" s="44"/>
      <c r="AND14" s="44"/>
      <c r="ANE14" s="44"/>
      <c r="ANF14" s="44"/>
      <c r="ANG14" s="44"/>
      <c r="ANH14" s="44"/>
      <c r="ANI14" s="44"/>
      <c r="ANJ14" s="44"/>
      <c r="ANK14" s="44"/>
      <c r="ANL14" s="44"/>
      <c r="ANM14" s="44"/>
      <c r="ANN14" s="44"/>
      <c r="ANO14" s="44"/>
      <c r="ANP14" s="44"/>
      <c r="ANQ14" s="44"/>
      <c r="ANR14" s="44"/>
      <c r="ANS14" s="44"/>
      <c r="ANT14" s="44"/>
      <c r="ANU14" s="44"/>
      <c r="ANV14" s="44"/>
      <c r="ANW14" s="44"/>
      <c r="ANX14" s="44"/>
      <c r="ANY14" s="44"/>
      <c r="ANZ14" s="44"/>
      <c r="AOA14" s="44"/>
      <c r="AOB14" s="44"/>
      <c r="AOC14" s="44"/>
      <c r="AOD14" s="44"/>
      <c r="AOE14" s="44"/>
      <c r="AOF14" s="44"/>
      <c r="AOG14" s="44"/>
      <c r="AOH14" s="44"/>
      <c r="AOI14" s="44"/>
      <c r="AOJ14" s="44"/>
      <c r="AOK14" s="44"/>
      <c r="AOL14" s="44"/>
      <c r="AOM14" s="44"/>
      <c r="AON14" s="44"/>
      <c r="AOO14" s="44"/>
      <c r="AOP14" s="44"/>
      <c r="AOQ14" s="44"/>
      <c r="AOR14" s="44"/>
      <c r="AOS14" s="44"/>
      <c r="AOT14" s="44"/>
      <c r="AOU14" s="44"/>
      <c r="AOV14" s="44"/>
      <c r="AOW14" s="44"/>
      <c r="AOX14" s="44"/>
      <c r="AOY14" s="44"/>
      <c r="AOZ14" s="44"/>
      <c r="APA14" s="44"/>
      <c r="APB14" s="44"/>
      <c r="APC14" s="44"/>
      <c r="APD14" s="44"/>
      <c r="APE14" s="44"/>
      <c r="APF14" s="44"/>
      <c r="APG14" s="44"/>
      <c r="APH14" s="44"/>
      <c r="API14" s="44"/>
      <c r="APJ14" s="44"/>
      <c r="APK14" s="44"/>
      <c r="APL14" s="44"/>
      <c r="APM14" s="44"/>
      <c r="APN14" s="44"/>
      <c r="APO14" s="44"/>
      <c r="APP14" s="44"/>
      <c r="APQ14" s="44"/>
      <c r="APR14" s="44"/>
      <c r="APS14" s="44"/>
      <c r="APT14" s="44"/>
      <c r="APU14" s="44"/>
      <c r="APV14" s="44"/>
      <c r="APW14" s="44"/>
      <c r="APX14" s="44"/>
      <c r="APY14" s="44"/>
      <c r="APZ14" s="44"/>
      <c r="AQA14" s="44"/>
      <c r="AQB14" s="44"/>
      <c r="AQC14" s="44"/>
      <c r="AQD14" s="44"/>
      <c r="AQE14" s="44"/>
      <c r="AQF14" s="44"/>
      <c r="AQG14" s="44"/>
      <c r="AQH14" s="44"/>
      <c r="AQI14" s="44"/>
      <c r="AQJ14" s="44"/>
      <c r="AQK14" s="44"/>
      <c r="AQL14" s="44"/>
      <c r="AQM14" s="44"/>
      <c r="AQN14" s="44"/>
      <c r="AQO14" s="44"/>
      <c r="AQP14" s="44"/>
      <c r="AQQ14" s="44"/>
      <c r="AQR14" s="44"/>
      <c r="AQS14" s="44"/>
      <c r="AQT14" s="44"/>
      <c r="AQU14" s="44"/>
      <c r="AQV14" s="44"/>
      <c r="AQW14" s="44"/>
      <c r="AQX14" s="44"/>
      <c r="AQY14" s="44"/>
      <c r="AQZ14" s="44"/>
      <c r="ARA14" s="44"/>
      <c r="ARB14" s="44"/>
      <c r="ARC14" s="44"/>
      <c r="ARD14" s="44"/>
      <c r="ARE14" s="44"/>
      <c r="ARF14" s="44"/>
      <c r="ARG14" s="44"/>
      <c r="ARH14" s="44"/>
      <c r="ARI14" s="44"/>
      <c r="ARJ14" s="44"/>
      <c r="ARK14" s="44"/>
      <c r="ARL14" s="44"/>
      <c r="ARM14" s="44"/>
      <c r="ARN14" s="44"/>
      <c r="ARO14" s="44"/>
      <c r="ARP14" s="44"/>
      <c r="ARQ14" s="44"/>
      <c r="ARR14" s="44"/>
      <c r="ARS14" s="44"/>
      <c r="ART14" s="44"/>
      <c r="ARU14" s="44"/>
      <c r="ARV14" s="44"/>
      <c r="ARW14" s="44"/>
      <c r="ARX14" s="44"/>
      <c r="ARY14" s="44"/>
      <c r="ARZ14" s="44"/>
      <c r="ASA14" s="44"/>
      <c r="ASB14" s="44"/>
      <c r="ASC14" s="44"/>
      <c r="ASD14" s="44"/>
      <c r="ASE14" s="44"/>
      <c r="ASF14" s="44"/>
      <c r="ASG14" s="44"/>
      <c r="ASH14" s="44"/>
      <c r="ASI14" s="44"/>
      <c r="ASJ14" s="44"/>
      <c r="ASK14" s="44"/>
      <c r="ASL14" s="44"/>
      <c r="ASM14" s="44"/>
      <c r="ASN14" s="44"/>
      <c r="ASO14" s="44"/>
      <c r="ASP14" s="44"/>
      <c r="ASQ14" s="44"/>
      <c r="ASR14" s="44"/>
      <c r="ASS14" s="44"/>
      <c r="AST14" s="44"/>
      <c r="ASU14" s="44"/>
      <c r="ASV14" s="44"/>
      <c r="ASW14" s="44"/>
      <c r="ASX14" s="44"/>
      <c r="ASY14" s="44"/>
      <c r="ASZ14" s="44"/>
      <c r="ATA14" s="44"/>
      <c r="ATB14" s="44"/>
      <c r="ATC14" s="44"/>
      <c r="ATD14" s="44"/>
      <c r="ATE14" s="44"/>
      <c r="ATF14" s="44"/>
      <c r="ATG14" s="44"/>
      <c r="ATH14" s="44"/>
      <c r="ATI14" s="44"/>
      <c r="ATJ14" s="44"/>
      <c r="ATK14" s="44"/>
      <c r="ATL14" s="44"/>
      <c r="ATM14" s="44"/>
      <c r="ATN14" s="44"/>
      <c r="ATO14" s="44"/>
      <c r="ATP14" s="44"/>
      <c r="ATQ14" s="44"/>
      <c r="ATR14" s="44"/>
      <c r="ATS14" s="44"/>
      <c r="ATT14" s="44"/>
      <c r="ATU14" s="44"/>
      <c r="ATV14" s="44"/>
      <c r="ATW14" s="44"/>
      <c r="ATX14" s="44"/>
      <c r="ATY14" s="44"/>
      <c r="ATZ14" s="44"/>
      <c r="AUA14" s="44"/>
      <c r="AUB14" s="44"/>
      <c r="AUC14" s="44"/>
      <c r="AUD14" s="44"/>
      <c r="AUE14" s="44"/>
      <c r="AUF14" s="44"/>
      <c r="AUG14" s="44"/>
      <c r="AUH14" s="44"/>
      <c r="AUI14" s="44"/>
      <c r="AUJ14" s="44"/>
      <c r="AUK14" s="44"/>
      <c r="AUL14" s="44"/>
      <c r="AUM14" s="44"/>
      <c r="AUN14" s="44"/>
      <c r="AUO14" s="44"/>
      <c r="AUP14" s="44"/>
      <c r="AUQ14" s="44"/>
      <c r="AUR14" s="44"/>
      <c r="AUS14" s="44"/>
      <c r="AUT14" s="44"/>
      <c r="AUU14" s="44"/>
      <c r="AUV14" s="44"/>
      <c r="AUW14" s="44"/>
      <c r="AUX14" s="44"/>
      <c r="AUY14" s="44"/>
      <c r="AUZ14" s="44"/>
      <c r="AVA14" s="44"/>
      <c r="AVB14" s="44"/>
      <c r="AVC14" s="44"/>
      <c r="AVD14" s="44"/>
      <c r="AVE14" s="44"/>
      <c r="AVF14" s="44"/>
      <c r="AVG14" s="44"/>
      <c r="AVH14" s="44"/>
      <c r="AVI14" s="44"/>
      <c r="AVJ14" s="44"/>
      <c r="AVK14" s="44"/>
      <c r="AVL14" s="44"/>
      <c r="AVM14" s="44"/>
      <c r="AVN14" s="44"/>
      <c r="AVO14" s="44"/>
      <c r="AVP14" s="44"/>
      <c r="AVQ14" s="44"/>
      <c r="AVR14" s="44"/>
      <c r="AVS14" s="44"/>
      <c r="AVT14" s="44"/>
      <c r="AVU14" s="44"/>
      <c r="AVV14" s="44"/>
      <c r="AVW14" s="44"/>
      <c r="AVX14" s="44"/>
      <c r="AVY14" s="44"/>
      <c r="AVZ14" s="44"/>
      <c r="AWA14" s="44"/>
      <c r="AWB14" s="44"/>
      <c r="AWC14" s="44"/>
      <c r="AWD14" s="44"/>
      <c r="AWE14" s="44"/>
      <c r="AWF14" s="44"/>
      <c r="AWG14" s="44"/>
      <c r="AWH14" s="44"/>
      <c r="AWI14" s="44"/>
      <c r="AWJ14" s="44"/>
      <c r="AWK14" s="44"/>
      <c r="AWL14" s="44"/>
      <c r="AWM14" s="44"/>
      <c r="AWN14" s="44"/>
      <c r="AWO14" s="44"/>
      <c r="AWP14" s="44"/>
      <c r="AWQ14" s="44"/>
      <c r="AWR14" s="44"/>
      <c r="AWS14" s="44"/>
      <c r="AWT14" s="44"/>
      <c r="AWU14" s="44"/>
      <c r="AWV14" s="44"/>
      <c r="AWW14" s="44"/>
      <c r="AWX14" s="44"/>
      <c r="AWY14" s="44"/>
      <c r="AWZ14" s="44"/>
      <c r="AXA14" s="44"/>
      <c r="AXB14" s="44"/>
      <c r="AXC14" s="44"/>
      <c r="AXD14" s="44"/>
      <c r="AXE14" s="44"/>
      <c r="AXF14" s="44"/>
      <c r="AXG14" s="44"/>
      <c r="AXH14" s="44"/>
      <c r="AXI14" s="44"/>
      <c r="AXJ14" s="44"/>
      <c r="AXK14" s="44"/>
      <c r="AXL14" s="44"/>
      <c r="AXM14" s="44"/>
      <c r="AXN14" s="44"/>
      <c r="AXO14" s="44"/>
      <c r="AXP14" s="44"/>
      <c r="AXQ14" s="44"/>
      <c r="AXR14" s="44"/>
      <c r="AXS14" s="44"/>
      <c r="AXT14" s="44"/>
      <c r="AXU14" s="44"/>
      <c r="AXV14" s="44"/>
      <c r="AXW14" s="44"/>
      <c r="AXX14" s="44"/>
      <c r="AXY14" s="44"/>
      <c r="AXZ14" s="44"/>
      <c r="AYA14" s="44"/>
      <c r="AYB14" s="44"/>
      <c r="AYC14" s="44"/>
      <c r="AYD14" s="44"/>
      <c r="AYE14" s="44"/>
      <c r="AYF14" s="44"/>
      <c r="AYG14" s="44"/>
      <c r="AYH14" s="44"/>
      <c r="AYI14" s="44"/>
      <c r="AYJ14" s="44"/>
      <c r="AYK14" s="44"/>
      <c r="AYL14" s="44"/>
      <c r="AYM14" s="44"/>
      <c r="AYN14" s="44"/>
      <c r="AYO14" s="44"/>
      <c r="AYP14" s="44"/>
      <c r="AYQ14" s="44"/>
      <c r="AYR14" s="44"/>
      <c r="AYS14" s="44"/>
      <c r="AYT14" s="44"/>
      <c r="AYU14" s="44"/>
      <c r="AYV14" s="44"/>
      <c r="AYW14" s="44"/>
      <c r="AYX14" s="44"/>
      <c r="AYY14" s="44"/>
      <c r="AYZ14" s="44"/>
      <c r="AZA14" s="44"/>
      <c r="AZB14" s="44"/>
      <c r="AZC14" s="44"/>
      <c r="AZD14" s="44"/>
      <c r="AZE14" s="44"/>
      <c r="AZF14" s="44"/>
      <c r="AZG14" s="44"/>
      <c r="AZH14" s="44"/>
      <c r="AZI14" s="44"/>
      <c r="AZJ14" s="44"/>
      <c r="AZK14" s="44"/>
      <c r="AZL14" s="44"/>
      <c r="AZM14" s="44"/>
      <c r="AZN14" s="44"/>
      <c r="AZO14" s="44"/>
      <c r="AZP14" s="44"/>
      <c r="AZQ14" s="44"/>
      <c r="AZR14" s="44"/>
      <c r="AZS14" s="44"/>
      <c r="AZT14" s="44"/>
      <c r="AZU14" s="44"/>
      <c r="AZV14" s="44"/>
      <c r="AZW14" s="44"/>
      <c r="AZX14" s="44"/>
      <c r="AZY14" s="44"/>
      <c r="AZZ14" s="44"/>
      <c r="BAA14" s="44"/>
      <c r="BAB14" s="44"/>
      <c r="BAC14" s="44"/>
      <c r="BAD14" s="44"/>
      <c r="BAE14" s="44"/>
      <c r="BAF14" s="44"/>
      <c r="BAG14" s="44"/>
      <c r="BAH14" s="44"/>
      <c r="BAI14" s="44"/>
      <c r="BAJ14" s="44"/>
      <c r="BAK14" s="44"/>
      <c r="BAL14" s="44"/>
      <c r="BAM14" s="44"/>
      <c r="BAN14" s="44"/>
      <c r="BAO14" s="44"/>
      <c r="BAP14" s="44"/>
      <c r="BAQ14" s="44"/>
      <c r="BAR14" s="44"/>
      <c r="BAS14" s="44"/>
      <c r="BAT14" s="44"/>
      <c r="BAU14" s="44"/>
      <c r="BAV14" s="44"/>
      <c r="BAW14" s="44"/>
      <c r="BAX14" s="44"/>
      <c r="BAY14" s="44"/>
      <c r="BAZ14" s="44"/>
      <c r="BBA14" s="44"/>
      <c r="BBB14" s="44"/>
      <c r="BBC14" s="44"/>
      <c r="BBD14" s="44"/>
      <c r="BBE14" s="44"/>
      <c r="BBF14" s="44"/>
      <c r="BBG14" s="44"/>
      <c r="BBH14" s="44"/>
      <c r="BBI14" s="44"/>
      <c r="BBJ14" s="44"/>
      <c r="BBK14" s="44"/>
      <c r="BBL14" s="44"/>
      <c r="BBM14" s="44"/>
      <c r="BBN14" s="44"/>
      <c r="BBO14" s="44"/>
      <c r="BBP14" s="44"/>
      <c r="BBQ14" s="44"/>
      <c r="BBR14" s="44"/>
      <c r="BBS14" s="44"/>
      <c r="BBT14" s="44"/>
      <c r="BBU14" s="44"/>
      <c r="BBV14" s="44"/>
      <c r="BBW14" s="44"/>
      <c r="BBX14" s="44"/>
      <c r="BBY14" s="44"/>
      <c r="BBZ14" s="44"/>
      <c r="BCA14" s="44"/>
      <c r="BCB14" s="44"/>
      <c r="BCC14" s="44"/>
      <c r="BCD14" s="44"/>
      <c r="BCE14" s="44"/>
      <c r="BCF14" s="44"/>
      <c r="BCG14" s="44"/>
      <c r="BCH14" s="44"/>
      <c r="BCI14" s="44"/>
      <c r="BCJ14" s="44"/>
      <c r="BCK14" s="44"/>
      <c r="BCL14" s="44"/>
      <c r="BCM14" s="44"/>
      <c r="BCN14" s="44"/>
      <c r="BCO14" s="44"/>
      <c r="BCP14" s="44"/>
      <c r="BCQ14" s="44"/>
      <c r="BCR14" s="44"/>
      <c r="BCS14" s="44"/>
      <c r="BCT14" s="44"/>
      <c r="BCU14" s="44"/>
      <c r="BCV14" s="44"/>
      <c r="BCW14" s="44"/>
      <c r="BCX14" s="44"/>
      <c r="BCY14" s="44"/>
      <c r="BCZ14" s="44"/>
      <c r="BDA14" s="44"/>
      <c r="BDB14" s="44"/>
      <c r="BDC14" s="44"/>
      <c r="BDD14" s="44"/>
      <c r="BDE14" s="44"/>
      <c r="BDF14" s="44"/>
      <c r="BDG14" s="44"/>
      <c r="BDH14" s="44"/>
      <c r="BDI14" s="44"/>
      <c r="BDJ14" s="44"/>
      <c r="BDK14" s="44"/>
      <c r="BDL14" s="44"/>
      <c r="BDM14" s="44"/>
      <c r="BDN14" s="44"/>
      <c r="BDO14" s="44"/>
      <c r="BDP14" s="44"/>
      <c r="BDQ14" s="44"/>
      <c r="BDR14" s="44"/>
      <c r="BDS14" s="44"/>
      <c r="BDT14" s="44"/>
      <c r="BDU14" s="44"/>
      <c r="BDV14" s="44"/>
      <c r="BDW14" s="44"/>
      <c r="BDX14" s="44"/>
      <c r="BDY14" s="44"/>
      <c r="BDZ14" s="44"/>
      <c r="BEA14" s="44"/>
      <c r="BEB14" s="44"/>
      <c r="BEC14" s="44"/>
      <c r="BED14" s="44"/>
      <c r="BEE14" s="44"/>
      <c r="BEF14" s="44"/>
      <c r="BEG14" s="44"/>
      <c r="BEH14" s="44"/>
      <c r="BEI14" s="44"/>
      <c r="BEJ14" s="44"/>
      <c r="BEK14" s="44"/>
      <c r="BEL14" s="44"/>
      <c r="BEM14" s="44"/>
      <c r="BEN14" s="44"/>
      <c r="BEO14" s="44"/>
      <c r="BEP14" s="44"/>
      <c r="BEQ14" s="44"/>
      <c r="BER14" s="44"/>
      <c r="BES14" s="44"/>
      <c r="BET14" s="44"/>
      <c r="BEU14" s="44"/>
      <c r="BEV14" s="44"/>
      <c r="BEW14" s="44"/>
      <c r="BEX14" s="44"/>
      <c r="BEY14" s="44"/>
      <c r="BEZ14" s="44"/>
      <c r="BFA14" s="44"/>
      <c r="BFB14" s="44"/>
      <c r="BFC14" s="44"/>
      <c r="BFD14" s="44"/>
      <c r="BFE14" s="44"/>
      <c r="BFF14" s="44"/>
      <c r="BFG14" s="44"/>
      <c r="BFH14" s="44"/>
      <c r="BFI14" s="44"/>
      <c r="BFJ14" s="44"/>
      <c r="BFK14" s="44"/>
      <c r="BFL14" s="44"/>
      <c r="BFM14" s="44"/>
      <c r="BFN14" s="44"/>
      <c r="BFO14" s="44"/>
      <c r="BFP14" s="44"/>
      <c r="BFQ14" s="44"/>
      <c r="BFR14" s="44"/>
      <c r="BFS14" s="44"/>
      <c r="BFT14" s="44"/>
      <c r="BFU14" s="44"/>
      <c r="BFV14" s="44"/>
      <c r="BFW14" s="44"/>
      <c r="BFX14" s="44"/>
      <c r="BFY14" s="44"/>
      <c r="BFZ14" s="44"/>
      <c r="BGA14" s="44"/>
      <c r="BGB14" s="44"/>
      <c r="BGC14" s="44"/>
      <c r="BGD14" s="44"/>
      <c r="BGE14" s="44"/>
      <c r="BGF14" s="44"/>
      <c r="BGG14" s="44"/>
      <c r="BGH14" s="44"/>
      <c r="BGI14" s="44"/>
      <c r="BGJ14" s="44"/>
      <c r="BGK14" s="44"/>
      <c r="BGL14" s="44"/>
      <c r="BGM14" s="44"/>
      <c r="BGN14" s="44"/>
      <c r="BGO14" s="44"/>
      <c r="BGP14" s="44"/>
      <c r="BGQ14" s="44"/>
      <c r="BGR14" s="44"/>
      <c r="BGS14" s="44"/>
      <c r="BGT14" s="44"/>
      <c r="BGU14" s="44"/>
      <c r="BGV14" s="44"/>
      <c r="BGW14" s="44"/>
      <c r="BGX14" s="44"/>
      <c r="BGY14" s="44"/>
      <c r="BGZ14" s="44"/>
      <c r="BHA14" s="44"/>
      <c r="BHB14" s="44"/>
      <c r="BHC14" s="44"/>
      <c r="BHD14" s="44"/>
      <c r="BHE14" s="44"/>
      <c r="BHF14" s="44"/>
      <c r="BHG14" s="44"/>
      <c r="BHH14" s="44"/>
      <c r="BHI14" s="44"/>
      <c r="BHJ14" s="44"/>
      <c r="BHK14" s="44"/>
      <c r="BHL14" s="44"/>
      <c r="BHM14" s="44"/>
      <c r="BHN14" s="44"/>
      <c r="BHO14" s="44"/>
      <c r="BHP14" s="44"/>
      <c r="BHQ14" s="44"/>
      <c r="BHR14" s="44"/>
      <c r="BHS14" s="44"/>
      <c r="BHT14" s="44"/>
      <c r="BHU14" s="44"/>
      <c r="BHV14" s="44"/>
      <c r="BHW14" s="44"/>
      <c r="BHX14" s="44"/>
      <c r="BHY14" s="44"/>
      <c r="BHZ14" s="44"/>
      <c r="BIA14" s="44"/>
      <c r="BIB14" s="44"/>
      <c r="BIC14" s="44"/>
      <c r="BID14" s="44"/>
      <c r="BIE14" s="44"/>
      <c r="BIF14" s="44"/>
      <c r="BIG14" s="44"/>
      <c r="BIH14" s="44"/>
      <c r="BII14" s="44"/>
      <c r="BIJ14" s="44"/>
      <c r="BIK14" s="44"/>
      <c r="BIL14" s="44"/>
      <c r="BIM14" s="44"/>
      <c r="BIN14" s="44"/>
      <c r="BIO14" s="44"/>
      <c r="BIP14" s="44"/>
      <c r="BIQ14" s="44"/>
      <c r="BIR14" s="44"/>
      <c r="BIS14" s="44"/>
      <c r="BIT14" s="44"/>
      <c r="BIU14" s="44"/>
      <c r="BIV14" s="44"/>
      <c r="BIW14" s="44"/>
      <c r="BIX14" s="44"/>
      <c r="BIY14" s="44"/>
      <c r="BIZ14" s="44"/>
      <c r="BJA14" s="44"/>
      <c r="BJB14" s="44"/>
      <c r="BJC14" s="44"/>
      <c r="BJD14" s="44"/>
      <c r="BJE14" s="44"/>
      <c r="BJF14" s="44"/>
      <c r="BJG14" s="44"/>
      <c r="BJH14" s="44"/>
      <c r="BJI14" s="44"/>
      <c r="BJJ14" s="44"/>
      <c r="BJK14" s="44"/>
      <c r="BJL14" s="44"/>
      <c r="BJM14" s="44"/>
      <c r="BJN14" s="44"/>
      <c r="BJO14" s="44"/>
      <c r="BJP14" s="44"/>
      <c r="BJQ14" s="44"/>
      <c r="BJR14" s="44"/>
      <c r="BJS14" s="44"/>
      <c r="BJT14" s="44"/>
      <c r="BJU14" s="44"/>
      <c r="BJV14" s="44"/>
      <c r="BJW14" s="44"/>
      <c r="BJX14" s="44"/>
      <c r="BJY14" s="44"/>
      <c r="BJZ14" s="44"/>
      <c r="BKA14" s="44"/>
      <c r="BKB14" s="44"/>
      <c r="BKC14" s="44"/>
      <c r="BKD14" s="44"/>
      <c r="BKE14" s="44"/>
      <c r="BKF14" s="44"/>
      <c r="BKG14" s="44"/>
      <c r="BKH14" s="44"/>
      <c r="BKI14" s="44"/>
      <c r="BKJ14" s="44"/>
      <c r="BKK14" s="44"/>
      <c r="BKL14" s="44"/>
      <c r="BKM14" s="44"/>
      <c r="BKN14" s="44"/>
      <c r="BKO14" s="44"/>
      <c r="BKP14" s="44"/>
      <c r="BKQ14" s="44"/>
      <c r="BKR14" s="44"/>
      <c r="BKS14" s="44"/>
      <c r="BKT14" s="44"/>
      <c r="BKU14" s="44"/>
      <c r="BKV14" s="44"/>
      <c r="BKW14" s="44"/>
      <c r="BKX14" s="44"/>
      <c r="BKY14" s="44"/>
      <c r="BKZ14" s="44"/>
      <c r="BLA14" s="44"/>
      <c r="BLB14" s="44"/>
      <c r="BLC14" s="44"/>
      <c r="BLD14" s="44"/>
      <c r="BLE14" s="44"/>
      <c r="BLF14" s="44"/>
      <c r="BLG14" s="44"/>
      <c r="BLH14" s="44"/>
      <c r="BLI14" s="44"/>
      <c r="BLJ14" s="44"/>
      <c r="BLK14" s="44"/>
      <c r="BLL14" s="44"/>
      <c r="BLM14" s="44"/>
      <c r="BLN14" s="44"/>
      <c r="BLO14" s="44"/>
      <c r="BLP14" s="44"/>
      <c r="BLQ14" s="44"/>
      <c r="BLR14" s="44"/>
      <c r="BLS14" s="44"/>
      <c r="BLT14" s="44"/>
      <c r="BLU14" s="44"/>
      <c r="BLV14" s="44"/>
      <c r="BLW14" s="44"/>
      <c r="BLX14" s="44"/>
      <c r="BLY14" s="44"/>
      <c r="BLZ14" s="44"/>
      <c r="BMA14" s="44"/>
      <c r="BMB14" s="44"/>
      <c r="BMC14" s="44"/>
      <c r="BMD14" s="44"/>
      <c r="BME14" s="44"/>
      <c r="BMF14" s="44"/>
      <c r="BMG14" s="44"/>
      <c r="BMH14" s="44"/>
      <c r="BMI14" s="44"/>
      <c r="BMJ14" s="44"/>
      <c r="BMK14" s="44"/>
      <c r="BML14" s="44"/>
      <c r="BMM14" s="44"/>
      <c r="BMN14" s="44"/>
      <c r="BMO14" s="44"/>
      <c r="BMP14" s="44"/>
      <c r="BMQ14" s="44"/>
      <c r="BMR14" s="44"/>
      <c r="BMS14" s="44"/>
      <c r="BMT14" s="44"/>
      <c r="BMU14" s="44"/>
      <c r="BMV14" s="44"/>
      <c r="BMW14" s="44"/>
      <c r="BMX14" s="44"/>
      <c r="BMY14" s="44"/>
      <c r="BMZ14" s="44"/>
      <c r="BNA14" s="44"/>
      <c r="BNB14" s="44"/>
      <c r="BNC14" s="44"/>
      <c r="BND14" s="44"/>
      <c r="BNE14" s="44"/>
      <c r="BNF14" s="44"/>
      <c r="BNG14" s="44"/>
      <c r="BNH14" s="44"/>
      <c r="BNI14" s="44"/>
      <c r="BNJ14" s="44"/>
      <c r="BNK14" s="44"/>
      <c r="BNL14" s="44"/>
      <c r="BNM14" s="44"/>
      <c r="BNN14" s="44"/>
      <c r="BNO14" s="44"/>
      <c r="BNP14" s="44"/>
      <c r="BNQ14" s="44"/>
      <c r="BNR14" s="44"/>
      <c r="BNS14" s="44"/>
      <c r="BNT14" s="44"/>
      <c r="BNU14" s="44"/>
      <c r="BNV14" s="44"/>
      <c r="BNW14" s="44"/>
      <c r="BNX14" s="44"/>
      <c r="BNY14" s="44"/>
      <c r="BNZ14" s="44"/>
      <c r="BOA14" s="44"/>
      <c r="BOB14" s="44"/>
      <c r="BOC14" s="44"/>
      <c r="BOD14" s="44"/>
      <c r="BOE14" s="44"/>
      <c r="BOF14" s="44"/>
      <c r="BOG14" s="44"/>
      <c r="BOH14" s="44"/>
      <c r="BOI14" s="44"/>
      <c r="BOJ14" s="44"/>
      <c r="BOK14" s="44"/>
      <c r="BOL14" s="44"/>
      <c r="BOM14" s="44"/>
      <c r="BON14" s="44"/>
      <c r="BOO14" s="44"/>
      <c r="BOP14" s="44"/>
      <c r="BOQ14" s="44"/>
      <c r="BOR14" s="44"/>
      <c r="BOS14" s="44"/>
      <c r="BOT14" s="44"/>
      <c r="BOU14" s="44"/>
      <c r="BOV14" s="44"/>
      <c r="BOW14" s="44"/>
      <c r="BOX14" s="44"/>
      <c r="BOY14" s="44"/>
      <c r="BOZ14" s="44"/>
      <c r="BPA14" s="44"/>
      <c r="BPB14" s="44"/>
      <c r="BPC14" s="44"/>
      <c r="BPD14" s="44"/>
      <c r="BPE14" s="44"/>
      <c r="BPF14" s="44"/>
      <c r="BPG14" s="44"/>
      <c r="BPH14" s="44"/>
      <c r="BPI14" s="44"/>
      <c r="BPJ14" s="44"/>
      <c r="BPK14" s="44"/>
      <c r="BPL14" s="44"/>
      <c r="BPM14" s="44"/>
      <c r="BPN14" s="44"/>
      <c r="BPO14" s="44"/>
      <c r="BPP14" s="44"/>
      <c r="BPQ14" s="44"/>
      <c r="BPR14" s="44"/>
      <c r="BPS14" s="44"/>
      <c r="BPT14" s="44"/>
      <c r="BPU14" s="44"/>
      <c r="BPV14" s="44"/>
      <c r="BPW14" s="44"/>
      <c r="BPX14" s="44"/>
      <c r="BPY14" s="44"/>
      <c r="BPZ14" s="44"/>
      <c r="BQA14" s="44"/>
      <c r="BQB14" s="44"/>
      <c r="BQC14" s="44"/>
      <c r="BQD14" s="44"/>
      <c r="BQE14" s="44"/>
      <c r="BQF14" s="44"/>
      <c r="BQG14" s="44"/>
      <c r="BQH14" s="44"/>
      <c r="BQI14" s="44"/>
      <c r="BQJ14" s="44"/>
      <c r="BQK14" s="44"/>
      <c r="BQL14" s="44"/>
      <c r="BQM14" s="44"/>
      <c r="BQN14" s="44"/>
      <c r="BQO14" s="44"/>
      <c r="BQP14" s="44"/>
      <c r="BQQ14" s="44"/>
      <c r="BQR14" s="44"/>
      <c r="BQS14" s="44"/>
      <c r="BQT14" s="44"/>
      <c r="BQU14" s="44"/>
      <c r="BQV14" s="44"/>
      <c r="BQW14" s="44"/>
      <c r="BQX14" s="44"/>
      <c r="BQY14" s="44"/>
      <c r="BQZ14" s="44"/>
      <c r="BRA14" s="44"/>
      <c r="BRB14" s="44"/>
      <c r="BRC14" s="44"/>
      <c r="BRD14" s="44"/>
      <c r="BRE14" s="44"/>
      <c r="BRF14" s="44"/>
      <c r="BRG14" s="44"/>
      <c r="BRH14" s="44"/>
      <c r="BRI14" s="44"/>
      <c r="BRJ14" s="44"/>
      <c r="BRK14" s="44"/>
      <c r="BRL14" s="44"/>
      <c r="BRM14" s="44"/>
      <c r="BRN14" s="44"/>
      <c r="BRO14" s="44"/>
      <c r="BRP14" s="44"/>
      <c r="BRQ14" s="44"/>
      <c r="BRR14" s="44"/>
      <c r="BRS14" s="44"/>
      <c r="BRT14" s="44"/>
      <c r="BRU14" s="44"/>
      <c r="BRV14" s="44"/>
      <c r="BRW14" s="44"/>
      <c r="BRX14" s="44"/>
      <c r="BRY14" s="44"/>
      <c r="BRZ14" s="44"/>
      <c r="BSA14" s="44"/>
      <c r="BSB14" s="44"/>
      <c r="BSC14" s="44"/>
      <c r="BSD14" s="44"/>
      <c r="BSE14" s="44"/>
      <c r="BSF14" s="44"/>
      <c r="BSG14" s="44"/>
      <c r="BSH14" s="44"/>
      <c r="BSI14" s="44"/>
      <c r="BSJ14" s="44"/>
      <c r="BSK14" s="44"/>
      <c r="BSL14" s="44"/>
      <c r="BSM14" s="44"/>
      <c r="BSN14" s="44"/>
      <c r="BSO14" s="44"/>
      <c r="BSP14" s="44"/>
      <c r="BSQ14" s="44"/>
      <c r="BSR14" s="44"/>
      <c r="BSS14" s="44"/>
      <c r="BST14" s="44"/>
      <c r="BSU14" s="44"/>
      <c r="BSV14" s="44"/>
      <c r="BSW14" s="44"/>
      <c r="BSX14" s="44"/>
      <c r="BSY14" s="44"/>
      <c r="BSZ14" s="44"/>
      <c r="BTA14" s="44"/>
      <c r="BTB14" s="44"/>
      <c r="BTC14" s="44"/>
      <c r="BTD14" s="44"/>
      <c r="BTE14" s="44"/>
      <c r="BTF14" s="44"/>
      <c r="BTG14" s="44"/>
      <c r="BTH14" s="44"/>
      <c r="BTI14" s="44"/>
      <c r="BTJ14" s="44"/>
      <c r="BTK14" s="44"/>
      <c r="BTL14" s="44"/>
      <c r="BTM14" s="44"/>
      <c r="BTN14" s="44"/>
      <c r="BTO14" s="44"/>
      <c r="BTP14" s="44"/>
      <c r="BTQ14" s="44"/>
      <c r="BTR14" s="44"/>
      <c r="BTS14" s="44"/>
      <c r="BTT14" s="44"/>
      <c r="BTU14" s="44"/>
      <c r="BTV14" s="44"/>
      <c r="BTW14" s="44"/>
      <c r="BTX14" s="44"/>
      <c r="BTY14" s="44"/>
      <c r="BTZ14" s="44"/>
      <c r="BUA14" s="44"/>
      <c r="BUB14" s="44"/>
      <c r="BUC14" s="44"/>
      <c r="BUD14" s="44"/>
      <c r="BUE14" s="44"/>
      <c r="BUF14" s="44"/>
      <c r="BUG14" s="44"/>
      <c r="BUH14" s="44"/>
      <c r="BUI14" s="44"/>
      <c r="BUJ14" s="44"/>
      <c r="BUK14" s="44"/>
      <c r="BUL14" s="44"/>
      <c r="BUM14" s="44"/>
      <c r="BUN14" s="44"/>
      <c r="BUO14" s="44"/>
      <c r="BUP14" s="44"/>
      <c r="BUQ14" s="44"/>
      <c r="BUR14" s="44"/>
      <c r="BUS14" s="44"/>
      <c r="BUT14" s="44"/>
      <c r="BUU14" s="44"/>
      <c r="BUV14" s="44"/>
      <c r="BUW14" s="44"/>
      <c r="BUX14" s="44"/>
      <c r="BUY14" s="44"/>
      <c r="BUZ14" s="44"/>
      <c r="BVA14" s="44"/>
      <c r="BVB14" s="44"/>
      <c r="BVC14" s="44"/>
      <c r="BVD14" s="44"/>
      <c r="BVE14" s="44"/>
      <c r="BVF14" s="44"/>
      <c r="BVG14" s="44"/>
      <c r="BVH14" s="44"/>
      <c r="BVI14" s="44"/>
      <c r="BVJ14" s="44"/>
      <c r="BVK14" s="44"/>
      <c r="BVL14" s="44"/>
      <c r="BVM14" s="44"/>
      <c r="BVN14" s="44"/>
      <c r="BVO14" s="44"/>
      <c r="BVP14" s="44"/>
      <c r="BVQ14" s="44"/>
      <c r="BVR14" s="44"/>
      <c r="BVS14" s="44"/>
      <c r="BVT14" s="44"/>
      <c r="BVU14" s="44"/>
      <c r="BVV14" s="44"/>
      <c r="BVW14" s="44"/>
      <c r="BVX14" s="44"/>
      <c r="BVY14" s="44"/>
      <c r="BVZ14" s="44"/>
      <c r="BWA14" s="44"/>
      <c r="BWB14" s="44"/>
      <c r="BWC14" s="44"/>
      <c r="BWD14" s="44"/>
      <c r="BWE14" s="44"/>
      <c r="BWF14" s="44"/>
      <c r="BWG14" s="44"/>
      <c r="BWH14" s="44"/>
      <c r="BWI14" s="44"/>
      <c r="BWJ14" s="44"/>
      <c r="BWK14" s="44"/>
      <c r="BWL14" s="44"/>
      <c r="BWM14" s="44"/>
      <c r="BWN14" s="44"/>
      <c r="BWO14" s="44"/>
      <c r="BWP14" s="44"/>
      <c r="BWQ14" s="44"/>
      <c r="BWR14" s="44"/>
      <c r="BWS14" s="44"/>
      <c r="BWT14" s="44"/>
      <c r="BWU14" s="44"/>
      <c r="BWV14" s="44"/>
      <c r="BWW14" s="44"/>
      <c r="BWX14" s="44"/>
      <c r="BWY14" s="44"/>
      <c r="BWZ14" s="44"/>
      <c r="BXA14" s="44"/>
      <c r="BXB14" s="44"/>
      <c r="BXC14" s="44"/>
      <c r="BXD14" s="44"/>
      <c r="BXE14" s="44"/>
      <c r="BXF14" s="44"/>
      <c r="BXG14" s="44"/>
      <c r="BXH14" s="44"/>
      <c r="BXI14" s="44"/>
      <c r="BXJ14" s="44"/>
      <c r="BXK14" s="44"/>
      <c r="BXL14" s="44"/>
      <c r="BXM14" s="44"/>
      <c r="BXN14" s="44"/>
      <c r="BXO14" s="44"/>
      <c r="BXP14" s="44"/>
      <c r="BXQ14" s="44"/>
      <c r="BXR14" s="44"/>
      <c r="BXS14" s="44"/>
      <c r="BXT14" s="44"/>
      <c r="BXU14" s="44"/>
      <c r="BXV14" s="44"/>
      <c r="BXW14" s="44"/>
      <c r="BXX14" s="44"/>
      <c r="BXY14" s="44"/>
      <c r="BXZ14" s="44"/>
      <c r="BYA14" s="44"/>
      <c r="BYB14" s="44"/>
      <c r="BYC14" s="44"/>
      <c r="BYD14" s="44"/>
      <c r="BYE14" s="44"/>
      <c r="BYF14" s="44"/>
      <c r="BYG14" s="44"/>
      <c r="BYH14" s="44"/>
      <c r="BYI14" s="44"/>
      <c r="BYJ14" s="44"/>
      <c r="BYK14" s="44"/>
      <c r="BYL14" s="44"/>
      <c r="BYM14" s="44"/>
      <c r="BYN14" s="44"/>
      <c r="BYO14" s="44"/>
      <c r="BYP14" s="44"/>
      <c r="BYQ14" s="44"/>
      <c r="BYR14" s="44"/>
      <c r="BYS14" s="44"/>
      <c r="BYT14" s="44"/>
      <c r="BYU14" s="44"/>
      <c r="BYV14" s="44"/>
      <c r="BYW14" s="44"/>
      <c r="BYX14" s="44"/>
      <c r="BYY14" s="44"/>
      <c r="BYZ14" s="44"/>
      <c r="BZA14" s="44"/>
      <c r="BZB14" s="44"/>
      <c r="BZC14" s="44"/>
      <c r="BZD14" s="44"/>
      <c r="BZE14" s="44"/>
      <c r="BZF14" s="44"/>
      <c r="BZG14" s="44"/>
      <c r="BZH14" s="44"/>
      <c r="BZI14" s="44"/>
      <c r="BZJ14" s="44"/>
      <c r="BZK14" s="44"/>
      <c r="BZL14" s="44"/>
      <c r="BZM14" s="44"/>
      <c r="BZN14" s="44"/>
      <c r="BZO14" s="44"/>
      <c r="BZP14" s="44"/>
      <c r="BZQ14" s="44"/>
      <c r="BZR14" s="44"/>
      <c r="BZS14" s="44"/>
      <c r="BZT14" s="44"/>
      <c r="BZU14" s="44"/>
      <c r="BZV14" s="44"/>
      <c r="BZW14" s="44"/>
      <c r="BZX14" s="44"/>
      <c r="BZY14" s="44"/>
      <c r="BZZ14" s="44"/>
      <c r="CAA14" s="44"/>
      <c r="CAB14" s="44"/>
      <c r="CAC14" s="44"/>
      <c r="CAD14" s="44"/>
      <c r="CAE14" s="44"/>
      <c r="CAF14" s="44"/>
      <c r="CAG14" s="44"/>
      <c r="CAH14" s="44"/>
      <c r="CAI14" s="44"/>
      <c r="CAJ14" s="44"/>
      <c r="CAK14" s="44"/>
      <c r="CAL14" s="44"/>
      <c r="CAM14" s="44"/>
      <c r="CAN14" s="44"/>
      <c r="CAO14" s="44"/>
      <c r="CAP14" s="44"/>
      <c r="CAQ14" s="44"/>
      <c r="CAR14" s="44"/>
      <c r="CAS14" s="44"/>
      <c r="CAT14" s="44"/>
      <c r="CAU14" s="44"/>
      <c r="CAV14" s="44"/>
      <c r="CAW14" s="44"/>
      <c r="CAX14" s="44"/>
      <c r="CAY14" s="44"/>
      <c r="CAZ14" s="44"/>
      <c r="CBA14" s="44"/>
      <c r="CBB14" s="44"/>
      <c r="CBC14" s="44"/>
      <c r="CBD14" s="44"/>
      <c r="CBE14" s="44"/>
      <c r="CBF14" s="44"/>
      <c r="CBG14" s="44"/>
      <c r="CBH14" s="44"/>
      <c r="CBI14" s="44"/>
      <c r="CBJ14" s="44"/>
      <c r="CBK14" s="44"/>
      <c r="CBL14" s="44"/>
      <c r="CBM14" s="44"/>
      <c r="CBN14" s="44"/>
      <c r="CBO14" s="44"/>
      <c r="CBP14" s="44"/>
      <c r="CBQ14" s="44"/>
      <c r="CBR14" s="44"/>
      <c r="CBS14" s="44"/>
      <c r="CBT14" s="44"/>
      <c r="CBU14" s="44"/>
      <c r="CBV14" s="44"/>
      <c r="CBW14" s="44"/>
      <c r="CBX14" s="44"/>
      <c r="CBY14" s="44"/>
      <c r="CBZ14" s="44"/>
      <c r="CCA14" s="44"/>
      <c r="CCB14" s="44"/>
      <c r="CCC14" s="44"/>
      <c r="CCD14" s="44"/>
      <c r="CCE14" s="44"/>
      <c r="CCF14" s="44"/>
      <c r="CCG14" s="44"/>
      <c r="CCH14" s="44"/>
      <c r="CCI14" s="44"/>
      <c r="CCJ14" s="44"/>
      <c r="CCK14" s="44"/>
      <c r="CCL14" s="44"/>
      <c r="CCM14" s="44"/>
      <c r="CCN14" s="44"/>
      <c r="CCO14" s="44"/>
      <c r="CCP14" s="44"/>
      <c r="CCQ14" s="44"/>
      <c r="CCR14" s="44"/>
      <c r="CCS14" s="44"/>
      <c r="CCT14" s="44"/>
      <c r="CCU14" s="44"/>
      <c r="CCV14" s="44"/>
      <c r="CCW14" s="44"/>
      <c r="CCX14" s="44"/>
      <c r="CCY14" s="44"/>
      <c r="CCZ14" s="44"/>
      <c r="CDA14" s="44"/>
      <c r="CDB14" s="44"/>
      <c r="CDC14" s="44"/>
      <c r="CDD14" s="44"/>
      <c r="CDE14" s="44"/>
      <c r="CDF14" s="44"/>
      <c r="CDG14" s="44"/>
      <c r="CDH14" s="44"/>
      <c r="CDI14" s="44"/>
      <c r="CDJ14" s="44"/>
      <c r="CDK14" s="44"/>
      <c r="CDL14" s="44"/>
      <c r="CDM14" s="44"/>
      <c r="CDN14" s="44"/>
      <c r="CDO14" s="44"/>
      <c r="CDP14" s="44"/>
      <c r="CDQ14" s="44"/>
      <c r="CDR14" s="44"/>
      <c r="CDS14" s="44"/>
      <c r="CDT14" s="44"/>
      <c r="CDU14" s="44"/>
      <c r="CDV14" s="44"/>
      <c r="CDW14" s="44"/>
      <c r="CDX14" s="44"/>
      <c r="CDY14" s="44"/>
      <c r="CDZ14" s="44"/>
      <c r="CEA14" s="44"/>
      <c r="CEB14" s="44"/>
      <c r="CEC14" s="44"/>
      <c r="CED14" s="44"/>
      <c r="CEE14" s="44"/>
      <c r="CEF14" s="44"/>
      <c r="CEG14" s="44"/>
      <c r="CEH14" s="44"/>
      <c r="CEI14" s="44"/>
      <c r="CEJ14" s="44"/>
      <c r="CEK14" s="44"/>
      <c r="CEL14" s="44"/>
      <c r="CEM14" s="44"/>
      <c r="CEN14" s="44"/>
      <c r="CEO14" s="44"/>
      <c r="CEP14" s="44"/>
      <c r="CEQ14" s="44"/>
      <c r="CER14" s="44"/>
      <c r="CES14" s="44"/>
      <c r="CET14" s="44"/>
      <c r="CEU14" s="44"/>
      <c r="CEV14" s="44"/>
      <c r="CEW14" s="44"/>
      <c r="CEX14" s="44"/>
      <c r="CEY14" s="44"/>
      <c r="CEZ14" s="44"/>
      <c r="CFA14" s="44"/>
      <c r="CFB14" s="44"/>
      <c r="CFC14" s="44"/>
      <c r="CFD14" s="44"/>
      <c r="CFE14" s="44"/>
      <c r="CFF14" s="44"/>
      <c r="CFG14" s="44"/>
      <c r="CFH14" s="44"/>
      <c r="CFI14" s="44"/>
      <c r="CFJ14" s="44"/>
      <c r="CFK14" s="44"/>
      <c r="CFL14" s="44"/>
      <c r="CFM14" s="44"/>
      <c r="CFN14" s="44"/>
      <c r="CFO14" s="44"/>
      <c r="CFP14" s="44"/>
      <c r="CFQ14" s="44"/>
      <c r="CFR14" s="44"/>
      <c r="CFS14" s="44"/>
      <c r="CFT14" s="44"/>
      <c r="CFU14" s="44"/>
      <c r="CFV14" s="44"/>
      <c r="CFW14" s="44"/>
      <c r="CFX14" s="44"/>
      <c r="CFY14" s="44"/>
      <c r="CFZ14" s="44"/>
      <c r="CGA14" s="44"/>
      <c r="CGB14" s="44"/>
      <c r="CGC14" s="44"/>
      <c r="CGD14" s="44"/>
      <c r="CGE14" s="44"/>
      <c r="CGF14" s="44"/>
      <c r="CGG14" s="44"/>
      <c r="CGH14" s="44"/>
      <c r="CGI14" s="44"/>
      <c r="CGJ14" s="44"/>
      <c r="CGK14" s="44"/>
      <c r="CGL14" s="44"/>
      <c r="CGM14" s="44"/>
      <c r="CGN14" s="44"/>
      <c r="CGO14" s="44"/>
      <c r="CGP14" s="44"/>
      <c r="CGQ14" s="44"/>
      <c r="CGR14" s="44"/>
      <c r="CGS14" s="44"/>
      <c r="CGT14" s="44"/>
      <c r="CGU14" s="44"/>
      <c r="CGV14" s="44"/>
      <c r="CGW14" s="44"/>
      <c r="CGX14" s="44"/>
      <c r="CGY14" s="44"/>
      <c r="CGZ14" s="44"/>
      <c r="CHA14" s="44"/>
      <c r="CHB14" s="44"/>
      <c r="CHC14" s="44"/>
      <c r="CHD14" s="44"/>
      <c r="CHE14" s="44"/>
      <c r="CHF14" s="44"/>
      <c r="CHG14" s="44"/>
      <c r="CHH14" s="44"/>
      <c r="CHI14" s="44"/>
      <c r="CHJ14" s="44"/>
      <c r="CHK14" s="44"/>
      <c r="CHL14" s="44"/>
      <c r="CHM14" s="44"/>
      <c r="CHN14" s="44"/>
      <c r="CHO14" s="44"/>
      <c r="CHP14" s="44"/>
      <c r="CHQ14" s="44"/>
      <c r="CHR14" s="44"/>
      <c r="CHS14" s="44"/>
      <c r="CHT14" s="44"/>
      <c r="CHU14" s="44"/>
      <c r="CHV14" s="44"/>
      <c r="CHW14" s="44"/>
      <c r="CHX14" s="44"/>
      <c r="CHY14" s="44"/>
      <c r="CHZ14" s="44"/>
      <c r="CIA14" s="44"/>
      <c r="CIB14" s="44"/>
      <c r="CIC14" s="44"/>
      <c r="CID14" s="44"/>
      <c r="CIE14" s="44"/>
      <c r="CIF14" s="44"/>
      <c r="CIG14" s="44"/>
      <c r="CIH14" s="44"/>
      <c r="CII14" s="44"/>
      <c r="CIJ14" s="44"/>
      <c r="CIK14" s="44"/>
      <c r="CIL14" s="44"/>
      <c r="CIM14" s="44"/>
      <c r="CIN14" s="44"/>
      <c r="CIO14" s="44"/>
      <c r="CIP14" s="44"/>
      <c r="CIQ14" s="44"/>
      <c r="CIR14" s="44"/>
      <c r="CIS14" s="44"/>
      <c r="CIT14" s="44"/>
      <c r="CIU14" s="44"/>
      <c r="CIV14" s="44"/>
      <c r="CIW14" s="44"/>
      <c r="CIX14" s="44"/>
      <c r="CIY14" s="44"/>
      <c r="CIZ14" s="44"/>
      <c r="CJA14" s="44"/>
      <c r="CJB14" s="44"/>
      <c r="CJC14" s="44"/>
      <c r="CJD14" s="44"/>
      <c r="CJE14" s="44"/>
      <c r="CJF14" s="44"/>
      <c r="CJG14" s="44"/>
      <c r="CJH14" s="44"/>
      <c r="CJI14" s="44"/>
      <c r="CJJ14" s="44"/>
      <c r="CJK14" s="44"/>
      <c r="CJL14" s="44"/>
      <c r="CJM14" s="44"/>
      <c r="CJN14" s="44"/>
      <c r="CJO14" s="44"/>
      <c r="CJP14" s="44"/>
      <c r="CJQ14" s="44"/>
      <c r="CJR14" s="44"/>
      <c r="CJS14" s="44"/>
      <c r="CJT14" s="44"/>
      <c r="CJU14" s="44"/>
      <c r="CJV14" s="44"/>
      <c r="CJW14" s="44"/>
      <c r="CJX14" s="44"/>
      <c r="CJY14" s="44"/>
      <c r="CJZ14" s="44"/>
      <c r="CKA14" s="44"/>
      <c r="CKB14" s="44"/>
      <c r="CKC14" s="44"/>
      <c r="CKD14" s="44"/>
      <c r="CKE14" s="44"/>
      <c r="CKF14" s="44"/>
      <c r="CKG14" s="44"/>
      <c r="CKH14" s="44"/>
      <c r="CKI14" s="44"/>
      <c r="CKJ14" s="44"/>
      <c r="CKK14" s="44"/>
      <c r="CKL14" s="44"/>
      <c r="CKM14" s="44"/>
      <c r="CKN14" s="44"/>
      <c r="CKO14" s="44"/>
      <c r="CKP14" s="44"/>
      <c r="CKQ14" s="44"/>
      <c r="CKR14" s="44"/>
      <c r="CKS14" s="44"/>
      <c r="CKT14" s="44"/>
      <c r="CKU14" s="44"/>
      <c r="CKV14" s="44"/>
      <c r="CKW14" s="44"/>
      <c r="CKX14" s="44"/>
      <c r="CKY14" s="44"/>
      <c r="CKZ14" s="44"/>
      <c r="CLA14" s="44"/>
      <c r="CLB14" s="44"/>
      <c r="CLC14" s="44"/>
      <c r="CLD14" s="44"/>
      <c r="CLE14" s="44"/>
      <c r="CLF14" s="44"/>
      <c r="CLG14" s="44"/>
      <c r="CLH14" s="44"/>
      <c r="CLI14" s="44"/>
      <c r="CLJ14" s="44"/>
      <c r="CLK14" s="44"/>
      <c r="CLL14" s="44"/>
      <c r="CLM14" s="44"/>
      <c r="CLN14" s="44"/>
      <c r="CLO14" s="44"/>
      <c r="CLP14" s="44"/>
      <c r="CLQ14" s="44"/>
      <c r="CLR14" s="44"/>
      <c r="CLS14" s="44"/>
      <c r="CLT14" s="44"/>
      <c r="CLU14" s="44"/>
      <c r="CLV14" s="44"/>
      <c r="CLW14" s="44"/>
      <c r="CLX14" s="44"/>
      <c r="CLY14" s="44"/>
      <c r="CLZ14" s="44"/>
      <c r="CMA14" s="44"/>
      <c r="CMB14" s="44"/>
      <c r="CMC14" s="44"/>
      <c r="CMD14" s="44"/>
      <c r="CME14" s="44"/>
      <c r="CMF14" s="44"/>
      <c r="CMG14" s="44"/>
      <c r="CMH14" s="44"/>
      <c r="CMI14" s="44"/>
      <c r="CMJ14" s="44"/>
      <c r="CMK14" s="44"/>
      <c r="CML14" s="44"/>
      <c r="CMM14" s="44"/>
      <c r="CMN14" s="44"/>
      <c r="CMO14" s="44"/>
      <c r="CMP14" s="44"/>
      <c r="CMQ14" s="44"/>
      <c r="CMR14" s="44"/>
      <c r="CMS14" s="44"/>
      <c r="CMT14" s="44"/>
      <c r="CMU14" s="44"/>
      <c r="CMV14" s="44"/>
      <c r="CMW14" s="44"/>
      <c r="CMX14" s="44"/>
      <c r="CMY14" s="44"/>
      <c r="CMZ14" s="44"/>
      <c r="CNA14" s="44"/>
      <c r="CNB14" s="44"/>
      <c r="CNC14" s="44"/>
      <c r="CND14" s="44"/>
      <c r="CNE14" s="44"/>
      <c r="CNF14" s="44"/>
      <c r="CNG14" s="44"/>
      <c r="CNH14" s="44"/>
      <c r="CNI14" s="44"/>
      <c r="CNJ14" s="44"/>
      <c r="CNK14" s="44"/>
      <c r="CNL14" s="44"/>
      <c r="CNM14" s="44"/>
      <c r="CNN14" s="44"/>
      <c r="CNO14" s="44"/>
      <c r="CNP14" s="44"/>
      <c r="CNQ14" s="44"/>
      <c r="CNR14" s="44"/>
      <c r="CNS14" s="44"/>
      <c r="CNT14" s="44"/>
      <c r="CNU14" s="44"/>
      <c r="CNV14" s="44"/>
      <c r="CNW14" s="44"/>
      <c r="CNX14" s="44"/>
      <c r="CNY14" s="44"/>
      <c r="CNZ14" s="44"/>
      <c r="COA14" s="44"/>
      <c r="COB14" s="44"/>
      <c r="COC14" s="44"/>
      <c r="COD14" s="44"/>
      <c r="COE14" s="44"/>
      <c r="COF14" s="44"/>
      <c r="COG14" s="44"/>
      <c r="COH14" s="44"/>
      <c r="COI14" s="44"/>
      <c r="COJ14" s="44"/>
      <c r="COK14" s="44"/>
      <c r="COL14" s="44"/>
      <c r="COM14" s="44"/>
      <c r="CON14" s="44"/>
      <c r="COO14" s="44"/>
      <c r="COP14" s="44"/>
      <c r="COQ14" s="44"/>
      <c r="COR14" s="44"/>
      <c r="COS14" s="44"/>
      <c r="COT14" s="44"/>
      <c r="COU14" s="44"/>
      <c r="COV14" s="44"/>
      <c r="COW14" s="44"/>
      <c r="COX14" s="44"/>
      <c r="COY14" s="44"/>
      <c r="COZ14" s="44"/>
      <c r="CPA14" s="44"/>
      <c r="CPB14" s="44"/>
      <c r="CPC14" s="44"/>
      <c r="CPD14" s="44"/>
      <c r="CPE14" s="44"/>
      <c r="CPF14" s="44"/>
      <c r="CPG14" s="44"/>
      <c r="CPH14" s="44"/>
      <c r="CPI14" s="44"/>
      <c r="CPJ14" s="44"/>
      <c r="CPK14" s="44"/>
      <c r="CPL14" s="44"/>
      <c r="CPM14" s="44"/>
      <c r="CPN14" s="44"/>
      <c r="CPO14" s="44"/>
      <c r="CPP14" s="44"/>
      <c r="CPQ14" s="44"/>
      <c r="CPR14" s="44"/>
      <c r="CPS14" s="44"/>
      <c r="CPT14" s="44"/>
      <c r="CPU14" s="44"/>
      <c r="CPV14" s="44"/>
      <c r="CPW14" s="44"/>
      <c r="CPX14" s="44"/>
      <c r="CPY14" s="44"/>
      <c r="CPZ14" s="44"/>
      <c r="CQA14" s="44"/>
      <c r="CQB14" s="44"/>
      <c r="CQC14" s="44"/>
      <c r="CQD14" s="44"/>
      <c r="CQE14" s="44"/>
      <c r="CQF14" s="44"/>
      <c r="CQG14" s="44"/>
      <c r="CQH14" s="44"/>
      <c r="CQI14" s="44"/>
      <c r="CQJ14" s="44"/>
      <c r="CQK14" s="44"/>
      <c r="CQL14" s="44"/>
      <c r="CQM14" s="44"/>
      <c r="CQN14" s="44"/>
      <c r="CQO14" s="44"/>
      <c r="CQP14" s="44"/>
      <c r="CQQ14" s="44"/>
      <c r="CQR14" s="44"/>
      <c r="CQS14" s="44"/>
      <c r="CQT14" s="44"/>
      <c r="CQU14" s="44"/>
      <c r="CQV14" s="44"/>
      <c r="CQW14" s="44"/>
      <c r="CQX14" s="44"/>
      <c r="CQY14" s="44"/>
      <c r="CQZ14" s="44"/>
      <c r="CRA14" s="44"/>
      <c r="CRB14" s="44"/>
      <c r="CRC14" s="44"/>
      <c r="CRD14" s="44"/>
      <c r="CRE14" s="44"/>
      <c r="CRF14" s="44"/>
      <c r="CRG14" s="44"/>
      <c r="CRH14" s="44"/>
      <c r="CRI14" s="44"/>
      <c r="CRJ14" s="44"/>
      <c r="CRK14" s="44"/>
      <c r="CRL14" s="44"/>
      <c r="CRM14" s="44"/>
      <c r="CRN14" s="44"/>
      <c r="CRO14" s="44"/>
      <c r="CRP14" s="44"/>
      <c r="CRQ14" s="44"/>
      <c r="CRR14" s="44"/>
      <c r="CRS14" s="44"/>
      <c r="CRT14" s="44"/>
      <c r="CRU14" s="44"/>
      <c r="CRV14" s="44"/>
      <c r="CRW14" s="44"/>
      <c r="CRX14" s="44"/>
      <c r="CRY14" s="44"/>
      <c r="CRZ14" s="44"/>
      <c r="CSA14" s="44"/>
      <c r="CSB14" s="44"/>
      <c r="CSC14" s="44"/>
      <c r="CSD14" s="44"/>
      <c r="CSE14" s="44"/>
      <c r="CSF14" s="44"/>
      <c r="CSG14" s="44"/>
      <c r="CSH14" s="44"/>
      <c r="CSI14" s="44"/>
      <c r="CSJ14" s="44"/>
      <c r="CSK14" s="44"/>
      <c r="CSL14" s="44"/>
      <c r="CSM14" s="44"/>
      <c r="CSN14" s="44"/>
      <c r="CSO14" s="44"/>
      <c r="CSP14" s="44"/>
      <c r="CSQ14" s="44"/>
      <c r="CSR14" s="44"/>
      <c r="CSS14" s="44"/>
      <c r="CST14" s="44"/>
      <c r="CSU14" s="44"/>
      <c r="CSV14" s="44"/>
      <c r="CSW14" s="44"/>
      <c r="CSX14" s="44"/>
      <c r="CSY14" s="44"/>
      <c r="CSZ14" s="44"/>
      <c r="CTA14" s="44"/>
      <c r="CTB14" s="44"/>
      <c r="CTC14" s="44"/>
      <c r="CTD14" s="44"/>
      <c r="CTE14" s="44"/>
      <c r="CTF14" s="44"/>
      <c r="CTG14" s="44"/>
      <c r="CTH14" s="44"/>
      <c r="CTI14" s="44"/>
      <c r="CTJ14" s="44"/>
      <c r="CTK14" s="44"/>
      <c r="CTL14" s="44"/>
      <c r="CTM14" s="44"/>
      <c r="CTN14" s="44"/>
      <c r="CTO14" s="44"/>
      <c r="CTP14" s="44"/>
      <c r="CTQ14" s="44"/>
      <c r="CTR14" s="44"/>
      <c r="CTS14" s="44"/>
      <c r="CTT14" s="44"/>
      <c r="CTU14" s="44"/>
      <c r="CTV14" s="44"/>
      <c r="CTW14" s="44"/>
      <c r="CTX14" s="44"/>
      <c r="CTY14" s="44"/>
      <c r="CTZ14" s="44"/>
      <c r="CUA14" s="44"/>
      <c r="CUB14" s="44"/>
      <c r="CUC14" s="44"/>
      <c r="CUD14" s="44"/>
      <c r="CUE14" s="44"/>
      <c r="CUF14" s="44"/>
      <c r="CUG14" s="44"/>
      <c r="CUH14" s="44"/>
      <c r="CUI14" s="44"/>
      <c r="CUJ14" s="44"/>
      <c r="CUK14" s="44"/>
      <c r="CUL14" s="44"/>
      <c r="CUM14" s="44"/>
      <c r="CUN14" s="44"/>
      <c r="CUO14" s="44"/>
      <c r="CUP14" s="44"/>
      <c r="CUQ14" s="44"/>
      <c r="CUR14" s="44"/>
      <c r="CUS14" s="44"/>
      <c r="CUT14" s="44"/>
      <c r="CUU14" s="44"/>
      <c r="CUV14" s="44"/>
      <c r="CUW14" s="44"/>
      <c r="CUX14" s="44"/>
      <c r="CUY14" s="44"/>
      <c r="CUZ14" s="44"/>
      <c r="CVA14" s="44"/>
      <c r="CVB14" s="44"/>
      <c r="CVC14" s="44"/>
      <c r="CVD14" s="44"/>
      <c r="CVE14" s="44"/>
      <c r="CVF14" s="44"/>
      <c r="CVG14" s="44"/>
      <c r="CVH14" s="44"/>
      <c r="CVI14" s="44"/>
      <c r="CVJ14" s="44"/>
      <c r="CVK14" s="44"/>
      <c r="CVL14" s="44"/>
      <c r="CVM14" s="44"/>
      <c r="CVN14" s="44"/>
      <c r="CVO14" s="44"/>
      <c r="CVP14" s="44"/>
      <c r="CVQ14" s="44"/>
      <c r="CVR14" s="44"/>
      <c r="CVS14" s="44"/>
      <c r="CVT14" s="44"/>
      <c r="CVU14" s="44"/>
      <c r="CVV14" s="44"/>
      <c r="CVW14" s="44"/>
      <c r="CVX14" s="44"/>
      <c r="CVY14" s="44"/>
      <c r="CVZ14" s="44"/>
      <c r="CWA14" s="44"/>
      <c r="CWB14" s="44"/>
      <c r="CWC14" s="44"/>
      <c r="CWD14" s="44"/>
      <c r="CWE14" s="44"/>
      <c r="CWF14" s="44"/>
      <c r="CWG14" s="44"/>
      <c r="CWH14" s="44"/>
      <c r="CWI14" s="44"/>
      <c r="CWJ14" s="44"/>
      <c r="CWK14" s="44"/>
      <c r="CWL14" s="44"/>
      <c r="CWM14" s="44"/>
      <c r="CWN14" s="44"/>
      <c r="CWO14" s="44"/>
      <c r="CWP14" s="44"/>
      <c r="CWQ14" s="44"/>
      <c r="CWR14" s="44"/>
      <c r="CWS14" s="44"/>
      <c r="CWT14" s="44"/>
      <c r="CWU14" s="44"/>
      <c r="CWV14" s="44"/>
      <c r="CWW14" s="44"/>
      <c r="CWX14" s="44"/>
      <c r="CWY14" s="44"/>
      <c r="CWZ14" s="44"/>
      <c r="CXA14" s="44"/>
      <c r="CXB14" s="44"/>
      <c r="CXC14" s="44"/>
      <c r="CXD14" s="44"/>
      <c r="CXE14" s="44"/>
      <c r="CXF14" s="44"/>
      <c r="CXG14" s="44"/>
      <c r="CXH14" s="44"/>
      <c r="CXI14" s="44"/>
      <c r="CXJ14" s="44"/>
      <c r="CXK14" s="44"/>
      <c r="CXL14" s="44"/>
      <c r="CXM14" s="44"/>
      <c r="CXN14" s="44"/>
      <c r="CXO14" s="44"/>
      <c r="CXP14" s="44"/>
      <c r="CXQ14" s="44"/>
      <c r="CXR14" s="44"/>
      <c r="CXS14" s="44"/>
      <c r="CXT14" s="44"/>
      <c r="CXU14" s="44"/>
      <c r="CXV14" s="44"/>
      <c r="CXW14" s="44"/>
      <c r="CXX14" s="44"/>
      <c r="CXY14" s="44"/>
      <c r="CXZ14" s="44"/>
      <c r="CYA14" s="44"/>
      <c r="CYB14" s="44"/>
      <c r="CYC14" s="44"/>
      <c r="CYD14" s="44"/>
      <c r="CYE14" s="44"/>
      <c r="CYF14" s="44"/>
      <c r="CYG14" s="44"/>
      <c r="CYH14" s="44"/>
      <c r="CYI14" s="44"/>
      <c r="CYJ14" s="44"/>
      <c r="CYK14" s="44"/>
      <c r="CYL14" s="44"/>
      <c r="CYM14" s="44"/>
      <c r="CYN14" s="44"/>
      <c r="CYO14" s="44"/>
      <c r="CYP14" s="44"/>
      <c r="CYQ14" s="44"/>
      <c r="CYR14" s="44"/>
      <c r="CYS14" s="44"/>
      <c r="CYT14" s="44"/>
      <c r="CYU14" s="44"/>
      <c r="CYV14" s="44"/>
      <c r="CYW14" s="44"/>
      <c r="CYX14" s="44"/>
      <c r="CYY14" s="44"/>
      <c r="CYZ14" s="44"/>
      <c r="CZA14" s="44"/>
      <c r="CZB14" s="44"/>
      <c r="CZC14" s="44"/>
      <c r="CZD14" s="44"/>
      <c r="CZE14" s="44"/>
      <c r="CZF14" s="44"/>
      <c r="CZG14" s="44"/>
      <c r="CZH14" s="44"/>
      <c r="CZI14" s="44"/>
      <c r="CZJ14" s="44"/>
      <c r="CZK14" s="44"/>
      <c r="CZL14" s="44"/>
      <c r="CZM14" s="44"/>
      <c r="CZN14" s="44"/>
      <c r="CZO14" s="44"/>
      <c r="CZP14" s="44"/>
      <c r="CZQ14" s="44"/>
      <c r="CZR14" s="44"/>
      <c r="CZS14" s="44"/>
      <c r="CZT14" s="44"/>
      <c r="CZU14" s="44"/>
      <c r="CZV14" s="44"/>
      <c r="CZW14" s="44"/>
      <c r="CZX14" s="44"/>
      <c r="CZY14" s="44"/>
      <c r="CZZ14" s="44"/>
      <c r="DAA14" s="44"/>
      <c r="DAB14" s="44"/>
      <c r="DAC14" s="44"/>
      <c r="DAD14" s="44"/>
      <c r="DAE14" s="44"/>
      <c r="DAF14" s="44"/>
      <c r="DAG14" s="44"/>
      <c r="DAH14" s="44"/>
      <c r="DAI14" s="44"/>
      <c r="DAJ14" s="44"/>
      <c r="DAK14" s="44"/>
      <c r="DAL14" s="44"/>
      <c r="DAM14" s="44"/>
      <c r="DAN14" s="44"/>
      <c r="DAO14" s="44"/>
      <c r="DAP14" s="44"/>
      <c r="DAQ14" s="44"/>
      <c r="DAR14" s="44"/>
      <c r="DAS14" s="44"/>
      <c r="DAT14" s="44"/>
      <c r="DAU14" s="44"/>
      <c r="DAV14" s="44"/>
      <c r="DAW14" s="44"/>
      <c r="DAX14" s="44"/>
      <c r="DAY14" s="44"/>
      <c r="DAZ14" s="44"/>
      <c r="DBA14" s="44"/>
      <c r="DBB14" s="44"/>
      <c r="DBC14" s="44"/>
      <c r="DBD14" s="44"/>
      <c r="DBE14" s="44"/>
      <c r="DBF14" s="44"/>
      <c r="DBG14" s="44"/>
      <c r="DBH14" s="44"/>
      <c r="DBI14" s="44"/>
      <c r="DBJ14" s="44"/>
      <c r="DBK14" s="44"/>
      <c r="DBL14" s="44"/>
      <c r="DBM14" s="44"/>
      <c r="DBN14" s="44"/>
      <c r="DBO14" s="44"/>
      <c r="DBP14" s="44"/>
      <c r="DBQ14" s="44"/>
      <c r="DBR14" s="44"/>
      <c r="DBS14" s="44"/>
      <c r="DBT14" s="44"/>
      <c r="DBU14" s="44"/>
      <c r="DBV14" s="44"/>
      <c r="DBW14" s="44"/>
      <c r="DBX14" s="44"/>
      <c r="DBY14" s="44"/>
      <c r="DBZ14" s="44"/>
      <c r="DCA14" s="44"/>
      <c r="DCB14" s="44"/>
      <c r="DCC14" s="44"/>
      <c r="DCD14" s="44"/>
      <c r="DCE14" s="44"/>
      <c r="DCF14" s="44"/>
      <c r="DCG14" s="44"/>
      <c r="DCH14" s="44"/>
      <c r="DCI14" s="44"/>
      <c r="DCJ14" s="44"/>
      <c r="DCK14" s="44"/>
      <c r="DCL14" s="44"/>
      <c r="DCM14" s="44"/>
      <c r="DCN14" s="44"/>
      <c r="DCO14" s="44"/>
      <c r="DCP14" s="44"/>
      <c r="DCQ14" s="44"/>
      <c r="DCR14" s="44"/>
      <c r="DCS14" s="44"/>
      <c r="DCT14" s="44"/>
      <c r="DCU14" s="44"/>
      <c r="DCV14" s="44"/>
      <c r="DCW14" s="44"/>
      <c r="DCX14" s="44"/>
      <c r="DCY14" s="44"/>
      <c r="DCZ14" s="44"/>
      <c r="DDA14" s="44"/>
      <c r="DDB14" s="44"/>
      <c r="DDC14" s="44"/>
      <c r="DDD14" s="44"/>
      <c r="DDE14" s="44"/>
      <c r="DDF14" s="44"/>
      <c r="DDG14" s="44"/>
      <c r="DDH14" s="44"/>
      <c r="DDI14" s="44"/>
      <c r="DDJ14" s="44"/>
      <c r="DDK14" s="44"/>
      <c r="DDL14" s="44"/>
      <c r="DDM14" s="44"/>
      <c r="DDN14" s="44"/>
      <c r="DDO14" s="44"/>
      <c r="DDP14" s="44"/>
      <c r="DDQ14" s="44"/>
      <c r="DDR14" s="44"/>
      <c r="DDS14" s="44"/>
      <c r="DDT14" s="44"/>
      <c r="DDU14" s="44"/>
      <c r="DDV14" s="44"/>
      <c r="DDW14" s="44"/>
      <c r="DDX14" s="44"/>
      <c r="DDY14" s="44"/>
      <c r="DDZ14" s="44"/>
      <c r="DEA14" s="44"/>
      <c r="DEB14" s="44"/>
      <c r="DEC14" s="44"/>
      <c r="DED14" s="44"/>
      <c r="DEE14" s="44"/>
      <c r="DEF14" s="44"/>
      <c r="DEG14" s="44"/>
      <c r="DEH14" s="44"/>
      <c r="DEI14" s="44"/>
      <c r="DEJ14" s="44"/>
      <c r="DEK14" s="44"/>
      <c r="DEL14" s="44"/>
      <c r="DEM14" s="44"/>
      <c r="DEN14" s="44"/>
      <c r="DEO14" s="44"/>
      <c r="DEP14" s="44"/>
      <c r="DEQ14" s="44"/>
      <c r="DER14" s="44"/>
      <c r="DES14" s="44"/>
      <c r="DET14" s="44"/>
      <c r="DEU14" s="44"/>
      <c r="DEV14" s="44"/>
      <c r="DEW14" s="44"/>
      <c r="DEX14" s="44"/>
      <c r="DEY14" s="44"/>
      <c r="DEZ14" s="44"/>
      <c r="DFA14" s="44"/>
      <c r="DFB14" s="44"/>
      <c r="DFC14" s="44"/>
      <c r="DFD14" s="44"/>
      <c r="DFE14" s="44"/>
      <c r="DFF14" s="44"/>
      <c r="DFG14" s="44"/>
      <c r="DFH14" s="44"/>
      <c r="DFI14" s="44"/>
      <c r="DFJ14" s="44"/>
      <c r="DFK14" s="44"/>
      <c r="DFL14" s="44"/>
      <c r="DFM14" s="44"/>
      <c r="DFN14" s="44"/>
      <c r="DFO14" s="44"/>
      <c r="DFP14" s="44"/>
      <c r="DFQ14" s="44"/>
      <c r="DFR14" s="44"/>
      <c r="DFS14" s="44"/>
      <c r="DFT14" s="44"/>
      <c r="DFU14" s="44"/>
      <c r="DFV14" s="44"/>
      <c r="DFW14" s="44"/>
      <c r="DFX14" s="44"/>
      <c r="DFY14" s="44"/>
      <c r="DFZ14" s="44"/>
      <c r="DGA14" s="44"/>
      <c r="DGB14" s="44"/>
      <c r="DGC14" s="44"/>
      <c r="DGD14" s="44"/>
      <c r="DGE14" s="44"/>
      <c r="DGF14" s="44"/>
      <c r="DGG14" s="44"/>
      <c r="DGH14" s="44"/>
      <c r="DGI14" s="44"/>
      <c r="DGJ14" s="44"/>
      <c r="DGK14" s="44"/>
      <c r="DGL14" s="44"/>
      <c r="DGM14" s="44"/>
      <c r="DGN14" s="44"/>
      <c r="DGO14" s="44"/>
      <c r="DGP14" s="44"/>
      <c r="DGQ14" s="44"/>
      <c r="DGR14" s="44"/>
      <c r="DGS14" s="44"/>
      <c r="DGT14" s="44"/>
      <c r="DGU14" s="44"/>
      <c r="DGV14" s="44"/>
      <c r="DGW14" s="44"/>
      <c r="DGX14" s="44"/>
      <c r="DGY14" s="44"/>
      <c r="DGZ14" s="44"/>
      <c r="DHA14" s="44"/>
      <c r="DHB14" s="44"/>
      <c r="DHC14" s="44"/>
      <c r="DHD14" s="44"/>
      <c r="DHE14" s="44"/>
      <c r="DHF14" s="44"/>
      <c r="DHG14" s="44"/>
      <c r="DHH14" s="44"/>
      <c r="DHI14" s="44"/>
      <c r="DHJ14" s="44"/>
      <c r="DHK14" s="44"/>
      <c r="DHL14" s="44"/>
      <c r="DHM14" s="44"/>
      <c r="DHN14" s="44"/>
      <c r="DHO14" s="44"/>
      <c r="DHP14" s="44"/>
      <c r="DHQ14" s="44"/>
      <c r="DHR14" s="44"/>
      <c r="DHS14" s="44"/>
      <c r="DHT14" s="44"/>
      <c r="DHU14" s="44"/>
      <c r="DHV14" s="44"/>
      <c r="DHW14" s="44"/>
      <c r="DHX14" s="44"/>
      <c r="DHY14" s="44"/>
      <c r="DHZ14" s="44"/>
      <c r="DIA14" s="44"/>
      <c r="DIB14" s="44"/>
      <c r="DIC14" s="44"/>
      <c r="DID14" s="44"/>
      <c r="DIE14" s="44"/>
      <c r="DIF14" s="44"/>
      <c r="DIG14" s="44"/>
      <c r="DIH14" s="44"/>
      <c r="DII14" s="44"/>
      <c r="DIJ14" s="44"/>
      <c r="DIK14" s="44"/>
      <c r="DIL14" s="44"/>
      <c r="DIM14" s="44"/>
      <c r="DIN14" s="44"/>
      <c r="DIO14" s="44"/>
      <c r="DIP14" s="44"/>
      <c r="DIQ14" s="44"/>
      <c r="DIR14" s="44"/>
      <c r="DIS14" s="44"/>
      <c r="DIT14" s="44"/>
      <c r="DIU14" s="44"/>
      <c r="DIV14" s="44"/>
      <c r="DIW14" s="44"/>
      <c r="DIX14" s="44"/>
      <c r="DIY14" s="44"/>
      <c r="DIZ14" s="44"/>
      <c r="DJA14" s="44"/>
      <c r="DJB14" s="44"/>
      <c r="DJC14" s="44"/>
      <c r="DJD14" s="44"/>
      <c r="DJE14" s="44"/>
      <c r="DJF14" s="44"/>
      <c r="DJG14" s="44"/>
      <c r="DJH14" s="44"/>
      <c r="DJI14" s="44"/>
      <c r="DJJ14" s="44"/>
      <c r="DJK14" s="44"/>
      <c r="DJL14" s="44"/>
      <c r="DJM14" s="44"/>
      <c r="DJN14" s="44"/>
      <c r="DJO14" s="44"/>
      <c r="DJP14" s="44"/>
      <c r="DJQ14" s="44"/>
      <c r="DJR14" s="44"/>
      <c r="DJS14" s="44"/>
      <c r="DJT14" s="44"/>
      <c r="DJU14" s="44"/>
      <c r="DJV14" s="44"/>
      <c r="DJW14" s="44"/>
      <c r="DJX14" s="44"/>
      <c r="DJY14" s="44"/>
      <c r="DJZ14" s="44"/>
      <c r="DKA14" s="44"/>
      <c r="DKB14" s="44"/>
      <c r="DKC14" s="44"/>
      <c r="DKD14" s="44"/>
      <c r="DKE14" s="44"/>
      <c r="DKF14" s="44"/>
      <c r="DKG14" s="44"/>
      <c r="DKH14" s="44"/>
      <c r="DKI14" s="44"/>
      <c r="DKJ14" s="44"/>
      <c r="DKK14" s="44"/>
      <c r="DKL14" s="44"/>
      <c r="DKM14" s="44"/>
      <c r="DKN14" s="44"/>
      <c r="DKO14" s="44"/>
      <c r="DKP14" s="44"/>
      <c r="DKQ14" s="44"/>
      <c r="DKR14" s="44"/>
      <c r="DKS14" s="44"/>
      <c r="DKT14" s="44"/>
      <c r="DKU14" s="44"/>
      <c r="DKV14" s="44"/>
      <c r="DKW14" s="44"/>
      <c r="DKX14" s="44"/>
      <c r="DKY14" s="44"/>
      <c r="DKZ14" s="44"/>
      <c r="DLA14" s="44"/>
      <c r="DLB14" s="44"/>
      <c r="DLC14" s="44"/>
      <c r="DLD14" s="44"/>
      <c r="DLE14" s="44"/>
      <c r="DLF14" s="44"/>
      <c r="DLG14" s="44"/>
      <c r="DLH14" s="44"/>
      <c r="DLI14" s="44"/>
      <c r="DLJ14" s="44"/>
      <c r="DLK14" s="44"/>
      <c r="DLL14" s="44"/>
      <c r="DLM14" s="44"/>
      <c r="DLN14" s="44"/>
      <c r="DLO14" s="44"/>
      <c r="DLP14" s="44"/>
      <c r="DLQ14" s="44"/>
      <c r="DLR14" s="44"/>
      <c r="DLS14" s="44"/>
      <c r="DLT14" s="44"/>
      <c r="DLU14" s="44"/>
      <c r="DLV14" s="44"/>
      <c r="DLW14" s="44"/>
      <c r="DLX14" s="44"/>
      <c r="DLY14" s="44"/>
      <c r="DLZ14" s="44"/>
      <c r="DMA14" s="44"/>
      <c r="DMB14" s="44"/>
      <c r="DMC14" s="44"/>
      <c r="DMD14" s="44"/>
      <c r="DME14" s="44"/>
      <c r="DMF14" s="44"/>
      <c r="DMG14" s="44"/>
      <c r="DMH14" s="44"/>
      <c r="DMI14" s="44"/>
      <c r="DMJ14" s="44"/>
      <c r="DMK14" s="44"/>
      <c r="DML14" s="44"/>
      <c r="DMM14" s="44"/>
      <c r="DMN14" s="44"/>
      <c r="DMO14" s="44"/>
      <c r="DMP14" s="44"/>
      <c r="DMQ14" s="44"/>
      <c r="DMR14" s="44"/>
      <c r="DMS14" s="44"/>
      <c r="DMT14" s="44"/>
      <c r="DMU14" s="44"/>
      <c r="DMV14" s="44"/>
      <c r="DMW14" s="44"/>
      <c r="DMX14" s="44"/>
      <c r="DMY14" s="44"/>
      <c r="DMZ14" s="44"/>
      <c r="DNA14" s="44"/>
      <c r="DNB14" s="44"/>
      <c r="DNC14" s="44"/>
      <c r="DND14" s="44"/>
      <c r="DNE14" s="44"/>
      <c r="DNF14" s="44"/>
      <c r="DNG14" s="44"/>
      <c r="DNH14" s="44"/>
      <c r="DNI14" s="44"/>
      <c r="DNJ14" s="44"/>
      <c r="DNK14" s="44"/>
      <c r="DNL14" s="44"/>
      <c r="DNM14" s="44"/>
      <c r="DNN14" s="44"/>
      <c r="DNO14" s="44"/>
      <c r="DNP14" s="44"/>
      <c r="DNQ14" s="44"/>
      <c r="DNR14" s="44"/>
      <c r="DNS14" s="44"/>
      <c r="DNT14" s="44"/>
      <c r="DNU14" s="44"/>
      <c r="DNV14" s="44"/>
      <c r="DNW14" s="44"/>
      <c r="DNX14" s="44"/>
      <c r="DNY14" s="44"/>
      <c r="DNZ14" s="44"/>
      <c r="DOA14" s="44"/>
      <c r="DOB14" s="44"/>
      <c r="DOC14" s="44"/>
      <c r="DOD14" s="44"/>
      <c r="DOE14" s="44"/>
      <c r="DOF14" s="44"/>
      <c r="DOG14" s="44"/>
      <c r="DOH14" s="44"/>
      <c r="DOI14" s="44"/>
      <c r="DOJ14" s="44"/>
      <c r="DOK14" s="44"/>
      <c r="DOL14" s="44"/>
      <c r="DOM14" s="44"/>
      <c r="DON14" s="44"/>
      <c r="DOO14" s="44"/>
      <c r="DOP14" s="44"/>
      <c r="DOQ14" s="44"/>
      <c r="DOR14" s="44"/>
      <c r="DOS14" s="44"/>
      <c r="DOT14" s="44"/>
      <c r="DOU14" s="44"/>
      <c r="DOV14" s="44"/>
      <c r="DOW14" s="44"/>
      <c r="DOX14" s="44"/>
      <c r="DOY14" s="44"/>
      <c r="DOZ14" s="44"/>
      <c r="DPA14" s="44"/>
      <c r="DPB14" s="44"/>
      <c r="DPC14" s="44"/>
      <c r="DPD14" s="44"/>
      <c r="DPE14" s="44"/>
      <c r="DPF14" s="44"/>
      <c r="DPG14" s="44"/>
      <c r="DPH14" s="44"/>
      <c r="DPI14" s="44"/>
      <c r="DPJ14" s="44"/>
      <c r="DPK14" s="44"/>
      <c r="DPL14" s="44"/>
      <c r="DPM14" s="44"/>
      <c r="DPN14" s="44"/>
      <c r="DPO14" s="44"/>
      <c r="DPP14" s="44"/>
      <c r="DPQ14" s="44"/>
      <c r="DPR14" s="44"/>
      <c r="DPS14" s="44"/>
      <c r="DPT14" s="44"/>
      <c r="DPU14" s="44"/>
      <c r="DPV14" s="44"/>
      <c r="DPW14" s="44"/>
      <c r="DPX14" s="44"/>
      <c r="DPY14" s="44"/>
      <c r="DPZ14" s="44"/>
      <c r="DQA14" s="44"/>
      <c r="DQB14" s="44"/>
      <c r="DQC14" s="44"/>
      <c r="DQD14" s="44"/>
      <c r="DQE14" s="44"/>
      <c r="DQF14" s="44"/>
      <c r="DQG14" s="44"/>
      <c r="DQH14" s="44"/>
      <c r="DQI14" s="44"/>
      <c r="DQJ14" s="44"/>
      <c r="DQK14" s="44"/>
      <c r="DQL14" s="44"/>
      <c r="DQM14" s="44"/>
      <c r="DQN14" s="44"/>
      <c r="DQO14" s="44"/>
      <c r="DQP14" s="44"/>
      <c r="DQQ14" s="44"/>
      <c r="DQR14" s="44"/>
      <c r="DQS14" s="44"/>
      <c r="DQT14" s="44"/>
      <c r="DQU14" s="44"/>
      <c r="DQV14" s="44"/>
      <c r="DQW14" s="44"/>
      <c r="DQX14" s="44"/>
      <c r="DQY14" s="44"/>
      <c r="DQZ14" s="44"/>
      <c r="DRA14" s="44"/>
      <c r="DRB14" s="44"/>
      <c r="DRC14" s="44"/>
      <c r="DRD14" s="44"/>
      <c r="DRE14" s="44"/>
      <c r="DRF14" s="44"/>
      <c r="DRG14" s="44"/>
      <c r="DRH14" s="44"/>
      <c r="DRI14" s="44"/>
      <c r="DRJ14" s="44"/>
      <c r="DRK14" s="44"/>
      <c r="DRL14" s="44"/>
      <c r="DRM14" s="44"/>
      <c r="DRN14" s="44"/>
      <c r="DRO14" s="44"/>
      <c r="DRP14" s="44"/>
      <c r="DRQ14" s="44"/>
      <c r="DRR14" s="44"/>
      <c r="DRS14" s="44"/>
      <c r="DRT14" s="44"/>
      <c r="DRU14" s="44"/>
      <c r="DRV14" s="44"/>
      <c r="DRW14" s="44"/>
      <c r="DRX14" s="44"/>
      <c r="DRY14" s="44"/>
      <c r="DRZ14" s="44"/>
      <c r="DSA14" s="44"/>
      <c r="DSB14" s="44"/>
      <c r="DSC14" s="44"/>
      <c r="DSD14" s="44"/>
      <c r="DSE14" s="44"/>
      <c r="DSF14" s="44"/>
      <c r="DSG14" s="44"/>
      <c r="DSH14" s="44"/>
      <c r="DSI14" s="44"/>
      <c r="DSJ14" s="44"/>
      <c r="DSK14" s="44"/>
      <c r="DSL14" s="44"/>
      <c r="DSM14" s="44"/>
      <c r="DSN14" s="44"/>
      <c r="DSO14" s="44"/>
      <c r="DSP14" s="44"/>
      <c r="DSQ14" s="44"/>
      <c r="DSR14" s="44"/>
      <c r="DSS14" s="44"/>
      <c r="DST14" s="44"/>
      <c r="DSU14" s="44"/>
      <c r="DSV14" s="44"/>
      <c r="DSW14" s="44"/>
      <c r="DSX14" s="44"/>
      <c r="DSY14" s="44"/>
      <c r="DSZ14" s="44"/>
      <c r="DTA14" s="44"/>
      <c r="DTB14" s="44"/>
      <c r="DTC14" s="44"/>
      <c r="DTD14" s="44"/>
      <c r="DTE14" s="44"/>
      <c r="DTF14" s="44"/>
      <c r="DTG14" s="44"/>
      <c r="DTH14" s="44"/>
      <c r="DTI14" s="44"/>
      <c r="DTJ14" s="44"/>
      <c r="DTK14" s="44"/>
      <c r="DTL14" s="44"/>
      <c r="DTM14" s="44"/>
      <c r="DTN14" s="44"/>
      <c r="DTO14" s="44"/>
      <c r="DTP14" s="44"/>
      <c r="DTQ14" s="44"/>
      <c r="DTR14" s="44"/>
      <c r="DTS14" s="44"/>
      <c r="DTT14" s="44"/>
      <c r="DTU14" s="44"/>
      <c r="DTV14" s="44"/>
      <c r="DTW14" s="44"/>
      <c r="DTX14" s="44"/>
      <c r="DTY14" s="44"/>
      <c r="DTZ14" s="44"/>
      <c r="DUA14" s="44"/>
      <c r="DUB14" s="44"/>
      <c r="DUC14" s="44"/>
      <c r="DUD14" s="44"/>
      <c r="DUE14" s="44"/>
      <c r="DUF14" s="44"/>
      <c r="DUG14" s="44"/>
      <c r="DUH14" s="44"/>
      <c r="DUI14" s="44"/>
      <c r="DUJ14" s="44"/>
      <c r="DUK14" s="44"/>
      <c r="DUL14" s="44"/>
      <c r="DUM14" s="44"/>
      <c r="DUN14" s="44"/>
      <c r="DUO14" s="44"/>
      <c r="DUP14" s="44"/>
      <c r="DUQ14" s="44"/>
      <c r="DUR14" s="44"/>
      <c r="DUS14" s="44"/>
      <c r="DUT14" s="44"/>
      <c r="DUU14" s="44"/>
      <c r="DUV14" s="44"/>
      <c r="DUW14" s="44"/>
      <c r="DUX14" s="44"/>
      <c r="DUY14" s="44"/>
      <c r="DUZ14" s="44"/>
      <c r="DVA14" s="44"/>
      <c r="DVB14" s="44"/>
      <c r="DVC14" s="44"/>
      <c r="DVD14" s="44"/>
      <c r="DVE14" s="44"/>
      <c r="DVF14" s="44"/>
      <c r="DVG14" s="44"/>
      <c r="DVH14" s="44"/>
      <c r="DVI14" s="44"/>
      <c r="DVJ14" s="44"/>
      <c r="DVK14" s="44"/>
      <c r="DVL14" s="44"/>
      <c r="DVM14" s="44"/>
      <c r="DVN14" s="44"/>
      <c r="DVO14" s="44"/>
      <c r="DVP14" s="44"/>
      <c r="DVQ14" s="44"/>
      <c r="DVR14" s="44"/>
      <c r="DVS14" s="44"/>
      <c r="DVT14" s="44"/>
      <c r="DVU14" s="44"/>
      <c r="DVV14" s="44"/>
      <c r="DVW14" s="44"/>
      <c r="DVX14" s="44"/>
      <c r="DVY14" s="44"/>
      <c r="DVZ14" s="44"/>
      <c r="DWA14" s="44"/>
      <c r="DWB14" s="44"/>
      <c r="DWC14" s="44"/>
      <c r="DWD14" s="44"/>
      <c r="DWE14" s="44"/>
      <c r="DWF14" s="44"/>
      <c r="DWG14" s="44"/>
      <c r="DWH14" s="44"/>
      <c r="DWI14" s="44"/>
      <c r="DWJ14" s="44"/>
      <c r="DWK14" s="44"/>
      <c r="DWL14" s="44"/>
      <c r="DWM14" s="44"/>
      <c r="DWN14" s="44"/>
      <c r="DWO14" s="44"/>
      <c r="DWP14" s="44"/>
      <c r="DWQ14" s="44"/>
      <c r="DWR14" s="44"/>
      <c r="DWS14" s="44"/>
      <c r="DWT14" s="44"/>
      <c r="DWU14" s="44"/>
      <c r="DWV14" s="44"/>
      <c r="DWW14" s="44"/>
      <c r="DWX14" s="44"/>
      <c r="DWY14" s="44"/>
      <c r="DWZ14" s="44"/>
      <c r="DXA14" s="44"/>
      <c r="DXB14" s="44"/>
      <c r="DXC14" s="44"/>
      <c r="DXD14" s="44"/>
      <c r="DXE14" s="44"/>
      <c r="DXF14" s="44"/>
      <c r="DXG14" s="44"/>
      <c r="DXH14" s="44"/>
      <c r="DXI14" s="44"/>
      <c r="DXJ14" s="44"/>
      <c r="DXK14" s="44"/>
      <c r="DXL14" s="44"/>
      <c r="DXM14" s="44"/>
      <c r="DXN14" s="44"/>
      <c r="DXO14" s="44"/>
      <c r="DXP14" s="44"/>
      <c r="DXQ14" s="44"/>
      <c r="DXR14" s="44"/>
      <c r="DXS14" s="44"/>
      <c r="DXT14" s="44"/>
      <c r="DXU14" s="44"/>
      <c r="DXV14" s="44"/>
      <c r="DXW14" s="44"/>
      <c r="DXX14" s="44"/>
      <c r="DXY14" s="44"/>
      <c r="DXZ14" s="44"/>
      <c r="DYA14" s="44"/>
      <c r="DYB14" s="44"/>
      <c r="DYC14" s="44"/>
      <c r="DYD14" s="44"/>
      <c r="DYE14" s="44"/>
      <c r="DYF14" s="44"/>
      <c r="DYG14" s="44"/>
      <c r="DYH14" s="44"/>
      <c r="DYI14" s="44"/>
      <c r="DYJ14" s="44"/>
      <c r="DYK14" s="44"/>
      <c r="DYL14" s="44"/>
      <c r="DYM14" s="44"/>
      <c r="DYN14" s="44"/>
      <c r="DYO14" s="44"/>
      <c r="DYP14" s="44"/>
      <c r="DYQ14" s="44"/>
      <c r="DYR14" s="44"/>
      <c r="DYS14" s="44"/>
      <c r="DYT14" s="44"/>
      <c r="DYU14" s="44"/>
      <c r="DYV14" s="44"/>
      <c r="DYW14" s="44"/>
      <c r="DYX14" s="44"/>
      <c r="DYY14" s="44"/>
      <c r="DYZ14" s="44"/>
      <c r="DZA14" s="44"/>
      <c r="DZB14" s="44"/>
      <c r="DZC14" s="44"/>
      <c r="DZD14" s="44"/>
      <c r="DZE14" s="44"/>
      <c r="DZF14" s="44"/>
      <c r="DZG14" s="44"/>
      <c r="DZH14" s="44"/>
      <c r="DZI14" s="44"/>
      <c r="DZJ14" s="44"/>
      <c r="DZK14" s="44"/>
      <c r="DZL14" s="44"/>
      <c r="DZM14" s="44"/>
      <c r="DZN14" s="44"/>
      <c r="DZO14" s="44"/>
      <c r="DZP14" s="44"/>
      <c r="DZQ14" s="44"/>
      <c r="DZR14" s="44"/>
      <c r="DZS14" s="44"/>
      <c r="DZT14" s="44"/>
      <c r="DZU14" s="44"/>
      <c r="DZV14" s="44"/>
      <c r="DZW14" s="44"/>
      <c r="DZX14" s="44"/>
      <c r="DZY14" s="44"/>
      <c r="DZZ14" s="44"/>
      <c r="EAA14" s="44"/>
      <c r="EAB14" s="44"/>
      <c r="EAC14" s="44"/>
      <c r="EAD14" s="44"/>
      <c r="EAE14" s="44"/>
      <c r="EAF14" s="44"/>
      <c r="EAG14" s="44"/>
      <c r="EAH14" s="44"/>
      <c r="EAI14" s="44"/>
      <c r="EAJ14" s="44"/>
      <c r="EAK14" s="44"/>
      <c r="EAL14" s="44"/>
      <c r="EAM14" s="44"/>
      <c r="EAN14" s="44"/>
      <c r="EAO14" s="44"/>
      <c r="EAP14" s="44"/>
      <c r="EAQ14" s="44"/>
      <c r="EAR14" s="44"/>
      <c r="EAS14" s="44"/>
      <c r="EAT14" s="44"/>
      <c r="EAU14" s="44"/>
      <c r="EAV14" s="44"/>
      <c r="EAW14" s="44"/>
      <c r="EAX14" s="44"/>
      <c r="EAY14" s="44"/>
      <c r="EAZ14" s="44"/>
      <c r="EBA14" s="44"/>
      <c r="EBB14" s="44"/>
      <c r="EBC14" s="44"/>
      <c r="EBD14" s="44"/>
      <c r="EBE14" s="44"/>
      <c r="EBF14" s="44"/>
      <c r="EBG14" s="44"/>
      <c r="EBH14" s="44"/>
      <c r="EBI14" s="44"/>
      <c r="EBJ14" s="44"/>
      <c r="EBK14" s="44"/>
      <c r="EBL14" s="44"/>
      <c r="EBM14" s="44"/>
      <c r="EBN14" s="44"/>
      <c r="EBO14" s="44"/>
      <c r="EBP14" s="44"/>
      <c r="EBQ14" s="44"/>
      <c r="EBR14" s="44"/>
      <c r="EBS14" s="44"/>
      <c r="EBT14" s="44"/>
      <c r="EBU14" s="44"/>
      <c r="EBV14" s="44"/>
      <c r="EBW14" s="44"/>
      <c r="EBX14" s="44"/>
      <c r="EBY14" s="44"/>
      <c r="EBZ14" s="44"/>
      <c r="ECA14" s="44"/>
      <c r="ECB14" s="44"/>
      <c r="ECC14" s="44"/>
      <c r="ECD14" s="44"/>
      <c r="ECE14" s="44"/>
      <c r="ECF14" s="44"/>
      <c r="ECG14" s="44"/>
      <c r="ECH14" s="44"/>
      <c r="ECI14" s="44"/>
      <c r="ECJ14" s="44"/>
      <c r="ECK14" s="44"/>
      <c r="ECL14" s="44"/>
      <c r="ECM14" s="44"/>
      <c r="ECN14" s="44"/>
      <c r="ECO14" s="44"/>
      <c r="ECP14" s="44"/>
      <c r="ECQ14" s="44"/>
      <c r="ECR14" s="44"/>
      <c r="ECS14" s="44"/>
      <c r="ECT14" s="44"/>
      <c r="ECU14" s="44"/>
      <c r="ECV14" s="44"/>
      <c r="ECW14" s="44"/>
      <c r="ECX14" s="44"/>
      <c r="ECY14" s="44"/>
      <c r="ECZ14" s="44"/>
      <c r="EDA14" s="44"/>
      <c r="EDB14" s="44"/>
      <c r="EDC14" s="44"/>
      <c r="EDD14" s="44"/>
      <c r="EDE14" s="44"/>
      <c r="EDF14" s="44"/>
      <c r="EDG14" s="44"/>
      <c r="EDH14" s="44"/>
      <c r="EDI14" s="44"/>
      <c r="EDJ14" s="44"/>
      <c r="EDK14" s="44"/>
      <c r="EDL14" s="44"/>
      <c r="EDM14" s="44"/>
      <c r="EDN14" s="44"/>
      <c r="EDO14" s="44"/>
      <c r="EDP14" s="44"/>
      <c r="EDQ14" s="44"/>
      <c r="EDR14" s="44"/>
      <c r="EDS14" s="44"/>
      <c r="EDT14" s="44"/>
      <c r="EDU14" s="44"/>
      <c r="EDV14" s="44"/>
      <c r="EDW14" s="44"/>
      <c r="EDX14" s="44"/>
      <c r="EDY14" s="44"/>
      <c r="EDZ14" s="44"/>
      <c r="EEA14" s="44"/>
      <c r="EEB14" s="44"/>
      <c r="EEC14" s="44"/>
      <c r="EED14" s="44"/>
      <c r="EEE14" s="44"/>
      <c r="EEF14" s="44"/>
      <c r="EEG14" s="44"/>
      <c r="EEH14" s="44"/>
      <c r="EEI14" s="44"/>
      <c r="EEJ14" s="44"/>
      <c r="EEK14" s="44"/>
      <c r="EEL14" s="44"/>
      <c r="EEM14" s="44"/>
      <c r="EEN14" s="44"/>
      <c r="EEO14" s="44"/>
      <c r="EEP14" s="44"/>
      <c r="EEQ14" s="44"/>
      <c r="EER14" s="44"/>
      <c r="EES14" s="44"/>
      <c r="EET14" s="44"/>
      <c r="EEU14" s="44"/>
      <c r="EEV14" s="44"/>
      <c r="EEW14" s="44"/>
      <c r="EEX14" s="44"/>
      <c r="EEY14" s="44"/>
      <c r="EEZ14" s="44"/>
      <c r="EFA14" s="44"/>
      <c r="EFB14" s="44"/>
      <c r="EFC14" s="44"/>
      <c r="EFD14" s="44"/>
      <c r="EFE14" s="44"/>
      <c r="EFF14" s="44"/>
      <c r="EFG14" s="44"/>
      <c r="EFH14" s="44"/>
      <c r="EFI14" s="44"/>
      <c r="EFJ14" s="44"/>
      <c r="EFK14" s="44"/>
      <c r="EFL14" s="44"/>
      <c r="EFM14" s="44"/>
      <c r="EFN14" s="44"/>
      <c r="EFO14" s="44"/>
      <c r="EFP14" s="44"/>
      <c r="EFQ14" s="44"/>
      <c r="EFR14" s="44"/>
      <c r="EFS14" s="44"/>
      <c r="EFT14" s="44"/>
      <c r="EFU14" s="44"/>
      <c r="EFV14" s="44"/>
      <c r="EFW14" s="44"/>
      <c r="EFX14" s="44"/>
      <c r="EFY14" s="44"/>
      <c r="EFZ14" s="44"/>
      <c r="EGA14" s="44"/>
      <c r="EGB14" s="44"/>
      <c r="EGC14" s="44"/>
      <c r="EGD14" s="44"/>
      <c r="EGE14" s="44"/>
      <c r="EGF14" s="44"/>
      <c r="EGG14" s="44"/>
      <c r="EGH14" s="44"/>
      <c r="EGI14" s="44"/>
      <c r="EGJ14" s="44"/>
      <c r="EGK14" s="44"/>
      <c r="EGL14" s="44"/>
      <c r="EGM14" s="44"/>
      <c r="EGN14" s="44"/>
      <c r="EGO14" s="44"/>
      <c r="EGP14" s="44"/>
      <c r="EGQ14" s="44"/>
      <c r="EGR14" s="44"/>
      <c r="EGS14" s="44"/>
      <c r="EGT14" s="44"/>
      <c r="EGU14" s="44"/>
      <c r="EGV14" s="44"/>
      <c r="EGW14" s="44"/>
      <c r="EGX14" s="44"/>
      <c r="EGY14" s="44"/>
      <c r="EGZ14" s="44"/>
      <c r="EHA14" s="44"/>
      <c r="EHB14" s="44"/>
      <c r="EHC14" s="44"/>
      <c r="EHD14" s="44"/>
      <c r="EHE14" s="44"/>
      <c r="EHF14" s="44"/>
      <c r="EHG14" s="44"/>
      <c r="EHH14" s="44"/>
      <c r="EHI14" s="44"/>
      <c r="EHJ14" s="44"/>
      <c r="EHK14" s="44"/>
      <c r="EHL14" s="44"/>
      <c r="EHM14" s="44"/>
      <c r="EHN14" s="44"/>
      <c r="EHO14" s="44"/>
      <c r="EHP14" s="44"/>
      <c r="EHQ14" s="44"/>
      <c r="EHR14" s="44"/>
      <c r="EHS14" s="44"/>
      <c r="EHT14" s="44"/>
      <c r="EHU14" s="44"/>
      <c r="EHV14" s="44"/>
      <c r="EHW14" s="44"/>
      <c r="EHX14" s="44"/>
      <c r="EHY14" s="44"/>
      <c r="EHZ14" s="44"/>
      <c r="EIA14" s="44"/>
      <c r="EIB14" s="44"/>
      <c r="EIC14" s="44"/>
      <c r="EID14" s="44"/>
      <c r="EIE14" s="44"/>
      <c r="EIF14" s="44"/>
      <c r="EIG14" s="44"/>
      <c r="EIH14" s="44"/>
      <c r="EII14" s="44"/>
      <c r="EIJ14" s="44"/>
      <c r="EIK14" s="44"/>
      <c r="EIL14" s="44"/>
      <c r="EIM14" s="44"/>
      <c r="EIN14" s="44"/>
      <c r="EIO14" s="44"/>
      <c r="EIP14" s="44"/>
      <c r="EIQ14" s="44"/>
      <c r="EIR14" s="44"/>
      <c r="EIS14" s="44"/>
      <c r="EIT14" s="44"/>
      <c r="EIU14" s="44"/>
      <c r="EIV14" s="44"/>
      <c r="EIW14" s="44"/>
      <c r="EIX14" s="44"/>
      <c r="EIY14" s="44"/>
      <c r="EIZ14" s="44"/>
      <c r="EJA14" s="44"/>
      <c r="EJB14" s="44"/>
      <c r="EJC14" s="44"/>
      <c r="EJD14" s="44"/>
      <c r="EJE14" s="44"/>
      <c r="EJF14" s="44"/>
      <c r="EJG14" s="44"/>
      <c r="EJH14" s="44"/>
      <c r="EJI14" s="44"/>
      <c r="EJJ14" s="44"/>
      <c r="EJK14" s="44"/>
      <c r="EJL14" s="44"/>
      <c r="EJM14" s="44"/>
      <c r="EJN14" s="44"/>
      <c r="EJO14" s="44"/>
      <c r="EJP14" s="44"/>
      <c r="EJQ14" s="44"/>
      <c r="EJR14" s="44"/>
      <c r="EJS14" s="44"/>
      <c r="EJT14" s="44"/>
      <c r="EJU14" s="44"/>
      <c r="EJV14" s="44"/>
      <c r="EJW14" s="44"/>
      <c r="EJX14" s="44"/>
      <c r="EJY14" s="44"/>
      <c r="EJZ14" s="44"/>
      <c r="EKA14" s="44"/>
      <c r="EKB14" s="44"/>
      <c r="EKC14" s="44"/>
      <c r="EKD14" s="44"/>
      <c r="EKE14" s="44"/>
      <c r="EKF14" s="44"/>
      <c r="EKG14" s="44"/>
      <c r="EKH14" s="44"/>
      <c r="EKI14" s="44"/>
      <c r="EKJ14" s="44"/>
      <c r="EKK14" s="44"/>
      <c r="EKL14" s="44"/>
      <c r="EKM14" s="44"/>
      <c r="EKN14" s="44"/>
      <c r="EKO14" s="44"/>
      <c r="EKP14" s="44"/>
      <c r="EKQ14" s="44"/>
      <c r="EKR14" s="44"/>
      <c r="EKS14" s="44"/>
      <c r="EKT14" s="44"/>
      <c r="EKU14" s="44"/>
      <c r="EKV14" s="44"/>
      <c r="EKW14" s="44"/>
      <c r="EKX14" s="44"/>
      <c r="EKY14" s="44"/>
      <c r="EKZ14" s="44"/>
      <c r="ELA14" s="44"/>
      <c r="ELB14" s="44"/>
      <c r="ELC14" s="44"/>
      <c r="ELD14" s="44"/>
      <c r="ELE14" s="44"/>
      <c r="ELF14" s="44"/>
      <c r="ELG14" s="44"/>
      <c r="ELH14" s="44"/>
      <c r="ELI14" s="44"/>
      <c r="ELJ14" s="44"/>
      <c r="ELK14" s="44"/>
      <c r="ELL14" s="44"/>
      <c r="ELM14" s="44"/>
      <c r="ELN14" s="44"/>
      <c r="ELO14" s="44"/>
      <c r="ELP14" s="44"/>
      <c r="ELQ14" s="44"/>
      <c r="ELR14" s="44"/>
      <c r="ELS14" s="44"/>
      <c r="ELT14" s="44"/>
      <c r="ELU14" s="44"/>
      <c r="ELV14" s="44"/>
      <c r="ELW14" s="44"/>
      <c r="ELX14" s="44"/>
      <c r="ELY14" s="44"/>
      <c r="ELZ14" s="44"/>
      <c r="EMA14" s="44"/>
      <c r="EMB14" s="44"/>
      <c r="EMC14" s="44"/>
      <c r="EMD14" s="44"/>
      <c r="EME14" s="44"/>
      <c r="EMF14" s="44"/>
      <c r="EMG14" s="44"/>
      <c r="EMH14" s="44"/>
      <c r="EMI14" s="44"/>
      <c r="EMJ14" s="44"/>
      <c r="EMK14" s="44"/>
      <c r="EML14" s="44"/>
      <c r="EMM14" s="44"/>
      <c r="EMN14" s="44"/>
      <c r="EMO14" s="44"/>
      <c r="EMP14" s="44"/>
      <c r="EMQ14" s="44"/>
      <c r="EMR14" s="44"/>
      <c r="EMS14" s="44"/>
      <c r="EMT14" s="44"/>
      <c r="EMU14" s="44"/>
      <c r="EMV14" s="44"/>
      <c r="EMW14" s="44"/>
      <c r="EMX14" s="44"/>
      <c r="EMY14" s="44"/>
      <c r="EMZ14" s="44"/>
      <c r="ENA14" s="44"/>
      <c r="ENB14" s="44"/>
      <c r="ENC14" s="44"/>
      <c r="END14" s="44"/>
      <c r="ENE14" s="44"/>
      <c r="ENF14" s="44"/>
      <c r="ENG14" s="44"/>
      <c r="ENH14" s="44"/>
      <c r="ENI14" s="44"/>
      <c r="ENJ14" s="44"/>
      <c r="ENK14" s="44"/>
      <c r="ENL14" s="44"/>
      <c r="ENM14" s="44"/>
      <c r="ENN14" s="44"/>
      <c r="ENO14" s="44"/>
      <c r="ENP14" s="44"/>
      <c r="ENQ14" s="44"/>
      <c r="ENR14" s="44"/>
      <c r="ENS14" s="44"/>
      <c r="ENT14" s="44"/>
      <c r="ENU14" s="44"/>
      <c r="ENV14" s="44"/>
      <c r="ENW14" s="44"/>
      <c r="ENX14" s="44"/>
      <c r="ENY14" s="44"/>
      <c r="ENZ14" s="44"/>
      <c r="EOA14" s="44"/>
      <c r="EOB14" s="44"/>
      <c r="EOC14" s="44"/>
      <c r="EOD14" s="44"/>
      <c r="EOE14" s="44"/>
      <c r="EOF14" s="44"/>
      <c r="EOG14" s="44"/>
      <c r="EOH14" s="44"/>
      <c r="EOI14" s="44"/>
      <c r="EOJ14" s="44"/>
      <c r="EOK14" s="44"/>
      <c r="EOL14" s="44"/>
      <c r="EOM14" s="44"/>
      <c r="EON14" s="44"/>
      <c r="EOO14" s="44"/>
      <c r="EOP14" s="44"/>
      <c r="EOQ14" s="44"/>
      <c r="EOR14" s="44"/>
      <c r="EOS14" s="44"/>
      <c r="EOT14" s="44"/>
      <c r="EOU14" s="44"/>
      <c r="EOV14" s="44"/>
      <c r="EOW14" s="44"/>
      <c r="EOX14" s="44"/>
      <c r="EOY14" s="44"/>
      <c r="EOZ14" s="44"/>
      <c r="EPA14" s="44"/>
      <c r="EPB14" s="44"/>
      <c r="EPC14" s="44"/>
      <c r="EPD14" s="44"/>
      <c r="EPE14" s="44"/>
      <c r="EPF14" s="44"/>
      <c r="EPG14" s="44"/>
      <c r="EPH14" s="44"/>
      <c r="EPI14" s="44"/>
      <c r="EPJ14" s="44"/>
      <c r="EPK14" s="44"/>
      <c r="EPL14" s="44"/>
      <c r="EPM14" s="44"/>
      <c r="EPN14" s="44"/>
      <c r="EPO14" s="44"/>
      <c r="EPP14" s="44"/>
      <c r="EPQ14" s="44"/>
      <c r="EPR14" s="44"/>
      <c r="EPS14" s="44"/>
      <c r="EPT14" s="44"/>
      <c r="EPU14" s="44"/>
      <c r="EPV14" s="44"/>
      <c r="EPW14" s="44"/>
      <c r="EPX14" s="44"/>
      <c r="EPY14" s="44"/>
      <c r="EPZ14" s="44"/>
      <c r="EQA14" s="44"/>
      <c r="EQB14" s="44"/>
      <c r="EQC14" s="44"/>
      <c r="EQD14" s="44"/>
      <c r="EQE14" s="44"/>
      <c r="EQF14" s="44"/>
      <c r="EQG14" s="44"/>
      <c r="EQH14" s="44"/>
      <c r="EQI14" s="44"/>
      <c r="EQJ14" s="44"/>
      <c r="EQK14" s="44"/>
      <c r="EQL14" s="44"/>
      <c r="EQM14" s="44"/>
      <c r="EQN14" s="44"/>
      <c r="EQO14" s="44"/>
      <c r="EQP14" s="44"/>
      <c r="EQQ14" s="44"/>
      <c r="EQR14" s="44"/>
      <c r="EQS14" s="44"/>
      <c r="EQT14" s="44"/>
      <c r="EQU14" s="44"/>
      <c r="EQV14" s="44"/>
      <c r="EQW14" s="44"/>
      <c r="EQX14" s="44"/>
      <c r="EQY14" s="44"/>
      <c r="EQZ14" s="44"/>
      <c r="ERA14" s="44"/>
      <c r="ERB14" s="44"/>
      <c r="ERC14" s="44"/>
      <c r="ERD14" s="44"/>
      <c r="ERE14" s="44"/>
      <c r="ERF14" s="44"/>
      <c r="ERG14" s="44"/>
      <c r="ERH14" s="44"/>
      <c r="ERI14" s="44"/>
      <c r="ERJ14" s="44"/>
      <c r="ERK14" s="44"/>
      <c r="ERL14" s="44"/>
      <c r="ERM14" s="44"/>
      <c r="ERN14" s="44"/>
      <c r="ERO14" s="44"/>
      <c r="ERP14" s="44"/>
      <c r="ERQ14" s="44"/>
      <c r="ERR14" s="44"/>
      <c r="ERS14" s="44"/>
      <c r="ERT14" s="44"/>
      <c r="ERU14" s="44"/>
      <c r="ERV14" s="44"/>
      <c r="ERW14" s="44"/>
      <c r="ERX14" s="44"/>
      <c r="ERY14" s="44"/>
      <c r="ERZ14" s="44"/>
      <c r="ESA14" s="44"/>
      <c r="ESB14" s="44"/>
      <c r="ESC14" s="44"/>
      <c r="ESD14" s="44"/>
      <c r="ESE14" s="44"/>
      <c r="ESF14" s="44"/>
      <c r="ESG14" s="44"/>
      <c r="ESH14" s="44"/>
      <c r="ESI14" s="44"/>
      <c r="ESJ14" s="44"/>
      <c r="ESK14" s="44"/>
      <c r="ESL14" s="44"/>
      <c r="ESM14" s="44"/>
      <c r="ESN14" s="44"/>
      <c r="ESO14" s="44"/>
      <c r="ESP14" s="44"/>
      <c r="ESQ14" s="44"/>
      <c r="ESR14" s="44"/>
      <c r="ESS14" s="44"/>
      <c r="EST14" s="44"/>
      <c r="ESU14" s="44"/>
      <c r="ESV14" s="44"/>
      <c r="ESW14" s="44"/>
      <c r="ESX14" s="44"/>
      <c r="ESY14" s="44"/>
      <c r="ESZ14" s="44"/>
      <c r="ETA14" s="44"/>
      <c r="ETB14" s="44"/>
      <c r="ETC14" s="44"/>
      <c r="ETD14" s="44"/>
      <c r="ETE14" s="44"/>
      <c r="ETF14" s="44"/>
      <c r="ETG14" s="44"/>
      <c r="ETH14" s="44"/>
      <c r="ETI14" s="44"/>
      <c r="ETJ14" s="44"/>
      <c r="ETK14" s="44"/>
      <c r="ETL14" s="44"/>
      <c r="ETM14" s="44"/>
      <c r="ETN14" s="44"/>
      <c r="ETO14" s="44"/>
      <c r="ETP14" s="44"/>
      <c r="ETQ14" s="44"/>
      <c r="ETR14" s="44"/>
      <c r="ETS14" s="44"/>
      <c r="ETT14" s="44"/>
      <c r="ETU14" s="44"/>
      <c r="ETV14" s="44"/>
      <c r="ETW14" s="44"/>
      <c r="ETX14" s="44"/>
      <c r="ETY14" s="44"/>
      <c r="ETZ14" s="44"/>
      <c r="EUA14" s="44"/>
      <c r="EUB14" s="44"/>
      <c r="EUC14" s="44"/>
      <c r="EUD14" s="44"/>
      <c r="EUE14" s="44"/>
      <c r="EUF14" s="44"/>
      <c r="EUG14" s="44"/>
      <c r="EUH14" s="44"/>
      <c r="EUI14" s="44"/>
      <c r="EUJ14" s="44"/>
      <c r="EUK14" s="44"/>
      <c r="EUL14" s="44"/>
      <c r="EUM14" s="44"/>
      <c r="EUN14" s="44"/>
      <c r="EUO14" s="44"/>
      <c r="EUP14" s="44"/>
      <c r="EUQ14" s="44"/>
      <c r="EUR14" s="44"/>
      <c r="EUS14" s="44"/>
      <c r="EUT14" s="44"/>
      <c r="EUU14" s="44"/>
      <c r="EUV14" s="44"/>
      <c r="EUW14" s="44"/>
      <c r="EUX14" s="44"/>
      <c r="EUY14" s="44"/>
      <c r="EUZ14" s="44"/>
      <c r="EVA14" s="44"/>
      <c r="EVB14" s="44"/>
      <c r="EVC14" s="44"/>
      <c r="EVD14" s="44"/>
      <c r="EVE14" s="44"/>
      <c r="EVF14" s="44"/>
      <c r="EVG14" s="44"/>
      <c r="EVH14" s="44"/>
      <c r="EVI14" s="44"/>
      <c r="EVJ14" s="44"/>
      <c r="EVK14" s="44"/>
      <c r="EVL14" s="44"/>
      <c r="EVM14" s="44"/>
      <c r="EVN14" s="44"/>
      <c r="EVO14" s="44"/>
      <c r="EVP14" s="44"/>
      <c r="EVQ14" s="44"/>
      <c r="EVR14" s="44"/>
      <c r="EVS14" s="44"/>
      <c r="EVT14" s="44"/>
      <c r="EVU14" s="44"/>
      <c r="EVV14" s="44"/>
      <c r="EVW14" s="44"/>
      <c r="EVX14" s="44"/>
      <c r="EVY14" s="44"/>
      <c r="EVZ14" s="44"/>
      <c r="EWA14" s="44"/>
      <c r="EWB14" s="44"/>
      <c r="EWC14" s="44"/>
      <c r="EWD14" s="44"/>
      <c r="EWE14" s="44"/>
      <c r="EWF14" s="44"/>
      <c r="EWG14" s="44"/>
      <c r="EWH14" s="44"/>
      <c r="EWI14" s="44"/>
      <c r="EWJ14" s="44"/>
      <c r="EWK14" s="44"/>
      <c r="EWL14" s="44"/>
      <c r="EWM14" s="44"/>
      <c r="EWN14" s="44"/>
      <c r="EWO14" s="44"/>
      <c r="EWP14" s="44"/>
      <c r="EWQ14" s="44"/>
      <c r="EWR14" s="44"/>
      <c r="EWS14" s="44"/>
      <c r="EWT14" s="44"/>
      <c r="EWU14" s="44"/>
      <c r="EWV14" s="44"/>
      <c r="EWW14" s="44"/>
      <c r="EWX14" s="44"/>
      <c r="EWY14" s="44"/>
      <c r="EWZ14" s="44"/>
      <c r="EXA14" s="44"/>
      <c r="EXB14" s="44"/>
      <c r="EXC14" s="44"/>
      <c r="EXD14" s="44"/>
      <c r="EXE14" s="44"/>
      <c r="EXF14" s="44"/>
      <c r="EXG14" s="44"/>
      <c r="EXH14" s="44"/>
      <c r="EXI14" s="44"/>
      <c r="EXJ14" s="44"/>
      <c r="EXK14" s="44"/>
      <c r="EXL14" s="44"/>
      <c r="EXM14" s="44"/>
      <c r="EXN14" s="44"/>
      <c r="EXO14" s="44"/>
      <c r="EXP14" s="44"/>
      <c r="EXQ14" s="44"/>
      <c r="EXR14" s="44"/>
      <c r="EXS14" s="44"/>
      <c r="EXT14" s="44"/>
      <c r="EXU14" s="44"/>
      <c r="EXV14" s="44"/>
      <c r="EXW14" s="44"/>
      <c r="EXX14" s="44"/>
      <c r="EXY14" s="44"/>
      <c r="EXZ14" s="44"/>
      <c r="EYA14" s="44"/>
      <c r="EYB14" s="44"/>
      <c r="EYC14" s="44"/>
      <c r="EYD14" s="44"/>
      <c r="EYE14" s="44"/>
      <c r="EYF14" s="44"/>
      <c r="EYG14" s="44"/>
      <c r="EYH14" s="44"/>
      <c r="EYI14" s="44"/>
      <c r="EYJ14" s="44"/>
      <c r="EYK14" s="44"/>
      <c r="EYL14" s="44"/>
      <c r="EYM14" s="44"/>
      <c r="EYN14" s="44"/>
      <c r="EYO14" s="44"/>
      <c r="EYP14" s="44"/>
      <c r="EYQ14" s="44"/>
      <c r="EYR14" s="44"/>
      <c r="EYS14" s="44"/>
      <c r="EYT14" s="44"/>
      <c r="EYU14" s="44"/>
      <c r="EYV14" s="44"/>
      <c r="EYW14" s="44"/>
      <c r="EYX14" s="44"/>
      <c r="EYY14" s="44"/>
      <c r="EYZ14" s="44"/>
      <c r="EZA14" s="44"/>
      <c r="EZB14" s="44"/>
      <c r="EZC14" s="44"/>
      <c r="EZD14" s="44"/>
      <c r="EZE14" s="44"/>
      <c r="EZF14" s="44"/>
      <c r="EZG14" s="44"/>
      <c r="EZH14" s="44"/>
      <c r="EZI14" s="44"/>
      <c r="EZJ14" s="44"/>
      <c r="EZK14" s="44"/>
      <c r="EZL14" s="44"/>
      <c r="EZM14" s="44"/>
      <c r="EZN14" s="44"/>
      <c r="EZO14" s="44"/>
      <c r="EZP14" s="44"/>
      <c r="EZQ14" s="44"/>
      <c r="EZR14" s="44"/>
      <c r="EZS14" s="44"/>
      <c r="EZT14" s="44"/>
      <c r="EZU14" s="44"/>
      <c r="EZV14" s="44"/>
      <c r="EZW14" s="44"/>
      <c r="EZX14" s="44"/>
      <c r="EZY14" s="44"/>
      <c r="EZZ14" s="44"/>
      <c r="FAA14" s="44"/>
      <c r="FAB14" s="44"/>
      <c r="FAC14" s="44"/>
      <c r="FAD14" s="44"/>
      <c r="FAE14" s="44"/>
      <c r="FAF14" s="44"/>
      <c r="FAG14" s="44"/>
      <c r="FAH14" s="44"/>
      <c r="FAI14" s="44"/>
      <c r="FAJ14" s="44"/>
      <c r="FAK14" s="44"/>
      <c r="FAL14" s="44"/>
      <c r="FAM14" s="44"/>
      <c r="FAN14" s="44"/>
      <c r="FAO14" s="44"/>
      <c r="FAP14" s="44"/>
      <c r="FAQ14" s="44"/>
      <c r="FAR14" s="44"/>
      <c r="FAS14" s="44"/>
      <c r="FAT14" s="44"/>
      <c r="FAU14" s="44"/>
      <c r="FAV14" s="44"/>
      <c r="FAW14" s="44"/>
      <c r="FAX14" s="44"/>
      <c r="FAY14" s="44"/>
      <c r="FAZ14" s="44"/>
      <c r="FBA14" s="44"/>
      <c r="FBB14" s="44"/>
      <c r="FBC14" s="44"/>
      <c r="FBD14" s="44"/>
      <c r="FBE14" s="44"/>
      <c r="FBF14" s="44"/>
      <c r="FBG14" s="44"/>
      <c r="FBH14" s="44"/>
      <c r="FBI14" s="44"/>
      <c r="FBJ14" s="44"/>
      <c r="FBK14" s="44"/>
      <c r="FBL14" s="44"/>
      <c r="FBM14" s="44"/>
      <c r="FBN14" s="44"/>
      <c r="FBO14" s="44"/>
      <c r="FBP14" s="44"/>
      <c r="FBQ14" s="44"/>
      <c r="FBR14" s="44"/>
      <c r="FBS14" s="44"/>
      <c r="FBT14" s="44"/>
      <c r="FBU14" s="44"/>
      <c r="FBV14" s="44"/>
      <c r="FBW14" s="44"/>
      <c r="FBX14" s="44"/>
      <c r="FBY14" s="44"/>
      <c r="FBZ14" s="44"/>
      <c r="FCA14" s="44"/>
      <c r="FCB14" s="44"/>
      <c r="FCC14" s="44"/>
      <c r="FCD14" s="44"/>
      <c r="FCE14" s="44"/>
      <c r="FCF14" s="44"/>
      <c r="FCG14" s="44"/>
      <c r="FCH14" s="44"/>
      <c r="FCI14" s="44"/>
      <c r="FCJ14" s="44"/>
      <c r="FCK14" s="44"/>
      <c r="FCL14" s="44"/>
      <c r="FCM14" s="44"/>
      <c r="FCN14" s="44"/>
      <c r="FCO14" s="44"/>
      <c r="FCP14" s="44"/>
      <c r="FCQ14" s="44"/>
      <c r="FCR14" s="44"/>
      <c r="FCS14" s="44"/>
      <c r="FCT14" s="44"/>
      <c r="FCU14" s="44"/>
      <c r="FCV14" s="44"/>
      <c r="FCW14" s="44"/>
      <c r="FCX14" s="44"/>
      <c r="FCY14" s="44"/>
      <c r="FCZ14" s="44"/>
      <c r="FDA14" s="44"/>
      <c r="FDB14" s="44"/>
      <c r="FDC14" s="44"/>
      <c r="FDD14" s="44"/>
      <c r="FDE14" s="44"/>
      <c r="FDF14" s="44"/>
      <c r="FDG14" s="44"/>
      <c r="FDH14" s="44"/>
      <c r="FDI14" s="44"/>
      <c r="FDJ14" s="44"/>
      <c r="FDK14" s="44"/>
      <c r="FDL14" s="44"/>
      <c r="FDM14" s="44"/>
      <c r="FDN14" s="44"/>
      <c r="FDO14" s="44"/>
      <c r="FDP14" s="44"/>
      <c r="FDQ14" s="44"/>
      <c r="FDR14" s="44"/>
      <c r="FDS14" s="44"/>
      <c r="FDT14" s="44"/>
      <c r="FDU14" s="44"/>
      <c r="FDV14" s="44"/>
      <c r="FDW14" s="44"/>
      <c r="FDX14" s="44"/>
      <c r="FDY14" s="44"/>
      <c r="FDZ14" s="44"/>
      <c r="FEA14" s="44"/>
      <c r="FEB14" s="44"/>
      <c r="FEC14" s="44"/>
      <c r="FED14" s="44"/>
      <c r="FEE14" s="44"/>
      <c r="FEF14" s="44"/>
      <c r="FEG14" s="44"/>
      <c r="FEH14" s="44"/>
      <c r="FEI14" s="44"/>
      <c r="FEJ14" s="44"/>
      <c r="FEK14" s="44"/>
      <c r="FEL14" s="44"/>
      <c r="FEM14" s="44"/>
      <c r="FEN14" s="44"/>
      <c r="FEO14" s="44"/>
      <c r="FEP14" s="44"/>
      <c r="FEQ14" s="44"/>
      <c r="FER14" s="44"/>
      <c r="FES14" s="44"/>
      <c r="FET14" s="44"/>
      <c r="FEU14" s="44"/>
      <c r="FEV14" s="44"/>
      <c r="FEW14" s="44"/>
      <c r="FEX14" s="44"/>
      <c r="FEY14" s="44"/>
      <c r="FEZ14" s="44"/>
      <c r="FFA14" s="44"/>
      <c r="FFB14" s="44"/>
      <c r="FFC14" s="44"/>
      <c r="FFD14" s="44"/>
      <c r="FFE14" s="44"/>
      <c r="FFF14" s="44"/>
      <c r="FFG14" s="44"/>
      <c r="FFH14" s="44"/>
      <c r="FFI14" s="44"/>
      <c r="FFJ14" s="44"/>
      <c r="FFK14" s="44"/>
      <c r="FFL14" s="44"/>
      <c r="FFM14" s="44"/>
      <c r="FFN14" s="44"/>
      <c r="FFO14" s="44"/>
      <c r="FFP14" s="44"/>
      <c r="FFQ14" s="44"/>
      <c r="FFR14" s="44"/>
      <c r="FFS14" s="44"/>
      <c r="FFT14" s="44"/>
      <c r="FFU14" s="44"/>
      <c r="FFV14" s="44"/>
      <c r="FFW14" s="44"/>
      <c r="FFX14" s="44"/>
      <c r="FFY14" s="44"/>
      <c r="FFZ14" s="44"/>
      <c r="FGA14" s="44"/>
      <c r="FGB14" s="44"/>
      <c r="FGC14" s="44"/>
      <c r="FGD14" s="44"/>
      <c r="FGE14" s="44"/>
      <c r="FGF14" s="44"/>
      <c r="FGG14" s="44"/>
      <c r="FGH14" s="44"/>
      <c r="FGI14" s="44"/>
      <c r="FGJ14" s="44"/>
      <c r="FGK14" s="44"/>
      <c r="FGL14" s="44"/>
      <c r="FGM14" s="44"/>
      <c r="FGN14" s="44"/>
      <c r="FGO14" s="44"/>
      <c r="FGP14" s="44"/>
      <c r="FGQ14" s="44"/>
      <c r="FGR14" s="44"/>
      <c r="FGS14" s="44"/>
      <c r="FGT14" s="44"/>
      <c r="FGU14" s="44"/>
      <c r="FGV14" s="44"/>
      <c r="FGW14" s="44"/>
      <c r="FGX14" s="44"/>
      <c r="FGY14" s="44"/>
      <c r="FGZ14" s="44"/>
      <c r="FHA14" s="44"/>
      <c r="FHB14" s="44"/>
      <c r="FHC14" s="44"/>
      <c r="FHD14" s="44"/>
      <c r="FHE14" s="44"/>
      <c r="FHF14" s="44"/>
      <c r="FHG14" s="44"/>
      <c r="FHH14" s="44"/>
      <c r="FHI14" s="44"/>
      <c r="FHJ14" s="44"/>
      <c r="FHK14" s="44"/>
      <c r="FHL14" s="44"/>
      <c r="FHM14" s="44"/>
      <c r="FHN14" s="44"/>
      <c r="FHO14" s="44"/>
      <c r="FHP14" s="44"/>
      <c r="FHQ14" s="44"/>
      <c r="FHR14" s="44"/>
      <c r="FHS14" s="44"/>
      <c r="FHT14" s="44"/>
      <c r="FHU14" s="44"/>
      <c r="FHV14" s="44"/>
      <c r="FHW14" s="44"/>
      <c r="FHX14" s="44"/>
      <c r="FHY14" s="44"/>
      <c r="FHZ14" s="44"/>
      <c r="FIA14" s="44"/>
      <c r="FIB14" s="44"/>
      <c r="FIC14" s="44"/>
      <c r="FID14" s="44"/>
      <c r="FIE14" s="44"/>
      <c r="FIF14" s="44"/>
      <c r="FIG14" s="44"/>
      <c r="FIH14" s="44"/>
      <c r="FII14" s="44"/>
      <c r="FIJ14" s="44"/>
      <c r="FIK14" s="44"/>
      <c r="FIL14" s="44"/>
      <c r="FIM14" s="44"/>
      <c r="FIN14" s="44"/>
      <c r="FIO14" s="44"/>
      <c r="FIP14" s="44"/>
      <c r="FIQ14" s="44"/>
      <c r="FIR14" s="44"/>
      <c r="FIS14" s="44"/>
      <c r="FIT14" s="44"/>
      <c r="FIU14" s="44"/>
      <c r="FIV14" s="44"/>
      <c r="FIW14" s="44"/>
      <c r="FIX14" s="44"/>
      <c r="FIY14" s="44"/>
      <c r="FIZ14" s="44"/>
      <c r="FJA14" s="44"/>
      <c r="FJB14" s="44"/>
      <c r="FJC14" s="44"/>
      <c r="FJD14" s="44"/>
      <c r="FJE14" s="44"/>
      <c r="FJF14" s="44"/>
      <c r="FJG14" s="44"/>
      <c r="FJH14" s="44"/>
      <c r="FJI14" s="44"/>
      <c r="FJJ14" s="44"/>
      <c r="FJK14" s="44"/>
      <c r="FJL14" s="44"/>
      <c r="FJM14" s="44"/>
      <c r="FJN14" s="44"/>
      <c r="FJO14" s="44"/>
      <c r="FJP14" s="44"/>
      <c r="FJQ14" s="44"/>
      <c r="FJR14" s="44"/>
      <c r="FJS14" s="44"/>
      <c r="FJT14" s="44"/>
      <c r="FJU14" s="44"/>
      <c r="FJV14" s="44"/>
      <c r="FJW14" s="44"/>
      <c r="FJX14" s="44"/>
      <c r="FJY14" s="44"/>
      <c r="FJZ14" s="44"/>
      <c r="FKA14" s="44"/>
      <c r="FKB14" s="44"/>
      <c r="FKC14" s="44"/>
      <c r="FKD14" s="44"/>
      <c r="FKE14" s="44"/>
      <c r="FKF14" s="44"/>
      <c r="FKG14" s="44"/>
      <c r="FKH14" s="44"/>
      <c r="FKI14" s="44"/>
      <c r="FKJ14" s="44"/>
      <c r="FKK14" s="44"/>
      <c r="FKL14" s="44"/>
      <c r="FKM14" s="44"/>
      <c r="FKN14" s="44"/>
      <c r="FKO14" s="44"/>
      <c r="FKP14" s="44"/>
      <c r="FKQ14" s="44"/>
    </row>
    <row r="15" spans="1:4359" s="38" customFormat="1" ht="36.75" customHeight="1" thickBot="1" x14ac:dyDescent="0.3">
      <c r="A15" s="732"/>
      <c r="B15" s="732"/>
      <c r="C15" s="735"/>
      <c r="D15" s="756"/>
      <c r="E15" s="739"/>
      <c r="F15" s="333" t="s">
        <v>23</v>
      </c>
      <c r="G15" s="259">
        <v>3.3399999999999999E-2</v>
      </c>
      <c r="H15" s="259">
        <v>3.3399999999999999E-2</v>
      </c>
      <c r="I15" s="259">
        <v>3.3399999999999999E-2</v>
      </c>
      <c r="J15" s="259">
        <v>6.6699999999999995E-2</v>
      </c>
      <c r="K15" s="259">
        <v>6.6699999999999995E-2</v>
      </c>
      <c r="L15" s="259">
        <v>6.6699999999999995E-2</v>
      </c>
      <c r="M15" s="260">
        <v>0.1167</v>
      </c>
      <c r="N15" s="260">
        <v>0.1167</v>
      </c>
      <c r="O15" s="260">
        <v>0.1167</v>
      </c>
      <c r="P15" s="259">
        <v>0.1167</v>
      </c>
      <c r="Q15" s="259">
        <v>0.1167</v>
      </c>
      <c r="R15" s="259">
        <v>0.11619999999999989</v>
      </c>
      <c r="S15" s="335">
        <f>SUM(G15:R15)</f>
        <v>0.99999999999999989</v>
      </c>
      <c r="T15" s="741"/>
      <c r="U15" s="744"/>
      <c r="V15" s="75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row>
    <row r="16" spans="1:4359" s="38" customFormat="1" ht="36.75" customHeight="1" x14ac:dyDescent="0.25">
      <c r="A16" s="732"/>
      <c r="B16" s="732"/>
      <c r="C16" s="735" t="s">
        <v>188</v>
      </c>
      <c r="D16" s="752" t="s">
        <v>144</v>
      </c>
      <c r="E16" s="748"/>
      <c r="F16" s="332" t="s">
        <v>22</v>
      </c>
      <c r="G16" s="224">
        <v>3.3399999999999999E-2</v>
      </c>
      <c r="H16" s="224">
        <v>3.3399999999999999E-2</v>
      </c>
      <c r="I16" s="224">
        <v>3.3399999999999999E-2</v>
      </c>
      <c r="J16" s="224">
        <v>6.6699999999999995E-2</v>
      </c>
      <c r="K16" s="224">
        <v>6.6699999999999995E-2</v>
      </c>
      <c r="L16" s="224">
        <v>6.6699999999999995E-2</v>
      </c>
      <c r="M16" s="224">
        <v>0.1167</v>
      </c>
      <c r="N16" s="224">
        <v>0.1167</v>
      </c>
      <c r="O16" s="224">
        <v>0.1167</v>
      </c>
      <c r="P16" s="224">
        <v>0.1167</v>
      </c>
      <c r="Q16" s="224">
        <v>0.1167</v>
      </c>
      <c r="R16" s="224">
        <v>0.11619999999999989</v>
      </c>
      <c r="S16" s="334">
        <f t="shared" ref="S16:S70" si="2">SUM(G16:R16)</f>
        <v>0.99999999999999989</v>
      </c>
      <c r="T16" s="741"/>
      <c r="U16" s="744">
        <f>1.54%</f>
        <v>1.54E-2</v>
      </c>
      <c r="V16" s="749" t="s">
        <v>269</v>
      </c>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c r="AMA16" s="44"/>
      <c r="AMB16" s="44"/>
      <c r="AMC16" s="44"/>
      <c r="AMD16" s="44"/>
      <c r="AME16" s="44"/>
      <c r="AMF16" s="44"/>
      <c r="AMG16" s="44"/>
      <c r="AMH16" s="44"/>
      <c r="AMI16" s="44"/>
      <c r="AMJ16" s="44"/>
      <c r="AMK16" s="44"/>
      <c r="AML16" s="44"/>
      <c r="AMM16" s="44"/>
      <c r="AMN16" s="44"/>
      <c r="AMO16" s="44"/>
      <c r="AMP16" s="44"/>
      <c r="AMQ16" s="44"/>
      <c r="AMR16" s="44"/>
      <c r="AMS16" s="44"/>
      <c r="AMT16" s="44"/>
      <c r="AMU16" s="44"/>
      <c r="AMV16" s="44"/>
      <c r="AMW16" s="44"/>
      <c r="AMX16" s="44"/>
      <c r="AMY16" s="44"/>
      <c r="AMZ16" s="44"/>
      <c r="ANA16" s="44"/>
      <c r="ANB16" s="44"/>
      <c r="ANC16" s="44"/>
      <c r="AND16" s="44"/>
      <c r="ANE16" s="44"/>
      <c r="ANF16" s="44"/>
      <c r="ANG16" s="44"/>
      <c r="ANH16" s="44"/>
      <c r="ANI16" s="44"/>
      <c r="ANJ16" s="44"/>
      <c r="ANK16" s="44"/>
      <c r="ANL16" s="44"/>
      <c r="ANM16" s="44"/>
      <c r="ANN16" s="44"/>
      <c r="ANO16" s="44"/>
      <c r="ANP16" s="44"/>
      <c r="ANQ16" s="44"/>
      <c r="ANR16" s="44"/>
      <c r="ANS16" s="44"/>
      <c r="ANT16" s="44"/>
      <c r="ANU16" s="44"/>
      <c r="ANV16" s="44"/>
      <c r="ANW16" s="44"/>
      <c r="ANX16" s="44"/>
      <c r="ANY16" s="44"/>
      <c r="ANZ16" s="44"/>
      <c r="AOA16" s="44"/>
      <c r="AOB16" s="44"/>
      <c r="AOC16" s="44"/>
      <c r="AOD16" s="44"/>
      <c r="AOE16" s="44"/>
      <c r="AOF16" s="44"/>
      <c r="AOG16" s="44"/>
      <c r="AOH16" s="44"/>
      <c r="AOI16" s="44"/>
      <c r="AOJ16" s="44"/>
      <c r="AOK16" s="44"/>
      <c r="AOL16" s="44"/>
      <c r="AOM16" s="44"/>
      <c r="AON16" s="44"/>
      <c r="AOO16" s="44"/>
      <c r="AOP16" s="44"/>
      <c r="AOQ16" s="44"/>
      <c r="AOR16" s="44"/>
      <c r="AOS16" s="44"/>
      <c r="AOT16" s="44"/>
      <c r="AOU16" s="44"/>
      <c r="AOV16" s="44"/>
      <c r="AOW16" s="44"/>
      <c r="AOX16" s="44"/>
      <c r="AOY16" s="44"/>
      <c r="AOZ16" s="44"/>
      <c r="APA16" s="44"/>
      <c r="APB16" s="44"/>
      <c r="APC16" s="44"/>
      <c r="APD16" s="44"/>
      <c r="APE16" s="44"/>
      <c r="APF16" s="44"/>
      <c r="APG16" s="44"/>
      <c r="APH16" s="44"/>
      <c r="API16" s="44"/>
      <c r="APJ16" s="44"/>
      <c r="APK16" s="44"/>
      <c r="APL16" s="44"/>
      <c r="APM16" s="44"/>
      <c r="APN16" s="44"/>
      <c r="APO16" s="44"/>
      <c r="APP16" s="44"/>
      <c r="APQ16" s="44"/>
      <c r="APR16" s="44"/>
      <c r="APS16" s="44"/>
      <c r="APT16" s="44"/>
      <c r="APU16" s="44"/>
      <c r="APV16" s="44"/>
      <c r="APW16" s="44"/>
      <c r="APX16" s="44"/>
      <c r="APY16" s="44"/>
      <c r="APZ16" s="44"/>
      <c r="AQA16" s="44"/>
      <c r="AQB16" s="44"/>
      <c r="AQC16" s="44"/>
      <c r="AQD16" s="44"/>
      <c r="AQE16" s="44"/>
      <c r="AQF16" s="44"/>
      <c r="AQG16" s="44"/>
      <c r="AQH16" s="44"/>
      <c r="AQI16" s="44"/>
      <c r="AQJ16" s="44"/>
      <c r="AQK16" s="44"/>
      <c r="AQL16" s="44"/>
      <c r="AQM16" s="44"/>
      <c r="AQN16" s="44"/>
      <c r="AQO16" s="44"/>
      <c r="AQP16" s="44"/>
      <c r="AQQ16" s="44"/>
      <c r="AQR16" s="44"/>
      <c r="AQS16" s="44"/>
      <c r="AQT16" s="44"/>
      <c r="AQU16" s="44"/>
      <c r="AQV16" s="44"/>
      <c r="AQW16" s="44"/>
      <c r="AQX16" s="44"/>
      <c r="AQY16" s="44"/>
      <c r="AQZ16" s="44"/>
      <c r="ARA16" s="44"/>
      <c r="ARB16" s="44"/>
      <c r="ARC16" s="44"/>
      <c r="ARD16" s="44"/>
      <c r="ARE16" s="44"/>
      <c r="ARF16" s="44"/>
      <c r="ARG16" s="44"/>
      <c r="ARH16" s="44"/>
      <c r="ARI16" s="44"/>
      <c r="ARJ16" s="44"/>
      <c r="ARK16" s="44"/>
      <c r="ARL16" s="44"/>
      <c r="ARM16" s="44"/>
      <c r="ARN16" s="44"/>
      <c r="ARO16" s="44"/>
      <c r="ARP16" s="44"/>
      <c r="ARQ16" s="44"/>
      <c r="ARR16" s="44"/>
      <c r="ARS16" s="44"/>
      <c r="ART16" s="44"/>
      <c r="ARU16" s="44"/>
      <c r="ARV16" s="44"/>
      <c r="ARW16" s="44"/>
      <c r="ARX16" s="44"/>
      <c r="ARY16" s="44"/>
      <c r="ARZ16" s="44"/>
      <c r="ASA16" s="44"/>
      <c r="ASB16" s="44"/>
      <c r="ASC16" s="44"/>
      <c r="ASD16" s="44"/>
      <c r="ASE16" s="44"/>
      <c r="ASF16" s="44"/>
      <c r="ASG16" s="44"/>
      <c r="ASH16" s="44"/>
      <c r="ASI16" s="44"/>
      <c r="ASJ16" s="44"/>
      <c r="ASK16" s="44"/>
      <c r="ASL16" s="44"/>
      <c r="ASM16" s="44"/>
      <c r="ASN16" s="44"/>
      <c r="ASO16" s="44"/>
      <c r="ASP16" s="44"/>
      <c r="ASQ16" s="44"/>
      <c r="ASR16" s="44"/>
      <c r="ASS16" s="44"/>
      <c r="AST16" s="44"/>
      <c r="ASU16" s="44"/>
      <c r="ASV16" s="44"/>
      <c r="ASW16" s="44"/>
      <c r="ASX16" s="44"/>
      <c r="ASY16" s="44"/>
      <c r="ASZ16" s="44"/>
      <c r="ATA16" s="44"/>
      <c r="ATB16" s="44"/>
      <c r="ATC16" s="44"/>
      <c r="ATD16" s="44"/>
      <c r="ATE16" s="44"/>
      <c r="ATF16" s="44"/>
      <c r="ATG16" s="44"/>
      <c r="ATH16" s="44"/>
      <c r="ATI16" s="44"/>
      <c r="ATJ16" s="44"/>
      <c r="ATK16" s="44"/>
      <c r="ATL16" s="44"/>
      <c r="ATM16" s="44"/>
      <c r="ATN16" s="44"/>
      <c r="ATO16" s="44"/>
      <c r="ATP16" s="44"/>
      <c r="ATQ16" s="44"/>
      <c r="ATR16" s="44"/>
      <c r="ATS16" s="44"/>
      <c r="ATT16" s="44"/>
      <c r="ATU16" s="44"/>
      <c r="ATV16" s="44"/>
      <c r="ATW16" s="44"/>
      <c r="ATX16" s="44"/>
      <c r="ATY16" s="44"/>
      <c r="ATZ16" s="44"/>
      <c r="AUA16" s="44"/>
      <c r="AUB16" s="44"/>
      <c r="AUC16" s="44"/>
      <c r="AUD16" s="44"/>
      <c r="AUE16" s="44"/>
      <c r="AUF16" s="44"/>
      <c r="AUG16" s="44"/>
      <c r="AUH16" s="44"/>
      <c r="AUI16" s="44"/>
      <c r="AUJ16" s="44"/>
      <c r="AUK16" s="44"/>
      <c r="AUL16" s="44"/>
      <c r="AUM16" s="44"/>
      <c r="AUN16" s="44"/>
      <c r="AUO16" s="44"/>
      <c r="AUP16" s="44"/>
      <c r="AUQ16" s="44"/>
      <c r="AUR16" s="44"/>
      <c r="AUS16" s="44"/>
      <c r="AUT16" s="44"/>
      <c r="AUU16" s="44"/>
      <c r="AUV16" s="44"/>
      <c r="AUW16" s="44"/>
      <c r="AUX16" s="44"/>
      <c r="AUY16" s="44"/>
      <c r="AUZ16" s="44"/>
      <c r="AVA16" s="44"/>
      <c r="AVB16" s="44"/>
      <c r="AVC16" s="44"/>
      <c r="AVD16" s="44"/>
      <c r="AVE16" s="44"/>
      <c r="AVF16" s="44"/>
      <c r="AVG16" s="44"/>
      <c r="AVH16" s="44"/>
      <c r="AVI16" s="44"/>
      <c r="AVJ16" s="44"/>
      <c r="AVK16" s="44"/>
      <c r="AVL16" s="44"/>
      <c r="AVM16" s="44"/>
      <c r="AVN16" s="44"/>
      <c r="AVO16" s="44"/>
      <c r="AVP16" s="44"/>
      <c r="AVQ16" s="44"/>
      <c r="AVR16" s="44"/>
      <c r="AVS16" s="44"/>
      <c r="AVT16" s="44"/>
      <c r="AVU16" s="44"/>
      <c r="AVV16" s="44"/>
      <c r="AVW16" s="44"/>
      <c r="AVX16" s="44"/>
      <c r="AVY16" s="44"/>
      <c r="AVZ16" s="44"/>
      <c r="AWA16" s="44"/>
      <c r="AWB16" s="44"/>
      <c r="AWC16" s="44"/>
      <c r="AWD16" s="44"/>
      <c r="AWE16" s="44"/>
      <c r="AWF16" s="44"/>
      <c r="AWG16" s="44"/>
      <c r="AWH16" s="44"/>
      <c r="AWI16" s="44"/>
      <c r="AWJ16" s="44"/>
      <c r="AWK16" s="44"/>
      <c r="AWL16" s="44"/>
      <c r="AWM16" s="44"/>
      <c r="AWN16" s="44"/>
      <c r="AWO16" s="44"/>
      <c r="AWP16" s="44"/>
      <c r="AWQ16" s="44"/>
      <c r="AWR16" s="44"/>
      <c r="AWS16" s="44"/>
      <c r="AWT16" s="44"/>
      <c r="AWU16" s="44"/>
      <c r="AWV16" s="44"/>
      <c r="AWW16" s="44"/>
      <c r="AWX16" s="44"/>
      <c r="AWY16" s="44"/>
      <c r="AWZ16" s="44"/>
      <c r="AXA16" s="44"/>
      <c r="AXB16" s="44"/>
      <c r="AXC16" s="44"/>
      <c r="AXD16" s="44"/>
      <c r="AXE16" s="44"/>
      <c r="AXF16" s="44"/>
      <c r="AXG16" s="44"/>
      <c r="AXH16" s="44"/>
      <c r="AXI16" s="44"/>
      <c r="AXJ16" s="44"/>
      <c r="AXK16" s="44"/>
      <c r="AXL16" s="44"/>
      <c r="AXM16" s="44"/>
      <c r="AXN16" s="44"/>
      <c r="AXO16" s="44"/>
      <c r="AXP16" s="44"/>
      <c r="AXQ16" s="44"/>
      <c r="AXR16" s="44"/>
      <c r="AXS16" s="44"/>
      <c r="AXT16" s="44"/>
      <c r="AXU16" s="44"/>
      <c r="AXV16" s="44"/>
      <c r="AXW16" s="44"/>
      <c r="AXX16" s="44"/>
      <c r="AXY16" s="44"/>
      <c r="AXZ16" s="44"/>
      <c r="AYA16" s="44"/>
      <c r="AYB16" s="44"/>
      <c r="AYC16" s="44"/>
      <c r="AYD16" s="44"/>
      <c r="AYE16" s="44"/>
      <c r="AYF16" s="44"/>
      <c r="AYG16" s="44"/>
      <c r="AYH16" s="44"/>
      <c r="AYI16" s="44"/>
      <c r="AYJ16" s="44"/>
      <c r="AYK16" s="44"/>
      <c r="AYL16" s="44"/>
      <c r="AYM16" s="44"/>
      <c r="AYN16" s="44"/>
      <c r="AYO16" s="44"/>
      <c r="AYP16" s="44"/>
      <c r="AYQ16" s="44"/>
      <c r="AYR16" s="44"/>
      <c r="AYS16" s="44"/>
      <c r="AYT16" s="44"/>
      <c r="AYU16" s="44"/>
      <c r="AYV16" s="44"/>
      <c r="AYW16" s="44"/>
      <c r="AYX16" s="44"/>
      <c r="AYY16" s="44"/>
      <c r="AYZ16" s="44"/>
      <c r="AZA16" s="44"/>
      <c r="AZB16" s="44"/>
      <c r="AZC16" s="44"/>
      <c r="AZD16" s="44"/>
      <c r="AZE16" s="44"/>
      <c r="AZF16" s="44"/>
      <c r="AZG16" s="44"/>
      <c r="AZH16" s="44"/>
      <c r="AZI16" s="44"/>
      <c r="AZJ16" s="44"/>
      <c r="AZK16" s="44"/>
      <c r="AZL16" s="44"/>
      <c r="AZM16" s="44"/>
      <c r="AZN16" s="44"/>
      <c r="AZO16" s="44"/>
      <c r="AZP16" s="44"/>
      <c r="AZQ16" s="44"/>
      <c r="AZR16" s="44"/>
      <c r="AZS16" s="44"/>
      <c r="AZT16" s="44"/>
      <c r="AZU16" s="44"/>
      <c r="AZV16" s="44"/>
      <c r="AZW16" s="44"/>
      <c r="AZX16" s="44"/>
      <c r="AZY16" s="44"/>
      <c r="AZZ16" s="44"/>
      <c r="BAA16" s="44"/>
      <c r="BAB16" s="44"/>
      <c r="BAC16" s="44"/>
      <c r="BAD16" s="44"/>
      <c r="BAE16" s="44"/>
      <c r="BAF16" s="44"/>
      <c r="BAG16" s="44"/>
      <c r="BAH16" s="44"/>
      <c r="BAI16" s="44"/>
      <c r="BAJ16" s="44"/>
      <c r="BAK16" s="44"/>
      <c r="BAL16" s="44"/>
      <c r="BAM16" s="44"/>
      <c r="BAN16" s="44"/>
      <c r="BAO16" s="44"/>
      <c r="BAP16" s="44"/>
      <c r="BAQ16" s="44"/>
      <c r="BAR16" s="44"/>
      <c r="BAS16" s="44"/>
      <c r="BAT16" s="44"/>
      <c r="BAU16" s="44"/>
      <c r="BAV16" s="44"/>
      <c r="BAW16" s="44"/>
      <c r="BAX16" s="44"/>
      <c r="BAY16" s="44"/>
      <c r="BAZ16" s="44"/>
      <c r="BBA16" s="44"/>
      <c r="BBB16" s="44"/>
      <c r="BBC16" s="44"/>
      <c r="BBD16" s="44"/>
      <c r="BBE16" s="44"/>
      <c r="BBF16" s="44"/>
      <c r="BBG16" s="44"/>
      <c r="BBH16" s="44"/>
      <c r="BBI16" s="44"/>
      <c r="BBJ16" s="44"/>
      <c r="BBK16" s="44"/>
      <c r="BBL16" s="44"/>
      <c r="BBM16" s="44"/>
      <c r="BBN16" s="44"/>
      <c r="BBO16" s="44"/>
      <c r="BBP16" s="44"/>
      <c r="BBQ16" s="44"/>
      <c r="BBR16" s="44"/>
      <c r="BBS16" s="44"/>
      <c r="BBT16" s="44"/>
      <c r="BBU16" s="44"/>
      <c r="BBV16" s="44"/>
      <c r="BBW16" s="44"/>
      <c r="BBX16" s="44"/>
      <c r="BBY16" s="44"/>
      <c r="BBZ16" s="44"/>
      <c r="BCA16" s="44"/>
      <c r="BCB16" s="44"/>
      <c r="BCC16" s="44"/>
      <c r="BCD16" s="44"/>
      <c r="BCE16" s="44"/>
      <c r="BCF16" s="44"/>
      <c r="BCG16" s="44"/>
      <c r="BCH16" s="44"/>
      <c r="BCI16" s="44"/>
      <c r="BCJ16" s="44"/>
      <c r="BCK16" s="44"/>
      <c r="BCL16" s="44"/>
      <c r="BCM16" s="44"/>
      <c r="BCN16" s="44"/>
      <c r="BCO16" s="44"/>
      <c r="BCP16" s="44"/>
      <c r="BCQ16" s="44"/>
      <c r="BCR16" s="44"/>
      <c r="BCS16" s="44"/>
      <c r="BCT16" s="44"/>
      <c r="BCU16" s="44"/>
      <c r="BCV16" s="44"/>
      <c r="BCW16" s="44"/>
      <c r="BCX16" s="44"/>
      <c r="BCY16" s="44"/>
      <c r="BCZ16" s="44"/>
      <c r="BDA16" s="44"/>
      <c r="BDB16" s="44"/>
      <c r="BDC16" s="44"/>
      <c r="BDD16" s="44"/>
      <c r="BDE16" s="44"/>
      <c r="BDF16" s="44"/>
      <c r="BDG16" s="44"/>
      <c r="BDH16" s="44"/>
      <c r="BDI16" s="44"/>
      <c r="BDJ16" s="44"/>
      <c r="BDK16" s="44"/>
      <c r="BDL16" s="44"/>
      <c r="BDM16" s="44"/>
      <c r="BDN16" s="44"/>
      <c r="BDO16" s="44"/>
      <c r="BDP16" s="44"/>
      <c r="BDQ16" s="44"/>
      <c r="BDR16" s="44"/>
      <c r="BDS16" s="44"/>
      <c r="BDT16" s="44"/>
      <c r="BDU16" s="44"/>
      <c r="BDV16" s="44"/>
      <c r="BDW16" s="44"/>
      <c r="BDX16" s="44"/>
      <c r="BDY16" s="44"/>
      <c r="BDZ16" s="44"/>
      <c r="BEA16" s="44"/>
      <c r="BEB16" s="44"/>
      <c r="BEC16" s="44"/>
      <c r="BED16" s="44"/>
      <c r="BEE16" s="44"/>
      <c r="BEF16" s="44"/>
      <c r="BEG16" s="44"/>
      <c r="BEH16" s="44"/>
      <c r="BEI16" s="44"/>
      <c r="BEJ16" s="44"/>
      <c r="BEK16" s="44"/>
      <c r="BEL16" s="44"/>
      <c r="BEM16" s="44"/>
      <c r="BEN16" s="44"/>
      <c r="BEO16" s="44"/>
      <c r="BEP16" s="44"/>
      <c r="BEQ16" s="44"/>
      <c r="BER16" s="44"/>
      <c r="BES16" s="44"/>
      <c r="BET16" s="44"/>
      <c r="BEU16" s="44"/>
      <c r="BEV16" s="44"/>
      <c r="BEW16" s="44"/>
      <c r="BEX16" s="44"/>
      <c r="BEY16" s="44"/>
      <c r="BEZ16" s="44"/>
      <c r="BFA16" s="44"/>
      <c r="BFB16" s="44"/>
      <c r="BFC16" s="44"/>
      <c r="BFD16" s="44"/>
      <c r="BFE16" s="44"/>
      <c r="BFF16" s="44"/>
      <c r="BFG16" s="44"/>
      <c r="BFH16" s="44"/>
      <c r="BFI16" s="44"/>
      <c r="BFJ16" s="44"/>
      <c r="BFK16" s="44"/>
      <c r="BFL16" s="44"/>
      <c r="BFM16" s="44"/>
      <c r="BFN16" s="44"/>
      <c r="BFO16" s="44"/>
      <c r="BFP16" s="44"/>
      <c r="BFQ16" s="44"/>
      <c r="BFR16" s="44"/>
      <c r="BFS16" s="44"/>
      <c r="BFT16" s="44"/>
      <c r="BFU16" s="44"/>
      <c r="BFV16" s="44"/>
      <c r="BFW16" s="44"/>
      <c r="BFX16" s="44"/>
      <c r="BFY16" s="44"/>
      <c r="BFZ16" s="44"/>
      <c r="BGA16" s="44"/>
      <c r="BGB16" s="44"/>
      <c r="BGC16" s="44"/>
      <c r="BGD16" s="44"/>
      <c r="BGE16" s="44"/>
      <c r="BGF16" s="44"/>
      <c r="BGG16" s="44"/>
      <c r="BGH16" s="44"/>
      <c r="BGI16" s="44"/>
      <c r="BGJ16" s="44"/>
      <c r="BGK16" s="44"/>
      <c r="BGL16" s="44"/>
      <c r="BGM16" s="44"/>
      <c r="BGN16" s="44"/>
      <c r="BGO16" s="44"/>
      <c r="BGP16" s="44"/>
      <c r="BGQ16" s="44"/>
      <c r="BGR16" s="44"/>
      <c r="BGS16" s="44"/>
      <c r="BGT16" s="44"/>
      <c r="BGU16" s="44"/>
      <c r="BGV16" s="44"/>
      <c r="BGW16" s="44"/>
      <c r="BGX16" s="44"/>
      <c r="BGY16" s="44"/>
      <c r="BGZ16" s="44"/>
      <c r="BHA16" s="44"/>
      <c r="BHB16" s="44"/>
      <c r="BHC16" s="44"/>
      <c r="BHD16" s="44"/>
      <c r="BHE16" s="44"/>
      <c r="BHF16" s="44"/>
      <c r="BHG16" s="44"/>
      <c r="BHH16" s="44"/>
      <c r="BHI16" s="44"/>
      <c r="BHJ16" s="44"/>
      <c r="BHK16" s="44"/>
      <c r="BHL16" s="44"/>
      <c r="BHM16" s="44"/>
      <c r="BHN16" s="44"/>
      <c r="BHO16" s="44"/>
      <c r="BHP16" s="44"/>
      <c r="BHQ16" s="44"/>
      <c r="BHR16" s="44"/>
      <c r="BHS16" s="44"/>
      <c r="BHT16" s="44"/>
      <c r="BHU16" s="44"/>
      <c r="BHV16" s="44"/>
      <c r="BHW16" s="44"/>
      <c r="BHX16" s="44"/>
      <c r="BHY16" s="44"/>
      <c r="BHZ16" s="44"/>
      <c r="BIA16" s="44"/>
      <c r="BIB16" s="44"/>
      <c r="BIC16" s="44"/>
      <c r="BID16" s="44"/>
      <c r="BIE16" s="44"/>
      <c r="BIF16" s="44"/>
      <c r="BIG16" s="44"/>
      <c r="BIH16" s="44"/>
      <c r="BII16" s="44"/>
      <c r="BIJ16" s="44"/>
      <c r="BIK16" s="44"/>
      <c r="BIL16" s="44"/>
      <c r="BIM16" s="44"/>
      <c r="BIN16" s="44"/>
      <c r="BIO16" s="44"/>
      <c r="BIP16" s="44"/>
      <c r="BIQ16" s="44"/>
      <c r="BIR16" s="44"/>
      <c r="BIS16" s="44"/>
      <c r="BIT16" s="44"/>
      <c r="BIU16" s="44"/>
      <c r="BIV16" s="44"/>
      <c r="BIW16" s="44"/>
      <c r="BIX16" s="44"/>
      <c r="BIY16" s="44"/>
      <c r="BIZ16" s="44"/>
      <c r="BJA16" s="44"/>
      <c r="BJB16" s="44"/>
      <c r="BJC16" s="44"/>
      <c r="BJD16" s="44"/>
      <c r="BJE16" s="44"/>
      <c r="BJF16" s="44"/>
      <c r="BJG16" s="44"/>
      <c r="BJH16" s="44"/>
      <c r="BJI16" s="44"/>
      <c r="BJJ16" s="44"/>
      <c r="BJK16" s="44"/>
      <c r="BJL16" s="44"/>
      <c r="BJM16" s="44"/>
      <c r="BJN16" s="44"/>
      <c r="BJO16" s="44"/>
      <c r="BJP16" s="44"/>
      <c r="BJQ16" s="44"/>
      <c r="BJR16" s="44"/>
      <c r="BJS16" s="44"/>
      <c r="BJT16" s="44"/>
      <c r="BJU16" s="44"/>
      <c r="BJV16" s="44"/>
      <c r="BJW16" s="44"/>
      <c r="BJX16" s="44"/>
      <c r="BJY16" s="44"/>
      <c r="BJZ16" s="44"/>
      <c r="BKA16" s="44"/>
      <c r="BKB16" s="44"/>
      <c r="BKC16" s="44"/>
      <c r="BKD16" s="44"/>
      <c r="BKE16" s="44"/>
      <c r="BKF16" s="44"/>
      <c r="BKG16" s="44"/>
      <c r="BKH16" s="44"/>
      <c r="BKI16" s="44"/>
      <c r="BKJ16" s="44"/>
      <c r="BKK16" s="44"/>
      <c r="BKL16" s="44"/>
      <c r="BKM16" s="44"/>
      <c r="BKN16" s="44"/>
      <c r="BKO16" s="44"/>
      <c r="BKP16" s="44"/>
      <c r="BKQ16" s="44"/>
      <c r="BKR16" s="44"/>
      <c r="BKS16" s="44"/>
      <c r="BKT16" s="44"/>
      <c r="BKU16" s="44"/>
      <c r="BKV16" s="44"/>
      <c r="BKW16" s="44"/>
      <c r="BKX16" s="44"/>
      <c r="BKY16" s="44"/>
      <c r="BKZ16" s="44"/>
      <c r="BLA16" s="44"/>
      <c r="BLB16" s="44"/>
      <c r="BLC16" s="44"/>
      <c r="BLD16" s="44"/>
      <c r="BLE16" s="44"/>
      <c r="BLF16" s="44"/>
      <c r="BLG16" s="44"/>
      <c r="BLH16" s="44"/>
      <c r="BLI16" s="44"/>
      <c r="BLJ16" s="44"/>
      <c r="BLK16" s="44"/>
      <c r="BLL16" s="44"/>
      <c r="BLM16" s="44"/>
      <c r="BLN16" s="44"/>
      <c r="BLO16" s="44"/>
      <c r="BLP16" s="44"/>
      <c r="BLQ16" s="44"/>
      <c r="BLR16" s="44"/>
      <c r="BLS16" s="44"/>
      <c r="BLT16" s="44"/>
      <c r="BLU16" s="44"/>
      <c r="BLV16" s="44"/>
      <c r="BLW16" s="44"/>
      <c r="BLX16" s="44"/>
      <c r="BLY16" s="44"/>
      <c r="BLZ16" s="44"/>
      <c r="BMA16" s="44"/>
      <c r="BMB16" s="44"/>
      <c r="BMC16" s="44"/>
      <c r="BMD16" s="44"/>
      <c r="BME16" s="44"/>
      <c r="BMF16" s="44"/>
      <c r="BMG16" s="44"/>
      <c r="BMH16" s="44"/>
      <c r="BMI16" s="44"/>
      <c r="BMJ16" s="44"/>
      <c r="BMK16" s="44"/>
      <c r="BML16" s="44"/>
      <c r="BMM16" s="44"/>
      <c r="BMN16" s="44"/>
      <c r="BMO16" s="44"/>
      <c r="BMP16" s="44"/>
      <c r="BMQ16" s="44"/>
      <c r="BMR16" s="44"/>
      <c r="BMS16" s="44"/>
      <c r="BMT16" s="44"/>
      <c r="BMU16" s="44"/>
      <c r="BMV16" s="44"/>
      <c r="BMW16" s="44"/>
      <c r="BMX16" s="44"/>
      <c r="BMY16" s="44"/>
      <c r="BMZ16" s="44"/>
      <c r="BNA16" s="44"/>
      <c r="BNB16" s="44"/>
      <c r="BNC16" s="44"/>
      <c r="BND16" s="44"/>
      <c r="BNE16" s="44"/>
      <c r="BNF16" s="44"/>
      <c r="BNG16" s="44"/>
      <c r="BNH16" s="44"/>
      <c r="BNI16" s="44"/>
      <c r="BNJ16" s="44"/>
      <c r="BNK16" s="44"/>
      <c r="BNL16" s="44"/>
      <c r="BNM16" s="44"/>
      <c r="BNN16" s="44"/>
      <c r="BNO16" s="44"/>
      <c r="BNP16" s="44"/>
      <c r="BNQ16" s="44"/>
      <c r="BNR16" s="44"/>
      <c r="BNS16" s="44"/>
      <c r="BNT16" s="44"/>
      <c r="BNU16" s="44"/>
      <c r="BNV16" s="44"/>
      <c r="BNW16" s="44"/>
      <c r="BNX16" s="44"/>
      <c r="BNY16" s="44"/>
      <c r="BNZ16" s="44"/>
      <c r="BOA16" s="44"/>
      <c r="BOB16" s="44"/>
      <c r="BOC16" s="44"/>
      <c r="BOD16" s="44"/>
      <c r="BOE16" s="44"/>
      <c r="BOF16" s="44"/>
      <c r="BOG16" s="44"/>
      <c r="BOH16" s="44"/>
      <c r="BOI16" s="44"/>
      <c r="BOJ16" s="44"/>
      <c r="BOK16" s="44"/>
      <c r="BOL16" s="44"/>
      <c r="BOM16" s="44"/>
      <c r="BON16" s="44"/>
      <c r="BOO16" s="44"/>
      <c r="BOP16" s="44"/>
      <c r="BOQ16" s="44"/>
      <c r="BOR16" s="44"/>
      <c r="BOS16" s="44"/>
      <c r="BOT16" s="44"/>
      <c r="BOU16" s="44"/>
      <c r="BOV16" s="44"/>
      <c r="BOW16" s="44"/>
      <c r="BOX16" s="44"/>
      <c r="BOY16" s="44"/>
      <c r="BOZ16" s="44"/>
      <c r="BPA16" s="44"/>
      <c r="BPB16" s="44"/>
      <c r="BPC16" s="44"/>
      <c r="BPD16" s="44"/>
      <c r="BPE16" s="44"/>
      <c r="BPF16" s="44"/>
      <c r="BPG16" s="44"/>
      <c r="BPH16" s="44"/>
      <c r="BPI16" s="44"/>
      <c r="BPJ16" s="44"/>
      <c r="BPK16" s="44"/>
      <c r="BPL16" s="44"/>
      <c r="BPM16" s="44"/>
      <c r="BPN16" s="44"/>
      <c r="BPO16" s="44"/>
      <c r="BPP16" s="44"/>
      <c r="BPQ16" s="44"/>
      <c r="BPR16" s="44"/>
      <c r="BPS16" s="44"/>
      <c r="BPT16" s="44"/>
      <c r="BPU16" s="44"/>
      <c r="BPV16" s="44"/>
      <c r="BPW16" s="44"/>
      <c r="BPX16" s="44"/>
      <c r="BPY16" s="44"/>
      <c r="BPZ16" s="44"/>
      <c r="BQA16" s="44"/>
      <c r="BQB16" s="44"/>
      <c r="BQC16" s="44"/>
      <c r="BQD16" s="44"/>
      <c r="BQE16" s="44"/>
      <c r="BQF16" s="44"/>
      <c r="BQG16" s="44"/>
      <c r="BQH16" s="44"/>
      <c r="BQI16" s="44"/>
      <c r="BQJ16" s="44"/>
      <c r="BQK16" s="44"/>
      <c r="BQL16" s="44"/>
      <c r="BQM16" s="44"/>
      <c r="BQN16" s="44"/>
      <c r="BQO16" s="44"/>
      <c r="BQP16" s="44"/>
      <c r="BQQ16" s="44"/>
      <c r="BQR16" s="44"/>
      <c r="BQS16" s="44"/>
      <c r="BQT16" s="44"/>
      <c r="BQU16" s="44"/>
      <c r="BQV16" s="44"/>
      <c r="BQW16" s="44"/>
      <c r="BQX16" s="44"/>
      <c r="BQY16" s="44"/>
      <c r="BQZ16" s="44"/>
      <c r="BRA16" s="44"/>
      <c r="BRB16" s="44"/>
      <c r="BRC16" s="44"/>
      <c r="BRD16" s="44"/>
      <c r="BRE16" s="44"/>
      <c r="BRF16" s="44"/>
      <c r="BRG16" s="44"/>
      <c r="BRH16" s="44"/>
      <c r="BRI16" s="44"/>
      <c r="BRJ16" s="44"/>
      <c r="BRK16" s="44"/>
      <c r="BRL16" s="44"/>
      <c r="BRM16" s="44"/>
      <c r="BRN16" s="44"/>
      <c r="BRO16" s="44"/>
      <c r="BRP16" s="44"/>
      <c r="BRQ16" s="44"/>
      <c r="BRR16" s="44"/>
      <c r="BRS16" s="44"/>
      <c r="BRT16" s="44"/>
      <c r="BRU16" s="44"/>
      <c r="BRV16" s="44"/>
      <c r="BRW16" s="44"/>
      <c r="BRX16" s="44"/>
      <c r="BRY16" s="44"/>
      <c r="BRZ16" s="44"/>
      <c r="BSA16" s="44"/>
      <c r="BSB16" s="44"/>
      <c r="BSC16" s="44"/>
      <c r="BSD16" s="44"/>
      <c r="BSE16" s="44"/>
      <c r="BSF16" s="44"/>
      <c r="BSG16" s="44"/>
      <c r="BSH16" s="44"/>
      <c r="BSI16" s="44"/>
      <c r="BSJ16" s="44"/>
      <c r="BSK16" s="44"/>
      <c r="BSL16" s="44"/>
      <c r="BSM16" s="44"/>
      <c r="BSN16" s="44"/>
      <c r="BSO16" s="44"/>
      <c r="BSP16" s="44"/>
      <c r="BSQ16" s="44"/>
      <c r="BSR16" s="44"/>
      <c r="BSS16" s="44"/>
      <c r="BST16" s="44"/>
      <c r="BSU16" s="44"/>
      <c r="BSV16" s="44"/>
      <c r="BSW16" s="44"/>
      <c r="BSX16" s="44"/>
      <c r="BSY16" s="44"/>
      <c r="BSZ16" s="44"/>
      <c r="BTA16" s="44"/>
      <c r="BTB16" s="44"/>
      <c r="BTC16" s="44"/>
      <c r="BTD16" s="44"/>
      <c r="BTE16" s="44"/>
      <c r="BTF16" s="44"/>
      <c r="BTG16" s="44"/>
      <c r="BTH16" s="44"/>
      <c r="BTI16" s="44"/>
      <c r="BTJ16" s="44"/>
      <c r="BTK16" s="44"/>
      <c r="BTL16" s="44"/>
      <c r="BTM16" s="44"/>
      <c r="BTN16" s="44"/>
      <c r="BTO16" s="44"/>
      <c r="BTP16" s="44"/>
      <c r="BTQ16" s="44"/>
      <c r="BTR16" s="44"/>
      <c r="BTS16" s="44"/>
      <c r="BTT16" s="44"/>
      <c r="BTU16" s="44"/>
      <c r="BTV16" s="44"/>
      <c r="BTW16" s="44"/>
      <c r="BTX16" s="44"/>
      <c r="BTY16" s="44"/>
      <c r="BTZ16" s="44"/>
      <c r="BUA16" s="44"/>
      <c r="BUB16" s="44"/>
      <c r="BUC16" s="44"/>
      <c r="BUD16" s="44"/>
      <c r="BUE16" s="44"/>
      <c r="BUF16" s="44"/>
      <c r="BUG16" s="44"/>
      <c r="BUH16" s="44"/>
      <c r="BUI16" s="44"/>
      <c r="BUJ16" s="44"/>
      <c r="BUK16" s="44"/>
      <c r="BUL16" s="44"/>
      <c r="BUM16" s="44"/>
      <c r="BUN16" s="44"/>
      <c r="BUO16" s="44"/>
      <c r="BUP16" s="44"/>
      <c r="BUQ16" s="44"/>
      <c r="BUR16" s="44"/>
      <c r="BUS16" s="44"/>
      <c r="BUT16" s="44"/>
      <c r="BUU16" s="44"/>
      <c r="BUV16" s="44"/>
      <c r="BUW16" s="44"/>
      <c r="BUX16" s="44"/>
      <c r="BUY16" s="44"/>
      <c r="BUZ16" s="44"/>
      <c r="BVA16" s="44"/>
      <c r="BVB16" s="44"/>
      <c r="BVC16" s="44"/>
      <c r="BVD16" s="44"/>
      <c r="BVE16" s="44"/>
      <c r="BVF16" s="44"/>
      <c r="BVG16" s="44"/>
      <c r="BVH16" s="44"/>
      <c r="BVI16" s="44"/>
      <c r="BVJ16" s="44"/>
      <c r="BVK16" s="44"/>
      <c r="BVL16" s="44"/>
      <c r="BVM16" s="44"/>
      <c r="BVN16" s="44"/>
      <c r="BVO16" s="44"/>
      <c r="BVP16" s="44"/>
      <c r="BVQ16" s="44"/>
      <c r="BVR16" s="44"/>
      <c r="BVS16" s="44"/>
      <c r="BVT16" s="44"/>
      <c r="BVU16" s="44"/>
      <c r="BVV16" s="44"/>
      <c r="BVW16" s="44"/>
      <c r="BVX16" s="44"/>
      <c r="BVY16" s="44"/>
      <c r="BVZ16" s="44"/>
      <c r="BWA16" s="44"/>
      <c r="BWB16" s="44"/>
      <c r="BWC16" s="44"/>
      <c r="BWD16" s="44"/>
      <c r="BWE16" s="44"/>
      <c r="BWF16" s="44"/>
      <c r="BWG16" s="44"/>
      <c r="BWH16" s="44"/>
      <c r="BWI16" s="44"/>
      <c r="BWJ16" s="44"/>
      <c r="BWK16" s="44"/>
      <c r="BWL16" s="44"/>
      <c r="BWM16" s="44"/>
      <c r="BWN16" s="44"/>
      <c r="BWO16" s="44"/>
      <c r="BWP16" s="44"/>
      <c r="BWQ16" s="44"/>
      <c r="BWR16" s="44"/>
      <c r="BWS16" s="44"/>
      <c r="BWT16" s="44"/>
      <c r="BWU16" s="44"/>
      <c r="BWV16" s="44"/>
      <c r="BWW16" s="44"/>
      <c r="BWX16" s="44"/>
      <c r="BWY16" s="44"/>
      <c r="BWZ16" s="44"/>
      <c r="BXA16" s="44"/>
      <c r="BXB16" s="44"/>
      <c r="BXC16" s="44"/>
      <c r="BXD16" s="44"/>
      <c r="BXE16" s="44"/>
      <c r="BXF16" s="44"/>
      <c r="BXG16" s="44"/>
      <c r="BXH16" s="44"/>
      <c r="BXI16" s="44"/>
      <c r="BXJ16" s="44"/>
      <c r="BXK16" s="44"/>
      <c r="BXL16" s="44"/>
      <c r="BXM16" s="44"/>
      <c r="BXN16" s="44"/>
      <c r="BXO16" s="44"/>
      <c r="BXP16" s="44"/>
      <c r="BXQ16" s="44"/>
      <c r="BXR16" s="44"/>
      <c r="BXS16" s="44"/>
      <c r="BXT16" s="44"/>
      <c r="BXU16" s="44"/>
      <c r="BXV16" s="44"/>
      <c r="BXW16" s="44"/>
      <c r="BXX16" s="44"/>
      <c r="BXY16" s="44"/>
      <c r="BXZ16" s="44"/>
      <c r="BYA16" s="44"/>
      <c r="BYB16" s="44"/>
      <c r="BYC16" s="44"/>
      <c r="BYD16" s="44"/>
      <c r="BYE16" s="44"/>
      <c r="BYF16" s="44"/>
      <c r="BYG16" s="44"/>
      <c r="BYH16" s="44"/>
      <c r="BYI16" s="44"/>
      <c r="BYJ16" s="44"/>
      <c r="BYK16" s="44"/>
      <c r="BYL16" s="44"/>
      <c r="BYM16" s="44"/>
      <c r="BYN16" s="44"/>
      <c r="BYO16" s="44"/>
      <c r="BYP16" s="44"/>
      <c r="BYQ16" s="44"/>
      <c r="BYR16" s="44"/>
      <c r="BYS16" s="44"/>
      <c r="BYT16" s="44"/>
      <c r="BYU16" s="44"/>
      <c r="BYV16" s="44"/>
      <c r="BYW16" s="44"/>
      <c r="BYX16" s="44"/>
      <c r="BYY16" s="44"/>
      <c r="BYZ16" s="44"/>
      <c r="BZA16" s="44"/>
      <c r="BZB16" s="44"/>
      <c r="BZC16" s="44"/>
      <c r="BZD16" s="44"/>
      <c r="BZE16" s="44"/>
      <c r="BZF16" s="44"/>
      <c r="BZG16" s="44"/>
      <c r="BZH16" s="44"/>
      <c r="BZI16" s="44"/>
      <c r="BZJ16" s="44"/>
      <c r="BZK16" s="44"/>
      <c r="BZL16" s="44"/>
      <c r="BZM16" s="44"/>
      <c r="BZN16" s="44"/>
      <c r="BZO16" s="44"/>
      <c r="BZP16" s="44"/>
      <c r="BZQ16" s="44"/>
      <c r="BZR16" s="44"/>
      <c r="BZS16" s="44"/>
      <c r="BZT16" s="44"/>
      <c r="BZU16" s="44"/>
      <c r="BZV16" s="44"/>
      <c r="BZW16" s="44"/>
      <c r="BZX16" s="44"/>
      <c r="BZY16" s="44"/>
      <c r="BZZ16" s="44"/>
      <c r="CAA16" s="44"/>
      <c r="CAB16" s="44"/>
      <c r="CAC16" s="44"/>
      <c r="CAD16" s="44"/>
      <c r="CAE16" s="44"/>
      <c r="CAF16" s="44"/>
      <c r="CAG16" s="44"/>
      <c r="CAH16" s="44"/>
      <c r="CAI16" s="44"/>
      <c r="CAJ16" s="44"/>
      <c r="CAK16" s="44"/>
      <c r="CAL16" s="44"/>
      <c r="CAM16" s="44"/>
      <c r="CAN16" s="44"/>
      <c r="CAO16" s="44"/>
      <c r="CAP16" s="44"/>
      <c r="CAQ16" s="44"/>
      <c r="CAR16" s="44"/>
      <c r="CAS16" s="44"/>
      <c r="CAT16" s="44"/>
      <c r="CAU16" s="44"/>
      <c r="CAV16" s="44"/>
      <c r="CAW16" s="44"/>
      <c r="CAX16" s="44"/>
      <c r="CAY16" s="44"/>
      <c r="CAZ16" s="44"/>
      <c r="CBA16" s="44"/>
      <c r="CBB16" s="44"/>
      <c r="CBC16" s="44"/>
      <c r="CBD16" s="44"/>
      <c r="CBE16" s="44"/>
      <c r="CBF16" s="44"/>
      <c r="CBG16" s="44"/>
      <c r="CBH16" s="44"/>
      <c r="CBI16" s="44"/>
      <c r="CBJ16" s="44"/>
      <c r="CBK16" s="44"/>
      <c r="CBL16" s="44"/>
      <c r="CBM16" s="44"/>
      <c r="CBN16" s="44"/>
      <c r="CBO16" s="44"/>
      <c r="CBP16" s="44"/>
      <c r="CBQ16" s="44"/>
      <c r="CBR16" s="44"/>
      <c r="CBS16" s="44"/>
      <c r="CBT16" s="44"/>
      <c r="CBU16" s="44"/>
      <c r="CBV16" s="44"/>
      <c r="CBW16" s="44"/>
      <c r="CBX16" s="44"/>
      <c r="CBY16" s="44"/>
      <c r="CBZ16" s="44"/>
      <c r="CCA16" s="44"/>
      <c r="CCB16" s="44"/>
      <c r="CCC16" s="44"/>
      <c r="CCD16" s="44"/>
      <c r="CCE16" s="44"/>
      <c r="CCF16" s="44"/>
      <c r="CCG16" s="44"/>
      <c r="CCH16" s="44"/>
      <c r="CCI16" s="44"/>
      <c r="CCJ16" s="44"/>
      <c r="CCK16" s="44"/>
      <c r="CCL16" s="44"/>
      <c r="CCM16" s="44"/>
      <c r="CCN16" s="44"/>
      <c r="CCO16" s="44"/>
      <c r="CCP16" s="44"/>
      <c r="CCQ16" s="44"/>
      <c r="CCR16" s="44"/>
      <c r="CCS16" s="44"/>
      <c r="CCT16" s="44"/>
      <c r="CCU16" s="44"/>
      <c r="CCV16" s="44"/>
      <c r="CCW16" s="44"/>
      <c r="CCX16" s="44"/>
      <c r="CCY16" s="44"/>
      <c r="CCZ16" s="44"/>
      <c r="CDA16" s="44"/>
      <c r="CDB16" s="44"/>
      <c r="CDC16" s="44"/>
      <c r="CDD16" s="44"/>
      <c r="CDE16" s="44"/>
      <c r="CDF16" s="44"/>
      <c r="CDG16" s="44"/>
      <c r="CDH16" s="44"/>
      <c r="CDI16" s="44"/>
      <c r="CDJ16" s="44"/>
      <c r="CDK16" s="44"/>
      <c r="CDL16" s="44"/>
      <c r="CDM16" s="44"/>
      <c r="CDN16" s="44"/>
      <c r="CDO16" s="44"/>
      <c r="CDP16" s="44"/>
      <c r="CDQ16" s="44"/>
      <c r="CDR16" s="44"/>
      <c r="CDS16" s="44"/>
      <c r="CDT16" s="44"/>
      <c r="CDU16" s="44"/>
      <c r="CDV16" s="44"/>
      <c r="CDW16" s="44"/>
      <c r="CDX16" s="44"/>
      <c r="CDY16" s="44"/>
      <c r="CDZ16" s="44"/>
      <c r="CEA16" s="44"/>
      <c r="CEB16" s="44"/>
      <c r="CEC16" s="44"/>
      <c r="CED16" s="44"/>
      <c r="CEE16" s="44"/>
      <c r="CEF16" s="44"/>
      <c r="CEG16" s="44"/>
      <c r="CEH16" s="44"/>
      <c r="CEI16" s="44"/>
      <c r="CEJ16" s="44"/>
      <c r="CEK16" s="44"/>
      <c r="CEL16" s="44"/>
      <c r="CEM16" s="44"/>
      <c r="CEN16" s="44"/>
      <c r="CEO16" s="44"/>
      <c r="CEP16" s="44"/>
      <c r="CEQ16" s="44"/>
      <c r="CER16" s="44"/>
      <c r="CES16" s="44"/>
      <c r="CET16" s="44"/>
      <c r="CEU16" s="44"/>
      <c r="CEV16" s="44"/>
      <c r="CEW16" s="44"/>
      <c r="CEX16" s="44"/>
      <c r="CEY16" s="44"/>
      <c r="CEZ16" s="44"/>
      <c r="CFA16" s="44"/>
      <c r="CFB16" s="44"/>
      <c r="CFC16" s="44"/>
      <c r="CFD16" s="44"/>
      <c r="CFE16" s="44"/>
      <c r="CFF16" s="44"/>
      <c r="CFG16" s="44"/>
      <c r="CFH16" s="44"/>
      <c r="CFI16" s="44"/>
      <c r="CFJ16" s="44"/>
      <c r="CFK16" s="44"/>
      <c r="CFL16" s="44"/>
      <c r="CFM16" s="44"/>
      <c r="CFN16" s="44"/>
      <c r="CFO16" s="44"/>
      <c r="CFP16" s="44"/>
      <c r="CFQ16" s="44"/>
      <c r="CFR16" s="44"/>
      <c r="CFS16" s="44"/>
      <c r="CFT16" s="44"/>
      <c r="CFU16" s="44"/>
      <c r="CFV16" s="44"/>
      <c r="CFW16" s="44"/>
      <c r="CFX16" s="44"/>
      <c r="CFY16" s="44"/>
      <c r="CFZ16" s="44"/>
      <c r="CGA16" s="44"/>
      <c r="CGB16" s="44"/>
      <c r="CGC16" s="44"/>
      <c r="CGD16" s="44"/>
      <c r="CGE16" s="44"/>
      <c r="CGF16" s="44"/>
      <c r="CGG16" s="44"/>
      <c r="CGH16" s="44"/>
      <c r="CGI16" s="44"/>
      <c r="CGJ16" s="44"/>
      <c r="CGK16" s="44"/>
      <c r="CGL16" s="44"/>
      <c r="CGM16" s="44"/>
      <c r="CGN16" s="44"/>
      <c r="CGO16" s="44"/>
      <c r="CGP16" s="44"/>
      <c r="CGQ16" s="44"/>
      <c r="CGR16" s="44"/>
      <c r="CGS16" s="44"/>
      <c r="CGT16" s="44"/>
      <c r="CGU16" s="44"/>
      <c r="CGV16" s="44"/>
      <c r="CGW16" s="44"/>
      <c r="CGX16" s="44"/>
      <c r="CGY16" s="44"/>
      <c r="CGZ16" s="44"/>
      <c r="CHA16" s="44"/>
      <c r="CHB16" s="44"/>
      <c r="CHC16" s="44"/>
      <c r="CHD16" s="44"/>
      <c r="CHE16" s="44"/>
      <c r="CHF16" s="44"/>
      <c r="CHG16" s="44"/>
      <c r="CHH16" s="44"/>
      <c r="CHI16" s="44"/>
      <c r="CHJ16" s="44"/>
      <c r="CHK16" s="44"/>
      <c r="CHL16" s="44"/>
      <c r="CHM16" s="44"/>
      <c r="CHN16" s="44"/>
      <c r="CHO16" s="44"/>
      <c r="CHP16" s="44"/>
      <c r="CHQ16" s="44"/>
      <c r="CHR16" s="44"/>
      <c r="CHS16" s="44"/>
      <c r="CHT16" s="44"/>
      <c r="CHU16" s="44"/>
      <c r="CHV16" s="44"/>
      <c r="CHW16" s="44"/>
      <c r="CHX16" s="44"/>
      <c r="CHY16" s="44"/>
      <c r="CHZ16" s="44"/>
      <c r="CIA16" s="44"/>
      <c r="CIB16" s="44"/>
      <c r="CIC16" s="44"/>
      <c r="CID16" s="44"/>
      <c r="CIE16" s="44"/>
      <c r="CIF16" s="44"/>
      <c r="CIG16" s="44"/>
      <c r="CIH16" s="44"/>
      <c r="CII16" s="44"/>
      <c r="CIJ16" s="44"/>
      <c r="CIK16" s="44"/>
      <c r="CIL16" s="44"/>
      <c r="CIM16" s="44"/>
      <c r="CIN16" s="44"/>
      <c r="CIO16" s="44"/>
      <c r="CIP16" s="44"/>
      <c r="CIQ16" s="44"/>
      <c r="CIR16" s="44"/>
      <c r="CIS16" s="44"/>
      <c r="CIT16" s="44"/>
      <c r="CIU16" s="44"/>
      <c r="CIV16" s="44"/>
      <c r="CIW16" s="44"/>
      <c r="CIX16" s="44"/>
      <c r="CIY16" s="44"/>
      <c r="CIZ16" s="44"/>
      <c r="CJA16" s="44"/>
      <c r="CJB16" s="44"/>
      <c r="CJC16" s="44"/>
      <c r="CJD16" s="44"/>
      <c r="CJE16" s="44"/>
      <c r="CJF16" s="44"/>
      <c r="CJG16" s="44"/>
      <c r="CJH16" s="44"/>
      <c r="CJI16" s="44"/>
      <c r="CJJ16" s="44"/>
      <c r="CJK16" s="44"/>
      <c r="CJL16" s="44"/>
      <c r="CJM16" s="44"/>
      <c r="CJN16" s="44"/>
      <c r="CJO16" s="44"/>
      <c r="CJP16" s="44"/>
      <c r="CJQ16" s="44"/>
      <c r="CJR16" s="44"/>
      <c r="CJS16" s="44"/>
      <c r="CJT16" s="44"/>
      <c r="CJU16" s="44"/>
      <c r="CJV16" s="44"/>
      <c r="CJW16" s="44"/>
      <c r="CJX16" s="44"/>
      <c r="CJY16" s="44"/>
      <c r="CJZ16" s="44"/>
      <c r="CKA16" s="44"/>
      <c r="CKB16" s="44"/>
      <c r="CKC16" s="44"/>
      <c r="CKD16" s="44"/>
      <c r="CKE16" s="44"/>
      <c r="CKF16" s="44"/>
      <c r="CKG16" s="44"/>
      <c r="CKH16" s="44"/>
      <c r="CKI16" s="44"/>
      <c r="CKJ16" s="44"/>
      <c r="CKK16" s="44"/>
      <c r="CKL16" s="44"/>
      <c r="CKM16" s="44"/>
      <c r="CKN16" s="44"/>
      <c r="CKO16" s="44"/>
      <c r="CKP16" s="44"/>
      <c r="CKQ16" s="44"/>
      <c r="CKR16" s="44"/>
      <c r="CKS16" s="44"/>
      <c r="CKT16" s="44"/>
      <c r="CKU16" s="44"/>
      <c r="CKV16" s="44"/>
      <c r="CKW16" s="44"/>
      <c r="CKX16" s="44"/>
      <c r="CKY16" s="44"/>
      <c r="CKZ16" s="44"/>
      <c r="CLA16" s="44"/>
      <c r="CLB16" s="44"/>
      <c r="CLC16" s="44"/>
      <c r="CLD16" s="44"/>
      <c r="CLE16" s="44"/>
      <c r="CLF16" s="44"/>
      <c r="CLG16" s="44"/>
      <c r="CLH16" s="44"/>
      <c r="CLI16" s="44"/>
      <c r="CLJ16" s="44"/>
      <c r="CLK16" s="44"/>
      <c r="CLL16" s="44"/>
      <c r="CLM16" s="44"/>
      <c r="CLN16" s="44"/>
      <c r="CLO16" s="44"/>
      <c r="CLP16" s="44"/>
      <c r="CLQ16" s="44"/>
      <c r="CLR16" s="44"/>
      <c r="CLS16" s="44"/>
      <c r="CLT16" s="44"/>
      <c r="CLU16" s="44"/>
      <c r="CLV16" s="44"/>
      <c r="CLW16" s="44"/>
      <c r="CLX16" s="44"/>
      <c r="CLY16" s="44"/>
      <c r="CLZ16" s="44"/>
      <c r="CMA16" s="44"/>
      <c r="CMB16" s="44"/>
      <c r="CMC16" s="44"/>
      <c r="CMD16" s="44"/>
      <c r="CME16" s="44"/>
      <c r="CMF16" s="44"/>
      <c r="CMG16" s="44"/>
      <c r="CMH16" s="44"/>
      <c r="CMI16" s="44"/>
      <c r="CMJ16" s="44"/>
      <c r="CMK16" s="44"/>
      <c r="CML16" s="44"/>
      <c r="CMM16" s="44"/>
      <c r="CMN16" s="44"/>
      <c r="CMO16" s="44"/>
      <c r="CMP16" s="44"/>
      <c r="CMQ16" s="44"/>
      <c r="CMR16" s="44"/>
      <c r="CMS16" s="44"/>
      <c r="CMT16" s="44"/>
      <c r="CMU16" s="44"/>
      <c r="CMV16" s="44"/>
      <c r="CMW16" s="44"/>
      <c r="CMX16" s="44"/>
      <c r="CMY16" s="44"/>
      <c r="CMZ16" s="44"/>
      <c r="CNA16" s="44"/>
      <c r="CNB16" s="44"/>
      <c r="CNC16" s="44"/>
      <c r="CND16" s="44"/>
      <c r="CNE16" s="44"/>
      <c r="CNF16" s="44"/>
      <c r="CNG16" s="44"/>
      <c r="CNH16" s="44"/>
      <c r="CNI16" s="44"/>
      <c r="CNJ16" s="44"/>
      <c r="CNK16" s="44"/>
      <c r="CNL16" s="44"/>
      <c r="CNM16" s="44"/>
      <c r="CNN16" s="44"/>
      <c r="CNO16" s="44"/>
      <c r="CNP16" s="44"/>
      <c r="CNQ16" s="44"/>
      <c r="CNR16" s="44"/>
      <c r="CNS16" s="44"/>
      <c r="CNT16" s="44"/>
      <c r="CNU16" s="44"/>
      <c r="CNV16" s="44"/>
      <c r="CNW16" s="44"/>
      <c r="CNX16" s="44"/>
      <c r="CNY16" s="44"/>
      <c r="CNZ16" s="44"/>
      <c r="COA16" s="44"/>
      <c r="COB16" s="44"/>
      <c r="COC16" s="44"/>
      <c r="COD16" s="44"/>
      <c r="COE16" s="44"/>
      <c r="COF16" s="44"/>
      <c r="COG16" s="44"/>
      <c r="COH16" s="44"/>
      <c r="COI16" s="44"/>
      <c r="COJ16" s="44"/>
      <c r="COK16" s="44"/>
      <c r="COL16" s="44"/>
      <c r="COM16" s="44"/>
      <c r="CON16" s="44"/>
      <c r="COO16" s="44"/>
      <c r="COP16" s="44"/>
      <c r="COQ16" s="44"/>
      <c r="COR16" s="44"/>
      <c r="COS16" s="44"/>
      <c r="COT16" s="44"/>
      <c r="COU16" s="44"/>
      <c r="COV16" s="44"/>
      <c r="COW16" s="44"/>
      <c r="COX16" s="44"/>
      <c r="COY16" s="44"/>
      <c r="COZ16" s="44"/>
      <c r="CPA16" s="44"/>
      <c r="CPB16" s="44"/>
      <c r="CPC16" s="44"/>
      <c r="CPD16" s="44"/>
      <c r="CPE16" s="44"/>
      <c r="CPF16" s="44"/>
      <c r="CPG16" s="44"/>
      <c r="CPH16" s="44"/>
      <c r="CPI16" s="44"/>
      <c r="CPJ16" s="44"/>
      <c r="CPK16" s="44"/>
      <c r="CPL16" s="44"/>
      <c r="CPM16" s="44"/>
      <c r="CPN16" s="44"/>
      <c r="CPO16" s="44"/>
      <c r="CPP16" s="44"/>
      <c r="CPQ16" s="44"/>
      <c r="CPR16" s="44"/>
      <c r="CPS16" s="44"/>
      <c r="CPT16" s="44"/>
      <c r="CPU16" s="44"/>
      <c r="CPV16" s="44"/>
      <c r="CPW16" s="44"/>
      <c r="CPX16" s="44"/>
      <c r="CPY16" s="44"/>
      <c r="CPZ16" s="44"/>
      <c r="CQA16" s="44"/>
      <c r="CQB16" s="44"/>
      <c r="CQC16" s="44"/>
      <c r="CQD16" s="44"/>
      <c r="CQE16" s="44"/>
      <c r="CQF16" s="44"/>
      <c r="CQG16" s="44"/>
      <c r="CQH16" s="44"/>
      <c r="CQI16" s="44"/>
      <c r="CQJ16" s="44"/>
      <c r="CQK16" s="44"/>
      <c r="CQL16" s="44"/>
      <c r="CQM16" s="44"/>
      <c r="CQN16" s="44"/>
      <c r="CQO16" s="44"/>
      <c r="CQP16" s="44"/>
      <c r="CQQ16" s="44"/>
      <c r="CQR16" s="44"/>
      <c r="CQS16" s="44"/>
      <c r="CQT16" s="44"/>
      <c r="CQU16" s="44"/>
      <c r="CQV16" s="44"/>
      <c r="CQW16" s="44"/>
      <c r="CQX16" s="44"/>
      <c r="CQY16" s="44"/>
      <c r="CQZ16" s="44"/>
      <c r="CRA16" s="44"/>
      <c r="CRB16" s="44"/>
      <c r="CRC16" s="44"/>
      <c r="CRD16" s="44"/>
      <c r="CRE16" s="44"/>
      <c r="CRF16" s="44"/>
      <c r="CRG16" s="44"/>
      <c r="CRH16" s="44"/>
      <c r="CRI16" s="44"/>
      <c r="CRJ16" s="44"/>
      <c r="CRK16" s="44"/>
      <c r="CRL16" s="44"/>
      <c r="CRM16" s="44"/>
      <c r="CRN16" s="44"/>
      <c r="CRO16" s="44"/>
      <c r="CRP16" s="44"/>
      <c r="CRQ16" s="44"/>
      <c r="CRR16" s="44"/>
      <c r="CRS16" s="44"/>
      <c r="CRT16" s="44"/>
      <c r="CRU16" s="44"/>
      <c r="CRV16" s="44"/>
      <c r="CRW16" s="44"/>
      <c r="CRX16" s="44"/>
      <c r="CRY16" s="44"/>
      <c r="CRZ16" s="44"/>
      <c r="CSA16" s="44"/>
      <c r="CSB16" s="44"/>
      <c r="CSC16" s="44"/>
      <c r="CSD16" s="44"/>
      <c r="CSE16" s="44"/>
      <c r="CSF16" s="44"/>
      <c r="CSG16" s="44"/>
      <c r="CSH16" s="44"/>
      <c r="CSI16" s="44"/>
      <c r="CSJ16" s="44"/>
      <c r="CSK16" s="44"/>
      <c r="CSL16" s="44"/>
      <c r="CSM16" s="44"/>
      <c r="CSN16" s="44"/>
      <c r="CSO16" s="44"/>
      <c r="CSP16" s="44"/>
      <c r="CSQ16" s="44"/>
      <c r="CSR16" s="44"/>
      <c r="CSS16" s="44"/>
      <c r="CST16" s="44"/>
      <c r="CSU16" s="44"/>
      <c r="CSV16" s="44"/>
      <c r="CSW16" s="44"/>
      <c r="CSX16" s="44"/>
      <c r="CSY16" s="44"/>
      <c r="CSZ16" s="44"/>
      <c r="CTA16" s="44"/>
      <c r="CTB16" s="44"/>
      <c r="CTC16" s="44"/>
      <c r="CTD16" s="44"/>
      <c r="CTE16" s="44"/>
      <c r="CTF16" s="44"/>
      <c r="CTG16" s="44"/>
      <c r="CTH16" s="44"/>
      <c r="CTI16" s="44"/>
      <c r="CTJ16" s="44"/>
      <c r="CTK16" s="44"/>
      <c r="CTL16" s="44"/>
      <c r="CTM16" s="44"/>
      <c r="CTN16" s="44"/>
      <c r="CTO16" s="44"/>
      <c r="CTP16" s="44"/>
      <c r="CTQ16" s="44"/>
      <c r="CTR16" s="44"/>
      <c r="CTS16" s="44"/>
      <c r="CTT16" s="44"/>
      <c r="CTU16" s="44"/>
      <c r="CTV16" s="44"/>
      <c r="CTW16" s="44"/>
      <c r="CTX16" s="44"/>
      <c r="CTY16" s="44"/>
      <c r="CTZ16" s="44"/>
      <c r="CUA16" s="44"/>
      <c r="CUB16" s="44"/>
      <c r="CUC16" s="44"/>
      <c r="CUD16" s="44"/>
      <c r="CUE16" s="44"/>
      <c r="CUF16" s="44"/>
      <c r="CUG16" s="44"/>
      <c r="CUH16" s="44"/>
      <c r="CUI16" s="44"/>
      <c r="CUJ16" s="44"/>
      <c r="CUK16" s="44"/>
      <c r="CUL16" s="44"/>
      <c r="CUM16" s="44"/>
      <c r="CUN16" s="44"/>
      <c r="CUO16" s="44"/>
      <c r="CUP16" s="44"/>
      <c r="CUQ16" s="44"/>
      <c r="CUR16" s="44"/>
      <c r="CUS16" s="44"/>
      <c r="CUT16" s="44"/>
      <c r="CUU16" s="44"/>
      <c r="CUV16" s="44"/>
      <c r="CUW16" s="44"/>
      <c r="CUX16" s="44"/>
      <c r="CUY16" s="44"/>
      <c r="CUZ16" s="44"/>
      <c r="CVA16" s="44"/>
      <c r="CVB16" s="44"/>
      <c r="CVC16" s="44"/>
      <c r="CVD16" s="44"/>
      <c r="CVE16" s="44"/>
      <c r="CVF16" s="44"/>
      <c r="CVG16" s="44"/>
      <c r="CVH16" s="44"/>
      <c r="CVI16" s="44"/>
      <c r="CVJ16" s="44"/>
      <c r="CVK16" s="44"/>
      <c r="CVL16" s="44"/>
      <c r="CVM16" s="44"/>
      <c r="CVN16" s="44"/>
      <c r="CVO16" s="44"/>
      <c r="CVP16" s="44"/>
      <c r="CVQ16" s="44"/>
      <c r="CVR16" s="44"/>
      <c r="CVS16" s="44"/>
      <c r="CVT16" s="44"/>
      <c r="CVU16" s="44"/>
      <c r="CVV16" s="44"/>
      <c r="CVW16" s="44"/>
      <c r="CVX16" s="44"/>
      <c r="CVY16" s="44"/>
      <c r="CVZ16" s="44"/>
      <c r="CWA16" s="44"/>
      <c r="CWB16" s="44"/>
      <c r="CWC16" s="44"/>
      <c r="CWD16" s="44"/>
      <c r="CWE16" s="44"/>
      <c r="CWF16" s="44"/>
      <c r="CWG16" s="44"/>
      <c r="CWH16" s="44"/>
      <c r="CWI16" s="44"/>
      <c r="CWJ16" s="44"/>
      <c r="CWK16" s="44"/>
      <c r="CWL16" s="44"/>
      <c r="CWM16" s="44"/>
      <c r="CWN16" s="44"/>
      <c r="CWO16" s="44"/>
      <c r="CWP16" s="44"/>
      <c r="CWQ16" s="44"/>
      <c r="CWR16" s="44"/>
      <c r="CWS16" s="44"/>
      <c r="CWT16" s="44"/>
      <c r="CWU16" s="44"/>
      <c r="CWV16" s="44"/>
      <c r="CWW16" s="44"/>
      <c r="CWX16" s="44"/>
      <c r="CWY16" s="44"/>
      <c r="CWZ16" s="44"/>
      <c r="CXA16" s="44"/>
      <c r="CXB16" s="44"/>
      <c r="CXC16" s="44"/>
      <c r="CXD16" s="44"/>
      <c r="CXE16" s="44"/>
      <c r="CXF16" s="44"/>
      <c r="CXG16" s="44"/>
      <c r="CXH16" s="44"/>
      <c r="CXI16" s="44"/>
      <c r="CXJ16" s="44"/>
      <c r="CXK16" s="44"/>
      <c r="CXL16" s="44"/>
      <c r="CXM16" s="44"/>
      <c r="CXN16" s="44"/>
      <c r="CXO16" s="44"/>
      <c r="CXP16" s="44"/>
      <c r="CXQ16" s="44"/>
      <c r="CXR16" s="44"/>
      <c r="CXS16" s="44"/>
      <c r="CXT16" s="44"/>
      <c r="CXU16" s="44"/>
      <c r="CXV16" s="44"/>
      <c r="CXW16" s="44"/>
      <c r="CXX16" s="44"/>
      <c r="CXY16" s="44"/>
      <c r="CXZ16" s="44"/>
      <c r="CYA16" s="44"/>
      <c r="CYB16" s="44"/>
      <c r="CYC16" s="44"/>
      <c r="CYD16" s="44"/>
      <c r="CYE16" s="44"/>
      <c r="CYF16" s="44"/>
      <c r="CYG16" s="44"/>
      <c r="CYH16" s="44"/>
      <c r="CYI16" s="44"/>
      <c r="CYJ16" s="44"/>
      <c r="CYK16" s="44"/>
      <c r="CYL16" s="44"/>
      <c r="CYM16" s="44"/>
      <c r="CYN16" s="44"/>
      <c r="CYO16" s="44"/>
      <c r="CYP16" s="44"/>
      <c r="CYQ16" s="44"/>
      <c r="CYR16" s="44"/>
      <c r="CYS16" s="44"/>
      <c r="CYT16" s="44"/>
      <c r="CYU16" s="44"/>
      <c r="CYV16" s="44"/>
      <c r="CYW16" s="44"/>
      <c r="CYX16" s="44"/>
      <c r="CYY16" s="44"/>
      <c r="CYZ16" s="44"/>
      <c r="CZA16" s="44"/>
      <c r="CZB16" s="44"/>
      <c r="CZC16" s="44"/>
      <c r="CZD16" s="44"/>
      <c r="CZE16" s="44"/>
      <c r="CZF16" s="44"/>
      <c r="CZG16" s="44"/>
      <c r="CZH16" s="44"/>
      <c r="CZI16" s="44"/>
      <c r="CZJ16" s="44"/>
      <c r="CZK16" s="44"/>
      <c r="CZL16" s="44"/>
      <c r="CZM16" s="44"/>
      <c r="CZN16" s="44"/>
      <c r="CZO16" s="44"/>
      <c r="CZP16" s="44"/>
      <c r="CZQ16" s="44"/>
      <c r="CZR16" s="44"/>
      <c r="CZS16" s="44"/>
      <c r="CZT16" s="44"/>
      <c r="CZU16" s="44"/>
      <c r="CZV16" s="44"/>
      <c r="CZW16" s="44"/>
      <c r="CZX16" s="44"/>
      <c r="CZY16" s="44"/>
      <c r="CZZ16" s="44"/>
      <c r="DAA16" s="44"/>
      <c r="DAB16" s="44"/>
      <c r="DAC16" s="44"/>
      <c r="DAD16" s="44"/>
      <c r="DAE16" s="44"/>
      <c r="DAF16" s="44"/>
      <c r="DAG16" s="44"/>
      <c r="DAH16" s="44"/>
      <c r="DAI16" s="44"/>
      <c r="DAJ16" s="44"/>
      <c r="DAK16" s="44"/>
      <c r="DAL16" s="44"/>
      <c r="DAM16" s="44"/>
      <c r="DAN16" s="44"/>
      <c r="DAO16" s="44"/>
      <c r="DAP16" s="44"/>
      <c r="DAQ16" s="44"/>
      <c r="DAR16" s="44"/>
      <c r="DAS16" s="44"/>
      <c r="DAT16" s="44"/>
      <c r="DAU16" s="44"/>
      <c r="DAV16" s="44"/>
      <c r="DAW16" s="44"/>
      <c r="DAX16" s="44"/>
      <c r="DAY16" s="44"/>
      <c r="DAZ16" s="44"/>
      <c r="DBA16" s="44"/>
      <c r="DBB16" s="44"/>
      <c r="DBC16" s="44"/>
      <c r="DBD16" s="44"/>
      <c r="DBE16" s="44"/>
      <c r="DBF16" s="44"/>
      <c r="DBG16" s="44"/>
      <c r="DBH16" s="44"/>
      <c r="DBI16" s="44"/>
      <c r="DBJ16" s="44"/>
      <c r="DBK16" s="44"/>
      <c r="DBL16" s="44"/>
      <c r="DBM16" s="44"/>
      <c r="DBN16" s="44"/>
      <c r="DBO16" s="44"/>
      <c r="DBP16" s="44"/>
      <c r="DBQ16" s="44"/>
      <c r="DBR16" s="44"/>
      <c r="DBS16" s="44"/>
      <c r="DBT16" s="44"/>
      <c r="DBU16" s="44"/>
      <c r="DBV16" s="44"/>
      <c r="DBW16" s="44"/>
      <c r="DBX16" s="44"/>
      <c r="DBY16" s="44"/>
      <c r="DBZ16" s="44"/>
      <c r="DCA16" s="44"/>
      <c r="DCB16" s="44"/>
      <c r="DCC16" s="44"/>
      <c r="DCD16" s="44"/>
      <c r="DCE16" s="44"/>
      <c r="DCF16" s="44"/>
      <c r="DCG16" s="44"/>
      <c r="DCH16" s="44"/>
      <c r="DCI16" s="44"/>
      <c r="DCJ16" s="44"/>
      <c r="DCK16" s="44"/>
      <c r="DCL16" s="44"/>
      <c r="DCM16" s="44"/>
      <c r="DCN16" s="44"/>
      <c r="DCO16" s="44"/>
      <c r="DCP16" s="44"/>
      <c r="DCQ16" s="44"/>
      <c r="DCR16" s="44"/>
      <c r="DCS16" s="44"/>
      <c r="DCT16" s="44"/>
      <c r="DCU16" s="44"/>
      <c r="DCV16" s="44"/>
      <c r="DCW16" s="44"/>
      <c r="DCX16" s="44"/>
      <c r="DCY16" s="44"/>
      <c r="DCZ16" s="44"/>
      <c r="DDA16" s="44"/>
      <c r="DDB16" s="44"/>
      <c r="DDC16" s="44"/>
      <c r="DDD16" s="44"/>
      <c r="DDE16" s="44"/>
      <c r="DDF16" s="44"/>
      <c r="DDG16" s="44"/>
      <c r="DDH16" s="44"/>
      <c r="DDI16" s="44"/>
      <c r="DDJ16" s="44"/>
      <c r="DDK16" s="44"/>
      <c r="DDL16" s="44"/>
      <c r="DDM16" s="44"/>
      <c r="DDN16" s="44"/>
      <c r="DDO16" s="44"/>
      <c r="DDP16" s="44"/>
      <c r="DDQ16" s="44"/>
      <c r="DDR16" s="44"/>
      <c r="DDS16" s="44"/>
      <c r="DDT16" s="44"/>
      <c r="DDU16" s="44"/>
      <c r="DDV16" s="44"/>
      <c r="DDW16" s="44"/>
      <c r="DDX16" s="44"/>
      <c r="DDY16" s="44"/>
      <c r="DDZ16" s="44"/>
      <c r="DEA16" s="44"/>
      <c r="DEB16" s="44"/>
      <c r="DEC16" s="44"/>
      <c r="DED16" s="44"/>
      <c r="DEE16" s="44"/>
      <c r="DEF16" s="44"/>
      <c r="DEG16" s="44"/>
      <c r="DEH16" s="44"/>
      <c r="DEI16" s="44"/>
      <c r="DEJ16" s="44"/>
      <c r="DEK16" s="44"/>
      <c r="DEL16" s="44"/>
      <c r="DEM16" s="44"/>
      <c r="DEN16" s="44"/>
      <c r="DEO16" s="44"/>
      <c r="DEP16" s="44"/>
      <c r="DEQ16" s="44"/>
      <c r="DER16" s="44"/>
      <c r="DES16" s="44"/>
      <c r="DET16" s="44"/>
      <c r="DEU16" s="44"/>
      <c r="DEV16" s="44"/>
      <c r="DEW16" s="44"/>
      <c r="DEX16" s="44"/>
      <c r="DEY16" s="44"/>
      <c r="DEZ16" s="44"/>
      <c r="DFA16" s="44"/>
      <c r="DFB16" s="44"/>
      <c r="DFC16" s="44"/>
      <c r="DFD16" s="44"/>
      <c r="DFE16" s="44"/>
      <c r="DFF16" s="44"/>
      <c r="DFG16" s="44"/>
      <c r="DFH16" s="44"/>
      <c r="DFI16" s="44"/>
      <c r="DFJ16" s="44"/>
      <c r="DFK16" s="44"/>
      <c r="DFL16" s="44"/>
      <c r="DFM16" s="44"/>
      <c r="DFN16" s="44"/>
      <c r="DFO16" s="44"/>
      <c r="DFP16" s="44"/>
      <c r="DFQ16" s="44"/>
      <c r="DFR16" s="44"/>
      <c r="DFS16" s="44"/>
      <c r="DFT16" s="44"/>
      <c r="DFU16" s="44"/>
      <c r="DFV16" s="44"/>
      <c r="DFW16" s="44"/>
      <c r="DFX16" s="44"/>
      <c r="DFY16" s="44"/>
      <c r="DFZ16" s="44"/>
      <c r="DGA16" s="44"/>
      <c r="DGB16" s="44"/>
      <c r="DGC16" s="44"/>
      <c r="DGD16" s="44"/>
      <c r="DGE16" s="44"/>
      <c r="DGF16" s="44"/>
      <c r="DGG16" s="44"/>
      <c r="DGH16" s="44"/>
      <c r="DGI16" s="44"/>
      <c r="DGJ16" s="44"/>
      <c r="DGK16" s="44"/>
      <c r="DGL16" s="44"/>
      <c r="DGM16" s="44"/>
      <c r="DGN16" s="44"/>
      <c r="DGO16" s="44"/>
      <c r="DGP16" s="44"/>
      <c r="DGQ16" s="44"/>
      <c r="DGR16" s="44"/>
      <c r="DGS16" s="44"/>
      <c r="DGT16" s="44"/>
      <c r="DGU16" s="44"/>
      <c r="DGV16" s="44"/>
      <c r="DGW16" s="44"/>
      <c r="DGX16" s="44"/>
      <c r="DGY16" s="44"/>
      <c r="DGZ16" s="44"/>
      <c r="DHA16" s="44"/>
      <c r="DHB16" s="44"/>
      <c r="DHC16" s="44"/>
      <c r="DHD16" s="44"/>
      <c r="DHE16" s="44"/>
      <c r="DHF16" s="44"/>
      <c r="DHG16" s="44"/>
      <c r="DHH16" s="44"/>
      <c r="DHI16" s="44"/>
      <c r="DHJ16" s="44"/>
      <c r="DHK16" s="44"/>
      <c r="DHL16" s="44"/>
      <c r="DHM16" s="44"/>
      <c r="DHN16" s="44"/>
      <c r="DHO16" s="44"/>
      <c r="DHP16" s="44"/>
      <c r="DHQ16" s="44"/>
      <c r="DHR16" s="44"/>
      <c r="DHS16" s="44"/>
      <c r="DHT16" s="44"/>
      <c r="DHU16" s="44"/>
      <c r="DHV16" s="44"/>
      <c r="DHW16" s="44"/>
      <c r="DHX16" s="44"/>
      <c r="DHY16" s="44"/>
      <c r="DHZ16" s="44"/>
      <c r="DIA16" s="44"/>
      <c r="DIB16" s="44"/>
      <c r="DIC16" s="44"/>
      <c r="DID16" s="44"/>
      <c r="DIE16" s="44"/>
      <c r="DIF16" s="44"/>
      <c r="DIG16" s="44"/>
      <c r="DIH16" s="44"/>
      <c r="DII16" s="44"/>
      <c r="DIJ16" s="44"/>
      <c r="DIK16" s="44"/>
      <c r="DIL16" s="44"/>
      <c r="DIM16" s="44"/>
      <c r="DIN16" s="44"/>
      <c r="DIO16" s="44"/>
      <c r="DIP16" s="44"/>
      <c r="DIQ16" s="44"/>
      <c r="DIR16" s="44"/>
      <c r="DIS16" s="44"/>
      <c r="DIT16" s="44"/>
      <c r="DIU16" s="44"/>
      <c r="DIV16" s="44"/>
      <c r="DIW16" s="44"/>
      <c r="DIX16" s="44"/>
      <c r="DIY16" s="44"/>
      <c r="DIZ16" s="44"/>
      <c r="DJA16" s="44"/>
      <c r="DJB16" s="44"/>
      <c r="DJC16" s="44"/>
      <c r="DJD16" s="44"/>
      <c r="DJE16" s="44"/>
      <c r="DJF16" s="44"/>
      <c r="DJG16" s="44"/>
      <c r="DJH16" s="44"/>
      <c r="DJI16" s="44"/>
      <c r="DJJ16" s="44"/>
      <c r="DJK16" s="44"/>
      <c r="DJL16" s="44"/>
      <c r="DJM16" s="44"/>
      <c r="DJN16" s="44"/>
      <c r="DJO16" s="44"/>
      <c r="DJP16" s="44"/>
      <c r="DJQ16" s="44"/>
      <c r="DJR16" s="44"/>
      <c r="DJS16" s="44"/>
      <c r="DJT16" s="44"/>
      <c r="DJU16" s="44"/>
      <c r="DJV16" s="44"/>
      <c r="DJW16" s="44"/>
      <c r="DJX16" s="44"/>
      <c r="DJY16" s="44"/>
      <c r="DJZ16" s="44"/>
      <c r="DKA16" s="44"/>
      <c r="DKB16" s="44"/>
      <c r="DKC16" s="44"/>
      <c r="DKD16" s="44"/>
      <c r="DKE16" s="44"/>
      <c r="DKF16" s="44"/>
      <c r="DKG16" s="44"/>
      <c r="DKH16" s="44"/>
      <c r="DKI16" s="44"/>
      <c r="DKJ16" s="44"/>
      <c r="DKK16" s="44"/>
      <c r="DKL16" s="44"/>
      <c r="DKM16" s="44"/>
      <c r="DKN16" s="44"/>
      <c r="DKO16" s="44"/>
      <c r="DKP16" s="44"/>
      <c r="DKQ16" s="44"/>
      <c r="DKR16" s="44"/>
      <c r="DKS16" s="44"/>
      <c r="DKT16" s="44"/>
      <c r="DKU16" s="44"/>
      <c r="DKV16" s="44"/>
      <c r="DKW16" s="44"/>
      <c r="DKX16" s="44"/>
      <c r="DKY16" s="44"/>
      <c r="DKZ16" s="44"/>
      <c r="DLA16" s="44"/>
      <c r="DLB16" s="44"/>
      <c r="DLC16" s="44"/>
      <c r="DLD16" s="44"/>
      <c r="DLE16" s="44"/>
      <c r="DLF16" s="44"/>
      <c r="DLG16" s="44"/>
      <c r="DLH16" s="44"/>
      <c r="DLI16" s="44"/>
      <c r="DLJ16" s="44"/>
      <c r="DLK16" s="44"/>
      <c r="DLL16" s="44"/>
      <c r="DLM16" s="44"/>
      <c r="DLN16" s="44"/>
      <c r="DLO16" s="44"/>
      <c r="DLP16" s="44"/>
      <c r="DLQ16" s="44"/>
      <c r="DLR16" s="44"/>
      <c r="DLS16" s="44"/>
      <c r="DLT16" s="44"/>
      <c r="DLU16" s="44"/>
      <c r="DLV16" s="44"/>
      <c r="DLW16" s="44"/>
      <c r="DLX16" s="44"/>
      <c r="DLY16" s="44"/>
      <c r="DLZ16" s="44"/>
      <c r="DMA16" s="44"/>
      <c r="DMB16" s="44"/>
      <c r="DMC16" s="44"/>
      <c r="DMD16" s="44"/>
      <c r="DME16" s="44"/>
      <c r="DMF16" s="44"/>
      <c r="DMG16" s="44"/>
      <c r="DMH16" s="44"/>
      <c r="DMI16" s="44"/>
      <c r="DMJ16" s="44"/>
      <c r="DMK16" s="44"/>
      <c r="DML16" s="44"/>
      <c r="DMM16" s="44"/>
      <c r="DMN16" s="44"/>
      <c r="DMO16" s="44"/>
      <c r="DMP16" s="44"/>
      <c r="DMQ16" s="44"/>
      <c r="DMR16" s="44"/>
      <c r="DMS16" s="44"/>
      <c r="DMT16" s="44"/>
      <c r="DMU16" s="44"/>
      <c r="DMV16" s="44"/>
      <c r="DMW16" s="44"/>
      <c r="DMX16" s="44"/>
      <c r="DMY16" s="44"/>
      <c r="DMZ16" s="44"/>
      <c r="DNA16" s="44"/>
      <c r="DNB16" s="44"/>
      <c r="DNC16" s="44"/>
      <c r="DND16" s="44"/>
      <c r="DNE16" s="44"/>
      <c r="DNF16" s="44"/>
      <c r="DNG16" s="44"/>
      <c r="DNH16" s="44"/>
      <c r="DNI16" s="44"/>
      <c r="DNJ16" s="44"/>
      <c r="DNK16" s="44"/>
      <c r="DNL16" s="44"/>
      <c r="DNM16" s="44"/>
      <c r="DNN16" s="44"/>
      <c r="DNO16" s="44"/>
      <c r="DNP16" s="44"/>
      <c r="DNQ16" s="44"/>
      <c r="DNR16" s="44"/>
      <c r="DNS16" s="44"/>
      <c r="DNT16" s="44"/>
      <c r="DNU16" s="44"/>
      <c r="DNV16" s="44"/>
      <c r="DNW16" s="44"/>
      <c r="DNX16" s="44"/>
      <c r="DNY16" s="44"/>
      <c r="DNZ16" s="44"/>
      <c r="DOA16" s="44"/>
      <c r="DOB16" s="44"/>
      <c r="DOC16" s="44"/>
      <c r="DOD16" s="44"/>
      <c r="DOE16" s="44"/>
      <c r="DOF16" s="44"/>
      <c r="DOG16" s="44"/>
      <c r="DOH16" s="44"/>
      <c r="DOI16" s="44"/>
      <c r="DOJ16" s="44"/>
      <c r="DOK16" s="44"/>
      <c r="DOL16" s="44"/>
      <c r="DOM16" s="44"/>
      <c r="DON16" s="44"/>
      <c r="DOO16" s="44"/>
      <c r="DOP16" s="44"/>
      <c r="DOQ16" s="44"/>
      <c r="DOR16" s="44"/>
      <c r="DOS16" s="44"/>
      <c r="DOT16" s="44"/>
      <c r="DOU16" s="44"/>
      <c r="DOV16" s="44"/>
      <c r="DOW16" s="44"/>
      <c r="DOX16" s="44"/>
      <c r="DOY16" s="44"/>
      <c r="DOZ16" s="44"/>
      <c r="DPA16" s="44"/>
      <c r="DPB16" s="44"/>
      <c r="DPC16" s="44"/>
      <c r="DPD16" s="44"/>
      <c r="DPE16" s="44"/>
      <c r="DPF16" s="44"/>
      <c r="DPG16" s="44"/>
      <c r="DPH16" s="44"/>
      <c r="DPI16" s="44"/>
      <c r="DPJ16" s="44"/>
      <c r="DPK16" s="44"/>
      <c r="DPL16" s="44"/>
      <c r="DPM16" s="44"/>
      <c r="DPN16" s="44"/>
      <c r="DPO16" s="44"/>
      <c r="DPP16" s="44"/>
      <c r="DPQ16" s="44"/>
      <c r="DPR16" s="44"/>
      <c r="DPS16" s="44"/>
      <c r="DPT16" s="44"/>
      <c r="DPU16" s="44"/>
      <c r="DPV16" s="44"/>
      <c r="DPW16" s="44"/>
      <c r="DPX16" s="44"/>
      <c r="DPY16" s="44"/>
      <c r="DPZ16" s="44"/>
      <c r="DQA16" s="44"/>
      <c r="DQB16" s="44"/>
      <c r="DQC16" s="44"/>
      <c r="DQD16" s="44"/>
      <c r="DQE16" s="44"/>
      <c r="DQF16" s="44"/>
      <c r="DQG16" s="44"/>
      <c r="DQH16" s="44"/>
      <c r="DQI16" s="44"/>
      <c r="DQJ16" s="44"/>
      <c r="DQK16" s="44"/>
      <c r="DQL16" s="44"/>
      <c r="DQM16" s="44"/>
      <c r="DQN16" s="44"/>
      <c r="DQO16" s="44"/>
      <c r="DQP16" s="44"/>
      <c r="DQQ16" s="44"/>
      <c r="DQR16" s="44"/>
      <c r="DQS16" s="44"/>
      <c r="DQT16" s="44"/>
      <c r="DQU16" s="44"/>
      <c r="DQV16" s="44"/>
      <c r="DQW16" s="44"/>
      <c r="DQX16" s="44"/>
      <c r="DQY16" s="44"/>
      <c r="DQZ16" s="44"/>
      <c r="DRA16" s="44"/>
      <c r="DRB16" s="44"/>
      <c r="DRC16" s="44"/>
      <c r="DRD16" s="44"/>
      <c r="DRE16" s="44"/>
      <c r="DRF16" s="44"/>
      <c r="DRG16" s="44"/>
      <c r="DRH16" s="44"/>
      <c r="DRI16" s="44"/>
      <c r="DRJ16" s="44"/>
      <c r="DRK16" s="44"/>
      <c r="DRL16" s="44"/>
      <c r="DRM16" s="44"/>
      <c r="DRN16" s="44"/>
      <c r="DRO16" s="44"/>
      <c r="DRP16" s="44"/>
      <c r="DRQ16" s="44"/>
      <c r="DRR16" s="44"/>
      <c r="DRS16" s="44"/>
      <c r="DRT16" s="44"/>
      <c r="DRU16" s="44"/>
      <c r="DRV16" s="44"/>
      <c r="DRW16" s="44"/>
      <c r="DRX16" s="44"/>
      <c r="DRY16" s="44"/>
      <c r="DRZ16" s="44"/>
      <c r="DSA16" s="44"/>
      <c r="DSB16" s="44"/>
      <c r="DSC16" s="44"/>
      <c r="DSD16" s="44"/>
      <c r="DSE16" s="44"/>
      <c r="DSF16" s="44"/>
      <c r="DSG16" s="44"/>
      <c r="DSH16" s="44"/>
      <c r="DSI16" s="44"/>
      <c r="DSJ16" s="44"/>
      <c r="DSK16" s="44"/>
      <c r="DSL16" s="44"/>
      <c r="DSM16" s="44"/>
      <c r="DSN16" s="44"/>
      <c r="DSO16" s="44"/>
      <c r="DSP16" s="44"/>
      <c r="DSQ16" s="44"/>
      <c r="DSR16" s="44"/>
      <c r="DSS16" s="44"/>
      <c r="DST16" s="44"/>
      <c r="DSU16" s="44"/>
      <c r="DSV16" s="44"/>
      <c r="DSW16" s="44"/>
      <c r="DSX16" s="44"/>
      <c r="DSY16" s="44"/>
      <c r="DSZ16" s="44"/>
      <c r="DTA16" s="44"/>
      <c r="DTB16" s="44"/>
      <c r="DTC16" s="44"/>
      <c r="DTD16" s="44"/>
      <c r="DTE16" s="44"/>
      <c r="DTF16" s="44"/>
      <c r="DTG16" s="44"/>
      <c r="DTH16" s="44"/>
      <c r="DTI16" s="44"/>
      <c r="DTJ16" s="44"/>
      <c r="DTK16" s="44"/>
      <c r="DTL16" s="44"/>
      <c r="DTM16" s="44"/>
      <c r="DTN16" s="44"/>
      <c r="DTO16" s="44"/>
      <c r="DTP16" s="44"/>
      <c r="DTQ16" s="44"/>
      <c r="DTR16" s="44"/>
      <c r="DTS16" s="44"/>
      <c r="DTT16" s="44"/>
      <c r="DTU16" s="44"/>
      <c r="DTV16" s="44"/>
      <c r="DTW16" s="44"/>
      <c r="DTX16" s="44"/>
      <c r="DTY16" s="44"/>
      <c r="DTZ16" s="44"/>
      <c r="DUA16" s="44"/>
      <c r="DUB16" s="44"/>
      <c r="DUC16" s="44"/>
      <c r="DUD16" s="44"/>
      <c r="DUE16" s="44"/>
      <c r="DUF16" s="44"/>
      <c r="DUG16" s="44"/>
      <c r="DUH16" s="44"/>
      <c r="DUI16" s="44"/>
      <c r="DUJ16" s="44"/>
      <c r="DUK16" s="44"/>
      <c r="DUL16" s="44"/>
      <c r="DUM16" s="44"/>
      <c r="DUN16" s="44"/>
      <c r="DUO16" s="44"/>
      <c r="DUP16" s="44"/>
      <c r="DUQ16" s="44"/>
      <c r="DUR16" s="44"/>
      <c r="DUS16" s="44"/>
      <c r="DUT16" s="44"/>
      <c r="DUU16" s="44"/>
      <c r="DUV16" s="44"/>
      <c r="DUW16" s="44"/>
      <c r="DUX16" s="44"/>
      <c r="DUY16" s="44"/>
      <c r="DUZ16" s="44"/>
      <c r="DVA16" s="44"/>
      <c r="DVB16" s="44"/>
      <c r="DVC16" s="44"/>
      <c r="DVD16" s="44"/>
      <c r="DVE16" s="44"/>
      <c r="DVF16" s="44"/>
      <c r="DVG16" s="44"/>
      <c r="DVH16" s="44"/>
      <c r="DVI16" s="44"/>
      <c r="DVJ16" s="44"/>
      <c r="DVK16" s="44"/>
      <c r="DVL16" s="44"/>
      <c r="DVM16" s="44"/>
      <c r="DVN16" s="44"/>
      <c r="DVO16" s="44"/>
      <c r="DVP16" s="44"/>
      <c r="DVQ16" s="44"/>
      <c r="DVR16" s="44"/>
      <c r="DVS16" s="44"/>
      <c r="DVT16" s="44"/>
      <c r="DVU16" s="44"/>
      <c r="DVV16" s="44"/>
      <c r="DVW16" s="44"/>
      <c r="DVX16" s="44"/>
      <c r="DVY16" s="44"/>
      <c r="DVZ16" s="44"/>
      <c r="DWA16" s="44"/>
      <c r="DWB16" s="44"/>
      <c r="DWC16" s="44"/>
      <c r="DWD16" s="44"/>
      <c r="DWE16" s="44"/>
      <c r="DWF16" s="44"/>
      <c r="DWG16" s="44"/>
      <c r="DWH16" s="44"/>
      <c r="DWI16" s="44"/>
      <c r="DWJ16" s="44"/>
      <c r="DWK16" s="44"/>
      <c r="DWL16" s="44"/>
      <c r="DWM16" s="44"/>
      <c r="DWN16" s="44"/>
      <c r="DWO16" s="44"/>
      <c r="DWP16" s="44"/>
      <c r="DWQ16" s="44"/>
      <c r="DWR16" s="44"/>
      <c r="DWS16" s="44"/>
      <c r="DWT16" s="44"/>
      <c r="DWU16" s="44"/>
      <c r="DWV16" s="44"/>
      <c r="DWW16" s="44"/>
      <c r="DWX16" s="44"/>
      <c r="DWY16" s="44"/>
      <c r="DWZ16" s="44"/>
      <c r="DXA16" s="44"/>
      <c r="DXB16" s="44"/>
      <c r="DXC16" s="44"/>
      <c r="DXD16" s="44"/>
      <c r="DXE16" s="44"/>
      <c r="DXF16" s="44"/>
      <c r="DXG16" s="44"/>
      <c r="DXH16" s="44"/>
      <c r="DXI16" s="44"/>
      <c r="DXJ16" s="44"/>
      <c r="DXK16" s="44"/>
      <c r="DXL16" s="44"/>
      <c r="DXM16" s="44"/>
      <c r="DXN16" s="44"/>
      <c r="DXO16" s="44"/>
      <c r="DXP16" s="44"/>
      <c r="DXQ16" s="44"/>
      <c r="DXR16" s="44"/>
      <c r="DXS16" s="44"/>
      <c r="DXT16" s="44"/>
      <c r="DXU16" s="44"/>
      <c r="DXV16" s="44"/>
      <c r="DXW16" s="44"/>
      <c r="DXX16" s="44"/>
      <c r="DXY16" s="44"/>
      <c r="DXZ16" s="44"/>
      <c r="DYA16" s="44"/>
      <c r="DYB16" s="44"/>
      <c r="DYC16" s="44"/>
      <c r="DYD16" s="44"/>
      <c r="DYE16" s="44"/>
      <c r="DYF16" s="44"/>
      <c r="DYG16" s="44"/>
      <c r="DYH16" s="44"/>
      <c r="DYI16" s="44"/>
      <c r="DYJ16" s="44"/>
      <c r="DYK16" s="44"/>
      <c r="DYL16" s="44"/>
      <c r="DYM16" s="44"/>
      <c r="DYN16" s="44"/>
      <c r="DYO16" s="44"/>
      <c r="DYP16" s="44"/>
      <c r="DYQ16" s="44"/>
      <c r="DYR16" s="44"/>
      <c r="DYS16" s="44"/>
      <c r="DYT16" s="44"/>
      <c r="DYU16" s="44"/>
      <c r="DYV16" s="44"/>
      <c r="DYW16" s="44"/>
      <c r="DYX16" s="44"/>
      <c r="DYY16" s="44"/>
      <c r="DYZ16" s="44"/>
      <c r="DZA16" s="44"/>
      <c r="DZB16" s="44"/>
      <c r="DZC16" s="44"/>
      <c r="DZD16" s="44"/>
      <c r="DZE16" s="44"/>
      <c r="DZF16" s="44"/>
      <c r="DZG16" s="44"/>
      <c r="DZH16" s="44"/>
      <c r="DZI16" s="44"/>
      <c r="DZJ16" s="44"/>
      <c r="DZK16" s="44"/>
      <c r="DZL16" s="44"/>
      <c r="DZM16" s="44"/>
      <c r="DZN16" s="44"/>
      <c r="DZO16" s="44"/>
      <c r="DZP16" s="44"/>
      <c r="DZQ16" s="44"/>
      <c r="DZR16" s="44"/>
      <c r="DZS16" s="44"/>
      <c r="DZT16" s="44"/>
      <c r="DZU16" s="44"/>
      <c r="DZV16" s="44"/>
      <c r="DZW16" s="44"/>
      <c r="DZX16" s="44"/>
      <c r="DZY16" s="44"/>
      <c r="DZZ16" s="44"/>
      <c r="EAA16" s="44"/>
      <c r="EAB16" s="44"/>
      <c r="EAC16" s="44"/>
      <c r="EAD16" s="44"/>
      <c r="EAE16" s="44"/>
      <c r="EAF16" s="44"/>
      <c r="EAG16" s="44"/>
      <c r="EAH16" s="44"/>
      <c r="EAI16" s="44"/>
      <c r="EAJ16" s="44"/>
      <c r="EAK16" s="44"/>
      <c r="EAL16" s="44"/>
      <c r="EAM16" s="44"/>
      <c r="EAN16" s="44"/>
      <c r="EAO16" s="44"/>
      <c r="EAP16" s="44"/>
      <c r="EAQ16" s="44"/>
      <c r="EAR16" s="44"/>
      <c r="EAS16" s="44"/>
      <c r="EAT16" s="44"/>
      <c r="EAU16" s="44"/>
      <c r="EAV16" s="44"/>
      <c r="EAW16" s="44"/>
      <c r="EAX16" s="44"/>
      <c r="EAY16" s="44"/>
      <c r="EAZ16" s="44"/>
      <c r="EBA16" s="44"/>
      <c r="EBB16" s="44"/>
      <c r="EBC16" s="44"/>
      <c r="EBD16" s="44"/>
      <c r="EBE16" s="44"/>
      <c r="EBF16" s="44"/>
      <c r="EBG16" s="44"/>
      <c r="EBH16" s="44"/>
      <c r="EBI16" s="44"/>
      <c r="EBJ16" s="44"/>
      <c r="EBK16" s="44"/>
      <c r="EBL16" s="44"/>
      <c r="EBM16" s="44"/>
      <c r="EBN16" s="44"/>
      <c r="EBO16" s="44"/>
      <c r="EBP16" s="44"/>
      <c r="EBQ16" s="44"/>
      <c r="EBR16" s="44"/>
      <c r="EBS16" s="44"/>
      <c r="EBT16" s="44"/>
      <c r="EBU16" s="44"/>
      <c r="EBV16" s="44"/>
      <c r="EBW16" s="44"/>
      <c r="EBX16" s="44"/>
      <c r="EBY16" s="44"/>
      <c r="EBZ16" s="44"/>
      <c r="ECA16" s="44"/>
      <c r="ECB16" s="44"/>
      <c r="ECC16" s="44"/>
      <c r="ECD16" s="44"/>
      <c r="ECE16" s="44"/>
      <c r="ECF16" s="44"/>
      <c r="ECG16" s="44"/>
      <c r="ECH16" s="44"/>
      <c r="ECI16" s="44"/>
      <c r="ECJ16" s="44"/>
      <c r="ECK16" s="44"/>
      <c r="ECL16" s="44"/>
      <c r="ECM16" s="44"/>
      <c r="ECN16" s="44"/>
      <c r="ECO16" s="44"/>
      <c r="ECP16" s="44"/>
      <c r="ECQ16" s="44"/>
      <c r="ECR16" s="44"/>
      <c r="ECS16" s="44"/>
      <c r="ECT16" s="44"/>
      <c r="ECU16" s="44"/>
      <c r="ECV16" s="44"/>
      <c r="ECW16" s="44"/>
      <c r="ECX16" s="44"/>
      <c r="ECY16" s="44"/>
      <c r="ECZ16" s="44"/>
      <c r="EDA16" s="44"/>
      <c r="EDB16" s="44"/>
      <c r="EDC16" s="44"/>
      <c r="EDD16" s="44"/>
      <c r="EDE16" s="44"/>
      <c r="EDF16" s="44"/>
      <c r="EDG16" s="44"/>
      <c r="EDH16" s="44"/>
      <c r="EDI16" s="44"/>
      <c r="EDJ16" s="44"/>
      <c r="EDK16" s="44"/>
      <c r="EDL16" s="44"/>
      <c r="EDM16" s="44"/>
      <c r="EDN16" s="44"/>
      <c r="EDO16" s="44"/>
      <c r="EDP16" s="44"/>
      <c r="EDQ16" s="44"/>
      <c r="EDR16" s="44"/>
      <c r="EDS16" s="44"/>
      <c r="EDT16" s="44"/>
      <c r="EDU16" s="44"/>
      <c r="EDV16" s="44"/>
      <c r="EDW16" s="44"/>
      <c r="EDX16" s="44"/>
      <c r="EDY16" s="44"/>
      <c r="EDZ16" s="44"/>
      <c r="EEA16" s="44"/>
      <c r="EEB16" s="44"/>
      <c r="EEC16" s="44"/>
      <c r="EED16" s="44"/>
      <c r="EEE16" s="44"/>
      <c r="EEF16" s="44"/>
      <c r="EEG16" s="44"/>
      <c r="EEH16" s="44"/>
      <c r="EEI16" s="44"/>
      <c r="EEJ16" s="44"/>
      <c r="EEK16" s="44"/>
      <c r="EEL16" s="44"/>
      <c r="EEM16" s="44"/>
      <c r="EEN16" s="44"/>
      <c r="EEO16" s="44"/>
      <c r="EEP16" s="44"/>
      <c r="EEQ16" s="44"/>
      <c r="EER16" s="44"/>
      <c r="EES16" s="44"/>
      <c r="EET16" s="44"/>
      <c r="EEU16" s="44"/>
      <c r="EEV16" s="44"/>
      <c r="EEW16" s="44"/>
      <c r="EEX16" s="44"/>
      <c r="EEY16" s="44"/>
      <c r="EEZ16" s="44"/>
      <c r="EFA16" s="44"/>
      <c r="EFB16" s="44"/>
      <c r="EFC16" s="44"/>
      <c r="EFD16" s="44"/>
      <c r="EFE16" s="44"/>
      <c r="EFF16" s="44"/>
      <c r="EFG16" s="44"/>
      <c r="EFH16" s="44"/>
      <c r="EFI16" s="44"/>
      <c r="EFJ16" s="44"/>
      <c r="EFK16" s="44"/>
      <c r="EFL16" s="44"/>
      <c r="EFM16" s="44"/>
      <c r="EFN16" s="44"/>
      <c r="EFO16" s="44"/>
      <c r="EFP16" s="44"/>
      <c r="EFQ16" s="44"/>
      <c r="EFR16" s="44"/>
      <c r="EFS16" s="44"/>
      <c r="EFT16" s="44"/>
      <c r="EFU16" s="44"/>
      <c r="EFV16" s="44"/>
      <c r="EFW16" s="44"/>
      <c r="EFX16" s="44"/>
      <c r="EFY16" s="44"/>
      <c r="EFZ16" s="44"/>
      <c r="EGA16" s="44"/>
      <c r="EGB16" s="44"/>
      <c r="EGC16" s="44"/>
      <c r="EGD16" s="44"/>
      <c r="EGE16" s="44"/>
      <c r="EGF16" s="44"/>
      <c r="EGG16" s="44"/>
      <c r="EGH16" s="44"/>
      <c r="EGI16" s="44"/>
      <c r="EGJ16" s="44"/>
      <c r="EGK16" s="44"/>
      <c r="EGL16" s="44"/>
      <c r="EGM16" s="44"/>
      <c r="EGN16" s="44"/>
      <c r="EGO16" s="44"/>
      <c r="EGP16" s="44"/>
      <c r="EGQ16" s="44"/>
      <c r="EGR16" s="44"/>
      <c r="EGS16" s="44"/>
      <c r="EGT16" s="44"/>
      <c r="EGU16" s="44"/>
      <c r="EGV16" s="44"/>
      <c r="EGW16" s="44"/>
      <c r="EGX16" s="44"/>
      <c r="EGY16" s="44"/>
      <c r="EGZ16" s="44"/>
      <c r="EHA16" s="44"/>
      <c r="EHB16" s="44"/>
      <c r="EHC16" s="44"/>
      <c r="EHD16" s="44"/>
      <c r="EHE16" s="44"/>
      <c r="EHF16" s="44"/>
      <c r="EHG16" s="44"/>
      <c r="EHH16" s="44"/>
      <c r="EHI16" s="44"/>
      <c r="EHJ16" s="44"/>
      <c r="EHK16" s="44"/>
      <c r="EHL16" s="44"/>
      <c r="EHM16" s="44"/>
      <c r="EHN16" s="44"/>
      <c r="EHO16" s="44"/>
      <c r="EHP16" s="44"/>
      <c r="EHQ16" s="44"/>
      <c r="EHR16" s="44"/>
      <c r="EHS16" s="44"/>
      <c r="EHT16" s="44"/>
      <c r="EHU16" s="44"/>
      <c r="EHV16" s="44"/>
      <c r="EHW16" s="44"/>
      <c r="EHX16" s="44"/>
      <c r="EHY16" s="44"/>
      <c r="EHZ16" s="44"/>
      <c r="EIA16" s="44"/>
      <c r="EIB16" s="44"/>
      <c r="EIC16" s="44"/>
      <c r="EID16" s="44"/>
      <c r="EIE16" s="44"/>
      <c r="EIF16" s="44"/>
      <c r="EIG16" s="44"/>
      <c r="EIH16" s="44"/>
      <c r="EII16" s="44"/>
      <c r="EIJ16" s="44"/>
      <c r="EIK16" s="44"/>
      <c r="EIL16" s="44"/>
      <c r="EIM16" s="44"/>
      <c r="EIN16" s="44"/>
      <c r="EIO16" s="44"/>
      <c r="EIP16" s="44"/>
      <c r="EIQ16" s="44"/>
      <c r="EIR16" s="44"/>
      <c r="EIS16" s="44"/>
      <c r="EIT16" s="44"/>
      <c r="EIU16" s="44"/>
      <c r="EIV16" s="44"/>
      <c r="EIW16" s="44"/>
      <c r="EIX16" s="44"/>
      <c r="EIY16" s="44"/>
      <c r="EIZ16" s="44"/>
      <c r="EJA16" s="44"/>
      <c r="EJB16" s="44"/>
      <c r="EJC16" s="44"/>
      <c r="EJD16" s="44"/>
      <c r="EJE16" s="44"/>
      <c r="EJF16" s="44"/>
      <c r="EJG16" s="44"/>
      <c r="EJH16" s="44"/>
      <c r="EJI16" s="44"/>
      <c r="EJJ16" s="44"/>
      <c r="EJK16" s="44"/>
      <c r="EJL16" s="44"/>
      <c r="EJM16" s="44"/>
      <c r="EJN16" s="44"/>
      <c r="EJO16" s="44"/>
      <c r="EJP16" s="44"/>
      <c r="EJQ16" s="44"/>
      <c r="EJR16" s="44"/>
      <c r="EJS16" s="44"/>
      <c r="EJT16" s="44"/>
      <c r="EJU16" s="44"/>
      <c r="EJV16" s="44"/>
      <c r="EJW16" s="44"/>
      <c r="EJX16" s="44"/>
      <c r="EJY16" s="44"/>
      <c r="EJZ16" s="44"/>
      <c r="EKA16" s="44"/>
      <c r="EKB16" s="44"/>
      <c r="EKC16" s="44"/>
      <c r="EKD16" s="44"/>
      <c r="EKE16" s="44"/>
      <c r="EKF16" s="44"/>
      <c r="EKG16" s="44"/>
      <c r="EKH16" s="44"/>
      <c r="EKI16" s="44"/>
      <c r="EKJ16" s="44"/>
      <c r="EKK16" s="44"/>
      <c r="EKL16" s="44"/>
      <c r="EKM16" s="44"/>
      <c r="EKN16" s="44"/>
      <c r="EKO16" s="44"/>
      <c r="EKP16" s="44"/>
      <c r="EKQ16" s="44"/>
      <c r="EKR16" s="44"/>
      <c r="EKS16" s="44"/>
      <c r="EKT16" s="44"/>
      <c r="EKU16" s="44"/>
      <c r="EKV16" s="44"/>
      <c r="EKW16" s="44"/>
      <c r="EKX16" s="44"/>
      <c r="EKY16" s="44"/>
      <c r="EKZ16" s="44"/>
      <c r="ELA16" s="44"/>
      <c r="ELB16" s="44"/>
      <c r="ELC16" s="44"/>
      <c r="ELD16" s="44"/>
      <c r="ELE16" s="44"/>
      <c r="ELF16" s="44"/>
      <c r="ELG16" s="44"/>
      <c r="ELH16" s="44"/>
      <c r="ELI16" s="44"/>
      <c r="ELJ16" s="44"/>
      <c r="ELK16" s="44"/>
      <c r="ELL16" s="44"/>
      <c r="ELM16" s="44"/>
      <c r="ELN16" s="44"/>
      <c r="ELO16" s="44"/>
      <c r="ELP16" s="44"/>
      <c r="ELQ16" s="44"/>
      <c r="ELR16" s="44"/>
      <c r="ELS16" s="44"/>
      <c r="ELT16" s="44"/>
      <c r="ELU16" s="44"/>
      <c r="ELV16" s="44"/>
      <c r="ELW16" s="44"/>
      <c r="ELX16" s="44"/>
      <c r="ELY16" s="44"/>
      <c r="ELZ16" s="44"/>
      <c r="EMA16" s="44"/>
      <c r="EMB16" s="44"/>
      <c r="EMC16" s="44"/>
      <c r="EMD16" s="44"/>
      <c r="EME16" s="44"/>
      <c r="EMF16" s="44"/>
      <c r="EMG16" s="44"/>
      <c r="EMH16" s="44"/>
      <c r="EMI16" s="44"/>
      <c r="EMJ16" s="44"/>
      <c r="EMK16" s="44"/>
      <c r="EML16" s="44"/>
      <c r="EMM16" s="44"/>
      <c r="EMN16" s="44"/>
      <c r="EMO16" s="44"/>
      <c r="EMP16" s="44"/>
      <c r="EMQ16" s="44"/>
      <c r="EMR16" s="44"/>
      <c r="EMS16" s="44"/>
      <c r="EMT16" s="44"/>
      <c r="EMU16" s="44"/>
      <c r="EMV16" s="44"/>
      <c r="EMW16" s="44"/>
      <c r="EMX16" s="44"/>
      <c r="EMY16" s="44"/>
      <c r="EMZ16" s="44"/>
      <c r="ENA16" s="44"/>
      <c r="ENB16" s="44"/>
      <c r="ENC16" s="44"/>
      <c r="END16" s="44"/>
      <c r="ENE16" s="44"/>
      <c r="ENF16" s="44"/>
      <c r="ENG16" s="44"/>
      <c r="ENH16" s="44"/>
      <c r="ENI16" s="44"/>
      <c r="ENJ16" s="44"/>
      <c r="ENK16" s="44"/>
      <c r="ENL16" s="44"/>
      <c r="ENM16" s="44"/>
      <c r="ENN16" s="44"/>
      <c r="ENO16" s="44"/>
      <c r="ENP16" s="44"/>
      <c r="ENQ16" s="44"/>
      <c r="ENR16" s="44"/>
      <c r="ENS16" s="44"/>
      <c r="ENT16" s="44"/>
      <c r="ENU16" s="44"/>
      <c r="ENV16" s="44"/>
      <c r="ENW16" s="44"/>
      <c r="ENX16" s="44"/>
      <c r="ENY16" s="44"/>
      <c r="ENZ16" s="44"/>
      <c r="EOA16" s="44"/>
      <c r="EOB16" s="44"/>
      <c r="EOC16" s="44"/>
      <c r="EOD16" s="44"/>
      <c r="EOE16" s="44"/>
      <c r="EOF16" s="44"/>
      <c r="EOG16" s="44"/>
      <c r="EOH16" s="44"/>
      <c r="EOI16" s="44"/>
      <c r="EOJ16" s="44"/>
      <c r="EOK16" s="44"/>
      <c r="EOL16" s="44"/>
      <c r="EOM16" s="44"/>
      <c r="EON16" s="44"/>
      <c r="EOO16" s="44"/>
      <c r="EOP16" s="44"/>
      <c r="EOQ16" s="44"/>
      <c r="EOR16" s="44"/>
      <c r="EOS16" s="44"/>
      <c r="EOT16" s="44"/>
      <c r="EOU16" s="44"/>
      <c r="EOV16" s="44"/>
      <c r="EOW16" s="44"/>
      <c r="EOX16" s="44"/>
      <c r="EOY16" s="44"/>
      <c r="EOZ16" s="44"/>
      <c r="EPA16" s="44"/>
      <c r="EPB16" s="44"/>
      <c r="EPC16" s="44"/>
      <c r="EPD16" s="44"/>
      <c r="EPE16" s="44"/>
      <c r="EPF16" s="44"/>
      <c r="EPG16" s="44"/>
      <c r="EPH16" s="44"/>
      <c r="EPI16" s="44"/>
      <c r="EPJ16" s="44"/>
      <c r="EPK16" s="44"/>
      <c r="EPL16" s="44"/>
      <c r="EPM16" s="44"/>
      <c r="EPN16" s="44"/>
      <c r="EPO16" s="44"/>
      <c r="EPP16" s="44"/>
      <c r="EPQ16" s="44"/>
      <c r="EPR16" s="44"/>
      <c r="EPS16" s="44"/>
      <c r="EPT16" s="44"/>
      <c r="EPU16" s="44"/>
      <c r="EPV16" s="44"/>
      <c r="EPW16" s="44"/>
      <c r="EPX16" s="44"/>
      <c r="EPY16" s="44"/>
      <c r="EPZ16" s="44"/>
      <c r="EQA16" s="44"/>
      <c r="EQB16" s="44"/>
      <c r="EQC16" s="44"/>
      <c r="EQD16" s="44"/>
      <c r="EQE16" s="44"/>
      <c r="EQF16" s="44"/>
      <c r="EQG16" s="44"/>
      <c r="EQH16" s="44"/>
      <c r="EQI16" s="44"/>
      <c r="EQJ16" s="44"/>
      <c r="EQK16" s="44"/>
      <c r="EQL16" s="44"/>
      <c r="EQM16" s="44"/>
      <c r="EQN16" s="44"/>
      <c r="EQO16" s="44"/>
      <c r="EQP16" s="44"/>
      <c r="EQQ16" s="44"/>
      <c r="EQR16" s="44"/>
      <c r="EQS16" s="44"/>
      <c r="EQT16" s="44"/>
      <c r="EQU16" s="44"/>
      <c r="EQV16" s="44"/>
      <c r="EQW16" s="44"/>
      <c r="EQX16" s="44"/>
      <c r="EQY16" s="44"/>
      <c r="EQZ16" s="44"/>
      <c r="ERA16" s="44"/>
      <c r="ERB16" s="44"/>
      <c r="ERC16" s="44"/>
      <c r="ERD16" s="44"/>
      <c r="ERE16" s="44"/>
      <c r="ERF16" s="44"/>
      <c r="ERG16" s="44"/>
      <c r="ERH16" s="44"/>
      <c r="ERI16" s="44"/>
      <c r="ERJ16" s="44"/>
      <c r="ERK16" s="44"/>
      <c r="ERL16" s="44"/>
      <c r="ERM16" s="44"/>
      <c r="ERN16" s="44"/>
      <c r="ERO16" s="44"/>
      <c r="ERP16" s="44"/>
      <c r="ERQ16" s="44"/>
      <c r="ERR16" s="44"/>
      <c r="ERS16" s="44"/>
      <c r="ERT16" s="44"/>
      <c r="ERU16" s="44"/>
      <c r="ERV16" s="44"/>
      <c r="ERW16" s="44"/>
      <c r="ERX16" s="44"/>
      <c r="ERY16" s="44"/>
      <c r="ERZ16" s="44"/>
      <c r="ESA16" s="44"/>
      <c r="ESB16" s="44"/>
      <c r="ESC16" s="44"/>
      <c r="ESD16" s="44"/>
      <c r="ESE16" s="44"/>
      <c r="ESF16" s="44"/>
      <c r="ESG16" s="44"/>
      <c r="ESH16" s="44"/>
      <c r="ESI16" s="44"/>
      <c r="ESJ16" s="44"/>
      <c r="ESK16" s="44"/>
      <c r="ESL16" s="44"/>
      <c r="ESM16" s="44"/>
      <c r="ESN16" s="44"/>
      <c r="ESO16" s="44"/>
      <c r="ESP16" s="44"/>
      <c r="ESQ16" s="44"/>
      <c r="ESR16" s="44"/>
      <c r="ESS16" s="44"/>
      <c r="EST16" s="44"/>
      <c r="ESU16" s="44"/>
      <c r="ESV16" s="44"/>
      <c r="ESW16" s="44"/>
      <c r="ESX16" s="44"/>
      <c r="ESY16" s="44"/>
      <c r="ESZ16" s="44"/>
      <c r="ETA16" s="44"/>
      <c r="ETB16" s="44"/>
      <c r="ETC16" s="44"/>
      <c r="ETD16" s="44"/>
      <c r="ETE16" s="44"/>
      <c r="ETF16" s="44"/>
      <c r="ETG16" s="44"/>
      <c r="ETH16" s="44"/>
      <c r="ETI16" s="44"/>
      <c r="ETJ16" s="44"/>
      <c r="ETK16" s="44"/>
      <c r="ETL16" s="44"/>
      <c r="ETM16" s="44"/>
      <c r="ETN16" s="44"/>
      <c r="ETO16" s="44"/>
      <c r="ETP16" s="44"/>
      <c r="ETQ16" s="44"/>
      <c r="ETR16" s="44"/>
      <c r="ETS16" s="44"/>
      <c r="ETT16" s="44"/>
      <c r="ETU16" s="44"/>
      <c r="ETV16" s="44"/>
      <c r="ETW16" s="44"/>
      <c r="ETX16" s="44"/>
      <c r="ETY16" s="44"/>
      <c r="ETZ16" s="44"/>
      <c r="EUA16" s="44"/>
      <c r="EUB16" s="44"/>
      <c r="EUC16" s="44"/>
      <c r="EUD16" s="44"/>
      <c r="EUE16" s="44"/>
      <c r="EUF16" s="44"/>
      <c r="EUG16" s="44"/>
      <c r="EUH16" s="44"/>
      <c r="EUI16" s="44"/>
      <c r="EUJ16" s="44"/>
      <c r="EUK16" s="44"/>
      <c r="EUL16" s="44"/>
      <c r="EUM16" s="44"/>
      <c r="EUN16" s="44"/>
      <c r="EUO16" s="44"/>
      <c r="EUP16" s="44"/>
      <c r="EUQ16" s="44"/>
      <c r="EUR16" s="44"/>
      <c r="EUS16" s="44"/>
      <c r="EUT16" s="44"/>
      <c r="EUU16" s="44"/>
      <c r="EUV16" s="44"/>
      <c r="EUW16" s="44"/>
      <c r="EUX16" s="44"/>
      <c r="EUY16" s="44"/>
      <c r="EUZ16" s="44"/>
      <c r="EVA16" s="44"/>
      <c r="EVB16" s="44"/>
      <c r="EVC16" s="44"/>
      <c r="EVD16" s="44"/>
      <c r="EVE16" s="44"/>
      <c r="EVF16" s="44"/>
      <c r="EVG16" s="44"/>
      <c r="EVH16" s="44"/>
      <c r="EVI16" s="44"/>
      <c r="EVJ16" s="44"/>
      <c r="EVK16" s="44"/>
      <c r="EVL16" s="44"/>
      <c r="EVM16" s="44"/>
      <c r="EVN16" s="44"/>
      <c r="EVO16" s="44"/>
      <c r="EVP16" s="44"/>
      <c r="EVQ16" s="44"/>
      <c r="EVR16" s="44"/>
      <c r="EVS16" s="44"/>
      <c r="EVT16" s="44"/>
      <c r="EVU16" s="44"/>
      <c r="EVV16" s="44"/>
      <c r="EVW16" s="44"/>
      <c r="EVX16" s="44"/>
      <c r="EVY16" s="44"/>
      <c r="EVZ16" s="44"/>
      <c r="EWA16" s="44"/>
      <c r="EWB16" s="44"/>
      <c r="EWC16" s="44"/>
      <c r="EWD16" s="44"/>
      <c r="EWE16" s="44"/>
      <c r="EWF16" s="44"/>
      <c r="EWG16" s="44"/>
      <c r="EWH16" s="44"/>
      <c r="EWI16" s="44"/>
      <c r="EWJ16" s="44"/>
      <c r="EWK16" s="44"/>
      <c r="EWL16" s="44"/>
      <c r="EWM16" s="44"/>
      <c r="EWN16" s="44"/>
      <c r="EWO16" s="44"/>
      <c r="EWP16" s="44"/>
      <c r="EWQ16" s="44"/>
      <c r="EWR16" s="44"/>
      <c r="EWS16" s="44"/>
      <c r="EWT16" s="44"/>
      <c r="EWU16" s="44"/>
      <c r="EWV16" s="44"/>
      <c r="EWW16" s="44"/>
      <c r="EWX16" s="44"/>
      <c r="EWY16" s="44"/>
      <c r="EWZ16" s="44"/>
      <c r="EXA16" s="44"/>
      <c r="EXB16" s="44"/>
      <c r="EXC16" s="44"/>
      <c r="EXD16" s="44"/>
      <c r="EXE16" s="44"/>
      <c r="EXF16" s="44"/>
      <c r="EXG16" s="44"/>
      <c r="EXH16" s="44"/>
      <c r="EXI16" s="44"/>
      <c r="EXJ16" s="44"/>
      <c r="EXK16" s="44"/>
      <c r="EXL16" s="44"/>
      <c r="EXM16" s="44"/>
      <c r="EXN16" s="44"/>
      <c r="EXO16" s="44"/>
      <c r="EXP16" s="44"/>
      <c r="EXQ16" s="44"/>
      <c r="EXR16" s="44"/>
      <c r="EXS16" s="44"/>
      <c r="EXT16" s="44"/>
      <c r="EXU16" s="44"/>
      <c r="EXV16" s="44"/>
      <c r="EXW16" s="44"/>
      <c r="EXX16" s="44"/>
      <c r="EXY16" s="44"/>
      <c r="EXZ16" s="44"/>
      <c r="EYA16" s="44"/>
      <c r="EYB16" s="44"/>
      <c r="EYC16" s="44"/>
      <c r="EYD16" s="44"/>
      <c r="EYE16" s="44"/>
      <c r="EYF16" s="44"/>
      <c r="EYG16" s="44"/>
      <c r="EYH16" s="44"/>
      <c r="EYI16" s="44"/>
      <c r="EYJ16" s="44"/>
      <c r="EYK16" s="44"/>
      <c r="EYL16" s="44"/>
      <c r="EYM16" s="44"/>
      <c r="EYN16" s="44"/>
      <c r="EYO16" s="44"/>
      <c r="EYP16" s="44"/>
      <c r="EYQ16" s="44"/>
      <c r="EYR16" s="44"/>
      <c r="EYS16" s="44"/>
      <c r="EYT16" s="44"/>
      <c r="EYU16" s="44"/>
      <c r="EYV16" s="44"/>
      <c r="EYW16" s="44"/>
      <c r="EYX16" s="44"/>
      <c r="EYY16" s="44"/>
      <c r="EYZ16" s="44"/>
      <c r="EZA16" s="44"/>
      <c r="EZB16" s="44"/>
      <c r="EZC16" s="44"/>
      <c r="EZD16" s="44"/>
      <c r="EZE16" s="44"/>
      <c r="EZF16" s="44"/>
      <c r="EZG16" s="44"/>
      <c r="EZH16" s="44"/>
      <c r="EZI16" s="44"/>
      <c r="EZJ16" s="44"/>
      <c r="EZK16" s="44"/>
      <c r="EZL16" s="44"/>
      <c r="EZM16" s="44"/>
      <c r="EZN16" s="44"/>
      <c r="EZO16" s="44"/>
      <c r="EZP16" s="44"/>
      <c r="EZQ16" s="44"/>
      <c r="EZR16" s="44"/>
      <c r="EZS16" s="44"/>
      <c r="EZT16" s="44"/>
      <c r="EZU16" s="44"/>
      <c r="EZV16" s="44"/>
      <c r="EZW16" s="44"/>
      <c r="EZX16" s="44"/>
      <c r="EZY16" s="44"/>
      <c r="EZZ16" s="44"/>
      <c r="FAA16" s="44"/>
      <c r="FAB16" s="44"/>
      <c r="FAC16" s="44"/>
      <c r="FAD16" s="44"/>
      <c r="FAE16" s="44"/>
      <c r="FAF16" s="44"/>
      <c r="FAG16" s="44"/>
      <c r="FAH16" s="44"/>
      <c r="FAI16" s="44"/>
      <c r="FAJ16" s="44"/>
      <c r="FAK16" s="44"/>
      <c r="FAL16" s="44"/>
      <c r="FAM16" s="44"/>
      <c r="FAN16" s="44"/>
      <c r="FAO16" s="44"/>
      <c r="FAP16" s="44"/>
      <c r="FAQ16" s="44"/>
      <c r="FAR16" s="44"/>
      <c r="FAS16" s="44"/>
      <c r="FAT16" s="44"/>
      <c r="FAU16" s="44"/>
      <c r="FAV16" s="44"/>
      <c r="FAW16" s="44"/>
      <c r="FAX16" s="44"/>
      <c r="FAY16" s="44"/>
      <c r="FAZ16" s="44"/>
      <c r="FBA16" s="44"/>
      <c r="FBB16" s="44"/>
      <c r="FBC16" s="44"/>
      <c r="FBD16" s="44"/>
      <c r="FBE16" s="44"/>
      <c r="FBF16" s="44"/>
      <c r="FBG16" s="44"/>
      <c r="FBH16" s="44"/>
      <c r="FBI16" s="44"/>
      <c r="FBJ16" s="44"/>
      <c r="FBK16" s="44"/>
      <c r="FBL16" s="44"/>
      <c r="FBM16" s="44"/>
      <c r="FBN16" s="44"/>
      <c r="FBO16" s="44"/>
      <c r="FBP16" s="44"/>
      <c r="FBQ16" s="44"/>
      <c r="FBR16" s="44"/>
      <c r="FBS16" s="44"/>
      <c r="FBT16" s="44"/>
      <c r="FBU16" s="44"/>
      <c r="FBV16" s="44"/>
      <c r="FBW16" s="44"/>
      <c r="FBX16" s="44"/>
      <c r="FBY16" s="44"/>
      <c r="FBZ16" s="44"/>
      <c r="FCA16" s="44"/>
      <c r="FCB16" s="44"/>
      <c r="FCC16" s="44"/>
      <c r="FCD16" s="44"/>
      <c r="FCE16" s="44"/>
      <c r="FCF16" s="44"/>
      <c r="FCG16" s="44"/>
      <c r="FCH16" s="44"/>
      <c r="FCI16" s="44"/>
      <c r="FCJ16" s="44"/>
      <c r="FCK16" s="44"/>
      <c r="FCL16" s="44"/>
      <c r="FCM16" s="44"/>
      <c r="FCN16" s="44"/>
      <c r="FCO16" s="44"/>
      <c r="FCP16" s="44"/>
      <c r="FCQ16" s="44"/>
      <c r="FCR16" s="44"/>
      <c r="FCS16" s="44"/>
      <c r="FCT16" s="44"/>
      <c r="FCU16" s="44"/>
      <c r="FCV16" s="44"/>
      <c r="FCW16" s="44"/>
      <c r="FCX16" s="44"/>
      <c r="FCY16" s="44"/>
      <c r="FCZ16" s="44"/>
      <c r="FDA16" s="44"/>
      <c r="FDB16" s="44"/>
      <c r="FDC16" s="44"/>
      <c r="FDD16" s="44"/>
      <c r="FDE16" s="44"/>
      <c r="FDF16" s="44"/>
      <c r="FDG16" s="44"/>
      <c r="FDH16" s="44"/>
      <c r="FDI16" s="44"/>
      <c r="FDJ16" s="44"/>
      <c r="FDK16" s="44"/>
      <c r="FDL16" s="44"/>
      <c r="FDM16" s="44"/>
      <c r="FDN16" s="44"/>
      <c r="FDO16" s="44"/>
      <c r="FDP16" s="44"/>
      <c r="FDQ16" s="44"/>
      <c r="FDR16" s="44"/>
      <c r="FDS16" s="44"/>
      <c r="FDT16" s="44"/>
      <c r="FDU16" s="44"/>
      <c r="FDV16" s="44"/>
      <c r="FDW16" s="44"/>
      <c r="FDX16" s="44"/>
      <c r="FDY16" s="44"/>
      <c r="FDZ16" s="44"/>
      <c r="FEA16" s="44"/>
      <c r="FEB16" s="44"/>
      <c r="FEC16" s="44"/>
      <c r="FED16" s="44"/>
      <c r="FEE16" s="44"/>
      <c r="FEF16" s="44"/>
      <c r="FEG16" s="44"/>
      <c r="FEH16" s="44"/>
      <c r="FEI16" s="44"/>
      <c r="FEJ16" s="44"/>
      <c r="FEK16" s="44"/>
      <c r="FEL16" s="44"/>
      <c r="FEM16" s="44"/>
      <c r="FEN16" s="44"/>
      <c r="FEO16" s="44"/>
      <c r="FEP16" s="44"/>
      <c r="FEQ16" s="44"/>
      <c r="FER16" s="44"/>
      <c r="FES16" s="44"/>
      <c r="FET16" s="44"/>
      <c r="FEU16" s="44"/>
      <c r="FEV16" s="44"/>
      <c r="FEW16" s="44"/>
      <c r="FEX16" s="44"/>
      <c r="FEY16" s="44"/>
      <c r="FEZ16" s="44"/>
      <c r="FFA16" s="44"/>
      <c r="FFB16" s="44"/>
      <c r="FFC16" s="44"/>
      <c r="FFD16" s="44"/>
      <c r="FFE16" s="44"/>
      <c r="FFF16" s="44"/>
      <c r="FFG16" s="44"/>
      <c r="FFH16" s="44"/>
      <c r="FFI16" s="44"/>
      <c r="FFJ16" s="44"/>
      <c r="FFK16" s="44"/>
      <c r="FFL16" s="44"/>
      <c r="FFM16" s="44"/>
      <c r="FFN16" s="44"/>
      <c r="FFO16" s="44"/>
      <c r="FFP16" s="44"/>
      <c r="FFQ16" s="44"/>
      <c r="FFR16" s="44"/>
      <c r="FFS16" s="44"/>
      <c r="FFT16" s="44"/>
      <c r="FFU16" s="44"/>
      <c r="FFV16" s="44"/>
      <c r="FFW16" s="44"/>
      <c r="FFX16" s="44"/>
      <c r="FFY16" s="44"/>
      <c r="FFZ16" s="44"/>
      <c r="FGA16" s="44"/>
      <c r="FGB16" s="44"/>
      <c r="FGC16" s="44"/>
      <c r="FGD16" s="44"/>
      <c r="FGE16" s="44"/>
      <c r="FGF16" s="44"/>
      <c r="FGG16" s="44"/>
      <c r="FGH16" s="44"/>
      <c r="FGI16" s="44"/>
      <c r="FGJ16" s="44"/>
      <c r="FGK16" s="44"/>
      <c r="FGL16" s="44"/>
      <c r="FGM16" s="44"/>
      <c r="FGN16" s="44"/>
      <c r="FGO16" s="44"/>
      <c r="FGP16" s="44"/>
      <c r="FGQ16" s="44"/>
      <c r="FGR16" s="44"/>
      <c r="FGS16" s="44"/>
      <c r="FGT16" s="44"/>
      <c r="FGU16" s="44"/>
      <c r="FGV16" s="44"/>
      <c r="FGW16" s="44"/>
      <c r="FGX16" s="44"/>
      <c r="FGY16" s="44"/>
      <c r="FGZ16" s="44"/>
      <c r="FHA16" s="44"/>
      <c r="FHB16" s="44"/>
      <c r="FHC16" s="44"/>
      <c r="FHD16" s="44"/>
      <c r="FHE16" s="44"/>
      <c r="FHF16" s="44"/>
      <c r="FHG16" s="44"/>
      <c r="FHH16" s="44"/>
      <c r="FHI16" s="44"/>
      <c r="FHJ16" s="44"/>
      <c r="FHK16" s="44"/>
      <c r="FHL16" s="44"/>
      <c r="FHM16" s="44"/>
      <c r="FHN16" s="44"/>
      <c r="FHO16" s="44"/>
      <c r="FHP16" s="44"/>
      <c r="FHQ16" s="44"/>
      <c r="FHR16" s="44"/>
      <c r="FHS16" s="44"/>
      <c r="FHT16" s="44"/>
      <c r="FHU16" s="44"/>
      <c r="FHV16" s="44"/>
      <c r="FHW16" s="44"/>
      <c r="FHX16" s="44"/>
      <c r="FHY16" s="44"/>
      <c r="FHZ16" s="44"/>
      <c r="FIA16" s="44"/>
      <c r="FIB16" s="44"/>
      <c r="FIC16" s="44"/>
      <c r="FID16" s="44"/>
      <c r="FIE16" s="44"/>
      <c r="FIF16" s="44"/>
      <c r="FIG16" s="44"/>
      <c r="FIH16" s="44"/>
      <c r="FII16" s="44"/>
      <c r="FIJ16" s="44"/>
      <c r="FIK16" s="44"/>
      <c r="FIL16" s="44"/>
      <c r="FIM16" s="44"/>
      <c r="FIN16" s="44"/>
      <c r="FIO16" s="44"/>
      <c r="FIP16" s="44"/>
      <c r="FIQ16" s="44"/>
      <c r="FIR16" s="44"/>
      <c r="FIS16" s="44"/>
      <c r="FIT16" s="44"/>
      <c r="FIU16" s="44"/>
      <c r="FIV16" s="44"/>
      <c r="FIW16" s="44"/>
      <c r="FIX16" s="44"/>
      <c r="FIY16" s="44"/>
      <c r="FIZ16" s="44"/>
      <c r="FJA16" s="44"/>
      <c r="FJB16" s="44"/>
      <c r="FJC16" s="44"/>
      <c r="FJD16" s="44"/>
      <c r="FJE16" s="44"/>
      <c r="FJF16" s="44"/>
      <c r="FJG16" s="44"/>
      <c r="FJH16" s="44"/>
      <c r="FJI16" s="44"/>
      <c r="FJJ16" s="44"/>
      <c r="FJK16" s="44"/>
      <c r="FJL16" s="44"/>
      <c r="FJM16" s="44"/>
      <c r="FJN16" s="44"/>
      <c r="FJO16" s="44"/>
      <c r="FJP16" s="44"/>
      <c r="FJQ16" s="44"/>
      <c r="FJR16" s="44"/>
      <c r="FJS16" s="44"/>
      <c r="FJT16" s="44"/>
      <c r="FJU16" s="44"/>
      <c r="FJV16" s="44"/>
      <c r="FJW16" s="44"/>
      <c r="FJX16" s="44"/>
      <c r="FJY16" s="44"/>
      <c r="FJZ16" s="44"/>
      <c r="FKA16" s="44"/>
      <c r="FKB16" s="44"/>
      <c r="FKC16" s="44"/>
      <c r="FKD16" s="44"/>
      <c r="FKE16" s="44"/>
      <c r="FKF16" s="44"/>
      <c r="FKG16" s="44"/>
      <c r="FKH16" s="44"/>
      <c r="FKI16" s="44"/>
      <c r="FKJ16" s="44"/>
      <c r="FKK16" s="44"/>
      <c r="FKL16" s="44"/>
      <c r="FKM16" s="44"/>
      <c r="FKN16" s="44"/>
      <c r="FKO16" s="44"/>
      <c r="FKP16" s="44"/>
      <c r="FKQ16" s="44"/>
    </row>
    <row r="17" spans="1:4359" s="38" customFormat="1" ht="36.75" customHeight="1" thickBot="1" x14ac:dyDescent="0.3">
      <c r="A17" s="732"/>
      <c r="B17" s="732"/>
      <c r="C17" s="735"/>
      <c r="D17" s="756"/>
      <c r="E17" s="739"/>
      <c r="F17" s="333" t="s">
        <v>23</v>
      </c>
      <c r="G17" s="259">
        <v>3.3399999999999999E-2</v>
      </c>
      <c r="H17" s="259">
        <v>3.3399999999999999E-2</v>
      </c>
      <c r="I17" s="259">
        <v>3.3399999999999999E-2</v>
      </c>
      <c r="J17" s="259">
        <v>6.6699999999999995E-2</v>
      </c>
      <c r="K17" s="259">
        <v>6.6699999999999995E-2</v>
      </c>
      <c r="L17" s="259">
        <v>6.6699999999999995E-2</v>
      </c>
      <c r="M17" s="224">
        <v>0.1167</v>
      </c>
      <c r="N17" s="224">
        <v>0.1167</v>
      </c>
      <c r="O17" s="224">
        <v>0.1167</v>
      </c>
      <c r="P17" s="259">
        <v>0.1167</v>
      </c>
      <c r="Q17" s="259">
        <v>0.1167</v>
      </c>
      <c r="R17" s="259">
        <v>0.11619999999999989</v>
      </c>
      <c r="S17" s="335">
        <f>SUM(G17:R17)</f>
        <v>0.99999999999999989</v>
      </c>
      <c r="T17" s="741"/>
      <c r="U17" s="744"/>
      <c r="V17" s="75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c r="IG17" s="44"/>
      <c r="IH17" s="44"/>
      <c r="II17" s="44"/>
      <c r="IJ17" s="44"/>
      <c r="IK17" s="44"/>
      <c r="IL17" s="44"/>
      <c r="IM17" s="44"/>
      <c r="IN17" s="44"/>
      <c r="IO17" s="44"/>
      <c r="IP17" s="44"/>
      <c r="IQ17" s="44"/>
      <c r="IR17" s="44"/>
      <c r="IS17" s="44"/>
      <c r="IT17" s="44"/>
      <c r="IU17" s="44"/>
      <c r="IV17" s="44"/>
      <c r="IW17" s="44"/>
      <c r="IX17" s="44"/>
      <c r="IY17" s="44"/>
      <c r="IZ17" s="44"/>
      <c r="JA17" s="44"/>
      <c r="JB17" s="44"/>
      <c r="JC17" s="44"/>
      <c r="JD17" s="44"/>
      <c r="JE17" s="44"/>
      <c r="JF17" s="44"/>
      <c r="JG17" s="44"/>
      <c r="JH17" s="44"/>
      <c r="JI17" s="44"/>
      <c r="JJ17" s="44"/>
      <c r="JK17" s="44"/>
      <c r="JL17" s="44"/>
      <c r="JM17" s="44"/>
      <c r="JN17" s="44"/>
      <c r="JO17" s="44"/>
      <c r="JP17" s="44"/>
      <c r="JQ17" s="44"/>
      <c r="JR17" s="44"/>
      <c r="JS17" s="44"/>
      <c r="JT17" s="44"/>
      <c r="JU17" s="44"/>
      <c r="JV17" s="44"/>
      <c r="JW17" s="44"/>
      <c r="JX17" s="44"/>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4"/>
      <c r="KX17" s="44"/>
      <c r="KY17" s="44"/>
      <c r="KZ17" s="44"/>
      <c r="LA17" s="44"/>
      <c r="LB17" s="44"/>
      <c r="LC17" s="44"/>
      <c r="LD17" s="44"/>
      <c r="LE17" s="44"/>
      <c r="LF17" s="44"/>
      <c r="LG17" s="44"/>
      <c r="LH17" s="44"/>
      <c r="LI17" s="44"/>
      <c r="LJ17" s="44"/>
      <c r="LK17" s="44"/>
      <c r="LL17" s="44"/>
      <c r="LM17" s="44"/>
      <c r="LN17" s="44"/>
      <c r="LO17" s="44"/>
      <c r="LP17" s="44"/>
      <c r="LQ17" s="44"/>
      <c r="LR17" s="44"/>
      <c r="LS17" s="44"/>
      <c r="LT17" s="44"/>
      <c r="LU17" s="44"/>
      <c r="LV17" s="44"/>
      <c r="LW17" s="44"/>
      <c r="LX17" s="44"/>
      <c r="LY17" s="44"/>
      <c r="LZ17" s="44"/>
      <c r="MA17" s="44"/>
      <c r="MB17" s="44"/>
      <c r="MC17" s="44"/>
      <c r="MD17" s="44"/>
      <c r="ME17" s="44"/>
      <c r="MF17" s="44"/>
      <c r="MG17" s="44"/>
      <c r="MH17" s="44"/>
      <c r="MI17" s="44"/>
      <c r="MJ17" s="44"/>
      <c r="MK17" s="44"/>
      <c r="ML17" s="44"/>
      <c r="MM17" s="44"/>
      <c r="MN17" s="44"/>
      <c r="MO17" s="44"/>
      <c r="MP17" s="44"/>
      <c r="MQ17" s="44"/>
      <c r="MR17" s="44"/>
      <c r="MS17" s="44"/>
      <c r="MT17" s="44"/>
      <c r="MU17" s="44"/>
      <c r="MV17" s="44"/>
      <c r="MW17" s="44"/>
      <c r="MX17" s="44"/>
      <c r="MY17" s="44"/>
      <c r="MZ17" s="44"/>
      <c r="NA17" s="44"/>
      <c r="NB17" s="44"/>
      <c r="NC17" s="44"/>
      <c r="ND17" s="44"/>
      <c r="NE17" s="44"/>
      <c r="NF17" s="44"/>
      <c r="NG17" s="44"/>
      <c r="NH17" s="44"/>
      <c r="NI17" s="44"/>
      <c r="NJ17" s="44"/>
      <c r="NK17" s="44"/>
      <c r="NL17" s="44"/>
      <c r="NM17" s="44"/>
      <c r="NN17" s="44"/>
      <c r="NO17" s="44"/>
      <c r="NP17" s="44"/>
      <c r="NQ17" s="44"/>
      <c r="NR17" s="44"/>
      <c r="NS17" s="44"/>
      <c r="NT17" s="44"/>
      <c r="NU17" s="44"/>
      <c r="NV17" s="44"/>
      <c r="NW17" s="44"/>
      <c r="NX17" s="44"/>
      <c r="NY17" s="44"/>
      <c r="NZ17" s="44"/>
      <c r="OA17" s="44"/>
      <c r="OB17" s="44"/>
      <c r="OC17" s="44"/>
      <c r="OD17" s="44"/>
      <c r="OE17" s="44"/>
      <c r="OF17" s="44"/>
      <c r="OG17" s="44"/>
      <c r="OH17" s="44"/>
      <c r="OI17" s="44"/>
      <c r="OJ17" s="44"/>
      <c r="OK17" s="44"/>
      <c r="OL17" s="44"/>
      <c r="OM17" s="44"/>
      <c r="ON17" s="44"/>
      <c r="OO17" s="44"/>
      <c r="OP17" s="44"/>
      <c r="OQ17" s="44"/>
      <c r="OR17" s="44"/>
      <c r="OS17" s="44"/>
      <c r="OT17" s="44"/>
      <c r="OU17" s="44"/>
      <c r="OV17" s="44"/>
      <c r="OW17" s="44"/>
      <c r="OX17" s="44"/>
      <c r="OY17" s="44"/>
      <c r="OZ17" s="44"/>
      <c r="PA17" s="44"/>
      <c r="PB17" s="44"/>
      <c r="PC17" s="44"/>
      <c r="PD17" s="44"/>
      <c r="PE17" s="44"/>
      <c r="PF17" s="44"/>
      <c r="PG17" s="44"/>
      <c r="PH17" s="44"/>
      <c r="PI17" s="44"/>
      <c r="PJ17" s="44"/>
      <c r="PK17" s="44"/>
      <c r="PL17" s="44"/>
      <c r="PM17" s="44"/>
      <c r="PN17" s="44"/>
      <c r="PO17" s="44"/>
      <c r="PP17" s="44"/>
      <c r="PQ17" s="44"/>
      <c r="PR17" s="44"/>
      <c r="PS17" s="44"/>
      <c r="PT17" s="44"/>
      <c r="PU17" s="44"/>
      <c r="PV17" s="44"/>
      <c r="PW17" s="44"/>
      <c r="PX17" s="44"/>
      <c r="PY17" s="44"/>
      <c r="PZ17" s="44"/>
      <c r="QA17" s="44"/>
      <c r="QB17" s="44"/>
      <c r="QC17" s="44"/>
      <c r="QD17" s="44"/>
      <c r="QE17" s="44"/>
      <c r="QF17" s="44"/>
      <c r="QG17" s="44"/>
      <c r="QH17" s="44"/>
      <c r="QI17" s="44"/>
      <c r="QJ17" s="44"/>
      <c r="QK17" s="44"/>
      <c r="QL17" s="44"/>
      <c r="QM17" s="44"/>
      <c r="QN17" s="44"/>
      <c r="QO17" s="44"/>
      <c r="QP17" s="44"/>
      <c r="QQ17" s="44"/>
      <c r="QR17" s="44"/>
      <c r="QS17" s="44"/>
      <c r="QT17" s="44"/>
      <c r="QU17" s="44"/>
      <c r="QV17" s="44"/>
      <c r="QW17" s="44"/>
      <c r="QX17" s="44"/>
      <c r="QY17" s="44"/>
      <c r="QZ17" s="44"/>
      <c r="RA17" s="44"/>
      <c r="RB17" s="44"/>
      <c r="RC17" s="44"/>
      <c r="RD17" s="44"/>
      <c r="RE17" s="44"/>
      <c r="RF17" s="44"/>
      <c r="RG17" s="44"/>
      <c r="RH17" s="44"/>
      <c r="RI17" s="44"/>
      <c r="RJ17" s="44"/>
      <c r="RK17" s="44"/>
      <c r="RL17" s="44"/>
      <c r="RM17" s="44"/>
      <c r="RN17" s="44"/>
      <c r="RO17" s="44"/>
      <c r="RP17" s="44"/>
      <c r="RQ17" s="44"/>
      <c r="RR17" s="44"/>
      <c r="RS17" s="44"/>
      <c r="RT17" s="44"/>
      <c r="RU17" s="44"/>
      <c r="RV17" s="44"/>
      <c r="RW17" s="44"/>
      <c r="RX17" s="44"/>
      <c r="RY17" s="44"/>
      <c r="RZ17" s="44"/>
      <c r="SA17" s="44"/>
      <c r="SB17" s="44"/>
      <c r="SC17" s="44"/>
      <c r="SD17" s="44"/>
      <c r="SE17" s="44"/>
      <c r="SF17" s="44"/>
      <c r="SG17" s="44"/>
      <c r="SH17" s="44"/>
      <c r="SI17" s="44"/>
      <c r="SJ17" s="44"/>
      <c r="SK17" s="44"/>
      <c r="SL17" s="44"/>
      <c r="SM17" s="44"/>
      <c r="SN17" s="44"/>
      <c r="SO17" s="44"/>
      <c r="SP17" s="44"/>
      <c r="SQ17" s="44"/>
      <c r="SR17" s="44"/>
      <c r="SS17" s="44"/>
      <c r="ST17" s="44"/>
      <c r="SU17" s="44"/>
      <c r="SV17" s="44"/>
      <c r="SW17" s="44"/>
      <c r="SX17" s="44"/>
      <c r="SY17" s="44"/>
      <c r="SZ17" s="44"/>
      <c r="TA17" s="44"/>
      <c r="TB17" s="44"/>
      <c r="TC17" s="44"/>
      <c r="TD17" s="44"/>
      <c r="TE17" s="44"/>
      <c r="TF17" s="44"/>
      <c r="TG17" s="44"/>
      <c r="TH17" s="44"/>
      <c r="TI17" s="44"/>
      <c r="TJ17" s="44"/>
      <c r="TK17" s="44"/>
      <c r="TL17" s="44"/>
      <c r="TM17" s="44"/>
      <c r="TN17" s="44"/>
      <c r="TO17" s="44"/>
      <c r="TP17" s="44"/>
      <c r="TQ17" s="44"/>
      <c r="TR17" s="44"/>
      <c r="TS17" s="44"/>
      <c r="TT17" s="44"/>
      <c r="TU17" s="44"/>
      <c r="TV17" s="44"/>
      <c r="TW17" s="44"/>
      <c r="TX17" s="44"/>
      <c r="TY17" s="44"/>
      <c r="TZ17" s="44"/>
      <c r="UA17" s="44"/>
      <c r="UB17" s="44"/>
      <c r="UC17" s="44"/>
      <c r="UD17" s="44"/>
      <c r="UE17" s="44"/>
      <c r="UF17" s="44"/>
      <c r="UG17" s="44"/>
      <c r="UH17" s="44"/>
      <c r="UI17" s="44"/>
      <c r="UJ17" s="44"/>
      <c r="UK17" s="44"/>
      <c r="UL17" s="44"/>
      <c r="UM17" s="44"/>
      <c r="UN17" s="44"/>
      <c r="UO17" s="44"/>
      <c r="UP17" s="44"/>
      <c r="UQ17" s="44"/>
      <c r="UR17" s="44"/>
      <c r="US17" s="44"/>
      <c r="UT17" s="44"/>
      <c r="UU17" s="44"/>
      <c r="UV17" s="44"/>
      <c r="UW17" s="44"/>
      <c r="UX17" s="44"/>
      <c r="UY17" s="44"/>
      <c r="UZ17" s="44"/>
      <c r="VA17" s="44"/>
      <c r="VB17" s="44"/>
      <c r="VC17" s="44"/>
      <c r="VD17" s="44"/>
      <c r="VE17" s="44"/>
      <c r="VF17" s="44"/>
      <c r="VG17" s="44"/>
      <c r="VH17" s="44"/>
      <c r="VI17" s="44"/>
      <c r="VJ17" s="44"/>
      <c r="VK17" s="44"/>
      <c r="VL17" s="44"/>
      <c r="VM17" s="44"/>
      <c r="VN17" s="44"/>
      <c r="VO17" s="44"/>
      <c r="VP17" s="44"/>
      <c r="VQ17" s="44"/>
      <c r="VR17" s="44"/>
      <c r="VS17" s="44"/>
      <c r="VT17" s="44"/>
      <c r="VU17" s="44"/>
      <c r="VV17" s="44"/>
      <c r="VW17" s="44"/>
      <c r="VX17" s="44"/>
      <c r="VY17" s="44"/>
      <c r="VZ17" s="44"/>
      <c r="WA17" s="44"/>
      <c r="WB17" s="44"/>
      <c r="WC17" s="44"/>
      <c r="WD17" s="44"/>
      <c r="WE17" s="44"/>
      <c r="WF17" s="44"/>
      <c r="WG17" s="44"/>
      <c r="WH17" s="44"/>
      <c r="WI17" s="44"/>
      <c r="WJ17" s="44"/>
      <c r="WK17" s="44"/>
      <c r="WL17" s="44"/>
      <c r="WM17" s="44"/>
      <c r="WN17" s="44"/>
      <c r="WO17" s="44"/>
      <c r="WP17" s="44"/>
      <c r="WQ17" s="44"/>
      <c r="WR17" s="44"/>
      <c r="WS17" s="44"/>
      <c r="WT17" s="44"/>
      <c r="WU17" s="44"/>
      <c r="WV17" s="44"/>
      <c r="WW17" s="44"/>
      <c r="WX17" s="44"/>
      <c r="WY17" s="44"/>
      <c r="WZ17" s="44"/>
      <c r="XA17" s="44"/>
      <c r="XB17" s="44"/>
      <c r="XC17" s="44"/>
      <c r="XD17" s="44"/>
      <c r="XE17" s="44"/>
      <c r="XF17" s="44"/>
      <c r="XG17" s="44"/>
      <c r="XH17" s="44"/>
      <c r="XI17" s="44"/>
      <c r="XJ17" s="44"/>
      <c r="XK17" s="44"/>
      <c r="XL17" s="44"/>
      <c r="XM17" s="44"/>
      <c r="XN17" s="44"/>
      <c r="XO17" s="44"/>
      <c r="XP17" s="44"/>
      <c r="XQ17" s="44"/>
      <c r="XR17" s="44"/>
      <c r="XS17" s="44"/>
      <c r="XT17" s="44"/>
      <c r="XU17" s="44"/>
      <c r="XV17" s="44"/>
      <c r="XW17" s="44"/>
      <c r="XX17" s="44"/>
      <c r="XY17" s="44"/>
      <c r="XZ17" s="44"/>
      <c r="YA17" s="44"/>
      <c r="YB17" s="44"/>
      <c r="YC17" s="44"/>
      <c r="YD17" s="44"/>
      <c r="YE17" s="44"/>
      <c r="YF17" s="44"/>
      <c r="YG17" s="44"/>
      <c r="YH17" s="44"/>
      <c r="YI17" s="44"/>
      <c r="YJ17" s="44"/>
      <c r="YK17" s="44"/>
      <c r="YL17" s="44"/>
      <c r="YM17" s="44"/>
      <c r="YN17" s="44"/>
      <c r="YO17" s="44"/>
      <c r="YP17" s="44"/>
      <c r="YQ17" s="44"/>
      <c r="YR17" s="44"/>
      <c r="YS17" s="44"/>
      <c r="YT17" s="44"/>
      <c r="YU17" s="44"/>
      <c r="YV17" s="44"/>
      <c r="YW17" s="44"/>
      <c r="YX17" s="44"/>
      <c r="YY17" s="44"/>
      <c r="YZ17" s="44"/>
      <c r="ZA17" s="44"/>
      <c r="ZB17" s="44"/>
      <c r="ZC17" s="44"/>
      <c r="ZD17" s="44"/>
      <c r="ZE17" s="44"/>
      <c r="ZF17" s="44"/>
      <c r="ZG17" s="44"/>
      <c r="ZH17" s="44"/>
      <c r="ZI17" s="44"/>
      <c r="ZJ17" s="44"/>
      <c r="ZK17" s="44"/>
      <c r="ZL17" s="44"/>
      <c r="ZM17" s="44"/>
      <c r="ZN17" s="44"/>
      <c r="ZO17" s="44"/>
      <c r="ZP17" s="44"/>
      <c r="ZQ17" s="44"/>
      <c r="ZR17" s="44"/>
      <c r="ZS17" s="44"/>
      <c r="ZT17" s="44"/>
      <c r="ZU17" s="44"/>
      <c r="ZV17" s="44"/>
      <c r="ZW17" s="44"/>
      <c r="ZX17" s="44"/>
      <c r="ZY17" s="44"/>
      <c r="ZZ17" s="44"/>
      <c r="AAA17" s="44"/>
      <c r="AAB17" s="44"/>
      <c r="AAC17" s="44"/>
      <c r="AAD17" s="44"/>
      <c r="AAE17" s="44"/>
      <c r="AAF17" s="44"/>
      <c r="AAG17" s="44"/>
      <c r="AAH17" s="44"/>
      <c r="AAI17" s="44"/>
      <c r="AAJ17" s="44"/>
      <c r="AAK17" s="44"/>
      <c r="AAL17" s="44"/>
      <c r="AAM17" s="44"/>
      <c r="AAN17" s="44"/>
      <c r="AAO17" s="44"/>
      <c r="AAP17" s="44"/>
      <c r="AAQ17" s="44"/>
      <c r="AAR17" s="44"/>
      <c r="AAS17" s="44"/>
      <c r="AAT17" s="44"/>
      <c r="AAU17" s="44"/>
      <c r="AAV17" s="44"/>
      <c r="AAW17" s="44"/>
      <c r="AAX17" s="44"/>
      <c r="AAY17" s="44"/>
      <c r="AAZ17" s="44"/>
      <c r="ABA17" s="44"/>
      <c r="ABB17" s="44"/>
      <c r="ABC17" s="44"/>
      <c r="ABD17" s="44"/>
      <c r="ABE17" s="44"/>
      <c r="ABF17" s="44"/>
      <c r="ABG17" s="44"/>
      <c r="ABH17" s="44"/>
      <c r="ABI17" s="44"/>
      <c r="ABJ17" s="44"/>
      <c r="ABK17" s="44"/>
      <c r="ABL17" s="44"/>
      <c r="ABM17" s="44"/>
      <c r="ABN17" s="44"/>
      <c r="ABO17" s="44"/>
      <c r="ABP17" s="44"/>
      <c r="ABQ17" s="44"/>
      <c r="ABR17" s="44"/>
      <c r="ABS17" s="44"/>
      <c r="ABT17" s="44"/>
      <c r="ABU17" s="44"/>
      <c r="ABV17" s="44"/>
      <c r="ABW17" s="44"/>
      <c r="ABX17" s="44"/>
      <c r="ABY17" s="44"/>
      <c r="ABZ17" s="44"/>
      <c r="ACA17" s="44"/>
      <c r="ACB17" s="44"/>
      <c r="ACC17" s="44"/>
      <c r="ACD17" s="44"/>
      <c r="ACE17" s="44"/>
      <c r="ACF17" s="44"/>
      <c r="ACG17" s="44"/>
      <c r="ACH17" s="44"/>
      <c r="ACI17" s="44"/>
      <c r="ACJ17" s="44"/>
      <c r="ACK17" s="44"/>
      <c r="ACL17" s="44"/>
      <c r="ACM17" s="44"/>
      <c r="ACN17" s="44"/>
      <c r="ACO17" s="44"/>
      <c r="ACP17" s="44"/>
      <c r="ACQ17" s="44"/>
      <c r="ACR17" s="44"/>
      <c r="ACS17" s="44"/>
      <c r="ACT17" s="44"/>
      <c r="ACU17" s="44"/>
      <c r="ACV17" s="44"/>
      <c r="ACW17" s="44"/>
      <c r="ACX17" s="44"/>
      <c r="ACY17" s="44"/>
      <c r="ACZ17" s="44"/>
      <c r="ADA17" s="44"/>
      <c r="ADB17" s="44"/>
      <c r="ADC17" s="44"/>
      <c r="ADD17" s="44"/>
      <c r="ADE17" s="44"/>
      <c r="ADF17" s="44"/>
      <c r="ADG17" s="44"/>
      <c r="ADH17" s="44"/>
      <c r="ADI17" s="44"/>
      <c r="ADJ17" s="44"/>
      <c r="ADK17" s="44"/>
      <c r="ADL17" s="44"/>
      <c r="ADM17" s="44"/>
      <c r="ADN17" s="44"/>
      <c r="ADO17" s="44"/>
      <c r="ADP17" s="44"/>
      <c r="ADQ17" s="44"/>
      <c r="ADR17" s="44"/>
      <c r="ADS17" s="44"/>
      <c r="ADT17" s="44"/>
      <c r="ADU17" s="44"/>
      <c r="ADV17" s="44"/>
      <c r="ADW17" s="44"/>
      <c r="ADX17" s="44"/>
      <c r="ADY17" s="44"/>
      <c r="ADZ17" s="44"/>
      <c r="AEA17" s="44"/>
      <c r="AEB17" s="44"/>
      <c r="AEC17" s="44"/>
      <c r="AED17" s="44"/>
      <c r="AEE17" s="44"/>
      <c r="AEF17" s="44"/>
      <c r="AEG17" s="44"/>
      <c r="AEH17" s="44"/>
      <c r="AEI17" s="44"/>
      <c r="AEJ17" s="44"/>
      <c r="AEK17" s="44"/>
      <c r="AEL17" s="44"/>
      <c r="AEM17" s="44"/>
      <c r="AEN17" s="44"/>
      <c r="AEO17" s="44"/>
      <c r="AEP17" s="44"/>
      <c r="AEQ17" s="44"/>
      <c r="AER17" s="44"/>
      <c r="AES17" s="44"/>
      <c r="AET17" s="44"/>
      <c r="AEU17" s="44"/>
      <c r="AEV17" s="44"/>
      <c r="AEW17" s="44"/>
      <c r="AEX17" s="44"/>
      <c r="AEY17" s="44"/>
      <c r="AEZ17" s="44"/>
      <c r="AFA17" s="44"/>
      <c r="AFB17" s="44"/>
      <c r="AFC17" s="44"/>
      <c r="AFD17" s="44"/>
      <c r="AFE17" s="44"/>
      <c r="AFF17" s="44"/>
      <c r="AFG17" s="44"/>
      <c r="AFH17" s="44"/>
      <c r="AFI17" s="44"/>
      <c r="AFJ17" s="44"/>
      <c r="AFK17" s="44"/>
      <c r="AFL17" s="44"/>
      <c r="AFM17" s="44"/>
      <c r="AFN17" s="44"/>
      <c r="AFO17" s="44"/>
      <c r="AFP17" s="44"/>
      <c r="AFQ17" s="44"/>
      <c r="AFR17" s="44"/>
      <c r="AFS17" s="44"/>
      <c r="AFT17" s="44"/>
      <c r="AFU17" s="44"/>
      <c r="AFV17" s="44"/>
      <c r="AFW17" s="44"/>
      <c r="AFX17" s="44"/>
      <c r="AFY17" s="44"/>
      <c r="AFZ17" s="44"/>
      <c r="AGA17" s="44"/>
      <c r="AGB17" s="44"/>
      <c r="AGC17" s="44"/>
      <c r="AGD17" s="44"/>
      <c r="AGE17" s="44"/>
      <c r="AGF17" s="44"/>
      <c r="AGG17" s="44"/>
      <c r="AGH17" s="44"/>
      <c r="AGI17" s="44"/>
      <c r="AGJ17" s="44"/>
      <c r="AGK17" s="44"/>
      <c r="AGL17" s="44"/>
      <c r="AGM17" s="44"/>
      <c r="AGN17" s="44"/>
      <c r="AGO17" s="44"/>
      <c r="AGP17" s="44"/>
      <c r="AGQ17" s="44"/>
      <c r="AGR17" s="44"/>
      <c r="AGS17" s="44"/>
      <c r="AGT17" s="44"/>
      <c r="AGU17" s="44"/>
      <c r="AGV17" s="44"/>
      <c r="AGW17" s="44"/>
      <c r="AGX17" s="44"/>
      <c r="AGY17" s="44"/>
      <c r="AGZ17" s="44"/>
      <c r="AHA17" s="44"/>
      <c r="AHB17" s="44"/>
      <c r="AHC17" s="44"/>
      <c r="AHD17" s="44"/>
      <c r="AHE17" s="44"/>
      <c r="AHF17" s="44"/>
      <c r="AHG17" s="44"/>
      <c r="AHH17" s="44"/>
      <c r="AHI17" s="44"/>
      <c r="AHJ17" s="44"/>
      <c r="AHK17" s="44"/>
      <c r="AHL17" s="44"/>
      <c r="AHM17" s="44"/>
      <c r="AHN17" s="44"/>
      <c r="AHO17" s="44"/>
      <c r="AHP17" s="44"/>
      <c r="AHQ17" s="44"/>
      <c r="AHR17" s="44"/>
      <c r="AHS17" s="44"/>
      <c r="AHT17" s="44"/>
      <c r="AHU17" s="44"/>
      <c r="AHV17" s="44"/>
      <c r="AHW17" s="44"/>
      <c r="AHX17" s="44"/>
      <c r="AHY17" s="44"/>
      <c r="AHZ17" s="44"/>
      <c r="AIA17" s="44"/>
      <c r="AIB17" s="44"/>
      <c r="AIC17" s="44"/>
      <c r="AID17" s="44"/>
      <c r="AIE17" s="44"/>
      <c r="AIF17" s="44"/>
      <c r="AIG17" s="44"/>
      <c r="AIH17" s="44"/>
      <c r="AII17" s="44"/>
      <c r="AIJ17" s="44"/>
      <c r="AIK17" s="44"/>
      <c r="AIL17" s="44"/>
      <c r="AIM17" s="44"/>
      <c r="AIN17" s="44"/>
      <c r="AIO17" s="44"/>
      <c r="AIP17" s="44"/>
      <c r="AIQ17" s="44"/>
      <c r="AIR17" s="44"/>
      <c r="AIS17" s="44"/>
      <c r="AIT17" s="44"/>
      <c r="AIU17" s="44"/>
      <c r="AIV17" s="44"/>
      <c r="AIW17" s="44"/>
      <c r="AIX17" s="44"/>
      <c r="AIY17" s="44"/>
      <c r="AIZ17" s="44"/>
      <c r="AJA17" s="44"/>
      <c r="AJB17" s="44"/>
      <c r="AJC17" s="44"/>
      <c r="AJD17" s="44"/>
      <c r="AJE17" s="44"/>
      <c r="AJF17" s="44"/>
      <c r="AJG17" s="44"/>
      <c r="AJH17" s="44"/>
      <c r="AJI17" s="44"/>
      <c r="AJJ17" s="44"/>
      <c r="AJK17" s="44"/>
      <c r="AJL17" s="44"/>
      <c r="AJM17" s="44"/>
      <c r="AJN17" s="44"/>
      <c r="AJO17" s="44"/>
      <c r="AJP17" s="44"/>
      <c r="AJQ17" s="44"/>
      <c r="AJR17" s="44"/>
      <c r="AJS17" s="44"/>
      <c r="AJT17" s="44"/>
      <c r="AJU17" s="44"/>
      <c r="AJV17" s="44"/>
      <c r="AJW17" s="44"/>
      <c r="AJX17" s="44"/>
      <c r="AJY17" s="44"/>
      <c r="AJZ17" s="44"/>
      <c r="AKA17" s="44"/>
      <c r="AKB17" s="44"/>
      <c r="AKC17" s="44"/>
      <c r="AKD17" s="44"/>
      <c r="AKE17" s="44"/>
      <c r="AKF17" s="44"/>
      <c r="AKG17" s="44"/>
      <c r="AKH17" s="44"/>
      <c r="AKI17" s="44"/>
      <c r="AKJ17" s="44"/>
      <c r="AKK17" s="44"/>
      <c r="AKL17" s="44"/>
      <c r="AKM17" s="44"/>
      <c r="AKN17" s="44"/>
      <c r="AKO17" s="44"/>
      <c r="AKP17" s="44"/>
      <c r="AKQ17" s="44"/>
      <c r="AKR17" s="44"/>
      <c r="AKS17" s="44"/>
      <c r="AKT17" s="44"/>
      <c r="AKU17" s="44"/>
      <c r="AKV17" s="44"/>
      <c r="AKW17" s="44"/>
      <c r="AKX17" s="44"/>
      <c r="AKY17" s="44"/>
      <c r="AKZ17" s="44"/>
      <c r="ALA17" s="44"/>
      <c r="ALB17" s="44"/>
      <c r="ALC17" s="44"/>
      <c r="ALD17" s="44"/>
      <c r="ALE17" s="44"/>
      <c r="ALF17" s="44"/>
      <c r="ALG17" s="44"/>
      <c r="ALH17" s="44"/>
      <c r="ALI17" s="44"/>
      <c r="ALJ17" s="44"/>
      <c r="ALK17" s="44"/>
      <c r="ALL17" s="44"/>
      <c r="ALM17" s="44"/>
      <c r="ALN17" s="44"/>
      <c r="ALO17" s="44"/>
      <c r="ALP17" s="44"/>
      <c r="ALQ17" s="44"/>
      <c r="ALR17" s="44"/>
      <c r="ALS17" s="44"/>
      <c r="ALT17" s="44"/>
      <c r="ALU17" s="44"/>
      <c r="ALV17" s="44"/>
      <c r="ALW17" s="44"/>
      <c r="ALX17" s="44"/>
      <c r="ALY17" s="44"/>
      <c r="ALZ17" s="44"/>
      <c r="AMA17" s="44"/>
      <c r="AMB17" s="44"/>
      <c r="AMC17" s="44"/>
      <c r="AMD17" s="44"/>
      <c r="AME17" s="44"/>
      <c r="AMF17" s="44"/>
      <c r="AMG17" s="44"/>
      <c r="AMH17" s="44"/>
      <c r="AMI17" s="44"/>
      <c r="AMJ17" s="44"/>
      <c r="AMK17" s="44"/>
      <c r="AML17" s="44"/>
      <c r="AMM17" s="44"/>
      <c r="AMN17" s="44"/>
      <c r="AMO17" s="44"/>
      <c r="AMP17" s="44"/>
      <c r="AMQ17" s="44"/>
      <c r="AMR17" s="44"/>
      <c r="AMS17" s="44"/>
      <c r="AMT17" s="44"/>
      <c r="AMU17" s="44"/>
      <c r="AMV17" s="44"/>
      <c r="AMW17" s="44"/>
      <c r="AMX17" s="44"/>
      <c r="AMY17" s="44"/>
      <c r="AMZ17" s="44"/>
      <c r="ANA17" s="44"/>
      <c r="ANB17" s="44"/>
      <c r="ANC17" s="44"/>
      <c r="AND17" s="44"/>
      <c r="ANE17" s="44"/>
      <c r="ANF17" s="44"/>
      <c r="ANG17" s="44"/>
      <c r="ANH17" s="44"/>
      <c r="ANI17" s="44"/>
      <c r="ANJ17" s="44"/>
      <c r="ANK17" s="44"/>
      <c r="ANL17" s="44"/>
      <c r="ANM17" s="44"/>
      <c r="ANN17" s="44"/>
      <c r="ANO17" s="44"/>
      <c r="ANP17" s="44"/>
      <c r="ANQ17" s="44"/>
      <c r="ANR17" s="44"/>
      <c r="ANS17" s="44"/>
      <c r="ANT17" s="44"/>
      <c r="ANU17" s="44"/>
      <c r="ANV17" s="44"/>
      <c r="ANW17" s="44"/>
      <c r="ANX17" s="44"/>
      <c r="ANY17" s="44"/>
      <c r="ANZ17" s="44"/>
      <c r="AOA17" s="44"/>
      <c r="AOB17" s="44"/>
      <c r="AOC17" s="44"/>
      <c r="AOD17" s="44"/>
      <c r="AOE17" s="44"/>
      <c r="AOF17" s="44"/>
      <c r="AOG17" s="44"/>
      <c r="AOH17" s="44"/>
      <c r="AOI17" s="44"/>
      <c r="AOJ17" s="44"/>
      <c r="AOK17" s="44"/>
      <c r="AOL17" s="44"/>
      <c r="AOM17" s="44"/>
      <c r="AON17" s="44"/>
      <c r="AOO17" s="44"/>
      <c r="AOP17" s="44"/>
      <c r="AOQ17" s="44"/>
      <c r="AOR17" s="44"/>
      <c r="AOS17" s="44"/>
      <c r="AOT17" s="44"/>
      <c r="AOU17" s="44"/>
      <c r="AOV17" s="44"/>
      <c r="AOW17" s="44"/>
      <c r="AOX17" s="44"/>
      <c r="AOY17" s="44"/>
      <c r="AOZ17" s="44"/>
      <c r="APA17" s="44"/>
      <c r="APB17" s="44"/>
      <c r="APC17" s="44"/>
      <c r="APD17" s="44"/>
      <c r="APE17" s="44"/>
      <c r="APF17" s="44"/>
      <c r="APG17" s="44"/>
      <c r="APH17" s="44"/>
      <c r="API17" s="44"/>
      <c r="APJ17" s="44"/>
      <c r="APK17" s="44"/>
      <c r="APL17" s="44"/>
      <c r="APM17" s="44"/>
      <c r="APN17" s="44"/>
      <c r="APO17" s="44"/>
      <c r="APP17" s="44"/>
      <c r="APQ17" s="44"/>
      <c r="APR17" s="44"/>
      <c r="APS17" s="44"/>
      <c r="APT17" s="44"/>
      <c r="APU17" s="44"/>
      <c r="APV17" s="44"/>
      <c r="APW17" s="44"/>
      <c r="APX17" s="44"/>
      <c r="APY17" s="44"/>
      <c r="APZ17" s="44"/>
      <c r="AQA17" s="44"/>
      <c r="AQB17" s="44"/>
      <c r="AQC17" s="44"/>
      <c r="AQD17" s="44"/>
      <c r="AQE17" s="44"/>
      <c r="AQF17" s="44"/>
      <c r="AQG17" s="44"/>
      <c r="AQH17" s="44"/>
      <c r="AQI17" s="44"/>
      <c r="AQJ17" s="44"/>
      <c r="AQK17" s="44"/>
      <c r="AQL17" s="44"/>
      <c r="AQM17" s="44"/>
      <c r="AQN17" s="44"/>
      <c r="AQO17" s="44"/>
      <c r="AQP17" s="44"/>
      <c r="AQQ17" s="44"/>
      <c r="AQR17" s="44"/>
      <c r="AQS17" s="44"/>
      <c r="AQT17" s="44"/>
      <c r="AQU17" s="44"/>
      <c r="AQV17" s="44"/>
      <c r="AQW17" s="44"/>
      <c r="AQX17" s="44"/>
      <c r="AQY17" s="44"/>
      <c r="AQZ17" s="44"/>
      <c r="ARA17" s="44"/>
      <c r="ARB17" s="44"/>
      <c r="ARC17" s="44"/>
      <c r="ARD17" s="44"/>
      <c r="ARE17" s="44"/>
      <c r="ARF17" s="44"/>
      <c r="ARG17" s="44"/>
      <c r="ARH17" s="44"/>
      <c r="ARI17" s="44"/>
      <c r="ARJ17" s="44"/>
      <c r="ARK17" s="44"/>
      <c r="ARL17" s="44"/>
      <c r="ARM17" s="44"/>
      <c r="ARN17" s="44"/>
      <c r="ARO17" s="44"/>
      <c r="ARP17" s="44"/>
      <c r="ARQ17" s="44"/>
      <c r="ARR17" s="44"/>
      <c r="ARS17" s="44"/>
      <c r="ART17" s="44"/>
      <c r="ARU17" s="44"/>
      <c r="ARV17" s="44"/>
      <c r="ARW17" s="44"/>
      <c r="ARX17" s="44"/>
      <c r="ARY17" s="44"/>
      <c r="ARZ17" s="44"/>
      <c r="ASA17" s="44"/>
      <c r="ASB17" s="44"/>
      <c r="ASC17" s="44"/>
      <c r="ASD17" s="44"/>
      <c r="ASE17" s="44"/>
      <c r="ASF17" s="44"/>
      <c r="ASG17" s="44"/>
      <c r="ASH17" s="44"/>
      <c r="ASI17" s="44"/>
      <c r="ASJ17" s="44"/>
      <c r="ASK17" s="44"/>
      <c r="ASL17" s="44"/>
      <c r="ASM17" s="44"/>
      <c r="ASN17" s="44"/>
      <c r="ASO17" s="44"/>
      <c r="ASP17" s="44"/>
      <c r="ASQ17" s="44"/>
      <c r="ASR17" s="44"/>
      <c r="ASS17" s="44"/>
      <c r="AST17" s="44"/>
      <c r="ASU17" s="44"/>
      <c r="ASV17" s="44"/>
      <c r="ASW17" s="44"/>
      <c r="ASX17" s="44"/>
      <c r="ASY17" s="44"/>
      <c r="ASZ17" s="44"/>
      <c r="ATA17" s="44"/>
      <c r="ATB17" s="44"/>
      <c r="ATC17" s="44"/>
      <c r="ATD17" s="44"/>
      <c r="ATE17" s="44"/>
      <c r="ATF17" s="44"/>
      <c r="ATG17" s="44"/>
      <c r="ATH17" s="44"/>
      <c r="ATI17" s="44"/>
      <c r="ATJ17" s="44"/>
      <c r="ATK17" s="44"/>
      <c r="ATL17" s="44"/>
      <c r="ATM17" s="44"/>
      <c r="ATN17" s="44"/>
      <c r="ATO17" s="44"/>
      <c r="ATP17" s="44"/>
      <c r="ATQ17" s="44"/>
      <c r="ATR17" s="44"/>
      <c r="ATS17" s="44"/>
      <c r="ATT17" s="44"/>
      <c r="ATU17" s="44"/>
      <c r="ATV17" s="44"/>
      <c r="ATW17" s="44"/>
      <c r="ATX17" s="44"/>
      <c r="ATY17" s="44"/>
      <c r="ATZ17" s="44"/>
      <c r="AUA17" s="44"/>
      <c r="AUB17" s="44"/>
      <c r="AUC17" s="44"/>
      <c r="AUD17" s="44"/>
      <c r="AUE17" s="44"/>
      <c r="AUF17" s="44"/>
      <c r="AUG17" s="44"/>
      <c r="AUH17" s="44"/>
      <c r="AUI17" s="44"/>
      <c r="AUJ17" s="44"/>
      <c r="AUK17" s="44"/>
      <c r="AUL17" s="44"/>
      <c r="AUM17" s="44"/>
      <c r="AUN17" s="44"/>
      <c r="AUO17" s="44"/>
      <c r="AUP17" s="44"/>
      <c r="AUQ17" s="44"/>
      <c r="AUR17" s="44"/>
      <c r="AUS17" s="44"/>
      <c r="AUT17" s="44"/>
      <c r="AUU17" s="44"/>
      <c r="AUV17" s="44"/>
      <c r="AUW17" s="44"/>
      <c r="AUX17" s="44"/>
      <c r="AUY17" s="44"/>
      <c r="AUZ17" s="44"/>
      <c r="AVA17" s="44"/>
      <c r="AVB17" s="44"/>
      <c r="AVC17" s="44"/>
      <c r="AVD17" s="44"/>
      <c r="AVE17" s="44"/>
      <c r="AVF17" s="44"/>
      <c r="AVG17" s="44"/>
      <c r="AVH17" s="44"/>
      <c r="AVI17" s="44"/>
      <c r="AVJ17" s="44"/>
      <c r="AVK17" s="44"/>
      <c r="AVL17" s="44"/>
      <c r="AVM17" s="44"/>
      <c r="AVN17" s="44"/>
      <c r="AVO17" s="44"/>
      <c r="AVP17" s="44"/>
      <c r="AVQ17" s="44"/>
      <c r="AVR17" s="44"/>
      <c r="AVS17" s="44"/>
      <c r="AVT17" s="44"/>
      <c r="AVU17" s="44"/>
      <c r="AVV17" s="44"/>
      <c r="AVW17" s="44"/>
      <c r="AVX17" s="44"/>
      <c r="AVY17" s="44"/>
      <c r="AVZ17" s="44"/>
      <c r="AWA17" s="44"/>
      <c r="AWB17" s="44"/>
      <c r="AWC17" s="44"/>
      <c r="AWD17" s="44"/>
      <c r="AWE17" s="44"/>
      <c r="AWF17" s="44"/>
      <c r="AWG17" s="44"/>
      <c r="AWH17" s="44"/>
      <c r="AWI17" s="44"/>
      <c r="AWJ17" s="44"/>
      <c r="AWK17" s="44"/>
      <c r="AWL17" s="44"/>
      <c r="AWM17" s="44"/>
      <c r="AWN17" s="44"/>
      <c r="AWO17" s="44"/>
      <c r="AWP17" s="44"/>
      <c r="AWQ17" s="44"/>
      <c r="AWR17" s="44"/>
      <c r="AWS17" s="44"/>
      <c r="AWT17" s="44"/>
      <c r="AWU17" s="44"/>
      <c r="AWV17" s="44"/>
      <c r="AWW17" s="44"/>
      <c r="AWX17" s="44"/>
      <c r="AWY17" s="44"/>
      <c r="AWZ17" s="44"/>
      <c r="AXA17" s="44"/>
      <c r="AXB17" s="44"/>
      <c r="AXC17" s="44"/>
      <c r="AXD17" s="44"/>
      <c r="AXE17" s="44"/>
      <c r="AXF17" s="44"/>
      <c r="AXG17" s="44"/>
      <c r="AXH17" s="44"/>
      <c r="AXI17" s="44"/>
      <c r="AXJ17" s="44"/>
      <c r="AXK17" s="44"/>
      <c r="AXL17" s="44"/>
      <c r="AXM17" s="44"/>
      <c r="AXN17" s="44"/>
      <c r="AXO17" s="44"/>
      <c r="AXP17" s="44"/>
      <c r="AXQ17" s="44"/>
      <c r="AXR17" s="44"/>
      <c r="AXS17" s="44"/>
      <c r="AXT17" s="44"/>
      <c r="AXU17" s="44"/>
      <c r="AXV17" s="44"/>
      <c r="AXW17" s="44"/>
      <c r="AXX17" s="44"/>
      <c r="AXY17" s="44"/>
      <c r="AXZ17" s="44"/>
      <c r="AYA17" s="44"/>
      <c r="AYB17" s="44"/>
      <c r="AYC17" s="44"/>
      <c r="AYD17" s="44"/>
      <c r="AYE17" s="44"/>
      <c r="AYF17" s="44"/>
      <c r="AYG17" s="44"/>
      <c r="AYH17" s="44"/>
      <c r="AYI17" s="44"/>
      <c r="AYJ17" s="44"/>
      <c r="AYK17" s="44"/>
      <c r="AYL17" s="44"/>
      <c r="AYM17" s="44"/>
      <c r="AYN17" s="44"/>
      <c r="AYO17" s="44"/>
      <c r="AYP17" s="44"/>
      <c r="AYQ17" s="44"/>
      <c r="AYR17" s="44"/>
      <c r="AYS17" s="44"/>
      <c r="AYT17" s="44"/>
      <c r="AYU17" s="44"/>
      <c r="AYV17" s="44"/>
      <c r="AYW17" s="44"/>
      <c r="AYX17" s="44"/>
      <c r="AYY17" s="44"/>
      <c r="AYZ17" s="44"/>
      <c r="AZA17" s="44"/>
      <c r="AZB17" s="44"/>
      <c r="AZC17" s="44"/>
      <c r="AZD17" s="44"/>
      <c r="AZE17" s="44"/>
      <c r="AZF17" s="44"/>
      <c r="AZG17" s="44"/>
      <c r="AZH17" s="44"/>
      <c r="AZI17" s="44"/>
      <c r="AZJ17" s="44"/>
      <c r="AZK17" s="44"/>
      <c r="AZL17" s="44"/>
      <c r="AZM17" s="44"/>
      <c r="AZN17" s="44"/>
      <c r="AZO17" s="44"/>
      <c r="AZP17" s="44"/>
      <c r="AZQ17" s="44"/>
      <c r="AZR17" s="44"/>
      <c r="AZS17" s="44"/>
      <c r="AZT17" s="44"/>
      <c r="AZU17" s="44"/>
      <c r="AZV17" s="44"/>
      <c r="AZW17" s="44"/>
      <c r="AZX17" s="44"/>
      <c r="AZY17" s="44"/>
      <c r="AZZ17" s="44"/>
      <c r="BAA17" s="44"/>
      <c r="BAB17" s="44"/>
      <c r="BAC17" s="44"/>
      <c r="BAD17" s="44"/>
      <c r="BAE17" s="44"/>
      <c r="BAF17" s="44"/>
      <c r="BAG17" s="44"/>
      <c r="BAH17" s="44"/>
      <c r="BAI17" s="44"/>
      <c r="BAJ17" s="44"/>
      <c r="BAK17" s="44"/>
      <c r="BAL17" s="44"/>
      <c r="BAM17" s="44"/>
      <c r="BAN17" s="44"/>
      <c r="BAO17" s="44"/>
      <c r="BAP17" s="44"/>
      <c r="BAQ17" s="44"/>
      <c r="BAR17" s="44"/>
      <c r="BAS17" s="44"/>
      <c r="BAT17" s="44"/>
      <c r="BAU17" s="44"/>
      <c r="BAV17" s="44"/>
      <c r="BAW17" s="44"/>
      <c r="BAX17" s="44"/>
      <c r="BAY17" s="44"/>
      <c r="BAZ17" s="44"/>
      <c r="BBA17" s="44"/>
      <c r="BBB17" s="44"/>
      <c r="BBC17" s="44"/>
      <c r="BBD17" s="44"/>
      <c r="BBE17" s="44"/>
      <c r="BBF17" s="44"/>
      <c r="BBG17" s="44"/>
      <c r="BBH17" s="44"/>
      <c r="BBI17" s="44"/>
      <c r="BBJ17" s="44"/>
      <c r="BBK17" s="44"/>
      <c r="BBL17" s="44"/>
      <c r="BBM17" s="44"/>
      <c r="BBN17" s="44"/>
      <c r="BBO17" s="44"/>
      <c r="BBP17" s="44"/>
      <c r="BBQ17" s="44"/>
      <c r="BBR17" s="44"/>
      <c r="BBS17" s="44"/>
      <c r="BBT17" s="44"/>
      <c r="BBU17" s="44"/>
      <c r="BBV17" s="44"/>
      <c r="BBW17" s="44"/>
      <c r="BBX17" s="44"/>
      <c r="BBY17" s="44"/>
      <c r="BBZ17" s="44"/>
      <c r="BCA17" s="44"/>
      <c r="BCB17" s="44"/>
      <c r="BCC17" s="44"/>
      <c r="BCD17" s="44"/>
      <c r="BCE17" s="44"/>
      <c r="BCF17" s="44"/>
      <c r="BCG17" s="44"/>
      <c r="BCH17" s="44"/>
      <c r="BCI17" s="44"/>
      <c r="BCJ17" s="44"/>
      <c r="BCK17" s="44"/>
      <c r="BCL17" s="44"/>
      <c r="BCM17" s="44"/>
      <c r="BCN17" s="44"/>
      <c r="BCO17" s="44"/>
      <c r="BCP17" s="44"/>
      <c r="BCQ17" s="44"/>
      <c r="BCR17" s="44"/>
      <c r="BCS17" s="44"/>
      <c r="BCT17" s="44"/>
      <c r="BCU17" s="44"/>
      <c r="BCV17" s="44"/>
      <c r="BCW17" s="44"/>
      <c r="BCX17" s="44"/>
      <c r="BCY17" s="44"/>
      <c r="BCZ17" s="44"/>
      <c r="BDA17" s="44"/>
      <c r="BDB17" s="44"/>
      <c r="BDC17" s="44"/>
      <c r="BDD17" s="44"/>
      <c r="BDE17" s="44"/>
      <c r="BDF17" s="44"/>
      <c r="BDG17" s="44"/>
      <c r="BDH17" s="44"/>
      <c r="BDI17" s="44"/>
      <c r="BDJ17" s="44"/>
      <c r="BDK17" s="44"/>
      <c r="BDL17" s="44"/>
      <c r="BDM17" s="44"/>
      <c r="BDN17" s="44"/>
      <c r="BDO17" s="44"/>
      <c r="BDP17" s="44"/>
      <c r="BDQ17" s="44"/>
      <c r="BDR17" s="44"/>
      <c r="BDS17" s="44"/>
      <c r="BDT17" s="44"/>
      <c r="BDU17" s="44"/>
      <c r="BDV17" s="44"/>
      <c r="BDW17" s="44"/>
      <c r="BDX17" s="44"/>
      <c r="BDY17" s="44"/>
      <c r="BDZ17" s="44"/>
      <c r="BEA17" s="44"/>
      <c r="BEB17" s="44"/>
      <c r="BEC17" s="44"/>
      <c r="BED17" s="44"/>
      <c r="BEE17" s="44"/>
      <c r="BEF17" s="44"/>
      <c r="BEG17" s="44"/>
      <c r="BEH17" s="44"/>
      <c r="BEI17" s="44"/>
      <c r="BEJ17" s="44"/>
      <c r="BEK17" s="44"/>
      <c r="BEL17" s="44"/>
      <c r="BEM17" s="44"/>
      <c r="BEN17" s="44"/>
      <c r="BEO17" s="44"/>
      <c r="BEP17" s="44"/>
      <c r="BEQ17" s="44"/>
      <c r="BER17" s="44"/>
      <c r="BES17" s="44"/>
      <c r="BET17" s="44"/>
      <c r="BEU17" s="44"/>
      <c r="BEV17" s="44"/>
      <c r="BEW17" s="44"/>
      <c r="BEX17" s="44"/>
      <c r="BEY17" s="44"/>
      <c r="BEZ17" s="44"/>
      <c r="BFA17" s="44"/>
      <c r="BFB17" s="44"/>
      <c r="BFC17" s="44"/>
      <c r="BFD17" s="44"/>
      <c r="BFE17" s="44"/>
      <c r="BFF17" s="44"/>
      <c r="BFG17" s="44"/>
      <c r="BFH17" s="44"/>
      <c r="BFI17" s="44"/>
      <c r="BFJ17" s="44"/>
      <c r="BFK17" s="44"/>
      <c r="BFL17" s="44"/>
      <c r="BFM17" s="44"/>
      <c r="BFN17" s="44"/>
      <c r="BFO17" s="44"/>
      <c r="BFP17" s="44"/>
      <c r="BFQ17" s="44"/>
      <c r="BFR17" s="44"/>
      <c r="BFS17" s="44"/>
      <c r="BFT17" s="44"/>
      <c r="BFU17" s="44"/>
      <c r="BFV17" s="44"/>
      <c r="BFW17" s="44"/>
      <c r="BFX17" s="44"/>
      <c r="BFY17" s="44"/>
      <c r="BFZ17" s="44"/>
      <c r="BGA17" s="44"/>
      <c r="BGB17" s="44"/>
      <c r="BGC17" s="44"/>
      <c r="BGD17" s="44"/>
      <c r="BGE17" s="44"/>
      <c r="BGF17" s="44"/>
      <c r="BGG17" s="44"/>
      <c r="BGH17" s="44"/>
      <c r="BGI17" s="44"/>
      <c r="BGJ17" s="44"/>
      <c r="BGK17" s="44"/>
      <c r="BGL17" s="44"/>
      <c r="BGM17" s="44"/>
      <c r="BGN17" s="44"/>
      <c r="BGO17" s="44"/>
      <c r="BGP17" s="44"/>
      <c r="BGQ17" s="44"/>
      <c r="BGR17" s="44"/>
      <c r="BGS17" s="44"/>
      <c r="BGT17" s="44"/>
      <c r="BGU17" s="44"/>
      <c r="BGV17" s="44"/>
      <c r="BGW17" s="44"/>
      <c r="BGX17" s="44"/>
      <c r="BGY17" s="44"/>
      <c r="BGZ17" s="44"/>
      <c r="BHA17" s="44"/>
      <c r="BHB17" s="44"/>
      <c r="BHC17" s="44"/>
      <c r="BHD17" s="44"/>
      <c r="BHE17" s="44"/>
      <c r="BHF17" s="44"/>
      <c r="BHG17" s="44"/>
      <c r="BHH17" s="44"/>
      <c r="BHI17" s="44"/>
      <c r="BHJ17" s="44"/>
      <c r="BHK17" s="44"/>
      <c r="BHL17" s="44"/>
      <c r="BHM17" s="44"/>
      <c r="BHN17" s="44"/>
      <c r="BHO17" s="44"/>
      <c r="BHP17" s="44"/>
      <c r="BHQ17" s="44"/>
      <c r="BHR17" s="44"/>
      <c r="BHS17" s="44"/>
      <c r="BHT17" s="44"/>
      <c r="BHU17" s="44"/>
      <c r="BHV17" s="44"/>
      <c r="BHW17" s="44"/>
      <c r="BHX17" s="44"/>
      <c r="BHY17" s="44"/>
      <c r="BHZ17" s="44"/>
      <c r="BIA17" s="44"/>
      <c r="BIB17" s="44"/>
      <c r="BIC17" s="44"/>
      <c r="BID17" s="44"/>
      <c r="BIE17" s="44"/>
      <c r="BIF17" s="44"/>
      <c r="BIG17" s="44"/>
      <c r="BIH17" s="44"/>
      <c r="BII17" s="44"/>
      <c r="BIJ17" s="44"/>
      <c r="BIK17" s="44"/>
      <c r="BIL17" s="44"/>
      <c r="BIM17" s="44"/>
      <c r="BIN17" s="44"/>
      <c r="BIO17" s="44"/>
      <c r="BIP17" s="44"/>
      <c r="BIQ17" s="44"/>
      <c r="BIR17" s="44"/>
      <c r="BIS17" s="44"/>
      <c r="BIT17" s="44"/>
      <c r="BIU17" s="44"/>
      <c r="BIV17" s="44"/>
      <c r="BIW17" s="44"/>
      <c r="BIX17" s="44"/>
      <c r="BIY17" s="44"/>
      <c r="BIZ17" s="44"/>
      <c r="BJA17" s="44"/>
      <c r="BJB17" s="44"/>
      <c r="BJC17" s="44"/>
      <c r="BJD17" s="44"/>
      <c r="BJE17" s="44"/>
      <c r="BJF17" s="44"/>
      <c r="BJG17" s="44"/>
      <c r="BJH17" s="44"/>
      <c r="BJI17" s="44"/>
      <c r="BJJ17" s="44"/>
      <c r="BJK17" s="44"/>
      <c r="BJL17" s="44"/>
      <c r="BJM17" s="44"/>
      <c r="BJN17" s="44"/>
      <c r="BJO17" s="44"/>
      <c r="BJP17" s="44"/>
      <c r="BJQ17" s="44"/>
      <c r="BJR17" s="44"/>
      <c r="BJS17" s="44"/>
      <c r="BJT17" s="44"/>
      <c r="BJU17" s="44"/>
      <c r="BJV17" s="44"/>
      <c r="BJW17" s="44"/>
      <c r="BJX17" s="44"/>
      <c r="BJY17" s="44"/>
      <c r="BJZ17" s="44"/>
      <c r="BKA17" s="44"/>
      <c r="BKB17" s="44"/>
      <c r="BKC17" s="44"/>
      <c r="BKD17" s="44"/>
      <c r="BKE17" s="44"/>
      <c r="BKF17" s="44"/>
      <c r="BKG17" s="44"/>
      <c r="BKH17" s="44"/>
      <c r="BKI17" s="44"/>
      <c r="BKJ17" s="44"/>
      <c r="BKK17" s="44"/>
      <c r="BKL17" s="44"/>
      <c r="BKM17" s="44"/>
      <c r="BKN17" s="44"/>
      <c r="BKO17" s="44"/>
      <c r="BKP17" s="44"/>
      <c r="BKQ17" s="44"/>
      <c r="BKR17" s="44"/>
      <c r="BKS17" s="44"/>
      <c r="BKT17" s="44"/>
      <c r="BKU17" s="44"/>
      <c r="BKV17" s="44"/>
      <c r="BKW17" s="44"/>
      <c r="BKX17" s="44"/>
      <c r="BKY17" s="44"/>
      <c r="BKZ17" s="44"/>
      <c r="BLA17" s="44"/>
      <c r="BLB17" s="44"/>
      <c r="BLC17" s="44"/>
      <c r="BLD17" s="44"/>
      <c r="BLE17" s="44"/>
      <c r="BLF17" s="44"/>
      <c r="BLG17" s="44"/>
      <c r="BLH17" s="44"/>
      <c r="BLI17" s="44"/>
      <c r="BLJ17" s="44"/>
      <c r="BLK17" s="44"/>
      <c r="BLL17" s="44"/>
      <c r="BLM17" s="44"/>
      <c r="BLN17" s="44"/>
      <c r="BLO17" s="44"/>
      <c r="BLP17" s="44"/>
      <c r="BLQ17" s="44"/>
      <c r="BLR17" s="44"/>
      <c r="BLS17" s="44"/>
      <c r="BLT17" s="44"/>
      <c r="BLU17" s="44"/>
      <c r="BLV17" s="44"/>
      <c r="BLW17" s="44"/>
      <c r="BLX17" s="44"/>
      <c r="BLY17" s="44"/>
      <c r="BLZ17" s="44"/>
      <c r="BMA17" s="44"/>
      <c r="BMB17" s="44"/>
      <c r="BMC17" s="44"/>
      <c r="BMD17" s="44"/>
      <c r="BME17" s="44"/>
      <c r="BMF17" s="44"/>
      <c r="BMG17" s="44"/>
      <c r="BMH17" s="44"/>
      <c r="BMI17" s="44"/>
      <c r="BMJ17" s="44"/>
      <c r="BMK17" s="44"/>
      <c r="BML17" s="44"/>
      <c r="BMM17" s="44"/>
      <c r="BMN17" s="44"/>
      <c r="BMO17" s="44"/>
      <c r="BMP17" s="44"/>
      <c r="BMQ17" s="44"/>
      <c r="BMR17" s="44"/>
      <c r="BMS17" s="44"/>
      <c r="BMT17" s="44"/>
      <c r="BMU17" s="44"/>
      <c r="BMV17" s="44"/>
      <c r="BMW17" s="44"/>
      <c r="BMX17" s="44"/>
      <c r="BMY17" s="44"/>
      <c r="BMZ17" s="44"/>
      <c r="BNA17" s="44"/>
      <c r="BNB17" s="44"/>
      <c r="BNC17" s="44"/>
      <c r="BND17" s="44"/>
      <c r="BNE17" s="44"/>
      <c r="BNF17" s="44"/>
      <c r="BNG17" s="44"/>
      <c r="BNH17" s="44"/>
      <c r="BNI17" s="44"/>
      <c r="BNJ17" s="44"/>
      <c r="BNK17" s="44"/>
      <c r="BNL17" s="44"/>
      <c r="BNM17" s="44"/>
      <c r="BNN17" s="44"/>
      <c r="BNO17" s="44"/>
      <c r="BNP17" s="44"/>
      <c r="BNQ17" s="44"/>
      <c r="BNR17" s="44"/>
      <c r="BNS17" s="44"/>
      <c r="BNT17" s="44"/>
      <c r="BNU17" s="44"/>
      <c r="BNV17" s="44"/>
      <c r="BNW17" s="44"/>
      <c r="BNX17" s="44"/>
      <c r="BNY17" s="44"/>
      <c r="BNZ17" s="44"/>
      <c r="BOA17" s="44"/>
      <c r="BOB17" s="44"/>
      <c r="BOC17" s="44"/>
      <c r="BOD17" s="44"/>
      <c r="BOE17" s="44"/>
      <c r="BOF17" s="44"/>
      <c r="BOG17" s="44"/>
      <c r="BOH17" s="44"/>
      <c r="BOI17" s="44"/>
      <c r="BOJ17" s="44"/>
      <c r="BOK17" s="44"/>
      <c r="BOL17" s="44"/>
      <c r="BOM17" s="44"/>
      <c r="BON17" s="44"/>
      <c r="BOO17" s="44"/>
      <c r="BOP17" s="44"/>
      <c r="BOQ17" s="44"/>
      <c r="BOR17" s="44"/>
      <c r="BOS17" s="44"/>
      <c r="BOT17" s="44"/>
      <c r="BOU17" s="44"/>
      <c r="BOV17" s="44"/>
      <c r="BOW17" s="44"/>
      <c r="BOX17" s="44"/>
      <c r="BOY17" s="44"/>
      <c r="BOZ17" s="44"/>
      <c r="BPA17" s="44"/>
      <c r="BPB17" s="44"/>
      <c r="BPC17" s="44"/>
      <c r="BPD17" s="44"/>
      <c r="BPE17" s="44"/>
      <c r="BPF17" s="44"/>
      <c r="BPG17" s="44"/>
      <c r="BPH17" s="44"/>
      <c r="BPI17" s="44"/>
      <c r="BPJ17" s="44"/>
      <c r="BPK17" s="44"/>
      <c r="BPL17" s="44"/>
      <c r="BPM17" s="44"/>
      <c r="BPN17" s="44"/>
      <c r="BPO17" s="44"/>
      <c r="BPP17" s="44"/>
      <c r="BPQ17" s="44"/>
      <c r="BPR17" s="44"/>
      <c r="BPS17" s="44"/>
      <c r="BPT17" s="44"/>
      <c r="BPU17" s="44"/>
      <c r="BPV17" s="44"/>
      <c r="BPW17" s="44"/>
      <c r="BPX17" s="44"/>
      <c r="BPY17" s="44"/>
      <c r="BPZ17" s="44"/>
      <c r="BQA17" s="44"/>
      <c r="BQB17" s="44"/>
      <c r="BQC17" s="44"/>
      <c r="BQD17" s="44"/>
      <c r="BQE17" s="44"/>
      <c r="BQF17" s="44"/>
      <c r="BQG17" s="44"/>
      <c r="BQH17" s="44"/>
      <c r="BQI17" s="44"/>
      <c r="BQJ17" s="44"/>
      <c r="BQK17" s="44"/>
      <c r="BQL17" s="44"/>
      <c r="BQM17" s="44"/>
      <c r="BQN17" s="44"/>
      <c r="BQO17" s="44"/>
      <c r="BQP17" s="44"/>
      <c r="BQQ17" s="44"/>
      <c r="BQR17" s="44"/>
      <c r="BQS17" s="44"/>
      <c r="BQT17" s="44"/>
      <c r="BQU17" s="44"/>
      <c r="BQV17" s="44"/>
      <c r="BQW17" s="44"/>
      <c r="BQX17" s="44"/>
      <c r="BQY17" s="44"/>
      <c r="BQZ17" s="44"/>
      <c r="BRA17" s="44"/>
      <c r="BRB17" s="44"/>
      <c r="BRC17" s="44"/>
      <c r="BRD17" s="44"/>
      <c r="BRE17" s="44"/>
      <c r="BRF17" s="44"/>
      <c r="BRG17" s="44"/>
      <c r="BRH17" s="44"/>
      <c r="BRI17" s="44"/>
      <c r="BRJ17" s="44"/>
      <c r="BRK17" s="44"/>
      <c r="BRL17" s="44"/>
      <c r="BRM17" s="44"/>
      <c r="BRN17" s="44"/>
      <c r="BRO17" s="44"/>
      <c r="BRP17" s="44"/>
      <c r="BRQ17" s="44"/>
      <c r="BRR17" s="44"/>
      <c r="BRS17" s="44"/>
      <c r="BRT17" s="44"/>
      <c r="BRU17" s="44"/>
      <c r="BRV17" s="44"/>
      <c r="BRW17" s="44"/>
      <c r="BRX17" s="44"/>
      <c r="BRY17" s="44"/>
      <c r="BRZ17" s="44"/>
      <c r="BSA17" s="44"/>
      <c r="BSB17" s="44"/>
      <c r="BSC17" s="44"/>
      <c r="BSD17" s="44"/>
      <c r="BSE17" s="44"/>
      <c r="BSF17" s="44"/>
      <c r="BSG17" s="44"/>
      <c r="BSH17" s="44"/>
      <c r="BSI17" s="44"/>
      <c r="BSJ17" s="44"/>
      <c r="BSK17" s="44"/>
      <c r="BSL17" s="44"/>
      <c r="BSM17" s="44"/>
      <c r="BSN17" s="44"/>
      <c r="BSO17" s="44"/>
      <c r="BSP17" s="44"/>
      <c r="BSQ17" s="44"/>
      <c r="BSR17" s="44"/>
      <c r="BSS17" s="44"/>
      <c r="BST17" s="44"/>
      <c r="BSU17" s="44"/>
      <c r="BSV17" s="44"/>
      <c r="BSW17" s="44"/>
      <c r="BSX17" s="44"/>
      <c r="BSY17" s="44"/>
      <c r="BSZ17" s="44"/>
      <c r="BTA17" s="44"/>
      <c r="BTB17" s="44"/>
      <c r="BTC17" s="44"/>
      <c r="BTD17" s="44"/>
      <c r="BTE17" s="44"/>
      <c r="BTF17" s="44"/>
      <c r="BTG17" s="44"/>
      <c r="BTH17" s="44"/>
      <c r="BTI17" s="44"/>
      <c r="BTJ17" s="44"/>
      <c r="BTK17" s="44"/>
      <c r="BTL17" s="44"/>
      <c r="BTM17" s="44"/>
      <c r="BTN17" s="44"/>
      <c r="BTO17" s="44"/>
      <c r="BTP17" s="44"/>
      <c r="BTQ17" s="44"/>
      <c r="BTR17" s="44"/>
      <c r="BTS17" s="44"/>
      <c r="BTT17" s="44"/>
      <c r="BTU17" s="44"/>
      <c r="BTV17" s="44"/>
      <c r="BTW17" s="44"/>
      <c r="BTX17" s="44"/>
      <c r="BTY17" s="44"/>
      <c r="BTZ17" s="44"/>
      <c r="BUA17" s="44"/>
      <c r="BUB17" s="44"/>
      <c r="BUC17" s="44"/>
      <c r="BUD17" s="44"/>
      <c r="BUE17" s="44"/>
      <c r="BUF17" s="44"/>
      <c r="BUG17" s="44"/>
      <c r="BUH17" s="44"/>
      <c r="BUI17" s="44"/>
      <c r="BUJ17" s="44"/>
      <c r="BUK17" s="44"/>
      <c r="BUL17" s="44"/>
      <c r="BUM17" s="44"/>
      <c r="BUN17" s="44"/>
      <c r="BUO17" s="44"/>
      <c r="BUP17" s="44"/>
      <c r="BUQ17" s="44"/>
      <c r="BUR17" s="44"/>
      <c r="BUS17" s="44"/>
      <c r="BUT17" s="44"/>
      <c r="BUU17" s="44"/>
      <c r="BUV17" s="44"/>
      <c r="BUW17" s="44"/>
      <c r="BUX17" s="44"/>
      <c r="BUY17" s="44"/>
      <c r="BUZ17" s="44"/>
      <c r="BVA17" s="44"/>
      <c r="BVB17" s="44"/>
      <c r="BVC17" s="44"/>
      <c r="BVD17" s="44"/>
      <c r="BVE17" s="44"/>
      <c r="BVF17" s="44"/>
      <c r="BVG17" s="44"/>
      <c r="BVH17" s="44"/>
      <c r="BVI17" s="44"/>
      <c r="BVJ17" s="44"/>
      <c r="BVK17" s="44"/>
      <c r="BVL17" s="44"/>
      <c r="BVM17" s="44"/>
      <c r="BVN17" s="44"/>
      <c r="BVO17" s="44"/>
      <c r="BVP17" s="44"/>
      <c r="BVQ17" s="44"/>
      <c r="BVR17" s="44"/>
      <c r="BVS17" s="44"/>
      <c r="BVT17" s="44"/>
      <c r="BVU17" s="44"/>
      <c r="BVV17" s="44"/>
      <c r="BVW17" s="44"/>
      <c r="BVX17" s="44"/>
      <c r="BVY17" s="44"/>
      <c r="BVZ17" s="44"/>
      <c r="BWA17" s="44"/>
      <c r="BWB17" s="44"/>
      <c r="BWC17" s="44"/>
      <c r="BWD17" s="44"/>
      <c r="BWE17" s="44"/>
      <c r="BWF17" s="44"/>
      <c r="BWG17" s="44"/>
      <c r="BWH17" s="44"/>
      <c r="BWI17" s="44"/>
      <c r="BWJ17" s="44"/>
      <c r="BWK17" s="44"/>
      <c r="BWL17" s="44"/>
      <c r="BWM17" s="44"/>
      <c r="BWN17" s="44"/>
      <c r="BWO17" s="44"/>
      <c r="BWP17" s="44"/>
      <c r="BWQ17" s="44"/>
      <c r="BWR17" s="44"/>
      <c r="BWS17" s="44"/>
      <c r="BWT17" s="44"/>
      <c r="BWU17" s="44"/>
      <c r="BWV17" s="44"/>
      <c r="BWW17" s="44"/>
      <c r="BWX17" s="44"/>
      <c r="BWY17" s="44"/>
      <c r="BWZ17" s="44"/>
      <c r="BXA17" s="44"/>
      <c r="BXB17" s="44"/>
      <c r="BXC17" s="44"/>
      <c r="BXD17" s="44"/>
      <c r="BXE17" s="44"/>
      <c r="BXF17" s="44"/>
      <c r="BXG17" s="44"/>
      <c r="BXH17" s="44"/>
      <c r="BXI17" s="44"/>
      <c r="BXJ17" s="44"/>
      <c r="BXK17" s="44"/>
      <c r="BXL17" s="44"/>
      <c r="BXM17" s="44"/>
      <c r="BXN17" s="44"/>
      <c r="BXO17" s="44"/>
      <c r="BXP17" s="44"/>
      <c r="BXQ17" s="44"/>
      <c r="BXR17" s="44"/>
      <c r="BXS17" s="44"/>
      <c r="BXT17" s="44"/>
      <c r="BXU17" s="44"/>
      <c r="BXV17" s="44"/>
      <c r="BXW17" s="44"/>
      <c r="BXX17" s="44"/>
      <c r="BXY17" s="44"/>
      <c r="BXZ17" s="44"/>
      <c r="BYA17" s="44"/>
      <c r="BYB17" s="44"/>
      <c r="BYC17" s="44"/>
      <c r="BYD17" s="44"/>
      <c r="BYE17" s="44"/>
      <c r="BYF17" s="44"/>
      <c r="BYG17" s="44"/>
      <c r="BYH17" s="44"/>
      <c r="BYI17" s="44"/>
      <c r="BYJ17" s="44"/>
      <c r="BYK17" s="44"/>
      <c r="BYL17" s="44"/>
      <c r="BYM17" s="44"/>
      <c r="BYN17" s="44"/>
      <c r="BYO17" s="44"/>
      <c r="BYP17" s="44"/>
      <c r="BYQ17" s="44"/>
      <c r="BYR17" s="44"/>
      <c r="BYS17" s="44"/>
      <c r="BYT17" s="44"/>
      <c r="BYU17" s="44"/>
      <c r="BYV17" s="44"/>
      <c r="BYW17" s="44"/>
      <c r="BYX17" s="44"/>
      <c r="BYY17" s="44"/>
      <c r="BYZ17" s="44"/>
      <c r="BZA17" s="44"/>
      <c r="BZB17" s="44"/>
      <c r="BZC17" s="44"/>
      <c r="BZD17" s="44"/>
      <c r="BZE17" s="44"/>
      <c r="BZF17" s="44"/>
      <c r="BZG17" s="44"/>
      <c r="BZH17" s="44"/>
      <c r="BZI17" s="44"/>
      <c r="BZJ17" s="44"/>
      <c r="BZK17" s="44"/>
      <c r="BZL17" s="44"/>
      <c r="BZM17" s="44"/>
      <c r="BZN17" s="44"/>
      <c r="BZO17" s="44"/>
      <c r="BZP17" s="44"/>
      <c r="BZQ17" s="44"/>
      <c r="BZR17" s="44"/>
      <c r="BZS17" s="44"/>
      <c r="BZT17" s="44"/>
      <c r="BZU17" s="44"/>
      <c r="BZV17" s="44"/>
      <c r="BZW17" s="44"/>
      <c r="BZX17" s="44"/>
      <c r="BZY17" s="44"/>
      <c r="BZZ17" s="44"/>
      <c r="CAA17" s="44"/>
      <c r="CAB17" s="44"/>
      <c r="CAC17" s="44"/>
      <c r="CAD17" s="44"/>
      <c r="CAE17" s="44"/>
      <c r="CAF17" s="44"/>
      <c r="CAG17" s="44"/>
      <c r="CAH17" s="44"/>
      <c r="CAI17" s="44"/>
      <c r="CAJ17" s="44"/>
      <c r="CAK17" s="44"/>
      <c r="CAL17" s="44"/>
      <c r="CAM17" s="44"/>
      <c r="CAN17" s="44"/>
      <c r="CAO17" s="44"/>
      <c r="CAP17" s="44"/>
      <c r="CAQ17" s="44"/>
      <c r="CAR17" s="44"/>
      <c r="CAS17" s="44"/>
      <c r="CAT17" s="44"/>
      <c r="CAU17" s="44"/>
      <c r="CAV17" s="44"/>
      <c r="CAW17" s="44"/>
      <c r="CAX17" s="44"/>
      <c r="CAY17" s="44"/>
      <c r="CAZ17" s="44"/>
      <c r="CBA17" s="44"/>
      <c r="CBB17" s="44"/>
      <c r="CBC17" s="44"/>
      <c r="CBD17" s="44"/>
      <c r="CBE17" s="44"/>
      <c r="CBF17" s="44"/>
      <c r="CBG17" s="44"/>
      <c r="CBH17" s="44"/>
      <c r="CBI17" s="44"/>
      <c r="CBJ17" s="44"/>
      <c r="CBK17" s="44"/>
      <c r="CBL17" s="44"/>
      <c r="CBM17" s="44"/>
      <c r="CBN17" s="44"/>
      <c r="CBO17" s="44"/>
      <c r="CBP17" s="44"/>
      <c r="CBQ17" s="44"/>
      <c r="CBR17" s="44"/>
      <c r="CBS17" s="44"/>
      <c r="CBT17" s="44"/>
      <c r="CBU17" s="44"/>
      <c r="CBV17" s="44"/>
      <c r="CBW17" s="44"/>
      <c r="CBX17" s="44"/>
      <c r="CBY17" s="44"/>
      <c r="CBZ17" s="44"/>
      <c r="CCA17" s="44"/>
      <c r="CCB17" s="44"/>
      <c r="CCC17" s="44"/>
      <c r="CCD17" s="44"/>
      <c r="CCE17" s="44"/>
      <c r="CCF17" s="44"/>
      <c r="CCG17" s="44"/>
      <c r="CCH17" s="44"/>
      <c r="CCI17" s="44"/>
      <c r="CCJ17" s="44"/>
      <c r="CCK17" s="44"/>
      <c r="CCL17" s="44"/>
      <c r="CCM17" s="44"/>
      <c r="CCN17" s="44"/>
      <c r="CCO17" s="44"/>
      <c r="CCP17" s="44"/>
      <c r="CCQ17" s="44"/>
      <c r="CCR17" s="44"/>
      <c r="CCS17" s="44"/>
      <c r="CCT17" s="44"/>
      <c r="CCU17" s="44"/>
      <c r="CCV17" s="44"/>
      <c r="CCW17" s="44"/>
      <c r="CCX17" s="44"/>
      <c r="CCY17" s="44"/>
      <c r="CCZ17" s="44"/>
      <c r="CDA17" s="44"/>
      <c r="CDB17" s="44"/>
      <c r="CDC17" s="44"/>
      <c r="CDD17" s="44"/>
      <c r="CDE17" s="44"/>
      <c r="CDF17" s="44"/>
      <c r="CDG17" s="44"/>
      <c r="CDH17" s="44"/>
      <c r="CDI17" s="44"/>
      <c r="CDJ17" s="44"/>
      <c r="CDK17" s="44"/>
      <c r="CDL17" s="44"/>
      <c r="CDM17" s="44"/>
      <c r="CDN17" s="44"/>
      <c r="CDO17" s="44"/>
      <c r="CDP17" s="44"/>
      <c r="CDQ17" s="44"/>
      <c r="CDR17" s="44"/>
      <c r="CDS17" s="44"/>
      <c r="CDT17" s="44"/>
      <c r="CDU17" s="44"/>
      <c r="CDV17" s="44"/>
      <c r="CDW17" s="44"/>
      <c r="CDX17" s="44"/>
      <c r="CDY17" s="44"/>
      <c r="CDZ17" s="44"/>
      <c r="CEA17" s="44"/>
      <c r="CEB17" s="44"/>
      <c r="CEC17" s="44"/>
      <c r="CED17" s="44"/>
      <c r="CEE17" s="44"/>
      <c r="CEF17" s="44"/>
      <c r="CEG17" s="44"/>
      <c r="CEH17" s="44"/>
      <c r="CEI17" s="44"/>
      <c r="CEJ17" s="44"/>
      <c r="CEK17" s="44"/>
      <c r="CEL17" s="44"/>
      <c r="CEM17" s="44"/>
      <c r="CEN17" s="44"/>
      <c r="CEO17" s="44"/>
      <c r="CEP17" s="44"/>
      <c r="CEQ17" s="44"/>
      <c r="CER17" s="44"/>
      <c r="CES17" s="44"/>
      <c r="CET17" s="44"/>
      <c r="CEU17" s="44"/>
      <c r="CEV17" s="44"/>
      <c r="CEW17" s="44"/>
      <c r="CEX17" s="44"/>
      <c r="CEY17" s="44"/>
      <c r="CEZ17" s="44"/>
      <c r="CFA17" s="44"/>
      <c r="CFB17" s="44"/>
      <c r="CFC17" s="44"/>
      <c r="CFD17" s="44"/>
      <c r="CFE17" s="44"/>
      <c r="CFF17" s="44"/>
      <c r="CFG17" s="44"/>
      <c r="CFH17" s="44"/>
      <c r="CFI17" s="44"/>
      <c r="CFJ17" s="44"/>
      <c r="CFK17" s="44"/>
      <c r="CFL17" s="44"/>
      <c r="CFM17" s="44"/>
      <c r="CFN17" s="44"/>
      <c r="CFO17" s="44"/>
      <c r="CFP17" s="44"/>
      <c r="CFQ17" s="44"/>
      <c r="CFR17" s="44"/>
      <c r="CFS17" s="44"/>
      <c r="CFT17" s="44"/>
      <c r="CFU17" s="44"/>
      <c r="CFV17" s="44"/>
      <c r="CFW17" s="44"/>
      <c r="CFX17" s="44"/>
      <c r="CFY17" s="44"/>
      <c r="CFZ17" s="44"/>
      <c r="CGA17" s="44"/>
      <c r="CGB17" s="44"/>
      <c r="CGC17" s="44"/>
      <c r="CGD17" s="44"/>
      <c r="CGE17" s="44"/>
      <c r="CGF17" s="44"/>
      <c r="CGG17" s="44"/>
      <c r="CGH17" s="44"/>
      <c r="CGI17" s="44"/>
      <c r="CGJ17" s="44"/>
      <c r="CGK17" s="44"/>
      <c r="CGL17" s="44"/>
      <c r="CGM17" s="44"/>
      <c r="CGN17" s="44"/>
      <c r="CGO17" s="44"/>
      <c r="CGP17" s="44"/>
      <c r="CGQ17" s="44"/>
      <c r="CGR17" s="44"/>
      <c r="CGS17" s="44"/>
      <c r="CGT17" s="44"/>
      <c r="CGU17" s="44"/>
      <c r="CGV17" s="44"/>
      <c r="CGW17" s="44"/>
      <c r="CGX17" s="44"/>
      <c r="CGY17" s="44"/>
      <c r="CGZ17" s="44"/>
      <c r="CHA17" s="44"/>
      <c r="CHB17" s="44"/>
      <c r="CHC17" s="44"/>
      <c r="CHD17" s="44"/>
      <c r="CHE17" s="44"/>
      <c r="CHF17" s="44"/>
      <c r="CHG17" s="44"/>
      <c r="CHH17" s="44"/>
      <c r="CHI17" s="44"/>
      <c r="CHJ17" s="44"/>
      <c r="CHK17" s="44"/>
      <c r="CHL17" s="44"/>
      <c r="CHM17" s="44"/>
      <c r="CHN17" s="44"/>
      <c r="CHO17" s="44"/>
      <c r="CHP17" s="44"/>
      <c r="CHQ17" s="44"/>
      <c r="CHR17" s="44"/>
      <c r="CHS17" s="44"/>
      <c r="CHT17" s="44"/>
      <c r="CHU17" s="44"/>
      <c r="CHV17" s="44"/>
      <c r="CHW17" s="44"/>
      <c r="CHX17" s="44"/>
      <c r="CHY17" s="44"/>
      <c r="CHZ17" s="44"/>
      <c r="CIA17" s="44"/>
      <c r="CIB17" s="44"/>
      <c r="CIC17" s="44"/>
      <c r="CID17" s="44"/>
      <c r="CIE17" s="44"/>
      <c r="CIF17" s="44"/>
      <c r="CIG17" s="44"/>
      <c r="CIH17" s="44"/>
      <c r="CII17" s="44"/>
      <c r="CIJ17" s="44"/>
      <c r="CIK17" s="44"/>
      <c r="CIL17" s="44"/>
      <c r="CIM17" s="44"/>
      <c r="CIN17" s="44"/>
      <c r="CIO17" s="44"/>
      <c r="CIP17" s="44"/>
      <c r="CIQ17" s="44"/>
      <c r="CIR17" s="44"/>
      <c r="CIS17" s="44"/>
      <c r="CIT17" s="44"/>
      <c r="CIU17" s="44"/>
      <c r="CIV17" s="44"/>
      <c r="CIW17" s="44"/>
      <c r="CIX17" s="44"/>
      <c r="CIY17" s="44"/>
      <c r="CIZ17" s="44"/>
      <c r="CJA17" s="44"/>
      <c r="CJB17" s="44"/>
      <c r="CJC17" s="44"/>
      <c r="CJD17" s="44"/>
      <c r="CJE17" s="44"/>
      <c r="CJF17" s="44"/>
      <c r="CJG17" s="44"/>
      <c r="CJH17" s="44"/>
      <c r="CJI17" s="44"/>
      <c r="CJJ17" s="44"/>
      <c r="CJK17" s="44"/>
      <c r="CJL17" s="44"/>
      <c r="CJM17" s="44"/>
      <c r="CJN17" s="44"/>
      <c r="CJO17" s="44"/>
      <c r="CJP17" s="44"/>
      <c r="CJQ17" s="44"/>
      <c r="CJR17" s="44"/>
      <c r="CJS17" s="44"/>
      <c r="CJT17" s="44"/>
      <c r="CJU17" s="44"/>
      <c r="CJV17" s="44"/>
      <c r="CJW17" s="44"/>
      <c r="CJX17" s="44"/>
      <c r="CJY17" s="44"/>
      <c r="CJZ17" s="44"/>
      <c r="CKA17" s="44"/>
      <c r="CKB17" s="44"/>
      <c r="CKC17" s="44"/>
      <c r="CKD17" s="44"/>
      <c r="CKE17" s="44"/>
      <c r="CKF17" s="44"/>
      <c r="CKG17" s="44"/>
      <c r="CKH17" s="44"/>
      <c r="CKI17" s="44"/>
      <c r="CKJ17" s="44"/>
      <c r="CKK17" s="44"/>
      <c r="CKL17" s="44"/>
      <c r="CKM17" s="44"/>
      <c r="CKN17" s="44"/>
      <c r="CKO17" s="44"/>
      <c r="CKP17" s="44"/>
      <c r="CKQ17" s="44"/>
      <c r="CKR17" s="44"/>
      <c r="CKS17" s="44"/>
      <c r="CKT17" s="44"/>
      <c r="CKU17" s="44"/>
      <c r="CKV17" s="44"/>
      <c r="CKW17" s="44"/>
      <c r="CKX17" s="44"/>
      <c r="CKY17" s="44"/>
      <c r="CKZ17" s="44"/>
      <c r="CLA17" s="44"/>
      <c r="CLB17" s="44"/>
      <c r="CLC17" s="44"/>
      <c r="CLD17" s="44"/>
      <c r="CLE17" s="44"/>
      <c r="CLF17" s="44"/>
      <c r="CLG17" s="44"/>
      <c r="CLH17" s="44"/>
      <c r="CLI17" s="44"/>
      <c r="CLJ17" s="44"/>
      <c r="CLK17" s="44"/>
      <c r="CLL17" s="44"/>
      <c r="CLM17" s="44"/>
      <c r="CLN17" s="44"/>
      <c r="CLO17" s="44"/>
      <c r="CLP17" s="44"/>
      <c r="CLQ17" s="44"/>
      <c r="CLR17" s="44"/>
      <c r="CLS17" s="44"/>
      <c r="CLT17" s="44"/>
      <c r="CLU17" s="44"/>
      <c r="CLV17" s="44"/>
      <c r="CLW17" s="44"/>
      <c r="CLX17" s="44"/>
      <c r="CLY17" s="44"/>
      <c r="CLZ17" s="44"/>
      <c r="CMA17" s="44"/>
      <c r="CMB17" s="44"/>
      <c r="CMC17" s="44"/>
      <c r="CMD17" s="44"/>
      <c r="CME17" s="44"/>
      <c r="CMF17" s="44"/>
      <c r="CMG17" s="44"/>
      <c r="CMH17" s="44"/>
      <c r="CMI17" s="44"/>
      <c r="CMJ17" s="44"/>
      <c r="CMK17" s="44"/>
      <c r="CML17" s="44"/>
      <c r="CMM17" s="44"/>
      <c r="CMN17" s="44"/>
      <c r="CMO17" s="44"/>
      <c r="CMP17" s="44"/>
      <c r="CMQ17" s="44"/>
      <c r="CMR17" s="44"/>
      <c r="CMS17" s="44"/>
      <c r="CMT17" s="44"/>
      <c r="CMU17" s="44"/>
      <c r="CMV17" s="44"/>
      <c r="CMW17" s="44"/>
      <c r="CMX17" s="44"/>
      <c r="CMY17" s="44"/>
      <c r="CMZ17" s="44"/>
      <c r="CNA17" s="44"/>
      <c r="CNB17" s="44"/>
      <c r="CNC17" s="44"/>
      <c r="CND17" s="44"/>
      <c r="CNE17" s="44"/>
      <c r="CNF17" s="44"/>
      <c r="CNG17" s="44"/>
      <c r="CNH17" s="44"/>
      <c r="CNI17" s="44"/>
      <c r="CNJ17" s="44"/>
      <c r="CNK17" s="44"/>
      <c r="CNL17" s="44"/>
      <c r="CNM17" s="44"/>
      <c r="CNN17" s="44"/>
      <c r="CNO17" s="44"/>
      <c r="CNP17" s="44"/>
      <c r="CNQ17" s="44"/>
      <c r="CNR17" s="44"/>
      <c r="CNS17" s="44"/>
      <c r="CNT17" s="44"/>
      <c r="CNU17" s="44"/>
      <c r="CNV17" s="44"/>
      <c r="CNW17" s="44"/>
      <c r="CNX17" s="44"/>
      <c r="CNY17" s="44"/>
      <c r="CNZ17" s="44"/>
      <c r="COA17" s="44"/>
      <c r="COB17" s="44"/>
      <c r="COC17" s="44"/>
      <c r="COD17" s="44"/>
      <c r="COE17" s="44"/>
      <c r="COF17" s="44"/>
      <c r="COG17" s="44"/>
      <c r="COH17" s="44"/>
      <c r="COI17" s="44"/>
      <c r="COJ17" s="44"/>
      <c r="COK17" s="44"/>
      <c r="COL17" s="44"/>
      <c r="COM17" s="44"/>
      <c r="CON17" s="44"/>
      <c r="COO17" s="44"/>
      <c r="COP17" s="44"/>
      <c r="COQ17" s="44"/>
      <c r="COR17" s="44"/>
      <c r="COS17" s="44"/>
      <c r="COT17" s="44"/>
      <c r="COU17" s="44"/>
      <c r="COV17" s="44"/>
      <c r="COW17" s="44"/>
      <c r="COX17" s="44"/>
      <c r="COY17" s="44"/>
      <c r="COZ17" s="44"/>
      <c r="CPA17" s="44"/>
      <c r="CPB17" s="44"/>
      <c r="CPC17" s="44"/>
      <c r="CPD17" s="44"/>
      <c r="CPE17" s="44"/>
      <c r="CPF17" s="44"/>
      <c r="CPG17" s="44"/>
      <c r="CPH17" s="44"/>
      <c r="CPI17" s="44"/>
      <c r="CPJ17" s="44"/>
      <c r="CPK17" s="44"/>
      <c r="CPL17" s="44"/>
      <c r="CPM17" s="44"/>
      <c r="CPN17" s="44"/>
      <c r="CPO17" s="44"/>
      <c r="CPP17" s="44"/>
      <c r="CPQ17" s="44"/>
      <c r="CPR17" s="44"/>
      <c r="CPS17" s="44"/>
      <c r="CPT17" s="44"/>
      <c r="CPU17" s="44"/>
      <c r="CPV17" s="44"/>
      <c r="CPW17" s="44"/>
      <c r="CPX17" s="44"/>
      <c r="CPY17" s="44"/>
      <c r="CPZ17" s="44"/>
      <c r="CQA17" s="44"/>
      <c r="CQB17" s="44"/>
      <c r="CQC17" s="44"/>
      <c r="CQD17" s="44"/>
      <c r="CQE17" s="44"/>
      <c r="CQF17" s="44"/>
      <c r="CQG17" s="44"/>
      <c r="CQH17" s="44"/>
      <c r="CQI17" s="44"/>
      <c r="CQJ17" s="44"/>
      <c r="CQK17" s="44"/>
      <c r="CQL17" s="44"/>
      <c r="CQM17" s="44"/>
      <c r="CQN17" s="44"/>
      <c r="CQO17" s="44"/>
      <c r="CQP17" s="44"/>
      <c r="CQQ17" s="44"/>
      <c r="CQR17" s="44"/>
      <c r="CQS17" s="44"/>
      <c r="CQT17" s="44"/>
      <c r="CQU17" s="44"/>
      <c r="CQV17" s="44"/>
      <c r="CQW17" s="44"/>
      <c r="CQX17" s="44"/>
      <c r="CQY17" s="44"/>
      <c r="CQZ17" s="44"/>
      <c r="CRA17" s="44"/>
      <c r="CRB17" s="44"/>
      <c r="CRC17" s="44"/>
      <c r="CRD17" s="44"/>
      <c r="CRE17" s="44"/>
      <c r="CRF17" s="44"/>
      <c r="CRG17" s="44"/>
      <c r="CRH17" s="44"/>
      <c r="CRI17" s="44"/>
      <c r="CRJ17" s="44"/>
      <c r="CRK17" s="44"/>
      <c r="CRL17" s="44"/>
      <c r="CRM17" s="44"/>
      <c r="CRN17" s="44"/>
      <c r="CRO17" s="44"/>
      <c r="CRP17" s="44"/>
      <c r="CRQ17" s="44"/>
      <c r="CRR17" s="44"/>
      <c r="CRS17" s="44"/>
      <c r="CRT17" s="44"/>
      <c r="CRU17" s="44"/>
      <c r="CRV17" s="44"/>
      <c r="CRW17" s="44"/>
      <c r="CRX17" s="44"/>
      <c r="CRY17" s="44"/>
      <c r="CRZ17" s="44"/>
      <c r="CSA17" s="44"/>
      <c r="CSB17" s="44"/>
      <c r="CSC17" s="44"/>
      <c r="CSD17" s="44"/>
      <c r="CSE17" s="44"/>
      <c r="CSF17" s="44"/>
      <c r="CSG17" s="44"/>
      <c r="CSH17" s="44"/>
      <c r="CSI17" s="44"/>
      <c r="CSJ17" s="44"/>
      <c r="CSK17" s="44"/>
      <c r="CSL17" s="44"/>
      <c r="CSM17" s="44"/>
      <c r="CSN17" s="44"/>
      <c r="CSO17" s="44"/>
      <c r="CSP17" s="44"/>
      <c r="CSQ17" s="44"/>
      <c r="CSR17" s="44"/>
      <c r="CSS17" s="44"/>
      <c r="CST17" s="44"/>
      <c r="CSU17" s="44"/>
      <c r="CSV17" s="44"/>
      <c r="CSW17" s="44"/>
      <c r="CSX17" s="44"/>
      <c r="CSY17" s="44"/>
      <c r="CSZ17" s="44"/>
      <c r="CTA17" s="44"/>
      <c r="CTB17" s="44"/>
      <c r="CTC17" s="44"/>
      <c r="CTD17" s="44"/>
      <c r="CTE17" s="44"/>
      <c r="CTF17" s="44"/>
      <c r="CTG17" s="44"/>
      <c r="CTH17" s="44"/>
      <c r="CTI17" s="44"/>
      <c r="CTJ17" s="44"/>
      <c r="CTK17" s="44"/>
      <c r="CTL17" s="44"/>
      <c r="CTM17" s="44"/>
      <c r="CTN17" s="44"/>
      <c r="CTO17" s="44"/>
      <c r="CTP17" s="44"/>
      <c r="CTQ17" s="44"/>
      <c r="CTR17" s="44"/>
      <c r="CTS17" s="44"/>
      <c r="CTT17" s="44"/>
      <c r="CTU17" s="44"/>
      <c r="CTV17" s="44"/>
      <c r="CTW17" s="44"/>
      <c r="CTX17" s="44"/>
      <c r="CTY17" s="44"/>
      <c r="CTZ17" s="44"/>
      <c r="CUA17" s="44"/>
      <c r="CUB17" s="44"/>
      <c r="CUC17" s="44"/>
      <c r="CUD17" s="44"/>
      <c r="CUE17" s="44"/>
      <c r="CUF17" s="44"/>
      <c r="CUG17" s="44"/>
      <c r="CUH17" s="44"/>
      <c r="CUI17" s="44"/>
      <c r="CUJ17" s="44"/>
      <c r="CUK17" s="44"/>
      <c r="CUL17" s="44"/>
      <c r="CUM17" s="44"/>
      <c r="CUN17" s="44"/>
      <c r="CUO17" s="44"/>
      <c r="CUP17" s="44"/>
      <c r="CUQ17" s="44"/>
      <c r="CUR17" s="44"/>
      <c r="CUS17" s="44"/>
      <c r="CUT17" s="44"/>
      <c r="CUU17" s="44"/>
      <c r="CUV17" s="44"/>
      <c r="CUW17" s="44"/>
      <c r="CUX17" s="44"/>
      <c r="CUY17" s="44"/>
      <c r="CUZ17" s="44"/>
      <c r="CVA17" s="44"/>
      <c r="CVB17" s="44"/>
      <c r="CVC17" s="44"/>
      <c r="CVD17" s="44"/>
      <c r="CVE17" s="44"/>
      <c r="CVF17" s="44"/>
      <c r="CVG17" s="44"/>
      <c r="CVH17" s="44"/>
      <c r="CVI17" s="44"/>
      <c r="CVJ17" s="44"/>
      <c r="CVK17" s="44"/>
      <c r="CVL17" s="44"/>
      <c r="CVM17" s="44"/>
      <c r="CVN17" s="44"/>
      <c r="CVO17" s="44"/>
      <c r="CVP17" s="44"/>
      <c r="CVQ17" s="44"/>
      <c r="CVR17" s="44"/>
      <c r="CVS17" s="44"/>
      <c r="CVT17" s="44"/>
      <c r="CVU17" s="44"/>
      <c r="CVV17" s="44"/>
      <c r="CVW17" s="44"/>
      <c r="CVX17" s="44"/>
      <c r="CVY17" s="44"/>
      <c r="CVZ17" s="44"/>
      <c r="CWA17" s="44"/>
      <c r="CWB17" s="44"/>
      <c r="CWC17" s="44"/>
      <c r="CWD17" s="44"/>
      <c r="CWE17" s="44"/>
      <c r="CWF17" s="44"/>
      <c r="CWG17" s="44"/>
      <c r="CWH17" s="44"/>
      <c r="CWI17" s="44"/>
      <c r="CWJ17" s="44"/>
      <c r="CWK17" s="44"/>
      <c r="CWL17" s="44"/>
      <c r="CWM17" s="44"/>
      <c r="CWN17" s="44"/>
      <c r="CWO17" s="44"/>
      <c r="CWP17" s="44"/>
      <c r="CWQ17" s="44"/>
      <c r="CWR17" s="44"/>
      <c r="CWS17" s="44"/>
      <c r="CWT17" s="44"/>
      <c r="CWU17" s="44"/>
      <c r="CWV17" s="44"/>
      <c r="CWW17" s="44"/>
      <c r="CWX17" s="44"/>
      <c r="CWY17" s="44"/>
      <c r="CWZ17" s="44"/>
      <c r="CXA17" s="44"/>
      <c r="CXB17" s="44"/>
      <c r="CXC17" s="44"/>
      <c r="CXD17" s="44"/>
      <c r="CXE17" s="44"/>
      <c r="CXF17" s="44"/>
      <c r="CXG17" s="44"/>
      <c r="CXH17" s="44"/>
      <c r="CXI17" s="44"/>
      <c r="CXJ17" s="44"/>
      <c r="CXK17" s="44"/>
      <c r="CXL17" s="44"/>
      <c r="CXM17" s="44"/>
      <c r="CXN17" s="44"/>
      <c r="CXO17" s="44"/>
      <c r="CXP17" s="44"/>
      <c r="CXQ17" s="44"/>
      <c r="CXR17" s="44"/>
      <c r="CXS17" s="44"/>
      <c r="CXT17" s="44"/>
      <c r="CXU17" s="44"/>
      <c r="CXV17" s="44"/>
      <c r="CXW17" s="44"/>
      <c r="CXX17" s="44"/>
      <c r="CXY17" s="44"/>
      <c r="CXZ17" s="44"/>
      <c r="CYA17" s="44"/>
      <c r="CYB17" s="44"/>
      <c r="CYC17" s="44"/>
      <c r="CYD17" s="44"/>
      <c r="CYE17" s="44"/>
      <c r="CYF17" s="44"/>
      <c r="CYG17" s="44"/>
      <c r="CYH17" s="44"/>
      <c r="CYI17" s="44"/>
      <c r="CYJ17" s="44"/>
      <c r="CYK17" s="44"/>
      <c r="CYL17" s="44"/>
      <c r="CYM17" s="44"/>
      <c r="CYN17" s="44"/>
      <c r="CYO17" s="44"/>
      <c r="CYP17" s="44"/>
      <c r="CYQ17" s="44"/>
      <c r="CYR17" s="44"/>
      <c r="CYS17" s="44"/>
      <c r="CYT17" s="44"/>
      <c r="CYU17" s="44"/>
      <c r="CYV17" s="44"/>
      <c r="CYW17" s="44"/>
      <c r="CYX17" s="44"/>
      <c r="CYY17" s="44"/>
      <c r="CYZ17" s="44"/>
      <c r="CZA17" s="44"/>
      <c r="CZB17" s="44"/>
      <c r="CZC17" s="44"/>
      <c r="CZD17" s="44"/>
      <c r="CZE17" s="44"/>
      <c r="CZF17" s="44"/>
      <c r="CZG17" s="44"/>
      <c r="CZH17" s="44"/>
      <c r="CZI17" s="44"/>
      <c r="CZJ17" s="44"/>
      <c r="CZK17" s="44"/>
      <c r="CZL17" s="44"/>
      <c r="CZM17" s="44"/>
      <c r="CZN17" s="44"/>
      <c r="CZO17" s="44"/>
      <c r="CZP17" s="44"/>
      <c r="CZQ17" s="44"/>
      <c r="CZR17" s="44"/>
      <c r="CZS17" s="44"/>
      <c r="CZT17" s="44"/>
      <c r="CZU17" s="44"/>
      <c r="CZV17" s="44"/>
      <c r="CZW17" s="44"/>
      <c r="CZX17" s="44"/>
      <c r="CZY17" s="44"/>
      <c r="CZZ17" s="44"/>
      <c r="DAA17" s="44"/>
      <c r="DAB17" s="44"/>
      <c r="DAC17" s="44"/>
      <c r="DAD17" s="44"/>
      <c r="DAE17" s="44"/>
      <c r="DAF17" s="44"/>
      <c r="DAG17" s="44"/>
      <c r="DAH17" s="44"/>
      <c r="DAI17" s="44"/>
      <c r="DAJ17" s="44"/>
      <c r="DAK17" s="44"/>
      <c r="DAL17" s="44"/>
      <c r="DAM17" s="44"/>
      <c r="DAN17" s="44"/>
      <c r="DAO17" s="44"/>
      <c r="DAP17" s="44"/>
      <c r="DAQ17" s="44"/>
      <c r="DAR17" s="44"/>
      <c r="DAS17" s="44"/>
      <c r="DAT17" s="44"/>
      <c r="DAU17" s="44"/>
      <c r="DAV17" s="44"/>
      <c r="DAW17" s="44"/>
      <c r="DAX17" s="44"/>
      <c r="DAY17" s="44"/>
      <c r="DAZ17" s="44"/>
      <c r="DBA17" s="44"/>
      <c r="DBB17" s="44"/>
      <c r="DBC17" s="44"/>
      <c r="DBD17" s="44"/>
      <c r="DBE17" s="44"/>
      <c r="DBF17" s="44"/>
      <c r="DBG17" s="44"/>
      <c r="DBH17" s="44"/>
      <c r="DBI17" s="44"/>
      <c r="DBJ17" s="44"/>
      <c r="DBK17" s="44"/>
      <c r="DBL17" s="44"/>
      <c r="DBM17" s="44"/>
      <c r="DBN17" s="44"/>
      <c r="DBO17" s="44"/>
      <c r="DBP17" s="44"/>
      <c r="DBQ17" s="44"/>
      <c r="DBR17" s="44"/>
      <c r="DBS17" s="44"/>
      <c r="DBT17" s="44"/>
      <c r="DBU17" s="44"/>
      <c r="DBV17" s="44"/>
      <c r="DBW17" s="44"/>
      <c r="DBX17" s="44"/>
      <c r="DBY17" s="44"/>
      <c r="DBZ17" s="44"/>
      <c r="DCA17" s="44"/>
      <c r="DCB17" s="44"/>
      <c r="DCC17" s="44"/>
      <c r="DCD17" s="44"/>
      <c r="DCE17" s="44"/>
      <c r="DCF17" s="44"/>
      <c r="DCG17" s="44"/>
      <c r="DCH17" s="44"/>
      <c r="DCI17" s="44"/>
      <c r="DCJ17" s="44"/>
      <c r="DCK17" s="44"/>
      <c r="DCL17" s="44"/>
      <c r="DCM17" s="44"/>
      <c r="DCN17" s="44"/>
      <c r="DCO17" s="44"/>
      <c r="DCP17" s="44"/>
      <c r="DCQ17" s="44"/>
      <c r="DCR17" s="44"/>
      <c r="DCS17" s="44"/>
      <c r="DCT17" s="44"/>
      <c r="DCU17" s="44"/>
      <c r="DCV17" s="44"/>
      <c r="DCW17" s="44"/>
      <c r="DCX17" s="44"/>
      <c r="DCY17" s="44"/>
      <c r="DCZ17" s="44"/>
      <c r="DDA17" s="44"/>
      <c r="DDB17" s="44"/>
      <c r="DDC17" s="44"/>
      <c r="DDD17" s="44"/>
      <c r="DDE17" s="44"/>
      <c r="DDF17" s="44"/>
      <c r="DDG17" s="44"/>
      <c r="DDH17" s="44"/>
      <c r="DDI17" s="44"/>
      <c r="DDJ17" s="44"/>
      <c r="DDK17" s="44"/>
      <c r="DDL17" s="44"/>
      <c r="DDM17" s="44"/>
      <c r="DDN17" s="44"/>
      <c r="DDO17" s="44"/>
      <c r="DDP17" s="44"/>
      <c r="DDQ17" s="44"/>
      <c r="DDR17" s="44"/>
      <c r="DDS17" s="44"/>
      <c r="DDT17" s="44"/>
      <c r="DDU17" s="44"/>
      <c r="DDV17" s="44"/>
      <c r="DDW17" s="44"/>
      <c r="DDX17" s="44"/>
      <c r="DDY17" s="44"/>
      <c r="DDZ17" s="44"/>
      <c r="DEA17" s="44"/>
      <c r="DEB17" s="44"/>
      <c r="DEC17" s="44"/>
      <c r="DED17" s="44"/>
      <c r="DEE17" s="44"/>
      <c r="DEF17" s="44"/>
      <c r="DEG17" s="44"/>
      <c r="DEH17" s="44"/>
      <c r="DEI17" s="44"/>
      <c r="DEJ17" s="44"/>
      <c r="DEK17" s="44"/>
      <c r="DEL17" s="44"/>
      <c r="DEM17" s="44"/>
      <c r="DEN17" s="44"/>
      <c r="DEO17" s="44"/>
      <c r="DEP17" s="44"/>
      <c r="DEQ17" s="44"/>
      <c r="DER17" s="44"/>
      <c r="DES17" s="44"/>
      <c r="DET17" s="44"/>
      <c r="DEU17" s="44"/>
      <c r="DEV17" s="44"/>
      <c r="DEW17" s="44"/>
      <c r="DEX17" s="44"/>
      <c r="DEY17" s="44"/>
      <c r="DEZ17" s="44"/>
      <c r="DFA17" s="44"/>
      <c r="DFB17" s="44"/>
      <c r="DFC17" s="44"/>
      <c r="DFD17" s="44"/>
      <c r="DFE17" s="44"/>
      <c r="DFF17" s="44"/>
      <c r="DFG17" s="44"/>
      <c r="DFH17" s="44"/>
      <c r="DFI17" s="44"/>
      <c r="DFJ17" s="44"/>
      <c r="DFK17" s="44"/>
      <c r="DFL17" s="44"/>
      <c r="DFM17" s="44"/>
      <c r="DFN17" s="44"/>
      <c r="DFO17" s="44"/>
      <c r="DFP17" s="44"/>
      <c r="DFQ17" s="44"/>
      <c r="DFR17" s="44"/>
      <c r="DFS17" s="44"/>
      <c r="DFT17" s="44"/>
      <c r="DFU17" s="44"/>
      <c r="DFV17" s="44"/>
      <c r="DFW17" s="44"/>
      <c r="DFX17" s="44"/>
      <c r="DFY17" s="44"/>
      <c r="DFZ17" s="44"/>
      <c r="DGA17" s="44"/>
      <c r="DGB17" s="44"/>
      <c r="DGC17" s="44"/>
      <c r="DGD17" s="44"/>
      <c r="DGE17" s="44"/>
      <c r="DGF17" s="44"/>
      <c r="DGG17" s="44"/>
      <c r="DGH17" s="44"/>
      <c r="DGI17" s="44"/>
      <c r="DGJ17" s="44"/>
      <c r="DGK17" s="44"/>
      <c r="DGL17" s="44"/>
      <c r="DGM17" s="44"/>
      <c r="DGN17" s="44"/>
      <c r="DGO17" s="44"/>
      <c r="DGP17" s="44"/>
      <c r="DGQ17" s="44"/>
      <c r="DGR17" s="44"/>
      <c r="DGS17" s="44"/>
      <c r="DGT17" s="44"/>
      <c r="DGU17" s="44"/>
      <c r="DGV17" s="44"/>
      <c r="DGW17" s="44"/>
      <c r="DGX17" s="44"/>
      <c r="DGY17" s="44"/>
      <c r="DGZ17" s="44"/>
      <c r="DHA17" s="44"/>
      <c r="DHB17" s="44"/>
      <c r="DHC17" s="44"/>
      <c r="DHD17" s="44"/>
      <c r="DHE17" s="44"/>
      <c r="DHF17" s="44"/>
      <c r="DHG17" s="44"/>
      <c r="DHH17" s="44"/>
      <c r="DHI17" s="44"/>
      <c r="DHJ17" s="44"/>
      <c r="DHK17" s="44"/>
      <c r="DHL17" s="44"/>
      <c r="DHM17" s="44"/>
      <c r="DHN17" s="44"/>
      <c r="DHO17" s="44"/>
      <c r="DHP17" s="44"/>
      <c r="DHQ17" s="44"/>
      <c r="DHR17" s="44"/>
      <c r="DHS17" s="44"/>
      <c r="DHT17" s="44"/>
      <c r="DHU17" s="44"/>
      <c r="DHV17" s="44"/>
      <c r="DHW17" s="44"/>
      <c r="DHX17" s="44"/>
      <c r="DHY17" s="44"/>
      <c r="DHZ17" s="44"/>
      <c r="DIA17" s="44"/>
      <c r="DIB17" s="44"/>
      <c r="DIC17" s="44"/>
      <c r="DID17" s="44"/>
      <c r="DIE17" s="44"/>
      <c r="DIF17" s="44"/>
      <c r="DIG17" s="44"/>
      <c r="DIH17" s="44"/>
      <c r="DII17" s="44"/>
      <c r="DIJ17" s="44"/>
      <c r="DIK17" s="44"/>
      <c r="DIL17" s="44"/>
      <c r="DIM17" s="44"/>
      <c r="DIN17" s="44"/>
      <c r="DIO17" s="44"/>
      <c r="DIP17" s="44"/>
      <c r="DIQ17" s="44"/>
      <c r="DIR17" s="44"/>
      <c r="DIS17" s="44"/>
      <c r="DIT17" s="44"/>
      <c r="DIU17" s="44"/>
      <c r="DIV17" s="44"/>
      <c r="DIW17" s="44"/>
      <c r="DIX17" s="44"/>
      <c r="DIY17" s="44"/>
      <c r="DIZ17" s="44"/>
      <c r="DJA17" s="44"/>
      <c r="DJB17" s="44"/>
      <c r="DJC17" s="44"/>
      <c r="DJD17" s="44"/>
      <c r="DJE17" s="44"/>
      <c r="DJF17" s="44"/>
      <c r="DJG17" s="44"/>
      <c r="DJH17" s="44"/>
      <c r="DJI17" s="44"/>
      <c r="DJJ17" s="44"/>
      <c r="DJK17" s="44"/>
      <c r="DJL17" s="44"/>
      <c r="DJM17" s="44"/>
      <c r="DJN17" s="44"/>
      <c r="DJO17" s="44"/>
      <c r="DJP17" s="44"/>
      <c r="DJQ17" s="44"/>
      <c r="DJR17" s="44"/>
      <c r="DJS17" s="44"/>
      <c r="DJT17" s="44"/>
      <c r="DJU17" s="44"/>
      <c r="DJV17" s="44"/>
      <c r="DJW17" s="44"/>
      <c r="DJX17" s="44"/>
      <c r="DJY17" s="44"/>
      <c r="DJZ17" s="44"/>
      <c r="DKA17" s="44"/>
      <c r="DKB17" s="44"/>
      <c r="DKC17" s="44"/>
      <c r="DKD17" s="44"/>
      <c r="DKE17" s="44"/>
      <c r="DKF17" s="44"/>
      <c r="DKG17" s="44"/>
      <c r="DKH17" s="44"/>
      <c r="DKI17" s="44"/>
      <c r="DKJ17" s="44"/>
      <c r="DKK17" s="44"/>
      <c r="DKL17" s="44"/>
      <c r="DKM17" s="44"/>
      <c r="DKN17" s="44"/>
      <c r="DKO17" s="44"/>
      <c r="DKP17" s="44"/>
      <c r="DKQ17" s="44"/>
      <c r="DKR17" s="44"/>
      <c r="DKS17" s="44"/>
      <c r="DKT17" s="44"/>
      <c r="DKU17" s="44"/>
      <c r="DKV17" s="44"/>
      <c r="DKW17" s="44"/>
      <c r="DKX17" s="44"/>
      <c r="DKY17" s="44"/>
      <c r="DKZ17" s="44"/>
      <c r="DLA17" s="44"/>
      <c r="DLB17" s="44"/>
      <c r="DLC17" s="44"/>
      <c r="DLD17" s="44"/>
      <c r="DLE17" s="44"/>
      <c r="DLF17" s="44"/>
      <c r="DLG17" s="44"/>
      <c r="DLH17" s="44"/>
      <c r="DLI17" s="44"/>
      <c r="DLJ17" s="44"/>
      <c r="DLK17" s="44"/>
      <c r="DLL17" s="44"/>
      <c r="DLM17" s="44"/>
      <c r="DLN17" s="44"/>
      <c r="DLO17" s="44"/>
      <c r="DLP17" s="44"/>
      <c r="DLQ17" s="44"/>
      <c r="DLR17" s="44"/>
      <c r="DLS17" s="44"/>
      <c r="DLT17" s="44"/>
      <c r="DLU17" s="44"/>
      <c r="DLV17" s="44"/>
      <c r="DLW17" s="44"/>
      <c r="DLX17" s="44"/>
      <c r="DLY17" s="44"/>
      <c r="DLZ17" s="44"/>
      <c r="DMA17" s="44"/>
      <c r="DMB17" s="44"/>
      <c r="DMC17" s="44"/>
      <c r="DMD17" s="44"/>
      <c r="DME17" s="44"/>
      <c r="DMF17" s="44"/>
      <c r="DMG17" s="44"/>
      <c r="DMH17" s="44"/>
      <c r="DMI17" s="44"/>
      <c r="DMJ17" s="44"/>
      <c r="DMK17" s="44"/>
      <c r="DML17" s="44"/>
      <c r="DMM17" s="44"/>
      <c r="DMN17" s="44"/>
      <c r="DMO17" s="44"/>
      <c r="DMP17" s="44"/>
      <c r="DMQ17" s="44"/>
      <c r="DMR17" s="44"/>
      <c r="DMS17" s="44"/>
      <c r="DMT17" s="44"/>
      <c r="DMU17" s="44"/>
      <c r="DMV17" s="44"/>
      <c r="DMW17" s="44"/>
      <c r="DMX17" s="44"/>
      <c r="DMY17" s="44"/>
      <c r="DMZ17" s="44"/>
      <c r="DNA17" s="44"/>
      <c r="DNB17" s="44"/>
      <c r="DNC17" s="44"/>
      <c r="DND17" s="44"/>
      <c r="DNE17" s="44"/>
      <c r="DNF17" s="44"/>
      <c r="DNG17" s="44"/>
      <c r="DNH17" s="44"/>
      <c r="DNI17" s="44"/>
      <c r="DNJ17" s="44"/>
      <c r="DNK17" s="44"/>
      <c r="DNL17" s="44"/>
      <c r="DNM17" s="44"/>
      <c r="DNN17" s="44"/>
      <c r="DNO17" s="44"/>
      <c r="DNP17" s="44"/>
      <c r="DNQ17" s="44"/>
      <c r="DNR17" s="44"/>
      <c r="DNS17" s="44"/>
      <c r="DNT17" s="44"/>
      <c r="DNU17" s="44"/>
      <c r="DNV17" s="44"/>
      <c r="DNW17" s="44"/>
      <c r="DNX17" s="44"/>
      <c r="DNY17" s="44"/>
      <c r="DNZ17" s="44"/>
      <c r="DOA17" s="44"/>
      <c r="DOB17" s="44"/>
      <c r="DOC17" s="44"/>
      <c r="DOD17" s="44"/>
      <c r="DOE17" s="44"/>
      <c r="DOF17" s="44"/>
      <c r="DOG17" s="44"/>
      <c r="DOH17" s="44"/>
      <c r="DOI17" s="44"/>
      <c r="DOJ17" s="44"/>
      <c r="DOK17" s="44"/>
      <c r="DOL17" s="44"/>
      <c r="DOM17" s="44"/>
      <c r="DON17" s="44"/>
      <c r="DOO17" s="44"/>
      <c r="DOP17" s="44"/>
      <c r="DOQ17" s="44"/>
      <c r="DOR17" s="44"/>
      <c r="DOS17" s="44"/>
      <c r="DOT17" s="44"/>
      <c r="DOU17" s="44"/>
      <c r="DOV17" s="44"/>
      <c r="DOW17" s="44"/>
      <c r="DOX17" s="44"/>
      <c r="DOY17" s="44"/>
      <c r="DOZ17" s="44"/>
      <c r="DPA17" s="44"/>
      <c r="DPB17" s="44"/>
      <c r="DPC17" s="44"/>
      <c r="DPD17" s="44"/>
      <c r="DPE17" s="44"/>
      <c r="DPF17" s="44"/>
      <c r="DPG17" s="44"/>
      <c r="DPH17" s="44"/>
      <c r="DPI17" s="44"/>
      <c r="DPJ17" s="44"/>
      <c r="DPK17" s="44"/>
      <c r="DPL17" s="44"/>
      <c r="DPM17" s="44"/>
      <c r="DPN17" s="44"/>
      <c r="DPO17" s="44"/>
      <c r="DPP17" s="44"/>
      <c r="DPQ17" s="44"/>
      <c r="DPR17" s="44"/>
      <c r="DPS17" s="44"/>
      <c r="DPT17" s="44"/>
      <c r="DPU17" s="44"/>
      <c r="DPV17" s="44"/>
      <c r="DPW17" s="44"/>
      <c r="DPX17" s="44"/>
      <c r="DPY17" s="44"/>
      <c r="DPZ17" s="44"/>
      <c r="DQA17" s="44"/>
      <c r="DQB17" s="44"/>
      <c r="DQC17" s="44"/>
      <c r="DQD17" s="44"/>
      <c r="DQE17" s="44"/>
      <c r="DQF17" s="44"/>
      <c r="DQG17" s="44"/>
      <c r="DQH17" s="44"/>
      <c r="DQI17" s="44"/>
      <c r="DQJ17" s="44"/>
      <c r="DQK17" s="44"/>
      <c r="DQL17" s="44"/>
      <c r="DQM17" s="44"/>
      <c r="DQN17" s="44"/>
      <c r="DQO17" s="44"/>
      <c r="DQP17" s="44"/>
      <c r="DQQ17" s="44"/>
      <c r="DQR17" s="44"/>
      <c r="DQS17" s="44"/>
      <c r="DQT17" s="44"/>
      <c r="DQU17" s="44"/>
      <c r="DQV17" s="44"/>
      <c r="DQW17" s="44"/>
      <c r="DQX17" s="44"/>
      <c r="DQY17" s="44"/>
      <c r="DQZ17" s="44"/>
      <c r="DRA17" s="44"/>
      <c r="DRB17" s="44"/>
      <c r="DRC17" s="44"/>
      <c r="DRD17" s="44"/>
      <c r="DRE17" s="44"/>
      <c r="DRF17" s="44"/>
      <c r="DRG17" s="44"/>
      <c r="DRH17" s="44"/>
      <c r="DRI17" s="44"/>
      <c r="DRJ17" s="44"/>
      <c r="DRK17" s="44"/>
      <c r="DRL17" s="44"/>
      <c r="DRM17" s="44"/>
      <c r="DRN17" s="44"/>
      <c r="DRO17" s="44"/>
      <c r="DRP17" s="44"/>
      <c r="DRQ17" s="44"/>
      <c r="DRR17" s="44"/>
      <c r="DRS17" s="44"/>
      <c r="DRT17" s="44"/>
      <c r="DRU17" s="44"/>
      <c r="DRV17" s="44"/>
      <c r="DRW17" s="44"/>
      <c r="DRX17" s="44"/>
      <c r="DRY17" s="44"/>
      <c r="DRZ17" s="44"/>
      <c r="DSA17" s="44"/>
      <c r="DSB17" s="44"/>
      <c r="DSC17" s="44"/>
      <c r="DSD17" s="44"/>
      <c r="DSE17" s="44"/>
      <c r="DSF17" s="44"/>
      <c r="DSG17" s="44"/>
      <c r="DSH17" s="44"/>
      <c r="DSI17" s="44"/>
      <c r="DSJ17" s="44"/>
      <c r="DSK17" s="44"/>
      <c r="DSL17" s="44"/>
      <c r="DSM17" s="44"/>
      <c r="DSN17" s="44"/>
      <c r="DSO17" s="44"/>
      <c r="DSP17" s="44"/>
      <c r="DSQ17" s="44"/>
      <c r="DSR17" s="44"/>
      <c r="DSS17" s="44"/>
      <c r="DST17" s="44"/>
      <c r="DSU17" s="44"/>
      <c r="DSV17" s="44"/>
      <c r="DSW17" s="44"/>
      <c r="DSX17" s="44"/>
      <c r="DSY17" s="44"/>
      <c r="DSZ17" s="44"/>
      <c r="DTA17" s="44"/>
      <c r="DTB17" s="44"/>
      <c r="DTC17" s="44"/>
      <c r="DTD17" s="44"/>
      <c r="DTE17" s="44"/>
      <c r="DTF17" s="44"/>
      <c r="DTG17" s="44"/>
      <c r="DTH17" s="44"/>
      <c r="DTI17" s="44"/>
      <c r="DTJ17" s="44"/>
      <c r="DTK17" s="44"/>
      <c r="DTL17" s="44"/>
      <c r="DTM17" s="44"/>
      <c r="DTN17" s="44"/>
      <c r="DTO17" s="44"/>
      <c r="DTP17" s="44"/>
      <c r="DTQ17" s="44"/>
      <c r="DTR17" s="44"/>
      <c r="DTS17" s="44"/>
      <c r="DTT17" s="44"/>
      <c r="DTU17" s="44"/>
      <c r="DTV17" s="44"/>
      <c r="DTW17" s="44"/>
      <c r="DTX17" s="44"/>
      <c r="DTY17" s="44"/>
      <c r="DTZ17" s="44"/>
      <c r="DUA17" s="44"/>
      <c r="DUB17" s="44"/>
      <c r="DUC17" s="44"/>
      <c r="DUD17" s="44"/>
      <c r="DUE17" s="44"/>
      <c r="DUF17" s="44"/>
      <c r="DUG17" s="44"/>
      <c r="DUH17" s="44"/>
      <c r="DUI17" s="44"/>
      <c r="DUJ17" s="44"/>
      <c r="DUK17" s="44"/>
      <c r="DUL17" s="44"/>
      <c r="DUM17" s="44"/>
      <c r="DUN17" s="44"/>
      <c r="DUO17" s="44"/>
      <c r="DUP17" s="44"/>
      <c r="DUQ17" s="44"/>
      <c r="DUR17" s="44"/>
      <c r="DUS17" s="44"/>
      <c r="DUT17" s="44"/>
      <c r="DUU17" s="44"/>
      <c r="DUV17" s="44"/>
      <c r="DUW17" s="44"/>
      <c r="DUX17" s="44"/>
      <c r="DUY17" s="44"/>
      <c r="DUZ17" s="44"/>
      <c r="DVA17" s="44"/>
      <c r="DVB17" s="44"/>
      <c r="DVC17" s="44"/>
      <c r="DVD17" s="44"/>
      <c r="DVE17" s="44"/>
      <c r="DVF17" s="44"/>
      <c r="DVG17" s="44"/>
      <c r="DVH17" s="44"/>
      <c r="DVI17" s="44"/>
      <c r="DVJ17" s="44"/>
      <c r="DVK17" s="44"/>
      <c r="DVL17" s="44"/>
      <c r="DVM17" s="44"/>
      <c r="DVN17" s="44"/>
      <c r="DVO17" s="44"/>
      <c r="DVP17" s="44"/>
      <c r="DVQ17" s="44"/>
      <c r="DVR17" s="44"/>
      <c r="DVS17" s="44"/>
      <c r="DVT17" s="44"/>
      <c r="DVU17" s="44"/>
      <c r="DVV17" s="44"/>
      <c r="DVW17" s="44"/>
      <c r="DVX17" s="44"/>
      <c r="DVY17" s="44"/>
      <c r="DVZ17" s="44"/>
      <c r="DWA17" s="44"/>
      <c r="DWB17" s="44"/>
      <c r="DWC17" s="44"/>
      <c r="DWD17" s="44"/>
      <c r="DWE17" s="44"/>
      <c r="DWF17" s="44"/>
      <c r="DWG17" s="44"/>
      <c r="DWH17" s="44"/>
      <c r="DWI17" s="44"/>
      <c r="DWJ17" s="44"/>
      <c r="DWK17" s="44"/>
      <c r="DWL17" s="44"/>
      <c r="DWM17" s="44"/>
      <c r="DWN17" s="44"/>
      <c r="DWO17" s="44"/>
      <c r="DWP17" s="44"/>
      <c r="DWQ17" s="44"/>
      <c r="DWR17" s="44"/>
      <c r="DWS17" s="44"/>
      <c r="DWT17" s="44"/>
      <c r="DWU17" s="44"/>
      <c r="DWV17" s="44"/>
      <c r="DWW17" s="44"/>
      <c r="DWX17" s="44"/>
      <c r="DWY17" s="44"/>
      <c r="DWZ17" s="44"/>
      <c r="DXA17" s="44"/>
      <c r="DXB17" s="44"/>
      <c r="DXC17" s="44"/>
      <c r="DXD17" s="44"/>
      <c r="DXE17" s="44"/>
      <c r="DXF17" s="44"/>
      <c r="DXG17" s="44"/>
      <c r="DXH17" s="44"/>
      <c r="DXI17" s="44"/>
      <c r="DXJ17" s="44"/>
      <c r="DXK17" s="44"/>
      <c r="DXL17" s="44"/>
      <c r="DXM17" s="44"/>
      <c r="DXN17" s="44"/>
      <c r="DXO17" s="44"/>
      <c r="DXP17" s="44"/>
      <c r="DXQ17" s="44"/>
      <c r="DXR17" s="44"/>
      <c r="DXS17" s="44"/>
      <c r="DXT17" s="44"/>
      <c r="DXU17" s="44"/>
      <c r="DXV17" s="44"/>
      <c r="DXW17" s="44"/>
      <c r="DXX17" s="44"/>
      <c r="DXY17" s="44"/>
      <c r="DXZ17" s="44"/>
      <c r="DYA17" s="44"/>
      <c r="DYB17" s="44"/>
      <c r="DYC17" s="44"/>
      <c r="DYD17" s="44"/>
      <c r="DYE17" s="44"/>
      <c r="DYF17" s="44"/>
      <c r="DYG17" s="44"/>
      <c r="DYH17" s="44"/>
      <c r="DYI17" s="44"/>
      <c r="DYJ17" s="44"/>
      <c r="DYK17" s="44"/>
      <c r="DYL17" s="44"/>
      <c r="DYM17" s="44"/>
      <c r="DYN17" s="44"/>
      <c r="DYO17" s="44"/>
      <c r="DYP17" s="44"/>
      <c r="DYQ17" s="44"/>
      <c r="DYR17" s="44"/>
      <c r="DYS17" s="44"/>
      <c r="DYT17" s="44"/>
      <c r="DYU17" s="44"/>
      <c r="DYV17" s="44"/>
      <c r="DYW17" s="44"/>
      <c r="DYX17" s="44"/>
      <c r="DYY17" s="44"/>
      <c r="DYZ17" s="44"/>
      <c r="DZA17" s="44"/>
      <c r="DZB17" s="44"/>
      <c r="DZC17" s="44"/>
      <c r="DZD17" s="44"/>
      <c r="DZE17" s="44"/>
      <c r="DZF17" s="44"/>
      <c r="DZG17" s="44"/>
      <c r="DZH17" s="44"/>
      <c r="DZI17" s="44"/>
      <c r="DZJ17" s="44"/>
      <c r="DZK17" s="44"/>
      <c r="DZL17" s="44"/>
      <c r="DZM17" s="44"/>
      <c r="DZN17" s="44"/>
      <c r="DZO17" s="44"/>
      <c r="DZP17" s="44"/>
      <c r="DZQ17" s="44"/>
      <c r="DZR17" s="44"/>
      <c r="DZS17" s="44"/>
      <c r="DZT17" s="44"/>
      <c r="DZU17" s="44"/>
      <c r="DZV17" s="44"/>
      <c r="DZW17" s="44"/>
      <c r="DZX17" s="44"/>
      <c r="DZY17" s="44"/>
      <c r="DZZ17" s="44"/>
      <c r="EAA17" s="44"/>
      <c r="EAB17" s="44"/>
      <c r="EAC17" s="44"/>
      <c r="EAD17" s="44"/>
      <c r="EAE17" s="44"/>
      <c r="EAF17" s="44"/>
      <c r="EAG17" s="44"/>
      <c r="EAH17" s="44"/>
      <c r="EAI17" s="44"/>
      <c r="EAJ17" s="44"/>
      <c r="EAK17" s="44"/>
      <c r="EAL17" s="44"/>
      <c r="EAM17" s="44"/>
      <c r="EAN17" s="44"/>
      <c r="EAO17" s="44"/>
      <c r="EAP17" s="44"/>
      <c r="EAQ17" s="44"/>
      <c r="EAR17" s="44"/>
      <c r="EAS17" s="44"/>
      <c r="EAT17" s="44"/>
      <c r="EAU17" s="44"/>
      <c r="EAV17" s="44"/>
      <c r="EAW17" s="44"/>
      <c r="EAX17" s="44"/>
      <c r="EAY17" s="44"/>
      <c r="EAZ17" s="44"/>
      <c r="EBA17" s="44"/>
      <c r="EBB17" s="44"/>
      <c r="EBC17" s="44"/>
      <c r="EBD17" s="44"/>
      <c r="EBE17" s="44"/>
      <c r="EBF17" s="44"/>
      <c r="EBG17" s="44"/>
      <c r="EBH17" s="44"/>
      <c r="EBI17" s="44"/>
      <c r="EBJ17" s="44"/>
      <c r="EBK17" s="44"/>
      <c r="EBL17" s="44"/>
      <c r="EBM17" s="44"/>
      <c r="EBN17" s="44"/>
      <c r="EBO17" s="44"/>
      <c r="EBP17" s="44"/>
      <c r="EBQ17" s="44"/>
      <c r="EBR17" s="44"/>
      <c r="EBS17" s="44"/>
      <c r="EBT17" s="44"/>
      <c r="EBU17" s="44"/>
      <c r="EBV17" s="44"/>
      <c r="EBW17" s="44"/>
      <c r="EBX17" s="44"/>
      <c r="EBY17" s="44"/>
      <c r="EBZ17" s="44"/>
      <c r="ECA17" s="44"/>
      <c r="ECB17" s="44"/>
      <c r="ECC17" s="44"/>
      <c r="ECD17" s="44"/>
      <c r="ECE17" s="44"/>
      <c r="ECF17" s="44"/>
      <c r="ECG17" s="44"/>
      <c r="ECH17" s="44"/>
      <c r="ECI17" s="44"/>
      <c r="ECJ17" s="44"/>
      <c r="ECK17" s="44"/>
      <c r="ECL17" s="44"/>
      <c r="ECM17" s="44"/>
      <c r="ECN17" s="44"/>
      <c r="ECO17" s="44"/>
      <c r="ECP17" s="44"/>
      <c r="ECQ17" s="44"/>
      <c r="ECR17" s="44"/>
      <c r="ECS17" s="44"/>
      <c r="ECT17" s="44"/>
      <c r="ECU17" s="44"/>
      <c r="ECV17" s="44"/>
      <c r="ECW17" s="44"/>
      <c r="ECX17" s="44"/>
      <c r="ECY17" s="44"/>
      <c r="ECZ17" s="44"/>
      <c r="EDA17" s="44"/>
      <c r="EDB17" s="44"/>
      <c r="EDC17" s="44"/>
      <c r="EDD17" s="44"/>
      <c r="EDE17" s="44"/>
      <c r="EDF17" s="44"/>
      <c r="EDG17" s="44"/>
      <c r="EDH17" s="44"/>
      <c r="EDI17" s="44"/>
      <c r="EDJ17" s="44"/>
      <c r="EDK17" s="44"/>
      <c r="EDL17" s="44"/>
      <c r="EDM17" s="44"/>
      <c r="EDN17" s="44"/>
      <c r="EDO17" s="44"/>
      <c r="EDP17" s="44"/>
      <c r="EDQ17" s="44"/>
      <c r="EDR17" s="44"/>
      <c r="EDS17" s="44"/>
      <c r="EDT17" s="44"/>
      <c r="EDU17" s="44"/>
      <c r="EDV17" s="44"/>
      <c r="EDW17" s="44"/>
      <c r="EDX17" s="44"/>
      <c r="EDY17" s="44"/>
      <c r="EDZ17" s="44"/>
      <c r="EEA17" s="44"/>
      <c r="EEB17" s="44"/>
      <c r="EEC17" s="44"/>
      <c r="EED17" s="44"/>
      <c r="EEE17" s="44"/>
      <c r="EEF17" s="44"/>
      <c r="EEG17" s="44"/>
      <c r="EEH17" s="44"/>
      <c r="EEI17" s="44"/>
      <c r="EEJ17" s="44"/>
      <c r="EEK17" s="44"/>
      <c r="EEL17" s="44"/>
      <c r="EEM17" s="44"/>
      <c r="EEN17" s="44"/>
      <c r="EEO17" s="44"/>
      <c r="EEP17" s="44"/>
      <c r="EEQ17" s="44"/>
      <c r="EER17" s="44"/>
      <c r="EES17" s="44"/>
      <c r="EET17" s="44"/>
      <c r="EEU17" s="44"/>
      <c r="EEV17" s="44"/>
      <c r="EEW17" s="44"/>
      <c r="EEX17" s="44"/>
      <c r="EEY17" s="44"/>
      <c r="EEZ17" s="44"/>
      <c r="EFA17" s="44"/>
      <c r="EFB17" s="44"/>
      <c r="EFC17" s="44"/>
      <c r="EFD17" s="44"/>
      <c r="EFE17" s="44"/>
      <c r="EFF17" s="44"/>
      <c r="EFG17" s="44"/>
      <c r="EFH17" s="44"/>
      <c r="EFI17" s="44"/>
      <c r="EFJ17" s="44"/>
      <c r="EFK17" s="44"/>
      <c r="EFL17" s="44"/>
      <c r="EFM17" s="44"/>
      <c r="EFN17" s="44"/>
      <c r="EFO17" s="44"/>
      <c r="EFP17" s="44"/>
      <c r="EFQ17" s="44"/>
      <c r="EFR17" s="44"/>
      <c r="EFS17" s="44"/>
      <c r="EFT17" s="44"/>
      <c r="EFU17" s="44"/>
      <c r="EFV17" s="44"/>
      <c r="EFW17" s="44"/>
      <c r="EFX17" s="44"/>
      <c r="EFY17" s="44"/>
      <c r="EFZ17" s="44"/>
      <c r="EGA17" s="44"/>
      <c r="EGB17" s="44"/>
      <c r="EGC17" s="44"/>
      <c r="EGD17" s="44"/>
      <c r="EGE17" s="44"/>
      <c r="EGF17" s="44"/>
      <c r="EGG17" s="44"/>
      <c r="EGH17" s="44"/>
      <c r="EGI17" s="44"/>
      <c r="EGJ17" s="44"/>
      <c r="EGK17" s="44"/>
      <c r="EGL17" s="44"/>
      <c r="EGM17" s="44"/>
      <c r="EGN17" s="44"/>
      <c r="EGO17" s="44"/>
      <c r="EGP17" s="44"/>
      <c r="EGQ17" s="44"/>
      <c r="EGR17" s="44"/>
      <c r="EGS17" s="44"/>
      <c r="EGT17" s="44"/>
      <c r="EGU17" s="44"/>
      <c r="EGV17" s="44"/>
      <c r="EGW17" s="44"/>
      <c r="EGX17" s="44"/>
      <c r="EGY17" s="44"/>
      <c r="EGZ17" s="44"/>
      <c r="EHA17" s="44"/>
      <c r="EHB17" s="44"/>
      <c r="EHC17" s="44"/>
      <c r="EHD17" s="44"/>
      <c r="EHE17" s="44"/>
      <c r="EHF17" s="44"/>
      <c r="EHG17" s="44"/>
      <c r="EHH17" s="44"/>
      <c r="EHI17" s="44"/>
      <c r="EHJ17" s="44"/>
      <c r="EHK17" s="44"/>
      <c r="EHL17" s="44"/>
      <c r="EHM17" s="44"/>
      <c r="EHN17" s="44"/>
      <c r="EHO17" s="44"/>
      <c r="EHP17" s="44"/>
      <c r="EHQ17" s="44"/>
      <c r="EHR17" s="44"/>
      <c r="EHS17" s="44"/>
      <c r="EHT17" s="44"/>
      <c r="EHU17" s="44"/>
      <c r="EHV17" s="44"/>
      <c r="EHW17" s="44"/>
      <c r="EHX17" s="44"/>
      <c r="EHY17" s="44"/>
      <c r="EHZ17" s="44"/>
      <c r="EIA17" s="44"/>
      <c r="EIB17" s="44"/>
      <c r="EIC17" s="44"/>
      <c r="EID17" s="44"/>
      <c r="EIE17" s="44"/>
      <c r="EIF17" s="44"/>
      <c r="EIG17" s="44"/>
      <c r="EIH17" s="44"/>
      <c r="EII17" s="44"/>
      <c r="EIJ17" s="44"/>
      <c r="EIK17" s="44"/>
      <c r="EIL17" s="44"/>
      <c r="EIM17" s="44"/>
      <c r="EIN17" s="44"/>
      <c r="EIO17" s="44"/>
      <c r="EIP17" s="44"/>
      <c r="EIQ17" s="44"/>
      <c r="EIR17" s="44"/>
      <c r="EIS17" s="44"/>
      <c r="EIT17" s="44"/>
      <c r="EIU17" s="44"/>
      <c r="EIV17" s="44"/>
      <c r="EIW17" s="44"/>
      <c r="EIX17" s="44"/>
      <c r="EIY17" s="44"/>
      <c r="EIZ17" s="44"/>
      <c r="EJA17" s="44"/>
      <c r="EJB17" s="44"/>
      <c r="EJC17" s="44"/>
      <c r="EJD17" s="44"/>
      <c r="EJE17" s="44"/>
      <c r="EJF17" s="44"/>
      <c r="EJG17" s="44"/>
      <c r="EJH17" s="44"/>
      <c r="EJI17" s="44"/>
      <c r="EJJ17" s="44"/>
      <c r="EJK17" s="44"/>
      <c r="EJL17" s="44"/>
      <c r="EJM17" s="44"/>
      <c r="EJN17" s="44"/>
      <c r="EJO17" s="44"/>
      <c r="EJP17" s="44"/>
      <c r="EJQ17" s="44"/>
      <c r="EJR17" s="44"/>
      <c r="EJS17" s="44"/>
      <c r="EJT17" s="44"/>
      <c r="EJU17" s="44"/>
      <c r="EJV17" s="44"/>
      <c r="EJW17" s="44"/>
      <c r="EJX17" s="44"/>
      <c r="EJY17" s="44"/>
      <c r="EJZ17" s="44"/>
      <c r="EKA17" s="44"/>
      <c r="EKB17" s="44"/>
      <c r="EKC17" s="44"/>
      <c r="EKD17" s="44"/>
      <c r="EKE17" s="44"/>
      <c r="EKF17" s="44"/>
      <c r="EKG17" s="44"/>
      <c r="EKH17" s="44"/>
      <c r="EKI17" s="44"/>
      <c r="EKJ17" s="44"/>
      <c r="EKK17" s="44"/>
      <c r="EKL17" s="44"/>
      <c r="EKM17" s="44"/>
      <c r="EKN17" s="44"/>
      <c r="EKO17" s="44"/>
      <c r="EKP17" s="44"/>
      <c r="EKQ17" s="44"/>
      <c r="EKR17" s="44"/>
      <c r="EKS17" s="44"/>
      <c r="EKT17" s="44"/>
      <c r="EKU17" s="44"/>
      <c r="EKV17" s="44"/>
      <c r="EKW17" s="44"/>
      <c r="EKX17" s="44"/>
      <c r="EKY17" s="44"/>
      <c r="EKZ17" s="44"/>
      <c r="ELA17" s="44"/>
      <c r="ELB17" s="44"/>
      <c r="ELC17" s="44"/>
      <c r="ELD17" s="44"/>
      <c r="ELE17" s="44"/>
      <c r="ELF17" s="44"/>
      <c r="ELG17" s="44"/>
      <c r="ELH17" s="44"/>
      <c r="ELI17" s="44"/>
      <c r="ELJ17" s="44"/>
      <c r="ELK17" s="44"/>
      <c r="ELL17" s="44"/>
      <c r="ELM17" s="44"/>
      <c r="ELN17" s="44"/>
      <c r="ELO17" s="44"/>
      <c r="ELP17" s="44"/>
      <c r="ELQ17" s="44"/>
      <c r="ELR17" s="44"/>
      <c r="ELS17" s="44"/>
      <c r="ELT17" s="44"/>
      <c r="ELU17" s="44"/>
      <c r="ELV17" s="44"/>
      <c r="ELW17" s="44"/>
      <c r="ELX17" s="44"/>
      <c r="ELY17" s="44"/>
      <c r="ELZ17" s="44"/>
      <c r="EMA17" s="44"/>
      <c r="EMB17" s="44"/>
      <c r="EMC17" s="44"/>
      <c r="EMD17" s="44"/>
      <c r="EME17" s="44"/>
      <c r="EMF17" s="44"/>
      <c r="EMG17" s="44"/>
      <c r="EMH17" s="44"/>
      <c r="EMI17" s="44"/>
      <c r="EMJ17" s="44"/>
      <c r="EMK17" s="44"/>
      <c r="EML17" s="44"/>
      <c r="EMM17" s="44"/>
      <c r="EMN17" s="44"/>
      <c r="EMO17" s="44"/>
      <c r="EMP17" s="44"/>
      <c r="EMQ17" s="44"/>
      <c r="EMR17" s="44"/>
      <c r="EMS17" s="44"/>
      <c r="EMT17" s="44"/>
      <c r="EMU17" s="44"/>
      <c r="EMV17" s="44"/>
      <c r="EMW17" s="44"/>
      <c r="EMX17" s="44"/>
      <c r="EMY17" s="44"/>
      <c r="EMZ17" s="44"/>
      <c r="ENA17" s="44"/>
      <c r="ENB17" s="44"/>
      <c r="ENC17" s="44"/>
      <c r="END17" s="44"/>
      <c r="ENE17" s="44"/>
      <c r="ENF17" s="44"/>
      <c r="ENG17" s="44"/>
      <c r="ENH17" s="44"/>
      <c r="ENI17" s="44"/>
      <c r="ENJ17" s="44"/>
      <c r="ENK17" s="44"/>
      <c r="ENL17" s="44"/>
      <c r="ENM17" s="44"/>
      <c r="ENN17" s="44"/>
      <c r="ENO17" s="44"/>
      <c r="ENP17" s="44"/>
      <c r="ENQ17" s="44"/>
      <c r="ENR17" s="44"/>
      <c r="ENS17" s="44"/>
      <c r="ENT17" s="44"/>
      <c r="ENU17" s="44"/>
      <c r="ENV17" s="44"/>
      <c r="ENW17" s="44"/>
      <c r="ENX17" s="44"/>
      <c r="ENY17" s="44"/>
      <c r="ENZ17" s="44"/>
      <c r="EOA17" s="44"/>
      <c r="EOB17" s="44"/>
      <c r="EOC17" s="44"/>
      <c r="EOD17" s="44"/>
      <c r="EOE17" s="44"/>
      <c r="EOF17" s="44"/>
      <c r="EOG17" s="44"/>
      <c r="EOH17" s="44"/>
      <c r="EOI17" s="44"/>
      <c r="EOJ17" s="44"/>
      <c r="EOK17" s="44"/>
      <c r="EOL17" s="44"/>
      <c r="EOM17" s="44"/>
      <c r="EON17" s="44"/>
      <c r="EOO17" s="44"/>
      <c r="EOP17" s="44"/>
      <c r="EOQ17" s="44"/>
      <c r="EOR17" s="44"/>
      <c r="EOS17" s="44"/>
      <c r="EOT17" s="44"/>
      <c r="EOU17" s="44"/>
      <c r="EOV17" s="44"/>
      <c r="EOW17" s="44"/>
      <c r="EOX17" s="44"/>
      <c r="EOY17" s="44"/>
      <c r="EOZ17" s="44"/>
      <c r="EPA17" s="44"/>
      <c r="EPB17" s="44"/>
      <c r="EPC17" s="44"/>
      <c r="EPD17" s="44"/>
      <c r="EPE17" s="44"/>
      <c r="EPF17" s="44"/>
      <c r="EPG17" s="44"/>
      <c r="EPH17" s="44"/>
      <c r="EPI17" s="44"/>
      <c r="EPJ17" s="44"/>
      <c r="EPK17" s="44"/>
      <c r="EPL17" s="44"/>
      <c r="EPM17" s="44"/>
      <c r="EPN17" s="44"/>
      <c r="EPO17" s="44"/>
      <c r="EPP17" s="44"/>
      <c r="EPQ17" s="44"/>
      <c r="EPR17" s="44"/>
      <c r="EPS17" s="44"/>
      <c r="EPT17" s="44"/>
      <c r="EPU17" s="44"/>
      <c r="EPV17" s="44"/>
      <c r="EPW17" s="44"/>
      <c r="EPX17" s="44"/>
      <c r="EPY17" s="44"/>
      <c r="EPZ17" s="44"/>
      <c r="EQA17" s="44"/>
      <c r="EQB17" s="44"/>
      <c r="EQC17" s="44"/>
      <c r="EQD17" s="44"/>
      <c r="EQE17" s="44"/>
      <c r="EQF17" s="44"/>
      <c r="EQG17" s="44"/>
      <c r="EQH17" s="44"/>
      <c r="EQI17" s="44"/>
      <c r="EQJ17" s="44"/>
      <c r="EQK17" s="44"/>
      <c r="EQL17" s="44"/>
      <c r="EQM17" s="44"/>
      <c r="EQN17" s="44"/>
      <c r="EQO17" s="44"/>
      <c r="EQP17" s="44"/>
      <c r="EQQ17" s="44"/>
      <c r="EQR17" s="44"/>
      <c r="EQS17" s="44"/>
      <c r="EQT17" s="44"/>
      <c r="EQU17" s="44"/>
      <c r="EQV17" s="44"/>
      <c r="EQW17" s="44"/>
      <c r="EQX17" s="44"/>
      <c r="EQY17" s="44"/>
      <c r="EQZ17" s="44"/>
      <c r="ERA17" s="44"/>
      <c r="ERB17" s="44"/>
      <c r="ERC17" s="44"/>
      <c r="ERD17" s="44"/>
      <c r="ERE17" s="44"/>
      <c r="ERF17" s="44"/>
      <c r="ERG17" s="44"/>
      <c r="ERH17" s="44"/>
      <c r="ERI17" s="44"/>
      <c r="ERJ17" s="44"/>
      <c r="ERK17" s="44"/>
      <c r="ERL17" s="44"/>
      <c r="ERM17" s="44"/>
      <c r="ERN17" s="44"/>
      <c r="ERO17" s="44"/>
      <c r="ERP17" s="44"/>
      <c r="ERQ17" s="44"/>
      <c r="ERR17" s="44"/>
      <c r="ERS17" s="44"/>
      <c r="ERT17" s="44"/>
      <c r="ERU17" s="44"/>
      <c r="ERV17" s="44"/>
      <c r="ERW17" s="44"/>
      <c r="ERX17" s="44"/>
      <c r="ERY17" s="44"/>
      <c r="ERZ17" s="44"/>
      <c r="ESA17" s="44"/>
      <c r="ESB17" s="44"/>
      <c r="ESC17" s="44"/>
      <c r="ESD17" s="44"/>
      <c r="ESE17" s="44"/>
      <c r="ESF17" s="44"/>
      <c r="ESG17" s="44"/>
      <c r="ESH17" s="44"/>
      <c r="ESI17" s="44"/>
      <c r="ESJ17" s="44"/>
      <c r="ESK17" s="44"/>
      <c r="ESL17" s="44"/>
      <c r="ESM17" s="44"/>
      <c r="ESN17" s="44"/>
      <c r="ESO17" s="44"/>
      <c r="ESP17" s="44"/>
      <c r="ESQ17" s="44"/>
      <c r="ESR17" s="44"/>
      <c r="ESS17" s="44"/>
      <c r="EST17" s="44"/>
      <c r="ESU17" s="44"/>
      <c r="ESV17" s="44"/>
      <c r="ESW17" s="44"/>
      <c r="ESX17" s="44"/>
      <c r="ESY17" s="44"/>
      <c r="ESZ17" s="44"/>
      <c r="ETA17" s="44"/>
      <c r="ETB17" s="44"/>
      <c r="ETC17" s="44"/>
      <c r="ETD17" s="44"/>
      <c r="ETE17" s="44"/>
      <c r="ETF17" s="44"/>
      <c r="ETG17" s="44"/>
      <c r="ETH17" s="44"/>
      <c r="ETI17" s="44"/>
      <c r="ETJ17" s="44"/>
      <c r="ETK17" s="44"/>
      <c r="ETL17" s="44"/>
      <c r="ETM17" s="44"/>
      <c r="ETN17" s="44"/>
      <c r="ETO17" s="44"/>
      <c r="ETP17" s="44"/>
      <c r="ETQ17" s="44"/>
      <c r="ETR17" s="44"/>
      <c r="ETS17" s="44"/>
      <c r="ETT17" s="44"/>
      <c r="ETU17" s="44"/>
      <c r="ETV17" s="44"/>
      <c r="ETW17" s="44"/>
      <c r="ETX17" s="44"/>
      <c r="ETY17" s="44"/>
      <c r="ETZ17" s="44"/>
      <c r="EUA17" s="44"/>
      <c r="EUB17" s="44"/>
      <c r="EUC17" s="44"/>
      <c r="EUD17" s="44"/>
      <c r="EUE17" s="44"/>
      <c r="EUF17" s="44"/>
      <c r="EUG17" s="44"/>
      <c r="EUH17" s="44"/>
      <c r="EUI17" s="44"/>
      <c r="EUJ17" s="44"/>
      <c r="EUK17" s="44"/>
      <c r="EUL17" s="44"/>
      <c r="EUM17" s="44"/>
      <c r="EUN17" s="44"/>
      <c r="EUO17" s="44"/>
      <c r="EUP17" s="44"/>
      <c r="EUQ17" s="44"/>
      <c r="EUR17" s="44"/>
      <c r="EUS17" s="44"/>
      <c r="EUT17" s="44"/>
      <c r="EUU17" s="44"/>
      <c r="EUV17" s="44"/>
      <c r="EUW17" s="44"/>
      <c r="EUX17" s="44"/>
      <c r="EUY17" s="44"/>
      <c r="EUZ17" s="44"/>
      <c r="EVA17" s="44"/>
      <c r="EVB17" s="44"/>
      <c r="EVC17" s="44"/>
      <c r="EVD17" s="44"/>
      <c r="EVE17" s="44"/>
      <c r="EVF17" s="44"/>
      <c r="EVG17" s="44"/>
      <c r="EVH17" s="44"/>
      <c r="EVI17" s="44"/>
      <c r="EVJ17" s="44"/>
      <c r="EVK17" s="44"/>
      <c r="EVL17" s="44"/>
      <c r="EVM17" s="44"/>
      <c r="EVN17" s="44"/>
      <c r="EVO17" s="44"/>
      <c r="EVP17" s="44"/>
      <c r="EVQ17" s="44"/>
      <c r="EVR17" s="44"/>
      <c r="EVS17" s="44"/>
      <c r="EVT17" s="44"/>
      <c r="EVU17" s="44"/>
      <c r="EVV17" s="44"/>
      <c r="EVW17" s="44"/>
      <c r="EVX17" s="44"/>
      <c r="EVY17" s="44"/>
      <c r="EVZ17" s="44"/>
      <c r="EWA17" s="44"/>
      <c r="EWB17" s="44"/>
      <c r="EWC17" s="44"/>
      <c r="EWD17" s="44"/>
      <c r="EWE17" s="44"/>
      <c r="EWF17" s="44"/>
      <c r="EWG17" s="44"/>
      <c r="EWH17" s="44"/>
      <c r="EWI17" s="44"/>
      <c r="EWJ17" s="44"/>
      <c r="EWK17" s="44"/>
      <c r="EWL17" s="44"/>
      <c r="EWM17" s="44"/>
      <c r="EWN17" s="44"/>
      <c r="EWO17" s="44"/>
      <c r="EWP17" s="44"/>
      <c r="EWQ17" s="44"/>
      <c r="EWR17" s="44"/>
      <c r="EWS17" s="44"/>
      <c r="EWT17" s="44"/>
      <c r="EWU17" s="44"/>
      <c r="EWV17" s="44"/>
      <c r="EWW17" s="44"/>
      <c r="EWX17" s="44"/>
      <c r="EWY17" s="44"/>
      <c r="EWZ17" s="44"/>
      <c r="EXA17" s="44"/>
      <c r="EXB17" s="44"/>
      <c r="EXC17" s="44"/>
      <c r="EXD17" s="44"/>
      <c r="EXE17" s="44"/>
      <c r="EXF17" s="44"/>
      <c r="EXG17" s="44"/>
      <c r="EXH17" s="44"/>
      <c r="EXI17" s="44"/>
      <c r="EXJ17" s="44"/>
      <c r="EXK17" s="44"/>
      <c r="EXL17" s="44"/>
      <c r="EXM17" s="44"/>
      <c r="EXN17" s="44"/>
      <c r="EXO17" s="44"/>
      <c r="EXP17" s="44"/>
      <c r="EXQ17" s="44"/>
      <c r="EXR17" s="44"/>
      <c r="EXS17" s="44"/>
      <c r="EXT17" s="44"/>
      <c r="EXU17" s="44"/>
      <c r="EXV17" s="44"/>
      <c r="EXW17" s="44"/>
      <c r="EXX17" s="44"/>
      <c r="EXY17" s="44"/>
      <c r="EXZ17" s="44"/>
      <c r="EYA17" s="44"/>
      <c r="EYB17" s="44"/>
      <c r="EYC17" s="44"/>
      <c r="EYD17" s="44"/>
      <c r="EYE17" s="44"/>
      <c r="EYF17" s="44"/>
      <c r="EYG17" s="44"/>
      <c r="EYH17" s="44"/>
      <c r="EYI17" s="44"/>
      <c r="EYJ17" s="44"/>
      <c r="EYK17" s="44"/>
      <c r="EYL17" s="44"/>
      <c r="EYM17" s="44"/>
      <c r="EYN17" s="44"/>
      <c r="EYO17" s="44"/>
      <c r="EYP17" s="44"/>
      <c r="EYQ17" s="44"/>
      <c r="EYR17" s="44"/>
      <c r="EYS17" s="44"/>
      <c r="EYT17" s="44"/>
      <c r="EYU17" s="44"/>
      <c r="EYV17" s="44"/>
      <c r="EYW17" s="44"/>
      <c r="EYX17" s="44"/>
      <c r="EYY17" s="44"/>
      <c r="EYZ17" s="44"/>
      <c r="EZA17" s="44"/>
      <c r="EZB17" s="44"/>
      <c r="EZC17" s="44"/>
      <c r="EZD17" s="44"/>
      <c r="EZE17" s="44"/>
      <c r="EZF17" s="44"/>
      <c r="EZG17" s="44"/>
      <c r="EZH17" s="44"/>
      <c r="EZI17" s="44"/>
      <c r="EZJ17" s="44"/>
      <c r="EZK17" s="44"/>
      <c r="EZL17" s="44"/>
      <c r="EZM17" s="44"/>
      <c r="EZN17" s="44"/>
      <c r="EZO17" s="44"/>
      <c r="EZP17" s="44"/>
      <c r="EZQ17" s="44"/>
      <c r="EZR17" s="44"/>
      <c r="EZS17" s="44"/>
      <c r="EZT17" s="44"/>
      <c r="EZU17" s="44"/>
      <c r="EZV17" s="44"/>
      <c r="EZW17" s="44"/>
      <c r="EZX17" s="44"/>
      <c r="EZY17" s="44"/>
      <c r="EZZ17" s="44"/>
      <c r="FAA17" s="44"/>
      <c r="FAB17" s="44"/>
      <c r="FAC17" s="44"/>
      <c r="FAD17" s="44"/>
      <c r="FAE17" s="44"/>
      <c r="FAF17" s="44"/>
      <c r="FAG17" s="44"/>
      <c r="FAH17" s="44"/>
      <c r="FAI17" s="44"/>
      <c r="FAJ17" s="44"/>
      <c r="FAK17" s="44"/>
      <c r="FAL17" s="44"/>
      <c r="FAM17" s="44"/>
      <c r="FAN17" s="44"/>
      <c r="FAO17" s="44"/>
      <c r="FAP17" s="44"/>
      <c r="FAQ17" s="44"/>
      <c r="FAR17" s="44"/>
      <c r="FAS17" s="44"/>
      <c r="FAT17" s="44"/>
      <c r="FAU17" s="44"/>
      <c r="FAV17" s="44"/>
      <c r="FAW17" s="44"/>
      <c r="FAX17" s="44"/>
      <c r="FAY17" s="44"/>
      <c r="FAZ17" s="44"/>
      <c r="FBA17" s="44"/>
      <c r="FBB17" s="44"/>
      <c r="FBC17" s="44"/>
      <c r="FBD17" s="44"/>
      <c r="FBE17" s="44"/>
      <c r="FBF17" s="44"/>
      <c r="FBG17" s="44"/>
      <c r="FBH17" s="44"/>
      <c r="FBI17" s="44"/>
      <c r="FBJ17" s="44"/>
      <c r="FBK17" s="44"/>
      <c r="FBL17" s="44"/>
      <c r="FBM17" s="44"/>
      <c r="FBN17" s="44"/>
      <c r="FBO17" s="44"/>
      <c r="FBP17" s="44"/>
      <c r="FBQ17" s="44"/>
      <c r="FBR17" s="44"/>
      <c r="FBS17" s="44"/>
      <c r="FBT17" s="44"/>
      <c r="FBU17" s="44"/>
      <c r="FBV17" s="44"/>
      <c r="FBW17" s="44"/>
      <c r="FBX17" s="44"/>
      <c r="FBY17" s="44"/>
      <c r="FBZ17" s="44"/>
      <c r="FCA17" s="44"/>
      <c r="FCB17" s="44"/>
      <c r="FCC17" s="44"/>
      <c r="FCD17" s="44"/>
      <c r="FCE17" s="44"/>
      <c r="FCF17" s="44"/>
      <c r="FCG17" s="44"/>
      <c r="FCH17" s="44"/>
      <c r="FCI17" s="44"/>
      <c r="FCJ17" s="44"/>
      <c r="FCK17" s="44"/>
      <c r="FCL17" s="44"/>
      <c r="FCM17" s="44"/>
      <c r="FCN17" s="44"/>
      <c r="FCO17" s="44"/>
      <c r="FCP17" s="44"/>
      <c r="FCQ17" s="44"/>
      <c r="FCR17" s="44"/>
      <c r="FCS17" s="44"/>
      <c r="FCT17" s="44"/>
      <c r="FCU17" s="44"/>
      <c r="FCV17" s="44"/>
      <c r="FCW17" s="44"/>
      <c r="FCX17" s="44"/>
      <c r="FCY17" s="44"/>
      <c r="FCZ17" s="44"/>
      <c r="FDA17" s="44"/>
      <c r="FDB17" s="44"/>
      <c r="FDC17" s="44"/>
      <c r="FDD17" s="44"/>
      <c r="FDE17" s="44"/>
      <c r="FDF17" s="44"/>
      <c r="FDG17" s="44"/>
      <c r="FDH17" s="44"/>
      <c r="FDI17" s="44"/>
      <c r="FDJ17" s="44"/>
      <c r="FDK17" s="44"/>
      <c r="FDL17" s="44"/>
      <c r="FDM17" s="44"/>
      <c r="FDN17" s="44"/>
      <c r="FDO17" s="44"/>
      <c r="FDP17" s="44"/>
      <c r="FDQ17" s="44"/>
      <c r="FDR17" s="44"/>
      <c r="FDS17" s="44"/>
      <c r="FDT17" s="44"/>
      <c r="FDU17" s="44"/>
      <c r="FDV17" s="44"/>
      <c r="FDW17" s="44"/>
      <c r="FDX17" s="44"/>
      <c r="FDY17" s="44"/>
      <c r="FDZ17" s="44"/>
      <c r="FEA17" s="44"/>
      <c r="FEB17" s="44"/>
      <c r="FEC17" s="44"/>
      <c r="FED17" s="44"/>
      <c r="FEE17" s="44"/>
      <c r="FEF17" s="44"/>
      <c r="FEG17" s="44"/>
      <c r="FEH17" s="44"/>
      <c r="FEI17" s="44"/>
      <c r="FEJ17" s="44"/>
      <c r="FEK17" s="44"/>
      <c r="FEL17" s="44"/>
      <c r="FEM17" s="44"/>
      <c r="FEN17" s="44"/>
      <c r="FEO17" s="44"/>
      <c r="FEP17" s="44"/>
      <c r="FEQ17" s="44"/>
      <c r="FER17" s="44"/>
      <c r="FES17" s="44"/>
      <c r="FET17" s="44"/>
      <c r="FEU17" s="44"/>
      <c r="FEV17" s="44"/>
      <c r="FEW17" s="44"/>
      <c r="FEX17" s="44"/>
      <c r="FEY17" s="44"/>
      <c r="FEZ17" s="44"/>
      <c r="FFA17" s="44"/>
      <c r="FFB17" s="44"/>
      <c r="FFC17" s="44"/>
      <c r="FFD17" s="44"/>
      <c r="FFE17" s="44"/>
      <c r="FFF17" s="44"/>
      <c r="FFG17" s="44"/>
      <c r="FFH17" s="44"/>
      <c r="FFI17" s="44"/>
      <c r="FFJ17" s="44"/>
      <c r="FFK17" s="44"/>
      <c r="FFL17" s="44"/>
      <c r="FFM17" s="44"/>
      <c r="FFN17" s="44"/>
      <c r="FFO17" s="44"/>
      <c r="FFP17" s="44"/>
      <c r="FFQ17" s="44"/>
      <c r="FFR17" s="44"/>
      <c r="FFS17" s="44"/>
      <c r="FFT17" s="44"/>
      <c r="FFU17" s="44"/>
      <c r="FFV17" s="44"/>
      <c r="FFW17" s="44"/>
      <c r="FFX17" s="44"/>
      <c r="FFY17" s="44"/>
      <c r="FFZ17" s="44"/>
      <c r="FGA17" s="44"/>
      <c r="FGB17" s="44"/>
      <c r="FGC17" s="44"/>
      <c r="FGD17" s="44"/>
      <c r="FGE17" s="44"/>
      <c r="FGF17" s="44"/>
      <c r="FGG17" s="44"/>
      <c r="FGH17" s="44"/>
      <c r="FGI17" s="44"/>
      <c r="FGJ17" s="44"/>
      <c r="FGK17" s="44"/>
      <c r="FGL17" s="44"/>
      <c r="FGM17" s="44"/>
      <c r="FGN17" s="44"/>
      <c r="FGO17" s="44"/>
      <c r="FGP17" s="44"/>
      <c r="FGQ17" s="44"/>
      <c r="FGR17" s="44"/>
      <c r="FGS17" s="44"/>
      <c r="FGT17" s="44"/>
      <c r="FGU17" s="44"/>
      <c r="FGV17" s="44"/>
      <c r="FGW17" s="44"/>
      <c r="FGX17" s="44"/>
      <c r="FGY17" s="44"/>
      <c r="FGZ17" s="44"/>
      <c r="FHA17" s="44"/>
      <c r="FHB17" s="44"/>
      <c r="FHC17" s="44"/>
      <c r="FHD17" s="44"/>
      <c r="FHE17" s="44"/>
      <c r="FHF17" s="44"/>
      <c r="FHG17" s="44"/>
      <c r="FHH17" s="44"/>
      <c r="FHI17" s="44"/>
      <c r="FHJ17" s="44"/>
      <c r="FHK17" s="44"/>
      <c r="FHL17" s="44"/>
      <c r="FHM17" s="44"/>
      <c r="FHN17" s="44"/>
      <c r="FHO17" s="44"/>
      <c r="FHP17" s="44"/>
      <c r="FHQ17" s="44"/>
      <c r="FHR17" s="44"/>
      <c r="FHS17" s="44"/>
      <c r="FHT17" s="44"/>
      <c r="FHU17" s="44"/>
      <c r="FHV17" s="44"/>
      <c r="FHW17" s="44"/>
      <c r="FHX17" s="44"/>
      <c r="FHY17" s="44"/>
      <c r="FHZ17" s="44"/>
      <c r="FIA17" s="44"/>
      <c r="FIB17" s="44"/>
      <c r="FIC17" s="44"/>
      <c r="FID17" s="44"/>
      <c r="FIE17" s="44"/>
      <c r="FIF17" s="44"/>
      <c r="FIG17" s="44"/>
      <c r="FIH17" s="44"/>
      <c r="FII17" s="44"/>
      <c r="FIJ17" s="44"/>
      <c r="FIK17" s="44"/>
      <c r="FIL17" s="44"/>
      <c r="FIM17" s="44"/>
      <c r="FIN17" s="44"/>
      <c r="FIO17" s="44"/>
      <c r="FIP17" s="44"/>
      <c r="FIQ17" s="44"/>
      <c r="FIR17" s="44"/>
      <c r="FIS17" s="44"/>
      <c r="FIT17" s="44"/>
      <c r="FIU17" s="44"/>
      <c r="FIV17" s="44"/>
      <c r="FIW17" s="44"/>
      <c r="FIX17" s="44"/>
      <c r="FIY17" s="44"/>
      <c r="FIZ17" s="44"/>
      <c r="FJA17" s="44"/>
      <c r="FJB17" s="44"/>
      <c r="FJC17" s="44"/>
      <c r="FJD17" s="44"/>
      <c r="FJE17" s="44"/>
      <c r="FJF17" s="44"/>
      <c r="FJG17" s="44"/>
      <c r="FJH17" s="44"/>
      <c r="FJI17" s="44"/>
      <c r="FJJ17" s="44"/>
      <c r="FJK17" s="44"/>
      <c r="FJL17" s="44"/>
      <c r="FJM17" s="44"/>
      <c r="FJN17" s="44"/>
      <c r="FJO17" s="44"/>
      <c r="FJP17" s="44"/>
      <c r="FJQ17" s="44"/>
      <c r="FJR17" s="44"/>
      <c r="FJS17" s="44"/>
      <c r="FJT17" s="44"/>
      <c r="FJU17" s="44"/>
      <c r="FJV17" s="44"/>
      <c r="FJW17" s="44"/>
      <c r="FJX17" s="44"/>
      <c r="FJY17" s="44"/>
      <c r="FJZ17" s="44"/>
      <c r="FKA17" s="44"/>
      <c r="FKB17" s="44"/>
      <c r="FKC17" s="44"/>
      <c r="FKD17" s="44"/>
      <c r="FKE17" s="44"/>
      <c r="FKF17" s="44"/>
      <c r="FKG17" s="44"/>
      <c r="FKH17" s="44"/>
      <c r="FKI17" s="44"/>
      <c r="FKJ17" s="44"/>
      <c r="FKK17" s="44"/>
      <c r="FKL17" s="44"/>
      <c r="FKM17" s="44"/>
      <c r="FKN17" s="44"/>
      <c r="FKO17" s="44"/>
      <c r="FKP17" s="44"/>
      <c r="FKQ17" s="44"/>
    </row>
    <row r="18" spans="1:4359" s="38" customFormat="1" ht="36.75" customHeight="1" x14ac:dyDescent="0.25">
      <c r="A18" s="732"/>
      <c r="B18" s="732"/>
      <c r="C18" s="735" t="s">
        <v>189</v>
      </c>
      <c r="D18" s="747" t="s">
        <v>144</v>
      </c>
      <c r="E18" s="748"/>
      <c r="F18" s="332" t="s">
        <v>22</v>
      </c>
      <c r="G18" s="224">
        <v>6.6699999999999995E-2</v>
      </c>
      <c r="H18" s="224">
        <v>6.6699999999999995E-2</v>
      </c>
      <c r="I18" s="224">
        <v>6.6699999999999995E-2</v>
      </c>
      <c r="J18" s="224">
        <v>6.6699999999999995E-2</v>
      </c>
      <c r="K18" s="224">
        <v>6.6699999999999995E-2</v>
      </c>
      <c r="L18" s="224">
        <v>6.6699999999999995E-2</v>
      </c>
      <c r="M18" s="224">
        <v>0.1</v>
      </c>
      <c r="N18" s="224">
        <v>0.1</v>
      </c>
      <c r="O18" s="224">
        <v>0.1</v>
      </c>
      <c r="P18" s="224">
        <v>0.1</v>
      </c>
      <c r="Q18" s="224">
        <v>0.1</v>
      </c>
      <c r="R18" s="224">
        <v>9.98E-2</v>
      </c>
      <c r="S18" s="334">
        <f>SUM(G18:R18)</f>
        <v>0.99999999999999989</v>
      </c>
      <c r="T18" s="741"/>
      <c r="U18" s="744">
        <f>1.54%</f>
        <v>1.54E-2</v>
      </c>
      <c r="V18" s="749" t="s">
        <v>270</v>
      </c>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c r="MF18" s="44"/>
      <c r="MG18" s="44"/>
      <c r="MH18" s="44"/>
      <c r="MI18" s="44"/>
      <c r="MJ18" s="44"/>
      <c r="MK18" s="44"/>
      <c r="ML18" s="44"/>
      <c r="MM18" s="44"/>
      <c r="MN18" s="44"/>
      <c r="MO18" s="44"/>
      <c r="MP18" s="44"/>
      <c r="MQ18" s="44"/>
      <c r="MR18" s="44"/>
      <c r="MS18" s="44"/>
      <c r="MT18" s="44"/>
      <c r="MU18" s="44"/>
      <c r="MV18" s="44"/>
      <c r="MW18" s="44"/>
      <c r="MX18" s="44"/>
      <c r="MY18" s="44"/>
      <c r="MZ18" s="44"/>
      <c r="NA18" s="44"/>
      <c r="NB18" s="44"/>
      <c r="NC18" s="44"/>
      <c r="ND18" s="44"/>
      <c r="NE18" s="44"/>
      <c r="NF18" s="44"/>
      <c r="NG18" s="44"/>
      <c r="NH18" s="44"/>
      <c r="NI18" s="44"/>
      <c r="NJ18" s="44"/>
      <c r="NK18" s="44"/>
      <c r="NL18" s="44"/>
      <c r="NM18" s="44"/>
      <c r="NN18" s="44"/>
      <c r="NO18" s="44"/>
      <c r="NP18" s="44"/>
      <c r="NQ18" s="44"/>
      <c r="NR18" s="44"/>
      <c r="NS18" s="44"/>
      <c r="NT18" s="44"/>
      <c r="NU18" s="44"/>
      <c r="NV18" s="44"/>
      <c r="NW18" s="44"/>
      <c r="NX18" s="44"/>
      <c r="NY18" s="44"/>
      <c r="NZ18" s="44"/>
      <c r="OA18" s="44"/>
      <c r="OB18" s="44"/>
      <c r="OC18" s="44"/>
      <c r="OD18" s="44"/>
      <c r="OE18" s="44"/>
      <c r="OF18" s="44"/>
      <c r="OG18" s="44"/>
      <c r="OH18" s="44"/>
      <c r="OI18" s="44"/>
      <c r="OJ18" s="44"/>
      <c r="OK18" s="44"/>
      <c r="OL18" s="44"/>
      <c r="OM18" s="44"/>
      <c r="ON18" s="44"/>
      <c r="OO18" s="44"/>
      <c r="OP18" s="44"/>
      <c r="OQ18" s="44"/>
      <c r="OR18" s="44"/>
      <c r="OS18" s="44"/>
      <c r="OT18" s="44"/>
      <c r="OU18" s="44"/>
      <c r="OV18" s="44"/>
      <c r="OW18" s="44"/>
      <c r="OX18" s="44"/>
      <c r="OY18" s="44"/>
      <c r="OZ18" s="44"/>
      <c r="PA18" s="44"/>
      <c r="PB18" s="44"/>
      <c r="PC18" s="44"/>
      <c r="PD18" s="44"/>
      <c r="PE18" s="44"/>
      <c r="PF18" s="44"/>
      <c r="PG18" s="44"/>
      <c r="PH18" s="44"/>
      <c r="PI18" s="44"/>
      <c r="PJ18" s="44"/>
      <c r="PK18" s="44"/>
      <c r="PL18" s="44"/>
      <c r="PM18" s="44"/>
      <c r="PN18" s="44"/>
      <c r="PO18" s="44"/>
      <c r="PP18" s="44"/>
      <c r="PQ18" s="44"/>
      <c r="PR18" s="44"/>
      <c r="PS18" s="44"/>
      <c r="PT18" s="44"/>
      <c r="PU18" s="44"/>
      <c r="PV18" s="44"/>
      <c r="PW18" s="44"/>
      <c r="PX18" s="44"/>
      <c r="PY18" s="44"/>
      <c r="PZ18" s="44"/>
      <c r="QA18" s="44"/>
      <c r="QB18" s="44"/>
      <c r="QC18" s="44"/>
      <c r="QD18" s="44"/>
      <c r="QE18" s="44"/>
      <c r="QF18" s="44"/>
      <c r="QG18" s="44"/>
      <c r="QH18" s="44"/>
      <c r="QI18" s="44"/>
      <c r="QJ18" s="44"/>
      <c r="QK18" s="44"/>
      <c r="QL18" s="44"/>
      <c r="QM18" s="44"/>
      <c r="QN18" s="44"/>
      <c r="QO18" s="44"/>
      <c r="QP18" s="44"/>
      <c r="QQ18" s="44"/>
      <c r="QR18" s="44"/>
      <c r="QS18" s="44"/>
      <c r="QT18" s="44"/>
      <c r="QU18" s="44"/>
      <c r="QV18" s="44"/>
      <c r="QW18" s="44"/>
      <c r="QX18" s="44"/>
      <c r="QY18" s="44"/>
      <c r="QZ18" s="44"/>
      <c r="RA18" s="44"/>
      <c r="RB18" s="44"/>
      <c r="RC18" s="44"/>
      <c r="RD18" s="44"/>
      <c r="RE18" s="44"/>
      <c r="RF18" s="44"/>
      <c r="RG18" s="44"/>
      <c r="RH18" s="44"/>
      <c r="RI18" s="44"/>
      <c r="RJ18" s="44"/>
      <c r="RK18" s="44"/>
      <c r="RL18" s="44"/>
      <c r="RM18" s="44"/>
      <c r="RN18" s="44"/>
      <c r="RO18" s="44"/>
      <c r="RP18" s="44"/>
      <c r="RQ18" s="44"/>
      <c r="RR18" s="44"/>
      <c r="RS18" s="44"/>
      <c r="RT18" s="44"/>
      <c r="RU18" s="44"/>
      <c r="RV18" s="44"/>
      <c r="RW18" s="44"/>
      <c r="RX18" s="44"/>
      <c r="RY18" s="44"/>
      <c r="RZ18" s="44"/>
      <c r="SA18" s="44"/>
      <c r="SB18" s="44"/>
      <c r="SC18" s="44"/>
      <c r="SD18" s="44"/>
      <c r="SE18" s="44"/>
      <c r="SF18" s="44"/>
      <c r="SG18" s="44"/>
      <c r="SH18" s="44"/>
      <c r="SI18" s="44"/>
      <c r="SJ18" s="44"/>
      <c r="SK18" s="44"/>
      <c r="SL18" s="44"/>
      <c r="SM18" s="44"/>
      <c r="SN18" s="44"/>
      <c r="SO18" s="44"/>
      <c r="SP18" s="44"/>
      <c r="SQ18" s="44"/>
      <c r="SR18" s="44"/>
      <c r="SS18" s="44"/>
      <c r="ST18" s="44"/>
      <c r="SU18" s="44"/>
      <c r="SV18" s="44"/>
      <c r="SW18" s="44"/>
      <c r="SX18" s="44"/>
      <c r="SY18" s="44"/>
      <c r="SZ18" s="44"/>
      <c r="TA18" s="44"/>
      <c r="TB18" s="44"/>
      <c r="TC18" s="44"/>
      <c r="TD18" s="44"/>
      <c r="TE18" s="44"/>
      <c r="TF18" s="44"/>
      <c r="TG18" s="44"/>
      <c r="TH18" s="44"/>
      <c r="TI18" s="44"/>
      <c r="TJ18" s="44"/>
      <c r="TK18" s="44"/>
      <c r="TL18" s="44"/>
      <c r="TM18" s="44"/>
      <c r="TN18" s="44"/>
      <c r="TO18" s="44"/>
      <c r="TP18" s="44"/>
      <c r="TQ18" s="44"/>
      <c r="TR18" s="44"/>
      <c r="TS18" s="44"/>
      <c r="TT18" s="44"/>
      <c r="TU18" s="44"/>
      <c r="TV18" s="44"/>
      <c r="TW18" s="44"/>
      <c r="TX18" s="44"/>
      <c r="TY18" s="44"/>
      <c r="TZ18" s="44"/>
      <c r="UA18" s="44"/>
      <c r="UB18" s="44"/>
      <c r="UC18" s="44"/>
      <c r="UD18" s="44"/>
      <c r="UE18" s="44"/>
      <c r="UF18" s="44"/>
      <c r="UG18" s="44"/>
      <c r="UH18" s="44"/>
      <c r="UI18" s="44"/>
      <c r="UJ18" s="44"/>
      <c r="UK18" s="44"/>
      <c r="UL18" s="44"/>
      <c r="UM18" s="44"/>
      <c r="UN18" s="44"/>
      <c r="UO18" s="44"/>
      <c r="UP18" s="44"/>
      <c r="UQ18" s="44"/>
      <c r="UR18" s="44"/>
      <c r="US18" s="44"/>
      <c r="UT18" s="44"/>
      <c r="UU18" s="44"/>
      <c r="UV18" s="44"/>
      <c r="UW18" s="44"/>
      <c r="UX18" s="44"/>
      <c r="UY18" s="44"/>
      <c r="UZ18" s="44"/>
      <c r="VA18" s="44"/>
      <c r="VB18" s="44"/>
      <c r="VC18" s="44"/>
      <c r="VD18" s="44"/>
      <c r="VE18" s="44"/>
      <c r="VF18" s="44"/>
      <c r="VG18" s="44"/>
      <c r="VH18" s="44"/>
      <c r="VI18" s="44"/>
      <c r="VJ18" s="44"/>
      <c r="VK18" s="44"/>
      <c r="VL18" s="44"/>
      <c r="VM18" s="44"/>
      <c r="VN18" s="44"/>
      <c r="VO18" s="44"/>
      <c r="VP18" s="44"/>
      <c r="VQ18" s="44"/>
      <c r="VR18" s="44"/>
      <c r="VS18" s="44"/>
      <c r="VT18" s="44"/>
      <c r="VU18" s="44"/>
      <c r="VV18" s="44"/>
      <c r="VW18" s="44"/>
      <c r="VX18" s="44"/>
      <c r="VY18" s="44"/>
      <c r="VZ18" s="44"/>
      <c r="WA18" s="44"/>
      <c r="WB18" s="44"/>
      <c r="WC18" s="44"/>
      <c r="WD18" s="44"/>
      <c r="WE18" s="44"/>
      <c r="WF18" s="44"/>
      <c r="WG18" s="44"/>
      <c r="WH18" s="44"/>
      <c r="WI18" s="44"/>
      <c r="WJ18" s="44"/>
      <c r="WK18" s="44"/>
      <c r="WL18" s="44"/>
      <c r="WM18" s="44"/>
      <c r="WN18" s="44"/>
      <c r="WO18" s="44"/>
      <c r="WP18" s="44"/>
      <c r="WQ18" s="44"/>
      <c r="WR18" s="44"/>
      <c r="WS18" s="44"/>
      <c r="WT18" s="44"/>
      <c r="WU18" s="44"/>
      <c r="WV18" s="44"/>
      <c r="WW18" s="44"/>
      <c r="WX18" s="44"/>
      <c r="WY18" s="44"/>
      <c r="WZ18" s="44"/>
      <c r="XA18" s="44"/>
      <c r="XB18" s="44"/>
      <c r="XC18" s="44"/>
      <c r="XD18" s="44"/>
      <c r="XE18" s="44"/>
      <c r="XF18" s="44"/>
      <c r="XG18" s="44"/>
      <c r="XH18" s="44"/>
      <c r="XI18" s="44"/>
      <c r="XJ18" s="44"/>
      <c r="XK18" s="44"/>
      <c r="XL18" s="44"/>
      <c r="XM18" s="44"/>
      <c r="XN18" s="44"/>
      <c r="XO18" s="44"/>
      <c r="XP18" s="44"/>
      <c r="XQ18" s="44"/>
      <c r="XR18" s="44"/>
      <c r="XS18" s="44"/>
      <c r="XT18" s="44"/>
      <c r="XU18" s="44"/>
      <c r="XV18" s="44"/>
      <c r="XW18" s="44"/>
      <c r="XX18" s="44"/>
      <c r="XY18" s="44"/>
      <c r="XZ18" s="44"/>
      <c r="YA18" s="44"/>
      <c r="YB18" s="44"/>
      <c r="YC18" s="44"/>
      <c r="YD18" s="44"/>
      <c r="YE18" s="44"/>
      <c r="YF18" s="44"/>
      <c r="YG18" s="44"/>
      <c r="YH18" s="44"/>
      <c r="YI18" s="44"/>
      <c r="YJ18" s="44"/>
      <c r="YK18" s="44"/>
      <c r="YL18" s="44"/>
      <c r="YM18" s="44"/>
      <c r="YN18" s="44"/>
      <c r="YO18" s="44"/>
      <c r="YP18" s="44"/>
      <c r="YQ18" s="44"/>
      <c r="YR18" s="44"/>
      <c r="YS18" s="44"/>
      <c r="YT18" s="44"/>
      <c r="YU18" s="44"/>
      <c r="YV18" s="44"/>
      <c r="YW18" s="44"/>
      <c r="YX18" s="44"/>
      <c r="YY18" s="44"/>
      <c r="YZ18" s="44"/>
      <c r="ZA18" s="44"/>
      <c r="ZB18" s="44"/>
      <c r="ZC18" s="44"/>
      <c r="ZD18" s="44"/>
      <c r="ZE18" s="44"/>
      <c r="ZF18" s="44"/>
      <c r="ZG18" s="44"/>
      <c r="ZH18" s="44"/>
      <c r="ZI18" s="44"/>
      <c r="ZJ18" s="44"/>
      <c r="ZK18" s="44"/>
      <c r="ZL18" s="44"/>
      <c r="ZM18" s="44"/>
      <c r="ZN18" s="44"/>
      <c r="ZO18" s="44"/>
      <c r="ZP18" s="44"/>
      <c r="ZQ18" s="44"/>
      <c r="ZR18" s="44"/>
      <c r="ZS18" s="44"/>
      <c r="ZT18" s="44"/>
      <c r="ZU18" s="44"/>
      <c r="ZV18" s="44"/>
      <c r="ZW18" s="44"/>
      <c r="ZX18" s="44"/>
      <c r="ZY18" s="44"/>
      <c r="ZZ18" s="44"/>
      <c r="AAA18" s="44"/>
      <c r="AAB18" s="44"/>
      <c r="AAC18" s="44"/>
      <c r="AAD18" s="44"/>
      <c r="AAE18" s="44"/>
      <c r="AAF18" s="44"/>
      <c r="AAG18" s="44"/>
      <c r="AAH18" s="44"/>
      <c r="AAI18" s="44"/>
      <c r="AAJ18" s="44"/>
      <c r="AAK18" s="44"/>
      <c r="AAL18" s="44"/>
      <c r="AAM18" s="44"/>
      <c r="AAN18" s="44"/>
      <c r="AAO18" s="44"/>
      <c r="AAP18" s="44"/>
      <c r="AAQ18" s="44"/>
      <c r="AAR18" s="44"/>
      <c r="AAS18" s="44"/>
      <c r="AAT18" s="44"/>
      <c r="AAU18" s="44"/>
      <c r="AAV18" s="44"/>
      <c r="AAW18" s="44"/>
      <c r="AAX18" s="44"/>
      <c r="AAY18" s="44"/>
      <c r="AAZ18" s="44"/>
      <c r="ABA18" s="44"/>
      <c r="ABB18" s="44"/>
      <c r="ABC18" s="44"/>
      <c r="ABD18" s="44"/>
      <c r="ABE18" s="44"/>
      <c r="ABF18" s="44"/>
      <c r="ABG18" s="44"/>
      <c r="ABH18" s="44"/>
      <c r="ABI18" s="44"/>
      <c r="ABJ18" s="44"/>
      <c r="ABK18" s="44"/>
      <c r="ABL18" s="44"/>
      <c r="ABM18" s="44"/>
      <c r="ABN18" s="44"/>
      <c r="ABO18" s="44"/>
      <c r="ABP18" s="44"/>
      <c r="ABQ18" s="44"/>
      <c r="ABR18" s="44"/>
      <c r="ABS18" s="44"/>
      <c r="ABT18" s="44"/>
      <c r="ABU18" s="44"/>
      <c r="ABV18" s="44"/>
      <c r="ABW18" s="44"/>
      <c r="ABX18" s="44"/>
      <c r="ABY18" s="44"/>
      <c r="ABZ18" s="44"/>
      <c r="ACA18" s="44"/>
      <c r="ACB18" s="44"/>
      <c r="ACC18" s="44"/>
      <c r="ACD18" s="44"/>
      <c r="ACE18" s="44"/>
      <c r="ACF18" s="44"/>
      <c r="ACG18" s="44"/>
      <c r="ACH18" s="44"/>
      <c r="ACI18" s="44"/>
      <c r="ACJ18" s="44"/>
      <c r="ACK18" s="44"/>
      <c r="ACL18" s="44"/>
      <c r="ACM18" s="44"/>
      <c r="ACN18" s="44"/>
      <c r="ACO18" s="44"/>
      <c r="ACP18" s="44"/>
      <c r="ACQ18" s="44"/>
      <c r="ACR18" s="44"/>
      <c r="ACS18" s="44"/>
      <c r="ACT18" s="44"/>
      <c r="ACU18" s="44"/>
      <c r="ACV18" s="44"/>
      <c r="ACW18" s="44"/>
      <c r="ACX18" s="44"/>
      <c r="ACY18" s="44"/>
      <c r="ACZ18" s="44"/>
      <c r="ADA18" s="44"/>
      <c r="ADB18" s="44"/>
      <c r="ADC18" s="44"/>
      <c r="ADD18" s="44"/>
      <c r="ADE18" s="44"/>
      <c r="ADF18" s="44"/>
      <c r="ADG18" s="44"/>
      <c r="ADH18" s="44"/>
      <c r="ADI18" s="44"/>
      <c r="ADJ18" s="44"/>
      <c r="ADK18" s="44"/>
      <c r="ADL18" s="44"/>
      <c r="ADM18" s="44"/>
      <c r="ADN18" s="44"/>
      <c r="ADO18" s="44"/>
      <c r="ADP18" s="44"/>
      <c r="ADQ18" s="44"/>
      <c r="ADR18" s="44"/>
      <c r="ADS18" s="44"/>
      <c r="ADT18" s="44"/>
      <c r="ADU18" s="44"/>
      <c r="ADV18" s="44"/>
      <c r="ADW18" s="44"/>
      <c r="ADX18" s="44"/>
      <c r="ADY18" s="44"/>
      <c r="ADZ18" s="44"/>
      <c r="AEA18" s="44"/>
      <c r="AEB18" s="44"/>
      <c r="AEC18" s="44"/>
      <c r="AED18" s="44"/>
      <c r="AEE18" s="44"/>
      <c r="AEF18" s="44"/>
      <c r="AEG18" s="44"/>
      <c r="AEH18" s="44"/>
      <c r="AEI18" s="44"/>
      <c r="AEJ18" s="44"/>
      <c r="AEK18" s="44"/>
      <c r="AEL18" s="44"/>
      <c r="AEM18" s="44"/>
      <c r="AEN18" s="44"/>
      <c r="AEO18" s="44"/>
      <c r="AEP18" s="44"/>
      <c r="AEQ18" s="44"/>
      <c r="AER18" s="44"/>
      <c r="AES18" s="44"/>
      <c r="AET18" s="44"/>
      <c r="AEU18" s="44"/>
      <c r="AEV18" s="44"/>
      <c r="AEW18" s="44"/>
      <c r="AEX18" s="44"/>
      <c r="AEY18" s="44"/>
      <c r="AEZ18" s="44"/>
      <c r="AFA18" s="44"/>
      <c r="AFB18" s="44"/>
      <c r="AFC18" s="44"/>
      <c r="AFD18" s="44"/>
      <c r="AFE18" s="44"/>
      <c r="AFF18" s="44"/>
      <c r="AFG18" s="44"/>
      <c r="AFH18" s="44"/>
      <c r="AFI18" s="44"/>
      <c r="AFJ18" s="44"/>
      <c r="AFK18" s="44"/>
      <c r="AFL18" s="44"/>
      <c r="AFM18" s="44"/>
      <c r="AFN18" s="44"/>
      <c r="AFO18" s="44"/>
      <c r="AFP18" s="44"/>
      <c r="AFQ18" s="44"/>
      <c r="AFR18" s="44"/>
      <c r="AFS18" s="44"/>
      <c r="AFT18" s="44"/>
      <c r="AFU18" s="44"/>
      <c r="AFV18" s="44"/>
      <c r="AFW18" s="44"/>
      <c r="AFX18" s="44"/>
      <c r="AFY18" s="44"/>
      <c r="AFZ18" s="44"/>
      <c r="AGA18" s="44"/>
      <c r="AGB18" s="44"/>
      <c r="AGC18" s="44"/>
      <c r="AGD18" s="44"/>
      <c r="AGE18" s="44"/>
      <c r="AGF18" s="44"/>
      <c r="AGG18" s="44"/>
      <c r="AGH18" s="44"/>
      <c r="AGI18" s="44"/>
      <c r="AGJ18" s="44"/>
      <c r="AGK18" s="44"/>
      <c r="AGL18" s="44"/>
      <c r="AGM18" s="44"/>
      <c r="AGN18" s="44"/>
      <c r="AGO18" s="44"/>
      <c r="AGP18" s="44"/>
      <c r="AGQ18" s="44"/>
      <c r="AGR18" s="44"/>
      <c r="AGS18" s="44"/>
      <c r="AGT18" s="44"/>
      <c r="AGU18" s="44"/>
      <c r="AGV18" s="44"/>
      <c r="AGW18" s="44"/>
      <c r="AGX18" s="44"/>
      <c r="AGY18" s="44"/>
      <c r="AGZ18" s="44"/>
      <c r="AHA18" s="44"/>
      <c r="AHB18" s="44"/>
      <c r="AHC18" s="44"/>
      <c r="AHD18" s="44"/>
      <c r="AHE18" s="44"/>
      <c r="AHF18" s="44"/>
      <c r="AHG18" s="44"/>
      <c r="AHH18" s="44"/>
      <c r="AHI18" s="44"/>
      <c r="AHJ18" s="44"/>
      <c r="AHK18" s="44"/>
      <c r="AHL18" s="44"/>
      <c r="AHM18" s="44"/>
      <c r="AHN18" s="44"/>
      <c r="AHO18" s="44"/>
      <c r="AHP18" s="44"/>
      <c r="AHQ18" s="44"/>
      <c r="AHR18" s="44"/>
      <c r="AHS18" s="44"/>
      <c r="AHT18" s="44"/>
      <c r="AHU18" s="44"/>
      <c r="AHV18" s="44"/>
      <c r="AHW18" s="44"/>
      <c r="AHX18" s="44"/>
      <c r="AHY18" s="44"/>
      <c r="AHZ18" s="44"/>
      <c r="AIA18" s="44"/>
      <c r="AIB18" s="44"/>
      <c r="AIC18" s="44"/>
      <c r="AID18" s="44"/>
      <c r="AIE18" s="44"/>
      <c r="AIF18" s="44"/>
      <c r="AIG18" s="44"/>
      <c r="AIH18" s="44"/>
      <c r="AII18" s="44"/>
      <c r="AIJ18" s="44"/>
      <c r="AIK18" s="44"/>
      <c r="AIL18" s="44"/>
      <c r="AIM18" s="44"/>
      <c r="AIN18" s="44"/>
      <c r="AIO18" s="44"/>
      <c r="AIP18" s="44"/>
      <c r="AIQ18" s="44"/>
      <c r="AIR18" s="44"/>
      <c r="AIS18" s="44"/>
      <c r="AIT18" s="44"/>
      <c r="AIU18" s="44"/>
      <c r="AIV18" s="44"/>
      <c r="AIW18" s="44"/>
      <c r="AIX18" s="44"/>
      <c r="AIY18" s="44"/>
      <c r="AIZ18" s="44"/>
      <c r="AJA18" s="44"/>
      <c r="AJB18" s="44"/>
      <c r="AJC18" s="44"/>
      <c r="AJD18" s="44"/>
      <c r="AJE18" s="44"/>
      <c r="AJF18" s="44"/>
      <c r="AJG18" s="44"/>
      <c r="AJH18" s="44"/>
      <c r="AJI18" s="44"/>
      <c r="AJJ18" s="44"/>
      <c r="AJK18" s="44"/>
      <c r="AJL18" s="44"/>
      <c r="AJM18" s="44"/>
      <c r="AJN18" s="44"/>
      <c r="AJO18" s="44"/>
      <c r="AJP18" s="44"/>
      <c r="AJQ18" s="44"/>
      <c r="AJR18" s="44"/>
      <c r="AJS18" s="44"/>
      <c r="AJT18" s="44"/>
      <c r="AJU18" s="44"/>
      <c r="AJV18" s="44"/>
      <c r="AJW18" s="44"/>
      <c r="AJX18" s="44"/>
      <c r="AJY18" s="44"/>
      <c r="AJZ18" s="44"/>
      <c r="AKA18" s="44"/>
      <c r="AKB18" s="44"/>
      <c r="AKC18" s="44"/>
      <c r="AKD18" s="44"/>
      <c r="AKE18" s="44"/>
      <c r="AKF18" s="44"/>
      <c r="AKG18" s="44"/>
      <c r="AKH18" s="44"/>
      <c r="AKI18" s="44"/>
      <c r="AKJ18" s="44"/>
      <c r="AKK18" s="44"/>
      <c r="AKL18" s="44"/>
      <c r="AKM18" s="44"/>
      <c r="AKN18" s="44"/>
      <c r="AKO18" s="44"/>
      <c r="AKP18" s="44"/>
      <c r="AKQ18" s="44"/>
      <c r="AKR18" s="44"/>
      <c r="AKS18" s="44"/>
      <c r="AKT18" s="44"/>
      <c r="AKU18" s="44"/>
      <c r="AKV18" s="44"/>
      <c r="AKW18" s="44"/>
      <c r="AKX18" s="44"/>
      <c r="AKY18" s="44"/>
      <c r="AKZ18" s="44"/>
      <c r="ALA18" s="44"/>
      <c r="ALB18" s="44"/>
      <c r="ALC18" s="44"/>
      <c r="ALD18" s="44"/>
      <c r="ALE18" s="44"/>
      <c r="ALF18" s="44"/>
      <c r="ALG18" s="44"/>
      <c r="ALH18" s="44"/>
      <c r="ALI18" s="44"/>
      <c r="ALJ18" s="44"/>
      <c r="ALK18" s="44"/>
      <c r="ALL18" s="44"/>
      <c r="ALM18" s="44"/>
      <c r="ALN18" s="44"/>
      <c r="ALO18" s="44"/>
      <c r="ALP18" s="44"/>
      <c r="ALQ18" s="44"/>
      <c r="ALR18" s="44"/>
      <c r="ALS18" s="44"/>
      <c r="ALT18" s="44"/>
      <c r="ALU18" s="44"/>
      <c r="ALV18" s="44"/>
      <c r="ALW18" s="44"/>
      <c r="ALX18" s="44"/>
      <c r="ALY18" s="44"/>
      <c r="ALZ18" s="44"/>
      <c r="AMA18" s="44"/>
      <c r="AMB18" s="44"/>
      <c r="AMC18" s="44"/>
      <c r="AMD18" s="44"/>
      <c r="AME18" s="44"/>
      <c r="AMF18" s="44"/>
      <c r="AMG18" s="44"/>
      <c r="AMH18" s="44"/>
      <c r="AMI18" s="44"/>
      <c r="AMJ18" s="44"/>
      <c r="AMK18" s="44"/>
      <c r="AML18" s="44"/>
      <c r="AMM18" s="44"/>
      <c r="AMN18" s="44"/>
      <c r="AMO18" s="44"/>
      <c r="AMP18" s="44"/>
      <c r="AMQ18" s="44"/>
      <c r="AMR18" s="44"/>
      <c r="AMS18" s="44"/>
      <c r="AMT18" s="44"/>
      <c r="AMU18" s="44"/>
      <c r="AMV18" s="44"/>
      <c r="AMW18" s="44"/>
      <c r="AMX18" s="44"/>
      <c r="AMY18" s="44"/>
      <c r="AMZ18" s="44"/>
      <c r="ANA18" s="44"/>
      <c r="ANB18" s="44"/>
      <c r="ANC18" s="44"/>
      <c r="AND18" s="44"/>
      <c r="ANE18" s="44"/>
      <c r="ANF18" s="44"/>
      <c r="ANG18" s="44"/>
      <c r="ANH18" s="44"/>
      <c r="ANI18" s="44"/>
      <c r="ANJ18" s="44"/>
      <c r="ANK18" s="44"/>
      <c r="ANL18" s="44"/>
      <c r="ANM18" s="44"/>
      <c r="ANN18" s="44"/>
      <c r="ANO18" s="44"/>
      <c r="ANP18" s="44"/>
      <c r="ANQ18" s="44"/>
      <c r="ANR18" s="44"/>
      <c r="ANS18" s="44"/>
      <c r="ANT18" s="44"/>
      <c r="ANU18" s="44"/>
      <c r="ANV18" s="44"/>
      <c r="ANW18" s="44"/>
      <c r="ANX18" s="44"/>
      <c r="ANY18" s="44"/>
      <c r="ANZ18" s="44"/>
      <c r="AOA18" s="44"/>
      <c r="AOB18" s="44"/>
      <c r="AOC18" s="44"/>
      <c r="AOD18" s="44"/>
      <c r="AOE18" s="44"/>
      <c r="AOF18" s="44"/>
      <c r="AOG18" s="44"/>
      <c r="AOH18" s="44"/>
      <c r="AOI18" s="44"/>
      <c r="AOJ18" s="44"/>
      <c r="AOK18" s="44"/>
      <c r="AOL18" s="44"/>
      <c r="AOM18" s="44"/>
      <c r="AON18" s="44"/>
      <c r="AOO18" s="44"/>
      <c r="AOP18" s="44"/>
      <c r="AOQ18" s="44"/>
      <c r="AOR18" s="44"/>
      <c r="AOS18" s="44"/>
      <c r="AOT18" s="44"/>
      <c r="AOU18" s="44"/>
      <c r="AOV18" s="44"/>
      <c r="AOW18" s="44"/>
      <c r="AOX18" s="44"/>
      <c r="AOY18" s="44"/>
      <c r="AOZ18" s="44"/>
      <c r="APA18" s="44"/>
      <c r="APB18" s="44"/>
      <c r="APC18" s="44"/>
      <c r="APD18" s="44"/>
      <c r="APE18" s="44"/>
      <c r="APF18" s="44"/>
      <c r="APG18" s="44"/>
      <c r="APH18" s="44"/>
      <c r="API18" s="44"/>
      <c r="APJ18" s="44"/>
      <c r="APK18" s="44"/>
      <c r="APL18" s="44"/>
      <c r="APM18" s="44"/>
      <c r="APN18" s="44"/>
      <c r="APO18" s="44"/>
      <c r="APP18" s="44"/>
      <c r="APQ18" s="44"/>
      <c r="APR18" s="44"/>
      <c r="APS18" s="44"/>
      <c r="APT18" s="44"/>
      <c r="APU18" s="44"/>
      <c r="APV18" s="44"/>
      <c r="APW18" s="44"/>
      <c r="APX18" s="44"/>
      <c r="APY18" s="44"/>
      <c r="APZ18" s="44"/>
      <c r="AQA18" s="44"/>
      <c r="AQB18" s="44"/>
      <c r="AQC18" s="44"/>
      <c r="AQD18" s="44"/>
      <c r="AQE18" s="44"/>
      <c r="AQF18" s="44"/>
      <c r="AQG18" s="44"/>
      <c r="AQH18" s="44"/>
      <c r="AQI18" s="44"/>
      <c r="AQJ18" s="44"/>
      <c r="AQK18" s="44"/>
      <c r="AQL18" s="44"/>
      <c r="AQM18" s="44"/>
      <c r="AQN18" s="44"/>
      <c r="AQO18" s="44"/>
      <c r="AQP18" s="44"/>
      <c r="AQQ18" s="44"/>
      <c r="AQR18" s="44"/>
      <c r="AQS18" s="44"/>
      <c r="AQT18" s="44"/>
      <c r="AQU18" s="44"/>
      <c r="AQV18" s="44"/>
      <c r="AQW18" s="44"/>
      <c r="AQX18" s="44"/>
      <c r="AQY18" s="44"/>
      <c r="AQZ18" s="44"/>
      <c r="ARA18" s="44"/>
      <c r="ARB18" s="44"/>
      <c r="ARC18" s="44"/>
      <c r="ARD18" s="44"/>
      <c r="ARE18" s="44"/>
      <c r="ARF18" s="44"/>
      <c r="ARG18" s="44"/>
      <c r="ARH18" s="44"/>
      <c r="ARI18" s="44"/>
      <c r="ARJ18" s="44"/>
      <c r="ARK18" s="44"/>
      <c r="ARL18" s="44"/>
      <c r="ARM18" s="44"/>
      <c r="ARN18" s="44"/>
      <c r="ARO18" s="44"/>
      <c r="ARP18" s="44"/>
      <c r="ARQ18" s="44"/>
      <c r="ARR18" s="44"/>
      <c r="ARS18" s="44"/>
      <c r="ART18" s="44"/>
      <c r="ARU18" s="44"/>
      <c r="ARV18" s="44"/>
      <c r="ARW18" s="44"/>
      <c r="ARX18" s="44"/>
      <c r="ARY18" s="44"/>
      <c r="ARZ18" s="44"/>
      <c r="ASA18" s="44"/>
      <c r="ASB18" s="44"/>
      <c r="ASC18" s="44"/>
      <c r="ASD18" s="44"/>
      <c r="ASE18" s="44"/>
      <c r="ASF18" s="44"/>
      <c r="ASG18" s="44"/>
      <c r="ASH18" s="44"/>
      <c r="ASI18" s="44"/>
      <c r="ASJ18" s="44"/>
      <c r="ASK18" s="44"/>
      <c r="ASL18" s="44"/>
      <c r="ASM18" s="44"/>
      <c r="ASN18" s="44"/>
      <c r="ASO18" s="44"/>
      <c r="ASP18" s="44"/>
      <c r="ASQ18" s="44"/>
      <c r="ASR18" s="44"/>
      <c r="ASS18" s="44"/>
      <c r="AST18" s="44"/>
      <c r="ASU18" s="44"/>
      <c r="ASV18" s="44"/>
      <c r="ASW18" s="44"/>
      <c r="ASX18" s="44"/>
      <c r="ASY18" s="44"/>
      <c r="ASZ18" s="44"/>
      <c r="ATA18" s="44"/>
      <c r="ATB18" s="44"/>
      <c r="ATC18" s="44"/>
      <c r="ATD18" s="44"/>
      <c r="ATE18" s="44"/>
      <c r="ATF18" s="44"/>
      <c r="ATG18" s="44"/>
      <c r="ATH18" s="44"/>
      <c r="ATI18" s="44"/>
      <c r="ATJ18" s="44"/>
      <c r="ATK18" s="44"/>
      <c r="ATL18" s="44"/>
      <c r="ATM18" s="44"/>
      <c r="ATN18" s="44"/>
      <c r="ATO18" s="44"/>
      <c r="ATP18" s="44"/>
      <c r="ATQ18" s="44"/>
      <c r="ATR18" s="44"/>
      <c r="ATS18" s="44"/>
      <c r="ATT18" s="44"/>
      <c r="ATU18" s="44"/>
      <c r="ATV18" s="44"/>
      <c r="ATW18" s="44"/>
      <c r="ATX18" s="44"/>
      <c r="ATY18" s="44"/>
      <c r="ATZ18" s="44"/>
      <c r="AUA18" s="44"/>
      <c r="AUB18" s="44"/>
      <c r="AUC18" s="44"/>
      <c r="AUD18" s="44"/>
      <c r="AUE18" s="44"/>
      <c r="AUF18" s="44"/>
      <c r="AUG18" s="44"/>
      <c r="AUH18" s="44"/>
      <c r="AUI18" s="44"/>
      <c r="AUJ18" s="44"/>
      <c r="AUK18" s="44"/>
      <c r="AUL18" s="44"/>
      <c r="AUM18" s="44"/>
      <c r="AUN18" s="44"/>
      <c r="AUO18" s="44"/>
      <c r="AUP18" s="44"/>
      <c r="AUQ18" s="44"/>
      <c r="AUR18" s="44"/>
      <c r="AUS18" s="44"/>
      <c r="AUT18" s="44"/>
      <c r="AUU18" s="44"/>
      <c r="AUV18" s="44"/>
      <c r="AUW18" s="44"/>
      <c r="AUX18" s="44"/>
      <c r="AUY18" s="44"/>
      <c r="AUZ18" s="44"/>
      <c r="AVA18" s="44"/>
      <c r="AVB18" s="44"/>
      <c r="AVC18" s="44"/>
      <c r="AVD18" s="44"/>
      <c r="AVE18" s="44"/>
      <c r="AVF18" s="44"/>
      <c r="AVG18" s="44"/>
      <c r="AVH18" s="44"/>
      <c r="AVI18" s="44"/>
      <c r="AVJ18" s="44"/>
      <c r="AVK18" s="44"/>
      <c r="AVL18" s="44"/>
      <c r="AVM18" s="44"/>
      <c r="AVN18" s="44"/>
      <c r="AVO18" s="44"/>
      <c r="AVP18" s="44"/>
      <c r="AVQ18" s="44"/>
      <c r="AVR18" s="44"/>
      <c r="AVS18" s="44"/>
      <c r="AVT18" s="44"/>
      <c r="AVU18" s="44"/>
      <c r="AVV18" s="44"/>
      <c r="AVW18" s="44"/>
      <c r="AVX18" s="44"/>
      <c r="AVY18" s="44"/>
      <c r="AVZ18" s="44"/>
      <c r="AWA18" s="44"/>
      <c r="AWB18" s="44"/>
      <c r="AWC18" s="44"/>
      <c r="AWD18" s="44"/>
      <c r="AWE18" s="44"/>
      <c r="AWF18" s="44"/>
      <c r="AWG18" s="44"/>
      <c r="AWH18" s="44"/>
      <c r="AWI18" s="44"/>
      <c r="AWJ18" s="44"/>
      <c r="AWK18" s="44"/>
      <c r="AWL18" s="44"/>
      <c r="AWM18" s="44"/>
      <c r="AWN18" s="44"/>
      <c r="AWO18" s="44"/>
      <c r="AWP18" s="44"/>
      <c r="AWQ18" s="44"/>
      <c r="AWR18" s="44"/>
      <c r="AWS18" s="44"/>
      <c r="AWT18" s="44"/>
      <c r="AWU18" s="44"/>
      <c r="AWV18" s="44"/>
      <c r="AWW18" s="44"/>
      <c r="AWX18" s="44"/>
      <c r="AWY18" s="44"/>
      <c r="AWZ18" s="44"/>
      <c r="AXA18" s="44"/>
      <c r="AXB18" s="44"/>
      <c r="AXC18" s="44"/>
      <c r="AXD18" s="44"/>
      <c r="AXE18" s="44"/>
      <c r="AXF18" s="44"/>
      <c r="AXG18" s="44"/>
      <c r="AXH18" s="44"/>
      <c r="AXI18" s="44"/>
      <c r="AXJ18" s="44"/>
      <c r="AXK18" s="44"/>
      <c r="AXL18" s="44"/>
      <c r="AXM18" s="44"/>
      <c r="AXN18" s="44"/>
      <c r="AXO18" s="44"/>
      <c r="AXP18" s="44"/>
      <c r="AXQ18" s="44"/>
      <c r="AXR18" s="44"/>
      <c r="AXS18" s="44"/>
      <c r="AXT18" s="44"/>
      <c r="AXU18" s="44"/>
      <c r="AXV18" s="44"/>
      <c r="AXW18" s="44"/>
      <c r="AXX18" s="44"/>
      <c r="AXY18" s="44"/>
      <c r="AXZ18" s="44"/>
      <c r="AYA18" s="44"/>
      <c r="AYB18" s="44"/>
      <c r="AYC18" s="44"/>
      <c r="AYD18" s="44"/>
      <c r="AYE18" s="44"/>
      <c r="AYF18" s="44"/>
      <c r="AYG18" s="44"/>
      <c r="AYH18" s="44"/>
      <c r="AYI18" s="44"/>
      <c r="AYJ18" s="44"/>
      <c r="AYK18" s="44"/>
      <c r="AYL18" s="44"/>
      <c r="AYM18" s="44"/>
      <c r="AYN18" s="44"/>
      <c r="AYO18" s="44"/>
      <c r="AYP18" s="44"/>
      <c r="AYQ18" s="44"/>
      <c r="AYR18" s="44"/>
      <c r="AYS18" s="44"/>
      <c r="AYT18" s="44"/>
      <c r="AYU18" s="44"/>
      <c r="AYV18" s="44"/>
      <c r="AYW18" s="44"/>
      <c r="AYX18" s="44"/>
      <c r="AYY18" s="44"/>
      <c r="AYZ18" s="44"/>
      <c r="AZA18" s="44"/>
      <c r="AZB18" s="44"/>
      <c r="AZC18" s="44"/>
      <c r="AZD18" s="44"/>
      <c r="AZE18" s="44"/>
      <c r="AZF18" s="44"/>
      <c r="AZG18" s="44"/>
      <c r="AZH18" s="44"/>
      <c r="AZI18" s="44"/>
      <c r="AZJ18" s="44"/>
      <c r="AZK18" s="44"/>
      <c r="AZL18" s="44"/>
      <c r="AZM18" s="44"/>
      <c r="AZN18" s="44"/>
      <c r="AZO18" s="44"/>
      <c r="AZP18" s="44"/>
      <c r="AZQ18" s="44"/>
      <c r="AZR18" s="44"/>
      <c r="AZS18" s="44"/>
      <c r="AZT18" s="44"/>
      <c r="AZU18" s="44"/>
      <c r="AZV18" s="44"/>
      <c r="AZW18" s="44"/>
      <c r="AZX18" s="44"/>
      <c r="AZY18" s="44"/>
      <c r="AZZ18" s="44"/>
      <c r="BAA18" s="44"/>
      <c r="BAB18" s="44"/>
      <c r="BAC18" s="44"/>
      <c r="BAD18" s="44"/>
      <c r="BAE18" s="44"/>
      <c r="BAF18" s="44"/>
      <c r="BAG18" s="44"/>
      <c r="BAH18" s="44"/>
      <c r="BAI18" s="44"/>
      <c r="BAJ18" s="44"/>
      <c r="BAK18" s="44"/>
      <c r="BAL18" s="44"/>
      <c r="BAM18" s="44"/>
      <c r="BAN18" s="44"/>
      <c r="BAO18" s="44"/>
      <c r="BAP18" s="44"/>
      <c r="BAQ18" s="44"/>
      <c r="BAR18" s="44"/>
      <c r="BAS18" s="44"/>
      <c r="BAT18" s="44"/>
      <c r="BAU18" s="44"/>
      <c r="BAV18" s="44"/>
      <c r="BAW18" s="44"/>
      <c r="BAX18" s="44"/>
      <c r="BAY18" s="44"/>
      <c r="BAZ18" s="44"/>
      <c r="BBA18" s="44"/>
      <c r="BBB18" s="44"/>
      <c r="BBC18" s="44"/>
      <c r="BBD18" s="44"/>
      <c r="BBE18" s="44"/>
      <c r="BBF18" s="44"/>
      <c r="BBG18" s="44"/>
      <c r="BBH18" s="44"/>
      <c r="BBI18" s="44"/>
      <c r="BBJ18" s="44"/>
      <c r="BBK18" s="44"/>
      <c r="BBL18" s="44"/>
      <c r="BBM18" s="44"/>
      <c r="BBN18" s="44"/>
      <c r="BBO18" s="44"/>
      <c r="BBP18" s="44"/>
      <c r="BBQ18" s="44"/>
      <c r="BBR18" s="44"/>
      <c r="BBS18" s="44"/>
      <c r="BBT18" s="44"/>
      <c r="BBU18" s="44"/>
      <c r="BBV18" s="44"/>
      <c r="BBW18" s="44"/>
      <c r="BBX18" s="44"/>
      <c r="BBY18" s="44"/>
      <c r="BBZ18" s="44"/>
      <c r="BCA18" s="44"/>
      <c r="BCB18" s="44"/>
      <c r="BCC18" s="44"/>
      <c r="BCD18" s="44"/>
      <c r="BCE18" s="44"/>
      <c r="BCF18" s="44"/>
      <c r="BCG18" s="44"/>
      <c r="BCH18" s="44"/>
      <c r="BCI18" s="44"/>
      <c r="BCJ18" s="44"/>
      <c r="BCK18" s="44"/>
      <c r="BCL18" s="44"/>
      <c r="BCM18" s="44"/>
      <c r="BCN18" s="44"/>
      <c r="BCO18" s="44"/>
      <c r="BCP18" s="44"/>
      <c r="BCQ18" s="44"/>
      <c r="BCR18" s="44"/>
      <c r="BCS18" s="44"/>
      <c r="BCT18" s="44"/>
      <c r="BCU18" s="44"/>
      <c r="BCV18" s="44"/>
      <c r="BCW18" s="44"/>
      <c r="BCX18" s="44"/>
      <c r="BCY18" s="44"/>
      <c r="BCZ18" s="44"/>
      <c r="BDA18" s="44"/>
      <c r="BDB18" s="44"/>
      <c r="BDC18" s="44"/>
      <c r="BDD18" s="44"/>
      <c r="BDE18" s="44"/>
      <c r="BDF18" s="44"/>
      <c r="BDG18" s="44"/>
      <c r="BDH18" s="44"/>
      <c r="BDI18" s="44"/>
      <c r="BDJ18" s="44"/>
      <c r="BDK18" s="44"/>
      <c r="BDL18" s="44"/>
      <c r="BDM18" s="44"/>
      <c r="BDN18" s="44"/>
      <c r="BDO18" s="44"/>
      <c r="BDP18" s="44"/>
      <c r="BDQ18" s="44"/>
      <c r="BDR18" s="44"/>
      <c r="BDS18" s="44"/>
      <c r="BDT18" s="44"/>
      <c r="BDU18" s="44"/>
      <c r="BDV18" s="44"/>
      <c r="BDW18" s="44"/>
      <c r="BDX18" s="44"/>
      <c r="BDY18" s="44"/>
      <c r="BDZ18" s="44"/>
      <c r="BEA18" s="44"/>
      <c r="BEB18" s="44"/>
      <c r="BEC18" s="44"/>
      <c r="BED18" s="44"/>
      <c r="BEE18" s="44"/>
      <c r="BEF18" s="44"/>
      <c r="BEG18" s="44"/>
      <c r="BEH18" s="44"/>
      <c r="BEI18" s="44"/>
      <c r="BEJ18" s="44"/>
      <c r="BEK18" s="44"/>
      <c r="BEL18" s="44"/>
      <c r="BEM18" s="44"/>
      <c r="BEN18" s="44"/>
      <c r="BEO18" s="44"/>
      <c r="BEP18" s="44"/>
      <c r="BEQ18" s="44"/>
      <c r="BER18" s="44"/>
      <c r="BES18" s="44"/>
      <c r="BET18" s="44"/>
      <c r="BEU18" s="44"/>
      <c r="BEV18" s="44"/>
      <c r="BEW18" s="44"/>
      <c r="BEX18" s="44"/>
      <c r="BEY18" s="44"/>
      <c r="BEZ18" s="44"/>
      <c r="BFA18" s="44"/>
      <c r="BFB18" s="44"/>
      <c r="BFC18" s="44"/>
      <c r="BFD18" s="44"/>
      <c r="BFE18" s="44"/>
      <c r="BFF18" s="44"/>
      <c r="BFG18" s="44"/>
      <c r="BFH18" s="44"/>
      <c r="BFI18" s="44"/>
      <c r="BFJ18" s="44"/>
      <c r="BFK18" s="44"/>
      <c r="BFL18" s="44"/>
      <c r="BFM18" s="44"/>
      <c r="BFN18" s="44"/>
      <c r="BFO18" s="44"/>
      <c r="BFP18" s="44"/>
      <c r="BFQ18" s="44"/>
      <c r="BFR18" s="44"/>
      <c r="BFS18" s="44"/>
      <c r="BFT18" s="44"/>
      <c r="BFU18" s="44"/>
      <c r="BFV18" s="44"/>
      <c r="BFW18" s="44"/>
      <c r="BFX18" s="44"/>
      <c r="BFY18" s="44"/>
      <c r="BFZ18" s="44"/>
      <c r="BGA18" s="44"/>
      <c r="BGB18" s="44"/>
      <c r="BGC18" s="44"/>
      <c r="BGD18" s="44"/>
      <c r="BGE18" s="44"/>
      <c r="BGF18" s="44"/>
      <c r="BGG18" s="44"/>
      <c r="BGH18" s="44"/>
      <c r="BGI18" s="44"/>
      <c r="BGJ18" s="44"/>
      <c r="BGK18" s="44"/>
      <c r="BGL18" s="44"/>
      <c r="BGM18" s="44"/>
      <c r="BGN18" s="44"/>
      <c r="BGO18" s="44"/>
      <c r="BGP18" s="44"/>
      <c r="BGQ18" s="44"/>
      <c r="BGR18" s="44"/>
      <c r="BGS18" s="44"/>
      <c r="BGT18" s="44"/>
      <c r="BGU18" s="44"/>
      <c r="BGV18" s="44"/>
      <c r="BGW18" s="44"/>
      <c r="BGX18" s="44"/>
      <c r="BGY18" s="44"/>
      <c r="BGZ18" s="44"/>
      <c r="BHA18" s="44"/>
      <c r="BHB18" s="44"/>
      <c r="BHC18" s="44"/>
      <c r="BHD18" s="44"/>
      <c r="BHE18" s="44"/>
      <c r="BHF18" s="44"/>
      <c r="BHG18" s="44"/>
      <c r="BHH18" s="44"/>
      <c r="BHI18" s="44"/>
      <c r="BHJ18" s="44"/>
      <c r="BHK18" s="44"/>
      <c r="BHL18" s="44"/>
      <c r="BHM18" s="44"/>
      <c r="BHN18" s="44"/>
      <c r="BHO18" s="44"/>
      <c r="BHP18" s="44"/>
      <c r="BHQ18" s="44"/>
      <c r="BHR18" s="44"/>
      <c r="BHS18" s="44"/>
      <c r="BHT18" s="44"/>
      <c r="BHU18" s="44"/>
      <c r="BHV18" s="44"/>
      <c r="BHW18" s="44"/>
      <c r="BHX18" s="44"/>
      <c r="BHY18" s="44"/>
      <c r="BHZ18" s="44"/>
      <c r="BIA18" s="44"/>
      <c r="BIB18" s="44"/>
      <c r="BIC18" s="44"/>
      <c r="BID18" s="44"/>
      <c r="BIE18" s="44"/>
      <c r="BIF18" s="44"/>
      <c r="BIG18" s="44"/>
      <c r="BIH18" s="44"/>
      <c r="BII18" s="44"/>
      <c r="BIJ18" s="44"/>
      <c r="BIK18" s="44"/>
      <c r="BIL18" s="44"/>
      <c r="BIM18" s="44"/>
      <c r="BIN18" s="44"/>
      <c r="BIO18" s="44"/>
      <c r="BIP18" s="44"/>
      <c r="BIQ18" s="44"/>
      <c r="BIR18" s="44"/>
      <c r="BIS18" s="44"/>
      <c r="BIT18" s="44"/>
      <c r="BIU18" s="44"/>
      <c r="BIV18" s="44"/>
      <c r="BIW18" s="44"/>
      <c r="BIX18" s="44"/>
      <c r="BIY18" s="44"/>
      <c r="BIZ18" s="44"/>
      <c r="BJA18" s="44"/>
      <c r="BJB18" s="44"/>
      <c r="BJC18" s="44"/>
      <c r="BJD18" s="44"/>
      <c r="BJE18" s="44"/>
      <c r="BJF18" s="44"/>
      <c r="BJG18" s="44"/>
      <c r="BJH18" s="44"/>
      <c r="BJI18" s="44"/>
      <c r="BJJ18" s="44"/>
      <c r="BJK18" s="44"/>
      <c r="BJL18" s="44"/>
      <c r="BJM18" s="44"/>
      <c r="BJN18" s="44"/>
      <c r="BJO18" s="44"/>
      <c r="BJP18" s="44"/>
      <c r="BJQ18" s="44"/>
      <c r="BJR18" s="44"/>
      <c r="BJS18" s="44"/>
      <c r="BJT18" s="44"/>
      <c r="BJU18" s="44"/>
      <c r="BJV18" s="44"/>
      <c r="BJW18" s="44"/>
      <c r="BJX18" s="44"/>
      <c r="BJY18" s="44"/>
      <c r="BJZ18" s="44"/>
      <c r="BKA18" s="44"/>
      <c r="BKB18" s="44"/>
      <c r="BKC18" s="44"/>
      <c r="BKD18" s="44"/>
      <c r="BKE18" s="44"/>
      <c r="BKF18" s="44"/>
      <c r="BKG18" s="44"/>
      <c r="BKH18" s="44"/>
      <c r="BKI18" s="44"/>
      <c r="BKJ18" s="44"/>
      <c r="BKK18" s="44"/>
      <c r="BKL18" s="44"/>
      <c r="BKM18" s="44"/>
      <c r="BKN18" s="44"/>
      <c r="BKO18" s="44"/>
      <c r="BKP18" s="44"/>
      <c r="BKQ18" s="44"/>
      <c r="BKR18" s="44"/>
      <c r="BKS18" s="44"/>
      <c r="BKT18" s="44"/>
      <c r="BKU18" s="44"/>
      <c r="BKV18" s="44"/>
      <c r="BKW18" s="44"/>
      <c r="BKX18" s="44"/>
      <c r="BKY18" s="44"/>
      <c r="BKZ18" s="44"/>
      <c r="BLA18" s="44"/>
      <c r="BLB18" s="44"/>
      <c r="BLC18" s="44"/>
      <c r="BLD18" s="44"/>
      <c r="BLE18" s="44"/>
      <c r="BLF18" s="44"/>
      <c r="BLG18" s="44"/>
      <c r="BLH18" s="44"/>
      <c r="BLI18" s="44"/>
      <c r="BLJ18" s="44"/>
      <c r="BLK18" s="44"/>
      <c r="BLL18" s="44"/>
      <c r="BLM18" s="44"/>
      <c r="BLN18" s="44"/>
      <c r="BLO18" s="44"/>
      <c r="BLP18" s="44"/>
      <c r="BLQ18" s="44"/>
      <c r="BLR18" s="44"/>
      <c r="BLS18" s="44"/>
      <c r="BLT18" s="44"/>
      <c r="BLU18" s="44"/>
      <c r="BLV18" s="44"/>
      <c r="BLW18" s="44"/>
      <c r="BLX18" s="44"/>
      <c r="BLY18" s="44"/>
      <c r="BLZ18" s="44"/>
      <c r="BMA18" s="44"/>
      <c r="BMB18" s="44"/>
      <c r="BMC18" s="44"/>
      <c r="BMD18" s="44"/>
      <c r="BME18" s="44"/>
      <c r="BMF18" s="44"/>
      <c r="BMG18" s="44"/>
      <c r="BMH18" s="44"/>
      <c r="BMI18" s="44"/>
      <c r="BMJ18" s="44"/>
      <c r="BMK18" s="44"/>
      <c r="BML18" s="44"/>
      <c r="BMM18" s="44"/>
      <c r="BMN18" s="44"/>
      <c r="BMO18" s="44"/>
      <c r="BMP18" s="44"/>
      <c r="BMQ18" s="44"/>
      <c r="BMR18" s="44"/>
      <c r="BMS18" s="44"/>
      <c r="BMT18" s="44"/>
      <c r="BMU18" s="44"/>
      <c r="BMV18" s="44"/>
      <c r="BMW18" s="44"/>
      <c r="BMX18" s="44"/>
      <c r="BMY18" s="44"/>
      <c r="BMZ18" s="44"/>
      <c r="BNA18" s="44"/>
      <c r="BNB18" s="44"/>
      <c r="BNC18" s="44"/>
      <c r="BND18" s="44"/>
      <c r="BNE18" s="44"/>
      <c r="BNF18" s="44"/>
      <c r="BNG18" s="44"/>
      <c r="BNH18" s="44"/>
      <c r="BNI18" s="44"/>
      <c r="BNJ18" s="44"/>
      <c r="BNK18" s="44"/>
      <c r="BNL18" s="44"/>
      <c r="BNM18" s="44"/>
      <c r="BNN18" s="44"/>
      <c r="BNO18" s="44"/>
      <c r="BNP18" s="44"/>
      <c r="BNQ18" s="44"/>
      <c r="BNR18" s="44"/>
      <c r="BNS18" s="44"/>
      <c r="BNT18" s="44"/>
      <c r="BNU18" s="44"/>
      <c r="BNV18" s="44"/>
      <c r="BNW18" s="44"/>
      <c r="BNX18" s="44"/>
      <c r="BNY18" s="44"/>
      <c r="BNZ18" s="44"/>
      <c r="BOA18" s="44"/>
      <c r="BOB18" s="44"/>
      <c r="BOC18" s="44"/>
      <c r="BOD18" s="44"/>
      <c r="BOE18" s="44"/>
      <c r="BOF18" s="44"/>
      <c r="BOG18" s="44"/>
      <c r="BOH18" s="44"/>
      <c r="BOI18" s="44"/>
      <c r="BOJ18" s="44"/>
      <c r="BOK18" s="44"/>
      <c r="BOL18" s="44"/>
      <c r="BOM18" s="44"/>
      <c r="BON18" s="44"/>
      <c r="BOO18" s="44"/>
      <c r="BOP18" s="44"/>
      <c r="BOQ18" s="44"/>
      <c r="BOR18" s="44"/>
      <c r="BOS18" s="44"/>
      <c r="BOT18" s="44"/>
      <c r="BOU18" s="44"/>
      <c r="BOV18" s="44"/>
      <c r="BOW18" s="44"/>
      <c r="BOX18" s="44"/>
      <c r="BOY18" s="44"/>
      <c r="BOZ18" s="44"/>
      <c r="BPA18" s="44"/>
      <c r="BPB18" s="44"/>
      <c r="BPC18" s="44"/>
      <c r="BPD18" s="44"/>
      <c r="BPE18" s="44"/>
      <c r="BPF18" s="44"/>
      <c r="BPG18" s="44"/>
      <c r="BPH18" s="44"/>
      <c r="BPI18" s="44"/>
      <c r="BPJ18" s="44"/>
      <c r="BPK18" s="44"/>
      <c r="BPL18" s="44"/>
      <c r="BPM18" s="44"/>
      <c r="BPN18" s="44"/>
      <c r="BPO18" s="44"/>
      <c r="BPP18" s="44"/>
      <c r="BPQ18" s="44"/>
      <c r="BPR18" s="44"/>
      <c r="BPS18" s="44"/>
      <c r="BPT18" s="44"/>
      <c r="BPU18" s="44"/>
      <c r="BPV18" s="44"/>
      <c r="BPW18" s="44"/>
      <c r="BPX18" s="44"/>
      <c r="BPY18" s="44"/>
      <c r="BPZ18" s="44"/>
      <c r="BQA18" s="44"/>
      <c r="BQB18" s="44"/>
      <c r="BQC18" s="44"/>
      <c r="BQD18" s="44"/>
      <c r="BQE18" s="44"/>
      <c r="BQF18" s="44"/>
      <c r="BQG18" s="44"/>
      <c r="BQH18" s="44"/>
      <c r="BQI18" s="44"/>
      <c r="BQJ18" s="44"/>
      <c r="BQK18" s="44"/>
      <c r="BQL18" s="44"/>
      <c r="BQM18" s="44"/>
      <c r="BQN18" s="44"/>
      <c r="BQO18" s="44"/>
      <c r="BQP18" s="44"/>
      <c r="BQQ18" s="44"/>
      <c r="BQR18" s="44"/>
      <c r="BQS18" s="44"/>
      <c r="BQT18" s="44"/>
      <c r="BQU18" s="44"/>
      <c r="BQV18" s="44"/>
      <c r="BQW18" s="44"/>
      <c r="BQX18" s="44"/>
      <c r="BQY18" s="44"/>
      <c r="BQZ18" s="44"/>
      <c r="BRA18" s="44"/>
      <c r="BRB18" s="44"/>
      <c r="BRC18" s="44"/>
      <c r="BRD18" s="44"/>
      <c r="BRE18" s="44"/>
      <c r="BRF18" s="44"/>
      <c r="BRG18" s="44"/>
      <c r="BRH18" s="44"/>
      <c r="BRI18" s="44"/>
      <c r="BRJ18" s="44"/>
      <c r="BRK18" s="44"/>
      <c r="BRL18" s="44"/>
      <c r="BRM18" s="44"/>
      <c r="BRN18" s="44"/>
      <c r="BRO18" s="44"/>
      <c r="BRP18" s="44"/>
      <c r="BRQ18" s="44"/>
      <c r="BRR18" s="44"/>
      <c r="BRS18" s="44"/>
      <c r="BRT18" s="44"/>
      <c r="BRU18" s="44"/>
      <c r="BRV18" s="44"/>
      <c r="BRW18" s="44"/>
      <c r="BRX18" s="44"/>
      <c r="BRY18" s="44"/>
      <c r="BRZ18" s="44"/>
      <c r="BSA18" s="44"/>
      <c r="BSB18" s="44"/>
      <c r="BSC18" s="44"/>
      <c r="BSD18" s="44"/>
      <c r="BSE18" s="44"/>
      <c r="BSF18" s="44"/>
      <c r="BSG18" s="44"/>
      <c r="BSH18" s="44"/>
      <c r="BSI18" s="44"/>
      <c r="BSJ18" s="44"/>
      <c r="BSK18" s="44"/>
      <c r="BSL18" s="44"/>
      <c r="BSM18" s="44"/>
      <c r="BSN18" s="44"/>
      <c r="BSO18" s="44"/>
      <c r="BSP18" s="44"/>
      <c r="BSQ18" s="44"/>
      <c r="BSR18" s="44"/>
      <c r="BSS18" s="44"/>
      <c r="BST18" s="44"/>
      <c r="BSU18" s="44"/>
      <c r="BSV18" s="44"/>
      <c r="BSW18" s="44"/>
      <c r="BSX18" s="44"/>
      <c r="BSY18" s="44"/>
      <c r="BSZ18" s="44"/>
      <c r="BTA18" s="44"/>
      <c r="BTB18" s="44"/>
      <c r="BTC18" s="44"/>
      <c r="BTD18" s="44"/>
      <c r="BTE18" s="44"/>
      <c r="BTF18" s="44"/>
      <c r="BTG18" s="44"/>
      <c r="BTH18" s="44"/>
      <c r="BTI18" s="44"/>
      <c r="BTJ18" s="44"/>
      <c r="BTK18" s="44"/>
      <c r="BTL18" s="44"/>
      <c r="BTM18" s="44"/>
      <c r="BTN18" s="44"/>
      <c r="BTO18" s="44"/>
      <c r="BTP18" s="44"/>
      <c r="BTQ18" s="44"/>
      <c r="BTR18" s="44"/>
      <c r="BTS18" s="44"/>
      <c r="BTT18" s="44"/>
      <c r="BTU18" s="44"/>
      <c r="BTV18" s="44"/>
      <c r="BTW18" s="44"/>
      <c r="BTX18" s="44"/>
      <c r="BTY18" s="44"/>
      <c r="BTZ18" s="44"/>
      <c r="BUA18" s="44"/>
      <c r="BUB18" s="44"/>
      <c r="BUC18" s="44"/>
      <c r="BUD18" s="44"/>
      <c r="BUE18" s="44"/>
      <c r="BUF18" s="44"/>
      <c r="BUG18" s="44"/>
      <c r="BUH18" s="44"/>
      <c r="BUI18" s="44"/>
      <c r="BUJ18" s="44"/>
      <c r="BUK18" s="44"/>
      <c r="BUL18" s="44"/>
      <c r="BUM18" s="44"/>
      <c r="BUN18" s="44"/>
      <c r="BUO18" s="44"/>
      <c r="BUP18" s="44"/>
      <c r="BUQ18" s="44"/>
      <c r="BUR18" s="44"/>
      <c r="BUS18" s="44"/>
      <c r="BUT18" s="44"/>
      <c r="BUU18" s="44"/>
      <c r="BUV18" s="44"/>
      <c r="BUW18" s="44"/>
      <c r="BUX18" s="44"/>
      <c r="BUY18" s="44"/>
      <c r="BUZ18" s="44"/>
      <c r="BVA18" s="44"/>
      <c r="BVB18" s="44"/>
      <c r="BVC18" s="44"/>
      <c r="BVD18" s="44"/>
      <c r="BVE18" s="44"/>
      <c r="BVF18" s="44"/>
      <c r="BVG18" s="44"/>
      <c r="BVH18" s="44"/>
      <c r="BVI18" s="44"/>
      <c r="BVJ18" s="44"/>
      <c r="BVK18" s="44"/>
      <c r="BVL18" s="44"/>
      <c r="BVM18" s="44"/>
      <c r="BVN18" s="44"/>
      <c r="BVO18" s="44"/>
      <c r="BVP18" s="44"/>
      <c r="BVQ18" s="44"/>
      <c r="BVR18" s="44"/>
      <c r="BVS18" s="44"/>
      <c r="BVT18" s="44"/>
      <c r="BVU18" s="44"/>
      <c r="BVV18" s="44"/>
      <c r="BVW18" s="44"/>
      <c r="BVX18" s="44"/>
      <c r="BVY18" s="44"/>
      <c r="BVZ18" s="44"/>
      <c r="BWA18" s="44"/>
      <c r="BWB18" s="44"/>
      <c r="BWC18" s="44"/>
      <c r="BWD18" s="44"/>
      <c r="BWE18" s="44"/>
      <c r="BWF18" s="44"/>
      <c r="BWG18" s="44"/>
      <c r="BWH18" s="44"/>
      <c r="BWI18" s="44"/>
      <c r="BWJ18" s="44"/>
      <c r="BWK18" s="44"/>
      <c r="BWL18" s="44"/>
      <c r="BWM18" s="44"/>
      <c r="BWN18" s="44"/>
      <c r="BWO18" s="44"/>
      <c r="BWP18" s="44"/>
      <c r="BWQ18" s="44"/>
      <c r="BWR18" s="44"/>
      <c r="BWS18" s="44"/>
      <c r="BWT18" s="44"/>
      <c r="BWU18" s="44"/>
      <c r="BWV18" s="44"/>
      <c r="BWW18" s="44"/>
      <c r="BWX18" s="44"/>
      <c r="BWY18" s="44"/>
      <c r="BWZ18" s="44"/>
      <c r="BXA18" s="44"/>
      <c r="BXB18" s="44"/>
      <c r="BXC18" s="44"/>
      <c r="BXD18" s="44"/>
      <c r="BXE18" s="44"/>
      <c r="BXF18" s="44"/>
      <c r="BXG18" s="44"/>
      <c r="BXH18" s="44"/>
      <c r="BXI18" s="44"/>
      <c r="BXJ18" s="44"/>
      <c r="BXK18" s="44"/>
      <c r="BXL18" s="44"/>
      <c r="BXM18" s="44"/>
      <c r="BXN18" s="44"/>
      <c r="BXO18" s="44"/>
      <c r="BXP18" s="44"/>
      <c r="BXQ18" s="44"/>
      <c r="BXR18" s="44"/>
      <c r="BXS18" s="44"/>
      <c r="BXT18" s="44"/>
      <c r="BXU18" s="44"/>
      <c r="BXV18" s="44"/>
      <c r="BXW18" s="44"/>
      <c r="BXX18" s="44"/>
      <c r="BXY18" s="44"/>
      <c r="BXZ18" s="44"/>
      <c r="BYA18" s="44"/>
      <c r="BYB18" s="44"/>
      <c r="BYC18" s="44"/>
      <c r="BYD18" s="44"/>
      <c r="BYE18" s="44"/>
      <c r="BYF18" s="44"/>
      <c r="BYG18" s="44"/>
      <c r="BYH18" s="44"/>
      <c r="BYI18" s="44"/>
      <c r="BYJ18" s="44"/>
      <c r="BYK18" s="44"/>
      <c r="BYL18" s="44"/>
      <c r="BYM18" s="44"/>
      <c r="BYN18" s="44"/>
      <c r="BYO18" s="44"/>
      <c r="BYP18" s="44"/>
      <c r="BYQ18" s="44"/>
      <c r="BYR18" s="44"/>
      <c r="BYS18" s="44"/>
      <c r="BYT18" s="44"/>
      <c r="BYU18" s="44"/>
      <c r="BYV18" s="44"/>
      <c r="BYW18" s="44"/>
      <c r="BYX18" s="44"/>
      <c r="BYY18" s="44"/>
      <c r="BYZ18" s="44"/>
      <c r="BZA18" s="44"/>
      <c r="BZB18" s="44"/>
      <c r="BZC18" s="44"/>
      <c r="BZD18" s="44"/>
      <c r="BZE18" s="44"/>
      <c r="BZF18" s="44"/>
      <c r="BZG18" s="44"/>
      <c r="BZH18" s="44"/>
      <c r="BZI18" s="44"/>
      <c r="BZJ18" s="44"/>
      <c r="BZK18" s="44"/>
      <c r="BZL18" s="44"/>
      <c r="BZM18" s="44"/>
      <c r="BZN18" s="44"/>
      <c r="BZO18" s="44"/>
      <c r="BZP18" s="44"/>
      <c r="BZQ18" s="44"/>
      <c r="BZR18" s="44"/>
      <c r="BZS18" s="44"/>
      <c r="BZT18" s="44"/>
      <c r="BZU18" s="44"/>
      <c r="BZV18" s="44"/>
      <c r="BZW18" s="44"/>
      <c r="BZX18" s="44"/>
      <c r="BZY18" s="44"/>
      <c r="BZZ18" s="44"/>
      <c r="CAA18" s="44"/>
      <c r="CAB18" s="44"/>
      <c r="CAC18" s="44"/>
      <c r="CAD18" s="44"/>
      <c r="CAE18" s="44"/>
      <c r="CAF18" s="44"/>
      <c r="CAG18" s="44"/>
      <c r="CAH18" s="44"/>
      <c r="CAI18" s="44"/>
      <c r="CAJ18" s="44"/>
      <c r="CAK18" s="44"/>
      <c r="CAL18" s="44"/>
      <c r="CAM18" s="44"/>
      <c r="CAN18" s="44"/>
      <c r="CAO18" s="44"/>
      <c r="CAP18" s="44"/>
      <c r="CAQ18" s="44"/>
      <c r="CAR18" s="44"/>
      <c r="CAS18" s="44"/>
      <c r="CAT18" s="44"/>
      <c r="CAU18" s="44"/>
      <c r="CAV18" s="44"/>
      <c r="CAW18" s="44"/>
      <c r="CAX18" s="44"/>
      <c r="CAY18" s="44"/>
      <c r="CAZ18" s="44"/>
      <c r="CBA18" s="44"/>
      <c r="CBB18" s="44"/>
      <c r="CBC18" s="44"/>
      <c r="CBD18" s="44"/>
      <c r="CBE18" s="44"/>
      <c r="CBF18" s="44"/>
      <c r="CBG18" s="44"/>
      <c r="CBH18" s="44"/>
      <c r="CBI18" s="44"/>
      <c r="CBJ18" s="44"/>
      <c r="CBK18" s="44"/>
      <c r="CBL18" s="44"/>
      <c r="CBM18" s="44"/>
      <c r="CBN18" s="44"/>
      <c r="CBO18" s="44"/>
      <c r="CBP18" s="44"/>
      <c r="CBQ18" s="44"/>
      <c r="CBR18" s="44"/>
      <c r="CBS18" s="44"/>
      <c r="CBT18" s="44"/>
      <c r="CBU18" s="44"/>
      <c r="CBV18" s="44"/>
      <c r="CBW18" s="44"/>
      <c r="CBX18" s="44"/>
      <c r="CBY18" s="44"/>
      <c r="CBZ18" s="44"/>
      <c r="CCA18" s="44"/>
      <c r="CCB18" s="44"/>
      <c r="CCC18" s="44"/>
      <c r="CCD18" s="44"/>
      <c r="CCE18" s="44"/>
      <c r="CCF18" s="44"/>
      <c r="CCG18" s="44"/>
      <c r="CCH18" s="44"/>
      <c r="CCI18" s="44"/>
      <c r="CCJ18" s="44"/>
      <c r="CCK18" s="44"/>
      <c r="CCL18" s="44"/>
      <c r="CCM18" s="44"/>
      <c r="CCN18" s="44"/>
      <c r="CCO18" s="44"/>
      <c r="CCP18" s="44"/>
      <c r="CCQ18" s="44"/>
      <c r="CCR18" s="44"/>
      <c r="CCS18" s="44"/>
      <c r="CCT18" s="44"/>
      <c r="CCU18" s="44"/>
      <c r="CCV18" s="44"/>
      <c r="CCW18" s="44"/>
      <c r="CCX18" s="44"/>
      <c r="CCY18" s="44"/>
      <c r="CCZ18" s="44"/>
      <c r="CDA18" s="44"/>
      <c r="CDB18" s="44"/>
      <c r="CDC18" s="44"/>
      <c r="CDD18" s="44"/>
      <c r="CDE18" s="44"/>
      <c r="CDF18" s="44"/>
      <c r="CDG18" s="44"/>
      <c r="CDH18" s="44"/>
      <c r="CDI18" s="44"/>
      <c r="CDJ18" s="44"/>
      <c r="CDK18" s="44"/>
      <c r="CDL18" s="44"/>
      <c r="CDM18" s="44"/>
      <c r="CDN18" s="44"/>
      <c r="CDO18" s="44"/>
      <c r="CDP18" s="44"/>
      <c r="CDQ18" s="44"/>
      <c r="CDR18" s="44"/>
      <c r="CDS18" s="44"/>
      <c r="CDT18" s="44"/>
      <c r="CDU18" s="44"/>
      <c r="CDV18" s="44"/>
      <c r="CDW18" s="44"/>
      <c r="CDX18" s="44"/>
      <c r="CDY18" s="44"/>
      <c r="CDZ18" s="44"/>
      <c r="CEA18" s="44"/>
      <c r="CEB18" s="44"/>
      <c r="CEC18" s="44"/>
      <c r="CED18" s="44"/>
      <c r="CEE18" s="44"/>
      <c r="CEF18" s="44"/>
      <c r="CEG18" s="44"/>
      <c r="CEH18" s="44"/>
      <c r="CEI18" s="44"/>
      <c r="CEJ18" s="44"/>
      <c r="CEK18" s="44"/>
      <c r="CEL18" s="44"/>
      <c r="CEM18" s="44"/>
      <c r="CEN18" s="44"/>
      <c r="CEO18" s="44"/>
      <c r="CEP18" s="44"/>
      <c r="CEQ18" s="44"/>
      <c r="CER18" s="44"/>
      <c r="CES18" s="44"/>
      <c r="CET18" s="44"/>
      <c r="CEU18" s="44"/>
      <c r="CEV18" s="44"/>
      <c r="CEW18" s="44"/>
      <c r="CEX18" s="44"/>
      <c r="CEY18" s="44"/>
      <c r="CEZ18" s="44"/>
      <c r="CFA18" s="44"/>
      <c r="CFB18" s="44"/>
      <c r="CFC18" s="44"/>
      <c r="CFD18" s="44"/>
      <c r="CFE18" s="44"/>
      <c r="CFF18" s="44"/>
      <c r="CFG18" s="44"/>
      <c r="CFH18" s="44"/>
      <c r="CFI18" s="44"/>
      <c r="CFJ18" s="44"/>
      <c r="CFK18" s="44"/>
      <c r="CFL18" s="44"/>
      <c r="CFM18" s="44"/>
      <c r="CFN18" s="44"/>
      <c r="CFO18" s="44"/>
      <c r="CFP18" s="44"/>
      <c r="CFQ18" s="44"/>
      <c r="CFR18" s="44"/>
      <c r="CFS18" s="44"/>
      <c r="CFT18" s="44"/>
      <c r="CFU18" s="44"/>
      <c r="CFV18" s="44"/>
      <c r="CFW18" s="44"/>
      <c r="CFX18" s="44"/>
      <c r="CFY18" s="44"/>
      <c r="CFZ18" s="44"/>
      <c r="CGA18" s="44"/>
      <c r="CGB18" s="44"/>
      <c r="CGC18" s="44"/>
      <c r="CGD18" s="44"/>
      <c r="CGE18" s="44"/>
      <c r="CGF18" s="44"/>
      <c r="CGG18" s="44"/>
      <c r="CGH18" s="44"/>
      <c r="CGI18" s="44"/>
      <c r="CGJ18" s="44"/>
      <c r="CGK18" s="44"/>
      <c r="CGL18" s="44"/>
      <c r="CGM18" s="44"/>
      <c r="CGN18" s="44"/>
      <c r="CGO18" s="44"/>
      <c r="CGP18" s="44"/>
      <c r="CGQ18" s="44"/>
      <c r="CGR18" s="44"/>
      <c r="CGS18" s="44"/>
      <c r="CGT18" s="44"/>
      <c r="CGU18" s="44"/>
      <c r="CGV18" s="44"/>
      <c r="CGW18" s="44"/>
      <c r="CGX18" s="44"/>
      <c r="CGY18" s="44"/>
      <c r="CGZ18" s="44"/>
      <c r="CHA18" s="44"/>
      <c r="CHB18" s="44"/>
      <c r="CHC18" s="44"/>
      <c r="CHD18" s="44"/>
      <c r="CHE18" s="44"/>
      <c r="CHF18" s="44"/>
      <c r="CHG18" s="44"/>
      <c r="CHH18" s="44"/>
      <c r="CHI18" s="44"/>
      <c r="CHJ18" s="44"/>
      <c r="CHK18" s="44"/>
      <c r="CHL18" s="44"/>
      <c r="CHM18" s="44"/>
      <c r="CHN18" s="44"/>
      <c r="CHO18" s="44"/>
      <c r="CHP18" s="44"/>
      <c r="CHQ18" s="44"/>
      <c r="CHR18" s="44"/>
      <c r="CHS18" s="44"/>
      <c r="CHT18" s="44"/>
      <c r="CHU18" s="44"/>
      <c r="CHV18" s="44"/>
      <c r="CHW18" s="44"/>
      <c r="CHX18" s="44"/>
      <c r="CHY18" s="44"/>
      <c r="CHZ18" s="44"/>
      <c r="CIA18" s="44"/>
      <c r="CIB18" s="44"/>
      <c r="CIC18" s="44"/>
      <c r="CID18" s="44"/>
      <c r="CIE18" s="44"/>
      <c r="CIF18" s="44"/>
      <c r="CIG18" s="44"/>
      <c r="CIH18" s="44"/>
      <c r="CII18" s="44"/>
      <c r="CIJ18" s="44"/>
      <c r="CIK18" s="44"/>
      <c r="CIL18" s="44"/>
      <c r="CIM18" s="44"/>
      <c r="CIN18" s="44"/>
      <c r="CIO18" s="44"/>
      <c r="CIP18" s="44"/>
      <c r="CIQ18" s="44"/>
      <c r="CIR18" s="44"/>
      <c r="CIS18" s="44"/>
      <c r="CIT18" s="44"/>
      <c r="CIU18" s="44"/>
      <c r="CIV18" s="44"/>
      <c r="CIW18" s="44"/>
      <c r="CIX18" s="44"/>
      <c r="CIY18" s="44"/>
      <c r="CIZ18" s="44"/>
      <c r="CJA18" s="44"/>
      <c r="CJB18" s="44"/>
      <c r="CJC18" s="44"/>
      <c r="CJD18" s="44"/>
      <c r="CJE18" s="44"/>
      <c r="CJF18" s="44"/>
      <c r="CJG18" s="44"/>
      <c r="CJH18" s="44"/>
      <c r="CJI18" s="44"/>
      <c r="CJJ18" s="44"/>
      <c r="CJK18" s="44"/>
      <c r="CJL18" s="44"/>
      <c r="CJM18" s="44"/>
      <c r="CJN18" s="44"/>
      <c r="CJO18" s="44"/>
      <c r="CJP18" s="44"/>
      <c r="CJQ18" s="44"/>
      <c r="CJR18" s="44"/>
      <c r="CJS18" s="44"/>
      <c r="CJT18" s="44"/>
      <c r="CJU18" s="44"/>
      <c r="CJV18" s="44"/>
      <c r="CJW18" s="44"/>
      <c r="CJX18" s="44"/>
      <c r="CJY18" s="44"/>
      <c r="CJZ18" s="44"/>
      <c r="CKA18" s="44"/>
      <c r="CKB18" s="44"/>
      <c r="CKC18" s="44"/>
      <c r="CKD18" s="44"/>
      <c r="CKE18" s="44"/>
      <c r="CKF18" s="44"/>
      <c r="CKG18" s="44"/>
      <c r="CKH18" s="44"/>
      <c r="CKI18" s="44"/>
      <c r="CKJ18" s="44"/>
      <c r="CKK18" s="44"/>
      <c r="CKL18" s="44"/>
      <c r="CKM18" s="44"/>
      <c r="CKN18" s="44"/>
      <c r="CKO18" s="44"/>
      <c r="CKP18" s="44"/>
      <c r="CKQ18" s="44"/>
      <c r="CKR18" s="44"/>
      <c r="CKS18" s="44"/>
      <c r="CKT18" s="44"/>
      <c r="CKU18" s="44"/>
      <c r="CKV18" s="44"/>
      <c r="CKW18" s="44"/>
      <c r="CKX18" s="44"/>
      <c r="CKY18" s="44"/>
      <c r="CKZ18" s="44"/>
      <c r="CLA18" s="44"/>
      <c r="CLB18" s="44"/>
      <c r="CLC18" s="44"/>
      <c r="CLD18" s="44"/>
      <c r="CLE18" s="44"/>
      <c r="CLF18" s="44"/>
      <c r="CLG18" s="44"/>
      <c r="CLH18" s="44"/>
      <c r="CLI18" s="44"/>
      <c r="CLJ18" s="44"/>
      <c r="CLK18" s="44"/>
      <c r="CLL18" s="44"/>
      <c r="CLM18" s="44"/>
      <c r="CLN18" s="44"/>
      <c r="CLO18" s="44"/>
      <c r="CLP18" s="44"/>
      <c r="CLQ18" s="44"/>
      <c r="CLR18" s="44"/>
      <c r="CLS18" s="44"/>
      <c r="CLT18" s="44"/>
      <c r="CLU18" s="44"/>
      <c r="CLV18" s="44"/>
      <c r="CLW18" s="44"/>
      <c r="CLX18" s="44"/>
      <c r="CLY18" s="44"/>
      <c r="CLZ18" s="44"/>
      <c r="CMA18" s="44"/>
      <c r="CMB18" s="44"/>
      <c r="CMC18" s="44"/>
      <c r="CMD18" s="44"/>
      <c r="CME18" s="44"/>
      <c r="CMF18" s="44"/>
      <c r="CMG18" s="44"/>
      <c r="CMH18" s="44"/>
      <c r="CMI18" s="44"/>
      <c r="CMJ18" s="44"/>
      <c r="CMK18" s="44"/>
      <c r="CML18" s="44"/>
      <c r="CMM18" s="44"/>
      <c r="CMN18" s="44"/>
      <c r="CMO18" s="44"/>
      <c r="CMP18" s="44"/>
      <c r="CMQ18" s="44"/>
      <c r="CMR18" s="44"/>
      <c r="CMS18" s="44"/>
      <c r="CMT18" s="44"/>
      <c r="CMU18" s="44"/>
      <c r="CMV18" s="44"/>
      <c r="CMW18" s="44"/>
      <c r="CMX18" s="44"/>
      <c r="CMY18" s="44"/>
      <c r="CMZ18" s="44"/>
      <c r="CNA18" s="44"/>
      <c r="CNB18" s="44"/>
      <c r="CNC18" s="44"/>
      <c r="CND18" s="44"/>
      <c r="CNE18" s="44"/>
      <c r="CNF18" s="44"/>
      <c r="CNG18" s="44"/>
      <c r="CNH18" s="44"/>
      <c r="CNI18" s="44"/>
      <c r="CNJ18" s="44"/>
      <c r="CNK18" s="44"/>
      <c r="CNL18" s="44"/>
      <c r="CNM18" s="44"/>
      <c r="CNN18" s="44"/>
      <c r="CNO18" s="44"/>
      <c r="CNP18" s="44"/>
      <c r="CNQ18" s="44"/>
      <c r="CNR18" s="44"/>
      <c r="CNS18" s="44"/>
      <c r="CNT18" s="44"/>
      <c r="CNU18" s="44"/>
      <c r="CNV18" s="44"/>
      <c r="CNW18" s="44"/>
      <c r="CNX18" s="44"/>
      <c r="CNY18" s="44"/>
      <c r="CNZ18" s="44"/>
      <c r="COA18" s="44"/>
      <c r="COB18" s="44"/>
      <c r="COC18" s="44"/>
      <c r="COD18" s="44"/>
      <c r="COE18" s="44"/>
      <c r="COF18" s="44"/>
      <c r="COG18" s="44"/>
      <c r="COH18" s="44"/>
      <c r="COI18" s="44"/>
      <c r="COJ18" s="44"/>
      <c r="COK18" s="44"/>
      <c r="COL18" s="44"/>
      <c r="COM18" s="44"/>
      <c r="CON18" s="44"/>
      <c r="COO18" s="44"/>
      <c r="COP18" s="44"/>
      <c r="COQ18" s="44"/>
      <c r="COR18" s="44"/>
      <c r="COS18" s="44"/>
      <c r="COT18" s="44"/>
      <c r="COU18" s="44"/>
      <c r="COV18" s="44"/>
      <c r="COW18" s="44"/>
      <c r="COX18" s="44"/>
      <c r="COY18" s="44"/>
      <c r="COZ18" s="44"/>
      <c r="CPA18" s="44"/>
      <c r="CPB18" s="44"/>
      <c r="CPC18" s="44"/>
      <c r="CPD18" s="44"/>
      <c r="CPE18" s="44"/>
      <c r="CPF18" s="44"/>
      <c r="CPG18" s="44"/>
      <c r="CPH18" s="44"/>
      <c r="CPI18" s="44"/>
      <c r="CPJ18" s="44"/>
      <c r="CPK18" s="44"/>
      <c r="CPL18" s="44"/>
      <c r="CPM18" s="44"/>
      <c r="CPN18" s="44"/>
      <c r="CPO18" s="44"/>
      <c r="CPP18" s="44"/>
      <c r="CPQ18" s="44"/>
      <c r="CPR18" s="44"/>
      <c r="CPS18" s="44"/>
      <c r="CPT18" s="44"/>
      <c r="CPU18" s="44"/>
      <c r="CPV18" s="44"/>
      <c r="CPW18" s="44"/>
      <c r="CPX18" s="44"/>
      <c r="CPY18" s="44"/>
      <c r="CPZ18" s="44"/>
      <c r="CQA18" s="44"/>
      <c r="CQB18" s="44"/>
      <c r="CQC18" s="44"/>
      <c r="CQD18" s="44"/>
      <c r="CQE18" s="44"/>
      <c r="CQF18" s="44"/>
      <c r="CQG18" s="44"/>
      <c r="CQH18" s="44"/>
      <c r="CQI18" s="44"/>
      <c r="CQJ18" s="44"/>
      <c r="CQK18" s="44"/>
      <c r="CQL18" s="44"/>
      <c r="CQM18" s="44"/>
      <c r="CQN18" s="44"/>
      <c r="CQO18" s="44"/>
      <c r="CQP18" s="44"/>
      <c r="CQQ18" s="44"/>
      <c r="CQR18" s="44"/>
      <c r="CQS18" s="44"/>
      <c r="CQT18" s="44"/>
      <c r="CQU18" s="44"/>
      <c r="CQV18" s="44"/>
      <c r="CQW18" s="44"/>
      <c r="CQX18" s="44"/>
      <c r="CQY18" s="44"/>
      <c r="CQZ18" s="44"/>
      <c r="CRA18" s="44"/>
      <c r="CRB18" s="44"/>
      <c r="CRC18" s="44"/>
      <c r="CRD18" s="44"/>
      <c r="CRE18" s="44"/>
      <c r="CRF18" s="44"/>
      <c r="CRG18" s="44"/>
      <c r="CRH18" s="44"/>
      <c r="CRI18" s="44"/>
      <c r="CRJ18" s="44"/>
      <c r="CRK18" s="44"/>
      <c r="CRL18" s="44"/>
      <c r="CRM18" s="44"/>
      <c r="CRN18" s="44"/>
      <c r="CRO18" s="44"/>
      <c r="CRP18" s="44"/>
      <c r="CRQ18" s="44"/>
      <c r="CRR18" s="44"/>
      <c r="CRS18" s="44"/>
      <c r="CRT18" s="44"/>
      <c r="CRU18" s="44"/>
      <c r="CRV18" s="44"/>
      <c r="CRW18" s="44"/>
      <c r="CRX18" s="44"/>
      <c r="CRY18" s="44"/>
      <c r="CRZ18" s="44"/>
      <c r="CSA18" s="44"/>
      <c r="CSB18" s="44"/>
      <c r="CSC18" s="44"/>
      <c r="CSD18" s="44"/>
      <c r="CSE18" s="44"/>
      <c r="CSF18" s="44"/>
      <c r="CSG18" s="44"/>
      <c r="CSH18" s="44"/>
      <c r="CSI18" s="44"/>
      <c r="CSJ18" s="44"/>
      <c r="CSK18" s="44"/>
      <c r="CSL18" s="44"/>
      <c r="CSM18" s="44"/>
      <c r="CSN18" s="44"/>
      <c r="CSO18" s="44"/>
      <c r="CSP18" s="44"/>
      <c r="CSQ18" s="44"/>
      <c r="CSR18" s="44"/>
      <c r="CSS18" s="44"/>
      <c r="CST18" s="44"/>
      <c r="CSU18" s="44"/>
      <c r="CSV18" s="44"/>
      <c r="CSW18" s="44"/>
      <c r="CSX18" s="44"/>
      <c r="CSY18" s="44"/>
      <c r="CSZ18" s="44"/>
      <c r="CTA18" s="44"/>
      <c r="CTB18" s="44"/>
      <c r="CTC18" s="44"/>
      <c r="CTD18" s="44"/>
      <c r="CTE18" s="44"/>
      <c r="CTF18" s="44"/>
      <c r="CTG18" s="44"/>
      <c r="CTH18" s="44"/>
      <c r="CTI18" s="44"/>
      <c r="CTJ18" s="44"/>
      <c r="CTK18" s="44"/>
      <c r="CTL18" s="44"/>
      <c r="CTM18" s="44"/>
      <c r="CTN18" s="44"/>
      <c r="CTO18" s="44"/>
      <c r="CTP18" s="44"/>
      <c r="CTQ18" s="44"/>
      <c r="CTR18" s="44"/>
      <c r="CTS18" s="44"/>
      <c r="CTT18" s="44"/>
      <c r="CTU18" s="44"/>
      <c r="CTV18" s="44"/>
      <c r="CTW18" s="44"/>
      <c r="CTX18" s="44"/>
      <c r="CTY18" s="44"/>
      <c r="CTZ18" s="44"/>
      <c r="CUA18" s="44"/>
      <c r="CUB18" s="44"/>
      <c r="CUC18" s="44"/>
      <c r="CUD18" s="44"/>
      <c r="CUE18" s="44"/>
      <c r="CUF18" s="44"/>
      <c r="CUG18" s="44"/>
      <c r="CUH18" s="44"/>
      <c r="CUI18" s="44"/>
      <c r="CUJ18" s="44"/>
      <c r="CUK18" s="44"/>
      <c r="CUL18" s="44"/>
      <c r="CUM18" s="44"/>
      <c r="CUN18" s="44"/>
      <c r="CUO18" s="44"/>
      <c r="CUP18" s="44"/>
      <c r="CUQ18" s="44"/>
      <c r="CUR18" s="44"/>
      <c r="CUS18" s="44"/>
      <c r="CUT18" s="44"/>
      <c r="CUU18" s="44"/>
      <c r="CUV18" s="44"/>
      <c r="CUW18" s="44"/>
      <c r="CUX18" s="44"/>
      <c r="CUY18" s="44"/>
      <c r="CUZ18" s="44"/>
      <c r="CVA18" s="44"/>
      <c r="CVB18" s="44"/>
      <c r="CVC18" s="44"/>
      <c r="CVD18" s="44"/>
      <c r="CVE18" s="44"/>
      <c r="CVF18" s="44"/>
      <c r="CVG18" s="44"/>
      <c r="CVH18" s="44"/>
      <c r="CVI18" s="44"/>
      <c r="CVJ18" s="44"/>
      <c r="CVK18" s="44"/>
      <c r="CVL18" s="44"/>
      <c r="CVM18" s="44"/>
      <c r="CVN18" s="44"/>
      <c r="CVO18" s="44"/>
      <c r="CVP18" s="44"/>
      <c r="CVQ18" s="44"/>
      <c r="CVR18" s="44"/>
      <c r="CVS18" s="44"/>
      <c r="CVT18" s="44"/>
      <c r="CVU18" s="44"/>
      <c r="CVV18" s="44"/>
      <c r="CVW18" s="44"/>
      <c r="CVX18" s="44"/>
      <c r="CVY18" s="44"/>
      <c r="CVZ18" s="44"/>
      <c r="CWA18" s="44"/>
      <c r="CWB18" s="44"/>
      <c r="CWC18" s="44"/>
      <c r="CWD18" s="44"/>
      <c r="CWE18" s="44"/>
      <c r="CWF18" s="44"/>
      <c r="CWG18" s="44"/>
      <c r="CWH18" s="44"/>
      <c r="CWI18" s="44"/>
      <c r="CWJ18" s="44"/>
      <c r="CWK18" s="44"/>
      <c r="CWL18" s="44"/>
      <c r="CWM18" s="44"/>
      <c r="CWN18" s="44"/>
      <c r="CWO18" s="44"/>
      <c r="CWP18" s="44"/>
      <c r="CWQ18" s="44"/>
      <c r="CWR18" s="44"/>
      <c r="CWS18" s="44"/>
      <c r="CWT18" s="44"/>
      <c r="CWU18" s="44"/>
      <c r="CWV18" s="44"/>
      <c r="CWW18" s="44"/>
      <c r="CWX18" s="44"/>
      <c r="CWY18" s="44"/>
      <c r="CWZ18" s="44"/>
      <c r="CXA18" s="44"/>
      <c r="CXB18" s="44"/>
      <c r="CXC18" s="44"/>
      <c r="CXD18" s="44"/>
      <c r="CXE18" s="44"/>
      <c r="CXF18" s="44"/>
      <c r="CXG18" s="44"/>
      <c r="CXH18" s="44"/>
      <c r="CXI18" s="44"/>
      <c r="CXJ18" s="44"/>
      <c r="CXK18" s="44"/>
      <c r="CXL18" s="44"/>
      <c r="CXM18" s="44"/>
      <c r="CXN18" s="44"/>
      <c r="CXO18" s="44"/>
      <c r="CXP18" s="44"/>
      <c r="CXQ18" s="44"/>
      <c r="CXR18" s="44"/>
      <c r="CXS18" s="44"/>
      <c r="CXT18" s="44"/>
      <c r="CXU18" s="44"/>
      <c r="CXV18" s="44"/>
      <c r="CXW18" s="44"/>
      <c r="CXX18" s="44"/>
      <c r="CXY18" s="44"/>
      <c r="CXZ18" s="44"/>
      <c r="CYA18" s="44"/>
      <c r="CYB18" s="44"/>
      <c r="CYC18" s="44"/>
      <c r="CYD18" s="44"/>
      <c r="CYE18" s="44"/>
      <c r="CYF18" s="44"/>
      <c r="CYG18" s="44"/>
      <c r="CYH18" s="44"/>
      <c r="CYI18" s="44"/>
      <c r="CYJ18" s="44"/>
      <c r="CYK18" s="44"/>
      <c r="CYL18" s="44"/>
      <c r="CYM18" s="44"/>
      <c r="CYN18" s="44"/>
      <c r="CYO18" s="44"/>
      <c r="CYP18" s="44"/>
      <c r="CYQ18" s="44"/>
      <c r="CYR18" s="44"/>
      <c r="CYS18" s="44"/>
      <c r="CYT18" s="44"/>
      <c r="CYU18" s="44"/>
      <c r="CYV18" s="44"/>
      <c r="CYW18" s="44"/>
      <c r="CYX18" s="44"/>
      <c r="CYY18" s="44"/>
      <c r="CYZ18" s="44"/>
      <c r="CZA18" s="44"/>
      <c r="CZB18" s="44"/>
      <c r="CZC18" s="44"/>
      <c r="CZD18" s="44"/>
      <c r="CZE18" s="44"/>
      <c r="CZF18" s="44"/>
      <c r="CZG18" s="44"/>
      <c r="CZH18" s="44"/>
      <c r="CZI18" s="44"/>
      <c r="CZJ18" s="44"/>
      <c r="CZK18" s="44"/>
      <c r="CZL18" s="44"/>
      <c r="CZM18" s="44"/>
      <c r="CZN18" s="44"/>
      <c r="CZO18" s="44"/>
      <c r="CZP18" s="44"/>
      <c r="CZQ18" s="44"/>
      <c r="CZR18" s="44"/>
      <c r="CZS18" s="44"/>
      <c r="CZT18" s="44"/>
      <c r="CZU18" s="44"/>
      <c r="CZV18" s="44"/>
      <c r="CZW18" s="44"/>
      <c r="CZX18" s="44"/>
      <c r="CZY18" s="44"/>
      <c r="CZZ18" s="44"/>
      <c r="DAA18" s="44"/>
      <c r="DAB18" s="44"/>
      <c r="DAC18" s="44"/>
      <c r="DAD18" s="44"/>
      <c r="DAE18" s="44"/>
      <c r="DAF18" s="44"/>
      <c r="DAG18" s="44"/>
      <c r="DAH18" s="44"/>
      <c r="DAI18" s="44"/>
      <c r="DAJ18" s="44"/>
      <c r="DAK18" s="44"/>
      <c r="DAL18" s="44"/>
      <c r="DAM18" s="44"/>
      <c r="DAN18" s="44"/>
      <c r="DAO18" s="44"/>
      <c r="DAP18" s="44"/>
      <c r="DAQ18" s="44"/>
      <c r="DAR18" s="44"/>
      <c r="DAS18" s="44"/>
      <c r="DAT18" s="44"/>
      <c r="DAU18" s="44"/>
      <c r="DAV18" s="44"/>
      <c r="DAW18" s="44"/>
      <c r="DAX18" s="44"/>
      <c r="DAY18" s="44"/>
      <c r="DAZ18" s="44"/>
      <c r="DBA18" s="44"/>
      <c r="DBB18" s="44"/>
      <c r="DBC18" s="44"/>
      <c r="DBD18" s="44"/>
      <c r="DBE18" s="44"/>
      <c r="DBF18" s="44"/>
      <c r="DBG18" s="44"/>
      <c r="DBH18" s="44"/>
      <c r="DBI18" s="44"/>
      <c r="DBJ18" s="44"/>
      <c r="DBK18" s="44"/>
      <c r="DBL18" s="44"/>
      <c r="DBM18" s="44"/>
      <c r="DBN18" s="44"/>
      <c r="DBO18" s="44"/>
      <c r="DBP18" s="44"/>
      <c r="DBQ18" s="44"/>
      <c r="DBR18" s="44"/>
      <c r="DBS18" s="44"/>
      <c r="DBT18" s="44"/>
      <c r="DBU18" s="44"/>
      <c r="DBV18" s="44"/>
      <c r="DBW18" s="44"/>
      <c r="DBX18" s="44"/>
      <c r="DBY18" s="44"/>
      <c r="DBZ18" s="44"/>
      <c r="DCA18" s="44"/>
      <c r="DCB18" s="44"/>
      <c r="DCC18" s="44"/>
      <c r="DCD18" s="44"/>
      <c r="DCE18" s="44"/>
      <c r="DCF18" s="44"/>
      <c r="DCG18" s="44"/>
      <c r="DCH18" s="44"/>
      <c r="DCI18" s="44"/>
      <c r="DCJ18" s="44"/>
      <c r="DCK18" s="44"/>
      <c r="DCL18" s="44"/>
      <c r="DCM18" s="44"/>
      <c r="DCN18" s="44"/>
      <c r="DCO18" s="44"/>
      <c r="DCP18" s="44"/>
      <c r="DCQ18" s="44"/>
      <c r="DCR18" s="44"/>
      <c r="DCS18" s="44"/>
      <c r="DCT18" s="44"/>
      <c r="DCU18" s="44"/>
      <c r="DCV18" s="44"/>
      <c r="DCW18" s="44"/>
      <c r="DCX18" s="44"/>
      <c r="DCY18" s="44"/>
      <c r="DCZ18" s="44"/>
      <c r="DDA18" s="44"/>
      <c r="DDB18" s="44"/>
      <c r="DDC18" s="44"/>
      <c r="DDD18" s="44"/>
      <c r="DDE18" s="44"/>
      <c r="DDF18" s="44"/>
      <c r="DDG18" s="44"/>
      <c r="DDH18" s="44"/>
      <c r="DDI18" s="44"/>
      <c r="DDJ18" s="44"/>
      <c r="DDK18" s="44"/>
      <c r="DDL18" s="44"/>
      <c r="DDM18" s="44"/>
      <c r="DDN18" s="44"/>
      <c r="DDO18" s="44"/>
      <c r="DDP18" s="44"/>
      <c r="DDQ18" s="44"/>
      <c r="DDR18" s="44"/>
      <c r="DDS18" s="44"/>
      <c r="DDT18" s="44"/>
      <c r="DDU18" s="44"/>
      <c r="DDV18" s="44"/>
      <c r="DDW18" s="44"/>
      <c r="DDX18" s="44"/>
      <c r="DDY18" s="44"/>
      <c r="DDZ18" s="44"/>
      <c r="DEA18" s="44"/>
      <c r="DEB18" s="44"/>
      <c r="DEC18" s="44"/>
      <c r="DED18" s="44"/>
      <c r="DEE18" s="44"/>
      <c r="DEF18" s="44"/>
      <c r="DEG18" s="44"/>
      <c r="DEH18" s="44"/>
      <c r="DEI18" s="44"/>
      <c r="DEJ18" s="44"/>
      <c r="DEK18" s="44"/>
      <c r="DEL18" s="44"/>
      <c r="DEM18" s="44"/>
      <c r="DEN18" s="44"/>
      <c r="DEO18" s="44"/>
      <c r="DEP18" s="44"/>
      <c r="DEQ18" s="44"/>
      <c r="DER18" s="44"/>
      <c r="DES18" s="44"/>
      <c r="DET18" s="44"/>
      <c r="DEU18" s="44"/>
      <c r="DEV18" s="44"/>
      <c r="DEW18" s="44"/>
      <c r="DEX18" s="44"/>
      <c r="DEY18" s="44"/>
      <c r="DEZ18" s="44"/>
      <c r="DFA18" s="44"/>
      <c r="DFB18" s="44"/>
      <c r="DFC18" s="44"/>
      <c r="DFD18" s="44"/>
      <c r="DFE18" s="44"/>
      <c r="DFF18" s="44"/>
      <c r="DFG18" s="44"/>
      <c r="DFH18" s="44"/>
      <c r="DFI18" s="44"/>
      <c r="DFJ18" s="44"/>
      <c r="DFK18" s="44"/>
      <c r="DFL18" s="44"/>
      <c r="DFM18" s="44"/>
      <c r="DFN18" s="44"/>
      <c r="DFO18" s="44"/>
      <c r="DFP18" s="44"/>
      <c r="DFQ18" s="44"/>
      <c r="DFR18" s="44"/>
      <c r="DFS18" s="44"/>
      <c r="DFT18" s="44"/>
      <c r="DFU18" s="44"/>
      <c r="DFV18" s="44"/>
      <c r="DFW18" s="44"/>
      <c r="DFX18" s="44"/>
      <c r="DFY18" s="44"/>
      <c r="DFZ18" s="44"/>
      <c r="DGA18" s="44"/>
      <c r="DGB18" s="44"/>
      <c r="DGC18" s="44"/>
      <c r="DGD18" s="44"/>
      <c r="DGE18" s="44"/>
      <c r="DGF18" s="44"/>
      <c r="DGG18" s="44"/>
      <c r="DGH18" s="44"/>
      <c r="DGI18" s="44"/>
      <c r="DGJ18" s="44"/>
      <c r="DGK18" s="44"/>
      <c r="DGL18" s="44"/>
      <c r="DGM18" s="44"/>
      <c r="DGN18" s="44"/>
      <c r="DGO18" s="44"/>
      <c r="DGP18" s="44"/>
      <c r="DGQ18" s="44"/>
      <c r="DGR18" s="44"/>
      <c r="DGS18" s="44"/>
      <c r="DGT18" s="44"/>
      <c r="DGU18" s="44"/>
      <c r="DGV18" s="44"/>
      <c r="DGW18" s="44"/>
      <c r="DGX18" s="44"/>
      <c r="DGY18" s="44"/>
      <c r="DGZ18" s="44"/>
      <c r="DHA18" s="44"/>
      <c r="DHB18" s="44"/>
      <c r="DHC18" s="44"/>
      <c r="DHD18" s="44"/>
      <c r="DHE18" s="44"/>
      <c r="DHF18" s="44"/>
      <c r="DHG18" s="44"/>
      <c r="DHH18" s="44"/>
      <c r="DHI18" s="44"/>
      <c r="DHJ18" s="44"/>
      <c r="DHK18" s="44"/>
      <c r="DHL18" s="44"/>
      <c r="DHM18" s="44"/>
      <c r="DHN18" s="44"/>
      <c r="DHO18" s="44"/>
      <c r="DHP18" s="44"/>
      <c r="DHQ18" s="44"/>
      <c r="DHR18" s="44"/>
      <c r="DHS18" s="44"/>
      <c r="DHT18" s="44"/>
      <c r="DHU18" s="44"/>
      <c r="DHV18" s="44"/>
      <c r="DHW18" s="44"/>
      <c r="DHX18" s="44"/>
      <c r="DHY18" s="44"/>
      <c r="DHZ18" s="44"/>
      <c r="DIA18" s="44"/>
      <c r="DIB18" s="44"/>
      <c r="DIC18" s="44"/>
      <c r="DID18" s="44"/>
      <c r="DIE18" s="44"/>
      <c r="DIF18" s="44"/>
      <c r="DIG18" s="44"/>
      <c r="DIH18" s="44"/>
      <c r="DII18" s="44"/>
      <c r="DIJ18" s="44"/>
      <c r="DIK18" s="44"/>
      <c r="DIL18" s="44"/>
      <c r="DIM18" s="44"/>
      <c r="DIN18" s="44"/>
      <c r="DIO18" s="44"/>
      <c r="DIP18" s="44"/>
      <c r="DIQ18" s="44"/>
      <c r="DIR18" s="44"/>
      <c r="DIS18" s="44"/>
      <c r="DIT18" s="44"/>
      <c r="DIU18" s="44"/>
      <c r="DIV18" s="44"/>
      <c r="DIW18" s="44"/>
      <c r="DIX18" s="44"/>
      <c r="DIY18" s="44"/>
      <c r="DIZ18" s="44"/>
      <c r="DJA18" s="44"/>
      <c r="DJB18" s="44"/>
      <c r="DJC18" s="44"/>
      <c r="DJD18" s="44"/>
      <c r="DJE18" s="44"/>
      <c r="DJF18" s="44"/>
      <c r="DJG18" s="44"/>
      <c r="DJH18" s="44"/>
      <c r="DJI18" s="44"/>
      <c r="DJJ18" s="44"/>
      <c r="DJK18" s="44"/>
      <c r="DJL18" s="44"/>
      <c r="DJM18" s="44"/>
      <c r="DJN18" s="44"/>
      <c r="DJO18" s="44"/>
      <c r="DJP18" s="44"/>
      <c r="DJQ18" s="44"/>
      <c r="DJR18" s="44"/>
      <c r="DJS18" s="44"/>
      <c r="DJT18" s="44"/>
      <c r="DJU18" s="44"/>
      <c r="DJV18" s="44"/>
      <c r="DJW18" s="44"/>
      <c r="DJX18" s="44"/>
      <c r="DJY18" s="44"/>
      <c r="DJZ18" s="44"/>
      <c r="DKA18" s="44"/>
      <c r="DKB18" s="44"/>
      <c r="DKC18" s="44"/>
      <c r="DKD18" s="44"/>
      <c r="DKE18" s="44"/>
      <c r="DKF18" s="44"/>
      <c r="DKG18" s="44"/>
      <c r="DKH18" s="44"/>
      <c r="DKI18" s="44"/>
      <c r="DKJ18" s="44"/>
      <c r="DKK18" s="44"/>
      <c r="DKL18" s="44"/>
      <c r="DKM18" s="44"/>
      <c r="DKN18" s="44"/>
      <c r="DKO18" s="44"/>
      <c r="DKP18" s="44"/>
      <c r="DKQ18" s="44"/>
      <c r="DKR18" s="44"/>
      <c r="DKS18" s="44"/>
      <c r="DKT18" s="44"/>
      <c r="DKU18" s="44"/>
      <c r="DKV18" s="44"/>
      <c r="DKW18" s="44"/>
      <c r="DKX18" s="44"/>
      <c r="DKY18" s="44"/>
      <c r="DKZ18" s="44"/>
      <c r="DLA18" s="44"/>
      <c r="DLB18" s="44"/>
      <c r="DLC18" s="44"/>
      <c r="DLD18" s="44"/>
      <c r="DLE18" s="44"/>
      <c r="DLF18" s="44"/>
      <c r="DLG18" s="44"/>
      <c r="DLH18" s="44"/>
      <c r="DLI18" s="44"/>
      <c r="DLJ18" s="44"/>
      <c r="DLK18" s="44"/>
      <c r="DLL18" s="44"/>
      <c r="DLM18" s="44"/>
      <c r="DLN18" s="44"/>
      <c r="DLO18" s="44"/>
      <c r="DLP18" s="44"/>
      <c r="DLQ18" s="44"/>
      <c r="DLR18" s="44"/>
      <c r="DLS18" s="44"/>
      <c r="DLT18" s="44"/>
      <c r="DLU18" s="44"/>
      <c r="DLV18" s="44"/>
      <c r="DLW18" s="44"/>
      <c r="DLX18" s="44"/>
      <c r="DLY18" s="44"/>
      <c r="DLZ18" s="44"/>
      <c r="DMA18" s="44"/>
      <c r="DMB18" s="44"/>
      <c r="DMC18" s="44"/>
      <c r="DMD18" s="44"/>
      <c r="DME18" s="44"/>
      <c r="DMF18" s="44"/>
      <c r="DMG18" s="44"/>
      <c r="DMH18" s="44"/>
      <c r="DMI18" s="44"/>
      <c r="DMJ18" s="44"/>
      <c r="DMK18" s="44"/>
      <c r="DML18" s="44"/>
      <c r="DMM18" s="44"/>
      <c r="DMN18" s="44"/>
      <c r="DMO18" s="44"/>
      <c r="DMP18" s="44"/>
      <c r="DMQ18" s="44"/>
      <c r="DMR18" s="44"/>
      <c r="DMS18" s="44"/>
      <c r="DMT18" s="44"/>
      <c r="DMU18" s="44"/>
      <c r="DMV18" s="44"/>
      <c r="DMW18" s="44"/>
      <c r="DMX18" s="44"/>
      <c r="DMY18" s="44"/>
      <c r="DMZ18" s="44"/>
      <c r="DNA18" s="44"/>
      <c r="DNB18" s="44"/>
      <c r="DNC18" s="44"/>
      <c r="DND18" s="44"/>
      <c r="DNE18" s="44"/>
      <c r="DNF18" s="44"/>
      <c r="DNG18" s="44"/>
      <c r="DNH18" s="44"/>
      <c r="DNI18" s="44"/>
      <c r="DNJ18" s="44"/>
      <c r="DNK18" s="44"/>
      <c r="DNL18" s="44"/>
      <c r="DNM18" s="44"/>
      <c r="DNN18" s="44"/>
      <c r="DNO18" s="44"/>
      <c r="DNP18" s="44"/>
      <c r="DNQ18" s="44"/>
      <c r="DNR18" s="44"/>
      <c r="DNS18" s="44"/>
      <c r="DNT18" s="44"/>
      <c r="DNU18" s="44"/>
      <c r="DNV18" s="44"/>
      <c r="DNW18" s="44"/>
      <c r="DNX18" s="44"/>
      <c r="DNY18" s="44"/>
      <c r="DNZ18" s="44"/>
      <c r="DOA18" s="44"/>
      <c r="DOB18" s="44"/>
      <c r="DOC18" s="44"/>
      <c r="DOD18" s="44"/>
      <c r="DOE18" s="44"/>
      <c r="DOF18" s="44"/>
      <c r="DOG18" s="44"/>
      <c r="DOH18" s="44"/>
      <c r="DOI18" s="44"/>
      <c r="DOJ18" s="44"/>
      <c r="DOK18" s="44"/>
      <c r="DOL18" s="44"/>
      <c r="DOM18" s="44"/>
      <c r="DON18" s="44"/>
      <c r="DOO18" s="44"/>
      <c r="DOP18" s="44"/>
      <c r="DOQ18" s="44"/>
      <c r="DOR18" s="44"/>
      <c r="DOS18" s="44"/>
      <c r="DOT18" s="44"/>
      <c r="DOU18" s="44"/>
      <c r="DOV18" s="44"/>
      <c r="DOW18" s="44"/>
      <c r="DOX18" s="44"/>
      <c r="DOY18" s="44"/>
      <c r="DOZ18" s="44"/>
      <c r="DPA18" s="44"/>
      <c r="DPB18" s="44"/>
      <c r="DPC18" s="44"/>
      <c r="DPD18" s="44"/>
      <c r="DPE18" s="44"/>
      <c r="DPF18" s="44"/>
      <c r="DPG18" s="44"/>
      <c r="DPH18" s="44"/>
      <c r="DPI18" s="44"/>
      <c r="DPJ18" s="44"/>
      <c r="DPK18" s="44"/>
      <c r="DPL18" s="44"/>
      <c r="DPM18" s="44"/>
      <c r="DPN18" s="44"/>
      <c r="DPO18" s="44"/>
      <c r="DPP18" s="44"/>
      <c r="DPQ18" s="44"/>
      <c r="DPR18" s="44"/>
      <c r="DPS18" s="44"/>
      <c r="DPT18" s="44"/>
      <c r="DPU18" s="44"/>
      <c r="DPV18" s="44"/>
      <c r="DPW18" s="44"/>
      <c r="DPX18" s="44"/>
      <c r="DPY18" s="44"/>
      <c r="DPZ18" s="44"/>
      <c r="DQA18" s="44"/>
      <c r="DQB18" s="44"/>
      <c r="DQC18" s="44"/>
      <c r="DQD18" s="44"/>
      <c r="DQE18" s="44"/>
      <c r="DQF18" s="44"/>
      <c r="DQG18" s="44"/>
      <c r="DQH18" s="44"/>
      <c r="DQI18" s="44"/>
      <c r="DQJ18" s="44"/>
      <c r="DQK18" s="44"/>
      <c r="DQL18" s="44"/>
      <c r="DQM18" s="44"/>
      <c r="DQN18" s="44"/>
      <c r="DQO18" s="44"/>
      <c r="DQP18" s="44"/>
      <c r="DQQ18" s="44"/>
      <c r="DQR18" s="44"/>
      <c r="DQS18" s="44"/>
      <c r="DQT18" s="44"/>
      <c r="DQU18" s="44"/>
      <c r="DQV18" s="44"/>
      <c r="DQW18" s="44"/>
      <c r="DQX18" s="44"/>
      <c r="DQY18" s="44"/>
      <c r="DQZ18" s="44"/>
      <c r="DRA18" s="44"/>
      <c r="DRB18" s="44"/>
      <c r="DRC18" s="44"/>
      <c r="DRD18" s="44"/>
      <c r="DRE18" s="44"/>
      <c r="DRF18" s="44"/>
      <c r="DRG18" s="44"/>
      <c r="DRH18" s="44"/>
      <c r="DRI18" s="44"/>
      <c r="DRJ18" s="44"/>
      <c r="DRK18" s="44"/>
      <c r="DRL18" s="44"/>
      <c r="DRM18" s="44"/>
      <c r="DRN18" s="44"/>
      <c r="DRO18" s="44"/>
      <c r="DRP18" s="44"/>
      <c r="DRQ18" s="44"/>
      <c r="DRR18" s="44"/>
      <c r="DRS18" s="44"/>
      <c r="DRT18" s="44"/>
      <c r="DRU18" s="44"/>
      <c r="DRV18" s="44"/>
      <c r="DRW18" s="44"/>
      <c r="DRX18" s="44"/>
      <c r="DRY18" s="44"/>
      <c r="DRZ18" s="44"/>
      <c r="DSA18" s="44"/>
      <c r="DSB18" s="44"/>
      <c r="DSC18" s="44"/>
      <c r="DSD18" s="44"/>
      <c r="DSE18" s="44"/>
      <c r="DSF18" s="44"/>
      <c r="DSG18" s="44"/>
      <c r="DSH18" s="44"/>
      <c r="DSI18" s="44"/>
      <c r="DSJ18" s="44"/>
      <c r="DSK18" s="44"/>
      <c r="DSL18" s="44"/>
      <c r="DSM18" s="44"/>
      <c r="DSN18" s="44"/>
      <c r="DSO18" s="44"/>
      <c r="DSP18" s="44"/>
      <c r="DSQ18" s="44"/>
      <c r="DSR18" s="44"/>
      <c r="DSS18" s="44"/>
      <c r="DST18" s="44"/>
      <c r="DSU18" s="44"/>
      <c r="DSV18" s="44"/>
      <c r="DSW18" s="44"/>
      <c r="DSX18" s="44"/>
      <c r="DSY18" s="44"/>
      <c r="DSZ18" s="44"/>
      <c r="DTA18" s="44"/>
      <c r="DTB18" s="44"/>
      <c r="DTC18" s="44"/>
      <c r="DTD18" s="44"/>
      <c r="DTE18" s="44"/>
      <c r="DTF18" s="44"/>
      <c r="DTG18" s="44"/>
      <c r="DTH18" s="44"/>
      <c r="DTI18" s="44"/>
      <c r="DTJ18" s="44"/>
      <c r="DTK18" s="44"/>
      <c r="DTL18" s="44"/>
      <c r="DTM18" s="44"/>
      <c r="DTN18" s="44"/>
      <c r="DTO18" s="44"/>
      <c r="DTP18" s="44"/>
      <c r="DTQ18" s="44"/>
      <c r="DTR18" s="44"/>
      <c r="DTS18" s="44"/>
      <c r="DTT18" s="44"/>
      <c r="DTU18" s="44"/>
      <c r="DTV18" s="44"/>
      <c r="DTW18" s="44"/>
      <c r="DTX18" s="44"/>
      <c r="DTY18" s="44"/>
      <c r="DTZ18" s="44"/>
      <c r="DUA18" s="44"/>
      <c r="DUB18" s="44"/>
      <c r="DUC18" s="44"/>
      <c r="DUD18" s="44"/>
      <c r="DUE18" s="44"/>
      <c r="DUF18" s="44"/>
      <c r="DUG18" s="44"/>
      <c r="DUH18" s="44"/>
      <c r="DUI18" s="44"/>
      <c r="DUJ18" s="44"/>
      <c r="DUK18" s="44"/>
      <c r="DUL18" s="44"/>
      <c r="DUM18" s="44"/>
      <c r="DUN18" s="44"/>
      <c r="DUO18" s="44"/>
      <c r="DUP18" s="44"/>
      <c r="DUQ18" s="44"/>
      <c r="DUR18" s="44"/>
      <c r="DUS18" s="44"/>
      <c r="DUT18" s="44"/>
      <c r="DUU18" s="44"/>
      <c r="DUV18" s="44"/>
      <c r="DUW18" s="44"/>
      <c r="DUX18" s="44"/>
      <c r="DUY18" s="44"/>
      <c r="DUZ18" s="44"/>
      <c r="DVA18" s="44"/>
      <c r="DVB18" s="44"/>
      <c r="DVC18" s="44"/>
      <c r="DVD18" s="44"/>
      <c r="DVE18" s="44"/>
      <c r="DVF18" s="44"/>
      <c r="DVG18" s="44"/>
      <c r="DVH18" s="44"/>
      <c r="DVI18" s="44"/>
      <c r="DVJ18" s="44"/>
      <c r="DVK18" s="44"/>
      <c r="DVL18" s="44"/>
      <c r="DVM18" s="44"/>
      <c r="DVN18" s="44"/>
      <c r="DVO18" s="44"/>
      <c r="DVP18" s="44"/>
      <c r="DVQ18" s="44"/>
      <c r="DVR18" s="44"/>
      <c r="DVS18" s="44"/>
      <c r="DVT18" s="44"/>
      <c r="DVU18" s="44"/>
      <c r="DVV18" s="44"/>
      <c r="DVW18" s="44"/>
      <c r="DVX18" s="44"/>
      <c r="DVY18" s="44"/>
      <c r="DVZ18" s="44"/>
      <c r="DWA18" s="44"/>
      <c r="DWB18" s="44"/>
      <c r="DWC18" s="44"/>
      <c r="DWD18" s="44"/>
      <c r="DWE18" s="44"/>
      <c r="DWF18" s="44"/>
      <c r="DWG18" s="44"/>
      <c r="DWH18" s="44"/>
      <c r="DWI18" s="44"/>
      <c r="DWJ18" s="44"/>
      <c r="DWK18" s="44"/>
      <c r="DWL18" s="44"/>
      <c r="DWM18" s="44"/>
      <c r="DWN18" s="44"/>
      <c r="DWO18" s="44"/>
      <c r="DWP18" s="44"/>
      <c r="DWQ18" s="44"/>
      <c r="DWR18" s="44"/>
      <c r="DWS18" s="44"/>
      <c r="DWT18" s="44"/>
      <c r="DWU18" s="44"/>
      <c r="DWV18" s="44"/>
      <c r="DWW18" s="44"/>
      <c r="DWX18" s="44"/>
      <c r="DWY18" s="44"/>
      <c r="DWZ18" s="44"/>
      <c r="DXA18" s="44"/>
      <c r="DXB18" s="44"/>
      <c r="DXC18" s="44"/>
      <c r="DXD18" s="44"/>
      <c r="DXE18" s="44"/>
      <c r="DXF18" s="44"/>
      <c r="DXG18" s="44"/>
      <c r="DXH18" s="44"/>
      <c r="DXI18" s="44"/>
      <c r="DXJ18" s="44"/>
      <c r="DXK18" s="44"/>
      <c r="DXL18" s="44"/>
      <c r="DXM18" s="44"/>
      <c r="DXN18" s="44"/>
      <c r="DXO18" s="44"/>
      <c r="DXP18" s="44"/>
      <c r="DXQ18" s="44"/>
      <c r="DXR18" s="44"/>
      <c r="DXS18" s="44"/>
      <c r="DXT18" s="44"/>
      <c r="DXU18" s="44"/>
      <c r="DXV18" s="44"/>
      <c r="DXW18" s="44"/>
      <c r="DXX18" s="44"/>
      <c r="DXY18" s="44"/>
      <c r="DXZ18" s="44"/>
      <c r="DYA18" s="44"/>
      <c r="DYB18" s="44"/>
      <c r="DYC18" s="44"/>
      <c r="DYD18" s="44"/>
      <c r="DYE18" s="44"/>
      <c r="DYF18" s="44"/>
      <c r="DYG18" s="44"/>
      <c r="DYH18" s="44"/>
      <c r="DYI18" s="44"/>
      <c r="DYJ18" s="44"/>
      <c r="DYK18" s="44"/>
      <c r="DYL18" s="44"/>
      <c r="DYM18" s="44"/>
      <c r="DYN18" s="44"/>
      <c r="DYO18" s="44"/>
      <c r="DYP18" s="44"/>
      <c r="DYQ18" s="44"/>
      <c r="DYR18" s="44"/>
      <c r="DYS18" s="44"/>
      <c r="DYT18" s="44"/>
      <c r="DYU18" s="44"/>
      <c r="DYV18" s="44"/>
      <c r="DYW18" s="44"/>
      <c r="DYX18" s="44"/>
      <c r="DYY18" s="44"/>
      <c r="DYZ18" s="44"/>
      <c r="DZA18" s="44"/>
      <c r="DZB18" s="44"/>
      <c r="DZC18" s="44"/>
      <c r="DZD18" s="44"/>
      <c r="DZE18" s="44"/>
      <c r="DZF18" s="44"/>
      <c r="DZG18" s="44"/>
      <c r="DZH18" s="44"/>
      <c r="DZI18" s="44"/>
      <c r="DZJ18" s="44"/>
      <c r="DZK18" s="44"/>
      <c r="DZL18" s="44"/>
      <c r="DZM18" s="44"/>
      <c r="DZN18" s="44"/>
      <c r="DZO18" s="44"/>
      <c r="DZP18" s="44"/>
      <c r="DZQ18" s="44"/>
      <c r="DZR18" s="44"/>
      <c r="DZS18" s="44"/>
      <c r="DZT18" s="44"/>
      <c r="DZU18" s="44"/>
      <c r="DZV18" s="44"/>
      <c r="DZW18" s="44"/>
      <c r="DZX18" s="44"/>
      <c r="DZY18" s="44"/>
      <c r="DZZ18" s="44"/>
      <c r="EAA18" s="44"/>
      <c r="EAB18" s="44"/>
      <c r="EAC18" s="44"/>
      <c r="EAD18" s="44"/>
      <c r="EAE18" s="44"/>
      <c r="EAF18" s="44"/>
      <c r="EAG18" s="44"/>
      <c r="EAH18" s="44"/>
      <c r="EAI18" s="44"/>
      <c r="EAJ18" s="44"/>
      <c r="EAK18" s="44"/>
      <c r="EAL18" s="44"/>
      <c r="EAM18" s="44"/>
      <c r="EAN18" s="44"/>
      <c r="EAO18" s="44"/>
      <c r="EAP18" s="44"/>
      <c r="EAQ18" s="44"/>
      <c r="EAR18" s="44"/>
      <c r="EAS18" s="44"/>
      <c r="EAT18" s="44"/>
      <c r="EAU18" s="44"/>
      <c r="EAV18" s="44"/>
      <c r="EAW18" s="44"/>
      <c r="EAX18" s="44"/>
      <c r="EAY18" s="44"/>
      <c r="EAZ18" s="44"/>
      <c r="EBA18" s="44"/>
      <c r="EBB18" s="44"/>
      <c r="EBC18" s="44"/>
      <c r="EBD18" s="44"/>
      <c r="EBE18" s="44"/>
      <c r="EBF18" s="44"/>
      <c r="EBG18" s="44"/>
      <c r="EBH18" s="44"/>
      <c r="EBI18" s="44"/>
      <c r="EBJ18" s="44"/>
      <c r="EBK18" s="44"/>
      <c r="EBL18" s="44"/>
      <c r="EBM18" s="44"/>
      <c r="EBN18" s="44"/>
      <c r="EBO18" s="44"/>
      <c r="EBP18" s="44"/>
      <c r="EBQ18" s="44"/>
      <c r="EBR18" s="44"/>
      <c r="EBS18" s="44"/>
      <c r="EBT18" s="44"/>
      <c r="EBU18" s="44"/>
      <c r="EBV18" s="44"/>
      <c r="EBW18" s="44"/>
      <c r="EBX18" s="44"/>
      <c r="EBY18" s="44"/>
      <c r="EBZ18" s="44"/>
      <c r="ECA18" s="44"/>
      <c r="ECB18" s="44"/>
      <c r="ECC18" s="44"/>
      <c r="ECD18" s="44"/>
      <c r="ECE18" s="44"/>
      <c r="ECF18" s="44"/>
      <c r="ECG18" s="44"/>
      <c r="ECH18" s="44"/>
      <c r="ECI18" s="44"/>
      <c r="ECJ18" s="44"/>
      <c r="ECK18" s="44"/>
      <c r="ECL18" s="44"/>
      <c r="ECM18" s="44"/>
      <c r="ECN18" s="44"/>
      <c r="ECO18" s="44"/>
      <c r="ECP18" s="44"/>
      <c r="ECQ18" s="44"/>
      <c r="ECR18" s="44"/>
      <c r="ECS18" s="44"/>
      <c r="ECT18" s="44"/>
      <c r="ECU18" s="44"/>
      <c r="ECV18" s="44"/>
      <c r="ECW18" s="44"/>
      <c r="ECX18" s="44"/>
      <c r="ECY18" s="44"/>
      <c r="ECZ18" s="44"/>
      <c r="EDA18" s="44"/>
      <c r="EDB18" s="44"/>
      <c r="EDC18" s="44"/>
      <c r="EDD18" s="44"/>
      <c r="EDE18" s="44"/>
      <c r="EDF18" s="44"/>
      <c r="EDG18" s="44"/>
      <c r="EDH18" s="44"/>
      <c r="EDI18" s="44"/>
      <c r="EDJ18" s="44"/>
      <c r="EDK18" s="44"/>
      <c r="EDL18" s="44"/>
      <c r="EDM18" s="44"/>
      <c r="EDN18" s="44"/>
      <c r="EDO18" s="44"/>
      <c r="EDP18" s="44"/>
      <c r="EDQ18" s="44"/>
      <c r="EDR18" s="44"/>
      <c r="EDS18" s="44"/>
      <c r="EDT18" s="44"/>
      <c r="EDU18" s="44"/>
      <c r="EDV18" s="44"/>
      <c r="EDW18" s="44"/>
      <c r="EDX18" s="44"/>
      <c r="EDY18" s="44"/>
      <c r="EDZ18" s="44"/>
      <c r="EEA18" s="44"/>
      <c r="EEB18" s="44"/>
      <c r="EEC18" s="44"/>
      <c r="EED18" s="44"/>
      <c r="EEE18" s="44"/>
      <c r="EEF18" s="44"/>
      <c r="EEG18" s="44"/>
      <c r="EEH18" s="44"/>
      <c r="EEI18" s="44"/>
      <c r="EEJ18" s="44"/>
      <c r="EEK18" s="44"/>
      <c r="EEL18" s="44"/>
      <c r="EEM18" s="44"/>
      <c r="EEN18" s="44"/>
      <c r="EEO18" s="44"/>
      <c r="EEP18" s="44"/>
      <c r="EEQ18" s="44"/>
      <c r="EER18" s="44"/>
      <c r="EES18" s="44"/>
      <c r="EET18" s="44"/>
      <c r="EEU18" s="44"/>
      <c r="EEV18" s="44"/>
      <c r="EEW18" s="44"/>
      <c r="EEX18" s="44"/>
      <c r="EEY18" s="44"/>
      <c r="EEZ18" s="44"/>
      <c r="EFA18" s="44"/>
      <c r="EFB18" s="44"/>
      <c r="EFC18" s="44"/>
      <c r="EFD18" s="44"/>
      <c r="EFE18" s="44"/>
      <c r="EFF18" s="44"/>
      <c r="EFG18" s="44"/>
      <c r="EFH18" s="44"/>
      <c r="EFI18" s="44"/>
      <c r="EFJ18" s="44"/>
      <c r="EFK18" s="44"/>
      <c r="EFL18" s="44"/>
      <c r="EFM18" s="44"/>
      <c r="EFN18" s="44"/>
      <c r="EFO18" s="44"/>
      <c r="EFP18" s="44"/>
      <c r="EFQ18" s="44"/>
      <c r="EFR18" s="44"/>
      <c r="EFS18" s="44"/>
      <c r="EFT18" s="44"/>
      <c r="EFU18" s="44"/>
      <c r="EFV18" s="44"/>
      <c r="EFW18" s="44"/>
      <c r="EFX18" s="44"/>
      <c r="EFY18" s="44"/>
      <c r="EFZ18" s="44"/>
      <c r="EGA18" s="44"/>
      <c r="EGB18" s="44"/>
      <c r="EGC18" s="44"/>
      <c r="EGD18" s="44"/>
      <c r="EGE18" s="44"/>
      <c r="EGF18" s="44"/>
      <c r="EGG18" s="44"/>
      <c r="EGH18" s="44"/>
      <c r="EGI18" s="44"/>
      <c r="EGJ18" s="44"/>
      <c r="EGK18" s="44"/>
      <c r="EGL18" s="44"/>
      <c r="EGM18" s="44"/>
      <c r="EGN18" s="44"/>
      <c r="EGO18" s="44"/>
      <c r="EGP18" s="44"/>
      <c r="EGQ18" s="44"/>
      <c r="EGR18" s="44"/>
      <c r="EGS18" s="44"/>
      <c r="EGT18" s="44"/>
      <c r="EGU18" s="44"/>
      <c r="EGV18" s="44"/>
      <c r="EGW18" s="44"/>
      <c r="EGX18" s="44"/>
      <c r="EGY18" s="44"/>
      <c r="EGZ18" s="44"/>
      <c r="EHA18" s="44"/>
      <c r="EHB18" s="44"/>
      <c r="EHC18" s="44"/>
      <c r="EHD18" s="44"/>
      <c r="EHE18" s="44"/>
      <c r="EHF18" s="44"/>
      <c r="EHG18" s="44"/>
      <c r="EHH18" s="44"/>
      <c r="EHI18" s="44"/>
      <c r="EHJ18" s="44"/>
      <c r="EHK18" s="44"/>
      <c r="EHL18" s="44"/>
      <c r="EHM18" s="44"/>
      <c r="EHN18" s="44"/>
      <c r="EHO18" s="44"/>
      <c r="EHP18" s="44"/>
      <c r="EHQ18" s="44"/>
      <c r="EHR18" s="44"/>
      <c r="EHS18" s="44"/>
      <c r="EHT18" s="44"/>
      <c r="EHU18" s="44"/>
      <c r="EHV18" s="44"/>
      <c r="EHW18" s="44"/>
      <c r="EHX18" s="44"/>
      <c r="EHY18" s="44"/>
      <c r="EHZ18" s="44"/>
      <c r="EIA18" s="44"/>
      <c r="EIB18" s="44"/>
      <c r="EIC18" s="44"/>
      <c r="EID18" s="44"/>
      <c r="EIE18" s="44"/>
      <c r="EIF18" s="44"/>
      <c r="EIG18" s="44"/>
      <c r="EIH18" s="44"/>
      <c r="EII18" s="44"/>
      <c r="EIJ18" s="44"/>
      <c r="EIK18" s="44"/>
      <c r="EIL18" s="44"/>
      <c r="EIM18" s="44"/>
      <c r="EIN18" s="44"/>
      <c r="EIO18" s="44"/>
      <c r="EIP18" s="44"/>
      <c r="EIQ18" s="44"/>
      <c r="EIR18" s="44"/>
      <c r="EIS18" s="44"/>
      <c r="EIT18" s="44"/>
      <c r="EIU18" s="44"/>
      <c r="EIV18" s="44"/>
      <c r="EIW18" s="44"/>
      <c r="EIX18" s="44"/>
      <c r="EIY18" s="44"/>
      <c r="EIZ18" s="44"/>
      <c r="EJA18" s="44"/>
      <c r="EJB18" s="44"/>
      <c r="EJC18" s="44"/>
      <c r="EJD18" s="44"/>
      <c r="EJE18" s="44"/>
      <c r="EJF18" s="44"/>
      <c r="EJG18" s="44"/>
      <c r="EJH18" s="44"/>
      <c r="EJI18" s="44"/>
      <c r="EJJ18" s="44"/>
      <c r="EJK18" s="44"/>
      <c r="EJL18" s="44"/>
      <c r="EJM18" s="44"/>
      <c r="EJN18" s="44"/>
      <c r="EJO18" s="44"/>
      <c r="EJP18" s="44"/>
      <c r="EJQ18" s="44"/>
      <c r="EJR18" s="44"/>
      <c r="EJS18" s="44"/>
      <c r="EJT18" s="44"/>
      <c r="EJU18" s="44"/>
      <c r="EJV18" s="44"/>
      <c r="EJW18" s="44"/>
      <c r="EJX18" s="44"/>
      <c r="EJY18" s="44"/>
      <c r="EJZ18" s="44"/>
      <c r="EKA18" s="44"/>
      <c r="EKB18" s="44"/>
      <c r="EKC18" s="44"/>
      <c r="EKD18" s="44"/>
      <c r="EKE18" s="44"/>
      <c r="EKF18" s="44"/>
      <c r="EKG18" s="44"/>
      <c r="EKH18" s="44"/>
      <c r="EKI18" s="44"/>
      <c r="EKJ18" s="44"/>
      <c r="EKK18" s="44"/>
      <c r="EKL18" s="44"/>
      <c r="EKM18" s="44"/>
      <c r="EKN18" s="44"/>
      <c r="EKO18" s="44"/>
      <c r="EKP18" s="44"/>
      <c r="EKQ18" s="44"/>
      <c r="EKR18" s="44"/>
      <c r="EKS18" s="44"/>
      <c r="EKT18" s="44"/>
      <c r="EKU18" s="44"/>
      <c r="EKV18" s="44"/>
      <c r="EKW18" s="44"/>
      <c r="EKX18" s="44"/>
      <c r="EKY18" s="44"/>
      <c r="EKZ18" s="44"/>
      <c r="ELA18" s="44"/>
      <c r="ELB18" s="44"/>
      <c r="ELC18" s="44"/>
      <c r="ELD18" s="44"/>
      <c r="ELE18" s="44"/>
      <c r="ELF18" s="44"/>
      <c r="ELG18" s="44"/>
      <c r="ELH18" s="44"/>
      <c r="ELI18" s="44"/>
      <c r="ELJ18" s="44"/>
      <c r="ELK18" s="44"/>
      <c r="ELL18" s="44"/>
      <c r="ELM18" s="44"/>
      <c r="ELN18" s="44"/>
      <c r="ELO18" s="44"/>
      <c r="ELP18" s="44"/>
      <c r="ELQ18" s="44"/>
      <c r="ELR18" s="44"/>
      <c r="ELS18" s="44"/>
      <c r="ELT18" s="44"/>
      <c r="ELU18" s="44"/>
      <c r="ELV18" s="44"/>
      <c r="ELW18" s="44"/>
      <c r="ELX18" s="44"/>
      <c r="ELY18" s="44"/>
      <c r="ELZ18" s="44"/>
      <c r="EMA18" s="44"/>
      <c r="EMB18" s="44"/>
      <c r="EMC18" s="44"/>
      <c r="EMD18" s="44"/>
      <c r="EME18" s="44"/>
      <c r="EMF18" s="44"/>
      <c r="EMG18" s="44"/>
      <c r="EMH18" s="44"/>
      <c r="EMI18" s="44"/>
      <c r="EMJ18" s="44"/>
      <c r="EMK18" s="44"/>
      <c r="EML18" s="44"/>
      <c r="EMM18" s="44"/>
      <c r="EMN18" s="44"/>
      <c r="EMO18" s="44"/>
      <c r="EMP18" s="44"/>
      <c r="EMQ18" s="44"/>
      <c r="EMR18" s="44"/>
      <c r="EMS18" s="44"/>
      <c r="EMT18" s="44"/>
      <c r="EMU18" s="44"/>
      <c r="EMV18" s="44"/>
      <c r="EMW18" s="44"/>
      <c r="EMX18" s="44"/>
      <c r="EMY18" s="44"/>
      <c r="EMZ18" s="44"/>
      <c r="ENA18" s="44"/>
      <c r="ENB18" s="44"/>
      <c r="ENC18" s="44"/>
      <c r="END18" s="44"/>
      <c r="ENE18" s="44"/>
      <c r="ENF18" s="44"/>
      <c r="ENG18" s="44"/>
      <c r="ENH18" s="44"/>
      <c r="ENI18" s="44"/>
      <c r="ENJ18" s="44"/>
      <c r="ENK18" s="44"/>
      <c r="ENL18" s="44"/>
      <c r="ENM18" s="44"/>
      <c r="ENN18" s="44"/>
      <c r="ENO18" s="44"/>
      <c r="ENP18" s="44"/>
      <c r="ENQ18" s="44"/>
      <c r="ENR18" s="44"/>
      <c r="ENS18" s="44"/>
      <c r="ENT18" s="44"/>
      <c r="ENU18" s="44"/>
      <c r="ENV18" s="44"/>
      <c r="ENW18" s="44"/>
      <c r="ENX18" s="44"/>
      <c r="ENY18" s="44"/>
      <c r="ENZ18" s="44"/>
      <c r="EOA18" s="44"/>
      <c r="EOB18" s="44"/>
      <c r="EOC18" s="44"/>
      <c r="EOD18" s="44"/>
      <c r="EOE18" s="44"/>
      <c r="EOF18" s="44"/>
      <c r="EOG18" s="44"/>
      <c r="EOH18" s="44"/>
      <c r="EOI18" s="44"/>
      <c r="EOJ18" s="44"/>
      <c r="EOK18" s="44"/>
      <c r="EOL18" s="44"/>
      <c r="EOM18" s="44"/>
      <c r="EON18" s="44"/>
      <c r="EOO18" s="44"/>
      <c r="EOP18" s="44"/>
      <c r="EOQ18" s="44"/>
      <c r="EOR18" s="44"/>
      <c r="EOS18" s="44"/>
      <c r="EOT18" s="44"/>
      <c r="EOU18" s="44"/>
      <c r="EOV18" s="44"/>
      <c r="EOW18" s="44"/>
      <c r="EOX18" s="44"/>
      <c r="EOY18" s="44"/>
      <c r="EOZ18" s="44"/>
      <c r="EPA18" s="44"/>
      <c r="EPB18" s="44"/>
      <c r="EPC18" s="44"/>
      <c r="EPD18" s="44"/>
      <c r="EPE18" s="44"/>
      <c r="EPF18" s="44"/>
      <c r="EPG18" s="44"/>
      <c r="EPH18" s="44"/>
      <c r="EPI18" s="44"/>
      <c r="EPJ18" s="44"/>
      <c r="EPK18" s="44"/>
      <c r="EPL18" s="44"/>
      <c r="EPM18" s="44"/>
      <c r="EPN18" s="44"/>
      <c r="EPO18" s="44"/>
      <c r="EPP18" s="44"/>
      <c r="EPQ18" s="44"/>
      <c r="EPR18" s="44"/>
      <c r="EPS18" s="44"/>
      <c r="EPT18" s="44"/>
      <c r="EPU18" s="44"/>
      <c r="EPV18" s="44"/>
      <c r="EPW18" s="44"/>
      <c r="EPX18" s="44"/>
      <c r="EPY18" s="44"/>
      <c r="EPZ18" s="44"/>
      <c r="EQA18" s="44"/>
      <c r="EQB18" s="44"/>
      <c r="EQC18" s="44"/>
      <c r="EQD18" s="44"/>
      <c r="EQE18" s="44"/>
      <c r="EQF18" s="44"/>
      <c r="EQG18" s="44"/>
      <c r="EQH18" s="44"/>
      <c r="EQI18" s="44"/>
      <c r="EQJ18" s="44"/>
      <c r="EQK18" s="44"/>
      <c r="EQL18" s="44"/>
      <c r="EQM18" s="44"/>
      <c r="EQN18" s="44"/>
      <c r="EQO18" s="44"/>
      <c r="EQP18" s="44"/>
      <c r="EQQ18" s="44"/>
      <c r="EQR18" s="44"/>
      <c r="EQS18" s="44"/>
      <c r="EQT18" s="44"/>
      <c r="EQU18" s="44"/>
      <c r="EQV18" s="44"/>
      <c r="EQW18" s="44"/>
      <c r="EQX18" s="44"/>
      <c r="EQY18" s="44"/>
      <c r="EQZ18" s="44"/>
      <c r="ERA18" s="44"/>
      <c r="ERB18" s="44"/>
      <c r="ERC18" s="44"/>
      <c r="ERD18" s="44"/>
      <c r="ERE18" s="44"/>
      <c r="ERF18" s="44"/>
      <c r="ERG18" s="44"/>
      <c r="ERH18" s="44"/>
      <c r="ERI18" s="44"/>
      <c r="ERJ18" s="44"/>
      <c r="ERK18" s="44"/>
      <c r="ERL18" s="44"/>
      <c r="ERM18" s="44"/>
      <c r="ERN18" s="44"/>
      <c r="ERO18" s="44"/>
      <c r="ERP18" s="44"/>
      <c r="ERQ18" s="44"/>
      <c r="ERR18" s="44"/>
      <c r="ERS18" s="44"/>
      <c r="ERT18" s="44"/>
      <c r="ERU18" s="44"/>
      <c r="ERV18" s="44"/>
      <c r="ERW18" s="44"/>
      <c r="ERX18" s="44"/>
      <c r="ERY18" s="44"/>
      <c r="ERZ18" s="44"/>
      <c r="ESA18" s="44"/>
      <c r="ESB18" s="44"/>
      <c r="ESC18" s="44"/>
      <c r="ESD18" s="44"/>
      <c r="ESE18" s="44"/>
      <c r="ESF18" s="44"/>
      <c r="ESG18" s="44"/>
      <c r="ESH18" s="44"/>
      <c r="ESI18" s="44"/>
      <c r="ESJ18" s="44"/>
      <c r="ESK18" s="44"/>
      <c r="ESL18" s="44"/>
      <c r="ESM18" s="44"/>
      <c r="ESN18" s="44"/>
      <c r="ESO18" s="44"/>
      <c r="ESP18" s="44"/>
      <c r="ESQ18" s="44"/>
      <c r="ESR18" s="44"/>
      <c r="ESS18" s="44"/>
      <c r="EST18" s="44"/>
      <c r="ESU18" s="44"/>
      <c r="ESV18" s="44"/>
      <c r="ESW18" s="44"/>
      <c r="ESX18" s="44"/>
      <c r="ESY18" s="44"/>
      <c r="ESZ18" s="44"/>
      <c r="ETA18" s="44"/>
      <c r="ETB18" s="44"/>
      <c r="ETC18" s="44"/>
      <c r="ETD18" s="44"/>
      <c r="ETE18" s="44"/>
      <c r="ETF18" s="44"/>
      <c r="ETG18" s="44"/>
      <c r="ETH18" s="44"/>
      <c r="ETI18" s="44"/>
      <c r="ETJ18" s="44"/>
      <c r="ETK18" s="44"/>
      <c r="ETL18" s="44"/>
      <c r="ETM18" s="44"/>
      <c r="ETN18" s="44"/>
      <c r="ETO18" s="44"/>
      <c r="ETP18" s="44"/>
      <c r="ETQ18" s="44"/>
      <c r="ETR18" s="44"/>
      <c r="ETS18" s="44"/>
      <c r="ETT18" s="44"/>
      <c r="ETU18" s="44"/>
      <c r="ETV18" s="44"/>
      <c r="ETW18" s="44"/>
      <c r="ETX18" s="44"/>
      <c r="ETY18" s="44"/>
      <c r="ETZ18" s="44"/>
      <c r="EUA18" s="44"/>
      <c r="EUB18" s="44"/>
      <c r="EUC18" s="44"/>
      <c r="EUD18" s="44"/>
      <c r="EUE18" s="44"/>
      <c r="EUF18" s="44"/>
      <c r="EUG18" s="44"/>
      <c r="EUH18" s="44"/>
      <c r="EUI18" s="44"/>
      <c r="EUJ18" s="44"/>
      <c r="EUK18" s="44"/>
      <c r="EUL18" s="44"/>
      <c r="EUM18" s="44"/>
      <c r="EUN18" s="44"/>
      <c r="EUO18" s="44"/>
      <c r="EUP18" s="44"/>
      <c r="EUQ18" s="44"/>
      <c r="EUR18" s="44"/>
      <c r="EUS18" s="44"/>
      <c r="EUT18" s="44"/>
      <c r="EUU18" s="44"/>
      <c r="EUV18" s="44"/>
      <c r="EUW18" s="44"/>
      <c r="EUX18" s="44"/>
      <c r="EUY18" s="44"/>
      <c r="EUZ18" s="44"/>
      <c r="EVA18" s="44"/>
      <c r="EVB18" s="44"/>
      <c r="EVC18" s="44"/>
      <c r="EVD18" s="44"/>
      <c r="EVE18" s="44"/>
      <c r="EVF18" s="44"/>
      <c r="EVG18" s="44"/>
      <c r="EVH18" s="44"/>
      <c r="EVI18" s="44"/>
      <c r="EVJ18" s="44"/>
      <c r="EVK18" s="44"/>
      <c r="EVL18" s="44"/>
      <c r="EVM18" s="44"/>
      <c r="EVN18" s="44"/>
      <c r="EVO18" s="44"/>
      <c r="EVP18" s="44"/>
      <c r="EVQ18" s="44"/>
      <c r="EVR18" s="44"/>
      <c r="EVS18" s="44"/>
      <c r="EVT18" s="44"/>
      <c r="EVU18" s="44"/>
      <c r="EVV18" s="44"/>
      <c r="EVW18" s="44"/>
      <c r="EVX18" s="44"/>
      <c r="EVY18" s="44"/>
      <c r="EVZ18" s="44"/>
      <c r="EWA18" s="44"/>
      <c r="EWB18" s="44"/>
      <c r="EWC18" s="44"/>
      <c r="EWD18" s="44"/>
      <c r="EWE18" s="44"/>
      <c r="EWF18" s="44"/>
      <c r="EWG18" s="44"/>
      <c r="EWH18" s="44"/>
      <c r="EWI18" s="44"/>
      <c r="EWJ18" s="44"/>
      <c r="EWK18" s="44"/>
      <c r="EWL18" s="44"/>
      <c r="EWM18" s="44"/>
      <c r="EWN18" s="44"/>
      <c r="EWO18" s="44"/>
      <c r="EWP18" s="44"/>
      <c r="EWQ18" s="44"/>
      <c r="EWR18" s="44"/>
      <c r="EWS18" s="44"/>
      <c r="EWT18" s="44"/>
      <c r="EWU18" s="44"/>
      <c r="EWV18" s="44"/>
      <c r="EWW18" s="44"/>
      <c r="EWX18" s="44"/>
      <c r="EWY18" s="44"/>
      <c r="EWZ18" s="44"/>
      <c r="EXA18" s="44"/>
      <c r="EXB18" s="44"/>
      <c r="EXC18" s="44"/>
      <c r="EXD18" s="44"/>
      <c r="EXE18" s="44"/>
      <c r="EXF18" s="44"/>
      <c r="EXG18" s="44"/>
      <c r="EXH18" s="44"/>
      <c r="EXI18" s="44"/>
      <c r="EXJ18" s="44"/>
      <c r="EXK18" s="44"/>
      <c r="EXL18" s="44"/>
      <c r="EXM18" s="44"/>
      <c r="EXN18" s="44"/>
      <c r="EXO18" s="44"/>
      <c r="EXP18" s="44"/>
      <c r="EXQ18" s="44"/>
      <c r="EXR18" s="44"/>
      <c r="EXS18" s="44"/>
      <c r="EXT18" s="44"/>
      <c r="EXU18" s="44"/>
      <c r="EXV18" s="44"/>
      <c r="EXW18" s="44"/>
      <c r="EXX18" s="44"/>
      <c r="EXY18" s="44"/>
      <c r="EXZ18" s="44"/>
      <c r="EYA18" s="44"/>
      <c r="EYB18" s="44"/>
      <c r="EYC18" s="44"/>
      <c r="EYD18" s="44"/>
      <c r="EYE18" s="44"/>
      <c r="EYF18" s="44"/>
      <c r="EYG18" s="44"/>
      <c r="EYH18" s="44"/>
      <c r="EYI18" s="44"/>
      <c r="EYJ18" s="44"/>
      <c r="EYK18" s="44"/>
      <c r="EYL18" s="44"/>
      <c r="EYM18" s="44"/>
      <c r="EYN18" s="44"/>
      <c r="EYO18" s="44"/>
      <c r="EYP18" s="44"/>
      <c r="EYQ18" s="44"/>
      <c r="EYR18" s="44"/>
      <c r="EYS18" s="44"/>
      <c r="EYT18" s="44"/>
      <c r="EYU18" s="44"/>
      <c r="EYV18" s="44"/>
      <c r="EYW18" s="44"/>
      <c r="EYX18" s="44"/>
      <c r="EYY18" s="44"/>
      <c r="EYZ18" s="44"/>
      <c r="EZA18" s="44"/>
      <c r="EZB18" s="44"/>
      <c r="EZC18" s="44"/>
      <c r="EZD18" s="44"/>
      <c r="EZE18" s="44"/>
      <c r="EZF18" s="44"/>
      <c r="EZG18" s="44"/>
      <c r="EZH18" s="44"/>
      <c r="EZI18" s="44"/>
      <c r="EZJ18" s="44"/>
      <c r="EZK18" s="44"/>
      <c r="EZL18" s="44"/>
      <c r="EZM18" s="44"/>
      <c r="EZN18" s="44"/>
      <c r="EZO18" s="44"/>
      <c r="EZP18" s="44"/>
      <c r="EZQ18" s="44"/>
      <c r="EZR18" s="44"/>
      <c r="EZS18" s="44"/>
      <c r="EZT18" s="44"/>
      <c r="EZU18" s="44"/>
      <c r="EZV18" s="44"/>
      <c r="EZW18" s="44"/>
      <c r="EZX18" s="44"/>
      <c r="EZY18" s="44"/>
      <c r="EZZ18" s="44"/>
      <c r="FAA18" s="44"/>
      <c r="FAB18" s="44"/>
      <c r="FAC18" s="44"/>
      <c r="FAD18" s="44"/>
      <c r="FAE18" s="44"/>
      <c r="FAF18" s="44"/>
      <c r="FAG18" s="44"/>
      <c r="FAH18" s="44"/>
      <c r="FAI18" s="44"/>
      <c r="FAJ18" s="44"/>
      <c r="FAK18" s="44"/>
      <c r="FAL18" s="44"/>
      <c r="FAM18" s="44"/>
      <c r="FAN18" s="44"/>
      <c r="FAO18" s="44"/>
      <c r="FAP18" s="44"/>
      <c r="FAQ18" s="44"/>
      <c r="FAR18" s="44"/>
      <c r="FAS18" s="44"/>
      <c r="FAT18" s="44"/>
      <c r="FAU18" s="44"/>
      <c r="FAV18" s="44"/>
      <c r="FAW18" s="44"/>
      <c r="FAX18" s="44"/>
      <c r="FAY18" s="44"/>
      <c r="FAZ18" s="44"/>
      <c r="FBA18" s="44"/>
      <c r="FBB18" s="44"/>
      <c r="FBC18" s="44"/>
      <c r="FBD18" s="44"/>
      <c r="FBE18" s="44"/>
      <c r="FBF18" s="44"/>
      <c r="FBG18" s="44"/>
      <c r="FBH18" s="44"/>
      <c r="FBI18" s="44"/>
      <c r="FBJ18" s="44"/>
      <c r="FBK18" s="44"/>
      <c r="FBL18" s="44"/>
      <c r="FBM18" s="44"/>
      <c r="FBN18" s="44"/>
      <c r="FBO18" s="44"/>
      <c r="FBP18" s="44"/>
      <c r="FBQ18" s="44"/>
      <c r="FBR18" s="44"/>
      <c r="FBS18" s="44"/>
      <c r="FBT18" s="44"/>
      <c r="FBU18" s="44"/>
      <c r="FBV18" s="44"/>
      <c r="FBW18" s="44"/>
      <c r="FBX18" s="44"/>
      <c r="FBY18" s="44"/>
      <c r="FBZ18" s="44"/>
      <c r="FCA18" s="44"/>
      <c r="FCB18" s="44"/>
      <c r="FCC18" s="44"/>
      <c r="FCD18" s="44"/>
      <c r="FCE18" s="44"/>
      <c r="FCF18" s="44"/>
      <c r="FCG18" s="44"/>
      <c r="FCH18" s="44"/>
      <c r="FCI18" s="44"/>
      <c r="FCJ18" s="44"/>
      <c r="FCK18" s="44"/>
      <c r="FCL18" s="44"/>
      <c r="FCM18" s="44"/>
      <c r="FCN18" s="44"/>
      <c r="FCO18" s="44"/>
      <c r="FCP18" s="44"/>
      <c r="FCQ18" s="44"/>
      <c r="FCR18" s="44"/>
      <c r="FCS18" s="44"/>
      <c r="FCT18" s="44"/>
      <c r="FCU18" s="44"/>
      <c r="FCV18" s="44"/>
      <c r="FCW18" s="44"/>
      <c r="FCX18" s="44"/>
      <c r="FCY18" s="44"/>
      <c r="FCZ18" s="44"/>
      <c r="FDA18" s="44"/>
      <c r="FDB18" s="44"/>
      <c r="FDC18" s="44"/>
      <c r="FDD18" s="44"/>
      <c r="FDE18" s="44"/>
      <c r="FDF18" s="44"/>
      <c r="FDG18" s="44"/>
      <c r="FDH18" s="44"/>
      <c r="FDI18" s="44"/>
      <c r="FDJ18" s="44"/>
      <c r="FDK18" s="44"/>
      <c r="FDL18" s="44"/>
      <c r="FDM18" s="44"/>
      <c r="FDN18" s="44"/>
      <c r="FDO18" s="44"/>
      <c r="FDP18" s="44"/>
      <c r="FDQ18" s="44"/>
      <c r="FDR18" s="44"/>
      <c r="FDS18" s="44"/>
      <c r="FDT18" s="44"/>
      <c r="FDU18" s="44"/>
      <c r="FDV18" s="44"/>
      <c r="FDW18" s="44"/>
      <c r="FDX18" s="44"/>
      <c r="FDY18" s="44"/>
      <c r="FDZ18" s="44"/>
      <c r="FEA18" s="44"/>
      <c r="FEB18" s="44"/>
      <c r="FEC18" s="44"/>
      <c r="FED18" s="44"/>
      <c r="FEE18" s="44"/>
      <c r="FEF18" s="44"/>
      <c r="FEG18" s="44"/>
      <c r="FEH18" s="44"/>
      <c r="FEI18" s="44"/>
      <c r="FEJ18" s="44"/>
      <c r="FEK18" s="44"/>
      <c r="FEL18" s="44"/>
      <c r="FEM18" s="44"/>
      <c r="FEN18" s="44"/>
      <c r="FEO18" s="44"/>
      <c r="FEP18" s="44"/>
      <c r="FEQ18" s="44"/>
      <c r="FER18" s="44"/>
      <c r="FES18" s="44"/>
      <c r="FET18" s="44"/>
      <c r="FEU18" s="44"/>
      <c r="FEV18" s="44"/>
      <c r="FEW18" s="44"/>
      <c r="FEX18" s="44"/>
      <c r="FEY18" s="44"/>
      <c r="FEZ18" s="44"/>
      <c r="FFA18" s="44"/>
      <c r="FFB18" s="44"/>
      <c r="FFC18" s="44"/>
      <c r="FFD18" s="44"/>
      <c r="FFE18" s="44"/>
      <c r="FFF18" s="44"/>
      <c r="FFG18" s="44"/>
      <c r="FFH18" s="44"/>
      <c r="FFI18" s="44"/>
      <c r="FFJ18" s="44"/>
      <c r="FFK18" s="44"/>
      <c r="FFL18" s="44"/>
      <c r="FFM18" s="44"/>
      <c r="FFN18" s="44"/>
      <c r="FFO18" s="44"/>
      <c r="FFP18" s="44"/>
      <c r="FFQ18" s="44"/>
      <c r="FFR18" s="44"/>
      <c r="FFS18" s="44"/>
      <c r="FFT18" s="44"/>
      <c r="FFU18" s="44"/>
      <c r="FFV18" s="44"/>
      <c r="FFW18" s="44"/>
      <c r="FFX18" s="44"/>
      <c r="FFY18" s="44"/>
      <c r="FFZ18" s="44"/>
      <c r="FGA18" s="44"/>
      <c r="FGB18" s="44"/>
      <c r="FGC18" s="44"/>
      <c r="FGD18" s="44"/>
      <c r="FGE18" s="44"/>
      <c r="FGF18" s="44"/>
      <c r="FGG18" s="44"/>
      <c r="FGH18" s="44"/>
      <c r="FGI18" s="44"/>
      <c r="FGJ18" s="44"/>
      <c r="FGK18" s="44"/>
      <c r="FGL18" s="44"/>
      <c r="FGM18" s="44"/>
      <c r="FGN18" s="44"/>
      <c r="FGO18" s="44"/>
      <c r="FGP18" s="44"/>
      <c r="FGQ18" s="44"/>
      <c r="FGR18" s="44"/>
      <c r="FGS18" s="44"/>
      <c r="FGT18" s="44"/>
      <c r="FGU18" s="44"/>
      <c r="FGV18" s="44"/>
      <c r="FGW18" s="44"/>
      <c r="FGX18" s="44"/>
      <c r="FGY18" s="44"/>
      <c r="FGZ18" s="44"/>
      <c r="FHA18" s="44"/>
      <c r="FHB18" s="44"/>
      <c r="FHC18" s="44"/>
      <c r="FHD18" s="44"/>
      <c r="FHE18" s="44"/>
      <c r="FHF18" s="44"/>
      <c r="FHG18" s="44"/>
      <c r="FHH18" s="44"/>
      <c r="FHI18" s="44"/>
      <c r="FHJ18" s="44"/>
      <c r="FHK18" s="44"/>
      <c r="FHL18" s="44"/>
      <c r="FHM18" s="44"/>
      <c r="FHN18" s="44"/>
      <c r="FHO18" s="44"/>
      <c r="FHP18" s="44"/>
      <c r="FHQ18" s="44"/>
      <c r="FHR18" s="44"/>
      <c r="FHS18" s="44"/>
      <c r="FHT18" s="44"/>
      <c r="FHU18" s="44"/>
      <c r="FHV18" s="44"/>
      <c r="FHW18" s="44"/>
      <c r="FHX18" s="44"/>
      <c r="FHY18" s="44"/>
      <c r="FHZ18" s="44"/>
      <c r="FIA18" s="44"/>
      <c r="FIB18" s="44"/>
      <c r="FIC18" s="44"/>
      <c r="FID18" s="44"/>
      <c r="FIE18" s="44"/>
      <c r="FIF18" s="44"/>
      <c r="FIG18" s="44"/>
      <c r="FIH18" s="44"/>
      <c r="FII18" s="44"/>
      <c r="FIJ18" s="44"/>
      <c r="FIK18" s="44"/>
      <c r="FIL18" s="44"/>
      <c r="FIM18" s="44"/>
      <c r="FIN18" s="44"/>
      <c r="FIO18" s="44"/>
      <c r="FIP18" s="44"/>
      <c r="FIQ18" s="44"/>
      <c r="FIR18" s="44"/>
      <c r="FIS18" s="44"/>
      <c r="FIT18" s="44"/>
      <c r="FIU18" s="44"/>
      <c r="FIV18" s="44"/>
      <c r="FIW18" s="44"/>
      <c r="FIX18" s="44"/>
      <c r="FIY18" s="44"/>
      <c r="FIZ18" s="44"/>
      <c r="FJA18" s="44"/>
      <c r="FJB18" s="44"/>
      <c r="FJC18" s="44"/>
      <c r="FJD18" s="44"/>
      <c r="FJE18" s="44"/>
      <c r="FJF18" s="44"/>
      <c r="FJG18" s="44"/>
      <c r="FJH18" s="44"/>
      <c r="FJI18" s="44"/>
      <c r="FJJ18" s="44"/>
      <c r="FJK18" s="44"/>
      <c r="FJL18" s="44"/>
      <c r="FJM18" s="44"/>
      <c r="FJN18" s="44"/>
      <c r="FJO18" s="44"/>
      <c r="FJP18" s="44"/>
      <c r="FJQ18" s="44"/>
      <c r="FJR18" s="44"/>
      <c r="FJS18" s="44"/>
      <c r="FJT18" s="44"/>
      <c r="FJU18" s="44"/>
      <c r="FJV18" s="44"/>
      <c r="FJW18" s="44"/>
      <c r="FJX18" s="44"/>
      <c r="FJY18" s="44"/>
      <c r="FJZ18" s="44"/>
      <c r="FKA18" s="44"/>
      <c r="FKB18" s="44"/>
      <c r="FKC18" s="44"/>
      <c r="FKD18" s="44"/>
      <c r="FKE18" s="44"/>
      <c r="FKF18" s="44"/>
      <c r="FKG18" s="44"/>
      <c r="FKH18" s="44"/>
      <c r="FKI18" s="44"/>
      <c r="FKJ18" s="44"/>
      <c r="FKK18" s="44"/>
      <c r="FKL18" s="44"/>
      <c r="FKM18" s="44"/>
      <c r="FKN18" s="44"/>
      <c r="FKO18" s="44"/>
      <c r="FKP18" s="44"/>
      <c r="FKQ18" s="44"/>
    </row>
    <row r="19" spans="1:4359" s="38" customFormat="1" ht="36.75" customHeight="1" thickBot="1" x14ac:dyDescent="0.3">
      <c r="A19" s="732"/>
      <c r="B19" s="732"/>
      <c r="C19" s="735"/>
      <c r="D19" s="737"/>
      <c r="E19" s="739"/>
      <c r="F19" s="333" t="s">
        <v>23</v>
      </c>
      <c r="G19" s="259">
        <v>6.6699999999999995E-2</v>
      </c>
      <c r="H19" s="259">
        <v>6.6699999999999995E-2</v>
      </c>
      <c r="I19" s="259">
        <v>6.6699999999999995E-2</v>
      </c>
      <c r="J19" s="259">
        <v>6.6699999999999995E-2</v>
      </c>
      <c r="K19" s="259">
        <v>6.6699999999999995E-2</v>
      </c>
      <c r="L19" s="259">
        <v>6.6699999999999995E-2</v>
      </c>
      <c r="M19" s="224">
        <v>0.1</v>
      </c>
      <c r="N19" s="224">
        <v>0.1</v>
      </c>
      <c r="O19" s="224">
        <v>0.1</v>
      </c>
      <c r="P19" s="259">
        <v>0.1</v>
      </c>
      <c r="Q19" s="259">
        <v>0.1</v>
      </c>
      <c r="R19" s="259">
        <v>9.98E-2</v>
      </c>
      <c r="S19" s="335">
        <f>SUM(G19:R19)</f>
        <v>0.99999999999999989</v>
      </c>
      <c r="T19" s="742"/>
      <c r="U19" s="783"/>
      <c r="V19" s="75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c r="MF19" s="44"/>
      <c r="MG19" s="44"/>
      <c r="MH19" s="44"/>
      <c r="MI19" s="44"/>
      <c r="MJ19" s="44"/>
      <c r="MK19" s="44"/>
      <c r="ML19" s="44"/>
      <c r="MM19" s="44"/>
      <c r="MN19" s="44"/>
      <c r="MO19" s="44"/>
      <c r="MP19" s="44"/>
      <c r="MQ19" s="44"/>
      <c r="MR19" s="44"/>
      <c r="MS19" s="44"/>
      <c r="MT19" s="44"/>
      <c r="MU19" s="44"/>
      <c r="MV19" s="44"/>
      <c r="MW19" s="44"/>
      <c r="MX19" s="44"/>
      <c r="MY19" s="44"/>
      <c r="MZ19" s="44"/>
      <c r="NA19" s="44"/>
      <c r="NB19" s="44"/>
      <c r="NC19" s="44"/>
      <c r="ND19" s="44"/>
      <c r="NE19" s="44"/>
      <c r="NF19" s="44"/>
      <c r="NG19" s="44"/>
      <c r="NH19" s="44"/>
      <c r="NI19" s="44"/>
      <c r="NJ19" s="44"/>
      <c r="NK19" s="44"/>
      <c r="NL19" s="44"/>
      <c r="NM19" s="44"/>
      <c r="NN19" s="44"/>
      <c r="NO19" s="44"/>
      <c r="NP19" s="44"/>
      <c r="NQ19" s="44"/>
      <c r="NR19" s="44"/>
      <c r="NS19" s="44"/>
      <c r="NT19" s="44"/>
      <c r="NU19" s="44"/>
      <c r="NV19" s="44"/>
      <c r="NW19" s="44"/>
      <c r="NX19" s="44"/>
      <c r="NY19" s="44"/>
      <c r="NZ19" s="44"/>
      <c r="OA19" s="44"/>
      <c r="OB19" s="44"/>
      <c r="OC19" s="44"/>
      <c r="OD19" s="44"/>
      <c r="OE19" s="44"/>
      <c r="OF19" s="44"/>
      <c r="OG19" s="44"/>
      <c r="OH19" s="44"/>
      <c r="OI19" s="44"/>
      <c r="OJ19" s="44"/>
      <c r="OK19" s="44"/>
      <c r="OL19" s="44"/>
      <c r="OM19" s="44"/>
      <c r="ON19" s="44"/>
      <c r="OO19" s="44"/>
      <c r="OP19" s="44"/>
      <c r="OQ19" s="44"/>
      <c r="OR19" s="44"/>
      <c r="OS19" s="44"/>
      <c r="OT19" s="44"/>
      <c r="OU19" s="44"/>
      <c r="OV19" s="44"/>
      <c r="OW19" s="44"/>
      <c r="OX19" s="44"/>
      <c r="OY19" s="44"/>
      <c r="OZ19" s="44"/>
      <c r="PA19" s="44"/>
      <c r="PB19" s="44"/>
      <c r="PC19" s="44"/>
      <c r="PD19" s="44"/>
      <c r="PE19" s="44"/>
      <c r="PF19" s="44"/>
      <c r="PG19" s="44"/>
      <c r="PH19" s="44"/>
      <c r="PI19" s="44"/>
      <c r="PJ19" s="44"/>
      <c r="PK19" s="44"/>
      <c r="PL19" s="44"/>
      <c r="PM19" s="44"/>
      <c r="PN19" s="44"/>
      <c r="PO19" s="44"/>
      <c r="PP19" s="44"/>
      <c r="PQ19" s="44"/>
      <c r="PR19" s="44"/>
      <c r="PS19" s="44"/>
      <c r="PT19" s="44"/>
      <c r="PU19" s="44"/>
      <c r="PV19" s="44"/>
      <c r="PW19" s="44"/>
      <c r="PX19" s="44"/>
      <c r="PY19" s="44"/>
      <c r="PZ19" s="44"/>
      <c r="QA19" s="44"/>
      <c r="QB19" s="44"/>
      <c r="QC19" s="44"/>
      <c r="QD19" s="44"/>
      <c r="QE19" s="44"/>
      <c r="QF19" s="44"/>
      <c r="QG19" s="44"/>
      <c r="QH19" s="44"/>
      <c r="QI19" s="44"/>
      <c r="QJ19" s="44"/>
      <c r="QK19" s="44"/>
      <c r="QL19" s="44"/>
      <c r="QM19" s="44"/>
      <c r="QN19" s="44"/>
      <c r="QO19" s="44"/>
      <c r="QP19" s="44"/>
      <c r="QQ19" s="44"/>
      <c r="QR19" s="44"/>
      <c r="QS19" s="44"/>
      <c r="QT19" s="44"/>
      <c r="QU19" s="44"/>
      <c r="QV19" s="44"/>
      <c r="QW19" s="44"/>
      <c r="QX19" s="44"/>
      <c r="QY19" s="44"/>
      <c r="QZ19" s="44"/>
      <c r="RA19" s="44"/>
      <c r="RB19" s="44"/>
      <c r="RC19" s="44"/>
      <c r="RD19" s="44"/>
      <c r="RE19" s="44"/>
      <c r="RF19" s="44"/>
      <c r="RG19" s="44"/>
      <c r="RH19" s="44"/>
      <c r="RI19" s="44"/>
      <c r="RJ19" s="44"/>
      <c r="RK19" s="44"/>
      <c r="RL19" s="44"/>
      <c r="RM19" s="44"/>
      <c r="RN19" s="44"/>
      <c r="RO19" s="44"/>
      <c r="RP19" s="44"/>
      <c r="RQ19" s="44"/>
      <c r="RR19" s="44"/>
      <c r="RS19" s="44"/>
      <c r="RT19" s="44"/>
      <c r="RU19" s="44"/>
      <c r="RV19" s="44"/>
      <c r="RW19" s="44"/>
      <c r="RX19" s="44"/>
      <c r="RY19" s="44"/>
      <c r="RZ19" s="44"/>
      <c r="SA19" s="44"/>
      <c r="SB19" s="44"/>
      <c r="SC19" s="44"/>
      <c r="SD19" s="44"/>
      <c r="SE19" s="44"/>
      <c r="SF19" s="44"/>
      <c r="SG19" s="44"/>
      <c r="SH19" s="44"/>
      <c r="SI19" s="44"/>
      <c r="SJ19" s="44"/>
      <c r="SK19" s="44"/>
      <c r="SL19" s="44"/>
      <c r="SM19" s="44"/>
      <c r="SN19" s="44"/>
      <c r="SO19" s="44"/>
      <c r="SP19" s="44"/>
      <c r="SQ19" s="44"/>
      <c r="SR19" s="44"/>
      <c r="SS19" s="44"/>
      <c r="ST19" s="44"/>
      <c r="SU19" s="44"/>
      <c r="SV19" s="44"/>
      <c r="SW19" s="44"/>
      <c r="SX19" s="44"/>
      <c r="SY19" s="44"/>
      <c r="SZ19" s="44"/>
      <c r="TA19" s="44"/>
      <c r="TB19" s="44"/>
      <c r="TC19" s="44"/>
      <c r="TD19" s="44"/>
      <c r="TE19" s="44"/>
      <c r="TF19" s="44"/>
      <c r="TG19" s="44"/>
      <c r="TH19" s="44"/>
      <c r="TI19" s="44"/>
      <c r="TJ19" s="44"/>
      <c r="TK19" s="44"/>
      <c r="TL19" s="44"/>
      <c r="TM19" s="44"/>
      <c r="TN19" s="44"/>
      <c r="TO19" s="44"/>
      <c r="TP19" s="44"/>
      <c r="TQ19" s="44"/>
      <c r="TR19" s="44"/>
      <c r="TS19" s="44"/>
      <c r="TT19" s="44"/>
      <c r="TU19" s="44"/>
      <c r="TV19" s="44"/>
      <c r="TW19" s="44"/>
      <c r="TX19" s="44"/>
      <c r="TY19" s="44"/>
      <c r="TZ19" s="44"/>
      <c r="UA19" s="44"/>
      <c r="UB19" s="44"/>
      <c r="UC19" s="44"/>
      <c r="UD19" s="44"/>
      <c r="UE19" s="44"/>
      <c r="UF19" s="44"/>
      <c r="UG19" s="44"/>
      <c r="UH19" s="44"/>
      <c r="UI19" s="44"/>
      <c r="UJ19" s="44"/>
      <c r="UK19" s="44"/>
      <c r="UL19" s="44"/>
      <c r="UM19" s="44"/>
      <c r="UN19" s="44"/>
      <c r="UO19" s="44"/>
      <c r="UP19" s="44"/>
      <c r="UQ19" s="44"/>
      <c r="UR19" s="44"/>
      <c r="US19" s="44"/>
      <c r="UT19" s="44"/>
      <c r="UU19" s="44"/>
      <c r="UV19" s="44"/>
      <c r="UW19" s="44"/>
      <c r="UX19" s="44"/>
      <c r="UY19" s="44"/>
      <c r="UZ19" s="44"/>
      <c r="VA19" s="44"/>
      <c r="VB19" s="44"/>
      <c r="VC19" s="44"/>
      <c r="VD19" s="44"/>
      <c r="VE19" s="44"/>
      <c r="VF19" s="44"/>
      <c r="VG19" s="44"/>
      <c r="VH19" s="44"/>
      <c r="VI19" s="44"/>
      <c r="VJ19" s="44"/>
      <c r="VK19" s="44"/>
      <c r="VL19" s="44"/>
      <c r="VM19" s="44"/>
      <c r="VN19" s="44"/>
      <c r="VO19" s="44"/>
      <c r="VP19" s="44"/>
      <c r="VQ19" s="44"/>
      <c r="VR19" s="44"/>
      <c r="VS19" s="44"/>
      <c r="VT19" s="44"/>
      <c r="VU19" s="44"/>
      <c r="VV19" s="44"/>
      <c r="VW19" s="44"/>
      <c r="VX19" s="44"/>
      <c r="VY19" s="44"/>
      <c r="VZ19" s="44"/>
      <c r="WA19" s="44"/>
      <c r="WB19" s="44"/>
      <c r="WC19" s="44"/>
      <c r="WD19" s="44"/>
      <c r="WE19" s="44"/>
      <c r="WF19" s="44"/>
      <c r="WG19" s="44"/>
      <c r="WH19" s="44"/>
      <c r="WI19" s="44"/>
      <c r="WJ19" s="44"/>
      <c r="WK19" s="44"/>
      <c r="WL19" s="44"/>
      <c r="WM19" s="44"/>
      <c r="WN19" s="44"/>
      <c r="WO19" s="44"/>
      <c r="WP19" s="44"/>
      <c r="WQ19" s="44"/>
      <c r="WR19" s="44"/>
      <c r="WS19" s="44"/>
      <c r="WT19" s="44"/>
      <c r="WU19" s="44"/>
      <c r="WV19" s="44"/>
      <c r="WW19" s="44"/>
      <c r="WX19" s="44"/>
      <c r="WY19" s="44"/>
      <c r="WZ19" s="44"/>
      <c r="XA19" s="44"/>
      <c r="XB19" s="44"/>
      <c r="XC19" s="44"/>
      <c r="XD19" s="44"/>
      <c r="XE19" s="44"/>
      <c r="XF19" s="44"/>
      <c r="XG19" s="44"/>
      <c r="XH19" s="44"/>
      <c r="XI19" s="44"/>
      <c r="XJ19" s="44"/>
      <c r="XK19" s="44"/>
      <c r="XL19" s="44"/>
      <c r="XM19" s="44"/>
      <c r="XN19" s="44"/>
      <c r="XO19" s="44"/>
      <c r="XP19" s="44"/>
      <c r="XQ19" s="44"/>
      <c r="XR19" s="44"/>
      <c r="XS19" s="44"/>
      <c r="XT19" s="44"/>
      <c r="XU19" s="44"/>
      <c r="XV19" s="44"/>
      <c r="XW19" s="44"/>
      <c r="XX19" s="44"/>
      <c r="XY19" s="44"/>
      <c r="XZ19" s="44"/>
      <c r="YA19" s="44"/>
      <c r="YB19" s="44"/>
      <c r="YC19" s="44"/>
      <c r="YD19" s="44"/>
      <c r="YE19" s="44"/>
      <c r="YF19" s="44"/>
      <c r="YG19" s="44"/>
      <c r="YH19" s="44"/>
      <c r="YI19" s="44"/>
      <c r="YJ19" s="44"/>
      <c r="YK19" s="44"/>
      <c r="YL19" s="44"/>
      <c r="YM19" s="44"/>
      <c r="YN19" s="44"/>
      <c r="YO19" s="44"/>
      <c r="YP19" s="44"/>
      <c r="YQ19" s="44"/>
      <c r="YR19" s="44"/>
      <c r="YS19" s="44"/>
      <c r="YT19" s="44"/>
      <c r="YU19" s="44"/>
      <c r="YV19" s="44"/>
      <c r="YW19" s="44"/>
      <c r="YX19" s="44"/>
      <c r="YY19" s="44"/>
      <c r="YZ19" s="44"/>
      <c r="ZA19" s="44"/>
      <c r="ZB19" s="44"/>
      <c r="ZC19" s="44"/>
      <c r="ZD19" s="44"/>
      <c r="ZE19" s="44"/>
      <c r="ZF19" s="44"/>
      <c r="ZG19" s="44"/>
      <c r="ZH19" s="44"/>
      <c r="ZI19" s="44"/>
      <c r="ZJ19" s="44"/>
      <c r="ZK19" s="44"/>
      <c r="ZL19" s="44"/>
      <c r="ZM19" s="44"/>
      <c r="ZN19" s="44"/>
      <c r="ZO19" s="44"/>
      <c r="ZP19" s="44"/>
      <c r="ZQ19" s="44"/>
      <c r="ZR19" s="44"/>
      <c r="ZS19" s="44"/>
      <c r="ZT19" s="44"/>
      <c r="ZU19" s="44"/>
      <c r="ZV19" s="44"/>
      <c r="ZW19" s="44"/>
      <c r="ZX19" s="44"/>
      <c r="ZY19" s="44"/>
      <c r="ZZ19" s="44"/>
      <c r="AAA19" s="44"/>
      <c r="AAB19" s="44"/>
      <c r="AAC19" s="44"/>
      <c r="AAD19" s="44"/>
      <c r="AAE19" s="44"/>
      <c r="AAF19" s="44"/>
      <c r="AAG19" s="44"/>
      <c r="AAH19" s="44"/>
      <c r="AAI19" s="44"/>
      <c r="AAJ19" s="44"/>
      <c r="AAK19" s="44"/>
      <c r="AAL19" s="44"/>
      <c r="AAM19" s="44"/>
      <c r="AAN19" s="44"/>
      <c r="AAO19" s="44"/>
      <c r="AAP19" s="44"/>
      <c r="AAQ19" s="44"/>
      <c r="AAR19" s="44"/>
      <c r="AAS19" s="44"/>
      <c r="AAT19" s="44"/>
      <c r="AAU19" s="44"/>
      <c r="AAV19" s="44"/>
      <c r="AAW19" s="44"/>
      <c r="AAX19" s="44"/>
      <c r="AAY19" s="44"/>
      <c r="AAZ19" s="44"/>
      <c r="ABA19" s="44"/>
      <c r="ABB19" s="44"/>
      <c r="ABC19" s="44"/>
      <c r="ABD19" s="44"/>
      <c r="ABE19" s="44"/>
      <c r="ABF19" s="44"/>
      <c r="ABG19" s="44"/>
      <c r="ABH19" s="44"/>
      <c r="ABI19" s="44"/>
      <c r="ABJ19" s="44"/>
      <c r="ABK19" s="44"/>
      <c r="ABL19" s="44"/>
      <c r="ABM19" s="44"/>
      <c r="ABN19" s="44"/>
      <c r="ABO19" s="44"/>
      <c r="ABP19" s="44"/>
      <c r="ABQ19" s="44"/>
      <c r="ABR19" s="44"/>
      <c r="ABS19" s="44"/>
      <c r="ABT19" s="44"/>
      <c r="ABU19" s="44"/>
      <c r="ABV19" s="44"/>
      <c r="ABW19" s="44"/>
      <c r="ABX19" s="44"/>
      <c r="ABY19" s="44"/>
      <c r="ABZ19" s="44"/>
      <c r="ACA19" s="44"/>
      <c r="ACB19" s="44"/>
      <c r="ACC19" s="44"/>
      <c r="ACD19" s="44"/>
      <c r="ACE19" s="44"/>
      <c r="ACF19" s="44"/>
      <c r="ACG19" s="44"/>
      <c r="ACH19" s="44"/>
      <c r="ACI19" s="44"/>
      <c r="ACJ19" s="44"/>
      <c r="ACK19" s="44"/>
      <c r="ACL19" s="44"/>
      <c r="ACM19" s="44"/>
      <c r="ACN19" s="44"/>
      <c r="ACO19" s="44"/>
      <c r="ACP19" s="44"/>
      <c r="ACQ19" s="44"/>
      <c r="ACR19" s="44"/>
      <c r="ACS19" s="44"/>
      <c r="ACT19" s="44"/>
      <c r="ACU19" s="44"/>
      <c r="ACV19" s="44"/>
      <c r="ACW19" s="44"/>
      <c r="ACX19" s="44"/>
      <c r="ACY19" s="44"/>
      <c r="ACZ19" s="44"/>
      <c r="ADA19" s="44"/>
      <c r="ADB19" s="44"/>
      <c r="ADC19" s="44"/>
      <c r="ADD19" s="44"/>
      <c r="ADE19" s="44"/>
      <c r="ADF19" s="44"/>
      <c r="ADG19" s="44"/>
      <c r="ADH19" s="44"/>
      <c r="ADI19" s="44"/>
      <c r="ADJ19" s="44"/>
      <c r="ADK19" s="44"/>
      <c r="ADL19" s="44"/>
      <c r="ADM19" s="44"/>
      <c r="ADN19" s="44"/>
      <c r="ADO19" s="44"/>
      <c r="ADP19" s="44"/>
      <c r="ADQ19" s="44"/>
      <c r="ADR19" s="44"/>
      <c r="ADS19" s="44"/>
      <c r="ADT19" s="44"/>
      <c r="ADU19" s="44"/>
      <c r="ADV19" s="44"/>
      <c r="ADW19" s="44"/>
      <c r="ADX19" s="44"/>
      <c r="ADY19" s="44"/>
      <c r="ADZ19" s="44"/>
      <c r="AEA19" s="44"/>
      <c r="AEB19" s="44"/>
      <c r="AEC19" s="44"/>
      <c r="AED19" s="44"/>
      <c r="AEE19" s="44"/>
      <c r="AEF19" s="44"/>
      <c r="AEG19" s="44"/>
      <c r="AEH19" s="44"/>
      <c r="AEI19" s="44"/>
      <c r="AEJ19" s="44"/>
      <c r="AEK19" s="44"/>
      <c r="AEL19" s="44"/>
      <c r="AEM19" s="44"/>
      <c r="AEN19" s="44"/>
      <c r="AEO19" s="44"/>
      <c r="AEP19" s="44"/>
      <c r="AEQ19" s="44"/>
      <c r="AER19" s="44"/>
      <c r="AES19" s="44"/>
      <c r="AET19" s="44"/>
      <c r="AEU19" s="44"/>
      <c r="AEV19" s="44"/>
      <c r="AEW19" s="44"/>
      <c r="AEX19" s="44"/>
      <c r="AEY19" s="44"/>
      <c r="AEZ19" s="44"/>
      <c r="AFA19" s="44"/>
      <c r="AFB19" s="44"/>
      <c r="AFC19" s="44"/>
      <c r="AFD19" s="44"/>
      <c r="AFE19" s="44"/>
      <c r="AFF19" s="44"/>
      <c r="AFG19" s="44"/>
      <c r="AFH19" s="44"/>
      <c r="AFI19" s="44"/>
      <c r="AFJ19" s="44"/>
      <c r="AFK19" s="44"/>
      <c r="AFL19" s="44"/>
      <c r="AFM19" s="44"/>
      <c r="AFN19" s="44"/>
      <c r="AFO19" s="44"/>
      <c r="AFP19" s="44"/>
      <c r="AFQ19" s="44"/>
      <c r="AFR19" s="44"/>
      <c r="AFS19" s="44"/>
      <c r="AFT19" s="44"/>
      <c r="AFU19" s="44"/>
      <c r="AFV19" s="44"/>
      <c r="AFW19" s="44"/>
      <c r="AFX19" s="44"/>
      <c r="AFY19" s="44"/>
      <c r="AFZ19" s="44"/>
      <c r="AGA19" s="44"/>
      <c r="AGB19" s="44"/>
      <c r="AGC19" s="44"/>
      <c r="AGD19" s="44"/>
      <c r="AGE19" s="44"/>
      <c r="AGF19" s="44"/>
      <c r="AGG19" s="44"/>
      <c r="AGH19" s="44"/>
      <c r="AGI19" s="44"/>
      <c r="AGJ19" s="44"/>
      <c r="AGK19" s="44"/>
      <c r="AGL19" s="44"/>
      <c r="AGM19" s="44"/>
      <c r="AGN19" s="44"/>
      <c r="AGO19" s="44"/>
      <c r="AGP19" s="44"/>
      <c r="AGQ19" s="44"/>
      <c r="AGR19" s="44"/>
      <c r="AGS19" s="44"/>
      <c r="AGT19" s="44"/>
      <c r="AGU19" s="44"/>
      <c r="AGV19" s="44"/>
      <c r="AGW19" s="44"/>
      <c r="AGX19" s="44"/>
      <c r="AGY19" s="44"/>
      <c r="AGZ19" s="44"/>
      <c r="AHA19" s="44"/>
      <c r="AHB19" s="44"/>
      <c r="AHC19" s="44"/>
      <c r="AHD19" s="44"/>
      <c r="AHE19" s="44"/>
      <c r="AHF19" s="44"/>
      <c r="AHG19" s="44"/>
      <c r="AHH19" s="44"/>
      <c r="AHI19" s="44"/>
      <c r="AHJ19" s="44"/>
      <c r="AHK19" s="44"/>
      <c r="AHL19" s="44"/>
      <c r="AHM19" s="44"/>
      <c r="AHN19" s="44"/>
      <c r="AHO19" s="44"/>
      <c r="AHP19" s="44"/>
      <c r="AHQ19" s="44"/>
      <c r="AHR19" s="44"/>
      <c r="AHS19" s="44"/>
      <c r="AHT19" s="44"/>
      <c r="AHU19" s="44"/>
      <c r="AHV19" s="44"/>
      <c r="AHW19" s="44"/>
      <c r="AHX19" s="44"/>
      <c r="AHY19" s="44"/>
      <c r="AHZ19" s="44"/>
      <c r="AIA19" s="44"/>
      <c r="AIB19" s="44"/>
      <c r="AIC19" s="44"/>
      <c r="AID19" s="44"/>
      <c r="AIE19" s="44"/>
      <c r="AIF19" s="44"/>
      <c r="AIG19" s="44"/>
      <c r="AIH19" s="44"/>
      <c r="AII19" s="44"/>
      <c r="AIJ19" s="44"/>
      <c r="AIK19" s="44"/>
      <c r="AIL19" s="44"/>
      <c r="AIM19" s="44"/>
      <c r="AIN19" s="44"/>
      <c r="AIO19" s="44"/>
      <c r="AIP19" s="44"/>
      <c r="AIQ19" s="44"/>
      <c r="AIR19" s="44"/>
      <c r="AIS19" s="44"/>
      <c r="AIT19" s="44"/>
      <c r="AIU19" s="44"/>
      <c r="AIV19" s="44"/>
      <c r="AIW19" s="44"/>
      <c r="AIX19" s="44"/>
      <c r="AIY19" s="44"/>
      <c r="AIZ19" s="44"/>
      <c r="AJA19" s="44"/>
      <c r="AJB19" s="44"/>
      <c r="AJC19" s="44"/>
      <c r="AJD19" s="44"/>
      <c r="AJE19" s="44"/>
      <c r="AJF19" s="44"/>
      <c r="AJG19" s="44"/>
      <c r="AJH19" s="44"/>
      <c r="AJI19" s="44"/>
      <c r="AJJ19" s="44"/>
      <c r="AJK19" s="44"/>
      <c r="AJL19" s="44"/>
      <c r="AJM19" s="44"/>
      <c r="AJN19" s="44"/>
      <c r="AJO19" s="44"/>
      <c r="AJP19" s="44"/>
      <c r="AJQ19" s="44"/>
      <c r="AJR19" s="44"/>
      <c r="AJS19" s="44"/>
      <c r="AJT19" s="44"/>
      <c r="AJU19" s="44"/>
      <c r="AJV19" s="44"/>
      <c r="AJW19" s="44"/>
      <c r="AJX19" s="44"/>
      <c r="AJY19" s="44"/>
      <c r="AJZ19" s="44"/>
      <c r="AKA19" s="44"/>
      <c r="AKB19" s="44"/>
      <c r="AKC19" s="44"/>
      <c r="AKD19" s="44"/>
      <c r="AKE19" s="44"/>
      <c r="AKF19" s="44"/>
      <c r="AKG19" s="44"/>
      <c r="AKH19" s="44"/>
      <c r="AKI19" s="44"/>
      <c r="AKJ19" s="44"/>
      <c r="AKK19" s="44"/>
      <c r="AKL19" s="44"/>
      <c r="AKM19" s="44"/>
      <c r="AKN19" s="44"/>
      <c r="AKO19" s="44"/>
      <c r="AKP19" s="44"/>
      <c r="AKQ19" s="44"/>
      <c r="AKR19" s="44"/>
      <c r="AKS19" s="44"/>
      <c r="AKT19" s="44"/>
      <c r="AKU19" s="44"/>
      <c r="AKV19" s="44"/>
      <c r="AKW19" s="44"/>
      <c r="AKX19" s="44"/>
      <c r="AKY19" s="44"/>
      <c r="AKZ19" s="44"/>
      <c r="ALA19" s="44"/>
      <c r="ALB19" s="44"/>
      <c r="ALC19" s="44"/>
      <c r="ALD19" s="44"/>
      <c r="ALE19" s="44"/>
      <c r="ALF19" s="44"/>
      <c r="ALG19" s="44"/>
      <c r="ALH19" s="44"/>
      <c r="ALI19" s="44"/>
      <c r="ALJ19" s="44"/>
      <c r="ALK19" s="44"/>
      <c r="ALL19" s="44"/>
      <c r="ALM19" s="44"/>
      <c r="ALN19" s="44"/>
      <c r="ALO19" s="44"/>
      <c r="ALP19" s="44"/>
      <c r="ALQ19" s="44"/>
      <c r="ALR19" s="44"/>
      <c r="ALS19" s="44"/>
      <c r="ALT19" s="44"/>
      <c r="ALU19" s="44"/>
      <c r="ALV19" s="44"/>
      <c r="ALW19" s="44"/>
      <c r="ALX19" s="44"/>
      <c r="ALY19" s="44"/>
      <c r="ALZ19" s="44"/>
      <c r="AMA19" s="44"/>
      <c r="AMB19" s="44"/>
      <c r="AMC19" s="44"/>
      <c r="AMD19" s="44"/>
      <c r="AME19" s="44"/>
      <c r="AMF19" s="44"/>
      <c r="AMG19" s="44"/>
      <c r="AMH19" s="44"/>
      <c r="AMI19" s="44"/>
      <c r="AMJ19" s="44"/>
      <c r="AMK19" s="44"/>
      <c r="AML19" s="44"/>
      <c r="AMM19" s="44"/>
      <c r="AMN19" s="44"/>
      <c r="AMO19" s="44"/>
      <c r="AMP19" s="44"/>
      <c r="AMQ19" s="44"/>
      <c r="AMR19" s="44"/>
      <c r="AMS19" s="44"/>
      <c r="AMT19" s="44"/>
      <c r="AMU19" s="44"/>
      <c r="AMV19" s="44"/>
      <c r="AMW19" s="44"/>
      <c r="AMX19" s="44"/>
      <c r="AMY19" s="44"/>
      <c r="AMZ19" s="44"/>
      <c r="ANA19" s="44"/>
      <c r="ANB19" s="44"/>
      <c r="ANC19" s="44"/>
      <c r="AND19" s="44"/>
      <c r="ANE19" s="44"/>
      <c r="ANF19" s="44"/>
      <c r="ANG19" s="44"/>
      <c r="ANH19" s="44"/>
      <c r="ANI19" s="44"/>
      <c r="ANJ19" s="44"/>
      <c r="ANK19" s="44"/>
      <c r="ANL19" s="44"/>
      <c r="ANM19" s="44"/>
      <c r="ANN19" s="44"/>
      <c r="ANO19" s="44"/>
      <c r="ANP19" s="44"/>
      <c r="ANQ19" s="44"/>
      <c r="ANR19" s="44"/>
      <c r="ANS19" s="44"/>
      <c r="ANT19" s="44"/>
      <c r="ANU19" s="44"/>
      <c r="ANV19" s="44"/>
      <c r="ANW19" s="44"/>
      <c r="ANX19" s="44"/>
      <c r="ANY19" s="44"/>
      <c r="ANZ19" s="44"/>
      <c r="AOA19" s="44"/>
      <c r="AOB19" s="44"/>
      <c r="AOC19" s="44"/>
      <c r="AOD19" s="44"/>
      <c r="AOE19" s="44"/>
      <c r="AOF19" s="44"/>
      <c r="AOG19" s="44"/>
      <c r="AOH19" s="44"/>
      <c r="AOI19" s="44"/>
      <c r="AOJ19" s="44"/>
      <c r="AOK19" s="44"/>
      <c r="AOL19" s="44"/>
      <c r="AOM19" s="44"/>
      <c r="AON19" s="44"/>
      <c r="AOO19" s="44"/>
      <c r="AOP19" s="44"/>
      <c r="AOQ19" s="44"/>
      <c r="AOR19" s="44"/>
      <c r="AOS19" s="44"/>
      <c r="AOT19" s="44"/>
      <c r="AOU19" s="44"/>
      <c r="AOV19" s="44"/>
      <c r="AOW19" s="44"/>
      <c r="AOX19" s="44"/>
      <c r="AOY19" s="44"/>
      <c r="AOZ19" s="44"/>
      <c r="APA19" s="44"/>
      <c r="APB19" s="44"/>
      <c r="APC19" s="44"/>
      <c r="APD19" s="44"/>
      <c r="APE19" s="44"/>
      <c r="APF19" s="44"/>
      <c r="APG19" s="44"/>
      <c r="APH19" s="44"/>
      <c r="API19" s="44"/>
      <c r="APJ19" s="44"/>
      <c r="APK19" s="44"/>
      <c r="APL19" s="44"/>
      <c r="APM19" s="44"/>
      <c r="APN19" s="44"/>
      <c r="APO19" s="44"/>
      <c r="APP19" s="44"/>
      <c r="APQ19" s="44"/>
      <c r="APR19" s="44"/>
      <c r="APS19" s="44"/>
      <c r="APT19" s="44"/>
      <c r="APU19" s="44"/>
      <c r="APV19" s="44"/>
      <c r="APW19" s="44"/>
      <c r="APX19" s="44"/>
      <c r="APY19" s="44"/>
      <c r="APZ19" s="44"/>
      <c r="AQA19" s="44"/>
      <c r="AQB19" s="44"/>
      <c r="AQC19" s="44"/>
      <c r="AQD19" s="44"/>
      <c r="AQE19" s="44"/>
      <c r="AQF19" s="44"/>
      <c r="AQG19" s="44"/>
      <c r="AQH19" s="44"/>
      <c r="AQI19" s="44"/>
      <c r="AQJ19" s="44"/>
      <c r="AQK19" s="44"/>
      <c r="AQL19" s="44"/>
      <c r="AQM19" s="44"/>
      <c r="AQN19" s="44"/>
      <c r="AQO19" s="44"/>
      <c r="AQP19" s="44"/>
      <c r="AQQ19" s="44"/>
      <c r="AQR19" s="44"/>
      <c r="AQS19" s="44"/>
      <c r="AQT19" s="44"/>
      <c r="AQU19" s="44"/>
      <c r="AQV19" s="44"/>
      <c r="AQW19" s="44"/>
      <c r="AQX19" s="44"/>
      <c r="AQY19" s="44"/>
      <c r="AQZ19" s="44"/>
      <c r="ARA19" s="44"/>
      <c r="ARB19" s="44"/>
      <c r="ARC19" s="44"/>
      <c r="ARD19" s="44"/>
      <c r="ARE19" s="44"/>
      <c r="ARF19" s="44"/>
      <c r="ARG19" s="44"/>
      <c r="ARH19" s="44"/>
      <c r="ARI19" s="44"/>
      <c r="ARJ19" s="44"/>
      <c r="ARK19" s="44"/>
      <c r="ARL19" s="44"/>
      <c r="ARM19" s="44"/>
      <c r="ARN19" s="44"/>
      <c r="ARO19" s="44"/>
      <c r="ARP19" s="44"/>
      <c r="ARQ19" s="44"/>
      <c r="ARR19" s="44"/>
      <c r="ARS19" s="44"/>
      <c r="ART19" s="44"/>
      <c r="ARU19" s="44"/>
      <c r="ARV19" s="44"/>
      <c r="ARW19" s="44"/>
      <c r="ARX19" s="44"/>
      <c r="ARY19" s="44"/>
      <c r="ARZ19" s="44"/>
      <c r="ASA19" s="44"/>
      <c r="ASB19" s="44"/>
      <c r="ASC19" s="44"/>
      <c r="ASD19" s="44"/>
      <c r="ASE19" s="44"/>
      <c r="ASF19" s="44"/>
      <c r="ASG19" s="44"/>
      <c r="ASH19" s="44"/>
      <c r="ASI19" s="44"/>
      <c r="ASJ19" s="44"/>
      <c r="ASK19" s="44"/>
      <c r="ASL19" s="44"/>
      <c r="ASM19" s="44"/>
      <c r="ASN19" s="44"/>
      <c r="ASO19" s="44"/>
      <c r="ASP19" s="44"/>
      <c r="ASQ19" s="44"/>
      <c r="ASR19" s="44"/>
      <c r="ASS19" s="44"/>
      <c r="AST19" s="44"/>
      <c r="ASU19" s="44"/>
      <c r="ASV19" s="44"/>
      <c r="ASW19" s="44"/>
      <c r="ASX19" s="44"/>
      <c r="ASY19" s="44"/>
      <c r="ASZ19" s="44"/>
      <c r="ATA19" s="44"/>
      <c r="ATB19" s="44"/>
      <c r="ATC19" s="44"/>
      <c r="ATD19" s="44"/>
      <c r="ATE19" s="44"/>
      <c r="ATF19" s="44"/>
      <c r="ATG19" s="44"/>
      <c r="ATH19" s="44"/>
      <c r="ATI19" s="44"/>
      <c r="ATJ19" s="44"/>
      <c r="ATK19" s="44"/>
      <c r="ATL19" s="44"/>
      <c r="ATM19" s="44"/>
      <c r="ATN19" s="44"/>
      <c r="ATO19" s="44"/>
      <c r="ATP19" s="44"/>
      <c r="ATQ19" s="44"/>
      <c r="ATR19" s="44"/>
      <c r="ATS19" s="44"/>
      <c r="ATT19" s="44"/>
      <c r="ATU19" s="44"/>
      <c r="ATV19" s="44"/>
      <c r="ATW19" s="44"/>
      <c r="ATX19" s="44"/>
      <c r="ATY19" s="44"/>
      <c r="ATZ19" s="44"/>
      <c r="AUA19" s="44"/>
      <c r="AUB19" s="44"/>
      <c r="AUC19" s="44"/>
      <c r="AUD19" s="44"/>
      <c r="AUE19" s="44"/>
      <c r="AUF19" s="44"/>
      <c r="AUG19" s="44"/>
      <c r="AUH19" s="44"/>
      <c r="AUI19" s="44"/>
      <c r="AUJ19" s="44"/>
      <c r="AUK19" s="44"/>
      <c r="AUL19" s="44"/>
      <c r="AUM19" s="44"/>
      <c r="AUN19" s="44"/>
      <c r="AUO19" s="44"/>
      <c r="AUP19" s="44"/>
      <c r="AUQ19" s="44"/>
      <c r="AUR19" s="44"/>
      <c r="AUS19" s="44"/>
      <c r="AUT19" s="44"/>
      <c r="AUU19" s="44"/>
      <c r="AUV19" s="44"/>
      <c r="AUW19" s="44"/>
      <c r="AUX19" s="44"/>
      <c r="AUY19" s="44"/>
      <c r="AUZ19" s="44"/>
      <c r="AVA19" s="44"/>
      <c r="AVB19" s="44"/>
      <c r="AVC19" s="44"/>
      <c r="AVD19" s="44"/>
      <c r="AVE19" s="44"/>
      <c r="AVF19" s="44"/>
      <c r="AVG19" s="44"/>
      <c r="AVH19" s="44"/>
      <c r="AVI19" s="44"/>
      <c r="AVJ19" s="44"/>
      <c r="AVK19" s="44"/>
      <c r="AVL19" s="44"/>
      <c r="AVM19" s="44"/>
      <c r="AVN19" s="44"/>
      <c r="AVO19" s="44"/>
      <c r="AVP19" s="44"/>
      <c r="AVQ19" s="44"/>
      <c r="AVR19" s="44"/>
      <c r="AVS19" s="44"/>
      <c r="AVT19" s="44"/>
      <c r="AVU19" s="44"/>
      <c r="AVV19" s="44"/>
      <c r="AVW19" s="44"/>
      <c r="AVX19" s="44"/>
      <c r="AVY19" s="44"/>
      <c r="AVZ19" s="44"/>
      <c r="AWA19" s="44"/>
      <c r="AWB19" s="44"/>
      <c r="AWC19" s="44"/>
      <c r="AWD19" s="44"/>
      <c r="AWE19" s="44"/>
      <c r="AWF19" s="44"/>
      <c r="AWG19" s="44"/>
      <c r="AWH19" s="44"/>
      <c r="AWI19" s="44"/>
      <c r="AWJ19" s="44"/>
      <c r="AWK19" s="44"/>
      <c r="AWL19" s="44"/>
      <c r="AWM19" s="44"/>
      <c r="AWN19" s="44"/>
      <c r="AWO19" s="44"/>
      <c r="AWP19" s="44"/>
      <c r="AWQ19" s="44"/>
      <c r="AWR19" s="44"/>
      <c r="AWS19" s="44"/>
      <c r="AWT19" s="44"/>
      <c r="AWU19" s="44"/>
      <c r="AWV19" s="44"/>
      <c r="AWW19" s="44"/>
      <c r="AWX19" s="44"/>
      <c r="AWY19" s="44"/>
      <c r="AWZ19" s="44"/>
      <c r="AXA19" s="44"/>
      <c r="AXB19" s="44"/>
      <c r="AXC19" s="44"/>
      <c r="AXD19" s="44"/>
      <c r="AXE19" s="44"/>
      <c r="AXF19" s="44"/>
      <c r="AXG19" s="44"/>
      <c r="AXH19" s="44"/>
      <c r="AXI19" s="44"/>
      <c r="AXJ19" s="44"/>
      <c r="AXK19" s="44"/>
      <c r="AXL19" s="44"/>
      <c r="AXM19" s="44"/>
      <c r="AXN19" s="44"/>
      <c r="AXO19" s="44"/>
      <c r="AXP19" s="44"/>
      <c r="AXQ19" s="44"/>
      <c r="AXR19" s="44"/>
      <c r="AXS19" s="44"/>
      <c r="AXT19" s="44"/>
      <c r="AXU19" s="44"/>
      <c r="AXV19" s="44"/>
      <c r="AXW19" s="44"/>
      <c r="AXX19" s="44"/>
      <c r="AXY19" s="44"/>
      <c r="AXZ19" s="44"/>
      <c r="AYA19" s="44"/>
      <c r="AYB19" s="44"/>
      <c r="AYC19" s="44"/>
      <c r="AYD19" s="44"/>
      <c r="AYE19" s="44"/>
      <c r="AYF19" s="44"/>
      <c r="AYG19" s="44"/>
      <c r="AYH19" s="44"/>
      <c r="AYI19" s="44"/>
      <c r="AYJ19" s="44"/>
      <c r="AYK19" s="44"/>
      <c r="AYL19" s="44"/>
      <c r="AYM19" s="44"/>
      <c r="AYN19" s="44"/>
      <c r="AYO19" s="44"/>
      <c r="AYP19" s="44"/>
      <c r="AYQ19" s="44"/>
      <c r="AYR19" s="44"/>
      <c r="AYS19" s="44"/>
      <c r="AYT19" s="44"/>
      <c r="AYU19" s="44"/>
      <c r="AYV19" s="44"/>
      <c r="AYW19" s="44"/>
      <c r="AYX19" s="44"/>
      <c r="AYY19" s="44"/>
      <c r="AYZ19" s="44"/>
      <c r="AZA19" s="44"/>
      <c r="AZB19" s="44"/>
      <c r="AZC19" s="44"/>
      <c r="AZD19" s="44"/>
      <c r="AZE19" s="44"/>
      <c r="AZF19" s="44"/>
      <c r="AZG19" s="44"/>
      <c r="AZH19" s="44"/>
      <c r="AZI19" s="44"/>
      <c r="AZJ19" s="44"/>
      <c r="AZK19" s="44"/>
      <c r="AZL19" s="44"/>
      <c r="AZM19" s="44"/>
      <c r="AZN19" s="44"/>
      <c r="AZO19" s="44"/>
      <c r="AZP19" s="44"/>
      <c r="AZQ19" s="44"/>
      <c r="AZR19" s="44"/>
      <c r="AZS19" s="44"/>
      <c r="AZT19" s="44"/>
      <c r="AZU19" s="44"/>
      <c r="AZV19" s="44"/>
      <c r="AZW19" s="44"/>
      <c r="AZX19" s="44"/>
      <c r="AZY19" s="44"/>
      <c r="AZZ19" s="44"/>
      <c r="BAA19" s="44"/>
      <c r="BAB19" s="44"/>
      <c r="BAC19" s="44"/>
      <c r="BAD19" s="44"/>
      <c r="BAE19" s="44"/>
      <c r="BAF19" s="44"/>
      <c r="BAG19" s="44"/>
      <c r="BAH19" s="44"/>
      <c r="BAI19" s="44"/>
      <c r="BAJ19" s="44"/>
      <c r="BAK19" s="44"/>
      <c r="BAL19" s="44"/>
      <c r="BAM19" s="44"/>
      <c r="BAN19" s="44"/>
      <c r="BAO19" s="44"/>
      <c r="BAP19" s="44"/>
      <c r="BAQ19" s="44"/>
      <c r="BAR19" s="44"/>
      <c r="BAS19" s="44"/>
      <c r="BAT19" s="44"/>
      <c r="BAU19" s="44"/>
      <c r="BAV19" s="44"/>
      <c r="BAW19" s="44"/>
      <c r="BAX19" s="44"/>
      <c r="BAY19" s="44"/>
      <c r="BAZ19" s="44"/>
      <c r="BBA19" s="44"/>
      <c r="BBB19" s="44"/>
      <c r="BBC19" s="44"/>
      <c r="BBD19" s="44"/>
      <c r="BBE19" s="44"/>
      <c r="BBF19" s="44"/>
      <c r="BBG19" s="44"/>
      <c r="BBH19" s="44"/>
      <c r="BBI19" s="44"/>
      <c r="BBJ19" s="44"/>
      <c r="BBK19" s="44"/>
      <c r="BBL19" s="44"/>
      <c r="BBM19" s="44"/>
      <c r="BBN19" s="44"/>
      <c r="BBO19" s="44"/>
      <c r="BBP19" s="44"/>
      <c r="BBQ19" s="44"/>
      <c r="BBR19" s="44"/>
      <c r="BBS19" s="44"/>
      <c r="BBT19" s="44"/>
      <c r="BBU19" s="44"/>
      <c r="BBV19" s="44"/>
      <c r="BBW19" s="44"/>
      <c r="BBX19" s="44"/>
      <c r="BBY19" s="44"/>
      <c r="BBZ19" s="44"/>
      <c r="BCA19" s="44"/>
      <c r="BCB19" s="44"/>
      <c r="BCC19" s="44"/>
      <c r="BCD19" s="44"/>
      <c r="BCE19" s="44"/>
      <c r="BCF19" s="44"/>
      <c r="BCG19" s="44"/>
      <c r="BCH19" s="44"/>
      <c r="BCI19" s="44"/>
      <c r="BCJ19" s="44"/>
      <c r="BCK19" s="44"/>
      <c r="BCL19" s="44"/>
      <c r="BCM19" s="44"/>
      <c r="BCN19" s="44"/>
      <c r="BCO19" s="44"/>
      <c r="BCP19" s="44"/>
      <c r="BCQ19" s="44"/>
      <c r="BCR19" s="44"/>
      <c r="BCS19" s="44"/>
      <c r="BCT19" s="44"/>
      <c r="BCU19" s="44"/>
      <c r="BCV19" s="44"/>
      <c r="BCW19" s="44"/>
      <c r="BCX19" s="44"/>
      <c r="BCY19" s="44"/>
      <c r="BCZ19" s="44"/>
      <c r="BDA19" s="44"/>
      <c r="BDB19" s="44"/>
      <c r="BDC19" s="44"/>
      <c r="BDD19" s="44"/>
      <c r="BDE19" s="44"/>
      <c r="BDF19" s="44"/>
      <c r="BDG19" s="44"/>
      <c r="BDH19" s="44"/>
      <c r="BDI19" s="44"/>
      <c r="BDJ19" s="44"/>
      <c r="BDK19" s="44"/>
      <c r="BDL19" s="44"/>
      <c r="BDM19" s="44"/>
      <c r="BDN19" s="44"/>
      <c r="BDO19" s="44"/>
      <c r="BDP19" s="44"/>
      <c r="BDQ19" s="44"/>
      <c r="BDR19" s="44"/>
      <c r="BDS19" s="44"/>
      <c r="BDT19" s="44"/>
      <c r="BDU19" s="44"/>
      <c r="BDV19" s="44"/>
      <c r="BDW19" s="44"/>
      <c r="BDX19" s="44"/>
      <c r="BDY19" s="44"/>
      <c r="BDZ19" s="44"/>
      <c r="BEA19" s="44"/>
      <c r="BEB19" s="44"/>
      <c r="BEC19" s="44"/>
      <c r="BED19" s="44"/>
      <c r="BEE19" s="44"/>
      <c r="BEF19" s="44"/>
      <c r="BEG19" s="44"/>
      <c r="BEH19" s="44"/>
      <c r="BEI19" s="44"/>
      <c r="BEJ19" s="44"/>
      <c r="BEK19" s="44"/>
      <c r="BEL19" s="44"/>
      <c r="BEM19" s="44"/>
      <c r="BEN19" s="44"/>
      <c r="BEO19" s="44"/>
      <c r="BEP19" s="44"/>
      <c r="BEQ19" s="44"/>
      <c r="BER19" s="44"/>
      <c r="BES19" s="44"/>
      <c r="BET19" s="44"/>
      <c r="BEU19" s="44"/>
      <c r="BEV19" s="44"/>
      <c r="BEW19" s="44"/>
      <c r="BEX19" s="44"/>
      <c r="BEY19" s="44"/>
      <c r="BEZ19" s="44"/>
      <c r="BFA19" s="44"/>
      <c r="BFB19" s="44"/>
      <c r="BFC19" s="44"/>
      <c r="BFD19" s="44"/>
      <c r="BFE19" s="44"/>
      <c r="BFF19" s="44"/>
      <c r="BFG19" s="44"/>
      <c r="BFH19" s="44"/>
      <c r="BFI19" s="44"/>
      <c r="BFJ19" s="44"/>
      <c r="BFK19" s="44"/>
      <c r="BFL19" s="44"/>
      <c r="BFM19" s="44"/>
      <c r="BFN19" s="44"/>
      <c r="BFO19" s="44"/>
      <c r="BFP19" s="44"/>
      <c r="BFQ19" s="44"/>
      <c r="BFR19" s="44"/>
      <c r="BFS19" s="44"/>
      <c r="BFT19" s="44"/>
      <c r="BFU19" s="44"/>
      <c r="BFV19" s="44"/>
      <c r="BFW19" s="44"/>
      <c r="BFX19" s="44"/>
      <c r="BFY19" s="44"/>
      <c r="BFZ19" s="44"/>
      <c r="BGA19" s="44"/>
      <c r="BGB19" s="44"/>
      <c r="BGC19" s="44"/>
      <c r="BGD19" s="44"/>
      <c r="BGE19" s="44"/>
      <c r="BGF19" s="44"/>
      <c r="BGG19" s="44"/>
      <c r="BGH19" s="44"/>
      <c r="BGI19" s="44"/>
      <c r="BGJ19" s="44"/>
      <c r="BGK19" s="44"/>
      <c r="BGL19" s="44"/>
      <c r="BGM19" s="44"/>
      <c r="BGN19" s="44"/>
      <c r="BGO19" s="44"/>
      <c r="BGP19" s="44"/>
      <c r="BGQ19" s="44"/>
      <c r="BGR19" s="44"/>
      <c r="BGS19" s="44"/>
      <c r="BGT19" s="44"/>
      <c r="BGU19" s="44"/>
      <c r="BGV19" s="44"/>
      <c r="BGW19" s="44"/>
      <c r="BGX19" s="44"/>
      <c r="BGY19" s="44"/>
      <c r="BGZ19" s="44"/>
      <c r="BHA19" s="44"/>
      <c r="BHB19" s="44"/>
      <c r="BHC19" s="44"/>
      <c r="BHD19" s="44"/>
      <c r="BHE19" s="44"/>
      <c r="BHF19" s="44"/>
      <c r="BHG19" s="44"/>
      <c r="BHH19" s="44"/>
      <c r="BHI19" s="44"/>
      <c r="BHJ19" s="44"/>
      <c r="BHK19" s="44"/>
      <c r="BHL19" s="44"/>
      <c r="BHM19" s="44"/>
      <c r="BHN19" s="44"/>
      <c r="BHO19" s="44"/>
      <c r="BHP19" s="44"/>
      <c r="BHQ19" s="44"/>
      <c r="BHR19" s="44"/>
      <c r="BHS19" s="44"/>
      <c r="BHT19" s="44"/>
      <c r="BHU19" s="44"/>
      <c r="BHV19" s="44"/>
      <c r="BHW19" s="44"/>
      <c r="BHX19" s="44"/>
      <c r="BHY19" s="44"/>
      <c r="BHZ19" s="44"/>
      <c r="BIA19" s="44"/>
      <c r="BIB19" s="44"/>
      <c r="BIC19" s="44"/>
      <c r="BID19" s="44"/>
      <c r="BIE19" s="44"/>
      <c r="BIF19" s="44"/>
      <c r="BIG19" s="44"/>
      <c r="BIH19" s="44"/>
      <c r="BII19" s="44"/>
      <c r="BIJ19" s="44"/>
      <c r="BIK19" s="44"/>
      <c r="BIL19" s="44"/>
      <c r="BIM19" s="44"/>
      <c r="BIN19" s="44"/>
      <c r="BIO19" s="44"/>
      <c r="BIP19" s="44"/>
      <c r="BIQ19" s="44"/>
      <c r="BIR19" s="44"/>
      <c r="BIS19" s="44"/>
      <c r="BIT19" s="44"/>
      <c r="BIU19" s="44"/>
      <c r="BIV19" s="44"/>
      <c r="BIW19" s="44"/>
      <c r="BIX19" s="44"/>
      <c r="BIY19" s="44"/>
      <c r="BIZ19" s="44"/>
      <c r="BJA19" s="44"/>
      <c r="BJB19" s="44"/>
      <c r="BJC19" s="44"/>
      <c r="BJD19" s="44"/>
      <c r="BJE19" s="44"/>
      <c r="BJF19" s="44"/>
      <c r="BJG19" s="44"/>
      <c r="BJH19" s="44"/>
      <c r="BJI19" s="44"/>
      <c r="BJJ19" s="44"/>
      <c r="BJK19" s="44"/>
      <c r="BJL19" s="44"/>
      <c r="BJM19" s="44"/>
      <c r="BJN19" s="44"/>
      <c r="BJO19" s="44"/>
      <c r="BJP19" s="44"/>
      <c r="BJQ19" s="44"/>
      <c r="BJR19" s="44"/>
      <c r="BJS19" s="44"/>
      <c r="BJT19" s="44"/>
      <c r="BJU19" s="44"/>
      <c r="BJV19" s="44"/>
      <c r="BJW19" s="44"/>
      <c r="BJX19" s="44"/>
      <c r="BJY19" s="44"/>
      <c r="BJZ19" s="44"/>
      <c r="BKA19" s="44"/>
      <c r="BKB19" s="44"/>
      <c r="BKC19" s="44"/>
      <c r="BKD19" s="44"/>
      <c r="BKE19" s="44"/>
      <c r="BKF19" s="44"/>
      <c r="BKG19" s="44"/>
      <c r="BKH19" s="44"/>
      <c r="BKI19" s="44"/>
      <c r="BKJ19" s="44"/>
      <c r="BKK19" s="44"/>
      <c r="BKL19" s="44"/>
      <c r="BKM19" s="44"/>
      <c r="BKN19" s="44"/>
      <c r="BKO19" s="44"/>
      <c r="BKP19" s="44"/>
      <c r="BKQ19" s="44"/>
      <c r="BKR19" s="44"/>
      <c r="BKS19" s="44"/>
      <c r="BKT19" s="44"/>
      <c r="BKU19" s="44"/>
      <c r="BKV19" s="44"/>
      <c r="BKW19" s="44"/>
      <c r="BKX19" s="44"/>
      <c r="BKY19" s="44"/>
      <c r="BKZ19" s="44"/>
      <c r="BLA19" s="44"/>
      <c r="BLB19" s="44"/>
      <c r="BLC19" s="44"/>
      <c r="BLD19" s="44"/>
      <c r="BLE19" s="44"/>
      <c r="BLF19" s="44"/>
      <c r="BLG19" s="44"/>
      <c r="BLH19" s="44"/>
      <c r="BLI19" s="44"/>
      <c r="BLJ19" s="44"/>
      <c r="BLK19" s="44"/>
      <c r="BLL19" s="44"/>
      <c r="BLM19" s="44"/>
      <c r="BLN19" s="44"/>
      <c r="BLO19" s="44"/>
      <c r="BLP19" s="44"/>
      <c r="BLQ19" s="44"/>
      <c r="BLR19" s="44"/>
      <c r="BLS19" s="44"/>
      <c r="BLT19" s="44"/>
      <c r="BLU19" s="44"/>
      <c r="BLV19" s="44"/>
      <c r="BLW19" s="44"/>
      <c r="BLX19" s="44"/>
      <c r="BLY19" s="44"/>
      <c r="BLZ19" s="44"/>
      <c r="BMA19" s="44"/>
      <c r="BMB19" s="44"/>
      <c r="BMC19" s="44"/>
      <c r="BMD19" s="44"/>
      <c r="BME19" s="44"/>
      <c r="BMF19" s="44"/>
      <c r="BMG19" s="44"/>
      <c r="BMH19" s="44"/>
      <c r="BMI19" s="44"/>
      <c r="BMJ19" s="44"/>
      <c r="BMK19" s="44"/>
      <c r="BML19" s="44"/>
      <c r="BMM19" s="44"/>
      <c r="BMN19" s="44"/>
      <c r="BMO19" s="44"/>
      <c r="BMP19" s="44"/>
      <c r="BMQ19" s="44"/>
      <c r="BMR19" s="44"/>
      <c r="BMS19" s="44"/>
      <c r="BMT19" s="44"/>
      <c r="BMU19" s="44"/>
      <c r="BMV19" s="44"/>
      <c r="BMW19" s="44"/>
      <c r="BMX19" s="44"/>
      <c r="BMY19" s="44"/>
      <c r="BMZ19" s="44"/>
      <c r="BNA19" s="44"/>
      <c r="BNB19" s="44"/>
      <c r="BNC19" s="44"/>
      <c r="BND19" s="44"/>
      <c r="BNE19" s="44"/>
      <c r="BNF19" s="44"/>
      <c r="BNG19" s="44"/>
      <c r="BNH19" s="44"/>
      <c r="BNI19" s="44"/>
      <c r="BNJ19" s="44"/>
      <c r="BNK19" s="44"/>
      <c r="BNL19" s="44"/>
      <c r="BNM19" s="44"/>
      <c r="BNN19" s="44"/>
      <c r="BNO19" s="44"/>
      <c r="BNP19" s="44"/>
      <c r="BNQ19" s="44"/>
      <c r="BNR19" s="44"/>
      <c r="BNS19" s="44"/>
      <c r="BNT19" s="44"/>
      <c r="BNU19" s="44"/>
      <c r="BNV19" s="44"/>
      <c r="BNW19" s="44"/>
      <c r="BNX19" s="44"/>
      <c r="BNY19" s="44"/>
      <c r="BNZ19" s="44"/>
      <c r="BOA19" s="44"/>
      <c r="BOB19" s="44"/>
      <c r="BOC19" s="44"/>
      <c r="BOD19" s="44"/>
      <c r="BOE19" s="44"/>
      <c r="BOF19" s="44"/>
      <c r="BOG19" s="44"/>
      <c r="BOH19" s="44"/>
      <c r="BOI19" s="44"/>
      <c r="BOJ19" s="44"/>
      <c r="BOK19" s="44"/>
      <c r="BOL19" s="44"/>
      <c r="BOM19" s="44"/>
      <c r="BON19" s="44"/>
      <c r="BOO19" s="44"/>
      <c r="BOP19" s="44"/>
      <c r="BOQ19" s="44"/>
      <c r="BOR19" s="44"/>
      <c r="BOS19" s="44"/>
      <c r="BOT19" s="44"/>
      <c r="BOU19" s="44"/>
      <c r="BOV19" s="44"/>
      <c r="BOW19" s="44"/>
      <c r="BOX19" s="44"/>
      <c r="BOY19" s="44"/>
      <c r="BOZ19" s="44"/>
      <c r="BPA19" s="44"/>
      <c r="BPB19" s="44"/>
      <c r="BPC19" s="44"/>
      <c r="BPD19" s="44"/>
      <c r="BPE19" s="44"/>
      <c r="BPF19" s="44"/>
      <c r="BPG19" s="44"/>
      <c r="BPH19" s="44"/>
      <c r="BPI19" s="44"/>
      <c r="BPJ19" s="44"/>
      <c r="BPK19" s="44"/>
      <c r="BPL19" s="44"/>
      <c r="BPM19" s="44"/>
      <c r="BPN19" s="44"/>
      <c r="BPO19" s="44"/>
      <c r="BPP19" s="44"/>
      <c r="BPQ19" s="44"/>
      <c r="BPR19" s="44"/>
      <c r="BPS19" s="44"/>
      <c r="BPT19" s="44"/>
      <c r="BPU19" s="44"/>
      <c r="BPV19" s="44"/>
      <c r="BPW19" s="44"/>
      <c r="BPX19" s="44"/>
      <c r="BPY19" s="44"/>
      <c r="BPZ19" s="44"/>
      <c r="BQA19" s="44"/>
      <c r="BQB19" s="44"/>
      <c r="BQC19" s="44"/>
      <c r="BQD19" s="44"/>
      <c r="BQE19" s="44"/>
      <c r="BQF19" s="44"/>
      <c r="BQG19" s="44"/>
      <c r="BQH19" s="44"/>
      <c r="BQI19" s="44"/>
      <c r="BQJ19" s="44"/>
      <c r="BQK19" s="44"/>
      <c r="BQL19" s="44"/>
      <c r="BQM19" s="44"/>
      <c r="BQN19" s="44"/>
      <c r="BQO19" s="44"/>
      <c r="BQP19" s="44"/>
      <c r="BQQ19" s="44"/>
      <c r="BQR19" s="44"/>
      <c r="BQS19" s="44"/>
      <c r="BQT19" s="44"/>
      <c r="BQU19" s="44"/>
      <c r="BQV19" s="44"/>
      <c r="BQW19" s="44"/>
      <c r="BQX19" s="44"/>
      <c r="BQY19" s="44"/>
      <c r="BQZ19" s="44"/>
      <c r="BRA19" s="44"/>
      <c r="BRB19" s="44"/>
      <c r="BRC19" s="44"/>
      <c r="BRD19" s="44"/>
      <c r="BRE19" s="44"/>
      <c r="BRF19" s="44"/>
      <c r="BRG19" s="44"/>
      <c r="BRH19" s="44"/>
      <c r="BRI19" s="44"/>
      <c r="BRJ19" s="44"/>
      <c r="BRK19" s="44"/>
      <c r="BRL19" s="44"/>
      <c r="BRM19" s="44"/>
      <c r="BRN19" s="44"/>
      <c r="BRO19" s="44"/>
      <c r="BRP19" s="44"/>
      <c r="BRQ19" s="44"/>
      <c r="BRR19" s="44"/>
      <c r="BRS19" s="44"/>
      <c r="BRT19" s="44"/>
      <c r="BRU19" s="44"/>
      <c r="BRV19" s="44"/>
      <c r="BRW19" s="44"/>
      <c r="BRX19" s="44"/>
      <c r="BRY19" s="44"/>
      <c r="BRZ19" s="44"/>
      <c r="BSA19" s="44"/>
      <c r="BSB19" s="44"/>
      <c r="BSC19" s="44"/>
      <c r="BSD19" s="44"/>
      <c r="BSE19" s="44"/>
      <c r="BSF19" s="44"/>
      <c r="BSG19" s="44"/>
      <c r="BSH19" s="44"/>
      <c r="BSI19" s="44"/>
      <c r="BSJ19" s="44"/>
      <c r="BSK19" s="44"/>
      <c r="BSL19" s="44"/>
      <c r="BSM19" s="44"/>
      <c r="BSN19" s="44"/>
      <c r="BSO19" s="44"/>
      <c r="BSP19" s="44"/>
      <c r="BSQ19" s="44"/>
      <c r="BSR19" s="44"/>
      <c r="BSS19" s="44"/>
      <c r="BST19" s="44"/>
      <c r="BSU19" s="44"/>
      <c r="BSV19" s="44"/>
      <c r="BSW19" s="44"/>
      <c r="BSX19" s="44"/>
      <c r="BSY19" s="44"/>
      <c r="BSZ19" s="44"/>
      <c r="BTA19" s="44"/>
      <c r="BTB19" s="44"/>
      <c r="BTC19" s="44"/>
      <c r="BTD19" s="44"/>
      <c r="BTE19" s="44"/>
      <c r="BTF19" s="44"/>
      <c r="BTG19" s="44"/>
      <c r="BTH19" s="44"/>
      <c r="BTI19" s="44"/>
      <c r="BTJ19" s="44"/>
      <c r="BTK19" s="44"/>
      <c r="BTL19" s="44"/>
      <c r="BTM19" s="44"/>
      <c r="BTN19" s="44"/>
      <c r="BTO19" s="44"/>
      <c r="BTP19" s="44"/>
      <c r="BTQ19" s="44"/>
      <c r="BTR19" s="44"/>
      <c r="BTS19" s="44"/>
      <c r="BTT19" s="44"/>
      <c r="BTU19" s="44"/>
      <c r="BTV19" s="44"/>
      <c r="BTW19" s="44"/>
      <c r="BTX19" s="44"/>
      <c r="BTY19" s="44"/>
      <c r="BTZ19" s="44"/>
      <c r="BUA19" s="44"/>
      <c r="BUB19" s="44"/>
      <c r="BUC19" s="44"/>
      <c r="BUD19" s="44"/>
      <c r="BUE19" s="44"/>
      <c r="BUF19" s="44"/>
      <c r="BUG19" s="44"/>
      <c r="BUH19" s="44"/>
      <c r="BUI19" s="44"/>
      <c r="BUJ19" s="44"/>
      <c r="BUK19" s="44"/>
      <c r="BUL19" s="44"/>
      <c r="BUM19" s="44"/>
      <c r="BUN19" s="44"/>
      <c r="BUO19" s="44"/>
      <c r="BUP19" s="44"/>
      <c r="BUQ19" s="44"/>
      <c r="BUR19" s="44"/>
      <c r="BUS19" s="44"/>
      <c r="BUT19" s="44"/>
      <c r="BUU19" s="44"/>
      <c r="BUV19" s="44"/>
      <c r="BUW19" s="44"/>
      <c r="BUX19" s="44"/>
      <c r="BUY19" s="44"/>
      <c r="BUZ19" s="44"/>
      <c r="BVA19" s="44"/>
      <c r="BVB19" s="44"/>
      <c r="BVC19" s="44"/>
      <c r="BVD19" s="44"/>
      <c r="BVE19" s="44"/>
      <c r="BVF19" s="44"/>
      <c r="BVG19" s="44"/>
      <c r="BVH19" s="44"/>
      <c r="BVI19" s="44"/>
      <c r="BVJ19" s="44"/>
      <c r="BVK19" s="44"/>
      <c r="BVL19" s="44"/>
      <c r="BVM19" s="44"/>
      <c r="BVN19" s="44"/>
      <c r="BVO19" s="44"/>
      <c r="BVP19" s="44"/>
      <c r="BVQ19" s="44"/>
      <c r="BVR19" s="44"/>
      <c r="BVS19" s="44"/>
      <c r="BVT19" s="44"/>
      <c r="BVU19" s="44"/>
      <c r="BVV19" s="44"/>
      <c r="BVW19" s="44"/>
      <c r="BVX19" s="44"/>
      <c r="BVY19" s="44"/>
      <c r="BVZ19" s="44"/>
      <c r="BWA19" s="44"/>
      <c r="BWB19" s="44"/>
      <c r="BWC19" s="44"/>
      <c r="BWD19" s="44"/>
      <c r="BWE19" s="44"/>
      <c r="BWF19" s="44"/>
      <c r="BWG19" s="44"/>
      <c r="BWH19" s="44"/>
      <c r="BWI19" s="44"/>
      <c r="BWJ19" s="44"/>
      <c r="BWK19" s="44"/>
      <c r="BWL19" s="44"/>
      <c r="BWM19" s="44"/>
      <c r="BWN19" s="44"/>
      <c r="BWO19" s="44"/>
      <c r="BWP19" s="44"/>
      <c r="BWQ19" s="44"/>
      <c r="BWR19" s="44"/>
      <c r="BWS19" s="44"/>
      <c r="BWT19" s="44"/>
      <c r="BWU19" s="44"/>
      <c r="BWV19" s="44"/>
      <c r="BWW19" s="44"/>
      <c r="BWX19" s="44"/>
      <c r="BWY19" s="44"/>
      <c r="BWZ19" s="44"/>
      <c r="BXA19" s="44"/>
      <c r="BXB19" s="44"/>
      <c r="BXC19" s="44"/>
      <c r="BXD19" s="44"/>
      <c r="BXE19" s="44"/>
      <c r="BXF19" s="44"/>
      <c r="BXG19" s="44"/>
      <c r="BXH19" s="44"/>
      <c r="BXI19" s="44"/>
      <c r="BXJ19" s="44"/>
      <c r="BXK19" s="44"/>
      <c r="BXL19" s="44"/>
      <c r="BXM19" s="44"/>
      <c r="BXN19" s="44"/>
      <c r="BXO19" s="44"/>
      <c r="BXP19" s="44"/>
      <c r="BXQ19" s="44"/>
      <c r="BXR19" s="44"/>
      <c r="BXS19" s="44"/>
      <c r="BXT19" s="44"/>
      <c r="BXU19" s="44"/>
      <c r="BXV19" s="44"/>
      <c r="BXW19" s="44"/>
      <c r="BXX19" s="44"/>
      <c r="BXY19" s="44"/>
      <c r="BXZ19" s="44"/>
      <c r="BYA19" s="44"/>
      <c r="BYB19" s="44"/>
      <c r="BYC19" s="44"/>
      <c r="BYD19" s="44"/>
      <c r="BYE19" s="44"/>
      <c r="BYF19" s="44"/>
      <c r="BYG19" s="44"/>
      <c r="BYH19" s="44"/>
      <c r="BYI19" s="44"/>
      <c r="BYJ19" s="44"/>
      <c r="BYK19" s="44"/>
      <c r="BYL19" s="44"/>
      <c r="BYM19" s="44"/>
      <c r="BYN19" s="44"/>
      <c r="BYO19" s="44"/>
      <c r="BYP19" s="44"/>
      <c r="BYQ19" s="44"/>
      <c r="BYR19" s="44"/>
      <c r="BYS19" s="44"/>
      <c r="BYT19" s="44"/>
      <c r="BYU19" s="44"/>
      <c r="BYV19" s="44"/>
      <c r="BYW19" s="44"/>
      <c r="BYX19" s="44"/>
      <c r="BYY19" s="44"/>
      <c r="BYZ19" s="44"/>
      <c r="BZA19" s="44"/>
      <c r="BZB19" s="44"/>
      <c r="BZC19" s="44"/>
      <c r="BZD19" s="44"/>
      <c r="BZE19" s="44"/>
      <c r="BZF19" s="44"/>
      <c r="BZG19" s="44"/>
      <c r="BZH19" s="44"/>
      <c r="BZI19" s="44"/>
      <c r="BZJ19" s="44"/>
      <c r="BZK19" s="44"/>
      <c r="BZL19" s="44"/>
      <c r="BZM19" s="44"/>
      <c r="BZN19" s="44"/>
      <c r="BZO19" s="44"/>
      <c r="BZP19" s="44"/>
      <c r="BZQ19" s="44"/>
      <c r="BZR19" s="44"/>
      <c r="BZS19" s="44"/>
      <c r="BZT19" s="44"/>
      <c r="BZU19" s="44"/>
      <c r="BZV19" s="44"/>
      <c r="BZW19" s="44"/>
      <c r="BZX19" s="44"/>
      <c r="BZY19" s="44"/>
      <c r="BZZ19" s="44"/>
      <c r="CAA19" s="44"/>
      <c r="CAB19" s="44"/>
      <c r="CAC19" s="44"/>
      <c r="CAD19" s="44"/>
      <c r="CAE19" s="44"/>
      <c r="CAF19" s="44"/>
      <c r="CAG19" s="44"/>
      <c r="CAH19" s="44"/>
      <c r="CAI19" s="44"/>
      <c r="CAJ19" s="44"/>
      <c r="CAK19" s="44"/>
      <c r="CAL19" s="44"/>
      <c r="CAM19" s="44"/>
      <c r="CAN19" s="44"/>
      <c r="CAO19" s="44"/>
      <c r="CAP19" s="44"/>
      <c r="CAQ19" s="44"/>
      <c r="CAR19" s="44"/>
      <c r="CAS19" s="44"/>
      <c r="CAT19" s="44"/>
      <c r="CAU19" s="44"/>
      <c r="CAV19" s="44"/>
      <c r="CAW19" s="44"/>
      <c r="CAX19" s="44"/>
      <c r="CAY19" s="44"/>
      <c r="CAZ19" s="44"/>
      <c r="CBA19" s="44"/>
      <c r="CBB19" s="44"/>
      <c r="CBC19" s="44"/>
      <c r="CBD19" s="44"/>
      <c r="CBE19" s="44"/>
      <c r="CBF19" s="44"/>
      <c r="CBG19" s="44"/>
      <c r="CBH19" s="44"/>
      <c r="CBI19" s="44"/>
      <c r="CBJ19" s="44"/>
      <c r="CBK19" s="44"/>
      <c r="CBL19" s="44"/>
      <c r="CBM19" s="44"/>
      <c r="CBN19" s="44"/>
      <c r="CBO19" s="44"/>
      <c r="CBP19" s="44"/>
      <c r="CBQ19" s="44"/>
      <c r="CBR19" s="44"/>
      <c r="CBS19" s="44"/>
      <c r="CBT19" s="44"/>
      <c r="CBU19" s="44"/>
      <c r="CBV19" s="44"/>
      <c r="CBW19" s="44"/>
      <c r="CBX19" s="44"/>
      <c r="CBY19" s="44"/>
      <c r="CBZ19" s="44"/>
      <c r="CCA19" s="44"/>
      <c r="CCB19" s="44"/>
      <c r="CCC19" s="44"/>
      <c r="CCD19" s="44"/>
      <c r="CCE19" s="44"/>
      <c r="CCF19" s="44"/>
      <c r="CCG19" s="44"/>
      <c r="CCH19" s="44"/>
      <c r="CCI19" s="44"/>
      <c r="CCJ19" s="44"/>
      <c r="CCK19" s="44"/>
      <c r="CCL19" s="44"/>
      <c r="CCM19" s="44"/>
      <c r="CCN19" s="44"/>
      <c r="CCO19" s="44"/>
      <c r="CCP19" s="44"/>
      <c r="CCQ19" s="44"/>
      <c r="CCR19" s="44"/>
      <c r="CCS19" s="44"/>
      <c r="CCT19" s="44"/>
      <c r="CCU19" s="44"/>
      <c r="CCV19" s="44"/>
      <c r="CCW19" s="44"/>
      <c r="CCX19" s="44"/>
      <c r="CCY19" s="44"/>
      <c r="CCZ19" s="44"/>
      <c r="CDA19" s="44"/>
      <c r="CDB19" s="44"/>
      <c r="CDC19" s="44"/>
      <c r="CDD19" s="44"/>
      <c r="CDE19" s="44"/>
      <c r="CDF19" s="44"/>
      <c r="CDG19" s="44"/>
      <c r="CDH19" s="44"/>
      <c r="CDI19" s="44"/>
      <c r="CDJ19" s="44"/>
      <c r="CDK19" s="44"/>
      <c r="CDL19" s="44"/>
      <c r="CDM19" s="44"/>
      <c r="CDN19" s="44"/>
      <c r="CDO19" s="44"/>
      <c r="CDP19" s="44"/>
      <c r="CDQ19" s="44"/>
      <c r="CDR19" s="44"/>
      <c r="CDS19" s="44"/>
      <c r="CDT19" s="44"/>
      <c r="CDU19" s="44"/>
      <c r="CDV19" s="44"/>
      <c r="CDW19" s="44"/>
      <c r="CDX19" s="44"/>
      <c r="CDY19" s="44"/>
      <c r="CDZ19" s="44"/>
      <c r="CEA19" s="44"/>
      <c r="CEB19" s="44"/>
      <c r="CEC19" s="44"/>
      <c r="CED19" s="44"/>
      <c r="CEE19" s="44"/>
      <c r="CEF19" s="44"/>
      <c r="CEG19" s="44"/>
      <c r="CEH19" s="44"/>
      <c r="CEI19" s="44"/>
      <c r="CEJ19" s="44"/>
      <c r="CEK19" s="44"/>
      <c r="CEL19" s="44"/>
      <c r="CEM19" s="44"/>
      <c r="CEN19" s="44"/>
      <c r="CEO19" s="44"/>
      <c r="CEP19" s="44"/>
      <c r="CEQ19" s="44"/>
      <c r="CER19" s="44"/>
      <c r="CES19" s="44"/>
      <c r="CET19" s="44"/>
      <c r="CEU19" s="44"/>
      <c r="CEV19" s="44"/>
      <c r="CEW19" s="44"/>
      <c r="CEX19" s="44"/>
      <c r="CEY19" s="44"/>
      <c r="CEZ19" s="44"/>
      <c r="CFA19" s="44"/>
      <c r="CFB19" s="44"/>
      <c r="CFC19" s="44"/>
      <c r="CFD19" s="44"/>
      <c r="CFE19" s="44"/>
      <c r="CFF19" s="44"/>
      <c r="CFG19" s="44"/>
      <c r="CFH19" s="44"/>
      <c r="CFI19" s="44"/>
      <c r="CFJ19" s="44"/>
      <c r="CFK19" s="44"/>
      <c r="CFL19" s="44"/>
      <c r="CFM19" s="44"/>
      <c r="CFN19" s="44"/>
      <c r="CFO19" s="44"/>
      <c r="CFP19" s="44"/>
      <c r="CFQ19" s="44"/>
      <c r="CFR19" s="44"/>
      <c r="CFS19" s="44"/>
      <c r="CFT19" s="44"/>
      <c r="CFU19" s="44"/>
      <c r="CFV19" s="44"/>
      <c r="CFW19" s="44"/>
      <c r="CFX19" s="44"/>
      <c r="CFY19" s="44"/>
      <c r="CFZ19" s="44"/>
      <c r="CGA19" s="44"/>
      <c r="CGB19" s="44"/>
      <c r="CGC19" s="44"/>
      <c r="CGD19" s="44"/>
      <c r="CGE19" s="44"/>
      <c r="CGF19" s="44"/>
      <c r="CGG19" s="44"/>
      <c r="CGH19" s="44"/>
      <c r="CGI19" s="44"/>
      <c r="CGJ19" s="44"/>
      <c r="CGK19" s="44"/>
      <c r="CGL19" s="44"/>
      <c r="CGM19" s="44"/>
      <c r="CGN19" s="44"/>
      <c r="CGO19" s="44"/>
      <c r="CGP19" s="44"/>
      <c r="CGQ19" s="44"/>
      <c r="CGR19" s="44"/>
      <c r="CGS19" s="44"/>
      <c r="CGT19" s="44"/>
      <c r="CGU19" s="44"/>
      <c r="CGV19" s="44"/>
      <c r="CGW19" s="44"/>
      <c r="CGX19" s="44"/>
      <c r="CGY19" s="44"/>
      <c r="CGZ19" s="44"/>
      <c r="CHA19" s="44"/>
      <c r="CHB19" s="44"/>
      <c r="CHC19" s="44"/>
      <c r="CHD19" s="44"/>
      <c r="CHE19" s="44"/>
      <c r="CHF19" s="44"/>
      <c r="CHG19" s="44"/>
      <c r="CHH19" s="44"/>
      <c r="CHI19" s="44"/>
      <c r="CHJ19" s="44"/>
      <c r="CHK19" s="44"/>
      <c r="CHL19" s="44"/>
      <c r="CHM19" s="44"/>
      <c r="CHN19" s="44"/>
      <c r="CHO19" s="44"/>
      <c r="CHP19" s="44"/>
      <c r="CHQ19" s="44"/>
      <c r="CHR19" s="44"/>
      <c r="CHS19" s="44"/>
      <c r="CHT19" s="44"/>
      <c r="CHU19" s="44"/>
      <c r="CHV19" s="44"/>
      <c r="CHW19" s="44"/>
      <c r="CHX19" s="44"/>
      <c r="CHY19" s="44"/>
      <c r="CHZ19" s="44"/>
      <c r="CIA19" s="44"/>
      <c r="CIB19" s="44"/>
      <c r="CIC19" s="44"/>
      <c r="CID19" s="44"/>
      <c r="CIE19" s="44"/>
      <c r="CIF19" s="44"/>
      <c r="CIG19" s="44"/>
      <c r="CIH19" s="44"/>
      <c r="CII19" s="44"/>
      <c r="CIJ19" s="44"/>
      <c r="CIK19" s="44"/>
      <c r="CIL19" s="44"/>
      <c r="CIM19" s="44"/>
      <c r="CIN19" s="44"/>
      <c r="CIO19" s="44"/>
      <c r="CIP19" s="44"/>
      <c r="CIQ19" s="44"/>
      <c r="CIR19" s="44"/>
      <c r="CIS19" s="44"/>
      <c r="CIT19" s="44"/>
      <c r="CIU19" s="44"/>
      <c r="CIV19" s="44"/>
      <c r="CIW19" s="44"/>
      <c r="CIX19" s="44"/>
      <c r="CIY19" s="44"/>
      <c r="CIZ19" s="44"/>
      <c r="CJA19" s="44"/>
      <c r="CJB19" s="44"/>
      <c r="CJC19" s="44"/>
      <c r="CJD19" s="44"/>
      <c r="CJE19" s="44"/>
      <c r="CJF19" s="44"/>
      <c r="CJG19" s="44"/>
      <c r="CJH19" s="44"/>
      <c r="CJI19" s="44"/>
      <c r="CJJ19" s="44"/>
      <c r="CJK19" s="44"/>
      <c r="CJL19" s="44"/>
      <c r="CJM19" s="44"/>
      <c r="CJN19" s="44"/>
      <c r="CJO19" s="44"/>
      <c r="CJP19" s="44"/>
      <c r="CJQ19" s="44"/>
      <c r="CJR19" s="44"/>
      <c r="CJS19" s="44"/>
      <c r="CJT19" s="44"/>
      <c r="CJU19" s="44"/>
      <c r="CJV19" s="44"/>
      <c r="CJW19" s="44"/>
      <c r="CJX19" s="44"/>
      <c r="CJY19" s="44"/>
      <c r="CJZ19" s="44"/>
      <c r="CKA19" s="44"/>
      <c r="CKB19" s="44"/>
      <c r="CKC19" s="44"/>
      <c r="CKD19" s="44"/>
      <c r="CKE19" s="44"/>
      <c r="CKF19" s="44"/>
      <c r="CKG19" s="44"/>
      <c r="CKH19" s="44"/>
      <c r="CKI19" s="44"/>
      <c r="CKJ19" s="44"/>
      <c r="CKK19" s="44"/>
      <c r="CKL19" s="44"/>
      <c r="CKM19" s="44"/>
      <c r="CKN19" s="44"/>
      <c r="CKO19" s="44"/>
      <c r="CKP19" s="44"/>
      <c r="CKQ19" s="44"/>
      <c r="CKR19" s="44"/>
      <c r="CKS19" s="44"/>
      <c r="CKT19" s="44"/>
      <c r="CKU19" s="44"/>
      <c r="CKV19" s="44"/>
      <c r="CKW19" s="44"/>
      <c r="CKX19" s="44"/>
      <c r="CKY19" s="44"/>
      <c r="CKZ19" s="44"/>
      <c r="CLA19" s="44"/>
      <c r="CLB19" s="44"/>
      <c r="CLC19" s="44"/>
      <c r="CLD19" s="44"/>
      <c r="CLE19" s="44"/>
      <c r="CLF19" s="44"/>
      <c r="CLG19" s="44"/>
      <c r="CLH19" s="44"/>
      <c r="CLI19" s="44"/>
      <c r="CLJ19" s="44"/>
      <c r="CLK19" s="44"/>
      <c r="CLL19" s="44"/>
      <c r="CLM19" s="44"/>
      <c r="CLN19" s="44"/>
      <c r="CLO19" s="44"/>
      <c r="CLP19" s="44"/>
      <c r="CLQ19" s="44"/>
      <c r="CLR19" s="44"/>
      <c r="CLS19" s="44"/>
      <c r="CLT19" s="44"/>
      <c r="CLU19" s="44"/>
      <c r="CLV19" s="44"/>
      <c r="CLW19" s="44"/>
      <c r="CLX19" s="44"/>
      <c r="CLY19" s="44"/>
      <c r="CLZ19" s="44"/>
      <c r="CMA19" s="44"/>
      <c r="CMB19" s="44"/>
      <c r="CMC19" s="44"/>
      <c r="CMD19" s="44"/>
      <c r="CME19" s="44"/>
      <c r="CMF19" s="44"/>
      <c r="CMG19" s="44"/>
      <c r="CMH19" s="44"/>
      <c r="CMI19" s="44"/>
      <c r="CMJ19" s="44"/>
      <c r="CMK19" s="44"/>
      <c r="CML19" s="44"/>
      <c r="CMM19" s="44"/>
      <c r="CMN19" s="44"/>
      <c r="CMO19" s="44"/>
      <c r="CMP19" s="44"/>
      <c r="CMQ19" s="44"/>
      <c r="CMR19" s="44"/>
      <c r="CMS19" s="44"/>
      <c r="CMT19" s="44"/>
      <c r="CMU19" s="44"/>
      <c r="CMV19" s="44"/>
      <c r="CMW19" s="44"/>
      <c r="CMX19" s="44"/>
      <c r="CMY19" s="44"/>
      <c r="CMZ19" s="44"/>
      <c r="CNA19" s="44"/>
      <c r="CNB19" s="44"/>
      <c r="CNC19" s="44"/>
      <c r="CND19" s="44"/>
      <c r="CNE19" s="44"/>
      <c r="CNF19" s="44"/>
      <c r="CNG19" s="44"/>
      <c r="CNH19" s="44"/>
      <c r="CNI19" s="44"/>
      <c r="CNJ19" s="44"/>
      <c r="CNK19" s="44"/>
      <c r="CNL19" s="44"/>
      <c r="CNM19" s="44"/>
      <c r="CNN19" s="44"/>
      <c r="CNO19" s="44"/>
      <c r="CNP19" s="44"/>
      <c r="CNQ19" s="44"/>
      <c r="CNR19" s="44"/>
      <c r="CNS19" s="44"/>
      <c r="CNT19" s="44"/>
      <c r="CNU19" s="44"/>
      <c r="CNV19" s="44"/>
      <c r="CNW19" s="44"/>
      <c r="CNX19" s="44"/>
      <c r="CNY19" s="44"/>
      <c r="CNZ19" s="44"/>
      <c r="COA19" s="44"/>
      <c r="COB19" s="44"/>
      <c r="COC19" s="44"/>
      <c r="COD19" s="44"/>
      <c r="COE19" s="44"/>
      <c r="COF19" s="44"/>
      <c r="COG19" s="44"/>
      <c r="COH19" s="44"/>
      <c r="COI19" s="44"/>
      <c r="COJ19" s="44"/>
      <c r="COK19" s="44"/>
      <c r="COL19" s="44"/>
      <c r="COM19" s="44"/>
      <c r="CON19" s="44"/>
      <c r="COO19" s="44"/>
      <c r="COP19" s="44"/>
      <c r="COQ19" s="44"/>
      <c r="COR19" s="44"/>
      <c r="COS19" s="44"/>
      <c r="COT19" s="44"/>
      <c r="COU19" s="44"/>
      <c r="COV19" s="44"/>
      <c r="COW19" s="44"/>
      <c r="COX19" s="44"/>
      <c r="COY19" s="44"/>
      <c r="COZ19" s="44"/>
      <c r="CPA19" s="44"/>
      <c r="CPB19" s="44"/>
      <c r="CPC19" s="44"/>
      <c r="CPD19" s="44"/>
      <c r="CPE19" s="44"/>
      <c r="CPF19" s="44"/>
      <c r="CPG19" s="44"/>
      <c r="CPH19" s="44"/>
      <c r="CPI19" s="44"/>
      <c r="CPJ19" s="44"/>
      <c r="CPK19" s="44"/>
      <c r="CPL19" s="44"/>
      <c r="CPM19" s="44"/>
      <c r="CPN19" s="44"/>
      <c r="CPO19" s="44"/>
      <c r="CPP19" s="44"/>
      <c r="CPQ19" s="44"/>
      <c r="CPR19" s="44"/>
      <c r="CPS19" s="44"/>
      <c r="CPT19" s="44"/>
      <c r="CPU19" s="44"/>
      <c r="CPV19" s="44"/>
      <c r="CPW19" s="44"/>
      <c r="CPX19" s="44"/>
      <c r="CPY19" s="44"/>
      <c r="CPZ19" s="44"/>
      <c r="CQA19" s="44"/>
      <c r="CQB19" s="44"/>
      <c r="CQC19" s="44"/>
      <c r="CQD19" s="44"/>
      <c r="CQE19" s="44"/>
      <c r="CQF19" s="44"/>
      <c r="CQG19" s="44"/>
      <c r="CQH19" s="44"/>
      <c r="CQI19" s="44"/>
      <c r="CQJ19" s="44"/>
      <c r="CQK19" s="44"/>
      <c r="CQL19" s="44"/>
      <c r="CQM19" s="44"/>
      <c r="CQN19" s="44"/>
      <c r="CQO19" s="44"/>
      <c r="CQP19" s="44"/>
      <c r="CQQ19" s="44"/>
      <c r="CQR19" s="44"/>
      <c r="CQS19" s="44"/>
      <c r="CQT19" s="44"/>
      <c r="CQU19" s="44"/>
      <c r="CQV19" s="44"/>
      <c r="CQW19" s="44"/>
      <c r="CQX19" s="44"/>
      <c r="CQY19" s="44"/>
      <c r="CQZ19" s="44"/>
      <c r="CRA19" s="44"/>
      <c r="CRB19" s="44"/>
      <c r="CRC19" s="44"/>
      <c r="CRD19" s="44"/>
      <c r="CRE19" s="44"/>
      <c r="CRF19" s="44"/>
      <c r="CRG19" s="44"/>
      <c r="CRH19" s="44"/>
      <c r="CRI19" s="44"/>
      <c r="CRJ19" s="44"/>
      <c r="CRK19" s="44"/>
      <c r="CRL19" s="44"/>
      <c r="CRM19" s="44"/>
      <c r="CRN19" s="44"/>
      <c r="CRO19" s="44"/>
      <c r="CRP19" s="44"/>
      <c r="CRQ19" s="44"/>
      <c r="CRR19" s="44"/>
      <c r="CRS19" s="44"/>
      <c r="CRT19" s="44"/>
      <c r="CRU19" s="44"/>
      <c r="CRV19" s="44"/>
      <c r="CRW19" s="44"/>
      <c r="CRX19" s="44"/>
      <c r="CRY19" s="44"/>
      <c r="CRZ19" s="44"/>
      <c r="CSA19" s="44"/>
      <c r="CSB19" s="44"/>
      <c r="CSC19" s="44"/>
      <c r="CSD19" s="44"/>
      <c r="CSE19" s="44"/>
      <c r="CSF19" s="44"/>
      <c r="CSG19" s="44"/>
      <c r="CSH19" s="44"/>
      <c r="CSI19" s="44"/>
      <c r="CSJ19" s="44"/>
      <c r="CSK19" s="44"/>
      <c r="CSL19" s="44"/>
      <c r="CSM19" s="44"/>
      <c r="CSN19" s="44"/>
      <c r="CSO19" s="44"/>
      <c r="CSP19" s="44"/>
      <c r="CSQ19" s="44"/>
      <c r="CSR19" s="44"/>
      <c r="CSS19" s="44"/>
      <c r="CST19" s="44"/>
      <c r="CSU19" s="44"/>
      <c r="CSV19" s="44"/>
      <c r="CSW19" s="44"/>
      <c r="CSX19" s="44"/>
      <c r="CSY19" s="44"/>
      <c r="CSZ19" s="44"/>
      <c r="CTA19" s="44"/>
      <c r="CTB19" s="44"/>
      <c r="CTC19" s="44"/>
      <c r="CTD19" s="44"/>
      <c r="CTE19" s="44"/>
      <c r="CTF19" s="44"/>
      <c r="CTG19" s="44"/>
      <c r="CTH19" s="44"/>
      <c r="CTI19" s="44"/>
      <c r="CTJ19" s="44"/>
      <c r="CTK19" s="44"/>
      <c r="CTL19" s="44"/>
      <c r="CTM19" s="44"/>
      <c r="CTN19" s="44"/>
      <c r="CTO19" s="44"/>
      <c r="CTP19" s="44"/>
      <c r="CTQ19" s="44"/>
      <c r="CTR19" s="44"/>
      <c r="CTS19" s="44"/>
      <c r="CTT19" s="44"/>
      <c r="CTU19" s="44"/>
      <c r="CTV19" s="44"/>
      <c r="CTW19" s="44"/>
      <c r="CTX19" s="44"/>
      <c r="CTY19" s="44"/>
      <c r="CTZ19" s="44"/>
      <c r="CUA19" s="44"/>
      <c r="CUB19" s="44"/>
      <c r="CUC19" s="44"/>
      <c r="CUD19" s="44"/>
      <c r="CUE19" s="44"/>
      <c r="CUF19" s="44"/>
      <c r="CUG19" s="44"/>
      <c r="CUH19" s="44"/>
      <c r="CUI19" s="44"/>
      <c r="CUJ19" s="44"/>
      <c r="CUK19" s="44"/>
      <c r="CUL19" s="44"/>
      <c r="CUM19" s="44"/>
      <c r="CUN19" s="44"/>
      <c r="CUO19" s="44"/>
      <c r="CUP19" s="44"/>
      <c r="CUQ19" s="44"/>
      <c r="CUR19" s="44"/>
      <c r="CUS19" s="44"/>
      <c r="CUT19" s="44"/>
      <c r="CUU19" s="44"/>
      <c r="CUV19" s="44"/>
      <c r="CUW19" s="44"/>
      <c r="CUX19" s="44"/>
      <c r="CUY19" s="44"/>
      <c r="CUZ19" s="44"/>
      <c r="CVA19" s="44"/>
      <c r="CVB19" s="44"/>
      <c r="CVC19" s="44"/>
      <c r="CVD19" s="44"/>
      <c r="CVE19" s="44"/>
      <c r="CVF19" s="44"/>
      <c r="CVG19" s="44"/>
      <c r="CVH19" s="44"/>
      <c r="CVI19" s="44"/>
      <c r="CVJ19" s="44"/>
      <c r="CVK19" s="44"/>
      <c r="CVL19" s="44"/>
      <c r="CVM19" s="44"/>
      <c r="CVN19" s="44"/>
      <c r="CVO19" s="44"/>
      <c r="CVP19" s="44"/>
      <c r="CVQ19" s="44"/>
      <c r="CVR19" s="44"/>
      <c r="CVS19" s="44"/>
      <c r="CVT19" s="44"/>
      <c r="CVU19" s="44"/>
      <c r="CVV19" s="44"/>
      <c r="CVW19" s="44"/>
      <c r="CVX19" s="44"/>
      <c r="CVY19" s="44"/>
      <c r="CVZ19" s="44"/>
      <c r="CWA19" s="44"/>
      <c r="CWB19" s="44"/>
      <c r="CWC19" s="44"/>
      <c r="CWD19" s="44"/>
      <c r="CWE19" s="44"/>
      <c r="CWF19" s="44"/>
      <c r="CWG19" s="44"/>
      <c r="CWH19" s="44"/>
      <c r="CWI19" s="44"/>
      <c r="CWJ19" s="44"/>
      <c r="CWK19" s="44"/>
      <c r="CWL19" s="44"/>
      <c r="CWM19" s="44"/>
      <c r="CWN19" s="44"/>
      <c r="CWO19" s="44"/>
      <c r="CWP19" s="44"/>
      <c r="CWQ19" s="44"/>
      <c r="CWR19" s="44"/>
      <c r="CWS19" s="44"/>
      <c r="CWT19" s="44"/>
      <c r="CWU19" s="44"/>
      <c r="CWV19" s="44"/>
      <c r="CWW19" s="44"/>
      <c r="CWX19" s="44"/>
      <c r="CWY19" s="44"/>
      <c r="CWZ19" s="44"/>
      <c r="CXA19" s="44"/>
      <c r="CXB19" s="44"/>
      <c r="CXC19" s="44"/>
      <c r="CXD19" s="44"/>
      <c r="CXE19" s="44"/>
      <c r="CXF19" s="44"/>
      <c r="CXG19" s="44"/>
      <c r="CXH19" s="44"/>
      <c r="CXI19" s="44"/>
      <c r="CXJ19" s="44"/>
      <c r="CXK19" s="44"/>
      <c r="CXL19" s="44"/>
      <c r="CXM19" s="44"/>
      <c r="CXN19" s="44"/>
      <c r="CXO19" s="44"/>
      <c r="CXP19" s="44"/>
      <c r="CXQ19" s="44"/>
      <c r="CXR19" s="44"/>
      <c r="CXS19" s="44"/>
      <c r="CXT19" s="44"/>
      <c r="CXU19" s="44"/>
      <c r="CXV19" s="44"/>
      <c r="CXW19" s="44"/>
      <c r="CXX19" s="44"/>
      <c r="CXY19" s="44"/>
      <c r="CXZ19" s="44"/>
      <c r="CYA19" s="44"/>
      <c r="CYB19" s="44"/>
      <c r="CYC19" s="44"/>
      <c r="CYD19" s="44"/>
      <c r="CYE19" s="44"/>
      <c r="CYF19" s="44"/>
      <c r="CYG19" s="44"/>
      <c r="CYH19" s="44"/>
      <c r="CYI19" s="44"/>
      <c r="CYJ19" s="44"/>
      <c r="CYK19" s="44"/>
      <c r="CYL19" s="44"/>
      <c r="CYM19" s="44"/>
      <c r="CYN19" s="44"/>
      <c r="CYO19" s="44"/>
      <c r="CYP19" s="44"/>
      <c r="CYQ19" s="44"/>
      <c r="CYR19" s="44"/>
      <c r="CYS19" s="44"/>
      <c r="CYT19" s="44"/>
      <c r="CYU19" s="44"/>
      <c r="CYV19" s="44"/>
      <c r="CYW19" s="44"/>
      <c r="CYX19" s="44"/>
      <c r="CYY19" s="44"/>
      <c r="CYZ19" s="44"/>
      <c r="CZA19" s="44"/>
      <c r="CZB19" s="44"/>
      <c r="CZC19" s="44"/>
      <c r="CZD19" s="44"/>
      <c r="CZE19" s="44"/>
      <c r="CZF19" s="44"/>
      <c r="CZG19" s="44"/>
      <c r="CZH19" s="44"/>
      <c r="CZI19" s="44"/>
      <c r="CZJ19" s="44"/>
      <c r="CZK19" s="44"/>
      <c r="CZL19" s="44"/>
      <c r="CZM19" s="44"/>
      <c r="CZN19" s="44"/>
      <c r="CZO19" s="44"/>
      <c r="CZP19" s="44"/>
      <c r="CZQ19" s="44"/>
      <c r="CZR19" s="44"/>
      <c r="CZS19" s="44"/>
      <c r="CZT19" s="44"/>
      <c r="CZU19" s="44"/>
      <c r="CZV19" s="44"/>
      <c r="CZW19" s="44"/>
      <c r="CZX19" s="44"/>
      <c r="CZY19" s="44"/>
      <c r="CZZ19" s="44"/>
      <c r="DAA19" s="44"/>
      <c r="DAB19" s="44"/>
      <c r="DAC19" s="44"/>
      <c r="DAD19" s="44"/>
      <c r="DAE19" s="44"/>
      <c r="DAF19" s="44"/>
      <c r="DAG19" s="44"/>
      <c r="DAH19" s="44"/>
      <c r="DAI19" s="44"/>
      <c r="DAJ19" s="44"/>
      <c r="DAK19" s="44"/>
      <c r="DAL19" s="44"/>
      <c r="DAM19" s="44"/>
      <c r="DAN19" s="44"/>
      <c r="DAO19" s="44"/>
      <c r="DAP19" s="44"/>
      <c r="DAQ19" s="44"/>
      <c r="DAR19" s="44"/>
      <c r="DAS19" s="44"/>
      <c r="DAT19" s="44"/>
      <c r="DAU19" s="44"/>
      <c r="DAV19" s="44"/>
      <c r="DAW19" s="44"/>
      <c r="DAX19" s="44"/>
      <c r="DAY19" s="44"/>
      <c r="DAZ19" s="44"/>
      <c r="DBA19" s="44"/>
      <c r="DBB19" s="44"/>
      <c r="DBC19" s="44"/>
      <c r="DBD19" s="44"/>
      <c r="DBE19" s="44"/>
      <c r="DBF19" s="44"/>
      <c r="DBG19" s="44"/>
      <c r="DBH19" s="44"/>
      <c r="DBI19" s="44"/>
      <c r="DBJ19" s="44"/>
      <c r="DBK19" s="44"/>
      <c r="DBL19" s="44"/>
      <c r="DBM19" s="44"/>
      <c r="DBN19" s="44"/>
      <c r="DBO19" s="44"/>
      <c r="DBP19" s="44"/>
      <c r="DBQ19" s="44"/>
      <c r="DBR19" s="44"/>
      <c r="DBS19" s="44"/>
      <c r="DBT19" s="44"/>
      <c r="DBU19" s="44"/>
      <c r="DBV19" s="44"/>
      <c r="DBW19" s="44"/>
      <c r="DBX19" s="44"/>
      <c r="DBY19" s="44"/>
      <c r="DBZ19" s="44"/>
      <c r="DCA19" s="44"/>
      <c r="DCB19" s="44"/>
      <c r="DCC19" s="44"/>
      <c r="DCD19" s="44"/>
      <c r="DCE19" s="44"/>
      <c r="DCF19" s="44"/>
      <c r="DCG19" s="44"/>
      <c r="DCH19" s="44"/>
      <c r="DCI19" s="44"/>
      <c r="DCJ19" s="44"/>
      <c r="DCK19" s="44"/>
      <c r="DCL19" s="44"/>
      <c r="DCM19" s="44"/>
      <c r="DCN19" s="44"/>
      <c r="DCO19" s="44"/>
      <c r="DCP19" s="44"/>
      <c r="DCQ19" s="44"/>
      <c r="DCR19" s="44"/>
      <c r="DCS19" s="44"/>
      <c r="DCT19" s="44"/>
      <c r="DCU19" s="44"/>
      <c r="DCV19" s="44"/>
      <c r="DCW19" s="44"/>
      <c r="DCX19" s="44"/>
      <c r="DCY19" s="44"/>
      <c r="DCZ19" s="44"/>
      <c r="DDA19" s="44"/>
      <c r="DDB19" s="44"/>
      <c r="DDC19" s="44"/>
      <c r="DDD19" s="44"/>
      <c r="DDE19" s="44"/>
      <c r="DDF19" s="44"/>
      <c r="DDG19" s="44"/>
      <c r="DDH19" s="44"/>
      <c r="DDI19" s="44"/>
      <c r="DDJ19" s="44"/>
      <c r="DDK19" s="44"/>
      <c r="DDL19" s="44"/>
      <c r="DDM19" s="44"/>
      <c r="DDN19" s="44"/>
      <c r="DDO19" s="44"/>
      <c r="DDP19" s="44"/>
      <c r="DDQ19" s="44"/>
      <c r="DDR19" s="44"/>
      <c r="DDS19" s="44"/>
      <c r="DDT19" s="44"/>
      <c r="DDU19" s="44"/>
      <c r="DDV19" s="44"/>
      <c r="DDW19" s="44"/>
      <c r="DDX19" s="44"/>
      <c r="DDY19" s="44"/>
      <c r="DDZ19" s="44"/>
      <c r="DEA19" s="44"/>
      <c r="DEB19" s="44"/>
      <c r="DEC19" s="44"/>
      <c r="DED19" s="44"/>
      <c r="DEE19" s="44"/>
      <c r="DEF19" s="44"/>
      <c r="DEG19" s="44"/>
      <c r="DEH19" s="44"/>
      <c r="DEI19" s="44"/>
      <c r="DEJ19" s="44"/>
      <c r="DEK19" s="44"/>
      <c r="DEL19" s="44"/>
      <c r="DEM19" s="44"/>
      <c r="DEN19" s="44"/>
      <c r="DEO19" s="44"/>
      <c r="DEP19" s="44"/>
      <c r="DEQ19" s="44"/>
      <c r="DER19" s="44"/>
      <c r="DES19" s="44"/>
      <c r="DET19" s="44"/>
      <c r="DEU19" s="44"/>
      <c r="DEV19" s="44"/>
      <c r="DEW19" s="44"/>
      <c r="DEX19" s="44"/>
      <c r="DEY19" s="44"/>
      <c r="DEZ19" s="44"/>
      <c r="DFA19" s="44"/>
      <c r="DFB19" s="44"/>
      <c r="DFC19" s="44"/>
      <c r="DFD19" s="44"/>
      <c r="DFE19" s="44"/>
      <c r="DFF19" s="44"/>
      <c r="DFG19" s="44"/>
      <c r="DFH19" s="44"/>
      <c r="DFI19" s="44"/>
      <c r="DFJ19" s="44"/>
      <c r="DFK19" s="44"/>
      <c r="DFL19" s="44"/>
      <c r="DFM19" s="44"/>
      <c r="DFN19" s="44"/>
      <c r="DFO19" s="44"/>
      <c r="DFP19" s="44"/>
      <c r="DFQ19" s="44"/>
      <c r="DFR19" s="44"/>
      <c r="DFS19" s="44"/>
      <c r="DFT19" s="44"/>
      <c r="DFU19" s="44"/>
      <c r="DFV19" s="44"/>
      <c r="DFW19" s="44"/>
      <c r="DFX19" s="44"/>
      <c r="DFY19" s="44"/>
      <c r="DFZ19" s="44"/>
      <c r="DGA19" s="44"/>
      <c r="DGB19" s="44"/>
      <c r="DGC19" s="44"/>
      <c r="DGD19" s="44"/>
      <c r="DGE19" s="44"/>
      <c r="DGF19" s="44"/>
      <c r="DGG19" s="44"/>
      <c r="DGH19" s="44"/>
      <c r="DGI19" s="44"/>
      <c r="DGJ19" s="44"/>
      <c r="DGK19" s="44"/>
      <c r="DGL19" s="44"/>
      <c r="DGM19" s="44"/>
      <c r="DGN19" s="44"/>
      <c r="DGO19" s="44"/>
      <c r="DGP19" s="44"/>
      <c r="DGQ19" s="44"/>
      <c r="DGR19" s="44"/>
      <c r="DGS19" s="44"/>
      <c r="DGT19" s="44"/>
      <c r="DGU19" s="44"/>
      <c r="DGV19" s="44"/>
      <c r="DGW19" s="44"/>
      <c r="DGX19" s="44"/>
      <c r="DGY19" s="44"/>
      <c r="DGZ19" s="44"/>
      <c r="DHA19" s="44"/>
      <c r="DHB19" s="44"/>
      <c r="DHC19" s="44"/>
      <c r="DHD19" s="44"/>
      <c r="DHE19" s="44"/>
      <c r="DHF19" s="44"/>
      <c r="DHG19" s="44"/>
      <c r="DHH19" s="44"/>
      <c r="DHI19" s="44"/>
      <c r="DHJ19" s="44"/>
      <c r="DHK19" s="44"/>
      <c r="DHL19" s="44"/>
      <c r="DHM19" s="44"/>
      <c r="DHN19" s="44"/>
      <c r="DHO19" s="44"/>
      <c r="DHP19" s="44"/>
      <c r="DHQ19" s="44"/>
      <c r="DHR19" s="44"/>
      <c r="DHS19" s="44"/>
      <c r="DHT19" s="44"/>
      <c r="DHU19" s="44"/>
      <c r="DHV19" s="44"/>
      <c r="DHW19" s="44"/>
      <c r="DHX19" s="44"/>
      <c r="DHY19" s="44"/>
      <c r="DHZ19" s="44"/>
      <c r="DIA19" s="44"/>
      <c r="DIB19" s="44"/>
      <c r="DIC19" s="44"/>
      <c r="DID19" s="44"/>
      <c r="DIE19" s="44"/>
      <c r="DIF19" s="44"/>
      <c r="DIG19" s="44"/>
      <c r="DIH19" s="44"/>
      <c r="DII19" s="44"/>
      <c r="DIJ19" s="44"/>
      <c r="DIK19" s="44"/>
      <c r="DIL19" s="44"/>
      <c r="DIM19" s="44"/>
      <c r="DIN19" s="44"/>
      <c r="DIO19" s="44"/>
      <c r="DIP19" s="44"/>
      <c r="DIQ19" s="44"/>
      <c r="DIR19" s="44"/>
      <c r="DIS19" s="44"/>
      <c r="DIT19" s="44"/>
      <c r="DIU19" s="44"/>
      <c r="DIV19" s="44"/>
      <c r="DIW19" s="44"/>
      <c r="DIX19" s="44"/>
      <c r="DIY19" s="44"/>
      <c r="DIZ19" s="44"/>
      <c r="DJA19" s="44"/>
      <c r="DJB19" s="44"/>
      <c r="DJC19" s="44"/>
      <c r="DJD19" s="44"/>
      <c r="DJE19" s="44"/>
      <c r="DJF19" s="44"/>
      <c r="DJG19" s="44"/>
      <c r="DJH19" s="44"/>
      <c r="DJI19" s="44"/>
      <c r="DJJ19" s="44"/>
      <c r="DJK19" s="44"/>
      <c r="DJL19" s="44"/>
      <c r="DJM19" s="44"/>
      <c r="DJN19" s="44"/>
      <c r="DJO19" s="44"/>
      <c r="DJP19" s="44"/>
      <c r="DJQ19" s="44"/>
      <c r="DJR19" s="44"/>
      <c r="DJS19" s="44"/>
      <c r="DJT19" s="44"/>
      <c r="DJU19" s="44"/>
      <c r="DJV19" s="44"/>
      <c r="DJW19" s="44"/>
      <c r="DJX19" s="44"/>
      <c r="DJY19" s="44"/>
      <c r="DJZ19" s="44"/>
      <c r="DKA19" s="44"/>
      <c r="DKB19" s="44"/>
      <c r="DKC19" s="44"/>
      <c r="DKD19" s="44"/>
      <c r="DKE19" s="44"/>
      <c r="DKF19" s="44"/>
      <c r="DKG19" s="44"/>
      <c r="DKH19" s="44"/>
      <c r="DKI19" s="44"/>
      <c r="DKJ19" s="44"/>
      <c r="DKK19" s="44"/>
      <c r="DKL19" s="44"/>
      <c r="DKM19" s="44"/>
      <c r="DKN19" s="44"/>
      <c r="DKO19" s="44"/>
      <c r="DKP19" s="44"/>
      <c r="DKQ19" s="44"/>
      <c r="DKR19" s="44"/>
      <c r="DKS19" s="44"/>
      <c r="DKT19" s="44"/>
      <c r="DKU19" s="44"/>
      <c r="DKV19" s="44"/>
      <c r="DKW19" s="44"/>
      <c r="DKX19" s="44"/>
      <c r="DKY19" s="44"/>
      <c r="DKZ19" s="44"/>
      <c r="DLA19" s="44"/>
      <c r="DLB19" s="44"/>
      <c r="DLC19" s="44"/>
      <c r="DLD19" s="44"/>
      <c r="DLE19" s="44"/>
      <c r="DLF19" s="44"/>
      <c r="DLG19" s="44"/>
      <c r="DLH19" s="44"/>
      <c r="DLI19" s="44"/>
      <c r="DLJ19" s="44"/>
      <c r="DLK19" s="44"/>
      <c r="DLL19" s="44"/>
      <c r="DLM19" s="44"/>
      <c r="DLN19" s="44"/>
      <c r="DLO19" s="44"/>
      <c r="DLP19" s="44"/>
      <c r="DLQ19" s="44"/>
      <c r="DLR19" s="44"/>
      <c r="DLS19" s="44"/>
      <c r="DLT19" s="44"/>
      <c r="DLU19" s="44"/>
      <c r="DLV19" s="44"/>
      <c r="DLW19" s="44"/>
      <c r="DLX19" s="44"/>
      <c r="DLY19" s="44"/>
      <c r="DLZ19" s="44"/>
      <c r="DMA19" s="44"/>
      <c r="DMB19" s="44"/>
      <c r="DMC19" s="44"/>
      <c r="DMD19" s="44"/>
      <c r="DME19" s="44"/>
      <c r="DMF19" s="44"/>
      <c r="DMG19" s="44"/>
      <c r="DMH19" s="44"/>
      <c r="DMI19" s="44"/>
      <c r="DMJ19" s="44"/>
      <c r="DMK19" s="44"/>
      <c r="DML19" s="44"/>
      <c r="DMM19" s="44"/>
      <c r="DMN19" s="44"/>
      <c r="DMO19" s="44"/>
      <c r="DMP19" s="44"/>
      <c r="DMQ19" s="44"/>
      <c r="DMR19" s="44"/>
      <c r="DMS19" s="44"/>
      <c r="DMT19" s="44"/>
      <c r="DMU19" s="44"/>
      <c r="DMV19" s="44"/>
      <c r="DMW19" s="44"/>
      <c r="DMX19" s="44"/>
      <c r="DMY19" s="44"/>
      <c r="DMZ19" s="44"/>
      <c r="DNA19" s="44"/>
      <c r="DNB19" s="44"/>
      <c r="DNC19" s="44"/>
      <c r="DND19" s="44"/>
      <c r="DNE19" s="44"/>
      <c r="DNF19" s="44"/>
      <c r="DNG19" s="44"/>
      <c r="DNH19" s="44"/>
      <c r="DNI19" s="44"/>
      <c r="DNJ19" s="44"/>
      <c r="DNK19" s="44"/>
      <c r="DNL19" s="44"/>
      <c r="DNM19" s="44"/>
      <c r="DNN19" s="44"/>
      <c r="DNO19" s="44"/>
      <c r="DNP19" s="44"/>
      <c r="DNQ19" s="44"/>
      <c r="DNR19" s="44"/>
      <c r="DNS19" s="44"/>
      <c r="DNT19" s="44"/>
      <c r="DNU19" s="44"/>
      <c r="DNV19" s="44"/>
      <c r="DNW19" s="44"/>
      <c r="DNX19" s="44"/>
      <c r="DNY19" s="44"/>
      <c r="DNZ19" s="44"/>
      <c r="DOA19" s="44"/>
      <c r="DOB19" s="44"/>
      <c r="DOC19" s="44"/>
      <c r="DOD19" s="44"/>
      <c r="DOE19" s="44"/>
      <c r="DOF19" s="44"/>
      <c r="DOG19" s="44"/>
      <c r="DOH19" s="44"/>
      <c r="DOI19" s="44"/>
      <c r="DOJ19" s="44"/>
      <c r="DOK19" s="44"/>
      <c r="DOL19" s="44"/>
      <c r="DOM19" s="44"/>
      <c r="DON19" s="44"/>
      <c r="DOO19" s="44"/>
      <c r="DOP19" s="44"/>
      <c r="DOQ19" s="44"/>
      <c r="DOR19" s="44"/>
      <c r="DOS19" s="44"/>
      <c r="DOT19" s="44"/>
      <c r="DOU19" s="44"/>
      <c r="DOV19" s="44"/>
      <c r="DOW19" s="44"/>
      <c r="DOX19" s="44"/>
      <c r="DOY19" s="44"/>
      <c r="DOZ19" s="44"/>
      <c r="DPA19" s="44"/>
      <c r="DPB19" s="44"/>
      <c r="DPC19" s="44"/>
      <c r="DPD19" s="44"/>
      <c r="DPE19" s="44"/>
      <c r="DPF19" s="44"/>
      <c r="DPG19" s="44"/>
      <c r="DPH19" s="44"/>
      <c r="DPI19" s="44"/>
      <c r="DPJ19" s="44"/>
      <c r="DPK19" s="44"/>
      <c r="DPL19" s="44"/>
      <c r="DPM19" s="44"/>
      <c r="DPN19" s="44"/>
      <c r="DPO19" s="44"/>
      <c r="DPP19" s="44"/>
      <c r="DPQ19" s="44"/>
      <c r="DPR19" s="44"/>
      <c r="DPS19" s="44"/>
      <c r="DPT19" s="44"/>
      <c r="DPU19" s="44"/>
      <c r="DPV19" s="44"/>
      <c r="DPW19" s="44"/>
      <c r="DPX19" s="44"/>
      <c r="DPY19" s="44"/>
      <c r="DPZ19" s="44"/>
      <c r="DQA19" s="44"/>
      <c r="DQB19" s="44"/>
      <c r="DQC19" s="44"/>
      <c r="DQD19" s="44"/>
      <c r="DQE19" s="44"/>
      <c r="DQF19" s="44"/>
      <c r="DQG19" s="44"/>
      <c r="DQH19" s="44"/>
      <c r="DQI19" s="44"/>
      <c r="DQJ19" s="44"/>
      <c r="DQK19" s="44"/>
      <c r="DQL19" s="44"/>
      <c r="DQM19" s="44"/>
      <c r="DQN19" s="44"/>
      <c r="DQO19" s="44"/>
      <c r="DQP19" s="44"/>
      <c r="DQQ19" s="44"/>
      <c r="DQR19" s="44"/>
      <c r="DQS19" s="44"/>
      <c r="DQT19" s="44"/>
      <c r="DQU19" s="44"/>
      <c r="DQV19" s="44"/>
      <c r="DQW19" s="44"/>
      <c r="DQX19" s="44"/>
      <c r="DQY19" s="44"/>
      <c r="DQZ19" s="44"/>
      <c r="DRA19" s="44"/>
      <c r="DRB19" s="44"/>
      <c r="DRC19" s="44"/>
      <c r="DRD19" s="44"/>
      <c r="DRE19" s="44"/>
      <c r="DRF19" s="44"/>
      <c r="DRG19" s="44"/>
      <c r="DRH19" s="44"/>
      <c r="DRI19" s="44"/>
      <c r="DRJ19" s="44"/>
      <c r="DRK19" s="44"/>
      <c r="DRL19" s="44"/>
      <c r="DRM19" s="44"/>
      <c r="DRN19" s="44"/>
      <c r="DRO19" s="44"/>
      <c r="DRP19" s="44"/>
      <c r="DRQ19" s="44"/>
      <c r="DRR19" s="44"/>
      <c r="DRS19" s="44"/>
      <c r="DRT19" s="44"/>
      <c r="DRU19" s="44"/>
      <c r="DRV19" s="44"/>
      <c r="DRW19" s="44"/>
      <c r="DRX19" s="44"/>
      <c r="DRY19" s="44"/>
      <c r="DRZ19" s="44"/>
      <c r="DSA19" s="44"/>
      <c r="DSB19" s="44"/>
      <c r="DSC19" s="44"/>
      <c r="DSD19" s="44"/>
      <c r="DSE19" s="44"/>
      <c r="DSF19" s="44"/>
      <c r="DSG19" s="44"/>
      <c r="DSH19" s="44"/>
      <c r="DSI19" s="44"/>
      <c r="DSJ19" s="44"/>
      <c r="DSK19" s="44"/>
      <c r="DSL19" s="44"/>
      <c r="DSM19" s="44"/>
      <c r="DSN19" s="44"/>
      <c r="DSO19" s="44"/>
      <c r="DSP19" s="44"/>
      <c r="DSQ19" s="44"/>
      <c r="DSR19" s="44"/>
      <c r="DSS19" s="44"/>
      <c r="DST19" s="44"/>
      <c r="DSU19" s="44"/>
      <c r="DSV19" s="44"/>
      <c r="DSW19" s="44"/>
      <c r="DSX19" s="44"/>
      <c r="DSY19" s="44"/>
      <c r="DSZ19" s="44"/>
      <c r="DTA19" s="44"/>
      <c r="DTB19" s="44"/>
      <c r="DTC19" s="44"/>
      <c r="DTD19" s="44"/>
      <c r="DTE19" s="44"/>
      <c r="DTF19" s="44"/>
      <c r="DTG19" s="44"/>
      <c r="DTH19" s="44"/>
      <c r="DTI19" s="44"/>
      <c r="DTJ19" s="44"/>
      <c r="DTK19" s="44"/>
      <c r="DTL19" s="44"/>
      <c r="DTM19" s="44"/>
      <c r="DTN19" s="44"/>
      <c r="DTO19" s="44"/>
      <c r="DTP19" s="44"/>
      <c r="DTQ19" s="44"/>
      <c r="DTR19" s="44"/>
      <c r="DTS19" s="44"/>
      <c r="DTT19" s="44"/>
      <c r="DTU19" s="44"/>
      <c r="DTV19" s="44"/>
      <c r="DTW19" s="44"/>
      <c r="DTX19" s="44"/>
      <c r="DTY19" s="44"/>
      <c r="DTZ19" s="44"/>
      <c r="DUA19" s="44"/>
      <c r="DUB19" s="44"/>
      <c r="DUC19" s="44"/>
      <c r="DUD19" s="44"/>
      <c r="DUE19" s="44"/>
      <c r="DUF19" s="44"/>
      <c r="DUG19" s="44"/>
      <c r="DUH19" s="44"/>
      <c r="DUI19" s="44"/>
      <c r="DUJ19" s="44"/>
      <c r="DUK19" s="44"/>
      <c r="DUL19" s="44"/>
      <c r="DUM19" s="44"/>
      <c r="DUN19" s="44"/>
      <c r="DUO19" s="44"/>
      <c r="DUP19" s="44"/>
      <c r="DUQ19" s="44"/>
      <c r="DUR19" s="44"/>
      <c r="DUS19" s="44"/>
      <c r="DUT19" s="44"/>
      <c r="DUU19" s="44"/>
      <c r="DUV19" s="44"/>
      <c r="DUW19" s="44"/>
      <c r="DUX19" s="44"/>
      <c r="DUY19" s="44"/>
      <c r="DUZ19" s="44"/>
      <c r="DVA19" s="44"/>
      <c r="DVB19" s="44"/>
      <c r="DVC19" s="44"/>
      <c r="DVD19" s="44"/>
      <c r="DVE19" s="44"/>
      <c r="DVF19" s="44"/>
      <c r="DVG19" s="44"/>
      <c r="DVH19" s="44"/>
      <c r="DVI19" s="44"/>
      <c r="DVJ19" s="44"/>
      <c r="DVK19" s="44"/>
      <c r="DVL19" s="44"/>
      <c r="DVM19" s="44"/>
      <c r="DVN19" s="44"/>
      <c r="DVO19" s="44"/>
      <c r="DVP19" s="44"/>
      <c r="DVQ19" s="44"/>
      <c r="DVR19" s="44"/>
      <c r="DVS19" s="44"/>
      <c r="DVT19" s="44"/>
      <c r="DVU19" s="44"/>
      <c r="DVV19" s="44"/>
      <c r="DVW19" s="44"/>
      <c r="DVX19" s="44"/>
      <c r="DVY19" s="44"/>
      <c r="DVZ19" s="44"/>
      <c r="DWA19" s="44"/>
      <c r="DWB19" s="44"/>
      <c r="DWC19" s="44"/>
      <c r="DWD19" s="44"/>
      <c r="DWE19" s="44"/>
      <c r="DWF19" s="44"/>
      <c r="DWG19" s="44"/>
      <c r="DWH19" s="44"/>
      <c r="DWI19" s="44"/>
      <c r="DWJ19" s="44"/>
      <c r="DWK19" s="44"/>
      <c r="DWL19" s="44"/>
      <c r="DWM19" s="44"/>
      <c r="DWN19" s="44"/>
      <c r="DWO19" s="44"/>
      <c r="DWP19" s="44"/>
      <c r="DWQ19" s="44"/>
      <c r="DWR19" s="44"/>
      <c r="DWS19" s="44"/>
      <c r="DWT19" s="44"/>
      <c r="DWU19" s="44"/>
      <c r="DWV19" s="44"/>
      <c r="DWW19" s="44"/>
      <c r="DWX19" s="44"/>
      <c r="DWY19" s="44"/>
      <c r="DWZ19" s="44"/>
      <c r="DXA19" s="44"/>
      <c r="DXB19" s="44"/>
      <c r="DXC19" s="44"/>
      <c r="DXD19" s="44"/>
      <c r="DXE19" s="44"/>
      <c r="DXF19" s="44"/>
      <c r="DXG19" s="44"/>
      <c r="DXH19" s="44"/>
      <c r="DXI19" s="44"/>
      <c r="DXJ19" s="44"/>
      <c r="DXK19" s="44"/>
      <c r="DXL19" s="44"/>
      <c r="DXM19" s="44"/>
      <c r="DXN19" s="44"/>
      <c r="DXO19" s="44"/>
      <c r="DXP19" s="44"/>
      <c r="DXQ19" s="44"/>
      <c r="DXR19" s="44"/>
      <c r="DXS19" s="44"/>
      <c r="DXT19" s="44"/>
      <c r="DXU19" s="44"/>
      <c r="DXV19" s="44"/>
      <c r="DXW19" s="44"/>
      <c r="DXX19" s="44"/>
      <c r="DXY19" s="44"/>
      <c r="DXZ19" s="44"/>
      <c r="DYA19" s="44"/>
      <c r="DYB19" s="44"/>
      <c r="DYC19" s="44"/>
      <c r="DYD19" s="44"/>
      <c r="DYE19" s="44"/>
      <c r="DYF19" s="44"/>
      <c r="DYG19" s="44"/>
      <c r="DYH19" s="44"/>
      <c r="DYI19" s="44"/>
      <c r="DYJ19" s="44"/>
      <c r="DYK19" s="44"/>
      <c r="DYL19" s="44"/>
      <c r="DYM19" s="44"/>
      <c r="DYN19" s="44"/>
      <c r="DYO19" s="44"/>
      <c r="DYP19" s="44"/>
      <c r="DYQ19" s="44"/>
      <c r="DYR19" s="44"/>
      <c r="DYS19" s="44"/>
      <c r="DYT19" s="44"/>
      <c r="DYU19" s="44"/>
      <c r="DYV19" s="44"/>
      <c r="DYW19" s="44"/>
      <c r="DYX19" s="44"/>
      <c r="DYY19" s="44"/>
      <c r="DYZ19" s="44"/>
      <c r="DZA19" s="44"/>
      <c r="DZB19" s="44"/>
      <c r="DZC19" s="44"/>
      <c r="DZD19" s="44"/>
      <c r="DZE19" s="44"/>
      <c r="DZF19" s="44"/>
      <c r="DZG19" s="44"/>
      <c r="DZH19" s="44"/>
      <c r="DZI19" s="44"/>
      <c r="DZJ19" s="44"/>
      <c r="DZK19" s="44"/>
      <c r="DZL19" s="44"/>
      <c r="DZM19" s="44"/>
      <c r="DZN19" s="44"/>
      <c r="DZO19" s="44"/>
      <c r="DZP19" s="44"/>
      <c r="DZQ19" s="44"/>
      <c r="DZR19" s="44"/>
      <c r="DZS19" s="44"/>
      <c r="DZT19" s="44"/>
      <c r="DZU19" s="44"/>
      <c r="DZV19" s="44"/>
      <c r="DZW19" s="44"/>
      <c r="DZX19" s="44"/>
      <c r="DZY19" s="44"/>
      <c r="DZZ19" s="44"/>
      <c r="EAA19" s="44"/>
      <c r="EAB19" s="44"/>
      <c r="EAC19" s="44"/>
      <c r="EAD19" s="44"/>
      <c r="EAE19" s="44"/>
      <c r="EAF19" s="44"/>
      <c r="EAG19" s="44"/>
      <c r="EAH19" s="44"/>
      <c r="EAI19" s="44"/>
      <c r="EAJ19" s="44"/>
      <c r="EAK19" s="44"/>
      <c r="EAL19" s="44"/>
      <c r="EAM19" s="44"/>
      <c r="EAN19" s="44"/>
      <c r="EAO19" s="44"/>
      <c r="EAP19" s="44"/>
      <c r="EAQ19" s="44"/>
      <c r="EAR19" s="44"/>
      <c r="EAS19" s="44"/>
      <c r="EAT19" s="44"/>
      <c r="EAU19" s="44"/>
      <c r="EAV19" s="44"/>
      <c r="EAW19" s="44"/>
      <c r="EAX19" s="44"/>
      <c r="EAY19" s="44"/>
      <c r="EAZ19" s="44"/>
      <c r="EBA19" s="44"/>
      <c r="EBB19" s="44"/>
      <c r="EBC19" s="44"/>
      <c r="EBD19" s="44"/>
      <c r="EBE19" s="44"/>
      <c r="EBF19" s="44"/>
      <c r="EBG19" s="44"/>
      <c r="EBH19" s="44"/>
      <c r="EBI19" s="44"/>
      <c r="EBJ19" s="44"/>
      <c r="EBK19" s="44"/>
      <c r="EBL19" s="44"/>
      <c r="EBM19" s="44"/>
      <c r="EBN19" s="44"/>
      <c r="EBO19" s="44"/>
      <c r="EBP19" s="44"/>
      <c r="EBQ19" s="44"/>
      <c r="EBR19" s="44"/>
      <c r="EBS19" s="44"/>
      <c r="EBT19" s="44"/>
      <c r="EBU19" s="44"/>
      <c r="EBV19" s="44"/>
      <c r="EBW19" s="44"/>
      <c r="EBX19" s="44"/>
      <c r="EBY19" s="44"/>
      <c r="EBZ19" s="44"/>
      <c r="ECA19" s="44"/>
      <c r="ECB19" s="44"/>
      <c r="ECC19" s="44"/>
      <c r="ECD19" s="44"/>
      <c r="ECE19" s="44"/>
      <c r="ECF19" s="44"/>
      <c r="ECG19" s="44"/>
      <c r="ECH19" s="44"/>
      <c r="ECI19" s="44"/>
      <c r="ECJ19" s="44"/>
      <c r="ECK19" s="44"/>
      <c r="ECL19" s="44"/>
      <c r="ECM19" s="44"/>
      <c r="ECN19" s="44"/>
      <c r="ECO19" s="44"/>
      <c r="ECP19" s="44"/>
      <c r="ECQ19" s="44"/>
      <c r="ECR19" s="44"/>
      <c r="ECS19" s="44"/>
      <c r="ECT19" s="44"/>
      <c r="ECU19" s="44"/>
      <c r="ECV19" s="44"/>
      <c r="ECW19" s="44"/>
      <c r="ECX19" s="44"/>
      <c r="ECY19" s="44"/>
      <c r="ECZ19" s="44"/>
      <c r="EDA19" s="44"/>
      <c r="EDB19" s="44"/>
      <c r="EDC19" s="44"/>
      <c r="EDD19" s="44"/>
      <c r="EDE19" s="44"/>
      <c r="EDF19" s="44"/>
      <c r="EDG19" s="44"/>
      <c r="EDH19" s="44"/>
      <c r="EDI19" s="44"/>
      <c r="EDJ19" s="44"/>
      <c r="EDK19" s="44"/>
      <c r="EDL19" s="44"/>
      <c r="EDM19" s="44"/>
      <c r="EDN19" s="44"/>
      <c r="EDO19" s="44"/>
      <c r="EDP19" s="44"/>
      <c r="EDQ19" s="44"/>
      <c r="EDR19" s="44"/>
      <c r="EDS19" s="44"/>
      <c r="EDT19" s="44"/>
      <c r="EDU19" s="44"/>
      <c r="EDV19" s="44"/>
      <c r="EDW19" s="44"/>
      <c r="EDX19" s="44"/>
      <c r="EDY19" s="44"/>
      <c r="EDZ19" s="44"/>
      <c r="EEA19" s="44"/>
      <c r="EEB19" s="44"/>
      <c r="EEC19" s="44"/>
      <c r="EED19" s="44"/>
      <c r="EEE19" s="44"/>
      <c r="EEF19" s="44"/>
      <c r="EEG19" s="44"/>
      <c r="EEH19" s="44"/>
      <c r="EEI19" s="44"/>
      <c r="EEJ19" s="44"/>
      <c r="EEK19" s="44"/>
      <c r="EEL19" s="44"/>
      <c r="EEM19" s="44"/>
      <c r="EEN19" s="44"/>
      <c r="EEO19" s="44"/>
      <c r="EEP19" s="44"/>
      <c r="EEQ19" s="44"/>
      <c r="EER19" s="44"/>
      <c r="EES19" s="44"/>
      <c r="EET19" s="44"/>
      <c r="EEU19" s="44"/>
      <c r="EEV19" s="44"/>
      <c r="EEW19" s="44"/>
      <c r="EEX19" s="44"/>
      <c r="EEY19" s="44"/>
      <c r="EEZ19" s="44"/>
      <c r="EFA19" s="44"/>
      <c r="EFB19" s="44"/>
      <c r="EFC19" s="44"/>
      <c r="EFD19" s="44"/>
      <c r="EFE19" s="44"/>
      <c r="EFF19" s="44"/>
      <c r="EFG19" s="44"/>
      <c r="EFH19" s="44"/>
      <c r="EFI19" s="44"/>
      <c r="EFJ19" s="44"/>
      <c r="EFK19" s="44"/>
      <c r="EFL19" s="44"/>
      <c r="EFM19" s="44"/>
      <c r="EFN19" s="44"/>
      <c r="EFO19" s="44"/>
      <c r="EFP19" s="44"/>
      <c r="EFQ19" s="44"/>
      <c r="EFR19" s="44"/>
      <c r="EFS19" s="44"/>
      <c r="EFT19" s="44"/>
      <c r="EFU19" s="44"/>
      <c r="EFV19" s="44"/>
      <c r="EFW19" s="44"/>
      <c r="EFX19" s="44"/>
      <c r="EFY19" s="44"/>
      <c r="EFZ19" s="44"/>
      <c r="EGA19" s="44"/>
      <c r="EGB19" s="44"/>
      <c r="EGC19" s="44"/>
      <c r="EGD19" s="44"/>
      <c r="EGE19" s="44"/>
      <c r="EGF19" s="44"/>
      <c r="EGG19" s="44"/>
      <c r="EGH19" s="44"/>
      <c r="EGI19" s="44"/>
      <c r="EGJ19" s="44"/>
      <c r="EGK19" s="44"/>
      <c r="EGL19" s="44"/>
      <c r="EGM19" s="44"/>
      <c r="EGN19" s="44"/>
      <c r="EGO19" s="44"/>
      <c r="EGP19" s="44"/>
      <c r="EGQ19" s="44"/>
      <c r="EGR19" s="44"/>
      <c r="EGS19" s="44"/>
      <c r="EGT19" s="44"/>
      <c r="EGU19" s="44"/>
      <c r="EGV19" s="44"/>
      <c r="EGW19" s="44"/>
      <c r="EGX19" s="44"/>
      <c r="EGY19" s="44"/>
      <c r="EGZ19" s="44"/>
      <c r="EHA19" s="44"/>
      <c r="EHB19" s="44"/>
      <c r="EHC19" s="44"/>
      <c r="EHD19" s="44"/>
      <c r="EHE19" s="44"/>
      <c r="EHF19" s="44"/>
      <c r="EHG19" s="44"/>
      <c r="EHH19" s="44"/>
      <c r="EHI19" s="44"/>
      <c r="EHJ19" s="44"/>
      <c r="EHK19" s="44"/>
      <c r="EHL19" s="44"/>
      <c r="EHM19" s="44"/>
      <c r="EHN19" s="44"/>
      <c r="EHO19" s="44"/>
      <c r="EHP19" s="44"/>
      <c r="EHQ19" s="44"/>
      <c r="EHR19" s="44"/>
      <c r="EHS19" s="44"/>
      <c r="EHT19" s="44"/>
      <c r="EHU19" s="44"/>
      <c r="EHV19" s="44"/>
      <c r="EHW19" s="44"/>
      <c r="EHX19" s="44"/>
      <c r="EHY19" s="44"/>
      <c r="EHZ19" s="44"/>
      <c r="EIA19" s="44"/>
      <c r="EIB19" s="44"/>
      <c r="EIC19" s="44"/>
      <c r="EID19" s="44"/>
      <c r="EIE19" s="44"/>
      <c r="EIF19" s="44"/>
      <c r="EIG19" s="44"/>
      <c r="EIH19" s="44"/>
      <c r="EII19" s="44"/>
      <c r="EIJ19" s="44"/>
      <c r="EIK19" s="44"/>
      <c r="EIL19" s="44"/>
      <c r="EIM19" s="44"/>
      <c r="EIN19" s="44"/>
      <c r="EIO19" s="44"/>
      <c r="EIP19" s="44"/>
      <c r="EIQ19" s="44"/>
      <c r="EIR19" s="44"/>
      <c r="EIS19" s="44"/>
      <c r="EIT19" s="44"/>
      <c r="EIU19" s="44"/>
      <c r="EIV19" s="44"/>
      <c r="EIW19" s="44"/>
      <c r="EIX19" s="44"/>
      <c r="EIY19" s="44"/>
      <c r="EIZ19" s="44"/>
      <c r="EJA19" s="44"/>
      <c r="EJB19" s="44"/>
      <c r="EJC19" s="44"/>
      <c r="EJD19" s="44"/>
      <c r="EJE19" s="44"/>
      <c r="EJF19" s="44"/>
      <c r="EJG19" s="44"/>
      <c r="EJH19" s="44"/>
      <c r="EJI19" s="44"/>
      <c r="EJJ19" s="44"/>
      <c r="EJK19" s="44"/>
      <c r="EJL19" s="44"/>
      <c r="EJM19" s="44"/>
      <c r="EJN19" s="44"/>
      <c r="EJO19" s="44"/>
      <c r="EJP19" s="44"/>
      <c r="EJQ19" s="44"/>
      <c r="EJR19" s="44"/>
      <c r="EJS19" s="44"/>
      <c r="EJT19" s="44"/>
      <c r="EJU19" s="44"/>
      <c r="EJV19" s="44"/>
      <c r="EJW19" s="44"/>
      <c r="EJX19" s="44"/>
      <c r="EJY19" s="44"/>
      <c r="EJZ19" s="44"/>
      <c r="EKA19" s="44"/>
      <c r="EKB19" s="44"/>
      <c r="EKC19" s="44"/>
      <c r="EKD19" s="44"/>
      <c r="EKE19" s="44"/>
      <c r="EKF19" s="44"/>
      <c r="EKG19" s="44"/>
      <c r="EKH19" s="44"/>
      <c r="EKI19" s="44"/>
      <c r="EKJ19" s="44"/>
      <c r="EKK19" s="44"/>
      <c r="EKL19" s="44"/>
      <c r="EKM19" s="44"/>
      <c r="EKN19" s="44"/>
      <c r="EKO19" s="44"/>
      <c r="EKP19" s="44"/>
      <c r="EKQ19" s="44"/>
      <c r="EKR19" s="44"/>
      <c r="EKS19" s="44"/>
      <c r="EKT19" s="44"/>
      <c r="EKU19" s="44"/>
      <c r="EKV19" s="44"/>
      <c r="EKW19" s="44"/>
      <c r="EKX19" s="44"/>
      <c r="EKY19" s="44"/>
      <c r="EKZ19" s="44"/>
      <c r="ELA19" s="44"/>
      <c r="ELB19" s="44"/>
      <c r="ELC19" s="44"/>
      <c r="ELD19" s="44"/>
      <c r="ELE19" s="44"/>
      <c r="ELF19" s="44"/>
      <c r="ELG19" s="44"/>
      <c r="ELH19" s="44"/>
      <c r="ELI19" s="44"/>
      <c r="ELJ19" s="44"/>
      <c r="ELK19" s="44"/>
      <c r="ELL19" s="44"/>
      <c r="ELM19" s="44"/>
      <c r="ELN19" s="44"/>
      <c r="ELO19" s="44"/>
      <c r="ELP19" s="44"/>
      <c r="ELQ19" s="44"/>
      <c r="ELR19" s="44"/>
      <c r="ELS19" s="44"/>
      <c r="ELT19" s="44"/>
      <c r="ELU19" s="44"/>
      <c r="ELV19" s="44"/>
      <c r="ELW19" s="44"/>
      <c r="ELX19" s="44"/>
      <c r="ELY19" s="44"/>
      <c r="ELZ19" s="44"/>
      <c r="EMA19" s="44"/>
      <c r="EMB19" s="44"/>
      <c r="EMC19" s="44"/>
      <c r="EMD19" s="44"/>
      <c r="EME19" s="44"/>
      <c r="EMF19" s="44"/>
      <c r="EMG19" s="44"/>
      <c r="EMH19" s="44"/>
      <c r="EMI19" s="44"/>
      <c r="EMJ19" s="44"/>
      <c r="EMK19" s="44"/>
      <c r="EML19" s="44"/>
      <c r="EMM19" s="44"/>
      <c r="EMN19" s="44"/>
      <c r="EMO19" s="44"/>
      <c r="EMP19" s="44"/>
      <c r="EMQ19" s="44"/>
      <c r="EMR19" s="44"/>
      <c r="EMS19" s="44"/>
      <c r="EMT19" s="44"/>
      <c r="EMU19" s="44"/>
      <c r="EMV19" s="44"/>
      <c r="EMW19" s="44"/>
      <c r="EMX19" s="44"/>
      <c r="EMY19" s="44"/>
      <c r="EMZ19" s="44"/>
      <c r="ENA19" s="44"/>
      <c r="ENB19" s="44"/>
      <c r="ENC19" s="44"/>
      <c r="END19" s="44"/>
      <c r="ENE19" s="44"/>
      <c r="ENF19" s="44"/>
      <c r="ENG19" s="44"/>
      <c r="ENH19" s="44"/>
      <c r="ENI19" s="44"/>
      <c r="ENJ19" s="44"/>
      <c r="ENK19" s="44"/>
      <c r="ENL19" s="44"/>
      <c r="ENM19" s="44"/>
      <c r="ENN19" s="44"/>
      <c r="ENO19" s="44"/>
      <c r="ENP19" s="44"/>
      <c r="ENQ19" s="44"/>
      <c r="ENR19" s="44"/>
      <c r="ENS19" s="44"/>
      <c r="ENT19" s="44"/>
      <c r="ENU19" s="44"/>
      <c r="ENV19" s="44"/>
      <c r="ENW19" s="44"/>
      <c r="ENX19" s="44"/>
      <c r="ENY19" s="44"/>
      <c r="ENZ19" s="44"/>
      <c r="EOA19" s="44"/>
      <c r="EOB19" s="44"/>
      <c r="EOC19" s="44"/>
      <c r="EOD19" s="44"/>
      <c r="EOE19" s="44"/>
      <c r="EOF19" s="44"/>
      <c r="EOG19" s="44"/>
      <c r="EOH19" s="44"/>
      <c r="EOI19" s="44"/>
      <c r="EOJ19" s="44"/>
      <c r="EOK19" s="44"/>
      <c r="EOL19" s="44"/>
      <c r="EOM19" s="44"/>
      <c r="EON19" s="44"/>
      <c r="EOO19" s="44"/>
      <c r="EOP19" s="44"/>
      <c r="EOQ19" s="44"/>
      <c r="EOR19" s="44"/>
      <c r="EOS19" s="44"/>
      <c r="EOT19" s="44"/>
      <c r="EOU19" s="44"/>
      <c r="EOV19" s="44"/>
      <c r="EOW19" s="44"/>
      <c r="EOX19" s="44"/>
      <c r="EOY19" s="44"/>
      <c r="EOZ19" s="44"/>
      <c r="EPA19" s="44"/>
      <c r="EPB19" s="44"/>
      <c r="EPC19" s="44"/>
      <c r="EPD19" s="44"/>
      <c r="EPE19" s="44"/>
      <c r="EPF19" s="44"/>
      <c r="EPG19" s="44"/>
      <c r="EPH19" s="44"/>
      <c r="EPI19" s="44"/>
      <c r="EPJ19" s="44"/>
      <c r="EPK19" s="44"/>
      <c r="EPL19" s="44"/>
      <c r="EPM19" s="44"/>
      <c r="EPN19" s="44"/>
      <c r="EPO19" s="44"/>
      <c r="EPP19" s="44"/>
      <c r="EPQ19" s="44"/>
      <c r="EPR19" s="44"/>
      <c r="EPS19" s="44"/>
      <c r="EPT19" s="44"/>
      <c r="EPU19" s="44"/>
      <c r="EPV19" s="44"/>
      <c r="EPW19" s="44"/>
      <c r="EPX19" s="44"/>
      <c r="EPY19" s="44"/>
      <c r="EPZ19" s="44"/>
      <c r="EQA19" s="44"/>
      <c r="EQB19" s="44"/>
      <c r="EQC19" s="44"/>
      <c r="EQD19" s="44"/>
      <c r="EQE19" s="44"/>
      <c r="EQF19" s="44"/>
      <c r="EQG19" s="44"/>
      <c r="EQH19" s="44"/>
      <c r="EQI19" s="44"/>
      <c r="EQJ19" s="44"/>
      <c r="EQK19" s="44"/>
      <c r="EQL19" s="44"/>
      <c r="EQM19" s="44"/>
      <c r="EQN19" s="44"/>
      <c r="EQO19" s="44"/>
      <c r="EQP19" s="44"/>
      <c r="EQQ19" s="44"/>
      <c r="EQR19" s="44"/>
      <c r="EQS19" s="44"/>
      <c r="EQT19" s="44"/>
      <c r="EQU19" s="44"/>
      <c r="EQV19" s="44"/>
      <c r="EQW19" s="44"/>
      <c r="EQX19" s="44"/>
      <c r="EQY19" s="44"/>
      <c r="EQZ19" s="44"/>
      <c r="ERA19" s="44"/>
      <c r="ERB19" s="44"/>
      <c r="ERC19" s="44"/>
      <c r="ERD19" s="44"/>
      <c r="ERE19" s="44"/>
      <c r="ERF19" s="44"/>
      <c r="ERG19" s="44"/>
      <c r="ERH19" s="44"/>
      <c r="ERI19" s="44"/>
      <c r="ERJ19" s="44"/>
      <c r="ERK19" s="44"/>
      <c r="ERL19" s="44"/>
      <c r="ERM19" s="44"/>
      <c r="ERN19" s="44"/>
      <c r="ERO19" s="44"/>
      <c r="ERP19" s="44"/>
      <c r="ERQ19" s="44"/>
      <c r="ERR19" s="44"/>
      <c r="ERS19" s="44"/>
      <c r="ERT19" s="44"/>
      <c r="ERU19" s="44"/>
      <c r="ERV19" s="44"/>
      <c r="ERW19" s="44"/>
      <c r="ERX19" s="44"/>
      <c r="ERY19" s="44"/>
      <c r="ERZ19" s="44"/>
      <c r="ESA19" s="44"/>
      <c r="ESB19" s="44"/>
      <c r="ESC19" s="44"/>
      <c r="ESD19" s="44"/>
      <c r="ESE19" s="44"/>
      <c r="ESF19" s="44"/>
      <c r="ESG19" s="44"/>
      <c r="ESH19" s="44"/>
      <c r="ESI19" s="44"/>
      <c r="ESJ19" s="44"/>
      <c r="ESK19" s="44"/>
      <c r="ESL19" s="44"/>
      <c r="ESM19" s="44"/>
      <c r="ESN19" s="44"/>
      <c r="ESO19" s="44"/>
      <c r="ESP19" s="44"/>
      <c r="ESQ19" s="44"/>
      <c r="ESR19" s="44"/>
      <c r="ESS19" s="44"/>
      <c r="EST19" s="44"/>
      <c r="ESU19" s="44"/>
      <c r="ESV19" s="44"/>
      <c r="ESW19" s="44"/>
      <c r="ESX19" s="44"/>
      <c r="ESY19" s="44"/>
      <c r="ESZ19" s="44"/>
      <c r="ETA19" s="44"/>
      <c r="ETB19" s="44"/>
      <c r="ETC19" s="44"/>
      <c r="ETD19" s="44"/>
      <c r="ETE19" s="44"/>
      <c r="ETF19" s="44"/>
      <c r="ETG19" s="44"/>
      <c r="ETH19" s="44"/>
      <c r="ETI19" s="44"/>
      <c r="ETJ19" s="44"/>
      <c r="ETK19" s="44"/>
      <c r="ETL19" s="44"/>
      <c r="ETM19" s="44"/>
      <c r="ETN19" s="44"/>
      <c r="ETO19" s="44"/>
      <c r="ETP19" s="44"/>
      <c r="ETQ19" s="44"/>
      <c r="ETR19" s="44"/>
      <c r="ETS19" s="44"/>
      <c r="ETT19" s="44"/>
      <c r="ETU19" s="44"/>
      <c r="ETV19" s="44"/>
      <c r="ETW19" s="44"/>
      <c r="ETX19" s="44"/>
      <c r="ETY19" s="44"/>
      <c r="ETZ19" s="44"/>
      <c r="EUA19" s="44"/>
      <c r="EUB19" s="44"/>
      <c r="EUC19" s="44"/>
      <c r="EUD19" s="44"/>
      <c r="EUE19" s="44"/>
      <c r="EUF19" s="44"/>
      <c r="EUG19" s="44"/>
      <c r="EUH19" s="44"/>
      <c r="EUI19" s="44"/>
      <c r="EUJ19" s="44"/>
      <c r="EUK19" s="44"/>
      <c r="EUL19" s="44"/>
      <c r="EUM19" s="44"/>
      <c r="EUN19" s="44"/>
      <c r="EUO19" s="44"/>
      <c r="EUP19" s="44"/>
      <c r="EUQ19" s="44"/>
      <c r="EUR19" s="44"/>
      <c r="EUS19" s="44"/>
      <c r="EUT19" s="44"/>
      <c r="EUU19" s="44"/>
      <c r="EUV19" s="44"/>
      <c r="EUW19" s="44"/>
      <c r="EUX19" s="44"/>
      <c r="EUY19" s="44"/>
      <c r="EUZ19" s="44"/>
      <c r="EVA19" s="44"/>
      <c r="EVB19" s="44"/>
      <c r="EVC19" s="44"/>
      <c r="EVD19" s="44"/>
      <c r="EVE19" s="44"/>
      <c r="EVF19" s="44"/>
      <c r="EVG19" s="44"/>
      <c r="EVH19" s="44"/>
      <c r="EVI19" s="44"/>
      <c r="EVJ19" s="44"/>
      <c r="EVK19" s="44"/>
      <c r="EVL19" s="44"/>
      <c r="EVM19" s="44"/>
      <c r="EVN19" s="44"/>
      <c r="EVO19" s="44"/>
      <c r="EVP19" s="44"/>
      <c r="EVQ19" s="44"/>
      <c r="EVR19" s="44"/>
      <c r="EVS19" s="44"/>
      <c r="EVT19" s="44"/>
      <c r="EVU19" s="44"/>
      <c r="EVV19" s="44"/>
      <c r="EVW19" s="44"/>
      <c r="EVX19" s="44"/>
      <c r="EVY19" s="44"/>
      <c r="EVZ19" s="44"/>
      <c r="EWA19" s="44"/>
      <c r="EWB19" s="44"/>
      <c r="EWC19" s="44"/>
      <c r="EWD19" s="44"/>
      <c r="EWE19" s="44"/>
      <c r="EWF19" s="44"/>
      <c r="EWG19" s="44"/>
      <c r="EWH19" s="44"/>
      <c r="EWI19" s="44"/>
      <c r="EWJ19" s="44"/>
      <c r="EWK19" s="44"/>
      <c r="EWL19" s="44"/>
      <c r="EWM19" s="44"/>
      <c r="EWN19" s="44"/>
      <c r="EWO19" s="44"/>
      <c r="EWP19" s="44"/>
      <c r="EWQ19" s="44"/>
      <c r="EWR19" s="44"/>
      <c r="EWS19" s="44"/>
      <c r="EWT19" s="44"/>
      <c r="EWU19" s="44"/>
      <c r="EWV19" s="44"/>
      <c r="EWW19" s="44"/>
      <c r="EWX19" s="44"/>
      <c r="EWY19" s="44"/>
      <c r="EWZ19" s="44"/>
      <c r="EXA19" s="44"/>
      <c r="EXB19" s="44"/>
      <c r="EXC19" s="44"/>
      <c r="EXD19" s="44"/>
      <c r="EXE19" s="44"/>
      <c r="EXF19" s="44"/>
      <c r="EXG19" s="44"/>
      <c r="EXH19" s="44"/>
      <c r="EXI19" s="44"/>
      <c r="EXJ19" s="44"/>
      <c r="EXK19" s="44"/>
      <c r="EXL19" s="44"/>
      <c r="EXM19" s="44"/>
      <c r="EXN19" s="44"/>
      <c r="EXO19" s="44"/>
      <c r="EXP19" s="44"/>
      <c r="EXQ19" s="44"/>
      <c r="EXR19" s="44"/>
      <c r="EXS19" s="44"/>
      <c r="EXT19" s="44"/>
      <c r="EXU19" s="44"/>
      <c r="EXV19" s="44"/>
      <c r="EXW19" s="44"/>
      <c r="EXX19" s="44"/>
      <c r="EXY19" s="44"/>
      <c r="EXZ19" s="44"/>
      <c r="EYA19" s="44"/>
      <c r="EYB19" s="44"/>
      <c r="EYC19" s="44"/>
      <c r="EYD19" s="44"/>
      <c r="EYE19" s="44"/>
      <c r="EYF19" s="44"/>
      <c r="EYG19" s="44"/>
      <c r="EYH19" s="44"/>
      <c r="EYI19" s="44"/>
      <c r="EYJ19" s="44"/>
      <c r="EYK19" s="44"/>
      <c r="EYL19" s="44"/>
      <c r="EYM19" s="44"/>
      <c r="EYN19" s="44"/>
      <c r="EYO19" s="44"/>
      <c r="EYP19" s="44"/>
      <c r="EYQ19" s="44"/>
      <c r="EYR19" s="44"/>
      <c r="EYS19" s="44"/>
      <c r="EYT19" s="44"/>
      <c r="EYU19" s="44"/>
      <c r="EYV19" s="44"/>
      <c r="EYW19" s="44"/>
      <c r="EYX19" s="44"/>
      <c r="EYY19" s="44"/>
      <c r="EYZ19" s="44"/>
      <c r="EZA19" s="44"/>
      <c r="EZB19" s="44"/>
      <c r="EZC19" s="44"/>
      <c r="EZD19" s="44"/>
      <c r="EZE19" s="44"/>
      <c r="EZF19" s="44"/>
      <c r="EZG19" s="44"/>
      <c r="EZH19" s="44"/>
      <c r="EZI19" s="44"/>
      <c r="EZJ19" s="44"/>
      <c r="EZK19" s="44"/>
      <c r="EZL19" s="44"/>
      <c r="EZM19" s="44"/>
      <c r="EZN19" s="44"/>
      <c r="EZO19" s="44"/>
      <c r="EZP19" s="44"/>
      <c r="EZQ19" s="44"/>
      <c r="EZR19" s="44"/>
      <c r="EZS19" s="44"/>
      <c r="EZT19" s="44"/>
      <c r="EZU19" s="44"/>
      <c r="EZV19" s="44"/>
      <c r="EZW19" s="44"/>
      <c r="EZX19" s="44"/>
      <c r="EZY19" s="44"/>
      <c r="EZZ19" s="44"/>
      <c r="FAA19" s="44"/>
      <c r="FAB19" s="44"/>
      <c r="FAC19" s="44"/>
      <c r="FAD19" s="44"/>
      <c r="FAE19" s="44"/>
      <c r="FAF19" s="44"/>
      <c r="FAG19" s="44"/>
      <c r="FAH19" s="44"/>
      <c r="FAI19" s="44"/>
      <c r="FAJ19" s="44"/>
      <c r="FAK19" s="44"/>
      <c r="FAL19" s="44"/>
      <c r="FAM19" s="44"/>
      <c r="FAN19" s="44"/>
      <c r="FAO19" s="44"/>
      <c r="FAP19" s="44"/>
      <c r="FAQ19" s="44"/>
      <c r="FAR19" s="44"/>
      <c r="FAS19" s="44"/>
      <c r="FAT19" s="44"/>
      <c r="FAU19" s="44"/>
      <c r="FAV19" s="44"/>
      <c r="FAW19" s="44"/>
      <c r="FAX19" s="44"/>
      <c r="FAY19" s="44"/>
      <c r="FAZ19" s="44"/>
      <c r="FBA19" s="44"/>
      <c r="FBB19" s="44"/>
      <c r="FBC19" s="44"/>
      <c r="FBD19" s="44"/>
      <c r="FBE19" s="44"/>
      <c r="FBF19" s="44"/>
      <c r="FBG19" s="44"/>
      <c r="FBH19" s="44"/>
      <c r="FBI19" s="44"/>
      <c r="FBJ19" s="44"/>
      <c r="FBK19" s="44"/>
      <c r="FBL19" s="44"/>
      <c r="FBM19" s="44"/>
      <c r="FBN19" s="44"/>
      <c r="FBO19" s="44"/>
      <c r="FBP19" s="44"/>
      <c r="FBQ19" s="44"/>
      <c r="FBR19" s="44"/>
      <c r="FBS19" s="44"/>
      <c r="FBT19" s="44"/>
      <c r="FBU19" s="44"/>
      <c r="FBV19" s="44"/>
      <c r="FBW19" s="44"/>
      <c r="FBX19" s="44"/>
      <c r="FBY19" s="44"/>
      <c r="FBZ19" s="44"/>
      <c r="FCA19" s="44"/>
      <c r="FCB19" s="44"/>
      <c r="FCC19" s="44"/>
      <c r="FCD19" s="44"/>
      <c r="FCE19" s="44"/>
      <c r="FCF19" s="44"/>
      <c r="FCG19" s="44"/>
      <c r="FCH19" s="44"/>
      <c r="FCI19" s="44"/>
      <c r="FCJ19" s="44"/>
      <c r="FCK19" s="44"/>
      <c r="FCL19" s="44"/>
      <c r="FCM19" s="44"/>
      <c r="FCN19" s="44"/>
      <c r="FCO19" s="44"/>
      <c r="FCP19" s="44"/>
      <c r="FCQ19" s="44"/>
      <c r="FCR19" s="44"/>
      <c r="FCS19" s="44"/>
      <c r="FCT19" s="44"/>
      <c r="FCU19" s="44"/>
      <c r="FCV19" s="44"/>
      <c r="FCW19" s="44"/>
      <c r="FCX19" s="44"/>
      <c r="FCY19" s="44"/>
      <c r="FCZ19" s="44"/>
      <c r="FDA19" s="44"/>
      <c r="FDB19" s="44"/>
      <c r="FDC19" s="44"/>
      <c r="FDD19" s="44"/>
      <c r="FDE19" s="44"/>
      <c r="FDF19" s="44"/>
      <c r="FDG19" s="44"/>
      <c r="FDH19" s="44"/>
      <c r="FDI19" s="44"/>
      <c r="FDJ19" s="44"/>
      <c r="FDK19" s="44"/>
      <c r="FDL19" s="44"/>
      <c r="FDM19" s="44"/>
      <c r="FDN19" s="44"/>
      <c r="FDO19" s="44"/>
      <c r="FDP19" s="44"/>
      <c r="FDQ19" s="44"/>
      <c r="FDR19" s="44"/>
      <c r="FDS19" s="44"/>
      <c r="FDT19" s="44"/>
      <c r="FDU19" s="44"/>
      <c r="FDV19" s="44"/>
      <c r="FDW19" s="44"/>
      <c r="FDX19" s="44"/>
      <c r="FDY19" s="44"/>
      <c r="FDZ19" s="44"/>
      <c r="FEA19" s="44"/>
      <c r="FEB19" s="44"/>
      <c r="FEC19" s="44"/>
      <c r="FED19" s="44"/>
      <c r="FEE19" s="44"/>
      <c r="FEF19" s="44"/>
      <c r="FEG19" s="44"/>
      <c r="FEH19" s="44"/>
      <c r="FEI19" s="44"/>
      <c r="FEJ19" s="44"/>
      <c r="FEK19" s="44"/>
      <c r="FEL19" s="44"/>
      <c r="FEM19" s="44"/>
      <c r="FEN19" s="44"/>
      <c r="FEO19" s="44"/>
      <c r="FEP19" s="44"/>
      <c r="FEQ19" s="44"/>
      <c r="FER19" s="44"/>
      <c r="FES19" s="44"/>
      <c r="FET19" s="44"/>
      <c r="FEU19" s="44"/>
      <c r="FEV19" s="44"/>
      <c r="FEW19" s="44"/>
      <c r="FEX19" s="44"/>
      <c r="FEY19" s="44"/>
      <c r="FEZ19" s="44"/>
      <c r="FFA19" s="44"/>
      <c r="FFB19" s="44"/>
      <c r="FFC19" s="44"/>
      <c r="FFD19" s="44"/>
      <c r="FFE19" s="44"/>
      <c r="FFF19" s="44"/>
      <c r="FFG19" s="44"/>
      <c r="FFH19" s="44"/>
      <c r="FFI19" s="44"/>
      <c r="FFJ19" s="44"/>
      <c r="FFK19" s="44"/>
      <c r="FFL19" s="44"/>
      <c r="FFM19" s="44"/>
      <c r="FFN19" s="44"/>
      <c r="FFO19" s="44"/>
      <c r="FFP19" s="44"/>
      <c r="FFQ19" s="44"/>
      <c r="FFR19" s="44"/>
      <c r="FFS19" s="44"/>
      <c r="FFT19" s="44"/>
      <c r="FFU19" s="44"/>
      <c r="FFV19" s="44"/>
      <c r="FFW19" s="44"/>
      <c r="FFX19" s="44"/>
      <c r="FFY19" s="44"/>
      <c r="FFZ19" s="44"/>
      <c r="FGA19" s="44"/>
      <c r="FGB19" s="44"/>
      <c r="FGC19" s="44"/>
      <c r="FGD19" s="44"/>
      <c r="FGE19" s="44"/>
      <c r="FGF19" s="44"/>
      <c r="FGG19" s="44"/>
      <c r="FGH19" s="44"/>
      <c r="FGI19" s="44"/>
      <c r="FGJ19" s="44"/>
      <c r="FGK19" s="44"/>
      <c r="FGL19" s="44"/>
      <c r="FGM19" s="44"/>
      <c r="FGN19" s="44"/>
      <c r="FGO19" s="44"/>
      <c r="FGP19" s="44"/>
      <c r="FGQ19" s="44"/>
      <c r="FGR19" s="44"/>
      <c r="FGS19" s="44"/>
      <c r="FGT19" s="44"/>
      <c r="FGU19" s="44"/>
      <c r="FGV19" s="44"/>
      <c r="FGW19" s="44"/>
      <c r="FGX19" s="44"/>
      <c r="FGY19" s="44"/>
      <c r="FGZ19" s="44"/>
      <c r="FHA19" s="44"/>
      <c r="FHB19" s="44"/>
      <c r="FHC19" s="44"/>
      <c r="FHD19" s="44"/>
      <c r="FHE19" s="44"/>
      <c r="FHF19" s="44"/>
      <c r="FHG19" s="44"/>
      <c r="FHH19" s="44"/>
      <c r="FHI19" s="44"/>
      <c r="FHJ19" s="44"/>
      <c r="FHK19" s="44"/>
      <c r="FHL19" s="44"/>
      <c r="FHM19" s="44"/>
      <c r="FHN19" s="44"/>
      <c r="FHO19" s="44"/>
      <c r="FHP19" s="44"/>
      <c r="FHQ19" s="44"/>
      <c r="FHR19" s="44"/>
      <c r="FHS19" s="44"/>
      <c r="FHT19" s="44"/>
      <c r="FHU19" s="44"/>
      <c r="FHV19" s="44"/>
      <c r="FHW19" s="44"/>
      <c r="FHX19" s="44"/>
      <c r="FHY19" s="44"/>
      <c r="FHZ19" s="44"/>
      <c r="FIA19" s="44"/>
      <c r="FIB19" s="44"/>
      <c r="FIC19" s="44"/>
      <c r="FID19" s="44"/>
      <c r="FIE19" s="44"/>
      <c r="FIF19" s="44"/>
      <c r="FIG19" s="44"/>
      <c r="FIH19" s="44"/>
      <c r="FII19" s="44"/>
      <c r="FIJ19" s="44"/>
      <c r="FIK19" s="44"/>
      <c r="FIL19" s="44"/>
      <c r="FIM19" s="44"/>
      <c r="FIN19" s="44"/>
      <c r="FIO19" s="44"/>
      <c r="FIP19" s="44"/>
      <c r="FIQ19" s="44"/>
      <c r="FIR19" s="44"/>
      <c r="FIS19" s="44"/>
      <c r="FIT19" s="44"/>
      <c r="FIU19" s="44"/>
      <c r="FIV19" s="44"/>
      <c r="FIW19" s="44"/>
      <c r="FIX19" s="44"/>
      <c r="FIY19" s="44"/>
      <c r="FIZ19" s="44"/>
      <c r="FJA19" s="44"/>
      <c r="FJB19" s="44"/>
      <c r="FJC19" s="44"/>
      <c r="FJD19" s="44"/>
      <c r="FJE19" s="44"/>
      <c r="FJF19" s="44"/>
      <c r="FJG19" s="44"/>
      <c r="FJH19" s="44"/>
      <c r="FJI19" s="44"/>
      <c r="FJJ19" s="44"/>
      <c r="FJK19" s="44"/>
      <c r="FJL19" s="44"/>
      <c r="FJM19" s="44"/>
      <c r="FJN19" s="44"/>
      <c r="FJO19" s="44"/>
      <c r="FJP19" s="44"/>
      <c r="FJQ19" s="44"/>
      <c r="FJR19" s="44"/>
      <c r="FJS19" s="44"/>
      <c r="FJT19" s="44"/>
      <c r="FJU19" s="44"/>
      <c r="FJV19" s="44"/>
      <c r="FJW19" s="44"/>
      <c r="FJX19" s="44"/>
      <c r="FJY19" s="44"/>
      <c r="FJZ19" s="44"/>
      <c r="FKA19" s="44"/>
      <c r="FKB19" s="44"/>
      <c r="FKC19" s="44"/>
      <c r="FKD19" s="44"/>
      <c r="FKE19" s="44"/>
      <c r="FKF19" s="44"/>
      <c r="FKG19" s="44"/>
      <c r="FKH19" s="44"/>
      <c r="FKI19" s="44"/>
      <c r="FKJ19" s="44"/>
      <c r="FKK19" s="44"/>
      <c r="FKL19" s="44"/>
      <c r="FKM19" s="44"/>
      <c r="FKN19" s="44"/>
      <c r="FKO19" s="44"/>
      <c r="FKP19" s="44"/>
      <c r="FKQ19" s="44"/>
    </row>
    <row r="20" spans="1:4359" s="38" customFormat="1" ht="36.75" customHeight="1" x14ac:dyDescent="0.25">
      <c r="A20" s="732"/>
      <c r="B20" s="732"/>
      <c r="C20" s="735" t="s">
        <v>171</v>
      </c>
      <c r="D20" s="747" t="s">
        <v>144</v>
      </c>
      <c r="E20" s="748"/>
      <c r="F20" s="332" t="s">
        <v>22</v>
      </c>
      <c r="G20" s="224">
        <v>6.6699999999999995E-2</v>
      </c>
      <c r="H20" s="224">
        <v>6.6699999999999995E-2</v>
      </c>
      <c r="I20" s="224">
        <v>6.6699999999999995E-2</v>
      </c>
      <c r="J20" s="224">
        <v>6.6699999999999995E-2</v>
      </c>
      <c r="K20" s="224">
        <v>6.6699999999999995E-2</v>
      </c>
      <c r="L20" s="224">
        <v>6.6699999999999995E-2</v>
      </c>
      <c r="M20" s="224">
        <v>0.1</v>
      </c>
      <c r="N20" s="224">
        <v>0.1</v>
      </c>
      <c r="O20" s="224">
        <v>0.1</v>
      </c>
      <c r="P20" s="224">
        <v>0.1</v>
      </c>
      <c r="Q20" s="224">
        <v>0.1</v>
      </c>
      <c r="R20" s="224">
        <v>9.98E-2</v>
      </c>
      <c r="S20" s="334">
        <f>SUM(G20:R20)</f>
        <v>0.99999999999999989</v>
      </c>
      <c r="T20" s="740"/>
      <c r="U20" s="743">
        <f>1.54%</f>
        <v>1.54E-2</v>
      </c>
      <c r="V20" s="749" t="s">
        <v>271</v>
      </c>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4"/>
      <c r="MR20" s="44"/>
      <c r="MS20" s="44"/>
      <c r="MT20" s="44"/>
      <c r="MU20" s="44"/>
      <c r="MV20" s="44"/>
      <c r="MW20" s="44"/>
      <c r="MX20" s="44"/>
      <c r="MY20" s="44"/>
      <c r="MZ20" s="44"/>
      <c r="NA20" s="44"/>
      <c r="NB20" s="44"/>
      <c r="NC20" s="44"/>
      <c r="ND20" s="44"/>
      <c r="NE20" s="44"/>
      <c r="NF20" s="44"/>
      <c r="NG20" s="44"/>
      <c r="NH20" s="44"/>
      <c r="NI20" s="44"/>
      <c r="NJ20" s="44"/>
      <c r="NK20" s="44"/>
      <c r="NL20" s="44"/>
      <c r="NM20" s="44"/>
      <c r="NN20" s="44"/>
      <c r="NO20" s="44"/>
      <c r="NP20" s="44"/>
      <c r="NQ20" s="44"/>
      <c r="NR20" s="44"/>
      <c r="NS20" s="44"/>
      <c r="NT20" s="44"/>
      <c r="NU20" s="44"/>
      <c r="NV20" s="44"/>
      <c r="NW20" s="44"/>
      <c r="NX20" s="44"/>
      <c r="NY20" s="44"/>
      <c r="NZ20" s="44"/>
      <c r="OA20" s="44"/>
      <c r="OB20" s="44"/>
      <c r="OC20" s="44"/>
      <c r="OD20" s="44"/>
      <c r="OE20" s="44"/>
      <c r="OF20" s="44"/>
      <c r="OG20" s="44"/>
      <c r="OH20" s="44"/>
      <c r="OI20" s="44"/>
      <c r="OJ20" s="44"/>
      <c r="OK20" s="44"/>
      <c r="OL20" s="44"/>
      <c r="OM20" s="44"/>
      <c r="ON20" s="44"/>
      <c r="OO20" s="44"/>
      <c r="OP20" s="44"/>
      <c r="OQ20" s="44"/>
      <c r="OR20" s="44"/>
      <c r="OS20" s="44"/>
      <c r="OT20" s="44"/>
      <c r="OU20" s="44"/>
      <c r="OV20" s="44"/>
      <c r="OW20" s="44"/>
      <c r="OX20" s="44"/>
      <c r="OY20" s="44"/>
      <c r="OZ20" s="44"/>
      <c r="PA20" s="44"/>
      <c r="PB20" s="44"/>
      <c r="PC20" s="44"/>
      <c r="PD20" s="44"/>
      <c r="PE20" s="44"/>
      <c r="PF20" s="44"/>
      <c r="PG20" s="44"/>
      <c r="PH20" s="44"/>
      <c r="PI20" s="44"/>
      <c r="PJ20" s="44"/>
      <c r="PK20" s="44"/>
      <c r="PL20" s="44"/>
      <c r="PM20" s="44"/>
      <c r="PN20" s="44"/>
      <c r="PO20" s="44"/>
      <c r="PP20" s="44"/>
      <c r="PQ20" s="44"/>
      <c r="PR20" s="44"/>
      <c r="PS20" s="44"/>
      <c r="PT20" s="44"/>
      <c r="PU20" s="44"/>
      <c r="PV20" s="44"/>
      <c r="PW20" s="44"/>
      <c r="PX20" s="44"/>
      <c r="PY20" s="44"/>
      <c r="PZ20" s="44"/>
      <c r="QA20" s="44"/>
      <c r="QB20" s="44"/>
      <c r="QC20" s="44"/>
      <c r="QD20" s="44"/>
      <c r="QE20" s="44"/>
      <c r="QF20" s="44"/>
      <c r="QG20" s="44"/>
      <c r="QH20" s="44"/>
      <c r="QI20" s="44"/>
      <c r="QJ20" s="44"/>
      <c r="QK20" s="44"/>
      <c r="QL20" s="44"/>
      <c r="QM20" s="44"/>
      <c r="QN20" s="44"/>
      <c r="QO20" s="44"/>
      <c r="QP20" s="44"/>
      <c r="QQ20" s="44"/>
      <c r="QR20" s="44"/>
      <c r="QS20" s="44"/>
      <c r="QT20" s="44"/>
      <c r="QU20" s="44"/>
      <c r="QV20" s="44"/>
      <c r="QW20" s="44"/>
      <c r="QX20" s="44"/>
      <c r="QY20" s="44"/>
      <c r="QZ20" s="44"/>
      <c r="RA20" s="44"/>
      <c r="RB20" s="44"/>
      <c r="RC20" s="44"/>
      <c r="RD20" s="44"/>
      <c r="RE20" s="44"/>
      <c r="RF20" s="44"/>
      <c r="RG20" s="44"/>
      <c r="RH20" s="44"/>
      <c r="RI20" s="44"/>
      <c r="RJ20" s="44"/>
      <c r="RK20" s="44"/>
      <c r="RL20" s="44"/>
      <c r="RM20" s="44"/>
      <c r="RN20" s="44"/>
      <c r="RO20" s="44"/>
      <c r="RP20" s="44"/>
      <c r="RQ20" s="44"/>
      <c r="RR20" s="44"/>
      <c r="RS20" s="44"/>
      <c r="RT20" s="44"/>
      <c r="RU20" s="44"/>
      <c r="RV20" s="44"/>
      <c r="RW20" s="44"/>
      <c r="RX20" s="44"/>
      <c r="RY20" s="44"/>
      <c r="RZ20" s="44"/>
      <c r="SA20" s="44"/>
      <c r="SB20" s="44"/>
      <c r="SC20" s="44"/>
      <c r="SD20" s="44"/>
      <c r="SE20" s="44"/>
      <c r="SF20" s="44"/>
      <c r="SG20" s="44"/>
      <c r="SH20" s="44"/>
      <c r="SI20" s="44"/>
      <c r="SJ20" s="44"/>
      <c r="SK20" s="44"/>
      <c r="SL20" s="44"/>
      <c r="SM20" s="44"/>
      <c r="SN20" s="44"/>
      <c r="SO20" s="44"/>
      <c r="SP20" s="44"/>
      <c r="SQ20" s="44"/>
      <c r="SR20" s="44"/>
      <c r="SS20" s="44"/>
      <c r="ST20" s="44"/>
      <c r="SU20" s="44"/>
      <c r="SV20" s="44"/>
      <c r="SW20" s="44"/>
      <c r="SX20" s="44"/>
      <c r="SY20" s="44"/>
      <c r="SZ20" s="44"/>
      <c r="TA20" s="44"/>
      <c r="TB20" s="44"/>
      <c r="TC20" s="44"/>
      <c r="TD20" s="44"/>
      <c r="TE20" s="44"/>
      <c r="TF20" s="44"/>
      <c r="TG20" s="44"/>
      <c r="TH20" s="44"/>
      <c r="TI20" s="44"/>
      <c r="TJ20" s="44"/>
      <c r="TK20" s="44"/>
      <c r="TL20" s="44"/>
      <c r="TM20" s="44"/>
      <c r="TN20" s="44"/>
      <c r="TO20" s="44"/>
      <c r="TP20" s="44"/>
      <c r="TQ20" s="44"/>
      <c r="TR20" s="44"/>
      <c r="TS20" s="44"/>
      <c r="TT20" s="44"/>
      <c r="TU20" s="44"/>
      <c r="TV20" s="44"/>
      <c r="TW20" s="44"/>
      <c r="TX20" s="44"/>
      <c r="TY20" s="44"/>
      <c r="TZ20" s="44"/>
      <c r="UA20" s="44"/>
      <c r="UB20" s="44"/>
      <c r="UC20" s="44"/>
      <c r="UD20" s="44"/>
      <c r="UE20" s="44"/>
      <c r="UF20" s="44"/>
      <c r="UG20" s="44"/>
      <c r="UH20" s="44"/>
      <c r="UI20" s="44"/>
      <c r="UJ20" s="44"/>
      <c r="UK20" s="44"/>
      <c r="UL20" s="44"/>
      <c r="UM20" s="44"/>
      <c r="UN20" s="44"/>
      <c r="UO20" s="44"/>
      <c r="UP20" s="44"/>
      <c r="UQ20" s="44"/>
      <c r="UR20" s="44"/>
      <c r="US20" s="44"/>
      <c r="UT20" s="44"/>
      <c r="UU20" s="44"/>
      <c r="UV20" s="44"/>
      <c r="UW20" s="44"/>
      <c r="UX20" s="44"/>
      <c r="UY20" s="44"/>
      <c r="UZ20" s="44"/>
      <c r="VA20" s="44"/>
      <c r="VB20" s="44"/>
      <c r="VC20" s="44"/>
      <c r="VD20" s="44"/>
      <c r="VE20" s="44"/>
      <c r="VF20" s="44"/>
      <c r="VG20" s="44"/>
      <c r="VH20" s="44"/>
      <c r="VI20" s="44"/>
      <c r="VJ20" s="44"/>
      <c r="VK20" s="44"/>
      <c r="VL20" s="44"/>
      <c r="VM20" s="44"/>
      <c r="VN20" s="44"/>
      <c r="VO20" s="44"/>
      <c r="VP20" s="44"/>
      <c r="VQ20" s="44"/>
      <c r="VR20" s="44"/>
      <c r="VS20" s="44"/>
      <c r="VT20" s="44"/>
      <c r="VU20" s="44"/>
      <c r="VV20" s="44"/>
      <c r="VW20" s="44"/>
      <c r="VX20" s="44"/>
      <c r="VY20" s="44"/>
      <c r="VZ20" s="44"/>
      <c r="WA20" s="44"/>
      <c r="WB20" s="44"/>
      <c r="WC20" s="44"/>
      <c r="WD20" s="44"/>
      <c r="WE20" s="44"/>
      <c r="WF20" s="44"/>
      <c r="WG20" s="44"/>
      <c r="WH20" s="44"/>
      <c r="WI20" s="44"/>
      <c r="WJ20" s="44"/>
      <c r="WK20" s="44"/>
      <c r="WL20" s="44"/>
      <c r="WM20" s="44"/>
      <c r="WN20" s="44"/>
      <c r="WO20" s="44"/>
      <c r="WP20" s="44"/>
      <c r="WQ20" s="44"/>
      <c r="WR20" s="44"/>
      <c r="WS20" s="44"/>
      <c r="WT20" s="44"/>
      <c r="WU20" s="44"/>
      <c r="WV20" s="44"/>
      <c r="WW20" s="44"/>
      <c r="WX20" s="44"/>
      <c r="WY20" s="44"/>
      <c r="WZ20" s="44"/>
      <c r="XA20" s="44"/>
      <c r="XB20" s="44"/>
      <c r="XC20" s="44"/>
      <c r="XD20" s="44"/>
      <c r="XE20" s="44"/>
      <c r="XF20" s="44"/>
      <c r="XG20" s="44"/>
      <c r="XH20" s="44"/>
      <c r="XI20" s="44"/>
      <c r="XJ20" s="44"/>
      <c r="XK20" s="44"/>
      <c r="XL20" s="44"/>
      <c r="XM20" s="44"/>
      <c r="XN20" s="44"/>
      <c r="XO20" s="44"/>
      <c r="XP20" s="44"/>
      <c r="XQ20" s="44"/>
      <c r="XR20" s="44"/>
      <c r="XS20" s="44"/>
      <c r="XT20" s="44"/>
      <c r="XU20" s="44"/>
      <c r="XV20" s="44"/>
      <c r="XW20" s="44"/>
      <c r="XX20" s="44"/>
      <c r="XY20" s="44"/>
      <c r="XZ20" s="44"/>
      <c r="YA20" s="44"/>
      <c r="YB20" s="44"/>
      <c r="YC20" s="44"/>
      <c r="YD20" s="44"/>
      <c r="YE20" s="44"/>
      <c r="YF20" s="44"/>
      <c r="YG20" s="44"/>
      <c r="YH20" s="44"/>
      <c r="YI20" s="44"/>
      <c r="YJ20" s="44"/>
      <c r="YK20" s="44"/>
      <c r="YL20" s="44"/>
      <c r="YM20" s="44"/>
      <c r="YN20" s="44"/>
      <c r="YO20" s="44"/>
      <c r="YP20" s="44"/>
      <c r="YQ20" s="44"/>
      <c r="YR20" s="44"/>
      <c r="YS20" s="44"/>
      <c r="YT20" s="44"/>
      <c r="YU20" s="44"/>
      <c r="YV20" s="44"/>
      <c r="YW20" s="44"/>
      <c r="YX20" s="44"/>
      <c r="YY20" s="44"/>
      <c r="YZ20" s="44"/>
      <c r="ZA20" s="44"/>
      <c r="ZB20" s="44"/>
      <c r="ZC20" s="44"/>
      <c r="ZD20" s="44"/>
      <c r="ZE20" s="44"/>
      <c r="ZF20" s="44"/>
      <c r="ZG20" s="44"/>
      <c r="ZH20" s="44"/>
      <c r="ZI20" s="44"/>
      <c r="ZJ20" s="44"/>
      <c r="ZK20" s="44"/>
      <c r="ZL20" s="44"/>
      <c r="ZM20" s="44"/>
      <c r="ZN20" s="44"/>
      <c r="ZO20" s="44"/>
      <c r="ZP20" s="44"/>
      <c r="ZQ20" s="44"/>
      <c r="ZR20" s="44"/>
      <c r="ZS20" s="44"/>
      <c r="ZT20" s="44"/>
      <c r="ZU20" s="44"/>
      <c r="ZV20" s="44"/>
      <c r="ZW20" s="44"/>
      <c r="ZX20" s="44"/>
      <c r="ZY20" s="44"/>
      <c r="ZZ20" s="44"/>
      <c r="AAA20" s="44"/>
      <c r="AAB20" s="44"/>
      <c r="AAC20" s="44"/>
      <c r="AAD20" s="44"/>
      <c r="AAE20" s="44"/>
      <c r="AAF20" s="44"/>
      <c r="AAG20" s="44"/>
      <c r="AAH20" s="44"/>
      <c r="AAI20" s="44"/>
      <c r="AAJ20" s="44"/>
      <c r="AAK20" s="44"/>
      <c r="AAL20" s="44"/>
      <c r="AAM20" s="44"/>
      <c r="AAN20" s="44"/>
      <c r="AAO20" s="44"/>
      <c r="AAP20" s="44"/>
      <c r="AAQ20" s="44"/>
      <c r="AAR20" s="44"/>
      <c r="AAS20" s="44"/>
      <c r="AAT20" s="44"/>
      <c r="AAU20" s="44"/>
      <c r="AAV20" s="44"/>
      <c r="AAW20" s="44"/>
      <c r="AAX20" s="44"/>
      <c r="AAY20" s="44"/>
      <c r="AAZ20" s="44"/>
      <c r="ABA20" s="44"/>
      <c r="ABB20" s="44"/>
      <c r="ABC20" s="44"/>
      <c r="ABD20" s="44"/>
      <c r="ABE20" s="44"/>
      <c r="ABF20" s="44"/>
      <c r="ABG20" s="44"/>
      <c r="ABH20" s="44"/>
      <c r="ABI20" s="44"/>
      <c r="ABJ20" s="44"/>
      <c r="ABK20" s="44"/>
      <c r="ABL20" s="44"/>
      <c r="ABM20" s="44"/>
      <c r="ABN20" s="44"/>
      <c r="ABO20" s="44"/>
      <c r="ABP20" s="44"/>
      <c r="ABQ20" s="44"/>
      <c r="ABR20" s="44"/>
      <c r="ABS20" s="44"/>
      <c r="ABT20" s="44"/>
      <c r="ABU20" s="44"/>
      <c r="ABV20" s="44"/>
      <c r="ABW20" s="44"/>
      <c r="ABX20" s="44"/>
      <c r="ABY20" s="44"/>
      <c r="ABZ20" s="44"/>
      <c r="ACA20" s="44"/>
      <c r="ACB20" s="44"/>
      <c r="ACC20" s="44"/>
      <c r="ACD20" s="44"/>
      <c r="ACE20" s="44"/>
      <c r="ACF20" s="44"/>
      <c r="ACG20" s="44"/>
      <c r="ACH20" s="44"/>
      <c r="ACI20" s="44"/>
      <c r="ACJ20" s="44"/>
      <c r="ACK20" s="44"/>
      <c r="ACL20" s="44"/>
      <c r="ACM20" s="44"/>
      <c r="ACN20" s="44"/>
      <c r="ACO20" s="44"/>
      <c r="ACP20" s="44"/>
      <c r="ACQ20" s="44"/>
      <c r="ACR20" s="44"/>
      <c r="ACS20" s="44"/>
      <c r="ACT20" s="44"/>
      <c r="ACU20" s="44"/>
      <c r="ACV20" s="44"/>
      <c r="ACW20" s="44"/>
      <c r="ACX20" s="44"/>
      <c r="ACY20" s="44"/>
      <c r="ACZ20" s="44"/>
      <c r="ADA20" s="44"/>
      <c r="ADB20" s="44"/>
      <c r="ADC20" s="44"/>
      <c r="ADD20" s="44"/>
      <c r="ADE20" s="44"/>
      <c r="ADF20" s="44"/>
      <c r="ADG20" s="44"/>
      <c r="ADH20" s="44"/>
      <c r="ADI20" s="44"/>
      <c r="ADJ20" s="44"/>
      <c r="ADK20" s="44"/>
      <c r="ADL20" s="44"/>
      <c r="ADM20" s="44"/>
      <c r="ADN20" s="44"/>
      <c r="ADO20" s="44"/>
      <c r="ADP20" s="44"/>
      <c r="ADQ20" s="44"/>
      <c r="ADR20" s="44"/>
      <c r="ADS20" s="44"/>
      <c r="ADT20" s="44"/>
      <c r="ADU20" s="44"/>
      <c r="ADV20" s="44"/>
      <c r="ADW20" s="44"/>
      <c r="ADX20" s="44"/>
      <c r="ADY20" s="44"/>
      <c r="ADZ20" s="44"/>
      <c r="AEA20" s="44"/>
      <c r="AEB20" s="44"/>
      <c r="AEC20" s="44"/>
      <c r="AED20" s="44"/>
      <c r="AEE20" s="44"/>
      <c r="AEF20" s="44"/>
      <c r="AEG20" s="44"/>
      <c r="AEH20" s="44"/>
      <c r="AEI20" s="44"/>
      <c r="AEJ20" s="44"/>
      <c r="AEK20" s="44"/>
      <c r="AEL20" s="44"/>
      <c r="AEM20" s="44"/>
      <c r="AEN20" s="44"/>
      <c r="AEO20" s="44"/>
      <c r="AEP20" s="44"/>
      <c r="AEQ20" s="44"/>
      <c r="AER20" s="44"/>
      <c r="AES20" s="44"/>
      <c r="AET20" s="44"/>
      <c r="AEU20" s="44"/>
      <c r="AEV20" s="44"/>
      <c r="AEW20" s="44"/>
      <c r="AEX20" s="44"/>
      <c r="AEY20" s="44"/>
      <c r="AEZ20" s="44"/>
      <c r="AFA20" s="44"/>
      <c r="AFB20" s="44"/>
      <c r="AFC20" s="44"/>
      <c r="AFD20" s="44"/>
      <c r="AFE20" s="44"/>
      <c r="AFF20" s="44"/>
      <c r="AFG20" s="44"/>
      <c r="AFH20" s="44"/>
      <c r="AFI20" s="44"/>
      <c r="AFJ20" s="44"/>
      <c r="AFK20" s="44"/>
      <c r="AFL20" s="44"/>
      <c r="AFM20" s="44"/>
      <c r="AFN20" s="44"/>
      <c r="AFO20" s="44"/>
      <c r="AFP20" s="44"/>
      <c r="AFQ20" s="44"/>
      <c r="AFR20" s="44"/>
      <c r="AFS20" s="44"/>
      <c r="AFT20" s="44"/>
      <c r="AFU20" s="44"/>
      <c r="AFV20" s="44"/>
      <c r="AFW20" s="44"/>
      <c r="AFX20" s="44"/>
      <c r="AFY20" s="44"/>
      <c r="AFZ20" s="44"/>
      <c r="AGA20" s="44"/>
      <c r="AGB20" s="44"/>
      <c r="AGC20" s="44"/>
      <c r="AGD20" s="44"/>
      <c r="AGE20" s="44"/>
      <c r="AGF20" s="44"/>
      <c r="AGG20" s="44"/>
      <c r="AGH20" s="44"/>
      <c r="AGI20" s="44"/>
      <c r="AGJ20" s="44"/>
      <c r="AGK20" s="44"/>
      <c r="AGL20" s="44"/>
      <c r="AGM20" s="44"/>
      <c r="AGN20" s="44"/>
      <c r="AGO20" s="44"/>
      <c r="AGP20" s="44"/>
      <c r="AGQ20" s="44"/>
      <c r="AGR20" s="44"/>
      <c r="AGS20" s="44"/>
      <c r="AGT20" s="44"/>
      <c r="AGU20" s="44"/>
      <c r="AGV20" s="44"/>
      <c r="AGW20" s="44"/>
      <c r="AGX20" s="44"/>
      <c r="AGY20" s="44"/>
      <c r="AGZ20" s="44"/>
      <c r="AHA20" s="44"/>
      <c r="AHB20" s="44"/>
      <c r="AHC20" s="44"/>
      <c r="AHD20" s="44"/>
      <c r="AHE20" s="44"/>
      <c r="AHF20" s="44"/>
      <c r="AHG20" s="44"/>
      <c r="AHH20" s="44"/>
      <c r="AHI20" s="44"/>
      <c r="AHJ20" s="44"/>
      <c r="AHK20" s="44"/>
      <c r="AHL20" s="44"/>
      <c r="AHM20" s="44"/>
      <c r="AHN20" s="44"/>
      <c r="AHO20" s="44"/>
      <c r="AHP20" s="44"/>
      <c r="AHQ20" s="44"/>
      <c r="AHR20" s="44"/>
      <c r="AHS20" s="44"/>
      <c r="AHT20" s="44"/>
      <c r="AHU20" s="44"/>
      <c r="AHV20" s="44"/>
      <c r="AHW20" s="44"/>
      <c r="AHX20" s="44"/>
      <c r="AHY20" s="44"/>
      <c r="AHZ20" s="44"/>
      <c r="AIA20" s="44"/>
      <c r="AIB20" s="44"/>
      <c r="AIC20" s="44"/>
      <c r="AID20" s="44"/>
      <c r="AIE20" s="44"/>
      <c r="AIF20" s="44"/>
      <c r="AIG20" s="44"/>
      <c r="AIH20" s="44"/>
      <c r="AII20" s="44"/>
      <c r="AIJ20" s="44"/>
      <c r="AIK20" s="44"/>
      <c r="AIL20" s="44"/>
      <c r="AIM20" s="44"/>
      <c r="AIN20" s="44"/>
      <c r="AIO20" s="44"/>
      <c r="AIP20" s="44"/>
      <c r="AIQ20" s="44"/>
      <c r="AIR20" s="44"/>
      <c r="AIS20" s="44"/>
      <c r="AIT20" s="44"/>
      <c r="AIU20" s="44"/>
      <c r="AIV20" s="44"/>
      <c r="AIW20" s="44"/>
      <c r="AIX20" s="44"/>
      <c r="AIY20" s="44"/>
      <c r="AIZ20" s="44"/>
      <c r="AJA20" s="44"/>
      <c r="AJB20" s="44"/>
      <c r="AJC20" s="44"/>
      <c r="AJD20" s="44"/>
      <c r="AJE20" s="44"/>
      <c r="AJF20" s="44"/>
      <c r="AJG20" s="44"/>
      <c r="AJH20" s="44"/>
      <c r="AJI20" s="44"/>
      <c r="AJJ20" s="44"/>
      <c r="AJK20" s="44"/>
      <c r="AJL20" s="44"/>
      <c r="AJM20" s="44"/>
      <c r="AJN20" s="44"/>
      <c r="AJO20" s="44"/>
      <c r="AJP20" s="44"/>
      <c r="AJQ20" s="44"/>
      <c r="AJR20" s="44"/>
      <c r="AJS20" s="44"/>
      <c r="AJT20" s="44"/>
      <c r="AJU20" s="44"/>
      <c r="AJV20" s="44"/>
      <c r="AJW20" s="44"/>
      <c r="AJX20" s="44"/>
      <c r="AJY20" s="44"/>
      <c r="AJZ20" s="44"/>
      <c r="AKA20" s="44"/>
      <c r="AKB20" s="44"/>
      <c r="AKC20" s="44"/>
      <c r="AKD20" s="44"/>
      <c r="AKE20" s="44"/>
      <c r="AKF20" s="44"/>
      <c r="AKG20" s="44"/>
      <c r="AKH20" s="44"/>
      <c r="AKI20" s="44"/>
      <c r="AKJ20" s="44"/>
      <c r="AKK20" s="44"/>
      <c r="AKL20" s="44"/>
      <c r="AKM20" s="44"/>
      <c r="AKN20" s="44"/>
      <c r="AKO20" s="44"/>
      <c r="AKP20" s="44"/>
      <c r="AKQ20" s="44"/>
      <c r="AKR20" s="44"/>
      <c r="AKS20" s="44"/>
      <c r="AKT20" s="44"/>
      <c r="AKU20" s="44"/>
      <c r="AKV20" s="44"/>
      <c r="AKW20" s="44"/>
      <c r="AKX20" s="44"/>
      <c r="AKY20" s="44"/>
      <c r="AKZ20" s="44"/>
      <c r="ALA20" s="44"/>
      <c r="ALB20" s="44"/>
      <c r="ALC20" s="44"/>
      <c r="ALD20" s="44"/>
      <c r="ALE20" s="44"/>
      <c r="ALF20" s="44"/>
      <c r="ALG20" s="44"/>
      <c r="ALH20" s="44"/>
      <c r="ALI20" s="44"/>
      <c r="ALJ20" s="44"/>
      <c r="ALK20" s="44"/>
      <c r="ALL20" s="44"/>
      <c r="ALM20" s="44"/>
      <c r="ALN20" s="44"/>
      <c r="ALO20" s="44"/>
      <c r="ALP20" s="44"/>
      <c r="ALQ20" s="44"/>
      <c r="ALR20" s="44"/>
      <c r="ALS20" s="44"/>
      <c r="ALT20" s="44"/>
      <c r="ALU20" s="44"/>
      <c r="ALV20" s="44"/>
      <c r="ALW20" s="44"/>
      <c r="ALX20" s="44"/>
      <c r="ALY20" s="44"/>
      <c r="ALZ20" s="44"/>
      <c r="AMA20" s="44"/>
      <c r="AMB20" s="44"/>
      <c r="AMC20" s="44"/>
      <c r="AMD20" s="44"/>
      <c r="AME20" s="44"/>
      <c r="AMF20" s="44"/>
      <c r="AMG20" s="44"/>
      <c r="AMH20" s="44"/>
      <c r="AMI20" s="44"/>
      <c r="AMJ20" s="44"/>
      <c r="AMK20" s="44"/>
      <c r="AML20" s="44"/>
      <c r="AMM20" s="44"/>
      <c r="AMN20" s="44"/>
      <c r="AMO20" s="44"/>
      <c r="AMP20" s="44"/>
      <c r="AMQ20" s="44"/>
      <c r="AMR20" s="44"/>
      <c r="AMS20" s="44"/>
      <c r="AMT20" s="44"/>
      <c r="AMU20" s="44"/>
      <c r="AMV20" s="44"/>
      <c r="AMW20" s="44"/>
      <c r="AMX20" s="44"/>
      <c r="AMY20" s="44"/>
      <c r="AMZ20" s="44"/>
      <c r="ANA20" s="44"/>
      <c r="ANB20" s="44"/>
      <c r="ANC20" s="44"/>
      <c r="AND20" s="44"/>
      <c r="ANE20" s="44"/>
      <c r="ANF20" s="44"/>
      <c r="ANG20" s="44"/>
      <c r="ANH20" s="44"/>
      <c r="ANI20" s="44"/>
      <c r="ANJ20" s="44"/>
      <c r="ANK20" s="44"/>
      <c r="ANL20" s="44"/>
      <c r="ANM20" s="44"/>
      <c r="ANN20" s="44"/>
      <c r="ANO20" s="44"/>
      <c r="ANP20" s="44"/>
      <c r="ANQ20" s="44"/>
      <c r="ANR20" s="44"/>
      <c r="ANS20" s="44"/>
      <c r="ANT20" s="44"/>
      <c r="ANU20" s="44"/>
      <c r="ANV20" s="44"/>
      <c r="ANW20" s="44"/>
      <c r="ANX20" s="44"/>
      <c r="ANY20" s="44"/>
      <c r="ANZ20" s="44"/>
      <c r="AOA20" s="44"/>
      <c r="AOB20" s="44"/>
      <c r="AOC20" s="44"/>
      <c r="AOD20" s="44"/>
      <c r="AOE20" s="44"/>
      <c r="AOF20" s="44"/>
      <c r="AOG20" s="44"/>
      <c r="AOH20" s="44"/>
      <c r="AOI20" s="44"/>
      <c r="AOJ20" s="44"/>
      <c r="AOK20" s="44"/>
      <c r="AOL20" s="44"/>
      <c r="AOM20" s="44"/>
      <c r="AON20" s="44"/>
      <c r="AOO20" s="44"/>
      <c r="AOP20" s="44"/>
      <c r="AOQ20" s="44"/>
      <c r="AOR20" s="44"/>
      <c r="AOS20" s="44"/>
      <c r="AOT20" s="44"/>
      <c r="AOU20" s="44"/>
      <c r="AOV20" s="44"/>
      <c r="AOW20" s="44"/>
      <c r="AOX20" s="44"/>
      <c r="AOY20" s="44"/>
      <c r="AOZ20" s="44"/>
      <c r="APA20" s="44"/>
      <c r="APB20" s="44"/>
      <c r="APC20" s="44"/>
      <c r="APD20" s="44"/>
      <c r="APE20" s="44"/>
      <c r="APF20" s="44"/>
      <c r="APG20" s="44"/>
      <c r="APH20" s="44"/>
      <c r="API20" s="44"/>
      <c r="APJ20" s="44"/>
      <c r="APK20" s="44"/>
      <c r="APL20" s="44"/>
      <c r="APM20" s="44"/>
      <c r="APN20" s="44"/>
      <c r="APO20" s="44"/>
      <c r="APP20" s="44"/>
      <c r="APQ20" s="44"/>
      <c r="APR20" s="44"/>
      <c r="APS20" s="44"/>
      <c r="APT20" s="44"/>
      <c r="APU20" s="44"/>
      <c r="APV20" s="44"/>
      <c r="APW20" s="44"/>
      <c r="APX20" s="44"/>
      <c r="APY20" s="44"/>
      <c r="APZ20" s="44"/>
      <c r="AQA20" s="44"/>
      <c r="AQB20" s="44"/>
      <c r="AQC20" s="44"/>
      <c r="AQD20" s="44"/>
      <c r="AQE20" s="44"/>
      <c r="AQF20" s="44"/>
      <c r="AQG20" s="44"/>
      <c r="AQH20" s="44"/>
      <c r="AQI20" s="44"/>
      <c r="AQJ20" s="44"/>
      <c r="AQK20" s="44"/>
      <c r="AQL20" s="44"/>
      <c r="AQM20" s="44"/>
      <c r="AQN20" s="44"/>
      <c r="AQO20" s="44"/>
      <c r="AQP20" s="44"/>
      <c r="AQQ20" s="44"/>
      <c r="AQR20" s="44"/>
      <c r="AQS20" s="44"/>
      <c r="AQT20" s="44"/>
      <c r="AQU20" s="44"/>
      <c r="AQV20" s="44"/>
      <c r="AQW20" s="44"/>
      <c r="AQX20" s="44"/>
      <c r="AQY20" s="44"/>
      <c r="AQZ20" s="44"/>
      <c r="ARA20" s="44"/>
      <c r="ARB20" s="44"/>
      <c r="ARC20" s="44"/>
      <c r="ARD20" s="44"/>
      <c r="ARE20" s="44"/>
      <c r="ARF20" s="44"/>
      <c r="ARG20" s="44"/>
      <c r="ARH20" s="44"/>
      <c r="ARI20" s="44"/>
      <c r="ARJ20" s="44"/>
      <c r="ARK20" s="44"/>
      <c r="ARL20" s="44"/>
      <c r="ARM20" s="44"/>
      <c r="ARN20" s="44"/>
      <c r="ARO20" s="44"/>
      <c r="ARP20" s="44"/>
      <c r="ARQ20" s="44"/>
      <c r="ARR20" s="44"/>
      <c r="ARS20" s="44"/>
      <c r="ART20" s="44"/>
      <c r="ARU20" s="44"/>
      <c r="ARV20" s="44"/>
      <c r="ARW20" s="44"/>
      <c r="ARX20" s="44"/>
      <c r="ARY20" s="44"/>
      <c r="ARZ20" s="44"/>
      <c r="ASA20" s="44"/>
      <c r="ASB20" s="44"/>
      <c r="ASC20" s="44"/>
      <c r="ASD20" s="44"/>
      <c r="ASE20" s="44"/>
      <c r="ASF20" s="44"/>
      <c r="ASG20" s="44"/>
      <c r="ASH20" s="44"/>
      <c r="ASI20" s="44"/>
      <c r="ASJ20" s="44"/>
      <c r="ASK20" s="44"/>
      <c r="ASL20" s="44"/>
      <c r="ASM20" s="44"/>
      <c r="ASN20" s="44"/>
      <c r="ASO20" s="44"/>
      <c r="ASP20" s="44"/>
      <c r="ASQ20" s="44"/>
      <c r="ASR20" s="44"/>
      <c r="ASS20" s="44"/>
      <c r="AST20" s="44"/>
      <c r="ASU20" s="44"/>
      <c r="ASV20" s="44"/>
      <c r="ASW20" s="44"/>
      <c r="ASX20" s="44"/>
      <c r="ASY20" s="44"/>
      <c r="ASZ20" s="44"/>
      <c r="ATA20" s="44"/>
      <c r="ATB20" s="44"/>
      <c r="ATC20" s="44"/>
      <c r="ATD20" s="44"/>
      <c r="ATE20" s="44"/>
      <c r="ATF20" s="44"/>
      <c r="ATG20" s="44"/>
      <c r="ATH20" s="44"/>
      <c r="ATI20" s="44"/>
      <c r="ATJ20" s="44"/>
      <c r="ATK20" s="44"/>
      <c r="ATL20" s="44"/>
      <c r="ATM20" s="44"/>
      <c r="ATN20" s="44"/>
      <c r="ATO20" s="44"/>
      <c r="ATP20" s="44"/>
      <c r="ATQ20" s="44"/>
      <c r="ATR20" s="44"/>
      <c r="ATS20" s="44"/>
      <c r="ATT20" s="44"/>
      <c r="ATU20" s="44"/>
      <c r="ATV20" s="44"/>
      <c r="ATW20" s="44"/>
      <c r="ATX20" s="44"/>
      <c r="ATY20" s="44"/>
      <c r="ATZ20" s="44"/>
      <c r="AUA20" s="44"/>
      <c r="AUB20" s="44"/>
      <c r="AUC20" s="44"/>
      <c r="AUD20" s="44"/>
      <c r="AUE20" s="44"/>
      <c r="AUF20" s="44"/>
      <c r="AUG20" s="44"/>
      <c r="AUH20" s="44"/>
      <c r="AUI20" s="44"/>
      <c r="AUJ20" s="44"/>
      <c r="AUK20" s="44"/>
      <c r="AUL20" s="44"/>
      <c r="AUM20" s="44"/>
      <c r="AUN20" s="44"/>
      <c r="AUO20" s="44"/>
      <c r="AUP20" s="44"/>
      <c r="AUQ20" s="44"/>
      <c r="AUR20" s="44"/>
      <c r="AUS20" s="44"/>
      <c r="AUT20" s="44"/>
      <c r="AUU20" s="44"/>
      <c r="AUV20" s="44"/>
      <c r="AUW20" s="44"/>
      <c r="AUX20" s="44"/>
      <c r="AUY20" s="44"/>
      <c r="AUZ20" s="44"/>
      <c r="AVA20" s="44"/>
      <c r="AVB20" s="44"/>
      <c r="AVC20" s="44"/>
      <c r="AVD20" s="44"/>
      <c r="AVE20" s="44"/>
      <c r="AVF20" s="44"/>
      <c r="AVG20" s="44"/>
      <c r="AVH20" s="44"/>
      <c r="AVI20" s="44"/>
      <c r="AVJ20" s="44"/>
      <c r="AVK20" s="44"/>
      <c r="AVL20" s="44"/>
      <c r="AVM20" s="44"/>
      <c r="AVN20" s="44"/>
      <c r="AVO20" s="44"/>
      <c r="AVP20" s="44"/>
      <c r="AVQ20" s="44"/>
      <c r="AVR20" s="44"/>
      <c r="AVS20" s="44"/>
      <c r="AVT20" s="44"/>
      <c r="AVU20" s="44"/>
      <c r="AVV20" s="44"/>
      <c r="AVW20" s="44"/>
      <c r="AVX20" s="44"/>
      <c r="AVY20" s="44"/>
      <c r="AVZ20" s="44"/>
      <c r="AWA20" s="44"/>
      <c r="AWB20" s="44"/>
      <c r="AWC20" s="44"/>
      <c r="AWD20" s="44"/>
      <c r="AWE20" s="44"/>
      <c r="AWF20" s="44"/>
      <c r="AWG20" s="44"/>
      <c r="AWH20" s="44"/>
      <c r="AWI20" s="44"/>
      <c r="AWJ20" s="44"/>
      <c r="AWK20" s="44"/>
      <c r="AWL20" s="44"/>
      <c r="AWM20" s="44"/>
      <c r="AWN20" s="44"/>
      <c r="AWO20" s="44"/>
      <c r="AWP20" s="44"/>
      <c r="AWQ20" s="44"/>
      <c r="AWR20" s="44"/>
      <c r="AWS20" s="44"/>
      <c r="AWT20" s="44"/>
      <c r="AWU20" s="44"/>
      <c r="AWV20" s="44"/>
      <c r="AWW20" s="44"/>
      <c r="AWX20" s="44"/>
      <c r="AWY20" s="44"/>
      <c r="AWZ20" s="44"/>
      <c r="AXA20" s="44"/>
      <c r="AXB20" s="44"/>
      <c r="AXC20" s="44"/>
      <c r="AXD20" s="44"/>
      <c r="AXE20" s="44"/>
      <c r="AXF20" s="44"/>
      <c r="AXG20" s="44"/>
      <c r="AXH20" s="44"/>
      <c r="AXI20" s="44"/>
      <c r="AXJ20" s="44"/>
      <c r="AXK20" s="44"/>
      <c r="AXL20" s="44"/>
      <c r="AXM20" s="44"/>
      <c r="AXN20" s="44"/>
      <c r="AXO20" s="44"/>
      <c r="AXP20" s="44"/>
      <c r="AXQ20" s="44"/>
      <c r="AXR20" s="44"/>
      <c r="AXS20" s="44"/>
      <c r="AXT20" s="44"/>
      <c r="AXU20" s="44"/>
      <c r="AXV20" s="44"/>
      <c r="AXW20" s="44"/>
      <c r="AXX20" s="44"/>
      <c r="AXY20" s="44"/>
      <c r="AXZ20" s="44"/>
      <c r="AYA20" s="44"/>
      <c r="AYB20" s="44"/>
      <c r="AYC20" s="44"/>
      <c r="AYD20" s="44"/>
      <c r="AYE20" s="44"/>
      <c r="AYF20" s="44"/>
      <c r="AYG20" s="44"/>
      <c r="AYH20" s="44"/>
      <c r="AYI20" s="44"/>
      <c r="AYJ20" s="44"/>
      <c r="AYK20" s="44"/>
      <c r="AYL20" s="44"/>
      <c r="AYM20" s="44"/>
      <c r="AYN20" s="44"/>
      <c r="AYO20" s="44"/>
      <c r="AYP20" s="44"/>
      <c r="AYQ20" s="44"/>
      <c r="AYR20" s="44"/>
      <c r="AYS20" s="44"/>
      <c r="AYT20" s="44"/>
      <c r="AYU20" s="44"/>
      <c r="AYV20" s="44"/>
      <c r="AYW20" s="44"/>
      <c r="AYX20" s="44"/>
      <c r="AYY20" s="44"/>
      <c r="AYZ20" s="44"/>
      <c r="AZA20" s="44"/>
      <c r="AZB20" s="44"/>
      <c r="AZC20" s="44"/>
      <c r="AZD20" s="44"/>
      <c r="AZE20" s="44"/>
      <c r="AZF20" s="44"/>
      <c r="AZG20" s="44"/>
      <c r="AZH20" s="44"/>
      <c r="AZI20" s="44"/>
      <c r="AZJ20" s="44"/>
      <c r="AZK20" s="44"/>
      <c r="AZL20" s="44"/>
      <c r="AZM20" s="44"/>
      <c r="AZN20" s="44"/>
      <c r="AZO20" s="44"/>
      <c r="AZP20" s="44"/>
      <c r="AZQ20" s="44"/>
      <c r="AZR20" s="44"/>
      <c r="AZS20" s="44"/>
      <c r="AZT20" s="44"/>
      <c r="AZU20" s="44"/>
      <c r="AZV20" s="44"/>
      <c r="AZW20" s="44"/>
      <c r="AZX20" s="44"/>
      <c r="AZY20" s="44"/>
      <c r="AZZ20" s="44"/>
      <c r="BAA20" s="44"/>
      <c r="BAB20" s="44"/>
      <c r="BAC20" s="44"/>
      <c r="BAD20" s="44"/>
      <c r="BAE20" s="44"/>
      <c r="BAF20" s="44"/>
      <c r="BAG20" s="44"/>
      <c r="BAH20" s="44"/>
      <c r="BAI20" s="44"/>
      <c r="BAJ20" s="44"/>
      <c r="BAK20" s="44"/>
      <c r="BAL20" s="44"/>
      <c r="BAM20" s="44"/>
      <c r="BAN20" s="44"/>
      <c r="BAO20" s="44"/>
      <c r="BAP20" s="44"/>
      <c r="BAQ20" s="44"/>
      <c r="BAR20" s="44"/>
      <c r="BAS20" s="44"/>
      <c r="BAT20" s="44"/>
      <c r="BAU20" s="44"/>
      <c r="BAV20" s="44"/>
      <c r="BAW20" s="44"/>
      <c r="BAX20" s="44"/>
      <c r="BAY20" s="44"/>
      <c r="BAZ20" s="44"/>
      <c r="BBA20" s="44"/>
      <c r="BBB20" s="44"/>
      <c r="BBC20" s="44"/>
      <c r="BBD20" s="44"/>
      <c r="BBE20" s="44"/>
      <c r="BBF20" s="44"/>
      <c r="BBG20" s="44"/>
      <c r="BBH20" s="44"/>
      <c r="BBI20" s="44"/>
      <c r="BBJ20" s="44"/>
      <c r="BBK20" s="44"/>
      <c r="BBL20" s="44"/>
      <c r="BBM20" s="44"/>
      <c r="BBN20" s="44"/>
      <c r="BBO20" s="44"/>
      <c r="BBP20" s="44"/>
      <c r="BBQ20" s="44"/>
      <c r="BBR20" s="44"/>
      <c r="BBS20" s="44"/>
      <c r="BBT20" s="44"/>
      <c r="BBU20" s="44"/>
      <c r="BBV20" s="44"/>
      <c r="BBW20" s="44"/>
      <c r="BBX20" s="44"/>
      <c r="BBY20" s="44"/>
      <c r="BBZ20" s="44"/>
      <c r="BCA20" s="44"/>
      <c r="BCB20" s="44"/>
      <c r="BCC20" s="44"/>
      <c r="BCD20" s="44"/>
      <c r="BCE20" s="44"/>
      <c r="BCF20" s="44"/>
      <c r="BCG20" s="44"/>
      <c r="BCH20" s="44"/>
      <c r="BCI20" s="44"/>
      <c r="BCJ20" s="44"/>
      <c r="BCK20" s="44"/>
      <c r="BCL20" s="44"/>
      <c r="BCM20" s="44"/>
      <c r="BCN20" s="44"/>
      <c r="BCO20" s="44"/>
      <c r="BCP20" s="44"/>
      <c r="BCQ20" s="44"/>
      <c r="BCR20" s="44"/>
      <c r="BCS20" s="44"/>
      <c r="BCT20" s="44"/>
      <c r="BCU20" s="44"/>
      <c r="BCV20" s="44"/>
      <c r="BCW20" s="44"/>
      <c r="BCX20" s="44"/>
      <c r="BCY20" s="44"/>
      <c r="BCZ20" s="44"/>
      <c r="BDA20" s="44"/>
      <c r="BDB20" s="44"/>
      <c r="BDC20" s="44"/>
      <c r="BDD20" s="44"/>
      <c r="BDE20" s="44"/>
      <c r="BDF20" s="44"/>
      <c r="BDG20" s="44"/>
      <c r="BDH20" s="44"/>
      <c r="BDI20" s="44"/>
      <c r="BDJ20" s="44"/>
      <c r="BDK20" s="44"/>
      <c r="BDL20" s="44"/>
      <c r="BDM20" s="44"/>
      <c r="BDN20" s="44"/>
      <c r="BDO20" s="44"/>
      <c r="BDP20" s="44"/>
      <c r="BDQ20" s="44"/>
      <c r="BDR20" s="44"/>
      <c r="BDS20" s="44"/>
      <c r="BDT20" s="44"/>
      <c r="BDU20" s="44"/>
      <c r="BDV20" s="44"/>
      <c r="BDW20" s="44"/>
      <c r="BDX20" s="44"/>
      <c r="BDY20" s="44"/>
      <c r="BDZ20" s="44"/>
      <c r="BEA20" s="44"/>
      <c r="BEB20" s="44"/>
      <c r="BEC20" s="44"/>
      <c r="BED20" s="44"/>
      <c r="BEE20" s="44"/>
      <c r="BEF20" s="44"/>
      <c r="BEG20" s="44"/>
      <c r="BEH20" s="44"/>
      <c r="BEI20" s="44"/>
      <c r="BEJ20" s="44"/>
      <c r="BEK20" s="44"/>
      <c r="BEL20" s="44"/>
      <c r="BEM20" s="44"/>
      <c r="BEN20" s="44"/>
      <c r="BEO20" s="44"/>
      <c r="BEP20" s="44"/>
      <c r="BEQ20" s="44"/>
      <c r="BER20" s="44"/>
      <c r="BES20" s="44"/>
      <c r="BET20" s="44"/>
      <c r="BEU20" s="44"/>
      <c r="BEV20" s="44"/>
      <c r="BEW20" s="44"/>
      <c r="BEX20" s="44"/>
      <c r="BEY20" s="44"/>
      <c r="BEZ20" s="44"/>
      <c r="BFA20" s="44"/>
      <c r="BFB20" s="44"/>
      <c r="BFC20" s="44"/>
      <c r="BFD20" s="44"/>
      <c r="BFE20" s="44"/>
      <c r="BFF20" s="44"/>
      <c r="BFG20" s="44"/>
      <c r="BFH20" s="44"/>
      <c r="BFI20" s="44"/>
      <c r="BFJ20" s="44"/>
      <c r="BFK20" s="44"/>
      <c r="BFL20" s="44"/>
      <c r="BFM20" s="44"/>
      <c r="BFN20" s="44"/>
      <c r="BFO20" s="44"/>
      <c r="BFP20" s="44"/>
      <c r="BFQ20" s="44"/>
      <c r="BFR20" s="44"/>
      <c r="BFS20" s="44"/>
      <c r="BFT20" s="44"/>
      <c r="BFU20" s="44"/>
      <c r="BFV20" s="44"/>
      <c r="BFW20" s="44"/>
      <c r="BFX20" s="44"/>
      <c r="BFY20" s="44"/>
      <c r="BFZ20" s="44"/>
      <c r="BGA20" s="44"/>
      <c r="BGB20" s="44"/>
      <c r="BGC20" s="44"/>
      <c r="BGD20" s="44"/>
      <c r="BGE20" s="44"/>
      <c r="BGF20" s="44"/>
      <c r="BGG20" s="44"/>
      <c r="BGH20" s="44"/>
      <c r="BGI20" s="44"/>
      <c r="BGJ20" s="44"/>
      <c r="BGK20" s="44"/>
      <c r="BGL20" s="44"/>
      <c r="BGM20" s="44"/>
      <c r="BGN20" s="44"/>
      <c r="BGO20" s="44"/>
      <c r="BGP20" s="44"/>
      <c r="BGQ20" s="44"/>
      <c r="BGR20" s="44"/>
      <c r="BGS20" s="44"/>
      <c r="BGT20" s="44"/>
      <c r="BGU20" s="44"/>
      <c r="BGV20" s="44"/>
      <c r="BGW20" s="44"/>
      <c r="BGX20" s="44"/>
      <c r="BGY20" s="44"/>
      <c r="BGZ20" s="44"/>
      <c r="BHA20" s="44"/>
      <c r="BHB20" s="44"/>
      <c r="BHC20" s="44"/>
      <c r="BHD20" s="44"/>
      <c r="BHE20" s="44"/>
      <c r="BHF20" s="44"/>
      <c r="BHG20" s="44"/>
      <c r="BHH20" s="44"/>
      <c r="BHI20" s="44"/>
      <c r="BHJ20" s="44"/>
      <c r="BHK20" s="44"/>
      <c r="BHL20" s="44"/>
      <c r="BHM20" s="44"/>
      <c r="BHN20" s="44"/>
      <c r="BHO20" s="44"/>
      <c r="BHP20" s="44"/>
      <c r="BHQ20" s="44"/>
      <c r="BHR20" s="44"/>
      <c r="BHS20" s="44"/>
      <c r="BHT20" s="44"/>
      <c r="BHU20" s="44"/>
      <c r="BHV20" s="44"/>
      <c r="BHW20" s="44"/>
      <c r="BHX20" s="44"/>
      <c r="BHY20" s="44"/>
      <c r="BHZ20" s="44"/>
      <c r="BIA20" s="44"/>
      <c r="BIB20" s="44"/>
      <c r="BIC20" s="44"/>
      <c r="BID20" s="44"/>
      <c r="BIE20" s="44"/>
      <c r="BIF20" s="44"/>
      <c r="BIG20" s="44"/>
      <c r="BIH20" s="44"/>
      <c r="BII20" s="44"/>
      <c r="BIJ20" s="44"/>
      <c r="BIK20" s="44"/>
      <c r="BIL20" s="44"/>
      <c r="BIM20" s="44"/>
      <c r="BIN20" s="44"/>
      <c r="BIO20" s="44"/>
      <c r="BIP20" s="44"/>
      <c r="BIQ20" s="44"/>
      <c r="BIR20" s="44"/>
      <c r="BIS20" s="44"/>
      <c r="BIT20" s="44"/>
      <c r="BIU20" s="44"/>
      <c r="BIV20" s="44"/>
      <c r="BIW20" s="44"/>
      <c r="BIX20" s="44"/>
      <c r="BIY20" s="44"/>
      <c r="BIZ20" s="44"/>
      <c r="BJA20" s="44"/>
      <c r="BJB20" s="44"/>
      <c r="BJC20" s="44"/>
      <c r="BJD20" s="44"/>
      <c r="BJE20" s="44"/>
      <c r="BJF20" s="44"/>
      <c r="BJG20" s="44"/>
      <c r="BJH20" s="44"/>
      <c r="BJI20" s="44"/>
      <c r="BJJ20" s="44"/>
      <c r="BJK20" s="44"/>
      <c r="BJL20" s="44"/>
      <c r="BJM20" s="44"/>
      <c r="BJN20" s="44"/>
      <c r="BJO20" s="44"/>
      <c r="BJP20" s="44"/>
      <c r="BJQ20" s="44"/>
      <c r="BJR20" s="44"/>
      <c r="BJS20" s="44"/>
      <c r="BJT20" s="44"/>
      <c r="BJU20" s="44"/>
      <c r="BJV20" s="44"/>
      <c r="BJW20" s="44"/>
      <c r="BJX20" s="44"/>
      <c r="BJY20" s="44"/>
      <c r="BJZ20" s="44"/>
      <c r="BKA20" s="44"/>
      <c r="BKB20" s="44"/>
      <c r="BKC20" s="44"/>
      <c r="BKD20" s="44"/>
      <c r="BKE20" s="44"/>
      <c r="BKF20" s="44"/>
      <c r="BKG20" s="44"/>
      <c r="BKH20" s="44"/>
      <c r="BKI20" s="44"/>
      <c r="BKJ20" s="44"/>
      <c r="BKK20" s="44"/>
      <c r="BKL20" s="44"/>
      <c r="BKM20" s="44"/>
      <c r="BKN20" s="44"/>
      <c r="BKO20" s="44"/>
      <c r="BKP20" s="44"/>
      <c r="BKQ20" s="44"/>
      <c r="BKR20" s="44"/>
      <c r="BKS20" s="44"/>
      <c r="BKT20" s="44"/>
      <c r="BKU20" s="44"/>
      <c r="BKV20" s="44"/>
      <c r="BKW20" s="44"/>
      <c r="BKX20" s="44"/>
      <c r="BKY20" s="44"/>
      <c r="BKZ20" s="44"/>
      <c r="BLA20" s="44"/>
      <c r="BLB20" s="44"/>
      <c r="BLC20" s="44"/>
      <c r="BLD20" s="44"/>
      <c r="BLE20" s="44"/>
      <c r="BLF20" s="44"/>
      <c r="BLG20" s="44"/>
      <c r="BLH20" s="44"/>
      <c r="BLI20" s="44"/>
      <c r="BLJ20" s="44"/>
      <c r="BLK20" s="44"/>
      <c r="BLL20" s="44"/>
      <c r="BLM20" s="44"/>
      <c r="BLN20" s="44"/>
      <c r="BLO20" s="44"/>
      <c r="BLP20" s="44"/>
      <c r="BLQ20" s="44"/>
      <c r="BLR20" s="44"/>
      <c r="BLS20" s="44"/>
      <c r="BLT20" s="44"/>
      <c r="BLU20" s="44"/>
      <c r="BLV20" s="44"/>
      <c r="BLW20" s="44"/>
      <c r="BLX20" s="44"/>
      <c r="BLY20" s="44"/>
      <c r="BLZ20" s="44"/>
      <c r="BMA20" s="44"/>
      <c r="BMB20" s="44"/>
      <c r="BMC20" s="44"/>
      <c r="BMD20" s="44"/>
      <c r="BME20" s="44"/>
      <c r="BMF20" s="44"/>
      <c r="BMG20" s="44"/>
      <c r="BMH20" s="44"/>
      <c r="BMI20" s="44"/>
      <c r="BMJ20" s="44"/>
      <c r="BMK20" s="44"/>
      <c r="BML20" s="44"/>
      <c r="BMM20" s="44"/>
      <c r="BMN20" s="44"/>
      <c r="BMO20" s="44"/>
      <c r="BMP20" s="44"/>
      <c r="BMQ20" s="44"/>
      <c r="BMR20" s="44"/>
      <c r="BMS20" s="44"/>
      <c r="BMT20" s="44"/>
      <c r="BMU20" s="44"/>
      <c r="BMV20" s="44"/>
      <c r="BMW20" s="44"/>
      <c r="BMX20" s="44"/>
      <c r="BMY20" s="44"/>
      <c r="BMZ20" s="44"/>
      <c r="BNA20" s="44"/>
      <c r="BNB20" s="44"/>
      <c r="BNC20" s="44"/>
      <c r="BND20" s="44"/>
      <c r="BNE20" s="44"/>
      <c r="BNF20" s="44"/>
      <c r="BNG20" s="44"/>
      <c r="BNH20" s="44"/>
      <c r="BNI20" s="44"/>
      <c r="BNJ20" s="44"/>
      <c r="BNK20" s="44"/>
      <c r="BNL20" s="44"/>
      <c r="BNM20" s="44"/>
      <c r="BNN20" s="44"/>
      <c r="BNO20" s="44"/>
      <c r="BNP20" s="44"/>
      <c r="BNQ20" s="44"/>
      <c r="BNR20" s="44"/>
      <c r="BNS20" s="44"/>
      <c r="BNT20" s="44"/>
      <c r="BNU20" s="44"/>
      <c r="BNV20" s="44"/>
      <c r="BNW20" s="44"/>
      <c r="BNX20" s="44"/>
      <c r="BNY20" s="44"/>
      <c r="BNZ20" s="44"/>
      <c r="BOA20" s="44"/>
      <c r="BOB20" s="44"/>
      <c r="BOC20" s="44"/>
      <c r="BOD20" s="44"/>
      <c r="BOE20" s="44"/>
      <c r="BOF20" s="44"/>
      <c r="BOG20" s="44"/>
      <c r="BOH20" s="44"/>
      <c r="BOI20" s="44"/>
      <c r="BOJ20" s="44"/>
      <c r="BOK20" s="44"/>
      <c r="BOL20" s="44"/>
      <c r="BOM20" s="44"/>
      <c r="BON20" s="44"/>
      <c r="BOO20" s="44"/>
      <c r="BOP20" s="44"/>
      <c r="BOQ20" s="44"/>
      <c r="BOR20" s="44"/>
      <c r="BOS20" s="44"/>
      <c r="BOT20" s="44"/>
      <c r="BOU20" s="44"/>
      <c r="BOV20" s="44"/>
      <c r="BOW20" s="44"/>
      <c r="BOX20" s="44"/>
      <c r="BOY20" s="44"/>
      <c r="BOZ20" s="44"/>
      <c r="BPA20" s="44"/>
      <c r="BPB20" s="44"/>
      <c r="BPC20" s="44"/>
      <c r="BPD20" s="44"/>
      <c r="BPE20" s="44"/>
      <c r="BPF20" s="44"/>
      <c r="BPG20" s="44"/>
      <c r="BPH20" s="44"/>
      <c r="BPI20" s="44"/>
      <c r="BPJ20" s="44"/>
      <c r="BPK20" s="44"/>
      <c r="BPL20" s="44"/>
      <c r="BPM20" s="44"/>
      <c r="BPN20" s="44"/>
      <c r="BPO20" s="44"/>
      <c r="BPP20" s="44"/>
      <c r="BPQ20" s="44"/>
      <c r="BPR20" s="44"/>
      <c r="BPS20" s="44"/>
      <c r="BPT20" s="44"/>
      <c r="BPU20" s="44"/>
      <c r="BPV20" s="44"/>
      <c r="BPW20" s="44"/>
      <c r="BPX20" s="44"/>
      <c r="BPY20" s="44"/>
      <c r="BPZ20" s="44"/>
      <c r="BQA20" s="44"/>
      <c r="BQB20" s="44"/>
      <c r="BQC20" s="44"/>
      <c r="BQD20" s="44"/>
      <c r="BQE20" s="44"/>
      <c r="BQF20" s="44"/>
      <c r="BQG20" s="44"/>
      <c r="BQH20" s="44"/>
      <c r="BQI20" s="44"/>
      <c r="BQJ20" s="44"/>
      <c r="BQK20" s="44"/>
      <c r="BQL20" s="44"/>
      <c r="BQM20" s="44"/>
      <c r="BQN20" s="44"/>
      <c r="BQO20" s="44"/>
      <c r="BQP20" s="44"/>
      <c r="BQQ20" s="44"/>
      <c r="BQR20" s="44"/>
      <c r="BQS20" s="44"/>
      <c r="BQT20" s="44"/>
      <c r="BQU20" s="44"/>
      <c r="BQV20" s="44"/>
      <c r="BQW20" s="44"/>
      <c r="BQX20" s="44"/>
      <c r="BQY20" s="44"/>
      <c r="BQZ20" s="44"/>
      <c r="BRA20" s="44"/>
      <c r="BRB20" s="44"/>
      <c r="BRC20" s="44"/>
      <c r="BRD20" s="44"/>
      <c r="BRE20" s="44"/>
      <c r="BRF20" s="44"/>
      <c r="BRG20" s="44"/>
      <c r="BRH20" s="44"/>
      <c r="BRI20" s="44"/>
      <c r="BRJ20" s="44"/>
      <c r="BRK20" s="44"/>
      <c r="BRL20" s="44"/>
      <c r="BRM20" s="44"/>
      <c r="BRN20" s="44"/>
      <c r="BRO20" s="44"/>
      <c r="BRP20" s="44"/>
      <c r="BRQ20" s="44"/>
      <c r="BRR20" s="44"/>
      <c r="BRS20" s="44"/>
      <c r="BRT20" s="44"/>
      <c r="BRU20" s="44"/>
      <c r="BRV20" s="44"/>
      <c r="BRW20" s="44"/>
      <c r="BRX20" s="44"/>
      <c r="BRY20" s="44"/>
      <c r="BRZ20" s="44"/>
      <c r="BSA20" s="44"/>
      <c r="BSB20" s="44"/>
      <c r="BSC20" s="44"/>
      <c r="BSD20" s="44"/>
      <c r="BSE20" s="44"/>
      <c r="BSF20" s="44"/>
      <c r="BSG20" s="44"/>
      <c r="BSH20" s="44"/>
      <c r="BSI20" s="44"/>
      <c r="BSJ20" s="44"/>
      <c r="BSK20" s="44"/>
      <c r="BSL20" s="44"/>
      <c r="BSM20" s="44"/>
      <c r="BSN20" s="44"/>
      <c r="BSO20" s="44"/>
      <c r="BSP20" s="44"/>
      <c r="BSQ20" s="44"/>
      <c r="BSR20" s="44"/>
      <c r="BSS20" s="44"/>
      <c r="BST20" s="44"/>
      <c r="BSU20" s="44"/>
      <c r="BSV20" s="44"/>
      <c r="BSW20" s="44"/>
      <c r="BSX20" s="44"/>
      <c r="BSY20" s="44"/>
      <c r="BSZ20" s="44"/>
      <c r="BTA20" s="44"/>
      <c r="BTB20" s="44"/>
      <c r="BTC20" s="44"/>
      <c r="BTD20" s="44"/>
      <c r="BTE20" s="44"/>
      <c r="BTF20" s="44"/>
      <c r="BTG20" s="44"/>
      <c r="BTH20" s="44"/>
      <c r="BTI20" s="44"/>
      <c r="BTJ20" s="44"/>
      <c r="BTK20" s="44"/>
      <c r="BTL20" s="44"/>
      <c r="BTM20" s="44"/>
      <c r="BTN20" s="44"/>
      <c r="BTO20" s="44"/>
      <c r="BTP20" s="44"/>
      <c r="BTQ20" s="44"/>
      <c r="BTR20" s="44"/>
      <c r="BTS20" s="44"/>
      <c r="BTT20" s="44"/>
      <c r="BTU20" s="44"/>
      <c r="BTV20" s="44"/>
      <c r="BTW20" s="44"/>
      <c r="BTX20" s="44"/>
      <c r="BTY20" s="44"/>
      <c r="BTZ20" s="44"/>
      <c r="BUA20" s="44"/>
      <c r="BUB20" s="44"/>
      <c r="BUC20" s="44"/>
      <c r="BUD20" s="44"/>
      <c r="BUE20" s="44"/>
      <c r="BUF20" s="44"/>
      <c r="BUG20" s="44"/>
      <c r="BUH20" s="44"/>
      <c r="BUI20" s="44"/>
      <c r="BUJ20" s="44"/>
      <c r="BUK20" s="44"/>
      <c r="BUL20" s="44"/>
      <c r="BUM20" s="44"/>
      <c r="BUN20" s="44"/>
      <c r="BUO20" s="44"/>
      <c r="BUP20" s="44"/>
      <c r="BUQ20" s="44"/>
      <c r="BUR20" s="44"/>
      <c r="BUS20" s="44"/>
      <c r="BUT20" s="44"/>
      <c r="BUU20" s="44"/>
      <c r="BUV20" s="44"/>
      <c r="BUW20" s="44"/>
      <c r="BUX20" s="44"/>
      <c r="BUY20" s="44"/>
      <c r="BUZ20" s="44"/>
      <c r="BVA20" s="44"/>
      <c r="BVB20" s="44"/>
      <c r="BVC20" s="44"/>
      <c r="BVD20" s="44"/>
      <c r="BVE20" s="44"/>
      <c r="BVF20" s="44"/>
      <c r="BVG20" s="44"/>
      <c r="BVH20" s="44"/>
      <c r="BVI20" s="44"/>
      <c r="BVJ20" s="44"/>
      <c r="BVK20" s="44"/>
      <c r="BVL20" s="44"/>
      <c r="BVM20" s="44"/>
      <c r="BVN20" s="44"/>
      <c r="BVO20" s="44"/>
      <c r="BVP20" s="44"/>
      <c r="BVQ20" s="44"/>
      <c r="BVR20" s="44"/>
      <c r="BVS20" s="44"/>
      <c r="BVT20" s="44"/>
      <c r="BVU20" s="44"/>
      <c r="BVV20" s="44"/>
      <c r="BVW20" s="44"/>
      <c r="BVX20" s="44"/>
      <c r="BVY20" s="44"/>
      <c r="BVZ20" s="44"/>
      <c r="BWA20" s="44"/>
      <c r="BWB20" s="44"/>
      <c r="BWC20" s="44"/>
      <c r="BWD20" s="44"/>
      <c r="BWE20" s="44"/>
      <c r="BWF20" s="44"/>
      <c r="BWG20" s="44"/>
      <c r="BWH20" s="44"/>
      <c r="BWI20" s="44"/>
      <c r="BWJ20" s="44"/>
      <c r="BWK20" s="44"/>
      <c r="BWL20" s="44"/>
      <c r="BWM20" s="44"/>
      <c r="BWN20" s="44"/>
      <c r="BWO20" s="44"/>
      <c r="BWP20" s="44"/>
      <c r="BWQ20" s="44"/>
      <c r="BWR20" s="44"/>
      <c r="BWS20" s="44"/>
      <c r="BWT20" s="44"/>
      <c r="BWU20" s="44"/>
      <c r="BWV20" s="44"/>
      <c r="BWW20" s="44"/>
      <c r="BWX20" s="44"/>
      <c r="BWY20" s="44"/>
      <c r="BWZ20" s="44"/>
      <c r="BXA20" s="44"/>
      <c r="BXB20" s="44"/>
      <c r="BXC20" s="44"/>
      <c r="BXD20" s="44"/>
      <c r="BXE20" s="44"/>
      <c r="BXF20" s="44"/>
      <c r="BXG20" s="44"/>
      <c r="BXH20" s="44"/>
      <c r="BXI20" s="44"/>
      <c r="BXJ20" s="44"/>
      <c r="BXK20" s="44"/>
      <c r="BXL20" s="44"/>
      <c r="BXM20" s="44"/>
      <c r="BXN20" s="44"/>
      <c r="BXO20" s="44"/>
      <c r="BXP20" s="44"/>
      <c r="BXQ20" s="44"/>
      <c r="BXR20" s="44"/>
      <c r="BXS20" s="44"/>
      <c r="BXT20" s="44"/>
      <c r="BXU20" s="44"/>
      <c r="BXV20" s="44"/>
      <c r="BXW20" s="44"/>
      <c r="BXX20" s="44"/>
      <c r="BXY20" s="44"/>
      <c r="BXZ20" s="44"/>
      <c r="BYA20" s="44"/>
      <c r="BYB20" s="44"/>
      <c r="BYC20" s="44"/>
      <c r="BYD20" s="44"/>
      <c r="BYE20" s="44"/>
      <c r="BYF20" s="44"/>
      <c r="BYG20" s="44"/>
      <c r="BYH20" s="44"/>
      <c r="BYI20" s="44"/>
      <c r="BYJ20" s="44"/>
      <c r="BYK20" s="44"/>
      <c r="BYL20" s="44"/>
      <c r="BYM20" s="44"/>
      <c r="BYN20" s="44"/>
      <c r="BYO20" s="44"/>
      <c r="BYP20" s="44"/>
      <c r="BYQ20" s="44"/>
      <c r="BYR20" s="44"/>
      <c r="BYS20" s="44"/>
      <c r="BYT20" s="44"/>
      <c r="BYU20" s="44"/>
      <c r="BYV20" s="44"/>
      <c r="BYW20" s="44"/>
      <c r="BYX20" s="44"/>
      <c r="BYY20" s="44"/>
      <c r="BYZ20" s="44"/>
      <c r="BZA20" s="44"/>
      <c r="BZB20" s="44"/>
      <c r="BZC20" s="44"/>
      <c r="BZD20" s="44"/>
      <c r="BZE20" s="44"/>
      <c r="BZF20" s="44"/>
      <c r="BZG20" s="44"/>
      <c r="BZH20" s="44"/>
      <c r="BZI20" s="44"/>
      <c r="BZJ20" s="44"/>
      <c r="BZK20" s="44"/>
      <c r="BZL20" s="44"/>
      <c r="BZM20" s="44"/>
      <c r="BZN20" s="44"/>
      <c r="BZO20" s="44"/>
      <c r="BZP20" s="44"/>
      <c r="BZQ20" s="44"/>
      <c r="BZR20" s="44"/>
      <c r="BZS20" s="44"/>
      <c r="BZT20" s="44"/>
      <c r="BZU20" s="44"/>
      <c r="BZV20" s="44"/>
      <c r="BZW20" s="44"/>
      <c r="BZX20" s="44"/>
      <c r="BZY20" s="44"/>
      <c r="BZZ20" s="44"/>
      <c r="CAA20" s="44"/>
      <c r="CAB20" s="44"/>
      <c r="CAC20" s="44"/>
      <c r="CAD20" s="44"/>
      <c r="CAE20" s="44"/>
      <c r="CAF20" s="44"/>
      <c r="CAG20" s="44"/>
      <c r="CAH20" s="44"/>
      <c r="CAI20" s="44"/>
      <c r="CAJ20" s="44"/>
      <c r="CAK20" s="44"/>
      <c r="CAL20" s="44"/>
      <c r="CAM20" s="44"/>
      <c r="CAN20" s="44"/>
      <c r="CAO20" s="44"/>
      <c r="CAP20" s="44"/>
      <c r="CAQ20" s="44"/>
      <c r="CAR20" s="44"/>
      <c r="CAS20" s="44"/>
      <c r="CAT20" s="44"/>
      <c r="CAU20" s="44"/>
      <c r="CAV20" s="44"/>
      <c r="CAW20" s="44"/>
      <c r="CAX20" s="44"/>
      <c r="CAY20" s="44"/>
      <c r="CAZ20" s="44"/>
      <c r="CBA20" s="44"/>
      <c r="CBB20" s="44"/>
      <c r="CBC20" s="44"/>
      <c r="CBD20" s="44"/>
      <c r="CBE20" s="44"/>
      <c r="CBF20" s="44"/>
      <c r="CBG20" s="44"/>
      <c r="CBH20" s="44"/>
      <c r="CBI20" s="44"/>
      <c r="CBJ20" s="44"/>
      <c r="CBK20" s="44"/>
      <c r="CBL20" s="44"/>
      <c r="CBM20" s="44"/>
      <c r="CBN20" s="44"/>
      <c r="CBO20" s="44"/>
      <c r="CBP20" s="44"/>
      <c r="CBQ20" s="44"/>
      <c r="CBR20" s="44"/>
      <c r="CBS20" s="44"/>
      <c r="CBT20" s="44"/>
      <c r="CBU20" s="44"/>
      <c r="CBV20" s="44"/>
      <c r="CBW20" s="44"/>
      <c r="CBX20" s="44"/>
      <c r="CBY20" s="44"/>
      <c r="CBZ20" s="44"/>
      <c r="CCA20" s="44"/>
      <c r="CCB20" s="44"/>
      <c r="CCC20" s="44"/>
      <c r="CCD20" s="44"/>
      <c r="CCE20" s="44"/>
      <c r="CCF20" s="44"/>
      <c r="CCG20" s="44"/>
      <c r="CCH20" s="44"/>
      <c r="CCI20" s="44"/>
      <c r="CCJ20" s="44"/>
      <c r="CCK20" s="44"/>
      <c r="CCL20" s="44"/>
      <c r="CCM20" s="44"/>
      <c r="CCN20" s="44"/>
      <c r="CCO20" s="44"/>
      <c r="CCP20" s="44"/>
      <c r="CCQ20" s="44"/>
      <c r="CCR20" s="44"/>
      <c r="CCS20" s="44"/>
      <c r="CCT20" s="44"/>
      <c r="CCU20" s="44"/>
      <c r="CCV20" s="44"/>
      <c r="CCW20" s="44"/>
      <c r="CCX20" s="44"/>
      <c r="CCY20" s="44"/>
      <c r="CCZ20" s="44"/>
      <c r="CDA20" s="44"/>
      <c r="CDB20" s="44"/>
      <c r="CDC20" s="44"/>
      <c r="CDD20" s="44"/>
      <c r="CDE20" s="44"/>
      <c r="CDF20" s="44"/>
      <c r="CDG20" s="44"/>
      <c r="CDH20" s="44"/>
      <c r="CDI20" s="44"/>
      <c r="CDJ20" s="44"/>
      <c r="CDK20" s="44"/>
      <c r="CDL20" s="44"/>
      <c r="CDM20" s="44"/>
      <c r="CDN20" s="44"/>
      <c r="CDO20" s="44"/>
      <c r="CDP20" s="44"/>
      <c r="CDQ20" s="44"/>
      <c r="CDR20" s="44"/>
      <c r="CDS20" s="44"/>
      <c r="CDT20" s="44"/>
      <c r="CDU20" s="44"/>
      <c r="CDV20" s="44"/>
      <c r="CDW20" s="44"/>
      <c r="CDX20" s="44"/>
      <c r="CDY20" s="44"/>
      <c r="CDZ20" s="44"/>
      <c r="CEA20" s="44"/>
      <c r="CEB20" s="44"/>
      <c r="CEC20" s="44"/>
      <c r="CED20" s="44"/>
      <c r="CEE20" s="44"/>
      <c r="CEF20" s="44"/>
      <c r="CEG20" s="44"/>
      <c r="CEH20" s="44"/>
      <c r="CEI20" s="44"/>
      <c r="CEJ20" s="44"/>
      <c r="CEK20" s="44"/>
      <c r="CEL20" s="44"/>
      <c r="CEM20" s="44"/>
      <c r="CEN20" s="44"/>
      <c r="CEO20" s="44"/>
      <c r="CEP20" s="44"/>
      <c r="CEQ20" s="44"/>
      <c r="CER20" s="44"/>
      <c r="CES20" s="44"/>
      <c r="CET20" s="44"/>
      <c r="CEU20" s="44"/>
      <c r="CEV20" s="44"/>
      <c r="CEW20" s="44"/>
      <c r="CEX20" s="44"/>
      <c r="CEY20" s="44"/>
      <c r="CEZ20" s="44"/>
      <c r="CFA20" s="44"/>
      <c r="CFB20" s="44"/>
      <c r="CFC20" s="44"/>
      <c r="CFD20" s="44"/>
      <c r="CFE20" s="44"/>
      <c r="CFF20" s="44"/>
      <c r="CFG20" s="44"/>
      <c r="CFH20" s="44"/>
      <c r="CFI20" s="44"/>
      <c r="CFJ20" s="44"/>
      <c r="CFK20" s="44"/>
      <c r="CFL20" s="44"/>
      <c r="CFM20" s="44"/>
      <c r="CFN20" s="44"/>
      <c r="CFO20" s="44"/>
      <c r="CFP20" s="44"/>
      <c r="CFQ20" s="44"/>
      <c r="CFR20" s="44"/>
      <c r="CFS20" s="44"/>
      <c r="CFT20" s="44"/>
      <c r="CFU20" s="44"/>
      <c r="CFV20" s="44"/>
      <c r="CFW20" s="44"/>
      <c r="CFX20" s="44"/>
      <c r="CFY20" s="44"/>
      <c r="CFZ20" s="44"/>
      <c r="CGA20" s="44"/>
      <c r="CGB20" s="44"/>
      <c r="CGC20" s="44"/>
      <c r="CGD20" s="44"/>
      <c r="CGE20" s="44"/>
      <c r="CGF20" s="44"/>
      <c r="CGG20" s="44"/>
      <c r="CGH20" s="44"/>
      <c r="CGI20" s="44"/>
      <c r="CGJ20" s="44"/>
      <c r="CGK20" s="44"/>
      <c r="CGL20" s="44"/>
      <c r="CGM20" s="44"/>
      <c r="CGN20" s="44"/>
      <c r="CGO20" s="44"/>
      <c r="CGP20" s="44"/>
      <c r="CGQ20" s="44"/>
      <c r="CGR20" s="44"/>
      <c r="CGS20" s="44"/>
      <c r="CGT20" s="44"/>
      <c r="CGU20" s="44"/>
      <c r="CGV20" s="44"/>
      <c r="CGW20" s="44"/>
      <c r="CGX20" s="44"/>
      <c r="CGY20" s="44"/>
      <c r="CGZ20" s="44"/>
      <c r="CHA20" s="44"/>
      <c r="CHB20" s="44"/>
      <c r="CHC20" s="44"/>
      <c r="CHD20" s="44"/>
      <c r="CHE20" s="44"/>
      <c r="CHF20" s="44"/>
      <c r="CHG20" s="44"/>
      <c r="CHH20" s="44"/>
      <c r="CHI20" s="44"/>
      <c r="CHJ20" s="44"/>
      <c r="CHK20" s="44"/>
      <c r="CHL20" s="44"/>
      <c r="CHM20" s="44"/>
      <c r="CHN20" s="44"/>
      <c r="CHO20" s="44"/>
      <c r="CHP20" s="44"/>
      <c r="CHQ20" s="44"/>
      <c r="CHR20" s="44"/>
      <c r="CHS20" s="44"/>
      <c r="CHT20" s="44"/>
      <c r="CHU20" s="44"/>
      <c r="CHV20" s="44"/>
      <c r="CHW20" s="44"/>
      <c r="CHX20" s="44"/>
      <c r="CHY20" s="44"/>
      <c r="CHZ20" s="44"/>
      <c r="CIA20" s="44"/>
      <c r="CIB20" s="44"/>
      <c r="CIC20" s="44"/>
      <c r="CID20" s="44"/>
      <c r="CIE20" s="44"/>
      <c r="CIF20" s="44"/>
      <c r="CIG20" s="44"/>
      <c r="CIH20" s="44"/>
      <c r="CII20" s="44"/>
      <c r="CIJ20" s="44"/>
      <c r="CIK20" s="44"/>
      <c r="CIL20" s="44"/>
      <c r="CIM20" s="44"/>
      <c r="CIN20" s="44"/>
      <c r="CIO20" s="44"/>
      <c r="CIP20" s="44"/>
      <c r="CIQ20" s="44"/>
      <c r="CIR20" s="44"/>
      <c r="CIS20" s="44"/>
      <c r="CIT20" s="44"/>
      <c r="CIU20" s="44"/>
      <c r="CIV20" s="44"/>
      <c r="CIW20" s="44"/>
      <c r="CIX20" s="44"/>
      <c r="CIY20" s="44"/>
      <c r="CIZ20" s="44"/>
      <c r="CJA20" s="44"/>
      <c r="CJB20" s="44"/>
      <c r="CJC20" s="44"/>
      <c r="CJD20" s="44"/>
      <c r="CJE20" s="44"/>
      <c r="CJF20" s="44"/>
      <c r="CJG20" s="44"/>
      <c r="CJH20" s="44"/>
      <c r="CJI20" s="44"/>
      <c r="CJJ20" s="44"/>
      <c r="CJK20" s="44"/>
      <c r="CJL20" s="44"/>
      <c r="CJM20" s="44"/>
      <c r="CJN20" s="44"/>
      <c r="CJO20" s="44"/>
      <c r="CJP20" s="44"/>
      <c r="CJQ20" s="44"/>
      <c r="CJR20" s="44"/>
      <c r="CJS20" s="44"/>
      <c r="CJT20" s="44"/>
      <c r="CJU20" s="44"/>
      <c r="CJV20" s="44"/>
      <c r="CJW20" s="44"/>
      <c r="CJX20" s="44"/>
      <c r="CJY20" s="44"/>
      <c r="CJZ20" s="44"/>
      <c r="CKA20" s="44"/>
      <c r="CKB20" s="44"/>
      <c r="CKC20" s="44"/>
      <c r="CKD20" s="44"/>
      <c r="CKE20" s="44"/>
      <c r="CKF20" s="44"/>
      <c r="CKG20" s="44"/>
      <c r="CKH20" s="44"/>
      <c r="CKI20" s="44"/>
      <c r="CKJ20" s="44"/>
      <c r="CKK20" s="44"/>
      <c r="CKL20" s="44"/>
      <c r="CKM20" s="44"/>
      <c r="CKN20" s="44"/>
      <c r="CKO20" s="44"/>
      <c r="CKP20" s="44"/>
      <c r="CKQ20" s="44"/>
      <c r="CKR20" s="44"/>
      <c r="CKS20" s="44"/>
      <c r="CKT20" s="44"/>
      <c r="CKU20" s="44"/>
      <c r="CKV20" s="44"/>
      <c r="CKW20" s="44"/>
      <c r="CKX20" s="44"/>
      <c r="CKY20" s="44"/>
      <c r="CKZ20" s="44"/>
      <c r="CLA20" s="44"/>
      <c r="CLB20" s="44"/>
      <c r="CLC20" s="44"/>
      <c r="CLD20" s="44"/>
      <c r="CLE20" s="44"/>
      <c r="CLF20" s="44"/>
      <c r="CLG20" s="44"/>
      <c r="CLH20" s="44"/>
      <c r="CLI20" s="44"/>
      <c r="CLJ20" s="44"/>
      <c r="CLK20" s="44"/>
      <c r="CLL20" s="44"/>
      <c r="CLM20" s="44"/>
      <c r="CLN20" s="44"/>
      <c r="CLO20" s="44"/>
      <c r="CLP20" s="44"/>
      <c r="CLQ20" s="44"/>
      <c r="CLR20" s="44"/>
      <c r="CLS20" s="44"/>
      <c r="CLT20" s="44"/>
      <c r="CLU20" s="44"/>
      <c r="CLV20" s="44"/>
      <c r="CLW20" s="44"/>
      <c r="CLX20" s="44"/>
      <c r="CLY20" s="44"/>
      <c r="CLZ20" s="44"/>
      <c r="CMA20" s="44"/>
      <c r="CMB20" s="44"/>
      <c r="CMC20" s="44"/>
      <c r="CMD20" s="44"/>
      <c r="CME20" s="44"/>
      <c r="CMF20" s="44"/>
      <c r="CMG20" s="44"/>
      <c r="CMH20" s="44"/>
      <c r="CMI20" s="44"/>
      <c r="CMJ20" s="44"/>
      <c r="CMK20" s="44"/>
      <c r="CML20" s="44"/>
      <c r="CMM20" s="44"/>
      <c r="CMN20" s="44"/>
      <c r="CMO20" s="44"/>
      <c r="CMP20" s="44"/>
      <c r="CMQ20" s="44"/>
      <c r="CMR20" s="44"/>
      <c r="CMS20" s="44"/>
      <c r="CMT20" s="44"/>
      <c r="CMU20" s="44"/>
      <c r="CMV20" s="44"/>
      <c r="CMW20" s="44"/>
      <c r="CMX20" s="44"/>
      <c r="CMY20" s="44"/>
      <c r="CMZ20" s="44"/>
      <c r="CNA20" s="44"/>
      <c r="CNB20" s="44"/>
      <c r="CNC20" s="44"/>
      <c r="CND20" s="44"/>
      <c r="CNE20" s="44"/>
      <c r="CNF20" s="44"/>
      <c r="CNG20" s="44"/>
      <c r="CNH20" s="44"/>
      <c r="CNI20" s="44"/>
      <c r="CNJ20" s="44"/>
      <c r="CNK20" s="44"/>
      <c r="CNL20" s="44"/>
      <c r="CNM20" s="44"/>
      <c r="CNN20" s="44"/>
      <c r="CNO20" s="44"/>
      <c r="CNP20" s="44"/>
      <c r="CNQ20" s="44"/>
      <c r="CNR20" s="44"/>
      <c r="CNS20" s="44"/>
      <c r="CNT20" s="44"/>
      <c r="CNU20" s="44"/>
      <c r="CNV20" s="44"/>
      <c r="CNW20" s="44"/>
      <c r="CNX20" s="44"/>
      <c r="CNY20" s="44"/>
      <c r="CNZ20" s="44"/>
      <c r="COA20" s="44"/>
      <c r="COB20" s="44"/>
      <c r="COC20" s="44"/>
      <c r="COD20" s="44"/>
      <c r="COE20" s="44"/>
      <c r="COF20" s="44"/>
      <c r="COG20" s="44"/>
      <c r="COH20" s="44"/>
      <c r="COI20" s="44"/>
      <c r="COJ20" s="44"/>
      <c r="COK20" s="44"/>
      <c r="COL20" s="44"/>
      <c r="COM20" s="44"/>
      <c r="CON20" s="44"/>
      <c r="COO20" s="44"/>
      <c r="COP20" s="44"/>
      <c r="COQ20" s="44"/>
      <c r="COR20" s="44"/>
      <c r="COS20" s="44"/>
      <c r="COT20" s="44"/>
      <c r="COU20" s="44"/>
      <c r="COV20" s="44"/>
      <c r="COW20" s="44"/>
      <c r="COX20" s="44"/>
      <c r="COY20" s="44"/>
      <c r="COZ20" s="44"/>
      <c r="CPA20" s="44"/>
      <c r="CPB20" s="44"/>
      <c r="CPC20" s="44"/>
      <c r="CPD20" s="44"/>
      <c r="CPE20" s="44"/>
      <c r="CPF20" s="44"/>
      <c r="CPG20" s="44"/>
      <c r="CPH20" s="44"/>
      <c r="CPI20" s="44"/>
      <c r="CPJ20" s="44"/>
      <c r="CPK20" s="44"/>
      <c r="CPL20" s="44"/>
      <c r="CPM20" s="44"/>
      <c r="CPN20" s="44"/>
      <c r="CPO20" s="44"/>
      <c r="CPP20" s="44"/>
      <c r="CPQ20" s="44"/>
      <c r="CPR20" s="44"/>
      <c r="CPS20" s="44"/>
      <c r="CPT20" s="44"/>
      <c r="CPU20" s="44"/>
      <c r="CPV20" s="44"/>
      <c r="CPW20" s="44"/>
      <c r="CPX20" s="44"/>
      <c r="CPY20" s="44"/>
      <c r="CPZ20" s="44"/>
      <c r="CQA20" s="44"/>
      <c r="CQB20" s="44"/>
      <c r="CQC20" s="44"/>
      <c r="CQD20" s="44"/>
      <c r="CQE20" s="44"/>
      <c r="CQF20" s="44"/>
      <c r="CQG20" s="44"/>
      <c r="CQH20" s="44"/>
      <c r="CQI20" s="44"/>
      <c r="CQJ20" s="44"/>
      <c r="CQK20" s="44"/>
      <c r="CQL20" s="44"/>
      <c r="CQM20" s="44"/>
      <c r="CQN20" s="44"/>
      <c r="CQO20" s="44"/>
      <c r="CQP20" s="44"/>
      <c r="CQQ20" s="44"/>
      <c r="CQR20" s="44"/>
      <c r="CQS20" s="44"/>
      <c r="CQT20" s="44"/>
      <c r="CQU20" s="44"/>
      <c r="CQV20" s="44"/>
      <c r="CQW20" s="44"/>
      <c r="CQX20" s="44"/>
      <c r="CQY20" s="44"/>
      <c r="CQZ20" s="44"/>
      <c r="CRA20" s="44"/>
      <c r="CRB20" s="44"/>
      <c r="CRC20" s="44"/>
      <c r="CRD20" s="44"/>
      <c r="CRE20" s="44"/>
      <c r="CRF20" s="44"/>
      <c r="CRG20" s="44"/>
      <c r="CRH20" s="44"/>
      <c r="CRI20" s="44"/>
      <c r="CRJ20" s="44"/>
      <c r="CRK20" s="44"/>
      <c r="CRL20" s="44"/>
      <c r="CRM20" s="44"/>
      <c r="CRN20" s="44"/>
      <c r="CRO20" s="44"/>
      <c r="CRP20" s="44"/>
      <c r="CRQ20" s="44"/>
      <c r="CRR20" s="44"/>
      <c r="CRS20" s="44"/>
      <c r="CRT20" s="44"/>
      <c r="CRU20" s="44"/>
      <c r="CRV20" s="44"/>
      <c r="CRW20" s="44"/>
      <c r="CRX20" s="44"/>
      <c r="CRY20" s="44"/>
      <c r="CRZ20" s="44"/>
      <c r="CSA20" s="44"/>
      <c r="CSB20" s="44"/>
      <c r="CSC20" s="44"/>
      <c r="CSD20" s="44"/>
      <c r="CSE20" s="44"/>
      <c r="CSF20" s="44"/>
      <c r="CSG20" s="44"/>
      <c r="CSH20" s="44"/>
      <c r="CSI20" s="44"/>
      <c r="CSJ20" s="44"/>
      <c r="CSK20" s="44"/>
      <c r="CSL20" s="44"/>
      <c r="CSM20" s="44"/>
      <c r="CSN20" s="44"/>
      <c r="CSO20" s="44"/>
      <c r="CSP20" s="44"/>
      <c r="CSQ20" s="44"/>
      <c r="CSR20" s="44"/>
      <c r="CSS20" s="44"/>
      <c r="CST20" s="44"/>
      <c r="CSU20" s="44"/>
      <c r="CSV20" s="44"/>
      <c r="CSW20" s="44"/>
      <c r="CSX20" s="44"/>
      <c r="CSY20" s="44"/>
      <c r="CSZ20" s="44"/>
      <c r="CTA20" s="44"/>
      <c r="CTB20" s="44"/>
      <c r="CTC20" s="44"/>
      <c r="CTD20" s="44"/>
      <c r="CTE20" s="44"/>
      <c r="CTF20" s="44"/>
      <c r="CTG20" s="44"/>
      <c r="CTH20" s="44"/>
      <c r="CTI20" s="44"/>
      <c r="CTJ20" s="44"/>
      <c r="CTK20" s="44"/>
      <c r="CTL20" s="44"/>
      <c r="CTM20" s="44"/>
      <c r="CTN20" s="44"/>
      <c r="CTO20" s="44"/>
      <c r="CTP20" s="44"/>
      <c r="CTQ20" s="44"/>
      <c r="CTR20" s="44"/>
      <c r="CTS20" s="44"/>
      <c r="CTT20" s="44"/>
      <c r="CTU20" s="44"/>
      <c r="CTV20" s="44"/>
      <c r="CTW20" s="44"/>
      <c r="CTX20" s="44"/>
      <c r="CTY20" s="44"/>
      <c r="CTZ20" s="44"/>
      <c r="CUA20" s="44"/>
      <c r="CUB20" s="44"/>
      <c r="CUC20" s="44"/>
      <c r="CUD20" s="44"/>
      <c r="CUE20" s="44"/>
      <c r="CUF20" s="44"/>
      <c r="CUG20" s="44"/>
      <c r="CUH20" s="44"/>
      <c r="CUI20" s="44"/>
      <c r="CUJ20" s="44"/>
      <c r="CUK20" s="44"/>
      <c r="CUL20" s="44"/>
      <c r="CUM20" s="44"/>
      <c r="CUN20" s="44"/>
      <c r="CUO20" s="44"/>
      <c r="CUP20" s="44"/>
      <c r="CUQ20" s="44"/>
      <c r="CUR20" s="44"/>
      <c r="CUS20" s="44"/>
      <c r="CUT20" s="44"/>
      <c r="CUU20" s="44"/>
      <c r="CUV20" s="44"/>
      <c r="CUW20" s="44"/>
      <c r="CUX20" s="44"/>
      <c r="CUY20" s="44"/>
      <c r="CUZ20" s="44"/>
      <c r="CVA20" s="44"/>
      <c r="CVB20" s="44"/>
      <c r="CVC20" s="44"/>
      <c r="CVD20" s="44"/>
      <c r="CVE20" s="44"/>
      <c r="CVF20" s="44"/>
      <c r="CVG20" s="44"/>
      <c r="CVH20" s="44"/>
      <c r="CVI20" s="44"/>
      <c r="CVJ20" s="44"/>
      <c r="CVK20" s="44"/>
      <c r="CVL20" s="44"/>
      <c r="CVM20" s="44"/>
      <c r="CVN20" s="44"/>
      <c r="CVO20" s="44"/>
      <c r="CVP20" s="44"/>
      <c r="CVQ20" s="44"/>
      <c r="CVR20" s="44"/>
      <c r="CVS20" s="44"/>
      <c r="CVT20" s="44"/>
      <c r="CVU20" s="44"/>
      <c r="CVV20" s="44"/>
      <c r="CVW20" s="44"/>
      <c r="CVX20" s="44"/>
      <c r="CVY20" s="44"/>
      <c r="CVZ20" s="44"/>
      <c r="CWA20" s="44"/>
      <c r="CWB20" s="44"/>
      <c r="CWC20" s="44"/>
      <c r="CWD20" s="44"/>
      <c r="CWE20" s="44"/>
      <c r="CWF20" s="44"/>
      <c r="CWG20" s="44"/>
      <c r="CWH20" s="44"/>
      <c r="CWI20" s="44"/>
      <c r="CWJ20" s="44"/>
      <c r="CWK20" s="44"/>
      <c r="CWL20" s="44"/>
      <c r="CWM20" s="44"/>
      <c r="CWN20" s="44"/>
      <c r="CWO20" s="44"/>
      <c r="CWP20" s="44"/>
      <c r="CWQ20" s="44"/>
      <c r="CWR20" s="44"/>
      <c r="CWS20" s="44"/>
      <c r="CWT20" s="44"/>
      <c r="CWU20" s="44"/>
      <c r="CWV20" s="44"/>
      <c r="CWW20" s="44"/>
      <c r="CWX20" s="44"/>
      <c r="CWY20" s="44"/>
      <c r="CWZ20" s="44"/>
      <c r="CXA20" s="44"/>
      <c r="CXB20" s="44"/>
      <c r="CXC20" s="44"/>
      <c r="CXD20" s="44"/>
      <c r="CXE20" s="44"/>
      <c r="CXF20" s="44"/>
      <c r="CXG20" s="44"/>
      <c r="CXH20" s="44"/>
      <c r="CXI20" s="44"/>
      <c r="CXJ20" s="44"/>
      <c r="CXK20" s="44"/>
      <c r="CXL20" s="44"/>
      <c r="CXM20" s="44"/>
      <c r="CXN20" s="44"/>
      <c r="CXO20" s="44"/>
      <c r="CXP20" s="44"/>
      <c r="CXQ20" s="44"/>
      <c r="CXR20" s="44"/>
      <c r="CXS20" s="44"/>
      <c r="CXT20" s="44"/>
      <c r="CXU20" s="44"/>
      <c r="CXV20" s="44"/>
      <c r="CXW20" s="44"/>
      <c r="CXX20" s="44"/>
      <c r="CXY20" s="44"/>
      <c r="CXZ20" s="44"/>
      <c r="CYA20" s="44"/>
      <c r="CYB20" s="44"/>
      <c r="CYC20" s="44"/>
      <c r="CYD20" s="44"/>
      <c r="CYE20" s="44"/>
      <c r="CYF20" s="44"/>
      <c r="CYG20" s="44"/>
      <c r="CYH20" s="44"/>
      <c r="CYI20" s="44"/>
      <c r="CYJ20" s="44"/>
      <c r="CYK20" s="44"/>
      <c r="CYL20" s="44"/>
      <c r="CYM20" s="44"/>
      <c r="CYN20" s="44"/>
      <c r="CYO20" s="44"/>
      <c r="CYP20" s="44"/>
      <c r="CYQ20" s="44"/>
      <c r="CYR20" s="44"/>
      <c r="CYS20" s="44"/>
      <c r="CYT20" s="44"/>
      <c r="CYU20" s="44"/>
      <c r="CYV20" s="44"/>
      <c r="CYW20" s="44"/>
      <c r="CYX20" s="44"/>
      <c r="CYY20" s="44"/>
      <c r="CYZ20" s="44"/>
      <c r="CZA20" s="44"/>
      <c r="CZB20" s="44"/>
      <c r="CZC20" s="44"/>
      <c r="CZD20" s="44"/>
      <c r="CZE20" s="44"/>
      <c r="CZF20" s="44"/>
      <c r="CZG20" s="44"/>
      <c r="CZH20" s="44"/>
      <c r="CZI20" s="44"/>
      <c r="CZJ20" s="44"/>
      <c r="CZK20" s="44"/>
      <c r="CZL20" s="44"/>
      <c r="CZM20" s="44"/>
      <c r="CZN20" s="44"/>
      <c r="CZO20" s="44"/>
      <c r="CZP20" s="44"/>
      <c r="CZQ20" s="44"/>
      <c r="CZR20" s="44"/>
      <c r="CZS20" s="44"/>
      <c r="CZT20" s="44"/>
      <c r="CZU20" s="44"/>
      <c r="CZV20" s="44"/>
      <c r="CZW20" s="44"/>
      <c r="CZX20" s="44"/>
      <c r="CZY20" s="44"/>
      <c r="CZZ20" s="44"/>
      <c r="DAA20" s="44"/>
      <c r="DAB20" s="44"/>
      <c r="DAC20" s="44"/>
      <c r="DAD20" s="44"/>
      <c r="DAE20" s="44"/>
      <c r="DAF20" s="44"/>
      <c r="DAG20" s="44"/>
      <c r="DAH20" s="44"/>
      <c r="DAI20" s="44"/>
      <c r="DAJ20" s="44"/>
      <c r="DAK20" s="44"/>
      <c r="DAL20" s="44"/>
      <c r="DAM20" s="44"/>
      <c r="DAN20" s="44"/>
      <c r="DAO20" s="44"/>
      <c r="DAP20" s="44"/>
      <c r="DAQ20" s="44"/>
      <c r="DAR20" s="44"/>
      <c r="DAS20" s="44"/>
      <c r="DAT20" s="44"/>
      <c r="DAU20" s="44"/>
      <c r="DAV20" s="44"/>
      <c r="DAW20" s="44"/>
      <c r="DAX20" s="44"/>
      <c r="DAY20" s="44"/>
      <c r="DAZ20" s="44"/>
      <c r="DBA20" s="44"/>
      <c r="DBB20" s="44"/>
      <c r="DBC20" s="44"/>
      <c r="DBD20" s="44"/>
      <c r="DBE20" s="44"/>
      <c r="DBF20" s="44"/>
      <c r="DBG20" s="44"/>
      <c r="DBH20" s="44"/>
      <c r="DBI20" s="44"/>
      <c r="DBJ20" s="44"/>
      <c r="DBK20" s="44"/>
      <c r="DBL20" s="44"/>
      <c r="DBM20" s="44"/>
      <c r="DBN20" s="44"/>
      <c r="DBO20" s="44"/>
      <c r="DBP20" s="44"/>
      <c r="DBQ20" s="44"/>
      <c r="DBR20" s="44"/>
      <c r="DBS20" s="44"/>
      <c r="DBT20" s="44"/>
      <c r="DBU20" s="44"/>
      <c r="DBV20" s="44"/>
      <c r="DBW20" s="44"/>
      <c r="DBX20" s="44"/>
      <c r="DBY20" s="44"/>
      <c r="DBZ20" s="44"/>
      <c r="DCA20" s="44"/>
      <c r="DCB20" s="44"/>
      <c r="DCC20" s="44"/>
      <c r="DCD20" s="44"/>
      <c r="DCE20" s="44"/>
      <c r="DCF20" s="44"/>
      <c r="DCG20" s="44"/>
      <c r="DCH20" s="44"/>
      <c r="DCI20" s="44"/>
      <c r="DCJ20" s="44"/>
      <c r="DCK20" s="44"/>
      <c r="DCL20" s="44"/>
      <c r="DCM20" s="44"/>
      <c r="DCN20" s="44"/>
      <c r="DCO20" s="44"/>
      <c r="DCP20" s="44"/>
      <c r="DCQ20" s="44"/>
      <c r="DCR20" s="44"/>
      <c r="DCS20" s="44"/>
      <c r="DCT20" s="44"/>
      <c r="DCU20" s="44"/>
      <c r="DCV20" s="44"/>
      <c r="DCW20" s="44"/>
      <c r="DCX20" s="44"/>
      <c r="DCY20" s="44"/>
      <c r="DCZ20" s="44"/>
      <c r="DDA20" s="44"/>
      <c r="DDB20" s="44"/>
      <c r="DDC20" s="44"/>
      <c r="DDD20" s="44"/>
      <c r="DDE20" s="44"/>
      <c r="DDF20" s="44"/>
      <c r="DDG20" s="44"/>
      <c r="DDH20" s="44"/>
      <c r="DDI20" s="44"/>
      <c r="DDJ20" s="44"/>
      <c r="DDK20" s="44"/>
      <c r="DDL20" s="44"/>
      <c r="DDM20" s="44"/>
      <c r="DDN20" s="44"/>
      <c r="DDO20" s="44"/>
      <c r="DDP20" s="44"/>
      <c r="DDQ20" s="44"/>
      <c r="DDR20" s="44"/>
      <c r="DDS20" s="44"/>
      <c r="DDT20" s="44"/>
      <c r="DDU20" s="44"/>
      <c r="DDV20" s="44"/>
      <c r="DDW20" s="44"/>
      <c r="DDX20" s="44"/>
      <c r="DDY20" s="44"/>
      <c r="DDZ20" s="44"/>
      <c r="DEA20" s="44"/>
      <c r="DEB20" s="44"/>
      <c r="DEC20" s="44"/>
      <c r="DED20" s="44"/>
      <c r="DEE20" s="44"/>
      <c r="DEF20" s="44"/>
      <c r="DEG20" s="44"/>
      <c r="DEH20" s="44"/>
      <c r="DEI20" s="44"/>
      <c r="DEJ20" s="44"/>
      <c r="DEK20" s="44"/>
      <c r="DEL20" s="44"/>
      <c r="DEM20" s="44"/>
      <c r="DEN20" s="44"/>
      <c r="DEO20" s="44"/>
      <c r="DEP20" s="44"/>
      <c r="DEQ20" s="44"/>
      <c r="DER20" s="44"/>
      <c r="DES20" s="44"/>
      <c r="DET20" s="44"/>
      <c r="DEU20" s="44"/>
      <c r="DEV20" s="44"/>
      <c r="DEW20" s="44"/>
      <c r="DEX20" s="44"/>
      <c r="DEY20" s="44"/>
      <c r="DEZ20" s="44"/>
      <c r="DFA20" s="44"/>
      <c r="DFB20" s="44"/>
      <c r="DFC20" s="44"/>
      <c r="DFD20" s="44"/>
      <c r="DFE20" s="44"/>
      <c r="DFF20" s="44"/>
      <c r="DFG20" s="44"/>
      <c r="DFH20" s="44"/>
      <c r="DFI20" s="44"/>
      <c r="DFJ20" s="44"/>
      <c r="DFK20" s="44"/>
      <c r="DFL20" s="44"/>
      <c r="DFM20" s="44"/>
      <c r="DFN20" s="44"/>
      <c r="DFO20" s="44"/>
      <c r="DFP20" s="44"/>
      <c r="DFQ20" s="44"/>
      <c r="DFR20" s="44"/>
      <c r="DFS20" s="44"/>
      <c r="DFT20" s="44"/>
      <c r="DFU20" s="44"/>
      <c r="DFV20" s="44"/>
      <c r="DFW20" s="44"/>
      <c r="DFX20" s="44"/>
      <c r="DFY20" s="44"/>
      <c r="DFZ20" s="44"/>
      <c r="DGA20" s="44"/>
      <c r="DGB20" s="44"/>
      <c r="DGC20" s="44"/>
      <c r="DGD20" s="44"/>
      <c r="DGE20" s="44"/>
      <c r="DGF20" s="44"/>
      <c r="DGG20" s="44"/>
      <c r="DGH20" s="44"/>
      <c r="DGI20" s="44"/>
      <c r="DGJ20" s="44"/>
      <c r="DGK20" s="44"/>
      <c r="DGL20" s="44"/>
      <c r="DGM20" s="44"/>
      <c r="DGN20" s="44"/>
      <c r="DGO20" s="44"/>
      <c r="DGP20" s="44"/>
      <c r="DGQ20" s="44"/>
      <c r="DGR20" s="44"/>
      <c r="DGS20" s="44"/>
      <c r="DGT20" s="44"/>
      <c r="DGU20" s="44"/>
      <c r="DGV20" s="44"/>
      <c r="DGW20" s="44"/>
      <c r="DGX20" s="44"/>
      <c r="DGY20" s="44"/>
      <c r="DGZ20" s="44"/>
      <c r="DHA20" s="44"/>
      <c r="DHB20" s="44"/>
      <c r="DHC20" s="44"/>
      <c r="DHD20" s="44"/>
      <c r="DHE20" s="44"/>
      <c r="DHF20" s="44"/>
      <c r="DHG20" s="44"/>
      <c r="DHH20" s="44"/>
      <c r="DHI20" s="44"/>
      <c r="DHJ20" s="44"/>
      <c r="DHK20" s="44"/>
      <c r="DHL20" s="44"/>
      <c r="DHM20" s="44"/>
      <c r="DHN20" s="44"/>
      <c r="DHO20" s="44"/>
      <c r="DHP20" s="44"/>
      <c r="DHQ20" s="44"/>
      <c r="DHR20" s="44"/>
      <c r="DHS20" s="44"/>
      <c r="DHT20" s="44"/>
      <c r="DHU20" s="44"/>
      <c r="DHV20" s="44"/>
      <c r="DHW20" s="44"/>
      <c r="DHX20" s="44"/>
      <c r="DHY20" s="44"/>
      <c r="DHZ20" s="44"/>
      <c r="DIA20" s="44"/>
      <c r="DIB20" s="44"/>
      <c r="DIC20" s="44"/>
      <c r="DID20" s="44"/>
      <c r="DIE20" s="44"/>
      <c r="DIF20" s="44"/>
      <c r="DIG20" s="44"/>
      <c r="DIH20" s="44"/>
      <c r="DII20" s="44"/>
      <c r="DIJ20" s="44"/>
      <c r="DIK20" s="44"/>
      <c r="DIL20" s="44"/>
      <c r="DIM20" s="44"/>
      <c r="DIN20" s="44"/>
      <c r="DIO20" s="44"/>
      <c r="DIP20" s="44"/>
      <c r="DIQ20" s="44"/>
      <c r="DIR20" s="44"/>
      <c r="DIS20" s="44"/>
      <c r="DIT20" s="44"/>
      <c r="DIU20" s="44"/>
      <c r="DIV20" s="44"/>
      <c r="DIW20" s="44"/>
      <c r="DIX20" s="44"/>
      <c r="DIY20" s="44"/>
      <c r="DIZ20" s="44"/>
      <c r="DJA20" s="44"/>
      <c r="DJB20" s="44"/>
      <c r="DJC20" s="44"/>
      <c r="DJD20" s="44"/>
      <c r="DJE20" s="44"/>
      <c r="DJF20" s="44"/>
      <c r="DJG20" s="44"/>
      <c r="DJH20" s="44"/>
      <c r="DJI20" s="44"/>
      <c r="DJJ20" s="44"/>
      <c r="DJK20" s="44"/>
      <c r="DJL20" s="44"/>
      <c r="DJM20" s="44"/>
      <c r="DJN20" s="44"/>
      <c r="DJO20" s="44"/>
      <c r="DJP20" s="44"/>
      <c r="DJQ20" s="44"/>
      <c r="DJR20" s="44"/>
      <c r="DJS20" s="44"/>
      <c r="DJT20" s="44"/>
      <c r="DJU20" s="44"/>
      <c r="DJV20" s="44"/>
      <c r="DJW20" s="44"/>
      <c r="DJX20" s="44"/>
      <c r="DJY20" s="44"/>
      <c r="DJZ20" s="44"/>
      <c r="DKA20" s="44"/>
      <c r="DKB20" s="44"/>
      <c r="DKC20" s="44"/>
      <c r="DKD20" s="44"/>
      <c r="DKE20" s="44"/>
      <c r="DKF20" s="44"/>
      <c r="DKG20" s="44"/>
      <c r="DKH20" s="44"/>
      <c r="DKI20" s="44"/>
      <c r="DKJ20" s="44"/>
      <c r="DKK20" s="44"/>
      <c r="DKL20" s="44"/>
      <c r="DKM20" s="44"/>
      <c r="DKN20" s="44"/>
      <c r="DKO20" s="44"/>
      <c r="DKP20" s="44"/>
      <c r="DKQ20" s="44"/>
      <c r="DKR20" s="44"/>
      <c r="DKS20" s="44"/>
      <c r="DKT20" s="44"/>
      <c r="DKU20" s="44"/>
      <c r="DKV20" s="44"/>
      <c r="DKW20" s="44"/>
      <c r="DKX20" s="44"/>
      <c r="DKY20" s="44"/>
      <c r="DKZ20" s="44"/>
      <c r="DLA20" s="44"/>
      <c r="DLB20" s="44"/>
      <c r="DLC20" s="44"/>
      <c r="DLD20" s="44"/>
      <c r="DLE20" s="44"/>
      <c r="DLF20" s="44"/>
      <c r="DLG20" s="44"/>
      <c r="DLH20" s="44"/>
      <c r="DLI20" s="44"/>
      <c r="DLJ20" s="44"/>
      <c r="DLK20" s="44"/>
      <c r="DLL20" s="44"/>
      <c r="DLM20" s="44"/>
      <c r="DLN20" s="44"/>
      <c r="DLO20" s="44"/>
      <c r="DLP20" s="44"/>
      <c r="DLQ20" s="44"/>
      <c r="DLR20" s="44"/>
      <c r="DLS20" s="44"/>
      <c r="DLT20" s="44"/>
      <c r="DLU20" s="44"/>
      <c r="DLV20" s="44"/>
      <c r="DLW20" s="44"/>
      <c r="DLX20" s="44"/>
      <c r="DLY20" s="44"/>
      <c r="DLZ20" s="44"/>
      <c r="DMA20" s="44"/>
      <c r="DMB20" s="44"/>
      <c r="DMC20" s="44"/>
      <c r="DMD20" s="44"/>
      <c r="DME20" s="44"/>
      <c r="DMF20" s="44"/>
      <c r="DMG20" s="44"/>
      <c r="DMH20" s="44"/>
      <c r="DMI20" s="44"/>
      <c r="DMJ20" s="44"/>
      <c r="DMK20" s="44"/>
      <c r="DML20" s="44"/>
      <c r="DMM20" s="44"/>
      <c r="DMN20" s="44"/>
      <c r="DMO20" s="44"/>
      <c r="DMP20" s="44"/>
      <c r="DMQ20" s="44"/>
      <c r="DMR20" s="44"/>
      <c r="DMS20" s="44"/>
      <c r="DMT20" s="44"/>
      <c r="DMU20" s="44"/>
      <c r="DMV20" s="44"/>
      <c r="DMW20" s="44"/>
      <c r="DMX20" s="44"/>
      <c r="DMY20" s="44"/>
      <c r="DMZ20" s="44"/>
      <c r="DNA20" s="44"/>
      <c r="DNB20" s="44"/>
      <c r="DNC20" s="44"/>
      <c r="DND20" s="44"/>
      <c r="DNE20" s="44"/>
      <c r="DNF20" s="44"/>
      <c r="DNG20" s="44"/>
      <c r="DNH20" s="44"/>
      <c r="DNI20" s="44"/>
      <c r="DNJ20" s="44"/>
      <c r="DNK20" s="44"/>
      <c r="DNL20" s="44"/>
      <c r="DNM20" s="44"/>
      <c r="DNN20" s="44"/>
      <c r="DNO20" s="44"/>
      <c r="DNP20" s="44"/>
      <c r="DNQ20" s="44"/>
      <c r="DNR20" s="44"/>
      <c r="DNS20" s="44"/>
      <c r="DNT20" s="44"/>
      <c r="DNU20" s="44"/>
      <c r="DNV20" s="44"/>
      <c r="DNW20" s="44"/>
      <c r="DNX20" s="44"/>
      <c r="DNY20" s="44"/>
      <c r="DNZ20" s="44"/>
      <c r="DOA20" s="44"/>
      <c r="DOB20" s="44"/>
      <c r="DOC20" s="44"/>
      <c r="DOD20" s="44"/>
      <c r="DOE20" s="44"/>
      <c r="DOF20" s="44"/>
      <c r="DOG20" s="44"/>
      <c r="DOH20" s="44"/>
      <c r="DOI20" s="44"/>
      <c r="DOJ20" s="44"/>
      <c r="DOK20" s="44"/>
      <c r="DOL20" s="44"/>
      <c r="DOM20" s="44"/>
      <c r="DON20" s="44"/>
      <c r="DOO20" s="44"/>
      <c r="DOP20" s="44"/>
      <c r="DOQ20" s="44"/>
      <c r="DOR20" s="44"/>
      <c r="DOS20" s="44"/>
      <c r="DOT20" s="44"/>
      <c r="DOU20" s="44"/>
      <c r="DOV20" s="44"/>
      <c r="DOW20" s="44"/>
      <c r="DOX20" s="44"/>
      <c r="DOY20" s="44"/>
      <c r="DOZ20" s="44"/>
      <c r="DPA20" s="44"/>
      <c r="DPB20" s="44"/>
      <c r="DPC20" s="44"/>
      <c r="DPD20" s="44"/>
      <c r="DPE20" s="44"/>
      <c r="DPF20" s="44"/>
      <c r="DPG20" s="44"/>
      <c r="DPH20" s="44"/>
      <c r="DPI20" s="44"/>
      <c r="DPJ20" s="44"/>
      <c r="DPK20" s="44"/>
      <c r="DPL20" s="44"/>
      <c r="DPM20" s="44"/>
      <c r="DPN20" s="44"/>
      <c r="DPO20" s="44"/>
      <c r="DPP20" s="44"/>
      <c r="DPQ20" s="44"/>
      <c r="DPR20" s="44"/>
      <c r="DPS20" s="44"/>
      <c r="DPT20" s="44"/>
      <c r="DPU20" s="44"/>
      <c r="DPV20" s="44"/>
      <c r="DPW20" s="44"/>
      <c r="DPX20" s="44"/>
      <c r="DPY20" s="44"/>
      <c r="DPZ20" s="44"/>
      <c r="DQA20" s="44"/>
      <c r="DQB20" s="44"/>
      <c r="DQC20" s="44"/>
      <c r="DQD20" s="44"/>
      <c r="DQE20" s="44"/>
      <c r="DQF20" s="44"/>
      <c r="DQG20" s="44"/>
      <c r="DQH20" s="44"/>
      <c r="DQI20" s="44"/>
      <c r="DQJ20" s="44"/>
      <c r="DQK20" s="44"/>
      <c r="DQL20" s="44"/>
      <c r="DQM20" s="44"/>
      <c r="DQN20" s="44"/>
      <c r="DQO20" s="44"/>
      <c r="DQP20" s="44"/>
      <c r="DQQ20" s="44"/>
      <c r="DQR20" s="44"/>
      <c r="DQS20" s="44"/>
      <c r="DQT20" s="44"/>
      <c r="DQU20" s="44"/>
      <c r="DQV20" s="44"/>
      <c r="DQW20" s="44"/>
      <c r="DQX20" s="44"/>
      <c r="DQY20" s="44"/>
      <c r="DQZ20" s="44"/>
      <c r="DRA20" s="44"/>
      <c r="DRB20" s="44"/>
      <c r="DRC20" s="44"/>
      <c r="DRD20" s="44"/>
      <c r="DRE20" s="44"/>
      <c r="DRF20" s="44"/>
      <c r="DRG20" s="44"/>
      <c r="DRH20" s="44"/>
      <c r="DRI20" s="44"/>
      <c r="DRJ20" s="44"/>
      <c r="DRK20" s="44"/>
      <c r="DRL20" s="44"/>
      <c r="DRM20" s="44"/>
      <c r="DRN20" s="44"/>
      <c r="DRO20" s="44"/>
      <c r="DRP20" s="44"/>
      <c r="DRQ20" s="44"/>
      <c r="DRR20" s="44"/>
      <c r="DRS20" s="44"/>
      <c r="DRT20" s="44"/>
      <c r="DRU20" s="44"/>
      <c r="DRV20" s="44"/>
      <c r="DRW20" s="44"/>
      <c r="DRX20" s="44"/>
      <c r="DRY20" s="44"/>
      <c r="DRZ20" s="44"/>
      <c r="DSA20" s="44"/>
      <c r="DSB20" s="44"/>
      <c r="DSC20" s="44"/>
      <c r="DSD20" s="44"/>
      <c r="DSE20" s="44"/>
      <c r="DSF20" s="44"/>
      <c r="DSG20" s="44"/>
      <c r="DSH20" s="44"/>
      <c r="DSI20" s="44"/>
      <c r="DSJ20" s="44"/>
      <c r="DSK20" s="44"/>
      <c r="DSL20" s="44"/>
      <c r="DSM20" s="44"/>
      <c r="DSN20" s="44"/>
      <c r="DSO20" s="44"/>
      <c r="DSP20" s="44"/>
      <c r="DSQ20" s="44"/>
      <c r="DSR20" s="44"/>
      <c r="DSS20" s="44"/>
      <c r="DST20" s="44"/>
      <c r="DSU20" s="44"/>
      <c r="DSV20" s="44"/>
      <c r="DSW20" s="44"/>
      <c r="DSX20" s="44"/>
      <c r="DSY20" s="44"/>
      <c r="DSZ20" s="44"/>
      <c r="DTA20" s="44"/>
      <c r="DTB20" s="44"/>
      <c r="DTC20" s="44"/>
      <c r="DTD20" s="44"/>
      <c r="DTE20" s="44"/>
      <c r="DTF20" s="44"/>
      <c r="DTG20" s="44"/>
      <c r="DTH20" s="44"/>
      <c r="DTI20" s="44"/>
      <c r="DTJ20" s="44"/>
      <c r="DTK20" s="44"/>
      <c r="DTL20" s="44"/>
      <c r="DTM20" s="44"/>
      <c r="DTN20" s="44"/>
      <c r="DTO20" s="44"/>
      <c r="DTP20" s="44"/>
      <c r="DTQ20" s="44"/>
      <c r="DTR20" s="44"/>
      <c r="DTS20" s="44"/>
      <c r="DTT20" s="44"/>
      <c r="DTU20" s="44"/>
      <c r="DTV20" s="44"/>
      <c r="DTW20" s="44"/>
      <c r="DTX20" s="44"/>
      <c r="DTY20" s="44"/>
      <c r="DTZ20" s="44"/>
      <c r="DUA20" s="44"/>
      <c r="DUB20" s="44"/>
      <c r="DUC20" s="44"/>
      <c r="DUD20" s="44"/>
      <c r="DUE20" s="44"/>
      <c r="DUF20" s="44"/>
      <c r="DUG20" s="44"/>
      <c r="DUH20" s="44"/>
      <c r="DUI20" s="44"/>
      <c r="DUJ20" s="44"/>
      <c r="DUK20" s="44"/>
      <c r="DUL20" s="44"/>
      <c r="DUM20" s="44"/>
      <c r="DUN20" s="44"/>
      <c r="DUO20" s="44"/>
      <c r="DUP20" s="44"/>
      <c r="DUQ20" s="44"/>
      <c r="DUR20" s="44"/>
      <c r="DUS20" s="44"/>
      <c r="DUT20" s="44"/>
      <c r="DUU20" s="44"/>
      <c r="DUV20" s="44"/>
      <c r="DUW20" s="44"/>
      <c r="DUX20" s="44"/>
      <c r="DUY20" s="44"/>
      <c r="DUZ20" s="44"/>
      <c r="DVA20" s="44"/>
      <c r="DVB20" s="44"/>
      <c r="DVC20" s="44"/>
      <c r="DVD20" s="44"/>
      <c r="DVE20" s="44"/>
      <c r="DVF20" s="44"/>
      <c r="DVG20" s="44"/>
      <c r="DVH20" s="44"/>
      <c r="DVI20" s="44"/>
      <c r="DVJ20" s="44"/>
      <c r="DVK20" s="44"/>
      <c r="DVL20" s="44"/>
      <c r="DVM20" s="44"/>
      <c r="DVN20" s="44"/>
      <c r="DVO20" s="44"/>
      <c r="DVP20" s="44"/>
      <c r="DVQ20" s="44"/>
      <c r="DVR20" s="44"/>
      <c r="DVS20" s="44"/>
      <c r="DVT20" s="44"/>
      <c r="DVU20" s="44"/>
      <c r="DVV20" s="44"/>
      <c r="DVW20" s="44"/>
      <c r="DVX20" s="44"/>
      <c r="DVY20" s="44"/>
      <c r="DVZ20" s="44"/>
      <c r="DWA20" s="44"/>
      <c r="DWB20" s="44"/>
      <c r="DWC20" s="44"/>
      <c r="DWD20" s="44"/>
      <c r="DWE20" s="44"/>
      <c r="DWF20" s="44"/>
      <c r="DWG20" s="44"/>
      <c r="DWH20" s="44"/>
      <c r="DWI20" s="44"/>
      <c r="DWJ20" s="44"/>
      <c r="DWK20" s="44"/>
      <c r="DWL20" s="44"/>
      <c r="DWM20" s="44"/>
      <c r="DWN20" s="44"/>
      <c r="DWO20" s="44"/>
      <c r="DWP20" s="44"/>
      <c r="DWQ20" s="44"/>
      <c r="DWR20" s="44"/>
      <c r="DWS20" s="44"/>
      <c r="DWT20" s="44"/>
      <c r="DWU20" s="44"/>
      <c r="DWV20" s="44"/>
      <c r="DWW20" s="44"/>
      <c r="DWX20" s="44"/>
      <c r="DWY20" s="44"/>
      <c r="DWZ20" s="44"/>
      <c r="DXA20" s="44"/>
      <c r="DXB20" s="44"/>
      <c r="DXC20" s="44"/>
      <c r="DXD20" s="44"/>
      <c r="DXE20" s="44"/>
      <c r="DXF20" s="44"/>
      <c r="DXG20" s="44"/>
      <c r="DXH20" s="44"/>
      <c r="DXI20" s="44"/>
      <c r="DXJ20" s="44"/>
      <c r="DXK20" s="44"/>
      <c r="DXL20" s="44"/>
      <c r="DXM20" s="44"/>
      <c r="DXN20" s="44"/>
      <c r="DXO20" s="44"/>
      <c r="DXP20" s="44"/>
      <c r="DXQ20" s="44"/>
      <c r="DXR20" s="44"/>
      <c r="DXS20" s="44"/>
      <c r="DXT20" s="44"/>
      <c r="DXU20" s="44"/>
      <c r="DXV20" s="44"/>
      <c r="DXW20" s="44"/>
      <c r="DXX20" s="44"/>
      <c r="DXY20" s="44"/>
      <c r="DXZ20" s="44"/>
      <c r="DYA20" s="44"/>
      <c r="DYB20" s="44"/>
      <c r="DYC20" s="44"/>
      <c r="DYD20" s="44"/>
      <c r="DYE20" s="44"/>
      <c r="DYF20" s="44"/>
      <c r="DYG20" s="44"/>
      <c r="DYH20" s="44"/>
      <c r="DYI20" s="44"/>
      <c r="DYJ20" s="44"/>
      <c r="DYK20" s="44"/>
      <c r="DYL20" s="44"/>
      <c r="DYM20" s="44"/>
      <c r="DYN20" s="44"/>
      <c r="DYO20" s="44"/>
      <c r="DYP20" s="44"/>
      <c r="DYQ20" s="44"/>
      <c r="DYR20" s="44"/>
      <c r="DYS20" s="44"/>
      <c r="DYT20" s="44"/>
      <c r="DYU20" s="44"/>
      <c r="DYV20" s="44"/>
      <c r="DYW20" s="44"/>
      <c r="DYX20" s="44"/>
      <c r="DYY20" s="44"/>
      <c r="DYZ20" s="44"/>
      <c r="DZA20" s="44"/>
      <c r="DZB20" s="44"/>
      <c r="DZC20" s="44"/>
      <c r="DZD20" s="44"/>
      <c r="DZE20" s="44"/>
      <c r="DZF20" s="44"/>
      <c r="DZG20" s="44"/>
      <c r="DZH20" s="44"/>
      <c r="DZI20" s="44"/>
      <c r="DZJ20" s="44"/>
      <c r="DZK20" s="44"/>
      <c r="DZL20" s="44"/>
      <c r="DZM20" s="44"/>
      <c r="DZN20" s="44"/>
      <c r="DZO20" s="44"/>
      <c r="DZP20" s="44"/>
      <c r="DZQ20" s="44"/>
      <c r="DZR20" s="44"/>
      <c r="DZS20" s="44"/>
      <c r="DZT20" s="44"/>
      <c r="DZU20" s="44"/>
      <c r="DZV20" s="44"/>
      <c r="DZW20" s="44"/>
      <c r="DZX20" s="44"/>
      <c r="DZY20" s="44"/>
      <c r="DZZ20" s="44"/>
      <c r="EAA20" s="44"/>
      <c r="EAB20" s="44"/>
      <c r="EAC20" s="44"/>
      <c r="EAD20" s="44"/>
      <c r="EAE20" s="44"/>
      <c r="EAF20" s="44"/>
      <c r="EAG20" s="44"/>
      <c r="EAH20" s="44"/>
      <c r="EAI20" s="44"/>
      <c r="EAJ20" s="44"/>
      <c r="EAK20" s="44"/>
      <c r="EAL20" s="44"/>
      <c r="EAM20" s="44"/>
      <c r="EAN20" s="44"/>
      <c r="EAO20" s="44"/>
      <c r="EAP20" s="44"/>
      <c r="EAQ20" s="44"/>
      <c r="EAR20" s="44"/>
      <c r="EAS20" s="44"/>
      <c r="EAT20" s="44"/>
      <c r="EAU20" s="44"/>
      <c r="EAV20" s="44"/>
      <c r="EAW20" s="44"/>
      <c r="EAX20" s="44"/>
      <c r="EAY20" s="44"/>
      <c r="EAZ20" s="44"/>
      <c r="EBA20" s="44"/>
      <c r="EBB20" s="44"/>
      <c r="EBC20" s="44"/>
      <c r="EBD20" s="44"/>
      <c r="EBE20" s="44"/>
      <c r="EBF20" s="44"/>
      <c r="EBG20" s="44"/>
      <c r="EBH20" s="44"/>
      <c r="EBI20" s="44"/>
      <c r="EBJ20" s="44"/>
      <c r="EBK20" s="44"/>
      <c r="EBL20" s="44"/>
      <c r="EBM20" s="44"/>
      <c r="EBN20" s="44"/>
      <c r="EBO20" s="44"/>
      <c r="EBP20" s="44"/>
      <c r="EBQ20" s="44"/>
      <c r="EBR20" s="44"/>
      <c r="EBS20" s="44"/>
      <c r="EBT20" s="44"/>
      <c r="EBU20" s="44"/>
      <c r="EBV20" s="44"/>
      <c r="EBW20" s="44"/>
      <c r="EBX20" s="44"/>
      <c r="EBY20" s="44"/>
      <c r="EBZ20" s="44"/>
      <c r="ECA20" s="44"/>
      <c r="ECB20" s="44"/>
      <c r="ECC20" s="44"/>
      <c r="ECD20" s="44"/>
      <c r="ECE20" s="44"/>
      <c r="ECF20" s="44"/>
      <c r="ECG20" s="44"/>
      <c r="ECH20" s="44"/>
      <c r="ECI20" s="44"/>
      <c r="ECJ20" s="44"/>
      <c r="ECK20" s="44"/>
      <c r="ECL20" s="44"/>
      <c r="ECM20" s="44"/>
      <c r="ECN20" s="44"/>
      <c r="ECO20" s="44"/>
      <c r="ECP20" s="44"/>
      <c r="ECQ20" s="44"/>
      <c r="ECR20" s="44"/>
      <c r="ECS20" s="44"/>
      <c r="ECT20" s="44"/>
      <c r="ECU20" s="44"/>
      <c r="ECV20" s="44"/>
      <c r="ECW20" s="44"/>
      <c r="ECX20" s="44"/>
      <c r="ECY20" s="44"/>
      <c r="ECZ20" s="44"/>
      <c r="EDA20" s="44"/>
      <c r="EDB20" s="44"/>
      <c r="EDC20" s="44"/>
      <c r="EDD20" s="44"/>
      <c r="EDE20" s="44"/>
      <c r="EDF20" s="44"/>
      <c r="EDG20" s="44"/>
      <c r="EDH20" s="44"/>
      <c r="EDI20" s="44"/>
      <c r="EDJ20" s="44"/>
      <c r="EDK20" s="44"/>
      <c r="EDL20" s="44"/>
      <c r="EDM20" s="44"/>
      <c r="EDN20" s="44"/>
      <c r="EDO20" s="44"/>
      <c r="EDP20" s="44"/>
      <c r="EDQ20" s="44"/>
      <c r="EDR20" s="44"/>
      <c r="EDS20" s="44"/>
      <c r="EDT20" s="44"/>
      <c r="EDU20" s="44"/>
      <c r="EDV20" s="44"/>
      <c r="EDW20" s="44"/>
      <c r="EDX20" s="44"/>
      <c r="EDY20" s="44"/>
      <c r="EDZ20" s="44"/>
      <c r="EEA20" s="44"/>
      <c r="EEB20" s="44"/>
      <c r="EEC20" s="44"/>
      <c r="EED20" s="44"/>
      <c r="EEE20" s="44"/>
      <c r="EEF20" s="44"/>
      <c r="EEG20" s="44"/>
      <c r="EEH20" s="44"/>
      <c r="EEI20" s="44"/>
      <c r="EEJ20" s="44"/>
      <c r="EEK20" s="44"/>
      <c r="EEL20" s="44"/>
      <c r="EEM20" s="44"/>
      <c r="EEN20" s="44"/>
      <c r="EEO20" s="44"/>
      <c r="EEP20" s="44"/>
      <c r="EEQ20" s="44"/>
      <c r="EER20" s="44"/>
      <c r="EES20" s="44"/>
      <c r="EET20" s="44"/>
      <c r="EEU20" s="44"/>
      <c r="EEV20" s="44"/>
      <c r="EEW20" s="44"/>
      <c r="EEX20" s="44"/>
      <c r="EEY20" s="44"/>
      <c r="EEZ20" s="44"/>
      <c r="EFA20" s="44"/>
      <c r="EFB20" s="44"/>
      <c r="EFC20" s="44"/>
      <c r="EFD20" s="44"/>
      <c r="EFE20" s="44"/>
      <c r="EFF20" s="44"/>
      <c r="EFG20" s="44"/>
      <c r="EFH20" s="44"/>
      <c r="EFI20" s="44"/>
      <c r="EFJ20" s="44"/>
      <c r="EFK20" s="44"/>
      <c r="EFL20" s="44"/>
      <c r="EFM20" s="44"/>
      <c r="EFN20" s="44"/>
      <c r="EFO20" s="44"/>
      <c r="EFP20" s="44"/>
      <c r="EFQ20" s="44"/>
      <c r="EFR20" s="44"/>
      <c r="EFS20" s="44"/>
      <c r="EFT20" s="44"/>
      <c r="EFU20" s="44"/>
      <c r="EFV20" s="44"/>
      <c r="EFW20" s="44"/>
      <c r="EFX20" s="44"/>
      <c r="EFY20" s="44"/>
      <c r="EFZ20" s="44"/>
      <c r="EGA20" s="44"/>
      <c r="EGB20" s="44"/>
      <c r="EGC20" s="44"/>
      <c r="EGD20" s="44"/>
      <c r="EGE20" s="44"/>
      <c r="EGF20" s="44"/>
      <c r="EGG20" s="44"/>
      <c r="EGH20" s="44"/>
      <c r="EGI20" s="44"/>
      <c r="EGJ20" s="44"/>
      <c r="EGK20" s="44"/>
      <c r="EGL20" s="44"/>
      <c r="EGM20" s="44"/>
      <c r="EGN20" s="44"/>
      <c r="EGO20" s="44"/>
      <c r="EGP20" s="44"/>
      <c r="EGQ20" s="44"/>
      <c r="EGR20" s="44"/>
      <c r="EGS20" s="44"/>
      <c r="EGT20" s="44"/>
      <c r="EGU20" s="44"/>
      <c r="EGV20" s="44"/>
      <c r="EGW20" s="44"/>
      <c r="EGX20" s="44"/>
      <c r="EGY20" s="44"/>
      <c r="EGZ20" s="44"/>
      <c r="EHA20" s="44"/>
      <c r="EHB20" s="44"/>
      <c r="EHC20" s="44"/>
      <c r="EHD20" s="44"/>
      <c r="EHE20" s="44"/>
      <c r="EHF20" s="44"/>
      <c r="EHG20" s="44"/>
      <c r="EHH20" s="44"/>
      <c r="EHI20" s="44"/>
      <c r="EHJ20" s="44"/>
      <c r="EHK20" s="44"/>
      <c r="EHL20" s="44"/>
      <c r="EHM20" s="44"/>
      <c r="EHN20" s="44"/>
      <c r="EHO20" s="44"/>
      <c r="EHP20" s="44"/>
      <c r="EHQ20" s="44"/>
      <c r="EHR20" s="44"/>
      <c r="EHS20" s="44"/>
      <c r="EHT20" s="44"/>
      <c r="EHU20" s="44"/>
      <c r="EHV20" s="44"/>
      <c r="EHW20" s="44"/>
      <c r="EHX20" s="44"/>
      <c r="EHY20" s="44"/>
      <c r="EHZ20" s="44"/>
      <c r="EIA20" s="44"/>
      <c r="EIB20" s="44"/>
      <c r="EIC20" s="44"/>
      <c r="EID20" s="44"/>
      <c r="EIE20" s="44"/>
      <c r="EIF20" s="44"/>
      <c r="EIG20" s="44"/>
      <c r="EIH20" s="44"/>
      <c r="EII20" s="44"/>
      <c r="EIJ20" s="44"/>
      <c r="EIK20" s="44"/>
      <c r="EIL20" s="44"/>
      <c r="EIM20" s="44"/>
      <c r="EIN20" s="44"/>
      <c r="EIO20" s="44"/>
      <c r="EIP20" s="44"/>
      <c r="EIQ20" s="44"/>
      <c r="EIR20" s="44"/>
      <c r="EIS20" s="44"/>
      <c r="EIT20" s="44"/>
      <c r="EIU20" s="44"/>
      <c r="EIV20" s="44"/>
      <c r="EIW20" s="44"/>
      <c r="EIX20" s="44"/>
      <c r="EIY20" s="44"/>
      <c r="EIZ20" s="44"/>
      <c r="EJA20" s="44"/>
      <c r="EJB20" s="44"/>
      <c r="EJC20" s="44"/>
      <c r="EJD20" s="44"/>
      <c r="EJE20" s="44"/>
      <c r="EJF20" s="44"/>
      <c r="EJG20" s="44"/>
      <c r="EJH20" s="44"/>
      <c r="EJI20" s="44"/>
      <c r="EJJ20" s="44"/>
      <c r="EJK20" s="44"/>
      <c r="EJL20" s="44"/>
      <c r="EJM20" s="44"/>
      <c r="EJN20" s="44"/>
      <c r="EJO20" s="44"/>
      <c r="EJP20" s="44"/>
      <c r="EJQ20" s="44"/>
      <c r="EJR20" s="44"/>
      <c r="EJS20" s="44"/>
      <c r="EJT20" s="44"/>
      <c r="EJU20" s="44"/>
      <c r="EJV20" s="44"/>
      <c r="EJW20" s="44"/>
      <c r="EJX20" s="44"/>
      <c r="EJY20" s="44"/>
      <c r="EJZ20" s="44"/>
      <c r="EKA20" s="44"/>
      <c r="EKB20" s="44"/>
      <c r="EKC20" s="44"/>
      <c r="EKD20" s="44"/>
      <c r="EKE20" s="44"/>
      <c r="EKF20" s="44"/>
      <c r="EKG20" s="44"/>
      <c r="EKH20" s="44"/>
      <c r="EKI20" s="44"/>
      <c r="EKJ20" s="44"/>
      <c r="EKK20" s="44"/>
      <c r="EKL20" s="44"/>
      <c r="EKM20" s="44"/>
      <c r="EKN20" s="44"/>
      <c r="EKO20" s="44"/>
      <c r="EKP20" s="44"/>
      <c r="EKQ20" s="44"/>
      <c r="EKR20" s="44"/>
      <c r="EKS20" s="44"/>
      <c r="EKT20" s="44"/>
      <c r="EKU20" s="44"/>
      <c r="EKV20" s="44"/>
      <c r="EKW20" s="44"/>
      <c r="EKX20" s="44"/>
      <c r="EKY20" s="44"/>
      <c r="EKZ20" s="44"/>
      <c r="ELA20" s="44"/>
      <c r="ELB20" s="44"/>
      <c r="ELC20" s="44"/>
      <c r="ELD20" s="44"/>
      <c r="ELE20" s="44"/>
      <c r="ELF20" s="44"/>
      <c r="ELG20" s="44"/>
      <c r="ELH20" s="44"/>
      <c r="ELI20" s="44"/>
      <c r="ELJ20" s="44"/>
      <c r="ELK20" s="44"/>
      <c r="ELL20" s="44"/>
      <c r="ELM20" s="44"/>
      <c r="ELN20" s="44"/>
      <c r="ELO20" s="44"/>
      <c r="ELP20" s="44"/>
      <c r="ELQ20" s="44"/>
      <c r="ELR20" s="44"/>
      <c r="ELS20" s="44"/>
      <c r="ELT20" s="44"/>
      <c r="ELU20" s="44"/>
      <c r="ELV20" s="44"/>
      <c r="ELW20" s="44"/>
      <c r="ELX20" s="44"/>
      <c r="ELY20" s="44"/>
      <c r="ELZ20" s="44"/>
      <c r="EMA20" s="44"/>
      <c r="EMB20" s="44"/>
      <c r="EMC20" s="44"/>
      <c r="EMD20" s="44"/>
      <c r="EME20" s="44"/>
      <c r="EMF20" s="44"/>
      <c r="EMG20" s="44"/>
      <c r="EMH20" s="44"/>
      <c r="EMI20" s="44"/>
      <c r="EMJ20" s="44"/>
      <c r="EMK20" s="44"/>
      <c r="EML20" s="44"/>
      <c r="EMM20" s="44"/>
      <c r="EMN20" s="44"/>
      <c r="EMO20" s="44"/>
      <c r="EMP20" s="44"/>
      <c r="EMQ20" s="44"/>
      <c r="EMR20" s="44"/>
      <c r="EMS20" s="44"/>
      <c r="EMT20" s="44"/>
      <c r="EMU20" s="44"/>
      <c r="EMV20" s="44"/>
      <c r="EMW20" s="44"/>
      <c r="EMX20" s="44"/>
      <c r="EMY20" s="44"/>
      <c r="EMZ20" s="44"/>
      <c r="ENA20" s="44"/>
      <c r="ENB20" s="44"/>
      <c r="ENC20" s="44"/>
      <c r="END20" s="44"/>
      <c r="ENE20" s="44"/>
      <c r="ENF20" s="44"/>
      <c r="ENG20" s="44"/>
      <c r="ENH20" s="44"/>
      <c r="ENI20" s="44"/>
      <c r="ENJ20" s="44"/>
      <c r="ENK20" s="44"/>
      <c r="ENL20" s="44"/>
      <c r="ENM20" s="44"/>
      <c r="ENN20" s="44"/>
      <c r="ENO20" s="44"/>
      <c r="ENP20" s="44"/>
      <c r="ENQ20" s="44"/>
      <c r="ENR20" s="44"/>
      <c r="ENS20" s="44"/>
      <c r="ENT20" s="44"/>
      <c r="ENU20" s="44"/>
      <c r="ENV20" s="44"/>
      <c r="ENW20" s="44"/>
      <c r="ENX20" s="44"/>
      <c r="ENY20" s="44"/>
      <c r="ENZ20" s="44"/>
      <c r="EOA20" s="44"/>
      <c r="EOB20" s="44"/>
      <c r="EOC20" s="44"/>
      <c r="EOD20" s="44"/>
      <c r="EOE20" s="44"/>
      <c r="EOF20" s="44"/>
      <c r="EOG20" s="44"/>
      <c r="EOH20" s="44"/>
      <c r="EOI20" s="44"/>
      <c r="EOJ20" s="44"/>
      <c r="EOK20" s="44"/>
      <c r="EOL20" s="44"/>
      <c r="EOM20" s="44"/>
      <c r="EON20" s="44"/>
      <c r="EOO20" s="44"/>
      <c r="EOP20" s="44"/>
      <c r="EOQ20" s="44"/>
      <c r="EOR20" s="44"/>
      <c r="EOS20" s="44"/>
      <c r="EOT20" s="44"/>
      <c r="EOU20" s="44"/>
      <c r="EOV20" s="44"/>
      <c r="EOW20" s="44"/>
      <c r="EOX20" s="44"/>
      <c r="EOY20" s="44"/>
      <c r="EOZ20" s="44"/>
      <c r="EPA20" s="44"/>
      <c r="EPB20" s="44"/>
      <c r="EPC20" s="44"/>
      <c r="EPD20" s="44"/>
      <c r="EPE20" s="44"/>
      <c r="EPF20" s="44"/>
      <c r="EPG20" s="44"/>
      <c r="EPH20" s="44"/>
      <c r="EPI20" s="44"/>
      <c r="EPJ20" s="44"/>
      <c r="EPK20" s="44"/>
      <c r="EPL20" s="44"/>
      <c r="EPM20" s="44"/>
      <c r="EPN20" s="44"/>
      <c r="EPO20" s="44"/>
      <c r="EPP20" s="44"/>
      <c r="EPQ20" s="44"/>
      <c r="EPR20" s="44"/>
      <c r="EPS20" s="44"/>
      <c r="EPT20" s="44"/>
      <c r="EPU20" s="44"/>
      <c r="EPV20" s="44"/>
      <c r="EPW20" s="44"/>
      <c r="EPX20" s="44"/>
      <c r="EPY20" s="44"/>
      <c r="EPZ20" s="44"/>
      <c r="EQA20" s="44"/>
      <c r="EQB20" s="44"/>
      <c r="EQC20" s="44"/>
      <c r="EQD20" s="44"/>
      <c r="EQE20" s="44"/>
      <c r="EQF20" s="44"/>
      <c r="EQG20" s="44"/>
      <c r="EQH20" s="44"/>
      <c r="EQI20" s="44"/>
      <c r="EQJ20" s="44"/>
      <c r="EQK20" s="44"/>
      <c r="EQL20" s="44"/>
      <c r="EQM20" s="44"/>
      <c r="EQN20" s="44"/>
      <c r="EQO20" s="44"/>
      <c r="EQP20" s="44"/>
      <c r="EQQ20" s="44"/>
      <c r="EQR20" s="44"/>
      <c r="EQS20" s="44"/>
      <c r="EQT20" s="44"/>
      <c r="EQU20" s="44"/>
      <c r="EQV20" s="44"/>
      <c r="EQW20" s="44"/>
      <c r="EQX20" s="44"/>
      <c r="EQY20" s="44"/>
      <c r="EQZ20" s="44"/>
      <c r="ERA20" s="44"/>
      <c r="ERB20" s="44"/>
      <c r="ERC20" s="44"/>
      <c r="ERD20" s="44"/>
      <c r="ERE20" s="44"/>
      <c r="ERF20" s="44"/>
      <c r="ERG20" s="44"/>
      <c r="ERH20" s="44"/>
      <c r="ERI20" s="44"/>
      <c r="ERJ20" s="44"/>
      <c r="ERK20" s="44"/>
      <c r="ERL20" s="44"/>
      <c r="ERM20" s="44"/>
      <c r="ERN20" s="44"/>
      <c r="ERO20" s="44"/>
      <c r="ERP20" s="44"/>
      <c r="ERQ20" s="44"/>
      <c r="ERR20" s="44"/>
      <c r="ERS20" s="44"/>
      <c r="ERT20" s="44"/>
      <c r="ERU20" s="44"/>
      <c r="ERV20" s="44"/>
      <c r="ERW20" s="44"/>
      <c r="ERX20" s="44"/>
      <c r="ERY20" s="44"/>
      <c r="ERZ20" s="44"/>
      <c r="ESA20" s="44"/>
      <c r="ESB20" s="44"/>
      <c r="ESC20" s="44"/>
      <c r="ESD20" s="44"/>
      <c r="ESE20" s="44"/>
      <c r="ESF20" s="44"/>
      <c r="ESG20" s="44"/>
      <c r="ESH20" s="44"/>
      <c r="ESI20" s="44"/>
      <c r="ESJ20" s="44"/>
      <c r="ESK20" s="44"/>
      <c r="ESL20" s="44"/>
      <c r="ESM20" s="44"/>
      <c r="ESN20" s="44"/>
      <c r="ESO20" s="44"/>
      <c r="ESP20" s="44"/>
      <c r="ESQ20" s="44"/>
      <c r="ESR20" s="44"/>
      <c r="ESS20" s="44"/>
      <c r="EST20" s="44"/>
      <c r="ESU20" s="44"/>
      <c r="ESV20" s="44"/>
      <c r="ESW20" s="44"/>
      <c r="ESX20" s="44"/>
      <c r="ESY20" s="44"/>
      <c r="ESZ20" s="44"/>
      <c r="ETA20" s="44"/>
      <c r="ETB20" s="44"/>
      <c r="ETC20" s="44"/>
      <c r="ETD20" s="44"/>
      <c r="ETE20" s="44"/>
      <c r="ETF20" s="44"/>
      <c r="ETG20" s="44"/>
      <c r="ETH20" s="44"/>
      <c r="ETI20" s="44"/>
      <c r="ETJ20" s="44"/>
      <c r="ETK20" s="44"/>
      <c r="ETL20" s="44"/>
      <c r="ETM20" s="44"/>
      <c r="ETN20" s="44"/>
      <c r="ETO20" s="44"/>
      <c r="ETP20" s="44"/>
      <c r="ETQ20" s="44"/>
      <c r="ETR20" s="44"/>
      <c r="ETS20" s="44"/>
      <c r="ETT20" s="44"/>
      <c r="ETU20" s="44"/>
      <c r="ETV20" s="44"/>
      <c r="ETW20" s="44"/>
      <c r="ETX20" s="44"/>
      <c r="ETY20" s="44"/>
      <c r="ETZ20" s="44"/>
      <c r="EUA20" s="44"/>
      <c r="EUB20" s="44"/>
      <c r="EUC20" s="44"/>
      <c r="EUD20" s="44"/>
      <c r="EUE20" s="44"/>
      <c r="EUF20" s="44"/>
      <c r="EUG20" s="44"/>
      <c r="EUH20" s="44"/>
      <c r="EUI20" s="44"/>
      <c r="EUJ20" s="44"/>
      <c r="EUK20" s="44"/>
      <c r="EUL20" s="44"/>
      <c r="EUM20" s="44"/>
      <c r="EUN20" s="44"/>
      <c r="EUO20" s="44"/>
      <c r="EUP20" s="44"/>
      <c r="EUQ20" s="44"/>
      <c r="EUR20" s="44"/>
      <c r="EUS20" s="44"/>
      <c r="EUT20" s="44"/>
      <c r="EUU20" s="44"/>
      <c r="EUV20" s="44"/>
      <c r="EUW20" s="44"/>
      <c r="EUX20" s="44"/>
      <c r="EUY20" s="44"/>
      <c r="EUZ20" s="44"/>
      <c r="EVA20" s="44"/>
      <c r="EVB20" s="44"/>
      <c r="EVC20" s="44"/>
      <c r="EVD20" s="44"/>
      <c r="EVE20" s="44"/>
      <c r="EVF20" s="44"/>
      <c r="EVG20" s="44"/>
      <c r="EVH20" s="44"/>
      <c r="EVI20" s="44"/>
      <c r="EVJ20" s="44"/>
      <c r="EVK20" s="44"/>
      <c r="EVL20" s="44"/>
      <c r="EVM20" s="44"/>
      <c r="EVN20" s="44"/>
      <c r="EVO20" s="44"/>
      <c r="EVP20" s="44"/>
      <c r="EVQ20" s="44"/>
      <c r="EVR20" s="44"/>
      <c r="EVS20" s="44"/>
      <c r="EVT20" s="44"/>
      <c r="EVU20" s="44"/>
      <c r="EVV20" s="44"/>
      <c r="EVW20" s="44"/>
      <c r="EVX20" s="44"/>
      <c r="EVY20" s="44"/>
      <c r="EVZ20" s="44"/>
      <c r="EWA20" s="44"/>
      <c r="EWB20" s="44"/>
      <c r="EWC20" s="44"/>
      <c r="EWD20" s="44"/>
      <c r="EWE20" s="44"/>
      <c r="EWF20" s="44"/>
      <c r="EWG20" s="44"/>
      <c r="EWH20" s="44"/>
      <c r="EWI20" s="44"/>
      <c r="EWJ20" s="44"/>
      <c r="EWK20" s="44"/>
      <c r="EWL20" s="44"/>
      <c r="EWM20" s="44"/>
      <c r="EWN20" s="44"/>
      <c r="EWO20" s="44"/>
      <c r="EWP20" s="44"/>
      <c r="EWQ20" s="44"/>
      <c r="EWR20" s="44"/>
      <c r="EWS20" s="44"/>
      <c r="EWT20" s="44"/>
      <c r="EWU20" s="44"/>
      <c r="EWV20" s="44"/>
      <c r="EWW20" s="44"/>
      <c r="EWX20" s="44"/>
      <c r="EWY20" s="44"/>
      <c r="EWZ20" s="44"/>
      <c r="EXA20" s="44"/>
      <c r="EXB20" s="44"/>
      <c r="EXC20" s="44"/>
      <c r="EXD20" s="44"/>
      <c r="EXE20" s="44"/>
      <c r="EXF20" s="44"/>
      <c r="EXG20" s="44"/>
      <c r="EXH20" s="44"/>
      <c r="EXI20" s="44"/>
      <c r="EXJ20" s="44"/>
      <c r="EXK20" s="44"/>
      <c r="EXL20" s="44"/>
      <c r="EXM20" s="44"/>
      <c r="EXN20" s="44"/>
      <c r="EXO20" s="44"/>
      <c r="EXP20" s="44"/>
      <c r="EXQ20" s="44"/>
      <c r="EXR20" s="44"/>
      <c r="EXS20" s="44"/>
      <c r="EXT20" s="44"/>
      <c r="EXU20" s="44"/>
      <c r="EXV20" s="44"/>
      <c r="EXW20" s="44"/>
      <c r="EXX20" s="44"/>
      <c r="EXY20" s="44"/>
      <c r="EXZ20" s="44"/>
      <c r="EYA20" s="44"/>
      <c r="EYB20" s="44"/>
      <c r="EYC20" s="44"/>
      <c r="EYD20" s="44"/>
      <c r="EYE20" s="44"/>
      <c r="EYF20" s="44"/>
      <c r="EYG20" s="44"/>
      <c r="EYH20" s="44"/>
      <c r="EYI20" s="44"/>
      <c r="EYJ20" s="44"/>
      <c r="EYK20" s="44"/>
      <c r="EYL20" s="44"/>
      <c r="EYM20" s="44"/>
      <c r="EYN20" s="44"/>
      <c r="EYO20" s="44"/>
      <c r="EYP20" s="44"/>
      <c r="EYQ20" s="44"/>
      <c r="EYR20" s="44"/>
      <c r="EYS20" s="44"/>
      <c r="EYT20" s="44"/>
      <c r="EYU20" s="44"/>
      <c r="EYV20" s="44"/>
      <c r="EYW20" s="44"/>
      <c r="EYX20" s="44"/>
      <c r="EYY20" s="44"/>
      <c r="EYZ20" s="44"/>
      <c r="EZA20" s="44"/>
      <c r="EZB20" s="44"/>
      <c r="EZC20" s="44"/>
      <c r="EZD20" s="44"/>
      <c r="EZE20" s="44"/>
      <c r="EZF20" s="44"/>
      <c r="EZG20" s="44"/>
      <c r="EZH20" s="44"/>
      <c r="EZI20" s="44"/>
      <c r="EZJ20" s="44"/>
      <c r="EZK20" s="44"/>
      <c r="EZL20" s="44"/>
      <c r="EZM20" s="44"/>
      <c r="EZN20" s="44"/>
      <c r="EZO20" s="44"/>
      <c r="EZP20" s="44"/>
      <c r="EZQ20" s="44"/>
      <c r="EZR20" s="44"/>
      <c r="EZS20" s="44"/>
      <c r="EZT20" s="44"/>
      <c r="EZU20" s="44"/>
      <c r="EZV20" s="44"/>
      <c r="EZW20" s="44"/>
      <c r="EZX20" s="44"/>
      <c r="EZY20" s="44"/>
      <c r="EZZ20" s="44"/>
      <c r="FAA20" s="44"/>
      <c r="FAB20" s="44"/>
      <c r="FAC20" s="44"/>
      <c r="FAD20" s="44"/>
      <c r="FAE20" s="44"/>
      <c r="FAF20" s="44"/>
      <c r="FAG20" s="44"/>
      <c r="FAH20" s="44"/>
      <c r="FAI20" s="44"/>
      <c r="FAJ20" s="44"/>
      <c r="FAK20" s="44"/>
      <c r="FAL20" s="44"/>
      <c r="FAM20" s="44"/>
      <c r="FAN20" s="44"/>
      <c r="FAO20" s="44"/>
      <c r="FAP20" s="44"/>
      <c r="FAQ20" s="44"/>
      <c r="FAR20" s="44"/>
      <c r="FAS20" s="44"/>
      <c r="FAT20" s="44"/>
      <c r="FAU20" s="44"/>
      <c r="FAV20" s="44"/>
      <c r="FAW20" s="44"/>
      <c r="FAX20" s="44"/>
      <c r="FAY20" s="44"/>
      <c r="FAZ20" s="44"/>
      <c r="FBA20" s="44"/>
      <c r="FBB20" s="44"/>
      <c r="FBC20" s="44"/>
      <c r="FBD20" s="44"/>
      <c r="FBE20" s="44"/>
      <c r="FBF20" s="44"/>
      <c r="FBG20" s="44"/>
      <c r="FBH20" s="44"/>
      <c r="FBI20" s="44"/>
      <c r="FBJ20" s="44"/>
      <c r="FBK20" s="44"/>
      <c r="FBL20" s="44"/>
      <c r="FBM20" s="44"/>
      <c r="FBN20" s="44"/>
      <c r="FBO20" s="44"/>
      <c r="FBP20" s="44"/>
      <c r="FBQ20" s="44"/>
      <c r="FBR20" s="44"/>
      <c r="FBS20" s="44"/>
      <c r="FBT20" s="44"/>
      <c r="FBU20" s="44"/>
      <c r="FBV20" s="44"/>
      <c r="FBW20" s="44"/>
      <c r="FBX20" s="44"/>
      <c r="FBY20" s="44"/>
      <c r="FBZ20" s="44"/>
      <c r="FCA20" s="44"/>
      <c r="FCB20" s="44"/>
      <c r="FCC20" s="44"/>
      <c r="FCD20" s="44"/>
      <c r="FCE20" s="44"/>
      <c r="FCF20" s="44"/>
      <c r="FCG20" s="44"/>
      <c r="FCH20" s="44"/>
      <c r="FCI20" s="44"/>
      <c r="FCJ20" s="44"/>
      <c r="FCK20" s="44"/>
      <c r="FCL20" s="44"/>
      <c r="FCM20" s="44"/>
      <c r="FCN20" s="44"/>
      <c r="FCO20" s="44"/>
      <c r="FCP20" s="44"/>
      <c r="FCQ20" s="44"/>
      <c r="FCR20" s="44"/>
      <c r="FCS20" s="44"/>
      <c r="FCT20" s="44"/>
      <c r="FCU20" s="44"/>
      <c r="FCV20" s="44"/>
      <c r="FCW20" s="44"/>
      <c r="FCX20" s="44"/>
      <c r="FCY20" s="44"/>
      <c r="FCZ20" s="44"/>
      <c r="FDA20" s="44"/>
      <c r="FDB20" s="44"/>
      <c r="FDC20" s="44"/>
      <c r="FDD20" s="44"/>
      <c r="FDE20" s="44"/>
      <c r="FDF20" s="44"/>
      <c r="FDG20" s="44"/>
      <c r="FDH20" s="44"/>
      <c r="FDI20" s="44"/>
      <c r="FDJ20" s="44"/>
      <c r="FDK20" s="44"/>
      <c r="FDL20" s="44"/>
      <c r="FDM20" s="44"/>
      <c r="FDN20" s="44"/>
      <c r="FDO20" s="44"/>
      <c r="FDP20" s="44"/>
      <c r="FDQ20" s="44"/>
      <c r="FDR20" s="44"/>
      <c r="FDS20" s="44"/>
      <c r="FDT20" s="44"/>
      <c r="FDU20" s="44"/>
      <c r="FDV20" s="44"/>
      <c r="FDW20" s="44"/>
      <c r="FDX20" s="44"/>
      <c r="FDY20" s="44"/>
      <c r="FDZ20" s="44"/>
      <c r="FEA20" s="44"/>
      <c r="FEB20" s="44"/>
      <c r="FEC20" s="44"/>
      <c r="FED20" s="44"/>
      <c r="FEE20" s="44"/>
      <c r="FEF20" s="44"/>
      <c r="FEG20" s="44"/>
      <c r="FEH20" s="44"/>
      <c r="FEI20" s="44"/>
      <c r="FEJ20" s="44"/>
      <c r="FEK20" s="44"/>
      <c r="FEL20" s="44"/>
      <c r="FEM20" s="44"/>
      <c r="FEN20" s="44"/>
      <c r="FEO20" s="44"/>
      <c r="FEP20" s="44"/>
      <c r="FEQ20" s="44"/>
      <c r="FER20" s="44"/>
      <c r="FES20" s="44"/>
      <c r="FET20" s="44"/>
      <c r="FEU20" s="44"/>
      <c r="FEV20" s="44"/>
      <c r="FEW20" s="44"/>
      <c r="FEX20" s="44"/>
      <c r="FEY20" s="44"/>
      <c r="FEZ20" s="44"/>
      <c r="FFA20" s="44"/>
      <c r="FFB20" s="44"/>
      <c r="FFC20" s="44"/>
      <c r="FFD20" s="44"/>
      <c r="FFE20" s="44"/>
      <c r="FFF20" s="44"/>
      <c r="FFG20" s="44"/>
      <c r="FFH20" s="44"/>
      <c r="FFI20" s="44"/>
      <c r="FFJ20" s="44"/>
      <c r="FFK20" s="44"/>
      <c r="FFL20" s="44"/>
      <c r="FFM20" s="44"/>
      <c r="FFN20" s="44"/>
      <c r="FFO20" s="44"/>
      <c r="FFP20" s="44"/>
      <c r="FFQ20" s="44"/>
      <c r="FFR20" s="44"/>
      <c r="FFS20" s="44"/>
      <c r="FFT20" s="44"/>
      <c r="FFU20" s="44"/>
      <c r="FFV20" s="44"/>
      <c r="FFW20" s="44"/>
      <c r="FFX20" s="44"/>
      <c r="FFY20" s="44"/>
      <c r="FFZ20" s="44"/>
      <c r="FGA20" s="44"/>
      <c r="FGB20" s="44"/>
      <c r="FGC20" s="44"/>
      <c r="FGD20" s="44"/>
      <c r="FGE20" s="44"/>
      <c r="FGF20" s="44"/>
      <c r="FGG20" s="44"/>
      <c r="FGH20" s="44"/>
      <c r="FGI20" s="44"/>
      <c r="FGJ20" s="44"/>
      <c r="FGK20" s="44"/>
      <c r="FGL20" s="44"/>
      <c r="FGM20" s="44"/>
      <c r="FGN20" s="44"/>
      <c r="FGO20" s="44"/>
      <c r="FGP20" s="44"/>
      <c r="FGQ20" s="44"/>
      <c r="FGR20" s="44"/>
      <c r="FGS20" s="44"/>
      <c r="FGT20" s="44"/>
      <c r="FGU20" s="44"/>
      <c r="FGV20" s="44"/>
      <c r="FGW20" s="44"/>
      <c r="FGX20" s="44"/>
      <c r="FGY20" s="44"/>
      <c r="FGZ20" s="44"/>
      <c r="FHA20" s="44"/>
      <c r="FHB20" s="44"/>
      <c r="FHC20" s="44"/>
      <c r="FHD20" s="44"/>
      <c r="FHE20" s="44"/>
      <c r="FHF20" s="44"/>
      <c r="FHG20" s="44"/>
      <c r="FHH20" s="44"/>
      <c r="FHI20" s="44"/>
      <c r="FHJ20" s="44"/>
      <c r="FHK20" s="44"/>
      <c r="FHL20" s="44"/>
      <c r="FHM20" s="44"/>
      <c r="FHN20" s="44"/>
      <c r="FHO20" s="44"/>
      <c r="FHP20" s="44"/>
      <c r="FHQ20" s="44"/>
      <c r="FHR20" s="44"/>
      <c r="FHS20" s="44"/>
      <c r="FHT20" s="44"/>
      <c r="FHU20" s="44"/>
      <c r="FHV20" s="44"/>
      <c r="FHW20" s="44"/>
      <c r="FHX20" s="44"/>
      <c r="FHY20" s="44"/>
      <c r="FHZ20" s="44"/>
      <c r="FIA20" s="44"/>
      <c r="FIB20" s="44"/>
      <c r="FIC20" s="44"/>
      <c r="FID20" s="44"/>
      <c r="FIE20" s="44"/>
      <c r="FIF20" s="44"/>
      <c r="FIG20" s="44"/>
      <c r="FIH20" s="44"/>
      <c r="FII20" s="44"/>
      <c r="FIJ20" s="44"/>
      <c r="FIK20" s="44"/>
      <c r="FIL20" s="44"/>
      <c r="FIM20" s="44"/>
      <c r="FIN20" s="44"/>
      <c r="FIO20" s="44"/>
      <c r="FIP20" s="44"/>
      <c r="FIQ20" s="44"/>
      <c r="FIR20" s="44"/>
      <c r="FIS20" s="44"/>
      <c r="FIT20" s="44"/>
      <c r="FIU20" s="44"/>
      <c r="FIV20" s="44"/>
      <c r="FIW20" s="44"/>
      <c r="FIX20" s="44"/>
      <c r="FIY20" s="44"/>
      <c r="FIZ20" s="44"/>
      <c r="FJA20" s="44"/>
      <c r="FJB20" s="44"/>
      <c r="FJC20" s="44"/>
      <c r="FJD20" s="44"/>
      <c r="FJE20" s="44"/>
      <c r="FJF20" s="44"/>
      <c r="FJG20" s="44"/>
      <c r="FJH20" s="44"/>
      <c r="FJI20" s="44"/>
      <c r="FJJ20" s="44"/>
      <c r="FJK20" s="44"/>
      <c r="FJL20" s="44"/>
      <c r="FJM20" s="44"/>
      <c r="FJN20" s="44"/>
      <c r="FJO20" s="44"/>
      <c r="FJP20" s="44"/>
      <c r="FJQ20" s="44"/>
      <c r="FJR20" s="44"/>
      <c r="FJS20" s="44"/>
      <c r="FJT20" s="44"/>
      <c r="FJU20" s="44"/>
      <c r="FJV20" s="44"/>
      <c r="FJW20" s="44"/>
      <c r="FJX20" s="44"/>
      <c r="FJY20" s="44"/>
      <c r="FJZ20" s="44"/>
      <c r="FKA20" s="44"/>
      <c r="FKB20" s="44"/>
      <c r="FKC20" s="44"/>
      <c r="FKD20" s="44"/>
      <c r="FKE20" s="44"/>
      <c r="FKF20" s="44"/>
      <c r="FKG20" s="44"/>
      <c r="FKH20" s="44"/>
      <c r="FKI20" s="44"/>
      <c r="FKJ20" s="44"/>
      <c r="FKK20" s="44"/>
      <c r="FKL20" s="44"/>
      <c r="FKM20" s="44"/>
      <c r="FKN20" s="44"/>
      <c r="FKO20" s="44"/>
      <c r="FKP20" s="44"/>
      <c r="FKQ20" s="44"/>
    </row>
    <row r="21" spans="1:4359" s="38" customFormat="1" ht="36.75" customHeight="1" thickBot="1" x14ac:dyDescent="0.3">
      <c r="A21" s="732"/>
      <c r="B21" s="732"/>
      <c r="C21" s="735"/>
      <c r="D21" s="737"/>
      <c r="E21" s="739"/>
      <c r="F21" s="333" t="s">
        <v>23</v>
      </c>
      <c r="G21" s="259">
        <v>6.6699999999999995E-2</v>
      </c>
      <c r="H21" s="259">
        <v>6.6699999999999995E-2</v>
      </c>
      <c r="I21" s="259">
        <v>6.6699999999999995E-2</v>
      </c>
      <c r="J21" s="259">
        <v>6.6699999999999995E-2</v>
      </c>
      <c r="K21" s="259">
        <v>6.6699999999999995E-2</v>
      </c>
      <c r="L21" s="259">
        <v>6.6699999999999995E-2</v>
      </c>
      <c r="M21" s="224">
        <v>0.1</v>
      </c>
      <c r="N21" s="224">
        <v>0.1</v>
      </c>
      <c r="O21" s="224">
        <v>0.1</v>
      </c>
      <c r="P21" s="259">
        <v>0.1</v>
      </c>
      <c r="Q21" s="259">
        <v>0.1</v>
      </c>
      <c r="R21" s="259">
        <v>9.98E-2</v>
      </c>
      <c r="S21" s="335">
        <f>SUM(G21:R21)</f>
        <v>0.99999999999999989</v>
      </c>
      <c r="T21" s="741"/>
      <c r="U21" s="744"/>
      <c r="V21" s="75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c r="AMA21" s="44"/>
      <c r="AMB21" s="44"/>
      <c r="AMC21" s="44"/>
      <c r="AMD21" s="44"/>
      <c r="AME21" s="44"/>
      <c r="AMF21" s="44"/>
      <c r="AMG21" s="44"/>
      <c r="AMH21" s="44"/>
      <c r="AMI21" s="44"/>
      <c r="AMJ21" s="44"/>
      <c r="AMK21" s="44"/>
      <c r="AML21" s="44"/>
      <c r="AMM21" s="44"/>
      <c r="AMN21" s="44"/>
      <c r="AMO21" s="44"/>
      <c r="AMP21" s="44"/>
      <c r="AMQ21" s="44"/>
      <c r="AMR21" s="44"/>
      <c r="AMS21" s="44"/>
      <c r="AMT21" s="44"/>
      <c r="AMU21" s="44"/>
      <c r="AMV21" s="44"/>
      <c r="AMW21" s="44"/>
      <c r="AMX21" s="44"/>
      <c r="AMY21" s="44"/>
      <c r="AMZ21" s="44"/>
      <c r="ANA21" s="44"/>
      <c r="ANB21" s="44"/>
      <c r="ANC21" s="44"/>
      <c r="AND21" s="44"/>
      <c r="ANE21" s="44"/>
      <c r="ANF21" s="44"/>
      <c r="ANG21" s="44"/>
      <c r="ANH21" s="44"/>
      <c r="ANI21" s="44"/>
      <c r="ANJ21" s="44"/>
      <c r="ANK21" s="44"/>
      <c r="ANL21" s="44"/>
      <c r="ANM21" s="44"/>
      <c r="ANN21" s="44"/>
      <c r="ANO21" s="44"/>
      <c r="ANP21" s="44"/>
      <c r="ANQ21" s="44"/>
      <c r="ANR21" s="44"/>
      <c r="ANS21" s="44"/>
      <c r="ANT21" s="44"/>
      <c r="ANU21" s="44"/>
      <c r="ANV21" s="44"/>
      <c r="ANW21" s="44"/>
      <c r="ANX21" s="44"/>
      <c r="ANY21" s="44"/>
      <c r="ANZ21" s="44"/>
      <c r="AOA21" s="44"/>
      <c r="AOB21" s="44"/>
      <c r="AOC21" s="44"/>
      <c r="AOD21" s="44"/>
      <c r="AOE21" s="44"/>
      <c r="AOF21" s="44"/>
      <c r="AOG21" s="44"/>
      <c r="AOH21" s="44"/>
      <c r="AOI21" s="44"/>
      <c r="AOJ21" s="44"/>
      <c r="AOK21" s="44"/>
      <c r="AOL21" s="44"/>
      <c r="AOM21" s="44"/>
      <c r="AON21" s="44"/>
      <c r="AOO21" s="44"/>
      <c r="AOP21" s="44"/>
      <c r="AOQ21" s="44"/>
      <c r="AOR21" s="44"/>
      <c r="AOS21" s="44"/>
      <c r="AOT21" s="44"/>
      <c r="AOU21" s="44"/>
      <c r="AOV21" s="44"/>
      <c r="AOW21" s="44"/>
      <c r="AOX21" s="44"/>
      <c r="AOY21" s="44"/>
      <c r="AOZ21" s="44"/>
      <c r="APA21" s="44"/>
      <c r="APB21" s="44"/>
      <c r="APC21" s="44"/>
      <c r="APD21" s="44"/>
      <c r="APE21" s="44"/>
      <c r="APF21" s="44"/>
      <c r="APG21" s="44"/>
      <c r="APH21" s="44"/>
      <c r="API21" s="44"/>
      <c r="APJ21" s="44"/>
      <c r="APK21" s="44"/>
      <c r="APL21" s="44"/>
      <c r="APM21" s="44"/>
      <c r="APN21" s="44"/>
      <c r="APO21" s="44"/>
      <c r="APP21" s="44"/>
      <c r="APQ21" s="44"/>
      <c r="APR21" s="44"/>
      <c r="APS21" s="44"/>
      <c r="APT21" s="44"/>
      <c r="APU21" s="44"/>
      <c r="APV21" s="44"/>
      <c r="APW21" s="44"/>
      <c r="APX21" s="44"/>
      <c r="APY21" s="44"/>
      <c r="APZ21" s="44"/>
      <c r="AQA21" s="44"/>
      <c r="AQB21" s="44"/>
      <c r="AQC21" s="44"/>
      <c r="AQD21" s="44"/>
      <c r="AQE21" s="44"/>
      <c r="AQF21" s="44"/>
      <c r="AQG21" s="44"/>
      <c r="AQH21" s="44"/>
      <c r="AQI21" s="44"/>
      <c r="AQJ21" s="44"/>
      <c r="AQK21" s="44"/>
      <c r="AQL21" s="44"/>
      <c r="AQM21" s="44"/>
      <c r="AQN21" s="44"/>
      <c r="AQO21" s="44"/>
      <c r="AQP21" s="44"/>
      <c r="AQQ21" s="44"/>
      <c r="AQR21" s="44"/>
      <c r="AQS21" s="44"/>
      <c r="AQT21" s="44"/>
      <c r="AQU21" s="44"/>
      <c r="AQV21" s="44"/>
      <c r="AQW21" s="44"/>
      <c r="AQX21" s="44"/>
      <c r="AQY21" s="44"/>
      <c r="AQZ21" s="44"/>
      <c r="ARA21" s="44"/>
      <c r="ARB21" s="44"/>
      <c r="ARC21" s="44"/>
      <c r="ARD21" s="44"/>
      <c r="ARE21" s="44"/>
      <c r="ARF21" s="44"/>
      <c r="ARG21" s="44"/>
      <c r="ARH21" s="44"/>
      <c r="ARI21" s="44"/>
      <c r="ARJ21" s="44"/>
      <c r="ARK21" s="44"/>
      <c r="ARL21" s="44"/>
      <c r="ARM21" s="44"/>
      <c r="ARN21" s="44"/>
      <c r="ARO21" s="44"/>
      <c r="ARP21" s="44"/>
      <c r="ARQ21" s="44"/>
      <c r="ARR21" s="44"/>
      <c r="ARS21" s="44"/>
      <c r="ART21" s="44"/>
      <c r="ARU21" s="44"/>
      <c r="ARV21" s="44"/>
      <c r="ARW21" s="44"/>
      <c r="ARX21" s="44"/>
      <c r="ARY21" s="44"/>
      <c r="ARZ21" s="44"/>
      <c r="ASA21" s="44"/>
      <c r="ASB21" s="44"/>
      <c r="ASC21" s="44"/>
      <c r="ASD21" s="44"/>
      <c r="ASE21" s="44"/>
      <c r="ASF21" s="44"/>
      <c r="ASG21" s="44"/>
      <c r="ASH21" s="44"/>
      <c r="ASI21" s="44"/>
      <c r="ASJ21" s="44"/>
      <c r="ASK21" s="44"/>
      <c r="ASL21" s="44"/>
      <c r="ASM21" s="44"/>
      <c r="ASN21" s="44"/>
      <c r="ASO21" s="44"/>
      <c r="ASP21" s="44"/>
      <c r="ASQ21" s="44"/>
      <c r="ASR21" s="44"/>
      <c r="ASS21" s="44"/>
      <c r="AST21" s="44"/>
      <c r="ASU21" s="44"/>
      <c r="ASV21" s="44"/>
      <c r="ASW21" s="44"/>
      <c r="ASX21" s="44"/>
      <c r="ASY21" s="44"/>
      <c r="ASZ21" s="44"/>
      <c r="ATA21" s="44"/>
      <c r="ATB21" s="44"/>
      <c r="ATC21" s="44"/>
      <c r="ATD21" s="44"/>
      <c r="ATE21" s="44"/>
      <c r="ATF21" s="44"/>
      <c r="ATG21" s="44"/>
      <c r="ATH21" s="44"/>
      <c r="ATI21" s="44"/>
      <c r="ATJ21" s="44"/>
      <c r="ATK21" s="44"/>
      <c r="ATL21" s="44"/>
      <c r="ATM21" s="44"/>
      <c r="ATN21" s="44"/>
      <c r="ATO21" s="44"/>
      <c r="ATP21" s="44"/>
      <c r="ATQ21" s="44"/>
      <c r="ATR21" s="44"/>
      <c r="ATS21" s="44"/>
      <c r="ATT21" s="44"/>
      <c r="ATU21" s="44"/>
      <c r="ATV21" s="44"/>
      <c r="ATW21" s="44"/>
      <c r="ATX21" s="44"/>
      <c r="ATY21" s="44"/>
      <c r="ATZ21" s="44"/>
      <c r="AUA21" s="44"/>
      <c r="AUB21" s="44"/>
      <c r="AUC21" s="44"/>
      <c r="AUD21" s="44"/>
      <c r="AUE21" s="44"/>
      <c r="AUF21" s="44"/>
      <c r="AUG21" s="44"/>
      <c r="AUH21" s="44"/>
      <c r="AUI21" s="44"/>
      <c r="AUJ21" s="44"/>
      <c r="AUK21" s="44"/>
      <c r="AUL21" s="44"/>
      <c r="AUM21" s="44"/>
      <c r="AUN21" s="44"/>
      <c r="AUO21" s="44"/>
      <c r="AUP21" s="44"/>
      <c r="AUQ21" s="44"/>
      <c r="AUR21" s="44"/>
      <c r="AUS21" s="44"/>
      <c r="AUT21" s="44"/>
      <c r="AUU21" s="44"/>
      <c r="AUV21" s="44"/>
      <c r="AUW21" s="44"/>
      <c r="AUX21" s="44"/>
      <c r="AUY21" s="44"/>
      <c r="AUZ21" s="44"/>
      <c r="AVA21" s="44"/>
      <c r="AVB21" s="44"/>
      <c r="AVC21" s="44"/>
      <c r="AVD21" s="44"/>
      <c r="AVE21" s="44"/>
      <c r="AVF21" s="44"/>
      <c r="AVG21" s="44"/>
      <c r="AVH21" s="44"/>
      <c r="AVI21" s="44"/>
      <c r="AVJ21" s="44"/>
      <c r="AVK21" s="44"/>
      <c r="AVL21" s="44"/>
      <c r="AVM21" s="44"/>
      <c r="AVN21" s="44"/>
      <c r="AVO21" s="44"/>
      <c r="AVP21" s="44"/>
      <c r="AVQ21" s="44"/>
      <c r="AVR21" s="44"/>
      <c r="AVS21" s="44"/>
      <c r="AVT21" s="44"/>
      <c r="AVU21" s="44"/>
      <c r="AVV21" s="44"/>
      <c r="AVW21" s="44"/>
      <c r="AVX21" s="44"/>
      <c r="AVY21" s="44"/>
      <c r="AVZ21" s="44"/>
      <c r="AWA21" s="44"/>
      <c r="AWB21" s="44"/>
      <c r="AWC21" s="44"/>
      <c r="AWD21" s="44"/>
      <c r="AWE21" s="44"/>
      <c r="AWF21" s="44"/>
      <c r="AWG21" s="44"/>
      <c r="AWH21" s="44"/>
      <c r="AWI21" s="44"/>
      <c r="AWJ21" s="44"/>
      <c r="AWK21" s="44"/>
      <c r="AWL21" s="44"/>
      <c r="AWM21" s="44"/>
      <c r="AWN21" s="44"/>
      <c r="AWO21" s="44"/>
      <c r="AWP21" s="44"/>
      <c r="AWQ21" s="44"/>
      <c r="AWR21" s="44"/>
      <c r="AWS21" s="44"/>
      <c r="AWT21" s="44"/>
      <c r="AWU21" s="44"/>
      <c r="AWV21" s="44"/>
      <c r="AWW21" s="44"/>
      <c r="AWX21" s="44"/>
      <c r="AWY21" s="44"/>
      <c r="AWZ21" s="44"/>
      <c r="AXA21" s="44"/>
      <c r="AXB21" s="44"/>
      <c r="AXC21" s="44"/>
      <c r="AXD21" s="44"/>
      <c r="AXE21" s="44"/>
      <c r="AXF21" s="44"/>
      <c r="AXG21" s="44"/>
      <c r="AXH21" s="44"/>
      <c r="AXI21" s="44"/>
      <c r="AXJ21" s="44"/>
      <c r="AXK21" s="44"/>
      <c r="AXL21" s="44"/>
      <c r="AXM21" s="44"/>
      <c r="AXN21" s="44"/>
      <c r="AXO21" s="44"/>
      <c r="AXP21" s="44"/>
      <c r="AXQ21" s="44"/>
      <c r="AXR21" s="44"/>
      <c r="AXS21" s="44"/>
      <c r="AXT21" s="44"/>
      <c r="AXU21" s="44"/>
      <c r="AXV21" s="44"/>
      <c r="AXW21" s="44"/>
      <c r="AXX21" s="44"/>
      <c r="AXY21" s="44"/>
      <c r="AXZ21" s="44"/>
      <c r="AYA21" s="44"/>
      <c r="AYB21" s="44"/>
      <c r="AYC21" s="44"/>
      <c r="AYD21" s="44"/>
      <c r="AYE21" s="44"/>
      <c r="AYF21" s="44"/>
      <c r="AYG21" s="44"/>
      <c r="AYH21" s="44"/>
      <c r="AYI21" s="44"/>
      <c r="AYJ21" s="44"/>
      <c r="AYK21" s="44"/>
      <c r="AYL21" s="44"/>
      <c r="AYM21" s="44"/>
      <c r="AYN21" s="44"/>
      <c r="AYO21" s="44"/>
      <c r="AYP21" s="44"/>
      <c r="AYQ21" s="44"/>
      <c r="AYR21" s="44"/>
      <c r="AYS21" s="44"/>
      <c r="AYT21" s="44"/>
      <c r="AYU21" s="44"/>
      <c r="AYV21" s="44"/>
      <c r="AYW21" s="44"/>
      <c r="AYX21" s="44"/>
      <c r="AYY21" s="44"/>
      <c r="AYZ21" s="44"/>
      <c r="AZA21" s="44"/>
      <c r="AZB21" s="44"/>
      <c r="AZC21" s="44"/>
      <c r="AZD21" s="44"/>
      <c r="AZE21" s="44"/>
      <c r="AZF21" s="44"/>
      <c r="AZG21" s="44"/>
      <c r="AZH21" s="44"/>
      <c r="AZI21" s="44"/>
      <c r="AZJ21" s="44"/>
      <c r="AZK21" s="44"/>
      <c r="AZL21" s="44"/>
      <c r="AZM21" s="44"/>
      <c r="AZN21" s="44"/>
      <c r="AZO21" s="44"/>
      <c r="AZP21" s="44"/>
      <c r="AZQ21" s="44"/>
      <c r="AZR21" s="44"/>
      <c r="AZS21" s="44"/>
      <c r="AZT21" s="44"/>
      <c r="AZU21" s="44"/>
      <c r="AZV21" s="44"/>
      <c r="AZW21" s="44"/>
      <c r="AZX21" s="44"/>
      <c r="AZY21" s="44"/>
      <c r="AZZ21" s="44"/>
      <c r="BAA21" s="44"/>
      <c r="BAB21" s="44"/>
      <c r="BAC21" s="44"/>
      <c r="BAD21" s="44"/>
      <c r="BAE21" s="44"/>
      <c r="BAF21" s="44"/>
      <c r="BAG21" s="44"/>
      <c r="BAH21" s="44"/>
      <c r="BAI21" s="44"/>
      <c r="BAJ21" s="44"/>
      <c r="BAK21" s="44"/>
      <c r="BAL21" s="44"/>
      <c r="BAM21" s="44"/>
      <c r="BAN21" s="44"/>
      <c r="BAO21" s="44"/>
      <c r="BAP21" s="44"/>
      <c r="BAQ21" s="44"/>
      <c r="BAR21" s="44"/>
      <c r="BAS21" s="44"/>
      <c r="BAT21" s="44"/>
      <c r="BAU21" s="44"/>
      <c r="BAV21" s="44"/>
      <c r="BAW21" s="44"/>
      <c r="BAX21" s="44"/>
      <c r="BAY21" s="44"/>
      <c r="BAZ21" s="44"/>
      <c r="BBA21" s="44"/>
      <c r="BBB21" s="44"/>
      <c r="BBC21" s="44"/>
      <c r="BBD21" s="44"/>
      <c r="BBE21" s="44"/>
      <c r="BBF21" s="44"/>
      <c r="BBG21" s="44"/>
      <c r="BBH21" s="44"/>
      <c r="BBI21" s="44"/>
      <c r="BBJ21" s="44"/>
      <c r="BBK21" s="44"/>
      <c r="BBL21" s="44"/>
      <c r="BBM21" s="44"/>
      <c r="BBN21" s="44"/>
      <c r="BBO21" s="44"/>
      <c r="BBP21" s="44"/>
      <c r="BBQ21" s="44"/>
      <c r="BBR21" s="44"/>
      <c r="BBS21" s="44"/>
      <c r="BBT21" s="44"/>
      <c r="BBU21" s="44"/>
      <c r="BBV21" s="44"/>
      <c r="BBW21" s="44"/>
      <c r="BBX21" s="44"/>
      <c r="BBY21" s="44"/>
      <c r="BBZ21" s="44"/>
      <c r="BCA21" s="44"/>
      <c r="BCB21" s="44"/>
      <c r="BCC21" s="44"/>
      <c r="BCD21" s="44"/>
      <c r="BCE21" s="44"/>
      <c r="BCF21" s="44"/>
      <c r="BCG21" s="44"/>
      <c r="BCH21" s="44"/>
      <c r="BCI21" s="44"/>
      <c r="BCJ21" s="44"/>
      <c r="BCK21" s="44"/>
      <c r="BCL21" s="44"/>
      <c r="BCM21" s="44"/>
      <c r="BCN21" s="44"/>
      <c r="BCO21" s="44"/>
      <c r="BCP21" s="44"/>
      <c r="BCQ21" s="44"/>
      <c r="BCR21" s="44"/>
      <c r="BCS21" s="44"/>
      <c r="BCT21" s="44"/>
      <c r="BCU21" s="44"/>
      <c r="BCV21" s="44"/>
      <c r="BCW21" s="44"/>
      <c r="BCX21" s="44"/>
      <c r="BCY21" s="44"/>
      <c r="BCZ21" s="44"/>
      <c r="BDA21" s="44"/>
      <c r="BDB21" s="44"/>
      <c r="BDC21" s="44"/>
      <c r="BDD21" s="44"/>
      <c r="BDE21" s="44"/>
      <c r="BDF21" s="44"/>
      <c r="BDG21" s="44"/>
      <c r="BDH21" s="44"/>
      <c r="BDI21" s="44"/>
      <c r="BDJ21" s="44"/>
      <c r="BDK21" s="44"/>
      <c r="BDL21" s="44"/>
      <c r="BDM21" s="44"/>
      <c r="BDN21" s="44"/>
      <c r="BDO21" s="44"/>
      <c r="BDP21" s="44"/>
      <c r="BDQ21" s="44"/>
      <c r="BDR21" s="44"/>
      <c r="BDS21" s="44"/>
      <c r="BDT21" s="44"/>
      <c r="BDU21" s="44"/>
      <c r="BDV21" s="44"/>
      <c r="BDW21" s="44"/>
      <c r="BDX21" s="44"/>
      <c r="BDY21" s="44"/>
      <c r="BDZ21" s="44"/>
      <c r="BEA21" s="44"/>
      <c r="BEB21" s="44"/>
      <c r="BEC21" s="44"/>
      <c r="BED21" s="44"/>
      <c r="BEE21" s="44"/>
      <c r="BEF21" s="44"/>
      <c r="BEG21" s="44"/>
      <c r="BEH21" s="44"/>
      <c r="BEI21" s="44"/>
      <c r="BEJ21" s="44"/>
      <c r="BEK21" s="44"/>
      <c r="BEL21" s="44"/>
      <c r="BEM21" s="44"/>
      <c r="BEN21" s="44"/>
      <c r="BEO21" s="44"/>
      <c r="BEP21" s="44"/>
      <c r="BEQ21" s="44"/>
      <c r="BER21" s="44"/>
      <c r="BES21" s="44"/>
      <c r="BET21" s="44"/>
      <c r="BEU21" s="44"/>
      <c r="BEV21" s="44"/>
      <c r="BEW21" s="44"/>
      <c r="BEX21" s="44"/>
      <c r="BEY21" s="44"/>
      <c r="BEZ21" s="44"/>
      <c r="BFA21" s="44"/>
      <c r="BFB21" s="44"/>
      <c r="BFC21" s="44"/>
      <c r="BFD21" s="44"/>
      <c r="BFE21" s="44"/>
      <c r="BFF21" s="44"/>
      <c r="BFG21" s="44"/>
      <c r="BFH21" s="44"/>
      <c r="BFI21" s="44"/>
      <c r="BFJ21" s="44"/>
      <c r="BFK21" s="44"/>
      <c r="BFL21" s="44"/>
      <c r="BFM21" s="44"/>
      <c r="BFN21" s="44"/>
      <c r="BFO21" s="44"/>
      <c r="BFP21" s="44"/>
      <c r="BFQ21" s="44"/>
      <c r="BFR21" s="44"/>
      <c r="BFS21" s="44"/>
      <c r="BFT21" s="44"/>
      <c r="BFU21" s="44"/>
      <c r="BFV21" s="44"/>
      <c r="BFW21" s="44"/>
      <c r="BFX21" s="44"/>
      <c r="BFY21" s="44"/>
      <c r="BFZ21" s="44"/>
      <c r="BGA21" s="44"/>
      <c r="BGB21" s="44"/>
      <c r="BGC21" s="44"/>
      <c r="BGD21" s="44"/>
      <c r="BGE21" s="44"/>
      <c r="BGF21" s="44"/>
      <c r="BGG21" s="44"/>
      <c r="BGH21" s="44"/>
      <c r="BGI21" s="44"/>
      <c r="BGJ21" s="44"/>
      <c r="BGK21" s="44"/>
      <c r="BGL21" s="44"/>
      <c r="BGM21" s="44"/>
      <c r="BGN21" s="44"/>
      <c r="BGO21" s="44"/>
      <c r="BGP21" s="44"/>
      <c r="BGQ21" s="44"/>
      <c r="BGR21" s="44"/>
      <c r="BGS21" s="44"/>
      <c r="BGT21" s="44"/>
      <c r="BGU21" s="44"/>
      <c r="BGV21" s="44"/>
      <c r="BGW21" s="44"/>
      <c r="BGX21" s="44"/>
      <c r="BGY21" s="44"/>
      <c r="BGZ21" s="44"/>
      <c r="BHA21" s="44"/>
      <c r="BHB21" s="44"/>
      <c r="BHC21" s="44"/>
      <c r="BHD21" s="44"/>
      <c r="BHE21" s="44"/>
      <c r="BHF21" s="44"/>
      <c r="BHG21" s="44"/>
      <c r="BHH21" s="44"/>
      <c r="BHI21" s="44"/>
      <c r="BHJ21" s="44"/>
      <c r="BHK21" s="44"/>
      <c r="BHL21" s="44"/>
      <c r="BHM21" s="44"/>
      <c r="BHN21" s="44"/>
      <c r="BHO21" s="44"/>
      <c r="BHP21" s="44"/>
      <c r="BHQ21" s="44"/>
      <c r="BHR21" s="44"/>
      <c r="BHS21" s="44"/>
      <c r="BHT21" s="44"/>
      <c r="BHU21" s="44"/>
      <c r="BHV21" s="44"/>
      <c r="BHW21" s="44"/>
      <c r="BHX21" s="44"/>
      <c r="BHY21" s="44"/>
      <c r="BHZ21" s="44"/>
      <c r="BIA21" s="44"/>
      <c r="BIB21" s="44"/>
      <c r="BIC21" s="44"/>
      <c r="BID21" s="44"/>
      <c r="BIE21" s="44"/>
      <c r="BIF21" s="44"/>
      <c r="BIG21" s="44"/>
      <c r="BIH21" s="44"/>
      <c r="BII21" s="44"/>
      <c r="BIJ21" s="44"/>
      <c r="BIK21" s="44"/>
      <c r="BIL21" s="44"/>
      <c r="BIM21" s="44"/>
      <c r="BIN21" s="44"/>
      <c r="BIO21" s="44"/>
      <c r="BIP21" s="44"/>
      <c r="BIQ21" s="44"/>
      <c r="BIR21" s="44"/>
      <c r="BIS21" s="44"/>
      <c r="BIT21" s="44"/>
      <c r="BIU21" s="44"/>
      <c r="BIV21" s="44"/>
      <c r="BIW21" s="44"/>
      <c r="BIX21" s="44"/>
      <c r="BIY21" s="44"/>
      <c r="BIZ21" s="44"/>
      <c r="BJA21" s="44"/>
      <c r="BJB21" s="44"/>
      <c r="BJC21" s="44"/>
      <c r="BJD21" s="44"/>
      <c r="BJE21" s="44"/>
      <c r="BJF21" s="44"/>
      <c r="BJG21" s="44"/>
      <c r="BJH21" s="44"/>
      <c r="BJI21" s="44"/>
      <c r="BJJ21" s="44"/>
      <c r="BJK21" s="44"/>
      <c r="BJL21" s="44"/>
      <c r="BJM21" s="44"/>
      <c r="BJN21" s="44"/>
      <c r="BJO21" s="44"/>
      <c r="BJP21" s="44"/>
      <c r="BJQ21" s="44"/>
      <c r="BJR21" s="44"/>
      <c r="BJS21" s="44"/>
      <c r="BJT21" s="44"/>
      <c r="BJU21" s="44"/>
      <c r="BJV21" s="44"/>
      <c r="BJW21" s="44"/>
      <c r="BJX21" s="44"/>
      <c r="BJY21" s="44"/>
      <c r="BJZ21" s="44"/>
      <c r="BKA21" s="44"/>
      <c r="BKB21" s="44"/>
      <c r="BKC21" s="44"/>
      <c r="BKD21" s="44"/>
      <c r="BKE21" s="44"/>
      <c r="BKF21" s="44"/>
      <c r="BKG21" s="44"/>
      <c r="BKH21" s="44"/>
      <c r="BKI21" s="44"/>
      <c r="BKJ21" s="44"/>
      <c r="BKK21" s="44"/>
      <c r="BKL21" s="44"/>
      <c r="BKM21" s="44"/>
      <c r="BKN21" s="44"/>
      <c r="BKO21" s="44"/>
      <c r="BKP21" s="44"/>
      <c r="BKQ21" s="44"/>
      <c r="BKR21" s="44"/>
      <c r="BKS21" s="44"/>
      <c r="BKT21" s="44"/>
      <c r="BKU21" s="44"/>
      <c r="BKV21" s="44"/>
      <c r="BKW21" s="44"/>
      <c r="BKX21" s="44"/>
      <c r="BKY21" s="44"/>
      <c r="BKZ21" s="44"/>
      <c r="BLA21" s="44"/>
      <c r="BLB21" s="44"/>
      <c r="BLC21" s="44"/>
      <c r="BLD21" s="44"/>
      <c r="BLE21" s="44"/>
      <c r="BLF21" s="44"/>
      <c r="BLG21" s="44"/>
      <c r="BLH21" s="44"/>
      <c r="BLI21" s="44"/>
      <c r="BLJ21" s="44"/>
      <c r="BLK21" s="44"/>
      <c r="BLL21" s="44"/>
      <c r="BLM21" s="44"/>
      <c r="BLN21" s="44"/>
      <c r="BLO21" s="44"/>
      <c r="BLP21" s="44"/>
      <c r="BLQ21" s="44"/>
      <c r="BLR21" s="44"/>
      <c r="BLS21" s="44"/>
      <c r="BLT21" s="44"/>
      <c r="BLU21" s="44"/>
      <c r="BLV21" s="44"/>
      <c r="BLW21" s="44"/>
      <c r="BLX21" s="44"/>
      <c r="BLY21" s="44"/>
      <c r="BLZ21" s="44"/>
      <c r="BMA21" s="44"/>
      <c r="BMB21" s="44"/>
      <c r="BMC21" s="44"/>
      <c r="BMD21" s="44"/>
      <c r="BME21" s="44"/>
      <c r="BMF21" s="44"/>
      <c r="BMG21" s="44"/>
      <c r="BMH21" s="44"/>
      <c r="BMI21" s="44"/>
      <c r="BMJ21" s="44"/>
      <c r="BMK21" s="44"/>
      <c r="BML21" s="44"/>
      <c r="BMM21" s="44"/>
      <c r="BMN21" s="44"/>
      <c r="BMO21" s="44"/>
      <c r="BMP21" s="44"/>
      <c r="BMQ21" s="44"/>
      <c r="BMR21" s="44"/>
      <c r="BMS21" s="44"/>
      <c r="BMT21" s="44"/>
      <c r="BMU21" s="44"/>
      <c r="BMV21" s="44"/>
      <c r="BMW21" s="44"/>
      <c r="BMX21" s="44"/>
      <c r="BMY21" s="44"/>
      <c r="BMZ21" s="44"/>
      <c r="BNA21" s="44"/>
      <c r="BNB21" s="44"/>
      <c r="BNC21" s="44"/>
      <c r="BND21" s="44"/>
      <c r="BNE21" s="44"/>
      <c r="BNF21" s="44"/>
      <c r="BNG21" s="44"/>
      <c r="BNH21" s="44"/>
      <c r="BNI21" s="44"/>
      <c r="BNJ21" s="44"/>
      <c r="BNK21" s="44"/>
      <c r="BNL21" s="44"/>
      <c r="BNM21" s="44"/>
      <c r="BNN21" s="44"/>
      <c r="BNO21" s="44"/>
      <c r="BNP21" s="44"/>
      <c r="BNQ21" s="44"/>
      <c r="BNR21" s="44"/>
      <c r="BNS21" s="44"/>
      <c r="BNT21" s="44"/>
      <c r="BNU21" s="44"/>
      <c r="BNV21" s="44"/>
      <c r="BNW21" s="44"/>
      <c r="BNX21" s="44"/>
      <c r="BNY21" s="44"/>
      <c r="BNZ21" s="44"/>
      <c r="BOA21" s="44"/>
      <c r="BOB21" s="44"/>
      <c r="BOC21" s="44"/>
      <c r="BOD21" s="44"/>
      <c r="BOE21" s="44"/>
      <c r="BOF21" s="44"/>
      <c r="BOG21" s="44"/>
      <c r="BOH21" s="44"/>
      <c r="BOI21" s="44"/>
      <c r="BOJ21" s="44"/>
      <c r="BOK21" s="44"/>
      <c r="BOL21" s="44"/>
      <c r="BOM21" s="44"/>
      <c r="BON21" s="44"/>
      <c r="BOO21" s="44"/>
      <c r="BOP21" s="44"/>
      <c r="BOQ21" s="44"/>
      <c r="BOR21" s="44"/>
      <c r="BOS21" s="44"/>
      <c r="BOT21" s="44"/>
      <c r="BOU21" s="44"/>
      <c r="BOV21" s="44"/>
      <c r="BOW21" s="44"/>
      <c r="BOX21" s="44"/>
      <c r="BOY21" s="44"/>
      <c r="BOZ21" s="44"/>
      <c r="BPA21" s="44"/>
      <c r="BPB21" s="44"/>
      <c r="BPC21" s="44"/>
      <c r="BPD21" s="44"/>
      <c r="BPE21" s="44"/>
      <c r="BPF21" s="44"/>
      <c r="BPG21" s="44"/>
      <c r="BPH21" s="44"/>
      <c r="BPI21" s="44"/>
      <c r="BPJ21" s="44"/>
      <c r="BPK21" s="44"/>
      <c r="BPL21" s="44"/>
      <c r="BPM21" s="44"/>
      <c r="BPN21" s="44"/>
      <c r="BPO21" s="44"/>
      <c r="BPP21" s="44"/>
      <c r="BPQ21" s="44"/>
      <c r="BPR21" s="44"/>
      <c r="BPS21" s="44"/>
      <c r="BPT21" s="44"/>
      <c r="BPU21" s="44"/>
      <c r="BPV21" s="44"/>
      <c r="BPW21" s="44"/>
      <c r="BPX21" s="44"/>
      <c r="BPY21" s="44"/>
      <c r="BPZ21" s="44"/>
      <c r="BQA21" s="44"/>
      <c r="BQB21" s="44"/>
      <c r="BQC21" s="44"/>
      <c r="BQD21" s="44"/>
      <c r="BQE21" s="44"/>
      <c r="BQF21" s="44"/>
      <c r="BQG21" s="44"/>
      <c r="BQH21" s="44"/>
      <c r="BQI21" s="44"/>
      <c r="BQJ21" s="44"/>
      <c r="BQK21" s="44"/>
      <c r="BQL21" s="44"/>
      <c r="BQM21" s="44"/>
      <c r="BQN21" s="44"/>
      <c r="BQO21" s="44"/>
      <c r="BQP21" s="44"/>
      <c r="BQQ21" s="44"/>
      <c r="BQR21" s="44"/>
      <c r="BQS21" s="44"/>
      <c r="BQT21" s="44"/>
      <c r="BQU21" s="44"/>
      <c r="BQV21" s="44"/>
      <c r="BQW21" s="44"/>
      <c r="BQX21" s="44"/>
      <c r="BQY21" s="44"/>
      <c r="BQZ21" s="44"/>
      <c r="BRA21" s="44"/>
      <c r="BRB21" s="44"/>
      <c r="BRC21" s="44"/>
      <c r="BRD21" s="44"/>
      <c r="BRE21" s="44"/>
      <c r="BRF21" s="44"/>
      <c r="BRG21" s="44"/>
      <c r="BRH21" s="44"/>
      <c r="BRI21" s="44"/>
      <c r="BRJ21" s="44"/>
      <c r="BRK21" s="44"/>
      <c r="BRL21" s="44"/>
      <c r="BRM21" s="44"/>
      <c r="BRN21" s="44"/>
      <c r="BRO21" s="44"/>
      <c r="BRP21" s="44"/>
      <c r="BRQ21" s="44"/>
      <c r="BRR21" s="44"/>
      <c r="BRS21" s="44"/>
      <c r="BRT21" s="44"/>
      <c r="BRU21" s="44"/>
      <c r="BRV21" s="44"/>
      <c r="BRW21" s="44"/>
      <c r="BRX21" s="44"/>
      <c r="BRY21" s="44"/>
      <c r="BRZ21" s="44"/>
      <c r="BSA21" s="44"/>
      <c r="BSB21" s="44"/>
      <c r="BSC21" s="44"/>
      <c r="BSD21" s="44"/>
      <c r="BSE21" s="44"/>
      <c r="BSF21" s="44"/>
      <c r="BSG21" s="44"/>
      <c r="BSH21" s="44"/>
      <c r="BSI21" s="44"/>
      <c r="BSJ21" s="44"/>
      <c r="BSK21" s="44"/>
      <c r="BSL21" s="44"/>
      <c r="BSM21" s="44"/>
      <c r="BSN21" s="44"/>
      <c r="BSO21" s="44"/>
      <c r="BSP21" s="44"/>
      <c r="BSQ21" s="44"/>
      <c r="BSR21" s="44"/>
      <c r="BSS21" s="44"/>
      <c r="BST21" s="44"/>
      <c r="BSU21" s="44"/>
      <c r="BSV21" s="44"/>
      <c r="BSW21" s="44"/>
      <c r="BSX21" s="44"/>
      <c r="BSY21" s="44"/>
      <c r="BSZ21" s="44"/>
      <c r="BTA21" s="44"/>
      <c r="BTB21" s="44"/>
      <c r="BTC21" s="44"/>
      <c r="BTD21" s="44"/>
      <c r="BTE21" s="44"/>
      <c r="BTF21" s="44"/>
      <c r="BTG21" s="44"/>
      <c r="BTH21" s="44"/>
      <c r="BTI21" s="44"/>
      <c r="BTJ21" s="44"/>
      <c r="BTK21" s="44"/>
      <c r="BTL21" s="44"/>
      <c r="BTM21" s="44"/>
      <c r="BTN21" s="44"/>
      <c r="BTO21" s="44"/>
      <c r="BTP21" s="44"/>
      <c r="BTQ21" s="44"/>
      <c r="BTR21" s="44"/>
      <c r="BTS21" s="44"/>
      <c r="BTT21" s="44"/>
      <c r="BTU21" s="44"/>
      <c r="BTV21" s="44"/>
      <c r="BTW21" s="44"/>
      <c r="BTX21" s="44"/>
      <c r="BTY21" s="44"/>
      <c r="BTZ21" s="44"/>
      <c r="BUA21" s="44"/>
      <c r="BUB21" s="44"/>
      <c r="BUC21" s="44"/>
      <c r="BUD21" s="44"/>
      <c r="BUE21" s="44"/>
      <c r="BUF21" s="44"/>
      <c r="BUG21" s="44"/>
      <c r="BUH21" s="44"/>
      <c r="BUI21" s="44"/>
      <c r="BUJ21" s="44"/>
      <c r="BUK21" s="44"/>
      <c r="BUL21" s="44"/>
      <c r="BUM21" s="44"/>
      <c r="BUN21" s="44"/>
      <c r="BUO21" s="44"/>
      <c r="BUP21" s="44"/>
      <c r="BUQ21" s="44"/>
      <c r="BUR21" s="44"/>
      <c r="BUS21" s="44"/>
      <c r="BUT21" s="44"/>
      <c r="BUU21" s="44"/>
      <c r="BUV21" s="44"/>
      <c r="BUW21" s="44"/>
      <c r="BUX21" s="44"/>
      <c r="BUY21" s="44"/>
      <c r="BUZ21" s="44"/>
      <c r="BVA21" s="44"/>
      <c r="BVB21" s="44"/>
      <c r="BVC21" s="44"/>
      <c r="BVD21" s="44"/>
      <c r="BVE21" s="44"/>
      <c r="BVF21" s="44"/>
      <c r="BVG21" s="44"/>
      <c r="BVH21" s="44"/>
      <c r="BVI21" s="44"/>
      <c r="BVJ21" s="44"/>
      <c r="BVK21" s="44"/>
      <c r="BVL21" s="44"/>
      <c r="BVM21" s="44"/>
      <c r="BVN21" s="44"/>
      <c r="BVO21" s="44"/>
      <c r="BVP21" s="44"/>
      <c r="BVQ21" s="44"/>
      <c r="BVR21" s="44"/>
      <c r="BVS21" s="44"/>
      <c r="BVT21" s="44"/>
      <c r="BVU21" s="44"/>
      <c r="BVV21" s="44"/>
      <c r="BVW21" s="44"/>
      <c r="BVX21" s="44"/>
      <c r="BVY21" s="44"/>
      <c r="BVZ21" s="44"/>
      <c r="BWA21" s="44"/>
      <c r="BWB21" s="44"/>
      <c r="BWC21" s="44"/>
      <c r="BWD21" s="44"/>
      <c r="BWE21" s="44"/>
      <c r="BWF21" s="44"/>
      <c r="BWG21" s="44"/>
      <c r="BWH21" s="44"/>
      <c r="BWI21" s="44"/>
      <c r="BWJ21" s="44"/>
      <c r="BWK21" s="44"/>
      <c r="BWL21" s="44"/>
      <c r="BWM21" s="44"/>
      <c r="BWN21" s="44"/>
      <c r="BWO21" s="44"/>
      <c r="BWP21" s="44"/>
      <c r="BWQ21" s="44"/>
      <c r="BWR21" s="44"/>
      <c r="BWS21" s="44"/>
      <c r="BWT21" s="44"/>
      <c r="BWU21" s="44"/>
      <c r="BWV21" s="44"/>
      <c r="BWW21" s="44"/>
      <c r="BWX21" s="44"/>
      <c r="BWY21" s="44"/>
      <c r="BWZ21" s="44"/>
      <c r="BXA21" s="44"/>
      <c r="BXB21" s="44"/>
      <c r="BXC21" s="44"/>
      <c r="BXD21" s="44"/>
      <c r="BXE21" s="44"/>
      <c r="BXF21" s="44"/>
      <c r="BXG21" s="44"/>
      <c r="BXH21" s="44"/>
      <c r="BXI21" s="44"/>
      <c r="BXJ21" s="44"/>
      <c r="BXK21" s="44"/>
      <c r="BXL21" s="44"/>
      <c r="BXM21" s="44"/>
      <c r="BXN21" s="44"/>
      <c r="BXO21" s="44"/>
      <c r="BXP21" s="44"/>
      <c r="BXQ21" s="44"/>
      <c r="BXR21" s="44"/>
      <c r="BXS21" s="44"/>
      <c r="BXT21" s="44"/>
      <c r="BXU21" s="44"/>
      <c r="BXV21" s="44"/>
      <c r="BXW21" s="44"/>
      <c r="BXX21" s="44"/>
      <c r="BXY21" s="44"/>
      <c r="BXZ21" s="44"/>
      <c r="BYA21" s="44"/>
      <c r="BYB21" s="44"/>
      <c r="BYC21" s="44"/>
      <c r="BYD21" s="44"/>
      <c r="BYE21" s="44"/>
      <c r="BYF21" s="44"/>
      <c r="BYG21" s="44"/>
      <c r="BYH21" s="44"/>
      <c r="BYI21" s="44"/>
      <c r="BYJ21" s="44"/>
      <c r="BYK21" s="44"/>
      <c r="BYL21" s="44"/>
      <c r="BYM21" s="44"/>
      <c r="BYN21" s="44"/>
      <c r="BYO21" s="44"/>
      <c r="BYP21" s="44"/>
      <c r="BYQ21" s="44"/>
      <c r="BYR21" s="44"/>
      <c r="BYS21" s="44"/>
      <c r="BYT21" s="44"/>
      <c r="BYU21" s="44"/>
      <c r="BYV21" s="44"/>
      <c r="BYW21" s="44"/>
      <c r="BYX21" s="44"/>
      <c r="BYY21" s="44"/>
      <c r="BYZ21" s="44"/>
      <c r="BZA21" s="44"/>
      <c r="BZB21" s="44"/>
      <c r="BZC21" s="44"/>
      <c r="BZD21" s="44"/>
      <c r="BZE21" s="44"/>
      <c r="BZF21" s="44"/>
      <c r="BZG21" s="44"/>
      <c r="BZH21" s="44"/>
      <c r="BZI21" s="44"/>
      <c r="BZJ21" s="44"/>
      <c r="BZK21" s="44"/>
      <c r="BZL21" s="44"/>
      <c r="BZM21" s="44"/>
      <c r="BZN21" s="44"/>
      <c r="BZO21" s="44"/>
      <c r="BZP21" s="44"/>
      <c r="BZQ21" s="44"/>
      <c r="BZR21" s="44"/>
      <c r="BZS21" s="44"/>
      <c r="BZT21" s="44"/>
      <c r="BZU21" s="44"/>
      <c r="BZV21" s="44"/>
      <c r="BZW21" s="44"/>
      <c r="BZX21" s="44"/>
      <c r="BZY21" s="44"/>
      <c r="BZZ21" s="44"/>
      <c r="CAA21" s="44"/>
      <c r="CAB21" s="44"/>
      <c r="CAC21" s="44"/>
      <c r="CAD21" s="44"/>
      <c r="CAE21" s="44"/>
      <c r="CAF21" s="44"/>
      <c r="CAG21" s="44"/>
      <c r="CAH21" s="44"/>
      <c r="CAI21" s="44"/>
      <c r="CAJ21" s="44"/>
      <c r="CAK21" s="44"/>
      <c r="CAL21" s="44"/>
      <c r="CAM21" s="44"/>
      <c r="CAN21" s="44"/>
      <c r="CAO21" s="44"/>
      <c r="CAP21" s="44"/>
      <c r="CAQ21" s="44"/>
      <c r="CAR21" s="44"/>
      <c r="CAS21" s="44"/>
      <c r="CAT21" s="44"/>
      <c r="CAU21" s="44"/>
      <c r="CAV21" s="44"/>
      <c r="CAW21" s="44"/>
      <c r="CAX21" s="44"/>
      <c r="CAY21" s="44"/>
      <c r="CAZ21" s="44"/>
      <c r="CBA21" s="44"/>
      <c r="CBB21" s="44"/>
      <c r="CBC21" s="44"/>
      <c r="CBD21" s="44"/>
      <c r="CBE21" s="44"/>
      <c r="CBF21" s="44"/>
      <c r="CBG21" s="44"/>
      <c r="CBH21" s="44"/>
      <c r="CBI21" s="44"/>
      <c r="CBJ21" s="44"/>
      <c r="CBK21" s="44"/>
      <c r="CBL21" s="44"/>
      <c r="CBM21" s="44"/>
      <c r="CBN21" s="44"/>
      <c r="CBO21" s="44"/>
      <c r="CBP21" s="44"/>
      <c r="CBQ21" s="44"/>
      <c r="CBR21" s="44"/>
      <c r="CBS21" s="44"/>
      <c r="CBT21" s="44"/>
      <c r="CBU21" s="44"/>
      <c r="CBV21" s="44"/>
      <c r="CBW21" s="44"/>
      <c r="CBX21" s="44"/>
      <c r="CBY21" s="44"/>
      <c r="CBZ21" s="44"/>
      <c r="CCA21" s="44"/>
      <c r="CCB21" s="44"/>
      <c r="CCC21" s="44"/>
      <c r="CCD21" s="44"/>
      <c r="CCE21" s="44"/>
      <c r="CCF21" s="44"/>
      <c r="CCG21" s="44"/>
      <c r="CCH21" s="44"/>
      <c r="CCI21" s="44"/>
      <c r="CCJ21" s="44"/>
      <c r="CCK21" s="44"/>
      <c r="CCL21" s="44"/>
      <c r="CCM21" s="44"/>
      <c r="CCN21" s="44"/>
      <c r="CCO21" s="44"/>
      <c r="CCP21" s="44"/>
      <c r="CCQ21" s="44"/>
      <c r="CCR21" s="44"/>
      <c r="CCS21" s="44"/>
      <c r="CCT21" s="44"/>
      <c r="CCU21" s="44"/>
      <c r="CCV21" s="44"/>
      <c r="CCW21" s="44"/>
      <c r="CCX21" s="44"/>
      <c r="CCY21" s="44"/>
      <c r="CCZ21" s="44"/>
      <c r="CDA21" s="44"/>
      <c r="CDB21" s="44"/>
      <c r="CDC21" s="44"/>
      <c r="CDD21" s="44"/>
      <c r="CDE21" s="44"/>
      <c r="CDF21" s="44"/>
      <c r="CDG21" s="44"/>
      <c r="CDH21" s="44"/>
      <c r="CDI21" s="44"/>
      <c r="CDJ21" s="44"/>
      <c r="CDK21" s="44"/>
      <c r="CDL21" s="44"/>
      <c r="CDM21" s="44"/>
      <c r="CDN21" s="44"/>
      <c r="CDO21" s="44"/>
      <c r="CDP21" s="44"/>
      <c r="CDQ21" s="44"/>
      <c r="CDR21" s="44"/>
      <c r="CDS21" s="44"/>
      <c r="CDT21" s="44"/>
      <c r="CDU21" s="44"/>
      <c r="CDV21" s="44"/>
      <c r="CDW21" s="44"/>
      <c r="CDX21" s="44"/>
      <c r="CDY21" s="44"/>
      <c r="CDZ21" s="44"/>
      <c r="CEA21" s="44"/>
      <c r="CEB21" s="44"/>
      <c r="CEC21" s="44"/>
      <c r="CED21" s="44"/>
      <c r="CEE21" s="44"/>
      <c r="CEF21" s="44"/>
      <c r="CEG21" s="44"/>
      <c r="CEH21" s="44"/>
      <c r="CEI21" s="44"/>
      <c r="CEJ21" s="44"/>
      <c r="CEK21" s="44"/>
      <c r="CEL21" s="44"/>
      <c r="CEM21" s="44"/>
      <c r="CEN21" s="44"/>
      <c r="CEO21" s="44"/>
      <c r="CEP21" s="44"/>
      <c r="CEQ21" s="44"/>
      <c r="CER21" s="44"/>
      <c r="CES21" s="44"/>
      <c r="CET21" s="44"/>
      <c r="CEU21" s="44"/>
      <c r="CEV21" s="44"/>
      <c r="CEW21" s="44"/>
      <c r="CEX21" s="44"/>
      <c r="CEY21" s="44"/>
      <c r="CEZ21" s="44"/>
      <c r="CFA21" s="44"/>
      <c r="CFB21" s="44"/>
      <c r="CFC21" s="44"/>
      <c r="CFD21" s="44"/>
      <c r="CFE21" s="44"/>
      <c r="CFF21" s="44"/>
      <c r="CFG21" s="44"/>
      <c r="CFH21" s="44"/>
      <c r="CFI21" s="44"/>
      <c r="CFJ21" s="44"/>
      <c r="CFK21" s="44"/>
      <c r="CFL21" s="44"/>
      <c r="CFM21" s="44"/>
      <c r="CFN21" s="44"/>
      <c r="CFO21" s="44"/>
      <c r="CFP21" s="44"/>
      <c r="CFQ21" s="44"/>
      <c r="CFR21" s="44"/>
      <c r="CFS21" s="44"/>
      <c r="CFT21" s="44"/>
      <c r="CFU21" s="44"/>
      <c r="CFV21" s="44"/>
      <c r="CFW21" s="44"/>
      <c r="CFX21" s="44"/>
      <c r="CFY21" s="44"/>
      <c r="CFZ21" s="44"/>
      <c r="CGA21" s="44"/>
      <c r="CGB21" s="44"/>
      <c r="CGC21" s="44"/>
      <c r="CGD21" s="44"/>
      <c r="CGE21" s="44"/>
      <c r="CGF21" s="44"/>
      <c r="CGG21" s="44"/>
      <c r="CGH21" s="44"/>
      <c r="CGI21" s="44"/>
      <c r="CGJ21" s="44"/>
      <c r="CGK21" s="44"/>
      <c r="CGL21" s="44"/>
      <c r="CGM21" s="44"/>
      <c r="CGN21" s="44"/>
      <c r="CGO21" s="44"/>
      <c r="CGP21" s="44"/>
      <c r="CGQ21" s="44"/>
      <c r="CGR21" s="44"/>
      <c r="CGS21" s="44"/>
      <c r="CGT21" s="44"/>
      <c r="CGU21" s="44"/>
      <c r="CGV21" s="44"/>
      <c r="CGW21" s="44"/>
      <c r="CGX21" s="44"/>
      <c r="CGY21" s="44"/>
      <c r="CGZ21" s="44"/>
      <c r="CHA21" s="44"/>
      <c r="CHB21" s="44"/>
      <c r="CHC21" s="44"/>
      <c r="CHD21" s="44"/>
      <c r="CHE21" s="44"/>
      <c r="CHF21" s="44"/>
      <c r="CHG21" s="44"/>
      <c r="CHH21" s="44"/>
      <c r="CHI21" s="44"/>
      <c r="CHJ21" s="44"/>
      <c r="CHK21" s="44"/>
      <c r="CHL21" s="44"/>
      <c r="CHM21" s="44"/>
      <c r="CHN21" s="44"/>
      <c r="CHO21" s="44"/>
      <c r="CHP21" s="44"/>
      <c r="CHQ21" s="44"/>
      <c r="CHR21" s="44"/>
      <c r="CHS21" s="44"/>
      <c r="CHT21" s="44"/>
      <c r="CHU21" s="44"/>
      <c r="CHV21" s="44"/>
      <c r="CHW21" s="44"/>
      <c r="CHX21" s="44"/>
      <c r="CHY21" s="44"/>
      <c r="CHZ21" s="44"/>
      <c r="CIA21" s="44"/>
      <c r="CIB21" s="44"/>
      <c r="CIC21" s="44"/>
      <c r="CID21" s="44"/>
      <c r="CIE21" s="44"/>
      <c r="CIF21" s="44"/>
      <c r="CIG21" s="44"/>
      <c r="CIH21" s="44"/>
      <c r="CII21" s="44"/>
      <c r="CIJ21" s="44"/>
      <c r="CIK21" s="44"/>
      <c r="CIL21" s="44"/>
      <c r="CIM21" s="44"/>
      <c r="CIN21" s="44"/>
      <c r="CIO21" s="44"/>
      <c r="CIP21" s="44"/>
      <c r="CIQ21" s="44"/>
      <c r="CIR21" s="44"/>
      <c r="CIS21" s="44"/>
      <c r="CIT21" s="44"/>
      <c r="CIU21" s="44"/>
      <c r="CIV21" s="44"/>
      <c r="CIW21" s="44"/>
      <c r="CIX21" s="44"/>
      <c r="CIY21" s="44"/>
      <c r="CIZ21" s="44"/>
      <c r="CJA21" s="44"/>
      <c r="CJB21" s="44"/>
      <c r="CJC21" s="44"/>
      <c r="CJD21" s="44"/>
      <c r="CJE21" s="44"/>
      <c r="CJF21" s="44"/>
      <c r="CJG21" s="44"/>
      <c r="CJH21" s="44"/>
      <c r="CJI21" s="44"/>
      <c r="CJJ21" s="44"/>
      <c r="CJK21" s="44"/>
      <c r="CJL21" s="44"/>
      <c r="CJM21" s="44"/>
      <c r="CJN21" s="44"/>
      <c r="CJO21" s="44"/>
      <c r="CJP21" s="44"/>
      <c r="CJQ21" s="44"/>
      <c r="CJR21" s="44"/>
      <c r="CJS21" s="44"/>
      <c r="CJT21" s="44"/>
      <c r="CJU21" s="44"/>
      <c r="CJV21" s="44"/>
      <c r="CJW21" s="44"/>
      <c r="CJX21" s="44"/>
      <c r="CJY21" s="44"/>
      <c r="CJZ21" s="44"/>
      <c r="CKA21" s="44"/>
      <c r="CKB21" s="44"/>
      <c r="CKC21" s="44"/>
      <c r="CKD21" s="44"/>
      <c r="CKE21" s="44"/>
      <c r="CKF21" s="44"/>
      <c r="CKG21" s="44"/>
      <c r="CKH21" s="44"/>
      <c r="CKI21" s="44"/>
      <c r="CKJ21" s="44"/>
      <c r="CKK21" s="44"/>
      <c r="CKL21" s="44"/>
      <c r="CKM21" s="44"/>
      <c r="CKN21" s="44"/>
      <c r="CKO21" s="44"/>
      <c r="CKP21" s="44"/>
      <c r="CKQ21" s="44"/>
      <c r="CKR21" s="44"/>
      <c r="CKS21" s="44"/>
      <c r="CKT21" s="44"/>
      <c r="CKU21" s="44"/>
      <c r="CKV21" s="44"/>
      <c r="CKW21" s="44"/>
      <c r="CKX21" s="44"/>
      <c r="CKY21" s="44"/>
      <c r="CKZ21" s="44"/>
      <c r="CLA21" s="44"/>
      <c r="CLB21" s="44"/>
      <c r="CLC21" s="44"/>
      <c r="CLD21" s="44"/>
      <c r="CLE21" s="44"/>
      <c r="CLF21" s="44"/>
      <c r="CLG21" s="44"/>
      <c r="CLH21" s="44"/>
      <c r="CLI21" s="44"/>
      <c r="CLJ21" s="44"/>
      <c r="CLK21" s="44"/>
      <c r="CLL21" s="44"/>
      <c r="CLM21" s="44"/>
      <c r="CLN21" s="44"/>
      <c r="CLO21" s="44"/>
      <c r="CLP21" s="44"/>
      <c r="CLQ21" s="44"/>
      <c r="CLR21" s="44"/>
      <c r="CLS21" s="44"/>
      <c r="CLT21" s="44"/>
      <c r="CLU21" s="44"/>
      <c r="CLV21" s="44"/>
      <c r="CLW21" s="44"/>
      <c r="CLX21" s="44"/>
      <c r="CLY21" s="44"/>
      <c r="CLZ21" s="44"/>
      <c r="CMA21" s="44"/>
      <c r="CMB21" s="44"/>
      <c r="CMC21" s="44"/>
      <c r="CMD21" s="44"/>
      <c r="CME21" s="44"/>
      <c r="CMF21" s="44"/>
      <c r="CMG21" s="44"/>
      <c r="CMH21" s="44"/>
      <c r="CMI21" s="44"/>
      <c r="CMJ21" s="44"/>
      <c r="CMK21" s="44"/>
      <c r="CML21" s="44"/>
      <c r="CMM21" s="44"/>
      <c r="CMN21" s="44"/>
      <c r="CMO21" s="44"/>
      <c r="CMP21" s="44"/>
      <c r="CMQ21" s="44"/>
      <c r="CMR21" s="44"/>
      <c r="CMS21" s="44"/>
      <c r="CMT21" s="44"/>
      <c r="CMU21" s="44"/>
      <c r="CMV21" s="44"/>
      <c r="CMW21" s="44"/>
      <c r="CMX21" s="44"/>
      <c r="CMY21" s="44"/>
      <c r="CMZ21" s="44"/>
      <c r="CNA21" s="44"/>
      <c r="CNB21" s="44"/>
      <c r="CNC21" s="44"/>
      <c r="CND21" s="44"/>
      <c r="CNE21" s="44"/>
      <c r="CNF21" s="44"/>
      <c r="CNG21" s="44"/>
      <c r="CNH21" s="44"/>
      <c r="CNI21" s="44"/>
      <c r="CNJ21" s="44"/>
      <c r="CNK21" s="44"/>
      <c r="CNL21" s="44"/>
      <c r="CNM21" s="44"/>
      <c r="CNN21" s="44"/>
      <c r="CNO21" s="44"/>
      <c r="CNP21" s="44"/>
      <c r="CNQ21" s="44"/>
      <c r="CNR21" s="44"/>
      <c r="CNS21" s="44"/>
      <c r="CNT21" s="44"/>
      <c r="CNU21" s="44"/>
      <c r="CNV21" s="44"/>
      <c r="CNW21" s="44"/>
      <c r="CNX21" s="44"/>
      <c r="CNY21" s="44"/>
      <c r="CNZ21" s="44"/>
      <c r="COA21" s="44"/>
      <c r="COB21" s="44"/>
      <c r="COC21" s="44"/>
      <c r="COD21" s="44"/>
      <c r="COE21" s="44"/>
      <c r="COF21" s="44"/>
      <c r="COG21" s="44"/>
      <c r="COH21" s="44"/>
      <c r="COI21" s="44"/>
      <c r="COJ21" s="44"/>
      <c r="COK21" s="44"/>
      <c r="COL21" s="44"/>
      <c r="COM21" s="44"/>
      <c r="CON21" s="44"/>
      <c r="COO21" s="44"/>
      <c r="COP21" s="44"/>
      <c r="COQ21" s="44"/>
      <c r="COR21" s="44"/>
      <c r="COS21" s="44"/>
      <c r="COT21" s="44"/>
      <c r="COU21" s="44"/>
      <c r="COV21" s="44"/>
      <c r="COW21" s="44"/>
      <c r="COX21" s="44"/>
      <c r="COY21" s="44"/>
      <c r="COZ21" s="44"/>
      <c r="CPA21" s="44"/>
      <c r="CPB21" s="44"/>
      <c r="CPC21" s="44"/>
      <c r="CPD21" s="44"/>
      <c r="CPE21" s="44"/>
      <c r="CPF21" s="44"/>
      <c r="CPG21" s="44"/>
      <c r="CPH21" s="44"/>
      <c r="CPI21" s="44"/>
      <c r="CPJ21" s="44"/>
      <c r="CPK21" s="44"/>
      <c r="CPL21" s="44"/>
      <c r="CPM21" s="44"/>
      <c r="CPN21" s="44"/>
      <c r="CPO21" s="44"/>
      <c r="CPP21" s="44"/>
      <c r="CPQ21" s="44"/>
      <c r="CPR21" s="44"/>
      <c r="CPS21" s="44"/>
      <c r="CPT21" s="44"/>
      <c r="CPU21" s="44"/>
      <c r="CPV21" s="44"/>
      <c r="CPW21" s="44"/>
      <c r="CPX21" s="44"/>
      <c r="CPY21" s="44"/>
      <c r="CPZ21" s="44"/>
      <c r="CQA21" s="44"/>
      <c r="CQB21" s="44"/>
      <c r="CQC21" s="44"/>
      <c r="CQD21" s="44"/>
      <c r="CQE21" s="44"/>
      <c r="CQF21" s="44"/>
      <c r="CQG21" s="44"/>
      <c r="CQH21" s="44"/>
      <c r="CQI21" s="44"/>
      <c r="CQJ21" s="44"/>
      <c r="CQK21" s="44"/>
      <c r="CQL21" s="44"/>
      <c r="CQM21" s="44"/>
      <c r="CQN21" s="44"/>
      <c r="CQO21" s="44"/>
      <c r="CQP21" s="44"/>
      <c r="CQQ21" s="44"/>
      <c r="CQR21" s="44"/>
      <c r="CQS21" s="44"/>
      <c r="CQT21" s="44"/>
      <c r="CQU21" s="44"/>
      <c r="CQV21" s="44"/>
      <c r="CQW21" s="44"/>
      <c r="CQX21" s="44"/>
      <c r="CQY21" s="44"/>
      <c r="CQZ21" s="44"/>
      <c r="CRA21" s="44"/>
      <c r="CRB21" s="44"/>
      <c r="CRC21" s="44"/>
      <c r="CRD21" s="44"/>
      <c r="CRE21" s="44"/>
      <c r="CRF21" s="44"/>
      <c r="CRG21" s="44"/>
      <c r="CRH21" s="44"/>
      <c r="CRI21" s="44"/>
      <c r="CRJ21" s="44"/>
      <c r="CRK21" s="44"/>
      <c r="CRL21" s="44"/>
      <c r="CRM21" s="44"/>
      <c r="CRN21" s="44"/>
      <c r="CRO21" s="44"/>
      <c r="CRP21" s="44"/>
      <c r="CRQ21" s="44"/>
      <c r="CRR21" s="44"/>
      <c r="CRS21" s="44"/>
      <c r="CRT21" s="44"/>
      <c r="CRU21" s="44"/>
      <c r="CRV21" s="44"/>
      <c r="CRW21" s="44"/>
      <c r="CRX21" s="44"/>
      <c r="CRY21" s="44"/>
      <c r="CRZ21" s="44"/>
      <c r="CSA21" s="44"/>
      <c r="CSB21" s="44"/>
      <c r="CSC21" s="44"/>
      <c r="CSD21" s="44"/>
      <c r="CSE21" s="44"/>
      <c r="CSF21" s="44"/>
      <c r="CSG21" s="44"/>
      <c r="CSH21" s="44"/>
      <c r="CSI21" s="44"/>
      <c r="CSJ21" s="44"/>
      <c r="CSK21" s="44"/>
      <c r="CSL21" s="44"/>
      <c r="CSM21" s="44"/>
      <c r="CSN21" s="44"/>
      <c r="CSO21" s="44"/>
      <c r="CSP21" s="44"/>
      <c r="CSQ21" s="44"/>
      <c r="CSR21" s="44"/>
      <c r="CSS21" s="44"/>
      <c r="CST21" s="44"/>
      <c r="CSU21" s="44"/>
      <c r="CSV21" s="44"/>
      <c r="CSW21" s="44"/>
      <c r="CSX21" s="44"/>
      <c r="CSY21" s="44"/>
      <c r="CSZ21" s="44"/>
      <c r="CTA21" s="44"/>
      <c r="CTB21" s="44"/>
      <c r="CTC21" s="44"/>
      <c r="CTD21" s="44"/>
      <c r="CTE21" s="44"/>
      <c r="CTF21" s="44"/>
      <c r="CTG21" s="44"/>
      <c r="CTH21" s="44"/>
      <c r="CTI21" s="44"/>
      <c r="CTJ21" s="44"/>
      <c r="CTK21" s="44"/>
      <c r="CTL21" s="44"/>
      <c r="CTM21" s="44"/>
      <c r="CTN21" s="44"/>
      <c r="CTO21" s="44"/>
      <c r="CTP21" s="44"/>
      <c r="CTQ21" s="44"/>
      <c r="CTR21" s="44"/>
      <c r="CTS21" s="44"/>
      <c r="CTT21" s="44"/>
      <c r="CTU21" s="44"/>
      <c r="CTV21" s="44"/>
      <c r="CTW21" s="44"/>
      <c r="CTX21" s="44"/>
      <c r="CTY21" s="44"/>
      <c r="CTZ21" s="44"/>
      <c r="CUA21" s="44"/>
      <c r="CUB21" s="44"/>
      <c r="CUC21" s="44"/>
      <c r="CUD21" s="44"/>
      <c r="CUE21" s="44"/>
      <c r="CUF21" s="44"/>
      <c r="CUG21" s="44"/>
      <c r="CUH21" s="44"/>
      <c r="CUI21" s="44"/>
      <c r="CUJ21" s="44"/>
      <c r="CUK21" s="44"/>
      <c r="CUL21" s="44"/>
      <c r="CUM21" s="44"/>
      <c r="CUN21" s="44"/>
      <c r="CUO21" s="44"/>
      <c r="CUP21" s="44"/>
      <c r="CUQ21" s="44"/>
      <c r="CUR21" s="44"/>
      <c r="CUS21" s="44"/>
      <c r="CUT21" s="44"/>
      <c r="CUU21" s="44"/>
      <c r="CUV21" s="44"/>
      <c r="CUW21" s="44"/>
      <c r="CUX21" s="44"/>
      <c r="CUY21" s="44"/>
      <c r="CUZ21" s="44"/>
      <c r="CVA21" s="44"/>
      <c r="CVB21" s="44"/>
      <c r="CVC21" s="44"/>
      <c r="CVD21" s="44"/>
      <c r="CVE21" s="44"/>
      <c r="CVF21" s="44"/>
      <c r="CVG21" s="44"/>
      <c r="CVH21" s="44"/>
      <c r="CVI21" s="44"/>
      <c r="CVJ21" s="44"/>
      <c r="CVK21" s="44"/>
      <c r="CVL21" s="44"/>
      <c r="CVM21" s="44"/>
      <c r="CVN21" s="44"/>
      <c r="CVO21" s="44"/>
      <c r="CVP21" s="44"/>
      <c r="CVQ21" s="44"/>
      <c r="CVR21" s="44"/>
      <c r="CVS21" s="44"/>
      <c r="CVT21" s="44"/>
      <c r="CVU21" s="44"/>
      <c r="CVV21" s="44"/>
      <c r="CVW21" s="44"/>
      <c r="CVX21" s="44"/>
      <c r="CVY21" s="44"/>
      <c r="CVZ21" s="44"/>
      <c r="CWA21" s="44"/>
      <c r="CWB21" s="44"/>
      <c r="CWC21" s="44"/>
      <c r="CWD21" s="44"/>
      <c r="CWE21" s="44"/>
      <c r="CWF21" s="44"/>
      <c r="CWG21" s="44"/>
      <c r="CWH21" s="44"/>
      <c r="CWI21" s="44"/>
      <c r="CWJ21" s="44"/>
      <c r="CWK21" s="44"/>
      <c r="CWL21" s="44"/>
      <c r="CWM21" s="44"/>
      <c r="CWN21" s="44"/>
      <c r="CWO21" s="44"/>
      <c r="CWP21" s="44"/>
      <c r="CWQ21" s="44"/>
      <c r="CWR21" s="44"/>
      <c r="CWS21" s="44"/>
      <c r="CWT21" s="44"/>
      <c r="CWU21" s="44"/>
      <c r="CWV21" s="44"/>
      <c r="CWW21" s="44"/>
      <c r="CWX21" s="44"/>
      <c r="CWY21" s="44"/>
      <c r="CWZ21" s="44"/>
      <c r="CXA21" s="44"/>
      <c r="CXB21" s="44"/>
      <c r="CXC21" s="44"/>
      <c r="CXD21" s="44"/>
      <c r="CXE21" s="44"/>
      <c r="CXF21" s="44"/>
      <c r="CXG21" s="44"/>
      <c r="CXH21" s="44"/>
      <c r="CXI21" s="44"/>
      <c r="CXJ21" s="44"/>
      <c r="CXK21" s="44"/>
      <c r="CXL21" s="44"/>
      <c r="CXM21" s="44"/>
      <c r="CXN21" s="44"/>
      <c r="CXO21" s="44"/>
      <c r="CXP21" s="44"/>
      <c r="CXQ21" s="44"/>
      <c r="CXR21" s="44"/>
      <c r="CXS21" s="44"/>
      <c r="CXT21" s="44"/>
      <c r="CXU21" s="44"/>
      <c r="CXV21" s="44"/>
      <c r="CXW21" s="44"/>
      <c r="CXX21" s="44"/>
      <c r="CXY21" s="44"/>
      <c r="CXZ21" s="44"/>
      <c r="CYA21" s="44"/>
      <c r="CYB21" s="44"/>
      <c r="CYC21" s="44"/>
      <c r="CYD21" s="44"/>
      <c r="CYE21" s="44"/>
      <c r="CYF21" s="44"/>
      <c r="CYG21" s="44"/>
      <c r="CYH21" s="44"/>
      <c r="CYI21" s="44"/>
      <c r="CYJ21" s="44"/>
      <c r="CYK21" s="44"/>
      <c r="CYL21" s="44"/>
      <c r="CYM21" s="44"/>
      <c r="CYN21" s="44"/>
      <c r="CYO21" s="44"/>
      <c r="CYP21" s="44"/>
      <c r="CYQ21" s="44"/>
      <c r="CYR21" s="44"/>
      <c r="CYS21" s="44"/>
      <c r="CYT21" s="44"/>
      <c r="CYU21" s="44"/>
      <c r="CYV21" s="44"/>
      <c r="CYW21" s="44"/>
      <c r="CYX21" s="44"/>
      <c r="CYY21" s="44"/>
      <c r="CYZ21" s="44"/>
      <c r="CZA21" s="44"/>
      <c r="CZB21" s="44"/>
      <c r="CZC21" s="44"/>
      <c r="CZD21" s="44"/>
      <c r="CZE21" s="44"/>
      <c r="CZF21" s="44"/>
      <c r="CZG21" s="44"/>
      <c r="CZH21" s="44"/>
      <c r="CZI21" s="44"/>
      <c r="CZJ21" s="44"/>
      <c r="CZK21" s="44"/>
      <c r="CZL21" s="44"/>
      <c r="CZM21" s="44"/>
      <c r="CZN21" s="44"/>
      <c r="CZO21" s="44"/>
      <c r="CZP21" s="44"/>
      <c r="CZQ21" s="44"/>
      <c r="CZR21" s="44"/>
      <c r="CZS21" s="44"/>
      <c r="CZT21" s="44"/>
      <c r="CZU21" s="44"/>
      <c r="CZV21" s="44"/>
      <c r="CZW21" s="44"/>
      <c r="CZX21" s="44"/>
      <c r="CZY21" s="44"/>
      <c r="CZZ21" s="44"/>
      <c r="DAA21" s="44"/>
      <c r="DAB21" s="44"/>
      <c r="DAC21" s="44"/>
      <c r="DAD21" s="44"/>
      <c r="DAE21" s="44"/>
      <c r="DAF21" s="44"/>
      <c r="DAG21" s="44"/>
      <c r="DAH21" s="44"/>
      <c r="DAI21" s="44"/>
      <c r="DAJ21" s="44"/>
      <c r="DAK21" s="44"/>
      <c r="DAL21" s="44"/>
      <c r="DAM21" s="44"/>
      <c r="DAN21" s="44"/>
      <c r="DAO21" s="44"/>
      <c r="DAP21" s="44"/>
      <c r="DAQ21" s="44"/>
      <c r="DAR21" s="44"/>
      <c r="DAS21" s="44"/>
      <c r="DAT21" s="44"/>
      <c r="DAU21" s="44"/>
      <c r="DAV21" s="44"/>
      <c r="DAW21" s="44"/>
      <c r="DAX21" s="44"/>
      <c r="DAY21" s="44"/>
      <c r="DAZ21" s="44"/>
      <c r="DBA21" s="44"/>
      <c r="DBB21" s="44"/>
      <c r="DBC21" s="44"/>
      <c r="DBD21" s="44"/>
      <c r="DBE21" s="44"/>
      <c r="DBF21" s="44"/>
      <c r="DBG21" s="44"/>
      <c r="DBH21" s="44"/>
      <c r="DBI21" s="44"/>
      <c r="DBJ21" s="44"/>
      <c r="DBK21" s="44"/>
      <c r="DBL21" s="44"/>
      <c r="DBM21" s="44"/>
      <c r="DBN21" s="44"/>
      <c r="DBO21" s="44"/>
      <c r="DBP21" s="44"/>
      <c r="DBQ21" s="44"/>
      <c r="DBR21" s="44"/>
      <c r="DBS21" s="44"/>
      <c r="DBT21" s="44"/>
      <c r="DBU21" s="44"/>
      <c r="DBV21" s="44"/>
      <c r="DBW21" s="44"/>
      <c r="DBX21" s="44"/>
      <c r="DBY21" s="44"/>
      <c r="DBZ21" s="44"/>
      <c r="DCA21" s="44"/>
      <c r="DCB21" s="44"/>
      <c r="DCC21" s="44"/>
      <c r="DCD21" s="44"/>
      <c r="DCE21" s="44"/>
      <c r="DCF21" s="44"/>
      <c r="DCG21" s="44"/>
      <c r="DCH21" s="44"/>
      <c r="DCI21" s="44"/>
      <c r="DCJ21" s="44"/>
      <c r="DCK21" s="44"/>
      <c r="DCL21" s="44"/>
      <c r="DCM21" s="44"/>
      <c r="DCN21" s="44"/>
      <c r="DCO21" s="44"/>
      <c r="DCP21" s="44"/>
      <c r="DCQ21" s="44"/>
      <c r="DCR21" s="44"/>
      <c r="DCS21" s="44"/>
      <c r="DCT21" s="44"/>
      <c r="DCU21" s="44"/>
      <c r="DCV21" s="44"/>
      <c r="DCW21" s="44"/>
      <c r="DCX21" s="44"/>
      <c r="DCY21" s="44"/>
      <c r="DCZ21" s="44"/>
      <c r="DDA21" s="44"/>
      <c r="DDB21" s="44"/>
      <c r="DDC21" s="44"/>
      <c r="DDD21" s="44"/>
      <c r="DDE21" s="44"/>
      <c r="DDF21" s="44"/>
      <c r="DDG21" s="44"/>
      <c r="DDH21" s="44"/>
      <c r="DDI21" s="44"/>
      <c r="DDJ21" s="44"/>
      <c r="DDK21" s="44"/>
      <c r="DDL21" s="44"/>
      <c r="DDM21" s="44"/>
      <c r="DDN21" s="44"/>
      <c r="DDO21" s="44"/>
      <c r="DDP21" s="44"/>
      <c r="DDQ21" s="44"/>
      <c r="DDR21" s="44"/>
      <c r="DDS21" s="44"/>
      <c r="DDT21" s="44"/>
      <c r="DDU21" s="44"/>
      <c r="DDV21" s="44"/>
      <c r="DDW21" s="44"/>
      <c r="DDX21" s="44"/>
      <c r="DDY21" s="44"/>
      <c r="DDZ21" s="44"/>
      <c r="DEA21" s="44"/>
      <c r="DEB21" s="44"/>
      <c r="DEC21" s="44"/>
      <c r="DED21" s="44"/>
      <c r="DEE21" s="44"/>
      <c r="DEF21" s="44"/>
      <c r="DEG21" s="44"/>
      <c r="DEH21" s="44"/>
      <c r="DEI21" s="44"/>
      <c r="DEJ21" s="44"/>
      <c r="DEK21" s="44"/>
      <c r="DEL21" s="44"/>
      <c r="DEM21" s="44"/>
      <c r="DEN21" s="44"/>
      <c r="DEO21" s="44"/>
      <c r="DEP21" s="44"/>
      <c r="DEQ21" s="44"/>
      <c r="DER21" s="44"/>
      <c r="DES21" s="44"/>
      <c r="DET21" s="44"/>
      <c r="DEU21" s="44"/>
      <c r="DEV21" s="44"/>
      <c r="DEW21" s="44"/>
      <c r="DEX21" s="44"/>
      <c r="DEY21" s="44"/>
      <c r="DEZ21" s="44"/>
      <c r="DFA21" s="44"/>
      <c r="DFB21" s="44"/>
      <c r="DFC21" s="44"/>
      <c r="DFD21" s="44"/>
      <c r="DFE21" s="44"/>
      <c r="DFF21" s="44"/>
      <c r="DFG21" s="44"/>
      <c r="DFH21" s="44"/>
      <c r="DFI21" s="44"/>
      <c r="DFJ21" s="44"/>
      <c r="DFK21" s="44"/>
      <c r="DFL21" s="44"/>
      <c r="DFM21" s="44"/>
      <c r="DFN21" s="44"/>
      <c r="DFO21" s="44"/>
      <c r="DFP21" s="44"/>
      <c r="DFQ21" s="44"/>
      <c r="DFR21" s="44"/>
      <c r="DFS21" s="44"/>
      <c r="DFT21" s="44"/>
      <c r="DFU21" s="44"/>
      <c r="DFV21" s="44"/>
      <c r="DFW21" s="44"/>
      <c r="DFX21" s="44"/>
      <c r="DFY21" s="44"/>
      <c r="DFZ21" s="44"/>
      <c r="DGA21" s="44"/>
      <c r="DGB21" s="44"/>
      <c r="DGC21" s="44"/>
      <c r="DGD21" s="44"/>
      <c r="DGE21" s="44"/>
      <c r="DGF21" s="44"/>
      <c r="DGG21" s="44"/>
      <c r="DGH21" s="44"/>
      <c r="DGI21" s="44"/>
      <c r="DGJ21" s="44"/>
      <c r="DGK21" s="44"/>
      <c r="DGL21" s="44"/>
      <c r="DGM21" s="44"/>
      <c r="DGN21" s="44"/>
      <c r="DGO21" s="44"/>
      <c r="DGP21" s="44"/>
      <c r="DGQ21" s="44"/>
      <c r="DGR21" s="44"/>
      <c r="DGS21" s="44"/>
      <c r="DGT21" s="44"/>
      <c r="DGU21" s="44"/>
      <c r="DGV21" s="44"/>
      <c r="DGW21" s="44"/>
      <c r="DGX21" s="44"/>
      <c r="DGY21" s="44"/>
      <c r="DGZ21" s="44"/>
      <c r="DHA21" s="44"/>
      <c r="DHB21" s="44"/>
      <c r="DHC21" s="44"/>
      <c r="DHD21" s="44"/>
      <c r="DHE21" s="44"/>
      <c r="DHF21" s="44"/>
      <c r="DHG21" s="44"/>
      <c r="DHH21" s="44"/>
      <c r="DHI21" s="44"/>
      <c r="DHJ21" s="44"/>
      <c r="DHK21" s="44"/>
      <c r="DHL21" s="44"/>
      <c r="DHM21" s="44"/>
      <c r="DHN21" s="44"/>
      <c r="DHO21" s="44"/>
      <c r="DHP21" s="44"/>
      <c r="DHQ21" s="44"/>
      <c r="DHR21" s="44"/>
      <c r="DHS21" s="44"/>
      <c r="DHT21" s="44"/>
      <c r="DHU21" s="44"/>
      <c r="DHV21" s="44"/>
      <c r="DHW21" s="44"/>
      <c r="DHX21" s="44"/>
      <c r="DHY21" s="44"/>
      <c r="DHZ21" s="44"/>
      <c r="DIA21" s="44"/>
      <c r="DIB21" s="44"/>
      <c r="DIC21" s="44"/>
      <c r="DID21" s="44"/>
      <c r="DIE21" s="44"/>
      <c r="DIF21" s="44"/>
      <c r="DIG21" s="44"/>
      <c r="DIH21" s="44"/>
      <c r="DII21" s="44"/>
      <c r="DIJ21" s="44"/>
      <c r="DIK21" s="44"/>
      <c r="DIL21" s="44"/>
      <c r="DIM21" s="44"/>
      <c r="DIN21" s="44"/>
      <c r="DIO21" s="44"/>
      <c r="DIP21" s="44"/>
      <c r="DIQ21" s="44"/>
      <c r="DIR21" s="44"/>
      <c r="DIS21" s="44"/>
      <c r="DIT21" s="44"/>
      <c r="DIU21" s="44"/>
      <c r="DIV21" s="44"/>
      <c r="DIW21" s="44"/>
      <c r="DIX21" s="44"/>
      <c r="DIY21" s="44"/>
      <c r="DIZ21" s="44"/>
      <c r="DJA21" s="44"/>
      <c r="DJB21" s="44"/>
      <c r="DJC21" s="44"/>
      <c r="DJD21" s="44"/>
      <c r="DJE21" s="44"/>
      <c r="DJF21" s="44"/>
      <c r="DJG21" s="44"/>
      <c r="DJH21" s="44"/>
      <c r="DJI21" s="44"/>
      <c r="DJJ21" s="44"/>
      <c r="DJK21" s="44"/>
      <c r="DJL21" s="44"/>
      <c r="DJM21" s="44"/>
      <c r="DJN21" s="44"/>
      <c r="DJO21" s="44"/>
      <c r="DJP21" s="44"/>
      <c r="DJQ21" s="44"/>
      <c r="DJR21" s="44"/>
      <c r="DJS21" s="44"/>
      <c r="DJT21" s="44"/>
      <c r="DJU21" s="44"/>
      <c r="DJV21" s="44"/>
      <c r="DJW21" s="44"/>
      <c r="DJX21" s="44"/>
      <c r="DJY21" s="44"/>
      <c r="DJZ21" s="44"/>
      <c r="DKA21" s="44"/>
      <c r="DKB21" s="44"/>
      <c r="DKC21" s="44"/>
      <c r="DKD21" s="44"/>
      <c r="DKE21" s="44"/>
      <c r="DKF21" s="44"/>
      <c r="DKG21" s="44"/>
      <c r="DKH21" s="44"/>
      <c r="DKI21" s="44"/>
      <c r="DKJ21" s="44"/>
      <c r="DKK21" s="44"/>
      <c r="DKL21" s="44"/>
      <c r="DKM21" s="44"/>
      <c r="DKN21" s="44"/>
      <c r="DKO21" s="44"/>
      <c r="DKP21" s="44"/>
      <c r="DKQ21" s="44"/>
      <c r="DKR21" s="44"/>
      <c r="DKS21" s="44"/>
      <c r="DKT21" s="44"/>
      <c r="DKU21" s="44"/>
      <c r="DKV21" s="44"/>
      <c r="DKW21" s="44"/>
      <c r="DKX21" s="44"/>
      <c r="DKY21" s="44"/>
      <c r="DKZ21" s="44"/>
      <c r="DLA21" s="44"/>
      <c r="DLB21" s="44"/>
      <c r="DLC21" s="44"/>
      <c r="DLD21" s="44"/>
      <c r="DLE21" s="44"/>
      <c r="DLF21" s="44"/>
      <c r="DLG21" s="44"/>
      <c r="DLH21" s="44"/>
      <c r="DLI21" s="44"/>
      <c r="DLJ21" s="44"/>
      <c r="DLK21" s="44"/>
      <c r="DLL21" s="44"/>
      <c r="DLM21" s="44"/>
      <c r="DLN21" s="44"/>
      <c r="DLO21" s="44"/>
      <c r="DLP21" s="44"/>
      <c r="DLQ21" s="44"/>
      <c r="DLR21" s="44"/>
      <c r="DLS21" s="44"/>
      <c r="DLT21" s="44"/>
      <c r="DLU21" s="44"/>
      <c r="DLV21" s="44"/>
      <c r="DLW21" s="44"/>
      <c r="DLX21" s="44"/>
      <c r="DLY21" s="44"/>
      <c r="DLZ21" s="44"/>
      <c r="DMA21" s="44"/>
      <c r="DMB21" s="44"/>
      <c r="DMC21" s="44"/>
      <c r="DMD21" s="44"/>
      <c r="DME21" s="44"/>
      <c r="DMF21" s="44"/>
      <c r="DMG21" s="44"/>
      <c r="DMH21" s="44"/>
      <c r="DMI21" s="44"/>
      <c r="DMJ21" s="44"/>
      <c r="DMK21" s="44"/>
      <c r="DML21" s="44"/>
      <c r="DMM21" s="44"/>
      <c r="DMN21" s="44"/>
      <c r="DMO21" s="44"/>
      <c r="DMP21" s="44"/>
      <c r="DMQ21" s="44"/>
      <c r="DMR21" s="44"/>
      <c r="DMS21" s="44"/>
      <c r="DMT21" s="44"/>
      <c r="DMU21" s="44"/>
      <c r="DMV21" s="44"/>
      <c r="DMW21" s="44"/>
      <c r="DMX21" s="44"/>
      <c r="DMY21" s="44"/>
      <c r="DMZ21" s="44"/>
      <c r="DNA21" s="44"/>
      <c r="DNB21" s="44"/>
      <c r="DNC21" s="44"/>
      <c r="DND21" s="44"/>
      <c r="DNE21" s="44"/>
      <c r="DNF21" s="44"/>
      <c r="DNG21" s="44"/>
      <c r="DNH21" s="44"/>
      <c r="DNI21" s="44"/>
      <c r="DNJ21" s="44"/>
      <c r="DNK21" s="44"/>
      <c r="DNL21" s="44"/>
      <c r="DNM21" s="44"/>
      <c r="DNN21" s="44"/>
      <c r="DNO21" s="44"/>
      <c r="DNP21" s="44"/>
      <c r="DNQ21" s="44"/>
      <c r="DNR21" s="44"/>
      <c r="DNS21" s="44"/>
      <c r="DNT21" s="44"/>
      <c r="DNU21" s="44"/>
      <c r="DNV21" s="44"/>
      <c r="DNW21" s="44"/>
      <c r="DNX21" s="44"/>
      <c r="DNY21" s="44"/>
      <c r="DNZ21" s="44"/>
      <c r="DOA21" s="44"/>
      <c r="DOB21" s="44"/>
      <c r="DOC21" s="44"/>
      <c r="DOD21" s="44"/>
      <c r="DOE21" s="44"/>
      <c r="DOF21" s="44"/>
      <c r="DOG21" s="44"/>
      <c r="DOH21" s="44"/>
      <c r="DOI21" s="44"/>
      <c r="DOJ21" s="44"/>
      <c r="DOK21" s="44"/>
      <c r="DOL21" s="44"/>
      <c r="DOM21" s="44"/>
      <c r="DON21" s="44"/>
      <c r="DOO21" s="44"/>
      <c r="DOP21" s="44"/>
      <c r="DOQ21" s="44"/>
      <c r="DOR21" s="44"/>
      <c r="DOS21" s="44"/>
      <c r="DOT21" s="44"/>
      <c r="DOU21" s="44"/>
      <c r="DOV21" s="44"/>
      <c r="DOW21" s="44"/>
      <c r="DOX21" s="44"/>
      <c r="DOY21" s="44"/>
      <c r="DOZ21" s="44"/>
      <c r="DPA21" s="44"/>
      <c r="DPB21" s="44"/>
      <c r="DPC21" s="44"/>
      <c r="DPD21" s="44"/>
      <c r="DPE21" s="44"/>
      <c r="DPF21" s="44"/>
      <c r="DPG21" s="44"/>
      <c r="DPH21" s="44"/>
      <c r="DPI21" s="44"/>
      <c r="DPJ21" s="44"/>
      <c r="DPK21" s="44"/>
      <c r="DPL21" s="44"/>
      <c r="DPM21" s="44"/>
      <c r="DPN21" s="44"/>
      <c r="DPO21" s="44"/>
      <c r="DPP21" s="44"/>
      <c r="DPQ21" s="44"/>
      <c r="DPR21" s="44"/>
      <c r="DPS21" s="44"/>
      <c r="DPT21" s="44"/>
      <c r="DPU21" s="44"/>
      <c r="DPV21" s="44"/>
      <c r="DPW21" s="44"/>
      <c r="DPX21" s="44"/>
      <c r="DPY21" s="44"/>
      <c r="DPZ21" s="44"/>
      <c r="DQA21" s="44"/>
      <c r="DQB21" s="44"/>
      <c r="DQC21" s="44"/>
      <c r="DQD21" s="44"/>
      <c r="DQE21" s="44"/>
      <c r="DQF21" s="44"/>
      <c r="DQG21" s="44"/>
      <c r="DQH21" s="44"/>
      <c r="DQI21" s="44"/>
      <c r="DQJ21" s="44"/>
      <c r="DQK21" s="44"/>
      <c r="DQL21" s="44"/>
      <c r="DQM21" s="44"/>
      <c r="DQN21" s="44"/>
      <c r="DQO21" s="44"/>
      <c r="DQP21" s="44"/>
      <c r="DQQ21" s="44"/>
      <c r="DQR21" s="44"/>
      <c r="DQS21" s="44"/>
      <c r="DQT21" s="44"/>
      <c r="DQU21" s="44"/>
      <c r="DQV21" s="44"/>
      <c r="DQW21" s="44"/>
      <c r="DQX21" s="44"/>
      <c r="DQY21" s="44"/>
      <c r="DQZ21" s="44"/>
      <c r="DRA21" s="44"/>
      <c r="DRB21" s="44"/>
      <c r="DRC21" s="44"/>
      <c r="DRD21" s="44"/>
      <c r="DRE21" s="44"/>
      <c r="DRF21" s="44"/>
      <c r="DRG21" s="44"/>
      <c r="DRH21" s="44"/>
      <c r="DRI21" s="44"/>
      <c r="DRJ21" s="44"/>
      <c r="DRK21" s="44"/>
      <c r="DRL21" s="44"/>
      <c r="DRM21" s="44"/>
      <c r="DRN21" s="44"/>
      <c r="DRO21" s="44"/>
      <c r="DRP21" s="44"/>
      <c r="DRQ21" s="44"/>
      <c r="DRR21" s="44"/>
      <c r="DRS21" s="44"/>
      <c r="DRT21" s="44"/>
      <c r="DRU21" s="44"/>
      <c r="DRV21" s="44"/>
      <c r="DRW21" s="44"/>
      <c r="DRX21" s="44"/>
      <c r="DRY21" s="44"/>
      <c r="DRZ21" s="44"/>
      <c r="DSA21" s="44"/>
      <c r="DSB21" s="44"/>
      <c r="DSC21" s="44"/>
      <c r="DSD21" s="44"/>
      <c r="DSE21" s="44"/>
      <c r="DSF21" s="44"/>
      <c r="DSG21" s="44"/>
      <c r="DSH21" s="44"/>
      <c r="DSI21" s="44"/>
      <c r="DSJ21" s="44"/>
      <c r="DSK21" s="44"/>
      <c r="DSL21" s="44"/>
      <c r="DSM21" s="44"/>
      <c r="DSN21" s="44"/>
      <c r="DSO21" s="44"/>
      <c r="DSP21" s="44"/>
      <c r="DSQ21" s="44"/>
      <c r="DSR21" s="44"/>
      <c r="DSS21" s="44"/>
      <c r="DST21" s="44"/>
      <c r="DSU21" s="44"/>
      <c r="DSV21" s="44"/>
      <c r="DSW21" s="44"/>
      <c r="DSX21" s="44"/>
      <c r="DSY21" s="44"/>
      <c r="DSZ21" s="44"/>
      <c r="DTA21" s="44"/>
      <c r="DTB21" s="44"/>
      <c r="DTC21" s="44"/>
      <c r="DTD21" s="44"/>
      <c r="DTE21" s="44"/>
      <c r="DTF21" s="44"/>
      <c r="DTG21" s="44"/>
      <c r="DTH21" s="44"/>
      <c r="DTI21" s="44"/>
      <c r="DTJ21" s="44"/>
      <c r="DTK21" s="44"/>
      <c r="DTL21" s="44"/>
      <c r="DTM21" s="44"/>
      <c r="DTN21" s="44"/>
      <c r="DTO21" s="44"/>
      <c r="DTP21" s="44"/>
      <c r="DTQ21" s="44"/>
      <c r="DTR21" s="44"/>
      <c r="DTS21" s="44"/>
      <c r="DTT21" s="44"/>
      <c r="DTU21" s="44"/>
      <c r="DTV21" s="44"/>
      <c r="DTW21" s="44"/>
      <c r="DTX21" s="44"/>
      <c r="DTY21" s="44"/>
      <c r="DTZ21" s="44"/>
      <c r="DUA21" s="44"/>
      <c r="DUB21" s="44"/>
      <c r="DUC21" s="44"/>
      <c r="DUD21" s="44"/>
      <c r="DUE21" s="44"/>
      <c r="DUF21" s="44"/>
      <c r="DUG21" s="44"/>
      <c r="DUH21" s="44"/>
      <c r="DUI21" s="44"/>
      <c r="DUJ21" s="44"/>
      <c r="DUK21" s="44"/>
      <c r="DUL21" s="44"/>
      <c r="DUM21" s="44"/>
      <c r="DUN21" s="44"/>
      <c r="DUO21" s="44"/>
      <c r="DUP21" s="44"/>
      <c r="DUQ21" s="44"/>
      <c r="DUR21" s="44"/>
      <c r="DUS21" s="44"/>
      <c r="DUT21" s="44"/>
      <c r="DUU21" s="44"/>
      <c r="DUV21" s="44"/>
      <c r="DUW21" s="44"/>
      <c r="DUX21" s="44"/>
      <c r="DUY21" s="44"/>
      <c r="DUZ21" s="44"/>
      <c r="DVA21" s="44"/>
      <c r="DVB21" s="44"/>
      <c r="DVC21" s="44"/>
      <c r="DVD21" s="44"/>
      <c r="DVE21" s="44"/>
      <c r="DVF21" s="44"/>
      <c r="DVG21" s="44"/>
      <c r="DVH21" s="44"/>
      <c r="DVI21" s="44"/>
      <c r="DVJ21" s="44"/>
      <c r="DVK21" s="44"/>
      <c r="DVL21" s="44"/>
      <c r="DVM21" s="44"/>
      <c r="DVN21" s="44"/>
      <c r="DVO21" s="44"/>
      <c r="DVP21" s="44"/>
      <c r="DVQ21" s="44"/>
      <c r="DVR21" s="44"/>
      <c r="DVS21" s="44"/>
      <c r="DVT21" s="44"/>
      <c r="DVU21" s="44"/>
      <c r="DVV21" s="44"/>
      <c r="DVW21" s="44"/>
      <c r="DVX21" s="44"/>
      <c r="DVY21" s="44"/>
      <c r="DVZ21" s="44"/>
      <c r="DWA21" s="44"/>
      <c r="DWB21" s="44"/>
      <c r="DWC21" s="44"/>
      <c r="DWD21" s="44"/>
      <c r="DWE21" s="44"/>
      <c r="DWF21" s="44"/>
      <c r="DWG21" s="44"/>
      <c r="DWH21" s="44"/>
      <c r="DWI21" s="44"/>
      <c r="DWJ21" s="44"/>
      <c r="DWK21" s="44"/>
      <c r="DWL21" s="44"/>
      <c r="DWM21" s="44"/>
      <c r="DWN21" s="44"/>
      <c r="DWO21" s="44"/>
      <c r="DWP21" s="44"/>
      <c r="DWQ21" s="44"/>
      <c r="DWR21" s="44"/>
      <c r="DWS21" s="44"/>
      <c r="DWT21" s="44"/>
      <c r="DWU21" s="44"/>
      <c r="DWV21" s="44"/>
      <c r="DWW21" s="44"/>
      <c r="DWX21" s="44"/>
      <c r="DWY21" s="44"/>
      <c r="DWZ21" s="44"/>
      <c r="DXA21" s="44"/>
      <c r="DXB21" s="44"/>
      <c r="DXC21" s="44"/>
      <c r="DXD21" s="44"/>
      <c r="DXE21" s="44"/>
      <c r="DXF21" s="44"/>
      <c r="DXG21" s="44"/>
      <c r="DXH21" s="44"/>
      <c r="DXI21" s="44"/>
      <c r="DXJ21" s="44"/>
      <c r="DXK21" s="44"/>
      <c r="DXL21" s="44"/>
      <c r="DXM21" s="44"/>
      <c r="DXN21" s="44"/>
      <c r="DXO21" s="44"/>
      <c r="DXP21" s="44"/>
      <c r="DXQ21" s="44"/>
      <c r="DXR21" s="44"/>
      <c r="DXS21" s="44"/>
      <c r="DXT21" s="44"/>
      <c r="DXU21" s="44"/>
      <c r="DXV21" s="44"/>
      <c r="DXW21" s="44"/>
      <c r="DXX21" s="44"/>
      <c r="DXY21" s="44"/>
      <c r="DXZ21" s="44"/>
      <c r="DYA21" s="44"/>
      <c r="DYB21" s="44"/>
      <c r="DYC21" s="44"/>
      <c r="DYD21" s="44"/>
      <c r="DYE21" s="44"/>
      <c r="DYF21" s="44"/>
      <c r="DYG21" s="44"/>
      <c r="DYH21" s="44"/>
      <c r="DYI21" s="44"/>
      <c r="DYJ21" s="44"/>
      <c r="DYK21" s="44"/>
      <c r="DYL21" s="44"/>
      <c r="DYM21" s="44"/>
      <c r="DYN21" s="44"/>
      <c r="DYO21" s="44"/>
      <c r="DYP21" s="44"/>
      <c r="DYQ21" s="44"/>
      <c r="DYR21" s="44"/>
      <c r="DYS21" s="44"/>
      <c r="DYT21" s="44"/>
      <c r="DYU21" s="44"/>
      <c r="DYV21" s="44"/>
      <c r="DYW21" s="44"/>
      <c r="DYX21" s="44"/>
      <c r="DYY21" s="44"/>
      <c r="DYZ21" s="44"/>
      <c r="DZA21" s="44"/>
      <c r="DZB21" s="44"/>
      <c r="DZC21" s="44"/>
      <c r="DZD21" s="44"/>
      <c r="DZE21" s="44"/>
      <c r="DZF21" s="44"/>
      <c r="DZG21" s="44"/>
      <c r="DZH21" s="44"/>
      <c r="DZI21" s="44"/>
      <c r="DZJ21" s="44"/>
      <c r="DZK21" s="44"/>
      <c r="DZL21" s="44"/>
      <c r="DZM21" s="44"/>
      <c r="DZN21" s="44"/>
      <c r="DZO21" s="44"/>
      <c r="DZP21" s="44"/>
      <c r="DZQ21" s="44"/>
      <c r="DZR21" s="44"/>
      <c r="DZS21" s="44"/>
      <c r="DZT21" s="44"/>
      <c r="DZU21" s="44"/>
      <c r="DZV21" s="44"/>
      <c r="DZW21" s="44"/>
      <c r="DZX21" s="44"/>
      <c r="DZY21" s="44"/>
      <c r="DZZ21" s="44"/>
      <c r="EAA21" s="44"/>
      <c r="EAB21" s="44"/>
      <c r="EAC21" s="44"/>
      <c r="EAD21" s="44"/>
      <c r="EAE21" s="44"/>
      <c r="EAF21" s="44"/>
      <c r="EAG21" s="44"/>
      <c r="EAH21" s="44"/>
      <c r="EAI21" s="44"/>
      <c r="EAJ21" s="44"/>
      <c r="EAK21" s="44"/>
      <c r="EAL21" s="44"/>
      <c r="EAM21" s="44"/>
      <c r="EAN21" s="44"/>
      <c r="EAO21" s="44"/>
      <c r="EAP21" s="44"/>
      <c r="EAQ21" s="44"/>
      <c r="EAR21" s="44"/>
      <c r="EAS21" s="44"/>
      <c r="EAT21" s="44"/>
      <c r="EAU21" s="44"/>
      <c r="EAV21" s="44"/>
      <c r="EAW21" s="44"/>
      <c r="EAX21" s="44"/>
      <c r="EAY21" s="44"/>
      <c r="EAZ21" s="44"/>
      <c r="EBA21" s="44"/>
      <c r="EBB21" s="44"/>
      <c r="EBC21" s="44"/>
      <c r="EBD21" s="44"/>
      <c r="EBE21" s="44"/>
      <c r="EBF21" s="44"/>
      <c r="EBG21" s="44"/>
      <c r="EBH21" s="44"/>
      <c r="EBI21" s="44"/>
      <c r="EBJ21" s="44"/>
      <c r="EBK21" s="44"/>
      <c r="EBL21" s="44"/>
      <c r="EBM21" s="44"/>
      <c r="EBN21" s="44"/>
      <c r="EBO21" s="44"/>
      <c r="EBP21" s="44"/>
      <c r="EBQ21" s="44"/>
      <c r="EBR21" s="44"/>
      <c r="EBS21" s="44"/>
      <c r="EBT21" s="44"/>
      <c r="EBU21" s="44"/>
      <c r="EBV21" s="44"/>
      <c r="EBW21" s="44"/>
      <c r="EBX21" s="44"/>
      <c r="EBY21" s="44"/>
      <c r="EBZ21" s="44"/>
      <c r="ECA21" s="44"/>
      <c r="ECB21" s="44"/>
      <c r="ECC21" s="44"/>
      <c r="ECD21" s="44"/>
      <c r="ECE21" s="44"/>
      <c r="ECF21" s="44"/>
      <c r="ECG21" s="44"/>
      <c r="ECH21" s="44"/>
      <c r="ECI21" s="44"/>
      <c r="ECJ21" s="44"/>
      <c r="ECK21" s="44"/>
      <c r="ECL21" s="44"/>
      <c r="ECM21" s="44"/>
      <c r="ECN21" s="44"/>
      <c r="ECO21" s="44"/>
      <c r="ECP21" s="44"/>
      <c r="ECQ21" s="44"/>
      <c r="ECR21" s="44"/>
      <c r="ECS21" s="44"/>
      <c r="ECT21" s="44"/>
      <c r="ECU21" s="44"/>
      <c r="ECV21" s="44"/>
      <c r="ECW21" s="44"/>
      <c r="ECX21" s="44"/>
      <c r="ECY21" s="44"/>
      <c r="ECZ21" s="44"/>
      <c r="EDA21" s="44"/>
      <c r="EDB21" s="44"/>
      <c r="EDC21" s="44"/>
      <c r="EDD21" s="44"/>
      <c r="EDE21" s="44"/>
      <c r="EDF21" s="44"/>
      <c r="EDG21" s="44"/>
      <c r="EDH21" s="44"/>
      <c r="EDI21" s="44"/>
      <c r="EDJ21" s="44"/>
      <c r="EDK21" s="44"/>
      <c r="EDL21" s="44"/>
      <c r="EDM21" s="44"/>
      <c r="EDN21" s="44"/>
      <c r="EDO21" s="44"/>
      <c r="EDP21" s="44"/>
      <c r="EDQ21" s="44"/>
      <c r="EDR21" s="44"/>
      <c r="EDS21" s="44"/>
      <c r="EDT21" s="44"/>
      <c r="EDU21" s="44"/>
      <c r="EDV21" s="44"/>
      <c r="EDW21" s="44"/>
      <c r="EDX21" s="44"/>
      <c r="EDY21" s="44"/>
      <c r="EDZ21" s="44"/>
      <c r="EEA21" s="44"/>
      <c r="EEB21" s="44"/>
      <c r="EEC21" s="44"/>
      <c r="EED21" s="44"/>
      <c r="EEE21" s="44"/>
      <c r="EEF21" s="44"/>
      <c r="EEG21" s="44"/>
      <c r="EEH21" s="44"/>
      <c r="EEI21" s="44"/>
      <c r="EEJ21" s="44"/>
      <c r="EEK21" s="44"/>
      <c r="EEL21" s="44"/>
      <c r="EEM21" s="44"/>
      <c r="EEN21" s="44"/>
      <c r="EEO21" s="44"/>
      <c r="EEP21" s="44"/>
      <c r="EEQ21" s="44"/>
      <c r="EER21" s="44"/>
      <c r="EES21" s="44"/>
      <c r="EET21" s="44"/>
      <c r="EEU21" s="44"/>
      <c r="EEV21" s="44"/>
      <c r="EEW21" s="44"/>
      <c r="EEX21" s="44"/>
      <c r="EEY21" s="44"/>
      <c r="EEZ21" s="44"/>
      <c r="EFA21" s="44"/>
      <c r="EFB21" s="44"/>
      <c r="EFC21" s="44"/>
      <c r="EFD21" s="44"/>
      <c r="EFE21" s="44"/>
      <c r="EFF21" s="44"/>
      <c r="EFG21" s="44"/>
      <c r="EFH21" s="44"/>
      <c r="EFI21" s="44"/>
      <c r="EFJ21" s="44"/>
      <c r="EFK21" s="44"/>
      <c r="EFL21" s="44"/>
      <c r="EFM21" s="44"/>
      <c r="EFN21" s="44"/>
      <c r="EFO21" s="44"/>
      <c r="EFP21" s="44"/>
      <c r="EFQ21" s="44"/>
      <c r="EFR21" s="44"/>
      <c r="EFS21" s="44"/>
      <c r="EFT21" s="44"/>
      <c r="EFU21" s="44"/>
      <c r="EFV21" s="44"/>
      <c r="EFW21" s="44"/>
      <c r="EFX21" s="44"/>
      <c r="EFY21" s="44"/>
      <c r="EFZ21" s="44"/>
      <c r="EGA21" s="44"/>
      <c r="EGB21" s="44"/>
      <c r="EGC21" s="44"/>
      <c r="EGD21" s="44"/>
      <c r="EGE21" s="44"/>
      <c r="EGF21" s="44"/>
      <c r="EGG21" s="44"/>
      <c r="EGH21" s="44"/>
      <c r="EGI21" s="44"/>
      <c r="EGJ21" s="44"/>
      <c r="EGK21" s="44"/>
      <c r="EGL21" s="44"/>
      <c r="EGM21" s="44"/>
      <c r="EGN21" s="44"/>
      <c r="EGO21" s="44"/>
      <c r="EGP21" s="44"/>
      <c r="EGQ21" s="44"/>
      <c r="EGR21" s="44"/>
      <c r="EGS21" s="44"/>
      <c r="EGT21" s="44"/>
      <c r="EGU21" s="44"/>
      <c r="EGV21" s="44"/>
      <c r="EGW21" s="44"/>
      <c r="EGX21" s="44"/>
      <c r="EGY21" s="44"/>
      <c r="EGZ21" s="44"/>
      <c r="EHA21" s="44"/>
      <c r="EHB21" s="44"/>
      <c r="EHC21" s="44"/>
      <c r="EHD21" s="44"/>
      <c r="EHE21" s="44"/>
      <c r="EHF21" s="44"/>
      <c r="EHG21" s="44"/>
      <c r="EHH21" s="44"/>
      <c r="EHI21" s="44"/>
      <c r="EHJ21" s="44"/>
      <c r="EHK21" s="44"/>
      <c r="EHL21" s="44"/>
      <c r="EHM21" s="44"/>
      <c r="EHN21" s="44"/>
      <c r="EHO21" s="44"/>
      <c r="EHP21" s="44"/>
      <c r="EHQ21" s="44"/>
      <c r="EHR21" s="44"/>
      <c r="EHS21" s="44"/>
      <c r="EHT21" s="44"/>
      <c r="EHU21" s="44"/>
      <c r="EHV21" s="44"/>
      <c r="EHW21" s="44"/>
      <c r="EHX21" s="44"/>
      <c r="EHY21" s="44"/>
      <c r="EHZ21" s="44"/>
      <c r="EIA21" s="44"/>
      <c r="EIB21" s="44"/>
      <c r="EIC21" s="44"/>
      <c r="EID21" s="44"/>
      <c r="EIE21" s="44"/>
      <c r="EIF21" s="44"/>
      <c r="EIG21" s="44"/>
      <c r="EIH21" s="44"/>
      <c r="EII21" s="44"/>
      <c r="EIJ21" s="44"/>
      <c r="EIK21" s="44"/>
      <c r="EIL21" s="44"/>
      <c r="EIM21" s="44"/>
      <c r="EIN21" s="44"/>
      <c r="EIO21" s="44"/>
      <c r="EIP21" s="44"/>
      <c r="EIQ21" s="44"/>
      <c r="EIR21" s="44"/>
      <c r="EIS21" s="44"/>
      <c r="EIT21" s="44"/>
      <c r="EIU21" s="44"/>
      <c r="EIV21" s="44"/>
      <c r="EIW21" s="44"/>
      <c r="EIX21" s="44"/>
      <c r="EIY21" s="44"/>
      <c r="EIZ21" s="44"/>
      <c r="EJA21" s="44"/>
      <c r="EJB21" s="44"/>
      <c r="EJC21" s="44"/>
      <c r="EJD21" s="44"/>
      <c r="EJE21" s="44"/>
      <c r="EJF21" s="44"/>
      <c r="EJG21" s="44"/>
      <c r="EJH21" s="44"/>
      <c r="EJI21" s="44"/>
      <c r="EJJ21" s="44"/>
      <c r="EJK21" s="44"/>
      <c r="EJL21" s="44"/>
      <c r="EJM21" s="44"/>
      <c r="EJN21" s="44"/>
      <c r="EJO21" s="44"/>
      <c r="EJP21" s="44"/>
      <c r="EJQ21" s="44"/>
      <c r="EJR21" s="44"/>
      <c r="EJS21" s="44"/>
      <c r="EJT21" s="44"/>
      <c r="EJU21" s="44"/>
      <c r="EJV21" s="44"/>
      <c r="EJW21" s="44"/>
      <c r="EJX21" s="44"/>
      <c r="EJY21" s="44"/>
      <c r="EJZ21" s="44"/>
      <c r="EKA21" s="44"/>
      <c r="EKB21" s="44"/>
      <c r="EKC21" s="44"/>
      <c r="EKD21" s="44"/>
      <c r="EKE21" s="44"/>
      <c r="EKF21" s="44"/>
      <c r="EKG21" s="44"/>
      <c r="EKH21" s="44"/>
      <c r="EKI21" s="44"/>
      <c r="EKJ21" s="44"/>
      <c r="EKK21" s="44"/>
      <c r="EKL21" s="44"/>
      <c r="EKM21" s="44"/>
      <c r="EKN21" s="44"/>
      <c r="EKO21" s="44"/>
      <c r="EKP21" s="44"/>
      <c r="EKQ21" s="44"/>
      <c r="EKR21" s="44"/>
      <c r="EKS21" s="44"/>
      <c r="EKT21" s="44"/>
      <c r="EKU21" s="44"/>
      <c r="EKV21" s="44"/>
      <c r="EKW21" s="44"/>
      <c r="EKX21" s="44"/>
      <c r="EKY21" s="44"/>
      <c r="EKZ21" s="44"/>
      <c r="ELA21" s="44"/>
      <c r="ELB21" s="44"/>
      <c r="ELC21" s="44"/>
      <c r="ELD21" s="44"/>
      <c r="ELE21" s="44"/>
      <c r="ELF21" s="44"/>
      <c r="ELG21" s="44"/>
      <c r="ELH21" s="44"/>
      <c r="ELI21" s="44"/>
      <c r="ELJ21" s="44"/>
      <c r="ELK21" s="44"/>
      <c r="ELL21" s="44"/>
      <c r="ELM21" s="44"/>
      <c r="ELN21" s="44"/>
      <c r="ELO21" s="44"/>
      <c r="ELP21" s="44"/>
      <c r="ELQ21" s="44"/>
      <c r="ELR21" s="44"/>
      <c r="ELS21" s="44"/>
      <c r="ELT21" s="44"/>
      <c r="ELU21" s="44"/>
      <c r="ELV21" s="44"/>
      <c r="ELW21" s="44"/>
      <c r="ELX21" s="44"/>
      <c r="ELY21" s="44"/>
      <c r="ELZ21" s="44"/>
      <c r="EMA21" s="44"/>
      <c r="EMB21" s="44"/>
      <c r="EMC21" s="44"/>
      <c r="EMD21" s="44"/>
      <c r="EME21" s="44"/>
      <c r="EMF21" s="44"/>
      <c r="EMG21" s="44"/>
      <c r="EMH21" s="44"/>
      <c r="EMI21" s="44"/>
      <c r="EMJ21" s="44"/>
      <c r="EMK21" s="44"/>
      <c r="EML21" s="44"/>
      <c r="EMM21" s="44"/>
      <c r="EMN21" s="44"/>
      <c r="EMO21" s="44"/>
      <c r="EMP21" s="44"/>
      <c r="EMQ21" s="44"/>
      <c r="EMR21" s="44"/>
      <c r="EMS21" s="44"/>
      <c r="EMT21" s="44"/>
      <c r="EMU21" s="44"/>
      <c r="EMV21" s="44"/>
      <c r="EMW21" s="44"/>
      <c r="EMX21" s="44"/>
      <c r="EMY21" s="44"/>
      <c r="EMZ21" s="44"/>
      <c r="ENA21" s="44"/>
      <c r="ENB21" s="44"/>
      <c r="ENC21" s="44"/>
      <c r="END21" s="44"/>
      <c r="ENE21" s="44"/>
      <c r="ENF21" s="44"/>
      <c r="ENG21" s="44"/>
      <c r="ENH21" s="44"/>
      <c r="ENI21" s="44"/>
      <c r="ENJ21" s="44"/>
      <c r="ENK21" s="44"/>
      <c r="ENL21" s="44"/>
      <c r="ENM21" s="44"/>
      <c r="ENN21" s="44"/>
      <c r="ENO21" s="44"/>
      <c r="ENP21" s="44"/>
      <c r="ENQ21" s="44"/>
      <c r="ENR21" s="44"/>
      <c r="ENS21" s="44"/>
      <c r="ENT21" s="44"/>
      <c r="ENU21" s="44"/>
      <c r="ENV21" s="44"/>
      <c r="ENW21" s="44"/>
      <c r="ENX21" s="44"/>
      <c r="ENY21" s="44"/>
      <c r="ENZ21" s="44"/>
      <c r="EOA21" s="44"/>
      <c r="EOB21" s="44"/>
      <c r="EOC21" s="44"/>
      <c r="EOD21" s="44"/>
      <c r="EOE21" s="44"/>
      <c r="EOF21" s="44"/>
      <c r="EOG21" s="44"/>
      <c r="EOH21" s="44"/>
      <c r="EOI21" s="44"/>
      <c r="EOJ21" s="44"/>
      <c r="EOK21" s="44"/>
      <c r="EOL21" s="44"/>
      <c r="EOM21" s="44"/>
      <c r="EON21" s="44"/>
      <c r="EOO21" s="44"/>
      <c r="EOP21" s="44"/>
      <c r="EOQ21" s="44"/>
      <c r="EOR21" s="44"/>
      <c r="EOS21" s="44"/>
      <c r="EOT21" s="44"/>
      <c r="EOU21" s="44"/>
      <c r="EOV21" s="44"/>
      <c r="EOW21" s="44"/>
      <c r="EOX21" s="44"/>
      <c r="EOY21" s="44"/>
      <c r="EOZ21" s="44"/>
      <c r="EPA21" s="44"/>
      <c r="EPB21" s="44"/>
      <c r="EPC21" s="44"/>
      <c r="EPD21" s="44"/>
      <c r="EPE21" s="44"/>
      <c r="EPF21" s="44"/>
      <c r="EPG21" s="44"/>
      <c r="EPH21" s="44"/>
      <c r="EPI21" s="44"/>
      <c r="EPJ21" s="44"/>
      <c r="EPK21" s="44"/>
      <c r="EPL21" s="44"/>
      <c r="EPM21" s="44"/>
      <c r="EPN21" s="44"/>
      <c r="EPO21" s="44"/>
      <c r="EPP21" s="44"/>
      <c r="EPQ21" s="44"/>
      <c r="EPR21" s="44"/>
      <c r="EPS21" s="44"/>
      <c r="EPT21" s="44"/>
      <c r="EPU21" s="44"/>
      <c r="EPV21" s="44"/>
      <c r="EPW21" s="44"/>
      <c r="EPX21" s="44"/>
      <c r="EPY21" s="44"/>
      <c r="EPZ21" s="44"/>
      <c r="EQA21" s="44"/>
      <c r="EQB21" s="44"/>
      <c r="EQC21" s="44"/>
      <c r="EQD21" s="44"/>
      <c r="EQE21" s="44"/>
      <c r="EQF21" s="44"/>
      <c r="EQG21" s="44"/>
      <c r="EQH21" s="44"/>
      <c r="EQI21" s="44"/>
      <c r="EQJ21" s="44"/>
      <c r="EQK21" s="44"/>
      <c r="EQL21" s="44"/>
      <c r="EQM21" s="44"/>
      <c r="EQN21" s="44"/>
      <c r="EQO21" s="44"/>
      <c r="EQP21" s="44"/>
      <c r="EQQ21" s="44"/>
      <c r="EQR21" s="44"/>
      <c r="EQS21" s="44"/>
      <c r="EQT21" s="44"/>
      <c r="EQU21" s="44"/>
      <c r="EQV21" s="44"/>
      <c r="EQW21" s="44"/>
      <c r="EQX21" s="44"/>
      <c r="EQY21" s="44"/>
      <c r="EQZ21" s="44"/>
      <c r="ERA21" s="44"/>
      <c r="ERB21" s="44"/>
      <c r="ERC21" s="44"/>
      <c r="ERD21" s="44"/>
      <c r="ERE21" s="44"/>
      <c r="ERF21" s="44"/>
      <c r="ERG21" s="44"/>
      <c r="ERH21" s="44"/>
      <c r="ERI21" s="44"/>
      <c r="ERJ21" s="44"/>
      <c r="ERK21" s="44"/>
      <c r="ERL21" s="44"/>
      <c r="ERM21" s="44"/>
      <c r="ERN21" s="44"/>
      <c r="ERO21" s="44"/>
      <c r="ERP21" s="44"/>
      <c r="ERQ21" s="44"/>
      <c r="ERR21" s="44"/>
      <c r="ERS21" s="44"/>
      <c r="ERT21" s="44"/>
      <c r="ERU21" s="44"/>
      <c r="ERV21" s="44"/>
      <c r="ERW21" s="44"/>
      <c r="ERX21" s="44"/>
      <c r="ERY21" s="44"/>
      <c r="ERZ21" s="44"/>
      <c r="ESA21" s="44"/>
      <c r="ESB21" s="44"/>
      <c r="ESC21" s="44"/>
      <c r="ESD21" s="44"/>
      <c r="ESE21" s="44"/>
      <c r="ESF21" s="44"/>
      <c r="ESG21" s="44"/>
      <c r="ESH21" s="44"/>
      <c r="ESI21" s="44"/>
      <c r="ESJ21" s="44"/>
      <c r="ESK21" s="44"/>
      <c r="ESL21" s="44"/>
      <c r="ESM21" s="44"/>
      <c r="ESN21" s="44"/>
      <c r="ESO21" s="44"/>
      <c r="ESP21" s="44"/>
      <c r="ESQ21" s="44"/>
      <c r="ESR21" s="44"/>
      <c r="ESS21" s="44"/>
      <c r="EST21" s="44"/>
      <c r="ESU21" s="44"/>
      <c r="ESV21" s="44"/>
      <c r="ESW21" s="44"/>
      <c r="ESX21" s="44"/>
      <c r="ESY21" s="44"/>
      <c r="ESZ21" s="44"/>
      <c r="ETA21" s="44"/>
      <c r="ETB21" s="44"/>
      <c r="ETC21" s="44"/>
      <c r="ETD21" s="44"/>
      <c r="ETE21" s="44"/>
      <c r="ETF21" s="44"/>
      <c r="ETG21" s="44"/>
      <c r="ETH21" s="44"/>
      <c r="ETI21" s="44"/>
      <c r="ETJ21" s="44"/>
      <c r="ETK21" s="44"/>
      <c r="ETL21" s="44"/>
      <c r="ETM21" s="44"/>
      <c r="ETN21" s="44"/>
      <c r="ETO21" s="44"/>
      <c r="ETP21" s="44"/>
      <c r="ETQ21" s="44"/>
      <c r="ETR21" s="44"/>
      <c r="ETS21" s="44"/>
      <c r="ETT21" s="44"/>
      <c r="ETU21" s="44"/>
      <c r="ETV21" s="44"/>
      <c r="ETW21" s="44"/>
      <c r="ETX21" s="44"/>
      <c r="ETY21" s="44"/>
      <c r="ETZ21" s="44"/>
      <c r="EUA21" s="44"/>
      <c r="EUB21" s="44"/>
      <c r="EUC21" s="44"/>
      <c r="EUD21" s="44"/>
      <c r="EUE21" s="44"/>
      <c r="EUF21" s="44"/>
      <c r="EUG21" s="44"/>
      <c r="EUH21" s="44"/>
      <c r="EUI21" s="44"/>
      <c r="EUJ21" s="44"/>
      <c r="EUK21" s="44"/>
      <c r="EUL21" s="44"/>
      <c r="EUM21" s="44"/>
      <c r="EUN21" s="44"/>
      <c r="EUO21" s="44"/>
      <c r="EUP21" s="44"/>
      <c r="EUQ21" s="44"/>
      <c r="EUR21" s="44"/>
      <c r="EUS21" s="44"/>
      <c r="EUT21" s="44"/>
      <c r="EUU21" s="44"/>
      <c r="EUV21" s="44"/>
      <c r="EUW21" s="44"/>
      <c r="EUX21" s="44"/>
      <c r="EUY21" s="44"/>
      <c r="EUZ21" s="44"/>
      <c r="EVA21" s="44"/>
      <c r="EVB21" s="44"/>
      <c r="EVC21" s="44"/>
      <c r="EVD21" s="44"/>
      <c r="EVE21" s="44"/>
      <c r="EVF21" s="44"/>
      <c r="EVG21" s="44"/>
      <c r="EVH21" s="44"/>
      <c r="EVI21" s="44"/>
      <c r="EVJ21" s="44"/>
      <c r="EVK21" s="44"/>
      <c r="EVL21" s="44"/>
      <c r="EVM21" s="44"/>
      <c r="EVN21" s="44"/>
      <c r="EVO21" s="44"/>
      <c r="EVP21" s="44"/>
      <c r="EVQ21" s="44"/>
      <c r="EVR21" s="44"/>
      <c r="EVS21" s="44"/>
      <c r="EVT21" s="44"/>
      <c r="EVU21" s="44"/>
      <c r="EVV21" s="44"/>
      <c r="EVW21" s="44"/>
      <c r="EVX21" s="44"/>
      <c r="EVY21" s="44"/>
      <c r="EVZ21" s="44"/>
      <c r="EWA21" s="44"/>
      <c r="EWB21" s="44"/>
      <c r="EWC21" s="44"/>
      <c r="EWD21" s="44"/>
      <c r="EWE21" s="44"/>
      <c r="EWF21" s="44"/>
      <c r="EWG21" s="44"/>
      <c r="EWH21" s="44"/>
      <c r="EWI21" s="44"/>
      <c r="EWJ21" s="44"/>
      <c r="EWK21" s="44"/>
      <c r="EWL21" s="44"/>
      <c r="EWM21" s="44"/>
      <c r="EWN21" s="44"/>
      <c r="EWO21" s="44"/>
      <c r="EWP21" s="44"/>
      <c r="EWQ21" s="44"/>
      <c r="EWR21" s="44"/>
      <c r="EWS21" s="44"/>
      <c r="EWT21" s="44"/>
      <c r="EWU21" s="44"/>
      <c r="EWV21" s="44"/>
      <c r="EWW21" s="44"/>
      <c r="EWX21" s="44"/>
      <c r="EWY21" s="44"/>
      <c r="EWZ21" s="44"/>
      <c r="EXA21" s="44"/>
      <c r="EXB21" s="44"/>
      <c r="EXC21" s="44"/>
      <c r="EXD21" s="44"/>
      <c r="EXE21" s="44"/>
      <c r="EXF21" s="44"/>
      <c r="EXG21" s="44"/>
      <c r="EXH21" s="44"/>
      <c r="EXI21" s="44"/>
      <c r="EXJ21" s="44"/>
      <c r="EXK21" s="44"/>
      <c r="EXL21" s="44"/>
      <c r="EXM21" s="44"/>
      <c r="EXN21" s="44"/>
      <c r="EXO21" s="44"/>
      <c r="EXP21" s="44"/>
      <c r="EXQ21" s="44"/>
      <c r="EXR21" s="44"/>
      <c r="EXS21" s="44"/>
      <c r="EXT21" s="44"/>
      <c r="EXU21" s="44"/>
      <c r="EXV21" s="44"/>
      <c r="EXW21" s="44"/>
      <c r="EXX21" s="44"/>
      <c r="EXY21" s="44"/>
      <c r="EXZ21" s="44"/>
      <c r="EYA21" s="44"/>
      <c r="EYB21" s="44"/>
      <c r="EYC21" s="44"/>
      <c r="EYD21" s="44"/>
      <c r="EYE21" s="44"/>
      <c r="EYF21" s="44"/>
      <c r="EYG21" s="44"/>
      <c r="EYH21" s="44"/>
      <c r="EYI21" s="44"/>
      <c r="EYJ21" s="44"/>
      <c r="EYK21" s="44"/>
      <c r="EYL21" s="44"/>
      <c r="EYM21" s="44"/>
      <c r="EYN21" s="44"/>
      <c r="EYO21" s="44"/>
      <c r="EYP21" s="44"/>
      <c r="EYQ21" s="44"/>
      <c r="EYR21" s="44"/>
      <c r="EYS21" s="44"/>
      <c r="EYT21" s="44"/>
      <c r="EYU21" s="44"/>
      <c r="EYV21" s="44"/>
      <c r="EYW21" s="44"/>
      <c r="EYX21" s="44"/>
      <c r="EYY21" s="44"/>
      <c r="EYZ21" s="44"/>
      <c r="EZA21" s="44"/>
      <c r="EZB21" s="44"/>
      <c r="EZC21" s="44"/>
      <c r="EZD21" s="44"/>
      <c r="EZE21" s="44"/>
      <c r="EZF21" s="44"/>
      <c r="EZG21" s="44"/>
      <c r="EZH21" s="44"/>
      <c r="EZI21" s="44"/>
      <c r="EZJ21" s="44"/>
      <c r="EZK21" s="44"/>
      <c r="EZL21" s="44"/>
      <c r="EZM21" s="44"/>
      <c r="EZN21" s="44"/>
      <c r="EZO21" s="44"/>
      <c r="EZP21" s="44"/>
      <c r="EZQ21" s="44"/>
      <c r="EZR21" s="44"/>
      <c r="EZS21" s="44"/>
      <c r="EZT21" s="44"/>
      <c r="EZU21" s="44"/>
      <c r="EZV21" s="44"/>
      <c r="EZW21" s="44"/>
      <c r="EZX21" s="44"/>
      <c r="EZY21" s="44"/>
      <c r="EZZ21" s="44"/>
      <c r="FAA21" s="44"/>
      <c r="FAB21" s="44"/>
      <c r="FAC21" s="44"/>
      <c r="FAD21" s="44"/>
      <c r="FAE21" s="44"/>
      <c r="FAF21" s="44"/>
      <c r="FAG21" s="44"/>
      <c r="FAH21" s="44"/>
      <c r="FAI21" s="44"/>
      <c r="FAJ21" s="44"/>
      <c r="FAK21" s="44"/>
      <c r="FAL21" s="44"/>
      <c r="FAM21" s="44"/>
      <c r="FAN21" s="44"/>
      <c r="FAO21" s="44"/>
      <c r="FAP21" s="44"/>
      <c r="FAQ21" s="44"/>
      <c r="FAR21" s="44"/>
      <c r="FAS21" s="44"/>
      <c r="FAT21" s="44"/>
      <c r="FAU21" s="44"/>
      <c r="FAV21" s="44"/>
      <c r="FAW21" s="44"/>
      <c r="FAX21" s="44"/>
      <c r="FAY21" s="44"/>
      <c r="FAZ21" s="44"/>
      <c r="FBA21" s="44"/>
      <c r="FBB21" s="44"/>
      <c r="FBC21" s="44"/>
      <c r="FBD21" s="44"/>
      <c r="FBE21" s="44"/>
      <c r="FBF21" s="44"/>
      <c r="FBG21" s="44"/>
      <c r="FBH21" s="44"/>
      <c r="FBI21" s="44"/>
      <c r="FBJ21" s="44"/>
      <c r="FBK21" s="44"/>
      <c r="FBL21" s="44"/>
      <c r="FBM21" s="44"/>
      <c r="FBN21" s="44"/>
      <c r="FBO21" s="44"/>
      <c r="FBP21" s="44"/>
      <c r="FBQ21" s="44"/>
      <c r="FBR21" s="44"/>
      <c r="FBS21" s="44"/>
      <c r="FBT21" s="44"/>
      <c r="FBU21" s="44"/>
      <c r="FBV21" s="44"/>
      <c r="FBW21" s="44"/>
      <c r="FBX21" s="44"/>
      <c r="FBY21" s="44"/>
      <c r="FBZ21" s="44"/>
      <c r="FCA21" s="44"/>
      <c r="FCB21" s="44"/>
      <c r="FCC21" s="44"/>
      <c r="FCD21" s="44"/>
      <c r="FCE21" s="44"/>
      <c r="FCF21" s="44"/>
      <c r="FCG21" s="44"/>
      <c r="FCH21" s="44"/>
      <c r="FCI21" s="44"/>
      <c r="FCJ21" s="44"/>
      <c r="FCK21" s="44"/>
      <c r="FCL21" s="44"/>
      <c r="FCM21" s="44"/>
      <c r="FCN21" s="44"/>
      <c r="FCO21" s="44"/>
      <c r="FCP21" s="44"/>
      <c r="FCQ21" s="44"/>
      <c r="FCR21" s="44"/>
      <c r="FCS21" s="44"/>
      <c r="FCT21" s="44"/>
      <c r="FCU21" s="44"/>
      <c r="FCV21" s="44"/>
      <c r="FCW21" s="44"/>
      <c r="FCX21" s="44"/>
      <c r="FCY21" s="44"/>
      <c r="FCZ21" s="44"/>
      <c r="FDA21" s="44"/>
      <c r="FDB21" s="44"/>
      <c r="FDC21" s="44"/>
      <c r="FDD21" s="44"/>
      <c r="FDE21" s="44"/>
      <c r="FDF21" s="44"/>
      <c r="FDG21" s="44"/>
      <c r="FDH21" s="44"/>
      <c r="FDI21" s="44"/>
      <c r="FDJ21" s="44"/>
      <c r="FDK21" s="44"/>
      <c r="FDL21" s="44"/>
      <c r="FDM21" s="44"/>
      <c r="FDN21" s="44"/>
      <c r="FDO21" s="44"/>
      <c r="FDP21" s="44"/>
      <c r="FDQ21" s="44"/>
      <c r="FDR21" s="44"/>
      <c r="FDS21" s="44"/>
      <c r="FDT21" s="44"/>
      <c r="FDU21" s="44"/>
      <c r="FDV21" s="44"/>
      <c r="FDW21" s="44"/>
      <c r="FDX21" s="44"/>
      <c r="FDY21" s="44"/>
      <c r="FDZ21" s="44"/>
      <c r="FEA21" s="44"/>
      <c r="FEB21" s="44"/>
      <c r="FEC21" s="44"/>
      <c r="FED21" s="44"/>
      <c r="FEE21" s="44"/>
      <c r="FEF21" s="44"/>
      <c r="FEG21" s="44"/>
      <c r="FEH21" s="44"/>
      <c r="FEI21" s="44"/>
      <c r="FEJ21" s="44"/>
      <c r="FEK21" s="44"/>
      <c r="FEL21" s="44"/>
      <c r="FEM21" s="44"/>
      <c r="FEN21" s="44"/>
      <c r="FEO21" s="44"/>
      <c r="FEP21" s="44"/>
      <c r="FEQ21" s="44"/>
      <c r="FER21" s="44"/>
      <c r="FES21" s="44"/>
      <c r="FET21" s="44"/>
      <c r="FEU21" s="44"/>
      <c r="FEV21" s="44"/>
      <c r="FEW21" s="44"/>
      <c r="FEX21" s="44"/>
      <c r="FEY21" s="44"/>
      <c r="FEZ21" s="44"/>
      <c r="FFA21" s="44"/>
      <c r="FFB21" s="44"/>
      <c r="FFC21" s="44"/>
      <c r="FFD21" s="44"/>
      <c r="FFE21" s="44"/>
      <c r="FFF21" s="44"/>
      <c r="FFG21" s="44"/>
      <c r="FFH21" s="44"/>
      <c r="FFI21" s="44"/>
      <c r="FFJ21" s="44"/>
      <c r="FFK21" s="44"/>
      <c r="FFL21" s="44"/>
      <c r="FFM21" s="44"/>
      <c r="FFN21" s="44"/>
      <c r="FFO21" s="44"/>
      <c r="FFP21" s="44"/>
      <c r="FFQ21" s="44"/>
      <c r="FFR21" s="44"/>
      <c r="FFS21" s="44"/>
      <c r="FFT21" s="44"/>
      <c r="FFU21" s="44"/>
      <c r="FFV21" s="44"/>
      <c r="FFW21" s="44"/>
      <c r="FFX21" s="44"/>
      <c r="FFY21" s="44"/>
      <c r="FFZ21" s="44"/>
      <c r="FGA21" s="44"/>
      <c r="FGB21" s="44"/>
      <c r="FGC21" s="44"/>
      <c r="FGD21" s="44"/>
      <c r="FGE21" s="44"/>
      <c r="FGF21" s="44"/>
      <c r="FGG21" s="44"/>
      <c r="FGH21" s="44"/>
      <c r="FGI21" s="44"/>
      <c r="FGJ21" s="44"/>
      <c r="FGK21" s="44"/>
      <c r="FGL21" s="44"/>
      <c r="FGM21" s="44"/>
      <c r="FGN21" s="44"/>
      <c r="FGO21" s="44"/>
      <c r="FGP21" s="44"/>
      <c r="FGQ21" s="44"/>
      <c r="FGR21" s="44"/>
      <c r="FGS21" s="44"/>
      <c r="FGT21" s="44"/>
      <c r="FGU21" s="44"/>
      <c r="FGV21" s="44"/>
      <c r="FGW21" s="44"/>
      <c r="FGX21" s="44"/>
      <c r="FGY21" s="44"/>
      <c r="FGZ21" s="44"/>
      <c r="FHA21" s="44"/>
      <c r="FHB21" s="44"/>
      <c r="FHC21" s="44"/>
      <c r="FHD21" s="44"/>
      <c r="FHE21" s="44"/>
      <c r="FHF21" s="44"/>
      <c r="FHG21" s="44"/>
      <c r="FHH21" s="44"/>
      <c r="FHI21" s="44"/>
      <c r="FHJ21" s="44"/>
      <c r="FHK21" s="44"/>
      <c r="FHL21" s="44"/>
      <c r="FHM21" s="44"/>
      <c r="FHN21" s="44"/>
      <c r="FHO21" s="44"/>
      <c r="FHP21" s="44"/>
      <c r="FHQ21" s="44"/>
      <c r="FHR21" s="44"/>
      <c r="FHS21" s="44"/>
      <c r="FHT21" s="44"/>
      <c r="FHU21" s="44"/>
      <c r="FHV21" s="44"/>
      <c r="FHW21" s="44"/>
      <c r="FHX21" s="44"/>
      <c r="FHY21" s="44"/>
      <c r="FHZ21" s="44"/>
      <c r="FIA21" s="44"/>
      <c r="FIB21" s="44"/>
      <c r="FIC21" s="44"/>
      <c r="FID21" s="44"/>
      <c r="FIE21" s="44"/>
      <c r="FIF21" s="44"/>
      <c r="FIG21" s="44"/>
      <c r="FIH21" s="44"/>
      <c r="FII21" s="44"/>
      <c r="FIJ21" s="44"/>
      <c r="FIK21" s="44"/>
      <c r="FIL21" s="44"/>
      <c r="FIM21" s="44"/>
      <c r="FIN21" s="44"/>
      <c r="FIO21" s="44"/>
      <c r="FIP21" s="44"/>
      <c r="FIQ21" s="44"/>
      <c r="FIR21" s="44"/>
      <c r="FIS21" s="44"/>
      <c r="FIT21" s="44"/>
      <c r="FIU21" s="44"/>
      <c r="FIV21" s="44"/>
      <c r="FIW21" s="44"/>
      <c r="FIX21" s="44"/>
      <c r="FIY21" s="44"/>
      <c r="FIZ21" s="44"/>
      <c r="FJA21" s="44"/>
      <c r="FJB21" s="44"/>
      <c r="FJC21" s="44"/>
      <c r="FJD21" s="44"/>
      <c r="FJE21" s="44"/>
      <c r="FJF21" s="44"/>
      <c r="FJG21" s="44"/>
      <c r="FJH21" s="44"/>
      <c r="FJI21" s="44"/>
      <c r="FJJ21" s="44"/>
      <c r="FJK21" s="44"/>
      <c r="FJL21" s="44"/>
      <c r="FJM21" s="44"/>
      <c r="FJN21" s="44"/>
      <c r="FJO21" s="44"/>
      <c r="FJP21" s="44"/>
      <c r="FJQ21" s="44"/>
      <c r="FJR21" s="44"/>
      <c r="FJS21" s="44"/>
      <c r="FJT21" s="44"/>
      <c r="FJU21" s="44"/>
      <c r="FJV21" s="44"/>
      <c r="FJW21" s="44"/>
      <c r="FJX21" s="44"/>
      <c r="FJY21" s="44"/>
      <c r="FJZ21" s="44"/>
      <c r="FKA21" s="44"/>
      <c r="FKB21" s="44"/>
      <c r="FKC21" s="44"/>
      <c r="FKD21" s="44"/>
      <c r="FKE21" s="44"/>
      <c r="FKF21" s="44"/>
      <c r="FKG21" s="44"/>
      <c r="FKH21" s="44"/>
      <c r="FKI21" s="44"/>
      <c r="FKJ21" s="44"/>
      <c r="FKK21" s="44"/>
      <c r="FKL21" s="44"/>
      <c r="FKM21" s="44"/>
      <c r="FKN21" s="44"/>
      <c r="FKO21" s="44"/>
      <c r="FKP21" s="44"/>
      <c r="FKQ21" s="44"/>
    </row>
    <row r="22" spans="1:4359" s="38" customFormat="1" ht="36.75" customHeight="1" x14ac:dyDescent="0.25">
      <c r="A22" s="732"/>
      <c r="B22" s="732"/>
      <c r="C22" s="784" t="s">
        <v>172</v>
      </c>
      <c r="D22" s="752" t="s">
        <v>144</v>
      </c>
      <c r="E22" s="781"/>
      <c r="F22" s="332" t="s">
        <v>22</v>
      </c>
      <c r="G22" s="260">
        <v>8.3400000000000002E-2</v>
      </c>
      <c r="H22" s="260">
        <v>8.3400000000000002E-2</v>
      </c>
      <c r="I22" s="260">
        <v>8.3400000000000002E-2</v>
      </c>
      <c r="J22" s="260">
        <v>8.3400000000000002E-2</v>
      </c>
      <c r="K22" s="260">
        <v>8.3400000000000002E-2</v>
      </c>
      <c r="L22" s="260">
        <v>8.3400000000000002E-2</v>
      </c>
      <c r="M22" s="260">
        <v>8.3400000000000002E-2</v>
      </c>
      <c r="N22" s="260">
        <v>8.3400000000000002E-2</v>
      </c>
      <c r="O22" s="260">
        <v>8.3400000000000002E-2</v>
      </c>
      <c r="P22" s="260">
        <v>8.3400000000000002E-2</v>
      </c>
      <c r="Q22" s="260">
        <v>8.3400000000000002E-2</v>
      </c>
      <c r="R22" s="260">
        <v>8.2600000000000007E-2</v>
      </c>
      <c r="S22" s="334">
        <f t="shared" ref="S22" si="3">SUM(G22:R22)</f>
        <v>1.0000000000000002</v>
      </c>
      <c r="T22" s="741"/>
      <c r="U22" s="744">
        <f>1.54%</f>
        <v>1.54E-2</v>
      </c>
      <c r="V22" s="749" t="s">
        <v>272</v>
      </c>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c r="MH22" s="44"/>
      <c r="MI22" s="44"/>
      <c r="MJ22" s="44"/>
      <c r="MK22" s="44"/>
      <c r="ML22" s="44"/>
      <c r="MM22" s="44"/>
      <c r="MN22" s="44"/>
      <c r="MO22" s="44"/>
      <c r="MP22" s="44"/>
      <c r="MQ22" s="44"/>
      <c r="MR22" s="44"/>
      <c r="MS22" s="44"/>
      <c r="MT22" s="44"/>
      <c r="MU22" s="44"/>
      <c r="MV22" s="44"/>
      <c r="MW22" s="44"/>
      <c r="MX22" s="44"/>
      <c r="MY22" s="44"/>
      <c r="MZ22" s="44"/>
      <c r="NA22" s="44"/>
      <c r="NB22" s="44"/>
      <c r="NC22" s="44"/>
      <c r="ND22" s="44"/>
      <c r="NE22" s="44"/>
      <c r="NF22" s="44"/>
      <c r="NG22" s="44"/>
      <c r="NH22" s="44"/>
      <c r="NI22" s="44"/>
      <c r="NJ22" s="44"/>
      <c r="NK22" s="44"/>
      <c r="NL22" s="44"/>
      <c r="NM22" s="44"/>
      <c r="NN22" s="44"/>
      <c r="NO22" s="44"/>
      <c r="NP22" s="44"/>
      <c r="NQ22" s="44"/>
      <c r="NR22" s="44"/>
      <c r="NS22" s="44"/>
      <c r="NT22" s="44"/>
      <c r="NU22" s="44"/>
      <c r="NV22" s="44"/>
      <c r="NW22" s="44"/>
      <c r="NX22" s="44"/>
      <c r="NY22" s="44"/>
      <c r="NZ22" s="44"/>
      <c r="OA22" s="44"/>
      <c r="OB22" s="44"/>
      <c r="OC22" s="44"/>
      <c r="OD22" s="44"/>
      <c r="OE22" s="44"/>
      <c r="OF22" s="44"/>
      <c r="OG22" s="44"/>
      <c r="OH22" s="44"/>
      <c r="OI22" s="44"/>
      <c r="OJ22" s="44"/>
      <c r="OK22" s="44"/>
      <c r="OL22" s="44"/>
      <c r="OM22" s="44"/>
      <c r="ON22" s="44"/>
      <c r="OO22" s="44"/>
      <c r="OP22" s="44"/>
      <c r="OQ22" s="44"/>
      <c r="OR22" s="44"/>
      <c r="OS22" s="44"/>
      <c r="OT22" s="44"/>
      <c r="OU22" s="44"/>
      <c r="OV22" s="44"/>
      <c r="OW22" s="44"/>
      <c r="OX22" s="44"/>
      <c r="OY22" s="44"/>
      <c r="OZ22" s="44"/>
      <c r="PA22" s="44"/>
      <c r="PB22" s="44"/>
      <c r="PC22" s="44"/>
      <c r="PD22" s="44"/>
      <c r="PE22" s="44"/>
      <c r="PF22" s="44"/>
      <c r="PG22" s="44"/>
      <c r="PH22" s="44"/>
      <c r="PI22" s="44"/>
      <c r="PJ22" s="44"/>
      <c r="PK22" s="44"/>
      <c r="PL22" s="44"/>
      <c r="PM22" s="44"/>
      <c r="PN22" s="44"/>
      <c r="PO22" s="44"/>
      <c r="PP22" s="44"/>
      <c r="PQ22" s="44"/>
      <c r="PR22" s="44"/>
      <c r="PS22" s="44"/>
      <c r="PT22" s="44"/>
      <c r="PU22" s="44"/>
      <c r="PV22" s="44"/>
      <c r="PW22" s="44"/>
      <c r="PX22" s="44"/>
      <c r="PY22" s="44"/>
      <c r="PZ22" s="44"/>
      <c r="QA22" s="44"/>
      <c r="QB22" s="44"/>
      <c r="QC22" s="44"/>
      <c r="QD22" s="44"/>
      <c r="QE22" s="44"/>
      <c r="QF22" s="44"/>
      <c r="QG22" s="44"/>
      <c r="QH22" s="44"/>
      <c r="QI22" s="44"/>
      <c r="QJ22" s="44"/>
      <c r="QK22" s="44"/>
      <c r="QL22" s="44"/>
      <c r="QM22" s="44"/>
      <c r="QN22" s="44"/>
      <c r="QO22" s="44"/>
      <c r="QP22" s="44"/>
      <c r="QQ22" s="44"/>
      <c r="QR22" s="44"/>
      <c r="QS22" s="44"/>
      <c r="QT22" s="44"/>
      <c r="QU22" s="44"/>
      <c r="QV22" s="44"/>
      <c r="QW22" s="44"/>
      <c r="QX22" s="44"/>
      <c r="QY22" s="44"/>
      <c r="QZ22" s="44"/>
      <c r="RA22" s="44"/>
      <c r="RB22" s="44"/>
      <c r="RC22" s="44"/>
      <c r="RD22" s="44"/>
      <c r="RE22" s="44"/>
      <c r="RF22" s="44"/>
      <c r="RG22" s="44"/>
      <c r="RH22" s="44"/>
      <c r="RI22" s="44"/>
      <c r="RJ22" s="44"/>
      <c r="RK22" s="44"/>
      <c r="RL22" s="44"/>
      <c r="RM22" s="44"/>
      <c r="RN22" s="44"/>
      <c r="RO22" s="44"/>
      <c r="RP22" s="44"/>
      <c r="RQ22" s="44"/>
      <c r="RR22" s="44"/>
      <c r="RS22" s="44"/>
      <c r="RT22" s="44"/>
      <c r="RU22" s="44"/>
      <c r="RV22" s="44"/>
      <c r="RW22" s="44"/>
      <c r="RX22" s="44"/>
      <c r="RY22" s="44"/>
      <c r="RZ22" s="44"/>
      <c r="SA22" s="44"/>
      <c r="SB22" s="44"/>
      <c r="SC22" s="44"/>
      <c r="SD22" s="44"/>
      <c r="SE22" s="44"/>
      <c r="SF22" s="44"/>
      <c r="SG22" s="44"/>
      <c r="SH22" s="44"/>
      <c r="SI22" s="44"/>
      <c r="SJ22" s="44"/>
      <c r="SK22" s="44"/>
      <c r="SL22" s="44"/>
      <c r="SM22" s="44"/>
      <c r="SN22" s="44"/>
      <c r="SO22" s="44"/>
      <c r="SP22" s="44"/>
      <c r="SQ22" s="44"/>
      <c r="SR22" s="44"/>
      <c r="SS22" s="44"/>
      <c r="ST22" s="44"/>
      <c r="SU22" s="44"/>
      <c r="SV22" s="44"/>
      <c r="SW22" s="44"/>
      <c r="SX22" s="44"/>
      <c r="SY22" s="44"/>
      <c r="SZ22" s="44"/>
      <c r="TA22" s="44"/>
      <c r="TB22" s="44"/>
      <c r="TC22" s="44"/>
      <c r="TD22" s="44"/>
      <c r="TE22" s="44"/>
      <c r="TF22" s="44"/>
      <c r="TG22" s="44"/>
      <c r="TH22" s="44"/>
      <c r="TI22" s="44"/>
      <c r="TJ22" s="44"/>
      <c r="TK22" s="44"/>
      <c r="TL22" s="44"/>
      <c r="TM22" s="44"/>
      <c r="TN22" s="44"/>
      <c r="TO22" s="44"/>
      <c r="TP22" s="44"/>
      <c r="TQ22" s="44"/>
      <c r="TR22" s="44"/>
      <c r="TS22" s="44"/>
      <c r="TT22" s="44"/>
      <c r="TU22" s="44"/>
      <c r="TV22" s="44"/>
      <c r="TW22" s="44"/>
      <c r="TX22" s="44"/>
      <c r="TY22" s="44"/>
      <c r="TZ22" s="44"/>
      <c r="UA22" s="44"/>
      <c r="UB22" s="44"/>
      <c r="UC22" s="44"/>
      <c r="UD22" s="44"/>
      <c r="UE22" s="44"/>
      <c r="UF22" s="44"/>
      <c r="UG22" s="44"/>
      <c r="UH22" s="44"/>
      <c r="UI22" s="44"/>
      <c r="UJ22" s="44"/>
      <c r="UK22" s="44"/>
      <c r="UL22" s="44"/>
      <c r="UM22" s="44"/>
      <c r="UN22" s="44"/>
      <c r="UO22" s="44"/>
      <c r="UP22" s="44"/>
      <c r="UQ22" s="44"/>
      <c r="UR22" s="44"/>
      <c r="US22" s="44"/>
      <c r="UT22" s="44"/>
      <c r="UU22" s="44"/>
      <c r="UV22" s="44"/>
      <c r="UW22" s="44"/>
      <c r="UX22" s="44"/>
      <c r="UY22" s="44"/>
      <c r="UZ22" s="44"/>
      <c r="VA22" s="44"/>
      <c r="VB22" s="44"/>
      <c r="VC22" s="44"/>
      <c r="VD22" s="44"/>
      <c r="VE22" s="44"/>
      <c r="VF22" s="44"/>
      <c r="VG22" s="44"/>
      <c r="VH22" s="44"/>
      <c r="VI22" s="44"/>
      <c r="VJ22" s="44"/>
      <c r="VK22" s="44"/>
      <c r="VL22" s="44"/>
      <c r="VM22" s="44"/>
      <c r="VN22" s="44"/>
      <c r="VO22" s="44"/>
      <c r="VP22" s="44"/>
      <c r="VQ22" s="44"/>
      <c r="VR22" s="44"/>
      <c r="VS22" s="44"/>
      <c r="VT22" s="44"/>
      <c r="VU22" s="44"/>
      <c r="VV22" s="44"/>
      <c r="VW22" s="44"/>
      <c r="VX22" s="44"/>
      <c r="VY22" s="44"/>
      <c r="VZ22" s="44"/>
      <c r="WA22" s="44"/>
      <c r="WB22" s="44"/>
      <c r="WC22" s="44"/>
      <c r="WD22" s="44"/>
      <c r="WE22" s="44"/>
      <c r="WF22" s="44"/>
      <c r="WG22" s="44"/>
      <c r="WH22" s="44"/>
      <c r="WI22" s="44"/>
      <c r="WJ22" s="44"/>
      <c r="WK22" s="44"/>
      <c r="WL22" s="44"/>
      <c r="WM22" s="44"/>
      <c r="WN22" s="44"/>
      <c r="WO22" s="44"/>
      <c r="WP22" s="44"/>
      <c r="WQ22" s="44"/>
      <c r="WR22" s="44"/>
      <c r="WS22" s="44"/>
      <c r="WT22" s="44"/>
      <c r="WU22" s="44"/>
      <c r="WV22" s="44"/>
      <c r="WW22" s="44"/>
      <c r="WX22" s="44"/>
      <c r="WY22" s="44"/>
      <c r="WZ22" s="44"/>
      <c r="XA22" s="44"/>
      <c r="XB22" s="44"/>
      <c r="XC22" s="44"/>
      <c r="XD22" s="44"/>
      <c r="XE22" s="44"/>
      <c r="XF22" s="44"/>
      <c r="XG22" s="44"/>
      <c r="XH22" s="44"/>
      <c r="XI22" s="44"/>
      <c r="XJ22" s="44"/>
      <c r="XK22" s="44"/>
      <c r="XL22" s="44"/>
      <c r="XM22" s="44"/>
      <c r="XN22" s="44"/>
      <c r="XO22" s="44"/>
      <c r="XP22" s="44"/>
      <c r="XQ22" s="44"/>
      <c r="XR22" s="44"/>
      <c r="XS22" s="44"/>
      <c r="XT22" s="44"/>
      <c r="XU22" s="44"/>
      <c r="XV22" s="44"/>
      <c r="XW22" s="44"/>
      <c r="XX22" s="44"/>
      <c r="XY22" s="44"/>
      <c r="XZ22" s="44"/>
      <c r="YA22" s="44"/>
      <c r="YB22" s="44"/>
      <c r="YC22" s="44"/>
      <c r="YD22" s="44"/>
      <c r="YE22" s="44"/>
      <c r="YF22" s="44"/>
      <c r="YG22" s="44"/>
      <c r="YH22" s="44"/>
      <c r="YI22" s="44"/>
      <c r="YJ22" s="44"/>
      <c r="YK22" s="44"/>
      <c r="YL22" s="44"/>
      <c r="YM22" s="44"/>
      <c r="YN22" s="44"/>
      <c r="YO22" s="44"/>
      <c r="YP22" s="44"/>
      <c r="YQ22" s="44"/>
      <c r="YR22" s="44"/>
      <c r="YS22" s="44"/>
      <c r="YT22" s="44"/>
      <c r="YU22" s="44"/>
      <c r="YV22" s="44"/>
      <c r="YW22" s="44"/>
      <c r="YX22" s="44"/>
      <c r="YY22" s="44"/>
      <c r="YZ22" s="44"/>
      <c r="ZA22" s="44"/>
      <c r="ZB22" s="44"/>
      <c r="ZC22" s="44"/>
      <c r="ZD22" s="44"/>
      <c r="ZE22" s="44"/>
      <c r="ZF22" s="44"/>
      <c r="ZG22" s="44"/>
      <c r="ZH22" s="44"/>
      <c r="ZI22" s="44"/>
      <c r="ZJ22" s="44"/>
      <c r="ZK22" s="44"/>
      <c r="ZL22" s="44"/>
      <c r="ZM22" s="44"/>
      <c r="ZN22" s="44"/>
      <c r="ZO22" s="44"/>
      <c r="ZP22" s="44"/>
      <c r="ZQ22" s="44"/>
      <c r="ZR22" s="44"/>
      <c r="ZS22" s="44"/>
      <c r="ZT22" s="44"/>
      <c r="ZU22" s="44"/>
      <c r="ZV22" s="44"/>
      <c r="ZW22" s="44"/>
      <c r="ZX22" s="44"/>
      <c r="ZY22" s="44"/>
      <c r="ZZ22" s="44"/>
      <c r="AAA22" s="44"/>
      <c r="AAB22" s="44"/>
      <c r="AAC22" s="44"/>
      <c r="AAD22" s="44"/>
      <c r="AAE22" s="44"/>
      <c r="AAF22" s="44"/>
      <c r="AAG22" s="44"/>
      <c r="AAH22" s="44"/>
      <c r="AAI22" s="44"/>
      <c r="AAJ22" s="44"/>
      <c r="AAK22" s="44"/>
      <c r="AAL22" s="44"/>
      <c r="AAM22" s="44"/>
      <c r="AAN22" s="44"/>
      <c r="AAO22" s="44"/>
      <c r="AAP22" s="44"/>
      <c r="AAQ22" s="44"/>
      <c r="AAR22" s="44"/>
      <c r="AAS22" s="44"/>
      <c r="AAT22" s="44"/>
      <c r="AAU22" s="44"/>
      <c r="AAV22" s="44"/>
      <c r="AAW22" s="44"/>
      <c r="AAX22" s="44"/>
      <c r="AAY22" s="44"/>
      <c r="AAZ22" s="44"/>
      <c r="ABA22" s="44"/>
      <c r="ABB22" s="44"/>
      <c r="ABC22" s="44"/>
      <c r="ABD22" s="44"/>
      <c r="ABE22" s="44"/>
      <c r="ABF22" s="44"/>
      <c r="ABG22" s="44"/>
      <c r="ABH22" s="44"/>
      <c r="ABI22" s="44"/>
      <c r="ABJ22" s="44"/>
      <c r="ABK22" s="44"/>
      <c r="ABL22" s="44"/>
      <c r="ABM22" s="44"/>
      <c r="ABN22" s="44"/>
      <c r="ABO22" s="44"/>
      <c r="ABP22" s="44"/>
      <c r="ABQ22" s="44"/>
      <c r="ABR22" s="44"/>
      <c r="ABS22" s="44"/>
      <c r="ABT22" s="44"/>
      <c r="ABU22" s="44"/>
      <c r="ABV22" s="44"/>
      <c r="ABW22" s="44"/>
      <c r="ABX22" s="44"/>
      <c r="ABY22" s="44"/>
      <c r="ABZ22" s="44"/>
      <c r="ACA22" s="44"/>
      <c r="ACB22" s="44"/>
      <c r="ACC22" s="44"/>
      <c r="ACD22" s="44"/>
      <c r="ACE22" s="44"/>
      <c r="ACF22" s="44"/>
      <c r="ACG22" s="44"/>
      <c r="ACH22" s="44"/>
      <c r="ACI22" s="44"/>
      <c r="ACJ22" s="44"/>
      <c r="ACK22" s="44"/>
      <c r="ACL22" s="44"/>
      <c r="ACM22" s="44"/>
      <c r="ACN22" s="44"/>
      <c r="ACO22" s="44"/>
      <c r="ACP22" s="44"/>
      <c r="ACQ22" s="44"/>
      <c r="ACR22" s="44"/>
      <c r="ACS22" s="44"/>
      <c r="ACT22" s="44"/>
      <c r="ACU22" s="44"/>
      <c r="ACV22" s="44"/>
      <c r="ACW22" s="44"/>
      <c r="ACX22" s="44"/>
      <c r="ACY22" s="44"/>
      <c r="ACZ22" s="44"/>
      <c r="ADA22" s="44"/>
      <c r="ADB22" s="44"/>
      <c r="ADC22" s="44"/>
      <c r="ADD22" s="44"/>
      <c r="ADE22" s="44"/>
      <c r="ADF22" s="44"/>
      <c r="ADG22" s="44"/>
      <c r="ADH22" s="44"/>
      <c r="ADI22" s="44"/>
      <c r="ADJ22" s="44"/>
      <c r="ADK22" s="44"/>
      <c r="ADL22" s="44"/>
      <c r="ADM22" s="44"/>
      <c r="ADN22" s="44"/>
      <c r="ADO22" s="44"/>
      <c r="ADP22" s="44"/>
      <c r="ADQ22" s="44"/>
      <c r="ADR22" s="44"/>
      <c r="ADS22" s="44"/>
      <c r="ADT22" s="44"/>
      <c r="ADU22" s="44"/>
      <c r="ADV22" s="44"/>
      <c r="ADW22" s="44"/>
      <c r="ADX22" s="44"/>
      <c r="ADY22" s="44"/>
      <c r="ADZ22" s="44"/>
      <c r="AEA22" s="44"/>
      <c r="AEB22" s="44"/>
      <c r="AEC22" s="44"/>
      <c r="AED22" s="44"/>
      <c r="AEE22" s="44"/>
      <c r="AEF22" s="44"/>
      <c r="AEG22" s="44"/>
      <c r="AEH22" s="44"/>
      <c r="AEI22" s="44"/>
      <c r="AEJ22" s="44"/>
      <c r="AEK22" s="44"/>
      <c r="AEL22" s="44"/>
      <c r="AEM22" s="44"/>
      <c r="AEN22" s="44"/>
      <c r="AEO22" s="44"/>
      <c r="AEP22" s="44"/>
      <c r="AEQ22" s="44"/>
      <c r="AER22" s="44"/>
      <c r="AES22" s="44"/>
      <c r="AET22" s="44"/>
      <c r="AEU22" s="44"/>
      <c r="AEV22" s="44"/>
      <c r="AEW22" s="44"/>
      <c r="AEX22" s="44"/>
      <c r="AEY22" s="44"/>
      <c r="AEZ22" s="44"/>
      <c r="AFA22" s="44"/>
      <c r="AFB22" s="44"/>
      <c r="AFC22" s="44"/>
      <c r="AFD22" s="44"/>
      <c r="AFE22" s="44"/>
      <c r="AFF22" s="44"/>
      <c r="AFG22" s="44"/>
      <c r="AFH22" s="44"/>
      <c r="AFI22" s="44"/>
      <c r="AFJ22" s="44"/>
      <c r="AFK22" s="44"/>
      <c r="AFL22" s="44"/>
      <c r="AFM22" s="44"/>
      <c r="AFN22" s="44"/>
      <c r="AFO22" s="44"/>
      <c r="AFP22" s="44"/>
      <c r="AFQ22" s="44"/>
      <c r="AFR22" s="44"/>
      <c r="AFS22" s="44"/>
      <c r="AFT22" s="44"/>
      <c r="AFU22" s="44"/>
      <c r="AFV22" s="44"/>
      <c r="AFW22" s="44"/>
      <c r="AFX22" s="44"/>
      <c r="AFY22" s="44"/>
      <c r="AFZ22" s="44"/>
      <c r="AGA22" s="44"/>
      <c r="AGB22" s="44"/>
      <c r="AGC22" s="44"/>
      <c r="AGD22" s="44"/>
      <c r="AGE22" s="44"/>
      <c r="AGF22" s="44"/>
      <c r="AGG22" s="44"/>
      <c r="AGH22" s="44"/>
      <c r="AGI22" s="44"/>
      <c r="AGJ22" s="44"/>
      <c r="AGK22" s="44"/>
      <c r="AGL22" s="44"/>
      <c r="AGM22" s="44"/>
      <c r="AGN22" s="44"/>
      <c r="AGO22" s="44"/>
      <c r="AGP22" s="44"/>
      <c r="AGQ22" s="44"/>
      <c r="AGR22" s="44"/>
      <c r="AGS22" s="44"/>
      <c r="AGT22" s="44"/>
      <c r="AGU22" s="44"/>
      <c r="AGV22" s="44"/>
      <c r="AGW22" s="44"/>
      <c r="AGX22" s="44"/>
      <c r="AGY22" s="44"/>
      <c r="AGZ22" s="44"/>
      <c r="AHA22" s="44"/>
      <c r="AHB22" s="44"/>
      <c r="AHC22" s="44"/>
      <c r="AHD22" s="44"/>
      <c r="AHE22" s="44"/>
      <c r="AHF22" s="44"/>
      <c r="AHG22" s="44"/>
      <c r="AHH22" s="44"/>
      <c r="AHI22" s="44"/>
      <c r="AHJ22" s="44"/>
      <c r="AHK22" s="44"/>
      <c r="AHL22" s="44"/>
      <c r="AHM22" s="44"/>
      <c r="AHN22" s="44"/>
      <c r="AHO22" s="44"/>
      <c r="AHP22" s="44"/>
      <c r="AHQ22" s="44"/>
      <c r="AHR22" s="44"/>
      <c r="AHS22" s="44"/>
      <c r="AHT22" s="44"/>
      <c r="AHU22" s="44"/>
      <c r="AHV22" s="44"/>
      <c r="AHW22" s="44"/>
      <c r="AHX22" s="44"/>
      <c r="AHY22" s="44"/>
      <c r="AHZ22" s="44"/>
      <c r="AIA22" s="44"/>
      <c r="AIB22" s="44"/>
      <c r="AIC22" s="44"/>
      <c r="AID22" s="44"/>
      <c r="AIE22" s="44"/>
      <c r="AIF22" s="44"/>
      <c r="AIG22" s="44"/>
      <c r="AIH22" s="44"/>
      <c r="AII22" s="44"/>
      <c r="AIJ22" s="44"/>
      <c r="AIK22" s="44"/>
      <c r="AIL22" s="44"/>
      <c r="AIM22" s="44"/>
      <c r="AIN22" s="44"/>
      <c r="AIO22" s="44"/>
      <c r="AIP22" s="44"/>
      <c r="AIQ22" s="44"/>
      <c r="AIR22" s="44"/>
      <c r="AIS22" s="44"/>
      <c r="AIT22" s="44"/>
      <c r="AIU22" s="44"/>
      <c r="AIV22" s="44"/>
      <c r="AIW22" s="44"/>
      <c r="AIX22" s="44"/>
      <c r="AIY22" s="44"/>
      <c r="AIZ22" s="44"/>
      <c r="AJA22" s="44"/>
      <c r="AJB22" s="44"/>
      <c r="AJC22" s="44"/>
      <c r="AJD22" s="44"/>
      <c r="AJE22" s="44"/>
      <c r="AJF22" s="44"/>
      <c r="AJG22" s="44"/>
      <c r="AJH22" s="44"/>
      <c r="AJI22" s="44"/>
      <c r="AJJ22" s="44"/>
      <c r="AJK22" s="44"/>
      <c r="AJL22" s="44"/>
      <c r="AJM22" s="44"/>
      <c r="AJN22" s="44"/>
      <c r="AJO22" s="44"/>
      <c r="AJP22" s="44"/>
      <c r="AJQ22" s="44"/>
      <c r="AJR22" s="44"/>
      <c r="AJS22" s="44"/>
      <c r="AJT22" s="44"/>
      <c r="AJU22" s="44"/>
      <c r="AJV22" s="44"/>
      <c r="AJW22" s="44"/>
      <c r="AJX22" s="44"/>
      <c r="AJY22" s="44"/>
      <c r="AJZ22" s="44"/>
      <c r="AKA22" s="44"/>
      <c r="AKB22" s="44"/>
      <c r="AKC22" s="44"/>
      <c r="AKD22" s="44"/>
      <c r="AKE22" s="44"/>
      <c r="AKF22" s="44"/>
      <c r="AKG22" s="44"/>
      <c r="AKH22" s="44"/>
      <c r="AKI22" s="44"/>
      <c r="AKJ22" s="44"/>
      <c r="AKK22" s="44"/>
      <c r="AKL22" s="44"/>
      <c r="AKM22" s="44"/>
      <c r="AKN22" s="44"/>
      <c r="AKO22" s="44"/>
      <c r="AKP22" s="44"/>
      <c r="AKQ22" s="44"/>
      <c r="AKR22" s="44"/>
      <c r="AKS22" s="44"/>
      <c r="AKT22" s="44"/>
      <c r="AKU22" s="44"/>
      <c r="AKV22" s="44"/>
      <c r="AKW22" s="44"/>
      <c r="AKX22" s="44"/>
      <c r="AKY22" s="44"/>
      <c r="AKZ22" s="44"/>
      <c r="ALA22" s="44"/>
      <c r="ALB22" s="44"/>
      <c r="ALC22" s="44"/>
      <c r="ALD22" s="44"/>
      <c r="ALE22" s="44"/>
      <c r="ALF22" s="44"/>
      <c r="ALG22" s="44"/>
      <c r="ALH22" s="44"/>
      <c r="ALI22" s="44"/>
      <c r="ALJ22" s="44"/>
      <c r="ALK22" s="44"/>
      <c r="ALL22" s="44"/>
      <c r="ALM22" s="44"/>
      <c r="ALN22" s="44"/>
      <c r="ALO22" s="44"/>
      <c r="ALP22" s="44"/>
      <c r="ALQ22" s="44"/>
      <c r="ALR22" s="44"/>
      <c r="ALS22" s="44"/>
      <c r="ALT22" s="44"/>
      <c r="ALU22" s="44"/>
      <c r="ALV22" s="44"/>
      <c r="ALW22" s="44"/>
      <c r="ALX22" s="44"/>
      <c r="ALY22" s="44"/>
      <c r="ALZ22" s="44"/>
      <c r="AMA22" s="44"/>
      <c r="AMB22" s="44"/>
      <c r="AMC22" s="44"/>
      <c r="AMD22" s="44"/>
      <c r="AME22" s="44"/>
      <c r="AMF22" s="44"/>
      <c r="AMG22" s="44"/>
      <c r="AMH22" s="44"/>
      <c r="AMI22" s="44"/>
      <c r="AMJ22" s="44"/>
      <c r="AMK22" s="44"/>
      <c r="AML22" s="44"/>
      <c r="AMM22" s="44"/>
      <c r="AMN22" s="44"/>
      <c r="AMO22" s="44"/>
      <c r="AMP22" s="44"/>
      <c r="AMQ22" s="44"/>
      <c r="AMR22" s="44"/>
      <c r="AMS22" s="44"/>
      <c r="AMT22" s="44"/>
      <c r="AMU22" s="44"/>
      <c r="AMV22" s="44"/>
      <c r="AMW22" s="44"/>
      <c r="AMX22" s="44"/>
      <c r="AMY22" s="44"/>
      <c r="AMZ22" s="44"/>
      <c r="ANA22" s="44"/>
      <c r="ANB22" s="44"/>
      <c r="ANC22" s="44"/>
      <c r="AND22" s="44"/>
      <c r="ANE22" s="44"/>
      <c r="ANF22" s="44"/>
      <c r="ANG22" s="44"/>
      <c r="ANH22" s="44"/>
      <c r="ANI22" s="44"/>
      <c r="ANJ22" s="44"/>
      <c r="ANK22" s="44"/>
      <c r="ANL22" s="44"/>
      <c r="ANM22" s="44"/>
      <c r="ANN22" s="44"/>
      <c r="ANO22" s="44"/>
      <c r="ANP22" s="44"/>
      <c r="ANQ22" s="44"/>
      <c r="ANR22" s="44"/>
      <c r="ANS22" s="44"/>
      <c r="ANT22" s="44"/>
      <c r="ANU22" s="44"/>
      <c r="ANV22" s="44"/>
      <c r="ANW22" s="44"/>
      <c r="ANX22" s="44"/>
      <c r="ANY22" s="44"/>
      <c r="ANZ22" s="44"/>
      <c r="AOA22" s="44"/>
      <c r="AOB22" s="44"/>
      <c r="AOC22" s="44"/>
      <c r="AOD22" s="44"/>
      <c r="AOE22" s="44"/>
      <c r="AOF22" s="44"/>
      <c r="AOG22" s="44"/>
      <c r="AOH22" s="44"/>
      <c r="AOI22" s="44"/>
      <c r="AOJ22" s="44"/>
      <c r="AOK22" s="44"/>
      <c r="AOL22" s="44"/>
      <c r="AOM22" s="44"/>
      <c r="AON22" s="44"/>
      <c r="AOO22" s="44"/>
      <c r="AOP22" s="44"/>
      <c r="AOQ22" s="44"/>
      <c r="AOR22" s="44"/>
      <c r="AOS22" s="44"/>
      <c r="AOT22" s="44"/>
      <c r="AOU22" s="44"/>
      <c r="AOV22" s="44"/>
      <c r="AOW22" s="44"/>
      <c r="AOX22" s="44"/>
      <c r="AOY22" s="44"/>
      <c r="AOZ22" s="44"/>
      <c r="APA22" s="44"/>
      <c r="APB22" s="44"/>
      <c r="APC22" s="44"/>
      <c r="APD22" s="44"/>
      <c r="APE22" s="44"/>
      <c r="APF22" s="44"/>
      <c r="APG22" s="44"/>
      <c r="APH22" s="44"/>
      <c r="API22" s="44"/>
      <c r="APJ22" s="44"/>
      <c r="APK22" s="44"/>
      <c r="APL22" s="44"/>
      <c r="APM22" s="44"/>
      <c r="APN22" s="44"/>
      <c r="APO22" s="44"/>
      <c r="APP22" s="44"/>
      <c r="APQ22" s="44"/>
      <c r="APR22" s="44"/>
      <c r="APS22" s="44"/>
      <c r="APT22" s="44"/>
      <c r="APU22" s="44"/>
      <c r="APV22" s="44"/>
      <c r="APW22" s="44"/>
      <c r="APX22" s="44"/>
      <c r="APY22" s="44"/>
      <c r="APZ22" s="44"/>
      <c r="AQA22" s="44"/>
      <c r="AQB22" s="44"/>
      <c r="AQC22" s="44"/>
      <c r="AQD22" s="44"/>
      <c r="AQE22" s="44"/>
      <c r="AQF22" s="44"/>
      <c r="AQG22" s="44"/>
      <c r="AQH22" s="44"/>
      <c r="AQI22" s="44"/>
      <c r="AQJ22" s="44"/>
      <c r="AQK22" s="44"/>
      <c r="AQL22" s="44"/>
      <c r="AQM22" s="44"/>
      <c r="AQN22" s="44"/>
      <c r="AQO22" s="44"/>
      <c r="AQP22" s="44"/>
      <c r="AQQ22" s="44"/>
      <c r="AQR22" s="44"/>
      <c r="AQS22" s="44"/>
      <c r="AQT22" s="44"/>
      <c r="AQU22" s="44"/>
      <c r="AQV22" s="44"/>
      <c r="AQW22" s="44"/>
      <c r="AQX22" s="44"/>
      <c r="AQY22" s="44"/>
      <c r="AQZ22" s="44"/>
      <c r="ARA22" s="44"/>
      <c r="ARB22" s="44"/>
      <c r="ARC22" s="44"/>
      <c r="ARD22" s="44"/>
      <c r="ARE22" s="44"/>
      <c r="ARF22" s="44"/>
      <c r="ARG22" s="44"/>
      <c r="ARH22" s="44"/>
      <c r="ARI22" s="44"/>
      <c r="ARJ22" s="44"/>
      <c r="ARK22" s="44"/>
      <c r="ARL22" s="44"/>
      <c r="ARM22" s="44"/>
      <c r="ARN22" s="44"/>
      <c r="ARO22" s="44"/>
      <c r="ARP22" s="44"/>
      <c r="ARQ22" s="44"/>
      <c r="ARR22" s="44"/>
      <c r="ARS22" s="44"/>
      <c r="ART22" s="44"/>
      <c r="ARU22" s="44"/>
      <c r="ARV22" s="44"/>
      <c r="ARW22" s="44"/>
      <c r="ARX22" s="44"/>
      <c r="ARY22" s="44"/>
      <c r="ARZ22" s="44"/>
      <c r="ASA22" s="44"/>
      <c r="ASB22" s="44"/>
      <c r="ASC22" s="44"/>
      <c r="ASD22" s="44"/>
      <c r="ASE22" s="44"/>
      <c r="ASF22" s="44"/>
      <c r="ASG22" s="44"/>
      <c r="ASH22" s="44"/>
      <c r="ASI22" s="44"/>
      <c r="ASJ22" s="44"/>
      <c r="ASK22" s="44"/>
      <c r="ASL22" s="44"/>
      <c r="ASM22" s="44"/>
      <c r="ASN22" s="44"/>
      <c r="ASO22" s="44"/>
      <c r="ASP22" s="44"/>
      <c r="ASQ22" s="44"/>
      <c r="ASR22" s="44"/>
      <c r="ASS22" s="44"/>
      <c r="AST22" s="44"/>
      <c r="ASU22" s="44"/>
      <c r="ASV22" s="44"/>
      <c r="ASW22" s="44"/>
      <c r="ASX22" s="44"/>
      <c r="ASY22" s="44"/>
      <c r="ASZ22" s="44"/>
      <c r="ATA22" s="44"/>
      <c r="ATB22" s="44"/>
      <c r="ATC22" s="44"/>
      <c r="ATD22" s="44"/>
      <c r="ATE22" s="44"/>
      <c r="ATF22" s="44"/>
      <c r="ATG22" s="44"/>
      <c r="ATH22" s="44"/>
      <c r="ATI22" s="44"/>
      <c r="ATJ22" s="44"/>
      <c r="ATK22" s="44"/>
      <c r="ATL22" s="44"/>
      <c r="ATM22" s="44"/>
      <c r="ATN22" s="44"/>
      <c r="ATO22" s="44"/>
      <c r="ATP22" s="44"/>
      <c r="ATQ22" s="44"/>
      <c r="ATR22" s="44"/>
      <c r="ATS22" s="44"/>
      <c r="ATT22" s="44"/>
      <c r="ATU22" s="44"/>
      <c r="ATV22" s="44"/>
      <c r="ATW22" s="44"/>
      <c r="ATX22" s="44"/>
      <c r="ATY22" s="44"/>
      <c r="ATZ22" s="44"/>
      <c r="AUA22" s="44"/>
      <c r="AUB22" s="44"/>
      <c r="AUC22" s="44"/>
      <c r="AUD22" s="44"/>
      <c r="AUE22" s="44"/>
      <c r="AUF22" s="44"/>
      <c r="AUG22" s="44"/>
      <c r="AUH22" s="44"/>
      <c r="AUI22" s="44"/>
      <c r="AUJ22" s="44"/>
      <c r="AUK22" s="44"/>
      <c r="AUL22" s="44"/>
      <c r="AUM22" s="44"/>
      <c r="AUN22" s="44"/>
      <c r="AUO22" s="44"/>
      <c r="AUP22" s="44"/>
      <c r="AUQ22" s="44"/>
      <c r="AUR22" s="44"/>
      <c r="AUS22" s="44"/>
      <c r="AUT22" s="44"/>
      <c r="AUU22" s="44"/>
      <c r="AUV22" s="44"/>
      <c r="AUW22" s="44"/>
      <c r="AUX22" s="44"/>
      <c r="AUY22" s="44"/>
      <c r="AUZ22" s="44"/>
      <c r="AVA22" s="44"/>
      <c r="AVB22" s="44"/>
      <c r="AVC22" s="44"/>
      <c r="AVD22" s="44"/>
      <c r="AVE22" s="44"/>
      <c r="AVF22" s="44"/>
      <c r="AVG22" s="44"/>
      <c r="AVH22" s="44"/>
      <c r="AVI22" s="44"/>
      <c r="AVJ22" s="44"/>
      <c r="AVK22" s="44"/>
      <c r="AVL22" s="44"/>
      <c r="AVM22" s="44"/>
      <c r="AVN22" s="44"/>
      <c r="AVO22" s="44"/>
      <c r="AVP22" s="44"/>
      <c r="AVQ22" s="44"/>
      <c r="AVR22" s="44"/>
      <c r="AVS22" s="44"/>
      <c r="AVT22" s="44"/>
      <c r="AVU22" s="44"/>
      <c r="AVV22" s="44"/>
      <c r="AVW22" s="44"/>
      <c r="AVX22" s="44"/>
      <c r="AVY22" s="44"/>
      <c r="AVZ22" s="44"/>
      <c r="AWA22" s="44"/>
      <c r="AWB22" s="44"/>
      <c r="AWC22" s="44"/>
      <c r="AWD22" s="44"/>
      <c r="AWE22" s="44"/>
      <c r="AWF22" s="44"/>
      <c r="AWG22" s="44"/>
      <c r="AWH22" s="44"/>
      <c r="AWI22" s="44"/>
      <c r="AWJ22" s="44"/>
      <c r="AWK22" s="44"/>
      <c r="AWL22" s="44"/>
      <c r="AWM22" s="44"/>
      <c r="AWN22" s="44"/>
      <c r="AWO22" s="44"/>
      <c r="AWP22" s="44"/>
      <c r="AWQ22" s="44"/>
      <c r="AWR22" s="44"/>
      <c r="AWS22" s="44"/>
      <c r="AWT22" s="44"/>
      <c r="AWU22" s="44"/>
      <c r="AWV22" s="44"/>
      <c r="AWW22" s="44"/>
      <c r="AWX22" s="44"/>
      <c r="AWY22" s="44"/>
      <c r="AWZ22" s="44"/>
      <c r="AXA22" s="44"/>
      <c r="AXB22" s="44"/>
      <c r="AXC22" s="44"/>
      <c r="AXD22" s="44"/>
      <c r="AXE22" s="44"/>
      <c r="AXF22" s="44"/>
      <c r="AXG22" s="44"/>
      <c r="AXH22" s="44"/>
      <c r="AXI22" s="44"/>
      <c r="AXJ22" s="44"/>
      <c r="AXK22" s="44"/>
      <c r="AXL22" s="44"/>
      <c r="AXM22" s="44"/>
      <c r="AXN22" s="44"/>
      <c r="AXO22" s="44"/>
      <c r="AXP22" s="44"/>
      <c r="AXQ22" s="44"/>
      <c r="AXR22" s="44"/>
      <c r="AXS22" s="44"/>
      <c r="AXT22" s="44"/>
      <c r="AXU22" s="44"/>
      <c r="AXV22" s="44"/>
      <c r="AXW22" s="44"/>
      <c r="AXX22" s="44"/>
      <c r="AXY22" s="44"/>
      <c r="AXZ22" s="44"/>
      <c r="AYA22" s="44"/>
      <c r="AYB22" s="44"/>
      <c r="AYC22" s="44"/>
      <c r="AYD22" s="44"/>
      <c r="AYE22" s="44"/>
      <c r="AYF22" s="44"/>
      <c r="AYG22" s="44"/>
      <c r="AYH22" s="44"/>
      <c r="AYI22" s="44"/>
      <c r="AYJ22" s="44"/>
      <c r="AYK22" s="44"/>
      <c r="AYL22" s="44"/>
      <c r="AYM22" s="44"/>
      <c r="AYN22" s="44"/>
      <c r="AYO22" s="44"/>
      <c r="AYP22" s="44"/>
      <c r="AYQ22" s="44"/>
      <c r="AYR22" s="44"/>
      <c r="AYS22" s="44"/>
      <c r="AYT22" s="44"/>
      <c r="AYU22" s="44"/>
      <c r="AYV22" s="44"/>
      <c r="AYW22" s="44"/>
      <c r="AYX22" s="44"/>
      <c r="AYY22" s="44"/>
      <c r="AYZ22" s="44"/>
      <c r="AZA22" s="44"/>
      <c r="AZB22" s="44"/>
      <c r="AZC22" s="44"/>
      <c r="AZD22" s="44"/>
      <c r="AZE22" s="44"/>
      <c r="AZF22" s="44"/>
      <c r="AZG22" s="44"/>
      <c r="AZH22" s="44"/>
      <c r="AZI22" s="44"/>
      <c r="AZJ22" s="44"/>
      <c r="AZK22" s="44"/>
      <c r="AZL22" s="44"/>
      <c r="AZM22" s="44"/>
      <c r="AZN22" s="44"/>
      <c r="AZO22" s="44"/>
      <c r="AZP22" s="44"/>
      <c r="AZQ22" s="44"/>
      <c r="AZR22" s="44"/>
      <c r="AZS22" s="44"/>
      <c r="AZT22" s="44"/>
      <c r="AZU22" s="44"/>
      <c r="AZV22" s="44"/>
      <c r="AZW22" s="44"/>
      <c r="AZX22" s="44"/>
      <c r="AZY22" s="44"/>
      <c r="AZZ22" s="44"/>
      <c r="BAA22" s="44"/>
      <c r="BAB22" s="44"/>
      <c r="BAC22" s="44"/>
      <c r="BAD22" s="44"/>
      <c r="BAE22" s="44"/>
      <c r="BAF22" s="44"/>
      <c r="BAG22" s="44"/>
      <c r="BAH22" s="44"/>
      <c r="BAI22" s="44"/>
      <c r="BAJ22" s="44"/>
      <c r="BAK22" s="44"/>
      <c r="BAL22" s="44"/>
      <c r="BAM22" s="44"/>
      <c r="BAN22" s="44"/>
      <c r="BAO22" s="44"/>
      <c r="BAP22" s="44"/>
      <c r="BAQ22" s="44"/>
      <c r="BAR22" s="44"/>
      <c r="BAS22" s="44"/>
      <c r="BAT22" s="44"/>
      <c r="BAU22" s="44"/>
      <c r="BAV22" s="44"/>
      <c r="BAW22" s="44"/>
      <c r="BAX22" s="44"/>
      <c r="BAY22" s="44"/>
      <c r="BAZ22" s="44"/>
      <c r="BBA22" s="44"/>
      <c r="BBB22" s="44"/>
      <c r="BBC22" s="44"/>
      <c r="BBD22" s="44"/>
      <c r="BBE22" s="44"/>
      <c r="BBF22" s="44"/>
      <c r="BBG22" s="44"/>
      <c r="BBH22" s="44"/>
      <c r="BBI22" s="44"/>
      <c r="BBJ22" s="44"/>
      <c r="BBK22" s="44"/>
      <c r="BBL22" s="44"/>
      <c r="BBM22" s="44"/>
      <c r="BBN22" s="44"/>
      <c r="BBO22" s="44"/>
      <c r="BBP22" s="44"/>
      <c r="BBQ22" s="44"/>
      <c r="BBR22" s="44"/>
      <c r="BBS22" s="44"/>
      <c r="BBT22" s="44"/>
      <c r="BBU22" s="44"/>
      <c r="BBV22" s="44"/>
      <c r="BBW22" s="44"/>
      <c r="BBX22" s="44"/>
      <c r="BBY22" s="44"/>
      <c r="BBZ22" s="44"/>
      <c r="BCA22" s="44"/>
      <c r="BCB22" s="44"/>
      <c r="BCC22" s="44"/>
      <c r="BCD22" s="44"/>
      <c r="BCE22" s="44"/>
      <c r="BCF22" s="44"/>
      <c r="BCG22" s="44"/>
      <c r="BCH22" s="44"/>
      <c r="BCI22" s="44"/>
      <c r="BCJ22" s="44"/>
      <c r="BCK22" s="44"/>
      <c r="BCL22" s="44"/>
      <c r="BCM22" s="44"/>
      <c r="BCN22" s="44"/>
      <c r="BCO22" s="44"/>
      <c r="BCP22" s="44"/>
      <c r="BCQ22" s="44"/>
      <c r="BCR22" s="44"/>
      <c r="BCS22" s="44"/>
      <c r="BCT22" s="44"/>
      <c r="BCU22" s="44"/>
      <c r="BCV22" s="44"/>
      <c r="BCW22" s="44"/>
      <c r="BCX22" s="44"/>
      <c r="BCY22" s="44"/>
      <c r="BCZ22" s="44"/>
      <c r="BDA22" s="44"/>
      <c r="BDB22" s="44"/>
      <c r="BDC22" s="44"/>
      <c r="BDD22" s="44"/>
      <c r="BDE22" s="44"/>
      <c r="BDF22" s="44"/>
      <c r="BDG22" s="44"/>
      <c r="BDH22" s="44"/>
      <c r="BDI22" s="44"/>
      <c r="BDJ22" s="44"/>
      <c r="BDK22" s="44"/>
      <c r="BDL22" s="44"/>
      <c r="BDM22" s="44"/>
      <c r="BDN22" s="44"/>
      <c r="BDO22" s="44"/>
      <c r="BDP22" s="44"/>
      <c r="BDQ22" s="44"/>
      <c r="BDR22" s="44"/>
      <c r="BDS22" s="44"/>
      <c r="BDT22" s="44"/>
      <c r="BDU22" s="44"/>
      <c r="BDV22" s="44"/>
      <c r="BDW22" s="44"/>
      <c r="BDX22" s="44"/>
      <c r="BDY22" s="44"/>
      <c r="BDZ22" s="44"/>
      <c r="BEA22" s="44"/>
      <c r="BEB22" s="44"/>
      <c r="BEC22" s="44"/>
      <c r="BED22" s="44"/>
      <c r="BEE22" s="44"/>
      <c r="BEF22" s="44"/>
      <c r="BEG22" s="44"/>
      <c r="BEH22" s="44"/>
      <c r="BEI22" s="44"/>
      <c r="BEJ22" s="44"/>
      <c r="BEK22" s="44"/>
      <c r="BEL22" s="44"/>
      <c r="BEM22" s="44"/>
      <c r="BEN22" s="44"/>
      <c r="BEO22" s="44"/>
      <c r="BEP22" s="44"/>
      <c r="BEQ22" s="44"/>
      <c r="BER22" s="44"/>
      <c r="BES22" s="44"/>
      <c r="BET22" s="44"/>
      <c r="BEU22" s="44"/>
      <c r="BEV22" s="44"/>
      <c r="BEW22" s="44"/>
      <c r="BEX22" s="44"/>
      <c r="BEY22" s="44"/>
      <c r="BEZ22" s="44"/>
      <c r="BFA22" s="44"/>
      <c r="BFB22" s="44"/>
      <c r="BFC22" s="44"/>
      <c r="BFD22" s="44"/>
      <c r="BFE22" s="44"/>
      <c r="BFF22" s="44"/>
      <c r="BFG22" s="44"/>
      <c r="BFH22" s="44"/>
      <c r="BFI22" s="44"/>
      <c r="BFJ22" s="44"/>
      <c r="BFK22" s="44"/>
      <c r="BFL22" s="44"/>
      <c r="BFM22" s="44"/>
      <c r="BFN22" s="44"/>
      <c r="BFO22" s="44"/>
      <c r="BFP22" s="44"/>
      <c r="BFQ22" s="44"/>
      <c r="BFR22" s="44"/>
      <c r="BFS22" s="44"/>
      <c r="BFT22" s="44"/>
      <c r="BFU22" s="44"/>
      <c r="BFV22" s="44"/>
      <c r="BFW22" s="44"/>
      <c r="BFX22" s="44"/>
      <c r="BFY22" s="44"/>
      <c r="BFZ22" s="44"/>
      <c r="BGA22" s="44"/>
      <c r="BGB22" s="44"/>
      <c r="BGC22" s="44"/>
      <c r="BGD22" s="44"/>
      <c r="BGE22" s="44"/>
      <c r="BGF22" s="44"/>
      <c r="BGG22" s="44"/>
      <c r="BGH22" s="44"/>
      <c r="BGI22" s="44"/>
      <c r="BGJ22" s="44"/>
      <c r="BGK22" s="44"/>
      <c r="BGL22" s="44"/>
      <c r="BGM22" s="44"/>
      <c r="BGN22" s="44"/>
      <c r="BGO22" s="44"/>
      <c r="BGP22" s="44"/>
      <c r="BGQ22" s="44"/>
      <c r="BGR22" s="44"/>
      <c r="BGS22" s="44"/>
      <c r="BGT22" s="44"/>
      <c r="BGU22" s="44"/>
      <c r="BGV22" s="44"/>
      <c r="BGW22" s="44"/>
      <c r="BGX22" s="44"/>
      <c r="BGY22" s="44"/>
      <c r="BGZ22" s="44"/>
      <c r="BHA22" s="44"/>
      <c r="BHB22" s="44"/>
      <c r="BHC22" s="44"/>
      <c r="BHD22" s="44"/>
      <c r="BHE22" s="44"/>
      <c r="BHF22" s="44"/>
      <c r="BHG22" s="44"/>
      <c r="BHH22" s="44"/>
      <c r="BHI22" s="44"/>
      <c r="BHJ22" s="44"/>
      <c r="BHK22" s="44"/>
      <c r="BHL22" s="44"/>
      <c r="BHM22" s="44"/>
      <c r="BHN22" s="44"/>
      <c r="BHO22" s="44"/>
      <c r="BHP22" s="44"/>
      <c r="BHQ22" s="44"/>
      <c r="BHR22" s="44"/>
      <c r="BHS22" s="44"/>
      <c r="BHT22" s="44"/>
      <c r="BHU22" s="44"/>
      <c r="BHV22" s="44"/>
      <c r="BHW22" s="44"/>
      <c r="BHX22" s="44"/>
      <c r="BHY22" s="44"/>
      <c r="BHZ22" s="44"/>
      <c r="BIA22" s="44"/>
      <c r="BIB22" s="44"/>
      <c r="BIC22" s="44"/>
      <c r="BID22" s="44"/>
      <c r="BIE22" s="44"/>
      <c r="BIF22" s="44"/>
      <c r="BIG22" s="44"/>
      <c r="BIH22" s="44"/>
      <c r="BII22" s="44"/>
      <c r="BIJ22" s="44"/>
      <c r="BIK22" s="44"/>
      <c r="BIL22" s="44"/>
      <c r="BIM22" s="44"/>
      <c r="BIN22" s="44"/>
      <c r="BIO22" s="44"/>
      <c r="BIP22" s="44"/>
      <c r="BIQ22" s="44"/>
      <c r="BIR22" s="44"/>
      <c r="BIS22" s="44"/>
      <c r="BIT22" s="44"/>
      <c r="BIU22" s="44"/>
      <c r="BIV22" s="44"/>
      <c r="BIW22" s="44"/>
      <c r="BIX22" s="44"/>
      <c r="BIY22" s="44"/>
      <c r="BIZ22" s="44"/>
      <c r="BJA22" s="44"/>
      <c r="BJB22" s="44"/>
      <c r="BJC22" s="44"/>
      <c r="BJD22" s="44"/>
      <c r="BJE22" s="44"/>
      <c r="BJF22" s="44"/>
      <c r="BJG22" s="44"/>
      <c r="BJH22" s="44"/>
      <c r="BJI22" s="44"/>
      <c r="BJJ22" s="44"/>
      <c r="BJK22" s="44"/>
      <c r="BJL22" s="44"/>
      <c r="BJM22" s="44"/>
      <c r="BJN22" s="44"/>
      <c r="BJO22" s="44"/>
      <c r="BJP22" s="44"/>
      <c r="BJQ22" s="44"/>
      <c r="BJR22" s="44"/>
      <c r="BJS22" s="44"/>
      <c r="BJT22" s="44"/>
      <c r="BJU22" s="44"/>
      <c r="BJV22" s="44"/>
      <c r="BJW22" s="44"/>
      <c r="BJX22" s="44"/>
      <c r="BJY22" s="44"/>
      <c r="BJZ22" s="44"/>
      <c r="BKA22" s="44"/>
      <c r="BKB22" s="44"/>
      <c r="BKC22" s="44"/>
      <c r="BKD22" s="44"/>
      <c r="BKE22" s="44"/>
      <c r="BKF22" s="44"/>
      <c r="BKG22" s="44"/>
      <c r="BKH22" s="44"/>
      <c r="BKI22" s="44"/>
      <c r="BKJ22" s="44"/>
      <c r="BKK22" s="44"/>
      <c r="BKL22" s="44"/>
      <c r="BKM22" s="44"/>
      <c r="BKN22" s="44"/>
      <c r="BKO22" s="44"/>
      <c r="BKP22" s="44"/>
      <c r="BKQ22" s="44"/>
      <c r="BKR22" s="44"/>
      <c r="BKS22" s="44"/>
      <c r="BKT22" s="44"/>
      <c r="BKU22" s="44"/>
      <c r="BKV22" s="44"/>
      <c r="BKW22" s="44"/>
      <c r="BKX22" s="44"/>
      <c r="BKY22" s="44"/>
      <c r="BKZ22" s="44"/>
      <c r="BLA22" s="44"/>
      <c r="BLB22" s="44"/>
      <c r="BLC22" s="44"/>
      <c r="BLD22" s="44"/>
      <c r="BLE22" s="44"/>
      <c r="BLF22" s="44"/>
      <c r="BLG22" s="44"/>
      <c r="BLH22" s="44"/>
      <c r="BLI22" s="44"/>
      <c r="BLJ22" s="44"/>
      <c r="BLK22" s="44"/>
      <c r="BLL22" s="44"/>
      <c r="BLM22" s="44"/>
      <c r="BLN22" s="44"/>
      <c r="BLO22" s="44"/>
      <c r="BLP22" s="44"/>
      <c r="BLQ22" s="44"/>
      <c r="BLR22" s="44"/>
      <c r="BLS22" s="44"/>
      <c r="BLT22" s="44"/>
      <c r="BLU22" s="44"/>
      <c r="BLV22" s="44"/>
      <c r="BLW22" s="44"/>
      <c r="BLX22" s="44"/>
      <c r="BLY22" s="44"/>
      <c r="BLZ22" s="44"/>
      <c r="BMA22" s="44"/>
      <c r="BMB22" s="44"/>
      <c r="BMC22" s="44"/>
      <c r="BMD22" s="44"/>
      <c r="BME22" s="44"/>
      <c r="BMF22" s="44"/>
      <c r="BMG22" s="44"/>
      <c r="BMH22" s="44"/>
      <c r="BMI22" s="44"/>
      <c r="BMJ22" s="44"/>
      <c r="BMK22" s="44"/>
      <c r="BML22" s="44"/>
      <c r="BMM22" s="44"/>
      <c r="BMN22" s="44"/>
      <c r="BMO22" s="44"/>
      <c r="BMP22" s="44"/>
      <c r="BMQ22" s="44"/>
      <c r="BMR22" s="44"/>
      <c r="BMS22" s="44"/>
      <c r="BMT22" s="44"/>
      <c r="BMU22" s="44"/>
      <c r="BMV22" s="44"/>
      <c r="BMW22" s="44"/>
      <c r="BMX22" s="44"/>
      <c r="BMY22" s="44"/>
      <c r="BMZ22" s="44"/>
      <c r="BNA22" s="44"/>
      <c r="BNB22" s="44"/>
      <c r="BNC22" s="44"/>
      <c r="BND22" s="44"/>
      <c r="BNE22" s="44"/>
      <c r="BNF22" s="44"/>
      <c r="BNG22" s="44"/>
      <c r="BNH22" s="44"/>
      <c r="BNI22" s="44"/>
      <c r="BNJ22" s="44"/>
      <c r="BNK22" s="44"/>
      <c r="BNL22" s="44"/>
      <c r="BNM22" s="44"/>
      <c r="BNN22" s="44"/>
      <c r="BNO22" s="44"/>
      <c r="BNP22" s="44"/>
      <c r="BNQ22" s="44"/>
      <c r="BNR22" s="44"/>
      <c r="BNS22" s="44"/>
      <c r="BNT22" s="44"/>
      <c r="BNU22" s="44"/>
      <c r="BNV22" s="44"/>
      <c r="BNW22" s="44"/>
      <c r="BNX22" s="44"/>
      <c r="BNY22" s="44"/>
      <c r="BNZ22" s="44"/>
      <c r="BOA22" s="44"/>
      <c r="BOB22" s="44"/>
      <c r="BOC22" s="44"/>
      <c r="BOD22" s="44"/>
      <c r="BOE22" s="44"/>
      <c r="BOF22" s="44"/>
      <c r="BOG22" s="44"/>
      <c r="BOH22" s="44"/>
      <c r="BOI22" s="44"/>
      <c r="BOJ22" s="44"/>
      <c r="BOK22" s="44"/>
      <c r="BOL22" s="44"/>
      <c r="BOM22" s="44"/>
      <c r="BON22" s="44"/>
      <c r="BOO22" s="44"/>
      <c r="BOP22" s="44"/>
      <c r="BOQ22" s="44"/>
      <c r="BOR22" s="44"/>
      <c r="BOS22" s="44"/>
      <c r="BOT22" s="44"/>
      <c r="BOU22" s="44"/>
      <c r="BOV22" s="44"/>
      <c r="BOW22" s="44"/>
      <c r="BOX22" s="44"/>
      <c r="BOY22" s="44"/>
      <c r="BOZ22" s="44"/>
      <c r="BPA22" s="44"/>
      <c r="BPB22" s="44"/>
      <c r="BPC22" s="44"/>
      <c r="BPD22" s="44"/>
      <c r="BPE22" s="44"/>
      <c r="BPF22" s="44"/>
      <c r="BPG22" s="44"/>
      <c r="BPH22" s="44"/>
      <c r="BPI22" s="44"/>
      <c r="BPJ22" s="44"/>
      <c r="BPK22" s="44"/>
      <c r="BPL22" s="44"/>
      <c r="BPM22" s="44"/>
      <c r="BPN22" s="44"/>
      <c r="BPO22" s="44"/>
      <c r="BPP22" s="44"/>
      <c r="BPQ22" s="44"/>
      <c r="BPR22" s="44"/>
      <c r="BPS22" s="44"/>
      <c r="BPT22" s="44"/>
      <c r="BPU22" s="44"/>
      <c r="BPV22" s="44"/>
      <c r="BPW22" s="44"/>
      <c r="BPX22" s="44"/>
      <c r="BPY22" s="44"/>
      <c r="BPZ22" s="44"/>
      <c r="BQA22" s="44"/>
      <c r="BQB22" s="44"/>
      <c r="BQC22" s="44"/>
      <c r="BQD22" s="44"/>
      <c r="BQE22" s="44"/>
      <c r="BQF22" s="44"/>
      <c r="BQG22" s="44"/>
      <c r="BQH22" s="44"/>
      <c r="BQI22" s="44"/>
      <c r="BQJ22" s="44"/>
      <c r="BQK22" s="44"/>
      <c r="BQL22" s="44"/>
      <c r="BQM22" s="44"/>
      <c r="BQN22" s="44"/>
      <c r="BQO22" s="44"/>
      <c r="BQP22" s="44"/>
      <c r="BQQ22" s="44"/>
      <c r="BQR22" s="44"/>
      <c r="BQS22" s="44"/>
      <c r="BQT22" s="44"/>
      <c r="BQU22" s="44"/>
      <c r="BQV22" s="44"/>
      <c r="BQW22" s="44"/>
      <c r="BQX22" s="44"/>
      <c r="BQY22" s="44"/>
      <c r="BQZ22" s="44"/>
      <c r="BRA22" s="44"/>
      <c r="BRB22" s="44"/>
      <c r="BRC22" s="44"/>
      <c r="BRD22" s="44"/>
      <c r="BRE22" s="44"/>
      <c r="BRF22" s="44"/>
      <c r="BRG22" s="44"/>
      <c r="BRH22" s="44"/>
      <c r="BRI22" s="44"/>
      <c r="BRJ22" s="44"/>
      <c r="BRK22" s="44"/>
      <c r="BRL22" s="44"/>
      <c r="BRM22" s="44"/>
      <c r="BRN22" s="44"/>
      <c r="BRO22" s="44"/>
      <c r="BRP22" s="44"/>
      <c r="BRQ22" s="44"/>
      <c r="BRR22" s="44"/>
      <c r="BRS22" s="44"/>
      <c r="BRT22" s="44"/>
      <c r="BRU22" s="44"/>
      <c r="BRV22" s="44"/>
      <c r="BRW22" s="44"/>
      <c r="BRX22" s="44"/>
      <c r="BRY22" s="44"/>
      <c r="BRZ22" s="44"/>
      <c r="BSA22" s="44"/>
      <c r="BSB22" s="44"/>
      <c r="BSC22" s="44"/>
      <c r="BSD22" s="44"/>
      <c r="BSE22" s="44"/>
      <c r="BSF22" s="44"/>
      <c r="BSG22" s="44"/>
      <c r="BSH22" s="44"/>
      <c r="BSI22" s="44"/>
      <c r="BSJ22" s="44"/>
      <c r="BSK22" s="44"/>
      <c r="BSL22" s="44"/>
      <c r="BSM22" s="44"/>
      <c r="BSN22" s="44"/>
      <c r="BSO22" s="44"/>
      <c r="BSP22" s="44"/>
      <c r="BSQ22" s="44"/>
      <c r="BSR22" s="44"/>
      <c r="BSS22" s="44"/>
      <c r="BST22" s="44"/>
      <c r="BSU22" s="44"/>
      <c r="BSV22" s="44"/>
      <c r="BSW22" s="44"/>
      <c r="BSX22" s="44"/>
      <c r="BSY22" s="44"/>
      <c r="BSZ22" s="44"/>
      <c r="BTA22" s="44"/>
      <c r="BTB22" s="44"/>
      <c r="BTC22" s="44"/>
      <c r="BTD22" s="44"/>
      <c r="BTE22" s="44"/>
      <c r="BTF22" s="44"/>
      <c r="BTG22" s="44"/>
      <c r="BTH22" s="44"/>
      <c r="BTI22" s="44"/>
      <c r="BTJ22" s="44"/>
      <c r="BTK22" s="44"/>
      <c r="BTL22" s="44"/>
      <c r="BTM22" s="44"/>
      <c r="BTN22" s="44"/>
      <c r="BTO22" s="44"/>
      <c r="BTP22" s="44"/>
      <c r="BTQ22" s="44"/>
      <c r="BTR22" s="44"/>
      <c r="BTS22" s="44"/>
      <c r="BTT22" s="44"/>
      <c r="BTU22" s="44"/>
      <c r="BTV22" s="44"/>
      <c r="BTW22" s="44"/>
      <c r="BTX22" s="44"/>
      <c r="BTY22" s="44"/>
      <c r="BTZ22" s="44"/>
      <c r="BUA22" s="44"/>
      <c r="BUB22" s="44"/>
      <c r="BUC22" s="44"/>
      <c r="BUD22" s="44"/>
      <c r="BUE22" s="44"/>
      <c r="BUF22" s="44"/>
      <c r="BUG22" s="44"/>
      <c r="BUH22" s="44"/>
      <c r="BUI22" s="44"/>
      <c r="BUJ22" s="44"/>
      <c r="BUK22" s="44"/>
      <c r="BUL22" s="44"/>
      <c r="BUM22" s="44"/>
      <c r="BUN22" s="44"/>
      <c r="BUO22" s="44"/>
      <c r="BUP22" s="44"/>
      <c r="BUQ22" s="44"/>
      <c r="BUR22" s="44"/>
      <c r="BUS22" s="44"/>
      <c r="BUT22" s="44"/>
      <c r="BUU22" s="44"/>
      <c r="BUV22" s="44"/>
      <c r="BUW22" s="44"/>
      <c r="BUX22" s="44"/>
      <c r="BUY22" s="44"/>
      <c r="BUZ22" s="44"/>
      <c r="BVA22" s="44"/>
      <c r="BVB22" s="44"/>
      <c r="BVC22" s="44"/>
      <c r="BVD22" s="44"/>
      <c r="BVE22" s="44"/>
      <c r="BVF22" s="44"/>
      <c r="BVG22" s="44"/>
      <c r="BVH22" s="44"/>
      <c r="BVI22" s="44"/>
      <c r="BVJ22" s="44"/>
      <c r="BVK22" s="44"/>
      <c r="BVL22" s="44"/>
      <c r="BVM22" s="44"/>
      <c r="BVN22" s="44"/>
      <c r="BVO22" s="44"/>
      <c r="BVP22" s="44"/>
      <c r="BVQ22" s="44"/>
      <c r="BVR22" s="44"/>
      <c r="BVS22" s="44"/>
      <c r="BVT22" s="44"/>
      <c r="BVU22" s="44"/>
      <c r="BVV22" s="44"/>
      <c r="BVW22" s="44"/>
      <c r="BVX22" s="44"/>
      <c r="BVY22" s="44"/>
      <c r="BVZ22" s="44"/>
      <c r="BWA22" s="44"/>
      <c r="BWB22" s="44"/>
      <c r="BWC22" s="44"/>
      <c r="BWD22" s="44"/>
      <c r="BWE22" s="44"/>
      <c r="BWF22" s="44"/>
      <c r="BWG22" s="44"/>
      <c r="BWH22" s="44"/>
      <c r="BWI22" s="44"/>
      <c r="BWJ22" s="44"/>
      <c r="BWK22" s="44"/>
      <c r="BWL22" s="44"/>
      <c r="BWM22" s="44"/>
      <c r="BWN22" s="44"/>
      <c r="BWO22" s="44"/>
      <c r="BWP22" s="44"/>
      <c r="BWQ22" s="44"/>
      <c r="BWR22" s="44"/>
      <c r="BWS22" s="44"/>
      <c r="BWT22" s="44"/>
      <c r="BWU22" s="44"/>
      <c r="BWV22" s="44"/>
      <c r="BWW22" s="44"/>
      <c r="BWX22" s="44"/>
      <c r="BWY22" s="44"/>
      <c r="BWZ22" s="44"/>
      <c r="BXA22" s="44"/>
      <c r="BXB22" s="44"/>
      <c r="BXC22" s="44"/>
      <c r="BXD22" s="44"/>
      <c r="BXE22" s="44"/>
      <c r="BXF22" s="44"/>
      <c r="BXG22" s="44"/>
      <c r="BXH22" s="44"/>
      <c r="BXI22" s="44"/>
      <c r="BXJ22" s="44"/>
      <c r="BXK22" s="44"/>
      <c r="BXL22" s="44"/>
      <c r="BXM22" s="44"/>
      <c r="BXN22" s="44"/>
      <c r="BXO22" s="44"/>
      <c r="BXP22" s="44"/>
      <c r="BXQ22" s="44"/>
      <c r="BXR22" s="44"/>
      <c r="BXS22" s="44"/>
      <c r="BXT22" s="44"/>
      <c r="BXU22" s="44"/>
      <c r="BXV22" s="44"/>
      <c r="BXW22" s="44"/>
      <c r="BXX22" s="44"/>
      <c r="BXY22" s="44"/>
      <c r="BXZ22" s="44"/>
      <c r="BYA22" s="44"/>
      <c r="BYB22" s="44"/>
      <c r="BYC22" s="44"/>
      <c r="BYD22" s="44"/>
      <c r="BYE22" s="44"/>
      <c r="BYF22" s="44"/>
      <c r="BYG22" s="44"/>
      <c r="BYH22" s="44"/>
      <c r="BYI22" s="44"/>
      <c r="BYJ22" s="44"/>
      <c r="BYK22" s="44"/>
      <c r="BYL22" s="44"/>
      <c r="BYM22" s="44"/>
      <c r="BYN22" s="44"/>
      <c r="BYO22" s="44"/>
      <c r="BYP22" s="44"/>
      <c r="BYQ22" s="44"/>
      <c r="BYR22" s="44"/>
      <c r="BYS22" s="44"/>
      <c r="BYT22" s="44"/>
      <c r="BYU22" s="44"/>
      <c r="BYV22" s="44"/>
      <c r="BYW22" s="44"/>
      <c r="BYX22" s="44"/>
      <c r="BYY22" s="44"/>
      <c r="BYZ22" s="44"/>
      <c r="BZA22" s="44"/>
      <c r="BZB22" s="44"/>
      <c r="BZC22" s="44"/>
      <c r="BZD22" s="44"/>
      <c r="BZE22" s="44"/>
      <c r="BZF22" s="44"/>
      <c r="BZG22" s="44"/>
      <c r="BZH22" s="44"/>
      <c r="BZI22" s="44"/>
      <c r="BZJ22" s="44"/>
      <c r="BZK22" s="44"/>
      <c r="BZL22" s="44"/>
      <c r="BZM22" s="44"/>
      <c r="BZN22" s="44"/>
      <c r="BZO22" s="44"/>
      <c r="BZP22" s="44"/>
      <c r="BZQ22" s="44"/>
      <c r="BZR22" s="44"/>
      <c r="BZS22" s="44"/>
      <c r="BZT22" s="44"/>
      <c r="BZU22" s="44"/>
      <c r="BZV22" s="44"/>
      <c r="BZW22" s="44"/>
      <c r="BZX22" s="44"/>
      <c r="BZY22" s="44"/>
      <c r="BZZ22" s="44"/>
      <c r="CAA22" s="44"/>
      <c r="CAB22" s="44"/>
      <c r="CAC22" s="44"/>
      <c r="CAD22" s="44"/>
      <c r="CAE22" s="44"/>
      <c r="CAF22" s="44"/>
      <c r="CAG22" s="44"/>
      <c r="CAH22" s="44"/>
      <c r="CAI22" s="44"/>
      <c r="CAJ22" s="44"/>
      <c r="CAK22" s="44"/>
      <c r="CAL22" s="44"/>
      <c r="CAM22" s="44"/>
      <c r="CAN22" s="44"/>
      <c r="CAO22" s="44"/>
      <c r="CAP22" s="44"/>
      <c r="CAQ22" s="44"/>
      <c r="CAR22" s="44"/>
      <c r="CAS22" s="44"/>
      <c r="CAT22" s="44"/>
      <c r="CAU22" s="44"/>
      <c r="CAV22" s="44"/>
      <c r="CAW22" s="44"/>
      <c r="CAX22" s="44"/>
      <c r="CAY22" s="44"/>
      <c r="CAZ22" s="44"/>
      <c r="CBA22" s="44"/>
      <c r="CBB22" s="44"/>
      <c r="CBC22" s="44"/>
      <c r="CBD22" s="44"/>
      <c r="CBE22" s="44"/>
      <c r="CBF22" s="44"/>
      <c r="CBG22" s="44"/>
      <c r="CBH22" s="44"/>
      <c r="CBI22" s="44"/>
      <c r="CBJ22" s="44"/>
      <c r="CBK22" s="44"/>
      <c r="CBL22" s="44"/>
      <c r="CBM22" s="44"/>
      <c r="CBN22" s="44"/>
      <c r="CBO22" s="44"/>
      <c r="CBP22" s="44"/>
      <c r="CBQ22" s="44"/>
      <c r="CBR22" s="44"/>
      <c r="CBS22" s="44"/>
      <c r="CBT22" s="44"/>
      <c r="CBU22" s="44"/>
      <c r="CBV22" s="44"/>
      <c r="CBW22" s="44"/>
      <c r="CBX22" s="44"/>
      <c r="CBY22" s="44"/>
      <c r="CBZ22" s="44"/>
      <c r="CCA22" s="44"/>
      <c r="CCB22" s="44"/>
      <c r="CCC22" s="44"/>
      <c r="CCD22" s="44"/>
      <c r="CCE22" s="44"/>
      <c r="CCF22" s="44"/>
      <c r="CCG22" s="44"/>
      <c r="CCH22" s="44"/>
      <c r="CCI22" s="44"/>
      <c r="CCJ22" s="44"/>
      <c r="CCK22" s="44"/>
      <c r="CCL22" s="44"/>
      <c r="CCM22" s="44"/>
      <c r="CCN22" s="44"/>
      <c r="CCO22" s="44"/>
      <c r="CCP22" s="44"/>
      <c r="CCQ22" s="44"/>
      <c r="CCR22" s="44"/>
      <c r="CCS22" s="44"/>
      <c r="CCT22" s="44"/>
      <c r="CCU22" s="44"/>
      <c r="CCV22" s="44"/>
      <c r="CCW22" s="44"/>
      <c r="CCX22" s="44"/>
      <c r="CCY22" s="44"/>
      <c r="CCZ22" s="44"/>
      <c r="CDA22" s="44"/>
      <c r="CDB22" s="44"/>
      <c r="CDC22" s="44"/>
      <c r="CDD22" s="44"/>
      <c r="CDE22" s="44"/>
      <c r="CDF22" s="44"/>
      <c r="CDG22" s="44"/>
      <c r="CDH22" s="44"/>
      <c r="CDI22" s="44"/>
      <c r="CDJ22" s="44"/>
      <c r="CDK22" s="44"/>
      <c r="CDL22" s="44"/>
      <c r="CDM22" s="44"/>
      <c r="CDN22" s="44"/>
      <c r="CDO22" s="44"/>
      <c r="CDP22" s="44"/>
      <c r="CDQ22" s="44"/>
      <c r="CDR22" s="44"/>
      <c r="CDS22" s="44"/>
      <c r="CDT22" s="44"/>
      <c r="CDU22" s="44"/>
      <c r="CDV22" s="44"/>
      <c r="CDW22" s="44"/>
      <c r="CDX22" s="44"/>
      <c r="CDY22" s="44"/>
      <c r="CDZ22" s="44"/>
      <c r="CEA22" s="44"/>
      <c r="CEB22" s="44"/>
      <c r="CEC22" s="44"/>
      <c r="CED22" s="44"/>
      <c r="CEE22" s="44"/>
      <c r="CEF22" s="44"/>
      <c r="CEG22" s="44"/>
      <c r="CEH22" s="44"/>
      <c r="CEI22" s="44"/>
      <c r="CEJ22" s="44"/>
      <c r="CEK22" s="44"/>
      <c r="CEL22" s="44"/>
      <c r="CEM22" s="44"/>
      <c r="CEN22" s="44"/>
      <c r="CEO22" s="44"/>
      <c r="CEP22" s="44"/>
      <c r="CEQ22" s="44"/>
      <c r="CER22" s="44"/>
      <c r="CES22" s="44"/>
      <c r="CET22" s="44"/>
      <c r="CEU22" s="44"/>
      <c r="CEV22" s="44"/>
      <c r="CEW22" s="44"/>
      <c r="CEX22" s="44"/>
      <c r="CEY22" s="44"/>
      <c r="CEZ22" s="44"/>
      <c r="CFA22" s="44"/>
      <c r="CFB22" s="44"/>
      <c r="CFC22" s="44"/>
      <c r="CFD22" s="44"/>
      <c r="CFE22" s="44"/>
      <c r="CFF22" s="44"/>
      <c r="CFG22" s="44"/>
      <c r="CFH22" s="44"/>
      <c r="CFI22" s="44"/>
      <c r="CFJ22" s="44"/>
      <c r="CFK22" s="44"/>
      <c r="CFL22" s="44"/>
      <c r="CFM22" s="44"/>
      <c r="CFN22" s="44"/>
      <c r="CFO22" s="44"/>
      <c r="CFP22" s="44"/>
      <c r="CFQ22" s="44"/>
      <c r="CFR22" s="44"/>
      <c r="CFS22" s="44"/>
      <c r="CFT22" s="44"/>
      <c r="CFU22" s="44"/>
      <c r="CFV22" s="44"/>
      <c r="CFW22" s="44"/>
      <c r="CFX22" s="44"/>
      <c r="CFY22" s="44"/>
      <c r="CFZ22" s="44"/>
      <c r="CGA22" s="44"/>
      <c r="CGB22" s="44"/>
      <c r="CGC22" s="44"/>
      <c r="CGD22" s="44"/>
      <c r="CGE22" s="44"/>
      <c r="CGF22" s="44"/>
      <c r="CGG22" s="44"/>
      <c r="CGH22" s="44"/>
      <c r="CGI22" s="44"/>
      <c r="CGJ22" s="44"/>
      <c r="CGK22" s="44"/>
      <c r="CGL22" s="44"/>
      <c r="CGM22" s="44"/>
      <c r="CGN22" s="44"/>
      <c r="CGO22" s="44"/>
      <c r="CGP22" s="44"/>
      <c r="CGQ22" s="44"/>
      <c r="CGR22" s="44"/>
      <c r="CGS22" s="44"/>
      <c r="CGT22" s="44"/>
      <c r="CGU22" s="44"/>
      <c r="CGV22" s="44"/>
      <c r="CGW22" s="44"/>
      <c r="CGX22" s="44"/>
      <c r="CGY22" s="44"/>
      <c r="CGZ22" s="44"/>
      <c r="CHA22" s="44"/>
      <c r="CHB22" s="44"/>
      <c r="CHC22" s="44"/>
      <c r="CHD22" s="44"/>
      <c r="CHE22" s="44"/>
      <c r="CHF22" s="44"/>
      <c r="CHG22" s="44"/>
      <c r="CHH22" s="44"/>
      <c r="CHI22" s="44"/>
      <c r="CHJ22" s="44"/>
      <c r="CHK22" s="44"/>
      <c r="CHL22" s="44"/>
      <c r="CHM22" s="44"/>
      <c r="CHN22" s="44"/>
      <c r="CHO22" s="44"/>
      <c r="CHP22" s="44"/>
      <c r="CHQ22" s="44"/>
      <c r="CHR22" s="44"/>
      <c r="CHS22" s="44"/>
      <c r="CHT22" s="44"/>
      <c r="CHU22" s="44"/>
      <c r="CHV22" s="44"/>
      <c r="CHW22" s="44"/>
      <c r="CHX22" s="44"/>
      <c r="CHY22" s="44"/>
      <c r="CHZ22" s="44"/>
      <c r="CIA22" s="44"/>
      <c r="CIB22" s="44"/>
      <c r="CIC22" s="44"/>
      <c r="CID22" s="44"/>
      <c r="CIE22" s="44"/>
      <c r="CIF22" s="44"/>
      <c r="CIG22" s="44"/>
      <c r="CIH22" s="44"/>
      <c r="CII22" s="44"/>
      <c r="CIJ22" s="44"/>
      <c r="CIK22" s="44"/>
      <c r="CIL22" s="44"/>
      <c r="CIM22" s="44"/>
      <c r="CIN22" s="44"/>
      <c r="CIO22" s="44"/>
      <c r="CIP22" s="44"/>
      <c r="CIQ22" s="44"/>
      <c r="CIR22" s="44"/>
      <c r="CIS22" s="44"/>
      <c r="CIT22" s="44"/>
      <c r="CIU22" s="44"/>
      <c r="CIV22" s="44"/>
      <c r="CIW22" s="44"/>
      <c r="CIX22" s="44"/>
      <c r="CIY22" s="44"/>
      <c r="CIZ22" s="44"/>
      <c r="CJA22" s="44"/>
      <c r="CJB22" s="44"/>
      <c r="CJC22" s="44"/>
      <c r="CJD22" s="44"/>
      <c r="CJE22" s="44"/>
      <c r="CJF22" s="44"/>
      <c r="CJG22" s="44"/>
      <c r="CJH22" s="44"/>
      <c r="CJI22" s="44"/>
      <c r="CJJ22" s="44"/>
      <c r="CJK22" s="44"/>
      <c r="CJL22" s="44"/>
      <c r="CJM22" s="44"/>
      <c r="CJN22" s="44"/>
      <c r="CJO22" s="44"/>
      <c r="CJP22" s="44"/>
      <c r="CJQ22" s="44"/>
      <c r="CJR22" s="44"/>
      <c r="CJS22" s="44"/>
      <c r="CJT22" s="44"/>
      <c r="CJU22" s="44"/>
      <c r="CJV22" s="44"/>
      <c r="CJW22" s="44"/>
      <c r="CJX22" s="44"/>
      <c r="CJY22" s="44"/>
      <c r="CJZ22" s="44"/>
      <c r="CKA22" s="44"/>
      <c r="CKB22" s="44"/>
      <c r="CKC22" s="44"/>
      <c r="CKD22" s="44"/>
      <c r="CKE22" s="44"/>
      <c r="CKF22" s="44"/>
      <c r="CKG22" s="44"/>
      <c r="CKH22" s="44"/>
      <c r="CKI22" s="44"/>
      <c r="CKJ22" s="44"/>
      <c r="CKK22" s="44"/>
      <c r="CKL22" s="44"/>
      <c r="CKM22" s="44"/>
      <c r="CKN22" s="44"/>
      <c r="CKO22" s="44"/>
      <c r="CKP22" s="44"/>
      <c r="CKQ22" s="44"/>
      <c r="CKR22" s="44"/>
      <c r="CKS22" s="44"/>
      <c r="CKT22" s="44"/>
      <c r="CKU22" s="44"/>
      <c r="CKV22" s="44"/>
      <c r="CKW22" s="44"/>
      <c r="CKX22" s="44"/>
      <c r="CKY22" s="44"/>
      <c r="CKZ22" s="44"/>
      <c r="CLA22" s="44"/>
      <c r="CLB22" s="44"/>
      <c r="CLC22" s="44"/>
      <c r="CLD22" s="44"/>
      <c r="CLE22" s="44"/>
      <c r="CLF22" s="44"/>
      <c r="CLG22" s="44"/>
      <c r="CLH22" s="44"/>
      <c r="CLI22" s="44"/>
      <c r="CLJ22" s="44"/>
      <c r="CLK22" s="44"/>
      <c r="CLL22" s="44"/>
      <c r="CLM22" s="44"/>
      <c r="CLN22" s="44"/>
      <c r="CLO22" s="44"/>
      <c r="CLP22" s="44"/>
      <c r="CLQ22" s="44"/>
      <c r="CLR22" s="44"/>
      <c r="CLS22" s="44"/>
      <c r="CLT22" s="44"/>
      <c r="CLU22" s="44"/>
      <c r="CLV22" s="44"/>
      <c r="CLW22" s="44"/>
      <c r="CLX22" s="44"/>
      <c r="CLY22" s="44"/>
      <c r="CLZ22" s="44"/>
      <c r="CMA22" s="44"/>
      <c r="CMB22" s="44"/>
      <c r="CMC22" s="44"/>
      <c r="CMD22" s="44"/>
      <c r="CME22" s="44"/>
      <c r="CMF22" s="44"/>
      <c r="CMG22" s="44"/>
      <c r="CMH22" s="44"/>
      <c r="CMI22" s="44"/>
      <c r="CMJ22" s="44"/>
      <c r="CMK22" s="44"/>
      <c r="CML22" s="44"/>
      <c r="CMM22" s="44"/>
      <c r="CMN22" s="44"/>
      <c r="CMO22" s="44"/>
      <c r="CMP22" s="44"/>
      <c r="CMQ22" s="44"/>
      <c r="CMR22" s="44"/>
      <c r="CMS22" s="44"/>
      <c r="CMT22" s="44"/>
      <c r="CMU22" s="44"/>
      <c r="CMV22" s="44"/>
      <c r="CMW22" s="44"/>
      <c r="CMX22" s="44"/>
      <c r="CMY22" s="44"/>
      <c r="CMZ22" s="44"/>
      <c r="CNA22" s="44"/>
      <c r="CNB22" s="44"/>
      <c r="CNC22" s="44"/>
      <c r="CND22" s="44"/>
      <c r="CNE22" s="44"/>
      <c r="CNF22" s="44"/>
      <c r="CNG22" s="44"/>
      <c r="CNH22" s="44"/>
      <c r="CNI22" s="44"/>
      <c r="CNJ22" s="44"/>
      <c r="CNK22" s="44"/>
      <c r="CNL22" s="44"/>
      <c r="CNM22" s="44"/>
      <c r="CNN22" s="44"/>
      <c r="CNO22" s="44"/>
      <c r="CNP22" s="44"/>
      <c r="CNQ22" s="44"/>
      <c r="CNR22" s="44"/>
      <c r="CNS22" s="44"/>
      <c r="CNT22" s="44"/>
      <c r="CNU22" s="44"/>
      <c r="CNV22" s="44"/>
      <c r="CNW22" s="44"/>
      <c r="CNX22" s="44"/>
      <c r="CNY22" s="44"/>
      <c r="CNZ22" s="44"/>
      <c r="COA22" s="44"/>
      <c r="COB22" s="44"/>
      <c r="COC22" s="44"/>
      <c r="COD22" s="44"/>
      <c r="COE22" s="44"/>
      <c r="COF22" s="44"/>
      <c r="COG22" s="44"/>
      <c r="COH22" s="44"/>
      <c r="COI22" s="44"/>
      <c r="COJ22" s="44"/>
      <c r="COK22" s="44"/>
      <c r="COL22" s="44"/>
      <c r="COM22" s="44"/>
      <c r="CON22" s="44"/>
      <c r="COO22" s="44"/>
      <c r="COP22" s="44"/>
      <c r="COQ22" s="44"/>
      <c r="COR22" s="44"/>
      <c r="COS22" s="44"/>
      <c r="COT22" s="44"/>
      <c r="COU22" s="44"/>
      <c r="COV22" s="44"/>
      <c r="COW22" s="44"/>
      <c r="COX22" s="44"/>
      <c r="COY22" s="44"/>
      <c r="COZ22" s="44"/>
      <c r="CPA22" s="44"/>
      <c r="CPB22" s="44"/>
      <c r="CPC22" s="44"/>
      <c r="CPD22" s="44"/>
      <c r="CPE22" s="44"/>
      <c r="CPF22" s="44"/>
      <c r="CPG22" s="44"/>
      <c r="CPH22" s="44"/>
      <c r="CPI22" s="44"/>
      <c r="CPJ22" s="44"/>
      <c r="CPK22" s="44"/>
      <c r="CPL22" s="44"/>
      <c r="CPM22" s="44"/>
      <c r="CPN22" s="44"/>
      <c r="CPO22" s="44"/>
      <c r="CPP22" s="44"/>
      <c r="CPQ22" s="44"/>
      <c r="CPR22" s="44"/>
      <c r="CPS22" s="44"/>
      <c r="CPT22" s="44"/>
      <c r="CPU22" s="44"/>
      <c r="CPV22" s="44"/>
      <c r="CPW22" s="44"/>
      <c r="CPX22" s="44"/>
      <c r="CPY22" s="44"/>
      <c r="CPZ22" s="44"/>
      <c r="CQA22" s="44"/>
      <c r="CQB22" s="44"/>
      <c r="CQC22" s="44"/>
      <c r="CQD22" s="44"/>
      <c r="CQE22" s="44"/>
      <c r="CQF22" s="44"/>
      <c r="CQG22" s="44"/>
      <c r="CQH22" s="44"/>
      <c r="CQI22" s="44"/>
      <c r="CQJ22" s="44"/>
      <c r="CQK22" s="44"/>
      <c r="CQL22" s="44"/>
      <c r="CQM22" s="44"/>
      <c r="CQN22" s="44"/>
      <c r="CQO22" s="44"/>
      <c r="CQP22" s="44"/>
      <c r="CQQ22" s="44"/>
      <c r="CQR22" s="44"/>
      <c r="CQS22" s="44"/>
      <c r="CQT22" s="44"/>
      <c r="CQU22" s="44"/>
      <c r="CQV22" s="44"/>
      <c r="CQW22" s="44"/>
      <c r="CQX22" s="44"/>
      <c r="CQY22" s="44"/>
      <c r="CQZ22" s="44"/>
      <c r="CRA22" s="44"/>
      <c r="CRB22" s="44"/>
      <c r="CRC22" s="44"/>
      <c r="CRD22" s="44"/>
      <c r="CRE22" s="44"/>
      <c r="CRF22" s="44"/>
      <c r="CRG22" s="44"/>
      <c r="CRH22" s="44"/>
      <c r="CRI22" s="44"/>
      <c r="CRJ22" s="44"/>
      <c r="CRK22" s="44"/>
      <c r="CRL22" s="44"/>
      <c r="CRM22" s="44"/>
      <c r="CRN22" s="44"/>
      <c r="CRO22" s="44"/>
      <c r="CRP22" s="44"/>
      <c r="CRQ22" s="44"/>
      <c r="CRR22" s="44"/>
      <c r="CRS22" s="44"/>
      <c r="CRT22" s="44"/>
      <c r="CRU22" s="44"/>
      <c r="CRV22" s="44"/>
      <c r="CRW22" s="44"/>
      <c r="CRX22" s="44"/>
      <c r="CRY22" s="44"/>
      <c r="CRZ22" s="44"/>
      <c r="CSA22" s="44"/>
      <c r="CSB22" s="44"/>
      <c r="CSC22" s="44"/>
      <c r="CSD22" s="44"/>
      <c r="CSE22" s="44"/>
      <c r="CSF22" s="44"/>
      <c r="CSG22" s="44"/>
      <c r="CSH22" s="44"/>
      <c r="CSI22" s="44"/>
      <c r="CSJ22" s="44"/>
      <c r="CSK22" s="44"/>
      <c r="CSL22" s="44"/>
      <c r="CSM22" s="44"/>
      <c r="CSN22" s="44"/>
      <c r="CSO22" s="44"/>
      <c r="CSP22" s="44"/>
      <c r="CSQ22" s="44"/>
      <c r="CSR22" s="44"/>
      <c r="CSS22" s="44"/>
      <c r="CST22" s="44"/>
      <c r="CSU22" s="44"/>
      <c r="CSV22" s="44"/>
      <c r="CSW22" s="44"/>
      <c r="CSX22" s="44"/>
      <c r="CSY22" s="44"/>
      <c r="CSZ22" s="44"/>
      <c r="CTA22" s="44"/>
      <c r="CTB22" s="44"/>
      <c r="CTC22" s="44"/>
      <c r="CTD22" s="44"/>
      <c r="CTE22" s="44"/>
      <c r="CTF22" s="44"/>
      <c r="CTG22" s="44"/>
      <c r="CTH22" s="44"/>
      <c r="CTI22" s="44"/>
      <c r="CTJ22" s="44"/>
      <c r="CTK22" s="44"/>
      <c r="CTL22" s="44"/>
      <c r="CTM22" s="44"/>
      <c r="CTN22" s="44"/>
      <c r="CTO22" s="44"/>
      <c r="CTP22" s="44"/>
      <c r="CTQ22" s="44"/>
      <c r="CTR22" s="44"/>
      <c r="CTS22" s="44"/>
      <c r="CTT22" s="44"/>
      <c r="CTU22" s="44"/>
      <c r="CTV22" s="44"/>
      <c r="CTW22" s="44"/>
      <c r="CTX22" s="44"/>
      <c r="CTY22" s="44"/>
      <c r="CTZ22" s="44"/>
      <c r="CUA22" s="44"/>
      <c r="CUB22" s="44"/>
      <c r="CUC22" s="44"/>
      <c r="CUD22" s="44"/>
      <c r="CUE22" s="44"/>
      <c r="CUF22" s="44"/>
      <c r="CUG22" s="44"/>
      <c r="CUH22" s="44"/>
      <c r="CUI22" s="44"/>
      <c r="CUJ22" s="44"/>
      <c r="CUK22" s="44"/>
      <c r="CUL22" s="44"/>
      <c r="CUM22" s="44"/>
      <c r="CUN22" s="44"/>
      <c r="CUO22" s="44"/>
      <c r="CUP22" s="44"/>
      <c r="CUQ22" s="44"/>
      <c r="CUR22" s="44"/>
      <c r="CUS22" s="44"/>
      <c r="CUT22" s="44"/>
      <c r="CUU22" s="44"/>
      <c r="CUV22" s="44"/>
      <c r="CUW22" s="44"/>
      <c r="CUX22" s="44"/>
      <c r="CUY22" s="44"/>
      <c r="CUZ22" s="44"/>
      <c r="CVA22" s="44"/>
      <c r="CVB22" s="44"/>
      <c r="CVC22" s="44"/>
      <c r="CVD22" s="44"/>
      <c r="CVE22" s="44"/>
      <c r="CVF22" s="44"/>
      <c r="CVG22" s="44"/>
      <c r="CVH22" s="44"/>
      <c r="CVI22" s="44"/>
      <c r="CVJ22" s="44"/>
      <c r="CVK22" s="44"/>
      <c r="CVL22" s="44"/>
      <c r="CVM22" s="44"/>
      <c r="CVN22" s="44"/>
      <c r="CVO22" s="44"/>
      <c r="CVP22" s="44"/>
      <c r="CVQ22" s="44"/>
      <c r="CVR22" s="44"/>
      <c r="CVS22" s="44"/>
      <c r="CVT22" s="44"/>
      <c r="CVU22" s="44"/>
      <c r="CVV22" s="44"/>
      <c r="CVW22" s="44"/>
      <c r="CVX22" s="44"/>
      <c r="CVY22" s="44"/>
      <c r="CVZ22" s="44"/>
      <c r="CWA22" s="44"/>
      <c r="CWB22" s="44"/>
      <c r="CWC22" s="44"/>
      <c r="CWD22" s="44"/>
      <c r="CWE22" s="44"/>
      <c r="CWF22" s="44"/>
      <c r="CWG22" s="44"/>
      <c r="CWH22" s="44"/>
      <c r="CWI22" s="44"/>
      <c r="CWJ22" s="44"/>
      <c r="CWK22" s="44"/>
      <c r="CWL22" s="44"/>
      <c r="CWM22" s="44"/>
      <c r="CWN22" s="44"/>
      <c r="CWO22" s="44"/>
      <c r="CWP22" s="44"/>
      <c r="CWQ22" s="44"/>
      <c r="CWR22" s="44"/>
      <c r="CWS22" s="44"/>
      <c r="CWT22" s="44"/>
      <c r="CWU22" s="44"/>
      <c r="CWV22" s="44"/>
      <c r="CWW22" s="44"/>
      <c r="CWX22" s="44"/>
      <c r="CWY22" s="44"/>
      <c r="CWZ22" s="44"/>
      <c r="CXA22" s="44"/>
      <c r="CXB22" s="44"/>
      <c r="CXC22" s="44"/>
      <c r="CXD22" s="44"/>
      <c r="CXE22" s="44"/>
      <c r="CXF22" s="44"/>
      <c r="CXG22" s="44"/>
      <c r="CXH22" s="44"/>
      <c r="CXI22" s="44"/>
      <c r="CXJ22" s="44"/>
      <c r="CXK22" s="44"/>
      <c r="CXL22" s="44"/>
      <c r="CXM22" s="44"/>
      <c r="CXN22" s="44"/>
      <c r="CXO22" s="44"/>
      <c r="CXP22" s="44"/>
      <c r="CXQ22" s="44"/>
      <c r="CXR22" s="44"/>
      <c r="CXS22" s="44"/>
      <c r="CXT22" s="44"/>
      <c r="CXU22" s="44"/>
      <c r="CXV22" s="44"/>
      <c r="CXW22" s="44"/>
      <c r="CXX22" s="44"/>
      <c r="CXY22" s="44"/>
      <c r="CXZ22" s="44"/>
      <c r="CYA22" s="44"/>
      <c r="CYB22" s="44"/>
      <c r="CYC22" s="44"/>
      <c r="CYD22" s="44"/>
      <c r="CYE22" s="44"/>
      <c r="CYF22" s="44"/>
      <c r="CYG22" s="44"/>
      <c r="CYH22" s="44"/>
      <c r="CYI22" s="44"/>
      <c r="CYJ22" s="44"/>
      <c r="CYK22" s="44"/>
      <c r="CYL22" s="44"/>
      <c r="CYM22" s="44"/>
      <c r="CYN22" s="44"/>
      <c r="CYO22" s="44"/>
      <c r="CYP22" s="44"/>
      <c r="CYQ22" s="44"/>
      <c r="CYR22" s="44"/>
      <c r="CYS22" s="44"/>
      <c r="CYT22" s="44"/>
      <c r="CYU22" s="44"/>
      <c r="CYV22" s="44"/>
      <c r="CYW22" s="44"/>
      <c r="CYX22" s="44"/>
      <c r="CYY22" s="44"/>
      <c r="CYZ22" s="44"/>
      <c r="CZA22" s="44"/>
      <c r="CZB22" s="44"/>
      <c r="CZC22" s="44"/>
      <c r="CZD22" s="44"/>
      <c r="CZE22" s="44"/>
      <c r="CZF22" s="44"/>
      <c r="CZG22" s="44"/>
      <c r="CZH22" s="44"/>
      <c r="CZI22" s="44"/>
      <c r="CZJ22" s="44"/>
      <c r="CZK22" s="44"/>
      <c r="CZL22" s="44"/>
      <c r="CZM22" s="44"/>
      <c r="CZN22" s="44"/>
      <c r="CZO22" s="44"/>
      <c r="CZP22" s="44"/>
      <c r="CZQ22" s="44"/>
      <c r="CZR22" s="44"/>
      <c r="CZS22" s="44"/>
      <c r="CZT22" s="44"/>
      <c r="CZU22" s="44"/>
      <c r="CZV22" s="44"/>
      <c r="CZW22" s="44"/>
      <c r="CZX22" s="44"/>
      <c r="CZY22" s="44"/>
      <c r="CZZ22" s="44"/>
      <c r="DAA22" s="44"/>
      <c r="DAB22" s="44"/>
      <c r="DAC22" s="44"/>
      <c r="DAD22" s="44"/>
      <c r="DAE22" s="44"/>
      <c r="DAF22" s="44"/>
      <c r="DAG22" s="44"/>
      <c r="DAH22" s="44"/>
      <c r="DAI22" s="44"/>
      <c r="DAJ22" s="44"/>
      <c r="DAK22" s="44"/>
      <c r="DAL22" s="44"/>
      <c r="DAM22" s="44"/>
      <c r="DAN22" s="44"/>
      <c r="DAO22" s="44"/>
      <c r="DAP22" s="44"/>
      <c r="DAQ22" s="44"/>
      <c r="DAR22" s="44"/>
      <c r="DAS22" s="44"/>
      <c r="DAT22" s="44"/>
      <c r="DAU22" s="44"/>
      <c r="DAV22" s="44"/>
      <c r="DAW22" s="44"/>
      <c r="DAX22" s="44"/>
      <c r="DAY22" s="44"/>
      <c r="DAZ22" s="44"/>
      <c r="DBA22" s="44"/>
      <c r="DBB22" s="44"/>
      <c r="DBC22" s="44"/>
      <c r="DBD22" s="44"/>
      <c r="DBE22" s="44"/>
      <c r="DBF22" s="44"/>
      <c r="DBG22" s="44"/>
      <c r="DBH22" s="44"/>
      <c r="DBI22" s="44"/>
      <c r="DBJ22" s="44"/>
      <c r="DBK22" s="44"/>
      <c r="DBL22" s="44"/>
      <c r="DBM22" s="44"/>
      <c r="DBN22" s="44"/>
      <c r="DBO22" s="44"/>
      <c r="DBP22" s="44"/>
      <c r="DBQ22" s="44"/>
      <c r="DBR22" s="44"/>
      <c r="DBS22" s="44"/>
      <c r="DBT22" s="44"/>
      <c r="DBU22" s="44"/>
      <c r="DBV22" s="44"/>
      <c r="DBW22" s="44"/>
      <c r="DBX22" s="44"/>
      <c r="DBY22" s="44"/>
      <c r="DBZ22" s="44"/>
      <c r="DCA22" s="44"/>
      <c r="DCB22" s="44"/>
      <c r="DCC22" s="44"/>
      <c r="DCD22" s="44"/>
      <c r="DCE22" s="44"/>
      <c r="DCF22" s="44"/>
      <c r="DCG22" s="44"/>
      <c r="DCH22" s="44"/>
      <c r="DCI22" s="44"/>
      <c r="DCJ22" s="44"/>
      <c r="DCK22" s="44"/>
      <c r="DCL22" s="44"/>
      <c r="DCM22" s="44"/>
      <c r="DCN22" s="44"/>
      <c r="DCO22" s="44"/>
      <c r="DCP22" s="44"/>
      <c r="DCQ22" s="44"/>
      <c r="DCR22" s="44"/>
      <c r="DCS22" s="44"/>
      <c r="DCT22" s="44"/>
      <c r="DCU22" s="44"/>
      <c r="DCV22" s="44"/>
      <c r="DCW22" s="44"/>
      <c r="DCX22" s="44"/>
      <c r="DCY22" s="44"/>
      <c r="DCZ22" s="44"/>
      <c r="DDA22" s="44"/>
      <c r="DDB22" s="44"/>
      <c r="DDC22" s="44"/>
      <c r="DDD22" s="44"/>
      <c r="DDE22" s="44"/>
      <c r="DDF22" s="44"/>
      <c r="DDG22" s="44"/>
      <c r="DDH22" s="44"/>
      <c r="DDI22" s="44"/>
      <c r="DDJ22" s="44"/>
      <c r="DDK22" s="44"/>
      <c r="DDL22" s="44"/>
      <c r="DDM22" s="44"/>
      <c r="DDN22" s="44"/>
      <c r="DDO22" s="44"/>
      <c r="DDP22" s="44"/>
      <c r="DDQ22" s="44"/>
      <c r="DDR22" s="44"/>
      <c r="DDS22" s="44"/>
      <c r="DDT22" s="44"/>
      <c r="DDU22" s="44"/>
      <c r="DDV22" s="44"/>
      <c r="DDW22" s="44"/>
      <c r="DDX22" s="44"/>
      <c r="DDY22" s="44"/>
      <c r="DDZ22" s="44"/>
      <c r="DEA22" s="44"/>
      <c r="DEB22" s="44"/>
      <c r="DEC22" s="44"/>
      <c r="DED22" s="44"/>
      <c r="DEE22" s="44"/>
      <c r="DEF22" s="44"/>
      <c r="DEG22" s="44"/>
      <c r="DEH22" s="44"/>
      <c r="DEI22" s="44"/>
      <c r="DEJ22" s="44"/>
      <c r="DEK22" s="44"/>
      <c r="DEL22" s="44"/>
      <c r="DEM22" s="44"/>
      <c r="DEN22" s="44"/>
      <c r="DEO22" s="44"/>
      <c r="DEP22" s="44"/>
      <c r="DEQ22" s="44"/>
      <c r="DER22" s="44"/>
      <c r="DES22" s="44"/>
      <c r="DET22" s="44"/>
      <c r="DEU22" s="44"/>
      <c r="DEV22" s="44"/>
      <c r="DEW22" s="44"/>
      <c r="DEX22" s="44"/>
      <c r="DEY22" s="44"/>
      <c r="DEZ22" s="44"/>
      <c r="DFA22" s="44"/>
      <c r="DFB22" s="44"/>
      <c r="DFC22" s="44"/>
      <c r="DFD22" s="44"/>
      <c r="DFE22" s="44"/>
      <c r="DFF22" s="44"/>
      <c r="DFG22" s="44"/>
      <c r="DFH22" s="44"/>
      <c r="DFI22" s="44"/>
      <c r="DFJ22" s="44"/>
      <c r="DFK22" s="44"/>
      <c r="DFL22" s="44"/>
      <c r="DFM22" s="44"/>
      <c r="DFN22" s="44"/>
      <c r="DFO22" s="44"/>
      <c r="DFP22" s="44"/>
      <c r="DFQ22" s="44"/>
      <c r="DFR22" s="44"/>
      <c r="DFS22" s="44"/>
      <c r="DFT22" s="44"/>
      <c r="DFU22" s="44"/>
      <c r="DFV22" s="44"/>
      <c r="DFW22" s="44"/>
      <c r="DFX22" s="44"/>
      <c r="DFY22" s="44"/>
      <c r="DFZ22" s="44"/>
      <c r="DGA22" s="44"/>
      <c r="DGB22" s="44"/>
      <c r="DGC22" s="44"/>
      <c r="DGD22" s="44"/>
      <c r="DGE22" s="44"/>
      <c r="DGF22" s="44"/>
      <c r="DGG22" s="44"/>
      <c r="DGH22" s="44"/>
      <c r="DGI22" s="44"/>
      <c r="DGJ22" s="44"/>
      <c r="DGK22" s="44"/>
      <c r="DGL22" s="44"/>
      <c r="DGM22" s="44"/>
      <c r="DGN22" s="44"/>
      <c r="DGO22" s="44"/>
      <c r="DGP22" s="44"/>
      <c r="DGQ22" s="44"/>
      <c r="DGR22" s="44"/>
      <c r="DGS22" s="44"/>
      <c r="DGT22" s="44"/>
      <c r="DGU22" s="44"/>
      <c r="DGV22" s="44"/>
      <c r="DGW22" s="44"/>
      <c r="DGX22" s="44"/>
      <c r="DGY22" s="44"/>
      <c r="DGZ22" s="44"/>
      <c r="DHA22" s="44"/>
      <c r="DHB22" s="44"/>
      <c r="DHC22" s="44"/>
      <c r="DHD22" s="44"/>
      <c r="DHE22" s="44"/>
      <c r="DHF22" s="44"/>
      <c r="DHG22" s="44"/>
      <c r="DHH22" s="44"/>
      <c r="DHI22" s="44"/>
      <c r="DHJ22" s="44"/>
      <c r="DHK22" s="44"/>
      <c r="DHL22" s="44"/>
      <c r="DHM22" s="44"/>
      <c r="DHN22" s="44"/>
      <c r="DHO22" s="44"/>
      <c r="DHP22" s="44"/>
      <c r="DHQ22" s="44"/>
      <c r="DHR22" s="44"/>
      <c r="DHS22" s="44"/>
      <c r="DHT22" s="44"/>
      <c r="DHU22" s="44"/>
      <c r="DHV22" s="44"/>
      <c r="DHW22" s="44"/>
      <c r="DHX22" s="44"/>
      <c r="DHY22" s="44"/>
      <c r="DHZ22" s="44"/>
      <c r="DIA22" s="44"/>
      <c r="DIB22" s="44"/>
      <c r="DIC22" s="44"/>
      <c r="DID22" s="44"/>
      <c r="DIE22" s="44"/>
      <c r="DIF22" s="44"/>
      <c r="DIG22" s="44"/>
      <c r="DIH22" s="44"/>
      <c r="DII22" s="44"/>
      <c r="DIJ22" s="44"/>
      <c r="DIK22" s="44"/>
      <c r="DIL22" s="44"/>
      <c r="DIM22" s="44"/>
      <c r="DIN22" s="44"/>
      <c r="DIO22" s="44"/>
      <c r="DIP22" s="44"/>
      <c r="DIQ22" s="44"/>
      <c r="DIR22" s="44"/>
      <c r="DIS22" s="44"/>
      <c r="DIT22" s="44"/>
      <c r="DIU22" s="44"/>
      <c r="DIV22" s="44"/>
      <c r="DIW22" s="44"/>
      <c r="DIX22" s="44"/>
      <c r="DIY22" s="44"/>
      <c r="DIZ22" s="44"/>
      <c r="DJA22" s="44"/>
      <c r="DJB22" s="44"/>
      <c r="DJC22" s="44"/>
      <c r="DJD22" s="44"/>
      <c r="DJE22" s="44"/>
      <c r="DJF22" s="44"/>
      <c r="DJG22" s="44"/>
      <c r="DJH22" s="44"/>
      <c r="DJI22" s="44"/>
      <c r="DJJ22" s="44"/>
      <c r="DJK22" s="44"/>
      <c r="DJL22" s="44"/>
      <c r="DJM22" s="44"/>
      <c r="DJN22" s="44"/>
      <c r="DJO22" s="44"/>
      <c r="DJP22" s="44"/>
      <c r="DJQ22" s="44"/>
      <c r="DJR22" s="44"/>
      <c r="DJS22" s="44"/>
      <c r="DJT22" s="44"/>
      <c r="DJU22" s="44"/>
      <c r="DJV22" s="44"/>
      <c r="DJW22" s="44"/>
      <c r="DJX22" s="44"/>
      <c r="DJY22" s="44"/>
      <c r="DJZ22" s="44"/>
      <c r="DKA22" s="44"/>
      <c r="DKB22" s="44"/>
      <c r="DKC22" s="44"/>
      <c r="DKD22" s="44"/>
      <c r="DKE22" s="44"/>
      <c r="DKF22" s="44"/>
      <c r="DKG22" s="44"/>
      <c r="DKH22" s="44"/>
      <c r="DKI22" s="44"/>
      <c r="DKJ22" s="44"/>
      <c r="DKK22" s="44"/>
      <c r="DKL22" s="44"/>
      <c r="DKM22" s="44"/>
      <c r="DKN22" s="44"/>
      <c r="DKO22" s="44"/>
      <c r="DKP22" s="44"/>
      <c r="DKQ22" s="44"/>
      <c r="DKR22" s="44"/>
      <c r="DKS22" s="44"/>
      <c r="DKT22" s="44"/>
      <c r="DKU22" s="44"/>
      <c r="DKV22" s="44"/>
      <c r="DKW22" s="44"/>
      <c r="DKX22" s="44"/>
      <c r="DKY22" s="44"/>
      <c r="DKZ22" s="44"/>
      <c r="DLA22" s="44"/>
      <c r="DLB22" s="44"/>
      <c r="DLC22" s="44"/>
      <c r="DLD22" s="44"/>
      <c r="DLE22" s="44"/>
      <c r="DLF22" s="44"/>
      <c r="DLG22" s="44"/>
      <c r="DLH22" s="44"/>
      <c r="DLI22" s="44"/>
      <c r="DLJ22" s="44"/>
      <c r="DLK22" s="44"/>
      <c r="DLL22" s="44"/>
      <c r="DLM22" s="44"/>
      <c r="DLN22" s="44"/>
      <c r="DLO22" s="44"/>
      <c r="DLP22" s="44"/>
      <c r="DLQ22" s="44"/>
      <c r="DLR22" s="44"/>
      <c r="DLS22" s="44"/>
      <c r="DLT22" s="44"/>
      <c r="DLU22" s="44"/>
      <c r="DLV22" s="44"/>
      <c r="DLW22" s="44"/>
      <c r="DLX22" s="44"/>
      <c r="DLY22" s="44"/>
      <c r="DLZ22" s="44"/>
      <c r="DMA22" s="44"/>
      <c r="DMB22" s="44"/>
      <c r="DMC22" s="44"/>
      <c r="DMD22" s="44"/>
      <c r="DME22" s="44"/>
      <c r="DMF22" s="44"/>
      <c r="DMG22" s="44"/>
      <c r="DMH22" s="44"/>
      <c r="DMI22" s="44"/>
      <c r="DMJ22" s="44"/>
      <c r="DMK22" s="44"/>
      <c r="DML22" s="44"/>
      <c r="DMM22" s="44"/>
      <c r="DMN22" s="44"/>
      <c r="DMO22" s="44"/>
      <c r="DMP22" s="44"/>
      <c r="DMQ22" s="44"/>
      <c r="DMR22" s="44"/>
      <c r="DMS22" s="44"/>
      <c r="DMT22" s="44"/>
      <c r="DMU22" s="44"/>
      <c r="DMV22" s="44"/>
      <c r="DMW22" s="44"/>
      <c r="DMX22" s="44"/>
      <c r="DMY22" s="44"/>
      <c r="DMZ22" s="44"/>
      <c r="DNA22" s="44"/>
      <c r="DNB22" s="44"/>
      <c r="DNC22" s="44"/>
      <c r="DND22" s="44"/>
      <c r="DNE22" s="44"/>
      <c r="DNF22" s="44"/>
      <c r="DNG22" s="44"/>
      <c r="DNH22" s="44"/>
      <c r="DNI22" s="44"/>
      <c r="DNJ22" s="44"/>
      <c r="DNK22" s="44"/>
      <c r="DNL22" s="44"/>
      <c r="DNM22" s="44"/>
      <c r="DNN22" s="44"/>
      <c r="DNO22" s="44"/>
      <c r="DNP22" s="44"/>
      <c r="DNQ22" s="44"/>
      <c r="DNR22" s="44"/>
      <c r="DNS22" s="44"/>
      <c r="DNT22" s="44"/>
      <c r="DNU22" s="44"/>
      <c r="DNV22" s="44"/>
      <c r="DNW22" s="44"/>
      <c r="DNX22" s="44"/>
      <c r="DNY22" s="44"/>
      <c r="DNZ22" s="44"/>
      <c r="DOA22" s="44"/>
      <c r="DOB22" s="44"/>
      <c r="DOC22" s="44"/>
      <c r="DOD22" s="44"/>
      <c r="DOE22" s="44"/>
      <c r="DOF22" s="44"/>
      <c r="DOG22" s="44"/>
      <c r="DOH22" s="44"/>
      <c r="DOI22" s="44"/>
      <c r="DOJ22" s="44"/>
      <c r="DOK22" s="44"/>
      <c r="DOL22" s="44"/>
      <c r="DOM22" s="44"/>
      <c r="DON22" s="44"/>
      <c r="DOO22" s="44"/>
      <c r="DOP22" s="44"/>
      <c r="DOQ22" s="44"/>
      <c r="DOR22" s="44"/>
      <c r="DOS22" s="44"/>
      <c r="DOT22" s="44"/>
      <c r="DOU22" s="44"/>
      <c r="DOV22" s="44"/>
      <c r="DOW22" s="44"/>
      <c r="DOX22" s="44"/>
      <c r="DOY22" s="44"/>
      <c r="DOZ22" s="44"/>
      <c r="DPA22" s="44"/>
      <c r="DPB22" s="44"/>
      <c r="DPC22" s="44"/>
      <c r="DPD22" s="44"/>
      <c r="DPE22" s="44"/>
      <c r="DPF22" s="44"/>
      <c r="DPG22" s="44"/>
      <c r="DPH22" s="44"/>
      <c r="DPI22" s="44"/>
      <c r="DPJ22" s="44"/>
      <c r="DPK22" s="44"/>
      <c r="DPL22" s="44"/>
      <c r="DPM22" s="44"/>
      <c r="DPN22" s="44"/>
      <c r="DPO22" s="44"/>
      <c r="DPP22" s="44"/>
      <c r="DPQ22" s="44"/>
      <c r="DPR22" s="44"/>
      <c r="DPS22" s="44"/>
      <c r="DPT22" s="44"/>
      <c r="DPU22" s="44"/>
      <c r="DPV22" s="44"/>
      <c r="DPW22" s="44"/>
      <c r="DPX22" s="44"/>
      <c r="DPY22" s="44"/>
      <c r="DPZ22" s="44"/>
      <c r="DQA22" s="44"/>
      <c r="DQB22" s="44"/>
      <c r="DQC22" s="44"/>
      <c r="DQD22" s="44"/>
      <c r="DQE22" s="44"/>
      <c r="DQF22" s="44"/>
      <c r="DQG22" s="44"/>
      <c r="DQH22" s="44"/>
      <c r="DQI22" s="44"/>
      <c r="DQJ22" s="44"/>
      <c r="DQK22" s="44"/>
      <c r="DQL22" s="44"/>
      <c r="DQM22" s="44"/>
      <c r="DQN22" s="44"/>
      <c r="DQO22" s="44"/>
      <c r="DQP22" s="44"/>
      <c r="DQQ22" s="44"/>
      <c r="DQR22" s="44"/>
      <c r="DQS22" s="44"/>
      <c r="DQT22" s="44"/>
      <c r="DQU22" s="44"/>
      <c r="DQV22" s="44"/>
      <c r="DQW22" s="44"/>
      <c r="DQX22" s="44"/>
      <c r="DQY22" s="44"/>
      <c r="DQZ22" s="44"/>
      <c r="DRA22" s="44"/>
      <c r="DRB22" s="44"/>
      <c r="DRC22" s="44"/>
      <c r="DRD22" s="44"/>
      <c r="DRE22" s="44"/>
      <c r="DRF22" s="44"/>
      <c r="DRG22" s="44"/>
      <c r="DRH22" s="44"/>
      <c r="DRI22" s="44"/>
      <c r="DRJ22" s="44"/>
      <c r="DRK22" s="44"/>
      <c r="DRL22" s="44"/>
      <c r="DRM22" s="44"/>
      <c r="DRN22" s="44"/>
      <c r="DRO22" s="44"/>
      <c r="DRP22" s="44"/>
      <c r="DRQ22" s="44"/>
      <c r="DRR22" s="44"/>
      <c r="DRS22" s="44"/>
      <c r="DRT22" s="44"/>
      <c r="DRU22" s="44"/>
      <c r="DRV22" s="44"/>
      <c r="DRW22" s="44"/>
      <c r="DRX22" s="44"/>
      <c r="DRY22" s="44"/>
      <c r="DRZ22" s="44"/>
      <c r="DSA22" s="44"/>
      <c r="DSB22" s="44"/>
      <c r="DSC22" s="44"/>
      <c r="DSD22" s="44"/>
      <c r="DSE22" s="44"/>
      <c r="DSF22" s="44"/>
      <c r="DSG22" s="44"/>
      <c r="DSH22" s="44"/>
      <c r="DSI22" s="44"/>
      <c r="DSJ22" s="44"/>
      <c r="DSK22" s="44"/>
      <c r="DSL22" s="44"/>
      <c r="DSM22" s="44"/>
      <c r="DSN22" s="44"/>
      <c r="DSO22" s="44"/>
      <c r="DSP22" s="44"/>
      <c r="DSQ22" s="44"/>
      <c r="DSR22" s="44"/>
      <c r="DSS22" s="44"/>
      <c r="DST22" s="44"/>
      <c r="DSU22" s="44"/>
      <c r="DSV22" s="44"/>
      <c r="DSW22" s="44"/>
      <c r="DSX22" s="44"/>
      <c r="DSY22" s="44"/>
      <c r="DSZ22" s="44"/>
      <c r="DTA22" s="44"/>
      <c r="DTB22" s="44"/>
      <c r="DTC22" s="44"/>
      <c r="DTD22" s="44"/>
      <c r="DTE22" s="44"/>
      <c r="DTF22" s="44"/>
      <c r="DTG22" s="44"/>
      <c r="DTH22" s="44"/>
      <c r="DTI22" s="44"/>
      <c r="DTJ22" s="44"/>
      <c r="DTK22" s="44"/>
      <c r="DTL22" s="44"/>
      <c r="DTM22" s="44"/>
      <c r="DTN22" s="44"/>
      <c r="DTO22" s="44"/>
      <c r="DTP22" s="44"/>
      <c r="DTQ22" s="44"/>
      <c r="DTR22" s="44"/>
      <c r="DTS22" s="44"/>
      <c r="DTT22" s="44"/>
      <c r="DTU22" s="44"/>
      <c r="DTV22" s="44"/>
      <c r="DTW22" s="44"/>
      <c r="DTX22" s="44"/>
      <c r="DTY22" s="44"/>
      <c r="DTZ22" s="44"/>
      <c r="DUA22" s="44"/>
      <c r="DUB22" s="44"/>
      <c r="DUC22" s="44"/>
      <c r="DUD22" s="44"/>
      <c r="DUE22" s="44"/>
      <c r="DUF22" s="44"/>
      <c r="DUG22" s="44"/>
      <c r="DUH22" s="44"/>
      <c r="DUI22" s="44"/>
      <c r="DUJ22" s="44"/>
      <c r="DUK22" s="44"/>
      <c r="DUL22" s="44"/>
      <c r="DUM22" s="44"/>
      <c r="DUN22" s="44"/>
      <c r="DUO22" s="44"/>
      <c r="DUP22" s="44"/>
      <c r="DUQ22" s="44"/>
      <c r="DUR22" s="44"/>
      <c r="DUS22" s="44"/>
      <c r="DUT22" s="44"/>
      <c r="DUU22" s="44"/>
      <c r="DUV22" s="44"/>
      <c r="DUW22" s="44"/>
      <c r="DUX22" s="44"/>
      <c r="DUY22" s="44"/>
      <c r="DUZ22" s="44"/>
      <c r="DVA22" s="44"/>
      <c r="DVB22" s="44"/>
      <c r="DVC22" s="44"/>
      <c r="DVD22" s="44"/>
      <c r="DVE22" s="44"/>
      <c r="DVF22" s="44"/>
      <c r="DVG22" s="44"/>
      <c r="DVH22" s="44"/>
      <c r="DVI22" s="44"/>
      <c r="DVJ22" s="44"/>
      <c r="DVK22" s="44"/>
      <c r="DVL22" s="44"/>
      <c r="DVM22" s="44"/>
      <c r="DVN22" s="44"/>
      <c r="DVO22" s="44"/>
      <c r="DVP22" s="44"/>
      <c r="DVQ22" s="44"/>
      <c r="DVR22" s="44"/>
      <c r="DVS22" s="44"/>
      <c r="DVT22" s="44"/>
      <c r="DVU22" s="44"/>
      <c r="DVV22" s="44"/>
      <c r="DVW22" s="44"/>
      <c r="DVX22" s="44"/>
      <c r="DVY22" s="44"/>
      <c r="DVZ22" s="44"/>
      <c r="DWA22" s="44"/>
      <c r="DWB22" s="44"/>
      <c r="DWC22" s="44"/>
      <c r="DWD22" s="44"/>
      <c r="DWE22" s="44"/>
      <c r="DWF22" s="44"/>
      <c r="DWG22" s="44"/>
      <c r="DWH22" s="44"/>
      <c r="DWI22" s="44"/>
      <c r="DWJ22" s="44"/>
      <c r="DWK22" s="44"/>
      <c r="DWL22" s="44"/>
      <c r="DWM22" s="44"/>
      <c r="DWN22" s="44"/>
      <c r="DWO22" s="44"/>
      <c r="DWP22" s="44"/>
      <c r="DWQ22" s="44"/>
      <c r="DWR22" s="44"/>
      <c r="DWS22" s="44"/>
      <c r="DWT22" s="44"/>
      <c r="DWU22" s="44"/>
      <c r="DWV22" s="44"/>
      <c r="DWW22" s="44"/>
      <c r="DWX22" s="44"/>
      <c r="DWY22" s="44"/>
      <c r="DWZ22" s="44"/>
      <c r="DXA22" s="44"/>
      <c r="DXB22" s="44"/>
      <c r="DXC22" s="44"/>
      <c r="DXD22" s="44"/>
      <c r="DXE22" s="44"/>
      <c r="DXF22" s="44"/>
      <c r="DXG22" s="44"/>
      <c r="DXH22" s="44"/>
      <c r="DXI22" s="44"/>
      <c r="DXJ22" s="44"/>
      <c r="DXK22" s="44"/>
      <c r="DXL22" s="44"/>
      <c r="DXM22" s="44"/>
      <c r="DXN22" s="44"/>
      <c r="DXO22" s="44"/>
      <c r="DXP22" s="44"/>
      <c r="DXQ22" s="44"/>
      <c r="DXR22" s="44"/>
      <c r="DXS22" s="44"/>
      <c r="DXT22" s="44"/>
      <c r="DXU22" s="44"/>
      <c r="DXV22" s="44"/>
      <c r="DXW22" s="44"/>
      <c r="DXX22" s="44"/>
      <c r="DXY22" s="44"/>
      <c r="DXZ22" s="44"/>
      <c r="DYA22" s="44"/>
      <c r="DYB22" s="44"/>
      <c r="DYC22" s="44"/>
      <c r="DYD22" s="44"/>
      <c r="DYE22" s="44"/>
      <c r="DYF22" s="44"/>
      <c r="DYG22" s="44"/>
      <c r="DYH22" s="44"/>
      <c r="DYI22" s="44"/>
      <c r="DYJ22" s="44"/>
      <c r="DYK22" s="44"/>
      <c r="DYL22" s="44"/>
      <c r="DYM22" s="44"/>
      <c r="DYN22" s="44"/>
      <c r="DYO22" s="44"/>
      <c r="DYP22" s="44"/>
      <c r="DYQ22" s="44"/>
      <c r="DYR22" s="44"/>
      <c r="DYS22" s="44"/>
      <c r="DYT22" s="44"/>
      <c r="DYU22" s="44"/>
      <c r="DYV22" s="44"/>
      <c r="DYW22" s="44"/>
      <c r="DYX22" s="44"/>
      <c r="DYY22" s="44"/>
      <c r="DYZ22" s="44"/>
      <c r="DZA22" s="44"/>
      <c r="DZB22" s="44"/>
      <c r="DZC22" s="44"/>
      <c r="DZD22" s="44"/>
      <c r="DZE22" s="44"/>
      <c r="DZF22" s="44"/>
      <c r="DZG22" s="44"/>
      <c r="DZH22" s="44"/>
      <c r="DZI22" s="44"/>
      <c r="DZJ22" s="44"/>
      <c r="DZK22" s="44"/>
      <c r="DZL22" s="44"/>
      <c r="DZM22" s="44"/>
      <c r="DZN22" s="44"/>
      <c r="DZO22" s="44"/>
      <c r="DZP22" s="44"/>
      <c r="DZQ22" s="44"/>
      <c r="DZR22" s="44"/>
      <c r="DZS22" s="44"/>
      <c r="DZT22" s="44"/>
      <c r="DZU22" s="44"/>
      <c r="DZV22" s="44"/>
      <c r="DZW22" s="44"/>
      <c r="DZX22" s="44"/>
      <c r="DZY22" s="44"/>
      <c r="DZZ22" s="44"/>
      <c r="EAA22" s="44"/>
      <c r="EAB22" s="44"/>
      <c r="EAC22" s="44"/>
      <c r="EAD22" s="44"/>
      <c r="EAE22" s="44"/>
      <c r="EAF22" s="44"/>
      <c r="EAG22" s="44"/>
      <c r="EAH22" s="44"/>
      <c r="EAI22" s="44"/>
      <c r="EAJ22" s="44"/>
      <c r="EAK22" s="44"/>
      <c r="EAL22" s="44"/>
      <c r="EAM22" s="44"/>
      <c r="EAN22" s="44"/>
      <c r="EAO22" s="44"/>
      <c r="EAP22" s="44"/>
      <c r="EAQ22" s="44"/>
      <c r="EAR22" s="44"/>
      <c r="EAS22" s="44"/>
      <c r="EAT22" s="44"/>
      <c r="EAU22" s="44"/>
      <c r="EAV22" s="44"/>
      <c r="EAW22" s="44"/>
      <c r="EAX22" s="44"/>
      <c r="EAY22" s="44"/>
      <c r="EAZ22" s="44"/>
      <c r="EBA22" s="44"/>
      <c r="EBB22" s="44"/>
      <c r="EBC22" s="44"/>
      <c r="EBD22" s="44"/>
      <c r="EBE22" s="44"/>
      <c r="EBF22" s="44"/>
      <c r="EBG22" s="44"/>
      <c r="EBH22" s="44"/>
      <c r="EBI22" s="44"/>
      <c r="EBJ22" s="44"/>
      <c r="EBK22" s="44"/>
      <c r="EBL22" s="44"/>
      <c r="EBM22" s="44"/>
      <c r="EBN22" s="44"/>
      <c r="EBO22" s="44"/>
      <c r="EBP22" s="44"/>
      <c r="EBQ22" s="44"/>
      <c r="EBR22" s="44"/>
      <c r="EBS22" s="44"/>
      <c r="EBT22" s="44"/>
      <c r="EBU22" s="44"/>
      <c r="EBV22" s="44"/>
      <c r="EBW22" s="44"/>
      <c r="EBX22" s="44"/>
      <c r="EBY22" s="44"/>
      <c r="EBZ22" s="44"/>
      <c r="ECA22" s="44"/>
      <c r="ECB22" s="44"/>
      <c r="ECC22" s="44"/>
      <c r="ECD22" s="44"/>
      <c r="ECE22" s="44"/>
      <c r="ECF22" s="44"/>
      <c r="ECG22" s="44"/>
      <c r="ECH22" s="44"/>
      <c r="ECI22" s="44"/>
      <c r="ECJ22" s="44"/>
      <c r="ECK22" s="44"/>
      <c r="ECL22" s="44"/>
      <c r="ECM22" s="44"/>
      <c r="ECN22" s="44"/>
      <c r="ECO22" s="44"/>
      <c r="ECP22" s="44"/>
      <c r="ECQ22" s="44"/>
      <c r="ECR22" s="44"/>
      <c r="ECS22" s="44"/>
      <c r="ECT22" s="44"/>
      <c r="ECU22" s="44"/>
      <c r="ECV22" s="44"/>
      <c r="ECW22" s="44"/>
      <c r="ECX22" s="44"/>
      <c r="ECY22" s="44"/>
      <c r="ECZ22" s="44"/>
      <c r="EDA22" s="44"/>
      <c r="EDB22" s="44"/>
      <c r="EDC22" s="44"/>
      <c r="EDD22" s="44"/>
      <c r="EDE22" s="44"/>
      <c r="EDF22" s="44"/>
      <c r="EDG22" s="44"/>
      <c r="EDH22" s="44"/>
      <c r="EDI22" s="44"/>
      <c r="EDJ22" s="44"/>
      <c r="EDK22" s="44"/>
      <c r="EDL22" s="44"/>
      <c r="EDM22" s="44"/>
      <c r="EDN22" s="44"/>
      <c r="EDO22" s="44"/>
      <c r="EDP22" s="44"/>
      <c r="EDQ22" s="44"/>
      <c r="EDR22" s="44"/>
      <c r="EDS22" s="44"/>
      <c r="EDT22" s="44"/>
      <c r="EDU22" s="44"/>
      <c r="EDV22" s="44"/>
      <c r="EDW22" s="44"/>
      <c r="EDX22" s="44"/>
      <c r="EDY22" s="44"/>
      <c r="EDZ22" s="44"/>
      <c r="EEA22" s="44"/>
      <c r="EEB22" s="44"/>
      <c r="EEC22" s="44"/>
      <c r="EED22" s="44"/>
      <c r="EEE22" s="44"/>
      <c r="EEF22" s="44"/>
      <c r="EEG22" s="44"/>
      <c r="EEH22" s="44"/>
      <c r="EEI22" s="44"/>
      <c r="EEJ22" s="44"/>
      <c r="EEK22" s="44"/>
      <c r="EEL22" s="44"/>
      <c r="EEM22" s="44"/>
      <c r="EEN22" s="44"/>
      <c r="EEO22" s="44"/>
      <c r="EEP22" s="44"/>
      <c r="EEQ22" s="44"/>
      <c r="EER22" s="44"/>
      <c r="EES22" s="44"/>
      <c r="EET22" s="44"/>
      <c r="EEU22" s="44"/>
      <c r="EEV22" s="44"/>
      <c r="EEW22" s="44"/>
      <c r="EEX22" s="44"/>
      <c r="EEY22" s="44"/>
      <c r="EEZ22" s="44"/>
      <c r="EFA22" s="44"/>
      <c r="EFB22" s="44"/>
      <c r="EFC22" s="44"/>
      <c r="EFD22" s="44"/>
      <c r="EFE22" s="44"/>
      <c r="EFF22" s="44"/>
      <c r="EFG22" s="44"/>
      <c r="EFH22" s="44"/>
      <c r="EFI22" s="44"/>
      <c r="EFJ22" s="44"/>
      <c r="EFK22" s="44"/>
      <c r="EFL22" s="44"/>
      <c r="EFM22" s="44"/>
      <c r="EFN22" s="44"/>
      <c r="EFO22" s="44"/>
      <c r="EFP22" s="44"/>
      <c r="EFQ22" s="44"/>
      <c r="EFR22" s="44"/>
      <c r="EFS22" s="44"/>
      <c r="EFT22" s="44"/>
      <c r="EFU22" s="44"/>
      <c r="EFV22" s="44"/>
      <c r="EFW22" s="44"/>
      <c r="EFX22" s="44"/>
      <c r="EFY22" s="44"/>
      <c r="EFZ22" s="44"/>
      <c r="EGA22" s="44"/>
      <c r="EGB22" s="44"/>
      <c r="EGC22" s="44"/>
      <c r="EGD22" s="44"/>
      <c r="EGE22" s="44"/>
      <c r="EGF22" s="44"/>
      <c r="EGG22" s="44"/>
      <c r="EGH22" s="44"/>
      <c r="EGI22" s="44"/>
      <c r="EGJ22" s="44"/>
      <c r="EGK22" s="44"/>
      <c r="EGL22" s="44"/>
      <c r="EGM22" s="44"/>
      <c r="EGN22" s="44"/>
      <c r="EGO22" s="44"/>
      <c r="EGP22" s="44"/>
      <c r="EGQ22" s="44"/>
      <c r="EGR22" s="44"/>
      <c r="EGS22" s="44"/>
      <c r="EGT22" s="44"/>
      <c r="EGU22" s="44"/>
      <c r="EGV22" s="44"/>
      <c r="EGW22" s="44"/>
      <c r="EGX22" s="44"/>
      <c r="EGY22" s="44"/>
      <c r="EGZ22" s="44"/>
      <c r="EHA22" s="44"/>
      <c r="EHB22" s="44"/>
      <c r="EHC22" s="44"/>
      <c r="EHD22" s="44"/>
      <c r="EHE22" s="44"/>
      <c r="EHF22" s="44"/>
      <c r="EHG22" s="44"/>
      <c r="EHH22" s="44"/>
      <c r="EHI22" s="44"/>
      <c r="EHJ22" s="44"/>
      <c r="EHK22" s="44"/>
      <c r="EHL22" s="44"/>
      <c r="EHM22" s="44"/>
      <c r="EHN22" s="44"/>
      <c r="EHO22" s="44"/>
      <c r="EHP22" s="44"/>
      <c r="EHQ22" s="44"/>
      <c r="EHR22" s="44"/>
      <c r="EHS22" s="44"/>
      <c r="EHT22" s="44"/>
      <c r="EHU22" s="44"/>
      <c r="EHV22" s="44"/>
      <c r="EHW22" s="44"/>
      <c r="EHX22" s="44"/>
      <c r="EHY22" s="44"/>
      <c r="EHZ22" s="44"/>
      <c r="EIA22" s="44"/>
      <c r="EIB22" s="44"/>
      <c r="EIC22" s="44"/>
      <c r="EID22" s="44"/>
      <c r="EIE22" s="44"/>
      <c r="EIF22" s="44"/>
      <c r="EIG22" s="44"/>
      <c r="EIH22" s="44"/>
      <c r="EII22" s="44"/>
      <c r="EIJ22" s="44"/>
      <c r="EIK22" s="44"/>
      <c r="EIL22" s="44"/>
      <c r="EIM22" s="44"/>
      <c r="EIN22" s="44"/>
      <c r="EIO22" s="44"/>
      <c r="EIP22" s="44"/>
      <c r="EIQ22" s="44"/>
      <c r="EIR22" s="44"/>
      <c r="EIS22" s="44"/>
      <c r="EIT22" s="44"/>
      <c r="EIU22" s="44"/>
      <c r="EIV22" s="44"/>
      <c r="EIW22" s="44"/>
      <c r="EIX22" s="44"/>
      <c r="EIY22" s="44"/>
      <c r="EIZ22" s="44"/>
      <c r="EJA22" s="44"/>
      <c r="EJB22" s="44"/>
      <c r="EJC22" s="44"/>
      <c r="EJD22" s="44"/>
      <c r="EJE22" s="44"/>
      <c r="EJF22" s="44"/>
      <c r="EJG22" s="44"/>
      <c r="EJH22" s="44"/>
      <c r="EJI22" s="44"/>
      <c r="EJJ22" s="44"/>
      <c r="EJK22" s="44"/>
      <c r="EJL22" s="44"/>
      <c r="EJM22" s="44"/>
      <c r="EJN22" s="44"/>
      <c r="EJO22" s="44"/>
      <c r="EJP22" s="44"/>
      <c r="EJQ22" s="44"/>
      <c r="EJR22" s="44"/>
      <c r="EJS22" s="44"/>
      <c r="EJT22" s="44"/>
      <c r="EJU22" s="44"/>
      <c r="EJV22" s="44"/>
      <c r="EJW22" s="44"/>
      <c r="EJX22" s="44"/>
      <c r="EJY22" s="44"/>
      <c r="EJZ22" s="44"/>
      <c r="EKA22" s="44"/>
      <c r="EKB22" s="44"/>
      <c r="EKC22" s="44"/>
      <c r="EKD22" s="44"/>
      <c r="EKE22" s="44"/>
      <c r="EKF22" s="44"/>
      <c r="EKG22" s="44"/>
      <c r="EKH22" s="44"/>
      <c r="EKI22" s="44"/>
      <c r="EKJ22" s="44"/>
      <c r="EKK22" s="44"/>
      <c r="EKL22" s="44"/>
      <c r="EKM22" s="44"/>
      <c r="EKN22" s="44"/>
      <c r="EKO22" s="44"/>
      <c r="EKP22" s="44"/>
      <c r="EKQ22" s="44"/>
      <c r="EKR22" s="44"/>
      <c r="EKS22" s="44"/>
      <c r="EKT22" s="44"/>
      <c r="EKU22" s="44"/>
      <c r="EKV22" s="44"/>
      <c r="EKW22" s="44"/>
      <c r="EKX22" s="44"/>
      <c r="EKY22" s="44"/>
      <c r="EKZ22" s="44"/>
      <c r="ELA22" s="44"/>
      <c r="ELB22" s="44"/>
      <c r="ELC22" s="44"/>
      <c r="ELD22" s="44"/>
      <c r="ELE22" s="44"/>
      <c r="ELF22" s="44"/>
      <c r="ELG22" s="44"/>
      <c r="ELH22" s="44"/>
      <c r="ELI22" s="44"/>
      <c r="ELJ22" s="44"/>
      <c r="ELK22" s="44"/>
      <c r="ELL22" s="44"/>
      <c r="ELM22" s="44"/>
      <c r="ELN22" s="44"/>
      <c r="ELO22" s="44"/>
      <c r="ELP22" s="44"/>
      <c r="ELQ22" s="44"/>
      <c r="ELR22" s="44"/>
      <c r="ELS22" s="44"/>
      <c r="ELT22" s="44"/>
      <c r="ELU22" s="44"/>
      <c r="ELV22" s="44"/>
      <c r="ELW22" s="44"/>
      <c r="ELX22" s="44"/>
      <c r="ELY22" s="44"/>
      <c r="ELZ22" s="44"/>
      <c r="EMA22" s="44"/>
      <c r="EMB22" s="44"/>
      <c r="EMC22" s="44"/>
      <c r="EMD22" s="44"/>
      <c r="EME22" s="44"/>
      <c r="EMF22" s="44"/>
      <c r="EMG22" s="44"/>
      <c r="EMH22" s="44"/>
      <c r="EMI22" s="44"/>
      <c r="EMJ22" s="44"/>
      <c r="EMK22" s="44"/>
      <c r="EML22" s="44"/>
      <c r="EMM22" s="44"/>
      <c r="EMN22" s="44"/>
      <c r="EMO22" s="44"/>
      <c r="EMP22" s="44"/>
      <c r="EMQ22" s="44"/>
      <c r="EMR22" s="44"/>
      <c r="EMS22" s="44"/>
      <c r="EMT22" s="44"/>
      <c r="EMU22" s="44"/>
      <c r="EMV22" s="44"/>
      <c r="EMW22" s="44"/>
      <c r="EMX22" s="44"/>
      <c r="EMY22" s="44"/>
      <c r="EMZ22" s="44"/>
      <c r="ENA22" s="44"/>
      <c r="ENB22" s="44"/>
      <c r="ENC22" s="44"/>
      <c r="END22" s="44"/>
      <c r="ENE22" s="44"/>
      <c r="ENF22" s="44"/>
      <c r="ENG22" s="44"/>
      <c r="ENH22" s="44"/>
      <c r="ENI22" s="44"/>
      <c r="ENJ22" s="44"/>
      <c r="ENK22" s="44"/>
      <c r="ENL22" s="44"/>
      <c r="ENM22" s="44"/>
      <c r="ENN22" s="44"/>
      <c r="ENO22" s="44"/>
      <c r="ENP22" s="44"/>
      <c r="ENQ22" s="44"/>
      <c r="ENR22" s="44"/>
      <c r="ENS22" s="44"/>
      <c r="ENT22" s="44"/>
      <c r="ENU22" s="44"/>
      <c r="ENV22" s="44"/>
      <c r="ENW22" s="44"/>
      <c r="ENX22" s="44"/>
      <c r="ENY22" s="44"/>
      <c r="ENZ22" s="44"/>
      <c r="EOA22" s="44"/>
      <c r="EOB22" s="44"/>
      <c r="EOC22" s="44"/>
      <c r="EOD22" s="44"/>
      <c r="EOE22" s="44"/>
      <c r="EOF22" s="44"/>
      <c r="EOG22" s="44"/>
      <c r="EOH22" s="44"/>
      <c r="EOI22" s="44"/>
      <c r="EOJ22" s="44"/>
      <c r="EOK22" s="44"/>
      <c r="EOL22" s="44"/>
      <c r="EOM22" s="44"/>
      <c r="EON22" s="44"/>
      <c r="EOO22" s="44"/>
      <c r="EOP22" s="44"/>
      <c r="EOQ22" s="44"/>
      <c r="EOR22" s="44"/>
      <c r="EOS22" s="44"/>
      <c r="EOT22" s="44"/>
      <c r="EOU22" s="44"/>
      <c r="EOV22" s="44"/>
      <c r="EOW22" s="44"/>
      <c r="EOX22" s="44"/>
      <c r="EOY22" s="44"/>
      <c r="EOZ22" s="44"/>
      <c r="EPA22" s="44"/>
      <c r="EPB22" s="44"/>
      <c r="EPC22" s="44"/>
      <c r="EPD22" s="44"/>
      <c r="EPE22" s="44"/>
      <c r="EPF22" s="44"/>
      <c r="EPG22" s="44"/>
      <c r="EPH22" s="44"/>
      <c r="EPI22" s="44"/>
      <c r="EPJ22" s="44"/>
      <c r="EPK22" s="44"/>
      <c r="EPL22" s="44"/>
      <c r="EPM22" s="44"/>
      <c r="EPN22" s="44"/>
      <c r="EPO22" s="44"/>
      <c r="EPP22" s="44"/>
      <c r="EPQ22" s="44"/>
      <c r="EPR22" s="44"/>
      <c r="EPS22" s="44"/>
      <c r="EPT22" s="44"/>
      <c r="EPU22" s="44"/>
      <c r="EPV22" s="44"/>
      <c r="EPW22" s="44"/>
      <c r="EPX22" s="44"/>
      <c r="EPY22" s="44"/>
      <c r="EPZ22" s="44"/>
      <c r="EQA22" s="44"/>
      <c r="EQB22" s="44"/>
      <c r="EQC22" s="44"/>
      <c r="EQD22" s="44"/>
      <c r="EQE22" s="44"/>
      <c r="EQF22" s="44"/>
      <c r="EQG22" s="44"/>
      <c r="EQH22" s="44"/>
      <c r="EQI22" s="44"/>
      <c r="EQJ22" s="44"/>
      <c r="EQK22" s="44"/>
      <c r="EQL22" s="44"/>
      <c r="EQM22" s="44"/>
      <c r="EQN22" s="44"/>
      <c r="EQO22" s="44"/>
      <c r="EQP22" s="44"/>
      <c r="EQQ22" s="44"/>
      <c r="EQR22" s="44"/>
      <c r="EQS22" s="44"/>
      <c r="EQT22" s="44"/>
      <c r="EQU22" s="44"/>
      <c r="EQV22" s="44"/>
      <c r="EQW22" s="44"/>
      <c r="EQX22" s="44"/>
      <c r="EQY22" s="44"/>
      <c r="EQZ22" s="44"/>
      <c r="ERA22" s="44"/>
      <c r="ERB22" s="44"/>
      <c r="ERC22" s="44"/>
      <c r="ERD22" s="44"/>
      <c r="ERE22" s="44"/>
      <c r="ERF22" s="44"/>
      <c r="ERG22" s="44"/>
      <c r="ERH22" s="44"/>
      <c r="ERI22" s="44"/>
      <c r="ERJ22" s="44"/>
      <c r="ERK22" s="44"/>
      <c r="ERL22" s="44"/>
      <c r="ERM22" s="44"/>
      <c r="ERN22" s="44"/>
      <c r="ERO22" s="44"/>
      <c r="ERP22" s="44"/>
      <c r="ERQ22" s="44"/>
      <c r="ERR22" s="44"/>
      <c r="ERS22" s="44"/>
      <c r="ERT22" s="44"/>
      <c r="ERU22" s="44"/>
      <c r="ERV22" s="44"/>
      <c r="ERW22" s="44"/>
      <c r="ERX22" s="44"/>
      <c r="ERY22" s="44"/>
      <c r="ERZ22" s="44"/>
      <c r="ESA22" s="44"/>
      <c r="ESB22" s="44"/>
      <c r="ESC22" s="44"/>
      <c r="ESD22" s="44"/>
      <c r="ESE22" s="44"/>
      <c r="ESF22" s="44"/>
      <c r="ESG22" s="44"/>
      <c r="ESH22" s="44"/>
      <c r="ESI22" s="44"/>
      <c r="ESJ22" s="44"/>
      <c r="ESK22" s="44"/>
      <c r="ESL22" s="44"/>
      <c r="ESM22" s="44"/>
      <c r="ESN22" s="44"/>
      <c r="ESO22" s="44"/>
      <c r="ESP22" s="44"/>
      <c r="ESQ22" s="44"/>
      <c r="ESR22" s="44"/>
      <c r="ESS22" s="44"/>
      <c r="EST22" s="44"/>
      <c r="ESU22" s="44"/>
      <c r="ESV22" s="44"/>
      <c r="ESW22" s="44"/>
      <c r="ESX22" s="44"/>
      <c r="ESY22" s="44"/>
      <c r="ESZ22" s="44"/>
      <c r="ETA22" s="44"/>
      <c r="ETB22" s="44"/>
      <c r="ETC22" s="44"/>
      <c r="ETD22" s="44"/>
      <c r="ETE22" s="44"/>
      <c r="ETF22" s="44"/>
      <c r="ETG22" s="44"/>
      <c r="ETH22" s="44"/>
      <c r="ETI22" s="44"/>
      <c r="ETJ22" s="44"/>
      <c r="ETK22" s="44"/>
      <c r="ETL22" s="44"/>
      <c r="ETM22" s="44"/>
      <c r="ETN22" s="44"/>
      <c r="ETO22" s="44"/>
      <c r="ETP22" s="44"/>
      <c r="ETQ22" s="44"/>
      <c r="ETR22" s="44"/>
      <c r="ETS22" s="44"/>
      <c r="ETT22" s="44"/>
      <c r="ETU22" s="44"/>
      <c r="ETV22" s="44"/>
      <c r="ETW22" s="44"/>
      <c r="ETX22" s="44"/>
      <c r="ETY22" s="44"/>
      <c r="ETZ22" s="44"/>
      <c r="EUA22" s="44"/>
      <c r="EUB22" s="44"/>
      <c r="EUC22" s="44"/>
      <c r="EUD22" s="44"/>
      <c r="EUE22" s="44"/>
      <c r="EUF22" s="44"/>
      <c r="EUG22" s="44"/>
      <c r="EUH22" s="44"/>
      <c r="EUI22" s="44"/>
      <c r="EUJ22" s="44"/>
      <c r="EUK22" s="44"/>
      <c r="EUL22" s="44"/>
      <c r="EUM22" s="44"/>
      <c r="EUN22" s="44"/>
      <c r="EUO22" s="44"/>
      <c r="EUP22" s="44"/>
      <c r="EUQ22" s="44"/>
      <c r="EUR22" s="44"/>
      <c r="EUS22" s="44"/>
      <c r="EUT22" s="44"/>
      <c r="EUU22" s="44"/>
      <c r="EUV22" s="44"/>
      <c r="EUW22" s="44"/>
      <c r="EUX22" s="44"/>
      <c r="EUY22" s="44"/>
      <c r="EUZ22" s="44"/>
      <c r="EVA22" s="44"/>
      <c r="EVB22" s="44"/>
      <c r="EVC22" s="44"/>
      <c r="EVD22" s="44"/>
      <c r="EVE22" s="44"/>
      <c r="EVF22" s="44"/>
      <c r="EVG22" s="44"/>
      <c r="EVH22" s="44"/>
      <c r="EVI22" s="44"/>
      <c r="EVJ22" s="44"/>
      <c r="EVK22" s="44"/>
      <c r="EVL22" s="44"/>
      <c r="EVM22" s="44"/>
      <c r="EVN22" s="44"/>
      <c r="EVO22" s="44"/>
      <c r="EVP22" s="44"/>
      <c r="EVQ22" s="44"/>
      <c r="EVR22" s="44"/>
      <c r="EVS22" s="44"/>
      <c r="EVT22" s="44"/>
      <c r="EVU22" s="44"/>
      <c r="EVV22" s="44"/>
      <c r="EVW22" s="44"/>
      <c r="EVX22" s="44"/>
      <c r="EVY22" s="44"/>
      <c r="EVZ22" s="44"/>
      <c r="EWA22" s="44"/>
      <c r="EWB22" s="44"/>
      <c r="EWC22" s="44"/>
      <c r="EWD22" s="44"/>
      <c r="EWE22" s="44"/>
      <c r="EWF22" s="44"/>
      <c r="EWG22" s="44"/>
      <c r="EWH22" s="44"/>
      <c r="EWI22" s="44"/>
      <c r="EWJ22" s="44"/>
      <c r="EWK22" s="44"/>
      <c r="EWL22" s="44"/>
      <c r="EWM22" s="44"/>
      <c r="EWN22" s="44"/>
      <c r="EWO22" s="44"/>
      <c r="EWP22" s="44"/>
      <c r="EWQ22" s="44"/>
      <c r="EWR22" s="44"/>
      <c r="EWS22" s="44"/>
      <c r="EWT22" s="44"/>
      <c r="EWU22" s="44"/>
      <c r="EWV22" s="44"/>
      <c r="EWW22" s="44"/>
      <c r="EWX22" s="44"/>
      <c r="EWY22" s="44"/>
      <c r="EWZ22" s="44"/>
      <c r="EXA22" s="44"/>
      <c r="EXB22" s="44"/>
      <c r="EXC22" s="44"/>
      <c r="EXD22" s="44"/>
      <c r="EXE22" s="44"/>
      <c r="EXF22" s="44"/>
      <c r="EXG22" s="44"/>
      <c r="EXH22" s="44"/>
      <c r="EXI22" s="44"/>
      <c r="EXJ22" s="44"/>
      <c r="EXK22" s="44"/>
      <c r="EXL22" s="44"/>
      <c r="EXM22" s="44"/>
      <c r="EXN22" s="44"/>
      <c r="EXO22" s="44"/>
      <c r="EXP22" s="44"/>
      <c r="EXQ22" s="44"/>
      <c r="EXR22" s="44"/>
      <c r="EXS22" s="44"/>
      <c r="EXT22" s="44"/>
      <c r="EXU22" s="44"/>
      <c r="EXV22" s="44"/>
      <c r="EXW22" s="44"/>
      <c r="EXX22" s="44"/>
      <c r="EXY22" s="44"/>
      <c r="EXZ22" s="44"/>
      <c r="EYA22" s="44"/>
      <c r="EYB22" s="44"/>
      <c r="EYC22" s="44"/>
      <c r="EYD22" s="44"/>
      <c r="EYE22" s="44"/>
      <c r="EYF22" s="44"/>
      <c r="EYG22" s="44"/>
      <c r="EYH22" s="44"/>
      <c r="EYI22" s="44"/>
      <c r="EYJ22" s="44"/>
      <c r="EYK22" s="44"/>
      <c r="EYL22" s="44"/>
      <c r="EYM22" s="44"/>
      <c r="EYN22" s="44"/>
      <c r="EYO22" s="44"/>
      <c r="EYP22" s="44"/>
      <c r="EYQ22" s="44"/>
      <c r="EYR22" s="44"/>
      <c r="EYS22" s="44"/>
      <c r="EYT22" s="44"/>
      <c r="EYU22" s="44"/>
      <c r="EYV22" s="44"/>
      <c r="EYW22" s="44"/>
      <c r="EYX22" s="44"/>
      <c r="EYY22" s="44"/>
      <c r="EYZ22" s="44"/>
      <c r="EZA22" s="44"/>
      <c r="EZB22" s="44"/>
      <c r="EZC22" s="44"/>
      <c r="EZD22" s="44"/>
      <c r="EZE22" s="44"/>
      <c r="EZF22" s="44"/>
      <c r="EZG22" s="44"/>
      <c r="EZH22" s="44"/>
      <c r="EZI22" s="44"/>
      <c r="EZJ22" s="44"/>
      <c r="EZK22" s="44"/>
      <c r="EZL22" s="44"/>
      <c r="EZM22" s="44"/>
      <c r="EZN22" s="44"/>
      <c r="EZO22" s="44"/>
      <c r="EZP22" s="44"/>
      <c r="EZQ22" s="44"/>
      <c r="EZR22" s="44"/>
      <c r="EZS22" s="44"/>
      <c r="EZT22" s="44"/>
      <c r="EZU22" s="44"/>
      <c r="EZV22" s="44"/>
      <c r="EZW22" s="44"/>
      <c r="EZX22" s="44"/>
      <c r="EZY22" s="44"/>
      <c r="EZZ22" s="44"/>
      <c r="FAA22" s="44"/>
      <c r="FAB22" s="44"/>
      <c r="FAC22" s="44"/>
      <c r="FAD22" s="44"/>
      <c r="FAE22" s="44"/>
      <c r="FAF22" s="44"/>
      <c r="FAG22" s="44"/>
      <c r="FAH22" s="44"/>
      <c r="FAI22" s="44"/>
      <c r="FAJ22" s="44"/>
      <c r="FAK22" s="44"/>
      <c r="FAL22" s="44"/>
      <c r="FAM22" s="44"/>
      <c r="FAN22" s="44"/>
      <c r="FAO22" s="44"/>
      <c r="FAP22" s="44"/>
      <c r="FAQ22" s="44"/>
      <c r="FAR22" s="44"/>
      <c r="FAS22" s="44"/>
      <c r="FAT22" s="44"/>
      <c r="FAU22" s="44"/>
      <c r="FAV22" s="44"/>
      <c r="FAW22" s="44"/>
      <c r="FAX22" s="44"/>
      <c r="FAY22" s="44"/>
      <c r="FAZ22" s="44"/>
      <c r="FBA22" s="44"/>
      <c r="FBB22" s="44"/>
      <c r="FBC22" s="44"/>
      <c r="FBD22" s="44"/>
      <c r="FBE22" s="44"/>
      <c r="FBF22" s="44"/>
      <c r="FBG22" s="44"/>
      <c r="FBH22" s="44"/>
      <c r="FBI22" s="44"/>
      <c r="FBJ22" s="44"/>
      <c r="FBK22" s="44"/>
      <c r="FBL22" s="44"/>
      <c r="FBM22" s="44"/>
      <c r="FBN22" s="44"/>
      <c r="FBO22" s="44"/>
      <c r="FBP22" s="44"/>
      <c r="FBQ22" s="44"/>
      <c r="FBR22" s="44"/>
      <c r="FBS22" s="44"/>
      <c r="FBT22" s="44"/>
      <c r="FBU22" s="44"/>
      <c r="FBV22" s="44"/>
      <c r="FBW22" s="44"/>
      <c r="FBX22" s="44"/>
      <c r="FBY22" s="44"/>
      <c r="FBZ22" s="44"/>
      <c r="FCA22" s="44"/>
      <c r="FCB22" s="44"/>
      <c r="FCC22" s="44"/>
      <c r="FCD22" s="44"/>
      <c r="FCE22" s="44"/>
      <c r="FCF22" s="44"/>
      <c r="FCG22" s="44"/>
      <c r="FCH22" s="44"/>
      <c r="FCI22" s="44"/>
      <c r="FCJ22" s="44"/>
      <c r="FCK22" s="44"/>
      <c r="FCL22" s="44"/>
      <c r="FCM22" s="44"/>
      <c r="FCN22" s="44"/>
      <c r="FCO22" s="44"/>
      <c r="FCP22" s="44"/>
      <c r="FCQ22" s="44"/>
      <c r="FCR22" s="44"/>
      <c r="FCS22" s="44"/>
      <c r="FCT22" s="44"/>
      <c r="FCU22" s="44"/>
      <c r="FCV22" s="44"/>
      <c r="FCW22" s="44"/>
      <c r="FCX22" s="44"/>
      <c r="FCY22" s="44"/>
      <c r="FCZ22" s="44"/>
      <c r="FDA22" s="44"/>
      <c r="FDB22" s="44"/>
      <c r="FDC22" s="44"/>
      <c r="FDD22" s="44"/>
      <c r="FDE22" s="44"/>
      <c r="FDF22" s="44"/>
      <c r="FDG22" s="44"/>
      <c r="FDH22" s="44"/>
      <c r="FDI22" s="44"/>
      <c r="FDJ22" s="44"/>
      <c r="FDK22" s="44"/>
      <c r="FDL22" s="44"/>
      <c r="FDM22" s="44"/>
      <c r="FDN22" s="44"/>
      <c r="FDO22" s="44"/>
      <c r="FDP22" s="44"/>
      <c r="FDQ22" s="44"/>
      <c r="FDR22" s="44"/>
      <c r="FDS22" s="44"/>
      <c r="FDT22" s="44"/>
      <c r="FDU22" s="44"/>
      <c r="FDV22" s="44"/>
      <c r="FDW22" s="44"/>
      <c r="FDX22" s="44"/>
      <c r="FDY22" s="44"/>
      <c r="FDZ22" s="44"/>
      <c r="FEA22" s="44"/>
      <c r="FEB22" s="44"/>
      <c r="FEC22" s="44"/>
      <c r="FED22" s="44"/>
      <c r="FEE22" s="44"/>
      <c r="FEF22" s="44"/>
      <c r="FEG22" s="44"/>
      <c r="FEH22" s="44"/>
      <c r="FEI22" s="44"/>
      <c r="FEJ22" s="44"/>
      <c r="FEK22" s="44"/>
      <c r="FEL22" s="44"/>
      <c r="FEM22" s="44"/>
      <c r="FEN22" s="44"/>
      <c r="FEO22" s="44"/>
      <c r="FEP22" s="44"/>
      <c r="FEQ22" s="44"/>
      <c r="FER22" s="44"/>
      <c r="FES22" s="44"/>
      <c r="FET22" s="44"/>
      <c r="FEU22" s="44"/>
      <c r="FEV22" s="44"/>
      <c r="FEW22" s="44"/>
      <c r="FEX22" s="44"/>
      <c r="FEY22" s="44"/>
      <c r="FEZ22" s="44"/>
      <c r="FFA22" s="44"/>
      <c r="FFB22" s="44"/>
      <c r="FFC22" s="44"/>
      <c r="FFD22" s="44"/>
      <c r="FFE22" s="44"/>
      <c r="FFF22" s="44"/>
      <c r="FFG22" s="44"/>
      <c r="FFH22" s="44"/>
      <c r="FFI22" s="44"/>
      <c r="FFJ22" s="44"/>
      <c r="FFK22" s="44"/>
      <c r="FFL22" s="44"/>
      <c r="FFM22" s="44"/>
      <c r="FFN22" s="44"/>
      <c r="FFO22" s="44"/>
      <c r="FFP22" s="44"/>
      <c r="FFQ22" s="44"/>
      <c r="FFR22" s="44"/>
      <c r="FFS22" s="44"/>
      <c r="FFT22" s="44"/>
      <c r="FFU22" s="44"/>
      <c r="FFV22" s="44"/>
      <c r="FFW22" s="44"/>
      <c r="FFX22" s="44"/>
      <c r="FFY22" s="44"/>
      <c r="FFZ22" s="44"/>
      <c r="FGA22" s="44"/>
      <c r="FGB22" s="44"/>
      <c r="FGC22" s="44"/>
      <c r="FGD22" s="44"/>
      <c r="FGE22" s="44"/>
      <c r="FGF22" s="44"/>
      <c r="FGG22" s="44"/>
      <c r="FGH22" s="44"/>
      <c r="FGI22" s="44"/>
      <c r="FGJ22" s="44"/>
      <c r="FGK22" s="44"/>
      <c r="FGL22" s="44"/>
      <c r="FGM22" s="44"/>
      <c r="FGN22" s="44"/>
      <c r="FGO22" s="44"/>
      <c r="FGP22" s="44"/>
      <c r="FGQ22" s="44"/>
      <c r="FGR22" s="44"/>
      <c r="FGS22" s="44"/>
      <c r="FGT22" s="44"/>
      <c r="FGU22" s="44"/>
      <c r="FGV22" s="44"/>
      <c r="FGW22" s="44"/>
      <c r="FGX22" s="44"/>
      <c r="FGY22" s="44"/>
      <c r="FGZ22" s="44"/>
      <c r="FHA22" s="44"/>
      <c r="FHB22" s="44"/>
      <c r="FHC22" s="44"/>
      <c r="FHD22" s="44"/>
      <c r="FHE22" s="44"/>
      <c r="FHF22" s="44"/>
      <c r="FHG22" s="44"/>
      <c r="FHH22" s="44"/>
      <c r="FHI22" s="44"/>
      <c r="FHJ22" s="44"/>
      <c r="FHK22" s="44"/>
      <c r="FHL22" s="44"/>
      <c r="FHM22" s="44"/>
      <c r="FHN22" s="44"/>
      <c r="FHO22" s="44"/>
      <c r="FHP22" s="44"/>
      <c r="FHQ22" s="44"/>
      <c r="FHR22" s="44"/>
      <c r="FHS22" s="44"/>
      <c r="FHT22" s="44"/>
      <c r="FHU22" s="44"/>
      <c r="FHV22" s="44"/>
      <c r="FHW22" s="44"/>
      <c r="FHX22" s="44"/>
      <c r="FHY22" s="44"/>
      <c r="FHZ22" s="44"/>
      <c r="FIA22" s="44"/>
      <c r="FIB22" s="44"/>
      <c r="FIC22" s="44"/>
      <c r="FID22" s="44"/>
      <c r="FIE22" s="44"/>
      <c r="FIF22" s="44"/>
      <c r="FIG22" s="44"/>
      <c r="FIH22" s="44"/>
      <c r="FII22" s="44"/>
      <c r="FIJ22" s="44"/>
      <c r="FIK22" s="44"/>
      <c r="FIL22" s="44"/>
      <c r="FIM22" s="44"/>
      <c r="FIN22" s="44"/>
      <c r="FIO22" s="44"/>
      <c r="FIP22" s="44"/>
      <c r="FIQ22" s="44"/>
      <c r="FIR22" s="44"/>
      <c r="FIS22" s="44"/>
      <c r="FIT22" s="44"/>
      <c r="FIU22" s="44"/>
      <c r="FIV22" s="44"/>
      <c r="FIW22" s="44"/>
      <c r="FIX22" s="44"/>
      <c r="FIY22" s="44"/>
      <c r="FIZ22" s="44"/>
      <c r="FJA22" s="44"/>
      <c r="FJB22" s="44"/>
      <c r="FJC22" s="44"/>
      <c r="FJD22" s="44"/>
      <c r="FJE22" s="44"/>
      <c r="FJF22" s="44"/>
      <c r="FJG22" s="44"/>
      <c r="FJH22" s="44"/>
      <c r="FJI22" s="44"/>
      <c r="FJJ22" s="44"/>
      <c r="FJK22" s="44"/>
      <c r="FJL22" s="44"/>
      <c r="FJM22" s="44"/>
      <c r="FJN22" s="44"/>
      <c r="FJO22" s="44"/>
      <c r="FJP22" s="44"/>
      <c r="FJQ22" s="44"/>
      <c r="FJR22" s="44"/>
      <c r="FJS22" s="44"/>
      <c r="FJT22" s="44"/>
      <c r="FJU22" s="44"/>
      <c r="FJV22" s="44"/>
      <c r="FJW22" s="44"/>
      <c r="FJX22" s="44"/>
      <c r="FJY22" s="44"/>
      <c r="FJZ22" s="44"/>
      <c r="FKA22" s="44"/>
      <c r="FKB22" s="44"/>
      <c r="FKC22" s="44"/>
      <c r="FKD22" s="44"/>
      <c r="FKE22" s="44"/>
      <c r="FKF22" s="44"/>
      <c r="FKG22" s="44"/>
      <c r="FKH22" s="44"/>
      <c r="FKI22" s="44"/>
      <c r="FKJ22" s="44"/>
      <c r="FKK22" s="44"/>
      <c r="FKL22" s="44"/>
      <c r="FKM22" s="44"/>
      <c r="FKN22" s="44"/>
      <c r="FKO22" s="44"/>
      <c r="FKP22" s="44"/>
      <c r="FKQ22" s="44"/>
    </row>
    <row r="23" spans="1:4359" s="38" customFormat="1" ht="78.75" customHeight="1" thickBot="1" x14ac:dyDescent="0.3">
      <c r="A23" s="732"/>
      <c r="B23" s="732"/>
      <c r="C23" s="785"/>
      <c r="D23" s="752"/>
      <c r="E23" s="781"/>
      <c r="F23" s="333" t="s">
        <v>23</v>
      </c>
      <c r="G23" s="262">
        <v>8.3400000000000002E-2</v>
      </c>
      <c r="H23" s="262">
        <v>8.3400000000000002E-2</v>
      </c>
      <c r="I23" s="262">
        <v>8.3400000000000002E-2</v>
      </c>
      <c r="J23" s="262">
        <v>8.3400000000000002E-2</v>
      </c>
      <c r="K23" s="262">
        <v>8.3400000000000002E-2</v>
      </c>
      <c r="L23" s="262">
        <v>8.3400000000000002E-2</v>
      </c>
      <c r="M23" s="260">
        <v>8.3400000000000002E-2</v>
      </c>
      <c r="N23" s="260">
        <v>8.3400000000000002E-2</v>
      </c>
      <c r="O23" s="260">
        <v>8.3400000000000002E-2</v>
      </c>
      <c r="P23" s="262">
        <v>8.3400000000000002E-2</v>
      </c>
      <c r="Q23" s="262">
        <v>8.3400000000000002E-2</v>
      </c>
      <c r="R23" s="262">
        <v>8.2600000000000007E-2</v>
      </c>
      <c r="S23" s="335">
        <f>SUM(G23:R23)</f>
        <v>1.0000000000000002</v>
      </c>
      <c r="T23" s="742"/>
      <c r="U23" s="783"/>
      <c r="V23" s="750"/>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4"/>
      <c r="MQ23" s="44"/>
      <c r="MR23" s="44"/>
      <c r="MS23" s="44"/>
      <c r="MT23" s="44"/>
      <c r="MU23" s="44"/>
      <c r="MV23" s="44"/>
      <c r="MW23" s="44"/>
      <c r="MX23" s="44"/>
      <c r="MY23" s="44"/>
      <c r="MZ23" s="44"/>
      <c r="NA23" s="44"/>
      <c r="NB23" s="44"/>
      <c r="NC23" s="44"/>
      <c r="ND23" s="44"/>
      <c r="NE23" s="44"/>
      <c r="NF23" s="44"/>
      <c r="NG23" s="44"/>
      <c r="NH23" s="44"/>
      <c r="NI23" s="44"/>
      <c r="NJ23" s="44"/>
      <c r="NK23" s="44"/>
      <c r="NL23" s="44"/>
      <c r="NM23" s="44"/>
      <c r="NN23" s="44"/>
      <c r="NO23" s="44"/>
      <c r="NP23" s="44"/>
      <c r="NQ23" s="44"/>
      <c r="NR23" s="44"/>
      <c r="NS23" s="44"/>
      <c r="NT23" s="44"/>
      <c r="NU23" s="44"/>
      <c r="NV23" s="44"/>
      <c r="NW23" s="44"/>
      <c r="NX23" s="44"/>
      <c r="NY23" s="44"/>
      <c r="NZ23" s="44"/>
      <c r="OA23" s="44"/>
      <c r="OB23" s="44"/>
      <c r="OC23" s="44"/>
      <c r="OD23" s="44"/>
      <c r="OE23" s="44"/>
      <c r="OF23" s="44"/>
      <c r="OG23" s="44"/>
      <c r="OH23" s="44"/>
      <c r="OI23" s="44"/>
      <c r="OJ23" s="44"/>
      <c r="OK23" s="44"/>
      <c r="OL23" s="44"/>
      <c r="OM23" s="44"/>
      <c r="ON23" s="44"/>
      <c r="OO23" s="44"/>
      <c r="OP23" s="44"/>
      <c r="OQ23" s="44"/>
      <c r="OR23" s="44"/>
      <c r="OS23" s="44"/>
      <c r="OT23" s="44"/>
      <c r="OU23" s="44"/>
      <c r="OV23" s="44"/>
      <c r="OW23" s="44"/>
      <c r="OX23" s="44"/>
      <c r="OY23" s="44"/>
      <c r="OZ23" s="44"/>
      <c r="PA23" s="44"/>
      <c r="PB23" s="44"/>
      <c r="PC23" s="44"/>
      <c r="PD23" s="44"/>
      <c r="PE23" s="44"/>
      <c r="PF23" s="44"/>
      <c r="PG23" s="44"/>
      <c r="PH23" s="44"/>
      <c r="PI23" s="44"/>
      <c r="PJ23" s="44"/>
      <c r="PK23" s="44"/>
      <c r="PL23" s="44"/>
      <c r="PM23" s="44"/>
      <c r="PN23" s="44"/>
      <c r="PO23" s="44"/>
      <c r="PP23" s="44"/>
      <c r="PQ23" s="44"/>
      <c r="PR23" s="44"/>
      <c r="PS23" s="44"/>
      <c r="PT23" s="44"/>
      <c r="PU23" s="44"/>
      <c r="PV23" s="44"/>
      <c r="PW23" s="44"/>
      <c r="PX23" s="44"/>
      <c r="PY23" s="44"/>
      <c r="PZ23" s="44"/>
      <c r="QA23" s="44"/>
      <c r="QB23" s="44"/>
      <c r="QC23" s="44"/>
      <c r="QD23" s="44"/>
      <c r="QE23" s="44"/>
      <c r="QF23" s="44"/>
      <c r="QG23" s="44"/>
      <c r="QH23" s="44"/>
      <c r="QI23" s="44"/>
      <c r="QJ23" s="44"/>
      <c r="QK23" s="44"/>
      <c r="QL23" s="44"/>
      <c r="QM23" s="44"/>
      <c r="QN23" s="44"/>
      <c r="QO23" s="44"/>
      <c r="QP23" s="44"/>
      <c r="QQ23" s="44"/>
      <c r="QR23" s="44"/>
      <c r="QS23" s="44"/>
      <c r="QT23" s="44"/>
      <c r="QU23" s="44"/>
      <c r="QV23" s="44"/>
      <c r="QW23" s="44"/>
      <c r="QX23" s="44"/>
      <c r="QY23" s="44"/>
      <c r="QZ23" s="44"/>
      <c r="RA23" s="44"/>
      <c r="RB23" s="44"/>
      <c r="RC23" s="44"/>
      <c r="RD23" s="44"/>
      <c r="RE23" s="44"/>
      <c r="RF23" s="44"/>
      <c r="RG23" s="44"/>
      <c r="RH23" s="44"/>
      <c r="RI23" s="44"/>
      <c r="RJ23" s="44"/>
      <c r="RK23" s="44"/>
      <c r="RL23" s="44"/>
      <c r="RM23" s="44"/>
      <c r="RN23" s="44"/>
      <c r="RO23" s="44"/>
      <c r="RP23" s="44"/>
      <c r="RQ23" s="44"/>
      <c r="RR23" s="44"/>
      <c r="RS23" s="44"/>
      <c r="RT23" s="44"/>
      <c r="RU23" s="44"/>
      <c r="RV23" s="44"/>
      <c r="RW23" s="44"/>
      <c r="RX23" s="44"/>
      <c r="RY23" s="44"/>
      <c r="RZ23" s="44"/>
      <c r="SA23" s="44"/>
      <c r="SB23" s="44"/>
      <c r="SC23" s="44"/>
      <c r="SD23" s="44"/>
      <c r="SE23" s="44"/>
      <c r="SF23" s="44"/>
      <c r="SG23" s="44"/>
      <c r="SH23" s="44"/>
      <c r="SI23" s="44"/>
      <c r="SJ23" s="44"/>
      <c r="SK23" s="44"/>
      <c r="SL23" s="44"/>
      <c r="SM23" s="44"/>
      <c r="SN23" s="44"/>
      <c r="SO23" s="44"/>
      <c r="SP23" s="44"/>
      <c r="SQ23" s="44"/>
      <c r="SR23" s="44"/>
      <c r="SS23" s="44"/>
      <c r="ST23" s="44"/>
      <c r="SU23" s="44"/>
      <c r="SV23" s="44"/>
      <c r="SW23" s="44"/>
      <c r="SX23" s="44"/>
      <c r="SY23" s="44"/>
      <c r="SZ23" s="44"/>
      <c r="TA23" s="44"/>
      <c r="TB23" s="44"/>
      <c r="TC23" s="44"/>
      <c r="TD23" s="44"/>
      <c r="TE23" s="44"/>
      <c r="TF23" s="44"/>
      <c r="TG23" s="44"/>
      <c r="TH23" s="44"/>
      <c r="TI23" s="44"/>
      <c r="TJ23" s="44"/>
      <c r="TK23" s="44"/>
      <c r="TL23" s="44"/>
      <c r="TM23" s="44"/>
      <c r="TN23" s="44"/>
      <c r="TO23" s="44"/>
      <c r="TP23" s="44"/>
      <c r="TQ23" s="44"/>
      <c r="TR23" s="44"/>
      <c r="TS23" s="44"/>
      <c r="TT23" s="44"/>
      <c r="TU23" s="44"/>
      <c r="TV23" s="44"/>
      <c r="TW23" s="44"/>
      <c r="TX23" s="44"/>
      <c r="TY23" s="44"/>
      <c r="TZ23" s="44"/>
      <c r="UA23" s="44"/>
      <c r="UB23" s="44"/>
      <c r="UC23" s="44"/>
      <c r="UD23" s="44"/>
      <c r="UE23" s="44"/>
      <c r="UF23" s="44"/>
      <c r="UG23" s="44"/>
      <c r="UH23" s="44"/>
      <c r="UI23" s="44"/>
      <c r="UJ23" s="44"/>
      <c r="UK23" s="44"/>
      <c r="UL23" s="44"/>
      <c r="UM23" s="44"/>
      <c r="UN23" s="44"/>
      <c r="UO23" s="44"/>
      <c r="UP23" s="44"/>
      <c r="UQ23" s="44"/>
      <c r="UR23" s="44"/>
      <c r="US23" s="44"/>
      <c r="UT23" s="44"/>
      <c r="UU23" s="44"/>
      <c r="UV23" s="44"/>
      <c r="UW23" s="44"/>
      <c r="UX23" s="44"/>
      <c r="UY23" s="44"/>
      <c r="UZ23" s="44"/>
      <c r="VA23" s="44"/>
      <c r="VB23" s="44"/>
      <c r="VC23" s="44"/>
      <c r="VD23" s="44"/>
      <c r="VE23" s="44"/>
      <c r="VF23" s="44"/>
      <c r="VG23" s="44"/>
      <c r="VH23" s="44"/>
      <c r="VI23" s="44"/>
      <c r="VJ23" s="44"/>
      <c r="VK23" s="44"/>
      <c r="VL23" s="44"/>
      <c r="VM23" s="44"/>
      <c r="VN23" s="44"/>
      <c r="VO23" s="44"/>
      <c r="VP23" s="44"/>
      <c r="VQ23" s="44"/>
      <c r="VR23" s="44"/>
      <c r="VS23" s="44"/>
      <c r="VT23" s="44"/>
      <c r="VU23" s="44"/>
      <c r="VV23" s="44"/>
      <c r="VW23" s="44"/>
      <c r="VX23" s="44"/>
      <c r="VY23" s="44"/>
      <c r="VZ23" s="44"/>
      <c r="WA23" s="44"/>
      <c r="WB23" s="44"/>
      <c r="WC23" s="44"/>
      <c r="WD23" s="44"/>
      <c r="WE23" s="44"/>
      <c r="WF23" s="44"/>
      <c r="WG23" s="44"/>
      <c r="WH23" s="44"/>
      <c r="WI23" s="44"/>
      <c r="WJ23" s="44"/>
      <c r="WK23" s="44"/>
      <c r="WL23" s="44"/>
      <c r="WM23" s="44"/>
      <c r="WN23" s="44"/>
      <c r="WO23" s="44"/>
      <c r="WP23" s="44"/>
      <c r="WQ23" s="44"/>
      <c r="WR23" s="44"/>
      <c r="WS23" s="44"/>
      <c r="WT23" s="44"/>
      <c r="WU23" s="44"/>
      <c r="WV23" s="44"/>
      <c r="WW23" s="44"/>
      <c r="WX23" s="44"/>
      <c r="WY23" s="44"/>
      <c r="WZ23" s="44"/>
      <c r="XA23" s="44"/>
      <c r="XB23" s="44"/>
      <c r="XC23" s="44"/>
      <c r="XD23" s="44"/>
      <c r="XE23" s="44"/>
      <c r="XF23" s="44"/>
      <c r="XG23" s="44"/>
      <c r="XH23" s="44"/>
      <c r="XI23" s="44"/>
      <c r="XJ23" s="44"/>
      <c r="XK23" s="44"/>
      <c r="XL23" s="44"/>
      <c r="XM23" s="44"/>
      <c r="XN23" s="44"/>
      <c r="XO23" s="44"/>
      <c r="XP23" s="44"/>
      <c r="XQ23" s="44"/>
      <c r="XR23" s="44"/>
      <c r="XS23" s="44"/>
      <c r="XT23" s="44"/>
      <c r="XU23" s="44"/>
      <c r="XV23" s="44"/>
      <c r="XW23" s="44"/>
      <c r="XX23" s="44"/>
      <c r="XY23" s="44"/>
      <c r="XZ23" s="44"/>
      <c r="YA23" s="44"/>
      <c r="YB23" s="44"/>
      <c r="YC23" s="44"/>
      <c r="YD23" s="44"/>
      <c r="YE23" s="44"/>
      <c r="YF23" s="44"/>
      <c r="YG23" s="44"/>
      <c r="YH23" s="44"/>
      <c r="YI23" s="44"/>
      <c r="YJ23" s="44"/>
      <c r="YK23" s="44"/>
      <c r="YL23" s="44"/>
      <c r="YM23" s="44"/>
      <c r="YN23" s="44"/>
      <c r="YO23" s="44"/>
      <c r="YP23" s="44"/>
      <c r="YQ23" s="44"/>
      <c r="YR23" s="44"/>
      <c r="YS23" s="44"/>
      <c r="YT23" s="44"/>
      <c r="YU23" s="44"/>
      <c r="YV23" s="44"/>
      <c r="YW23" s="44"/>
      <c r="YX23" s="44"/>
      <c r="YY23" s="44"/>
      <c r="YZ23" s="44"/>
      <c r="ZA23" s="44"/>
      <c r="ZB23" s="44"/>
      <c r="ZC23" s="44"/>
      <c r="ZD23" s="44"/>
      <c r="ZE23" s="44"/>
      <c r="ZF23" s="44"/>
      <c r="ZG23" s="44"/>
      <c r="ZH23" s="44"/>
      <c r="ZI23" s="44"/>
      <c r="ZJ23" s="44"/>
      <c r="ZK23" s="44"/>
      <c r="ZL23" s="44"/>
      <c r="ZM23" s="44"/>
      <c r="ZN23" s="44"/>
      <c r="ZO23" s="44"/>
      <c r="ZP23" s="44"/>
      <c r="ZQ23" s="44"/>
      <c r="ZR23" s="44"/>
      <c r="ZS23" s="44"/>
      <c r="ZT23" s="44"/>
      <c r="ZU23" s="44"/>
      <c r="ZV23" s="44"/>
      <c r="ZW23" s="44"/>
      <c r="ZX23" s="44"/>
      <c r="ZY23" s="44"/>
      <c r="ZZ23" s="44"/>
      <c r="AAA23" s="44"/>
      <c r="AAB23" s="44"/>
      <c r="AAC23" s="44"/>
      <c r="AAD23" s="44"/>
      <c r="AAE23" s="44"/>
      <c r="AAF23" s="44"/>
      <c r="AAG23" s="44"/>
      <c r="AAH23" s="44"/>
      <c r="AAI23" s="44"/>
      <c r="AAJ23" s="44"/>
      <c r="AAK23" s="44"/>
      <c r="AAL23" s="44"/>
      <c r="AAM23" s="44"/>
      <c r="AAN23" s="44"/>
      <c r="AAO23" s="44"/>
      <c r="AAP23" s="44"/>
      <c r="AAQ23" s="44"/>
      <c r="AAR23" s="44"/>
      <c r="AAS23" s="44"/>
      <c r="AAT23" s="44"/>
      <c r="AAU23" s="44"/>
      <c r="AAV23" s="44"/>
      <c r="AAW23" s="44"/>
      <c r="AAX23" s="44"/>
      <c r="AAY23" s="44"/>
      <c r="AAZ23" s="44"/>
      <c r="ABA23" s="44"/>
      <c r="ABB23" s="44"/>
      <c r="ABC23" s="44"/>
      <c r="ABD23" s="44"/>
      <c r="ABE23" s="44"/>
      <c r="ABF23" s="44"/>
      <c r="ABG23" s="44"/>
      <c r="ABH23" s="44"/>
      <c r="ABI23" s="44"/>
      <c r="ABJ23" s="44"/>
      <c r="ABK23" s="44"/>
      <c r="ABL23" s="44"/>
      <c r="ABM23" s="44"/>
      <c r="ABN23" s="44"/>
      <c r="ABO23" s="44"/>
      <c r="ABP23" s="44"/>
      <c r="ABQ23" s="44"/>
      <c r="ABR23" s="44"/>
      <c r="ABS23" s="44"/>
      <c r="ABT23" s="44"/>
      <c r="ABU23" s="44"/>
      <c r="ABV23" s="44"/>
      <c r="ABW23" s="44"/>
      <c r="ABX23" s="44"/>
      <c r="ABY23" s="44"/>
      <c r="ABZ23" s="44"/>
      <c r="ACA23" s="44"/>
      <c r="ACB23" s="44"/>
      <c r="ACC23" s="44"/>
      <c r="ACD23" s="44"/>
      <c r="ACE23" s="44"/>
      <c r="ACF23" s="44"/>
      <c r="ACG23" s="44"/>
      <c r="ACH23" s="44"/>
      <c r="ACI23" s="44"/>
      <c r="ACJ23" s="44"/>
      <c r="ACK23" s="44"/>
      <c r="ACL23" s="44"/>
      <c r="ACM23" s="44"/>
      <c r="ACN23" s="44"/>
      <c r="ACO23" s="44"/>
      <c r="ACP23" s="44"/>
      <c r="ACQ23" s="44"/>
      <c r="ACR23" s="44"/>
      <c r="ACS23" s="44"/>
      <c r="ACT23" s="44"/>
      <c r="ACU23" s="44"/>
      <c r="ACV23" s="44"/>
      <c r="ACW23" s="44"/>
      <c r="ACX23" s="44"/>
      <c r="ACY23" s="44"/>
      <c r="ACZ23" s="44"/>
      <c r="ADA23" s="44"/>
      <c r="ADB23" s="44"/>
      <c r="ADC23" s="44"/>
      <c r="ADD23" s="44"/>
      <c r="ADE23" s="44"/>
      <c r="ADF23" s="44"/>
      <c r="ADG23" s="44"/>
      <c r="ADH23" s="44"/>
      <c r="ADI23" s="44"/>
      <c r="ADJ23" s="44"/>
      <c r="ADK23" s="44"/>
      <c r="ADL23" s="44"/>
      <c r="ADM23" s="44"/>
      <c r="ADN23" s="44"/>
      <c r="ADO23" s="44"/>
      <c r="ADP23" s="44"/>
      <c r="ADQ23" s="44"/>
      <c r="ADR23" s="44"/>
      <c r="ADS23" s="44"/>
      <c r="ADT23" s="44"/>
      <c r="ADU23" s="44"/>
      <c r="ADV23" s="44"/>
      <c r="ADW23" s="44"/>
      <c r="ADX23" s="44"/>
      <c r="ADY23" s="44"/>
      <c r="ADZ23" s="44"/>
      <c r="AEA23" s="44"/>
      <c r="AEB23" s="44"/>
      <c r="AEC23" s="44"/>
      <c r="AED23" s="44"/>
      <c r="AEE23" s="44"/>
      <c r="AEF23" s="44"/>
      <c r="AEG23" s="44"/>
      <c r="AEH23" s="44"/>
      <c r="AEI23" s="44"/>
      <c r="AEJ23" s="44"/>
      <c r="AEK23" s="44"/>
      <c r="AEL23" s="44"/>
      <c r="AEM23" s="44"/>
      <c r="AEN23" s="44"/>
      <c r="AEO23" s="44"/>
      <c r="AEP23" s="44"/>
      <c r="AEQ23" s="44"/>
      <c r="AER23" s="44"/>
      <c r="AES23" s="44"/>
      <c r="AET23" s="44"/>
      <c r="AEU23" s="44"/>
      <c r="AEV23" s="44"/>
      <c r="AEW23" s="44"/>
      <c r="AEX23" s="44"/>
      <c r="AEY23" s="44"/>
      <c r="AEZ23" s="44"/>
      <c r="AFA23" s="44"/>
      <c r="AFB23" s="44"/>
      <c r="AFC23" s="44"/>
      <c r="AFD23" s="44"/>
      <c r="AFE23" s="44"/>
      <c r="AFF23" s="44"/>
      <c r="AFG23" s="44"/>
      <c r="AFH23" s="44"/>
      <c r="AFI23" s="44"/>
      <c r="AFJ23" s="44"/>
      <c r="AFK23" s="44"/>
      <c r="AFL23" s="44"/>
      <c r="AFM23" s="44"/>
      <c r="AFN23" s="44"/>
      <c r="AFO23" s="44"/>
      <c r="AFP23" s="44"/>
      <c r="AFQ23" s="44"/>
      <c r="AFR23" s="44"/>
      <c r="AFS23" s="44"/>
      <c r="AFT23" s="44"/>
      <c r="AFU23" s="44"/>
      <c r="AFV23" s="44"/>
      <c r="AFW23" s="44"/>
      <c r="AFX23" s="44"/>
      <c r="AFY23" s="44"/>
      <c r="AFZ23" s="44"/>
      <c r="AGA23" s="44"/>
      <c r="AGB23" s="44"/>
      <c r="AGC23" s="44"/>
      <c r="AGD23" s="44"/>
      <c r="AGE23" s="44"/>
      <c r="AGF23" s="44"/>
      <c r="AGG23" s="44"/>
      <c r="AGH23" s="44"/>
      <c r="AGI23" s="44"/>
      <c r="AGJ23" s="44"/>
      <c r="AGK23" s="44"/>
      <c r="AGL23" s="44"/>
      <c r="AGM23" s="44"/>
      <c r="AGN23" s="44"/>
      <c r="AGO23" s="44"/>
      <c r="AGP23" s="44"/>
      <c r="AGQ23" s="44"/>
      <c r="AGR23" s="44"/>
      <c r="AGS23" s="44"/>
      <c r="AGT23" s="44"/>
      <c r="AGU23" s="44"/>
      <c r="AGV23" s="44"/>
      <c r="AGW23" s="44"/>
      <c r="AGX23" s="44"/>
      <c r="AGY23" s="44"/>
      <c r="AGZ23" s="44"/>
      <c r="AHA23" s="44"/>
      <c r="AHB23" s="44"/>
      <c r="AHC23" s="44"/>
      <c r="AHD23" s="44"/>
      <c r="AHE23" s="44"/>
      <c r="AHF23" s="44"/>
      <c r="AHG23" s="44"/>
      <c r="AHH23" s="44"/>
      <c r="AHI23" s="44"/>
      <c r="AHJ23" s="44"/>
      <c r="AHK23" s="44"/>
      <c r="AHL23" s="44"/>
      <c r="AHM23" s="44"/>
      <c r="AHN23" s="44"/>
      <c r="AHO23" s="44"/>
      <c r="AHP23" s="44"/>
      <c r="AHQ23" s="44"/>
      <c r="AHR23" s="44"/>
      <c r="AHS23" s="44"/>
      <c r="AHT23" s="44"/>
      <c r="AHU23" s="44"/>
      <c r="AHV23" s="44"/>
      <c r="AHW23" s="44"/>
      <c r="AHX23" s="44"/>
      <c r="AHY23" s="44"/>
      <c r="AHZ23" s="44"/>
      <c r="AIA23" s="44"/>
      <c r="AIB23" s="44"/>
      <c r="AIC23" s="44"/>
      <c r="AID23" s="44"/>
      <c r="AIE23" s="44"/>
      <c r="AIF23" s="44"/>
      <c r="AIG23" s="44"/>
      <c r="AIH23" s="44"/>
      <c r="AII23" s="44"/>
      <c r="AIJ23" s="44"/>
      <c r="AIK23" s="44"/>
      <c r="AIL23" s="44"/>
      <c r="AIM23" s="44"/>
      <c r="AIN23" s="44"/>
      <c r="AIO23" s="44"/>
      <c r="AIP23" s="44"/>
      <c r="AIQ23" s="44"/>
      <c r="AIR23" s="44"/>
      <c r="AIS23" s="44"/>
      <c r="AIT23" s="44"/>
      <c r="AIU23" s="44"/>
      <c r="AIV23" s="44"/>
      <c r="AIW23" s="44"/>
      <c r="AIX23" s="44"/>
      <c r="AIY23" s="44"/>
      <c r="AIZ23" s="44"/>
      <c r="AJA23" s="44"/>
      <c r="AJB23" s="44"/>
      <c r="AJC23" s="44"/>
      <c r="AJD23" s="44"/>
      <c r="AJE23" s="44"/>
      <c r="AJF23" s="44"/>
      <c r="AJG23" s="44"/>
      <c r="AJH23" s="44"/>
      <c r="AJI23" s="44"/>
      <c r="AJJ23" s="44"/>
      <c r="AJK23" s="44"/>
      <c r="AJL23" s="44"/>
      <c r="AJM23" s="44"/>
      <c r="AJN23" s="44"/>
      <c r="AJO23" s="44"/>
      <c r="AJP23" s="44"/>
      <c r="AJQ23" s="44"/>
      <c r="AJR23" s="44"/>
      <c r="AJS23" s="44"/>
      <c r="AJT23" s="44"/>
      <c r="AJU23" s="44"/>
      <c r="AJV23" s="44"/>
      <c r="AJW23" s="44"/>
      <c r="AJX23" s="44"/>
      <c r="AJY23" s="44"/>
      <c r="AJZ23" s="44"/>
      <c r="AKA23" s="44"/>
      <c r="AKB23" s="44"/>
      <c r="AKC23" s="44"/>
      <c r="AKD23" s="44"/>
      <c r="AKE23" s="44"/>
      <c r="AKF23" s="44"/>
      <c r="AKG23" s="44"/>
      <c r="AKH23" s="44"/>
      <c r="AKI23" s="44"/>
      <c r="AKJ23" s="44"/>
      <c r="AKK23" s="44"/>
      <c r="AKL23" s="44"/>
      <c r="AKM23" s="44"/>
      <c r="AKN23" s="44"/>
      <c r="AKO23" s="44"/>
      <c r="AKP23" s="44"/>
      <c r="AKQ23" s="44"/>
      <c r="AKR23" s="44"/>
      <c r="AKS23" s="44"/>
      <c r="AKT23" s="44"/>
      <c r="AKU23" s="44"/>
      <c r="AKV23" s="44"/>
      <c r="AKW23" s="44"/>
      <c r="AKX23" s="44"/>
      <c r="AKY23" s="44"/>
      <c r="AKZ23" s="44"/>
      <c r="ALA23" s="44"/>
      <c r="ALB23" s="44"/>
      <c r="ALC23" s="44"/>
      <c r="ALD23" s="44"/>
      <c r="ALE23" s="44"/>
      <c r="ALF23" s="44"/>
      <c r="ALG23" s="44"/>
      <c r="ALH23" s="44"/>
      <c r="ALI23" s="44"/>
      <c r="ALJ23" s="44"/>
      <c r="ALK23" s="44"/>
      <c r="ALL23" s="44"/>
      <c r="ALM23" s="44"/>
      <c r="ALN23" s="44"/>
      <c r="ALO23" s="44"/>
      <c r="ALP23" s="44"/>
      <c r="ALQ23" s="44"/>
      <c r="ALR23" s="44"/>
      <c r="ALS23" s="44"/>
      <c r="ALT23" s="44"/>
      <c r="ALU23" s="44"/>
      <c r="ALV23" s="44"/>
      <c r="ALW23" s="44"/>
      <c r="ALX23" s="44"/>
      <c r="ALY23" s="44"/>
      <c r="ALZ23" s="44"/>
      <c r="AMA23" s="44"/>
      <c r="AMB23" s="44"/>
      <c r="AMC23" s="44"/>
      <c r="AMD23" s="44"/>
      <c r="AME23" s="44"/>
      <c r="AMF23" s="44"/>
      <c r="AMG23" s="44"/>
      <c r="AMH23" s="44"/>
      <c r="AMI23" s="44"/>
      <c r="AMJ23" s="44"/>
      <c r="AMK23" s="44"/>
      <c r="AML23" s="44"/>
      <c r="AMM23" s="44"/>
      <c r="AMN23" s="44"/>
      <c r="AMO23" s="44"/>
      <c r="AMP23" s="44"/>
      <c r="AMQ23" s="44"/>
      <c r="AMR23" s="44"/>
      <c r="AMS23" s="44"/>
      <c r="AMT23" s="44"/>
      <c r="AMU23" s="44"/>
      <c r="AMV23" s="44"/>
      <c r="AMW23" s="44"/>
      <c r="AMX23" s="44"/>
      <c r="AMY23" s="44"/>
      <c r="AMZ23" s="44"/>
      <c r="ANA23" s="44"/>
      <c r="ANB23" s="44"/>
      <c r="ANC23" s="44"/>
      <c r="AND23" s="44"/>
      <c r="ANE23" s="44"/>
      <c r="ANF23" s="44"/>
      <c r="ANG23" s="44"/>
      <c r="ANH23" s="44"/>
      <c r="ANI23" s="44"/>
      <c r="ANJ23" s="44"/>
      <c r="ANK23" s="44"/>
      <c r="ANL23" s="44"/>
      <c r="ANM23" s="44"/>
      <c r="ANN23" s="44"/>
      <c r="ANO23" s="44"/>
      <c r="ANP23" s="44"/>
      <c r="ANQ23" s="44"/>
      <c r="ANR23" s="44"/>
      <c r="ANS23" s="44"/>
      <c r="ANT23" s="44"/>
      <c r="ANU23" s="44"/>
      <c r="ANV23" s="44"/>
      <c r="ANW23" s="44"/>
      <c r="ANX23" s="44"/>
      <c r="ANY23" s="44"/>
      <c r="ANZ23" s="44"/>
      <c r="AOA23" s="44"/>
      <c r="AOB23" s="44"/>
      <c r="AOC23" s="44"/>
      <c r="AOD23" s="44"/>
      <c r="AOE23" s="44"/>
      <c r="AOF23" s="44"/>
      <c r="AOG23" s="44"/>
      <c r="AOH23" s="44"/>
      <c r="AOI23" s="44"/>
      <c r="AOJ23" s="44"/>
      <c r="AOK23" s="44"/>
      <c r="AOL23" s="44"/>
      <c r="AOM23" s="44"/>
      <c r="AON23" s="44"/>
      <c r="AOO23" s="44"/>
      <c r="AOP23" s="44"/>
      <c r="AOQ23" s="44"/>
      <c r="AOR23" s="44"/>
      <c r="AOS23" s="44"/>
      <c r="AOT23" s="44"/>
      <c r="AOU23" s="44"/>
      <c r="AOV23" s="44"/>
      <c r="AOW23" s="44"/>
      <c r="AOX23" s="44"/>
      <c r="AOY23" s="44"/>
      <c r="AOZ23" s="44"/>
      <c r="APA23" s="44"/>
      <c r="APB23" s="44"/>
      <c r="APC23" s="44"/>
      <c r="APD23" s="44"/>
      <c r="APE23" s="44"/>
      <c r="APF23" s="44"/>
      <c r="APG23" s="44"/>
      <c r="APH23" s="44"/>
      <c r="API23" s="44"/>
      <c r="APJ23" s="44"/>
      <c r="APK23" s="44"/>
      <c r="APL23" s="44"/>
      <c r="APM23" s="44"/>
      <c r="APN23" s="44"/>
      <c r="APO23" s="44"/>
      <c r="APP23" s="44"/>
      <c r="APQ23" s="44"/>
      <c r="APR23" s="44"/>
      <c r="APS23" s="44"/>
      <c r="APT23" s="44"/>
      <c r="APU23" s="44"/>
      <c r="APV23" s="44"/>
      <c r="APW23" s="44"/>
      <c r="APX23" s="44"/>
      <c r="APY23" s="44"/>
      <c r="APZ23" s="44"/>
      <c r="AQA23" s="44"/>
      <c r="AQB23" s="44"/>
      <c r="AQC23" s="44"/>
      <c r="AQD23" s="44"/>
      <c r="AQE23" s="44"/>
      <c r="AQF23" s="44"/>
      <c r="AQG23" s="44"/>
      <c r="AQH23" s="44"/>
      <c r="AQI23" s="44"/>
      <c r="AQJ23" s="44"/>
      <c r="AQK23" s="44"/>
      <c r="AQL23" s="44"/>
      <c r="AQM23" s="44"/>
      <c r="AQN23" s="44"/>
      <c r="AQO23" s="44"/>
      <c r="AQP23" s="44"/>
      <c r="AQQ23" s="44"/>
      <c r="AQR23" s="44"/>
      <c r="AQS23" s="44"/>
      <c r="AQT23" s="44"/>
      <c r="AQU23" s="44"/>
      <c r="AQV23" s="44"/>
      <c r="AQW23" s="44"/>
      <c r="AQX23" s="44"/>
      <c r="AQY23" s="44"/>
      <c r="AQZ23" s="44"/>
      <c r="ARA23" s="44"/>
      <c r="ARB23" s="44"/>
      <c r="ARC23" s="44"/>
      <c r="ARD23" s="44"/>
      <c r="ARE23" s="44"/>
      <c r="ARF23" s="44"/>
      <c r="ARG23" s="44"/>
      <c r="ARH23" s="44"/>
      <c r="ARI23" s="44"/>
      <c r="ARJ23" s="44"/>
      <c r="ARK23" s="44"/>
      <c r="ARL23" s="44"/>
      <c r="ARM23" s="44"/>
      <c r="ARN23" s="44"/>
      <c r="ARO23" s="44"/>
      <c r="ARP23" s="44"/>
      <c r="ARQ23" s="44"/>
      <c r="ARR23" s="44"/>
      <c r="ARS23" s="44"/>
      <c r="ART23" s="44"/>
      <c r="ARU23" s="44"/>
      <c r="ARV23" s="44"/>
      <c r="ARW23" s="44"/>
      <c r="ARX23" s="44"/>
      <c r="ARY23" s="44"/>
      <c r="ARZ23" s="44"/>
      <c r="ASA23" s="44"/>
      <c r="ASB23" s="44"/>
      <c r="ASC23" s="44"/>
      <c r="ASD23" s="44"/>
      <c r="ASE23" s="44"/>
      <c r="ASF23" s="44"/>
      <c r="ASG23" s="44"/>
      <c r="ASH23" s="44"/>
      <c r="ASI23" s="44"/>
      <c r="ASJ23" s="44"/>
      <c r="ASK23" s="44"/>
      <c r="ASL23" s="44"/>
      <c r="ASM23" s="44"/>
      <c r="ASN23" s="44"/>
      <c r="ASO23" s="44"/>
      <c r="ASP23" s="44"/>
      <c r="ASQ23" s="44"/>
      <c r="ASR23" s="44"/>
      <c r="ASS23" s="44"/>
      <c r="AST23" s="44"/>
      <c r="ASU23" s="44"/>
      <c r="ASV23" s="44"/>
      <c r="ASW23" s="44"/>
      <c r="ASX23" s="44"/>
      <c r="ASY23" s="44"/>
      <c r="ASZ23" s="44"/>
      <c r="ATA23" s="44"/>
      <c r="ATB23" s="44"/>
      <c r="ATC23" s="44"/>
      <c r="ATD23" s="44"/>
      <c r="ATE23" s="44"/>
      <c r="ATF23" s="44"/>
      <c r="ATG23" s="44"/>
      <c r="ATH23" s="44"/>
      <c r="ATI23" s="44"/>
      <c r="ATJ23" s="44"/>
      <c r="ATK23" s="44"/>
      <c r="ATL23" s="44"/>
      <c r="ATM23" s="44"/>
      <c r="ATN23" s="44"/>
      <c r="ATO23" s="44"/>
      <c r="ATP23" s="44"/>
      <c r="ATQ23" s="44"/>
      <c r="ATR23" s="44"/>
      <c r="ATS23" s="44"/>
      <c r="ATT23" s="44"/>
      <c r="ATU23" s="44"/>
      <c r="ATV23" s="44"/>
      <c r="ATW23" s="44"/>
      <c r="ATX23" s="44"/>
      <c r="ATY23" s="44"/>
      <c r="ATZ23" s="44"/>
      <c r="AUA23" s="44"/>
      <c r="AUB23" s="44"/>
      <c r="AUC23" s="44"/>
      <c r="AUD23" s="44"/>
      <c r="AUE23" s="44"/>
      <c r="AUF23" s="44"/>
      <c r="AUG23" s="44"/>
      <c r="AUH23" s="44"/>
      <c r="AUI23" s="44"/>
      <c r="AUJ23" s="44"/>
      <c r="AUK23" s="44"/>
      <c r="AUL23" s="44"/>
      <c r="AUM23" s="44"/>
      <c r="AUN23" s="44"/>
      <c r="AUO23" s="44"/>
      <c r="AUP23" s="44"/>
      <c r="AUQ23" s="44"/>
      <c r="AUR23" s="44"/>
      <c r="AUS23" s="44"/>
      <c r="AUT23" s="44"/>
      <c r="AUU23" s="44"/>
      <c r="AUV23" s="44"/>
      <c r="AUW23" s="44"/>
      <c r="AUX23" s="44"/>
      <c r="AUY23" s="44"/>
      <c r="AUZ23" s="44"/>
      <c r="AVA23" s="44"/>
      <c r="AVB23" s="44"/>
      <c r="AVC23" s="44"/>
      <c r="AVD23" s="44"/>
      <c r="AVE23" s="44"/>
      <c r="AVF23" s="44"/>
      <c r="AVG23" s="44"/>
      <c r="AVH23" s="44"/>
      <c r="AVI23" s="44"/>
      <c r="AVJ23" s="44"/>
      <c r="AVK23" s="44"/>
      <c r="AVL23" s="44"/>
      <c r="AVM23" s="44"/>
      <c r="AVN23" s="44"/>
      <c r="AVO23" s="44"/>
      <c r="AVP23" s="44"/>
      <c r="AVQ23" s="44"/>
      <c r="AVR23" s="44"/>
      <c r="AVS23" s="44"/>
      <c r="AVT23" s="44"/>
      <c r="AVU23" s="44"/>
      <c r="AVV23" s="44"/>
      <c r="AVW23" s="44"/>
      <c r="AVX23" s="44"/>
      <c r="AVY23" s="44"/>
      <c r="AVZ23" s="44"/>
      <c r="AWA23" s="44"/>
      <c r="AWB23" s="44"/>
      <c r="AWC23" s="44"/>
      <c r="AWD23" s="44"/>
      <c r="AWE23" s="44"/>
      <c r="AWF23" s="44"/>
      <c r="AWG23" s="44"/>
      <c r="AWH23" s="44"/>
      <c r="AWI23" s="44"/>
      <c r="AWJ23" s="44"/>
      <c r="AWK23" s="44"/>
      <c r="AWL23" s="44"/>
      <c r="AWM23" s="44"/>
      <c r="AWN23" s="44"/>
      <c r="AWO23" s="44"/>
      <c r="AWP23" s="44"/>
      <c r="AWQ23" s="44"/>
      <c r="AWR23" s="44"/>
      <c r="AWS23" s="44"/>
      <c r="AWT23" s="44"/>
      <c r="AWU23" s="44"/>
      <c r="AWV23" s="44"/>
      <c r="AWW23" s="44"/>
      <c r="AWX23" s="44"/>
      <c r="AWY23" s="44"/>
      <c r="AWZ23" s="44"/>
      <c r="AXA23" s="44"/>
      <c r="AXB23" s="44"/>
      <c r="AXC23" s="44"/>
      <c r="AXD23" s="44"/>
      <c r="AXE23" s="44"/>
      <c r="AXF23" s="44"/>
      <c r="AXG23" s="44"/>
      <c r="AXH23" s="44"/>
      <c r="AXI23" s="44"/>
      <c r="AXJ23" s="44"/>
      <c r="AXK23" s="44"/>
      <c r="AXL23" s="44"/>
      <c r="AXM23" s="44"/>
      <c r="AXN23" s="44"/>
      <c r="AXO23" s="44"/>
      <c r="AXP23" s="44"/>
      <c r="AXQ23" s="44"/>
      <c r="AXR23" s="44"/>
      <c r="AXS23" s="44"/>
      <c r="AXT23" s="44"/>
      <c r="AXU23" s="44"/>
      <c r="AXV23" s="44"/>
      <c r="AXW23" s="44"/>
      <c r="AXX23" s="44"/>
      <c r="AXY23" s="44"/>
      <c r="AXZ23" s="44"/>
      <c r="AYA23" s="44"/>
      <c r="AYB23" s="44"/>
      <c r="AYC23" s="44"/>
      <c r="AYD23" s="44"/>
      <c r="AYE23" s="44"/>
      <c r="AYF23" s="44"/>
      <c r="AYG23" s="44"/>
      <c r="AYH23" s="44"/>
      <c r="AYI23" s="44"/>
      <c r="AYJ23" s="44"/>
      <c r="AYK23" s="44"/>
      <c r="AYL23" s="44"/>
      <c r="AYM23" s="44"/>
      <c r="AYN23" s="44"/>
      <c r="AYO23" s="44"/>
      <c r="AYP23" s="44"/>
      <c r="AYQ23" s="44"/>
      <c r="AYR23" s="44"/>
      <c r="AYS23" s="44"/>
      <c r="AYT23" s="44"/>
      <c r="AYU23" s="44"/>
      <c r="AYV23" s="44"/>
      <c r="AYW23" s="44"/>
      <c r="AYX23" s="44"/>
      <c r="AYY23" s="44"/>
      <c r="AYZ23" s="44"/>
      <c r="AZA23" s="44"/>
      <c r="AZB23" s="44"/>
      <c r="AZC23" s="44"/>
      <c r="AZD23" s="44"/>
      <c r="AZE23" s="44"/>
      <c r="AZF23" s="44"/>
      <c r="AZG23" s="44"/>
      <c r="AZH23" s="44"/>
      <c r="AZI23" s="44"/>
      <c r="AZJ23" s="44"/>
      <c r="AZK23" s="44"/>
      <c r="AZL23" s="44"/>
      <c r="AZM23" s="44"/>
      <c r="AZN23" s="44"/>
      <c r="AZO23" s="44"/>
      <c r="AZP23" s="44"/>
      <c r="AZQ23" s="44"/>
      <c r="AZR23" s="44"/>
      <c r="AZS23" s="44"/>
      <c r="AZT23" s="44"/>
      <c r="AZU23" s="44"/>
      <c r="AZV23" s="44"/>
      <c r="AZW23" s="44"/>
      <c r="AZX23" s="44"/>
      <c r="AZY23" s="44"/>
      <c r="AZZ23" s="44"/>
      <c r="BAA23" s="44"/>
      <c r="BAB23" s="44"/>
      <c r="BAC23" s="44"/>
      <c r="BAD23" s="44"/>
      <c r="BAE23" s="44"/>
      <c r="BAF23" s="44"/>
      <c r="BAG23" s="44"/>
      <c r="BAH23" s="44"/>
      <c r="BAI23" s="44"/>
      <c r="BAJ23" s="44"/>
      <c r="BAK23" s="44"/>
      <c r="BAL23" s="44"/>
      <c r="BAM23" s="44"/>
      <c r="BAN23" s="44"/>
      <c r="BAO23" s="44"/>
      <c r="BAP23" s="44"/>
      <c r="BAQ23" s="44"/>
      <c r="BAR23" s="44"/>
      <c r="BAS23" s="44"/>
      <c r="BAT23" s="44"/>
      <c r="BAU23" s="44"/>
      <c r="BAV23" s="44"/>
      <c r="BAW23" s="44"/>
      <c r="BAX23" s="44"/>
      <c r="BAY23" s="44"/>
      <c r="BAZ23" s="44"/>
      <c r="BBA23" s="44"/>
      <c r="BBB23" s="44"/>
      <c r="BBC23" s="44"/>
      <c r="BBD23" s="44"/>
      <c r="BBE23" s="44"/>
      <c r="BBF23" s="44"/>
      <c r="BBG23" s="44"/>
      <c r="BBH23" s="44"/>
      <c r="BBI23" s="44"/>
      <c r="BBJ23" s="44"/>
      <c r="BBK23" s="44"/>
      <c r="BBL23" s="44"/>
      <c r="BBM23" s="44"/>
      <c r="BBN23" s="44"/>
      <c r="BBO23" s="44"/>
      <c r="BBP23" s="44"/>
      <c r="BBQ23" s="44"/>
      <c r="BBR23" s="44"/>
      <c r="BBS23" s="44"/>
      <c r="BBT23" s="44"/>
      <c r="BBU23" s="44"/>
      <c r="BBV23" s="44"/>
      <c r="BBW23" s="44"/>
      <c r="BBX23" s="44"/>
      <c r="BBY23" s="44"/>
      <c r="BBZ23" s="44"/>
      <c r="BCA23" s="44"/>
      <c r="BCB23" s="44"/>
      <c r="BCC23" s="44"/>
      <c r="BCD23" s="44"/>
      <c r="BCE23" s="44"/>
      <c r="BCF23" s="44"/>
      <c r="BCG23" s="44"/>
      <c r="BCH23" s="44"/>
      <c r="BCI23" s="44"/>
      <c r="BCJ23" s="44"/>
      <c r="BCK23" s="44"/>
      <c r="BCL23" s="44"/>
      <c r="BCM23" s="44"/>
      <c r="BCN23" s="44"/>
      <c r="BCO23" s="44"/>
      <c r="BCP23" s="44"/>
      <c r="BCQ23" s="44"/>
      <c r="BCR23" s="44"/>
      <c r="BCS23" s="44"/>
      <c r="BCT23" s="44"/>
      <c r="BCU23" s="44"/>
      <c r="BCV23" s="44"/>
      <c r="BCW23" s="44"/>
      <c r="BCX23" s="44"/>
      <c r="BCY23" s="44"/>
      <c r="BCZ23" s="44"/>
      <c r="BDA23" s="44"/>
      <c r="BDB23" s="44"/>
      <c r="BDC23" s="44"/>
      <c r="BDD23" s="44"/>
      <c r="BDE23" s="44"/>
      <c r="BDF23" s="44"/>
      <c r="BDG23" s="44"/>
      <c r="BDH23" s="44"/>
      <c r="BDI23" s="44"/>
      <c r="BDJ23" s="44"/>
      <c r="BDK23" s="44"/>
      <c r="BDL23" s="44"/>
      <c r="BDM23" s="44"/>
      <c r="BDN23" s="44"/>
      <c r="BDO23" s="44"/>
      <c r="BDP23" s="44"/>
      <c r="BDQ23" s="44"/>
      <c r="BDR23" s="44"/>
      <c r="BDS23" s="44"/>
      <c r="BDT23" s="44"/>
      <c r="BDU23" s="44"/>
      <c r="BDV23" s="44"/>
      <c r="BDW23" s="44"/>
      <c r="BDX23" s="44"/>
      <c r="BDY23" s="44"/>
      <c r="BDZ23" s="44"/>
      <c r="BEA23" s="44"/>
      <c r="BEB23" s="44"/>
      <c r="BEC23" s="44"/>
      <c r="BED23" s="44"/>
      <c r="BEE23" s="44"/>
      <c r="BEF23" s="44"/>
      <c r="BEG23" s="44"/>
      <c r="BEH23" s="44"/>
      <c r="BEI23" s="44"/>
      <c r="BEJ23" s="44"/>
      <c r="BEK23" s="44"/>
      <c r="BEL23" s="44"/>
      <c r="BEM23" s="44"/>
      <c r="BEN23" s="44"/>
      <c r="BEO23" s="44"/>
      <c r="BEP23" s="44"/>
      <c r="BEQ23" s="44"/>
      <c r="BER23" s="44"/>
      <c r="BES23" s="44"/>
      <c r="BET23" s="44"/>
      <c r="BEU23" s="44"/>
      <c r="BEV23" s="44"/>
      <c r="BEW23" s="44"/>
      <c r="BEX23" s="44"/>
      <c r="BEY23" s="44"/>
      <c r="BEZ23" s="44"/>
      <c r="BFA23" s="44"/>
      <c r="BFB23" s="44"/>
      <c r="BFC23" s="44"/>
      <c r="BFD23" s="44"/>
      <c r="BFE23" s="44"/>
      <c r="BFF23" s="44"/>
      <c r="BFG23" s="44"/>
      <c r="BFH23" s="44"/>
      <c r="BFI23" s="44"/>
      <c r="BFJ23" s="44"/>
      <c r="BFK23" s="44"/>
      <c r="BFL23" s="44"/>
      <c r="BFM23" s="44"/>
      <c r="BFN23" s="44"/>
      <c r="BFO23" s="44"/>
      <c r="BFP23" s="44"/>
      <c r="BFQ23" s="44"/>
      <c r="BFR23" s="44"/>
      <c r="BFS23" s="44"/>
      <c r="BFT23" s="44"/>
      <c r="BFU23" s="44"/>
      <c r="BFV23" s="44"/>
      <c r="BFW23" s="44"/>
      <c r="BFX23" s="44"/>
      <c r="BFY23" s="44"/>
      <c r="BFZ23" s="44"/>
      <c r="BGA23" s="44"/>
      <c r="BGB23" s="44"/>
      <c r="BGC23" s="44"/>
      <c r="BGD23" s="44"/>
      <c r="BGE23" s="44"/>
      <c r="BGF23" s="44"/>
      <c r="BGG23" s="44"/>
      <c r="BGH23" s="44"/>
      <c r="BGI23" s="44"/>
      <c r="BGJ23" s="44"/>
      <c r="BGK23" s="44"/>
      <c r="BGL23" s="44"/>
      <c r="BGM23" s="44"/>
      <c r="BGN23" s="44"/>
      <c r="BGO23" s="44"/>
      <c r="BGP23" s="44"/>
      <c r="BGQ23" s="44"/>
      <c r="BGR23" s="44"/>
      <c r="BGS23" s="44"/>
      <c r="BGT23" s="44"/>
      <c r="BGU23" s="44"/>
      <c r="BGV23" s="44"/>
      <c r="BGW23" s="44"/>
      <c r="BGX23" s="44"/>
      <c r="BGY23" s="44"/>
      <c r="BGZ23" s="44"/>
      <c r="BHA23" s="44"/>
      <c r="BHB23" s="44"/>
      <c r="BHC23" s="44"/>
      <c r="BHD23" s="44"/>
      <c r="BHE23" s="44"/>
      <c r="BHF23" s="44"/>
      <c r="BHG23" s="44"/>
      <c r="BHH23" s="44"/>
      <c r="BHI23" s="44"/>
      <c r="BHJ23" s="44"/>
      <c r="BHK23" s="44"/>
      <c r="BHL23" s="44"/>
      <c r="BHM23" s="44"/>
      <c r="BHN23" s="44"/>
      <c r="BHO23" s="44"/>
      <c r="BHP23" s="44"/>
      <c r="BHQ23" s="44"/>
      <c r="BHR23" s="44"/>
      <c r="BHS23" s="44"/>
      <c r="BHT23" s="44"/>
      <c r="BHU23" s="44"/>
      <c r="BHV23" s="44"/>
      <c r="BHW23" s="44"/>
      <c r="BHX23" s="44"/>
      <c r="BHY23" s="44"/>
      <c r="BHZ23" s="44"/>
      <c r="BIA23" s="44"/>
      <c r="BIB23" s="44"/>
      <c r="BIC23" s="44"/>
      <c r="BID23" s="44"/>
      <c r="BIE23" s="44"/>
      <c r="BIF23" s="44"/>
      <c r="BIG23" s="44"/>
      <c r="BIH23" s="44"/>
      <c r="BII23" s="44"/>
      <c r="BIJ23" s="44"/>
      <c r="BIK23" s="44"/>
      <c r="BIL23" s="44"/>
      <c r="BIM23" s="44"/>
      <c r="BIN23" s="44"/>
      <c r="BIO23" s="44"/>
      <c r="BIP23" s="44"/>
      <c r="BIQ23" s="44"/>
      <c r="BIR23" s="44"/>
      <c r="BIS23" s="44"/>
      <c r="BIT23" s="44"/>
      <c r="BIU23" s="44"/>
      <c r="BIV23" s="44"/>
      <c r="BIW23" s="44"/>
      <c r="BIX23" s="44"/>
      <c r="BIY23" s="44"/>
      <c r="BIZ23" s="44"/>
      <c r="BJA23" s="44"/>
      <c r="BJB23" s="44"/>
      <c r="BJC23" s="44"/>
      <c r="BJD23" s="44"/>
      <c r="BJE23" s="44"/>
      <c r="BJF23" s="44"/>
      <c r="BJG23" s="44"/>
      <c r="BJH23" s="44"/>
      <c r="BJI23" s="44"/>
      <c r="BJJ23" s="44"/>
      <c r="BJK23" s="44"/>
      <c r="BJL23" s="44"/>
      <c r="BJM23" s="44"/>
      <c r="BJN23" s="44"/>
      <c r="BJO23" s="44"/>
      <c r="BJP23" s="44"/>
      <c r="BJQ23" s="44"/>
      <c r="BJR23" s="44"/>
      <c r="BJS23" s="44"/>
      <c r="BJT23" s="44"/>
      <c r="BJU23" s="44"/>
      <c r="BJV23" s="44"/>
      <c r="BJW23" s="44"/>
      <c r="BJX23" s="44"/>
      <c r="BJY23" s="44"/>
      <c r="BJZ23" s="44"/>
      <c r="BKA23" s="44"/>
      <c r="BKB23" s="44"/>
      <c r="BKC23" s="44"/>
      <c r="BKD23" s="44"/>
      <c r="BKE23" s="44"/>
      <c r="BKF23" s="44"/>
      <c r="BKG23" s="44"/>
      <c r="BKH23" s="44"/>
      <c r="BKI23" s="44"/>
      <c r="BKJ23" s="44"/>
      <c r="BKK23" s="44"/>
      <c r="BKL23" s="44"/>
      <c r="BKM23" s="44"/>
      <c r="BKN23" s="44"/>
      <c r="BKO23" s="44"/>
      <c r="BKP23" s="44"/>
      <c r="BKQ23" s="44"/>
      <c r="BKR23" s="44"/>
      <c r="BKS23" s="44"/>
      <c r="BKT23" s="44"/>
      <c r="BKU23" s="44"/>
      <c r="BKV23" s="44"/>
      <c r="BKW23" s="44"/>
      <c r="BKX23" s="44"/>
      <c r="BKY23" s="44"/>
      <c r="BKZ23" s="44"/>
      <c r="BLA23" s="44"/>
      <c r="BLB23" s="44"/>
      <c r="BLC23" s="44"/>
      <c r="BLD23" s="44"/>
      <c r="BLE23" s="44"/>
      <c r="BLF23" s="44"/>
      <c r="BLG23" s="44"/>
      <c r="BLH23" s="44"/>
      <c r="BLI23" s="44"/>
      <c r="BLJ23" s="44"/>
      <c r="BLK23" s="44"/>
      <c r="BLL23" s="44"/>
      <c r="BLM23" s="44"/>
      <c r="BLN23" s="44"/>
      <c r="BLO23" s="44"/>
      <c r="BLP23" s="44"/>
      <c r="BLQ23" s="44"/>
      <c r="BLR23" s="44"/>
      <c r="BLS23" s="44"/>
      <c r="BLT23" s="44"/>
      <c r="BLU23" s="44"/>
      <c r="BLV23" s="44"/>
      <c r="BLW23" s="44"/>
      <c r="BLX23" s="44"/>
      <c r="BLY23" s="44"/>
      <c r="BLZ23" s="44"/>
      <c r="BMA23" s="44"/>
      <c r="BMB23" s="44"/>
      <c r="BMC23" s="44"/>
      <c r="BMD23" s="44"/>
      <c r="BME23" s="44"/>
      <c r="BMF23" s="44"/>
      <c r="BMG23" s="44"/>
      <c r="BMH23" s="44"/>
      <c r="BMI23" s="44"/>
      <c r="BMJ23" s="44"/>
      <c r="BMK23" s="44"/>
      <c r="BML23" s="44"/>
      <c r="BMM23" s="44"/>
      <c r="BMN23" s="44"/>
      <c r="BMO23" s="44"/>
      <c r="BMP23" s="44"/>
      <c r="BMQ23" s="44"/>
      <c r="BMR23" s="44"/>
      <c r="BMS23" s="44"/>
      <c r="BMT23" s="44"/>
      <c r="BMU23" s="44"/>
      <c r="BMV23" s="44"/>
      <c r="BMW23" s="44"/>
      <c r="BMX23" s="44"/>
      <c r="BMY23" s="44"/>
      <c r="BMZ23" s="44"/>
      <c r="BNA23" s="44"/>
      <c r="BNB23" s="44"/>
      <c r="BNC23" s="44"/>
      <c r="BND23" s="44"/>
      <c r="BNE23" s="44"/>
      <c r="BNF23" s="44"/>
      <c r="BNG23" s="44"/>
      <c r="BNH23" s="44"/>
      <c r="BNI23" s="44"/>
      <c r="BNJ23" s="44"/>
      <c r="BNK23" s="44"/>
      <c r="BNL23" s="44"/>
      <c r="BNM23" s="44"/>
      <c r="BNN23" s="44"/>
      <c r="BNO23" s="44"/>
      <c r="BNP23" s="44"/>
      <c r="BNQ23" s="44"/>
      <c r="BNR23" s="44"/>
      <c r="BNS23" s="44"/>
      <c r="BNT23" s="44"/>
      <c r="BNU23" s="44"/>
      <c r="BNV23" s="44"/>
      <c r="BNW23" s="44"/>
      <c r="BNX23" s="44"/>
      <c r="BNY23" s="44"/>
      <c r="BNZ23" s="44"/>
      <c r="BOA23" s="44"/>
      <c r="BOB23" s="44"/>
      <c r="BOC23" s="44"/>
      <c r="BOD23" s="44"/>
      <c r="BOE23" s="44"/>
      <c r="BOF23" s="44"/>
      <c r="BOG23" s="44"/>
      <c r="BOH23" s="44"/>
      <c r="BOI23" s="44"/>
      <c r="BOJ23" s="44"/>
      <c r="BOK23" s="44"/>
      <c r="BOL23" s="44"/>
      <c r="BOM23" s="44"/>
      <c r="BON23" s="44"/>
      <c r="BOO23" s="44"/>
      <c r="BOP23" s="44"/>
      <c r="BOQ23" s="44"/>
      <c r="BOR23" s="44"/>
      <c r="BOS23" s="44"/>
      <c r="BOT23" s="44"/>
      <c r="BOU23" s="44"/>
      <c r="BOV23" s="44"/>
      <c r="BOW23" s="44"/>
      <c r="BOX23" s="44"/>
      <c r="BOY23" s="44"/>
      <c r="BOZ23" s="44"/>
      <c r="BPA23" s="44"/>
      <c r="BPB23" s="44"/>
      <c r="BPC23" s="44"/>
      <c r="BPD23" s="44"/>
      <c r="BPE23" s="44"/>
      <c r="BPF23" s="44"/>
      <c r="BPG23" s="44"/>
      <c r="BPH23" s="44"/>
      <c r="BPI23" s="44"/>
      <c r="BPJ23" s="44"/>
      <c r="BPK23" s="44"/>
      <c r="BPL23" s="44"/>
      <c r="BPM23" s="44"/>
      <c r="BPN23" s="44"/>
      <c r="BPO23" s="44"/>
      <c r="BPP23" s="44"/>
      <c r="BPQ23" s="44"/>
      <c r="BPR23" s="44"/>
      <c r="BPS23" s="44"/>
      <c r="BPT23" s="44"/>
      <c r="BPU23" s="44"/>
      <c r="BPV23" s="44"/>
      <c r="BPW23" s="44"/>
      <c r="BPX23" s="44"/>
      <c r="BPY23" s="44"/>
      <c r="BPZ23" s="44"/>
      <c r="BQA23" s="44"/>
      <c r="BQB23" s="44"/>
      <c r="BQC23" s="44"/>
      <c r="BQD23" s="44"/>
      <c r="BQE23" s="44"/>
      <c r="BQF23" s="44"/>
      <c r="BQG23" s="44"/>
      <c r="BQH23" s="44"/>
      <c r="BQI23" s="44"/>
      <c r="BQJ23" s="44"/>
      <c r="BQK23" s="44"/>
      <c r="BQL23" s="44"/>
      <c r="BQM23" s="44"/>
      <c r="BQN23" s="44"/>
      <c r="BQO23" s="44"/>
      <c r="BQP23" s="44"/>
      <c r="BQQ23" s="44"/>
      <c r="BQR23" s="44"/>
      <c r="BQS23" s="44"/>
      <c r="BQT23" s="44"/>
      <c r="BQU23" s="44"/>
      <c r="BQV23" s="44"/>
      <c r="BQW23" s="44"/>
      <c r="BQX23" s="44"/>
      <c r="BQY23" s="44"/>
      <c r="BQZ23" s="44"/>
      <c r="BRA23" s="44"/>
      <c r="BRB23" s="44"/>
      <c r="BRC23" s="44"/>
      <c r="BRD23" s="44"/>
      <c r="BRE23" s="44"/>
      <c r="BRF23" s="44"/>
      <c r="BRG23" s="44"/>
      <c r="BRH23" s="44"/>
      <c r="BRI23" s="44"/>
      <c r="BRJ23" s="44"/>
      <c r="BRK23" s="44"/>
      <c r="BRL23" s="44"/>
      <c r="BRM23" s="44"/>
      <c r="BRN23" s="44"/>
      <c r="BRO23" s="44"/>
      <c r="BRP23" s="44"/>
      <c r="BRQ23" s="44"/>
      <c r="BRR23" s="44"/>
      <c r="BRS23" s="44"/>
      <c r="BRT23" s="44"/>
      <c r="BRU23" s="44"/>
      <c r="BRV23" s="44"/>
      <c r="BRW23" s="44"/>
      <c r="BRX23" s="44"/>
      <c r="BRY23" s="44"/>
      <c r="BRZ23" s="44"/>
      <c r="BSA23" s="44"/>
      <c r="BSB23" s="44"/>
      <c r="BSC23" s="44"/>
      <c r="BSD23" s="44"/>
      <c r="BSE23" s="44"/>
      <c r="BSF23" s="44"/>
      <c r="BSG23" s="44"/>
      <c r="BSH23" s="44"/>
      <c r="BSI23" s="44"/>
      <c r="BSJ23" s="44"/>
      <c r="BSK23" s="44"/>
      <c r="BSL23" s="44"/>
      <c r="BSM23" s="44"/>
      <c r="BSN23" s="44"/>
      <c r="BSO23" s="44"/>
      <c r="BSP23" s="44"/>
      <c r="BSQ23" s="44"/>
      <c r="BSR23" s="44"/>
      <c r="BSS23" s="44"/>
      <c r="BST23" s="44"/>
      <c r="BSU23" s="44"/>
      <c r="BSV23" s="44"/>
      <c r="BSW23" s="44"/>
      <c r="BSX23" s="44"/>
      <c r="BSY23" s="44"/>
      <c r="BSZ23" s="44"/>
      <c r="BTA23" s="44"/>
      <c r="BTB23" s="44"/>
      <c r="BTC23" s="44"/>
      <c r="BTD23" s="44"/>
      <c r="BTE23" s="44"/>
      <c r="BTF23" s="44"/>
      <c r="BTG23" s="44"/>
      <c r="BTH23" s="44"/>
      <c r="BTI23" s="44"/>
      <c r="BTJ23" s="44"/>
      <c r="BTK23" s="44"/>
      <c r="BTL23" s="44"/>
      <c r="BTM23" s="44"/>
      <c r="BTN23" s="44"/>
      <c r="BTO23" s="44"/>
      <c r="BTP23" s="44"/>
      <c r="BTQ23" s="44"/>
      <c r="BTR23" s="44"/>
      <c r="BTS23" s="44"/>
      <c r="BTT23" s="44"/>
      <c r="BTU23" s="44"/>
      <c r="BTV23" s="44"/>
      <c r="BTW23" s="44"/>
      <c r="BTX23" s="44"/>
      <c r="BTY23" s="44"/>
      <c r="BTZ23" s="44"/>
      <c r="BUA23" s="44"/>
      <c r="BUB23" s="44"/>
      <c r="BUC23" s="44"/>
      <c r="BUD23" s="44"/>
      <c r="BUE23" s="44"/>
      <c r="BUF23" s="44"/>
      <c r="BUG23" s="44"/>
      <c r="BUH23" s="44"/>
      <c r="BUI23" s="44"/>
      <c r="BUJ23" s="44"/>
      <c r="BUK23" s="44"/>
      <c r="BUL23" s="44"/>
      <c r="BUM23" s="44"/>
      <c r="BUN23" s="44"/>
      <c r="BUO23" s="44"/>
      <c r="BUP23" s="44"/>
      <c r="BUQ23" s="44"/>
      <c r="BUR23" s="44"/>
      <c r="BUS23" s="44"/>
      <c r="BUT23" s="44"/>
      <c r="BUU23" s="44"/>
      <c r="BUV23" s="44"/>
      <c r="BUW23" s="44"/>
      <c r="BUX23" s="44"/>
      <c r="BUY23" s="44"/>
      <c r="BUZ23" s="44"/>
      <c r="BVA23" s="44"/>
      <c r="BVB23" s="44"/>
      <c r="BVC23" s="44"/>
      <c r="BVD23" s="44"/>
      <c r="BVE23" s="44"/>
      <c r="BVF23" s="44"/>
      <c r="BVG23" s="44"/>
      <c r="BVH23" s="44"/>
      <c r="BVI23" s="44"/>
      <c r="BVJ23" s="44"/>
      <c r="BVK23" s="44"/>
      <c r="BVL23" s="44"/>
      <c r="BVM23" s="44"/>
      <c r="BVN23" s="44"/>
      <c r="BVO23" s="44"/>
      <c r="BVP23" s="44"/>
      <c r="BVQ23" s="44"/>
      <c r="BVR23" s="44"/>
      <c r="BVS23" s="44"/>
      <c r="BVT23" s="44"/>
      <c r="BVU23" s="44"/>
      <c r="BVV23" s="44"/>
      <c r="BVW23" s="44"/>
      <c r="BVX23" s="44"/>
      <c r="BVY23" s="44"/>
      <c r="BVZ23" s="44"/>
      <c r="BWA23" s="44"/>
      <c r="BWB23" s="44"/>
      <c r="BWC23" s="44"/>
      <c r="BWD23" s="44"/>
      <c r="BWE23" s="44"/>
      <c r="BWF23" s="44"/>
      <c r="BWG23" s="44"/>
      <c r="BWH23" s="44"/>
      <c r="BWI23" s="44"/>
      <c r="BWJ23" s="44"/>
      <c r="BWK23" s="44"/>
      <c r="BWL23" s="44"/>
      <c r="BWM23" s="44"/>
      <c r="BWN23" s="44"/>
      <c r="BWO23" s="44"/>
      <c r="BWP23" s="44"/>
      <c r="BWQ23" s="44"/>
      <c r="BWR23" s="44"/>
      <c r="BWS23" s="44"/>
      <c r="BWT23" s="44"/>
      <c r="BWU23" s="44"/>
      <c r="BWV23" s="44"/>
      <c r="BWW23" s="44"/>
      <c r="BWX23" s="44"/>
      <c r="BWY23" s="44"/>
      <c r="BWZ23" s="44"/>
      <c r="BXA23" s="44"/>
      <c r="BXB23" s="44"/>
      <c r="BXC23" s="44"/>
      <c r="BXD23" s="44"/>
      <c r="BXE23" s="44"/>
      <c r="BXF23" s="44"/>
      <c r="BXG23" s="44"/>
      <c r="BXH23" s="44"/>
      <c r="BXI23" s="44"/>
      <c r="BXJ23" s="44"/>
      <c r="BXK23" s="44"/>
      <c r="BXL23" s="44"/>
      <c r="BXM23" s="44"/>
      <c r="BXN23" s="44"/>
      <c r="BXO23" s="44"/>
      <c r="BXP23" s="44"/>
      <c r="BXQ23" s="44"/>
      <c r="BXR23" s="44"/>
      <c r="BXS23" s="44"/>
      <c r="BXT23" s="44"/>
      <c r="BXU23" s="44"/>
      <c r="BXV23" s="44"/>
      <c r="BXW23" s="44"/>
      <c r="BXX23" s="44"/>
      <c r="BXY23" s="44"/>
      <c r="BXZ23" s="44"/>
      <c r="BYA23" s="44"/>
      <c r="BYB23" s="44"/>
      <c r="BYC23" s="44"/>
      <c r="BYD23" s="44"/>
      <c r="BYE23" s="44"/>
      <c r="BYF23" s="44"/>
      <c r="BYG23" s="44"/>
      <c r="BYH23" s="44"/>
      <c r="BYI23" s="44"/>
      <c r="BYJ23" s="44"/>
      <c r="BYK23" s="44"/>
      <c r="BYL23" s="44"/>
      <c r="BYM23" s="44"/>
      <c r="BYN23" s="44"/>
      <c r="BYO23" s="44"/>
      <c r="BYP23" s="44"/>
      <c r="BYQ23" s="44"/>
      <c r="BYR23" s="44"/>
      <c r="BYS23" s="44"/>
      <c r="BYT23" s="44"/>
      <c r="BYU23" s="44"/>
      <c r="BYV23" s="44"/>
      <c r="BYW23" s="44"/>
      <c r="BYX23" s="44"/>
      <c r="BYY23" s="44"/>
      <c r="BYZ23" s="44"/>
      <c r="BZA23" s="44"/>
      <c r="BZB23" s="44"/>
      <c r="BZC23" s="44"/>
      <c r="BZD23" s="44"/>
      <c r="BZE23" s="44"/>
      <c r="BZF23" s="44"/>
      <c r="BZG23" s="44"/>
      <c r="BZH23" s="44"/>
      <c r="BZI23" s="44"/>
      <c r="BZJ23" s="44"/>
      <c r="BZK23" s="44"/>
      <c r="BZL23" s="44"/>
      <c r="BZM23" s="44"/>
      <c r="BZN23" s="44"/>
      <c r="BZO23" s="44"/>
      <c r="BZP23" s="44"/>
      <c r="BZQ23" s="44"/>
      <c r="BZR23" s="44"/>
      <c r="BZS23" s="44"/>
      <c r="BZT23" s="44"/>
      <c r="BZU23" s="44"/>
      <c r="BZV23" s="44"/>
      <c r="BZW23" s="44"/>
      <c r="BZX23" s="44"/>
      <c r="BZY23" s="44"/>
      <c r="BZZ23" s="44"/>
      <c r="CAA23" s="44"/>
      <c r="CAB23" s="44"/>
      <c r="CAC23" s="44"/>
      <c r="CAD23" s="44"/>
      <c r="CAE23" s="44"/>
      <c r="CAF23" s="44"/>
      <c r="CAG23" s="44"/>
      <c r="CAH23" s="44"/>
      <c r="CAI23" s="44"/>
      <c r="CAJ23" s="44"/>
      <c r="CAK23" s="44"/>
      <c r="CAL23" s="44"/>
      <c r="CAM23" s="44"/>
      <c r="CAN23" s="44"/>
      <c r="CAO23" s="44"/>
      <c r="CAP23" s="44"/>
      <c r="CAQ23" s="44"/>
      <c r="CAR23" s="44"/>
      <c r="CAS23" s="44"/>
      <c r="CAT23" s="44"/>
      <c r="CAU23" s="44"/>
      <c r="CAV23" s="44"/>
      <c r="CAW23" s="44"/>
      <c r="CAX23" s="44"/>
      <c r="CAY23" s="44"/>
      <c r="CAZ23" s="44"/>
      <c r="CBA23" s="44"/>
      <c r="CBB23" s="44"/>
      <c r="CBC23" s="44"/>
      <c r="CBD23" s="44"/>
      <c r="CBE23" s="44"/>
      <c r="CBF23" s="44"/>
      <c r="CBG23" s="44"/>
      <c r="CBH23" s="44"/>
      <c r="CBI23" s="44"/>
      <c r="CBJ23" s="44"/>
      <c r="CBK23" s="44"/>
      <c r="CBL23" s="44"/>
      <c r="CBM23" s="44"/>
      <c r="CBN23" s="44"/>
      <c r="CBO23" s="44"/>
      <c r="CBP23" s="44"/>
      <c r="CBQ23" s="44"/>
      <c r="CBR23" s="44"/>
      <c r="CBS23" s="44"/>
      <c r="CBT23" s="44"/>
      <c r="CBU23" s="44"/>
      <c r="CBV23" s="44"/>
      <c r="CBW23" s="44"/>
      <c r="CBX23" s="44"/>
      <c r="CBY23" s="44"/>
      <c r="CBZ23" s="44"/>
      <c r="CCA23" s="44"/>
      <c r="CCB23" s="44"/>
      <c r="CCC23" s="44"/>
      <c r="CCD23" s="44"/>
      <c r="CCE23" s="44"/>
      <c r="CCF23" s="44"/>
      <c r="CCG23" s="44"/>
      <c r="CCH23" s="44"/>
      <c r="CCI23" s="44"/>
      <c r="CCJ23" s="44"/>
      <c r="CCK23" s="44"/>
      <c r="CCL23" s="44"/>
      <c r="CCM23" s="44"/>
      <c r="CCN23" s="44"/>
      <c r="CCO23" s="44"/>
      <c r="CCP23" s="44"/>
      <c r="CCQ23" s="44"/>
      <c r="CCR23" s="44"/>
      <c r="CCS23" s="44"/>
      <c r="CCT23" s="44"/>
      <c r="CCU23" s="44"/>
      <c r="CCV23" s="44"/>
      <c r="CCW23" s="44"/>
      <c r="CCX23" s="44"/>
      <c r="CCY23" s="44"/>
      <c r="CCZ23" s="44"/>
      <c r="CDA23" s="44"/>
      <c r="CDB23" s="44"/>
      <c r="CDC23" s="44"/>
      <c r="CDD23" s="44"/>
      <c r="CDE23" s="44"/>
      <c r="CDF23" s="44"/>
      <c r="CDG23" s="44"/>
      <c r="CDH23" s="44"/>
      <c r="CDI23" s="44"/>
      <c r="CDJ23" s="44"/>
      <c r="CDK23" s="44"/>
      <c r="CDL23" s="44"/>
      <c r="CDM23" s="44"/>
      <c r="CDN23" s="44"/>
      <c r="CDO23" s="44"/>
      <c r="CDP23" s="44"/>
      <c r="CDQ23" s="44"/>
      <c r="CDR23" s="44"/>
      <c r="CDS23" s="44"/>
      <c r="CDT23" s="44"/>
      <c r="CDU23" s="44"/>
      <c r="CDV23" s="44"/>
      <c r="CDW23" s="44"/>
      <c r="CDX23" s="44"/>
      <c r="CDY23" s="44"/>
      <c r="CDZ23" s="44"/>
      <c r="CEA23" s="44"/>
      <c r="CEB23" s="44"/>
      <c r="CEC23" s="44"/>
      <c r="CED23" s="44"/>
      <c r="CEE23" s="44"/>
      <c r="CEF23" s="44"/>
      <c r="CEG23" s="44"/>
      <c r="CEH23" s="44"/>
      <c r="CEI23" s="44"/>
      <c r="CEJ23" s="44"/>
      <c r="CEK23" s="44"/>
      <c r="CEL23" s="44"/>
      <c r="CEM23" s="44"/>
      <c r="CEN23" s="44"/>
      <c r="CEO23" s="44"/>
      <c r="CEP23" s="44"/>
      <c r="CEQ23" s="44"/>
      <c r="CER23" s="44"/>
      <c r="CES23" s="44"/>
      <c r="CET23" s="44"/>
      <c r="CEU23" s="44"/>
      <c r="CEV23" s="44"/>
      <c r="CEW23" s="44"/>
      <c r="CEX23" s="44"/>
      <c r="CEY23" s="44"/>
      <c r="CEZ23" s="44"/>
      <c r="CFA23" s="44"/>
      <c r="CFB23" s="44"/>
      <c r="CFC23" s="44"/>
      <c r="CFD23" s="44"/>
      <c r="CFE23" s="44"/>
      <c r="CFF23" s="44"/>
      <c r="CFG23" s="44"/>
      <c r="CFH23" s="44"/>
      <c r="CFI23" s="44"/>
      <c r="CFJ23" s="44"/>
      <c r="CFK23" s="44"/>
      <c r="CFL23" s="44"/>
      <c r="CFM23" s="44"/>
      <c r="CFN23" s="44"/>
      <c r="CFO23" s="44"/>
      <c r="CFP23" s="44"/>
      <c r="CFQ23" s="44"/>
      <c r="CFR23" s="44"/>
      <c r="CFS23" s="44"/>
      <c r="CFT23" s="44"/>
      <c r="CFU23" s="44"/>
      <c r="CFV23" s="44"/>
      <c r="CFW23" s="44"/>
      <c r="CFX23" s="44"/>
      <c r="CFY23" s="44"/>
      <c r="CFZ23" s="44"/>
      <c r="CGA23" s="44"/>
      <c r="CGB23" s="44"/>
      <c r="CGC23" s="44"/>
      <c r="CGD23" s="44"/>
      <c r="CGE23" s="44"/>
      <c r="CGF23" s="44"/>
      <c r="CGG23" s="44"/>
      <c r="CGH23" s="44"/>
      <c r="CGI23" s="44"/>
      <c r="CGJ23" s="44"/>
      <c r="CGK23" s="44"/>
      <c r="CGL23" s="44"/>
      <c r="CGM23" s="44"/>
      <c r="CGN23" s="44"/>
      <c r="CGO23" s="44"/>
      <c r="CGP23" s="44"/>
      <c r="CGQ23" s="44"/>
      <c r="CGR23" s="44"/>
      <c r="CGS23" s="44"/>
      <c r="CGT23" s="44"/>
      <c r="CGU23" s="44"/>
      <c r="CGV23" s="44"/>
      <c r="CGW23" s="44"/>
      <c r="CGX23" s="44"/>
      <c r="CGY23" s="44"/>
      <c r="CGZ23" s="44"/>
      <c r="CHA23" s="44"/>
      <c r="CHB23" s="44"/>
      <c r="CHC23" s="44"/>
      <c r="CHD23" s="44"/>
      <c r="CHE23" s="44"/>
      <c r="CHF23" s="44"/>
      <c r="CHG23" s="44"/>
      <c r="CHH23" s="44"/>
      <c r="CHI23" s="44"/>
      <c r="CHJ23" s="44"/>
      <c r="CHK23" s="44"/>
      <c r="CHL23" s="44"/>
      <c r="CHM23" s="44"/>
      <c r="CHN23" s="44"/>
      <c r="CHO23" s="44"/>
      <c r="CHP23" s="44"/>
      <c r="CHQ23" s="44"/>
      <c r="CHR23" s="44"/>
      <c r="CHS23" s="44"/>
      <c r="CHT23" s="44"/>
      <c r="CHU23" s="44"/>
      <c r="CHV23" s="44"/>
      <c r="CHW23" s="44"/>
      <c r="CHX23" s="44"/>
      <c r="CHY23" s="44"/>
      <c r="CHZ23" s="44"/>
      <c r="CIA23" s="44"/>
      <c r="CIB23" s="44"/>
      <c r="CIC23" s="44"/>
      <c r="CID23" s="44"/>
      <c r="CIE23" s="44"/>
      <c r="CIF23" s="44"/>
      <c r="CIG23" s="44"/>
      <c r="CIH23" s="44"/>
      <c r="CII23" s="44"/>
      <c r="CIJ23" s="44"/>
      <c r="CIK23" s="44"/>
      <c r="CIL23" s="44"/>
      <c r="CIM23" s="44"/>
      <c r="CIN23" s="44"/>
      <c r="CIO23" s="44"/>
      <c r="CIP23" s="44"/>
      <c r="CIQ23" s="44"/>
      <c r="CIR23" s="44"/>
      <c r="CIS23" s="44"/>
      <c r="CIT23" s="44"/>
      <c r="CIU23" s="44"/>
      <c r="CIV23" s="44"/>
      <c r="CIW23" s="44"/>
      <c r="CIX23" s="44"/>
      <c r="CIY23" s="44"/>
      <c r="CIZ23" s="44"/>
      <c r="CJA23" s="44"/>
      <c r="CJB23" s="44"/>
      <c r="CJC23" s="44"/>
      <c r="CJD23" s="44"/>
      <c r="CJE23" s="44"/>
      <c r="CJF23" s="44"/>
      <c r="CJG23" s="44"/>
      <c r="CJH23" s="44"/>
      <c r="CJI23" s="44"/>
      <c r="CJJ23" s="44"/>
      <c r="CJK23" s="44"/>
      <c r="CJL23" s="44"/>
      <c r="CJM23" s="44"/>
      <c r="CJN23" s="44"/>
      <c r="CJO23" s="44"/>
      <c r="CJP23" s="44"/>
      <c r="CJQ23" s="44"/>
      <c r="CJR23" s="44"/>
      <c r="CJS23" s="44"/>
      <c r="CJT23" s="44"/>
      <c r="CJU23" s="44"/>
      <c r="CJV23" s="44"/>
      <c r="CJW23" s="44"/>
      <c r="CJX23" s="44"/>
      <c r="CJY23" s="44"/>
      <c r="CJZ23" s="44"/>
      <c r="CKA23" s="44"/>
      <c r="CKB23" s="44"/>
      <c r="CKC23" s="44"/>
      <c r="CKD23" s="44"/>
      <c r="CKE23" s="44"/>
      <c r="CKF23" s="44"/>
      <c r="CKG23" s="44"/>
      <c r="CKH23" s="44"/>
      <c r="CKI23" s="44"/>
      <c r="CKJ23" s="44"/>
      <c r="CKK23" s="44"/>
      <c r="CKL23" s="44"/>
      <c r="CKM23" s="44"/>
      <c r="CKN23" s="44"/>
      <c r="CKO23" s="44"/>
      <c r="CKP23" s="44"/>
      <c r="CKQ23" s="44"/>
      <c r="CKR23" s="44"/>
      <c r="CKS23" s="44"/>
      <c r="CKT23" s="44"/>
      <c r="CKU23" s="44"/>
      <c r="CKV23" s="44"/>
      <c r="CKW23" s="44"/>
      <c r="CKX23" s="44"/>
      <c r="CKY23" s="44"/>
      <c r="CKZ23" s="44"/>
      <c r="CLA23" s="44"/>
      <c r="CLB23" s="44"/>
      <c r="CLC23" s="44"/>
      <c r="CLD23" s="44"/>
      <c r="CLE23" s="44"/>
      <c r="CLF23" s="44"/>
      <c r="CLG23" s="44"/>
      <c r="CLH23" s="44"/>
      <c r="CLI23" s="44"/>
      <c r="CLJ23" s="44"/>
      <c r="CLK23" s="44"/>
      <c r="CLL23" s="44"/>
      <c r="CLM23" s="44"/>
      <c r="CLN23" s="44"/>
      <c r="CLO23" s="44"/>
      <c r="CLP23" s="44"/>
      <c r="CLQ23" s="44"/>
      <c r="CLR23" s="44"/>
      <c r="CLS23" s="44"/>
      <c r="CLT23" s="44"/>
      <c r="CLU23" s="44"/>
      <c r="CLV23" s="44"/>
      <c r="CLW23" s="44"/>
      <c r="CLX23" s="44"/>
      <c r="CLY23" s="44"/>
      <c r="CLZ23" s="44"/>
      <c r="CMA23" s="44"/>
      <c r="CMB23" s="44"/>
      <c r="CMC23" s="44"/>
      <c r="CMD23" s="44"/>
      <c r="CME23" s="44"/>
      <c r="CMF23" s="44"/>
      <c r="CMG23" s="44"/>
      <c r="CMH23" s="44"/>
      <c r="CMI23" s="44"/>
      <c r="CMJ23" s="44"/>
      <c r="CMK23" s="44"/>
      <c r="CML23" s="44"/>
      <c r="CMM23" s="44"/>
      <c r="CMN23" s="44"/>
      <c r="CMO23" s="44"/>
      <c r="CMP23" s="44"/>
      <c r="CMQ23" s="44"/>
      <c r="CMR23" s="44"/>
      <c r="CMS23" s="44"/>
      <c r="CMT23" s="44"/>
      <c r="CMU23" s="44"/>
      <c r="CMV23" s="44"/>
      <c r="CMW23" s="44"/>
      <c r="CMX23" s="44"/>
      <c r="CMY23" s="44"/>
      <c r="CMZ23" s="44"/>
      <c r="CNA23" s="44"/>
      <c r="CNB23" s="44"/>
      <c r="CNC23" s="44"/>
      <c r="CND23" s="44"/>
      <c r="CNE23" s="44"/>
      <c r="CNF23" s="44"/>
      <c r="CNG23" s="44"/>
      <c r="CNH23" s="44"/>
      <c r="CNI23" s="44"/>
      <c r="CNJ23" s="44"/>
      <c r="CNK23" s="44"/>
      <c r="CNL23" s="44"/>
      <c r="CNM23" s="44"/>
      <c r="CNN23" s="44"/>
      <c r="CNO23" s="44"/>
      <c r="CNP23" s="44"/>
      <c r="CNQ23" s="44"/>
      <c r="CNR23" s="44"/>
      <c r="CNS23" s="44"/>
      <c r="CNT23" s="44"/>
      <c r="CNU23" s="44"/>
      <c r="CNV23" s="44"/>
      <c r="CNW23" s="44"/>
      <c r="CNX23" s="44"/>
      <c r="CNY23" s="44"/>
      <c r="CNZ23" s="44"/>
      <c r="COA23" s="44"/>
      <c r="COB23" s="44"/>
      <c r="COC23" s="44"/>
      <c r="COD23" s="44"/>
      <c r="COE23" s="44"/>
      <c r="COF23" s="44"/>
      <c r="COG23" s="44"/>
      <c r="COH23" s="44"/>
      <c r="COI23" s="44"/>
      <c r="COJ23" s="44"/>
      <c r="COK23" s="44"/>
      <c r="COL23" s="44"/>
      <c r="COM23" s="44"/>
      <c r="CON23" s="44"/>
      <c r="COO23" s="44"/>
      <c r="COP23" s="44"/>
      <c r="COQ23" s="44"/>
      <c r="COR23" s="44"/>
      <c r="COS23" s="44"/>
      <c r="COT23" s="44"/>
      <c r="COU23" s="44"/>
      <c r="COV23" s="44"/>
      <c r="COW23" s="44"/>
      <c r="COX23" s="44"/>
      <c r="COY23" s="44"/>
      <c r="COZ23" s="44"/>
      <c r="CPA23" s="44"/>
      <c r="CPB23" s="44"/>
      <c r="CPC23" s="44"/>
      <c r="CPD23" s="44"/>
      <c r="CPE23" s="44"/>
      <c r="CPF23" s="44"/>
      <c r="CPG23" s="44"/>
      <c r="CPH23" s="44"/>
      <c r="CPI23" s="44"/>
      <c r="CPJ23" s="44"/>
      <c r="CPK23" s="44"/>
      <c r="CPL23" s="44"/>
      <c r="CPM23" s="44"/>
      <c r="CPN23" s="44"/>
      <c r="CPO23" s="44"/>
      <c r="CPP23" s="44"/>
      <c r="CPQ23" s="44"/>
      <c r="CPR23" s="44"/>
      <c r="CPS23" s="44"/>
      <c r="CPT23" s="44"/>
      <c r="CPU23" s="44"/>
      <c r="CPV23" s="44"/>
      <c r="CPW23" s="44"/>
      <c r="CPX23" s="44"/>
      <c r="CPY23" s="44"/>
      <c r="CPZ23" s="44"/>
      <c r="CQA23" s="44"/>
      <c r="CQB23" s="44"/>
      <c r="CQC23" s="44"/>
      <c r="CQD23" s="44"/>
      <c r="CQE23" s="44"/>
      <c r="CQF23" s="44"/>
      <c r="CQG23" s="44"/>
      <c r="CQH23" s="44"/>
      <c r="CQI23" s="44"/>
      <c r="CQJ23" s="44"/>
      <c r="CQK23" s="44"/>
      <c r="CQL23" s="44"/>
      <c r="CQM23" s="44"/>
      <c r="CQN23" s="44"/>
      <c r="CQO23" s="44"/>
      <c r="CQP23" s="44"/>
      <c r="CQQ23" s="44"/>
      <c r="CQR23" s="44"/>
      <c r="CQS23" s="44"/>
      <c r="CQT23" s="44"/>
      <c r="CQU23" s="44"/>
      <c r="CQV23" s="44"/>
      <c r="CQW23" s="44"/>
      <c r="CQX23" s="44"/>
      <c r="CQY23" s="44"/>
      <c r="CQZ23" s="44"/>
      <c r="CRA23" s="44"/>
      <c r="CRB23" s="44"/>
      <c r="CRC23" s="44"/>
      <c r="CRD23" s="44"/>
      <c r="CRE23" s="44"/>
      <c r="CRF23" s="44"/>
      <c r="CRG23" s="44"/>
      <c r="CRH23" s="44"/>
      <c r="CRI23" s="44"/>
      <c r="CRJ23" s="44"/>
      <c r="CRK23" s="44"/>
      <c r="CRL23" s="44"/>
      <c r="CRM23" s="44"/>
      <c r="CRN23" s="44"/>
      <c r="CRO23" s="44"/>
      <c r="CRP23" s="44"/>
      <c r="CRQ23" s="44"/>
      <c r="CRR23" s="44"/>
      <c r="CRS23" s="44"/>
      <c r="CRT23" s="44"/>
      <c r="CRU23" s="44"/>
      <c r="CRV23" s="44"/>
      <c r="CRW23" s="44"/>
      <c r="CRX23" s="44"/>
      <c r="CRY23" s="44"/>
      <c r="CRZ23" s="44"/>
      <c r="CSA23" s="44"/>
      <c r="CSB23" s="44"/>
      <c r="CSC23" s="44"/>
      <c r="CSD23" s="44"/>
      <c r="CSE23" s="44"/>
      <c r="CSF23" s="44"/>
      <c r="CSG23" s="44"/>
      <c r="CSH23" s="44"/>
      <c r="CSI23" s="44"/>
      <c r="CSJ23" s="44"/>
      <c r="CSK23" s="44"/>
      <c r="CSL23" s="44"/>
      <c r="CSM23" s="44"/>
      <c r="CSN23" s="44"/>
      <c r="CSO23" s="44"/>
      <c r="CSP23" s="44"/>
      <c r="CSQ23" s="44"/>
      <c r="CSR23" s="44"/>
      <c r="CSS23" s="44"/>
      <c r="CST23" s="44"/>
      <c r="CSU23" s="44"/>
      <c r="CSV23" s="44"/>
      <c r="CSW23" s="44"/>
      <c r="CSX23" s="44"/>
      <c r="CSY23" s="44"/>
      <c r="CSZ23" s="44"/>
      <c r="CTA23" s="44"/>
      <c r="CTB23" s="44"/>
      <c r="CTC23" s="44"/>
      <c r="CTD23" s="44"/>
      <c r="CTE23" s="44"/>
      <c r="CTF23" s="44"/>
      <c r="CTG23" s="44"/>
      <c r="CTH23" s="44"/>
      <c r="CTI23" s="44"/>
      <c r="CTJ23" s="44"/>
      <c r="CTK23" s="44"/>
      <c r="CTL23" s="44"/>
      <c r="CTM23" s="44"/>
      <c r="CTN23" s="44"/>
      <c r="CTO23" s="44"/>
      <c r="CTP23" s="44"/>
      <c r="CTQ23" s="44"/>
      <c r="CTR23" s="44"/>
      <c r="CTS23" s="44"/>
      <c r="CTT23" s="44"/>
      <c r="CTU23" s="44"/>
      <c r="CTV23" s="44"/>
      <c r="CTW23" s="44"/>
      <c r="CTX23" s="44"/>
      <c r="CTY23" s="44"/>
      <c r="CTZ23" s="44"/>
      <c r="CUA23" s="44"/>
      <c r="CUB23" s="44"/>
      <c r="CUC23" s="44"/>
      <c r="CUD23" s="44"/>
      <c r="CUE23" s="44"/>
      <c r="CUF23" s="44"/>
      <c r="CUG23" s="44"/>
      <c r="CUH23" s="44"/>
      <c r="CUI23" s="44"/>
      <c r="CUJ23" s="44"/>
      <c r="CUK23" s="44"/>
      <c r="CUL23" s="44"/>
      <c r="CUM23" s="44"/>
      <c r="CUN23" s="44"/>
      <c r="CUO23" s="44"/>
      <c r="CUP23" s="44"/>
      <c r="CUQ23" s="44"/>
      <c r="CUR23" s="44"/>
      <c r="CUS23" s="44"/>
      <c r="CUT23" s="44"/>
      <c r="CUU23" s="44"/>
      <c r="CUV23" s="44"/>
      <c r="CUW23" s="44"/>
      <c r="CUX23" s="44"/>
      <c r="CUY23" s="44"/>
      <c r="CUZ23" s="44"/>
      <c r="CVA23" s="44"/>
      <c r="CVB23" s="44"/>
      <c r="CVC23" s="44"/>
      <c r="CVD23" s="44"/>
      <c r="CVE23" s="44"/>
      <c r="CVF23" s="44"/>
      <c r="CVG23" s="44"/>
      <c r="CVH23" s="44"/>
      <c r="CVI23" s="44"/>
      <c r="CVJ23" s="44"/>
      <c r="CVK23" s="44"/>
      <c r="CVL23" s="44"/>
      <c r="CVM23" s="44"/>
      <c r="CVN23" s="44"/>
      <c r="CVO23" s="44"/>
      <c r="CVP23" s="44"/>
      <c r="CVQ23" s="44"/>
      <c r="CVR23" s="44"/>
      <c r="CVS23" s="44"/>
      <c r="CVT23" s="44"/>
      <c r="CVU23" s="44"/>
      <c r="CVV23" s="44"/>
      <c r="CVW23" s="44"/>
      <c r="CVX23" s="44"/>
      <c r="CVY23" s="44"/>
      <c r="CVZ23" s="44"/>
      <c r="CWA23" s="44"/>
      <c r="CWB23" s="44"/>
      <c r="CWC23" s="44"/>
      <c r="CWD23" s="44"/>
      <c r="CWE23" s="44"/>
      <c r="CWF23" s="44"/>
      <c r="CWG23" s="44"/>
      <c r="CWH23" s="44"/>
      <c r="CWI23" s="44"/>
      <c r="CWJ23" s="44"/>
      <c r="CWK23" s="44"/>
      <c r="CWL23" s="44"/>
      <c r="CWM23" s="44"/>
      <c r="CWN23" s="44"/>
      <c r="CWO23" s="44"/>
      <c r="CWP23" s="44"/>
      <c r="CWQ23" s="44"/>
      <c r="CWR23" s="44"/>
      <c r="CWS23" s="44"/>
      <c r="CWT23" s="44"/>
      <c r="CWU23" s="44"/>
      <c r="CWV23" s="44"/>
      <c r="CWW23" s="44"/>
      <c r="CWX23" s="44"/>
      <c r="CWY23" s="44"/>
      <c r="CWZ23" s="44"/>
      <c r="CXA23" s="44"/>
      <c r="CXB23" s="44"/>
      <c r="CXC23" s="44"/>
      <c r="CXD23" s="44"/>
      <c r="CXE23" s="44"/>
      <c r="CXF23" s="44"/>
      <c r="CXG23" s="44"/>
      <c r="CXH23" s="44"/>
      <c r="CXI23" s="44"/>
      <c r="CXJ23" s="44"/>
      <c r="CXK23" s="44"/>
      <c r="CXL23" s="44"/>
      <c r="CXM23" s="44"/>
      <c r="CXN23" s="44"/>
      <c r="CXO23" s="44"/>
      <c r="CXP23" s="44"/>
      <c r="CXQ23" s="44"/>
      <c r="CXR23" s="44"/>
      <c r="CXS23" s="44"/>
      <c r="CXT23" s="44"/>
      <c r="CXU23" s="44"/>
      <c r="CXV23" s="44"/>
      <c r="CXW23" s="44"/>
      <c r="CXX23" s="44"/>
      <c r="CXY23" s="44"/>
      <c r="CXZ23" s="44"/>
      <c r="CYA23" s="44"/>
      <c r="CYB23" s="44"/>
      <c r="CYC23" s="44"/>
      <c r="CYD23" s="44"/>
      <c r="CYE23" s="44"/>
      <c r="CYF23" s="44"/>
      <c r="CYG23" s="44"/>
      <c r="CYH23" s="44"/>
      <c r="CYI23" s="44"/>
      <c r="CYJ23" s="44"/>
      <c r="CYK23" s="44"/>
      <c r="CYL23" s="44"/>
      <c r="CYM23" s="44"/>
      <c r="CYN23" s="44"/>
      <c r="CYO23" s="44"/>
      <c r="CYP23" s="44"/>
      <c r="CYQ23" s="44"/>
      <c r="CYR23" s="44"/>
      <c r="CYS23" s="44"/>
      <c r="CYT23" s="44"/>
      <c r="CYU23" s="44"/>
      <c r="CYV23" s="44"/>
      <c r="CYW23" s="44"/>
      <c r="CYX23" s="44"/>
      <c r="CYY23" s="44"/>
      <c r="CYZ23" s="44"/>
      <c r="CZA23" s="44"/>
      <c r="CZB23" s="44"/>
      <c r="CZC23" s="44"/>
      <c r="CZD23" s="44"/>
      <c r="CZE23" s="44"/>
      <c r="CZF23" s="44"/>
      <c r="CZG23" s="44"/>
      <c r="CZH23" s="44"/>
      <c r="CZI23" s="44"/>
      <c r="CZJ23" s="44"/>
      <c r="CZK23" s="44"/>
      <c r="CZL23" s="44"/>
      <c r="CZM23" s="44"/>
      <c r="CZN23" s="44"/>
      <c r="CZO23" s="44"/>
      <c r="CZP23" s="44"/>
      <c r="CZQ23" s="44"/>
      <c r="CZR23" s="44"/>
      <c r="CZS23" s="44"/>
      <c r="CZT23" s="44"/>
      <c r="CZU23" s="44"/>
      <c r="CZV23" s="44"/>
      <c r="CZW23" s="44"/>
      <c r="CZX23" s="44"/>
      <c r="CZY23" s="44"/>
      <c r="CZZ23" s="44"/>
      <c r="DAA23" s="44"/>
      <c r="DAB23" s="44"/>
      <c r="DAC23" s="44"/>
      <c r="DAD23" s="44"/>
      <c r="DAE23" s="44"/>
      <c r="DAF23" s="44"/>
      <c r="DAG23" s="44"/>
      <c r="DAH23" s="44"/>
      <c r="DAI23" s="44"/>
      <c r="DAJ23" s="44"/>
      <c r="DAK23" s="44"/>
      <c r="DAL23" s="44"/>
      <c r="DAM23" s="44"/>
      <c r="DAN23" s="44"/>
      <c r="DAO23" s="44"/>
      <c r="DAP23" s="44"/>
      <c r="DAQ23" s="44"/>
      <c r="DAR23" s="44"/>
      <c r="DAS23" s="44"/>
      <c r="DAT23" s="44"/>
      <c r="DAU23" s="44"/>
      <c r="DAV23" s="44"/>
      <c r="DAW23" s="44"/>
      <c r="DAX23" s="44"/>
      <c r="DAY23" s="44"/>
      <c r="DAZ23" s="44"/>
      <c r="DBA23" s="44"/>
      <c r="DBB23" s="44"/>
      <c r="DBC23" s="44"/>
      <c r="DBD23" s="44"/>
      <c r="DBE23" s="44"/>
      <c r="DBF23" s="44"/>
      <c r="DBG23" s="44"/>
      <c r="DBH23" s="44"/>
      <c r="DBI23" s="44"/>
      <c r="DBJ23" s="44"/>
      <c r="DBK23" s="44"/>
      <c r="DBL23" s="44"/>
      <c r="DBM23" s="44"/>
      <c r="DBN23" s="44"/>
      <c r="DBO23" s="44"/>
      <c r="DBP23" s="44"/>
      <c r="DBQ23" s="44"/>
      <c r="DBR23" s="44"/>
      <c r="DBS23" s="44"/>
      <c r="DBT23" s="44"/>
      <c r="DBU23" s="44"/>
      <c r="DBV23" s="44"/>
      <c r="DBW23" s="44"/>
      <c r="DBX23" s="44"/>
      <c r="DBY23" s="44"/>
      <c r="DBZ23" s="44"/>
      <c r="DCA23" s="44"/>
      <c r="DCB23" s="44"/>
      <c r="DCC23" s="44"/>
      <c r="DCD23" s="44"/>
      <c r="DCE23" s="44"/>
      <c r="DCF23" s="44"/>
      <c r="DCG23" s="44"/>
      <c r="DCH23" s="44"/>
      <c r="DCI23" s="44"/>
      <c r="DCJ23" s="44"/>
      <c r="DCK23" s="44"/>
      <c r="DCL23" s="44"/>
      <c r="DCM23" s="44"/>
      <c r="DCN23" s="44"/>
      <c r="DCO23" s="44"/>
      <c r="DCP23" s="44"/>
      <c r="DCQ23" s="44"/>
      <c r="DCR23" s="44"/>
      <c r="DCS23" s="44"/>
      <c r="DCT23" s="44"/>
      <c r="DCU23" s="44"/>
      <c r="DCV23" s="44"/>
      <c r="DCW23" s="44"/>
      <c r="DCX23" s="44"/>
      <c r="DCY23" s="44"/>
      <c r="DCZ23" s="44"/>
      <c r="DDA23" s="44"/>
      <c r="DDB23" s="44"/>
      <c r="DDC23" s="44"/>
      <c r="DDD23" s="44"/>
      <c r="DDE23" s="44"/>
      <c r="DDF23" s="44"/>
      <c r="DDG23" s="44"/>
      <c r="DDH23" s="44"/>
      <c r="DDI23" s="44"/>
      <c r="DDJ23" s="44"/>
      <c r="DDK23" s="44"/>
      <c r="DDL23" s="44"/>
      <c r="DDM23" s="44"/>
      <c r="DDN23" s="44"/>
      <c r="DDO23" s="44"/>
      <c r="DDP23" s="44"/>
      <c r="DDQ23" s="44"/>
      <c r="DDR23" s="44"/>
      <c r="DDS23" s="44"/>
      <c r="DDT23" s="44"/>
      <c r="DDU23" s="44"/>
      <c r="DDV23" s="44"/>
      <c r="DDW23" s="44"/>
      <c r="DDX23" s="44"/>
      <c r="DDY23" s="44"/>
      <c r="DDZ23" s="44"/>
      <c r="DEA23" s="44"/>
      <c r="DEB23" s="44"/>
      <c r="DEC23" s="44"/>
      <c r="DED23" s="44"/>
      <c r="DEE23" s="44"/>
      <c r="DEF23" s="44"/>
      <c r="DEG23" s="44"/>
      <c r="DEH23" s="44"/>
      <c r="DEI23" s="44"/>
      <c r="DEJ23" s="44"/>
      <c r="DEK23" s="44"/>
      <c r="DEL23" s="44"/>
      <c r="DEM23" s="44"/>
      <c r="DEN23" s="44"/>
      <c r="DEO23" s="44"/>
      <c r="DEP23" s="44"/>
      <c r="DEQ23" s="44"/>
      <c r="DER23" s="44"/>
      <c r="DES23" s="44"/>
      <c r="DET23" s="44"/>
      <c r="DEU23" s="44"/>
      <c r="DEV23" s="44"/>
      <c r="DEW23" s="44"/>
      <c r="DEX23" s="44"/>
      <c r="DEY23" s="44"/>
      <c r="DEZ23" s="44"/>
      <c r="DFA23" s="44"/>
      <c r="DFB23" s="44"/>
      <c r="DFC23" s="44"/>
      <c r="DFD23" s="44"/>
      <c r="DFE23" s="44"/>
      <c r="DFF23" s="44"/>
      <c r="DFG23" s="44"/>
      <c r="DFH23" s="44"/>
      <c r="DFI23" s="44"/>
      <c r="DFJ23" s="44"/>
      <c r="DFK23" s="44"/>
      <c r="DFL23" s="44"/>
      <c r="DFM23" s="44"/>
      <c r="DFN23" s="44"/>
      <c r="DFO23" s="44"/>
      <c r="DFP23" s="44"/>
      <c r="DFQ23" s="44"/>
      <c r="DFR23" s="44"/>
      <c r="DFS23" s="44"/>
      <c r="DFT23" s="44"/>
      <c r="DFU23" s="44"/>
      <c r="DFV23" s="44"/>
      <c r="DFW23" s="44"/>
      <c r="DFX23" s="44"/>
      <c r="DFY23" s="44"/>
      <c r="DFZ23" s="44"/>
      <c r="DGA23" s="44"/>
      <c r="DGB23" s="44"/>
      <c r="DGC23" s="44"/>
      <c r="DGD23" s="44"/>
      <c r="DGE23" s="44"/>
      <c r="DGF23" s="44"/>
      <c r="DGG23" s="44"/>
      <c r="DGH23" s="44"/>
      <c r="DGI23" s="44"/>
      <c r="DGJ23" s="44"/>
      <c r="DGK23" s="44"/>
      <c r="DGL23" s="44"/>
      <c r="DGM23" s="44"/>
      <c r="DGN23" s="44"/>
      <c r="DGO23" s="44"/>
      <c r="DGP23" s="44"/>
      <c r="DGQ23" s="44"/>
      <c r="DGR23" s="44"/>
      <c r="DGS23" s="44"/>
      <c r="DGT23" s="44"/>
      <c r="DGU23" s="44"/>
      <c r="DGV23" s="44"/>
      <c r="DGW23" s="44"/>
      <c r="DGX23" s="44"/>
      <c r="DGY23" s="44"/>
      <c r="DGZ23" s="44"/>
      <c r="DHA23" s="44"/>
      <c r="DHB23" s="44"/>
      <c r="DHC23" s="44"/>
      <c r="DHD23" s="44"/>
      <c r="DHE23" s="44"/>
      <c r="DHF23" s="44"/>
      <c r="DHG23" s="44"/>
      <c r="DHH23" s="44"/>
      <c r="DHI23" s="44"/>
      <c r="DHJ23" s="44"/>
      <c r="DHK23" s="44"/>
      <c r="DHL23" s="44"/>
      <c r="DHM23" s="44"/>
      <c r="DHN23" s="44"/>
      <c r="DHO23" s="44"/>
      <c r="DHP23" s="44"/>
      <c r="DHQ23" s="44"/>
      <c r="DHR23" s="44"/>
      <c r="DHS23" s="44"/>
      <c r="DHT23" s="44"/>
      <c r="DHU23" s="44"/>
      <c r="DHV23" s="44"/>
      <c r="DHW23" s="44"/>
      <c r="DHX23" s="44"/>
      <c r="DHY23" s="44"/>
      <c r="DHZ23" s="44"/>
      <c r="DIA23" s="44"/>
      <c r="DIB23" s="44"/>
      <c r="DIC23" s="44"/>
      <c r="DID23" s="44"/>
      <c r="DIE23" s="44"/>
      <c r="DIF23" s="44"/>
      <c r="DIG23" s="44"/>
      <c r="DIH23" s="44"/>
      <c r="DII23" s="44"/>
      <c r="DIJ23" s="44"/>
      <c r="DIK23" s="44"/>
      <c r="DIL23" s="44"/>
      <c r="DIM23" s="44"/>
      <c r="DIN23" s="44"/>
      <c r="DIO23" s="44"/>
      <c r="DIP23" s="44"/>
      <c r="DIQ23" s="44"/>
      <c r="DIR23" s="44"/>
      <c r="DIS23" s="44"/>
      <c r="DIT23" s="44"/>
      <c r="DIU23" s="44"/>
      <c r="DIV23" s="44"/>
      <c r="DIW23" s="44"/>
      <c r="DIX23" s="44"/>
      <c r="DIY23" s="44"/>
      <c r="DIZ23" s="44"/>
      <c r="DJA23" s="44"/>
      <c r="DJB23" s="44"/>
      <c r="DJC23" s="44"/>
      <c r="DJD23" s="44"/>
      <c r="DJE23" s="44"/>
      <c r="DJF23" s="44"/>
      <c r="DJG23" s="44"/>
      <c r="DJH23" s="44"/>
      <c r="DJI23" s="44"/>
      <c r="DJJ23" s="44"/>
      <c r="DJK23" s="44"/>
      <c r="DJL23" s="44"/>
      <c r="DJM23" s="44"/>
      <c r="DJN23" s="44"/>
      <c r="DJO23" s="44"/>
      <c r="DJP23" s="44"/>
      <c r="DJQ23" s="44"/>
      <c r="DJR23" s="44"/>
      <c r="DJS23" s="44"/>
      <c r="DJT23" s="44"/>
      <c r="DJU23" s="44"/>
      <c r="DJV23" s="44"/>
      <c r="DJW23" s="44"/>
      <c r="DJX23" s="44"/>
      <c r="DJY23" s="44"/>
      <c r="DJZ23" s="44"/>
      <c r="DKA23" s="44"/>
      <c r="DKB23" s="44"/>
      <c r="DKC23" s="44"/>
      <c r="DKD23" s="44"/>
      <c r="DKE23" s="44"/>
      <c r="DKF23" s="44"/>
      <c r="DKG23" s="44"/>
      <c r="DKH23" s="44"/>
      <c r="DKI23" s="44"/>
      <c r="DKJ23" s="44"/>
      <c r="DKK23" s="44"/>
      <c r="DKL23" s="44"/>
      <c r="DKM23" s="44"/>
      <c r="DKN23" s="44"/>
      <c r="DKO23" s="44"/>
      <c r="DKP23" s="44"/>
      <c r="DKQ23" s="44"/>
      <c r="DKR23" s="44"/>
      <c r="DKS23" s="44"/>
      <c r="DKT23" s="44"/>
      <c r="DKU23" s="44"/>
      <c r="DKV23" s="44"/>
      <c r="DKW23" s="44"/>
      <c r="DKX23" s="44"/>
      <c r="DKY23" s="44"/>
      <c r="DKZ23" s="44"/>
      <c r="DLA23" s="44"/>
      <c r="DLB23" s="44"/>
      <c r="DLC23" s="44"/>
      <c r="DLD23" s="44"/>
      <c r="DLE23" s="44"/>
      <c r="DLF23" s="44"/>
      <c r="DLG23" s="44"/>
      <c r="DLH23" s="44"/>
      <c r="DLI23" s="44"/>
      <c r="DLJ23" s="44"/>
      <c r="DLK23" s="44"/>
      <c r="DLL23" s="44"/>
      <c r="DLM23" s="44"/>
      <c r="DLN23" s="44"/>
      <c r="DLO23" s="44"/>
      <c r="DLP23" s="44"/>
      <c r="DLQ23" s="44"/>
      <c r="DLR23" s="44"/>
      <c r="DLS23" s="44"/>
      <c r="DLT23" s="44"/>
      <c r="DLU23" s="44"/>
      <c r="DLV23" s="44"/>
      <c r="DLW23" s="44"/>
      <c r="DLX23" s="44"/>
      <c r="DLY23" s="44"/>
      <c r="DLZ23" s="44"/>
      <c r="DMA23" s="44"/>
      <c r="DMB23" s="44"/>
      <c r="DMC23" s="44"/>
      <c r="DMD23" s="44"/>
      <c r="DME23" s="44"/>
      <c r="DMF23" s="44"/>
      <c r="DMG23" s="44"/>
      <c r="DMH23" s="44"/>
      <c r="DMI23" s="44"/>
      <c r="DMJ23" s="44"/>
      <c r="DMK23" s="44"/>
      <c r="DML23" s="44"/>
      <c r="DMM23" s="44"/>
      <c r="DMN23" s="44"/>
      <c r="DMO23" s="44"/>
      <c r="DMP23" s="44"/>
      <c r="DMQ23" s="44"/>
      <c r="DMR23" s="44"/>
      <c r="DMS23" s="44"/>
      <c r="DMT23" s="44"/>
      <c r="DMU23" s="44"/>
      <c r="DMV23" s="44"/>
      <c r="DMW23" s="44"/>
      <c r="DMX23" s="44"/>
      <c r="DMY23" s="44"/>
      <c r="DMZ23" s="44"/>
      <c r="DNA23" s="44"/>
      <c r="DNB23" s="44"/>
      <c r="DNC23" s="44"/>
      <c r="DND23" s="44"/>
      <c r="DNE23" s="44"/>
      <c r="DNF23" s="44"/>
      <c r="DNG23" s="44"/>
      <c r="DNH23" s="44"/>
      <c r="DNI23" s="44"/>
      <c r="DNJ23" s="44"/>
      <c r="DNK23" s="44"/>
      <c r="DNL23" s="44"/>
      <c r="DNM23" s="44"/>
      <c r="DNN23" s="44"/>
      <c r="DNO23" s="44"/>
      <c r="DNP23" s="44"/>
      <c r="DNQ23" s="44"/>
      <c r="DNR23" s="44"/>
      <c r="DNS23" s="44"/>
      <c r="DNT23" s="44"/>
      <c r="DNU23" s="44"/>
      <c r="DNV23" s="44"/>
      <c r="DNW23" s="44"/>
      <c r="DNX23" s="44"/>
      <c r="DNY23" s="44"/>
      <c r="DNZ23" s="44"/>
      <c r="DOA23" s="44"/>
      <c r="DOB23" s="44"/>
      <c r="DOC23" s="44"/>
      <c r="DOD23" s="44"/>
      <c r="DOE23" s="44"/>
      <c r="DOF23" s="44"/>
      <c r="DOG23" s="44"/>
      <c r="DOH23" s="44"/>
      <c r="DOI23" s="44"/>
      <c r="DOJ23" s="44"/>
      <c r="DOK23" s="44"/>
      <c r="DOL23" s="44"/>
      <c r="DOM23" s="44"/>
      <c r="DON23" s="44"/>
      <c r="DOO23" s="44"/>
      <c r="DOP23" s="44"/>
      <c r="DOQ23" s="44"/>
      <c r="DOR23" s="44"/>
      <c r="DOS23" s="44"/>
      <c r="DOT23" s="44"/>
      <c r="DOU23" s="44"/>
      <c r="DOV23" s="44"/>
      <c r="DOW23" s="44"/>
      <c r="DOX23" s="44"/>
      <c r="DOY23" s="44"/>
      <c r="DOZ23" s="44"/>
      <c r="DPA23" s="44"/>
      <c r="DPB23" s="44"/>
      <c r="DPC23" s="44"/>
      <c r="DPD23" s="44"/>
      <c r="DPE23" s="44"/>
      <c r="DPF23" s="44"/>
      <c r="DPG23" s="44"/>
      <c r="DPH23" s="44"/>
      <c r="DPI23" s="44"/>
      <c r="DPJ23" s="44"/>
      <c r="DPK23" s="44"/>
      <c r="DPL23" s="44"/>
      <c r="DPM23" s="44"/>
      <c r="DPN23" s="44"/>
      <c r="DPO23" s="44"/>
      <c r="DPP23" s="44"/>
      <c r="DPQ23" s="44"/>
      <c r="DPR23" s="44"/>
      <c r="DPS23" s="44"/>
      <c r="DPT23" s="44"/>
      <c r="DPU23" s="44"/>
      <c r="DPV23" s="44"/>
      <c r="DPW23" s="44"/>
      <c r="DPX23" s="44"/>
      <c r="DPY23" s="44"/>
      <c r="DPZ23" s="44"/>
      <c r="DQA23" s="44"/>
      <c r="DQB23" s="44"/>
      <c r="DQC23" s="44"/>
      <c r="DQD23" s="44"/>
      <c r="DQE23" s="44"/>
      <c r="DQF23" s="44"/>
      <c r="DQG23" s="44"/>
      <c r="DQH23" s="44"/>
      <c r="DQI23" s="44"/>
      <c r="DQJ23" s="44"/>
      <c r="DQK23" s="44"/>
      <c r="DQL23" s="44"/>
      <c r="DQM23" s="44"/>
      <c r="DQN23" s="44"/>
      <c r="DQO23" s="44"/>
      <c r="DQP23" s="44"/>
      <c r="DQQ23" s="44"/>
      <c r="DQR23" s="44"/>
      <c r="DQS23" s="44"/>
      <c r="DQT23" s="44"/>
      <c r="DQU23" s="44"/>
      <c r="DQV23" s="44"/>
      <c r="DQW23" s="44"/>
      <c r="DQX23" s="44"/>
      <c r="DQY23" s="44"/>
      <c r="DQZ23" s="44"/>
      <c r="DRA23" s="44"/>
      <c r="DRB23" s="44"/>
      <c r="DRC23" s="44"/>
      <c r="DRD23" s="44"/>
      <c r="DRE23" s="44"/>
      <c r="DRF23" s="44"/>
      <c r="DRG23" s="44"/>
      <c r="DRH23" s="44"/>
      <c r="DRI23" s="44"/>
      <c r="DRJ23" s="44"/>
      <c r="DRK23" s="44"/>
      <c r="DRL23" s="44"/>
      <c r="DRM23" s="44"/>
      <c r="DRN23" s="44"/>
      <c r="DRO23" s="44"/>
      <c r="DRP23" s="44"/>
      <c r="DRQ23" s="44"/>
      <c r="DRR23" s="44"/>
      <c r="DRS23" s="44"/>
      <c r="DRT23" s="44"/>
      <c r="DRU23" s="44"/>
      <c r="DRV23" s="44"/>
      <c r="DRW23" s="44"/>
      <c r="DRX23" s="44"/>
      <c r="DRY23" s="44"/>
      <c r="DRZ23" s="44"/>
      <c r="DSA23" s="44"/>
      <c r="DSB23" s="44"/>
      <c r="DSC23" s="44"/>
      <c r="DSD23" s="44"/>
      <c r="DSE23" s="44"/>
      <c r="DSF23" s="44"/>
      <c r="DSG23" s="44"/>
      <c r="DSH23" s="44"/>
      <c r="DSI23" s="44"/>
      <c r="DSJ23" s="44"/>
      <c r="DSK23" s="44"/>
      <c r="DSL23" s="44"/>
      <c r="DSM23" s="44"/>
      <c r="DSN23" s="44"/>
      <c r="DSO23" s="44"/>
      <c r="DSP23" s="44"/>
      <c r="DSQ23" s="44"/>
      <c r="DSR23" s="44"/>
      <c r="DSS23" s="44"/>
      <c r="DST23" s="44"/>
      <c r="DSU23" s="44"/>
      <c r="DSV23" s="44"/>
      <c r="DSW23" s="44"/>
      <c r="DSX23" s="44"/>
      <c r="DSY23" s="44"/>
      <c r="DSZ23" s="44"/>
      <c r="DTA23" s="44"/>
      <c r="DTB23" s="44"/>
      <c r="DTC23" s="44"/>
      <c r="DTD23" s="44"/>
      <c r="DTE23" s="44"/>
      <c r="DTF23" s="44"/>
      <c r="DTG23" s="44"/>
      <c r="DTH23" s="44"/>
      <c r="DTI23" s="44"/>
      <c r="DTJ23" s="44"/>
      <c r="DTK23" s="44"/>
      <c r="DTL23" s="44"/>
      <c r="DTM23" s="44"/>
      <c r="DTN23" s="44"/>
      <c r="DTO23" s="44"/>
      <c r="DTP23" s="44"/>
      <c r="DTQ23" s="44"/>
      <c r="DTR23" s="44"/>
      <c r="DTS23" s="44"/>
      <c r="DTT23" s="44"/>
      <c r="DTU23" s="44"/>
      <c r="DTV23" s="44"/>
      <c r="DTW23" s="44"/>
      <c r="DTX23" s="44"/>
      <c r="DTY23" s="44"/>
      <c r="DTZ23" s="44"/>
      <c r="DUA23" s="44"/>
      <c r="DUB23" s="44"/>
      <c r="DUC23" s="44"/>
      <c r="DUD23" s="44"/>
      <c r="DUE23" s="44"/>
      <c r="DUF23" s="44"/>
      <c r="DUG23" s="44"/>
      <c r="DUH23" s="44"/>
      <c r="DUI23" s="44"/>
      <c r="DUJ23" s="44"/>
      <c r="DUK23" s="44"/>
      <c r="DUL23" s="44"/>
      <c r="DUM23" s="44"/>
      <c r="DUN23" s="44"/>
      <c r="DUO23" s="44"/>
      <c r="DUP23" s="44"/>
      <c r="DUQ23" s="44"/>
      <c r="DUR23" s="44"/>
      <c r="DUS23" s="44"/>
      <c r="DUT23" s="44"/>
      <c r="DUU23" s="44"/>
      <c r="DUV23" s="44"/>
      <c r="DUW23" s="44"/>
      <c r="DUX23" s="44"/>
      <c r="DUY23" s="44"/>
      <c r="DUZ23" s="44"/>
      <c r="DVA23" s="44"/>
      <c r="DVB23" s="44"/>
      <c r="DVC23" s="44"/>
      <c r="DVD23" s="44"/>
      <c r="DVE23" s="44"/>
      <c r="DVF23" s="44"/>
      <c r="DVG23" s="44"/>
      <c r="DVH23" s="44"/>
      <c r="DVI23" s="44"/>
      <c r="DVJ23" s="44"/>
      <c r="DVK23" s="44"/>
      <c r="DVL23" s="44"/>
      <c r="DVM23" s="44"/>
      <c r="DVN23" s="44"/>
      <c r="DVO23" s="44"/>
      <c r="DVP23" s="44"/>
      <c r="DVQ23" s="44"/>
      <c r="DVR23" s="44"/>
      <c r="DVS23" s="44"/>
      <c r="DVT23" s="44"/>
      <c r="DVU23" s="44"/>
      <c r="DVV23" s="44"/>
      <c r="DVW23" s="44"/>
      <c r="DVX23" s="44"/>
      <c r="DVY23" s="44"/>
      <c r="DVZ23" s="44"/>
      <c r="DWA23" s="44"/>
      <c r="DWB23" s="44"/>
      <c r="DWC23" s="44"/>
      <c r="DWD23" s="44"/>
      <c r="DWE23" s="44"/>
      <c r="DWF23" s="44"/>
      <c r="DWG23" s="44"/>
      <c r="DWH23" s="44"/>
      <c r="DWI23" s="44"/>
      <c r="DWJ23" s="44"/>
      <c r="DWK23" s="44"/>
      <c r="DWL23" s="44"/>
      <c r="DWM23" s="44"/>
      <c r="DWN23" s="44"/>
      <c r="DWO23" s="44"/>
      <c r="DWP23" s="44"/>
      <c r="DWQ23" s="44"/>
      <c r="DWR23" s="44"/>
      <c r="DWS23" s="44"/>
      <c r="DWT23" s="44"/>
      <c r="DWU23" s="44"/>
      <c r="DWV23" s="44"/>
      <c r="DWW23" s="44"/>
      <c r="DWX23" s="44"/>
      <c r="DWY23" s="44"/>
      <c r="DWZ23" s="44"/>
      <c r="DXA23" s="44"/>
      <c r="DXB23" s="44"/>
      <c r="DXC23" s="44"/>
      <c r="DXD23" s="44"/>
      <c r="DXE23" s="44"/>
      <c r="DXF23" s="44"/>
      <c r="DXG23" s="44"/>
      <c r="DXH23" s="44"/>
      <c r="DXI23" s="44"/>
      <c r="DXJ23" s="44"/>
      <c r="DXK23" s="44"/>
      <c r="DXL23" s="44"/>
      <c r="DXM23" s="44"/>
      <c r="DXN23" s="44"/>
      <c r="DXO23" s="44"/>
      <c r="DXP23" s="44"/>
      <c r="DXQ23" s="44"/>
      <c r="DXR23" s="44"/>
      <c r="DXS23" s="44"/>
      <c r="DXT23" s="44"/>
      <c r="DXU23" s="44"/>
      <c r="DXV23" s="44"/>
      <c r="DXW23" s="44"/>
      <c r="DXX23" s="44"/>
      <c r="DXY23" s="44"/>
      <c r="DXZ23" s="44"/>
      <c r="DYA23" s="44"/>
      <c r="DYB23" s="44"/>
      <c r="DYC23" s="44"/>
      <c r="DYD23" s="44"/>
      <c r="DYE23" s="44"/>
      <c r="DYF23" s="44"/>
      <c r="DYG23" s="44"/>
      <c r="DYH23" s="44"/>
      <c r="DYI23" s="44"/>
      <c r="DYJ23" s="44"/>
      <c r="DYK23" s="44"/>
      <c r="DYL23" s="44"/>
      <c r="DYM23" s="44"/>
      <c r="DYN23" s="44"/>
      <c r="DYO23" s="44"/>
      <c r="DYP23" s="44"/>
      <c r="DYQ23" s="44"/>
      <c r="DYR23" s="44"/>
      <c r="DYS23" s="44"/>
      <c r="DYT23" s="44"/>
      <c r="DYU23" s="44"/>
      <c r="DYV23" s="44"/>
      <c r="DYW23" s="44"/>
      <c r="DYX23" s="44"/>
      <c r="DYY23" s="44"/>
      <c r="DYZ23" s="44"/>
      <c r="DZA23" s="44"/>
      <c r="DZB23" s="44"/>
      <c r="DZC23" s="44"/>
      <c r="DZD23" s="44"/>
      <c r="DZE23" s="44"/>
      <c r="DZF23" s="44"/>
      <c r="DZG23" s="44"/>
      <c r="DZH23" s="44"/>
      <c r="DZI23" s="44"/>
      <c r="DZJ23" s="44"/>
      <c r="DZK23" s="44"/>
      <c r="DZL23" s="44"/>
      <c r="DZM23" s="44"/>
      <c r="DZN23" s="44"/>
      <c r="DZO23" s="44"/>
      <c r="DZP23" s="44"/>
      <c r="DZQ23" s="44"/>
      <c r="DZR23" s="44"/>
      <c r="DZS23" s="44"/>
      <c r="DZT23" s="44"/>
      <c r="DZU23" s="44"/>
      <c r="DZV23" s="44"/>
      <c r="DZW23" s="44"/>
      <c r="DZX23" s="44"/>
      <c r="DZY23" s="44"/>
      <c r="DZZ23" s="44"/>
      <c r="EAA23" s="44"/>
      <c r="EAB23" s="44"/>
      <c r="EAC23" s="44"/>
      <c r="EAD23" s="44"/>
      <c r="EAE23" s="44"/>
      <c r="EAF23" s="44"/>
      <c r="EAG23" s="44"/>
      <c r="EAH23" s="44"/>
      <c r="EAI23" s="44"/>
      <c r="EAJ23" s="44"/>
      <c r="EAK23" s="44"/>
      <c r="EAL23" s="44"/>
      <c r="EAM23" s="44"/>
      <c r="EAN23" s="44"/>
      <c r="EAO23" s="44"/>
      <c r="EAP23" s="44"/>
      <c r="EAQ23" s="44"/>
      <c r="EAR23" s="44"/>
      <c r="EAS23" s="44"/>
      <c r="EAT23" s="44"/>
      <c r="EAU23" s="44"/>
      <c r="EAV23" s="44"/>
      <c r="EAW23" s="44"/>
      <c r="EAX23" s="44"/>
      <c r="EAY23" s="44"/>
      <c r="EAZ23" s="44"/>
      <c r="EBA23" s="44"/>
      <c r="EBB23" s="44"/>
      <c r="EBC23" s="44"/>
      <c r="EBD23" s="44"/>
      <c r="EBE23" s="44"/>
      <c r="EBF23" s="44"/>
      <c r="EBG23" s="44"/>
      <c r="EBH23" s="44"/>
      <c r="EBI23" s="44"/>
      <c r="EBJ23" s="44"/>
      <c r="EBK23" s="44"/>
      <c r="EBL23" s="44"/>
      <c r="EBM23" s="44"/>
      <c r="EBN23" s="44"/>
      <c r="EBO23" s="44"/>
      <c r="EBP23" s="44"/>
      <c r="EBQ23" s="44"/>
      <c r="EBR23" s="44"/>
      <c r="EBS23" s="44"/>
      <c r="EBT23" s="44"/>
      <c r="EBU23" s="44"/>
      <c r="EBV23" s="44"/>
      <c r="EBW23" s="44"/>
      <c r="EBX23" s="44"/>
      <c r="EBY23" s="44"/>
      <c r="EBZ23" s="44"/>
      <c r="ECA23" s="44"/>
      <c r="ECB23" s="44"/>
      <c r="ECC23" s="44"/>
      <c r="ECD23" s="44"/>
      <c r="ECE23" s="44"/>
      <c r="ECF23" s="44"/>
      <c r="ECG23" s="44"/>
      <c r="ECH23" s="44"/>
      <c r="ECI23" s="44"/>
      <c r="ECJ23" s="44"/>
      <c r="ECK23" s="44"/>
      <c r="ECL23" s="44"/>
      <c r="ECM23" s="44"/>
      <c r="ECN23" s="44"/>
      <c r="ECO23" s="44"/>
      <c r="ECP23" s="44"/>
      <c r="ECQ23" s="44"/>
      <c r="ECR23" s="44"/>
      <c r="ECS23" s="44"/>
      <c r="ECT23" s="44"/>
      <c r="ECU23" s="44"/>
      <c r="ECV23" s="44"/>
      <c r="ECW23" s="44"/>
      <c r="ECX23" s="44"/>
      <c r="ECY23" s="44"/>
      <c r="ECZ23" s="44"/>
      <c r="EDA23" s="44"/>
      <c r="EDB23" s="44"/>
      <c r="EDC23" s="44"/>
      <c r="EDD23" s="44"/>
      <c r="EDE23" s="44"/>
      <c r="EDF23" s="44"/>
      <c r="EDG23" s="44"/>
      <c r="EDH23" s="44"/>
      <c r="EDI23" s="44"/>
      <c r="EDJ23" s="44"/>
      <c r="EDK23" s="44"/>
      <c r="EDL23" s="44"/>
      <c r="EDM23" s="44"/>
      <c r="EDN23" s="44"/>
      <c r="EDO23" s="44"/>
      <c r="EDP23" s="44"/>
      <c r="EDQ23" s="44"/>
      <c r="EDR23" s="44"/>
      <c r="EDS23" s="44"/>
      <c r="EDT23" s="44"/>
      <c r="EDU23" s="44"/>
      <c r="EDV23" s="44"/>
      <c r="EDW23" s="44"/>
      <c r="EDX23" s="44"/>
      <c r="EDY23" s="44"/>
      <c r="EDZ23" s="44"/>
      <c r="EEA23" s="44"/>
      <c r="EEB23" s="44"/>
      <c r="EEC23" s="44"/>
      <c r="EED23" s="44"/>
      <c r="EEE23" s="44"/>
      <c r="EEF23" s="44"/>
      <c r="EEG23" s="44"/>
      <c r="EEH23" s="44"/>
      <c r="EEI23" s="44"/>
      <c r="EEJ23" s="44"/>
      <c r="EEK23" s="44"/>
      <c r="EEL23" s="44"/>
      <c r="EEM23" s="44"/>
      <c r="EEN23" s="44"/>
      <c r="EEO23" s="44"/>
      <c r="EEP23" s="44"/>
      <c r="EEQ23" s="44"/>
      <c r="EER23" s="44"/>
      <c r="EES23" s="44"/>
      <c r="EET23" s="44"/>
      <c r="EEU23" s="44"/>
      <c r="EEV23" s="44"/>
      <c r="EEW23" s="44"/>
      <c r="EEX23" s="44"/>
      <c r="EEY23" s="44"/>
      <c r="EEZ23" s="44"/>
      <c r="EFA23" s="44"/>
      <c r="EFB23" s="44"/>
      <c r="EFC23" s="44"/>
      <c r="EFD23" s="44"/>
      <c r="EFE23" s="44"/>
      <c r="EFF23" s="44"/>
      <c r="EFG23" s="44"/>
      <c r="EFH23" s="44"/>
      <c r="EFI23" s="44"/>
      <c r="EFJ23" s="44"/>
      <c r="EFK23" s="44"/>
      <c r="EFL23" s="44"/>
      <c r="EFM23" s="44"/>
      <c r="EFN23" s="44"/>
      <c r="EFO23" s="44"/>
      <c r="EFP23" s="44"/>
      <c r="EFQ23" s="44"/>
      <c r="EFR23" s="44"/>
      <c r="EFS23" s="44"/>
      <c r="EFT23" s="44"/>
      <c r="EFU23" s="44"/>
      <c r="EFV23" s="44"/>
      <c r="EFW23" s="44"/>
      <c r="EFX23" s="44"/>
      <c r="EFY23" s="44"/>
      <c r="EFZ23" s="44"/>
      <c r="EGA23" s="44"/>
      <c r="EGB23" s="44"/>
      <c r="EGC23" s="44"/>
      <c r="EGD23" s="44"/>
      <c r="EGE23" s="44"/>
      <c r="EGF23" s="44"/>
      <c r="EGG23" s="44"/>
      <c r="EGH23" s="44"/>
      <c r="EGI23" s="44"/>
      <c r="EGJ23" s="44"/>
      <c r="EGK23" s="44"/>
      <c r="EGL23" s="44"/>
      <c r="EGM23" s="44"/>
      <c r="EGN23" s="44"/>
      <c r="EGO23" s="44"/>
      <c r="EGP23" s="44"/>
      <c r="EGQ23" s="44"/>
      <c r="EGR23" s="44"/>
      <c r="EGS23" s="44"/>
      <c r="EGT23" s="44"/>
      <c r="EGU23" s="44"/>
      <c r="EGV23" s="44"/>
      <c r="EGW23" s="44"/>
      <c r="EGX23" s="44"/>
      <c r="EGY23" s="44"/>
      <c r="EGZ23" s="44"/>
      <c r="EHA23" s="44"/>
      <c r="EHB23" s="44"/>
      <c r="EHC23" s="44"/>
      <c r="EHD23" s="44"/>
      <c r="EHE23" s="44"/>
      <c r="EHF23" s="44"/>
      <c r="EHG23" s="44"/>
      <c r="EHH23" s="44"/>
      <c r="EHI23" s="44"/>
      <c r="EHJ23" s="44"/>
      <c r="EHK23" s="44"/>
      <c r="EHL23" s="44"/>
      <c r="EHM23" s="44"/>
      <c r="EHN23" s="44"/>
      <c r="EHO23" s="44"/>
      <c r="EHP23" s="44"/>
      <c r="EHQ23" s="44"/>
      <c r="EHR23" s="44"/>
      <c r="EHS23" s="44"/>
      <c r="EHT23" s="44"/>
      <c r="EHU23" s="44"/>
      <c r="EHV23" s="44"/>
      <c r="EHW23" s="44"/>
      <c r="EHX23" s="44"/>
      <c r="EHY23" s="44"/>
      <c r="EHZ23" s="44"/>
      <c r="EIA23" s="44"/>
      <c r="EIB23" s="44"/>
      <c r="EIC23" s="44"/>
      <c r="EID23" s="44"/>
      <c r="EIE23" s="44"/>
      <c r="EIF23" s="44"/>
      <c r="EIG23" s="44"/>
      <c r="EIH23" s="44"/>
      <c r="EII23" s="44"/>
      <c r="EIJ23" s="44"/>
      <c r="EIK23" s="44"/>
      <c r="EIL23" s="44"/>
      <c r="EIM23" s="44"/>
      <c r="EIN23" s="44"/>
      <c r="EIO23" s="44"/>
      <c r="EIP23" s="44"/>
      <c r="EIQ23" s="44"/>
      <c r="EIR23" s="44"/>
      <c r="EIS23" s="44"/>
      <c r="EIT23" s="44"/>
      <c r="EIU23" s="44"/>
      <c r="EIV23" s="44"/>
      <c r="EIW23" s="44"/>
      <c r="EIX23" s="44"/>
      <c r="EIY23" s="44"/>
      <c r="EIZ23" s="44"/>
      <c r="EJA23" s="44"/>
      <c r="EJB23" s="44"/>
      <c r="EJC23" s="44"/>
      <c r="EJD23" s="44"/>
      <c r="EJE23" s="44"/>
      <c r="EJF23" s="44"/>
      <c r="EJG23" s="44"/>
      <c r="EJH23" s="44"/>
      <c r="EJI23" s="44"/>
      <c r="EJJ23" s="44"/>
      <c r="EJK23" s="44"/>
      <c r="EJL23" s="44"/>
      <c r="EJM23" s="44"/>
      <c r="EJN23" s="44"/>
      <c r="EJO23" s="44"/>
      <c r="EJP23" s="44"/>
      <c r="EJQ23" s="44"/>
      <c r="EJR23" s="44"/>
      <c r="EJS23" s="44"/>
      <c r="EJT23" s="44"/>
      <c r="EJU23" s="44"/>
      <c r="EJV23" s="44"/>
      <c r="EJW23" s="44"/>
      <c r="EJX23" s="44"/>
      <c r="EJY23" s="44"/>
      <c r="EJZ23" s="44"/>
      <c r="EKA23" s="44"/>
      <c r="EKB23" s="44"/>
      <c r="EKC23" s="44"/>
      <c r="EKD23" s="44"/>
      <c r="EKE23" s="44"/>
      <c r="EKF23" s="44"/>
      <c r="EKG23" s="44"/>
      <c r="EKH23" s="44"/>
      <c r="EKI23" s="44"/>
      <c r="EKJ23" s="44"/>
      <c r="EKK23" s="44"/>
      <c r="EKL23" s="44"/>
      <c r="EKM23" s="44"/>
      <c r="EKN23" s="44"/>
      <c r="EKO23" s="44"/>
      <c r="EKP23" s="44"/>
      <c r="EKQ23" s="44"/>
      <c r="EKR23" s="44"/>
      <c r="EKS23" s="44"/>
      <c r="EKT23" s="44"/>
      <c r="EKU23" s="44"/>
      <c r="EKV23" s="44"/>
      <c r="EKW23" s="44"/>
      <c r="EKX23" s="44"/>
      <c r="EKY23" s="44"/>
      <c r="EKZ23" s="44"/>
      <c r="ELA23" s="44"/>
      <c r="ELB23" s="44"/>
      <c r="ELC23" s="44"/>
      <c r="ELD23" s="44"/>
      <c r="ELE23" s="44"/>
      <c r="ELF23" s="44"/>
      <c r="ELG23" s="44"/>
      <c r="ELH23" s="44"/>
      <c r="ELI23" s="44"/>
      <c r="ELJ23" s="44"/>
      <c r="ELK23" s="44"/>
      <c r="ELL23" s="44"/>
      <c r="ELM23" s="44"/>
      <c r="ELN23" s="44"/>
      <c r="ELO23" s="44"/>
      <c r="ELP23" s="44"/>
      <c r="ELQ23" s="44"/>
      <c r="ELR23" s="44"/>
      <c r="ELS23" s="44"/>
      <c r="ELT23" s="44"/>
      <c r="ELU23" s="44"/>
      <c r="ELV23" s="44"/>
      <c r="ELW23" s="44"/>
      <c r="ELX23" s="44"/>
      <c r="ELY23" s="44"/>
      <c r="ELZ23" s="44"/>
      <c r="EMA23" s="44"/>
      <c r="EMB23" s="44"/>
      <c r="EMC23" s="44"/>
      <c r="EMD23" s="44"/>
      <c r="EME23" s="44"/>
      <c r="EMF23" s="44"/>
      <c r="EMG23" s="44"/>
      <c r="EMH23" s="44"/>
      <c r="EMI23" s="44"/>
      <c r="EMJ23" s="44"/>
      <c r="EMK23" s="44"/>
      <c r="EML23" s="44"/>
      <c r="EMM23" s="44"/>
      <c r="EMN23" s="44"/>
      <c r="EMO23" s="44"/>
      <c r="EMP23" s="44"/>
      <c r="EMQ23" s="44"/>
      <c r="EMR23" s="44"/>
      <c r="EMS23" s="44"/>
      <c r="EMT23" s="44"/>
      <c r="EMU23" s="44"/>
      <c r="EMV23" s="44"/>
      <c r="EMW23" s="44"/>
      <c r="EMX23" s="44"/>
      <c r="EMY23" s="44"/>
      <c r="EMZ23" s="44"/>
      <c r="ENA23" s="44"/>
      <c r="ENB23" s="44"/>
      <c r="ENC23" s="44"/>
      <c r="END23" s="44"/>
      <c r="ENE23" s="44"/>
      <c r="ENF23" s="44"/>
      <c r="ENG23" s="44"/>
      <c r="ENH23" s="44"/>
      <c r="ENI23" s="44"/>
      <c r="ENJ23" s="44"/>
      <c r="ENK23" s="44"/>
      <c r="ENL23" s="44"/>
      <c r="ENM23" s="44"/>
      <c r="ENN23" s="44"/>
      <c r="ENO23" s="44"/>
      <c r="ENP23" s="44"/>
      <c r="ENQ23" s="44"/>
      <c r="ENR23" s="44"/>
      <c r="ENS23" s="44"/>
      <c r="ENT23" s="44"/>
      <c r="ENU23" s="44"/>
      <c r="ENV23" s="44"/>
      <c r="ENW23" s="44"/>
      <c r="ENX23" s="44"/>
      <c r="ENY23" s="44"/>
      <c r="ENZ23" s="44"/>
      <c r="EOA23" s="44"/>
      <c r="EOB23" s="44"/>
      <c r="EOC23" s="44"/>
      <c r="EOD23" s="44"/>
      <c r="EOE23" s="44"/>
      <c r="EOF23" s="44"/>
      <c r="EOG23" s="44"/>
      <c r="EOH23" s="44"/>
      <c r="EOI23" s="44"/>
      <c r="EOJ23" s="44"/>
      <c r="EOK23" s="44"/>
      <c r="EOL23" s="44"/>
      <c r="EOM23" s="44"/>
      <c r="EON23" s="44"/>
      <c r="EOO23" s="44"/>
      <c r="EOP23" s="44"/>
      <c r="EOQ23" s="44"/>
      <c r="EOR23" s="44"/>
      <c r="EOS23" s="44"/>
      <c r="EOT23" s="44"/>
      <c r="EOU23" s="44"/>
      <c r="EOV23" s="44"/>
      <c r="EOW23" s="44"/>
      <c r="EOX23" s="44"/>
      <c r="EOY23" s="44"/>
      <c r="EOZ23" s="44"/>
      <c r="EPA23" s="44"/>
      <c r="EPB23" s="44"/>
      <c r="EPC23" s="44"/>
      <c r="EPD23" s="44"/>
      <c r="EPE23" s="44"/>
      <c r="EPF23" s="44"/>
      <c r="EPG23" s="44"/>
      <c r="EPH23" s="44"/>
      <c r="EPI23" s="44"/>
      <c r="EPJ23" s="44"/>
      <c r="EPK23" s="44"/>
      <c r="EPL23" s="44"/>
      <c r="EPM23" s="44"/>
      <c r="EPN23" s="44"/>
      <c r="EPO23" s="44"/>
      <c r="EPP23" s="44"/>
      <c r="EPQ23" s="44"/>
      <c r="EPR23" s="44"/>
      <c r="EPS23" s="44"/>
      <c r="EPT23" s="44"/>
      <c r="EPU23" s="44"/>
      <c r="EPV23" s="44"/>
      <c r="EPW23" s="44"/>
      <c r="EPX23" s="44"/>
      <c r="EPY23" s="44"/>
      <c r="EPZ23" s="44"/>
      <c r="EQA23" s="44"/>
      <c r="EQB23" s="44"/>
      <c r="EQC23" s="44"/>
      <c r="EQD23" s="44"/>
      <c r="EQE23" s="44"/>
      <c r="EQF23" s="44"/>
      <c r="EQG23" s="44"/>
      <c r="EQH23" s="44"/>
      <c r="EQI23" s="44"/>
      <c r="EQJ23" s="44"/>
      <c r="EQK23" s="44"/>
      <c r="EQL23" s="44"/>
      <c r="EQM23" s="44"/>
      <c r="EQN23" s="44"/>
      <c r="EQO23" s="44"/>
      <c r="EQP23" s="44"/>
      <c r="EQQ23" s="44"/>
      <c r="EQR23" s="44"/>
      <c r="EQS23" s="44"/>
      <c r="EQT23" s="44"/>
      <c r="EQU23" s="44"/>
      <c r="EQV23" s="44"/>
      <c r="EQW23" s="44"/>
      <c r="EQX23" s="44"/>
      <c r="EQY23" s="44"/>
      <c r="EQZ23" s="44"/>
      <c r="ERA23" s="44"/>
      <c r="ERB23" s="44"/>
      <c r="ERC23" s="44"/>
      <c r="ERD23" s="44"/>
      <c r="ERE23" s="44"/>
      <c r="ERF23" s="44"/>
      <c r="ERG23" s="44"/>
      <c r="ERH23" s="44"/>
      <c r="ERI23" s="44"/>
      <c r="ERJ23" s="44"/>
      <c r="ERK23" s="44"/>
      <c r="ERL23" s="44"/>
      <c r="ERM23" s="44"/>
      <c r="ERN23" s="44"/>
      <c r="ERO23" s="44"/>
      <c r="ERP23" s="44"/>
      <c r="ERQ23" s="44"/>
      <c r="ERR23" s="44"/>
      <c r="ERS23" s="44"/>
      <c r="ERT23" s="44"/>
      <c r="ERU23" s="44"/>
      <c r="ERV23" s="44"/>
      <c r="ERW23" s="44"/>
      <c r="ERX23" s="44"/>
      <c r="ERY23" s="44"/>
      <c r="ERZ23" s="44"/>
      <c r="ESA23" s="44"/>
      <c r="ESB23" s="44"/>
      <c r="ESC23" s="44"/>
      <c r="ESD23" s="44"/>
      <c r="ESE23" s="44"/>
      <c r="ESF23" s="44"/>
      <c r="ESG23" s="44"/>
      <c r="ESH23" s="44"/>
      <c r="ESI23" s="44"/>
      <c r="ESJ23" s="44"/>
      <c r="ESK23" s="44"/>
      <c r="ESL23" s="44"/>
      <c r="ESM23" s="44"/>
      <c r="ESN23" s="44"/>
      <c r="ESO23" s="44"/>
      <c r="ESP23" s="44"/>
      <c r="ESQ23" s="44"/>
      <c r="ESR23" s="44"/>
      <c r="ESS23" s="44"/>
      <c r="EST23" s="44"/>
      <c r="ESU23" s="44"/>
      <c r="ESV23" s="44"/>
      <c r="ESW23" s="44"/>
      <c r="ESX23" s="44"/>
      <c r="ESY23" s="44"/>
      <c r="ESZ23" s="44"/>
      <c r="ETA23" s="44"/>
      <c r="ETB23" s="44"/>
      <c r="ETC23" s="44"/>
      <c r="ETD23" s="44"/>
      <c r="ETE23" s="44"/>
      <c r="ETF23" s="44"/>
      <c r="ETG23" s="44"/>
      <c r="ETH23" s="44"/>
      <c r="ETI23" s="44"/>
      <c r="ETJ23" s="44"/>
      <c r="ETK23" s="44"/>
      <c r="ETL23" s="44"/>
      <c r="ETM23" s="44"/>
      <c r="ETN23" s="44"/>
      <c r="ETO23" s="44"/>
      <c r="ETP23" s="44"/>
      <c r="ETQ23" s="44"/>
      <c r="ETR23" s="44"/>
      <c r="ETS23" s="44"/>
      <c r="ETT23" s="44"/>
      <c r="ETU23" s="44"/>
      <c r="ETV23" s="44"/>
      <c r="ETW23" s="44"/>
      <c r="ETX23" s="44"/>
      <c r="ETY23" s="44"/>
      <c r="ETZ23" s="44"/>
      <c r="EUA23" s="44"/>
      <c r="EUB23" s="44"/>
      <c r="EUC23" s="44"/>
      <c r="EUD23" s="44"/>
      <c r="EUE23" s="44"/>
      <c r="EUF23" s="44"/>
      <c r="EUG23" s="44"/>
      <c r="EUH23" s="44"/>
      <c r="EUI23" s="44"/>
      <c r="EUJ23" s="44"/>
      <c r="EUK23" s="44"/>
      <c r="EUL23" s="44"/>
      <c r="EUM23" s="44"/>
      <c r="EUN23" s="44"/>
      <c r="EUO23" s="44"/>
      <c r="EUP23" s="44"/>
      <c r="EUQ23" s="44"/>
      <c r="EUR23" s="44"/>
      <c r="EUS23" s="44"/>
      <c r="EUT23" s="44"/>
      <c r="EUU23" s="44"/>
      <c r="EUV23" s="44"/>
      <c r="EUW23" s="44"/>
      <c r="EUX23" s="44"/>
      <c r="EUY23" s="44"/>
      <c r="EUZ23" s="44"/>
      <c r="EVA23" s="44"/>
      <c r="EVB23" s="44"/>
      <c r="EVC23" s="44"/>
      <c r="EVD23" s="44"/>
      <c r="EVE23" s="44"/>
      <c r="EVF23" s="44"/>
      <c r="EVG23" s="44"/>
      <c r="EVH23" s="44"/>
      <c r="EVI23" s="44"/>
      <c r="EVJ23" s="44"/>
      <c r="EVK23" s="44"/>
      <c r="EVL23" s="44"/>
      <c r="EVM23" s="44"/>
      <c r="EVN23" s="44"/>
      <c r="EVO23" s="44"/>
      <c r="EVP23" s="44"/>
      <c r="EVQ23" s="44"/>
      <c r="EVR23" s="44"/>
      <c r="EVS23" s="44"/>
      <c r="EVT23" s="44"/>
      <c r="EVU23" s="44"/>
      <c r="EVV23" s="44"/>
      <c r="EVW23" s="44"/>
      <c r="EVX23" s="44"/>
      <c r="EVY23" s="44"/>
      <c r="EVZ23" s="44"/>
      <c r="EWA23" s="44"/>
      <c r="EWB23" s="44"/>
      <c r="EWC23" s="44"/>
      <c r="EWD23" s="44"/>
      <c r="EWE23" s="44"/>
      <c r="EWF23" s="44"/>
      <c r="EWG23" s="44"/>
      <c r="EWH23" s="44"/>
      <c r="EWI23" s="44"/>
      <c r="EWJ23" s="44"/>
      <c r="EWK23" s="44"/>
      <c r="EWL23" s="44"/>
      <c r="EWM23" s="44"/>
      <c r="EWN23" s="44"/>
      <c r="EWO23" s="44"/>
      <c r="EWP23" s="44"/>
      <c r="EWQ23" s="44"/>
      <c r="EWR23" s="44"/>
      <c r="EWS23" s="44"/>
      <c r="EWT23" s="44"/>
      <c r="EWU23" s="44"/>
      <c r="EWV23" s="44"/>
      <c r="EWW23" s="44"/>
      <c r="EWX23" s="44"/>
      <c r="EWY23" s="44"/>
      <c r="EWZ23" s="44"/>
      <c r="EXA23" s="44"/>
      <c r="EXB23" s="44"/>
      <c r="EXC23" s="44"/>
      <c r="EXD23" s="44"/>
      <c r="EXE23" s="44"/>
      <c r="EXF23" s="44"/>
      <c r="EXG23" s="44"/>
      <c r="EXH23" s="44"/>
      <c r="EXI23" s="44"/>
      <c r="EXJ23" s="44"/>
      <c r="EXK23" s="44"/>
      <c r="EXL23" s="44"/>
      <c r="EXM23" s="44"/>
      <c r="EXN23" s="44"/>
      <c r="EXO23" s="44"/>
      <c r="EXP23" s="44"/>
      <c r="EXQ23" s="44"/>
      <c r="EXR23" s="44"/>
      <c r="EXS23" s="44"/>
      <c r="EXT23" s="44"/>
      <c r="EXU23" s="44"/>
      <c r="EXV23" s="44"/>
      <c r="EXW23" s="44"/>
      <c r="EXX23" s="44"/>
      <c r="EXY23" s="44"/>
      <c r="EXZ23" s="44"/>
      <c r="EYA23" s="44"/>
      <c r="EYB23" s="44"/>
      <c r="EYC23" s="44"/>
      <c r="EYD23" s="44"/>
      <c r="EYE23" s="44"/>
      <c r="EYF23" s="44"/>
      <c r="EYG23" s="44"/>
      <c r="EYH23" s="44"/>
      <c r="EYI23" s="44"/>
      <c r="EYJ23" s="44"/>
      <c r="EYK23" s="44"/>
      <c r="EYL23" s="44"/>
      <c r="EYM23" s="44"/>
      <c r="EYN23" s="44"/>
      <c r="EYO23" s="44"/>
      <c r="EYP23" s="44"/>
      <c r="EYQ23" s="44"/>
      <c r="EYR23" s="44"/>
      <c r="EYS23" s="44"/>
      <c r="EYT23" s="44"/>
      <c r="EYU23" s="44"/>
      <c r="EYV23" s="44"/>
      <c r="EYW23" s="44"/>
      <c r="EYX23" s="44"/>
      <c r="EYY23" s="44"/>
      <c r="EYZ23" s="44"/>
      <c r="EZA23" s="44"/>
      <c r="EZB23" s="44"/>
      <c r="EZC23" s="44"/>
      <c r="EZD23" s="44"/>
      <c r="EZE23" s="44"/>
      <c r="EZF23" s="44"/>
      <c r="EZG23" s="44"/>
      <c r="EZH23" s="44"/>
      <c r="EZI23" s="44"/>
      <c r="EZJ23" s="44"/>
      <c r="EZK23" s="44"/>
      <c r="EZL23" s="44"/>
      <c r="EZM23" s="44"/>
      <c r="EZN23" s="44"/>
      <c r="EZO23" s="44"/>
      <c r="EZP23" s="44"/>
      <c r="EZQ23" s="44"/>
      <c r="EZR23" s="44"/>
      <c r="EZS23" s="44"/>
      <c r="EZT23" s="44"/>
      <c r="EZU23" s="44"/>
      <c r="EZV23" s="44"/>
      <c r="EZW23" s="44"/>
      <c r="EZX23" s="44"/>
      <c r="EZY23" s="44"/>
      <c r="EZZ23" s="44"/>
      <c r="FAA23" s="44"/>
      <c r="FAB23" s="44"/>
      <c r="FAC23" s="44"/>
      <c r="FAD23" s="44"/>
      <c r="FAE23" s="44"/>
      <c r="FAF23" s="44"/>
      <c r="FAG23" s="44"/>
      <c r="FAH23" s="44"/>
      <c r="FAI23" s="44"/>
      <c r="FAJ23" s="44"/>
      <c r="FAK23" s="44"/>
      <c r="FAL23" s="44"/>
      <c r="FAM23" s="44"/>
      <c r="FAN23" s="44"/>
      <c r="FAO23" s="44"/>
      <c r="FAP23" s="44"/>
      <c r="FAQ23" s="44"/>
      <c r="FAR23" s="44"/>
      <c r="FAS23" s="44"/>
      <c r="FAT23" s="44"/>
      <c r="FAU23" s="44"/>
      <c r="FAV23" s="44"/>
      <c r="FAW23" s="44"/>
      <c r="FAX23" s="44"/>
      <c r="FAY23" s="44"/>
      <c r="FAZ23" s="44"/>
      <c r="FBA23" s="44"/>
      <c r="FBB23" s="44"/>
      <c r="FBC23" s="44"/>
      <c r="FBD23" s="44"/>
      <c r="FBE23" s="44"/>
      <c r="FBF23" s="44"/>
      <c r="FBG23" s="44"/>
      <c r="FBH23" s="44"/>
      <c r="FBI23" s="44"/>
      <c r="FBJ23" s="44"/>
      <c r="FBK23" s="44"/>
      <c r="FBL23" s="44"/>
      <c r="FBM23" s="44"/>
      <c r="FBN23" s="44"/>
      <c r="FBO23" s="44"/>
      <c r="FBP23" s="44"/>
      <c r="FBQ23" s="44"/>
      <c r="FBR23" s="44"/>
      <c r="FBS23" s="44"/>
      <c r="FBT23" s="44"/>
      <c r="FBU23" s="44"/>
      <c r="FBV23" s="44"/>
      <c r="FBW23" s="44"/>
      <c r="FBX23" s="44"/>
      <c r="FBY23" s="44"/>
      <c r="FBZ23" s="44"/>
      <c r="FCA23" s="44"/>
      <c r="FCB23" s="44"/>
      <c r="FCC23" s="44"/>
      <c r="FCD23" s="44"/>
      <c r="FCE23" s="44"/>
      <c r="FCF23" s="44"/>
      <c r="FCG23" s="44"/>
      <c r="FCH23" s="44"/>
      <c r="FCI23" s="44"/>
      <c r="FCJ23" s="44"/>
      <c r="FCK23" s="44"/>
      <c r="FCL23" s="44"/>
      <c r="FCM23" s="44"/>
      <c r="FCN23" s="44"/>
      <c r="FCO23" s="44"/>
      <c r="FCP23" s="44"/>
      <c r="FCQ23" s="44"/>
      <c r="FCR23" s="44"/>
      <c r="FCS23" s="44"/>
      <c r="FCT23" s="44"/>
      <c r="FCU23" s="44"/>
      <c r="FCV23" s="44"/>
      <c r="FCW23" s="44"/>
      <c r="FCX23" s="44"/>
      <c r="FCY23" s="44"/>
      <c r="FCZ23" s="44"/>
      <c r="FDA23" s="44"/>
      <c r="FDB23" s="44"/>
      <c r="FDC23" s="44"/>
      <c r="FDD23" s="44"/>
      <c r="FDE23" s="44"/>
      <c r="FDF23" s="44"/>
      <c r="FDG23" s="44"/>
      <c r="FDH23" s="44"/>
      <c r="FDI23" s="44"/>
      <c r="FDJ23" s="44"/>
      <c r="FDK23" s="44"/>
      <c r="FDL23" s="44"/>
      <c r="FDM23" s="44"/>
      <c r="FDN23" s="44"/>
      <c r="FDO23" s="44"/>
      <c r="FDP23" s="44"/>
      <c r="FDQ23" s="44"/>
      <c r="FDR23" s="44"/>
      <c r="FDS23" s="44"/>
      <c r="FDT23" s="44"/>
      <c r="FDU23" s="44"/>
      <c r="FDV23" s="44"/>
      <c r="FDW23" s="44"/>
      <c r="FDX23" s="44"/>
      <c r="FDY23" s="44"/>
      <c r="FDZ23" s="44"/>
      <c r="FEA23" s="44"/>
      <c r="FEB23" s="44"/>
      <c r="FEC23" s="44"/>
      <c r="FED23" s="44"/>
      <c r="FEE23" s="44"/>
      <c r="FEF23" s="44"/>
      <c r="FEG23" s="44"/>
      <c r="FEH23" s="44"/>
      <c r="FEI23" s="44"/>
      <c r="FEJ23" s="44"/>
      <c r="FEK23" s="44"/>
      <c r="FEL23" s="44"/>
      <c r="FEM23" s="44"/>
      <c r="FEN23" s="44"/>
      <c r="FEO23" s="44"/>
      <c r="FEP23" s="44"/>
      <c r="FEQ23" s="44"/>
      <c r="FER23" s="44"/>
      <c r="FES23" s="44"/>
      <c r="FET23" s="44"/>
      <c r="FEU23" s="44"/>
      <c r="FEV23" s="44"/>
      <c r="FEW23" s="44"/>
      <c r="FEX23" s="44"/>
      <c r="FEY23" s="44"/>
      <c r="FEZ23" s="44"/>
      <c r="FFA23" s="44"/>
      <c r="FFB23" s="44"/>
      <c r="FFC23" s="44"/>
      <c r="FFD23" s="44"/>
      <c r="FFE23" s="44"/>
      <c r="FFF23" s="44"/>
      <c r="FFG23" s="44"/>
      <c r="FFH23" s="44"/>
      <c r="FFI23" s="44"/>
      <c r="FFJ23" s="44"/>
      <c r="FFK23" s="44"/>
      <c r="FFL23" s="44"/>
      <c r="FFM23" s="44"/>
      <c r="FFN23" s="44"/>
      <c r="FFO23" s="44"/>
      <c r="FFP23" s="44"/>
      <c r="FFQ23" s="44"/>
      <c r="FFR23" s="44"/>
      <c r="FFS23" s="44"/>
      <c r="FFT23" s="44"/>
      <c r="FFU23" s="44"/>
      <c r="FFV23" s="44"/>
      <c r="FFW23" s="44"/>
      <c r="FFX23" s="44"/>
      <c r="FFY23" s="44"/>
      <c r="FFZ23" s="44"/>
      <c r="FGA23" s="44"/>
      <c r="FGB23" s="44"/>
      <c r="FGC23" s="44"/>
      <c r="FGD23" s="44"/>
      <c r="FGE23" s="44"/>
      <c r="FGF23" s="44"/>
      <c r="FGG23" s="44"/>
      <c r="FGH23" s="44"/>
      <c r="FGI23" s="44"/>
      <c r="FGJ23" s="44"/>
      <c r="FGK23" s="44"/>
      <c r="FGL23" s="44"/>
      <c r="FGM23" s="44"/>
      <c r="FGN23" s="44"/>
      <c r="FGO23" s="44"/>
      <c r="FGP23" s="44"/>
      <c r="FGQ23" s="44"/>
      <c r="FGR23" s="44"/>
      <c r="FGS23" s="44"/>
      <c r="FGT23" s="44"/>
      <c r="FGU23" s="44"/>
      <c r="FGV23" s="44"/>
      <c r="FGW23" s="44"/>
      <c r="FGX23" s="44"/>
      <c r="FGY23" s="44"/>
      <c r="FGZ23" s="44"/>
      <c r="FHA23" s="44"/>
      <c r="FHB23" s="44"/>
      <c r="FHC23" s="44"/>
      <c r="FHD23" s="44"/>
      <c r="FHE23" s="44"/>
      <c r="FHF23" s="44"/>
      <c r="FHG23" s="44"/>
      <c r="FHH23" s="44"/>
      <c r="FHI23" s="44"/>
      <c r="FHJ23" s="44"/>
      <c r="FHK23" s="44"/>
      <c r="FHL23" s="44"/>
      <c r="FHM23" s="44"/>
      <c r="FHN23" s="44"/>
      <c r="FHO23" s="44"/>
      <c r="FHP23" s="44"/>
      <c r="FHQ23" s="44"/>
      <c r="FHR23" s="44"/>
      <c r="FHS23" s="44"/>
      <c r="FHT23" s="44"/>
      <c r="FHU23" s="44"/>
      <c r="FHV23" s="44"/>
      <c r="FHW23" s="44"/>
      <c r="FHX23" s="44"/>
      <c r="FHY23" s="44"/>
      <c r="FHZ23" s="44"/>
      <c r="FIA23" s="44"/>
      <c r="FIB23" s="44"/>
      <c r="FIC23" s="44"/>
      <c r="FID23" s="44"/>
      <c r="FIE23" s="44"/>
      <c r="FIF23" s="44"/>
      <c r="FIG23" s="44"/>
      <c r="FIH23" s="44"/>
      <c r="FII23" s="44"/>
      <c r="FIJ23" s="44"/>
      <c r="FIK23" s="44"/>
      <c r="FIL23" s="44"/>
      <c r="FIM23" s="44"/>
      <c r="FIN23" s="44"/>
      <c r="FIO23" s="44"/>
      <c r="FIP23" s="44"/>
      <c r="FIQ23" s="44"/>
      <c r="FIR23" s="44"/>
      <c r="FIS23" s="44"/>
      <c r="FIT23" s="44"/>
      <c r="FIU23" s="44"/>
      <c r="FIV23" s="44"/>
      <c r="FIW23" s="44"/>
      <c r="FIX23" s="44"/>
      <c r="FIY23" s="44"/>
      <c r="FIZ23" s="44"/>
      <c r="FJA23" s="44"/>
      <c r="FJB23" s="44"/>
      <c r="FJC23" s="44"/>
      <c r="FJD23" s="44"/>
      <c r="FJE23" s="44"/>
      <c r="FJF23" s="44"/>
      <c r="FJG23" s="44"/>
      <c r="FJH23" s="44"/>
      <c r="FJI23" s="44"/>
      <c r="FJJ23" s="44"/>
      <c r="FJK23" s="44"/>
      <c r="FJL23" s="44"/>
      <c r="FJM23" s="44"/>
      <c r="FJN23" s="44"/>
      <c r="FJO23" s="44"/>
      <c r="FJP23" s="44"/>
      <c r="FJQ23" s="44"/>
      <c r="FJR23" s="44"/>
      <c r="FJS23" s="44"/>
      <c r="FJT23" s="44"/>
      <c r="FJU23" s="44"/>
      <c r="FJV23" s="44"/>
      <c r="FJW23" s="44"/>
      <c r="FJX23" s="44"/>
      <c r="FJY23" s="44"/>
      <c r="FJZ23" s="44"/>
      <c r="FKA23" s="44"/>
      <c r="FKB23" s="44"/>
      <c r="FKC23" s="44"/>
      <c r="FKD23" s="44"/>
      <c r="FKE23" s="44"/>
      <c r="FKF23" s="44"/>
      <c r="FKG23" s="44"/>
      <c r="FKH23" s="44"/>
      <c r="FKI23" s="44"/>
      <c r="FKJ23" s="44"/>
      <c r="FKK23" s="44"/>
      <c r="FKL23" s="44"/>
      <c r="FKM23" s="44"/>
      <c r="FKN23" s="44"/>
      <c r="FKO23" s="44"/>
      <c r="FKP23" s="44"/>
      <c r="FKQ23" s="44"/>
    </row>
    <row r="24" spans="1:4359" s="38" customFormat="1" ht="36.75" customHeight="1" x14ac:dyDescent="0.25">
      <c r="A24" s="731" t="s">
        <v>253</v>
      </c>
      <c r="B24" s="786" t="s">
        <v>93</v>
      </c>
      <c r="C24" s="789" t="s">
        <v>173</v>
      </c>
      <c r="D24" s="796" t="s">
        <v>144</v>
      </c>
      <c r="E24" s="796"/>
      <c r="F24" s="332" t="s">
        <v>22</v>
      </c>
      <c r="G24" s="223">
        <v>0.05</v>
      </c>
      <c r="H24" s="223">
        <v>0.05</v>
      </c>
      <c r="I24" s="223">
        <v>7.0000000000000007E-2</v>
      </c>
      <c r="J24" s="223">
        <v>7.0000000000000007E-2</v>
      </c>
      <c r="K24" s="223">
        <v>7.0000000000000007E-2</v>
      </c>
      <c r="L24" s="223">
        <v>7.0000000000000007E-2</v>
      </c>
      <c r="M24" s="223">
        <v>0.17</v>
      </c>
      <c r="N24" s="223">
        <v>7.0000000000000007E-2</v>
      </c>
      <c r="O24" s="223">
        <v>7.0000000000000007E-2</v>
      </c>
      <c r="P24" s="223">
        <v>7.0000000000000007E-2</v>
      </c>
      <c r="Q24" s="223">
        <v>7.0000000000000007E-2</v>
      </c>
      <c r="R24" s="223">
        <v>0.17</v>
      </c>
      <c r="S24" s="334">
        <f t="shared" si="2"/>
        <v>1.0000000000000002</v>
      </c>
      <c r="T24" s="793">
        <f>SUM(U24:U29)</f>
        <v>4.5100000000000001E-2</v>
      </c>
      <c r="U24" s="743">
        <f>2.5%</f>
        <v>2.5000000000000001E-2</v>
      </c>
      <c r="V24" s="745" t="s">
        <v>296</v>
      </c>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c r="NJ24" s="44"/>
      <c r="NK24" s="44"/>
      <c r="NL24" s="44"/>
      <c r="NM24" s="44"/>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c r="OZ24" s="44"/>
      <c r="PA24" s="44"/>
      <c r="PB24" s="44"/>
      <c r="PC24" s="44"/>
      <c r="PD24" s="44"/>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c r="RE24" s="44"/>
      <c r="RF24" s="44"/>
      <c r="RG24" s="44"/>
      <c r="RH24" s="44"/>
      <c r="RI24" s="44"/>
      <c r="RJ24" s="44"/>
      <c r="RK24" s="44"/>
      <c r="RL24" s="44"/>
      <c r="RM24" s="44"/>
      <c r="RN24" s="44"/>
      <c r="RO24" s="44"/>
      <c r="RP24" s="44"/>
      <c r="RQ24" s="44"/>
      <c r="RR24" s="44"/>
      <c r="RS24" s="44"/>
      <c r="RT24" s="44"/>
      <c r="RU24" s="44"/>
      <c r="RV24" s="44"/>
      <c r="RW24" s="44"/>
      <c r="RX24" s="44"/>
      <c r="RY24" s="44"/>
      <c r="RZ24" s="44"/>
      <c r="SA24" s="44"/>
      <c r="SB24" s="44"/>
      <c r="SC24" s="44"/>
      <c r="SD24" s="44"/>
      <c r="SE24" s="44"/>
      <c r="SF24" s="44"/>
      <c r="SG24" s="44"/>
      <c r="SH24" s="44"/>
      <c r="SI24" s="44"/>
      <c r="SJ24" s="44"/>
      <c r="SK24" s="44"/>
      <c r="SL24" s="44"/>
      <c r="SM24" s="44"/>
      <c r="SN24" s="44"/>
      <c r="SO24" s="44"/>
      <c r="SP24" s="44"/>
      <c r="SQ24" s="44"/>
      <c r="SR24" s="44"/>
      <c r="SS24" s="44"/>
      <c r="ST24" s="44"/>
      <c r="SU24" s="44"/>
      <c r="SV24" s="44"/>
      <c r="SW24" s="44"/>
      <c r="SX24" s="44"/>
      <c r="SY24" s="44"/>
      <c r="SZ24" s="44"/>
      <c r="TA24" s="44"/>
      <c r="TB24" s="44"/>
      <c r="TC24" s="44"/>
      <c r="TD24" s="44"/>
      <c r="TE24" s="44"/>
      <c r="TF24" s="44"/>
      <c r="TG24" s="44"/>
      <c r="TH24" s="44"/>
      <c r="TI24" s="44"/>
      <c r="TJ24" s="44"/>
      <c r="TK24" s="44"/>
      <c r="TL24" s="44"/>
      <c r="TM24" s="44"/>
      <c r="TN24" s="44"/>
      <c r="TO24" s="44"/>
      <c r="TP24" s="44"/>
      <c r="TQ24" s="44"/>
      <c r="TR24" s="44"/>
      <c r="TS24" s="44"/>
      <c r="TT24" s="44"/>
      <c r="TU24" s="44"/>
      <c r="TV24" s="44"/>
      <c r="TW24" s="44"/>
      <c r="TX24" s="44"/>
      <c r="TY24" s="44"/>
      <c r="TZ24" s="44"/>
      <c r="UA24" s="44"/>
      <c r="UB24" s="44"/>
      <c r="UC24" s="44"/>
      <c r="UD24" s="44"/>
      <c r="UE24" s="44"/>
      <c r="UF24" s="44"/>
      <c r="UG24" s="44"/>
      <c r="UH24" s="44"/>
      <c r="UI24" s="44"/>
      <c r="UJ24" s="44"/>
      <c r="UK24" s="44"/>
      <c r="UL24" s="44"/>
      <c r="UM24" s="44"/>
      <c r="UN24" s="44"/>
      <c r="UO24" s="44"/>
      <c r="UP24" s="44"/>
      <c r="UQ24" s="44"/>
      <c r="UR24" s="44"/>
      <c r="US24" s="44"/>
      <c r="UT24" s="44"/>
      <c r="UU24" s="44"/>
      <c r="UV24" s="44"/>
      <c r="UW24" s="44"/>
      <c r="UX24" s="44"/>
      <c r="UY24" s="44"/>
      <c r="UZ24" s="44"/>
      <c r="VA24" s="44"/>
      <c r="VB24" s="44"/>
      <c r="VC24" s="44"/>
      <c r="VD24" s="44"/>
      <c r="VE24" s="44"/>
      <c r="VF24" s="44"/>
      <c r="VG24" s="44"/>
      <c r="VH24" s="44"/>
      <c r="VI24" s="44"/>
      <c r="VJ24" s="44"/>
      <c r="VK24" s="44"/>
      <c r="VL24" s="44"/>
      <c r="VM24" s="44"/>
      <c r="VN24" s="44"/>
      <c r="VO24" s="44"/>
      <c r="VP24" s="44"/>
      <c r="VQ24" s="44"/>
      <c r="VR24" s="44"/>
      <c r="VS24" s="44"/>
      <c r="VT24" s="44"/>
      <c r="VU24" s="44"/>
      <c r="VV24" s="44"/>
      <c r="VW24" s="44"/>
      <c r="VX24" s="44"/>
      <c r="VY24" s="44"/>
      <c r="VZ24" s="44"/>
      <c r="WA24" s="44"/>
      <c r="WB24" s="44"/>
      <c r="WC24" s="44"/>
      <c r="WD24" s="44"/>
      <c r="WE24" s="44"/>
      <c r="WF24" s="44"/>
      <c r="WG24" s="44"/>
      <c r="WH24" s="44"/>
      <c r="WI24" s="44"/>
      <c r="WJ24" s="44"/>
      <c r="WK24" s="44"/>
      <c r="WL24" s="44"/>
      <c r="WM24" s="44"/>
      <c r="WN24" s="44"/>
      <c r="WO24" s="44"/>
      <c r="WP24" s="44"/>
      <c r="WQ24" s="44"/>
      <c r="WR24" s="44"/>
      <c r="WS24" s="44"/>
      <c r="WT24" s="44"/>
      <c r="WU24" s="44"/>
      <c r="WV24" s="44"/>
      <c r="WW24" s="44"/>
      <c r="WX24" s="44"/>
      <c r="WY24" s="44"/>
      <c r="WZ24" s="44"/>
      <c r="XA24" s="44"/>
      <c r="XB24" s="44"/>
      <c r="XC24" s="44"/>
      <c r="XD24" s="44"/>
      <c r="XE24" s="44"/>
      <c r="XF24" s="44"/>
      <c r="XG24" s="44"/>
      <c r="XH24" s="44"/>
      <c r="XI24" s="44"/>
      <c r="XJ24" s="44"/>
      <c r="XK24" s="44"/>
      <c r="XL24" s="44"/>
      <c r="XM24" s="44"/>
      <c r="XN24" s="44"/>
      <c r="XO24" s="44"/>
      <c r="XP24" s="44"/>
      <c r="XQ24" s="44"/>
      <c r="XR24" s="44"/>
      <c r="XS24" s="44"/>
      <c r="XT24" s="44"/>
      <c r="XU24" s="44"/>
      <c r="XV24" s="44"/>
      <c r="XW24" s="44"/>
      <c r="XX24" s="44"/>
      <c r="XY24" s="44"/>
      <c r="XZ24" s="44"/>
      <c r="YA24" s="44"/>
      <c r="YB24" s="44"/>
      <c r="YC24" s="44"/>
      <c r="YD24" s="44"/>
      <c r="YE24" s="44"/>
      <c r="YF24" s="44"/>
      <c r="YG24" s="44"/>
      <c r="YH24" s="44"/>
      <c r="YI24" s="44"/>
      <c r="YJ24" s="44"/>
      <c r="YK24" s="44"/>
      <c r="YL24" s="44"/>
      <c r="YM24" s="44"/>
      <c r="YN24" s="44"/>
      <c r="YO24" s="44"/>
      <c r="YP24" s="44"/>
      <c r="YQ24" s="44"/>
      <c r="YR24" s="44"/>
      <c r="YS24" s="44"/>
      <c r="YT24" s="44"/>
      <c r="YU24" s="44"/>
      <c r="YV24" s="44"/>
      <c r="YW24" s="44"/>
      <c r="YX24" s="44"/>
      <c r="YY24" s="44"/>
      <c r="YZ24" s="44"/>
      <c r="ZA24" s="44"/>
      <c r="ZB24" s="44"/>
      <c r="ZC24" s="44"/>
      <c r="ZD24" s="44"/>
      <c r="ZE24" s="44"/>
      <c r="ZF24" s="44"/>
      <c r="ZG24" s="44"/>
      <c r="ZH24" s="44"/>
      <c r="ZI24" s="44"/>
      <c r="ZJ24" s="44"/>
      <c r="ZK24" s="44"/>
      <c r="ZL24" s="44"/>
      <c r="ZM24" s="44"/>
      <c r="ZN24" s="44"/>
      <c r="ZO24" s="44"/>
      <c r="ZP24" s="44"/>
      <c r="ZQ24" s="44"/>
      <c r="ZR24" s="44"/>
      <c r="ZS24" s="44"/>
      <c r="ZT24" s="44"/>
      <c r="ZU24" s="44"/>
      <c r="ZV24" s="44"/>
      <c r="ZW24" s="44"/>
      <c r="ZX24" s="44"/>
      <c r="ZY24" s="44"/>
      <c r="ZZ24" s="44"/>
      <c r="AAA24" s="44"/>
      <c r="AAB24" s="44"/>
      <c r="AAC24" s="44"/>
      <c r="AAD24" s="44"/>
      <c r="AAE24" s="44"/>
      <c r="AAF24" s="44"/>
      <c r="AAG24" s="44"/>
      <c r="AAH24" s="44"/>
      <c r="AAI24" s="44"/>
      <c r="AAJ24" s="44"/>
      <c r="AAK24" s="44"/>
      <c r="AAL24" s="44"/>
      <c r="AAM24" s="44"/>
      <c r="AAN24" s="44"/>
      <c r="AAO24" s="44"/>
      <c r="AAP24" s="44"/>
      <c r="AAQ24" s="44"/>
      <c r="AAR24" s="44"/>
      <c r="AAS24" s="44"/>
      <c r="AAT24" s="44"/>
      <c r="AAU24" s="44"/>
      <c r="AAV24" s="44"/>
      <c r="AAW24" s="44"/>
      <c r="AAX24" s="44"/>
      <c r="AAY24" s="44"/>
      <c r="AAZ24" s="44"/>
      <c r="ABA24" s="44"/>
      <c r="ABB24" s="44"/>
      <c r="ABC24" s="44"/>
      <c r="ABD24" s="44"/>
      <c r="ABE24" s="44"/>
      <c r="ABF24" s="44"/>
      <c r="ABG24" s="44"/>
      <c r="ABH24" s="44"/>
      <c r="ABI24" s="44"/>
      <c r="ABJ24" s="44"/>
      <c r="ABK24" s="44"/>
      <c r="ABL24" s="44"/>
      <c r="ABM24" s="44"/>
      <c r="ABN24" s="44"/>
      <c r="ABO24" s="44"/>
      <c r="ABP24" s="44"/>
      <c r="ABQ24" s="44"/>
      <c r="ABR24" s="44"/>
      <c r="ABS24" s="44"/>
      <c r="ABT24" s="44"/>
      <c r="ABU24" s="44"/>
      <c r="ABV24" s="44"/>
      <c r="ABW24" s="44"/>
      <c r="ABX24" s="44"/>
      <c r="ABY24" s="44"/>
      <c r="ABZ24" s="44"/>
      <c r="ACA24" s="44"/>
      <c r="ACB24" s="44"/>
      <c r="ACC24" s="44"/>
      <c r="ACD24" s="44"/>
      <c r="ACE24" s="44"/>
      <c r="ACF24" s="44"/>
      <c r="ACG24" s="44"/>
      <c r="ACH24" s="44"/>
      <c r="ACI24" s="44"/>
      <c r="ACJ24" s="44"/>
      <c r="ACK24" s="44"/>
      <c r="ACL24" s="44"/>
      <c r="ACM24" s="44"/>
      <c r="ACN24" s="44"/>
      <c r="ACO24" s="44"/>
      <c r="ACP24" s="44"/>
      <c r="ACQ24" s="44"/>
      <c r="ACR24" s="44"/>
      <c r="ACS24" s="44"/>
      <c r="ACT24" s="44"/>
      <c r="ACU24" s="44"/>
      <c r="ACV24" s="44"/>
      <c r="ACW24" s="44"/>
      <c r="ACX24" s="44"/>
      <c r="ACY24" s="44"/>
      <c r="ACZ24" s="44"/>
      <c r="ADA24" s="44"/>
      <c r="ADB24" s="44"/>
      <c r="ADC24" s="44"/>
      <c r="ADD24" s="44"/>
      <c r="ADE24" s="44"/>
      <c r="ADF24" s="44"/>
      <c r="ADG24" s="44"/>
      <c r="ADH24" s="44"/>
      <c r="ADI24" s="44"/>
      <c r="ADJ24" s="44"/>
      <c r="ADK24" s="44"/>
      <c r="ADL24" s="44"/>
      <c r="ADM24" s="44"/>
      <c r="ADN24" s="44"/>
      <c r="ADO24" s="44"/>
      <c r="ADP24" s="44"/>
      <c r="ADQ24" s="44"/>
      <c r="ADR24" s="44"/>
      <c r="ADS24" s="44"/>
      <c r="ADT24" s="44"/>
      <c r="ADU24" s="44"/>
      <c r="ADV24" s="44"/>
      <c r="ADW24" s="44"/>
      <c r="ADX24" s="44"/>
      <c r="ADY24" s="44"/>
      <c r="ADZ24" s="44"/>
      <c r="AEA24" s="44"/>
      <c r="AEB24" s="44"/>
      <c r="AEC24" s="44"/>
      <c r="AED24" s="44"/>
      <c r="AEE24" s="44"/>
      <c r="AEF24" s="44"/>
      <c r="AEG24" s="44"/>
      <c r="AEH24" s="44"/>
      <c r="AEI24" s="44"/>
      <c r="AEJ24" s="44"/>
      <c r="AEK24" s="44"/>
      <c r="AEL24" s="44"/>
      <c r="AEM24" s="44"/>
      <c r="AEN24" s="44"/>
      <c r="AEO24" s="44"/>
      <c r="AEP24" s="44"/>
      <c r="AEQ24" s="44"/>
      <c r="AER24" s="44"/>
      <c r="AES24" s="44"/>
      <c r="AET24" s="44"/>
      <c r="AEU24" s="44"/>
      <c r="AEV24" s="44"/>
      <c r="AEW24" s="44"/>
      <c r="AEX24" s="44"/>
      <c r="AEY24" s="44"/>
      <c r="AEZ24" s="44"/>
      <c r="AFA24" s="44"/>
      <c r="AFB24" s="44"/>
      <c r="AFC24" s="44"/>
      <c r="AFD24" s="44"/>
      <c r="AFE24" s="44"/>
      <c r="AFF24" s="44"/>
      <c r="AFG24" s="44"/>
      <c r="AFH24" s="44"/>
      <c r="AFI24" s="44"/>
      <c r="AFJ24" s="44"/>
      <c r="AFK24" s="44"/>
      <c r="AFL24" s="44"/>
      <c r="AFM24" s="44"/>
      <c r="AFN24" s="44"/>
      <c r="AFO24" s="44"/>
      <c r="AFP24" s="44"/>
      <c r="AFQ24" s="44"/>
      <c r="AFR24" s="44"/>
      <c r="AFS24" s="44"/>
      <c r="AFT24" s="44"/>
      <c r="AFU24" s="44"/>
      <c r="AFV24" s="44"/>
      <c r="AFW24" s="44"/>
      <c r="AFX24" s="44"/>
      <c r="AFY24" s="44"/>
      <c r="AFZ24" s="44"/>
      <c r="AGA24" s="44"/>
      <c r="AGB24" s="44"/>
      <c r="AGC24" s="44"/>
      <c r="AGD24" s="44"/>
      <c r="AGE24" s="44"/>
      <c r="AGF24" s="44"/>
      <c r="AGG24" s="44"/>
      <c r="AGH24" s="44"/>
      <c r="AGI24" s="44"/>
      <c r="AGJ24" s="44"/>
      <c r="AGK24" s="44"/>
      <c r="AGL24" s="44"/>
      <c r="AGM24" s="44"/>
      <c r="AGN24" s="44"/>
      <c r="AGO24" s="44"/>
      <c r="AGP24" s="44"/>
      <c r="AGQ24" s="44"/>
      <c r="AGR24" s="44"/>
      <c r="AGS24" s="44"/>
      <c r="AGT24" s="44"/>
      <c r="AGU24" s="44"/>
      <c r="AGV24" s="44"/>
      <c r="AGW24" s="44"/>
      <c r="AGX24" s="44"/>
      <c r="AGY24" s="44"/>
      <c r="AGZ24" s="44"/>
      <c r="AHA24" s="44"/>
      <c r="AHB24" s="44"/>
      <c r="AHC24" s="44"/>
      <c r="AHD24" s="44"/>
      <c r="AHE24" s="44"/>
      <c r="AHF24" s="44"/>
      <c r="AHG24" s="44"/>
      <c r="AHH24" s="44"/>
      <c r="AHI24" s="44"/>
      <c r="AHJ24" s="44"/>
      <c r="AHK24" s="44"/>
      <c r="AHL24" s="44"/>
      <c r="AHM24" s="44"/>
      <c r="AHN24" s="44"/>
      <c r="AHO24" s="44"/>
      <c r="AHP24" s="44"/>
      <c r="AHQ24" s="44"/>
      <c r="AHR24" s="44"/>
      <c r="AHS24" s="44"/>
      <c r="AHT24" s="44"/>
      <c r="AHU24" s="44"/>
      <c r="AHV24" s="44"/>
      <c r="AHW24" s="44"/>
      <c r="AHX24" s="44"/>
      <c r="AHY24" s="44"/>
      <c r="AHZ24" s="44"/>
      <c r="AIA24" s="44"/>
      <c r="AIB24" s="44"/>
      <c r="AIC24" s="44"/>
      <c r="AID24" s="44"/>
      <c r="AIE24" s="44"/>
      <c r="AIF24" s="44"/>
      <c r="AIG24" s="44"/>
      <c r="AIH24" s="44"/>
      <c r="AII24" s="44"/>
      <c r="AIJ24" s="44"/>
      <c r="AIK24" s="44"/>
      <c r="AIL24" s="44"/>
      <c r="AIM24" s="44"/>
      <c r="AIN24" s="44"/>
      <c r="AIO24" s="44"/>
      <c r="AIP24" s="44"/>
      <c r="AIQ24" s="44"/>
      <c r="AIR24" s="44"/>
      <c r="AIS24" s="44"/>
      <c r="AIT24" s="44"/>
      <c r="AIU24" s="44"/>
      <c r="AIV24" s="44"/>
      <c r="AIW24" s="44"/>
      <c r="AIX24" s="44"/>
      <c r="AIY24" s="44"/>
      <c r="AIZ24" s="44"/>
      <c r="AJA24" s="44"/>
      <c r="AJB24" s="44"/>
      <c r="AJC24" s="44"/>
      <c r="AJD24" s="44"/>
      <c r="AJE24" s="44"/>
      <c r="AJF24" s="44"/>
      <c r="AJG24" s="44"/>
      <c r="AJH24" s="44"/>
      <c r="AJI24" s="44"/>
      <c r="AJJ24" s="44"/>
      <c r="AJK24" s="44"/>
      <c r="AJL24" s="44"/>
      <c r="AJM24" s="44"/>
      <c r="AJN24" s="44"/>
      <c r="AJO24" s="44"/>
      <c r="AJP24" s="44"/>
      <c r="AJQ24" s="44"/>
      <c r="AJR24" s="44"/>
      <c r="AJS24" s="44"/>
      <c r="AJT24" s="44"/>
      <c r="AJU24" s="44"/>
      <c r="AJV24" s="44"/>
      <c r="AJW24" s="44"/>
      <c r="AJX24" s="44"/>
      <c r="AJY24" s="44"/>
      <c r="AJZ24" s="44"/>
      <c r="AKA24" s="44"/>
      <c r="AKB24" s="44"/>
      <c r="AKC24" s="44"/>
      <c r="AKD24" s="44"/>
      <c r="AKE24" s="44"/>
      <c r="AKF24" s="44"/>
      <c r="AKG24" s="44"/>
      <c r="AKH24" s="44"/>
      <c r="AKI24" s="44"/>
      <c r="AKJ24" s="44"/>
      <c r="AKK24" s="44"/>
      <c r="AKL24" s="44"/>
      <c r="AKM24" s="44"/>
      <c r="AKN24" s="44"/>
      <c r="AKO24" s="44"/>
      <c r="AKP24" s="44"/>
      <c r="AKQ24" s="44"/>
      <c r="AKR24" s="44"/>
      <c r="AKS24" s="44"/>
      <c r="AKT24" s="44"/>
      <c r="AKU24" s="44"/>
      <c r="AKV24" s="44"/>
      <c r="AKW24" s="44"/>
      <c r="AKX24" s="44"/>
      <c r="AKY24" s="44"/>
      <c r="AKZ24" s="44"/>
      <c r="ALA24" s="44"/>
      <c r="ALB24" s="44"/>
      <c r="ALC24" s="44"/>
      <c r="ALD24" s="44"/>
      <c r="ALE24" s="44"/>
      <c r="ALF24" s="44"/>
      <c r="ALG24" s="44"/>
      <c r="ALH24" s="44"/>
      <c r="ALI24" s="44"/>
      <c r="ALJ24" s="44"/>
      <c r="ALK24" s="44"/>
      <c r="ALL24" s="44"/>
      <c r="ALM24" s="44"/>
      <c r="ALN24" s="44"/>
      <c r="ALO24" s="44"/>
      <c r="ALP24" s="44"/>
      <c r="ALQ24" s="44"/>
      <c r="ALR24" s="44"/>
      <c r="ALS24" s="44"/>
      <c r="ALT24" s="44"/>
      <c r="ALU24" s="44"/>
      <c r="ALV24" s="44"/>
      <c r="ALW24" s="44"/>
      <c r="ALX24" s="44"/>
      <c r="ALY24" s="44"/>
      <c r="ALZ24" s="44"/>
      <c r="AMA24" s="44"/>
      <c r="AMB24" s="44"/>
      <c r="AMC24" s="44"/>
      <c r="AMD24" s="44"/>
      <c r="AME24" s="44"/>
      <c r="AMF24" s="44"/>
      <c r="AMG24" s="44"/>
      <c r="AMH24" s="44"/>
      <c r="AMI24" s="44"/>
      <c r="AMJ24" s="44"/>
      <c r="AMK24" s="44"/>
      <c r="AML24" s="44"/>
      <c r="AMM24" s="44"/>
      <c r="AMN24" s="44"/>
      <c r="AMO24" s="44"/>
      <c r="AMP24" s="44"/>
      <c r="AMQ24" s="44"/>
      <c r="AMR24" s="44"/>
      <c r="AMS24" s="44"/>
      <c r="AMT24" s="44"/>
      <c r="AMU24" s="44"/>
      <c r="AMV24" s="44"/>
      <c r="AMW24" s="44"/>
      <c r="AMX24" s="44"/>
      <c r="AMY24" s="44"/>
      <c r="AMZ24" s="44"/>
      <c r="ANA24" s="44"/>
      <c r="ANB24" s="44"/>
      <c r="ANC24" s="44"/>
      <c r="AND24" s="44"/>
      <c r="ANE24" s="44"/>
      <c r="ANF24" s="44"/>
      <c r="ANG24" s="44"/>
      <c r="ANH24" s="44"/>
      <c r="ANI24" s="44"/>
      <c r="ANJ24" s="44"/>
      <c r="ANK24" s="44"/>
      <c r="ANL24" s="44"/>
      <c r="ANM24" s="44"/>
      <c r="ANN24" s="44"/>
      <c r="ANO24" s="44"/>
      <c r="ANP24" s="44"/>
      <c r="ANQ24" s="44"/>
      <c r="ANR24" s="44"/>
      <c r="ANS24" s="44"/>
      <c r="ANT24" s="44"/>
      <c r="ANU24" s="44"/>
      <c r="ANV24" s="44"/>
      <c r="ANW24" s="44"/>
      <c r="ANX24" s="44"/>
      <c r="ANY24" s="44"/>
      <c r="ANZ24" s="44"/>
      <c r="AOA24" s="44"/>
      <c r="AOB24" s="44"/>
      <c r="AOC24" s="44"/>
      <c r="AOD24" s="44"/>
      <c r="AOE24" s="44"/>
      <c r="AOF24" s="44"/>
      <c r="AOG24" s="44"/>
      <c r="AOH24" s="44"/>
      <c r="AOI24" s="44"/>
      <c r="AOJ24" s="44"/>
      <c r="AOK24" s="44"/>
      <c r="AOL24" s="44"/>
      <c r="AOM24" s="44"/>
      <c r="AON24" s="44"/>
      <c r="AOO24" s="44"/>
      <c r="AOP24" s="44"/>
      <c r="AOQ24" s="44"/>
      <c r="AOR24" s="44"/>
      <c r="AOS24" s="44"/>
      <c r="AOT24" s="44"/>
      <c r="AOU24" s="44"/>
      <c r="AOV24" s="44"/>
      <c r="AOW24" s="44"/>
      <c r="AOX24" s="44"/>
      <c r="AOY24" s="44"/>
      <c r="AOZ24" s="44"/>
      <c r="APA24" s="44"/>
      <c r="APB24" s="44"/>
      <c r="APC24" s="44"/>
      <c r="APD24" s="44"/>
      <c r="APE24" s="44"/>
      <c r="APF24" s="44"/>
      <c r="APG24" s="44"/>
      <c r="APH24" s="44"/>
      <c r="API24" s="44"/>
      <c r="APJ24" s="44"/>
      <c r="APK24" s="44"/>
      <c r="APL24" s="44"/>
      <c r="APM24" s="44"/>
      <c r="APN24" s="44"/>
      <c r="APO24" s="44"/>
      <c r="APP24" s="44"/>
      <c r="APQ24" s="44"/>
      <c r="APR24" s="44"/>
      <c r="APS24" s="44"/>
      <c r="APT24" s="44"/>
      <c r="APU24" s="44"/>
      <c r="APV24" s="44"/>
      <c r="APW24" s="44"/>
      <c r="APX24" s="44"/>
      <c r="APY24" s="44"/>
      <c r="APZ24" s="44"/>
      <c r="AQA24" s="44"/>
      <c r="AQB24" s="44"/>
      <c r="AQC24" s="44"/>
      <c r="AQD24" s="44"/>
      <c r="AQE24" s="44"/>
      <c r="AQF24" s="44"/>
      <c r="AQG24" s="44"/>
      <c r="AQH24" s="44"/>
      <c r="AQI24" s="44"/>
      <c r="AQJ24" s="44"/>
      <c r="AQK24" s="44"/>
      <c r="AQL24" s="44"/>
      <c r="AQM24" s="44"/>
      <c r="AQN24" s="44"/>
      <c r="AQO24" s="44"/>
      <c r="AQP24" s="44"/>
      <c r="AQQ24" s="44"/>
      <c r="AQR24" s="44"/>
      <c r="AQS24" s="44"/>
      <c r="AQT24" s="44"/>
      <c r="AQU24" s="44"/>
      <c r="AQV24" s="44"/>
      <c r="AQW24" s="44"/>
      <c r="AQX24" s="44"/>
      <c r="AQY24" s="44"/>
      <c r="AQZ24" s="44"/>
      <c r="ARA24" s="44"/>
      <c r="ARB24" s="44"/>
      <c r="ARC24" s="44"/>
      <c r="ARD24" s="44"/>
      <c r="ARE24" s="44"/>
      <c r="ARF24" s="44"/>
      <c r="ARG24" s="44"/>
      <c r="ARH24" s="44"/>
      <c r="ARI24" s="44"/>
      <c r="ARJ24" s="44"/>
      <c r="ARK24" s="44"/>
      <c r="ARL24" s="44"/>
      <c r="ARM24" s="44"/>
      <c r="ARN24" s="44"/>
      <c r="ARO24" s="44"/>
      <c r="ARP24" s="44"/>
      <c r="ARQ24" s="44"/>
      <c r="ARR24" s="44"/>
      <c r="ARS24" s="44"/>
      <c r="ART24" s="44"/>
      <c r="ARU24" s="44"/>
      <c r="ARV24" s="44"/>
      <c r="ARW24" s="44"/>
      <c r="ARX24" s="44"/>
      <c r="ARY24" s="44"/>
      <c r="ARZ24" s="44"/>
      <c r="ASA24" s="44"/>
      <c r="ASB24" s="44"/>
      <c r="ASC24" s="44"/>
      <c r="ASD24" s="44"/>
      <c r="ASE24" s="44"/>
      <c r="ASF24" s="44"/>
      <c r="ASG24" s="44"/>
      <c r="ASH24" s="44"/>
      <c r="ASI24" s="44"/>
      <c r="ASJ24" s="44"/>
      <c r="ASK24" s="44"/>
      <c r="ASL24" s="44"/>
      <c r="ASM24" s="44"/>
      <c r="ASN24" s="44"/>
      <c r="ASO24" s="44"/>
      <c r="ASP24" s="44"/>
      <c r="ASQ24" s="44"/>
      <c r="ASR24" s="44"/>
      <c r="ASS24" s="44"/>
      <c r="AST24" s="44"/>
      <c r="ASU24" s="44"/>
      <c r="ASV24" s="44"/>
      <c r="ASW24" s="44"/>
      <c r="ASX24" s="44"/>
      <c r="ASY24" s="44"/>
      <c r="ASZ24" s="44"/>
      <c r="ATA24" s="44"/>
      <c r="ATB24" s="44"/>
      <c r="ATC24" s="44"/>
      <c r="ATD24" s="44"/>
      <c r="ATE24" s="44"/>
      <c r="ATF24" s="44"/>
      <c r="ATG24" s="44"/>
      <c r="ATH24" s="44"/>
      <c r="ATI24" s="44"/>
      <c r="ATJ24" s="44"/>
      <c r="ATK24" s="44"/>
      <c r="ATL24" s="44"/>
      <c r="ATM24" s="44"/>
      <c r="ATN24" s="44"/>
      <c r="ATO24" s="44"/>
      <c r="ATP24" s="44"/>
      <c r="ATQ24" s="44"/>
      <c r="ATR24" s="44"/>
      <c r="ATS24" s="44"/>
      <c r="ATT24" s="44"/>
      <c r="ATU24" s="44"/>
      <c r="ATV24" s="44"/>
      <c r="ATW24" s="44"/>
      <c r="ATX24" s="44"/>
      <c r="ATY24" s="44"/>
      <c r="ATZ24" s="44"/>
      <c r="AUA24" s="44"/>
      <c r="AUB24" s="44"/>
      <c r="AUC24" s="44"/>
      <c r="AUD24" s="44"/>
      <c r="AUE24" s="44"/>
      <c r="AUF24" s="44"/>
      <c r="AUG24" s="44"/>
      <c r="AUH24" s="44"/>
      <c r="AUI24" s="44"/>
      <c r="AUJ24" s="44"/>
      <c r="AUK24" s="44"/>
      <c r="AUL24" s="44"/>
      <c r="AUM24" s="44"/>
      <c r="AUN24" s="44"/>
      <c r="AUO24" s="44"/>
      <c r="AUP24" s="44"/>
      <c r="AUQ24" s="44"/>
      <c r="AUR24" s="44"/>
      <c r="AUS24" s="44"/>
      <c r="AUT24" s="44"/>
      <c r="AUU24" s="44"/>
      <c r="AUV24" s="44"/>
      <c r="AUW24" s="44"/>
      <c r="AUX24" s="44"/>
      <c r="AUY24" s="44"/>
      <c r="AUZ24" s="44"/>
      <c r="AVA24" s="44"/>
      <c r="AVB24" s="44"/>
      <c r="AVC24" s="44"/>
      <c r="AVD24" s="44"/>
      <c r="AVE24" s="44"/>
      <c r="AVF24" s="44"/>
      <c r="AVG24" s="44"/>
      <c r="AVH24" s="44"/>
      <c r="AVI24" s="44"/>
      <c r="AVJ24" s="44"/>
      <c r="AVK24" s="44"/>
      <c r="AVL24" s="44"/>
      <c r="AVM24" s="44"/>
      <c r="AVN24" s="44"/>
      <c r="AVO24" s="44"/>
      <c r="AVP24" s="44"/>
      <c r="AVQ24" s="44"/>
      <c r="AVR24" s="44"/>
      <c r="AVS24" s="44"/>
      <c r="AVT24" s="44"/>
      <c r="AVU24" s="44"/>
      <c r="AVV24" s="44"/>
      <c r="AVW24" s="44"/>
      <c r="AVX24" s="44"/>
      <c r="AVY24" s="44"/>
      <c r="AVZ24" s="44"/>
      <c r="AWA24" s="44"/>
      <c r="AWB24" s="44"/>
      <c r="AWC24" s="44"/>
      <c r="AWD24" s="44"/>
      <c r="AWE24" s="44"/>
      <c r="AWF24" s="44"/>
      <c r="AWG24" s="44"/>
      <c r="AWH24" s="44"/>
      <c r="AWI24" s="44"/>
      <c r="AWJ24" s="44"/>
      <c r="AWK24" s="44"/>
      <c r="AWL24" s="44"/>
      <c r="AWM24" s="44"/>
      <c r="AWN24" s="44"/>
      <c r="AWO24" s="44"/>
      <c r="AWP24" s="44"/>
      <c r="AWQ24" s="44"/>
      <c r="AWR24" s="44"/>
      <c r="AWS24" s="44"/>
      <c r="AWT24" s="44"/>
      <c r="AWU24" s="44"/>
      <c r="AWV24" s="44"/>
      <c r="AWW24" s="44"/>
      <c r="AWX24" s="44"/>
      <c r="AWY24" s="44"/>
      <c r="AWZ24" s="44"/>
      <c r="AXA24" s="44"/>
      <c r="AXB24" s="44"/>
      <c r="AXC24" s="44"/>
      <c r="AXD24" s="44"/>
      <c r="AXE24" s="44"/>
      <c r="AXF24" s="44"/>
      <c r="AXG24" s="44"/>
      <c r="AXH24" s="44"/>
      <c r="AXI24" s="44"/>
      <c r="AXJ24" s="44"/>
      <c r="AXK24" s="44"/>
      <c r="AXL24" s="44"/>
      <c r="AXM24" s="44"/>
      <c r="AXN24" s="44"/>
      <c r="AXO24" s="44"/>
      <c r="AXP24" s="44"/>
      <c r="AXQ24" s="44"/>
      <c r="AXR24" s="44"/>
      <c r="AXS24" s="44"/>
      <c r="AXT24" s="44"/>
      <c r="AXU24" s="44"/>
      <c r="AXV24" s="44"/>
      <c r="AXW24" s="44"/>
      <c r="AXX24" s="44"/>
      <c r="AXY24" s="44"/>
      <c r="AXZ24" s="44"/>
      <c r="AYA24" s="44"/>
      <c r="AYB24" s="44"/>
      <c r="AYC24" s="44"/>
      <c r="AYD24" s="44"/>
      <c r="AYE24" s="44"/>
      <c r="AYF24" s="44"/>
      <c r="AYG24" s="44"/>
      <c r="AYH24" s="44"/>
      <c r="AYI24" s="44"/>
      <c r="AYJ24" s="44"/>
      <c r="AYK24" s="44"/>
      <c r="AYL24" s="44"/>
      <c r="AYM24" s="44"/>
      <c r="AYN24" s="44"/>
      <c r="AYO24" s="44"/>
      <c r="AYP24" s="44"/>
      <c r="AYQ24" s="44"/>
      <c r="AYR24" s="44"/>
      <c r="AYS24" s="44"/>
      <c r="AYT24" s="44"/>
      <c r="AYU24" s="44"/>
      <c r="AYV24" s="44"/>
      <c r="AYW24" s="44"/>
      <c r="AYX24" s="44"/>
      <c r="AYY24" s="44"/>
      <c r="AYZ24" s="44"/>
      <c r="AZA24" s="44"/>
      <c r="AZB24" s="44"/>
      <c r="AZC24" s="44"/>
      <c r="AZD24" s="44"/>
      <c r="AZE24" s="44"/>
      <c r="AZF24" s="44"/>
      <c r="AZG24" s="44"/>
      <c r="AZH24" s="44"/>
      <c r="AZI24" s="44"/>
      <c r="AZJ24" s="44"/>
      <c r="AZK24" s="44"/>
      <c r="AZL24" s="44"/>
      <c r="AZM24" s="44"/>
      <c r="AZN24" s="44"/>
      <c r="AZO24" s="44"/>
      <c r="AZP24" s="44"/>
      <c r="AZQ24" s="44"/>
      <c r="AZR24" s="44"/>
      <c r="AZS24" s="44"/>
      <c r="AZT24" s="44"/>
      <c r="AZU24" s="44"/>
      <c r="AZV24" s="44"/>
      <c r="AZW24" s="44"/>
      <c r="AZX24" s="44"/>
      <c r="AZY24" s="44"/>
      <c r="AZZ24" s="44"/>
      <c r="BAA24" s="44"/>
      <c r="BAB24" s="44"/>
      <c r="BAC24" s="44"/>
      <c r="BAD24" s="44"/>
      <c r="BAE24" s="44"/>
      <c r="BAF24" s="44"/>
      <c r="BAG24" s="44"/>
      <c r="BAH24" s="44"/>
      <c r="BAI24" s="44"/>
      <c r="BAJ24" s="44"/>
      <c r="BAK24" s="44"/>
      <c r="BAL24" s="44"/>
      <c r="BAM24" s="44"/>
      <c r="BAN24" s="44"/>
      <c r="BAO24" s="44"/>
      <c r="BAP24" s="44"/>
      <c r="BAQ24" s="44"/>
      <c r="BAR24" s="44"/>
      <c r="BAS24" s="44"/>
      <c r="BAT24" s="44"/>
      <c r="BAU24" s="44"/>
      <c r="BAV24" s="44"/>
      <c r="BAW24" s="44"/>
      <c r="BAX24" s="44"/>
      <c r="BAY24" s="44"/>
      <c r="BAZ24" s="44"/>
      <c r="BBA24" s="44"/>
      <c r="BBB24" s="44"/>
      <c r="BBC24" s="44"/>
      <c r="BBD24" s="44"/>
      <c r="BBE24" s="44"/>
      <c r="BBF24" s="44"/>
      <c r="BBG24" s="44"/>
      <c r="BBH24" s="44"/>
      <c r="BBI24" s="44"/>
      <c r="BBJ24" s="44"/>
      <c r="BBK24" s="44"/>
      <c r="BBL24" s="44"/>
      <c r="BBM24" s="44"/>
      <c r="BBN24" s="44"/>
      <c r="BBO24" s="44"/>
      <c r="BBP24" s="44"/>
      <c r="BBQ24" s="44"/>
      <c r="BBR24" s="44"/>
      <c r="BBS24" s="44"/>
      <c r="BBT24" s="44"/>
      <c r="BBU24" s="44"/>
      <c r="BBV24" s="44"/>
      <c r="BBW24" s="44"/>
      <c r="BBX24" s="44"/>
      <c r="BBY24" s="44"/>
      <c r="BBZ24" s="44"/>
      <c r="BCA24" s="44"/>
      <c r="BCB24" s="44"/>
      <c r="BCC24" s="44"/>
      <c r="BCD24" s="44"/>
      <c r="BCE24" s="44"/>
      <c r="BCF24" s="44"/>
      <c r="BCG24" s="44"/>
      <c r="BCH24" s="44"/>
      <c r="BCI24" s="44"/>
      <c r="BCJ24" s="44"/>
      <c r="BCK24" s="44"/>
      <c r="BCL24" s="44"/>
      <c r="BCM24" s="44"/>
      <c r="BCN24" s="44"/>
      <c r="BCO24" s="44"/>
      <c r="BCP24" s="44"/>
      <c r="BCQ24" s="44"/>
      <c r="BCR24" s="44"/>
      <c r="BCS24" s="44"/>
      <c r="BCT24" s="44"/>
      <c r="BCU24" s="44"/>
      <c r="BCV24" s="44"/>
      <c r="BCW24" s="44"/>
      <c r="BCX24" s="44"/>
      <c r="BCY24" s="44"/>
      <c r="BCZ24" s="44"/>
      <c r="BDA24" s="44"/>
      <c r="BDB24" s="44"/>
      <c r="BDC24" s="44"/>
      <c r="BDD24" s="44"/>
      <c r="BDE24" s="44"/>
      <c r="BDF24" s="44"/>
      <c r="BDG24" s="44"/>
      <c r="BDH24" s="44"/>
      <c r="BDI24" s="44"/>
      <c r="BDJ24" s="44"/>
      <c r="BDK24" s="44"/>
      <c r="BDL24" s="44"/>
      <c r="BDM24" s="44"/>
      <c r="BDN24" s="44"/>
      <c r="BDO24" s="44"/>
      <c r="BDP24" s="44"/>
      <c r="BDQ24" s="44"/>
      <c r="BDR24" s="44"/>
      <c r="BDS24" s="44"/>
      <c r="BDT24" s="44"/>
      <c r="BDU24" s="44"/>
      <c r="BDV24" s="44"/>
      <c r="BDW24" s="44"/>
      <c r="BDX24" s="44"/>
      <c r="BDY24" s="44"/>
      <c r="BDZ24" s="44"/>
      <c r="BEA24" s="44"/>
      <c r="BEB24" s="44"/>
      <c r="BEC24" s="44"/>
      <c r="BED24" s="44"/>
      <c r="BEE24" s="44"/>
      <c r="BEF24" s="44"/>
      <c r="BEG24" s="44"/>
      <c r="BEH24" s="44"/>
      <c r="BEI24" s="44"/>
      <c r="BEJ24" s="44"/>
      <c r="BEK24" s="44"/>
      <c r="BEL24" s="44"/>
      <c r="BEM24" s="44"/>
      <c r="BEN24" s="44"/>
      <c r="BEO24" s="44"/>
      <c r="BEP24" s="44"/>
      <c r="BEQ24" s="44"/>
      <c r="BER24" s="44"/>
      <c r="BES24" s="44"/>
      <c r="BET24" s="44"/>
      <c r="BEU24" s="44"/>
      <c r="BEV24" s="44"/>
      <c r="BEW24" s="44"/>
      <c r="BEX24" s="44"/>
      <c r="BEY24" s="44"/>
      <c r="BEZ24" s="44"/>
      <c r="BFA24" s="44"/>
      <c r="BFB24" s="44"/>
      <c r="BFC24" s="44"/>
      <c r="BFD24" s="44"/>
      <c r="BFE24" s="44"/>
      <c r="BFF24" s="44"/>
      <c r="BFG24" s="44"/>
      <c r="BFH24" s="44"/>
      <c r="BFI24" s="44"/>
      <c r="BFJ24" s="44"/>
      <c r="BFK24" s="44"/>
      <c r="BFL24" s="44"/>
      <c r="BFM24" s="44"/>
      <c r="BFN24" s="44"/>
      <c r="BFO24" s="44"/>
      <c r="BFP24" s="44"/>
      <c r="BFQ24" s="44"/>
      <c r="BFR24" s="44"/>
      <c r="BFS24" s="44"/>
      <c r="BFT24" s="44"/>
      <c r="BFU24" s="44"/>
      <c r="BFV24" s="44"/>
      <c r="BFW24" s="44"/>
      <c r="BFX24" s="44"/>
      <c r="BFY24" s="44"/>
      <c r="BFZ24" s="44"/>
      <c r="BGA24" s="44"/>
      <c r="BGB24" s="44"/>
      <c r="BGC24" s="44"/>
      <c r="BGD24" s="44"/>
      <c r="BGE24" s="44"/>
      <c r="BGF24" s="44"/>
      <c r="BGG24" s="44"/>
      <c r="BGH24" s="44"/>
      <c r="BGI24" s="44"/>
      <c r="BGJ24" s="44"/>
      <c r="BGK24" s="44"/>
      <c r="BGL24" s="44"/>
      <c r="BGM24" s="44"/>
      <c r="BGN24" s="44"/>
      <c r="BGO24" s="44"/>
      <c r="BGP24" s="44"/>
      <c r="BGQ24" s="44"/>
      <c r="BGR24" s="44"/>
      <c r="BGS24" s="44"/>
      <c r="BGT24" s="44"/>
      <c r="BGU24" s="44"/>
      <c r="BGV24" s="44"/>
      <c r="BGW24" s="44"/>
      <c r="BGX24" s="44"/>
      <c r="BGY24" s="44"/>
      <c r="BGZ24" s="44"/>
      <c r="BHA24" s="44"/>
      <c r="BHB24" s="44"/>
      <c r="BHC24" s="44"/>
      <c r="BHD24" s="44"/>
      <c r="BHE24" s="44"/>
      <c r="BHF24" s="44"/>
      <c r="BHG24" s="44"/>
      <c r="BHH24" s="44"/>
      <c r="BHI24" s="44"/>
      <c r="BHJ24" s="44"/>
      <c r="BHK24" s="44"/>
      <c r="BHL24" s="44"/>
      <c r="BHM24" s="44"/>
      <c r="BHN24" s="44"/>
      <c r="BHO24" s="44"/>
      <c r="BHP24" s="44"/>
      <c r="BHQ24" s="44"/>
      <c r="BHR24" s="44"/>
      <c r="BHS24" s="44"/>
      <c r="BHT24" s="44"/>
      <c r="BHU24" s="44"/>
      <c r="BHV24" s="44"/>
      <c r="BHW24" s="44"/>
      <c r="BHX24" s="44"/>
      <c r="BHY24" s="44"/>
      <c r="BHZ24" s="44"/>
      <c r="BIA24" s="44"/>
      <c r="BIB24" s="44"/>
      <c r="BIC24" s="44"/>
      <c r="BID24" s="44"/>
      <c r="BIE24" s="44"/>
      <c r="BIF24" s="44"/>
      <c r="BIG24" s="44"/>
      <c r="BIH24" s="44"/>
      <c r="BII24" s="44"/>
      <c r="BIJ24" s="44"/>
      <c r="BIK24" s="44"/>
      <c r="BIL24" s="44"/>
      <c r="BIM24" s="44"/>
      <c r="BIN24" s="44"/>
      <c r="BIO24" s="44"/>
      <c r="BIP24" s="44"/>
      <c r="BIQ24" s="44"/>
      <c r="BIR24" s="44"/>
      <c r="BIS24" s="44"/>
      <c r="BIT24" s="44"/>
      <c r="BIU24" s="44"/>
      <c r="BIV24" s="44"/>
      <c r="BIW24" s="44"/>
      <c r="BIX24" s="44"/>
      <c r="BIY24" s="44"/>
      <c r="BIZ24" s="44"/>
      <c r="BJA24" s="44"/>
      <c r="BJB24" s="44"/>
      <c r="BJC24" s="44"/>
      <c r="BJD24" s="44"/>
      <c r="BJE24" s="44"/>
      <c r="BJF24" s="44"/>
      <c r="BJG24" s="44"/>
      <c r="BJH24" s="44"/>
      <c r="BJI24" s="44"/>
      <c r="BJJ24" s="44"/>
      <c r="BJK24" s="44"/>
      <c r="BJL24" s="44"/>
      <c r="BJM24" s="44"/>
      <c r="BJN24" s="44"/>
      <c r="BJO24" s="44"/>
      <c r="BJP24" s="44"/>
      <c r="BJQ24" s="44"/>
      <c r="BJR24" s="44"/>
      <c r="BJS24" s="44"/>
      <c r="BJT24" s="44"/>
      <c r="BJU24" s="44"/>
      <c r="BJV24" s="44"/>
      <c r="BJW24" s="44"/>
      <c r="BJX24" s="44"/>
      <c r="BJY24" s="44"/>
      <c r="BJZ24" s="44"/>
      <c r="BKA24" s="44"/>
      <c r="BKB24" s="44"/>
      <c r="BKC24" s="44"/>
      <c r="BKD24" s="44"/>
      <c r="BKE24" s="44"/>
      <c r="BKF24" s="44"/>
      <c r="BKG24" s="44"/>
      <c r="BKH24" s="44"/>
      <c r="BKI24" s="44"/>
      <c r="BKJ24" s="44"/>
      <c r="BKK24" s="44"/>
      <c r="BKL24" s="44"/>
      <c r="BKM24" s="44"/>
      <c r="BKN24" s="44"/>
      <c r="BKO24" s="44"/>
      <c r="BKP24" s="44"/>
      <c r="BKQ24" s="44"/>
      <c r="BKR24" s="44"/>
      <c r="BKS24" s="44"/>
      <c r="BKT24" s="44"/>
      <c r="BKU24" s="44"/>
      <c r="BKV24" s="44"/>
      <c r="BKW24" s="44"/>
      <c r="BKX24" s="44"/>
      <c r="BKY24" s="44"/>
      <c r="BKZ24" s="44"/>
      <c r="BLA24" s="44"/>
      <c r="BLB24" s="44"/>
      <c r="BLC24" s="44"/>
      <c r="BLD24" s="44"/>
      <c r="BLE24" s="44"/>
      <c r="BLF24" s="44"/>
      <c r="BLG24" s="44"/>
      <c r="BLH24" s="44"/>
      <c r="BLI24" s="44"/>
      <c r="BLJ24" s="44"/>
      <c r="BLK24" s="44"/>
      <c r="BLL24" s="44"/>
      <c r="BLM24" s="44"/>
      <c r="BLN24" s="44"/>
      <c r="BLO24" s="44"/>
      <c r="BLP24" s="44"/>
      <c r="BLQ24" s="44"/>
      <c r="BLR24" s="44"/>
      <c r="BLS24" s="44"/>
      <c r="BLT24" s="44"/>
      <c r="BLU24" s="44"/>
      <c r="BLV24" s="44"/>
      <c r="BLW24" s="44"/>
      <c r="BLX24" s="44"/>
      <c r="BLY24" s="44"/>
      <c r="BLZ24" s="44"/>
      <c r="BMA24" s="44"/>
      <c r="BMB24" s="44"/>
      <c r="BMC24" s="44"/>
      <c r="BMD24" s="44"/>
      <c r="BME24" s="44"/>
      <c r="BMF24" s="44"/>
      <c r="BMG24" s="44"/>
      <c r="BMH24" s="44"/>
      <c r="BMI24" s="44"/>
      <c r="BMJ24" s="44"/>
      <c r="BMK24" s="44"/>
      <c r="BML24" s="44"/>
      <c r="BMM24" s="44"/>
      <c r="BMN24" s="44"/>
      <c r="BMO24" s="44"/>
      <c r="BMP24" s="44"/>
      <c r="BMQ24" s="44"/>
      <c r="BMR24" s="44"/>
      <c r="BMS24" s="44"/>
      <c r="BMT24" s="44"/>
      <c r="BMU24" s="44"/>
      <c r="BMV24" s="44"/>
      <c r="BMW24" s="44"/>
      <c r="BMX24" s="44"/>
      <c r="BMY24" s="44"/>
      <c r="BMZ24" s="44"/>
      <c r="BNA24" s="44"/>
      <c r="BNB24" s="44"/>
      <c r="BNC24" s="44"/>
      <c r="BND24" s="44"/>
      <c r="BNE24" s="44"/>
      <c r="BNF24" s="44"/>
      <c r="BNG24" s="44"/>
      <c r="BNH24" s="44"/>
      <c r="BNI24" s="44"/>
      <c r="BNJ24" s="44"/>
      <c r="BNK24" s="44"/>
      <c r="BNL24" s="44"/>
      <c r="BNM24" s="44"/>
      <c r="BNN24" s="44"/>
      <c r="BNO24" s="44"/>
      <c r="BNP24" s="44"/>
      <c r="BNQ24" s="44"/>
      <c r="BNR24" s="44"/>
      <c r="BNS24" s="44"/>
      <c r="BNT24" s="44"/>
      <c r="BNU24" s="44"/>
      <c r="BNV24" s="44"/>
      <c r="BNW24" s="44"/>
      <c r="BNX24" s="44"/>
      <c r="BNY24" s="44"/>
      <c r="BNZ24" s="44"/>
      <c r="BOA24" s="44"/>
      <c r="BOB24" s="44"/>
      <c r="BOC24" s="44"/>
      <c r="BOD24" s="44"/>
      <c r="BOE24" s="44"/>
      <c r="BOF24" s="44"/>
      <c r="BOG24" s="44"/>
      <c r="BOH24" s="44"/>
      <c r="BOI24" s="44"/>
      <c r="BOJ24" s="44"/>
      <c r="BOK24" s="44"/>
      <c r="BOL24" s="44"/>
      <c r="BOM24" s="44"/>
      <c r="BON24" s="44"/>
      <c r="BOO24" s="44"/>
      <c r="BOP24" s="44"/>
      <c r="BOQ24" s="44"/>
      <c r="BOR24" s="44"/>
      <c r="BOS24" s="44"/>
      <c r="BOT24" s="44"/>
      <c r="BOU24" s="44"/>
      <c r="BOV24" s="44"/>
      <c r="BOW24" s="44"/>
      <c r="BOX24" s="44"/>
      <c r="BOY24" s="44"/>
      <c r="BOZ24" s="44"/>
      <c r="BPA24" s="44"/>
      <c r="BPB24" s="44"/>
      <c r="BPC24" s="44"/>
      <c r="BPD24" s="44"/>
      <c r="BPE24" s="44"/>
      <c r="BPF24" s="44"/>
      <c r="BPG24" s="44"/>
      <c r="BPH24" s="44"/>
      <c r="BPI24" s="44"/>
      <c r="BPJ24" s="44"/>
      <c r="BPK24" s="44"/>
      <c r="BPL24" s="44"/>
      <c r="BPM24" s="44"/>
      <c r="BPN24" s="44"/>
      <c r="BPO24" s="44"/>
      <c r="BPP24" s="44"/>
      <c r="BPQ24" s="44"/>
      <c r="BPR24" s="44"/>
      <c r="BPS24" s="44"/>
      <c r="BPT24" s="44"/>
      <c r="BPU24" s="44"/>
      <c r="BPV24" s="44"/>
      <c r="BPW24" s="44"/>
      <c r="BPX24" s="44"/>
      <c r="BPY24" s="44"/>
      <c r="BPZ24" s="44"/>
      <c r="BQA24" s="44"/>
      <c r="BQB24" s="44"/>
      <c r="BQC24" s="44"/>
      <c r="BQD24" s="44"/>
      <c r="BQE24" s="44"/>
      <c r="BQF24" s="44"/>
      <c r="BQG24" s="44"/>
      <c r="BQH24" s="44"/>
      <c r="BQI24" s="44"/>
      <c r="BQJ24" s="44"/>
      <c r="BQK24" s="44"/>
      <c r="BQL24" s="44"/>
      <c r="BQM24" s="44"/>
      <c r="BQN24" s="44"/>
      <c r="BQO24" s="44"/>
      <c r="BQP24" s="44"/>
      <c r="BQQ24" s="44"/>
      <c r="BQR24" s="44"/>
      <c r="BQS24" s="44"/>
      <c r="BQT24" s="44"/>
      <c r="BQU24" s="44"/>
      <c r="BQV24" s="44"/>
      <c r="BQW24" s="44"/>
      <c r="BQX24" s="44"/>
      <c r="BQY24" s="44"/>
      <c r="BQZ24" s="44"/>
      <c r="BRA24" s="44"/>
      <c r="BRB24" s="44"/>
      <c r="BRC24" s="44"/>
      <c r="BRD24" s="44"/>
      <c r="BRE24" s="44"/>
      <c r="BRF24" s="44"/>
      <c r="BRG24" s="44"/>
      <c r="BRH24" s="44"/>
      <c r="BRI24" s="44"/>
      <c r="BRJ24" s="44"/>
      <c r="BRK24" s="44"/>
      <c r="BRL24" s="44"/>
      <c r="BRM24" s="44"/>
      <c r="BRN24" s="44"/>
      <c r="BRO24" s="44"/>
      <c r="BRP24" s="44"/>
      <c r="BRQ24" s="44"/>
      <c r="BRR24" s="44"/>
      <c r="BRS24" s="44"/>
      <c r="BRT24" s="44"/>
      <c r="BRU24" s="44"/>
      <c r="BRV24" s="44"/>
      <c r="BRW24" s="44"/>
      <c r="BRX24" s="44"/>
      <c r="BRY24" s="44"/>
      <c r="BRZ24" s="44"/>
      <c r="BSA24" s="44"/>
      <c r="BSB24" s="44"/>
      <c r="BSC24" s="44"/>
      <c r="BSD24" s="44"/>
      <c r="BSE24" s="44"/>
      <c r="BSF24" s="44"/>
      <c r="BSG24" s="44"/>
      <c r="BSH24" s="44"/>
      <c r="BSI24" s="44"/>
      <c r="BSJ24" s="44"/>
      <c r="BSK24" s="44"/>
      <c r="BSL24" s="44"/>
      <c r="BSM24" s="44"/>
      <c r="BSN24" s="44"/>
      <c r="BSO24" s="44"/>
      <c r="BSP24" s="44"/>
      <c r="BSQ24" s="44"/>
      <c r="BSR24" s="44"/>
      <c r="BSS24" s="44"/>
      <c r="BST24" s="44"/>
      <c r="BSU24" s="44"/>
      <c r="BSV24" s="44"/>
      <c r="BSW24" s="44"/>
      <c r="BSX24" s="44"/>
      <c r="BSY24" s="44"/>
      <c r="BSZ24" s="44"/>
      <c r="BTA24" s="44"/>
      <c r="BTB24" s="44"/>
      <c r="BTC24" s="44"/>
      <c r="BTD24" s="44"/>
      <c r="BTE24" s="44"/>
      <c r="BTF24" s="44"/>
      <c r="BTG24" s="44"/>
      <c r="BTH24" s="44"/>
      <c r="BTI24" s="44"/>
      <c r="BTJ24" s="44"/>
      <c r="BTK24" s="44"/>
      <c r="BTL24" s="44"/>
      <c r="BTM24" s="44"/>
      <c r="BTN24" s="44"/>
      <c r="BTO24" s="44"/>
      <c r="BTP24" s="44"/>
      <c r="BTQ24" s="44"/>
      <c r="BTR24" s="44"/>
      <c r="BTS24" s="44"/>
      <c r="BTT24" s="44"/>
      <c r="BTU24" s="44"/>
      <c r="BTV24" s="44"/>
      <c r="BTW24" s="44"/>
      <c r="BTX24" s="44"/>
      <c r="BTY24" s="44"/>
      <c r="BTZ24" s="44"/>
      <c r="BUA24" s="44"/>
      <c r="BUB24" s="44"/>
      <c r="BUC24" s="44"/>
      <c r="BUD24" s="44"/>
      <c r="BUE24" s="44"/>
      <c r="BUF24" s="44"/>
      <c r="BUG24" s="44"/>
      <c r="BUH24" s="44"/>
      <c r="BUI24" s="44"/>
      <c r="BUJ24" s="44"/>
      <c r="BUK24" s="44"/>
      <c r="BUL24" s="44"/>
      <c r="BUM24" s="44"/>
      <c r="BUN24" s="44"/>
      <c r="BUO24" s="44"/>
      <c r="BUP24" s="44"/>
      <c r="BUQ24" s="44"/>
      <c r="BUR24" s="44"/>
      <c r="BUS24" s="44"/>
      <c r="BUT24" s="44"/>
      <c r="BUU24" s="44"/>
      <c r="BUV24" s="44"/>
      <c r="BUW24" s="44"/>
      <c r="BUX24" s="44"/>
      <c r="BUY24" s="44"/>
      <c r="BUZ24" s="44"/>
      <c r="BVA24" s="44"/>
      <c r="BVB24" s="44"/>
      <c r="BVC24" s="44"/>
      <c r="BVD24" s="44"/>
      <c r="BVE24" s="44"/>
      <c r="BVF24" s="44"/>
      <c r="BVG24" s="44"/>
      <c r="BVH24" s="44"/>
      <c r="BVI24" s="44"/>
      <c r="BVJ24" s="44"/>
      <c r="BVK24" s="44"/>
      <c r="BVL24" s="44"/>
      <c r="BVM24" s="44"/>
      <c r="BVN24" s="44"/>
      <c r="BVO24" s="44"/>
      <c r="BVP24" s="44"/>
      <c r="BVQ24" s="44"/>
      <c r="BVR24" s="44"/>
      <c r="BVS24" s="44"/>
      <c r="BVT24" s="44"/>
      <c r="BVU24" s="44"/>
      <c r="BVV24" s="44"/>
      <c r="BVW24" s="44"/>
      <c r="BVX24" s="44"/>
      <c r="BVY24" s="44"/>
      <c r="BVZ24" s="44"/>
      <c r="BWA24" s="44"/>
      <c r="BWB24" s="44"/>
      <c r="BWC24" s="44"/>
      <c r="BWD24" s="44"/>
      <c r="BWE24" s="44"/>
      <c r="BWF24" s="44"/>
      <c r="BWG24" s="44"/>
      <c r="BWH24" s="44"/>
      <c r="BWI24" s="44"/>
      <c r="BWJ24" s="44"/>
      <c r="BWK24" s="44"/>
      <c r="BWL24" s="44"/>
      <c r="BWM24" s="44"/>
      <c r="BWN24" s="44"/>
      <c r="BWO24" s="44"/>
      <c r="BWP24" s="44"/>
      <c r="BWQ24" s="44"/>
      <c r="BWR24" s="44"/>
      <c r="BWS24" s="44"/>
      <c r="BWT24" s="44"/>
      <c r="BWU24" s="44"/>
      <c r="BWV24" s="44"/>
      <c r="BWW24" s="44"/>
      <c r="BWX24" s="44"/>
      <c r="BWY24" s="44"/>
      <c r="BWZ24" s="44"/>
      <c r="BXA24" s="44"/>
      <c r="BXB24" s="44"/>
      <c r="BXC24" s="44"/>
      <c r="BXD24" s="44"/>
      <c r="BXE24" s="44"/>
      <c r="BXF24" s="44"/>
      <c r="BXG24" s="44"/>
      <c r="BXH24" s="44"/>
      <c r="BXI24" s="44"/>
      <c r="BXJ24" s="44"/>
      <c r="BXK24" s="44"/>
      <c r="BXL24" s="44"/>
      <c r="BXM24" s="44"/>
      <c r="BXN24" s="44"/>
      <c r="BXO24" s="44"/>
      <c r="BXP24" s="44"/>
      <c r="BXQ24" s="44"/>
      <c r="BXR24" s="44"/>
      <c r="BXS24" s="44"/>
      <c r="BXT24" s="44"/>
      <c r="BXU24" s="44"/>
      <c r="BXV24" s="44"/>
      <c r="BXW24" s="44"/>
      <c r="BXX24" s="44"/>
      <c r="BXY24" s="44"/>
      <c r="BXZ24" s="44"/>
      <c r="BYA24" s="44"/>
      <c r="BYB24" s="44"/>
      <c r="BYC24" s="44"/>
      <c r="BYD24" s="44"/>
      <c r="BYE24" s="44"/>
      <c r="BYF24" s="44"/>
      <c r="BYG24" s="44"/>
      <c r="BYH24" s="44"/>
      <c r="BYI24" s="44"/>
      <c r="BYJ24" s="44"/>
      <c r="BYK24" s="44"/>
      <c r="BYL24" s="44"/>
      <c r="BYM24" s="44"/>
      <c r="BYN24" s="44"/>
      <c r="BYO24" s="44"/>
      <c r="BYP24" s="44"/>
      <c r="BYQ24" s="44"/>
      <c r="BYR24" s="44"/>
      <c r="BYS24" s="44"/>
      <c r="BYT24" s="44"/>
      <c r="BYU24" s="44"/>
      <c r="BYV24" s="44"/>
      <c r="BYW24" s="44"/>
      <c r="BYX24" s="44"/>
      <c r="BYY24" s="44"/>
      <c r="BYZ24" s="44"/>
      <c r="BZA24" s="44"/>
      <c r="BZB24" s="44"/>
      <c r="BZC24" s="44"/>
      <c r="BZD24" s="44"/>
      <c r="BZE24" s="44"/>
      <c r="BZF24" s="44"/>
      <c r="BZG24" s="44"/>
      <c r="BZH24" s="44"/>
      <c r="BZI24" s="44"/>
      <c r="BZJ24" s="44"/>
      <c r="BZK24" s="44"/>
      <c r="BZL24" s="44"/>
      <c r="BZM24" s="44"/>
      <c r="BZN24" s="44"/>
      <c r="BZO24" s="44"/>
      <c r="BZP24" s="44"/>
      <c r="BZQ24" s="44"/>
      <c r="BZR24" s="44"/>
      <c r="BZS24" s="44"/>
      <c r="BZT24" s="44"/>
      <c r="BZU24" s="44"/>
      <c r="BZV24" s="44"/>
      <c r="BZW24" s="44"/>
      <c r="BZX24" s="44"/>
      <c r="BZY24" s="44"/>
      <c r="BZZ24" s="44"/>
      <c r="CAA24" s="44"/>
      <c r="CAB24" s="44"/>
      <c r="CAC24" s="44"/>
      <c r="CAD24" s="44"/>
      <c r="CAE24" s="44"/>
      <c r="CAF24" s="44"/>
      <c r="CAG24" s="44"/>
      <c r="CAH24" s="44"/>
      <c r="CAI24" s="44"/>
      <c r="CAJ24" s="44"/>
      <c r="CAK24" s="44"/>
      <c r="CAL24" s="44"/>
      <c r="CAM24" s="44"/>
      <c r="CAN24" s="44"/>
      <c r="CAO24" s="44"/>
      <c r="CAP24" s="44"/>
      <c r="CAQ24" s="44"/>
      <c r="CAR24" s="44"/>
      <c r="CAS24" s="44"/>
      <c r="CAT24" s="44"/>
      <c r="CAU24" s="44"/>
      <c r="CAV24" s="44"/>
      <c r="CAW24" s="44"/>
      <c r="CAX24" s="44"/>
      <c r="CAY24" s="44"/>
      <c r="CAZ24" s="44"/>
      <c r="CBA24" s="44"/>
      <c r="CBB24" s="44"/>
      <c r="CBC24" s="44"/>
      <c r="CBD24" s="44"/>
      <c r="CBE24" s="44"/>
      <c r="CBF24" s="44"/>
      <c r="CBG24" s="44"/>
      <c r="CBH24" s="44"/>
      <c r="CBI24" s="44"/>
      <c r="CBJ24" s="44"/>
      <c r="CBK24" s="44"/>
      <c r="CBL24" s="44"/>
      <c r="CBM24" s="44"/>
      <c r="CBN24" s="44"/>
      <c r="CBO24" s="44"/>
      <c r="CBP24" s="44"/>
      <c r="CBQ24" s="44"/>
      <c r="CBR24" s="44"/>
      <c r="CBS24" s="44"/>
      <c r="CBT24" s="44"/>
      <c r="CBU24" s="44"/>
      <c r="CBV24" s="44"/>
      <c r="CBW24" s="44"/>
      <c r="CBX24" s="44"/>
      <c r="CBY24" s="44"/>
      <c r="CBZ24" s="44"/>
      <c r="CCA24" s="44"/>
      <c r="CCB24" s="44"/>
      <c r="CCC24" s="44"/>
      <c r="CCD24" s="44"/>
      <c r="CCE24" s="44"/>
      <c r="CCF24" s="44"/>
      <c r="CCG24" s="44"/>
      <c r="CCH24" s="44"/>
      <c r="CCI24" s="44"/>
      <c r="CCJ24" s="44"/>
      <c r="CCK24" s="44"/>
      <c r="CCL24" s="44"/>
      <c r="CCM24" s="44"/>
      <c r="CCN24" s="44"/>
      <c r="CCO24" s="44"/>
      <c r="CCP24" s="44"/>
      <c r="CCQ24" s="44"/>
      <c r="CCR24" s="44"/>
      <c r="CCS24" s="44"/>
      <c r="CCT24" s="44"/>
      <c r="CCU24" s="44"/>
      <c r="CCV24" s="44"/>
      <c r="CCW24" s="44"/>
      <c r="CCX24" s="44"/>
      <c r="CCY24" s="44"/>
      <c r="CCZ24" s="44"/>
      <c r="CDA24" s="44"/>
      <c r="CDB24" s="44"/>
      <c r="CDC24" s="44"/>
      <c r="CDD24" s="44"/>
      <c r="CDE24" s="44"/>
      <c r="CDF24" s="44"/>
      <c r="CDG24" s="44"/>
      <c r="CDH24" s="44"/>
      <c r="CDI24" s="44"/>
      <c r="CDJ24" s="44"/>
      <c r="CDK24" s="44"/>
      <c r="CDL24" s="44"/>
      <c r="CDM24" s="44"/>
      <c r="CDN24" s="44"/>
      <c r="CDO24" s="44"/>
      <c r="CDP24" s="44"/>
      <c r="CDQ24" s="44"/>
      <c r="CDR24" s="44"/>
      <c r="CDS24" s="44"/>
      <c r="CDT24" s="44"/>
      <c r="CDU24" s="44"/>
      <c r="CDV24" s="44"/>
      <c r="CDW24" s="44"/>
      <c r="CDX24" s="44"/>
      <c r="CDY24" s="44"/>
      <c r="CDZ24" s="44"/>
      <c r="CEA24" s="44"/>
      <c r="CEB24" s="44"/>
      <c r="CEC24" s="44"/>
      <c r="CED24" s="44"/>
      <c r="CEE24" s="44"/>
      <c r="CEF24" s="44"/>
      <c r="CEG24" s="44"/>
      <c r="CEH24" s="44"/>
      <c r="CEI24" s="44"/>
      <c r="CEJ24" s="44"/>
      <c r="CEK24" s="44"/>
      <c r="CEL24" s="44"/>
      <c r="CEM24" s="44"/>
      <c r="CEN24" s="44"/>
      <c r="CEO24" s="44"/>
      <c r="CEP24" s="44"/>
      <c r="CEQ24" s="44"/>
      <c r="CER24" s="44"/>
      <c r="CES24" s="44"/>
      <c r="CET24" s="44"/>
      <c r="CEU24" s="44"/>
      <c r="CEV24" s="44"/>
      <c r="CEW24" s="44"/>
      <c r="CEX24" s="44"/>
      <c r="CEY24" s="44"/>
      <c r="CEZ24" s="44"/>
      <c r="CFA24" s="44"/>
      <c r="CFB24" s="44"/>
      <c r="CFC24" s="44"/>
      <c r="CFD24" s="44"/>
      <c r="CFE24" s="44"/>
      <c r="CFF24" s="44"/>
      <c r="CFG24" s="44"/>
      <c r="CFH24" s="44"/>
      <c r="CFI24" s="44"/>
      <c r="CFJ24" s="44"/>
      <c r="CFK24" s="44"/>
      <c r="CFL24" s="44"/>
      <c r="CFM24" s="44"/>
      <c r="CFN24" s="44"/>
      <c r="CFO24" s="44"/>
      <c r="CFP24" s="44"/>
      <c r="CFQ24" s="44"/>
      <c r="CFR24" s="44"/>
      <c r="CFS24" s="44"/>
      <c r="CFT24" s="44"/>
      <c r="CFU24" s="44"/>
      <c r="CFV24" s="44"/>
      <c r="CFW24" s="44"/>
      <c r="CFX24" s="44"/>
      <c r="CFY24" s="44"/>
      <c r="CFZ24" s="44"/>
      <c r="CGA24" s="44"/>
      <c r="CGB24" s="44"/>
      <c r="CGC24" s="44"/>
      <c r="CGD24" s="44"/>
      <c r="CGE24" s="44"/>
      <c r="CGF24" s="44"/>
      <c r="CGG24" s="44"/>
      <c r="CGH24" s="44"/>
      <c r="CGI24" s="44"/>
      <c r="CGJ24" s="44"/>
      <c r="CGK24" s="44"/>
      <c r="CGL24" s="44"/>
      <c r="CGM24" s="44"/>
      <c r="CGN24" s="44"/>
      <c r="CGO24" s="44"/>
      <c r="CGP24" s="44"/>
      <c r="CGQ24" s="44"/>
      <c r="CGR24" s="44"/>
      <c r="CGS24" s="44"/>
      <c r="CGT24" s="44"/>
      <c r="CGU24" s="44"/>
      <c r="CGV24" s="44"/>
      <c r="CGW24" s="44"/>
      <c r="CGX24" s="44"/>
      <c r="CGY24" s="44"/>
      <c r="CGZ24" s="44"/>
      <c r="CHA24" s="44"/>
      <c r="CHB24" s="44"/>
      <c r="CHC24" s="44"/>
      <c r="CHD24" s="44"/>
      <c r="CHE24" s="44"/>
      <c r="CHF24" s="44"/>
      <c r="CHG24" s="44"/>
      <c r="CHH24" s="44"/>
      <c r="CHI24" s="44"/>
      <c r="CHJ24" s="44"/>
      <c r="CHK24" s="44"/>
      <c r="CHL24" s="44"/>
      <c r="CHM24" s="44"/>
      <c r="CHN24" s="44"/>
      <c r="CHO24" s="44"/>
      <c r="CHP24" s="44"/>
      <c r="CHQ24" s="44"/>
      <c r="CHR24" s="44"/>
      <c r="CHS24" s="44"/>
      <c r="CHT24" s="44"/>
      <c r="CHU24" s="44"/>
      <c r="CHV24" s="44"/>
      <c r="CHW24" s="44"/>
      <c r="CHX24" s="44"/>
      <c r="CHY24" s="44"/>
      <c r="CHZ24" s="44"/>
      <c r="CIA24" s="44"/>
      <c r="CIB24" s="44"/>
      <c r="CIC24" s="44"/>
      <c r="CID24" s="44"/>
      <c r="CIE24" s="44"/>
      <c r="CIF24" s="44"/>
      <c r="CIG24" s="44"/>
      <c r="CIH24" s="44"/>
      <c r="CII24" s="44"/>
      <c r="CIJ24" s="44"/>
      <c r="CIK24" s="44"/>
      <c r="CIL24" s="44"/>
      <c r="CIM24" s="44"/>
      <c r="CIN24" s="44"/>
      <c r="CIO24" s="44"/>
      <c r="CIP24" s="44"/>
      <c r="CIQ24" s="44"/>
      <c r="CIR24" s="44"/>
      <c r="CIS24" s="44"/>
      <c r="CIT24" s="44"/>
      <c r="CIU24" s="44"/>
      <c r="CIV24" s="44"/>
      <c r="CIW24" s="44"/>
      <c r="CIX24" s="44"/>
      <c r="CIY24" s="44"/>
      <c r="CIZ24" s="44"/>
      <c r="CJA24" s="44"/>
      <c r="CJB24" s="44"/>
      <c r="CJC24" s="44"/>
      <c r="CJD24" s="44"/>
      <c r="CJE24" s="44"/>
      <c r="CJF24" s="44"/>
      <c r="CJG24" s="44"/>
      <c r="CJH24" s="44"/>
      <c r="CJI24" s="44"/>
      <c r="CJJ24" s="44"/>
      <c r="CJK24" s="44"/>
      <c r="CJL24" s="44"/>
      <c r="CJM24" s="44"/>
      <c r="CJN24" s="44"/>
      <c r="CJO24" s="44"/>
      <c r="CJP24" s="44"/>
      <c r="CJQ24" s="44"/>
      <c r="CJR24" s="44"/>
      <c r="CJS24" s="44"/>
      <c r="CJT24" s="44"/>
      <c r="CJU24" s="44"/>
      <c r="CJV24" s="44"/>
      <c r="CJW24" s="44"/>
      <c r="CJX24" s="44"/>
      <c r="CJY24" s="44"/>
      <c r="CJZ24" s="44"/>
      <c r="CKA24" s="44"/>
      <c r="CKB24" s="44"/>
      <c r="CKC24" s="44"/>
      <c r="CKD24" s="44"/>
      <c r="CKE24" s="44"/>
      <c r="CKF24" s="44"/>
      <c r="CKG24" s="44"/>
      <c r="CKH24" s="44"/>
      <c r="CKI24" s="44"/>
      <c r="CKJ24" s="44"/>
      <c r="CKK24" s="44"/>
      <c r="CKL24" s="44"/>
      <c r="CKM24" s="44"/>
      <c r="CKN24" s="44"/>
      <c r="CKO24" s="44"/>
      <c r="CKP24" s="44"/>
      <c r="CKQ24" s="44"/>
      <c r="CKR24" s="44"/>
      <c r="CKS24" s="44"/>
      <c r="CKT24" s="44"/>
      <c r="CKU24" s="44"/>
      <c r="CKV24" s="44"/>
      <c r="CKW24" s="44"/>
      <c r="CKX24" s="44"/>
      <c r="CKY24" s="44"/>
      <c r="CKZ24" s="44"/>
      <c r="CLA24" s="44"/>
      <c r="CLB24" s="44"/>
      <c r="CLC24" s="44"/>
      <c r="CLD24" s="44"/>
      <c r="CLE24" s="44"/>
      <c r="CLF24" s="44"/>
      <c r="CLG24" s="44"/>
      <c r="CLH24" s="44"/>
      <c r="CLI24" s="44"/>
      <c r="CLJ24" s="44"/>
      <c r="CLK24" s="44"/>
      <c r="CLL24" s="44"/>
      <c r="CLM24" s="44"/>
      <c r="CLN24" s="44"/>
      <c r="CLO24" s="44"/>
      <c r="CLP24" s="44"/>
      <c r="CLQ24" s="44"/>
      <c r="CLR24" s="44"/>
      <c r="CLS24" s="44"/>
      <c r="CLT24" s="44"/>
      <c r="CLU24" s="44"/>
      <c r="CLV24" s="44"/>
      <c r="CLW24" s="44"/>
      <c r="CLX24" s="44"/>
      <c r="CLY24" s="44"/>
      <c r="CLZ24" s="44"/>
      <c r="CMA24" s="44"/>
      <c r="CMB24" s="44"/>
      <c r="CMC24" s="44"/>
      <c r="CMD24" s="44"/>
      <c r="CME24" s="44"/>
      <c r="CMF24" s="44"/>
      <c r="CMG24" s="44"/>
      <c r="CMH24" s="44"/>
      <c r="CMI24" s="44"/>
      <c r="CMJ24" s="44"/>
      <c r="CMK24" s="44"/>
      <c r="CML24" s="44"/>
      <c r="CMM24" s="44"/>
      <c r="CMN24" s="44"/>
      <c r="CMO24" s="44"/>
      <c r="CMP24" s="44"/>
      <c r="CMQ24" s="44"/>
      <c r="CMR24" s="44"/>
      <c r="CMS24" s="44"/>
      <c r="CMT24" s="44"/>
      <c r="CMU24" s="44"/>
      <c r="CMV24" s="44"/>
      <c r="CMW24" s="44"/>
      <c r="CMX24" s="44"/>
      <c r="CMY24" s="44"/>
      <c r="CMZ24" s="44"/>
      <c r="CNA24" s="44"/>
      <c r="CNB24" s="44"/>
      <c r="CNC24" s="44"/>
      <c r="CND24" s="44"/>
      <c r="CNE24" s="44"/>
      <c r="CNF24" s="44"/>
      <c r="CNG24" s="44"/>
      <c r="CNH24" s="44"/>
      <c r="CNI24" s="44"/>
      <c r="CNJ24" s="44"/>
      <c r="CNK24" s="44"/>
      <c r="CNL24" s="44"/>
      <c r="CNM24" s="44"/>
      <c r="CNN24" s="44"/>
      <c r="CNO24" s="44"/>
      <c r="CNP24" s="44"/>
      <c r="CNQ24" s="44"/>
      <c r="CNR24" s="44"/>
      <c r="CNS24" s="44"/>
      <c r="CNT24" s="44"/>
      <c r="CNU24" s="44"/>
      <c r="CNV24" s="44"/>
      <c r="CNW24" s="44"/>
      <c r="CNX24" s="44"/>
      <c r="CNY24" s="44"/>
      <c r="CNZ24" s="44"/>
      <c r="COA24" s="44"/>
      <c r="COB24" s="44"/>
      <c r="COC24" s="44"/>
      <c r="COD24" s="44"/>
      <c r="COE24" s="44"/>
      <c r="COF24" s="44"/>
      <c r="COG24" s="44"/>
      <c r="COH24" s="44"/>
      <c r="COI24" s="44"/>
      <c r="COJ24" s="44"/>
      <c r="COK24" s="44"/>
      <c r="COL24" s="44"/>
      <c r="COM24" s="44"/>
      <c r="CON24" s="44"/>
      <c r="COO24" s="44"/>
      <c r="COP24" s="44"/>
      <c r="COQ24" s="44"/>
      <c r="COR24" s="44"/>
      <c r="COS24" s="44"/>
      <c r="COT24" s="44"/>
      <c r="COU24" s="44"/>
      <c r="COV24" s="44"/>
      <c r="COW24" s="44"/>
      <c r="COX24" s="44"/>
      <c r="COY24" s="44"/>
      <c r="COZ24" s="44"/>
      <c r="CPA24" s="44"/>
      <c r="CPB24" s="44"/>
      <c r="CPC24" s="44"/>
      <c r="CPD24" s="44"/>
      <c r="CPE24" s="44"/>
      <c r="CPF24" s="44"/>
      <c r="CPG24" s="44"/>
      <c r="CPH24" s="44"/>
      <c r="CPI24" s="44"/>
      <c r="CPJ24" s="44"/>
      <c r="CPK24" s="44"/>
      <c r="CPL24" s="44"/>
      <c r="CPM24" s="44"/>
      <c r="CPN24" s="44"/>
      <c r="CPO24" s="44"/>
      <c r="CPP24" s="44"/>
      <c r="CPQ24" s="44"/>
      <c r="CPR24" s="44"/>
      <c r="CPS24" s="44"/>
      <c r="CPT24" s="44"/>
      <c r="CPU24" s="44"/>
      <c r="CPV24" s="44"/>
      <c r="CPW24" s="44"/>
      <c r="CPX24" s="44"/>
      <c r="CPY24" s="44"/>
      <c r="CPZ24" s="44"/>
      <c r="CQA24" s="44"/>
      <c r="CQB24" s="44"/>
      <c r="CQC24" s="44"/>
      <c r="CQD24" s="44"/>
      <c r="CQE24" s="44"/>
      <c r="CQF24" s="44"/>
      <c r="CQG24" s="44"/>
      <c r="CQH24" s="44"/>
      <c r="CQI24" s="44"/>
      <c r="CQJ24" s="44"/>
      <c r="CQK24" s="44"/>
      <c r="CQL24" s="44"/>
      <c r="CQM24" s="44"/>
      <c r="CQN24" s="44"/>
      <c r="CQO24" s="44"/>
      <c r="CQP24" s="44"/>
      <c r="CQQ24" s="44"/>
      <c r="CQR24" s="44"/>
      <c r="CQS24" s="44"/>
      <c r="CQT24" s="44"/>
      <c r="CQU24" s="44"/>
      <c r="CQV24" s="44"/>
      <c r="CQW24" s="44"/>
      <c r="CQX24" s="44"/>
      <c r="CQY24" s="44"/>
      <c r="CQZ24" s="44"/>
      <c r="CRA24" s="44"/>
      <c r="CRB24" s="44"/>
      <c r="CRC24" s="44"/>
      <c r="CRD24" s="44"/>
      <c r="CRE24" s="44"/>
      <c r="CRF24" s="44"/>
      <c r="CRG24" s="44"/>
      <c r="CRH24" s="44"/>
      <c r="CRI24" s="44"/>
      <c r="CRJ24" s="44"/>
      <c r="CRK24" s="44"/>
      <c r="CRL24" s="44"/>
      <c r="CRM24" s="44"/>
      <c r="CRN24" s="44"/>
      <c r="CRO24" s="44"/>
      <c r="CRP24" s="44"/>
      <c r="CRQ24" s="44"/>
      <c r="CRR24" s="44"/>
      <c r="CRS24" s="44"/>
      <c r="CRT24" s="44"/>
      <c r="CRU24" s="44"/>
      <c r="CRV24" s="44"/>
      <c r="CRW24" s="44"/>
      <c r="CRX24" s="44"/>
      <c r="CRY24" s="44"/>
      <c r="CRZ24" s="44"/>
      <c r="CSA24" s="44"/>
      <c r="CSB24" s="44"/>
      <c r="CSC24" s="44"/>
      <c r="CSD24" s="44"/>
      <c r="CSE24" s="44"/>
      <c r="CSF24" s="44"/>
      <c r="CSG24" s="44"/>
      <c r="CSH24" s="44"/>
      <c r="CSI24" s="44"/>
      <c r="CSJ24" s="44"/>
      <c r="CSK24" s="44"/>
      <c r="CSL24" s="44"/>
      <c r="CSM24" s="44"/>
      <c r="CSN24" s="44"/>
      <c r="CSO24" s="44"/>
      <c r="CSP24" s="44"/>
      <c r="CSQ24" s="44"/>
      <c r="CSR24" s="44"/>
      <c r="CSS24" s="44"/>
      <c r="CST24" s="44"/>
      <c r="CSU24" s="44"/>
      <c r="CSV24" s="44"/>
      <c r="CSW24" s="44"/>
      <c r="CSX24" s="44"/>
      <c r="CSY24" s="44"/>
      <c r="CSZ24" s="44"/>
      <c r="CTA24" s="44"/>
      <c r="CTB24" s="44"/>
      <c r="CTC24" s="44"/>
      <c r="CTD24" s="44"/>
      <c r="CTE24" s="44"/>
      <c r="CTF24" s="44"/>
      <c r="CTG24" s="44"/>
      <c r="CTH24" s="44"/>
      <c r="CTI24" s="44"/>
      <c r="CTJ24" s="44"/>
      <c r="CTK24" s="44"/>
      <c r="CTL24" s="44"/>
      <c r="CTM24" s="44"/>
      <c r="CTN24" s="44"/>
      <c r="CTO24" s="44"/>
      <c r="CTP24" s="44"/>
      <c r="CTQ24" s="44"/>
      <c r="CTR24" s="44"/>
      <c r="CTS24" s="44"/>
      <c r="CTT24" s="44"/>
      <c r="CTU24" s="44"/>
      <c r="CTV24" s="44"/>
      <c r="CTW24" s="44"/>
      <c r="CTX24" s="44"/>
      <c r="CTY24" s="44"/>
      <c r="CTZ24" s="44"/>
      <c r="CUA24" s="44"/>
      <c r="CUB24" s="44"/>
      <c r="CUC24" s="44"/>
      <c r="CUD24" s="44"/>
      <c r="CUE24" s="44"/>
      <c r="CUF24" s="44"/>
      <c r="CUG24" s="44"/>
      <c r="CUH24" s="44"/>
      <c r="CUI24" s="44"/>
      <c r="CUJ24" s="44"/>
      <c r="CUK24" s="44"/>
      <c r="CUL24" s="44"/>
      <c r="CUM24" s="44"/>
      <c r="CUN24" s="44"/>
      <c r="CUO24" s="44"/>
      <c r="CUP24" s="44"/>
      <c r="CUQ24" s="44"/>
      <c r="CUR24" s="44"/>
      <c r="CUS24" s="44"/>
      <c r="CUT24" s="44"/>
      <c r="CUU24" s="44"/>
      <c r="CUV24" s="44"/>
      <c r="CUW24" s="44"/>
      <c r="CUX24" s="44"/>
      <c r="CUY24" s="44"/>
      <c r="CUZ24" s="44"/>
      <c r="CVA24" s="44"/>
      <c r="CVB24" s="44"/>
      <c r="CVC24" s="44"/>
      <c r="CVD24" s="44"/>
      <c r="CVE24" s="44"/>
      <c r="CVF24" s="44"/>
      <c r="CVG24" s="44"/>
      <c r="CVH24" s="44"/>
      <c r="CVI24" s="44"/>
      <c r="CVJ24" s="44"/>
      <c r="CVK24" s="44"/>
      <c r="CVL24" s="44"/>
      <c r="CVM24" s="44"/>
      <c r="CVN24" s="44"/>
      <c r="CVO24" s="44"/>
      <c r="CVP24" s="44"/>
      <c r="CVQ24" s="44"/>
      <c r="CVR24" s="44"/>
      <c r="CVS24" s="44"/>
      <c r="CVT24" s="44"/>
      <c r="CVU24" s="44"/>
      <c r="CVV24" s="44"/>
      <c r="CVW24" s="44"/>
      <c r="CVX24" s="44"/>
      <c r="CVY24" s="44"/>
      <c r="CVZ24" s="44"/>
      <c r="CWA24" s="44"/>
      <c r="CWB24" s="44"/>
      <c r="CWC24" s="44"/>
      <c r="CWD24" s="44"/>
      <c r="CWE24" s="44"/>
      <c r="CWF24" s="44"/>
      <c r="CWG24" s="44"/>
      <c r="CWH24" s="44"/>
      <c r="CWI24" s="44"/>
      <c r="CWJ24" s="44"/>
      <c r="CWK24" s="44"/>
      <c r="CWL24" s="44"/>
      <c r="CWM24" s="44"/>
      <c r="CWN24" s="44"/>
      <c r="CWO24" s="44"/>
      <c r="CWP24" s="44"/>
      <c r="CWQ24" s="44"/>
      <c r="CWR24" s="44"/>
      <c r="CWS24" s="44"/>
      <c r="CWT24" s="44"/>
      <c r="CWU24" s="44"/>
      <c r="CWV24" s="44"/>
      <c r="CWW24" s="44"/>
      <c r="CWX24" s="44"/>
      <c r="CWY24" s="44"/>
      <c r="CWZ24" s="44"/>
      <c r="CXA24" s="44"/>
      <c r="CXB24" s="44"/>
      <c r="CXC24" s="44"/>
      <c r="CXD24" s="44"/>
      <c r="CXE24" s="44"/>
      <c r="CXF24" s="44"/>
      <c r="CXG24" s="44"/>
      <c r="CXH24" s="44"/>
      <c r="CXI24" s="44"/>
      <c r="CXJ24" s="44"/>
      <c r="CXK24" s="44"/>
      <c r="CXL24" s="44"/>
      <c r="CXM24" s="44"/>
      <c r="CXN24" s="44"/>
      <c r="CXO24" s="44"/>
      <c r="CXP24" s="44"/>
      <c r="CXQ24" s="44"/>
      <c r="CXR24" s="44"/>
      <c r="CXS24" s="44"/>
      <c r="CXT24" s="44"/>
      <c r="CXU24" s="44"/>
      <c r="CXV24" s="44"/>
      <c r="CXW24" s="44"/>
      <c r="CXX24" s="44"/>
      <c r="CXY24" s="44"/>
      <c r="CXZ24" s="44"/>
      <c r="CYA24" s="44"/>
      <c r="CYB24" s="44"/>
      <c r="CYC24" s="44"/>
      <c r="CYD24" s="44"/>
      <c r="CYE24" s="44"/>
      <c r="CYF24" s="44"/>
      <c r="CYG24" s="44"/>
      <c r="CYH24" s="44"/>
      <c r="CYI24" s="44"/>
      <c r="CYJ24" s="44"/>
      <c r="CYK24" s="44"/>
      <c r="CYL24" s="44"/>
      <c r="CYM24" s="44"/>
      <c r="CYN24" s="44"/>
      <c r="CYO24" s="44"/>
      <c r="CYP24" s="44"/>
      <c r="CYQ24" s="44"/>
      <c r="CYR24" s="44"/>
      <c r="CYS24" s="44"/>
      <c r="CYT24" s="44"/>
      <c r="CYU24" s="44"/>
      <c r="CYV24" s="44"/>
      <c r="CYW24" s="44"/>
      <c r="CYX24" s="44"/>
      <c r="CYY24" s="44"/>
      <c r="CYZ24" s="44"/>
      <c r="CZA24" s="44"/>
      <c r="CZB24" s="44"/>
      <c r="CZC24" s="44"/>
      <c r="CZD24" s="44"/>
      <c r="CZE24" s="44"/>
      <c r="CZF24" s="44"/>
      <c r="CZG24" s="44"/>
      <c r="CZH24" s="44"/>
      <c r="CZI24" s="44"/>
      <c r="CZJ24" s="44"/>
      <c r="CZK24" s="44"/>
      <c r="CZL24" s="44"/>
      <c r="CZM24" s="44"/>
      <c r="CZN24" s="44"/>
      <c r="CZO24" s="44"/>
      <c r="CZP24" s="44"/>
      <c r="CZQ24" s="44"/>
      <c r="CZR24" s="44"/>
      <c r="CZS24" s="44"/>
      <c r="CZT24" s="44"/>
      <c r="CZU24" s="44"/>
      <c r="CZV24" s="44"/>
      <c r="CZW24" s="44"/>
      <c r="CZX24" s="44"/>
      <c r="CZY24" s="44"/>
      <c r="CZZ24" s="44"/>
      <c r="DAA24" s="44"/>
      <c r="DAB24" s="44"/>
      <c r="DAC24" s="44"/>
      <c r="DAD24" s="44"/>
      <c r="DAE24" s="44"/>
      <c r="DAF24" s="44"/>
      <c r="DAG24" s="44"/>
      <c r="DAH24" s="44"/>
      <c r="DAI24" s="44"/>
      <c r="DAJ24" s="44"/>
      <c r="DAK24" s="44"/>
      <c r="DAL24" s="44"/>
      <c r="DAM24" s="44"/>
      <c r="DAN24" s="44"/>
      <c r="DAO24" s="44"/>
      <c r="DAP24" s="44"/>
      <c r="DAQ24" s="44"/>
      <c r="DAR24" s="44"/>
      <c r="DAS24" s="44"/>
      <c r="DAT24" s="44"/>
      <c r="DAU24" s="44"/>
      <c r="DAV24" s="44"/>
      <c r="DAW24" s="44"/>
      <c r="DAX24" s="44"/>
      <c r="DAY24" s="44"/>
      <c r="DAZ24" s="44"/>
      <c r="DBA24" s="44"/>
      <c r="DBB24" s="44"/>
      <c r="DBC24" s="44"/>
      <c r="DBD24" s="44"/>
      <c r="DBE24" s="44"/>
      <c r="DBF24" s="44"/>
      <c r="DBG24" s="44"/>
      <c r="DBH24" s="44"/>
      <c r="DBI24" s="44"/>
      <c r="DBJ24" s="44"/>
      <c r="DBK24" s="44"/>
      <c r="DBL24" s="44"/>
      <c r="DBM24" s="44"/>
      <c r="DBN24" s="44"/>
      <c r="DBO24" s="44"/>
      <c r="DBP24" s="44"/>
      <c r="DBQ24" s="44"/>
      <c r="DBR24" s="44"/>
      <c r="DBS24" s="44"/>
      <c r="DBT24" s="44"/>
      <c r="DBU24" s="44"/>
      <c r="DBV24" s="44"/>
      <c r="DBW24" s="44"/>
      <c r="DBX24" s="44"/>
      <c r="DBY24" s="44"/>
      <c r="DBZ24" s="44"/>
      <c r="DCA24" s="44"/>
      <c r="DCB24" s="44"/>
      <c r="DCC24" s="44"/>
      <c r="DCD24" s="44"/>
      <c r="DCE24" s="44"/>
      <c r="DCF24" s="44"/>
      <c r="DCG24" s="44"/>
      <c r="DCH24" s="44"/>
      <c r="DCI24" s="44"/>
      <c r="DCJ24" s="44"/>
      <c r="DCK24" s="44"/>
      <c r="DCL24" s="44"/>
      <c r="DCM24" s="44"/>
      <c r="DCN24" s="44"/>
      <c r="DCO24" s="44"/>
      <c r="DCP24" s="44"/>
      <c r="DCQ24" s="44"/>
      <c r="DCR24" s="44"/>
      <c r="DCS24" s="44"/>
      <c r="DCT24" s="44"/>
      <c r="DCU24" s="44"/>
      <c r="DCV24" s="44"/>
      <c r="DCW24" s="44"/>
      <c r="DCX24" s="44"/>
      <c r="DCY24" s="44"/>
      <c r="DCZ24" s="44"/>
      <c r="DDA24" s="44"/>
      <c r="DDB24" s="44"/>
      <c r="DDC24" s="44"/>
      <c r="DDD24" s="44"/>
      <c r="DDE24" s="44"/>
      <c r="DDF24" s="44"/>
      <c r="DDG24" s="44"/>
      <c r="DDH24" s="44"/>
      <c r="DDI24" s="44"/>
      <c r="DDJ24" s="44"/>
      <c r="DDK24" s="44"/>
      <c r="DDL24" s="44"/>
      <c r="DDM24" s="44"/>
      <c r="DDN24" s="44"/>
      <c r="DDO24" s="44"/>
      <c r="DDP24" s="44"/>
      <c r="DDQ24" s="44"/>
      <c r="DDR24" s="44"/>
      <c r="DDS24" s="44"/>
      <c r="DDT24" s="44"/>
      <c r="DDU24" s="44"/>
      <c r="DDV24" s="44"/>
      <c r="DDW24" s="44"/>
      <c r="DDX24" s="44"/>
      <c r="DDY24" s="44"/>
      <c r="DDZ24" s="44"/>
      <c r="DEA24" s="44"/>
      <c r="DEB24" s="44"/>
      <c r="DEC24" s="44"/>
      <c r="DED24" s="44"/>
      <c r="DEE24" s="44"/>
      <c r="DEF24" s="44"/>
      <c r="DEG24" s="44"/>
      <c r="DEH24" s="44"/>
      <c r="DEI24" s="44"/>
      <c r="DEJ24" s="44"/>
      <c r="DEK24" s="44"/>
      <c r="DEL24" s="44"/>
      <c r="DEM24" s="44"/>
      <c r="DEN24" s="44"/>
      <c r="DEO24" s="44"/>
      <c r="DEP24" s="44"/>
      <c r="DEQ24" s="44"/>
      <c r="DER24" s="44"/>
      <c r="DES24" s="44"/>
      <c r="DET24" s="44"/>
      <c r="DEU24" s="44"/>
      <c r="DEV24" s="44"/>
      <c r="DEW24" s="44"/>
      <c r="DEX24" s="44"/>
      <c r="DEY24" s="44"/>
      <c r="DEZ24" s="44"/>
      <c r="DFA24" s="44"/>
      <c r="DFB24" s="44"/>
      <c r="DFC24" s="44"/>
      <c r="DFD24" s="44"/>
      <c r="DFE24" s="44"/>
      <c r="DFF24" s="44"/>
      <c r="DFG24" s="44"/>
      <c r="DFH24" s="44"/>
      <c r="DFI24" s="44"/>
      <c r="DFJ24" s="44"/>
      <c r="DFK24" s="44"/>
      <c r="DFL24" s="44"/>
      <c r="DFM24" s="44"/>
      <c r="DFN24" s="44"/>
      <c r="DFO24" s="44"/>
      <c r="DFP24" s="44"/>
      <c r="DFQ24" s="44"/>
      <c r="DFR24" s="44"/>
      <c r="DFS24" s="44"/>
      <c r="DFT24" s="44"/>
      <c r="DFU24" s="44"/>
      <c r="DFV24" s="44"/>
      <c r="DFW24" s="44"/>
      <c r="DFX24" s="44"/>
      <c r="DFY24" s="44"/>
      <c r="DFZ24" s="44"/>
      <c r="DGA24" s="44"/>
      <c r="DGB24" s="44"/>
      <c r="DGC24" s="44"/>
      <c r="DGD24" s="44"/>
      <c r="DGE24" s="44"/>
      <c r="DGF24" s="44"/>
      <c r="DGG24" s="44"/>
      <c r="DGH24" s="44"/>
      <c r="DGI24" s="44"/>
      <c r="DGJ24" s="44"/>
      <c r="DGK24" s="44"/>
      <c r="DGL24" s="44"/>
      <c r="DGM24" s="44"/>
      <c r="DGN24" s="44"/>
      <c r="DGO24" s="44"/>
      <c r="DGP24" s="44"/>
      <c r="DGQ24" s="44"/>
      <c r="DGR24" s="44"/>
      <c r="DGS24" s="44"/>
      <c r="DGT24" s="44"/>
      <c r="DGU24" s="44"/>
      <c r="DGV24" s="44"/>
      <c r="DGW24" s="44"/>
      <c r="DGX24" s="44"/>
      <c r="DGY24" s="44"/>
      <c r="DGZ24" s="44"/>
      <c r="DHA24" s="44"/>
      <c r="DHB24" s="44"/>
      <c r="DHC24" s="44"/>
      <c r="DHD24" s="44"/>
      <c r="DHE24" s="44"/>
      <c r="DHF24" s="44"/>
      <c r="DHG24" s="44"/>
      <c r="DHH24" s="44"/>
      <c r="DHI24" s="44"/>
      <c r="DHJ24" s="44"/>
      <c r="DHK24" s="44"/>
      <c r="DHL24" s="44"/>
      <c r="DHM24" s="44"/>
      <c r="DHN24" s="44"/>
      <c r="DHO24" s="44"/>
      <c r="DHP24" s="44"/>
      <c r="DHQ24" s="44"/>
      <c r="DHR24" s="44"/>
      <c r="DHS24" s="44"/>
      <c r="DHT24" s="44"/>
      <c r="DHU24" s="44"/>
      <c r="DHV24" s="44"/>
      <c r="DHW24" s="44"/>
      <c r="DHX24" s="44"/>
      <c r="DHY24" s="44"/>
      <c r="DHZ24" s="44"/>
      <c r="DIA24" s="44"/>
      <c r="DIB24" s="44"/>
      <c r="DIC24" s="44"/>
      <c r="DID24" s="44"/>
      <c r="DIE24" s="44"/>
      <c r="DIF24" s="44"/>
      <c r="DIG24" s="44"/>
      <c r="DIH24" s="44"/>
      <c r="DII24" s="44"/>
      <c r="DIJ24" s="44"/>
      <c r="DIK24" s="44"/>
      <c r="DIL24" s="44"/>
      <c r="DIM24" s="44"/>
      <c r="DIN24" s="44"/>
      <c r="DIO24" s="44"/>
      <c r="DIP24" s="44"/>
      <c r="DIQ24" s="44"/>
      <c r="DIR24" s="44"/>
      <c r="DIS24" s="44"/>
      <c r="DIT24" s="44"/>
      <c r="DIU24" s="44"/>
      <c r="DIV24" s="44"/>
      <c r="DIW24" s="44"/>
      <c r="DIX24" s="44"/>
      <c r="DIY24" s="44"/>
      <c r="DIZ24" s="44"/>
      <c r="DJA24" s="44"/>
      <c r="DJB24" s="44"/>
      <c r="DJC24" s="44"/>
      <c r="DJD24" s="44"/>
      <c r="DJE24" s="44"/>
      <c r="DJF24" s="44"/>
      <c r="DJG24" s="44"/>
      <c r="DJH24" s="44"/>
      <c r="DJI24" s="44"/>
      <c r="DJJ24" s="44"/>
      <c r="DJK24" s="44"/>
      <c r="DJL24" s="44"/>
      <c r="DJM24" s="44"/>
      <c r="DJN24" s="44"/>
      <c r="DJO24" s="44"/>
      <c r="DJP24" s="44"/>
      <c r="DJQ24" s="44"/>
      <c r="DJR24" s="44"/>
      <c r="DJS24" s="44"/>
      <c r="DJT24" s="44"/>
      <c r="DJU24" s="44"/>
      <c r="DJV24" s="44"/>
      <c r="DJW24" s="44"/>
      <c r="DJX24" s="44"/>
      <c r="DJY24" s="44"/>
      <c r="DJZ24" s="44"/>
      <c r="DKA24" s="44"/>
      <c r="DKB24" s="44"/>
      <c r="DKC24" s="44"/>
      <c r="DKD24" s="44"/>
      <c r="DKE24" s="44"/>
      <c r="DKF24" s="44"/>
      <c r="DKG24" s="44"/>
      <c r="DKH24" s="44"/>
      <c r="DKI24" s="44"/>
      <c r="DKJ24" s="44"/>
      <c r="DKK24" s="44"/>
      <c r="DKL24" s="44"/>
      <c r="DKM24" s="44"/>
      <c r="DKN24" s="44"/>
      <c r="DKO24" s="44"/>
      <c r="DKP24" s="44"/>
      <c r="DKQ24" s="44"/>
      <c r="DKR24" s="44"/>
      <c r="DKS24" s="44"/>
      <c r="DKT24" s="44"/>
      <c r="DKU24" s="44"/>
      <c r="DKV24" s="44"/>
      <c r="DKW24" s="44"/>
      <c r="DKX24" s="44"/>
      <c r="DKY24" s="44"/>
      <c r="DKZ24" s="44"/>
      <c r="DLA24" s="44"/>
      <c r="DLB24" s="44"/>
      <c r="DLC24" s="44"/>
      <c r="DLD24" s="44"/>
      <c r="DLE24" s="44"/>
      <c r="DLF24" s="44"/>
      <c r="DLG24" s="44"/>
      <c r="DLH24" s="44"/>
      <c r="DLI24" s="44"/>
      <c r="DLJ24" s="44"/>
      <c r="DLK24" s="44"/>
      <c r="DLL24" s="44"/>
      <c r="DLM24" s="44"/>
      <c r="DLN24" s="44"/>
      <c r="DLO24" s="44"/>
      <c r="DLP24" s="44"/>
      <c r="DLQ24" s="44"/>
      <c r="DLR24" s="44"/>
      <c r="DLS24" s="44"/>
      <c r="DLT24" s="44"/>
      <c r="DLU24" s="44"/>
      <c r="DLV24" s="44"/>
      <c r="DLW24" s="44"/>
      <c r="DLX24" s="44"/>
      <c r="DLY24" s="44"/>
      <c r="DLZ24" s="44"/>
      <c r="DMA24" s="44"/>
      <c r="DMB24" s="44"/>
      <c r="DMC24" s="44"/>
      <c r="DMD24" s="44"/>
      <c r="DME24" s="44"/>
      <c r="DMF24" s="44"/>
      <c r="DMG24" s="44"/>
      <c r="DMH24" s="44"/>
      <c r="DMI24" s="44"/>
      <c r="DMJ24" s="44"/>
      <c r="DMK24" s="44"/>
      <c r="DML24" s="44"/>
      <c r="DMM24" s="44"/>
      <c r="DMN24" s="44"/>
      <c r="DMO24" s="44"/>
      <c r="DMP24" s="44"/>
      <c r="DMQ24" s="44"/>
      <c r="DMR24" s="44"/>
      <c r="DMS24" s="44"/>
      <c r="DMT24" s="44"/>
      <c r="DMU24" s="44"/>
      <c r="DMV24" s="44"/>
      <c r="DMW24" s="44"/>
      <c r="DMX24" s="44"/>
      <c r="DMY24" s="44"/>
      <c r="DMZ24" s="44"/>
      <c r="DNA24" s="44"/>
      <c r="DNB24" s="44"/>
      <c r="DNC24" s="44"/>
      <c r="DND24" s="44"/>
      <c r="DNE24" s="44"/>
      <c r="DNF24" s="44"/>
      <c r="DNG24" s="44"/>
      <c r="DNH24" s="44"/>
      <c r="DNI24" s="44"/>
      <c r="DNJ24" s="44"/>
      <c r="DNK24" s="44"/>
      <c r="DNL24" s="44"/>
      <c r="DNM24" s="44"/>
      <c r="DNN24" s="44"/>
      <c r="DNO24" s="44"/>
      <c r="DNP24" s="44"/>
      <c r="DNQ24" s="44"/>
      <c r="DNR24" s="44"/>
      <c r="DNS24" s="44"/>
      <c r="DNT24" s="44"/>
      <c r="DNU24" s="44"/>
      <c r="DNV24" s="44"/>
      <c r="DNW24" s="44"/>
      <c r="DNX24" s="44"/>
      <c r="DNY24" s="44"/>
      <c r="DNZ24" s="44"/>
      <c r="DOA24" s="44"/>
      <c r="DOB24" s="44"/>
      <c r="DOC24" s="44"/>
      <c r="DOD24" s="44"/>
      <c r="DOE24" s="44"/>
      <c r="DOF24" s="44"/>
      <c r="DOG24" s="44"/>
      <c r="DOH24" s="44"/>
      <c r="DOI24" s="44"/>
      <c r="DOJ24" s="44"/>
      <c r="DOK24" s="44"/>
      <c r="DOL24" s="44"/>
      <c r="DOM24" s="44"/>
      <c r="DON24" s="44"/>
      <c r="DOO24" s="44"/>
      <c r="DOP24" s="44"/>
      <c r="DOQ24" s="44"/>
      <c r="DOR24" s="44"/>
      <c r="DOS24" s="44"/>
      <c r="DOT24" s="44"/>
      <c r="DOU24" s="44"/>
      <c r="DOV24" s="44"/>
      <c r="DOW24" s="44"/>
      <c r="DOX24" s="44"/>
      <c r="DOY24" s="44"/>
      <c r="DOZ24" s="44"/>
      <c r="DPA24" s="44"/>
      <c r="DPB24" s="44"/>
      <c r="DPC24" s="44"/>
      <c r="DPD24" s="44"/>
      <c r="DPE24" s="44"/>
      <c r="DPF24" s="44"/>
      <c r="DPG24" s="44"/>
      <c r="DPH24" s="44"/>
      <c r="DPI24" s="44"/>
      <c r="DPJ24" s="44"/>
      <c r="DPK24" s="44"/>
      <c r="DPL24" s="44"/>
      <c r="DPM24" s="44"/>
      <c r="DPN24" s="44"/>
      <c r="DPO24" s="44"/>
      <c r="DPP24" s="44"/>
      <c r="DPQ24" s="44"/>
      <c r="DPR24" s="44"/>
      <c r="DPS24" s="44"/>
      <c r="DPT24" s="44"/>
      <c r="DPU24" s="44"/>
      <c r="DPV24" s="44"/>
      <c r="DPW24" s="44"/>
      <c r="DPX24" s="44"/>
      <c r="DPY24" s="44"/>
      <c r="DPZ24" s="44"/>
      <c r="DQA24" s="44"/>
      <c r="DQB24" s="44"/>
      <c r="DQC24" s="44"/>
      <c r="DQD24" s="44"/>
      <c r="DQE24" s="44"/>
      <c r="DQF24" s="44"/>
      <c r="DQG24" s="44"/>
      <c r="DQH24" s="44"/>
      <c r="DQI24" s="44"/>
      <c r="DQJ24" s="44"/>
      <c r="DQK24" s="44"/>
      <c r="DQL24" s="44"/>
      <c r="DQM24" s="44"/>
      <c r="DQN24" s="44"/>
      <c r="DQO24" s="44"/>
      <c r="DQP24" s="44"/>
      <c r="DQQ24" s="44"/>
      <c r="DQR24" s="44"/>
      <c r="DQS24" s="44"/>
      <c r="DQT24" s="44"/>
      <c r="DQU24" s="44"/>
      <c r="DQV24" s="44"/>
      <c r="DQW24" s="44"/>
      <c r="DQX24" s="44"/>
      <c r="DQY24" s="44"/>
      <c r="DQZ24" s="44"/>
      <c r="DRA24" s="44"/>
      <c r="DRB24" s="44"/>
      <c r="DRC24" s="44"/>
      <c r="DRD24" s="44"/>
      <c r="DRE24" s="44"/>
      <c r="DRF24" s="44"/>
      <c r="DRG24" s="44"/>
      <c r="DRH24" s="44"/>
      <c r="DRI24" s="44"/>
      <c r="DRJ24" s="44"/>
      <c r="DRK24" s="44"/>
      <c r="DRL24" s="44"/>
      <c r="DRM24" s="44"/>
      <c r="DRN24" s="44"/>
      <c r="DRO24" s="44"/>
      <c r="DRP24" s="44"/>
      <c r="DRQ24" s="44"/>
      <c r="DRR24" s="44"/>
      <c r="DRS24" s="44"/>
      <c r="DRT24" s="44"/>
      <c r="DRU24" s="44"/>
      <c r="DRV24" s="44"/>
      <c r="DRW24" s="44"/>
      <c r="DRX24" s="44"/>
      <c r="DRY24" s="44"/>
      <c r="DRZ24" s="44"/>
      <c r="DSA24" s="44"/>
      <c r="DSB24" s="44"/>
      <c r="DSC24" s="44"/>
      <c r="DSD24" s="44"/>
      <c r="DSE24" s="44"/>
      <c r="DSF24" s="44"/>
      <c r="DSG24" s="44"/>
      <c r="DSH24" s="44"/>
      <c r="DSI24" s="44"/>
      <c r="DSJ24" s="44"/>
      <c r="DSK24" s="44"/>
      <c r="DSL24" s="44"/>
      <c r="DSM24" s="44"/>
      <c r="DSN24" s="44"/>
      <c r="DSO24" s="44"/>
      <c r="DSP24" s="44"/>
      <c r="DSQ24" s="44"/>
      <c r="DSR24" s="44"/>
      <c r="DSS24" s="44"/>
      <c r="DST24" s="44"/>
      <c r="DSU24" s="44"/>
      <c r="DSV24" s="44"/>
      <c r="DSW24" s="44"/>
      <c r="DSX24" s="44"/>
      <c r="DSY24" s="44"/>
      <c r="DSZ24" s="44"/>
      <c r="DTA24" s="44"/>
      <c r="DTB24" s="44"/>
      <c r="DTC24" s="44"/>
      <c r="DTD24" s="44"/>
      <c r="DTE24" s="44"/>
      <c r="DTF24" s="44"/>
      <c r="DTG24" s="44"/>
      <c r="DTH24" s="44"/>
      <c r="DTI24" s="44"/>
      <c r="DTJ24" s="44"/>
      <c r="DTK24" s="44"/>
      <c r="DTL24" s="44"/>
      <c r="DTM24" s="44"/>
      <c r="DTN24" s="44"/>
      <c r="DTO24" s="44"/>
      <c r="DTP24" s="44"/>
      <c r="DTQ24" s="44"/>
      <c r="DTR24" s="44"/>
      <c r="DTS24" s="44"/>
      <c r="DTT24" s="44"/>
      <c r="DTU24" s="44"/>
      <c r="DTV24" s="44"/>
      <c r="DTW24" s="44"/>
      <c r="DTX24" s="44"/>
      <c r="DTY24" s="44"/>
      <c r="DTZ24" s="44"/>
      <c r="DUA24" s="44"/>
      <c r="DUB24" s="44"/>
      <c r="DUC24" s="44"/>
      <c r="DUD24" s="44"/>
      <c r="DUE24" s="44"/>
      <c r="DUF24" s="44"/>
      <c r="DUG24" s="44"/>
      <c r="DUH24" s="44"/>
      <c r="DUI24" s="44"/>
      <c r="DUJ24" s="44"/>
      <c r="DUK24" s="44"/>
      <c r="DUL24" s="44"/>
      <c r="DUM24" s="44"/>
      <c r="DUN24" s="44"/>
      <c r="DUO24" s="44"/>
      <c r="DUP24" s="44"/>
      <c r="DUQ24" s="44"/>
      <c r="DUR24" s="44"/>
      <c r="DUS24" s="44"/>
      <c r="DUT24" s="44"/>
      <c r="DUU24" s="44"/>
      <c r="DUV24" s="44"/>
      <c r="DUW24" s="44"/>
      <c r="DUX24" s="44"/>
      <c r="DUY24" s="44"/>
      <c r="DUZ24" s="44"/>
      <c r="DVA24" s="44"/>
      <c r="DVB24" s="44"/>
      <c r="DVC24" s="44"/>
      <c r="DVD24" s="44"/>
      <c r="DVE24" s="44"/>
      <c r="DVF24" s="44"/>
      <c r="DVG24" s="44"/>
      <c r="DVH24" s="44"/>
      <c r="DVI24" s="44"/>
      <c r="DVJ24" s="44"/>
      <c r="DVK24" s="44"/>
      <c r="DVL24" s="44"/>
      <c r="DVM24" s="44"/>
      <c r="DVN24" s="44"/>
      <c r="DVO24" s="44"/>
      <c r="DVP24" s="44"/>
      <c r="DVQ24" s="44"/>
      <c r="DVR24" s="44"/>
      <c r="DVS24" s="44"/>
      <c r="DVT24" s="44"/>
      <c r="DVU24" s="44"/>
      <c r="DVV24" s="44"/>
      <c r="DVW24" s="44"/>
      <c r="DVX24" s="44"/>
      <c r="DVY24" s="44"/>
      <c r="DVZ24" s="44"/>
      <c r="DWA24" s="44"/>
      <c r="DWB24" s="44"/>
      <c r="DWC24" s="44"/>
      <c r="DWD24" s="44"/>
      <c r="DWE24" s="44"/>
      <c r="DWF24" s="44"/>
      <c r="DWG24" s="44"/>
      <c r="DWH24" s="44"/>
      <c r="DWI24" s="44"/>
      <c r="DWJ24" s="44"/>
      <c r="DWK24" s="44"/>
      <c r="DWL24" s="44"/>
      <c r="DWM24" s="44"/>
      <c r="DWN24" s="44"/>
      <c r="DWO24" s="44"/>
      <c r="DWP24" s="44"/>
      <c r="DWQ24" s="44"/>
      <c r="DWR24" s="44"/>
      <c r="DWS24" s="44"/>
      <c r="DWT24" s="44"/>
      <c r="DWU24" s="44"/>
      <c r="DWV24" s="44"/>
      <c r="DWW24" s="44"/>
      <c r="DWX24" s="44"/>
      <c r="DWY24" s="44"/>
      <c r="DWZ24" s="44"/>
      <c r="DXA24" s="44"/>
      <c r="DXB24" s="44"/>
      <c r="DXC24" s="44"/>
      <c r="DXD24" s="44"/>
      <c r="DXE24" s="44"/>
      <c r="DXF24" s="44"/>
      <c r="DXG24" s="44"/>
      <c r="DXH24" s="44"/>
      <c r="DXI24" s="44"/>
      <c r="DXJ24" s="44"/>
      <c r="DXK24" s="44"/>
      <c r="DXL24" s="44"/>
      <c r="DXM24" s="44"/>
      <c r="DXN24" s="44"/>
      <c r="DXO24" s="44"/>
      <c r="DXP24" s="44"/>
      <c r="DXQ24" s="44"/>
      <c r="DXR24" s="44"/>
      <c r="DXS24" s="44"/>
      <c r="DXT24" s="44"/>
      <c r="DXU24" s="44"/>
      <c r="DXV24" s="44"/>
      <c r="DXW24" s="44"/>
      <c r="DXX24" s="44"/>
      <c r="DXY24" s="44"/>
      <c r="DXZ24" s="44"/>
      <c r="DYA24" s="44"/>
      <c r="DYB24" s="44"/>
      <c r="DYC24" s="44"/>
      <c r="DYD24" s="44"/>
      <c r="DYE24" s="44"/>
      <c r="DYF24" s="44"/>
      <c r="DYG24" s="44"/>
      <c r="DYH24" s="44"/>
      <c r="DYI24" s="44"/>
      <c r="DYJ24" s="44"/>
      <c r="DYK24" s="44"/>
      <c r="DYL24" s="44"/>
      <c r="DYM24" s="44"/>
      <c r="DYN24" s="44"/>
      <c r="DYO24" s="44"/>
      <c r="DYP24" s="44"/>
      <c r="DYQ24" s="44"/>
      <c r="DYR24" s="44"/>
      <c r="DYS24" s="44"/>
      <c r="DYT24" s="44"/>
      <c r="DYU24" s="44"/>
      <c r="DYV24" s="44"/>
      <c r="DYW24" s="44"/>
      <c r="DYX24" s="44"/>
      <c r="DYY24" s="44"/>
      <c r="DYZ24" s="44"/>
      <c r="DZA24" s="44"/>
      <c r="DZB24" s="44"/>
      <c r="DZC24" s="44"/>
      <c r="DZD24" s="44"/>
      <c r="DZE24" s="44"/>
      <c r="DZF24" s="44"/>
      <c r="DZG24" s="44"/>
      <c r="DZH24" s="44"/>
      <c r="DZI24" s="44"/>
      <c r="DZJ24" s="44"/>
      <c r="DZK24" s="44"/>
      <c r="DZL24" s="44"/>
      <c r="DZM24" s="44"/>
      <c r="DZN24" s="44"/>
      <c r="DZO24" s="44"/>
      <c r="DZP24" s="44"/>
      <c r="DZQ24" s="44"/>
      <c r="DZR24" s="44"/>
      <c r="DZS24" s="44"/>
      <c r="DZT24" s="44"/>
      <c r="DZU24" s="44"/>
      <c r="DZV24" s="44"/>
      <c r="DZW24" s="44"/>
      <c r="DZX24" s="44"/>
      <c r="DZY24" s="44"/>
      <c r="DZZ24" s="44"/>
      <c r="EAA24" s="44"/>
      <c r="EAB24" s="44"/>
      <c r="EAC24" s="44"/>
      <c r="EAD24" s="44"/>
      <c r="EAE24" s="44"/>
      <c r="EAF24" s="44"/>
      <c r="EAG24" s="44"/>
      <c r="EAH24" s="44"/>
      <c r="EAI24" s="44"/>
      <c r="EAJ24" s="44"/>
      <c r="EAK24" s="44"/>
      <c r="EAL24" s="44"/>
      <c r="EAM24" s="44"/>
      <c r="EAN24" s="44"/>
      <c r="EAO24" s="44"/>
      <c r="EAP24" s="44"/>
      <c r="EAQ24" s="44"/>
      <c r="EAR24" s="44"/>
      <c r="EAS24" s="44"/>
      <c r="EAT24" s="44"/>
      <c r="EAU24" s="44"/>
      <c r="EAV24" s="44"/>
      <c r="EAW24" s="44"/>
      <c r="EAX24" s="44"/>
      <c r="EAY24" s="44"/>
      <c r="EAZ24" s="44"/>
      <c r="EBA24" s="44"/>
      <c r="EBB24" s="44"/>
      <c r="EBC24" s="44"/>
      <c r="EBD24" s="44"/>
      <c r="EBE24" s="44"/>
      <c r="EBF24" s="44"/>
      <c r="EBG24" s="44"/>
      <c r="EBH24" s="44"/>
      <c r="EBI24" s="44"/>
      <c r="EBJ24" s="44"/>
      <c r="EBK24" s="44"/>
      <c r="EBL24" s="44"/>
      <c r="EBM24" s="44"/>
      <c r="EBN24" s="44"/>
      <c r="EBO24" s="44"/>
      <c r="EBP24" s="44"/>
      <c r="EBQ24" s="44"/>
      <c r="EBR24" s="44"/>
      <c r="EBS24" s="44"/>
      <c r="EBT24" s="44"/>
      <c r="EBU24" s="44"/>
      <c r="EBV24" s="44"/>
      <c r="EBW24" s="44"/>
      <c r="EBX24" s="44"/>
      <c r="EBY24" s="44"/>
      <c r="EBZ24" s="44"/>
      <c r="ECA24" s="44"/>
      <c r="ECB24" s="44"/>
      <c r="ECC24" s="44"/>
      <c r="ECD24" s="44"/>
      <c r="ECE24" s="44"/>
      <c r="ECF24" s="44"/>
      <c r="ECG24" s="44"/>
      <c r="ECH24" s="44"/>
      <c r="ECI24" s="44"/>
      <c r="ECJ24" s="44"/>
      <c r="ECK24" s="44"/>
      <c r="ECL24" s="44"/>
      <c r="ECM24" s="44"/>
      <c r="ECN24" s="44"/>
      <c r="ECO24" s="44"/>
      <c r="ECP24" s="44"/>
      <c r="ECQ24" s="44"/>
      <c r="ECR24" s="44"/>
      <c r="ECS24" s="44"/>
      <c r="ECT24" s="44"/>
      <c r="ECU24" s="44"/>
      <c r="ECV24" s="44"/>
      <c r="ECW24" s="44"/>
      <c r="ECX24" s="44"/>
      <c r="ECY24" s="44"/>
      <c r="ECZ24" s="44"/>
      <c r="EDA24" s="44"/>
      <c r="EDB24" s="44"/>
      <c r="EDC24" s="44"/>
      <c r="EDD24" s="44"/>
      <c r="EDE24" s="44"/>
      <c r="EDF24" s="44"/>
      <c r="EDG24" s="44"/>
      <c r="EDH24" s="44"/>
      <c r="EDI24" s="44"/>
      <c r="EDJ24" s="44"/>
      <c r="EDK24" s="44"/>
      <c r="EDL24" s="44"/>
      <c r="EDM24" s="44"/>
      <c r="EDN24" s="44"/>
      <c r="EDO24" s="44"/>
      <c r="EDP24" s="44"/>
      <c r="EDQ24" s="44"/>
      <c r="EDR24" s="44"/>
      <c r="EDS24" s="44"/>
      <c r="EDT24" s="44"/>
      <c r="EDU24" s="44"/>
      <c r="EDV24" s="44"/>
      <c r="EDW24" s="44"/>
      <c r="EDX24" s="44"/>
      <c r="EDY24" s="44"/>
      <c r="EDZ24" s="44"/>
      <c r="EEA24" s="44"/>
      <c r="EEB24" s="44"/>
      <c r="EEC24" s="44"/>
      <c r="EED24" s="44"/>
      <c r="EEE24" s="44"/>
      <c r="EEF24" s="44"/>
      <c r="EEG24" s="44"/>
      <c r="EEH24" s="44"/>
      <c r="EEI24" s="44"/>
      <c r="EEJ24" s="44"/>
      <c r="EEK24" s="44"/>
      <c r="EEL24" s="44"/>
      <c r="EEM24" s="44"/>
      <c r="EEN24" s="44"/>
      <c r="EEO24" s="44"/>
      <c r="EEP24" s="44"/>
      <c r="EEQ24" s="44"/>
      <c r="EER24" s="44"/>
      <c r="EES24" s="44"/>
      <c r="EET24" s="44"/>
      <c r="EEU24" s="44"/>
      <c r="EEV24" s="44"/>
      <c r="EEW24" s="44"/>
      <c r="EEX24" s="44"/>
      <c r="EEY24" s="44"/>
      <c r="EEZ24" s="44"/>
      <c r="EFA24" s="44"/>
      <c r="EFB24" s="44"/>
      <c r="EFC24" s="44"/>
      <c r="EFD24" s="44"/>
      <c r="EFE24" s="44"/>
      <c r="EFF24" s="44"/>
      <c r="EFG24" s="44"/>
      <c r="EFH24" s="44"/>
      <c r="EFI24" s="44"/>
      <c r="EFJ24" s="44"/>
      <c r="EFK24" s="44"/>
      <c r="EFL24" s="44"/>
      <c r="EFM24" s="44"/>
      <c r="EFN24" s="44"/>
      <c r="EFO24" s="44"/>
      <c r="EFP24" s="44"/>
      <c r="EFQ24" s="44"/>
      <c r="EFR24" s="44"/>
      <c r="EFS24" s="44"/>
      <c r="EFT24" s="44"/>
      <c r="EFU24" s="44"/>
      <c r="EFV24" s="44"/>
      <c r="EFW24" s="44"/>
      <c r="EFX24" s="44"/>
      <c r="EFY24" s="44"/>
      <c r="EFZ24" s="44"/>
      <c r="EGA24" s="44"/>
      <c r="EGB24" s="44"/>
      <c r="EGC24" s="44"/>
      <c r="EGD24" s="44"/>
      <c r="EGE24" s="44"/>
      <c r="EGF24" s="44"/>
      <c r="EGG24" s="44"/>
      <c r="EGH24" s="44"/>
      <c r="EGI24" s="44"/>
      <c r="EGJ24" s="44"/>
      <c r="EGK24" s="44"/>
      <c r="EGL24" s="44"/>
      <c r="EGM24" s="44"/>
      <c r="EGN24" s="44"/>
      <c r="EGO24" s="44"/>
      <c r="EGP24" s="44"/>
      <c r="EGQ24" s="44"/>
      <c r="EGR24" s="44"/>
      <c r="EGS24" s="44"/>
      <c r="EGT24" s="44"/>
      <c r="EGU24" s="44"/>
      <c r="EGV24" s="44"/>
      <c r="EGW24" s="44"/>
      <c r="EGX24" s="44"/>
      <c r="EGY24" s="44"/>
      <c r="EGZ24" s="44"/>
      <c r="EHA24" s="44"/>
      <c r="EHB24" s="44"/>
      <c r="EHC24" s="44"/>
      <c r="EHD24" s="44"/>
      <c r="EHE24" s="44"/>
      <c r="EHF24" s="44"/>
      <c r="EHG24" s="44"/>
      <c r="EHH24" s="44"/>
      <c r="EHI24" s="44"/>
      <c r="EHJ24" s="44"/>
      <c r="EHK24" s="44"/>
      <c r="EHL24" s="44"/>
      <c r="EHM24" s="44"/>
      <c r="EHN24" s="44"/>
      <c r="EHO24" s="44"/>
      <c r="EHP24" s="44"/>
      <c r="EHQ24" s="44"/>
      <c r="EHR24" s="44"/>
      <c r="EHS24" s="44"/>
      <c r="EHT24" s="44"/>
      <c r="EHU24" s="44"/>
      <c r="EHV24" s="44"/>
      <c r="EHW24" s="44"/>
      <c r="EHX24" s="44"/>
      <c r="EHY24" s="44"/>
      <c r="EHZ24" s="44"/>
      <c r="EIA24" s="44"/>
      <c r="EIB24" s="44"/>
      <c r="EIC24" s="44"/>
      <c r="EID24" s="44"/>
      <c r="EIE24" s="44"/>
      <c r="EIF24" s="44"/>
      <c r="EIG24" s="44"/>
      <c r="EIH24" s="44"/>
      <c r="EII24" s="44"/>
      <c r="EIJ24" s="44"/>
      <c r="EIK24" s="44"/>
      <c r="EIL24" s="44"/>
      <c r="EIM24" s="44"/>
      <c r="EIN24" s="44"/>
      <c r="EIO24" s="44"/>
      <c r="EIP24" s="44"/>
      <c r="EIQ24" s="44"/>
      <c r="EIR24" s="44"/>
      <c r="EIS24" s="44"/>
      <c r="EIT24" s="44"/>
      <c r="EIU24" s="44"/>
      <c r="EIV24" s="44"/>
      <c r="EIW24" s="44"/>
      <c r="EIX24" s="44"/>
      <c r="EIY24" s="44"/>
      <c r="EIZ24" s="44"/>
      <c r="EJA24" s="44"/>
      <c r="EJB24" s="44"/>
      <c r="EJC24" s="44"/>
      <c r="EJD24" s="44"/>
      <c r="EJE24" s="44"/>
      <c r="EJF24" s="44"/>
      <c r="EJG24" s="44"/>
      <c r="EJH24" s="44"/>
      <c r="EJI24" s="44"/>
      <c r="EJJ24" s="44"/>
      <c r="EJK24" s="44"/>
      <c r="EJL24" s="44"/>
      <c r="EJM24" s="44"/>
      <c r="EJN24" s="44"/>
      <c r="EJO24" s="44"/>
      <c r="EJP24" s="44"/>
      <c r="EJQ24" s="44"/>
      <c r="EJR24" s="44"/>
      <c r="EJS24" s="44"/>
      <c r="EJT24" s="44"/>
      <c r="EJU24" s="44"/>
      <c r="EJV24" s="44"/>
      <c r="EJW24" s="44"/>
      <c r="EJX24" s="44"/>
      <c r="EJY24" s="44"/>
      <c r="EJZ24" s="44"/>
      <c r="EKA24" s="44"/>
      <c r="EKB24" s="44"/>
      <c r="EKC24" s="44"/>
      <c r="EKD24" s="44"/>
      <c r="EKE24" s="44"/>
      <c r="EKF24" s="44"/>
      <c r="EKG24" s="44"/>
      <c r="EKH24" s="44"/>
      <c r="EKI24" s="44"/>
      <c r="EKJ24" s="44"/>
      <c r="EKK24" s="44"/>
      <c r="EKL24" s="44"/>
      <c r="EKM24" s="44"/>
      <c r="EKN24" s="44"/>
      <c r="EKO24" s="44"/>
      <c r="EKP24" s="44"/>
      <c r="EKQ24" s="44"/>
      <c r="EKR24" s="44"/>
      <c r="EKS24" s="44"/>
      <c r="EKT24" s="44"/>
      <c r="EKU24" s="44"/>
      <c r="EKV24" s="44"/>
      <c r="EKW24" s="44"/>
      <c r="EKX24" s="44"/>
      <c r="EKY24" s="44"/>
      <c r="EKZ24" s="44"/>
      <c r="ELA24" s="44"/>
      <c r="ELB24" s="44"/>
      <c r="ELC24" s="44"/>
      <c r="ELD24" s="44"/>
      <c r="ELE24" s="44"/>
      <c r="ELF24" s="44"/>
      <c r="ELG24" s="44"/>
      <c r="ELH24" s="44"/>
      <c r="ELI24" s="44"/>
      <c r="ELJ24" s="44"/>
      <c r="ELK24" s="44"/>
      <c r="ELL24" s="44"/>
      <c r="ELM24" s="44"/>
      <c r="ELN24" s="44"/>
      <c r="ELO24" s="44"/>
      <c r="ELP24" s="44"/>
      <c r="ELQ24" s="44"/>
      <c r="ELR24" s="44"/>
      <c r="ELS24" s="44"/>
      <c r="ELT24" s="44"/>
      <c r="ELU24" s="44"/>
      <c r="ELV24" s="44"/>
      <c r="ELW24" s="44"/>
      <c r="ELX24" s="44"/>
      <c r="ELY24" s="44"/>
      <c r="ELZ24" s="44"/>
      <c r="EMA24" s="44"/>
      <c r="EMB24" s="44"/>
      <c r="EMC24" s="44"/>
      <c r="EMD24" s="44"/>
      <c r="EME24" s="44"/>
      <c r="EMF24" s="44"/>
      <c r="EMG24" s="44"/>
      <c r="EMH24" s="44"/>
      <c r="EMI24" s="44"/>
      <c r="EMJ24" s="44"/>
      <c r="EMK24" s="44"/>
      <c r="EML24" s="44"/>
      <c r="EMM24" s="44"/>
      <c r="EMN24" s="44"/>
      <c r="EMO24" s="44"/>
      <c r="EMP24" s="44"/>
      <c r="EMQ24" s="44"/>
      <c r="EMR24" s="44"/>
      <c r="EMS24" s="44"/>
      <c r="EMT24" s="44"/>
      <c r="EMU24" s="44"/>
      <c r="EMV24" s="44"/>
      <c r="EMW24" s="44"/>
      <c r="EMX24" s="44"/>
      <c r="EMY24" s="44"/>
      <c r="EMZ24" s="44"/>
      <c r="ENA24" s="44"/>
      <c r="ENB24" s="44"/>
      <c r="ENC24" s="44"/>
      <c r="END24" s="44"/>
      <c r="ENE24" s="44"/>
      <c r="ENF24" s="44"/>
      <c r="ENG24" s="44"/>
      <c r="ENH24" s="44"/>
      <c r="ENI24" s="44"/>
      <c r="ENJ24" s="44"/>
      <c r="ENK24" s="44"/>
      <c r="ENL24" s="44"/>
      <c r="ENM24" s="44"/>
      <c r="ENN24" s="44"/>
      <c r="ENO24" s="44"/>
      <c r="ENP24" s="44"/>
      <c r="ENQ24" s="44"/>
      <c r="ENR24" s="44"/>
      <c r="ENS24" s="44"/>
      <c r="ENT24" s="44"/>
      <c r="ENU24" s="44"/>
      <c r="ENV24" s="44"/>
      <c r="ENW24" s="44"/>
      <c r="ENX24" s="44"/>
      <c r="ENY24" s="44"/>
      <c r="ENZ24" s="44"/>
      <c r="EOA24" s="44"/>
      <c r="EOB24" s="44"/>
      <c r="EOC24" s="44"/>
      <c r="EOD24" s="44"/>
      <c r="EOE24" s="44"/>
      <c r="EOF24" s="44"/>
      <c r="EOG24" s="44"/>
      <c r="EOH24" s="44"/>
      <c r="EOI24" s="44"/>
      <c r="EOJ24" s="44"/>
      <c r="EOK24" s="44"/>
      <c r="EOL24" s="44"/>
      <c r="EOM24" s="44"/>
      <c r="EON24" s="44"/>
      <c r="EOO24" s="44"/>
      <c r="EOP24" s="44"/>
      <c r="EOQ24" s="44"/>
      <c r="EOR24" s="44"/>
      <c r="EOS24" s="44"/>
      <c r="EOT24" s="44"/>
      <c r="EOU24" s="44"/>
      <c r="EOV24" s="44"/>
      <c r="EOW24" s="44"/>
      <c r="EOX24" s="44"/>
      <c r="EOY24" s="44"/>
      <c r="EOZ24" s="44"/>
      <c r="EPA24" s="44"/>
      <c r="EPB24" s="44"/>
      <c r="EPC24" s="44"/>
      <c r="EPD24" s="44"/>
      <c r="EPE24" s="44"/>
      <c r="EPF24" s="44"/>
      <c r="EPG24" s="44"/>
      <c r="EPH24" s="44"/>
      <c r="EPI24" s="44"/>
      <c r="EPJ24" s="44"/>
      <c r="EPK24" s="44"/>
      <c r="EPL24" s="44"/>
      <c r="EPM24" s="44"/>
      <c r="EPN24" s="44"/>
      <c r="EPO24" s="44"/>
      <c r="EPP24" s="44"/>
      <c r="EPQ24" s="44"/>
      <c r="EPR24" s="44"/>
      <c r="EPS24" s="44"/>
      <c r="EPT24" s="44"/>
      <c r="EPU24" s="44"/>
      <c r="EPV24" s="44"/>
      <c r="EPW24" s="44"/>
      <c r="EPX24" s="44"/>
      <c r="EPY24" s="44"/>
      <c r="EPZ24" s="44"/>
      <c r="EQA24" s="44"/>
      <c r="EQB24" s="44"/>
      <c r="EQC24" s="44"/>
      <c r="EQD24" s="44"/>
      <c r="EQE24" s="44"/>
      <c r="EQF24" s="44"/>
      <c r="EQG24" s="44"/>
      <c r="EQH24" s="44"/>
      <c r="EQI24" s="44"/>
      <c r="EQJ24" s="44"/>
      <c r="EQK24" s="44"/>
      <c r="EQL24" s="44"/>
      <c r="EQM24" s="44"/>
      <c r="EQN24" s="44"/>
      <c r="EQO24" s="44"/>
      <c r="EQP24" s="44"/>
      <c r="EQQ24" s="44"/>
      <c r="EQR24" s="44"/>
      <c r="EQS24" s="44"/>
      <c r="EQT24" s="44"/>
      <c r="EQU24" s="44"/>
      <c r="EQV24" s="44"/>
      <c r="EQW24" s="44"/>
      <c r="EQX24" s="44"/>
      <c r="EQY24" s="44"/>
      <c r="EQZ24" s="44"/>
      <c r="ERA24" s="44"/>
      <c r="ERB24" s="44"/>
      <c r="ERC24" s="44"/>
      <c r="ERD24" s="44"/>
      <c r="ERE24" s="44"/>
      <c r="ERF24" s="44"/>
      <c r="ERG24" s="44"/>
      <c r="ERH24" s="44"/>
      <c r="ERI24" s="44"/>
      <c r="ERJ24" s="44"/>
      <c r="ERK24" s="44"/>
      <c r="ERL24" s="44"/>
      <c r="ERM24" s="44"/>
      <c r="ERN24" s="44"/>
      <c r="ERO24" s="44"/>
      <c r="ERP24" s="44"/>
      <c r="ERQ24" s="44"/>
      <c r="ERR24" s="44"/>
      <c r="ERS24" s="44"/>
      <c r="ERT24" s="44"/>
      <c r="ERU24" s="44"/>
      <c r="ERV24" s="44"/>
      <c r="ERW24" s="44"/>
      <c r="ERX24" s="44"/>
      <c r="ERY24" s="44"/>
      <c r="ERZ24" s="44"/>
      <c r="ESA24" s="44"/>
      <c r="ESB24" s="44"/>
      <c r="ESC24" s="44"/>
      <c r="ESD24" s="44"/>
      <c r="ESE24" s="44"/>
      <c r="ESF24" s="44"/>
      <c r="ESG24" s="44"/>
      <c r="ESH24" s="44"/>
      <c r="ESI24" s="44"/>
      <c r="ESJ24" s="44"/>
      <c r="ESK24" s="44"/>
      <c r="ESL24" s="44"/>
      <c r="ESM24" s="44"/>
      <c r="ESN24" s="44"/>
      <c r="ESO24" s="44"/>
      <c r="ESP24" s="44"/>
      <c r="ESQ24" s="44"/>
      <c r="ESR24" s="44"/>
      <c r="ESS24" s="44"/>
      <c r="EST24" s="44"/>
      <c r="ESU24" s="44"/>
      <c r="ESV24" s="44"/>
      <c r="ESW24" s="44"/>
      <c r="ESX24" s="44"/>
      <c r="ESY24" s="44"/>
      <c r="ESZ24" s="44"/>
      <c r="ETA24" s="44"/>
      <c r="ETB24" s="44"/>
      <c r="ETC24" s="44"/>
      <c r="ETD24" s="44"/>
      <c r="ETE24" s="44"/>
      <c r="ETF24" s="44"/>
      <c r="ETG24" s="44"/>
      <c r="ETH24" s="44"/>
      <c r="ETI24" s="44"/>
      <c r="ETJ24" s="44"/>
      <c r="ETK24" s="44"/>
      <c r="ETL24" s="44"/>
      <c r="ETM24" s="44"/>
      <c r="ETN24" s="44"/>
      <c r="ETO24" s="44"/>
      <c r="ETP24" s="44"/>
      <c r="ETQ24" s="44"/>
      <c r="ETR24" s="44"/>
      <c r="ETS24" s="44"/>
      <c r="ETT24" s="44"/>
      <c r="ETU24" s="44"/>
      <c r="ETV24" s="44"/>
      <c r="ETW24" s="44"/>
      <c r="ETX24" s="44"/>
      <c r="ETY24" s="44"/>
      <c r="ETZ24" s="44"/>
      <c r="EUA24" s="44"/>
      <c r="EUB24" s="44"/>
      <c r="EUC24" s="44"/>
      <c r="EUD24" s="44"/>
      <c r="EUE24" s="44"/>
      <c r="EUF24" s="44"/>
      <c r="EUG24" s="44"/>
      <c r="EUH24" s="44"/>
      <c r="EUI24" s="44"/>
      <c r="EUJ24" s="44"/>
      <c r="EUK24" s="44"/>
      <c r="EUL24" s="44"/>
      <c r="EUM24" s="44"/>
      <c r="EUN24" s="44"/>
      <c r="EUO24" s="44"/>
      <c r="EUP24" s="44"/>
      <c r="EUQ24" s="44"/>
      <c r="EUR24" s="44"/>
      <c r="EUS24" s="44"/>
      <c r="EUT24" s="44"/>
      <c r="EUU24" s="44"/>
      <c r="EUV24" s="44"/>
      <c r="EUW24" s="44"/>
      <c r="EUX24" s="44"/>
      <c r="EUY24" s="44"/>
      <c r="EUZ24" s="44"/>
      <c r="EVA24" s="44"/>
      <c r="EVB24" s="44"/>
      <c r="EVC24" s="44"/>
      <c r="EVD24" s="44"/>
      <c r="EVE24" s="44"/>
      <c r="EVF24" s="44"/>
      <c r="EVG24" s="44"/>
      <c r="EVH24" s="44"/>
      <c r="EVI24" s="44"/>
      <c r="EVJ24" s="44"/>
      <c r="EVK24" s="44"/>
      <c r="EVL24" s="44"/>
      <c r="EVM24" s="44"/>
      <c r="EVN24" s="44"/>
      <c r="EVO24" s="44"/>
      <c r="EVP24" s="44"/>
      <c r="EVQ24" s="44"/>
      <c r="EVR24" s="44"/>
      <c r="EVS24" s="44"/>
      <c r="EVT24" s="44"/>
      <c r="EVU24" s="44"/>
      <c r="EVV24" s="44"/>
      <c r="EVW24" s="44"/>
      <c r="EVX24" s="44"/>
      <c r="EVY24" s="44"/>
      <c r="EVZ24" s="44"/>
      <c r="EWA24" s="44"/>
      <c r="EWB24" s="44"/>
      <c r="EWC24" s="44"/>
      <c r="EWD24" s="44"/>
      <c r="EWE24" s="44"/>
      <c r="EWF24" s="44"/>
      <c r="EWG24" s="44"/>
      <c r="EWH24" s="44"/>
      <c r="EWI24" s="44"/>
      <c r="EWJ24" s="44"/>
      <c r="EWK24" s="44"/>
      <c r="EWL24" s="44"/>
      <c r="EWM24" s="44"/>
      <c r="EWN24" s="44"/>
      <c r="EWO24" s="44"/>
      <c r="EWP24" s="44"/>
      <c r="EWQ24" s="44"/>
      <c r="EWR24" s="44"/>
      <c r="EWS24" s="44"/>
      <c r="EWT24" s="44"/>
      <c r="EWU24" s="44"/>
      <c r="EWV24" s="44"/>
      <c r="EWW24" s="44"/>
      <c r="EWX24" s="44"/>
      <c r="EWY24" s="44"/>
      <c r="EWZ24" s="44"/>
      <c r="EXA24" s="44"/>
      <c r="EXB24" s="44"/>
      <c r="EXC24" s="44"/>
      <c r="EXD24" s="44"/>
      <c r="EXE24" s="44"/>
      <c r="EXF24" s="44"/>
      <c r="EXG24" s="44"/>
      <c r="EXH24" s="44"/>
      <c r="EXI24" s="44"/>
      <c r="EXJ24" s="44"/>
      <c r="EXK24" s="44"/>
      <c r="EXL24" s="44"/>
      <c r="EXM24" s="44"/>
      <c r="EXN24" s="44"/>
      <c r="EXO24" s="44"/>
      <c r="EXP24" s="44"/>
      <c r="EXQ24" s="44"/>
      <c r="EXR24" s="44"/>
      <c r="EXS24" s="44"/>
      <c r="EXT24" s="44"/>
      <c r="EXU24" s="44"/>
      <c r="EXV24" s="44"/>
      <c r="EXW24" s="44"/>
      <c r="EXX24" s="44"/>
      <c r="EXY24" s="44"/>
      <c r="EXZ24" s="44"/>
      <c r="EYA24" s="44"/>
      <c r="EYB24" s="44"/>
      <c r="EYC24" s="44"/>
      <c r="EYD24" s="44"/>
      <c r="EYE24" s="44"/>
      <c r="EYF24" s="44"/>
      <c r="EYG24" s="44"/>
      <c r="EYH24" s="44"/>
      <c r="EYI24" s="44"/>
      <c r="EYJ24" s="44"/>
      <c r="EYK24" s="44"/>
      <c r="EYL24" s="44"/>
      <c r="EYM24" s="44"/>
      <c r="EYN24" s="44"/>
      <c r="EYO24" s="44"/>
      <c r="EYP24" s="44"/>
      <c r="EYQ24" s="44"/>
      <c r="EYR24" s="44"/>
      <c r="EYS24" s="44"/>
      <c r="EYT24" s="44"/>
      <c r="EYU24" s="44"/>
      <c r="EYV24" s="44"/>
      <c r="EYW24" s="44"/>
      <c r="EYX24" s="44"/>
      <c r="EYY24" s="44"/>
      <c r="EYZ24" s="44"/>
      <c r="EZA24" s="44"/>
      <c r="EZB24" s="44"/>
      <c r="EZC24" s="44"/>
      <c r="EZD24" s="44"/>
      <c r="EZE24" s="44"/>
      <c r="EZF24" s="44"/>
      <c r="EZG24" s="44"/>
      <c r="EZH24" s="44"/>
      <c r="EZI24" s="44"/>
      <c r="EZJ24" s="44"/>
      <c r="EZK24" s="44"/>
      <c r="EZL24" s="44"/>
      <c r="EZM24" s="44"/>
      <c r="EZN24" s="44"/>
      <c r="EZO24" s="44"/>
      <c r="EZP24" s="44"/>
      <c r="EZQ24" s="44"/>
      <c r="EZR24" s="44"/>
      <c r="EZS24" s="44"/>
      <c r="EZT24" s="44"/>
      <c r="EZU24" s="44"/>
      <c r="EZV24" s="44"/>
      <c r="EZW24" s="44"/>
      <c r="EZX24" s="44"/>
      <c r="EZY24" s="44"/>
      <c r="EZZ24" s="44"/>
      <c r="FAA24" s="44"/>
      <c r="FAB24" s="44"/>
      <c r="FAC24" s="44"/>
      <c r="FAD24" s="44"/>
      <c r="FAE24" s="44"/>
      <c r="FAF24" s="44"/>
      <c r="FAG24" s="44"/>
      <c r="FAH24" s="44"/>
      <c r="FAI24" s="44"/>
      <c r="FAJ24" s="44"/>
      <c r="FAK24" s="44"/>
      <c r="FAL24" s="44"/>
      <c r="FAM24" s="44"/>
      <c r="FAN24" s="44"/>
      <c r="FAO24" s="44"/>
      <c r="FAP24" s="44"/>
      <c r="FAQ24" s="44"/>
      <c r="FAR24" s="44"/>
      <c r="FAS24" s="44"/>
      <c r="FAT24" s="44"/>
      <c r="FAU24" s="44"/>
      <c r="FAV24" s="44"/>
      <c r="FAW24" s="44"/>
      <c r="FAX24" s="44"/>
      <c r="FAY24" s="44"/>
      <c r="FAZ24" s="44"/>
      <c r="FBA24" s="44"/>
      <c r="FBB24" s="44"/>
      <c r="FBC24" s="44"/>
      <c r="FBD24" s="44"/>
      <c r="FBE24" s="44"/>
      <c r="FBF24" s="44"/>
      <c r="FBG24" s="44"/>
      <c r="FBH24" s="44"/>
      <c r="FBI24" s="44"/>
      <c r="FBJ24" s="44"/>
      <c r="FBK24" s="44"/>
      <c r="FBL24" s="44"/>
      <c r="FBM24" s="44"/>
      <c r="FBN24" s="44"/>
      <c r="FBO24" s="44"/>
      <c r="FBP24" s="44"/>
      <c r="FBQ24" s="44"/>
      <c r="FBR24" s="44"/>
      <c r="FBS24" s="44"/>
      <c r="FBT24" s="44"/>
      <c r="FBU24" s="44"/>
      <c r="FBV24" s="44"/>
      <c r="FBW24" s="44"/>
      <c r="FBX24" s="44"/>
      <c r="FBY24" s="44"/>
      <c r="FBZ24" s="44"/>
      <c r="FCA24" s="44"/>
      <c r="FCB24" s="44"/>
      <c r="FCC24" s="44"/>
      <c r="FCD24" s="44"/>
      <c r="FCE24" s="44"/>
      <c r="FCF24" s="44"/>
      <c r="FCG24" s="44"/>
      <c r="FCH24" s="44"/>
      <c r="FCI24" s="44"/>
      <c r="FCJ24" s="44"/>
      <c r="FCK24" s="44"/>
      <c r="FCL24" s="44"/>
      <c r="FCM24" s="44"/>
      <c r="FCN24" s="44"/>
      <c r="FCO24" s="44"/>
      <c r="FCP24" s="44"/>
      <c r="FCQ24" s="44"/>
      <c r="FCR24" s="44"/>
      <c r="FCS24" s="44"/>
      <c r="FCT24" s="44"/>
      <c r="FCU24" s="44"/>
      <c r="FCV24" s="44"/>
      <c r="FCW24" s="44"/>
      <c r="FCX24" s="44"/>
      <c r="FCY24" s="44"/>
      <c r="FCZ24" s="44"/>
      <c r="FDA24" s="44"/>
      <c r="FDB24" s="44"/>
      <c r="FDC24" s="44"/>
      <c r="FDD24" s="44"/>
      <c r="FDE24" s="44"/>
      <c r="FDF24" s="44"/>
      <c r="FDG24" s="44"/>
      <c r="FDH24" s="44"/>
      <c r="FDI24" s="44"/>
      <c r="FDJ24" s="44"/>
      <c r="FDK24" s="44"/>
      <c r="FDL24" s="44"/>
      <c r="FDM24" s="44"/>
      <c r="FDN24" s="44"/>
      <c r="FDO24" s="44"/>
      <c r="FDP24" s="44"/>
      <c r="FDQ24" s="44"/>
      <c r="FDR24" s="44"/>
      <c r="FDS24" s="44"/>
      <c r="FDT24" s="44"/>
      <c r="FDU24" s="44"/>
      <c r="FDV24" s="44"/>
      <c r="FDW24" s="44"/>
      <c r="FDX24" s="44"/>
      <c r="FDY24" s="44"/>
      <c r="FDZ24" s="44"/>
      <c r="FEA24" s="44"/>
      <c r="FEB24" s="44"/>
      <c r="FEC24" s="44"/>
      <c r="FED24" s="44"/>
      <c r="FEE24" s="44"/>
      <c r="FEF24" s="44"/>
      <c r="FEG24" s="44"/>
      <c r="FEH24" s="44"/>
      <c r="FEI24" s="44"/>
      <c r="FEJ24" s="44"/>
      <c r="FEK24" s="44"/>
      <c r="FEL24" s="44"/>
      <c r="FEM24" s="44"/>
      <c r="FEN24" s="44"/>
      <c r="FEO24" s="44"/>
      <c r="FEP24" s="44"/>
      <c r="FEQ24" s="44"/>
      <c r="FER24" s="44"/>
      <c r="FES24" s="44"/>
      <c r="FET24" s="44"/>
      <c r="FEU24" s="44"/>
      <c r="FEV24" s="44"/>
      <c r="FEW24" s="44"/>
      <c r="FEX24" s="44"/>
      <c r="FEY24" s="44"/>
      <c r="FEZ24" s="44"/>
      <c r="FFA24" s="44"/>
      <c r="FFB24" s="44"/>
      <c r="FFC24" s="44"/>
      <c r="FFD24" s="44"/>
      <c r="FFE24" s="44"/>
      <c r="FFF24" s="44"/>
      <c r="FFG24" s="44"/>
      <c r="FFH24" s="44"/>
      <c r="FFI24" s="44"/>
      <c r="FFJ24" s="44"/>
      <c r="FFK24" s="44"/>
      <c r="FFL24" s="44"/>
      <c r="FFM24" s="44"/>
      <c r="FFN24" s="44"/>
      <c r="FFO24" s="44"/>
      <c r="FFP24" s="44"/>
      <c r="FFQ24" s="44"/>
      <c r="FFR24" s="44"/>
      <c r="FFS24" s="44"/>
      <c r="FFT24" s="44"/>
      <c r="FFU24" s="44"/>
      <c r="FFV24" s="44"/>
      <c r="FFW24" s="44"/>
      <c r="FFX24" s="44"/>
      <c r="FFY24" s="44"/>
      <c r="FFZ24" s="44"/>
      <c r="FGA24" s="44"/>
      <c r="FGB24" s="44"/>
      <c r="FGC24" s="44"/>
      <c r="FGD24" s="44"/>
      <c r="FGE24" s="44"/>
      <c r="FGF24" s="44"/>
      <c r="FGG24" s="44"/>
      <c r="FGH24" s="44"/>
      <c r="FGI24" s="44"/>
      <c r="FGJ24" s="44"/>
      <c r="FGK24" s="44"/>
      <c r="FGL24" s="44"/>
      <c r="FGM24" s="44"/>
      <c r="FGN24" s="44"/>
      <c r="FGO24" s="44"/>
      <c r="FGP24" s="44"/>
      <c r="FGQ24" s="44"/>
      <c r="FGR24" s="44"/>
      <c r="FGS24" s="44"/>
      <c r="FGT24" s="44"/>
      <c r="FGU24" s="44"/>
      <c r="FGV24" s="44"/>
      <c r="FGW24" s="44"/>
      <c r="FGX24" s="44"/>
      <c r="FGY24" s="44"/>
      <c r="FGZ24" s="44"/>
      <c r="FHA24" s="44"/>
      <c r="FHB24" s="44"/>
      <c r="FHC24" s="44"/>
      <c r="FHD24" s="44"/>
      <c r="FHE24" s="44"/>
      <c r="FHF24" s="44"/>
      <c r="FHG24" s="44"/>
      <c r="FHH24" s="44"/>
      <c r="FHI24" s="44"/>
      <c r="FHJ24" s="44"/>
      <c r="FHK24" s="44"/>
      <c r="FHL24" s="44"/>
      <c r="FHM24" s="44"/>
      <c r="FHN24" s="44"/>
      <c r="FHO24" s="44"/>
      <c r="FHP24" s="44"/>
      <c r="FHQ24" s="44"/>
      <c r="FHR24" s="44"/>
      <c r="FHS24" s="44"/>
      <c r="FHT24" s="44"/>
      <c r="FHU24" s="44"/>
      <c r="FHV24" s="44"/>
      <c r="FHW24" s="44"/>
      <c r="FHX24" s="44"/>
      <c r="FHY24" s="44"/>
      <c r="FHZ24" s="44"/>
      <c r="FIA24" s="44"/>
      <c r="FIB24" s="44"/>
      <c r="FIC24" s="44"/>
      <c r="FID24" s="44"/>
      <c r="FIE24" s="44"/>
      <c r="FIF24" s="44"/>
      <c r="FIG24" s="44"/>
      <c r="FIH24" s="44"/>
      <c r="FII24" s="44"/>
      <c r="FIJ24" s="44"/>
      <c r="FIK24" s="44"/>
      <c r="FIL24" s="44"/>
      <c r="FIM24" s="44"/>
      <c r="FIN24" s="44"/>
      <c r="FIO24" s="44"/>
      <c r="FIP24" s="44"/>
      <c r="FIQ24" s="44"/>
      <c r="FIR24" s="44"/>
      <c r="FIS24" s="44"/>
      <c r="FIT24" s="44"/>
      <c r="FIU24" s="44"/>
      <c r="FIV24" s="44"/>
      <c r="FIW24" s="44"/>
      <c r="FIX24" s="44"/>
      <c r="FIY24" s="44"/>
      <c r="FIZ24" s="44"/>
      <c r="FJA24" s="44"/>
      <c r="FJB24" s="44"/>
      <c r="FJC24" s="44"/>
      <c r="FJD24" s="44"/>
      <c r="FJE24" s="44"/>
      <c r="FJF24" s="44"/>
      <c r="FJG24" s="44"/>
      <c r="FJH24" s="44"/>
      <c r="FJI24" s="44"/>
      <c r="FJJ24" s="44"/>
      <c r="FJK24" s="44"/>
      <c r="FJL24" s="44"/>
      <c r="FJM24" s="44"/>
      <c r="FJN24" s="44"/>
      <c r="FJO24" s="44"/>
      <c r="FJP24" s="44"/>
      <c r="FJQ24" s="44"/>
      <c r="FJR24" s="44"/>
      <c r="FJS24" s="44"/>
      <c r="FJT24" s="44"/>
      <c r="FJU24" s="44"/>
      <c r="FJV24" s="44"/>
      <c r="FJW24" s="44"/>
      <c r="FJX24" s="44"/>
      <c r="FJY24" s="44"/>
      <c r="FJZ24" s="44"/>
      <c r="FKA24" s="44"/>
      <c r="FKB24" s="44"/>
      <c r="FKC24" s="44"/>
      <c r="FKD24" s="44"/>
      <c r="FKE24" s="44"/>
      <c r="FKF24" s="44"/>
      <c r="FKG24" s="44"/>
      <c r="FKH24" s="44"/>
      <c r="FKI24" s="44"/>
      <c r="FKJ24" s="44"/>
      <c r="FKK24" s="44"/>
      <c r="FKL24" s="44"/>
      <c r="FKM24" s="44"/>
      <c r="FKN24" s="44"/>
      <c r="FKO24" s="44"/>
      <c r="FKP24" s="44"/>
      <c r="FKQ24" s="44"/>
    </row>
    <row r="25" spans="1:4359" s="38" customFormat="1" ht="36.75" customHeight="1" thickBot="1" x14ac:dyDescent="0.3">
      <c r="A25" s="732"/>
      <c r="B25" s="787"/>
      <c r="C25" s="790"/>
      <c r="D25" s="791"/>
      <c r="E25" s="791"/>
      <c r="F25" s="333" t="s">
        <v>23</v>
      </c>
      <c r="G25" s="259">
        <v>0.05</v>
      </c>
      <c r="H25" s="259">
        <v>0.05</v>
      </c>
      <c r="I25" s="259">
        <v>7.0000000000000007E-2</v>
      </c>
      <c r="J25" s="259">
        <v>7.0000000000000007E-2</v>
      </c>
      <c r="K25" s="259">
        <v>7.0000000000000007E-2</v>
      </c>
      <c r="L25" s="259">
        <v>7.0000000000000007E-2</v>
      </c>
      <c r="M25" s="259">
        <v>0.17</v>
      </c>
      <c r="N25" s="259">
        <v>7.0000000000000007E-2</v>
      </c>
      <c r="O25" s="259">
        <v>7.0000000000000007E-2</v>
      </c>
      <c r="P25" s="259">
        <v>7.0000000000000007E-2</v>
      </c>
      <c r="Q25" s="259">
        <v>7.0000000000000007E-2</v>
      </c>
      <c r="R25" s="259">
        <v>0.17</v>
      </c>
      <c r="S25" s="335">
        <f>SUM(G25:R25)</f>
        <v>1.0000000000000002</v>
      </c>
      <c r="T25" s="794"/>
      <c r="U25" s="744"/>
      <c r="V25" s="746"/>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row>
    <row r="26" spans="1:4359" s="38" customFormat="1" ht="36.75" customHeight="1" x14ac:dyDescent="0.25">
      <c r="A26" s="732"/>
      <c r="B26" s="787"/>
      <c r="C26" s="790" t="s">
        <v>180</v>
      </c>
      <c r="D26" s="791"/>
      <c r="E26" s="791" t="s">
        <v>144</v>
      </c>
      <c r="F26" s="332" t="s">
        <v>22</v>
      </c>
      <c r="G26" s="224">
        <v>0.15</v>
      </c>
      <c r="H26" s="224">
        <v>0.1</v>
      </c>
      <c r="I26" s="224">
        <v>0.21</v>
      </c>
      <c r="J26" s="224">
        <v>0.19</v>
      </c>
      <c r="K26" s="224">
        <v>0.15</v>
      </c>
      <c r="L26" s="224">
        <v>0.15</v>
      </c>
      <c r="M26" s="224">
        <v>0.05</v>
      </c>
      <c r="N26" s="224">
        <v>0</v>
      </c>
      <c r="O26" s="224">
        <v>0</v>
      </c>
      <c r="P26" s="224">
        <v>0</v>
      </c>
      <c r="Q26" s="224">
        <v>0</v>
      </c>
      <c r="R26" s="224">
        <v>0</v>
      </c>
      <c r="S26" s="334">
        <f t="shared" si="2"/>
        <v>1</v>
      </c>
      <c r="T26" s="794"/>
      <c r="U26" s="744">
        <v>1.4999999999999999E-2</v>
      </c>
      <c r="V26" s="745" t="s">
        <v>297</v>
      </c>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4"/>
      <c r="MQ26" s="44"/>
      <c r="MR26" s="44"/>
      <c r="MS26" s="44"/>
      <c r="MT26" s="44"/>
      <c r="MU26" s="44"/>
      <c r="MV26" s="44"/>
      <c r="MW26" s="44"/>
      <c r="MX26" s="44"/>
      <c r="MY26" s="44"/>
      <c r="MZ26" s="44"/>
      <c r="NA26" s="44"/>
      <c r="NB26" s="44"/>
      <c r="NC26" s="44"/>
      <c r="ND26" s="44"/>
      <c r="NE26" s="44"/>
      <c r="NF26" s="44"/>
      <c r="NG26" s="44"/>
      <c r="NH26" s="44"/>
      <c r="NI26" s="44"/>
      <c r="NJ26" s="44"/>
      <c r="NK26" s="44"/>
      <c r="NL26" s="44"/>
      <c r="NM26" s="44"/>
      <c r="NN26" s="44"/>
      <c r="NO26" s="44"/>
      <c r="NP26" s="44"/>
      <c r="NQ26" s="44"/>
      <c r="NR26" s="44"/>
      <c r="NS26" s="44"/>
      <c r="NT26" s="44"/>
      <c r="NU26" s="44"/>
      <c r="NV26" s="44"/>
      <c r="NW26" s="44"/>
      <c r="NX26" s="44"/>
      <c r="NY26" s="44"/>
      <c r="NZ26" s="44"/>
      <c r="OA26" s="44"/>
      <c r="OB26" s="44"/>
      <c r="OC26" s="44"/>
      <c r="OD26" s="44"/>
      <c r="OE26" s="44"/>
      <c r="OF26" s="44"/>
      <c r="OG26" s="44"/>
      <c r="OH26" s="44"/>
      <c r="OI26" s="44"/>
      <c r="OJ26" s="44"/>
      <c r="OK26" s="44"/>
      <c r="OL26" s="44"/>
      <c r="OM26" s="44"/>
      <c r="ON26" s="44"/>
      <c r="OO26" s="44"/>
      <c r="OP26" s="44"/>
      <c r="OQ26" s="44"/>
      <c r="OR26" s="44"/>
      <c r="OS26" s="44"/>
      <c r="OT26" s="44"/>
      <c r="OU26" s="44"/>
      <c r="OV26" s="44"/>
      <c r="OW26" s="44"/>
      <c r="OX26" s="44"/>
      <c r="OY26" s="44"/>
      <c r="OZ26" s="44"/>
      <c r="PA26" s="44"/>
      <c r="PB26" s="44"/>
      <c r="PC26" s="44"/>
      <c r="PD26" s="44"/>
      <c r="PE26" s="44"/>
      <c r="PF26" s="44"/>
      <c r="PG26" s="44"/>
      <c r="PH26" s="44"/>
      <c r="PI26" s="44"/>
      <c r="PJ26" s="44"/>
      <c r="PK26" s="44"/>
      <c r="PL26" s="44"/>
      <c r="PM26" s="44"/>
      <c r="PN26" s="44"/>
      <c r="PO26" s="44"/>
      <c r="PP26" s="44"/>
      <c r="PQ26" s="44"/>
      <c r="PR26" s="44"/>
      <c r="PS26" s="44"/>
      <c r="PT26" s="44"/>
      <c r="PU26" s="44"/>
      <c r="PV26" s="44"/>
      <c r="PW26" s="44"/>
      <c r="PX26" s="44"/>
      <c r="PY26" s="44"/>
      <c r="PZ26" s="44"/>
      <c r="QA26" s="44"/>
      <c r="QB26" s="44"/>
      <c r="QC26" s="44"/>
      <c r="QD26" s="44"/>
      <c r="QE26" s="44"/>
      <c r="QF26" s="44"/>
      <c r="QG26" s="44"/>
      <c r="QH26" s="44"/>
      <c r="QI26" s="44"/>
      <c r="QJ26" s="44"/>
      <c r="QK26" s="44"/>
      <c r="QL26" s="44"/>
      <c r="QM26" s="44"/>
      <c r="QN26" s="44"/>
      <c r="QO26" s="44"/>
      <c r="QP26" s="44"/>
      <c r="QQ26" s="44"/>
      <c r="QR26" s="44"/>
      <c r="QS26" s="44"/>
      <c r="QT26" s="44"/>
      <c r="QU26" s="44"/>
      <c r="QV26" s="44"/>
      <c r="QW26" s="44"/>
      <c r="QX26" s="44"/>
      <c r="QY26" s="44"/>
      <c r="QZ26" s="44"/>
      <c r="RA26" s="44"/>
      <c r="RB26" s="44"/>
      <c r="RC26" s="44"/>
      <c r="RD26" s="44"/>
      <c r="RE26" s="44"/>
      <c r="RF26" s="44"/>
      <c r="RG26" s="44"/>
      <c r="RH26" s="44"/>
      <c r="RI26" s="44"/>
      <c r="RJ26" s="44"/>
      <c r="RK26" s="44"/>
      <c r="RL26" s="44"/>
      <c r="RM26" s="44"/>
      <c r="RN26" s="44"/>
      <c r="RO26" s="44"/>
      <c r="RP26" s="44"/>
      <c r="RQ26" s="44"/>
      <c r="RR26" s="44"/>
      <c r="RS26" s="44"/>
      <c r="RT26" s="44"/>
      <c r="RU26" s="44"/>
      <c r="RV26" s="44"/>
      <c r="RW26" s="44"/>
      <c r="RX26" s="44"/>
      <c r="RY26" s="44"/>
      <c r="RZ26" s="44"/>
      <c r="SA26" s="44"/>
      <c r="SB26" s="44"/>
      <c r="SC26" s="44"/>
      <c r="SD26" s="44"/>
      <c r="SE26" s="44"/>
      <c r="SF26" s="44"/>
      <c r="SG26" s="44"/>
      <c r="SH26" s="44"/>
      <c r="SI26" s="44"/>
      <c r="SJ26" s="44"/>
      <c r="SK26" s="44"/>
      <c r="SL26" s="44"/>
      <c r="SM26" s="44"/>
      <c r="SN26" s="44"/>
      <c r="SO26" s="44"/>
      <c r="SP26" s="44"/>
      <c r="SQ26" s="44"/>
      <c r="SR26" s="44"/>
      <c r="SS26" s="44"/>
      <c r="ST26" s="44"/>
      <c r="SU26" s="44"/>
      <c r="SV26" s="44"/>
      <c r="SW26" s="44"/>
      <c r="SX26" s="44"/>
      <c r="SY26" s="44"/>
      <c r="SZ26" s="44"/>
      <c r="TA26" s="44"/>
      <c r="TB26" s="44"/>
      <c r="TC26" s="44"/>
      <c r="TD26" s="44"/>
      <c r="TE26" s="44"/>
      <c r="TF26" s="44"/>
      <c r="TG26" s="44"/>
      <c r="TH26" s="44"/>
      <c r="TI26" s="44"/>
      <c r="TJ26" s="44"/>
      <c r="TK26" s="44"/>
      <c r="TL26" s="44"/>
      <c r="TM26" s="44"/>
      <c r="TN26" s="44"/>
      <c r="TO26" s="44"/>
      <c r="TP26" s="44"/>
      <c r="TQ26" s="44"/>
      <c r="TR26" s="44"/>
      <c r="TS26" s="44"/>
      <c r="TT26" s="44"/>
      <c r="TU26" s="44"/>
      <c r="TV26" s="44"/>
      <c r="TW26" s="44"/>
      <c r="TX26" s="44"/>
      <c r="TY26" s="44"/>
      <c r="TZ26" s="44"/>
      <c r="UA26" s="44"/>
      <c r="UB26" s="44"/>
      <c r="UC26" s="44"/>
      <c r="UD26" s="44"/>
      <c r="UE26" s="44"/>
      <c r="UF26" s="44"/>
      <c r="UG26" s="44"/>
      <c r="UH26" s="44"/>
      <c r="UI26" s="44"/>
      <c r="UJ26" s="44"/>
      <c r="UK26" s="44"/>
      <c r="UL26" s="44"/>
      <c r="UM26" s="44"/>
      <c r="UN26" s="44"/>
      <c r="UO26" s="44"/>
      <c r="UP26" s="44"/>
      <c r="UQ26" s="44"/>
      <c r="UR26" s="44"/>
      <c r="US26" s="44"/>
      <c r="UT26" s="44"/>
      <c r="UU26" s="44"/>
      <c r="UV26" s="44"/>
      <c r="UW26" s="44"/>
      <c r="UX26" s="44"/>
      <c r="UY26" s="44"/>
      <c r="UZ26" s="44"/>
      <c r="VA26" s="44"/>
      <c r="VB26" s="44"/>
      <c r="VC26" s="44"/>
      <c r="VD26" s="44"/>
      <c r="VE26" s="44"/>
      <c r="VF26" s="44"/>
      <c r="VG26" s="44"/>
      <c r="VH26" s="44"/>
      <c r="VI26" s="44"/>
      <c r="VJ26" s="44"/>
      <c r="VK26" s="44"/>
      <c r="VL26" s="44"/>
      <c r="VM26" s="44"/>
      <c r="VN26" s="44"/>
      <c r="VO26" s="44"/>
      <c r="VP26" s="44"/>
      <c r="VQ26" s="44"/>
      <c r="VR26" s="44"/>
      <c r="VS26" s="44"/>
      <c r="VT26" s="44"/>
      <c r="VU26" s="44"/>
      <c r="VV26" s="44"/>
      <c r="VW26" s="44"/>
      <c r="VX26" s="44"/>
      <c r="VY26" s="44"/>
      <c r="VZ26" s="44"/>
      <c r="WA26" s="44"/>
      <c r="WB26" s="44"/>
      <c r="WC26" s="44"/>
      <c r="WD26" s="44"/>
      <c r="WE26" s="44"/>
      <c r="WF26" s="44"/>
      <c r="WG26" s="44"/>
      <c r="WH26" s="44"/>
      <c r="WI26" s="44"/>
      <c r="WJ26" s="44"/>
      <c r="WK26" s="44"/>
      <c r="WL26" s="44"/>
      <c r="WM26" s="44"/>
      <c r="WN26" s="44"/>
      <c r="WO26" s="44"/>
      <c r="WP26" s="44"/>
      <c r="WQ26" s="44"/>
      <c r="WR26" s="44"/>
      <c r="WS26" s="44"/>
      <c r="WT26" s="44"/>
      <c r="WU26" s="44"/>
      <c r="WV26" s="44"/>
      <c r="WW26" s="44"/>
      <c r="WX26" s="44"/>
      <c r="WY26" s="44"/>
      <c r="WZ26" s="44"/>
      <c r="XA26" s="44"/>
      <c r="XB26" s="44"/>
      <c r="XC26" s="44"/>
      <c r="XD26" s="44"/>
      <c r="XE26" s="44"/>
      <c r="XF26" s="44"/>
      <c r="XG26" s="44"/>
      <c r="XH26" s="44"/>
      <c r="XI26" s="44"/>
      <c r="XJ26" s="44"/>
      <c r="XK26" s="44"/>
      <c r="XL26" s="44"/>
      <c r="XM26" s="44"/>
      <c r="XN26" s="44"/>
      <c r="XO26" s="44"/>
      <c r="XP26" s="44"/>
      <c r="XQ26" s="44"/>
      <c r="XR26" s="44"/>
      <c r="XS26" s="44"/>
      <c r="XT26" s="44"/>
      <c r="XU26" s="44"/>
      <c r="XV26" s="44"/>
      <c r="XW26" s="44"/>
      <c r="XX26" s="44"/>
      <c r="XY26" s="44"/>
      <c r="XZ26" s="44"/>
      <c r="YA26" s="44"/>
      <c r="YB26" s="44"/>
      <c r="YC26" s="44"/>
      <c r="YD26" s="44"/>
      <c r="YE26" s="44"/>
      <c r="YF26" s="44"/>
      <c r="YG26" s="44"/>
      <c r="YH26" s="44"/>
      <c r="YI26" s="44"/>
      <c r="YJ26" s="44"/>
      <c r="YK26" s="44"/>
      <c r="YL26" s="44"/>
      <c r="YM26" s="44"/>
      <c r="YN26" s="44"/>
      <c r="YO26" s="44"/>
      <c r="YP26" s="44"/>
      <c r="YQ26" s="44"/>
      <c r="YR26" s="44"/>
      <c r="YS26" s="44"/>
      <c r="YT26" s="44"/>
      <c r="YU26" s="44"/>
      <c r="YV26" s="44"/>
      <c r="YW26" s="44"/>
      <c r="YX26" s="44"/>
      <c r="YY26" s="44"/>
      <c r="YZ26" s="44"/>
      <c r="ZA26" s="44"/>
      <c r="ZB26" s="44"/>
      <c r="ZC26" s="44"/>
      <c r="ZD26" s="44"/>
      <c r="ZE26" s="44"/>
      <c r="ZF26" s="44"/>
      <c r="ZG26" s="44"/>
      <c r="ZH26" s="44"/>
      <c r="ZI26" s="44"/>
      <c r="ZJ26" s="44"/>
      <c r="ZK26" s="44"/>
      <c r="ZL26" s="44"/>
      <c r="ZM26" s="44"/>
      <c r="ZN26" s="44"/>
      <c r="ZO26" s="44"/>
      <c r="ZP26" s="44"/>
      <c r="ZQ26" s="44"/>
      <c r="ZR26" s="44"/>
      <c r="ZS26" s="44"/>
      <c r="ZT26" s="44"/>
      <c r="ZU26" s="44"/>
      <c r="ZV26" s="44"/>
      <c r="ZW26" s="44"/>
      <c r="ZX26" s="44"/>
      <c r="ZY26" s="44"/>
      <c r="ZZ26" s="44"/>
      <c r="AAA26" s="44"/>
      <c r="AAB26" s="44"/>
      <c r="AAC26" s="44"/>
      <c r="AAD26" s="44"/>
      <c r="AAE26" s="44"/>
      <c r="AAF26" s="44"/>
      <c r="AAG26" s="44"/>
      <c r="AAH26" s="44"/>
      <c r="AAI26" s="44"/>
      <c r="AAJ26" s="44"/>
      <c r="AAK26" s="44"/>
      <c r="AAL26" s="44"/>
      <c r="AAM26" s="44"/>
      <c r="AAN26" s="44"/>
      <c r="AAO26" s="44"/>
      <c r="AAP26" s="44"/>
      <c r="AAQ26" s="44"/>
      <c r="AAR26" s="44"/>
      <c r="AAS26" s="44"/>
      <c r="AAT26" s="44"/>
      <c r="AAU26" s="44"/>
      <c r="AAV26" s="44"/>
      <c r="AAW26" s="44"/>
      <c r="AAX26" s="44"/>
      <c r="AAY26" s="44"/>
      <c r="AAZ26" s="44"/>
      <c r="ABA26" s="44"/>
      <c r="ABB26" s="44"/>
      <c r="ABC26" s="44"/>
      <c r="ABD26" s="44"/>
      <c r="ABE26" s="44"/>
      <c r="ABF26" s="44"/>
      <c r="ABG26" s="44"/>
      <c r="ABH26" s="44"/>
      <c r="ABI26" s="44"/>
      <c r="ABJ26" s="44"/>
      <c r="ABK26" s="44"/>
      <c r="ABL26" s="44"/>
      <c r="ABM26" s="44"/>
      <c r="ABN26" s="44"/>
      <c r="ABO26" s="44"/>
      <c r="ABP26" s="44"/>
      <c r="ABQ26" s="44"/>
      <c r="ABR26" s="44"/>
      <c r="ABS26" s="44"/>
      <c r="ABT26" s="44"/>
      <c r="ABU26" s="44"/>
      <c r="ABV26" s="44"/>
      <c r="ABW26" s="44"/>
      <c r="ABX26" s="44"/>
      <c r="ABY26" s="44"/>
      <c r="ABZ26" s="44"/>
      <c r="ACA26" s="44"/>
      <c r="ACB26" s="44"/>
      <c r="ACC26" s="44"/>
      <c r="ACD26" s="44"/>
      <c r="ACE26" s="44"/>
      <c r="ACF26" s="44"/>
      <c r="ACG26" s="44"/>
      <c r="ACH26" s="44"/>
      <c r="ACI26" s="44"/>
      <c r="ACJ26" s="44"/>
      <c r="ACK26" s="44"/>
      <c r="ACL26" s="44"/>
      <c r="ACM26" s="44"/>
      <c r="ACN26" s="44"/>
      <c r="ACO26" s="44"/>
      <c r="ACP26" s="44"/>
      <c r="ACQ26" s="44"/>
      <c r="ACR26" s="44"/>
      <c r="ACS26" s="44"/>
      <c r="ACT26" s="44"/>
      <c r="ACU26" s="44"/>
      <c r="ACV26" s="44"/>
      <c r="ACW26" s="44"/>
      <c r="ACX26" s="44"/>
      <c r="ACY26" s="44"/>
      <c r="ACZ26" s="44"/>
      <c r="ADA26" s="44"/>
      <c r="ADB26" s="44"/>
      <c r="ADC26" s="44"/>
      <c r="ADD26" s="44"/>
      <c r="ADE26" s="44"/>
      <c r="ADF26" s="44"/>
      <c r="ADG26" s="44"/>
      <c r="ADH26" s="44"/>
      <c r="ADI26" s="44"/>
      <c r="ADJ26" s="44"/>
      <c r="ADK26" s="44"/>
      <c r="ADL26" s="44"/>
      <c r="ADM26" s="44"/>
      <c r="ADN26" s="44"/>
      <c r="ADO26" s="44"/>
      <c r="ADP26" s="44"/>
      <c r="ADQ26" s="44"/>
      <c r="ADR26" s="44"/>
      <c r="ADS26" s="44"/>
      <c r="ADT26" s="44"/>
      <c r="ADU26" s="44"/>
      <c r="ADV26" s="44"/>
      <c r="ADW26" s="44"/>
      <c r="ADX26" s="44"/>
      <c r="ADY26" s="44"/>
      <c r="ADZ26" s="44"/>
      <c r="AEA26" s="44"/>
      <c r="AEB26" s="44"/>
      <c r="AEC26" s="44"/>
      <c r="AED26" s="44"/>
      <c r="AEE26" s="44"/>
      <c r="AEF26" s="44"/>
      <c r="AEG26" s="44"/>
      <c r="AEH26" s="44"/>
      <c r="AEI26" s="44"/>
      <c r="AEJ26" s="44"/>
      <c r="AEK26" s="44"/>
      <c r="AEL26" s="44"/>
      <c r="AEM26" s="44"/>
      <c r="AEN26" s="44"/>
      <c r="AEO26" s="44"/>
      <c r="AEP26" s="44"/>
      <c r="AEQ26" s="44"/>
      <c r="AER26" s="44"/>
      <c r="AES26" s="44"/>
      <c r="AET26" s="44"/>
      <c r="AEU26" s="44"/>
      <c r="AEV26" s="44"/>
      <c r="AEW26" s="44"/>
      <c r="AEX26" s="44"/>
      <c r="AEY26" s="44"/>
      <c r="AEZ26" s="44"/>
      <c r="AFA26" s="44"/>
      <c r="AFB26" s="44"/>
      <c r="AFC26" s="44"/>
      <c r="AFD26" s="44"/>
      <c r="AFE26" s="44"/>
      <c r="AFF26" s="44"/>
      <c r="AFG26" s="44"/>
      <c r="AFH26" s="44"/>
      <c r="AFI26" s="44"/>
      <c r="AFJ26" s="44"/>
      <c r="AFK26" s="44"/>
      <c r="AFL26" s="44"/>
      <c r="AFM26" s="44"/>
      <c r="AFN26" s="44"/>
      <c r="AFO26" s="44"/>
      <c r="AFP26" s="44"/>
      <c r="AFQ26" s="44"/>
      <c r="AFR26" s="44"/>
      <c r="AFS26" s="44"/>
      <c r="AFT26" s="44"/>
      <c r="AFU26" s="44"/>
      <c r="AFV26" s="44"/>
      <c r="AFW26" s="44"/>
      <c r="AFX26" s="44"/>
      <c r="AFY26" s="44"/>
      <c r="AFZ26" s="44"/>
      <c r="AGA26" s="44"/>
      <c r="AGB26" s="44"/>
      <c r="AGC26" s="44"/>
      <c r="AGD26" s="44"/>
      <c r="AGE26" s="44"/>
      <c r="AGF26" s="44"/>
      <c r="AGG26" s="44"/>
      <c r="AGH26" s="44"/>
      <c r="AGI26" s="44"/>
      <c r="AGJ26" s="44"/>
      <c r="AGK26" s="44"/>
      <c r="AGL26" s="44"/>
      <c r="AGM26" s="44"/>
      <c r="AGN26" s="44"/>
      <c r="AGO26" s="44"/>
      <c r="AGP26" s="44"/>
      <c r="AGQ26" s="44"/>
      <c r="AGR26" s="44"/>
      <c r="AGS26" s="44"/>
      <c r="AGT26" s="44"/>
      <c r="AGU26" s="44"/>
      <c r="AGV26" s="44"/>
      <c r="AGW26" s="44"/>
      <c r="AGX26" s="44"/>
      <c r="AGY26" s="44"/>
      <c r="AGZ26" s="44"/>
      <c r="AHA26" s="44"/>
      <c r="AHB26" s="44"/>
      <c r="AHC26" s="44"/>
      <c r="AHD26" s="44"/>
      <c r="AHE26" s="44"/>
      <c r="AHF26" s="44"/>
      <c r="AHG26" s="44"/>
      <c r="AHH26" s="44"/>
      <c r="AHI26" s="44"/>
      <c r="AHJ26" s="44"/>
      <c r="AHK26" s="44"/>
      <c r="AHL26" s="44"/>
      <c r="AHM26" s="44"/>
      <c r="AHN26" s="44"/>
      <c r="AHO26" s="44"/>
      <c r="AHP26" s="44"/>
      <c r="AHQ26" s="44"/>
      <c r="AHR26" s="44"/>
      <c r="AHS26" s="44"/>
      <c r="AHT26" s="44"/>
      <c r="AHU26" s="44"/>
      <c r="AHV26" s="44"/>
      <c r="AHW26" s="44"/>
      <c r="AHX26" s="44"/>
      <c r="AHY26" s="44"/>
      <c r="AHZ26" s="44"/>
      <c r="AIA26" s="44"/>
      <c r="AIB26" s="44"/>
      <c r="AIC26" s="44"/>
      <c r="AID26" s="44"/>
      <c r="AIE26" s="44"/>
      <c r="AIF26" s="44"/>
      <c r="AIG26" s="44"/>
      <c r="AIH26" s="44"/>
      <c r="AII26" s="44"/>
      <c r="AIJ26" s="44"/>
      <c r="AIK26" s="44"/>
      <c r="AIL26" s="44"/>
      <c r="AIM26" s="44"/>
      <c r="AIN26" s="44"/>
      <c r="AIO26" s="44"/>
      <c r="AIP26" s="44"/>
      <c r="AIQ26" s="44"/>
      <c r="AIR26" s="44"/>
      <c r="AIS26" s="44"/>
      <c r="AIT26" s="44"/>
      <c r="AIU26" s="44"/>
      <c r="AIV26" s="44"/>
      <c r="AIW26" s="44"/>
      <c r="AIX26" s="44"/>
      <c r="AIY26" s="44"/>
      <c r="AIZ26" s="44"/>
      <c r="AJA26" s="44"/>
      <c r="AJB26" s="44"/>
      <c r="AJC26" s="44"/>
      <c r="AJD26" s="44"/>
      <c r="AJE26" s="44"/>
      <c r="AJF26" s="44"/>
      <c r="AJG26" s="44"/>
      <c r="AJH26" s="44"/>
      <c r="AJI26" s="44"/>
      <c r="AJJ26" s="44"/>
      <c r="AJK26" s="44"/>
      <c r="AJL26" s="44"/>
      <c r="AJM26" s="44"/>
      <c r="AJN26" s="44"/>
      <c r="AJO26" s="44"/>
      <c r="AJP26" s="44"/>
      <c r="AJQ26" s="44"/>
      <c r="AJR26" s="44"/>
      <c r="AJS26" s="44"/>
      <c r="AJT26" s="44"/>
      <c r="AJU26" s="44"/>
      <c r="AJV26" s="44"/>
      <c r="AJW26" s="44"/>
      <c r="AJX26" s="44"/>
      <c r="AJY26" s="44"/>
      <c r="AJZ26" s="44"/>
      <c r="AKA26" s="44"/>
      <c r="AKB26" s="44"/>
      <c r="AKC26" s="44"/>
      <c r="AKD26" s="44"/>
      <c r="AKE26" s="44"/>
      <c r="AKF26" s="44"/>
      <c r="AKG26" s="44"/>
      <c r="AKH26" s="44"/>
      <c r="AKI26" s="44"/>
      <c r="AKJ26" s="44"/>
      <c r="AKK26" s="44"/>
      <c r="AKL26" s="44"/>
      <c r="AKM26" s="44"/>
      <c r="AKN26" s="44"/>
      <c r="AKO26" s="44"/>
      <c r="AKP26" s="44"/>
      <c r="AKQ26" s="44"/>
      <c r="AKR26" s="44"/>
      <c r="AKS26" s="44"/>
      <c r="AKT26" s="44"/>
      <c r="AKU26" s="44"/>
      <c r="AKV26" s="44"/>
      <c r="AKW26" s="44"/>
      <c r="AKX26" s="44"/>
      <c r="AKY26" s="44"/>
      <c r="AKZ26" s="44"/>
      <c r="ALA26" s="44"/>
      <c r="ALB26" s="44"/>
      <c r="ALC26" s="44"/>
      <c r="ALD26" s="44"/>
      <c r="ALE26" s="44"/>
      <c r="ALF26" s="44"/>
      <c r="ALG26" s="44"/>
      <c r="ALH26" s="44"/>
      <c r="ALI26" s="44"/>
      <c r="ALJ26" s="44"/>
      <c r="ALK26" s="44"/>
      <c r="ALL26" s="44"/>
      <c r="ALM26" s="44"/>
      <c r="ALN26" s="44"/>
      <c r="ALO26" s="44"/>
      <c r="ALP26" s="44"/>
      <c r="ALQ26" s="44"/>
      <c r="ALR26" s="44"/>
      <c r="ALS26" s="44"/>
      <c r="ALT26" s="44"/>
      <c r="ALU26" s="44"/>
      <c r="ALV26" s="44"/>
      <c r="ALW26" s="44"/>
      <c r="ALX26" s="44"/>
      <c r="ALY26" s="44"/>
      <c r="ALZ26" s="44"/>
      <c r="AMA26" s="44"/>
      <c r="AMB26" s="44"/>
      <c r="AMC26" s="44"/>
      <c r="AMD26" s="44"/>
      <c r="AME26" s="44"/>
      <c r="AMF26" s="44"/>
      <c r="AMG26" s="44"/>
      <c r="AMH26" s="44"/>
      <c r="AMI26" s="44"/>
      <c r="AMJ26" s="44"/>
      <c r="AMK26" s="44"/>
      <c r="AML26" s="44"/>
      <c r="AMM26" s="44"/>
      <c r="AMN26" s="44"/>
      <c r="AMO26" s="44"/>
      <c r="AMP26" s="44"/>
      <c r="AMQ26" s="44"/>
      <c r="AMR26" s="44"/>
      <c r="AMS26" s="44"/>
      <c r="AMT26" s="44"/>
      <c r="AMU26" s="44"/>
      <c r="AMV26" s="44"/>
      <c r="AMW26" s="44"/>
      <c r="AMX26" s="44"/>
      <c r="AMY26" s="44"/>
      <c r="AMZ26" s="44"/>
      <c r="ANA26" s="44"/>
      <c r="ANB26" s="44"/>
      <c r="ANC26" s="44"/>
      <c r="AND26" s="44"/>
      <c r="ANE26" s="44"/>
      <c r="ANF26" s="44"/>
      <c r="ANG26" s="44"/>
      <c r="ANH26" s="44"/>
      <c r="ANI26" s="44"/>
      <c r="ANJ26" s="44"/>
      <c r="ANK26" s="44"/>
      <c r="ANL26" s="44"/>
      <c r="ANM26" s="44"/>
      <c r="ANN26" s="44"/>
      <c r="ANO26" s="44"/>
      <c r="ANP26" s="44"/>
      <c r="ANQ26" s="44"/>
      <c r="ANR26" s="44"/>
      <c r="ANS26" s="44"/>
      <c r="ANT26" s="44"/>
      <c r="ANU26" s="44"/>
      <c r="ANV26" s="44"/>
      <c r="ANW26" s="44"/>
      <c r="ANX26" s="44"/>
      <c r="ANY26" s="44"/>
      <c r="ANZ26" s="44"/>
      <c r="AOA26" s="44"/>
      <c r="AOB26" s="44"/>
      <c r="AOC26" s="44"/>
      <c r="AOD26" s="44"/>
      <c r="AOE26" s="44"/>
      <c r="AOF26" s="44"/>
      <c r="AOG26" s="44"/>
      <c r="AOH26" s="44"/>
      <c r="AOI26" s="44"/>
      <c r="AOJ26" s="44"/>
      <c r="AOK26" s="44"/>
      <c r="AOL26" s="44"/>
      <c r="AOM26" s="44"/>
      <c r="AON26" s="44"/>
      <c r="AOO26" s="44"/>
      <c r="AOP26" s="44"/>
      <c r="AOQ26" s="44"/>
      <c r="AOR26" s="44"/>
      <c r="AOS26" s="44"/>
      <c r="AOT26" s="44"/>
      <c r="AOU26" s="44"/>
      <c r="AOV26" s="44"/>
      <c r="AOW26" s="44"/>
      <c r="AOX26" s="44"/>
      <c r="AOY26" s="44"/>
      <c r="AOZ26" s="44"/>
      <c r="APA26" s="44"/>
      <c r="APB26" s="44"/>
      <c r="APC26" s="44"/>
      <c r="APD26" s="44"/>
      <c r="APE26" s="44"/>
      <c r="APF26" s="44"/>
      <c r="APG26" s="44"/>
      <c r="APH26" s="44"/>
      <c r="API26" s="44"/>
      <c r="APJ26" s="44"/>
      <c r="APK26" s="44"/>
      <c r="APL26" s="44"/>
      <c r="APM26" s="44"/>
      <c r="APN26" s="44"/>
      <c r="APO26" s="44"/>
      <c r="APP26" s="44"/>
      <c r="APQ26" s="44"/>
      <c r="APR26" s="44"/>
      <c r="APS26" s="44"/>
      <c r="APT26" s="44"/>
      <c r="APU26" s="44"/>
      <c r="APV26" s="44"/>
      <c r="APW26" s="44"/>
      <c r="APX26" s="44"/>
      <c r="APY26" s="44"/>
      <c r="APZ26" s="44"/>
      <c r="AQA26" s="44"/>
      <c r="AQB26" s="44"/>
      <c r="AQC26" s="44"/>
      <c r="AQD26" s="44"/>
      <c r="AQE26" s="44"/>
      <c r="AQF26" s="44"/>
      <c r="AQG26" s="44"/>
      <c r="AQH26" s="44"/>
      <c r="AQI26" s="44"/>
      <c r="AQJ26" s="44"/>
      <c r="AQK26" s="44"/>
      <c r="AQL26" s="44"/>
      <c r="AQM26" s="44"/>
      <c r="AQN26" s="44"/>
      <c r="AQO26" s="44"/>
      <c r="AQP26" s="44"/>
      <c r="AQQ26" s="44"/>
      <c r="AQR26" s="44"/>
      <c r="AQS26" s="44"/>
      <c r="AQT26" s="44"/>
      <c r="AQU26" s="44"/>
      <c r="AQV26" s="44"/>
      <c r="AQW26" s="44"/>
      <c r="AQX26" s="44"/>
      <c r="AQY26" s="44"/>
      <c r="AQZ26" s="44"/>
      <c r="ARA26" s="44"/>
      <c r="ARB26" s="44"/>
      <c r="ARC26" s="44"/>
      <c r="ARD26" s="44"/>
      <c r="ARE26" s="44"/>
      <c r="ARF26" s="44"/>
      <c r="ARG26" s="44"/>
      <c r="ARH26" s="44"/>
      <c r="ARI26" s="44"/>
      <c r="ARJ26" s="44"/>
      <c r="ARK26" s="44"/>
      <c r="ARL26" s="44"/>
      <c r="ARM26" s="44"/>
      <c r="ARN26" s="44"/>
      <c r="ARO26" s="44"/>
      <c r="ARP26" s="44"/>
      <c r="ARQ26" s="44"/>
      <c r="ARR26" s="44"/>
      <c r="ARS26" s="44"/>
      <c r="ART26" s="44"/>
      <c r="ARU26" s="44"/>
      <c r="ARV26" s="44"/>
      <c r="ARW26" s="44"/>
      <c r="ARX26" s="44"/>
      <c r="ARY26" s="44"/>
      <c r="ARZ26" s="44"/>
      <c r="ASA26" s="44"/>
      <c r="ASB26" s="44"/>
      <c r="ASC26" s="44"/>
      <c r="ASD26" s="44"/>
      <c r="ASE26" s="44"/>
      <c r="ASF26" s="44"/>
      <c r="ASG26" s="44"/>
      <c r="ASH26" s="44"/>
      <c r="ASI26" s="44"/>
      <c r="ASJ26" s="44"/>
      <c r="ASK26" s="44"/>
      <c r="ASL26" s="44"/>
      <c r="ASM26" s="44"/>
      <c r="ASN26" s="44"/>
      <c r="ASO26" s="44"/>
      <c r="ASP26" s="44"/>
      <c r="ASQ26" s="44"/>
      <c r="ASR26" s="44"/>
      <c r="ASS26" s="44"/>
      <c r="AST26" s="44"/>
      <c r="ASU26" s="44"/>
      <c r="ASV26" s="44"/>
      <c r="ASW26" s="44"/>
      <c r="ASX26" s="44"/>
      <c r="ASY26" s="44"/>
      <c r="ASZ26" s="44"/>
      <c r="ATA26" s="44"/>
      <c r="ATB26" s="44"/>
      <c r="ATC26" s="44"/>
      <c r="ATD26" s="44"/>
      <c r="ATE26" s="44"/>
      <c r="ATF26" s="44"/>
      <c r="ATG26" s="44"/>
      <c r="ATH26" s="44"/>
      <c r="ATI26" s="44"/>
      <c r="ATJ26" s="44"/>
      <c r="ATK26" s="44"/>
      <c r="ATL26" s="44"/>
      <c r="ATM26" s="44"/>
      <c r="ATN26" s="44"/>
      <c r="ATO26" s="44"/>
      <c r="ATP26" s="44"/>
      <c r="ATQ26" s="44"/>
      <c r="ATR26" s="44"/>
      <c r="ATS26" s="44"/>
      <c r="ATT26" s="44"/>
      <c r="ATU26" s="44"/>
      <c r="ATV26" s="44"/>
      <c r="ATW26" s="44"/>
      <c r="ATX26" s="44"/>
      <c r="ATY26" s="44"/>
      <c r="ATZ26" s="44"/>
      <c r="AUA26" s="44"/>
      <c r="AUB26" s="44"/>
      <c r="AUC26" s="44"/>
      <c r="AUD26" s="44"/>
      <c r="AUE26" s="44"/>
      <c r="AUF26" s="44"/>
      <c r="AUG26" s="44"/>
      <c r="AUH26" s="44"/>
      <c r="AUI26" s="44"/>
      <c r="AUJ26" s="44"/>
      <c r="AUK26" s="44"/>
      <c r="AUL26" s="44"/>
      <c r="AUM26" s="44"/>
      <c r="AUN26" s="44"/>
      <c r="AUO26" s="44"/>
      <c r="AUP26" s="44"/>
      <c r="AUQ26" s="44"/>
      <c r="AUR26" s="44"/>
      <c r="AUS26" s="44"/>
      <c r="AUT26" s="44"/>
      <c r="AUU26" s="44"/>
      <c r="AUV26" s="44"/>
      <c r="AUW26" s="44"/>
      <c r="AUX26" s="44"/>
      <c r="AUY26" s="44"/>
      <c r="AUZ26" s="44"/>
      <c r="AVA26" s="44"/>
      <c r="AVB26" s="44"/>
      <c r="AVC26" s="44"/>
      <c r="AVD26" s="44"/>
      <c r="AVE26" s="44"/>
      <c r="AVF26" s="44"/>
      <c r="AVG26" s="44"/>
      <c r="AVH26" s="44"/>
      <c r="AVI26" s="44"/>
      <c r="AVJ26" s="44"/>
      <c r="AVK26" s="44"/>
      <c r="AVL26" s="44"/>
      <c r="AVM26" s="44"/>
      <c r="AVN26" s="44"/>
      <c r="AVO26" s="44"/>
      <c r="AVP26" s="44"/>
      <c r="AVQ26" s="44"/>
      <c r="AVR26" s="44"/>
      <c r="AVS26" s="44"/>
      <c r="AVT26" s="44"/>
      <c r="AVU26" s="44"/>
      <c r="AVV26" s="44"/>
      <c r="AVW26" s="44"/>
      <c r="AVX26" s="44"/>
      <c r="AVY26" s="44"/>
      <c r="AVZ26" s="44"/>
      <c r="AWA26" s="44"/>
      <c r="AWB26" s="44"/>
      <c r="AWC26" s="44"/>
      <c r="AWD26" s="44"/>
      <c r="AWE26" s="44"/>
      <c r="AWF26" s="44"/>
      <c r="AWG26" s="44"/>
      <c r="AWH26" s="44"/>
      <c r="AWI26" s="44"/>
      <c r="AWJ26" s="44"/>
      <c r="AWK26" s="44"/>
      <c r="AWL26" s="44"/>
      <c r="AWM26" s="44"/>
      <c r="AWN26" s="44"/>
      <c r="AWO26" s="44"/>
      <c r="AWP26" s="44"/>
      <c r="AWQ26" s="44"/>
      <c r="AWR26" s="44"/>
      <c r="AWS26" s="44"/>
      <c r="AWT26" s="44"/>
      <c r="AWU26" s="44"/>
      <c r="AWV26" s="44"/>
      <c r="AWW26" s="44"/>
      <c r="AWX26" s="44"/>
      <c r="AWY26" s="44"/>
      <c r="AWZ26" s="44"/>
      <c r="AXA26" s="44"/>
      <c r="AXB26" s="44"/>
      <c r="AXC26" s="44"/>
      <c r="AXD26" s="44"/>
      <c r="AXE26" s="44"/>
      <c r="AXF26" s="44"/>
      <c r="AXG26" s="44"/>
      <c r="AXH26" s="44"/>
      <c r="AXI26" s="44"/>
      <c r="AXJ26" s="44"/>
      <c r="AXK26" s="44"/>
      <c r="AXL26" s="44"/>
      <c r="AXM26" s="44"/>
      <c r="AXN26" s="44"/>
      <c r="AXO26" s="44"/>
      <c r="AXP26" s="44"/>
      <c r="AXQ26" s="44"/>
      <c r="AXR26" s="44"/>
      <c r="AXS26" s="44"/>
      <c r="AXT26" s="44"/>
      <c r="AXU26" s="44"/>
      <c r="AXV26" s="44"/>
      <c r="AXW26" s="44"/>
      <c r="AXX26" s="44"/>
      <c r="AXY26" s="44"/>
      <c r="AXZ26" s="44"/>
      <c r="AYA26" s="44"/>
      <c r="AYB26" s="44"/>
      <c r="AYC26" s="44"/>
      <c r="AYD26" s="44"/>
      <c r="AYE26" s="44"/>
      <c r="AYF26" s="44"/>
      <c r="AYG26" s="44"/>
      <c r="AYH26" s="44"/>
      <c r="AYI26" s="44"/>
      <c r="AYJ26" s="44"/>
      <c r="AYK26" s="44"/>
      <c r="AYL26" s="44"/>
      <c r="AYM26" s="44"/>
      <c r="AYN26" s="44"/>
      <c r="AYO26" s="44"/>
      <c r="AYP26" s="44"/>
      <c r="AYQ26" s="44"/>
      <c r="AYR26" s="44"/>
      <c r="AYS26" s="44"/>
      <c r="AYT26" s="44"/>
      <c r="AYU26" s="44"/>
      <c r="AYV26" s="44"/>
      <c r="AYW26" s="44"/>
      <c r="AYX26" s="44"/>
      <c r="AYY26" s="44"/>
      <c r="AYZ26" s="44"/>
      <c r="AZA26" s="44"/>
      <c r="AZB26" s="44"/>
      <c r="AZC26" s="44"/>
      <c r="AZD26" s="44"/>
      <c r="AZE26" s="44"/>
      <c r="AZF26" s="44"/>
      <c r="AZG26" s="44"/>
      <c r="AZH26" s="44"/>
      <c r="AZI26" s="44"/>
      <c r="AZJ26" s="44"/>
      <c r="AZK26" s="44"/>
      <c r="AZL26" s="44"/>
      <c r="AZM26" s="44"/>
      <c r="AZN26" s="44"/>
      <c r="AZO26" s="44"/>
      <c r="AZP26" s="44"/>
      <c r="AZQ26" s="44"/>
      <c r="AZR26" s="44"/>
      <c r="AZS26" s="44"/>
      <c r="AZT26" s="44"/>
      <c r="AZU26" s="44"/>
      <c r="AZV26" s="44"/>
      <c r="AZW26" s="44"/>
      <c r="AZX26" s="44"/>
      <c r="AZY26" s="44"/>
      <c r="AZZ26" s="44"/>
      <c r="BAA26" s="44"/>
      <c r="BAB26" s="44"/>
      <c r="BAC26" s="44"/>
      <c r="BAD26" s="44"/>
      <c r="BAE26" s="44"/>
      <c r="BAF26" s="44"/>
      <c r="BAG26" s="44"/>
      <c r="BAH26" s="44"/>
      <c r="BAI26" s="44"/>
      <c r="BAJ26" s="44"/>
      <c r="BAK26" s="44"/>
      <c r="BAL26" s="44"/>
      <c r="BAM26" s="44"/>
      <c r="BAN26" s="44"/>
      <c r="BAO26" s="44"/>
      <c r="BAP26" s="44"/>
      <c r="BAQ26" s="44"/>
      <c r="BAR26" s="44"/>
      <c r="BAS26" s="44"/>
      <c r="BAT26" s="44"/>
      <c r="BAU26" s="44"/>
      <c r="BAV26" s="44"/>
      <c r="BAW26" s="44"/>
      <c r="BAX26" s="44"/>
      <c r="BAY26" s="44"/>
      <c r="BAZ26" s="44"/>
      <c r="BBA26" s="44"/>
      <c r="BBB26" s="44"/>
      <c r="BBC26" s="44"/>
      <c r="BBD26" s="44"/>
      <c r="BBE26" s="44"/>
      <c r="BBF26" s="44"/>
      <c r="BBG26" s="44"/>
      <c r="BBH26" s="44"/>
      <c r="BBI26" s="44"/>
      <c r="BBJ26" s="44"/>
      <c r="BBK26" s="44"/>
      <c r="BBL26" s="44"/>
      <c r="BBM26" s="44"/>
      <c r="BBN26" s="44"/>
      <c r="BBO26" s="44"/>
      <c r="BBP26" s="44"/>
      <c r="BBQ26" s="44"/>
      <c r="BBR26" s="44"/>
      <c r="BBS26" s="44"/>
      <c r="BBT26" s="44"/>
      <c r="BBU26" s="44"/>
      <c r="BBV26" s="44"/>
      <c r="BBW26" s="44"/>
      <c r="BBX26" s="44"/>
      <c r="BBY26" s="44"/>
      <c r="BBZ26" s="44"/>
      <c r="BCA26" s="44"/>
      <c r="BCB26" s="44"/>
      <c r="BCC26" s="44"/>
      <c r="BCD26" s="44"/>
      <c r="BCE26" s="44"/>
      <c r="BCF26" s="44"/>
      <c r="BCG26" s="44"/>
      <c r="BCH26" s="44"/>
      <c r="BCI26" s="44"/>
      <c r="BCJ26" s="44"/>
      <c r="BCK26" s="44"/>
      <c r="BCL26" s="44"/>
      <c r="BCM26" s="44"/>
      <c r="BCN26" s="44"/>
      <c r="BCO26" s="44"/>
      <c r="BCP26" s="44"/>
      <c r="BCQ26" s="44"/>
      <c r="BCR26" s="44"/>
      <c r="BCS26" s="44"/>
      <c r="BCT26" s="44"/>
      <c r="BCU26" s="44"/>
      <c r="BCV26" s="44"/>
      <c r="BCW26" s="44"/>
      <c r="BCX26" s="44"/>
      <c r="BCY26" s="44"/>
      <c r="BCZ26" s="44"/>
      <c r="BDA26" s="44"/>
      <c r="BDB26" s="44"/>
      <c r="BDC26" s="44"/>
      <c r="BDD26" s="44"/>
      <c r="BDE26" s="44"/>
      <c r="BDF26" s="44"/>
      <c r="BDG26" s="44"/>
      <c r="BDH26" s="44"/>
      <c r="BDI26" s="44"/>
      <c r="BDJ26" s="44"/>
      <c r="BDK26" s="44"/>
      <c r="BDL26" s="44"/>
      <c r="BDM26" s="44"/>
      <c r="BDN26" s="44"/>
      <c r="BDO26" s="44"/>
      <c r="BDP26" s="44"/>
      <c r="BDQ26" s="44"/>
      <c r="BDR26" s="44"/>
      <c r="BDS26" s="44"/>
      <c r="BDT26" s="44"/>
      <c r="BDU26" s="44"/>
      <c r="BDV26" s="44"/>
      <c r="BDW26" s="44"/>
      <c r="BDX26" s="44"/>
      <c r="BDY26" s="44"/>
      <c r="BDZ26" s="44"/>
      <c r="BEA26" s="44"/>
      <c r="BEB26" s="44"/>
      <c r="BEC26" s="44"/>
      <c r="BED26" s="44"/>
      <c r="BEE26" s="44"/>
      <c r="BEF26" s="44"/>
      <c r="BEG26" s="44"/>
      <c r="BEH26" s="44"/>
      <c r="BEI26" s="44"/>
      <c r="BEJ26" s="44"/>
      <c r="BEK26" s="44"/>
      <c r="BEL26" s="44"/>
      <c r="BEM26" s="44"/>
      <c r="BEN26" s="44"/>
      <c r="BEO26" s="44"/>
      <c r="BEP26" s="44"/>
      <c r="BEQ26" s="44"/>
      <c r="BER26" s="44"/>
      <c r="BES26" s="44"/>
      <c r="BET26" s="44"/>
      <c r="BEU26" s="44"/>
      <c r="BEV26" s="44"/>
      <c r="BEW26" s="44"/>
      <c r="BEX26" s="44"/>
      <c r="BEY26" s="44"/>
      <c r="BEZ26" s="44"/>
      <c r="BFA26" s="44"/>
      <c r="BFB26" s="44"/>
      <c r="BFC26" s="44"/>
      <c r="BFD26" s="44"/>
      <c r="BFE26" s="44"/>
      <c r="BFF26" s="44"/>
      <c r="BFG26" s="44"/>
      <c r="BFH26" s="44"/>
      <c r="BFI26" s="44"/>
      <c r="BFJ26" s="44"/>
      <c r="BFK26" s="44"/>
      <c r="BFL26" s="44"/>
      <c r="BFM26" s="44"/>
      <c r="BFN26" s="44"/>
      <c r="BFO26" s="44"/>
      <c r="BFP26" s="44"/>
      <c r="BFQ26" s="44"/>
      <c r="BFR26" s="44"/>
      <c r="BFS26" s="44"/>
      <c r="BFT26" s="44"/>
      <c r="BFU26" s="44"/>
      <c r="BFV26" s="44"/>
      <c r="BFW26" s="44"/>
      <c r="BFX26" s="44"/>
      <c r="BFY26" s="44"/>
      <c r="BFZ26" s="44"/>
      <c r="BGA26" s="44"/>
      <c r="BGB26" s="44"/>
      <c r="BGC26" s="44"/>
      <c r="BGD26" s="44"/>
      <c r="BGE26" s="44"/>
      <c r="BGF26" s="44"/>
      <c r="BGG26" s="44"/>
      <c r="BGH26" s="44"/>
      <c r="BGI26" s="44"/>
      <c r="BGJ26" s="44"/>
      <c r="BGK26" s="44"/>
      <c r="BGL26" s="44"/>
      <c r="BGM26" s="44"/>
      <c r="BGN26" s="44"/>
      <c r="BGO26" s="44"/>
      <c r="BGP26" s="44"/>
      <c r="BGQ26" s="44"/>
      <c r="BGR26" s="44"/>
      <c r="BGS26" s="44"/>
      <c r="BGT26" s="44"/>
      <c r="BGU26" s="44"/>
      <c r="BGV26" s="44"/>
      <c r="BGW26" s="44"/>
      <c r="BGX26" s="44"/>
      <c r="BGY26" s="44"/>
      <c r="BGZ26" s="44"/>
      <c r="BHA26" s="44"/>
      <c r="BHB26" s="44"/>
      <c r="BHC26" s="44"/>
      <c r="BHD26" s="44"/>
      <c r="BHE26" s="44"/>
      <c r="BHF26" s="44"/>
      <c r="BHG26" s="44"/>
      <c r="BHH26" s="44"/>
      <c r="BHI26" s="44"/>
      <c r="BHJ26" s="44"/>
      <c r="BHK26" s="44"/>
      <c r="BHL26" s="44"/>
      <c r="BHM26" s="44"/>
      <c r="BHN26" s="44"/>
      <c r="BHO26" s="44"/>
      <c r="BHP26" s="44"/>
      <c r="BHQ26" s="44"/>
      <c r="BHR26" s="44"/>
      <c r="BHS26" s="44"/>
      <c r="BHT26" s="44"/>
      <c r="BHU26" s="44"/>
      <c r="BHV26" s="44"/>
      <c r="BHW26" s="44"/>
      <c r="BHX26" s="44"/>
      <c r="BHY26" s="44"/>
      <c r="BHZ26" s="44"/>
      <c r="BIA26" s="44"/>
      <c r="BIB26" s="44"/>
      <c r="BIC26" s="44"/>
      <c r="BID26" s="44"/>
      <c r="BIE26" s="44"/>
      <c r="BIF26" s="44"/>
      <c r="BIG26" s="44"/>
      <c r="BIH26" s="44"/>
      <c r="BII26" s="44"/>
      <c r="BIJ26" s="44"/>
      <c r="BIK26" s="44"/>
      <c r="BIL26" s="44"/>
      <c r="BIM26" s="44"/>
      <c r="BIN26" s="44"/>
      <c r="BIO26" s="44"/>
      <c r="BIP26" s="44"/>
      <c r="BIQ26" s="44"/>
      <c r="BIR26" s="44"/>
      <c r="BIS26" s="44"/>
      <c r="BIT26" s="44"/>
      <c r="BIU26" s="44"/>
      <c r="BIV26" s="44"/>
      <c r="BIW26" s="44"/>
      <c r="BIX26" s="44"/>
      <c r="BIY26" s="44"/>
      <c r="BIZ26" s="44"/>
      <c r="BJA26" s="44"/>
      <c r="BJB26" s="44"/>
      <c r="BJC26" s="44"/>
      <c r="BJD26" s="44"/>
      <c r="BJE26" s="44"/>
      <c r="BJF26" s="44"/>
      <c r="BJG26" s="44"/>
      <c r="BJH26" s="44"/>
      <c r="BJI26" s="44"/>
      <c r="BJJ26" s="44"/>
      <c r="BJK26" s="44"/>
      <c r="BJL26" s="44"/>
      <c r="BJM26" s="44"/>
      <c r="BJN26" s="44"/>
      <c r="BJO26" s="44"/>
      <c r="BJP26" s="44"/>
      <c r="BJQ26" s="44"/>
      <c r="BJR26" s="44"/>
      <c r="BJS26" s="44"/>
      <c r="BJT26" s="44"/>
      <c r="BJU26" s="44"/>
      <c r="BJV26" s="44"/>
      <c r="BJW26" s="44"/>
      <c r="BJX26" s="44"/>
      <c r="BJY26" s="44"/>
      <c r="BJZ26" s="44"/>
      <c r="BKA26" s="44"/>
      <c r="BKB26" s="44"/>
      <c r="BKC26" s="44"/>
      <c r="BKD26" s="44"/>
      <c r="BKE26" s="44"/>
      <c r="BKF26" s="44"/>
      <c r="BKG26" s="44"/>
      <c r="BKH26" s="44"/>
      <c r="BKI26" s="44"/>
      <c r="BKJ26" s="44"/>
      <c r="BKK26" s="44"/>
      <c r="BKL26" s="44"/>
      <c r="BKM26" s="44"/>
      <c r="BKN26" s="44"/>
      <c r="BKO26" s="44"/>
      <c r="BKP26" s="44"/>
      <c r="BKQ26" s="44"/>
      <c r="BKR26" s="44"/>
      <c r="BKS26" s="44"/>
      <c r="BKT26" s="44"/>
      <c r="BKU26" s="44"/>
      <c r="BKV26" s="44"/>
      <c r="BKW26" s="44"/>
      <c r="BKX26" s="44"/>
      <c r="BKY26" s="44"/>
      <c r="BKZ26" s="44"/>
      <c r="BLA26" s="44"/>
      <c r="BLB26" s="44"/>
      <c r="BLC26" s="44"/>
      <c r="BLD26" s="44"/>
      <c r="BLE26" s="44"/>
      <c r="BLF26" s="44"/>
      <c r="BLG26" s="44"/>
      <c r="BLH26" s="44"/>
      <c r="BLI26" s="44"/>
      <c r="BLJ26" s="44"/>
      <c r="BLK26" s="44"/>
      <c r="BLL26" s="44"/>
      <c r="BLM26" s="44"/>
      <c r="BLN26" s="44"/>
      <c r="BLO26" s="44"/>
      <c r="BLP26" s="44"/>
      <c r="BLQ26" s="44"/>
      <c r="BLR26" s="44"/>
      <c r="BLS26" s="44"/>
      <c r="BLT26" s="44"/>
      <c r="BLU26" s="44"/>
      <c r="BLV26" s="44"/>
      <c r="BLW26" s="44"/>
      <c r="BLX26" s="44"/>
      <c r="BLY26" s="44"/>
      <c r="BLZ26" s="44"/>
      <c r="BMA26" s="44"/>
      <c r="BMB26" s="44"/>
      <c r="BMC26" s="44"/>
      <c r="BMD26" s="44"/>
      <c r="BME26" s="44"/>
      <c r="BMF26" s="44"/>
      <c r="BMG26" s="44"/>
      <c r="BMH26" s="44"/>
      <c r="BMI26" s="44"/>
      <c r="BMJ26" s="44"/>
      <c r="BMK26" s="44"/>
      <c r="BML26" s="44"/>
      <c r="BMM26" s="44"/>
      <c r="BMN26" s="44"/>
      <c r="BMO26" s="44"/>
      <c r="BMP26" s="44"/>
      <c r="BMQ26" s="44"/>
      <c r="BMR26" s="44"/>
      <c r="BMS26" s="44"/>
      <c r="BMT26" s="44"/>
      <c r="BMU26" s="44"/>
      <c r="BMV26" s="44"/>
      <c r="BMW26" s="44"/>
      <c r="BMX26" s="44"/>
      <c r="BMY26" s="44"/>
      <c r="BMZ26" s="44"/>
      <c r="BNA26" s="44"/>
      <c r="BNB26" s="44"/>
      <c r="BNC26" s="44"/>
      <c r="BND26" s="44"/>
      <c r="BNE26" s="44"/>
      <c r="BNF26" s="44"/>
      <c r="BNG26" s="44"/>
      <c r="BNH26" s="44"/>
      <c r="BNI26" s="44"/>
      <c r="BNJ26" s="44"/>
      <c r="BNK26" s="44"/>
      <c r="BNL26" s="44"/>
      <c r="BNM26" s="44"/>
      <c r="BNN26" s="44"/>
      <c r="BNO26" s="44"/>
      <c r="BNP26" s="44"/>
      <c r="BNQ26" s="44"/>
      <c r="BNR26" s="44"/>
      <c r="BNS26" s="44"/>
      <c r="BNT26" s="44"/>
      <c r="BNU26" s="44"/>
      <c r="BNV26" s="44"/>
      <c r="BNW26" s="44"/>
      <c r="BNX26" s="44"/>
      <c r="BNY26" s="44"/>
      <c r="BNZ26" s="44"/>
      <c r="BOA26" s="44"/>
      <c r="BOB26" s="44"/>
      <c r="BOC26" s="44"/>
      <c r="BOD26" s="44"/>
      <c r="BOE26" s="44"/>
      <c r="BOF26" s="44"/>
      <c r="BOG26" s="44"/>
      <c r="BOH26" s="44"/>
      <c r="BOI26" s="44"/>
      <c r="BOJ26" s="44"/>
      <c r="BOK26" s="44"/>
      <c r="BOL26" s="44"/>
      <c r="BOM26" s="44"/>
      <c r="BON26" s="44"/>
      <c r="BOO26" s="44"/>
      <c r="BOP26" s="44"/>
      <c r="BOQ26" s="44"/>
      <c r="BOR26" s="44"/>
      <c r="BOS26" s="44"/>
      <c r="BOT26" s="44"/>
      <c r="BOU26" s="44"/>
      <c r="BOV26" s="44"/>
      <c r="BOW26" s="44"/>
      <c r="BOX26" s="44"/>
      <c r="BOY26" s="44"/>
      <c r="BOZ26" s="44"/>
      <c r="BPA26" s="44"/>
      <c r="BPB26" s="44"/>
      <c r="BPC26" s="44"/>
      <c r="BPD26" s="44"/>
      <c r="BPE26" s="44"/>
      <c r="BPF26" s="44"/>
      <c r="BPG26" s="44"/>
      <c r="BPH26" s="44"/>
      <c r="BPI26" s="44"/>
      <c r="BPJ26" s="44"/>
      <c r="BPK26" s="44"/>
      <c r="BPL26" s="44"/>
      <c r="BPM26" s="44"/>
      <c r="BPN26" s="44"/>
      <c r="BPO26" s="44"/>
      <c r="BPP26" s="44"/>
      <c r="BPQ26" s="44"/>
      <c r="BPR26" s="44"/>
      <c r="BPS26" s="44"/>
      <c r="BPT26" s="44"/>
      <c r="BPU26" s="44"/>
      <c r="BPV26" s="44"/>
      <c r="BPW26" s="44"/>
      <c r="BPX26" s="44"/>
      <c r="BPY26" s="44"/>
      <c r="BPZ26" s="44"/>
      <c r="BQA26" s="44"/>
      <c r="BQB26" s="44"/>
      <c r="BQC26" s="44"/>
      <c r="BQD26" s="44"/>
      <c r="BQE26" s="44"/>
      <c r="BQF26" s="44"/>
      <c r="BQG26" s="44"/>
      <c r="BQH26" s="44"/>
      <c r="BQI26" s="44"/>
      <c r="BQJ26" s="44"/>
      <c r="BQK26" s="44"/>
      <c r="BQL26" s="44"/>
      <c r="BQM26" s="44"/>
      <c r="BQN26" s="44"/>
      <c r="BQO26" s="44"/>
      <c r="BQP26" s="44"/>
      <c r="BQQ26" s="44"/>
      <c r="BQR26" s="44"/>
      <c r="BQS26" s="44"/>
      <c r="BQT26" s="44"/>
      <c r="BQU26" s="44"/>
      <c r="BQV26" s="44"/>
      <c r="BQW26" s="44"/>
      <c r="BQX26" s="44"/>
      <c r="BQY26" s="44"/>
      <c r="BQZ26" s="44"/>
      <c r="BRA26" s="44"/>
      <c r="BRB26" s="44"/>
      <c r="BRC26" s="44"/>
      <c r="BRD26" s="44"/>
      <c r="BRE26" s="44"/>
      <c r="BRF26" s="44"/>
      <c r="BRG26" s="44"/>
      <c r="BRH26" s="44"/>
      <c r="BRI26" s="44"/>
      <c r="BRJ26" s="44"/>
      <c r="BRK26" s="44"/>
      <c r="BRL26" s="44"/>
      <c r="BRM26" s="44"/>
      <c r="BRN26" s="44"/>
      <c r="BRO26" s="44"/>
      <c r="BRP26" s="44"/>
      <c r="BRQ26" s="44"/>
      <c r="BRR26" s="44"/>
      <c r="BRS26" s="44"/>
      <c r="BRT26" s="44"/>
      <c r="BRU26" s="44"/>
      <c r="BRV26" s="44"/>
      <c r="BRW26" s="44"/>
      <c r="BRX26" s="44"/>
      <c r="BRY26" s="44"/>
      <c r="BRZ26" s="44"/>
      <c r="BSA26" s="44"/>
      <c r="BSB26" s="44"/>
      <c r="BSC26" s="44"/>
      <c r="BSD26" s="44"/>
      <c r="BSE26" s="44"/>
      <c r="BSF26" s="44"/>
      <c r="BSG26" s="44"/>
      <c r="BSH26" s="44"/>
      <c r="BSI26" s="44"/>
      <c r="BSJ26" s="44"/>
      <c r="BSK26" s="44"/>
      <c r="BSL26" s="44"/>
      <c r="BSM26" s="44"/>
      <c r="BSN26" s="44"/>
      <c r="BSO26" s="44"/>
      <c r="BSP26" s="44"/>
      <c r="BSQ26" s="44"/>
      <c r="BSR26" s="44"/>
      <c r="BSS26" s="44"/>
      <c r="BST26" s="44"/>
      <c r="BSU26" s="44"/>
      <c r="BSV26" s="44"/>
      <c r="BSW26" s="44"/>
      <c r="BSX26" s="44"/>
      <c r="BSY26" s="44"/>
      <c r="BSZ26" s="44"/>
      <c r="BTA26" s="44"/>
      <c r="BTB26" s="44"/>
      <c r="BTC26" s="44"/>
      <c r="BTD26" s="44"/>
      <c r="BTE26" s="44"/>
      <c r="BTF26" s="44"/>
      <c r="BTG26" s="44"/>
      <c r="BTH26" s="44"/>
      <c r="BTI26" s="44"/>
      <c r="BTJ26" s="44"/>
      <c r="BTK26" s="44"/>
      <c r="BTL26" s="44"/>
      <c r="BTM26" s="44"/>
      <c r="BTN26" s="44"/>
      <c r="BTO26" s="44"/>
      <c r="BTP26" s="44"/>
      <c r="BTQ26" s="44"/>
      <c r="BTR26" s="44"/>
      <c r="BTS26" s="44"/>
      <c r="BTT26" s="44"/>
      <c r="BTU26" s="44"/>
      <c r="BTV26" s="44"/>
      <c r="BTW26" s="44"/>
      <c r="BTX26" s="44"/>
      <c r="BTY26" s="44"/>
      <c r="BTZ26" s="44"/>
      <c r="BUA26" s="44"/>
      <c r="BUB26" s="44"/>
      <c r="BUC26" s="44"/>
      <c r="BUD26" s="44"/>
      <c r="BUE26" s="44"/>
      <c r="BUF26" s="44"/>
      <c r="BUG26" s="44"/>
      <c r="BUH26" s="44"/>
      <c r="BUI26" s="44"/>
      <c r="BUJ26" s="44"/>
      <c r="BUK26" s="44"/>
      <c r="BUL26" s="44"/>
      <c r="BUM26" s="44"/>
      <c r="BUN26" s="44"/>
      <c r="BUO26" s="44"/>
      <c r="BUP26" s="44"/>
      <c r="BUQ26" s="44"/>
      <c r="BUR26" s="44"/>
      <c r="BUS26" s="44"/>
      <c r="BUT26" s="44"/>
      <c r="BUU26" s="44"/>
      <c r="BUV26" s="44"/>
      <c r="BUW26" s="44"/>
      <c r="BUX26" s="44"/>
      <c r="BUY26" s="44"/>
      <c r="BUZ26" s="44"/>
      <c r="BVA26" s="44"/>
      <c r="BVB26" s="44"/>
      <c r="BVC26" s="44"/>
      <c r="BVD26" s="44"/>
      <c r="BVE26" s="44"/>
      <c r="BVF26" s="44"/>
      <c r="BVG26" s="44"/>
      <c r="BVH26" s="44"/>
      <c r="BVI26" s="44"/>
      <c r="BVJ26" s="44"/>
      <c r="BVK26" s="44"/>
      <c r="BVL26" s="44"/>
      <c r="BVM26" s="44"/>
      <c r="BVN26" s="44"/>
      <c r="BVO26" s="44"/>
      <c r="BVP26" s="44"/>
      <c r="BVQ26" s="44"/>
      <c r="BVR26" s="44"/>
      <c r="BVS26" s="44"/>
      <c r="BVT26" s="44"/>
      <c r="BVU26" s="44"/>
      <c r="BVV26" s="44"/>
      <c r="BVW26" s="44"/>
      <c r="BVX26" s="44"/>
      <c r="BVY26" s="44"/>
      <c r="BVZ26" s="44"/>
      <c r="BWA26" s="44"/>
      <c r="BWB26" s="44"/>
      <c r="BWC26" s="44"/>
      <c r="BWD26" s="44"/>
      <c r="BWE26" s="44"/>
      <c r="BWF26" s="44"/>
      <c r="BWG26" s="44"/>
      <c r="BWH26" s="44"/>
      <c r="BWI26" s="44"/>
      <c r="BWJ26" s="44"/>
      <c r="BWK26" s="44"/>
      <c r="BWL26" s="44"/>
      <c r="BWM26" s="44"/>
      <c r="BWN26" s="44"/>
      <c r="BWO26" s="44"/>
      <c r="BWP26" s="44"/>
      <c r="BWQ26" s="44"/>
      <c r="BWR26" s="44"/>
      <c r="BWS26" s="44"/>
      <c r="BWT26" s="44"/>
      <c r="BWU26" s="44"/>
      <c r="BWV26" s="44"/>
      <c r="BWW26" s="44"/>
      <c r="BWX26" s="44"/>
      <c r="BWY26" s="44"/>
      <c r="BWZ26" s="44"/>
      <c r="BXA26" s="44"/>
      <c r="BXB26" s="44"/>
      <c r="BXC26" s="44"/>
      <c r="BXD26" s="44"/>
      <c r="BXE26" s="44"/>
      <c r="BXF26" s="44"/>
      <c r="BXG26" s="44"/>
      <c r="BXH26" s="44"/>
      <c r="BXI26" s="44"/>
      <c r="BXJ26" s="44"/>
      <c r="BXK26" s="44"/>
      <c r="BXL26" s="44"/>
      <c r="BXM26" s="44"/>
      <c r="BXN26" s="44"/>
      <c r="BXO26" s="44"/>
      <c r="BXP26" s="44"/>
      <c r="BXQ26" s="44"/>
      <c r="BXR26" s="44"/>
      <c r="BXS26" s="44"/>
      <c r="BXT26" s="44"/>
      <c r="BXU26" s="44"/>
      <c r="BXV26" s="44"/>
      <c r="BXW26" s="44"/>
      <c r="BXX26" s="44"/>
      <c r="BXY26" s="44"/>
      <c r="BXZ26" s="44"/>
      <c r="BYA26" s="44"/>
      <c r="BYB26" s="44"/>
      <c r="BYC26" s="44"/>
      <c r="BYD26" s="44"/>
      <c r="BYE26" s="44"/>
      <c r="BYF26" s="44"/>
      <c r="BYG26" s="44"/>
      <c r="BYH26" s="44"/>
      <c r="BYI26" s="44"/>
      <c r="BYJ26" s="44"/>
      <c r="BYK26" s="44"/>
      <c r="BYL26" s="44"/>
      <c r="BYM26" s="44"/>
      <c r="BYN26" s="44"/>
      <c r="BYO26" s="44"/>
      <c r="BYP26" s="44"/>
      <c r="BYQ26" s="44"/>
      <c r="BYR26" s="44"/>
      <c r="BYS26" s="44"/>
      <c r="BYT26" s="44"/>
      <c r="BYU26" s="44"/>
      <c r="BYV26" s="44"/>
      <c r="BYW26" s="44"/>
      <c r="BYX26" s="44"/>
      <c r="BYY26" s="44"/>
      <c r="BYZ26" s="44"/>
      <c r="BZA26" s="44"/>
      <c r="BZB26" s="44"/>
      <c r="BZC26" s="44"/>
      <c r="BZD26" s="44"/>
      <c r="BZE26" s="44"/>
      <c r="BZF26" s="44"/>
      <c r="BZG26" s="44"/>
      <c r="BZH26" s="44"/>
      <c r="BZI26" s="44"/>
      <c r="BZJ26" s="44"/>
      <c r="BZK26" s="44"/>
      <c r="BZL26" s="44"/>
      <c r="BZM26" s="44"/>
      <c r="BZN26" s="44"/>
      <c r="BZO26" s="44"/>
      <c r="BZP26" s="44"/>
      <c r="BZQ26" s="44"/>
      <c r="BZR26" s="44"/>
      <c r="BZS26" s="44"/>
      <c r="BZT26" s="44"/>
      <c r="BZU26" s="44"/>
      <c r="BZV26" s="44"/>
      <c r="BZW26" s="44"/>
      <c r="BZX26" s="44"/>
      <c r="BZY26" s="44"/>
      <c r="BZZ26" s="44"/>
      <c r="CAA26" s="44"/>
      <c r="CAB26" s="44"/>
      <c r="CAC26" s="44"/>
      <c r="CAD26" s="44"/>
      <c r="CAE26" s="44"/>
      <c r="CAF26" s="44"/>
      <c r="CAG26" s="44"/>
      <c r="CAH26" s="44"/>
      <c r="CAI26" s="44"/>
      <c r="CAJ26" s="44"/>
      <c r="CAK26" s="44"/>
      <c r="CAL26" s="44"/>
      <c r="CAM26" s="44"/>
      <c r="CAN26" s="44"/>
      <c r="CAO26" s="44"/>
      <c r="CAP26" s="44"/>
      <c r="CAQ26" s="44"/>
      <c r="CAR26" s="44"/>
      <c r="CAS26" s="44"/>
      <c r="CAT26" s="44"/>
      <c r="CAU26" s="44"/>
      <c r="CAV26" s="44"/>
      <c r="CAW26" s="44"/>
      <c r="CAX26" s="44"/>
      <c r="CAY26" s="44"/>
      <c r="CAZ26" s="44"/>
      <c r="CBA26" s="44"/>
      <c r="CBB26" s="44"/>
      <c r="CBC26" s="44"/>
      <c r="CBD26" s="44"/>
      <c r="CBE26" s="44"/>
      <c r="CBF26" s="44"/>
      <c r="CBG26" s="44"/>
      <c r="CBH26" s="44"/>
      <c r="CBI26" s="44"/>
      <c r="CBJ26" s="44"/>
      <c r="CBK26" s="44"/>
      <c r="CBL26" s="44"/>
      <c r="CBM26" s="44"/>
      <c r="CBN26" s="44"/>
      <c r="CBO26" s="44"/>
      <c r="CBP26" s="44"/>
      <c r="CBQ26" s="44"/>
      <c r="CBR26" s="44"/>
      <c r="CBS26" s="44"/>
      <c r="CBT26" s="44"/>
      <c r="CBU26" s="44"/>
      <c r="CBV26" s="44"/>
      <c r="CBW26" s="44"/>
      <c r="CBX26" s="44"/>
      <c r="CBY26" s="44"/>
      <c r="CBZ26" s="44"/>
      <c r="CCA26" s="44"/>
      <c r="CCB26" s="44"/>
      <c r="CCC26" s="44"/>
      <c r="CCD26" s="44"/>
      <c r="CCE26" s="44"/>
      <c r="CCF26" s="44"/>
      <c r="CCG26" s="44"/>
      <c r="CCH26" s="44"/>
      <c r="CCI26" s="44"/>
      <c r="CCJ26" s="44"/>
      <c r="CCK26" s="44"/>
      <c r="CCL26" s="44"/>
      <c r="CCM26" s="44"/>
      <c r="CCN26" s="44"/>
      <c r="CCO26" s="44"/>
      <c r="CCP26" s="44"/>
      <c r="CCQ26" s="44"/>
      <c r="CCR26" s="44"/>
      <c r="CCS26" s="44"/>
      <c r="CCT26" s="44"/>
      <c r="CCU26" s="44"/>
      <c r="CCV26" s="44"/>
      <c r="CCW26" s="44"/>
      <c r="CCX26" s="44"/>
      <c r="CCY26" s="44"/>
      <c r="CCZ26" s="44"/>
      <c r="CDA26" s="44"/>
      <c r="CDB26" s="44"/>
      <c r="CDC26" s="44"/>
      <c r="CDD26" s="44"/>
      <c r="CDE26" s="44"/>
      <c r="CDF26" s="44"/>
      <c r="CDG26" s="44"/>
      <c r="CDH26" s="44"/>
      <c r="CDI26" s="44"/>
      <c r="CDJ26" s="44"/>
      <c r="CDK26" s="44"/>
      <c r="CDL26" s="44"/>
      <c r="CDM26" s="44"/>
      <c r="CDN26" s="44"/>
      <c r="CDO26" s="44"/>
      <c r="CDP26" s="44"/>
      <c r="CDQ26" s="44"/>
      <c r="CDR26" s="44"/>
      <c r="CDS26" s="44"/>
      <c r="CDT26" s="44"/>
      <c r="CDU26" s="44"/>
      <c r="CDV26" s="44"/>
      <c r="CDW26" s="44"/>
      <c r="CDX26" s="44"/>
      <c r="CDY26" s="44"/>
      <c r="CDZ26" s="44"/>
      <c r="CEA26" s="44"/>
      <c r="CEB26" s="44"/>
      <c r="CEC26" s="44"/>
      <c r="CED26" s="44"/>
      <c r="CEE26" s="44"/>
      <c r="CEF26" s="44"/>
      <c r="CEG26" s="44"/>
      <c r="CEH26" s="44"/>
      <c r="CEI26" s="44"/>
      <c r="CEJ26" s="44"/>
      <c r="CEK26" s="44"/>
      <c r="CEL26" s="44"/>
      <c r="CEM26" s="44"/>
      <c r="CEN26" s="44"/>
      <c r="CEO26" s="44"/>
      <c r="CEP26" s="44"/>
      <c r="CEQ26" s="44"/>
      <c r="CER26" s="44"/>
      <c r="CES26" s="44"/>
      <c r="CET26" s="44"/>
      <c r="CEU26" s="44"/>
      <c r="CEV26" s="44"/>
      <c r="CEW26" s="44"/>
      <c r="CEX26" s="44"/>
      <c r="CEY26" s="44"/>
      <c r="CEZ26" s="44"/>
      <c r="CFA26" s="44"/>
      <c r="CFB26" s="44"/>
      <c r="CFC26" s="44"/>
      <c r="CFD26" s="44"/>
      <c r="CFE26" s="44"/>
      <c r="CFF26" s="44"/>
      <c r="CFG26" s="44"/>
      <c r="CFH26" s="44"/>
      <c r="CFI26" s="44"/>
      <c r="CFJ26" s="44"/>
      <c r="CFK26" s="44"/>
      <c r="CFL26" s="44"/>
      <c r="CFM26" s="44"/>
      <c r="CFN26" s="44"/>
      <c r="CFO26" s="44"/>
      <c r="CFP26" s="44"/>
      <c r="CFQ26" s="44"/>
      <c r="CFR26" s="44"/>
      <c r="CFS26" s="44"/>
      <c r="CFT26" s="44"/>
      <c r="CFU26" s="44"/>
      <c r="CFV26" s="44"/>
      <c r="CFW26" s="44"/>
      <c r="CFX26" s="44"/>
      <c r="CFY26" s="44"/>
      <c r="CFZ26" s="44"/>
      <c r="CGA26" s="44"/>
      <c r="CGB26" s="44"/>
      <c r="CGC26" s="44"/>
      <c r="CGD26" s="44"/>
      <c r="CGE26" s="44"/>
      <c r="CGF26" s="44"/>
      <c r="CGG26" s="44"/>
      <c r="CGH26" s="44"/>
      <c r="CGI26" s="44"/>
      <c r="CGJ26" s="44"/>
      <c r="CGK26" s="44"/>
      <c r="CGL26" s="44"/>
      <c r="CGM26" s="44"/>
      <c r="CGN26" s="44"/>
      <c r="CGO26" s="44"/>
      <c r="CGP26" s="44"/>
      <c r="CGQ26" s="44"/>
      <c r="CGR26" s="44"/>
      <c r="CGS26" s="44"/>
      <c r="CGT26" s="44"/>
      <c r="CGU26" s="44"/>
      <c r="CGV26" s="44"/>
      <c r="CGW26" s="44"/>
      <c r="CGX26" s="44"/>
      <c r="CGY26" s="44"/>
      <c r="CGZ26" s="44"/>
      <c r="CHA26" s="44"/>
      <c r="CHB26" s="44"/>
      <c r="CHC26" s="44"/>
      <c r="CHD26" s="44"/>
      <c r="CHE26" s="44"/>
      <c r="CHF26" s="44"/>
      <c r="CHG26" s="44"/>
      <c r="CHH26" s="44"/>
      <c r="CHI26" s="44"/>
      <c r="CHJ26" s="44"/>
      <c r="CHK26" s="44"/>
      <c r="CHL26" s="44"/>
      <c r="CHM26" s="44"/>
      <c r="CHN26" s="44"/>
      <c r="CHO26" s="44"/>
      <c r="CHP26" s="44"/>
      <c r="CHQ26" s="44"/>
      <c r="CHR26" s="44"/>
      <c r="CHS26" s="44"/>
      <c r="CHT26" s="44"/>
      <c r="CHU26" s="44"/>
      <c r="CHV26" s="44"/>
      <c r="CHW26" s="44"/>
      <c r="CHX26" s="44"/>
      <c r="CHY26" s="44"/>
      <c r="CHZ26" s="44"/>
      <c r="CIA26" s="44"/>
      <c r="CIB26" s="44"/>
      <c r="CIC26" s="44"/>
      <c r="CID26" s="44"/>
      <c r="CIE26" s="44"/>
      <c r="CIF26" s="44"/>
      <c r="CIG26" s="44"/>
      <c r="CIH26" s="44"/>
      <c r="CII26" s="44"/>
      <c r="CIJ26" s="44"/>
      <c r="CIK26" s="44"/>
      <c r="CIL26" s="44"/>
      <c r="CIM26" s="44"/>
      <c r="CIN26" s="44"/>
      <c r="CIO26" s="44"/>
      <c r="CIP26" s="44"/>
      <c r="CIQ26" s="44"/>
      <c r="CIR26" s="44"/>
      <c r="CIS26" s="44"/>
      <c r="CIT26" s="44"/>
      <c r="CIU26" s="44"/>
      <c r="CIV26" s="44"/>
      <c r="CIW26" s="44"/>
      <c r="CIX26" s="44"/>
      <c r="CIY26" s="44"/>
      <c r="CIZ26" s="44"/>
      <c r="CJA26" s="44"/>
      <c r="CJB26" s="44"/>
      <c r="CJC26" s="44"/>
      <c r="CJD26" s="44"/>
      <c r="CJE26" s="44"/>
      <c r="CJF26" s="44"/>
      <c r="CJG26" s="44"/>
      <c r="CJH26" s="44"/>
      <c r="CJI26" s="44"/>
      <c r="CJJ26" s="44"/>
      <c r="CJK26" s="44"/>
      <c r="CJL26" s="44"/>
      <c r="CJM26" s="44"/>
      <c r="CJN26" s="44"/>
      <c r="CJO26" s="44"/>
      <c r="CJP26" s="44"/>
      <c r="CJQ26" s="44"/>
      <c r="CJR26" s="44"/>
      <c r="CJS26" s="44"/>
      <c r="CJT26" s="44"/>
      <c r="CJU26" s="44"/>
      <c r="CJV26" s="44"/>
      <c r="CJW26" s="44"/>
      <c r="CJX26" s="44"/>
      <c r="CJY26" s="44"/>
      <c r="CJZ26" s="44"/>
      <c r="CKA26" s="44"/>
      <c r="CKB26" s="44"/>
      <c r="CKC26" s="44"/>
      <c r="CKD26" s="44"/>
      <c r="CKE26" s="44"/>
      <c r="CKF26" s="44"/>
      <c r="CKG26" s="44"/>
      <c r="CKH26" s="44"/>
      <c r="CKI26" s="44"/>
      <c r="CKJ26" s="44"/>
      <c r="CKK26" s="44"/>
      <c r="CKL26" s="44"/>
      <c r="CKM26" s="44"/>
      <c r="CKN26" s="44"/>
      <c r="CKO26" s="44"/>
      <c r="CKP26" s="44"/>
      <c r="CKQ26" s="44"/>
      <c r="CKR26" s="44"/>
      <c r="CKS26" s="44"/>
      <c r="CKT26" s="44"/>
      <c r="CKU26" s="44"/>
      <c r="CKV26" s="44"/>
      <c r="CKW26" s="44"/>
      <c r="CKX26" s="44"/>
      <c r="CKY26" s="44"/>
      <c r="CKZ26" s="44"/>
      <c r="CLA26" s="44"/>
      <c r="CLB26" s="44"/>
      <c r="CLC26" s="44"/>
      <c r="CLD26" s="44"/>
      <c r="CLE26" s="44"/>
      <c r="CLF26" s="44"/>
      <c r="CLG26" s="44"/>
      <c r="CLH26" s="44"/>
      <c r="CLI26" s="44"/>
      <c r="CLJ26" s="44"/>
      <c r="CLK26" s="44"/>
      <c r="CLL26" s="44"/>
      <c r="CLM26" s="44"/>
      <c r="CLN26" s="44"/>
      <c r="CLO26" s="44"/>
      <c r="CLP26" s="44"/>
      <c r="CLQ26" s="44"/>
      <c r="CLR26" s="44"/>
      <c r="CLS26" s="44"/>
      <c r="CLT26" s="44"/>
      <c r="CLU26" s="44"/>
      <c r="CLV26" s="44"/>
      <c r="CLW26" s="44"/>
      <c r="CLX26" s="44"/>
      <c r="CLY26" s="44"/>
      <c r="CLZ26" s="44"/>
      <c r="CMA26" s="44"/>
      <c r="CMB26" s="44"/>
      <c r="CMC26" s="44"/>
      <c r="CMD26" s="44"/>
      <c r="CME26" s="44"/>
      <c r="CMF26" s="44"/>
      <c r="CMG26" s="44"/>
      <c r="CMH26" s="44"/>
      <c r="CMI26" s="44"/>
      <c r="CMJ26" s="44"/>
      <c r="CMK26" s="44"/>
      <c r="CML26" s="44"/>
      <c r="CMM26" s="44"/>
      <c r="CMN26" s="44"/>
      <c r="CMO26" s="44"/>
      <c r="CMP26" s="44"/>
      <c r="CMQ26" s="44"/>
      <c r="CMR26" s="44"/>
      <c r="CMS26" s="44"/>
      <c r="CMT26" s="44"/>
      <c r="CMU26" s="44"/>
      <c r="CMV26" s="44"/>
      <c r="CMW26" s="44"/>
      <c r="CMX26" s="44"/>
      <c r="CMY26" s="44"/>
      <c r="CMZ26" s="44"/>
      <c r="CNA26" s="44"/>
      <c r="CNB26" s="44"/>
      <c r="CNC26" s="44"/>
      <c r="CND26" s="44"/>
      <c r="CNE26" s="44"/>
      <c r="CNF26" s="44"/>
      <c r="CNG26" s="44"/>
      <c r="CNH26" s="44"/>
      <c r="CNI26" s="44"/>
      <c r="CNJ26" s="44"/>
      <c r="CNK26" s="44"/>
      <c r="CNL26" s="44"/>
      <c r="CNM26" s="44"/>
      <c r="CNN26" s="44"/>
      <c r="CNO26" s="44"/>
      <c r="CNP26" s="44"/>
      <c r="CNQ26" s="44"/>
      <c r="CNR26" s="44"/>
      <c r="CNS26" s="44"/>
      <c r="CNT26" s="44"/>
      <c r="CNU26" s="44"/>
      <c r="CNV26" s="44"/>
      <c r="CNW26" s="44"/>
      <c r="CNX26" s="44"/>
      <c r="CNY26" s="44"/>
      <c r="CNZ26" s="44"/>
      <c r="COA26" s="44"/>
      <c r="COB26" s="44"/>
      <c r="COC26" s="44"/>
      <c r="COD26" s="44"/>
      <c r="COE26" s="44"/>
      <c r="COF26" s="44"/>
      <c r="COG26" s="44"/>
      <c r="COH26" s="44"/>
      <c r="COI26" s="44"/>
      <c r="COJ26" s="44"/>
      <c r="COK26" s="44"/>
      <c r="COL26" s="44"/>
      <c r="COM26" s="44"/>
      <c r="CON26" s="44"/>
      <c r="COO26" s="44"/>
      <c r="COP26" s="44"/>
      <c r="COQ26" s="44"/>
      <c r="COR26" s="44"/>
      <c r="COS26" s="44"/>
      <c r="COT26" s="44"/>
      <c r="COU26" s="44"/>
      <c r="COV26" s="44"/>
      <c r="COW26" s="44"/>
      <c r="COX26" s="44"/>
      <c r="COY26" s="44"/>
      <c r="COZ26" s="44"/>
      <c r="CPA26" s="44"/>
      <c r="CPB26" s="44"/>
      <c r="CPC26" s="44"/>
      <c r="CPD26" s="44"/>
      <c r="CPE26" s="44"/>
      <c r="CPF26" s="44"/>
      <c r="CPG26" s="44"/>
      <c r="CPH26" s="44"/>
      <c r="CPI26" s="44"/>
      <c r="CPJ26" s="44"/>
      <c r="CPK26" s="44"/>
      <c r="CPL26" s="44"/>
      <c r="CPM26" s="44"/>
      <c r="CPN26" s="44"/>
      <c r="CPO26" s="44"/>
      <c r="CPP26" s="44"/>
      <c r="CPQ26" s="44"/>
      <c r="CPR26" s="44"/>
      <c r="CPS26" s="44"/>
      <c r="CPT26" s="44"/>
      <c r="CPU26" s="44"/>
      <c r="CPV26" s="44"/>
      <c r="CPW26" s="44"/>
      <c r="CPX26" s="44"/>
      <c r="CPY26" s="44"/>
      <c r="CPZ26" s="44"/>
      <c r="CQA26" s="44"/>
      <c r="CQB26" s="44"/>
      <c r="CQC26" s="44"/>
      <c r="CQD26" s="44"/>
      <c r="CQE26" s="44"/>
      <c r="CQF26" s="44"/>
      <c r="CQG26" s="44"/>
      <c r="CQH26" s="44"/>
      <c r="CQI26" s="44"/>
      <c r="CQJ26" s="44"/>
      <c r="CQK26" s="44"/>
      <c r="CQL26" s="44"/>
      <c r="CQM26" s="44"/>
      <c r="CQN26" s="44"/>
      <c r="CQO26" s="44"/>
      <c r="CQP26" s="44"/>
      <c r="CQQ26" s="44"/>
      <c r="CQR26" s="44"/>
      <c r="CQS26" s="44"/>
      <c r="CQT26" s="44"/>
      <c r="CQU26" s="44"/>
      <c r="CQV26" s="44"/>
      <c r="CQW26" s="44"/>
      <c r="CQX26" s="44"/>
      <c r="CQY26" s="44"/>
      <c r="CQZ26" s="44"/>
      <c r="CRA26" s="44"/>
      <c r="CRB26" s="44"/>
      <c r="CRC26" s="44"/>
      <c r="CRD26" s="44"/>
      <c r="CRE26" s="44"/>
      <c r="CRF26" s="44"/>
      <c r="CRG26" s="44"/>
      <c r="CRH26" s="44"/>
      <c r="CRI26" s="44"/>
      <c r="CRJ26" s="44"/>
      <c r="CRK26" s="44"/>
      <c r="CRL26" s="44"/>
      <c r="CRM26" s="44"/>
      <c r="CRN26" s="44"/>
      <c r="CRO26" s="44"/>
      <c r="CRP26" s="44"/>
      <c r="CRQ26" s="44"/>
      <c r="CRR26" s="44"/>
      <c r="CRS26" s="44"/>
      <c r="CRT26" s="44"/>
      <c r="CRU26" s="44"/>
      <c r="CRV26" s="44"/>
      <c r="CRW26" s="44"/>
      <c r="CRX26" s="44"/>
      <c r="CRY26" s="44"/>
      <c r="CRZ26" s="44"/>
      <c r="CSA26" s="44"/>
      <c r="CSB26" s="44"/>
      <c r="CSC26" s="44"/>
      <c r="CSD26" s="44"/>
      <c r="CSE26" s="44"/>
      <c r="CSF26" s="44"/>
      <c r="CSG26" s="44"/>
      <c r="CSH26" s="44"/>
      <c r="CSI26" s="44"/>
      <c r="CSJ26" s="44"/>
      <c r="CSK26" s="44"/>
      <c r="CSL26" s="44"/>
      <c r="CSM26" s="44"/>
      <c r="CSN26" s="44"/>
      <c r="CSO26" s="44"/>
      <c r="CSP26" s="44"/>
      <c r="CSQ26" s="44"/>
      <c r="CSR26" s="44"/>
      <c r="CSS26" s="44"/>
      <c r="CST26" s="44"/>
      <c r="CSU26" s="44"/>
      <c r="CSV26" s="44"/>
      <c r="CSW26" s="44"/>
      <c r="CSX26" s="44"/>
      <c r="CSY26" s="44"/>
      <c r="CSZ26" s="44"/>
      <c r="CTA26" s="44"/>
      <c r="CTB26" s="44"/>
      <c r="CTC26" s="44"/>
      <c r="CTD26" s="44"/>
      <c r="CTE26" s="44"/>
      <c r="CTF26" s="44"/>
      <c r="CTG26" s="44"/>
      <c r="CTH26" s="44"/>
      <c r="CTI26" s="44"/>
      <c r="CTJ26" s="44"/>
      <c r="CTK26" s="44"/>
      <c r="CTL26" s="44"/>
      <c r="CTM26" s="44"/>
      <c r="CTN26" s="44"/>
      <c r="CTO26" s="44"/>
      <c r="CTP26" s="44"/>
      <c r="CTQ26" s="44"/>
      <c r="CTR26" s="44"/>
      <c r="CTS26" s="44"/>
      <c r="CTT26" s="44"/>
      <c r="CTU26" s="44"/>
      <c r="CTV26" s="44"/>
      <c r="CTW26" s="44"/>
      <c r="CTX26" s="44"/>
      <c r="CTY26" s="44"/>
      <c r="CTZ26" s="44"/>
      <c r="CUA26" s="44"/>
      <c r="CUB26" s="44"/>
      <c r="CUC26" s="44"/>
      <c r="CUD26" s="44"/>
      <c r="CUE26" s="44"/>
      <c r="CUF26" s="44"/>
      <c r="CUG26" s="44"/>
      <c r="CUH26" s="44"/>
      <c r="CUI26" s="44"/>
      <c r="CUJ26" s="44"/>
      <c r="CUK26" s="44"/>
      <c r="CUL26" s="44"/>
      <c r="CUM26" s="44"/>
      <c r="CUN26" s="44"/>
      <c r="CUO26" s="44"/>
      <c r="CUP26" s="44"/>
      <c r="CUQ26" s="44"/>
      <c r="CUR26" s="44"/>
      <c r="CUS26" s="44"/>
      <c r="CUT26" s="44"/>
      <c r="CUU26" s="44"/>
      <c r="CUV26" s="44"/>
      <c r="CUW26" s="44"/>
      <c r="CUX26" s="44"/>
      <c r="CUY26" s="44"/>
      <c r="CUZ26" s="44"/>
      <c r="CVA26" s="44"/>
      <c r="CVB26" s="44"/>
      <c r="CVC26" s="44"/>
      <c r="CVD26" s="44"/>
      <c r="CVE26" s="44"/>
      <c r="CVF26" s="44"/>
      <c r="CVG26" s="44"/>
      <c r="CVH26" s="44"/>
      <c r="CVI26" s="44"/>
      <c r="CVJ26" s="44"/>
      <c r="CVK26" s="44"/>
      <c r="CVL26" s="44"/>
      <c r="CVM26" s="44"/>
      <c r="CVN26" s="44"/>
      <c r="CVO26" s="44"/>
      <c r="CVP26" s="44"/>
      <c r="CVQ26" s="44"/>
      <c r="CVR26" s="44"/>
      <c r="CVS26" s="44"/>
      <c r="CVT26" s="44"/>
      <c r="CVU26" s="44"/>
      <c r="CVV26" s="44"/>
      <c r="CVW26" s="44"/>
      <c r="CVX26" s="44"/>
      <c r="CVY26" s="44"/>
      <c r="CVZ26" s="44"/>
      <c r="CWA26" s="44"/>
      <c r="CWB26" s="44"/>
      <c r="CWC26" s="44"/>
      <c r="CWD26" s="44"/>
      <c r="CWE26" s="44"/>
      <c r="CWF26" s="44"/>
      <c r="CWG26" s="44"/>
      <c r="CWH26" s="44"/>
      <c r="CWI26" s="44"/>
      <c r="CWJ26" s="44"/>
      <c r="CWK26" s="44"/>
      <c r="CWL26" s="44"/>
      <c r="CWM26" s="44"/>
      <c r="CWN26" s="44"/>
      <c r="CWO26" s="44"/>
      <c r="CWP26" s="44"/>
      <c r="CWQ26" s="44"/>
      <c r="CWR26" s="44"/>
      <c r="CWS26" s="44"/>
      <c r="CWT26" s="44"/>
      <c r="CWU26" s="44"/>
      <c r="CWV26" s="44"/>
      <c r="CWW26" s="44"/>
      <c r="CWX26" s="44"/>
      <c r="CWY26" s="44"/>
      <c r="CWZ26" s="44"/>
      <c r="CXA26" s="44"/>
      <c r="CXB26" s="44"/>
      <c r="CXC26" s="44"/>
      <c r="CXD26" s="44"/>
      <c r="CXE26" s="44"/>
      <c r="CXF26" s="44"/>
      <c r="CXG26" s="44"/>
      <c r="CXH26" s="44"/>
      <c r="CXI26" s="44"/>
      <c r="CXJ26" s="44"/>
      <c r="CXK26" s="44"/>
      <c r="CXL26" s="44"/>
      <c r="CXM26" s="44"/>
      <c r="CXN26" s="44"/>
      <c r="CXO26" s="44"/>
      <c r="CXP26" s="44"/>
      <c r="CXQ26" s="44"/>
      <c r="CXR26" s="44"/>
      <c r="CXS26" s="44"/>
      <c r="CXT26" s="44"/>
      <c r="CXU26" s="44"/>
      <c r="CXV26" s="44"/>
      <c r="CXW26" s="44"/>
      <c r="CXX26" s="44"/>
      <c r="CXY26" s="44"/>
      <c r="CXZ26" s="44"/>
      <c r="CYA26" s="44"/>
      <c r="CYB26" s="44"/>
      <c r="CYC26" s="44"/>
      <c r="CYD26" s="44"/>
      <c r="CYE26" s="44"/>
      <c r="CYF26" s="44"/>
      <c r="CYG26" s="44"/>
      <c r="CYH26" s="44"/>
      <c r="CYI26" s="44"/>
      <c r="CYJ26" s="44"/>
      <c r="CYK26" s="44"/>
      <c r="CYL26" s="44"/>
      <c r="CYM26" s="44"/>
      <c r="CYN26" s="44"/>
      <c r="CYO26" s="44"/>
      <c r="CYP26" s="44"/>
      <c r="CYQ26" s="44"/>
      <c r="CYR26" s="44"/>
      <c r="CYS26" s="44"/>
      <c r="CYT26" s="44"/>
      <c r="CYU26" s="44"/>
      <c r="CYV26" s="44"/>
      <c r="CYW26" s="44"/>
      <c r="CYX26" s="44"/>
      <c r="CYY26" s="44"/>
      <c r="CYZ26" s="44"/>
      <c r="CZA26" s="44"/>
      <c r="CZB26" s="44"/>
      <c r="CZC26" s="44"/>
      <c r="CZD26" s="44"/>
      <c r="CZE26" s="44"/>
      <c r="CZF26" s="44"/>
      <c r="CZG26" s="44"/>
      <c r="CZH26" s="44"/>
      <c r="CZI26" s="44"/>
      <c r="CZJ26" s="44"/>
      <c r="CZK26" s="44"/>
      <c r="CZL26" s="44"/>
      <c r="CZM26" s="44"/>
      <c r="CZN26" s="44"/>
      <c r="CZO26" s="44"/>
      <c r="CZP26" s="44"/>
      <c r="CZQ26" s="44"/>
      <c r="CZR26" s="44"/>
      <c r="CZS26" s="44"/>
      <c r="CZT26" s="44"/>
      <c r="CZU26" s="44"/>
      <c r="CZV26" s="44"/>
      <c r="CZW26" s="44"/>
      <c r="CZX26" s="44"/>
      <c r="CZY26" s="44"/>
      <c r="CZZ26" s="44"/>
      <c r="DAA26" s="44"/>
      <c r="DAB26" s="44"/>
      <c r="DAC26" s="44"/>
      <c r="DAD26" s="44"/>
      <c r="DAE26" s="44"/>
      <c r="DAF26" s="44"/>
      <c r="DAG26" s="44"/>
      <c r="DAH26" s="44"/>
      <c r="DAI26" s="44"/>
      <c r="DAJ26" s="44"/>
      <c r="DAK26" s="44"/>
      <c r="DAL26" s="44"/>
      <c r="DAM26" s="44"/>
      <c r="DAN26" s="44"/>
      <c r="DAO26" s="44"/>
      <c r="DAP26" s="44"/>
      <c r="DAQ26" s="44"/>
      <c r="DAR26" s="44"/>
      <c r="DAS26" s="44"/>
      <c r="DAT26" s="44"/>
      <c r="DAU26" s="44"/>
      <c r="DAV26" s="44"/>
      <c r="DAW26" s="44"/>
      <c r="DAX26" s="44"/>
      <c r="DAY26" s="44"/>
      <c r="DAZ26" s="44"/>
      <c r="DBA26" s="44"/>
      <c r="DBB26" s="44"/>
      <c r="DBC26" s="44"/>
      <c r="DBD26" s="44"/>
      <c r="DBE26" s="44"/>
      <c r="DBF26" s="44"/>
      <c r="DBG26" s="44"/>
      <c r="DBH26" s="44"/>
      <c r="DBI26" s="44"/>
      <c r="DBJ26" s="44"/>
      <c r="DBK26" s="44"/>
      <c r="DBL26" s="44"/>
      <c r="DBM26" s="44"/>
      <c r="DBN26" s="44"/>
      <c r="DBO26" s="44"/>
      <c r="DBP26" s="44"/>
      <c r="DBQ26" s="44"/>
      <c r="DBR26" s="44"/>
      <c r="DBS26" s="44"/>
      <c r="DBT26" s="44"/>
      <c r="DBU26" s="44"/>
      <c r="DBV26" s="44"/>
      <c r="DBW26" s="44"/>
      <c r="DBX26" s="44"/>
      <c r="DBY26" s="44"/>
      <c r="DBZ26" s="44"/>
      <c r="DCA26" s="44"/>
      <c r="DCB26" s="44"/>
      <c r="DCC26" s="44"/>
      <c r="DCD26" s="44"/>
      <c r="DCE26" s="44"/>
      <c r="DCF26" s="44"/>
      <c r="DCG26" s="44"/>
      <c r="DCH26" s="44"/>
      <c r="DCI26" s="44"/>
      <c r="DCJ26" s="44"/>
      <c r="DCK26" s="44"/>
      <c r="DCL26" s="44"/>
      <c r="DCM26" s="44"/>
      <c r="DCN26" s="44"/>
      <c r="DCO26" s="44"/>
      <c r="DCP26" s="44"/>
      <c r="DCQ26" s="44"/>
      <c r="DCR26" s="44"/>
      <c r="DCS26" s="44"/>
      <c r="DCT26" s="44"/>
      <c r="DCU26" s="44"/>
      <c r="DCV26" s="44"/>
      <c r="DCW26" s="44"/>
      <c r="DCX26" s="44"/>
      <c r="DCY26" s="44"/>
      <c r="DCZ26" s="44"/>
      <c r="DDA26" s="44"/>
      <c r="DDB26" s="44"/>
      <c r="DDC26" s="44"/>
      <c r="DDD26" s="44"/>
      <c r="DDE26" s="44"/>
      <c r="DDF26" s="44"/>
      <c r="DDG26" s="44"/>
      <c r="DDH26" s="44"/>
      <c r="DDI26" s="44"/>
      <c r="DDJ26" s="44"/>
      <c r="DDK26" s="44"/>
      <c r="DDL26" s="44"/>
      <c r="DDM26" s="44"/>
      <c r="DDN26" s="44"/>
      <c r="DDO26" s="44"/>
      <c r="DDP26" s="44"/>
      <c r="DDQ26" s="44"/>
      <c r="DDR26" s="44"/>
      <c r="DDS26" s="44"/>
      <c r="DDT26" s="44"/>
      <c r="DDU26" s="44"/>
      <c r="DDV26" s="44"/>
      <c r="DDW26" s="44"/>
      <c r="DDX26" s="44"/>
      <c r="DDY26" s="44"/>
      <c r="DDZ26" s="44"/>
      <c r="DEA26" s="44"/>
      <c r="DEB26" s="44"/>
      <c r="DEC26" s="44"/>
      <c r="DED26" s="44"/>
      <c r="DEE26" s="44"/>
      <c r="DEF26" s="44"/>
      <c r="DEG26" s="44"/>
      <c r="DEH26" s="44"/>
      <c r="DEI26" s="44"/>
      <c r="DEJ26" s="44"/>
      <c r="DEK26" s="44"/>
      <c r="DEL26" s="44"/>
      <c r="DEM26" s="44"/>
      <c r="DEN26" s="44"/>
      <c r="DEO26" s="44"/>
      <c r="DEP26" s="44"/>
      <c r="DEQ26" s="44"/>
      <c r="DER26" s="44"/>
      <c r="DES26" s="44"/>
      <c r="DET26" s="44"/>
      <c r="DEU26" s="44"/>
      <c r="DEV26" s="44"/>
      <c r="DEW26" s="44"/>
      <c r="DEX26" s="44"/>
      <c r="DEY26" s="44"/>
      <c r="DEZ26" s="44"/>
      <c r="DFA26" s="44"/>
      <c r="DFB26" s="44"/>
      <c r="DFC26" s="44"/>
      <c r="DFD26" s="44"/>
      <c r="DFE26" s="44"/>
      <c r="DFF26" s="44"/>
      <c r="DFG26" s="44"/>
      <c r="DFH26" s="44"/>
      <c r="DFI26" s="44"/>
      <c r="DFJ26" s="44"/>
      <c r="DFK26" s="44"/>
      <c r="DFL26" s="44"/>
      <c r="DFM26" s="44"/>
      <c r="DFN26" s="44"/>
      <c r="DFO26" s="44"/>
      <c r="DFP26" s="44"/>
      <c r="DFQ26" s="44"/>
      <c r="DFR26" s="44"/>
      <c r="DFS26" s="44"/>
      <c r="DFT26" s="44"/>
      <c r="DFU26" s="44"/>
      <c r="DFV26" s="44"/>
      <c r="DFW26" s="44"/>
      <c r="DFX26" s="44"/>
      <c r="DFY26" s="44"/>
      <c r="DFZ26" s="44"/>
      <c r="DGA26" s="44"/>
      <c r="DGB26" s="44"/>
      <c r="DGC26" s="44"/>
      <c r="DGD26" s="44"/>
      <c r="DGE26" s="44"/>
      <c r="DGF26" s="44"/>
      <c r="DGG26" s="44"/>
      <c r="DGH26" s="44"/>
      <c r="DGI26" s="44"/>
      <c r="DGJ26" s="44"/>
      <c r="DGK26" s="44"/>
      <c r="DGL26" s="44"/>
      <c r="DGM26" s="44"/>
      <c r="DGN26" s="44"/>
      <c r="DGO26" s="44"/>
      <c r="DGP26" s="44"/>
      <c r="DGQ26" s="44"/>
      <c r="DGR26" s="44"/>
      <c r="DGS26" s="44"/>
      <c r="DGT26" s="44"/>
      <c r="DGU26" s="44"/>
      <c r="DGV26" s="44"/>
      <c r="DGW26" s="44"/>
      <c r="DGX26" s="44"/>
      <c r="DGY26" s="44"/>
      <c r="DGZ26" s="44"/>
      <c r="DHA26" s="44"/>
      <c r="DHB26" s="44"/>
      <c r="DHC26" s="44"/>
      <c r="DHD26" s="44"/>
      <c r="DHE26" s="44"/>
      <c r="DHF26" s="44"/>
      <c r="DHG26" s="44"/>
      <c r="DHH26" s="44"/>
      <c r="DHI26" s="44"/>
      <c r="DHJ26" s="44"/>
      <c r="DHK26" s="44"/>
      <c r="DHL26" s="44"/>
      <c r="DHM26" s="44"/>
      <c r="DHN26" s="44"/>
      <c r="DHO26" s="44"/>
      <c r="DHP26" s="44"/>
      <c r="DHQ26" s="44"/>
      <c r="DHR26" s="44"/>
      <c r="DHS26" s="44"/>
      <c r="DHT26" s="44"/>
      <c r="DHU26" s="44"/>
      <c r="DHV26" s="44"/>
      <c r="DHW26" s="44"/>
      <c r="DHX26" s="44"/>
      <c r="DHY26" s="44"/>
      <c r="DHZ26" s="44"/>
      <c r="DIA26" s="44"/>
      <c r="DIB26" s="44"/>
      <c r="DIC26" s="44"/>
      <c r="DID26" s="44"/>
      <c r="DIE26" s="44"/>
      <c r="DIF26" s="44"/>
      <c r="DIG26" s="44"/>
      <c r="DIH26" s="44"/>
      <c r="DII26" s="44"/>
      <c r="DIJ26" s="44"/>
      <c r="DIK26" s="44"/>
      <c r="DIL26" s="44"/>
      <c r="DIM26" s="44"/>
      <c r="DIN26" s="44"/>
      <c r="DIO26" s="44"/>
      <c r="DIP26" s="44"/>
      <c r="DIQ26" s="44"/>
      <c r="DIR26" s="44"/>
      <c r="DIS26" s="44"/>
      <c r="DIT26" s="44"/>
      <c r="DIU26" s="44"/>
      <c r="DIV26" s="44"/>
      <c r="DIW26" s="44"/>
      <c r="DIX26" s="44"/>
      <c r="DIY26" s="44"/>
      <c r="DIZ26" s="44"/>
      <c r="DJA26" s="44"/>
      <c r="DJB26" s="44"/>
      <c r="DJC26" s="44"/>
      <c r="DJD26" s="44"/>
      <c r="DJE26" s="44"/>
      <c r="DJF26" s="44"/>
      <c r="DJG26" s="44"/>
      <c r="DJH26" s="44"/>
      <c r="DJI26" s="44"/>
      <c r="DJJ26" s="44"/>
      <c r="DJK26" s="44"/>
      <c r="DJL26" s="44"/>
      <c r="DJM26" s="44"/>
      <c r="DJN26" s="44"/>
      <c r="DJO26" s="44"/>
      <c r="DJP26" s="44"/>
      <c r="DJQ26" s="44"/>
      <c r="DJR26" s="44"/>
      <c r="DJS26" s="44"/>
      <c r="DJT26" s="44"/>
      <c r="DJU26" s="44"/>
      <c r="DJV26" s="44"/>
      <c r="DJW26" s="44"/>
      <c r="DJX26" s="44"/>
      <c r="DJY26" s="44"/>
      <c r="DJZ26" s="44"/>
      <c r="DKA26" s="44"/>
      <c r="DKB26" s="44"/>
      <c r="DKC26" s="44"/>
      <c r="DKD26" s="44"/>
      <c r="DKE26" s="44"/>
      <c r="DKF26" s="44"/>
      <c r="DKG26" s="44"/>
      <c r="DKH26" s="44"/>
      <c r="DKI26" s="44"/>
      <c r="DKJ26" s="44"/>
      <c r="DKK26" s="44"/>
      <c r="DKL26" s="44"/>
      <c r="DKM26" s="44"/>
      <c r="DKN26" s="44"/>
      <c r="DKO26" s="44"/>
      <c r="DKP26" s="44"/>
      <c r="DKQ26" s="44"/>
      <c r="DKR26" s="44"/>
      <c r="DKS26" s="44"/>
      <c r="DKT26" s="44"/>
      <c r="DKU26" s="44"/>
      <c r="DKV26" s="44"/>
      <c r="DKW26" s="44"/>
      <c r="DKX26" s="44"/>
      <c r="DKY26" s="44"/>
      <c r="DKZ26" s="44"/>
      <c r="DLA26" s="44"/>
      <c r="DLB26" s="44"/>
      <c r="DLC26" s="44"/>
      <c r="DLD26" s="44"/>
      <c r="DLE26" s="44"/>
      <c r="DLF26" s="44"/>
      <c r="DLG26" s="44"/>
      <c r="DLH26" s="44"/>
      <c r="DLI26" s="44"/>
      <c r="DLJ26" s="44"/>
      <c r="DLK26" s="44"/>
      <c r="DLL26" s="44"/>
      <c r="DLM26" s="44"/>
      <c r="DLN26" s="44"/>
      <c r="DLO26" s="44"/>
      <c r="DLP26" s="44"/>
      <c r="DLQ26" s="44"/>
      <c r="DLR26" s="44"/>
      <c r="DLS26" s="44"/>
      <c r="DLT26" s="44"/>
      <c r="DLU26" s="44"/>
      <c r="DLV26" s="44"/>
      <c r="DLW26" s="44"/>
      <c r="DLX26" s="44"/>
      <c r="DLY26" s="44"/>
      <c r="DLZ26" s="44"/>
      <c r="DMA26" s="44"/>
      <c r="DMB26" s="44"/>
      <c r="DMC26" s="44"/>
      <c r="DMD26" s="44"/>
      <c r="DME26" s="44"/>
      <c r="DMF26" s="44"/>
      <c r="DMG26" s="44"/>
      <c r="DMH26" s="44"/>
      <c r="DMI26" s="44"/>
      <c r="DMJ26" s="44"/>
      <c r="DMK26" s="44"/>
      <c r="DML26" s="44"/>
      <c r="DMM26" s="44"/>
      <c r="DMN26" s="44"/>
      <c r="DMO26" s="44"/>
      <c r="DMP26" s="44"/>
      <c r="DMQ26" s="44"/>
      <c r="DMR26" s="44"/>
      <c r="DMS26" s="44"/>
      <c r="DMT26" s="44"/>
      <c r="DMU26" s="44"/>
      <c r="DMV26" s="44"/>
      <c r="DMW26" s="44"/>
      <c r="DMX26" s="44"/>
      <c r="DMY26" s="44"/>
      <c r="DMZ26" s="44"/>
      <c r="DNA26" s="44"/>
      <c r="DNB26" s="44"/>
      <c r="DNC26" s="44"/>
      <c r="DND26" s="44"/>
      <c r="DNE26" s="44"/>
      <c r="DNF26" s="44"/>
      <c r="DNG26" s="44"/>
      <c r="DNH26" s="44"/>
      <c r="DNI26" s="44"/>
      <c r="DNJ26" s="44"/>
      <c r="DNK26" s="44"/>
      <c r="DNL26" s="44"/>
      <c r="DNM26" s="44"/>
      <c r="DNN26" s="44"/>
      <c r="DNO26" s="44"/>
      <c r="DNP26" s="44"/>
      <c r="DNQ26" s="44"/>
      <c r="DNR26" s="44"/>
      <c r="DNS26" s="44"/>
      <c r="DNT26" s="44"/>
      <c r="DNU26" s="44"/>
      <c r="DNV26" s="44"/>
      <c r="DNW26" s="44"/>
      <c r="DNX26" s="44"/>
      <c r="DNY26" s="44"/>
      <c r="DNZ26" s="44"/>
      <c r="DOA26" s="44"/>
      <c r="DOB26" s="44"/>
      <c r="DOC26" s="44"/>
      <c r="DOD26" s="44"/>
      <c r="DOE26" s="44"/>
      <c r="DOF26" s="44"/>
      <c r="DOG26" s="44"/>
      <c r="DOH26" s="44"/>
      <c r="DOI26" s="44"/>
      <c r="DOJ26" s="44"/>
      <c r="DOK26" s="44"/>
      <c r="DOL26" s="44"/>
      <c r="DOM26" s="44"/>
      <c r="DON26" s="44"/>
      <c r="DOO26" s="44"/>
      <c r="DOP26" s="44"/>
      <c r="DOQ26" s="44"/>
      <c r="DOR26" s="44"/>
      <c r="DOS26" s="44"/>
      <c r="DOT26" s="44"/>
      <c r="DOU26" s="44"/>
      <c r="DOV26" s="44"/>
      <c r="DOW26" s="44"/>
      <c r="DOX26" s="44"/>
      <c r="DOY26" s="44"/>
      <c r="DOZ26" s="44"/>
      <c r="DPA26" s="44"/>
      <c r="DPB26" s="44"/>
      <c r="DPC26" s="44"/>
      <c r="DPD26" s="44"/>
      <c r="DPE26" s="44"/>
      <c r="DPF26" s="44"/>
      <c r="DPG26" s="44"/>
      <c r="DPH26" s="44"/>
      <c r="DPI26" s="44"/>
      <c r="DPJ26" s="44"/>
      <c r="DPK26" s="44"/>
      <c r="DPL26" s="44"/>
      <c r="DPM26" s="44"/>
      <c r="DPN26" s="44"/>
      <c r="DPO26" s="44"/>
      <c r="DPP26" s="44"/>
      <c r="DPQ26" s="44"/>
      <c r="DPR26" s="44"/>
      <c r="DPS26" s="44"/>
      <c r="DPT26" s="44"/>
      <c r="DPU26" s="44"/>
      <c r="DPV26" s="44"/>
      <c r="DPW26" s="44"/>
      <c r="DPX26" s="44"/>
      <c r="DPY26" s="44"/>
      <c r="DPZ26" s="44"/>
      <c r="DQA26" s="44"/>
      <c r="DQB26" s="44"/>
      <c r="DQC26" s="44"/>
      <c r="DQD26" s="44"/>
      <c r="DQE26" s="44"/>
      <c r="DQF26" s="44"/>
      <c r="DQG26" s="44"/>
      <c r="DQH26" s="44"/>
      <c r="DQI26" s="44"/>
      <c r="DQJ26" s="44"/>
      <c r="DQK26" s="44"/>
      <c r="DQL26" s="44"/>
      <c r="DQM26" s="44"/>
      <c r="DQN26" s="44"/>
      <c r="DQO26" s="44"/>
      <c r="DQP26" s="44"/>
      <c r="DQQ26" s="44"/>
      <c r="DQR26" s="44"/>
      <c r="DQS26" s="44"/>
      <c r="DQT26" s="44"/>
      <c r="DQU26" s="44"/>
      <c r="DQV26" s="44"/>
      <c r="DQW26" s="44"/>
      <c r="DQX26" s="44"/>
      <c r="DQY26" s="44"/>
      <c r="DQZ26" s="44"/>
      <c r="DRA26" s="44"/>
      <c r="DRB26" s="44"/>
      <c r="DRC26" s="44"/>
      <c r="DRD26" s="44"/>
      <c r="DRE26" s="44"/>
      <c r="DRF26" s="44"/>
      <c r="DRG26" s="44"/>
      <c r="DRH26" s="44"/>
      <c r="DRI26" s="44"/>
      <c r="DRJ26" s="44"/>
      <c r="DRK26" s="44"/>
      <c r="DRL26" s="44"/>
      <c r="DRM26" s="44"/>
      <c r="DRN26" s="44"/>
      <c r="DRO26" s="44"/>
      <c r="DRP26" s="44"/>
      <c r="DRQ26" s="44"/>
      <c r="DRR26" s="44"/>
      <c r="DRS26" s="44"/>
      <c r="DRT26" s="44"/>
      <c r="DRU26" s="44"/>
      <c r="DRV26" s="44"/>
      <c r="DRW26" s="44"/>
      <c r="DRX26" s="44"/>
      <c r="DRY26" s="44"/>
      <c r="DRZ26" s="44"/>
      <c r="DSA26" s="44"/>
      <c r="DSB26" s="44"/>
      <c r="DSC26" s="44"/>
      <c r="DSD26" s="44"/>
      <c r="DSE26" s="44"/>
      <c r="DSF26" s="44"/>
      <c r="DSG26" s="44"/>
      <c r="DSH26" s="44"/>
      <c r="DSI26" s="44"/>
      <c r="DSJ26" s="44"/>
      <c r="DSK26" s="44"/>
      <c r="DSL26" s="44"/>
      <c r="DSM26" s="44"/>
      <c r="DSN26" s="44"/>
      <c r="DSO26" s="44"/>
      <c r="DSP26" s="44"/>
      <c r="DSQ26" s="44"/>
      <c r="DSR26" s="44"/>
      <c r="DSS26" s="44"/>
      <c r="DST26" s="44"/>
      <c r="DSU26" s="44"/>
      <c r="DSV26" s="44"/>
      <c r="DSW26" s="44"/>
      <c r="DSX26" s="44"/>
      <c r="DSY26" s="44"/>
      <c r="DSZ26" s="44"/>
      <c r="DTA26" s="44"/>
      <c r="DTB26" s="44"/>
      <c r="DTC26" s="44"/>
      <c r="DTD26" s="44"/>
      <c r="DTE26" s="44"/>
      <c r="DTF26" s="44"/>
      <c r="DTG26" s="44"/>
      <c r="DTH26" s="44"/>
      <c r="DTI26" s="44"/>
      <c r="DTJ26" s="44"/>
      <c r="DTK26" s="44"/>
      <c r="DTL26" s="44"/>
      <c r="DTM26" s="44"/>
      <c r="DTN26" s="44"/>
      <c r="DTO26" s="44"/>
      <c r="DTP26" s="44"/>
      <c r="DTQ26" s="44"/>
      <c r="DTR26" s="44"/>
      <c r="DTS26" s="44"/>
      <c r="DTT26" s="44"/>
      <c r="DTU26" s="44"/>
      <c r="DTV26" s="44"/>
      <c r="DTW26" s="44"/>
      <c r="DTX26" s="44"/>
      <c r="DTY26" s="44"/>
      <c r="DTZ26" s="44"/>
      <c r="DUA26" s="44"/>
      <c r="DUB26" s="44"/>
      <c r="DUC26" s="44"/>
      <c r="DUD26" s="44"/>
      <c r="DUE26" s="44"/>
      <c r="DUF26" s="44"/>
      <c r="DUG26" s="44"/>
      <c r="DUH26" s="44"/>
      <c r="DUI26" s="44"/>
      <c r="DUJ26" s="44"/>
      <c r="DUK26" s="44"/>
      <c r="DUL26" s="44"/>
      <c r="DUM26" s="44"/>
      <c r="DUN26" s="44"/>
      <c r="DUO26" s="44"/>
      <c r="DUP26" s="44"/>
      <c r="DUQ26" s="44"/>
      <c r="DUR26" s="44"/>
      <c r="DUS26" s="44"/>
      <c r="DUT26" s="44"/>
      <c r="DUU26" s="44"/>
      <c r="DUV26" s="44"/>
      <c r="DUW26" s="44"/>
      <c r="DUX26" s="44"/>
      <c r="DUY26" s="44"/>
      <c r="DUZ26" s="44"/>
      <c r="DVA26" s="44"/>
      <c r="DVB26" s="44"/>
      <c r="DVC26" s="44"/>
      <c r="DVD26" s="44"/>
      <c r="DVE26" s="44"/>
      <c r="DVF26" s="44"/>
      <c r="DVG26" s="44"/>
      <c r="DVH26" s="44"/>
      <c r="DVI26" s="44"/>
      <c r="DVJ26" s="44"/>
      <c r="DVK26" s="44"/>
      <c r="DVL26" s="44"/>
      <c r="DVM26" s="44"/>
      <c r="DVN26" s="44"/>
      <c r="DVO26" s="44"/>
      <c r="DVP26" s="44"/>
      <c r="DVQ26" s="44"/>
      <c r="DVR26" s="44"/>
      <c r="DVS26" s="44"/>
      <c r="DVT26" s="44"/>
      <c r="DVU26" s="44"/>
      <c r="DVV26" s="44"/>
      <c r="DVW26" s="44"/>
      <c r="DVX26" s="44"/>
      <c r="DVY26" s="44"/>
      <c r="DVZ26" s="44"/>
      <c r="DWA26" s="44"/>
      <c r="DWB26" s="44"/>
      <c r="DWC26" s="44"/>
      <c r="DWD26" s="44"/>
      <c r="DWE26" s="44"/>
      <c r="DWF26" s="44"/>
      <c r="DWG26" s="44"/>
      <c r="DWH26" s="44"/>
      <c r="DWI26" s="44"/>
      <c r="DWJ26" s="44"/>
      <c r="DWK26" s="44"/>
      <c r="DWL26" s="44"/>
      <c r="DWM26" s="44"/>
      <c r="DWN26" s="44"/>
      <c r="DWO26" s="44"/>
      <c r="DWP26" s="44"/>
      <c r="DWQ26" s="44"/>
      <c r="DWR26" s="44"/>
      <c r="DWS26" s="44"/>
      <c r="DWT26" s="44"/>
      <c r="DWU26" s="44"/>
      <c r="DWV26" s="44"/>
      <c r="DWW26" s="44"/>
      <c r="DWX26" s="44"/>
      <c r="DWY26" s="44"/>
      <c r="DWZ26" s="44"/>
      <c r="DXA26" s="44"/>
      <c r="DXB26" s="44"/>
      <c r="DXC26" s="44"/>
      <c r="DXD26" s="44"/>
      <c r="DXE26" s="44"/>
      <c r="DXF26" s="44"/>
      <c r="DXG26" s="44"/>
      <c r="DXH26" s="44"/>
      <c r="DXI26" s="44"/>
      <c r="DXJ26" s="44"/>
      <c r="DXK26" s="44"/>
      <c r="DXL26" s="44"/>
      <c r="DXM26" s="44"/>
      <c r="DXN26" s="44"/>
      <c r="DXO26" s="44"/>
      <c r="DXP26" s="44"/>
      <c r="DXQ26" s="44"/>
      <c r="DXR26" s="44"/>
      <c r="DXS26" s="44"/>
      <c r="DXT26" s="44"/>
      <c r="DXU26" s="44"/>
      <c r="DXV26" s="44"/>
      <c r="DXW26" s="44"/>
      <c r="DXX26" s="44"/>
      <c r="DXY26" s="44"/>
      <c r="DXZ26" s="44"/>
      <c r="DYA26" s="44"/>
      <c r="DYB26" s="44"/>
      <c r="DYC26" s="44"/>
      <c r="DYD26" s="44"/>
      <c r="DYE26" s="44"/>
      <c r="DYF26" s="44"/>
      <c r="DYG26" s="44"/>
      <c r="DYH26" s="44"/>
      <c r="DYI26" s="44"/>
      <c r="DYJ26" s="44"/>
      <c r="DYK26" s="44"/>
      <c r="DYL26" s="44"/>
      <c r="DYM26" s="44"/>
      <c r="DYN26" s="44"/>
      <c r="DYO26" s="44"/>
      <c r="DYP26" s="44"/>
      <c r="DYQ26" s="44"/>
      <c r="DYR26" s="44"/>
      <c r="DYS26" s="44"/>
      <c r="DYT26" s="44"/>
      <c r="DYU26" s="44"/>
      <c r="DYV26" s="44"/>
      <c r="DYW26" s="44"/>
      <c r="DYX26" s="44"/>
      <c r="DYY26" s="44"/>
      <c r="DYZ26" s="44"/>
      <c r="DZA26" s="44"/>
      <c r="DZB26" s="44"/>
      <c r="DZC26" s="44"/>
      <c r="DZD26" s="44"/>
      <c r="DZE26" s="44"/>
      <c r="DZF26" s="44"/>
      <c r="DZG26" s="44"/>
      <c r="DZH26" s="44"/>
      <c r="DZI26" s="44"/>
      <c r="DZJ26" s="44"/>
      <c r="DZK26" s="44"/>
      <c r="DZL26" s="44"/>
      <c r="DZM26" s="44"/>
      <c r="DZN26" s="44"/>
      <c r="DZO26" s="44"/>
      <c r="DZP26" s="44"/>
      <c r="DZQ26" s="44"/>
      <c r="DZR26" s="44"/>
      <c r="DZS26" s="44"/>
      <c r="DZT26" s="44"/>
      <c r="DZU26" s="44"/>
      <c r="DZV26" s="44"/>
      <c r="DZW26" s="44"/>
      <c r="DZX26" s="44"/>
      <c r="DZY26" s="44"/>
      <c r="DZZ26" s="44"/>
      <c r="EAA26" s="44"/>
      <c r="EAB26" s="44"/>
      <c r="EAC26" s="44"/>
      <c r="EAD26" s="44"/>
      <c r="EAE26" s="44"/>
      <c r="EAF26" s="44"/>
      <c r="EAG26" s="44"/>
      <c r="EAH26" s="44"/>
      <c r="EAI26" s="44"/>
      <c r="EAJ26" s="44"/>
      <c r="EAK26" s="44"/>
      <c r="EAL26" s="44"/>
      <c r="EAM26" s="44"/>
      <c r="EAN26" s="44"/>
      <c r="EAO26" s="44"/>
      <c r="EAP26" s="44"/>
      <c r="EAQ26" s="44"/>
      <c r="EAR26" s="44"/>
      <c r="EAS26" s="44"/>
      <c r="EAT26" s="44"/>
      <c r="EAU26" s="44"/>
      <c r="EAV26" s="44"/>
      <c r="EAW26" s="44"/>
      <c r="EAX26" s="44"/>
      <c r="EAY26" s="44"/>
      <c r="EAZ26" s="44"/>
      <c r="EBA26" s="44"/>
      <c r="EBB26" s="44"/>
      <c r="EBC26" s="44"/>
      <c r="EBD26" s="44"/>
      <c r="EBE26" s="44"/>
      <c r="EBF26" s="44"/>
      <c r="EBG26" s="44"/>
      <c r="EBH26" s="44"/>
      <c r="EBI26" s="44"/>
      <c r="EBJ26" s="44"/>
      <c r="EBK26" s="44"/>
      <c r="EBL26" s="44"/>
      <c r="EBM26" s="44"/>
      <c r="EBN26" s="44"/>
      <c r="EBO26" s="44"/>
      <c r="EBP26" s="44"/>
      <c r="EBQ26" s="44"/>
      <c r="EBR26" s="44"/>
      <c r="EBS26" s="44"/>
      <c r="EBT26" s="44"/>
      <c r="EBU26" s="44"/>
      <c r="EBV26" s="44"/>
      <c r="EBW26" s="44"/>
      <c r="EBX26" s="44"/>
      <c r="EBY26" s="44"/>
      <c r="EBZ26" s="44"/>
      <c r="ECA26" s="44"/>
      <c r="ECB26" s="44"/>
      <c r="ECC26" s="44"/>
      <c r="ECD26" s="44"/>
      <c r="ECE26" s="44"/>
      <c r="ECF26" s="44"/>
      <c r="ECG26" s="44"/>
      <c r="ECH26" s="44"/>
      <c r="ECI26" s="44"/>
      <c r="ECJ26" s="44"/>
      <c r="ECK26" s="44"/>
      <c r="ECL26" s="44"/>
      <c r="ECM26" s="44"/>
      <c r="ECN26" s="44"/>
      <c r="ECO26" s="44"/>
      <c r="ECP26" s="44"/>
      <c r="ECQ26" s="44"/>
      <c r="ECR26" s="44"/>
      <c r="ECS26" s="44"/>
      <c r="ECT26" s="44"/>
      <c r="ECU26" s="44"/>
      <c r="ECV26" s="44"/>
      <c r="ECW26" s="44"/>
      <c r="ECX26" s="44"/>
      <c r="ECY26" s="44"/>
      <c r="ECZ26" s="44"/>
      <c r="EDA26" s="44"/>
      <c r="EDB26" s="44"/>
      <c r="EDC26" s="44"/>
      <c r="EDD26" s="44"/>
      <c r="EDE26" s="44"/>
      <c r="EDF26" s="44"/>
      <c r="EDG26" s="44"/>
      <c r="EDH26" s="44"/>
      <c r="EDI26" s="44"/>
      <c r="EDJ26" s="44"/>
      <c r="EDK26" s="44"/>
      <c r="EDL26" s="44"/>
      <c r="EDM26" s="44"/>
      <c r="EDN26" s="44"/>
      <c r="EDO26" s="44"/>
      <c r="EDP26" s="44"/>
      <c r="EDQ26" s="44"/>
      <c r="EDR26" s="44"/>
      <c r="EDS26" s="44"/>
      <c r="EDT26" s="44"/>
      <c r="EDU26" s="44"/>
      <c r="EDV26" s="44"/>
      <c r="EDW26" s="44"/>
      <c r="EDX26" s="44"/>
      <c r="EDY26" s="44"/>
      <c r="EDZ26" s="44"/>
      <c r="EEA26" s="44"/>
      <c r="EEB26" s="44"/>
      <c r="EEC26" s="44"/>
      <c r="EED26" s="44"/>
      <c r="EEE26" s="44"/>
      <c r="EEF26" s="44"/>
      <c r="EEG26" s="44"/>
      <c r="EEH26" s="44"/>
      <c r="EEI26" s="44"/>
      <c r="EEJ26" s="44"/>
      <c r="EEK26" s="44"/>
      <c r="EEL26" s="44"/>
      <c r="EEM26" s="44"/>
      <c r="EEN26" s="44"/>
      <c r="EEO26" s="44"/>
      <c r="EEP26" s="44"/>
      <c r="EEQ26" s="44"/>
      <c r="EER26" s="44"/>
      <c r="EES26" s="44"/>
      <c r="EET26" s="44"/>
      <c r="EEU26" s="44"/>
      <c r="EEV26" s="44"/>
      <c r="EEW26" s="44"/>
      <c r="EEX26" s="44"/>
      <c r="EEY26" s="44"/>
      <c r="EEZ26" s="44"/>
      <c r="EFA26" s="44"/>
      <c r="EFB26" s="44"/>
      <c r="EFC26" s="44"/>
      <c r="EFD26" s="44"/>
      <c r="EFE26" s="44"/>
      <c r="EFF26" s="44"/>
      <c r="EFG26" s="44"/>
      <c r="EFH26" s="44"/>
      <c r="EFI26" s="44"/>
      <c r="EFJ26" s="44"/>
      <c r="EFK26" s="44"/>
      <c r="EFL26" s="44"/>
      <c r="EFM26" s="44"/>
      <c r="EFN26" s="44"/>
      <c r="EFO26" s="44"/>
      <c r="EFP26" s="44"/>
      <c r="EFQ26" s="44"/>
      <c r="EFR26" s="44"/>
      <c r="EFS26" s="44"/>
      <c r="EFT26" s="44"/>
      <c r="EFU26" s="44"/>
      <c r="EFV26" s="44"/>
      <c r="EFW26" s="44"/>
      <c r="EFX26" s="44"/>
      <c r="EFY26" s="44"/>
      <c r="EFZ26" s="44"/>
      <c r="EGA26" s="44"/>
      <c r="EGB26" s="44"/>
      <c r="EGC26" s="44"/>
      <c r="EGD26" s="44"/>
      <c r="EGE26" s="44"/>
      <c r="EGF26" s="44"/>
      <c r="EGG26" s="44"/>
      <c r="EGH26" s="44"/>
      <c r="EGI26" s="44"/>
      <c r="EGJ26" s="44"/>
      <c r="EGK26" s="44"/>
      <c r="EGL26" s="44"/>
      <c r="EGM26" s="44"/>
      <c r="EGN26" s="44"/>
      <c r="EGO26" s="44"/>
      <c r="EGP26" s="44"/>
      <c r="EGQ26" s="44"/>
      <c r="EGR26" s="44"/>
      <c r="EGS26" s="44"/>
      <c r="EGT26" s="44"/>
      <c r="EGU26" s="44"/>
      <c r="EGV26" s="44"/>
      <c r="EGW26" s="44"/>
      <c r="EGX26" s="44"/>
      <c r="EGY26" s="44"/>
      <c r="EGZ26" s="44"/>
      <c r="EHA26" s="44"/>
      <c r="EHB26" s="44"/>
      <c r="EHC26" s="44"/>
      <c r="EHD26" s="44"/>
      <c r="EHE26" s="44"/>
      <c r="EHF26" s="44"/>
      <c r="EHG26" s="44"/>
      <c r="EHH26" s="44"/>
      <c r="EHI26" s="44"/>
      <c r="EHJ26" s="44"/>
      <c r="EHK26" s="44"/>
      <c r="EHL26" s="44"/>
      <c r="EHM26" s="44"/>
      <c r="EHN26" s="44"/>
      <c r="EHO26" s="44"/>
      <c r="EHP26" s="44"/>
      <c r="EHQ26" s="44"/>
      <c r="EHR26" s="44"/>
      <c r="EHS26" s="44"/>
      <c r="EHT26" s="44"/>
      <c r="EHU26" s="44"/>
      <c r="EHV26" s="44"/>
      <c r="EHW26" s="44"/>
      <c r="EHX26" s="44"/>
      <c r="EHY26" s="44"/>
      <c r="EHZ26" s="44"/>
      <c r="EIA26" s="44"/>
      <c r="EIB26" s="44"/>
      <c r="EIC26" s="44"/>
      <c r="EID26" s="44"/>
      <c r="EIE26" s="44"/>
      <c r="EIF26" s="44"/>
      <c r="EIG26" s="44"/>
      <c r="EIH26" s="44"/>
      <c r="EII26" s="44"/>
      <c r="EIJ26" s="44"/>
      <c r="EIK26" s="44"/>
      <c r="EIL26" s="44"/>
      <c r="EIM26" s="44"/>
      <c r="EIN26" s="44"/>
      <c r="EIO26" s="44"/>
      <c r="EIP26" s="44"/>
      <c r="EIQ26" s="44"/>
      <c r="EIR26" s="44"/>
      <c r="EIS26" s="44"/>
      <c r="EIT26" s="44"/>
      <c r="EIU26" s="44"/>
      <c r="EIV26" s="44"/>
      <c r="EIW26" s="44"/>
      <c r="EIX26" s="44"/>
      <c r="EIY26" s="44"/>
      <c r="EIZ26" s="44"/>
      <c r="EJA26" s="44"/>
      <c r="EJB26" s="44"/>
      <c r="EJC26" s="44"/>
      <c r="EJD26" s="44"/>
      <c r="EJE26" s="44"/>
      <c r="EJF26" s="44"/>
      <c r="EJG26" s="44"/>
      <c r="EJH26" s="44"/>
      <c r="EJI26" s="44"/>
      <c r="EJJ26" s="44"/>
      <c r="EJK26" s="44"/>
      <c r="EJL26" s="44"/>
      <c r="EJM26" s="44"/>
      <c r="EJN26" s="44"/>
      <c r="EJO26" s="44"/>
      <c r="EJP26" s="44"/>
      <c r="EJQ26" s="44"/>
      <c r="EJR26" s="44"/>
      <c r="EJS26" s="44"/>
      <c r="EJT26" s="44"/>
      <c r="EJU26" s="44"/>
      <c r="EJV26" s="44"/>
      <c r="EJW26" s="44"/>
      <c r="EJX26" s="44"/>
      <c r="EJY26" s="44"/>
      <c r="EJZ26" s="44"/>
      <c r="EKA26" s="44"/>
      <c r="EKB26" s="44"/>
      <c r="EKC26" s="44"/>
      <c r="EKD26" s="44"/>
      <c r="EKE26" s="44"/>
      <c r="EKF26" s="44"/>
      <c r="EKG26" s="44"/>
      <c r="EKH26" s="44"/>
      <c r="EKI26" s="44"/>
      <c r="EKJ26" s="44"/>
      <c r="EKK26" s="44"/>
      <c r="EKL26" s="44"/>
      <c r="EKM26" s="44"/>
      <c r="EKN26" s="44"/>
      <c r="EKO26" s="44"/>
      <c r="EKP26" s="44"/>
      <c r="EKQ26" s="44"/>
      <c r="EKR26" s="44"/>
      <c r="EKS26" s="44"/>
      <c r="EKT26" s="44"/>
      <c r="EKU26" s="44"/>
      <c r="EKV26" s="44"/>
      <c r="EKW26" s="44"/>
      <c r="EKX26" s="44"/>
      <c r="EKY26" s="44"/>
      <c r="EKZ26" s="44"/>
      <c r="ELA26" s="44"/>
      <c r="ELB26" s="44"/>
      <c r="ELC26" s="44"/>
      <c r="ELD26" s="44"/>
      <c r="ELE26" s="44"/>
      <c r="ELF26" s="44"/>
      <c r="ELG26" s="44"/>
      <c r="ELH26" s="44"/>
      <c r="ELI26" s="44"/>
      <c r="ELJ26" s="44"/>
      <c r="ELK26" s="44"/>
      <c r="ELL26" s="44"/>
      <c r="ELM26" s="44"/>
      <c r="ELN26" s="44"/>
      <c r="ELO26" s="44"/>
      <c r="ELP26" s="44"/>
      <c r="ELQ26" s="44"/>
      <c r="ELR26" s="44"/>
      <c r="ELS26" s="44"/>
      <c r="ELT26" s="44"/>
      <c r="ELU26" s="44"/>
      <c r="ELV26" s="44"/>
      <c r="ELW26" s="44"/>
      <c r="ELX26" s="44"/>
      <c r="ELY26" s="44"/>
      <c r="ELZ26" s="44"/>
      <c r="EMA26" s="44"/>
      <c r="EMB26" s="44"/>
      <c r="EMC26" s="44"/>
      <c r="EMD26" s="44"/>
      <c r="EME26" s="44"/>
      <c r="EMF26" s="44"/>
      <c r="EMG26" s="44"/>
      <c r="EMH26" s="44"/>
      <c r="EMI26" s="44"/>
      <c r="EMJ26" s="44"/>
      <c r="EMK26" s="44"/>
      <c r="EML26" s="44"/>
      <c r="EMM26" s="44"/>
      <c r="EMN26" s="44"/>
      <c r="EMO26" s="44"/>
      <c r="EMP26" s="44"/>
      <c r="EMQ26" s="44"/>
      <c r="EMR26" s="44"/>
      <c r="EMS26" s="44"/>
      <c r="EMT26" s="44"/>
      <c r="EMU26" s="44"/>
      <c r="EMV26" s="44"/>
      <c r="EMW26" s="44"/>
      <c r="EMX26" s="44"/>
      <c r="EMY26" s="44"/>
      <c r="EMZ26" s="44"/>
      <c r="ENA26" s="44"/>
      <c r="ENB26" s="44"/>
      <c r="ENC26" s="44"/>
      <c r="END26" s="44"/>
      <c r="ENE26" s="44"/>
      <c r="ENF26" s="44"/>
      <c r="ENG26" s="44"/>
      <c r="ENH26" s="44"/>
      <c r="ENI26" s="44"/>
      <c r="ENJ26" s="44"/>
      <c r="ENK26" s="44"/>
      <c r="ENL26" s="44"/>
      <c r="ENM26" s="44"/>
      <c r="ENN26" s="44"/>
      <c r="ENO26" s="44"/>
      <c r="ENP26" s="44"/>
      <c r="ENQ26" s="44"/>
      <c r="ENR26" s="44"/>
      <c r="ENS26" s="44"/>
      <c r="ENT26" s="44"/>
      <c r="ENU26" s="44"/>
      <c r="ENV26" s="44"/>
      <c r="ENW26" s="44"/>
      <c r="ENX26" s="44"/>
      <c r="ENY26" s="44"/>
      <c r="ENZ26" s="44"/>
      <c r="EOA26" s="44"/>
      <c r="EOB26" s="44"/>
      <c r="EOC26" s="44"/>
      <c r="EOD26" s="44"/>
      <c r="EOE26" s="44"/>
      <c r="EOF26" s="44"/>
      <c r="EOG26" s="44"/>
      <c r="EOH26" s="44"/>
      <c r="EOI26" s="44"/>
      <c r="EOJ26" s="44"/>
      <c r="EOK26" s="44"/>
      <c r="EOL26" s="44"/>
      <c r="EOM26" s="44"/>
      <c r="EON26" s="44"/>
      <c r="EOO26" s="44"/>
      <c r="EOP26" s="44"/>
      <c r="EOQ26" s="44"/>
      <c r="EOR26" s="44"/>
      <c r="EOS26" s="44"/>
      <c r="EOT26" s="44"/>
      <c r="EOU26" s="44"/>
      <c r="EOV26" s="44"/>
      <c r="EOW26" s="44"/>
      <c r="EOX26" s="44"/>
      <c r="EOY26" s="44"/>
      <c r="EOZ26" s="44"/>
      <c r="EPA26" s="44"/>
      <c r="EPB26" s="44"/>
      <c r="EPC26" s="44"/>
      <c r="EPD26" s="44"/>
      <c r="EPE26" s="44"/>
      <c r="EPF26" s="44"/>
      <c r="EPG26" s="44"/>
      <c r="EPH26" s="44"/>
      <c r="EPI26" s="44"/>
      <c r="EPJ26" s="44"/>
      <c r="EPK26" s="44"/>
      <c r="EPL26" s="44"/>
      <c r="EPM26" s="44"/>
      <c r="EPN26" s="44"/>
      <c r="EPO26" s="44"/>
      <c r="EPP26" s="44"/>
      <c r="EPQ26" s="44"/>
      <c r="EPR26" s="44"/>
      <c r="EPS26" s="44"/>
      <c r="EPT26" s="44"/>
      <c r="EPU26" s="44"/>
      <c r="EPV26" s="44"/>
      <c r="EPW26" s="44"/>
      <c r="EPX26" s="44"/>
      <c r="EPY26" s="44"/>
      <c r="EPZ26" s="44"/>
      <c r="EQA26" s="44"/>
      <c r="EQB26" s="44"/>
      <c r="EQC26" s="44"/>
      <c r="EQD26" s="44"/>
      <c r="EQE26" s="44"/>
      <c r="EQF26" s="44"/>
      <c r="EQG26" s="44"/>
      <c r="EQH26" s="44"/>
      <c r="EQI26" s="44"/>
      <c r="EQJ26" s="44"/>
      <c r="EQK26" s="44"/>
      <c r="EQL26" s="44"/>
      <c r="EQM26" s="44"/>
      <c r="EQN26" s="44"/>
      <c r="EQO26" s="44"/>
      <c r="EQP26" s="44"/>
      <c r="EQQ26" s="44"/>
      <c r="EQR26" s="44"/>
      <c r="EQS26" s="44"/>
      <c r="EQT26" s="44"/>
      <c r="EQU26" s="44"/>
      <c r="EQV26" s="44"/>
      <c r="EQW26" s="44"/>
      <c r="EQX26" s="44"/>
      <c r="EQY26" s="44"/>
      <c r="EQZ26" s="44"/>
      <c r="ERA26" s="44"/>
      <c r="ERB26" s="44"/>
      <c r="ERC26" s="44"/>
      <c r="ERD26" s="44"/>
      <c r="ERE26" s="44"/>
      <c r="ERF26" s="44"/>
      <c r="ERG26" s="44"/>
      <c r="ERH26" s="44"/>
      <c r="ERI26" s="44"/>
      <c r="ERJ26" s="44"/>
      <c r="ERK26" s="44"/>
      <c r="ERL26" s="44"/>
      <c r="ERM26" s="44"/>
      <c r="ERN26" s="44"/>
      <c r="ERO26" s="44"/>
      <c r="ERP26" s="44"/>
      <c r="ERQ26" s="44"/>
      <c r="ERR26" s="44"/>
      <c r="ERS26" s="44"/>
      <c r="ERT26" s="44"/>
      <c r="ERU26" s="44"/>
      <c r="ERV26" s="44"/>
      <c r="ERW26" s="44"/>
      <c r="ERX26" s="44"/>
      <c r="ERY26" s="44"/>
      <c r="ERZ26" s="44"/>
      <c r="ESA26" s="44"/>
      <c r="ESB26" s="44"/>
      <c r="ESC26" s="44"/>
      <c r="ESD26" s="44"/>
      <c r="ESE26" s="44"/>
      <c r="ESF26" s="44"/>
      <c r="ESG26" s="44"/>
      <c r="ESH26" s="44"/>
      <c r="ESI26" s="44"/>
      <c r="ESJ26" s="44"/>
      <c r="ESK26" s="44"/>
      <c r="ESL26" s="44"/>
      <c r="ESM26" s="44"/>
      <c r="ESN26" s="44"/>
      <c r="ESO26" s="44"/>
      <c r="ESP26" s="44"/>
      <c r="ESQ26" s="44"/>
      <c r="ESR26" s="44"/>
      <c r="ESS26" s="44"/>
      <c r="EST26" s="44"/>
      <c r="ESU26" s="44"/>
      <c r="ESV26" s="44"/>
      <c r="ESW26" s="44"/>
      <c r="ESX26" s="44"/>
      <c r="ESY26" s="44"/>
      <c r="ESZ26" s="44"/>
      <c r="ETA26" s="44"/>
      <c r="ETB26" s="44"/>
      <c r="ETC26" s="44"/>
      <c r="ETD26" s="44"/>
      <c r="ETE26" s="44"/>
      <c r="ETF26" s="44"/>
      <c r="ETG26" s="44"/>
      <c r="ETH26" s="44"/>
      <c r="ETI26" s="44"/>
      <c r="ETJ26" s="44"/>
      <c r="ETK26" s="44"/>
      <c r="ETL26" s="44"/>
      <c r="ETM26" s="44"/>
      <c r="ETN26" s="44"/>
      <c r="ETO26" s="44"/>
      <c r="ETP26" s="44"/>
      <c r="ETQ26" s="44"/>
      <c r="ETR26" s="44"/>
      <c r="ETS26" s="44"/>
      <c r="ETT26" s="44"/>
      <c r="ETU26" s="44"/>
      <c r="ETV26" s="44"/>
      <c r="ETW26" s="44"/>
      <c r="ETX26" s="44"/>
      <c r="ETY26" s="44"/>
      <c r="ETZ26" s="44"/>
      <c r="EUA26" s="44"/>
      <c r="EUB26" s="44"/>
      <c r="EUC26" s="44"/>
      <c r="EUD26" s="44"/>
      <c r="EUE26" s="44"/>
      <c r="EUF26" s="44"/>
      <c r="EUG26" s="44"/>
      <c r="EUH26" s="44"/>
      <c r="EUI26" s="44"/>
      <c r="EUJ26" s="44"/>
      <c r="EUK26" s="44"/>
      <c r="EUL26" s="44"/>
      <c r="EUM26" s="44"/>
      <c r="EUN26" s="44"/>
      <c r="EUO26" s="44"/>
      <c r="EUP26" s="44"/>
      <c r="EUQ26" s="44"/>
      <c r="EUR26" s="44"/>
      <c r="EUS26" s="44"/>
      <c r="EUT26" s="44"/>
      <c r="EUU26" s="44"/>
      <c r="EUV26" s="44"/>
      <c r="EUW26" s="44"/>
      <c r="EUX26" s="44"/>
      <c r="EUY26" s="44"/>
      <c r="EUZ26" s="44"/>
      <c r="EVA26" s="44"/>
      <c r="EVB26" s="44"/>
      <c r="EVC26" s="44"/>
      <c r="EVD26" s="44"/>
      <c r="EVE26" s="44"/>
      <c r="EVF26" s="44"/>
      <c r="EVG26" s="44"/>
      <c r="EVH26" s="44"/>
      <c r="EVI26" s="44"/>
      <c r="EVJ26" s="44"/>
      <c r="EVK26" s="44"/>
      <c r="EVL26" s="44"/>
      <c r="EVM26" s="44"/>
      <c r="EVN26" s="44"/>
      <c r="EVO26" s="44"/>
      <c r="EVP26" s="44"/>
      <c r="EVQ26" s="44"/>
      <c r="EVR26" s="44"/>
      <c r="EVS26" s="44"/>
      <c r="EVT26" s="44"/>
      <c r="EVU26" s="44"/>
      <c r="EVV26" s="44"/>
      <c r="EVW26" s="44"/>
      <c r="EVX26" s="44"/>
      <c r="EVY26" s="44"/>
      <c r="EVZ26" s="44"/>
      <c r="EWA26" s="44"/>
      <c r="EWB26" s="44"/>
      <c r="EWC26" s="44"/>
      <c r="EWD26" s="44"/>
      <c r="EWE26" s="44"/>
      <c r="EWF26" s="44"/>
      <c r="EWG26" s="44"/>
      <c r="EWH26" s="44"/>
      <c r="EWI26" s="44"/>
      <c r="EWJ26" s="44"/>
      <c r="EWK26" s="44"/>
      <c r="EWL26" s="44"/>
      <c r="EWM26" s="44"/>
      <c r="EWN26" s="44"/>
      <c r="EWO26" s="44"/>
      <c r="EWP26" s="44"/>
      <c r="EWQ26" s="44"/>
      <c r="EWR26" s="44"/>
      <c r="EWS26" s="44"/>
      <c r="EWT26" s="44"/>
      <c r="EWU26" s="44"/>
      <c r="EWV26" s="44"/>
      <c r="EWW26" s="44"/>
      <c r="EWX26" s="44"/>
      <c r="EWY26" s="44"/>
      <c r="EWZ26" s="44"/>
      <c r="EXA26" s="44"/>
      <c r="EXB26" s="44"/>
      <c r="EXC26" s="44"/>
      <c r="EXD26" s="44"/>
      <c r="EXE26" s="44"/>
      <c r="EXF26" s="44"/>
      <c r="EXG26" s="44"/>
      <c r="EXH26" s="44"/>
      <c r="EXI26" s="44"/>
      <c r="EXJ26" s="44"/>
      <c r="EXK26" s="44"/>
      <c r="EXL26" s="44"/>
      <c r="EXM26" s="44"/>
      <c r="EXN26" s="44"/>
      <c r="EXO26" s="44"/>
      <c r="EXP26" s="44"/>
      <c r="EXQ26" s="44"/>
      <c r="EXR26" s="44"/>
      <c r="EXS26" s="44"/>
      <c r="EXT26" s="44"/>
      <c r="EXU26" s="44"/>
      <c r="EXV26" s="44"/>
      <c r="EXW26" s="44"/>
      <c r="EXX26" s="44"/>
      <c r="EXY26" s="44"/>
      <c r="EXZ26" s="44"/>
      <c r="EYA26" s="44"/>
      <c r="EYB26" s="44"/>
      <c r="EYC26" s="44"/>
      <c r="EYD26" s="44"/>
      <c r="EYE26" s="44"/>
      <c r="EYF26" s="44"/>
      <c r="EYG26" s="44"/>
      <c r="EYH26" s="44"/>
      <c r="EYI26" s="44"/>
      <c r="EYJ26" s="44"/>
      <c r="EYK26" s="44"/>
      <c r="EYL26" s="44"/>
      <c r="EYM26" s="44"/>
      <c r="EYN26" s="44"/>
      <c r="EYO26" s="44"/>
      <c r="EYP26" s="44"/>
      <c r="EYQ26" s="44"/>
      <c r="EYR26" s="44"/>
      <c r="EYS26" s="44"/>
      <c r="EYT26" s="44"/>
      <c r="EYU26" s="44"/>
      <c r="EYV26" s="44"/>
      <c r="EYW26" s="44"/>
      <c r="EYX26" s="44"/>
      <c r="EYY26" s="44"/>
      <c r="EYZ26" s="44"/>
      <c r="EZA26" s="44"/>
      <c r="EZB26" s="44"/>
      <c r="EZC26" s="44"/>
      <c r="EZD26" s="44"/>
      <c r="EZE26" s="44"/>
      <c r="EZF26" s="44"/>
      <c r="EZG26" s="44"/>
      <c r="EZH26" s="44"/>
      <c r="EZI26" s="44"/>
      <c r="EZJ26" s="44"/>
      <c r="EZK26" s="44"/>
      <c r="EZL26" s="44"/>
      <c r="EZM26" s="44"/>
      <c r="EZN26" s="44"/>
      <c r="EZO26" s="44"/>
      <c r="EZP26" s="44"/>
      <c r="EZQ26" s="44"/>
      <c r="EZR26" s="44"/>
      <c r="EZS26" s="44"/>
      <c r="EZT26" s="44"/>
      <c r="EZU26" s="44"/>
      <c r="EZV26" s="44"/>
      <c r="EZW26" s="44"/>
      <c r="EZX26" s="44"/>
      <c r="EZY26" s="44"/>
      <c r="EZZ26" s="44"/>
      <c r="FAA26" s="44"/>
      <c r="FAB26" s="44"/>
      <c r="FAC26" s="44"/>
      <c r="FAD26" s="44"/>
      <c r="FAE26" s="44"/>
      <c r="FAF26" s="44"/>
      <c r="FAG26" s="44"/>
      <c r="FAH26" s="44"/>
      <c r="FAI26" s="44"/>
      <c r="FAJ26" s="44"/>
      <c r="FAK26" s="44"/>
      <c r="FAL26" s="44"/>
      <c r="FAM26" s="44"/>
      <c r="FAN26" s="44"/>
      <c r="FAO26" s="44"/>
      <c r="FAP26" s="44"/>
      <c r="FAQ26" s="44"/>
      <c r="FAR26" s="44"/>
      <c r="FAS26" s="44"/>
      <c r="FAT26" s="44"/>
      <c r="FAU26" s="44"/>
      <c r="FAV26" s="44"/>
      <c r="FAW26" s="44"/>
      <c r="FAX26" s="44"/>
      <c r="FAY26" s="44"/>
      <c r="FAZ26" s="44"/>
      <c r="FBA26" s="44"/>
      <c r="FBB26" s="44"/>
      <c r="FBC26" s="44"/>
      <c r="FBD26" s="44"/>
      <c r="FBE26" s="44"/>
      <c r="FBF26" s="44"/>
      <c r="FBG26" s="44"/>
      <c r="FBH26" s="44"/>
      <c r="FBI26" s="44"/>
      <c r="FBJ26" s="44"/>
      <c r="FBK26" s="44"/>
      <c r="FBL26" s="44"/>
      <c r="FBM26" s="44"/>
      <c r="FBN26" s="44"/>
      <c r="FBO26" s="44"/>
      <c r="FBP26" s="44"/>
      <c r="FBQ26" s="44"/>
      <c r="FBR26" s="44"/>
      <c r="FBS26" s="44"/>
      <c r="FBT26" s="44"/>
      <c r="FBU26" s="44"/>
      <c r="FBV26" s="44"/>
      <c r="FBW26" s="44"/>
      <c r="FBX26" s="44"/>
      <c r="FBY26" s="44"/>
      <c r="FBZ26" s="44"/>
      <c r="FCA26" s="44"/>
      <c r="FCB26" s="44"/>
      <c r="FCC26" s="44"/>
      <c r="FCD26" s="44"/>
      <c r="FCE26" s="44"/>
      <c r="FCF26" s="44"/>
      <c r="FCG26" s="44"/>
      <c r="FCH26" s="44"/>
      <c r="FCI26" s="44"/>
      <c r="FCJ26" s="44"/>
      <c r="FCK26" s="44"/>
      <c r="FCL26" s="44"/>
      <c r="FCM26" s="44"/>
      <c r="FCN26" s="44"/>
      <c r="FCO26" s="44"/>
      <c r="FCP26" s="44"/>
      <c r="FCQ26" s="44"/>
      <c r="FCR26" s="44"/>
      <c r="FCS26" s="44"/>
      <c r="FCT26" s="44"/>
      <c r="FCU26" s="44"/>
      <c r="FCV26" s="44"/>
      <c r="FCW26" s="44"/>
      <c r="FCX26" s="44"/>
      <c r="FCY26" s="44"/>
      <c r="FCZ26" s="44"/>
      <c r="FDA26" s="44"/>
      <c r="FDB26" s="44"/>
      <c r="FDC26" s="44"/>
      <c r="FDD26" s="44"/>
      <c r="FDE26" s="44"/>
      <c r="FDF26" s="44"/>
      <c r="FDG26" s="44"/>
      <c r="FDH26" s="44"/>
      <c r="FDI26" s="44"/>
      <c r="FDJ26" s="44"/>
      <c r="FDK26" s="44"/>
      <c r="FDL26" s="44"/>
      <c r="FDM26" s="44"/>
      <c r="FDN26" s="44"/>
      <c r="FDO26" s="44"/>
      <c r="FDP26" s="44"/>
      <c r="FDQ26" s="44"/>
      <c r="FDR26" s="44"/>
      <c r="FDS26" s="44"/>
      <c r="FDT26" s="44"/>
      <c r="FDU26" s="44"/>
      <c r="FDV26" s="44"/>
      <c r="FDW26" s="44"/>
      <c r="FDX26" s="44"/>
      <c r="FDY26" s="44"/>
      <c r="FDZ26" s="44"/>
      <c r="FEA26" s="44"/>
      <c r="FEB26" s="44"/>
      <c r="FEC26" s="44"/>
      <c r="FED26" s="44"/>
      <c r="FEE26" s="44"/>
      <c r="FEF26" s="44"/>
      <c r="FEG26" s="44"/>
      <c r="FEH26" s="44"/>
      <c r="FEI26" s="44"/>
      <c r="FEJ26" s="44"/>
      <c r="FEK26" s="44"/>
      <c r="FEL26" s="44"/>
      <c r="FEM26" s="44"/>
      <c r="FEN26" s="44"/>
      <c r="FEO26" s="44"/>
      <c r="FEP26" s="44"/>
      <c r="FEQ26" s="44"/>
      <c r="FER26" s="44"/>
      <c r="FES26" s="44"/>
      <c r="FET26" s="44"/>
      <c r="FEU26" s="44"/>
      <c r="FEV26" s="44"/>
      <c r="FEW26" s="44"/>
      <c r="FEX26" s="44"/>
      <c r="FEY26" s="44"/>
      <c r="FEZ26" s="44"/>
      <c r="FFA26" s="44"/>
      <c r="FFB26" s="44"/>
      <c r="FFC26" s="44"/>
      <c r="FFD26" s="44"/>
      <c r="FFE26" s="44"/>
      <c r="FFF26" s="44"/>
      <c r="FFG26" s="44"/>
      <c r="FFH26" s="44"/>
      <c r="FFI26" s="44"/>
      <c r="FFJ26" s="44"/>
      <c r="FFK26" s="44"/>
      <c r="FFL26" s="44"/>
      <c r="FFM26" s="44"/>
      <c r="FFN26" s="44"/>
      <c r="FFO26" s="44"/>
      <c r="FFP26" s="44"/>
      <c r="FFQ26" s="44"/>
      <c r="FFR26" s="44"/>
      <c r="FFS26" s="44"/>
      <c r="FFT26" s="44"/>
      <c r="FFU26" s="44"/>
      <c r="FFV26" s="44"/>
      <c r="FFW26" s="44"/>
      <c r="FFX26" s="44"/>
      <c r="FFY26" s="44"/>
      <c r="FFZ26" s="44"/>
      <c r="FGA26" s="44"/>
      <c r="FGB26" s="44"/>
      <c r="FGC26" s="44"/>
      <c r="FGD26" s="44"/>
      <c r="FGE26" s="44"/>
      <c r="FGF26" s="44"/>
      <c r="FGG26" s="44"/>
      <c r="FGH26" s="44"/>
      <c r="FGI26" s="44"/>
      <c r="FGJ26" s="44"/>
      <c r="FGK26" s="44"/>
      <c r="FGL26" s="44"/>
      <c r="FGM26" s="44"/>
      <c r="FGN26" s="44"/>
      <c r="FGO26" s="44"/>
      <c r="FGP26" s="44"/>
      <c r="FGQ26" s="44"/>
      <c r="FGR26" s="44"/>
      <c r="FGS26" s="44"/>
      <c r="FGT26" s="44"/>
      <c r="FGU26" s="44"/>
      <c r="FGV26" s="44"/>
      <c r="FGW26" s="44"/>
      <c r="FGX26" s="44"/>
      <c r="FGY26" s="44"/>
      <c r="FGZ26" s="44"/>
      <c r="FHA26" s="44"/>
      <c r="FHB26" s="44"/>
      <c r="FHC26" s="44"/>
      <c r="FHD26" s="44"/>
      <c r="FHE26" s="44"/>
      <c r="FHF26" s="44"/>
      <c r="FHG26" s="44"/>
      <c r="FHH26" s="44"/>
      <c r="FHI26" s="44"/>
      <c r="FHJ26" s="44"/>
      <c r="FHK26" s="44"/>
      <c r="FHL26" s="44"/>
      <c r="FHM26" s="44"/>
      <c r="FHN26" s="44"/>
      <c r="FHO26" s="44"/>
      <c r="FHP26" s="44"/>
      <c r="FHQ26" s="44"/>
      <c r="FHR26" s="44"/>
      <c r="FHS26" s="44"/>
      <c r="FHT26" s="44"/>
      <c r="FHU26" s="44"/>
      <c r="FHV26" s="44"/>
      <c r="FHW26" s="44"/>
      <c r="FHX26" s="44"/>
      <c r="FHY26" s="44"/>
      <c r="FHZ26" s="44"/>
      <c r="FIA26" s="44"/>
      <c r="FIB26" s="44"/>
      <c r="FIC26" s="44"/>
      <c r="FID26" s="44"/>
      <c r="FIE26" s="44"/>
      <c r="FIF26" s="44"/>
      <c r="FIG26" s="44"/>
      <c r="FIH26" s="44"/>
      <c r="FII26" s="44"/>
      <c r="FIJ26" s="44"/>
      <c r="FIK26" s="44"/>
      <c r="FIL26" s="44"/>
      <c r="FIM26" s="44"/>
      <c r="FIN26" s="44"/>
      <c r="FIO26" s="44"/>
      <c r="FIP26" s="44"/>
      <c r="FIQ26" s="44"/>
      <c r="FIR26" s="44"/>
      <c r="FIS26" s="44"/>
      <c r="FIT26" s="44"/>
      <c r="FIU26" s="44"/>
      <c r="FIV26" s="44"/>
      <c r="FIW26" s="44"/>
      <c r="FIX26" s="44"/>
      <c r="FIY26" s="44"/>
      <c r="FIZ26" s="44"/>
      <c r="FJA26" s="44"/>
      <c r="FJB26" s="44"/>
      <c r="FJC26" s="44"/>
      <c r="FJD26" s="44"/>
      <c r="FJE26" s="44"/>
      <c r="FJF26" s="44"/>
      <c r="FJG26" s="44"/>
      <c r="FJH26" s="44"/>
      <c r="FJI26" s="44"/>
      <c r="FJJ26" s="44"/>
      <c r="FJK26" s="44"/>
      <c r="FJL26" s="44"/>
      <c r="FJM26" s="44"/>
      <c r="FJN26" s="44"/>
      <c r="FJO26" s="44"/>
      <c r="FJP26" s="44"/>
      <c r="FJQ26" s="44"/>
      <c r="FJR26" s="44"/>
      <c r="FJS26" s="44"/>
      <c r="FJT26" s="44"/>
      <c r="FJU26" s="44"/>
      <c r="FJV26" s="44"/>
      <c r="FJW26" s="44"/>
      <c r="FJX26" s="44"/>
      <c r="FJY26" s="44"/>
      <c r="FJZ26" s="44"/>
      <c r="FKA26" s="44"/>
      <c r="FKB26" s="44"/>
      <c r="FKC26" s="44"/>
      <c r="FKD26" s="44"/>
      <c r="FKE26" s="44"/>
      <c r="FKF26" s="44"/>
      <c r="FKG26" s="44"/>
      <c r="FKH26" s="44"/>
      <c r="FKI26" s="44"/>
      <c r="FKJ26" s="44"/>
      <c r="FKK26" s="44"/>
      <c r="FKL26" s="44"/>
      <c r="FKM26" s="44"/>
      <c r="FKN26" s="44"/>
      <c r="FKO26" s="44"/>
      <c r="FKP26" s="44"/>
      <c r="FKQ26" s="44"/>
    </row>
    <row r="27" spans="1:4359" s="38" customFormat="1" ht="36.75" customHeight="1" thickBot="1" x14ac:dyDescent="0.3">
      <c r="A27" s="732"/>
      <c r="B27" s="787"/>
      <c r="C27" s="790"/>
      <c r="D27" s="791"/>
      <c r="E27" s="791"/>
      <c r="F27" s="333" t="s">
        <v>23</v>
      </c>
      <c r="G27" s="259">
        <v>0.15</v>
      </c>
      <c r="H27" s="259">
        <v>0.1</v>
      </c>
      <c r="I27" s="259">
        <v>0.21</v>
      </c>
      <c r="J27" s="259">
        <v>0.19</v>
      </c>
      <c r="K27" s="259">
        <v>0.15</v>
      </c>
      <c r="L27" s="259">
        <v>0.15</v>
      </c>
      <c r="M27" s="259">
        <v>0.05</v>
      </c>
      <c r="N27" s="259"/>
      <c r="O27" s="259"/>
      <c r="P27" s="259"/>
      <c r="Q27" s="259"/>
      <c r="R27" s="259"/>
      <c r="S27" s="335">
        <f>SUM(G27:R27)</f>
        <v>1</v>
      </c>
      <c r="T27" s="794"/>
      <c r="U27" s="744"/>
      <c r="V27" s="746"/>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c r="NJ27" s="44"/>
      <c r="NK27" s="44"/>
      <c r="NL27" s="44"/>
      <c r="NM27" s="44"/>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c r="OZ27" s="44"/>
      <c r="PA27" s="44"/>
      <c r="PB27" s="44"/>
      <c r="PC27" s="44"/>
      <c r="PD27" s="44"/>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c r="RE27" s="44"/>
      <c r="RF27" s="44"/>
      <c r="RG27" s="44"/>
      <c r="RH27" s="44"/>
      <c r="RI27" s="44"/>
      <c r="RJ27" s="44"/>
      <c r="RK27" s="44"/>
      <c r="RL27" s="44"/>
      <c r="RM27" s="44"/>
      <c r="RN27" s="44"/>
      <c r="RO27" s="44"/>
      <c r="RP27" s="44"/>
      <c r="RQ27" s="44"/>
      <c r="RR27" s="44"/>
      <c r="RS27" s="44"/>
      <c r="RT27" s="44"/>
      <c r="RU27" s="44"/>
      <c r="RV27" s="44"/>
      <c r="RW27" s="44"/>
      <c r="RX27" s="44"/>
      <c r="RY27" s="44"/>
      <c r="RZ27" s="44"/>
      <c r="SA27" s="44"/>
      <c r="SB27" s="44"/>
      <c r="SC27" s="44"/>
      <c r="SD27" s="44"/>
      <c r="SE27" s="44"/>
      <c r="SF27" s="44"/>
      <c r="SG27" s="44"/>
      <c r="SH27" s="44"/>
      <c r="SI27" s="44"/>
      <c r="SJ27" s="44"/>
      <c r="SK27" s="44"/>
      <c r="SL27" s="44"/>
      <c r="SM27" s="44"/>
      <c r="SN27" s="44"/>
      <c r="SO27" s="44"/>
      <c r="SP27" s="44"/>
      <c r="SQ27" s="44"/>
      <c r="SR27" s="44"/>
      <c r="SS27" s="44"/>
      <c r="ST27" s="44"/>
      <c r="SU27" s="44"/>
      <c r="SV27" s="44"/>
      <c r="SW27" s="44"/>
      <c r="SX27" s="44"/>
      <c r="SY27" s="44"/>
      <c r="SZ27" s="44"/>
      <c r="TA27" s="44"/>
      <c r="TB27" s="44"/>
      <c r="TC27" s="44"/>
      <c r="TD27" s="44"/>
      <c r="TE27" s="44"/>
      <c r="TF27" s="44"/>
      <c r="TG27" s="44"/>
      <c r="TH27" s="44"/>
      <c r="TI27" s="44"/>
      <c r="TJ27" s="44"/>
      <c r="TK27" s="44"/>
      <c r="TL27" s="44"/>
      <c r="TM27" s="44"/>
      <c r="TN27" s="44"/>
      <c r="TO27" s="44"/>
      <c r="TP27" s="44"/>
      <c r="TQ27" s="44"/>
      <c r="TR27" s="44"/>
      <c r="TS27" s="44"/>
      <c r="TT27" s="44"/>
      <c r="TU27" s="44"/>
      <c r="TV27" s="44"/>
      <c r="TW27" s="44"/>
      <c r="TX27" s="44"/>
      <c r="TY27" s="44"/>
      <c r="TZ27" s="44"/>
      <c r="UA27" s="44"/>
      <c r="UB27" s="44"/>
      <c r="UC27" s="44"/>
      <c r="UD27" s="44"/>
      <c r="UE27" s="44"/>
      <c r="UF27" s="44"/>
      <c r="UG27" s="44"/>
      <c r="UH27" s="44"/>
      <c r="UI27" s="44"/>
      <c r="UJ27" s="44"/>
      <c r="UK27" s="44"/>
      <c r="UL27" s="44"/>
      <c r="UM27" s="44"/>
      <c r="UN27" s="44"/>
      <c r="UO27" s="44"/>
      <c r="UP27" s="44"/>
      <c r="UQ27" s="44"/>
      <c r="UR27" s="44"/>
      <c r="US27" s="44"/>
      <c r="UT27" s="44"/>
      <c r="UU27" s="44"/>
      <c r="UV27" s="44"/>
      <c r="UW27" s="44"/>
      <c r="UX27" s="44"/>
      <c r="UY27" s="44"/>
      <c r="UZ27" s="44"/>
      <c r="VA27" s="44"/>
      <c r="VB27" s="44"/>
      <c r="VC27" s="44"/>
      <c r="VD27" s="44"/>
      <c r="VE27" s="44"/>
      <c r="VF27" s="44"/>
      <c r="VG27" s="44"/>
      <c r="VH27" s="44"/>
      <c r="VI27" s="44"/>
      <c r="VJ27" s="44"/>
      <c r="VK27" s="44"/>
      <c r="VL27" s="44"/>
      <c r="VM27" s="44"/>
      <c r="VN27" s="44"/>
      <c r="VO27" s="44"/>
      <c r="VP27" s="44"/>
      <c r="VQ27" s="44"/>
      <c r="VR27" s="44"/>
      <c r="VS27" s="44"/>
      <c r="VT27" s="44"/>
      <c r="VU27" s="44"/>
      <c r="VV27" s="44"/>
      <c r="VW27" s="44"/>
      <c r="VX27" s="44"/>
      <c r="VY27" s="44"/>
      <c r="VZ27" s="44"/>
      <c r="WA27" s="44"/>
      <c r="WB27" s="44"/>
      <c r="WC27" s="44"/>
      <c r="WD27" s="44"/>
      <c r="WE27" s="44"/>
      <c r="WF27" s="44"/>
      <c r="WG27" s="44"/>
      <c r="WH27" s="44"/>
      <c r="WI27" s="44"/>
      <c r="WJ27" s="44"/>
      <c r="WK27" s="44"/>
      <c r="WL27" s="44"/>
      <c r="WM27" s="44"/>
      <c r="WN27" s="44"/>
      <c r="WO27" s="44"/>
      <c r="WP27" s="44"/>
      <c r="WQ27" s="44"/>
      <c r="WR27" s="44"/>
      <c r="WS27" s="44"/>
      <c r="WT27" s="44"/>
      <c r="WU27" s="44"/>
      <c r="WV27" s="44"/>
      <c r="WW27" s="44"/>
      <c r="WX27" s="44"/>
      <c r="WY27" s="44"/>
      <c r="WZ27" s="44"/>
      <c r="XA27" s="44"/>
      <c r="XB27" s="44"/>
      <c r="XC27" s="44"/>
      <c r="XD27" s="44"/>
      <c r="XE27" s="44"/>
      <c r="XF27" s="44"/>
      <c r="XG27" s="44"/>
      <c r="XH27" s="44"/>
      <c r="XI27" s="44"/>
      <c r="XJ27" s="44"/>
      <c r="XK27" s="44"/>
      <c r="XL27" s="44"/>
      <c r="XM27" s="44"/>
      <c r="XN27" s="44"/>
      <c r="XO27" s="44"/>
      <c r="XP27" s="44"/>
      <c r="XQ27" s="44"/>
      <c r="XR27" s="44"/>
      <c r="XS27" s="44"/>
      <c r="XT27" s="44"/>
      <c r="XU27" s="44"/>
      <c r="XV27" s="44"/>
      <c r="XW27" s="44"/>
      <c r="XX27" s="44"/>
      <c r="XY27" s="44"/>
      <c r="XZ27" s="44"/>
      <c r="YA27" s="44"/>
      <c r="YB27" s="44"/>
      <c r="YC27" s="44"/>
      <c r="YD27" s="44"/>
      <c r="YE27" s="44"/>
      <c r="YF27" s="44"/>
      <c r="YG27" s="44"/>
      <c r="YH27" s="44"/>
      <c r="YI27" s="44"/>
      <c r="YJ27" s="44"/>
      <c r="YK27" s="44"/>
      <c r="YL27" s="44"/>
      <c r="YM27" s="44"/>
      <c r="YN27" s="44"/>
      <c r="YO27" s="44"/>
      <c r="YP27" s="44"/>
      <c r="YQ27" s="44"/>
      <c r="YR27" s="44"/>
      <c r="YS27" s="44"/>
      <c r="YT27" s="44"/>
      <c r="YU27" s="44"/>
      <c r="YV27" s="44"/>
      <c r="YW27" s="44"/>
      <c r="YX27" s="44"/>
      <c r="YY27" s="44"/>
      <c r="YZ27" s="44"/>
      <c r="ZA27" s="44"/>
      <c r="ZB27" s="44"/>
      <c r="ZC27" s="44"/>
      <c r="ZD27" s="44"/>
      <c r="ZE27" s="44"/>
      <c r="ZF27" s="44"/>
      <c r="ZG27" s="44"/>
      <c r="ZH27" s="44"/>
      <c r="ZI27" s="44"/>
      <c r="ZJ27" s="44"/>
      <c r="ZK27" s="44"/>
      <c r="ZL27" s="44"/>
      <c r="ZM27" s="44"/>
      <c r="ZN27" s="44"/>
      <c r="ZO27" s="44"/>
      <c r="ZP27" s="44"/>
      <c r="ZQ27" s="44"/>
      <c r="ZR27" s="44"/>
      <c r="ZS27" s="44"/>
      <c r="ZT27" s="44"/>
      <c r="ZU27" s="44"/>
      <c r="ZV27" s="44"/>
      <c r="ZW27" s="44"/>
      <c r="ZX27" s="44"/>
      <c r="ZY27" s="44"/>
      <c r="ZZ27" s="44"/>
      <c r="AAA27" s="44"/>
      <c r="AAB27" s="44"/>
      <c r="AAC27" s="44"/>
      <c r="AAD27" s="44"/>
      <c r="AAE27" s="44"/>
      <c r="AAF27" s="44"/>
      <c r="AAG27" s="44"/>
      <c r="AAH27" s="44"/>
      <c r="AAI27" s="44"/>
      <c r="AAJ27" s="44"/>
      <c r="AAK27" s="44"/>
      <c r="AAL27" s="44"/>
      <c r="AAM27" s="44"/>
      <c r="AAN27" s="44"/>
      <c r="AAO27" s="44"/>
      <c r="AAP27" s="44"/>
      <c r="AAQ27" s="44"/>
      <c r="AAR27" s="44"/>
      <c r="AAS27" s="44"/>
      <c r="AAT27" s="44"/>
      <c r="AAU27" s="44"/>
      <c r="AAV27" s="44"/>
      <c r="AAW27" s="44"/>
      <c r="AAX27" s="44"/>
      <c r="AAY27" s="44"/>
      <c r="AAZ27" s="44"/>
      <c r="ABA27" s="44"/>
      <c r="ABB27" s="44"/>
      <c r="ABC27" s="44"/>
      <c r="ABD27" s="44"/>
      <c r="ABE27" s="44"/>
      <c r="ABF27" s="44"/>
      <c r="ABG27" s="44"/>
      <c r="ABH27" s="44"/>
      <c r="ABI27" s="44"/>
      <c r="ABJ27" s="44"/>
      <c r="ABK27" s="44"/>
      <c r="ABL27" s="44"/>
      <c r="ABM27" s="44"/>
      <c r="ABN27" s="44"/>
      <c r="ABO27" s="44"/>
      <c r="ABP27" s="44"/>
      <c r="ABQ27" s="44"/>
      <c r="ABR27" s="44"/>
      <c r="ABS27" s="44"/>
      <c r="ABT27" s="44"/>
      <c r="ABU27" s="44"/>
      <c r="ABV27" s="44"/>
      <c r="ABW27" s="44"/>
      <c r="ABX27" s="44"/>
      <c r="ABY27" s="44"/>
      <c r="ABZ27" s="44"/>
      <c r="ACA27" s="44"/>
      <c r="ACB27" s="44"/>
      <c r="ACC27" s="44"/>
      <c r="ACD27" s="44"/>
      <c r="ACE27" s="44"/>
      <c r="ACF27" s="44"/>
      <c r="ACG27" s="44"/>
      <c r="ACH27" s="44"/>
      <c r="ACI27" s="44"/>
      <c r="ACJ27" s="44"/>
      <c r="ACK27" s="44"/>
      <c r="ACL27" s="44"/>
      <c r="ACM27" s="44"/>
      <c r="ACN27" s="44"/>
      <c r="ACO27" s="44"/>
      <c r="ACP27" s="44"/>
      <c r="ACQ27" s="44"/>
      <c r="ACR27" s="44"/>
      <c r="ACS27" s="44"/>
      <c r="ACT27" s="44"/>
      <c r="ACU27" s="44"/>
      <c r="ACV27" s="44"/>
      <c r="ACW27" s="44"/>
      <c r="ACX27" s="44"/>
      <c r="ACY27" s="44"/>
      <c r="ACZ27" s="44"/>
      <c r="ADA27" s="44"/>
      <c r="ADB27" s="44"/>
      <c r="ADC27" s="44"/>
      <c r="ADD27" s="44"/>
      <c r="ADE27" s="44"/>
      <c r="ADF27" s="44"/>
      <c r="ADG27" s="44"/>
      <c r="ADH27" s="44"/>
      <c r="ADI27" s="44"/>
      <c r="ADJ27" s="44"/>
      <c r="ADK27" s="44"/>
      <c r="ADL27" s="44"/>
      <c r="ADM27" s="44"/>
      <c r="ADN27" s="44"/>
      <c r="ADO27" s="44"/>
      <c r="ADP27" s="44"/>
      <c r="ADQ27" s="44"/>
      <c r="ADR27" s="44"/>
      <c r="ADS27" s="44"/>
      <c r="ADT27" s="44"/>
      <c r="ADU27" s="44"/>
      <c r="ADV27" s="44"/>
      <c r="ADW27" s="44"/>
      <c r="ADX27" s="44"/>
      <c r="ADY27" s="44"/>
      <c r="ADZ27" s="44"/>
      <c r="AEA27" s="44"/>
      <c r="AEB27" s="44"/>
      <c r="AEC27" s="44"/>
      <c r="AED27" s="44"/>
      <c r="AEE27" s="44"/>
      <c r="AEF27" s="44"/>
      <c r="AEG27" s="44"/>
      <c r="AEH27" s="44"/>
      <c r="AEI27" s="44"/>
      <c r="AEJ27" s="44"/>
      <c r="AEK27" s="44"/>
      <c r="AEL27" s="44"/>
      <c r="AEM27" s="44"/>
      <c r="AEN27" s="44"/>
      <c r="AEO27" s="44"/>
      <c r="AEP27" s="44"/>
      <c r="AEQ27" s="44"/>
      <c r="AER27" s="44"/>
      <c r="AES27" s="44"/>
      <c r="AET27" s="44"/>
      <c r="AEU27" s="44"/>
      <c r="AEV27" s="44"/>
      <c r="AEW27" s="44"/>
      <c r="AEX27" s="44"/>
      <c r="AEY27" s="44"/>
      <c r="AEZ27" s="44"/>
      <c r="AFA27" s="44"/>
      <c r="AFB27" s="44"/>
      <c r="AFC27" s="44"/>
      <c r="AFD27" s="44"/>
      <c r="AFE27" s="44"/>
      <c r="AFF27" s="44"/>
      <c r="AFG27" s="44"/>
      <c r="AFH27" s="44"/>
      <c r="AFI27" s="44"/>
      <c r="AFJ27" s="44"/>
      <c r="AFK27" s="44"/>
      <c r="AFL27" s="44"/>
      <c r="AFM27" s="44"/>
      <c r="AFN27" s="44"/>
      <c r="AFO27" s="44"/>
      <c r="AFP27" s="44"/>
      <c r="AFQ27" s="44"/>
      <c r="AFR27" s="44"/>
      <c r="AFS27" s="44"/>
      <c r="AFT27" s="44"/>
      <c r="AFU27" s="44"/>
      <c r="AFV27" s="44"/>
      <c r="AFW27" s="44"/>
      <c r="AFX27" s="44"/>
      <c r="AFY27" s="44"/>
      <c r="AFZ27" s="44"/>
      <c r="AGA27" s="44"/>
      <c r="AGB27" s="44"/>
      <c r="AGC27" s="44"/>
      <c r="AGD27" s="44"/>
      <c r="AGE27" s="44"/>
      <c r="AGF27" s="44"/>
      <c r="AGG27" s="44"/>
      <c r="AGH27" s="44"/>
      <c r="AGI27" s="44"/>
      <c r="AGJ27" s="44"/>
      <c r="AGK27" s="44"/>
      <c r="AGL27" s="44"/>
      <c r="AGM27" s="44"/>
      <c r="AGN27" s="44"/>
      <c r="AGO27" s="44"/>
      <c r="AGP27" s="44"/>
      <c r="AGQ27" s="44"/>
      <c r="AGR27" s="44"/>
      <c r="AGS27" s="44"/>
      <c r="AGT27" s="44"/>
      <c r="AGU27" s="44"/>
      <c r="AGV27" s="44"/>
      <c r="AGW27" s="44"/>
      <c r="AGX27" s="44"/>
      <c r="AGY27" s="44"/>
      <c r="AGZ27" s="44"/>
      <c r="AHA27" s="44"/>
      <c r="AHB27" s="44"/>
      <c r="AHC27" s="44"/>
      <c r="AHD27" s="44"/>
      <c r="AHE27" s="44"/>
      <c r="AHF27" s="44"/>
      <c r="AHG27" s="44"/>
      <c r="AHH27" s="44"/>
      <c r="AHI27" s="44"/>
      <c r="AHJ27" s="44"/>
      <c r="AHK27" s="44"/>
      <c r="AHL27" s="44"/>
      <c r="AHM27" s="44"/>
      <c r="AHN27" s="44"/>
      <c r="AHO27" s="44"/>
      <c r="AHP27" s="44"/>
      <c r="AHQ27" s="44"/>
      <c r="AHR27" s="44"/>
      <c r="AHS27" s="44"/>
      <c r="AHT27" s="44"/>
      <c r="AHU27" s="44"/>
      <c r="AHV27" s="44"/>
      <c r="AHW27" s="44"/>
      <c r="AHX27" s="44"/>
      <c r="AHY27" s="44"/>
      <c r="AHZ27" s="44"/>
      <c r="AIA27" s="44"/>
      <c r="AIB27" s="44"/>
      <c r="AIC27" s="44"/>
      <c r="AID27" s="44"/>
      <c r="AIE27" s="44"/>
      <c r="AIF27" s="44"/>
      <c r="AIG27" s="44"/>
      <c r="AIH27" s="44"/>
      <c r="AII27" s="44"/>
      <c r="AIJ27" s="44"/>
      <c r="AIK27" s="44"/>
      <c r="AIL27" s="44"/>
      <c r="AIM27" s="44"/>
      <c r="AIN27" s="44"/>
      <c r="AIO27" s="44"/>
      <c r="AIP27" s="44"/>
      <c r="AIQ27" s="44"/>
      <c r="AIR27" s="44"/>
      <c r="AIS27" s="44"/>
      <c r="AIT27" s="44"/>
      <c r="AIU27" s="44"/>
      <c r="AIV27" s="44"/>
      <c r="AIW27" s="44"/>
      <c r="AIX27" s="44"/>
      <c r="AIY27" s="44"/>
      <c r="AIZ27" s="44"/>
      <c r="AJA27" s="44"/>
      <c r="AJB27" s="44"/>
      <c r="AJC27" s="44"/>
      <c r="AJD27" s="44"/>
      <c r="AJE27" s="44"/>
      <c r="AJF27" s="44"/>
      <c r="AJG27" s="44"/>
      <c r="AJH27" s="44"/>
      <c r="AJI27" s="44"/>
      <c r="AJJ27" s="44"/>
      <c r="AJK27" s="44"/>
      <c r="AJL27" s="44"/>
      <c r="AJM27" s="44"/>
      <c r="AJN27" s="44"/>
      <c r="AJO27" s="44"/>
      <c r="AJP27" s="44"/>
      <c r="AJQ27" s="44"/>
      <c r="AJR27" s="44"/>
      <c r="AJS27" s="44"/>
      <c r="AJT27" s="44"/>
      <c r="AJU27" s="44"/>
      <c r="AJV27" s="44"/>
      <c r="AJW27" s="44"/>
      <c r="AJX27" s="44"/>
      <c r="AJY27" s="44"/>
      <c r="AJZ27" s="44"/>
      <c r="AKA27" s="44"/>
      <c r="AKB27" s="44"/>
      <c r="AKC27" s="44"/>
      <c r="AKD27" s="44"/>
      <c r="AKE27" s="44"/>
      <c r="AKF27" s="44"/>
      <c r="AKG27" s="44"/>
      <c r="AKH27" s="44"/>
      <c r="AKI27" s="44"/>
      <c r="AKJ27" s="44"/>
      <c r="AKK27" s="44"/>
      <c r="AKL27" s="44"/>
      <c r="AKM27" s="44"/>
      <c r="AKN27" s="44"/>
      <c r="AKO27" s="44"/>
      <c r="AKP27" s="44"/>
      <c r="AKQ27" s="44"/>
      <c r="AKR27" s="44"/>
      <c r="AKS27" s="44"/>
      <c r="AKT27" s="44"/>
      <c r="AKU27" s="44"/>
      <c r="AKV27" s="44"/>
      <c r="AKW27" s="44"/>
      <c r="AKX27" s="44"/>
      <c r="AKY27" s="44"/>
      <c r="AKZ27" s="44"/>
      <c r="ALA27" s="44"/>
      <c r="ALB27" s="44"/>
      <c r="ALC27" s="44"/>
      <c r="ALD27" s="44"/>
      <c r="ALE27" s="44"/>
      <c r="ALF27" s="44"/>
      <c r="ALG27" s="44"/>
      <c r="ALH27" s="44"/>
      <c r="ALI27" s="44"/>
      <c r="ALJ27" s="44"/>
      <c r="ALK27" s="44"/>
      <c r="ALL27" s="44"/>
      <c r="ALM27" s="44"/>
      <c r="ALN27" s="44"/>
      <c r="ALO27" s="44"/>
      <c r="ALP27" s="44"/>
      <c r="ALQ27" s="44"/>
      <c r="ALR27" s="44"/>
      <c r="ALS27" s="44"/>
      <c r="ALT27" s="44"/>
      <c r="ALU27" s="44"/>
      <c r="ALV27" s="44"/>
      <c r="ALW27" s="44"/>
      <c r="ALX27" s="44"/>
      <c r="ALY27" s="44"/>
      <c r="ALZ27" s="44"/>
      <c r="AMA27" s="44"/>
      <c r="AMB27" s="44"/>
      <c r="AMC27" s="44"/>
      <c r="AMD27" s="44"/>
      <c r="AME27" s="44"/>
      <c r="AMF27" s="44"/>
      <c r="AMG27" s="44"/>
      <c r="AMH27" s="44"/>
      <c r="AMI27" s="44"/>
      <c r="AMJ27" s="44"/>
      <c r="AMK27" s="44"/>
      <c r="AML27" s="44"/>
      <c r="AMM27" s="44"/>
      <c r="AMN27" s="44"/>
      <c r="AMO27" s="44"/>
      <c r="AMP27" s="44"/>
      <c r="AMQ27" s="44"/>
      <c r="AMR27" s="44"/>
      <c r="AMS27" s="44"/>
      <c r="AMT27" s="44"/>
      <c r="AMU27" s="44"/>
      <c r="AMV27" s="44"/>
      <c r="AMW27" s="44"/>
      <c r="AMX27" s="44"/>
      <c r="AMY27" s="44"/>
      <c r="AMZ27" s="44"/>
      <c r="ANA27" s="44"/>
      <c r="ANB27" s="44"/>
      <c r="ANC27" s="44"/>
      <c r="AND27" s="44"/>
      <c r="ANE27" s="44"/>
      <c r="ANF27" s="44"/>
      <c r="ANG27" s="44"/>
      <c r="ANH27" s="44"/>
      <c r="ANI27" s="44"/>
      <c r="ANJ27" s="44"/>
      <c r="ANK27" s="44"/>
      <c r="ANL27" s="44"/>
      <c r="ANM27" s="44"/>
      <c r="ANN27" s="44"/>
      <c r="ANO27" s="44"/>
      <c r="ANP27" s="44"/>
      <c r="ANQ27" s="44"/>
      <c r="ANR27" s="44"/>
      <c r="ANS27" s="44"/>
      <c r="ANT27" s="44"/>
      <c r="ANU27" s="44"/>
      <c r="ANV27" s="44"/>
      <c r="ANW27" s="44"/>
      <c r="ANX27" s="44"/>
      <c r="ANY27" s="44"/>
      <c r="ANZ27" s="44"/>
      <c r="AOA27" s="44"/>
      <c r="AOB27" s="44"/>
      <c r="AOC27" s="44"/>
      <c r="AOD27" s="44"/>
      <c r="AOE27" s="44"/>
      <c r="AOF27" s="44"/>
      <c r="AOG27" s="44"/>
      <c r="AOH27" s="44"/>
      <c r="AOI27" s="44"/>
      <c r="AOJ27" s="44"/>
      <c r="AOK27" s="44"/>
      <c r="AOL27" s="44"/>
      <c r="AOM27" s="44"/>
      <c r="AON27" s="44"/>
      <c r="AOO27" s="44"/>
      <c r="AOP27" s="44"/>
      <c r="AOQ27" s="44"/>
      <c r="AOR27" s="44"/>
      <c r="AOS27" s="44"/>
      <c r="AOT27" s="44"/>
      <c r="AOU27" s="44"/>
      <c r="AOV27" s="44"/>
      <c r="AOW27" s="44"/>
      <c r="AOX27" s="44"/>
      <c r="AOY27" s="44"/>
      <c r="AOZ27" s="44"/>
      <c r="APA27" s="44"/>
      <c r="APB27" s="44"/>
      <c r="APC27" s="44"/>
      <c r="APD27" s="44"/>
      <c r="APE27" s="44"/>
      <c r="APF27" s="44"/>
      <c r="APG27" s="44"/>
      <c r="APH27" s="44"/>
      <c r="API27" s="44"/>
      <c r="APJ27" s="44"/>
      <c r="APK27" s="44"/>
      <c r="APL27" s="44"/>
      <c r="APM27" s="44"/>
      <c r="APN27" s="44"/>
      <c r="APO27" s="44"/>
      <c r="APP27" s="44"/>
      <c r="APQ27" s="44"/>
      <c r="APR27" s="44"/>
      <c r="APS27" s="44"/>
      <c r="APT27" s="44"/>
      <c r="APU27" s="44"/>
      <c r="APV27" s="44"/>
      <c r="APW27" s="44"/>
      <c r="APX27" s="44"/>
      <c r="APY27" s="44"/>
      <c r="APZ27" s="44"/>
      <c r="AQA27" s="44"/>
      <c r="AQB27" s="44"/>
      <c r="AQC27" s="44"/>
      <c r="AQD27" s="44"/>
      <c r="AQE27" s="44"/>
      <c r="AQF27" s="44"/>
      <c r="AQG27" s="44"/>
      <c r="AQH27" s="44"/>
      <c r="AQI27" s="44"/>
      <c r="AQJ27" s="44"/>
      <c r="AQK27" s="44"/>
      <c r="AQL27" s="44"/>
      <c r="AQM27" s="44"/>
      <c r="AQN27" s="44"/>
      <c r="AQO27" s="44"/>
      <c r="AQP27" s="44"/>
      <c r="AQQ27" s="44"/>
      <c r="AQR27" s="44"/>
      <c r="AQS27" s="44"/>
      <c r="AQT27" s="44"/>
      <c r="AQU27" s="44"/>
      <c r="AQV27" s="44"/>
      <c r="AQW27" s="44"/>
      <c r="AQX27" s="44"/>
      <c r="AQY27" s="44"/>
      <c r="AQZ27" s="44"/>
      <c r="ARA27" s="44"/>
      <c r="ARB27" s="44"/>
      <c r="ARC27" s="44"/>
      <c r="ARD27" s="44"/>
      <c r="ARE27" s="44"/>
      <c r="ARF27" s="44"/>
      <c r="ARG27" s="44"/>
      <c r="ARH27" s="44"/>
      <c r="ARI27" s="44"/>
      <c r="ARJ27" s="44"/>
      <c r="ARK27" s="44"/>
      <c r="ARL27" s="44"/>
      <c r="ARM27" s="44"/>
      <c r="ARN27" s="44"/>
      <c r="ARO27" s="44"/>
      <c r="ARP27" s="44"/>
      <c r="ARQ27" s="44"/>
      <c r="ARR27" s="44"/>
      <c r="ARS27" s="44"/>
      <c r="ART27" s="44"/>
      <c r="ARU27" s="44"/>
      <c r="ARV27" s="44"/>
      <c r="ARW27" s="44"/>
      <c r="ARX27" s="44"/>
      <c r="ARY27" s="44"/>
      <c r="ARZ27" s="44"/>
      <c r="ASA27" s="44"/>
      <c r="ASB27" s="44"/>
      <c r="ASC27" s="44"/>
      <c r="ASD27" s="44"/>
      <c r="ASE27" s="44"/>
      <c r="ASF27" s="44"/>
      <c r="ASG27" s="44"/>
      <c r="ASH27" s="44"/>
      <c r="ASI27" s="44"/>
      <c r="ASJ27" s="44"/>
      <c r="ASK27" s="44"/>
      <c r="ASL27" s="44"/>
      <c r="ASM27" s="44"/>
      <c r="ASN27" s="44"/>
      <c r="ASO27" s="44"/>
      <c r="ASP27" s="44"/>
      <c r="ASQ27" s="44"/>
      <c r="ASR27" s="44"/>
      <c r="ASS27" s="44"/>
      <c r="AST27" s="44"/>
      <c r="ASU27" s="44"/>
      <c r="ASV27" s="44"/>
      <c r="ASW27" s="44"/>
      <c r="ASX27" s="44"/>
      <c r="ASY27" s="44"/>
      <c r="ASZ27" s="44"/>
      <c r="ATA27" s="44"/>
      <c r="ATB27" s="44"/>
      <c r="ATC27" s="44"/>
      <c r="ATD27" s="44"/>
      <c r="ATE27" s="44"/>
      <c r="ATF27" s="44"/>
      <c r="ATG27" s="44"/>
      <c r="ATH27" s="44"/>
      <c r="ATI27" s="44"/>
      <c r="ATJ27" s="44"/>
      <c r="ATK27" s="44"/>
      <c r="ATL27" s="44"/>
      <c r="ATM27" s="44"/>
      <c r="ATN27" s="44"/>
      <c r="ATO27" s="44"/>
      <c r="ATP27" s="44"/>
      <c r="ATQ27" s="44"/>
      <c r="ATR27" s="44"/>
      <c r="ATS27" s="44"/>
      <c r="ATT27" s="44"/>
      <c r="ATU27" s="44"/>
      <c r="ATV27" s="44"/>
      <c r="ATW27" s="44"/>
      <c r="ATX27" s="44"/>
      <c r="ATY27" s="44"/>
      <c r="ATZ27" s="44"/>
      <c r="AUA27" s="44"/>
      <c r="AUB27" s="44"/>
      <c r="AUC27" s="44"/>
      <c r="AUD27" s="44"/>
      <c r="AUE27" s="44"/>
      <c r="AUF27" s="44"/>
      <c r="AUG27" s="44"/>
      <c r="AUH27" s="44"/>
      <c r="AUI27" s="44"/>
      <c r="AUJ27" s="44"/>
      <c r="AUK27" s="44"/>
      <c r="AUL27" s="44"/>
      <c r="AUM27" s="44"/>
      <c r="AUN27" s="44"/>
      <c r="AUO27" s="44"/>
      <c r="AUP27" s="44"/>
      <c r="AUQ27" s="44"/>
      <c r="AUR27" s="44"/>
      <c r="AUS27" s="44"/>
      <c r="AUT27" s="44"/>
      <c r="AUU27" s="44"/>
      <c r="AUV27" s="44"/>
      <c r="AUW27" s="44"/>
      <c r="AUX27" s="44"/>
      <c r="AUY27" s="44"/>
      <c r="AUZ27" s="44"/>
      <c r="AVA27" s="44"/>
      <c r="AVB27" s="44"/>
      <c r="AVC27" s="44"/>
      <c r="AVD27" s="44"/>
      <c r="AVE27" s="44"/>
      <c r="AVF27" s="44"/>
      <c r="AVG27" s="44"/>
      <c r="AVH27" s="44"/>
      <c r="AVI27" s="44"/>
      <c r="AVJ27" s="44"/>
      <c r="AVK27" s="44"/>
      <c r="AVL27" s="44"/>
      <c r="AVM27" s="44"/>
      <c r="AVN27" s="44"/>
      <c r="AVO27" s="44"/>
      <c r="AVP27" s="44"/>
      <c r="AVQ27" s="44"/>
      <c r="AVR27" s="44"/>
      <c r="AVS27" s="44"/>
      <c r="AVT27" s="44"/>
      <c r="AVU27" s="44"/>
      <c r="AVV27" s="44"/>
      <c r="AVW27" s="44"/>
      <c r="AVX27" s="44"/>
      <c r="AVY27" s="44"/>
      <c r="AVZ27" s="44"/>
      <c r="AWA27" s="44"/>
      <c r="AWB27" s="44"/>
      <c r="AWC27" s="44"/>
      <c r="AWD27" s="44"/>
      <c r="AWE27" s="44"/>
      <c r="AWF27" s="44"/>
      <c r="AWG27" s="44"/>
      <c r="AWH27" s="44"/>
      <c r="AWI27" s="44"/>
      <c r="AWJ27" s="44"/>
      <c r="AWK27" s="44"/>
      <c r="AWL27" s="44"/>
      <c r="AWM27" s="44"/>
      <c r="AWN27" s="44"/>
      <c r="AWO27" s="44"/>
      <c r="AWP27" s="44"/>
      <c r="AWQ27" s="44"/>
      <c r="AWR27" s="44"/>
      <c r="AWS27" s="44"/>
      <c r="AWT27" s="44"/>
      <c r="AWU27" s="44"/>
      <c r="AWV27" s="44"/>
      <c r="AWW27" s="44"/>
      <c r="AWX27" s="44"/>
      <c r="AWY27" s="44"/>
      <c r="AWZ27" s="44"/>
      <c r="AXA27" s="44"/>
      <c r="AXB27" s="44"/>
      <c r="AXC27" s="44"/>
      <c r="AXD27" s="44"/>
      <c r="AXE27" s="44"/>
      <c r="AXF27" s="44"/>
      <c r="AXG27" s="44"/>
      <c r="AXH27" s="44"/>
      <c r="AXI27" s="44"/>
      <c r="AXJ27" s="44"/>
      <c r="AXK27" s="44"/>
      <c r="AXL27" s="44"/>
      <c r="AXM27" s="44"/>
      <c r="AXN27" s="44"/>
      <c r="AXO27" s="44"/>
      <c r="AXP27" s="44"/>
      <c r="AXQ27" s="44"/>
      <c r="AXR27" s="44"/>
      <c r="AXS27" s="44"/>
      <c r="AXT27" s="44"/>
      <c r="AXU27" s="44"/>
      <c r="AXV27" s="44"/>
      <c r="AXW27" s="44"/>
      <c r="AXX27" s="44"/>
      <c r="AXY27" s="44"/>
      <c r="AXZ27" s="44"/>
      <c r="AYA27" s="44"/>
      <c r="AYB27" s="44"/>
      <c r="AYC27" s="44"/>
      <c r="AYD27" s="44"/>
      <c r="AYE27" s="44"/>
      <c r="AYF27" s="44"/>
      <c r="AYG27" s="44"/>
      <c r="AYH27" s="44"/>
      <c r="AYI27" s="44"/>
      <c r="AYJ27" s="44"/>
      <c r="AYK27" s="44"/>
      <c r="AYL27" s="44"/>
      <c r="AYM27" s="44"/>
      <c r="AYN27" s="44"/>
      <c r="AYO27" s="44"/>
      <c r="AYP27" s="44"/>
      <c r="AYQ27" s="44"/>
      <c r="AYR27" s="44"/>
      <c r="AYS27" s="44"/>
      <c r="AYT27" s="44"/>
      <c r="AYU27" s="44"/>
      <c r="AYV27" s="44"/>
      <c r="AYW27" s="44"/>
      <c r="AYX27" s="44"/>
      <c r="AYY27" s="44"/>
      <c r="AYZ27" s="44"/>
      <c r="AZA27" s="44"/>
      <c r="AZB27" s="44"/>
      <c r="AZC27" s="44"/>
      <c r="AZD27" s="44"/>
      <c r="AZE27" s="44"/>
      <c r="AZF27" s="44"/>
      <c r="AZG27" s="44"/>
      <c r="AZH27" s="44"/>
      <c r="AZI27" s="44"/>
      <c r="AZJ27" s="44"/>
      <c r="AZK27" s="44"/>
      <c r="AZL27" s="44"/>
      <c r="AZM27" s="44"/>
      <c r="AZN27" s="44"/>
      <c r="AZO27" s="44"/>
      <c r="AZP27" s="44"/>
      <c r="AZQ27" s="44"/>
      <c r="AZR27" s="44"/>
      <c r="AZS27" s="44"/>
      <c r="AZT27" s="44"/>
      <c r="AZU27" s="44"/>
      <c r="AZV27" s="44"/>
      <c r="AZW27" s="44"/>
      <c r="AZX27" s="44"/>
      <c r="AZY27" s="44"/>
      <c r="AZZ27" s="44"/>
      <c r="BAA27" s="44"/>
      <c r="BAB27" s="44"/>
      <c r="BAC27" s="44"/>
      <c r="BAD27" s="44"/>
      <c r="BAE27" s="44"/>
      <c r="BAF27" s="44"/>
      <c r="BAG27" s="44"/>
      <c r="BAH27" s="44"/>
      <c r="BAI27" s="44"/>
      <c r="BAJ27" s="44"/>
      <c r="BAK27" s="44"/>
      <c r="BAL27" s="44"/>
      <c r="BAM27" s="44"/>
      <c r="BAN27" s="44"/>
      <c r="BAO27" s="44"/>
      <c r="BAP27" s="44"/>
      <c r="BAQ27" s="44"/>
      <c r="BAR27" s="44"/>
      <c r="BAS27" s="44"/>
      <c r="BAT27" s="44"/>
      <c r="BAU27" s="44"/>
      <c r="BAV27" s="44"/>
      <c r="BAW27" s="44"/>
      <c r="BAX27" s="44"/>
      <c r="BAY27" s="44"/>
      <c r="BAZ27" s="44"/>
      <c r="BBA27" s="44"/>
      <c r="BBB27" s="44"/>
      <c r="BBC27" s="44"/>
      <c r="BBD27" s="44"/>
      <c r="BBE27" s="44"/>
      <c r="BBF27" s="44"/>
      <c r="BBG27" s="44"/>
      <c r="BBH27" s="44"/>
      <c r="BBI27" s="44"/>
      <c r="BBJ27" s="44"/>
      <c r="BBK27" s="44"/>
      <c r="BBL27" s="44"/>
      <c r="BBM27" s="44"/>
      <c r="BBN27" s="44"/>
      <c r="BBO27" s="44"/>
      <c r="BBP27" s="44"/>
      <c r="BBQ27" s="44"/>
      <c r="BBR27" s="44"/>
      <c r="BBS27" s="44"/>
      <c r="BBT27" s="44"/>
      <c r="BBU27" s="44"/>
      <c r="BBV27" s="44"/>
      <c r="BBW27" s="44"/>
      <c r="BBX27" s="44"/>
      <c r="BBY27" s="44"/>
      <c r="BBZ27" s="44"/>
      <c r="BCA27" s="44"/>
      <c r="BCB27" s="44"/>
      <c r="BCC27" s="44"/>
      <c r="BCD27" s="44"/>
      <c r="BCE27" s="44"/>
      <c r="BCF27" s="44"/>
      <c r="BCG27" s="44"/>
      <c r="BCH27" s="44"/>
      <c r="BCI27" s="44"/>
      <c r="BCJ27" s="44"/>
      <c r="BCK27" s="44"/>
      <c r="BCL27" s="44"/>
      <c r="BCM27" s="44"/>
      <c r="BCN27" s="44"/>
      <c r="BCO27" s="44"/>
      <c r="BCP27" s="44"/>
      <c r="BCQ27" s="44"/>
      <c r="BCR27" s="44"/>
      <c r="BCS27" s="44"/>
      <c r="BCT27" s="44"/>
      <c r="BCU27" s="44"/>
      <c r="BCV27" s="44"/>
      <c r="BCW27" s="44"/>
      <c r="BCX27" s="44"/>
      <c r="BCY27" s="44"/>
      <c r="BCZ27" s="44"/>
      <c r="BDA27" s="44"/>
      <c r="BDB27" s="44"/>
      <c r="BDC27" s="44"/>
      <c r="BDD27" s="44"/>
      <c r="BDE27" s="44"/>
      <c r="BDF27" s="44"/>
      <c r="BDG27" s="44"/>
      <c r="BDH27" s="44"/>
      <c r="BDI27" s="44"/>
      <c r="BDJ27" s="44"/>
      <c r="BDK27" s="44"/>
      <c r="BDL27" s="44"/>
      <c r="BDM27" s="44"/>
      <c r="BDN27" s="44"/>
      <c r="BDO27" s="44"/>
      <c r="BDP27" s="44"/>
      <c r="BDQ27" s="44"/>
      <c r="BDR27" s="44"/>
      <c r="BDS27" s="44"/>
      <c r="BDT27" s="44"/>
      <c r="BDU27" s="44"/>
      <c r="BDV27" s="44"/>
      <c r="BDW27" s="44"/>
      <c r="BDX27" s="44"/>
      <c r="BDY27" s="44"/>
      <c r="BDZ27" s="44"/>
      <c r="BEA27" s="44"/>
      <c r="BEB27" s="44"/>
      <c r="BEC27" s="44"/>
      <c r="BED27" s="44"/>
      <c r="BEE27" s="44"/>
      <c r="BEF27" s="44"/>
      <c r="BEG27" s="44"/>
      <c r="BEH27" s="44"/>
      <c r="BEI27" s="44"/>
      <c r="BEJ27" s="44"/>
      <c r="BEK27" s="44"/>
      <c r="BEL27" s="44"/>
      <c r="BEM27" s="44"/>
      <c r="BEN27" s="44"/>
      <c r="BEO27" s="44"/>
      <c r="BEP27" s="44"/>
      <c r="BEQ27" s="44"/>
      <c r="BER27" s="44"/>
      <c r="BES27" s="44"/>
      <c r="BET27" s="44"/>
      <c r="BEU27" s="44"/>
      <c r="BEV27" s="44"/>
      <c r="BEW27" s="44"/>
      <c r="BEX27" s="44"/>
      <c r="BEY27" s="44"/>
      <c r="BEZ27" s="44"/>
      <c r="BFA27" s="44"/>
      <c r="BFB27" s="44"/>
      <c r="BFC27" s="44"/>
      <c r="BFD27" s="44"/>
      <c r="BFE27" s="44"/>
      <c r="BFF27" s="44"/>
      <c r="BFG27" s="44"/>
      <c r="BFH27" s="44"/>
      <c r="BFI27" s="44"/>
      <c r="BFJ27" s="44"/>
      <c r="BFK27" s="44"/>
      <c r="BFL27" s="44"/>
      <c r="BFM27" s="44"/>
      <c r="BFN27" s="44"/>
      <c r="BFO27" s="44"/>
      <c r="BFP27" s="44"/>
      <c r="BFQ27" s="44"/>
      <c r="BFR27" s="44"/>
      <c r="BFS27" s="44"/>
      <c r="BFT27" s="44"/>
      <c r="BFU27" s="44"/>
      <c r="BFV27" s="44"/>
      <c r="BFW27" s="44"/>
      <c r="BFX27" s="44"/>
      <c r="BFY27" s="44"/>
      <c r="BFZ27" s="44"/>
      <c r="BGA27" s="44"/>
      <c r="BGB27" s="44"/>
      <c r="BGC27" s="44"/>
      <c r="BGD27" s="44"/>
      <c r="BGE27" s="44"/>
      <c r="BGF27" s="44"/>
      <c r="BGG27" s="44"/>
      <c r="BGH27" s="44"/>
      <c r="BGI27" s="44"/>
      <c r="BGJ27" s="44"/>
      <c r="BGK27" s="44"/>
      <c r="BGL27" s="44"/>
      <c r="BGM27" s="44"/>
      <c r="BGN27" s="44"/>
      <c r="BGO27" s="44"/>
      <c r="BGP27" s="44"/>
      <c r="BGQ27" s="44"/>
      <c r="BGR27" s="44"/>
      <c r="BGS27" s="44"/>
      <c r="BGT27" s="44"/>
      <c r="BGU27" s="44"/>
      <c r="BGV27" s="44"/>
      <c r="BGW27" s="44"/>
      <c r="BGX27" s="44"/>
      <c r="BGY27" s="44"/>
      <c r="BGZ27" s="44"/>
      <c r="BHA27" s="44"/>
      <c r="BHB27" s="44"/>
      <c r="BHC27" s="44"/>
      <c r="BHD27" s="44"/>
      <c r="BHE27" s="44"/>
      <c r="BHF27" s="44"/>
      <c r="BHG27" s="44"/>
      <c r="BHH27" s="44"/>
      <c r="BHI27" s="44"/>
      <c r="BHJ27" s="44"/>
      <c r="BHK27" s="44"/>
      <c r="BHL27" s="44"/>
      <c r="BHM27" s="44"/>
      <c r="BHN27" s="44"/>
      <c r="BHO27" s="44"/>
      <c r="BHP27" s="44"/>
      <c r="BHQ27" s="44"/>
      <c r="BHR27" s="44"/>
      <c r="BHS27" s="44"/>
      <c r="BHT27" s="44"/>
      <c r="BHU27" s="44"/>
      <c r="BHV27" s="44"/>
      <c r="BHW27" s="44"/>
      <c r="BHX27" s="44"/>
      <c r="BHY27" s="44"/>
      <c r="BHZ27" s="44"/>
      <c r="BIA27" s="44"/>
      <c r="BIB27" s="44"/>
      <c r="BIC27" s="44"/>
      <c r="BID27" s="44"/>
      <c r="BIE27" s="44"/>
      <c r="BIF27" s="44"/>
      <c r="BIG27" s="44"/>
      <c r="BIH27" s="44"/>
      <c r="BII27" s="44"/>
      <c r="BIJ27" s="44"/>
      <c r="BIK27" s="44"/>
      <c r="BIL27" s="44"/>
      <c r="BIM27" s="44"/>
      <c r="BIN27" s="44"/>
      <c r="BIO27" s="44"/>
      <c r="BIP27" s="44"/>
      <c r="BIQ27" s="44"/>
      <c r="BIR27" s="44"/>
      <c r="BIS27" s="44"/>
      <c r="BIT27" s="44"/>
      <c r="BIU27" s="44"/>
      <c r="BIV27" s="44"/>
      <c r="BIW27" s="44"/>
      <c r="BIX27" s="44"/>
      <c r="BIY27" s="44"/>
      <c r="BIZ27" s="44"/>
      <c r="BJA27" s="44"/>
      <c r="BJB27" s="44"/>
      <c r="BJC27" s="44"/>
      <c r="BJD27" s="44"/>
      <c r="BJE27" s="44"/>
      <c r="BJF27" s="44"/>
      <c r="BJG27" s="44"/>
      <c r="BJH27" s="44"/>
      <c r="BJI27" s="44"/>
      <c r="BJJ27" s="44"/>
      <c r="BJK27" s="44"/>
      <c r="BJL27" s="44"/>
      <c r="BJM27" s="44"/>
      <c r="BJN27" s="44"/>
      <c r="BJO27" s="44"/>
      <c r="BJP27" s="44"/>
      <c r="BJQ27" s="44"/>
      <c r="BJR27" s="44"/>
      <c r="BJS27" s="44"/>
      <c r="BJT27" s="44"/>
      <c r="BJU27" s="44"/>
      <c r="BJV27" s="44"/>
      <c r="BJW27" s="44"/>
      <c r="BJX27" s="44"/>
      <c r="BJY27" s="44"/>
      <c r="BJZ27" s="44"/>
      <c r="BKA27" s="44"/>
      <c r="BKB27" s="44"/>
      <c r="BKC27" s="44"/>
      <c r="BKD27" s="44"/>
      <c r="BKE27" s="44"/>
      <c r="BKF27" s="44"/>
      <c r="BKG27" s="44"/>
      <c r="BKH27" s="44"/>
      <c r="BKI27" s="44"/>
      <c r="BKJ27" s="44"/>
      <c r="BKK27" s="44"/>
      <c r="BKL27" s="44"/>
      <c r="BKM27" s="44"/>
      <c r="BKN27" s="44"/>
      <c r="BKO27" s="44"/>
      <c r="BKP27" s="44"/>
      <c r="BKQ27" s="44"/>
      <c r="BKR27" s="44"/>
      <c r="BKS27" s="44"/>
      <c r="BKT27" s="44"/>
      <c r="BKU27" s="44"/>
      <c r="BKV27" s="44"/>
      <c r="BKW27" s="44"/>
      <c r="BKX27" s="44"/>
      <c r="BKY27" s="44"/>
      <c r="BKZ27" s="44"/>
      <c r="BLA27" s="44"/>
      <c r="BLB27" s="44"/>
      <c r="BLC27" s="44"/>
      <c r="BLD27" s="44"/>
      <c r="BLE27" s="44"/>
      <c r="BLF27" s="44"/>
      <c r="BLG27" s="44"/>
      <c r="BLH27" s="44"/>
      <c r="BLI27" s="44"/>
      <c r="BLJ27" s="44"/>
      <c r="BLK27" s="44"/>
      <c r="BLL27" s="44"/>
      <c r="BLM27" s="44"/>
      <c r="BLN27" s="44"/>
      <c r="BLO27" s="44"/>
      <c r="BLP27" s="44"/>
      <c r="BLQ27" s="44"/>
      <c r="BLR27" s="44"/>
      <c r="BLS27" s="44"/>
      <c r="BLT27" s="44"/>
      <c r="BLU27" s="44"/>
      <c r="BLV27" s="44"/>
      <c r="BLW27" s="44"/>
      <c r="BLX27" s="44"/>
      <c r="BLY27" s="44"/>
      <c r="BLZ27" s="44"/>
      <c r="BMA27" s="44"/>
      <c r="BMB27" s="44"/>
      <c r="BMC27" s="44"/>
      <c r="BMD27" s="44"/>
      <c r="BME27" s="44"/>
      <c r="BMF27" s="44"/>
      <c r="BMG27" s="44"/>
      <c r="BMH27" s="44"/>
      <c r="BMI27" s="44"/>
      <c r="BMJ27" s="44"/>
      <c r="BMK27" s="44"/>
      <c r="BML27" s="44"/>
      <c r="BMM27" s="44"/>
      <c r="BMN27" s="44"/>
      <c r="BMO27" s="44"/>
      <c r="BMP27" s="44"/>
      <c r="BMQ27" s="44"/>
      <c r="BMR27" s="44"/>
      <c r="BMS27" s="44"/>
      <c r="BMT27" s="44"/>
      <c r="BMU27" s="44"/>
      <c r="BMV27" s="44"/>
      <c r="BMW27" s="44"/>
      <c r="BMX27" s="44"/>
      <c r="BMY27" s="44"/>
      <c r="BMZ27" s="44"/>
      <c r="BNA27" s="44"/>
      <c r="BNB27" s="44"/>
      <c r="BNC27" s="44"/>
      <c r="BND27" s="44"/>
      <c r="BNE27" s="44"/>
      <c r="BNF27" s="44"/>
      <c r="BNG27" s="44"/>
      <c r="BNH27" s="44"/>
      <c r="BNI27" s="44"/>
      <c r="BNJ27" s="44"/>
      <c r="BNK27" s="44"/>
      <c r="BNL27" s="44"/>
      <c r="BNM27" s="44"/>
      <c r="BNN27" s="44"/>
      <c r="BNO27" s="44"/>
      <c r="BNP27" s="44"/>
      <c r="BNQ27" s="44"/>
      <c r="BNR27" s="44"/>
      <c r="BNS27" s="44"/>
      <c r="BNT27" s="44"/>
      <c r="BNU27" s="44"/>
      <c r="BNV27" s="44"/>
      <c r="BNW27" s="44"/>
      <c r="BNX27" s="44"/>
      <c r="BNY27" s="44"/>
      <c r="BNZ27" s="44"/>
      <c r="BOA27" s="44"/>
      <c r="BOB27" s="44"/>
      <c r="BOC27" s="44"/>
      <c r="BOD27" s="44"/>
      <c r="BOE27" s="44"/>
      <c r="BOF27" s="44"/>
      <c r="BOG27" s="44"/>
      <c r="BOH27" s="44"/>
      <c r="BOI27" s="44"/>
      <c r="BOJ27" s="44"/>
      <c r="BOK27" s="44"/>
      <c r="BOL27" s="44"/>
      <c r="BOM27" s="44"/>
      <c r="BON27" s="44"/>
      <c r="BOO27" s="44"/>
      <c r="BOP27" s="44"/>
      <c r="BOQ27" s="44"/>
      <c r="BOR27" s="44"/>
      <c r="BOS27" s="44"/>
      <c r="BOT27" s="44"/>
      <c r="BOU27" s="44"/>
      <c r="BOV27" s="44"/>
      <c r="BOW27" s="44"/>
      <c r="BOX27" s="44"/>
      <c r="BOY27" s="44"/>
      <c r="BOZ27" s="44"/>
      <c r="BPA27" s="44"/>
      <c r="BPB27" s="44"/>
      <c r="BPC27" s="44"/>
      <c r="BPD27" s="44"/>
      <c r="BPE27" s="44"/>
      <c r="BPF27" s="44"/>
      <c r="BPG27" s="44"/>
      <c r="BPH27" s="44"/>
      <c r="BPI27" s="44"/>
      <c r="BPJ27" s="44"/>
      <c r="BPK27" s="44"/>
      <c r="BPL27" s="44"/>
      <c r="BPM27" s="44"/>
      <c r="BPN27" s="44"/>
      <c r="BPO27" s="44"/>
      <c r="BPP27" s="44"/>
      <c r="BPQ27" s="44"/>
      <c r="BPR27" s="44"/>
      <c r="BPS27" s="44"/>
      <c r="BPT27" s="44"/>
      <c r="BPU27" s="44"/>
      <c r="BPV27" s="44"/>
      <c r="BPW27" s="44"/>
      <c r="BPX27" s="44"/>
      <c r="BPY27" s="44"/>
      <c r="BPZ27" s="44"/>
      <c r="BQA27" s="44"/>
      <c r="BQB27" s="44"/>
      <c r="BQC27" s="44"/>
      <c r="BQD27" s="44"/>
      <c r="BQE27" s="44"/>
      <c r="BQF27" s="44"/>
      <c r="BQG27" s="44"/>
      <c r="BQH27" s="44"/>
      <c r="BQI27" s="44"/>
      <c r="BQJ27" s="44"/>
      <c r="BQK27" s="44"/>
      <c r="BQL27" s="44"/>
      <c r="BQM27" s="44"/>
      <c r="BQN27" s="44"/>
      <c r="BQO27" s="44"/>
      <c r="BQP27" s="44"/>
      <c r="BQQ27" s="44"/>
      <c r="BQR27" s="44"/>
      <c r="BQS27" s="44"/>
      <c r="BQT27" s="44"/>
      <c r="BQU27" s="44"/>
      <c r="BQV27" s="44"/>
      <c r="BQW27" s="44"/>
      <c r="BQX27" s="44"/>
      <c r="BQY27" s="44"/>
      <c r="BQZ27" s="44"/>
      <c r="BRA27" s="44"/>
      <c r="BRB27" s="44"/>
      <c r="BRC27" s="44"/>
      <c r="BRD27" s="44"/>
      <c r="BRE27" s="44"/>
      <c r="BRF27" s="44"/>
      <c r="BRG27" s="44"/>
      <c r="BRH27" s="44"/>
      <c r="BRI27" s="44"/>
      <c r="BRJ27" s="44"/>
      <c r="BRK27" s="44"/>
      <c r="BRL27" s="44"/>
      <c r="BRM27" s="44"/>
      <c r="BRN27" s="44"/>
      <c r="BRO27" s="44"/>
      <c r="BRP27" s="44"/>
      <c r="BRQ27" s="44"/>
      <c r="BRR27" s="44"/>
      <c r="BRS27" s="44"/>
      <c r="BRT27" s="44"/>
      <c r="BRU27" s="44"/>
      <c r="BRV27" s="44"/>
      <c r="BRW27" s="44"/>
      <c r="BRX27" s="44"/>
      <c r="BRY27" s="44"/>
      <c r="BRZ27" s="44"/>
      <c r="BSA27" s="44"/>
      <c r="BSB27" s="44"/>
      <c r="BSC27" s="44"/>
      <c r="BSD27" s="44"/>
      <c r="BSE27" s="44"/>
      <c r="BSF27" s="44"/>
      <c r="BSG27" s="44"/>
      <c r="BSH27" s="44"/>
      <c r="BSI27" s="44"/>
      <c r="BSJ27" s="44"/>
      <c r="BSK27" s="44"/>
      <c r="BSL27" s="44"/>
      <c r="BSM27" s="44"/>
      <c r="BSN27" s="44"/>
      <c r="BSO27" s="44"/>
      <c r="BSP27" s="44"/>
      <c r="BSQ27" s="44"/>
      <c r="BSR27" s="44"/>
      <c r="BSS27" s="44"/>
      <c r="BST27" s="44"/>
      <c r="BSU27" s="44"/>
      <c r="BSV27" s="44"/>
      <c r="BSW27" s="44"/>
      <c r="BSX27" s="44"/>
      <c r="BSY27" s="44"/>
      <c r="BSZ27" s="44"/>
      <c r="BTA27" s="44"/>
      <c r="BTB27" s="44"/>
      <c r="BTC27" s="44"/>
      <c r="BTD27" s="44"/>
      <c r="BTE27" s="44"/>
      <c r="BTF27" s="44"/>
      <c r="BTG27" s="44"/>
      <c r="BTH27" s="44"/>
      <c r="BTI27" s="44"/>
      <c r="BTJ27" s="44"/>
      <c r="BTK27" s="44"/>
      <c r="BTL27" s="44"/>
      <c r="BTM27" s="44"/>
      <c r="BTN27" s="44"/>
      <c r="BTO27" s="44"/>
      <c r="BTP27" s="44"/>
      <c r="BTQ27" s="44"/>
      <c r="BTR27" s="44"/>
      <c r="BTS27" s="44"/>
      <c r="BTT27" s="44"/>
      <c r="BTU27" s="44"/>
      <c r="BTV27" s="44"/>
      <c r="BTW27" s="44"/>
      <c r="BTX27" s="44"/>
      <c r="BTY27" s="44"/>
      <c r="BTZ27" s="44"/>
      <c r="BUA27" s="44"/>
      <c r="BUB27" s="44"/>
      <c r="BUC27" s="44"/>
      <c r="BUD27" s="44"/>
      <c r="BUE27" s="44"/>
      <c r="BUF27" s="44"/>
      <c r="BUG27" s="44"/>
      <c r="BUH27" s="44"/>
      <c r="BUI27" s="44"/>
      <c r="BUJ27" s="44"/>
      <c r="BUK27" s="44"/>
      <c r="BUL27" s="44"/>
      <c r="BUM27" s="44"/>
      <c r="BUN27" s="44"/>
      <c r="BUO27" s="44"/>
      <c r="BUP27" s="44"/>
      <c r="BUQ27" s="44"/>
      <c r="BUR27" s="44"/>
      <c r="BUS27" s="44"/>
      <c r="BUT27" s="44"/>
      <c r="BUU27" s="44"/>
      <c r="BUV27" s="44"/>
      <c r="BUW27" s="44"/>
      <c r="BUX27" s="44"/>
      <c r="BUY27" s="44"/>
      <c r="BUZ27" s="44"/>
      <c r="BVA27" s="44"/>
      <c r="BVB27" s="44"/>
      <c r="BVC27" s="44"/>
      <c r="BVD27" s="44"/>
      <c r="BVE27" s="44"/>
      <c r="BVF27" s="44"/>
      <c r="BVG27" s="44"/>
      <c r="BVH27" s="44"/>
      <c r="BVI27" s="44"/>
      <c r="BVJ27" s="44"/>
      <c r="BVK27" s="44"/>
      <c r="BVL27" s="44"/>
      <c r="BVM27" s="44"/>
      <c r="BVN27" s="44"/>
      <c r="BVO27" s="44"/>
      <c r="BVP27" s="44"/>
      <c r="BVQ27" s="44"/>
      <c r="BVR27" s="44"/>
      <c r="BVS27" s="44"/>
      <c r="BVT27" s="44"/>
      <c r="BVU27" s="44"/>
      <c r="BVV27" s="44"/>
      <c r="BVW27" s="44"/>
      <c r="BVX27" s="44"/>
      <c r="BVY27" s="44"/>
      <c r="BVZ27" s="44"/>
      <c r="BWA27" s="44"/>
      <c r="BWB27" s="44"/>
      <c r="BWC27" s="44"/>
      <c r="BWD27" s="44"/>
      <c r="BWE27" s="44"/>
      <c r="BWF27" s="44"/>
      <c r="BWG27" s="44"/>
      <c r="BWH27" s="44"/>
      <c r="BWI27" s="44"/>
      <c r="BWJ27" s="44"/>
      <c r="BWK27" s="44"/>
      <c r="BWL27" s="44"/>
      <c r="BWM27" s="44"/>
      <c r="BWN27" s="44"/>
      <c r="BWO27" s="44"/>
      <c r="BWP27" s="44"/>
      <c r="BWQ27" s="44"/>
      <c r="BWR27" s="44"/>
      <c r="BWS27" s="44"/>
      <c r="BWT27" s="44"/>
      <c r="BWU27" s="44"/>
      <c r="BWV27" s="44"/>
      <c r="BWW27" s="44"/>
      <c r="BWX27" s="44"/>
      <c r="BWY27" s="44"/>
      <c r="BWZ27" s="44"/>
      <c r="BXA27" s="44"/>
      <c r="BXB27" s="44"/>
      <c r="BXC27" s="44"/>
      <c r="BXD27" s="44"/>
      <c r="BXE27" s="44"/>
      <c r="BXF27" s="44"/>
      <c r="BXG27" s="44"/>
      <c r="BXH27" s="44"/>
      <c r="BXI27" s="44"/>
      <c r="BXJ27" s="44"/>
      <c r="BXK27" s="44"/>
      <c r="BXL27" s="44"/>
      <c r="BXM27" s="44"/>
      <c r="BXN27" s="44"/>
      <c r="BXO27" s="44"/>
      <c r="BXP27" s="44"/>
      <c r="BXQ27" s="44"/>
      <c r="BXR27" s="44"/>
      <c r="BXS27" s="44"/>
      <c r="BXT27" s="44"/>
      <c r="BXU27" s="44"/>
      <c r="BXV27" s="44"/>
      <c r="BXW27" s="44"/>
      <c r="BXX27" s="44"/>
      <c r="BXY27" s="44"/>
      <c r="BXZ27" s="44"/>
      <c r="BYA27" s="44"/>
      <c r="BYB27" s="44"/>
      <c r="BYC27" s="44"/>
      <c r="BYD27" s="44"/>
      <c r="BYE27" s="44"/>
      <c r="BYF27" s="44"/>
      <c r="BYG27" s="44"/>
      <c r="BYH27" s="44"/>
      <c r="BYI27" s="44"/>
      <c r="BYJ27" s="44"/>
      <c r="BYK27" s="44"/>
      <c r="BYL27" s="44"/>
      <c r="BYM27" s="44"/>
      <c r="BYN27" s="44"/>
      <c r="BYO27" s="44"/>
      <c r="BYP27" s="44"/>
      <c r="BYQ27" s="44"/>
      <c r="BYR27" s="44"/>
      <c r="BYS27" s="44"/>
      <c r="BYT27" s="44"/>
      <c r="BYU27" s="44"/>
      <c r="BYV27" s="44"/>
      <c r="BYW27" s="44"/>
      <c r="BYX27" s="44"/>
      <c r="BYY27" s="44"/>
      <c r="BYZ27" s="44"/>
      <c r="BZA27" s="44"/>
      <c r="BZB27" s="44"/>
      <c r="BZC27" s="44"/>
      <c r="BZD27" s="44"/>
      <c r="BZE27" s="44"/>
      <c r="BZF27" s="44"/>
      <c r="BZG27" s="44"/>
      <c r="BZH27" s="44"/>
      <c r="BZI27" s="44"/>
      <c r="BZJ27" s="44"/>
      <c r="BZK27" s="44"/>
      <c r="BZL27" s="44"/>
      <c r="BZM27" s="44"/>
      <c r="BZN27" s="44"/>
      <c r="BZO27" s="44"/>
      <c r="BZP27" s="44"/>
      <c r="BZQ27" s="44"/>
      <c r="BZR27" s="44"/>
      <c r="BZS27" s="44"/>
      <c r="BZT27" s="44"/>
      <c r="BZU27" s="44"/>
      <c r="BZV27" s="44"/>
      <c r="BZW27" s="44"/>
      <c r="BZX27" s="44"/>
      <c r="BZY27" s="44"/>
      <c r="BZZ27" s="44"/>
      <c r="CAA27" s="44"/>
      <c r="CAB27" s="44"/>
      <c r="CAC27" s="44"/>
      <c r="CAD27" s="44"/>
      <c r="CAE27" s="44"/>
      <c r="CAF27" s="44"/>
      <c r="CAG27" s="44"/>
      <c r="CAH27" s="44"/>
      <c r="CAI27" s="44"/>
      <c r="CAJ27" s="44"/>
      <c r="CAK27" s="44"/>
      <c r="CAL27" s="44"/>
      <c r="CAM27" s="44"/>
      <c r="CAN27" s="44"/>
      <c r="CAO27" s="44"/>
      <c r="CAP27" s="44"/>
      <c r="CAQ27" s="44"/>
      <c r="CAR27" s="44"/>
      <c r="CAS27" s="44"/>
      <c r="CAT27" s="44"/>
      <c r="CAU27" s="44"/>
      <c r="CAV27" s="44"/>
      <c r="CAW27" s="44"/>
      <c r="CAX27" s="44"/>
      <c r="CAY27" s="44"/>
      <c r="CAZ27" s="44"/>
      <c r="CBA27" s="44"/>
      <c r="CBB27" s="44"/>
      <c r="CBC27" s="44"/>
      <c r="CBD27" s="44"/>
      <c r="CBE27" s="44"/>
      <c r="CBF27" s="44"/>
      <c r="CBG27" s="44"/>
      <c r="CBH27" s="44"/>
      <c r="CBI27" s="44"/>
      <c r="CBJ27" s="44"/>
      <c r="CBK27" s="44"/>
      <c r="CBL27" s="44"/>
      <c r="CBM27" s="44"/>
      <c r="CBN27" s="44"/>
      <c r="CBO27" s="44"/>
      <c r="CBP27" s="44"/>
      <c r="CBQ27" s="44"/>
      <c r="CBR27" s="44"/>
      <c r="CBS27" s="44"/>
      <c r="CBT27" s="44"/>
      <c r="CBU27" s="44"/>
      <c r="CBV27" s="44"/>
      <c r="CBW27" s="44"/>
      <c r="CBX27" s="44"/>
      <c r="CBY27" s="44"/>
      <c r="CBZ27" s="44"/>
      <c r="CCA27" s="44"/>
      <c r="CCB27" s="44"/>
      <c r="CCC27" s="44"/>
      <c r="CCD27" s="44"/>
      <c r="CCE27" s="44"/>
      <c r="CCF27" s="44"/>
      <c r="CCG27" s="44"/>
      <c r="CCH27" s="44"/>
      <c r="CCI27" s="44"/>
      <c r="CCJ27" s="44"/>
      <c r="CCK27" s="44"/>
      <c r="CCL27" s="44"/>
      <c r="CCM27" s="44"/>
      <c r="CCN27" s="44"/>
      <c r="CCO27" s="44"/>
      <c r="CCP27" s="44"/>
      <c r="CCQ27" s="44"/>
      <c r="CCR27" s="44"/>
      <c r="CCS27" s="44"/>
      <c r="CCT27" s="44"/>
      <c r="CCU27" s="44"/>
      <c r="CCV27" s="44"/>
      <c r="CCW27" s="44"/>
      <c r="CCX27" s="44"/>
      <c r="CCY27" s="44"/>
      <c r="CCZ27" s="44"/>
      <c r="CDA27" s="44"/>
      <c r="CDB27" s="44"/>
      <c r="CDC27" s="44"/>
      <c r="CDD27" s="44"/>
      <c r="CDE27" s="44"/>
      <c r="CDF27" s="44"/>
      <c r="CDG27" s="44"/>
      <c r="CDH27" s="44"/>
      <c r="CDI27" s="44"/>
      <c r="CDJ27" s="44"/>
      <c r="CDK27" s="44"/>
      <c r="CDL27" s="44"/>
      <c r="CDM27" s="44"/>
      <c r="CDN27" s="44"/>
      <c r="CDO27" s="44"/>
      <c r="CDP27" s="44"/>
      <c r="CDQ27" s="44"/>
      <c r="CDR27" s="44"/>
      <c r="CDS27" s="44"/>
      <c r="CDT27" s="44"/>
      <c r="CDU27" s="44"/>
      <c r="CDV27" s="44"/>
      <c r="CDW27" s="44"/>
      <c r="CDX27" s="44"/>
      <c r="CDY27" s="44"/>
      <c r="CDZ27" s="44"/>
      <c r="CEA27" s="44"/>
      <c r="CEB27" s="44"/>
      <c r="CEC27" s="44"/>
      <c r="CED27" s="44"/>
      <c r="CEE27" s="44"/>
      <c r="CEF27" s="44"/>
      <c r="CEG27" s="44"/>
      <c r="CEH27" s="44"/>
      <c r="CEI27" s="44"/>
      <c r="CEJ27" s="44"/>
      <c r="CEK27" s="44"/>
      <c r="CEL27" s="44"/>
      <c r="CEM27" s="44"/>
      <c r="CEN27" s="44"/>
      <c r="CEO27" s="44"/>
      <c r="CEP27" s="44"/>
      <c r="CEQ27" s="44"/>
      <c r="CER27" s="44"/>
      <c r="CES27" s="44"/>
      <c r="CET27" s="44"/>
      <c r="CEU27" s="44"/>
      <c r="CEV27" s="44"/>
      <c r="CEW27" s="44"/>
      <c r="CEX27" s="44"/>
      <c r="CEY27" s="44"/>
      <c r="CEZ27" s="44"/>
      <c r="CFA27" s="44"/>
      <c r="CFB27" s="44"/>
      <c r="CFC27" s="44"/>
      <c r="CFD27" s="44"/>
      <c r="CFE27" s="44"/>
      <c r="CFF27" s="44"/>
      <c r="CFG27" s="44"/>
      <c r="CFH27" s="44"/>
      <c r="CFI27" s="44"/>
      <c r="CFJ27" s="44"/>
      <c r="CFK27" s="44"/>
      <c r="CFL27" s="44"/>
      <c r="CFM27" s="44"/>
      <c r="CFN27" s="44"/>
      <c r="CFO27" s="44"/>
      <c r="CFP27" s="44"/>
      <c r="CFQ27" s="44"/>
      <c r="CFR27" s="44"/>
      <c r="CFS27" s="44"/>
      <c r="CFT27" s="44"/>
      <c r="CFU27" s="44"/>
      <c r="CFV27" s="44"/>
      <c r="CFW27" s="44"/>
      <c r="CFX27" s="44"/>
      <c r="CFY27" s="44"/>
      <c r="CFZ27" s="44"/>
      <c r="CGA27" s="44"/>
      <c r="CGB27" s="44"/>
      <c r="CGC27" s="44"/>
      <c r="CGD27" s="44"/>
      <c r="CGE27" s="44"/>
      <c r="CGF27" s="44"/>
      <c r="CGG27" s="44"/>
      <c r="CGH27" s="44"/>
      <c r="CGI27" s="44"/>
      <c r="CGJ27" s="44"/>
      <c r="CGK27" s="44"/>
      <c r="CGL27" s="44"/>
      <c r="CGM27" s="44"/>
      <c r="CGN27" s="44"/>
      <c r="CGO27" s="44"/>
      <c r="CGP27" s="44"/>
      <c r="CGQ27" s="44"/>
      <c r="CGR27" s="44"/>
      <c r="CGS27" s="44"/>
      <c r="CGT27" s="44"/>
      <c r="CGU27" s="44"/>
      <c r="CGV27" s="44"/>
      <c r="CGW27" s="44"/>
      <c r="CGX27" s="44"/>
      <c r="CGY27" s="44"/>
      <c r="CGZ27" s="44"/>
      <c r="CHA27" s="44"/>
      <c r="CHB27" s="44"/>
      <c r="CHC27" s="44"/>
      <c r="CHD27" s="44"/>
      <c r="CHE27" s="44"/>
      <c r="CHF27" s="44"/>
      <c r="CHG27" s="44"/>
      <c r="CHH27" s="44"/>
      <c r="CHI27" s="44"/>
      <c r="CHJ27" s="44"/>
      <c r="CHK27" s="44"/>
      <c r="CHL27" s="44"/>
      <c r="CHM27" s="44"/>
      <c r="CHN27" s="44"/>
      <c r="CHO27" s="44"/>
      <c r="CHP27" s="44"/>
      <c r="CHQ27" s="44"/>
      <c r="CHR27" s="44"/>
      <c r="CHS27" s="44"/>
      <c r="CHT27" s="44"/>
      <c r="CHU27" s="44"/>
      <c r="CHV27" s="44"/>
      <c r="CHW27" s="44"/>
      <c r="CHX27" s="44"/>
      <c r="CHY27" s="44"/>
      <c r="CHZ27" s="44"/>
      <c r="CIA27" s="44"/>
      <c r="CIB27" s="44"/>
      <c r="CIC27" s="44"/>
      <c r="CID27" s="44"/>
      <c r="CIE27" s="44"/>
      <c r="CIF27" s="44"/>
      <c r="CIG27" s="44"/>
      <c r="CIH27" s="44"/>
      <c r="CII27" s="44"/>
      <c r="CIJ27" s="44"/>
      <c r="CIK27" s="44"/>
      <c r="CIL27" s="44"/>
      <c r="CIM27" s="44"/>
      <c r="CIN27" s="44"/>
      <c r="CIO27" s="44"/>
      <c r="CIP27" s="44"/>
      <c r="CIQ27" s="44"/>
      <c r="CIR27" s="44"/>
      <c r="CIS27" s="44"/>
      <c r="CIT27" s="44"/>
      <c r="CIU27" s="44"/>
      <c r="CIV27" s="44"/>
      <c r="CIW27" s="44"/>
      <c r="CIX27" s="44"/>
      <c r="CIY27" s="44"/>
      <c r="CIZ27" s="44"/>
      <c r="CJA27" s="44"/>
      <c r="CJB27" s="44"/>
      <c r="CJC27" s="44"/>
      <c r="CJD27" s="44"/>
      <c r="CJE27" s="44"/>
      <c r="CJF27" s="44"/>
      <c r="CJG27" s="44"/>
      <c r="CJH27" s="44"/>
      <c r="CJI27" s="44"/>
      <c r="CJJ27" s="44"/>
      <c r="CJK27" s="44"/>
      <c r="CJL27" s="44"/>
      <c r="CJM27" s="44"/>
      <c r="CJN27" s="44"/>
      <c r="CJO27" s="44"/>
      <c r="CJP27" s="44"/>
      <c r="CJQ27" s="44"/>
      <c r="CJR27" s="44"/>
      <c r="CJS27" s="44"/>
      <c r="CJT27" s="44"/>
      <c r="CJU27" s="44"/>
      <c r="CJV27" s="44"/>
      <c r="CJW27" s="44"/>
      <c r="CJX27" s="44"/>
      <c r="CJY27" s="44"/>
      <c r="CJZ27" s="44"/>
      <c r="CKA27" s="44"/>
      <c r="CKB27" s="44"/>
      <c r="CKC27" s="44"/>
      <c r="CKD27" s="44"/>
      <c r="CKE27" s="44"/>
      <c r="CKF27" s="44"/>
      <c r="CKG27" s="44"/>
      <c r="CKH27" s="44"/>
      <c r="CKI27" s="44"/>
      <c r="CKJ27" s="44"/>
      <c r="CKK27" s="44"/>
      <c r="CKL27" s="44"/>
      <c r="CKM27" s="44"/>
      <c r="CKN27" s="44"/>
      <c r="CKO27" s="44"/>
      <c r="CKP27" s="44"/>
      <c r="CKQ27" s="44"/>
      <c r="CKR27" s="44"/>
      <c r="CKS27" s="44"/>
      <c r="CKT27" s="44"/>
      <c r="CKU27" s="44"/>
      <c r="CKV27" s="44"/>
      <c r="CKW27" s="44"/>
      <c r="CKX27" s="44"/>
      <c r="CKY27" s="44"/>
      <c r="CKZ27" s="44"/>
      <c r="CLA27" s="44"/>
      <c r="CLB27" s="44"/>
      <c r="CLC27" s="44"/>
      <c r="CLD27" s="44"/>
      <c r="CLE27" s="44"/>
      <c r="CLF27" s="44"/>
      <c r="CLG27" s="44"/>
      <c r="CLH27" s="44"/>
      <c r="CLI27" s="44"/>
      <c r="CLJ27" s="44"/>
      <c r="CLK27" s="44"/>
      <c r="CLL27" s="44"/>
      <c r="CLM27" s="44"/>
      <c r="CLN27" s="44"/>
      <c r="CLO27" s="44"/>
      <c r="CLP27" s="44"/>
      <c r="CLQ27" s="44"/>
      <c r="CLR27" s="44"/>
      <c r="CLS27" s="44"/>
      <c r="CLT27" s="44"/>
      <c r="CLU27" s="44"/>
      <c r="CLV27" s="44"/>
      <c r="CLW27" s="44"/>
      <c r="CLX27" s="44"/>
      <c r="CLY27" s="44"/>
      <c r="CLZ27" s="44"/>
      <c r="CMA27" s="44"/>
      <c r="CMB27" s="44"/>
      <c r="CMC27" s="44"/>
      <c r="CMD27" s="44"/>
      <c r="CME27" s="44"/>
      <c r="CMF27" s="44"/>
      <c r="CMG27" s="44"/>
      <c r="CMH27" s="44"/>
      <c r="CMI27" s="44"/>
      <c r="CMJ27" s="44"/>
      <c r="CMK27" s="44"/>
      <c r="CML27" s="44"/>
      <c r="CMM27" s="44"/>
      <c r="CMN27" s="44"/>
      <c r="CMO27" s="44"/>
      <c r="CMP27" s="44"/>
      <c r="CMQ27" s="44"/>
      <c r="CMR27" s="44"/>
      <c r="CMS27" s="44"/>
      <c r="CMT27" s="44"/>
      <c r="CMU27" s="44"/>
      <c r="CMV27" s="44"/>
      <c r="CMW27" s="44"/>
      <c r="CMX27" s="44"/>
      <c r="CMY27" s="44"/>
      <c r="CMZ27" s="44"/>
      <c r="CNA27" s="44"/>
      <c r="CNB27" s="44"/>
      <c r="CNC27" s="44"/>
      <c r="CND27" s="44"/>
      <c r="CNE27" s="44"/>
      <c r="CNF27" s="44"/>
      <c r="CNG27" s="44"/>
      <c r="CNH27" s="44"/>
      <c r="CNI27" s="44"/>
      <c r="CNJ27" s="44"/>
      <c r="CNK27" s="44"/>
      <c r="CNL27" s="44"/>
      <c r="CNM27" s="44"/>
      <c r="CNN27" s="44"/>
      <c r="CNO27" s="44"/>
      <c r="CNP27" s="44"/>
      <c r="CNQ27" s="44"/>
      <c r="CNR27" s="44"/>
      <c r="CNS27" s="44"/>
      <c r="CNT27" s="44"/>
      <c r="CNU27" s="44"/>
      <c r="CNV27" s="44"/>
      <c r="CNW27" s="44"/>
      <c r="CNX27" s="44"/>
      <c r="CNY27" s="44"/>
      <c r="CNZ27" s="44"/>
      <c r="COA27" s="44"/>
      <c r="COB27" s="44"/>
      <c r="COC27" s="44"/>
      <c r="COD27" s="44"/>
      <c r="COE27" s="44"/>
      <c r="COF27" s="44"/>
      <c r="COG27" s="44"/>
      <c r="COH27" s="44"/>
      <c r="COI27" s="44"/>
      <c r="COJ27" s="44"/>
      <c r="COK27" s="44"/>
      <c r="COL27" s="44"/>
      <c r="COM27" s="44"/>
      <c r="CON27" s="44"/>
      <c r="COO27" s="44"/>
      <c r="COP27" s="44"/>
      <c r="COQ27" s="44"/>
      <c r="COR27" s="44"/>
      <c r="COS27" s="44"/>
      <c r="COT27" s="44"/>
      <c r="COU27" s="44"/>
      <c r="COV27" s="44"/>
      <c r="COW27" s="44"/>
      <c r="COX27" s="44"/>
      <c r="COY27" s="44"/>
      <c r="COZ27" s="44"/>
      <c r="CPA27" s="44"/>
      <c r="CPB27" s="44"/>
      <c r="CPC27" s="44"/>
      <c r="CPD27" s="44"/>
      <c r="CPE27" s="44"/>
      <c r="CPF27" s="44"/>
      <c r="CPG27" s="44"/>
      <c r="CPH27" s="44"/>
      <c r="CPI27" s="44"/>
      <c r="CPJ27" s="44"/>
      <c r="CPK27" s="44"/>
      <c r="CPL27" s="44"/>
      <c r="CPM27" s="44"/>
      <c r="CPN27" s="44"/>
      <c r="CPO27" s="44"/>
      <c r="CPP27" s="44"/>
      <c r="CPQ27" s="44"/>
      <c r="CPR27" s="44"/>
      <c r="CPS27" s="44"/>
      <c r="CPT27" s="44"/>
      <c r="CPU27" s="44"/>
      <c r="CPV27" s="44"/>
      <c r="CPW27" s="44"/>
      <c r="CPX27" s="44"/>
      <c r="CPY27" s="44"/>
      <c r="CPZ27" s="44"/>
      <c r="CQA27" s="44"/>
      <c r="CQB27" s="44"/>
      <c r="CQC27" s="44"/>
      <c r="CQD27" s="44"/>
      <c r="CQE27" s="44"/>
      <c r="CQF27" s="44"/>
      <c r="CQG27" s="44"/>
      <c r="CQH27" s="44"/>
      <c r="CQI27" s="44"/>
      <c r="CQJ27" s="44"/>
      <c r="CQK27" s="44"/>
      <c r="CQL27" s="44"/>
      <c r="CQM27" s="44"/>
      <c r="CQN27" s="44"/>
      <c r="CQO27" s="44"/>
      <c r="CQP27" s="44"/>
      <c r="CQQ27" s="44"/>
      <c r="CQR27" s="44"/>
      <c r="CQS27" s="44"/>
      <c r="CQT27" s="44"/>
      <c r="CQU27" s="44"/>
      <c r="CQV27" s="44"/>
      <c r="CQW27" s="44"/>
      <c r="CQX27" s="44"/>
      <c r="CQY27" s="44"/>
      <c r="CQZ27" s="44"/>
      <c r="CRA27" s="44"/>
      <c r="CRB27" s="44"/>
      <c r="CRC27" s="44"/>
      <c r="CRD27" s="44"/>
      <c r="CRE27" s="44"/>
      <c r="CRF27" s="44"/>
      <c r="CRG27" s="44"/>
      <c r="CRH27" s="44"/>
      <c r="CRI27" s="44"/>
      <c r="CRJ27" s="44"/>
      <c r="CRK27" s="44"/>
      <c r="CRL27" s="44"/>
      <c r="CRM27" s="44"/>
      <c r="CRN27" s="44"/>
      <c r="CRO27" s="44"/>
      <c r="CRP27" s="44"/>
      <c r="CRQ27" s="44"/>
      <c r="CRR27" s="44"/>
      <c r="CRS27" s="44"/>
      <c r="CRT27" s="44"/>
      <c r="CRU27" s="44"/>
      <c r="CRV27" s="44"/>
      <c r="CRW27" s="44"/>
      <c r="CRX27" s="44"/>
      <c r="CRY27" s="44"/>
      <c r="CRZ27" s="44"/>
      <c r="CSA27" s="44"/>
      <c r="CSB27" s="44"/>
      <c r="CSC27" s="44"/>
      <c r="CSD27" s="44"/>
      <c r="CSE27" s="44"/>
      <c r="CSF27" s="44"/>
      <c r="CSG27" s="44"/>
      <c r="CSH27" s="44"/>
      <c r="CSI27" s="44"/>
      <c r="CSJ27" s="44"/>
      <c r="CSK27" s="44"/>
      <c r="CSL27" s="44"/>
      <c r="CSM27" s="44"/>
      <c r="CSN27" s="44"/>
      <c r="CSO27" s="44"/>
      <c r="CSP27" s="44"/>
      <c r="CSQ27" s="44"/>
      <c r="CSR27" s="44"/>
      <c r="CSS27" s="44"/>
      <c r="CST27" s="44"/>
      <c r="CSU27" s="44"/>
      <c r="CSV27" s="44"/>
      <c r="CSW27" s="44"/>
      <c r="CSX27" s="44"/>
      <c r="CSY27" s="44"/>
      <c r="CSZ27" s="44"/>
      <c r="CTA27" s="44"/>
      <c r="CTB27" s="44"/>
      <c r="CTC27" s="44"/>
      <c r="CTD27" s="44"/>
      <c r="CTE27" s="44"/>
      <c r="CTF27" s="44"/>
      <c r="CTG27" s="44"/>
      <c r="CTH27" s="44"/>
      <c r="CTI27" s="44"/>
      <c r="CTJ27" s="44"/>
      <c r="CTK27" s="44"/>
      <c r="CTL27" s="44"/>
      <c r="CTM27" s="44"/>
      <c r="CTN27" s="44"/>
      <c r="CTO27" s="44"/>
      <c r="CTP27" s="44"/>
      <c r="CTQ27" s="44"/>
      <c r="CTR27" s="44"/>
      <c r="CTS27" s="44"/>
      <c r="CTT27" s="44"/>
      <c r="CTU27" s="44"/>
      <c r="CTV27" s="44"/>
      <c r="CTW27" s="44"/>
      <c r="CTX27" s="44"/>
      <c r="CTY27" s="44"/>
      <c r="CTZ27" s="44"/>
      <c r="CUA27" s="44"/>
      <c r="CUB27" s="44"/>
      <c r="CUC27" s="44"/>
      <c r="CUD27" s="44"/>
      <c r="CUE27" s="44"/>
      <c r="CUF27" s="44"/>
      <c r="CUG27" s="44"/>
      <c r="CUH27" s="44"/>
      <c r="CUI27" s="44"/>
      <c r="CUJ27" s="44"/>
      <c r="CUK27" s="44"/>
      <c r="CUL27" s="44"/>
      <c r="CUM27" s="44"/>
      <c r="CUN27" s="44"/>
      <c r="CUO27" s="44"/>
      <c r="CUP27" s="44"/>
      <c r="CUQ27" s="44"/>
      <c r="CUR27" s="44"/>
      <c r="CUS27" s="44"/>
      <c r="CUT27" s="44"/>
      <c r="CUU27" s="44"/>
      <c r="CUV27" s="44"/>
      <c r="CUW27" s="44"/>
      <c r="CUX27" s="44"/>
      <c r="CUY27" s="44"/>
      <c r="CUZ27" s="44"/>
      <c r="CVA27" s="44"/>
      <c r="CVB27" s="44"/>
      <c r="CVC27" s="44"/>
      <c r="CVD27" s="44"/>
      <c r="CVE27" s="44"/>
      <c r="CVF27" s="44"/>
      <c r="CVG27" s="44"/>
      <c r="CVH27" s="44"/>
      <c r="CVI27" s="44"/>
      <c r="CVJ27" s="44"/>
      <c r="CVK27" s="44"/>
      <c r="CVL27" s="44"/>
      <c r="CVM27" s="44"/>
      <c r="CVN27" s="44"/>
      <c r="CVO27" s="44"/>
      <c r="CVP27" s="44"/>
      <c r="CVQ27" s="44"/>
      <c r="CVR27" s="44"/>
      <c r="CVS27" s="44"/>
      <c r="CVT27" s="44"/>
      <c r="CVU27" s="44"/>
      <c r="CVV27" s="44"/>
      <c r="CVW27" s="44"/>
      <c r="CVX27" s="44"/>
      <c r="CVY27" s="44"/>
      <c r="CVZ27" s="44"/>
      <c r="CWA27" s="44"/>
      <c r="CWB27" s="44"/>
      <c r="CWC27" s="44"/>
      <c r="CWD27" s="44"/>
      <c r="CWE27" s="44"/>
      <c r="CWF27" s="44"/>
      <c r="CWG27" s="44"/>
      <c r="CWH27" s="44"/>
      <c r="CWI27" s="44"/>
      <c r="CWJ27" s="44"/>
      <c r="CWK27" s="44"/>
      <c r="CWL27" s="44"/>
      <c r="CWM27" s="44"/>
      <c r="CWN27" s="44"/>
      <c r="CWO27" s="44"/>
      <c r="CWP27" s="44"/>
      <c r="CWQ27" s="44"/>
      <c r="CWR27" s="44"/>
      <c r="CWS27" s="44"/>
      <c r="CWT27" s="44"/>
      <c r="CWU27" s="44"/>
      <c r="CWV27" s="44"/>
      <c r="CWW27" s="44"/>
      <c r="CWX27" s="44"/>
      <c r="CWY27" s="44"/>
      <c r="CWZ27" s="44"/>
      <c r="CXA27" s="44"/>
      <c r="CXB27" s="44"/>
      <c r="CXC27" s="44"/>
      <c r="CXD27" s="44"/>
      <c r="CXE27" s="44"/>
      <c r="CXF27" s="44"/>
      <c r="CXG27" s="44"/>
      <c r="CXH27" s="44"/>
      <c r="CXI27" s="44"/>
      <c r="CXJ27" s="44"/>
      <c r="CXK27" s="44"/>
      <c r="CXL27" s="44"/>
      <c r="CXM27" s="44"/>
      <c r="CXN27" s="44"/>
      <c r="CXO27" s="44"/>
      <c r="CXP27" s="44"/>
      <c r="CXQ27" s="44"/>
      <c r="CXR27" s="44"/>
      <c r="CXS27" s="44"/>
      <c r="CXT27" s="44"/>
      <c r="CXU27" s="44"/>
      <c r="CXV27" s="44"/>
      <c r="CXW27" s="44"/>
      <c r="CXX27" s="44"/>
      <c r="CXY27" s="44"/>
      <c r="CXZ27" s="44"/>
      <c r="CYA27" s="44"/>
      <c r="CYB27" s="44"/>
      <c r="CYC27" s="44"/>
      <c r="CYD27" s="44"/>
      <c r="CYE27" s="44"/>
      <c r="CYF27" s="44"/>
      <c r="CYG27" s="44"/>
      <c r="CYH27" s="44"/>
      <c r="CYI27" s="44"/>
      <c r="CYJ27" s="44"/>
      <c r="CYK27" s="44"/>
      <c r="CYL27" s="44"/>
      <c r="CYM27" s="44"/>
      <c r="CYN27" s="44"/>
      <c r="CYO27" s="44"/>
      <c r="CYP27" s="44"/>
      <c r="CYQ27" s="44"/>
      <c r="CYR27" s="44"/>
      <c r="CYS27" s="44"/>
      <c r="CYT27" s="44"/>
      <c r="CYU27" s="44"/>
      <c r="CYV27" s="44"/>
      <c r="CYW27" s="44"/>
      <c r="CYX27" s="44"/>
      <c r="CYY27" s="44"/>
      <c r="CYZ27" s="44"/>
      <c r="CZA27" s="44"/>
      <c r="CZB27" s="44"/>
      <c r="CZC27" s="44"/>
      <c r="CZD27" s="44"/>
      <c r="CZE27" s="44"/>
      <c r="CZF27" s="44"/>
      <c r="CZG27" s="44"/>
      <c r="CZH27" s="44"/>
      <c r="CZI27" s="44"/>
      <c r="CZJ27" s="44"/>
      <c r="CZK27" s="44"/>
      <c r="CZL27" s="44"/>
      <c r="CZM27" s="44"/>
      <c r="CZN27" s="44"/>
      <c r="CZO27" s="44"/>
      <c r="CZP27" s="44"/>
      <c r="CZQ27" s="44"/>
      <c r="CZR27" s="44"/>
      <c r="CZS27" s="44"/>
      <c r="CZT27" s="44"/>
      <c r="CZU27" s="44"/>
      <c r="CZV27" s="44"/>
      <c r="CZW27" s="44"/>
      <c r="CZX27" s="44"/>
      <c r="CZY27" s="44"/>
      <c r="CZZ27" s="44"/>
      <c r="DAA27" s="44"/>
      <c r="DAB27" s="44"/>
      <c r="DAC27" s="44"/>
      <c r="DAD27" s="44"/>
      <c r="DAE27" s="44"/>
      <c r="DAF27" s="44"/>
      <c r="DAG27" s="44"/>
      <c r="DAH27" s="44"/>
      <c r="DAI27" s="44"/>
      <c r="DAJ27" s="44"/>
      <c r="DAK27" s="44"/>
      <c r="DAL27" s="44"/>
      <c r="DAM27" s="44"/>
      <c r="DAN27" s="44"/>
      <c r="DAO27" s="44"/>
      <c r="DAP27" s="44"/>
      <c r="DAQ27" s="44"/>
      <c r="DAR27" s="44"/>
      <c r="DAS27" s="44"/>
      <c r="DAT27" s="44"/>
      <c r="DAU27" s="44"/>
      <c r="DAV27" s="44"/>
      <c r="DAW27" s="44"/>
      <c r="DAX27" s="44"/>
      <c r="DAY27" s="44"/>
      <c r="DAZ27" s="44"/>
      <c r="DBA27" s="44"/>
      <c r="DBB27" s="44"/>
      <c r="DBC27" s="44"/>
      <c r="DBD27" s="44"/>
      <c r="DBE27" s="44"/>
      <c r="DBF27" s="44"/>
      <c r="DBG27" s="44"/>
      <c r="DBH27" s="44"/>
      <c r="DBI27" s="44"/>
      <c r="DBJ27" s="44"/>
      <c r="DBK27" s="44"/>
      <c r="DBL27" s="44"/>
      <c r="DBM27" s="44"/>
      <c r="DBN27" s="44"/>
      <c r="DBO27" s="44"/>
      <c r="DBP27" s="44"/>
      <c r="DBQ27" s="44"/>
      <c r="DBR27" s="44"/>
      <c r="DBS27" s="44"/>
      <c r="DBT27" s="44"/>
      <c r="DBU27" s="44"/>
      <c r="DBV27" s="44"/>
      <c r="DBW27" s="44"/>
      <c r="DBX27" s="44"/>
      <c r="DBY27" s="44"/>
      <c r="DBZ27" s="44"/>
      <c r="DCA27" s="44"/>
      <c r="DCB27" s="44"/>
      <c r="DCC27" s="44"/>
      <c r="DCD27" s="44"/>
      <c r="DCE27" s="44"/>
      <c r="DCF27" s="44"/>
      <c r="DCG27" s="44"/>
      <c r="DCH27" s="44"/>
      <c r="DCI27" s="44"/>
      <c r="DCJ27" s="44"/>
      <c r="DCK27" s="44"/>
      <c r="DCL27" s="44"/>
      <c r="DCM27" s="44"/>
      <c r="DCN27" s="44"/>
      <c r="DCO27" s="44"/>
      <c r="DCP27" s="44"/>
      <c r="DCQ27" s="44"/>
      <c r="DCR27" s="44"/>
      <c r="DCS27" s="44"/>
      <c r="DCT27" s="44"/>
      <c r="DCU27" s="44"/>
      <c r="DCV27" s="44"/>
      <c r="DCW27" s="44"/>
      <c r="DCX27" s="44"/>
      <c r="DCY27" s="44"/>
      <c r="DCZ27" s="44"/>
      <c r="DDA27" s="44"/>
      <c r="DDB27" s="44"/>
      <c r="DDC27" s="44"/>
      <c r="DDD27" s="44"/>
      <c r="DDE27" s="44"/>
      <c r="DDF27" s="44"/>
      <c r="DDG27" s="44"/>
      <c r="DDH27" s="44"/>
      <c r="DDI27" s="44"/>
      <c r="DDJ27" s="44"/>
      <c r="DDK27" s="44"/>
      <c r="DDL27" s="44"/>
      <c r="DDM27" s="44"/>
      <c r="DDN27" s="44"/>
      <c r="DDO27" s="44"/>
      <c r="DDP27" s="44"/>
      <c r="DDQ27" s="44"/>
      <c r="DDR27" s="44"/>
      <c r="DDS27" s="44"/>
      <c r="DDT27" s="44"/>
      <c r="DDU27" s="44"/>
      <c r="DDV27" s="44"/>
      <c r="DDW27" s="44"/>
      <c r="DDX27" s="44"/>
      <c r="DDY27" s="44"/>
      <c r="DDZ27" s="44"/>
      <c r="DEA27" s="44"/>
      <c r="DEB27" s="44"/>
      <c r="DEC27" s="44"/>
      <c r="DED27" s="44"/>
      <c r="DEE27" s="44"/>
      <c r="DEF27" s="44"/>
      <c r="DEG27" s="44"/>
      <c r="DEH27" s="44"/>
      <c r="DEI27" s="44"/>
      <c r="DEJ27" s="44"/>
      <c r="DEK27" s="44"/>
      <c r="DEL27" s="44"/>
      <c r="DEM27" s="44"/>
      <c r="DEN27" s="44"/>
      <c r="DEO27" s="44"/>
      <c r="DEP27" s="44"/>
      <c r="DEQ27" s="44"/>
      <c r="DER27" s="44"/>
      <c r="DES27" s="44"/>
      <c r="DET27" s="44"/>
      <c r="DEU27" s="44"/>
      <c r="DEV27" s="44"/>
      <c r="DEW27" s="44"/>
      <c r="DEX27" s="44"/>
      <c r="DEY27" s="44"/>
      <c r="DEZ27" s="44"/>
      <c r="DFA27" s="44"/>
      <c r="DFB27" s="44"/>
      <c r="DFC27" s="44"/>
      <c r="DFD27" s="44"/>
      <c r="DFE27" s="44"/>
      <c r="DFF27" s="44"/>
      <c r="DFG27" s="44"/>
      <c r="DFH27" s="44"/>
      <c r="DFI27" s="44"/>
      <c r="DFJ27" s="44"/>
      <c r="DFK27" s="44"/>
      <c r="DFL27" s="44"/>
      <c r="DFM27" s="44"/>
      <c r="DFN27" s="44"/>
      <c r="DFO27" s="44"/>
      <c r="DFP27" s="44"/>
      <c r="DFQ27" s="44"/>
      <c r="DFR27" s="44"/>
      <c r="DFS27" s="44"/>
      <c r="DFT27" s="44"/>
      <c r="DFU27" s="44"/>
      <c r="DFV27" s="44"/>
      <c r="DFW27" s="44"/>
      <c r="DFX27" s="44"/>
      <c r="DFY27" s="44"/>
      <c r="DFZ27" s="44"/>
      <c r="DGA27" s="44"/>
      <c r="DGB27" s="44"/>
      <c r="DGC27" s="44"/>
      <c r="DGD27" s="44"/>
      <c r="DGE27" s="44"/>
      <c r="DGF27" s="44"/>
      <c r="DGG27" s="44"/>
      <c r="DGH27" s="44"/>
      <c r="DGI27" s="44"/>
      <c r="DGJ27" s="44"/>
      <c r="DGK27" s="44"/>
      <c r="DGL27" s="44"/>
      <c r="DGM27" s="44"/>
      <c r="DGN27" s="44"/>
      <c r="DGO27" s="44"/>
      <c r="DGP27" s="44"/>
      <c r="DGQ27" s="44"/>
      <c r="DGR27" s="44"/>
      <c r="DGS27" s="44"/>
      <c r="DGT27" s="44"/>
      <c r="DGU27" s="44"/>
      <c r="DGV27" s="44"/>
      <c r="DGW27" s="44"/>
      <c r="DGX27" s="44"/>
      <c r="DGY27" s="44"/>
      <c r="DGZ27" s="44"/>
      <c r="DHA27" s="44"/>
      <c r="DHB27" s="44"/>
      <c r="DHC27" s="44"/>
      <c r="DHD27" s="44"/>
      <c r="DHE27" s="44"/>
      <c r="DHF27" s="44"/>
      <c r="DHG27" s="44"/>
      <c r="DHH27" s="44"/>
      <c r="DHI27" s="44"/>
      <c r="DHJ27" s="44"/>
      <c r="DHK27" s="44"/>
      <c r="DHL27" s="44"/>
      <c r="DHM27" s="44"/>
      <c r="DHN27" s="44"/>
      <c r="DHO27" s="44"/>
      <c r="DHP27" s="44"/>
      <c r="DHQ27" s="44"/>
      <c r="DHR27" s="44"/>
      <c r="DHS27" s="44"/>
      <c r="DHT27" s="44"/>
      <c r="DHU27" s="44"/>
      <c r="DHV27" s="44"/>
      <c r="DHW27" s="44"/>
      <c r="DHX27" s="44"/>
      <c r="DHY27" s="44"/>
      <c r="DHZ27" s="44"/>
      <c r="DIA27" s="44"/>
      <c r="DIB27" s="44"/>
      <c r="DIC27" s="44"/>
      <c r="DID27" s="44"/>
      <c r="DIE27" s="44"/>
      <c r="DIF27" s="44"/>
      <c r="DIG27" s="44"/>
      <c r="DIH27" s="44"/>
      <c r="DII27" s="44"/>
      <c r="DIJ27" s="44"/>
      <c r="DIK27" s="44"/>
      <c r="DIL27" s="44"/>
      <c r="DIM27" s="44"/>
      <c r="DIN27" s="44"/>
      <c r="DIO27" s="44"/>
      <c r="DIP27" s="44"/>
      <c r="DIQ27" s="44"/>
      <c r="DIR27" s="44"/>
      <c r="DIS27" s="44"/>
      <c r="DIT27" s="44"/>
      <c r="DIU27" s="44"/>
      <c r="DIV27" s="44"/>
      <c r="DIW27" s="44"/>
      <c r="DIX27" s="44"/>
      <c r="DIY27" s="44"/>
      <c r="DIZ27" s="44"/>
      <c r="DJA27" s="44"/>
      <c r="DJB27" s="44"/>
      <c r="DJC27" s="44"/>
      <c r="DJD27" s="44"/>
      <c r="DJE27" s="44"/>
      <c r="DJF27" s="44"/>
      <c r="DJG27" s="44"/>
      <c r="DJH27" s="44"/>
      <c r="DJI27" s="44"/>
      <c r="DJJ27" s="44"/>
      <c r="DJK27" s="44"/>
      <c r="DJL27" s="44"/>
      <c r="DJM27" s="44"/>
      <c r="DJN27" s="44"/>
      <c r="DJO27" s="44"/>
      <c r="DJP27" s="44"/>
      <c r="DJQ27" s="44"/>
      <c r="DJR27" s="44"/>
      <c r="DJS27" s="44"/>
      <c r="DJT27" s="44"/>
      <c r="DJU27" s="44"/>
      <c r="DJV27" s="44"/>
      <c r="DJW27" s="44"/>
      <c r="DJX27" s="44"/>
      <c r="DJY27" s="44"/>
      <c r="DJZ27" s="44"/>
      <c r="DKA27" s="44"/>
      <c r="DKB27" s="44"/>
      <c r="DKC27" s="44"/>
      <c r="DKD27" s="44"/>
      <c r="DKE27" s="44"/>
      <c r="DKF27" s="44"/>
      <c r="DKG27" s="44"/>
      <c r="DKH27" s="44"/>
      <c r="DKI27" s="44"/>
      <c r="DKJ27" s="44"/>
      <c r="DKK27" s="44"/>
      <c r="DKL27" s="44"/>
      <c r="DKM27" s="44"/>
      <c r="DKN27" s="44"/>
      <c r="DKO27" s="44"/>
      <c r="DKP27" s="44"/>
      <c r="DKQ27" s="44"/>
      <c r="DKR27" s="44"/>
      <c r="DKS27" s="44"/>
      <c r="DKT27" s="44"/>
      <c r="DKU27" s="44"/>
      <c r="DKV27" s="44"/>
      <c r="DKW27" s="44"/>
      <c r="DKX27" s="44"/>
      <c r="DKY27" s="44"/>
      <c r="DKZ27" s="44"/>
      <c r="DLA27" s="44"/>
      <c r="DLB27" s="44"/>
      <c r="DLC27" s="44"/>
      <c r="DLD27" s="44"/>
      <c r="DLE27" s="44"/>
      <c r="DLF27" s="44"/>
      <c r="DLG27" s="44"/>
      <c r="DLH27" s="44"/>
      <c r="DLI27" s="44"/>
      <c r="DLJ27" s="44"/>
      <c r="DLK27" s="44"/>
      <c r="DLL27" s="44"/>
      <c r="DLM27" s="44"/>
      <c r="DLN27" s="44"/>
      <c r="DLO27" s="44"/>
      <c r="DLP27" s="44"/>
      <c r="DLQ27" s="44"/>
      <c r="DLR27" s="44"/>
      <c r="DLS27" s="44"/>
      <c r="DLT27" s="44"/>
      <c r="DLU27" s="44"/>
      <c r="DLV27" s="44"/>
      <c r="DLW27" s="44"/>
      <c r="DLX27" s="44"/>
      <c r="DLY27" s="44"/>
      <c r="DLZ27" s="44"/>
      <c r="DMA27" s="44"/>
      <c r="DMB27" s="44"/>
      <c r="DMC27" s="44"/>
      <c r="DMD27" s="44"/>
      <c r="DME27" s="44"/>
      <c r="DMF27" s="44"/>
      <c r="DMG27" s="44"/>
      <c r="DMH27" s="44"/>
      <c r="DMI27" s="44"/>
      <c r="DMJ27" s="44"/>
      <c r="DMK27" s="44"/>
      <c r="DML27" s="44"/>
      <c r="DMM27" s="44"/>
      <c r="DMN27" s="44"/>
      <c r="DMO27" s="44"/>
      <c r="DMP27" s="44"/>
      <c r="DMQ27" s="44"/>
      <c r="DMR27" s="44"/>
      <c r="DMS27" s="44"/>
      <c r="DMT27" s="44"/>
      <c r="DMU27" s="44"/>
      <c r="DMV27" s="44"/>
      <c r="DMW27" s="44"/>
      <c r="DMX27" s="44"/>
      <c r="DMY27" s="44"/>
      <c r="DMZ27" s="44"/>
      <c r="DNA27" s="44"/>
      <c r="DNB27" s="44"/>
      <c r="DNC27" s="44"/>
      <c r="DND27" s="44"/>
      <c r="DNE27" s="44"/>
      <c r="DNF27" s="44"/>
      <c r="DNG27" s="44"/>
      <c r="DNH27" s="44"/>
      <c r="DNI27" s="44"/>
      <c r="DNJ27" s="44"/>
      <c r="DNK27" s="44"/>
      <c r="DNL27" s="44"/>
      <c r="DNM27" s="44"/>
      <c r="DNN27" s="44"/>
      <c r="DNO27" s="44"/>
      <c r="DNP27" s="44"/>
      <c r="DNQ27" s="44"/>
      <c r="DNR27" s="44"/>
      <c r="DNS27" s="44"/>
      <c r="DNT27" s="44"/>
      <c r="DNU27" s="44"/>
      <c r="DNV27" s="44"/>
      <c r="DNW27" s="44"/>
      <c r="DNX27" s="44"/>
      <c r="DNY27" s="44"/>
      <c r="DNZ27" s="44"/>
      <c r="DOA27" s="44"/>
      <c r="DOB27" s="44"/>
      <c r="DOC27" s="44"/>
      <c r="DOD27" s="44"/>
      <c r="DOE27" s="44"/>
      <c r="DOF27" s="44"/>
      <c r="DOG27" s="44"/>
      <c r="DOH27" s="44"/>
      <c r="DOI27" s="44"/>
      <c r="DOJ27" s="44"/>
      <c r="DOK27" s="44"/>
      <c r="DOL27" s="44"/>
      <c r="DOM27" s="44"/>
      <c r="DON27" s="44"/>
      <c r="DOO27" s="44"/>
      <c r="DOP27" s="44"/>
      <c r="DOQ27" s="44"/>
      <c r="DOR27" s="44"/>
      <c r="DOS27" s="44"/>
      <c r="DOT27" s="44"/>
      <c r="DOU27" s="44"/>
      <c r="DOV27" s="44"/>
      <c r="DOW27" s="44"/>
      <c r="DOX27" s="44"/>
      <c r="DOY27" s="44"/>
      <c r="DOZ27" s="44"/>
      <c r="DPA27" s="44"/>
      <c r="DPB27" s="44"/>
      <c r="DPC27" s="44"/>
      <c r="DPD27" s="44"/>
      <c r="DPE27" s="44"/>
      <c r="DPF27" s="44"/>
      <c r="DPG27" s="44"/>
      <c r="DPH27" s="44"/>
      <c r="DPI27" s="44"/>
      <c r="DPJ27" s="44"/>
      <c r="DPK27" s="44"/>
      <c r="DPL27" s="44"/>
      <c r="DPM27" s="44"/>
      <c r="DPN27" s="44"/>
      <c r="DPO27" s="44"/>
      <c r="DPP27" s="44"/>
      <c r="DPQ27" s="44"/>
      <c r="DPR27" s="44"/>
      <c r="DPS27" s="44"/>
      <c r="DPT27" s="44"/>
      <c r="DPU27" s="44"/>
      <c r="DPV27" s="44"/>
      <c r="DPW27" s="44"/>
      <c r="DPX27" s="44"/>
      <c r="DPY27" s="44"/>
      <c r="DPZ27" s="44"/>
      <c r="DQA27" s="44"/>
      <c r="DQB27" s="44"/>
      <c r="DQC27" s="44"/>
      <c r="DQD27" s="44"/>
      <c r="DQE27" s="44"/>
      <c r="DQF27" s="44"/>
      <c r="DQG27" s="44"/>
      <c r="DQH27" s="44"/>
      <c r="DQI27" s="44"/>
      <c r="DQJ27" s="44"/>
      <c r="DQK27" s="44"/>
      <c r="DQL27" s="44"/>
      <c r="DQM27" s="44"/>
      <c r="DQN27" s="44"/>
      <c r="DQO27" s="44"/>
      <c r="DQP27" s="44"/>
      <c r="DQQ27" s="44"/>
      <c r="DQR27" s="44"/>
      <c r="DQS27" s="44"/>
      <c r="DQT27" s="44"/>
      <c r="DQU27" s="44"/>
      <c r="DQV27" s="44"/>
      <c r="DQW27" s="44"/>
      <c r="DQX27" s="44"/>
      <c r="DQY27" s="44"/>
      <c r="DQZ27" s="44"/>
      <c r="DRA27" s="44"/>
      <c r="DRB27" s="44"/>
      <c r="DRC27" s="44"/>
      <c r="DRD27" s="44"/>
      <c r="DRE27" s="44"/>
      <c r="DRF27" s="44"/>
      <c r="DRG27" s="44"/>
      <c r="DRH27" s="44"/>
      <c r="DRI27" s="44"/>
      <c r="DRJ27" s="44"/>
      <c r="DRK27" s="44"/>
      <c r="DRL27" s="44"/>
      <c r="DRM27" s="44"/>
      <c r="DRN27" s="44"/>
      <c r="DRO27" s="44"/>
      <c r="DRP27" s="44"/>
      <c r="DRQ27" s="44"/>
      <c r="DRR27" s="44"/>
      <c r="DRS27" s="44"/>
      <c r="DRT27" s="44"/>
      <c r="DRU27" s="44"/>
      <c r="DRV27" s="44"/>
      <c r="DRW27" s="44"/>
      <c r="DRX27" s="44"/>
      <c r="DRY27" s="44"/>
      <c r="DRZ27" s="44"/>
      <c r="DSA27" s="44"/>
      <c r="DSB27" s="44"/>
      <c r="DSC27" s="44"/>
      <c r="DSD27" s="44"/>
      <c r="DSE27" s="44"/>
      <c r="DSF27" s="44"/>
      <c r="DSG27" s="44"/>
      <c r="DSH27" s="44"/>
      <c r="DSI27" s="44"/>
      <c r="DSJ27" s="44"/>
      <c r="DSK27" s="44"/>
      <c r="DSL27" s="44"/>
      <c r="DSM27" s="44"/>
      <c r="DSN27" s="44"/>
      <c r="DSO27" s="44"/>
      <c r="DSP27" s="44"/>
      <c r="DSQ27" s="44"/>
      <c r="DSR27" s="44"/>
      <c r="DSS27" s="44"/>
      <c r="DST27" s="44"/>
      <c r="DSU27" s="44"/>
      <c r="DSV27" s="44"/>
      <c r="DSW27" s="44"/>
      <c r="DSX27" s="44"/>
      <c r="DSY27" s="44"/>
      <c r="DSZ27" s="44"/>
      <c r="DTA27" s="44"/>
      <c r="DTB27" s="44"/>
      <c r="DTC27" s="44"/>
      <c r="DTD27" s="44"/>
      <c r="DTE27" s="44"/>
      <c r="DTF27" s="44"/>
      <c r="DTG27" s="44"/>
      <c r="DTH27" s="44"/>
      <c r="DTI27" s="44"/>
      <c r="DTJ27" s="44"/>
      <c r="DTK27" s="44"/>
      <c r="DTL27" s="44"/>
      <c r="DTM27" s="44"/>
      <c r="DTN27" s="44"/>
      <c r="DTO27" s="44"/>
      <c r="DTP27" s="44"/>
      <c r="DTQ27" s="44"/>
      <c r="DTR27" s="44"/>
      <c r="DTS27" s="44"/>
      <c r="DTT27" s="44"/>
      <c r="DTU27" s="44"/>
      <c r="DTV27" s="44"/>
      <c r="DTW27" s="44"/>
      <c r="DTX27" s="44"/>
      <c r="DTY27" s="44"/>
      <c r="DTZ27" s="44"/>
      <c r="DUA27" s="44"/>
      <c r="DUB27" s="44"/>
      <c r="DUC27" s="44"/>
      <c r="DUD27" s="44"/>
      <c r="DUE27" s="44"/>
      <c r="DUF27" s="44"/>
      <c r="DUG27" s="44"/>
      <c r="DUH27" s="44"/>
      <c r="DUI27" s="44"/>
      <c r="DUJ27" s="44"/>
      <c r="DUK27" s="44"/>
      <c r="DUL27" s="44"/>
      <c r="DUM27" s="44"/>
      <c r="DUN27" s="44"/>
      <c r="DUO27" s="44"/>
      <c r="DUP27" s="44"/>
      <c r="DUQ27" s="44"/>
      <c r="DUR27" s="44"/>
      <c r="DUS27" s="44"/>
      <c r="DUT27" s="44"/>
      <c r="DUU27" s="44"/>
      <c r="DUV27" s="44"/>
      <c r="DUW27" s="44"/>
      <c r="DUX27" s="44"/>
      <c r="DUY27" s="44"/>
      <c r="DUZ27" s="44"/>
      <c r="DVA27" s="44"/>
      <c r="DVB27" s="44"/>
      <c r="DVC27" s="44"/>
      <c r="DVD27" s="44"/>
      <c r="DVE27" s="44"/>
      <c r="DVF27" s="44"/>
      <c r="DVG27" s="44"/>
      <c r="DVH27" s="44"/>
      <c r="DVI27" s="44"/>
      <c r="DVJ27" s="44"/>
      <c r="DVK27" s="44"/>
      <c r="DVL27" s="44"/>
      <c r="DVM27" s="44"/>
      <c r="DVN27" s="44"/>
      <c r="DVO27" s="44"/>
      <c r="DVP27" s="44"/>
      <c r="DVQ27" s="44"/>
      <c r="DVR27" s="44"/>
      <c r="DVS27" s="44"/>
      <c r="DVT27" s="44"/>
      <c r="DVU27" s="44"/>
      <c r="DVV27" s="44"/>
      <c r="DVW27" s="44"/>
      <c r="DVX27" s="44"/>
      <c r="DVY27" s="44"/>
      <c r="DVZ27" s="44"/>
      <c r="DWA27" s="44"/>
      <c r="DWB27" s="44"/>
      <c r="DWC27" s="44"/>
      <c r="DWD27" s="44"/>
      <c r="DWE27" s="44"/>
      <c r="DWF27" s="44"/>
      <c r="DWG27" s="44"/>
      <c r="DWH27" s="44"/>
      <c r="DWI27" s="44"/>
      <c r="DWJ27" s="44"/>
      <c r="DWK27" s="44"/>
      <c r="DWL27" s="44"/>
      <c r="DWM27" s="44"/>
      <c r="DWN27" s="44"/>
      <c r="DWO27" s="44"/>
      <c r="DWP27" s="44"/>
      <c r="DWQ27" s="44"/>
      <c r="DWR27" s="44"/>
      <c r="DWS27" s="44"/>
      <c r="DWT27" s="44"/>
      <c r="DWU27" s="44"/>
      <c r="DWV27" s="44"/>
      <c r="DWW27" s="44"/>
      <c r="DWX27" s="44"/>
      <c r="DWY27" s="44"/>
      <c r="DWZ27" s="44"/>
      <c r="DXA27" s="44"/>
      <c r="DXB27" s="44"/>
      <c r="DXC27" s="44"/>
      <c r="DXD27" s="44"/>
      <c r="DXE27" s="44"/>
      <c r="DXF27" s="44"/>
      <c r="DXG27" s="44"/>
      <c r="DXH27" s="44"/>
      <c r="DXI27" s="44"/>
      <c r="DXJ27" s="44"/>
      <c r="DXK27" s="44"/>
      <c r="DXL27" s="44"/>
      <c r="DXM27" s="44"/>
      <c r="DXN27" s="44"/>
      <c r="DXO27" s="44"/>
      <c r="DXP27" s="44"/>
      <c r="DXQ27" s="44"/>
      <c r="DXR27" s="44"/>
      <c r="DXS27" s="44"/>
      <c r="DXT27" s="44"/>
      <c r="DXU27" s="44"/>
      <c r="DXV27" s="44"/>
      <c r="DXW27" s="44"/>
      <c r="DXX27" s="44"/>
      <c r="DXY27" s="44"/>
      <c r="DXZ27" s="44"/>
      <c r="DYA27" s="44"/>
      <c r="DYB27" s="44"/>
      <c r="DYC27" s="44"/>
      <c r="DYD27" s="44"/>
      <c r="DYE27" s="44"/>
      <c r="DYF27" s="44"/>
      <c r="DYG27" s="44"/>
      <c r="DYH27" s="44"/>
      <c r="DYI27" s="44"/>
      <c r="DYJ27" s="44"/>
      <c r="DYK27" s="44"/>
      <c r="DYL27" s="44"/>
      <c r="DYM27" s="44"/>
      <c r="DYN27" s="44"/>
      <c r="DYO27" s="44"/>
      <c r="DYP27" s="44"/>
      <c r="DYQ27" s="44"/>
      <c r="DYR27" s="44"/>
      <c r="DYS27" s="44"/>
      <c r="DYT27" s="44"/>
      <c r="DYU27" s="44"/>
      <c r="DYV27" s="44"/>
      <c r="DYW27" s="44"/>
      <c r="DYX27" s="44"/>
      <c r="DYY27" s="44"/>
      <c r="DYZ27" s="44"/>
      <c r="DZA27" s="44"/>
      <c r="DZB27" s="44"/>
      <c r="DZC27" s="44"/>
      <c r="DZD27" s="44"/>
      <c r="DZE27" s="44"/>
      <c r="DZF27" s="44"/>
      <c r="DZG27" s="44"/>
      <c r="DZH27" s="44"/>
      <c r="DZI27" s="44"/>
      <c r="DZJ27" s="44"/>
      <c r="DZK27" s="44"/>
      <c r="DZL27" s="44"/>
      <c r="DZM27" s="44"/>
      <c r="DZN27" s="44"/>
      <c r="DZO27" s="44"/>
      <c r="DZP27" s="44"/>
      <c r="DZQ27" s="44"/>
      <c r="DZR27" s="44"/>
      <c r="DZS27" s="44"/>
      <c r="DZT27" s="44"/>
      <c r="DZU27" s="44"/>
      <c r="DZV27" s="44"/>
      <c r="DZW27" s="44"/>
      <c r="DZX27" s="44"/>
      <c r="DZY27" s="44"/>
      <c r="DZZ27" s="44"/>
      <c r="EAA27" s="44"/>
      <c r="EAB27" s="44"/>
      <c r="EAC27" s="44"/>
      <c r="EAD27" s="44"/>
      <c r="EAE27" s="44"/>
      <c r="EAF27" s="44"/>
      <c r="EAG27" s="44"/>
      <c r="EAH27" s="44"/>
      <c r="EAI27" s="44"/>
      <c r="EAJ27" s="44"/>
      <c r="EAK27" s="44"/>
      <c r="EAL27" s="44"/>
      <c r="EAM27" s="44"/>
      <c r="EAN27" s="44"/>
      <c r="EAO27" s="44"/>
      <c r="EAP27" s="44"/>
      <c r="EAQ27" s="44"/>
      <c r="EAR27" s="44"/>
      <c r="EAS27" s="44"/>
      <c r="EAT27" s="44"/>
      <c r="EAU27" s="44"/>
      <c r="EAV27" s="44"/>
      <c r="EAW27" s="44"/>
      <c r="EAX27" s="44"/>
      <c r="EAY27" s="44"/>
      <c r="EAZ27" s="44"/>
      <c r="EBA27" s="44"/>
      <c r="EBB27" s="44"/>
      <c r="EBC27" s="44"/>
      <c r="EBD27" s="44"/>
      <c r="EBE27" s="44"/>
      <c r="EBF27" s="44"/>
      <c r="EBG27" s="44"/>
      <c r="EBH27" s="44"/>
      <c r="EBI27" s="44"/>
      <c r="EBJ27" s="44"/>
      <c r="EBK27" s="44"/>
      <c r="EBL27" s="44"/>
      <c r="EBM27" s="44"/>
      <c r="EBN27" s="44"/>
      <c r="EBO27" s="44"/>
      <c r="EBP27" s="44"/>
      <c r="EBQ27" s="44"/>
      <c r="EBR27" s="44"/>
      <c r="EBS27" s="44"/>
      <c r="EBT27" s="44"/>
      <c r="EBU27" s="44"/>
      <c r="EBV27" s="44"/>
      <c r="EBW27" s="44"/>
      <c r="EBX27" s="44"/>
      <c r="EBY27" s="44"/>
      <c r="EBZ27" s="44"/>
      <c r="ECA27" s="44"/>
      <c r="ECB27" s="44"/>
      <c r="ECC27" s="44"/>
      <c r="ECD27" s="44"/>
      <c r="ECE27" s="44"/>
      <c r="ECF27" s="44"/>
      <c r="ECG27" s="44"/>
      <c r="ECH27" s="44"/>
      <c r="ECI27" s="44"/>
      <c r="ECJ27" s="44"/>
      <c r="ECK27" s="44"/>
      <c r="ECL27" s="44"/>
      <c r="ECM27" s="44"/>
      <c r="ECN27" s="44"/>
      <c r="ECO27" s="44"/>
      <c r="ECP27" s="44"/>
      <c r="ECQ27" s="44"/>
      <c r="ECR27" s="44"/>
      <c r="ECS27" s="44"/>
      <c r="ECT27" s="44"/>
      <c r="ECU27" s="44"/>
      <c r="ECV27" s="44"/>
      <c r="ECW27" s="44"/>
      <c r="ECX27" s="44"/>
      <c r="ECY27" s="44"/>
      <c r="ECZ27" s="44"/>
      <c r="EDA27" s="44"/>
      <c r="EDB27" s="44"/>
      <c r="EDC27" s="44"/>
      <c r="EDD27" s="44"/>
      <c r="EDE27" s="44"/>
      <c r="EDF27" s="44"/>
      <c r="EDG27" s="44"/>
      <c r="EDH27" s="44"/>
      <c r="EDI27" s="44"/>
      <c r="EDJ27" s="44"/>
      <c r="EDK27" s="44"/>
      <c r="EDL27" s="44"/>
      <c r="EDM27" s="44"/>
      <c r="EDN27" s="44"/>
      <c r="EDO27" s="44"/>
      <c r="EDP27" s="44"/>
      <c r="EDQ27" s="44"/>
      <c r="EDR27" s="44"/>
      <c r="EDS27" s="44"/>
      <c r="EDT27" s="44"/>
      <c r="EDU27" s="44"/>
      <c r="EDV27" s="44"/>
      <c r="EDW27" s="44"/>
      <c r="EDX27" s="44"/>
      <c r="EDY27" s="44"/>
      <c r="EDZ27" s="44"/>
      <c r="EEA27" s="44"/>
      <c r="EEB27" s="44"/>
      <c r="EEC27" s="44"/>
      <c r="EED27" s="44"/>
      <c r="EEE27" s="44"/>
      <c r="EEF27" s="44"/>
      <c r="EEG27" s="44"/>
      <c r="EEH27" s="44"/>
      <c r="EEI27" s="44"/>
      <c r="EEJ27" s="44"/>
      <c r="EEK27" s="44"/>
      <c r="EEL27" s="44"/>
      <c r="EEM27" s="44"/>
      <c r="EEN27" s="44"/>
      <c r="EEO27" s="44"/>
      <c r="EEP27" s="44"/>
      <c r="EEQ27" s="44"/>
      <c r="EER27" s="44"/>
      <c r="EES27" s="44"/>
      <c r="EET27" s="44"/>
      <c r="EEU27" s="44"/>
      <c r="EEV27" s="44"/>
      <c r="EEW27" s="44"/>
      <c r="EEX27" s="44"/>
      <c r="EEY27" s="44"/>
      <c r="EEZ27" s="44"/>
      <c r="EFA27" s="44"/>
      <c r="EFB27" s="44"/>
      <c r="EFC27" s="44"/>
      <c r="EFD27" s="44"/>
      <c r="EFE27" s="44"/>
      <c r="EFF27" s="44"/>
      <c r="EFG27" s="44"/>
      <c r="EFH27" s="44"/>
      <c r="EFI27" s="44"/>
      <c r="EFJ27" s="44"/>
      <c r="EFK27" s="44"/>
      <c r="EFL27" s="44"/>
      <c r="EFM27" s="44"/>
      <c r="EFN27" s="44"/>
      <c r="EFO27" s="44"/>
      <c r="EFP27" s="44"/>
      <c r="EFQ27" s="44"/>
      <c r="EFR27" s="44"/>
      <c r="EFS27" s="44"/>
      <c r="EFT27" s="44"/>
      <c r="EFU27" s="44"/>
      <c r="EFV27" s="44"/>
      <c r="EFW27" s="44"/>
      <c r="EFX27" s="44"/>
      <c r="EFY27" s="44"/>
      <c r="EFZ27" s="44"/>
      <c r="EGA27" s="44"/>
      <c r="EGB27" s="44"/>
      <c r="EGC27" s="44"/>
      <c r="EGD27" s="44"/>
      <c r="EGE27" s="44"/>
      <c r="EGF27" s="44"/>
      <c r="EGG27" s="44"/>
      <c r="EGH27" s="44"/>
      <c r="EGI27" s="44"/>
      <c r="EGJ27" s="44"/>
      <c r="EGK27" s="44"/>
      <c r="EGL27" s="44"/>
      <c r="EGM27" s="44"/>
      <c r="EGN27" s="44"/>
      <c r="EGO27" s="44"/>
      <c r="EGP27" s="44"/>
      <c r="EGQ27" s="44"/>
      <c r="EGR27" s="44"/>
      <c r="EGS27" s="44"/>
      <c r="EGT27" s="44"/>
      <c r="EGU27" s="44"/>
      <c r="EGV27" s="44"/>
      <c r="EGW27" s="44"/>
      <c r="EGX27" s="44"/>
      <c r="EGY27" s="44"/>
      <c r="EGZ27" s="44"/>
      <c r="EHA27" s="44"/>
      <c r="EHB27" s="44"/>
      <c r="EHC27" s="44"/>
      <c r="EHD27" s="44"/>
      <c r="EHE27" s="44"/>
      <c r="EHF27" s="44"/>
      <c r="EHG27" s="44"/>
      <c r="EHH27" s="44"/>
      <c r="EHI27" s="44"/>
      <c r="EHJ27" s="44"/>
      <c r="EHK27" s="44"/>
      <c r="EHL27" s="44"/>
      <c r="EHM27" s="44"/>
      <c r="EHN27" s="44"/>
      <c r="EHO27" s="44"/>
      <c r="EHP27" s="44"/>
      <c r="EHQ27" s="44"/>
      <c r="EHR27" s="44"/>
      <c r="EHS27" s="44"/>
      <c r="EHT27" s="44"/>
      <c r="EHU27" s="44"/>
      <c r="EHV27" s="44"/>
      <c r="EHW27" s="44"/>
      <c r="EHX27" s="44"/>
      <c r="EHY27" s="44"/>
      <c r="EHZ27" s="44"/>
      <c r="EIA27" s="44"/>
      <c r="EIB27" s="44"/>
      <c r="EIC27" s="44"/>
      <c r="EID27" s="44"/>
      <c r="EIE27" s="44"/>
      <c r="EIF27" s="44"/>
      <c r="EIG27" s="44"/>
      <c r="EIH27" s="44"/>
      <c r="EII27" s="44"/>
      <c r="EIJ27" s="44"/>
      <c r="EIK27" s="44"/>
      <c r="EIL27" s="44"/>
      <c r="EIM27" s="44"/>
      <c r="EIN27" s="44"/>
      <c r="EIO27" s="44"/>
      <c r="EIP27" s="44"/>
      <c r="EIQ27" s="44"/>
      <c r="EIR27" s="44"/>
      <c r="EIS27" s="44"/>
      <c r="EIT27" s="44"/>
      <c r="EIU27" s="44"/>
      <c r="EIV27" s="44"/>
      <c r="EIW27" s="44"/>
      <c r="EIX27" s="44"/>
      <c r="EIY27" s="44"/>
      <c r="EIZ27" s="44"/>
      <c r="EJA27" s="44"/>
      <c r="EJB27" s="44"/>
      <c r="EJC27" s="44"/>
      <c r="EJD27" s="44"/>
      <c r="EJE27" s="44"/>
      <c r="EJF27" s="44"/>
      <c r="EJG27" s="44"/>
      <c r="EJH27" s="44"/>
      <c r="EJI27" s="44"/>
      <c r="EJJ27" s="44"/>
      <c r="EJK27" s="44"/>
      <c r="EJL27" s="44"/>
      <c r="EJM27" s="44"/>
      <c r="EJN27" s="44"/>
      <c r="EJO27" s="44"/>
      <c r="EJP27" s="44"/>
      <c r="EJQ27" s="44"/>
      <c r="EJR27" s="44"/>
      <c r="EJS27" s="44"/>
      <c r="EJT27" s="44"/>
      <c r="EJU27" s="44"/>
      <c r="EJV27" s="44"/>
      <c r="EJW27" s="44"/>
      <c r="EJX27" s="44"/>
      <c r="EJY27" s="44"/>
      <c r="EJZ27" s="44"/>
      <c r="EKA27" s="44"/>
      <c r="EKB27" s="44"/>
      <c r="EKC27" s="44"/>
      <c r="EKD27" s="44"/>
      <c r="EKE27" s="44"/>
      <c r="EKF27" s="44"/>
      <c r="EKG27" s="44"/>
      <c r="EKH27" s="44"/>
      <c r="EKI27" s="44"/>
      <c r="EKJ27" s="44"/>
      <c r="EKK27" s="44"/>
      <c r="EKL27" s="44"/>
      <c r="EKM27" s="44"/>
      <c r="EKN27" s="44"/>
      <c r="EKO27" s="44"/>
      <c r="EKP27" s="44"/>
      <c r="EKQ27" s="44"/>
      <c r="EKR27" s="44"/>
      <c r="EKS27" s="44"/>
      <c r="EKT27" s="44"/>
      <c r="EKU27" s="44"/>
      <c r="EKV27" s="44"/>
      <c r="EKW27" s="44"/>
      <c r="EKX27" s="44"/>
      <c r="EKY27" s="44"/>
      <c r="EKZ27" s="44"/>
      <c r="ELA27" s="44"/>
      <c r="ELB27" s="44"/>
      <c r="ELC27" s="44"/>
      <c r="ELD27" s="44"/>
      <c r="ELE27" s="44"/>
      <c r="ELF27" s="44"/>
      <c r="ELG27" s="44"/>
      <c r="ELH27" s="44"/>
      <c r="ELI27" s="44"/>
      <c r="ELJ27" s="44"/>
      <c r="ELK27" s="44"/>
      <c r="ELL27" s="44"/>
      <c r="ELM27" s="44"/>
      <c r="ELN27" s="44"/>
      <c r="ELO27" s="44"/>
      <c r="ELP27" s="44"/>
      <c r="ELQ27" s="44"/>
      <c r="ELR27" s="44"/>
      <c r="ELS27" s="44"/>
      <c r="ELT27" s="44"/>
      <c r="ELU27" s="44"/>
      <c r="ELV27" s="44"/>
      <c r="ELW27" s="44"/>
      <c r="ELX27" s="44"/>
      <c r="ELY27" s="44"/>
      <c r="ELZ27" s="44"/>
      <c r="EMA27" s="44"/>
      <c r="EMB27" s="44"/>
      <c r="EMC27" s="44"/>
      <c r="EMD27" s="44"/>
      <c r="EME27" s="44"/>
      <c r="EMF27" s="44"/>
      <c r="EMG27" s="44"/>
      <c r="EMH27" s="44"/>
      <c r="EMI27" s="44"/>
      <c r="EMJ27" s="44"/>
      <c r="EMK27" s="44"/>
      <c r="EML27" s="44"/>
      <c r="EMM27" s="44"/>
      <c r="EMN27" s="44"/>
      <c r="EMO27" s="44"/>
      <c r="EMP27" s="44"/>
      <c r="EMQ27" s="44"/>
      <c r="EMR27" s="44"/>
      <c r="EMS27" s="44"/>
      <c r="EMT27" s="44"/>
      <c r="EMU27" s="44"/>
      <c r="EMV27" s="44"/>
      <c r="EMW27" s="44"/>
      <c r="EMX27" s="44"/>
      <c r="EMY27" s="44"/>
      <c r="EMZ27" s="44"/>
      <c r="ENA27" s="44"/>
      <c r="ENB27" s="44"/>
      <c r="ENC27" s="44"/>
      <c r="END27" s="44"/>
      <c r="ENE27" s="44"/>
      <c r="ENF27" s="44"/>
      <c r="ENG27" s="44"/>
      <c r="ENH27" s="44"/>
      <c r="ENI27" s="44"/>
      <c r="ENJ27" s="44"/>
      <c r="ENK27" s="44"/>
      <c r="ENL27" s="44"/>
      <c r="ENM27" s="44"/>
      <c r="ENN27" s="44"/>
      <c r="ENO27" s="44"/>
      <c r="ENP27" s="44"/>
      <c r="ENQ27" s="44"/>
      <c r="ENR27" s="44"/>
      <c r="ENS27" s="44"/>
      <c r="ENT27" s="44"/>
      <c r="ENU27" s="44"/>
      <c r="ENV27" s="44"/>
      <c r="ENW27" s="44"/>
      <c r="ENX27" s="44"/>
      <c r="ENY27" s="44"/>
      <c r="ENZ27" s="44"/>
      <c r="EOA27" s="44"/>
      <c r="EOB27" s="44"/>
      <c r="EOC27" s="44"/>
      <c r="EOD27" s="44"/>
      <c r="EOE27" s="44"/>
      <c r="EOF27" s="44"/>
      <c r="EOG27" s="44"/>
      <c r="EOH27" s="44"/>
      <c r="EOI27" s="44"/>
      <c r="EOJ27" s="44"/>
      <c r="EOK27" s="44"/>
      <c r="EOL27" s="44"/>
      <c r="EOM27" s="44"/>
      <c r="EON27" s="44"/>
      <c r="EOO27" s="44"/>
      <c r="EOP27" s="44"/>
      <c r="EOQ27" s="44"/>
      <c r="EOR27" s="44"/>
      <c r="EOS27" s="44"/>
      <c r="EOT27" s="44"/>
      <c r="EOU27" s="44"/>
      <c r="EOV27" s="44"/>
      <c r="EOW27" s="44"/>
      <c r="EOX27" s="44"/>
      <c r="EOY27" s="44"/>
      <c r="EOZ27" s="44"/>
      <c r="EPA27" s="44"/>
      <c r="EPB27" s="44"/>
      <c r="EPC27" s="44"/>
      <c r="EPD27" s="44"/>
      <c r="EPE27" s="44"/>
      <c r="EPF27" s="44"/>
      <c r="EPG27" s="44"/>
      <c r="EPH27" s="44"/>
      <c r="EPI27" s="44"/>
      <c r="EPJ27" s="44"/>
      <c r="EPK27" s="44"/>
      <c r="EPL27" s="44"/>
      <c r="EPM27" s="44"/>
      <c r="EPN27" s="44"/>
      <c r="EPO27" s="44"/>
      <c r="EPP27" s="44"/>
      <c r="EPQ27" s="44"/>
      <c r="EPR27" s="44"/>
      <c r="EPS27" s="44"/>
      <c r="EPT27" s="44"/>
      <c r="EPU27" s="44"/>
      <c r="EPV27" s="44"/>
      <c r="EPW27" s="44"/>
      <c r="EPX27" s="44"/>
      <c r="EPY27" s="44"/>
      <c r="EPZ27" s="44"/>
      <c r="EQA27" s="44"/>
      <c r="EQB27" s="44"/>
      <c r="EQC27" s="44"/>
      <c r="EQD27" s="44"/>
      <c r="EQE27" s="44"/>
      <c r="EQF27" s="44"/>
      <c r="EQG27" s="44"/>
      <c r="EQH27" s="44"/>
      <c r="EQI27" s="44"/>
      <c r="EQJ27" s="44"/>
      <c r="EQK27" s="44"/>
      <c r="EQL27" s="44"/>
      <c r="EQM27" s="44"/>
      <c r="EQN27" s="44"/>
      <c r="EQO27" s="44"/>
      <c r="EQP27" s="44"/>
      <c r="EQQ27" s="44"/>
      <c r="EQR27" s="44"/>
      <c r="EQS27" s="44"/>
      <c r="EQT27" s="44"/>
      <c r="EQU27" s="44"/>
      <c r="EQV27" s="44"/>
      <c r="EQW27" s="44"/>
      <c r="EQX27" s="44"/>
      <c r="EQY27" s="44"/>
      <c r="EQZ27" s="44"/>
      <c r="ERA27" s="44"/>
      <c r="ERB27" s="44"/>
      <c r="ERC27" s="44"/>
      <c r="ERD27" s="44"/>
      <c r="ERE27" s="44"/>
      <c r="ERF27" s="44"/>
      <c r="ERG27" s="44"/>
      <c r="ERH27" s="44"/>
      <c r="ERI27" s="44"/>
      <c r="ERJ27" s="44"/>
      <c r="ERK27" s="44"/>
      <c r="ERL27" s="44"/>
      <c r="ERM27" s="44"/>
      <c r="ERN27" s="44"/>
      <c r="ERO27" s="44"/>
      <c r="ERP27" s="44"/>
      <c r="ERQ27" s="44"/>
      <c r="ERR27" s="44"/>
      <c r="ERS27" s="44"/>
      <c r="ERT27" s="44"/>
      <c r="ERU27" s="44"/>
      <c r="ERV27" s="44"/>
      <c r="ERW27" s="44"/>
      <c r="ERX27" s="44"/>
      <c r="ERY27" s="44"/>
      <c r="ERZ27" s="44"/>
      <c r="ESA27" s="44"/>
      <c r="ESB27" s="44"/>
      <c r="ESC27" s="44"/>
      <c r="ESD27" s="44"/>
      <c r="ESE27" s="44"/>
      <c r="ESF27" s="44"/>
      <c r="ESG27" s="44"/>
      <c r="ESH27" s="44"/>
      <c r="ESI27" s="44"/>
      <c r="ESJ27" s="44"/>
      <c r="ESK27" s="44"/>
      <c r="ESL27" s="44"/>
      <c r="ESM27" s="44"/>
      <c r="ESN27" s="44"/>
      <c r="ESO27" s="44"/>
      <c r="ESP27" s="44"/>
      <c r="ESQ27" s="44"/>
      <c r="ESR27" s="44"/>
      <c r="ESS27" s="44"/>
      <c r="EST27" s="44"/>
      <c r="ESU27" s="44"/>
      <c r="ESV27" s="44"/>
      <c r="ESW27" s="44"/>
      <c r="ESX27" s="44"/>
      <c r="ESY27" s="44"/>
      <c r="ESZ27" s="44"/>
      <c r="ETA27" s="44"/>
      <c r="ETB27" s="44"/>
      <c r="ETC27" s="44"/>
      <c r="ETD27" s="44"/>
      <c r="ETE27" s="44"/>
      <c r="ETF27" s="44"/>
      <c r="ETG27" s="44"/>
      <c r="ETH27" s="44"/>
      <c r="ETI27" s="44"/>
      <c r="ETJ27" s="44"/>
      <c r="ETK27" s="44"/>
      <c r="ETL27" s="44"/>
      <c r="ETM27" s="44"/>
      <c r="ETN27" s="44"/>
      <c r="ETO27" s="44"/>
      <c r="ETP27" s="44"/>
      <c r="ETQ27" s="44"/>
      <c r="ETR27" s="44"/>
      <c r="ETS27" s="44"/>
      <c r="ETT27" s="44"/>
      <c r="ETU27" s="44"/>
      <c r="ETV27" s="44"/>
      <c r="ETW27" s="44"/>
      <c r="ETX27" s="44"/>
      <c r="ETY27" s="44"/>
      <c r="ETZ27" s="44"/>
      <c r="EUA27" s="44"/>
      <c r="EUB27" s="44"/>
      <c r="EUC27" s="44"/>
      <c r="EUD27" s="44"/>
      <c r="EUE27" s="44"/>
      <c r="EUF27" s="44"/>
      <c r="EUG27" s="44"/>
      <c r="EUH27" s="44"/>
      <c r="EUI27" s="44"/>
      <c r="EUJ27" s="44"/>
      <c r="EUK27" s="44"/>
      <c r="EUL27" s="44"/>
      <c r="EUM27" s="44"/>
      <c r="EUN27" s="44"/>
      <c r="EUO27" s="44"/>
      <c r="EUP27" s="44"/>
      <c r="EUQ27" s="44"/>
      <c r="EUR27" s="44"/>
      <c r="EUS27" s="44"/>
      <c r="EUT27" s="44"/>
      <c r="EUU27" s="44"/>
      <c r="EUV27" s="44"/>
      <c r="EUW27" s="44"/>
      <c r="EUX27" s="44"/>
      <c r="EUY27" s="44"/>
      <c r="EUZ27" s="44"/>
      <c r="EVA27" s="44"/>
      <c r="EVB27" s="44"/>
      <c r="EVC27" s="44"/>
      <c r="EVD27" s="44"/>
      <c r="EVE27" s="44"/>
      <c r="EVF27" s="44"/>
      <c r="EVG27" s="44"/>
      <c r="EVH27" s="44"/>
      <c r="EVI27" s="44"/>
      <c r="EVJ27" s="44"/>
      <c r="EVK27" s="44"/>
      <c r="EVL27" s="44"/>
      <c r="EVM27" s="44"/>
      <c r="EVN27" s="44"/>
      <c r="EVO27" s="44"/>
      <c r="EVP27" s="44"/>
      <c r="EVQ27" s="44"/>
      <c r="EVR27" s="44"/>
      <c r="EVS27" s="44"/>
      <c r="EVT27" s="44"/>
      <c r="EVU27" s="44"/>
      <c r="EVV27" s="44"/>
      <c r="EVW27" s="44"/>
      <c r="EVX27" s="44"/>
      <c r="EVY27" s="44"/>
      <c r="EVZ27" s="44"/>
      <c r="EWA27" s="44"/>
      <c r="EWB27" s="44"/>
      <c r="EWC27" s="44"/>
      <c r="EWD27" s="44"/>
      <c r="EWE27" s="44"/>
      <c r="EWF27" s="44"/>
      <c r="EWG27" s="44"/>
      <c r="EWH27" s="44"/>
      <c r="EWI27" s="44"/>
      <c r="EWJ27" s="44"/>
      <c r="EWK27" s="44"/>
      <c r="EWL27" s="44"/>
      <c r="EWM27" s="44"/>
      <c r="EWN27" s="44"/>
      <c r="EWO27" s="44"/>
      <c r="EWP27" s="44"/>
      <c r="EWQ27" s="44"/>
      <c r="EWR27" s="44"/>
      <c r="EWS27" s="44"/>
      <c r="EWT27" s="44"/>
      <c r="EWU27" s="44"/>
      <c r="EWV27" s="44"/>
      <c r="EWW27" s="44"/>
      <c r="EWX27" s="44"/>
      <c r="EWY27" s="44"/>
      <c r="EWZ27" s="44"/>
      <c r="EXA27" s="44"/>
      <c r="EXB27" s="44"/>
      <c r="EXC27" s="44"/>
      <c r="EXD27" s="44"/>
      <c r="EXE27" s="44"/>
      <c r="EXF27" s="44"/>
      <c r="EXG27" s="44"/>
      <c r="EXH27" s="44"/>
      <c r="EXI27" s="44"/>
      <c r="EXJ27" s="44"/>
      <c r="EXK27" s="44"/>
      <c r="EXL27" s="44"/>
      <c r="EXM27" s="44"/>
      <c r="EXN27" s="44"/>
      <c r="EXO27" s="44"/>
      <c r="EXP27" s="44"/>
      <c r="EXQ27" s="44"/>
      <c r="EXR27" s="44"/>
      <c r="EXS27" s="44"/>
      <c r="EXT27" s="44"/>
      <c r="EXU27" s="44"/>
      <c r="EXV27" s="44"/>
      <c r="EXW27" s="44"/>
      <c r="EXX27" s="44"/>
      <c r="EXY27" s="44"/>
      <c r="EXZ27" s="44"/>
      <c r="EYA27" s="44"/>
      <c r="EYB27" s="44"/>
      <c r="EYC27" s="44"/>
      <c r="EYD27" s="44"/>
      <c r="EYE27" s="44"/>
      <c r="EYF27" s="44"/>
      <c r="EYG27" s="44"/>
      <c r="EYH27" s="44"/>
      <c r="EYI27" s="44"/>
      <c r="EYJ27" s="44"/>
      <c r="EYK27" s="44"/>
      <c r="EYL27" s="44"/>
      <c r="EYM27" s="44"/>
      <c r="EYN27" s="44"/>
      <c r="EYO27" s="44"/>
      <c r="EYP27" s="44"/>
      <c r="EYQ27" s="44"/>
      <c r="EYR27" s="44"/>
      <c r="EYS27" s="44"/>
      <c r="EYT27" s="44"/>
      <c r="EYU27" s="44"/>
      <c r="EYV27" s="44"/>
      <c r="EYW27" s="44"/>
      <c r="EYX27" s="44"/>
      <c r="EYY27" s="44"/>
      <c r="EYZ27" s="44"/>
      <c r="EZA27" s="44"/>
      <c r="EZB27" s="44"/>
      <c r="EZC27" s="44"/>
      <c r="EZD27" s="44"/>
      <c r="EZE27" s="44"/>
      <c r="EZF27" s="44"/>
      <c r="EZG27" s="44"/>
      <c r="EZH27" s="44"/>
      <c r="EZI27" s="44"/>
      <c r="EZJ27" s="44"/>
      <c r="EZK27" s="44"/>
      <c r="EZL27" s="44"/>
      <c r="EZM27" s="44"/>
      <c r="EZN27" s="44"/>
      <c r="EZO27" s="44"/>
      <c r="EZP27" s="44"/>
      <c r="EZQ27" s="44"/>
      <c r="EZR27" s="44"/>
      <c r="EZS27" s="44"/>
      <c r="EZT27" s="44"/>
      <c r="EZU27" s="44"/>
      <c r="EZV27" s="44"/>
      <c r="EZW27" s="44"/>
      <c r="EZX27" s="44"/>
      <c r="EZY27" s="44"/>
      <c r="EZZ27" s="44"/>
      <c r="FAA27" s="44"/>
      <c r="FAB27" s="44"/>
      <c r="FAC27" s="44"/>
      <c r="FAD27" s="44"/>
      <c r="FAE27" s="44"/>
      <c r="FAF27" s="44"/>
      <c r="FAG27" s="44"/>
      <c r="FAH27" s="44"/>
      <c r="FAI27" s="44"/>
      <c r="FAJ27" s="44"/>
      <c r="FAK27" s="44"/>
      <c r="FAL27" s="44"/>
      <c r="FAM27" s="44"/>
      <c r="FAN27" s="44"/>
      <c r="FAO27" s="44"/>
      <c r="FAP27" s="44"/>
      <c r="FAQ27" s="44"/>
      <c r="FAR27" s="44"/>
      <c r="FAS27" s="44"/>
      <c r="FAT27" s="44"/>
      <c r="FAU27" s="44"/>
      <c r="FAV27" s="44"/>
      <c r="FAW27" s="44"/>
      <c r="FAX27" s="44"/>
      <c r="FAY27" s="44"/>
      <c r="FAZ27" s="44"/>
      <c r="FBA27" s="44"/>
      <c r="FBB27" s="44"/>
      <c r="FBC27" s="44"/>
      <c r="FBD27" s="44"/>
      <c r="FBE27" s="44"/>
      <c r="FBF27" s="44"/>
      <c r="FBG27" s="44"/>
      <c r="FBH27" s="44"/>
      <c r="FBI27" s="44"/>
      <c r="FBJ27" s="44"/>
      <c r="FBK27" s="44"/>
      <c r="FBL27" s="44"/>
      <c r="FBM27" s="44"/>
      <c r="FBN27" s="44"/>
      <c r="FBO27" s="44"/>
      <c r="FBP27" s="44"/>
      <c r="FBQ27" s="44"/>
      <c r="FBR27" s="44"/>
      <c r="FBS27" s="44"/>
      <c r="FBT27" s="44"/>
      <c r="FBU27" s="44"/>
      <c r="FBV27" s="44"/>
      <c r="FBW27" s="44"/>
      <c r="FBX27" s="44"/>
      <c r="FBY27" s="44"/>
      <c r="FBZ27" s="44"/>
      <c r="FCA27" s="44"/>
      <c r="FCB27" s="44"/>
      <c r="FCC27" s="44"/>
      <c r="FCD27" s="44"/>
      <c r="FCE27" s="44"/>
      <c r="FCF27" s="44"/>
      <c r="FCG27" s="44"/>
      <c r="FCH27" s="44"/>
      <c r="FCI27" s="44"/>
      <c r="FCJ27" s="44"/>
      <c r="FCK27" s="44"/>
      <c r="FCL27" s="44"/>
      <c r="FCM27" s="44"/>
      <c r="FCN27" s="44"/>
      <c r="FCO27" s="44"/>
      <c r="FCP27" s="44"/>
      <c r="FCQ27" s="44"/>
      <c r="FCR27" s="44"/>
      <c r="FCS27" s="44"/>
      <c r="FCT27" s="44"/>
      <c r="FCU27" s="44"/>
      <c r="FCV27" s="44"/>
      <c r="FCW27" s="44"/>
      <c r="FCX27" s="44"/>
      <c r="FCY27" s="44"/>
      <c r="FCZ27" s="44"/>
      <c r="FDA27" s="44"/>
      <c r="FDB27" s="44"/>
      <c r="FDC27" s="44"/>
      <c r="FDD27" s="44"/>
      <c r="FDE27" s="44"/>
      <c r="FDF27" s="44"/>
      <c r="FDG27" s="44"/>
      <c r="FDH27" s="44"/>
      <c r="FDI27" s="44"/>
      <c r="FDJ27" s="44"/>
      <c r="FDK27" s="44"/>
      <c r="FDL27" s="44"/>
      <c r="FDM27" s="44"/>
      <c r="FDN27" s="44"/>
      <c r="FDO27" s="44"/>
      <c r="FDP27" s="44"/>
      <c r="FDQ27" s="44"/>
      <c r="FDR27" s="44"/>
      <c r="FDS27" s="44"/>
      <c r="FDT27" s="44"/>
      <c r="FDU27" s="44"/>
      <c r="FDV27" s="44"/>
      <c r="FDW27" s="44"/>
      <c r="FDX27" s="44"/>
      <c r="FDY27" s="44"/>
      <c r="FDZ27" s="44"/>
      <c r="FEA27" s="44"/>
      <c r="FEB27" s="44"/>
      <c r="FEC27" s="44"/>
      <c r="FED27" s="44"/>
      <c r="FEE27" s="44"/>
      <c r="FEF27" s="44"/>
      <c r="FEG27" s="44"/>
      <c r="FEH27" s="44"/>
      <c r="FEI27" s="44"/>
      <c r="FEJ27" s="44"/>
      <c r="FEK27" s="44"/>
      <c r="FEL27" s="44"/>
      <c r="FEM27" s="44"/>
      <c r="FEN27" s="44"/>
      <c r="FEO27" s="44"/>
      <c r="FEP27" s="44"/>
      <c r="FEQ27" s="44"/>
      <c r="FER27" s="44"/>
      <c r="FES27" s="44"/>
      <c r="FET27" s="44"/>
      <c r="FEU27" s="44"/>
      <c r="FEV27" s="44"/>
      <c r="FEW27" s="44"/>
      <c r="FEX27" s="44"/>
      <c r="FEY27" s="44"/>
      <c r="FEZ27" s="44"/>
      <c r="FFA27" s="44"/>
      <c r="FFB27" s="44"/>
      <c r="FFC27" s="44"/>
      <c r="FFD27" s="44"/>
      <c r="FFE27" s="44"/>
      <c r="FFF27" s="44"/>
      <c r="FFG27" s="44"/>
      <c r="FFH27" s="44"/>
      <c r="FFI27" s="44"/>
      <c r="FFJ27" s="44"/>
      <c r="FFK27" s="44"/>
      <c r="FFL27" s="44"/>
      <c r="FFM27" s="44"/>
      <c r="FFN27" s="44"/>
      <c r="FFO27" s="44"/>
      <c r="FFP27" s="44"/>
      <c r="FFQ27" s="44"/>
      <c r="FFR27" s="44"/>
      <c r="FFS27" s="44"/>
      <c r="FFT27" s="44"/>
      <c r="FFU27" s="44"/>
      <c r="FFV27" s="44"/>
      <c r="FFW27" s="44"/>
      <c r="FFX27" s="44"/>
      <c r="FFY27" s="44"/>
      <c r="FFZ27" s="44"/>
      <c r="FGA27" s="44"/>
      <c r="FGB27" s="44"/>
      <c r="FGC27" s="44"/>
      <c r="FGD27" s="44"/>
      <c r="FGE27" s="44"/>
      <c r="FGF27" s="44"/>
      <c r="FGG27" s="44"/>
      <c r="FGH27" s="44"/>
      <c r="FGI27" s="44"/>
      <c r="FGJ27" s="44"/>
      <c r="FGK27" s="44"/>
      <c r="FGL27" s="44"/>
      <c r="FGM27" s="44"/>
      <c r="FGN27" s="44"/>
      <c r="FGO27" s="44"/>
      <c r="FGP27" s="44"/>
      <c r="FGQ27" s="44"/>
      <c r="FGR27" s="44"/>
      <c r="FGS27" s="44"/>
      <c r="FGT27" s="44"/>
      <c r="FGU27" s="44"/>
      <c r="FGV27" s="44"/>
      <c r="FGW27" s="44"/>
      <c r="FGX27" s="44"/>
      <c r="FGY27" s="44"/>
      <c r="FGZ27" s="44"/>
      <c r="FHA27" s="44"/>
      <c r="FHB27" s="44"/>
      <c r="FHC27" s="44"/>
      <c r="FHD27" s="44"/>
      <c r="FHE27" s="44"/>
      <c r="FHF27" s="44"/>
      <c r="FHG27" s="44"/>
      <c r="FHH27" s="44"/>
      <c r="FHI27" s="44"/>
      <c r="FHJ27" s="44"/>
      <c r="FHK27" s="44"/>
      <c r="FHL27" s="44"/>
      <c r="FHM27" s="44"/>
      <c r="FHN27" s="44"/>
      <c r="FHO27" s="44"/>
      <c r="FHP27" s="44"/>
      <c r="FHQ27" s="44"/>
      <c r="FHR27" s="44"/>
      <c r="FHS27" s="44"/>
      <c r="FHT27" s="44"/>
      <c r="FHU27" s="44"/>
      <c r="FHV27" s="44"/>
      <c r="FHW27" s="44"/>
      <c r="FHX27" s="44"/>
      <c r="FHY27" s="44"/>
      <c r="FHZ27" s="44"/>
      <c r="FIA27" s="44"/>
      <c r="FIB27" s="44"/>
      <c r="FIC27" s="44"/>
      <c r="FID27" s="44"/>
      <c r="FIE27" s="44"/>
      <c r="FIF27" s="44"/>
      <c r="FIG27" s="44"/>
      <c r="FIH27" s="44"/>
      <c r="FII27" s="44"/>
      <c r="FIJ27" s="44"/>
      <c r="FIK27" s="44"/>
      <c r="FIL27" s="44"/>
      <c r="FIM27" s="44"/>
      <c r="FIN27" s="44"/>
      <c r="FIO27" s="44"/>
      <c r="FIP27" s="44"/>
      <c r="FIQ27" s="44"/>
      <c r="FIR27" s="44"/>
      <c r="FIS27" s="44"/>
      <c r="FIT27" s="44"/>
      <c r="FIU27" s="44"/>
      <c r="FIV27" s="44"/>
      <c r="FIW27" s="44"/>
      <c r="FIX27" s="44"/>
      <c r="FIY27" s="44"/>
      <c r="FIZ27" s="44"/>
      <c r="FJA27" s="44"/>
      <c r="FJB27" s="44"/>
      <c r="FJC27" s="44"/>
      <c r="FJD27" s="44"/>
      <c r="FJE27" s="44"/>
      <c r="FJF27" s="44"/>
      <c r="FJG27" s="44"/>
      <c r="FJH27" s="44"/>
      <c r="FJI27" s="44"/>
      <c r="FJJ27" s="44"/>
      <c r="FJK27" s="44"/>
      <c r="FJL27" s="44"/>
      <c r="FJM27" s="44"/>
      <c r="FJN27" s="44"/>
      <c r="FJO27" s="44"/>
      <c r="FJP27" s="44"/>
      <c r="FJQ27" s="44"/>
      <c r="FJR27" s="44"/>
      <c r="FJS27" s="44"/>
      <c r="FJT27" s="44"/>
      <c r="FJU27" s="44"/>
      <c r="FJV27" s="44"/>
      <c r="FJW27" s="44"/>
      <c r="FJX27" s="44"/>
      <c r="FJY27" s="44"/>
      <c r="FJZ27" s="44"/>
      <c r="FKA27" s="44"/>
      <c r="FKB27" s="44"/>
      <c r="FKC27" s="44"/>
      <c r="FKD27" s="44"/>
      <c r="FKE27" s="44"/>
      <c r="FKF27" s="44"/>
      <c r="FKG27" s="44"/>
      <c r="FKH27" s="44"/>
      <c r="FKI27" s="44"/>
      <c r="FKJ27" s="44"/>
      <c r="FKK27" s="44"/>
      <c r="FKL27" s="44"/>
      <c r="FKM27" s="44"/>
      <c r="FKN27" s="44"/>
      <c r="FKO27" s="44"/>
      <c r="FKP27" s="44"/>
      <c r="FKQ27" s="44"/>
    </row>
    <row r="28" spans="1:4359" s="38" customFormat="1" ht="36.75" customHeight="1" x14ac:dyDescent="0.25">
      <c r="A28" s="732"/>
      <c r="B28" s="787"/>
      <c r="C28" s="790" t="s">
        <v>209</v>
      </c>
      <c r="D28" s="791" t="s">
        <v>144</v>
      </c>
      <c r="E28" s="791"/>
      <c r="F28" s="332" t="s">
        <v>22</v>
      </c>
      <c r="G28" s="224">
        <v>0</v>
      </c>
      <c r="H28" s="224">
        <v>0.05</v>
      </c>
      <c r="I28" s="224">
        <v>0.05</v>
      </c>
      <c r="J28" s="224">
        <v>0.1</v>
      </c>
      <c r="K28" s="224">
        <v>0.1</v>
      </c>
      <c r="L28" s="224">
        <v>0.1</v>
      </c>
      <c r="M28" s="224">
        <v>0.1</v>
      </c>
      <c r="N28" s="224">
        <v>0.05</v>
      </c>
      <c r="O28" s="224">
        <v>0.05</v>
      </c>
      <c r="P28" s="224">
        <v>0.05</v>
      </c>
      <c r="Q28" s="224">
        <v>0.05</v>
      </c>
      <c r="R28" s="224">
        <v>0.3</v>
      </c>
      <c r="S28" s="334">
        <f>SUM(G28:R28)</f>
        <v>1.0000000000000002</v>
      </c>
      <c r="T28" s="794"/>
      <c r="U28" s="744">
        <v>5.1000000000000004E-3</v>
      </c>
      <c r="V28" s="746" t="s">
        <v>298</v>
      </c>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c r="NJ28" s="44"/>
      <c r="NK28" s="44"/>
      <c r="NL28" s="44"/>
      <c r="NM28" s="44"/>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c r="OZ28" s="44"/>
      <c r="PA28" s="44"/>
      <c r="PB28" s="44"/>
      <c r="PC28" s="44"/>
      <c r="PD28" s="44"/>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c r="RE28" s="44"/>
      <c r="RF28" s="44"/>
      <c r="RG28" s="44"/>
      <c r="RH28" s="44"/>
      <c r="RI28" s="44"/>
      <c r="RJ28" s="44"/>
      <c r="RK28" s="44"/>
      <c r="RL28" s="44"/>
      <c r="RM28" s="44"/>
      <c r="RN28" s="44"/>
      <c r="RO28" s="44"/>
      <c r="RP28" s="44"/>
      <c r="RQ28" s="44"/>
      <c r="RR28" s="44"/>
      <c r="RS28" s="44"/>
      <c r="RT28" s="44"/>
      <c r="RU28" s="44"/>
      <c r="RV28" s="44"/>
      <c r="RW28" s="44"/>
      <c r="RX28" s="44"/>
      <c r="RY28" s="44"/>
      <c r="RZ28" s="44"/>
      <c r="SA28" s="44"/>
      <c r="SB28" s="44"/>
      <c r="SC28" s="44"/>
      <c r="SD28" s="44"/>
      <c r="SE28" s="44"/>
      <c r="SF28" s="44"/>
      <c r="SG28" s="44"/>
      <c r="SH28" s="44"/>
      <c r="SI28" s="44"/>
      <c r="SJ28" s="44"/>
      <c r="SK28" s="44"/>
      <c r="SL28" s="44"/>
      <c r="SM28" s="44"/>
      <c r="SN28" s="44"/>
      <c r="SO28" s="44"/>
      <c r="SP28" s="44"/>
      <c r="SQ28" s="44"/>
      <c r="SR28" s="44"/>
      <c r="SS28" s="44"/>
      <c r="ST28" s="44"/>
      <c r="SU28" s="44"/>
      <c r="SV28" s="44"/>
      <c r="SW28" s="44"/>
      <c r="SX28" s="44"/>
      <c r="SY28" s="44"/>
      <c r="SZ28" s="44"/>
      <c r="TA28" s="44"/>
      <c r="TB28" s="44"/>
      <c r="TC28" s="44"/>
      <c r="TD28" s="44"/>
      <c r="TE28" s="44"/>
      <c r="TF28" s="44"/>
      <c r="TG28" s="44"/>
      <c r="TH28" s="44"/>
      <c r="TI28" s="44"/>
      <c r="TJ28" s="44"/>
      <c r="TK28" s="44"/>
      <c r="TL28" s="44"/>
      <c r="TM28" s="44"/>
      <c r="TN28" s="44"/>
      <c r="TO28" s="44"/>
      <c r="TP28" s="44"/>
      <c r="TQ28" s="44"/>
      <c r="TR28" s="44"/>
      <c r="TS28" s="44"/>
      <c r="TT28" s="44"/>
      <c r="TU28" s="44"/>
      <c r="TV28" s="44"/>
      <c r="TW28" s="44"/>
      <c r="TX28" s="44"/>
      <c r="TY28" s="44"/>
      <c r="TZ28" s="44"/>
      <c r="UA28" s="44"/>
      <c r="UB28" s="44"/>
      <c r="UC28" s="44"/>
      <c r="UD28" s="44"/>
      <c r="UE28" s="44"/>
      <c r="UF28" s="44"/>
      <c r="UG28" s="44"/>
      <c r="UH28" s="44"/>
      <c r="UI28" s="44"/>
      <c r="UJ28" s="44"/>
      <c r="UK28" s="44"/>
      <c r="UL28" s="44"/>
      <c r="UM28" s="44"/>
      <c r="UN28" s="44"/>
      <c r="UO28" s="44"/>
      <c r="UP28" s="44"/>
      <c r="UQ28" s="44"/>
      <c r="UR28" s="44"/>
      <c r="US28" s="44"/>
      <c r="UT28" s="44"/>
      <c r="UU28" s="44"/>
      <c r="UV28" s="44"/>
      <c r="UW28" s="44"/>
      <c r="UX28" s="44"/>
      <c r="UY28" s="44"/>
      <c r="UZ28" s="44"/>
      <c r="VA28" s="44"/>
      <c r="VB28" s="44"/>
      <c r="VC28" s="44"/>
      <c r="VD28" s="44"/>
      <c r="VE28" s="44"/>
      <c r="VF28" s="44"/>
      <c r="VG28" s="44"/>
      <c r="VH28" s="44"/>
      <c r="VI28" s="44"/>
      <c r="VJ28" s="44"/>
      <c r="VK28" s="44"/>
      <c r="VL28" s="44"/>
      <c r="VM28" s="44"/>
      <c r="VN28" s="44"/>
      <c r="VO28" s="44"/>
      <c r="VP28" s="44"/>
      <c r="VQ28" s="44"/>
      <c r="VR28" s="44"/>
      <c r="VS28" s="44"/>
      <c r="VT28" s="44"/>
      <c r="VU28" s="44"/>
      <c r="VV28" s="44"/>
      <c r="VW28" s="44"/>
      <c r="VX28" s="44"/>
      <c r="VY28" s="44"/>
      <c r="VZ28" s="44"/>
      <c r="WA28" s="44"/>
      <c r="WB28" s="44"/>
      <c r="WC28" s="44"/>
      <c r="WD28" s="44"/>
      <c r="WE28" s="44"/>
      <c r="WF28" s="44"/>
      <c r="WG28" s="44"/>
      <c r="WH28" s="44"/>
      <c r="WI28" s="44"/>
      <c r="WJ28" s="44"/>
      <c r="WK28" s="44"/>
      <c r="WL28" s="44"/>
      <c r="WM28" s="44"/>
      <c r="WN28" s="44"/>
      <c r="WO28" s="44"/>
      <c r="WP28" s="44"/>
      <c r="WQ28" s="44"/>
      <c r="WR28" s="44"/>
      <c r="WS28" s="44"/>
      <c r="WT28" s="44"/>
      <c r="WU28" s="44"/>
      <c r="WV28" s="44"/>
      <c r="WW28" s="44"/>
      <c r="WX28" s="44"/>
      <c r="WY28" s="44"/>
      <c r="WZ28" s="44"/>
      <c r="XA28" s="44"/>
      <c r="XB28" s="44"/>
      <c r="XC28" s="44"/>
      <c r="XD28" s="44"/>
      <c r="XE28" s="44"/>
      <c r="XF28" s="44"/>
      <c r="XG28" s="44"/>
      <c r="XH28" s="44"/>
      <c r="XI28" s="44"/>
      <c r="XJ28" s="44"/>
      <c r="XK28" s="44"/>
      <c r="XL28" s="44"/>
      <c r="XM28" s="44"/>
      <c r="XN28" s="44"/>
      <c r="XO28" s="44"/>
      <c r="XP28" s="44"/>
      <c r="XQ28" s="44"/>
      <c r="XR28" s="44"/>
      <c r="XS28" s="44"/>
      <c r="XT28" s="44"/>
      <c r="XU28" s="44"/>
      <c r="XV28" s="44"/>
      <c r="XW28" s="44"/>
      <c r="XX28" s="44"/>
      <c r="XY28" s="44"/>
      <c r="XZ28" s="44"/>
      <c r="YA28" s="44"/>
      <c r="YB28" s="44"/>
      <c r="YC28" s="44"/>
      <c r="YD28" s="44"/>
      <c r="YE28" s="44"/>
      <c r="YF28" s="44"/>
      <c r="YG28" s="44"/>
      <c r="YH28" s="44"/>
      <c r="YI28" s="44"/>
      <c r="YJ28" s="44"/>
      <c r="YK28" s="44"/>
      <c r="YL28" s="44"/>
      <c r="YM28" s="44"/>
      <c r="YN28" s="44"/>
      <c r="YO28" s="44"/>
      <c r="YP28" s="44"/>
      <c r="YQ28" s="44"/>
      <c r="YR28" s="44"/>
      <c r="YS28" s="44"/>
      <c r="YT28" s="44"/>
      <c r="YU28" s="44"/>
      <c r="YV28" s="44"/>
      <c r="YW28" s="44"/>
      <c r="YX28" s="44"/>
      <c r="YY28" s="44"/>
      <c r="YZ28" s="44"/>
      <c r="ZA28" s="44"/>
      <c r="ZB28" s="44"/>
      <c r="ZC28" s="44"/>
      <c r="ZD28" s="44"/>
      <c r="ZE28" s="44"/>
      <c r="ZF28" s="44"/>
      <c r="ZG28" s="44"/>
      <c r="ZH28" s="44"/>
      <c r="ZI28" s="44"/>
      <c r="ZJ28" s="44"/>
      <c r="ZK28" s="44"/>
      <c r="ZL28" s="44"/>
      <c r="ZM28" s="44"/>
      <c r="ZN28" s="44"/>
      <c r="ZO28" s="44"/>
      <c r="ZP28" s="44"/>
      <c r="ZQ28" s="44"/>
      <c r="ZR28" s="44"/>
      <c r="ZS28" s="44"/>
      <c r="ZT28" s="44"/>
      <c r="ZU28" s="44"/>
      <c r="ZV28" s="44"/>
      <c r="ZW28" s="44"/>
      <c r="ZX28" s="44"/>
      <c r="ZY28" s="44"/>
      <c r="ZZ28" s="44"/>
      <c r="AAA28" s="44"/>
      <c r="AAB28" s="44"/>
      <c r="AAC28" s="44"/>
      <c r="AAD28" s="44"/>
      <c r="AAE28" s="44"/>
      <c r="AAF28" s="44"/>
      <c r="AAG28" s="44"/>
      <c r="AAH28" s="44"/>
      <c r="AAI28" s="44"/>
      <c r="AAJ28" s="44"/>
      <c r="AAK28" s="44"/>
      <c r="AAL28" s="44"/>
      <c r="AAM28" s="44"/>
      <c r="AAN28" s="44"/>
      <c r="AAO28" s="44"/>
      <c r="AAP28" s="44"/>
      <c r="AAQ28" s="44"/>
      <c r="AAR28" s="44"/>
      <c r="AAS28" s="44"/>
      <c r="AAT28" s="44"/>
      <c r="AAU28" s="44"/>
      <c r="AAV28" s="44"/>
      <c r="AAW28" s="44"/>
      <c r="AAX28" s="44"/>
      <c r="AAY28" s="44"/>
      <c r="AAZ28" s="44"/>
      <c r="ABA28" s="44"/>
      <c r="ABB28" s="44"/>
      <c r="ABC28" s="44"/>
      <c r="ABD28" s="44"/>
      <c r="ABE28" s="44"/>
      <c r="ABF28" s="44"/>
      <c r="ABG28" s="44"/>
      <c r="ABH28" s="44"/>
      <c r="ABI28" s="44"/>
      <c r="ABJ28" s="44"/>
      <c r="ABK28" s="44"/>
      <c r="ABL28" s="44"/>
      <c r="ABM28" s="44"/>
      <c r="ABN28" s="44"/>
      <c r="ABO28" s="44"/>
      <c r="ABP28" s="44"/>
      <c r="ABQ28" s="44"/>
      <c r="ABR28" s="44"/>
      <c r="ABS28" s="44"/>
      <c r="ABT28" s="44"/>
      <c r="ABU28" s="44"/>
      <c r="ABV28" s="44"/>
      <c r="ABW28" s="44"/>
      <c r="ABX28" s="44"/>
      <c r="ABY28" s="44"/>
      <c r="ABZ28" s="44"/>
      <c r="ACA28" s="44"/>
      <c r="ACB28" s="44"/>
      <c r="ACC28" s="44"/>
      <c r="ACD28" s="44"/>
      <c r="ACE28" s="44"/>
      <c r="ACF28" s="44"/>
      <c r="ACG28" s="44"/>
      <c r="ACH28" s="44"/>
      <c r="ACI28" s="44"/>
      <c r="ACJ28" s="44"/>
      <c r="ACK28" s="44"/>
      <c r="ACL28" s="44"/>
      <c r="ACM28" s="44"/>
      <c r="ACN28" s="44"/>
      <c r="ACO28" s="44"/>
      <c r="ACP28" s="44"/>
      <c r="ACQ28" s="44"/>
      <c r="ACR28" s="44"/>
      <c r="ACS28" s="44"/>
      <c r="ACT28" s="44"/>
      <c r="ACU28" s="44"/>
      <c r="ACV28" s="44"/>
      <c r="ACW28" s="44"/>
      <c r="ACX28" s="44"/>
      <c r="ACY28" s="44"/>
      <c r="ACZ28" s="44"/>
      <c r="ADA28" s="44"/>
      <c r="ADB28" s="44"/>
      <c r="ADC28" s="44"/>
      <c r="ADD28" s="44"/>
      <c r="ADE28" s="44"/>
      <c r="ADF28" s="44"/>
      <c r="ADG28" s="44"/>
      <c r="ADH28" s="44"/>
      <c r="ADI28" s="44"/>
      <c r="ADJ28" s="44"/>
      <c r="ADK28" s="44"/>
      <c r="ADL28" s="44"/>
      <c r="ADM28" s="44"/>
      <c r="ADN28" s="44"/>
      <c r="ADO28" s="44"/>
      <c r="ADP28" s="44"/>
      <c r="ADQ28" s="44"/>
      <c r="ADR28" s="44"/>
      <c r="ADS28" s="44"/>
      <c r="ADT28" s="44"/>
      <c r="ADU28" s="44"/>
      <c r="ADV28" s="44"/>
      <c r="ADW28" s="44"/>
      <c r="ADX28" s="44"/>
      <c r="ADY28" s="44"/>
      <c r="ADZ28" s="44"/>
      <c r="AEA28" s="44"/>
      <c r="AEB28" s="44"/>
      <c r="AEC28" s="44"/>
      <c r="AED28" s="44"/>
      <c r="AEE28" s="44"/>
      <c r="AEF28" s="44"/>
      <c r="AEG28" s="44"/>
      <c r="AEH28" s="44"/>
      <c r="AEI28" s="44"/>
      <c r="AEJ28" s="44"/>
      <c r="AEK28" s="44"/>
      <c r="AEL28" s="44"/>
      <c r="AEM28" s="44"/>
      <c r="AEN28" s="44"/>
      <c r="AEO28" s="44"/>
      <c r="AEP28" s="44"/>
      <c r="AEQ28" s="44"/>
      <c r="AER28" s="44"/>
      <c r="AES28" s="44"/>
      <c r="AET28" s="44"/>
      <c r="AEU28" s="44"/>
      <c r="AEV28" s="44"/>
      <c r="AEW28" s="44"/>
      <c r="AEX28" s="44"/>
      <c r="AEY28" s="44"/>
      <c r="AEZ28" s="44"/>
      <c r="AFA28" s="44"/>
      <c r="AFB28" s="44"/>
      <c r="AFC28" s="44"/>
      <c r="AFD28" s="44"/>
      <c r="AFE28" s="44"/>
      <c r="AFF28" s="44"/>
      <c r="AFG28" s="44"/>
      <c r="AFH28" s="44"/>
      <c r="AFI28" s="44"/>
      <c r="AFJ28" s="44"/>
      <c r="AFK28" s="44"/>
      <c r="AFL28" s="44"/>
      <c r="AFM28" s="44"/>
      <c r="AFN28" s="44"/>
      <c r="AFO28" s="44"/>
      <c r="AFP28" s="44"/>
      <c r="AFQ28" s="44"/>
      <c r="AFR28" s="44"/>
      <c r="AFS28" s="44"/>
      <c r="AFT28" s="44"/>
      <c r="AFU28" s="44"/>
      <c r="AFV28" s="44"/>
      <c r="AFW28" s="44"/>
      <c r="AFX28" s="44"/>
      <c r="AFY28" s="44"/>
      <c r="AFZ28" s="44"/>
      <c r="AGA28" s="44"/>
      <c r="AGB28" s="44"/>
      <c r="AGC28" s="44"/>
      <c r="AGD28" s="44"/>
      <c r="AGE28" s="44"/>
      <c r="AGF28" s="44"/>
      <c r="AGG28" s="44"/>
      <c r="AGH28" s="44"/>
      <c r="AGI28" s="44"/>
      <c r="AGJ28" s="44"/>
      <c r="AGK28" s="44"/>
      <c r="AGL28" s="44"/>
      <c r="AGM28" s="44"/>
      <c r="AGN28" s="44"/>
      <c r="AGO28" s="44"/>
      <c r="AGP28" s="44"/>
      <c r="AGQ28" s="44"/>
      <c r="AGR28" s="44"/>
      <c r="AGS28" s="44"/>
      <c r="AGT28" s="44"/>
      <c r="AGU28" s="44"/>
      <c r="AGV28" s="44"/>
      <c r="AGW28" s="44"/>
      <c r="AGX28" s="44"/>
      <c r="AGY28" s="44"/>
      <c r="AGZ28" s="44"/>
      <c r="AHA28" s="44"/>
      <c r="AHB28" s="44"/>
      <c r="AHC28" s="44"/>
      <c r="AHD28" s="44"/>
      <c r="AHE28" s="44"/>
      <c r="AHF28" s="44"/>
      <c r="AHG28" s="44"/>
      <c r="AHH28" s="44"/>
      <c r="AHI28" s="44"/>
      <c r="AHJ28" s="44"/>
      <c r="AHK28" s="44"/>
      <c r="AHL28" s="44"/>
      <c r="AHM28" s="44"/>
      <c r="AHN28" s="44"/>
      <c r="AHO28" s="44"/>
      <c r="AHP28" s="44"/>
      <c r="AHQ28" s="44"/>
      <c r="AHR28" s="44"/>
      <c r="AHS28" s="44"/>
      <c r="AHT28" s="44"/>
      <c r="AHU28" s="44"/>
      <c r="AHV28" s="44"/>
      <c r="AHW28" s="44"/>
      <c r="AHX28" s="44"/>
      <c r="AHY28" s="44"/>
      <c r="AHZ28" s="44"/>
      <c r="AIA28" s="44"/>
      <c r="AIB28" s="44"/>
      <c r="AIC28" s="44"/>
      <c r="AID28" s="44"/>
      <c r="AIE28" s="44"/>
      <c r="AIF28" s="44"/>
      <c r="AIG28" s="44"/>
      <c r="AIH28" s="44"/>
      <c r="AII28" s="44"/>
      <c r="AIJ28" s="44"/>
      <c r="AIK28" s="44"/>
      <c r="AIL28" s="44"/>
      <c r="AIM28" s="44"/>
      <c r="AIN28" s="44"/>
      <c r="AIO28" s="44"/>
      <c r="AIP28" s="44"/>
      <c r="AIQ28" s="44"/>
      <c r="AIR28" s="44"/>
      <c r="AIS28" s="44"/>
      <c r="AIT28" s="44"/>
      <c r="AIU28" s="44"/>
      <c r="AIV28" s="44"/>
      <c r="AIW28" s="44"/>
      <c r="AIX28" s="44"/>
      <c r="AIY28" s="44"/>
      <c r="AIZ28" s="44"/>
      <c r="AJA28" s="44"/>
      <c r="AJB28" s="44"/>
      <c r="AJC28" s="44"/>
      <c r="AJD28" s="44"/>
      <c r="AJE28" s="44"/>
      <c r="AJF28" s="44"/>
      <c r="AJG28" s="44"/>
      <c r="AJH28" s="44"/>
      <c r="AJI28" s="44"/>
      <c r="AJJ28" s="44"/>
      <c r="AJK28" s="44"/>
      <c r="AJL28" s="44"/>
      <c r="AJM28" s="44"/>
      <c r="AJN28" s="44"/>
      <c r="AJO28" s="44"/>
      <c r="AJP28" s="44"/>
      <c r="AJQ28" s="44"/>
      <c r="AJR28" s="44"/>
      <c r="AJS28" s="44"/>
      <c r="AJT28" s="44"/>
      <c r="AJU28" s="44"/>
      <c r="AJV28" s="44"/>
      <c r="AJW28" s="44"/>
      <c r="AJX28" s="44"/>
      <c r="AJY28" s="44"/>
      <c r="AJZ28" s="44"/>
      <c r="AKA28" s="44"/>
      <c r="AKB28" s="44"/>
      <c r="AKC28" s="44"/>
      <c r="AKD28" s="44"/>
      <c r="AKE28" s="44"/>
      <c r="AKF28" s="44"/>
      <c r="AKG28" s="44"/>
      <c r="AKH28" s="44"/>
      <c r="AKI28" s="44"/>
      <c r="AKJ28" s="44"/>
      <c r="AKK28" s="44"/>
      <c r="AKL28" s="44"/>
      <c r="AKM28" s="44"/>
      <c r="AKN28" s="44"/>
      <c r="AKO28" s="44"/>
      <c r="AKP28" s="44"/>
      <c r="AKQ28" s="44"/>
      <c r="AKR28" s="44"/>
      <c r="AKS28" s="44"/>
      <c r="AKT28" s="44"/>
      <c r="AKU28" s="44"/>
      <c r="AKV28" s="44"/>
      <c r="AKW28" s="44"/>
      <c r="AKX28" s="44"/>
      <c r="AKY28" s="44"/>
      <c r="AKZ28" s="44"/>
      <c r="ALA28" s="44"/>
      <c r="ALB28" s="44"/>
      <c r="ALC28" s="44"/>
      <c r="ALD28" s="44"/>
      <c r="ALE28" s="44"/>
      <c r="ALF28" s="44"/>
      <c r="ALG28" s="44"/>
      <c r="ALH28" s="44"/>
      <c r="ALI28" s="44"/>
      <c r="ALJ28" s="44"/>
      <c r="ALK28" s="44"/>
      <c r="ALL28" s="44"/>
      <c r="ALM28" s="44"/>
      <c r="ALN28" s="44"/>
      <c r="ALO28" s="44"/>
      <c r="ALP28" s="44"/>
      <c r="ALQ28" s="44"/>
      <c r="ALR28" s="44"/>
      <c r="ALS28" s="44"/>
      <c r="ALT28" s="44"/>
      <c r="ALU28" s="44"/>
      <c r="ALV28" s="44"/>
      <c r="ALW28" s="44"/>
      <c r="ALX28" s="44"/>
      <c r="ALY28" s="44"/>
      <c r="ALZ28" s="44"/>
      <c r="AMA28" s="44"/>
      <c r="AMB28" s="44"/>
      <c r="AMC28" s="44"/>
      <c r="AMD28" s="44"/>
      <c r="AME28" s="44"/>
      <c r="AMF28" s="44"/>
      <c r="AMG28" s="44"/>
      <c r="AMH28" s="44"/>
      <c r="AMI28" s="44"/>
      <c r="AMJ28" s="44"/>
      <c r="AMK28" s="44"/>
      <c r="AML28" s="44"/>
      <c r="AMM28" s="44"/>
      <c r="AMN28" s="44"/>
      <c r="AMO28" s="44"/>
      <c r="AMP28" s="44"/>
      <c r="AMQ28" s="44"/>
      <c r="AMR28" s="44"/>
      <c r="AMS28" s="44"/>
      <c r="AMT28" s="44"/>
      <c r="AMU28" s="44"/>
      <c r="AMV28" s="44"/>
      <c r="AMW28" s="44"/>
      <c r="AMX28" s="44"/>
      <c r="AMY28" s="44"/>
      <c r="AMZ28" s="44"/>
      <c r="ANA28" s="44"/>
      <c r="ANB28" s="44"/>
      <c r="ANC28" s="44"/>
      <c r="AND28" s="44"/>
      <c r="ANE28" s="44"/>
      <c r="ANF28" s="44"/>
      <c r="ANG28" s="44"/>
      <c r="ANH28" s="44"/>
      <c r="ANI28" s="44"/>
      <c r="ANJ28" s="44"/>
      <c r="ANK28" s="44"/>
      <c r="ANL28" s="44"/>
      <c r="ANM28" s="44"/>
      <c r="ANN28" s="44"/>
      <c r="ANO28" s="44"/>
      <c r="ANP28" s="44"/>
      <c r="ANQ28" s="44"/>
      <c r="ANR28" s="44"/>
      <c r="ANS28" s="44"/>
      <c r="ANT28" s="44"/>
      <c r="ANU28" s="44"/>
      <c r="ANV28" s="44"/>
      <c r="ANW28" s="44"/>
      <c r="ANX28" s="44"/>
      <c r="ANY28" s="44"/>
      <c r="ANZ28" s="44"/>
      <c r="AOA28" s="44"/>
      <c r="AOB28" s="44"/>
      <c r="AOC28" s="44"/>
      <c r="AOD28" s="44"/>
      <c r="AOE28" s="44"/>
      <c r="AOF28" s="44"/>
      <c r="AOG28" s="44"/>
      <c r="AOH28" s="44"/>
      <c r="AOI28" s="44"/>
      <c r="AOJ28" s="44"/>
      <c r="AOK28" s="44"/>
      <c r="AOL28" s="44"/>
      <c r="AOM28" s="44"/>
      <c r="AON28" s="44"/>
      <c r="AOO28" s="44"/>
      <c r="AOP28" s="44"/>
      <c r="AOQ28" s="44"/>
      <c r="AOR28" s="44"/>
      <c r="AOS28" s="44"/>
      <c r="AOT28" s="44"/>
      <c r="AOU28" s="44"/>
      <c r="AOV28" s="44"/>
      <c r="AOW28" s="44"/>
      <c r="AOX28" s="44"/>
      <c r="AOY28" s="44"/>
      <c r="AOZ28" s="44"/>
      <c r="APA28" s="44"/>
      <c r="APB28" s="44"/>
      <c r="APC28" s="44"/>
      <c r="APD28" s="44"/>
      <c r="APE28" s="44"/>
      <c r="APF28" s="44"/>
      <c r="APG28" s="44"/>
      <c r="APH28" s="44"/>
      <c r="API28" s="44"/>
      <c r="APJ28" s="44"/>
      <c r="APK28" s="44"/>
      <c r="APL28" s="44"/>
      <c r="APM28" s="44"/>
      <c r="APN28" s="44"/>
      <c r="APO28" s="44"/>
      <c r="APP28" s="44"/>
      <c r="APQ28" s="44"/>
      <c r="APR28" s="44"/>
      <c r="APS28" s="44"/>
      <c r="APT28" s="44"/>
      <c r="APU28" s="44"/>
      <c r="APV28" s="44"/>
      <c r="APW28" s="44"/>
      <c r="APX28" s="44"/>
      <c r="APY28" s="44"/>
      <c r="APZ28" s="44"/>
      <c r="AQA28" s="44"/>
      <c r="AQB28" s="44"/>
      <c r="AQC28" s="44"/>
      <c r="AQD28" s="44"/>
      <c r="AQE28" s="44"/>
      <c r="AQF28" s="44"/>
      <c r="AQG28" s="44"/>
      <c r="AQH28" s="44"/>
      <c r="AQI28" s="44"/>
      <c r="AQJ28" s="44"/>
      <c r="AQK28" s="44"/>
      <c r="AQL28" s="44"/>
      <c r="AQM28" s="44"/>
      <c r="AQN28" s="44"/>
      <c r="AQO28" s="44"/>
      <c r="AQP28" s="44"/>
      <c r="AQQ28" s="44"/>
      <c r="AQR28" s="44"/>
      <c r="AQS28" s="44"/>
      <c r="AQT28" s="44"/>
      <c r="AQU28" s="44"/>
      <c r="AQV28" s="44"/>
      <c r="AQW28" s="44"/>
      <c r="AQX28" s="44"/>
      <c r="AQY28" s="44"/>
      <c r="AQZ28" s="44"/>
      <c r="ARA28" s="44"/>
      <c r="ARB28" s="44"/>
      <c r="ARC28" s="44"/>
      <c r="ARD28" s="44"/>
      <c r="ARE28" s="44"/>
      <c r="ARF28" s="44"/>
      <c r="ARG28" s="44"/>
      <c r="ARH28" s="44"/>
      <c r="ARI28" s="44"/>
      <c r="ARJ28" s="44"/>
      <c r="ARK28" s="44"/>
      <c r="ARL28" s="44"/>
      <c r="ARM28" s="44"/>
      <c r="ARN28" s="44"/>
      <c r="ARO28" s="44"/>
      <c r="ARP28" s="44"/>
      <c r="ARQ28" s="44"/>
      <c r="ARR28" s="44"/>
      <c r="ARS28" s="44"/>
      <c r="ART28" s="44"/>
      <c r="ARU28" s="44"/>
      <c r="ARV28" s="44"/>
      <c r="ARW28" s="44"/>
      <c r="ARX28" s="44"/>
      <c r="ARY28" s="44"/>
      <c r="ARZ28" s="44"/>
      <c r="ASA28" s="44"/>
      <c r="ASB28" s="44"/>
      <c r="ASC28" s="44"/>
      <c r="ASD28" s="44"/>
      <c r="ASE28" s="44"/>
      <c r="ASF28" s="44"/>
      <c r="ASG28" s="44"/>
      <c r="ASH28" s="44"/>
      <c r="ASI28" s="44"/>
      <c r="ASJ28" s="44"/>
      <c r="ASK28" s="44"/>
      <c r="ASL28" s="44"/>
      <c r="ASM28" s="44"/>
      <c r="ASN28" s="44"/>
      <c r="ASO28" s="44"/>
      <c r="ASP28" s="44"/>
      <c r="ASQ28" s="44"/>
      <c r="ASR28" s="44"/>
      <c r="ASS28" s="44"/>
      <c r="AST28" s="44"/>
      <c r="ASU28" s="44"/>
      <c r="ASV28" s="44"/>
      <c r="ASW28" s="44"/>
      <c r="ASX28" s="44"/>
      <c r="ASY28" s="44"/>
      <c r="ASZ28" s="44"/>
      <c r="ATA28" s="44"/>
      <c r="ATB28" s="44"/>
      <c r="ATC28" s="44"/>
      <c r="ATD28" s="44"/>
      <c r="ATE28" s="44"/>
      <c r="ATF28" s="44"/>
      <c r="ATG28" s="44"/>
      <c r="ATH28" s="44"/>
      <c r="ATI28" s="44"/>
      <c r="ATJ28" s="44"/>
      <c r="ATK28" s="44"/>
      <c r="ATL28" s="44"/>
      <c r="ATM28" s="44"/>
      <c r="ATN28" s="44"/>
      <c r="ATO28" s="44"/>
      <c r="ATP28" s="44"/>
      <c r="ATQ28" s="44"/>
      <c r="ATR28" s="44"/>
      <c r="ATS28" s="44"/>
      <c r="ATT28" s="44"/>
      <c r="ATU28" s="44"/>
      <c r="ATV28" s="44"/>
      <c r="ATW28" s="44"/>
      <c r="ATX28" s="44"/>
      <c r="ATY28" s="44"/>
      <c r="ATZ28" s="44"/>
      <c r="AUA28" s="44"/>
      <c r="AUB28" s="44"/>
      <c r="AUC28" s="44"/>
      <c r="AUD28" s="44"/>
      <c r="AUE28" s="44"/>
      <c r="AUF28" s="44"/>
      <c r="AUG28" s="44"/>
      <c r="AUH28" s="44"/>
      <c r="AUI28" s="44"/>
      <c r="AUJ28" s="44"/>
      <c r="AUK28" s="44"/>
      <c r="AUL28" s="44"/>
      <c r="AUM28" s="44"/>
      <c r="AUN28" s="44"/>
      <c r="AUO28" s="44"/>
      <c r="AUP28" s="44"/>
      <c r="AUQ28" s="44"/>
      <c r="AUR28" s="44"/>
      <c r="AUS28" s="44"/>
      <c r="AUT28" s="44"/>
      <c r="AUU28" s="44"/>
      <c r="AUV28" s="44"/>
      <c r="AUW28" s="44"/>
      <c r="AUX28" s="44"/>
      <c r="AUY28" s="44"/>
      <c r="AUZ28" s="44"/>
      <c r="AVA28" s="44"/>
      <c r="AVB28" s="44"/>
      <c r="AVC28" s="44"/>
      <c r="AVD28" s="44"/>
      <c r="AVE28" s="44"/>
      <c r="AVF28" s="44"/>
      <c r="AVG28" s="44"/>
      <c r="AVH28" s="44"/>
      <c r="AVI28" s="44"/>
      <c r="AVJ28" s="44"/>
      <c r="AVK28" s="44"/>
      <c r="AVL28" s="44"/>
      <c r="AVM28" s="44"/>
      <c r="AVN28" s="44"/>
      <c r="AVO28" s="44"/>
      <c r="AVP28" s="44"/>
      <c r="AVQ28" s="44"/>
      <c r="AVR28" s="44"/>
      <c r="AVS28" s="44"/>
      <c r="AVT28" s="44"/>
      <c r="AVU28" s="44"/>
      <c r="AVV28" s="44"/>
      <c r="AVW28" s="44"/>
      <c r="AVX28" s="44"/>
      <c r="AVY28" s="44"/>
      <c r="AVZ28" s="44"/>
      <c r="AWA28" s="44"/>
      <c r="AWB28" s="44"/>
      <c r="AWC28" s="44"/>
      <c r="AWD28" s="44"/>
      <c r="AWE28" s="44"/>
      <c r="AWF28" s="44"/>
      <c r="AWG28" s="44"/>
      <c r="AWH28" s="44"/>
      <c r="AWI28" s="44"/>
      <c r="AWJ28" s="44"/>
      <c r="AWK28" s="44"/>
      <c r="AWL28" s="44"/>
      <c r="AWM28" s="44"/>
      <c r="AWN28" s="44"/>
      <c r="AWO28" s="44"/>
      <c r="AWP28" s="44"/>
      <c r="AWQ28" s="44"/>
      <c r="AWR28" s="44"/>
      <c r="AWS28" s="44"/>
      <c r="AWT28" s="44"/>
      <c r="AWU28" s="44"/>
      <c r="AWV28" s="44"/>
      <c r="AWW28" s="44"/>
      <c r="AWX28" s="44"/>
      <c r="AWY28" s="44"/>
      <c r="AWZ28" s="44"/>
      <c r="AXA28" s="44"/>
      <c r="AXB28" s="44"/>
      <c r="AXC28" s="44"/>
      <c r="AXD28" s="44"/>
      <c r="AXE28" s="44"/>
      <c r="AXF28" s="44"/>
      <c r="AXG28" s="44"/>
      <c r="AXH28" s="44"/>
      <c r="AXI28" s="44"/>
      <c r="AXJ28" s="44"/>
      <c r="AXK28" s="44"/>
      <c r="AXL28" s="44"/>
      <c r="AXM28" s="44"/>
      <c r="AXN28" s="44"/>
      <c r="AXO28" s="44"/>
      <c r="AXP28" s="44"/>
      <c r="AXQ28" s="44"/>
      <c r="AXR28" s="44"/>
      <c r="AXS28" s="44"/>
      <c r="AXT28" s="44"/>
      <c r="AXU28" s="44"/>
      <c r="AXV28" s="44"/>
      <c r="AXW28" s="44"/>
      <c r="AXX28" s="44"/>
      <c r="AXY28" s="44"/>
      <c r="AXZ28" s="44"/>
      <c r="AYA28" s="44"/>
      <c r="AYB28" s="44"/>
      <c r="AYC28" s="44"/>
      <c r="AYD28" s="44"/>
      <c r="AYE28" s="44"/>
      <c r="AYF28" s="44"/>
      <c r="AYG28" s="44"/>
      <c r="AYH28" s="44"/>
      <c r="AYI28" s="44"/>
      <c r="AYJ28" s="44"/>
      <c r="AYK28" s="44"/>
      <c r="AYL28" s="44"/>
      <c r="AYM28" s="44"/>
      <c r="AYN28" s="44"/>
      <c r="AYO28" s="44"/>
      <c r="AYP28" s="44"/>
      <c r="AYQ28" s="44"/>
      <c r="AYR28" s="44"/>
      <c r="AYS28" s="44"/>
      <c r="AYT28" s="44"/>
      <c r="AYU28" s="44"/>
      <c r="AYV28" s="44"/>
      <c r="AYW28" s="44"/>
      <c r="AYX28" s="44"/>
      <c r="AYY28" s="44"/>
      <c r="AYZ28" s="44"/>
      <c r="AZA28" s="44"/>
      <c r="AZB28" s="44"/>
      <c r="AZC28" s="44"/>
      <c r="AZD28" s="44"/>
      <c r="AZE28" s="44"/>
      <c r="AZF28" s="44"/>
      <c r="AZG28" s="44"/>
      <c r="AZH28" s="44"/>
      <c r="AZI28" s="44"/>
      <c r="AZJ28" s="44"/>
      <c r="AZK28" s="44"/>
      <c r="AZL28" s="44"/>
      <c r="AZM28" s="44"/>
      <c r="AZN28" s="44"/>
      <c r="AZO28" s="44"/>
      <c r="AZP28" s="44"/>
      <c r="AZQ28" s="44"/>
      <c r="AZR28" s="44"/>
      <c r="AZS28" s="44"/>
      <c r="AZT28" s="44"/>
      <c r="AZU28" s="44"/>
      <c r="AZV28" s="44"/>
      <c r="AZW28" s="44"/>
      <c r="AZX28" s="44"/>
      <c r="AZY28" s="44"/>
      <c r="AZZ28" s="44"/>
      <c r="BAA28" s="44"/>
      <c r="BAB28" s="44"/>
      <c r="BAC28" s="44"/>
      <c r="BAD28" s="44"/>
      <c r="BAE28" s="44"/>
      <c r="BAF28" s="44"/>
      <c r="BAG28" s="44"/>
      <c r="BAH28" s="44"/>
      <c r="BAI28" s="44"/>
      <c r="BAJ28" s="44"/>
      <c r="BAK28" s="44"/>
      <c r="BAL28" s="44"/>
      <c r="BAM28" s="44"/>
      <c r="BAN28" s="44"/>
      <c r="BAO28" s="44"/>
      <c r="BAP28" s="44"/>
      <c r="BAQ28" s="44"/>
      <c r="BAR28" s="44"/>
      <c r="BAS28" s="44"/>
      <c r="BAT28" s="44"/>
      <c r="BAU28" s="44"/>
      <c r="BAV28" s="44"/>
      <c r="BAW28" s="44"/>
      <c r="BAX28" s="44"/>
      <c r="BAY28" s="44"/>
      <c r="BAZ28" s="44"/>
      <c r="BBA28" s="44"/>
      <c r="BBB28" s="44"/>
      <c r="BBC28" s="44"/>
      <c r="BBD28" s="44"/>
      <c r="BBE28" s="44"/>
      <c r="BBF28" s="44"/>
      <c r="BBG28" s="44"/>
      <c r="BBH28" s="44"/>
      <c r="BBI28" s="44"/>
      <c r="BBJ28" s="44"/>
      <c r="BBK28" s="44"/>
      <c r="BBL28" s="44"/>
      <c r="BBM28" s="44"/>
      <c r="BBN28" s="44"/>
      <c r="BBO28" s="44"/>
      <c r="BBP28" s="44"/>
      <c r="BBQ28" s="44"/>
      <c r="BBR28" s="44"/>
      <c r="BBS28" s="44"/>
      <c r="BBT28" s="44"/>
      <c r="BBU28" s="44"/>
      <c r="BBV28" s="44"/>
      <c r="BBW28" s="44"/>
      <c r="BBX28" s="44"/>
      <c r="BBY28" s="44"/>
      <c r="BBZ28" s="44"/>
      <c r="BCA28" s="44"/>
      <c r="BCB28" s="44"/>
      <c r="BCC28" s="44"/>
      <c r="BCD28" s="44"/>
      <c r="BCE28" s="44"/>
      <c r="BCF28" s="44"/>
      <c r="BCG28" s="44"/>
      <c r="BCH28" s="44"/>
      <c r="BCI28" s="44"/>
      <c r="BCJ28" s="44"/>
      <c r="BCK28" s="44"/>
      <c r="BCL28" s="44"/>
      <c r="BCM28" s="44"/>
      <c r="BCN28" s="44"/>
      <c r="BCO28" s="44"/>
      <c r="BCP28" s="44"/>
      <c r="BCQ28" s="44"/>
      <c r="BCR28" s="44"/>
      <c r="BCS28" s="44"/>
      <c r="BCT28" s="44"/>
      <c r="BCU28" s="44"/>
      <c r="BCV28" s="44"/>
      <c r="BCW28" s="44"/>
      <c r="BCX28" s="44"/>
      <c r="BCY28" s="44"/>
      <c r="BCZ28" s="44"/>
      <c r="BDA28" s="44"/>
      <c r="BDB28" s="44"/>
      <c r="BDC28" s="44"/>
      <c r="BDD28" s="44"/>
      <c r="BDE28" s="44"/>
      <c r="BDF28" s="44"/>
      <c r="BDG28" s="44"/>
      <c r="BDH28" s="44"/>
      <c r="BDI28" s="44"/>
      <c r="BDJ28" s="44"/>
      <c r="BDK28" s="44"/>
      <c r="BDL28" s="44"/>
      <c r="BDM28" s="44"/>
      <c r="BDN28" s="44"/>
      <c r="BDO28" s="44"/>
      <c r="BDP28" s="44"/>
      <c r="BDQ28" s="44"/>
      <c r="BDR28" s="44"/>
      <c r="BDS28" s="44"/>
      <c r="BDT28" s="44"/>
      <c r="BDU28" s="44"/>
      <c r="BDV28" s="44"/>
      <c r="BDW28" s="44"/>
      <c r="BDX28" s="44"/>
      <c r="BDY28" s="44"/>
      <c r="BDZ28" s="44"/>
      <c r="BEA28" s="44"/>
      <c r="BEB28" s="44"/>
      <c r="BEC28" s="44"/>
      <c r="BED28" s="44"/>
      <c r="BEE28" s="44"/>
      <c r="BEF28" s="44"/>
      <c r="BEG28" s="44"/>
      <c r="BEH28" s="44"/>
      <c r="BEI28" s="44"/>
      <c r="BEJ28" s="44"/>
      <c r="BEK28" s="44"/>
      <c r="BEL28" s="44"/>
      <c r="BEM28" s="44"/>
      <c r="BEN28" s="44"/>
      <c r="BEO28" s="44"/>
      <c r="BEP28" s="44"/>
      <c r="BEQ28" s="44"/>
      <c r="BER28" s="44"/>
      <c r="BES28" s="44"/>
      <c r="BET28" s="44"/>
      <c r="BEU28" s="44"/>
      <c r="BEV28" s="44"/>
      <c r="BEW28" s="44"/>
      <c r="BEX28" s="44"/>
      <c r="BEY28" s="44"/>
      <c r="BEZ28" s="44"/>
      <c r="BFA28" s="44"/>
      <c r="BFB28" s="44"/>
      <c r="BFC28" s="44"/>
      <c r="BFD28" s="44"/>
      <c r="BFE28" s="44"/>
      <c r="BFF28" s="44"/>
      <c r="BFG28" s="44"/>
      <c r="BFH28" s="44"/>
      <c r="BFI28" s="44"/>
      <c r="BFJ28" s="44"/>
      <c r="BFK28" s="44"/>
      <c r="BFL28" s="44"/>
      <c r="BFM28" s="44"/>
      <c r="BFN28" s="44"/>
      <c r="BFO28" s="44"/>
      <c r="BFP28" s="44"/>
      <c r="BFQ28" s="44"/>
      <c r="BFR28" s="44"/>
      <c r="BFS28" s="44"/>
      <c r="BFT28" s="44"/>
      <c r="BFU28" s="44"/>
      <c r="BFV28" s="44"/>
      <c r="BFW28" s="44"/>
      <c r="BFX28" s="44"/>
      <c r="BFY28" s="44"/>
      <c r="BFZ28" s="44"/>
      <c r="BGA28" s="44"/>
      <c r="BGB28" s="44"/>
      <c r="BGC28" s="44"/>
      <c r="BGD28" s="44"/>
      <c r="BGE28" s="44"/>
      <c r="BGF28" s="44"/>
      <c r="BGG28" s="44"/>
      <c r="BGH28" s="44"/>
      <c r="BGI28" s="44"/>
      <c r="BGJ28" s="44"/>
      <c r="BGK28" s="44"/>
      <c r="BGL28" s="44"/>
      <c r="BGM28" s="44"/>
      <c r="BGN28" s="44"/>
      <c r="BGO28" s="44"/>
      <c r="BGP28" s="44"/>
      <c r="BGQ28" s="44"/>
      <c r="BGR28" s="44"/>
      <c r="BGS28" s="44"/>
      <c r="BGT28" s="44"/>
      <c r="BGU28" s="44"/>
      <c r="BGV28" s="44"/>
      <c r="BGW28" s="44"/>
      <c r="BGX28" s="44"/>
      <c r="BGY28" s="44"/>
      <c r="BGZ28" s="44"/>
      <c r="BHA28" s="44"/>
      <c r="BHB28" s="44"/>
      <c r="BHC28" s="44"/>
      <c r="BHD28" s="44"/>
      <c r="BHE28" s="44"/>
      <c r="BHF28" s="44"/>
      <c r="BHG28" s="44"/>
      <c r="BHH28" s="44"/>
      <c r="BHI28" s="44"/>
      <c r="BHJ28" s="44"/>
      <c r="BHK28" s="44"/>
      <c r="BHL28" s="44"/>
      <c r="BHM28" s="44"/>
      <c r="BHN28" s="44"/>
      <c r="BHO28" s="44"/>
      <c r="BHP28" s="44"/>
      <c r="BHQ28" s="44"/>
      <c r="BHR28" s="44"/>
      <c r="BHS28" s="44"/>
      <c r="BHT28" s="44"/>
      <c r="BHU28" s="44"/>
      <c r="BHV28" s="44"/>
      <c r="BHW28" s="44"/>
      <c r="BHX28" s="44"/>
      <c r="BHY28" s="44"/>
      <c r="BHZ28" s="44"/>
      <c r="BIA28" s="44"/>
      <c r="BIB28" s="44"/>
      <c r="BIC28" s="44"/>
      <c r="BID28" s="44"/>
      <c r="BIE28" s="44"/>
      <c r="BIF28" s="44"/>
      <c r="BIG28" s="44"/>
      <c r="BIH28" s="44"/>
      <c r="BII28" s="44"/>
      <c r="BIJ28" s="44"/>
      <c r="BIK28" s="44"/>
      <c r="BIL28" s="44"/>
      <c r="BIM28" s="44"/>
      <c r="BIN28" s="44"/>
      <c r="BIO28" s="44"/>
      <c r="BIP28" s="44"/>
      <c r="BIQ28" s="44"/>
      <c r="BIR28" s="44"/>
      <c r="BIS28" s="44"/>
      <c r="BIT28" s="44"/>
      <c r="BIU28" s="44"/>
      <c r="BIV28" s="44"/>
      <c r="BIW28" s="44"/>
      <c r="BIX28" s="44"/>
      <c r="BIY28" s="44"/>
      <c r="BIZ28" s="44"/>
      <c r="BJA28" s="44"/>
      <c r="BJB28" s="44"/>
      <c r="BJC28" s="44"/>
      <c r="BJD28" s="44"/>
      <c r="BJE28" s="44"/>
      <c r="BJF28" s="44"/>
      <c r="BJG28" s="44"/>
      <c r="BJH28" s="44"/>
      <c r="BJI28" s="44"/>
      <c r="BJJ28" s="44"/>
      <c r="BJK28" s="44"/>
      <c r="BJL28" s="44"/>
      <c r="BJM28" s="44"/>
      <c r="BJN28" s="44"/>
      <c r="BJO28" s="44"/>
      <c r="BJP28" s="44"/>
      <c r="BJQ28" s="44"/>
      <c r="BJR28" s="44"/>
      <c r="BJS28" s="44"/>
      <c r="BJT28" s="44"/>
      <c r="BJU28" s="44"/>
      <c r="BJV28" s="44"/>
      <c r="BJW28" s="44"/>
      <c r="BJX28" s="44"/>
      <c r="BJY28" s="44"/>
      <c r="BJZ28" s="44"/>
      <c r="BKA28" s="44"/>
      <c r="BKB28" s="44"/>
      <c r="BKC28" s="44"/>
      <c r="BKD28" s="44"/>
      <c r="BKE28" s="44"/>
      <c r="BKF28" s="44"/>
      <c r="BKG28" s="44"/>
      <c r="BKH28" s="44"/>
      <c r="BKI28" s="44"/>
      <c r="BKJ28" s="44"/>
      <c r="BKK28" s="44"/>
      <c r="BKL28" s="44"/>
      <c r="BKM28" s="44"/>
      <c r="BKN28" s="44"/>
      <c r="BKO28" s="44"/>
      <c r="BKP28" s="44"/>
      <c r="BKQ28" s="44"/>
      <c r="BKR28" s="44"/>
      <c r="BKS28" s="44"/>
      <c r="BKT28" s="44"/>
      <c r="BKU28" s="44"/>
      <c r="BKV28" s="44"/>
      <c r="BKW28" s="44"/>
      <c r="BKX28" s="44"/>
      <c r="BKY28" s="44"/>
      <c r="BKZ28" s="44"/>
      <c r="BLA28" s="44"/>
      <c r="BLB28" s="44"/>
      <c r="BLC28" s="44"/>
      <c r="BLD28" s="44"/>
      <c r="BLE28" s="44"/>
      <c r="BLF28" s="44"/>
      <c r="BLG28" s="44"/>
      <c r="BLH28" s="44"/>
      <c r="BLI28" s="44"/>
      <c r="BLJ28" s="44"/>
      <c r="BLK28" s="44"/>
      <c r="BLL28" s="44"/>
      <c r="BLM28" s="44"/>
      <c r="BLN28" s="44"/>
      <c r="BLO28" s="44"/>
      <c r="BLP28" s="44"/>
      <c r="BLQ28" s="44"/>
      <c r="BLR28" s="44"/>
      <c r="BLS28" s="44"/>
      <c r="BLT28" s="44"/>
      <c r="BLU28" s="44"/>
      <c r="BLV28" s="44"/>
      <c r="BLW28" s="44"/>
      <c r="BLX28" s="44"/>
      <c r="BLY28" s="44"/>
      <c r="BLZ28" s="44"/>
      <c r="BMA28" s="44"/>
      <c r="BMB28" s="44"/>
      <c r="BMC28" s="44"/>
      <c r="BMD28" s="44"/>
      <c r="BME28" s="44"/>
      <c r="BMF28" s="44"/>
      <c r="BMG28" s="44"/>
      <c r="BMH28" s="44"/>
      <c r="BMI28" s="44"/>
      <c r="BMJ28" s="44"/>
      <c r="BMK28" s="44"/>
      <c r="BML28" s="44"/>
      <c r="BMM28" s="44"/>
      <c r="BMN28" s="44"/>
      <c r="BMO28" s="44"/>
      <c r="BMP28" s="44"/>
      <c r="BMQ28" s="44"/>
      <c r="BMR28" s="44"/>
      <c r="BMS28" s="44"/>
      <c r="BMT28" s="44"/>
      <c r="BMU28" s="44"/>
      <c r="BMV28" s="44"/>
      <c r="BMW28" s="44"/>
      <c r="BMX28" s="44"/>
      <c r="BMY28" s="44"/>
      <c r="BMZ28" s="44"/>
      <c r="BNA28" s="44"/>
      <c r="BNB28" s="44"/>
      <c r="BNC28" s="44"/>
      <c r="BND28" s="44"/>
      <c r="BNE28" s="44"/>
      <c r="BNF28" s="44"/>
      <c r="BNG28" s="44"/>
      <c r="BNH28" s="44"/>
      <c r="BNI28" s="44"/>
      <c r="BNJ28" s="44"/>
      <c r="BNK28" s="44"/>
      <c r="BNL28" s="44"/>
      <c r="BNM28" s="44"/>
      <c r="BNN28" s="44"/>
      <c r="BNO28" s="44"/>
      <c r="BNP28" s="44"/>
      <c r="BNQ28" s="44"/>
      <c r="BNR28" s="44"/>
      <c r="BNS28" s="44"/>
      <c r="BNT28" s="44"/>
      <c r="BNU28" s="44"/>
      <c r="BNV28" s="44"/>
      <c r="BNW28" s="44"/>
      <c r="BNX28" s="44"/>
      <c r="BNY28" s="44"/>
      <c r="BNZ28" s="44"/>
      <c r="BOA28" s="44"/>
      <c r="BOB28" s="44"/>
      <c r="BOC28" s="44"/>
      <c r="BOD28" s="44"/>
      <c r="BOE28" s="44"/>
      <c r="BOF28" s="44"/>
      <c r="BOG28" s="44"/>
      <c r="BOH28" s="44"/>
      <c r="BOI28" s="44"/>
      <c r="BOJ28" s="44"/>
      <c r="BOK28" s="44"/>
      <c r="BOL28" s="44"/>
      <c r="BOM28" s="44"/>
      <c r="BON28" s="44"/>
      <c r="BOO28" s="44"/>
      <c r="BOP28" s="44"/>
      <c r="BOQ28" s="44"/>
      <c r="BOR28" s="44"/>
      <c r="BOS28" s="44"/>
      <c r="BOT28" s="44"/>
      <c r="BOU28" s="44"/>
      <c r="BOV28" s="44"/>
      <c r="BOW28" s="44"/>
      <c r="BOX28" s="44"/>
      <c r="BOY28" s="44"/>
      <c r="BOZ28" s="44"/>
      <c r="BPA28" s="44"/>
      <c r="BPB28" s="44"/>
      <c r="BPC28" s="44"/>
      <c r="BPD28" s="44"/>
      <c r="BPE28" s="44"/>
      <c r="BPF28" s="44"/>
      <c r="BPG28" s="44"/>
      <c r="BPH28" s="44"/>
      <c r="BPI28" s="44"/>
      <c r="BPJ28" s="44"/>
      <c r="BPK28" s="44"/>
      <c r="BPL28" s="44"/>
      <c r="BPM28" s="44"/>
      <c r="BPN28" s="44"/>
      <c r="BPO28" s="44"/>
      <c r="BPP28" s="44"/>
      <c r="BPQ28" s="44"/>
      <c r="BPR28" s="44"/>
      <c r="BPS28" s="44"/>
      <c r="BPT28" s="44"/>
      <c r="BPU28" s="44"/>
      <c r="BPV28" s="44"/>
      <c r="BPW28" s="44"/>
      <c r="BPX28" s="44"/>
      <c r="BPY28" s="44"/>
      <c r="BPZ28" s="44"/>
      <c r="BQA28" s="44"/>
      <c r="BQB28" s="44"/>
      <c r="BQC28" s="44"/>
      <c r="BQD28" s="44"/>
      <c r="BQE28" s="44"/>
      <c r="BQF28" s="44"/>
      <c r="BQG28" s="44"/>
      <c r="BQH28" s="44"/>
      <c r="BQI28" s="44"/>
      <c r="BQJ28" s="44"/>
      <c r="BQK28" s="44"/>
      <c r="BQL28" s="44"/>
      <c r="BQM28" s="44"/>
      <c r="BQN28" s="44"/>
      <c r="BQO28" s="44"/>
      <c r="BQP28" s="44"/>
      <c r="BQQ28" s="44"/>
      <c r="BQR28" s="44"/>
      <c r="BQS28" s="44"/>
      <c r="BQT28" s="44"/>
      <c r="BQU28" s="44"/>
      <c r="BQV28" s="44"/>
      <c r="BQW28" s="44"/>
      <c r="BQX28" s="44"/>
      <c r="BQY28" s="44"/>
      <c r="BQZ28" s="44"/>
      <c r="BRA28" s="44"/>
      <c r="BRB28" s="44"/>
      <c r="BRC28" s="44"/>
      <c r="BRD28" s="44"/>
      <c r="BRE28" s="44"/>
      <c r="BRF28" s="44"/>
      <c r="BRG28" s="44"/>
      <c r="BRH28" s="44"/>
      <c r="BRI28" s="44"/>
      <c r="BRJ28" s="44"/>
      <c r="BRK28" s="44"/>
      <c r="BRL28" s="44"/>
      <c r="BRM28" s="44"/>
      <c r="BRN28" s="44"/>
      <c r="BRO28" s="44"/>
      <c r="BRP28" s="44"/>
      <c r="BRQ28" s="44"/>
      <c r="BRR28" s="44"/>
      <c r="BRS28" s="44"/>
      <c r="BRT28" s="44"/>
      <c r="BRU28" s="44"/>
      <c r="BRV28" s="44"/>
      <c r="BRW28" s="44"/>
      <c r="BRX28" s="44"/>
      <c r="BRY28" s="44"/>
      <c r="BRZ28" s="44"/>
      <c r="BSA28" s="44"/>
      <c r="BSB28" s="44"/>
      <c r="BSC28" s="44"/>
      <c r="BSD28" s="44"/>
      <c r="BSE28" s="44"/>
      <c r="BSF28" s="44"/>
      <c r="BSG28" s="44"/>
      <c r="BSH28" s="44"/>
      <c r="BSI28" s="44"/>
      <c r="BSJ28" s="44"/>
      <c r="BSK28" s="44"/>
      <c r="BSL28" s="44"/>
      <c r="BSM28" s="44"/>
      <c r="BSN28" s="44"/>
      <c r="BSO28" s="44"/>
      <c r="BSP28" s="44"/>
      <c r="BSQ28" s="44"/>
      <c r="BSR28" s="44"/>
      <c r="BSS28" s="44"/>
      <c r="BST28" s="44"/>
      <c r="BSU28" s="44"/>
      <c r="BSV28" s="44"/>
      <c r="BSW28" s="44"/>
      <c r="BSX28" s="44"/>
      <c r="BSY28" s="44"/>
      <c r="BSZ28" s="44"/>
      <c r="BTA28" s="44"/>
      <c r="BTB28" s="44"/>
      <c r="BTC28" s="44"/>
      <c r="BTD28" s="44"/>
      <c r="BTE28" s="44"/>
      <c r="BTF28" s="44"/>
      <c r="BTG28" s="44"/>
      <c r="BTH28" s="44"/>
      <c r="BTI28" s="44"/>
      <c r="BTJ28" s="44"/>
      <c r="BTK28" s="44"/>
      <c r="BTL28" s="44"/>
      <c r="BTM28" s="44"/>
      <c r="BTN28" s="44"/>
      <c r="BTO28" s="44"/>
      <c r="BTP28" s="44"/>
      <c r="BTQ28" s="44"/>
      <c r="BTR28" s="44"/>
      <c r="BTS28" s="44"/>
      <c r="BTT28" s="44"/>
      <c r="BTU28" s="44"/>
      <c r="BTV28" s="44"/>
      <c r="BTW28" s="44"/>
      <c r="BTX28" s="44"/>
      <c r="BTY28" s="44"/>
      <c r="BTZ28" s="44"/>
      <c r="BUA28" s="44"/>
      <c r="BUB28" s="44"/>
      <c r="BUC28" s="44"/>
      <c r="BUD28" s="44"/>
      <c r="BUE28" s="44"/>
      <c r="BUF28" s="44"/>
      <c r="BUG28" s="44"/>
      <c r="BUH28" s="44"/>
      <c r="BUI28" s="44"/>
      <c r="BUJ28" s="44"/>
      <c r="BUK28" s="44"/>
      <c r="BUL28" s="44"/>
      <c r="BUM28" s="44"/>
      <c r="BUN28" s="44"/>
      <c r="BUO28" s="44"/>
      <c r="BUP28" s="44"/>
      <c r="BUQ28" s="44"/>
      <c r="BUR28" s="44"/>
      <c r="BUS28" s="44"/>
      <c r="BUT28" s="44"/>
      <c r="BUU28" s="44"/>
      <c r="BUV28" s="44"/>
      <c r="BUW28" s="44"/>
      <c r="BUX28" s="44"/>
      <c r="BUY28" s="44"/>
      <c r="BUZ28" s="44"/>
      <c r="BVA28" s="44"/>
      <c r="BVB28" s="44"/>
      <c r="BVC28" s="44"/>
      <c r="BVD28" s="44"/>
      <c r="BVE28" s="44"/>
      <c r="BVF28" s="44"/>
      <c r="BVG28" s="44"/>
      <c r="BVH28" s="44"/>
      <c r="BVI28" s="44"/>
      <c r="BVJ28" s="44"/>
      <c r="BVK28" s="44"/>
      <c r="BVL28" s="44"/>
      <c r="BVM28" s="44"/>
      <c r="BVN28" s="44"/>
      <c r="BVO28" s="44"/>
      <c r="BVP28" s="44"/>
      <c r="BVQ28" s="44"/>
      <c r="BVR28" s="44"/>
      <c r="BVS28" s="44"/>
      <c r="BVT28" s="44"/>
      <c r="BVU28" s="44"/>
      <c r="BVV28" s="44"/>
      <c r="BVW28" s="44"/>
      <c r="BVX28" s="44"/>
      <c r="BVY28" s="44"/>
      <c r="BVZ28" s="44"/>
      <c r="BWA28" s="44"/>
      <c r="BWB28" s="44"/>
      <c r="BWC28" s="44"/>
      <c r="BWD28" s="44"/>
      <c r="BWE28" s="44"/>
      <c r="BWF28" s="44"/>
      <c r="BWG28" s="44"/>
      <c r="BWH28" s="44"/>
      <c r="BWI28" s="44"/>
      <c r="BWJ28" s="44"/>
      <c r="BWK28" s="44"/>
      <c r="BWL28" s="44"/>
      <c r="BWM28" s="44"/>
      <c r="BWN28" s="44"/>
      <c r="BWO28" s="44"/>
      <c r="BWP28" s="44"/>
      <c r="BWQ28" s="44"/>
      <c r="BWR28" s="44"/>
      <c r="BWS28" s="44"/>
      <c r="BWT28" s="44"/>
      <c r="BWU28" s="44"/>
      <c r="BWV28" s="44"/>
      <c r="BWW28" s="44"/>
      <c r="BWX28" s="44"/>
      <c r="BWY28" s="44"/>
      <c r="BWZ28" s="44"/>
      <c r="BXA28" s="44"/>
      <c r="BXB28" s="44"/>
      <c r="BXC28" s="44"/>
      <c r="BXD28" s="44"/>
      <c r="BXE28" s="44"/>
      <c r="BXF28" s="44"/>
      <c r="BXG28" s="44"/>
      <c r="BXH28" s="44"/>
      <c r="BXI28" s="44"/>
      <c r="BXJ28" s="44"/>
      <c r="BXK28" s="44"/>
      <c r="BXL28" s="44"/>
      <c r="BXM28" s="44"/>
      <c r="BXN28" s="44"/>
      <c r="BXO28" s="44"/>
      <c r="BXP28" s="44"/>
      <c r="BXQ28" s="44"/>
      <c r="BXR28" s="44"/>
      <c r="BXS28" s="44"/>
      <c r="BXT28" s="44"/>
      <c r="BXU28" s="44"/>
      <c r="BXV28" s="44"/>
      <c r="BXW28" s="44"/>
      <c r="BXX28" s="44"/>
      <c r="BXY28" s="44"/>
      <c r="BXZ28" s="44"/>
      <c r="BYA28" s="44"/>
      <c r="BYB28" s="44"/>
      <c r="BYC28" s="44"/>
      <c r="BYD28" s="44"/>
      <c r="BYE28" s="44"/>
      <c r="BYF28" s="44"/>
      <c r="BYG28" s="44"/>
      <c r="BYH28" s="44"/>
      <c r="BYI28" s="44"/>
      <c r="BYJ28" s="44"/>
      <c r="BYK28" s="44"/>
      <c r="BYL28" s="44"/>
      <c r="BYM28" s="44"/>
      <c r="BYN28" s="44"/>
      <c r="BYO28" s="44"/>
      <c r="BYP28" s="44"/>
      <c r="BYQ28" s="44"/>
      <c r="BYR28" s="44"/>
      <c r="BYS28" s="44"/>
      <c r="BYT28" s="44"/>
      <c r="BYU28" s="44"/>
      <c r="BYV28" s="44"/>
      <c r="BYW28" s="44"/>
      <c r="BYX28" s="44"/>
      <c r="BYY28" s="44"/>
      <c r="BYZ28" s="44"/>
      <c r="BZA28" s="44"/>
      <c r="BZB28" s="44"/>
      <c r="BZC28" s="44"/>
      <c r="BZD28" s="44"/>
      <c r="BZE28" s="44"/>
      <c r="BZF28" s="44"/>
      <c r="BZG28" s="44"/>
      <c r="BZH28" s="44"/>
      <c r="BZI28" s="44"/>
      <c r="BZJ28" s="44"/>
      <c r="BZK28" s="44"/>
      <c r="BZL28" s="44"/>
      <c r="BZM28" s="44"/>
      <c r="BZN28" s="44"/>
      <c r="BZO28" s="44"/>
      <c r="BZP28" s="44"/>
      <c r="BZQ28" s="44"/>
      <c r="BZR28" s="44"/>
      <c r="BZS28" s="44"/>
      <c r="BZT28" s="44"/>
      <c r="BZU28" s="44"/>
      <c r="BZV28" s="44"/>
      <c r="BZW28" s="44"/>
      <c r="BZX28" s="44"/>
      <c r="BZY28" s="44"/>
      <c r="BZZ28" s="44"/>
      <c r="CAA28" s="44"/>
      <c r="CAB28" s="44"/>
      <c r="CAC28" s="44"/>
      <c r="CAD28" s="44"/>
      <c r="CAE28" s="44"/>
      <c r="CAF28" s="44"/>
      <c r="CAG28" s="44"/>
      <c r="CAH28" s="44"/>
      <c r="CAI28" s="44"/>
      <c r="CAJ28" s="44"/>
      <c r="CAK28" s="44"/>
      <c r="CAL28" s="44"/>
      <c r="CAM28" s="44"/>
      <c r="CAN28" s="44"/>
      <c r="CAO28" s="44"/>
      <c r="CAP28" s="44"/>
      <c r="CAQ28" s="44"/>
      <c r="CAR28" s="44"/>
      <c r="CAS28" s="44"/>
      <c r="CAT28" s="44"/>
      <c r="CAU28" s="44"/>
      <c r="CAV28" s="44"/>
      <c r="CAW28" s="44"/>
      <c r="CAX28" s="44"/>
      <c r="CAY28" s="44"/>
      <c r="CAZ28" s="44"/>
      <c r="CBA28" s="44"/>
      <c r="CBB28" s="44"/>
      <c r="CBC28" s="44"/>
      <c r="CBD28" s="44"/>
      <c r="CBE28" s="44"/>
      <c r="CBF28" s="44"/>
      <c r="CBG28" s="44"/>
      <c r="CBH28" s="44"/>
      <c r="CBI28" s="44"/>
      <c r="CBJ28" s="44"/>
      <c r="CBK28" s="44"/>
      <c r="CBL28" s="44"/>
      <c r="CBM28" s="44"/>
      <c r="CBN28" s="44"/>
      <c r="CBO28" s="44"/>
      <c r="CBP28" s="44"/>
      <c r="CBQ28" s="44"/>
      <c r="CBR28" s="44"/>
      <c r="CBS28" s="44"/>
      <c r="CBT28" s="44"/>
      <c r="CBU28" s="44"/>
      <c r="CBV28" s="44"/>
      <c r="CBW28" s="44"/>
      <c r="CBX28" s="44"/>
      <c r="CBY28" s="44"/>
      <c r="CBZ28" s="44"/>
      <c r="CCA28" s="44"/>
      <c r="CCB28" s="44"/>
      <c r="CCC28" s="44"/>
      <c r="CCD28" s="44"/>
      <c r="CCE28" s="44"/>
      <c r="CCF28" s="44"/>
      <c r="CCG28" s="44"/>
      <c r="CCH28" s="44"/>
      <c r="CCI28" s="44"/>
      <c r="CCJ28" s="44"/>
      <c r="CCK28" s="44"/>
      <c r="CCL28" s="44"/>
      <c r="CCM28" s="44"/>
      <c r="CCN28" s="44"/>
      <c r="CCO28" s="44"/>
      <c r="CCP28" s="44"/>
      <c r="CCQ28" s="44"/>
      <c r="CCR28" s="44"/>
      <c r="CCS28" s="44"/>
      <c r="CCT28" s="44"/>
      <c r="CCU28" s="44"/>
      <c r="CCV28" s="44"/>
      <c r="CCW28" s="44"/>
      <c r="CCX28" s="44"/>
      <c r="CCY28" s="44"/>
      <c r="CCZ28" s="44"/>
      <c r="CDA28" s="44"/>
      <c r="CDB28" s="44"/>
      <c r="CDC28" s="44"/>
      <c r="CDD28" s="44"/>
      <c r="CDE28" s="44"/>
      <c r="CDF28" s="44"/>
      <c r="CDG28" s="44"/>
      <c r="CDH28" s="44"/>
      <c r="CDI28" s="44"/>
      <c r="CDJ28" s="44"/>
      <c r="CDK28" s="44"/>
      <c r="CDL28" s="44"/>
      <c r="CDM28" s="44"/>
      <c r="CDN28" s="44"/>
      <c r="CDO28" s="44"/>
      <c r="CDP28" s="44"/>
      <c r="CDQ28" s="44"/>
      <c r="CDR28" s="44"/>
      <c r="CDS28" s="44"/>
      <c r="CDT28" s="44"/>
      <c r="CDU28" s="44"/>
      <c r="CDV28" s="44"/>
      <c r="CDW28" s="44"/>
      <c r="CDX28" s="44"/>
      <c r="CDY28" s="44"/>
      <c r="CDZ28" s="44"/>
      <c r="CEA28" s="44"/>
      <c r="CEB28" s="44"/>
      <c r="CEC28" s="44"/>
      <c r="CED28" s="44"/>
      <c r="CEE28" s="44"/>
      <c r="CEF28" s="44"/>
      <c r="CEG28" s="44"/>
      <c r="CEH28" s="44"/>
      <c r="CEI28" s="44"/>
      <c r="CEJ28" s="44"/>
      <c r="CEK28" s="44"/>
      <c r="CEL28" s="44"/>
      <c r="CEM28" s="44"/>
      <c r="CEN28" s="44"/>
      <c r="CEO28" s="44"/>
      <c r="CEP28" s="44"/>
      <c r="CEQ28" s="44"/>
      <c r="CER28" s="44"/>
      <c r="CES28" s="44"/>
      <c r="CET28" s="44"/>
      <c r="CEU28" s="44"/>
      <c r="CEV28" s="44"/>
      <c r="CEW28" s="44"/>
      <c r="CEX28" s="44"/>
      <c r="CEY28" s="44"/>
      <c r="CEZ28" s="44"/>
      <c r="CFA28" s="44"/>
      <c r="CFB28" s="44"/>
      <c r="CFC28" s="44"/>
      <c r="CFD28" s="44"/>
      <c r="CFE28" s="44"/>
      <c r="CFF28" s="44"/>
      <c r="CFG28" s="44"/>
      <c r="CFH28" s="44"/>
      <c r="CFI28" s="44"/>
      <c r="CFJ28" s="44"/>
      <c r="CFK28" s="44"/>
      <c r="CFL28" s="44"/>
      <c r="CFM28" s="44"/>
      <c r="CFN28" s="44"/>
      <c r="CFO28" s="44"/>
      <c r="CFP28" s="44"/>
      <c r="CFQ28" s="44"/>
      <c r="CFR28" s="44"/>
      <c r="CFS28" s="44"/>
      <c r="CFT28" s="44"/>
      <c r="CFU28" s="44"/>
      <c r="CFV28" s="44"/>
      <c r="CFW28" s="44"/>
      <c r="CFX28" s="44"/>
      <c r="CFY28" s="44"/>
      <c r="CFZ28" s="44"/>
      <c r="CGA28" s="44"/>
      <c r="CGB28" s="44"/>
      <c r="CGC28" s="44"/>
      <c r="CGD28" s="44"/>
      <c r="CGE28" s="44"/>
      <c r="CGF28" s="44"/>
      <c r="CGG28" s="44"/>
      <c r="CGH28" s="44"/>
      <c r="CGI28" s="44"/>
      <c r="CGJ28" s="44"/>
      <c r="CGK28" s="44"/>
      <c r="CGL28" s="44"/>
      <c r="CGM28" s="44"/>
      <c r="CGN28" s="44"/>
      <c r="CGO28" s="44"/>
      <c r="CGP28" s="44"/>
      <c r="CGQ28" s="44"/>
      <c r="CGR28" s="44"/>
      <c r="CGS28" s="44"/>
      <c r="CGT28" s="44"/>
      <c r="CGU28" s="44"/>
      <c r="CGV28" s="44"/>
      <c r="CGW28" s="44"/>
      <c r="CGX28" s="44"/>
      <c r="CGY28" s="44"/>
      <c r="CGZ28" s="44"/>
      <c r="CHA28" s="44"/>
      <c r="CHB28" s="44"/>
      <c r="CHC28" s="44"/>
      <c r="CHD28" s="44"/>
      <c r="CHE28" s="44"/>
      <c r="CHF28" s="44"/>
      <c r="CHG28" s="44"/>
      <c r="CHH28" s="44"/>
      <c r="CHI28" s="44"/>
      <c r="CHJ28" s="44"/>
      <c r="CHK28" s="44"/>
      <c r="CHL28" s="44"/>
      <c r="CHM28" s="44"/>
      <c r="CHN28" s="44"/>
      <c r="CHO28" s="44"/>
      <c r="CHP28" s="44"/>
      <c r="CHQ28" s="44"/>
      <c r="CHR28" s="44"/>
      <c r="CHS28" s="44"/>
      <c r="CHT28" s="44"/>
      <c r="CHU28" s="44"/>
      <c r="CHV28" s="44"/>
      <c r="CHW28" s="44"/>
      <c r="CHX28" s="44"/>
      <c r="CHY28" s="44"/>
      <c r="CHZ28" s="44"/>
      <c r="CIA28" s="44"/>
      <c r="CIB28" s="44"/>
      <c r="CIC28" s="44"/>
      <c r="CID28" s="44"/>
      <c r="CIE28" s="44"/>
      <c r="CIF28" s="44"/>
      <c r="CIG28" s="44"/>
      <c r="CIH28" s="44"/>
      <c r="CII28" s="44"/>
      <c r="CIJ28" s="44"/>
      <c r="CIK28" s="44"/>
      <c r="CIL28" s="44"/>
      <c r="CIM28" s="44"/>
      <c r="CIN28" s="44"/>
      <c r="CIO28" s="44"/>
      <c r="CIP28" s="44"/>
      <c r="CIQ28" s="44"/>
      <c r="CIR28" s="44"/>
      <c r="CIS28" s="44"/>
      <c r="CIT28" s="44"/>
      <c r="CIU28" s="44"/>
      <c r="CIV28" s="44"/>
      <c r="CIW28" s="44"/>
      <c r="CIX28" s="44"/>
      <c r="CIY28" s="44"/>
      <c r="CIZ28" s="44"/>
      <c r="CJA28" s="44"/>
      <c r="CJB28" s="44"/>
      <c r="CJC28" s="44"/>
      <c r="CJD28" s="44"/>
      <c r="CJE28" s="44"/>
      <c r="CJF28" s="44"/>
      <c r="CJG28" s="44"/>
      <c r="CJH28" s="44"/>
      <c r="CJI28" s="44"/>
      <c r="CJJ28" s="44"/>
      <c r="CJK28" s="44"/>
      <c r="CJL28" s="44"/>
      <c r="CJM28" s="44"/>
      <c r="CJN28" s="44"/>
      <c r="CJO28" s="44"/>
      <c r="CJP28" s="44"/>
      <c r="CJQ28" s="44"/>
      <c r="CJR28" s="44"/>
      <c r="CJS28" s="44"/>
      <c r="CJT28" s="44"/>
      <c r="CJU28" s="44"/>
      <c r="CJV28" s="44"/>
      <c r="CJW28" s="44"/>
      <c r="CJX28" s="44"/>
      <c r="CJY28" s="44"/>
      <c r="CJZ28" s="44"/>
      <c r="CKA28" s="44"/>
      <c r="CKB28" s="44"/>
      <c r="CKC28" s="44"/>
      <c r="CKD28" s="44"/>
      <c r="CKE28" s="44"/>
      <c r="CKF28" s="44"/>
      <c r="CKG28" s="44"/>
      <c r="CKH28" s="44"/>
      <c r="CKI28" s="44"/>
      <c r="CKJ28" s="44"/>
      <c r="CKK28" s="44"/>
      <c r="CKL28" s="44"/>
      <c r="CKM28" s="44"/>
      <c r="CKN28" s="44"/>
      <c r="CKO28" s="44"/>
      <c r="CKP28" s="44"/>
      <c r="CKQ28" s="44"/>
      <c r="CKR28" s="44"/>
      <c r="CKS28" s="44"/>
      <c r="CKT28" s="44"/>
      <c r="CKU28" s="44"/>
      <c r="CKV28" s="44"/>
      <c r="CKW28" s="44"/>
      <c r="CKX28" s="44"/>
      <c r="CKY28" s="44"/>
      <c r="CKZ28" s="44"/>
      <c r="CLA28" s="44"/>
      <c r="CLB28" s="44"/>
      <c r="CLC28" s="44"/>
      <c r="CLD28" s="44"/>
      <c r="CLE28" s="44"/>
      <c r="CLF28" s="44"/>
      <c r="CLG28" s="44"/>
      <c r="CLH28" s="44"/>
      <c r="CLI28" s="44"/>
      <c r="CLJ28" s="44"/>
      <c r="CLK28" s="44"/>
      <c r="CLL28" s="44"/>
      <c r="CLM28" s="44"/>
      <c r="CLN28" s="44"/>
      <c r="CLO28" s="44"/>
      <c r="CLP28" s="44"/>
      <c r="CLQ28" s="44"/>
      <c r="CLR28" s="44"/>
      <c r="CLS28" s="44"/>
      <c r="CLT28" s="44"/>
      <c r="CLU28" s="44"/>
      <c r="CLV28" s="44"/>
      <c r="CLW28" s="44"/>
      <c r="CLX28" s="44"/>
      <c r="CLY28" s="44"/>
      <c r="CLZ28" s="44"/>
      <c r="CMA28" s="44"/>
      <c r="CMB28" s="44"/>
      <c r="CMC28" s="44"/>
      <c r="CMD28" s="44"/>
      <c r="CME28" s="44"/>
      <c r="CMF28" s="44"/>
      <c r="CMG28" s="44"/>
      <c r="CMH28" s="44"/>
      <c r="CMI28" s="44"/>
      <c r="CMJ28" s="44"/>
      <c r="CMK28" s="44"/>
      <c r="CML28" s="44"/>
      <c r="CMM28" s="44"/>
      <c r="CMN28" s="44"/>
      <c r="CMO28" s="44"/>
      <c r="CMP28" s="44"/>
      <c r="CMQ28" s="44"/>
      <c r="CMR28" s="44"/>
      <c r="CMS28" s="44"/>
      <c r="CMT28" s="44"/>
      <c r="CMU28" s="44"/>
      <c r="CMV28" s="44"/>
      <c r="CMW28" s="44"/>
      <c r="CMX28" s="44"/>
      <c r="CMY28" s="44"/>
      <c r="CMZ28" s="44"/>
      <c r="CNA28" s="44"/>
      <c r="CNB28" s="44"/>
      <c r="CNC28" s="44"/>
      <c r="CND28" s="44"/>
      <c r="CNE28" s="44"/>
      <c r="CNF28" s="44"/>
      <c r="CNG28" s="44"/>
      <c r="CNH28" s="44"/>
      <c r="CNI28" s="44"/>
      <c r="CNJ28" s="44"/>
      <c r="CNK28" s="44"/>
      <c r="CNL28" s="44"/>
      <c r="CNM28" s="44"/>
      <c r="CNN28" s="44"/>
      <c r="CNO28" s="44"/>
      <c r="CNP28" s="44"/>
      <c r="CNQ28" s="44"/>
      <c r="CNR28" s="44"/>
      <c r="CNS28" s="44"/>
      <c r="CNT28" s="44"/>
      <c r="CNU28" s="44"/>
      <c r="CNV28" s="44"/>
      <c r="CNW28" s="44"/>
      <c r="CNX28" s="44"/>
      <c r="CNY28" s="44"/>
      <c r="CNZ28" s="44"/>
      <c r="COA28" s="44"/>
      <c r="COB28" s="44"/>
      <c r="COC28" s="44"/>
      <c r="COD28" s="44"/>
      <c r="COE28" s="44"/>
      <c r="COF28" s="44"/>
      <c r="COG28" s="44"/>
      <c r="COH28" s="44"/>
      <c r="COI28" s="44"/>
      <c r="COJ28" s="44"/>
      <c r="COK28" s="44"/>
      <c r="COL28" s="44"/>
      <c r="COM28" s="44"/>
      <c r="CON28" s="44"/>
      <c r="COO28" s="44"/>
      <c r="COP28" s="44"/>
      <c r="COQ28" s="44"/>
      <c r="COR28" s="44"/>
      <c r="COS28" s="44"/>
      <c r="COT28" s="44"/>
      <c r="COU28" s="44"/>
      <c r="COV28" s="44"/>
      <c r="COW28" s="44"/>
      <c r="COX28" s="44"/>
      <c r="COY28" s="44"/>
      <c r="COZ28" s="44"/>
      <c r="CPA28" s="44"/>
      <c r="CPB28" s="44"/>
      <c r="CPC28" s="44"/>
      <c r="CPD28" s="44"/>
      <c r="CPE28" s="44"/>
      <c r="CPF28" s="44"/>
      <c r="CPG28" s="44"/>
      <c r="CPH28" s="44"/>
      <c r="CPI28" s="44"/>
      <c r="CPJ28" s="44"/>
      <c r="CPK28" s="44"/>
      <c r="CPL28" s="44"/>
      <c r="CPM28" s="44"/>
      <c r="CPN28" s="44"/>
      <c r="CPO28" s="44"/>
      <c r="CPP28" s="44"/>
      <c r="CPQ28" s="44"/>
      <c r="CPR28" s="44"/>
      <c r="CPS28" s="44"/>
      <c r="CPT28" s="44"/>
      <c r="CPU28" s="44"/>
      <c r="CPV28" s="44"/>
      <c r="CPW28" s="44"/>
      <c r="CPX28" s="44"/>
      <c r="CPY28" s="44"/>
      <c r="CPZ28" s="44"/>
      <c r="CQA28" s="44"/>
      <c r="CQB28" s="44"/>
      <c r="CQC28" s="44"/>
      <c r="CQD28" s="44"/>
      <c r="CQE28" s="44"/>
      <c r="CQF28" s="44"/>
      <c r="CQG28" s="44"/>
      <c r="CQH28" s="44"/>
      <c r="CQI28" s="44"/>
      <c r="CQJ28" s="44"/>
      <c r="CQK28" s="44"/>
      <c r="CQL28" s="44"/>
      <c r="CQM28" s="44"/>
      <c r="CQN28" s="44"/>
      <c r="CQO28" s="44"/>
      <c r="CQP28" s="44"/>
      <c r="CQQ28" s="44"/>
      <c r="CQR28" s="44"/>
      <c r="CQS28" s="44"/>
      <c r="CQT28" s="44"/>
      <c r="CQU28" s="44"/>
      <c r="CQV28" s="44"/>
      <c r="CQW28" s="44"/>
      <c r="CQX28" s="44"/>
      <c r="CQY28" s="44"/>
      <c r="CQZ28" s="44"/>
      <c r="CRA28" s="44"/>
      <c r="CRB28" s="44"/>
      <c r="CRC28" s="44"/>
      <c r="CRD28" s="44"/>
      <c r="CRE28" s="44"/>
      <c r="CRF28" s="44"/>
      <c r="CRG28" s="44"/>
      <c r="CRH28" s="44"/>
      <c r="CRI28" s="44"/>
      <c r="CRJ28" s="44"/>
      <c r="CRK28" s="44"/>
      <c r="CRL28" s="44"/>
      <c r="CRM28" s="44"/>
      <c r="CRN28" s="44"/>
      <c r="CRO28" s="44"/>
      <c r="CRP28" s="44"/>
      <c r="CRQ28" s="44"/>
      <c r="CRR28" s="44"/>
      <c r="CRS28" s="44"/>
      <c r="CRT28" s="44"/>
      <c r="CRU28" s="44"/>
      <c r="CRV28" s="44"/>
      <c r="CRW28" s="44"/>
      <c r="CRX28" s="44"/>
      <c r="CRY28" s="44"/>
      <c r="CRZ28" s="44"/>
      <c r="CSA28" s="44"/>
      <c r="CSB28" s="44"/>
      <c r="CSC28" s="44"/>
      <c r="CSD28" s="44"/>
      <c r="CSE28" s="44"/>
      <c r="CSF28" s="44"/>
      <c r="CSG28" s="44"/>
      <c r="CSH28" s="44"/>
      <c r="CSI28" s="44"/>
      <c r="CSJ28" s="44"/>
      <c r="CSK28" s="44"/>
      <c r="CSL28" s="44"/>
      <c r="CSM28" s="44"/>
      <c r="CSN28" s="44"/>
      <c r="CSO28" s="44"/>
      <c r="CSP28" s="44"/>
      <c r="CSQ28" s="44"/>
      <c r="CSR28" s="44"/>
      <c r="CSS28" s="44"/>
      <c r="CST28" s="44"/>
      <c r="CSU28" s="44"/>
      <c r="CSV28" s="44"/>
      <c r="CSW28" s="44"/>
      <c r="CSX28" s="44"/>
      <c r="CSY28" s="44"/>
      <c r="CSZ28" s="44"/>
      <c r="CTA28" s="44"/>
      <c r="CTB28" s="44"/>
      <c r="CTC28" s="44"/>
      <c r="CTD28" s="44"/>
      <c r="CTE28" s="44"/>
      <c r="CTF28" s="44"/>
      <c r="CTG28" s="44"/>
      <c r="CTH28" s="44"/>
      <c r="CTI28" s="44"/>
      <c r="CTJ28" s="44"/>
      <c r="CTK28" s="44"/>
      <c r="CTL28" s="44"/>
      <c r="CTM28" s="44"/>
      <c r="CTN28" s="44"/>
      <c r="CTO28" s="44"/>
      <c r="CTP28" s="44"/>
      <c r="CTQ28" s="44"/>
      <c r="CTR28" s="44"/>
      <c r="CTS28" s="44"/>
      <c r="CTT28" s="44"/>
      <c r="CTU28" s="44"/>
      <c r="CTV28" s="44"/>
      <c r="CTW28" s="44"/>
      <c r="CTX28" s="44"/>
      <c r="CTY28" s="44"/>
      <c r="CTZ28" s="44"/>
      <c r="CUA28" s="44"/>
      <c r="CUB28" s="44"/>
      <c r="CUC28" s="44"/>
      <c r="CUD28" s="44"/>
      <c r="CUE28" s="44"/>
      <c r="CUF28" s="44"/>
      <c r="CUG28" s="44"/>
      <c r="CUH28" s="44"/>
      <c r="CUI28" s="44"/>
      <c r="CUJ28" s="44"/>
      <c r="CUK28" s="44"/>
      <c r="CUL28" s="44"/>
      <c r="CUM28" s="44"/>
      <c r="CUN28" s="44"/>
      <c r="CUO28" s="44"/>
      <c r="CUP28" s="44"/>
      <c r="CUQ28" s="44"/>
      <c r="CUR28" s="44"/>
      <c r="CUS28" s="44"/>
      <c r="CUT28" s="44"/>
      <c r="CUU28" s="44"/>
      <c r="CUV28" s="44"/>
      <c r="CUW28" s="44"/>
      <c r="CUX28" s="44"/>
      <c r="CUY28" s="44"/>
      <c r="CUZ28" s="44"/>
      <c r="CVA28" s="44"/>
      <c r="CVB28" s="44"/>
      <c r="CVC28" s="44"/>
      <c r="CVD28" s="44"/>
      <c r="CVE28" s="44"/>
      <c r="CVF28" s="44"/>
      <c r="CVG28" s="44"/>
      <c r="CVH28" s="44"/>
      <c r="CVI28" s="44"/>
      <c r="CVJ28" s="44"/>
      <c r="CVK28" s="44"/>
      <c r="CVL28" s="44"/>
      <c r="CVM28" s="44"/>
      <c r="CVN28" s="44"/>
      <c r="CVO28" s="44"/>
      <c r="CVP28" s="44"/>
      <c r="CVQ28" s="44"/>
      <c r="CVR28" s="44"/>
      <c r="CVS28" s="44"/>
      <c r="CVT28" s="44"/>
      <c r="CVU28" s="44"/>
      <c r="CVV28" s="44"/>
      <c r="CVW28" s="44"/>
      <c r="CVX28" s="44"/>
      <c r="CVY28" s="44"/>
      <c r="CVZ28" s="44"/>
      <c r="CWA28" s="44"/>
      <c r="CWB28" s="44"/>
      <c r="CWC28" s="44"/>
      <c r="CWD28" s="44"/>
      <c r="CWE28" s="44"/>
      <c r="CWF28" s="44"/>
      <c r="CWG28" s="44"/>
      <c r="CWH28" s="44"/>
      <c r="CWI28" s="44"/>
      <c r="CWJ28" s="44"/>
      <c r="CWK28" s="44"/>
      <c r="CWL28" s="44"/>
      <c r="CWM28" s="44"/>
      <c r="CWN28" s="44"/>
      <c r="CWO28" s="44"/>
      <c r="CWP28" s="44"/>
      <c r="CWQ28" s="44"/>
      <c r="CWR28" s="44"/>
      <c r="CWS28" s="44"/>
      <c r="CWT28" s="44"/>
      <c r="CWU28" s="44"/>
      <c r="CWV28" s="44"/>
      <c r="CWW28" s="44"/>
      <c r="CWX28" s="44"/>
      <c r="CWY28" s="44"/>
      <c r="CWZ28" s="44"/>
      <c r="CXA28" s="44"/>
      <c r="CXB28" s="44"/>
      <c r="CXC28" s="44"/>
      <c r="CXD28" s="44"/>
      <c r="CXE28" s="44"/>
      <c r="CXF28" s="44"/>
      <c r="CXG28" s="44"/>
      <c r="CXH28" s="44"/>
      <c r="CXI28" s="44"/>
      <c r="CXJ28" s="44"/>
      <c r="CXK28" s="44"/>
      <c r="CXL28" s="44"/>
      <c r="CXM28" s="44"/>
      <c r="CXN28" s="44"/>
      <c r="CXO28" s="44"/>
      <c r="CXP28" s="44"/>
      <c r="CXQ28" s="44"/>
      <c r="CXR28" s="44"/>
      <c r="CXS28" s="44"/>
      <c r="CXT28" s="44"/>
      <c r="CXU28" s="44"/>
      <c r="CXV28" s="44"/>
      <c r="CXW28" s="44"/>
      <c r="CXX28" s="44"/>
      <c r="CXY28" s="44"/>
      <c r="CXZ28" s="44"/>
      <c r="CYA28" s="44"/>
      <c r="CYB28" s="44"/>
      <c r="CYC28" s="44"/>
      <c r="CYD28" s="44"/>
      <c r="CYE28" s="44"/>
      <c r="CYF28" s="44"/>
      <c r="CYG28" s="44"/>
      <c r="CYH28" s="44"/>
      <c r="CYI28" s="44"/>
      <c r="CYJ28" s="44"/>
      <c r="CYK28" s="44"/>
      <c r="CYL28" s="44"/>
      <c r="CYM28" s="44"/>
      <c r="CYN28" s="44"/>
      <c r="CYO28" s="44"/>
      <c r="CYP28" s="44"/>
      <c r="CYQ28" s="44"/>
      <c r="CYR28" s="44"/>
      <c r="CYS28" s="44"/>
      <c r="CYT28" s="44"/>
      <c r="CYU28" s="44"/>
      <c r="CYV28" s="44"/>
      <c r="CYW28" s="44"/>
      <c r="CYX28" s="44"/>
      <c r="CYY28" s="44"/>
      <c r="CYZ28" s="44"/>
      <c r="CZA28" s="44"/>
      <c r="CZB28" s="44"/>
      <c r="CZC28" s="44"/>
      <c r="CZD28" s="44"/>
      <c r="CZE28" s="44"/>
      <c r="CZF28" s="44"/>
      <c r="CZG28" s="44"/>
      <c r="CZH28" s="44"/>
      <c r="CZI28" s="44"/>
      <c r="CZJ28" s="44"/>
      <c r="CZK28" s="44"/>
      <c r="CZL28" s="44"/>
      <c r="CZM28" s="44"/>
      <c r="CZN28" s="44"/>
      <c r="CZO28" s="44"/>
      <c r="CZP28" s="44"/>
      <c r="CZQ28" s="44"/>
      <c r="CZR28" s="44"/>
      <c r="CZS28" s="44"/>
      <c r="CZT28" s="44"/>
      <c r="CZU28" s="44"/>
      <c r="CZV28" s="44"/>
      <c r="CZW28" s="44"/>
      <c r="CZX28" s="44"/>
      <c r="CZY28" s="44"/>
      <c r="CZZ28" s="44"/>
      <c r="DAA28" s="44"/>
      <c r="DAB28" s="44"/>
      <c r="DAC28" s="44"/>
      <c r="DAD28" s="44"/>
      <c r="DAE28" s="44"/>
      <c r="DAF28" s="44"/>
      <c r="DAG28" s="44"/>
      <c r="DAH28" s="44"/>
      <c r="DAI28" s="44"/>
      <c r="DAJ28" s="44"/>
      <c r="DAK28" s="44"/>
      <c r="DAL28" s="44"/>
      <c r="DAM28" s="44"/>
      <c r="DAN28" s="44"/>
      <c r="DAO28" s="44"/>
      <c r="DAP28" s="44"/>
      <c r="DAQ28" s="44"/>
      <c r="DAR28" s="44"/>
      <c r="DAS28" s="44"/>
      <c r="DAT28" s="44"/>
      <c r="DAU28" s="44"/>
      <c r="DAV28" s="44"/>
      <c r="DAW28" s="44"/>
      <c r="DAX28" s="44"/>
      <c r="DAY28" s="44"/>
      <c r="DAZ28" s="44"/>
      <c r="DBA28" s="44"/>
      <c r="DBB28" s="44"/>
      <c r="DBC28" s="44"/>
      <c r="DBD28" s="44"/>
      <c r="DBE28" s="44"/>
      <c r="DBF28" s="44"/>
      <c r="DBG28" s="44"/>
      <c r="DBH28" s="44"/>
      <c r="DBI28" s="44"/>
      <c r="DBJ28" s="44"/>
      <c r="DBK28" s="44"/>
      <c r="DBL28" s="44"/>
      <c r="DBM28" s="44"/>
      <c r="DBN28" s="44"/>
      <c r="DBO28" s="44"/>
      <c r="DBP28" s="44"/>
      <c r="DBQ28" s="44"/>
      <c r="DBR28" s="44"/>
      <c r="DBS28" s="44"/>
      <c r="DBT28" s="44"/>
      <c r="DBU28" s="44"/>
      <c r="DBV28" s="44"/>
      <c r="DBW28" s="44"/>
      <c r="DBX28" s="44"/>
      <c r="DBY28" s="44"/>
      <c r="DBZ28" s="44"/>
      <c r="DCA28" s="44"/>
      <c r="DCB28" s="44"/>
      <c r="DCC28" s="44"/>
      <c r="DCD28" s="44"/>
      <c r="DCE28" s="44"/>
      <c r="DCF28" s="44"/>
      <c r="DCG28" s="44"/>
      <c r="DCH28" s="44"/>
      <c r="DCI28" s="44"/>
      <c r="DCJ28" s="44"/>
      <c r="DCK28" s="44"/>
      <c r="DCL28" s="44"/>
      <c r="DCM28" s="44"/>
      <c r="DCN28" s="44"/>
      <c r="DCO28" s="44"/>
      <c r="DCP28" s="44"/>
      <c r="DCQ28" s="44"/>
      <c r="DCR28" s="44"/>
      <c r="DCS28" s="44"/>
      <c r="DCT28" s="44"/>
      <c r="DCU28" s="44"/>
      <c r="DCV28" s="44"/>
      <c r="DCW28" s="44"/>
      <c r="DCX28" s="44"/>
      <c r="DCY28" s="44"/>
      <c r="DCZ28" s="44"/>
      <c r="DDA28" s="44"/>
      <c r="DDB28" s="44"/>
      <c r="DDC28" s="44"/>
      <c r="DDD28" s="44"/>
      <c r="DDE28" s="44"/>
      <c r="DDF28" s="44"/>
      <c r="DDG28" s="44"/>
      <c r="DDH28" s="44"/>
      <c r="DDI28" s="44"/>
      <c r="DDJ28" s="44"/>
      <c r="DDK28" s="44"/>
      <c r="DDL28" s="44"/>
      <c r="DDM28" s="44"/>
      <c r="DDN28" s="44"/>
      <c r="DDO28" s="44"/>
      <c r="DDP28" s="44"/>
      <c r="DDQ28" s="44"/>
      <c r="DDR28" s="44"/>
      <c r="DDS28" s="44"/>
      <c r="DDT28" s="44"/>
      <c r="DDU28" s="44"/>
      <c r="DDV28" s="44"/>
      <c r="DDW28" s="44"/>
      <c r="DDX28" s="44"/>
      <c r="DDY28" s="44"/>
      <c r="DDZ28" s="44"/>
      <c r="DEA28" s="44"/>
      <c r="DEB28" s="44"/>
      <c r="DEC28" s="44"/>
      <c r="DED28" s="44"/>
      <c r="DEE28" s="44"/>
      <c r="DEF28" s="44"/>
      <c r="DEG28" s="44"/>
      <c r="DEH28" s="44"/>
      <c r="DEI28" s="44"/>
      <c r="DEJ28" s="44"/>
      <c r="DEK28" s="44"/>
      <c r="DEL28" s="44"/>
      <c r="DEM28" s="44"/>
      <c r="DEN28" s="44"/>
      <c r="DEO28" s="44"/>
      <c r="DEP28" s="44"/>
      <c r="DEQ28" s="44"/>
      <c r="DER28" s="44"/>
      <c r="DES28" s="44"/>
      <c r="DET28" s="44"/>
      <c r="DEU28" s="44"/>
      <c r="DEV28" s="44"/>
      <c r="DEW28" s="44"/>
      <c r="DEX28" s="44"/>
      <c r="DEY28" s="44"/>
      <c r="DEZ28" s="44"/>
      <c r="DFA28" s="44"/>
      <c r="DFB28" s="44"/>
      <c r="DFC28" s="44"/>
      <c r="DFD28" s="44"/>
      <c r="DFE28" s="44"/>
      <c r="DFF28" s="44"/>
      <c r="DFG28" s="44"/>
      <c r="DFH28" s="44"/>
      <c r="DFI28" s="44"/>
      <c r="DFJ28" s="44"/>
      <c r="DFK28" s="44"/>
      <c r="DFL28" s="44"/>
      <c r="DFM28" s="44"/>
      <c r="DFN28" s="44"/>
      <c r="DFO28" s="44"/>
      <c r="DFP28" s="44"/>
      <c r="DFQ28" s="44"/>
      <c r="DFR28" s="44"/>
      <c r="DFS28" s="44"/>
      <c r="DFT28" s="44"/>
      <c r="DFU28" s="44"/>
      <c r="DFV28" s="44"/>
      <c r="DFW28" s="44"/>
      <c r="DFX28" s="44"/>
      <c r="DFY28" s="44"/>
      <c r="DFZ28" s="44"/>
      <c r="DGA28" s="44"/>
      <c r="DGB28" s="44"/>
      <c r="DGC28" s="44"/>
      <c r="DGD28" s="44"/>
      <c r="DGE28" s="44"/>
      <c r="DGF28" s="44"/>
      <c r="DGG28" s="44"/>
      <c r="DGH28" s="44"/>
      <c r="DGI28" s="44"/>
      <c r="DGJ28" s="44"/>
      <c r="DGK28" s="44"/>
      <c r="DGL28" s="44"/>
      <c r="DGM28" s="44"/>
      <c r="DGN28" s="44"/>
      <c r="DGO28" s="44"/>
      <c r="DGP28" s="44"/>
      <c r="DGQ28" s="44"/>
      <c r="DGR28" s="44"/>
      <c r="DGS28" s="44"/>
      <c r="DGT28" s="44"/>
      <c r="DGU28" s="44"/>
      <c r="DGV28" s="44"/>
      <c r="DGW28" s="44"/>
      <c r="DGX28" s="44"/>
      <c r="DGY28" s="44"/>
      <c r="DGZ28" s="44"/>
      <c r="DHA28" s="44"/>
      <c r="DHB28" s="44"/>
      <c r="DHC28" s="44"/>
      <c r="DHD28" s="44"/>
      <c r="DHE28" s="44"/>
      <c r="DHF28" s="44"/>
      <c r="DHG28" s="44"/>
      <c r="DHH28" s="44"/>
      <c r="DHI28" s="44"/>
      <c r="DHJ28" s="44"/>
      <c r="DHK28" s="44"/>
      <c r="DHL28" s="44"/>
      <c r="DHM28" s="44"/>
      <c r="DHN28" s="44"/>
      <c r="DHO28" s="44"/>
      <c r="DHP28" s="44"/>
      <c r="DHQ28" s="44"/>
      <c r="DHR28" s="44"/>
      <c r="DHS28" s="44"/>
      <c r="DHT28" s="44"/>
      <c r="DHU28" s="44"/>
      <c r="DHV28" s="44"/>
      <c r="DHW28" s="44"/>
      <c r="DHX28" s="44"/>
      <c r="DHY28" s="44"/>
      <c r="DHZ28" s="44"/>
      <c r="DIA28" s="44"/>
      <c r="DIB28" s="44"/>
      <c r="DIC28" s="44"/>
      <c r="DID28" s="44"/>
      <c r="DIE28" s="44"/>
      <c r="DIF28" s="44"/>
      <c r="DIG28" s="44"/>
      <c r="DIH28" s="44"/>
      <c r="DII28" s="44"/>
      <c r="DIJ28" s="44"/>
      <c r="DIK28" s="44"/>
      <c r="DIL28" s="44"/>
      <c r="DIM28" s="44"/>
      <c r="DIN28" s="44"/>
      <c r="DIO28" s="44"/>
      <c r="DIP28" s="44"/>
      <c r="DIQ28" s="44"/>
      <c r="DIR28" s="44"/>
      <c r="DIS28" s="44"/>
      <c r="DIT28" s="44"/>
      <c r="DIU28" s="44"/>
      <c r="DIV28" s="44"/>
      <c r="DIW28" s="44"/>
      <c r="DIX28" s="44"/>
      <c r="DIY28" s="44"/>
      <c r="DIZ28" s="44"/>
      <c r="DJA28" s="44"/>
      <c r="DJB28" s="44"/>
      <c r="DJC28" s="44"/>
      <c r="DJD28" s="44"/>
      <c r="DJE28" s="44"/>
      <c r="DJF28" s="44"/>
      <c r="DJG28" s="44"/>
      <c r="DJH28" s="44"/>
      <c r="DJI28" s="44"/>
      <c r="DJJ28" s="44"/>
      <c r="DJK28" s="44"/>
      <c r="DJL28" s="44"/>
      <c r="DJM28" s="44"/>
      <c r="DJN28" s="44"/>
      <c r="DJO28" s="44"/>
      <c r="DJP28" s="44"/>
      <c r="DJQ28" s="44"/>
      <c r="DJR28" s="44"/>
      <c r="DJS28" s="44"/>
      <c r="DJT28" s="44"/>
      <c r="DJU28" s="44"/>
      <c r="DJV28" s="44"/>
      <c r="DJW28" s="44"/>
      <c r="DJX28" s="44"/>
      <c r="DJY28" s="44"/>
      <c r="DJZ28" s="44"/>
      <c r="DKA28" s="44"/>
      <c r="DKB28" s="44"/>
      <c r="DKC28" s="44"/>
      <c r="DKD28" s="44"/>
      <c r="DKE28" s="44"/>
      <c r="DKF28" s="44"/>
      <c r="DKG28" s="44"/>
      <c r="DKH28" s="44"/>
      <c r="DKI28" s="44"/>
      <c r="DKJ28" s="44"/>
      <c r="DKK28" s="44"/>
      <c r="DKL28" s="44"/>
      <c r="DKM28" s="44"/>
      <c r="DKN28" s="44"/>
      <c r="DKO28" s="44"/>
      <c r="DKP28" s="44"/>
      <c r="DKQ28" s="44"/>
      <c r="DKR28" s="44"/>
      <c r="DKS28" s="44"/>
      <c r="DKT28" s="44"/>
      <c r="DKU28" s="44"/>
      <c r="DKV28" s="44"/>
      <c r="DKW28" s="44"/>
      <c r="DKX28" s="44"/>
      <c r="DKY28" s="44"/>
      <c r="DKZ28" s="44"/>
      <c r="DLA28" s="44"/>
      <c r="DLB28" s="44"/>
      <c r="DLC28" s="44"/>
      <c r="DLD28" s="44"/>
      <c r="DLE28" s="44"/>
      <c r="DLF28" s="44"/>
      <c r="DLG28" s="44"/>
      <c r="DLH28" s="44"/>
      <c r="DLI28" s="44"/>
      <c r="DLJ28" s="44"/>
      <c r="DLK28" s="44"/>
      <c r="DLL28" s="44"/>
      <c r="DLM28" s="44"/>
      <c r="DLN28" s="44"/>
      <c r="DLO28" s="44"/>
      <c r="DLP28" s="44"/>
      <c r="DLQ28" s="44"/>
      <c r="DLR28" s="44"/>
      <c r="DLS28" s="44"/>
      <c r="DLT28" s="44"/>
      <c r="DLU28" s="44"/>
      <c r="DLV28" s="44"/>
      <c r="DLW28" s="44"/>
      <c r="DLX28" s="44"/>
      <c r="DLY28" s="44"/>
      <c r="DLZ28" s="44"/>
      <c r="DMA28" s="44"/>
      <c r="DMB28" s="44"/>
      <c r="DMC28" s="44"/>
      <c r="DMD28" s="44"/>
      <c r="DME28" s="44"/>
      <c r="DMF28" s="44"/>
      <c r="DMG28" s="44"/>
      <c r="DMH28" s="44"/>
      <c r="DMI28" s="44"/>
      <c r="DMJ28" s="44"/>
      <c r="DMK28" s="44"/>
      <c r="DML28" s="44"/>
      <c r="DMM28" s="44"/>
      <c r="DMN28" s="44"/>
      <c r="DMO28" s="44"/>
      <c r="DMP28" s="44"/>
      <c r="DMQ28" s="44"/>
      <c r="DMR28" s="44"/>
      <c r="DMS28" s="44"/>
      <c r="DMT28" s="44"/>
      <c r="DMU28" s="44"/>
      <c r="DMV28" s="44"/>
      <c r="DMW28" s="44"/>
      <c r="DMX28" s="44"/>
      <c r="DMY28" s="44"/>
      <c r="DMZ28" s="44"/>
      <c r="DNA28" s="44"/>
      <c r="DNB28" s="44"/>
      <c r="DNC28" s="44"/>
      <c r="DND28" s="44"/>
      <c r="DNE28" s="44"/>
      <c r="DNF28" s="44"/>
      <c r="DNG28" s="44"/>
      <c r="DNH28" s="44"/>
      <c r="DNI28" s="44"/>
      <c r="DNJ28" s="44"/>
      <c r="DNK28" s="44"/>
      <c r="DNL28" s="44"/>
      <c r="DNM28" s="44"/>
      <c r="DNN28" s="44"/>
      <c r="DNO28" s="44"/>
      <c r="DNP28" s="44"/>
      <c r="DNQ28" s="44"/>
      <c r="DNR28" s="44"/>
      <c r="DNS28" s="44"/>
      <c r="DNT28" s="44"/>
      <c r="DNU28" s="44"/>
      <c r="DNV28" s="44"/>
      <c r="DNW28" s="44"/>
      <c r="DNX28" s="44"/>
      <c r="DNY28" s="44"/>
      <c r="DNZ28" s="44"/>
      <c r="DOA28" s="44"/>
      <c r="DOB28" s="44"/>
      <c r="DOC28" s="44"/>
      <c r="DOD28" s="44"/>
      <c r="DOE28" s="44"/>
      <c r="DOF28" s="44"/>
      <c r="DOG28" s="44"/>
      <c r="DOH28" s="44"/>
      <c r="DOI28" s="44"/>
      <c r="DOJ28" s="44"/>
      <c r="DOK28" s="44"/>
      <c r="DOL28" s="44"/>
      <c r="DOM28" s="44"/>
      <c r="DON28" s="44"/>
      <c r="DOO28" s="44"/>
      <c r="DOP28" s="44"/>
      <c r="DOQ28" s="44"/>
      <c r="DOR28" s="44"/>
      <c r="DOS28" s="44"/>
      <c r="DOT28" s="44"/>
      <c r="DOU28" s="44"/>
      <c r="DOV28" s="44"/>
      <c r="DOW28" s="44"/>
      <c r="DOX28" s="44"/>
      <c r="DOY28" s="44"/>
      <c r="DOZ28" s="44"/>
      <c r="DPA28" s="44"/>
      <c r="DPB28" s="44"/>
      <c r="DPC28" s="44"/>
      <c r="DPD28" s="44"/>
      <c r="DPE28" s="44"/>
      <c r="DPF28" s="44"/>
      <c r="DPG28" s="44"/>
      <c r="DPH28" s="44"/>
      <c r="DPI28" s="44"/>
      <c r="DPJ28" s="44"/>
      <c r="DPK28" s="44"/>
      <c r="DPL28" s="44"/>
      <c r="DPM28" s="44"/>
      <c r="DPN28" s="44"/>
      <c r="DPO28" s="44"/>
      <c r="DPP28" s="44"/>
      <c r="DPQ28" s="44"/>
      <c r="DPR28" s="44"/>
      <c r="DPS28" s="44"/>
      <c r="DPT28" s="44"/>
      <c r="DPU28" s="44"/>
      <c r="DPV28" s="44"/>
      <c r="DPW28" s="44"/>
      <c r="DPX28" s="44"/>
      <c r="DPY28" s="44"/>
      <c r="DPZ28" s="44"/>
      <c r="DQA28" s="44"/>
      <c r="DQB28" s="44"/>
      <c r="DQC28" s="44"/>
      <c r="DQD28" s="44"/>
      <c r="DQE28" s="44"/>
      <c r="DQF28" s="44"/>
      <c r="DQG28" s="44"/>
      <c r="DQH28" s="44"/>
      <c r="DQI28" s="44"/>
      <c r="DQJ28" s="44"/>
      <c r="DQK28" s="44"/>
      <c r="DQL28" s="44"/>
      <c r="DQM28" s="44"/>
      <c r="DQN28" s="44"/>
      <c r="DQO28" s="44"/>
      <c r="DQP28" s="44"/>
      <c r="DQQ28" s="44"/>
      <c r="DQR28" s="44"/>
      <c r="DQS28" s="44"/>
      <c r="DQT28" s="44"/>
      <c r="DQU28" s="44"/>
      <c r="DQV28" s="44"/>
      <c r="DQW28" s="44"/>
      <c r="DQX28" s="44"/>
      <c r="DQY28" s="44"/>
      <c r="DQZ28" s="44"/>
      <c r="DRA28" s="44"/>
      <c r="DRB28" s="44"/>
      <c r="DRC28" s="44"/>
      <c r="DRD28" s="44"/>
      <c r="DRE28" s="44"/>
      <c r="DRF28" s="44"/>
      <c r="DRG28" s="44"/>
      <c r="DRH28" s="44"/>
      <c r="DRI28" s="44"/>
      <c r="DRJ28" s="44"/>
      <c r="DRK28" s="44"/>
      <c r="DRL28" s="44"/>
      <c r="DRM28" s="44"/>
      <c r="DRN28" s="44"/>
      <c r="DRO28" s="44"/>
      <c r="DRP28" s="44"/>
      <c r="DRQ28" s="44"/>
      <c r="DRR28" s="44"/>
      <c r="DRS28" s="44"/>
      <c r="DRT28" s="44"/>
      <c r="DRU28" s="44"/>
      <c r="DRV28" s="44"/>
      <c r="DRW28" s="44"/>
      <c r="DRX28" s="44"/>
      <c r="DRY28" s="44"/>
      <c r="DRZ28" s="44"/>
      <c r="DSA28" s="44"/>
      <c r="DSB28" s="44"/>
      <c r="DSC28" s="44"/>
      <c r="DSD28" s="44"/>
      <c r="DSE28" s="44"/>
      <c r="DSF28" s="44"/>
      <c r="DSG28" s="44"/>
      <c r="DSH28" s="44"/>
      <c r="DSI28" s="44"/>
      <c r="DSJ28" s="44"/>
      <c r="DSK28" s="44"/>
      <c r="DSL28" s="44"/>
      <c r="DSM28" s="44"/>
      <c r="DSN28" s="44"/>
      <c r="DSO28" s="44"/>
      <c r="DSP28" s="44"/>
      <c r="DSQ28" s="44"/>
      <c r="DSR28" s="44"/>
      <c r="DSS28" s="44"/>
      <c r="DST28" s="44"/>
      <c r="DSU28" s="44"/>
      <c r="DSV28" s="44"/>
      <c r="DSW28" s="44"/>
      <c r="DSX28" s="44"/>
      <c r="DSY28" s="44"/>
      <c r="DSZ28" s="44"/>
      <c r="DTA28" s="44"/>
      <c r="DTB28" s="44"/>
      <c r="DTC28" s="44"/>
      <c r="DTD28" s="44"/>
      <c r="DTE28" s="44"/>
      <c r="DTF28" s="44"/>
      <c r="DTG28" s="44"/>
      <c r="DTH28" s="44"/>
      <c r="DTI28" s="44"/>
      <c r="DTJ28" s="44"/>
      <c r="DTK28" s="44"/>
      <c r="DTL28" s="44"/>
      <c r="DTM28" s="44"/>
      <c r="DTN28" s="44"/>
      <c r="DTO28" s="44"/>
      <c r="DTP28" s="44"/>
      <c r="DTQ28" s="44"/>
      <c r="DTR28" s="44"/>
      <c r="DTS28" s="44"/>
      <c r="DTT28" s="44"/>
      <c r="DTU28" s="44"/>
      <c r="DTV28" s="44"/>
      <c r="DTW28" s="44"/>
      <c r="DTX28" s="44"/>
      <c r="DTY28" s="44"/>
      <c r="DTZ28" s="44"/>
      <c r="DUA28" s="44"/>
      <c r="DUB28" s="44"/>
      <c r="DUC28" s="44"/>
      <c r="DUD28" s="44"/>
      <c r="DUE28" s="44"/>
      <c r="DUF28" s="44"/>
      <c r="DUG28" s="44"/>
      <c r="DUH28" s="44"/>
      <c r="DUI28" s="44"/>
      <c r="DUJ28" s="44"/>
      <c r="DUK28" s="44"/>
      <c r="DUL28" s="44"/>
      <c r="DUM28" s="44"/>
      <c r="DUN28" s="44"/>
      <c r="DUO28" s="44"/>
      <c r="DUP28" s="44"/>
      <c r="DUQ28" s="44"/>
      <c r="DUR28" s="44"/>
      <c r="DUS28" s="44"/>
      <c r="DUT28" s="44"/>
      <c r="DUU28" s="44"/>
      <c r="DUV28" s="44"/>
      <c r="DUW28" s="44"/>
      <c r="DUX28" s="44"/>
      <c r="DUY28" s="44"/>
      <c r="DUZ28" s="44"/>
      <c r="DVA28" s="44"/>
      <c r="DVB28" s="44"/>
      <c r="DVC28" s="44"/>
      <c r="DVD28" s="44"/>
      <c r="DVE28" s="44"/>
      <c r="DVF28" s="44"/>
      <c r="DVG28" s="44"/>
      <c r="DVH28" s="44"/>
      <c r="DVI28" s="44"/>
      <c r="DVJ28" s="44"/>
      <c r="DVK28" s="44"/>
      <c r="DVL28" s="44"/>
      <c r="DVM28" s="44"/>
      <c r="DVN28" s="44"/>
      <c r="DVO28" s="44"/>
      <c r="DVP28" s="44"/>
      <c r="DVQ28" s="44"/>
      <c r="DVR28" s="44"/>
      <c r="DVS28" s="44"/>
      <c r="DVT28" s="44"/>
      <c r="DVU28" s="44"/>
      <c r="DVV28" s="44"/>
      <c r="DVW28" s="44"/>
      <c r="DVX28" s="44"/>
      <c r="DVY28" s="44"/>
      <c r="DVZ28" s="44"/>
      <c r="DWA28" s="44"/>
      <c r="DWB28" s="44"/>
      <c r="DWC28" s="44"/>
      <c r="DWD28" s="44"/>
      <c r="DWE28" s="44"/>
      <c r="DWF28" s="44"/>
      <c r="DWG28" s="44"/>
      <c r="DWH28" s="44"/>
      <c r="DWI28" s="44"/>
      <c r="DWJ28" s="44"/>
      <c r="DWK28" s="44"/>
      <c r="DWL28" s="44"/>
      <c r="DWM28" s="44"/>
      <c r="DWN28" s="44"/>
      <c r="DWO28" s="44"/>
      <c r="DWP28" s="44"/>
      <c r="DWQ28" s="44"/>
      <c r="DWR28" s="44"/>
      <c r="DWS28" s="44"/>
      <c r="DWT28" s="44"/>
      <c r="DWU28" s="44"/>
      <c r="DWV28" s="44"/>
      <c r="DWW28" s="44"/>
      <c r="DWX28" s="44"/>
      <c r="DWY28" s="44"/>
      <c r="DWZ28" s="44"/>
      <c r="DXA28" s="44"/>
      <c r="DXB28" s="44"/>
      <c r="DXC28" s="44"/>
      <c r="DXD28" s="44"/>
      <c r="DXE28" s="44"/>
      <c r="DXF28" s="44"/>
      <c r="DXG28" s="44"/>
      <c r="DXH28" s="44"/>
      <c r="DXI28" s="44"/>
      <c r="DXJ28" s="44"/>
      <c r="DXK28" s="44"/>
      <c r="DXL28" s="44"/>
      <c r="DXM28" s="44"/>
      <c r="DXN28" s="44"/>
      <c r="DXO28" s="44"/>
      <c r="DXP28" s="44"/>
      <c r="DXQ28" s="44"/>
      <c r="DXR28" s="44"/>
      <c r="DXS28" s="44"/>
      <c r="DXT28" s="44"/>
      <c r="DXU28" s="44"/>
      <c r="DXV28" s="44"/>
      <c r="DXW28" s="44"/>
      <c r="DXX28" s="44"/>
      <c r="DXY28" s="44"/>
      <c r="DXZ28" s="44"/>
      <c r="DYA28" s="44"/>
      <c r="DYB28" s="44"/>
      <c r="DYC28" s="44"/>
      <c r="DYD28" s="44"/>
      <c r="DYE28" s="44"/>
      <c r="DYF28" s="44"/>
      <c r="DYG28" s="44"/>
      <c r="DYH28" s="44"/>
      <c r="DYI28" s="44"/>
      <c r="DYJ28" s="44"/>
      <c r="DYK28" s="44"/>
      <c r="DYL28" s="44"/>
      <c r="DYM28" s="44"/>
      <c r="DYN28" s="44"/>
      <c r="DYO28" s="44"/>
      <c r="DYP28" s="44"/>
      <c r="DYQ28" s="44"/>
      <c r="DYR28" s="44"/>
      <c r="DYS28" s="44"/>
      <c r="DYT28" s="44"/>
      <c r="DYU28" s="44"/>
      <c r="DYV28" s="44"/>
      <c r="DYW28" s="44"/>
      <c r="DYX28" s="44"/>
      <c r="DYY28" s="44"/>
      <c r="DYZ28" s="44"/>
      <c r="DZA28" s="44"/>
      <c r="DZB28" s="44"/>
      <c r="DZC28" s="44"/>
      <c r="DZD28" s="44"/>
      <c r="DZE28" s="44"/>
      <c r="DZF28" s="44"/>
      <c r="DZG28" s="44"/>
      <c r="DZH28" s="44"/>
      <c r="DZI28" s="44"/>
      <c r="DZJ28" s="44"/>
      <c r="DZK28" s="44"/>
      <c r="DZL28" s="44"/>
      <c r="DZM28" s="44"/>
      <c r="DZN28" s="44"/>
      <c r="DZO28" s="44"/>
      <c r="DZP28" s="44"/>
      <c r="DZQ28" s="44"/>
      <c r="DZR28" s="44"/>
      <c r="DZS28" s="44"/>
      <c r="DZT28" s="44"/>
      <c r="DZU28" s="44"/>
      <c r="DZV28" s="44"/>
      <c r="DZW28" s="44"/>
      <c r="DZX28" s="44"/>
      <c r="DZY28" s="44"/>
      <c r="DZZ28" s="44"/>
      <c r="EAA28" s="44"/>
      <c r="EAB28" s="44"/>
      <c r="EAC28" s="44"/>
      <c r="EAD28" s="44"/>
      <c r="EAE28" s="44"/>
      <c r="EAF28" s="44"/>
      <c r="EAG28" s="44"/>
      <c r="EAH28" s="44"/>
      <c r="EAI28" s="44"/>
      <c r="EAJ28" s="44"/>
      <c r="EAK28" s="44"/>
      <c r="EAL28" s="44"/>
      <c r="EAM28" s="44"/>
      <c r="EAN28" s="44"/>
      <c r="EAO28" s="44"/>
      <c r="EAP28" s="44"/>
      <c r="EAQ28" s="44"/>
      <c r="EAR28" s="44"/>
      <c r="EAS28" s="44"/>
      <c r="EAT28" s="44"/>
      <c r="EAU28" s="44"/>
      <c r="EAV28" s="44"/>
      <c r="EAW28" s="44"/>
      <c r="EAX28" s="44"/>
      <c r="EAY28" s="44"/>
      <c r="EAZ28" s="44"/>
      <c r="EBA28" s="44"/>
      <c r="EBB28" s="44"/>
      <c r="EBC28" s="44"/>
      <c r="EBD28" s="44"/>
      <c r="EBE28" s="44"/>
      <c r="EBF28" s="44"/>
      <c r="EBG28" s="44"/>
      <c r="EBH28" s="44"/>
      <c r="EBI28" s="44"/>
      <c r="EBJ28" s="44"/>
      <c r="EBK28" s="44"/>
      <c r="EBL28" s="44"/>
      <c r="EBM28" s="44"/>
      <c r="EBN28" s="44"/>
      <c r="EBO28" s="44"/>
      <c r="EBP28" s="44"/>
      <c r="EBQ28" s="44"/>
      <c r="EBR28" s="44"/>
      <c r="EBS28" s="44"/>
      <c r="EBT28" s="44"/>
      <c r="EBU28" s="44"/>
      <c r="EBV28" s="44"/>
      <c r="EBW28" s="44"/>
      <c r="EBX28" s="44"/>
      <c r="EBY28" s="44"/>
      <c r="EBZ28" s="44"/>
      <c r="ECA28" s="44"/>
      <c r="ECB28" s="44"/>
      <c r="ECC28" s="44"/>
      <c r="ECD28" s="44"/>
      <c r="ECE28" s="44"/>
      <c r="ECF28" s="44"/>
      <c r="ECG28" s="44"/>
      <c r="ECH28" s="44"/>
      <c r="ECI28" s="44"/>
      <c r="ECJ28" s="44"/>
      <c r="ECK28" s="44"/>
      <c r="ECL28" s="44"/>
      <c r="ECM28" s="44"/>
      <c r="ECN28" s="44"/>
      <c r="ECO28" s="44"/>
      <c r="ECP28" s="44"/>
      <c r="ECQ28" s="44"/>
      <c r="ECR28" s="44"/>
      <c r="ECS28" s="44"/>
      <c r="ECT28" s="44"/>
      <c r="ECU28" s="44"/>
      <c r="ECV28" s="44"/>
      <c r="ECW28" s="44"/>
      <c r="ECX28" s="44"/>
      <c r="ECY28" s="44"/>
      <c r="ECZ28" s="44"/>
      <c r="EDA28" s="44"/>
      <c r="EDB28" s="44"/>
      <c r="EDC28" s="44"/>
      <c r="EDD28" s="44"/>
      <c r="EDE28" s="44"/>
      <c r="EDF28" s="44"/>
      <c r="EDG28" s="44"/>
      <c r="EDH28" s="44"/>
      <c r="EDI28" s="44"/>
      <c r="EDJ28" s="44"/>
      <c r="EDK28" s="44"/>
      <c r="EDL28" s="44"/>
      <c r="EDM28" s="44"/>
      <c r="EDN28" s="44"/>
      <c r="EDO28" s="44"/>
      <c r="EDP28" s="44"/>
      <c r="EDQ28" s="44"/>
      <c r="EDR28" s="44"/>
      <c r="EDS28" s="44"/>
      <c r="EDT28" s="44"/>
      <c r="EDU28" s="44"/>
      <c r="EDV28" s="44"/>
      <c r="EDW28" s="44"/>
      <c r="EDX28" s="44"/>
      <c r="EDY28" s="44"/>
      <c r="EDZ28" s="44"/>
      <c r="EEA28" s="44"/>
      <c r="EEB28" s="44"/>
      <c r="EEC28" s="44"/>
      <c r="EED28" s="44"/>
      <c r="EEE28" s="44"/>
      <c r="EEF28" s="44"/>
      <c r="EEG28" s="44"/>
      <c r="EEH28" s="44"/>
      <c r="EEI28" s="44"/>
      <c r="EEJ28" s="44"/>
      <c r="EEK28" s="44"/>
      <c r="EEL28" s="44"/>
      <c r="EEM28" s="44"/>
      <c r="EEN28" s="44"/>
      <c r="EEO28" s="44"/>
      <c r="EEP28" s="44"/>
      <c r="EEQ28" s="44"/>
      <c r="EER28" s="44"/>
      <c r="EES28" s="44"/>
      <c r="EET28" s="44"/>
      <c r="EEU28" s="44"/>
      <c r="EEV28" s="44"/>
      <c r="EEW28" s="44"/>
      <c r="EEX28" s="44"/>
      <c r="EEY28" s="44"/>
      <c r="EEZ28" s="44"/>
      <c r="EFA28" s="44"/>
      <c r="EFB28" s="44"/>
      <c r="EFC28" s="44"/>
      <c r="EFD28" s="44"/>
      <c r="EFE28" s="44"/>
      <c r="EFF28" s="44"/>
      <c r="EFG28" s="44"/>
      <c r="EFH28" s="44"/>
      <c r="EFI28" s="44"/>
      <c r="EFJ28" s="44"/>
      <c r="EFK28" s="44"/>
      <c r="EFL28" s="44"/>
      <c r="EFM28" s="44"/>
      <c r="EFN28" s="44"/>
      <c r="EFO28" s="44"/>
      <c r="EFP28" s="44"/>
      <c r="EFQ28" s="44"/>
      <c r="EFR28" s="44"/>
      <c r="EFS28" s="44"/>
      <c r="EFT28" s="44"/>
      <c r="EFU28" s="44"/>
      <c r="EFV28" s="44"/>
      <c r="EFW28" s="44"/>
      <c r="EFX28" s="44"/>
      <c r="EFY28" s="44"/>
      <c r="EFZ28" s="44"/>
      <c r="EGA28" s="44"/>
      <c r="EGB28" s="44"/>
      <c r="EGC28" s="44"/>
      <c r="EGD28" s="44"/>
      <c r="EGE28" s="44"/>
      <c r="EGF28" s="44"/>
      <c r="EGG28" s="44"/>
      <c r="EGH28" s="44"/>
      <c r="EGI28" s="44"/>
      <c r="EGJ28" s="44"/>
      <c r="EGK28" s="44"/>
      <c r="EGL28" s="44"/>
      <c r="EGM28" s="44"/>
      <c r="EGN28" s="44"/>
      <c r="EGO28" s="44"/>
      <c r="EGP28" s="44"/>
      <c r="EGQ28" s="44"/>
      <c r="EGR28" s="44"/>
      <c r="EGS28" s="44"/>
      <c r="EGT28" s="44"/>
      <c r="EGU28" s="44"/>
      <c r="EGV28" s="44"/>
      <c r="EGW28" s="44"/>
      <c r="EGX28" s="44"/>
      <c r="EGY28" s="44"/>
      <c r="EGZ28" s="44"/>
      <c r="EHA28" s="44"/>
      <c r="EHB28" s="44"/>
      <c r="EHC28" s="44"/>
      <c r="EHD28" s="44"/>
      <c r="EHE28" s="44"/>
      <c r="EHF28" s="44"/>
      <c r="EHG28" s="44"/>
      <c r="EHH28" s="44"/>
      <c r="EHI28" s="44"/>
      <c r="EHJ28" s="44"/>
      <c r="EHK28" s="44"/>
      <c r="EHL28" s="44"/>
      <c r="EHM28" s="44"/>
      <c r="EHN28" s="44"/>
      <c r="EHO28" s="44"/>
      <c r="EHP28" s="44"/>
      <c r="EHQ28" s="44"/>
      <c r="EHR28" s="44"/>
      <c r="EHS28" s="44"/>
      <c r="EHT28" s="44"/>
      <c r="EHU28" s="44"/>
      <c r="EHV28" s="44"/>
      <c r="EHW28" s="44"/>
      <c r="EHX28" s="44"/>
      <c r="EHY28" s="44"/>
      <c r="EHZ28" s="44"/>
      <c r="EIA28" s="44"/>
      <c r="EIB28" s="44"/>
      <c r="EIC28" s="44"/>
      <c r="EID28" s="44"/>
      <c r="EIE28" s="44"/>
      <c r="EIF28" s="44"/>
      <c r="EIG28" s="44"/>
      <c r="EIH28" s="44"/>
      <c r="EII28" s="44"/>
      <c r="EIJ28" s="44"/>
      <c r="EIK28" s="44"/>
      <c r="EIL28" s="44"/>
      <c r="EIM28" s="44"/>
      <c r="EIN28" s="44"/>
      <c r="EIO28" s="44"/>
      <c r="EIP28" s="44"/>
      <c r="EIQ28" s="44"/>
      <c r="EIR28" s="44"/>
      <c r="EIS28" s="44"/>
      <c r="EIT28" s="44"/>
      <c r="EIU28" s="44"/>
      <c r="EIV28" s="44"/>
      <c r="EIW28" s="44"/>
      <c r="EIX28" s="44"/>
      <c r="EIY28" s="44"/>
      <c r="EIZ28" s="44"/>
      <c r="EJA28" s="44"/>
      <c r="EJB28" s="44"/>
      <c r="EJC28" s="44"/>
      <c r="EJD28" s="44"/>
      <c r="EJE28" s="44"/>
      <c r="EJF28" s="44"/>
      <c r="EJG28" s="44"/>
      <c r="EJH28" s="44"/>
      <c r="EJI28" s="44"/>
      <c r="EJJ28" s="44"/>
      <c r="EJK28" s="44"/>
      <c r="EJL28" s="44"/>
      <c r="EJM28" s="44"/>
      <c r="EJN28" s="44"/>
      <c r="EJO28" s="44"/>
      <c r="EJP28" s="44"/>
      <c r="EJQ28" s="44"/>
      <c r="EJR28" s="44"/>
      <c r="EJS28" s="44"/>
      <c r="EJT28" s="44"/>
      <c r="EJU28" s="44"/>
      <c r="EJV28" s="44"/>
      <c r="EJW28" s="44"/>
      <c r="EJX28" s="44"/>
      <c r="EJY28" s="44"/>
      <c r="EJZ28" s="44"/>
      <c r="EKA28" s="44"/>
      <c r="EKB28" s="44"/>
      <c r="EKC28" s="44"/>
      <c r="EKD28" s="44"/>
      <c r="EKE28" s="44"/>
      <c r="EKF28" s="44"/>
      <c r="EKG28" s="44"/>
      <c r="EKH28" s="44"/>
      <c r="EKI28" s="44"/>
      <c r="EKJ28" s="44"/>
      <c r="EKK28" s="44"/>
      <c r="EKL28" s="44"/>
      <c r="EKM28" s="44"/>
      <c r="EKN28" s="44"/>
      <c r="EKO28" s="44"/>
      <c r="EKP28" s="44"/>
      <c r="EKQ28" s="44"/>
      <c r="EKR28" s="44"/>
      <c r="EKS28" s="44"/>
      <c r="EKT28" s="44"/>
      <c r="EKU28" s="44"/>
      <c r="EKV28" s="44"/>
      <c r="EKW28" s="44"/>
      <c r="EKX28" s="44"/>
      <c r="EKY28" s="44"/>
      <c r="EKZ28" s="44"/>
      <c r="ELA28" s="44"/>
      <c r="ELB28" s="44"/>
      <c r="ELC28" s="44"/>
      <c r="ELD28" s="44"/>
      <c r="ELE28" s="44"/>
      <c r="ELF28" s="44"/>
      <c r="ELG28" s="44"/>
      <c r="ELH28" s="44"/>
      <c r="ELI28" s="44"/>
      <c r="ELJ28" s="44"/>
      <c r="ELK28" s="44"/>
      <c r="ELL28" s="44"/>
      <c r="ELM28" s="44"/>
      <c r="ELN28" s="44"/>
      <c r="ELO28" s="44"/>
      <c r="ELP28" s="44"/>
      <c r="ELQ28" s="44"/>
      <c r="ELR28" s="44"/>
      <c r="ELS28" s="44"/>
      <c r="ELT28" s="44"/>
      <c r="ELU28" s="44"/>
      <c r="ELV28" s="44"/>
      <c r="ELW28" s="44"/>
      <c r="ELX28" s="44"/>
      <c r="ELY28" s="44"/>
      <c r="ELZ28" s="44"/>
      <c r="EMA28" s="44"/>
      <c r="EMB28" s="44"/>
      <c r="EMC28" s="44"/>
      <c r="EMD28" s="44"/>
      <c r="EME28" s="44"/>
      <c r="EMF28" s="44"/>
      <c r="EMG28" s="44"/>
      <c r="EMH28" s="44"/>
      <c r="EMI28" s="44"/>
      <c r="EMJ28" s="44"/>
      <c r="EMK28" s="44"/>
      <c r="EML28" s="44"/>
      <c r="EMM28" s="44"/>
      <c r="EMN28" s="44"/>
      <c r="EMO28" s="44"/>
      <c r="EMP28" s="44"/>
      <c r="EMQ28" s="44"/>
      <c r="EMR28" s="44"/>
      <c r="EMS28" s="44"/>
      <c r="EMT28" s="44"/>
      <c r="EMU28" s="44"/>
      <c r="EMV28" s="44"/>
      <c r="EMW28" s="44"/>
      <c r="EMX28" s="44"/>
      <c r="EMY28" s="44"/>
      <c r="EMZ28" s="44"/>
      <c r="ENA28" s="44"/>
      <c r="ENB28" s="44"/>
      <c r="ENC28" s="44"/>
      <c r="END28" s="44"/>
      <c r="ENE28" s="44"/>
      <c r="ENF28" s="44"/>
      <c r="ENG28" s="44"/>
      <c r="ENH28" s="44"/>
      <c r="ENI28" s="44"/>
      <c r="ENJ28" s="44"/>
      <c r="ENK28" s="44"/>
      <c r="ENL28" s="44"/>
      <c r="ENM28" s="44"/>
      <c r="ENN28" s="44"/>
      <c r="ENO28" s="44"/>
      <c r="ENP28" s="44"/>
      <c r="ENQ28" s="44"/>
      <c r="ENR28" s="44"/>
      <c r="ENS28" s="44"/>
      <c r="ENT28" s="44"/>
      <c r="ENU28" s="44"/>
      <c r="ENV28" s="44"/>
      <c r="ENW28" s="44"/>
      <c r="ENX28" s="44"/>
      <c r="ENY28" s="44"/>
      <c r="ENZ28" s="44"/>
      <c r="EOA28" s="44"/>
      <c r="EOB28" s="44"/>
      <c r="EOC28" s="44"/>
      <c r="EOD28" s="44"/>
      <c r="EOE28" s="44"/>
      <c r="EOF28" s="44"/>
      <c r="EOG28" s="44"/>
      <c r="EOH28" s="44"/>
      <c r="EOI28" s="44"/>
      <c r="EOJ28" s="44"/>
      <c r="EOK28" s="44"/>
      <c r="EOL28" s="44"/>
      <c r="EOM28" s="44"/>
      <c r="EON28" s="44"/>
      <c r="EOO28" s="44"/>
      <c r="EOP28" s="44"/>
      <c r="EOQ28" s="44"/>
      <c r="EOR28" s="44"/>
      <c r="EOS28" s="44"/>
      <c r="EOT28" s="44"/>
      <c r="EOU28" s="44"/>
      <c r="EOV28" s="44"/>
      <c r="EOW28" s="44"/>
      <c r="EOX28" s="44"/>
      <c r="EOY28" s="44"/>
      <c r="EOZ28" s="44"/>
      <c r="EPA28" s="44"/>
      <c r="EPB28" s="44"/>
      <c r="EPC28" s="44"/>
      <c r="EPD28" s="44"/>
      <c r="EPE28" s="44"/>
      <c r="EPF28" s="44"/>
      <c r="EPG28" s="44"/>
      <c r="EPH28" s="44"/>
      <c r="EPI28" s="44"/>
      <c r="EPJ28" s="44"/>
      <c r="EPK28" s="44"/>
      <c r="EPL28" s="44"/>
      <c r="EPM28" s="44"/>
      <c r="EPN28" s="44"/>
      <c r="EPO28" s="44"/>
      <c r="EPP28" s="44"/>
      <c r="EPQ28" s="44"/>
      <c r="EPR28" s="44"/>
      <c r="EPS28" s="44"/>
      <c r="EPT28" s="44"/>
      <c r="EPU28" s="44"/>
      <c r="EPV28" s="44"/>
      <c r="EPW28" s="44"/>
      <c r="EPX28" s="44"/>
      <c r="EPY28" s="44"/>
      <c r="EPZ28" s="44"/>
      <c r="EQA28" s="44"/>
      <c r="EQB28" s="44"/>
      <c r="EQC28" s="44"/>
      <c r="EQD28" s="44"/>
      <c r="EQE28" s="44"/>
      <c r="EQF28" s="44"/>
      <c r="EQG28" s="44"/>
      <c r="EQH28" s="44"/>
      <c r="EQI28" s="44"/>
      <c r="EQJ28" s="44"/>
      <c r="EQK28" s="44"/>
      <c r="EQL28" s="44"/>
      <c r="EQM28" s="44"/>
      <c r="EQN28" s="44"/>
      <c r="EQO28" s="44"/>
      <c r="EQP28" s="44"/>
      <c r="EQQ28" s="44"/>
      <c r="EQR28" s="44"/>
      <c r="EQS28" s="44"/>
      <c r="EQT28" s="44"/>
      <c r="EQU28" s="44"/>
      <c r="EQV28" s="44"/>
      <c r="EQW28" s="44"/>
      <c r="EQX28" s="44"/>
      <c r="EQY28" s="44"/>
      <c r="EQZ28" s="44"/>
      <c r="ERA28" s="44"/>
      <c r="ERB28" s="44"/>
      <c r="ERC28" s="44"/>
      <c r="ERD28" s="44"/>
      <c r="ERE28" s="44"/>
      <c r="ERF28" s="44"/>
      <c r="ERG28" s="44"/>
      <c r="ERH28" s="44"/>
      <c r="ERI28" s="44"/>
      <c r="ERJ28" s="44"/>
      <c r="ERK28" s="44"/>
      <c r="ERL28" s="44"/>
      <c r="ERM28" s="44"/>
      <c r="ERN28" s="44"/>
      <c r="ERO28" s="44"/>
      <c r="ERP28" s="44"/>
      <c r="ERQ28" s="44"/>
      <c r="ERR28" s="44"/>
      <c r="ERS28" s="44"/>
      <c r="ERT28" s="44"/>
      <c r="ERU28" s="44"/>
      <c r="ERV28" s="44"/>
      <c r="ERW28" s="44"/>
      <c r="ERX28" s="44"/>
      <c r="ERY28" s="44"/>
      <c r="ERZ28" s="44"/>
      <c r="ESA28" s="44"/>
      <c r="ESB28" s="44"/>
      <c r="ESC28" s="44"/>
      <c r="ESD28" s="44"/>
      <c r="ESE28" s="44"/>
      <c r="ESF28" s="44"/>
      <c r="ESG28" s="44"/>
      <c r="ESH28" s="44"/>
      <c r="ESI28" s="44"/>
      <c r="ESJ28" s="44"/>
      <c r="ESK28" s="44"/>
      <c r="ESL28" s="44"/>
      <c r="ESM28" s="44"/>
      <c r="ESN28" s="44"/>
      <c r="ESO28" s="44"/>
      <c r="ESP28" s="44"/>
      <c r="ESQ28" s="44"/>
      <c r="ESR28" s="44"/>
      <c r="ESS28" s="44"/>
      <c r="EST28" s="44"/>
      <c r="ESU28" s="44"/>
      <c r="ESV28" s="44"/>
      <c r="ESW28" s="44"/>
      <c r="ESX28" s="44"/>
      <c r="ESY28" s="44"/>
      <c r="ESZ28" s="44"/>
      <c r="ETA28" s="44"/>
      <c r="ETB28" s="44"/>
      <c r="ETC28" s="44"/>
      <c r="ETD28" s="44"/>
      <c r="ETE28" s="44"/>
      <c r="ETF28" s="44"/>
      <c r="ETG28" s="44"/>
      <c r="ETH28" s="44"/>
      <c r="ETI28" s="44"/>
      <c r="ETJ28" s="44"/>
      <c r="ETK28" s="44"/>
      <c r="ETL28" s="44"/>
      <c r="ETM28" s="44"/>
      <c r="ETN28" s="44"/>
      <c r="ETO28" s="44"/>
      <c r="ETP28" s="44"/>
      <c r="ETQ28" s="44"/>
      <c r="ETR28" s="44"/>
      <c r="ETS28" s="44"/>
      <c r="ETT28" s="44"/>
      <c r="ETU28" s="44"/>
      <c r="ETV28" s="44"/>
      <c r="ETW28" s="44"/>
      <c r="ETX28" s="44"/>
      <c r="ETY28" s="44"/>
      <c r="ETZ28" s="44"/>
      <c r="EUA28" s="44"/>
      <c r="EUB28" s="44"/>
      <c r="EUC28" s="44"/>
      <c r="EUD28" s="44"/>
      <c r="EUE28" s="44"/>
      <c r="EUF28" s="44"/>
      <c r="EUG28" s="44"/>
      <c r="EUH28" s="44"/>
      <c r="EUI28" s="44"/>
      <c r="EUJ28" s="44"/>
      <c r="EUK28" s="44"/>
      <c r="EUL28" s="44"/>
      <c r="EUM28" s="44"/>
      <c r="EUN28" s="44"/>
      <c r="EUO28" s="44"/>
      <c r="EUP28" s="44"/>
      <c r="EUQ28" s="44"/>
      <c r="EUR28" s="44"/>
      <c r="EUS28" s="44"/>
      <c r="EUT28" s="44"/>
      <c r="EUU28" s="44"/>
      <c r="EUV28" s="44"/>
      <c r="EUW28" s="44"/>
      <c r="EUX28" s="44"/>
      <c r="EUY28" s="44"/>
      <c r="EUZ28" s="44"/>
      <c r="EVA28" s="44"/>
      <c r="EVB28" s="44"/>
      <c r="EVC28" s="44"/>
      <c r="EVD28" s="44"/>
      <c r="EVE28" s="44"/>
      <c r="EVF28" s="44"/>
      <c r="EVG28" s="44"/>
      <c r="EVH28" s="44"/>
      <c r="EVI28" s="44"/>
      <c r="EVJ28" s="44"/>
      <c r="EVK28" s="44"/>
      <c r="EVL28" s="44"/>
      <c r="EVM28" s="44"/>
      <c r="EVN28" s="44"/>
      <c r="EVO28" s="44"/>
      <c r="EVP28" s="44"/>
      <c r="EVQ28" s="44"/>
      <c r="EVR28" s="44"/>
      <c r="EVS28" s="44"/>
      <c r="EVT28" s="44"/>
      <c r="EVU28" s="44"/>
      <c r="EVV28" s="44"/>
      <c r="EVW28" s="44"/>
      <c r="EVX28" s="44"/>
      <c r="EVY28" s="44"/>
      <c r="EVZ28" s="44"/>
      <c r="EWA28" s="44"/>
      <c r="EWB28" s="44"/>
      <c r="EWC28" s="44"/>
      <c r="EWD28" s="44"/>
      <c r="EWE28" s="44"/>
      <c r="EWF28" s="44"/>
      <c r="EWG28" s="44"/>
      <c r="EWH28" s="44"/>
      <c r="EWI28" s="44"/>
      <c r="EWJ28" s="44"/>
      <c r="EWK28" s="44"/>
      <c r="EWL28" s="44"/>
      <c r="EWM28" s="44"/>
      <c r="EWN28" s="44"/>
      <c r="EWO28" s="44"/>
      <c r="EWP28" s="44"/>
      <c r="EWQ28" s="44"/>
      <c r="EWR28" s="44"/>
      <c r="EWS28" s="44"/>
      <c r="EWT28" s="44"/>
      <c r="EWU28" s="44"/>
      <c r="EWV28" s="44"/>
      <c r="EWW28" s="44"/>
      <c r="EWX28" s="44"/>
      <c r="EWY28" s="44"/>
      <c r="EWZ28" s="44"/>
      <c r="EXA28" s="44"/>
      <c r="EXB28" s="44"/>
      <c r="EXC28" s="44"/>
      <c r="EXD28" s="44"/>
      <c r="EXE28" s="44"/>
      <c r="EXF28" s="44"/>
      <c r="EXG28" s="44"/>
      <c r="EXH28" s="44"/>
      <c r="EXI28" s="44"/>
      <c r="EXJ28" s="44"/>
      <c r="EXK28" s="44"/>
      <c r="EXL28" s="44"/>
      <c r="EXM28" s="44"/>
      <c r="EXN28" s="44"/>
      <c r="EXO28" s="44"/>
      <c r="EXP28" s="44"/>
      <c r="EXQ28" s="44"/>
      <c r="EXR28" s="44"/>
      <c r="EXS28" s="44"/>
      <c r="EXT28" s="44"/>
      <c r="EXU28" s="44"/>
      <c r="EXV28" s="44"/>
      <c r="EXW28" s="44"/>
      <c r="EXX28" s="44"/>
      <c r="EXY28" s="44"/>
      <c r="EXZ28" s="44"/>
      <c r="EYA28" s="44"/>
      <c r="EYB28" s="44"/>
      <c r="EYC28" s="44"/>
      <c r="EYD28" s="44"/>
      <c r="EYE28" s="44"/>
      <c r="EYF28" s="44"/>
      <c r="EYG28" s="44"/>
      <c r="EYH28" s="44"/>
      <c r="EYI28" s="44"/>
      <c r="EYJ28" s="44"/>
      <c r="EYK28" s="44"/>
      <c r="EYL28" s="44"/>
      <c r="EYM28" s="44"/>
      <c r="EYN28" s="44"/>
      <c r="EYO28" s="44"/>
      <c r="EYP28" s="44"/>
      <c r="EYQ28" s="44"/>
      <c r="EYR28" s="44"/>
      <c r="EYS28" s="44"/>
      <c r="EYT28" s="44"/>
      <c r="EYU28" s="44"/>
      <c r="EYV28" s="44"/>
      <c r="EYW28" s="44"/>
      <c r="EYX28" s="44"/>
      <c r="EYY28" s="44"/>
      <c r="EYZ28" s="44"/>
      <c r="EZA28" s="44"/>
      <c r="EZB28" s="44"/>
      <c r="EZC28" s="44"/>
      <c r="EZD28" s="44"/>
      <c r="EZE28" s="44"/>
      <c r="EZF28" s="44"/>
      <c r="EZG28" s="44"/>
      <c r="EZH28" s="44"/>
      <c r="EZI28" s="44"/>
      <c r="EZJ28" s="44"/>
      <c r="EZK28" s="44"/>
      <c r="EZL28" s="44"/>
      <c r="EZM28" s="44"/>
      <c r="EZN28" s="44"/>
      <c r="EZO28" s="44"/>
      <c r="EZP28" s="44"/>
      <c r="EZQ28" s="44"/>
      <c r="EZR28" s="44"/>
      <c r="EZS28" s="44"/>
      <c r="EZT28" s="44"/>
      <c r="EZU28" s="44"/>
      <c r="EZV28" s="44"/>
      <c r="EZW28" s="44"/>
      <c r="EZX28" s="44"/>
      <c r="EZY28" s="44"/>
      <c r="EZZ28" s="44"/>
      <c r="FAA28" s="44"/>
      <c r="FAB28" s="44"/>
      <c r="FAC28" s="44"/>
      <c r="FAD28" s="44"/>
      <c r="FAE28" s="44"/>
      <c r="FAF28" s="44"/>
      <c r="FAG28" s="44"/>
      <c r="FAH28" s="44"/>
      <c r="FAI28" s="44"/>
      <c r="FAJ28" s="44"/>
      <c r="FAK28" s="44"/>
      <c r="FAL28" s="44"/>
      <c r="FAM28" s="44"/>
      <c r="FAN28" s="44"/>
      <c r="FAO28" s="44"/>
      <c r="FAP28" s="44"/>
      <c r="FAQ28" s="44"/>
      <c r="FAR28" s="44"/>
      <c r="FAS28" s="44"/>
      <c r="FAT28" s="44"/>
      <c r="FAU28" s="44"/>
      <c r="FAV28" s="44"/>
      <c r="FAW28" s="44"/>
      <c r="FAX28" s="44"/>
      <c r="FAY28" s="44"/>
      <c r="FAZ28" s="44"/>
      <c r="FBA28" s="44"/>
      <c r="FBB28" s="44"/>
      <c r="FBC28" s="44"/>
      <c r="FBD28" s="44"/>
      <c r="FBE28" s="44"/>
      <c r="FBF28" s="44"/>
      <c r="FBG28" s="44"/>
      <c r="FBH28" s="44"/>
      <c r="FBI28" s="44"/>
      <c r="FBJ28" s="44"/>
      <c r="FBK28" s="44"/>
      <c r="FBL28" s="44"/>
      <c r="FBM28" s="44"/>
      <c r="FBN28" s="44"/>
      <c r="FBO28" s="44"/>
      <c r="FBP28" s="44"/>
      <c r="FBQ28" s="44"/>
      <c r="FBR28" s="44"/>
      <c r="FBS28" s="44"/>
      <c r="FBT28" s="44"/>
      <c r="FBU28" s="44"/>
      <c r="FBV28" s="44"/>
      <c r="FBW28" s="44"/>
      <c r="FBX28" s="44"/>
      <c r="FBY28" s="44"/>
      <c r="FBZ28" s="44"/>
      <c r="FCA28" s="44"/>
      <c r="FCB28" s="44"/>
      <c r="FCC28" s="44"/>
      <c r="FCD28" s="44"/>
      <c r="FCE28" s="44"/>
      <c r="FCF28" s="44"/>
      <c r="FCG28" s="44"/>
      <c r="FCH28" s="44"/>
      <c r="FCI28" s="44"/>
      <c r="FCJ28" s="44"/>
      <c r="FCK28" s="44"/>
      <c r="FCL28" s="44"/>
      <c r="FCM28" s="44"/>
      <c r="FCN28" s="44"/>
      <c r="FCO28" s="44"/>
      <c r="FCP28" s="44"/>
      <c r="FCQ28" s="44"/>
      <c r="FCR28" s="44"/>
      <c r="FCS28" s="44"/>
      <c r="FCT28" s="44"/>
      <c r="FCU28" s="44"/>
      <c r="FCV28" s="44"/>
      <c r="FCW28" s="44"/>
      <c r="FCX28" s="44"/>
      <c r="FCY28" s="44"/>
      <c r="FCZ28" s="44"/>
      <c r="FDA28" s="44"/>
      <c r="FDB28" s="44"/>
      <c r="FDC28" s="44"/>
      <c r="FDD28" s="44"/>
      <c r="FDE28" s="44"/>
      <c r="FDF28" s="44"/>
      <c r="FDG28" s="44"/>
      <c r="FDH28" s="44"/>
      <c r="FDI28" s="44"/>
      <c r="FDJ28" s="44"/>
      <c r="FDK28" s="44"/>
      <c r="FDL28" s="44"/>
      <c r="FDM28" s="44"/>
      <c r="FDN28" s="44"/>
      <c r="FDO28" s="44"/>
      <c r="FDP28" s="44"/>
      <c r="FDQ28" s="44"/>
      <c r="FDR28" s="44"/>
      <c r="FDS28" s="44"/>
      <c r="FDT28" s="44"/>
      <c r="FDU28" s="44"/>
      <c r="FDV28" s="44"/>
      <c r="FDW28" s="44"/>
      <c r="FDX28" s="44"/>
      <c r="FDY28" s="44"/>
      <c r="FDZ28" s="44"/>
      <c r="FEA28" s="44"/>
      <c r="FEB28" s="44"/>
      <c r="FEC28" s="44"/>
      <c r="FED28" s="44"/>
      <c r="FEE28" s="44"/>
      <c r="FEF28" s="44"/>
      <c r="FEG28" s="44"/>
      <c r="FEH28" s="44"/>
      <c r="FEI28" s="44"/>
      <c r="FEJ28" s="44"/>
      <c r="FEK28" s="44"/>
      <c r="FEL28" s="44"/>
      <c r="FEM28" s="44"/>
      <c r="FEN28" s="44"/>
      <c r="FEO28" s="44"/>
      <c r="FEP28" s="44"/>
      <c r="FEQ28" s="44"/>
      <c r="FER28" s="44"/>
      <c r="FES28" s="44"/>
      <c r="FET28" s="44"/>
      <c r="FEU28" s="44"/>
      <c r="FEV28" s="44"/>
      <c r="FEW28" s="44"/>
      <c r="FEX28" s="44"/>
      <c r="FEY28" s="44"/>
      <c r="FEZ28" s="44"/>
      <c r="FFA28" s="44"/>
      <c r="FFB28" s="44"/>
      <c r="FFC28" s="44"/>
      <c r="FFD28" s="44"/>
      <c r="FFE28" s="44"/>
      <c r="FFF28" s="44"/>
      <c r="FFG28" s="44"/>
      <c r="FFH28" s="44"/>
      <c r="FFI28" s="44"/>
      <c r="FFJ28" s="44"/>
      <c r="FFK28" s="44"/>
      <c r="FFL28" s="44"/>
      <c r="FFM28" s="44"/>
      <c r="FFN28" s="44"/>
      <c r="FFO28" s="44"/>
      <c r="FFP28" s="44"/>
      <c r="FFQ28" s="44"/>
      <c r="FFR28" s="44"/>
      <c r="FFS28" s="44"/>
      <c r="FFT28" s="44"/>
      <c r="FFU28" s="44"/>
      <c r="FFV28" s="44"/>
      <c r="FFW28" s="44"/>
      <c r="FFX28" s="44"/>
      <c r="FFY28" s="44"/>
      <c r="FFZ28" s="44"/>
      <c r="FGA28" s="44"/>
      <c r="FGB28" s="44"/>
      <c r="FGC28" s="44"/>
      <c r="FGD28" s="44"/>
      <c r="FGE28" s="44"/>
      <c r="FGF28" s="44"/>
      <c r="FGG28" s="44"/>
      <c r="FGH28" s="44"/>
      <c r="FGI28" s="44"/>
      <c r="FGJ28" s="44"/>
      <c r="FGK28" s="44"/>
      <c r="FGL28" s="44"/>
      <c r="FGM28" s="44"/>
      <c r="FGN28" s="44"/>
      <c r="FGO28" s="44"/>
      <c r="FGP28" s="44"/>
      <c r="FGQ28" s="44"/>
      <c r="FGR28" s="44"/>
      <c r="FGS28" s="44"/>
      <c r="FGT28" s="44"/>
      <c r="FGU28" s="44"/>
      <c r="FGV28" s="44"/>
      <c r="FGW28" s="44"/>
      <c r="FGX28" s="44"/>
      <c r="FGY28" s="44"/>
      <c r="FGZ28" s="44"/>
      <c r="FHA28" s="44"/>
      <c r="FHB28" s="44"/>
      <c r="FHC28" s="44"/>
      <c r="FHD28" s="44"/>
      <c r="FHE28" s="44"/>
      <c r="FHF28" s="44"/>
      <c r="FHG28" s="44"/>
      <c r="FHH28" s="44"/>
      <c r="FHI28" s="44"/>
      <c r="FHJ28" s="44"/>
      <c r="FHK28" s="44"/>
      <c r="FHL28" s="44"/>
      <c r="FHM28" s="44"/>
      <c r="FHN28" s="44"/>
      <c r="FHO28" s="44"/>
      <c r="FHP28" s="44"/>
      <c r="FHQ28" s="44"/>
      <c r="FHR28" s="44"/>
      <c r="FHS28" s="44"/>
      <c r="FHT28" s="44"/>
      <c r="FHU28" s="44"/>
      <c r="FHV28" s="44"/>
      <c r="FHW28" s="44"/>
      <c r="FHX28" s="44"/>
      <c r="FHY28" s="44"/>
      <c r="FHZ28" s="44"/>
      <c r="FIA28" s="44"/>
      <c r="FIB28" s="44"/>
      <c r="FIC28" s="44"/>
      <c r="FID28" s="44"/>
      <c r="FIE28" s="44"/>
      <c r="FIF28" s="44"/>
      <c r="FIG28" s="44"/>
      <c r="FIH28" s="44"/>
      <c r="FII28" s="44"/>
      <c r="FIJ28" s="44"/>
      <c r="FIK28" s="44"/>
      <c r="FIL28" s="44"/>
      <c r="FIM28" s="44"/>
      <c r="FIN28" s="44"/>
      <c r="FIO28" s="44"/>
      <c r="FIP28" s="44"/>
      <c r="FIQ28" s="44"/>
      <c r="FIR28" s="44"/>
      <c r="FIS28" s="44"/>
      <c r="FIT28" s="44"/>
      <c r="FIU28" s="44"/>
      <c r="FIV28" s="44"/>
      <c r="FIW28" s="44"/>
      <c r="FIX28" s="44"/>
      <c r="FIY28" s="44"/>
      <c r="FIZ28" s="44"/>
      <c r="FJA28" s="44"/>
      <c r="FJB28" s="44"/>
      <c r="FJC28" s="44"/>
      <c r="FJD28" s="44"/>
      <c r="FJE28" s="44"/>
      <c r="FJF28" s="44"/>
      <c r="FJG28" s="44"/>
      <c r="FJH28" s="44"/>
      <c r="FJI28" s="44"/>
      <c r="FJJ28" s="44"/>
      <c r="FJK28" s="44"/>
      <c r="FJL28" s="44"/>
      <c r="FJM28" s="44"/>
      <c r="FJN28" s="44"/>
      <c r="FJO28" s="44"/>
      <c r="FJP28" s="44"/>
      <c r="FJQ28" s="44"/>
      <c r="FJR28" s="44"/>
      <c r="FJS28" s="44"/>
      <c r="FJT28" s="44"/>
      <c r="FJU28" s="44"/>
      <c r="FJV28" s="44"/>
      <c r="FJW28" s="44"/>
      <c r="FJX28" s="44"/>
      <c r="FJY28" s="44"/>
      <c r="FJZ28" s="44"/>
      <c r="FKA28" s="44"/>
      <c r="FKB28" s="44"/>
      <c r="FKC28" s="44"/>
      <c r="FKD28" s="44"/>
      <c r="FKE28" s="44"/>
      <c r="FKF28" s="44"/>
      <c r="FKG28" s="44"/>
      <c r="FKH28" s="44"/>
      <c r="FKI28" s="44"/>
      <c r="FKJ28" s="44"/>
      <c r="FKK28" s="44"/>
      <c r="FKL28" s="44"/>
      <c r="FKM28" s="44"/>
      <c r="FKN28" s="44"/>
      <c r="FKO28" s="44"/>
      <c r="FKP28" s="44"/>
      <c r="FKQ28" s="44"/>
    </row>
    <row r="29" spans="1:4359" s="38" customFormat="1" ht="34.5" customHeight="1" thickBot="1" x14ac:dyDescent="0.3">
      <c r="A29" s="732"/>
      <c r="B29" s="788"/>
      <c r="C29" s="792"/>
      <c r="D29" s="748"/>
      <c r="E29" s="748"/>
      <c r="F29" s="333" t="s">
        <v>23</v>
      </c>
      <c r="G29" s="262">
        <v>0</v>
      </c>
      <c r="H29" s="262">
        <v>0.05</v>
      </c>
      <c r="I29" s="262">
        <v>0.05</v>
      </c>
      <c r="J29" s="262">
        <v>0.1</v>
      </c>
      <c r="K29" s="262">
        <v>0.1</v>
      </c>
      <c r="L29" s="262">
        <v>0</v>
      </c>
      <c r="M29" s="262">
        <v>0.1</v>
      </c>
      <c r="N29" s="262">
        <v>0.05</v>
      </c>
      <c r="O29" s="262">
        <v>0.05</v>
      </c>
      <c r="P29" s="262">
        <v>0.05</v>
      </c>
      <c r="Q29" s="262">
        <v>0.05</v>
      </c>
      <c r="R29" s="262">
        <v>0.4</v>
      </c>
      <c r="S29" s="335">
        <f>SUM(G29:R29)</f>
        <v>1</v>
      </c>
      <c r="T29" s="795"/>
      <c r="U29" s="783"/>
      <c r="V29" s="750"/>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c r="MF29" s="44"/>
      <c r="MG29" s="44"/>
      <c r="MH29" s="44"/>
      <c r="MI29" s="44"/>
      <c r="MJ29" s="44"/>
      <c r="MK29" s="44"/>
      <c r="ML29" s="44"/>
      <c r="MM29" s="44"/>
      <c r="MN29" s="44"/>
      <c r="MO29" s="44"/>
      <c r="MP29" s="44"/>
      <c r="MQ29" s="44"/>
      <c r="MR29" s="44"/>
      <c r="MS29" s="44"/>
      <c r="MT29" s="44"/>
      <c r="MU29" s="44"/>
      <c r="MV29" s="44"/>
      <c r="MW29" s="44"/>
      <c r="MX29" s="44"/>
      <c r="MY29" s="44"/>
      <c r="MZ29" s="44"/>
      <c r="NA29" s="44"/>
      <c r="NB29" s="44"/>
      <c r="NC29" s="44"/>
      <c r="ND29" s="44"/>
      <c r="NE29" s="44"/>
      <c r="NF29" s="44"/>
      <c r="NG29" s="44"/>
      <c r="NH29" s="44"/>
      <c r="NI29" s="44"/>
      <c r="NJ29" s="44"/>
      <c r="NK29" s="44"/>
      <c r="NL29" s="44"/>
      <c r="NM29" s="44"/>
      <c r="NN29" s="44"/>
      <c r="NO29" s="44"/>
      <c r="NP29" s="44"/>
      <c r="NQ29" s="44"/>
      <c r="NR29" s="44"/>
      <c r="NS29" s="44"/>
      <c r="NT29" s="44"/>
      <c r="NU29" s="44"/>
      <c r="NV29" s="44"/>
      <c r="NW29" s="44"/>
      <c r="NX29" s="44"/>
      <c r="NY29" s="44"/>
      <c r="NZ29" s="44"/>
      <c r="OA29" s="44"/>
      <c r="OB29" s="44"/>
      <c r="OC29" s="44"/>
      <c r="OD29" s="44"/>
      <c r="OE29" s="44"/>
      <c r="OF29" s="44"/>
      <c r="OG29" s="44"/>
      <c r="OH29" s="44"/>
      <c r="OI29" s="44"/>
      <c r="OJ29" s="44"/>
      <c r="OK29" s="44"/>
      <c r="OL29" s="44"/>
      <c r="OM29" s="44"/>
      <c r="ON29" s="44"/>
      <c r="OO29" s="44"/>
      <c r="OP29" s="44"/>
      <c r="OQ29" s="44"/>
      <c r="OR29" s="44"/>
      <c r="OS29" s="44"/>
      <c r="OT29" s="44"/>
      <c r="OU29" s="44"/>
      <c r="OV29" s="44"/>
      <c r="OW29" s="44"/>
      <c r="OX29" s="44"/>
      <c r="OY29" s="44"/>
      <c r="OZ29" s="44"/>
      <c r="PA29" s="44"/>
      <c r="PB29" s="44"/>
      <c r="PC29" s="44"/>
      <c r="PD29" s="44"/>
      <c r="PE29" s="44"/>
      <c r="PF29" s="44"/>
      <c r="PG29" s="44"/>
      <c r="PH29" s="44"/>
      <c r="PI29" s="44"/>
      <c r="PJ29" s="44"/>
      <c r="PK29" s="44"/>
      <c r="PL29" s="44"/>
      <c r="PM29" s="44"/>
      <c r="PN29" s="44"/>
      <c r="PO29" s="44"/>
      <c r="PP29" s="44"/>
      <c r="PQ29" s="44"/>
      <c r="PR29" s="44"/>
      <c r="PS29" s="44"/>
      <c r="PT29" s="44"/>
      <c r="PU29" s="44"/>
      <c r="PV29" s="44"/>
      <c r="PW29" s="44"/>
      <c r="PX29" s="44"/>
      <c r="PY29" s="44"/>
      <c r="PZ29" s="44"/>
      <c r="QA29" s="44"/>
      <c r="QB29" s="44"/>
      <c r="QC29" s="44"/>
      <c r="QD29" s="44"/>
      <c r="QE29" s="44"/>
      <c r="QF29" s="44"/>
      <c r="QG29" s="44"/>
      <c r="QH29" s="44"/>
      <c r="QI29" s="44"/>
      <c r="QJ29" s="44"/>
      <c r="QK29" s="44"/>
      <c r="QL29" s="44"/>
      <c r="QM29" s="44"/>
      <c r="QN29" s="44"/>
      <c r="QO29" s="44"/>
      <c r="QP29" s="44"/>
      <c r="QQ29" s="44"/>
      <c r="QR29" s="44"/>
      <c r="QS29" s="44"/>
      <c r="QT29" s="44"/>
      <c r="QU29" s="44"/>
      <c r="QV29" s="44"/>
      <c r="QW29" s="44"/>
      <c r="QX29" s="44"/>
      <c r="QY29" s="44"/>
      <c r="QZ29" s="44"/>
      <c r="RA29" s="44"/>
      <c r="RB29" s="44"/>
      <c r="RC29" s="44"/>
      <c r="RD29" s="44"/>
      <c r="RE29" s="44"/>
      <c r="RF29" s="44"/>
      <c r="RG29" s="44"/>
      <c r="RH29" s="44"/>
      <c r="RI29" s="44"/>
      <c r="RJ29" s="44"/>
      <c r="RK29" s="44"/>
      <c r="RL29" s="44"/>
      <c r="RM29" s="44"/>
      <c r="RN29" s="44"/>
      <c r="RO29" s="44"/>
      <c r="RP29" s="44"/>
      <c r="RQ29" s="44"/>
      <c r="RR29" s="44"/>
      <c r="RS29" s="44"/>
      <c r="RT29" s="44"/>
      <c r="RU29" s="44"/>
      <c r="RV29" s="44"/>
      <c r="RW29" s="44"/>
      <c r="RX29" s="44"/>
      <c r="RY29" s="44"/>
      <c r="RZ29" s="44"/>
      <c r="SA29" s="44"/>
      <c r="SB29" s="44"/>
      <c r="SC29" s="44"/>
      <c r="SD29" s="44"/>
      <c r="SE29" s="44"/>
      <c r="SF29" s="44"/>
      <c r="SG29" s="44"/>
      <c r="SH29" s="44"/>
      <c r="SI29" s="44"/>
      <c r="SJ29" s="44"/>
      <c r="SK29" s="44"/>
      <c r="SL29" s="44"/>
      <c r="SM29" s="44"/>
      <c r="SN29" s="44"/>
      <c r="SO29" s="44"/>
      <c r="SP29" s="44"/>
      <c r="SQ29" s="44"/>
      <c r="SR29" s="44"/>
      <c r="SS29" s="44"/>
      <c r="ST29" s="44"/>
      <c r="SU29" s="44"/>
      <c r="SV29" s="44"/>
      <c r="SW29" s="44"/>
      <c r="SX29" s="44"/>
      <c r="SY29" s="44"/>
      <c r="SZ29" s="44"/>
      <c r="TA29" s="44"/>
      <c r="TB29" s="44"/>
      <c r="TC29" s="44"/>
      <c r="TD29" s="44"/>
      <c r="TE29" s="44"/>
      <c r="TF29" s="44"/>
      <c r="TG29" s="44"/>
      <c r="TH29" s="44"/>
      <c r="TI29" s="44"/>
      <c r="TJ29" s="44"/>
      <c r="TK29" s="44"/>
      <c r="TL29" s="44"/>
      <c r="TM29" s="44"/>
      <c r="TN29" s="44"/>
      <c r="TO29" s="44"/>
      <c r="TP29" s="44"/>
      <c r="TQ29" s="44"/>
      <c r="TR29" s="44"/>
      <c r="TS29" s="44"/>
      <c r="TT29" s="44"/>
      <c r="TU29" s="44"/>
      <c r="TV29" s="44"/>
      <c r="TW29" s="44"/>
      <c r="TX29" s="44"/>
      <c r="TY29" s="44"/>
      <c r="TZ29" s="44"/>
      <c r="UA29" s="44"/>
      <c r="UB29" s="44"/>
      <c r="UC29" s="44"/>
      <c r="UD29" s="44"/>
      <c r="UE29" s="44"/>
      <c r="UF29" s="44"/>
      <c r="UG29" s="44"/>
      <c r="UH29" s="44"/>
      <c r="UI29" s="44"/>
      <c r="UJ29" s="44"/>
      <c r="UK29" s="44"/>
      <c r="UL29" s="44"/>
      <c r="UM29" s="44"/>
      <c r="UN29" s="44"/>
      <c r="UO29" s="44"/>
      <c r="UP29" s="44"/>
      <c r="UQ29" s="44"/>
      <c r="UR29" s="44"/>
      <c r="US29" s="44"/>
      <c r="UT29" s="44"/>
      <c r="UU29" s="44"/>
      <c r="UV29" s="44"/>
      <c r="UW29" s="44"/>
      <c r="UX29" s="44"/>
      <c r="UY29" s="44"/>
      <c r="UZ29" s="44"/>
      <c r="VA29" s="44"/>
      <c r="VB29" s="44"/>
      <c r="VC29" s="44"/>
      <c r="VD29" s="44"/>
      <c r="VE29" s="44"/>
      <c r="VF29" s="44"/>
      <c r="VG29" s="44"/>
      <c r="VH29" s="44"/>
      <c r="VI29" s="44"/>
      <c r="VJ29" s="44"/>
      <c r="VK29" s="44"/>
      <c r="VL29" s="44"/>
      <c r="VM29" s="44"/>
      <c r="VN29" s="44"/>
      <c r="VO29" s="44"/>
      <c r="VP29" s="44"/>
      <c r="VQ29" s="44"/>
      <c r="VR29" s="44"/>
      <c r="VS29" s="44"/>
      <c r="VT29" s="44"/>
      <c r="VU29" s="44"/>
      <c r="VV29" s="44"/>
      <c r="VW29" s="44"/>
      <c r="VX29" s="44"/>
      <c r="VY29" s="44"/>
      <c r="VZ29" s="44"/>
      <c r="WA29" s="44"/>
      <c r="WB29" s="44"/>
      <c r="WC29" s="44"/>
      <c r="WD29" s="44"/>
      <c r="WE29" s="44"/>
      <c r="WF29" s="44"/>
      <c r="WG29" s="44"/>
      <c r="WH29" s="44"/>
      <c r="WI29" s="44"/>
      <c r="WJ29" s="44"/>
      <c r="WK29" s="44"/>
      <c r="WL29" s="44"/>
      <c r="WM29" s="44"/>
      <c r="WN29" s="44"/>
      <c r="WO29" s="44"/>
      <c r="WP29" s="44"/>
      <c r="WQ29" s="44"/>
      <c r="WR29" s="44"/>
      <c r="WS29" s="44"/>
      <c r="WT29" s="44"/>
      <c r="WU29" s="44"/>
      <c r="WV29" s="44"/>
      <c r="WW29" s="44"/>
      <c r="WX29" s="44"/>
      <c r="WY29" s="44"/>
      <c r="WZ29" s="44"/>
      <c r="XA29" s="44"/>
      <c r="XB29" s="44"/>
      <c r="XC29" s="44"/>
      <c r="XD29" s="44"/>
      <c r="XE29" s="44"/>
      <c r="XF29" s="44"/>
      <c r="XG29" s="44"/>
      <c r="XH29" s="44"/>
      <c r="XI29" s="44"/>
      <c r="XJ29" s="44"/>
      <c r="XK29" s="44"/>
      <c r="XL29" s="44"/>
      <c r="XM29" s="44"/>
      <c r="XN29" s="44"/>
      <c r="XO29" s="44"/>
      <c r="XP29" s="44"/>
      <c r="XQ29" s="44"/>
      <c r="XR29" s="44"/>
      <c r="XS29" s="44"/>
      <c r="XT29" s="44"/>
      <c r="XU29" s="44"/>
      <c r="XV29" s="44"/>
      <c r="XW29" s="44"/>
      <c r="XX29" s="44"/>
      <c r="XY29" s="44"/>
      <c r="XZ29" s="44"/>
      <c r="YA29" s="44"/>
      <c r="YB29" s="44"/>
      <c r="YC29" s="44"/>
      <c r="YD29" s="44"/>
      <c r="YE29" s="44"/>
      <c r="YF29" s="44"/>
      <c r="YG29" s="44"/>
      <c r="YH29" s="44"/>
      <c r="YI29" s="44"/>
      <c r="YJ29" s="44"/>
      <c r="YK29" s="44"/>
      <c r="YL29" s="44"/>
      <c r="YM29" s="44"/>
      <c r="YN29" s="44"/>
      <c r="YO29" s="44"/>
      <c r="YP29" s="44"/>
      <c r="YQ29" s="44"/>
      <c r="YR29" s="44"/>
      <c r="YS29" s="44"/>
      <c r="YT29" s="44"/>
      <c r="YU29" s="44"/>
      <c r="YV29" s="44"/>
      <c r="YW29" s="44"/>
      <c r="YX29" s="44"/>
      <c r="YY29" s="44"/>
      <c r="YZ29" s="44"/>
      <c r="ZA29" s="44"/>
      <c r="ZB29" s="44"/>
      <c r="ZC29" s="44"/>
      <c r="ZD29" s="44"/>
      <c r="ZE29" s="44"/>
      <c r="ZF29" s="44"/>
      <c r="ZG29" s="44"/>
      <c r="ZH29" s="44"/>
      <c r="ZI29" s="44"/>
      <c r="ZJ29" s="44"/>
      <c r="ZK29" s="44"/>
      <c r="ZL29" s="44"/>
      <c r="ZM29" s="44"/>
      <c r="ZN29" s="44"/>
      <c r="ZO29" s="44"/>
      <c r="ZP29" s="44"/>
      <c r="ZQ29" s="44"/>
      <c r="ZR29" s="44"/>
      <c r="ZS29" s="44"/>
      <c r="ZT29" s="44"/>
      <c r="ZU29" s="44"/>
      <c r="ZV29" s="44"/>
      <c r="ZW29" s="44"/>
      <c r="ZX29" s="44"/>
      <c r="ZY29" s="44"/>
      <c r="ZZ29" s="44"/>
      <c r="AAA29" s="44"/>
      <c r="AAB29" s="44"/>
      <c r="AAC29" s="44"/>
      <c r="AAD29" s="44"/>
      <c r="AAE29" s="44"/>
      <c r="AAF29" s="44"/>
      <c r="AAG29" s="44"/>
      <c r="AAH29" s="44"/>
      <c r="AAI29" s="44"/>
      <c r="AAJ29" s="44"/>
      <c r="AAK29" s="44"/>
      <c r="AAL29" s="44"/>
      <c r="AAM29" s="44"/>
      <c r="AAN29" s="44"/>
      <c r="AAO29" s="44"/>
      <c r="AAP29" s="44"/>
      <c r="AAQ29" s="44"/>
      <c r="AAR29" s="44"/>
      <c r="AAS29" s="44"/>
      <c r="AAT29" s="44"/>
      <c r="AAU29" s="44"/>
      <c r="AAV29" s="44"/>
      <c r="AAW29" s="44"/>
      <c r="AAX29" s="44"/>
      <c r="AAY29" s="44"/>
      <c r="AAZ29" s="44"/>
      <c r="ABA29" s="44"/>
      <c r="ABB29" s="44"/>
      <c r="ABC29" s="44"/>
      <c r="ABD29" s="44"/>
      <c r="ABE29" s="44"/>
      <c r="ABF29" s="44"/>
      <c r="ABG29" s="44"/>
      <c r="ABH29" s="44"/>
      <c r="ABI29" s="44"/>
      <c r="ABJ29" s="44"/>
      <c r="ABK29" s="44"/>
      <c r="ABL29" s="44"/>
      <c r="ABM29" s="44"/>
      <c r="ABN29" s="44"/>
      <c r="ABO29" s="44"/>
      <c r="ABP29" s="44"/>
      <c r="ABQ29" s="44"/>
      <c r="ABR29" s="44"/>
      <c r="ABS29" s="44"/>
      <c r="ABT29" s="44"/>
      <c r="ABU29" s="44"/>
      <c r="ABV29" s="44"/>
      <c r="ABW29" s="44"/>
      <c r="ABX29" s="44"/>
      <c r="ABY29" s="44"/>
      <c r="ABZ29" s="44"/>
      <c r="ACA29" s="44"/>
      <c r="ACB29" s="44"/>
      <c r="ACC29" s="44"/>
      <c r="ACD29" s="44"/>
      <c r="ACE29" s="44"/>
      <c r="ACF29" s="44"/>
      <c r="ACG29" s="44"/>
      <c r="ACH29" s="44"/>
      <c r="ACI29" s="44"/>
      <c r="ACJ29" s="44"/>
      <c r="ACK29" s="44"/>
      <c r="ACL29" s="44"/>
      <c r="ACM29" s="44"/>
      <c r="ACN29" s="44"/>
      <c r="ACO29" s="44"/>
      <c r="ACP29" s="44"/>
      <c r="ACQ29" s="44"/>
      <c r="ACR29" s="44"/>
      <c r="ACS29" s="44"/>
      <c r="ACT29" s="44"/>
      <c r="ACU29" s="44"/>
      <c r="ACV29" s="44"/>
      <c r="ACW29" s="44"/>
      <c r="ACX29" s="44"/>
      <c r="ACY29" s="44"/>
      <c r="ACZ29" s="44"/>
      <c r="ADA29" s="44"/>
      <c r="ADB29" s="44"/>
      <c r="ADC29" s="44"/>
      <c r="ADD29" s="44"/>
      <c r="ADE29" s="44"/>
      <c r="ADF29" s="44"/>
      <c r="ADG29" s="44"/>
      <c r="ADH29" s="44"/>
      <c r="ADI29" s="44"/>
      <c r="ADJ29" s="44"/>
      <c r="ADK29" s="44"/>
      <c r="ADL29" s="44"/>
      <c r="ADM29" s="44"/>
      <c r="ADN29" s="44"/>
      <c r="ADO29" s="44"/>
      <c r="ADP29" s="44"/>
      <c r="ADQ29" s="44"/>
      <c r="ADR29" s="44"/>
      <c r="ADS29" s="44"/>
      <c r="ADT29" s="44"/>
      <c r="ADU29" s="44"/>
      <c r="ADV29" s="44"/>
      <c r="ADW29" s="44"/>
      <c r="ADX29" s="44"/>
      <c r="ADY29" s="44"/>
      <c r="ADZ29" s="44"/>
      <c r="AEA29" s="44"/>
      <c r="AEB29" s="44"/>
      <c r="AEC29" s="44"/>
      <c r="AED29" s="44"/>
      <c r="AEE29" s="44"/>
      <c r="AEF29" s="44"/>
      <c r="AEG29" s="44"/>
      <c r="AEH29" s="44"/>
      <c r="AEI29" s="44"/>
      <c r="AEJ29" s="44"/>
      <c r="AEK29" s="44"/>
      <c r="AEL29" s="44"/>
      <c r="AEM29" s="44"/>
      <c r="AEN29" s="44"/>
      <c r="AEO29" s="44"/>
      <c r="AEP29" s="44"/>
      <c r="AEQ29" s="44"/>
      <c r="AER29" s="44"/>
      <c r="AES29" s="44"/>
      <c r="AET29" s="44"/>
      <c r="AEU29" s="44"/>
      <c r="AEV29" s="44"/>
      <c r="AEW29" s="44"/>
      <c r="AEX29" s="44"/>
      <c r="AEY29" s="44"/>
      <c r="AEZ29" s="44"/>
      <c r="AFA29" s="44"/>
      <c r="AFB29" s="44"/>
      <c r="AFC29" s="44"/>
      <c r="AFD29" s="44"/>
      <c r="AFE29" s="44"/>
      <c r="AFF29" s="44"/>
      <c r="AFG29" s="44"/>
      <c r="AFH29" s="44"/>
      <c r="AFI29" s="44"/>
      <c r="AFJ29" s="44"/>
      <c r="AFK29" s="44"/>
      <c r="AFL29" s="44"/>
      <c r="AFM29" s="44"/>
      <c r="AFN29" s="44"/>
      <c r="AFO29" s="44"/>
      <c r="AFP29" s="44"/>
      <c r="AFQ29" s="44"/>
      <c r="AFR29" s="44"/>
      <c r="AFS29" s="44"/>
      <c r="AFT29" s="44"/>
      <c r="AFU29" s="44"/>
      <c r="AFV29" s="44"/>
      <c r="AFW29" s="44"/>
      <c r="AFX29" s="44"/>
      <c r="AFY29" s="44"/>
      <c r="AFZ29" s="44"/>
      <c r="AGA29" s="44"/>
      <c r="AGB29" s="44"/>
      <c r="AGC29" s="44"/>
      <c r="AGD29" s="44"/>
      <c r="AGE29" s="44"/>
      <c r="AGF29" s="44"/>
      <c r="AGG29" s="44"/>
      <c r="AGH29" s="44"/>
      <c r="AGI29" s="44"/>
      <c r="AGJ29" s="44"/>
      <c r="AGK29" s="44"/>
      <c r="AGL29" s="44"/>
      <c r="AGM29" s="44"/>
      <c r="AGN29" s="44"/>
      <c r="AGO29" s="44"/>
      <c r="AGP29" s="44"/>
      <c r="AGQ29" s="44"/>
      <c r="AGR29" s="44"/>
      <c r="AGS29" s="44"/>
      <c r="AGT29" s="44"/>
      <c r="AGU29" s="44"/>
      <c r="AGV29" s="44"/>
      <c r="AGW29" s="44"/>
      <c r="AGX29" s="44"/>
      <c r="AGY29" s="44"/>
      <c r="AGZ29" s="44"/>
      <c r="AHA29" s="44"/>
      <c r="AHB29" s="44"/>
      <c r="AHC29" s="44"/>
      <c r="AHD29" s="44"/>
      <c r="AHE29" s="44"/>
      <c r="AHF29" s="44"/>
      <c r="AHG29" s="44"/>
      <c r="AHH29" s="44"/>
      <c r="AHI29" s="44"/>
      <c r="AHJ29" s="44"/>
      <c r="AHK29" s="44"/>
      <c r="AHL29" s="44"/>
      <c r="AHM29" s="44"/>
      <c r="AHN29" s="44"/>
      <c r="AHO29" s="44"/>
      <c r="AHP29" s="44"/>
      <c r="AHQ29" s="44"/>
      <c r="AHR29" s="44"/>
      <c r="AHS29" s="44"/>
      <c r="AHT29" s="44"/>
      <c r="AHU29" s="44"/>
      <c r="AHV29" s="44"/>
      <c r="AHW29" s="44"/>
      <c r="AHX29" s="44"/>
      <c r="AHY29" s="44"/>
      <c r="AHZ29" s="44"/>
      <c r="AIA29" s="44"/>
      <c r="AIB29" s="44"/>
      <c r="AIC29" s="44"/>
      <c r="AID29" s="44"/>
      <c r="AIE29" s="44"/>
      <c r="AIF29" s="44"/>
      <c r="AIG29" s="44"/>
      <c r="AIH29" s="44"/>
      <c r="AII29" s="44"/>
      <c r="AIJ29" s="44"/>
      <c r="AIK29" s="44"/>
      <c r="AIL29" s="44"/>
      <c r="AIM29" s="44"/>
      <c r="AIN29" s="44"/>
      <c r="AIO29" s="44"/>
      <c r="AIP29" s="44"/>
      <c r="AIQ29" s="44"/>
      <c r="AIR29" s="44"/>
      <c r="AIS29" s="44"/>
      <c r="AIT29" s="44"/>
      <c r="AIU29" s="44"/>
      <c r="AIV29" s="44"/>
      <c r="AIW29" s="44"/>
      <c r="AIX29" s="44"/>
      <c r="AIY29" s="44"/>
      <c r="AIZ29" s="44"/>
      <c r="AJA29" s="44"/>
      <c r="AJB29" s="44"/>
      <c r="AJC29" s="44"/>
      <c r="AJD29" s="44"/>
      <c r="AJE29" s="44"/>
      <c r="AJF29" s="44"/>
      <c r="AJG29" s="44"/>
      <c r="AJH29" s="44"/>
      <c r="AJI29" s="44"/>
      <c r="AJJ29" s="44"/>
      <c r="AJK29" s="44"/>
      <c r="AJL29" s="44"/>
      <c r="AJM29" s="44"/>
      <c r="AJN29" s="44"/>
      <c r="AJO29" s="44"/>
      <c r="AJP29" s="44"/>
      <c r="AJQ29" s="44"/>
      <c r="AJR29" s="44"/>
      <c r="AJS29" s="44"/>
      <c r="AJT29" s="44"/>
      <c r="AJU29" s="44"/>
      <c r="AJV29" s="44"/>
      <c r="AJW29" s="44"/>
      <c r="AJX29" s="44"/>
      <c r="AJY29" s="44"/>
      <c r="AJZ29" s="44"/>
      <c r="AKA29" s="44"/>
      <c r="AKB29" s="44"/>
      <c r="AKC29" s="44"/>
      <c r="AKD29" s="44"/>
      <c r="AKE29" s="44"/>
      <c r="AKF29" s="44"/>
      <c r="AKG29" s="44"/>
      <c r="AKH29" s="44"/>
      <c r="AKI29" s="44"/>
      <c r="AKJ29" s="44"/>
      <c r="AKK29" s="44"/>
      <c r="AKL29" s="44"/>
      <c r="AKM29" s="44"/>
      <c r="AKN29" s="44"/>
      <c r="AKO29" s="44"/>
      <c r="AKP29" s="44"/>
      <c r="AKQ29" s="44"/>
      <c r="AKR29" s="44"/>
      <c r="AKS29" s="44"/>
      <c r="AKT29" s="44"/>
      <c r="AKU29" s="44"/>
      <c r="AKV29" s="44"/>
      <c r="AKW29" s="44"/>
      <c r="AKX29" s="44"/>
      <c r="AKY29" s="44"/>
      <c r="AKZ29" s="44"/>
      <c r="ALA29" s="44"/>
      <c r="ALB29" s="44"/>
      <c r="ALC29" s="44"/>
      <c r="ALD29" s="44"/>
      <c r="ALE29" s="44"/>
      <c r="ALF29" s="44"/>
      <c r="ALG29" s="44"/>
      <c r="ALH29" s="44"/>
      <c r="ALI29" s="44"/>
      <c r="ALJ29" s="44"/>
      <c r="ALK29" s="44"/>
      <c r="ALL29" s="44"/>
      <c r="ALM29" s="44"/>
      <c r="ALN29" s="44"/>
      <c r="ALO29" s="44"/>
      <c r="ALP29" s="44"/>
      <c r="ALQ29" s="44"/>
      <c r="ALR29" s="44"/>
      <c r="ALS29" s="44"/>
      <c r="ALT29" s="44"/>
      <c r="ALU29" s="44"/>
      <c r="ALV29" s="44"/>
      <c r="ALW29" s="44"/>
      <c r="ALX29" s="44"/>
      <c r="ALY29" s="44"/>
      <c r="ALZ29" s="44"/>
      <c r="AMA29" s="44"/>
      <c r="AMB29" s="44"/>
      <c r="AMC29" s="44"/>
      <c r="AMD29" s="44"/>
      <c r="AME29" s="44"/>
      <c r="AMF29" s="44"/>
      <c r="AMG29" s="44"/>
      <c r="AMH29" s="44"/>
      <c r="AMI29" s="44"/>
      <c r="AMJ29" s="44"/>
      <c r="AMK29" s="44"/>
      <c r="AML29" s="44"/>
      <c r="AMM29" s="44"/>
      <c r="AMN29" s="44"/>
      <c r="AMO29" s="44"/>
      <c r="AMP29" s="44"/>
      <c r="AMQ29" s="44"/>
      <c r="AMR29" s="44"/>
      <c r="AMS29" s="44"/>
      <c r="AMT29" s="44"/>
      <c r="AMU29" s="44"/>
      <c r="AMV29" s="44"/>
      <c r="AMW29" s="44"/>
      <c r="AMX29" s="44"/>
      <c r="AMY29" s="44"/>
      <c r="AMZ29" s="44"/>
      <c r="ANA29" s="44"/>
      <c r="ANB29" s="44"/>
      <c r="ANC29" s="44"/>
      <c r="AND29" s="44"/>
      <c r="ANE29" s="44"/>
      <c r="ANF29" s="44"/>
      <c r="ANG29" s="44"/>
      <c r="ANH29" s="44"/>
      <c r="ANI29" s="44"/>
      <c r="ANJ29" s="44"/>
      <c r="ANK29" s="44"/>
      <c r="ANL29" s="44"/>
      <c r="ANM29" s="44"/>
      <c r="ANN29" s="44"/>
      <c r="ANO29" s="44"/>
      <c r="ANP29" s="44"/>
      <c r="ANQ29" s="44"/>
      <c r="ANR29" s="44"/>
      <c r="ANS29" s="44"/>
      <c r="ANT29" s="44"/>
      <c r="ANU29" s="44"/>
      <c r="ANV29" s="44"/>
      <c r="ANW29" s="44"/>
      <c r="ANX29" s="44"/>
      <c r="ANY29" s="44"/>
      <c r="ANZ29" s="44"/>
      <c r="AOA29" s="44"/>
      <c r="AOB29" s="44"/>
      <c r="AOC29" s="44"/>
      <c r="AOD29" s="44"/>
      <c r="AOE29" s="44"/>
      <c r="AOF29" s="44"/>
      <c r="AOG29" s="44"/>
      <c r="AOH29" s="44"/>
      <c r="AOI29" s="44"/>
      <c r="AOJ29" s="44"/>
      <c r="AOK29" s="44"/>
      <c r="AOL29" s="44"/>
      <c r="AOM29" s="44"/>
      <c r="AON29" s="44"/>
      <c r="AOO29" s="44"/>
      <c r="AOP29" s="44"/>
      <c r="AOQ29" s="44"/>
      <c r="AOR29" s="44"/>
      <c r="AOS29" s="44"/>
      <c r="AOT29" s="44"/>
      <c r="AOU29" s="44"/>
      <c r="AOV29" s="44"/>
      <c r="AOW29" s="44"/>
      <c r="AOX29" s="44"/>
      <c r="AOY29" s="44"/>
      <c r="AOZ29" s="44"/>
      <c r="APA29" s="44"/>
      <c r="APB29" s="44"/>
      <c r="APC29" s="44"/>
      <c r="APD29" s="44"/>
      <c r="APE29" s="44"/>
      <c r="APF29" s="44"/>
      <c r="APG29" s="44"/>
      <c r="APH29" s="44"/>
      <c r="API29" s="44"/>
      <c r="APJ29" s="44"/>
      <c r="APK29" s="44"/>
      <c r="APL29" s="44"/>
      <c r="APM29" s="44"/>
      <c r="APN29" s="44"/>
      <c r="APO29" s="44"/>
      <c r="APP29" s="44"/>
      <c r="APQ29" s="44"/>
      <c r="APR29" s="44"/>
      <c r="APS29" s="44"/>
      <c r="APT29" s="44"/>
      <c r="APU29" s="44"/>
      <c r="APV29" s="44"/>
      <c r="APW29" s="44"/>
      <c r="APX29" s="44"/>
      <c r="APY29" s="44"/>
      <c r="APZ29" s="44"/>
      <c r="AQA29" s="44"/>
      <c r="AQB29" s="44"/>
      <c r="AQC29" s="44"/>
      <c r="AQD29" s="44"/>
      <c r="AQE29" s="44"/>
      <c r="AQF29" s="44"/>
      <c r="AQG29" s="44"/>
      <c r="AQH29" s="44"/>
      <c r="AQI29" s="44"/>
      <c r="AQJ29" s="44"/>
      <c r="AQK29" s="44"/>
      <c r="AQL29" s="44"/>
      <c r="AQM29" s="44"/>
      <c r="AQN29" s="44"/>
      <c r="AQO29" s="44"/>
      <c r="AQP29" s="44"/>
      <c r="AQQ29" s="44"/>
      <c r="AQR29" s="44"/>
      <c r="AQS29" s="44"/>
      <c r="AQT29" s="44"/>
      <c r="AQU29" s="44"/>
      <c r="AQV29" s="44"/>
      <c r="AQW29" s="44"/>
      <c r="AQX29" s="44"/>
      <c r="AQY29" s="44"/>
      <c r="AQZ29" s="44"/>
      <c r="ARA29" s="44"/>
      <c r="ARB29" s="44"/>
      <c r="ARC29" s="44"/>
      <c r="ARD29" s="44"/>
      <c r="ARE29" s="44"/>
      <c r="ARF29" s="44"/>
      <c r="ARG29" s="44"/>
      <c r="ARH29" s="44"/>
      <c r="ARI29" s="44"/>
      <c r="ARJ29" s="44"/>
      <c r="ARK29" s="44"/>
      <c r="ARL29" s="44"/>
      <c r="ARM29" s="44"/>
      <c r="ARN29" s="44"/>
      <c r="ARO29" s="44"/>
      <c r="ARP29" s="44"/>
      <c r="ARQ29" s="44"/>
      <c r="ARR29" s="44"/>
      <c r="ARS29" s="44"/>
      <c r="ART29" s="44"/>
      <c r="ARU29" s="44"/>
      <c r="ARV29" s="44"/>
      <c r="ARW29" s="44"/>
      <c r="ARX29" s="44"/>
      <c r="ARY29" s="44"/>
      <c r="ARZ29" s="44"/>
      <c r="ASA29" s="44"/>
      <c r="ASB29" s="44"/>
      <c r="ASC29" s="44"/>
      <c r="ASD29" s="44"/>
      <c r="ASE29" s="44"/>
      <c r="ASF29" s="44"/>
      <c r="ASG29" s="44"/>
      <c r="ASH29" s="44"/>
      <c r="ASI29" s="44"/>
      <c r="ASJ29" s="44"/>
      <c r="ASK29" s="44"/>
      <c r="ASL29" s="44"/>
      <c r="ASM29" s="44"/>
      <c r="ASN29" s="44"/>
      <c r="ASO29" s="44"/>
      <c r="ASP29" s="44"/>
      <c r="ASQ29" s="44"/>
      <c r="ASR29" s="44"/>
      <c r="ASS29" s="44"/>
      <c r="AST29" s="44"/>
      <c r="ASU29" s="44"/>
      <c r="ASV29" s="44"/>
      <c r="ASW29" s="44"/>
      <c r="ASX29" s="44"/>
      <c r="ASY29" s="44"/>
      <c r="ASZ29" s="44"/>
      <c r="ATA29" s="44"/>
      <c r="ATB29" s="44"/>
      <c r="ATC29" s="44"/>
      <c r="ATD29" s="44"/>
      <c r="ATE29" s="44"/>
      <c r="ATF29" s="44"/>
      <c r="ATG29" s="44"/>
      <c r="ATH29" s="44"/>
      <c r="ATI29" s="44"/>
      <c r="ATJ29" s="44"/>
      <c r="ATK29" s="44"/>
      <c r="ATL29" s="44"/>
      <c r="ATM29" s="44"/>
      <c r="ATN29" s="44"/>
      <c r="ATO29" s="44"/>
      <c r="ATP29" s="44"/>
      <c r="ATQ29" s="44"/>
      <c r="ATR29" s="44"/>
      <c r="ATS29" s="44"/>
      <c r="ATT29" s="44"/>
      <c r="ATU29" s="44"/>
      <c r="ATV29" s="44"/>
      <c r="ATW29" s="44"/>
      <c r="ATX29" s="44"/>
      <c r="ATY29" s="44"/>
      <c r="ATZ29" s="44"/>
      <c r="AUA29" s="44"/>
      <c r="AUB29" s="44"/>
      <c r="AUC29" s="44"/>
      <c r="AUD29" s="44"/>
      <c r="AUE29" s="44"/>
      <c r="AUF29" s="44"/>
      <c r="AUG29" s="44"/>
      <c r="AUH29" s="44"/>
      <c r="AUI29" s="44"/>
      <c r="AUJ29" s="44"/>
      <c r="AUK29" s="44"/>
      <c r="AUL29" s="44"/>
      <c r="AUM29" s="44"/>
      <c r="AUN29" s="44"/>
      <c r="AUO29" s="44"/>
      <c r="AUP29" s="44"/>
      <c r="AUQ29" s="44"/>
      <c r="AUR29" s="44"/>
      <c r="AUS29" s="44"/>
      <c r="AUT29" s="44"/>
      <c r="AUU29" s="44"/>
      <c r="AUV29" s="44"/>
      <c r="AUW29" s="44"/>
      <c r="AUX29" s="44"/>
      <c r="AUY29" s="44"/>
      <c r="AUZ29" s="44"/>
      <c r="AVA29" s="44"/>
      <c r="AVB29" s="44"/>
      <c r="AVC29" s="44"/>
      <c r="AVD29" s="44"/>
      <c r="AVE29" s="44"/>
      <c r="AVF29" s="44"/>
      <c r="AVG29" s="44"/>
      <c r="AVH29" s="44"/>
      <c r="AVI29" s="44"/>
      <c r="AVJ29" s="44"/>
      <c r="AVK29" s="44"/>
      <c r="AVL29" s="44"/>
      <c r="AVM29" s="44"/>
      <c r="AVN29" s="44"/>
      <c r="AVO29" s="44"/>
      <c r="AVP29" s="44"/>
      <c r="AVQ29" s="44"/>
      <c r="AVR29" s="44"/>
      <c r="AVS29" s="44"/>
      <c r="AVT29" s="44"/>
      <c r="AVU29" s="44"/>
      <c r="AVV29" s="44"/>
      <c r="AVW29" s="44"/>
      <c r="AVX29" s="44"/>
      <c r="AVY29" s="44"/>
      <c r="AVZ29" s="44"/>
      <c r="AWA29" s="44"/>
      <c r="AWB29" s="44"/>
      <c r="AWC29" s="44"/>
      <c r="AWD29" s="44"/>
      <c r="AWE29" s="44"/>
      <c r="AWF29" s="44"/>
      <c r="AWG29" s="44"/>
      <c r="AWH29" s="44"/>
      <c r="AWI29" s="44"/>
      <c r="AWJ29" s="44"/>
      <c r="AWK29" s="44"/>
      <c r="AWL29" s="44"/>
      <c r="AWM29" s="44"/>
      <c r="AWN29" s="44"/>
      <c r="AWO29" s="44"/>
      <c r="AWP29" s="44"/>
      <c r="AWQ29" s="44"/>
      <c r="AWR29" s="44"/>
      <c r="AWS29" s="44"/>
      <c r="AWT29" s="44"/>
      <c r="AWU29" s="44"/>
      <c r="AWV29" s="44"/>
      <c r="AWW29" s="44"/>
      <c r="AWX29" s="44"/>
      <c r="AWY29" s="44"/>
      <c r="AWZ29" s="44"/>
      <c r="AXA29" s="44"/>
      <c r="AXB29" s="44"/>
      <c r="AXC29" s="44"/>
      <c r="AXD29" s="44"/>
      <c r="AXE29" s="44"/>
      <c r="AXF29" s="44"/>
      <c r="AXG29" s="44"/>
      <c r="AXH29" s="44"/>
      <c r="AXI29" s="44"/>
      <c r="AXJ29" s="44"/>
      <c r="AXK29" s="44"/>
      <c r="AXL29" s="44"/>
      <c r="AXM29" s="44"/>
      <c r="AXN29" s="44"/>
      <c r="AXO29" s="44"/>
      <c r="AXP29" s="44"/>
      <c r="AXQ29" s="44"/>
      <c r="AXR29" s="44"/>
      <c r="AXS29" s="44"/>
      <c r="AXT29" s="44"/>
      <c r="AXU29" s="44"/>
      <c r="AXV29" s="44"/>
      <c r="AXW29" s="44"/>
      <c r="AXX29" s="44"/>
      <c r="AXY29" s="44"/>
      <c r="AXZ29" s="44"/>
      <c r="AYA29" s="44"/>
      <c r="AYB29" s="44"/>
      <c r="AYC29" s="44"/>
      <c r="AYD29" s="44"/>
      <c r="AYE29" s="44"/>
      <c r="AYF29" s="44"/>
      <c r="AYG29" s="44"/>
      <c r="AYH29" s="44"/>
      <c r="AYI29" s="44"/>
      <c r="AYJ29" s="44"/>
      <c r="AYK29" s="44"/>
      <c r="AYL29" s="44"/>
      <c r="AYM29" s="44"/>
      <c r="AYN29" s="44"/>
      <c r="AYO29" s="44"/>
      <c r="AYP29" s="44"/>
      <c r="AYQ29" s="44"/>
      <c r="AYR29" s="44"/>
      <c r="AYS29" s="44"/>
      <c r="AYT29" s="44"/>
      <c r="AYU29" s="44"/>
      <c r="AYV29" s="44"/>
      <c r="AYW29" s="44"/>
      <c r="AYX29" s="44"/>
      <c r="AYY29" s="44"/>
      <c r="AYZ29" s="44"/>
      <c r="AZA29" s="44"/>
      <c r="AZB29" s="44"/>
      <c r="AZC29" s="44"/>
      <c r="AZD29" s="44"/>
      <c r="AZE29" s="44"/>
      <c r="AZF29" s="44"/>
      <c r="AZG29" s="44"/>
      <c r="AZH29" s="44"/>
      <c r="AZI29" s="44"/>
      <c r="AZJ29" s="44"/>
      <c r="AZK29" s="44"/>
      <c r="AZL29" s="44"/>
      <c r="AZM29" s="44"/>
      <c r="AZN29" s="44"/>
      <c r="AZO29" s="44"/>
      <c r="AZP29" s="44"/>
      <c r="AZQ29" s="44"/>
      <c r="AZR29" s="44"/>
      <c r="AZS29" s="44"/>
      <c r="AZT29" s="44"/>
      <c r="AZU29" s="44"/>
      <c r="AZV29" s="44"/>
      <c r="AZW29" s="44"/>
      <c r="AZX29" s="44"/>
      <c r="AZY29" s="44"/>
      <c r="AZZ29" s="44"/>
      <c r="BAA29" s="44"/>
      <c r="BAB29" s="44"/>
      <c r="BAC29" s="44"/>
      <c r="BAD29" s="44"/>
      <c r="BAE29" s="44"/>
      <c r="BAF29" s="44"/>
      <c r="BAG29" s="44"/>
      <c r="BAH29" s="44"/>
      <c r="BAI29" s="44"/>
      <c r="BAJ29" s="44"/>
      <c r="BAK29" s="44"/>
      <c r="BAL29" s="44"/>
      <c r="BAM29" s="44"/>
      <c r="BAN29" s="44"/>
      <c r="BAO29" s="44"/>
      <c r="BAP29" s="44"/>
      <c r="BAQ29" s="44"/>
      <c r="BAR29" s="44"/>
      <c r="BAS29" s="44"/>
      <c r="BAT29" s="44"/>
      <c r="BAU29" s="44"/>
      <c r="BAV29" s="44"/>
      <c r="BAW29" s="44"/>
      <c r="BAX29" s="44"/>
      <c r="BAY29" s="44"/>
      <c r="BAZ29" s="44"/>
      <c r="BBA29" s="44"/>
      <c r="BBB29" s="44"/>
      <c r="BBC29" s="44"/>
      <c r="BBD29" s="44"/>
      <c r="BBE29" s="44"/>
      <c r="BBF29" s="44"/>
      <c r="BBG29" s="44"/>
      <c r="BBH29" s="44"/>
      <c r="BBI29" s="44"/>
      <c r="BBJ29" s="44"/>
      <c r="BBK29" s="44"/>
      <c r="BBL29" s="44"/>
      <c r="BBM29" s="44"/>
      <c r="BBN29" s="44"/>
      <c r="BBO29" s="44"/>
      <c r="BBP29" s="44"/>
      <c r="BBQ29" s="44"/>
      <c r="BBR29" s="44"/>
      <c r="BBS29" s="44"/>
      <c r="BBT29" s="44"/>
      <c r="BBU29" s="44"/>
      <c r="BBV29" s="44"/>
      <c r="BBW29" s="44"/>
      <c r="BBX29" s="44"/>
      <c r="BBY29" s="44"/>
      <c r="BBZ29" s="44"/>
      <c r="BCA29" s="44"/>
      <c r="BCB29" s="44"/>
      <c r="BCC29" s="44"/>
      <c r="BCD29" s="44"/>
      <c r="BCE29" s="44"/>
      <c r="BCF29" s="44"/>
      <c r="BCG29" s="44"/>
      <c r="BCH29" s="44"/>
      <c r="BCI29" s="44"/>
      <c r="BCJ29" s="44"/>
      <c r="BCK29" s="44"/>
      <c r="BCL29" s="44"/>
      <c r="BCM29" s="44"/>
      <c r="BCN29" s="44"/>
      <c r="BCO29" s="44"/>
      <c r="BCP29" s="44"/>
      <c r="BCQ29" s="44"/>
      <c r="BCR29" s="44"/>
      <c r="BCS29" s="44"/>
      <c r="BCT29" s="44"/>
      <c r="BCU29" s="44"/>
      <c r="BCV29" s="44"/>
      <c r="BCW29" s="44"/>
      <c r="BCX29" s="44"/>
      <c r="BCY29" s="44"/>
      <c r="BCZ29" s="44"/>
      <c r="BDA29" s="44"/>
      <c r="BDB29" s="44"/>
      <c r="BDC29" s="44"/>
      <c r="BDD29" s="44"/>
      <c r="BDE29" s="44"/>
      <c r="BDF29" s="44"/>
      <c r="BDG29" s="44"/>
      <c r="BDH29" s="44"/>
      <c r="BDI29" s="44"/>
      <c r="BDJ29" s="44"/>
      <c r="BDK29" s="44"/>
      <c r="BDL29" s="44"/>
      <c r="BDM29" s="44"/>
      <c r="BDN29" s="44"/>
      <c r="BDO29" s="44"/>
      <c r="BDP29" s="44"/>
      <c r="BDQ29" s="44"/>
      <c r="BDR29" s="44"/>
      <c r="BDS29" s="44"/>
      <c r="BDT29" s="44"/>
      <c r="BDU29" s="44"/>
      <c r="BDV29" s="44"/>
      <c r="BDW29" s="44"/>
      <c r="BDX29" s="44"/>
      <c r="BDY29" s="44"/>
      <c r="BDZ29" s="44"/>
      <c r="BEA29" s="44"/>
      <c r="BEB29" s="44"/>
      <c r="BEC29" s="44"/>
      <c r="BED29" s="44"/>
      <c r="BEE29" s="44"/>
      <c r="BEF29" s="44"/>
      <c r="BEG29" s="44"/>
      <c r="BEH29" s="44"/>
      <c r="BEI29" s="44"/>
      <c r="BEJ29" s="44"/>
      <c r="BEK29" s="44"/>
      <c r="BEL29" s="44"/>
      <c r="BEM29" s="44"/>
      <c r="BEN29" s="44"/>
      <c r="BEO29" s="44"/>
      <c r="BEP29" s="44"/>
      <c r="BEQ29" s="44"/>
      <c r="BER29" s="44"/>
      <c r="BES29" s="44"/>
      <c r="BET29" s="44"/>
      <c r="BEU29" s="44"/>
      <c r="BEV29" s="44"/>
      <c r="BEW29" s="44"/>
      <c r="BEX29" s="44"/>
      <c r="BEY29" s="44"/>
      <c r="BEZ29" s="44"/>
      <c r="BFA29" s="44"/>
      <c r="BFB29" s="44"/>
      <c r="BFC29" s="44"/>
      <c r="BFD29" s="44"/>
      <c r="BFE29" s="44"/>
      <c r="BFF29" s="44"/>
      <c r="BFG29" s="44"/>
      <c r="BFH29" s="44"/>
      <c r="BFI29" s="44"/>
      <c r="BFJ29" s="44"/>
      <c r="BFK29" s="44"/>
      <c r="BFL29" s="44"/>
      <c r="BFM29" s="44"/>
      <c r="BFN29" s="44"/>
      <c r="BFO29" s="44"/>
      <c r="BFP29" s="44"/>
      <c r="BFQ29" s="44"/>
      <c r="BFR29" s="44"/>
      <c r="BFS29" s="44"/>
      <c r="BFT29" s="44"/>
      <c r="BFU29" s="44"/>
      <c r="BFV29" s="44"/>
      <c r="BFW29" s="44"/>
      <c r="BFX29" s="44"/>
      <c r="BFY29" s="44"/>
      <c r="BFZ29" s="44"/>
      <c r="BGA29" s="44"/>
      <c r="BGB29" s="44"/>
      <c r="BGC29" s="44"/>
      <c r="BGD29" s="44"/>
      <c r="BGE29" s="44"/>
      <c r="BGF29" s="44"/>
      <c r="BGG29" s="44"/>
      <c r="BGH29" s="44"/>
      <c r="BGI29" s="44"/>
      <c r="BGJ29" s="44"/>
      <c r="BGK29" s="44"/>
      <c r="BGL29" s="44"/>
      <c r="BGM29" s="44"/>
      <c r="BGN29" s="44"/>
      <c r="BGO29" s="44"/>
      <c r="BGP29" s="44"/>
      <c r="BGQ29" s="44"/>
      <c r="BGR29" s="44"/>
      <c r="BGS29" s="44"/>
      <c r="BGT29" s="44"/>
      <c r="BGU29" s="44"/>
      <c r="BGV29" s="44"/>
      <c r="BGW29" s="44"/>
      <c r="BGX29" s="44"/>
      <c r="BGY29" s="44"/>
      <c r="BGZ29" s="44"/>
      <c r="BHA29" s="44"/>
      <c r="BHB29" s="44"/>
      <c r="BHC29" s="44"/>
      <c r="BHD29" s="44"/>
      <c r="BHE29" s="44"/>
      <c r="BHF29" s="44"/>
      <c r="BHG29" s="44"/>
      <c r="BHH29" s="44"/>
      <c r="BHI29" s="44"/>
      <c r="BHJ29" s="44"/>
      <c r="BHK29" s="44"/>
      <c r="BHL29" s="44"/>
      <c r="BHM29" s="44"/>
      <c r="BHN29" s="44"/>
      <c r="BHO29" s="44"/>
      <c r="BHP29" s="44"/>
      <c r="BHQ29" s="44"/>
      <c r="BHR29" s="44"/>
      <c r="BHS29" s="44"/>
      <c r="BHT29" s="44"/>
      <c r="BHU29" s="44"/>
      <c r="BHV29" s="44"/>
      <c r="BHW29" s="44"/>
      <c r="BHX29" s="44"/>
      <c r="BHY29" s="44"/>
      <c r="BHZ29" s="44"/>
      <c r="BIA29" s="44"/>
      <c r="BIB29" s="44"/>
      <c r="BIC29" s="44"/>
      <c r="BID29" s="44"/>
      <c r="BIE29" s="44"/>
      <c r="BIF29" s="44"/>
      <c r="BIG29" s="44"/>
      <c r="BIH29" s="44"/>
      <c r="BII29" s="44"/>
      <c r="BIJ29" s="44"/>
      <c r="BIK29" s="44"/>
      <c r="BIL29" s="44"/>
      <c r="BIM29" s="44"/>
      <c r="BIN29" s="44"/>
      <c r="BIO29" s="44"/>
      <c r="BIP29" s="44"/>
      <c r="BIQ29" s="44"/>
      <c r="BIR29" s="44"/>
      <c r="BIS29" s="44"/>
      <c r="BIT29" s="44"/>
      <c r="BIU29" s="44"/>
      <c r="BIV29" s="44"/>
      <c r="BIW29" s="44"/>
      <c r="BIX29" s="44"/>
      <c r="BIY29" s="44"/>
      <c r="BIZ29" s="44"/>
      <c r="BJA29" s="44"/>
      <c r="BJB29" s="44"/>
      <c r="BJC29" s="44"/>
      <c r="BJD29" s="44"/>
      <c r="BJE29" s="44"/>
      <c r="BJF29" s="44"/>
      <c r="BJG29" s="44"/>
      <c r="BJH29" s="44"/>
      <c r="BJI29" s="44"/>
      <c r="BJJ29" s="44"/>
      <c r="BJK29" s="44"/>
      <c r="BJL29" s="44"/>
      <c r="BJM29" s="44"/>
      <c r="BJN29" s="44"/>
      <c r="BJO29" s="44"/>
      <c r="BJP29" s="44"/>
      <c r="BJQ29" s="44"/>
      <c r="BJR29" s="44"/>
      <c r="BJS29" s="44"/>
      <c r="BJT29" s="44"/>
      <c r="BJU29" s="44"/>
      <c r="BJV29" s="44"/>
      <c r="BJW29" s="44"/>
      <c r="BJX29" s="44"/>
      <c r="BJY29" s="44"/>
      <c r="BJZ29" s="44"/>
      <c r="BKA29" s="44"/>
      <c r="BKB29" s="44"/>
      <c r="BKC29" s="44"/>
      <c r="BKD29" s="44"/>
      <c r="BKE29" s="44"/>
      <c r="BKF29" s="44"/>
      <c r="BKG29" s="44"/>
      <c r="BKH29" s="44"/>
      <c r="BKI29" s="44"/>
      <c r="BKJ29" s="44"/>
      <c r="BKK29" s="44"/>
      <c r="BKL29" s="44"/>
      <c r="BKM29" s="44"/>
      <c r="BKN29" s="44"/>
      <c r="BKO29" s="44"/>
      <c r="BKP29" s="44"/>
      <c r="BKQ29" s="44"/>
      <c r="BKR29" s="44"/>
      <c r="BKS29" s="44"/>
      <c r="BKT29" s="44"/>
      <c r="BKU29" s="44"/>
      <c r="BKV29" s="44"/>
      <c r="BKW29" s="44"/>
      <c r="BKX29" s="44"/>
      <c r="BKY29" s="44"/>
      <c r="BKZ29" s="44"/>
      <c r="BLA29" s="44"/>
      <c r="BLB29" s="44"/>
      <c r="BLC29" s="44"/>
      <c r="BLD29" s="44"/>
      <c r="BLE29" s="44"/>
      <c r="BLF29" s="44"/>
      <c r="BLG29" s="44"/>
      <c r="BLH29" s="44"/>
      <c r="BLI29" s="44"/>
      <c r="BLJ29" s="44"/>
      <c r="BLK29" s="44"/>
      <c r="BLL29" s="44"/>
      <c r="BLM29" s="44"/>
      <c r="BLN29" s="44"/>
      <c r="BLO29" s="44"/>
      <c r="BLP29" s="44"/>
      <c r="BLQ29" s="44"/>
      <c r="BLR29" s="44"/>
      <c r="BLS29" s="44"/>
      <c r="BLT29" s="44"/>
      <c r="BLU29" s="44"/>
      <c r="BLV29" s="44"/>
      <c r="BLW29" s="44"/>
      <c r="BLX29" s="44"/>
      <c r="BLY29" s="44"/>
      <c r="BLZ29" s="44"/>
      <c r="BMA29" s="44"/>
      <c r="BMB29" s="44"/>
      <c r="BMC29" s="44"/>
      <c r="BMD29" s="44"/>
      <c r="BME29" s="44"/>
      <c r="BMF29" s="44"/>
      <c r="BMG29" s="44"/>
      <c r="BMH29" s="44"/>
      <c r="BMI29" s="44"/>
      <c r="BMJ29" s="44"/>
      <c r="BMK29" s="44"/>
      <c r="BML29" s="44"/>
      <c r="BMM29" s="44"/>
      <c r="BMN29" s="44"/>
      <c r="BMO29" s="44"/>
      <c r="BMP29" s="44"/>
      <c r="BMQ29" s="44"/>
      <c r="BMR29" s="44"/>
      <c r="BMS29" s="44"/>
      <c r="BMT29" s="44"/>
      <c r="BMU29" s="44"/>
      <c r="BMV29" s="44"/>
      <c r="BMW29" s="44"/>
      <c r="BMX29" s="44"/>
      <c r="BMY29" s="44"/>
      <c r="BMZ29" s="44"/>
      <c r="BNA29" s="44"/>
      <c r="BNB29" s="44"/>
      <c r="BNC29" s="44"/>
      <c r="BND29" s="44"/>
      <c r="BNE29" s="44"/>
      <c r="BNF29" s="44"/>
      <c r="BNG29" s="44"/>
      <c r="BNH29" s="44"/>
      <c r="BNI29" s="44"/>
      <c r="BNJ29" s="44"/>
      <c r="BNK29" s="44"/>
      <c r="BNL29" s="44"/>
      <c r="BNM29" s="44"/>
      <c r="BNN29" s="44"/>
      <c r="BNO29" s="44"/>
      <c r="BNP29" s="44"/>
      <c r="BNQ29" s="44"/>
      <c r="BNR29" s="44"/>
      <c r="BNS29" s="44"/>
      <c r="BNT29" s="44"/>
      <c r="BNU29" s="44"/>
      <c r="BNV29" s="44"/>
      <c r="BNW29" s="44"/>
      <c r="BNX29" s="44"/>
      <c r="BNY29" s="44"/>
      <c r="BNZ29" s="44"/>
      <c r="BOA29" s="44"/>
      <c r="BOB29" s="44"/>
      <c r="BOC29" s="44"/>
      <c r="BOD29" s="44"/>
      <c r="BOE29" s="44"/>
      <c r="BOF29" s="44"/>
      <c r="BOG29" s="44"/>
      <c r="BOH29" s="44"/>
      <c r="BOI29" s="44"/>
      <c r="BOJ29" s="44"/>
      <c r="BOK29" s="44"/>
      <c r="BOL29" s="44"/>
      <c r="BOM29" s="44"/>
      <c r="BON29" s="44"/>
      <c r="BOO29" s="44"/>
      <c r="BOP29" s="44"/>
      <c r="BOQ29" s="44"/>
      <c r="BOR29" s="44"/>
      <c r="BOS29" s="44"/>
      <c r="BOT29" s="44"/>
      <c r="BOU29" s="44"/>
      <c r="BOV29" s="44"/>
      <c r="BOW29" s="44"/>
      <c r="BOX29" s="44"/>
      <c r="BOY29" s="44"/>
      <c r="BOZ29" s="44"/>
      <c r="BPA29" s="44"/>
      <c r="BPB29" s="44"/>
      <c r="BPC29" s="44"/>
      <c r="BPD29" s="44"/>
      <c r="BPE29" s="44"/>
      <c r="BPF29" s="44"/>
      <c r="BPG29" s="44"/>
      <c r="BPH29" s="44"/>
      <c r="BPI29" s="44"/>
      <c r="BPJ29" s="44"/>
      <c r="BPK29" s="44"/>
      <c r="BPL29" s="44"/>
      <c r="BPM29" s="44"/>
      <c r="BPN29" s="44"/>
      <c r="BPO29" s="44"/>
      <c r="BPP29" s="44"/>
      <c r="BPQ29" s="44"/>
      <c r="BPR29" s="44"/>
      <c r="BPS29" s="44"/>
      <c r="BPT29" s="44"/>
      <c r="BPU29" s="44"/>
      <c r="BPV29" s="44"/>
      <c r="BPW29" s="44"/>
      <c r="BPX29" s="44"/>
      <c r="BPY29" s="44"/>
      <c r="BPZ29" s="44"/>
      <c r="BQA29" s="44"/>
      <c r="BQB29" s="44"/>
      <c r="BQC29" s="44"/>
      <c r="BQD29" s="44"/>
      <c r="BQE29" s="44"/>
      <c r="BQF29" s="44"/>
      <c r="BQG29" s="44"/>
      <c r="BQH29" s="44"/>
      <c r="BQI29" s="44"/>
      <c r="BQJ29" s="44"/>
      <c r="BQK29" s="44"/>
      <c r="BQL29" s="44"/>
      <c r="BQM29" s="44"/>
      <c r="BQN29" s="44"/>
      <c r="BQO29" s="44"/>
      <c r="BQP29" s="44"/>
      <c r="BQQ29" s="44"/>
      <c r="BQR29" s="44"/>
      <c r="BQS29" s="44"/>
      <c r="BQT29" s="44"/>
      <c r="BQU29" s="44"/>
      <c r="BQV29" s="44"/>
      <c r="BQW29" s="44"/>
      <c r="BQX29" s="44"/>
      <c r="BQY29" s="44"/>
      <c r="BQZ29" s="44"/>
      <c r="BRA29" s="44"/>
      <c r="BRB29" s="44"/>
      <c r="BRC29" s="44"/>
      <c r="BRD29" s="44"/>
      <c r="BRE29" s="44"/>
      <c r="BRF29" s="44"/>
      <c r="BRG29" s="44"/>
      <c r="BRH29" s="44"/>
      <c r="BRI29" s="44"/>
      <c r="BRJ29" s="44"/>
      <c r="BRK29" s="44"/>
      <c r="BRL29" s="44"/>
      <c r="BRM29" s="44"/>
      <c r="BRN29" s="44"/>
      <c r="BRO29" s="44"/>
      <c r="BRP29" s="44"/>
      <c r="BRQ29" s="44"/>
      <c r="BRR29" s="44"/>
      <c r="BRS29" s="44"/>
      <c r="BRT29" s="44"/>
      <c r="BRU29" s="44"/>
      <c r="BRV29" s="44"/>
      <c r="BRW29" s="44"/>
      <c r="BRX29" s="44"/>
      <c r="BRY29" s="44"/>
      <c r="BRZ29" s="44"/>
      <c r="BSA29" s="44"/>
      <c r="BSB29" s="44"/>
      <c r="BSC29" s="44"/>
      <c r="BSD29" s="44"/>
      <c r="BSE29" s="44"/>
      <c r="BSF29" s="44"/>
      <c r="BSG29" s="44"/>
      <c r="BSH29" s="44"/>
      <c r="BSI29" s="44"/>
      <c r="BSJ29" s="44"/>
      <c r="BSK29" s="44"/>
      <c r="BSL29" s="44"/>
      <c r="BSM29" s="44"/>
      <c r="BSN29" s="44"/>
      <c r="BSO29" s="44"/>
      <c r="BSP29" s="44"/>
      <c r="BSQ29" s="44"/>
      <c r="BSR29" s="44"/>
      <c r="BSS29" s="44"/>
      <c r="BST29" s="44"/>
      <c r="BSU29" s="44"/>
      <c r="BSV29" s="44"/>
      <c r="BSW29" s="44"/>
      <c r="BSX29" s="44"/>
      <c r="BSY29" s="44"/>
      <c r="BSZ29" s="44"/>
      <c r="BTA29" s="44"/>
      <c r="BTB29" s="44"/>
      <c r="BTC29" s="44"/>
      <c r="BTD29" s="44"/>
      <c r="BTE29" s="44"/>
      <c r="BTF29" s="44"/>
      <c r="BTG29" s="44"/>
      <c r="BTH29" s="44"/>
      <c r="BTI29" s="44"/>
      <c r="BTJ29" s="44"/>
      <c r="BTK29" s="44"/>
      <c r="BTL29" s="44"/>
      <c r="BTM29" s="44"/>
      <c r="BTN29" s="44"/>
      <c r="BTO29" s="44"/>
      <c r="BTP29" s="44"/>
      <c r="BTQ29" s="44"/>
      <c r="BTR29" s="44"/>
      <c r="BTS29" s="44"/>
      <c r="BTT29" s="44"/>
      <c r="BTU29" s="44"/>
      <c r="BTV29" s="44"/>
      <c r="BTW29" s="44"/>
      <c r="BTX29" s="44"/>
      <c r="BTY29" s="44"/>
      <c r="BTZ29" s="44"/>
      <c r="BUA29" s="44"/>
      <c r="BUB29" s="44"/>
      <c r="BUC29" s="44"/>
      <c r="BUD29" s="44"/>
      <c r="BUE29" s="44"/>
      <c r="BUF29" s="44"/>
      <c r="BUG29" s="44"/>
      <c r="BUH29" s="44"/>
      <c r="BUI29" s="44"/>
      <c r="BUJ29" s="44"/>
      <c r="BUK29" s="44"/>
      <c r="BUL29" s="44"/>
      <c r="BUM29" s="44"/>
      <c r="BUN29" s="44"/>
      <c r="BUO29" s="44"/>
      <c r="BUP29" s="44"/>
      <c r="BUQ29" s="44"/>
      <c r="BUR29" s="44"/>
      <c r="BUS29" s="44"/>
      <c r="BUT29" s="44"/>
      <c r="BUU29" s="44"/>
      <c r="BUV29" s="44"/>
      <c r="BUW29" s="44"/>
      <c r="BUX29" s="44"/>
      <c r="BUY29" s="44"/>
      <c r="BUZ29" s="44"/>
      <c r="BVA29" s="44"/>
      <c r="BVB29" s="44"/>
      <c r="BVC29" s="44"/>
      <c r="BVD29" s="44"/>
      <c r="BVE29" s="44"/>
      <c r="BVF29" s="44"/>
      <c r="BVG29" s="44"/>
      <c r="BVH29" s="44"/>
      <c r="BVI29" s="44"/>
      <c r="BVJ29" s="44"/>
      <c r="BVK29" s="44"/>
      <c r="BVL29" s="44"/>
      <c r="BVM29" s="44"/>
      <c r="BVN29" s="44"/>
      <c r="BVO29" s="44"/>
      <c r="BVP29" s="44"/>
      <c r="BVQ29" s="44"/>
      <c r="BVR29" s="44"/>
      <c r="BVS29" s="44"/>
      <c r="BVT29" s="44"/>
      <c r="BVU29" s="44"/>
      <c r="BVV29" s="44"/>
      <c r="BVW29" s="44"/>
      <c r="BVX29" s="44"/>
      <c r="BVY29" s="44"/>
      <c r="BVZ29" s="44"/>
      <c r="BWA29" s="44"/>
      <c r="BWB29" s="44"/>
      <c r="BWC29" s="44"/>
      <c r="BWD29" s="44"/>
      <c r="BWE29" s="44"/>
      <c r="BWF29" s="44"/>
      <c r="BWG29" s="44"/>
      <c r="BWH29" s="44"/>
      <c r="BWI29" s="44"/>
      <c r="BWJ29" s="44"/>
      <c r="BWK29" s="44"/>
      <c r="BWL29" s="44"/>
      <c r="BWM29" s="44"/>
      <c r="BWN29" s="44"/>
      <c r="BWO29" s="44"/>
      <c r="BWP29" s="44"/>
      <c r="BWQ29" s="44"/>
      <c r="BWR29" s="44"/>
      <c r="BWS29" s="44"/>
      <c r="BWT29" s="44"/>
      <c r="BWU29" s="44"/>
      <c r="BWV29" s="44"/>
      <c r="BWW29" s="44"/>
      <c r="BWX29" s="44"/>
      <c r="BWY29" s="44"/>
      <c r="BWZ29" s="44"/>
      <c r="BXA29" s="44"/>
      <c r="BXB29" s="44"/>
      <c r="BXC29" s="44"/>
      <c r="BXD29" s="44"/>
      <c r="BXE29" s="44"/>
      <c r="BXF29" s="44"/>
      <c r="BXG29" s="44"/>
      <c r="BXH29" s="44"/>
      <c r="BXI29" s="44"/>
      <c r="BXJ29" s="44"/>
      <c r="BXK29" s="44"/>
      <c r="BXL29" s="44"/>
      <c r="BXM29" s="44"/>
      <c r="BXN29" s="44"/>
      <c r="BXO29" s="44"/>
      <c r="BXP29" s="44"/>
      <c r="BXQ29" s="44"/>
      <c r="BXR29" s="44"/>
      <c r="BXS29" s="44"/>
      <c r="BXT29" s="44"/>
      <c r="BXU29" s="44"/>
      <c r="BXV29" s="44"/>
      <c r="BXW29" s="44"/>
      <c r="BXX29" s="44"/>
      <c r="BXY29" s="44"/>
      <c r="BXZ29" s="44"/>
      <c r="BYA29" s="44"/>
      <c r="BYB29" s="44"/>
      <c r="BYC29" s="44"/>
      <c r="BYD29" s="44"/>
      <c r="BYE29" s="44"/>
      <c r="BYF29" s="44"/>
      <c r="BYG29" s="44"/>
      <c r="BYH29" s="44"/>
      <c r="BYI29" s="44"/>
      <c r="BYJ29" s="44"/>
      <c r="BYK29" s="44"/>
      <c r="BYL29" s="44"/>
      <c r="BYM29" s="44"/>
      <c r="BYN29" s="44"/>
      <c r="BYO29" s="44"/>
      <c r="BYP29" s="44"/>
      <c r="BYQ29" s="44"/>
      <c r="BYR29" s="44"/>
      <c r="BYS29" s="44"/>
      <c r="BYT29" s="44"/>
      <c r="BYU29" s="44"/>
      <c r="BYV29" s="44"/>
      <c r="BYW29" s="44"/>
      <c r="BYX29" s="44"/>
      <c r="BYY29" s="44"/>
      <c r="BYZ29" s="44"/>
      <c r="BZA29" s="44"/>
      <c r="BZB29" s="44"/>
      <c r="BZC29" s="44"/>
      <c r="BZD29" s="44"/>
      <c r="BZE29" s="44"/>
      <c r="BZF29" s="44"/>
      <c r="BZG29" s="44"/>
      <c r="BZH29" s="44"/>
      <c r="BZI29" s="44"/>
      <c r="BZJ29" s="44"/>
      <c r="BZK29" s="44"/>
      <c r="BZL29" s="44"/>
      <c r="BZM29" s="44"/>
      <c r="BZN29" s="44"/>
      <c r="BZO29" s="44"/>
      <c r="BZP29" s="44"/>
      <c r="BZQ29" s="44"/>
      <c r="BZR29" s="44"/>
      <c r="BZS29" s="44"/>
      <c r="BZT29" s="44"/>
      <c r="BZU29" s="44"/>
      <c r="BZV29" s="44"/>
      <c r="BZW29" s="44"/>
      <c r="BZX29" s="44"/>
      <c r="BZY29" s="44"/>
      <c r="BZZ29" s="44"/>
      <c r="CAA29" s="44"/>
      <c r="CAB29" s="44"/>
      <c r="CAC29" s="44"/>
      <c r="CAD29" s="44"/>
      <c r="CAE29" s="44"/>
      <c r="CAF29" s="44"/>
      <c r="CAG29" s="44"/>
      <c r="CAH29" s="44"/>
      <c r="CAI29" s="44"/>
      <c r="CAJ29" s="44"/>
      <c r="CAK29" s="44"/>
      <c r="CAL29" s="44"/>
      <c r="CAM29" s="44"/>
      <c r="CAN29" s="44"/>
      <c r="CAO29" s="44"/>
      <c r="CAP29" s="44"/>
      <c r="CAQ29" s="44"/>
      <c r="CAR29" s="44"/>
      <c r="CAS29" s="44"/>
      <c r="CAT29" s="44"/>
      <c r="CAU29" s="44"/>
      <c r="CAV29" s="44"/>
      <c r="CAW29" s="44"/>
      <c r="CAX29" s="44"/>
      <c r="CAY29" s="44"/>
      <c r="CAZ29" s="44"/>
      <c r="CBA29" s="44"/>
      <c r="CBB29" s="44"/>
      <c r="CBC29" s="44"/>
      <c r="CBD29" s="44"/>
      <c r="CBE29" s="44"/>
      <c r="CBF29" s="44"/>
      <c r="CBG29" s="44"/>
      <c r="CBH29" s="44"/>
      <c r="CBI29" s="44"/>
      <c r="CBJ29" s="44"/>
      <c r="CBK29" s="44"/>
      <c r="CBL29" s="44"/>
      <c r="CBM29" s="44"/>
      <c r="CBN29" s="44"/>
      <c r="CBO29" s="44"/>
      <c r="CBP29" s="44"/>
      <c r="CBQ29" s="44"/>
      <c r="CBR29" s="44"/>
      <c r="CBS29" s="44"/>
      <c r="CBT29" s="44"/>
      <c r="CBU29" s="44"/>
      <c r="CBV29" s="44"/>
      <c r="CBW29" s="44"/>
      <c r="CBX29" s="44"/>
      <c r="CBY29" s="44"/>
      <c r="CBZ29" s="44"/>
      <c r="CCA29" s="44"/>
      <c r="CCB29" s="44"/>
      <c r="CCC29" s="44"/>
      <c r="CCD29" s="44"/>
      <c r="CCE29" s="44"/>
      <c r="CCF29" s="44"/>
      <c r="CCG29" s="44"/>
      <c r="CCH29" s="44"/>
      <c r="CCI29" s="44"/>
      <c r="CCJ29" s="44"/>
      <c r="CCK29" s="44"/>
      <c r="CCL29" s="44"/>
      <c r="CCM29" s="44"/>
      <c r="CCN29" s="44"/>
      <c r="CCO29" s="44"/>
      <c r="CCP29" s="44"/>
      <c r="CCQ29" s="44"/>
      <c r="CCR29" s="44"/>
      <c r="CCS29" s="44"/>
      <c r="CCT29" s="44"/>
      <c r="CCU29" s="44"/>
      <c r="CCV29" s="44"/>
      <c r="CCW29" s="44"/>
      <c r="CCX29" s="44"/>
      <c r="CCY29" s="44"/>
      <c r="CCZ29" s="44"/>
      <c r="CDA29" s="44"/>
      <c r="CDB29" s="44"/>
      <c r="CDC29" s="44"/>
      <c r="CDD29" s="44"/>
      <c r="CDE29" s="44"/>
      <c r="CDF29" s="44"/>
      <c r="CDG29" s="44"/>
      <c r="CDH29" s="44"/>
      <c r="CDI29" s="44"/>
      <c r="CDJ29" s="44"/>
      <c r="CDK29" s="44"/>
      <c r="CDL29" s="44"/>
      <c r="CDM29" s="44"/>
      <c r="CDN29" s="44"/>
      <c r="CDO29" s="44"/>
      <c r="CDP29" s="44"/>
      <c r="CDQ29" s="44"/>
      <c r="CDR29" s="44"/>
      <c r="CDS29" s="44"/>
      <c r="CDT29" s="44"/>
      <c r="CDU29" s="44"/>
      <c r="CDV29" s="44"/>
      <c r="CDW29" s="44"/>
      <c r="CDX29" s="44"/>
      <c r="CDY29" s="44"/>
      <c r="CDZ29" s="44"/>
      <c r="CEA29" s="44"/>
      <c r="CEB29" s="44"/>
      <c r="CEC29" s="44"/>
      <c r="CED29" s="44"/>
      <c r="CEE29" s="44"/>
      <c r="CEF29" s="44"/>
      <c r="CEG29" s="44"/>
      <c r="CEH29" s="44"/>
      <c r="CEI29" s="44"/>
      <c r="CEJ29" s="44"/>
      <c r="CEK29" s="44"/>
      <c r="CEL29" s="44"/>
      <c r="CEM29" s="44"/>
      <c r="CEN29" s="44"/>
      <c r="CEO29" s="44"/>
      <c r="CEP29" s="44"/>
      <c r="CEQ29" s="44"/>
      <c r="CER29" s="44"/>
      <c r="CES29" s="44"/>
      <c r="CET29" s="44"/>
      <c r="CEU29" s="44"/>
      <c r="CEV29" s="44"/>
      <c r="CEW29" s="44"/>
      <c r="CEX29" s="44"/>
      <c r="CEY29" s="44"/>
      <c r="CEZ29" s="44"/>
      <c r="CFA29" s="44"/>
      <c r="CFB29" s="44"/>
      <c r="CFC29" s="44"/>
      <c r="CFD29" s="44"/>
      <c r="CFE29" s="44"/>
      <c r="CFF29" s="44"/>
      <c r="CFG29" s="44"/>
      <c r="CFH29" s="44"/>
      <c r="CFI29" s="44"/>
      <c r="CFJ29" s="44"/>
      <c r="CFK29" s="44"/>
      <c r="CFL29" s="44"/>
      <c r="CFM29" s="44"/>
      <c r="CFN29" s="44"/>
      <c r="CFO29" s="44"/>
      <c r="CFP29" s="44"/>
      <c r="CFQ29" s="44"/>
      <c r="CFR29" s="44"/>
      <c r="CFS29" s="44"/>
      <c r="CFT29" s="44"/>
      <c r="CFU29" s="44"/>
      <c r="CFV29" s="44"/>
      <c r="CFW29" s="44"/>
      <c r="CFX29" s="44"/>
      <c r="CFY29" s="44"/>
      <c r="CFZ29" s="44"/>
      <c r="CGA29" s="44"/>
      <c r="CGB29" s="44"/>
      <c r="CGC29" s="44"/>
      <c r="CGD29" s="44"/>
      <c r="CGE29" s="44"/>
      <c r="CGF29" s="44"/>
      <c r="CGG29" s="44"/>
      <c r="CGH29" s="44"/>
      <c r="CGI29" s="44"/>
      <c r="CGJ29" s="44"/>
      <c r="CGK29" s="44"/>
      <c r="CGL29" s="44"/>
      <c r="CGM29" s="44"/>
      <c r="CGN29" s="44"/>
      <c r="CGO29" s="44"/>
      <c r="CGP29" s="44"/>
      <c r="CGQ29" s="44"/>
      <c r="CGR29" s="44"/>
      <c r="CGS29" s="44"/>
      <c r="CGT29" s="44"/>
      <c r="CGU29" s="44"/>
      <c r="CGV29" s="44"/>
      <c r="CGW29" s="44"/>
      <c r="CGX29" s="44"/>
      <c r="CGY29" s="44"/>
      <c r="CGZ29" s="44"/>
      <c r="CHA29" s="44"/>
      <c r="CHB29" s="44"/>
      <c r="CHC29" s="44"/>
      <c r="CHD29" s="44"/>
      <c r="CHE29" s="44"/>
      <c r="CHF29" s="44"/>
      <c r="CHG29" s="44"/>
      <c r="CHH29" s="44"/>
      <c r="CHI29" s="44"/>
      <c r="CHJ29" s="44"/>
      <c r="CHK29" s="44"/>
      <c r="CHL29" s="44"/>
      <c r="CHM29" s="44"/>
      <c r="CHN29" s="44"/>
      <c r="CHO29" s="44"/>
      <c r="CHP29" s="44"/>
      <c r="CHQ29" s="44"/>
      <c r="CHR29" s="44"/>
      <c r="CHS29" s="44"/>
      <c r="CHT29" s="44"/>
      <c r="CHU29" s="44"/>
      <c r="CHV29" s="44"/>
      <c r="CHW29" s="44"/>
      <c r="CHX29" s="44"/>
      <c r="CHY29" s="44"/>
      <c r="CHZ29" s="44"/>
      <c r="CIA29" s="44"/>
      <c r="CIB29" s="44"/>
      <c r="CIC29" s="44"/>
      <c r="CID29" s="44"/>
      <c r="CIE29" s="44"/>
      <c r="CIF29" s="44"/>
      <c r="CIG29" s="44"/>
      <c r="CIH29" s="44"/>
      <c r="CII29" s="44"/>
      <c r="CIJ29" s="44"/>
      <c r="CIK29" s="44"/>
      <c r="CIL29" s="44"/>
      <c r="CIM29" s="44"/>
      <c r="CIN29" s="44"/>
      <c r="CIO29" s="44"/>
      <c r="CIP29" s="44"/>
      <c r="CIQ29" s="44"/>
      <c r="CIR29" s="44"/>
      <c r="CIS29" s="44"/>
      <c r="CIT29" s="44"/>
      <c r="CIU29" s="44"/>
      <c r="CIV29" s="44"/>
      <c r="CIW29" s="44"/>
      <c r="CIX29" s="44"/>
      <c r="CIY29" s="44"/>
      <c r="CIZ29" s="44"/>
      <c r="CJA29" s="44"/>
      <c r="CJB29" s="44"/>
      <c r="CJC29" s="44"/>
      <c r="CJD29" s="44"/>
      <c r="CJE29" s="44"/>
      <c r="CJF29" s="44"/>
      <c r="CJG29" s="44"/>
      <c r="CJH29" s="44"/>
      <c r="CJI29" s="44"/>
      <c r="CJJ29" s="44"/>
      <c r="CJK29" s="44"/>
      <c r="CJL29" s="44"/>
      <c r="CJM29" s="44"/>
      <c r="CJN29" s="44"/>
      <c r="CJO29" s="44"/>
      <c r="CJP29" s="44"/>
      <c r="CJQ29" s="44"/>
      <c r="CJR29" s="44"/>
      <c r="CJS29" s="44"/>
      <c r="CJT29" s="44"/>
      <c r="CJU29" s="44"/>
      <c r="CJV29" s="44"/>
      <c r="CJW29" s="44"/>
      <c r="CJX29" s="44"/>
      <c r="CJY29" s="44"/>
      <c r="CJZ29" s="44"/>
      <c r="CKA29" s="44"/>
      <c r="CKB29" s="44"/>
      <c r="CKC29" s="44"/>
      <c r="CKD29" s="44"/>
      <c r="CKE29" s="44"/>
      <c r="CKF29" s="44"/>
      <c r="CKG29" s="44"/>
      <c r="CKH29" s="44"/>
      <c r="CKI29" s="44"/>
      <c r="CKJ29" s="44"/>
      <c r="CKK29" s="44"/>
      <c r="CKL29" s="44"/>
      <c r="CKM29" s="44"/>
      <c r="CKN29" s="44"/>
      <c r="CKO29" s="44"/>
      <c r="CKP29" s="44"/>
      <c r="CKQ29" s="44"/>
      <c r="CKR29" s="44"/>
      <c r="CKS29" s="44"/>
      <c r="CKT29" s="44"/>
      <c r="CKU29" s="44"/>
      <c r="CKV29" s="44"/>
      <c r="CKW29" s="44"/>
      <c r="CKX29" s="44"/>
      <c r="CKY29" s="44"/>
      <c r="CKZ29" s="44"/>
      <c r="CLA29" s="44"/>
      <c r="CLB29" s="44"/>
      <c r="CLC29" s="44"/>
      <c r="CLD29" s="44"/>
      <c r="CLE29" s="44"/>
      <c r="CLF29" s="44"/>
      <c r="CLG29" s="44"/>
      <c r="CLH29" s="44"/>
      <c r="CLI29" s="44"/>
      <c r="CLJ29" s="44"/>
      <c r="CLK29" s="44"/>
      <c r="CLL29" s="44"/>
      <c r="CLM29" s="44"/>
      <c r="CLN29" s="44"/>
      <c r="CLO29" s="44"/>
      <c r="CLP29" s="44"/>
      <c r="CLQ29" s="44"/>
      <c r="CLR29" s="44"/>
      <c r="CLS29" s="44"/>
      <c r="CLT29" s="44"/>
      <c r="CLU29" s="44"/>
      <c r="CLV29" s="44"/>
      <c r="CLW29" s="44"/>
      <c r="CLX29" s="44"/>
      <c r="CLY29" s="44"/>
      <c r="CLZ29" s="44"/>
      <c r="CMA29" s="44"/>
      <c r="CMB29" s="44"/>
      <c r="CMC29" s="44"/>
      <c r="CMD29" s="44"/>
      <c r="CME29" s="44"/>
      <c r="CMF29" s="44"/>
      <c r="CMG29" s="44"/>
      <c r="CMH29" s="44"/>
      <c r="CMI29" s="44"/>
      <c r="CMJ29" s="44"/>
      <c r="CMK29" s="44"/>
      <c r="CML29" s="44"/>
      <c r="CMM29" s="44"/>
      <c r="CMN29" s="44"/>
      <c r="CMO29" s="44"/>
      <c r="CMP29" s="44"/>
      <c r="CMQ29" s="44"/>
      <c r="CMR29" s="44"/>
      <c r="CMS29" s="44"/>
      <c r="CMT29" s="44"/>
      <c r="CMU29" s="44"/>
      <c r="CMV29" s="44"/>
      <c r="CMW29" s="44"/>
      <c r="CMX29" s="44"/>
      <c r="CMY29" s="44"/>
      <c r="CMZ29" s="44"/>
      <c r="CNA29" s="44"/>
      <c r="CNB29" s="44"/>
      <c r="CNC29" s="44"/>
      <c r="CND29" s="44"/>
      <c r="CNE29" s="44"/>
      <c r="CNF29" s="44"/>
      <c r="CNG29" s="44"/>
      <c r="CNH29" s="44"/>
      <c r="CNI29" s="44"/>
      <c r="CNJ29" s="44"/>
      <c r="CNK29" s="44"/>
      <c r="CNL29" s="44"/>
      <c r="CNM29" s="44"/>
      <c r="CNN29" s="44"/>
      <c r="CNO29" s="44"/>
      <c r="CNP29" s="44"/>
      <c r="CNQ29" s="44"/>
      <c r="CNR29" s="44"/>
      <c r="CNS29" s="44"/>
      <c r="CNT29" s="44"/>
      <c r="CNU29" s="44"/>
      <c r="CNV29" s="44"/>
      <c r="CNW29" s="44"/>
      <c r="CNX29" s="44"/>
      <c r="CNY29" s="44"/>
      <c r="CNZ29" s="44"/>
      <c r="COA29" s="44"/>
      <c r="COB29" s="44"/>
      <c r="COC29" s="44"/>
      <c r="COD29" s="44"/>
      <c r="COE29" s="44"/>
      <c r="COF29" s="44"/>
      <c r="COG29" s="44"/>
      <c r="COH29" s="44"/>
      <c r="COI29" s="44"/>
      <c r="COJ29" s="44"/>
      <c r="COK29" s="44"/>
      <c r="COL29" s="44"/>
      <c r="COM29" s="44"/>
      <c r="CON29" s="44"/>
      <c r="COO29" s="44"/>
      <c r="COP29" s="44"/>
      <c r="COQ29" s="44"/>
      <c r="COR29" s="44"/>
      <c r="COS29" s="44"/>
      <c r="COT29" s="44"/>
      <c r="COU29" s="44"/>
      <c r="COV29" s="44"/>
      <c r="COW29" s="44"/>
      <c r="COX29" s="44"/>
      <c r="COY29" s="44"/>
      <c r="COZ29" s="44"/>
      <c r="CPA29" s="44"/>
      <c r="CPB29" s="44"/>
      <c r="CPC29" s="44"/>
      <c r="CPD29" s="44"/>
      <c r="CPE29" s="44"/>
      <c r="CPF29" s="44"/>
      <c r="CPG29" s="44"/>
      <c r="CPH29" s="44"/>
      <c r="CPI29" s="44"/>
      <c r="CPJ29" s="44"/>
      <c r="CPK29" s="44"/>
      <c r="CPL29" s="44"/>
      <c r="CPM29" s="44"/>
      <c r="CPN29" s="44"/>
      <c r="CPO29" s="44"/>
      <c r="CPP29" s="44"/>
      <c r="CPQ29" s="44"/>
      <c r="CPR29" s="44"/>
      <c r="CPS29" s="44"/>
      <c r="CPT29" s="44"/>
      <c r="CPU29" s="44"/>
      <c r="CPV29" s="44"/>
      <c r="CPW29" s="44"/>
      <c r="CPX29" s="44"/>
      <c r="CPY29" s="44"/>
      <c r="CPZ29" s="44"/>
      <c r="CQA29" s="44"/>
      <c r="CQB29" s="44"/>
      <c r="CQC29" s="44"/>
      <c r="CQD29" s="44"/>
      <c r="CQE29" s="44"/>
      <c r="CQF29" s="44"/>
      <c r="CQG29" s="44"/>
      <c r="CQH29" s="44"/>
      <c r="CQI29" s="44"/>
      <c r="CQJ29" s="44"/>
      <c r="CQK29" s="44"/>
      <c r="CQL29" s="44"/>
      <c r="CQM29" s="44"/>
      <c r="CQN29" s="44"/>
      <c r="CQO29" s="44"/>
      <c r="CQP29" s="44"/>
      <c r="CQQ29" s="44"/>
      <c r="CQR29" s="44"/>
      <c r="CQS29" s="44"/>
      <c r="CQT29" s="44"/>
      <c r="CQU29" s="44"/>
      <c r="CQV29" s="44"/>
      <c r="CQW29" s="44"/>
      <c r="CQX29" s="44"/>
      <c r="CQY29" s="44"/>
      <c r="CQZ29" s="44"/>
      <c r="CRA29" s="44"/>
      <c r="CRB29" s="44"/>
      <c r="CRC29" s="44"/>
      <c r="CRD29" s="44"/>
      <c r="CRE29" s="44"/>
      <c r="CRF29" s="44"/>
      <c r="CRG29" s="44"/>
      <c r="CRH29" s="44"/>
      <c r="CRI29" s="44"/>
      <c r="CRJ29" s="44"/>
      <c r="CRK29" s="44"/>
      <c r="CRL29" s="44"/>
      <c r="CRM29" s="44"/>
      <c r="CRN29" s="44"/>
      <c r="CRO29" s="44"/>
      <c r="CRP29" s="44"/>
      <c r="CRQ29" s="44"/>
      <c r="CRR29" s="44"/>
      <c r="CRS29" s="44"/>
      <c r="CRT29" s="44"/>
      <c r="CRU29" s="44"/>
      <c r="CRV29" s="44"/>
      <c r="CRW29" s="44"/>
      <c r="CRX29" s="44"/>
      <c r="CRY29" s="44"/>
      <c r="CRZ29" s="44"/>
      <c r="CSA29" s="44"/>
      <c r="CSB29" s="44"/>
      <c r="CSC29" s="44"/>
      <c r="CSD29" s="44"/>
      <c r="CSE29" s="44"/>
      <c r="CSF29" s="44"/>
      <c r="CSG29" s="44"/>
      <c r="CSH29" s="44"/>
      <c r="CSI29" s="44"/>
      <c r="CSJ29" s="44"/>
      <c r="CSK29" s="44"/>
      <c r="CSL29" s="44"/>
      <c r="CSM29" s="44"/>
      <c r="CSN29" s="44"/>
      <c r="CSO29" s="44"/>
      <c r="CSP29" s="44"/>
      <c r="CSQ29" s="44"/>
      <c r="CSR29" s="44"/>
      <c r="CSS29" s="44"/>
      <c r="CST29" s="44"/>
      <c r="CSU29" s="44"/>
      <c r="CSV29" s="44"/>
      <c r="CSW29" s="44"/>
      <c r="CSX29" s="44"/>
      <c r="CSY29" s="44"/>
      <c r="CSZ29" s="44"/>
      <c r="CTA29" s="44"/>
      <c r="CTB29" s="44"/>
      <c r="CTC29" s="44"/>
      <c r="CTD29" s="44"/>
      <c r="CTE29" s="44"/>
      <c r="CTF29" s="44"/>
      <c r="CTG29" s="44"/>
      <c r="CTH29" s="44"/>
      <c r="CTI29" s="44"/>
      <c r="CTJ29" s="44"/>
      <c r="CTK29" s="44"/>
      <c r="CTL29" s="44"/>
      <c r="CTM29" s="44"/>
      <c r="CTN29" s="44"/>
      <c r="CTO29" s="44"/>
      <c r="CTP29" s="44"/>
      <c r="CTQ29" s="44"/>
      <c r="CTR29" s="44"/>
      <c r="CTS29" s="44"/>
      <c r="CTT29" s="44"/>
      <c r="CTU29" s="44"/>
      <c r="CTV29" s="44"/>
      <c r="CTW29" s="44"/>
      <c r="CTX29" s="44"/>
      <c r="CTY29" s="44"/>
      <c r="CTZ29" s="44"/>
      <c r="CUA29" s="44"/>
      <c r="CUB29" s="44"/>
      <c r="CUC29" s="44"/>
      <c r="CUD29" s="44"/>
      <c r="CUE29" s="44"/>
      <c r="CUF29" s="44"/>
      <c r="CUG29" s="44"/>
      <c r="CUH29" s="44"/>
      <c r="CUI29" s="44"/>
      <c r="CUJ29" s="44"/>
      <c r="CUK29" s="44"/>
      <c r="CUL29" s="44"/>
      <c r="CUM29" s="44"/>
      <c r="CUN29" s="44"/>
      <c r="CUO29" s="44"/>
      <c r="CUP29" s="44"/>
      <c r="CUQ29" s="44"/>
      <c r="CUR29" s="44"/>
      <c r="CUS29" s="44"/>
      <c r="CUT29" s="44"/>
      <c r="CUU29" s="44"/>
      <c r="CUV29" s="44"/>
      <c r="CUW29" s="44"/>
      <c r="CUX29" s="44"/>
      <c r="CUY29" s="44"/>
      <c r="CUZ29" s="44"/>
      <c r="CVA29" s="44"/>
      <c r="CVB29" s="44"/>
      <c r="CVC29" s="44"/>
      <c r="CVD29" s="44"/>
      <c r="CVE29" s="44"/>
      <c r="CVF29" s="44"/>
      <c r="CVG29" s="44"/>
      <c r="CVH29" s="44"/>
      <c r="CVI29" s="44"/>
      <c r="CVJ29" s="44"/>
      <c r="CVK29" s="44"/>
      <c r="CVL29" s="44"/>
      <c r="CVM29" s="44"/>
      <c r="CVN29" s="44"/>
      <c r="CVO29" s="44"/>
      <c r="CVP29" s="44"/>
      <c r="CVQ29" s="44"/>
      <c r="CVR29" s="44"/>
      <c r="CVS29" s="44"/>
      <c r="CVT29" s="44"/>
      <c r="CVU29" s="44"/>
      <c r="CVV29" s="44"/>
      <c r="CVW29" s="44"/>
      <c r="CVX29" s="44"/>
      <c r="CVY29" s="44"/>
      <c r="CVZ29" s="44"/>
      <c r="CWA29" s="44"/>
      <c r="CWB29" s="44"/>
      <c r="CWC29" s="44"/>
      <c r="CWD29" s="44"/>
      <c r="CWE29" s="44"/>
      <c r="CWF29" s="44"/>
      <c r="CWG29" s="44"/>
      <c r="CWH29" s="44"/>
      <c r="CWI29" s="44"/>
      <c r="CWJ29" s="44"/>
      <c r="CWK29" s="44"/>
      <c r="CWL29" s="44"/>
      <c r="CWM29" s="44"/>
      <c r="CWN29" s="44"/>
      <c r="CWO29" s="44"/>
      <c r="CWP29" s="44"/>
      <c r="CWQ29" s="44"/>
      <c r="CWR29" s="44"/>
      <c r="CWS29" s="44"/>
      <c r="CWT29" s="44"/>
      <c r="CWU29" s="44"/>
      <c r="CWV29" s="44"/>
      <c r="CWW29" s="44"/>
      <c r="CWX29" s="44"/>
      <c r="CWY29" s="44"/>
      <c r="CWZ29" s="44"/>
      <c r="CXA29" s="44"/>
      <c r="CXB29" s="44"/>
      <c r="CXC29" s="44"/>
      <c r="CXD29" s="44"/>
      <c r="CXE29" s="44"/>
      <c r="CXF29" s="44"/>
      <c r="CXG29" s="44"/>
      <c r="CXH29" s="44"/>
      <c r="CXI29" s="44"/>
      <c r="CXJ29" s="44"/>
      <c r="CXK29" s="44"/>
      <c r="CXL29" s="44"/>
      <c r="CXM29" s="44"/>
      <c r="CXN29" s="44"/>
      <c r="CXO29" s="44"/>
      <c r="CXP29" s="44"/>
      <c r="CXQ29" s="44"/>
      <c r="CXR29" s="44"/>
      <c r="CXS29" s="44"/>
      <c r="CXT29" s="44"/>
      <c r="CXU29" s="44"/>
      <c r="CXV29" s="44"/>
      <c r="CXW29" s="44"/>
      <c r="CXX29" s="44"/>
      <c r="CXY29" s="44"/>
      <c r="CXZ29" s="44"/>
      <c r="CYA29" s="44"/>
      <c r="CYB29" s="44"/>
      <c r="CYC29" s="44"/>
      <c r="CYD29" s="44"/>
      <c r="CYE29" s="44"/>
      <c r="CYF29" s="44"/>
      <c r="CYG29" s="44"/>
      <c r="CYH29" s="44"/>
      <c r="CYI29" s="44"/>
      <c r="CYJ29" s="44"/>
      <c r="CYK29" s="44"/>
      <c r="CYL29" s="44"/>
      <c r="CYM29" s="44"/>
      <c r="CYN29" s="44"/>
      <c r="CYO29" s="44"/>
      <c r="CYP29" s="44"/>
      <c r="CYQ29" s="44"/>
      <c r="CYR29" s="44"/>
      <c r="CYS29" s="44"/>
      <c r="CYT29" s="44"/>
      <c r="CYU29" s="44"/>
      <c r="CYV29" s="44"/>
      <c r="CYW29" s="44"/>
      <c r="CYX29" s="44"/>
      <c r="CYY29" s="44"/>
      <c r="CYZ29" s="44"/>
      <c r="CZA29" s="44"/>
      <c r="CZB29" s="44"/>
      <c r="CZC29" s="44"/>
      <c r="CZD29" s="44"/>
      <c r="CZE29" s="44"/>
      <c r="CZF29" s="44"/>
      <c r="CZG29" s="44"/>
      <c r="CZH29" s="44"/>
      <c r="CZI29" s="44"/>
      <c r="CZJ29" s="44"/>
      <c r="CZK29" s="44"/>
      <c r="CZL29" s="44"/>
      <c r="CZM29" s="44"/>
      <c r="CZN29" s="44"/>
      <c r="CZO29" s="44"/>
      <c r="CZP29" s="44"/>
      <c r="CZQ29" s="44"/>
      <c r="CZR29" s="44"/>
      <c r="CZS29" s="44"/>
      <c r="CZT29" s="44"/>
      <c r="CZU29" s="44"/>
      <c r="CZV29" s="44"/>
      <c r="CZW29" s="44"/>
      <c r="CZX29" s="44"/>
      <c r="CZY29" s="44"/>
      <c r="CZZ29" s="44"/>
      <c r="DAA29" s="44"/>
      <c r="DAB29" s="44"/>
      <c r="DAC29" s="44"/>
      <c r="DAD29" s="44"/>
      <c r="DAE29" s="44"/>
      <c r="DAF29" s="44"/>
      <c r="DAG29" s="44"/>
      <c r="DAH29" s="44"/>
      <c r="DAI29" s="44"/>
      <c r="DAJ29" s="44"/>
      <c r="DAK29" s="44"/>
      <c r="DAL29" s="44"/>
      <c r="DAM29" s="44"/>
      <c r="DAN29" s="44"/>
      <c r="DAO29" s="44"/>
      <c r="DAP29" s="44"/>
      <c r="DAQ29" s="44"/>
      <c r="DAR29" s="44"/>
      <c r="DAS29" s="44"/>
      <c r="DAT29" s="44"/>
      <c r="DAU29" s="44"/>
      <c r="DAV29" s="44"/>
      <c r="DAW29" s="44"/>
      <c r="DAX29" s="44"/>
      <c r="DAY29" s="44"/>
      <c r="DAZ29" s="44"/>
      <c r="DBA29" s="44"/>
      <c r="DBB29" s="44"/>
      <c r="DBC29" s="44"/>
      <c r="DBD29" s="44"/>
      <c r="DBE29" s="44"/>
      <c r="DBF29" s="44"/>
      <c r="DBG29" s="44"/>
      <c r="DBH29" s="44"/>
      <c r="DBI29" s="44"/>
      <c r="DBJ29" s="44"/>
      <c r="DBK29" s="44"/>
      <c r="DBL29" s="44"/>
      <c r="DBM29" s="44"/>
      <c r="DBN29" s="44"/>
      <c r="DBO29" s="44"/>
      <c r="DBP29" s="44"/>
      <c r="DBQ29" s="44"/>
      <c r="DBR29" s="44"/>
      <c r="DBS29" s="44"/>
      <c r="DBT29" s="44"/>
      <c r="DBU29" s="44"/>
      <c r="DBV29" s="44"/>
      <c r="DBW29" s="44"/>
      <c r="DBX29" s="44"/>
      <c r="DBY29" s="44"/>
      <c r="DBZ29" s="44"/>
      <c r="DCA29" s="44"/>
      <c r="DCB29" s="44"/>
      <c r="DCC29" s="44"/>
      <c r="DCD29" s="44"/>
      <c r="DCE29" s="44"/>
      <c r="DCF29" s="44"/>
      <c r="DCG29" s="44"/>
      <c r="DCH29" s="44"/>
      <c r="DCI29" s="44"/>
      <c r="DCJ29" s="44"/>
      <c r="DCK29" s="44"/>
      <c r="DCL29" s="44"/>
      <c r="DCM29" s="44"/>
      <c r="DCN29" s="44"/>
      <c r="DCO29" s="44"/>
      <c r="DCP29" s="44"/>
      <c r="DCQ29" s="44"/>
      <c r="DCR29" s="44"/>
      <c r="DCS29" s="44"/>
      <c r="DCT29" s="44"/>
      <c r="DCU29" s="44"/>
      <c r="DCV29" s="44"/>
      <c r="DCW29" s="44"/>
      <c r="DCX29" s="44"/>
      <c r="DCY29" s="44"/>
      <c r="DCZ29" s="44"/>
      <c r="DDA29" s="44"/>
      <c r="DDB29" s="44"/>
      <c r="DDC29" s="44"/>
      <c r="DDD29" s="44"/>
      <c r="DDE29" s="44"/>
      <c r="DDF29" s="44"/>
      <c r="DDG29" s="44"/>
      <c r="DDH29" s="44"/>
      <c r="DDI29" s="44"/>
      <c r="DDJ29" s="44"/>
      <c r="DDK29" s="44"/>
      <c r="DDL29" s="44"/>
      <c r="DDM29" s="44"/>
      <c r="DDN29" s="44"/>
      <c r="DDO29" s="44"/>
      <c r="DDP29" s="44"/>
      <c r="DDQ29" s="44"/>
      <c r="DDR29" s="44"/>
      <c r="DDS29" s="44"/>
      <c r="DDT29" s="44"/>
      <c r="DDU29" s="44"/>
      <c r="DDV29" s="44"/>
      <c r="DDW29" s="44"/>
      <c r="DDX29" s="44"/>
      <c r="DDY29" s="44"/>
      <c r="DDZ29" s="44"/>
      <c r="DEA29" s="44"/>
      <c r="DEB29" s="44"/>
      <c r="DEC29" s="44"/>
      <c r="DED29" s="44"/>
      <c r="DEE29" s="44"/>
      <c r="DEF29" s="44"/>
      <c r="DEG29" s="44"/>
      <c r="DEH29" s="44"/>
      <c r="DEI29" s="44"/>
      <c r="DEJ29" s="44"/>
      <c r="DEK29" s="44"/>
      <c r="DEL29" s="44"/>
      <c r="DEM29" s="44"/>
      <c r="DEN29" s="44"/>
      <c r="DEO29" s="44"/>
      <c r="DEP29" s="44"/>
      <c r="DEQ29" s="44"/>
      <c r="DER29" s="44"/>
      <c r="DES29" s="44"/>
      <c r="DET29" s="44"/>
      <c r="DEU29" s="44"/>
      <c r="DEV29" s="44"/>
      <c r="DEW29" s="44"/>
      <c r="DEX29" s="44"/>
      <c r="DEY29" s="44"/>
      <c r="DEZ29" s="44"/>
      <c r="DFA29" s="44"/>
      <c r="DFB29" s="44"/>
      <c r="DFC29" s="44"/>
      <c r="DFD29" s="44"/>
      <c r="DFE29" s="44"/>
      <c r="DFF29" s="44"/>
      <c r="DFG29" s="44"/>
      <c r="DFH29" s="44"/>
      <c r="DFI29" s="44"/>
      <c r="DFJ29" s="44"/>
      <c r="DFK29" s="44"/>
      <c r="DFL29" s="44"/>
      <c r="DFM29" s="44"/>
      <c r="DFN29" s="44"/>
      <c r="DFO29" s="44"/>
      <c r="DFP29" s="44"/>
      <c r="DFQ29" s="44"/>
      <c r="DFR29" s="44"/>
      <c r="DFS29" s="44"/>
      <c r="DFT29" s="44"/>
      <c r="DFU29" s="44"/>
      <c r="DFV29" s="44"/>
      <c r="DFW29" s="44"/>
      <c r="DFX29" s="44"/>
      <c r="DFY29" s="44"/>
      <c r="DFZ29" s="44"/>
      <c r="DGA29" s="44"/>
      <c r="DGB29" s="44"/>
      <c r="DGC29" s="44"/>
      <c r="DGD29" s="44"/>
      <c r="DGE29" s="44"/>
      <c r="DGF29" s="44"/>
      <c r="DGG29" s="44"/>
      <c r="DGH29" s="44"/>
      <c r="DGI29" s="44"/>
      <c r="DGJ29" s="44"/>
      <c r="DGK29" s="44"/>
      <c r="DGL29" s="44"/>
      <c r="DGM29" s="44"/>
      <c r="DGN29" s="44"/>
      <c r="DGO29" s="44"/>
      <c r="DGP29" s="44"/>
      <c r="DGQ29" s="44"/>
      <c r="DGR29" s="44"/>
      <c r="DGS29" s="44"/>
      <c r="DGT29" s="44"/>
      <c r="DGU29" s="44"/>
      <c r="DGV29" s="44"/>
      <c r="DGW29" s="44"/>
      <c r="DGX29" s="44"/>
      <c r="DGY29" s="44"/>
      <c r="DGZ29" s="44"/>
      <c r="DHA29" s="44"/>
      <c r="DHB29" s="44"/>
      <c r="DHC29" s="44"/>
      <c r="DHD29" s="44"/>
      <c r="DHE29" s="44"/>
      <c r="DHF29" s="44"/>
      <c r="DHG29" s="44"/>
      <c r="DHH29" s="44"/>
      <c r="DHI29" s="44"/>
      <c r="DHJ29" s="44"/>
      <c r="DHK29" s="44"/>
      <c r="DHL29" s="44"/>
      <c r="DHM29" s="44"/>
      <c r="DHN29" s="44"/>
      <c r="DHO29" s="44"/>
      <c r="DHP29" s="44"/>
      <c r="DHQ29" s="44"/>
      <c r="DHR29" s="44"/>
      <c r="DHS29" s="44"/>
      <c r="DHT29" s="44"/>
      <c r="DHU29" s="44"/>
      <c r="DHV29" s="44"/>
      <c r="DHW29" s="44"/>
      <c r="DHX29" s="44"/>
      <c r="DHY29" s="44"/>
      <c r="DHZ29" s="44"/>
      <c r="DIA29" s="44"/>
      <c r="DIB29" s="44"/>
      <c r="DIC29" s="44"/>
      <c r="DID29" s="44"/>
      <c r="DIE29" s="44"/>
      <c r="DIF29" s="44"/>
      <c r="DIG29" s="44"/>
      <c r="DIH29" s="44"/>
      <c r="DII29" s="44"/>
      <c r="DIJ29" s="44"/>
      <c r="DIK29" s="44"/>
      <c r="DIL29" s="44"/>
      <c r="DIM29" s="44"/>
      <c r="DIN29" s="44"/>
      <c r="DIO29" s="44"/>
      <c r="DIP29" s="44"/>
      <c r="DIQ29" s="44"/>
      <c r="DIR29" s="44"/>
      <c r="DIS29" s="44"/>
      <c r="DIT29" s="44"/>
      <c r="DIU29" s="44"/>
      <c r="DIV29" s="44"/>
      <c r="DIW29" s="44"/>
      <c r="DIX29" s="44"/>
      <c r="DIY29" s="44"/>
      <c r="DIZ29" s="44"/>
      <c r="DJA29" s="44"/>
      <c r="DJB29" s="44"/>
      <c r="DJC29" s="44"/>
      <c r="DJD29" s="44"/>
      <c r="DJE29" s="44"/>
      <c r="DJF29" s="44"/>
      <c r="DJG29" s="44"/>
      <c r="DJH29" s="44"/>
      <c r="DJI29" s="44"/>
      <c r="DJJ29" s="44"/>
      <c r="DJK29" s="44"/>
      <c r="DJL29" s="44"/>
      <c r="DJM29" s="44"/>
      <c r="DJN29" s="44"/>
      <c r="DJO29" s="44"/>
      <c r="DJP29" s="44"/>
      <c r="DJQ29" s="44"/>
      <c r="DJR29" s="44"/>
      <c r="DJS29" s="44"/>
      <c r="DJT29" s="44"/>
      <c r="DJU29" s="44"/>
      <c r="DJV29" s="44"/>
      <c r="DJW29" s="44"/>
      <c r="DJX29" s="44"/>
      <c r="DJY29" s="44"/>
      <c r="DJZ29" s="44"/>
      <c r="DKA29" s="44"/>
      <c r="DKB29" s="44"/>
      <c r="DKC29" s="44"/>
      <c r="DKD29" s="44"/>
      <c r="DKE29" s="44"/>
      <c r="DKF29" s="44"/>
      <c r="DKG29" s="44"/>
      <c r="DKH29" s="44"/>
      <c r="DKI29" s="44"/>
      <c r="DKJ29" s="44"/>
      <c r="DKK29" s="44"/>
      <c r="DKL29" s="44"/>
      <c r="DKM29" s="44"/>
      <c r="DKN29" s="44"/>
      <c r="DKO29" s="44"/>
      <c r="DKP29" s="44"/>
      <c r="DKQ29" s="44"/>
      <c r="DKR29" s="44"/>
      <c r="DKS29" s="44"/>
      <c r="DKT29" s="44"/>
      <c r="DKU29" s="44"/>
      <c r="DKV29" s="44"/>
      <c r="DKW29" s="44"/>
      <c r="DKX29" s="44"/>
      <c r="DKY29" s="44"/>
      <c r="DKZ29" s="44"/>
      <c r="DLA29" s="44"/>
      <c r="DLB29" s="44"/>
      <c r="DLC29" s="44"/>
      <c r="DLD29" s="44"/>
      <c r="DLE29" s="44"/>
      <c r="DLF29" s="44"/>
      <c r="DLG29" s="44"/>
      <c r="DLH29" s="44"/>
      <c r="DLI29" s="44"/>
      <c r="DLJ29" s="44"/>
      <c r="DLK29" s="44"/>
      <c r="DLL29" s="44"/>
      <c r="DLM29" s="44"/>
      <c r="DLN29" s="44"/>
      <c r="DLO29" s="44"/>
      <c r="DLP29" s="44"/>
      <c r="DLQ29" s="44"/>
      <c r="DLR29" s="44"/>
      <c r="DLS29" s="44"/>
      <c r="DLT29" s="44"/>
      <c r="DLU29" s="44"/>
      <c r="DLV29" s="44"/>
      <c r="DLW29" s="44"/>
      <c r="DLX29" s="44"/>
      <c r="DLY29" s="44"/>
      <c r="DLZ29" s="44"/>
      <c r="DMA29" s="44"/>
      <c r="DMB29" s="44"/>
      <c r="DMC29" s="44"/>
      <c r="DMD29" s="44"/>
      <c r="DME29" s="44"/>
      <c r="DMF29" s="44"/>
      <c r="DMG29" s="44"/>
      <c r="DMH29" s="44"/>
      <c r="DMI29" s="44"/>
      <c r="DMJ29" s="44"/>
      <c r="DMK29" s="44"/>
      <c r="DML29" s="44"/>
      <c r="DMM29" s="44"/>
      <c r="DMN29" s="44"/>
      <c r="DMO29" s="44"/>
      <c r="DMP29" s="44"/>
      <c r="DMQ29" s="44"/>
      <c r="DMR29" s="44"/>
      <c r="DMS29" s="44"/>
      <c r="DMT29" s="44"/>
      <c r="DMU29" s="44"/>
      <c r="DMV29" s="44"/>
      <c r="DMW29" s="44"/>
      <c r="DMX29" s="44"/>
      <c r="DMY29" s="44"/>
      <c r="DMZ29" s="44"/>
      <c r="DNA29" s="44"/>
      <c r="DNB29" s="44"/>
      <c r="DNC29" s="44"/>
      <c r="DND29" s="44"/>
      <c r="DNE29" s="44"/>
      <c r="DNF29" s="44"/>
      <c r="DNG29" s="44"/>
      <c r="DNH29" s="44"/>
      <c r="DNI29" s="44"/>
      <c r="DNJ29" s="44"/>
      <c r="DNK29" s="44"/>
      <c r="DNL29" s="44"/>
      <c r="DNM29" s="44"/>
      <c r="DNN29" s="44"/>
      <c r="DNO29" s="44"/>
      <c r="DNP29" s="44"/>
      <c r="DNQ29" s="44"/>
      <c r="DNR29" s="44"/>
      <c r="DNS29" s="44"/>
      <c r="DNT29" s="44"/>
      <c r="DNU29" s="44"/>
      <c r="DNV29" s="44"/>
      <c r="DNW29" s="44"/>
      <c r="DNX29" s="44"/>
      <c r="DNY29" s="44"/>
      <c r="DNZ29" s="44"/>
      <c r="DOA29" s="44"/>
      <c r="DOB29" s="44"/>
      <c r="DOC29" s="44"/>
      <c r="DOD29" s="44"/>
      <c r="DOE29" s="44"/>
      <c r="DOF29" s="44"/>
      <c r="DOG29" s="44"/>
      <c r="DOH29" s="44"/>
      <c r="DOI29" s="44"/>
      <c r="DOJ29" s="44"/>
      <c r="DOK29" s="44"/>
      <c r="DOL29" s="44"/>
      <c r="DOM29" s="44"/>
      <c r="DON29" s="44"/>
      <c r="DOO29" s="44"/>
      <c r="DOP29" s="44"/>
      <c r="DOQ29" s="44"/>
      <c r="DOR29" s="44"/>
      <c r="DOS29" s="44"/>
      <c r="DOT29" s="44"/>
      <c r="DOU29" s="44"/>
      <c r="DOV29" s="44"/>
      <c r="DOW29" s="44"/>
      <c r="DOX29" s="44"/>
      <c r="DOY29" s="44"/>
      <c r="DOZ29" s="44"/>
      <c r="DPA29" s="44"/>
      <c r="DPB29" s="44"/>
      <c r="DPC29" s="44"/>
      <c r="DPD29" s="44"/>
      <c r="DPE29" s="44"/>
      <c r="DPF29" s="44"/>
      <c r="DPG29" s="44"/>
      <c r="DPH29" s="44"/>
      <c r="DPI29" s="44"/>
      <c r="DPJ29" s="44"/>
      <c r="DPK29" s="44"/>
      <c r="DPL29" s="44"/>
      <c r="DPM29" s="44"/>
      <c r="DPN29" s="44"/>
      <c r="DPO29" s="44"/>
      <c r="DPP29" s="44"/>
      <c r="DPQ29" s="44"/>
      <c r="DPR29" s="44"/>
      <c r="DPS29" s="44"/>
      <c r="DPT29" s="44"/>
      <c r="DPU29" s="44"/>
      <c r="DPV29" s="44"/>
      <c r="DPW29" s="44"/>
      <c r="DPX29" s="44"/>
      <c r="DPY29" s="44"/>
      <c r="DPZ29" s="44"/>
      <c r="DQA29" s="44"/>
      <c r="DQB29" s="44"/>
      <c r="DQC29" s="44"/>
      <c r="DQD29" s="44"/>
      <c r="DQE29" s="44"/>
      <c r="DQF29" s="44"/>
      <c r="DQG29" s="44"/>
      <c r="DQH29" s="44"/>
      <c r="DQI29" s="44"/>
      <c r="DQJ29" s="44"/>
      <c r="DQK29" s="44"/>
      <c r="DQL29" s="44"/>
      <c r="DQM29" s="44"/>
      <c r="DQN29" s="44"/>
      <c r="DQO29" s="44"/>
      <c r="DQP29" s="44"/>
      <c r="DQQ29" s="44"/>
      <c r="DQR29" s="44"/>
      <c r="DQS29" s="44"/>
      <c r="DQT29" s="44"/>
      <c r="DQU29" s="44"/>
      <c r="DQV29" s="44"/>
      <c r="DQW29" s="44"/>
      <c r="DQX29" s="44"/>
      <c r="DQY29" s="44"/>
      <c r="DQZ29" s="44"/>
      <c r="DRA29" s="44"/>
      <c r="DRB29" s="44"/>
      <c r="DRC29" s="44"/>
      <c r="DRD29" s="44"/>
      <c r="DRE29" s="44"/>
      <c r="DRF29" s="44"/>
      <c r="DRG29" s="44"/>
      <c r="DRH29" s="44"/>
      <c r="DRI29" s="44"/>
      <c r="DRJ29" s="44"/>
      <c r="DRK29" s="44"/>
      <c r="DRL29" s="44"/>
      <c r="DRM29" s="44"/>
      <c r="DRN29" s="44"/>
      <c r="DRO29" s="44"/>
      <c r="DRP29" s="44"/>
      <c r="DRQ29" s="44"/>
      <c r="DRR29" s="44"/>
      <c r="DRS29" s="44"/>
      <c r="DRT29" s="44"/>
      <c r="DRU29" s="44"/>
      <c r="DRV29" s="44"/>
      <c r="DRW29" s="44"/>
      <c r="DRX29" s="44"/>
      <c r="DRY29" s="44"/>
      <c r="DRZ29" s="44"/>
      <c r="DSA29" s="44"/>
      <c r="DSB29" s="44"/>
      <c r="DSC29" s="44"/>
      <c r="DSD29" s="44"/>
      <c r="DSE29" s="44"/>
      <c r="DSF29" s="44"/>
      <c r="DSG29" s="44"/>
      <c r="DSH29" s="44"/>
      <c r="DSI29" s="44"/>
      <c r="DSJ29" s="44"/>
      <c r="DSK29" s="44"/>
      <c r="DSL29" s="44"/>
      <c r="DSM29" s="44"/>
      <c r="DSN29" s="44"/>
      <c r="DSO29" s="44"/>
      <c r="DSP29" s="44"/>
      <c r="DSQ29" s="44"/>
      <c r="DSR29" s="44"/>
      <c r="DSS29" s="44"/>
      <c r="DST29" s="44"/>
      <c r="DSU29" s="44"/>
      <c r="DSV29" s="44"/>
      <c r="DSW29" s="44"/>
      <c r="DSX29" s="44"/>
      <c r="DSY29" s="44"/>
      <c r="DSZ29" s="44"/>
      <c r="DTA29" s="44"/>
      <c r="DTB29" s="44"/>
      <c r="DTC29" s="44"/>
      <c r="DTD29" s="44"/>
      <c r="DTE29" s="44"/>
      <c r="DTF29" s="44"/>
      <c r="DTG29" s="44"/>
      <c r="DTH29" s="44"/>
      <c r="DTI29" s="44"/>
      <c r="DTJ29" s="44"/>
      <c r="DTK29" s="44"/>
      <c r="DTL29" s="44"/>
      <c r="DTM29" s="44"/>
      <c r="DTN29" s="44"/>
      <c r="DTO29" s="44"/>
      <c r="DTP29" s="44"/>
      <c r="DTQ29" s="44"/>
      <c r="DTR29" s="44"/>
      <c r="DTS29" s="44"/>
      <c r="DTT29" s="44"/>
      <c r="DTU29" s="44"/>
      <c r="DTV29" s="44"/>
      <c r="DTW29" s="44"/>
      <c r="DTX29" s="44"/>
      <c r="DTY29" s="44"/>
      <c r="DTZ29" s="44"/>
      <c r="DUA29" s="44"/>
      <c r="DUB29" s="44"/>
      <c r="DUC29" s="44"/>
      <c r="DUD29" s="44"/>
      <c r="DUE29" s="44"/>
      <c r="DUF29" s="44"/>
      <c r="DUG29" s="44"/>
      <c r="DUH29" s="44"/>
      <c r="DUI29" s="44"/>
      <c r="DUJ29" s="44"/>
      <c r="DUK29" s="44"/>
      <c r="DUL29" s="44"/>
      <c r="DUM29" s="44"/>
      <c r="DUN29" s="44"/>
      <c r="DUO29" s="44"/>
      <c r="DUP29" s="44"/>
      <c r="DUQ29" s="44"/>
      <c r="DUR29" s="44"/>
      <c r="DUS29" s="44"/>
      <c r="DUT29" s="44"/>
      <c r="DUU29" s="44"/>
      <c r="DUV29" s="44"/>
      <c r="DUW29" s="44"/>
      <c r="DUX29" s="44"/>
      <c r="DUY29" s="44"/>
      <c r="DUZ29" s="44"/>
      <c r="DVA29" s="44"/>
      <c r="DVB29" s="44"/>
      <c r="DVC29" s="44"/>
      <c r="DVD29" s="44"/>
      <c r="DVE29" s="44"/>
      <c r="DVF29" s="44"/>
      <c r="DVG29" s="44"/>
      <c r="DVH29" s="44"/>
      <c r="DVI29" s="44"/>
      <c r="DVJ29" s="44"/>
      <c r="DVK29" s="44"/>
      <c r="DVL29" s="44"/>
      <c r="DVM29" s="44"/>
      <c r="DVN29" s="44"/>
      <c r="DVO29" s="44"/>
      <c r="DVP29" s="44"/>
      <c r="DVQ29" s="44"/>
      <c r="DVR29" s="44"/>
      <c r="DVS29" s="44"/>
      <c r="DVT29" s="44"/>
      <c r="DVU29" s="44"/>
      <c r="DVV29" s="44"/>
      <c r="DVW29" s="44"/>
      <c r="DVX29" s="44"/>
      <c r="DVY29" s="44"/>
      <c r="DVZ29" s="44"/>
      <c r="DWA29" s="44"/>
      <c r="DWB29" s="44"/>
      <c r="DWC29" s="44"/>
      <c r="DWD29" s="44"/>
      <c r="DWE29" s="44"/>
      <c r="DWF29" s="44"/>
      <c r="DWG29" s="44"/>
      <c r="DWH29" s="44"/>
      <c r="DWI29" s="44"/>
      <c r="DWJ29" s="44"/>
      <c r="DWK29" s="44"/>
      <c r="DWL29" s="44"/>
      <c r="DWM29" s="44"/>
      <c r="DWN29" s="44"/>
      <c r="DWO29" s="44"/>
      <c r="DWP29" s="44"/>
      <c r="DWQ29" s="44"/>
      <c r="DWR29" s="44"/>
      <c r="DWS29" s="44"/>
      <c r="DWT29" s="44"/>
      <c r="DWU29" s="44"/>
      <c r="DWV29" s="44"/>
      <c r="DWW29" s="44"/>
      <c r="DWX29" s="44"/>
      <c r="DWY29" s="44"/>
      <c r="DWZ29" s="44"/>
      <c r="DXA29" s="44"/>
      <c r="DXB29" s="44"/>
      <c r="DXC29" s="44"/>
      <c r="DXD29" s="44"/>
      <c r="DXE29" s="44"/>
      <c r="DXF29" s="44"/>
      <c r="DXG29" s="44"/>
      <c r="DXH29" s="44"/>
      <c r="DXI29" s="44"/>
      <c r="DXJ29" s="44"/>
      <c r="DXK29" s="44"/>
      <c r="DXL29" s="44"/>
      <c r="DXM29" s="44"/>
      <c r="DXN29" s="44"/>
      <c r="DXO29" s="44"/>
      <c r="DXP29" s="44"/>
      <c r="DXQ29" s="44"/>
      <c r="DXR29" s="44"/>
      <c r="DXS29" s="44"/>
      <c r="DXT29" s="44"/>
      <c r="DXU29" s="44"/>
      <c r="DXV29" s="44"/>
      <c r="DXW29" s="44"/>
      <c r="DXX29" s="44"/>
      <c r="DXY29" s="44"/>
      <c r="DXZ29" s="44"/>
      <c r="DYA29" s="44"/>
      <c r="DYB29" s="44"/>
      <c r="DYC29" s="44"/>
      <c r="DYD29" s="44"/>
      <c r="DYE29" s="44"/>
      <c r="DYF29" s="44"/>
      <c r="DYG29" s="44"/>
      <c r="DYH29" s="44"/>
      <c r="DYI29" s="44"/>
      <c r="DYJ29" s="44"/>
      <c r="DYK29" s="44"/>
      <c r="DYL29" s="44"/>
      <c r="DYM29" s="44"/>
      <c r="DYN29" s="44"/>
      <c r="DYO29" s="44"/>
      <c r="DYP29" s="44"/>
      <c r="DYQ29" s="44"/>
      <c r="DYR29" s="44"/>
      <c r="DYS29" s="44"/>
      <c r="DYT29" s="44"/>
      <c r="DYU29" s="44"/>
      <c r="DYV29" s="44"/>
      <c r="DYW29" s="44"/>
      <c r="DYX29" s="44"/>
      <c r="DYY29" s="44"/>
      <c r="DYZ29" s="44"/>
      <c r="DZA29" s="44"/>
      <c r="DZB29" s="44"/>
      <c r="DZC29" s="44"/>
      <c r="DZD29" s="44"/>
      <c r="DZE29" s="44"/>
      <c r="DZF29" s="44"/>
      <c r="DZG29" s="44"/>
      <c r="DZH29" s="44"/>
      <c r="DZI29" s="44"/>
      <c r="DZJ29" s="44"/>
      <c r="DZK29" s="44"/>
      <c r="DZL29" s="44"/>
      <c r="DZM29" s="44"/>
      <c r="DZN29" s="44"/>
      <c r="DZO29" s="44"/>
      <c r="DZP29" s="44"/>
      <c r="DZQ29" s="44"/>
      <c r="DZR29" s="44"/>
      <c r="DZS29" s="44"/>
      <c r="DZT29" s="44"/>
      <c r="DZU29" s="44"/>
      <c r="DZV29" s="44"/>
      <c r="DZW29" s="44"/>
      <c r="DZX29" s="44"/>
      <c r="DZY29" s="44"/>
      <c r="DZZ29" s="44"/>
      <c r="EAA29" s="44"/>
      <c r="EAB29" s="44"/>
      <c r="EAC29" s="44"/>
      <c r="EAD29" s="44"/>
      <c r="EAE29" s="44"/>
      <c r="EAF29" s="44"/>
      <c r="EAG29" s="44"/>
      <c r="EAH29" s="44"/>
      <c r="EAI29" s="44"/>
      <c r="EAJ29" s="44"/>
      <c r="EAK29" s="44"/>
      <c r="EAL29" s="44"/>
      <c r="EAM29" s="44"/>
      <c r="EAN29" s="44"/>
      <c r="EAO29" s="44"/>
      <c r="EAP29" s="44"/>
      <c r="EAQ29" s="44"/>
      <c r="EAR29" s="44"/>
      <c r="EAS29" s="44"/>
      <c r="EAT29" s="44"/>
      <c r="EAU29" s="44"/>
      <c r="EAV29" s="44"/>
      <c r="EAW29" s="44"/>
      <c r="EAX29" s="44"/>
      <c r="EAY29" s="44"/>
      <c r="EAZ29" s="44"/>
      <c r="EBA29" s="44"/>
      <c r="EBB29" s="44"/>
      <c r="EBC29" s="44"/>
      <c r="EBD29" s="44"/>
      <c r="EBE29" s="44"/>
      <c r="EBF29" s="44"/>
      <c r="EBG29" s="44"/>
      <c r="EBH29" s="44"/>
      <c r="EBI29" s="44"/>
      <c r="EBJ29" s="44"/>
      <c r="EBK29" s="44"/>
      <c r="EBL29" s="44"/>
      <c r="EBM29" s="44"/>
      <c r="EBN29" s="44"/>
      <c r="EBO29" s="44"/>
      <c r="EBP29" s="44"/>
      <c r="EBQ29" s="44"/>
      <c r="EBR29" s="44"/>
      <c r="EBS29" s="44"/>
      <c r="EBT29" s="44"/>
      <c r="EBU29" s="44"/>
      <c r="EBV29" s="44"/>
      <c r="EBW29" s="44"/>
      <c r="EBX29" s="44"/>
      <c r="EBY29" s="44"/>
      <c r="EBZ29" s="44"/>
      <c r="ECA29" s="44"/>
      <c r="ECB29" s="44"/>
      <c r="ECC29" s="44"/>
      <c r="ECD29" s="44"/>
      <c r="ECE29" s="44"/>
      <c r="ECF29" s="44"/>
      <c r="ECG29" s="44"/>
      <c r="ECH29" s="44"/>
      <c r="ECI29" s="44"/>
      <c r="ECJ29" s="44"/>
      <c r="ECK29" s="44"/>
      <c r="ECL29" s="44"/>
      <c r="ECM29" s="44"/>
      <c r="ECN29" s="44"/>
      <c r="ECO29" s="44"/>
      <c r="ECP29" s="44"/>
      <c r="ECQ29" s="44"/>
      <c r="ECR29" s="44"/>
      <c r="ECS29" s="44"/>
      <c r="ECT29" s="44"/>
      <c r="ECU29" s="44"/>
      <c r="ECV29" s="44"/>
      <c r="ECW29" s="44"/>
      <c r="ECX29" s="44"/>
      <c r="ECY29" s="44"/>
      <c r="ECZ29" s="44"/>
      <c r="EDA29" s="44"/>
      <c r="EDB29" s="44"/>
      <c r="EDC29" s="44"/>
      <c r="EDD29" s="44"/>
      <c r="EDE29" s="44"/>
      <c r="EDF29" s="44"/>
      <c r="EDG29" s="44"/>
      <c r="EDH29" s="44"/>
      <c r="EDI29" s="44"/>
      <c r="EDJ29" s="44"/>
      <c r="EDK29" s="44"/>
      <c r="EDL29" s="44"/>
      <c r="EDM29" s="44"/>
      <c r="EDN29" s="44"/>
      <c r="EDO29" s="44"/>
      <c r="EDP29" s="44"/>
      <c r="EDQ29" s="44"/>
      <c r="EDR29" s="44"/>
      <c r="EDS29" s="44"/>
      <c r="EDT29" s="44"/>
      <c r="EDU29" s="44"/>
      <c r="EDV29" s="44"/>
      <c r="EDW29" s="44"/>
      <c r="EDX29" s="44"/>
      <c r="EDY29" s="44"/>
      <c r="EDZ29" s="44"/>
      <c r="EEA29" s="44"/>
      <c r="EEB29" s="44"/>
      <c r="EEC29" s="44"/>
      <c r="EED29" s="44"/>
      <c r="EEE29" s="44"/>
      <c r="EEF29" s="44"/>
      <c r="EEG29" s="44"/>
      <c r="EEH29" s="44"/>
      <c r="EEI29" s="44"/>
      <c r="EEJ29" s="44"/>
      <c r="EEK29" s="44"/>
      <c r="EEL29" s="44"/>
      <c r="EEM29" s="44"/>
      <c r="EEN29" s="44"/>
      <c r="EEO29" s="44"/>
      <c r="EEP29" s="44"/>
      <c r="EEQ29" s="44"/>
      <c r="EER29" s="44"/>
      <c r="EES29" s="44"/>
      <c r="EET29" s="44"/>
      <c r="EEU29" s="44"/>
      <c r="EEV29" s="44"/>
      <c r="EEW29" s="44"/>
      <c r="EEX29" s="44"/>
      <c r="EEY29" s="44"/>
      <c r="EEZ29" s="44"/>
      <c r="EFA29" s="44"/>
      <c r="EFB29" s="44"/>
      <c r="EFC29" s="44"/>
      <c r="EFD29" s="44"/>
      <c r="EFE29" s="44"/>
      <c r="EFF29" s="44"/>
      <c r="EFG29" s="44"/>
      <c r="EFH29" s="44"/>
      <c r="EFI29" s="44"/>
      <c r="EFJ29" s="44"/>
      <c r="EFK29" s="44"/>
      <c r="EFL29" s="44"/>
      <c r="EFM29" s="44"/>
      <c r="EFN29" s="44"/>
      <c r="EFO29" s="44"/>
      <c r="EFP29" s="44"/>
      <c r="EFQ29" s="44"/>
      <c r="EFR29" s="44"/>
      <c r="EFS29" s="44"/>
      <c r="EFT29" s="44"/>
      <c r="EFU29" s="44"/>
      <c r="EFV29" s="44"/>
      <c r="EFW29" s="44"/>
      <c r="EFX29" s="44"/>
      <c r="EFY29" s="44"/>
      <c r="EFZ29" s="44"/>
      <c r="EGA29" s="44"/>
      <c r="EGB29" s="44"/>
      <c r="EGC29" s="44"/>
      <c r="EGD29" s="44"/>
      <c r="EGE29" s="44"/>
      <c r="EGF29" s="44"/>
      <c r="EGG29" s="44"/>
      <c r="EGH29" s="44"/>
      <c r="EGI29" s="44"/>
      <c r="EGJ29" s="44"/>
      <c r="EGK29" s="44"/>
      <c r="EGL29" s="44"/>
      <c r="EGM29" s="44"/>
      <c r="EGN29" s="44"/>
      <c r="EGO29" s="44"/>
      <c r="EGP29" s="44"/>
      <c r="EGQ29" s="44"/>
      <c r="EGR29" s="44"/>
      <c r="EGS29" s="44"/>
      <c r="EGT29" s="44"/>
      <c r="EGU29" s="44"/>
      <c r="EGV29" s="44"/>
      <c r="EGW29" s="44"/>
      <c r="EGX29" s="44"/>
      <c r="EGY29" s="44"/>
      <c r="EGZ29" s="44"/>
      <c r="EHA29" s="44"/>
      <c r="EHB29" s="44"/>
      <c r="EHC29" s="44"/>
      <c r="EHD29" s="44"/>
      <c r="EHE29" s="44"/>
      <c r="EHF29" s="44"/>
      <c r="EHG29" s="44"/>
      <c r="EHH29" s="44"/>
      <c r="EHI29" s="44"/>
      <c r="EHJ29" s="44"/>
      <c r="EHK29" s="44"/>
      <c r="EHL29" s="44"/>
      <c r="EHM29" s="44"/>
      <c r="EHN29" s="44"/>
      <c r="EHO29" s="44"/>
      <c r="EHP29" s="44"/>
      <c r="EHQ29" s="44"/>
      <c r="EHR29" s="44"/>
      <c r="EHS29" s="44"/>
      <c r="EHT29" s="44"/>
      <c r="EHU29" s="44"/>
      <c r="EHV29" s="44"/>
      <c r="EHW29" s="44"/>
      <c r="EHX29" s="44"/>
      <c r="EHY29" s="44"/>
      <c r="EHZ29" s="44"/>
      <c r="EIA29" s="44"/>
      <c r="EIB29" s="44"/>
      <c r="EIC29" s="44"/>
      <c r="EID29" s="44"/>
      <c r="EIE29" s="44"/>
      <c r="EIF29" s="44"/>
      <c r="EIG29" s="44"/>
      <c r="EIH29" s="44"/>
      <c r="EII29" s="44"/>
      <c r="EIJ29" s="44"/>
      <c r="EIK29" s="44"/>
      <c r="EIL29" s="44"/>
      <c r="EIM29" s="44"/>
      <c r="EIN29" s="44"/>
      <c r="EIO29" s="44"/>
      <c r="EIP29" s="44"/>
      <c r="EIQ29" s="44"/>
      <c r="EIR29" s="44"/>
      <c r="EIS29" s="44"/>
      <c r="EIT29" s="44"/>
      <c r="EIU29" s="44"/>
      <c r="EIV29" s="44"/>
      <c r="EIW29" s="44"/>
      <c r="EIX29" s="44"/>
      <c r="EIY29" s="44"/>
      <c r="EIZ29" s="44"/>
      <c r="EJA29" s="44"/>
      <c r="EJB29" s="44"/>
      <c r="EJC29" s="44"/>
      <c r="EJD29" s="44"/>
      <c r="EJE29" s="44"/>
      <c r="EJF29" s="44"/>
      <c r="EJG29" s="44"/>
      <c r="EJH29" s="44"/>
      <c r="EJI29" s="44"/>
      <c r="EJJ29" s="44"/>
      <c r="EJK29" s="44"/>
      <c r="EJL29" s="44"/>
      <c r="EJM29" s="44"/>
      <c r="EJN29" s="44"/>
      <c r="EJO29" s="44"/>
      <c r="EJP29" s="44"/>
      <c r="EJQ29" s="44"/>
      <c r="EJR29" s="44"/>
      <c r="EJS29" s="44"/>
      <c r="EJT29" s="44"/>
      <c r="EJU29" s="44"/>
      <c r="EJV29" s="44"/>
      <c r="EJW29" s="44"/>
      <c r="EJX29" s="44"/>
      <c r="EJY29" s="44"/>
      <c r="EJZ29" s="44"/>
      <c r="EKA29" s="44"/>
      <c r="EKB29" s="44"/>
      <c r="EKC29" s="44"/>
      <c r="EKD29" s="44"/>
      <c r="EKE29" s="44"/>
      <c r="EKF29" s="44"/>
      <c r="EKG29" s="44"/>
      <c r="EKH29" s="44"/>
      <c r="EKI29" s="44"/>
      <c r="EKJ29" s="44"/>
      <c r="EKK29" s="44"/>
      <c r="EKL29" s="44"/>
      <c r="EKM29" s="44"/>
      <c r="EKN29" s="44"/>
      <c r="EKO29" s="44"/>
      <c r="EKP29" s="44"/>
      <c r="EKQ29" s="44"/>
      <c r="EKR29" s="44"/>
      <c r="EKS29" s="44"/>
      <c r="EKT29" s="44"/>
      <c r="EKU29" s="44"/>
      <c r="EKV29" s="44"/>
      <c r="EKW29" s="44"/>
      <c r="EKX29" s="44"/>
      <c r="EKY29" s="44"/>
      <c r="EKZ29" s="44"/>
      <c r="ELA29" s="44"/>
      <c r="ELB29" s="44"/>
      <c r="ELC29" s="44"/>
      <c r="ELD29" s="44"/>
      <c r="ELE29" s="44"/>
      <c r="ELF29" s="44"/>
      <c r="ELG29" s="44"/>
      <c r="ELH29" s="44"/>
      <c r="ELI29" s="44"/>
      <c r="ELJ29" s="44"/>
      <c r="ELK29" s="44"/>
      <c r="ELL29" s="44"/>
      <c r="ELM29" s="44"/>
      <c r="ELN29" s="44"/>
      <c r="ELO29" s="44"/>
      <c r="ELP29" s="44"/>
      <c r="ELQ29" s="44"/>
      <c r="ELR29" s="44"/>
      <c r="ELS29" s="44"/>
      <c r="ELT29" s="44"/>
      <c r="ELU29" s="44"/>
      <c r="ELV29" s="44"/>
      <c r="ELW29" s="44"/>
      <c r="ELX29" s="44"/>
      <c r="ELY29" s="44"/>
      <c r="ELZ29" s="44"/>
      <c r="EMA29" s="44"/>
      <c r="EMB29" s="44"/>
      <c r="EMC29" s="44"/>
      <c r="EMD29" s="44"/>
      <c r="EME29" s="44"/>
      <c r="EMF29" s="44"/>
      <c r="EMG29" s="44"/>
      <c r="EMH29" s="44"/>
      <c r="EMI29" s="44"/>
      <c r="EMJ29" s="44"/>
      <c r="EMK29" s="44"/>
      <c r="EML29" s="44"/>
      <c r="EMM29" s="44"/>
      <c r="EMN29" s="44"/>
      <c r="EMO29" s="44"/>
      <c r="EMP29" s="44"/>
      <c r="EMQ29" s="44"/>
      <c r="EMR29" s="44"/>
      <c r="EMS29" s="44"/>
      <c r="EMT29" s="44"/>
      <c r="EMU29" s="44"/>
      <c r="EMV29" s="44"/>
      <c r="EMW29" s="44"/>
      <c r="EMX29" s="44"/>
      <c r="EMY29" s="44"/>
      <c r="EMZ29" s="44"/>
      <c r="ENA29" s="44"/>
      <c r="ENB29" s="44"/>
      <c r="ENC29" s="44"/>
      <c r="END29" s="44"/>
      <c r="ENE29" s="44"/>
      <c r="ENF29" s="44"/>
      <c r="ENG29" s="44"/>
      <c r="ENH29" s="44"/>
      <c r="ENI29" s="44"/>
      <c r="ENJ29" s="44"/>
      <c r="ENK29" s="44"/>
      <c r="ENL29" s="44"/>
      <c r="ENM29" s="44"/>
      <c r="ENN29" s="44"/>
      <c r="ENO29" s="44"/>
      <c r="ENP29" s="44"/>
      <c r="ENQ29" s="44"/>
      <c r="ENR29" s="44"/>
      <c r="ENS29" s="44"/>
      <c r="ENT29" s="44"/>
      <c r="ENU29" s="44"/>
      <c r="ENV29" s="44"/>
      <c r="ENW29" s="44"/>
      <c r="ENX29" s="44"/>
      <c r="ENY29" s="44"/>
      <c r="ENZ29" s="44"/>
      <c r="EOA29" s="44"/>
      <c r="EOB29" s="44"/>
      <c r="EOC29" s="44"/>
      <c r="EOD29" s="44"/>
      <c r="EOE29" s="44"/>
      <c r="EOF29" s="44"/>
      <c r="EOG29" s="44"/>
      <c r="EOH29" s="44"/>
      <c r="EOI29" s="44"/>
      <c r="EOJ29" s="44"/>
      <c r="EOK29" s="44"/>
      <c r="EOL29" s="44"/>
      <c r="EOM29" s="44"/>
      <c r="EON29" s="44"/>
      <c r="EOO29" s="44"/>
      <c r="EOP29" s="44"/>
      <c r="EOQ29" s="44"/>
      <c r="EOR29" s="44"/>
      <c r="EOS29" s="44"/>
      <c r="EOT29" s="44"/>
      <c r="EOU29" s="44"/>
      <c r="EOV29" s="44"/>
      <c r="EOW29" s="44"/>
      <c r="EOX29" s="44"/>
      <c r="EOY29" s="44"/>
      <c r="EOZ29" s="44"/>
      <c r="EPA29" s="44"/>
      <c r="EPB29" s="44"/>
      <c r="EPC29" s="44"/>
      <c r="EPD29" s="44"/>
      <c r="EPE29" s="44"/>
      <c r="EPF29" s="44"/>
      <c r="EPG29" s="44"/>
      <c r="EPH29" s="44"/>
      <c r="EPI29" s="44"/>
      <c r="EPJ29" s="44"/>
      <c r="EPK29" s="44"/>
      <c r="EPL29" s="44"/>
      <c r="EPM29" s="44"/>
      <c r="EPN29" s="44"/>
      <c r="EPO29" s="44"/>
      <c r="EPP29" s="44"/>
      <c r="EPQ29" s="44"/>
      <c r="EPR29" s="44"/>
      <c r="EPS29" s="44"/>
      <c r="EPT29" s="44"/>
      <c r="EPU29" s="44"/>
      <c r="EPV29" s="44"/>
      <c r="EPW29" s="44"/>
      <c r="EPX29" s="44"/>
      <c r="EPY29" s="44"/>
      <c r="EPZ29" s="44"/>
      <c r="EQA29" s="44"/>
      <c r="EQB29" s="44"/>
      <c r="EQC29" s="44"/>
      <c r="EQD29" s="44"/>
      <c r="EQE29" s="44"/>
      <c r="EQF29" s="44"/>
      <c r="EQG29" s="44"/>
      <c r="EQH29" s="44"/>
      <c r="EQI29" s="44"/>
      <c r="EQJ29" s="44"/>
      <c r="EQK29" s="44"/>
      <c r="EQL29" s="44"/>
      <c r="EQM29" s="44"/>
      <c r="EQN29" s="44"/>
      <c r="EQO29" s="44"/>
      <c r="EQP29" s="44"/>
      <c r="EQQ29" s="44"/>
      <c r="EQR29" s="44"/>
      <c r="EQS29" s="44"/>
      <c r="EQT29" s="44"/>
      <c r="EQU29" s="44"/>
      <c r="EQV29" s="44"/>
      <c r="EQW29" s="44"/>
      <c r="EQX29" s="44"/>
      <c r="EQY29" s="44"/>
      <c r="EQZ29" s="44"/>
      <c r="ERA29" s="44"/>
      <c r="ERB29" s="44"/>
      <c r="ERC29" s="44"/>
      <c r="ERD29" s="44"/>
      <c r="ERE29" s="44"/>
      <c r="ERF29" s="44"/>
      <c r="ERG29" s="44"/>
      <c r="ERH29" s="44"/>
      <c r="ERI29" s="44"/>
      <c r="ERJ29" s="44"/>
      <c r="ERK29" s="44"/>
      <c r="ERL29" s="44"/>
      <c r="ERM29" s="44"/>
      <c r="ERN29" s="44"/>
      <c r="ERO29" s="44"/>
      <c r="ERP29" s="44"/>
      <c r="ERQ29" s="44"/>
      <c r="ERR29" s="44"/>
      <c r="ERS29" s="44"/>
      <c r="ERT29" s="44"/>
      <c r="ERU29" s="44"/>
      <c r="ERV29" s="44"/>
      <c r="ERW29" s="44"/>
      <c r="ERX29" s="44"/>
      <c r="ERY29" s="44"/>
      <c r="ERZ29" s="44"/>
      <c r="ESA29" s="44"/>
      <c r="ESB29" s="44"/>
      <c r="ESC29" s="44"/>
      <c r="ESD29" s="44"/>
      <c r="ESE29" s="44"/>
      <c r="ESF29" s="44"/>
      <c r="ESG29" s="44"/>
      <c r="ESH29" s="44"/>
      <c r="ESI29" s="44"/>
      <c r="ESJ29" s="44"/>
      <c r="ESK29" s="44"/>
      <c r="ESL29" s="44"/>
      <c r="ESM29" s="44"/>
      <c r="ESN29" s="44"/>
      <c r="ESO29" s="44"/>
      <c r="ESP29" s="44"/>
      <c r="ESQ29" s="44"/>
      <c r="ESR29" s="44"/>
      <c r="ESS29" s="44"/>
      <c r="EST29" s="44"/>
      <c r="ESU29" s="44"/>
      <c r="ESV29" s="44"/>
      <c r="ESW29" s="44"/>
      <c r="ESX29" s="44"/>
      <c r="ESY29" s="44"/>
      <c r="ESZ29" s="44"/>
      <c r="ETA29" s="44"/>
      <c r="ETB29" s="44"/>
      <c r="ETC29" s="44"/>
      <c r="ETD29" s="44"/>
      <c r="ETE29" s="44"/>
      <c r="ETF29" s="44"/>
      <c r="ETG29" s="44"/>
      <c r="ETH29" s="44"/>
      <c r="ETI29" s="44"/>
      <c r="ETJ29" s="44"/>
      <c r="ETK29" s="44"/>
      <c r="ETL29" s="44"/>
      <c r="ETM29" s="44"/>
      <c r="ETN29" s="44"/>
      <c r="ETO29" s="44"/>
      <c r="ETP29" s="44"/>
      <c r="ETQ29" s="44"/>
      <c r="ETR29" s="44"/>
      <c r="ETS29" s="44"/>
      <c r="ETT29" s="44"/>
      <c r="ETU29" s="44"/>
      <c r="ETV29" s="44"/>
      <c r="ETW29" s="44"/>
      <c r="ETX29" s="44"/>
      <c r="ETY29" s="44"/>
      <c r="ETZ29" s="44"/>
      <c r="EUA29" s="44"/>
      <c r="EUB29" s="44"/>
      <c r="EUC29" s="44"/>
      <c r="EUD29" s="44"/>
      <c r="EUE29" s="44"/>
      <c r="EUF29" s="44"/>
      <c r="EUG29" s="44"/>
      <c r="EUH29" s="44"/>
      <c r="EUI29" s="44"/>
      <c r="EUJ29" s="44"/>
      <c r="EUK29" s="44"/>
      <c r="EUL29" s="44"/>
      <c r="EUM29" s="44"/>
      <c r="EUN29" s="44"/>
      <c r="EUO29" s="44"/>
      <c r="EUP29" s="44"/>
      <c r="EUQ29" s="44"/>
      <c r="EUR29" s="44"/>
      <c r="EUS29" s="44"/>
      <c r="EUT29" s="44"/>
      <c r="EUU29" s="44"/>
      <c r="EUV29" s="44"/>
      <c r="EUW29" s="44"/>
      <c r="EUX29" s="44"/>
      <c r="EUY29" s="44"/>
      <c r="EUZ29" s="44"/>
      <c r="EVA29" s="44"/>
      <c r="EVB29" s="44"/>
      <c r="EVC29" s="44"/>
      <c r="EVD29" s="44"/>
      <c r="EVE29" s="44"/>
      <c r="EVF29" s="44"/>
      <c r="EVG29" s="44"/>
      <c r="EVH29" s="44"/>
      <c r="EVI29" s="44"/>
      <c r="EVJ29" s="44"/>
      <c r="EVK29" s="44"/>
      <c r="EVL29" s="44"/>
      <c r="EVM29" s="44"/>
      <c r="EVN29" s="44"/>
      <c r="EVO29" s="44"/>
      <c r="EVP29" s="44"/>
      <c r="EVQ29" s="44"/>
      <c r="EVR29" s="44"/>
      <c r="EVS29" s="44"/>
      <c r="EVT29" s="44"/>
      <c r="EVU29" s="44"/>
      <c r="EVV29" s="44"/>
      <c r="EVW29" s="44"/>
      <c r="EVX29" s="44"/>
      <c r="EVY29" s="44"/>
      <c r="EVZ29" s="44"/>
      <c r="EWA29" s="44"/>
      <c r="EWB29" s="44"/>
      <c r="EWC29" s="44"/>
      <c r="EWD29" s="44"/>
      <c r="EWE29" s="44"/>
      <c r="EWF29" s="44"/>
      <c r="EWG29" s="44"/>
      <c r="EWH29" s="44"/>
      <c r="EWI29" s="44"/>
      <c r="EWJ29" s="44"/>
      <c r="EWK29" s="44"/>
      <c r="EWL29" s="44"/>
      <c r="EWM29" s="44"/>
      <c r="EWN29" s="44"/>
      <c r="EWO29" s="44"/>
      <c r="EWP29" s="44"/>
      <c r="EWQ29" s="44"/>
      <c r="EWR29" s="44"/>
      <c r="EWS29" s="44"/>
      <c r="EWT29" s="44"/>
      <c r="EWU29" s="44"/>
      <c r="EWV29" s="44"/>
      <c r="EWW29" s="44"/>
      <c r="EWX29" s="44"/>
      <c r="EWY29" s="44"/>
      <c r="EWZ29" s="44"/>
      <c r="EXA29" s="44"/>
      <c r="EXB29" s="44"/>
      <c r="EXC29" s="44"/>
      <c r="EXD29" s="44"/>
      <c r="EXE29" s="44"/>
      <c r="EXF29" s="44"/>
      <c r="EXG29" s="44"/>
      <c r="EXH29" s="44"/>
      <c r="EXI29" s="44"/>
      <c r="EXJ29" s="44"/>
      <c r="EXK29" s="44"/>
      <c r="EXL29" s="44"/>
      <c r="EXM29" s="44"/>
      <c r="EXN29" s="44"/>
      <c r="EXO29" s="44"/>
      <c r="EXP29" s="44"/>
      <c r="EXQ29" s="44"/>
      <c r="EXR29" s="44"/>
      <c r="EXS29" s="44"/>
      <c r="EXT29" s="44"/>
      <c r="EXU29" s="44"/>
      <c r="EXV29" s="44"/>
      <c r="EXW29" s="44"/>
      <c r="EXX29" s="44"/>
      <c r="EXY29" s="44"/>
      <c r="EXZ29" s="44"/>
      <c r="EYA29" s="44"/>
      <c r="EYB29" s="44"/>
      <c r="EYC29" s="44"/>
      <c r="EYD29" s="44"/>
      <c r="EYE29" s="44"/>
      <c r="EYF29" s="44"/>
      <c r="EYG29" s="44"/>
      <c r="EYH29" s="44"/>
      <c r="EYI29" s="44"/>
      <c r="EYJ29" s="44"/>
      <c r="EYK29" s="44"/>
      <c r="EYL29" s="44"/>
      <c r="EYM29" s="44"/>
      <c r="EYN29" s="44"/>
      <c r="EYO29" s="44"/>
      <c r="EYP29" s="44"/>
      <c r="EYQ29" s="44"/>
      <c r="EYR29" s="44"/>
      <c r="EYS29" s="44"/>
      <c r="EYT29" s="44"/>
      <c r="EYU29" s="44"/>
      <c r="EYV29" s="44"/>
      <c r="EYW29" s="44"/>
      <c r="EYX29" s="44"/>
      <c r="EYY29" s="44"/>
      <c r="EYZ29" s="44"/>
      <c r="EZA29" s="44"/>
      <c r="EZB29" s="44"/>
      <c r="EZC29" s="44"/>
      <c r="EZD29" s="44"/>
      <c r="EZE29" s="44"/>
      <c r="EZF29" s="44"/>
      <c r="EZG29" s="44"/>
      <c r="EZH29" s="44"/>
      <c r="EZI29" s="44"/>
      <c r="EZJ29" s="44"/>
      <c r="EZK29" s="44"/>
      <c r="EZL29" s="44"/>
      <c r="EZM29" s="44"/>
      <c r="EZN29" s="44"/>
      <c r="EZO29" s="44"/>
      <c r="EZP29" s="44"/>
      <c r="EZQ29" s="44"/>
      <c r="EZR29" s="44"/>
      <c r="EZS29" s="44"/>
      <c r="EZT29" s="44"/>
      <c r="EZU29" s="44"/>
      <c r="EZV29" s="44"/>
      <c r="EZW29" s="44"/>
      <c r="EZX29" s="44"/>
      <c r="EZY29" s="44"/>
      <c r="EZZ29" s="44"/>
      <c r="FAA29" s="44"/>
      <c r="FAB29" s="44"/>
      <c r="FAC29" s="44"/>
      <c r="FAD29" s="44"/>
      <c r="FAE29" s="44"/>
      <c r="FAF29" s="44"/>
      <c r="FAG29" s="44"/>
      <c r="FAH29" s="44"/>
      <c r="FAI29" s="44"/>
      <c r="FAJ29" s="44"/>
      <c r="FAK29" s="44"/>
      <c r="FAL29" s="44"/>
      <c r="FAM29" s="44"/>
      <c r="FAN29" s="44"/>
      <c r="FAO29" s="44"/>
      <c r="FAP29" s="44"/>
      <c r="FAQ29" s="44"/>
      <c r="FAR29" s="44"/>
      <c r="FAS29" s="44"/>
      <c r="FAT29" s="44"/>
      <c r="FAU29" s="44"/>
      <c r="FAV29" s="44"/>
      <c r="FAW29" s="44"/>
      <c r="FAX29" s="44"/>
      <c r="FAY29" s="44"/>
      <c r="FAZ29" s="44"/>
      <c r="FBA29" s="44"/>
      <c r="FBB29" s="44"/>
      <c r="FBC29" s="44"/>
      <c r="FBD29" s="44"/>
      <c r="FBE29" s="44"/>
      <c r="FBF29" s="44"/>
      <c r="FBG29" s="44"/>
      <c r="FBH29" s="44"/>
      <c r="FBI29" s="44"/>
      <c r="FBJ29" s="44"/>
      <c r="FBK29" s="44"/>
      <c r="FBL29" s="44"/>
      <c r="FBM29" s="44"/>
      <c r="FBN29" s="44"/>
      <c r="FBO29" s="44"/>
      <c r="FBP29" s="44"/>
      <c r="FBQ29" s="44"/>
      <c r="FBR29" s="44"/>
      <c r="FBS29" s="44"/>
      <c r="FBT29" s="44"/>
      <c r="FBU29" s="44"/>
      <c r="FBV29" s="44"/>
      <c r="FBW29" s="44"/>
      <c r="FBX29" s="44"/>
      <c r="FBY29" s="44"/>
      <c r="FBZ29" s="44"/>
      <c r="FCA29" s="44"/>
      <c r="FCB29" s="44"/>
      <c r="FCC29" s="44"/>
      <c r="FCD29" s="44"/>
      <c r="FCE29" s="44"/>
      <c r="FCF29" s="44"/>
      <c r="FCG29" s="44"/>
      <c r="FCH29" s="44"/>
      <c r="FCI29" s="44"/>
      <c r="FCJ29" s="44"/>
      <c r="FCK29" s="44"/>
      <c r="FCL29" s="44"/>
      <c r="FCM29" s="44"/>
      <c r="FCN29" s="44"/>
      <c r="FCO29" s="44"/>
      <c r="FCP29" s="44"/>
      <c r="FCQ29" s="44"/>
      <c r="FCR29" s="44"/>
      <c r="FCS29" s="44"/>
      <c r="FCT29" s="44"/>
      <c r="FCU29" s="44"/>
      <c r="FCV29" s="44"/>
      <c r="FCW29" s="44"/>
      <c r="FCX29" s="44"/>
      <c r="FCY29" s="44"/>
      <c r="FCZ29" s="44"/>
      <c r="FDA29" s="44"/>
      <c r="FDB29" s="44"/>
      <c r="FDC29" s="44"/>
      <c r="FDD29" s="44"/>
      <c r="FDE29" s="44"/>
      <c r="FDF29" s="44"/>
      <c r="FDG29" s="44"/>
      <c r="FDH29" s="44"/>
      <c r="FDI29" s="44"/>
      <c r="FDJ29" s="44"/>
      <c r="FDK29" s="44"/>
      <c r="FDL29" s="44"/>
      <c r="FDM29" s="44"/>
      <c r="FDN29" s="44"/>
      <c r="FDO29" s="44"/>
      <c r="FDP29" s="44"/>
      <c r="FDQ29" s="44"/>
      <c r="FDR29" s="44"/>
      <c r="FDS29" s="44"/>
      <c r="FDT29" s="44"/>
      <c r="FDU29" s="44"/>
      <c r="FDV29" s="44"/>
      <c r="FDW29" s="44"/>
      <c r="FDX29" s="44"/>
      <c r="FDY29" s="44"/>
      <c r="FDZ29" s="44"/>
      <c r="FEA29" s="44"/>
      <c r="FEB29" s="44"/>
      <c r="FEC29" s="44"/>
      <c r="FED29" s="44"/>
      <c r="FEE29" s="44"/>
      <c r="FEF29" s="44"/>
      <c r="FEG29" s="44"/>
      <c r="FEH29" s="44"/>
      <c r="FEI29" s="44"/>
      <c r="FEJ29" s="44"/>
      <c r="FEK29" s="44"/>
      <c r="FEL29" s="44"/>
      <c r="FEM29" s="44"/>
      <c r="FEN29" s="44"/>
      <c r="FEO29" s="44"/>
      <c r="FEP29" s="44"/>
      <c r="FEQ29" s="44"/>
      <c r="FER29" s="44"/>
      <c r="FES29" s="44"/>
      <c r="FET29" s="44"/>
      <c r="FEU29" s="44"/>
      <c r="FEV29" s="44"/>
      <c r="FEW29" s="44"/>
      <c r="FEX29" s="44"/>
      <c r="FEY29" s="44"/>
      <c r="FEZ29" s="44"/>
      <c r="FFA29" s="44"/>
      <c r="FFB29" s="44"/>
      <c r="FFC29" s="44"/>
      <c r="FFD29" s="44"/>
      <c r="FFE29" s="44"/>
      <c r="FFF29" s="44"/>
      <c r="FFG29" s="44"/>
      <c r="FFH29" s="44"/>
      <c r="FFI29" s="44"/>
      <c r="FFJ29" s="44"/>
      <c r="FFK29" s="44"/>
      <c r="FFL29" s="44"/>
      <c r="FFM29" s="44"/>
      <c r="FFN29" s="44"/>
      <c r="FFO29" s="44"/>
      <c r="FFP29" s="44"/>
      <c r="FFQ29" s="44"/>
      <c r="FFR29" s="44"/>
      <c r="FFS29" s="44"/>
      <c r="FFT29" s="44"/>
      <c r="FFU29" s="44"/>
      <c r="FFV29" s="44"/>
      <c r="FFW29" s="44"/>
      <c r="FFX29" s="44"/>
      <c r="FFY29" s="44"/>
      <c r="FFZ29" s="44"/>
      <c r="FGA29" s="44"/>
      <c r="FGB29" s="44"/>
      <c r="FGC29" s="44"/>
      <c r="FGD29" s="44"/>
      <c r="FGE29" s="44"/>
      <c r="FGF29" s="44"/>
      <c r="FGG29" s="44"/>
      <c r="FGH29" s="44"/>
      <c r="FGI29" s="44"/>
      <c r="FGJ29" s="44"/>
      <c r="FGK29" s="44"/>
      <c r="FGL29" s="44"/>
      <c r="FGM29" s="44"/>
      <c r="FGN29" s="44"/>
      <c r="FGO29" s="44"/>
      <c r="FGP29" s="44"/>
      <c r="FGQ29" s="44"/>
      <c r="FGR29" s="44"/>
      <c r="FGS29" s="44"/>
      <c r="FGT29" s="44"/>
      <c r="FGU29" s="44"/>
      <c r="FGV29" s="44"/>
      <c r="FGW29" s="44"/>
      <c r="FGX29" s="44"/>
      <c r="FGY29" s="44"/>
      <c r="FGZ29" s="44"/>
      <c r="FHA29" s="44"/>
      <c r="FHB29" s="44"/>
      <c r="FHC29" s="44"/>
      <c r="FHD29" s="44"/>
      <c r="FHE29" s="44"/>
      <c r="FHF29" s="44"/>
      <c r="FHG29" s="44"/>
      <c r="FHH29" s="44"/>
      <c r="FHI29" s="44"/>
      <c r="FHJ29" s="44"/>
      <c r="FHK29" s="44"/>
      <c r="FHL29" s="44"/>
      <c r="FHM29" s="44"/>
      <c r="FHN29" s="44"/>
      <c r="FHO29" s="44"/>
      <c r="FHP29" s="44"/>
      <c r="FHQ29" s="44"/>
      <c r="FHR29" s="44"/>
      <c r="FHS29" s="44"/>
      <c r="FHT29" s="44"/>
      <c r="FHU29" s="44"/>
      <c r="FHV29" s="44"/>
      <c r="FHW29" s="44"/>
      <c r="FHX29" s="44"/>
      <c r="FHY29" s="44"/>
      <c r="FHZ29" s="44"/>
      <c r="FIA29" s="44"/>
      <c r="FIB29" s="44"/>
      <c r="FIC29" s="44"/>
      <c r="FID29" s="44"/>
      <c r="FIE29" s="44"/>
      <c r="FIF29" s="44"/>
      <c r="FIG29" s="44"/>
      <c r="FIH29" s="44"/>
      <c r="FII29" s="44"/>
      <c r="FIJ29" s="44"/>
      <c r="FIK29" s="44"/>
      <c r="FIL29" s="44"/>
      <c r="FIM29" s="44"/>
      <c r="FIN29" s="44"/>
      <c r="FIO29" s="44"/>
      <c r="FIP29" s="44"/>
      <c r="FIQ29" s="44"/>
      <c r="FIR29" s="44"/>
      <c r="FIS29" s="44"/>
      <c r="FIT29" s="44"/>
      <c r="FIU29" s="44"/>
      <c r="FIV29" s="44"/>
      <c r="FIW29" s="44"/>
      <c r="FIX29" s="44"/>
      <c r="FIY29" s="44"/>
      <c r="FIZ29" s="44"/>
      <c r="FJA29" s="44"/>
      <c r="FJB29" s="44"/>
      <c r="FJC29" s="44"/>
      <c r="FJD29" s="44"/>
      <c r="FJE29" s="44"/>
      <c r="FJF29" s="44"/>
      <c r="FJG29" s="44"/>
      <c r="FJH29" s="44"/>
      <c r="FJI29" s="44"/>
      <c r="FJJ29" s="44"/>
      <c r="FJK29" s="44"/>
      <c r="FJL29" s="44"/>
      <c r="FJM29" s="44"/>
      <c r="FJN29" s="44"/>
      <c r="FJO29" s="44"/>
      <c r="FJP29" s="44"/>
      <c r="FJQ29" s="44"/>
      <c r="FJR29" s="44"/>
      <c r="FJS29" s="44"/>
      <c r="FJT29" s="44"/>
      <c r="FJU29" s="44"/>
      <c r="FJV29" s="44"/>
      <c r="FJW29" s="44"/>
      <c r="FJX29" s="44"/>
      <c r="FJY29" s="44"/>
      <c r="FJZ29" s="44"/>
      <c r="FKA29" s="44"/>
      <c r="FKB29" s="44"/>
      <c r="FKC29" s="44"/>
      <c r="FKD29" s="44"/>
      <c r="FKE29" s="44"/>
      <c r="FKF29" s="44"/>
      <c r="FKG29" s="44"/>
      <c r="FKH29" s="44"/>
      <c r="FKI29" s="44"/>
      <c r="FKJ29" s="44"/>
      <c r="FKK29" s="44"/>
      <c r="FKL29" s="44"/>
      <c r="FKM29" s="44"/>
      <c r="FKN29" s="44"/>
      <c r="FKO29" s="44"/>
      <c r="FKP29" s="44"/>
      <c r="FKQ29" s="44"/>
    </row>
    <row r="30" spans="1:4359" s="38" customFormat="1" ht="26.25" customHeight="1" x14ac:dyDescent="0.25">
      <c r="A30" s="732"/>
      <c r="B30" s="810" t="s">
        <v>94</v>
      </c>
      <c r="C30" s="789" t="s">
        <v>210</v>
      </c>
      <c r="D30" s="796" t="s">
        <v>144</v>
      </c>
      <c r="E30" s="796" t="s">
        <v>144</v>
      </c>
      <c r="F30" s="332" t="s">
        <v>22</v>
      </c>
      <c r="G30" s="223">
        <v>8.3400000000000002E-2</v>
      </c>
      <c r="H30" s="223">
        <v>8.3400000000000002E-2</v>
      </c>
      <c r="I30" s="223">
        <v>8.3400000000000002E-2</v>
      </c>
      <c r="J30" s="223">
        <v>8.3400000000000002E-2</v>
      </c>
      <c r="K30" s="223">
        <v>8.3400000000000002E-2</v>
      </c>
      <c r="L30" s="223">
        <v>8.3400000000000002E-2</v>
      </c>
      <c r="M30" s="223">
        <v>8.3400000000000002E-2</v>
      </c>
      <c r="N30" s="223">
        <v>8.3400000000000002E-2</v>
      </c>
      <c r="O30" s="223">
        <v>8.3400000000000002E-2</v>
      </c>
      <c r="P30" s="223">
        <v>8.3400000000000002E-2</v>
      </c>
      <c r="Q30" s="223">
        <v>8.3400000000000002E-2</v>
      </c>
      <c r="R30" s="223">
        <v>8.2600000000000007E-2</v>
      </c>
      <c r="S30" s="334">
        <f t="shared" si="2"/>
        <v>1.0000000000000002</v>
      </c>
      <c r="T30" s="793">
        <f>SUM(U30:U37)</f>
        <v>0.12490000000000001</v>
      </c>
      <c r="U30" s="743">
        <v>3.3300000000000003E-2</v>
      </c>
      <c r="V30" s="797" t="s">
        <v>334</v>
      </c>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c r="NJ30" s="44"/>
      <c r="NK30" s="44"/>
      <c r="NL30" s="44"/>
      <c r="NM30" s="44"/>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c r="OZ30" s="44"/>
      <c r="PA30" s="44"/>
      <c r="PB30" s="44"/>
      <c r="PC30" s="44"/>
      <c r="PD30" s="44"/>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c r="RE30" s="44"/>
      <c r="RF30" s="44"/>
      <c r="RG30" s="44"/>
      <c r="RH30" s="44"/>
      <c r="RI30" s="44"/>
      <c r="RJ30" s="44"/>
      <c r="RK30" s="44"/>
      <c r="RL30" s="44"/>
      <c r="RM30" s="44"/>
      <c r="RN30" s="44"/>
      <c r="RO30" s="44"/>
      <c r="RP30" s="44"/>
      <c r="RQ30" s="44"/>
      <c r="RR30" s="44"/>
      <c r="RS30" s="44"/>
      <c r="RT30" s="44"/>
      <c r="RU30" s="44"/>
      <c r="RV30" s="44"/>
      <c r="RW30" s="44"/>
      <c r="RX30" s="44"/>
      <c r="RY30" s="44"/>
      <c r="RZ30" s="44"/>
      <c r="SA30" s="44"/>
      <c r="SB30" s="44"/>
      <c r="SC30" s="44"/>
      <c r="SD30" s="44"/>
      <c r="SE30" s="44"/>
      <c r="SF30" s="44"/>
      <c r="SG30" s="44"/>
      <c r="SH30" s="44"/>
      <c r="SI30" s="44"/>
      <c r="SJ30" s="44"/>
      <c r="SK30" s="44"/>
      <c r="SL30" s="44"/>
      <c r="SM30" s="44"/>
      <c r="SN30" s="44"/>
      <c r="SO30" s="44"/>
      <c r="SP30" s="44"/>
      <c r="SQ30" s="44"/>
      <c r="SR30" s="44"/>
      <c r="SS30" s="44"/>
      <c r="ST30" s="44"/>
      <c r="SU30" s="44"/>
      <c r="SV30" s="44"/>
      <c r="SW30" s="44"/>
      <c r="SX30" s="44"/>
      <c r="SY30" s="44"/>
      <c r="SZ30" s="44"/>
      <c r="TA30" s="44"/>
      <c r="TB30" s="44"/>
      <c r="TC30" s="44"/>
      <c r="TD30" s="44"/>
      <c r="TE30" s="44"/>
      <c r="TF30" s="44"/>
      <c r="TG30" s="44"/>
      <c r="TH30" s="44"/>
      <c r="TI30" s="44"/>
      <c r="TJ30" s="44"/>
      <c r="TK30" s="44"/>
      <c r="TL30" s="44"/>
      <c r="TM30" s="44"/>
      <c r="TN30" s="44"/>
      <c r="TO30" s="44"/>
      <c r="TP30" s="44"/>
      <c r="TQ30" s="44"/>
      <c r="TR30" s="44"/>
      <c r="TS30" s="44"/>
      <c r="TT30" s="44"/>
      <c r="TU30" s="44"/>
      <c r="TV30" s="44"/>
      <c r="TW30" s="44"/>
      <c r="TX30" s="44"/>
      <c r="TY30" s="44"/>
      <c r="TZ30" s="44"/>
      <c r="UA30" s="44"/>
      <c r="UB30" s="44"/>
      <c r="UC30" s="44"/>
      <c r="UD30" s="44"/>
      <c r="UE30" s="44"/>
      <c r="UF30" s="44"/>
      <c r="UG30" s="44"/>
      <c r="UH30" s="44"/>
      <c r="UI30" s="44"/>
      <c r="UJ30" s="44"/>
      <c r="UK30" s="44"/>
      <c r="UL30" s="44"/>
      <c r="UM30" s="44"/>
      <c r="UN30" s="44"/>
      <c r="UO30" s="44"/>
      <c r="UP30" s="44"/>
      <c r="UQ30" s="44"/>
      <c r="UR30" s="44"/>
      <c r="US30" s="44"/>
      <c r="UT30" s="44"/>
      <c r="UU30" s="44"/>
      <c r="UV30" s="44"/>
      <c r="UW30" s="44"/>
      <c r="UX30" s="44"/>
      <c r="UY30" s="44"/>
      <c r="UZ30" s="44"/>
      <c r="VA30" s="44"/>
      <c r="VB30" s="44"/>
      <c r="VC30" s="44"/>
      <c r="VD30" s="44"/>
      <c r="VE30" s="44"/>
      <c r="VF30" s="44"/>
      <c r="VG30" s="44"/>
      <c r="VH30" s="44"/>
      <c r="VI30" s="44"/>
      <c r="VJ30" s="44"/>
      <c r="VK30" s="44"/>
      <c r="VL30" s="44"/>
      <c r="VM30" s="44"/>
      <c r="VN30" s="44"/>
      <c r="VO30" s="44"/>
      <c r="VP30" s="44"/>
      <c r="VQ30" s="44"/>
      <c r="VR30" s="44"/>
      <c r="VS30" s="44"/>
      <c r="VT30" s="44"/>
      <c r="VU30" s="44"/>
      <c r="VV30" s="44"/>
      <c r="VW30" s="44"/>
      <c r="VX30" s="44"/>
      <c r="VY30" s="44"/>
      <c r="VZ30" s="44"/>
      <c r="WA30" s="44"/>
      <c r="WB30" s="44"/>
      <c r="WC30" s="44"/>
      <c r="WD30" s="44"/>
      <c r="WE30" s="44"/>
      <c r="WF30" s="44"/>
      <c r="WG30" s="44"/>
      <c r="WH30" s="44"/>
      <c r="WI30" s="44"/>
      <c r="WJ30" s="44"/>
      <c r="WK30" s="44"/>
      <c r="WL30" s="44"/>
      <c r="WM30" s="44"/>
      <c r="WN30" s="44"/>
      <c r="WO30" s="44"/>
      <c r="WP30" s="44"/>
      <c r="WQ30" s="44"/>
      <c r="WR30" s="44"/>
      <c r="WS30" s="44"/>
      <c r="WT30" s="44"/>
      <c r="WU30" s="44"/>
      <c r="WV30" s="44"/>
      <c r="WW30" s="44"/>
      <c r="WX30" s="44"/>
      <c r="WY30" s="44"/>
      <c r="WZ30" s="44"/>
      <c r="XA30" s="44"/>
      <c r="XB30" s="44"/>
      <c r="XC30" s="44"/>
      <c r="XD30" s="44"/>
      <c r="XE30" s="44"/>
      <c r="XF30" s="44"/>
      <c r="XG30" s="44"/>
      <c r="XH30" s="44"/>
      <c r="XI30" s="44"/>
      <c r="XJ30" s="44"/>
      <c r="XK30" s="44"/>
      <c r="XL30" s="44"/>
      <c r="XM30" s="44"/>
      <c r="XN30" s="44"/>
      <c r="XO30" s="44"/>
      <c r="XP30" s="44"/>
      <c r="XQ30" s="44"/>
      <c r="XR30" s="44"/>
      <c r="XS30" s="44"/>
      <c r="XT30" s="44"/>
      <c r="XU30" s="44"/>
      <c r="XV30" s="44"/>
      <c r="XW30" s="44"/>
      <c r="XX30" s="44"/>
      <c r="XY30" s="44"/>
      <c r="XZ30" s="44"/>
      <c r="YA30" s="44"/>
      <c r="YB30" s="44"/>
      <c r="YC30" s="44"/>
      <c r="YD30" s="44"/>
      <c r="YE30" s="44"/>
      <c r="YF30" s="44"/>
      <c r="YG30" s="44"/>
      <c r="YH30" s="44"/>
      <c r="YI30" s="44"/>
      <c r="YJ30" s="44"/>
      <c r="YK30" s="44"/>
      <c r="YL30" s="44"/>
      <c r="YM30" s="44"/>
      <c r="YN30" s="44"/>
      <c r="YO30" s="44"/>
      <c r="YP30" s="44"/>
      <c r="YQ30" s="44"/>
      <c r="YR30" s="44"/>
      <c r="YS30" s="44"/>
      <c r="YT30" s="44"/>
      <c r="YU30" s="44"/>
      <c r="YV30" s="44"/>
      <c r="YW30" s="44"/>
      <c r="YX30" s="44"/>
      <c r="YY30" s="44"/>
      <c r="YZ30" s="44"/>
      <c r="ZA30" s="44"/>
      <c r="ZB30" s="44"/>
      <c r="ZC30" s="44"/>
      <c r="ZD30" s="44"/>
      <c r="ZE30" s="44"/>
      <c r="ZF30" s="44"/>
      <c r="ZG30" s="44"/>
      <c r="ZH30" s="44"/>
      <c r="ZI30" s="44"/>
      <c r="ZJ30" s="44"/>
      <c r="ZK30" s="44"/>
      <c r="ZL30" s="44"/>
      <c r="ZM30" s="44"/>
      <c r="ZN30" s="44"/>
      <c r="ZO30" s="44"/>
      <c r="ZP30" s="44"/>
      <c r="ZQ30" s="44"/>
      <c r="ZR30" s="44"/>
      <c r="ZS30" s="44"/>
      <c r="ZT30" s="44"/>
      <c r="ZU30" s="44"/>
      <c r="ZV30" s="44"/>
      <c r="ZW30" s="44"/>
      <c r="ZX30" s="44"/>
      <c r="ZY30" s="44"/>
      <c r="ZZ30" s="44"/>
      <c r="AAA30" s="44"/>
      <c r="AAB30" s="44"/>
      <c r="AAC30" s="44"/>
      <c r="AAD30" s="44"/>
      <c r="AAE30" s="44"/>
      <c r="AAF30" s="44"/>
      <c r="AAG30" s="44"/>
      <c r="AAH30" s="44"/>
      <c r="AAI30" s="44"/>
      <c r="AAJ30" s="44"/>
      <c r="AAK30" s="44"/>
      <c r="AAL30" s="44"/>
      <c r="AAM30" s="44"/>
      <c r="AAN30" s="44"/>
      <c r="AAO30" s="44"/>
      <c r="AAP30" s="44"/>
      <c r="AAQ30" s="44"/>
      <c r="AAR30" s="44"/>
      <c r="AAS30" s="44"/>
      <c r="AAT30" s="44"/>
      <c r="AAU30" s="44"/>
      <c r="AAV30" s="44"/>
      <c r="AAW30" s="44"/>
      <c r="AAX30" s="44"/>
      <c r="AAY30" s="44"/>
      <c r="AAZ30" s="44"/>
      <c r="ABA30" s="44"/>
      <c r="ABB30" s="44"/>
      <c r="ABC30" s="44"/>
      <c r="ABD30" s="44"/>
      <c r="ABE30" s="44"/>
      <c r="ABF30" s="44"/>
      <c r="ABG30" s="44"/>
      <c r="ABH30" s="44"/>
      <c r="ABI30" s="44"/>
      <c r="ABJ30" s="44"/>
      <c r="ABK30" s="44"/>
      <c r="ABL30" s="44"/>
      <c r="ABM30" s="44"/>
      <c r="ABN30" s="44"/>
      <c r="ABO30" s="44"/>
      <c r="ABP30" s="44"/>
      <c r="ABQ30" s="44"/>
      <c r="ABR30" s="44"/>
      <c r="ABS30" s="44"/>
      <c r="ABT30" s="44"/>
      <c r="ABU30" s="44"/>
      <c r="ABV30" s="44"/>
      <c r="ABW30" s="44"/>
      <c r="ABX30" s="44"/>
      <c r="ABY30" s="44"/>
      <c r="ABZ30" s="44"/>
      <c r="ACA30" s="44"/>
      <c r="ACB30" s="44"/>
      <c r="ACC30" s="44"/>
      <c r="ACD30" s="44"/>
      <c r="ACE30" s="44"/>
      <c r="ACF30" s="44"/>
      <c r="ACG30" s="44"/>
      <c r="ACH30" s="44"/>
      <c r="ACI30" s="44"/>
      <c r="ACJ30" s="44"/>
      <c r="ACK30" s="44"/>
      <c r="ACL30" s="44"/>
      <c r="ACM30" s="44"/>
      <c r="ACN30" s="44"/>
      <c r="ACO30" s="44"/>
      <c r="ACP30" s="44"/>
      <c r="ACQ30" s="44"/>
      <c r="ACR30" s="44"/>
      <c r="ACS30" s="44"/>
      <c r="ACT30" s="44"/>
      <c r="ACU30" s="44"/>
      <c r="ACV30" s="44"/>
      <c r="ACW30" s="44"/>
      <c r="ACX30" s="44"/>
      <c r="ACY30" s="44"/>
      <c r="ACZ30" s="44"/>
      <c r="ADA30" s="44"/>
      <c r="ADB30" s="44"/>
      <c r="ADC30" s="44"/>
      <c r="ADD30" s="44"/>
      <c r="ADE30" s="44"/>
      <c r="ADF30" s="44"/>
      <c r="ADG30" s="44"/>
      <c r="ADH30" s="44"/>
      <c r="ADI30" s="44"/>
      <c r="ADJ30" s="44"/>
      <c r="ADK30" s="44"/>
      <c r="ADL30" s="44"/>
      <c r="ADM30" s="44"/>
      <c r="ADN30" s="44"/>
      <c r="ADO30" s="44"/>
      <c r="ADP30" s="44"/>
      <c r="ADQ30" s="44"/>
      <c r="ADR30" s="44"/>
      <c r="ADS30" s="44"/>
      <c r="ADT30" s="44"/>
      <c r="ADU30" s="44"/>
      <c r="ADV30" s="44"/>
      <c r="ADW30" s="44"/>
      <c r="ADX30" s="44"/>
      <c r="ADY30" s="44"/>
      <c r="ADZ30" s="44"/>
      <c r="AEA30" s="44"/>
      <c r="AEB30" s="44"/>
      <c r="AEC30" s="44"/>
      <c r="AED30" s="44"/>
      <c r="AEE30" s="44"/>
      <c r="AEF30" s="44"/>
      <c r="AEG30" s="44"/>
      <c r="AEH30" s="44"/>
      <c r="AEI30" s="44"/>
      <c r="AEJ30" s="44"/>
      <c r="AEK30" s="44"/>
      <c r="AEL30" s="44"/>
      <c r="AEM30" s="44"/>
      <c r="AEN30" s="44"/>
      <c r="AEO30" s="44"/>
      <c r="AEP30" s="44"/>
      <c r="AEQ30" s="44"/>
      <c r="AER30" s="44"/>
      <c r="AES30" s="44"/>
      <c r="AET30" s="44"/>
      <c r="AEU30" s="44"/>
      <c r="AEV30" s="44"/>
      <c r="AEW30" s="44"/>
      <c r="AEX30" s="44"/>
      <c r="AEY30" s="44"/>
      <c r="AEZ30" s="44"/>
      <c r="AFA30" s="44"/>
      <c r="AFB30" s="44"/>
      <c r="AFC30" s="44"/>
      <c r="AFD30" s="44"/>
      <c r="AFE30" s="44"/>
      <c r="AFF30" s="44"/>
      <c r="AFG30" s="44"/>
      <c r="AFH30" s="44"/>
      <c r="AFI30" s="44"/>
      <c r="AFJ30" s="44"/>
      <c r="AFK30" s="44"/>
      <c r="AFL30" s="44"/>
      <c r="AFM30" s="44"/>
      <c r="AFN30" s="44"/>
      <c r="AFO30" s="44"/>
      <c r="AFP30" s="44"/>
      <c r="AFQ30" s="44"/>
      <c r="AFR30" s="44"/>
      <c r="AFS30" s="44"/>
      <c r="AFT30" s="44"/>
      <c r="AFU30" s="44"/>
      <c r="AFV30" s="44"/>
      <c r="AFW30" s="44"/>
      <c r="AFX30" s="44"/>
      <c r="AFY30" s="44"/>
      <c r="AFZ30" s="44"/>
      <c r="AGA30" s="44"/>
      <c r="AGB30" s="44"/>
      <c r="AGC30" s="44"/>
      <c r="AGD30" s="44"/>
      <c r="AGE30" s="44"/>
      <c r="AGF30" s="44"/>
      <c r="AGG30" s="44"/>
      <c r="AGH30" s="44"/>
      <c r="AGI30" s="44"/>
      <c r="AGJ30" s="44"/>
      <c r="AGK30" s="44"/>
      <c r="AGL30" s="44"/>
      <c r="AGM30" s="44"/>
      <c r="AGN30" s="44"/>
      <c r="AGO30" s="44"/>
      <c r="AGP30" s="44"/>
      <c r="AGQ30" s="44"/>
      <c r="AGR30" s="44"/>
      <c r="AGS30" s="44"/>
      <c r="AGT30" s="44"/>
      <c r="AGU30" s="44"/>
      <c r="AGV30" s="44"/>
      <c r="AGW30" s="44"/>
      <c r="AGX30" s="44"/>
      <c r="AGY30" s="44"/>
      <c r="AGZ30" s="44"/>
      <c r="AHA30" s="44"/>
      <c r="AHB30" s="44"/>
      <c r="AHC30" s="44"/>
      <c r="AHD30" s="44"/>
      <c r="AHE30" s="44"/>
      <c r="AHF30" s="44"/>
      <c r="AHG30" s="44"/>
      <c r="AHH30" s="44"/>
      <c r="AHI30" s="44"/>
      <c r="AHJ30" s="44"/>
      <c r="AHK30" s="44"/>
      <c r="AHL30" s="44"/>
      <c r="AHM30" s="44"/>
      <c r="AHN30" s="44"/>
      <c r="AHO30" s="44"/>
      <c r="AHP30" s="44"/>
      <c r="AHQ30" s="44"/>
      <c r="AHR30" s="44"/>
      <c r="AHS30" s="44"/>
      <c r="AHT30" s="44"/>
      <c r="AHU30" s="44"/>
      <c r="AHV30" s="44"/>
      <c r="AHW30" s="44"/>
      <c r="AHX30" s="44"/>
      <c r="AHY30" s="44"/>
      <c r="AHZ30" s="44"/>
      <c r="AIA30" s="44"/>
      <c r="AIB30" s="44"/>
      <c r="AIC30" s="44"/>
      <c r="AID30" s="44"/>
      <c r="AIE30" s="44"/>
      <c r="AIF30" s="44"/>
      <c r="AIG30" s="44"/>
      <c r="AIH30" s="44"/>
      <c r="AII30" s="44"/>
      <c r="AIJ30" s="44"/>
      <c r="AIK30" s="44"/>
      <c r="AIL30" s="44"/>
      <c r="AIM30" s="44"/>
      <c r="AIN30" s="44"/>
      <c r="AIO30" s="44"/>
      <c r="AIP30" s="44"/>
      <c r="AIQ30" s="44"/>
      <c r="AIR30" s="44"/>
      <c r="AIS30" s="44"/>
      <c r="AIT30" s="44"/>
      <c r="AIU30" s="44"/>
      <c r="AIV30" s="44"/>
      <c r="AIW30" s="44"/>
      <c r="AIX30" s="44"/>
      <c r="AIY30" s="44"/>
      <c r="AIZ30" s="44"/>
      <c r="AJA30" s="44"/>
      <c r="AJB30" s="44"/>
      <c r="AJC30" s="44"/>
      <c r="AJD30" s="44"/>
      <c r="AJE30" s="44"/>
      <c r="AJF30" s="44"/>
      <c r="AJG30" s="44"/>
      <c r="AJH30" s="44"/>
      <c r="AJI30" s="44"/>
      <c r="AJJ30" s="44"/>
      <c r="AJK30" s="44"/>
      <c r="AJL30" s="44"/>
      <c r="AJM30" s="44"/>
      <c r="AJN30" s="44"/>
      <c r="AJO30" s="44"/>
      <c r="AJP30" s="44"/>
      <c r="AJQ30" s="44"/>
      <c r="AJR30" s="44"/>
      <c r="AJS30" s="44"/>
      <c r="AJT30" s="44"/>
      <c r="AJU30" s="44"/>
      <c r="AJV30" s="44"/>
      <c r="AJW30" s="44"/>
      <c r="AJX30" s="44"/>
      <c r="AJY30" s="44"/>
      <c r="AJZ30" s="44"/>
      <c r="AKA30" s="44"/>
      <c r="AKB30" s="44"/>
      <c r="AKC30" s="44"/>
      <c r="AKD30" s="44"/>
      <c r="AKE30" s="44"/>
      <c r="AKF30" s="44"/>
      <c r="AKG30" s="44"/>
      <c r="AKH30" s="44"/>
      <c r="AKI30" s="44"/>
      <c r="AKJ30" s="44"/>
      <c r="AKK30" s="44"/>
      <c r="AKL30" s="44"/>
      <c r="AKM30" s="44"/>
      <c r="AKN30" s="44"/>
      <c r="AKO30" s="44"/>
      <c r="AKP30" s="44"/>
      <c r="AKQ30" s="44"/>
      <c r="AKR30" s="44"/>
      <c r="AKS30" s="44"/>
      <c r="AKT30" s="44"/>
      <c r="AKU30" s="44"/>
      <c r="AKV30" s="44"/>
      <c r="AKW30" s="44"/>
      <c r="AKX30" s="44"/>
      <c r="AKY30" s="44"/>
      <c r="AKZ30" s="44"/>
      <c r="ALA30" s="44"/>
      <c r="ALB30" s="44"/>
      <c r="ALC30" s="44"/>
      <c r="ALD30" s="44"/>
      <c r="ALE30" s="44"/>
      <c r="ALF30" s="44"/>
      <c r="ALG30" s="44"/>
      <c r="ALH30" s="44"/>
      <c r="ALI30" s="44"/>
      <c r="ALJ30" s="44"/>
      <c r="ALK30" s="44"/>
      <c r="ALL30" s="44"/>
      <c r="ALM30" s="44"/>
      <c r="ALN30" s="44"/>
      <c r="ALO30" s="44"/>
      <c r="ALP30" s="44"/>
      <c r="ALQ30" s="44"/>
      <c r="ALR30" s="44"/>
      <c r="ALS30" s="44"/>
      <c r="ALT30" s="44"/>
      <c r="ALU30" s="44"/>
      <c r="ALV30" s="44"/>
      <c r="ALW30" s="44"/>
      <c r="ALX30" s="44"/>
      <c r="ALY30" s="44"/>
      <c r="ALZ30" s="44"/>
      <c r="AMA30" s="44"/>
      <c r="AMB30" s="44"/>
      <c r="AMC30" s="44"/>
      <c r="AMD30" s="44"/>
      <c r="AME30" s="44"/>
      <c r="AMF30" s="44"/>
      <c r="AMG30" s="44"/>
      <c r="AMH30" s="44"/>
      <c r="AMI30" s="44"/>
      <c r="AMJ30" s="44"/>
      <c r="AMK30" s="44"/>
      <c r="AML30" s="44"/>
      <c r="AMM30" s="44"/>
      <c r="AMN30" s="44"/>
      <c r="AMO30" s="44"/>
      <c r="AMP30" s="44"/>
      <c r="AMQ30" s="44"/>
      <c r="AMR30" s="44"/>
      <c r="AMS30" s="44"/>
      <c r="AMT30" s="44"/>
      <c r="AMU30" s="44"/>
      <c r="AMV30" s="44"/>
      <c r="AMW30" s="44"/>
      <c r="AMX30" s="44"/>
      <c r="AMY30" s="44"/>
      <c r="AMZ30" s="44"/>
      <c r="ANA30" s="44"/>
      <c r="ANB30" s="44"/>
      <c r="ANC30" s="44"/>
      <c r="AND30" s="44"/>
      <c r="ANE30" s="44"/>
      <c r="ANF30" s="44"/>
      <c r="ANG30" s="44"/>
      <c r="ANH30" s="44"/>
      <c r="ANI30" s="44"/>
      <c r="ANJ30" s="44"/>
      <c r="ANK30" s="44"/>
      <c r="ANL30" s="44"/>
      <c r="ANM30" s="44"/>
      <c r="ANN30" s="44"/>
      <c r="ANO30" s="44"/>
      <c r="ANP30" s="44"/>
      <c r="ANQ30" s="44"/>
      <c r="ANR30" s="44"/>
      <c r="ANS30" s="44"/>
      <c r="ANT30" s="44"/>
      <c r="ANU30" s="44"/>
      <c r="ANV30" s="44"/>
      <c r="ANW30" s="44"/>
      <c r="ANX30" s="44"/>
      <c r="ANY30" s="44"/>
      <c r="ANZ30" s="44"/>
      <c r="AOA30" s="44"/>
      <c r="AOB30" s="44"/>
      <c r="AOC30" s="44"/>
      <c r="AOD30" s="44"/>
      <c r="AOE30" s="44"/>
      <c r="AOF30" s="44"/>
      <c r="AOG30" s="44"/>
      <c r="AOH30" s="44"/>
      <c r="AOI30" s="44"/>
      <c r="AOJ30" s="44"/>
      <c r="AOK30" s="44"/>
      <c r="AOL30" s="44"/>
      <c r="AOM30" s="44"/>
      <c r="AON30" s="44"/>
      <c r="AOO30" s="44"/>
      <c r="AOP30" s="44"/>
      <c r="AOQ30" s="44"/>
      <c r="AOR30" s="44"/>
      <c r="AOS30" s="44"/>
      <c r="AOT30" s="44"/>
      <c r="AOU30" s="44"/>
      <c r="AOV30" s="44"/>
      <c r="AOW30" s="44"/>
      <c r="AOX30" s="44"/>
      <c r="AOY30" s="44"/>
      <c r="AOZ30" s="44"/>
      <c r="APA30" s="44"/>
      <c r="APB30" s="44"/>
      <c r="APC30" s="44"/>
      <c r="APD30" s="44"/>
      <c r="APE30" s="44"/>
      <c r="APF30" s="44"/>
      <c r="APG30" s="44"/>
      <c r="APH30" s="44"/>
      <c r="API30" s="44"/>
      <c r="APJ30" s="44"/>
      <c r="APK30" s="44"/>
      <c r="APL30" s="44"/>
      <c r="APM30" s="44"/>
      <c r="APN30" s="44"/>
      <c r="APO30" s="44"/>
      <c r="APP30" s="44"/>
      <c r="APQ30" s="44"/>
      <c r="APR30" s="44"/>
      <c r="APS30" s="44"/>
      <c r="APT30" s="44"/>
      <c r="APU30" s="44"/>
      <c r="APV30" s="44"/>
      <c r="APW30" s="44"/>
      <c r="APX30" s="44"/>
      <c r="APY30" s="44"/>
      <c r="APZ30" s="44"/>
      <c r="AQA30" s="44"/>
      <c r="AQB30" s="44"/>
      <c r="AQC30" s="44"/>
      <c r="AQD30" s="44"/>
      <c r="AQE30" s="44"/>
      <c r="AQF30" s="44"/>
      <c r="AQG30" s="44"/>
      <c r="AQH30" s="44"/>
      <c r="AQI30" s="44"/>
      <c r="AQJ30" s="44"/>
      <c r="AQK30" s="44"/>
      <c r="AQL30" s="44"/>
      <c r="AQM30" s="44"/>
      <c r="AQN30" s="44"/>
      <c r="AQO30" s="44"/>
      <c r="AQP30" s="44"/>
      <c r="AQQ30" s="44"/>
      <c r="AQR30" s="44"/>
      <c r="AQS30" s="44"/>
      <c r="AQT30" s="44"/>
      <c r="AQU30" s="44"/>
      <c r="AQV30" s="44"/>
      <c r="AQW30" s="44"/>
      <c r="AQX30" s="44"/>
      <c r="AQY30" s="44"/>
      <c r="AQZ30" s="44"/>
      <c r="ARA30" s="44"/>
      <c r="ARB30" s="44"/>
      <c r="ARC30" s="44"/>
      <c r="ARD30" s="44"/>
      <c r="ARE30" s="44"/>
      <c r="ARF30" s="44"/>
      <c r="ARG30" s="44"/>
      <c r="ARH30" s="44"/>
      <c r="ARI30" s="44"/>
      <c r="ARJ30" s="44"/>
      <c r="ARK30" s="44"/>
      <c r="ARL30" s="44"/>
      <c r="ARM30" s="44"/>
      <c r="ARN30" s="44"/>
      <c r="ARO30" s="44"/>
      <c r="ARP30" s="44"/>
      <c r="ARQ30" s="44"/>
      <c r="ARR30" s="44"/>
      <c r="ARS30" s="44"/>
      <c r="ART30" s="44"/>
      <c r="ARU30" s="44"/>
      <c r="ARV30" s="44"/>
      <c r="ARW30" s="44"/>
      <c r="ARX30" s="44"/>
      <c r="ARY30" s="44"/>
      <c r="ARZ30" s="44"/>
      <c r="ASA30" s="44"/>
      <c r="ASB30" s="44"/>
      <c r="ASC30" s="44"/>
      <c r="ASD30" s="44"/>
      <c r="ASE30" s="44"/>
      <c r="ASF30" s="44"/>
      <c r="ASG30" s="44"/>
      <c r="ASH30" s="44"/>
      <c r="ASI30" s="44"/>
      <c r="ASJ30" s="44"/>
      <c r="ASK30" s="44"/>
      <c r="ASL30" s="44"/>
      <c r="ASM30" s="44"/>
      <c r="ASN30" s="44"/>
      <c r="ASO30" s="44"/>
      <c r="ASP30" s="44"/>
      <c r="ASQ30" s="44"/>
      <c r="ASR30" s="44"/>
      <c r="ASS30" s="44"/>
      <c r="AST30" s="44"/>
      <c r="ASU30" s="44"/>
      <c r="ASV30" s="44"/>
      <c r="ASW30" s="44"/>
      <c r="ASX30" s="44"/>
      <c r="ASY30" s="44"/>
      <c r="ASZ30" s="44"/>
      <c r="ATA30" s="44"/>
      <c r="ATB30" s="44"/>
      <c r="ATC30" s="44"/>
      <c r="ATD30" s="44"/>
      <c r="ATE30" s="44"/>
      <c r="ATF30" s="44"/>
      <c r="ATG30" s="44"/>
      <c r="ATH30" s="44"/>
      <c r="ATI30" s="44"/>
      <c r="ATJ30" s="44"/>
      <c r="ATK30" s="44"/>
      <c r="ATL30" s="44"/>
      <c r="ATM30" s="44"/>
      <c r="ATN30" s="44"/>
      <c r="ATO30" s="44"/>
      <c r="ATP30" s="44"/>
      <c r="ATQ30" s="44"/>
      <c r="ATR30" s="44"/>
      <c r="ATS30" s="44"/>
      <c r="ATT30" s="44"/>
      <c r="ATU30" s="44"/>
      <c r="ATV30" s="44"/>
      <c r="ATW30" s="44"/>
      <c r="ATX30" s="44"/>
      <c r="ATY30" s="44"/>
      <c r="ATZ30" s="44"/>
      <c r="AUA30" s="44"/>
      <c r="AUB30" s="44"/>
      <c r="AUC30" s="44"/>
      <c r="AUD30" s="44"/>
      <c r="AUE30" s="44"/>
      <c r="AUF30" s="44"/>
      <c r="AUG30" s="44"/>
      <c r="AUH30" s="44"/>
      <c r="AUI30" s="44"/>
      <c r="AUJ30" s="44"/>
      <c r="AUK30" s="44"/>
      <c r="AUL30" s="44"/>
      <c r="AUM30" s="44"/>
      <c r="AUN30" s="44"/>
      <c r="AUO30" s="44"/>
      <c r="AUP30" s="44"/>
      <c r="AUQ30" s="44"/>
      <c r="AUR30" s="44"/>
      <c r="AUS30" s="44"/>
      <c r="AUT30" s="44"/>
      <c r="AUU30" s="44"/>
      <c r="AUV30" s="44"/>
      <c r="AUW30" s="44"/>
      <c r="AUX30" s="44"/>
      <c r="AUY30" s="44"/>
      <c r="AUZ30" s="44"/>
      <c r="AVA30" s="44"/>
      <c r="AVB30" s="44"/>
      <c r="AVC30" s="44"/>
      <c r="AVD30" s="44"/>
      <c r="AVE30" s="44"/>
      <c r="AVF30" s="44"/>
      <c r="AVG30" s="44"/>
      <c r="AVH30" s="44"/>
      <c r="AVI30" s="44"/>
      <c r="AVJ30" s="44"/>
      <c r="AVK30" s="44"/>
      <c r="AVL30" s="44"/>
      <c r="AVM30" s="44"/>
      <c r="AVN30" s="44"/>
      <c r="AVO30" s="44"/>
      <c r="AVP30" s="44"/>
      <c r="AVQ30" s="44"/>
      <c r="AVR30" s="44"/>
      <c r="AVS30" s="44"/>
      <c r="AVT30" s="44"/>
      <c r="AVU30" s="44"/>
      <c r="AVV30" s="44"/>
      <c r="AVW30" s="44"/>
      <c r="AVX30" s="44"/>
      <c r="AVY30" s="44"/>
      <c r="AVZ30" s="44"/>
      <c r="AWA30" s="44"/>
      <c r="AWB30" s="44"/>
      <c r="AWC30" s="44"/>
      <c r="AWD30" s="44"/>
      <c r="AWE30" s="44"/>
      <c r="AWF30" s="44"/>
      <c r="AWG30" s="44"/>
      <c r="AWH30" s="44"/>
      <c r="AWI30" s="44"/>
      <c r="AWJ30" s="44"/>
      <c r="AWK30" s="44"/>
      <c r="AWL30" s="44"/>
      <c r="AWM30" s="44"/>
      <c r="AWN30" s="44"/>
      <c r="AWO30" s="44"/>
      <c r="AWP30" s="44"/>
      <c r="AWQ30" s="44"/>
      <c r="AWR30" s="44"/>
      <c r="AWS30" s="44"/>
      <c r="AWT30" s="44"/>
      <c r="AWU30" s="44"/>
      <c r="AWV30" s="44"/>
      <c r="AWW30" s="44"/>
      <c r="AWX30" s="44"/>
      <c r="AWY30" s="44"/>
      <c r="AWZ30" s="44"/>
      <c r="AXA30" s="44"/>
      <c r="AXB30" s="44"/>
      <c r="AXC30" s="44"/>
      <c r="AXD30" s="44"/>
      <c r="AXE30" s="44"/>
      <c r="AXF30" s="44"/>
      <c r="AXG30" s="44"/>
      <c r="AXH30" s="44"/>
      <c r="AXI30" s="44"/>
      <c r="AXJ30" s="44"/>
      <c r="AXK30" s="44"/>
      <c r="AXL30" s="44"/>
      <c r="AXM30" s="44"/>
      <c r="AXN30" s="44"/>
      <c r="AXO30" s="44"/>
      <c r="AXP30" s="44"/>
      <c r="AXQ30" s="44"/>
      <c r="AXR30" s="44"/>
      <c r="AXS30" s="44"/>
      <c r="AXT30" s="44"/>
      <c r="AXU30" s="44"/>
      <c r="AXV30" s="44"/>
      <c r="AXW30" s="44"/>
      <c r="AXX30" s="44"/>
      <c r="AXY30" s="44"/>
      <c r="AXZ30" s="44"/>
      <c r="AYA30" s="44"/>
      <c r="AYB30" s="44"/>
      <c r="AYC30" s="44"/>
      <c r="AYD30" s="44"/>
      <c r="AYE30" s="44"/>
      <c r="AYF30" s="44"/>
      <c r="AYG30" s="44"/>
      <c r="AYH30" s="44"/>
      <c r="AYI30" s="44"/>
      <c r="AYJ30" s="44"/>
      <c r="AYK30" s="44"/>
      <c r="AYL30" s="44"/>
      <c r="AYM30" s="44"/>
      <c r="AYN30" s="44"/>
      <c r="AYO30" s="44"/>
      <c r="AYP30" s="44"/>
      <c r="AYQ30" s="44"/>
      <c r="AYR30" s="44"/>
      <c r="AYS30" s="44"/>
      <c r="AYT30" s="44"/>
      <c r="AYU30" s="44"/>
      <c r="AYV30" s="44"/>
      <c r="AYW30" s="44"/>
      <c r="AYX30" s="44"/>
      <c r="AYY30" s="44"/>
      <c r="AYZ30" s="44"/>
      <c r="AZA30" s="44"/>
      <c r="AZB30" s="44"/>
      <c r="AZC30" s="44"/>
      <c r="AZD30" s="44"/>
      <c r="AZE30" s="44"/>
      <c r="AZF30" s="44"/>
      <c r="AZG30" s="44"/>
      <c r="AZH30" s="44"/>
      <c r="AZI30" s="44"/>
      <c r="AZJ30" s="44"/>
      <c r="AZK30" s="44"/>
      <c r="AZL30" s="44"/>
      <c r="AZM30" s="44"/>
      <c r="AZN30" s="44"/>
      <c r="AZO30" s="44"/>
      <c r="AZP30" s="44"/>
      <c r="AZQ30" s="44"/>
      <c r="AZR30" s="44"/>
      <c r="AZS30" s="44"/>
      <c r="AZT30" s="44"/>
      <c r="AZU30" s="44"/>
      <c r="AZV30" s="44"/>
      <c r="AZW30" s="44"/>
      <c r="AZX30" s="44"/>
      <c r="AZY30" s="44"/>
      <c r="AZZ30" s="44"/>
      <c r="BAA30" s="44"/>
      <c r="BAB30" s="44"/>
      <c r="BAC30" s="44"/>
      <c r="BAD30" s="44"/>
      <c r="BAE30" s="44"/>
      <c r="BAF30" s="44"/>
      <c r="BAG30" s="44"/>
      <c r="BAH30" s="44"/>
      <c r="BAI30" s="44"/>
      <c r="BAJ30" s="44"/>
      <c r="BAK30" s="44"/>
      <c r="BAL30" s="44"/>
      <c r="BAM30" s="44"/>
      <c r="BAN30" s="44"/>
      <c r="BAO30" s="44"/>
      <c r="BAP30" s="44"/>
      <c r="BAQ30" s="44"/>
      <c r="BAR30" s="44"/>
      <c r="BAS30" s="44"/>
      <c r="BAT30" s="44"/>
      <c r="BAU30" s="44"/>
      <c r="BAV30" s="44"/>
      <c r="BAW30" s="44"/>
      <c r="BAX30" s="44"/>
      <c r="BAY30" s="44"/>
      <c r="BAZ30" s="44"/>
      <c r="BBA30" s="44"/>
      <c r="BBB30" s="44"/>
      <c r="BBC30" s="44"/>
      <c r="BBD30" s="44"/>
      <c r="BBE30" s="44"/>
      <c r="BBF30" s="44"/>
      <c r="BBG30" s="44"/>
      <c r="BBH30" s="44"/>
      <c r="BBI30" s="44"/>
      <c r="BBJ30" s="44"/>
      <c r="BBK30" s="44"/>
      <c r="BBL30" s="44"/>
      <c r="BBM30" s="44"/>
      <c r="BBN30" s="44"/>
      <c r="BBO30" s="44"/>
      <c r="BBP30" s="44"/>
      <c r="BBQ30" s="44"/>
      <c r="BBR30" s="44"/>
      <c r="BBS30" s="44"/>
      <c r="BBT30" s="44"/>
      <c r="BBU30" s="44"/>
      <c r="BBV30" s="44"/>
      <c r="BBW30" s="44"/>
      <c r="BBX30" s="44"/>
      <c r="BBY30" s="44"/>
      <c r="BBZ30" s="44"/>
      <c r="BCA30" s="44"/>
      <c r="BCB30" s="44"/>
      <c r="BCC30" s="44"/>
      <c r="BCD30" s="44"/>
      <c r="BCE30" s="44"/>
      <c r="BCF30" s="44"/>
      <c r="BCG30" s="44"/>
      <c r="BCH30" s="44"/>
      <c r="BCI30" s="44"/>
      <c r="BCJ30" s="44"/>
      <c r="BCK30" s="44"/>
      <c r="BCL30" s="44"/>
      <c r="BCM30" s="44"/>
      <c r="BCN30" s="44"/>
      <c r="BCO30" s="44"/>
      <c r="BCP30" s="44"/>
      <c r="BCQ30" s="44"/>
      <c r="BCR30" s="44"/>
      <c r="BCS30" s="44"/>
      <c r="BCT30" s="44"/>
      <c r="BCU30" s="44"/>
      <c r="BCV30" s="44"/>
      <c r="BCW30" s="44"/>
      <c r="BCX30" s="44"/>
      <c r="BCY30" s="44"/>
      <c r="BCZ30" s="44"/>
      <c r="BDA30" s="44"/>
      <c r="BDB30" s="44"/>
      <c r="BDC30" s="44"/>
      <c r="BDD30" s="44"/>
      <c r="BDE30" s="44"/>
      <c r="BDF30" s="44"/>
      <c r="BDG30" s="44"/>
      <c r="BDH30" s="44"/>
      <c r="BDI30" s="44"/>
      <c r="BDJ30" s="44"/>
      <c r="BDK30" s="44"/>
      <c r="BDL30" s="44"/>
      <c r="BDM30" s="44"/>
      <c r="BDN30" s="44"/>
      <c r="BDO30" s="44"/>
      <c r="BDP30" s="44"/>
      <c r="BDQ30" s="44"/>
      <c r="BDR30" s="44"/>
      <c r="BDS30" s="44"/>
      <c r="BDT30" s="44"/>
      <c r="BDU30" s="44"/>
      <c r="BDV30" s="44"/>
      <c r="BDW30" s="44"/>
      <c r="BDX30" s="44"/>
      <c r="BDY30" s="44"/>
      <c r="BDZ30" s="44"/>
      <c r="BEA30" s="44"/>
      <c r="BEB30" s="44"/>
      <c r="BEC30" s="44"/>
      <c r="BED30" s="44"/>
      <c r="BEE30" s="44"/>
      <c r="BEF30" s="44"/>
      <c r="BEG30" s="44"/>
      <c r="BEH30" s="44"/>
      <c r="BEI30" s="44"/>
      <c r="BEJ30" s="44"/>
      <c r="BEK30" s="44"/>
      <c r="BEL30" s="44"/>
      <c r="BEM30" s="44"/>
      <c r="BEN30" s="44"/>
      <c r="BEO30" s="44"/>
      <c r="BEP30" s="44"/>
      <c r="BEQ30" s="44"/>
      <c r="BER30" s="44"/>
      <c r="BES30" s="44"/>
      <c r="BET30" s="44"/>
      <c r="BEU30" s="44"/>
      <c r="BEV30" s="44"/>
      <c r="BEW30" s="44"/>
      <c r="BEX30" s="44"/>
      <c r="BEY30" s="44"/>
      <c r="BEZ30" s="44"/>
      <c r="BFA30" s="44"/>
      <c r="BFB30" s="44"/>
      <c r="BFC30" s="44"/>
      <c r="BFD30" s="44"/>
      <c r="BFE30" s="44"/>
      <c r="BFF30" s="44"/>
      <c r="BFG30" s="44"/>
      <c r="BFH30" s="44"/>
      <c r="BFI30" s="44"/>
      <c r="BFJ30" s="44"/>
      <c r="BFK30" s="44"/>
      <c r="BFL30" s="44"/>
      <c r="BFM30" s="44"/>
      <c r="BFN30" s="44"/>
      <c r="BFO30" s="44"/>
      <c r="BFP30" s="44"/>
      <c r="BFQ30" s="44"/>
      <c r="BFR30" s="44"/>
      <c r="BFS30" s="44"/>
      <c r="BFT30" s="44"/>
      <c r="BFU30" s="44"/>
      <c r="BFV30" s="44"/>
      <c r="BFW30" s="44"/>
      <c r="BFX30" s="44"/>
      <c r="BFY30" s="44"/>
      <c r="BFZ30" s="44"/>
      <c r="BGA30" s="44"/>
      <c r="BGB30" s="44"/>
      <c r="BGC30" s="44"/>
      <c r="BGD30" s="44"/>
      <c r="BGE30" s="44"/>
      <c r="BGF30" s="44"/>
      <c r="BGG30" s="44"/>
      <c r="BGH30" s="44"/>
      <c r="BGI30" s="44"/>
      <c r="BGJ30" s="44"/>
      <c r="BGK30" s="44"/>
      <c r="BGL30" s="44"/>
      <c r="BGM30" s="44"/>
      <c r="BGN30" s="44"/>
      <c r="BGO30" s="44"/>
      <c r="BGP30" s="44"/>
      <c r="BGQ30" s="44"/>
      <c r="BGR30" s="44"/>
      <c r="BGS30" s="44"/>
      <c r="BGT30" s="44"/>
      <c r="BGU30" s="44"/>
      <c r="BGV30" s="44"/>
      <c r="BGW30" s="44"/>
      <c r="BGX30" s="44"/>
      <c r="BGY30" s="44"/>
      <c r="BGZ30" s="44"/>
      <c r="BHA30" s="44"/>
      <c r="BHB30" s="44"/>
      <c r="BHC30" s="44"/>
      <c r="BHD30" s="44"/>
      <c r="BHE30" s="44"/>
      <c r="BHF30" s="44"/>
      <c r="BHG30" s="44"/>
      <c r="BHH30" s="44"/>
      <c r="BHI30" s="44"/>
      <c r="BHJ30" s="44"/>
      <c r="BHK30" s="44"/>
      <c r="BHL30" s="44"/>
      <c r="BHM30" s="44"/>
      <c r="BHN30" s="44"/>
      <c r="BHO30" s="44"/>
      <c r="BHP30" s="44"/>
      <c r="BHQ30" s="44"/>
      <c r="BHR30" s="44"/>
      <c r="BHS30" s="44"/>
      <c r="BHT30" s="44"/>
      <c r="BHU30" s="44"/>
      <c r="BHV30" s="44"/>
      <c r="BHW30" s="44"/>
      <c r="BHX30" s="44"/>
      <c r="BHY30" s="44"/>
      <c r="BHZ30" s="44"/>
      <c r="BIA30" s="44"/>
      <c r="BIB30" s="44"/>
      <c r="BIC30" s="44"/>
      <c r="BID30" s="44"/>
      <c r="BIE30" s="44"/>
      <c r="BIF30" s="44"/>
      <c r="BIG30" s="44"/>
      <c r="BIH30" s="44"/>
      <c r="BII30" s="44"/>
      <c r="BIJ30" s="44"/>
      <c r="BIK30" s="44"/>
      <c r="BIL30" s="44"/>
      <c r="BIM30" s="44"/>
      <c r="BIN30" s="44"/>
      <c r="BIO30" s="44"/>
      <c r="BIP30" s="44"/>
      <c r="BIQ30" s="44"/>
      <c r="BIR30" s="44"/>
      <c r="BIS30" s="44"/>
      <c r="BIT30" s="44"/>
      <c r="BIU30" s="44"/>
      <c r="BIV30" s="44"/>
      <c r="BIW30" s="44"/>
      <c r="BIX30" s="44"/>
      <c r="BIY30" s="44"/>
      <c r="BIZ30" s="44"/>
      <c r="BJA30" s="44"/>
      <c r="BJB30" s="44"/>
      <c r="BJC30" s="44"/>
      <c r="BJD30" s="44"/>
      <c r="BJE30" s="44"/>
      <c r="BJF30" s="44"/>
      <c r="BJG30" s="44"/>
      <c r="BJH30" s="44"/>
      <c r="BJI30" s="44"/>
      <c r="BJJ30" s="44"/>
      <c r="BJK30" s="44"/>
      <c r="BJL30" s="44"/>
      <c r="BJM30" s="44"/>
      <c r="BJN30" s="44"/>
      <c r="BJO30" s="44"/>
      <c r="BJP30" s="44"/>
      <c r="BJQ30" s="44"/>
      <c r="BJR30" s="44"/>
      <c r="BJS30" s="44"/>
      <c r="BJT30" s="44"/>
      <c r="BJU30" s="44"/>
      <c r="BJV30" s="44"/>
      <c r="BJW30" s="44"/>
      <c r="BJX30" s="44"/>
      <c r="BJY30" s="44"/>
      <c r="BJZ30" s="44"/>
      <c r="BKA30" s="44"/>
      <c r="BKB30" s="44"/>
      <c r="BKC30" s="44"/>
      <c r="BKD30" s="44"/>
      <c r="BKE30" s="44"/>
      <c r="BKF30" s="44"/>
      <c r="BKG30" s="44"/>
      <c r="BKH30" s="44"/>
      <c r="BKI30" s="44"/>
      <c r="BKJ30" s="44"/>
      <c r="BKK30" s="44"/>
      <c r="BKL30" s="44"/>
      <c r="BKM30" s="44"/>
      <c r="BKN30" s="44"/>
      <c r="BKO30" s="44"/>
      <c r="BKP30" s="44"/>
      <c r="BKQ30" s="44"/>
      <c r="BKR30" s="44"/>
      <c r="BKS30" s="44"/>
      <c r="BKT30" s="44"/>
      <c r="BKU30" s="44"/>
      <c r="BKV30" s="44"/>
      <c r="BKW30" s="44"/>
      <c r="BKX30" s="44"/>
      <c r="BKY30" s="44"/>
      <c r="BKZ30" s="44"/>
      <c r="BLA30" s="44"/>
      <c r="BLB30" s="44"/>
      <c r="BLC30" s="44"/>
      <c r="BLD30" s="44"/>
      <c r="BLE30" s="44"/>
      <c r="BLF30" s="44"/>
      <c r="BLG30" s="44"/>
      <c r="BLH30" s="44"/>
      <c r="BLI30" s="44"/>
      <c r="BLJ30" s="44"/>
      <c r="BLK30" s="44"/>
      <c r="BLL30" s="44"/>
      <c r="BLM30" s="44"/>
      <c r="BLN30" s="44"/>
      <c r="BLO30" s="44"/>
      <c r="BLP30" s="44"/>
      <c r="BLQ30" s="44"/>
      <c r="BLR30" s="44"/>
      <c r="BLS30" s="44"/>
      <c r="BLT30" s="44"/>
      <c r="BLU30" s="44"/>
      <c r="BLV30" s="44"/>
      <c r="BLW30" s="44"/>
      <c r="BLX30" s="44"/>
      <c r="BLY30" s="44"/>
      <c r="BLZ30" s="44"/>
      <c r="BMA30" s="44"/>
      <c r="BMB30" s="44"/>
      <c r="BMC30" s="44"/>
      <c r="BMD30" s="44"/>
      <c r="BME30" s="44"/>
      <c r="BMF30" s="44"/>
      <c r="BMG30" s="44"/>
      <c r="BMH30" s="44"/>
      <c r="BMI30" s="44"/>
      <c r="BMJ30" s="44"/>
      <c r="BMK30" s="44"/>
      <c r="BML30" s="44"/>
      <c r="BMM30" s="44"/>
      <c r="BMN30" s="44"/>
      <c r="BMO30" s="44"/>
      <c r="BMP30" s="44"/>
      <c r="BMQ30" s="44"/>
      <c r="BMR30" s="44"/>
      <c r="BMS30" s="44"/>
      <c r="BMT30" s="44"/>
      <c r="BMU30" s="44"/>
      <c r="BMV30" s="44"/>
      <c r="BMW30" s="44"/>
      <c r="BMX30" s="44"/>
      <c r="BMY30" s="44"/>
      <c r="BMZ30" s="44"/>
      <c r="BNA30" s="44"/>
      <c r="BNB30" s="44"/>
      <c r="BNC30" s="44"/>
      <c r="BND30" s="44"/>
      <c r="BNE30" s="44"/>
      <c r="BNF30" s="44"/>
      <c r="BNG30" s="44"/>
      <c r="BNH30" s="44"/>
      <c r="BNI30" s="44"/>
      <c r="BNJ30" s="44"/>
      <c r="BNK30" s="44"/>
      <c r="BNL30" s="44"/>
      <c r="BNM30" s="44"/>
      <c r="BNN30" s="44"/>
      <c r="BNO30" s="44"/>
      <c r="BNP30" s="44"/>
      <c r="BNQ30" s="44"/>
      <c r="BNR30" s="44"/>
      <c r="BNS30" s="44"/>
      <c r="BNT30" s="44"/>
      <c r="BNU30" s="44"/>
      <c r="BNV30" s="44"/>
      <c r="BNW30" s="44"/>
      <c r="BNX30" s="44"/>
      <c r="BNY30" s="44"/>
      <c r="BNZ30" s="44"/>
      <c r="BOA30" s="44"/>
      <c r="BOB30" s="44"/>
      <c r="BOC30" s="44"/>
      <c r="BOD30" s="44"/>
      <c r="BOE30" s="44"/>
      <c r="BOF30" s="44"/>
      <c r="BOG30" s="44"/>
      <c r="BOH30" s="44"/>
      <c r="BOI30" s="44"/>
      <c r="BOJ30" s="44"/>
      <c r="BOK30" s="44"/>
      <c r="BOL30" s="44"/>
      <c r="BOM30" s="44"/>
      <c r="BON30" s="44"/>
      <c r="BOO30" s="44"/>
      <c r="BOP30" s="44"/>
      <c r="BOQ30" s="44"/>
      <c r="BOR30" s="44"/>
      <c r="BOS30" s="44"/>
      <c r="BOT30" s="44"/>
      <c r="BOU30" s="44"/>
      <c r="BOV30" s="44"/>
      <c r="BOW30" s="44"/>
      <c r="BOX30" s="44"/>
      <c r="BOY30" s="44"/>
      <c r="BOZ30" s="44"/>
      <c r="BPA30" s="44"/>
      <c r="BPB30" s="44"/>
      <c r="BPC30" s="44"/>
      <c r="BPD30" s="44"/>
      <c r="BPE30" s="44"/>
      <c r="BPF30" s="44"/>
      <c r="BPG30" s="44"/>
      <c r="BPH30" s="44"/>
      <c r="BPI30" s="44"/>
      <c r="BPJ30" s="44"/>
      <c r="BPK30" s="44"/>
      <c r="BPL30" s="44"/>
      <c r="BPM30" s="44"/>
      <c r="BPN30" s="44"/>
      <c r="BPO30" s="44"/>
      <c r="BPP30" s="44"/>
      <c r="BPQ30" s="44"/>
      <c r="BPR30" s="44"/>
      <c r="BPS30" s="44"/>
      <c r="BPT30" s="44"/>
      <c r="BPU30" s="44"/>
      <c r="BPV30" s="44"/>
      <c r="BPW30" s="44"/>
      <c r="BPX30" s="44"/>
      <c r="BPY30" s="44"/>
      <c r="BPZ30" s="44"/>
      <c r="BQA30" s="44"/>
      <c r="BQB30" s="44"/>
      <c r="BQC30" s="44"/>
      <c r="BQD30" s="44"/>
      <c r="BQE30" s="44"/>
      <c r="BQF30" s="44"/>
      <c r="BQG30" s="44"/>
      <c r="BQH30" s="44"/>
      <c r="BQI30" s="44"/>
      <c r="BQJ30" s="44"/>
      <c r="BQK30" s="44"/>
      <c r="BQL30" s="44"/>
      <c r="BQM30" s="44"/>
      <c r="BQN30" s="44"/>
      <c r="BQO30" s="44"/>
      <c r="BQP30" s="44"/>
      <c r="BQQ30" s="44"/>
      <c r="BQR30" s="44"/>
      <c r="BQS30" s="44"/>
      <c r="BQT30" s="44"/>
      <c r="BQU30" s="44"/>
      <c r="BQV30" s="44"/>
      <c r="BQW30" s="44"/>
      <c r="BQX30" s="44"/>
      <c r="BQY30" s="44"/>
      <c r="BQZ30" s="44"/>
      <c r="BRA30" s="44"/>
      <c r="BRB30" s="44"/>
      <c r="BRC30" s="44"/>
      <c r="BRD30" s="44"/>
      <c r="BRE30" s="44"/>
      <c r="BRF30" s="44"/>
      <c r="BRG30" s="44"/>
      <c r="BRH30" s="44"/>
      <c r="BRI30" s="44"/>
      <c r="BRJ30" s="44"/>
      <c r="BRK30" s="44"/>
      <c r="BRL30" s="44"/>
      <c r="BRM30" s="44"/>
      <c r="BRN30" s="44"/>
      <c r="BRO30" s="44"/>
      <c r="BRP30" s="44"/>
      <c r="BRQ30" s="44"/>
      <c r="BRR30" s="44"/>
      <c r="BRS30" s="44"/>
      <c r="BRT30" s="44"/>
      <c r="BRU30" s="44"/>
      <c r="BRV30" s="44"/>
      <c r="BRW30" s="44"/>
      <c r="BRX30" s="44"/>
      <c r="BRY30" s="44"/>
      <c r="BRZ30" s="44"/>
      <c r="BSA30" s="44"/>
      <c r="BSB30" s="44"/>
      <c r="BSC30" s="44"/>
      <c r="BSD30" s="44"/>
      <c r="BSE30" s="44"/>
      <c r="BSF30" s="44"/>
      <c r="BSG30" s="44"/>
      <c r="BSH30" s="44"/>
      <c r="BSI30" s="44"/>
      <c r="BSJ30" s="44"/>
      <c r="BSK30" s="44"/>
      <c r="BSL30" s="44"/>
      <c r="BSM30" s="44"/>
      <c r="BSN30" s="44"/>
      <c r="BSO30" s="44"/>
      <c r="BSP30" s="44"/>
      <c r="BSQ30" s="44"/>
      <c r="BSR30" s="44"/>
      <c r="BSS30" s="44"/>
      <c r="BST30" s="44"/>
      <c r="BSU30" s="44"/>
      <c r="BSV30" s="44"/>
      <c r="BSW30" s="44"/>
      <c r="BSX30" s="44"/>
      <c r="BSY30" s="44"/>
      <c r="BSZ30" s="44"/>
      <c r="BTA30" s="44"/>
      <c r="BTB30" s="44"/>
      <c r="BTC30" s="44"/>
      <c r="BTD30" s="44"/>
      <c r="BTE30" s="44"/>
      <c r="BTF30" s="44"/>
      <c r="BTG30" s="44"/>
      <c r="BTH30" s="44"/>
      <c r="BTI30" s="44"/>
      <c r="BTJ30" s="44"/>
      <c r="BTK30" s="44"/>
      <c r="BTL30" s="44"/>
      <c r="BTM30" s="44"/>
      <c r="BTN30" s="44"/>
      <c r="BTO30" s="44"/>
      <c r="BTP30" s="44"/>
      <c r="BTQ30" s="44"/>
      <c r="BTR30" s="44"/>
      <c r="BTS30" s="44"/>
      <c r="BTT30" s="44"/>
      <c r="BTU30" s="44"/>
      <c r="BTV30" s="44"/>
      <c r="BTW30" s="44"/>
      <c r="BTX30" s="44"/>
      <c r="BTY30" s="44"/>
      <c r="BTZ30" s="44"/>
      <c r="BUA30" s="44"/>
      <c r="BUB30" s="44"/>
      <c r="BUC30" s="44"/>
      <c r="BUD30" s="44"/>
      <c r="BUE30" s="44"/>
      <c r="BUF30" s="44"/>
      <c r="BUG30" s="44"/>
      <c r="BUH30" s="44"/>
      <c r="BUI30" s="44"/>
      <c r="BUJ30" s="44"/>
      <c r="BUK30" s="44"/>
      <c r="BUL30" s="44"/>
      <c r="BUM30" s="44"/>
      <c r="BUN30" s="44"/>
      <c r="BUO30" s="44"/>
      <c r="BUP30" s="44"/>
      <c r="BUQ30" s="44"/>
      <c r="BUR30" s="44"/>
      <c r="BUS30" s="44"/>
      <c r="BUT30" s="44"/>
      <c r="BUU30" s="44"/>
      <c r="BUV30" s="44"/>
      <c r="BUW30" s="44"/>
      <c r="BUX30" s="44"/>
      <c r="BUY30" s="44"/>
      <c r="BUZ30" s="44"/>
      <c r="BVA30" s="44"/>
      <c r="BVB30" s="44"/>
      <c r="BVC30" s="44"/>
      <c r="BVD30" s="44"/>
      <c r="BVE30" s="44"/>
      <c r="BVF30" s="44"/>
      <c r="BVG30" s="44"/>
      <c r="BVH30" s="44"/>
      <c r="BVI30" s="44"/>
      <c r="BVJ30" s="44"/>
      <c r="BVK30" s="44"/>
      <c r="BVL30" s="44"/>
      <c r="BVM30" s="44"/>
      <c r="BVN30" s="44"/>
      <c r="BVO30" s="44"/>
      <c r="BVP30" s="44"/>
      <c r="BVQ30" s="44"/>
      <c r="BVR30" s="44"/>
      <c r="BVS30" s="44"/>
      <c r="BVT30" s="44"/>
      <c r="BVU30" s="44"/>
      <c r="BVV30" s="44"/>
      <c r="BVW30" s="44"/>
      <c r="BVX30" s="44"/>
      <c r="BVY30" s="44"/>
      <c r="BVZ30" s="44"/>
      <c r="BWA30" s="44"/>
      <c r="BWB30" s="44"/>
      <c r="BWC30" s="44"/>
      <c r="BWD30" s="44"/>
      <c r="BWE30" s="44"/>
      <c r="BWF30" s="44"/>
      <c r="BWG30" s="44"/>
      <c r="BWH30" s="44"/>
      <c r="BWI30" s="44"/>
      <c r="BWJ30" s="44"/>
      <c r="BWK30" s="44"/>
      <c r="BWL30" s="44"/>
      <c r="BWM30" s="44"/>
      <c r="BWN30" s="44"/>
      <c r="BWO30" s="44"/>
      <c r="BWP30" s="44"/>
      <c r="BWQ30" s="44"/>
      <c r="BWR30" s="44"/>
      <c r="BWS30" s="44"/>
      <c r="BWT30" s="44"/>
      <c r="BWU30" s="44"/>
      <c r="BWV30" s="44"/>
      <c r="BWW30" s="44"/>
      <c r="BWX30" s="44"/>
      <c r="BWY30" s="44"/>
      <c r="BWZ30" s="44"/>
      <c r="BXA30" s="44"/>
      <c r="BXB30" s="44"/>
      <c r="BXC30" s="44"/>
      <c r="BXD30" s="44"/>
      <c r="BXE30" s="44"/>
      <c r="BXF30" s="44"/>
      <c r="BXG30" s="44"/>
      <c r="BXH30" s="44"/>
      <c r="BXI30" s="44"/>
      <c r="BXJ30" s="44"/>
      <c r="BXK30" s="44"/>
      <c r="BXL30" s="44"/>
      <c r="BXM30" s="44"/>
      <c r="BXN30" s="44"/>
      <c r="BXO30" s="44"/>
      <c r="BXP30" s="44"/>
      <c r="BXQ30" s="44"/>
      <c r="BXR30" s="44"/>
      <c r="BXS30" s="44"/>
      <c r="BXT30" s="44"/>
      <c r="BXU30" s="44"/>
      <c r="BXV30" s="44"/>
      <c r="BXW30" s="44"/>
      <c r="BXX30" s="44"/>
      <c r="BXY30" s="44"/>
      <c r="BXZ30" s="44"/>
      <c r="BYA30" s="44"/>
      <c r="BYB30" s="44"/>
      <c r="BYC30" s="44"/>
      <c r="BYD30" s="44"/>
      <c r="BYE30" s="44"/>
      <c r="BYF30" s="44"/>
      <c r="BYG30" s="44"/>
      <c r="BYH30" s="44"/>
      <c r="BYI30" s="44"/>
      <c r="BYJ30" s="44"/>
      <c r="BYK30" s="44"/>
      <c r="BYL30" s="44"/>
      <c r="BYM30" s="44"/>
      <c r="BYN30" s="44"/>
      <c r="BYO30" s="44"/>
      <c r="BYP30" s="44"/>
      <c r="BYQ30" s="44"/>
      <c r="BYR30" s="44"/>
      <c r="BYS30" s="44"/>
      <c r="BYT30" s="44"/>
      <c r="BYU30" s="44"/>
      <c r="BYV30" s="44"/>
      <c r="BYW30" s="44"/>
      <c r="BYX30" s="44"/>
      <c r="BYY30" s="44"/>
      <c r="BYZ30" s="44"/>
      <c r="BZA30" s="44"/>
      <c r="BZB30" s="44"/>
      <c r="BZC30" s="44"/>
      <c r="BZD30" s="44"/>
      <c r="BZE30" s="44"/>
      <c r="BZF30" s="44"/>
      <c r="BZG30" s="44"/>
      <c r="BZH30" s="44"/>
      <c r="BZI30" s="44"/>
      <c r="BZJ30" s="44"/>
      <c r="BZK30" s="44"/>
      <c r="BZL30" s="44"/>
      <c r="BZM30" s="44"/>
      <c r="BZN30" s="44"/>
      <c r="BZO30" s="44"/>
      <c r="BZP30" s="44"/>
      <c r="BZQ30" s="44"/>
      <c r="BZR30" s="44"/>
      <c r="BZS30" s="44"/>
      <c r="BZT30" s="44"/>
      <c r="BZU30" s="44"/>
      <c r="BZV30" s="44"/>
      <c r="BZW30" s="44"/>
      <c r="BZX30" s="44"/>
      <c r="BZY30" s="44"/>
      <c r="BZZ30" s="44"/>
      <c r="CAA30" s="44"/>
      <c r="CAB30" s="44"/>
      <c r="CAC30" s="44"/>
      <c r="CAD30" s="44"/>
      <c r="CAE30" s="44"/>
      <c r="CAF30" s="44"/>
      <c r="CAG30" s="44"/>
      <c r="CAH30" s="44"/>
      <c r="CAI30" s="44"/>
      <c r="CAJ30" s="44"/>
      <c r="CAK30" s="44"/>
      <c r="CAL30" s="44"/>
      <c r="CAM30" s="44"/>
      <c r="CAN30" s="44"/>
      <c r="CAO30" s="44"/>
      <c r="CAP30" s="44"/>
      <c r="CAQ30" s="44"/>
      <c r="CAR30" s="44"/>
      <c r="CAS30" s="44"/>
      <c r="CAT30" s="44"/>
      <c r="CAU30" s="44"/>
      <c r="CAV30" s="44"/>
      <c r="CAW30" s="44"/>
      <c r="CAX30" s="44"/>
      <c r="CAY30" s="44"/>
      <c r="CAZ30" s="44"/>
      <c r="CBA30" s="44"/>
      <c r="CBB30" s="44"/>
      <c r="CBC30" s="44"/>
      <c r="CBD30" s="44"/>
      <c r="CBE30" s="44"/>
      <c r="CBF30" s="44"/>
      <c r="CBG30" s="44"/>
      <c r="CBH30" s="44"/>
      <c r="CBI30" s="44"/>
      <c r="CBJ30" s="44"/>
      <c r="CBK30" s="44"/>
      <c r="CBL30" s="44"/>
      <c r="CBM30" s="44"/>
      <c r="CBN30" s="44"/>
      <c r="CBO30" s="44"/>
      <c r="CBP30" s="44"/>
      <c r="CBQ30" s="44"/>
      <c r="CBR30" s="44"/>
      <c r="CBS30" s="44"/>
      <c r="CBT30" s="44"/>
      <c r="CBU30" s="44"/>
      <c r="CBV30" s="44"/>
      <c r="CBW30" s="44"/>
      <c r="CBX30" s="44"/>
      <c r="CBY30" s="44"/>
      <c r="CBZ30" s="44"/>
      <c r="CCA30" s="44"/>
      <c r="CCB30" s="44"/>
      <c r="CCC30" s="44"/>
      <c r="CCD30" s="44"/>
      <c r="CCE30" s="44"/>
      <c r="CCF30" s="44"/>
      <c r="CCG30" s="44"/>
      <c r="CCH30" s="44"/>
      <c r="CCI30" s="44"/>
      <c r="CCJ30" s="44"/>
      <c r="CCK30" s="44"/>
      <c r="CCL30" s="44"/>
      <c r="CCM30" s="44"/>
      <c r="CCN30" s="44"/>
      <c r="CCO30" s="44"/>
      <c r="CCP30" s="44"/>
      <c r="CCQ30" s="44"/>
      <c r="CCR30" s="44"/>
      <c r="CCS30" s="44"/>
      <c r="CCT30" s="44"/>
      <c r="CCU30" s="44"/>
      <c r="CCV30" s="44"/>
      <c r="CCW30" s="44"/>
      <c r="CCX30" s="44"/>
      <c r="CCY30" s="44"/>
      <c r="CCZ30" s="44"/>
      <c r="CDA30" s="44"/>
      <c r="CDB30" s="44"/>
      <c r="CDC30" s="44"/>
      <c r="CDD30" s="44"/>
      <c r="CDE30" s="44"/>
      <c r="CDF30" s="44"/>
      <c r="CDG30" s="44"/>
      <c r="CDH30" s="44"/>
      <c r="CDI30" s="44"/>
      <c r="CDJ30" s="44"/>
      <c r="CDK30" s="44"/>
      <c r="CDL30" s="44"/>
      <c r="CDM30" s="44"/>
      <c r="CDN30" s="44"/>
      <c r="CDO30" s="44"/>
      <c r="CDP30" s="44"/>
      <c r="CDQ30" s="44"/>
      <c r="CDR30" s="44"/>
      <c r="CDS30" s="44"/>
      <c r="CDT30" s="44"/>
      <c r="CDU30" s="44"/>
      <c r="CDV30" s="44"/>
      <c r="CDW30" s="44"/>
      <c r="CDX30" s="44"/>
      <c r="CDY30" s="44"/>
      <c r="CDZ30" s="44"/>
      <c r="CEA30" s="44"/>
      <c r="CEB30" s="44"/>
      <c r="CEC30" s="44"/>
      <c r="CED30" s="44"/>
      <c r="CEE30" s="44"/>
      <c r="CEF30" s="44"/>
      <c r="CEG30" s="44"/>
      <c r="CEH30" s="44"/>
      <c r="CEI30" s="44"/>
      <c r="CEJ30" s="44"/>
      <c r="CEK30" s="44"/>
      <c r="CEL30" s="44"/>
      <c r="CEM30" s="44"/>
      <c r="CEN30" s="44"/>
      <c r="CEO30" s="44"/>
      <c r="CEP30" s="44"/>
      <c r="CEQ30" s="44"/>
      <c r="CER30" s="44"/>
      <c r="CES30" s="44"/>
      <c r="CET30" s="44"/>
      <c r="CEU30" s="44"/>
      <c r="CEV30" s="44"/>
      <c r="CEW30" s="44"/>
      <c r="CEX30" s="44"/>
      <c r="CEY30" s="44"/>
      <c r="CEZ30" s="44"/>
      <c r="CFA30" s="44"/>
      <c r="CFB30" s="44"/>
      <c r="CFC30" s="44"/>
      <c r="CFD30" s="44"/>
      <c r="CFE30" s="44"/>
      <c r="CFF30" s="44"/>
      <c r="CFG30" s="44"/>
      <c r="CFH30" s="44"/>
      <c r="CFI30" s="44"/>
      <c r="CFJ30" s="44"/>
      <c r="CFK30" s="44"/>
      <c r="CFL30" s="44"/>
      <c r="CFM30" s="44"/>
      <c r="CFN30" s="44"/>
      <c r="CFO30" s="44"/>
      <c r="CFP30" s="44"/>
      <c r="CFQ30" s="44"/>
      <c r="CFR30" s="44"/>
      <c r="CFS30" s="44"/>
      <c r="CFT30" s="44"/>
      <c r="CFU30" s="44"/>
      <c r="CFV30" s="44"/>
      <c r="CFW30" s="44"/>
      <c r="CFX30" s="44"/>
      <c r="CFY30" s="44"/>
      <c r="CFZ30" s="44"/>
      <c r="CGA30" s="44"/>
      <c r="CGB30" s="44"/>
      <c r="CGC30" s="44"/>
      <c r="CGD30" s="44"/>
      <c r="CGE30" s="44"/>
      <c r="CGF30" s="44"/>
      <c r="CGG30" s="44"/>
      <c r="CGH30" s="44"/>
      <c r="CGI30" s="44"/>
      <c r="CGJ30" s="44"/>
      <c r="CGK30" s="44"/>
      <c r="CGL30" s="44"/>
      <c r="CGM30" s="44"/>
      <c r="CGN30" s="44"/>
      <c r="CGO30" s="44"/>
      <c r="CGP30" s="44"/>
      <c r="CGQ30" s="44"/>
      <c r="CGR30" s="44"/>
      <c r="CGS30" s="44"/>
      <c r="CGT30" s="44"/>
      <c r="CGU30" s="44"/>
      <c r="CGV30" s="44"/>
      <c r="CGW30" s="44"/>
      <c r="CGX30" s="44"/>
      <c r="CGY30" s="44"/>
      <c r="CGZ30" s="44"/>
      <c r="CHA30" s="44"/>
      <c r="CHB30" s="44"/>
      <c r="CHC30" s="44"/>
      <c r="CHD30" s="44"/>
      <c r="CHE30" s="44"/>
      <c r="CHF30" s="44"/>
      <c r="CHG30" s="44"/>
      <c r="CHH30" s="44"/>
      <c r="CHI30" s="44"/>
      <c r="CHJ30" s="44"/>
      <c r="CHK30" s="44"/>
      <c r="CHL30" s="44"/>
      <c r="CHM30" s="44"/>
      <c r="CHN30" s="44"/>
      <c r="CHO30" s="44"/>
      <c r="CHP30" s="44"/>
      <c r="CHQ30" s="44"/>
      <c r="CHR30" s="44"/>
      <c r="CHS30" s="44"/>
      <c r="CHT30" s="44"/>
      <c r="CHU30" s="44"/>
      <c r="CHV30" s="44"/>
      <c r="CHW30" s="44"/>
      <c r="CHX30" s="44"/>
      <c r="CHY30" s="44"/>
      <c r="CHZ30" s="44"/>
      <c r="CIA30" s="44"/>
      <c r="CIB30" s="44"/>
      <c r="CIC30" s="44"/>
      <c r="CID30" s="44"/>
      <c r="CIE30" s="44"/>
      <c r="CIF30" s="44"/>
      <c r="CIG30" s="44"/>
      <c r="CIH30" s="44"/>
      <c r="CII30" s="44"/>
      <c r="CIJ30" s="44"/>
      <c r="CIK30" s="44"/>
      <c r="CIL30" s="44"/>
      <c r="CIM30" s="44"/>
      <c r="CIN30" s="44"/>
      <c r="CIO30" s="44"/>
      <c r="CIP30" s="44"/>
      <c r="CIQ30" s="44"/>
      <c r="CIR30" s="44"/>
      <c r="CIS30" s="44"/>
      <c r="CIT30" s="44"/>
      <c r="CIU30" s="44"/>
      <c r="CIV30" s="44"/>
      <c r="CIW30" s="44"/>
      <c r="CIX30" s="44"/>
      <c r="CIY30" s="44"/>
      <c r="CIZ30" s="44"/>
      <c r="CJA30" s="44"/>
      <c r="CJB30" s="44"/>
      <c r="CJC30" s="44"/>
      <c r="CJD30" s="44"/>
      <c r="CJE30" s="44"/>
      <c r="CJF30" s="44"/>
      <c r="CJG30" s="44"/>
      <c r="CJH30" s="44"/>
      <c r="CJI30" s="44"/>
      <c r="CJJ30" s="44"/>
      <c r="CJK30" s="44"/>
      <c r="CJL30" s="44"/>
      <c r="CJM30" s="44"/>
      <c r="CJN30" s="44"/>
      <c r="CJO30" s="44"/>
      <c r="CJP30" s="44"/>
      <c r="CJQ30" s="44"/>
      <c r="CJR30" s="44"/>
      <c r="CJS30" s="44"/>
      <c r="CJT30" s="44"/>
      <c r="CJU30" s="44"/>
      <c r="CJV30" s="44"/>
      <c r="CJW30" s="44"/>
      <c r="CJX30" s="44"/>
      <c r="CJY30" s="44"/>
      <c r="CJZ30" s="44"/>
      <c r="CKA30" s="44"/>
      <c r="CKB30" s="44"/>
      <c r="CKC30" s="44"/>
      <c r="CKD30" s="44"/>
      <c r="CKE30" s="44"/>
      <c r="CKF30" s="44"/>
      <c r="CKG30" s="44"/>
      <c r="CKH30" s="44"/>
      <c r="CKI30" s="44"/>
      <c r="CKJ30" s="44"/>
      <c r="CKK30" s="44"/>
      <c r="CKL30" s="44"/>
      <c r="CKM30" s="44"/>
      <c r="CKN30" s="44"/>
      <c r="CKO30" s="44"/>
      <c r="CKP30" s="44"/>
      <c r="CKQ30" s="44"/>
      <c r="CKR30" s="44"/>
      <c r="CKS30" s="44"/>
      <c r="CKT30" s="44"/>
      <c r="CKU30" s="44"/>
      <c r="CKV30" s="44"/>
      <c r="CKW30" s="44"/>
      <c r="CKX30" s="44"/>
      <c r="CKY30" s="44"/>
      <c r="CKZ30" s="44"/>
      <c r="CLA30" s="44"/>
      <c r="CLB30" s="44"/>
      <c r="CLC30" s="44"/>
      <c r="CLD30" s="44"/>
      <c r="CLE30" s="44"/>
      <c r="CLF30" s="44"/>
      <c r="CLG30" s="44"/>
      <c r="CLH30" s="44"/>
      <c r="CLI30" s="44"/>
      <c r="CLJ30" s="44"/>
      <c r="CLK30" s="44"/>
      <c r="CLL30" s="44"/>
      <c r="CLM30" s="44"/>
      <c r="CLN30" s="44"/>
      <c r="CLO30" s="44"/>
      <c r="CLP30" s="44"/>
      <c r="CLQ30" s="44"/>
      <c r="CLR30" s="44"/>
      <c r="CLS30" s="44"/>
      <c r="CLT30" s="44"/>
      <c r="CLU30" s="44"/>
      <c r="CLV30" s="44"/>
      <c r="CLW30" s="44"/>
      <c r="CLX30" s="44"/>
      <c r="CLY30" s="44"/>
      <c r="CLZ30" s="44"/>
      <c r="CMA30" s="44"/>
      <c r="CMB30" s="44"/>
      <c r="CMC30" s="44"/>
      <c r="CMD30" s="44"/>
      <c r="CME30" s="44"/>
      <c r="CMF30" s="44"/>
      <c r="CMG30" s="44"/>
      <c r="CMH30" s="44"/>
      <c r="CMI30" s="44"/>
      <c r="CMJ30" s="44"/>
      <c r="CMK30" s="44"/>
      <c r="CML30" s="44"/>
      <c r="CMM30" s="44"/>
      <c r="CMN30" s="44"/>
      <c r="CMO30" s="44"/>
      <c r="CMP30" s="44"/>
      <c r="CMQ30" s="44"/>
      <c r="CMR30" s="44"/>
      <c r="CMS30" s="44"/>
      <c r="CMT30" s="44"/>
      <c r="CMU30" s="44"/>
      <c r="CMV30" s="44"/>
      <c r="CMW30" s="44"/>
      <c r="CMX30" s="44"/>
      <c r="CMY30" s="44"/>
      <c r="CMZ30" s="44"/>
      <c r="CNA30" s="44"/>
      <c r="CNB30" s="44"/>
      <c r="CNC30" s="44"/>
      <c r="CND30" s="44"/>
      <c r="CNE30" s="44"/>
      <c r="CNF30" s="44"/>
      <c r="CNG30" s="44"/>
      <c r="CNH30" s="44"/>
      <c r="CNI30" s="44"/>
      <c r="CNJ30" s="44"/>
      <c r="CNK30" s="44"/>
      <c r="CNL30" s="44"/>
      <c r="CNM30" s="44"/>
      <c r="CNN30" s="44"/>
      <c r="CNO30" s="44"/>
      <c r="CNP30" s="44"/>
      <c r="CNQ30" s="44"/>
      <c r="CNR30" s="44"/>
      <c r="CNS30" s="44"/>
      <c r="CNT30" s="44"/>
      <c r="CNU30" s="44"/>
      <c r="CNV30" s="44"/>
      <c r="CNW30" s="44"/>
      <c r="CNX30" s="44"/>
      <c r="CNY30" s="44"/>
      <c r="CNZ30" s="44"/>
      <c r="COA30" s="44"/>
      <c r="COB30" s="44"/>
      <c r="COC30" s="44"/>
      <c r="COD30" s="44"/>
      <c r="COE30" s="44"/>
      <c r="COF30" s="44"/>
      <c r="COG30" s="44"/>
      <c r="COH30" s="44"/>
      <c r="COI30" s="44"/>
      <c r="COJ30" s="44"/>
      <c r="COK30" s="44"/>
      <c r="COL30" s="44"/>
      <c r="COM30" s="44"/>
      <c r="CON30" s="44"/>
      <c r="COO30" s="44"/>
      <c r="COP30" s="44"/>
      <c r="COQ30" s="44"/>
      <c r="COR30" s="44"/>
      <c r="COS30" s="44"/>
      <c r="COT30" s="44"/>
      <c r="COU30" s="44"/>
      <c r="COV30" s="44"/>
      <c r="COW30" s="44"/>
      <c r="COX30" s="44"/>
      <c r="COY30" s="44"/>
      <c r="COZ30" s="44"/>
      <c r="CPA30" s="44"/>
      <c r="CPB30" s="44"/>
      <c r="CPC30" s="44"/>
      <c r="CPD30" s="44"/>
      <c r="CPE30" s="44"/>
      <c r="CPF30" s="44"/>
      <c r="CPG30" s="44"/>
      <c r="CPH30" s="44"/>
      <c r="CPI30" s="44"/>
      <c r="CPJ30" s="44"/>
      <c r="CPK30" s="44"/>
      <c r="CPL30" s="44"/>
      <c r="CPM30" s="44"/>
      <c r="CPN30" s="44"/>
      <c r="CPO30" s="44"/>
      <c r="CPP30" s="44"/>
      <c r="CPQ30" s="44"/>
      <c r="CPR30" s="44"/>
      <c r="CPS30" s="44"/>
      <c r="CPT30" s="44"/>
      <c r="CPU30" s="44"/>
      <c r="CPV30" s="44"/>
      <c r="CPW30" s="44"/>
      <c r="CPX30" s="44"/>
      <c r="CPY30" s="44"/>
      <c r="CPZ30" s="44"/>
      <c r="CQA30" s="44"/>
      <c r="CQB30" s="44"/>
      <c r="CQC30" s="44"/>
      <c r="CQD30" s="44"/>
      <c r="CQE30" s="44"/>
      <c r="CQF30" s="44"/>
      <c r="CQG30" s="44"/>
      <c r="CQH30" s="44"/>
      <c r="CQI30" s="44"/>
      <c r="CQJ30" s="44"/>
      <c r="CQK30" s="44"/>
      <c r="CQL30" s="44"/>
      <c r="CQM30" s="44"/>
      <c r="CQN30" s="44"/>
      <c r="CQO30" s="44"/>
      <c r="CQP30" s="44"/>
      <c r="CQQ30" s="44"/>
      <c r="CQR30" s="44"/>
      <c r="CQS30" s="44"/>
      <c r="CQT30" s="44"/>
      <c r="CQU30" s="44"/>
      <c r="CQV30" s="44"/>
      <c r="CQW30" s="44"/>
      <c r="CQX30" s="44"/>
      <c r="CQY30" s="44"/>
      <c r="CQZ30" s="44"/>
      <c r="CRA30" s="44"/>
      <c r="CRB30" s="44"/>
      <c r="CRC30" s="44"/>
      <c r="CRD30" s="44"/>
      <c r="CRE30" s="44"/>
      <c r="CRF30" s="44"/>
      <c r="CRG30" s="44"/>
      <c r="CRH30" s="44"/>
      <c r="CRI30" s="44"/>
      <c r="CRJ30" s="44"/>
      <c r="CRK30" s="44"/>
      <c r="CRL30" s="44"/>
      <c r="CRM30" s="44"/>
      <c r="CRN30" s="44"/>
      <c r="CRO30" s="44"/>
      <c r="CRP30" s="44"/>
      <c r="CRQ30" s="44"/>
      <c r="CRR30" s="44"/>
      <c r="CRS30" s="44"/>
      <c r="CRT30" s="44"/>
      <c r="CRU30" s="44"/>
      <c r="CRV30" s="44"/>
      <c r="CRW30" s="44"/>
      <c r="CRX30" s="44"/>
      <c r="CRY30" s="44"/>
      <c r="CRZ30" s="44"/>
      <c r="CSA30" s="44"/>
      <c r="CSB30" s="44"/>
      <c r="CSC30" s="44"/>
      <c r="CSD30" s="44"/>
      <c r="CSE30" s="44"/>
      <c r="CSF30" s="44"/>
      <c r="CSG30" s="44"/>
      <c r="CSH30" s="44"/>
      <c r="CSI30" s="44"/>
      <c r="CSJ30" s="44"/>
      <c r="CSK30" s="44"/>
      <c r="CSL30" s="44"/>
      <c r="CSM30" s="44"/>
      <c r="CSN30" s="44"/>
      <c r="CSO30" s="44"/>
      <c r="CSP30" s="44"/>
      <c r="CSQ30" s="44"/>
      <c r="CSR30" s="44"/>
      <c r="CSS30" s="44"/>
      <c r="CST30" s="44"/>
      <c r="CSU30" s="44"/>
      <c r="CSV30" s="44"/>
      <c r="CSW30" s="44"/>
      <c r="CSX30" s="44"/>
      <c r="CSY30" s="44"/>
      <c r="CSZ30" s="44"/>
      <c r="CTA30" s="44"/>
      <c r="CTB30" s="44"/>
      <c r="CTC30" s="44"/>
      <c r="CTD30" s="44"/>
      <c r="CTE30" s="44"/>
      <c r="CTF30" s="44"/>
      <c r="CTG30" s="44"/>
      <c r="CTH30" s="44"/>
      <c r="CTI30" s="44"/>
      <c r="CTJ30" s="44"/>
      <c r="CTK30" s="44"/>
      <c r="CTL30" s="44"/>
      <c r="CTM30" s="44"/>
      <c r="CTN30" s="44"/>
      <c r="CTO30" s="44"/>
      <c r="CTP30" s="44"/>
      <c r="CTQ30" s="44"/>
      <c r="CTR30" s="44"/>
      <c r="CTS30" s="44"/>
      <c r="CTT30" s="44"/>
      <c r="CTU30" s="44"/>
      <c r="CTV30" s="44"/>
      <c r="CTW30" s="44"/>
      <c r="CTX30" s="44"/>
      <c r="CTY30" s="44"/>
      <c r="CTZ30" s="44"/>
      <c r="CUA30" s="44"/>
      <c r="CUB30" s="44"/>
      <c r="CUC30" s="44"/>
      <c r="CUD30" s="44"/>
      <c r="CUE30" s="44"/>
      <c r="CUF30" s="44"/>
      <c r="CUG30" s="44"/>
      <c r="CUH30" s="44"/>
      <c r="CUI30" s="44"/>
      <c r="CUJ30" s="44"/>
      <c r="CUK30" s="44"/>
      <c r="CUL30" s="44"/>
      <c r="CUM30" s="44"/>
      <c r="CUN30" s="44"/>
      <c r="CUO30" s="44"/>
      <c r="CUP30" s="44"/>
      <c r="CUQ30" s="44"/>
      <c r="CUR30" s="44"/>
      <c r="CUS30" s="44"/>
      <c r="CUT30" s="44"/>
      <c r="CUU30" s="44"/>
      <c r="CUV30" s="44"/>
      <c r="CUW30" s="44"/>
      <c r="CUX30" s="44"/>
      <c r="CUY30" s="44"/>
      <c r="CUZ30" s="44"/>
      <c r="CVA30" s="44"/>
      <c r="CVB30" s="44"/>
      <c r="CVC30" s="44"/>
      <c r="CVD30" s="44"/>
      <c r="CVE30" s="44"/>
      <c r="CVF30" s="44"/>
      <c r="CVG30" s="44"/>
      <c r="CVH30" s="44"/>
      <c r="CVI30" s="44"/>
      <c r="CVJ30" s="44"/>
      <c r="CVK30" s="44"/>
      <c r="CVL30" s="44"/>
      <c r="CVM30" s="44"/>
      <c r="CVN30" s="44"/>
      <c r="CVO30" s="44"/>
      <c r="CVP30" s="44"/>
      <c r="CVQ30" s="44"/>
      <c r="CVR30" s="44"/>
      <c r="CVS30" s="44"/>
      <c r="CVT30" s="44"/>
      <c r="CVU30" s="44"/>
      <c r="CVV30" s="44"/>
      <c r="CVW30" s="44"/>
      <c r="CVX30" s="44"/>
      <c r="CVY30" s="44"/>
      <c r="CVZ30" s="44"/>
      <c r="CWA30" s="44"/>
      <c r="CWB30" s="44"/>
      <c r="CWC30" s="44"/>
      <c r="CWD30" s="44"/>
      <c r="CWE30" s="44"/>
      <c r="CWF30" s="44"/>
      <c r="CWG30" s="44"/>
      <c r="CWH30" s="44"/>
      <c r="CWI30" s="44"/>
      <c r="CWJ30" s="44"/>
      <c r="CWK30" s="44"/>
      <c r="CWL30" s="44"/>
      <c r="CWM30" s="44"/>
      <c r="CWN30" s="44"/>
      <c r="CWO30" s="44"/>
      <c r="CWP30" s="44"/>
      <c r="CWQ30" s="44"/>
      <c r="CWR30" s="44"/>
      <c r="CWS30" s="44"/>
      <c r="CWT30" s="44"/>
      <c r="CWU30" s="44"/>
      <c r="CWV30" s="44"/>
      <c r="CWW30" s="44"/>
      <c r="CWX30" s="44"/>
      <c r="CWY30" s="44"/>
      <c r="CWZ30" s="44"/>
      <c r="CXA30" s="44"/>
      <c r="CXB30" s="44"/>
      <c r="CXC30" s="44"/>
      <c r="CXD30" s="44"/>
      <c r="CXE30" s="44"/>
      <c r="CXF30" s="44"/>
      <c r="CXG30" s="44"/>
      <c r="CXH30" s="44"/>
      <c r="CXI30" s="44"/>
      <c r="CXJ30" s="44"/>
      <c r="CXK30" s="44"/>
      <c r="CXL30" s="44"/>
      <c r="CXM30" s="44"/>
      <c r="CXN30" s="44"/>
      <c r="CXO30" s="44"/>
      <c r="CXP30" s="44"/>
      <c r="CXQ30" s="44"/>
      <c r="CXR30" s="44"/>
      <c r="CXS30" s="44"/>
      <c r="CXT30" s="44"/>
      <c r="CXU30" s="44"/>
      <c r="CXV30" s="44"/>
      <c r="CXW30" s="44"/>
      <c r="CXX30" s="44"/>
      <c r="CXY30" s="44"/>
      <c r="CXZ30" s="44"/>
      <c r="CYA30" s="44"/>
      <c r="CYB30" s="44"/>
      <c r="CYC30" s="44"/>
      <c r="CYD30" s="44"/>
      <c r="CYE30" s="44"/>
      <c r="CYF30" s="44"/>
      <c r="CYG30" s="44"/>
      <c r="CYH30" s="44"/>
      <c r="CYI30" s="44"/>
      <c r="CYJ30" s="44"/>
      <c r="CYK30" s="44"/>
      <c r="CYL30" s="44"/>
      <c r="CYM30" s="44"/>
      <c r="CYN30" s="44"/>
      <c r="CYO30" s="44"/>
      <c r="CYP30" s="44"/>
      <c r="CYQ30" s="44"/>
      <c r="CYR30" s="44"/>
      <c r="CYS30" s="44"/>
      <c r="CYT30" s="44"/>
      <c r="CYU30" s="44"/>
      <c r="CYV30" s="44"/>
      <c r="CYW30" s="44"/>
      <c r="CYX30" s="44"/>
      <c r="CYY30" s="44"/>
      <c r="CYZ30" s="44"/>
      <c r="CZA30" s="44"/>
      <c r="CZB30" s="44"/>
      <c r="CZC30" s="44"/>
      <c r="CZD30" s="44"/>
      <c r="CZE30" s="44"/>
      <c r="CZF30" s="44"/>
      <c r="CZG30" s="44"/>
      <c r="CZH30" s="44"/>
      <c r="CZI30" s="44"/>
      <c r="CZJ30" s="44"/>
      <c r="CZK30" s="44"/>
      <c r="CZL30" s="44"/>
      <c r="CZM30" s="44"/>
      <c r="CZN30" s="44"/>
      <c r="CZO30" s="44"/>
      <c r="CZP30" s="44"/>
      <c r="CZQ30" s="44"/>
      <c r="CZR30" s="44"/>
      <c r="CZS30" s="44"/>
      <c r="CZT30" s="44"/>
      <c r="CZU30" s="44"/>
      <c r="CZV30" s="44"/>
      <c r="CZW30" s="44"/>
      <c r="CZX30" s="44"/>
      <c r="CZY30" s="44"/>
      <c r="CZZ30" s="44"/>
      <c r="DAA30" s="44"/>
      <c r="DAB30" s="44"/>
      <c r="DAC30" s="44"/>
      <c r="DAD30" s="44"/>
      <c r="DAE30" s="44"/>
      <c r="DAF30" s="44"/>
      <c r="DAG30" s="44"/>
      <c r="DAH30" s="44"/>
      <c r="DAI30" s="44"/>
      <c r="DAJ30" s="44"/>
      <c r="DAK30" s="44"/>
      <c r="DAL30" s="44"/>
      <c r="DAM30" s="44"/>
      <c r="DAN30" s="44"/>
      <c r="DAO30" s="44"/>
      <c r="DAP30" s="44"/>
      <c r="DAQ30" s="44"/>
      <c r="DAR30" s="44"/>
      <c r="DAS30" s="44"/>
      <c r="DAT30" s="44"/>
      <c r="DAU30" s="44"/>
      <c r="DAV30" s="44"/>
      <c r="DAW30" s="44"/>
      <c r="DAX30" s="44"/>
      <c r="DAY30" s="44"/>
      <c r="DAZ30" s="44"/>
      <c r="DBA30" s="44"/>
      <c r="DBB30" s="44"/>
      <c r="DBC30" s="44"/>
      <c r="DBD30" s="44"/>
      <c r="DBE30" s="44"/>
      <c r="DBF30" s="44"/>
      <c r="DBG30" s="44"/>
      <c r="DBH30" s="44"/>
      <c r="DBI30" s="44"/>
      <c r="DBJ30" s="44"/>
      <c r="DBK30" s="44"/>
      <c r="DBL30" s="44"/>
      <c r="DBM30" s="44"/>
      <c r="DBN30" s="44"/>
      <c r="DBO30" s="44"/>
      <c r="DBP30" s="44"/>
      <c r="DBQ30" s="44"/>
      <c r="DBR30" s="44"/>
      <c r="DBS30" s="44"/>
      <c r="DBT30" s="44"/>
      <c r="DBU30" s="44"/>
      <c r="DBV30" s="44"/>
      <c r="DBW30" s="44"/>
      <c r="DBX30" s="44"/>
      <c r="DBY30" s="44"/>
      <c r="DBZ30" s="44"/>
      <c r="DCA30" s="44"/>
      <c r="DCB30" s="44"/>
      <c r="DCC30" s="44"/>
      <c r="DCD30" s="44"/>
      <c r="DCE30" s="44"/>
      <c r="DCF30" s="44"/>
      <c r="DCG30" s="44"/>
      <c r="DCH30" s="44"/>
      <c r="DCI30" s="44"/>
      <c r="DCJ30" s="44"/>
      <c r="DCK30" s="44"/>
      <c r="DCL30" s="44"/>
      <c r="DCM30" s="44"/>
      <c r="DCN30" s="44"/>
      <c r="DCO30" s="44"/>
      <c r="DCP30" s="44"/>
      <c r="DCQ30" s="44"/>
      <c r="DCR30" s="44"/>
      <c r="DCS30" s="44"/>
      <c r="DCT30" s="44"/>
      <c r="DCU30" s="44"/>
      <c r="DCV30" s="44"/>
      <c r="DCW30" s="44"/>
      <c r="DCX30" s="44"/>
      <c r="DCY30" s="44"/>
      <c r="DCZ30" s="44"/>
      <c r="DDA30" s="44"/>
      <c r="DDB30" s="44"/>
      <c r="DDC30" s="44"/>
      <c r="DDD30" s="44"/>
      <c r="DDE30" s="44"/>
      <c r="DDF30" s="44"/>
      <c r="DDG30" s="44"/>
      <c r="DDH30" s="44"/>
      <c r="DDI30" s="44"/>
      <c r="DDJ30" s="44"/>
      <c r="DDK30" s="44"/>
      <c r="DDL30" s="44"/>
      <c r="DDM30" s="44"/>
      <c r="DDN30" s="44"/>
      <c r="DDO30" s="44"/>
      <c r="DDP30" s="44"/>
      <c r="DDQ30" s="44"/>
      <c r="DDR30" s="44"/>
      <c r="DDS30" s="44"/>
      <c r="DDT30" s="44"/>
      <c r="DDU30" s="44"/>
      <c r="DDV30" s="44"/>
      <c r="DDW30" s="44"/>
      <c r="DDX30" s="44"/>
      <c r="DDY30" s="44"/>
      <c r="DDZ30" s="44"/>
      <c r="DEA30" s="44"/>
      <c r="DEB30" s="44"/>
      <c r="DEC30" s="44"/>
      <c r="DED30" s="44"/>
      <c r="DEE30" s="44"/>
      <c r="DEF30" s="44"/>
      <c r="DEG30" s="44"/>
      <c r="DEH30" s="44"/>
      <c r="DEI30" s="44"/>
      <c r="DEJ30" s="44"/>
      <c r="DEK30" s="44"/>
      <c r="DEL30" s="44"/>
      <c r="DEM30" s="44"/>
      <c r="DEN30" s="44"/>
      <c r="DEO30" s="44"/>
      <c r="DEP30" s="44"/>
      <c r="DEQ30" s="44"/>
      <c r="DER30" s="44"/>
      <c r="DES30" s="44"/>
      <c r="DET30" s="44"/>
      <c r="DEU30" s="44"/>
      <c r="DEV30" s="44"/>
      <c r="DEW30" s="44"/>
      <c r="DEX30" s="44"/>
      <c r="DEY30" s="44"/>
      <c r="DEZ30" s="44"/>
      <c r="DFA30" s="44"/>
      <c r="DFB30" s="44"/>
      <c r="DFC30" s="44"/>
      <c r="DFD30" s="44"/>
      <c r="DFE30" s="44"/>
      <c r="DFF30" s="44"/>
      <c r="DFG30" s="44"/>
      <c r="DFH30" s="44"/>
      <c r="DFI30" s="44"/>
      <c r="DFJ30" s="44"/>
      <c r="DFK30" s="44"/>
      <c r="DFL30" s="44"/>
      <c r="DFM30" s="44"/>
      <c r="DFN30" s="44"/>
      <c r="DFO30" s="44"/>
      <c r="DFP30" s="44"/>
      <c r="DFQ30" s="44"/>
      <c r="DFR30" s="44"/>
      <c r="DFS30" s="44"/>
      <c r="DFT30" s="44"/>
      <c r="DFU30" s="44"/>
      <c r="DFV30" s="44"/>
      <c r="DFW30" s="44"/>
      <c r="DFX30" s="44"/>
      <c r="DFY30" s="44"/>
      <c r="DFZ30" s="44"/>
      <c r="DGA30" s="44"/>
      <c r="DGB30" s="44"/>
      <c r="DGC30" s="44"/>
      <c r="DGD30" s="44"/>
      <c r="DGE30" s="44"/>
      <c r="DGF30" s="44"/>
      <c r="DGG30" s="44"/>
      <c r="DGH30" s="44"/>
      <c r="DGI30" s="44"/>
      <c r="DGJ30" s="44"/>
      <c r="DGK30" s="44"/>
      <c r="DGL30" s="44"/>
      <c r="DGM30" s="44"/>
      <c r="DGN30" s="44"/>
      <c r="DGO30" s="44"/>
      <c r="DGP30" s="44"/>
      <c r="DGQ30" s="44"/>
      <c r="DGR30" s="44"/>
      <c r="DGS30" s="44"/>
      <c r="DGT30" s="44"/>
      <c r="DGU30" s="44"/>
      <c r="DGV30" s="44"/>
      <c r="DGW30" s="44"/>
      <c r="DGX30" s="44"/>
      <c r="DGY30" s="44"/>
      <c r="DGZ30" s="44"/>
      <c r="DHA30" s="44"/>
      <c r="DHB30" s="44"/>
      <c r="DHC30" s="44"/>
      <c r="DHD30" s="44"/>
      <c r="DHE30" s="44"/>
      <c r="DHF30" s="44"/>
      <c r="DHG30" s="44"/>
      <c r="DHH30" s="44"/>
      <c r="DHI30" s="44"/>
      <c r="DHJ30" s="44"/>
      <c r="DHK30" s="44"/>
      <c r="DHL30" s="44"/>
      <c r="DHM30" s="44"/>
      <c r="DHN30" s="44"/>
      <c r="DHO30" s="44"/>
      <c r="DHP30" s="44"/>
      <c r="DHQ30" s="44"/>
      <c r="DHR30" s="44"/>
      <c r="DHS30" s="44"/>
      <c r="DHT30" s="44"/>
      <c r="DHU30" s="44"/>
      <c r="DHV30" s="44"/>
      <c r="DHW30" s="44"/>
      <c r="DHX30" s="44"/>
      <c r="DHY30" s="44"/>
      <c r="DHZ30" s="44"/>
      <c r="DIA30" s="44"/>
      <c r="DIB30" s="44"/>
      <c r="DIC30" s="44"/>
      <c r="DID30" s="44"/>
      <c r="DIE30" s="44"/>
      <c r="DIF30" s="44"/>
      <c r="DIG30" s="44"/>
      <c r="DIH30" s="44"/>
      <c r="DII30" s="44"/>
      <c r="DIJ30" s="44"/>
      <c r="DIK30" s="44"/>
      <c r="DIL30" s="44"/>
      <c r="DIM30" s="44"/>
      <c r="DIN30" s="44"/>
      <c r="DIO30" s="44"/>
      <c r="DIP30" s="44"/>
      <c r="DIQ30" s="44"/>
      <c r="DIR30" s="44"/>
      <c r="DIS30" s="44"/>
      <c r="DIT30" s="44"/>
      <c r="DIU30" s="44"/>
      <c r="DIV30" s="44"/>
      <c r="DIW30" s="44"/>
      <c r="DIX30" s="44"/>
      <c r="DIY30" s="44"/>
      <c r="DIZ30" s="44"/>
      <c r="DJA30" s="44"/>
      <c r="DJB30" s="44"/>
      <c r="DJC30" s="44"/>
      <c r="DJD30" s="44"/>
      <c r="DJE30" s="44"/>
      <c r="DJF30" s="44"/>
      <c r="DJG30" s="44"/>
      <c r="DJH30" s="44"/>
      <c r="DJI30" s="44"/>
      <c r="DJJ30" s="44"/>
      <c r="DJK30" s="44"/>
      <c r="DJL30" s="44"/>
      <c r="DJM30" s="44"/>
      <c r="DJN30" s="44"/>
      <c r="DJO30" s="44"/>
      <c r="DJP30" s="44"/>
      <c r="DJQ30" s="44"/>
      <c r="DJR30" s="44"/>
      <c r="DJS30" s="44"/>
      <c r="DJT30" s="44"/>
      <c r="DJU30" s="44"/>
      <c r="DJV30" s="44"/>
      <c r="DJW30" s="44"/>
      <c r="DJX30" s="44"/>
      <c r="DJY30" s="44"/>
      <c r="DJZ30" s="44"/>
      <c r="DKA30" s="44"/>
      <c r="DKB30" s="44"/>
      <c r="DKC30" s="44"/>
      <c r="DKD30" s="44"/>
      <c r="DKE30" s="44"/>
      <c r="DKF30" s="44"/>
      <c r="DKG30" s="44"/>
      <c r="DKH30" s="44"/>
      <c r="DKI30" s="44"/>
      <c r="DKJ30" s="44"/>
      <c r="DKK30" s="44"/>
      <c r="DKL30" s="44"/>
      <c r="DKM30" s="44"/>
      <c r="DKN30" s="44"/>
      <c r="DKO30" s="44"/>
      <c r="DKP30" s="44"/>
      <c r="DKQ30" s="44"/>
      <c r="DKR30" s="44"/>
      <c r="DKS30" s="44"/>
      <c r="DKT30" s="44"/>
      <c r="DKU30" s="44"/>
      <c r="DKV30" s="44"/>
      <c r="DKW30" s="44"/>
      <c r="DKX30" s="44"/>
      <c r="DKY30" s="44"/>
      <c r="DKZ30" s="44"/>
      <c r="DLA30" s="44"/>
      <c r="DLB30" s="44"/>
      <c r="DLC30" s="44"/>
      <c r="DLD30" s="44"/>
      <c r="DLE30" s="44"/>
      <c r="DLF30" s="44"/>
      <c r="DLG30" s="44"/>
      <c r="DLH30" s="44"/>
      <c r="DLI30" s="44"/>
      <c r="DLJ30" s="44"/>
      <c r="DLK30" s="44"/>
      <c r="DLL30" s="44"/>
      <c r="DLM30" s="44"/>
      <c r="DLN30" s="44"/>
      <c r="DLO30" s="44"/>
      <c r="DLP30" s="44"/>
      <c r="DLQ30" s="44"/>
      <c r="DLR30" s="44"/>
      <c r="DLS30" s="44"/>
      <c r="DLT30" s="44"/>
      <c r="DLU30" s="44"/>
      <c r="DLV30" s="44"/>
      <c r="DLW30" s="44"/>
      <c r="DLX30" s="44"/>
      <c r="DLY30" s="44"/>
      <c r="DLZ30" s="44"/>
      <c r="DMA30" s="44"/>
      <c r="DMB30" s="44"/>
      <c r="DMC30" s="44"/>
      <c r="DMD30" s="44"/>
      <c r="DME30" s="44"/>
      <c r="DMF30" s="44"/>
      <c r="DMG30" s="44"/>
      <c r="DMH30" s="44"/>
      <c r="DMI30" s="44"/>
      <c r="DMJ30" s="44"/>
      <c r="DMK30" s="44"/>
      <c r="DML30" s="44"/>
      <c r="DMM30" s="44"/>
      <c r="DMN30" s="44"/>
      <c r="DMO30" s="44"/>
      <c r="DMP30" s="44"/>
      <c r="DMQ30" s="44"/>
      <c r="DMR30" s="44"/>
      <c r="DMS30" s="44"/>
      <c r="DMT30" s="44"/>
      <c r="DMU30" s="44"/>
      <c r="DMV30" s="44"/>
      <c r="DMW30" s="44"/>
      <c r="DMX30" s="44"/>
      <c r="DMY30" s="44"/>
      <c r="DMZ30" s="44"/>
      <c r="DNA30" s="44"/>
      <c r="DNB30" s="44"/>
      <c r="DNC30" s="44"/>
      <c r="DND30" s="44"/>
      <c r="DNE30" s="44"/>
      <c r="DNF30" s="44"/>
      <c r="DNG30" s="44"/>
      <c r="DNH30" s="44"/>
      <c r="DNI30" s="44"/>
      <c r="DNJ30" s="44"/>
      <c r="DNK30" s="44"/>
      <c r="DNL30" s="44"/>
      <c r="DNM30" s="44"/>
      <c r="DNN30" s="44"/>
      <c r="DNO30" s="44"/>
      <c r="DNP30" s="44"/>
      <c r="DNQ30" s="44"/>
      <c r="DNR30" s="44"/>
      <c r="DNS30" s="44"/>
      <c r="DNT30" s="44"/>
      <c r="DNU30" s="44"/>
      <c r="DNV30" s="44"/>
      <c r="DNW30" s="44"/>
      <c r="DNX30" s="44"/>
      <c r="DNY30" s="44"/>
      <c r="DNZ30" s="44"/>
      <c r="DOA30" s="44"/>
      <c r="DOB30" s="44"/>
      <c r="DOC30" s="44"/>
      <c r="DOD30" s="44"/>
      <c r="DOE30" s="44"/>
      <c r="DOF30" s="44"/>
      <c r="DOG30" s="44"/>
      <c r="DOH30" s="44"/>
      <c r="DOI30" s="44"/>
      <c r="DOJ30" s="44"/>
      <c r="DOK30" s="44"/>
      <c r="DOL30" s="44"/>
      <c r="DOM30" s="44"/>
      <c r="DON30" s="44"/>
      <c r="DOO30" s="44"/>
      <c r="DOP30" s="44"/>
      <c r="DOQ30" s="44"/>
      <c r="DOR30" s="44"/>
      <c r="DOS30" s="44"/>
      <c r="DOT30" s="44"/>
      <c r="DOU30" s="44"/>
      <c r="DOV30" s="44"/>
      <c r="DOW30" s="44"/>
      <c r="DOX30" s="44"/>
      <c r="DOY30" s="44"/>
      <c r="DOZ30" s="44"/>
      <c r="DPA30" s="44"/>
      <c r="DPB30" s="44"/>
      <c r="DPC30" s="44"/>
      <c r="DPD30" s="44"/>
      <c r="DPE30" s="44"/>
      <c r="DPF30" s="44"/>
      <c r="DPG30" s="44"/>
      <c r="DPH30" s="44"/>
      <c r="DPI30" s="44"/>
      <c r="DPJ30" s="44"/>
      <c r="DPK30" s="44"/>
      <c r="DPL30" s="44"/>
      <c r="DPM30" s="44"/>
      <c r="DPN30" s="44"/>
      <c r="DPO30" s="44"/>
      <c r="DPP30" s="44"/>
      <c r="DPQ30" s="44"/>
      <c r="DPR30" s="44"/>
      <c r="DPS30" s="44"/>
      <c r="DPT30" s="44"/>
      <c r="DPU30" s="44"/>
      <c r="DPV30" s="44"/>
      <c r="DPW30" s="44"/>
      <c r="DPX30" s="44"/>
      <c r="DPY30" s="44"/>
      <c r="DPZ30" s="44"/>
      <c r="DQA30" s="44"/>
      <c r="DQB30" s="44"/>
      <c r="DQC30" s="44"/>
      <c r="DQD30" s="44"/>
      <c r="DQE30" s="44"/>
      <c r="DQF30" s="44"/>
      <c r="DQG30" s="44"/>
      <c r="DQH30" s="44"/>
      <c r="DQI30" s="44"/>
      <c r="DQJ30" s="44"/>
      <c r="DQK30" s="44"/>
      <c r="DQL30" s="44"/>
      <c r="DQM30" s="44"/>
      <c r="DQN30" s="44"/>
      <c r="DQO30" s="44"/>
      <c r="DQP30" s="44"/>
      <c r="DQQ30" s="44"/>
      <c r="DQR30" s="44"/>
      <c r="DQS30" s="44"/>
      <c r="DQT30" s="44"/>
      <c r="DQU30" s="44"/>
      <c r="DQV30" s="44"/>
      <c r="DQW30" s="44"/>
      <c r="DQX30" s="44"/>
      <c r="DQY30" s="44"/>
      <c r="DQZ30" s="44"/>
      <c r="DRA30" s="44"/>
      <c r="DRB30" s="44"/>
      <c r="DRC30" s="44"/>
      <c r="DRD30" s="44"/>
      <c r="DRE30" s="44"/>
      <c r="DRF30" s="44"/>
      <c r="DRG30" s="44"/>
      <c r="DRH30" s="44"/>
      <c r="DRI30" s="44"/>
      <c r="DRJ30" s="44"/>
      <c r="DRK30" s="44"/>
      <c r="DRL30" s="44"/>
      <c r="DRM30" s="44"/>
      <c r="DRN30" s="44"/>
      <c r="DRO30" s="44"/>
      <c r="DRP30" s="44"/>
      <c r="DRQ30" s="44"/>
      <c r="DRR30" s="44"/>
      <c r="DRS30" s="44"/>
      <c r="DRT30" s="44"/>
      <c r="DRU30" s="44"/>
      <c r="DRV30" s="44"/>
      <c r="DRW30" s="44"/>
      <c r="DRX30" s="44"/>
      <c r="DRY30" s="44"/>
      <c r="DRZ30" s="44"/>
      <c r="DSA30" s="44"/>
      <c r="DSB30" s="44"/>
      <c r="DSC30" s="44"/>
      <c r="DSD30" s="44"/>
      <c r="DSE30" s="44"/>
      <c r="DSF30" s="44"/>
      <c r="DSG30" s="44"/>
      <c r="DSH30" s="44"/>
      <c r="DSI30" s="44"/>
      <c r="DSJ30" s="44"/>
      <c r="DSK30" s="44"/>
      <c r="DSL30" s="44"/>
      <c r="DSM30" s="44"/>
      <c r="DSN30" s="44"/>
      <c r="DSO30" s="44"/>
      <c r="DSP30" s="44"/>
      <c r="DSQ30" s="44"/>
      <c r="DSR30" s="44"/>
      <c r="DSS30" s="44"/>
      <c r="DST30" s="44"/>
      <c r="DSU30" s="44"/>
      <c r="DSV30" s="44"/>
      <c r="DSW30" s="44"/>
      <c r="DSX30" s="44"/>
      <c r="DSY30" s="44"/>
      <c r="DSZ30" s="44"/>
      <c r="DTA30" s="44"/>
      <c r="DTB30" s="44"/>
      <c r="DTC30" s="44"/>
      <c r="DTD30" s="44"/>
      <c r="DTE30" s="44"/>
      <c r="DTF30" s="44"/>
      <c r="DTG30" s="44"/>
      <c r="DTH30" s="44"/>
      <c r="DTI30" s="44"/>
      <c r="DTJ30" s="44"/>
      <c r="DTK30" s="44"/>
      <c r="DTL30" s="44"/>
      <c r="DTM30" s="44"/>
      <c r="DTN30" s="44"/>
      <c r="DTO30" s="44"/>
      <c r="DTP30" s="44"/>
      <c r="DTQ30" s="44"/>
      <c r="DTR30" s="44"/>
      <c r="DTS30" s="44"/>
      <c r="DTT30" s="44"/>
      <c r="DTU30" s="44"/>
      <c r="DTV30" s="44"/>
      <c r="DTW30" s="44"/>
      <c r="DTX30" s="44"/>
      <c r="DTY30" s="44"/>
      <c r="DTZ30" s="44"/>
      <c r="DUA30" s="44"/>
      <c r="DUB30" s="44"/>
      <c r="DUC30" s="44"/>
      <c r="DUD30" s="44"/>
      <c r="DUE30" s="44"/>
      <c r="DUF30" s="44"/>
      <c r="DUG30" s="44"/>
      <c r="DUH30" s="44"/>
      <c r="DUI30" s="44"/>
      <c r="DUJ30" s="44"/>
      <c r="DUK30" s="44"/>
      <c r="DUL30" s="44"/>
      <c r="DUM30" s="44"/>
      <c r="DUN30" s="44"/>
      <c r="DUO30" s="44"/>
      <c r="DUP30" s="44"/>
      <c r="DUQ30" s="44"/>
      <c r="DUR30" s="44"/>
      <c r="DUS30" s="44"/>
      <c r="DUT30" s="44"/>
      <c r="DUU30" s="44"/>
      <c r="DUV30" s="44"/>
      <c r="DUW30" s="44"/>
      <c r="DUX30" s="44"/>
      <c r="DUY30" s="44"/>
      <c r="DUZ30" s="44"/>
      <c r="DVA30" s="44"/>
      <c r="DVB30" s="44"/>
      <c r="DVC30" s="44"/>
      <c r="DVD30" s="44"/>
      <c r="DVE30" s="44"/>
      <c r="DVF30" s="44"/>
      <c r="DVG30" s="44"/>
      <c r="DVH30" s="44"/>
      <c r="DVI30" s="44"/>
      <c r="DVJ30" s="44"/>
      <c r="DVK30" s="44"/>
      <c r="DVL30" s="44"/>
      <c r="DVM30" s="44"/>
      <c r="DVN30" s="44"/>
      <c r="DVO30" s="44"/>
      <c r="DVP30" s="44"/>
      <c r="DVQ30" s="44"/>
      <c r="DVR30" s="44"/>
      <c r="DVS30" s="44"/>
      <c r="DVT30" s="44"/>
      <c r="DVU30" s="44"/>
      <c r="DVV30" s="44"/>
      <c r="DVW30" s="44"/>
      <c r="DVX30" s="44"/>
      <c r="DVY30" s="44"/>
      <c r="DVZ30" s="44"/>
      <c r="DWA30" s="44"/>
      <c r="DWB30" s="44"/>
      <c r="DWC30" s="44"/>
      <c r="DWD30" s="44"/>
      <c r="DWE30" s="44"/>
      <c r="DWF30" s="44"/>
      <c r="DWG30" s="44"/>
      <c r="DWH30" s="44"/>
      <c r="DWI30" s="44"/>
      <c r="DWJ30" s="44"/>
      <c r="DWK30" s="44"/>
      <c r="DWL30" s="44"/>
      <c r="DWM30" s="44"/>
      <c r="DWN30" s="44"/>
      <c r="DWO30" s="44"/>
      <c r="DWP30" s="44"/>
      <c r="DWQ30" s="44"/>
      <c r="DWR30" s="44"/>
      <c r="DWS30" s="44"/>
      <c r="DWT30" s="44"/>
      <c r="DWU30" s="44"/>
      <c r="DWV30" s="44"/>
      <c r="DWW30" s="44"/>
      <c r="DWX30" s="44"/>
      <c r="DWY30" s="44"/>
      <c r="DWZ30" s="44"/>
      <c r="DXA30" s="44"/>
      <c r="DXB30" s="44"/>
      <c r="DXC30" s="44"/>
      <c r="DXD30" s="44"/>
      <c r="DXE30" s="44"/>
      <c r="DXF30" s="44"/>
      <c r="DXG30" s="44"/>
      <c r="DXH30" s="44"/>
      <c r="DXI30" s="44"/>
      <c r="DXJ30" s="44"/>
      <c r="DXK30" s="44"/>
      <c r="DXL30" s="44"/>
      <c r="DXM30" s="44"/>
      <c r="DXN30" s="44"/>
      <c r="DXO30" s="44"/>
      <c r="DXP30" s="44"/>
      <c r="DXQ30" s="44"/>
      <c r="DXR30" s="44"/>
      <c r="DXS30" s="44"/>
      <c r="DXT30" s="44"/>
      <c r="DXU30" s="44"/>
      <c r="DXV30" s="44"/>
      <c r="DXW30" s="44"/>
      <c r="DXX30" s="44"/>
      <c r="DXY30" s="44"/>
      <c r="DXZ30" s="44"/>
      <c r="DYA30" s="44"/>
      <c r="DYB30" s="44"/>
      <c r="DYC30" s="44"/>
      <c r="DYD30" s="44"/>
      <c r="DYE30" s="44"/>
      <c r="DYF30" s="44"/>
      <c r="DYG30" s="44"/>
      <c r="DYH30" s="44"/>
      <c r="DYI30" s="44"/>
      <c r="DYJ30" s="44"/>
      <c r="DYK30" s="44"/>
      <c r="DYL30" s="44"/>
      <c r="DYM30" s="44"/>
      <c r="DYN30" s="44"/>
      <c r="DYO30" s="44"/>
      <c r="DYP30" s="44"/>
      <c r="DYQ30" s="44"/>
      <c r="DYR30" s="44"/>
      <c r="DYS30" s="44"/>
      <c r="DYT30" s="44"/>
      <c r="DYU30" s="44"/>
      <c r="DYV30" s="44"/>
      <c r="DYW30" s="44"/>
      <c r="DYX30" s="44"/>
      <c r="DYY30" s="44"/>
      <c r="DYZ30" s="44"/>
      <c r="DZA30" s="44"/>
      <c r="DZB30" s="44"/>
      <c r="DZC30" s="44"/>
      <c r="DZD30" s="44"/>
      <c r="DZE30" s="44"/>
      <c r="DZF30" s="44"/>
      <c r="DZG30" s="44"/>
      <c r="DZH30" s="44"/>
      <c r="DZI30" s="44"/>
      <c r="DZJ30" s="44"/>
      <c r="DZK30" s="44"/>
      <c r="DZL30" s="44"/>
      <c r="DZM30" s="44"/>
      <c r="DZN30" s="44"/>
      <c r="DZO30" s="44"/>
      <c r="DZP30" s="44"/>
      <c r="DZQ30" s="44"/>
      <c r="DZR30" s="44"/>
      <c r="DZS30" s="44"/>
      <c r="DZT30" s="44"/>
      <c r="DZU30" s="44"/>
      <c r="DZV30" s="44"/>
      <c r="DZW30" s="44"/>
      <c r="DZX30" s="44"/>
      <c r="DZY30" s="44"/>
      <c r="DZZ30" s="44"/>
      <c r="EAA30" s="44"/>
      <c r="EAB30" s="44"/>
      <c r="EAC30" s="44"/>
      <c r="EAD30" s="44"/>
      <c r="EAE30" s="44"/>
      <c r="EAF30" s="44"/>
      <c r="EAG30" s="44"/>
      <c r="EAH30" s="44"/>
      <c r="EAI30" s="44"/>
      <c r="EAJ30" s="44"/>
      <c r="EAK30" s="44"/>
      <c r="EAL30" s="44"/>
      <c r="EAM30" s="44"/>
      <c r="EAN30" s="44"/>
      <c r="EAO30" s="44"/>
      <c r="EAP30" s="44"/>
      <c r="EAQ30" s="44"/>
      <c r="EAR30" s="44"/>
      <c r="EAS30" s="44"/>
      <c r="EAT30" s="44"/>
      <c r="EAU30" s="44"/>
      <c r="EAV30" s="44"/>
      <c r="EAW30" s="44"/>
      <c r="EAX30" s="44"/>
      <c r="EAY30" s="44"/>
      <c r="EAZ30" s="44"/>
      <c r="EBA30" s="44"/>
      <c r="EBB30" s="44"/>
      <c r="EBC30" s="44"/>
      <c r="EBD30" s="44"/>
      <c r="EBE30" s="44"/>
      <c r="EBF30" s="44"/>
      <c r="EBG30" s="44"/>
      <c r="EBH30" s="44"/>
      <c r="EBI30" s="44"/>
      <c r="EBJ30" s="44"/>
      <c r="EBK30" s="44"/>
      <c r="EBL30" s="44"/>
      <c r="EBM30" s="44"/>
      <c r="EBN30" s="44"/>
      <c r="EBO30" s="44"/>
      <c r="EBP30" s="44"/>
      <c r="EBQ30" s="44"/>
      <c r="EBR30" s="44"/>
      <c r="EBS30" s="44"/>
      <c r="EBT30" s="44"/>
      <c r="EBU30" s="44"/>
      <c r="EBV30" s="44"/>
      <c r="EBW30" s="44"/>
      <c r="EBX30" s="44"/>
      <c r="EBY30" s="44"/>
      <c r="EBZ30" s="44"/>
      <c r="ECA30" s="44"/>
      <c r="ECB30" s="44"/>
      <c r="ECC30" s="44"/>
      <c r="ECD30" s="44"/>
      <c r="ECE30" s="44"/>
      <c r="ECF30" s="44"/>
      <c r="ECG30" s="44"/>
      <c r="ECH30" s="44"/>
      <c r="ECI30" s="44"/>
      <c r="ECJ30" s="44"/>
      <c r="ECK30" s="44"/>
      <c r="ECL30" s="44"/>
      <c r="ECM30" s="44"/>
      <c r="ECN30" s="44"/>
      <c r="ECO30" s="44"/>
      <c r="ECP30" s="44"/>
      <c r="ECQ30" s="44"/>
      <c r="ECR30" s="44"/>
      <c r="ECS30" s="44"/>
      <c r="ECT30" s="44"/>
      <c r="ECU30" s="44"/>
      <c r="ECV30" s="44"/>
      <c r="ECW30" s="44"/>
      <c r="ECX30" s="44"/>
      <c r="ECY30" s="44"/>
      <c r="ECZ30" s="44"/>
      <c r="EDA30" s="44"/>
      <c r="EDB30" s="44"/>
      <c r="EDC30" s="44"/>
      <c r="EDD30" s="44"/>
      <c r="EDE30" s="44"/>
      <c r="EDF30" s="44"/>
      <c r="EDG30" s="44"/>
      <c r="EDH30" s="44"/>
      <c r="EDI30" s="44"/>
      <c r="EDJ30" s="44"/>
      <c r="EDK30" s="44"/>
      <c r="EDL30" s="44"/>
      <c r="EDM30" s="44"/>
      <c r="EDN30" s="44"/>
      <c r="EDO30" s="44"/>
      <c r="EDP30" s="44"/>
      <c r="EDQ30" s="44"/>
      <c r="EDR30" s="44"/>
      <c r="EDS30" s="44"/>
      <c r="EDT30" s="44"/>
      <c r="EDU30" s="44"/>
      <c r="EDV30" s="44"/>
      <c r="EDW30" s="44"/>
      <c r="EDX30" s="44"/>
      <c r="EDY30" s="44"/>
      <c r="EDZ30" s="44"/>
      <c r="EEA30" s="44"/>
      <c r="EEB30" s="44"/>
      <c r="EEC30" s="44"/>
      <c r="EED30" s="44"/>
      <c r="EEE30" s="44"/>
      <c r="EEF30" s="44"/>
      <c r="EEG30" s="44"/>
      <c r="EEH30" s="44"/>
      <c r="EEI30" s="44"/>
      <c r="EEJ30" s="44"/>
      <c r="EEK30" s="44"/>
      <c r="EEL30" s="44"/>
      <c r="EEM30" s="44"/>
      <c r="EEN30" s="44"/>
      <c r="EEO30" s="44"/>
      <c r="EEP30" s="44"/>
      <c r="EEQ30" s="44"/>
      <c r="EER30" s="44"/>
      <c r="EES30" s="44"/>
      <c r="EET30" s="44"/>
      <c r="EEU30" s="44"/>
      <c r="EEV30" s="44"/>
      <c r="EEW30" s="44"/>
      <c r="EEX30" s="44"/>
      <c r="EEY30" s="44"/>
      <c r="EEZ30" s="44"/>
      <c r="EFA30" s="44"/>
      <c r="EFB30" s="44"/>
      <c r="EFC30" s="44"/>
      <c r="EFD30" s="44"/>
      <c r="EFE30" s="44"/>
      <c r="EFF30" s="44"/>
      <c r="EFG30" s="44"/>
      <c r="EFH30" s="44"/>
      <c r="EFI30" s="44"/>
      <c r="EFJ30" s="44"/>
      <c r="EFK30" s="44"/>
      <c r="EFL30" s="44"/>
      <c r="EFM30" s="44"/>
      <c r="EFN30" s="44"/>
      <c r="EFO30" s="44"/>
      <c r="EFP30" s="44"/>
      <c r="EFQ30" s="44"/>
      <c r="EFR30" s="44"/>
      <c r="EFS30" s="44"/>
      <c r="EFT30" s="44"/>
      <c r="EFU30" s="44"/>
      <c r="EFV30" s="44"/>
      <c r="EFW30" s="44"/>
      <c r="EFX30" s="44"/>
      <c r="EFY30" s="44"/>
      <c r="EFZ30" s="44"/>
      <c r="EGA30" s="44"/>
      <c r="EGB30" s="44"/>
      <c r="EGC30" s="44"/>
      <c r="EGD30" s="44"/>
      <c r="EGE30" s="44"/>
      <c r="EGF30" s="44"/>
      <c r="EGG30" s="44"/>
      <c r="EGH30" s="44"/>
      <c r="EGI30" s="44"/>
      <c r="EGJ30" s="44"/>
      <c r="EGK30" s="44"/>
      <c r="EGL30" s="44"/>
      <c r="EGM30" s="44"/>
      <c r="EGN30" s="44"/>
      <c r="EGO30" s="44"/>
      <c r="EGP30" s="44"/>
      <c r="EGQ30" s="44"/>
      <c r="EGR30" s="44"/>
      <c r="EGS30" s="44"/>
      <c r="EGT30" s="44"/>
      <c r="EGU30" s="44"/>
      <c r="EGV30" s="44"/>
      <c r="EGW30" s="44"/>
      <c r="EGX30" s="44"/>
      <c r="EGY30" s="44"/>
      <c r="EGZ30" s="44"/>
      <c r="EHA30" s="44"/>
      <c r="EHB30" s="44"/>
      <c r="EHC30" s="44"/>
      <c r="EHD30" s="44"/>
      <c r="EHE30" s="44"/>
      <c r="EHF30" s="44"/>
      <c r="EHG30" s="44"/>
      <c r="EHH30" s="44"/>
      <c r="EHI30" s="44"/>
      <c r="EHJ30" s="44"/>
      <c r="EHK30" s="44"/>
      <c r="EHL30" s="44"/>
      <c r="EHM30" s="44"/>
      <c r="EHN30" s="44"/>
      <c r="EHO30" s="44"/>
      <c r="EHP30" s="44"/>
      <c r="EHQ30" s="44"/>
      <c r="EHR30" s="44"/>
      <c r="EHS30" s="44"/>
      <c r="EHT30" s="44"/>
      <c r="EHU30" s="44"/>
      <c r="EHV30" s="44"/>
      <c r="EHW30" s="44"/>
      <c r="EHX30" s="44"/>
      <c r="EHY30" s="44"/>
      <c r="EHZ30" s="44"/>
      <c r="EIA30" s="44"/>
      <c r="EIB30" s="44"/>
      <c r="EIC30" s="44"/>
      <c r="EID30" s="44"/>
      <c r="EIE30" s="44"/>
      <c r="EIF30" s="44"/>
      <c r="EIG30" s="44"/>
      <c r="EIH30" s="44"/>
      <c r="EII30" s="44"/>
      <c r="EIJ30" s="44"/>
      <c r="EIK30" s="44"/>
      <c r="EIL30" s="44"/>
      <c r="EIM30" s="44"/>
      <c r="EIN30" s="44"/>
      <c r="EIO30" s="44"/>
      <c r="EIP30" s="44"/>
      <c r="EIQ30" s="44"/>
      <c r="EIR30" s="44"/>
      <c r="EIS30" s="44"/>
      <c r="EIT30" s="44"/>
      <c r="EIU30" s="44"/>
      <c r="EIV30" s="44"/>
      <c r="EIW30" s="44"/>
      <c r="EIX30" s="44"/>
      <c r="EIY30" s="44"/>
      <c r="EIZ30" s="44"/>
      <c r="EJA30" s="44"/>
      <c r="EJB30" s="44"/>
      <c r="EJC30" s="44"/>
      <c r="EJD30" s="44"/>
      <c r="EJE30" s="44"/>
      <c r="EJF30" s="44"/>
      <c r="EJG30" s="44"/>
      <c r="EJH30" s="44"/>
      <c r="EJI30" s="44"/>
      <c r="EJJ30" s="44"/>
      <c r="EJK30" s="44"/>
      <c r="EJL30" s="44"/>
      <c r="EJM30" s="44"/>
      <c r="EJN30" s="44"/>
      <c r="EJO30" s="44"/>
      <c r="EJP30" s="44"/>
      <c r="EJQ30" s="44"/>
      <c r="EJR30" s="44"/>
      <c r="EJS30" s="44"/>
      <c r="EJT30" s="44"/>
      <c r="EJU30" s="44"/>
      <c r="EJV30" s="44"/>
      <c r="EJW30" s="44"/>
      <c r="EJX30" s="44"/>
      <c r="EJY30" s="44"/>
      <c r="EJZ30" s="44"/>
      <c r="EKA30" s="44"/>
      <c r="EKB30" s="44"/>
      <c r="EKC30" s="44"/>
      <c r="EKD30" s="44"/>
      <c r="EKE30" s="44"/>
      <c r="EKF30" s="44"/>
      <c r="EKG30" s="44"/>
      <c r="EKH30" s="44"/>
      <c r="EKI30" s="44"/>
      <c r="EKJ30" s="44"/>
      <c r="EKK30" s="44"/>
      <c r="EKL30" s="44"/>
      <c r="EKM30" s="44"/>
      <c r="EKN30" s="44"/>
      <c r="EKO30" s="44"/>
      <c r="EKP30" s="44"/>
      <c r="EKQ30" s="44"/>
      <c r="EKR30" s="44"/>
      <c r="EKS30" s="44"/>
      <c r="EKT30" s="44"/>
      <c r="EKU30" s="44"/>
      <c r="EKV30" s="44"/>
      <c r="EKW30" s="44"/>
      <c r="EKX30" s="44"/>
      <c r="EKY30" s="44"/>
      <c r="EKZ30" s="44"/>
      <c r="ELA30" s="44"/>
      <c r="ELB30" s="44"/>
      <c r="ELC30" s="44"/>
      <c r="ELD30" s="44"/>
      <c r="ELE30" s="44"/>
      <c r="ELF30" s="44"/>
      <c r="ELG30" s="44"/>
      <c r="ELH30" s="44"/>
      <c r="ELI30" s="44"/>
      <c r="ELJ30" s="44"/>
      <c r="ELK30" s="44"/>
      <c r="ELL30" s="44"/>
      <c r="ELM30" s="44"/>
      <c r="ELN30" s="44"/>
      <c r="ELO30" s="44"/>
      <c r="ELP30" s="44"/>
      <c r="ELQ30" s="44"/>
      <c r="ELR30" s="44"/>
      <c r="ELS30" s="44"/>
      <c r="ELT30" s="44"/>
      <c r="ELU30" s="44"/>
      <c r="ELV30" s="44"/>
      <c r="ELW30" s="44"/>
      <c r="ELX30" s="44"/>
      <c r="ELY30" s="44"/>
      <c r="ELZ30" s="44"/>
      <c r="EMA30" s="44"/>
      <c r="EMB30" s="44"/>
      <c r="EMC30" s="44"/>
      <c r="EMD30" s="44"/>
      <c r="EME30" s="44"/>
      <c r="EMF30" s="44"/>
      <c r="EMG30" s="44"/>
      <c r="EMH30" s="44"/>
      <c r="EMI30" s="44"/>
      <c r="EMJ30" s="44"/>
      <c r="EMK30" s="44"/>
      <c r="EML30" s="44"/>
      <c r="EMM30" s="44"/>
      <c r="EMN30" s="44"/>
      <c r="EMO30" s="44"/>
      <c r="EMP30" s="44"/>
      <c r="EMQ30" s="44"/>
      <c r="EMR30" s="44"/>
      <c r="EMS30" s="44"/>
      <c r="EMT30" s="44"/>
      <c r="EMU30" s="44"/>
      <c r="EMV30" s="44"/>
      <c r="EMW30" s="44"/>
      <c r="EMX30" s="44"/>
      <c r="EMY30" s="44"/>
      <c r="EMZ30" s="44"/>
      <c r="ENA30" s="44"/>
      <c r="ENB30" s="44"/>
      <c r="ENC30" s="44"/>
      <c r="END30" s="44"/>
      <c r="ENE30" s="44"/>
      <c r="ENF30" s="44"/>
      <c r="ENG30" s="44"/>
      <c r="ENH30" s="44"/>
      <c r="ENI30" s="44"/>
      <c r="ENJ30" s="44"/>
      <c r="ENK30" s="44"/>
      <c r="ENL30" s="44"/>
      <c r="ENM30" s="44"/>
      <c r="ENN30" s="44"/>
      <c r="ENO30" s="44"/>
      <c r="ENP30" s="44"/>
      <c r="ENQ30" s="44"/>
      <c r="ENR30" s="44"/>
      <c r="ENS30" s="44"/>
      <c r="ENT30" s="44"/>
      <c r="ENU30" s="44"/>
      <c r="ENV30" s="44"/>
      <c r="ENW30" s="44"/>
      <c r="ENX30" s="44"/>
      <c r="ENY30" s="44"/>
      <c r="ENZ30" s="44"/>
      <c r="EOA30" s="44"/>
      <c r="EOB30" s="44"/>
      <c r="EOC30" s="44"/>
      <c r="EOD30" s="44"/>
      <c r="EOE30" s="44"/>
      <c r="EOF30" s="44"/>
      <c r="EOG30" s="44"/>
      <c r="EOH30" s="44"/>
      <c r="EOI30" s="44"/>
      <c r="EOJ30" s="44"/>
      <c r="EOK30" s="44"/>
      <c r="EOL30" s="44"/>
      <c r="EOM30" s="44"/>
      <c r="EON30" s="44"/>
      <c r="EOO30" s="44"/>
      <c r="EOP30" s="44"/>
      <c r="EOQ30" s="44"/>
      <c r="EOR30" s="44"/>
      <c r="EOS30" s="44"/>
      <c r="EOT30" s="44"/>
      <c r="EOU30" s="44"/>
      <c r="EOV30" s="44"/>
      <c r="EOW30" s="44"/>
      <c r="EOX30" s="44"/>
      <c r="EOY30" s="44"/>
      <c r="EOZ30" s="44"/>
      <c r="EPA30" s="44"/>
      <c r="EPB30" s="44"/>
      <c r="EPC30" s="44"/>
      <c r="EPD30" s="44"/>
      <c r="EPE30" s="44"/>
      <c r="EPF30" s="44"/>
      <c r="EPG30" s="44"/>
      <c r="EPH30" s="44"/>
      <c r="EPI30" s="44"/>
      <c r="EPJ30" s="44"/>
      <c r="EPK30" s="44"/>
      <c r="EPL30" s="44"/>
      <c r="EPM30" s="44"/>
      <c r="EPN30" s="44"/>
      <c r="EPO30" s="44"/>
      <c r="EPP30" s="44"/>
      <c r="EPQ30" s="44"/>
      <c r="EPR30" s="44"/>
      <c r="EPS30" s="44"/>
      <c r="EPT30" s="44"/>
      <c r="EPU30" s="44"/>
      <c r="EPV30" s="44"/>
      <c r="EPW30" s="44"/>
      <c r="EPX30" s="44"/>
      <c r="EPY30" s="44"/>
      <c r="EPZ30" s="44"/>
      <c r="EQA30" s="44"/>
      <c r="EQB30" s="44"/>
      <c r="EQC30" s="44"/>
      <c r="EQD30" s="44"/>
      <c r="EQE30" s="44"/>
      <c r="EQF30" s="44"/>
      <c r="EQG30" s="44"/>
      <c r="EQH30" s="44"/>
      <c r="EQI30" s="44"/>
      <c r="EQJ30" s="44"/>
      <c r="EQK30" s="44"/>
      <c r="EQL30" s="44"/>
      <c r="EQM30" s="44"/>
      <c r="EQN30" s="44"/>
      <c r="EQO30" s="44"/>
      <c r="EQP30" s="44"/>
      <c r="EQQ30" s="44"/>
      <c r="EQR30" s="44"/>
      <c r="EQS30" s="44"/>
      <c r="EQT30" s="44"/>
      <c r="EQU30" s="44"/>
      <c r="EQV30" s="44"/>
      <c r="EQW30" s="44"/>
      <c r="EQX30" s="44"/>
      <c r="EQY30" s="44"/>
      <c r="EQZ30" s="44"/>
      <c r="ERA30" s="44"/>
      <c r="ERB30" s="44"/>
      <c r="ERC30" s="44"/>
      <c r="ERD30" s="44"/>
      <c r="ERE30" s="44"/>
      <c r="ERF30" s="44"/>
      <c r="ERG30" s="44"/>
      <c r="ERH30" s="44"/>
      <c r="ERI30" s="44"/>
      <c r="ERJ30" s="44"/>
      <c r="ERK30" s="44"/>
      <c r="ERL30" s="44"/>
      <c r="ERM30" s="44"/>
      <c r="ERN30" s="44"/>
      <c r="ERO30" s="44"/>
      <c r="ERP30" s="44"/>
      <c r="ERQ30" s="44"/>
      <c r="ERR30" s="44"/>
      <c r="ERS30" s="44"/>
      <c r="ERT30" s="44"/>
      <c r="ERU30" s="44"/>
      <c r="ERV30" s="44"/>
      <c r="ERW30" s="44"/>
      <c r="ERX30" s="44"/>
      <c r="ERY30" s="44"/>
      <c r="ERZ30" s="44"/>
      <c r="ESA30" s="44"/>
      <c r="ESB30" s="44"/>
      <c r="ESC30" s="44"/>
      <c r="ESD30" s="44"/>
      <c r="ESE30" s="44"/>
      <c r="ESF30" s="44"/>
      <c r="ESG30" s="44"/>
      <c r="ESH30" s="44"/>
      <c r="ESI30" s="44"/>
      <c r="ESJ30" s="44"/>
      <c r="ESK30" s="44"/>
      <c r="ESL30" s="44"/>
      <c r="ESM30" s="44"/>
      <c r="ESN30" s="44"/>
      <c r="ESO30" s="44"/>
      <c r="ESP30" s="44"/>
      <c r="ESQ30" s="44"/>
      <c r="ESR30" s="44"/>
      <c r="ESS30" s="44"/>
      <c r="EST30" s="44"/>
      <c r="ESU30" s="44"/>
      <c r="ESV30" s="44"/>
      <c r="ESW30" s="44"/>
      <c r="ESX30" s="44"/>
      <c r="ESY30" s="44"/>
      <c r="ESZ30" s="44"/>
      <c r="ETA30" s="44"/>
      <c r="ETB30" s="44"/>
      <c r="ETC30" s="44"/>
      <c r="ETD30" s="44"/>
      <c r="ETE30" s="44"/>
      <c r="ETF30" s="44"/>
      <c r="ETG30" s="44"/>
      <c r="ETH30" s="44"/>
      <c r="ETI30" s="44"/>
      <c r="ETJ30" s="44"/>
      <c r="ETK30" s="44"/>
      <c r="ETL30" s="44"/>
      <c r="ETM30" s="44"/>
      <c r="ETN30" s="44"/>
      <c r="ETO30" s="44"/>
      <c r="ETP30" s="44"/>
      <c r="ETQ30" s="44"/>
      <c r="ETR30" s="44"/>
      <c r="ETS30" s="44"/>
      <c r="ETT30" s="44"/>
      <c r="ETU30" s="44"/>
      <c r="ETV30" s="44"/>
      <c r="ETW30" s="44"/>
      <c r="ETX30" s="44"/>
      <c r="ETY30" s="44"/>
      <c r="ETZ30" s="44"/>
      <c r="EUA30" s="44"/>
      <c r="EUB30" s="44"/>
      <c r="EUC30" s="44"/>
      <c r="EUD30" s="44"/>
      <c r="EUE30" s="44"/>
      <c r="EUF30" s="44"/>
      <c r="EUG30" s="44"/>
      <c r="EUH30" s="44"/>
      <c r="EUI30" s="44"/>
      <c r="EUJ30" s="44"/>
      <c r="EUK30" s="44"/>
      <c r="EUL30" s="44"/>
      <c r="EUM30" s="44"/>
      <c r="EUN30" s="44"/>
      <c r="EUO30" s="44"/>
      <c r="EUP30" s="44"/>
      <c r="EUQ30" s="44"/>
      <c r="EUR30" s="44"/>
      <c r="EUS30" s="44"/>
      <c r="EUT30" s="44"/>
      <c r="EUU30" s="44"/>
      <c r="EUV30" s="44"/>
      <c r="EUW30" s="44"/>
      <c r="EUX30" s="44"/>
      <c r="EUY30" s="44"/>
      <c r="EUZ30" s="44"/>
      <c r="EVA30" s="44"/>
      <c r="EVB30" s="44"/>
      <c r="EVC30" s="44"/>
      <c r="EVD30" s="44"/>
      <c r="EVE30" s="44"/>
      <c r="EVF30" s="44"/>
      <c r="EVG30" s="44"/>
      <c r="EVH30" s="44"/>
      <c r="EVI30" s="44"/>
      <c r="EVJ30" s="44"/>
      <c r="EVK30" s="44"/>
      <c r="EVL30" s="44"/>
      <c r="EVM30" s="44"/>
      <c r="EVN30" s="44"/>
      <c r="EVO30" s="44"/>
      <c r="EVP30" s="44"/>
      <c r="EVQ30" s="44"/>
      <c r="EVR30" s="44"/>
      <c r="EVS30" s="44"/>
      <c r="EVT30" s="44"/>
      <c r="EVU30" s="44"/>
      <c r="EVV30" s="44"/>
      <c r="EVW30" s="44"/>
      <c r="EVX30" s="44"/>
      <c r="EVY30" s="44"/>
      <c r="EVZ30" s="44"/>
      <c r="EWA30" s="44"/>
      <c r="EWB30" s="44"/>
      <c r="EWC30" s="44"/>
      <c r="EWD30" s="44"/>
      <c r="EWE30" s="44"/>
      <c r="EWF30" s="44"/>
      <c r="EWG30" s="44"/>
      <c r="EWH30" s="44"/>
      <c r="EWI30" s="44"/>
      <c r="EWJ30" s="44"/>
      <c r="EWK30" s="44"/>
      <c r="EWL30" s="44"/>
      <c r="EWM30" s="44"/>
      <c r="EWN30" s="44"/>
      <c r="EWO30" s="44"/>
      <c r="EWP30" s="44"/>
      <c r="EWQ30" s="44"/>
      <c r="EWR30" s="44"/>
      <c r="EWS30" s="44"/>
      <c r="EWT30" s="44"/>
      <c r="EWU30" s="44"/>
      <c r="EWV30" s="44"/>
      <c r="EWW30" s="44"/>
      <c r="EWX30" s="44"/>
      <c r="EWY30" s="44"/>
      <c r="EWZ30" s="44"/>
      <c r="EXA30" s="44"/>
      <c r="EXB30" s="44"/>
      <c r="EXC30" s="44"/>
      <c r="EXD30" s="44"/>
      <c r="EXE30" s="44"/>
      <c r="EXF30" s="44"/>
      <c r="EXG30" s="44"/>
      <c r="EXH30" s="44"/>
      <c r="EXI30" s="44"/>
      <c r="EXJ30" s="44"/>
      <c r="EXK30" s="44"/>
      <c r="EXL30" s="44"/>
      <c r="EXM30" s="44"/>
      <c r="EXN30" s="44"/>
      <c r="EXO30" s="44"/>
      <c r="EXP30" s="44"/>
      <c r="EXQ30" s="44"/>
      <c r="EXR30" s="44"/>
      <c r="EXS30" s="44"/>
      <c r="EXT30" s="44"/>
      <c r="EXU30" s="44"/>
      <c r="EXV30" s="44"/>
      <c r="EXW30" s="44"/>
      <c r="EXX30" s="44"/>
      <c r="EXY30" s="44"/>
      <c r="EXZ30" s="44"/>
      <c r="EYA30" s="44"/>
      <c r="EYB30" s="44"/>
      <c r="EYC30" s="44"/>
      <c r="EYD30" s="44"/>
      <c r="EYE30" s="44"/>
      <c r="EYF30" s="44"/>
      <c r="EYG30" s="44"/>
      <c r="EYH30" s="44"/>
      <c r="EYI30" s="44"/>
      <c r="EYJ30" s="44"/>
      <c r="EYK30" s="44"/>
      <c r="EYL30" s="44"/>
      <c r="EYM30" s="44"/>
      <c r="EYN30" s="44"/>
      <c r="EYO30" s="44"/>
      <c r="EYP30" s="44"/>
      <c r="EYQ30" s="44"/>
      <c r="EYR30" s="44"/>
      <c r="EYS30" s="44"/>
      <c r="EYT30" s="44"/>
      <c r="EYU30" s="44"/>
      <c r="EYV30" s="44"/>
      <c r="EYW30" s="44"/>
      <c r="EYX30" s="44"/>
      <c r="EYY30" s="44"/>
      <c r="EYZ30" s="44"/>
      <c r="EZA30" s="44"/>
      <c r="EZB30" s="44"/>
      <c r="EZC30" s="44"/>
      <c r="EZD30" s="44"/>
      <c r="EZE30" s="44"/>
      <c r="EZF30" s="44"/>
      <c r="EZG30" s="44"/>
      <c r="EZH30" s="44"/>
      <c r="EZI30" s="44"/>
      <c r="EZJ30" s="44"/>
      <c r="EZK30" s="44"/>
      <c r="EZL30" s="44"/>
      <c r="EZM30" s="44"/>
      <c r="EZN30" s="44"/>
      <c r="EZO30" s="44"/>
      <c r="EZP30" s="44"/>
      <c r="EZQ30" s="44"/>
      <c r="EZR30" s="44"/>
      <c r="EZS30" s="44"/>
      <c r="EZT30" s="44"/>
      <c r="EZU30" s="44"/>
      <c r="EZV30" s="44"/>
      <c r="EZW30" s="44"/>
      <c r="EZX30" s="44"/>
      <c r="EZY30" s="44"/>
      <c r="EZZ30" s="44"/>
      <c r="FAA30" s="44"/>
      <c r="FAB30" s="44"/>
      <c r="FAC30" s="44"/>
      <c r="FAD30" s="44"/>
      <c r="FAE30" s="44"/>
      <c r="FAF30" s="44"/>
      <c r="FAG30" s="44"/>
      <c r="FAH30" s="44"/>
      <c r="FAI30" s="44"/>
      <c r="FAJ30" s="44"/>
      <c r="FAK30" s="44"/>
      <c r="FAL30" s="44"/>
      <c r="FAM30" s="44"/>
      <c r="FAN30" s="44"/>
      <c r="FAO30" s="44"/>
      <c r="FAP30" s="44"/>
      <c r="FAQ30" s="44"/>
      <c r="FAR30" s="44"/>
      <c r="FAS30" s="44"/>
      <c r="FAT30" s="44"/>
      <c r="FAU30" s="44"/>
      <c r="FAV30" s="44"/>
      <c r="FAW30" s="44"/>
      <c r="FAX30" s="44"/>
      <c r="FAY30" s="44"/>
      <c r="FAZ30" s="44"/>
      <c r="FBA30" s="44"/>
      <c r="FBB30" s="44"/>
      <c r="FBC30" s="44"/>
      <c r="FBD30" s="44"/>
      <c r="FBE30" s="44"/>
      <c r="FBF30" s="44"/>
      <c r="FBG30" s="44"/>
      <c r="FBH30" s="44"/>
      <c r="FBI30" s="44"/>
      <c r="FBJ30" s="44"/>
      <c r="FBK30" s="44"/>
      <c r="FBL30" s="44"/>
      <c r="FBM30" s="44"/>
      <c r="FBN30" s="44"/>
      <c r="FBO30" s="44"/>
      <c r="FBP30" s="44"/>
      <c r="FBQ30" s="44"/>
      <c r="FBR30" s="44"/>
      <c r="FBS30" s="44"/>
      <c r="FBT30" s="44"/>
      <c r="FBU30" s="44"/>
      <c r="FBV30" s="44"/>
      <c r="FBW30" s="44"/>
      <c r="FBX30" s="44"/>
      <c r="FBY30" s="44"/>
      <c r="FBZ30" s="44"/>
      <c r="FCA30" s="44"/>
      <c r="FCB30" s="44"/>
      <c r="FCC30" s="44"/>
      <c r="FCD30" s="44"/>
      <c r="FCE30" s="44"/>
      <c r="FCF30" s="44"/>
      <c r="FCG30" s="44"/>
      <c r="FCH30" s="44"/>
      <c r="FCI30" s="44"/>
      <c r="FCJ30" s="44"/>
      <c r="FCK30" s="44"/>
      <c r="FCL30" s="44"/>
      <c r="FCM30" s="44"/>
      <c r="FCN30" s="44"/>
      <c r="FCO30" s="44"/>
      <c r="FCP30" s="44"/>
      <c r="FCQ30" s="44"/>
      <c r="FCR30" s="44"/>
      <c r="FCS30" s="44"/>
      <c r="FCT30" s="44"/>
      <c r="FCU30" s="44"/>
      <c r="FCV30" s="44"/>
      <c r="FCW30" s="44"/>
      <c r="FCX30" s="44"/>
      <c r="FCY30" s="44"/>
      <c r="FCZ30" s="44"/>
      <c r="FDA30" s="44"/>
      <c r="FDB30" s="44"/>
      <c r="FDC30" s="44"/>
      <c r="FDD30" s="44"/>
      <c r="FDE30" s="44"/>
      <c r="FDF30" s="44"/>
      <c r="FDG30" s="44"/>
      <c r="FDH30" s="44"/>
      <c r="FDI30" s="44"/>
      <c r="FDJ30" s="44"/>
      <c r="FDK30" s="44"/>
      <c r="FDL30" s="44"/>
      <c r="FDM30" s="44"/>
      <c r="FDN30" s="44"/>
      <c r="FDO30" s="44"/>
      <c r="FDP30" s="44"/>
      <c r="FDQ30" s="44"/>
      <c r="FDR30" s="44"/>
      <c r="FDS30" s="44"/>
      <c r="FDT30" s="44"/>
      <c r="FDU30" s="44"/>
      <c r="FDV30" s="44"/>
      <c r="FDW30" s="44"/>
      <c r="FDX30" s="44"/>
      <c r="FDY30" s="44"/>
      <c r="FDZ30" s="44"/>
      <c r="FEA30" s="44"/>
      <c r="FEB30" s="44"/>
      <c r="FEC30" s="44"/>
      <c r="FED30" s="44"/>
      <c r="FEE30" s="44"/>
      <c r="FEF30" s="44"/>
      <c r="FEG30" s="44"/>
      <c r="FEH30" s="44"/>
      <c r="FEI30" s="44"/>
      <c r="FEJ30" s="44"/>
      <c r="FEK30" s="44"/>
      <c r="FEL30" s="44"/>
      <c r="FEM30" s="44"/>
      <c r="FEN30" s="44"/>
      <c r="FEO30" s="44"/>
      <c r="FEP30" s="44"/>
      <c r="FEQ30" s="44"/>
      <c r="FER30" s="44"/>
      <c r="FES30" s="44"/>
      <c r="FET30" s="44"/>
      <c r="FEU30" s="44"/>
      <c r="FEV30" s="44"/>
      <c r="FEW30" s="44"/>
      <c r="FEX30" s="44"/>
      <c r="FEY30" s="44"/>
      <c r="FEZ30" s="44"/>
      <c r="FFA30" s="44"/>
      <c r="FFB30" s="44"/>
      <c r="FFC30" s="44"/>
      <c r="FFD30" s="44"/>
      <c r="FFE30" s="44"/>
      <c r="FFF30" s="44"/>
      <c r="FFG30" s="44"/>
      <c r="FFH30" s="44"/>
      <c r="FFI30" s="44"/>
      <c r="FFJ30" s="44"/>
      <c r="FFK30" s="44"/>
      <c r="FFL30" s="44"/>
      <c r="FFM30" s="44"/>
      <c r="FFN30" s="44"/>
      <c r="FFO30" s="44"/>
      <c r="FFP30" s="44"/>
      <c r="FFQ30" s="44"/>
      <c r="FFR30" s="44"/>
      <c r="FFS30" s="44"/>
      <c r="FFT30" s="44"/>
      <c r="FFU30" s="44"/>
      <c r="FFV30" s="44"/>
      <c r="FFW30" s="44"/>
      <c r="FFX30" s="44"/>
      <c r="FFY30" s="44"/>
      <c r="FFZ30" s="44"/>
      <c r="FGA30" s="44"/>
      <c r="FGB30" s="44"/>
      <c r="FGC30" s="44"/>
      <c r="FGD30" s="44"/>
      <c r="FGE30" s="44"/>
      <c r="FGF30" s="44"/>
      <c r="FGG30" s="44"/>
      <c r="FGH30" s="44"/>
      <c r="FGI30" s="44"/>
      <c r="FGJ30" s="44"/>
      <c r="FGK30" s="44"/>
      <c r="FGL30" s="44"/>
      <c r="FGM30" s="44"/>
      <c r="FGN30" s="44"/>
      <c r="FGO30" s="44"/>
      <c r="FGP30" s="44"/>
      <c r="FGQ30" s="44"/>
      <c r="FGR30" s="44"/>
      <c r="FGS30" s="44"/>
      <c r="FGT30" s="44"/>
      <c r="FGU30" s="44"/>
      <c r="FGV30" s="44"/>
      <c r="FGW30" s="44"/>
      <c r="FGX30" s="44"/>
      <c r="FGY30" s="44"/>
      <c r="FGZ30" s="44"/>
      <c r="FHA30" s="44"/>
      <c r="FHB30" s="44"/>
      <c r="FHC30" s="44"/>
      <c r="FHD30" s="44"/>
      <c r="FHE30" s="44"/>
      <c r="FHF30" s="44"/>
      <c r="FHG30" s="44"/>
      <c r="FHH30" s="44"/>
      <c r="FHI30" s="44"/>
      <c r="FHJ30" s="44"/>
      <c r="FHK30" s="44"/>
      <c r="FHL30" s="44"/>
      <c r="FHM30" s="44"/>
      <c r="FHN30" s="44"/>
      <c r="FHO30" s="44"/>
      <c r="FHP30" s="44"/>
      <c r="FHQ30" s="44"/>
      <c r="FHR30" s="44"/>
      <c r="FHS30" s="44"/>
      <c r="FHT30" s="44"/>
      <c r="FHU30" s="44"/>
      <c r="FHV30" s="44"/>
      <c r="FHW30" s="44"/>
      <c r="FHX30" s="44"/>
      <c r="FHY30" s="44"/>
      <c r="FHZ30" s="44"/>
      <c r="FIA30" s="44"/>
      <c r="FIB30" s="44"/>
      <c r="FIC30" s="44"/>
      <c r="FID30" s="44"/>
      <c r="FIE30" s="44"/>
      <c r="FIF30" s="44"/>
      <c r="FIG30" s="44"/>
      <c r="FIH30" s="44"/>
      <c r="FII30" s="44"/>
      <c r="FIJ30" s="44"/>
      <c r="FIK30" s="44"/>
      <c r="FIL30" s="44"/>
      <c r="FIM30" s="44"/>
      <c r="FIN30" s="44"/>
      <c r="FIO30" s="44"/>
      <c r="FIP30" s="44"/>
      <c r="FIQ30" s="44"/>
      <c r="FIR30" s="44"/>
      <c r="FIS30" s="44"/>
      <c r="FIT30" s="44"/>
      <c r="FIU30" s="44"/>
      <c r="FIV30" s="44"/>
      <c r="FIW30" s="44"/>
      <c r="FIX30" s="44"/>
      <c r="FIY30" s="44"/>
      <c r="FIZ30" s="44"/>
      <c r="FJA30" s="44"/>
      <c r="FJB30" s="44"/>
      <c r="FJC30" s="44"/>
      <c r="FJD30" s="44"/>
      <c r="FJE30" s="44"/>
      <c r="FJF30" s="44"/>
      <c r="FJG30" s="44"/>
      <c r="FJH30" s="44"/>
      <c r="FJI30" s="44"/>
      <c r="FJJ30" s="44"/>
      <c r="FJK30" s="44"/>
      <c r="FJL30" s="44"/>
      <c r="FJM30" s="44"/>
      <c r="FJN30" s="44"/>
      <c r="FJO30" s="44"/>
      <c r="FJP30" s="44"/>
      <c r="FJQ30" s="44"/>
      <c r="FJR30" s="44"/>
      <c r="FJS30" s="44"/>
      <c r="FJT30" s="44"/>
      <c r="FJU30" s="44"/>
      <c r="FJV30" s="44"/>
      <c r="FJW30" s="44"/>
      <c r="FJX30" s="44"/>
      <c r="FJY30" s="44"/>
      <c r="FJZ30" s="44"/>
      <c r="FKA30" s="44"/>
      <c r="FKB30" s="44"/>
      <c r="FKC30" s="44"/>
      <c r="FKD30" s="44"/>
      <c r="FKE30" s="44"/>
      <c r="FKF30" s="44"/>
      <c r="FKG30" s="44"/>
      <c r="FKH30" s="44"/>
      <c r="FKI30" s="44"/>
      <c r="FKJ30" s="44"/>
      <c r="FKK30" s="44"/>
      <c r="FKL30" s="44"/>
      <c r="FKM30" s="44"/>
      <c r="FKN30" s="44"/>
      <c r="FKO30" s="44"/>
      <c r="FKP30" s="44"/>
      <c r="FKQ30" s="44"/>
    </row>
    <row r="31" spans="1:4359" s="38" customFormat="1" ht="138.75" customHeight="1" thickBot="1" x14ac:dyDescent="0.3">
      <c r="A31" s="732"/>
      <c r="B31" s="811"/>
      <c r="C31" s="790"/>
      <c r="D31" s="791"/>
      <c r="E31" s="791"/>
      <c r="F31" s="333" t="s">
        <v>23</v>
      </c>
      <c r="G31" s="259">
        <v>8.3400000000000002E-2</v>
      </c>
      <c r="H31" s="259">
        <v>8.3400000000000002E-2</v>
      </c>
      <c r="I31" s="259">
        <v>8.3400000000000002E-2</v>
      </c>
      <c r="J31" s="259">
        <v>8.3400000000000002E-2</v>
      </c>
      <c r="K31" s="259">
        <v>8.3400000000000002E-2</v>
      </c>
      <c r="L31" s="259">
        <v>8.3400000000000002E-2</v>
      </c>
      <c r="M31" s="259">
        <v>8.3400000000000002E-2</v>
      </c>
      <c r="N31" s="259">
        <v>8.3400000000000002E-2</v>
      </c>
      <c r="O31" s="259">
        <v>8.3400000000000002E-2</v>
      </c>
      <c r="P31" s="259">
        <v>8.3400000000000002E-2</v>
      </c>
      <c r="Q31" s="259">
        <v>8.3400000000000002E-2</v>
      </c>
      <c r="R31" s="259">
        <v>8.2600000000000007E-2</v>
      </c>
      <c r="S31" s="335">
        <f>SUM(G31:R31)</f>
        <v>1.0000000000000002</v>
      </c>
      <c r="T31" s="794"/>
      <c r="U31" s="744"/>
      <c r="V31" s="746"/>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c r="MB31" s="44"/>
      <c r="MC31" s="44"/>
      <c r="MD31" s="44"/>
      <c r="ME31" s="44"/>
      <c r="MF31" s="44"/>
      <c r="MG31" s="44"/>
      <c r="MH31" s="44"/>
      <c r="MI31" s="44"/>
      <c r="MJ31" s="44"/>
      <c r="MK31" s="44"/>
      <c r="ML31" s="44"/>
      <c r="MM31" s="44"/>
      <c r="MN31" s="44"/>
      <c r="MO31" s="44"/>
      <c r="MP31" s="44"/>
      <c r="MQ31" s="44"/>
      <c r="MR31" s="44"/>
      <c r="MS31" s="44"/>
      <c r="MT31" s="44"/>
      <c r="MU31" s="44"/>
      <c r="MV31" s="44"/>
      <c r="MW31" s="44"/>
      <c r="MX31" s="44"/>
      <c r="MY31" s="44"/>
      <c r="MZ31" s="44"/>
      <c r="NA31" s="44"/>
      <c r="NB31" s="44"/>
      <c r="NC31" s="44"/>
      <c r="ND31" s="44"/>
      <c r="NE31" s="44"/>
      <c r="NF31" s="44"/>
      <c r="NG31" s="44"/>
      <c r="NH31" s="44"/>
      <c r="NI31" s="44"/>
      <c r="NJ31" s="44"/>
      <c r="NK31" s="44"/>
      <c r="NL31" s="44"/>
      <c r="NM31" s="44"/>
      <c r="NN31" s="44"/>
      <c r="NO31" s="44"/>
      <c r="NP31" s="44"/>
      <c r="NQ31" s="44"/>
      <c r="NR31" s="44"/>
      <c r="NS31" s="44"/>
      <c r="NT31" s="44"/>
      <c r="NU31" s="44"/>
      <c r="NV31" s="44"/>
      <c r="NW31" s="44"/>
      <c r="NX31" s="44"/>
      <c r="NY31" s="44"/>
      <c r="NZ31" s="44"/>
      <c r="OA31" s="44"/>
      <c r="OB31" s="44"/>
      <c r="OC31" s="44"/>
      <c r="OD31" s="44"/>
      <c r="OE31" s="44"/>
      <c r="OF31" s="44"/>
      <c r="OG31" s="44"/>
      <c r="OH31" s="44"/>
      <c r="OI31" s="44"/>
      <c r="OJ31" s="44"/>
      <c r="OK31" s="44"/>
      <c r="OL31" s="44"/>
      <c r="OM31" s="44"/>
      <c r="ON31" s="44"/>
      <c r="OO31" s="44"/>
      <c r="OP31" s="44"/>
      <c r="OQ31" s="44"/>
      <c r="OR31" s="44"/>
      <c r="OS31" s="44"/>
      <c r="OT31" s="44"/>
      <c r="OU31" s="44"/>
      <c r="OV31" s="44"/>
      <c r="OW31" s="44"/>
      <c r="OX31" s="44"/>
      <c r="OY31" s="44"/>
      <c r="OZ31" s="44"/>
      <c r="PA31" s="44"/>
      <c r="PB31" s="44"/>
      <c r="PC31" s="44"/>
      <c r="PD31" s="44"/>
      <c r="PE31" s="44"/>
      <c r="PF31" s="44"/>
      <c r="PG31" s="44"/>
      <c r="PH31" s="44"/>
      <c r="PI31" s="44"/>
      <c r="PJ31" s="44"/>
      <c r="PK31" s="44"/>
      <c r="PL31" s="44"/>
      <c r="PM31" s="44"/>
      <c r="PN31" s="44"/>
      <c r="PO31" s="44"/>
      <c r="PP31" s="44"/>
      <c r="PQ31" s="44"/>
      <c r="PR31" s="44"/>
      <c r="PS31" s="44"/>
      <c r="PT31" s="44"/>
      <c r="PU31" s="44"/>
      <c r="PV31" s="44"/>
      <c r="PW31" s="44"/>
      <c r="PX31" s="44"/>
      <c r="PY31" s="44"/>
      <c r="PZ31" s="44"/>
      <c r="QA31" s="44"/>
      <c r="QB31" s="44"/>
      <c r="QC31" s="44"/>
      <c r="QD31" s="44"/>
      <c r="QE31" s="44"/>
      <c r="QF31" s="44"/>
      <c r="QG31" s="44"/>
      <c r="QH31" s="44"/>
      <c r="QI31" s="44"/>
      <c r="QJ31" s="44"/>
      <c r="QK31" s="44"/>
      <c r="QL31" s="44"/>
      <c r="QM31" s="44"/>
      <c r="QN31" s="44"/>
      <c r="QO31" s="44"/>
      <c r="QP31" s="44"/>
      <c r="QQ31" s="44"/>
      <c r="QR31" s="44"/>
      <c r="QS31" s="44"/>
      <c r="QT31" s="44"/>
      <c r="QU31" s="44"/>
      <c r="QV31" s="44"/>
      <c r="QW31" s="44"/>
      <c r="QX31" s="44"/>
      <c r="QY31" s="44"/>
      <c r="QZ31" s="44"/>
      <c r="RA31" s="44"/>
      <c r="RB31" s="44"/>
      <c r="RC31" s="44"/>
      <c r="RD31" s="44"/>
      <c r="RE31" s="44"/>
      <c r="RF31" s="44"/>
      <c r="RG31" s="44"/>
      <c r="RH31" s="44"/>
      <c r="RI31" s="44"/>
      <c r="RJ31" s="44"/>
      <c r="RK31" s="44"/>
      <c r="RL31" s="44"/>
      <c r="RM31" s="44"/>
      <c r="RN31" s="44"/>
      <c r="RO31" s="44"/>
      <c r="RP31" s="44"/>
      <c r="RQ31" s="44"/>
      <c r="RR31" s="44"/>
      <c r="RS31" s="44"/>
      <c r="RT31" s="44"/>
      <c r="RU31" s="44"/>
      <c r="RV31" s="44"/>
      <c r="RW31" s="44"/>
      <c r="RX31" s="44"/>
      <c r="RY31" s="44"/>
      <c r="RZ31" s="44"/>
      <c r="SA31" s="44"/>
      <c r="SB31" s="44"/>
      <c r="SC31" s="44"/>
      <c r="SD31" s="44"/>
      <c r="SE31" s="44"/>
      <c r="SF31" s="44"/>
      <c r="SG31" s="44"/>
      <c r="SH31" s="44"/>
      <c r="SI31" s="44"/>
      <c r="SJ31" s="44"/>
      <c r="SK31" s="44"/>
      <c r="SL31" s="44"/>
      <c r="SM31" s="44"/>
      <c r="SN31" s="44"/>
      <c r="SO31" s="44"/>
      <c r="SP31" s="44"/>
      <c r="SQ31" s="44"/>
      <c r="SR31" s="44"/>
      <c r="SS31" s="44"/>
      <c r="ST31" s="44"/>
      <c r="SU31" s="44"/>
      <c r="SV31" s="44"/>
      <c r="SW31" s="44"/>
      <c r="SX31" s="44"/>
      <c r="SY31" s="44"/>
      <c r="SZ31" s="44"/>
      <c r="TA31" s="44"/>
      <c r="TB31" s="44"/>
      <c r="TC31" s="44"/>
      <c r="TD31" s="44"/>
      <c r="TE31" s="44"/>
      <c r="TF31" s="44"/>
      <c r="TG31" s="44"/>
      <c r="TH31" s="44"/>
      <c r="TI31" s="44"/>
      <c r="TJ31" s="44"/>
      <c r="TK31" s="44"/>
      <c r="TL31" s="44"/>
      <c r="TM31" s="44"/>
      <c r="TN31" s="44"/>
      <c r="TO31" s="44"/>
      <c r="TP31" s="44"/>
      <c r="TQ31" s="44"/>
      <c r="TR31" s="44"/>
      <c r="TS31" s="44"/>
      <c r="TT31" s="44"/>
      <c r="TU31" s="44"/>
      <c r="TV31" s="44"/>
      <c r="TW31" s="44"/>
      <c r="TX31" s="44"/>
      <c r="TY31" s="44"/>
      <c r="TZ31" s="44"/>
      <c r="UA31" s="44"/>
      <c r="UB31" s="44"/>
      <c r="UC31" s="44"/>
      <c r="UD31" s="44"/>
      <c r="UE31" s="44"/>
      <c r="UF31" s="44"/>
      <c r="UG31" s="44"/>
      <c r="UH31" s="44"/>
      <c r="UI31" s="44"/>
      <c r="UJ31" s="44"/>
      <c r="UK31" s="44"/>
      <c r="UL31" s="44"/>
      <c r="UM31" s="44"/>
      <c r="UN31" s="44"/>
      <c r="UO31" s="44"/>
      <c r="UP31" s="44"/>
      <c r="UQ31" s="44"/>
      <c r="UR31" s="44"/>
      <c r="US31" s="44"/>
      <c r="UT31" s="44"/>
      <c r="UU31" s="44"/>
      <c r="UV31" s="44"/>
      <c r="UW31" s="44"/>
      <c r="UX31" s="44"/>
      <c r="UY31" s="44"/>
      <c r="UZ31" s="44"/>
      <c r="VA31" s="44"/>
      <c r="VB31" s="44"/>
      <c r="VC31" s="44"/>
      <c r="VD31" s="44"/>
      <c r="VE31" s="44"/>
      <c r="VF31" s="44"/>
      <c r="VG31" s="44"/>
      <c r="VH31" s="44"/>
      <c r="VI31" s="44"/>
      <c r="VJ31" s="44"/>
      <c r="VK31" s="44"/>
      <c r="VL31" s="44"/>
      <c r="VM31" s="44"/>
      <c r="VN31" s="44"/>
      <c r="VO31" s="44"/>
      <c r="VP31" s="44"/>
      <c r="VQ31" s="44"/>
      <c r="VR31" s="44"/>
      <c r="VS31" s="44"/>
      <c r="VT31" s="44"/>
      <c r="VU31" s="44"/>
      <c r="VV31" s="44"/>
      <c r="VW31" s="44"/>
      <c r="VX31" s="44"/>
      <c r="VY31" s="44"/>
      <c r="VZ31" s="44"/>
      <c r="WA31" s="44"/>
      <c r="WB31" s="44"/>
      <c r="WC31" s="44"/>
      <c r="WD31" s="44"/>
      <c r="WE31" s="44"/>
      <c r="WF31" s="44"/>
      <c r="WG31" s="44"/>
      <c r="WH31" s="44"/>
      <c r="WI31" s="44"/>
      <c r="WJ31" s="44"/>
      <c r="WK31" s="44"/>
      <c r="WL31" s="44"/>
      <c r="WM31" s="44"/>
      <c r="WN31" s="44"/>
      <c r="WO31" s="44"/>
      <c r="WP31" s="44"/>
      <c r="WQ31" s="44"/>
      <c r="WR31" s="44"/>
      <c r="WS31" s="44"/>
      <c r="WT31" s="44"/>
      <c r="WU31" s="44"/>
      <c r="WV31" s="44"/>
      <c r="WW31" s="44"/>
      <c r="WX31" s="44"/>
      <c r="WY31" s="44"/>
      <c r="WZ31" s="44"/>
      <c r="XA31" s="44"/>
      <c r="XB31" s="44"/>
      <c r="XC31" s="44"/>
      <c r="XD31" s="44"/>
      <c r="XE31" s="44"/>
      <c r="XF31" s="44"/>
      <c r="XG31" s="44"/>
      <c r="XH31" s="44"/>
      <c r="XI31" s="44"/>
      <c r="XJ31" s="44"/>
      <c r="XK31" s="44"/>
      <c r="XL31" s="44"/>
      <c r="XM31" s="44"/>
      <c r="XN31" s="44"/>
      <c r="XO31" s="44"/>
      <c r="XP31" s="44"/>
      <c r="XQ31" s="44"/>
      <c r="XR31" s="44"/>
      <c r="XS31" s="44"/>
      <c r="XT31" s="44"/>
      <c r="XU31" s="44"/>
      <c r="XV31" s="44"/>
      <c r="XW31" s="44"/>
      <c r="XX31" s="44"/>
      <c r="XY31" s="44"/>
      <c r="XZ31" s="44"/>
      <c r="YA31" s="44"/>
      <c r="YB31" s="44"/>
      <c r="YC31" s="44"/>
      <c r="YD31" s="44"/>
      <c r="YE31" s="44"/>
      <c r="YF31" s="44"/>
      <c r="YG31" s="44"/>
      <c r="YH31" s="44"/>
      <c r="YI31" s="44"/>
      <c r="YJ31" s="44"/>
      <c r="YK31" s="44"/>
      <c r="YL31" s="44"/>
      <c r="YM31" s="44"/>
      <c r="YN31" s="44"/>
      <c r="YO31" s="44"/>
      <c r="YP31" s="44"/>
      <c r="YQ31" s="44"/>
      <c r="YR31" s="44"/>
      <c r="YS31" s="44"/>
      <c r="YT31" s="44"/>
      <c r="YU31" s="44"/>
      <c r="YV31" s="44"/>
      <c r="YW31" s="44"/>
      <c r="YX31" s="44"/>
      <c r="YY31" s="44"/>
      <c r="YZ31" s="44"/>
      <c r="ZA31" s="44"/>
      <c r="ZB31" s="44"/>
      <c r="ZC31" s="44"/>
      <c r="ZD31" s="44"/>
      <c r="ZE31" s="44"/>
      <c r="ZF31" s="44"/>
      <c r="ZG31" s="44"/>
      <c r="ZH31" s="44"/>
      <c r="ZI31" s="44"/>
      <c r="ZJ31" s="44"/>
      <c r="ZK31" s="44"/>
      <c r="ZL31" s="44"/>
      <c r="ZM31" s="44"/>
      <c r="ZN31" s="44"/>
      <c r="ZO31" s="44"/>
      <c r="ZP31" s="44"/>
      <c r="ZQ31" s="44"/>
      <c r="ZR31" s="44"/>
      <c r="ZS31" s="44"/>
      <c r="ZT31" s="44"/>
      <c r="ZU31" s="44"/>
      <c r="ZV31" s="44"/>
      <c r="ZW31" s="44"/>
      <c r="ZX31" s="44"/>
      <c r="ZY31" s="44"/>
      <c r="ZZ31" s="44"/>
      <c r="AAA31" s="44"/>
      <c r="AAB31" s="44"/>
      <c r="AAC31" s="44"/>
      <c r="AAD31" s="44"/>
      <c r="AAE31" s="44"/>
      <c r="AAF31" s="44"/>
      <c r="AAG31" s="44"/>
      <c r="AAH31" s="44"/>
      <c r="AAI31" s="44"/>
      <c r="AAJ31" s="44"/>
      <c r="AAK31" s="44"/>
      <c r="AAL31" s="44"/>
      <c r="AAM31" s="44"/>
      <c r="AAN31" s="44"/>
      <c r="AAO31" s="44"/>
      <c r="AAP31" s="44"/>
      <c r="AAQ31" s="44"/>
      <c r="AAR31" s="44"/>
      <c r="AAS31" s="44"/>
      <c r="AAT31" s="44"/>
      <c r="AAU31" s="44"/>
      <c r="AAV31" s="44"/>
      <c r="AAW31" s="44"/>
      <c r="AAX31" s="44"/>
      <c r="AAY31" s="44"/>
      <c r="AAZ31" s="44"/>
      <c r="ABA31" s="44"/>
      <c r="ABB31" s="44"/>
      <c r="ABC31" s="44"/>
      <c r="ABD31" s="44"/>
      <c r="ABE31" s="44"/>
      <c r="ABF31" s="44"/>
      <c r="ABG31" s="44"/>
      <c r="ABH31" s="44"/>
      <c r="ABI31" s="44"/>
      <c r="ABJ31" s="44"/>
      <c r="ABK31" s="44"/>
      <c r="ABL31" s="44"/>
      <c r="ABM31" s="44"/>
      <c r="ABN31" s="44"/>
      <c r="ABO31" s="44"/>
      <c r="ABP31" s="44"/>
      <c r="ABQ31" s="44"/>
      <c r="ABR31" s="44"/>
      <c r="ABS31" s="44"/>
      <c r="ABT31" s="44"/>
      <c r="ABU31" s="44"/>
      <c r="ABV31" s="44"/>
      <c r="ABW31" s="44"/>
      <c r="ABX31" s="44"/>
      <c r="ABY31" s="44"/>
      <c r="ABZ31" s="44"/>
      <c r="ACA31" s="44"/>
      <c r="ACB31" s="44"/>
      <c r="ACC31" s="44"/>
      <c r="ACD31" s="44"/>
      <c r="ACE31" s="44"/>
      <c r="ACF31" s="44"/>
      <c r="ACG31" s="44"/>
      <c r="ACH31" s="44"/>
      <c r="ACI31" s="44"/>
      <c r="ACJ31" s="44"/>
      <c r="ACK31" s="44"/>
      <c r="ACL31" s="44"/>
      <c r="ACM31" s="44"/>
      <c r="ACN31" s="44"/>
      <c r="ACO31" s="44"/>
      <c r="ACP31" s="44"/>
      <c r="ACQ31" s="44"/>
      <c r="ACR31" s="44"/>
      <c r="ACS31" s="44"/>
      <c r="ACT31" s="44"/>
      <c r="ACU31" s="44"/>
      <c r="ACV31" s="44"/>
      <c r="ACW31" s="44"/>
      <c r="ACX31" s="44"/>
      <c r="ACY31" s="44"/>
      <c r="ACZ31" s="44"/>
      <c r="ADA31" s="44"/>
      <c r="ADB31" s="44"/>
      <c r="ADC31" s="44"/>
      <c r="ADD31" s="44"/>
      <c r="ADE31" s="44"/>
      <c r="ADF31" s="44"/>
      <c r="ADG31" s="44"/>
      <c r="ADH31" s="44"/>
      <c r="ADI31" s="44"/>
      <c r="ADJ31" s="44"/>
      <c r="ADK31" s="44"/>
      <c r="ADL31" s="44"/>
      <c r="ADM31" s="44"/>
      <c r="ADN31" s="44"/>
      <c r="ADO31" s="44"/>
      <c r="ADP31" s="44"/>
      <c r="ADQ31" s="44"/>
      <c r="ADR31" s="44"/>
      <c r="ADS31" s="44"/>
      <c r="ADT31" s="44"/>
      <c r="ADU31" s="44"/>
      <c r="ADV31" s="44"/>
      <c r="ADW31" s="44"/>
      <c r="ADX31" s="44"/>
      <c r="ADY31" s="44"/>
      <c r="ADZ31" s="44"/>
      <c r="AEA31" s="44"/>
      <c r="AEB31" s="44"/>
      <c r="AEC31" s="44"/>
      <c r="AED31" s="44"/>
      <c r="AEE31" s="44"/>
      <c r="AEF31" s="44"/>
      <c r="AEG31" s="44"/>
      <c r="AEH31" s="44"/>
      <c r="AEI31" s="44"/>
      <c r="AEJ31" s="44"/>
      <c r="AEK31" s="44"/>
      <c r="AEL31" s="44"/>
      <c r="AEM31" s="44"/>
      <c r="AEN31" s="44"/>
      <c r="AEO31" s="44"/>
      <c r="AEP31" s="44"/>
      <c r="AEQ31" s="44"/>
      <c r="AER31" s="44"/>
      <c r="AES31" s="44"/>
      <c r="AET31" s="44"/>
      <c r="AEU31" s="44"/>
      <c r="AEV31" s="44"/>
      <c r="AEW31" s="44"/>
      <c r="AEX31" s="44"/>
      <c r="AEY31" s="44"/>
      <c r="AEZ31" s="44"/>
      <c r="AFA31" s="44"/>
      <c r="AFB31" s="44"/>
      <c r="AFC31" s="44"/>
      <c r="AFD31" s="44"/>
      <c r="AFE31" s="44"/>
      <c r="AFF31" s="44"/>
      <c r="AFG31" s="44"/>
      <c r="AFH31" s="44"/>
      <c r="AFI31" s="44"/>
      <c r="AFJ31" s="44"/>
      <c r="AFK31" s="44"/>
      <c r="AFL31" s="44"/>
      <c r="AFM31" s="44"/>
      <c r="AFN31" s="44"/>
      <c r="AFO31" s="44"/>
      <c r="AFP31" s="44"/>
      <c r="AFQ31" s="44"/>
      <c r="AFR31" s="44"/>
      <c r="AFS31" s="44"/>
      <c r="AFT31" s="44"/>
      <c r="AFU31" s="44"/>
      <c r="AFV31" s="44"/>
      <c r="AFW31" s="44"/>
      <c r="AFX31" s="44"/>
      <c r="AFY31" s="44"/>
      <c r="AFZ31" s="44"/>
      <c r="AGA31" s="44"/>
      <c r="AGB31" s="44"/>
      <c r="AGC31" s="44"/>
      <c r="AGD31" s="44"/>
      <c r="AGE31" s="44"/>
      <c r="AGF31" s="44"/>
      <c r="AGG31" s="44"/>
      <c r="AGH31" s="44"/>
      <c r="AGI31" s="44"/>
      <c r="AGJ31" s="44"/>
      <c r="AGK31" s="44"/>
      <c r="AGL31" s="44"/>
      <c r="AGM31" s="44"/>
      <c r="AGN31" s="44"/>
      <c r="AGO31" s="44"/>
      <c r="AGP31" s="44"/>
      <c r="AGQ31" s="44"/>
      <c r="AGR31" s="44"/>
      <c r="AGS31" s="44"/>
      <c r="AGT31" s="44"/>
      <c r="AGU31" s="44"/>
      <c r="AGV31" s="44"/>
      <c r="AGW31" s="44"/>
      <c r="AGX31" s="44"/>
      <c r="AGY31" s="44"/>
      <c r="AGZ31" s="44"/>
      <c r="AHA31" s="44"/>
      <c r="AHB31" s="44"/>
      <c r="AHC31" s="44"/>
      <c r="AHD31" s="44"/>
      <c r="AHE31" s="44"/>
      <c r="AHF31" s="44"/>
      <c r="AHG31" s="44"/>
      <c r="AHH31" s="44"/>
      <c r="AHI31" s="44"/>
      <c r="AHJ31" s="44"/>
      <c r="AHK31" s="44"/>
      <c r="AHL31" s="44"/>
      <c r="AHM31" s="44"/>
      <c r="AHN31" s="44"/>
      <c r="AHO31" s="44"/>
      <c r="AHP31" s="44"/>
      <c r="AHQ31" s="44"/>
      <c r="AHR31" s="44"/>
      <c r="AHS31" s="44"/>
      <c r="AHT31" s="44"/>
      <c r="AHU31" s="44"/>
      <c r="AHV31" s="44"/>
      <c r="AHW31" s="44"/>
      <c r="AHX31" s="44"/>
      <c r="AHY31" s="44"/>
      <c r="AHZ31" s="44"/>
      <c r="AIA31" s="44"/>
      <c r="AIB31" s="44"/>
      <c r="AIC31" s="44"/>
      <c r="AID31" s="44"/>
      <c r="AIE31" s="44"/>
      <c r="AIF31" s="44"/>
      <c r="AIG31" s="44"/>
      <c r="AIH31" s="44"/>
      <c r="AII31" s="44"/>
      <c r="AIJ31" s="44"/>
      <c r="AIK31" s="44"/>
      <c r="AIL31" s="44"/>
      <c r="AIM31" s="44"/>
      <c r="AIN31" s="44"/>
      <c r="AIO31" s="44"/>
      <c r="AIP31" s="44"/>
      <c r="AIQ31" s="44"/>
      <c r="AIR31" s="44"/>
      <c r="AIS31" s="44"/>
      <c r="AIT31" s="44"/>
      <c r="AIU31" s="44"/>
      <c r="AIV31" s="44"/>
      <c r="AIW31" s="44"/>
      <c r="AIX31" s="44"/>
      <c r="AIY31" s="44"/>
      <c r="AIZ31" s="44"/>
      <c r="AJA31" s="44"/>
      <c r="AJB31" s="44"/>
      <c r="AJC31" s="44"/>
      <c r="AJD31" s="44"/>
      <c r="AJE31" s="44"/>
      <c r="AJF31" s="44"/>
      <c r="AJG31" s="44"/>
      <c r="AJH31" s="44"/>
      <c r="AJI31" s="44"/>
      <c r="AJJ31" s="44"/>
      <c r="AJK31" s="44"/>
      <c r="AJL31" s="44"/>
      <c r="AJM31" s="44"/>
      <c r="AJN31" s="44"/>
      <c r="AJO31" s="44"/>
      <c r="AJP31" s="44"/>
      <c r="AJQ31" s="44"/>
      <c r="AJR31" s="44"/>
      <c r="AJS31" s="44"/>
      <c r="AJT31" s="44"/>
      <c r="AJU31" s="44"/>
      <c r="AJV31" s="44"/>
      <c r="AJW31" s="44"/>
      <c r="AJX31" s="44"/>
      <c r="AJY31" s="44"/>
      <c r="AJZ31" s="44"/>
      <c r="AKA31" s="44"/>
      <c r="AKB31" s="44"/>
      <c r="AKC31" s="44"/>
      <c r="AKD31" s="44"/>
      <c r="AKE31" s="44"/>
      <c r="AKF31" s="44"/>
      <c r="AKG31" s="44"/>
      <c r="AKH31" s="44"/>
      <c r="AKI31" s="44"/>
      <c r="AKJ31" s="44"/>
      <c r="AKK31" s="44"/>
      <c r="AKL31" s="44"/>
      <c r="AKM31" s="44"/>
      <c r="AKN31" s="44"/>
      <c r="AKO31" s="44"/>
      <c r="AKP31" s="44"/>
      <c r="AKQ31" s="44"/>
      <c r="AKR31" s="44"/>
      <c r="AKS31" s="44"/>
      <c r="AKT31" s="44"/>
      <c r="AKU31" s="44"/>
      <c r="AKV31" s="44"/>
      <c r="AKW31" s="44"/>
      <c r="AKX31" s="44"/>
      <c r="AKY31" s="44"/>
      <c r="AKZ31" s="44"/>
      <c r="ALA31" s="44"/>
      <c r="ALB31" s="44"/>
      <c r="ALC31" s="44"/>
      <c r="ALD31" s="44"/>
      <c r="ALE31" s="44"/>
      <c r="ALF31" s="44"/>
      <c r="ALG31" s="44"/>
      <c r="ALH31" s="44"/>
      <c r="ALI31" s="44"/>
      <c r="ALJ31" s="44"/>
      <c r="ALK31" s="44"/>
      <c r="ALL31" s="44"/>
      <c r="ALM31" s="44"/>
      <c r="ALN31" s="44"/>
      <c r="ALO31" s="44"/>
      <c r="ALP31" s="44"/>
      <c r="ALQ31" s="44"/>
      <c r="ALR31" s="44"/>
      <c r="ALS31" s="44"/>
      <c r="ALT31" s="44"/>
      <c r="ALU31" s="44"/>
      <c r="ALV31" s="44"/>
      <c r="ALW31" s="44"/>
      <c r="ALX31" s="44"/>
      <c r="ALY31" s="44"/>
      <c r="ALZ31" s="44"/>
      <c r="AMA31" s="44"/>
      <c r="AMB31" s="44"/>
      <c r="AMC31" s="44"/>
      <c r="AMD31" s="44"/>
      <c r="AME31" s="44"/>
      <c r="AMF31" s="44"/>
      <c r="AMG31" s="44"/>
      <c r="AMH31" s="44"/>
      <c r="AMI31" s="44"/>
      <c r="AMJ31" s="44"/>
      <c r="AMK31" s="44"/>
      <c r="AML31" s="44"/>
      <c r="AMM31" s="44"/>
      <c r="AMN31" s="44"/>
      <c r="AMO31" s="44"/>
      <c r="AMP31" s="44"/>
      <c r="AMQ31" s="44"/>
      <c r="AMR31" s="44"/>
      <c r="AMS31" s="44"/>
      <c r="AMT31" s="44"/>
      <c r="AMU31" s="44"/>
      <c r="AMV31" s="44"/>
      <c r="AMW31" s="44"/>
      <c r="AMX31" s="44"/>
      <c r="AMY31" s="44"/>
      <c r="AMZ31" s="44"/>
      <c r="ANA31" s="44"/>
      <c r="ANB31" s="44"/>
      <c r="ANC31" s="44"/>
      <c r="AND31" s="44"/>
      <c r="ANE31" s="44"/>
      <c r="ANF31" s="44"/>
      <c r="ANG31" s="44"/>
      <c r="ANH31" s="44"/>
      <c r="ANI31" s="44"/>
      <c r="ANJ31" s="44"/>
      <c r="ANK31" s="44"/>
      <c r="ANL31" s="44"/>
      <c r="ANM31" s="44"/>
      <c r="ANN31" s="44"/>
      <c r="ANO31" s="44"/>
      <c r="ANP31" s="44"/>
      <c r="ANQ31" s="44"/>
      <c r="ANR31" s="44"/>
      <c r="ANS31" s="44"/>
      <c r="ANT31" s="44"/>
      <c r="ANU31" s="44"/>
      <c r="ANV31" s="44"/>
      <c r="ANW31" s="44"/>
      <c r="ANX31" s="44"/>
      <c r="ANY31" s="44"/>
      <c r="ANZ31" s="44"/>
      <c r="AOA31" s="44"/>
      <c r="AOB31" s="44"/>
      <c r="AOC31" s="44"/>
      <c r="AOD31" s="44"/>
      <c r="AOE31" s="44"/>
      <c r="AOF31" s="44"/>
      <c r="AOG31" s="44"/>
      <c r="AOH31" s="44"/>
      <c r="AOI31" s="44"/>
      <c r="AOJ31" s="44"/>
      <c r="AOK31" s="44"/>
      <c r="AOL31" s="44"/>
      <c r="AOM31" s="44"/>
      <c r="AON31" s="44"/>
      <c r="AOO31" s="44"/>
      <c r="AOP31" s="44"/>
      <c r="AOQ31" s="44"/>
      <c r="AOR31" s="44"/>
      <c r="AOS31" s="44"/>
      <c r="AOT31" s="44"/>
      <c r="AOU31" s="44"/>
      <c r="AOV31" s="44"/>
      <c r="AOW31" s="44"/>
      <c r="AOX31" s="44"/>
      <c r="AOY31" s="44"/>
      <c r="AOZ31" s="44"/>
      <c r="APA31" s="44"/>
      <c r="APB31" s="44"/>
      <c r="APC31" s="44"/>
      <c r="APD31" s="44"/>
      <c r="APE31" s="44"/>
      <c r="APF31" s="44"/>
      <c r="APG31" s="44"/>
      <c r="APH31" s="44"/>
      <c r="API31" s="44"/>
      <c r="APJ31" s="44"/>
      <c r="APK31" s="44"/>
      <c r="APL31" s="44"/>
      <c r="APM31" s="44"/>
      <c r="APN31" s="44"/>
      <c r="APO31" s="44"/>
      <c r="APP31" s="44"/>
      <c r="APQ31" s="44"/>
      <c r="APR31" s="44"/>
      <c r="APS31" s="44"/>
      <c r="APT31" s="44"/>
      <c r="APU31" s="44"/>
      <c r="APV31" s="44"/>
      <c r="APW31" s="44"/>
      <c r="APX31" s="44"/>
      <c r="APY31" s="44"/>
      <c r="APZ31" s="44"/>
      <c r="AQA31" s="44"/>
      <c r="AQB31" s="44"/>
      <c r="AQC31" s="44"/>
      <c r="AQD31" s="44"/>
      <c r="AQE31" s="44"/>
      <c r="AQF31" s="44"/>
      <c r="AQG31" s="44"/>
      <c r="AQH31" s="44"/>
      <c r="AQI31" s="44"/>
      <c r="AQJ31" s="44"/>
      <c r="AQK31" s="44"/>
      <c r="AQL31" s="44"/>
      <c r="AQM31" s="44"/>
      <c r="AQN31" s="44"/>
      <c r="AQO31" s="44"/>
      <c r="AQP31" s="44"/>
      <c r="AQQ31" s="44"/>
      <c r="AQR31" s="44"/>
      <c r="AQS31" s="44"/>
      <c r="AQT31" s="44"/>
      <c r="AQU31" s="44"/>
      <c r="AQV31" s="44"/>
      <c r="AQW31" s="44"/>
      <c r="AQX31" s="44"/>
      <c r="AQY31" s="44"/>
      <c r="AQZ31" s="44"/>
      <c r="ARA31" s="44"/>
      <c r="ARB31" s="44"/>
      <c r="ARC31" s="44"/>
      <c r="ARD31" s="44"/>
      <c r="ARE31" s="44"/>
      <c r="ARF31" s="44"/>
      <c r="ARG31" s="44"/>
      <c r="ARH31" s="44"/>
      <c r="ARI31" s="44"/>
      <c r="ARJ31" s="44"/>
      <c r="ARK31" s="44"/>
      <c r="ARL31" s="44"/>
      <c r="ARM31" s="44"/>
      <c r="ARN31" s="44"/>
      <c r="ARO31" s="44"/>
      <c r="ARP31" s="44"/>
      <c r="ARQ31" s="44"/>
      <c r="ARR31" s="44"/>
      <c r="ARS31" s="44"/>
      <c r="ART31" s="44"/>
      <c r="ARU31" s="44"/>
      <c r="ARV31" s="44"/>
      <c r="ARW31" s="44"/>
      <c r="ARX31" s="44"/>
      <c r="ARY31" s="44"/>
      <c r="ARZ31" s="44"/>
      <c r="ASA31" s="44"/>
      <c r="ASB31" s="44"/>
      <c r="ASC31" s="44"/>
      <c r="ASD31" s="44"/>
      <c r="ASE31" s="44"/>
      <c r="ASF31" s="44"/>
      <c r="ASG31" s="44"/>
      <c r="ASH31" s="44"/>
      <c r="ASI31" s="44"/>
      <c r="ASJ31" s="44"/>
      <c r="ASK31" s="44"/>
      <c r="ASL31" s="44"/>
      <c r="ASM31" s="44"/>
      <c r="ASN31" s="44"/>
      <c r="ASO31" s="44"/>
      <c r="ASP31" s="44"/>
      <c r="ASQ31" s="44"/>
      <c r="ASR31" s="44"/>
      <c r="ASS31" s="44"/>
      <c r="AST31" s="44"/>
      <c r="ASU31" s="44"/>
      <c r="ASV31" s="44"/>
      <c r="ASW31" s="44"/>
      <c r="ASX31" s="44"/>
      <c r="ASY31" s="44"/>
      <c r="ASZ31" s="44"/>
      <c r="ATA31" s="44"/>
      <c r="ATB31" s="44"/>
      <c r="ATC31" s="44"/>
      <c r="ATD31" s="44"/>
      <c r="ATE31" s="44"/>
      <c r="ATF31" s="44"/>
      <c r="ATG31" s="44"/>
      <c r="ATH31" s="44"/>
      <c r="ATI31" s="44"/>
      <c r="ATJ31" s="44"/>
      <c r="ATK31" s="44"/>
      <c r="ATL31" s="44"/>
      <c r="ATM31" s="44"/>
      <c r="ATN31" s="44"/>
      <c r="ATO31" s="44"/>
      <c r="ATP31" s="44"/>
      <c r="ATQ31" s="44"/>
      <c r="ATR31" s="44"/>
      <c r="ATS31" s="44"/>
      <c r="ATT31" s="44"/>
      <c r="ATU31" s="44"/>
      <c r="ATV31" s="44"/>
      <c r="ATW31" s="44"/>
      <c r="ATX31" s="44"/>
      <c r="ATY31" s="44"/>
      <c r="ATZ31" s="44"/>
      <c r="AUA31" s="44"/>
      <c r="AUB31" s="44"/>
      <c r="AUC31" s="44"/>
      <c r="AUD31" s="44"/>
      <c r="AUE31" s="44"/>
      <c r="AUF31" s="44"/>
      <c r="AUG31" s="44"/>
      <c r="AUH31" s="44"/>
      <c r="AUI31" s="44"/>
      <c r="AUJ31" s="44"/>
      <c r="AUK31" s="44"/>
      <c r="AUL31" s="44"/>
      <c r="AUM31" s="44"/>
      <c r="AUN31" s="44"/>
      <c r="AUO31" s="44"/>
      <c r="AUP31" s="44"/>
      <c r="AUQ31" s="44"/>
      <c r="AUR31" s="44"/>
      <c r="AUS31" s="44"/>
      <c r="AUT31" s="44"/>
      <c r="AUU31" s="44"/>
      <c r="AUV31" s="44"/>
      <c r="AUW31" s="44"/>
      <c r="AUX31" s="44"/>
      <c r="AUY31" s="44"/>
      <c r="AUZ31" s="44"/>
      <c r="AVA31" s="44"/>
      <c r="AVB31" s="44"/>
      <c r="AVC31" s="44"/>
      <c r="AVD31" s="44"/>
      <c r="AVE31" s="44"/>
      <c r="AVF31" s="44"/>
      <c r="AVG31" s="44"/>
      <c r="AVH31" s="44"/>
      <c r="AVI31" s="44"/>
      <c r="AVJ31" s="44"/>
      <c r="AVK31" s="44"/>
      <c r="AVL31" s="44"/>
      <c r="AVM31" s="44"/>
      <c r="AVN31" s="44"/>
      <c r="AVO31" s="44"/>
      <c r="AVP31" s="44"/>
      <c r="AVQ31" s="44"/>
      <c r="AVR31" s="44"/>
      <c r="AVS31" s="44"/>
      <c r="AVT31" s="44"/>
      <c r="AVU31" s="44"/>
      <c r="AVV31" s="44"/>
      <c r="AVW31" s="44"/>
      <c r="AVX31" s="44"/>
      <c r="AVY31" s="44"/>
      <c r="AVZ31" s="44"/>
      <c r="AWA31" s="44"/>
      <c r="AWB31" s="44"/>
      <c r="AWC31" s="44"/>
      <c r="AWD31" s="44"/>
      <c r="AWE31" s="44"/>
      <c r="AWF31" s="44"/>
      <c r="AWG31" s="44"/>
      <c r="AWH31" s="44"/>
      <c r="AWI31" s="44"/>
      <c r="AWJ31" s="44"/>
      <c r="AWK31" s="44"/>
      <c r="AWL31" s="44"/>
      <c r="AWM31" s="44"/>
      <c r="AWN31" s="44"/>
      <c r="AWO31" s="44"/>
      <c r="AWP31" s="44"/>
      <c r="AWQ31" s="44"/>
      <c r="AWR31" s="44"/>
      <c r="AWS31" s="44"/>
      <c r="AWT31" s="44"/>
      <c r="AWU31" s="44"/>
      <c r="AWV31" s="44"/>
      <c r="AWW31" s="44"/>
      <c r="AWX31" s="44"/>
      <c r="AWY31" s="44"/>
      <c r="AWZ31" s="44"/>
      <c r="AXA31" s="44"/>
      <c r="AXB31" s="44"/>
      <c r="AXC31" s="44"/>
      <c r="AXD31" s="44"/>
      <c r="AXE31" s="44"/>
      <c r="AXF31" s="44"/>
      <c r="AXG31" s="44"/>
      <c r="AXH31" s="44"/>
      <c r="AXI31" s="44"/>
      <c r="AXJ31" s="44"/>
      <c r="AXK31" s="44"/>
      <c r="AXL31" s="44"/>
      <c r="AXM31" s="44"/>
      <c r="AXN31" s="44"/>
      <c r="AXO31" s="44"/>
      <c r="AXP31" s="44"/>
      <c r="AXQ31" s="44"/>
      <c r="AXR31" s="44"/>
      <c r="AXS31" s="44"/>
      <c r="AXT31" s="44"/>
      <c r="AXU31" s="44"/>
      <c r="AXV31" s="44"/>
      <c r="AXW31" s="44"/>
      <c r="AXX31" s="44"/>
      <c r="AXY31" s="44"/>
      <c r="AXZ31" s="44"/>
      <c r="AYA31" s="44"/>
      <c r="AYB31" s="44"/>
      <c r="AYC31" s="44"/>
      <c r="AYD31" s="44"/>
      <c r="AYE31" s="44"/>
      <c r="AYF31" s="44"/>
      <c r="AYG31" s="44"/>
      <c r="AYH31" s="44"/>
      <c r="AYI31" s="44"/>
      <c r="AYJ31" s="44"/>
      <c r="AYK31" s="44"/>
      <c r="AYL31" s="44"/>
      <c r="AYM31" s="44"/>
      <c r="AYN31" s="44"/>
      <c r="AYO31" s="44"/>
      <c r="AYP31" s="44"/>
      <c r="AYQ31" s="44"/>
      <c r="AYR31" s="44"/>
      <c r="AYS31" s="44"/>
      <c r="AYT31" s="44"/>
      <c r="AYU31" s="44"/>
      <c r="AYV31" s="44"/>
      <c r="AYW31" s="44"/>
      <c r="AYX31" s="44"/>
      <c r="AYY31" s="44"/>
      <c r="AYZ31" s="44"/>
      <c r="AZA31" s="44"/>
      <c r="AZB31" s="44"/>
      <c r="AZC31" s="44"/>
      <c r="AZD31" s="44"/>
      <c r="AZE31" s="44"/>
      <c r="AZF31" s="44"/>
      <c r="AZG31" s="44"/>
      <c r="AZH31" s="44"/>
      <c r="AZI31" s="44"/>
      <c r="AZJ31" s="44"/>
      <c r="AZK31" s="44"/>
      <c r="AZL31" s="44"/>
      <c r="AZM31" s="44"/>
      <c r="AZN31" s="44"/>
      <c r="AZO31" s="44"/>
      <c r="AZP31" s="44"/>
      <c r="AZQ31" s="44"/>
      <c r="AZR31" s="44"/>
      <c r="AZS31" s="44"/>
      <c r="AZT31" s="44"/>
      <c r="AZU31" s="44"/>
      <c r="AZV31" s="44"/>
      <c r="AZW31" s="44"/>
      <c r="AZX31" s="44"/>
      <c r="AZY31" s="44"/>
      <c r="AZZ31" s="44"/>
      <c r="BAA31" s="44"/>
      <c r="BAB31" s="44"/>
      <c r="BAC31" s="44"/>
      <c r="BAD31" s="44"/>
      <c r="BAE31" s="44"/>
      <c r="BAF31" s="44"/>
      <c r="BAG31" s="44"/>
      <c r="BAH31" s="44"/>
      <c r="BAI31" s="44"/>
      <c r="BAJ31" s="44"/>
      <c r="BAK31" s="44"/>
      <c r="BAL31" s="44"/>
      <c r="BAM31" s="44"/>
      <c r="BAN31" s="44"/>
      <c r="BAO31" s="44"/>
      <c r="BAP31" s="44"/>
      <c r="BAQ31" s="44"/>
      <c r="BAR31" s="44"/>
      <c r="BAS31" s="44"/>
      <c r="BAT31" s="44"/>
      <c r="BAU31" s="44"/>
      <c r="BAV31" s="44"/>
      <c r="BAW31" s="44"/>
      <c r="BAX31" s="44"/>
      <c r="BAY31" s="44"/>
      <c r="BAZ31" s="44"/>
      <c r="BBA31" s="44"/>
      <c r="BBB31" s="44"/>
      <c r="BBC31" s="44"/>
      <c r="BBD31" s="44"/>
      <c r="BBE31" s="44"/>
      <c r="BBF31" s="44"/>
      <c r="BBG31" s="44"/>
      <c r="BBH31" s="44"/>
      <c r="BBI31" s="44"/>
      <c r="BBJ31" s="44"/>
      <c r="BBK31" s="44"/>
      <c r="BBL31" s="44"/>
      <c r="BBM31" s="44"/>
      <c r="BBN31" s="44"/>
      <c r="BBO31" s="44"/>
      <c r="BBP31" s="44"/>
      <c r="BBQ31" s="44"/>
      <c r="BBR31" s="44"/>
      <c r="BBS31" s="44"/>
      <c r="BBT31" s="44"/>
      <c r="BBU31" s="44"/>
      <c r="BBV31" s="44"/>
      <c r="BBW31" s="44"/>
      <c r="BBX31" s="44"/>
      <c r="BBY31" s="44"/>
      <c r="BBZ31" s="44"/>
      <c r="BCA31" s="44"/>
      <c r="BCB31" s="44"/>
      <c r="BCC31" s="44"/>
      <c r="BCD31" s="44"/>
      <c r="BCE31" s="44"/>
      <c r="BCF31" s="44"/>
      <c r="BCG31" s="44"/>
      <c r="BCH31" s="44"/>
      <c r="BCI31" s="44"/>
      <c r="BCJ31" s="44"/>
      <c r="BCK31" s="44"/>
      <c r="BCL31" s="44"/>
      <c r="BCM31" s="44"/>
      <c r="BCN31" s="44"/>
      <c r="BCO31" s="44"/>
      <c r="BCP31" s="44"/>
      <c r="BCQ31" s="44"/>
      <c r="BCR31" s="44"/>
      <c r="BCS31" s="44"/>
      <c r="BCT31" s="44"/>
      <c r="BCU31" s="44"/>
      <c r="BCV31" s="44"/>
      <c r="BCW31" s="44"/>
      <c r="BCX31" s="44"/>
      <c r="BCY31" s="44"/>
      <c r="BCZ31" s="44"/>
      <c r="BDA31" s="44"/>
      <c r="BDB31" s="44"/>
      <c r="BDC31" s="44"/>
      <c r="BDD31" s="44"/>
      <c r="BDE31" s="44"/>
      <c r="BDF31" s="44"/>
      <c r="BDG31" s="44"/>
      <c r="BDH31" s="44"/>
      <c r="BDI31" s="44"/>
      <c r="BDJ31" s="44"/>
      <c r="BDK31" s="44"/>
      <c r="BDL31" s="44"/>
      <c r="BDM31" s="44"/>
      <c r="BDN31" s="44"/>
      <c r="BDO31" s="44"/>
      <c r="BDP31" s="44"/>
      <c r="BDQ31" s="44"/>
      <c r="BDR31" s="44"/>
      <c r="BDS31" s="44"/>
      <c r="BDT31" s="44"/>
      <c r="BDU31" s="44"/>
      <c r="BDV31" s="44"/>
      <c r="BDW31" s="44"/>
      <c r="BDX31" s="44"/>
      <c r="BDY31" s="44"/>
      <c r="BDZ31" s="44"/>
      <c r="BEA31" s="44"/>
      <c r="BEB31" s="44"/>
      <c r="BEC31" s="44"/>
      <c r="BED31" s="44"/>
      <c r="BEE31" s="44"/>
      <c r="BEF31" s="44"/>
      <c r="BEG31" s="44"/>
      <c r="BEH31" s="44"/>
      <c r="BEI31" s="44"/>
      <c r="BEJ31" s="44"/>
      <c r="BEK31" s="44"/>
      <c r="BEL31" s="44"/>
      <c r="BEM31" s="44"/>
      <c r="BEN31" s="44"/>
      <c r="BEO31" s="44"/>
      <c r="BEP31" s="44"/>
      <c r="BEQ31" s="44"/>
      <c r="BER31" s="44"/>
      <c r="BES31" s="44"/>
      <c r="BET31" s="44"/>
      <c r="BEU31" s="44"/>
      <c r="BEV31" s="44"/>
      <c r="BEW31" s="44"/>
      <c r="BEX31" s="44"/>
      <c r="BEY31" s="44"/>
      <c r="BEZ31" s="44"/>
      <c r="BFA31" s="44"/>
      <c r="BFB31" s="44"/>
      <c r="BFC31" s="44"/>
      <c r="BFD31" s="44"/>
      <c r="BFE31" s="44"/>
      <c r="BFF31" s="44"/>
      <c r="BFG31" s="44"/>
      <c r="BFH31" s="44"/>
      <c r="BFI31" s="44"/>
      <c r="BFJ31" s="44"/>
      <c r="BFK31" s="44"/>
      <c r="BFL31" s="44"/>
      <c r="BFM31" s="44"/>
      <c r="BFN31" s="44"/>
      <c r="BFO31" s="44"/>
      <c r="BFP31" s="44"/>
      <c r="BFQ31" s="44"/>
      <c r="BFR31" s="44"/>
      <c r="BFS31" s="44"/>
      <c r="BFT31" s="44"/>
      <c r="BFU31" s="44"/>
      <c r="BFV31" s="44"/>
      <c r="BFW31" s="44"/>
      <c r="BFX31" s="44"/>
      <c r="BFY31" s="44"/>
      <c r="BFZ31" s="44"/>
      <c r="BGA31" s="44"/>
      <c r="BGB31" s="44"/>
      <c r="BGC31" s="44"/>
      <c r="BGD31" s="44"/>
      <c r="BGE31" s="44"/>
      <c r="BGF31" s="44"/>
      <c r="BGG31" s="44"/>
      <c r="BGH31" s="44"/>
      <c r="BGI31" s="44"/>
      <c r="BGJ31" s="44"/>
      <c r="BGK31" s="44"/>
      <c r="BGL31" s="44"/>
      <c r="BGM31" s="44"/>
      <c r="BGN31" s="44"/>
      <c r="BGO31" s="44"/>
      <c r="BGP31" s="44"/>
      <c r="BGQ31" s="44"/>
      <c r="BGR31" s="44"/>
      <c r="BGS31" s="44"/>
      <c r="BGT31" s="44"/>
      <c r="BGU31" s="44"/>
      <c r="BGV31" s="44"/>
      <c r="BGW31" s="44"/>
      <c r="BGX31" s="44"/>
      <c r="BGY31" s="44"/>
      <c r="BGZ31" s="44"/>
      <c r="BHA31" s="44"/>
      <c r="BHB31" s="44"/>
      <c r="BHC31" s="44"/>
      <c r="BHD31" s="44"/>
      <c r="BHE31" s="44"/>
      <c r="BHF31" s="44"/>
      <c r="BHG31" s="44"/>
      <c r="BHH31" s="44"/>
      <c r="BHI31" s="44"/>
      <c r="BHJ31" s="44"/>
      <c r="BHK31" s="44"/>
      <c r="BHL31" s="44"/>
      <c r="BHM31" s="44"/>
      <c r="BHN31" s="44"/>
      <c r="BHO31" s="44"/>
      <c r="BHP31" s="44"/>
      <c r="BHQ31" s="44"/>
      <c r="BHR31" s="44"/>
      <c r="BHS31" s="44"/>
      <c r="BHT31" s="44"/>
      <c r="BHU31" s="44"/>
      <c r="BHV31" s="44"/>
      <c r="BHW31" s="44"/>
      <c r="BHX31" s="44"/>
      <c r="BHY31" s="44"/>
      <c r="BHZ31" s="44"/>
      <c r="BIA31" s="44"/>
      <c r="BIB31" s="44"/>
      <c r="BIC31" s="44"/>
      <c r="BID31" s="44"/>
      <c r="BIE31" s="44"/>
      <c r="BIF31" s="44"/>
      <c r="BIG31" s="44"/>
      <c r="BIH31" s="44"/>
      <c r="BII31" s="44"/>
      <c r="BIJ31" s="44"/>
      <c r="BIK31" s="44"/>
      <c r="BIL31" s="44"/>
      <c r="BIM31" s="44"/>
      <c r="BIN31" s="44"/>
      <c r="BIO31" s="44"/>
      <c r="BIP31" s="44"/>
      <c r="BIQ31" s="44"/>
      <c r="BIR31" s="44"/>
      <c r="BIS31" s="44"/>
      <c r="BIT31" s="44"/>
      <c r="BIU31" s="44"/>
      <c r="BIV31" s="44"/>
      <c r="BIW31" s="44"/>
      <c r="BIX31" s="44"/>
      <c r="BIY31" s="44"/>
      <c r="BIZ31" s="44"/>
      <c r="BJA31" s="44"/>
      <c r="BJB31" s="44"/>
      <c r="BJC31" s="44"/>
      <c r="BJD31" s="44"/>
      <c r="BJE31" s="44"/>
      <c r="BJF31" s="44"/>
      <c r="BJG31" s="44"/>
      <c r="BJH31" s="44"/>
      <c r="BJI31" s="44"/>
      <c r="BJJ31" s="44"/>
      <c r="BJK31" s="44"/>
      <c r="BJL31" s="44"/>
      <c r="BJM31" s="44"/>
      <c r="BJN31" s="44"/>
      <c r="BJO31" s="44"/>
      <c r="BJP31" s="44"/>
      <c r="BJQ31" s="44"/>
      <c r="BJR31" s="44"/>
      <c r="BJS31" s="44"/>
      <c r="BJT31" s="44"/>
      <c r="BJU31" s="44"/>
      <c r="BJV31" s="44"/>
      <c r="BJW31" s="44"/>
      <c r="BJX31" s="44"/>
      <c r="BJY31" s="44"/>
      <c r="BJZ31" s="44"/>
      <c r="BKA31" s="44"/>
      <c r="BKB31" s="44"/>
      <c r="BKC31" s="44"/>
      <c r="BKD31" s="44"/>
      <c r="BKE31" s="44"/>
      <c r="BKF31" s="44"/>
      <c r="BKG31" s="44"/>
      <c r="BKH31" s="44"/>
      <c r="BKI31" s="44"/>
      <c r="BKJ31" s="44"/>
      <c r="BKK31" s="44"/>
      <c r="BKL31" s="44"/>
      <c r="BKM31" s="44"/>
      <c r="BKN31" s="44"/>
      <c r="BKO31" s="44"/>
      <c r="BKP31" s="44"/>
      <c r="BKQ31" s="44"/>
      <c r="BKR31" s="44"/>
      <c r="BKS31" s="44"/>
      <c r="BKT31" s="44"/>
      <c r="BKU31" s="44"/>
      <c r="BKV31" s="44"/>
      <c r="BKW31" s="44"/>
      <c r="BKX31" s="44"/>
      <c r="BKY31" s="44"/>
      <c r="BKZ31" s="44"/>
      <c r="BLA31" s="44"/>
      <c r="BLB31" s="44"/>
      <c r="BLC31" s="44"/>
      <c r="BLD31" s="44"/>
      <c r="BLE31" s="44"/>
      <c r="BLF31" s="44"/>
      <c r="BLG31" s="44"/>
      <c r="BLH31" s="44"/>
      <c r="BLI31" s="44"/>
      <c r="BLJ31" s="44"/>
      <c r="BLK31" s="44"/>
      <c r="BLL31" s="44"/>
      <c r="BLM31" s="44"/>
      <c r="BLN31" s="44"/>
      <c r="BLO31" s="44"/>
      <c r="BLP31" s="44"/>
      <c r="BLQ31" s="44"/>
      <c r="BLR31" s="44"/>
      <c r="BLS31" s="44"/>
      <c r="BLT31" s="44"/>
      <c r="BLU31" s="44"/>
      <c r="BLV31" s="44"/>
      <c r="BLW31" s="44"/>
      <c r="BLX31" s="44"/>
      <c r="BLY31" s="44"/>
      <c r="BLZ31" s="44"/>
      <c r="BMA31" s="44"/>
      <c r="BMB31" s="44"/>
      <c r="BMC31" s="44"/>
      <c r="BMD31" s="44"/>
      <c r="BME31" s="44"/>
      <c r="BMF31" s="44"/>
      <c r="BMG31" s="44"/>
      <c r="BMH31" s="44"/>
      <c r="BMI31" s="44"/>
      <c r="BMJ31" s="44"/>
      <c r="BMK31" s="44"/>
      <c r="BML31" s="44"/>
      <c r="BMM31" s="44"/>
      <c r="BMN31" s="44"/>
      <c r="BMO31" s="44"/>
      <c r="BMP31" s="44"/>
      <c r="BMQ31" s="44"/>
      <c r="BMR31" s="44"/>
      <c r="BMS31" s="44"/>
      <c r="BMT31" s="44"/>
      <c r="BMU31" s="44"/>
      <c r="BMV31" s="44"/>
      <c r="BMW31" s="44"/>
      <c r="BMX31" s="44"/>
      <c r="BMY31" s="44"/>
      <c r="BMZ31" s="44"/>
      <c r="BNA31" s="44"/>
      <c r="BNB31" s="44"/>
      <c r="BNC31" s="44"/>
      <c r="BND31" s="44"/>
      <c r="BNE31" s="44"/>
      <c r="BNF31" s="44"/>
      <c r="BNG31" s="44"/>
      <c r="BNH31" s="44"/>
      <c r="BNI31" s="44"/>
      <c r="BNJ31" s="44"/>
      <c r="BNK31" s="44"/>
      <c r="BNL31" s="44"/>
      <c r="BNM31" s="44"/>
      <c r="BNN31" s="44"/>
      <c r="BNO31" s="44"/>
      <c r="BNP31" s="44"/>
      <c r="BNQ31" s="44"/>
      <c r="BNR31" s="44"/>
      <c r="BNS31" s="44"/>
      <c r="BNT31" s="44"/>
      <c r="BNU31" s="44"/>
      <c r="BNV31" s="44"/>
      <c r="BNW31" s="44"/>
      <c r="BNX31" s="44"/>
      <c r="BNY31" s="44"/>
      <c r="BNZ31" s="44"/>
      <c r="BOA31" s="44"/>
      <c r="BOB31" s="44"/>
      <c r="BOC31" s="44"/>
      <c r="BOD31" s="44"/>
      <c r="BOE31" s="44"/>
      <c r="BOF31" s="44"/>
      <c r="BOG31" s="44"/>
      <c r="BOH31" s="44"/>
      <c r="BOI31" s="44"/>
      <c r="BOJ31" s="44"/>
      <c r="BOK31" s="44"/>
      <c r="BOL31" s="44"/>
      <c r="BOM31" s="44"/>
      <c r="BON31" s="44"/>
      <c r="BOO31" s="44"/>
      <c r="BOP31" s="44"/>
      <c r="BOQ31" s="44"/>
      <c r="BOR31" s="44"/>
      <c r="BOS31" s="44"/>
      <c r="BOT31" s="44"/>
      <c r="BOU31" s="44"/>
      <c r="BOV31" s="44"/>
      <c r="BOW31" s="44"/>
      <c r="BOX31" s="44"/>
      <c r="BOY31" s="44"/>
      <c r="BOZ31" s="44"/>
      <c r="BPA31" s="44"/>
      <c r="BPB31" s="44"/>
      <c r="BPC31" s="44"/>
      <c r="BPD31" s="44"/>
      <c r="BPE31" s="44"/>
      <c r="BPF31" s="44"/>
      <c r="BPG31" s="44"/>
      <c r="BPH31" s="44"/>
      <c r="BPI31" s="44"/>
      <c r="BPJ31" s="44"/>
      <c r="BPK31" s="44"/>
      <c r="BPL31" s="44"/>
      <c r="BPM31" s="44"/>
      <c r="BPN31" s="44"/>
      <c r="BPO31" s="44"/>
      <c r="BPP31" s="44"/>
      <c r="BPQ31" s="44"/>
      <c r="BPR31" s="44"/>
      <c r="BPS31" s="44"/>
      <c r="BPT31" s="44"/>
      <c r="BPU31" s="44"/>
      <c r="BPV31" s="44"/>
      <c r="BPW31" s="44"/>
      <c r="BPX31" s="44"/>
      <c r="BPY31" s="44"/>
      <c r="BPZ31" s="44"/>
      <c r="BQA31" s="44"/>
      <c r="BQB31" s="44"/>
      <c r="BQC31" s="44"/>
      <c r="BQD31" s="44"/>
      <c r="BQE31" s="44"/>
      <c r="BQF31" s="44"/>
      <c r="BQG31" s="44"/>
      <c r="BQH31" s="44"/>
      <c r="BQI31" s="44"/>
      <c r="BQJ31" s="44"/>
      <c r="BQK31" s="44"/>
      <c r="BQL31" s="44"/>
      <c r="BQM31" s="44"/>
      <c r="BQN31" s="44"/>
      <c r="BQO31" s="44"/>
      <c r="BQP31" s="44"/>
      <c r="BQQ31" s="44"/>
      <c r="BQR31" s="44"/>
      <c r="BQS31" s="44"/>
      <c r="BQT31" s="44"/>
      <c r="BQU31" s="44"/>
      <c r="BQV31" s="44"/>
      <c r="BQW31" s="44"/>
      <c r="BQX31" s="44"/>
      <c r="BQY31" s="44"/>
      <c r="BQZ31" s="44"/>
      <c r="BRA31" s="44"/>
      <c r="BRB31" s="44"/>
      <c r="BRC31" s="44"/>
      <c r="BRD31" s="44"/>
      <c r="BRE31" s="44"/>
      <c r="BRF31" s="44"/>
      <c r="BRG31" s="44"/>
      <c r="BRH31" s="44"/>
      <c r="BRI31" s="44"/>
      <c r="BRJ31" s="44"/>
      <c r="BRK31" s="44"/>
      <c r="BRL31" s="44"/>
      <c r="BRM31" s="44"/>
      <c r="BRN31" s="44"/>
      <c r="BRO31" s="44"/>
      <c r="BRP31" s="44"/>
      <c r="BRQ31" s="44"/>
      <c r="BRR31" s="44"/>
      <c r="BRS31" s="44"/>
      <c r="BRT31" s="44"/>
      <c r="BRU31" s="44"/>
      <c r="BRV31" s="44"/>
      <c r="BRW31" s="44"/>
      <c r="BRX31" s="44"/>
      <c r="BRY31" s="44"/>
      <c r="BRZ31" s="44"/>
      <c r="BSA31" s="44"/>
      <c r="BSB31" s="44"/>
      <c r="BSC31" s="44"/>
      <c r="BSD31" s="44"/>
      <c r="BSE31" s="44"/>
      <c r="BSF31" s="44"/>
      <c r="BSG31" s="44"/>
      <c r="BSH31" s="44"/>
      <c r="BSI31" s="44"/>
      <c r="BSJ31" s="44"/>
      <c r="BSK31" s="44"/>
      <c r="BSL31" s="44"/>
      <c r="BSM31" s="44"/>
      <c r="BSN31" s="44"/>
      <c r="BSO31" s="44"/>
      <c r="BSP31" s="44"/>
      <c r="BSQ31" s="44"/>
      <c r="BSR31" s="44"/>
      <c r="BSS31" s="44"/>
      <c r="BST31" s="44"/>
      <c r="BSU31" s="44"/>
      <c r="BSV31" s="44"/>
      <c r="BSW31" s="44"/>
      <c r="BSX31" s="44"/>
      <c r="BSY31" s="44"/>
      <c r="BSZ31" s="44"/>
      <c r="BTA31" s="44"/>
      <c r="BTB31" s="44"/>
      <c r="BTC31" s="44"/>
      <c r="BTD31" s="44"/>
      <c r="BTE31" s="44"/>
      <c r="BTF31" s="44"/>
      <c r="BTG31" s="44"/>
      <c r="BTH31" s="44"/>
      <c r="BTI31" s="44"/>
      <c r="BTJ31" s="44"/>
      <c r="BTK31" s="44"/>
      <c r="BTL31" s="44"/>
      <c r="BTM31" s="44"/>
      <c r="BTN31" s="44"/>
      <c r="BTO31" s="44"/>
      <c r="BTP31" s="44"/>
      <c r="BTQ31" s="44"/>
      <c r="BTR31" s="44"/>
      <c r="BTS31" s="44"/>
      <c r="BTT31" s="44"/>
      <c r="BTU31" s="44"/>
      <c r="BTV31" s="44"/>
      <c r="BTW31" s="44"/>
      <c r="BTX31" s="44"/>
      <c r="BTY31" s="44"/>
      <c r="BTZ31" s="44"/>
      <c r="BUA31" s="44"/>
      <c r="BUB31" s="44"/>
      <c r="BUC31" s="44"/>
      <c r="BUD31" s="44"/>
      <c r="BUE31" s="44"/>
      <c r="BUF31" s="44"/>
      <c r="BUG31" s="44"/>
      <c r="BUH31" s="44"/>
      <c r="BUI31" s="44"/>
      <c r="BUJ31" s="44"/>
      <c r="BUK31" s="44"/>
      <c r="BUL31" s="44"/>
      <c r="BUM31" s="44"/>
      <c r="BUN31" s="44"/>
      <c r="BUO31" s="44"/>
      <c r="BUP31" s="44"/>
      <c r="BUQ31" s="44"/>
      <c r="BUR31" s="44"/>
      <c r="BUS31" s="44"/>
      <c r="BUT31" s="44"/>
      <c r="BUU31" s="44"/>
      <c r="BUV31" s="44"/>
      <c r="BUW31" s="44"/>
      <c r="BUX31" s="44"/>
      <c r="BUY31" s="44"/>
      <c r="BUZ31" s="44"/>
      <c r="BVA31" s="44"/>
      <c r="BVB31" s="44"/>
      <c r="BVC31" s="44"/>
      <c r="BVD31" s="44"/>
      <c r="BVE31" s="44"/>
      <c r="BVF31" s="44"/>
      <c r="BVG31" s="44"/>
      <c r="BVH31" s="44"/>
      <c r="BVI31" s="44"/>
      <c r="BVJ31" s="44"/>
      <c r="BVK31" s="44"/>
      <c r="BVL31" s="44"/>
      <c r="BVM31" s="44"/>
      <c r="BVN31" s="44"/>
      <c r="BVO31" s="44"/>
      <c r="BVP31" s="44"/>
      <c r="BVQ31" s="44"/>
      <c r="BVR31" s="44"/>
      <c r="BVS31" s="44"/>
      <c r="BVT31" s="44"/>
      <c r="BVU31" s="44"/>
      <c r="BVV31" s="44"/>
      <c r="BVW31" s="44"/>
      <c r="BVX31" s="44"/>
      <c r="BVY31" s="44"/>
      <c r="BVZ31" s="44"/>
      <c r="BWA31" s="44"/>
      <c r="BWB31" s="44"/>
      <c r="BWC31" s="44"/>
      <c r="BWD31" s="44"/>
      <c r="BWE31" s="44"/>
      <c r="BWF31" s="44"/>
      <c r="BWG31" s="44"/>
      <c r="BWH31" s="44"/>
      <c r="BWI31" s="44"/>
      <c r="BWJ31" s="44"/>
      <c r="BWK31" s="44"/>
      <c r="BWL31" s="44"/>
      <c r="BWM31" s="44"/>
      <c r="BWN31" s="44"/>
      <c r="BWO31" s="44"/>
      <c r="BWP31" s="44"/>
      <c r="BWQ31" s="44"/>
      <c r="BWR31" s="44"/>
      <c r="BWS31" s="44"/>
      <c r="BWT31" s="44"/>
      <c r="BWU31" s="44"/>
      <c r="BWV31" s="44"/>
      <c r="BWW31" s="44"/>
      <c r="BWX31" s="44"/>
      <c r="BWY31" s="44"/>
      <c r="BWZ31" s="44"/>
      <c r="BXA31" s="44"/>
      <c r="BXB31" s="44"/>
      <c r="BXC31" s="44"/>
      <c r="BXD31" s="44"/>
      <c r="BXE31" s="44"/>
      <c r="BXF31" s="44"/>
      <c r="BXG31" s="44"/>
      <c r="BXH31" s="44"/>
      <c r="BXI31" s="44"/>
      <c r="BXJ31" s="44"/>
      <c r="BXK31" s="44"/>
      <c r="BXL31" s="44"/>
      <c r="BXM31" s="44"/>
      <c r="BXN31" s="44"/>
      <c r="BXO31" s="44"/>
      <c r="BXP31" s="44"/>
      <c r="BXQ31" s="44"/>
      <c r="BXR31" s="44"/>
      <c r="BXS31" s="44"/>
      <c r="BXT31" s="44"/>
      <c r="BXU31" s="44"/>
      <c r="BXV31" s="44"/>
      <c r="BXW31" s="44"/>
      <c r="BXX31" s="44"/>
      <c r="BXY31" s="44"/>
      <c r="BXZ31" s="44"/>
      <c r="BYA31" s="44"/>
      <c r="BYB31" s="44"/>
      <c r="BYC31" s="44"/>
      <c r="BYD31" s="44"/>
      <c r="BYE31" s="44"/>
      <c r="BYF31" s="44"/>
      <c r="BYG31" s="44"/>
      <c r="BYH31" s="44"/>
      <c r="BYI31" s="44"/>
      <c r="BYJ31" s="44"/>
      <c r="BYK31" s="44"/>
      <c r="BYL31" s="44"/>
      <c r="BYM31" s="44"/>
      <c r="BYN31" s="44"/>
      <c r="BYO31" s="44"/>
      <c r="BYP31" s="44"/>
      <c r="BYQ31" s="44"/>
      <c r="BYR31" s="44"/>
      <c r="BYS31" s="44"/>
      <c r="BYT31" s="44"/>
      <c r="BYU31" s="44"/>
      <c r="BYV31" s="44"/>
      <c r="BYW31" s="44"/>
      <c r="BYX31" s="44"/>
      <c r="BYY31" s="44"/>
      <c r="BYZ31" s="44"/>
      <c r="BZA31" s="44"/>
      <c r="BZB31" s="44"/>
      <c r="BZC31" s="44"/>
      <c r="BZD31" s="44"/>
      <c r="BZE31" s="44"/>
      <c r="BZF31" s="44"/>
      <c r="BZG31" s="44"/>
      <c r="BZH31" s="44"/>
      <c r="BZI31" s="44"/>
      <c r="BZJ31" s="44"/>
      <c r="BZK31" s="44"/>
      <c r="BZL31" s="44"/>
      <c r="BZM31" s="44"/>
      <c r="BZN31" s="44"/>
      <c r="BZO31" s="44"/>
      <c r="BZP31" s="44"/>
      <c r="BZQ31" s="44"/>
      <c r="BZR31" s="44"/>
      <c r="BZS31" s="44"/>
      <c r="BZT31" s="44"/>
      <c r="BZU31" s="44"/>
      <c r="BZV31" s="44"/>
      <c r="BZW31" s="44"/>
      <c r="BZX31" s="44"/>
      <c r="BZY31" s="44"/>
      <c r="BZZ31" s="44"/>
      <c r="CAA31" s="44"/>
      <c r="CAB31" s="44"/>
      <c r="CAC31" s="44"/>
      <c r="CAD31" s="44"/>
      <c r="CAE31" s="44"/>
      <c r="CAF31" s="44"/>
      <c r="CAG31" s="44"/>
      <c r="CAH31" s="44"/>
      <c r="CAI31" s="44"/>
      <c r="CAJ31" s="44"/>
      <c r="CAK31" s="44"/>
      <c r="CAL31" s="44"/>
      <c r="CAM31" s="44"/>
      <c r="CAN31" s="44"/>
      <c r="CAO31" s="44"/>
      <c r="CAP31" s="44"/>
      <c r="CAQ31" s="44"/>
      <c r="CAR31" s="44"/>
      <c r="CAS31" s="44"/>
      <c r="CAT31" s="44"/>
      <c r="CAU31" s="44"/>
      <c r="CAV31" s="44"/>
      <c r="CAW31" s="44"/>
      <c r="CAX31" s="44"/>
      <c r="CAY31" s="44"/>
      <c r="CAZ31" s="44"/>
      <c r="CBA31" s="44"/>
      <c r="CBB31" s="44"/>
      <c r="CBC31" s="44"/>
      <c r="CBD31" s="44"/>
      <c r="CBE31" s="44"/>
      <c r="CBF31" s="44"/>
      <c r="CBG31" s="44"/>
      <c r="CBH31" s="44"/>
      <c r="CBI31" s="44"/>
      <c r="CBJ31" s="44"/>
      <c r="CBK31" s="44"/>
      <c r="CBL31" s="44"/>
      <c r="CBM31" s="44"/>
      <c r="CBN31" s="44"/>
      <c r="CBO31" s="44"/>
      <c r="CBP31" s="44"/>
      <c r="CBQ31" s="44"/>
      <c r="CBR31" s="44"/>
      <c r="CBS31" s="44"/>
      <c r="CBT31" s="44"/>
      <c r="CBU31" s="44"/>
      <c r="CBV31" s="44"/>
      <c r="CBW31" s="44"/>
      <c r="CBX31" s="44"/>
      <c r="CBY31" s="44"/>
      <c r="CBZ31" s="44"/>
      <c r="CCA31" s="44"/>
      <c r="CCB31" s="44"/>
      <c r="CCC31" s="44"/>
      <c r="CCD31" s="44"/>
      <c r="CCE31" s="44"/>
      <c r="CCF31" s="44"/>
      <c r="CCG31" s="44"/>
      <c r="CCH31" s="44"/>
      <c r="CCI31" s="44"/>
      <c r="CCJ31" s="44"/>
      <c r="CCK31" s="44"/>
      <c r="CCL31" s="44"/>
      <c r="CCM31" s="44"/>
      <c r="CCN31" s="44"/>
      <c r="CCO31" s="44"/>
      <c r="CCP31" s="44"/>
      <c r="CCQ31" s="44"/>
      <c r="CCR31" s="44"/>
      <c r="CCS31" s="44"/>
      <c r="CCT31" s="44"/>
      <c r="CCU31" s="44"/>
      <c r="CCV31" s="44"/>
      <c r="CCW31" s="44"/>
      <c r="CCX31" s="44"/>
      <c r="CCY31" s="44"/>
      <c r="CCZ31" s="44"/>
      <c r="CDA31" s="44"/>
      <c r="CDB31" s="44"/>
      <c r="CDC31" s="44"/>
      <c r="CDD31" s="44"/>
      <c r="CDE31" s="44"/>
      <c r="CDF31" s="44"/>
      <c r="CDG31" s="44"/>
      <c r="CDH31" s="44"/>
      <c r="CDI31" s="44"/>
      <c r="CDJ31" s="44"/>
      <c r="CDK31" s="44"/>
      <c r="CDL31" s="44"/>
      <c r="CDM31" s="44"/>
      <c r="CDN31" s="44"/>
      <c r="CDO31" s="44"/>
      <c r="CDP31" s="44"/>
      <c r="CDQ31" s="44"/>
      <c r="CDR31" s="44"/>
      <c r="CDS31" s="44"/>
      <c r="CDT31" s="44"/>
      <c r="CDU31" s="44"/>
      <c r="CDV31" s="44"/>
      <c r="CDW31" s="44"/>
      <c r="CDX31" s="44"/>
      <c r="CDY31" s="44"/>
      <c r="CDZ31" s="44"/>
      <c r="CEA31" s="44"/>
      <c r="CEB31" s="44"/>
      <c r="CEC31" s="44"/>
      <c r="CED31" s="44"/>
      <c r="CEE31" s="44"/>
      <c r="CEF31" s="44"/>
      <c r="CEG31" s="44"/>
      <c r="CEH31" s="44"/>
      <c r="CEI31" s="44"/>
      <c r="CEJ31" s="44"/>
      <c r="CEK31" s="44"/>
      <c r="CEL31" s="44"/>
      <c r="CEM31" s="44"/>
      <c r="CEN31" s="44"/>
      <c r="CEO31" s="44"/>
      <c r="CEP31" s="44"/>
      <c r="CEQ31" s="44"/>
      <c r="CER31" s="44"/>
      <c r="CES31" s="44"/>
      <c r="CET31" s="44"/>
      <c r="CEU31" s="44"/>
      <c r="CEV31" s="44"/>
      <c r="CEW31" s="44"/>
      <c r="CEX31" s="44"/>
      <c r="CEY31" s="44"/>
      <c r="CEZ31" s="44"/>
      <c r="CFA31" s="44"/>
      <c r="CFB31" s="44"/>
      <c r="CFC31" s="44"/>
      <c r="CFD31" s="44"/>
      <c r="CFE31" s="44"/>
      <c r="CFF31" s="44"/>
      <c r="CFG31" s="44"/>
      <c r="CFH31" s="44"/>
      <c r="CFI31" s="44"/>
      <c r="CFJ31" s="44"/>
      <c r="CFK31" s="44"/>
      <c r="CFL31" s="44"/>
      <c r="CFM31" s="44"/>
      <c r="CFN31" s="44"/>
      <c r="CFO31" s="44"/>
      <c r="CFP31" s="44"/>
      <c r="CFQ31" s="44"/>
      <c r="CFR31" s="44"/>
      <c r="CFS31" s="44"/>
      <c r="CFT31" s="44"/>
      <c r="CFU31" s="44"/>
      <c r="CFV31" s="44"/>
      <c r="CFW31" s="44"/>
      <c r="CFX31" s="44"/>
      <c r="CFY31" s="44"/>
      <c r="CFZ31" s="44"/>
      <c r="CGA31" s="44"/>
      <c r="CGB31" s="44"/>
      <c r="CGC31" s="44"/>
      <c r="CGD31" s="44"/>
      <c r="CGE31" s="44"/>
      <c r="CGF31" s="44"/>
      <c r="CGG31" s="44"/>
      <c r="CGH31" s="44"/>
      <c r="CGI31" s="44"/>
      <c r="CGJ31" s="44"/>
      <c r="CGK31" s="44"/>
      <c r="CGL31" s="44"/>
      <c r="CGM31" s="44"/>
      <c r="CGN31" s="44"/>
      <c r="CGO31" s="44"/>
      <c r="CGP31" s="44"/>
      <c r="CGQ31" s="44"/>
      <c r="CGR31" s="44"/>
      <c r="CGS31" s="44"/>
      <c r="CGT31" s="44"/>
      <c r="CGU31" s="44"/>
      <c r="CGV31" s="44"/>
      <c r="CGW31" s="44"/>
      <c r="CGX31" s="44"/>
      <c r="CGY31" s="44"/>
      <c r="CGZ31" s="44"/>
      <c r="CHA31" s="44"/>
      <c r="CHB31" s="44"/>
      <c r="CHC31" s="44"/>
      <c r="CHD31" s="44"/>
      <c r="CHE31" s="44"/>
      <c r="CHF31" s="44"/>
      <c r="CHG31" s="44"/>
      <c r="CHH31" s="44"/>
      <c r="CHI31" s="44"/>
      <c r="CHJ31" s="44"/>
      <c r="CHK31" s="44"/>
      <c r="CHL31" s="44"/>
      <c r="CHM31" s="44"/>
      <c r="CHN31" s="44"/>
      <c r="CHO31" s="44"/>
      <c r="CHP31" s="44"/>
      <c r="CHQ31" s="44"/>
      <c r="CHR31" s="44"/>
      <c r="CHS31" s="44"/>
      <c r="CHT31" s="44"/>
      <c r="CHU31" s="44"/>
      <c r="CHV31" s="44"/>
      <c r="CHW31" s="44"/>
      <c r="CHX31" s="44"/>
      <c r="CHY31" s="44"/>
      <c r="CHZ31" s="44"/>
      <c r="CIA31" s="44"/>
      <c r="CIB31" s="44"/>
      <c r="CIC31" s="44"/>
      <c r="CID31" s="44"/>
      <c r="CIE31" s="44"/>
      <c r="CIF31" s="44"/>
      <c r="CIG31" s="44"/>
      <c r="CIH31" s="44"/>
      <c r="CII31" s="44"/>
      <c r="CIJ31" s="44"/>
      <c r="CIK31" s="44"/>
      <c r="CIL31" s="44"/>
      <c r="CIM31" s="44"/>
      <c r="CIN31" s="44"/>
      <c r="CIO31" s="44"/>
      <c r="CIP31" s="44"/>
      <c r="CIQ31" s="44"/>
      <c r="CIR31" s="44"/>
      <c r="CIS31" s="44"/>
      <c r="CIT31" s="44"/>
      <c r="CIU31" s="44"/>
      <c r="CIV31" s="44"/>
      <c r="CIW31" s="44"/>
      <c r="CIX31" s="44"/>
      <c r="CIY31" s="44"/>
      <c r="CIZ31" s="44"/>
      <c r="CJA31" s="44"/>
      <c r="CJB31" s="44"/>
      <c r="CJC31" s="44"/>
      <c r="CJD31" s="44"/>
      <c r="CJE31" s="44"/>
      <c r="CJF31" s="44"/>
      <c r="CJG31" s="44"/>
      <c r="CJH31" s="44"/>
      <c r="CJI31" s="44"/>
      <c r="CJJ31" s="44"/>
      <c r="CJK31" s="44"/>
      <c r="CJL31" s="44"/>
      <c r="CJM31" s="44"/>
      <c r="CJN31" s="44"/>
      <c r="CJO31" s="44"/>
      <c r="CJP31" s="44"/>
      <c r="CJQ31" s="44"/>
      <c r="CJR31" s="44"/>
      <c r="CJS31" s="44"/>
      <c r="CJT31" s="44"/>
      <c r="CJU31" s="44"/>
      <c r="CJV31" s="44"/>
      <c r="CJW31" s="44"/>
      <c r="CJX31" s="44"/>
      <c r="CJY31" s="44"/>
      <c r="CJZ31" s="44"/>
      <c r="CKA31" s="44"/>
      <c r="CKB31" s="44"/>
      <c r="CKC31" s="44"/>
      <c r="CKD31" s="44"/>
      <c r="CKE31" s="44"/>
      <c r="CKF31" s="44"/>
      <c r="CKG31" s="44"/>
      <c r="CKH31" s="44"/>
      <c r="CKI31" s="44"/>
      <c r="CKJ31" s="44"/>
      <c r="CKK31" s="44"/>
      <c r="CKL31" s="44"/>
      <c r="CKM31" s="44"/>
      <c r="CKN31" s="44"/>
      <c r="CKO31" s="44"/>
      <c r="CKP31" s="44"/>
      <c r="CKQ31" s="44"/>
      <c r="CKR31" s="44"/>
      <c r="CKS31" s="44"/>
      <c r="CKT31" s="44"/>
      <c r="CKU31" s="44"/>
      <c r="CKV31" s="44"/>
      <c r="CKW31" s="44"/>
      <c r="CKX31" s="44"/>
      <c r="CKY31" s="44"/>
      <c r="CKZ31" s="44"/>
      <c r="CLA31" s="44"/>
      <c r="CLB31" s="44"/>
      <c r="CLC31" s="44"/>
      <c r="CLD31" s="44"/>
      <c r="CLE31" s="44"/>
      <c r="CLF31" s="44"/>
      <c r="CLG31" s="44"/>
      <c r="CLH31" s="44"/>
      <c r="CLI31" s="44"/>
      <c r="CLJ31" s="44"/>
      <c r="CLK31" s="44"/>
      <c r="CLL31" s="44"/>
      <c r="CLM31" s="44"/>
      <c r="CLN31" s="44"/>
      <c r="CLO31" s="44"/>
      <c r="CLP31" s="44"/>
      <c r="CLQ31" s="44"/>
      <c r="CLR31" s="44"/>
      <c r="CLS31" s="44"/>
      <c r="CLT31" s="44"/>
      <c r="CLU31" s="44"/>
      <c r="CLV31" s="44"/>
      <c r="CLW31" s="44"/>
      <c r="CLX31" s="44"/>
      <c r="CLY31" s="44"/>
      <c r="CLZ31" s="44"/>
      <c r="CMA31" s="44"/>
      <c r="CMB31" s="44"/>
      <c r="CMC31" s="44"/>
      <c r="CMD31" s="44"/>
      <c r="CME31" s="44"/>
      <c r="CMF31" s="44"/>
      <c r="CMG31" s="44"/>
      <c r="CMH31" s="44"/>
      <c r="CMI31" s="44"/>
      <c r="CMJ31" s="44"/>
      <c r="CMK31" s="44"/>
      <c r="CML31" s="44"/>
      <c r="CMM31" s="44"/>
      <c r="CMN31" s="44"/>
      <c r="CMO31" s="44"/>
      <c r="CMP31" s="44"/>
      <c r="CMQ31" s="44"/>
      <c r="CMR31" s="44"/>
      <c r="CMS31" s="44"/>
      <c r="CMT31" s="44"/>
      <c r="CMU31" s="44"/>
      <c r="CMV31" s="44"/>
      <c r="CMW31" s="44"/>
      <c r="CMX31" s="44"/>
      <c r="CMY31" s="44"/>
      <c r="CMZ31" s="44"/>
      <c r="CNA31" s="44"/>
      <c r="CNB31" s="44"/>
      <c r="CNC31" s="44"/>
      <c r="CND31" s="44"/>
      <c r="CNE31" s="44"/>
      <c r="CNF31" s="44"/>
      <c r="CNG31" s="44"/>
      <c r="CNH31" s="44"/>
      <c r="CNI31" s="44"/>
      <c r="CNJ31" s="44"/>
      <c r="CNK31" s="44"/>
      <c r="CNL31" s="44"/>
      <c r="CNM31" s="44"/>
      <c r="CNN31" s="44"/>
      <c r="CNO31" s="44"/>
      <c r="CNP31" s="44"/>
      <c r="CNQ31" s="44"/>
      <c r="CNR31" s="44"/>
      <c r="CNS31" s="44"/>
      <c r="CNT31" s="44"/>
      <c r="CNU31" s="44"/>
      <c r="CNV31" s="44"/>
      <c r="CNW31" s="44"/>
      <c r="CNX31" s="44"/>
      <c r="CNY31" s="44"/>
      <c r="CNZ31" s="44"/>
      <c r="COA31" s="44"/>
      <c r="COB31" s="44"/>
      <c r="COC31" s="44"/>
      <c r="COD31" s="44"/>
      <c r="COE31" s="44"/>
      <c r="COF31" s="44"/>
      <c r="COG31" s="44"/>
      <c r="COH31" s="44"/>
      <c r="COI31" s="44"/>
      <c r="COJ31" s="44"/>
      <c r="COK31" s="44"/>
      <c r="COL31" s="44"/>
      <c r="COM31" s="44"/>
      <c r="CON31" s="44"/>
      <c r="COO31" s="44"/>
      <c r="COP31" s="44"/>
      <c r="COQ31" s="44"/>
      <c r="COR31" s="44"/>
      <c r="COS31" s="44"/>
      <c r="COT31" s="44"/>
      <c r="COU31" s="44"/>
      <c r="COV31" s="44"/>
      <c r="COW31" s="44"/>
      <c r="COX31" s="44"/>
      <c r="COY31" s="44"/>
      <c r="COZ31" s="44"/>
      <c r="CPA31" s="44"/>
      <c r="CPB31" s="44"/>
      <c r="CPC31" s="44"/>
      <c r="CPD31" s="44"/>
      <c r="CPE31" s="44"/>
      <c r="CPF31" s="44"/>
      <c r="CPG31" s="44"/>
      <c r="CPH31" s="44"/>
      <c r="CPI31" s="44"/>
      <c r="CPJ31" s="44"/>
      <c r="CPK31" s="44"/>
      <c r="CPL31" s="44"/>
      <c r="CPM31" s="44"/>
      <c r="CPN31" s="44"/>
      <c r="CPO31" s="44"/>
      <c r="CPP31" s="44"/>
      <c r="CPQ31" s="44"/>
      <c r="CPR31" s="44"/>
      <c r="CPS31" s="44"/>
      <c r="CPT31" s="44"/>
      <c r="CPU31" s="44"/>
      <c r="CPV31" s="44"/>
      <c r="CPW31" s="44"/>
      <c r="CPX31" s="44"/>
      <c r="CPY31" s="44"/>
      <c r="CPZ31" s="44"/>
      <c r="CQA31" s="44"/>
      <c r="CQB31" s="44"/>
      <c r="CQC31" s="44"/>
      <c r="CQD31" s="44"/>
      <c r="CQE31" s="44"/>
      <c r="CQF31" s="44"/>
      <c r="CQG31" s="44"/>
      <c r="CQH31" s="44"/>
      <c r="CQI31" s="44"/>
      <c r="CQJ31" s="44"/>
      <c r="CQK31" s="44"/>
      <c r="CQL31" s="44"/>
      <c r="CQM31" s="44"/>
      <c r="CQN31" s="44"/>
      <c r="CQO31" s="44"/>
      <c r="CQP31" s="44"/>
      <c r="CQQ31" s="44"/>
      <c r="CQR31" s="44"/>
      <c r="CQS31" s="44"/>
      <c r="CQT31" s="44"/>
      <c r="CQU31" s="44"/>
      <c r="CQV31" s="44"/>
      <c r="CQW31" s="44"/>
      <c r="CQX31" s="44"/>
      <c r="CQY31" s="44"/>
      <c r="CQZ31" s="44"/>
      <c r="CRA31" s="44"/>
      <c r="CRB31" s="44"/>
      <c r="CRC31" s="44"/>
      <c r="CRD31" s="44"/>
      <c r="CRE31" s="44"/>
      <c r="CRF31" s="44"/>
      <c r="CRG31" s="44"/>
      <c r="CRH31" s="44"/>
      <c r="CRI31" s="44"/>
      <c r="CRJ31" s="44"/>
      <c r="CRK31" s="44"/>
      <c r="CRL31" s="44"/>
      <c r="CRM31" s="44"/>
      <c r="CRN31" s="44"/>
      <c r="CRO31" s="44"/>
      <c r="CRP31" s="44"/>
      <c r="CRQ31" s="44"/>
      <c r="CRR31" s="44"/>
      <c r="CRS31" s="44"/>
      <c r="CRT31" s="44"/>
      <c r="CRU31" s="44"/>
      <c r="CRV31" s="44"/>
      <c r="CRW31" s="44"/>
      <c r="CRX31" s="44"/>
      <c r="CRY31" s="44"/>
      <c r="CRZ31" s="44"/>
      <c r="CSA31" s="44"/>
      <c r="CSB31" s="44"/>
      <c r="CSC31" s="44"/>
      <c r="CSD31" s="44"/>
      <c r="CSE31" s="44"/>
      <c r="CSF31" s="44"/>
      <c r="CSG31" s="44"/>
      <c r="CSH31" s="44"/>
      <c r="CSI31" s="44"/>
      <c r="CSJ31" s="44"/>
      <c r="CSK31" s="44"/>
      <c r="CSL31" s="44"/>
      <c r="CSM31" s="44"/>
      <c r="CSN31" s="44"/>
      <c r="CSO31" s="44"/>
      <c r="CSP31" s="44"/>
      <c r="CSQ31" s="44"/>
      <c r="CSR31" s="44"/>
      <c r="CSS31" s="44"/>
      <c r="CST31" s="44"/>
      <c r="CSU31" s="44"/>
      <c r="CSV31" s="44"/>
      <c r="CSW31" s="44"/>
      <c r="CSX31" s="44"/>
      <c r="CSY31" s="44"/>
      <c r="CSZ31" s="44"/>
      <c r="CTA31" s="44"/>
      <c r="CTB31" s="44"/>
      <c r="CTC31" s="44"/>
      <c r="CTD31" s="44"/>
      <c r="CTE31" s="44"/>
      <c r="CTF31" s="44"/>
      <c r="CTG31" s="44"/>
      <c r="CTH31" s="44"/>
      <c r="CTI31" s="44"/>
      <c r="CTJ31" s="44"/>
      <c r="CTK31" s="44"/>
      <c r="CTL31" s="44"/>
      <c r="CTM31" s="44"/>
      <c r="CTN31" s="44"/>
      <c r="CTO31" s="44"/>
      <c r="CTP31" s="44"/>
      <c r="CTQ31" s="44"/>
      <c r="CTR31" s="44"/>
      <c r="CTS31" s="44"/>
      <c r="CTT31" s="44"/>
      <c r="CTU31" s="44"/>
      <c r="CTV31" s="44"/>
      <c r="CTW31" s="44"/>
      <c r="CTX31" s="44"/>
      <c r="CTY31" s="44"/>
      <c r="CTZ31" s="44"/>
      <c r="CUA31" s="44"/>
      <c r="CUB31" s="44"/>
      <c r="CUC31" s="44"/>
      <c r="CUD31" s="44"/>
      <c r="CUE31" s="44"/>
      <c r="CUF31" s="44"/>
      <c r="CUG31" s="44"/>
      <c r="CUH31" s="44"/>
      <c r="CUI31" s="44"/>
      <c r="CUJ31" s="44"/>
      <c r="CUK31" s="44"/>
      <c r="CUL31" s="44"/>
      <c r="CUM31" s="44"/>
      <c r="CUN31" s="44"/>
      <c r="CUO31" s="44"/>
      <c r="CUP31" s="44"/>
      <c r="CUQ31" s="44"/>
      <c r="CUR31" s="44"/>
      <c r="CUS31" s="44"/>
      <c r="CUT31" s="44"/>
      <c r="CUU31" s="44"/>
      <c r="CUV31" s="44"/>
      <c r="CUW31" s="44"/>
      <c r="CUX31" s="44"/>
      <c r="CUY31" s="44"/>
      <c r="CUZ31" s="44"/>
      <c r="CVA31" s="44"/>
      <c r="CVB31" s="44"/>
      <c r="CVC31" s="44"/>
      <c r="CVD31" s="44"/>
      <c r="CVE31" s="44"/>
      <c r="CVF31" s="44"/>
      <c r="CVG31" s="44"/>
      <c r="CVH31" s="44"/>
      <c r="CVI31" s="44"/>
      <c r="CVJ31" s="44"/>
      <c r="CVK31" s="44"/>
      <c r="CVL31" s="44"/>
      <c r="CVM31" s="44"/>
      <c r="CVN31" s="44"/>
      <c r="CVO31" s="44"/>
      <c r="CVP31" s="44"/>
      <c r="CVQ31" s="44"/>
      <c r="CVR31" s="44"/>
      <c r="CVS31" s="44"/>
      <c r="CVT31" s="44"/>
      <c r="CVU31" s="44"/>
      <c r="CVV31" s="44"/>
      <c r="CVW31" s="44"/>
      <c r="CVX31" s="44"/>
      <c r="CVY31" s="44"/>
      <c r="CVZ31" s="44"/>
      <c r="CWA31" s="44"/>
      <c r="CWB31" s="44"/>
      <c r="CWC31" s="44"/>
      <c r="CWD31" s="44"/>
      <c r="CWE31" s="44"/>
      <c r="CWF31" s="44"/>
      <c r="CWG31" s="44"/>
      <c r="CWH31" s="44"/>
      <c r="CWI31" s="44"/>
      <c r="CWJ31" s="44"/>
      <c r="CWK31" s="44"/>
      <c r="CWL31" s="44"/>
      <c r="CWM31" s="44"/>
      <c r="CWN31" s="44"/>
      <c r="CWO31" s="44"/>
      <c r="CWP31" s="44"/>
      <c r="CWQ31" s="44"/>
      <c r="CWR31" s="44"/>
      <c r="CWS31" s="44"/>
      <c r="CWT31" s="44"/>
      <c r="CWU31" s="44"/>
      <c r="CWV31" s="44"/>
      <c r="CWW31" s="44"/>
      <c r="CWX31" s="44"/>
      <c r="CWY31" s="44"/>
      <c r="CWZ31" s="44"/>
      <c r="CXA31" s="44"/>
      <c r="CXB31" s="44"/>
      <c r="CXC31" s="44"/>
      <c r="CXD31" s="44"/>
      <c r="CXE31" s="44"/>
      <c r="CXF31" s="44"/>
      <c r="CXG31" s="44"/>
      <c r="CXH31" s="44"/>
      <c r="CXI31" s="44"/>
      <c r="CXJ31" s="44"/>
      <c r="CXK31" s="44"/>
      <c r="CXL31" s="44"/>
      <c r="CXM31" s="44"/>
      <c r="CXN31" s="44"/>
      <c r="CXO31" s="44"/>
      <c r="CXP31" s="44"/>
      <c r="CXQ31" s="44"/>
      <c r="CXR31" s="44"/>
      <c r="CXS31" s="44"/>
      <c r="CXT31" s="44"/>
      <c r="CXU31" s="44"/>
      <c r="CXV31" s="44"/>
      <c r="CXW31" s="44"/>
      <c r="CXX31" s="44"/>
      <c r="CXY31" s="44"/>
      <c r="CXZ31" s="44"/>
      <c r="CYA31" s="44"/>
      <c r="CYB31" s="44"/>
      <c r="CYC31" s="44"/>
      <c r="CYD31" s="44"/>
      <c r="CYE31" s="44"/>
      <c r="CYF31" s="44"/>
      <c r="CYG31" s="44"/>
      <c r="CYH31" s="44"/>
      <c r="CYI31" s="44"/>
      <c r="CYJ31" s="44"/>
      <c r="CYK31" s="44"/>
      <c r="CYL31" s="44"/>
      <c r="CYM31" s="44"/>
      <c r="CYN31" s="44"/>
      <c r="CYO31" s="44"/>
      <c r="CYP31" s="44"/>
      <c r="CYQ31" s="44"/>
      <c r="CYR31" s="44"/>
      <c r="CYS31" s="44"/>
      <c r="CYT31" s="44"/>
      <c r="CYU31" s="44"/>
      <c r="CYV31" s="44"/>
      <c r="CYW31" s="44"/>
      <c r="CYX31" s="44"/>
      <c r="CYY31" s="44"/>
      <c r="CYZ31" s="44"/>
      <c r="CZA31" s="44"/>
      <c r="CZB31" s="44"/>
      <c r="CZC31" s="44"/>
      <c r="CZD31" s="44"/>
      <c r="CZE31" s="44"/>
      <c r="CZF31" s="44"/>
      <c r="CZG31" s="44"/>
      <c r="CZH31" s="44"/>
      <c r="CZI31" s="44"/>
      <c r="CZJ31" s="44"/>
      <c r="CZK31" s="44"/>
      <c r="CZL31" s="44"/>
      <c r="CZM31" s="44"/>
      <c r="CZN31" s="44"/>
      <c r="CZO31" s="44"/>
      <c r="CZP31" s="44"/>
      <c r="CZQ31" s="44"/>
      <c r="CZR31" s="44"/>
      <c r="CZS31" s="44"/>
      <c r="CZT31" s="44"/>
      <c r="CZU31" s="44"/>
      <c r="CZV31" s="44"/>
      <c r="CZW31" s="44"/>
      <c r="CZX31" s="44"/>
      <c r="CZY31" s="44"/>
      <c r="CZZ31" s="44"/>
      <c r="DAA31" s="44"/>
      <c r="DAB31" s="44"/>
      <c r="DAC31" s="44"/>
      <c r="DAD31" s="44"/>
      <c r="DAE31" s="44"/>
      <c r="DAF31" s="44"/>
      <c r="DAG31" s="44"/>
      <c r="DAH31" s="44"/>
      <c r="DAI31" s="44"/>
      <c r="DAJ31" s="44"/>
      <c r="DAK31" s="44"/>
      <c r="DAL31" s="44"/>
      <c r="DAM31" s="44"/>
      <c r="DAN31" s="44"/>
      <c r="DAO31" s="44"/>
      <c r="DAP31" s="44"/>
      <c r="DAQ31" s="44"/>
      <c r="DAR31" s="44"/>
      <c r="DAS31" s="44"/>
      <c r="DAT31" s="44"/>
      <c r="DAU31" s="44"/>
      <c r="DAV31" s="44"/>
      <c r="DAW31" s="44"/>
      <c r="DAX31" s="44"/>
      <c r="DAY31" s="44"/>
      <c r="DAZ31" s="44"/>
      <c r="DBA31" s="44"/>
      <c r="DBB31" s="44"/>
      <c r="DBC31" s="44"/>
      <c r="DBD31" s="44"/>
      <c r="DBE31" s="44"/>
      <c r="DBF31" s="44"/>
      <c r="DBG31" s="44"/>
      <c r="DBH31" s="44"/>
      <c r="DBI31" s="44"/>
      <c r="DBJ31" s="44"/>
      <c r="DBK31" s="44"/>
      <c r="DBL31" s="44"/>
      <c r="DBM31" s="44"/>
      <c r="DBN31" s="44"/>
      <c r="DBO31" s="44"/>
      <c r="DBP31" s="44"/>
      <c r="DBQ31" s="44"/>
      <c r="DBR31" s="44"/>
      <c r="DBS31" s="44"/>
      <c r="DBT31" s="44"/>
      <c r="DBU31" s="44"/>
      <c r="DBV31" s="44"/>
      <c r="DBW31" s="44"/>
      <c r="DBX31" s="44"/>
      <c r="DBY31" s="44"/>
      <c r="DBZ31" s="44"/>
      <c r="DCA31" s="44"/>
      <c r="DCB31" s="44"/>
      <c r="DCC31" s="44"/>
      <c r="DCD31" s="44"/>
      <c r="DCE31" s="44"/>
      <c r="DCF31" s="44"/>
      <c r="DCG31" s="44"/>
      <c r="DCH31" s="44"/>
      <c r="DCI31" s="44"/>
      <c r="DCJ31" s="44"/>
      <c r="DCK31" s="44"/>
      <c r="DCL31" s="44"/>
      <c r="DCM31" s="44"/>
      <c r="DCN31" s="44"/>
      <c r="DCO31" s="44"/>
      <c r="DCP31" s="44"/>
      <c r="DCQ31" s="44"/>
      <c r="DCR31" s="44"/>
      <c r="DCS31" s="44"/>
      <c r="DCT31" s="44"/>
      <c r="DCU31" s="44"/>
      <c r="DCV31" s="44"/>
      <c r="DCW31" s="44"/>
      <c r="DCX31" s="44"/>
      <c r="DCY31" s="44"/>
      <c r="DCZ31" s="44"/>
      <c r="DDA31" s="44"/>
      <c r="DDB31" s="44"/>
      <c r="DDC31" s="44"/>
      <c r="DDD31" s="44"/>
      <c r="DDE31" s="44"/>
      <c r="DDF31" s="44"/>
      <c r="DDG31" s="44"/>
      <c r="DDH31" s="44"/>
      <c r="DDI31" s="44"/>
      <c r="DDJ31" s="44"/>
      <c r="DDK31" s="44"/>
      <c r="DDL31" s="44"/>
      <c r="DDM31" s="44"/>
      <c r="DDN31" s="44"/>
      <c r="DDO31" s="44"/>
      <c r="DDP31" s="44"/>
      <c r="DDQ31" s="44"/>
      <c r="DDR31" s="44"/>
      <c r="DDS31" s="44"/>
      <c r="DDT31" s="44"/>
      <c r="DDU31" s="44"/>
      <c r="DDV31" s="44"/>
      <c r="DDW31" s="44"/>
      <c r="DDX31" s="44"/>
      <c r="DDY31" s="44"/>
      <c r="DDZ31" s="44"/>
      <c r="DEA31" s="44"/>
      <c r="DEB31" s="44"/>
      <c r="DEC31" s="44"/>
      <c r="DED31" s="44"/>
      <c r="DEE31" s="44"/>
      <c r="DEF31" s="44"/>
      <c r="DEG31" s="44"/>
      <c r="DEH31" s="44"/>
      <c r="DEI31" s="44"/>
      <c r="DEJ31" s="44"/>
      <c r="DEK31" s="44"/>
      <c r="DEL31" s="44"/>
      <c r="DEM31" s="44"/>
      <c r="DEN31" s="44"/>
      <c r="DEO31" s="44"/>
      <c r="DEP31" s="44"/>
      <c r="DEQ31" s="44"/>
      <c r="DER31" s="44"/>
      <c r="DES31" s="44"/>
      <c r="DET31" s="44"/>
      <c r="DEU31" s="44"/>
      <c r="DEV31" s="44"/>
      <c r="DEW31" s="44"/>
      <c r="DEX31" s="44"/>
      <c r="DEY31" s="44"/>
      <c r="DEZ31" s="44"/>
      <c r="DFA31" s="44"/>
      <c r="DFB31" s="44"/>
      <c r="DFC31" s="44"/>
      <c r="DFD31" s="44"/>
      <c r="DFE31" s="44"/>
      <c r="DFF31" s="44"/>
      <c r="DFG31" s="44"/>
      <c r="DFH31" s="44"/>
      <c r="DFI31" s="44"/>
      <c r="DFJ31" s="44"/>
      <c r="DFK31" s="44"/>
      <c r="DFL31" s="44"/>
      <c r="DFM31" s="44"/>
      <c r="DFN31" s="44"/>
      <c r="DFO31" s="44"/>
      <c r="DFP31" s="44"/>
      <c r="DFQ31" s="44"/>
      <c r="DFR31" s="44"/>
      <c r="DFS31" s="44"/>
      <c r="DFT31" s="44"/>
      <c r="DFU31" s="44"/>
      <c r="DFV31" s="44"/>
      <c r="DFW31" s="44"/>
      <c r="DFX31" s="44"/>
      <c r="DFY31" s="44"/>
      <c r="DFZ31" s="44"/>
      <c r="DGA31" s="44"/>
      <c r="DGB31" s="44"/>
      <c r="DGC31" s="44"/>
      <c r="DGD31" s="44"/>
      <c r="DGE31" s="44"/>
      <c r="DGF31" s="44"/>
      <c r="DGG31" s="44"/>
      <c r="DGH31" s="44"/>
      <c r="DGI31" s="44"/>
      <c r="DGJ31" s="44"/>
      <c r="DGK31" s="44"/>
      <c r="DGL31" s="44"/>
      <c r="DGM31" s="44"/>
      <c r="DGN31" s="44"/>
      <c r="DGO31" s="44"/>
      <c r="DGP31" s="44"/>
      <c r="DGQ31" s="44"/>
      <c r="DGR31" s="44"/>
      <c r="DGS31" s="44"/>
      <c r="DGT31" s="44"/>
      <c r="DGU31" s="44"/>
      <c r="DGV31" s="44"/>
      <c r="DGW31" s="44"/>
      <c r="DGX31" s="44"/>
      <c r="DGY31" s="44"/>
      <c r="DGZ31" s="44"/>
      <c r="DHA31" s="44"/>
      <c r="DHB31" s="44"/>
      <c r="DHC31" s="44"/>
      <c r="DHD31" s="44"/>
      <c r="DHE31" s="44"/>
      <c r="DHF31" s="44"/>
      <c r="DHG31" s="44"/>
      <c r="DHH31" s="44"/>
      <c r="DHI31" s="44"/>
      <c r="DHJ31" s="44"/>
      <c r="DHK31" s="44"/>
      <c r="DHL31" s="44"/>
      <c r="DHM31" s="44"/>
      <c r="DHN31" s="44"/>
      <c r="DHO31" s="44"/>
      <c r="DHP31" s="44"/>
      <c r="DHQ31" s="44"/>
      <c r="DHR31" s="44"/>
      <c r="DHS31" s="44"/>
      <c r="DHT31" s="44"/>
      <c r="DHU31" s="44"/>
      <c r="DHV31" s="44"/>
      <c r="DHW31" s="44"/>
      <c r="DHX31" s="44"/>
      <c r="DHY31" s="44"/>
      <c r="DHZ31" s="44"/>
      <c r="DIA31" s="44"/>
      <c r="DIB31" s="44"/>
      <c r="DIC31" s="44"/>
      <c r="DID31" s="44"/>
      <c r="DIE31" s="44"/>
      <c r="DIF31" s="44"/>
      <c r="DIG31" s="44"/>
      <c r="DIH31" s="44"/>
      <c r="DII31" s="44"/>
      <c r="DIJ31" s="44"/>
      <c r="DIK31" s="44"/>
      <c r="DIL31" s="44"/>
      <c r="DIM31" s="44"/>
      <c r="DIN31" s="44"/>
      <c r="DIO31" s="44"/>
      <c r="DIP31" s="44"/>
      <c r="DIQ31" s="44"/>
      <c r="DIR31" s="44"/>
      <c r="DIS31" s="44"/>
      <c r="DIT31" s="44"/>
      <c r="DIU31" s="44"/>
      <c r="DIV31" s="44"/>
      <c r="DIW31" s="44"/>
      <c r="DIX31" s="44"/>
      <c r="DIY31" s="44"/>
      <c r="DIZ31" s="44"/>
      <c r="DJA31" s="44"/>
      <c r="DJB31" s="44"/>
      <c r="DJC31" s="44"/>
      <c r="DJD31" s="44"/>
      <c r="DJE31" s="44"/>
      <c r="DJF31" s="44"/>
      <c r="DJG31" s="44"/>
      <c r="DJH31" s="44"/>
      <c r="DJI31" s="44"/>
      <c r="DJJ31" s="44"/>
      <c r="DJK31" s="44"/>
      <c r="DJL31" s="44"/>
      <c r="DJM31" s="44"/>
      <c r="DJN31" s="44"/>
      <c r="DJO31" s="44"/>
      <c r="DJP31" s="44"/>
      <c r="DJQ31" s="44"/>
      <c r="DJR31" s="44"/>
      <c r="DJS31" s="44"/>
      <c r="DJT31" s="44"/>
      <c r="DJU31" s="44"/>
      <c r="DJV31" s="44"/>
      <c r="DJW31" s="44"/>
      <c r="DJX31" s="44"/>
      <c r="DJY31" s="44"/>
      <c r="DJZ31" s="44"/>
      <c r="DKA31" s="44"/>
      <c r="DKB31" s="44"/>
      <c r="DKC31" s="44"/>
      <c r="DKD31" s="44"/>
      <c r="DKE31" s="44"/>
      <c r="DKF31" s="44"/>
      <c r="DKG31" s="44"/>
      <c r="DKH31" s="44"/>
      <c r="DKI31" s="44"/>
      <c r="DKJ31" s="44"/>
      <c r="DKK31" s="44"/>
      <c r="DKL31" s="44"/>
      <c r="DKM31" s="44"/>
      <c r="DKN31" s="44"/>
      <c r="DKO31" s="44"/>
      <c r="DKP31" s="44"/>
      <c r="DKQ31" s="44"/>
      <c r="DKR31" s="44"/>
      <c r="DKS31" s="44"/>
      <c r="DKT31" s="44"/>
      <c r="DKU31" s="44"/>
      <c r="DKV31" s="44"/>
      <c r="DKW31" s="44"/>
      <c r="DKX31" s="44"/>
      <c r="DKY31" s="44"/>
      <c r="DKZ31" s="44"/>
      <c r="DLA31" s="44"/>
      <c r="DLB31" s="44"/>
      <c r="DLC31" s="44"/>
      <c r="DLD31" s="44"/>
      <c r="DLE31" s="44"/>
      <c r="DLF31" s="44"/>
      <c r="DLG31" s="44"/>
      <c r="DLH31" s="44"/>
      <c r="DLI31" s="44"/>
      <c r="DLJ31" s="44"/>
      <c r="DLK31" s="44"/>
      <c r="DLL31" s="44"/>
      <c r="DLM31" s="44"/>
      <c r="DLN31" s="44"/>
      <c r="DLO31" s="44"/>
      <c r="DLP31" s="44"/>
      <c r="DLQ31" s="44"/>
      <c r="DLR31" s="44"/>
      <c r="DLS31" s="44"/>
      <c r="DLT31" s="44"/>
      <c r="DLU31" s="44"/>
      <c r="DLV31" s="44"/>
      <c r="DLW31" s="44"/>
      <c r="DLX31" s="44"/>
      <c r="DLY31" s="44"/>
      <c r="DLZ31" s="44"/>
      <c r="DMA31" s="44"/>
      <c r="DMB31" s="44"/>
      <c r="DMC31" s="44"/>
      <c r="DMD31" s="44"/>
      <c r="DME31" s="44"/>
      <c r="DMF31" s="44"/>
      <c r="DMG31" s="44"/>
      <c r="DMH31" s="44"/>
      <c r="DMI31" s="44"/>
      <c r="DMJ31" s="44"/>
      <c r="DMK31" s="44"/>
      <c r="DML31" s="44"/>
      <c r="DMM31" s="44"/>
      <c r="DMN31" s="44"/>
      <c r="DMO31" s="44"/>
      <c r="DMP31" s="44"/>
      <c r="DMQ31" s="44"/>
      <c r="DMR31" s="44"/>
      <c r="DMS31" s="44"/>
      <c r="DMT31" s="44"/>
      <c r="DMU31" s="44"/>
      <c r="DMV31" s="44"/>
      <c r="DMW31" s="44"/>
      <c r="DMX31" s="44"/>
      <c r="DMY31" s="44"/>
      <c r="DMZ31" s="44"/>
      <c r="DNA31" s="44"/>
      <c r="DNB31" s="44"/>
      <c r="DNC31" s="44"/>
      <c r="DND31" s="44"/>
      <c r="DNE31" s="44"/>
      <c r="DNF31" s="44"/>
      <c r="DNG31" s="44"/>
      <c r="DNH31" s="44"/>
      <c r="DNI31" s="44"/>
      <c r="DNJ31" s="44"/>
      <c r="DNK31" s="44"/>
      <c r="DNL31" s="44"/>
      <c r="DNM31" s="44"/>
      <c r="DNN31" s="44"/>
      <c r="DNO31" s="44"/>
      <c r="DNP31" s="44"/>
      <c r="DNQ31" s="44"/>
      <c r="DNR31" s="44"/>
      <c r="DNS31" s="44"/>
      <c r="DNT31" s="44"/>
      <c r="DNU31" s="44"/>
      <c r="DNV31" s="44"/>
      <c r="DNW31" s="44"/>
      <c r="DNX31" s="44"/>
      <c r="DNY31" s="44"/>
      <c r="DNZ31" s="44"/>
      <c r="DOA31" s="44"/>
      <c r="DOB31" s="44"/>
      <c r="DOC31" s="44"/>
      <c r="DOD31" s="44"/>
      <c r="DOE31" s="44"/>
      <c r="DOF31" s="44"/>
      <c r="DOG31" s="44"/>
      <c r="DOH31" s="44"/>
      <c r="DOI31" s="44"/>
      <c r="DOJ31" s="44"/>
      <c r="DOK31" s="44"/>
      <c r="DOL31" s="44"/>
      <c r="DOM31" s="44"/>
      <c r="DON31" s="44"/>
      <c r="DOO31" s="44"/>
      <c r="DOP31" s="44"/>
      <c r="DOQ31" s="44"/>
      <c r="DOR31" s="44"/>
      <c r="DOS31" s="44"/>
      <c r="DOT31" s="44"/>
      <c r="DOU31" s="44"/>
      <c r="DOV31" s="44"/>
      <c r="DOW31" s="44"/>
      <c r="DOX31" s="44"/>
      <c r="DOY31" s="44"/>
      <c r="DOZ31" s="44"/>
      <c r="DPA31" s="44"/>
      <c r="DPB31" s="44"/>
      <c r="DPC31" s="44"/>
      <c r="DPD31" s="44"/>
      <c r="DPE31" s="44"/>
      <c r="DPF31" s="44"/>
      <c r="DPG31" s="44"/>
      <c r="DPH31" s="44"/>
      <c r="DPI31" s="44"/>
      <c r="DPJ31" s="44"/>
      <c r="DPK31" s="44"/>
      <c r="DPL31" s="44"/>
      <c r="DPM31" s="44"/>
      <c r="DPN31" s="44"/>
      <c r="DPO31" s="44"/>
      <c r="DPP31" s="44"/>
      <c r="DPQ31" s="44"/>
      <c r="DPR31" s="44"/>
      <c r="DPS31" s="44"/>
      <c r="DPT31" s="44"/>
      <c r="DPU31" s="44"/>
      <c r="DPV31" s="44"/>
      <c r="DPW31" s="44"/>
      <c r="DPX31" s="44"/>
      <c r="DPY31" s="44"/>
      <c r="DPZ31" s="44"/>
      <c r="DQA31" s="44"/>
      <c r="DQB31" s="44"/>
      <c r="DQC31" s="44"/>
      <c r="DQD31" s="44"/>
      <c r="DQE31" s="44"/>
      <c r="DQF31" s="44"/>
      <c r="DQG31" s="44"/>
      <c r="DQH31" s="44"/>
      <c r="DQI31" s="44"/>
      <c r="DQJ31" s="44"/>
      <c r="DQK31" s="44"/>
      <c r="DQL31" s="44"/>
      <c r="DQM31" s="44"/>
      <c r="DQN31" s="44"/>
      <c r="DQO31" s="44"/>
      <c r="DQP31" s="44"/>
      <c r="DQQ31" s="44"/>
      <c r="DQR31" s="44"/>
      <c r="DQS31" s="44"/>
      <c r="DQT31" s="44"/>
      <c r="DQU31" s="44"/>
      <c r="DQV31" s="44"/>
      <c r="DQW31" s="44"/>
      <c r="DQX31" s="44"/>
      <c r="DQY31" s="44"/>
      <c r="DQZ31" s="44"/>
      <c r="DRA31" s="44"/>
      <c r="DRB31" s="44"/>
      <c r="DRC31" s="44"/>
      <c r="DRD31" s="44"/>
      <c r="DRE31" s="44"/>
      <c r="DRF31" s="44"/>
      <c r="DRG31" s="44"/>
      <c r="DRH31" s="44"/>
      <c r="DRI31" s="44"/>
      <c r="DRJ31" s="44"/>
      <c r="DRK31" s="44"/>
      <c r="DRL31" s="44"/>
      <c r="DRM31" s="44"/>
      <c r="DRN31" s="44"/>
      <c r="DRO31" s="44"/>
      <c r="DRP31" s="44"/>
      <c r="DRQ31" s="44"/>
      <c r="DRR31" s="44"/>
      <c r="DRS31" s="44"/>
      <c r="DRT31" s="44"/>
      <c r="DRU31" s="44"/>
      <c r="DRV31" s="44"/>
      <c r="DRW31" s="44"/>
      <c r="DRX31" s="44"/>
      <c r="DRY31" s="44"/>
      <c r="DRZ31" s="44"/>
      <c r="DSA31" s="44"/>
      <c r="DSB31" s="44"/>
      <c r="DSC31" s="44"/>
      <c r="DSD31" s="44"/>
      <c r="DSE31" s="44"/>
      <c r="DSF31" s="44"/>
      <c r="DSG31" s="44"/>
      <c r="DSH31" s="44"/>
      <c r="DSI31" s="44"/>
      <c r="DSJ31" s="44"/>
      <c r="DSK31" s="44"/>
      <c r="DSL31" s="44"/>
      <c r="DSM31" s="44"/>
      <c r="DSN31" s="44"/>
      <c r="DSO31" s="44"/>
      <c r="DSP31" s="44"/>
      <c r="DSQ31" s="44"/>
      <c r="DSR31" s="44"/>
      <c r="DSS31" s="44"/>
      <c r="DST31" s="44"/>
      <c r="DSU31" s="44"/>
      <c r="DSV31" s="44"/>
      <c r="DSW31" s="44"/>
      <c r="DSX31" s="44"/>
      <c r="DSY31" s="44"/>
      <c r="DSZ31" s="44"/>
      <c r="DTA31" s="44"/>
      <c r="DTB31" s="44"/>
      <c r="DTC31" s="44"/>
      <c r="DTD31" s="44"/>
      <c r="DTE31" s="44"/>
      <c r="DTF31" s="44"/>
      <c r="DTG31" s="44"/>
      <c r="DTH31" s="44"/>
      <c r="DTI31" s="44"/>
      <c r="DTJ31" s="44"/>
      <c r="DTK31" s="44"/>
      <c r="DTL31" s="44"/>
      <c r="DTM31" s="44"/>
      <c r="DTN31" s="44"/>
      <c r="DTO31" s="44"/>
      <c r="DTP31" s="44"/>
      <c r="DTQ31" s="44"/>
      <c r="DTR31" s="44"/>
      <c r="DTS31" s="44"/>
      <c r="DTT31" s="44"/>
      <c r="DTU31" s="44"/>
      <c r="DTV31" s="44"/>
      <c r="DTW31" s="44"/>
      <c r="DTX31" s="44"/>
      <c r="DTY31" s="44"/>
      <c r="DTZ31" s="44"/>
      <c r="DUA31" s="44"/>
      <c r="DUB31" s="44"/>
      <c r="DUC31" s="44"/>
      <c r="DUD31" s="44"/>
      <c r="DUE31" s="44"/>
      <c r="DUF31" s="44"/>
      <c r="DUG31" s="44"/>
      <c r="DUH31" s="44"/>
      <c r="DUI31" s="44"/>
      <c r="DUJ31" s="44"/>
      <c r="DUK31" s="44"/>
      <c r="DUL31" s="44"/>
      <c r="DUM31" s="44"/>
      <c r="DUN31" s="44"/>
      <c r="DUO31" s="44"/>
      <c r="DUP31" s="44"/>
      <c r="DUQ31" s="44"/>
      <c r="DUR31" s="44"/>
      <c r="DUS31" s="44"/>
      <c r="DUT31" s="44"/>
      <c r="DUU31" s="44"/>
      <c r="DUV31" s="44"/>
      <c r="DUW31" s="44"/>
      <c r="DUX31" s="44"/>
      <c r="DUY31" s="44"/>
      <c r="DUZ31" s="44"/>
      <c r="DVA31" s="44"/>
      <c r="DVB31" s="44"/>
      <c r="DVC31" s="44"/>
      <c r="DVD31" s="44"/>
      <c r="DVE31" s="44"/>
      <c r="DVF31" s="44"/>
      <c r="DVG31" s="44"/>
      <c r="DVH31" s="44"/>
      <c r="DVI31" s="44"/>
      <c r="DVJ31" s="44"/>
      <c r="DVK31" s="44"/>
      <c r="DVL31" s="44"/>
      <c r="DVM31" s="44"/>
      <c r="DVN31" s="44"/>
      <c r="DVO31" s="44"/>
      <c r="DVP31" s="44"/>
      <c r="DVQ31" s="44"/>
      <c r="DVR31" s="44"/>
      <c r="DVS31" s="44"/>
      <c r="DVT31" s="44"/>
      <c r="DVU31" s="44"/>
      <c r="DVV31" s="44"/>
      <c r="DVW31" s="44"/>
      <c r="DVX31" s="44"/>
      <c r="DVY31" s="44"/>
      <c r="DVZ31" s="44"/>
      <c r="DWA31" s="44"/>
      <c r="DWB31" s="44"/>
      <c r="DWC31" s="44"/>
      <c r="DWD31" s="44"/>
      <c r="DWE31" s="44"/>
      <c r="DWF31" s="44"/>
      <c r="DWG31" s="44"/>
      <c r="DWH31" s="44"/>
      <c r="DWI31" s="44"/>
      <c r="DWJ31" s="44"/>
      <c r="DWK31" s="44"/>
      <c r="DWL31" s="44"/>
      <c r="DWM31" s="44"/>
      <c r="DWN31" s="44"/>
      <c r="DWO31" s="44"/>
      <c r="DWP31" s="44"/>
      <c r="DWQ31" s="44"/>
      <c r="DWR31" s="44"/>
      <c r="DWS31" s="44"/>
      <c r="DWT31" s="44"/>
      <c r="DWU31" s="44"/>
      <c r="DWV31" s="44"/>
      <c r="DWW31" s="44"/>
      <c r="DWX31" s="44"/>
      <c r="DWY31" s="44"/>
      <c r="DWZ31" s="44"/>
      <c r="DXA31" s="44"/>
      <c r="DXB31" s="44"/>
      <c r="DXC31" s="44"/>
      <c r="DXD31" s="44"/>
      <c r="DXE31" s="44"/>
      <c r="DXF31" s="44"/>
      <c r="DXG31" s="44"/>
      <c r="DXH31" s="44"/>
      <c r="DXI31" s="44"/>
      <c r="DXJ31" s="44"/>
      <c r="DXK31" s="44"/>
      <c r="DXL31" s="44"/>
      <c r="DXM31" s="44"/>
      <c r="DXN31" s="44"/>
      <c r="DXO31" s="44"/>
      <c r="DXP31" s="44"/>
      <c r="DXQ31" s="44"/>
      <c r="DXR31" s="44"/>
      <c r="DXS31" s="44"/>
      <c r="DXT31" s="44"/>
      <c r="DXU31" s="44"/>
      <c r="DXV31" s="44"/>
      <c r="DXW31" s="44"/>
      <c r="DXX31" s="44"/>
      <c r="DXY31" s="44"/>
      <c r="DXZ31" s="44"/>
      <c r="DYA31" s="44"/>
      <c r="DYB31" s="44"/>
      <c r="DYC31" s="44"/>
      <c r="DYD31" s="44"/>
      <c r="DYE31" s="44"/>
      <c r="DYF31" s="44"/>
      <c r="DYG31" s="44"/>
      <c r="DYH31" s="44"/>
      <c r="DYI31" s="44"/>
      <c r="DYJ31" s="44"/>
      <c r="DYK31" s="44"/>
      <c r="DYL31" s="44"/>
      <c r="DYM31" s="44"/>
      <c r="DYN31" s="44"/>
      <c r="DYO31" s="44"/>
      <c r="DYP31" s="44"/>
      <c r="DYQ31" s="44"/>
      <c r="DYR31" s="44"/>
      <c r="DYS31" s="44"/>
      <c r="DYT31" s="44"/>
      <c r="DYU31" s="44"/>
      <c r="DYV31" s="44"/>
      <c r="DYW31" s="44"/>
      <c r="DYX31" s="44"/>
      <c r="DYY31" s="44"/>
      <c r="DYZ31" s="44"/>
      <c r="DZA31" s="44"/>
      <c r="DZB31" s="44"/>
      <c r="DZC31" s="44"/>
      <c r="DZD31" s="44"/>
      <c r="DZE31" s="44"/>
      <c r="DZF31" s="44"/>
      <c r="DZG31" s="44"/>
      <c r="DZH31" s="44"/>
      <c r="DZI31" s="44"/>
      <c r="DZJ31" s="44"/>
      <c r="DZK31" s="44"/>
      <c r="DZL31" s="44"/>
      <c r="DZM31" s="44"/>
      <c r="DZN31" s="44"/>
      <c r="DZO31" s="44"/>
      <c r="DZP31" s="44"/>
      <c r="DZQ31" s="44"/>
      <c r="DZR31" s="44"/>
      <c r="DZS31" s="44"/>
      <c r="DZT31" s="44"/>
      <c r="DZU31" s="44"/>
      <c r="DZV31" s="44"/>
      <c r="DZW31" s="44"/>
      <c r="DZX31" s="44"/>
      <c r="DZY31" s="44"/>
      <c r="DZZ31" s="44"/>
      <c r="EAA31" s="44"/>
      <c r="EAB31" s="44"/>
      <c r="EAC31" s="44"/>
      <c r="EAD31" s="44"/>
      <c r="EAE31" s="44"/>
      <c r="EAF31" s="44"/>
      <c r="EAG31" s="44"/>
      <c r="EAH31" s="44"/>
      <c r="EAI31" s="44"/>
      <c r="EAJ31" s="44"/>
      <c r="EAK31" s="44"/>
      <c r="EAL31" s="44"/>
      <c r="EAM31" s="44"/>
      <c r="EAN31" s="44"/>
      <c r="EAO31" s="44"/>
      <c r="EAP31" s="44"/>
      <c r="EAQ31" s="44"/>
      <c r="EAR31" s="44"/>
      <c r="EAS31" s="44"/>
      <c r="EAT31" s="44"/>
      <c r="EAU31" s="44"/>
      <c r="EAV31" s="44"/>
      <c r="EAW31" s="44"/>
      <c r="EAX31" s="44"/>
      <c r="EAY31" s="44"/>
      <c r="EAZ31" s="44"/>
      <c r="EBA31" s="44"/>
      <c r="EBB31" s="44"/>
      <c r="EBC31" s="44"/>
      <c r="EBD31" s="44"/>
      <c r="EBE31" s="44"/>
      <c r="EBF31" s="44"/>
      <c r="EBG31" s="44"/>
      <c r="EBH31" s="44"/>
      <c r="EBI31" s="44"/>
      <c r="EBJ31" s="44"/>
      <c r="EBK31" s="44"/>
      <c r="EBL31" s="44"/>
      <c r="EBM31" s="44"/>
      <c r="EBN31" s="44"/>
      <c r="EBO31" s="44"/>
      <c r="EBP31" s="44"/>
      <c r="EBQ31" s="44"/>
      <c r="EBR31" s="44"/>
      <c r="EBS31" s="44"/>
      <c r="EBT31" s="44"/>
      <c r="EBU31" s="44"/>
      <c r="EBV31" s="44"/>
      <c r="EBW31" s="44"/>
      <c r="EBX31" s="44"/>
      <c r="EBY31" s="44"/>
      <c r="EBZ31" s="44"/>
      <c r="ECA31" s="44"/>
      <c r="ECB31" s="44"/>
      <c r="ECC31" s="44"/>
      <c r="ECD31" s="44"/>
      <c r="ECE31" s="44"/>
      <c r="ECF31" s="44"/>
      <c r="ECG31" s="44"/>
      <c r="ECH31" s="44"/>
      <c r="ECI31" s="44"/>
      <c r="ECJ31" s="44"/>
      <c r="ECK31" s="44"/>
      <c r="ECL31" s="44"/>
      <c r="ECM31" s="44"/>
      <c r="ECN31" s="44"/>
      <c r="ECO31" s="44"/>
      <c r="ECP31" s="44"/>
      <c r="ECQ31" s="44"/>
      <c r="ECR31" s="44"/>
      <c r="ECS31" s="44"/>
      <c r="ECT31" s="44"/>
      <c r="ECU31" s="44"/>
      <c r="ECV31" s="44"/>
      <c r="ECW31" s="44"/>
      <c r="ECX31" s="44"/>
      <c r="ECY31" s="44"/>
      <c r="ECZ31" s="44"/>
      <c r="EDA31" s="44"/>
      <c r="EDB31" s="44"/>
      <c r="EDC31" s="44"/>
      <c r="EDD31" s="44"/>
      <c r="EDE31" s="44"/>
      <c r="EDF31" s="44"/>
      <c r="EDG31" s="44"/>
      <c r="EDH31" s="44"/>
      <c r="EDI31" s="44"/>
      <c r="EDJ31" s="44"/>
      <c r="EDK31" s="44"/>
      <c r="EDL31" s="44"/>
      <c r="EDM31" s="44"/>
      <c r="EDN31" s="44"/>
      <c r="EDO31" s="44"/>
      <c r="EDP31" s="44"/>
      <c r="EDQ31" s="44"/>
      <c r="EDR31" s="44"/>
      <c r="EDS31" s="44"/>
      <c r="EDT31" s="44"/>
      <c r="EDU31" s="44"/>
      <c r="EDV31" s="44"/>
      <c r="EDW31" s="44"/>
      <c r="EDX31" s="44"/>
      <c r="EDY31" s="44"/>
      <c r="EDZ31" s="44"/>
      <c r="EEA31" s="44"/>
      <c r="EEB31" s="44"/>
      <c r="EEC31" s="44"/>
      <c r="EED31" s="44"/>
      <c r="EEE31" s="44"/>
      <c r="EEF31" s="44"/>
      <c r="EEG31" s="44"/>
      <c r="EEH31" s="44"/>
      <c r="EEI31" s="44"/>
      <c r="EEJ31" s="44"/>
      <c r="EEK31" s="44"/>
      <c r="EEL31" s="44"/>
      <c r="EEM31" s="44"/>
      <c r="EEN31" s="44"/>
      <c r="EEO31" s="44"/>
      <c r="EEP31" s="44"/>
      <c r="EEQ31" s="44"/>
      <c r="EER31" s="44"/>
      <c r="EES31" s="44"/>
      <c r="EET31" s="44"/>
      <c r="EEU31" s="44"/>
      <c r="EEV31" s="44"/>
      <c r="EEW31" s="44"/>
      <c r="EEX31" s="44"/>
      <c r="EEY31" s="44"/>
      <c r="EEZ31" s="44"/>
      <c r="EFA31" s="44"/>
      <c r="EFB31" s="44"/>
      <c r="EFC31" s="44"/>
      <c r="EFD31" s="44"/>
      <c r="EFE31" s="44"/>
      <c r="EFF31" s="44"/>
      <c r="EFG31" s="44"/>
      <c r="EFH31" s="44"/>
      <c r="EFI31" s="44"/>
      <c r="EFJ31" s="44"/>
      <c r="EFK31" s="44"/>
      <c r="EFL31" s="44"/>
      <c r="EFM31" s="44"/>
      <c r="EFN31" s="44"/>
      <c r="EFO31" s="44"/>
      <c r="EFP31" s="44"/>
      <c r="EFQ31" s="44"/>
      <c r="EFR31" s="44"/>
      <c r="EFS31" s="44"/>
      <c r="EFT31" s="44"/>
      <c r="EFU31" s="44"/>
      <c r="EFV31" s="44"/>
      <c r="EFW31" s="44"/>
      <c r="EFX31" s="44"/>
      <c r="EFY31" s="44"/>
      <c r="EFZ31" s="44"/>
      <c r="EGA31" s="44"/>
      <c r="EGB31" s="44"/>
      <c r="EGC31" s="44"/>
      <c r="EGD31" s="44"/>
      <c r="EGE31" s="44"/>
      <c r="EGF31" s="44"/>
      <c r="EGG31" s="44"/>
      <c r="EGH31" s="44"/>
      <c r="EGI31" s="44"/>
      <c r="EGJ31" s="44"/>
      <c r="EGK31" s="44"/>
      <c r="EGL31" s="44"/>
      <c r="EGM31" s="44"/>
      <c r="EGN31" s="44"/>
      <c r="EGO31" s="44"/>
      <c r="EGP31" s="44"/>
      <c r="EGQ31" s="44"/>
      <c r="EGR31" s="44"/>
      <c r="EGS31" s="44"/>
      <c r="EGT31" s="44"/>
      <c r="EGU31" s="44"/>
      <c r="EGV31" s="44"/>
      <c r="EGW31" s="44"/>
      <c r="EGX31" s="44"/>
      <c r="EGY31" s="44"/>
      <c r="EGZ31" s="44"/>
      <c r="EHA31" s="44"/>
      <c r="EHB31" s="44"/>
      <c r="EHC31" s="44"/>
      <c r="EHD31" s="44"/>
      <c r="EHE31" s="44"/>
      <c r="EHF31" s="44"/>
      <c r="EHG31" s="44"/>
      <c r="EHH31" s="44"/>
      <c r="EHI31" s="44"/>
      <c r="EHJ31" s="44"/>
      <c r="EHK31" s="44"/>
      <c r="EHL31" s="44"/>
      <c r="EHM31" s="44"/>
      <c r="EHN31" s="44"/>
      <c r="EHO31" s="44"/>
      <c r="EHP31" s="44"/>
      <c r="EHQ31" s="44"/>
      <c r="EHR31" s="44"/>
      <c r="EHS31" s="44"/>
      <c r="EHT31" s="44"/>
      <c r="EHU31" s="44"/>
      <c r="EHV31" s="44"/>
      <c r="EHW31" s="44"/>
      <c r="EHX31" s="44"/>
      <c r="EHY31" s="44"/>
      <c r="EHZ31" s="44"/>
      <c r="EIA31" s="44"/>
      <c r="EIB31" s="44"/>
      <c r="EIC31" s="44"/>
      <c r="EID31" s="44"/>
      <c r="EIE31" s="44"/>
      <c r="EIF31" s="44"/>
      <c r="EIG31" s="44"/>
      <c r="EIH31" s="44"/>
      <c r="EII31" s="44"/>
      <c r="EIJ31" s="44"/>
      <c r="EIK31" s="44"/>
      <c r="EIL31" s="44"/>
      <c r="EIM31" s="44"/>
      <c r="EIN31" s="44"/>
      <c r="EIO31" s="44"/>
      <c r="EIP31" s="44"/>
      <c r="EIQ31" s="44"/>
      <c r="EIR31" s="44"/>
      <c r="EIS31" s="44"/>
      <c r="EIT31" s="44"/>
      <c r="EIU31" s="44"/>
      <c r="EIV31" s="44"/>
      <c r="EIW31" s="44"/>
      <c r="EIX31" s="44"/>
      <c r="EIY31" s="44"/>
      <c r="EIZ31" s="44"/>
      <c r="EJA31" s="44"/>
      <c r="EJB31" s="44"/>
      <c r="EJC31" s="44"/>
      <c r="EJD31" s="44"/>
      <c r="EJE31" s="44"/>
      <c r="EJF31" s="44"/>
      <c r="EJG31" s="44"/>
      <c r="EJH31" s="44"/>
      <c r="EJI31" s="44"/>
      <c r="EJJ31" s="44"/>
      <c r="EJK31" s="44"/>
      <c r="EJL31" s="44"/>
      <c r="EJM31" s="44"/>
      <c r="EJN31" s="44"/>
      <c r="EJO31" s="44"/>
      <c r="EJP31" s="44"/>
      <c r="EJQ31" s="44"/>
      <c r="EJR31" s="44"/>
      <c r="EJS31" s="44"/>
      <c r="EJT31" s="44"/>
      <c r="EJU31" s="44"/>
      <c r="EJV31" s="44"/>
      <c r="EJW31" s="44"/>
      <c r="EJX31" s="44"/>
      <c r="EJY31" s="44"/>
      <c r="EJZ31" s="44"/>
      <c r="EKA31" s="44"/>
      <c r="EKB31" s="44"/>
      <c r="EKC31" s="44"/>
      <c r="EKD31" s="44"/>
      <c r="EKE31" s="44"/>
      <c r="EKF31" s="44"/>
      <c r="EKG31" s="44"/>
      <c r="EKH31" s="44"/>
      <c r="EKI31" s="44"/>
      <c r="EKJ31" s="44"/>
      <c r="EKK31" s="44"/>
      <c r="EKL31" s="44"/>
      <c r="EKM31" s="44"/>
      <c r="EKN31" s="44"/>
      <c r="EKO31" s="44"/>
      <c r="EKP31" s="44"/>
      <c r="EKQ31" s="44"/>
      <c r="EKR31" s="44"/>
      <c r="EKS31" s="44"/>
      <c r="EKT31" s="44"/>
      <c r="EKU31" s="44"/>
      <c r="EKV31" s="44"/>
      <c r="EKW31" s="44"/>
      <c r="EKX31" s="44"/>
      <c r="EKY31" s="44"/>
      <c r="EKZ31" s="44"/>
      <c r="ELA31" s="44"/>
      <c r="ELB31" s="44"/>
      <c r="ELC31" s="44"/>
      <c r="ELD31" s="44"/>
      <c r="ELE31" s="44"/>
      <c r="ELF31" s="44"/>
      <c r="ELG31" s="44"/>
      <c r="ELH31" s="44"/>
      <c r="ELI31" s="44"/>
      <c r="ELJ31" s="44"/>
      <c r="ELK31" s="44"/>
      <c r="ELL31" s="44"/>
      <c r="ELM31" s="44"/>
      <c r="ELN31" s="44"/>
      <c r="ELO31" s="44"/>
      <c r="ELP31" s="44"/>
      <c r="ELQ31" s="44"/>
      <c r="ELR31" s="44"/>
      <c r="ELS31" s="44"/>
      <c r="ELT31" s="44"/>
      <c r="ELU31" s="44"/>
      <c r="ELV31" s="44"/>
      <c r="ELW31" s="44"/>
      <c r="ELX31" s="44"/>
      <c r="ELY31" s="44"/>
      <c r="ELZ31" s="44"/>
      <c r="EMA31" s="44"/>
      <c r="EMB31" s="44"/>
      <c r="EMC31" s="44"/>
      <c r="EMD31" s="44"/>
      <c r="EME31" s="44"/>
      <c r="EMF31" s="44"/>
      <c r="EMG31" s="44"/>
      <c r="EMH31" s="44"/>
      <c r="EMI31" s="44"/>
      <c r="EMJ31" s="44"/>
      <c r="EMK31" s="44"/>
      <c r="EML31" s="44"/>
      <c r="EMM31" s="44"/>
      <c r="EMN31" s="44"/>
      <c r="EMO31" s="44"/>
      <c r="EMP31" s="44"/>
      <c r="EMQ31" s="44"/>
      <c r="EMR31" s="44"/>
      <c r="EMS31" s="44"/>
      <c r="EMT31" s="44"/>
      <c r="EMU31" s="44"/>
      <c r="EMV31" s="44"/>
      <c r="EMW31" s="44"/>
      <c r="EMX31" s="44"/>
      <c r="EMY31" s="44"/>
      <c r="EMZ31" s="44"/>
      <c r="ENA31" s="44"/>
      <c r="ENB31" s="44"/>
      <c r="ENC31" s="44"/>
      <c r="END31" s="44"/>
      <c r="ENE31" s="44"/>
      <c r="ENF31" s="44"/>
      <c r="ENG31" s="44"/>
      <c r="ENH31" s="44"/>
      <c r="ENI31" s="44"/>
      <c r="ENJ31" s="44"/>
      <c r="ENK31" s="44"/>
      <c r="ENL31" s="44"/>
      <c r="ENM31" s="44"/>
      <c r="ENN31" s="44"/>
      <c r="ENO31" s="44"/>
      <c r="ENP31" s="44"/>
      <c r="ENQ31" s="44"/>
      <c r="ENR31" s="44"/>
      <c r="ENS31" s="44"/>
      <c r="ENT31" s="44"/>
      <c r="ENU31" s="44"/>
      <c r="ENV31" s="44"/>
      <c r="ENW31" s="44"/>
      <c r="ENX31" s="44"/>
      <c r="ENY31" s="44"/>
      <c r="ENZ31" s="44"/>
      <c r="EOA31" s="44"/>
      <c r="EOB31" s="44"/>
      <c r="EOC31" s="44"/>
      <c r="EOD31" s="44"/>
      <c r="EOE31" s="44"/>
      <c r="EOF31" s="44"/>
      <c r="EOG31" s="44"/>
      <c r="EOH31" s="44"/>
      <c r="EOI31" s="44"/>
      <c r="EOJ31" s="44"/>
      <c r="EOK31" s="44"/>
      <c r="EOL31" s="44"/>
      <c r="EOM31" s="44"/>
      <c r="EON31" s="44"/>
      <c r="EOO31" s="44"/>
      <c r="EOP31" s="44"/>
      <c r="EOQ31" s="44"/>
      <c r="EOR31" s="44"/>
      <c r="EOS31" s="44"/>
      <c r="EOT31" s="44"/>
      <c r="EOU31" s="44"/>
      <c r="EOV31" s="44"/>
      <c r="EOW31" s="44"/>
      <c r="EOX31" s="44"/>
      <c r="EOY31" s="44"/>
      <c r="EOZ31" s="44"/>
      <c r="EPA31" s="44"/>
      <c r="EPB31" s="44"/>
      <c r="EPC31" s="44"/>
      <c r="EPD31" s="44"/>
      <c r="EPE31" s="44"/>
      <c r="EPF31" s="44"/>
      <c r="EPG31" s="44"/>
      <c r="EPH31" s="44"/>
      <c r="EPI31" s="44"/>
      <c r="EPJ31" s="44"/>
      <c r="EPK31" s="44"/>
      <c r="EPL31" s="44"/>
      <c r="EPM31" s="44"/>
      <c r="EPN31" s="44"/>
      <c r="EPO31" s="44"/>
      <c r="EPP31" s="44"/>
      <c r="EPQ31" s="44"/>
      <c r="EPR31" s="44"/>
      <c r="EPS31" s="44"/>
      <c r="EPT31" s="44"/>
      <c r="EPU31" s="44"/>
      <c r="EPV31" s="44"/>
      <c r="EPW31" s="44"/>
      <c r="EPX31" s="44"/>
      <c r="EPY31" s="44"/>
      <c r="EPZ31" s="44"/>
      <c r="EQA31" s="44"/>
      <c r="EQB31" s="44"/>
      <c r="EQC31" s="44"/>
      <c r="EQD31" s="44"/>
      <c r="EQE31" s="44"/>
      <c r="EQF31" s="44"/>
      <c r="EQG31" s="44"/>
      <c r="EQH31" s="44"/>
      <c r="EQI31" s="44"/>
      <c r="EQJ31" s="44"/>
      <c r="EQK31" s="44"/>
      <c r="EQL31" s="44"/>
      <c r="EQM31" s="44"/>
      <c r="EQN31" s="44"/>
      <c r="EQO31" s="44"/>
      <c r="EQP31" s="44"/>
      <c r="EQQ31" s="44"/>
      <c r="EQR31" s="44"/>
      <c r="EQS31" s="44"/>
      <c r="EQT31" s="44"/>
      <c r="EQU31" s="44"/>
      <c r="EQV31" s="44"/>
      <c r="EQW31" s="44"/>
      <c r="EQX31" s="44"/>
      <c r="EQY31" s="44"/>
      <c r="EQZ31" s="44"/>
      <c r="ERA31" s="44"/>
      <c r="ERB31" s="44"/>
      <c r="ERC31" s="44"/>
      <c r="ERD31" s="44"/>
      <c r="ERE31" s="44"/>
      <c r="ERF31" s="44"/>
      <c r="ERG31" s="44"/>
      <c r="ERH31" s="44"/>
      <c r="ERI31" s="44"/>
      <c r="ERJ31" s="44"/>
      <c r="ERK31" s="44"/>
      <c r="ERL31" s="44"/>
      <c r="ERM31" s="44"/>
      <c r="ERN31" s="44"/>
      <c r="ERO31" s="44"/>
      <c r="ERP31" s="44"/>
      <c r="ERQ31" s="44"/>
      <c r="ERR31" s="44"/>
      <c r="ERS31" s="44"/>
      <c r="ERT31" s="44"/>
      <c r="ERU31" s="44"/>
      <c r="ERV31" s="44"/>
      <c r="ERW31" s="44"/>
      <c r="ERX31" s="44"/>
      <c r="ERY31" s="44"/>
      <c r="ERZ31" s="44"/>
      <c r="ESA31" s="44"/>
      <c r="ESB31" s="44"/>
      <c r="ESC31" s="44"/>
      <c r="ESD31" s="44"/>
      <c r="ESE31" s="44"/>
      <c r="ESF31" s="44"/>
      <c r="ESG31" s="44"/>
      <c r="ESH31" s="44"/>
      <c r="ESI31" s="44"/>
      <c r="ESJ31" s="44"/>
      <c r="ESK31" s="44"/>
      <c r="ESL31" s="44"/>
      <c r="ESM31" s="44"/>
      <c r="ESN31" s="44"/>
      <c r="ESO31" s="44"/>
      <c r="ESP31" s="44"/>
      <c r="ESQ31" s="44"/>
      <c r="ESR31" s="44"/>
      <c r="ESS31" s="44"/>
      <c r="EST31" s="44"/>
      <c r="ESU31" s="44"/>
      <c r="ESV31" s="44"/>
      <c r="ESW31" s="44"/>
      <c r="ESX31" s="44"/>
      <c r="ESY31" s="44"/>
      <c r="ESZ31" s="44"/>
      <c r="ETA31" s="44"/>
      <c r="ETB31" s="44"/>
      <c r="ETC31" s="44"/>
      <c r="ETD31" s="44"/>
      <c r="ETE31" s="44"/>
      <c r="ETF31" s="44"/>
      <c r="ETG31" s="44"/>
      <c r="ETH31" s="44"/>
      <c r="ETI31" s="44"/>
      <c r="ETJ31" s="44"/>
      <c r="ETK31" s="44"/>
      <c r="ETL31" s="44"/>
      <c r="ETM31" s="44"/>
      <c r="ETN31" s="44"/>
      <c r="ETO31" s="44"/>
      <c r="ETP31" s="44"/>
      <c r="ETQ31" s="44"/>
      <c r="ETR31" s="44"/>
      <c r="ETS31" s="44"/>
      <c r="ETT31" s="44"/>
      <c r="ETU31" s="44"/>
      <c r="ETV31" s="44"/>
      <c r="ETW31" s="44"/>
      <c r="ETX31" s="44"/>
      <c r="ETY31" s="44"/>
      <c r="ETZ31" s="44"/>
      <c r="EUA31" s="44"/>
      <c r="EUB31" s="44"/>
      <c r="EUC31" s="44"/>
      <c r="EUD31" s="44"/>
      <c r="EUE31" s="44"/>
      <c r="EUF31" s="44"/>
      <c r="EUG31" s="44"/>
      <c r="EUH31" s="44"/>
      <c r="EUI31" s="44"/>
      <c r="EUJ31" s="44"/>
      <c r="EUK31" s="44"/>
      <c r="EUL31" s="44"/>
      <c r="EUM31" s="44"/>
      <c r="EUN31" s="44"/>
      <c r="EUO31" s="44"/>
      <c r="EUP31" s="44"/>
      <c r="EUQ31" s="44"/>
      <c r="EUR31" s="44"/>
      <c r="EUS31" s="44"/>
      <c r="EUT31" s="44"/>
      <c r="EUU31" s="44"/>
      <c r="EUV31" s="44"/>
      <c r="EUW31" s="44"/>
      <c r="EUX31" s="44"/>
      <c r="EUY31" s="44"/>
      <c r="EUZ31" s="44"/>
      <c r="EVA31" s="44"/>
      <c r="EVB31" s="44"/>
      <c r="EVC31" s="44"/>
      <c r="EVD31" s="44"/>
      <c r="EVE31" s="44"/>
      <c r="EVF31" s="44"/>
      <c r="EVG31" s="44"/>
      <c r="EVH31" s="44"/>
      <c r="EVI31" s="44"/>
      <c r="EVJ31" s="44"/>
      <c r="EVK31" s="44"/>
      <c r="EVL31" s="44"/>
      <c r="EVM31" s="44"/>
      <c r="EVN31" s="44"/>
      <c r="EVO31" s="44"/>
      <c r="EVP31" s="44"/>
      <c r="EVQ31" s="44"/>
      <c r="EVR31" s="44"/>
      <c r="EVS31" s="44"/>
      <c r="EVT31" s="44"/>
      <c r="EVU31" s="44"/>
      <c r="EVV31" s="44"/>
      <c r="EVW31" s="44"/>
      <c r="EVX31" s="44"/>
      <c r="EVY31" s="44"/>
      <c r="EVZ31" s="44"/>
      <c r="EWA31" s="44"/>
      <c r="EWB31" s="44"/>
      <c r="EWC31" s="44"/>
      <c r="EWD31" s="44"/>
      <c r="EWE31" s="44"/>
      <c r="EWF31" s="44"/>
      <c r="EWG31" s="44"/>
      <c r="EWH31" s="44"/>
      <c r="EWI31" s="44"/>
      <c r="EWJ31" s="44"/>
      <c r="EWK31" s="44"/>
      <c r="EWL31" s="44"/>
      <c r="EWM31" s="44"/>
      <c r="EWN31" s="44"/>
      <c r="EWO31" s="44"/>
      <c r="EWP31" s="44"/>
      <c r="EWQ31" s="44"/>
      <c r="EWR31" s="44"/>
      <c r="EWS31" s="44"/>
      <c r="EWT31" s="44"/>
      <c r="EWU31" s="44"/>
      <c r="EWV31" s="44"/>
      <c r="EWW31" s="44"/>
      <c r="EWX31" s="44"/>
      <c r="EWY31" s="44"/>
      <c r="EWZ31" s="44"/>
      <c r="EXA31" s="44"/>
      <c r="EXB31" s="44"/>
      <c r="EXC31" s="44"/>
      <c r="EXD31" s="44"/>
      <c r="EXE31" s="44"/>
      <c r="EXF31" s="44"/>
      <c r="EXG31" s="44"/>
      <c r="EXH31" s="44"/>
      <c r="EXI31" s="44"/>
      <c r="EXJ31" s="44"/>
      <c r="EXK31" s="44"/>
      <c r="EXL31" s="44"/>
      <c r="EXM31" s="44"/>
      <c r="EXN31" s="44"/>
      <c r="EXO31" s="44"/>
      <c r="EXP31" s="44"/>
      <c r="EXQ31" s="44"/>
      <c r="EXR31" s="44"/>
      <c r="EXS31" s="44"/>
      <c r="EXT31" s="44"/>
      <c r="EXU31" s="44"/>
      <c r="EXV31" s="44"/>
      <c r="EXW31" s="44"/>
      <c r="EXX31" s="44"/>
      <c r="EXY31" s="44"/>
      <c r="EXZ31" s="44"/>
      <c r="EYA31" s="44"/>
      <c r="EYB31" s="44"/>
      <c r="EYC31" s="44"/>
      <c r="EYD31" s="44"/>
      <c r="EYE31" s="44"/>
      <c r="EYF31" s="44"/>
      <c r="EYG31" s="44"/>
      <c r="EYH31" s="44"/>
      <c r="EYI31" s="44"/>
      <c r="EYJ31" s="44"/>
      <c r="EYK31" s="44"/>
      <c r="EYL31" s="44"/>
      <c r="EYM31" s="44"/>
      <c r="EYN31" s="44"/>
      <c r="EYO31" s="44"/>
      <c r="EYP31" s="44"/>
      <c r="EYQ31" s="44"/>
      <c r="EYR31" s="44"/>
      <c r="EYS31" s="44"/>
      <c r="EYT31" s="44"/>
      <c r="EYU31" s="44"/>
      <c r="EYV31" s="44"/>
      <c r="EYW31" s="44"/>
      <c r="EYX31" s="44"/>
      <c r="EYY31" s="44"/>
      <c r="EYZ31" s="44"/>
      <c r="EZA31" s="44"/>
      <c r="EZB31" s="44"/>
      <c r="EZC31" s="44"/>
      <c r="EZD31" s="44"/>
      <c r="EZE31" s="44"/>
      <c r="EZF31" s="44"/>
      <c r="EZG31" s="44"/>
      <c r="EZH31" s="44"/>
      <c r="EZI31" s="44"/>
      <c r="EZJ31" s="44"/>
      <c r="EZK31" s="44"/>
      <c r="EZL31" s="44"/>
      <c r="EZM31" s="44"/>
      <c r="EZN31" s="44"/>
      <c r="EZO31" s="44"/>
      <c r="EZP31" s="44"/>
      <c r="EZQ31" s="44"/>
      <c r="EZR31" s="44"/>
      <c r="EZS31" s="44"/>
      <c r="EZT31" s="44"/>
      <c r="EZU31" s="44"/>
      <c r="EZV31" s="44"/>
      <c r="EZW31" s="44"/>
      <c r="EZX31" s="44"/>
      <c r="EZY31" s="44"/>
      <c r="EZZ31" s="44"/>
      <c r="FAA31" s="44"/>
      <c r="FAB31" s="44"/>
      <c r="FAC31" s="44"/>
      <c r="FAD31" s="44"/>
      <c r="FAE31" s="44"/>
      <c r="FAF31" s="44"/>
      <c r="FAG31" s="44"/>
      <c r="FAH31" s="44"/>
      <c r="FAI31" s="44"/>
      <c r="FAJ31" s="44"/>
      <c r="FAK31" s="44"/>
      <c r="FAL31" s="44"/>
      <c r="FAM31" s="44"/>
      <c r="FAN31" s="44"/>
      <c r="FAO31" s="44"/>
      <c r="FAP31" s="44"/>
      <c r="FAQ31" s="44"/>
      <c r="FAR31" s="44"/>
      <c r="FAS31" s="44"/>
      <c r="FAT31" s="44"/>
      <c r="FAU31" s="44"/>
      <c r="FAV31" s="44"/>
      <c r="FAW31" s="44"/>
      <c r="FAX31" s="44"/>
      <c r="FAY31" s="44"/>
      <c r="FAZ31" s="44"/>
      <c r="FBA31" s="44"/>
      <c r="FBB31" s="44"/>
      <c r="FBC31" s="44"/>
      <c r="FBD31" s="44"/>
      <c r="FBE31" s="44"/>
      <c r="FBF31" s="44"/>
      <c r="FBG31" s="44"/>
      <c r="FBH31" s="44"/>
      <c r="FBI31" s="44"/>
      <c r="FBJ31" s="44"/>
      <c r="FBK31" s="44"/>
      <c r="FBL31" s="44"/>
      <c r="FBM31" s="44"/>
      <c r="FBN31" s="44"/>
      <c r="FBO31" s="44"/>
      <c r="FBP31" s="44"/>
      <c r="FBQ31" s="44"/>
      <c r="FBR31" s="44"/>
      <c r="FBS31" s="44"/>
      <c r="FBT31" s="44"/>
      <c r="FBU31" s="44"/>
      <c r="FBV31" s="44"/>
      <c r="FBW31" s="44"/>
      <c r="FBX31" s="44"/>
      <c r="FBY31" s="44"/>
      <c r="FBZ31" s="44"/>
      <c r="FCA31" s="44"/>
      <c r="FCB31" s="44"/>
      <c r="FCC31" s="44"/>
      <c r="FCD31" s="44"/>
      <c r="FCE31" s="44"/>
      <c r="FCF31" s="44"/>
      <c r="FCG31" s="44"/>
      <c r="FCH31" s="44"/>
      <c r="FCI31" s="44"/>
      <c r="FCJ31" s="44"/>
      <c r="FCK31" s="44"/>
      <c r="FCL31" s="44"/>
      <c r="FCM31" s="44"/>
      <c r="FCN31" s="44"/>
      <c r="FCO31" s="44"/>
      <c r="FCP31" s="44"/>
      <c r="FCQ31" s="44"/>
      <c r="FCR31" s="44"/>
      <c r="FCS31" s="44"/>
      <c r="FCT31" s="44"/>
      <c r="FCU31" s="44"/>
      <c r="FCV31" s="44"/>
      <c r="FCW31" s="44"/>
      <c r="FCX31" s="44"/>
      <c r="FCY31" s="44"/>
      <c r="FCZ31" s="44"/>
      <c r="FDA31" s="44"/>
      <c r="FDB31" s="44"/>
      <c r="FDC31" s="44"/>
      <c r="FDD31" s="44"/>
      <c r="FDE31" s="44"/>
      <c r="FDF31" s="44"/>
      <c r="FDG31" s="44"/>
      <c r="FDH31" s="44"/>
      <c r="FDI31" s="44"/>
      <c r="FDJ31" s="44"/>
      <c r="FDK31" s="44"/>
      <c r="FDL31" s="44"/>
      <c r="FDM31" s="44"/>
      <c r="FDN31" s="44"/>
      <c r="FDO31" s="44"/>
      <c r="FDP31" s="44"/>
      <c r="FDQ31" s="44"/>
      <c r="FDR31" s="44"/>
      <c r="FDS31" s="44"/>
      <c r="FDT31" s="44"/>
      <c r="FDU31" s="44"/>
      <c r="FDV31" s="44"/>
      <c r="FDW31" s="44"/>
      <c r="FDX31" s="44"/>
      <c r="FDY31" s="44"/>
      <c r="FDZ31" s="44"/>
      <c r="FEA31" s="44"/>
      <c r="FEB31" s="44"/>
      <c r="FEC31" s="44"/>
      <c r="FED31" s="44"/>
      <c r="FEE31" s="44"/>
      <c r="FEF31" s="44"/>
      <c r="FEG31" s="44"/>
      <c r="FEH31" s="44"/>
      <c r="FEI31" s="44"/>
      <c r="FEJ31" s="44"/>
      <c r="FEK31" s="44"/>
      <c r="FEL31" s="44"/>
      <c r="FEM31" s="44"/>
      <c r="FEN31" s="44"/>
      <c r="FEO31" s="44"/>
      <c r="FEP31" s="44"/>
      <c r="FEQ31" s="44"/>
      <c r="FER31" s="44"/>
      <c r="FES31" s="44"/>
      <c r="FET31" s="44"/>
      <c r="FEU31" s="44"/>
      <c r="FEV31" s="44"/>
      <c r="FEW31" s="44"/>
      <c r="FEX31" s="44"/>
      <c r="FEY31" s="44"/>
      <c r="FEZ31" s="44"/>
      <c r="FFA31" s="44"/>
      <c r="FFB31" s="44"/>
      <c r="FFC31" s="44"/>
      <c r="FFD31" s="44"/>
      <c r="FFE31" s="44"/>
      <c r="FFF31" s="44"/>
      <c r="FFG31" s="44"/>
      <c r="FFH31" s="44"/>
      <c r="FFI31" s="44"/>
      <c r="FFJ31" s="44"/>
      <c r="FFK31" s="44"/>
      <c r="FFL31" s="44"/>
      <c r="FFM31" s="44"/>
      <c r="FFN31" s="44"/>
      <c r="FFO31" s="44"/>
      <c r="FFP31" s="44"/>
      <c r="FFQ31" s="44"/>
      <c r="FFR31" s="44"/>
      <c r="FFS31" s="44"/>
      <c r="FFT31" s="44"/>
      <c r="FFU31" s="44"/>
      <c r="FFV31" s="44"/>
      <c r="FFW31" s="44"/>
      <c r="FFX31" s="44"/>
      <c r="FFY31" s="44"/>
      <c r="FFZ31" s="44"/>
      <c r="FGA31" s="44"/>
      <c r="FGB31" s="44"/>
      <c r="FGC31" s="44"/>
      <c r="FGD31" s="44"/>
      <c r="FGE31" s="44"/>
      <c r="FGF31" s="44"/>
      <c r="FGG31" s="44"/>
      <c r="FGH31" s="44"/>
      <c r="FGI31" s="44"/>
      <c r="FGJ31" s="44"/>
      <c r="FGK31" s="44"/>
      <c r="FGL31" s="44"/>
      <c r="FGM31" s="44"/>
      <c r="FGN31" s="44"/>
      <c r="FGO31" s="44"/>
      <c r="FGP31" s="44"/>
      <c r="FGQ31" s="44"/>
      <c r="FGR31" s="44"/>
      <c r="FGS31" s="44"/>
      <c r="FGT31" s="44"/>
      <c r="FGU31" s="44"/>
      <c r="FGV31" s="44"/>
      <c r="FGW31" s="44"/>
      <c r="FGX31" s="44"/>
      <c r="FGY31" s="44"/>
      <c r="FGZ31" s="44"/>
      <c r="FHA31" s="44"/>
      <c r="FHB31" s="44"/>
      <c r="FHC31" s="44"/>
      <c r="FHD31" s="44"/>
      <c r="FHE31" s="44"/>
      <c r="FHF31" s="44"/>
      <c r="FHG31" s="44"/>
      <c r="FHH31" s="44"/>
      <c r="FHI31" s="44"/>
      <c r="FHJ31" s="44"/>
      <c r="FHK31" s="44"/>
      <c r="FHL31" s="44"/>
      <c r="FHM31" s="44"/>
      <c r="FHN31" s="44"/>
      <c r="FHO31" s="44"/>
      <c r="FHP31" s="44"/>
      <c r="FHQ31" s="44"/>
      <c r="FHR31" s="44"/>
      <c r="FHS31" s="44"/>
      <c r="FHT31" s="44"/>
      <c r="FHU31" s="44"/>
      <c r="FHV31" s="44"/>
      <c r="FHW31" s="44"/>
      <c r="FHX31" s="44"/>
      <c r="FHY31" s="44"/>
      <c r="FHZ31" s="44"/>
      <c r="FIA31" s="44"/>
      <c r="FIB31" s="44"/>
      <c r="FIC31" s="44"/>
      <c r="FID31" s="44"/>
      <c r="FIE31" s="44"/>
      <c r="FIF31" s="44"/>
      <c r="FIG31" s="44"/>
      <c r="FIH31" s="44"/>
      <c r="FII31" s="44"/>
      <c r="FIJ31" s="44"/>
      <c r="FIK31" s="44"/>
      <c r="FIL31" s="44"/>
      <c r="FIM31" s="44"/>
      <c r="FIN31" s="44"/>
      <c r="FIO31" s="44"/>
      <c r="FIP31" s="44"/>
      <c r="FIQ31" s="44"/>
      <c r="FIR31" s="44"/>
      <c r="FIS31" s="44"/>
      <c r="FIT31" s="44"/>
      <c r="FIU31" s="44"/>
      <c r="FIV31" s="44"/>
      <c r="FIW31" s="44"/>
      <c r="FIX31" s="44"/>
      <c r="FIY31" s="44"/>
      <c r="FIZ31" s="44"/>
      <c r="FJA31" s="44"/>
      <c r="FJB31" s="44"/>
      <c r="FJC31" s="44"/>
      <c r="FJD31" s="44"/>
      <c r="FJE31" s="44"/>
      <c r="FJF31" s="44"/>
      <c r="FJG31" s="44"/>
      <c r="FJH31" s="44"/>
      <c r="FJI31" s="44"/>
      <c r="FJJ31" s="44"/>
      <c r="FJK31" s="44"/>
      <c r="FJL31" s="44"/>
      <c r="FJM31" s="44"/>
      <c r="FJN31" s="44"/>
      <c r="FJO31" s="44"/>
      <c r="FJP31" s="44"/>
      <c r="FJQ31" s="44"/>
      <c r="FJR31" s="44"/>
      <c r="FJS31" s="44"/>
      <c r="FJT31" s="44"/>
      <c r="FJU31" s="44"/>
      <c r="FJV31" s="44"/>
      <c r="FJW31" s="44"/>
      <c r="FJX31" s="44"/>
      <c r="FJY31" s="44"/>
      <c r="FJZ31" s="44"/>
      <c r="FKA31" s="44"/>
      <c r="FKB31" s="44"/>
      <c r="FKC31" s="44"/>
      <c r="FKD31" s="44"/>
      <c r="FKE31" s="44"/>
      <c r="FKF31" s="44"/>
      <c r="FKG31" s="44"/>
      <c r="FKH31" s="44"/>
      <c r="FKI31" s="44"/>
      <c r="FKJ31" s="44"/>
      <c r="FKK31" s="44"/>
      <c r="FKL31" s="44"/>
      <c r="FKM31" s="44"/>
      <c r="FKN31" s="44"/>
      <c r="FKO31" s="44"/>
      <c r="FKP31" s="44"/>
      <c r="FKQ31" s="44"/>
    </row>
    <row r="32" spans="1:4359" s="38" customFormat="1" ht="26.25" customHeight="1" x14ac:dyDescent="0.25">
      <c r="A32" s="732"/>
      <c r="B32" s="811"/>
      <c r="C32" s="790" t="s">
        <v>211</v>
      </c>
      <c r="D32" s="791" t="s">
        <v>144</v>
      </c>
      <c r="E32" s="791"/>
      <c r="F32" s="332" t="s">
        <v>22</v>
      </c>
      <c r="G32" s="224">
        <v>8.2600000000000007E-2</v>
      </c>
      <c r="H32" s="224">
        <v>8.3400000000000002E-2</v>
      </c>
      <c r="I32" s="224">
        <v>8.3400000000000002E-2</v>
      </c>
      <c r="J32" s="224">
        <v>8.3400000000000002E-2</v>
      </c>
      <c r="K32" s="224">
        <v>8.3400000000000002E-2</v>
      </c>
      <c r="L32" s="224">
        <v>8.3400000000000002E-2</v>
      </c>
      <c r="M32" s="224">
        <v>8.3400000000000002E-2</v>
      </c>
      <c r="N32" s="224">
        <v>8.3400000000000002E-2</v>
      </c>
      <c r="O32" s="224">
        <v>8.3400000000000002E-2</v>
      </c>
      <c r="P32" s="224">
        <v>8.3400000000000002E-2</v>
      </c>
      <c r="Q32" s="224">
        <v>8.3400000000000002E-2</v>
      </c>
      <c r="R32" s="224">
        <v>8.3400000000000002E-2</v>
      </c>
      <c r="S32" s="334">
        <f t="shared" ref="S32" si="4">SUM(G32:R32)</f>
        <v>1.0000000000000002</v>
      </c>
      <c r="T32" s="794"/>
      <c r="U32" s="744">
        <v>2.5000000000000001E-2</v>
      </c>
      <c r="V32" s="746" t="s">
        <v>353</v>
      </c>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4"/>
      <c r="MQ32" s="44"/>
      <c r="MR32" s="44"/>
      <c r="MS32" s="44"/>
      <c r="MT32" s="44"/>
      <c r="MU32" s="44"/>
      <c r="MV32" s="44"/>
      <c r="MW32" s="44"/>
      <c r="MX32" s="44"/>
      <c r="MY32" s="44"/>
      <c r="MZ32" s="44"/>
      <c r="NA32" s="44"/>
      <c r="NB32" s="44"/>
      <c r="NC32" s="44"/>
      <c r="ND32" s="44"/>
      <c r="NE32" s="44"/>
      <c r="NF32" s="44"/>
      <c r="NG32" s="44"/>
      <c r="NH32" s="44"/>
      <c r="NI32" s="44"/>
      <c r="NJ32" s="44"/>
      <c r="NK32" s="44"/>
      <c r="NL32" s="44"/>
      <c r="NM32" s="44"/>
      <c r="NN32" s="44"/>
      <c r="NO32" s="44"/>
      <c r="NP32" s="44"/>
      <c r="NQ32" s="44"/>
      <c r="NR32" s="44"/>
      <c r="NS32" s="44"/>
      <c r="NT32" s="44"/>
      <c r="NU32" s="44"/>
      <c r="NV32" s="44"/>
      <c r="NW32" s="44"/>
      <c r="NX32" s="44"/>
      <c r="NY32" s="44"/>
      <c r="NZ32" s="44"/>
      <c r="OA32" s="44"/>
      <c r="OB32" s="44"/>
      <c r="OC32" s="44"/>
      <c r="OD32" s="44"/>
      <c r="OE32" s="44"/>
      <c r="OF32" s="44"/>
      <c r="OG32" s="44"/>
      <c r="OH32" s="44"/>
      <c r="OI32" s="44"/>
      <c r="OJ32" s="44"/>
      <c r="OK32" s="44"/>
      <c r="OL32" s="44"/>
      <c r="OM32" s="44"/>
      <c r="ON32" s="44"/>
      <c r="OO32" s="44"/>
      <c r="OP32" s="44"/>
      <c r="OQ32" s="44"/>
      <c r="OR32" s="44"/>
      <c r="OS32" s="44"/>
      <c r="OT32" s="44"/>
      <c r="OU32" s="44"/>
      <c r="OV32" s="44"/>
      <c r="OW32" s="44"/>
      <c r="OX32" s="44"/>
      <c r="OY32" s="44"/>
      <c r="OZ32" s="44"/>
      <c r="PA32" s="44"/>
      <c r="PB32" s="44"/>
      <c r="PC32" s="44"/>
      <c r="PD32" s="44"/>
      <c r="PE32" s="44"/>
      <c r="PF32" s="44"/>
      <c r="PG32" s="44"/>
      <c r="PH32" s="44"/>
      <c r="PI32" s="44"/>
      <c r="PJ32" s="44"/>
      <c r="PK32" s="44"/>
      <c r="PL32" s="44"/>
      <c r="PM32" s="44"/>
      <c r="PN32" s="44"/>
      <c r="PO32" s="44"/>
      <c r="PP32" s="44"/>
      <c r="PQ32" s="44"/>
      <c r="PR32" s="44"/>
      <c r="PS32" s="44"/>
      <c r="PT32" s="44"/>
      <c r="PU32" s="44"/>
      <c r="PV32" s="44"/>
      <c r="PW32" s="44"/>
      <c r="PX32" s="44"/>
      <c r="PY32" s="44"/>
      <c r="PZ32" s="44"/>
      <c r="QA32" s="44"/>
      <c r="QB32" s="44"/>
      <c r="QC32" s="44"/>
      <c r="QD32" s="44"/>
      <c r="QE32" s="44"/>
      <c r="QF32" s="44"/>
      <c r="QG32" s="44"/>
      <c r="QH32" s="44"/>
      <c r="QI32" s="44"/>
      <c r="QJ32" s="44"/>
      <c r="QK32" s="44"/>
      <c r="QL32" s="44"/>
      <c r="QM32" s="44"/>
      <c r="QN32" s="44"/>
      <c r="QO32" s="44"/>
      <c r="QP32" s="44"/>
      <c r="QQ32" s="44"/>
      <c r="QR32" s="44"/>
      <c r="QS32" s="44"/>
      <c r="QT32" s="44"/>
      <c r="QU32" s="44"/>
      <c r="QV32" s="44"/>
      <c r="QW32" s="44"/>
      <c r="QX32" s="44"/>
      <c r="QY32" s="44"/>
      <c r="QZ32" s="44"/>
      <c r="RA32" s="44"/>
      <c r="RB32" s="44"/>
      <c r="RC32" s="44"/>
      <c r="RD32" s="44"/>
      <c r="RE32" s="44"/>
      <c r="RF32" s="44"/>
      <c r="RG32" s="44"/>
      <c r="RH32" s="44"/>
      <c r="RI32" s="44"/>
      <c r="RJ32" s="44"/>
      <c r="RK32" s="44"/>
      <c r="RL32" s="44"/>
      <c r="RM32" s="44"/>
      <c r="RN32" s="44"/>
      <c r="RO32" s="44"/>
      <c r="RP32" s="44"/>
      <c r="RQ32" s="44"/>
      <c r="RR32" s="44"/>
      <c r="RS32" s="44"/>
      <c r="RT32" s="44"/>
      <c r="RU32" s="44"/>
      <c r="RV32" s="44"/>
      <c r="RW32" s="44"/>
      <c r="RX32" s="44"/>
      <c r="RY32" s="44"/>
      <c r="RZ32" s="44"/>
      <c r="SA32" s="44"/>
      <c r="SB32" s="44"/>
      <c r="SC32" s="44"/>
      <c r="SD32" s="44"/>
      <c r="SE32" s="44"/>
      <c r="SF32" s="44"/>
      <c r="SG32" s="44"/>
      <c r="SH32" s="44"/>
      <c r="SI32" s="44"/>
      <c r="SJ32" s="44"/>
      <c r="SK32" s="44"/>
      <c r="SL32" s="44"/>
      <c r="SM32" s="44"/>
      <c r="SN32" s="44"/>
      <c r="SO32" s="44"/>
      <c r="SP32" s="44"/>
      <c r="SQ32" s="44"/>
      <c r="SR32" s="44"/>
      <c r="SS32" s="44"/>
      <c r="ST32" s="44"/>
      <c r="SU32" s="44"/>
      <c r="SV32" s="44"/>
      <c r="SW32" s="44"/>
      <c r="SX32" s="44"/>
      <c r="SY32" s="44"/>
      <c r="SZ32" s="44"/>
      <c r="TA32" s="44"/>
      <c r="TB32" s="44"/>
      <c r="TC32" s="44"/>
      <c r="TD32" s="44"/>
      <c r="TE32" s="44"/>
      <c r="TF32" s="44"/>
      <c r="TG32" s="44"/>
      <c r="TH32" s="44"/>
      <c r="TI32" s="44"/>
      <c r="TJ32" s="44"/>
      <c r="TK32" s="44"/>
      <c r="TL32" s="44"/>
      <c r="TM32" s="44"/>
      <c r="TN32" s="44"/>
      <c r="TO32" s="44"/>
      <c r="TP32" s="44"/>
      <c r="TQ32" s="44"/>
      <c r="TR32" s="44"/>
      <c r="TS32" s="44"/>
      <c r="TT32" s="44"/>
      <c r="TU32" s="44"/>
      <c r="TV32" s="44"/>
      <c r="TW32" s="44"/>
      <c r="TX32" s="44"/>
      <c r="TY32" s="44"/>
      <c r="TZ32" s="44"/>
      <c r="UA32" s="44"/>
      <c r="UB32" s="44"/>
      <c r="UC32" s="44"/>
      <c r="UD32" s="44"/>
      <c r="UE32" s="44"/>
      <c r="UF32" s="44"/>
      <c r="UG32" s="44"/>
      <c r="UH32" s="44"/>
      <c r="UI32" s="44"/>
      <c r="UJ32" s="44"/>
      <c r="UK32" s="44"/>
      <c r="UL32" s="44"/>
      <c r="UM32" s="44"/>
      <c r="UN32" s="44"/>
      <c r="UO32" s="44"/>
      <c r="UP32" s="44"/>
      <c r="UQ32" s="44"/>
      <c r="UR32" s="44"/>
      <c r="US32" s="44"/>
      <c r="UT32" s="44"/>
      <c r="UU32" s="44"/>
      <c r="UV32" s="44"/>
      <c r="UW32" s="44"/>
      <c r="UX32" s="44"/>
      <c r="UY32" s="44"/>
      <c r="UZ32" s="44"/>
      <c r="VA32" s="44"/>
      <c r="VB32" s="44"/>
      <c r="VC32" s="44"/>
      <c r="VD32" s="44"/>
      <c r="VE32" s="44"/>
      <c r="VF32" s="44"/>
      <c r="VG32" s="44"/>
      <c r="VH32" s="44"/>
      <c r="VI32" s="44"/>
      <c r="VJ32" s="44"/>
      <c r="VK32" s="44"/>
      <c r="VL32" s="44"/>
      <c r="VM32" s="44"/>
      <c r="VN32" s="44"/>
      <c r="VO32" s="44"/>
      <c r="VP32" s="44"/>
      <c r="VQ32" s="44"/>
      <c r="VR32" s="44"/>
      <c r="VS32" s="44"/>
      <c r="VT32" s="44"/>
      <c r="VU32" s="44"/>
      <c r="VV32" s="44"/>
      <c r="VW32" s="44"/>
      <c r="VX32" s="44"/>
      <c r="VY32" s="44"/>
      <c r="VZ32" s="44"/>
      <c r="WA32" s="44"/>
      <c r="WB32" s="44"/>
      <c r="WC32" s="44"/>
      <c r="WD32" s="44"/>
      <c r="WE32" s="44"/>
      <c r="WF32" s="44"/>
      <c r="WG32" s="44"/>
      <c r="WH32" s="44"/>
      <c r="WI32" s="44"/>
      <c r="WJ32" s="44"/>
      <c r="WK32" s="44"/>
      <c r="WL32" s="44"/>
      <c r="WM32" s="44"/>
      <c r="WN32" s="44"/>
      <c r="WO32" s="44"/>
      <c r="WP32" s="44"/>
      <c r="WQ32" s="44"/>
      <c r="WR32" s="44"/>
      <c r="WS32" s="44"/>
      <c r="WT32" s="44"/>
      <c r="WU32" s="44"/>
      <c r="WV32" s="44"/>
      <c r="WW32" s="44"/>
      <c r="WX32" s="44"/>
      <c r="WY32" s="44"/>
      <c r="WZ32" s="44"/>
      <c r="XA32" s="44"/>
      <c r="XB32" s="44"/>
      <c r="XC32" s="44"/>
      <c r="XD32" s="44"/>
      <c r="XE32" s="44"/>
      <c r="XF32" s="44"/>
      <c r="XG32" s="44"/>
      <c r="XH32" s="44"/>
      <c r="XI32" s="44"/>
      <c r="XJ32" s="44"/>
      <c r="XK32" s="44"/>
      <c r="XL32" s="44"/>
      <c r="XM32" s="44"/>
      <c r="XN32" s="44"/>
      <c r="XO32" s="44"/>
      <c r="XP32" s="44"/>
      <c r="XQ32" s="44"/>
      <c r="XR32" s="44"/>
      <c r="XS32" s="44"/>
      <c r="XT32" s="44"/>
      <c r="XU32" s="44"/>
      <c r="XV32" s="44"/>
      <c r="XW32" s="44"/>
      <c r="XX32" s="44"/>
      <c r="XY32" s="44"/>
      <c r="XZ32" s="44"/>
      <c r="YA32" s="44"/>
      <c r="YB32" s="44"/>
      <c r="YC32" s="44"/>
      <c r="YD32" s="44"/>
      <c r="YE32" s="44"/>
      <c r="YF32" s="44"/>
      <c r="YG32" s="44"/>
      <c r="YH32" s="44"/>
      <c r="YI32" s="44"/>
      <c r="YJ32" s="44"/>
      <c r="YK32" s="44"/>
      <c r="YL32" s="44"/>
      <c r="YM32" s="44"/>
      <c r="YN32" s="44"/>
      <c r="YO32" s="44"/>
      <c r="YP32" s="44"/>
      <c r="YQ32" s="44"/>
      <c r="YR32" s="44"/>
      <c r="YS32" s="44"/>
      <c r="YT32" s="44"/>
      <c r="YU32" s="44"/>
      <c r="YV32" s="44"/>
      <c r="YW32" s="44"/>
      <c r="YX32" s="44"/>
      <c r="YY32" s="44"/>
      <c r="YZ32" s="44"/>
      <c r="ZA32" s="44"/>
      <c r="ZB32" s="44"/>
      <c r="ZC32" s="44"/>
      <c r="ZD32" s="44"/>
      <c r="ZE32" s="44"/>
      <c r="ZF32" s="44"/>
      <c r="ZG32" s="44"/>
      <c r="ZH32" s="44"/>
      <c r="ZI32" s="44"/>
      <c r="ZJ32" s="44"/>
      <c r="ZK32" s="44"/>
      <c r="ZL32" s="44"/>
      <c r="ZM32" s="44"/>
      <c r="ZN32" s="44"/>
      <c r="ZO32" s="44"/>
      <c r="ZP32" s="44"/>
      <c r="ZQ32" s="44"/>
      <c r="ZR32" s="44"/>
      <c r="ZS32" s="44"/>
      <c r="ZT32" s="44"/>
      <c r="ZU32" s="44"/>
      <c r="ZV32" s="44"/>
      <c r="ZW32" s="44"/>
      <c r="ZX32" s="44"/>
      <c r="ZY32" s="44"/>
      <c r="ZZ32" s="44"/>
      <c r="AAA32" s="44"/>
      <c r="AAB32" s="44"/>
      <c r="AAC32" s="44"/>
      <c r="AAD32" s="44"/>
      <c r="AAE32" s="44"/>
      <c r="AAF32" s="44"/>
      <c r="AAG32" s="44"/>
      <c r="AAH32" s="44"/>
      <c r="AAI32" s="44"/>
      <c r="AAJ32" s="44"/>
      <c r="AAK32" s="44"/>
      <c r="AAL32" s="44"/>
      <c r="AAM32" s="44"/>
      <c r="AAN32" s="44"/>
      <c r="AAO32" s="44"/>
      <c r="AAP32" s="44"/>
      <c r="AAQ32" s="44"/>
      <c r="AAR32" s="44"/>
      <c r="AAS32" s="44"/>
      <c r="AAT32" s="44"/>
      <c r="AAU32" s="44"/>
      <c r="AAV32" s="44"/>
      <c r="AAW32" s="44"/>
      <c r="AAX32" s="44"/>
      <c r="AAY32" s="44"/>
      <c r="AAZ32" s="44"/>
      <c r="ABA32" s="44"/>
      <c r="ABB32" s="44"/>
      <c r="ABC32" s="44"/>
      <c r="ABD32" s="44"/>
      <c r="ABE32" s="44"/>
      <c r="ABF32" s="44"/>
      <c r="ABG32" s="44"/>
      <c r="ABH32" s="44"/>
      <c r="ABI32" s="44"/>
      <c r="ABJ32" s="44"/>
      <c r="ABK32" s="44"/>
      <c r="ABL32" s="44"/>
      <c r="ABM32" s="44"/>
      <c r="ABN32" s="44"/>
      <c r="ABO32" s="44"/>
      <c r="ABP32" s="44"/>
      <c r="ABQ32" s="44"/>
      <c r="ABR32" s="44"/>
      <c r="ABS32" s="44"/>
      <c r="ABT32" s="44"/>
      <c r="ABU32" s="44"/>
      <c r="ABV32" s="44"/>
      <c r="ABW32" s="44"/>
      <c r="ABX32" s="44"/>
      <c r="ABY32" s="44"/>
      <c r="ABZ32" s="44"/>
      <c r="ACA32" s="44"/>
      <c r="ACB32" s="44"/>
      <c r="ACC32" s="44"/>
      <c r="ACD32" s="44"/>
      <c r="ACE32" s="44"/>
      <c r="ACF32" s="44"/>
      <c r="ACG32" s="44"/>
      <c r="ACH32" s="44"/>
      <c r="ACI32" s="44"/>
      <c r="ACJ32" s="44"/>
      <c r="ACK32" s="44"/>
      <c r="ACL32" s="44"/>
      <c r="ACM32" s="44"/>
      <c r="ACN32" s="44"/>
      <c r="ACO32" s="44"/>
      <c r="ACP32" s="44"/>
      <c r="ACQ32" s="44"/>
      <c r="ACR32" s="44"/>
      <c r="ACS32" s="44"/>
      <c r="ACT32" s="44"/>
      <c r="ACU32" s="44"/>
      <c r="ACV32" s="44"/>
      <c r="ACW32" s="44"/>
      <c r="ACX32" s="44"/>
      <c r="ACY32" s="44"/>
      <c r="ACZ32" s="44"/>
      <c r="ADA32" s="44"/>
      <c r="ADB32" s="44"/>
      <c r="ADC32" s="44"/>
      <c r="ADD32" s="44"/>
      <c r="ADE32" s="44"/>
      <c r="ADF32" s="44"/>
      <c r="ADG32" s="44"/>
      <c r="ADH32" s="44"/>
      <c r="ADI32" s="44"/>
      <c r="ADJ32" s="44"/>
      <c r="ADK32" s="44"/>
      <c r="ADL32" s="44"/>
      <c r="ADM32" s="44"/>
      <c r="ADN32" s="44"/>
      <c r="ADO32" s="44"/>
      <c r="ADP32" s="44"/>
      <c r="ADQ32" s="44"/>
      <c r="ADR32" s="44"/>
      <c r="ADS32" s="44"/>
      <c r="ADT32" s="44"/>
      <c r="ADU32" s="44"/>
      <c r="ADV32" s="44"/>
      <c r="ADW32" s="44"/>
      <c r="ADX32" s="44"/>
      <c r="ADY32" s="44"/>
      <c r="ADZ32" s="44"/>
      <c r="AEA32" s="44"/>
      <c r="AEB32" s="44"/>
      <c r="AEC32" s="44"/>
      <c r="AED32" s="44"/>
      <c r="AEE32" s="44"/>
      <c r="AEF32" s="44"/>
      <c r="AEG32" s="44"/>
      <c r="AEH32" s="44"/>
      <c r="AEI32" s="44"/>
      <c r="AEJ32" s="44"/>
      <c r="AEK32" s="44"/>
      <c r="AEL32" s="44"/>
      <c r="AEM32" s="44"/>
      <c r="AEN32" s="44"/>
      <c r="AEO32" s="44"/>
      <c r="AEP32" s="44"/>
      <c r="AEQ32" s="44"/>
      <c r="AER32" s="44"/>
      <c r="AES32" s="44"/>
      <c r="AET32" s="44"/>
      <c r="AEU32" s="44"/>
      <c r="AEV32" s="44"/>
      <c r="AEW32" s="44"/>
      <c r="AEX32" s="44"/>
      <c r="AEY32" s="44"/>
      <c r="AEZ32" s="44"/>
      <c r="AFA32" s="44"/>
      <c r="AFB32" s="44"/>
      <c r="AFC32" s="44"/>
      <c r="AFD32" s="44"/>
      <c r="AFE32" s="44"/>
      <c r="AFF32" s="44"/>
      <c r="AFG32" s="44"/>
      <c r="AFH32" s="44"/>
      <c r="AFI32" s="44"/>
      <c r="AFJ32" s="44"/>
      <c r="AFK32" s="44"/>
      <c r="AFL32" s="44"/>
      <c r="AFM32" s="44"/>
      <c r="AFN32" s="44"/>
      <c r="AFO32" s="44"/>
      <c r="AFP32" s="44"/>
      <c r="AFQ32" s="44"/>
      <c r="AFR32" s="44"/>
      <c r="AFS32" s="44"/>
      <c r="AFT32" s="44"/>
      <c r="AFU32" s="44"/>
      <c r="AFV32" s="44"/>
      <c r="AFW32" s="44"/>
      <c r="AFX32" s="44"/>
      <c r="AFY32" s="44"/>
      <c r="AFZ32" s="44"/>
      <c r="AGA32" s="44"/>
      <c r="AGB32" s="44"/>
      <c r="AGC32" s="44"/>
      <c r="AGD32" s="44"/>
      <c r="AGE32" s="44"/>
      <c r="AGF32" s="44"/>
      <c r="AGG32" s="44"/>
      <c r="AGH32" s="44"/>
      <c r="AGI32" s="44"/>
      <c r="AGJ32" s="44"/>
      <c r="AGK32" s="44"/>
      <c r="AGL32" s="44"/>
      <c r="AGM32" s="44"/>
      <c r="AGN32" s="44"/>
      <c r="AGO32" s="44"/>
      <c r="AGP32" s="44"/>
      <c r="AGQ32" s="44"/>
      <c r="AGR32" s="44"/>
      <c r="AGS32" s="44"/>
      <c r="AGT32" s="44"/>
      <c r="AGU32" s="44"/>
      <c r="AGV32" s="44"/>
      <c r="AGW32" s="44"/>
      <c r="AGX32" s="44"/>
      <c r="AGY32" s="44"/>
      <c r="AGZ32" s="44"/>
      <c r="AHA32" s="44"/>
      <c r="AHB32" s="44"/>
      <c r="AHC32" s="44"/>
      <c r="AHD32" s="44"/>
      <c r="AHE32" s="44"/>
      <c r="AHF32" s="44"/>
      <c r="AHG32" s="44"/>
      <c r="AHH32" s="44"/>
      <c r="AHI32" s="44"/>
      <c r="AHJ32" s="44"/>
      <c r="AHK32" s="44"/>
      <c r="AHL32" s="44"/>
      <c r="AHM32" s="44"/>
      <c r="AHN32" s="44"/>
      <c r="AHO32" s="44"/>
      <c r="AHP32" s="44"/>
      <c r="AHQ32" s="44"/>
      <c r="AHR32" s="44"/>
      <c r="AHS32" s="44"/>
      <c r="AHT32" s="44"/>
      <c r="AHU32" s="44"/>
      <c r="AHV32" s="44"/>
      <c r="AHW32" s="44"/>
      <c r="AHX32" s="44"/>
      <c r="AHY32" s="44"/>
      <c r="AHZ32" s="44"/>
      <c r="AIA32" s="44"/>
      <c r="AIB32" s="44"/>
      <c r="AIC32" s="44"/>
      <c r="AID32" s="44"/>
      <c r="AIE32" s="44"/>
      <c r="AIF32" s="44"/>
      <c r="AIG32" s="44"/>
      <c r="AIH32" s="44"/>
      <c r="AII32" s="44"/>
      <c r="AIJ32" s="44"/>
      <c r="AIK32" s="44"/>
      <c r="AIL32" s="44"/>
      <c r="AIM32" s="44"/>
      <c r="AIN32" s="44"/>
      <c r="AIO32" s="44"/>
      <c r="AIP32" s="44"/>
      <c r="AIQ32" s="44"/>
      <c r="AIR32" s="44"/>
      <c r="AIS32" s="44"/>
      <c r="AIT32" s="44"/>
      <c r="AIU32" s="44"/>
      <c r="AIV32" s="44"/>
      <c r="AIW32" s="44"/>
      <c r="AIX32" s="44"/>
      <c r="AIY32" s="44"/>
      <c r="AIZ32" s="44"/>
      <c r="AJA32" s="44"/>
      <c r="AJB32" s="44"/>
      <c r="AJC32" s="44"/>
      <c r="AJD32" s="44"/>
      <c r="AJE32" s="44"/>
      <c r="AJF32" s="44"/>
      <c r="AJG32" s="44"/>
      <c r="AJH32" s="44"/>
      <c r="AJI32" s="44"/>
      <c r="AJJ32" s="44"/>
      <c r="AJK32" s="44"/>
      <c r="AJL32" s="44"/>
      <c r="AJM32" s="44"/>
      <c r="AJN32" s="44"/>
      <c r="AJO32" s="44"/>
      <c r="AJP32" s="44"/>
      <c r="AJQ32" s="44"/>
      <c r="AJR32" s="44"/>
      <c r="AJS32" s="44"/>
      <c r="AJT32" s="44"/>
      <c r="AJU32" s="44"/>
      <c r="AJV32" s="44"/>
      <c r="AJW32" s="44"/>
      <c r="AJX32" s="44"/>
      <c r="AJY32" s="44"/>
      <c r="AJZ32" s="44"/>
      <c r="AKA32" s="44"/>
      <c r="AKB32" s="44"/>
      <c r="AKC32" s="44"/>
      <c r="AKD32" s="44"/>
      <c r="AKE32" s="44"/>
      <c r="AKF32" s="44"/>
      <c r="AKG32" s="44"/>
      <c r="AKH32" s="44"/>
      <c r="AKI32" s="44"/>
      <c r="AKJ32" s="44"/>
      <c r="AKK32" s="44"/>
      <c r="AKL32" s="44"/>
      <c r="AKM32" s="44"/>
      <c r="AKN32" s="44"/>
      <c r="AKO32" s="44"/>
      <c r="AKP32" s="44"/>
      <c r="AKQ32" s="44"/>
      <c r="AKR32" s="44"/>
      <c r="AKS32" s="44"/>
      <c r="AKT32" s="44"/>
      <c r="AKU32" s="44"/>
      <c r="AKV32" s="44"/>
      <c r="AKW32" s="44"/>
      <c r="AKX32" s="44"/>
      <c r="AKY32" s="44"/>
      <c r="AKZ32" s="44"/>
      <c r="ALA32" s="44"/>
      <c r="ALB32" s="44"/>
      <c r="ALC32" s="44"/>
      <c r="ALD32" s="44"/>
      <c r="ALE32" s="44"/>
      <c r="ALF32" s="44"/>
      <c r="ALG32" s="44"/>
      <c r="ALH32" s="44"/>
      <c r="ALI32" s="44"/>
      <c r="ALJ32" s="44"/>
      <c r="ALK32" s="44"/>
      <c r="ALL32" s="44"/>
      <c r="ALM32" s="44"/>
      <c r="ALN32" s="44"/>
      <c r="ALO32" s="44"/>
      <c r="ALP32" s="44"/>
      <c r="ALQ32" s="44"/>
      <c r="ALR32" s="44"/>
      <c r="ALS32" s="44"/>
      <c r="ALT32" s="44"/>
      <c r="ALU32" s="44"/>
      <c r="ALV32" s="44"/>
      <c r="ALW32" s="44"/>
      <c r="ALX32" s="44"/>
      <c r="ALY32" s="44"/>
      <c r="ALZ32" s="44"/>
      <c r="AMA32" s="44"/>
      <c r="AMB32" s="44"/>
      <c r="AMC32" s="44"/>
      <c r="AMD32" s="44"/>
      <c r="AME32" s="44"/>
      <c r="AMF32" s="44"/>
      <c r="AMG32" s="44"/>
      <c r="AMH32" s="44"/>
      <c r="AMI32" s="44"/>
      <c r="AMJ32" s="44"/>
      <c r="AMK32" s="44"/>
      <c r="AML32" s="44"/>
      <c r="AMM32" s="44"/>
      <c r="AMN32" s="44"/>
      <c r="AMO32" s="44"/>
      <c r="AMP32" s="44"/>
      <c r="AMQ32" s="44"/>
      <c r="AMR32" s="44"/>
      <c r="AMS32" s="44"/>
      <c r="AMT32" s="44"/>
      <c r="AMU32" s="44"/>
      <c r="AMV32" s="44"/>
      <c r="AMW32" s="44"/>
      <c r="AMX32" s="44"/>
      <c r="AMY32" s="44"/>
      <c r="AMZ32" s="44"/>
      <c r="ANA32" s="44"/>
      <c r="ANB32" s="44"/>
      <c r="ANC32" s="44"/>
      <c r="AND32" s="44"/>
      <c r="ANE32" s="44"/>
      <c r="ANF32" s="44"/>
      <c r="ANG32" s="44"/>
      <c r="ANH32" s="44"/>
      <c r="ANI32" s="44"/>
      <c r="ANJ32" s="44"/>
      <c r="ANK32" s="44"/>
      <c r="ANL32" s="44"/>
      <c r="ANM32" s="44"/>
      <c r="ANN32" s="44"/>
      <c r="ANO32" s="44"/>
      <c r="ANP32" s="44"/>
      <c r="ANQ32" s="44"/>
      <c r="ANR32" s="44"/>
      <c r="ANS32" s="44"/>
      <c r="ANT32" s="44"/>
      <c r="ANU32" s="44"/>
      <c r="ANV32" s="44"/>
      <c r="ANW32" s="44"/>
      <c r="ANX32" s="44"/>
      <c r="ANY32" s="44"/>
      <c r="ANZ32" s="44"/>
      <c r="AOA32" s="44"/>
      <c r="AOB32" s="44"/>
      <c r="AOC32" s="44"/>
      <c r="AOD32" s="44"/>
      <c r="AOE32" s="44"/>
      <c r="AOF32" s="44"/>
      <c r="AOG32" s="44"/>
      <c r="AOH32" s="44"/>
      <c r="AOI32" s="44"/>
      <c r="AOJ32" s="44"/>
      <c r="AOK32" s="44"/>
      <c r="AOL32" s="44"/>
      <c r="AOM32" s="44"/>
      <c r="AON32" s="44"/>
      <c r="AOO32" s="44"/>
      <c r="AOP32" s="44"/>
      <c r="AOQ32" s="44"/>
      <c r="AOR32" s="44"/>
      <c r="AOS32" s="44"/>
      <c r="AOT32" s="44"/>
      <c r="AOU32" s="44"/>
      <c r="AOV32" s="44"/>
      <c r="AOW32" s="44"/>
      <c r="AOX32" s="44"/>
      <c r="AOY32" s="44"/>
      <c r="AOZ32" s="44"/>
      <c r="APA32" s="44"/>
      <c r="APB32" s="44"/>
      <c r="APC32" s="44"/>
      <c r="APD32" s="44"/>
      <c r="APE32" s="44"/>
      <c r="APF32" s="44"/>
      <c r="APG32" s="44"/>
      <c r="APH32" s="44"/>
      <c r="API32" s="44"/>
      <c r="APJ32" s="44"/>
      <c r="APK32" s="44"/>
      <c r="APL32" s="44"/>
      <c r="APM32" s="44"/>
      <c r="APN32" s="44"/>
      <c r="APO32" s="44"/>
      <c r="APP32" s="44"/>
      <c r="APQ32" s="44"/>
      <c r="APR32" s="44"/>
      <c r="APS32" s="44"/>
      <c r="APT32" s="44"/>
      <c r="APU32" s="44"/>
      <c r="APV32" s="44"/>
      <c r="APW32" s="44"/>
      <c r="APX32" s="44"/>
      <c r="APY32" s="44"/>
      <c r="APZ32" s="44"/>
      <c r="AQA32" s="44"/>
      <c r="AQB32" s="44"/>
      <c r="AQC32" s="44"/>
      <c r="AQD32" s="44"/>
      <c r="AQE32" s="44"/>
      <c r="AQF32" s="44"/>
      <c r="AQG32" s="44"/>
      <c r="AQH32" s="44"/>
      <c r="AQI32" s="44"/>
      <c r="AQJ32" s="44"/>
      <c r="AQK32" s="44"/>
      <c r="AQL32" s="44"/>
      <c r="AQM32" s="44"/>
      <c r="AQN32" s="44"/>
      <c r="AQO32" s="44"/>
      <c r="AQP32" s="44"/>
      <c r="AQQ32" s="44"/>
      <c r="AQR32" s="44"/>
      <c r="AQS32" s="44"/>
      <c r="AQT32" s="44"/>
      <c r="AQU32" s="44"/>
      <c r="AQV32" s="44"/>
      <c r="AQW32" s="44"/>
      <c r="AQX32" s="44"/>
      <c r="AQY32" s="44"/>
      <c r="AQZ32" s="44"/>
      <c r="ARA32" s="44"/>
      <c r="ARB32" s="44"/>
      <c r="ARC32" s="44"/>
      <c r="ARD32" s="44"/>
      <c r="ARE32" s="44"/>
      <c r="ARF32" s="44"/>
      <c r="ARG32" s="44"/>
      <c r="ARH32" s="44"/>
      <c r="ARI32" s="44"/>
      <c r="ARJ32" s="44"/>
      <c r="ARK32" s="44"/>
      <c r="ARL32" s="44"/>
      <c r="ARM32" s="44"/>
      <c r="ARN32" s="44"/>
      <c r="ARO32" s="44"/>
      <c r="ARP32" s="44"/>
      <c r="ARQ32" s="44"/>
      <c r="ARR32" s="44"/>
      <c r="ARS32" s="44"/>
      <c r="ART32" s="44"/>
      <c r="ARU32" s="44"/>
      <c r="ARV32" s="44"/>
      <c r="ARW32" s="44"/>
      <c r="ARX32" s="44"/>
      <c r="ARY32" s="44"/>
      <c r="ARZ32" s="44"/>
      <c r="ASA32" s="44"/>
      <c r="ASB32" s="44"/>
      <c r="ASC32" s="44"/>
      <c r="ASD32" s="44"/>
      <c r="ASE32" s="44"/>
      <c r="ASF32" s="44"/>
      <c r="ASG32" s="44"/>
      <c r="ASH32" s="44"/>
      <c r="ASI32" s="44"/>
      <c r="ASJ32" s="44"/>
      <c r="ASK32" s="44"/>
      <c r="ASL32" s="44"/>
      <c r="ASM32" s="44"/>
      <c r="ASN32" s="44"/>
      <c r="ASO32" s="44"/>
      <c r="ASP32" s="44"/>
      <c r="ASQ32" s="44"/>
      <c r="ASR32" s="44"/>
      <c r="ASS32" s="44"/>
      <c r="AST32" s="44"/>
      <c r="ASU32" s="44"/>
      <c r="ASV32" s="44"/>
      <c r="ASW32" s="44"/>
      <c r="ASX32" s="44"/>
      <c r="ASY32" s="44"/>
      <c r="ASZ32" s="44"/>
      <c r="ATA32" s="44"/>
      <c r="ATB32" s="44"/>
      <c r="ATC32" s="44"/>
      <c r="ATD32" s="44"/>
      <c r="ATE32" s="44"/>
      <c r="ATF32" s="44"/>
      <c r="ATG32" s="44"/>
      <c r="ATH32" s="44"/>
      <c r="ATI32" s="44"/>
      <c r="ATJ32" s="44"/>
      <c r="ATK32" s="44"/>
      <c r="ATL32" s="44"/>
      <c r="ATM32" s="44"/>
      <c r="ATN32" s="44"/>
      <c r="ATO32" s="44"/>
      <c r="ATP32" s="44"/>
      <c r="ATQ32" s="44"/>
      <c r="ATR32" s="44"/>
      <c r="ATS32" s="44"/>
      <c r="ATT32" s="44"/>
      <c r="ATU32" s="44"/>
      <c r="ATV32" s="44"/>
      <c r="ATW32" s="44"/>
      <c r="ATX32" s="44"/>
      <c r="ATY32" s="44"/>
      <c r="ATZ32" s="44"/>
      <c r="AUA32" s="44"/>
      <c r="AUB32" s="44"/>
      <c r="AUC32" s="44"/>
      <c r="AUD32" s="44"/>
      <c r="AUE32" s="44"/>
      <c r="AUF32" s="44"/>
      <c r="AUG32" s="44"/>
      <c r="AUH32" s="44"/>
      <c r="AUI32" s="44"/>
      <c r="AUJ32" s="44"/>
      <c r="AUK32" s="44"/>
      <c r="AUL32" s="44"/>
      <c r="AUM32" s="44"/>
      <c r="AUN32" s="44"/>
      <c r="AUO32" s="44"/>
      <c r="AUP32" s="44"/>
      <c r="AUQ32" s="44"/>
      <c r="AUR32" s="44"/>
      <c r="AUS32" s="44"/>
      <c r="AUT32" s="44"/>
      <c r="AUU32" s="44"/>
      <c r="AUV32" s="44"/>
      <c r="AUW32" s="44"/>
      <c r="AUX32" s="44"/>
      <c r="AUY32" s="44"/>
      <c r="AUZ32" s="44"/>
      <c r="AVA32" s="44"/>
      <c r="AVB32" s="44"/>
      <c r="AVC32" s="44"/>
      <c r="AVD32" s="44"/>
      <c r="AVE32" s="44"/>
      <c r="AVF32" s="44"/>
      <c r="AVG32" s="44"/>
      <c r="AVH32" s="44"/>
      <c r="AVI32" s="44"/>
      <c r="AVJ32" s="44"/>
      <c r="AVK32" s="44"/>
      <c r="AVL32" s="44"/>
      <c r="AVM32" s="44"/>
      <c r="AVN32" s="44"/>
      <c r="AVO32" s="44"/>
      <c r="AVP32" s="44"/>
      <c r="AVQ32" s="44"/>
      <c r="AVR32" s="44"/>
      <c r="AVS32" s="44"/>
      <c r="AVT32" s="44"/>
      <c r="AVU32" s="44"/>
      <c r="AVV32" s="44"/>
      <c r="AVW32" s="44"/>
      <c r="AVX32" s="44"/>
      <c r="AVY32" s="44"/>
      <c r="AVZ32" s="44"/>
      <c r="AWA32" s="44"/>
      <c r="AWB32" s="44"/>
      <c r="AWC32" s="44"/>
      <c r="AWD32" s="44"/>
      <c r="AWE32" s="44"/>
      <c r="AWF32" s="44"/>
      <c r="AWG32" s="44"/>
      <c r="AWH32" s="44"/>
      <c r="AWI32" s="44"/>
      <c r="AWJ32" s="44"/>
      <c r="AWK32" s="44"/>
      <c r="AWL32" s="44"/>
      <c r="AWM32" s="44"/>
      <c r="AWN32" s="44"/>
      <c r="AWO32" s="44"/>
      <c r="AWP32" s="44"/>
      <c r="AWQ32" s="44"/>
      <c r="AWR32" s="44"/>
      <c r="AWS32" s="44"/>
      <c r="AWT32" s="44"/>
      <c r="AWU32" s="44"/>
      <c r="AWV32" s="44"/>
      <c r="AWW32" s="44"/>
      <c r="AWX32" s="44"/>
      <c r="AWY32" s="44"/>
      <c r="AWZ32" s="44"/>
      <c r="AXA32" s="44"/>
      <c r="AXB32" s="44"/>
      <c r="AXC32" s="44"/>
      <c r="AXD32" s="44"/>
      <c r="AXE32" s="44"/>
      <c r="AXF32" s="44"/>
      <c r="AXG32" s="44"/>
      <c r="AXH32" s="44"/>
      <c r="AXI32" s="44"/>
      <c r="AXJ32" s="44"/>
      <c r="AXK32" s="44"/>
      <c r="AXL32" s="44"/>
      <c r="AXM32" s="44"/>
      <c r="AXN32" s="44"/>
      <c r="AXO32" s="44"/>
      <c r="AXP32" s="44"/>
      <c r="AXQ32" s="44"/>
      <c r="AXR32" s="44"/>
      <c r="AXS32" s="44"/>
      <c r="AXT32" s="44"/>
      <c r="AXU32" s="44"/>
      <c r="AXV32" s="44"/>
      <c r="AXW32" s="44"/>
      <c r="AXX32" s="44"/>
      <c r="AXY32" s="44"/>
      <c r="AXZ32" s="44"/>
      <c r="AYA32" s="44"/>
      <c r="AYB32" s="44"/>
      <c r="AYC32" s="44"/>
      <c r="AYD32" s="44"/>
      <c r="AYE32" s="44"/>
      <c r="AYF32" s="44"/>
      <c r="AYG32" s="44"/>
      <c r="AYH32" s="44"/>
      <c r="AYI32" s="44"/>
      <c r="AYJ32" s="44"/>
      <c r="AYK32" s="44"/>
      <c r="AYL32" s="44"/>
      <c r="AYM32" s="44"/>
      <c r="AYN32" s="44"/>
      <c r="AYO32" s="44"/>
      <c r="AYP32" s="44"/>
      <c r="AYQ32" s="44"/>
      <c r="AYR32" s="44"/>
      <c r="AYS32" s="44"/>
      <c r="AYT32" s="44"/>
      <c r="AYU32" s="44"/>
      <c r="AYV32" s="44"/>
      <c r="AYW32" s="44"/>
      <c r="AYX32" s="44"/>
      <c r="AYY32" s="44"/>
      <c r="AYZ32" s="44"/>
      <c r="AZA32" s="44"/>
      <c r="AZB32" s="44"/>
      <c r="AZC32" s="44"/>
      <c r="AZD32" s="44"/>
      <c r="AZE32" s="44"/>
      <c r="AZF32" s="44"/>
      <c r="AZG32" s="44"/>
      <c r="AZH32" s="44"/>
      <c r="AZI32" s="44"/>
      <c r="AZJ32" s="44"/>
      <c r="AZK32" s="44"/>
      <c r="AZL32" s="44"/>
      <c r="AZM32" s="44"/>
      <c r="AZN32" s="44"/>
      <c r="AZO32" s="44"/>
      <c r="AZP32" s="44"/>
      <c r="AZQ32" s="44"/>
      <c r="AZR32" s="44"/>
      <c r="AZS32" s="44"/>
      <c r="AZT32" s="44"/>
      <c r="AZU32" s="44"/>
      <c r="AZV32" s="44"/>
      <c r="AZW32" s="44"/>
      <c r="AZX32" s="44"/>
      <c r="AZY32" s="44"/>
      <c r="AZZ32" s="44"/>
      <c r="BAA32" s="44"/>
      <c r="BAB32" s="44"/>
      <c r="BAC32" s="44"/>
      <c r="BAD32" s="44"/>
      <c r="BAE32" s="44"/>
      <c r="BAF32" s="44"/>
      <c r="BAG32" s="44"/>
      <c r="BAH32" s="44"/>
      <c r="BAI32" s="44"/>
      <c r="BAJ32" s="44"/>
      <c r="BAK32" s="44"/>
      <c r="BAL32" s="44"/>
      <c r="BAM32" s="44"/>
      <c r="BAN32" s="44"/>
      <c r="BAO32" s="44"/>
      <c r="BAP32" s="44"/>
      <c r="BAQ32" s="44"/>
      <c r="BAR32" s="44"/>
      <c r="BAS32" s="44"/>
      <c r="BAT32" s="44"/>
      <c r="BAU32" s="44"/>
      <c r="BAV32" s="44"/>
      <c r="BAW32" s="44"/>
      <c r="BAX32" s="44"/>
      <c r="BAY32" s="44"/>
      <c r="BAZ32" s="44"/>
      <c r="BBA32" s="44"/>
      <c r="BBB32" s="44"/>
      <c r="BBC32" s="44"/>
      <c r="BBD32" s="44"/>
      <c r="BBE32" s="44"/>
      <c r="BBF32" s="44"/>
      <c r="BBG32" s="44"/>
      <c r="BBH32" s="44"/>
      <c r="BBI32" s="44"/>
      <c r="BBJ32" s="44"/>
      <c r="BBK32" s="44"/>
      <c r="BBL32" s="44"/>
      <c r="BBM32" s="44"/>
      <c r="BBN32" s="44"/>
      <c r="BBO32" s="44"/>
      <c r="BBP32" s="44"/>
      <c r="BBQ32" s="44"/>
      <c r="BBR32" s="44"/>
      <c r="BBS32" s="44"/>
      <c r="BBT32" s="44"/>
      <c r="BBU32" s="44"/>
      <c r="BBV32" s="44"/>
      <c r="BBW32" s="44"/>
      <c r="BBX32" s="44"/>
      <c r="BBY32" s="44"/>
      <c r="BBZ32" s="44"/>
      <c r="BCA32" s="44"/>
      <c r="BCB32" s="44"/>
      <c r="BCC32" s="44"/>
      <c r="BCD32" s="44"/>
      <c r="BCE32" s="44"/>
      <c r="BCF32" s="44"/>
      <c r="BCG32" s="44"/>
      <c r="BCH32" s="44"/>
      <c r="BCI32" s="44"/>
      <c r="BCJ32" s="44"/>
      <c r="BCK32" s="44"/>
      <c r="BCL32" s="44"/>
      <c r="BCM32" s="44"/>
      <c r="BCN32" s="44"/>
      <c r="BCO32" s="44"/>
      <c r="BCP32" s="44"/>
      <c r="BCQ32" s="44"/>
      <c r="BCR32" s="44"/>
      <c r="BCS32" s="44"/>
      <c r="BCT32" s="44"/>
      <c r="BCU32" s="44"/>
      <c r="BCV32" s="44"/>
      <c r="BCW32" s="44"/>
      <c r="BCX32" s="44"/>
      <c r="BCY32" s="44"/>
      <c r="BCZ32" s="44"/>
      <c r="BDA32" s="44"/>
      <c r="BDB32" s="44"/>
      <c r="BDC32" s="44"/>
      <c r="BDD32" s="44"/>
      <c r="BDE32" s="44"/>
      <c r="BDF32" s="44"/>
      <c r="BDG32" s="44"/>
      <c r="BDH32" s="44"/>
      <c r="BDI32" s="44"/>
      <c r="BDJ32" s="44"/>
      <c r="BDK32" s="44"/>
      <c r="BDL32" s="44"/>
      <c r="BDM32" s="44"/>
      <c r="BDN32" s="44"/>
      <c r="BDO32" s="44"/>
      <c r="BDP32" s="44"/>
      <c r="BDQ32" s="44"/>
      <c r="BDR32" s="44"/>
      <c r="BDS32" s="44"/>
      <c r="BDT32" s="44"/>
      <c r="BDU32" s="44"/>
      <c r="BDV32" s="44"/>
      <c r="BDW32" s="44"/>
      <c r="BDX32" s="44"/>
      <c r="BDY32" s="44"/>
      <c r="BDZ32" s="44"/>
      <c r="BEA32" s="44"/>
      <c r="BEB32" s="44"/>
      <c r="BEC32" s="44"/>
      <c r="BED32" s="44"/>
      <c r="BEE32" s="44"/>
      <c r="BEF32" s="44"/>
      <c r="BEG32" s="44"/>
      <c r="BEH32" s="44"/>
      <c r="BEI32" s="44"/>
      <c r="BEJ32" s="44"/>
      <c r="BEK32" s="44"/>
      <c r="BEL32" s="44"/>
      <c r="BEM32" s="44"/>
      <c r="BEN32" s="44"/>
      <c r="BEO32" s="44"/>
      <c r="BEP32" s="44"/>
      <c r="BEQ32" s="44"/>
      <c r="BER32" s="44"/>
      <c r="BES32" s="44"/>
      <c r="BET32" s="44"/>
      <c r="BEU32" s="44"/>
      <c r="BEV32" s="44"/>
      <c r="BEW32" s="44"/>
      <c r="BEX32" s="44"/>
      <c r="BEY32" s="44"/>
      <c r="BEZ32" s="44"/>
      <c r="BFA32" s="44"/>
      <c r="BFB32" s="44"/>
      <c r="BFC32" s="44"/>
      <c r="BFD32" s="44"/>
      <c r="BFE32" s="44"/>
      <c r="BFF32" s="44"/>
      <c r="BFG32" s="44"/>
      <c r="BFH32" s="44"/>
      <c r="BFI32" s="44"/>
      <c r="BFJ32" s="44"/>
      <c r="BFK32" s="44"/>
      <c r="BFL32" s="44"/>
      <c r="BFM32" s="44"/>
      <c r="BFN32" s="44"/>
      <c r="BFO32" s="44"/>
      <c r="BFP32" s="44"/>
      <c r="BFQ32" s="44"/>
      <c r="BFR32" s="44"/>
      <c r="BFS32" s="44"/>
      <c r="BFT32" s="44"/>
      <c r="BFU32" s="44"/>
      <c r="BFV32" s="44"/>
      <c r="BFW32" s="44"/>
      <c r="BFX32" s="44"/>
      <c r="BFY32" s="44"/>
      <c r="BFZ32" s="44"/>
      <c r="BGA32" s="44"/>
      <c r="BGB32" s="44"/>
      <c r="BGC32" s="44"/>
      <c r="BGD32" s="44"/>
      <c r="BGE32" s="44"/>
      <c r="BGF32" s="44"/>
      <c r="BGG32" s="44"/>
      <c r="BGH32" s="44"/>
      <c r="BGI32" s="44"/>
      <c r="BGJ32" s="44"/>
      <c r="BGK32" s="44"/>
      <c r="BGL32" s="44"/>
      <c r="BGM32" s="44"/>
      <c r="BGN32" s="44"/>
      <c r="BGO32" s="44"/>
      <c r="BGP32" s="44"/>
      <c r="BGQ32" s="44"/>
      <c r="BGR32" s="44"/>
      <c r="BGS32" s="44"/>
      <c r="BGT32" s="44"/>
      <c r="BGU32" s="44"/>
      <c r="BGV32" s="44"/>
      <c r="BGW32" s="44"/>
      <c r="BGX32" s="44"/>
      <c r="BGY32" s="44"/>
      <c r="BGZ32" s="44"/>
      <c r="BHA32" s="44"/>
      <c r="BHB32" s="44"/>
      <c r="BHC32" s="44"/>
      <c r="BHD32" s="44"/>
      <c r="BHE32" s="44"/>
      <c r="BHF32" s="44"/>
      <c r="BHG32" s="44"/>
      <c r="BHH32" s="44"/>
      <c r="BHI32" s="44"/>
      <c r="BHJ32" s="44"/>
      <c r="BHK32" s="44"/>
      <c r="BHL32" s="44"/>
      <c r="BHM32" s="44"/>
      <c r="BHN32" s="44"/>
      <c r="BHO32" s="44"/>
      <c r="BHP32" s="44"/>
      <c r="BHQ32" s="44"/>
      <c r="BHR32" s="44"/>
      <c r="BHS32" s="44"/>
      <c r="BHT32" s="44"/>
      <c r="BHU32" s="44"/>
      <c r="BHV32" s="44"/>
      <c r="BHW32" s="44"/>
      <c r="BHX32" s="44"/>
      <c r="BHY32" s="44"/>
      <c r="BHZ32" s="44"/>
      <c r="BIA32" s="44"/>
      <c r="BIB32" s="44"/>
      <c r="BIC32" s="44"/>
      <c r="BID32" s="44"/>
      <c r="BIE32" s="44"/>
      <c r="BIF32" s="44"/>
      <c r="BIG32" s="44"/>
      <c r="BIH32" s="44"/>
      <c r="BII32" s="44"/>
      <c r="BIJ32" s="44"/>
      <c r="BIK32" s="44"/>
      <c r="BIL32" s="44"/>
      <c r="BIM32" s="44"/>
      <c r="BIN32" s="44"/>
      <c r="BIO32" s="44"/>
      <c r="BIP32" s="44"/>
      <c r="BIQ32" s="44"/>
      <c r="BIR32" s="44"/>
      <c r="BIS32" s="44"/>
      <c r="BIT32" s="44"/>
      <c r="BIU32" s="44"/>
      <c r="BIV32" s="44"/>
      <c r="BIW32" s="44"/>
      <c r="BIX32" s="44"/>
      <c r="BIY32" s="44"/>
      <c r="BIZ32" s="44"/>
      <c r="BJA32" s="44"/>
      <c r="BJB32" s="44"/>
      <c r="BJC32" s="44"/>
      <c r="BJD32" s="44"/>
      <c r="BJE32" s="44"/>
      <c r="BJF32" s="44"/>
      <c r="BJG32" s="44"/>
      <c r="BJH32" s="44"/>
      <c r="BJI32" s="44"/>
      <c r="BJJ32" s="44"/>
      <c r="BJK32" s="44"/>
      <c r="BJL32" s="44"/>
      <c r="BJM32" s="44"/>
      <c r="BJN32" s="44"/>
      <c r="BJO32" s="44"/>
      <c r="BJP32" s="44"/>
      <c r="BJQ32" s="44"/>
      <c r="BJR32" s="44"/>
      <c r="BJS32" s="44"/>
      <c r="BJT32" s="44"/>
      <c r="BJU32" s="44"/>
      <c r="BJV32" s="44"/>
      <c r="BJW32" s="44"/>
      <c r="BJX32" s="44"/>
      <c r="BJY32" s="44"/>
      <c r="BJZ32" s="44"/>
      <c r="BKA32" s="44"/>
      <c r="BKB32" s="44"/>
      <c r="BKC32" s="44"/>
      <c r="BKD32" s="44"/>
      <c r="BKE32" s="44"/>
      <c r="BKF32" s="44"/>
      <c r="BKG32" s="44"/>
      <c r="BKH32" s="44"/>
      <c r="BKI32" s="44"/>
      <c r="BKJ32" s="44"/>
      <c r="BKK32" s="44"/>
      <c r="BKL32" s="44"/>
      <c r="BKM32" s="44"/>
      <c r="BKN32" s="44"/>
      <c r="BKO32" s="44"/>
      <c r="BKP32" s="44"/>
      <c r="BKQ32" s="44"/>
      <c r="BKR32" s="44"/>
      <c r="BKS32" s="44"/>
      <c r="BKT32" s="44"/>
      <c r="BKU32" s="44"/>
      <c r="BKV32" s="44"/>
      <c r="BKW32" s="44"/>
      <c r="BKX32" s="44"/>
      <c r="BKY32" s="44"/>
      <c r="BKZ32" s="44"/>
      <c r="BLA32" s="44"/>
      <c r="BLB32" s="44"/>
      <c r="BLC32" s="44"/>
      <c r="BLD32" s="44"/>
      <c r="BLE32" s="44"/>
      <c r="BLF32" s="44"/>
      <c r="BLG32" s="44"/>
      <c r="BLH32" s="44"/>
      <c r="BLI32" s="44"/>
      <c r="BLJ32" s="44"/>
      <c r="BLK32" s="44"/>
      <c r="BLL32" s="44"/>
      <c r="BLM32" s="44"/>
      <c r="BLN32" s="44"/>
      <c r="BLO32" s="44"/>
      <c r="BLP32" s="44"/>
      <c r="BLQ32" s="44"/>
      <c r="BLR32" s="44"/>
      <c r="BLS32" s="44"/>
      <c r="BLT32" s="44"/>
      <c r="BLU32" s="44"/>
      <c r="BLV32" s="44"/>
      <c r="BLW32" s="44"/>
      <c r="BLX32" s="44"/>
      <c r="BLY32" s="44"/>
      <c r="BLZ32" s="44"/>
      <c r="BMA32" s="44"/>
      <c r="BMB32" s="44"/>
      <c r="BMC32" s="44"/>
      <c r="BMD32" s="44"/>
      <c r="BME32" s="44"/>
      <c r="BMF32" s="44"/>
      <c r="BMG32" s="44"/>
      <c r="BMH32" s="44"/>
      <c r="BMI32" s="44"/>
      <c r="BMJ32" s="44"/>
      <c r="BMK32" s="44"/>
      <c r="BML32" s="44"/>
      <c r="BMM32" s="44"/>
      <c r="BMN32" s="44"/>
      <c r="BMO32" s="44"/>
      <c r="BMP32" s="44"/>
      <c r="BMQ32" s="44"/>
      <c r="BMR32" s="44"/>
      <c r="BMS32" s="44"/>
      <c r="BMT32" s="44"/>
      <c r="BMU32" s="44"/>
      <c r="BMV32" s="44"/>
      <c r="BMW32" s="44"/>
      <c r="BMX32" s="44"/>
      <c r="BMY32" s="44"/>
      <c r="BMZ32" s="44"/>
      <c r="BNA32" s="44"/>
      <c r="BNB32" s="44"/>
      <c r="BNC32" s="44"/>
      <c r="BND32" s="44"/>
      <c r="BNE32" s="44"/>
      <c r="BNF32" s="44"/>
      <c r="BNG32" s="44"/>
      <c r="BNH32" s="44"/>
      <c r="BNI32" s="44"/>
      <c r="BNJ32" s="44"/>
      <c r="BNK32" s="44"/>
      <c r="BNL32" s="44"/>
      <c r="BNM32" s="44"/>
      <c r="BNN32" s="44"/>
      <c r="BNO32" s="44"/>
      <c r="BNP32" s="44"/>
      <c r="BNQ32" s="44"/>
      <c r="BNR32" s="44"/>
      <c r="BNS32" s="44"/>
      <c r="BNT32" s="44"/>
      <c r="BNU32" s="44"/>
      <c r="BNV32" s="44"/>
      <c r="BNW32" s="44"/>
      <c r="BNX32" s="44"/>
      <c r="BNY32" s="44"/>
      <c r="BNZ32" s="44"/>
      <c r="BOA32" s="44"/>
      <c r="BOB32" s="44"/>
      <c r="BOC32" s="44"/>
      <c r="BOD32" s="44"/>
      <c r="BOE32" s="44"/>
      <c r="BOF32" s="44"/>
      <c r="BOG32" s="44"/>
      <c r="BOH32" s="44"/>
      <c r="BOI32" s="44"/>
      <c r="BOJ32" s="44"/>
      <c r="BOK32" s="44"/>
      <c r="BOL32" s="44"/>
      <c r="BOM32" s="44"/>
      <c r="BON32" s="44"/>
      <c r="BOO32" s="44"/>
      <c r="BOP32" s="44"/>
      <c r="BOQ32" s="44"/>
      <c r="BOR32" s="44"/>
      <c r="BOS32" s="44"/>
      <c r="BOT32" s="44"/>
      <c r="BOU32" s="44"/>
      <c r="BOV32" s="44"/>
      <c r="BOW32" s="44"/>
      <c r="BOX32" s="44"/>
      <c r="BOY32" s="44"/>
      <c r="BOZ32" s="44"/>
      <c r="BPA32" s="44"/>
      <c r="BPB32" s="44"/>
      <c r="BPC32" s="44"/>
      <c r="BPD32" s="44"/>
      <c r="BPE32" s="44"/>
      <c r="BPF32" s="44"/>
      <c r="BPG32" s="44"/>
      <c r="BPH32" s="44"/>
      <c r="BPI32" s="44"/>
      <c r="BPJ32" s="44"/>
      <c r="BPK32" s="44"/>
      <c r="BPL32" s="44"/>
      <c r="BPM32" s="44"/>
      <c r="BPN32" s="44"/>
      <c r="BPO32" s="44"/>
      <c r="BPP32" s="44"/>
      <c r="BPQ32" s="44"/>
      <c r="BPR32" s="44"/>
      <c r="BPS32" s="44"/>
      <c r="BPT32" s="44"/>
      <c r="BPU32" s="44"/>
      <c r="BPV32" s="44"/>
      <c r="BPW32" s="44"/>
      <c r="BPX32" s="44"/>
      <c r="BPY32" s="44"/>
      <c r="BPZ32" s="44"/>
      <c r="BQA32" s="44"/>
      <c r="BQB32" s="44"/>
      <c r="BQC32" s="44"/>
      <c r="BQD32" s="44"/>
      <c r="BQE32" s="44"/>
      <c r="BQF32" s="44"/>
      <c r="BQG32" s="44"/>
      <c r="BQH32" s="44"/>
      <c r="BQI32" s="44"/>
      <c r="BQJ32" s="44"/>
      <c r="BQK32" s="44"/>
      <c r="BQL32" s="44"/>
      <c r="BQM32" s="44"/>
      <c r="BQN32" s="44"/>
      <c r="BQO32" s="44"/>
      <c r="BQP32" s="44"/>
      <c r="BQQ32" s="44"/>
      <c r="BQR32" s="44"/>
      <c r="BQS32" s="44"/>
      <c r="BQT32" s="44"/>
      <c r="BQU32" s="44"/>
      <c r="BQV32" s="44"/>
      <c r="BQW32" s="44"/>
      <c r="BQX32" s="44"/>
      <c r="BQY32" s="44"/>
      <c r="BQZ32" s="44"/>
      <c r="BRA32" s="44"/>
      <c r="BRB32" s="44"/>
      <c r="BRC32" s="44"/>
      <c r="BRD32" s="44"/>
      <c r="BRE32" s="44"/>
      <c r="BRF32" s="44"/>
      <c r="BRG32" s="44"/>
      <c r="BRH32" s="44"/>
      <c r="BRI32" s="44"/>
      <c r="BRJ32" s="44"/>
      <c r="BRK32" s="44"/>
      <c r="BRL32" s="44"/>
      <c r="BRM32" s="44"/>
      <c r="BRN32" s="44"/>
      <c r="BRO32" s="44"/>
      <c r="BRP32" s="44"/>
      <c r="BRQ32" s="44"/>
      <c r="BRR32" s="44"/>
      <c r="BRS32" s="44"/>
      <c r="BRT32" s="44"/>
      <c r="BRU32" s="44"/>
      <c r="BRV32" s="44"/>
      <c r="BRW32" s="44"/>
      <c r="BRX32" s="44"/>
      <c r="BRY32" s="44"/>
      <c r="BRZ32" s="44"/>
      <c r="BSA32" s="44"/>
      <c r="BSB32" s="44"/>
      <c r="BSC32" s="44"/>
      <c r="BSD32" s="44"/>
      <c r="BSE32" s="44"/>
      <c r="BSF32" s="44"/>
      <c r="BSG32" s="44"/>
      <c r="BSH32" s="44"/>
      <c r="BSI32" s="44"/>
      <c r="BSJ32" s="44"/>
      <c r="BSK32" s="44"/>
      <c r="BSL32" s="44"/>
      <c r="BSM32" s="44"/>
      <c r="BSN32" s="44"/>
      <c r="BSO32" s="44"/>
      <c r="BSP32" s="44"/>
      <c r="BSQ32" s="44"/>
      <c r="BSR32" s="44"/>
      <c r="BSS32" s="44"/>
      <c r="BST32" s="44"/>
      <c r="BSU32" s="44"/>
      <c r="BSV32" s="44"/>
      <c r="BSW32" s="44"/>
      <c r="BSX32" s="44"/>
      <c r="BSY32" s="44"/>
      <c r="BSZ32" s="44"/>
      <c r="BTA32" s="44"/>
      <c r="BTB32" s="44"/>
      <c r="BTC32" s="44"/>
      <c r="BTD32" s="44"/>
      <c r="BTE32" s="44"/>
      <c r="BTF32" s="44"/>
      <c r="BTG32" s="44"/>
      <c r="BTH32" s="44"/>
      <c r="BTI32" s="44"/>
      <c r="BTJ32" s="44"/>
      <c r="BTK32" s="44"/>
      <c r="BTL32" s="44"/>
      <c r="BTM32" s="44"/>
      <c r="BTN32" s="44"/>
      <c r="BTO32" s="44"/>
      <c r="BTP32" s="44"/>
      <c r="BTQ32" s="44"/>
      <c r="BTR32" s="44"/>
      <c r="BTS32" s="44"/>
      <c r="BTT32" s="44"/>
      <c r="BTU32" s="44"/>
      <c r="BTV32" s="44"/>
      <c r="BTW32" s="44"/>
      <c r="BTX32" s="44"/>
      <c r="BTY32" s="44"/>
      <c r="BTZ32" s="44"/>
      <c r="BUA32" s="44"/>
      <c r="BUB32" s="44"/>
      <c r="BUC32" s="44"/>
      <c r="BUD32" s="44"/>
      <c r="BUE32" s="44"/>
      <c r="BUF32" s="44"/>
      <c r="BUG32" s="44"/>
      <c r="BUH32" s="44"/>
      <c r="BUI32" s="44"/>
      <c r="BUJ32" s="44"/>
      <c r="BUK32" s="44"/>
      <c r="BUL32" s="44"/>
      <c r="BUM32" s="44"/>
      <c r="BUN32" s="44"/>
      <c r="BUO32" s="44"/>
      <c r="BUP32" s="44"/>
      <c r="BUQ32" s="44"/>
      <c r="BUR32" s="44"/>
      <c r="BUS32" s="44"/>
      <c r="BUT32" s="44"/>
      <c r="BUU32" s="44"/>
      <c r="BUV32" s="44"/>
      <c r="BUW32" s="44"/>
      <c r="BUX32" s="44"/>
      <c r="BUY32" s="44"/>
      <c r="BUZ32" s="44"/>
      <c r="BVA32" s="44"/>
      <c r="BVB32" s="44"/>
      <c r="BVC32" s="44"/>
      <c r="BVD32" s="44"/>
      <c r="BVE32" s="44"/>
      <c r="BVF32" s="44"/>
      <c r="BVG32" s="44"/>
      <c r="BVH32" s="44"/>
      <c r="BVI32" s="44"/>
      <c r="BVJ32" s="44"/>
      <c r="BVK32" s="44"/>
      <c r="BVL32" s="44"/>
      <c r="BVM32" s="44"/>
      <c r="BVN32" s="44"/>
      <c r="BVO32" s="44"/>
      <c r="BVP32" s="44"/>
      <c r="BVQ32" s="44"/>
      <c r="BVR32" s="44"/>
      <c r="BVS32" s="44"/>
      <c r="BVT32" s="44"/>
      <c r="BVU32" s="44"/>
      <c r="BVV32" s="44"/>
      <c r="BVW32" s="44"/>
      <c r="BVX32" s="44"/>
      <c r="BVY32" s="44"/>
      <c r="BVZ32" s="44"/>
      <c r="BWA32" s="44"/>
      <c r="BWB32" s="44"/>
      <c r="BWC32" s="44"/>
      <c r="BWD32" s="44"/>
      <c r="BWE32" s="44"/>
      <c r="BWF32" s="44"/>
      <c r="BWG32" s="44"/>
      <c r="BWH32" s="44"/>
      <c r="BWI32" s="44"/>
      <c r="BWJ32" s="44"/>
      <c r="BWK32" s="44"/>
      <c r="BWL32" s="44"/>
      <c r="BWM32" s="44"/>
      <c r="BWN32" s="44"/>
      <c r="BWO32" s="44"/>
      <c r="BWP32" s="44"/>
      <c r="BWQ32" s="44"/>
      <c r="BWR32" s="44"/>
      <c r="BWS32" s="44"/>
      <c r="BWT32" s="44"/>
      <c r="BWU32" s="44"/>
      <c r="BWV32" s="44"/>
      <c r="BWW32" s="44"/>
      <c r="BWX32" s="44"/>
      <c r="BWY32" s="44"/>
      <c r="BWZ32" s="44"/>
      <c r="BXA32" s="44"/>
      <c r="BXB32" s="44"/>
      <c r="BXC32" s="44"/>
      <c r="BXD32" s="44"/>
      <c r="BXE32" s="44"/>
      <c r="BXF32" s="44"/>
      <c r="BXG32" s="44"/>
      <c r="BXH32" s="44"/>
      <c r="BXI32" s="44"/>
      <c r="BXJ32" s="44"/>
      <c r="BXK32" s="44"/>
      <c r="BXL32" s="44"/>
      <c r="BXM32" s="44"/>
      <c r="BXN32" s="44"/>
      <c r="BXO32" s="44"/>
      <c r="BXP32" s="44"/>
      <c r="BXQ32" s="44"/>
      <c r="BXR32" s="44"/>
      <c r="BXS32" s="44"/>
      <c r="BXT32" s="44"/>
      <c r="BXU32" s="44"/>
      <c r="BXV32" s="44"/>
      <c r="BXW32" s="44"/>
      <c r="BXX32" s="44"/>
      <c r="BXY32" s="44"/>
      <c r="BXZ32" s="44"/>
      <c r="BYA32" s="44"/>
      <c r="BYB32" s="44"/>
      <c r="BYC32" s="44"/>
      <c r="BYD32" s="44"/>
      <c r="BYE32" s="44"/>
      <c r="BYF32" s="44"/>
      <c r="BYG32" s="44"/>
      <c r="BYH32" s="44"/>
      <c r="BYI32" s="44"/>
      <c r="BYJ32" s="44"/>
      <c r="BYK32" s="44"/>
      <c r="BYL32" s="44"/>
      <c r="BYM32" s="44"/>
      <c r="BYN32" s="44"/>
      <c r="BYO32" s="44"/>
      <c r="BYP32" s="44"/>
      <c r="BYQ32" s="44"/>
      <c r="BYR32" s="44"/>
      <c r="BYS32" s="44"/>
      <c r="BYT32" s="44"/>
      <c r="BYU32" s="44"/>
      <c r="BYV32" s="44"/>
      <c r="BYW32" s="44"/>
      <c r="BYX32" s="44"/>
      <c r="BYY32" s="44"/>
      <c r="BYZ32" s="44"/>
      <c r="BZA32" s="44"/>
      <c r="BZB32" s="44"/>
      <c r="BZC32" s="44"/>
      <c r="BZD32" s="44"/>
      <c r="BZE32" s="44"/>
      <c r="BZF32" s="44"/>
      <c r="BZG32" s="44"/>
      <c r="BZH32" s="44"/>
      <c r="BZI32" s="44"/>
      <c r="BZJ32" s="44"/>
      <c r="BZK32" s="44"/>
      <c r="BZL32" s="44"/>
      <c r="BZM32" s="44"/>
      <c r="BZN32" s="44"/>
      <c r="BZO32" s="44"/>
      <c r="BZP32" s="44"/>
      <c r="BZQ32" s="44"/>
      <c r="BZR32" s="44"/>
      <c r="BZS32" s="44"/>
      <c r="BZT32" s="44"/>
      <c r="BZU32" s="44"/>
      <c r="BZV32" s="44"/>
      <c r="BZW32" s="44"/>
      <c r="BZX32" s="44"/>
      <c r="BZY32" s="44"/>
      <c r="BZZ32" s="44"/>
      <c r="CAA32" s="44"/>
      <c r="CAB32" s="44"/>
      <c r="CAC32" s="44"/>
      <c r="CAD32" s="44"/>
      <c r="CAE32" s="44"/>
      <c r="CAF32" s="44"/>
      <c r="CAG32" s="44"/>
      <c r="CAH32" s="44"/>
      <c r="CAI32" s="44"/>
      <c r="CAJ32" s="44"/>
      <c r="CAK32" s="44"/>
      <c r="CAL32" s="44"/>
      <c r="CAM32" s="44"/>
      <c r="CAN32" s="44"/>
      <c r="CAO32" s="44"/>
      <c r="CAP32" s="44"/>
      <c r="CAQ32" s="44"/>
      <c r="CAR32" s="44"/>
      <c r="CAS32" s="44"/>
      <c r="CAT32" s="44"/>
      <c r="CAU32" s="44"/>
      <c r="CAV32" s="44"/>
      <c r="CAW32" s="44"/>
      <c r="CAX32" s="44"/>
      <c r="CAY32" s="44"/>
      <c r="CAZ32" s="44"/>
      <c r="CBA32" s="44"/>
      <c r="CBB32" s="44"/>
      <c r="CBC32" s="44"/>
      <c r="CBD32" s="44"/>
      <c r="CBE32" s="44"/>
      <c r="CBF32" s="44"/>
      <c r="CBG32" s="44"/>
      <c r="CBH32" s="44"/>
      <c r="CBI32" s="44"/>
      <c r="CBJ32" s="44"/>
      <c r="CBK32" s="44"/>
      <c r="CBL32" s="44"/>
      <c r="CBM32" s="44"/>
      <c r="CBN32" s="44"/>
      <c r="CBO32" s="44"/>
      <c r="CBP32" s="44"/>
      <c r="CBQ32" s="44"/>
      <c r="CBR32" s="44"/>
      <c r="CBS32" s="44"/>
      <c r="CBT32" s="44"/>
      <c r="CBU32" s="44"/>
      <c r="CBV32" s="44"/>
      <c r="CBW32" s="44"/>
      <c r="CBX32" s="44"/>
      <c r="CBY32" s="44"/>
      <c r="CBZ32" s="44"/>
      <c r="CCA32" s="44"/>
      <c r="CCB32" s="44"/>
      <c r="CCC32" s="44"/>
      <c r="CCD32" s="44"/>
      <c r="CCE32" s="44"/>
      <c r="CCF32" s="44"/>
      <c r="CCG32" s="44"/>
      <c r="CCH32" s="44"/>
      <c r="CCI32" s="44"/>
      <c r="CCJ32" s="44"/>
      <c r="CCK32" s="44"/>
      <c r="CCL32" s="44"/>
      <c r="CCM32" s="44"/>
      <c r="CCN32" s="44"/>
      <c r="CCO32" s="44"/>
      <c r="CCP32" s="44"/>
      <c r="CCQ32" s="44"/>
      <c r="CCR32" s="44"/>
      <c r="CCS32" s="44"/>
      <c r="CCT32" s="44"/>
      <c r="CCU32" s="44"/>
      <c r="CCV32" s="44"/>
      <c r="CCW32" s="44"/>
      <c r="CCX32" s="44"/>
      <c r="CCY32" s="44"/>
      <c r="CCZ32" s="44"/>
      <c r="CDA32" s="44"/>
      <c r="CDB32" s="44"/>
      <c r="CDC32" s="44"/>
      <c r="CDD32" s="44"/>
      <c r="CDE32" s="44"/>
      <c r="CDF32" s="44"/>
      <c r="CDG32" s="44"/>
      <c r="CDH32" s="44"/>
      <c r="CDI32" s="44"/>
      <c r="CDJ32" s="44"/>
      <c r="CDK32" s="44"/>
      <c r="CDL32" s="44"/>
      <c r="CDM32" s="44"/>
      <c r="CDN32" s="44"/>
      <c r="CDO32" s="44"/>
      <c r="CDP32" s="44"/>
      <c r="CDQ32" s="44"/>
      <c r="CDR32" s="44"/>
      <c r="CDS32" s="44"/>
      <c r="CDT32" s="44"/>
      <c r="CDU32" s="44"/>
      <c r="CDV32" s="44"/>
      <c r="CDW32" s="44"/>
      <c r="CDX32" s="44"/>
      <c r="CDY32" s="44"/>
      <c r="CDZ32" s="44"/>
      <c r="CEA32" s="44"/>
      <c r="CEB32" s="44"/>
      <c r="CEC32" s="44"/>
      <c r="CED32" s="44"/>
      <c r="CEE32" s="44"/>
      <c r="CEF32" s="44"/>
      <c r="CEG32" s="44"/>
      <c r="CEH32" s="44"/>
      <c r="CEI32" s="44"/>
      <c r="CEJ32" s="44"/>
      <c r="CEK32" s="44"/>
      <c r="CEL32" s="44"/>
      <c r="CEM32" s="44"/>
      <c r="CEN32" s="44"/>
      <c r="CEO32" s="44"/>
      <c r="CEP32" s="44"/>
      <c r="CEQ32" s="44"/>
      <c r="CER32" s="44"/>
      <c r="CES32" s="44"/>
      <c r="CET32" s="44"/>
      <c r="CEU32" s="44"/>
      <c r="CEV32" s="44"/>
      <c r="CEW32" s="44"/>
      <c r="CEX32" s="44"/>
      <c r="CEY32" s="44"/>
      <c r="CEZ32" s="44"/>
      <c r="CFA32" s="44"/>
      <c r="CFB32" s="44"/>
      <c r="CFC32" s="44"/>
      <c r="CFD32" s="44"/>
      <c r="CFE32" s="44"/>
      <c r="CFF32" s="44"/>
      <c r="CFG32" s="44"/>
      <c r="CFH32" s="44"/>
      <c r="CFI32" s="44"/>
      <c r="CFJ32" s="44"/>
      <c r="CFK32" s="44"/>
      <c r="CFL32" s="44"/>
      <c r="CFM32" s="44"/>
      <c r="CFN32" s="44"/>
      <c r="CFO32" s="44"/>
      <c r="CFP32" s="44"/>
      <c r="CFQ32" s="44"/>
      <c r="CFR32" s="44"/>
      <c r="CFS32" s="44"/>
      <c r="CFT32" s="44"/>
      <c r="CFU32" s="44"/>
      <c r="CFV32" s="44"/>
      <c r="CFW32" s="44"/>
      <c r="CFX32" s="44"/>
      <c r="CFY32" s="44"/>
      <c r="CFZ32" s="44"/>
      <c r="CGA32" s="44"/>
      <c r="CGB32" s="44"/>
      <c r="CGC32" s="44"/>
      <c r="CGD32" s="44"/>
      <c r="CGE32" s="44"/>
      <c r="CGF32" s="44"/>
      <c r="CGG32" s="44"/>
      <c r="CGH32" s="44"/>
      <c r="CGI32" s="44"/>
      <c r="CGJ32" s="44"/>
      <c r="CGK32" s="44"/>
      <c r="CGL32" s="44"/>
      <c r="CGM32" s="44"/>
      <c r="CGN32" s="44"/>
      <c r="CGO32" s="44"/>
      <c r="CGP32" s="44"/>
      <c r="CGQ32" s="44"/>
      <c r="CGR32" s="44"/>
      <c r="CGS32" s="44"/>
      <c r="CGT32" s="44"/>
      <c r="CGU32" s="44"/>
      <c r="CGV32" s="44"/>
      <c r="CGW32" s="44"/>
      <c r="CGX32" s="44"/>
      <c r="CGY32" s="44"/>
      <c r="CGZ32" s="44"/>
      <c r="CHA32" s="44"/>
      <c r="CHB32" s="44"/>
      <c r="CHC32" s="44"/>
      <c r="CHD32" s="44"/>
      <c r="CHE32" s="44"/>
      <c r="CHF32" s="44"/>
      <c r="CHG32" s="44"/>
      <c r="CHH32" s="44"/>
      <c r="CHI32" s="44"/>
      <c r="CHJ32" s="44"/>
      <c r="CHK32" s="44"/>
      <c r="CHL32" s="44"/>
      <c r="CHM32" s="44"/>
      <c r="CHN32" s="44"/>
      <c r="CHO32" s="44"/>
      <c r="CHP32" s="44"/>
      <c r="CHQ32" s="44"/>
      <c r="CHR32" s="44"/>
      <c r="CHS32" s="44"/>
      <c r="CHT32" s="44"/>
      <c r="CHU32" s="44"/>
      <c r="CHV32" s="44"/>
      <c r="CHW32" s="44"/>
      <c r="CHX32" s="44"/>
      <c r="CHY32" s="44"/>
      <c r="CHZ32" s="44"/>
      <c r="CIA32" s="44"/>
      <c r="CIB32" s="44"/>
      <c r="CIC32" s="44"/>
      <c r="CID32" s="44"/>
      <c r="CIE32" s="44"/>
      <c r="CIF32" s="44"/>
      <c r="CIG32" s="44"/>
      <c r="CIH32" s="44"/>
      <c r="CII32" s="44"/>
      <c r="CIJ32" s="44"/>
      <c r="CIK32" s="44"/>
      <c r="CIL32" s="44"/>
      <c r="CIM32" s="44"/>
      <c r="CIN32" s="44"/>
      <c r="CIO32" s="44"/>
      <c r="CIP32" s="44"/>
      <c r="CIQ32" s="44"/>
      <c r="CIR32" s="44"/>
      <c r="CIS32" s="44"/>
      <c r="CIT32" s="44"/>
      <c r="CIU32" s="44"/>
      <c r="CIV32" s="44"/>
      <c r="CIW32" s="44"/>
      <c r="CIX32" s="44"/>
      <c r="CIY32" s="44"/>
      <c r="CIZ32" s="44"/>
      <c r="CJA32" s="44"/>
      <c r="CJB32" s="44"/>
      <c r="CJC32" s="44"/>
      <c r="CJD32" s="44"/>
      <c r="CJE32" s="44"/>
      <c r="CJF32" s="44"/>
      <c r="CJG32" s="44"/>
      <c r="CJH32" s="44"/>
      <c r="CJI32" s="44"/>
      <c r="CJJ32" s="44"/>
      <c r="CJK32" s="44"/>
      <c r="CJL32" s="44"/>
      <c r="CJM32" s="44"/>
      <c r="CJN32" s="44"/>
      <c r="CJO32" s="44"/>
      <c r="CJP32" s="44"/>
      <c r="CJQ32" s="44"/>
      <c r="CJR32" s="44"/>
      <c r="CJS32" s="44"/>
      <c r="CJT32" s="44"/>
      <c r="CJU32" s="44"/>
      <c r="CJV32" s="44"/>
      <c r="CJW32" s="44"/>
      <c r="CJX32" s="44"/>
      <c r="CJY32" s="44"/>
      <c r="CJZ32" s="44"/>
      <c r="CKA32" s="44"/>
      <c r="CKB32" s="44"/>
      <c r="CKC32" s="44"/>
      <c r="CKD32" s="44"/>
      <c r="CKE32" s="44"/>
      <c r="CKF32" s="44"/>
      <c r="CKG32" s="44"/>
      <c r="CKH32" s="44"/>
      <c r="CKI32" s="44"/>
      <c r="CKJ32" s="44"/>
      <c r="CKK32" s="44"/>
      <c r="CKL32" s="44"/>
      <c r="CKM32" s="44"/>
      <c r="CKN32" s="44"/>
      <c r="CKO32" s="44"/>
      <c r="CKP32" s="44"/>
      <c r="CKQ32" s="44"/>
      <c r="CKR32" s="44"/>
      <c r="CKS32" s="44"/>
      <c r="CKT32" s="44"/>
      <c r="CKU32" s="44"/>
      <c r="CKV32" s="44"/>
      <c r="CKW32" s="44"/>
      <c r="CKX32" s="44"/>
      <c r="CKY32" s="44"/>
      <c r="CKZ32" s="44"/>
      <c r="CLA32" s="44"/>
      <c r="CLB32" s="44"/>
      <c r="CLC32" s="44"/>
      <c r="CLD32" s="44"/>
      <c r="CLE32" s="44"/>
      <c r="CLF32" s="44"/>
      <c r="CLG32" s="44"/>
      <c r="CLH32" s="44"/>
      <c r="CLI32" s="44"/>
      <c r="CLJ32" s="44"/>
      <c r="CLK32" s="44"/>
      <c r="CLL32" s="44"/>
      <c r="CLM32" s="44"/>
      <c r="CLN32" s="44"/>
      <c r="CLO32" s="44"/>
      <c r="CLP32" s="44"/>
      <c r="CLQ32" s="44"/>
      <c r="CLR32" s="44"/>
      <c r="CLS32" s="44"/>
      <c r="CLT32" s="44"/>
      <c r="CLU32" s="44"/>
      <c r="CLV32" s="44"/>
      <c r="CLW32" s="44"/>
      <c r="CLX32" s="44"/>
      <c r="CLY32" s="44"/>
      <c r="CLZ32" s="44"/>
      <c r="CMA32" s="44"/>
      <c r="CMB32" s="44"/>
      <c r="CMC32" s="44"/>
      <c r="CMD32" s="44"/>
      <c r="CME32" s="44"/>
      <c r="CMF32" s="44"/>
      <c r="CMG32" s="44"/>
      <c r="CMH32" s="44"/>
      <c r="CMI32" s="44"/>
      <c r="CMJ32" s="44"/>
      <c r="CMK32" s="44"/>
      <c r="CML32" s="44"/>
      <c r="CMM32" s="44"/>
      <c r="CMN32" s="44"/>
      <c r="CMO32" s="44"/>
      <c r="CMP32" s="44"/>
      <c r="CMQ32" s="44"/>
      <c r="CMR32" s="44"/>
      <c r="CMS32" s="44"/>
      <c r="CMT32" s="44"/>
      <c r="CMU32" s="44"/>
      <c r="CMV32" s="44"/>
      <c r="CMW32" s="44"/>
      <c r="CMX32" s="44"/>
      <c r="CMY32" s="44"/>
      <c r="CMZ32" s="44"/>
      <c r="CNA32" s="44"/>
      <c r="CNB32" s="44"/>
      <c r="CNC32" s="44"/>
      <c r="CND32" s="44"/>
      <c r="CNE32" s="44"/>
      <c r="CNF32" s="44"/>
      <c r="CNG32" s="44"/>
      <c r="CNH32" s="44"/>
      <c r="CNI32" s="44"/>
      <c r="CNJ32" s="44"/>
      <c r="CNK32" s="44"/>
      <c r="CNL32" s="44"/>
      <c r="CNM32" s="44"/>
      <c r="CNN32" s="44"/>
      <c r="CNO32" s="44"/>
      <c r="CNP32" s="44"/>
      <c r="CNQ32" s="44"/>
      <c r="CNR32" s="44"/>
      <c r="CNS32" s="44"/>
      <c r="CNT32" s="44"/>
      <c r="CNU32" s="44"/>
      <c r="CNV32" s="44"/>
      <c r="CNW32" s="44"/>
      <c r="CNX32" s="44"/>
      <c r="CNY32" s="44"/>
      <c r="CNZ32" s="44"/>
      <c r="COA32" s="44"/>
      <c r="COB32" s="44"/>
      <c r="COC32" s="44"/>
      <c r="COD32" s="44"/>
      <c r="COE32" s="44"/>
      <c r="COF32" s="44"/>
      <c r="COG32" s="44"/>
      <c r="COH32" s="44"/>
      <c r="COI32" s="44"/>
      <c r="COJ32" s="44"/>
      <c r="COK32" s="44"/>
      <c r="COL32" s="44"/>
      <c r="COM32" s="44"/>
      <c r="CON32" s="44"/>
      <c r="COO32" s="44"/>
      <c r="COP32" s="44"/>
      <c r="COQ32" s="44"/>
      <c r="COR32" s="44"/>
      <c r="COS32" s="44"/>
      <c r="COT32" s="44"/>
      <c r="COU32" s="44"/>
      <c r="COV32" s="44"/>
      <c r="COW32" s="44"/>
      <c r="COX32" s="44"/>
      <c r="COY32" s="44"/>
      <c r="COZ32" s="44"/>
      <c r="CPA32" s="44"/>
      <c r="CPB32" s="44"/>
      <c r="CPC32" s="44"/>
      <c r="CPD32" s="44"/>
      <c r="CPE32" s="44"/>
      <c r="CPF32" s="44"/>
      <c r="CPG32" s="44"/>
      <c r="CPH32" s="44"/>
      <c r="CPI32" s="44"/>
      <c r="CPJ32" s="44"/>
      <c r="CPK32" s="44"/>
      <c r="CPL32" s="44"/>
      <c r="CPM32" s="44"/>
      <c r="CPN32" s="44"/>
      <c r="CPO32" s="44"/>
      <c r="CPP32" s="44"/>
      <c r="CPQ32" s="44"/>
      <c r="CPR32" s="44"/>
      <c r="CPS32" s="44"/>
      <c r="CPT32" s="44"/>
      <c r="CPU32" s="44"/>
      <c r="CPV32" s="44"/>
      <c r="CPW32" s="44"/>
      <c r="CPX32" s="44"/>
      <c r="CPY32" s="44"/>
      <c r="CPZ32" s="44"/>
      <c r="CQA32" s="44"/>
      <c r="CQB32" s="44"/>
      <c r="CQC32" s="44"/>
      <c r="CQD32" s="44"/>
      <c r="CQE32" s="44"/>
      <c r="CQF32" s="44"/>
      <c r="CQG32" s="44"/>
      <c r="CQH32" s="44"/>
      <c r="CQI32" s="44"/>
      <c r="CQJ32" s="44"/>
      <c r="CQK32" s="44"/>
      <c r="CQL32" s="44"/>
      <c r="CQM32" s="44"/>
      <c r="CQN32" s="44"/>
      <c r="CQO32" s="44"/>
      <c r="CQP32" s="44"/>
      <c r="CQQ32" s="44"/>
      <c r="CQR32" s="44"/>
      <c r="CQS32" s="44"/>
      <c r="CQT32" s="44"/>
      <c r="CQU32" s="44"/>
      <c r="CQV32" s="44"/>
      <c r="CQW32" s="44"/>
      <c r="CQX32" s="44"/>
      <c r="CQY32" s="44"/>
      <c r="CQZ32" s="44"/>
      <c r="CRA32" s="44"/>
      <c r="CRB32" s="44"/>
      <c r="CRC32" s="44"/>
      <c r="CRD32" s="44"/>
      <c r="CRE32" s="44"/>
      <c r="CRF32" s="44"/>
      <c r="CRG32" s="44"/>
      <c r="CRH32" s="44"/>
      <c r="CRI32" s="44"/>
      <c r="CRJ32" s="44"/>
      <c r="CRK32" s="44"/>
      <c r="CRL32" s="44"/>
      <c r="CRM32" s="44"/>
      <c r="CRN32" s="44"/>
      <c r="CRO32" s="44"/>
      <c r="CRP32" s="44"/>
      <c r="CRQ32" s="44"/>
      <c r="CRR32" s="44"/>
      <c r="CRS32" s="44"/>
      <c r="CRT32" s="44"/>
      <c r="CRU32" s="44"/>
      <c r="CRV32" s="44"/>
      <c r="CRW32" s="44"/>
      <c r="CRX32" s="44"/>
      <c r="CRY32" s="44"/>
      <c r="CRZ32" s="44"/>
      <c r="CSA32" s="44"/>
      <c r="CSB32" s="44"/>
      <c r="CSC32" s="44"/>
      <c r="CSD32" s="44"/>
      <c r="CSE32" s="44"/>
      <c r="CSF32" s="44"/>
      <c r="CSG32" s="44"/>
      <c r="CSH32" s="44"/>
      <c r="CSI32" s="44"/>
      <c r="CSJ32" s="44"/>
      <c r="CSK32" s="44"/>
      <c r="CSL32" s="44"/>
      <c r="CSM32" s="44"/>
      <c r="CSN32" s="44"/>
      <c r="CSO32" s="44"/>
      <c r="CSP32" s="44"/>
      <c r="CSQ32" s="44"/>
      <c r="CSR32" s="44"/>
      <c r="CSS32" s="44"/>
      <c r="CST32" s="44"/>
      <c r="CSU32" s="44"/>
      <c r="CSV32" s="44"/>
      <c r="CSW32" s="44"/>
      <c r="CSX32" s="44"/>
      <c r="CSY32" s="44"/>
      <c r="CSZ32" s="44"/>
      <c r="CTA32" s="44"/>
      <c r="CTB32" s="44"/>
      <c r="CTC32" s="44"/>
      <c r="CTD32" s="44"/>
      <c r="CTE32" s="44"/>
      <c r="CTF32" s="44"/>
      <c r="CTG32" s="44"/>
      <c r="CTH32" s="44"/>
      <c r="CTI32" s="44"/>
      <c r="CTJ32" s="44"/>
      <c r="CTK32" s="44"/>
      <c r="CTL32" s="44"/>
      <c r="CTM32" s="44"/>
      <c r="CTN32" s="44"/>
      <c r="CTO32" s="44"/>
      <c r="CTP32" s="44"/>
      <c r="CTQ32" s="44"/>
      <c r="CTR32" s="44"/>
      <c r="CTS32" s="44"/>
      <c r="CTT32" s="44"/>
      <c r="CTU32" s="44"/>
      <c r="CTV32" s="44"/>
      <c r="CTW32" s="44"/>
      <c r="CTX32" s="44"/>
      <c r="CTY32" s="44"/>
      <c r="CTZ32" s="44"/>
      <c r="CUA32" s="44"/>
      <c r="CUB32" s="44"/>
      <c r="CUC32" s="44"/>
      <c r="CUD32" s="44"/>
      <c r="CUE32" s="44"/>
      <c r="CUF32" s="44"/>
      <c r="CUG32" s="44"/>
      <c r="CUH32" s="44"/>
      <c r="CUI32" s="44"/>
      <c r="CUJ32" s="44"/>
      <c r="CUK32" s="44"/>
      <c r="CUL32" s="44"/>
      <c r="CUM32" s="44"/>
      <c r="CUN32" s="44"/>
      <c r="CUO32" s="44"/>
      <c r="CUP32" s="44"/>
      <c r="CUQ32" s="44"/>
      <c r="CUR32" s="44"/>
      <c r="CUS32" s="44"/>
      <c r="CUT32" s="44"/>
      <c r="CUU32" s="44"/>
      <c r="CUV32" s="44"/>
      <c r="CUW32" s="44"/>
      <c r="CUX32" s="44"/>
      <c r="CUY32" s="44"/>
      <c r="CUZ32" s="44"/>
      <c r="CVA32" s="44"/>
      <c r="CVB32" s="44"/>
      <c r="CVC32" s="44"/>
      <c r="CVD32" s="44"/>
      <c r="CVE32" s="44"/>
      <c r="CVF32" s="44"/>
      <c r="CVG32" s="44"/>
      <c r="CVH32" s="44"/>
      <c r="CVI32" s="44"/>
      <c r="CVJ32" s="44"/>
      <c r="CVK32" s="44"/>
      <c r="CVL32" s="44"/>
      <c r="CVM32" s="44"/>
      <c r="CVN32" s="44"/>
      <c r="CVO32" s="44"/>
      <c r="CVP32" s="44"/>
      <c r="CVQ32" s="44"/>
      <c r="CVR32" s="44"/>
      <c r="CVS32" s="44"/>
      <c r="CVT32" s="44"/>
      <c r="CVU32" s="44"/>
      <c r="CVV32" s="44"/>
      <c r="CVW32" s="44"/>
      <c r="CVX32" s="44"/>
      <c r="CVY32" s="44"/>
      <c r="CVZ32" s="44"/>
      <c r="CWA32" s="44"/>
      <c r="CWB32" s="44"/>
      <c r="CWC32" s="44"/>
      <c r="CWD32" s="44"/>
      <c r="CWE32" s="44"/>
      <c r="CWF32" s="44"/>
      <c r="CWG32" s="44"/>
      <c r="CWH32" s="44"/>
      <c r="CWI32" s="44"/>
      <c r="CWJ32" s="44"/>
      <c r="CWK32" s="44"/>
      <c r="CWL32" s="44"/>
      <c r="CWM32" s="44"/>
      <c r="CWN32" s="44"/>
      <c r="CWO32" s="44"/>
      <c r="CWP32" s="44"/>
      <c r="CWQ32" s="44"/>
      <c r="CWR32" s="44"/>
      <c r="CWS32" s="44"/>
      <c r="CWT32" s="44"/>
      <c r="CWU32" s="44"/>
      <c r="CWV32" s="44"/>
      <c r="CWW32" s="44"/>
      <c r="CWX32" s="44"/>
      <c r="CWY32" s="44"/>
      <c r="CWZ32" s="44"/>
      <c r="CXA32" s="44"/>
      <c r="CXB32" s="44"/>
      <c r="CXC32" s="44"/>
      <c r="CXD32" s="44"/>
      <c r="CXE32" s="44"/>
      <c r="CXF32" s="44"/>
      <c r="CXG32" s="44"/>
      <c r="CXH32" s="44"/>
      <c r="CXI32" s="44"/>
      <c r="CXJ32" s="44"/>
      <c r="CXK32" s="44"/>
      <c r="CXL32" s="44"/>
      <c r="CXM32" s="44"/>
      <c r="CXN32" s="44"/>
      <c r="CXO32" s="44"/>
      <c r="CXP32" s="44"/>
      <c r="CXQ32" s="44"/>
      <c r="CXR32" s="44"/>
      <c r="CXS32" s="44"/>
      <c r="CXT32" s="44"/>
      <c r="CXU32" s="44"/>
      <c r="CXV32" s="44"/>
      <c r="CXW32" s="44"/>
      <c r="CXX32" s="44"/>
      <c r="CXY32" s="44"/>
      <c r="CXZ32" s="44"/>
      <c r="CYA32" s="44"/>
      <c r="CYB32" s="44"/>
      <c r="CYC32" s="44"/>
      <c r="CYD32" s="44"/>
      <c r="CYE32" s="44"/>
      <c r="CYF32" s="44"/>
      <c r="CYG32" s="44"/>
      <c r="CYH32" s="44"/>
      <c r="CYI32" s="44"/>
      <c r="CYJ32" s="44"/>
      <c r="CYK32" s="44"/>
      <c r="CYL32" s="44"/>
      <c r="CYM32" s="44"/>
      <c r="CYN32" s="44"/>
      <c r="CYO32" s="44"/>
      <c r="CYP32" s="44"/>
      <c r="CYQ32" s="44"/>
      <c r="CYR32" s="44"/>
      <c r="CYS32" s="44"/>
      <c r="CYT32" s="44"/>
      <c r="CYU32" s="44"/>
      <c r="CYV32" s="44"/>
      <c r="CYW32" s="44"/>
      <c r="CYX32" s="44"/>
      <c r="CYY32" s="44"/>
      <c r="CYZ32" s="44"/>
      <c r="CZA32" s="44"/>
      <c r="CZB32" s="44"/>
      <c r="CZC32" s="44"/>
      <c r="CZD32" s="44"/>
      <c r="CZE32" s="44"/>
      <c r="CZF32" s="44"/>
      <c r="CZG32" s="44"/>
      <c r="CZH32" s="44"/>
      <c r="CZI32" s="44"/>
      <c r="CZJ32" s="44"/>
      <c r="CZK32" s="44"/>
      <c r="CZL32" s="44"/>
      <c r="CZM32" s="44"/>
      <c r="CZN32" s="44"/>
      <c r="CZO32" s="44"/>
      <c r="CZP32" s="44"/>
      <c r="CZQ32" s="44"/>
      <c r="CZR32" s="44"/>
      <c r="CZS32" s="44"/>
      <c r="CZT32" s="44"/>
      <c r="CZU32" s="44"/>
      <c r="CZV32" s="44"/>
      <c r="CZW32" s="44"/>
      <c r="CZX32" s="44"/>
      <c r="CZY32" s="44"/>
      <c r="CZZ32" s="44"/>
      <c r="DAA32" s="44"/>
      <c r="DAB32" s="44"/>
      <c r="DAC32" s="44"/>
      <c r="DAD32" s="44"/>
      <c r="DAE32" s="44"/>
      <c r="DAF32" s="44"/>
      <c r="DAG32" s="44"/>
      <c r="DAH32" s="44"/>
      <c r="DAI32" s="44"/>
      <c r="DAJ32" s="44"/>
      <c r="DAK32" s="44"/>
      <c r="DAL32" s="44"/>
      <c r="DAM32" s="44"/>
      <c r="DAN32" s="44"/>
      <c r="DAO32" s="44"/>
      <c r="DAP32" s="44"/>
      <c r="DAQ32" s="44"/>
      <c r="DAR32" s="44"/>
      <c r="DAS32" s="44"/>
      <c r="DAT32" s="44"/>
      <c r="DAU32" s="44"/>
      <c r="DAV32" s="44"/>
      <c r="DAW32" s="44"/>
      <c r="DAX32" s="44"/>
      <c r="DAY32" s="44"/>
      <c r="DAZ32" s="44"/>
      <c r="DBA32" s="44"/>
      <c r="DBB32" s="44"/>
      <c r="DBC32" s="44"/>
      <c r="DBD32" s="44"/>
      <c r="DBE32" s="44"/>
      <c r="DBF32" s="44"/>
      <c r="DBG32" s="44"/>
      <c r="DBH32" s="44"/>
      <c r="DBI32" s="44"/>
      <c r="DBJ32" s="44"/>
      <c r="DBK32" s="44"/>
      <c r="DBL32" s="44"/>
      <c r="DBM32" s="44"/>
      <c r="DBN32" s="44"/>
      <c r="DBO32" s="44"/>
      <c r="DBP32" s="44"/>
      <c r="DBQ32" s="44"/>
      <c r="DBR32" s="44"/>
      <c r="DBS32" s="44"/>
      <c r="DBT32" s="44"/>
      <c r="DBU32" s="44"/>
      <c r="DBV32" s="44"/>
      <c r="DBW32" s="44"/>
      <c r="DBX32" s="44"/>
      <c r="DBY32" s="44"/>
      <c r="DBZ32" s="44"/>
      <c r="DCA32" s="44"/>
      <c r="DCB32" s="44"/>
      <c r="DCC32" s="44"/>
      <c r="DCD32" s="44"/>
      <c r="DCE32" s="44"/>
      <c r="DCF32" s="44"/>
      <c r="DCG32" s="44"/>
      <c r="DCH32" s="44"/>
      <c r="DCI32" s="44"/>
      <c r="DCJ32" s="44"/>
      <c r="DCK32" s="44"/>
      <c r="DCL32" s="44"/>
      <c r="DCM32" s="44"/>
      <c r="DCN32" s="44"/>
      <c r="DCO32" s="44"/>
      <c r="DCP32" s="44"/>
      <c r="DCQ32" s="44"/>
      <c r="DCR32" s="44"/>
      <c r="DCS32" s="44"/>
      <c r="DCT32" s="44"/>
      <c r="DCU32" s="44"/>
      <c r="DCV32" s="44"/>
      <c r="DCW32" s="44"/>
      <c r="DCX32" s="44"/>
      <c r="DCY32" s="44"/>
      <c r="DCZ32" s="44"/>
      <c r="DDA32" s="44"/>
      <c r="DDB32" s="44"/>
      <c r="DDC32" s="44"/>
      <c r="DDD32" s="44"/>
      <c r="DDE32" s="44"/>
      <c r="DDF32" s="44"/>
      <c r="DDG32" s="44"/>
      <c r="DDH32" s="44"/>
      <c r="DDI32" s="44"/>
      <c r="DDJ32" s="44"/>
      <c r="DDK32" s="44"/>
      <c r="DDL32" s="44"/>
      <c r="DDM32" s="44"/>
      <c r="DDN32" s="44"/>
      <c r="DDO32" s="44"/>
      <c r="DDP32" s="44"/>
      <c r="DDQ32" s="44"/>
      <c r="DDR32" s="44"/>
      <c r="DDS32" s="44"/>
      <c r="DDT32" s="44"/>
      <c r="DDU32" s="44"/>
      <c r="DDV32" s="44"/>
      <c r="DDW32" s="44"/>
      <c r="DDX32" s="44"/>
      <c r="DDY32" s="44"/>
      <c r="DDZ32" s="44"/>
      <c r="DEA32" s="44"/>
      <c r="DEB32" s="44"/>
      <c r="DEC32" s="44"/>
      <c r="DED32" s="44"/>
      <c r="DEE32" s="44"/>
      <c r="DEF32" s="44"/>
      <c r="DEG32" s="44"/>
      <c r="DEH32" s="44"/>
      <c r="DEI32" s="44"/>
      <c r="DEJ32" s="44"/>
      <c r="DEK32" s="44"/>
      <c r="DEL32" s="44"/>
      <c r="DEM32" s="44"/>
      <c r="DEN32" s="44"/>
      <c r="DEO32" s="44"/>
      <c r="DEP32" s="44"/>
      <c r="DEQ32" s="44"/>
      <c r="DER32" s="44"/>
      <c r="DES32" s="44"/>
      <c r="DET32" s="44"/>
      <c r="DEU32" s="44"/>
      <c r="DEV32" s="44"/>
      <c r="DEW32" s="44"/>
      <c r="DEX32" s="44"/>
      <c r="DEY32" s="44"/>
      <c r="DEZ32" s="44"/>
      <c r="DFA32" s="44"/>
      <c r="DFB32" s="44"/>
      <c r="DFC32" s="44"/>
      <c r="DFD32" s="44"/>
      <c r="DFE32" s="44"/>
      <c r="DFF32" s="44"/>
      <c r="DFG32" s="44"/>
      <c r="DFH32" s="44"/>
      <c r="DFI32" s="44"/>
      <c r="DFJ32" s="44"/>
      <c r="DFK32" s="44"/>
      <c r="DFL32" s="44"/>
      <c r="DFM32" s="44"/>
      <c r="DFN32" s="44"/>
      <c r="DFO32" s="44"/>
      <c r="DFP32" s="44"/>
      <c r="DFQ32" s="44"/>
      <c r="DFR32" s="44"/>
      <c r="DFS32" s="44"/>
      <c r="DFT32" s="44"/>
      <c r="DFU32" s="44"/>
      <c r="DFV32" s="44"/>
      <c r="DFW32" s="44"/>
      <c r="DFX32" s="44"/>
      <c r="DFY32" s="44"/>
      <c r="DFZ32" s="44"/>
      <c r="DGA32" s="44"/>
      <c r="DGB32" s="44"/>
      <c r="DGC32" s="44"/>
      <c r="DGD32" s="44"/>
      <c r="DGE32" s="44"/>
      <c r="DGF32" s="44"/>
      <c r="DGG32" s="44"/>
      <c r="DGH32" s="44"/>
      <c r="DGI32" s="44"/>
      <c r="DGJ32" s="44"/>
      <c r="DGK32" s="44"/>
      <c r="DGL32" s="44"/>
      <c r="DGM32" s="44"/>
      <c r="DGN32" s="44"/>
      <c r="DGO32" s="44"/>
      <c r="DGP32" s="44"/>
      <c r="DGQ32" s="44"/>
      <c r="DGR32" s="44"/>
      <c r="DGS32" s="44"/>
      <c r="DGT32" s="44"/>
      <c r="DGU32" s="44"/>
      <c r="DGV32" s="44"/>
      <c r="DGW32" s="44"/>
      <c r="DGX32" s="44"/>
      <c r="DGY32" s="44"/>
      <c r="DGZ32" s="44"/>
      <c r="DHA32" s="44"/>
      <c r="DHB32" s="44"/>
      <c r="DHC32" s="44"/>
      <c r="DHD32" s="44"/>
      <c r="DHE32" s="44"/>
      <c r="DHF32" s="44"/>
      <c r="DHG32" s="44"/>
      <c r="DHH32" s="44"/>
      <c r="DHI32" s="44"/>
      <c r="DHJ32" s="44"/>
      <c r="DHK32" s="44"/>
      <c r="DHL32" s="44"/>
      <c r="DHM32" s="44"/>
      <c r="DHN32" s="44"/>
      <c r="DHO32" s="44"/>
      <c r="DHP32" s="44"/>
      <c r="DHQ32" s="44"/>
      <c r="DHR32" s="44"/>
      <c r="DHS32" s="44"/>
      <c r="DHT32" s="44"/>
      <c r="DHU32" s="44"/>
      <c r="DHV32" s="44"/>
      <c r="DHW32" s="44"/>
      <c r="DHX32" s="44"/>
      <c r="DHY32" s="44"/>
      <c r="DHZ32" s="44"/>
      <c r="DIA32" s="44"/>
      <c r="DIB32" s="44"/>
      <c r="DIC32" s="44"/>
      <c r="DID32" s="44"/>
      <c r="DIE32" s="44"/>
      <c r="DIF32" s="44"/>
      <c r="DIG32" s="44"/>
      <c r="DIH32" s="44"/>
      <c r="DII32" s="44"/>
      <c r="DIJ32" s="44"/>
      <c r="DIK32" s="44"/>
      <c r="DIL32" s="44"/>
      <c r="DIM32" s="44"/>
      <c r="DIN32" s="44"/>
      <c r="DIO32" s="44"/>
      <c r="DIP32" s="44"/>
      <c r="DIQ32" s="44"/>
      <c r="DIR32" s="44"/>
      <c r="DIS32" s="44"/>
      <c r="DIT32" s="44"/>
      <c r="DIU32" s="44"/>
      <c r="DIV32" s="44"/>
      <c r="DIW32" s="44"/>
      <c r="DIX32" s="44"/>
      <c r="DIY32" s="44"/>
      <c r="DIZ32" s="44"/>
      <c r="DJA32" s="44"/>
      <c r="DJB32" s="44"/>
      <c r="DJC32" s="44"/>
      <c r="DJD32" s="44"/>
      <c r="DJE32" s="44"/>
      <c r="DJF32" s="44"/>
      <c r="DJG32" s="44"/>
      <c r="DJH32" s="44"/>
      <c r="DJI32" s="44"/>
      <c r="DJJ32" s="44"/>
      <c r="DJK32" s="44"/>
      <c r="DJL32" s="44"/>
      <c r="DJM32" s="44"/>
      <c r="DJN32" s="44"/>
      <c r="DJO32" s="44"/>
      <c r="DJP32" s="44"/>
      <c r="DJQ32" s="44"/>
      <c r="DJR32" s="44"/>
      <c r="DJS32" s="44"/>
      <c r="DJT32" s="44"/>
      <c r="DJU32" s="44"/>
      <c r="DJV32" s="44"/>
      <c r="DJW32" s="44"/>
      <c r="DJX32" s="44"/>
      <c r="DJY32" s="44"/>
      <c r="DJZ32" s="44"/>
      <c r="DKA32" s="44"/>
      <c r="DKB32" s="44"/>
      <c r="DKC32" s="44"/>
      <c r="DKD32" s="44"/>
      <c r="DKE32" s="44"/>
      <c r="DKF32" s="44"/>
      <c r="DKG32" s="44"/>
      <c r="DKH32" s="44"/>
      <c r="DKI32" s="44"/>
      <c r="DKJ32" s="44"/>
      <c r="DKK32" s="44"/>
      <c r="DKL32" s="44"/>
      <c r="DKM32" s="44"/>
      <c r="DKN32" s="44"/>
      <c r="DKO32" s="44"/>
      <c r="DKP32" s="44"/>
      <c r="DKQ32" s="44"/>
      <c r="DKR32" s="44"/>
      <c r="DKS32" s="44"/>
      <c r="DKT32" s="44"/>
      <c r="DKU32" s="44"/>
      <c r="DKV32" s="44"/>
      <c r="DKW32" s="44"/>
      <c r="DKX32" s="44"/>
      <c r="DKY32" s="44"/>
      <c r="DKZ32" s="44"/>
      <c r="DLA32" s="44"/>
      <c r="DLB32" s="44"/>
      <c r="DLC32" s="44"/>
      <c r="DLD32" s="44"/>
      <c r="DLE32" s="44"/>
      <c r="DLF32" s="44"/>
      <c r="DLG32" s="44"/>
      <c r="DLH32" s="44"/>
      <c r="DLI32" s="44"/>
      <c r="DLJ32" s="44"/>
      <c r="DLK32" s="44"/>
      <c r="DLL32" s="44"/>
      <c r="DLM32" s="44"/>
      <c r="DLN32" s="44"/>
      <c r="DLO32" s="44"/>
      <c r="DLP32" s="44"/>
      <c r="DLQ32" s="44"/>
      <c r="DLR32" s="44"/>
      <c r="DLS32" s="44"/>
      <c r="DLT32" s="44"/>
      <c r="DLU32" s="44"/>
      <c r="DLV32" s="44"/>
      <c r="DLW32" s="44"/>
      <c r="DLX32" s="44"/>
      <c r="DLY32" s="44"/>
      <c r="DLZ32" s="44"/>
      <c r="DMA32" s="44"/>
      <c r="DMB32" s="44"/>
      <c r="DMC32" s="44"/>
      <c r="DMD32" s="44"/>
      <c r="DME32" s="44"/>
      <c r="DMF32" s="44"/>
      <c r="DMG32" s="44"/>
      <c r="DMH32" s="44"/>
      <c r="DMI32" s="44"/>
      <c r="DMJ32" s="44"/>
      <c r="DMK32" s="44"/>
      <c r="DML32" s="44"/>
      <c r="DMM32" s="44"/>
      <c r="DMN32" s="44"/>
      <c r="DMO32" s="44"/>
      <c r="DMP32" s="44"/>
      <c r="DMQ32" s="44"/>
      <c r="DMR32" s="44"/>
      <c r="DMS32" s="44"/>
      <c r="DMT32" s="44"/>
      <c r="DMU32" s="44"/>
      <c r="DMV32" s="44"/>
      <c r="DMW32" s="44"/>
      <c r="DMX32" s="44"/>
      <c r="DMY32" s="44"/>
      <c r="DMZ32" s="44"/>
      <c r="DNA32" s="44"/>
      <c r="DNB32" s="44"/>
      <c r="DNC32" s="44"/>
      <c r="DND32" s="44"/>
      <c r="DNE32" s="44"/>
      <c r="DNF32" s="44"/>
      <c r="DNG32" s="44"/>
      <c r="DNH32" s="44"/>
      <c r="DNI32" s="44"/>
      <c r="DNJ32" s="44"/>
      <c r="DNK32" s="44"/>
      <c r="DNL32" s="44"/>
      <c r="DNM32" s="44"/>
      <c r="DNN32" s="44"/>
      <c r="DNO32" s="44"/>
      <c r="DNP32" s="44"/>
      <c r="DNQ32" s="44"/>
      <c r="DNR32" s="44"/>
      <c r="DNS32" s="44"/>
      <c r="DNT32" s="44"/>
      <c r="DNU32" s="44"/>
      <c r="DNV32" s="44"/>
      <c r="DNW32" s="44"/>
      <c r="DNX32" s="44"/>
      <c r="DNY32" s="44"/>
      <c r="DNZ32" s="44"/>
      <c r="DOA32" s="44"/>
      <c r="DOB32" s="44"/>
      <c r="DOC32" s="44"/>
      <c r="DOD32" s="44"/>
      <c r="DOE32" s="44"/>
      <c r="DOF32" s="44"/>
      <c r="DOG32" s="44"/>
      <c r="DOH32" s="44"/>
      <c r="DOI32" s="44"/>
      <c r="DOJ32" s="44"/>
      <c r="DOK32" s="44"/>
      <c r="DOL32" s="44"/>
      <c r="DOM32" s="44"/>
      <c r="DON32" s="44"/>
      <c r="DOO32" s="44"/>
      <c r="DOP32" s="44"/>
      <c r="DOQ32" s="44"/>
      <c r="DOR32" s="44"/>
      <c r="DOS32" s="44"/>
      <c r="DOT32" s="44"/>
      <c r="DOU32" s="44"/>
      <c r="DOV32" s="44"/>
      <c r="DOW32" s="44"/>
      <c r="DOX32" s="44"/>
      <c r="DOY32" s="44"/>
      <c r="DOZ32" s="44"/>
      <c r="DPA32" s="44"/>
      <c r="DPB32" s="44"/>
      <c r="DPC32" s="44"/>
      <c r="DPD32" s="44"/>
      <c r="DPE32" s="44"/>
      <c r="DPF32" s="44"/>
      <c r="DPG32" s="44"/>
      <c r="DPH32" s="44"/>
      <c r="DPI32" s="44"/>
      <c r="DPJ32" s="44"/>
      <c r="DPK32" s="44"/>
      <c r="DPL32" s="44"/>
      <c r="DPM32" s="44"/>
      <c r="DPN32" s="44"/>
      <c r="DPO32" s="44"/>
      <c r="DPP32" s="44"/>
      <c r="DPQ32" s="44"/>
      <c r="DPR32" s="44"/>
      <c r="DPS32" s="44"/>
      <c r="DPT32" s="44"/>
      <c r="DPU32" s="44"/>
      <c r="DPV32" s="44"/>
      <c r="DPW32" s="44"/>
      <c r="DPX32" s="44"/>
      <c r="DPY32" s="44"/>
      <c r="DPZ32" s="44"/>
      <c r="DQA32" s="44"/>
      <c r="DQB32" s="44"/>
      <c r="DQC32" s="44"/>
      <c r="DQD32" s="44"/>
      <c r="DQE32" s="44"/>
      <c r="DQF32" s="44"/>
      <c r="DQG32" s="44"/>
      <c r="DQH32" s="44"/>
      <c r="DQI32" s="44"/>
      <c r="DQJ32" s="44"/>
      <c r="DQK32" s="44"/>
      <c r="DQL32" s="44"/>
      <c r="DQM32" s="44"/>
      <c r="DQN32" s="44"/>
      <c r="DQO32" s="44"/>
      <c r="DQP32" s="44"/>
      <c r="DQQ32" s="44"/>
      <c r="DQR32" s="44"/>
      <c r="DQS32" s="44"/>
      <c r="DQT32" s="44"/>
      <c r="DQU32" s="44"/>
      <c r="DQV32" s="44"/>
      <c r="DQW32" s="44"/>
      <c r="DQX32" s="44"/>
      <c r="DQY32" s="44"/>
      <c r="DQZ32" s="44"/>
      <c r="DRA32" s="44"/>
      <c r="DRB32" s="44"/>
      <c r="DRC32" s="44"/>
      <c r="DRD32" s="44"/>
      <c r="DRE32" s="44"/>
      <c r="DRF32" s="44"/>
      <c r="DRG32" s="44"/>
      <c r="DRH32" s="44"/>
      <c r="DRI32" s="44"/>
      <c r="DRJ32" s="44"/>
      <c r="DRK32" s="44"/>
      <c r="DRL32" s="44"/>
      <c r="DRM32" s="44"/>
      <c r="DRN32" s="44"/>
      <c r="DRO32" s="44"/>
      <c r="DRP32" s="44"/>
      <c r="DRQ32" s="44"/>
      <c r="DRR32" s="44"/>
      <c r="DRS32" s="44"/>
      <c r="DRT32" s="44"/>
      <c r="DRU32" s="44"/>
      <c r="DRV32" s="44"/>
      <c r="DRW32" s="44"/>
      <c r="DRX32" s="44"/>
      <c r="DRY32" s="44"/>
      <c r="DRZ32" s="44"/>
      <c r="DSA32" s="44"/>
      <c r="DSB32" s="44"/>
      <c r="DSC32" s="44"/>
      <c r="DSD32" s="44"/>
      <c r="DSE32" s="44"/>
      <c r="DSF32" s="44"/>
      <c r="DSG32" s="44"/>
      <c r="DSH32" s="44"/>
      <c r="DSI32" s="44"/>
      <c r="DSJ32" s="44"/>
      <c r="DSK32" s="44"/>
      <c r="DSL32" s="44"/>
      <c r="DSM32" s="44"/>
      <c r="DSN32" s="44"/>
      <c r="DSO32" s="44"/>
      <c r="DSP32" s="44"/>
      <c r="DSQ32" s="44"/>
      <c r="DSR32" s="44"/>
      <c r="DSS32" s="44"/>
      <c r="DST32" s="44"/>
      <c r="DSU32" s="44"/>
      <c r="DSV32" s="44"/>
      <c r="DSW32" s="44"/>
      <c r="DSX32" s="44"/>
      <c r="DSY32" s="44"/>
      <c r="DSZ32" s="44"/>
      <c r="DTA32" s="44"/>
      <c r="DTB32" s="44"/>
      <c r="DTC32" s="44"/>
      <c r="DTD32" s="44"/>
      <c r="DTE32" s="44"/>
      <c r="DTF32" s="44"/>
      <c r="DTG32" s="44"/>
      <c r="DTH32" s="44"/>
      <c r="DTI32" s="44"/>
      <c r="DTJ32" s="44"/>
      <c r="DTK32" s="44"/>
      <c r="DTL32" s="44"/>
      <c r="DTM32" s="44"/>
      <c r="DTN32" s="44"/>
      <c r="DTO32" s="44"/>
      <c r="DTP32" s="44"/>
      <c r="DTQ32" s="44"/>
      <c r="DTR32" s="44"/>
      <c r="DTS32" s="44"/>
      <c r="DTT32" s="44"/>
      <c r="DTU32" s="44"/>
      <c r="DTV32" s="44"/>
      <c r="DTW32" s="44"/>
      <c r="DTX32" s="44"/>
      <c r="DTY32" s="44"/>
      <c r="DTZ32" s="44"/>
      <c r="DUA32" s="44"/>
      <c r="DUB32" s="44"/>
      <c r="DUC32" s="44"/>
      <c r="DUD32" s="44"/>
      <c r="DUE32" s="44"/>
      <c r="DUF32" s="44"/>
      <c r="DUG32" s="44"/>
      <c r="DUH32" s="44"/>
      <c r="DUI32" s="44"/>
      <c r="DUJ32" s="44"/>
      <c r="DUK32" s="44"/>
      <c r="DUL32" s="44"/>
      <c r="DUM32" s="44"/>
      <c r="DUN32" s="44"/>
      <c r="DUO32" s="44"/>
      <c r="DUP32" s="44"/>
      <c r="DUQ32" s="44"/>
      <c r="DUR32" s="44"/>
      <c r="DUS32" s="44"/>
      <c r="DUT32" s="44"/>
      <c r="DUU32" s="44"/>
      <c r="DUV32" s="44"/>
      <c r="DUW32" s="44"/>
      <c r="DUX32" s="44"/>
      <c r="DUY32" s="44"/>
      <c r="DUZ32" s="44"/>
      <c r="DVA32" s="44"/>
      <c r="DVB32" s="44"/>
      <c r="DVC32" s="44"/>
      <c r="DVD32" s="44"/>
      <c r="DVE32" s="44"/>
      <c r="DVF32" s="44"/>
      <c r="DVG32" s="44"/>
      <c r="DVH32" s="44"/>
      <c r="DVI32" s="44"/>
      <c r="DVJ32" s="44"/>
      <c r="DVK32" s="44"/>
      <c r="DVL32" s="44"/>
      <c r="DVM32" s="44"/>
      <c r="DVN32" s="44"/>
      <c r="DVO32" s="44"/>
      <c r="DVP32" s="44"/>
      <c r="DVQ32" s="44"/>
      <c r="DVR32" s="44"/>
      <c r="DVS32" s="44"/>
      <c r="DVT32" s="44"/>
      <c r="DVU32" s="44"/>
      <c r="DVV32" s="44"/>
      <c r="DVW32" s="44"/>
      <c r="DVX32" s="44"/>
      <c r="DVY32" s="44"/>
      <c r="DVZ32" s="44"/>
      <c r="DWA32" s="44"/>
      <c r="DWB32" s="44"/>
      <c r="DWC32" s="44"/>
      <c r="DWD32" s="44"/>
      <c r="DWE32" s="44"/>
      <c r="DWF32" s="44"/>
      <c r="DWG32" s="44"/>
      <c r="DWH32" s="44"/>
      <c r="DWI32" s="44"/>
      <c r="DWJ32" s="44"/>
      <c r="DWK32" s="44"/>
      <c r="DWL32" s="44"/>
      <c r="DWM32" s="44"/>
      <c r="DWN32" s="44"/>
      <c r="DWO32" s="44"/>
      <c r="DWP32" s="44"/>
      <c r="DWQ32" s="44"/>
      <c r="DWR32" s="44"/>
      <c r="DWS32" s="44"/>
      <c r="DWT32" s="44"/>
      <c r="DWU32" s="44"/>
      <c r="DWV32" s="44"/>
      <c r="DWW32" s="44"/>
      <c r="DWX32" s="44"/>
      <c r="DWY32" s="44"/>
      <c r="DWZ32" s="44"/>
      <c r="DXA32" s="44"/>
      <c r="DXB32" s="44"/>
      <c r="DXC32" s="44"/>
      <c r="DXD32" s="44"/>
      <c r="DXE32" s="44"/>
      <c r="DXF32" s="44"/>
      <c r="DXG32" s="44"/>
      <c r="DXH32" s="44"/>
      <c r="DXI32" s="44"/>
      <c r="DXJ32" s="44"/>
      <c r="DXK32" s="44"/>
      <c r="DXL32" s="44"/>
      <c r="DXM32" s="44"/>
      <c r="DXN32" s="44"/>
      <c r="DXO32" s="44"/>
      <c r="DXP32" s="44"/>
      <c r="DXQ32" s="44"/>
      <c r="DXR32" s="44"/>
      <c r="DXS32" s="44"/>
      <c r="DXT32" s="44"/>
      <c r="DXU32" s="44"/>
      <c r="DXV32" s="44"/>
      <c r="DXW32" s="44"/>
      <c r="DXX32" s="44"/>
      <c r="DXY32" s="44"/>
      <c r="DXZ32" s="44"/>
      <c r="DYA32" s="44"/>
      <c r="DYB32" s="44"/>
      <c r="DYC32" s="44"/>
      <c r="DYD32" s="44"/>
      <c r="DYE32" s="44"/>
      <c r="DYF32" s="44"/>
      <c r="DYG32" s="44"/>
      <c r="DYH32" s="44"/>
      <c r="DYI32" s="44"/>
      <c r="DYJ32" s="44"/>
      <c r="DYK32" s="44"/>
      <c r="DYL32" s="44"/>
      <c r="DYM32" s="44"/>
      <c r="DYN32" s="44"/>
      <c r="DYO32" s="44"/>
      <c r="DYP32" s="44"/>
      <c r="DYQ32" s="44"/>
      <c r="DYR32" s="44"/>
      <c r="DYS32" s="44"/>
      <c r="DYT32" s="44"/>
      <c r="DYU32" s="44"/>
      <c r="DYV32" s="44"/>
      <c r="DYW32" s="44"/>
      <c r="DYX32" s="44"/>
      <c r="DYY32" s="44"/>
      <c r="DYZ32" s="44"/>
      <c r="DZA32" s="44"/>
      <c r="DZB32" s="44"/>
      <c r="DZC32" s="44"/>
      <c r="DZD32" s="44"/>
      <c r="DZE32" s="44"/>
      <c r="DZF32" s="44"/>
      <c r="DZG32" s="44"/>
      <c r="DZH32" s="44"/>
      <c r="DZI32" s="44"/>
      <c r="DZJ32" s="44"/>
      <c r="DZK32" s="44"/>
      <c r="DZL32" s="44"/>
      <c r="DZM32" s="44"/>
      <c r="DZN32" s="44"/>
      <c r="DZO32" s="44"/>
      <c r="DZP32" s="44"/>
      <c r="DZQ32" s="44"/>
      <c r="DZR32" s="44"/>
      <c r="DZS32" s="44"/>
      <c r="DZT32" s="44"/>
      <c r="DZU32" s="44"/>
      <c r="DZV32" s="44"/>
      <c r="DZW32" s="44"/>
      <c r="DZX32" s="44"/>
      <c r="DZY32" s="44"/>
      <c r="DZZ32" s="44"/>
      <c r="EAA32" s="44"/>
      <c r="EAB32" s="44"/>
      <c r="EAC32" s="44"/>
      <c r="EAD32" s="44"/>
      <c r="EAE32" s="44"/>
      <c r="EAF32" s="44"/>
      <c r="EAG32" s="44"/>
      <c r="EAH32" s="44"/>
      <c r="EAI32" s="44"/>
      <c r="EAJ32" s="44"/>
      <c r="EAK32" s="44"/>
      <c r="EAL32" s="44"/>
      <c r="EAM32" s="44"/>
      <c r="EAN32" s="44"/>
      <c r="EAO32" s="44"/>
      <c r="EAP32" s="44"/>
      <c r="EAQ32" s="44"/>
      <c r="EAR32" s="44"/>
      <c r="EAS32" s="44"/>
      <c r="EAT32" s="44"/>
      <c r="EAU32" s="44"/>
      <c r="EAV32" s="44"/>
      <c r="EAW32" s="44"/>
      <c r="EAX32" s="44"/>
      <c r="EAY32" s="44"/>
      <c r="EAZ32" s="44"/>
      <c r="EBA32" s="44"/>
      <c r="EBB32" s="44"/>
      <c r="EBC32" s="44"/>
      <c r="EBD32" s="44"/>
      <c r="EBE32" s="44"/>
      <c r="EBF32" s="44"/>
      <c r="EBG32" s="44"/>
      <c r="EBH32" s="44"/>
      <c r="EBI32" s="44"/>
      <c r="EBJ32" s="44"/>
      <c r="EBK32" s="44"/>
      <c r="EBL32" s="44"/>
      <c r="EBM32" s="44"/>
      <c r="EBN32" s="44"/>
      <c r="EBO32" s="44"/>
      <c r="EBP32" s="44"/>
      <c r="EBQ32" s="44"/>
      <c r="EBR32" s="44"/>
      <c r="EBS32" s="44"/>
      <c r="EBT32" s="44"/>
      <c r="EBU32" s="44"/>
      <c r="EBV32" s="44"/>
      <c r="EBW32" s="44"/>
      <c r="EBX32" s="44"/>
      <c r="EBY32" s="44"/>
      <c r="EBZ32" s="44"/>
      <c r="ECA32" s="44"/>
      <c r="ECB32" s="44"/>
      <c r="ECC32" s="44"/>
      <c r="ECD32" s="44"/>
      <c r="ECE32" s="44"/>
      <c r="ECF32" s="44"/>
      <c r="ECG32" s="44"/>
      <c r="ECH32" s="44"/>
      <c r="ECI32" s="44"/>
      <c r="ECJ32" s="44"/>
      <c r="ECK32" s="44"/>
      <c r="ECL32" s="44"/>
      <c r="ECM32" s="44"/>
      <c r="ECN32" s="44"/>
      <c r="ECO32" s="44"/>
      <c r="ECP32" s="44"/>
      <c r="ECQ32" s="44"/>
      <c r="ECR32" s="44"/>
      <c r="ECS32" s="44"/>
      <c r="ECT32" s="44"/>
      <c r="ECU32" s="44"/>
      <c r="ECV32" s="44"/>
      <c r="ECW32" s="44"/>
      <c r="ECX32" s="44"/>
      <c r="ECY32" s="44"/>
      <c r="ECZ32" s="44"/>
      <c r="EDA32" s="44"/>
      <c r="EDB32" s="44"/>
      <c r="EDC32" s="44"/>
      <c r="EDD32" s="44"/>
      <c r="EDE32" s="44"/>
      <c r="EDF32" s="44"/>
      <c r="EDG32" s="44"/>
      <c r="EDH32" s="44"/>
      <c r="EDI32" s="44"/>
      <c r="EDJ32" s="44"/>
      <c r="EDK32" s="44"/>
      <c r="EDL32" s="44"/>
      <c r="EDM32" s="44"/>
      <c r="EDN32" s="44"/>
      <c r="EDO32" s="44"/>
      <c r="EDP32" s="44"/>
      <c r="EDQ32" s="44"/>
      <c r="EDR32" s="44"/>
      <c r="EDS32" s="44"/>
      <c r="EDT32" s="44"/>
      <c r="EDU32" s="44"/>
      <c r="EDV32" s="44"/>
      <c r="EDW32" s="44"/>
      <c r="EDX32" s="44"/>
      <c r="EDY32" s="44"/>
      <c r="EDZ32" s="44"/>
      <c r="EEA32" s="44"/>
      <c r="EEB32" s="44"/>
      <c r="EEC32" s="44"/>
      <c r="EED32" s="44"/>
      <c r="EEE32" s="44"/>
      <c r="EEF32" s="44"/>
      <c r="EEG32" s="44"/>
      <c r="EEH32" s="44"/>
      <c r="EEI32" s="44"/>
      <c r="EEJ32" s="44"/>
      <c r="EEK32" s="44"/>
      <c r="EEL32" s="44"/>
      <c r="EEM32" s="44"/>
      <c r="EEN32" s="44"/>
      <c r="EEO32" s="44"/>
      <c r="EEP32" s="44"/>
      <c r="EEQ32" s="44"/>
      <c r="EER32" s="44"/>
      <c r="EES32" s="44"/>
      <c r="EET32" s="44"/>
      <c r="EEU32" s="44"/>
      <c r="EEV32" s="44"/>
      <c r="EEW32" s="44"/>
      <c r="EEX32" s="44"/>
      <c r="EEY32" s="44"/>
      <c r="EEZ32" s="44"/>
      <c r="EFA32" s="44"/>
      <c r="EFB32" s="44"/>
      <c r="EFC32" s="44"/>
      <c r="EFD32" s="44"/>
      <c r="EFE32" s="44"/>
      <c r="EFF32" s="44"/>
      <c r="EFG32" s="44"/>
      <c r="EFH32" s="44"/>
      <c r="EFI32" s="44"/>
      <c r="EFJ32" s="44"/>
      <c r="EFK32" s="44"/>
      <c r="EFL32" s="44"/>
      <c r="EFM32" s="44"/>
      <c r="EFN32" s="44"/>
      <c r="EFO32" s="44"/>
      <c r="EFP32" s="44"/>
      <c r="EFQ32" s="44"/>
      <c r="EFR32" s="44"/>
      <c r="EFS32" s="44"/>
      <c r="EFT32" s="44"/>
      <c r="EFU32" s="44"/>
      <c r="EFV32" s="44"/>
      <c r="EFW32" s="44"/>
      <c r="EFX32" s="44"/>
      <c r="EFY32" s="44"/>
      <c r="EFZ32" s="44"/>
      <c r="EGA32" s="44"/>
      <c r="EGB32" s="44"/>
      <c r="EGC32" s="44"/>
      <c r="EGD32" s="44"/>
      <c r="EGE32" s="44"/>
      <c r="EGF32" s="44"/>
      <c r="EGG32" s="44"/>
      <c r="EGH32" s="44"/>
      <c r="EGI32" s="44"/>
      <c r="EGJ32" s="44"/>
      <c r="EGK32" s="44"/>
      <c r="EGL32" s="44"/>
      <c r="EGM32" s="44"/>
      <c r="EGN32" s="44"/>
      <c r="EGO32" s="44"/>
      <c r="EGP32" s="44"/>
      <c r="EGQ32" s="44"/>
      <c r="EGR32" s="44"/>
      <c r="EGS32" s="44"/>
      <c r="EGT32" s="44"/>
      <c r="EGU32" s="44"/>
      <c r="EGV32" s="44"/>
      <c r="EGW32" s="44"/>
      <c r="EGX32" s="44"/>
      <c r="EGY32" s="44"/>
      <c r="EGZ32" s="44"/>
      <c r="EHA32" s="44"/>
      <c r="EHB32" s="44"/>
      <c r="EHC32" s="44"/>
      <c r="EHD32" s="44"/>
      <c r="EHE32" s="44"/>
      <c r="EHF32" s="44"/>
      <c r="EHG32" s="44"/>
      <c r="EHH32" s="44"/>
      <c r="EHI32" s="44"/>
      <c r="EHJ32" s="44"/>
      <c r="EHK32" s="44"/>
      <c r="EHL32" s="44"/>
      <c r="EHM32" s="44"/>
      <c r="EHN32" s="44"/>
      <c r="EHO32" s="44"/>
      <c r="EHP32" s="44"/>
      <c r="EHQ32" s="44"/>
      <c r="EHR32" s="44"/>
      <c r="EHS32" s="44"/>
      <c r="EHT32" s="44"/>
      <c r="EHU32" s="44"/>
      <c r="EHV32" s="44"/>
      <c r="EHW32" s="44"/>
      <c r="EHX32" s="44"/>
      <c r="EHY32" s="44"/>
      <c r="EHZ32" s="44"/>
      <c r="EIA32" s="44"/>
      <c r="EIB32" s="44"/>
      <c r="EIC32" s="44"/>
      <c r="EID32" s="44"/>
      <c r="EIE32" s="44"/>
      <c r="EIF32" s="44"/>
      <c r="EIG32" s="44"/>
      <c r="EIH32" s="44"/>
      <c r="EII32" s="44"/>
      <c r="EIJ32" s="44"/>
      <c r="EIK32" s="44"/>
      <c r="EIL32" s="44"/>
      <c r="EIM32" s="44"/>
      <c r="EIN32" s="44"/>
      <c r="EIO32" s="44"/>
      <c r="EIP32" s="44"/>
      <c r="EIQ32" s="44"/>
      <c r="EIR32" s="44"/>
      <c r="EIS32" s="44"/>
      <c r="EIT32" s="44"/>
      <c r="EIU32" s="44"/>
      <c r="EIV32" s="44"/>
      <c r="EIW32" s="44"/>
      <c r="EIX32" s="44"/>
      <c r="EIY32" s="44"/>
      <c r="EIZ32" s="44"/>
      <c r="EJA32" s="44"/>
      <c r="EJB32" s="44"/>
      <c r="EJC32" s="44"/>
      <c r="EJD32" s="44"/>
      <c r="EJE32" s="44"/>
      <c r="EJF32" s="44"/>
      <c r="EJG32" s="44"/>
      <c r="EJH32" s="44"/>
      <c r="EJI32" s="44"/>
      <c r="EJJ32" s="44"/>
      <c r="EJK32" s="44"/>
      <c r="EJL32" s="44"/>
      <c r="EJM32" s="44"/>
      <c r="EJN32" s="44"/>
      <c r="EJO32" s="44"/>
      <c r="EJP32" s="44"/>
      <c r="EJQ32" s="44"/>
      <c r="EJR32" s="44"/>
      <c r="EJS32" s="44"/>
      <c r="EJT32" s="44"/>
      <c r="EJU32" s="44"/>
      <c r="EJV32" s="44"/>
      <c r="EJW32" s="44"/>
      <c r="EJX32" s="44"/>
      <c r="EJY32" s="44"/>
      <c r="EJZ32" s="44"/>
      <c r="EKA32" s="44"/>
      <c r="EKB32" s="44"/>
      <c r="EKC32" s="44"/>
      <c r="EKD32" s="44"/>
      <c r="EKE32" s="44"/>
      <c r="EKF32" s="44"/>
      <c r="EKG32" s="44"/>
      <c r="EKH32" s="44"/>
      <c r="EKI32" s="44"/>
      <c r="EKJ32" s="44"/>
      <c r="EKK32" s="44"/>
      <c r="EKL32" s="44"/>
      <c r="EKM32" s="44"/>
      <c r="EKN32" s="44"/>
      <c r="EKO32" s="44"/>
      <c r="EKP32" s="44"/>
      <c r="EKQ32" s="44"/>
      <c r="EKR32" s="44"/>
      <c r="EKS32" s="44"/>
      <c r="EKT32" s="44"/>
      <c r="EKU32" s="44"/>
      <c r="EKV32" s="44"/>
      <c r="EKW32" s="44"/>
      <c r="EKX32" s="44"/>
      <c r="EKY32" s="44"/>
      <c r="EKZ32" s="44"/>
      <c r="ELA32" s="44"/>
      <c r="ELB32" s="44"/>
      <c r="ELC32" s="44"/>
      <c r="ELD32" s="44"/>
      <c r="ELE32" s="44"/>
      <c r="ELF32" s="44"/>
      <c r="ELG32" s="44"/>
      <c r="ELH32" s="44"/>
      <c r="ELI32" s="44"/>
      <c r="ELJ32" s="44"/>
      <c r="ELK32" s="44"/>
      <c r="ELL32" s="44"/>
      <c r="ELM32" s="44"/>
      <c r="ELN32" s="44"/>
      <c r="ELO32" s="44"/>
      <c r="ELP32" s="44"/>
      <c r="ELQ32" s="44"/>
      <c r="ELR32" s="44"/>
      <c r="ELS32" s="44"/>
      <c r="ELT32" s="44"/>
      <c r="ELU32" s="44"/>
      <c r="ELV32" s="44"/>
      <c r="ELW32" s="44"/>
      <c r="ELX32" s="44"/>
      <c r="ELY32" s="44"/>
      <c r="ELZ32" s="44"/>
      <c r="EMA32" s="44"/>
      <c r="EMB32" s="44"/>
      <c r="EMC32" s="44"/>
      <c r="EMD32" s="44"/>
      <c r="EME32" s="44"/>
      <c r="EMF32" s="44"/>
      <c r="EMG32" s="44"/>
      <c r="EMH32" s="44"/>
      <c r="EMI32" s="44"/>
      <c r="EMJ32" s="44"/>
      <c r="EMK32" s="44"/>
      <c r="EML32" s="44"/>
      <c r="EMM32" s="44"/>
      <c r="EMN32" s="44"/>
      <c r="EMO32" s="44"/>
      <c r="EMP32" s="44"/>
      <c r="EMQ32" s="44"/>
      <c r="EMR32" s="44"/>
      <c r="EMS32" s="44"/>
      <c r="EMT32" s="44"/>
      <c r="EMU32" s="44"/>
      <c r="EMV32" s="44"/>
      <c r="EMW32" s="44"/>
      <c r="EMX32" s="44"/>
      <c r="EMY32" s="44"/>
      <c r="EMZ32" s="44"/>
      <c r="ENA32" s="44"/>
      <c r="ENB32" s="44"/>
      <c r="ENC32" s="44"/>
      <c r="END32" s="44"/>
      <c r="ENE32" s="44"/>
      <c r="ENF32" s="44"/>
      <c r="ENG32" s="44"/>
      <c r="ENH32" s="44"/>
      <c r="ENI32" s="44"/>
      <c r="ENJ32" s="44"/>
      <c r="ENK32" s="44"/>
      <c r="ENL32" s="44"/>
      <c r="ENM32" s="44"/>
      <c r="ENN32" s="44"/>
      <c r="ENO32" s="44"/>
      <c r="ENP32" s="44"/>
      <c r="ENQ32" s="44"/>
      <c r="ENR32" s="44"/>
      <c r="ENS32" s="44"/>
      <c r="ENT32" s="44"/>
      <c r="ENU32" s="44"/>
      <c r="ENV32" s="44"/>
      <c r="ENW32" s="44"/>
      <c r="ENX32" s="44"/>
      <c r="ENY32" s="44"/>
      <c r="ENZ32" s="44"/>
      <c r="EOA32" s="44"/>
      <c r="EOB32" s="44"/>
      <c r="EOC32" s="44"/>
      <c r="EOD32" s="44"/>
      <c r="EOE32" s="44"/>
      <c r="EOF32" s="44"/>
      <c r="EOG32" s="44"/>
      <c r="EOH32" s="44"/>
      <c r="EOI32" s="44"/>
      <c r="EOJ32" s="44"/>
      <c r="EOK32" s="44"/>
      <c r="EOL32" s="44"/>
      <c r="EOM32" s="44"/>
      <c r="EON32" s="44"/>
      <c r="EOO32" s="44"/>
      <c r="EOP32" s="44"/>
      <c r="EOQ32" s="44"/>
      <c r="EOR32" s="44"/>
      <c r="EOS32" s="44"/>
      <c r="EOT32" s="44"/>
      <c r="EOU32" s="44"/>
      <c r="EOV32" s="44"/>
      <c r="EOW32" s="44"/>
      <c r="EOX32" s="44"/>
      <c r="EOY32" s="44"/>
      <c r="EOZ32" s="44"/>
      <c r="EPA32" s="44"/>
      <c r="EPB32" s="44"/>
      <c r="EPC32" s="44"/>
      <c r="EPD32" s="44"/>
      <c r="EPE32" s="44"/>
      <c r="EPF32" s="44"/>
      <c r="EPG32" s="44"/>
      <c r="EPH32" s="44"/>
      <c r="EPI32" s="44"/>
      <c r="EPJ32" s="44"/>
      <c r="EPK32" s="44"/>
      <c r="EPL32" s="44"/>
      <c r="EPM32" s="44"/>
      <c r="EPN32" s="44"/>
      <c r="EPO32" s="44"/>
      <c r="EPP32" s="44"/>
      <c r="EPQ32" s="44"/>
      <c r="EPR32" s="44"/>
      <c r="EPS32" s="44"/>
      <c r="EPT32" s="44"/>
      <c r="EPU32" s="44"/>
      <c r="EPV32" s="44"/>
      <c r="EPW32" s="44"/>
      <c r="EPX32" s="44"/>
      <c r="EPY32" s="44"/>
      <c r="EPZ32" s="44"/>
      <c r="EQA32" s="44"/>
      <c r="EQB32" s="44"/>
      <c r="EQC32" s="44"/>
      <c r="EQD32" s="44"/>
      <c r="EQE32" s="44"/>
      <c r="EQF32" s="44"/>
      <c r="EQG32" s="44"/>
      <c r="EQH32" s="44"/>
      <c r="EQI32" s="44"/>
      <c r="EQJ32" s="44"/>
      <c r="EQK32" s="44"/>
      <c r="EQL32" s="44"/>
      <c r="EQM32" s="44"/>
      <c r="EQN32" s="44"/>
      <c r="EQO32" s="44"/>
      <c r="EQP32" s="44"/>
      <c r="EQQ32" s="44"/>
      <c r="EQR32" s="44"/>
      <c r="EQS32" s="44"/>
      <c r="EQT32" s="44"/>
      <c r="EQU32" s="44"/>
      <c r="EQV32" s="44"/>
      <c r="EQW32" s="44"/>
      <c r="EQX32" s="44"/>
      <c r="EQY32" s="44"/>
      <c r="EQZ32" s="44"/>
      <c r="ERA32" s="44"/>
      <c r="ERB32" s="44"/>
      <c r="ERC32" s="44"/>
      <c r="ERD32" s="44"/>
      <c r="ERE32" s="44"/>
      <c r="ERF32" s="44"/>
      <c r="ERG32" s="44"/>
      <c r="ERH32" s="44"/>
      <c r="ERI32" s="44"/>
      <c r="ERJ32" s="44"/>
      <c r="ERK32" s="44"/>
      <c r="ERL32" s="44"/>
      <c r="ERM32" s="44"/>
      <c r="ERN32" s="44"/>
      <c r="ERO32" s="44"/>
      <c r="ERP32" s="44"/>
      <c r="ERQ32" s="44"/>
      <c r="ERR32" s="44"/>
      <c r="ERS32" s="44"/>
      <c r="ERT32" s="44"/>
      <c r="ERU32" s="44"/>
      <c r="ERV32" s="44"/>
      <c r="ERW32" s="44"/>
      <c r="ERX32" s="44"/>
      <c r="ERY32" s="44"/>
      <c r="ERZ32" s="44"/>
      <c r="ESA32" s="44"/>
      <c r="ESB32" s="44"/>
      <c r="ESC32" s="44"/>
      <c r="ESD32" s="44"/>
      <c r="ESE32" s="44"/>
      <c r="ESF32" s="44"/>
      <c r="ESG32" s="44"/>
      <c r="ESH32" s="44"/>
      <c r="ESI32" s="44"/>
      <c r="ESJ32" s="44"/>
      <c r="ESK32" s="44"/>
      <c r="ESL32" s="44"/>
      <c r="ESM32" s="44"/>
      <c r="ESN32" s="44"/>
      <c r="ESO32" s="44"/>
      <c r="ESP32" s="44"/>
      <c r="ESQ32" s="44"/>
      <c r="ESR32" s="44"/>
      <c r="ESS32" s="44"/>
      <c r="EST32" s="44"/>
      <c r="ESU32" s="44"/>
      <c r="ESV32" s="44"/>
      <c r="ESW32" s="44"/>
      <c r="ESX32" s="44"/>
      <c r="ESY32" s="44"/>
      <c r="ESZ32" s="44"/>
      <c r="ETA32" s="44"/>
      <c r="ETB32" s="44"/>
      <c r="ETC32" s="44"/>
      <c r="ETD32" s="44"/>
      <c r="ETE32" s="44"/>
      <c r="ETF32" s="44"/>
      <c r="ETG32" s="44"/>
      <c r="ETH32" s="44"/>
      <c r="ETI32" s="44"/>
      <c r="ETJ32" s="44"/>
      <c r="ETK32" s="44"/>
      <c r="ETL32" s="44"/>
      <c r="ETM32" s="44"/>
      <c r="ETN32" s="44"/>
      <c r="ETO32" s="44"/>
      <c r="ETP32" s="44"/>
      <c r="ETQ32" s="44"/>
      <c r="ETR32" s="44"/>
      <c r="ETS32" s="44"/>
      <c r="ETT32" s="44"/>
      <c r="ETU32" s="44"/>
      <c r="ETV32" s="44"/>
      <c r="ETW32" s="44"/>
      <c r="ETX32" s="44"/>
      <c r="ETY32" s="44"/>
      <c r="ETZ32" s="44"/>
      <c r="EUA32" s="44"/>
      <c r="EUB32" s="44"/>
      <c r="EUC32" s="44"/>
      <c r="EUD32" s="44"/>
      <c r="EUE32" s="44"/>
      <c r="EUF32" s="44"/>
      <c r="EUG32" s="44"/>
      <c r="EUH32" s="44"/>
      <c r="EUI32" s="44"/>
      <c r="EUJ32" s="44"/>
      <c r="EUK32" s="44"/>
      <c r="EUL32" s="44"/>
      <c r="EUM32" s="44"/>
      <c r="EUN32" s="44"/>
      <c r="EUO32" s="44"/>
      <c r="EUP32" s="44"/>
      <c r="EUQ32" s="44"/>
      <c r="EUR32" s="44"/>
      <c r="EUS32" s="44"/>
      <c r="EUT32" s="44"/>
      <c r="EUU32" s="44"/>
      <c r="EUV32" s="44"/>
      <c r="EUW32" s="44"/>
      <c r="EUX32" s="44"/>
      <c r="EUY32" s="44"/>
      <c r="EUZ32" s="44"/>
      <c r="EVA32" s="44"/>
      <c r="EVB32" s="44"/>
      <c r="EVC32" s="44"/>
      <c r="EVD32" s="44"/>
      <c r="EVE32" s="44"/>
      <c r="EVF32" s="44"/>
      <c r="EVG32" s="44"/>
      <c r="EVH32" s="44"/>
      <c r="EVI32" s="44"/>
      <c r="EVJ32" s="44"/>
      <c r="EVK32" s="44"/>
      <c r="EVL32" s="44"/>
      <c r="EVM32" s="44"/>
      <c r="EVN32" s="44"/>
      <c r="EVO32" s="44"/>
      <c r="EVP32" s="44"/>
      <c r="EVQ32" s="44"/>
      <c r="EVR32" s="44"/>
      <c r="EVS32" s="44"/>
      <c r="EVT32" s="44"/>
      <c r="EVU32" s="44"/>
      <c r="EVV32" s="44"/>
      <c r="EVW32" s="44"/>
      <c r="EVX32" s="44"/>
      <c r="EVY32" s="44"/>
      <c r="EVZ32" s="44"/>
      <c r="EWA32" s="44"/>
      <c r="EWB32" s="44"/>
      <c r="EWC32" s="44"/>
      <c r="EWD32" s="44"/>
      <c r="EWE32" s="44"/>
      <c r="EWF32" s="44"/>
      <c r="EWG32" s="44"/>
      <c r="EWH32" s="44"/>
      <c r="EWI32" s="44"/>
      <c r="EWJ32" s="44"/>
      <c r="EWK32" s="44"/>
      <c r="EWL32" s="44"/>
      <c r="EWM32" s="44"/>
      <c r="EWN32" s="44"/>
      <c r="EWO32" s="44"/>
      <c r="EWP32" s="44"/>
      <c r="EWQ32" s="44"/>
      <c r="EWR32" s="44"/>
      <c r="EWS32" s="44"/>
      <c r="EWT32" s="44"/>
      <c r="EWU32" s="44"/>
      <c r="EWV32" s="44"/>
      <c r="EWW32" s="44"/>
      <c r="EWX32" s="44"/>
      <c r="EWY32" s="44"/>
      <c r="EWZ32" s="44"/>
      <c r="EXA32" s="44"/>
      <c r="EXB32" s="44"/>
      <c r="EXC32" s="44"/>
      <c r="EXD32" s="44"/>
      <c r="EXE32" s="44"/>
      <c r="EXF32" s="44"/>
      <c r="EXG32" s="44"/>
      <c r="EXH32" s="44"/>
      <c r="EXI32" s="44"/>
      <c r="EXJ32" s="44"/>
      <c r="EXK32" s="44"/>
      <c r="EXL32" s="44"/>
      <c r="EXM32" s="44"/>
      <c r="EXN32" s="44"/>
      <c r="EXO32" s="44"/>
      <c r="EXP32" s="44"/>
      <c r="EXQ32" s="44"/>
      <c r="EXR32" s="44"/>
      <c r="EXS32" s="44"/>
      <c r="EXT32" s="44"/>
      <c r="EXU32" s="44"/>
      <c r="EXV32" s="44"/>
      <c r="EXW32" s="44"/>
      <c r="EXX32" s="44"/>
      <c r="EXY32" s="44"/>
      <c r="EXZ32" s="44"/>
      <c r="EYA32" s="44"/>
      <c r="EYB32" s="44"/>
      <c r="EYC32" s="44"/>
      <c r="EYD32" s="44"/>
      <c r="EYE32" s="44"/>
      <c r="EYF32" s="44"/>
      <c r="EYG32" s="44"/>
      <c r="EYH32" s="44"/>
      <c r="EYI32" s="44"/>
      <c r="EYJ32" s="44"/>
      <c r="EYK32" s="44"/>
      <c r="EYL32" s="44"/>
      <c r="EYM32" s="44"/>
      <c r="EYN32" s="44"/>
      <c r="EYO32" s="44"/>
      <c r="EYP32" s="44"/>
      <c r="EYQ32" s="44"/>
      <c r="EYR32" s="44"/>
      <c r="EYS32" s="44"/>
      <c r="EYT32" s="44"/>
      <c r="EYU32" s="44"/>
      <c r="EYV32" s="44"/>
      <c r="EYW32" s="44"/>
      <c r="EYX32" s="44"/>
      <c r="EYY32" s="44"/>
      <c r="EYZ32" s="44"/>
      <c r="EZA32" s="44"/>
      <c r="EZB32" s="44"/>
      <c r="EZC32" s="44"/>
      <c r="EZD32" s="44"/>
      <c r="EZE32" s="44"/>
      <c r="EZF32" s="44"/>
      <c r="EZG32" s="44"/>
      <c r="EZH32" s="44"/>
      <c r="EZI32" s="44"/>
      <c r="EZJ32" s="44"/>
      <c r="EZK32" s="44"/>
      <c r="EZL32" s="44"/>
      <c r="EZM32" s="44"/>
      <c r="EZN32" s="44"/>
      <c r="EZO32" s="44"/>
      <c r="EZP32" s="44"/>
      <c r="EZQ32" s="44"/>
      <c r="EZR32" s="44"/>
      <c r="EZS32" s="44"/>
      <c r="EZT32" s="44"/>
      <c r="EZU32" s="44"/>
      <c r="EZV32" s="44"/>
      <c r="EZW32" s="44"/>
      <c r="EZX32" s="44"/>
      <c r="EZY32" s="44"/>
      <c r="EZZ32" s="44"/>
      <c r="FAA32" s="44"/>
      <c r="FAB32" s="44"/>
      <c r="FAC32" s="44"/>
      <c r="FAD32" s="44"/>
      <c r="FAE32" s="44"/>
      <c r="FAF32" s="44"/>
      <c r="FAG32" s="44"/>
      <c r="FAH32" s="44"/>
      <c r="FAI32" s="44"/>
      <c r="FAJ32" s="44"/>
      <c r="FAK32" s="44"/>
      <c r="FAL32" s="44"/>
      <c r="FAM32" s="44"/>
      <c r="FAN32" s="44"/>
      <c r="FAO32" s="44"/>
      <c r="FAP32" s="44"/>
      <c r="FAQ32" s="44"/>
      <c r="FAR32" s="44"/>
      <c r="FAS32" s="44"/>
      <c r="FAT32" s="44"/>
      <c r="FAU32" s="44"/>
      <c r="FAV32" s="44"/>
      <c r="FAW32" s="44"/>
      <c r="FAX32" s="44"/>
      <c r="FAY32" s="44"/>
      <c r="FAZ32" s="44"/>
      <c r="FBA32" s="44"/>
      <c r="FBB32" s="44"/>
      <c r="FBC32" s="44"/>
      <c r="FBD32" s="44"/>
      <c r="FBE32" s="44"/>
      <c r="FBF32" s="44"/>
      <c r="FBG32" s="44"/>
      <c r="FBH32" s="44"/>
      <c r="FBI32" s="44"/>
      <c r="FBJ32" s="44"/>
      <c r="FBK32" s="44"/>
      <c r="FBL32" s="44"/>
      <c r="FBM32" s="44"/>
      <c r="FBN32" s="44"/>
      <c r="FBO32" s="44"/>
      <c r="FBP32" s="44"/>
      <c r="FBQ32" s="44"/>
      <c r="FBR32" s="44"/>
      <c r="FBS32" s="44"/>
      <c r="FBT32" s="44"/>
      <c r="FBU32" s="44"/>
      <c r="FBV32" s="44"/>
      <c r="FBW32" s="44"/>
      <c r="FBX32" s="44"/>
      <c r="FBY32" s="44"/>
      <c r="FBZ32" s="44"/>
      <c r="FCA32" s="44"/>
      <c r="FCB32" s="44"/>
      <c r="FCC32" s="44"/>
      <c r="FCD32" s="44"/>
      <c r="FCE32" s="44"/>
      <c r="FCF32" s="44"/>
      <c r="FCG32" s="44"/>
      <c r="FCH32" s="44"/>
      <c r="FCI32" s="44"/>
      <c r="FCJ32" s="44"/>
      <c r="FCK32" s="44"/>
      <c r="FCL32" s="44"/>
      <c r="FCM32" s="44"/>
      <c r="FCN32" s="44"/>
      <c r="FCO32" s="44"/>
      <c r="FCP32" s="44"/>
      <c r="FCQ32" s="44"/>
      <c r="FCR32" s="44"/>
      <c r="FCS32" s="44"/>
      <c r="FCT32" s="44"/>
      <c r="FCU32" s="44"/>
      <c r="FCV32" s="44"/>
      <c r="FCW32" s="44"/>
      <c r="FCX32" s="44"/>
      <c r="FCY32" s="44"/>
      <c r="FCZ32" s="44"/>
      <c r="FDA32" s="44"/>
      <c r="FDB32" s="44"/>
      <c r="FDC32" s="44"/>
      <c r="FDD32" s="44"/>
      <c r="FDE32" s="44"/>
      <c r="FDF32" s="44"/>
      <c r="FDG32" s="44"/>
      <c r="FDH32" s="44"/>
      <c r="FDI32" s="44"/>
      <c r="FDJ32" s="44"/>
      <c r="FDK32" s="44"/>
      <c r="FDL32" s="44"/>
      <c r="FDM32" s="44"/>
      <c r="FDN32" s="44"/>
      <c r="FDO32" s="44"/>
      <c r="FDP32" s="44"/>
      <c r="FDQ32" s="44"/>
      <c r="FDR32" s="44"/>
      <c r="FDS32" s="44"/>
      <c r="FDT32" s="44"/>
      <c r="FDU32" s="44"/>
      <c r="FDV32" s="44"/>
      <c r="FDW32" s="44"/>
      <c r="FDX32" s="44"/>
      <c r="FDY32" s="44"/>
      <c r="FDZ32" s="44"/>
      <c r="FEA32" s="44"/>
      <c r="FEB32" s="44"/>
      <c r="FEC32" s="44"/>
      <c r="FED32" s="44"/>
      <c r="FEE32" s="44"/>
      <c r="FEF32" s="44"/>
      <c r="FEG32" s="44"/>
      <c r="FEH32" s="44"/>
      <c r="FEI32" s="44"/>
      <c r="FEJ32" s="44"/>
      <c r="FEK32" s="44"/>
      <c r="FEL32" s="44"/>
      <c r="FEM32" s="44"/>
      <c r="FEN32" s="44"/>
      <c r="FEO32" s="44"/>
      <c r="FEP32" s="44"/>
      <c r="FEQ32" s="44"/>
      <c r="FER32" s="44"/>
      <c r="FES32" s="44"/>
      <c r="FET32" s="44"/>
      <c r="FEU32" s="44"/>
      <c r="FEV32" s="44"/>
      <c r="FEW32" s="44"/>
      <c r="FEX32" s="44"/>
      <c r="FEY32" s="44"/>
      <c r="FEZ32" s="44"/>
      <c r="FFA32" s="44"/>
      <c r="FFB32" s="44"/>
      <c r="FFC32" s="44"/>
      <c r="FFD32" s="44"/>
      <c r="FFE32" s="44"/>
      <c r="FFF32" s="44"/>
      <c r="FFG32" s="44"/>
      <c r="FFH32" s="44"/>
      <c r="FFI32" s="44"/>
      <c r="FFJ32" s="44"/>
      <c r="FFK32" s="44"/>
      <c r="FFL32" s="44"/>
      <c r="FFM32" s="44"/>
      <c r="FFN32" s="44"/>
      <c r="FFO32" s="44"/>
      <c r="FFP32" s="44"/>
      <c r="FFQ32" s="44"/>
      <c r="FFR32" s="44"/>
      <c r="FFS32" s="44"/>
      <c r="FFT32" s="44"/>
      <c r="FFU32" s="44"/>
      <c r="FFV32" s="44"/>
      <c r="FFW32" s="44"/>
      <c r="FFX32" s="44"/>
      <c r="FFY32" s="44"/>
      <c r="FFZ32" s="44"/>
      <c r="FGA32" s="44"/>
      <c r="FGB32" s="44"/>
      <c r="FGC32" s="44"/>
      <c r="FGD32" s="44"/>
      <c r="FGE32" s="44"/>
      <c r="FGF32" s="44"/>
      <c r="FGG32" s="44"/>
      <c r="FGH32" s="44"/>
      <c r="FGI32" s="44"/>
      <c r="FGJ32" s="44"/>
      <c r="FGK32" s="44"/>
      <c r="FGL32" s="44"/>
      <c r="FGM32" s="44"/>
      <c r="FGN32" s="44"/>
      <c r="FGO32" s="44"/>
      <c r="FGP32" s="44"/>
      <c r="FGQ32" s="44"/>
      <c r="FGR32" s="44"/>
      <c r="FGS32" s="44"/>
      <c r="FGT32" s="44"/>
      <c r="FGU32" s="44"/>
      <c r="FGV32" s="44"/>
      <c r="FGW32" s="44"/>
      <c r="FGX32" s="44"/>
      <c r="FGY32" s="44"/>
      <c r="FGZ32" s="44"/>
      <c r="FHA32" s="44"/>
      <c r="FHB32" s="44"/>
      <c r="FHC32" s="44"/>
      <c r="FHD32" s="44"/>
      <c r="FHE32" s="44"/>
      <c r="FHF32" s="44"/>
      <c r="FHG32" s="44"/>
      <c r="FHH32" s="44"/>
      <c r="FHI32" s="44"/>
      <c r="FHJ32" s="44"/>
      <c r="FHK32" s="44"/>
      <c r="FHL32" s="44"/>
      <c r="FHM32" s="44"/>
      <c r="FHN32" s="44"/>
      <c r="FHO32" s="44"/>
      <c r="FHP32" s="44"/>
      <c r="FHQ32" s="44"/>
      <c r="FHR32" s="44"/>
      <c r="FHS32" s="44"/>
      <c r="FHT32" s="44"/>
      <c r="FHU32" s="44"/>
      <c r="FHV32" s="44"/>
      <c r="FHW32" s="44"/>
      <c r="FHX32" s="44"/>
      <c r="FHY32" s="44"/>
      <c r="FHZ32" s="44"/>
      <c r="FIA32" s="44"/>
      <c r="FIB32" s="44"/>
      <c r="FIC32" s="44"/>
      <c r="FID32" s="44"/>
      <c r="FIE32" s="44"/>
      <c r="FIF32" s="44"/>
      <c r="FIG32" s="44"/>
      <c r="FIH32" s="44"/>
      <c r="FII32" s="44"/>
      <c r="FIJ32" s="44"/>
      <c r="FIK32" s="44"/>
      <c r="FIL32" s="44"/>
      <c r="FIM32" s="44"/>
      <c r="FIN32" s="44"/>
      <c r="FIO32" s="44"/>
      <c r="FIP32" s="44"/>
      <c r="FIQ32" s="44"/>
      <c r="FIR32" s="44"/>
      <c r="FIS32" s="44"/>
      <c r="FIT32" s="44"/>
      <c r="FIU32" s="44"/>
      <c r="FIV32" s="44"/>
      <c r="FIW32" s="44"/>
      <c r="FIX32" s="44"/>
      <c r="FIY32" s="44"/>
      <c r="FIZ32" s="44"/>
      <c r="FJA32" s="44"/>
      <c r="FJB32" s="44"/>
      <c r="FJC32" s="44"/>
      <c r="FJD32" s="44"/>
      <c r="FJE32" s="44"/>
      <c r="FJF32" s="44"/>
      <c r="FJG32" s="44"/>
      <c r="FJH32" s="44"/>
      <c r="FJI32" s="44"/>
      <c r="FJJ32" s="44"/>
      <c r="FJK32" s="44"/>
      <c r="FJL32" s="44"/>
      <c r="FJM32" s="44"/>
      <c r="FJN32" s="44"/>
      <c r="FJO32" s="44"/>
      <c r="FJP32" s="44"/>
      <c r="FJQ32" s="44"/>
      <c r="FJR32" s="44"/>
      <c r="FJS32" s="44"/>
      <c r="FJT32" s="44"/>
      <c r="FJU32" s="44"/>
      <c r="FJV32" s="44"/>
      <c r="FJW32" s="44"/>
      <c r="FJX32" s="44"/>
      <c r="FJY32" s="44"/>
      <c r="FJZ32" s="44"/>
      <c r="FKA32" s="44"/>
      <c r="FKB32" s="44"/>
      <c r="FKC32" s="44"/>
      <c r="FKD32" s="44"/>
      <c r="FKE32" s="44"/>
      <c r="FKF32" s="44"/>
      <c r="FKG32" s="44"/>
      <c r="FKH32" s="44"/>
      <c r="FKI32" s="44"/>
      <c r="FKJ32" s="44"/>
      <c r="FKK32" s="44"/>
      <c r="FKL32" s="44"/>
      <c r="FKM32" s="44"/>
      <c r="FKN32" s="44"/>
      <c r="FKO32" s="44"/>
      <c r="FKP32" s="44"/>
      <c r="FKQ32" s="44"/>
    </row>
    <row r="33" spans="1:4359" s="38" customFormat="1" ht="26.25" customHeight="1" thickBot="1" x14ac:dyDescent="0.3">
      <c r="A33" s="732"/>
      <c r="B33" s="811"/>
      <c r="C33" s="790"/>
      <c r="D33" s="791"/>
      <c r="E33" s="791"/>
      <c r="F33" s="333" t="s">
        <v>23</v>
      </c>
      <c r="G33" s="259">
        <v>8.2600000000000007E-2</v>
      </c>
      <c r="H33" s="259">
        <v>8.3400000000000002E-2</v>
      </c>
      <c r="I33" s="259">
        <v>8.3400000000000002E-2</v>
      </c>
      <c r="J33" s="259">
        <v>8.3400000000000002E-2</v>
      </c>
      <c r="K33" s="259">
        <v>8.3400000000000002E-2</v>
      </c>
      <c r="L33" s="259">
        <v>8.3400000000000002E-2</v>
      </c>
      <c r="M33" s="259">
        <v>8.3400000000000002E-2</v>
      </c>
      <c r="N33" s="259">
        <v>8.3400000000000002E-2</v>
      </c>
      <c r="O33" s="259">
        <v>8.3400000000000002E-2</v>
      </c>
      <c r="P33" s="224">
        <v>8.3400000000000002E-2</v>
      </c>
      <c r="Q33" s="224">
        <v>8.3400000000000002E-2</v>
      </c>
      <c r="R33" s="224">
        <v>8.3400000000000002E-2</v>
      </c>
      <c r="S33" s="335">
        <f>SUM(G33:R33)</f>
        <v>1.0000000000000002</v>
      </c>
      <c r="T33" s="794"/>
      <c r="U33" s="744"/>
      <c r="V33" s="746"/>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c r="MH33" s="44"/>
      <c r="MI33" s="44"/>
      <c r="MJ33" s="44"/>
      <c r="MK33" s="44"/>
      <c r="ML33" s="44"/>
      <c r="MM33" s="44"/>
      <c r="MN33" s="44"/>
      <c r="MO33" s="44"/>
      <c r="MP33" s="44"/>
      <c r="MQ33" s="44"/>
      <c r="MR33" s="44"/>
      <c r="MS33" s="44"/>
      <c r="MT33" s="44"/>
      <c r="MU33" s="44"/>
      <c r="MV33" s="44"/>
      <c r="MW33" s="44"/>
      <c r="MX33" s="44"/>
      <c r="MY33" s="44"/>
      <c r="MZ33" s="44"/>
      <c r="NA33" s="44"/>
      <c r="NB33" s="44"/>
      <c r="NC33" s="44"/>
      <c r="ND33" s="44"/>
      <c r="NE33" s="44"/>
      <c r="NF33" s="44"/>
      <c r="NG33" s="44"/>
      <c r="NH33" s="44"/>
      <c r="NI33" s="44"/>
      <c r="NJ33" s="44"/>
      <c r="NK33" s="44"/>
      <c r="NL33" s="44"/>
      <c r="NM33" s="44"/>
      <c r="NN33" s="44"/>
      <c r="NO33" s="44"/>
      <c r="NP33" s="44"/>
      <c r="NQ33" s="44"/>
      <c r="NR33" s="44"/>
      <c r="NS33" s="44"/>
      <c r="NT33" s="44"/>
      <c r="NU33" s="44"/>
      <c r="NV33" s="44"/>
      <c r="NW33" s="44"/>
      <c r="NX33" s="44"/>
      <c r="NY33" s="44"/>
      <c r="NZ33" s="44"/>
      <c r="OA33" s="44"/>
      <c r="OB33" s="44"/>
      <c r="OC33" s="44"/>
      <c r="OD33" s="44"/>
      <c r="OE33" s="44"/>
      <c r="OF33" s="44"/>
      <c r="OG33" s="44"/>
      <c r="OH33" s="44"/>
      <c r="OI33" s="44"/>
      <c r="OJ33" s="44"/>
      <c r="OK33" s="44"/>
      <c r="OL33" s="44"/>
      <c r="OM33" s="44"/>
      <c r="ON33" s="44"/>
      <c r="OO33" s="44"/>
      <c r="OP33" s="44"/>
      <c r="OQ33" s="44"/>
      <c r="OR33" s="44"/>
      <c r="OS33" s="44"/>
      <c r="OT33" s="44"/>
      <c r="OU33" s="44"/>
      <c r="OV33" s="44"/>
      <c r="OW33" s="44"/>
      <c r="OX33" s="44"/>
      <c r="OY33" s="44"/>
      <c r="OZ33" s="44"/>
      <c r="PA33" s="44"/>
      <c r="PB33" s="44"/>
      <c r="PC33" s="44"/>
      <c r="PD33" s="44"/>
      <c r="PE33" s="44"/>
      <c r="PF33" s="44"/>
      <c r="PG33" s="44"/>
      <c r="PH33" s="44"/>
      <c r="PI33" s="44"/>
      <c r="PJ33" s="44"/>
      <c r="PK33" s="44"/>
      <c r="PL33" s="44"/>
      <c r="PM33" s="44"/>
      <c r="PN33" s="44"/>
      <c r="PO33" s="44"/>
      <c r="PP33" s="44"/>
      <c r="PQ33" s="44"/>
      <c r="PR33" s="44"/>
      <c r="PS33" s="44"/>
      <c r="PT33" s="44"/>
      <c r="PU33" s="44"/>
      <c r="PV33" s="44"/>
      <c r="PW33" s="44"/>
      <c r="PX33" s="44"/>
      <c r="PY33" s="44"/>
      <c r="PZ33" s="44"/>
      <c r="QA33" s="44"/>
      <c r="QB33" s="44"/>
      <c r="QC33" s="44"/>
      <c r="QD33" s="44"/>
      <c r="QE33" s="44"/>
      <c r="QF33" s="44"/>
      <c r="QG33" s="44"/>
      <c r="QH33" s="44"/>
      <c r="QI33" s="44"/>
      <c r="QJ33" s="44"/>
      <c r="QK33" s="44"/>
      <c r="QL33" s="44"/>
      <c r="QM33" s="44"/>
      <c r="QN33" s="44"/>
      <c r="QO33" s="44"/>
      <c r="QP33" s="44"/>
      <c r="QQ33" s="44"/>
      <c r="QR33" s="44"/>
      <c r="QS33" s="44"/>
      <c r="QT33" s="44"/>
      <c r="QU33" s="44"/>
      <c r="QV33" s="44"/>
      <c r="QW33" s="44"/>
      <c r="QX33" s="44"/>
      <c r="QY33" s="44"/>
      <c r="QZ33" s="44"/>
      <c r="RA33" s="44"/>
      <c r="RB33" s="44"/>
      <c r="RC33" s="44"/>
      <c r="RD33" s="44"/>
      <c r="RE33" s="44"/>
      <c r="RF33" s="44"/>
      <c r="RG33" s="44"/>
      <c r="RH33" s="44"/>
      <c r="RI33" s="44"/>
      <c r="RJ33" s="44"/>
      <c r="RK33" s="44"/>
      <c r="RL33" s="44"/>
      <c r="RM33" s="44"/>
      <c r="RN33" s="44"/>
      <c r="RO33" s="44"/>
      <c r="RP33" s="44"/>
      <c r="RQ33" s="44"/>
      <c r="RR33" s="44"/>
      <c r="RS33" s="44"/>
      <c r="RT33" s="44"/>
      <c r="RU33" s="44"/>
      <c r="RV33" s="44"/>
      <c r="RW33" s="44"/>
      <c r="RX33" s="44"/>
      <c r="RY33" s="44"/>
      <c r="RZ33" s="44"/>
      <c r="SA33" s="44"/>
      <c r="SB33" s="44"/>
      <c r="SC33" s="44"/>
      <c r="SD33" s="44"/>
      <c r="SE33" s="44"/>
      <c r="SF33" s="44"/>
      <c r="SG33" s="44"/>
      <c r="SH33" s="44"/>
      <c r="SI33" s="44"/>
      <c r="SJ33" s="44"/>
      <c r="SK33" s="44"/>
      <c r="SL33" s="44"/>
      <c r="SM33" s="44"/>
      <c r="SN33" s="44"/>
      <c r="SO33" s="44"/>
      <c r="SP33" s="44"/>
      <c r="SQ33" s="44"/>
      <c r="SR33" s="44"/>
      <c r="SS33" s="44"/>
      <c r="ST33" s="44"/>
      <c r="SU33" s="44"/>
      <c r="SV33" s="44"/>
      <c r="SW33" s="44"/>
      <c r="SX33" s="44"/>
      <c r="SY33" s="44"/>
      <c r="SZ33" s="44"/>
      <c r="TA33" s="44"/>
      <c r="TB33" s="44"/>
      <c r="TC33" s="44"/>
      <c r="TD33" s="44"/>
      <c r="TE33" s="44"/>
      <c r="TF33" s="44"/>
      <c r="TG33" s="44"/>
      <c r="TH33" s="44"/>
      <c r="TI33" s="44"/>
      <c r="TJ33" s="44"/>
      <c r="TK33" s="44"/>
      <c r="TL33" s="44"/>
      <c r="TM33" s="44"/>
      <c r="TN33" s="44"/>
      <c r="TO33" s="44"/>
      <c r="TP33" s="44"/>
      <c r="TQ33" s="44"/>
      <c r="TR33" s="44"/>
      <c r="TS33" s="44"/>
      <c r="TT33" s="44"/>
      <c r="TU33" s="44"/>
      <c r="TV33" s="44"/>
      <c r="TW33" s="44"/>
      <c r="TX33" s="44"/>
      <c r="TY33" s="44"/>
      <c r="TZ33" s="44"/>
      <c r="UA33" s="44"/>
      <c r="UB33" s="44"/>
      <c r="UC33" s="44"/>
      <c r="UD33" s="44"/>
      <c r="UE33" s="44"/>
      <c r="UF33" s="44"/>
      <c r="UG33" s="44"/>
      <c r="UH33" s="44"/>
      <c r="UI33" s="44"/>
      <c r="UJ33" s="44"/>
      <c r="UK33" s="44"/>
      <c r="UL33" s="44"/>
      <c r="UM33" s="44"/>
      <c r="UN33" s="44"/>
      <c r="UO33" s="44"/>
      <c r="UP33" s="44"/>
      <c r="UQ33" s="44"/>
      <c r="UR33" s="44"/>
      <c r="US33" s="44"/>
      <c r="UT33" s="44"/>
      <c r="UU33" s="44"/>
      <c r="UV33" s="44"/>
      <c r="UW33" s="44"/>
      <c r="UX33" s="44"/>
      <c r="UY33" s="44"/>
      <c r="UZ33" s="44"/>
      <c r="VA33" s="44"/>
      <c r="VB33" s="44"/>
      <c r="VC33" s="44"/>
      <c r="VD33" s="44"/>
      <c r="VE33" s="44"/>
      <c r="VF33" s="44"/>
      <c r="VG33" s="44"/>
      <c r="VH33" s="44"/>
      <c r="VI33" s="44"/>
      <c r="VJ33" s="44"/>
      <c r="VK33" s="44"/>
      <c r="VL33" s="44"/>
      <c r="VM33" s="44"/>
      <c r="VN33" s="44"/>
      <c r="VO33" s="44"/>
      <c r="VP33" s="44"/>
      <c r="VQ33" s="44"/>
      <c r="VR33" s="44"/>
      <c r="VS33" s="44"/>
      <c r="VT33" s="44"/>
      <c r="VU33" s="44"/>
      <c r="VV33" s="44"/>
      <c r="VW33" s="44"/>
      <c r="VX33" s="44"/>
      <c r="VY33" s="44"/>
      <c r="VZ33" s="44"/>
      <c r="WA33" s="44"/>
      <c r="WB33" s="44"/>
      <c r="WC33" s="44"/>
      <c r="WD33" s="44"/>
      <c r="WE33" s="44"/>
      <c r="WF33" s="44"/>
      <c r="WG33" s="44"/>
      <c r="WH33" s="44"/>
      <c r="WI33" s="44"/>
      <c r="WJ33" s="44"/>
      <c r="WK33" s="44"/>
      <c r="WL33" s="44"/>
      <c r="WM33" s="44"/>
      <c r="WN33" s="44"/>
      <c r="WO33" s="44"/>
      <c r="WP33" s="44"/>
      <c r="WQ33" s="44"/>
      <c r="WR33" s="44"/>
      <c r="WS33" s="44"/>
      <c r="WT33" s="44"/>
      <c r="WU33" s="44"/>
      <c r="WV33" s="44"/>
      <c r="WW33" s="44"/>
      <c r="WX33" s="44"/>
      <c r="WY33" s="44"/>
      <c r="WZ33" s="44"/>
      <c r="XA33" s="44"/>
      <c r="XB33" s="44"/>
      <c r="XC33" s="44"/>
      <c r="XD33" s="44"/>
      <c r="XE33" s="44"/>
      <c r="XF33" s="44"/>
      <c r="XG33" s="44"/>
      <c r="XH33" s="44"/>
      <c r="XI33" s="44"/>
      <c r="XJ33" s="44"/>
      <c r="XK33" s="44"/>
      <c r="XL33" s="44"/>
      <c r="XM33" s="44"/>
      <c r="XN33" s="44"/>
      <c r="XO33" s="44"/>
      <c r="XP33" s="44"/>
      <c r="XQ33" s="44"/>
      <c r="XR33" s="44"/>
      <c r="XS33" s="44"/>
      <c r="XT33" s="44"/>
      <c r="XU33" s="44"/>
      <c r="XV33" s="44"/>
      <c r="XW33" s="44"/>
      <c r="XX33" s="44"/>
      <c r="XY33" s="44"/>
      <c r="XZ33" s="44"/>
      <c r="YA33" s="44"/>
      <c r="YB33" s="44"/>
      <c r="YC33" s="44"/>
      <c r="YD33" s="44"/>
      <c r="YE33" s="44"/>
      <c r="YF33" s="44"/>
      <c r="YG33" s="44"/>
      <c r="YH33" s="44"/>
      <c r="YI33" s="44"/>
      <c r="YJ33" s="44"/>
      <c r="YK33" s="44"/>
      <c r="YL33" s="44"/>
      <c r="YM33" s="44"/>
      <c r="YN33" s="44"/>
      <c r="YO33" s="44"/>
      <c r="YP33" s="44"/>
      <c r="YQ33" s="44"/>
      <c r="YR33" s="44"/>
      <c r="YS33" s="44"/>
      <c r="YT33" s="44"/>
      <c r="YU33" s="44"/>
      <c r="YV33" s="44"/>
      <c r="YW33" s="44"/>
      <c r="YX33" s="44"/>
      <c r="YY33" s="44"/>
      <c r="YZ33" s="44"/>
      <c r="ZA33" s="44"/>
      <c r="ZB33" s="44"/>
      <c r="ZC33" s="44"/>
      <c r="ZD33" s="44"/>
      <c r="ZE33" s="44"/>
      <c r="ZF33" s="44"/>
      <c r="ZG33" s="44"/>
      <c r="ZH33" s="44"/>
      <c r="ZI33" s="44"/>
      <c r="ZJ33" s="44"/>
      <c r="ZK33" s="44"/>
      <c r="ZL33" s="44"/>
      <c r="ZM33" s="44"/>
      <c r="ZN33" s="44"/>
      <c r="ZO33" s="44"/>
      <c r="ZP33" s="44"/>
      <c r="ZQ33" s="44"/>
      <c r="ZR33" s="44"/>
      <c r="ZS33" s="44"/>
      <c r="ZT33" s="44"/>
      <c r="ZU33" s="44"/>
      <c r="ZV33" s="44"/>
      <c r="ZW33" s="44"/>
      <c r="ZX33" s="44"/>
      <c r="ZY33" s="44"/>
      <c r="ZZ33" s="44"/>
      <c r="AAA33" s="44"/>
      <c r="AAB33" s="44"/>
      <c r="AAC33" s="44"/>
      <c r="AAD33" s="44"/>
      <c r="AAE33" s="44"/>
      <c r="AAF33" s="44"/>
      <c r="AAG33" s="44"/>
      <c r="AAH33" s="44"/>
      <c r="AAI33" s="44"/>
      <c r="AAJ33" s="44"/>
      <c r="AAK33" s="44"/>
      <c r="AAL33" s="44"/>
      <c r="AAM33" s="44"/>
      <c r="AAN33" s="44"/>
      <c r="AAO33" s="44"/>
      <c r="AAP33" s="44"/>
      <c r="AAQ33" s="44"/>
      <c r="AAR33" s="44"/>
      <c r="AAS33" s="44"/>
      <c r="AAT33" s="44"/>
      <c r="AAU33" s="44"/>
      <c r="AAV33" s="44"/>
      <c r="AAW33" s="44"/>
      <c r="AAX33" s="44"/>
      <c r="AAY33" s="44"/>
      <c r="AAZ33" s="44"/>
      <c r="ABA33" s="44"/>
      <c r="ABB33" s="44"/>
      <c r="ABC33" s="44"/>
      <c r="ABD33" s="44"/>
      <c r="ABE33" s="44"/>
      <c r="ABF33" s="44"/>
      <c r="ABG33" s="44"/>
      <c r="ABH33" s="44"/>
      <c r="ABI33" s="44"/>
      <c r="ABJ33" s="44"/>
      <c r="ABK33" s="44"/>
      <c r="ABL33" s="44"/>
      <c r="ABM33" s="44"/>
      <c r="ABN33" s="44"/>
      <c r="ABO33" s="44"/>
      <c r="ABP33" s="44"/>
      <c r="ABQ33" s="44"/>
      <c r="ABR33" s="44"/>
      <c r="ABS33" s="44"/>
      <c r="ABT33" s="44"/>
      <c r="ABU33" s="44"/>
      <c r="ABV33" s="44"/>
      <c r="ABW33" s="44"/>
      <c r="ABX33" s="44"/>
      <c r="ABY33" s="44"/>
      <c r="ABZ33" s="44"/>
      <c r="ACA33" s="44"/>
      <c r="ACB33" s="44"/>
      <c r="ACC33" s="44"/>
      <c r="ACD33" s="44"/>
      <c r="ACE33" s="44"/>
      <c r="ACF33" s="44"/>
      <c r="ACG33" s="44"/>
      <c r="ACH33" s="44"/>
      <c r="ACI33" s="44"/>
      <c r="ACJ33" s="44"/>
      <c r="ACK33" s="44"/>
      <c r="ACL33" s="44"/>
      <c r="ACM33" s="44"/>
      <c r="ACN33" s="44"/>
      <c r="ACO33" s="44"/>
      <c r="ACP33" s="44"/>
      <c r="ACQ33" s="44"/>
      <c r="ACR33" s="44"/>
      <c r="ACS33" s="44"/>
      <c r="ACT33" s="44"/>
      <c r="ACU33" s="44"/>
      <c r="ACV33" s="44"/>
      <c r="ACW33" s="44"/>
      <c r="ACX33" s="44"/>
      <c r="ACY33" s="44"/>
      <c r="ACZ33" s="44"/>
      <c r="ADA33" s="44"/>
      <c r="ADB33" s="44"/>
      <c r="ADC33" s="44"/>
      <c r="ADD33" s="44"/>
      <c r="ADE33" s="44"/>
      <c r="ADF33" s="44"/>
      <c r="ADG33" s="44"/>
      <c r="ADH33" s="44"/>
      <c r="ADI33" s="44"/>
      <c r="ADJ33" s="44"/>
      <c r="ADK33" s="44"/>
      <c r="ADL33" s="44"/>
      <c r="ADM33" s="44"/>
      <c r="ADN33" s="44"/>
      <c r="ADO33" s="44"/>
      <c r="ADP33" s="44"/>
      <c r="ADQ33" s="44"/>
      <c r="ADR33" s="44"/>
      <c r="ADS33" s="44"/>
      <c r="ADT33" s="44"/>
      <c r="ADU33" s="44"/>
      <c r="ADV33" s="44"/>
      <c r="ADW33" s="44"/>
      <c r="ADX33" s="44"/>
      <c r="ADY33" s="44"/>
      <c r="ADZ33" s="44"/>
      <c r="AEA33" s="44"/>
      <c r="AEB33" s="44"/>
      <c r="AEC33" s="44"/>
      <c r="AED33" s="44"/>
      <c r="AEE33" s="44"/>
      <c r="AEF33" s="44"/>
      <c r="AEG33" s="44"/>
      <c r="AEH33" s="44"/>
      <c r="AEI33" s="44"/>
      <c r="AEJ33" s="44"/>
      <c r="AEK33" s="44"/>
      <c r="AEL33" s="44"/>
      <c r="AEM33" s="44"/>
      <c r="AEN33" s="44"/>
      <c r="AEO33" s="44"/>
      <c r="AEP33" s="44"/>
      <c r="AEQ33" s="44"/>
      <c r="AER33" s="44"/>
      <c r="AES33" s="44"/>
      <c r="AET33" s="44"/>
      <c r="AEU33" s="44"/>
      <c r="AEV33" s="44"/>
      <c r="AEW33" s="44"/>
      <c r="AEX33" s="44"/>
      <c r="AEY33" s="44"/>
      <c r="AEZ33" s="44"/>
      <c r="AFA33" s="44"/>
      <c r="AFB33" s="44"/>
      <c r="AFC33" s="44"/>
      <c r="AFD33" s="44"/>
      <c r="AFE33" s="44"/>
      <c r="AFF33" s="44"/>
      <c r="AFG33" s="44"/>
      <c r="AFH33" s="44"/>
      <c r="AFI33" s="44"/>
      <c r="AFJ33" s="44"/>
      <c r="AFK33" s="44"/>
      <c r="AFL33" s="44"/>
      <c r="AFM33" s="44"/>
      <c r="AFN33" s="44"/>
      <c r="AFO33" s="44"/>
      <c r="AFP33" s="44"/>
      <c r="AFQ33" s="44"/>
      <c r="AFR33" s="44"/>
      <c r="AFS33" s="44"/>
      <c r="AFT33" s="44"/>
      <c r="AFU33" s="44"/>
      <c r="AFV33" s="44"/>
      <c r="AFW33" s="44"/>
      <c r="AFX33" s="44"/>
      <c r="AFY33" s="44"/>
      <c r="AFZ33" s="44"/>
      <c r="AGA33" s="44"/>
      <c r="AGB33" s="44"/>
      <c r="AGC33" s="44"/>
      <c r="AGD33" s="44"/>
      <c r="AGE33" s="44"/>
      <c r="AGF33" s="44"/>
      <c r="AGG33" s="44"/>
      <c r="AGH33" s="44"/>
      <c r="AGI33" s="44"/>
      <c r="AGJ33" s="44"/>
      <c r="AGK33" s="44"/>
      <c r="AGL33" s="44"/>
      <c r="AGM33" s="44"/>
      <c r="AGN33" s="44"/>
      <c r="AGO33" s="44"/>
      <c r="AGP33" s="44"/>
      <c r="AGQ33" s="44"/>
      <c r="AGR33" s="44"/>
      <c r="AGS33" s="44"/>
      <c r="AGT33" s="44"/>
      <c r="AGU33" s="44"/>
      <c r="AGV33" s="44"/>
      <c r="AGW33" s="44"/>
      <c r="AGX33" s="44"/>
      <c r="AGY33" s="44"/>
      <c r="AGZ33" s="44"/>
      <c r="AHA33" s="44"/>
      <c r="AHB33" s="44"/>
      <c r="AHC33" s="44"/>
      <c r="AHD33" s="44"/>
      <c r="AHE33" s="44"/>
      <c r="AHF33" s="44"/>
      <c r="AHG33" s="44"/>
      <c r="AHH33" s="44"/>
      <c r="AHI33" s="44"/>
      <c r="AHJ33" s="44"/>
      <c r="AHK33" s="44"/>
      <c r="AHL33" s="44"/>
      <c r="AHM33" s="44"/>
      <c r="AHN33" s="44"/>
      <c r="AHO33" s="44"/>
      <c r="AHP33" s="44"/>
      <c r="AHQ33" s="44"/>
      <c r="AHR33" s="44"/>
      <c r="AHS33" s="44"/>
      <c r="AHT33" s="44"/>
      <c r="AHU33" s="44"/>
      <c r="AHV33" s="44"/>
      <c r="AHW33" s="44"/>
      <c r="AHX33" s="44"/>
      <c r="AHY33" s="44"/>
      <c r="AHZ33" s="44"/>
      <c r="AIA33" s="44"/>
      <c r="AIB33" s="44"/>
      <c r="AIC33" s="44"/>
      <c r="AID33" s="44"/>
      <c r="AIE33" s="44"/>
      <c r="AIF33" s="44"/>
      <c r="AIG33" s="44"/>
      <c r="AIH33" s="44"/>
      <c r="AII33" s="44"/>
      <c r="AIJ33" s="44"/>
      <c r="AIK33" s="44"/>
      <c r="AIL33" s="44"/>
      <c r="AIM33" s="44"/>
      <c r="AIN33" s="44"/>
      <c r="AIO33" s="44"/>
      <c r="AIP33" s="44"/>
      <c r="AIQ33" s="44"/>
      <c r="AIR33" s="44"/>
      <c r="AIS33" s="44"/>
      <c r="AIT33" s="44"/>
      <c r="AIU33" s="44"/>
      <c r="AIV33" s="44"/>
      <c r="AIW33" s="44"/>
      <c r="AIX33" s="44"/>
      <c r="AIY33" s="44"/>
      <c r="AIZ33" s="44"/>
      <c r="AJA33" s="44"/>
      <c r="AJB33" s="44"/>
      <c r="AJC33" s="44"/>
      <c r="AJD33" s="44"/>
      <c r="AJE33" s="44"/>
      <c r="AJF33" s="44"/>
      <c r="AJG33" s="44"/>
      <c r="AJH33" s="44"/>
      <c r="AJI33" s="44"/>
      <c r="AJJ33" s="44"/>
      <c r="AJK33" s="44"/>
      <c r="AJL33" s="44"/>
      <c r="AJM33" s="44"/>
      <c r="AJN33" s="44"/>
      <c r="AJO33" s="44"/>
      <c r="AJP33" s="44"/>
      <c r="AJQ33" s="44"/>
      <c r="AJR33" s="44"/>
      <c r="AJS33" s="44"/>
      <c r="AJT33" s="44"/>
      <c r="AJU33" s="44"/>
      <c r="AJV33" s="44"/>
      <c r="AJW33" s="44"/>
      <c r="AJX33" s="44"/>
      <c r="AJY33" s="44"/>
      <c r="AJZ33" s="44"/>
      <c r="AKA33" s="44"/>
      <c r="AKB33" s="44"/>
      <c r="AKC33" s="44"/>
      <c r="AKD33" s="44"/>
      <c r="AKE33" s="44"/>
      <c r="AKF33" s="44"/>
      <c r="AKG33" s="44"/>
      <c r="AKH33" s="44"/>
      <c r="AKI33" s="44"/>
      <c r="AKJ33" s="44"/>
      <c r="AKK33" s="44"/>
      <c r="AKL33" s="44"/>
      <c r="AKM33" s="44"/>
      <c r="AKN33" s="44"/>
      <c r="AKO33" s="44"/>
      <c r="AKP33" s="44"/>
      <c r="AKQ33" s="44"/>
      <c r="AKR33" s="44"/>
      <c r="AKS33" s="44"/>
      <c r="AKT33" s="44"/>
      <c r="AKU33" s="44"/>
      <c r="AKV33" s="44"/>
      <c r="AKW33" s="44"/>
      <c r="AKX33" s="44"/>
      <c r="AKY33" s="44"/>
      <c r="AKZ33" s="44"/>
      <c r="ALA33" s="44"/>
      <c r="ALB33" s="44"/>
      <c r="ALC33" s="44"/>
      <c r="ALD33" s="44"/>
      <c r="ALE33" s="44"/>
      <c r="ALF33" s="44"/>
      <c r="ALG33" s="44"/>
      <c r="ALH33" s="44"/>
      <c r="ALI33" s="44"/>
      <c r="ALJ33" s="44"/>
      <c r="ALK33" s="44"/>
      <c r="ALL33" s="44"/>
      <c r="ALM33" s="44"/>
      <c r="ALN33" s="44"/>
      <c r="ALO33" s="44"/>
      <c r="ALP33" s="44"/>
      <c r="ALQ33" s="44"/>
      <c r="ALR33" s="44"/>
      <c r="ALS33" s="44"/>
      <c r="ALT33" s="44"/>
      <c r="ALU33" s="44"/>
      <c r="ALV33" s="44"/>
      <c r="ALW33" s="44"/>
      <c r="ALX33" s="44"/>
      <c r="ALY33" s="44"/>
      <c r="ALZ33" s="44"/>
      <c r="AMA33" s="44"/>
      <c r="AMB33" s="44"/>
      <c r="AMC33" s="44"/>
      <c r="AMD33" s="44"/>
      <c r="AME33" s="44"/>
      <c r="AMF33" s="44"/>
      <c r="AMG33" s="44"/>
      <c r="AMH33" s="44"/>
      <c r="AMI33" s="44"/>
      <c r="AMJ33" s="44"/>
      <c r="AMK33" s="44"/>
      <c r="AML33" s="44"/>
      <c r="AMM33" s="44"/>
      <c r="AMN33" s="44"/>
      <c r="AMO33" s="44"/>
      <c r="AMP33" s="44"/>
      <c r="AMQ33" s="44"/>
      <c r="AMR33" s="44"/>
      <c r="AMS33" s="44"/>
      <c r="AMT33" s="44"/>
      <c r="AMU33" s="44"/>
      <c r="AMV33" s="44"/>
      <c r="AMW33" s="44"/>
      <c r="AMX33" s="44"/>
      <c r="AMY33" s="44"/>
      <c r="AMZ33" s="44"/>
      <c r="ANA33" s="44"/>
      <c r="ANB33" s="44"/>
      <c r="ANC33" s="44"/>
      <c r="AND33" s="44"/>
      <c r="ANE33" s="44"/>
      <c r="ANF33" s="44"/>
      <c r="ANG33" s="44"/>
      <c r="ANH33" s="44"/>
      <c r="ANI33" s="44"/>
      <c r="ANJ33" s="44"/>
      <c r="ANK33" s="44"/>
      <c r="ANL33" s="44"/>
      <c r="ANM33" s="44"/>
      <c r="ANN33" s="44"/>
      <c r="ANO33" s="44"/>
      <c r="ANP33" s="44"/>
      <c r="ANQ33" s="44"/>
      <c r="ANR33" s="44"/>
      <c r="ANS33" s="44"/>
      <c r="ANT33" s="44"/>
      <c r="ANU33" s="44"/>
      <c r="ANV33" s="44"/>
      <c r="ANW33" s="44"/>
      <c r="ANX33" s="44"/>
      <c r="ANY33" s="44"/>
      <c r="ANZ33" s="44"/>
      <c r="AOA33" s="44"/>
      <c r="AOB33" s="44"/>
      <c r="AOC33" s="44"/>
      <c r="AOD33" s="44"/>
      <c r="AOE33" s="44"/>
      <c r="AOF33" s="44"/>
      <c r="AOG33" s="44"/>
      <c r="AOH33" s="44"/>
      <c r="AOI33" s="44"/>
      <c r="AOJ33" s="44"/>
      <c r="AOK33" s="44"/>
      <c r="AOL33" s="44"/>
      <c r="AOM33" s="44"/>
      <c r="AON33" s="44"/>
      <c r="AOO33" s="44"/>
      <c r="AOP33" s="44"/>
      <c r="AOQ33" s="44"/>
      <c r="AOR33" s="44"/>
      <c r="AOS33" s="44"/>
      <c r="AOT33" s="44"/>
      <c r="AOU33" s="44"/>
      <c r="AOV33" s="44"/>
      <c r="AOW33" s="44"/>
      <c r="AOX33" s="44"/>
      <c r="AOY33" s="44"/>
      <c r="AOZ33" s="44"/>
      <c r="APA33" s="44"/>
      <c r="APB33" s="44"/>
      <c r="APC33" s="44"/>
      <c r="APD33" s="44"/>
      <c r="APE33" s="44"/>
      <c r="APF33" s="44"/>
      <c r="APG33" s="44"/>
      <c r="APH33" s="44"/>
      <c r="API33" s="44"/>
      <c r="APJ33" s="44"/>
      <c r="APK33" s="44"/>
      <c r="APL33" s="44"/>
      <c r="APM33" s="44"/>
      <c r="APN33" s="44"/>
      <c r="APO33" s="44"/>
      <c r="APP33" s="44"/>
      <c r="APQ33" s="44"/>
      <c r="APR33" s="44"/>
      <c r="APS33" s="44"/>
      <c r="APT33" s="44"/>
      <c r="APU33" s="44"/>
      <c r="APV33" s="44"/>
      <c r="APW33" s="44"/>
      <c r="APX33" s="44"/>
      <c r="APY33" s="44"/>
      <c r="APZ33" s="44"/>
      <c r="AQA33" s="44"/>
      <c r="AQB33" s="44"/>
      <c r="AQC33" s="44"/>
      <c r="AQD33" s="44"/>
      <c r="AQE33" s="44"/>
      <c r="AQF33" s="44"/>
      <c r="AQG33" s="44"/>
      <c r="AQH33" s="44"/>
      <c r="AQI33" s="44"/>
      <c r="AQJ33" s="44"/>
      <c r="AQK33" s="44"/>
      <c r="AQL33" s="44"/>
      <c r="AQM33" s="44"/>
      <c r="AQN33" s="44"/>
      <c r="AQO33" s="44"/>
      <c r="AQP33" s="44"/>
      <c r="AQQ33" s="44"/>
      <c r="AQR33" s="44"/>
      <c r="AQS33" s="44"/>
      <c r="AQT33" s="44"/>
      <c r="AQU33" s="44"/>
      <c r="AQV33" s="44"/>
      <c r="AQW33" s="44"/>
      <c r="AQX33" s="44"/>
      <c r="AQY33" s="44"/>
      <c r="AQZ33" s="44"/>
      <c r="ARA33" s="44"/>
      <c r="ARB33" s="44"/>
      <c r="ARC33" s="44"/>
      <c r="ARD33" s="44"/>
      <c r="ARE33" s="44"/>
      <c r="ARF33" s="44"/>
      <c r="ARG33" s="44"/>
      <c r="ARH33" s="44"/>
      <c r="ARI33" s="44"/>
      <c r="ARJ33" s="44"/>
      <c r="ARK33" s="44"/>
      <c r="ARL33" s="44"/>
      <c r="ARM33" s="44"/>
      <c r="ARN33" s="44"/>
      <c r="ARO33" s="44"/>
      <c r="ARP33" s="44"/>
      <c r="ARQ33" s="44"/>
      <c r="ARR33" s="44"/>
      <c r="ARS33" s="44"/>
      <c r="ART33" s="44"/>
      <c r="ARU33" s="44"/>
      <c r="ARV33" s="44"/>
      <c r="ARW33" s="44"/>
      <c r="ARX33" s="44"/>
      <c r="ARY33" s="44"/>
      <c r="ARZ33" s="44"/>
      <c r="ASA33" s="44"/>
      <c r="ASB33" s="44"/>
      <c r="ASC33" s="44"/>
      <c r="ASD33" s="44"/>
      <c r="ASE33" s="44"/>
      <c r="ASF33" s="44"/>
      <c r="ASG33" s="44"/>
      <c r="ASH33" s="44"/>
      <c r="ASI33" s="44"/>
      <c r="ASJ33" s="44"/>
      <c r="ASK33" s="44"/>
      <c r="ASL33" s="44"/>
      <c r="ASM33" s="44"/>
      <c r="ASN33" s="44"/>
      <c r="ASO33" s="44"/>
      <c r="ASP33" s="44"/>
      <c r="ASQ33" s="44"/>
      <c r="ASR33" s="44"/>
      <c r="ASS33" s="44"/>
      <c r="AST33" s="44"/>
      <c r="ASU33" s="44"/>
      <c r="ASV33" s="44"/>
      <c r="ASW33" s="44"/>
      <c r="ASX33" s="44"/>
      <c r="ASY33" s="44"/>
      <c r="ASZ33" s="44"/>
      <c r="ATA33" s="44"/>
      <c r="ATB33" s="44"/>
      <c r="ATC33" s="44"/>
      <c r="ATD33" s="44"/>
      <c r="ATE33" s="44"/>
      <c r="ATF33" s="44"/>
      <c r="ATG33" s="44"/>
      <c r="ATH33" s="44"/>
      <c r="ATI33" s="44"/>
      <c r="ATJ33" s="44"/>
      <c r="ATK33" s="44"/>
      <c r="ATL33" s="44"/>
      <c r="ATM33" s="44"/>
      <c r="ATN33" s="44"/>
      <c r="ATO33" s="44"/>
      <c r="ATP33" s="44"/>
      <c r="ATQ33" s="44"/>
      <c r="ATR33" s="44"/>
      <c r="ATS33" s="44"/>
      <c r="ATT33" s="44"/>
      <c r="ATU33" s="44"/>
      <c r="ATV33" s="44"/>
      <c r="ATW33" s="44"/>
      <c r="ATX33" s="44"/>
      <c r="ATY33" s="44"/>
      <c r="ATZ33" s="44"/>
      <c r="AUA33" s="44"/>
      <c r="AUB33" s="44"/>
      <c r="AUC33" s="44"/>
      <c r="AUD33" s="44"/>
      <c r="AUE33" s="44"/>
      <c r="AUF33" s="44"/>
      <c r="AUG33" s="44"/>
      <c r="AUH33" s="44"/>
      <c r="AUI33" s="44"/>
      <c r="AUJ33" s="44"/>
      <c r="AUK33" s="44"/>
      <c r="AUL33" s="44"/>
      <c r="AUM33" s="44"/>
      <c r="AUN33" s="44"/>
      <c r="AUO33" s="44"/>
      <c r="AUP33" s="44"/>
      <c r="AUQ33" s="44"/>
      <c r="AUR33" s="44"/>
      <c r="AUS33" s="44"/>
      <c r="AUT33" s="44"/>
      <c r="AUU33" s="44"/>
      <c r="AUV33" s="44"/>
      <c r="AUW33" s="44"/>
      <c r="AUX33" s="44"/>
      <c r="AUY33" s="44"/>
      <c r="AUZ33" s="44"/>
      <c r="AVA33" s="44"/>
      <c r="AVB33" s="44"/>
      <c r="AVC33" s="44"/>
      <c r="AVD33" s="44"/>
      <c r="AVE33" s="44"/>
      <c r="AVF33" s="44"/>
      <c r="AVG33" s="44"/>
      <c r="AVH33" s="44"/>
      <c r="AVI33" s="44"/>
      <c r="AVJ33" s="44"/>
      <c r="AVK33" s="44"/>
      <c r="AVL33" s="44"/>
      <c r="AVM33" s="44"/>
      <c r="AVN33" s="44"/>
      <c r="AVO33" s="44"/>
      <c r="AVP33" s="44"/>
      <c r="AVQ33" s="44"/>
      <c r="AVR33" s="44"/>
      <c r="AVS33" s="44"/>
      <c r="AVT33" s="44"/>
      <c r="AVU33" s="44"/>
      <c r="AVV33" s="44"/>
      <c r="AVW33" s="44"/>
      <c r="AVX33" s="44"/>
      <c r="AVY33" s="44"/>
      <c r="AVZ33" s="44"/>
      <c r="AWA33" s="44"/>
      <c r="AWB33" s="44"/>
      <c r="AWC33" s="44"/>
      <c r="AWD33" s="44"/>
      <c r="AWE33" s="44"/>
      <c r="AWF33" s="44"/>
      <c r="AWG33" s="44"/>
      <c r="AWH33" s="44"/>
      <c r="AWI33" s="44"/>
      <c r="AWJ33" s="44"/>
      <c r="AWK33" s="44"/>
      <c r="AWL33" s="44"/>
      <c r="AWM33" s="44"/>
      <c r="AWN33" s="44"/>
      <c r="AWO33" s="44"/>
      <c r="AWP33" s="44"/>
      <c r="AWQ33" s="44"/>
      <c r="AWR33" s="44"/>
      <c r="AWS33" s="44"/>
      <c r="AWT33" s="44"/>
      <c r="AWU33" s="44"/>
      <c r="AWV33" s="44"/>
      <c r="AWW33" s="44"/>
      <c r="AWX33" s="44"/>
      <c r="AWY33" s="44"/>
      <c r="AWZ33" s="44"/>
      <c r="AXA33" s="44"/>
      <c r="AXB33" s="44"/>
      <c r="AXC33" s="44"/>
      <c r="AXD33" s="44"/>
      <c r="AXE33" s="44"/>
      <c r="AXF33" s="44"/>
      <c r="AXG33" s="44"/>
      <c r="AXH33" s="44"/>
      <c r="AXI33" s="44"/>
      <c r="AXJ33" s="44"/>
      <c r="AXK33" s="44"/>
      <c r="AXL33" s="44"/>
      <c r="AXM33" s="44"/>
      <c r="AXN33" s="44"/>
      <c r="AXO33" s="44"/>
      <c r="AXP33" s="44"/>
      <c r="AXQ33" s="44"/>
      <c r="AXR33" s="44"/>
      <c r="AXS33" s="44"/>
      <c r="AXT33" s="44"/>
      <c r="AXU33" s="44"/>
      <c r="AXV33" s="44"/>
      <c r="AXW33" s="44"/>
      <c r="AXX33" s="44"/>
      <c r="AXY33" s="44"/>
      <c r="AXZ33" s="44"/>
      <c r="AYA33" s="44"/>
      <c r="AYB33" s="44"/>
      <c r="AYC33" s="44"/>
      <c r="AYD33" s="44"/>
      <c r="AYE33" s="44"/>
      <c r="AYF33" s="44"/>
      <c r="AYG33" s="44"/>
      <c r="AYH33" s="44"/>
      <c r="AYI33" s="44"/>
      <c r="AYJ33" s="44"/>
      <c r="AYK33" s="44"/>
      <c r="AYL33" s="44"/>
      <c r="AYM33" s="44"/>
      <c r="AYN33" s="44"/>
      <c r="AYO33" s="44"/>
      <c r="AYP33" s="44"/>
      <c r="AYQ33" s="44"/>
      <c r="AYR33" s="44"/>
      <c r="AYS33" s="44"/>
      <c r="AYT33" s="44"/>
      <c r="AYU33" s="44"/>
      <c r="AYV33" s="44"/>
      <c r="AYW33" s="44"/>
      <c r="AYX33" s="44"/>
      <c r="AYY33" s="44"/>
      <c r="AYZ33" s="44"/>
      <c r="AZA33" s="44"/>
      <c r="AZB33" s="44"/>
      <c r="AZC33" s="44"/>
      <c r="AZD33" s="44"/>
      <c r="AZE33" s="44"/>
      <c r="AZF33" s="44"/>
      <c r="AZG33" s="44"/>
      <c r="AZH33" s="44"/>
      <c r="AZI33" s="44"/>
      <c r="AZJ33" s="44"/>
      <c r="AZK33" s="44"/>
      <c r="AZL33" s="44"/>
      <c r="AZM33" s="44"/>
      <c r="AZN33" s="44"/>
      <c r="AZO33" s="44"/>
      <c r="AZP33" s="44"/>
      <c r="AZQ33" s="44"/>
      <c r="AZR33" s="44"/>
      <c r="AZS33" s="44"/>
      <c r="AZT33" s="44"/>
      <c r="AZU33" s="44"/>
      <c r="AZV33" s="44"/>
      <c r="AZW33" s="44"/>
      <c r="AZX33" s="44"/>
      <c r="AZY33" s="44"/>
      <c r="AZZ33" s="44"/>
      <c r="BAA33" s="44"/>
      <c r="BAB33" s="44"/>
      <c r="BAC33" s="44"/>
      <c r="BAD33" s="44"/>
      <c r="BAE33" s="44"/>
      <c r="BAF33" s="44"/>
      <c r="BAG33" s="44"/>
      <c r="BAH33" s="44"/>
      <c r="BAI33" s="44"/>
      <c r="BAJ33" s="44"/>
      <c r="BAK33" s="44"/>
      <c r="BAL33" s="44"/>
      <c r="BAM33" s="44"/>
      <c r="BAN33" s="44"/>
      <c r="BAO33" s="44"/>
      <c r="BAP33" s="44"/>
      <c r="BAQ33" s="44"/>
      <c r="BAR33" s="44"/>
      <c r="BAS33" s="44"/>
      <c r="BAT33" s="44"/>
      <c r="BAU33" s="44"/>
      <c r="BAV33" s="44"/>
      <c r="BAW33" s="44"/>
      <c r="BAX33" s="44"/>
      <c r="BAY33" s="44"/>
      <c r="BAZ33" s="44"/>
      <c r="BBA33" s="44"/>
      <c r="BBB33" s="44"/>
      <c r="BBC33" s="44"/>
      <c r="BBD33" s="44"/>
      <c r="BBE33" s="44"/>
      <c r="BBF33" s="44"/>
      <c r="BBG33" s="44"/>
      <c r="BBH33" s="44"/>
      <c r="BBI33" s="44"/>
      <c r="BBJ33" s="44"/>
      <c r="BBK33" s="44"/>
      <c r="BBL33" s="44"/>
      <c r="BBM33" s="44"/>
      <c r="BBN33" s="44"/>
      <c r="BBO33" s="44"/>
      <c r="BBP33" s="44"/>
      <c r="BBQ33" s="44"/>
      <c r="BBR33" s="44"/>
      <c r="BBS33" s="44"/>
      <c r="BBT33" s="44"/>
      <c r="BBU33" s="44"/>
      <c r="BBV33" s="44"/>
      <c r="BBW33" s="44"/>
      <c r="BBX33" s="44"/>
      <c r="BBY33" s="44"/>
      <c r="BBZ33" s="44"/>
      <c r="BCA33" s="44"/>
      <c r="BCB33" s="44"/>
      <c r="BCC33" s="44"/>
      <c r="BCD33" s="44"/>
      <c r="BCE33" s="44"/>
      <c r="BCF33" s="44"/>
      <c r="BCG33" s="44"/>
      <c r="BCH33" s="44"/>
      <c r="BCI33" s="44"/>
      <c r="BCJ33" s="44"/>
      <c r="BCK33" s="44"/>
      <c r="BCL33" s="44"/>
      <c r="BCM33" s="44"/>
      <c r="BCN33" s="44"/>
      <c r="BCO33" s="44"/>
      <c r="BCP33" s="44"/>
      <c r="BCQ33" s="44"/>
      <c r="BCR33" s="44"/>
      <c r="BCS33" s="44"/>
      <c r="BCT33" s="44"/>
      <c r="BCU33" s="44"/>
      <c r="BCV33" s="44"/>
      <c r="BCW33" s="44"/>
      <c r="BCX33" s="44"/>
      <c r="BCY33" s="44"/>
      <c r="BCZ33" s="44"/>
      <c r="BDA33" s="44"/>
      <c r="BDB33" s="44"/>
      <c r="BDC33" s="44"/>
      <c r="BDD33" s="44"/>
      <c r="BDE33" s="44"/>
      <c r="BDF33" s="44"/>
      <c r="BDG33" s="44"/>
      <c r="BDH33" s="44"/>
      <c r="BDI33" s="44"/>
      <c r="BDJ33" s="44"/>
      <c r="BDK33" s="44"/>
      <c r="BDL33" s="44"/>
      <c r="BDM33" s="44"/>
      <c r="BDN33" s="44"/>
      <c r="BDO33" s="44"/>
      <c r="BDP33" s="44"/>
      <c r="BDQ33" s="44"/>
      <c r="BDR33" s="44"/>
      <c r="BDS33" s="44"/>
      <c r="BDT33" s="44"/>
      <c r="BDU33" s="44"/>
      <c r="BDV33" s="44"/>
      <c r="BDW33" s="44"/>
      <c r="BDX33" s="44"/>
      <c r="BDY33" s="44"/>
      <c r="BDZ33" s="44"/>
      <c r="BEA33" s="44"/>
      <c r="BEB33" s="44"/>
      <c r="BEC33" s="44"/>
      <c r="BED33" s="44"/>
      <c r="BEE33" s="44"/>
      <c r="BEF33" s="44"/>
      <c r="BEG33" s="44"/>
      <c r="BEH33" s="44"/>
      <c r="BEI33" s="44"/>
      <c r="BEJ33" s="44"/>
      <c r="BEK33" s="44"/>
      <c r="BEL33" s="44"/>
      <c r="BEM33" s="44"/>
      <c r="BEN33" s="44"/>
      <c r="BEO33" s="44"/>
      <c r="BEP33" s="44"/>
      <c r="BEQ33" s="44"/>
      <c r="BER33" s="44"/>
      <c r="BES33" s="44"/>
      <c r="BET33" s="44"/>
      <c r="BEU33" s="44"/>
      <c r="BEV33" s="44"/>
      <c r="BEW33" s="44"/>
      <c r="BEX33" s="44"/>
      <c r="BEY33" s="44"/>
      <c r="BEZ33" s="44"/>
      <c r="BFA33" s="44"/>
      <c r="BFB33" s="44"/>
      <c r="BFC33" s="44"/>
      <c r="BFD33" s="44"/>
      <c r="BFE33" s="44"/>
      <c r="BFF33" s="44"/>
      <c r="BFG33" s="44"/>
      <c r="BFH33" s="44"/>
      <c r="BFI33" s="44"/>
      <c r="BFJ33" s="44"/>
      <c r="BFK33" s="44"/>
      <c r="BFL33" s="44"/>
      <c r="BFM33" s="44"/>
      <c r="BFN33" s="44"/>
      <c r="BFO33" s="44"/>
      <c r="BFP33" s="44"/>
      <c r="BFQ33" s="44"/>
      <c r="BFR33" s="44"/>
      <c r="BFS33" s="44"/>
      <c r="BFT33" s="44"/>
      <c r="BFU33" s="44"/>
      <c r="BFV33" s="44"/>
      <c r="BFW33" s="44"/>
      <c r="BFX33" s="44"/>
      <c r="BFY33" s="44"/>
      <c r="BFZ33" s="44"/>
      <c r="BGA33" s="44"/>
      <c r="BGB33" s="44"/>
      <c r="BGC33" s="44"/>
      <c r="BGD33" s="44"/>
      <c r="BGE33" s="44"/>
      <c r="BGF33" s="44"/>
      <c r="BGG33" s="44"/>
      <c r="BGH33" s="44"/>
      <c r="BGI33" s="44"/>
      <c r="BGJ33" s="44"/>
      <c r="BGK33" s="44"/>
      <c r="BGL33" s="44"/>
      <c r="BGM33" s="44"/>
      <c r="BGN33" s="44"/>
      <c r="BGO33" s="44"/>
      <c r="BGP33" s="44"/>
      <c r="BGQ33" s="44"/>
      <c r="BGR33" s="44"/>
      <c r="BGS33" s="44"/>
      <c r="BGT33" s="44"/>
      <c r="BGU33" s="44"/>
      <c r="BGV33" s="44"/>
      <c r="BGW33" s="44"/>
      <c r="BGX33" s="44"/>
      <c r="BGY33" s="44"/>
      <c r="BGZ33" s="44"/>
      <c r="BHA33" s="44"/>
      <c r="BHB33" s="44"/>
      <c r="BHC33" s="44"/>
      <c r="BHD33" s="44"/>
      <c r="BHE33" s="44"/>
      <c r="BHF33" s="44"/>
      <c r="BHG33" s="44"/>
      <c r="BHH33" s="44"/>
      <c r="BHI33" s="44"/>
      <c r="BHJ33" s="44"/>
      <c r="BHK33" s="44"/>
      <c r="BHL33" s="44"/>
      <c r="BHM33" s="44"/>
      <c r="BHN33" s="44"/>
      <c r="BHO33" s="44"/>
      <c r="BHP33" s="44"/>
      <c r="BHQ33" s="44"/>
      <c r="BHR33" s="44"/>
      <c r="BHS33" s="44"/>
      <c r="BHT33" s="44"/>
      <c r="BHU33" s="44"/>
      <c r="BHV33" s="44"/>
      <c r="BHW33" s="44"/>
      <c r="BHX33" s="44"/>
      <c r="BHY33" s="44"/>
      <c r="BHZ33" s="44"/>
      <c r="BIA33" s="44"/>
      <c r="BIB33" s="44"/>
      <c r="BIC33" s="44"/>
      <c r="BID33" s="44"/>
      <c r="BIE33" s="44"/>
      <c r="BIF33" s="44"/>
      <c r="BIG33" s="44"/>
      <c r="BIH33" s="44"/>
      <c r="BII33" s="44"/>
      <c r="BIJ33" s="44"/>
      <c r="BIK33" s="44"/>
      <c r="BIL33" s="44"/>
      <c r="BIM33" s="44"/>
      <c r="BIN33" s="44"/>
      <c r="BIO33" s="44"/>
      <c r="BIP33" s="44"/>
      <c r="BIQ33" s="44"/>
      <c r="BIR33" s="44"/>
      <c r="BIS33" s="44"/>
      <c r="BIT33" s="44"/>
      <c r="BIU33" s="44"/>
      <c r="BIV33" s="44"/>
      <c r="BIW33" s="44"/>
      <c r="BIX33" s="44"/>
      <c r="BIY33" s="44"/>
      <c r="BIZ33" s="44"/>
      <c r="BJA33" s="44"/>
      <c r="BJB33" s="44"/>
      <c r="BJC33" s="44"/>
      <c r="BJD33" s="44"/>
      <c r="BJE33" s="44"/>
      <c r="BJF33" s="44"/>
      <c r="BJG33" s="44"/>
      <c r="BJH33" s="44"/>
      <c r="BJI33" s="44"/>
      <c r="BJJ33" s="44"/>
      <c r="BJK33" s="44"/>
      <c r="BJL33" s="44"/>
      <c r="BJM33" s="44"/>
      <c r="BJN33" s="44"/>
      <c r="BJO33" s="44"/>
      <c r="BJP33" s="44"/>
      <c r="BJQ33" s="44"/>
      <c r="BJR33" s="44"/>
      <c r="BJS33" s="44"/>
      <c r="BJT33" s="44"/>
      <c r="BJU33" s="44"/>
      <c r="BJV33" s="44"/>
      <c r="BJW33" s="44"/>
      <c r="BJX33" s="44"/>
      <c r="BJY33" s="44"/>
      <c r="BJZ33" s="44"/>
      <c r="BKA33" s="44"/>
      <c r="BKB33" s="44"/>
      <c r="BKC33" s="44"/>
      <c r="BKD33" s="44"/>
      <c r="BKE33" s="44"/>
      <c r="BKF33" s="44"/>
      <c r="BKG33" s="44"/>
      <c r="BKH33" s="44"/>
      <c r="BKI33" s="44"/>
      <c r="BKJ33" s="44"/>
      <c r="BKK33" s="44"/>
      <c r="BKL33" s="44"/>
      <c r="BKM33" s="44"/>
      <c r="BKN33" s="44"/>
      <c r="BKO33" s="44"/>
      <c r="BKP33" s="44"/>
      <c r="BKQ33" s="44"/>
      <c r="BKR33" s="44"/>
      <c r="BKS33" s="44"/>
      <c r="BKT33" s="44"/>
      <c r="BKU33" s="44"/>
      <c r="BKV33" s="44"/>
      <c r="BKW33" s="44"/>
      <c r="BKX33" s="44"/>
      <c r="BKY33" s="44"/>
      <c r="BKZ33" s="44"/>
      <c r="BLA33" s="44"/>
      <c r="BLB33" s="44"/>
      <c r="BLC33" s="44"/>
      <c r="BLD33" s="44"/>
      <c r="BLE33" s="44"/>
      <c r="BLF33" s="44"/>
      <c r="BLG33" s="44"/>
      <c r="BLH33" s="44"/>
      <c r="BLI33" s="44"/>
      <c r="BLJ33" s="44"/>
      <c r="BLK33" s="44"/>
      <c r="BLL33" s="44"/>
      <c r="BLM33" s="44"/>
      <c r="BLN33" s="44"/>
      <c r="BLO33" s="44"/>
      <c r="BLP33" s="44"/>
      <c r="BLQ33" s="44"/>
      <c r="BLR33" s="44"/>
      <c r="BLS33" s="44"/>
      <c r="BLT33" s="44"/>
      <c r="BLU33" s="44"/>
      <c r="BLV33" s="44"/>
      <c r="BLW33" s="44"/>
      <c r="BLX33" s="44"/>
      <c r="BLY33" s="44"/>
      <c r="BLZ33" s="44"/>
      <c r="BMA33" s="44"/>
      <c r="BMB33" s="44"/>
      <c r="BMC33" s="44"/>
      <c r="BMD33" s="44"/>
      <c r="BME33" s="44"/>
      <c r="BMF33" s="44"/>
      <c r="BMG33" s="44"/>
      <c r="BMH33" s="44"/>
      <c r="BMI33" s="44"/>
      <c r="BMJ33" s="44"/>
      <c r="BMK33" s="44"/>
      <c r="BML33" s="44"/>
      <c r="BMM33" s="44"/>
      <c r="BMN33" s="44"/>
      <c r="BMO33" s="44"/>
      <c r="BMP33" s="44"/>
      <c r="BMQ33" s="44"/>
      <c r="BMR33" s="44"/>
      <c r="BMS33" s="44"/>
      <c r="BMT33" s="44"/>
      <c r="BMU33" s="44"/>
      <c r="BMV33" s="44"/>
      <c r="BMW33" s="44"/>
      <c r="BMX33" s="44"/>
      <c r="BMY33" s="44"/>
      <c r="BMZ33" s="44"/>
      <c r="BNA33" s="44"/>
      <c r="BNB33" s="44"/>
      <c r="BNC33" s="44"/>
      <c r="BND33" s="44"/>
      <c r="BNE33" s="44"/>
      <c r="BNF33" s="44"/>
      <c r="BNG33" s="44"/>
      <c r="BNH33" s="44"/>
      <c r="BNI33" s="44"/>
      <c r="BNJ33" s="44"/>
      <c r="BNK33" s="44"/>
      <c r="BNL33" s="44"/>
      <c r="BNM33" s="44"/>
      <c r="BNN33" s="44"/>
      <c r="BNO33" s="44"/>
      <c r="BNP33" s="44"/>
      <c r="BNQ33" s="44"/>
      <c r="BNR33" s="44"/>
      <c r="BNS33" s="44"/>
      <c r="BNT33" s="44"/>
      <c r="BNU33" s="44"/>
      <c r="BNV33" s="44"/>
      <c r="BNW33" s="44"/>
      <c r="BNX33" s="44"/>
      <c r="BNY33" s="44"/>
      <c r="BNZ33" s="44"/>
      <c r="BOA33" s="44"/>
      <c r="BOB33" s="44"/>
      <c r="BOC33" s="44"/>
      <c r="BOD33" s="44"/>
      <c r="BOE33" s="44"/>
      <c r="BOF33" s="44"/>
      <c r="BOG33" s="44"/>
      <c r="BOH33" s="44"/>
      <c r="BOI33" s="44"/>
      <c r="BOJ33" s="44"/>
      <c r="BOK33" s="44"/>
      <c r="BOL33" s="44"/>
      <c r="BOM33" s="44"/>
      <c r="BON33" s="44"/>
      <c r="BOO33" s="44"/>
      <c r="BOP33" s="44"/>
      <c r="BOQ33" s="44"/>
      <c r="BOR33" s="44"/>
      <c r="BOS33" s="44"/>
      <c r="BOT33" s="44"/>
      <c r="BOU33" s="44"/>
      <c r="BOV33" s="44"/>
      <c r="BOW33" s="44"/>
      <c r="BOX33" s="44"/>
      <c r="BOY33" s="44"/>
      <c r="BOZ33" s="44"/>
      <c r="BPA33" s="44"/>
      <c r="BPB33" s="44"/>
      <c r="BPC33" s="44"/>
      <c r="BPD33" s="44"/>
      <c r="BPE33" s="44"/>
      <c r="BPF33" s="44"/>
      <c r="BPG33" s="44"/>
      <c r="BPH33" s="44"/>
      <c r="BPI33" s="44"/>
      <c r="BPJ33" s="44"/>
      <c r="BPK33" s="44"/>
      <c r="BPL33" s="44"/>
      <c r="BPM33" s="44"/>
      <c r="BPN33" s="44"/>
      <c r="BPO33" s="44"/>
      <c r="BPP33" s="44"/>
      <c r="BPQ33" s="44"/>
      <c r="BPR33" s="44"/>
      <c r="BPS33" s="44"/>
      <c r="BPT33" s="44"/>
      <c r="BPU33" s="44"/>
      <c r="BPV33" s="44"/>
      <c r="BPW33" s="44"/>
      <c r="BPX33" s="44"/>
      <c r="BPY33" s="44"/>
      <c r="BPZ33" s="44"/>
      <c r="BQA33" s="44"/>
      <c r="BQB33" s="44"/>
      <c r="BQC33" s="44"/>
      <c r="BQD33" s="44"/>
      <c r="BQE33" s="44"/>
      <c r="BQF33" s="44"/>
      <c r="BQG33" s="44"/>
      <c r="BQH33" s="44"/>
      <c r="BQI33" s="44"/>
      <c r="BQJ33" s="44"/>
      <c r="BQK33" s="44"/>
      <c r="BQL33" s="44"/>
      <c r="BQM33" s="44"/>
      <c r="BQN33" s="44"/>
      <c r="BQO33" s="44"/>
      <c r="BQP33" s="44"/>
      <c r="BQQ33" s="44"/>
      <c r="BQR33" s="44"/>
      <c r="BQS33" s="44"/>
      <c r="BQT33" s="44"/>
      <c r="BQU33" s="44"/>
      <c r="BQV33" s="44"/>
      <c r="BQW33" s="44"/>
      <c r="BQX33" s="44"/>
      <c r="BQY33" s="44"/>
      <c r="BQZ33" s="44"/>
      <c r="BRA33" s="44"/>
      <c r="BRB33" s="44"/>
      <c r="BRC33" s="44"/>
      <c r="BRD33" s="44"/>
      <c r="BRE33" s="44"/>
      <c r="BRF33" s="44"/>
      <c r="BRG33" s="44"/>
      <c r="BRH33" s="44"/>
      <c r="BRI33" s="44"/>
      <c r="BRJ33" s="44"/>
      <c r="BRK33" s="44"/>
      <c r="BRL33" s="44"/>
      <c r="BRM33" s="44"/>
      <c r="BRN33" s="44"/>
      <c r="BRO33" s="44"/>
      <c r="BRP33" s="44"/>
      <c r="BRQ33" s="44"/>
      <c r="BRR33" s="44"/>
      <c r="BRS33" s="44"/>
      <c r="BRT33" s="44"/>
      <c r="BRU33" s="44"/>
      <c r="BRV33" s="44"/>
      <c r="BRW33" s="44"/>
      <c r="BRX33" s="44"/>
      <c r="BRY33" s="44"/>
      <c r="BRZ33" s="44"/>
      <c r="BSA33" s="44"/>
      <c r="BSB33" s="44"/>
      <c r="BSC33" s="44"/>
      <c r="BSD33" s="44"/>
      <c r="BSE33" s="44"/>
      <c r="BSF33" s="44"/>
      <c r="BSG33" s="44"/>
      <c r="BSH33" s="44"/>
      <c r="BSI33" s="44"/>
      <c r="BSJ33" s="44"/>
      <c r="BSK33" s="44"/>
      <c r="BSL33" s="44"/>
      <c r="BSM33" s="44"/>
      <c r="BSN33" s="44"/>
      <c r="BSO33" s="44"/>
      <c r="BSP33" s="44"/>
      <c r="BSQ33" s="44"/>
      <c r="BSR33" s="44"/>
      <c r="BSS33" s="44"/>
      <c r="BST33" s="44"/>
      <c r="BSU33" s="44"/>
      <c r="BSV33" s="44"/>
      <c r="BSW33" s="44"/>
      <c r="BSX33" s="44"/>
      <c r="BSY33" s="44"/>
      <c r="BSZ33" s="44"/>
      <c r="BTA33" s="44"/>
      <c r="BTB33" s="44"/>
      <c r="BTC33" s="44"/>
      <c r="BTD33" s="44"/>
      <c r="BTE33" s="44"/>
      <c r="BTF33" s="44"/>
      <c r="BTG33" s="44"/>
      <c r="BTH33" s="44"/>
      <c r="BTI33" s="44"/>
      <c r="BTJ33" s="44"/>
      <c r="BTK33" s="44"/>
      <c r="BTL33" s="44"/>
      <c r="BTM33" s="44"/>
      <c r="BTN33" s="44"/>
      <c r="BTO33" s="44"/>
      <c r="BTP33" s="44"/>
      <c r="BTQ33" s="44"/>
      <c r="BTR33" s="44"/>
      <c r="BTS33" s="44"/>
      <c r="BTT33" s="44"/>
      <c r="BTU33" s="44"/>
      <c r="BTV33" s="44"/>
      <c r="BTW33" s="44"/>
      <c r="BTX33" s="44"/>
      <c r="BTY33" s="44"/>
      <c r="BTZ33" s="44"/>
      <c r="BUA33" s="44"/>
      <c r="BUB33" s="44"/>
      <c r="BUC33" s="44"/>
      <c r="BUD33" s="44"/>
      <c r="BUE33" s="44"/>
      <c r="BUF33" s="44"/>
      <c r="BUG33" s="44"/>
      <c r="BUH33" s="44"/>
      <c r="BUI33" s="44"/>
      <c r="BUJ33" s="44"/>
      <c r="BUK33" s="44"/>
      <c r="BUL33" s="44"/>
      <c r="BUM33" s="44"/>
      <c r="BUN33" s="44"/>
      <c r="BUO33" s="44"/>
      <c r="BUP33" s="44"/>
      <c r="BUQ33" s="44"/>
      <c r="BUR33" s="44"/>
      <c r="BUS33" s="44"/>
      <c r="BUT33" s="44"/>
      <c r="BUU33" s="44"/>
      <c r="BUV33" s="44"/>
      <c r="BUW33" s="44"/>
      <c r="BUX33" s="44"/>
      <c r="BUY33" s="44"/>
      <c r="BUZ33" s="44"/>
      <c r="BVA33" s="44"/>
      <c r="BVB33" s="44"/>
      <c r="BVC33" s="44"/>
      <c r="BVD33" s="44"/>
      <c r="BVE33" s="44"/>
      <c r="BVF33" s="44"/>
      <c r="BVG33" s="44"/>
      <c r="BVH33" s="44"/>
      <c r="BVI33" s="44"/>
      <c r="BVJ33" s="44"/>
      <c r="BVK33" s="44"/>
      <c r="BVL33" s="44"/>
      <c r="BVM33" s="44"/>
      <c r="BVN33" s="44"/>
      <c r="BVO33" s="44"/>
      <c r="BVP33" s="44"/>
      <c r="BVQ33" s="44"/>
      <c r="BVR33" s="44"/>
      <c r="BVS33" s="44"/>
      <c r="BVT33" s="44"/>
      <c r="BVU33" s="44"/>
      <c r="BVV33" s="44"/>
      <c r="BVW33" s="44"/>
      <c r="BVX33" s="44"/>
      <c r="BVY33" s="44"/>
      <c r="BVZ33" s="44"/>
      <c r="BWA33" s="44"/>
      <c r="BWB33" s="44"/>
      <c r="BWC33" s="44"/>
      <c r="BWD33" s="44"/>
      <c r="BWE33" s="44"/>
      <c r="BWF33" s="44"/>
      <c r="BWG33" s="44"/>
      <c r="BWH33" s="44"/>
      <c r="BWI33" s="44"/>
      <c r="BWJ33" s="44"/>
      <c r="BWK33" s="44"/>
      <c r="BWL33" s="44"/>
      <c r="BWM33" s="44"/>
      <c r="BWN33" s="44"/>
      <c r="BWO33" s="44"/>
      <c r="BWP33" s="44"/>
      <c r="BWQ33" s="44"/>
      <c r="BWR33" s="44"/>
      <c r="BWS33" s="44"/>
      <c r="BWT33" s="44"/>
      <c r="BWU33" s="44"/>
      <c r="BWV33" s="44"/>
      <c r="BWW33" s="44"/>
      <c r="BWX33" s="44"/>
      <c r="BWY33" s="44"/>
      <c r="BWZ33" s="44"/>
      <c r="BXA33" s="44"/>
      <c r="BXB33" s="44"/>
      <c r="BXC33" s="44"/>
      <c r="BXD33" s="44"/>
      <c r="BXE33" s="44"/>
      <c r="BXF33" s="44"/>
      <c r="BXG33" s="44"/>
      <c r="BXH33" s="44"/>
      <c r="BXI33" s="44"/>
      <c r="BXJ33" s="44"/>
      <c r="BXK33" s="44"/>
      <c r="BXL33" s="44"/>
      <c r="BXM33" s="44"/>
      <c r="BXN33" s="44"/>
      <c r="BXO33" s="44"/>
      <c r="BXP33" s="44"/>
      <c r="BXQ33" s="44"/>
      <c r="BXR33" s="44"/>
      <c r="BXS33" s="44"/>
      <c r="BXT33" s="44"/>
      <c r="BXU33" s="44"/>
      <c r="BXV33" s="44"/>
      <c r="BXW33" s="44"/>
      <c r="BXX33" s="44"/>
      <c r="BXY33" s="44"/>
      <c r="BXZ33" s="44"/>
      <c r="BYA33" s="44"/>
      <c r="BYB33" s="44"/>
      <c r="BYC33" s="44"/>
      <c r="BYD33" s="44"/>
      <c r="BYE33" s="44"/>
      <c r="BYF33" s="44"/>
      <c r="BYG33" s="44"/>
      <c r="BYH33" s="44"/>
      <c r="BYI33" s="44"/>
      <c r="BYJ33" s="44"/>
      <c r="BYK33" s="44"/>
      <c r="BYL33" s="44"/>
      <c r="BYM33" s="44"/>
      <c r="BYN33" s="44"/>
      <c r="BYO33" s="44"/>
      <c r="BYP33" s="44"/>
      <c r="BYQ33" s="44"/>
      <c r="BYR33" s="44"/>
      <c r="BYS33" s="44"/>
      <c r="BYT33" s="44"/>
      <c r="BYU33" s="44"/>
      <c r="BYV33" s="44"/>
      <c r="BYW33" s="44"/>
      <c r="BYX33" s="44"/>
      <c r="BYY33" s="44"/>
      <c r="BYZ33" s="44"/>
      <c r="BZA33" s="44"/>
      <c r="BZB33" s="44"/>
      <c r="BZC33" s="44"/>
      <c r="BZD33" s="44"/>
      <c r="BZE33" s="44"/>
      <c r="BZF33" s="44"/>
      <c r="BZG33" s="44"/>
      <c r="BZH33" s="44"/>
      <c r="BZI33" s="44"/>
      <c r="BZJ33" s="44"/>
      <c r="BZK33" s="44"/>
      <c r="BZL33" s="44"/>
      <c r="BZM33" s="44"/>
      <c r="BZN33" s="44"/>
      <c r="BZO33" s="44"/>
      <c r="BZP33" s="44"/>
      <c r="BZQ33" s="44"/>
      <c r="BZR33" s="44"/>
      <c r="BZS33" s="44"/>
      <c r="BZT33" s="44"/>
      <c r="BZU33" s="44"/>
      <c r="BZV33" s="44"/>
      <c r="BZW33" s="44"/>
      <c r="BZX33" s="44"/>
      <c r="BZY33" s="44"/>
      <c r="BZZ33" s="44"/>
      <c r="CAA33" s="44"/>
      <c r="CAB33" s="44"/>
      <c r="CAC33" s="44"/>
      <c r="CAD33" s="44"/>
      <c r="CAE33" s="44"/>
      <c r="CAF33" s="44"/>
      <c r="CAG33" s="44"/>
      <c r="CAH33" s="44"/>
      <c r="CAI33" s="44"/>
      <c r="CAJ33" s="44"/>
      <c r="CAK33" s="44"/>
      <c r="CAL33" s="44"/>
      <c r="CAM33" s="44"/>
      <c r="CAN33" s="44"/>
      <c r="CAO33" s="44"/>
      <c r="CAP33" s="44"/>
      <c r="CAQ33" s="44"/>
      <c r="CAR33" s="44"/>
      <c r="CAS33" s="44"/>
      <c r="CAT33" s="44"/>
      <c r="CAU33" s="44"/>
      <c r="CAV33" s="44"/>
      <c r="CAW33" s="44"/>
      <c r="CAX33" s="44"/>
      <c r="CAY33" s="44"/>
      <c r="CAZ33" s="44"/>
      <c r="CBA33" s="44"/>
      <c r="CBB33" s="44"/>
      <c r="CBC33" s="44"/>
      <c r="CBD33" s="44"/>
      <c r="CBE33" s="44"/>
      <c r="CBF33" s="44"/>
      <c r="CBG33" s="44"/>
      <c r="CBH33" s="44"/>
      <c r="CBI33" s="44"/>
      <c r="CBJ33" s="44"/>
      <c r="CBK33" s="44"/>
      <c r="CBL33" s="44"/>
      <c r="CBM33" s="44"/>
      <c r="CBN33" s="44"/>
      <c r="CBO33" s="44"/>
      <c r="CBP33" s="44"/>
      <c r="CBQ33" s="44"/>
      <c r="CBR33" s="44"/>
      <c r="CBS33" s="44"/>
      <c r="CBT33" s="44"/>
      <c r="CBU33" s="44"/>
      <c r="CBV33" s="44"/>
      <c r="CBW33" s="44"/>
      <c r="CBX33" s="44"/>
      <c r="CBY33" s="44"/>
      <c r="CBZ33" s="44"/>
      <c r="CCA33" s="44"/>
      <c r="CCB33" s="44"/>
      <c r="CCC33" s="44"/>
      <c r="CCD33" s="44"/>
      <c r="CCE33" s="44"/>
      <c r="CCF33" s="44"/>
      <c r="CCG33" s="44"/>
      <c r="CCH33" s="44"/>
      <c r="CCI33" s="44"/>
      <c r="CCJ33" s="44"/>
      <c r="CCK33" s="44"/>
      <c r="CCL33" s="44"/>
      <c r="CCM33" s="44"/>
      <c r="CCN33" s="44"/>
      <c r="CCO33" s="44"/>
      <c r="CCP33" s="44"/>
      <c r="CCQ33" s="44"/>
      <c r="CCR33" s="44"/>
      <c r="CCS33" s="44"/>
      <c r="CCT33" s="44"/>
      <c r="CCU33" s="44"/>
      <c r="CCV33" s="44"/>
      <c r="CCW33" s="44"/>
      <c r="CCX33" s="44"/>
      <c r="CCY33" s="44"/>
      <c r="CCZ33" s="44"/>
      <c r="CDA33" s="44"/>
      <c r="CDB33" s="44"/>
      <c r="CDC33" s="44"/>
      <c r="CDD33" s="44"/>
      <c r="CDE33" s="44"/>
      <c r="CDF33" s="44"/>
      <c r="CDG33" s="44"/>
      <c r="CDH33" s="44"/>
      <c r="CDI33" s="44"/>
      <c r="CDJ33" s="44"/>
      <c r="CDK33" s="44"/>
      <c r="CDL33" s="44"/>
      <c r="CDM33" s="44"/>
      <c r="CDN33" s="44"/>
      <c r="CDO33" s="44"/>
      <c r="CDP33" s="44"/>
      <c r="CDQ33" s="44"/>
      <c r="CDR33" s="44"/>
      <c r="CDS33" s="44"/>
      <c r="CDT33" s="44"/>
      <c r="CDU33" s="44"/>
      <c r="CDV33" s="44"/>
      <c r="CDW33" s="44"/>
      <c r="CDX33" s="44"/>
      <c r="CDY33" s="44"/>
      <c r="CDZ33" s="44"/>
      <c r="CEA33" s="44"/>
      <c r="CEB33" s="44"/>
      <c r="CEC33" s="44"/>
      <c r="CED33" s="44"/>
      <c r="CEE33" s="44"/>
      <c r="CEF33" s="44"/>
      <c r="CEG33" s="44"/>
      <c r="CEH33" s="44"/>
      <c r="CEI33" s="44"/>
      <c r="CEJ33" s="44"/>
      <c r="CEK33" s="44"/>
      <c r="CEL33" s="44"/>
      <c r="CEM33" s="44"/>
      <c r="CEN33" s="44"/>
      <c r="CEO33" s="44"/>
      <c r="CEP33" s="44"/>
      <c r="CEQ33" s="44"/>
      <c r="CER33" s="44"/>
      <c r="CES33" s="44"/>
      <c r="CET33" s="44"/>
      <c r="CEU33" s="44"/>
      <c r="CEV33" s="44"/>
      <c r="CEW33" s="44"/>
      <c r="CEX33" s="44"/>
      <c r="CEY33" s="44"/>
      <c r="CEZ33" s="44"/>
      <c r="CFA33" s="44"/>
      <c r="CFB33" s="44"/>
      <c r="CFC33" s="44"/>
      <c r="CFD33" s="44"/>
      <c r="CFE33" s="44"/>
      <c r="CFF33" s="44"/>
      <c r="CFG33" s="44"/>
      <c r="CFH33" s="44"/>
      <c r="CFI33" s="44"/>
      <c r="CFJ33" s="44"/>
      <c r="CFK33" s="44"/>
      <c r="CFL33" s="44"/>
      <c r="CFM33" s="44"/>
      <c r="CFN33" s="44"/>
      <c r="CFO33" s="44"/>
      <c r="CFP33" s="44"/>
      <c r="CFQ33" s="44"/>
      <c r="CFR33" s="44"/>
      <c r="CFS33" s="44"/>
      <c r="CFT33" s="44"/>
      <c r="CFU33" s="44"/>
      <c r="CFV33" s="44"/>
      <c r="CFW33" s="44"/>
      <c r="CFX33" s="44"/>
      <c r="CFY33" s="44"/>
      <c r="CFZ33" s="44"/>
      <c r="CGA33" s="44"/>
      <c r="CGB33" s="44"/>
      <c r="CGC33" s="44"/>
      <c r="CGD33" s="44"/>
      <c r="CGE33" s="44"/>
      <c r="CGF33" s="44"/>
      <c r="CGG33" s="44"/>
      <c r="CGH33" s="44"/>
      <c r="CGI33" s="44"/>
      <c r="CGJ33" s="44"/>
      <c r="CGK33" s="44"/>
      <c r="CGL33" s="44"/>
      <c r="CGM33" s="44"/>
      <c r="CGN33" s="44"/>
      <c r="CGO33" s="44"/>
      <c r="CGP33" s="44"/>
      <c r="CGQ33" s="44"/>
      <c r="CGR33" s="44"/>
      <c r="CGS33" s="44"/>
      <c r="CGT33" s="44"/>
      <c r="CGU33" s="44"/>
      <c r="CGV33" s="44"/>
      <c r="CGW33" s="44"/>
      <c r="CGX33" s="44"/>
      <c r="CGY33" s="44"/>
      <c r="CGZ33" s="44"/>
      <c r="CHA33" s="44"/>
      <c r="CHB33" s="44"/>
      <c r="CHC33" s="44"/>
      <c r="CHD33" s="44"/>
      <c r="CHE33" s="44"/>
      <c r="CHF33" s="44"/>
      <c r="CHG33" s="44"/>
      <c r="CHH33" s="44"/>
      <c r="CHI33" s="44"/>
      <c r="CHJ33" s="44"/>
      <c r="CHK33" s="44"/>
      <c r="CHL33" s="44"/>
      <c r="CHM33" s="44"/>
      <c r="CHN33" s="44"/>
      <c r="CHO33" s="44"/>
      <c r="CHP33" s="44"/>
      <c r="CHQ33" s="44"/>
      <c r="CHR33" s="44"/>
      <c r="CHS33" s="44"/>
      <c r="CHT33" s="44"/>
      <c r="CHU33" s="44"/>
      <c r="CHV33" s="44"/>
      <c r="CHW33" s="44"/>
      <c r="CHX33" s="44"/>
      <c r="CHY33" s="44"/>
      <c r="CHZ33" s="44"/>
      <c r="CIA33" s="44"/>
      <c r="CIB33" s="44"/>
      <c r="CIC33" s="44"/>
      <c r="CID33" s="44"/>
      <c r="CIE33" s="44"/>
      <c r="CIF33" s="44"/>
      <c r="CIG33" s="44"/>
      <c r="CIH33" s="44"/>
      <c r="CII33" s="44"/>
      <c r="CIJ33" s="44"/>
      <c r="CIK33" s="44"/>
      <c r="CIL33" s="44"/>
      <c r="CIM33" s="44"/>
      <c r="CIN33" s="44"/>
      <c r="CIO33" s="44"/>
      <c r="CIP33" s="44"/>
      <c r="CIQ33" s="44"/>
      <c r="CIR33" s="44"/>
      <c r="CIS33" s="44"/>
      <c r="CIT33" s="44"/>
      <c r="CIU33" s="44"/>
      <c r="CIV33" s="44"/>
      <c r="CIW33" s="44"/>
      <c r="CIX33" s="44"/>
      <c r="CIY33" s="44"/>
      <c r="CIZ33" s="44"/>
      <c r="CJA33" s="44"/>
      <c r="CJB33" s="44"/>
      <c r="CJC33" s="44"/>
      <c r="CJD33" s="44"/>
      <c r="CJE33" s="44"/>
      <c r="CJF33" s="44"/>
      <c r="CJG33" s="44"/>
      <c r="CJH33" s="44"/>
      <c r="CJI33" s="44"/>
      <c r="CJJ33" s="44"/>
      <c r="CJK33" s="44"/>
      <c r="CJL33" s="44"/>
      <c r="CJM33" s="44"/>
      <c r="CJN33" s="44"/>
      <c r="CJO33" s="44"/>
      <c r="CJP33" s="44"/>
      <c r="CJQ33" s="44"/>
      <c r="CJR33" s="44"/>
      <c r="CJS33" s="44"/>
      <c r="CJT33" s="44"/>
      <c r="CJU33" s="44"/>
      <c r="CJV33" s="44"/>
      <c r="CJW33" s="44"/>
      <c r="CJX33" s="44"/>
      <c r="CJY33" s="44"/>
      <c r="CJZ33" s="44"/>
      <c r="CKA33" s="44"/>
      <c r="CKB33" s="44"/>
      <c r="CKC33" s="44"/>
      <c r="CKD33" s="44"/>
      <c r="CKE33" s="44"/>
      <c r="CKF33" s="44"/>
      <c r="CKG33" s="44"/>
      <c r="CKH33" s="44"/>
      <c r="CKI33" s="44"/>
      <c r="CKJ33" s="44"/>
      <c r="CKK33" s="44"/>
      <c r="CKL33" s="44"/>
      <c r="CKM33" s="44"/>
      <c r="CKN33" s="44"/>
      <c r="CKO33" s="44"/>
      <c r="CKP33" s="44"/>
      <c r="CKQ33" s="44"/>
      <c r="CKR33" s="44"/>
      <c r="CKS33" s="44"/>
      <c r="CKT33" s="44"/>
      <c r="CKU33" s="44"/>
      <c r="CKV33" s="44"/>
      <c r="CKW33" s="44"/>
      <c r="CKX33" s="44"/>
      <c r="CKY33" s="44"/>
      <c r="CKZ33" s="44"/>
      <c r="CLA33" s="44"/>
      <c r="CLB33" s="44"/>
      <c r="CLC33" s="44"/>
      <c r="CLD33" s="44"/>
      <c r="CLE33" s="44"/>
      <c r="CLF33" s="44"/>
      <c r="CLG33" s="44"/>
      <c r="CLH33" s="44"/>
      <c r="CLI33" s="44"/>
      <c r="CLJ33" s="44"/>
      <c r="CLK33" s="44"/>
      <c r="CLL33" s="44"/>
      <c r="CLM33" s="44"/>
      <c r="CLN33" s="44"/>
      <c r="CLO33" s="44"/>
      <c r="CLP33" s="44"/>
      <c r="CLQ33" s="44"/>
      <c r="CLR33" s="44"/>
      <c r="CLS33" s="44"/>
      <c r="CLT33" s="44"/>
      <c r="CLU33" s="44"/>
      <c r="CLV33" s="44"/>
      <c r="CLW33" s="44"/>
      <c r="CLX33" s="44"/>
      <c r="CLY33" s="44"/>
      <c r="CLZ33" s="44"/>
      <c r="CMA33" s="44"/>
      <c r="CMB33" s="44"/>
      <c r="CMC33" s="44"/>
      <c r="CMD33" s="44"/>
      <c r="CME33" s="44"/>
      <c r="CMF33" s="44"/>
      <c r="CMG33" s="44"/>
      <c r="CMH33" s="44"/>
      <c r="CMI33" s="44"/>
      <c r="CMJ33" s="44"/>
      <c r="CMK33" s="44"/>
      <c r="CML33" s="44"/>
      <c r="CMM33" s="44"/>
      <c r="CMN33" s="44"/>
      <c r="CMO33" s="44"/>
      <c r="CMP33" s="44"/>
      <c r="CMQ33" s="44"/>
      <c r="CMR33" s="44"/>
      <c r="CMS33" s="44"/>
      <c r="CMT33" s="44"/>
      <c r="CMU33" s="44"/>
      <c r="CMV33" s="44"/>
      <c r="CMW33" s="44"/>
      <c r="CMX33" s="44"/>
      <c r="CMY33" s="44"/>
      <c r="CMZ33" s="44"/>
      <c r="CNA33" s="44"/>
      <c r="CNB33" s="44"/>
      <c r="CNC33" s="44"/>
      <c r="CND33" s="44"/>
      <c r="CNE33" s="44"/>
      <c r="CNF33" s="44"/>
      <c r="CNG33" s="44"/>
      <c r="CNH33" s="44"/>
      <c r="CNI33" s="44"/>
      <c r="CNJ33" s="44"/>
      <c r="CNK33" s="44"/>
      <c r="CNL33" s="44"/>
      <c r="CNM33" s="44"/>
      <c r="CNN33" s="44"/>
      <c r="CNO33" s="44"/>
      <c r="CNP33" s="44"/>
      <c r="CNQ33" s="44"/>
      <c r="CNR33" s="44"/>
      <c r="CNS33" s="44"/>
      <c r="CNT33" s="44"/>
      <c r="CNU33" s="44"/>
      <c r="CNV33" s="44"/>
      <c r="CNW33" s="44"/>
      <c r="CNX33" s="44"/>
      <c r="CNY33" s="44"/>
      <c r="CNZ33" s="44"/>
      <c r="COA33" s="44"/>
      <c r="COB33" s="44"/>
      <c r="COC33" s="44"/>
      <c r="COD33" s="44"/>
      <c r="COE33" s="44"/>
      <c r="COF33" s="44"/>
      <c r="COG33" s="44"/>
      <c r="COH33" s="44"/>
      <c r="COI33" s="44"/>
      <c r="COJ33" s="44"/>
      <c r="COK33" s="44"/>
      <c r="COL33" s="44"/>
      <c r="COM33" s="44"/>
      <c r="CON33" s="44"/>
      <c r="COO33" s="44"/>
      <c r="COP33" s="44"/>
      <c r="COQ33" s="44"/>
      <c r="COR33" s="44"/>
      <c r="COS33" s="44"/>
      <c r="COT33" s="44"/>
      <c r="COU33" s="44"/>
      <c r="COV33" s="44"/>
      <c r="COW33" s="44"/>
      <c r="COX33" s="44"/>
      <c r="COY33" s="44"/>
      <c r="COZ33" s="44"/>
      <c r="CPA33" s="44"/>
      <c r="CPB33" s="44"/>
      <c r="CPC33" s="44"/>
      <c r="CPD33" s="44"/>
      <c r="CPE33" s="44"/>
      <c r="CPF33" s="44"/>
      <c r="CPG33" s="44"/>
      <c r="CPH33" s="44"/>
      <c r="CPI33" s="44"/>
      <c r="CPJ33" s="44"/>
      <c r="CPK33" s="44"/>
      <c r="CPL33" s="44"/>
      <c r="CPM33" s="44"/>
      <c r="CPN33" s="44"/>
      <c r="CPO33" s="44"/>
      <c r="CPP33" s="44"/>
      <c r="CPQ33" s="44"/>
      <c r="CPR33" s="44"/>
      <c r="CPS33" s="44"/>
      <c r="CPT33" s="44"/>
      <c r="CPU33" s="44"/>
      <c r="CPV33" s="44"/>
      <c r="CPW33" s="44"/>
      <c r="CPX33" s="44"/>
      <c r="CPY33" s="44"/>
      <c r="CPZ33" s="44"/>
      <c r="CQA33" s="44"/>
      <c r="CQB33" s="44"/>
      <c r="CQC33" s="44"/>
      <c r="CQD33" s="44"/>
      <c r="CQE33" s="44"/>
      <c r="CQF33" s="44"/>
      <c r="CQG33" s="44"/>
      <c r="CQH33" s="44"/>
      <c r="CQI33" s="44"/>
      <c r="CQJ33" s="44"/>
      <c r="CQK33" s="44"/>
      <c r="CQL33" s="44"/>
      <c r="CQM33" s="44"/>
      <c r="CQN33" s="44"/>
      <c r="CQO33" s="44"/>
      <c r="CQP33" s="44"/>
      <c r="CQQ33" s="44"/>
      <c r="CQR33" s="44"/>
      <c r="CQS33" s="44"/>
      <c r="CQT33" s="44"/>
      <c r="CQU33" s="44"/>
      <c r="CQV33" s="44"/>
      <c r="CQW33" s="44"/>
      <c r="CQX33" s="44"/>
      <c r="CQY33" s="44"/>
      <c r="CQZ33" s="44"/>
      <c r="CRA33" s="44"/>
      <c r="CRB33" s="44"/>
      <c r="CRC33" s="44"/>
      <c r="CRD33" s="44"/>
      <c r="CRE33" s="44"/>
      <c r="CRF33" s="44"/>
      <c r="CRG33" s="44"/>
      <c r="CRH33" s="44"/>
      <c r="CRI33" s="44"/>
      <c r="CRJ33" s="44"/>
      <c r="CRK33" s="44"/>
      <c r="CRL33" s="44"/>
      <c r="CRM33" s="44"/>
      <c r="CRN33" s="44"/>
      <c r="CRO33" s="44"/>
      <c r="CRP33" s="44"/>
      <c r="CRQ33" s="44"/>
      <c r="CRR33" s="44"/>
      <c r="CRS33" s="44"/>
      <c r="CRT33" s="44"/>
      <c r="CRU33" s="44"/>
      <c r="CRV33" s="44"/>
      <c r="CRW33" s="44"/>
      <c r="CRX33" s="44"/>
      <c r="CRY33" s="44"/>
      <c r="CRZ33" s="44"/>
      <c r="CSA33" s="44"/>
      <c r="CSB33" s="44"/>
      <c r="CSC33" s="44"/>
      <c r="CSD33" s="44"/>
      <c r="CSE33" s="44"/>
      <c r="CSF33" s="44"/>
      <c r="CSG33" s="44"/>
      <c r="CSH33" s="44"/>
      <c r="CSI33" s="44"/>
      <c r="CSJ33" s="44"/>
      <c r="CSK33" s="44"/>
      <c r="CSL33" s="44"/>
      <c r="CSM33" s="44"/>
      <c r="CSN33" s="44"/>
      <c r="CSO33" s="44"/>
      <c r="CSP33" s="44"/>
      <c r="CSQ33" s="44"/>
      <c r="CSR33" s="44"/>
      <c r="CSS33" s="44"/>
      <c r="CST33" s="44"/>
      <c r="CSU33" s="44"/>
      <c r="CSV33" s="44"/>
      <c r="CSW33" s="44"/>
      <c r="CSX33" s="44"/>
      <c r="CSY33" s="44"/>
      <c r="CSZ33" s="44"/>
      <c r="CTA33" s="44"/>
      <c r="CTB33" s="44"/>
      <c r="CTC33" s="44"/>
      <c r="CTD33" s="44"/>
      <c r="CTE33" s="44"/>
      <c r="CTF33" s="44"/>
      <c r="CTG33" s="44"/>
      <c r="CTH33" s="44"/>
      <c r="CTI33" s="44"/>
      <c r="CTJ33" s="44"/>
      <c r="CTK33" s="44"/>
      <c r="CTL33" s="44"/>
      <c r="CTM33" s="44"/>
      <c r="CTN33" s="44"/>
      <c r="CTO33" s="44"/>
      <c r="CTP33" s="44"/>
      <c r="CTQ33" s="44"/>
      <c r="CTR33" s="44"/>
      <c r="CTS33" s="44"/>
      <c r="CTT33" s="44"/>
      <c r="CTU33" s="44"/>
      <c r="CTV33" s="44"/>
      <c r="CTW33" s="44"/>
      <c r="CTX33" s="44"/>
      <c r="CTY33" s="44"/>
      <c r="CTZ33" s="44"/>
      <c r="CUA33" s="44"/>
      <c r="CUB33" s="44"/>
      <c r="CUC33" s="44"/>
      <c r="CUD33" s="44"/>
      <c r="CUE33" s="44"/>
      <c r="CUF33" s="44"/>
      <c r="CUG33" s="44"/>
      <c r="CUH33" s="44"/>
      <c r="CUI33" s="44"/>
      <c r="CUJ33" s="44"/>
      <c r="CUK33" s="44"/>
      <c r="CUL33" s="44"/>
      <c r="CUM33" s="44"/>
      <c r="CUN33" s="44"/>
      <c r="CUO33" s="44"/>
      <c r="CUP33" s="44"/>
      <c r="CUQ33" s="44"/>
      <c r="CUR33" s="44"/>
      <c r="CUS33" s="44"/>
      <c r="CUT33" s="44"/>
      <c r="CUU33" s="44"/>
      <c r="CUV33" s="44"/>
      <c r="CUW33" s="44"/>
      <c r="CUX33" s="44"/>
      <c r="CUY33" s="44"/>
      <c r="CUZ33" s="44"/>
      <c r="CVA33" s="44"/>
      <c r="CVB33" s="44"/>
      <c r="CVC33" s="44"/>
      <c r="CVD33" s="44"/>
      <c r="CVE33" s="44"/>
      <c r="CVF33" s="44"/>
      <c r="CVG33" s="44"/>
      <c r="CVH33" s="44"/>
      <c r="CVI33" s="44"/>
      <c r="CVJ33" s="44"/>
      <c r="CVK33" s="44"/>
      <c r="CVL33" s="44"/>
      <c r="CVM33" s="44"/>
      <c r="CVN33" s="44"/>
      <c r="CVO33" s="44"/>
      <c r="CVP33" s="44"/>
      <c r="CVQ33" s="44"/>
      <c r="CVR33" s="44"/>
      <c r="CVS33" s="44"/>
      <c r="CVT33" s="44"/>
      <c r="CVU33" s="44"/>
      <c r="CVV33" s="44"/>
      <c r="CVW33" s="44"/>
      <c r="CVX33" s="44"/>
      <c r="CVY33" s="44"/>
      <c r="CVZ33" s="44"/>
      <c r="CWA33" s="44"/>
      <c r="CWB33" s="44"/>
      <c r="CWC33" s="44"/>
      <c r="CWD33" s="44"/>
      <c r="CWE33" s="44"/>
      <c r="CWF33" s="44"/>
      <c r="CWG33" s="44"/>
      <c r="CWH33" s="44"/>
      <c r="CWI33" s="44"/>
      <c r="CWJ33" s="44"/>
      <c r="CWK33" s="44"/>
      <c r="CWL33" s="44"/>
      <c r="CWM33" s="44"/>
      <c r="CWN33" s="44"/>
      <c r="CWO33" s="44"/>
      <c r="CWP33" s="44"/>
      <c r="CWQ33" s="44"/>
      <c r="CWR33" s="44"/>
      <c r="CWS33" s="44"/>
      <c r="CWT33" s="44"/>
      <c r="CWU33" s="44"/>
      <c r="CWV33" s="44"/>
      <c r="CWW33" s="44"/>
      <c r="CWX33" s="44"/>
      <c r="CWY33" s="44"/>
      <c r="CWZ33" s="44"/>
      <c r="CXA33" s="44"/>
      <c r="CXB33" s="44"/>
      <c r="CXC33" s="44"/>
      <c r="CXD33" s="44"/>
      <c r="CXE33" s="44"/>
      <c r="CXF33" s="44"/>
      <c r="CXG33" s="44"/>
      <c r="CXH33" s="44"/>
      <c r="CXI33" s="44"/>
      <c r="CXJ33" s="44"/>
      <c r="CXK33" s="44"/>
      <c r="CXL33" s="44"/>
      <c r="CXM33" s="44"/>
      <c r="CXN33" s="44"/>
      <c r="CXO33" s="44"/>
      <c r="CXP33" s="44"/>
      <c r="CXQ33" s="44"/>
      <c r="CXR33" s="44"/>
      <c r="CXS33" s="44"/>
      <c r="CXT33" s="44"/>
      <c r="CXU33" s="44"/>
      <c r="CXV33" s="44"/>
      <c r="CXW33" s="44"/>
      <c r="CXX33" s="44"/>
      <c r="CXY33" s="44"/>
      <c r="CXZ33" s="44"/>
      <c r="CYA33" s="44"/>
      <c r="CYB33" s="44"/>
      <c r="CYC33" s="44"/>
      <c r="CYD33" s="44"/>
      <c r="CYE33" s="44"/>
      <c r="CYF33" s="44"/>
      <c r="CYG33" s="44"/>
      <c r="CYH33" s="44"/>
      <c r="CYI33" s="44"/>
      <c r="CYJ33" s="44"/>
      <c r="CYK33" s="44"/>
      <c r="CYL33" s="44"/>
      <c r="CYM33" s="44"/>
      <c r="CYN33" s="44"/>
      <c r="CYO33" s="44"/>
      <c r="CYP33" s="44"/>
      <c r="CYQ33" s="44"/>
      <c r="CYR33" s="44"/>
      <c r="CYS33" s="44"/>
      <c r="CYT33" s="44"/>
      <c r="CYU33" s="44"/>
      <c r="CYV33" s="44"/>
      <c r="CYW33" s="44"/>
      <c r="CYX33" s="44"/>
      <c r="CYY33" s="44"/>
      <c r="CYZ33" s="44"/>
      <c r="CZA33" s="44"/>
      <c r="CZB33" s="44"/>
      <c r="CZC33" s="44"/>
      <c r="CZD33" s="44"/>
      <c r="CZE33" s="44"/>
      <c r="CZF33" s="44"/>
      <c r="CZG33" s="44"/>
      <c r="CZH33" s="44"/>
      <c r="CZI33" s="44"/>
      <c r="CZJ33" s="44"/>
      <c r="CZK33" s="44"/>
      <c r="CZL33" s="44"/>
      <c r="CZM33" s="44"/>
      <c r="CZN33" s="44"/>
      <c r="CZO33" s="44"/>
      <c r="CZP33" s="44"/>
      <c r="CZQ33" s="44"/>
      <c r="CZR33" s="44"/>
      <c r="CZS33" s="44"/>
      <c r="CZT33" s="44"/>
      <c r="CZU33" s="44"/>
      <c r="CZV33" s="44"/>
      <c r="CZW33" s="44"/>
      <c r="CZX33" s="44"/>
      <c r="CZY33" s="44"/>
      <c r="CZZ33" s="44"/>
      <c r="DAA33" s="44"/>
      <c r="DAB33" s="44"/>
      <c r="DAC33" s="44"/>
      <c r="DAD33" s="44"/>
      <c r="DAE33" s="44"/>
      <c r="DAF33" s="44"/>
      <c r="DAG33" s="44"/>
      <c r="DAH33" s="44"/>
      <c r="DAI33" s="44"/>
      <c r="DAJ33" s="44"/>
      <c r="DAK33" s="44"/>
      <c r="DAL33" s="44"/>
      <c r="DAM33" s="44"/>
      <c r="DAN33" s="44"/>
      <c r="DAO33" s="44"/>
      <c r="DAP33" s="44"/>
      <c r="DAQ33" s="44"/>
      <c r="DAR33" s="44"/>
      <c r="DAS33" s="44"/>
      <c r="DAT33" s="44"/>
      <c r="DAU33" s="44"/>
      <c r="DAV33" s="44"/>
      <c r="DAW33" s="44"/>
      <c r="DAX33" s="44"/>
      <c r="DAY33" s="44"/>
      <c r="DAZ33" s="44"/>
      <c r="DBA33" s="44"/>
      <c r="DBB33" s="44"/>
      <c r="DBC33" s="44"/>
      <c r="DBD33" s="44"/>
      <c r="DBE33" s="44"/>
      <c r="DBF33" s="44"/>
      <c r="DBG33" s="44"/>
      <c r="DBH33" s="44"/>
      <c r="DBI33" s="44"/>
      <c r="DBJ33" s="44"/>
      <c r="DBK33" s="44"/>
      <c r="DBL33" s="44"/>
      <c r="DBM33" s="44"/>
      <c r="DBN33" s="44"/>
      <c r="DBO33" s="44"/>
      <c r="DBP33" s="44"/>
      <c r="DBQ33" s="44"/>
      <c r="DBR33" s="44"/>
      <c r="DBS33" s="44"/>
      <c r="DBT33" s="44"/>
      <c r="DBU33" s="44"/>
      <c r="DBV33" s="44"/>
      <c r="DBW33" s="44"/>
      <c r="DBX33" s="44"/>
      <c r="DBY33" s="44"/>
      <c r="DBZ33" s="44"/>
      <c r="DCA33" s="44"/>
      <c r="DCB33" s="44"/>
      <c r="DCC33" s="44"/>
      <c r="DCD33" s="44"/>
      <c r="DCE33" s="44"/>
      <c r="DCF33" s="44"/>
      <c r="DCG33" s="44"/>
      <c r="DCH33" s="44"/>
      <c r="DCI33" s="44"/>
      <c r="DCJ33" s="44"/>
      <c r="DCK33" s="44"/>
      <c r="DCL33" s="44"/>
      <c r="DCM33" s="44"/>
      <c r="DCN33" s="44"/>
      <c r="DCO33" s="44"/>
      <c r="DCP33" s="44"/>
      <c r="DCQ33" s="44"/>
      <c r="DCR33" s="44"/>
      <c r="DCS33" s="44"/>
      <c r="DCT33" s="44"/>
      <c r="DCU33" s="44"/>
      <c r="DCV33" s="44"/>
      <c r="DCW33" s="44"/>
      <c r="DCX33" s="44"/>
      <c r="DCY33" s="44"/>
      <c r="DCZ33" s="44"/>
      <c r="DDA33" s="44"/>
      <c r="DDB33" s="44"/>
      <c r="DDC33" s="44"/>
      <c r="DDD33" s="44"/>
      <c r="DDE33" s="44"/>
      <c r="DDF33" s="44"/>
      <c r="DDG33" s="44"/>
      <c r="DDH33" s="44"/>
      <c r="DDI33" s="44"/>
      <c r="DDJ33" s="44"/>
      <c r="DDK33" s="44"/>
      <c r="DDL33" s="44"/>
      <c r="DDM33" s="44"/>
      <c r="DDN33" s="44"/>
      <c r="DDO33" s="44"/>
      <c r="DDP33" s="44"/>
      <c r="DDQ33" s="44"/>
      <c r="DDR33" s="44"/>
      <c r="DDS33" s="44"/>
      <c r="DDT33" s="44"/>
      <c r="DDU33" s="44"/>
      <c r="DDV33" s="44"/>
      <c r="DDW33" s="44"/>
      <c r="DDX33" s="44"/>
      <c r="DDY33" s="44"/>
      <c r="DDZ33" s="44"/>
      <c r="DEA33" s="44"/>
      <c r="DEB33" s="44"/>
      <c r="DEC33" s="44"/>
      <c r="DED33" s="44"/>
      <c r="DEE33" s="44"/>
      <c r="DEF33" s="44"/>
      <c r="DEG33" s="44"/>
      <c r="DEH33" s="44"/>
      <c r="DEI33" s="44"/>
      <c r="DEJ33" s="44"/>
      <c r="DEK33" s="44"/>
      <c r="DEL33" s="44"/>
      <c r="DEM33" s="44"/>
      <c r="DEN33" s="44"/>
      <c r="DEO33" s="44"/>
      <c r="DEP33" s="44"/>
      <c r="DEQ33" s="44"/>
      <c r="DER33" s="44"/>
      <c r="DES33" s="44"/>
      <c r="DET33" s="44"/>
      <c r="DEU33" s="44"/>
      <c r="DEV33" s="44"/>
      <c r="DEW33" s="44"/>
      <c r="DEX33" s="44"/>
      <c r="DEY33" s="44"/>
      <c r="DEZ33" s="44"/>
      <c r="DFA33" s="44"/>
      <c r="DFB33" s="44"/>
      <c r="DFC33" s="44"/>
      <c r="DFD33" s="44"/>
      <c r="DFE33" s="44"/>
      <c r="DFF33" s="44"/>
      <c r="DFG33" s="44"/>
      <c r="DFH33" s="44"/>
      <c r="DFI33" s="44"/>
      <c r="DFJ33" s="44"/>
      <c r="DFK33" s="44"/>
      <c r="DFL33" s="44"/>
      <c r="DFM33" s="44"/>
      <c r="DFN33" s="44"/>
      <c r="DFO33" s="44"/>
      <c r="DFP33" s="44"/>
      <c r="DFQ33" s="44"/>
      <c r="DFR33" s="44"/>
      <c r="DFS33" s="44"/>
      <c r="DFT33" s="44"/>
      <c r="DFU33" s="44"/>
      <c r="DFV33" s="44"/>
      <c r="DFW33" s="44"/>
      <c r="DFX33" s="44"/>
      <c r="DFY33" s="44"/>
      <c r="DFZ33" s="44"/>
      <c r="DGA33" s="44"/>
      <c r="DGB33" s="44"/>
      <c r="DGC33" s="44"/>
      <c r="DGD33" s="44"/>
      <c r="DGE33" s="44"/>
      <c r="DGF33" s="44"/>
      <c r="DGG33" s="44"/>
      <c r="DGH33" s="44"/>
      <c r="DGI33" s="44"/>
      <c r="DGJ33" s="44"/>
      <c r="DGK33" s="44"/>
      <c r="DGL33" s="44"/>
      <c r="DGM33" s="44"/>
      <c r="DGN33" s="44"/>
      <c r="DGO33" s="44"/>
      <c r="DGP33" s="44"/>
      <c r="DGQ33" s="44"/>
      <c r="DGR33" s="44"/>
      <c r="DGS33" s="44"/>
      <c r="DGT33" s="44"/>
      <c r="DGU33" s="44"/>
      <c r="DGV33" s="44"/>
      <c r="DGW33" s="44"/>
      <c r="DGX33" s="44"/>
      <c r="DGY33" s="44"/>
      <c r="DGZ33" s="44"/>
      <c r="DHA33" s="44"/>
      <c r="DHB33" s="44"/>
      <c r="DHC33" s="44"/>
      <c r="DHD33" s="44"/>
      <c r="DHE33" s="44"/>
      <c r="DHF33" s="44"/>
      <c r="DHG33" s="44"/>
      <c r="DHH33" s="44"/>
      <c r="DHI33" s="44"/>
      <c r="DHJ33" s="44"/>
      <c r="DHK33" s="44"/>
      <c r="DHL33" s="44"/>
      <c r="DHM33" s="44"/>
      <c r="DHN33" s="44"/>
      <c r="DHO33" s="44"/>
      <c r="DHP33" s="44"/>
      <c r="DHQ33" s="44"/>
      <c r="DHR33" s="44"/>
      <c r="DHS33" s="44"/>
      <c r="DHT33" s="44"/>
      <c r="DHU33" s="44"/>
      <c r="DHV33" s="44"/>
      <c r="DHW33" s="44"/>
      <c r="DHX33" s="44"/>
      <c r="DHY33" s="44"/>
      <c r="DHZ33" s="44"/>
      <c r="DIA33" s="44"/>
      <c r="DIB33" s="44"/>
      <c r="DIC33" s="44"/>
      <c r="DID33" s="44"/>
      <c r="DIE33" s="44"/>
      <c r="DIF33" s="44"/>
      <c r="DIG33" s="44"/>
      <c r="DIH33" s="44"/>
      <c r="DII33" s="44"/>
      <c r="DIJ33" s="44"/>
      <c r="DIK33" s="44"/>
      <c r="DIL33" s="44"/>
      <c r="DIM33" s="44"/>
      <c r="DIN33" s="44"/>
      <c r="DIO33" s="44"/>
      <c r="DIP33" s="44"/>
      <c r="DIQ33" s="44"/>
      <c r="DIR33" s="44"/>
      <c r="DIS33" s="44"/>
      <c r="DIT33" s="44"/>
      <c r="DIU33" s="44"/>
      <c r="DIV33" s="44"/>
      <c r="DIW33" s="44"/>
      <c r="DIX33" s="44"/>
      <c r="DIY33" s="44"/>
      <c r="DIZ33" s="44"/>
      <c r="DJA33" s="44"/>
      <c r="DJB33" s="44"/>
      <c r="DJC33" s="44"/>
      <c r="DJD33" s="44"/>
      <c r="DJE33" s="44"/>
      <c r="DJF33" s="44"/>
      <c r="DJG33" s="44"/>
      <c r="DJH33" s="44"/>
      <c r="DJI33" s="44"/>
      <c r="DJJ33" s="44"/>
      <c r="DJK33" s="44"/>
      <c r="DJL33" s="44"/>
      <c r="DJM33" s="44"/>
      <c r="DJN33" s="44"/>
      <c r="DJO33" s="44"/>
      <c r="DJP33" s="44"/>
      <c r="DJQ33" s="44"/>
      <c r="DJR33" s="44"/>
      <c r="DJS33" s="44"/>
      <c r="DJT33" s="44"/>
      <c r="DJU33" s="44"/>
      <c r="DJV33" s="44"/>
      <c r="DJW33" s="44"/>
      <c r="DJX33" s="44"/>
      <c r="DJY33" s="44"/>
      <c r="DJZ33" s="44"/>
      <c r="DKA33" s="44"/>
      <c r="DKB33" s="44"/>
      <c r="DKC33" s="44"/>
      <c r="DKD33" s="44"/>
      <c r="DKE33" s="44"/>
      <c r="DKF33" s="44"/>
      <c r="DKG33" s="44"/>
      <c r="DKH33" s="44"/>
      <c r="DKI33" s="44"/>
      <c r="DKJ33" s="44"/>
      <c r="DKK33" s="44"/>
      <c r="DKL33" s="44"/>
      <c r="DKM33" s="44"/>
      <c r="DKN33" s="44"/>
      <c r="DKO33" s="44"/>
      <c r="DKP33" s="44"/>
      <c r="DKQ33" s="44"/>
      <c r="DKR33" s="44"/>
      <c r="DKS33" s="44"/>
      <c r="DKT33" s="44"/>
      <c r="DKU33" s="44"/>
      <c r="DKV33" s="44"/>
      <c r="DKW33" s="44"/>
      <c r="DKX33" s="44"/>
      <c r="DKY33" s="44"/>
      <c r="DKZ33" s="44"/>
      <c r="DLA33" s="44"/>
      <c r="DLB33" s="44"/>
      <c r="DLC33" s="44"/>
      <c r="DLD33" s="44"/>
      <c r="DLE33" s="44"/>
      <c r="DLF33" s="44"/>
      <c r="DLG33" s="44"/>
      <c r="DLH33" s="44"/>
      <c r="DLI33" s="44"/>
      <c r="DLJ33" s="44"/>
      <c r="DLK33" s="44"/>
      <c r="DLL33" s="44"/>
      <c r="DLM33" s="44"/>
      <c r="DLN33" s="44"/>
      <c r="DLO33" s="44"/>
      <c r="DLP33" s="44"/>
      <c r="DLQ33" s="44"/>
      <c r="DLR33" s="44"/>
      <c r="DLS33" s="44"/>
      <c r="DLT33" s="44"/>
      <c r="DLU33" s="44"/>
      <c r="DLV33" s="44"/>
      <c r="DLW33" s="44"/>
      <c r="DLX33" s="44"/>
      <c r="DLY33" s="44"/>
      <c r="DLZ33" s="44"/>
      <c r="DMA33" s="44"/>
      <c r="DMB33" s="44"/>
      <c r="DMC33" s="44"/>
      <c r="DMD33" s="44"/>
      <c r="DME33" s="44"/>
      <c r="DMF33" s="44"/>
      <c r="DMG33" s="44"/>
      <c r="DMH33" s="44"/>
      <c r="DMI33" s="44"/>
      <c r="DMJ33" s="44"/>
      <c r="DMK33" s="44"/>
      <c r="DML33" s="44"/>
      <c r="DMM33" s="44"/>
      <c r="DMN33" s="44"/>
      <c r="DMO33" s="44"/>
      <c r="DMP33" s="44"/>
      <c r="DMQ33" s="44"/>
      <c r="DMR33" s="44"/>
      <c r="DMS33" s="44"/>
      <c r="DMT33" s="44"/>
      <c r="DMU33" s="44"/>
      <c r="DMV33" s="44"/>
      <c r="DMW33" s="44"/>
      <c r="DMX33" s="44"/>
      <c r="DMY33" s="44"/>
      <c r="DMZ33" s="44"/>
      <c r="DNA33" s="44"/>
      <c r="DNB33" s="44"/>
      <c r="DNC33" s="44"/>
      <c r="DND33" s="44"/>
      <c r="DNE33" s="44"/>
      <c r="DNF33" s="44"/>
      <c r="DNG33" s="44"/>
      <c r="DNH33" s="44"/>
      <c r="DNI33" s="44"/>
      <c r="DNJ33" s="44"/>
      <c r="DNK33" s="44"/>
      <c r="DNL33" s="44"/>
      <c r="DNM33" s="44"/>
      <c r="DNN33" s="44"/>
      <c r="DNO33" s="44"/>
      <c r="DNP33" s="44"/>
      <c r="DNQ33" s="44"/>
      <c r="DNR33" s="44"/>
      <c r="DNS33" s="44"/>
      <c r="DNT33" s="44"/>
      <c r="DNU33" s="44"/>
      <c r="DNV33" s="44"/>
      <c r="DNW33" s="44"/>
      <c r="DNX33" s="44"/>
      <c r="DNY33" s="44"/>
      <c r="DNZ33" s="44"/>
      <c r="DOA33" s="44"/>
      <c r="DOB33" s="44"/>
      <c r="DOC33" s="44"/>
      <c r="DOD33" s="44"/>
      <c r="DOE33" s="44"/>
      <c r="DOF33" s="44"/>
      <c r="DOG33" s="44"/>
      <c r="DOH33" s="44"/>
      <c r="DOI33" s="44"/>
      <c r="DOJ33" s="44"/>
      <c r="DOK33" s="44"/>
      <c r="DOL33" s="44"/>
      <c r="DOM33" s="44"/>
      <c r="DON33" s="44"/>
      <c r="DOO33" s="44"/>
      <c r="DOP33" s="44"/>
      <c r="DOQ33" s="44"/>
      <c r="DOR33" s="44"/>
      <c r="DOS33" s="44"/>
      <c r="DOT33" s="44"/>
      <c r="DOU33" s="44"/>
      <c r="DOV33" s="44"/>
      <c r="DOW33" s="44"/>
      <c r="DOX33" s="44"/>
      <c r="DOY33" s="44"/>
      <c r="DOZ33" s="44"/>
      <c r="DPA33" s="44"/>
      <c r="DPB33" s="44"/>
      <c r="DPC33" s="44"/>
      <c r="DPD33" s="44"/>
      <c r="DPE33" s="44"/>
      <c r="DPF33" s="44"/>
      <c r="DPG33" s="44"/>
      <c r="DPH33" s="44"/>
      <c r="DPI33" s="44"/>
      <c r="DPJ33" s="44"/>
      <c r="DPK33" s="44"/>
      <c r="DPL33" s="44"/>
      <c r="DPM33" s="44"/>
      <c r="DPN33" s="44"/>
      <c r="DPO33" s="44"/>
      <c r="DPP33" s="44"/>
      <c r="DPQ33" s="44"/>
      <c r="DPR33" s="44"/>
      <c r="DPS33" s="44"/>
      <c r="DPT33" s="44"/>
      <c r="DPU33" s="44"/>
      <c r="DPV33" s="44"/>
      <c r="DPW33" s="44"/>
      <c r="DPX33" s="44"/>
      <c r="DPY33" s="44"/>
      <c r="DPZ33" s="44"/>
      <c r="DQA33" s="44"/>
      <c r="DQB33" s="44"/>
      <c r="DQC33" s="44"/>
      <c r="DQD33" s="44"/>
      <c r="DQE33" s="44"/>
      <c r="DQF33" s="44"/>
      <c r="DQG33" s="44"/>
      <c r="DQH33" s="44"/>
      <c r="DQI33" s="44"/>
      <c r="DQJ33" s="44"/>
      <c r="DQK33" s="44"/>
      <c r="DQL33" s="44"/>
      <c r="DQM33" s="44"/>
      <c r="DQN33" s="44"/>
      <c r="DQO33" s="44"/>
      <c r="DQP33" s="44"/>
      <c r="DQQ33" s="44"/>
      <c r="DQR33" s="44"/>
      <c r="DQS33" s="44"/>
      <c r="DQT33" s="44"/>
      <c r="DQU33" s="44"/>
      <c r="DQV33" s="44"/>
      <c r="DQW33" s="44"/>
      <c r="DQX33" s="44"/>
      <c r="DQY33" s="44"/>
      <c r="DQZ33" s="44"/>
      <c r="DRA33" s="44"/>
      <c r="DRB33" s="44"/>
      <c r="DRC33" s="44"/>
      <c r="DRD33" s="44"/>
      <c r="DRE33" s="44"/>
      <c r="DRF33" s="44"/>
      <c r="DRG33" s="44"/>
      <c r="DRH33" s="44"/>
      <c r="DRI33" s="44"/>
      <c r="DRJ33" s="44"/>
      <c r="DRK33" s="44"/>
      <c r="DRL33" s="44"/>
      <c r="DRM33" s="44"/>
      <c r="DRN33" s="44"/>
      <c r="DRO33" s="44"/>
      <c r="DRP33" s="44"/>
      <c r="DRQ33" s="44"/>
      <c r="DRR33" s="44"/>
      <c r="DRS33" s="44"/>
      <c r="DRT33" s="44"/>
      <c r="DRU33" s="44"/>
      <c r="DRV33" s="44"/>
      <c r="DRW33" s="44"/>
      <c r="DRX33" s="44"/>
      <c r="DRY33" s="44"/>
      <c r="DRZ33" s="44"/>
      <c r="DSA33" s="44"/>
      <c r="DSB33" s="44"/>
      <c r="DSC33" s="44"/>
      <c r="DSD33" s="44"/>
      <c r="DSE33" s="44"/>
      <c r="DSF33" s="44"/>
      <c r="DSG33" s="44"/>
      <c r="DSH33" s="44"/>
      <c r="DSI33" s="44"/>
      <c r="DSJ33" s="44"/>
      <c r="DSK33" s="44"/>
      <c r="DSL33" s="44"/>
      <c r="DSM33" s="44"/>
      <c r="DSN33" s="44"/>
      <c r="DSO33" s="44"/>
      <c r="DSP33" s="44"/>
      <c r="DSQ33" s="44"/>
      <c r="DSR33" s="44"/>
      <c r="DSS33" s="44"/>
      <c r="DST33" s="44"/>
      <c r="DSU33" s="44"/>
      <c r="DSV33" s="44"/>
      <c r="DSW33" s="44"/>
      <c r="DSX33" s="44"/>
      <c r="DSY33" s="44"/>
      <c r="DSZ33" s="44"/>
      <c r="DTA33" s="44"/>
      <c r="DTB33" s="44"/>
      <c r="DTC33" s="44"/>
      <c r="DTD33" s="44"/>
      <c r="DTE33" s="44"/>
      <c r="DTF33" s="44"/>
      <c r="DTG33" s="44"/>
      <c r="DTH33" s="44"/>
      <c r="DTI33" s="44"/>
      <c r="DTJ33" s="44"/>
      <c r="DTK33" s="44"/>
      <c r="DTL33" s="44"/>
      <c r="DTM33" s="44"/>
      <c r="DTN33" s="44"/>
      <c r="DTO33" s="44"/>
      <c r="DTP33" s="44"/>
      <c r="DTQ33" s="44"/>
      <c r="DTR33" s="44"/>
      <c r="DTS33" s="44"/>
      <c r="DTT33" s="44"/>
      <c r="DTU33" s="44"/>
      <c r="DTV33" s="44"/>
      <c r="DTW33" s="44"/>
      <c r="DTX33" s="44"/>
      <c r="DTY33" s="44"/>
      <c r="DTZ33" s="44"/>
      <c r="DUA33" s="44"/>
      <c r="DUB33" s="44"/>
      <c r="DUC33" s="44"/>
      <c r="DUD33" s="44"/>
      <c r="DUE33" s="44"/>
      <c r="DUF33" s="44"/>
      <c r="DUG33" s="44"/>
      <c r="DUH33" s="44"/>
      <c r="DUI33" s="44"/>
      <c r="DUJ33" s="44"/>
      <c r="DUK33" s="44"/>
      <c r="DUL33" s="44"/>
      <c r="DUM33" s="44"/>
      <c r="DUN33" s="44"/>
      <c r="DUO33" s="44"/>
      <c r="DUP33" s="44"/>
      <c r="DUQ33" s="44"/>
      <c r="DUR33" s="44"/>
      <c r="DUS33" s="44"/>
      <c r="DUT33" s="44"/>
      <c r="DUU33" s="44"/>
      <c r="DUV33" s="44"/>
      <c r="DUW33" s="44"/>
      <c r="DUX33" s="44"/>
      <c r="DUY33" s="44"/>
      <c r="DUZ33" s="44"/>
      <c r="DVA33" s="44"/>
      <c r="DVB33" s="44"/>
      <c r="DVC33" s="44"/>
      <c r="DVD33" s="44"/>
      <c r="DVE33" s="44"/>
      <c r="DVF33" s="44"/>
      <c r="DVG33" s="44"/>
      <c r="DVH33" s="44"/>
      <c r="DVI33" s="44"/>
      <c r="DVJ33" s="44"/>
      <c r="DVK33" s="44"/>
      <c r="DVL33" s="44"/>
      <c r="DVM33" s="44"/>
      <c r="DVN33" s="44"/>
      <c r="DVO33" s="44"/>
      <c r="DVP33" s="44"/>
      <c r="DVQ33" s="44"/>
      <c r="DVR33" s="44"/>
      <c r="DVS33" s="44"/>
      <c r="DVT33" s="44"/>
      <c r="DVU33" s="44"/>
      <c r="DVV33" s="44"/>
      <c r="DVW33" s="44"/>
      <c r="DVX33" s="44"/>
      <c r="DVY33" s="44"/>
      <c r="DVZ33" s="44"/>
      <c r="DWA33" s="44"/>
      <c r="DWB33" s="44"/>
      <c r="DWC33" s="44"/>
      <c r="DWD33" s="44"/>
      <c r="DWE33" s="44"/>
      <c r="DWF33" s="44"/>
      <c r="DWG33" s="44"/>
      <c r="DWH33" s="44"/>
      <c r="DWI33" s="44"/>
      <c r="DWJ33" s="44"/>
      <c r="DWK33" s="44"/>
      <c r="DWL33" s="44"/>
      <c r="DWM33" s="44"/>
      <c r="DWN33" s="44"/>
      <c r="DWO33" s="44"/>
      <c r="DWP33" s="44"/>
      <c r="DWQ33" s="44"/>
      <c r="DWR33" s="44"/>
      <c r="DWS33" s="44"/>
      <c r="DWT33" s="44"/>
      <c r="DWU33" s="44"/>
      <c r="DWV33" s="44"/>
      <c r="DWW33" s="44"/>
      <c r="DWX33" s="44"/>
      <c r="DWY33" s="44"/>
      <c r="DWZ33" s="44"/>
      <c r="DXA33" s="44"/>
      <c r="DXB33" s="44"/>
      <c r="DXC33" s="44"/>
      <c r="DXD33" s="44"/>
      <c r="DXE33" s="44"/>
      <c r="DXF33" s="44"/>
      <c r="DXG33" s="44"/>
      <c r="DXH33" s="44"/>
      <c r="DXI33" s="44"/>
      <c r="DXJ33" s="44"/>
      <c r="DXK33" s="44"/>
      <c r="DXL33" s="44"/>
      <c r="DXM33" s="44"/>
      <c r="DXN33" s="44"/>
      <c r="DXO33" s="44"/>
      <c r="DXP33" s="44"/>
      <c r="DXQ33" s="44"/>
      <c r="DXR33" s="44"/>
      <c r="DXS33" s="44"/>
      <c r="DXT33" s="44"/>
      <c r="DXU33" s="44"/>
      <c r="DXV33" s="44"/>
      <c r="DXW33" s="44"/>
      <c r="DXX33" s="44"/>
      <c r="DXY33" s="44"/>
      <c r="DXZ33" s="44"/>
      <c r="DYA33" s="44"/>
      <c r="DYB33" s="44"/>
      <c r="DYC33" s="44"/>
      <c r="DYD33" s="44"/>
      <c r="DYE33" s="44"/>
      <c r="DYF33" s="44"/>
      <c r="DYG33" s="44"/>
      <c r="DYH33" s="44"/>
      <c r="DYI33" s="44"/>
      <c r="DYJ33" s="44"/>
      <c r="DYK33" s="44"/>
      <c r="DYL33" s="44"/>
      <c r="DYM33" s="44"/>
      <c r="DYN33" s="44"/>
      <c r="DYO33" s="44"/>
      <c r="DYP33" s="44"/>
      <c r="DYQ33" s="44"/>
      <c r="DYR33" s="44"/>
      <c r="DYS33" s="44"/>
      <c r="DYT33" s="44"/>
      <c r="DYU33" s="44"/>
      <c r="DYV33" s="44"/>
      <c r="DYW33" s="44"/>
      <c r="DYX33" s="44"/>
      <c r="DYY33" s="44"/>
      <c r="DYZ33" s="44"/>
      <c r="DZA33" s="44"/>
      <c r="DZB33" s="44"/>
      <c r="DZC33" s="44"/>
      <c r="DZD33" s="44"/>
      <c r="DZE33" s="44"/>
      <c r="DZF33" s="44"/>
      <c r="DZG33" s="44"/>
      <c r="DZH33" s="44"/>
      <c r="DZI33" s="44"/>
      <c r="DZJ33" s="44"/>
      <c r="DZK33" s="44"/>
      <c r="DZL33" s="44"/>
      <c r="DZM33" s="44"/>
      <c r="DZN33" s="44"/>
      <c r="DZO33" s="44"/>
      <c r="DZP33" s="44"/>
      <c r="DZQ33" s="44"/>
      <c r="DZR33" s="44"/>
      <c r="DZS33" s="44"/>
      <c r="DZT33" s="44"/>
      <c r="DZU33" s="44"/>
      <c r="DZV33" s="44"/>
      <c r="DZW33" s="44"/>
      <c r="DZX33" s="44"/>
      <c r="DZY33" s="44"/>
      <c r="DZZ33" s="44"/>
      <c r="EAA33" s="44"/>
      <c r="EAB33" s="44"/>
      <c r="EAC33" s="44"/>
      <c r="EAD33" s="44"/>
      <c r="EAE33" s="44"/>
      <c r="EAF33" s="44"/>
      <c r="EAG33" s="44"/>
      <c r="EAH33" s="44"/>
      <c r="EAI33" s="44"/>
      <c r="EAJ33" s="44"/>
      <c r="EAK33" s="44"/>
      <c r="EAL33" s="44"/>
      <c r="EAM33" s="44"/>
      <c r="EAN33" s="44"/>
      <c r="EAO33" s="44"/>
      <c r="EAP33" s="44"/>
      <c r="EAQ33" s="44"/>
      <c r="EAR33" s="44"/>
      <c r="EAS33" s="44"/>
      <c r="EAT33" s="44"/>
      <c r="EAU33" s="44"/>
      <c r="EAV33" s="44"/>
      <c r="EAW33" s="44"/>
      <c r="EAX33" s="44"/>
      <c r="EAY33" s="44"/>
      <c r="EAZ33" s="44"/>
      <c r="EBA33" s="44"/>
      <c r="EBB33" s="44"/>
      <c r="EBC33" s="44"/>
      <c r="EBD33" s="44"/>
      <c r="EBE33" s="44"/>
      <c r="EBF33" s="44"/>
      <c r="EBG33" s="44"/>
      <c r="EBH33" s="44"/>
      <c r="EBI33" s="44"/>
      <c r="EBJ33" s="44"/>
      <c r="EBK33" s="44"/>
      <c r="EBL33" s="44"/>
      <c r="EBM33" s="44"/>
      <c r="EBN33" s="44"/>
      <c r="EBO33" s="44"/>
      <c r="EBP33" s="44"/>
      <c r="EBQ33" s="44"/>
      <c r="EBR33" s="44"/>
      <c r="EBS33" s="44"/>
      <c r="EBT33" s="44"/>
      <c r="EBU33" s="44"/>
      <c r="EBV33" s="44"/>
      <c r="EBW33" s="44"/>
      <c r="EBX33" s="44"/>
      <c r="EBY33" s="44"/>
      <c r="EBZ33" s="44"/>
      <c r="ECA33" s="44"/>
      <c r="ECB33" s="44"/>
      <c r="ECC33" s="44"/>
      <c r="ECD33" s="44"/>
      <c r="ECE33" s="44"/>
      <c r="ECF33" s="44"/>
      <c r="ECG33" s="44"/>
      <c r="ECH33" s="44"/>
      <c r="ECI33" s="44"/>
      <c r="ECJ33" s="44"/>
      <c r="ECK33" s="44"/>
      <c r="ECL33" s="44"/>
      <c r="ECM33" s="44"/>
      <c r="ECN33" s="44"/>
      <c r="ECO33" s="44"/>
      <c r="ECP33" s="44"/>
      <c r="ECQ33" s="44"/>
      <c r="ECR33" s="44"/>
      <c r="ECS33" s="44"/>
      <c r="ECT33" s="44"/>
      <c r="ECU33" s="44"/>
      <c r="ECV33" s="44"/>
      <c r="ECW33" s="44"/>
      <c r="ECX33" s="44"/>
      <c r="ECY33" s="44"/>
      <c r="ECZ33" s="44"/>
      <c r="EDA33" s="44"/>
      <c r="EDB33" s="44"/>
      <c r="EDC33" s="44"/>
      <c r="EDD33" s="44"/>
      <c r="EDE33" s="44"/>
      <c r="EDF33" s="44"/>
      <c r="EDG33" s="44"/>
      <c r="EDH33" s="44"/>
      <c r="EDI33" s="44"/>
      <c r="EDJ33" s="44"/>
      <c r="EDK33" s="44"/>
      <c r="EDL33" s="44"/>
      <c r="EDM33" s="44"/>
      <c r="EDN33" s="44"/>
      <c r="EDO33" s="44"/>
      <c r="EDP33" s="44"/>
      <c r="EDQ33" s="44"/>
      <c r="EDR33" s="44"/>
      <c r="EDS33" s="44"/>
      <c r="EDT33" s="44"/>
      <c r="EDU33" s="44"/>
      <c r="EDV33" s="44"/>
      <c r="EDW33" s="44"/>
      <c r="EDX33" s="44"/>
      <c r="EDY33" s="44"/>
      <c r="EDZ33" s="44"/>
      <c r="EEA33" s="44"/>
      <c r="EEB33" s="44"/>
      <c r="EEC33" s="44"/>
      <c r="EED33" s="44"/>
      <c r="EEE33" s="44"/>
      <c r="EEF33" s="44"/>
      <c r="EEG33" s="44"/>
      <c r="EEH33" s="44"/>
      <c r="EEI33" s="44"/>
      <c r="EEJ33" s="44"/>
      <c r="EEK33" s="44"/>
      <c r="EEL33" s="44"/>
      <c r="EEM33" s="44"/>
      <c r="EEN33" s="44"/>
      <c r="EEO33" s="44"/>
      <c r="EEP33" s="44"/>
      <c r="EEQ33" s="44"/>
      <c r="EER33" s="44"/>
      <c r="EES33" s="44"/>
      <c r="EET33" s="44"/>
      <c r="EEU33" s="44"/>
      <c r="EEV33" s="44"/>
      <c r="EEW33" s="44"/>
      <c r="EEX33" s="44"/>
      <c r="EEY33" s="44"/>
      <c r="EEZ33" s="44"/>
      <c r="EFA33" s="44"/>
      <c r="EFB33" s="44"/>
      <c r="EFC33" s="44"/>
      <c r="EFD33" s="44"/>
      <c r="EFE33" s="44"/>
      <c r="EFF33" s="44"/>
      <c r="EFG33" s="44"/>
      <c r="EFH33" s="44"/>
      <c r="EFI33" s="44"/>
      <c r="EFJ33" s="44"/>
      <c r="EFK33" s="44"/>
      <c r="EFL33" s="44"/>
      <c r="EFM33" s="44"/>
      <c r="EFN33" s="44"/>
      <c r="EFO33" s="44"/>
      <c r="EFP33" s="44"/>
      <c r="EFQ33" s="44"/>
      <c r="EFR33" s="44"/>
      <c r="EFS33" s="44"/>
      <c r="EFT33" s="44"/>
      <c r="EFU33" s="44"/>
      <c r="EFV33" s="44"/>
      <c r="EFW33" s="44"/>
      <c r="EFX33" s="44"/>
      <c r="EFY33" s="44"/>
      <c r="EFZ33" s="44"/>
      <c r="EGA33" s="44"/>
      <c r="EGB33" s="44"/>
      <c r="EGC33" s="44"/>
      <c r="EGD33" s="44"/>
      <c r="EGE33" s="44"/>
      <c r="EGF33" s="44"/>
      <c r="EGG33" s="44"/>
      <c r="EGH33" s="44"/>
      <c r="EGI33" s="44"/>
      <c r="EGJ33" s="44"/>
      <c r="EGK33" s="44"/>
      <c r="EGL33" s="44"/>
      <c r="EGM33" s="44"/>
      <c r="EGN33" s="44"/>
      <c r="EGO33" s="44"/>
      <c r="EGP33" s="44"/>
      <c r="EGQ33" s="44"/>
      <c r="EGR33" s="44"/>
      <c r="EGS33" s="44"/>
      <c r="EGT33" s="44"/>
      <c r="EGU33" s="44"/>
      <c r="EGV33" s="44"/>
      <c r="EGW33" s="44"/>
      <c r="EGX33" s="44"/>
      <c r="EGY33" s="44"/>
      <c r="EGZ33" s="44"/>
      <c r="EHA33" s="44"/>
      <c r="EHB33" s="44"/>
      <c r="EHC33" s="44"/>
      <c r="EHD33" s="44"/>
      <c r="EHE33" s="44"/>
      <c r="EHF33" s="44"/>
      <c r="EHG33" s="44"/>
      <c r="EHH33" s="44"/>
      <c r="EHI33" s="44"/>
      <c r="EHJ33" s="44"/>
      <c r="EHK33" s="44"/>
      <c r="EHL33" s="44"/>
      <c r="EHM33" s="44"/>
      <c r="EHN33" s="44"/>
      <c r="EHO33" s="44"/>
      <c r="EHP33" s="44"/>
      <c r="EHQ33" s="44"/>
      <c r="EHR33" s="44"/>
      <c r="EHS33" s="44"/>
      <c r="EHT33" s="44"/>
      <c r="EHU33" s="44"/>
      <c r="EHV33" s="44"/>
      <c r="EHW33" s="44"/>
      <c r="EHX33" s="44"/>
      <c r="EHY33" s="44"/>
      <c r="EHZ33" s="44"/>
      <c r="EIA33" s="44"/>
      <c r="EIB33" s="44"/>
      <c r="EIC33" s="44"/>
      <c r="EID33" s="44"/>
      <c r="EIE33" s="44"/>
      <c r="EIF33" s="44"/>
      <c r="EIG33" s="44"/>
      <c r="EIH33" s="44"/>
      <c r="EII33" s="44"/>
      <c r="EIJ33" s="44"/>
      <c r="EIK33" s="44"/>
      <c r="EIL33" s="44"/>
      <c r="EIM33" s="44"/>
      <c r="EIN33" s="44"/>
      <c r="EIO33" s="44"/>
      <c r="EIP33" s="44"/>
      <c r="EIQ33" s="44"/>
      <c r="EIR33" s="44"/>
      <c r="EIS33" s="44"/>
      <c r="EIT33" s="44"/>
      <c r="EIU33" s="44"/>
      <c r="EIV33" s="44"/>
      <c r="EIW33" s="44"/>
      <c r="EIX33" s="44"/>
      <c r="EIY33" s="44"/>
      <c r="EIZ33" s="44"/>
      <c r="EJA33" s="44"/>
      <c r="EJB33" s="44"/>
      <c r="EJC33" s="44"/>
      <c r="EJD33" s="44"/>
      <c r="EJE33" s="44"/>
      <c r="EJF33" s="44"/>
      <c r="EJG33" s="44"/>
      <c r="EJH33" s="44"/>
      <c r="EJI33" s="44"/>
      <c r="EJJ33" s="44"/>
      <c r="EJK33" s="44"/>
      <c r="EJL33" s="44"/>
      <c r="EJM33" s="44"/>
      <c r="EJN33" s="44"/>
      <c r="EJO33" s="44"/>
      <c r="EJP33" s="44"/>
      <c r="EJQ33" s="44"/>
      <c r="EJR33" s="44"/>
      <c r="EJS33" s="44"/>
      <c r="EJT33" s="44"/>
      <c r="EJU33" s="44"/>
      <c r="EJV33" s="44"/>
      <c r="EJW33" s="44"/>
      <c r="EJX33" s="44"/>
      <c r="EJY33" s="44"/>
      <c r="EJZ33" s="44"/>
      <c r="EKA33" s="44"/>
      <c r="EKB33" s="44"/>
      <c r="EKC33" s="44"/>
      <c r="EKD33" s="44"/>
      <c r="EKE33" s="44"/>
      <c r="EKF33" s="44"/>
      <c r="EKG33" s="44"/>
      <c r="EKH33" s="44"/>
      <c r="EKI33" s="44"/>
      <c r="EKJ33" s="44"/>
      <c r="EKK33" s="44"/>
      <c r="EKL33" s="44"/>
      <c r="EKM33" s="44"/>
      <c r="EKN33" s="44"/>
      <c r="EKO33" s="44"/>
      <c r="EKP33" s="44"/>
      <c r="EKQ33" s="44"/>
      <c r="EKR33" s="44"/>
      <c r="EKS33" s="44"/>
      <c r="EKT33" s="44"/>
      <c r="EKU33" s="44"/>
      <c r="EKV33" s="44"/>
      <c r="EKW33" s="44"/>
      <c r="EKX33" s="44"/>
      <c r="EKY33" s="44"/>
      <c r="EKZ33" s="44"/>
      <c r="ELA33" s="44"/>
      <c r="ELB33" s="44"/>
      <c r="ELC33" s="44"/>
      <c r="ELD33" s="44"/>
      <c r="ELE33" s="44"/>
      <c r="ELF33" s="44"/>
      <c r="ELG33" s="44"/>
      <c r="ELH33" s="44"/>
      <c r="ELI33" s="44"/>
      <c r="ELJ33" s="44"/>
      <c r="ELK33" s="44"/>
      <c r="ELL33" s="44"/>
      <c r="ELM33" s="44"/>
      <c r="ELN33" s="44"/>
      <c r="ELO33" s="44"/>
      <c r="ELP33" s="44"/>
      <c r="ELQ33" s="44"/>
      <c r="ELR33" s="44"/>
      <c r="ELS33" s="44"/>
      <c r="ELT33" s="44"/>
      <c r="ELU33" s="44"/>
      <c r="ELV33" s="44"/>
      <c r="ELW33" s="44"/>
      <c r="ELX33" s="44"/>
      <c r="ELY33" s="44"/>
      <c r="ELZ33" s="44"/>
      <c r="EMA33" s="44"/>
      <c r="EMB33" s="44"/>
      <c r="EMC33" s="44"/>
      <c r="EMD33" s="44"/>
      <c r="EME33" s="44"/>
      <c r="EMF33" s="44"/>
      <c r="EMG33" s="44"/>
      <c r="EMH33" s="44"/>
      <c r="EMI33" s="44"/>
      <c r="EMJ33" s="44"/>
      <c r="EMK33" s="44"/>
      <c r="EML33" s="44"/>
      <c r="EMM33" s="44"/>
      <c r="EMN33" s="44"/>
      <c r="EMO33" s="44"/>
      <c r="EMP33" s="44"/>
      <c r="EMQ33" s="44"/>
      <c r="EMR33" s="44"/>
      <c r="EMS33" s="44"/>
      <c r="EMT33" s="44"/>
      <c r="EMU33" s="44"/>
      <c r="EMV33" s="44"/>
      <c r="EMW33" s="44"/>
      <c r="EMX33" s="44"/>
      <c r="EMY33" s="44"/>
      <c r="EMZ33" s="44"/>
      <c r="ENA33" s="44"/>
      <c r="ENB33" s="44"/>
      <c r="ENC33" s="44"/>
      <c r="END33" s="44"/>
      <c r="ENE33" s="44"/>
      <c r="ENF33" s="44"/>
      <c r="ENG33" s="44"/>
      <c r="ENH33" s="44"/>
      <c r="ENI33" s="44"/>
      <c r="ENJ33" s="44"/>
      <c r="ENK33" s="44"/>
      <c r="ENL33" s="44"/>
      <c r="ENM33" s="44"/>
      <c r="ENN33" s="44"/>
      <c r="ENO33" s="44"/>
      <c r="ENP33" s="44"/>
      <c r="ENQ33" s="44"/>
      <c r="ENR33" s="44"/>
      <c r="ENS33" s="44"/>
      <c r="ENT33" s="44"/>
      <c r="ENU33" s="44"/>
      <c r="ENV33" s="44"/>
      <c r="ENW33" s="44"/>
      <c r="ENX33" s="44"/>
      <c r="ENY33" s="44"/>
      <c r="ENZ33" s="44"/>
      <c r="EOA33" s="44"/>
      <c r="EOB33" s="44"/>
      <c r="EOC33" s="44"/>
      <c r="EOD33" s="44"/>
      <c r="EOE33" s="44"/>
      <c r="EOF33" s="44"/>
      <c r="EOG33" s="44"/>
      <c r="EOH33" s="44"/>
      <c r="EOI33" s="44"/>
      <c r="EOJ33" s="44"/>
      <c r="EOK33" s="44"/>
      <c r="EOL33" s="44"/>
      <c r="EOM33" s="44"/>
      <c r="EON33" s="44"/>
      <c r="EOO33" s="44"/>
      <c r="EOP33" s="44"/>
      <c r="EOQ33" s="44"/>
      <c r="EOR33" s="44"/>
      <c r="EOS33" s="44"/>
      <c r="EOT33" s="44"/>
      <c r="EOU33" s="44"/>
      <c r="EOV33" s="44"/>
      <c r="EOW33" s="44"/>
      <c r="EOX33" s="44"/>
      <c r="EOY33" s="44"/>
      <c r="EOZ33" s="44"/>
      <c r="EPA33" s="44"/>
      <c r="EPB33" s="44"/>
      <c r="EPC33" s="44"/>
      <c r="EPD33" s="44"/>
      <c r="EPE33" s="44"/>
      <c r="EPF33" s="44"/>
      <c r="EPG33" s="44"/>
      <c r="EPH33" s="44"/>
      <c r="EPI33" s="44"/>
      <c r="EPJ33" s="44"/>
      <c r="EPK33" s="44"/>
      <c r="EPL33" s="44"/>
      <c r="EPM33" s="44"/>
      <c r="EPN33" s="44"/>
      <c r="EPO33" s="44"/>
      <c r="EPP33" s="44"/>
      <c r="EPQ33" s="44"/>
      <c r="EPR33" s="44"/>
      <c r="EPS33" s="44"/>
      <c r="EPT33" s="44"/>
      <c r="EPU33" s="44"/>
      <c r="EPV33" s="44"/>
      <c r="EPW33" s="44"/>
      <c r="EPX33" s="44"/>
      <c r="EPY33" s="44"/>
      <c r="EPZ33" s="44"/>
      <c r="EQA33" s="44"/>
      <c r="EQB33" s="44"/>
      <c r="EQC33" s="44"/>
      <c r="EQD33" s="44"/>
      <c r="EQE33" s="44"/>
      <c r="EQF33" s="44"/>
      <c r="EQG33" s="44"/>
      <c r="EQH33" s="44"/>
      <c r="EQI33" s="44"/>
      <c r="EQJ33" s="44"/>
      <c r="EQK33" s="44"/>
      <c r="EQL33" s="44"/>
      <c r="EQM33" s="44"/>
      <c r="EQN33" s="44"/>
      <c r="EQO33" s="44"/>
      <c r="EQP33" s="44"/>
      <c r="EQQ33" s="44"/>
      <c r="EQR33" s="44"/>
      <c r="EQS33" s="44"/>
      <c r="EQT33" s="44"/>
      <c r="EQU33" s="44"/>
      <c r="EQV33" s="44"/>
      <c r="EQW33" s="44"/>
      <c r="EQX33" s="44"/>
      <c r="EQY33" s="44"/>
      <c r="EQZ33" s="44"/>
      <c r="ERA33" s="44"/>
      <c r="ERB33" s="44"/>
      <c r="ERC33" s="44"/>
      <c r="ERD33" s="44"/>
      <c r="ERE33" s="44"/>
      <c r="ERF33" s="44"/>
      <c r="ERG33" s="44"/>
      <c r="ERH33" s="44"/>
      <c r="ERI33" s="44"/>
      <c r="ERJ33" s="44"/>
      <c r="ERK33" s="44"/>
      <c r="ERL33" s="44"/>
      <c r="ERM33" s="44"/>
      <c r="ERN33" s="44"/>
      <c r="ERO33" s="44"/>
      <c r="ERP33" s="44"/>
      <c r="ERQ33" s="44"/>
      <c r="ERR33" s="44"/>
      <c r="ERS33" s="44"/>
      <c r="ERT33" s="44"/>
      <c r="ERU33" s="44"/>
      <c r="ERV33" s="44"/>
      <c r="ERW33" s="44"/>
      <c r="ERX33" s="44"/>
      <c r="ERY33" s="44"/>
      <c r="ERZ33" s="44"/>
      <c r="ESA33" s="44"/>
      <c r="ESB33" s="44"/>
      <c r="ESC33" s="44"/>
      <c r="ESD33" s="44"/>
      <c r="ESE33" s="44"/>
      <c r="ESF33" s="44"/>
      <c r="ESG33" s="44"/>
      <c r="ESH33" s="44"/>
      <c r="ESI33" s="44"/>
      <c r="ESJ33" s="44"/>
      <c r="ESK33" s="44"/>
      <c r="ESL33" s="44"/>
      <c r="ESM33" s="44"/>
      <c r="ESN33" s="44"/>
      <c r="ESO33" s="44"/>
      <c r="ESP33" s="44"/>
      <c r="ESQ33" s="44"/>
      <c r="ESR33" s="44"/>
      <c r="ESS33" s="44"/>
      <c r="EST33" s="44"/>
      <c r="ESU33" s="44"/>
      <c r="ESV33" s="44"/>
      <c r="ESW33" s="44"/>
      <c r="ESX33" s="44"/>
      <c r="ESY33" s="44"/>
      <c r="ESZ33" s="44"/>
      <c r="ETA33" s="44"/>
      <c r="ETB33" s="44"/>
      <c r="ETC33" s="44"/>
      <c r="ETD33" s="44"/>
      <c r="ETE33" s="44"/>
      <c r="ETF33" s="44"/>
      <c r="ETG33" s="44"/>
      <c r="ETH33" s="44"/>
      <c r="ETI33" s="44"/>
      <c r="ETJ33" s="44"/>
      <c r="ETK33" s="44"/>
      <c r="ETL33" s="44"/>
      <c r="ETM33" s="44"/>
      <c r="ETN33" s="44"/>
      <c r="ETO33" s="44"/>
      <c r="ETP33" s="44"/>
      <c r="ETQ33" s="44"/>
      <c r="ETR33" s="44"/>
      <c r="ETS33" s="44"/>
      <c r="ETT33" s="44"/>
      <c r="ETU33" s="44"/>
      <c r="ETV33" s="44"/>
      <c r="ETW33" s="44"/>
      <c r="ETX33" s="44"/>
      <c r="ETY33" s="44"/>
      <c r="ETZ33" s="44"/>
      <c r="EUA33" s="44"/>
      <c r="EUB33" s="44"/>
      <c r="EUC33" s="44"/>
      <c r="EUD33" s="44"/>
      <c r="EUE33" s="44"/>
      <c r="EUF33" s="44"/>
      <c r="EUG33" s="44"/>
      <c r="EUH33" s="44"/>
      <c r="EUI33" s="44"/>
      <c r="EUJ33" s="44"/>
      <c r="EUK33" s="44"/>
      <c r="EUL33" s="44"/>
      <c r="EUM33" s="44"/>
      <c r="EUN33" s="44"/>
      <c r="EUO33" s="44"/>
      <c r="EUP33" s="44"/>
      <c r="EUQ33" s="44"/>
      <c r="EUR33" s="44"/>
      <c r="EUS33" s="44"/>
      <c r="EUT33" s="44"/>
      <c r="EUU33" s="44"/>
      <c r="EUV33" s="44"/>
      <c r="EUW33" s="44"/>
      <c r="EUX33" s="44"/>
      <c r="EUY33" s="44"/>
      <c r="EUZ33" s="44"/>
      <c r="EVA33" s="44"/>
      <c r="EVB33" s="44"/>
      <c r="EVC33" s="44"/>
      <c r="EVD33" s="44"/>
      <c r="EVE33" s="44"/>
      <c r="EVF33" s="44"/>
      <c r="EVG33" s="44"/>
      <c r="EVH33" s="44"/>
      <c r="EVI33" s="44"/>
      <c r="EVJ33" s="44"/>
      <c r="EVK33" s="44"/>
      <c r="EVL33" s="44"/>
      <c r="EVM33" s="44"/>
      <c r="EVN33" s="44"/>
      <c r="EVO33" s="44"/>
      <c r="EVP33" s="44"/>
      <c r="EVQ33" s="44"/>
      <c r="EVR33" s="44"/>
      <c r="EVS33" s="44"/>
      <c r="EVT33" s="44"/>
      <c r="EVU33" s="44"/>
      <c r="EVV33" s="44"/>
      <c r="EVW33" s="44"/>
      <c r="EVX33" s="44"/>
      <c r="EVY33" s="44"/>
      <c r="EVZ33" s="44"/>
      <c r="EWA33" s="44"/>
      <c r="EWB33" s="44"/>
      <c r="EWC33" s="44"/>
      <c r="EWD33" s="44"/>
      <c r="EWE33" s="44"/>
      <c r="EWF33" s="44"/>
      <c r="EWG33" s="44"/>
      <c r="EWH33" s="44"/>
      <c r="EWI33" s="44"/>
      <c r="EWJ33" s="44"/>
      <c r="EWK33" s="44"/>
      <c r="EWL33" s="44"/>
      <c r="EWM33" s="44"/>
      <c r="EWN33" s="44"/>
      <c r="EWO33" s="44"/>
      <c r="EWP33" s="44"/>
      <c r="EWQ33" s="44"/>
      <c r="EWR33" s="44"/>
      <c r="EWS33" s="44"/>
      <c r="EWT33" s="44"/>
      <c r="EWU33" s="44"/>
      <c r="EWV33" s="44"/>
      <c r="EWW33" s="44"/>
      <c r="EWX33" s="44"/>
      <c r="EWY33" s="44"/>
      <c r="EWZ33" s="44"/>
      <c r="EXA33" s="44"/>
      <c r="EXB33" s="44"/>
      <c r="EXC33" s="44"/>
      <c r="EXD33" s="44"/>
      <c r="EXE33" s="44"/>
      <c r="EXF33" s="44"/>
      <c r="EXG33" s="44"/>
      <c r="EXH33" s="44"/>
      <c r="EXI33" s="44"/>
      <c r="EXJ33" s="44"/>
      <c r="EXK33" s="44"/>
      <c r="EXL33" s="44"/>
      <c r="EXM33" s="44"/>
      <c r="EXN33" s="44"/>
      <c r="EXO33" s="44"/>
      <c r="EXP33" s="44"/>
      <c r="EXQ33" s="44"/>
      <c r="EXR33" s="44"/>
      <c r="EXS33" s="44"/>
      <c r="EXT33" s="44"/>
      <c r="EXU33" s="44"/>
      <c r="EXV33" s="44"/>
      <c r="EXW33" s="44"/>
      <c r="EXX33" s="44"/>
      <c r="EXY33" s="44"/>
      <c r="EXZ33" s="44"/>
      <c r="EYA33" s="44"/>
      <c r="EYB33" s="44"/>
      <c r="EYC33" s="44"/>
      <c r="EYD33" s="44"/>
      <c r="EYE33" s="44"/>
      <c r="EYF33" s="44"/>
      <c r="EYG33" s="44"/>
      <c r="EYH33" s="44"/>
      <c r="EYI33" s="44"/>
      <c r="EYJ33" s="44"/>
      <c r="EYK33" s="44"/>
      <c r="EYL33" s="44"/>
      <c r="EYM33" s="44"/>
      <c r="EYN33" s="44"/>
      <c r="EYO33" s="44"/>
      <c r="EYP33" s="44"/>
      <c r="EYQ33" s="44"/>
      <c r="EYR33" s="44"/>
      <c r="EYS33" s="44"/>
      <c r="EYT33" s="44"/>
      <c r="EYU33" s="44"/>
      <c r="EYV33" s="44"/>
      <c r="EYW33" s="44"/>
      <c r="EYX33" s="44"/>
      <c r="EYY33" s="44"/>
      <c r="EYZ33" s="44"/>
      <c r="EZA33" s="44"/>
      <c r="EZB33" s="44"/>
      <c r="EZC33" s="44"/>
      <c r="EZD33" s="44"/>
      <c r="EZE33" s="44"/>
      <c r="EZF33" s="44"/>
      <c r="EZG33" s="44"/>
      <c r="EZH33" s="44"/>
      <c r="EZI33" s="44"/>
      <c r="EZJ33" s="44"/>
      <c r="EZK33" s="44"/>
      <c r="EZL33" s="44"/>
      <c r="EZM33" s="44"/>
      <c r="EZN33" s="44"/>
      <c r="EZO33" s="44"/>
      <c r="EZP33" s="44"/>
      <c r="EZQ33" s="44"/>
      <c r="EZR33" s="44"/>
      <c r="EZS33" s="44"/>
      <c r="EZT33" s="44"/>
      <c r="EZU33" s="44"/>
      <c r="EZV33" s="44"/>
      <c r="EZW33" s="44"/>
      <c r="EZX33" s="44"/>
      <c r="EZY33" s="44"/>
      <c r="EZZ33" s="44"/>
      <c r="FAA33" s="44"/>
      <c r="FAB33" s="44"/>
      <c r="FAC33" s="44"/>
      <c r="FAD33" s="44"/>
      <c r="FAE33" s="44"/>
      <c r="FAF33" s="44"/>
      <c r="FAG33" s="44"/>
      <c r="FAH33" s="44"/>
      <c r="FAI33" s="44"/>
      <c r="FAJ33" s="44"/>
      <c r="FAK33" s="44"/>
      <c r="FAL33" s="44"/>
      <c r="FAM33" s="44"/>
      <c r="FAN33" s="44"/>
      <c r="FAO33" s="44"/>
      <c r="FAP33" s="44"/>
      <c r="FAQ33" s="44"/>
      <c r="FAR33" s="44"/>
      <c r="FAS33" s="44"/>
      <c r="FAT33" s="44"/>
      <c r="FAU33" s="44"/>
      <c r="FAV33" s="44"/>
      <c r="FAW33" s="44"/>
      <c r="FAX33" s="44"/>
      <c r="FAY33" s="44"/>
      <c r="FAZ33" s="44"/>
      <c r="FBA33" s="44"/>
      <c r="FBB33" s="44"/>
      <c r="FBC33" s="44"/>
      <c r="FBD33" s="44"/>
      <c r="FBE33" s="44"/>
      <c r="FBF33" s="44"/>
      <c r="FBG33" s="44"/>
      <c r="FBH33" s="44"/>
      <c r="FBI33" s="44"/>
      <c r="FBJ33" s="44"/>
      <c r="FBK33" s="44"/>
      <c r="FBL33" s="44"/>
      <c r="FBM33" s="44"/>
      <c r="FBN33" s="44"/>
      <c r="FBO33" s="44"/>
      <c r="FBP33" s="44"/>
      <c r="FBQ33" s="44"/>
      <c r="FBR33" s="44"/>
      <c r="FBS33" s="44"/>
      <c r="FBT33" s="44"/>
      <c r="FBU33" s="44"/>
      <c r="FBV33" s="44"/>
      <c r="FBW33" s="44"/>
      <c r="FBX33" s="44"/>
      <c r="FBY33" s="44"/>
      <c r="FBZ33" s="44"/>
      <c r="FCA33" s="44"/>
      <c r="FCB33" s="44"/>
      <c r="FCC33" s="44"/>
      <c r="FCD33" s="44"/>
      <c r="FCE33" s="44"/>
      <c r="FCF33" s="44"/>
      <c r="FCG33" s="44"/>
      <c r="FCH33" s="44"/>
      <c r="FCI33" s="44"/>
      <c r="FCJ33" s="44"/>
      <c r="FCK33" s="44"/>
      <c r="FCL33" s="44"/>
      <c r="FCM33" s="44"/>
      <c r="FCN33" s="44"/>
      <c r="FCO33" s="44"/>
      <c r="FCP33" s="44"/>
      <c r="FCQ33" s="44"/>
      <c r="FCR33" s="44"/>
      <c r="FCS33" s="44"/>
      <c r="FCT33" s="44"/>
      <c r="FCU33" s="44"/>
      <c r="FCV33" s="44"/>
      <c r="FCW33" s="44"/>
      <c r="FCX33" s="44"/>
      <c r="FCY33" s="44"/>
      <c r="FCZ33" s="44"/>
      <c r="FDA33" s="44"/>
      <c r="FDB33" s="44"/>
      <c r="FDC33" s="44"/>
      <c r="FDD33" s="44"/>
      <c r="FDE33" s="44"/>
      <c r="FDF33" s="44"/>
      <c r="FDG33" s="44"/>
      <c r="FDH33" s="44"/>
      <c r="FDI33" s="44"/>
      <c r="FDJ33" s="44"/>
      <c r="FDK33" s="44"/>
      <c r="FDL33" s="44"/>
      <c r="FDM33" s="44"/>
      <c r="FDN33" s="44"/>
      <c r="FDO33" s="44"/>
      <c r="FDP33" s="44"/>
      <c r="FDQ33" s="44"/>
      <c r="FDR33" s="44"/>
      <c r="FDS33" s="44"/>
      <c r="FDT33" s="44"/>
      <c r="FDU33" s="44"/>
      <c r="FDV33" s="44"/>
      <c r="FDW33" s="44"/>
      <c r="FDX33" s="44"/>
      <c r="FDY33" s="44"/>
      <c r="FDZ33" s="44"/>
      <c r="FEA33" s="44"/>
      <c r="FEB33" s="44"/>
      <c r="FEC33" s="44"/>
      <c r="FED33" s="44"/>
      <c r="FEE33" s="44"/>
      <c r="FEF33" s="44"/>
      <c r="FEG33" s="44"/>
      <c r="FEH33" s="44"/>
      <c r="FEI33" s="44"/>
      <c r="FEJ33" s="44"/>
      <c r="FEK33" s="44"/>
      <c r="FEL33" s="44"/>
      <c r="FEM33" s="44"/>
      <c r="FEN33" s="44"/>
      <c r="FEO33" s="44"/>
      <c r="FEP33" s="44"/>
      <c r="FEQ33" s="44"/>
      <c r="FER33" s="44"/>
      <c r="FES33" s="44"/>
      <c r="FET33" s="44"/>
      <c r="FEU33" s="44"/>
      <c r="FEV33" s="44"/>
      <c r="FEW33" s="44"/>
      <c r="FEX33" s="44"/>
      <c r="FEY33" s="44"/>
      <c r="FEZ33" s="44"/>
      <c r="FFA33" s="44"/>
      <c r="FFB33" s="44"/>
      <c r="FFC33" s="44"/>
      <c r="FFD33" s="44"/>
      <c r="FFE33" s="44"/>
      <c r="FFF33" s="44"/>
      <c r="FFG33" s="44"/>
      <c r="FFH33" s="44"/>
      <c r="FFI33" s="44"/>
      <c r="FFJ33" s="44"/>
      <c r="FFK33" s="44"/>
      <c r="FFL33" s="44"/>
      <c r="FFM33" s="44"/>
      <c r="FFN33" s="44"/>
      <c r="FFO33" s="44"/>
      <c r="FFP33" s="44"/>
      <c r="FFQ33" s="44"/>
      <c r="FFR33" s="44"/>
      <c r="FFS33" s="44"/>
      <c r="FFT33" s="44"/>
      <c r="FFU33" s="44"/>
      <c r="FFV33" s="44"/>
      <c r="FFW33" s="44"/>
      <c r="FFX33" s="44"/>
      <c r="FFY33" s="44"/>
      <c r="FFZ33" s="44"/>
      <c r="FGA33" s="44"/>
      <c r="FGB33" s="44"/>
      <c r="FGC33" s="44"/>
      <c r="FGD33" s="44"/>
      <c r="FGE33" s="44"/>
      <c r="FGF33" s="44"/>
      <c r="FGG33" s="44"/>
      <c r="FGH33" s="44"/>
      <c r="FGI33" s="44"/>
      <c r="FGJ33" s="44"/>
      <c r="FGK33" s="44"/>
      <c r="FGL33" s="44"/>
      <c r="FGM33" s="44"/>
      <c r="FGN33" s="44"/>
      <c r="FGO33" s="44"/>
      <c r="FGP33" s="44"/>
      <c r="FGQ33" s="44"/>
      <c r="FGR33" s="44"/>
      <c r="FGS33" s="44"/>
      <c r="FGT33" s="44"/>
      <c r="FGU33" s="44"/>
      <c r="FGV33" s="44"/>
      <c r="FGW33" s="44"/>
      <c r="FGX33" s="44"/>
      <c r="FGY33" s="44"/>
      <c r="FGZ33" s="44"/>
      <c r="FHA33" s="44"/>
      <c r="FHB33" s="44"/>
      <c r="FHC33" s="44"/>
      <c r="FHD33" s="44"/>
      <c r="FHE33" s="44"/>
      <c r="FHF33" s="44"/>
      <c r="FHG33" s="44"/>
      <c r="FHH33" s="44"/>
      <c r="FHI33" s="44"/>
      <c r="FHJ33" s="44"/>
      <c r="FHK33" s="44"/>
      <c r="FHL33" s="44"/>
      <c r="FHM33" s="44"/>
      <c r="FHN33" s="44"/>
      <c r="FHO33" s="44"/>
      <c r="FHP33" s="44"/>
      <c r="FHQ33" s="44"/>
      <c r="FHR33" s="44"/>
      <c r="FHS33" s="44"/>
      <c r="FHT33" s="44"/>
      <c r="FHU33" s="44"/>
      <c r="FHV33" s="44"/>
      <c r="FHW33" s="44"/>
      <c r="FHX33" s="44"/>
      <c r="FHY33" s="44"/>
      <c r="FHZ33" s="44"/>
      <c r="FIA33" s="44"/>
      <c r="FIB33" s="44"/>
      <c r="FIC33" s="44"/>
      <c r="FID33" s="44"/>
      <c r="FIE33" s="44"/>
      <c r="FIF33" s="44"/>
      <c r="FIG33" s="44"/>
      <c r="FIH33" s="44"/>
      <c r="FII33" s="44"/>
      <c r="FIJ33" s="44"/>
      <c r="FIK33" s="44"/>
      <c r="FIL33" s="44"/>
      <c r="FIM33" s="44"/>
      <c r="FIN33" s="44"/>
      <c r="FIO33" s="44"/>
      <c r="FIP33" s="44"/>
      <c r="FIQ33" s="44"/>
      <c r="FIR33" s="44"/>
      <c r="FIS33" s="44"/>
      <c r="FIT33" s="44"/>
      <c r="FIU33" s="44"/>
      <c r="FIV33" s="44"/>
      <c r="FIW33" s="44"/>
      <c r="FIX33" s="44"/>
      <c r="FIY33" s="44"/>
      <c r="FIZ33" s="44"/>
      <c r="FJA33" s="44"/>
      <c r="FJB33" s="44"/>
      <c r="FJC33" s="44"/>
      <c r="FJD33" s="44"/>
      <c r="FJE33" s="44"/>
      <c r="FJF33" s="44"/>
      <c r="FJG33" s="44"/>
      <c r="FJH33" s="44"/>
      <c r="FJI33" s="44"/>
      <c r="FJJ33" s="44"/>
      <c r="FJK33" s="44"/>
      <c r="FJL33" s="44"/>
      <c r="FJM33" s="44"/>
      <c r="FJN33" s="44"/>
      <c r="FJO33" s="44"/>
      <c r="FJP33" s="44"/>
      <c r="FJQ33" s="44"/>
      <c r="FJR33" s="44"/>
      <c r="FJS33" s="44"/>
      <c r="FJT33" s="44"/>
      <c r="FJU33" s="44"/>
      <c r="FJV33" s="44"/>
      <c r="FJW33" s="44"/>
      <c r="FJX33" s="44"/>
      <c r="FJY33" s="44"/>
      <c r="FJZ33" s="44"/>
      <c r="FKA33" s="44"/>
      <c r="FKB33" s="44"/>
      <c r="FKC33" s="44"/>
      <c r="FKD33" s="44"/>
      <c r="FKE33" s="44"/>
      <c r="FKF33" s="44"/>
      <c r="FKG33" s="44"/>
      <c r="FKH33" s="44"/>
      <c r="FKI33" s="44"/>
      <c r="FKJ33" s="44"/>
      <c r="FKK33" s="44"/>
      <c r="FKL33" s="44"/>
      <c r="FKM33" s="44"/>
      <c r="FKN33" s="44"/>
      <c r="FKO33" s="44"/>
      <c r="FKP33" s="44"/>
      <c r="FKQ33" s="44"/>
    </row>
    <row r="34" spans="1:4359" s="38" customFormat="1" ht="26.25" customHeight="1" x14ac:dyDescent="0.25">
      <c r="A34" s="732"/>
      <c r="B34" s="811"/>
      <c r="C34" s="790" t="s">
        <v>212</v>
      </c>
      <c r="D34" s="791" t="s">
        <v>144</v>
      </c>
      <c r="E34" s="791"/>
      <c r="F34" s="332" t="s">
        <v>22</v>
      </c>
      <c r="G34" s="224">
        <v>8.2600000000000007E-2</v>
      </c>
      <c r="H34" s="224">
        <v>8.3400000000000002E-2</v>
      </c>
      <c r="I34" s="224">
        <v>8.3400000000000002E-2</v>
      </c>
      <c r="J34" s="224">
        <v>8.3400000000000002E-2</v>
      </c>
      <c r="K34" s="224">
        <v>8.3400000000000002E-2</v>
      </c>
      <c r="L34" s="224">
        <v>8.3400000000000002E-2</v>
      </c>
      <c r="M34" s="224">
        <v>8.3400000000000002E-2</v>
      </c>
      <c r="N34" s="224">
        <v>8.3400000000000002E-2</v>
      </c>
      <c r="O34" s="224">
        <v>8.3400000000000002E-2</v>
      </c>
      <c r="P34" s="224">
        <v>8.3400000000000002E-2</v>
      </c>
      <c r="Q34" s="224">
        <v>8.3400000000000002E-2</v>
      </c>
      <c r="R34" s="224">
        <v>8.3400000000000002E-2</v>
      </c>
      <c r="S34" s="334">
        <f t="shared" ref="S34" si="5">SUM(G34:R34)</f>
        <v>1.0000000000000002</v>
      </c>
      <c r="T34" s="794"/>
      <c r="U34" s="744">
        <v>3.3300000000000003E-2</v>
      </c>
      <c r="V34" s="746" t="s">
        <v>352</v>
      </c>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c r="IG34" s="44"/>
      <c r="IH34" s="44"/>
      <c r="II34" s="44"/>
      <c r="IJ34" s="44"/>
      <c r="IK34" s="44"/>
      <c r="IL34" s="44"/>
      <c r="IM34" s="44"/>
      <c r="IN34" s="44"/>
      <c r="IO34" s="44"/>
      <c r="IP34" s="44"/>
      <c r="IQ34" s="44"/>
      <c r="IR34" s="44"/>
      <c r="IS34" s="44"/>
      <c r="IT34" s="44"/>
      <c r="IU34" s="44"/>
      <c r="IV34" s="44"/>
      <c r="IW34" s="44"/>
      <c r="IX34" s="44"/>
      <c r="IY34" s="44"/>
      <c r="IZ34" s="44"/>
      <c r="JA34" s="44"/>
      <c r="JB34" s="44"/>
      <c r="JC34" s="44"/>
      <c r="JD34" s="44"/>
      <c r="JE34" s="44"/>
      <c r="JF34" s="44"/>
      <c r="JG34" s="44"/>
      <c r="JH34" s="44"/>
      <c r="JI34" s="44"/>
      <c r="JJ34" s="44"/>
      <c r="JK34" s="44"/>
      <c r="JL34" s="44"/>
      <c r="JM34" s="44"/>
      <c r="JN34" s="44"/>
      <c r="JO34" s="44"/>
      <c r="JP34" s="44"/>
      <c r="JQ34" s="44"/>
      <c r="JR34" s="44"/>
      <c r="JS34" s="44"/>
      <c r="JT34" s="44"/>
      <c r="JU34" s="44"/>
      <c r="JV34" s="44"/>
      <c r="JW34" s="44"/>
      <c r="JX34" s="44"/>
      <c r="JY34" s="44"/>
      <c r="JZ34" s="44"/>
      <c r="KA34" s="44"/>
      <c r="KB34" s="44"/>
      <c r="KC34" s="44"/>
      <c r="KD34" s="44"/>
      <c r="KE34" s="44"/>
      <c r="KF34" s="44"/>
      <c r="KG34" s="44"/>
      <c r="KH34" s="44"/>
      <c r="KI34" s="44"/>
      <c r="KJ34" s="44"/>
      <c r="KK34" s="44"/>
      <c r="KL34" s="44"/>
      <c r="KM34" s="44"/>
      <c r="KN34" s="44"/>
      <c r="KO34" s="44"/>
      <c r="KP34" s="44"/>
      <c r="KQ34" s="44"/>
      <c r="KR34" s="44"/>
      <c r="KS34" s="44"/>
      <c r="KT34" s="44"/>
      <c r="KU34" s="44"/>
      <c r="KV34" s="44"/>
      <c r="KW34" s="44"/>
      <c r="KX34" s="44"/>
      <c r="KY34" s="44"/>
      <c r="KZ34" s="44"/>
      <c r="LA34" s="44"/>
      <c r="LB34" s="44"/>
      <c r="LC34" s="44"/>
      <c r="LD34" s="44"/>
      <c r="LE34" s="44"/>
      <c r="LF34" s="44"/>
      <c r="LG34" s="44"/>
      <c r="LH34" s="44"/>
      <c r="LI34" s="44"/>
      <c r="LJ34" s="44"/>
      <c r="LK34" s="44"/>
      <c r="LL34" s="44"/>
      <c r="LM34" s="44"/>
      <c r="LN34" s="44"/>
      <c r="LO34" s="44"/>
      <c r="LP34" s="44"/>
      <c r="LQ34" s="44"/>
      <c r="LR34" s="44"/>
      <c r="LS34" s="44"/>
      <c r="LT34" s="44"/>
      <c r="LU34" s="44"/>
      <c r="LV34" s="44"/>
      <c r="LW34" s="44"/>
      <c r="LX34" s="44"/>
      <c r="LY34" s="44"/>
      <c r="LZ34" s="44"/>
      <c r="MA34" s="44"/>
      <c r="MB34" s="44"/>
      <c r="MC34" s="44"/>
      <c r="MD34" s="44"/>
      <c r="ME34" s="44"/>
      <c r="MF34" s="44"/>
      <c r="MG34" s="44"/>
      <c r="MH34" s="44"/>
      <c r="MI34" s="44"/>
      <c r="MJ34" s="44"/>
      <c r="MK34" s="44"/>
      <c r="ML34" s="44"/>
      <c r="MM34" s="44"/>
      <c r="MN34" s="44"/>
      <c r="MO34" s="44"/>
      <c r="MP34" s="44"/>
      <c r="MQ34" s="44"/>
      <c r="MR34" s="44"/>
      <c r="MS34" s="44"/>
      <c r="MT34" s="44"/>
      <c r="MU34" s="44"/>
      <c r="MV34" s="44"/>
      <c r="MW34" s="44"/>
      <c r="MX34" s="44"/>
      <c r="MY34" s="44"/>
      <c r="MZ34" s="44"/>
      <c r="NA34" s="44"/>
      <c r="NB34" s="44"/>
      <c r="NC34" s="44"/>
      <c r="ND34" s="44"/>
      <c r="NE34" s="44"/>
      <c r="NF34" s="44"/>
      <c r="NG34" s="44"/>
      <c r="NH34" s="44"/>
      <c r="NI34" s="44"/>
      <c r="NJ34" s="44"/>
      <c r="NK34" s="44"/>
      <c r="NL34" s="44"/>
      <c r="NM34" s="44"/>
      <c r="NN34" s="44"/>
      <c r="NO34" s="44"/>
      <c r="NP34" s="44"/>
      <c r="NQ34" s="44"/>
      <c r="NR34" s="44"/>
      <c r="NS34" s="44"/>
      <c r="NT34" s="44"/>
      <c r="NU34" s="44"/>
      <c r="NV34" s="44"/>
      <c r="NW34" s="44"/>
      <c r="NX34" s="44"/>
      <c r="NY34" s="44"/>
      <c r="NZ34" s="44"/>
      <c r="OA34" s="44"/>
      <c r="OB34" s="44"/>
      <c r="OC34" s="44"/>
      <c r="OD34" s="44"/>
      <c r="OE34" s="44"/>
      <c r="OF34" s="44"/>
      <c r="OG34" s="44"/>
      <c r="OH34" s="44"/>
      <c r="OI34" s="44"/>
      <c r="OJ34" s="44"/>
      <c r="OK34" s="44"/>
      <c r="OL34" s="44"/>
      <c r="OM34" s="44"/>
      <c r="ON34" s="44"/>
      <c r="OO34" s="44"/>
      <c r="OP34" s="44"/>
      <c r="OQ34" s="44"/>
      <c r="OR34" s="44"/>
      <c r="OS34" s="44"/>
      <c r="OT34" s="44"/>
      <c r="OU34" s="44"/>
      <c r="OV34" s="44"/>
      <c r="OW34" s="44"/>
      <c r="OX34" s="44"/>
      <c r="OY34" s="44"/>
      <c r="OZ34" s="44"/>
      <c r="PA34" s="44"/>
      <c r="PB34" s="44"/>
      <c r="PC34" s="44"/>
      <c r="PD34" s="44"/>
      <c r="PE34" s="44"/>
      <c r="PF34" s="44"/>
      <c r="PG34" s="44"/>
      <c r="PH34" s="44"/>
      <c r="PI34" s="44"/>
      <c r="PJ34" s="44"/>
      <c r="PK34" s="44"/>
      <c r="PL34" s="44"/>
      <c r="PM34" s="44"/>
      <c r="PN34" s="44"/>
      <c r="PO34" s="44"/>
      <c r="PP34" s="44"/>
      <c r="PQ34" s="44"/>
      <c r="PR34" s="44"/>
      <c r="PS34" s="44"/>
      <c r="PT34" s="44"/>
      <c r="PU34" s="44"/>
      <c r="PV34" s="44"/>
      <c r="PW34" s="44"/>
      <c r="PX34" s="44"/>
      <c r="PY34" s="44"/>
      <c r="PZ34" s="44"/>
      <c r="QA34" s="44"/>
      <c r="QB34" s="44"/>
      <c r="QC34" s="44"/>
      <c r="QD34" s="44"/>
      <c r="QE34" s="44"/>
      <c r="QF34" s="44"/>
      <c r="QG34" s="44"/>
      <c r="QH34" s="44"/>
      <c r="QI34" s="44"/>
      <c r="QJ34" s="44"/>
      <c r="QK34" s="44"/>
      <c r="QL34" s="44"/>
      <c r="QM34" s="44"/>
      <c r="QN34" s="44"/>
      <c r="QO34" s="44"/>
      <c r="QP34" s="44"/>
      <c r="QQ34" s="44"/>
      <c r="QR34" s="44"/>
      <c r="QS34" s="44"/>
      <c r="QT34" s="44"/>
      <c r="QU34" s="44"/>
      <c r="QV34" s="44"/>
      <c r="QW34" s="44"/>
      <c r="QX34" s="44"/>
      <c r="QY34" s="44"/>
      <c r="QZ34" s="44"/>
      <c r="RA34" s="44"/>
      <c r="RB34" s="44"/>
      <c r="RC34" s="44"/>
      <c r="RD34" s="44"/>
      <c r="RE34" s="44"/>
      <c r="RF34" s="44"/>
      <c r="RG34" s="44"/>
      <c r="RH34" s="44"/>
      <c r="RI34" s="44"/>
      <c r="RJ34" s="44"/>
      <c r="RK34" s="44"/>
      <c r="RL34" s="44"/>
      <c r="RM34" s="44"/>
      <c r="RN34" s="44"/>
      <c r="RO34" s="44"/>
      <c r="RP34" s="44"/>
      <c r="RQ34" s="44"/>
      <c r="RR34" s="44"/>
      <c r="RS34" s="44"/>
      <c r="RT34" s="44"/>
      <c r="RU34" s="44"/>
      <c r="RV34" s="44"/>
      <c r="RW34" s="44"/>
      <c r="RX34" s="44"/>
      <c r="RY34" s="44"/>
      <c r="RZ34" s="44"/>
      <c r="SA34" s="44"/>
      <c r="SB34" s="44"/>
      <c r="SC34" s="44"/>
      <c r="SD34" s="44"/>
      <c r="SE34" s="44"/>
      <c r="SF34" s="44"/>
      <c r="SG34" s="44"/>
      <c r="SH34" s="44"/>
      <c r="SI34" s="44"/>
      <c r="SJ34" s="44"/>
      <c r="SK34" s="44"/>
      <c r="SL34" s="44"/>
      <c r="SM34" s="44"/>
      <c r="SN34" s="44"/>
      <c r="SO34" s="44"/>
      <c r="SP34" s="44"/>
      <c r="SQ34" s="44"/>
      <c r="SR34" s="44"/>
      <c r="SS34" s="44"/>
      <c r="ST34" s="44"/>
      <c r="SU34" s="44"/>
      <c r="SV34" s="44"/>
      <c r="SW34" s="44"/>
      <c r="SX34" s="44"/>
      <c r="SY34" s="44"/>
      <c r="SZ34" s="44"/>
      <c r="TA34" s="44"/>
      <c r="TB34" s="44"/>
      <c r="TC34" s="44"/>
      <c r="TD34" s="44"/>
      <c r="TE34" s="44"/>
      <c r="TF34" s="44"/>
      <c r="TG34" s="44"/>
      <c r="TH34" s="44"/>
      <c r="TI34" s="44"/>
      <c r="TJ34" s="44"/>
      <c r="TK34" s="44"/>
      <c r="TL34" s="44"/>
      <c r="TM34" s="44"/>
      <c r="TN34" s="44"/>
      <c r="TO34" s="44"/>
      <c r="TP34" s="44"/>
      <c r="TQ34" s="44"/>
      <c r="TR34" s="44"/>
      <c r="TS34" s="44"/>
      <c r="TT34" s="44"/>
      <c r="TU34" s="44"/>
      <c r="TV34" s="44"/>
      <c r="TW34" s="44"/>
      <c r="TX34" s="44"/>
      <c r="TY34" s="44"/>
      <c r="TZ34" s="44"/>
      <c r="UA34" s="44"/>
      <c r="UB34" s="44"/>
      <c r="UC34" s="44"/>
      <c r="UD34" s="44"/>
      <c r="UE34" s="44"/>
      <c r="UF34" s="44"/>
      <c r="UG34" s="44"/>
      <c r="UH34" s="44"/>
      <c r="UI34" s="44"/>
      <c r="UJ34" s="44"/>
      <c r="UK34" s="44"/>
      <c r="UL34" s="44"/>
      <c r="UM34" s="44"/>
      <c r="UN34" s="44"/>
      <c r="UO34" s="44"/>
      <c r="UP34" s="44"/>
      <c r="UQ34" s="44"/>
      <c r="UR34" s="44"/>
      <c r="US34" s="44"/>
      <c r="UT34" s="44"/>
      <c r="UU34" s="44"/>
      <c r="UV34" s="44"/>
      <c r="UW34" s="44"/>
      <c r="UX34" s="44"/>
      <c r="UY34" s="44"/>
      <c r="UZ34" s="44"/>
      <c r="VA34" s="44"/>
      <c r="VB34" s="44"/>
      <c r="VC34" s="44"/>
      <c r="VD34" s="44"/>
      <c r="VE34" s="44"/>
      <c r="VF34" s="44"/>
      <c r="VG34" s="44"/>
      <c r="VH34" s="44"/>
      <c r="VI34" s="44"/>
      <c r="VJ34" s="44"/>
      <c r="VK34" s="44"/>
      <c r="VL34" s="44"/>
      <c r="VM34" s="44"/>
      <c r="VN34" s="44"/>
      <c r="VO34" s="44"/>
      <c r="VP34" s="44"/>
      <c r="VQ34" s="44"/>
      <c r="VR34" s="44"/>
      <c r="VS34" s="44"/>
      <c r="VT34" s="44"/>
      <c r="VU34" s="44"/>
      <c r="VV34" s="44"/>
      <c r="VW34" s="44"/>
      <c r="VX34" s="44"/>
      <c r="VY34" s="44"/>
      <c r="VZ34" s="44"/>
      <c r="WA34" s="44"/>
      <c r="WB34" s="44"/>
      <c r="WC34" s="44"/>
      <c r="WD34" s="44"/>
      <c r="WE34" s="44"/>
      <c r="WF34" s="44"/>
      <c r="WG34" s="44"/>
      <c r="WH34" s="44"/>
      <c r="WI34" s="44"/>
      <c r="WJ34" s="44"/>
      <c r="WK34" s="44"/>
      <c r="WL34" s="44"/>
      <c r="WM34" s="44"/>
      <c r="WN34" s="44"/>
      <c r="WO34" s="44"/>
      <c r="WP34" s="44"/>
      <c r="WQ34" s="44"/>
      <c r="WR34" s="44"/>
      <c r="WS34" s="44"/>
      <c r="WT34" s="44"/>
      <c r="WU34" s="44"/>
      <c r="WV34" s="44"/>
      <c r="WW34" s="44"/>
      <c r="WX34" s="44"/>
      <c r="WY34" s="44"/>
      <c r="WZ34" s="44"/>
      <c r="XA34" s="44"/>
      <c r="XB34" s="44"/>
      <c r="XC34" s="44"/>
      <c r="XD34" s="44"/>
      <c r="XE34" s="44"/>
      <c r="XF34" s="44"/>
      <c r="XG34" s="44"/>
      <c r="XH34" s="44"/>
      <c r="XI34" s="44"/>
      <c r="XJ34" s="44"/>
      <c r="XK34" s="44"/>
      <c r="XL34" s="44"/>
      <c r="XM34" s="44"/>
      <c r="XN34" s="44"/>
      <c r="XO34" s="44"/>
      <c r="XP34" s="44"/>
      <c r="XQ34" s="44"/>
      <c r="XR34" s="44"/>
      <c r="XS34" s="44"/>
      <c r="XT34" s="44"/>
      <c r="XU34" s="44"/>
      <c r="XV34" s="44"/>
      <c r="XW34" s="44"/>
      <c r="XX34" s="44"/>
      <c r="XY34" s="44"/>
      <c r="XZ34" s="44"/>
      <c r="YA34" s="44"/>
      <c r="YB34" s="44"/>
      <c r="YC34" s="44"/>
      <c r="YD34" s="44"/>
      <c r="YE34" s="44"/>
      <c r="YF34" s="44"/>
      <c r="YG34" s="44"/>
      <c r="YH34" s="44"/>
      <c r="YI34" s="44"/>
      <c r="YJ34" s="44"/>
      <c r="YK34" s="44"/>
      <c r="YL34" s="44"/>
      <c r="YM34" s="44"/>
      <c r="YN34" s="44"/>
      <c r="YO34" s="44"/>
      <c r="YP34" s="44"/>
      <c r="YQ34" s="44"/>
      <c r="YR34" s="44"/>
      <c r="YS34" s="44"/>
      <c r="YT34" s="44"/>
      <c r="YU34" s="44"/>
      <c r="YV34" s="44"/>
      <c r="YW34" s="44"/>
      <c r="YX34" s="44"/>
      <c r="YY34" s="44"/>
      <c r="YZ34" s="44"/>
      <c r="ZA34" s="44"/>
      <c r="ZB34" s="44"/>
      <c r="ZC34" s="44"/>
      <c r="ZD34" s="44"/>
      <c r="ZE34" s="44"/>
      <c r="ZF34" s="44"/>
      <c r="ZG34" s="44"/>
      <c r="ZH34" s="44"/>
      <c r="ZI34" s="44"/>
      <c r="ZJ34" s="44"/>
      <c r="ZK34" s="44"/>
      <c r="ZL34" s="44"/>
      <c r="ZM34" s="44"/>
      <c r="ZN34" s="44"/>
      <c r="ZO34" s="44"/>
      <c r="ZP34" s="44"/>
      <c r="ZQ34" s="44"/>
      <c r="ZR34" s="44"/>
      <c r="ZS34" s="44"/>
      <c r="ZT34" s="44"/>
      <c r="ZU34" s="44"/>
      <c r="ZV34" s="44"/>
      <c r="ZW34" s="44"/>
      <c r="ZX34" s="44"/>
      <c r="ZY34" s="44"/>
      <c r="ZZ34" s="44"/>
      <c r="AAA34" s="44"/>
      <c r="AAB34" s="44"/>
      <c r="AAC34" s="44"/>
      <c r="AAD34" s="44"/>
      <c r="AAE34" s="44"/>
      <c r="AAF34" s="44"/>
      <c r="AAG34" s="44"/>
      <c r="AAH34" s="44"/>
      <c r="AAI34" s="44"/>
      <c r="AAJ34" s="44"/>
      <c r="AAK34" s="44"/>
      <c r="AAL34" s="44"/>
      <c r="AAM34" s="44"/>
      <c r="AAN34" s="44"/>
      <c r="AAO34" s="44"/>
      <c r="AAP34" s="44"/>
      <c r="AAQ34" s="44"/>
      <c r="AAR34" s="44"/>
      <c r="AAS34" s="44"/>
      <c r="AAT34" s="44"/>
      <c r="AAU34" s="44"/>
      <c r="AAV34" s="44"/>
      <c r="AAW34" s="44"/>
      <c r="AAX34" s="44"/>
      <c r="AAY34" s="44"/>
      <c r="AAZ34" s="44"/>
      <c r="ABA34" s="44"/>
      <c r="ABB34" s="44"/>
      <c r="ABC34" s="44"/>
      <c r="ABD34" s="44"/>
      <c r="ABE34" s="44"/>
      <c r="ABF34" s="44"/>
      <c r="ABG34" s="44"/>
      <c r="ABH34" s="44"/>
      <c r="ABI34" s="44"/>
      <c r="ABJ34" s="44"/>
      <c r="ABK34" s="44"/>
      <c r="ABL34" s="44"/>
      <c r="ABM34" s="44"/>
      <c r="ABN34" s="44"/>
      <c r="ABO34" s="44"/>
      <c r="ABP34" s="44"/>
      <c r="ABQ34" s="44"/>
      <c r="ABR34" s="44"/>
      <c r="ABS34" s="44"/>
      <c r="ABT34" s="44"/>
      <c r="ABU34" s="44"/>
      <c r="ABV34" s="44"/>
      <c r="ABW34" s="44"/>
      <c r="ABX34" s="44"/>
      <c r="ABY34" s="44"/>
      <c r="ABZ34" s="44"/>
      <c r="ACA34" s="44"/>
      <c r="ACB34" s="44"/>
      <c r="ACC34" s="44"/>
      <c r="ACD34" s="44"/>
      <c r="ACE34" s="44"/>
      <c r="ACF34" s="44"/>
      <c r="ACG34" s="44"/>
      <c r="ACH34" s="44"/>
      <c r="ACI34" s="44"/>
      <c r="ACJ34" s="44"/>
      <c r="ACK34" s="44"/>
      <c r="ACL34" s="44"/>
      <c r="ACM34" s="44"/>
      <c r="ACN34" s="44"/>
      <c r="ACO34" s="44"/>
      <c r="ACP34" s="44"/>
      <c r="ACQ34" s="44"/>
      <c r="ACR34" s="44"/>
      <c r="ACS34" s="44"/>
      <c r="ACT34" s="44"/>
      <c r="ACU34" s="44"/>
      <c r="ACV34" s="44"/>
      <c r="ACW34" s="44"/>
      <c r="ACX34" s="44"/>
      <c r="ACY34" s="44"/>
      <c r="ACZ34" s="44"/>
      <c r="ADA34" s="44"/>
      <c r="ADB34" s="44"/>
      <c r="ADC34" s="44"/>
      <c r="ADD34" s="44"/>
      <c r="ADE34" s="44"/>
      <c r="ADF34" s="44"/>
      <c r="ADG34" s="44"/>
      <c r="ADH34" s="44"/>
      <c r="ADI34" s="44"/>
      <c r="ADJ34" s="44"/>
      <c r="ADK34" s="44"/>
      <c r="ADL34" s="44"/>
      <c r="ADM34" s="44"/>
      <c r="ADN34" s="44"/>
      <c r="ADO34" s="44"/>
      <c r="ADP34" s="44"/>
      <c r="ADQ34" s="44"/>
      <c r="ADR34" s="44"/>
      <c r="ADS34" s="44"/>
      <c r="ADT34" s="44"/>
      <c r="ADU34" s="44"/>
      <c r="ADV34" s="44"/>
      <c r="ADW34" s="44"/>
      <c r="ADX34" s="44"/>
      <c r="ADY34" s="44"/>
      <c r="ADZ34" s="44"/>
      <c r="AEA34" s="44"/>
      <c r="AEB34" s="44"/>
      <c r="AEC34" s="44"/>
      <c r="AED34" s="44"/>
      <c r="AEE34" s="44"/>
      <c r="AEF34" s="44"/>
      <c r="AEG34" s="44"/>
      <c r="AEH34" s="44"/>
      <c r="AEI34" s="44"/>
      <c r="AEJ34" s="44"/>
      <c r="AEK34" s="44"/>
      <c r="AEL34" s="44"/>
      <c r="AEM34" s="44"/>
      <c r="AEN34" s="44"/>
      <c r="AEO34" s="44"/>
      <c r="AEP34" s="44"/>
      <c r="AEQ34" s="44"/>
      <c r="AER34" s="44"/>
      <c r="AES34" s="44"/>
      <c r="AET34" s="44"/>
      <c r="AEU34" s="44"/>
      <c r="AEV34" s="44"/>
      <c r="AEW34" s="44"/>
      <c r="AEX34" s="44"/>
      <c r="AEY34" s="44"/>
      <c r="AEZ34" s="44"/>
      <c r="AFA34" s="44"/>
      <c r="AFB34" s="44"/>
      <c r="AFC34" s="44"/>
      <c r="AFD34" s="44"/>
      <c r="AFE34" s="44"/>
      <c r="AFF34" s="44"/>
      <c r="AFG34" s="44"/>
      <c r="AFH34" s="44"/>
      <c r="AFI34" s="44"/>
      <c r="AFJ34" s="44"/>
      <c r="AFK34" s="44"/>
      <c r="AFL34" s="44"/>
      <c r="AFM34" s="44"/>
      <c r="AFN34" s="44"/>
      <c r="AFO34" s="44"/>
      <c r="AFP34" s="44"/>
      <c r="AFQ34" s="44"/>
      <c r="AFR34" s="44"/>
      <c r="AFS34" s="44"/>
      <c r="AFT34" s="44"/>
      <c r="AFU34" s="44"/>
      <c r="AFV34" s="44"/>
      <c r="AFW34" s="44"/>
      <c r="AFX34" s="44"/>
      <c r="AFY34" s="44"/>
      <c r="AFZ34" s="44"/>
      <c r="AGA34" s="44"/>
      <c r="AGB34" s="44"/>
      <c r="AGC34" s="44"/>
      <c r="AGD34" s="44"/>
      <c r="AGE34" s="44"/>
      <c r="AGF34" s="44"/>
      <c r="AGG34" s="44"/>
      <c r="AGH34" s="44"/>
      <c r="AGI34" s="44"/>
      <c r="AGJ34" s="44"/>
      <c r="AGK34" s="44"/>
      <c r="AGL34" s="44"/>
      <c r="AGM34" s="44"/>
      <c r="AGN34" s="44"/>
      <c r="AGO34" s="44"/>
      <c r="AGP34" s="44"/>
      <c r="AGQ34" s="44"/>
      <c r="AGR34" s="44"/>
      <c r="AGS34" s="44"/>
      <c r="AGT34" s="44"/>
      <c r="AGU34" s="44"/>
      <c r="AGV34" s="44"/>
      <c r="AGW34" s="44"/>
      <c r="AGX34" s="44"/>
      <c r="AGY34" s="44"/>
      <c r="AGZ34" s="44"/>
      <c r="AHA34" s="44"/>
      <c r="AHB34" s="44"/>
      <c r="AHC34" s="44"/>
      <c r="AHD34" s="44"/>
      <c r="AHE34" s="44"/>
      <c r="AHF34" s="44"/>
      <c r="AHG34" s="44"/>
      <c r="AHH34" s="44"/>
      <c r="AHI34" s="44"/>
      <c r="AHJ34" s="44"/>
      <c r="AHK34" s="44"/>
      <c r="AHL34" s="44"/>
      <c r="AHM34" s="44"/>
      <c r="AHN34" s="44"/>
      <c r="AHO34" s="44"/>
      <c r="AHP34" s="44"/>
      <c r="AHQ34" s="44"/>
      <c r="AHR34" s="44"/>
      <c r="AHS34" s="44"/>
      <c r="AHT34" s="44"/>
      <c r="AHU34" s="44"/>
      <c r="AHV34" s="44"/>
      <c r="AHW34" s="44"/>
      <c r="AHX34" s="44"/>
      <c r="AHY34" s="44"/>
      <c r="AHZ34" s="44"/>
      <c r="AIA34" s="44"/>
      <c r="AIB34" s="44"/>
      <c r="AIC34" s="44"/>
      <c r="AID34" s="44"/>
      <c r="AIE34" s="44"/>
      <c r="AIF34" s="44"/>
      <c r="AIG34" s="44"/>
      <c r="AIH34" s="44"/>
      <c r="AII34" s="44"/>
      <c r="AIJ34" s="44"/>
      <c r="AIK34" s="44"/>
      <c r="AIL34" s="44"/>
      <c r="AIM34" s="44"/>
      <c r="AIN34" s="44"/>
      <c r="AIO34" s="44"/>
      <c r="AIP34" s="44"/>
      <c r="AIQ34" s="44"/>
      <c r="AIR34" s="44"/>
      <c r="AIS34" s="44"/>
      <c r="AIT34" s="44"/>
      <c r="AIU34" s="44"/>
      <c r="AIV34" s="44"/>
      <c r="AIW34" s="44"/>
      <c r="AIX34" s="44"/>
      <c r="AIY34" s="44"/>
      <c r="AIZ34" s="44"/>
      <c r="AJA34" s="44"/>
      <c r="AJB34" s="44"/>
      <c r="AJC34" s="44"/>
      <c r="AJD34" s="44"/>
      <c r="AJE34" s="44"/>
      <c r="AJF34" s="44"/>
      <c r="AJG34" s="44"/>
      <c r="AJH34" s="44"/>
      <c r="AJI34" s="44"/>
      <c r="AJJ34" s="44"/>
      <c r="AJK34" s="44"/>
      <c r="AJL34" s="44"/>
      <c r="AJM34" s="44"/>
      <c r="AJN34" s="44"/>
      <c r="AJO34" s="44"/>
      <c r="AJP34" s="44"/>
      <c r="AJQ34" s="44"/>
      <c r="AJR34" s="44"/>
      <c r="AJS34" s="44"/>
      <c r="AJT34" s="44"/>
      <c r="AJU34" s="44"/>
      <c r="AJV34" s="44"/>
      <c r="AJW34" s="44"/>
      <c r="AJX34" s="44"/>
      <c r="AJY34" s="44"/>
      <c r="AJZ34" s="44"/>
      <c r="AKA34" s="44"/>
      <c r="AKB34" s="44"/>
      <c r="AKC34" s="44"/>
      <c r="AKD34" s="44"/>
      <c r="AKE34" s="44"/>
      <c r="AKF34" s="44"/>
      <c r="AKG34" s="44"/>
      <c r="AKH34" s="44"/>
      <c r="AKI34" s="44"/>
      <c r="AKJ34" s="44"/>
      <c r="AKK34" s="44"/>
      <c r="AKL34" s="44"/>
      <c r="AKM34" s="44"/>
      <c r="AKN34" s="44"/>
      <c r="AKO34" s="44"/>
      <c r="AKP34" s="44"/>
      <c r="AKQ34" s="44"/>
      <c r="AKR34" s="44"/>
      <c r="AKS34" s="44"/>
      <c r="AKT34" s="44"/>
      <c r="AKU34" s="44"/>
      <c r="AKV34" s="44"/>
      <c r="AKW34" s="44"/>
      <c r="AKX34" s="44"/>
      <c r="AKY34" s="44"/>
      <c r="AKZ34" s="44"/>
      <c r="ALA34" s="44"/>
      <c r="ALB34" s="44"/>
      <c r="ALC34" s="44"/>
      <c r="ALD34" s="44"/>
      <c r="ALE34" s="44"/>
      <c r="ALF34" s="44"/>
      <c r="ALG34" s="44"/>
      <c r="ALH34" s="44"/>
      <c r="ALI34" s="44"/>
      <c r="ALJ34" s="44"/>
      <c r="ALK34" s="44"/>
      <c r="ALL34" s="44"/>
      <c r="ALM34" s="44"/>
      <c r="ALN34" s="44"/>
      <c r="ALO34" s="44"/>
      <c r="ALP34" s="44"/>
      <c r="ALQ34" s="44"/>
      <c r="ALR34" s="44"/>
      <c r="ALS34" s="44"/>
      <c r="ALT34" s="44"/>
      <c r="ALU34" s="44"/>
      <c r="ALV34" s="44"/>
      <c r="ALW34" s="44"/>
      <c r="ALX34" s="44"/>
      <c r="ALY34" s="44"/>
      <c r="ALZ34" s="44"/>
      <c r="AMA34" s="44"/>
      <c r="AMB34" s="44"/>
      <c r="AMC34" s="44"/>
      <c r="AMD34" s="44"/>
      <c r="AME34" s="44"/>
      <c r="AMF34" s="44"/>
      <c r="AMG34" s="44"/>
      <c r="AMH34" s="44"/>
      <c r="AMI34" s="44"/>
      <c r="AMJ34" s="44"/>
      <c r="AMK34" s="44"/>
      <c r="AML34" s="44"/>
      <c r="AMM34" s="44"/>
      <c r="AMN34" s="44"/>
      <c r="AMO34" s="44"/>
      <c r="AMP34" s="44"/>
      <c r="AMQ34" s="44"/>
      <c r="AMR34" s="44"/>
      <c r="AMS34" s="44"/>
      <c r="AMT34" s="44"/>
      <c r="AMU34" s="44"/>
      <c r="AMV34" s="44"/>
      <c r="AMW34" s="44"/>
      <c r="AMX34" s="44"/>
      <c r="AMY34" s="44"/>
      <c r="AMZ34" s="44"/>
      <c r="ANA34" s="44"/>
      <c r="ANB34" s="44"/>
      <c r="ANC34" s="44"/>
      <c r="AND34" s="44"/>
      <c r="ANE34" s="44"/>
      <c r="ANF34" s="44"/>
      <c r="ANG34" s="44"/>
      <c r="ANH34" s="44"/>
      <c r="ANI34" s="44"/>
      <c r="ANJ34" s="44"/>
      <c r="ANK34" s="44"/>
      <c r="ANL34" s="44"/>
      <c r="ANM34" s="44"/>
      <c r="ANN34" s="44"/>
      <c r="ANO34" s="44"/>
      <c r="ANP34" s="44"/>
      <c r="ANQ34" s="44"/>
      <c r="ANR34" s="44"/>
      <c r="ANS34" s="44"/>
      <c r="ANT34" s="44"/>
      <c r="ANU34" s="44"/>
      <c r="ANV34" s="44"/>
      <c r="ANW34" s="44"/>
      <c r="ANX34" s="44"/>
      <c r="ANY34" s="44"/>
      <c r="ANZ34" s="44"/>
      <c r="AOA34" s="44"/>
      <c r="AOB34" s="44"/>
      <c r="AOC34" s="44"/>
      <c r="AOD34" s="44"/>
      <c r="AOE34" s="44"/>
      <c r="AOF34" s="44"/>
      <c r="AOG34" s="44"/>
      <c r="AOH34" s="44"/>
      <c r="AOI34" s="44"/>
      <c r="AOJ34" s="44"/>
      <c r="AOK34" s="44"/>
      <c r="AOL34" s="44"/>
      <c r="AOM34" s="44"/>
      <c r="AON34" s="44"/>
      <c r="AOO34" s="44"/>
      <c r="AOP34" s="44"/>
      <c r="AOQ34" s="44"/>
      <c r="AOR34" s="44"/>
      <c r="AOS34" s="44"/>
      <c r="AOT34" s="44"/>
      <c r="AOU34" s="44"/>
      <c r="AOV34" s="44"/>
      <c r="AOW34" s="44"/>
      <c r="AOX34" s="44"/>
      <c r="AOY34" s="44"/>
      <c r="AOZ34" s="44"/>
      <c r="APA34" s="44"/>
      <c r="APB34" s="44"/>
      <c r="APC34" s="44"/>
      <c r="APD34" s="44"/>
      <c r="APE34" s="44"/>
      <c r="APF34" s="44"/>
      <c r="APG34" s="44"/>
      <c r="APH34" s="44"/>
      <c r="API34" s="44"/>
      <c r="APJ34" s="44"/>
      <c r="APK34" s="44"/>
      <c r="APL34" s="44"/>
      <c r="APM34" s="44"/>
      <c r="APN34" s="44"/>
      <c r="APO34" s="44"/>
      <c r="APP34" s="44"/>
      <c r="APQ34" s="44"/>
      <c r="APR34" s="44"/>
      <c r="APS34" s="44"/>
      <c r="APT34" s="44"/>
      <c r="APU34" s="44"/>
      <c r="APV34" s="44"/>
      <c r="APW34" s="44"/>
      <c r="APX34" s="44"/>
      <c r="APY34" s="44"/>
      <c r="APZ34" s="44"/>
      <c r="AQA34" s="44"/>
      <c r="AQB34" s="44"/>
      <c r="AQC34" s="44"/>
      <c r="AQD34" s="44"/>
      <c r="AQE34" s="44"/>
      <c r="AQF34" s="44"/>
      <c r="AQG34" s="44"/>
      <c r="AQH34" s="44"/>
      <c r="AQI34" s="44"/>
      <c r="AQJ34" s="44"/>
      <c r="AQK34" s="44"/>
      <c r="AQL34" s="44"/>
      <c r="AQM34" s="44"/>
      <c r="AQN34" s="44"/>
      <c r="AQO34" s="44"/>
      <c r="AQP34" s="44"/>
      <c r="AQQ34" s="44"/>
      <c r="AQR34" s="44"/>
      <c r="AQS34" s="44"/>
      <c r="AQT34" s="44"/>
      <c r="AQU34" s="44"/>
      <c r="AQV34" s="44"/>
      <c r="AQW34" s="44"/>
      <c r="AQX34" s="44"/>
      <c r="AQY34" s="44"/>
      <c r="AQZ34" s="44"/>
      <c r="ARA34" s="44"/>
      <c r="ARB34" s="44"/>
      <c r="ARC34" s="44"/>
      <c r="ARD34" s="44"/>
      <c r="ARE34" s="44"/>
      <c r="ARF34" s="44"/>
      <c r="ARG34" s="44"/>
      <c r="ARH34" s="44"/>
      <c r="ARI34" s="44"/>
      <c r="ARJ34" s="44"/>
      <c r="ARK34" s="44"/>
      <c r="ARL34" s="44"/>
      <c r="ARM34" s="44"/>
      <c r="ARN34" s="44"/>
      <c r="ARO34" s="44"/>
      <c r="ARP34" s="44"/>
      <c r="ARQ34" s="44"/>
      <c r="ARR34" s="44"/>
      <c r="ARS34" s="44"/>
      <c r="ART34" s="44"/>
      <c r="ARU34" s="44"/>
      <c r="ARV34" s="44"/>
      <c r="ARW34" s="44"/>
      <c r="ARX34" s="44"/>
      <c r="ARY34" s="44"/>
      <c r="ARZ34" s="44"/>
      <c r="ASA34" s="44"/>
      <c r="ASB34" s="44"/>
      <c r="ASC34" s="44"/>
      <c r="ASD34" s="44"/>
      <c r="ASE34" s="44"/>
      <c r="ASF34" s="44"/>
      <c r="ASG34" s="44"/>
      <c r="ASH34" s="44"/>
      <c r="ASI34" s="44"/>
      <c r="ASJ34" s="44"/>
      <c r="ASK34" s="44"/>
      <c r="ASL34" s="44"/>
      <c r="ASM34" s="44"/>
      <c r="ASN34" s="44"/>
      <c r="ASO34" s="44"/>
      <c r="ASP34" s="44"/>
      <c r="ASQ34" s="44"/>
      <c r="ASR34" s="44"/>
      <c r="ASS34" s="44"/>
      <c r="AST34" s="44"/>
      <c r="ASU34" s="44"/>
      <c r="ASV34" s="44"/>
      <c r="ASW34" s="44"/>
      <c r="ASX34" s="44"/>
      <c r="ASY34" s="44"/>
      <c r="ASZ34" s="44"/>
      <c r="ATA34" s="44"/>
      <c r="ATB34" s="44"/>
      <c r="ATC34" s="44"/>
      <c r="ATD34" s="44"/>
      <c r="ATE34" s="44"/>
      <c r="ATF34" s="44"/>
      <c r="ATG34" s="44"/>
      <c r="ATH34" s="44"/>
      <c r="ATI34" s="44"/>
      <c r="ATJ34" s="44"/>
      <c r="ATK34" s="44"/>
      <c r="ATL34" s="44"/>
      <c r="ATM34" s="44"/>
      <c r="ATN34" s="44"/>
      <c r="ATO34" s="44"/>
      <c r="ATP34" s="44"/>
      <c r="ATQ34" s="44"/>
      <c r="ATR34" s="44"/>
      <c r="ATS34" s="44"/>
      <c r="ATT34" s="44"/>
      <c r="ATU34" s="44"/>
      <c r="ATV34" s="44"/>
      <c r="ATW34" s="44"/>
      <c r="ATX34" s="44"/>
      <c r="ATY34" s="44"/>
      <c r="ATZ34" s="44"/>
      <c r="AUA34" s="44"/>
      <c r="AUB34" s="44"/>
      <c r="AUC34" s="44"/>
      <c r="AUD34" s="44"/>
      <c r="AUE34" s="44"/>
      <c r="AUF34" s="44"/>
      <c r="AUG34" s="44"/>
      <c r="AUH34" s="44"/>
      <c r="AUI34" s="44"/>
      <c r="AUJ34" s="44"/>
      <c r="AUK34" s="44"/>
      <c r="AUL34" s="44"/>
      <c r="AUM34" s="44"/>
      <c r="AUN34" s="44"/>
      <c r="AUO34" s="44"/>
      <c r="AUP34" s="44"/>
      <c r="AUQ34" s="44"/>
      <c r="AUR34" s="44"/>
      <c r="AUS34" s="44"/>
      <c r="AUT34" s="44"/>
      <c r="AUU34" s="44"/>
      <c r="AUV34" s="44"/>
      <c r="AUW34" s="44"/>
      <c r="AUX34" s="44"/>
      <c r="AUY34" s="44"/>
      <c r="AUZ34" s="44"/>
      <c r="AVA34" s="44"/>
      <c r="AVB34" s="44"/>
      <c r="AVC34" s="44"/>
      <c r="AVD34" s="44"/>
      <c r="AVE34" s="44"/>
      <c r="AVF34" s="44"/>
      <c r="AVG34" s="44"/>
      <c r="AVH34" s="44"/>
      <c r="AVI34" s="44"/>
      <c r="AVJ34" s="44"/>
      <c r="AVK34" s="44"/>
      <c r="AVL34" s="44"/>
      <c r="AVM34" s="44"/>
      <c r="AVN34" s="44"/>
      <c r="AVO34" s="44"/>
      <c r="AVP34" s="44"/>
      <c r="AVQ34" s="44"/>
      <c r="AVR34" s="44"/>
      <c r="AVS34" s="44"/>
      <c r="AVT34" s="44"/>
      <c r="AVU34" s="44"/>
      <c r="AVV34" s="44"/>
      <c r="AVW34" s="44"/>
      <c r="AVX34" s="44"/>
      <c r="AVY34" s="44"/>
      <c r="AVZ34" s="44"/>
      <c r="AWA34" s="44"/>
      <c r="AWB34" s="44"/>
      <c r="AWC34" s="44"/>
      <c r="AWD34" s="44"/>
      <c r="AWE34" s="44"/>
      <c r="AWF34" s="44"/>
      <c r="AWG34" s="44"/>
      <c r="AWH34" s="44"/>
      <c r="AWI34" s="44"/>
      <c r="AWJ34" s="44"/>
      <c r="AWK34" s="44"/>
      <c r="AWL34" s="44"/>
      <c r="AWM34" s="44"/>
      <c r="AWN34" s="44"/>
      <c r="AWO34" s="44"/>
      <c r="AWP34" s="44"/>
      <c r="AWQ34" s="44"/>
      <c r="AWR34" s="44"/>
      <c r="AWS34" s="44"/>
      <c r="AWT34" s="44"/>
      <c r="AWU34" s="44"/>
      <c r="AWV34" s="44"/>
      <c r="AWW34" s="44"/>
      <c r="AWX34" s="44"/>
      <c r="AWY34" s="44"/>
      <c r="AWZ34" s="44"/>
      <c r="AXA34" s="44"/>
      <c r="AXB34" s="44"/>
      <c r="AXC34" s="44"/>
      <c r="AXD34" s="44"/>
      <c r="AXE34" s="44"/>
      <c r="AXF34" s="44"/>
      <c r="AXG34" s="44"/>
      <c r="AXH34" s="44"/>
      <c r="AXI34" s="44"/>
      <c r="AXJ34" s="44"/>
      <c r="AXK34" s="44"/>
      <c r="AXL34" s="44"/>
      <c r="AXM34" s="44"/>
      <c r="AXN34" s="44"/>
      <c r="AXO34" s="44"/>
      <c r="AXP34" s="44"/>
      <c r="AXQ34" s="44"/>
      <c r="AXR34" s="44"/>
      <c r="AXS34" s="44"/>
      <c r="AXT34" s="44"/>
      <c r="AXU34" s="44"/>
      <c r="AXV34" s="44"/>
      <c r="AXW34" s="44"/>
      <c r="AXX34" s="44"/>
      <c r="AXY34" s="44"/>
      <c r="AXZ34" s="44"/>
      <c r="AYA34" s="44"/>
      <c r="AYB34" s="44"/>
      <c r="AYC34" s="44"/>
      <c r="AYD34" s="44"/>
      <c r="AYE34" s="44"/>
      <c r="AYF34" s="44"/>
      <c r="AYG34" s="44"/>
      <c r="AYH34" s="44"/>
      <c r="AYI34" s="44"/>
      <c r="AYJ34" s="44"/>
      <c r="AYK34" s="44"/>
      <c r="AYL34" s="44"/>
      <c r="AYM34" s="44"/>
      <c r="AYN34" s="44"/>
      <c r="AYO34" s="44"/>
      <c r="AYP34" s="44"/>
      <c r="AYQ34" s="44"/>
      <c r="AYR34" s="44"/>
      <c r="AYS34" s="44"/>
      <c r="AYT34" s="44"/>
      <c r="AYU34" s="44"/>
      <c r="AYV34" s="44"/>
      <c r="AYW34" s="44"/>
      <c r="AYX34" s="44"/>
      <c r="AYY34" s="44"/>
      <c r="AYZ34" s="44"/>
      <c r="AZA34" s="44"/>
      <c r="AZB34" s="44"/>
      <c r="AZC34" s="44"/>
      <c r="AZD34" s="44"/>
      <c r="AZE34" s="44"/>
      <c r="AZF34" s="44"/>
      <c r="AZG34" s="44"/>
      <c r="AZH34" s="44"/>
      <c r="AZI34" s="44"/>
      <c r="AZJ34" s="44"/>
      <c r="AZK34" s="44"/>
      <c r="AZL34" s="44"/>
      <c r="AZM34" s="44"/>
      <c r="AZN34" s="44"/>
      <c r="AZO34" s="44"/>
      <c r="AZP34" s="44"/>
      <c r="AZQ34" s="44"/>
      <c r="AZR34" s="44"/>
      <c r="AZS34" s="44"/>
      <c r="AZT34" s="44"/>
      <c r="AZU34" s="44"/>
      <c r="AZV34" s="44"/>
      <c r="AZW34" s="44"/>
      <c r="AZX34" s="44"/>
      <c r="AZY34" s="44"/>
      <c r="AZZ34" s="44"/>
      <c r="BAA34" s="44"/>
      <c r="BAB34" s="44"/>
      <c r="BAC34" s="44"/>
      <c r="BAD34" s="44"/>
      <c r="BAE34" s="44"/>
      <c r="BAF34" s="44"/>
      <c r="BAG34" s="44"/>
      <c r="BAH34" s="44"/>
      <c r="BAI34" s="44"/>
      <c r="BAJ34" s="44"/>
      <c r="BAK34" s="44"/>
      <c r="BAL34" s="44"/>
      <c r="BAM34" s="44"/>
      <c r="BAN34" s="44"/>
      <c r="BAO34" s="44"/>
      <c r="BAP34" s="44"/>
      <c r="BAQ34" s="44"/>
      <c r="BAR34" s="44"/>
      <c r="BAS34" s="44"/>
      <c r="BAT34" s="44"/>
      <c r="BAU34" s="44"/>
      <c r="BAV34" s="44"/>
      <c r="BAW34" s="44"/>
      <c r="BAX34" s="44"/>
      <c r="BAY34" s="44"/>
      <c r="BAZ34" s="44"/>
      <c r="BBA34" s="44"/>
      <c r="BBB34" s="44"/>
      <c r="BBC34" s="44"/>
      <c r="BBD34" s="44"/>
      <c r="BBE34" s="44"/>
      <c r="BBF34" s="44"/>
      <c r="BBG34" s="44"/>
      <c r="BBH34" s="44"/>
      <c r="BBI34" s="44"/>
      <c r="BBJ34" s="44"/>
      <c r="BBK34" s="44"/>
      <c r="BBL34" s="44"/>
      <c r="BBM34" s="44"/>
      <c r="BBN34" s="44"/>
      <c r="BBO34" s="44"/>
      <c r="BBP34" s="44"/>
      <c r="BBQ34" s="44"/>
      <c r="BBR34" s="44"/>
      <c r="BBS34" s="44"/>
      <c r="BBT34" s="44"/>
      <c r="BBU34" s="44"/>
      <c r="BBV34" s="44"/>
      <c r="BBW34" s="44"/>
      <c r="BBX34" s="44"/>
      <c r="BBY34" s="44"/>
      <c r="BBZ34" s="44"/>
      <c r="BCA34" s="44"/>
      <c r="BCB34" s="44"/>
      <c r="BCC34" s="44"/>
      <c r="BCD34" s="44"/>
      <c r="BCE34" s="44"/>
      <c r="BCF34" s="44"/>
      <c r="BCG34" s="44"/>
      <c r="BCH34" s="44"/>
      <c r="BCI34" s="44"/>
      <c r="BCJ34" s="44"/>
      <c r="BCK34" s="44"/>
      <c r="BCL34" s="44"/>
      <c r="BCM34" s="44"/>
      <c r="BCN34" s="44"/>
      <c r="BCO34" s="44"/>
      <c r="BCP34" s="44"/>
      <c r="BCQ34" s="44"/>
      <c r="BCR34" s="44"/>
      <c r="BCS34" s="44"/>
      <c r="BCT34" s="44"/>
      <c r="BCU34" s="44"/>
      <c r="BCV34" s="44"/>
      <c r="BCW34" s="44"/>
      <c r="BCX34" s="44"/>
      <c r="BCY34" s="44"/>
      <c r="BCZ34" s="44"/>
      <c r="BDA34" s="44"/>
      <c r="BDB34" s="44"/>
      <c r="BDC34" s="44"/>
      <c r="BDD34" s="44"/>
      <c r="BDE34" s="44"/>
      <c r="BDF34" s="44"/>
      <c r="BDG34" s="44"/>
      <c r="BDH34" s="44"/>
      <c r="BDI34" s="44"/>
      <c r="BDJ34" s="44"/>
      <c r="BDK34" s="44"/>
      <c r="BDL34" s="44"/>
      <c r="BDM34" s="44"/>
      <c r="BDN34" s="44"/>
      <c r="BDO34" s="44"/>
      <c r="BDP34" s="44"/>
      <c r="BDQ34" s="44"/>
      <c r="BDR34" s="44"/>
      <c r="BDS34" s="44"/>
      <c r="BDT34" s="44"/>
      <c r="BDU34" s="44"/>
      <c r="BDV34" s="44"/>
      <c r="BDW34" s="44"/>
      <c r="BDX34" s="44"/>
      <c r="BDY34" s="44"/>
      <c r="BDZ34" s="44"/>
      <c r="BEA34" s="44"/>
      <c r="BEB34" s="44"/>
      <c r="BEC34" s="44"/>
      <c r="BED34" s="44"/>
      <c r="BEE34" s="44"/>
      <c r="BEF34" s="44"/>
      <c r="BEG34" s="44"/>
      <c r="BEH34" s="44"/>
      <c r="BEI34" s="44"/>
      <c r="BEJ34" s="44"/>
      <c r="BEK34" s="44"/>
      <c r="BEL34" s="44"/>
      <c r="BEM34" s="44"/>
      <c r="BEN34" s="44"/>
      <c r="BEO34" s="44"/>
      <c r="BEP34" s="44"/>
      <c r="BEQ34" s="44"/>
      <c r="BER34" s="44"/>
      <c r="BES34" s="44"/>
      <c r="BET34" s="44"/>
      <c r="BEU34" s="44"/>
      <c r="BEV34" s="44"/>
      <c r="BEW34" s="44"/>
      <c r="BEX34" s="44"/>
      <c r="BEY34" s="44"/>
      <c r="BEZ34" s="44"/>
      <c r="BFA34" s="44"/>
      <c r="BFB34" s="44"/>
      <c r="BFC34" s="44"/>
      <c r="BFD34" s="44"/>
      <c r="BFE34" s="44"/>
      <c r="BFF34" s="44"/>
      <c r="BFG34" s="44"/>
      <c r="BFH34" s="44"/>
      <c r="BFI34" s="44"/>
      <c r="BFJ34" s="44"/>
      <c r="BFK34" s="44"/>
      <c r="BFL34" s="44"/>
      <c r="BFM34" s="44"/>
      <c r="BFN34" s="44"/>
      <c r="BFO34" s="44"/>
      <c r="BFP34" s="44"/>
      <c r="BFQ34" s="44"/>
      <c r="BFR34" s="44"/>
      <c r="BFS34" s="44"/>
      <c r="BFT34" s="44"/>
      <c r="BFU34" s="44"/>
      <c r="BFV34" s="44"/>
      <c r="BFW34" s="44"/>
      <c r="BFX34" s="44"/>
      <c r="BFY34" s="44"/>
      <c r="BFZ34" s="44"/>
      <c r="BGA34" s="44"/>
      <c r="BGB34" s="44"/>
      <c r="BGC34" s="44"/>
      <c r="BGD34" s="44"/>
      <c r="BGE34" s="44"/>
      <c r="BGF34" s="44"/>
      <c r="BGG34" s="44"/>
      <c r="BGH34" s="44"/>
      <c r="BGI34" s="44"/>
      <c r="BGJ34" s="44"/>
      <c r="BGK34" s="44"/>
      <c r="BGL34" s="44"/>
      <c r="BGM34" s="44"/>
      <c r="BGN34" s="44"/>
      <c r="BGO34" s="44"/>
      <c r="BGP34" s="44"/>
      <c r="BGQ34" s="44"/>
      <c r="BGR34" s="44"/>
      <c r="BGS34" s="44"/>
      <c r="BGT34" s="44"/>
      <c r="BGU34" s="44"/>
      <c r="BGV34" s="44"/>
      <c r="BGW34" s="44"/>
      <c r="BGX34" s="44"/>
      <c r="BGY34" s="44"/>
      <c r="BGZ34" s="44"/>
      <c r="BHA34" s="44"/>
      <c r="BHB34" s="44"/>
      <c r="BHC34" s="44"/>
      <c r="BHD34" s="44"/>
      <c r="BHE34" s="44"/>
      <c r="BHF34" s="44"/>
      <c r="BHG34" s="44"/>
      <c r="BHH34" s="44"/>
      <c r="BHI34" s="44"/>
      <c r="BHJ34" s="44"/>
      <c r="BHK34" s="44"/>
      <c r="BHL34" s="44"/>
      <c r="BHM34" s="44"/>
      <c r="BHN34" s="44"/>
      <c r="BHO34" s="44"/>
      <c r="BHP34" s="44"/>
      <c r="BHQ34" s="44"/>
      <c r="BHR34" s="44"/>
      <c r="BHS34" s="44"/>
      <c r="BHT34" s="44"/>
      <c r="BHU34" s="44"/>
      <c r="BHV34" s="44"/>
      <c r="BHW34" s="44"/>
      <c r="BHX34" s="44"/>
      <c r="BHY34" s="44"/>
      <c r="BHZ34" s="44"/>
      <c r="BIA34" s="44"/>
      <c r="BIB34" s="44"/>
      <c r="BIC34" s="44"/>
      <c r="BID34" s="44"/>
      <c r="BIE34" s="44"/>
      <c r="BIF34" s="44"/>
      <c r="BIG34" s="44"/>
      <c r="BIH34" s="44"/>
      <c r="BII34" s="44"/>
      <c r="BIJ34" s="44"/>
      <c r="BIK34" s="44"/>
      <c r="BIL34" s="44"/>
      <c r="BIM34" s="44"/>
      <c r="BIN34" s="44"/>
      <c r="BIO34" s="44"/>
      <c r="BIP34" s="44"/>
      <c r="BIQ34" s="44"/>
      <c r="BIR34" s="44"/>
      <c r="BIS34" s="44"/>
      <c r="BIT34" s="44"/>
      <c r="BIU34" s="44"/>
      <c r="BIV34" s="44"/>
      <c r="BIW34" s="44"/>
      <c r="BIX34" s="44"/>
      <c r="BIY34" s="44"/>
      <c r="BIZ34" s="44"/>
      <c r="BJA34" s="44"/>
      <c r="BJB34" s="44"/>
      <c r="BJC34" s="44"/>
      <c r="BJD34" s="44"/>
      <c r="BJE34" s="44"/>
      <c r="BJF34" s="44"/>
      <c r="BJG34" s="44"/>
      <c r="BJH34" s="44"/>
      <c r="BJI34" s="44"/>
      <c r="BJJ34" s="44"/>
      <c r="BJK34" s="44"/>
      <c r="BJL34" s="44"/>
      <c r="BJM34" s="44"/>
      <c r="BJN34" s="44"/>
      <c r="BJO34" s="44"/>
      <c r="BJP34" s="44"/>
      <c r="BJQ34" s="44"/>
      <c r="BJR34" s="44"/>
      <c r="BJS34" s="44"/>
      <c r="BJT34" s="44"/>
      <c r="BJU34" s="44"/>
      <c r="BJV34" s="44"/>
      <c r="BJW34" s="44"/>
      <c r="BJX34" s="44"/>
      <c r="BJY34" s="44"/>
      <c r="BJZ34" s="44"/>
      <c r="BKA34" s="44"/>
      <c r="BKB34" s="44"/>
      <c r="BKC34" s="44"/>
      <c r="BKD34" s="44"/>
      <c r="BKE34" s="44"/>
      <c r="BKF34" s="44"/>
      <c r="BKG34" s="44"/>
      <c r="BKH34" s="44"/>
      <c r="BKI34" s="44"/>
      <c r="BKJ34" s="44"/>
      <c r="BKK34" s="44"/>
      <c r="BKL34" s="44"/>
      <c r="BKM34" s="44"/>
      <c r="BKN34" s="44"/>
      <c r="BKO34" s="44"/>
      <c r="BKP34" s="44"/>
      <c r="BKQ34" s="44"/>
      <c r="BKR34" s="44"/>
      <c r="BKS34" s="44"/>
      <c r="BKT34" s="44"/>
      <c r="BKU34" s="44"/>
      <c r="BKV34" s="44"/>
      <c r="BKW34" s="44"/>
      <c r="BKX34" s="44"/>
      <c r="BKY34" s="44"/>
      <c r="BKZ34" s="44"/>
      <c r="BLA34" s="44"/>
      <c r="BLB34" s="44"/>
      <c r="BLC34" s="44"/>
      <c r="BLD34" s="44"/>
      <c r="BLE34" s="44"/>
      <c r="BLF34" s="44"/>
      <c r="BLG34" s="44"/>
      <c r="BLH34" s="44"/>
      <c r="BLI34" s="44"/>
      <c r="BLJ34" s="44"/>
      <c r="BLK34" s="44"/>
      <c r="BLL34" s="44"/>
      <c r="BLM34" s="44"/>
      <c r="BLN34" s="44"/>
      <c r="BLO34" s="44"/>
      <c r="BLP34" s="44"/>
      <c r="BLQ34" s="44"/>
      <c r="BLR34" s="44"/>
      <c r="BLS34" s="44"/>
      <c r="BLT34" s="44"/>
      <c r="BLU34" s="44"/>
      <c r="BLV34" s="44"/>
      <c r="BLW34" s="44"/>
      <c r="BLX34" s="44"/>
      <c r="BLY34" s="44"/>
      <c r="BLZ34" s="44"/>
      <c r="BMA34" s="44"/>
      <c r="BMB34" s="44"/>
      <c r="BMC34" s="44"/>
      <c r="BMD34" s="44"/>
      <c r="BME34" s="44"/>
      <c r="BMF34" s="44"/>
      <c r="BMG34" s="44"/>
      <c r="BMH34" s="44"/>
      <c r="BMI34" s="44"/>
      <c r="BMJ34" s="44"/>
      <c r="BMK34" s="44"/>
      <c r="BML34" s="44"/>
      <c r="BMM34" s="44"/>
      <c r="BMN34" s="44"/>
      <c r="BMO34" s="44"/>
      <c r="BMP34" s="44"/>
      <c r="BMQ34" s="44"/>
      <c r="BMR34" s="44"/>
      <c r="BMS34" s="44"/>
      <c r="BMT34" s="44"/>
      <c r="BMU34" s="44"/>
      <c r="BMV34" s="44"/>
      <c r="BMW34" s="44"/>
      <c r="BMX34" s="44"/>
      <c r="BMY34" s="44"/>
      <c r="BMZ34" s="44"/>
      <c r="BNA34" s="44"/>
      <c r="BNB34" s="44"/>
      <c r="BNC34" s="44"/>
      <c r="BND34" s="44"/>
      <c r="BNE34" s="44"/>
      <c r="BNF34" s="44"/>
      <c r="BNG34" s="44"/>
      <c r="BNH34" s="44"/>
      <c r="BNI34" s="44"/>
      <c r="BNJ34" s="44"/>
      <c r="BNK34" s="44"/>
      <c r="BNL34" s="44"/>
      <c r="BNM34" s="44"/>
      <c r="BNN34" s="44"/>
      <c r="BNO34" s="44"/>
      <c r="BNP34" s="44"/>
      <c r="BNQ34" s="44"/>
      <c r="BNR34" s="44"/>
      <c r="BNS34" s="44"/>
      <c r="BNT34" s="44"/>
      <c r="BNU34" s="44"/>
      <c r="BNV34" s="44"/>
      <c r="BNW34" s="44"/>
      <c r="BNX34" s="44"/>
      <c r="BNY34" s="44"/>
      <c r="BNZ34" s="44"/>
      <c r="BOA34" s="44"/>
      <c r="BOB34" s="44"/>
      <c r="BOC34" s="44"/>
      <c r="BOD34" s="44"/>
      <c r="BOE34" s="44"/>
      <c r="BOF34" s="44"/>
      <c r="BOG34" s="44"/>
      <c r="BOH34" s="44"/>
      <c r="BOI34" s="44"/>
      <c r="BOJ34" s="44"/>
      <c r="BOK34" s="44"/>
      <c r="BOL34" s="44"/>
      <c r="BOM34" s="44"/>
      <c r="BON34" s="44"/>
      <c r="BOO34" s="44"/>
      <c r="BOP34" s="44"/>
      <c r="BOQ34" s="44"/>
      <c r="BOR34" s="44"/>
      <c r="BOS34" s="44"/>
      <c r="BOT34" s="44"/>
      <c r="BOU34" s="44"/>
      <c r="BOV34" s="44"/>
      <c r="BOW34" s="44"/>
      <c r="BOX34" s="44"/>
      <c r="BOY34" s="44"/>
      <c r="BOZ34" s="44"/>
      <c r="BPA34" s="44"/>
      <c r="BPB34" s="44"/>
      <c r="BPC34" s="44"/>
      <c r="BPD34" s="44"/>
      <c r="BPE34" s="44"/>
      <c r="BPF34" s="44"/>
      <c r="BPG34" s="44"/>
      <c r="BPH34" s="44"/>
      <c r="BPI34" s="44"/>
      <c r="BPJ34" s="44"/>
      <c r="BPK34" s="44"/>
      <c r="BPL34" s="44"/>
      <c r="BPM34" s="44"/>
      <c r="BPN34" s="44"/>
      <c r="BPO34" s="44"/>
      <c r="BPP34" s="44"/>
      <c r="BPQ34" s="44"/>
      <c r="BPR34" s="44"/>
      <c r="BPS34" s="44"/>
      <c r="BPT34" s="44"/>
      <c r="BPU34" s="44"/>
      <c r="BPV34" s="44"/>
      <c r="BPW34" s="44"/>
      <c r="BPX34" s="44"/>
      <c r="BPY34" s="44"/>
      <c r="BPZ34" s="44"/>
      <c r="BQA34" s="44"/>
      <c r="BQB34" s="44"/>
      <c r="BQC34" s="44"/>
      <c r="BQD34" s="44"/>
      <c r="BQE34" s="44"/>
      <c r="BQF34" s="44"/>
      <c r="BQG34" s="44"/>
      <c r="BQH34" s="44"/>
      <c r="BQI34" s="44"/>
      <c r="BQJ34" s="44"/>
      <c r="BQK34" s="44"/>
      <c r="BQL34" s="44"/>
      <c r="BQM34" s="44"/>
      <c r="BQN34" s="44"/>
      <c r="BQO34" s="44"/>
      <c r="BQP34" s="44"/>
      <c r="BQQ34" s="44"/>
      <c r="BQR34" s="44"/>
      <c r="BQS34" s="44"/>
      <c r="BQT34" s="44"/>
      <c r="BQU34" s="44"/>
      <c r="BQV34" s="44"/>
      <c r="BQW34" s="44"/>
      <c r="BQX34" s="44"/>
      <c r="BQY34" s="44"/>
      <c r="BQZ34" s="44"/>
      <c r="BRA34" s="44"/>
      <c r="BRB34" s="44"/>
      <c r="BRC34" s="44"/>
      <c r="BRD34" s="44"/>
      <c r="BRE34" s="44"/>
      <c r="BRF34" s="44"/>
      <c r="BRG34" s="44"/>
      <c r="BRH34" s="44"/>
      <c r="BRI34" s="44"/>
      <c r="BRJ34" s="44"/>
      <c r="BRK34" s="44"/>
      <c r="BRL34" s="44"/>
      <c r="BRM34" s="44"/>
      <c r="BRN34" s="44"/>
      <c r="BRO34" s="44"/>
      <c r="BRP34" s="44"/>
      <c r="BRQ34" s="44"/>
      <c r="BRR34" s="44"/>
      <c r="BRS34" s="44"/>
      <c r="BRT34" s="44"/>
      <c r="BRU34" s="44"/>
      <c r="BRV34" s="44"/>
      <c r="BRW34" s="44"/>
      <c r="BRX34" s="44"/>
      <c r="BRY34" s="44"/>
      <c r="BRZ34" s="44"/>
      <c r="BSA34" s="44"/>
      <c r="BSB34" s="44"/>
      <c r="BSC34" s="44"/>
      <c r="BSD34" s="44"/>
      <c r="BSE34" s="44"/>
      <c r="BSF34" s="44"/>
      <c r="BSG34" s="44"/>
      <c r="BSH34" s="44"/>
      <c r="BSI34" s="44"/>
      <c r="BSJ34" s="44"/>
      <c r="BSK34" s="44"/>
      <c r="BSL34" s="44"/>
      <c r="BSM34" s="44"/>
      <c r="BSN34" s="44"/>
      <c r="BSO34" s="44"/>
      <c r="BSP34" s="44"/>
      <c r="BSQ34" s="44"/>
      <c r="BSR34" s="44"/>
      <c r="BSS34" s="44"/>
      <c r="BST34" s="44"/>
      <c r="BSU34" s="44"/>
      <c r="BSV34" s="44"/>
      <c r="BSW34" s="44"/>
      <c r="BSX34" s="44"/>
      <c r="BSY34" s="44"/>
      <c r="BSZ34" s="44"/>
      <c r="BTA34" s="44"/>
      <c r="BTB34" s="44"/>
      <c r="BTC34" s="44"/>
      <c r="BTD34" s="44"/>
      <c r="BTE34" s="44"/>
      <c r="BTF34" s="44"/>
      <c r="BTG34" s="44"/>
      <c r="BTH34" s="44"/>
      <c r="BTI34" s="44"/>
      <c r="BTJ34" s="44"/>
      <c r="BTK34" s="44"/>
      <c r="BTL34" s="44"/>
      <c r="BTM34" s="44"/>
      <c r="BTN34" s="44"/>
      <c r="BTO34" s="44"/>
      <c r="BTP34" s="44"/>
      <c r="BTQ34" s="44"/>
      <c r="BTR34" s="44"/>
      <c r="BTS34" s="44"/>
      <c r="BTT34" s="44"/>
      <c r="BTU34" s="44"/>
      <c r="BTV34" s="44"/>
      <c r="BTW34" s="44"/>
      <c r="BTX34" s="44"/>
      <c r="BTY34" s="44"/>
      <c r="BTZ34" s="44"/>
      <c r="BUA34" s="44"/>
      <c r="BUB34" s="44"/>
      <c r="BUC34" s="44"/>
      <c r="BUD34" s="44"/>
      <c r="BUE34" s="44"/>
      <c r="BUF34" s="44"/>
      <c r="BUG34" s="44"/>
      <c r="BUH34" s="44"/>
      <c r="BUI34" s="44"/>
      <c r="BUJ34" s="44"/>
      <c r="BUK34" s="44"/>
      <c r="BUL34" s="44"/>
      <c r="BUM34" s="44"/>
      <c r="BUN34" s="44"/>
      <c r="BUO34" s="44"/>
      <c r="BUP34" s="44"/>
      <c r="BUQ34" s="44"/>
      <c r="BUR34" s="44"/>
      <c r="BUS34" s="44"/>
      <c r="BUT34" s="44"/>
      <c r="BUU34" s="44"/>
      <c r="BUV34" s="44"/>
      <c r="BUW34" s="44"/>
      <c r="BUX34" s="44"/>
      <c r="BUY34" s="44"/>
      <c r="BUZ34" s="44"/>
      <c r="BVA34" s="44"/>
      <c r="BVB34" s="44"/>
      <c r="BVC34" s="44"/>
      <c r="BVD34" s="44"/>
      <c r="BVE34" s="44"/>
      <c r="BVF34" s="44"/>
      <c r="BVG34" s="44"/>
      <c r="BVH34" s="44"/>
      <c r="BVI34" s="44"/>
      <c r="BVJ34" s="44"/>
      <c r="BVK34" s="44"/>
      <c r="BVL34" s="44"/>
      <c r="BVM34" s="44"/>
      <c r="BVN34" s="44"/>
      <c r="BVO34" s="44"/>
      <c r="BVP34" s="44"/>
      <c r="BVQ34" s="44"/>
      <c r="BVR34" s="44"/>
      <c r="BVS34" s="44"/>
      <c r="BVT34" s="44"/>
      <c r="BVU34" s="44"/>
      <c r="BVV34" s="44"/>
      <c r="BVW34" s="44"/>
      <c r="BVX34" s="44"/>
      <c r="BVY34" s="44"/>
      <c r="BVZ34" s="44"/>
      <c r="BWA34" s="44"/>
      <c r="BWB34" s="44"/>
      <c r="BWC34" s="44"/>
      <c r="BWD34" s="44"/>
      <c r="BWE34" s="44"/>
      <c r="BWF34" s="44"/>
      <c r="BWG34" s="44"/>
      <c r="BWH34" s="44"/>
      <c r="BWI34" s="44"/>
      <c r="BWJ34" s="44"/>
      <c r="BWK34" s="44"/>
      <c r="BWL34" s="44"/>
      <c r="BWM34" s="44"/>
      <c r="BWN34" s="44"/>
      <c r="BWO34" s="44"/>
      <c r="BWP34" s="44"/>
      <c r="BWQ34" s="44"/>
      <c r="BWR34" s="44"/>
      <c r="BWS34" s="44"/>
      <c r="BWT34" s="44"/>
      <c r="BWU34" s="44"/>
      <c r="BWV34" s="44"/>
      <c r="BWW34" s="44"/>
      <c r="BWX34" s="44"/>
      <c r="BWY34" s="44"/>
      <c r="BWZ34" s="44"/>
      <c r="BXA34" s="44"/>
      <c r="BXB34" s="44"/>
      <c r="BXC34" s="44"/>
      <c r="BXD34" s="44"/>
      <c r="BXE34" s="44"/>
      <c r="BXF34" s="44"/>
      <c r="BXG34" s="44"/>
      <c r="BXH34" s="44"/>
      <c r="BXI34" s="44"/>
      <c r="BXJ34" s="44"/>
      <c r="BXK34" s="44"/>
      <c r="BXL34" s="44"/>
      <c r="BXM34" s="44"/>
      <c r="BXN34" s="44"/>
      <c r="BXO34" s="44"/>
      <c r="BXP34" s="44"/>
      <c r="BXQ34" s="44"/>
      <c r="BXR34" s="44"/>
      <c r="BXS34" s="44"/>
      <c r="BXT34" s="44"/>
      <c r="BXU34" s="44"/>
      <c r="BXV34" s="44"/>
      <c r="BXW34" s="44"/>
      <c r="BXX34" s="44"/>
      <c r="BXY34" s="44"/>
      <c r="BXZ34" s="44"/>
      <c r="BYA34" s="44"/>
      <c r="BYB34" s="44"/>
      <c r="BYC34" s="44"/>
      <c r="BYD34" s="44"/>
      <c r="BYE34" s="44"/>
      <c r="BYF34" s="44"/>
      <c r="BYG34" s="44"/>
      <c r="BYH34" s="44"/>
      <c r="BYI34" s="44"/>
      <c r="BYJ34" s="44"/>
      <c r="BYK34" s="44"/>
      <c r="BYL34" s="44"/>
      <c r="BYM34" s="44"/>
      <c r="BYN34" s="44"/>
      <c r="BYO34" s="44"/>
      <c r="BYP34" s="44"/>
      <c r="BYQ34" s="44"/>
      <c r="BYR34" s="44"/>
      <c r="BYS34" s="44"/>
      <c r="BYT34" s="44"/>
      <c r="BYU34" s="44"/>
      <c r="BYV34" s="44"/>
      <c r="BYW34" s="44"/>
      <c r="BYX34" s="44"/>
      <c r="BYY34" s="44"/>
      <c r="BYZ34" s="44"/>
      <c r="BZA34" s="44"/>
      <c r="BZB34" s="44"/>
      <c r="BZC34" s="44"/>
      <c r="BZD34" s="44"/>
      <c r="BZE34" s="44"/>
      <c r="BZF34" s="44"/>
      <c r="BZG34" s="44"/>
      <c r="BZH34" s="44"/>
      <c r="BZI34" s="44"/>
      <c r="BZJ34" s="44"/>
      <c r="BZK34" s="44"/>
      <c r="BZL34" s="44"/>
      <c r="BZM34" s="44"/>
      <c r="BZN34" s="44"/>
      <c r="BZO34" s="44"/>
      <c r="BZP34" s="44"/>
      <c r="BZQ34" s="44"/>
      <c r="BZR34" s="44"/>
      <c r="BZS34" s="44"/>
      <c r="BZT34" s="44"/>
      <c r="BZU34" s="44"/>
      <c r="BZV34" s="44"/>
      <c r="BZW34" s="44"/>
      <c r="BZX34" s="44"/>
      <c r="BZY34" s="44"/>
      <c r="BZZ34" s="44"/>
      <c r="CAA34" s="44"/>
      <c r="CAB34" s="44"/>
      <c r="CAC34" s="44"/>
      <c r="CAD34" s="44"/>
      <c r="CAE34" s="44"/>
      <c r="CAF34" s="44"/>
      <c r="CAG34" s="44"/>
      <c r="CAH34" s="44"/>
      <c r="CAI34" s="44"/>
      <c r="CAJ34" s="44"/>
      <c r="CAK34" s="44"/>
      <c r="CAL34" s="44"/>
      <c r="CAM34" s="44"/>
      <c r="CAN34" s="44"/>
      <c r="CAO34" s="44"/>
      <c r="CAP34" s="44"/>
      <c r="CAQ34" s="44"/>
      <c r="CAR34" s="44"/>
      <c r="CAS34" s="44"/>
      <c r="CAT34" s="44"/>
      <c r="CAU34" s="44"/>
      <c r="CAV34" s="44"/>
      <c r="CAW34" s="44"/>
      <c r="CAX34" s="44"/>
      <c r="CAY34" s="44"/>
      <c r="CAZ34" s="44"/>
      <c r="CBA34" s="44"/>
      <c r="CBB34" s="44"/>
      <c r="CBC34" s="44"/>
      <c r="CBD34" s="44"/>
      <c r="CBE34" s="44"/>
      <c r="CBF34" s="44"/>
      <c r="CBG34" s="44"/>
      <c r="CBH34" s="44"/>
      <c r="CBI34" s="44"/>
      <c r="CBJ34" s="44"/>
      <c r="CBK34" s="44"/>
      <c r="CBL34" s="44"/>
      <c r="CBM34" s="44"/>
      <c r="CBN34" s="44"/>
      <c r="CBO34" s="44"/>
      <c r="CBP34" s="44"/>
      <c r="CBQ34" s="44"/>
      <c r="CBR34" s="44"/>
      <c r="CBS34" s="44"/>
      <c r="CBT34" s="44"/>
      <c r="CBU34" s="44"/>
      <c r="CBV34" s="44"/>
      <c r="CBW34" s="44"/>
      <c r="CBX34" s="44"/>
      <c r="CBY34" s="44"/>
      <c r="CBZ34" s="44"/>
      <c r="CCA34" s="44"/>
      <c r="CCB34" s="44"/>
      <c r="CCC34" s="44"/>
      <c r="CCD34" s="44"/>
      <c r="CCE34" s="44"/>
      <c r="CCF34" s="44"/>
      <c r="CCG34" s="44"/>
      <c r="CCH34" s="44"/>
      <c r="CCI34" s="44"/>
      <c r="CCJ34" s="44"/>
      <c r="CCK34" s="44"/>
      <c r="CCL34" s="44"/>
      <c r="CCM34" s="44"/>
      <c r="CCN34" s="44"/>
      <c r="CCO34" s="44"/>
      <c r="CCP34" s="44"/>
      <c r="CCQ34" s="44"/>
      <c r="CCR34" s="44"/>
      <c r="CCS34" s="44"/>
      <c r="CCT34" s="44"/>
      <c r="CCU34" s="44"/>
      <c r="CCV34" s="44"/>
      <c r="CCW34" s="44"/>
      <c r="CCX34" s="44"/>
      <c r="CCY34" s="44"/>
      <c r="CCZ34" s="44"/>
      <c r="CDA34" s="44"/>
      <c r="CDB34" s="44"/>
      <c r="CDC34" s="44"/>
      <c r="CDD34" s="44"/>
      <c r="CDE34" s="44"/>
      <c r="CDF34" s="44"/>
      <c r="CDG34" s="44"/>
      <c r="CDH34" s="44"/>
      <c r="CDI34" s="44"/>
      <c r="CDJ34" s="44"/>
      <c r="CDK34" s="44"/>
      <c r="CDL34" s="44"/>
      <c r="CDM34" s="44"/>
      <c r="CDN34" s="44"/>
      <c r="CDO34" s="44"/>
      <c r="CDP34" s="44"/>
      <c r="CDQ34" s="44"/>
      <c r="CDR34" s="44"/>
      <c r="CDS34" s="44"/>
      <c r="CDT34" s="44"/>
      <c r="CDU34" s="44"/>
      <c r="CDV34" s="44"/>
      <c r="CDW34" s="44"/>
      <c r="CDX34" s="44"/>
      <c r="CDY34" s="44"/>
      <c r="CDZ34" s="44"/>
      <c r="CEA34" s="44"/>
      <c r="CEB34" s="44"/>
      <c r="CEC34" s="44"/>
      <c r="CED34" s="44"/>
      <c r="CEE34" s="44"/>
      <c r="CEF34" s="44"/>
      <c r="CEG34" s="44"/>
      <c r="CEH34" s="44"/>
      <c r="CEI34" s="44"/>
      <c r="CEJ34" s="44"/>
      <c r="CEK34" s="44"/>
      <c r="CEL34" s="44"/>
      <c r="CEM34" s="44"/>
      <c r="CEN34" s="44"/>
      <c r="CEO34" s="44"/>
      <c r="CEP34" s="44"/>
      <c r="CEQ34" s="44"/>
      <c r="CER34" s="44"/>
      <c r="CES34" s="44"/>
      <c r="CET34" s="44"/>
      <c r="CEU34" s="44"/>
      <c r="CEV34" s="44"/>
      <c r="CEW34" s="44"/>
      <c r="CEX34" s="44"/>
      <c r="CEY34" s="44"/>
      <c r="CEZ34" s="44"/>
      <c r="CFA34" s="44"/>
      <c r="CFB34" s="44"/>
      <c r="CFC34" s="44"/>
      <c r="CFD34" s="44"/>
      <c r="CFE34" s="44"/>
      <c r="CFF34" s="44"/>
      <c r="CFG34" s="44"/>
      <c r="CFH34" s="44"/>
      <c r="CFI34" s="44"/>
      <c r="CFJ34" s="44"/>
      <c r="CFK34" s="44"/>
      <c r="CFL34" s="44"/>
      <c r="CFM34" s="44"/>
      <c r="CFN34" s="44"/>
      <c r="CFO34" s="44"/>
      <c r="CFP34" s="44"/>
      <c r="CFQ34" s="44"/>
      <c r="CFR34" s="44"/>
      <c r="CFS34" s="44"/>
      <c r="CFT34" s="44"/>
      <c r="CFU34" s="44"/>
      <c r="CFV34" s="44"/>
      <c r="CFW34" s="44"/>
      <c r="CFX34" s="44"/>
      <c r="CFY34" s="44"/>
      <c r="CFZ34" s="44"/>
      <c r="CGA34" s="44"/>
      <c r="CGB34" s="44"/>
      <c r="CGC34" s="44"/>
      <c r="CGD34" s="44"/>
      <c r="CGE34" s="44"/>
      <c r="CGF34" s="44"/>
      <c r="CGG34" s="44"/>
      <c r="CGH34" s="44"/>
      <c r="CGI34" s="44"/>
      <c r="CGJ34" s="44"/>
      <c r="CGK34" s="44"/>
      <c r="CGL34" s="44"/>
      <c r="CGM34" s="44"/>
      <c r="CGN34" s="44"/>
      <c r="CGO34" s="44"/>
      <c r="CGP34" s="44"/>
      <c r="CGQ34" s="44"/>
      <c r="CGR34" s="44"/>
      <c r="CGS34" s="44"/>
      <c r="CGT34" s="44"/>
      <c r="CGU34" s="44"/>
      <c r="CGV34" s="44"/>
      <c r="CGW34" s="44"/>
      <c r="CGX34" s="44"/>
      <c r="CGY34" s="44"/>
      <c r="CGZ34" s="44"/>
      <c r="CHA34" s="44"/>
      <c r="CHB34" s="44"/>
      <c r="CHC34" s="44"/>
      <c r="CHD34" s="44"/>
      <c r="CHE34" s="44"/>
      <c r="CHF34" s="44"/>
      <c r="CHG34" s="44"/>
      <c r="CHH34" s="44"/>
      <c r="CHI34" s="44"/>
      <c r="CHJ34" s="44"/>
      <c r="CHK34" s="44"/>
      <c r="CHL34" s="44"/>
      <c r="CHM34" s="44"/>
      <c r="CHN34" s="44"/>
      <c r="CHO34" s="44"/>
      <c r="CHP34" s="44"/>
      <c r="CHQ34" s="44"/>
      <c r="CHR34" s="44"/>
      <c r="CHS34" s="44"/>
      <c r="CHT34" s="44"/>
      <c r="CHU34" s="44"/>
      <c r="CHV34" s="44"/>
      <c r="CHW34" s="44"/>
      <c r="CHX34" s="44"/>
      <c r="CHY34" s="44"/>
      <c r="CHZ34" s="44"/>
      <c r="CIA34" s="44"/>
      <c r="CIB34" s="44"/>
      <c r="CIC34" s="44"/>
      <c r="CID34" s="44"/>
      <c r="CIE34" s="44"/>
      <c r="CIF34" s="44"/>
      <c r="CIG34" s="44"/>
      <c r="CIH34" s="44"/>
      <c r="CII34" s="44"/>
      <c r="CIJ34" s="44"/>
      <c r="CIK34" s="44"/>
      <c r="CIL34" s="44"/>
      <c r="CIM34" s="44"/>
      <c r="CIN34" s="44"/>
      <c r="CIO34" s="44"/>
      <c r="CIP34" s="44"/>
      <c r="CIQ34" s="44"/>
      <c r="CIR34" s="44"/>
      <c r="CIS34" s="44"/>
      <c r="CIT34" s="44"/>
      <c r="CIU34" s="44"/>
      <c r="CIV34" s="44"/>
      <c r="CIW34" s="44"/>
      <c r="CIX34" s="44"/>
      <c r="CIY34" s="44"/>
      <c r="CIZ34" s="44"/>
      <c r="CJA34" s="44"/>
      <c r="CJB34" s="44"/>
      <c r="CJC34" s="44"/>
      <c r="CJD34" s="44"/>
      <c r="CJE34" s="44"/>
      <c r="CJF34" s="44"/>
      <c r="CJG34" s="44"/>
      <c r="CJH34" s="44"/>
      <c r="CJI34" s="44"/>
      <c r="CJJ34" s="44"/>
      <c r="CJK34" s="44"/>
      <c r="CJL34" s="44"/>
      <c r="CJM34" s="44"/>
      <c r="CJN34" s="44"/>
      <c r="CJO34" s="44"/>
      <c r="CJP34" s="44"/>
      <c r="CJQ34" s="44"/>
      <c r="CJR34" s="44"/>
      <c r="CJS34" s="44"/>
      <c r="CJT34" s="44"/>
      <c r="CJU34" s="44"/>
      <c r="CJV34" s="44"/>
      <c r="CJW34" s="44"/>
      <c r="CJX34" s="44"/>
      <c r="CJY34" s="44"/>
      <c r="CJZ34" s="44"/>
      <c r="CKA34" s="44"/>
      <c r="CKB34" s="44"/>
      <c r="CKC34" s="44"/>
      <c r="CKD34" s="44"/>
      <c r="CKE34" s="44"/>
      <c r="CKF34" s="44"/>
      <c r="CKG34" s="44"/>
      <c r="CKH34" s="44"/>
      <c r="CKI34" s="44"/>
      <c r="CKJ34" s="44"/>
      <c r="CKK34" s="44"/>
      <c r="CKL34" s="44"/>
      <c r="CKM34" s="44"/>
      <c r="CKN34" s="44"/>
      <c r="CKO34" s="44"/>
      <c r="CKP34" s="44"/>
      <c r="CKQ34" s="44"/>
      <c r="CKR34" s="44"/>
      <c r="CKS34" s="44"/>
      <c r="CKT34" s="44"/>
      <c r="CKU34" s="44"/>
      <c r="CKV34" s="44"/>
      <c r="CKW34" s="44"/>
      <c r="CKX34" s="44"/>
      <c r="CKY34" s="44"/>
      <c r="CKZ34" s="44"/>
      <c r="CLA34" s="44"/>
      <c r="CLB34" s="44"/>
      <c r="CLC34" s="44"/>
      <c r="CLD34" s="44"/>
      <c r="CLE34" s="44"/>
      <c r="CLF34" s="44"/>
      <c r="CLG34" s="44"/>
      <c r="CLH34" s="44"/>
      <c r="CLI34" s="44"/>
      <c r="CLJ34" s="44"/>
      <c r="CLK34" s="44"/>
      <c r="CLL34" s="44"/>
      <c r="CLM34" s="44"/>
      <c r="CLN34" s="44"/>
      <c r="CLO34" s="44"/>
      <c r="CLP34" s="44"/>
      <c r="CLQ34" s="44"/>
      <c r="CLR34" s="44"/>
      <c r="CLS34" s="44"/>
      <c r="CLT34" s="44"/>
      <c r="CLU34" s="44"/>
      <c r="CLV34" s="44"/>
      <c r="CLW34" s="44"/>
      <c r="CLX34" s="44"/>
      <c r="CLY34" s="44"/>
      <c r="CLZ34" s="44"/>
      <c r="CMA34" s="44"/>
      <c r="CMB34" s="44"/>
      <c r="CMC34" s="44"/>
      <c r="CMD34" s="44"/>
      <c r="CME34" s="44"/>
      <c r="CMF34" s="44"/>
      <c r="CMG34" s="44"/>
      <c r="CMH34" s="44"/>
      <c r="CMI34" s="44"/>
      <c r="CMJ34" s="44"/>
      <c r="CMK34" s="44"/>
      <c r="CML34" s="44"/>
      <c r="CMM34" s="44"/>
      <c r="CMN34" s="44"/>
      <c r="CMO34" s="44"/>
      <c r="CMP34" s="44"/>
      <c r="CMQ34" s="44"/>
      <c r="CMR34" s="44"/>
      <c r="CMS34" s="44"/>
      <c r="CMT34" s="44"/>
      <c r="CMU34" s="44"/>
      <c r="CMV34" s="44"/>
      <c r="CMW34" s="44"/>
      <c r="CMX34" s="44"/>
      <c r="CMY34" s="44"/>
      <c r="CMZ34" s="44"/>
      <c r="CNA34" s="44"/>
      <c r="CNB34" s="44"/>
      <c r="CNC34" s="44"/>
      <c r="CND34" s="44"/>
      <c r="CNE34" s="44"/>
      <c r="CNF34" s="44"/>
      <c r="CNG34" s="44"/>
      <c r="CNH34" s="44"/>
      <c r="CNI34" s="44"/>
      <c r="CNJ34" s="44"/>
      <c r="CNK34" s="44"/>
      <c r="CNL34" s="44"/>
      <c r="CNM34" s="44"/>
      <c r="CNN34" s="44"/>
      <c r="CNO34" s="44"/>
      <c r="CNP34" s="44"/>
      <c r="CNQ34" s="44"/>
      <c r="CNR34" s="44"/>
      <c r="CNS34" s="44"/>
      <c r="CNT34" s="44"/>
      <c r="CNU34" s="44"/>
      <c r="CNV34" s="44"/>
      <c r="CNW34" s="44"/>
      <c r="CNX34" s="44"/>
      <c r="CNY34" s="44"/>
      <c r="CNZ34" s="44"/>
      <c r="COA34" s="44"/>
      <c r="COB34" s="44"/>
      <c r="COC34" s="44"/>
      <c r="COD34" s="44"/>
      <c r="COE34" s="44"/>
      <c r="COF34" s="44"/>
      <c r="COG34" s="44"/>
      <c r="COH34" s="44"/>
      <c r="COI34" s="44"/>
      <c r="COJ34" s="44"/>
      <c r="COK34" s="44"/>
      <c r="COL34" s="44"/>
      <c r="COM34" s="44"/>
      <c r="CON34" s="44"/>
      <c r="COO34" s="44"/>
      <c r="COP34" s="44"/>
      <c r="COQ34" s="44"/>
      <c r="COR34" s="44"/>
      <c r="COS34" s="44"/>
      <c r="COT34" s="44"/>
      <c r="COU34" s="44"/>
      <c r="COV34" s="44"/>
      <c r="COW34" s="44"/>
      <c r="COX34" s="44"/>
      <c r="COY34" s="44"/>
      <c r="COZ34" s="44"/>
      <c r="CPA34" s="44"/>
      <c r="CPB34" s="44"/>
      <c r="CPC34" s="44"/>
      <c r="CPD34" s="44"/>
      <c r="CPE34" s="44"/>
      <c r="CPF34" s="44"/>
      <c r="CPG34" s="44"/>
      <c r="CPH34" s="44"/>
      <c r="CPI34" s="44"/>
      <c r="CPJ34" s="44"/>
      <c r="CPK34" s="44"/>
      <c r="CPL34" s="44"/>
      <c r="CPM34" s="44"/>
      <c r="CPN34" s="44"/>
      <c r="CPO34" s="44"/>
      <c r="CPP34" s="44"/>
      <c r="CPQ34" s="44"/>
      <c r="CPR34" s="44"/>
      <c r="CPS34" s="44"/>
      <c r="CPT34" s="44"/>
      <c r="CPU34" s="44"/>
      <c r="CPV34" s="44"/>
      <c r="CPW34" s="44"/>
      <c r="CPX34" s="44"/>
      <c r="CPY34" s="44"/>
      <c r="CPZ34" s="44"/>
      <c r="CQA34" s="44"/>
      <c r="CQB34" s="44"/>
      <c r="CQC34" s="44"/>
      <c r="CQD34" s="44"/>
      <c r="CQE34" s="44"/>
      <c r="CQF34" s="44"/>
      <c r="CQG34" s="44"/>
      <c r="CQH34" s="44"/>
      <c r="CQI34" s="44"/>
      <c r="CQJ34" s="44"/>
      <c r="CQK34" s="44"/>
      <c r="CQL34" s="44"/>
      <c r="CQM34" s="44"/>
      <c r="CQN34" s="44"/>
      <c r="CQO34" s="44"/>
      <c r="CQP34" s="44"/>
      <c r="CQQ34" s="44"/>
      <c r="CQR34" s="44"/>
      <c r="CQS34" s="44"/>
      <c r="CQT34" s="44"/>
      <c r="CQU34" s="44"/>
      <c r="CQV34" s="44"/>
      <c r="CQW34" s="44"/>
      <c r="CQX34" s="44"/>
      <c r="CQY34" s="44"/>
      <c r="CQZ34" s="44"/>
      <c r="CRA34" s="44"/>
      <c r="CRB34" s="44"/>
      <c r="CRC34" s="44"/>
      <c r="CRD34" s="44"/>
      <c r="CRE34" s="44"/>
      <c r="CRF34" s="44"/>
      <c r="CRG34" s="44"/>
      <c r="CRH34" s="44"/>
      <c r="CRI34" s="44"/>
      <c r="CRJ34" s="44"/>
      <c r="CRK34" s="44"/>
      <c r="CRL34" s="44"/>
      <c r="CRM34" s="44"/>
      <c r="CRN34" s="44"/>
      <c r="CRO34" s="44"/>
      <c r="CRP34" s="44"/>
      <c r="CRQ34" s="44"/>
      <c r="CRR34" s="44"/>
      <c r="CRS34" s="44"/>
      <c r="CRT34" s="44"/>
      <c r="CRU34" s="44"/>
      <c r="CRV34" s="44"/>
      <c r="CRW34" s="44"/>
      <c r="CRX34" s="44"/>
      <c r="CRY34" s="44"/>
      <c r="CRZ34" s="44"/>
      <c r="CSA34" s="44"/>
      <c r="CSB34" s="44"/>
      <c r="CSC34" s="44"/>
      <c r="CSD34" s="44"/>
      <c r="CSE34" s="44"/>
      <c r="CSF34" s="44"/>
      <c r="CSG34" s="44"/>
      <c r="CSH34" s="44"/>
      <c r="CSI34" s="44"/>
      <c r="CSJ34" s="44"/>
      <c r="CSK34" s="44"/>
      <c r="CSL34" s="44"/>
      <c r="CSM34" s="44"/>
      <c r="CSN34" s="44"/>
      <c r="CSO34" s="44"/>
      <c r="CSP34" s="44"/>
      <c r="CSQ34" s="44"/>
      <c r="CSR34" s="44"/>
      <c r="CSS34" s="44"/>
      <c r="CST34" s="44"/>
      <c r="CSU34" s="44"/>
      <c r="CSV34" s="44"/>
      <c r="CSW34" s="44"/>
      <c r="CSX34" s="44"/>
      <c r="CSY34" s="44"/>
      <c r="CSZ34" s="44"/>
      <c r="CTA34" s="44"/>
      <c r="CTB34" s="44"/>
      <c r="CTC34" s="44"/>
      <c r="CTD34" s="44"/>
      <c r="CTE34" s="44"/>
      <c r="CTF34" s="44"/>
      <c r="CTG34" s="44"/>
      <c r="CTH34" s="44"/>
      <c r="CTI34" s="44"/>
      <c r="CTJ34" s="44"/>
      <c r="CTK34" s="44"/>
      <c r="CTL34" s="44"/>
      <c r="CTM34" s="44"/>
      <c r="CTN34" s="44"/>
      <c r="CTO34" s="44"/>
      <c r="CTP34" s="44"/>
      <c r="CTQ34" s="44"/>
      <c r="CTR34" s="44"/>
      <c r="CTS34" s="44"/>
      <c r="CTT34" s="44"/>
      <c r="CTU34" s="44"/>
      <c r="CTV34" s="44"/>
      <c r="CTW34" s="44"/>
      <c r="CTX34" s="44"/>
      <c r="CTY34" s="44"/>
      <c r="CTZ34" s="44"/>
      <c r="CUA34" s="44"/>
      <c r="CUB34" s="44"/>
      <c r="CUC34" s="44"/>
      <c r="CUD34" s="44"/>
      <c r="CUE34" s="44"/>
      <c r="CUF34" s="44"/>
      <c r="CUG34" s="44"/>
      <c r="CUH34" s="44"/>
      <c r="CUI34" s="44"/>
      <c r="CUJ34" s="44"/>
      <c r="CUK34" s="44"/>
      <c r="CUL34" s="44"/>
      <c r="CUM34" s="44"/>
      <c r="CUN34" s="44"/>
      <c r="CUO34" s="44"/>
      <c r="CUP34" s="44"/>
      <c r="CUQ34" s="44"/>
      <c r="CUR34" s="44"/>
      <c r="CUS34" s="44"/>
      <c r="CUT34" s="44"/>
      <c r="CUU34" s="44"/>
      <c r="CUV34" s="44"/>
      <c r="CUW34" s="44"/>
      <c r="CUX34" s="44"/>
      <c r="CUY34" s="44"/>
      <c r="CUZ34" s="44"/>
      <c r="CVA34" s="44"/>
      <c r="CVB34" s="44"/>
      <c r="CVC34" s="44"/>
      <c r="CVD34" s="44"/>
      <c r="CVE34" s="44"/>
      <c r="CVF34" s="44"/>
      <c r="CVG34" s="44"/>
      <c r="CVH34" s="44"/>
      <c r="CVI34" s="44"/>
      <c r="CVJ34" s="44"/>
      <c r="CVK34" s="44"/>
      <c r="CVL34" s="44"/>
      <c r="CVM34" s="44"/>
      <c r="CVN34" s="44"/>
      <c r="CVO34" s="44"/>
      <c r="CVP34" s="44"/>
      <c r="CVQ34" s="44"/>
      <c r="CVR34" s="44"/>
      <c r="CVS34" s="44"/>
      <c r="CVT34" s="44"/>
      <c r="CVU34" s="44"/>
      <c r="CVV34" s="44"/>
      <c r="CVW34" s="44"/>
      <c r="CVX34" s="44"/>
      <c r="CVY34" s="44"/>
      <c r="CVZ34" s="44"/>
      <c r="CWA34" s="44"/>
      <c r="CWB34" s="44"/>
      <c r="CWC34" s="44"/>
      <c r="CWD34" s="44"/>
      <c r="CWE34" s="44"/>
      <c r="CWF34" s="44"/>
      <c r="CWG34" s="44"/>
      <c r="CWH34" s="44"/>
      <c r="CWI34" s="44"/>
      <c r="CWJ34" s="44"/>
      <c r="CWK34" s="44"/>
      <c r="CWL34" s="44"/>
      <c r="CWM34" s="44"/>
      <c r="CWN34" s="44"/>
      <c r="CWO34" s="44"/>
      <c r="CWP34" s="44"/>
      <c r="CWQ34" s="44"/>
      <c r="CWR34" s="44"/>
      <c r="CWS34" s="44"/>
      <c r="CWT34" s="44"/>
      <c r="CWU34" s="44"/>
      <c r="CWV34" s="44"/>
      <c r="CWW34" s="44"/>
      <c r="CWX34" s="44"/>
      <c r="CWY34" s="44"/>
      <c r="CWZ34" s="44"/>
      <c r="CXA34" s="44"/>
      <c r="CXB34" s="44"/>
      <c r="CXC34" s="44"/>
      <c r="CXD34" s="44"/>
      <c r="CXE34" s="44"/>
      <c r="CXF34" s="44"/>
      <c r="CXG34" s="44"/>
      <c r="CXH34" s="44"/>
      <c r="CXI34" s="44"/>
      <c r="CXJ34" s="44"/>
      <c r="CXK34" s="44"/>
      <c r="CXL34" s="44"/>
      <c r="CXM34" s="44"/>
      <c r="CXN34" s="44"/>
      <c r="CXO34" s="44"/>
      <c r="CXP34" s="44"/>
      <c r="CXQ34" s="44"/>
      <c r="CXR34" s="44"/>
      <c r="CXS34" s="44"/>
      <c r="CXT34" s="44"/>
      <c r="CXU34" s="44"/>
      <c r="CXV34" s="44"/>
      <c r="CXW34" s="44"/>
      <c r="CXX34" s="44"/>
      <c r="CXY34" s="44"/>
      <c r="CXZ34" s="44"/>
      <c r="CYA34" s="44"/>
      <c r="CYB34" s="44"/>
      <c r="CYC34" s="44"/>
      <c r="CYD34" s="44"/>
      <c r="CYE34" s="44"/>
      <c r="CYF34" s="44"/>
      <c r="CYG34" s="44"/>
      <c r="CYH34" s="44"/>
      <c r="CYI34" s="44"/>
      <c r="CYJ34" s="44"/>
      <c r="CYK34" s="44"/>
      <c r="CYL34" s="44"/>
      <c r="CYM34" s="44"/>
      <c r="CYN34" s="44"/>
      <c r="CYO34" s="44"/>
      <c r="CYP34" s="44"/>
      <c r="CYQ34" s="44"/>
      <c r="CYR34" s="44"/>
      <c r="CYS34" s="44"/>
      <c r="CYT34" s="44"/>
      <c r="CYU34" s="44"/>
      <c r="CYV34" s="44"/>
      <c r="CYW34" s="44"/>
      <c r="CYX34" s="44"/>
      <c r="CYY34" s="44"/>
      <c r="CYZ34" s="44"/>
      <c r="CZA34" s="44"/>
      <c r="CZB34" s="44"/>
      <c r="CZC34" s="44"/>
      <c r="CZD34" s="44"/>
      <c r="CZE34" s="44"/>
      <c r="CZF34" s="44"/>
      <c r="CZG34" s="44"/>
      <c r="CZH34" s="44"/>
      <c r="CZI34" s="44"/>
      <c r="CZJ34" s="44"/>
      <c r="CZK34" s="44"/>
      <c r="CZL34" s="44"/>
      <c r="CZM34" s="44"/>
      <c r="CZN34" s="44"/>
      <c r="CZO34" s="44"/>
      <c r="CZP34" s="44"/>
      <c r="CZQ34" s="44"/>
      <c r="CZR34" s="44"/>
      <c r="CZS34" s="44"/>
      <c r="CZT34" s="44"/>
      <c r="CZU34" s="44"/>
      <c r="CZV34" s="44"/>
      <c r="CZW34" s="44"/>
      <c r="CZX34" s="44"/>
      <c r="CZY34" s="44"/>
      <c r="CZZ34" s="44"/>
      <c r="DAA34" s="44"/>
      <c r="DAB34" s="44"/>
      <c r="DAC34" s="44"/>
      <c r="DAD34" s="44"/>
      <c r="DAE34" s="44"/>
      <c r="DAF34" s="44"/>
      <c r="DAG34" s="44"/>
      <c r="DAH34" s="44"/>
      <c r="DAI34" s="44"/>
      <c r="DAJ34" s="44"/>
      <c r="DAK34" s="44"/>
      <c r="DAL34" s="44"/>
      <c r="DAM34" s="44"/>
      <c r="DAN34" s="44"/>
      <c r="DAO34" s="44"/>
      <c r="DAP34" s="44"/>
      <c r="DAQ34" s="44"/>
      <c r="DAR34" s="44"/>
      <c r="DAS34" s="44"/>
      <c r="DAT34" s="44"/>
      <c r="DAU34" s="44"/>
      <c r="DAV34" s="44"/>
      <c r="DAW34" s="44"/>
      <c r="DAX34" s="44"/>
      <c r="DAY34" s="44"/>
      <c r="DAZ34" s="44"/>
      <c r="DBA34" s="44"/>
      <c r="DBB34" s="44"/>
      <c r="DBC34" s="44"/>
      <c r="DBD34" s="44"/>
      <c r="DBE34" s="44"/>
      <c r="DBF34" s="44"/>
      <c r="DBG34" s="44"/>
      <c r="DBH34" s="44"/>
      <c r="DBI34" s="44"/>
      <c r="DBJ34" s="44"/>
      <c r="DBK34" s="44"/>
      <c r="DBL34" s="44"/>
      <c r="DBM34" s="44"/>
      <c r="DBN34" s="44"/>
      <c r="DBO34" s="44"/>
      <c r="DBP34" s="44"/>
      <c r="DBQ34" s="44"/>
      <c r="DBR34" s="44"/>
      <c r="DBS34" s="44"/>
      <c r="DBT34" s="44"/>
      <c r="DBU34" s="44"/>
      <c r="DBV34" s="44"/>
      <c r="DBW34" s="44"/>
      <c r="DBX34" s="44"/>
      <c r="DBY34" s="44"/>
      <c r="DBZ34" s="44"/>
      <c r="DCA34" s="44"/>
      <c r="DCB34" s="44"/>
      <c r="DCC34" s="44"/>
      <c r="DCD34" s="44"/>
      <c r="DCE34" s="44"/>
      <c r="DCF34" s="44"/>
      <c r="DCG34" s="44"/>
      <c r="DCH34" s="44"/>
      <c r="DCI34" s="44"/>
      <c r="DCJ34" s="44"/>
      <c r="DCK34" s="44"/>
      <c r="DCL34" s="44"/>
      <c r="DCM34" s="44"/>
      <c r="DCN34" s="44"/>
      <c r="DCO34" s="44"/>
      <c r="DCP34" s="44"/>
      <c r="DCQ34" s="44"/>
      <c r="DCR34" s="44"/>
      <c r="DCS34" s="44"/>
      <c r="DCT34" s="44"/>
      <c r="DCU34" s="44"/>
      <c r="DCV34" s="44"/>
      <c r="DCW34" s="44"/>
      <c r="DCX34" s="44"/>
      <c r="DCY34" s="44"/>
      <c r="DCZ34" s="44"/>
      <c r="DDA34" s="44"/>
      <c r="DDB34" s="44"/>
      <c r="DDC34" s="44"/>
      <c r="DDD34" s="44"/>
      <c r="DDE34" s="44"/>
      <c r="DDF34" s="44"/>
      <c r="DDG34" s="44"/>
      <c r="DDH34" s="44"/>
      <c r="DDI34" s="44"/>
      <c r="DDJ34" s="44"/>
      <c r="DDK34" s="44"/>
      <c r="DDL34" s="44"/>
      <c r="DDM34" s="44"/>
      <c r="DDN34" s="44"/>
      <c r="DDO34" s="44"/>
      <c r="DDP34" s="44"/>
      <c r="DDQ34" s="44"/>
      <c r="DDR34" s="44"/>
      <c r="DDS34" s="44"/>
      <c r="DDT34" s="44"/>
      <c r="DDU34" s="44"/>
      <c r="DDV34" s="44"/>
      <c r="DDW34" s="44"/>
      <c r="DDX34" s="44"/>
      <c r="DDY34" s="44"/>
      <c r="DDZ34" s="44"/>
      <c r="DEA34" s="44"/>
      <c r="DEB34" s="44"/>
      <c r="DEC34" s="44"/>
      <c r="DED34" s="44"/>
      <c r="DEE34" s="44"/>
      <c r="DEF34" s="44"/>
      <c r="DEG34" s="44"/>
      <c r="DEH34" s="44"/>
      <c r="DEI34" s="44"/>
      <c r="DEJ34" s="44"/>
      <c r="DEK34" s="44"/>
      <c r="DEL34" s="44"/>
      <c r="DEM34" s="44"/>
      <c r="DEN34" s="44"/>
      <c r="DEO34" s="44"/>
      <c r="DEP34" s="44"/>
      <c r="DEQ34" s="44"/>
      <c r="DER34" s="44"/>
      <c r="DES34" s="44"/>
      <c r="DET34" s="44"/>
      <c r="DEU34" s="44"/>
      <c r="DEV34" s="44"/>
      <c r="DEW34" s="44"/>
      <c r="DEX34" s="44"/>
      <c r="DEY34" s="44"/>
      <c r="DEZ34" s="44"/>
      <c r="DFA34" s="44"/>
      <c r="DFB34" s="44"/>
      <c r="DFC34" s="44"/>
      <c r="DFD34" s="44"/>
      <c r="DFE34" s="44"/>
      <c r="DFF34" s="44"/>
      <c r="DFG34" s="44"/>
      <c r="DFH34" s="44"/>
      <c r="DFI34" s="44"/>
      <c r="DFJ34" s="44"/>
      <c r="DFK34" s="44"/>
      <c r="DFL34" s="44"/>
      <c r="DFM34" s="44"/>
      <c r="DFN34" s="44"/>
      <c r="DFO34" s="44"/>
      <c r="DFP34" s="44"/>
      <c r="DFQ34" s="44"/>
      <c r="DFR34" s="44"/>
      <c r="DFS34" s="44"/>
      <c r="DFT34" s="44"/>
      <c r="DFU34" s="44"/>
      <c r="DFV34" s="44"/>
      <c r="DFW34" s="44"/>
      <c r="DFX34" s="44"/>
      <c r="DFY34" s="44"/>
      <c r="DFZ34" s="44"/>
      <c r="DGA34" s="44"/>
      <c r="DGB34" s="44"/>
      <c r="DGC34" s="44"/>
      <c r="DGD34" s="44"/>
      <c r="DGE34" s="44"/>
      <c r="DGF34" s="44"/>
      <c r="DGG34" s="44"/>
      <c r="DGH34" s="44"/>
      <c r="DGI34" s="44"/>
      <c r="DGJ34" s="44"/>
      <c r="DGK34" s="44"/>
      <c r="DGL34" s="44"/>
      <c r="DGM34" s="44"/>
      <c r="DGN34" s="44"/>
      <c r="DGO34" s="44"/>
      <c r="DGP34" s="44"/>
      <c r="DGQ34" s="44"/>
      <c r="DGR34" s="44"/>
      <c r="DGS34" s="44"/>
      <c r="DGT34" s="44"/>
      <c r="DGU34" s="44"/>
      <c r="DGV34" s="44"/>
      <c r="DGW34" s="44"/>
      <c r="DGX34" s="44"/>
      <c r="DGY34" s="44"/>
      <c r="DGZ34" s="44"/>
      <c r="DHA34" s="44"/>
      <c r="DHB34" s="44"/>
      <c r="DHC34" s="44"/>
      <c r="DHD34" s="44"/>
      <c r="DHE34" s="44"/>
      <c r="DHF34" s="44"/>
      <c r="DHG34" s="44"/>
      <c r="DHH34" s="44"/>
      <c r="DHI34" s="44"/>
      <c r="DHJ34" s="44"/>
      <c r="DHK34" s="44"/>
      <c r="DHL34" s="44"/>
      <c r="DHM34" s="44"/>
      <c r="DHN34" s="44"/>
      <c r="DHO34" s="44"/>
      <c r="DHP34" s="44"/>
      <c r="DHQ34" s="44"/>
      <c r="DHR34" s="44"/>
      <c r="DHS34" s="44"/>
      <c r="DHT34" s="44"/>
      <c r="DHU34" s="44"/>
      <c r="DHV34" s="44"/>
      <c r="DHW34" s="44"/>
      <c r="DHX34" s="44"/>
      <c r="DHY34" s="44"/>
      <c r="DHZ34" s="44"/>
      <c r="DIA34" s="44"/>
      <c r="DIB34" s="44"/>
      <c r="DIC34" s="44"/>
      <c r="DID34" s="44"/>
      <c r="DIE34" s="44"/>
      <c r="DIF34" s="44"/>
      <c r="DIG34" s="44"/>
      <c r="DIH34" s="44"/>
      <c r="DII34" s="44"/>
      <c r="DIJ34" s="44"/>
      <c r="DIK34" s="44"/>
      <c r="DIL34" s="44"/>
      <c r="DIM34" s="44"/>
      <c r="DIN34" s="44"/>
      <c r="DIO34" s="44"/>
      <c r="DIP34" s="44"/>
      <c r="DIQ34" s="44"/>
      <c r="DIR34" s="44"/>
      <c r="DIS34" s="44"/>
      <c r="DIT34" s="44"/>
      <c r="DIU34" s="44"/>
      <c r="DIV34" s="44"/>
      <c r="DIW34" s="44"/>
      <c r="DIX34" s="44"/>
      <c r="DIY34" s="44"/>
      <c r="DIZ34" s="44"/>
      <c r="DJA34" s="44"/>
      <c r="DJB34" s="44"/>
      <c r="DJC34" s="44"/>
      <c r="DJD34" s="44"/>
      <c r="DJE34" s="44"/>
      <c r="DJF34" s="44"/>
      <c r="DJG34" s="44"/>
      <c r="DJH34" s="44"/>
      <c r="DJI34" s="44"/>
      <c r="DJJ34" s="44"/>
      <c r="DJK34" s="44"/>
      <c r="DJL34" s="44"/>
      <c r="DJM34" s="44"/>
      <c r="DJN34" s="44"/>
      <c r="DJO34" s="44"/>
      <c r="DJP34" s="44"/>
      <c r="DJQ34" s="44"/>
      <c r="DJR34" s="44"/>
      <c r="DJS34" s="44"/>
      <c r="DJT34" s="44"/>
      <c r="DJU34" s="44"/>
      <c r="DJV34" s="44"/>
      <c r="DJW34" s="44"/>
      <c r="DJX34" s="44"/>
      <c r="DJY34" s="44"/>
      <c r="DJZ34" s="44"/>
      <c r="DKA34" s="44"/>
      <c r="DKB34" s="44"/>
      <c r="DKC34" s="44"/>
      <c r="DKD34" s="44"/>
      <c r="DKE34" s="44"/>
      <c r="DKF34" s="44"/>
      <c r="DKG34" s="44"/>
      <c r="DKH34" s="44"/>
      <c r="DKI34" s="44"/>
      <c r="DKJ34" s="44"/>
      <c r="DKK34" s="44"/>
      <c r="DKL34" s="44"/>
      <c r="DKM34" s="44"/>
      <c r="DKN34" s="44"/>
      <c r="DKO34" s="44"/>
      <c r="DKP34" s="44"/>
      <c r="DKQ34" s="44"/>
      <c r="DKR34" s="44"/>
      <c r="DKS34" s="44"/>
      <c r="DKT34" s="44"/>
      <c r="DKU34" s="44"/>
      <c r="DKV34" s="44"/>
      <c r="DKW34" s="44"/>
      <c r="DKX34" s="44"/>
      <c r="DKY34" s="44"/>
      <c r="DKZ34" s="44"/>
      <c r="DLA34" s="44"/>
      <c r="DLB34" s="44"/>
      <c r="DLC34" s="44"/>
      <c r="DLD34" s="44"/>
      <c r="DLE34" s="44"/>
      <c r="DLF34" s="44"/>
      <c r="DLG34" s="44"/>
      <c r="DLH34" s="44"/>
      <c r="DLI34" s="44"/>
      <c r="DLJ34" s="44"/>
      <c r="DLK34" s="44"/>
      <c r="DLL34" s="44"/>
      <c r="DLM34" s="44"/>
      <c r="DLN34" s="44"/>
      <c r="DLO34" s="44"/>
      <c r="DLP34" s="44"/>
      <c r="DLQ34" s="44"/>
      <c r="DLR34" s="44"/>
      <c r="DLS34" s="44"/>
      <c r="DLT34" s="44"/>
      <c r="DLU34" s="44"/>
      <c r="DLV34" s="44"/>
      <c r="DLW34" s="44"/>
      <c r="DLX34" s="44"/>
      <c r="DLY34" s="44"/>
      <c r="DLZ34" s="44"/>
      <c r="DMA34" s="44"/>
      <c r="DMB34" s="44"/>
      <c r="DMC34" s="44"/>
      <c r="DMD34" s="44"/>
      <c r="DME34" s="44"/>
      <c r="DMF34" s="44"/>
      <c r="DMG34" s="44"/>
      <c r="DMH34" s="44"/>
      <c r="DMI34" s="44"/>
      <c r="DMJ34" s="44"/>
      <c r="DMK34" s="44"/>
      <c r="DML34" s="44"/>
      <c r="DMM34" s="44"/>
      <c r="DMN34" s="44"/>
      <c r="DMO34" s="44"/>
      <c r="DMP34" s="44"/>
      <c r="DMQ34" s="44"/>
      <c r="DMR34" s="44"/>
      <c r="DMS34" s="44"/>
      <c r="DMT34" s="44"/>
      <c r="DMU34" s="44"/>
      <c r="DMV34" s="44"/>
      <c r="DMW34" s="44"/>
      <c r="DMX34" s="44"/>
      <c r="DMY34" s="44"/>
      <c r="DMZ34" s="44"/>
      <c r="DNA34" s="44"/>
      <c r="DNB34" s="44"/>
      <c r="DNC34" s="44"/>
      <c r="DND34" s="44"/>
      <c r="DNE34" s="44"/>
      <c r="DNF34" s="44"/>
      <c r="DNG34" s="44"/>
      <c r="DNH34" s="44"/>
      <c r="DNI34" s="44"/>
      <c r="DNJ34" s="44"/>
      <c r="DNK34" s="44"/>
      <c r="DNL34" s="44"/>
      <c r="DNM34" s="44"/>
      <c r="DNN34" s="44"/>
      <c r="DNO34" s="44"/>
      <c r="DNP34" s="44"/>
      <c r="DNQ34" s="44"/>
      <c r="DNR34" s="44"/>
      <c r="DNS34" s="44"/>
      <c r="DNT34" s="44"/>
      <c r="DNU34" s="44"/>
      <c r="DNV34" s="44"/>
      <c r="DNW34" s="44"/>
      <c r="DNX34" s="44"/>
      <c r="DNY34" s="44"/>
      <c r="DNZ34" s="44"/>
      <c r="DOA34" s="44"/>
      <c r="DOB34" s="44"/>
      <c r="DOC34" s="44"/>
      <c r="DOD34" s="44"/>
      <c r="DOE34" s="44"/>
      <c r="DOF34" s="44"/>
      <c r="DOG34" s="44"/>
      <c r="DOH34" s="44"/>
      <c r="DOI34" s="44"/>
      <c r="DOJ34" s="44"/>
      <c r="DOK34" s="44"/>
      <c r="DOL34" s="44"/>
      <c r="DOM34" s="44"/>
      <c r="DON34" s="44"/>
      <c r="DOO34" s="44"/>
      <c r="DOP34" s="44"/>
      <c r="DOQ34" s="44"/>
      <c r="DOR34" s="44"/>
      <c r="DOS34" s="44"/>
      <c r="DOT34" s="44"/>
      <c r="DOU34" s="44"/>
      <c r="DOV34" s="44"/>
      <c r="DOW34" s="44"/>
      <c r="DOX34" s="44"/>
      <c r="DOY34" s="44"/>
      <c r="DOZ34" s="44"/>
      <c r="DPA34" s="44"/>
      <c r="DPB34" s="44"/>
      <c r="DPC34" s="44"/>
      <c r="DPD34" s="44"/>
      <c r="DPE34" s="44"/>
      <c r="DPF34" s="44"/>
      <c r="DPG34" s="44"/>
      <c r="DPH34" s="44"/>
      <c r="DPI34" s="44"/>
      <c r="DPJ34" s="44"/>
      <c r="DPK34" s="44"/>
      <c r="DPL34" s="44"/>
      <c r="DPM34" s="44"/>
      <c r="DPN34" s="44"/>
      <c r="DPO34" s="44"/>
      <c r="DPP34" s="44"/>
      <c r="DPQ34" s="44"/>
      <c r="DPR34" s="44"/>
      <c r="DPS34" s="44"/>
      <c r="DPT34" s="44"/>
      <c r="DPU34" s="44"/>
      <c r="DPV34" s="44"/>
      <c r="DPW34" s="44"/>
      <c r="DPX34" s="44"/>
      <c r="DPY34" s="44"/>
      <c r="DPZ34" s="44"/>
      <c r="DQA34" s="44"/>
      <c r="DQB34" s="44"/>
      <c r="DQC34" s="44"/>
      <c r="DQD34" s="44"/>
      <c r="DQE34" s="44"/>
      <c r="DQF34" s="44"/>
      <c r="DQG34" s="44"/>
      <c r="DQH34" s="44"/>
      <c r="DQI34" s="44"/>
      <c r="DQJ34" s="44"/>
      <c r="DQK34" s="44"/>
      <c r="DQL34" s="44"/>
      <c r="DQM34" s="44"/>
      <c r="DQN34" s="44"/>
      <c r="DQO34" s="44"/>
      <c r="DQP34" s="44"/>
      <c r="DQQ34" s="44"/>
      <c r="DQR34" s="44"/>
      <c r="DQS34" s="44"/>
      <c r="DQT34" s="44"/>
      <c r="DQU34" s="44"/>
      <c r="DQV34" s="44"/>
      <c r="DQW34" s="44"/>
      <c r="DQX34" s="44"/>
      <c r="DQY34" s="44"/>
      <c r="DQZ34" s="44"/>
      <c r="DRA34" s="44"/>
      <c r="DRB34" s="44"/>
      <c r="DRC34" s="44"/>
      <c r="DRD34" s="44"/>
      <c r="DRE34" s="44"/>
      <c r="DRF34" s="44"/>
      <c r="DRG34" s="44"/>
      <c r="DRH34" s="44"/>
      <c r="DRI34" s="44"/>
      <c r="DRJ34" s="44"/>
      <c r="DRK34" s="44"/>
      <c r="DRL34" s="44"/>
      <c r="DRM34" s="44"/>
      <c r="DRN34" s="44"/>
      <c r="DRO34" s="44"/>
      <c r="DRP34" s="44"/>
      <c r="DRQ34" s="44"/>
      <c r="DRR34" s="44"/>
      <c r="DRS34" s="44"/>
      <c r="DRT34" s="44"/>
      <c r="DRU34" s="44"/>
      <c r="DRV34" s="44"/>
      <c r="DRW34" s="44"/>
      <c r="DRX34" s="44"/>
      <c r="DRY34" s="44"/>
      <c r="DRZ34" s="44"/>
      <c r="DSA34" s="44"/>
      <c r="DSB34" s="44"/>
      <c r="DSC34" s="44"/>
      <c r="DSD34" s="44"/>
      <c r="DSE34" s="44"/>
      <c r="DSF34" s="44"/>
      <c r="DSG34" s="44"/>
      <c r="DSH34" s="44"/>
      <c r="DSI34" s="44"/>
      <c r="DSJ34" s="44"/>
      <c r="DSK34" s="44"/>
      <c r="DSL34" s="44"/>
      <c r="DSM34" s="44"/>
      <c r="DSN34" s="44"/>
      <c r="DSO34" s="44"/>
      <c r="DSP34" s="44"/>
      <c r="DSQ34" s="44"/>
      <c r="DSR34" s="44"/>
      <c r="DSS34" s="44"/>
      <c r="DST34" s="44"/>
      <c r="DSU34" s="44"/>
      <c r="DSV34" s="44"/>
      <c r="DSW34" s="44"/>
      <c r="DSX34" s="44"/>
      <c r="DSY34" s="44"/>
      <c r="DSZ34" s="44"/>
      <c r="DTA34" s="44"/>
      <c r="DTB34" s="44"/>
      <c r="DTC34" s="44"/>
      <c r="DTD34" s="44"/>
      <c r="DTE34" s="44"/>
      <c r="DTF34" s="44"/>
      <c r="DTG34" s="44"/>
      <c r="DTH34" s="44"/>
      <c r="DTI34" s="44"/>
      <c r="DTJ34" s="44"/>
      <c r="DTK34" s="44"/>
      <c r="DTL34" s="44"/>
      <c r="DTM34" s="44"/>
      <c r="DTN34" s="44"/>
      <c r="DTO34" s="44"/>
      <c r="DTP34" s="44"/>
      <c r="DTQ34" s="44"/>
      <c r="DTR34" s="44"/>
      <c r="DTS34" s="44"/>
      <c r="DTT34" s="44"/>
      <c r="DTU34" s="44"/>
      <c r="DTV34" s="44"/>
      <c r="DTW34" s="44"/>
      <c r="DTX34" s="44"/>
      <c r="DTY34" s="44"/>
      <c r="DTZ34" s="44"/>
      <c r="DUA34" s="44"/>
      <c r="DUB34" s="44"/>
      <c r="DUC34" s="44"/>
      <c r="DUD34" s="44"/>
      <c r="DUE34" s="44"/>
      <c r="DUF34" s="44"/>
      <c r="DUG34" s="44"/>
      <c r="DUH34" s="44"/>
      <c r="DUI34" s="44"/>
      <c r="DUJ34" s="44"/>
      <c r="DUK34" s="44"/>
      <c r="DUL34" s="44"/>
      <c r="DUM34" s="44"/>
      <c r="DUN34" s="44"/>
      <c r="DUO34" s="44"/>
      <c r="DUP34" s="44"/>
      <c r="DUQ34" s="44"/>
      <c r="DUR34" s="44"/>
      <c r="DUS34" s="44"/>
      <c r="DUT34" s="44"/>
      <c r="DUU34" s="44"/>
      <c r="DUV34" s="44"/>
      <c r="DUW34" s="44"/>
      <c r="DUX34" s="44"/>
      <c r="DUY34" s="44"/>
      <c r="DUZ34" s="44"/>
      <c r="DVA34" s="44"/>
      <c r="DVB34" s="44"/>
      <c r="DVC34" s="44"/>
      <c r="DVD34" s="44"/>
      <c r="DVE34" s="44"/>
      <c r="DVF34" s="44"/>
      <c r="DVG34" s="44"/>
      <c r="DVH34" s="44"/>
      <c r="DVI34" s="44"/>
      <c r="DVJ34" s="44"/>
      <c r="DVK34" s="44"/>
      <c r="DVL34" s="44"/>
      <c r="DVM34" s="44"/>
      <c r="DVN34" s="44"/>
      <c r="DVO34" s="44"/>
      <c r="DVP34" s="44"/>
      <c r="DVQ34" s="44"/>
      <c r="DVR34" s="44"/>
      <c r="DVS34" s="44"/>
      <c r="DVT34" s="44"/>
      <c r="DVU34" s="44"/>
      <c r="DVV34" s="44"/>
      <c r="DVW34" s="44"/>
      <c r="DVX34" s="44"/>
      <c r="DVY34" s="44"/>
      <c r="DVZ34" s="44"/>
      <c r="DWA34" s="44"/>
      <c r="DWB34" s="44"/>
      <c r="DWC34" s="44"/>
      <c r="DWD34" s="44"/>
      <c r="DWE34" s="44"/>
      <c r="DWF34" s="44"/>
      <c r="DWG34" s="44"/>
      <c r="DWH34" s="44"/>
      <c r="DWI34" s="44"/>
      <c r="DWJ34" s="44"/>
      <c r="DWK34" s="44"/>
      <c r="DWL34" s="44"/>
      <c r="DWM34" s="44"/>
      <c r="DWN34" s="44"/>
      <c r="DWO34" s="44"/>
      <c r="DWP34" s="44"/>
      <c r="DWQ34" s="44"/>
      <c r="DWR34" s="44"/>
      <c r="DWS34" s="44"/>
      <c r="DWT34" s="44"/>
      <c r="DWU34" s="44"/>
      <c r="DWV34" s="44"/>
      <c r="DWW34" s="44"/>
      <c r="DWX34" s="44"/>
      <c r="DWY34" s="44"/>
      <c r="DWZ34" s="44"/>
      <c r="DXA34" s="44"/>
      <c r="DXB34" s="44"/>
      <c r="DXC34" s="44"/>
      <c r="DXD34" s="44"/>
      <c r="DXE34" s="44"/>
      <c r="DXF34" s="44"/>
      <c r="DXG34" s="44"/>
      <c r="DXH34" s="44"/>
      <c r="DXI34" s="44"/>
      <c r="DXJ34" s="44"/>
      <c r="DXK34" s="44"/>
      <c r="DXL34" s="44"/>
      <c r="DXM34" s="44"/>
      <c r="DXN34" s="44"/>
      <c r="DXO34" s="44"/>
      <c r="DXP34" s="44"/>
      <c r="DXQ34" s="44"/>
      <c r="DXR34" s="44"/>
      <c r="DXS34" s="44"/>
      <c r="DXT34" s="44"/>
      <c r="DXU34" s="44"/>
      <c r="DXV34" s="44"/>
      <c r="DXW34" s="44"/>
      <c r="DXX34" s="44"/>
      <c r="DXY34" s="44"/>
      <c r="DXZ34" s="44"/>
      <c r="DYA34" s="44"/>
      <c r="DYB34" s="44"/>
      <c r="DYC34" s="44"/>
      <c r="DYD34" s="44"/>
      <c r="DYE34" s="44"/>
      <c r="DYF34" s="44"/>
      <c r="DYG34" s="44"/>
      <c r="DYH34" s="44"/>
      <c r="DYI34" s="44"/>
      <c r="DYJ34" s="44"/>
      <c r="DYK34" s="44"/>
      <c r="DYL34" s="44"/>
      <c r="DYM34" s="44"/>
      <c r="DYN34" s="44"/>
      <c r="DYO34" s="44"/>
      <c r="DYP34" s="44"/>
      <c r="DYQ34" s="44"/>
      <c r="DYR34" s="44"/>
      <c r="DYS34" s="44"/>
      <c r="DYT34" s="44"/>
      <c r="DYU34" s="44"/>
      <c r="DYV34" s="44"/>
      <c r="DYW34" s="44"/>
      <c r="DYX34" s="44"/>
      <c r="DYY34" s="44"/>
      <c r="DYZ34" s="44"/>
      <c r="DZA34" s="44"/>
      <c r="DZB34" s="44"/>
      <c r="DZC34" s="44"/>
      <c r="DZD34" s="44"/>
      <c r="DZE34" s="44"/>
      <c r="DZF34" s="44"/>
      <c r="DZG34" s="44"/>
      <c r="DZH34" s="44"/>
      <c r="DZI34" s="44"/>
      <c r="DZJ34" s="44"/>
      <c r="DZK34" s="44"/>
      <c r="DZL34" s="44"/>
      <c r="DZM34" s="44"/>
      <c r="DZN34" s="44"/>
      <c r="DZO34" s="44"/>
      <c r="DZP34" s="44"/>
      <c r="DZQ34" s="44"/>
      <c r="DZR34" s="44"/>
      <c r="DZS34" s="44"/>
      <c r="DZT34" s="44"/>
      <c r="DZU34" s="44"/>
      <c r="DZV34" s="44"/>
      <c r="DZW34" s="44"/>
      <c r="DZX34" s="44"/>
      <c r="DZY34" s="44"/>
      <c r="DZZ34" s="44"/>
      <c r="EAA34" s="44"/>
      <c r="EAB34" s="44"/>
      <c r="EAC34" s="44"/>
      <c r="EAD34" s="44"/>
      <c r="EAE34" s="44"/>
      <c r="EAF34" s="44"/>
      <c r="EAG34" s="44"/>
      <c r="EAH34" s="44"/>
      <c r="EAI34" s="44"/>
      <c r="EAJ34" s="44"/>
      <c r="EAK34" s="44"/>
      <c r="EAL34" s="44"/>
      <c r="EAM34" s="44"/>
      <c r="EAN34" s="44"/>
      <c r="EAO34" s="44"/>
      <c r="EAP34" s="44"/>
      <c r="EAQ34" s="44"/>
      <c r="EAR34" s="44"/>
      <c r="EAS34" s="44"/>
      <c r="EAT34" s="44"/>
      <c r="EAU34" s="44"/>
      <c r="EAV34" s="44"/>
      <c r="EAW34" s="44"/>
      <c r="EAX34" s="44"/>
      <c r="EAY34" s="44"/>
      <c r="EAZ34" s="44"/>
      <c r="EBA34" s="44"/>
      <c r="EBB34" s="44"/>
      <c r="EBC34" s="44"/>
      <c r="EBD34" s="44"/>
      <c r="EBE34" s="44"/>
      <c r="EBF34" s="44"/>
      <c r="EBG34" s="44"/>
      <c r="EBH34" s="44"/>
      <c r="EBI34" s="44"/>
      <c r="EBJ34" s="44"/>
      <c r="EBK34" s="44"/>
      <c r="EBL34" s="44"/>
      <c r="EBM34" s="44"/>
      <c r="EBN34" s="44"/>
      <c r="EBO34" s="44"/>
      <c r="EBP34" s="44"/>
      <c r="EBQ34" s="44"/>
      <c r="EBR34" s="44"/>
      <c r="EBS34" s="44"/>
      <c r="EBT34" s="44"/>
      <c r="EBU34" s="44"/>
      <c r="EBV34" s="44"/>
      <c r="EBW34" s="44"/>
      <c r="EBX34" s="44"/>
      <c r="EBY34" s="44"/>
      <c r="EBZ34" s="44"/>
      <c r="ECA34" s="44"/>
      <c r="ECB34" s="44"/>
      <c r="ECC34" s="44"/>
      <c r="ECD34" s="44"/>
      <c r="ECE34" s="44"/>
      <c r="ECF34" s="44"/>
      <c r="ECG34" s="44"/>
      <c r="ECH34" s="44"/>
      <c r="ECI34" s="44"/>
      <c r="ECJ34" s="44"/>
      <c r="ECK34" s="44"/>
      <c r="ECL34" s="44"/>
      <c r="ECM34" s="44"/>
      <c r="ECN34" s="44"/>
      <c r="ECO34" s="44"/>
      <c r="ECP34" s="44"/>
      <c r="ECQ34" s="44"/>
      <c r="ECR34" s="44"/>
      <c r="ECS34" s="44"/>
      <c r="ECT34" s="44"/>
      <c r="ECU34" s="44"/>
      <c r="ECV34" s="44"/>
      <c r="ECW34" s="44"/>
      <c r="ECX34" s="44"/>
      <c r="ECY34" s="44"/>
      <c r="ECZ34" s="44"/>
      <c r="EDA34" s="44"/>
      <c r="EDB34" s="44"/>
      <c r="EDC34" s="44"/>
      <c r="EDD34" s="44"/>
      <c r="EDE34" s="44"/>
      <c r="EDF34" s="44"/>
      <c r="EDG34" s="44"/>
      <c r="EDH34" s="44"/>
      <c r="EDI34" s="44"/>
      <c r="EDJ34" s="44"/>
      <c r="EDK34" s="44"/>
      <c r="EDL34" s="44"/>
      <c r="EDM34" s="44"/>
      <c r="EDN34" s="44"/>
      <c r="EDO34" s="44"/>
      <c r="EDP34" s="44"/>
      <c r="EDQ34" s="44"/>
      <c r="EDR34" s="44"/>
      <c r="EDS34" s="44"/>
      <c r="EDT34" s="44"/>
      <c r="EDU34" s="44"/>
      <c r="EDV34" s="44"/>
      <c r="EDW34" s="44"/>
      <c r="EDX34" s="44"/>
      <c r="EDY34" s="44"/>
      <c r="EDZ34" s="44"/>
      <c r="EEA34" s="44"/>
      <c r="EEB34" s="44"/>
      <c r="EEC34" s="44"/>
      <c r="EED34" s="44"/>
      <c r="EEE34" s="44"/>
      <c r="EEF34" s="44"/>
      <c r="EEG34" s="44"/>
      <c r="EEH34" s="44"/>
      <c r="EEI34" s="44"/>
      <c r="EEJ34" s="44"/>
      <c r="EEK34" s="44"/>
      <c r="EEL34" s="44"/>
      <c r="EEM34" s="44"/>
      <c r="EEN34" s="44"/>
      <c r="EEO34" s="44"/>
      <c r="EEP34" s="44"/>
      <c r="EEQ34" s="44"/>
      <c r="EER34" s="44"/>
      <c r="EES34" s="44"/>
      <c r="EET34" s="44"/>
      <c r="EEU34" s="44"/>
      <c r="EEV34" s="44"/>
      <c r="EEW34" s="44"/>
      <c r="EEX34" s="44"/>
      <c r="EEY34" s="44"/>
      <c r="EEZ34" s="44"/>
      <c r="EFA34" s="44"/>
      <c r="EFB34" s="44"/>
      <c r="EFC34" s="44"/>
      <c r="EFD34" s="44"/>
      <c r="EFE34" s="44"/>
      <c r="EFF34" s="44"/>
      <c r="EFG34" s="44"/>
      <c r="EFH34" s="44"/>
      <c r="EFI34" s="44"/>
      <c r="EFJ34" s="44"/>
      <c r="EFK34" s="44"/>
      <c r="EFL34" s="44"/>
      <c r="EFM34" s="44"/>
      <c r="EFN34" s="44"/>
      <c r="EFO34" s="44"/>
      <c r="EFP34" s="44"/>
      <c r="EFQ34" s="44"/>
      <c r="EFR34" s="44"/>
      <c r="EFS34" s="44"/>
      <c r="EFT34" s="44"/>
      <c r="EFU34" s="44"/>
      <c r="EFV34" s="44"/>
      <c r="EFW34" s="44"/>
      <c r="EFX34" s="44"/>
      <c r="EFY34" s="44"/>
      <c r="EFZ34" s="44"/>
      <c r="EGA34" s="44"/>
      <c r="EGB34" s="44"/>
      <c r="EGC34" s="44"/>
      <c r="EGD34" s="44"/>
      <c r="EGE34" s="44"/>
      <c r="EGF34" s="44"/>
      <c r="EGG34" s="44"/>
      <c r="EGH34" s="44"/>
      <c r="EGI34" s="44"/>
      <c r="EGJ34" s="44"/>
      <c r="EGK34" s="44"/>
      <c r="EGL34" s="44"/>
      <c r="EGM34" s="44"/>
      <c r="EGN34" s="44"/>
      <c r="EGO34" s="44"/>
      <c r="EGP34" s="44"/>
      <c r="EGQ34" s="44"/>
      <c r="EGR34" s="44"/>
      <c r="EGS34" s="44"/>
      <c r="EGT34" s="44"/>
      <c r="EGU34" s="44"/>
      <c r="EGV34" s="44"/>
      <c r="EGW34" s="44"/>
      <c r="EGX34" s="44"/>
      <c r="EGY34" s="44"/>
      <c r="EGZ34" s="44"/>
      <c r="EHA34" s="44"/>
      <c r="EHB34" s="44"/>
      <c r="EHC34" s="44"/>
      <c r="EHD34" s="44"/>
      <c r="EHE34" s="44"/>
      <c r="EHF34" s="44"/>
      <c r="EHG34" s="44"/>
      <c r="EHH34" s="44"/>
      <c r="EHI34" s="44"/>
      <c r="EHJ34" s="44"/>
      <c r="EHK34" s="44"/>
      <c r="EHL34" s="44"/>
      <c r="EHM34" s="44"/>
      <c r="EHN34" s="44"/>
      <c r="EHO34" s="44"/>
      <c r="EHP34" s="44"/>
      <c r="EHQ34" s="44"/>
      <c r="EHR34" s="44"/>
      <c r="EHS34" s="44"/>
      <c r="EHT34" s="44"/>
      <c r="EHU34" s="44"/>
      <c r="EHV34" s="44"/>
      <c r="EHW34" s="44"/>
      <c r="EHX34" s="44"/>
      <c r="EHY34" s="44"/>
      <c r="EHZ34" s="44"/>
      <c r="EIA34" s="44"/>
      <c r="EIB34" s="44"/>
      <c r="EIC34" s="44"/>
      <c r="EID34" s="44"/>
      <c r="EIE34" s="44"/>
      <c r="EIF34" s="44"/>
      <c r="EIG34" s="44"/>
      <c r="EIH34" s="44"/>
      <c r="EII34" s="44"/>
      <c r="EIJ34" s="44"/>
      <c r="EIK34" s="44"/>
      <c r="EIL34" s="44"/>
      <c r="EIM34" s="44"/>
      <c r="EIN34" s="44"/>
      <c r="EIO34" s="44"/>
      <c r="EIP34" s="44"/>
      <c r="EIQ34" s="44"/>
      <c r="EIR34" s="44"/>
      <c r="EIS34" s="44"/>
      <c r="EIT34" s="44"/>
      <c r="EIU34" s="44"/>
      <c r="EIV34" s="44"/>
      <c r="EIW34" s="44"/>
      <c r="EIX34" s="44"/>
      <c r="EIY34" s="44"/>
      <c r="EIZ34" s="44"/>
      <c r="EJA34" s="44"/>
      <c r="EJB34" s="44"/>
      <c r="EJC34" s="44"/>
      <c r="EJD34" s="44"/>
      <c r="EJE34" s="44"/>
      <c r="EJF34" s="44"/>
      <c r="EJG34" s="44"/>
      <c r="EJH34" s="44"/>
      <c r="EJI34" s="44"/>
      <c r="EJJ34" s="44"/>
      <c r="EJK34" s="44"/>
      <c r="EJL34" s="44"/>
      <c r="EJM34" s="44"/>
      <c r="EJN34" s="44"/>
      <c r="EJO34" s="44"/>
      <c r="EJP34" s="44"/>
      <c r="EJQ34" s="44"/>
      <c r="EJR34" s="44"/>
      <c r="EJS34" s="44"/>
      <c r="EJT34" s="44"/>
      <c r="EJU34" s="44"/>
      <c r="EJV34" s="44"/>
      <c r="EJW34" s="44"/>
      <c r="EJX34" s="44"/>
      <c r="EJY34" s="44"/>
      <c r="EJZ34" s="44"/>
      <c r="EKA34" s="44"/>
      <c r="EKB34" s="44"/>
      <c r="EKC34" s="44"/>
      <c r="EKD34" s="44"/>
      <c r="EKE34" s="44"/>
      <c r="EKF34" s="44"/>
      <c r="EKG34" s="44"/>
      <c r="EKH34" s="44"/>
      <c r="EKI34" s="44"/>
      <c r="EKJ34" s="44"/>
      <c r="EKK34" s="44"/>
      <c r="EKL34" s="44"/>
      <c r="EKM34" s="44"/>
      <c r="EKN34" s="44"/>
      <c r="EKO34" s="44"/>
      <c r="EKP34" s="44"/>
      <c r="EKQ34" s="44"/>
      <c r="EKR34" s="44"/>
      <c r="EKS34" s="44"/>
      <c r="EKT34" s="44"/>
      <c r="EKU34" s="44"/>
      <c r="EKV34" s="44"/>
      <c r="EKW34" s="44"/>
      <c r="EKX34" s="44"/>
      <c r="EKY34" s="44"/>
      <c r="EKZ34" s="44"/>
      <c r="ELA34" s="44"/>
      <c r="ELB34" s="44"/>
      <c r="ELC34" s="44"/>
      <c r="ELD34" s="44"/>
      <c r="ELE34" s="44"/>
      <c r="ELF34" s="44"/>
      <c r="ELG34" s="44"/>
      <c r="ELH34" s="44"/>
      <c r="ELI34" s="44"/>
      <c r="ELJ34" s="44"/>
      <c r="ELK34" s="44"/>
      <c r="ELL34" s="44"/>
      <c r="ELM34" s="44"/>
      <c r="ELN34" s="44"/>
      <c r="ELO34" s="44"/>
      <c r="ELP34" s="44"/>
      <c r="ELQ34" s="44"/>
      <c r="ELR34" s="44"/>
      <c r="ELS34" s="44"/>
      <c r="ELT34" s="44"/>
      <c r="ELU34" s="44"/>
      <c r="ELV34" s="44"/>
      <c r="ELW34" s="44"/>
      <c r="ELX34" s="44"/>
      <c r="ELY34" s="44"/>
      <c r="ELZ34" s="44"/>
      <c r="EMA34" s="44"/>
      <c r="EMB34" s="44"/>
      <c r="EMC34" s="44"/>
      <c r="EMD34" s="44"/>
      <c r="EME34" s="44"/>
      <c r="EMF34" s="44"/>
      <c r="EMG34" s="44"/>
      <c r="EMH34" s="44"/>
      <c r="EMI34" s="44"/>
      <c r="EMJ34" s="44"/>
      <c r="EMK34" s="44"/>
      <c r="EML34" s="44"/>
      <c r="EMM34" s="44"/>
      <c r="EMN34" s="44"/>
      <c r="EMO34" s="44"/>
      <c r="EMP34" s="44"/>
      <c r="EMQ34" s="44"/>
      <c r="EMR34" s="44"/>
      <c r="EMS34" s="44"/>
      <c r="EMT34" s="44"/>
      <c r="EMU34" s="44"/>
      <c r="EMV34" s="44"/>
      <c r="EMW34" s="44"/>
      <c r="EMX34" s="44"/>
      <c r="EMY34" s="44"/>
      <c r="EMZ34" s="44"/>
      <c r="ENA34" s="44"/>
      <c r="ENB34" s="44"/>
      <c r="ENC34" s="44"/>
      <c r="END34" s="44"/>
      <c r="ENE34" s="44"/>
      <c r="ENF34" s="44"/>
      <c r="ENG34" s="44"/>
      <c r="ENH34" s="44"/>
      <c r="ENI34" s="44"/>
      <c r="ENJ34" s="44"/>
      <c r="ENK34" s="44"/>
      <c r="ENL34" s="44"/>
      <c r="ENM34" s="44"/>
      <c r="ENN34" s="44"/>
      <c r="ENO34" s="44"/>
      <c r="ENP34" s="44"/>
      <c r="ENQ34" s="44"/>
      <c r="ENR34" s="44"/>
      <c r="ENS34" s="44"/>
      <c r="ENT34" s="44"/>
      <c r="ENU34" s="44"/>
      <c r="ENV34" s="44"/>
      <c r="ENW34" s="44"/>
      <c r="ENX34" s="44"/>
      <c r="ENY34" s="44"/>
      <c r="ENZ34" s="44"/>
      <c r="EOA34" s="44"/>
      <c r="EOB34" s="44"/>
      <c r="EOC34" s="44"/>
      <c r="EOD34" s="44"/>
      <c r="EOE34" s="44"/>
      <c r="EOF34" s="44"/>
      <c r="EOG34" s="44"/>
      <c r="EOH34" s="44"/>
      <c r="EOI34" s="44"/>
      <c r="EOJ34" s="44"/>
      <c r="EOK34" s="44"/>
      <c r="EOL34" s="44"/>
      <c r="EOM34" s="44"/>
      <c r="EON34" s="44"/>
      <c r="EOO34" s="44"/>
      <c r="EOP34" s="44"/>
      <c r="EOQ34" s="44"/>
      <c r="EOR34" s="44"/>
      <c r="EOS34" s="44"/>
      <c r="EOT34" s="44"/>
      <c r="EOU34" s="44"/>
      <c r="EOV34" s="44"/>
      <c r="EOW34" s="44"/>
      <c r="EOX34" s="44"/>
      <c r="EOY34" s="44"/>
      <c r="EOZ34" s="44"/>
      <c r="EPA34" s="44"/>
      <c r="EPB34" s="44"/>
      <c r="EPC34" s="44"/>
      <c r="EPD34" s="44"/>
      <c r="EPE34" s="44"/>
      <c r="EPF34" s="44"/>
      <c r="EPG34" s="44"/>
      <c r="EPH34" s="44"/>
      <c r="EPI34" s="44"/>
      <c r="EPJ34" s="44"/>
      <c r="EPK34" s="44"/>
      <c r="EPL34" s="44"/>
      <c r="EPM34" s="44"/>
      <c r="EPN34" s="44"/>
      <c r="EPO34" s="44"/>
      <c r="EPP34" s="44"/>
      <c r="EPQ34" s="44"/>
      <c r="EPR34" s="44"/>
      <c r="EPS34" s="44"/>
      <c r="EPT34" s="44"/>
      <c r="EPU34" s="44"/>
      <c r="EPV34" s="44"/>
      <c r="EPW34" s="44"/>
      <c r="EPX34" s="44"/>
      <c r="EPY34" s="44"/>
      <c r="EPZ34" s="44"/>
      <c r="EQA34" s="44"/>
      <c r="EQB34" s="44"/>
      <c r="EQC34" s="44"/>
      <c r="EQD34" s="44"/>
      <c r="EQE34" s="44"/>
      <c r="EQF34" s="44"/>
      <c r="EQG34" s="44"/>
      <c r="EQH34" s="44"/>
      <c r="EQI34" s="44"/>
      <c r="EQJ34" s="44"/>
      <c r="EQK34" s="44"/>
      <c r="EQL34" s="44"/>
      <c r="EQM34" s="44"/>
      <c r="EQN34" s="44"/>
      <c r="EQO34" s="44"/>
      <c r="EQP34" s="44"/>
      <c r="EQQ34" s="44"/>
      <c r="EQR34" s="44"/>
      <c r="EQS34" s="44"/>
      <c r="EQT34" s="44"/>
      <c r="EQU34" s="44"/>
      <c r="EQV34" s="44"/>
      <c r="EQW34" s="44"/>
      <c r="EQX34" s="44"/>
      <c r="EQY34" s="44"/>
      <c r="EQZ34" s="44"/>
      <c r="ERA34" s="44"/>
      <c r="ERB34" s="44"/>
      <c r="ERC34" s="44"/>
      <c r="ERD34" s="44"/>
      <c r="ERE34" s="44"/>
      <c r="ERF34" s="44"/>
      <c r="ERG34" s="44"/>
      <c r="ERH34" s="44"/>
      <c r="ERI34" s="44"/>
      <c r="ERJ34" s="44"/>
      <c r="ERK34" s="44"/>
      <c r="ERL34" s="44"/>
      <c r="ERM34" s="44"/>
      <c r="ERN34" s="44"/>
      <c r="ERO34" s="44"/>
      <c r="ERP34" s="44"/>
      <c r="ERQ34" s="44"/>
      <c r="ERR34" s="44"/>
      <c r="ERS34" s="44"/>
      <c r="ERT34" s="44"/>
      <c r="ERU34" s="44"/>
      <c r="ERV34" s="44"/>
      <c r="ERW34" s="44"/>
      <c r="ERX34" s="44"/>
      <c r="ERY34" s="44"/>
      <c r="ERZ34" s="44"/>
      <c r="ESA34" s="44"/>
      <c r="ESB34" s="44"/>
      <c r="ESC34" s="44"/>
      <c r="ESD34" s="44"/>
      <c r="ESE34" s="44"/>
      <c r="ESF34" s="44"/>
      <c r="ESG34" s="44"/>
      <c r="ESH34" s="44"/>
      <c r="ESI34" s="44"/>
      <c r="ESJ34" s="44"/>
      <c r="ESK34" s="44"/>
      <c r="ESL34" s="44"/>
      <c r="ESM34" s="44"/>
      <c r="ESN34" s="44"/>
      <c r="ESO34" s="44"/>
      <c r="ESP34" s="44"/>
      <c r="ESQ34" s="44"/>
      <c r="ESR34" s="44"/>
      <c r="ESS34" s="44"/>
      <c r="EST34" s="44"/>
      <c r="ESU34" s="44"/>
      <c r="ESV34" s="44"/>
      <c r="ESW34" s="44"/>
      <c r="ESX34" s="44"/>
      <c r="ESY34" s="44"/>
      <c r="ESZ34" s="44"/>
      <c r="ETA34" s="44"/>
      <c r="ETB34" s="44"/>
      <c r="ETC34" s="44"/>
      <c r="ETD34" s="44"/>
      <c r="ETE34" s="44"/>
      <c r="ETF34" s="44"/>
      <c r="ETG34" s="44"/>
      <c r="ETH34" s="44"/>
      <c r="ETI34" s="44"/>
      <c r="ETJ34" s="44"/>
      <c r="ETK34" s="44"/>
      <c r="ETL34" s="44"/>
      <c r="ETM34" s="44"/>
      <c r="ETN34" s="44"/>
      <c r="ETO34" s="44"/>
      <c r="ETP34" s="44"/>
      <c r="ETQ34" s="44"/>
      <c r="ETR34" s="44"/>
      <c r="ETS34" s="44"/>
      <c r="ETT34" s="44"/>
      <c r="ETU34" s="44"/>
      <c r="ETV34" s="44"/>
      <c r="ETW34" s="44"/>
      <c r="ETX34" s="44"/>
      <c r="ETY34" s="44"/>
      <c r="ETZ34" s="44"/>
      <c r="EUA34" s="44"/>
      <c r="EUB34" s="44"/>
      <c r="EUC34" s="44"/>
      <c r="EUD34" s="44"/>
      <c r="EUE34" s="44"/>
      <c r="EUF34" s="44"/>
      <c r="EUG34" s="44"/>
      <c r="EUH34" s="44"/>
      <c r="EUI34" s="44"/>
      <c r="EUJ34" s="44"/>
      <c r="EUK34" s="44"/>
      <c r="EUL34" s="44"/>
      <c r="EUM34" s="44"/>
      <c r="EUN34" s="44"/>
      <c r="EUO34" s="44"/>
      <c r="EUP34" s="44"/>
      <c r="EUQ34" s="44"/>
      <c r="EUR34" s="44"/>
      <c r="EUS34" s="44"/>
      <c r="EUT34" s="44"/>
      <c r="EUU34" s="44"/>
      <c r="EUV34" s="44"/>
      <c r="EUW34" s="44"/>
      <c r="EUX34" s="44"/>
      <c r="EUY34" s="44"/>
      <c r="EUZ34" s="44"/>
      <c r="EVA34" s="44"/>
      <c r="EVB34" s="44"/>
      <c r="EVC34" s="44"/>
      <c r="EVD34" s="44"/>
      <c r="EVE34" s="44"/>
      <c r="EVF34" s="44"/>
      <c r="EVG34" s="44"/>
      <c r="EVH34" s="44"/>
      <c r="EVI34" s="44"/>
      <c r="EVJ34" s="44"/>
      <c r="EVK34" s="44"/>
      <c r="EVL34" s="44"/>
      <c r="EVM34" s="44"/>
      <c r="EVN34" s="44"/>
      <c r="EVO34" s="44"/>
      <c r="EVP34" s="44"/>
      <c r="EVQ34" s="44"/>
      <c r="EVR34" s="44"/>
      <c r="EVS34" s="44"/>
      <c r="EVT34" s="44"/>
      <c r="EVU34" s="44"/>
      <c r="EVV34" s="44"/>
      <c r="EVW34" s="44"/>
      <c r="EVX34" s="44"/>
      <c r="EVY34" s="44"/>
      <c r="EVZ34" s="44"/>
      <c r="EWA34" s="44"/>
      <c r="EWB34" s="44"/>
      <c r="EWC34" s="44"/>
      <c r="EWD34" s="44"/>
      <c r="EWE34" s="44"/>
      <c r="EWF34" s="44"/>
      <c r="EWG34" s="44"/>
      <c r="EWH34" s="44"/>
      <c r="EWI34" s="44"/>
      <c r="EWJ34" s="44"/>
      <c r="EWK34" s="44"/>
      <c r="EWL34" s="44"/>
      <c r="EWM34" s="44"/>
      <c r="EWN34" s="44"/>
      <c r="EWO34" s="44"/>
      <c r="EWP34" s="44"/>
      <c r="EWQ34" s="44"/>
      <c r="EWR34" s="44"/>
      <c r="EWS34" s="44"/>
      <c r="EWT34" s="44"/>
      <c r="EWU34" s="44"/>
      <c r="EWV34" s="44"/>
      <c r="EWW34" s="44"/>
      <c r="EWX34" s="44"/>
      <c r="EWY34" s="44"/>
      <c r="EWZ34" s="44"/>
      <c r="EXA34" s="44"/>
      <c r="EXB34" s="44"/>
      <c r="EXC34" s="44"/>
      <c r="EXD34" s="44"/>
      <c r="EXE34" s="44"/>
      <c r="EXF34" s="44"/>
      <c r="EXG34" s="44"/>
      <c r="EXH34" s="44"/>
      <c r="EXI34" s="44"/>
      <c r="EXJ34" s="44"/>
      <c r="EXK34" s="44"/>
      <c r="EXL34" s="44"/>
      <c r="EXM34" s="44"/>
      <c r="EXN34" s="44"/>
      <c r="EXO34" s="44"/>
      <c r="EXP34" s="44"/>
      <c r="EXQ34" s="44"/>
      <c r="EXR34" s="44"/>
      <c r="EXS34" s="44"/>
      <c r="EXT34" s="44"/>
      <c r="EXU34" s="44"/>
      <c r="EXV34" s="44"/>
      <c r="EXW34" s="44"/>
      <c r="EXX34" s="44"/>
      <c r="EXY34" s="44"/>
      <c r="EXZ34" s="44"/>
      <c r="EYA34" s="44"/>
      <c r="EYB34" s="44"/>
      <c r="EYC34" s="44"/>
      <c r="EYD34" s="44"/>
      <c r="EYE34" s="44"/>
      <c r="EYF34" s="44"/>
      <c r="EYG34" s="44"/>
      <c r="EYH34" s="44"/>
      <c r="EYI34" s="44"/>
      <c r="EYJ34" s="44"/>
      <c r="EYK34" s="44"/>
      <c r="EYL34" s="44"/>
      <c r="EYM34" s="44"/>
      <c r="EYN34" s="44"/>
      <c r="EYO34" s="44"/>
      <c r="EYP34" s="44"/>
      <c r="EYQ34" s="44"/>
      <c r="EYR34" s="44"/>
      <c r="EYS34" s="44"/>
      <c r="EYT34" s="44"/>
      <c r="EYU34" s="44"/>
      <c r="EYV34" s="44"/>
      <c r="EYW34" s="44"/>
      <c r="EYX34" s="44"/>
      <c r="EYY34" s="44"/>
      <c r="EYZ34" s="44"/>
      <c r="EZA34" s="44"/>
      <c r="EZB34" s="44"/>
      <c r="EZC34" s="44"/>
      <c r="EZD34" s="44"/>
      <c r="EZE34" s="44"/>
      <c r="EZF34" s="44"/>
      <c r="EZG34" s="44"/>
      <c r="EZH34" s="44"/>
      <c r="EZI34" s="44"/>
      <c r="EZJ34" s="44"/>
      <c r="EZK34" s="44"/>
      <c r="EZL34" s="44"/>
      <c r="EZM34" s="44"/>
      <c r="EZN34" s="44"/>
      <c r="EZO34" s="44"/>
      <c r="EZP34" s="44"/>
      <c r="EZQ34" s="44"/>
      <c r="EZR34" s="44"/>
      <c r="EZS34" s="44"/>
      <c r="EZT34" s="44"/>
      <c r="EZU34" s="44"/>
      <c r="EZV34" s="44"/>
      <c r="EZW34" s="44"/>
      <c r="EZX34" s="44"/>
      <c r="EZY34" s="44"/>
      <c r="EZZ34" s="44"/>
      <c r="FAA34" s="44"/>
      <c r="FAB34" s="44"/>
      <c r="FAC34" s="44"/>
      <c r="FAD34" s="44"/>
      <c r="FAE34" s="44"/>
      <c r="FAF34" s="44"/>
      <c r="FAG34" s="44"/>
      <c r="FAH34" s="44"/>
      <c r="FAI34" s="44"/>
      <c r="FAJ34" s="44"/>
      <c r="FAK34" s="44"/>
      <c r="FAL34" s="44"/>
      <c r="FAM34" s="44"/>
      <c r="FAN34" s="44"/>
      <c r="FAO34" s="44"/>
      <c r="FAP34" s="44"/>
      <c r="FAQ34" s="44"/>
      <c r="FAR34" s="44"/>
      <c r="FAS34" s="44"/>
      <c r="FAT34" s="44"/>
      <c r="FAU34" s="44"/>
      <c r="FAV34" s="44"/>
      <c r="FAW34" s="44"/>
      <c r="FAX34" s="44"/>
      <c r="FAY34" s="44"/>
      <c r="FAZ34" s="44"/>
      <c r="FBA34" s="44"/>
      <c r="FBB34" s="44"/>
      <c r="FBC34" s="44"/>
      <c r="FBD34" s="44"/>
      <c r="FBE34" s="44"/>
      <c r="FBF34" s="44"/>
      <c r="FBG34" s="44"/>
      <c r="FBH34" s="44"/>
      <c r="FBI34" s="44"/>
      <c r="FBJ34" s="44"/>
      <c r="FBK34" s="44"/>
      <c r="FBL34" s="44"/>
      <c r="FBM34" s="44"/>
      <c r="FBN34" s="44"/>
      <c r="FBO34" s="44"/>
      <c r="FBP34" s="44"/>
      <c r="FBQ34" s="44"/>
      <c r="FBR34" s="44"/>
      <c r="FBS34" s="44"/>
      <c r="FBT34" s="44"/>
      <c r="FBU34" s="44"/>
      <c r="FBV34" s="44"/>
      <c r="FBW34" s="44"/>
      <c r="FBX34" s="44"/>
      <c r="FBY34" s="44"/>
      <c r="FBZ34" s="44"/>
      <c r="FCA34" s="44"/>
      <c r="FCB34" s="44"/>
      <c r="FCC34" s="44"/>
      <c r="FCD34" s="44"/>
      <c r="FCE34" s="44"/>
      <c r="FCF34" s="44"/>
      <c r="FCG34" s="44"/>
      <c r="FCH34" s="44"/>
      <c r="FCI34" s="44"/>
      <c r="FCJ34" s="44"/>
      <c r="FCK34" s="44"/>
      <c r="FCL34" s="44"/>
      <c r="FCM34" s="44"/>
      <c r="FCN34" s="44"/>
      <c r="FCO34" s="44"/>
      <c r="FCP34" s="44"/>
      <c r="FCQ34" s="44"/>
      <c r="FCR34" s="44"/>
      <c r="FCS34" s="44"/>
      <c r="FCT34" s="44"/>
      <c r="FCU34" s="44"/>
      <c r="FCV34" s="44"/>
      <c r="FCW34" s="44"/>
      <c r="FCX34" s="44"/>
      <c r="FCY34" s="44"/>
      <c r="FCZ34" s="44"/>
      <c r="FDA34" s="44"/>
      <c r="FDB34" s="44"/>
      <c r="FDC34" s="44"/>
      <c r="FDD34" s="44"/>
      <c r="FDE34" s="44"/>
      <c r="FDF34" s="44"/>
      <c r="FDG34" s="44"/>
      <c r="FDH34" s="44"/>
      <c r="FDI34" s="44"/>
      <c r="FDJ34" s="44"/>
      <c r="FDK34" s="44"/>
      <c r="FDL34" s="44"/>
      <c r="FDM34" s="44"/>
      <c r="FDN34" s="44"/>
      <c r="FDO34" s="44"/>
      <c r="FDP34" s="44"/>
      <c r="FDQ34" s="44"/>
      <c r="FDR34" s="44"/>
      <c r="FDS34" s="44"/>
      <c r="FDT34" s="44"/>
      <c r="FDU34" s="44"/>
      <c r="FDV34" s="44"/>
      <c r="FDW34" s="44"/>
      <c r="FDX34" s="44"/>
      <c r="FDY34" s="44"/>
      <c r="FDZ34" s="44"/>
      <c r="FEA34" s="44"/>
      <c r="FEB34" s="44"/>
      <c r="FEC34" s="44"/>
      <c r="FED34" s="44"/>
      <c r="FEE34" s="44"/>
      <c r="FEF34" s="44"/>
      <c r="FEG34" s="44"/>
      <c r="FEH34" s="44"/>
      <c r="FEI34" s="44"/>
      <c r="FEJ34" s="44"/>
      <c r="FEK34" s="44"/>
      <c r="FEL34" s="44"/>
      <c r="FEM34" s="44"/>
      <c r="FEN34" s="44"/>
      <c r="FEO34" s="44"/>
      <c r="FEP34" s="44"/>
      <c r="FEQ34" s="44"/>
      <c r="FER34" s="44"/>
      <c r="FES34" s="44"/>
      <c r="FET34" s="44"/>
      <c r="FEU34" s="44"/>
      <c r="FEV34" s="44"/>
      <c r="FEW34" s="44"/>
      <c r="FEX34" s="44"/>
      <c r="FEY34" s="44"/>
      <c r="FEZ34" s="44"/>
      <c r="FFA34" s="44"/>
      <c r="FFB34" s="44"/>
      <c r="FFC34" s="44"/>
      <c r="FFD34" s="44"/>
      <c r="FFE34" s="44"/>
      <c r="FFF34" s="44"/>
      <c r="FFG34" s="44"/>
      <c r="FFH34" s="44"/>
      <c r="FFI34" s="44"/>
      <c r="FFJ34" s="44"/>
      <c r="FFK34" s="44"/>
      <c r="FFL34" s="44"/>
      <c r="FFM34" s="44"/>
      <c r="FFN34" s="44"/>
      <c r="FFO34" s="44"/>
      <c r="FFP34" s="44"/>
      <c r="FFQ34" s="44"/>
      <c r="FFR34" s="44"/>
      <c r="FFS34" s="44"/>
      <c r="FFT34" s="44"/>
      <c r="FFU34" s="44"/>
      <c r="FFV34" s="44"/>
      <c r="FFW34" s="44"/>
      <c r="FFX34" s="44"/>
      <c r="FFY34" s="44"/>
      <c r="FFZ34" s="44"/>
      <c r="FGA34" s="44"/>
      <c r="FGB34" s="44"/>
      <c r="FGC34" s="44"/>
      <c r="FGD34" s="44"/>
      <c r="FGE34" s="44"/>
      <c r="FGF34" s="44"/>
      <c r="FGG34" s="44"/>
      <c r="FGH34" s="44"/>
      <c r="FGI34" s="44"/>
      <c r="FGJ34" s="44"/>
      <c r="FGK34" s="44"/>
      <c r="FGL34" s="44"/>
      <c r="FGM34" s="44"/>
      <c r="FGN34" s="44"/>
      <c r="FGO34" s="44"/>
      <c r="FGP34" s="44"/>
      <c r="FGQ34" s="44"/>
      <c r="FGR34" s="44"/>
      <c r="FGS34" s="44"/>
      <c r="FGT34" s="44"/>
      <c r="FGU34" s="44"/>
      <c r="FGV34" s="44"/>
      <c r="FGW34" s="44"/>
      <c r="FGX34" s="44"/>
      <c r="FGY34" s="44"/>
      <c r="FGZ34" s="44"/>
      <c r="FHA34" s="44"/>
      <c r="FHB34" s="44"/>
      <c r="FHC34" s="44"/>
      <c r="FHD34" s="44"/>
      <c r="FHE34" s="44"/>
      <c r="FHF34" s="44"/>
      <c r="FHG34" s="44"/>
      <c r="FHH34" s="44"/>
      <c r="FHI34" s="44"/>
      <c r="FHJ34" s="44"/>
      <c r="FHK34" s="44"/>
      <c r="FHL34" s="44"/>
      <c r="FHM34" s="44"/>
      <c r="FHN34" s="44"/>
      <c r="FHO34" s="44"/>
      <c r="FHP34" s="44"/>
      <c r="FHQ34" s="44"/>
      <c r="FHR34" s="44"/>
      <c r="FHS34" s="44"/>
      <c r="FHT34" s="44"/>
      <c r="FHU34" s="44"/>
      <c r="FHV34" s="44"/>
      <c r="FHW34" s="44"/>
      <c r="FHX34" s="44"/>
      <c r="FHY34" s="44"/>
      <c r="FHZ34" s="44"/>
      <c r="FIA34" s="44"/>
      <c r="FIB34" s="44"/>
      <c r="FIC34" s="44"/>
      <c r="FID34" s="44"/>
      <c r="FIE34" s="44"/>
      <c r="FIF34" s="44"/>
      <c r="FIG34" s="44"/>
      <c r="FIH34" s="44"/>
      <c r="FII34" s="44"/>
      <c r="FIJ34" s="44"/>
      <c r="FIK34" s="44"/>
      <c r="FIL34" s="44"/>
      <c r="FIM34" s="44"/>
      <c r="FIN34" s="44"/>
      <c r="FIO34" s="44"/>
      <c r="FIP34" s="44"/>
      <c r="FIQ34" s="44"/>
      <c r="FIR34" s="44"/>
      <c r="FIS34" s="44"/>
      <c r="FIT34" s="44"/>
      <c r="FIU34" s="44"/>
      <c r="FIV34" s="44"/>
      <c r="FIW34" s="44"/>
      <c r="FIX34" s="44"/>
      <c r="FIY34" s="44"/>
      <c r="FIZ34" s="44"/>
      <c r="FJA34" s="44"/>
      <c r="FJB34" s="44"/>
      <c r="FJC34" s="44"/>
      <c r="FJD34" s="44"/>
      <c r="FJE34" s="44"/>
      <c r="FJF34" s="44"/>
      <c r="FJG34" s="44"/>
      <c r="FJH34" s="44"/>
      <c r="FJI34" s="44"/>
      <c r="FJJ34" s="44"/>
      <c r="FJK34" s="44"/>
      <c r="FJL34" s="44"/>
      <c r="FJM34" s="44"/>
      <c r="FJN34" s="44"/>
      <c r="FJO34" s="44"/>
      <c r="FJP34" s="44"/>
      <c r="FJQ34" s="44"/>
      <c r="FJR34" s="44"/>
      <c r="FJS34" s="44"/>
      <c r="FJT34" s="44"/>
      <c r="FJU34" s="44"/>
      <c r="FJV34" s="44"/>
      <c r="FJW34" s="44"/>
      <c r="FJX34" s="44"/>
      <c r="FJY34" s="44"/>
      <c r="FJZ34" s="44"/>
      <c r="FKA34" s="44"/>
      <c r="FKB34" s="44"/>
      <c r="FKC34" s="44"/>
      <c r="FKD34" s="44"/>
      <c r="FKE34" s="44"/>
      <c r="FKF34" s="44"/>
      <c r="FKG34" s="44"/>
      <c r="FKH34" s="44"/>
      <c r="FKI34" s="44"/>
      <c r="FKJ34" s="44"/>
      <c r="FKK34" s="44"/>
      <c r="FKL34" s="44"/>
      <c r="FKM34" s="44"/>
      <c r="FKN34" s="44"/>
      <c r="FKO34" s="44"/>
      <c r="FKP34" s="44"/>
      <c r="FKQ34" s="44"/>
    </row>
    <row r="35" spans="1:4359" s="38" customFormat="1" ht="26.25" customHeight="1" thickBot="1" x14ac:dyDescent="0.3">
      <c r="A35" s="732"/>
      <c r="B35" s="811"/>
      <c r="C35" s="790"/>
      <c r="D35" s="791"/>
      <c r="E35" s="791"/>
      <c r="F35" s="333" t="s">
        <v>23</v>
      </c>
      <c r="G35" s="259">
        <v>8.2600000000000007E-2</v>
      </c>
      <c r="H35" s="259">
        <v>8.3400000000000002E-2</v>
      </c>
      <c r="I35" s="259">
        <v>8.3400000000000002E-2</v>
      </c>
      <c r="J35" s="259">
        <v>8.3400000000000002E-2</v>
      </c>
      <c r="K35" s="259">
        <v>8.3400000000000002E-2</v>
      </c>
      <c r="L35" s="259">
        <v>8.3400000000000002E-2</v>
      </c>
      <c r="M35" s="259">
        <v>8.3400000000000002E-2</v>
      </c>
      <c r="N35" s="259">
        <v>8.3400000000000002E-2</v>
      </c>
      <c r="O35" s="259">
        <v>8.3400000000000002E-2</v>
      </c>
      <c r="P35" s="259">
        <v>8.3400000000000002E-2</v>
      </c>
      <c r="Q35" s="259">
        <v>8.3400000000000002E-2</v>
      </c>
      <c r="R35" s="259">
        <v>8.3400000000000002E-2</v>
      </c>
      <c r="S35" s="335">
        <f>SUM(G35:R35)</f>
        <v>1.0000000000000002</v>
      </c>
      <c r="T35" s="794"/>
      <c r="U35" s="744"/>
      <c r="V35" s="746"/>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c r="IG35" s="44"/>
      <c r="IH35" s="44"/>
      <c r="II35" s="44"/>
      <c r="IJ35" s="44"/>
      <c r="IK35" s="44"/>
      <c r="IL35" s="44"/>
      <c r="IM35" s="44"/>
      <c r="IN35" s="44"/>
      <c r="IO35" s="44"/>
      <c r="IP35" s="44"/>
      <c r="IQ35" s="44"/>
      <c r="IR35" s="44"/>
      <c r="IS35" s="44"/>
      <c r="IT35" s="44"/>
      <c r="IU35" s="44"/>
      <c r="IV35" s="44"/>
      <c r="IW35" s="44"/>
      <c r="IX35" s="44"/>
      <c r="IY35" s="44"/>
      <c r="IZ35" s="44"/>
      <c r="JA35" s="44"/>
      <c r="JB35" s="44"/>
      <c r="JC35" s="44"/>
      <c r="JD35" s="44"/>
      <c r="JE35" s="44"/>
      <c r="JF35" s="44"/>
      <c r="JG35" s="44"/>
      <c r="JH35" s="44"/>
      <c r="JI35" s="44"/>
      <c r="JJ35" s="44"/>
      <c r="JK35" s="44"/>
      <c r="JL35" s="44"/>
      <c r="JM35" s="44"/>
      <c r="JN35" s="44"/>
      <c r="JO35" s="44"/>
      <c r="JP35" s="44"/>
      <c r="JQ35" s="44"/>
      <c r="JR35" s="44"/>
      <c r="JS35" s="44"/>
      <c r="JT35" s="44"/>
      <c r="JU35" s="44"/>
      <c r="JV35" s="44"/>
      <c r="JW35" s="44"/>
      <c r="JX35" s="44"/>
      <c r="JY35" s="44"/>
      <c r="JZ35" s="44"/>
      <c r="KA35" s="44"/>
      <c r="KB35" s="44"/>
      <c r="KC35" s="44"/>
      <c r="KD35" s="44"/>
      <c r="KE35" s="44"/>
      <c r="KF35" s="44"/>
      <c r="KG35" s="44"/>
      <c r="KH35" s="44"/>
      <c r="KI35" s="44"/>
      <c r="KJ35" s="44"/>
      <c r="KK35" s="44"/>
      <c r="KL35" s="44"/>
      <c r="KM35" s="44"/>
      <c r="KN35" s="44"/>
      <c r="KO35" s="44"/>
      <c r="KP35" s="44"/>
      <c r="KQ35" s="44"/>
      <c r="KR35" s="44"/>
      <c r="KS35" s="44"/>
      <c r="KT35" s="44"/>
      <c r="KU35" s="44"/>
      <c r="KV35" s="44"/>
      <c r="KW35" s="44"/>
      <c r="KX35" s="44"/>
      <c r="KY35" s="44"/>
      <c r="KZ35" s="44"/>
      <c r="LA35" s="44"/>
      <c r="LB35" s="44"/>
      <c r="LC35" s="44"/>
      <c r="LD35" s="44"/>
      <c r="LE35" s="44"/>
      <c r="LF35" s="44"/>
      <c r="LG35" s="44"/>
      <c r="LH35" s="44"/>
      <c r="LI35" s="44"/>
      <c r="LJ35" s="44"/>
      <c r="LK35" s="44"/>
      <c r="LL35" s="44"/>
      <c r="LM35" s="44"/>
      <c r="LN35" s="44"/>
      <c r="LO35" s="44"/>
      <c r="LP35" s="44"/>
      <c r="LQ35" s="44"/>
      <c r="LR35" s="44"/>
      <c r="LS35" s="44"/>
      <c r="LT35" s="44"/>
      <c r="LU35" s="44"/>
      <c r="LV35" s="44"/>
      <c r="LW35" s="44"/>
      <c r="LX35" s="44"/>
      <c r="LY35" s="44"/>
      <c r="LZ35" s="44"/>
      <c r="MA35" s="44"/>
      <c r="MB35" s="44"/>
      <c r="MC35" s="44"/>
      <c r="MD35" s="44"/>
      <c r="ME35" s="44"/>
      <c r="MF35" s="44"/>
      <c r="MG35" s="44"/>
      <c r="MH35" s="44"/>
      <c r="MI35" s="44"/>
      <c r="MJ35" s="44"/>
      <c r="MK35" s="44"/>
      <c r="ML35" s="44"/>
      <c r="MM35" s="44"/>
      <c r="MN35" s="44"/>
      <c r="MO35" s="44"/>
      <c r="MP35" s="44"/>
      <c r="MQ35" s="44"/>
      <c r="MR35" s="44"/>
      <c r="MS35" s="44"/>
      <c r="MT35" s="44"/>
      <c r="MU35" s="44"/>
      <c r="MV35" s="44"/>
      <c r="MW35" s="44"/>
      <c r="MX35" s="44"/>
      <c r="MY35" s="44"/>
      <c r="MZ35" s="44"/>
      <c r="NA35" s="44"/>
      <c r="NB35" s="44"/>
      <c r="NC35" s="44"/>
      <c r="ND35" s="44"/>
      <c r="NE35" s="44"/>
      <c r="NF35" s="44"/>
      <c r="NG35" s="44"/>
      <c r="NH35" s="44"/>
      <c r="NI35" s="44"/>
      <c r="NJ35" s="44"/>
      <c r="NK35" s="44"/>
      <c r="NL35" s="44"/>
      <c r="NM35" s="44"/>
      <c r="NN35" s="44"/>
      <c r="NO35" s="44"/>
      <c r="NP35" s="44"/>
      <c r="NQ35" s="44"/>
      <c r="NR35" s="44"/>
      <c r="NS35" s="44"/>
      <c r="NT35" s="44"/>
      <c r="NU35" s="44"/>
      <c r="NV35" s="44"/>
      <c r="NW35" s="44"/>
      <c r="NX35" s="44"/>
      <c r="NY35" s="44"/>
      <c r="NZ35" s="44"/>
      <c r="OA35" s="44"/>
      <c r="OB35" s="44"/>
      <c r="OC35" s="44"/>
      <c r="OD35" s="44"/>
      <c r="OE35" s="44"/>
      <c r="OF35" s="44"/>
      <c r="OG35" s="44"/>
      <c r="OH35" s="44"/>
      <c r="OI35" s="44"/>
      <c r="OJ35" s="44"/>
      <c r="OK35" s="44"/>
      <c r="OL35" s="44"/>
      <c r="OM35" s="44"/>
      <c r="ON35" s="44"/>
      <c r="OO35" s="44"/>
      <c r="OP35" s="44"/>
      <c r="OQ35" s="44"/>
      <c r="OR35" s="44"/>
      <c r="OS35" s="44"/>
      <c r="OT35" s="44"/>
      <c r="OU35" s="44"/>
      <c r="OV35" s="44"/>
      <c r="OW35" s="44"/>
      <c r="OX35" s="44"/>
      <c r="OY35" s="44"/>
      <c r="OZ35" s="44"/>
      <c r="PA35" s="44"/>
      <c r="PB35" s="44"/>
      <c r="PC35" s="44"/>
      <c r="PD35" s="44"/>
      <c r="PE35" s="44"/>
      <c r="PF35" s="44"/>
      <c r="PG35" s="44"/>
      <c r="PH35" s="44"/>
      <c r="PI35" s="44"/>
      <c r="PJ35" s="44"/>
      <c r="PK35" s="44"/>
      <c r="PL35" s="44"/>
      <c r="PM35" s="44"/>
      <c r="PN35" s="44"/>
      <c r="PO35" s="44"/>
      <c r="PP35" s="44"/>
      <c r="PQ35" s="44"/>
      <c r="PR35" s="44"/>
      <c r="PS35" s="44"/>
      <c r="PT35" s="44"/>
      <c r="PU35" s="44"/>
      <c r="PV35" s="44"/>
      <c r="PW35" s="44"/>
      <c r="PX35" s="44"/>
      <c r="PY35" s="44"/>
      <c r="PZ35" s="44"/>
      <c r="QA35" s="44"/>
      <c r="QB35" s="44"/>
      <c r="QC35" s="44"/>
      <c r="QD35" s="44"/>
      <c r="QE35" s="44"/>
      <c r="QF35" s="44"/>
      <c r="QG35" s="44"/>
      <c r="QH35" s="44"/>
      <c r="QI35" s="44"/>
      <c r="QJ35" s="44"/>
      <c r="QK35" s="44"/>
      <c r="QL35" s="44"/>
      <c r="QM35" s="44"/>
      <c r="QN35" s="44"/>
      <c r="QO35" s="44"/>
      <c r="QP35" s="44"/>
      <c r="QQ35" s="44"/>
      <c r="QR35" s="44"/>
      <c r="QS35" s="44"/>
      <c r="QT35" s="44"/>
      <c r="QU35" s="44"/>
      <c r="QV35" s="44"/>
      <c r="QW35" s="44"/>
      <c r="QX35" s="44"/>
      <c r="QY35" s="44"/>
      <c r="QZ35" s="44"/>
      <c r="RA35" s="44"/>
      <c r="RB35" s="44"/>
      <c r="RC35" s="44"/>
      <c r="RD35" s="44"/>
      <c r="RE35" s="44"/>
      <c r="RF35" s="44"/>
      <c r="RG35" s="44"/>
      <c r="RH35" s="44"/>
      <c r="RI35" s="44"/>
      <c r="RJ35" s="44"/>
      <c r="RK35" s="44"/>
      <c r="RL35" s="44"/>
      <c r="RM35" s="44"/>
      <c r="RN35" s="44"/>
      <c r="RO35" s="44"/>
      <c r="RP35" s="44"/>
      <c r="RQ35" s="44"/>
      <c r="RR35" s="44"/>
      <c r="RS35" s="44"/>
      <c r="RT35" s="44"/>
      <c r="RU35" s="44"/>
      <c r="RV35" s="44"/>
      <c r="RW35" s="44"/>
      <c r="RX35" s="44"/>
      <c r="RY35" s="44"/>
      <c r="RZ35" s="44"/>
      <c r="SA35" s="44"/>
      <c r="SB35" s="44"/>
      <c r="SC35" s="44"/>
      <c r="SD35" s="44"/>
      <c r="SE35" s="44"/>
      <c r="SF35" s="44"/>
      <c r="SG35" s="44"/>
      <c r="SH35" s="44"/>
      <c r="SI35" s="44"/>
      <c r="SJ35" s="44"/>
      <c r="SK35" s="44"/>
      <c r="SL35" s="44"/>
      <c r="SM35" s="44"/>
      <c r="SN35" s="44"/>
      <c r="SO35" s="44"/>
      <c r="SP35" s="44"/>
      <c r="SQ35" s="44"/>
      <c r="SR35" s="44"/>
      <c r="SS35" s="44"/>
      <c r="ST35" s="44"/>
      <c r="SU35" s="44"/>
      <c r="SV35" s="44"/>
      <c r="SW35" s="44"/>
      <c r="SX35" s="44"/>
      <c r="SY35" s="44"/>
      <c r="SZ35" s="44"/>
      <c r="TA35" s="44"/>
      <c r="TB35" s="44"/>
      <c r="TC35" s="44"/>
      <c r="TD35" s="44"/>
      <c r="TE35" s="44"/>
      <c r="TF35" s="44"/>
      <c r="TG35" s="44"/>
      <c r="TH35" s="44"/>
      <c r="TI35" s="44"/>
      <c r="TJ35" s="44"/>
      <c r="TK35" s="44"/>
      <c r="TL35" s="44"/>
      <c r="TM35" s="44"/>
      <c r="TN35" s="44"/>
      <c r="TO35" s="44"/>
      <c r="TP35" s="44"/>
      <c r="TQ35" s="44"/>
      <c r="TR35" s="44"/>
      <c r="TS35" s="44"/>
      <c r="TT35" s="44"/>
      <c r="TU35" s="44"/>
      <c r="TV35" s="44"/>
      <c r="TW35" s="44"/>
      <c r="TX35" s="44"/>
      <c r="TY35" s="44"/>
      <c r="TZ35" s="44"/>
      <c r="UA35" s="44"/>
      <c r="UB35" s="44"/>
      <c r="UC35" s="44"/>
      <c r="UD35" s="44"/>
      <c r="UE35" s="44"/>
      <c r="UF35" s="44"/>
      <c r="UG35" s="44"/>
      <c r="UH35" s="44"/>
      <c r="UI35" s="44"/>
      <c r="UJ35" s="44"/>
      <c r="UK35" s="44"/>
      <c r="UL35" s="44"/>
      <c r="UM35" s="44"/>
      <c r="UN35" s="44"/>
      <c r="UO35" s="44"/>
      <c r="UP35" s="44"/>
      <c r="UQ35" s="44"/>
      <c r="UR35" s="44"/>
      <c r="US35" s="44"/>
      <c r="UT35" s="44"/>
      <c r="UU35" s="44"/>
      <c r="UV35" s="44"/>
      <c r="UW35" s="44"/>
      <c r="UX35" s="44"/>
      <c r="UY35" s="44"/>
      <c r="UZ35" s="44"/>
      <c r="VA35" s="44"/>
      <c r="VB35" s="44"/>
      <c r="VC35" s="44"/>
      <c r="VD35" s="44"/>
      <c r="VE35" s="44"/>
      <c r="VF35" s="44"/>
      <c r="VG35" s="44"/>
      <c r="VH35" s="44"/>
      <c r="VI35" s="44"/>
      <c r="VJ35" s="44"/>
      <c r="VK35" s="44"/>
      <c r="VL35" s="44"/>
      <c r="VM35" s="44"/>
      <c r="VN35" s="44"/>
      <c r="VO35" s="44"/>
      <c r="VP35" s="44"/>
      <c r="VQ35" s="44"/>
      <c r="VR35" s="44"/>
      <c r="VS35" s="44"/>
      <c r="VT35" s="44"/>
      <c r="VU35" s="44"/>
      <c r="VV35" s="44"/>
      <c r="VW35" s="44"/>
      <c r="VX35" s="44"/>
      <c r="VY35" s="44"/>
      <c r="VZ35" s="44"/>
      <c r="WA35" s="44"/>
      <c r="WB35" s="44"/>
      <c r="WC35" s="44"/>
      <c r="WD35" s="44"/>
      <c r="WE35" s="44"/>
      <c r="WF35" s="44"/>
      <c r="WG35" s="44"/>
      <c r="WH35" s="44"/>
      <c r="WI35" s="44"/>
      <c r="WJ35" s="44"/>
      <c r="WK35" s="44"/>
      <c r="WL35" s="44"/>
      <c r="WM35" s="44"/>
      <c r="WN35" s="44"/>
      <c r="WO35" s="44"/>
      <c r="WP35" s="44"/>
      <c r="WQ35" s="44"/>
      <c r="WR35" s="44"/>
      <c r="WS35" s="44"/>
      <c r="WT35" s="44"/>
      <c r="WU35" s="44"/>
      <c r="WV35" s="44"/>
      <c r="WW35" s="44"/>
      <c r="WX35" s="44"/>
      <c r="WY35" s="44"/>
      <c r="WZ35" s="44"/>
      <c r="XA35" s="44"/>
      <c r="XB35" s="44"/>
      <c r="XC35" s="44"/>
      <c r="XD35" s="44"/>
      <c r="XE35" s="44"/>
      <c r="XF35" s="44"/>
      <c r="XG35" s="44"/>
      <c r="XH35" s="44"/>
      <c r="XI35" s="44"/>
      <c r="XJ35" s="44"/>
      <c r="XK35" s="44"/>
      <c r="XL35" s="44"/>
      <c r="XM35" s="44"/>
      <c r="XN35" s="44"/>
      <c r="XO35" s="44"/>
      <c r="XP35" s="44"/>
      <c r="XQ35" s="44"/>
      <c r="XR35" s="44"/>
      <c r="XS35" s="44"/>
      <c r="XT35" s="44"/>
      <c r="XU35" s="44"/>
      <c r="XV35" s="44"/>
      <c r="XW35" s="44"/>
      <c r="XX35" s="44"/>
      <c r="XY35" s="44"/>
      <c r="XZ35" s="44"/>
      <c r="YA35" s="44"/>
      <c r="YB35" s="44"/>
      <c r="YC35" s="44"/>
      <c r="YD35" s="44"/>
      <c r="YE35" s="44"/>
      <c r="YF35" s="44"/>
      <c r="YG35" s="44"/>
      <c r="YH35" s="44"/>
      <c r="YI35" s="44"/>
      <c r="YJ35" s="44"/>
      <c r="YK35" s="44"/>
      <c r="YL35" s="44"/>
      <c r="YM35" s="44"/>
      <c r="YN35" s="44"/>
      <c r="YO35" s="44"/>
      <c r="YP35" s="44"/>
      <c r="YQ35" s="44"/>
      <c r="YR35" s="44"/>
      <c r="YS35" s="44"/>
      <c r="YT35" s="44"/>
      <c r="YU35" s="44"/>
      <c r="YV35" s="44"/>
      <c r="YW35" s="44"/>
      <c r="YX35" s="44"/>
      <c r="YY35" s="44"/>
      <c r="YZ35" s="44"/>
      <c r="ZA35" s="44"/>
      <c r="ZB35" s="44"/>
      <c r="ZC35" s="44"/>
      <c r="ZD35" s="44"/>
      <c r="ZE35" s="44"/>
      <c r="ZF35" s="44"/>
      <c r="ZG35" s="44"/>
      <c r="ZH35" s="44"/>
      <c r="ZI35" s="44"/>
      <c r="ZJ35" s="44"/>
      <c r="ZK35" s="44"/>
      <c r="ZL35" s="44"/>
      <c r="ZM35" s="44"/>
      <c r="ZN35" s="44"/>
      <c r="ZO35" s="44"/>
      <c r="ZP35" s="44"/>
      <c r="ZQ35" s="44"/>
      <c r="ZR35" s="44"/>
      <c r="ZS35" s="44"/>
      <c r="ZT35" s="44"/>
      <c r="ZU35" s="44"/>
      <c r="ZV35" s="44"/>
      <c r="ZW35" s="44"/>
      <c r="ZX35" s="44"/>
      <c r="ZY35" s="44"/>
      <c r="ZZ35" s="44"/>
      <c r="AAA35" s="44"/>
      <c r="AAB35" s="44"/>
      <c r="AAC35" s="44"/>
      <c r="AAD35" s="44"/>
      <c r="AAE35" s="44"/>
      <c r="AAF35" s="44"/>
      <c r="AAG35" s="44"/>
      <c r="AAH35" s="44"/>
      <c r="AAI35" s="44"/>
      <c r="AAJ35" s="44"/>
      <c r="AAK35" s="44"/>
      <c r="AAL35" s="44"/>
      <c r="AAM35" s="44"/>
      <c r="AAN35" s="44"/>
      <c r="AAO35" s="44"/>
      <c r="AAP35" s="44"/>
      <c r="AAQ35" s="44"/>
      <c r="AAR35" s="44"/>
      <c r="AAS35" s="44"/>
      <c r="AAT35" s="44"/>
      <c r="AAU35" s="44"/>
      <c r="AAV35" s="44"/>
      <c r="AAW35" s="44"/>
      <c r="AAX35" s="44"/>
      <c r="AAY35" s="44"/>
      <c r="AAZ35" s="44"/>
      <c r="ABA35" s="44"/>
      <c r="ABB35" s="44"/>
      <c r="ABC35" s="44"/>
      <c r="ABD35" s="44"/>
      <c r="ABE35" s="44"/>
      <c r="ABF35" s="44"/>
      <c r="ABG35" s="44"/>
      <c r="ABH35" s="44"/>
      <c r="ABI35" s="44"/>
      <c r="ABJ35" s="44"/>
      <c r="ABK35" s="44"/>
      <c r="ABL35" s="44"/>
      <c r="ABM35" s="44"/>
      <c r="ABN35" s="44"/>
      <c r="ABO35" s="44"/>
      <c r="ABP35" s="44"/>
      <c r="ABQ35" s="44"/>
      <c r="ABR35" s="44"/>
      <c r="ABS35" s="44"/>
      <c r="ABT35" s="44"/>
      <c r="ABU35" s="44"/>
      <c r="ABV35" s="44"/>
      <c r="ABW35" s="44"/>
      <c r="ABX35" s="44"/>
      <c r="ABY35" s="44"/>
      <c r="ABZ35" s="44"/>
      <c r="ACA35" s="44"/>
      <c r="ACB35" s="44"/>
      <c r="ACC35" s="44"/>
      <c r="ACD35" s="44"/>
      <c r="ACE35" s="44"/>
      <c r="ACF35" s="44"/>
      <c r="ACG35" s="44"/>
      <c r="ACH35" s="44"/>
      <c r="ACI35" s="44"/>
      <c r="ACJ35" s="44"/>
      <c r="ACK35" s="44"/>
      <c r="ACL35" s="44"/>
      <c r="ACM35" s="44"/>
      <c r="ACN35" s="44"/>
      <c r="ACO35" s="44"/>
      <c r="ACP35" s="44"/>
      <c r="ACQ35" s="44"/>
      <c r="ACR35" s="44"/>
      <c r="ACS35" s="44"/>
      <c r="ACT35" s="44"/>
      <c r="ACU35" s="44"/>
      <c r="ACV35" s="44"/>
      <c r="ACW35" s="44"/>
      <c r="ACX35" s="44"/>
      <c r="ACY35" s="44"/>
      <c r="ACZ35" s="44"/>
      <c r="ADA35" s="44"/>
      <c r="ADB35" s="44"/>
      <c r="ADC35" s="44"/>
      <c r="ADD35" s="44"/>
      <c r="ADE35" s="44"/>
      <c r="ADF35" s="44"/>
      <c r="ADG35" s="44"/>
      <c r="ADH35" s="44"/>
      <c r="ADI35" s="44"/>
      <c r="ADJ35" s="44"/>
      <c r="ADK35" s="44"/>
      <c r="ADL35" s="44"/>
      <c r="ADM35" s="44"/>
      <c r="ADN35" s="44"/>
      <c r="ADO35" s="44"/>
      <c r="ADP35" s="44"/>
      <c r="ADQ35" s="44"/>
      <c r="ADR35" s="44"/>
      <c r="ADS35" s="44"/>
      <c r="ADT35" s="44"/>
      <c r="ADU35" s="44"/>
      <c r="ADV35" s="44"/>
      <c r="ADW35" s="44"/>
      <c r="ADX35" s="44"/>
      <c r="ADY35" s="44"/>
      <c r="ADZ35" s="44"/>
      <c r="AEA35" s="44"/>
      <c r="AEB35" s="44"/>
      <c r="AEC35" s="44"/>
      <c r="AED35" s="44"/>
      <c r="AEE35" s="44"/>
      <c r="AEF35" s="44"/>
      <c r="AEG35" s="44"/>
      <c r="AEH35" s="44"/>
      <c r="AEI35" s="44"/>
      <c r="AEJ35" s="44"/>
      <c r="AEK35" s="44"/>
      <c r="AEL35" s="44"/>
      <c r="AEM35" s="44"/>
      <c r="AEN35" s="44"/>
      <c r="AEO35" s="44"/>
      <c r="AEP35" s="44"/>
      <c r="AEQ35" s="44"/>
      <c r="AER35" s="44"/>
      <c r="AES35" s="44"/>
      <c r="AET35" s="44"/>
      <c r="AEU35" s="44"/>
      <c r="AEV35" s="44"/>
      <c r="AEW35" s="44"/>
      <c r="AEX35" s="44"/>
      <c r="AEY35" s="44"/>
      <c r="AEZ35" s="44"/>
      <c r="AFA35" s="44"/>
      <c r="AFB35" s="44"/>
      <c r="AFC35" s="44"/>
      <c r="AFD35" s="44"/>
      <c r="AFE35" s="44"/>
      <c r="AFF35" s="44"/>
      <c r="AFG35" s="44"/>
      <c r="AFH35" s="44"/>
      <c r="AFI35" s="44"/>
      <c r="AFJ35" s="44"/>
      <c r="AFK35" s="44"/>
      <c r="AFL35" s="44"/>
      <c r="AFM35" s="44"/>
      <c r="AFN35" s="44"/>
      <c r="AFO35" s="44"/>
      <c r="AFP35" s="44"/>
      <c r="AFQ35" s="44"/>
      <c r="AFR35" s="44"/>
      <c r="AFS35" s="44"/>
      <c r="AFT35" s="44"/>
      <c r="AFU35" s="44"/>
      <c r="AFV35" s="44"/>
      <c r="AFW35" s="44"/>
      <c r="AFX35" s="44"/>
      <c r="AFY35" s="44"/>
      <c r="AFZ35" s="44"/>
      <c r="AGA35" s="44"/>
      <c r="AGB35" s="44"/>
      <c r="AGC35" s="44"/>
      <c r="AGD35" s="44"/>
      <c r="AGE35" s="44"/>
      <c r="AGF35" s="44"/>
      <c r="AGG35" s="44"/>
      <c r="AGH35" s="44"/>
      <c r="AGI35" s="44"/>
      <c r="AGJ35" s="44"/>
      <c r="AGK35" s="44"/>
      <c r="AGL35" s="44"/>
      <c r="AGM35" s="44"/>
      <c r="AGN35" s="44"/>
      <c r="AGO35" s="44"/>
      <c r="AGP35" s="44"/>
      <c r="AGQ35" s="44"/>
      <c r="AGR35" s="44"/>
      <c r="AGS35" s="44"/>
      <c r="AGT35" s="44"/>
      <c r="AGU35" s="44"/>
      <c r="AGV35" s="44"/>
      <c r="AGW35" s="44"/>
      <c r="AGX35" s="44"/>
      <c r="AGY35" s="44"/>
      <c r="AGZ35" s="44"/>
      <c r="AHA35" s="44"/>
      <c r="AHB35" s="44"/>
      <c r="AHC35" s="44"/>
      <c r="AHD35" s="44"/>
      <c r="AHE35" s="44"/>
      <c r="AHF35" s="44"/>
      <c r="AHG35" s="44"/>
      <c r="AHH35" s="44"/>
      <c r="AHI35" s="44"/>
      <c r="AHJ35" s="44"/>
      <c r="AHK35" s="44"/>
      <c r="AHL35" s="44"/>
      <c r="AHM35" s="44"/>
      <c r="AHN35" s="44"/>
      <c r="AHO35" s="44"/>
      <c r="AHP35" s="44"/>
      <c r="AHQ35" s="44"/>
      <c r="AHR35" s="44"/>
      <c r="AHS35" s="44"/>
      <c r="AHT35" s="44"/>
      <c r="AHU35" s="44"/>
      <c r="AHV35" s="44"/>
      <c r="AHW35" s="44"/>
      <c r="AHX35" s="44"/>
      <c r="AHY35" s="44"/>
      <c r="AHZ35" s="44"/>
      <c r="AIA35" s="44"/>
      <c r="AIB35" s="44"/>
      <c r="AIC35" s="44"/>
      <c r="AID35" s="44"/>
      <c r="AIE35" s="44"/>
      <c r="AIF35" s="44"/>
      <c r="AIG35" s="44"/>
      <c r="AIH35" s="44"/>
      <c r="AII35" s="44"/>
      <c r="AIJ35" s="44"/>
      <c r="AIK35" s="44"/>
      <c r="AIL35" s="44"/>
      <c r="AIM35" s="44"/>
      <c r="AIN35" s="44"/>
      <c r="AIO35" s="44"/>
      <c r="AIP35" s="44"/>
      <c r="AIQ35" s="44"/>
      <c r="AIR35" s="44"/>
      <c r="AIS35" s="44"/>
      <c r="AIT35" s="44"/>
      <c r="AIU35" s="44"/>
      <c r="AIV35" s="44"/>
      <c r="AIW35" s="44"/>
      <c r="AIX35" s="44"/>
      <c r="AIY35" s="44"/>
      <c r="AIZ35" s="44"/>
      <c r="AJA35" s="44"/>
      <c r="AJB35" s="44"/>
      <c r="AJC35" s="44"/>
      <c r="AJD35" s="44"/>
      <c r="AJE35" s="44"/>
      <c r="AJF35" s="44"/>
      <c r="AJG35" s="44"/>
      <c r="AJH35" s="44"/>
      <c r="AJI35" s="44"/>
      <c r="AJJ35" s="44"/>
      <c r="AJK35" s="44"/>
      <c r="AJL35" s="44"/>
      <c r="AJM35" s="44"/>
      <c r="AJN35" s="44"/>
      <c r="AJO35" s="44"/>
      <c r="AJP35" s="44"/>
      <c r="AJQ35" s="44"/>
      <c r="AJR35" s="44"/>
      <c r="AJS35" s="44"/>
      <c r="AJT35" s="44"/>
      <c r="AJU35" s="44"/>
      <c r="AJV35" s="44"/>
      <c r="AJW35" s="44"/>
      <c r="AJX35" s="44"/>
      <c r="AJY35" s="44"/>
      <c r="AJZ35" s="44"/>
      <c r="AKA35" s="44"/>
      <c r="AKB35" s="44"/>
      <c r="AKC35" s="44"/>
      <c r="AKD35" s="44"/>
      <c r="AKE35" s="44"/>
      <c r="AKF35" s="44"/>
      <c r="AKG35" s="44"/>
      <c r="AKH35" s="44"/>
      <c r="AKI35" s="44"/>
      <c r="AKJ35" s="44"/>
      <c r="AKK35" s="44"/>
      <c r="AKL35" s="44"/>
      <c r="AKM35" s="44"/>
      <c r="AKN35" s="44"/>
      <c r="AKO35" s="44"/>
      <c r="AKP35" s="44"/>
      <c r="AKQ35" s="44"/>
      <c r="AKR35" s="44"/>
      <c r="AKS35" s="44"/>
      <c r="AKT35" s="44"/>
      <c r="AKU35" s="44"/>
      <c r="AKV35" s="44"/>
      <c r="AKW35" s="44"/>
      <c r="AKX35" s="44"/>
      <c r="AKY35" s="44"/>
      <c r="AKZ35" s="44"/>
      <c r="ALA35" s="44"/>
      <c r="ALB35" s="44"/>
      <c r="ALC35" s="44"/>
      <c r="ALD35" s="44"/>
      <c r="ALE35" s="44"/>
      <c r="ALF35" s="44"/>
      <c r="ALG35" s="44"/>
      <c r="ALH35" s="44"/>
      <c r="ALI35" s="44"/>
      <c r="ALJ35" s="44"/>
      <c r="ALK35" s="44"/>
      <c r="ALL35" s="44"/>
      <c r="ALM35" s="44"/>
      <c r="ALN35" s="44"/>
      <c r="ALO35" s="44"/>
      <c r="ALP35" s="44"/>
      <c r="ALQ35" s="44"/>
      <c r="ALR35" s="44"/>
      <c r="ALS35" s="44"/>
      <c r="ALT35" s="44"/>
      <c r="ALU35" s="44"/>
      <c r="ALV35" s="44"/>
      <c r="ALW35" s="44"/>
      <c r="ALX35" s="44"/>
      <c r="ALY35" s="44"/>
      <c r="ALZ35" s="44"/>
      <c r="AMA35" s="44"/>
      <c r="AMB35" s="44"/>
      <c r="AMC35" s="44"/>
      <c r="AMD35" s="44"/>
      <c r="AME35" s="44"/>
      <c r="AMF35" s="44"/>
      <c r="AMG35" s="44"/>
      <c r="AMH35" s="44"/>
      <c r="AMI35" s="44"/>
      <c r="AMJ35" s="44"/>
      <c r="AMK35" s="44"/>
      <c r="AML35" s="44"/>
      <c r="AMM35" s="44"/>
      <c r="AMN35" s="44"/>
      <c r="AMO35" s="44"/>
      <c r="AMP35" s="44"/>
      <c r="AMQ35" s="44"/>
      <c r="AMR35" s="44"/>
      <c r="AMS35" s="44"/>
      <c r="AMT35" s="44"/>
      <c r="AMU35" s="44"/>
      <c r="AMV35" s="44"/>
      <c r="AMW35" s="44"/>
      <c r="AMX35" s="44"/>
      <c r="AMY35" s="44"/>
      <c r="AMZ35" s="44"/>
      <c r="ANA35" s="44"/>
      <c r="ANB35" s="44"/>
      <c r="ANC35" s="44"/>
      <c r="AND35" s="44"/>
      <c r="ANE35" s="44"/>
      <c r="ANF35" s="44"/>
      <c r="ANG35" s="44"/>
      <c r="ANH35" s="44"/>
      <c r="ANI35" s="44"/>
      <c r="ANJ35" s="44"/>
      <c r="ANK35" s="44"/>
      <c r="ANL35" s="44"/>
      <c r="ANM35" s="44"/>
      <c r="ANN35" s="44"/>
      <c r="ANO35" s="44"/>
      <c r="ANP35" s="44"/>
      <c r="ANQ35" s="44"/>
      <c r="ANR35" s="44"/>
      <c r="ANS35" s="44"/>
      <c r="ANT35" s="44"/>
      <c r="ANU35" s="44"/>
      <c r="ANV35" s="44"/>
      <c r="ANW35" s="44"/>
      <c r="ANX35" s="44"/>
      <c r="ANY35" s="44"/>
      <c r="ANZ35" s="44"/>
      <c r="AOA35" s="44"/>
      <c r="AOB35" s="44"/>
      <c r="AOC35" s="44"/>
      <c r="AOD35" s="44"/>
      <c r="AOE35" s="44"/>
      <c r="AOF35" s="44"/>
      <c r="AOG35" s="44"/>
      <c r="AOH35" s="44"/>
      <c r="AOI35" s="44"/>
      <c r="AOJ35" s="44"/>
      <c r="AOK35" s="44"/>
      <c r="AOL35" s="44"/>
      <c r="AOM35" s="44"/>
      <c r="AON35" s="44"/>
      <c r="AOO35" s="44"/>
      <c r="AOP35" s="44"/>
      <c r="AOQ35" s="44"/>
      <c r="AOR35" s="44"/>
      <c r="AOS35" s="44"/>
      <c r="AOT35" s="44"/>
      <c r="AOU35" s="44"/>
      <c r="AOV35" s="44"/>
      <c r="AOW35" s="44"/>
      <c r="AOX35" s="44"/>
      <c r="AOY35" s="44"/>
      <c r="AOZ35" s="44"/>
      <c r="APA35" s="44"/>
      <c r="APB35" s="44"/>
      <c r="APC35" s="44"/>
      <c r="APD35" s="44"/>
      <c r="APE35" s="44"/>
      <c r="APF35" s="44"/>
      <c r="APG35" s="44"/>
      <c r="APH35" s="44"/>
      <c r="API35" s="44"/>
      <c r="APJ35" s="44"/>
      <c r="APK35" s="44"/>
      <c r="APL35" s="44"/>
      <c r="APM35" s="44"/>
      <c r="APN35" s="44"/>
      <c r="APO35" s="44"/>
      <c r="APP35" s="44"/>
      <c r="APQ35" s="44"/>
      <c r="APR35" s="44"/>
      <c r="APS35" s="44"/>
      <c r="APT35" s="44"/>
      <c r="APU35" s="44"/>
      <c r="APV35" s="44"/>
      <c r="APW35" s="44"/>
      <c r="APX35" s="44"/>
      <c r="APY35" s="44"/>
      <c r="APZ35" s="44"/>
      <c r="AQA35" s="44"/>
      <c r="AQB35" s="44"/>
      <c r="AQC35" s="44"/>
      <c r="AQD35" s="44"/>
      <c r="AQE35" s="44"/>
      <c r="AQF35" s="44"/>
      <c r="AQG35" s="44"/>
      <c r="AQH35" s="44"/>
      <c r="AQI35" s="44"/>
      <c r="AQJ35" s="44"/>
      <c r="AQK35" s="44"/>
      <c r="AQL35" s="44"/>
      <c r="AQM35" s="44"/>
      <c r="AQN35" s="44"/>
      <c r="AQO35" s="44"/>
      <c r="AQP35" s="44"/>
      <c r="AQQ35" s="44"/>
      <c r="AQR35" s="44"/>
      <c r="AQS35" s="44"/>
      <c r="AQT35" s="44"/>
      <c r="AQU35" s="44"/>
      <c r="AQV35" s="44"/>
      <c r="AQW35" s="44"/>
      <c r="AQX35" s="44"/>
      <c r="AQY35" s="44"/>
      <c r="AQZ35" s="44"/>
      <c r="ARA35" s="44"/>
      <c r="ARB35" s="44"/>
      <c r="ARC35" s="44"/>
      <c r="ARD35" s="44"/>
      <c r="ARE35" s="44"/>
      <c r="ARF35" s="44"/>
      <c r="ARG35" s="44"/>
      <c r="ARH35" s="44"/>
      <c r="ARI35" s="44"/>
      <c r="ARJ35" s="44"/>
      <c r="ARK35" s="44"/>
      <c r="ARL35" s="44"/>
      <c r="ARM35" s="44"/>
      <c r="ARN35" s="44"/>
      <c r="ARO35" s="44"/>
      <c r="ARP35" s="44"/>
      <c r="ARQ35" s="44"/>
      <c r="ARR35" s="44"/>
      <c r="ARS35" s="44"/>
      <c r="ART35" s="44"/>
      <c r="ARU35" s="44"/>
      <c r="ARV35" s="44"/>
      <c r="ARW35" s="44"/>
      <c r="ARX35" s="44"/>
      <c r="ARY35" s="44"/>
      <c r="ARZ35" s="44"/>
      <c r="ASA35" s="44"/>
      <c r="ASB35" s="44"/>
      <c r="ASC35" s="44"/>
      <c r="ASD35" s="44"/>
      <c r="ASE35" s="44"/>
      <c r="ASF35" s="44"/>
      <c r="ASG35" s="44"/>
      <c r="ASH35" s="44"/>
      <c r="ASI35" s="44"/>
      <c r="ASJ35" s="44"/>
      <c r="ASK35" s="44"/>
      <c r="ASL35" s="44"/>
      <c r="ASM35" s="44"/>
      <c r="ASN35" s="44"/>
      <c r="ASO35" s="44"/>
      <c r="ASP35" s="44"/>
      <c r="ASQ35" s="44"/>
      <c r="ASR35" s="44"/>
      <c r="ASS35" s="44"/>
      <c r="AST35" s="44"/>
      <c r="ASU35" s="44"/>
      <c r="ASV35" s="44"/>
      <c r="ASW35" s="44"/>
      <c r="ASX35" s="44"/>
      <c r="ASY35" s="44"/>
      <c r="ASZ35" s="44"/>
      <c r="ATA35" s="44"/>
      <c r="ATB35" s="44"/>
      <c r="ATC35" s="44"/>
      <c r="ATD35" s="44"/>
      <c r="ATE35" s="44"/>
      <c r="ATF35" s="44"/>
      <c r="ATG35" s="44"/>
      <c r="ATH35" s="44"/>
      <c r="ATI35" s="44"/>
      <c r="ATJ35" s="44"/>
      <c r="ATK35" s="44"/>
      <c r="ATL35" s="44"/>
      <c r="ATM35" s="44"/>
      <c r="ATN35" s="44"/>
      <c r="ATO35" s="44"/>
      <c r="ATP35" s="44"/>
      <c r="ATQ35" s="44"/>
      <c r="ATR35" s="44"/>
      <c r="ATS35" s="44"/>
      <c r="ATT35" s="44"/>
      <c r="ATU35" s="44"/>
      <c r="ATV35" s="44"/>
      <c r="ATW35" s="44"/>
      <c r="ATX35" s="44"/>
      <c r="ATY35" s="44"/>
      <c r="ATZ35" s="44"/>
      <c r="AUA35" s="44"/>
      <c r="AUB35" s="44"/>
      <c r="AUC35" s="44"/>
      <c r="AUD35" s="44"/>
      <c r="AUE35" s="44"/>
      <c r="AUF35" s="44"/>
      <c r="AUG35" s="44"/>
      <c r="AUH35" s="44"/>
      <c r="AUI35" s="44"/>
      <c r="AUJ35" s="44"/>
      <c r="AUK35" s="44"/>
      <c r="AUL35" s="44"/>
      <c r="AUM35" s="44"/>
      <c r="AUN35" s="44"/>
      <c r="AUO35" s="44"/>
      <c r="AUP35" s="44"/>
      <c r="AUQ35" s="44"/>
      <c r="AUR35" s="44"/>
      <c r="AUS35" s="44"/>
      <c r="AUT35" s="44"/>
      <c r="AUU35" s="44"/>
      <c r="AUV35" s="44"/>
      <c r="AUW35" s="44"/>
      <c r="AUX35" s="44"/>
      <c r="AUY35" s="44"/>
      <c r="AUZ35" s="44"/>
      <c r="AVA35" s="44"/>
      <c r="AVB35" s="44"/>
      <c r="AVC35" s="44"/>
      <c r="AVD35" s="44"/>
      <c r="AVE35" s="44"/>
      <c r="AVF35" s="44"/>
      <c r="AVG35" s="44"/>
      <c r="AVH35" s="44"/>
      <c r="AVI35" s="44"/>
      <c r="AVJ35" s="44"/>
      <c r="AVK35" s="44"/>
      <c r="AVL35" s="44"/>
      <c r="AVM35" s="44"/>
      <c r="AVN35" s="44"/>
      <c r="AVO35" s="44"/>
      <c r="AVP35" s="44"/>
      <c r="AVQ35" s="44"/>
      <c r="AVR35" s="44"/>
      <c r="AVS35" s="44"/>
      <c r="AVT35" s="44"/>
      <c r="AVU35" s="44"/>
      <c r="AVV35" s="44"/>
      <c r="AVW35" s="44"/>
      <c r="AVX35" s="44"/>
      <c r="AVY35" s="44"/>
      <c r="AVZ35" s="44"/>
      <c r="AWA35" s="44"/>
      <c r="AWB35" s="44"/>
      <c r="AWC35" s="44"/>
      <c r="AWD35" s="44"/>
      <c r="AWE35" s="44"/>
      <c r="AWF35" s="44"/>
      <c r="AWG35" s="44"/>
      <c r="AWH35" s="44"/>
      <c r="AWI35" s="44"/>
      <c r="AWJ35" s="44"/>
      <c r="AWK35" s="44"/>
      <c r="AWL35" s="44"/>
      <c r="AWM35" s="44"/>
      <c r="AWN35" s="44"/>
      <c r="AWO35" s="44"/>
      <c r="AWP35" s="44"/>
      <c r="AWQ35" s="44"/>
      <c r="AWR35" s="44"/>
      <c r="AWS35" s="44"/>
      <c r="AWT35" s="44"/>
      <c r="AWU35" s="44"/>
      <c r="AWV35" s="44"/>
      <c r="AWW35" s="44"/>
      <c r="AWX35" s="44"/>
      <c r="AWY35" s="44"/>
      <c r="AWZ35" s="44"/>
      <c r="AXA35" s="44"/>
      <c r="AXB35" s="44"/>
      <c r="AXC35" s="44"/>
      <c r="AXD35" s="44"/>
      <c r="AXE35" s="44"/>
      <c r="AXF35" s="44"/>
      <c r="AXG35" s="44"/>
      <c r="AXH35" s="44"/>
      <c r="AXI35" s="44"/>
      <c r="AXJ35" s="44"/>
      <c r="AXK35" s="44"/>
      <c r="AXL35" s="44"/>
      <c r="AXM35" s="44"/>
      <c r="AXN35" s="44"/>
      <c r="AXO35" s="44"/>
      <c r="AXP35" s="44"/>
      <c r="AXQ35" s="44"/>
      <c r="AXR35" s="44"/>
      <c r="AXS35" s="44"/>
      <c r="AXT35" s="44"/>
      <c r="AXU35" s="44"/>
      <c r="AXV35" s="44"/>
      <c r="AXW35" s="44"/>
      <c r="AXX35" s="44"/>
      <c r="AXY35" s="44"/>
      <c r="AXZ35" s="44"/>
      <c r="AYA35" s="44"/>
      <c r="AYB35" s="44"/>
      <c r="AYC35" s="44"/>
      <c r="AYD35" s="44"/>
      <c r="AYE35" s="44"/>
      <c r="AYF35" s="44"/>
      <c r="AYG35" s="44"/>
      <c r="AYH35" s="44"/>
      <c r="AYI35" s="44"/>
      <c r="AYJ35" s="44"/>
      <c r="AYK35" s="44"/>
      <c r="AYL35" s="44"/>
      <c r="AYM35" s="44"/>
      <c r="AYN35" s="44"/>
      <c r="AYO35" s="44"/>
      <c r="AYP35" s="44"/>
      <c r="AYQ35" s="44"/>
      <c r="AYR35" s="44"/>
      <c r="AYS35" s="44"/>
      <c r="AYT35" s="44"/>
      <c r="AYU35" s="44"/>
      <c r="AYV35" s="44"/>
      <c r="AYW35" s="44"/>
      <c r="AYX35" s="44"/>
      <c r="AYY35" s="44"/>
      <c r="AYZ35" s="44"/>
      <c r="AZA35" s="44"/>
      <c r="AZB35" s="44"/>
      <c r="AZC35" s="44"/>
      <c r="AZD35" s="44"/>
      <c r="AZE35" s="44"/>
      <c r="AZF35" s="44"/>
      <c r="AZG35" s="44"/>
      <c r="AZH35" s="44"/>
      <c r="AZI35" s="44"/>
      <c r="AZJ35" s="44"/>
      <c r="AZK35" s="44"/>
      <c r="AZL35" s="44"/>
      <c r="AZM35" s="44"/>
      <c r="AZN35" s="44"/>
      <c r="AZO35" s="44"/>
      <c r="AZP35" s="44"/>
      <c r="AZQ35" s="44"/>
      <c r="AZR35" s="44"/>
      <c r="AZS35" s="44"/>
      <c r="AZT35" s="44"/>
      <c r="AZU35" s="44"/>
      <c r="AZV35" s="44"/>
      <c r="AZW35" s="44"/>
      <c r="AZX35" s="44"/>
      <c r="AZY35" s="44"/>
      <c r="AZZ35" s="44"/>
      <c r="BAA35" s="44"/>
      <c r="BAB35" s="44"/>
      <c r="BAC35" s="44"/>
      <c r="BAD35" s="44"/>
      <c r="BAE35" s="44"/>
      <c r="BAF35" s="44"/>
      <c r="BAG35" s="44"/>
      <c r="BAH35" s="44"/>
      <c r="BAI35" s="44"/>
      <c r="BAJ35" s="44"/>
      <c r="BAK35" s="44"/>
      <c r="BAL35" s="44"/>
      <c r="BAM35" s="44"/>
      <c r="BAN35" s="44"/>
      <c r="BAO35" s="44"/>
      <c r="BAP35" s="44"/>
      <c r="BAQ35" s="44"/>
      <c r="BAR35" s="44"/>
      <c r="BAS35" s="44"/>
      <c r="BAT35" s="44"/>
      <c r="BAU35" s="44"/>
      <c r="BAV35" s="44"/>
      <c r="BAW35" s="44"/>
      <c r="BAX35" s="44"/>
      <c r="BAY35" s="44"/>
      <c r="BAZ35" s="44"/>
      <c r="BBA35" s="44"/>
      <c r="BBB35" s="44"/>
      <c r="BBC35" s="44"/>
      <c r="BBD35" s="44"/>
      <c r="BBE35" s="44"/>
      <c r="BBF35" s="44"/>
      <c r="BBG35" s="44"/>
      <c r="BBH35" s="44"/>
      <c r="BBI35" s="44"/>
      <c r="BBJ35" s="44"/>
      <c r="BBK35" s="44"/>
      <c r="BBL35" s="44"/>
      <c r="BBM35" s="44"/>
      <c r="BBN35" s="44"/>
      <c r="BBO35" s="44"/>
      <c r="BBP35" s="44"/>
      <c r="BBQ35" s="44"/>
      <c r="BBR35" s="44"/>
      <c r="BBS35" s="44"/>
      <c r="BBT35" s="44"/>
      <c r="BBU35" s="44"/>
      <c r="BBV35" s="44"/>
      <c r="BBW35" s="44"/>
      <c r="BBX35" s="44"/>
      <c r="BBY35" s="44"/>
      <c r="BBZ35" s="44"/>
      <c r="BCA35" s="44"/>
      <c r="BCB35" s="44"/>
      <c r="BCC35" s="44"/>
      <c r="BCD35" s="44"/>
      <c r="BCE35" s="44"/>
      <c r="BCF35" s="44"/>
      <c r="BCG35" s="44"/>
      <c r="BCH35" s="44"/>
      <c r="BCI35" s="44"/>
      <c r="BCJ35" s="44"/>
      <c r="BCK35" s="44"/>
      <c r="BCL35" s="44"/>
      <c r="BCM35" s="44"/>
      <c r="BCN35" s="44"/>
      <c r="BCO35" s="44"/>
      <c r="BCP35" s="44"/>
      <c r="BCQ35" s="44"/>
      <c r="BCR35" s="44"/>
      <c r="BCS35" s="44"/>
      <c r="BCT35" s="44"/>
      <c r="BCU35" s="44"/>
      <c r="BCV35" s="44"/>
      <c r="BCW35" s="44"/>
      <c r="BCX35" s="44"/>
      <c r="BCY35" s="44"/>
      <c r="BCZ35" s="44"/>
      <c r="BDA35" s="44"/>
      <c r="BDB35" s="44"/>
      <c r="BDC35" s="44"/>
      <c r="BDD35" s="44"/>
      <c r="BDE35" s="44"/>
      <c r="BDF35" s="44"/>
      <c r="BDG35" s="44"/>
      <c r="BDH35" s="44"/>
      <c r="BDI35" s="44"/>
      <c r="BDJ35" s="44"/>
      <c r="BDK35" s="44"/>
      <c r="BDL35" s="44"/>
      <c r="BDM35" s="44"/>
      <c r="BDN35" s="44"/>
      <c r="BDO35" s="44"/>
      <c r="BDP35" s="44"/>
      <c r="BDQ35" s="44"/>
      <c r="BDR35" s="44"/>
      <c r="BDS35" s="44"/>
      <c r="BDT35" s="44"/>
      <c r="BDU35" s="44"/>
      <c r="BDV35" s="44"/>
      <c r="BDW35" s="44"/>
      <c r="BDX35" s="44"/>
      <c r="BDY35" s="44"/>
      <c r="BDZ35" s="44"/>
      <c r="BEA35" s="44"/>
      <c r="BEB35" s="44"/>
      <c r="BEC35" s="44"/>
      <c r="BED35" s="44"/>
      <c r="BEE35" s="44"/>
      <c r="BEF35" s="44"/>
      <c r="BEG35" s="44"/>
      <c r="BEH35" s="44"/>
      <c r="BEI35" s="44"/>
      <c r="BEJ35" s="44"/>
      <c r="BEK35" s="44"/>
      <c r="BEL35" s="44"/>
      <c r="BEM35" s="44"/>
      <c r="BEN35" s="44"/>
      <c r="BEO35" s="44"/>
      <c r="BEP35" s="44"/>
      <c r="BEQ35" s="44"/>
      <c r="BER35" s="44"/>
      <c r="BES35" s="44"/>
      <c r="BET35" s="44"/>
      <c r="BEU35" s="44"/>
      <c r="BEV35" s="44"/>
      <c r="BEW35" s="44"/>
      <c r="BEX35" s="44"/>
      <c r="BEY35" s="44"/>
      <c r="BEZ35" s="44"/>
      <c r="BFA35" s="44"/>
      <c r="BFB35" s="44"/>
      <c r="BFC35" s="44"/>
      <c r="BFD35" s="44"/>
      <c r="BFE35" s="44"/>
      <c r="BFF35" s="44"/>
      <c r="BFG35" s="44"/>
      <c r="BFH35" s="44"/>
      <c r="BFI35" s="44"/>
      <c r="BFJ35" s="44"/>
      <c r="BFK35" s="44"/>
      <c r="BFL35" s="44"/>
      <c r="BFM35" s="44"/>
      <c r="BFN35" s="44"/>
      <c r="BFO35" s="44"/>
      <c r="BFP35" s="44"/>
      <c r="BFQ35" s="44"/>
      <c r="BFR35" s="44"/>
      <c r="BFS35" s="44"/>
      <c r="BFT35" s="44"/>
      <c r="BFU35" s="44"/>
      <c r="BFV35" s="44"/>
      <c r="BFW35" s="44"/>
      <c r="BFX35" s="44"/>
      <c r="BFY35" s="44"/>
      <c r="BFZ35" s="44"/>
      <c r="BGA35" s="44"/>
      <c r="BGB35" s="44"/>
      <c r="BGC35" s="44"/>
      <c r="BGD35" s="44"/>
      <c r="BGE35" s="44"/>
      <c r="BGF35" s="44"/>
      <c r="BGG35" s="44"/>
      <c r="BGH35" s="44"/>
      <c r="BGI35" s="44"/>
      <c r="BGJ35" s="44"/>
      <c r="BGK35" s="44"/>
      <c r="BGL35" s="44"/>
      <c r="BGM35" s="44"/>
      <c r="BGN35" s="44"/>
      <c r="BGO35" s="44"/>
      <c r="BGP35" s="44"/>
      <c r="BGQ35" s="44"/>
      <c r="BGR35" s="44"/>
      <c r="BGS35" s="44"/>
      <c r="BGT35" s="44"/>
      <c r="BGU35" s="44"/>
      <c r="BGV35" s="44"/>
      <c r="BGW35" s="44"/>
      <c r="BGX35" s="44"/>
      <c r="BGY35" s="44"/>
      <c r="BGZ35" s="44"/>
      <c r="BHA35" s="44"/>
      <c r="BHB35" s="44"/>
      <c r="BHC35" s="44"/>
      <c r="BHD35" s="44"/>
      <c r="BHE35" s="44"/>
      <c r="BHF35" s="44"/>
      <c r="BHG35" s="44"/>
      <c r="BHH35" s="44"/>
      <c r="BHI35" s="44"/>
      <c r="BHJ35" s="44"/>
      <c r="BHK35" s="44"/>
      <c r="BHL35" s="44"/>
      <c r="BHM35" s="44"/>
      <c r="BHN35" s="44"/>
      <c r="BHO35" s="44"/>
      <c r="BHP35" s="44"/>
      <c r="BHQ35" s="44"/>
      <c r="BHR35" s="44"/>
      <c r="BHS35" s="44"/>
      <c r="BHT35" s="44"/>
      <c r="BHU35" s="44"/>
      <c r="BHV35" s="44"/>
      <c r="BHW35" s="44"/>
      <c r="BHX35" s="44"/>
      <c r="BHY35" s="44"/>
      <c r="BHZ35" s="44"/>
      <c r="BIA35" s="44"/>
      <c r="BIB35" s="44"/>
      <c r="BIC35" s="44"/>
      <c r="BID35" s="44"/>
      <c r="BIE35" s="44"/>
      <c r="BIF35" s="44"/>
      <c r="BIG35" s="44"/>
      <c r="BIH35" s="44"/>
      <c r="BII35" s="44"/>
      <c r="BIJ35" s="44"/>
      <c r="BIK35" s="44"/>
      <c r="BIL35" s="44"/>
      <c r="BIM35" s="44"/>
      <c r="BIN35" s="44"/>
      <c r="BIO35" s="44"/>
      <c r="BIP35" s="44"/>
      <c r="BIQ35" s="44"/>
      <c r="BIR35" s="44"/>
      <c r="BIS35" s="44"/>
      <c r="BIT35" s="44"/>
      <c r="BIU35" s="44"/>
      <c r="BIV35" s="44"/>
      <c r="BIW35" s="44"/>
      <c r="BIX35" s="44"/>
      <c r="BIY35" s="44"/>
      <c r="BIZ35" s="44"/>
      <c r="BJA35" s="44"/>
      <c r="BJB35" s="44"/>
      <c r="BJC35" s="44"/>
      <c r="BJD35" s="44"/>
      <c r="BJE35" s="44"/>
      <c r="BJF35" s="44"/>
      <c r="BJG35" s="44"/>
      <c r="BJH35" s="44"/>
      <c r="BJI35" s="44"/>
      <c r="BJJ35" s="44"/>
      <c r="BJK35" s="44"/>
      <c r="BJL35" s="44"/>
      <c r="BJM35" s="44"/>
      <c r="BJN35" s="44"/>
      <c r="BJO35" s="44"/>
      <c r="BJP35" s="44"/>
      <c r="BJQ35" s="44"/>
      <c r="BJR35" s="44"/>
      <c r="BJS35" s="44"/>
      <c r="BJT35" s="44"/>
      <c r="BJU35" s="44"/>
      <c r="BJV35" s="44"/>
      <c r="BJW35" s="44"/>
      <c r="BJX35" s="44"/>
      <c r="BJY35" s="44"/>
      <c r="BJZ35" s="44"/>
      <c r="BKA35" s="44"/>
      <c r="BKB35" s="44"/>
      <c r="BKC35" s="44"/>
      <c r="BKD35" s="44"/>
      <c r="BKE35" s="44"/>
      <c r="BKF35" s="44"/>
      <c r="BKG35" s="44"/>
      <c r="BKH35" s="44"/>
      <c r="BKI35" s="44"/>
      <c r="BKJ35" s="44"/>
      <c r="BKK35" s="44"/>
      <c r="BKL35" s="44"/>
      <c r="BKM35" s="44"/>
      <c r="BKN35" s="44"/>
      <c r="BKO35" s="44"/>
      <c r="BKP35" s="44"/>
      <c r="BKQ35" s="44"/>
      <c r="BKR35" s="44"/>
      <c r="BKS35" s="44"/>
      <c r="BKT35" s="44"/>
      <c r="BKU35" s="44"/>
      <c r="BKV35" s="44"/>
      <c r="BKW35" s="44"/>
      <c r="BKX35" s="44"/>
      <c r="BKY35" s="44"/>
      <c r="BKZ35" s="44"/>
      <c r="BLA35" s="44"/>
      <c r="BLB35" s="44"/>
      <c r="BLC35" s="44"/>
      <c r="BLD35" s="44"/>
      <c r="BLE35" s="44"/>
      <c r="BLF35" s="44"/>
      <c r="BLG35" s="44"/>
      <c r="BLH35" s="44"/>
      <c r="BLI35" s="44"/>
      <c r="BLJ35" s="44"/>
      <c r="BLK35" s="44"/>
      <c r="BLL35" s="44"/>
      <c r="BLM35" s="44"/>
      <c r="BLN35" s="44"/>
      <c r="BLO35" s="44"/>
      <c r="BLP35" s="44"/>
      <c r="BLQ35" s="44"/>
      <c r="BLR35" s="44"/>
      <c r="BLS35" s="44"/>
      <c r="BLT35" s="44"/>
      <c r="BLU35" s="44"/>
      <c r="BLV35" s="44"/>
      <c r="BLW35" s="44"/>
      <c r="BLX35" s="44"/>
      <c r="BLY35" s="44"/>
      <c r="BLZ35" s="44"/>
      <c r="BMA35" s="44"/>
      <c r="BMB35" s="44"/>
      <c r="BMC35" s="44"/>
      <c r="BMD35" s="44"/>
      <c r="BME35" s="44"/>
      <c r="BMF35" s="44"/>
      <c r="BMG35" s="44"/>
      <c r="BMH35" s="44"/>
      <c r="BMI35" s="44"/>
      <c r="BMJ35" s="44"/>
      <c r="BMK35" s="44"/>
      <c r="BML35" s="44"/>
      <c r="BMM35" s="44"/>
      <c r="BMN35" s="44"/>
      <c r="BMO35" s="44"/>
      <c r="BMP35" s="44"/>
      <c r="BMQ35" s="44"/>
      <c r="BMR35" s="44"/>
      <c r="BMS35" s="44"/>
      <c r="BMT35" s="44"/>
      <c r="BMU35" s="44"/>
      <c r="BMV35" s="44"/>
      <c r="BMW35" s="44"/>
      <c r="BMX35" s="44"/>
      <c r="BMY35" s="44"/>
      <c r="BMZ35" s="44"/>
      <c r="BNA35" s="44"/>
      <c r="BNB35" s="44"/>
      <c r="BNC35" s="44"/>
      <c r="BND35" s="44"/>
      <c r="BNE35" s="44"/>
      <c r="BNF35" s="44"/>
      <c r="BNG35" s="44"/>
      <c r="BNH35" s="44"/>
      <c r="BNI35" s="44"/>
      <c r="BNJ35" s="44"/>
      <c r="BNK35" s="44"/>
      <c r="BNL35" s="44"/>
      <c r="BNM35" s="44"/>
      <c r="BNN35" s="44"/>
      <c r="BNO35" s="44"/>
      <c r="BNP35" s="44"/>
      <c r="BNQ35" s="44"/>
      <c r="BNR35" s="44"/>
      <c r="BNS35" s="44"/>
      <c r="BNT35" s="44"/>
      <c r="BNU35" s="44"/>
      <c r="BNV35" s="44"/>
      <c r="BNW35" s="44"/>
      <c r="BNX35" s="44"/>
      <c r="BNY35" s="44"/>
      <c r="BNZ35" s="44"/>
      <c r="BOA35" s="44"/>
      <c r="BOB35" s="44"/>
      <c r="BOC35" s="44"/>
      <c r="BOD35" s="44"/>
      <c r="BOE35" s="44"/>
      <c r="BOF35" s="44"/>
      <c r="BOG35" s="44"/>
      <c r="BOH35" s="44"/>
      <c r="BOI35" s="44"/>
      <c r="BOJ35" s="44"/>
      <c r="BOK35" s="44"/>
      <c r="BOL35" s="44"/>
      <c r="BOM35" s="44"/>
      <c r="BON35" s="44"/>
      <c r="BOO35" s="44"/>
      <c r="BOP35" s="44"/>
      <c r="BOQ35" s="44"/>
      <c r="BOR35" s="44"/>
      <c r="BOS35" s="44"/>
      <c r="BOT35" s="44"/>
      <c r="BOU35" s="44"/>
      <c r="BOV35" s="44"/>
      <c r="BOW35" s="44"/>
      <c r="BOX35" s="44"/>
      <c r="BOY35" s="44"/>
      <c r="BOZ35" s="44"/>
      <c r="BPA35" s="44"/>
      <c r="BPB35" s="44"/>
      <c r="BPC35" s="44"/>
      <c r="BPD35" s="44"/>
      <c r="BPE35" s="44"/>
      <c r="BPF35" s="44"/>
      <c r="BPG35" s="44"/>
      <c r="BPH35" s="44"/>
      <c r="BPI35" s="44"/>
      <c r="BPJ35" s="44"/>
      <c r="BPK35" s="44"/>
      <c r="BPL35" s="44"/>
      <c r="BPM35" s="44"/>
      <c r="BPN35" s="44"/>
      <c r="BPO35" s="44"/>
      <c r="BPP35" s="44"/>
      <c r="BPQ35" s="44"/>
      <c r="BPR35" s="44"/>
      <c r="BPS35" s="44"/>
      <c r="BPT35" s="44"/>
      <c r="BPU35" s="44"/>
      <c r="BPV35" s="44"/>
      <c r="BPW35" s="44"/>
      <c r="BPX35" s="44"/>
      <c r="BPY35" s="44"/>
      <c r="BPZ35" s="44"/>
      <c r="BQA35" s="44"/>
      <c r="BQB35" s="44"/>
      <c r="BQC35" s="44"/>
      <c r="BQD35" s="44"/>
      <c r="BQE35" s="44"/>
      <c r="BQF35" s="44"/>
      <c r="BQG35" s="44"/>
      <c r="BQH35" s="44"/>
      <c r="BQI35" s="44"/>
      <c r="BQJ35" s="44"/>
      <c r="BQK35" s="44"/>
      <c r="BQL35" s="44"/>
      <c r="BQM35" s="44"/>
      <c r="BQN35" s="44"/>
      <c r="BQO35" s="44"/>
      <c r="BQP35" s="44"/>
      <c r="BQQ35" s="44"/>
      <c r="BQR35" s="44"/>
      <c r="BQS35" s="44"/>
      <c r="BQT35" s="44"/>
      <c r="BQU35" s="44"/>
      <c r="BQV35" s="44"/>
      <c r="BQW35" s="44"/>
      <c r="BQX35" s="44"/>
      <c r="BQY35" s="44"/>
      <c r="BQZ35" s="44"/>
      <c r="BRA35" s="44"/>
      <c r="BRB35" s="44"/>
      <c r="BRC35" s="44"/>
      <c r="BRD35" s="44"/>
      <c r="BRE35" s="44"/>
      <c r="BRF35" s="44"/>
      <c r="BRG35" s="44"/>
      <c r="BRH35" s="44"/>
      <c r="BRI35" s="44"/>
      <c r="BRJ35" s="44"/>
      <c r="BRK35" s="44"/>
      <c r="BRL35" s="44"/>
      <c r="BRM35" s="44"/>
      <c r="BRN35" s="44"/>
      <c r="BRO35" s="44"/>
      <c r="BRP35" s="44"/>
      <c r="BRQ35" s="44"/>
      <c r="BRR35" s="44"/>
      <c r="BRS35" s="44"/>
      <c r="BRT35" s="44"/>
      <c r="BRU35" s="44"/>
      <c r="BRV35" s="44"/>
      <c r="BRW35" s="44"/>
      <c r="BRX35" s="44"/>
      <c r="BRY35" s="44"/>
      <c r="BRZ35" s="44"/>
      <c r="BSA35" s="44"/>
      <c r="BSB35" s="44"/>
      <c r="BSC35" s="44"/>
      <c r="BSD35" s="44"/>
      <c r="BSE35" s="44"/>
      <c r="BSF35" s="44"/>
      <c r="BSG35" s="44"/>
      <c r="BSH35" s="44"/>
      <c r="BSI35" s="44"/>
      <c r="BSJ35" s="44"/>
      <c r="BSK35" s="44"/>
      <c r="BSL35" s="44"/>
      <c r="BSM35" s="44"/>
      <c r="BSN35" s="44"/>
      <c r="BSO35" s="44"/>
      <c r="BSP35" s="44"/>
      <c r="BSQ35" s="44"/>
      <c r="BSR35" s="44"/>
      <c r="BSS35" s="44"/>
      <c r="BST35" s="44"/>
      <c r="BSU35" s="44"/>
      <c r="BSV35" s="44"/>
      <c r="BSW35" s="44"/>
      <c r="BSX35" s="44"/>
      <c r="BSY35" s="44"/>
      <c r="BSZ35" s="44"/>
      <c r="BTA35" s="44"/>
      <c r="BTB35" s="44"/>
      <c r="BTC35" s="44"/>
      <c r="BTD35" s="44"/>
      <c r="BTE35" s="44"/>
      <c r="BTF35" s="44"/>
      <c r="BTG35" s="44"/>
      <c r="BTH35" s="44"/>
      <c r="BTI35" s="44"/>
      <c r="BTJ35" s="44"/>
      <c r="BTK35" s="44"/>
      <c r="BTL35" s="44"/>
      <c r="BTM35" s="44"/>
      <c r="BTN35" s="44"/>
      <c r="BTO35" s="44"/>
      <c r="BTP35" s="44"/>
      <c r="BTQ35" s="44"/>
      <c r="BTR35" s="44"/>
      <c r="BTS35" s="44"/>
      <c r="BTT35" s="44"/>
      <c r="BTU35" s="44"/>
      <c r="BTV35" s="44"/>
      <c r="BTW35" s="44"/>
      <c r="BTX35" s="44"/>
      <c r="BTY35" s="44"/>
      <c r="BTZ35" s="44"/>
      <c r="BUA35" s="44"/>
      <c r="BUB35" s="44"/>
      <c r="BUC35" s="44"/>
      <c r="BUD35" s="44"/>
      <c r="BUE35" s="44"/>
      <c r="BUF35" s="44"/>
      <c r="BUG35" s="44"/>
      <c r="BUH35" s="44"/>
      <c r="BUI35" s="44"/>
      <c r="BUJ35" s="44"/>
      <c r="BUK35" s="44"/>
      <c r="BUL35" s="44"/>
      <c r="BUM35" s="44"/>
      <c r="BUN35" s="44"/>
      <c r="BUO35" s="44"/>
      <c r="BUP35" s="44"/>
      <c r="BUQ35" s="44"/>
      <c r="BUR35" s="44"/>
      <c r="BUS35" s="44"/>
      <c r="BUT35" s="44"/>
      <c r="BUU35" s="44"/>
      <c r="BUV35" s="44"/>
      <c r="BUW35" s="44"/>
      <c r="BUX35" s="44"/>
      <c r="BUY35" s="44"/>
      <c r="BUZ35" s="44"/>
      <c r="BVA35" s="44"/>
      <c r="BVB35" s="44"/>
      <c r="BVC35" s="44"/>
      <c r="BVD35" s="44"/>
      <c r="BVE35" s="44"/>
      <c r="BVF35" s="44"/>
      <c r="BVG35" s="44"/>
      <c r="BVH35" s="44"/>
      <c r="BVI35" s="44"/>
      <c r="BVJ35" s="44"/>
      <c r="BVK35" s="44"/>
      <c r="BVL35" s="44"/>
      <c r="BVM35" s="44"/>
      <c r="BVN35" s="44"/>
      <c r="BVO35" s="44"/>
      <c r="BVP35" s="44"/>
      <c r="BVQ35" s="44"/>
      <c r="BVR35" s="44"/>
      <c r="BVS35" s="44"/>
      <c r="BVT35" s="44"/>
      <c r="BVU35" s="44"/>
      <c r="BVV35" s="44"/>
      <c r="BVW35" s="44"/>
      <c r="BVX35" s="44"/>
      <c r="BVY35" s="44"/>
      <c r="BVZ35" s="44"/>
      <c r="BWA35" s="44"/>
      <c r="BWB35" s="44"/>
      <c r="BWC35" s="44"/>
      <c r="BWD35" s="44"/>
      <c r="BWE35" s="44"/>
      <c r="BWF35" s="44"/>
      <c r="BWG35" s="44"/>
      <c r="BWH35" s="44"/>
      <c r="BWI35" s="44"/>
      <c r="BWJ35" s="44"/>
      <c r="BWK35" s="44"/>
      <c r="BWL35" s="44"/>
      <c r="BWM35" s="44"/>
      <c r="BWN35" s="44"/>
      <c r="BWO35" s="44"/>
      <c r="BWP35" s="44"/>
      <c r="BWQ35" s="44"/>
      <c r="BWR35" s="44"/>
      <c r="BWS35" s="44"/>
      <c r="BWT35" s="44"/>
      <c r="BWU35" s="44"/>
      <c r="BWV35" s="44"/>
      <c r="BWW35" s="44"/>
      <c r="BWX35" s="44"/>
      <c r="BWY35" s="44"/>
      <c r="BWZ35" s="44"/>
      <c r="BXA35" s="44"/>
      <c r="BXB35" s="44"/>
      <c r="BXC35" s="44"/>
      <c r="BXD35" s="44"/>
      <c r="BXE35" s="44"/>
      <c r="BXF35" s="44"/>
      <c r="BXG35" s="44"/>
      <c r="BXH35" s="44"/>
      <c r="BXI35" s="44"/>
      <c r="BXJ35" s="44"/>
      <c r="BXK35" s="44"/>
      <c r="BXL35" s="44"/>
      <c r="BXM35" s="44"/>
      <c r="BXN35" s="44"/>
      <c r="BXO35" s="44"/>
      <c r="BXP35" s="44"/>
      <c r="BXQ35" s="44"/>
      <c r="BXR35" s="44"/>
      <c r="BXS35" s="44"/>
      <c r="BXT35" s="44"/>
      <c r="BXU35" s="44"/>
      <c r="BXV35" s="44"/>
      <c r="BXW35" s="44"/>
      <c r="BXX35" s="44"/>
      <c r="BXY35" s="44"/>
      <c r="BXZ35" s="44"/>
      <c r="BYA35" s="44"/>
      <c r="BYB35" s="44"/>
      <c r="BYC35" s="44"/>
      <c r="BYD35" s="44"/>
      <c r="BYE35" s="44"/>
      <c r="BYF35" s="44"/>
      <c r="BYG35" s="44"/>
      <c r="BYH35" s="44"/>
      <c r="BYI35" s="44"/>
      <c r="BYJ35" s="44"/>
      <c r="BYK35" s="44"/>
      <c r="BYL35" s="44"/>
      <c r="BYM35" s="44"/>
      <c r="BYN35" s="44"/>
      <c r="BYO35" s="44"/>
      <c r="BYP35" s="44"/>
      <c r="BYQ35" s="44"/>
      <c r="BYR35" s="44"/>
      <c r="BYS35" s="44"/>
      <c r="BYT35" s="44"/>
      <c r="BYU35" s="44"/>
      <c r="BYV35" s="44"/>
      <c r="BYW35" s="44"/>
      <c r="BYX35" s="44"/>
      <c r="BYY35" s="44"/>
      <c r="BYZ35" s="44"/>
      <c r="BZA35" s="44"/>
      <c r="BZB35" s="44"/>
      <c r="BZC35" s="44"/>
      <c r="BZD35" s="44"/>
      <c r="BZE35" s="44"/>
      <c r="BZF35" s="44"/>
      <c r="BZG35" s="44"/>
      <c r="BZH35" s="44"/>
      <c r="BZI35" s="44"/>
      <c r="BZJ35" s="44"/>
      <c r="BZK35" s="44"/>
      <c r="BZL35" s="44"/>
      <c r="BZM35" s="44"/>
      <c r="BZN35" s="44"/>
      <c r="BZO35" s="44"/>
      <c r="BZP35" s="44"/>
      <c r="BZQ35" s="44"/>
      <c r="BZR35" s="44"/>
      <c r="BZS35" s="44"/>
      <c r="BZT35" s="44"/>
      <c r="BZU35" s="44"/>
      <c r="BZV35" s="44"/>
      <c r="BZW35" s="44"/>
      <c r="BZX35" s="44"/>
      <c r="BZY35" s="44"/>
      <c r="BZZ35" s="44"/>
      <c r="CAA35" s="44"/>
      <c r="CAB35" s="44"/>
      <c r="CAC35" s="44"/>
      <c r="CAD35" s="44"/>
      <c r="CAE35" s="44"/>
      <c r="CAF35" s="44"/>
      <c r="CAG35" s="44"/>
      <c r="CAH35" s="44"/>
      <c r="CAI35" s="44"/>
      <c r="CAJ35" s="44"/>
      <c r="CAK35" s="44"/>
      <c r="CAL35" s="44"/>
      <c r="CAM35" s="44"/>
      <c r="CAN35" s="44"/>
      <c r="CAO35" s="44"/>
      <c r="CAP35" s="44"/>
      <c r="CAQ35" s="44"/>
      <c r="CAR35" s="44"/>
      <c r="CAS35" s="44"/>
      <c r="CAT35" s="44"/>
      <c r="CAU35" s="44"/>
      <c r="CAV35" s="44"/>
      <c r="CAW35" s="44"/>
      <c r="CAX35" s="44"/>
      <c r="CAY35" s="44"/>
      <c r="CAZ35" s="44"/>
      <c r="CBA35" s="44"/>
      <c r="CBB35" s="44"/>
      <c r="CBC35" s="44"/>
      <c r="CBD35" s="44"/>
      <c r="CBE35" s="44"/>
      <c r="CBF35" s="44"/>
      <c r="CBG35" s="44"/>
      <c r="CBH35" s="44"/>
      <c r="CBI35" s="44"/>
      <c r="CBJ35" s="44"/>
      <c r="CBK35" s="44"/>
      <c r="CBL35" s="44"/>
      <c r="CBM35" s="44"/>
      <c r="CBN35" s="44"/>
      <c r="CBO35" s="44"/>
      <c r="CBP35" s="44"/>
      <c r="CBQ35" s="44"/>
      <c r="CBR35" s="44"/>
      <c r="CBS35" s="44"/>
      <c r="CBT35" s="44"/>
      <c r="CBU35" s="44"/>
      <c r="CBV35" s="44"/>
      <c r="CBW35" s="44"/>
      <c r="CBX35" s="44"/>
      <c r="CBY35" s="44"/>
      <c r="CBZ35" s="44"/>
      <c r="CCA35" s="44"/>
      <c r="CCB35" s="44"/>
      <c r="CCC35" s="44"/>
      <c r="CCD35" s="44"/>
      <c r="CCE35" s="44"/>
      <c r="CCF35" s="44"/>
      <c r="CCG35" s="44"/>
      <c r="CCH35" s="44"/>
      <c r="CCI35" s="44"/>
      <c r="CCJ35" s="44"/>
      <c r="CCK35" s="44"/>
      <c r="CCL35" s="44"/>
      <c r="CCM35" s="44"/>
      <c r="CCN35" s="44"/>
      <c r="CCO35" s="44"/>
      <c r="CCP35" s="44"/>
      <c r="CCQ35" s="44"/>
      <c r="CCR35" s="44"/>
      <c r="CCS35" s="44"/>
      <c r="CCT35" s="44"/>
      <c r="CCU35" s="44"/>
      <c r="CCV35" s="44"/>
      <c r="CCW35" s="44"/>
      <c r="CCX35" s="44"/>
      <c r="CCY35" s="44"/>
      <c r="CCZ35" s="44"/>
      <c r="CDA35" s="44"/>
      <c r="CDB35" s="44"/>
      <c r="CDC35" s="44"/>
      <c r="CDD35" s="44"/>
      <c r="CDE35" s="44"/>
      <c r="CDF35" s="44"/>
      <c r="CDG35" s="44"/>
      <c r="CDH35" s="44"/>
      <c r="CDI35" s="44"/>
      <c r="CDJ35" s="44"/>
      <c r="CDK35" s="44"/>
      <c r="CDL35" s="44"/>
      <c r="CDM35" s="44"/>
      <c r="CDN35" s="44"/>
      <c r="CDO35" s="44"/>
      <c r="CDP35" s="44"/>
      <c r="CDQ35" s="44"/>
      <c r="CDR35" s="44"/>
      <c r="CDS35" s="44"/>
      <c r="CDT35" s="44"/>
      <c r="CDU35" s="44"/>
      <c r="CDV35" s="44"/>
      <c r="CDW35" s="44"/>
      <c r="CDX35" s="44"/>
      <c r="CDY35" s="44"/>
      <c r="CDZ35" s="44"/>
      <c r="CEA35" s="44"/>
      <c r="CEB35" s="44"/>
      <c r="CEC35" s="44"/>
      <c r="CED35" s="44"/>
      <c r="CEE35" s="44"/>
      <c r="CEF35" s="44"/>
      <c r="CEG35" s="44"/>
      <c r="CEH35" s="44"/>
      <c r="CEI35" s="44"/>
      <c r="CEJ35" s="44"/>
      <c r="CEK35" s="44"/>
      <c r="CEL35" s="44"/>
      <c r="CEM35" s="44"/>
      <c r="CEN35" s="44"/>
      <c r="CEO35" s="44"/>
      <c r="CEP35" s="44"/>
      <c r="CEQ35" s="44"/>
      <c r="CER35" s="44"/>
      <c r="CES35" s="44"/>
      <c r="CET35" s="44"/>
      <c r="CEU35" s="44"/>
      <c r="CEV35" s="44"/>
      <c r="CEW35" s="44"/>
      <c r="CEX35" s="44"/>
      <c r="CEY35" s="44"/>
      <c r="CEZ35" s="44"/>
      <c r="CFA35" s="44"/>
      <c r="CFB35" s="44"/>
      <c r="CFC35" s="44"/>
      <c r="CFD35" s="44"/>
      <c r="CFE35" s="44"/>
      <c r="CFF35" s="44"/>
      <c r="CFG35" s="44"/>
      <c r="CFH35" s="44"/>
      <c r="CFI35" s="44"/>
      <c r="CFJ35" s="44"/>
      <c r="CFK35" s="44"/>
      <c r="CFL35" s="44"/>
      <c r="CFM35" s="44"/>
      <c r="CFN35" s="44"/>
      <c r="CFO35" s="44"/>
      <c r="CFP35" s="44"/>
      <c r="CFQ35" s="44"/>
      <c r="CFR35" s="44"/>
      <c r="CFS35" s="44"/>
      <c r="CFT35" s="44"/>
      <c r="CFU35" s="44"/>
      <c r="CFV35" s="44"/>
      <c r="CFW35" s="44"/>
      <c r="CFX35" s="44"/>
      <c r="CFY35" s="44"/>
      <c r="CFZ35" s="44"/>
      <c r="CGA35" s="44"/>
      <c r="CGB35" s="44"/>
      <c r="CGC35" s="44"/>
      <c r="CGD35" s="44"/>
      <c r="CGE35" s="44"/>
      <c r="CGF35" s="44"/>
      <c r="CGG35" s="44"/>
      <c r="CGH35" s="44"/>
      <c r="CGI35" s="44"/>
      <c r="CGJ35" s="44"/>
      <c r="CGK35" s="44"/>
      <c r="CGL35" s="44"/>
      <c r="CGM35" s="44"/>
      <c r="CGN35" s="44"/>
      <c r="CGO35" s="44"/>
      <c r="CGP35" s="44"/>
      <c r="CGQ35" s="44"/>
      <c r="CGR35" s="44"/>
      <c r="CGS35" s="44"/>
      <c r="CGT35" s="44"/>
      <c r="CGU35" s="44"/>
      <c r="CGV35" s="44"/>
      <c r="CGW35" s="44"/>
      <c r="CGX35" s="44"/>
      <c r="CGY35" s="44"/>
      <c r="CGZ35" s="44"/>
      <c r="CHA35" s="44"/>
      <c r="CHB35" s="44"/>
      <c r="CHC35" s="44"/>
      <c r="CHD35" s="44"/>
      <c r="CHE35" s="44"/>
      <c r="CHF35" s="44"/>
      <c r="CHG35" s="44"/>
      <c r="CHH35" s="44"/>
      <c r="CHI35" s="44"/>
      <c r="CHJ35" s="44"/>
      <c r="CHK35" s="44"/>
      <c r="CHL35" s="44"/>
      <c r="CHM35" s="44"/>
      <c r="CHN35" s="44"/>
      <c r="CHO35" s="44"/>
      <c r="CHP35" s="44"/>
      <c r="CHQ35" s="44"/>
      <c r="CHR35" s="44"/>
      <c r="CHS35" s="44"/>
      <c r="CHT35" s="44"/>
      <c r="CHU35" s="44"/>
      <c r="CHV35" s="44"/>
      <c r="CHW35" s="44"/>
      <c r="CHX35" s="44"/>
      <c r="CHY35" s="44"/>
      <c r="CHZ35" s="44"/>
      <c r="CIA35" s="44"/>
      <c r="CIB35" s="44"/>
      <c r="CIC35" s="44"/>
      <c r="CID35" s="44"/>
      <c r="CIE35" s="44"/>
      <c r="CIF35" s="44"/>
      <c r="CIG35" s="44"/>
      <c r="CIH35" s="44"/>
      <c r="CII35" s="44"/>
      <c r="CIJ35" s="44"/>
      <c r="CIK35" s="44"/>
      <c r="CIL35" s="44"/>
      <c r="CIM35" s="44"/>
      <c r="CIN35" s="44"/>
      <c r="CIO35" s="44"/>
      <c r="CIP35" s="44"/>
      <c r="CIQ35" s="44"/>
      <c r="CIR35" s="44"/>
      <c r="CIS35" s="44"/>
      <c r="CIT35" s="44"/>
      <c r="CIU35" s="44"/>
      <c r="CIV35" s="44"/>
      <c r="CIW35" s="44"/>
      <c r="CIX35" s="44"/>
      <c r="CIY35" s="44"/>
      <c r="CIZ35" s="44"/>
      <c r="CJA35" s="44"/>
      <c r="CJB35" s="44"/>
      <c r="CJC35" s="44"/>
      <c r="CJD35" s="44"/>
      <c r="CJE35" s="44"/>
      <c r="CJF35" s="44"/>
      <c r="CJG35" s="44"/>
      <c r="CJH35" s="44"/>
      <c r="CJI35" s="44"/>
      <c r="CJJ35" s="44"/>
      <c r="CJK35" s="44"/>
      <c r="CJL35" s="44"/>
      <c r="CJM35" s="44"/>
      <c r="CJN35" s="44"/>
      <c r="CJO35" s="44"/>
      <c r="CJP35" s="44"/>
      <c r="CJQ35" s="44"/>
      <c r="CJR35" s="44"/>
      <c r="CJS35" s="44"/>
      <c r="CJT35" s="44"/>
      <c r="CJU35" s="44"/>
      <c r="CJV35" s="44"/>
      <c r="CJW35" s="44"/>
      <c r="CJX35" s="44"/>
      <c r="CJY35" s="44"/>
      <c r="CJZ35" s="44"/>
      <c r="CKA35" s="44"/>
      <c r="CKB35" s="44"/>
      <c r="CKC35" s="44"/>
      <c r="CKD35" s="44"/>
      <c r="CKE35" s="44"/>
      <c r="CKF35" s="44"/>
      <c r="CKG35" s="44"/>
      <c r="CKH35" s="44"/>
      <c r="CKI35" s="44"/>
      <c r="CKJ35" s="44"/>
      <c r="CKK35" s="44"/>
      <c r="CKL35" s="44"/>
      <c r="CKM35" s="44"/>
      <c r="CKN35" s="44"/>
      <c r="CKO35" s="44"/>
      <c r="CKP35" s="44"/>
      <c r="CKQ35" s="44"/>
      <c r="CKR35" s="44"/>
      <c r="CKS35" s="44"/>
      <c r="CKT35" s="44"/>
      <c r="CKU35" s="44"/>
      <c r="CKV35" s="44"/>
      <c r="CKW35" s="44"/>
      <c r="CKX35" s="44"/>
      <c r="CKY35" s="44"/>
      <c r="CKZ35" s="44"/>
      <c r="CLA35" s="44"/>
      <c r="CLB35" s="44"/>
      <c r="CLC35" s="44"/>
      <c r="CLD35" s="44"/>
      <c r="CLE35" s="44"/>
      <c r="CLF35" s="44"/>
      <c r="CLG35" s="44"/>
      <c r="CLH35" s="44"/>
      <c r="CLI35" s="44"/>
      <c r="CLJ35" s="44"/>
      <c r="CLK35" s="44"/>
      <c r="CLL35" s="44"/>
      <c r="CLM35" s="44"/>
      <c r="CLN35" s="44"/>
      <c r="CLO35" s="44"/>
      <c r="CLP35" s="44"/>
      <c r="CLQ35" s="44"/>
      <c r="CLR35" s="44"/>
      <c r="CLS35" s="44"/>
      <c r="CLT35" s="44"/>
      <c r="CLU35" s="44"/>
      <c r="CLV35" s="44"/>
      <c r="CLW35" s="44"/>
      <c r="CLX35" s="44"/>
      <c r="CLY35" s="44"/>
      <c r="CLZ35" s="44"/>
      <c r="CMA35" s="44"/>
      <c r="CMB35" s="44"/>
      <c r="CMC35" s="44"/>
      <c r="CMD35" s="44"/>
      <c r="CME35" s="44"/>
      <c r="CMF35" s="44"/>
      <c r="CMG35" s="44"/>
      <c r="CMH35" s="44"/>
      <c r="CMI35" s="44"/>
      <c r="CMJ35" s="44"/>
      <c r="CMK35" s="44"/>
      <c r="CML35" s="44"/>
      <c r="CMM35" s="44"/>
      <c r="CMN35" s="44"/>
      <c r="CMO35" s="44"/>
      <c r="CMP35" s="44"/>
      <c r="CMQ35" s="44"/>
      <c r="CMR35" s="44"/>
      <c r="CMS35" s="44"/>
      <c r="CMT35" s="44"/>
      <c r="CMU35" s="44"/>
      <c r="CMV35" s="44"/>
      <c r="CMW35" s="44"/>
      <c r="CMX35" s="44"/>
      <c r="CMY35" s="44"/>
      <c r="CMZ35" s="44"/>
      <c r="CNA35" s="44"/>
      <c r="CNB35" s="44"/>
      <c r="CNC35" s="44"/>
      <c r="CND35" s="44"/>
      <c r="CNE35" s="44"/>
      <c r="CNF35" s="44"/>
      <c r="CNG35" s="44"/>
      <c r="CNH35" s="44"/>
      <c r="CNI35" s="44"/>
      <c r="CNJ35" s="44"/>
      <c r="CNK35" s="44"/>
      <c r="CNL35" s="44"/>
      <c r="CNM35" s="44"/>
      <c r="CNN35" s="44"/>
      <c r="CNO35" s="44"/>
      <c r="CNP35" s="44"/>
      <c r="CNQ35" s="44"/>
      <c r="CNR35" s="44"/>
      <c r="CNS35" s="44"/>
      <c r="CNT35" s="44"/>
      <c r="CNU35" s="44"/>
      <c r="CNV35" s="44"/>
      <c r="CNW35" s="44"/>
      <c r="CNX35" s="44"/>
      <c r="CNY35" s="44"/>
      <c r="CNZ35" s="44"/>
      <c r="COA35" s="44"/>
      <c r="COB35" s="44"/>
      <c r="COC35" s="44"/>
      <c r="COD35" s="44"/>
      <c r="COE35" s="44"/>
      <c r="COF35" s="44"/>
      <c r="COG35" s="44"/>
      <c r="COH35" s="44"/>
      <c r="COI35" s="44"/>
      <c r="COJ35" s="44"/>
      <c r="COK35" s="44"/>
      <c r="COL35" s="44"/>
      <c r="COM35" s="44"/>
      <c r="CON35" s="44"/>
      <c r="COO35" s="44"/>
      <c r="COP35" s="44"/>
      <c r="COQ35" s="44"/>
      <c r="COR35" s="44"/>
      <c r="COS35" s="44"/>
      <c r="COT35" s="44"/>
      <c r="COU35" s="44"/>
      <c r="COV35" s="44"/>
      <c r="COW35" s="44"/>
      <c r="COX35" s="44"/>
      <c r="COY35" s="44"/>
      <c r="COZ35" s="44"/>
      <c r="CPA35" s="44"/>
      <c r="CPB35" s="44"/>
      <c r="CPC35" s="44"/>
      <c r="CPD35" s="44"/>
      <c r="CPE35" s="44"/>
      <c r="CPF35" s="44"/>
      <c r="CPG35" s="44"/>
      <c r="CPH35" s="44"/>
      <c r="CPI35" s="44"/>
      <c r="CPJ35" s="44"/>
      <c r="CPK35" s="44"/>
      <c r="CPL35" s="44"/>
      <c r="CPM35" s="44"/>
      <c r="CPN35" s="44"/>
      <c r="CPO35" s="44"/>
      <c r="CPP35" s="44"/>
      <c r="CPQ35" s="44"/>
      <c r="CPR35" s="44"/>
      <c r="CPS35" s="44"/>
      <c r="CPT35" s="44"/>
      <c r="CPU35" s="44"/>
      <c r="CPV35" s="44"/>
      <c r="CPW35" s="44"/>
      <c r="CPX35" s="44"/>
      <c r="CPY35" s="44"/>
      <c r="CPZ35" s="44"/>
      <c r="CQA35" s="44"/>
      <c r="CQB35" s="44"/>
      <c r="CQC35" s="44"/>
      <c r="CQD35" s="44"/>
      <c r="CQE35" s="44"/>
      <c r="CQF35" s="44"/>
      <c r="CQG35" s="44"/>
      <c r="CQH35" s="44"/>
      <c r="CQI35" s="44"/>
      <c r="CQJ35" s="44"/>
      <c r="CQK35" s="44"/>
      <c r="CQL35" s="44"/>
      <c r="CQM35" s="44"/>
      <c r="CQN35" s="44"/>
      <c r="CQO35" s="44"/>
      <c r="CQP35" s="44"/>
      <c r="CQQ35" s="44"/>
      <c r="CQR35" s="44"/>
      <c r="CQS35" s="44"/>
      <c r="CQT35" s="44"/>
      <c r="CQU35" s="44"/>
      <c r="CQV35" s="44"/>
      <c r="CQW35" s="44"/>
      <c r="CQX35" s="44"/>
      <c r="CQY35" s="44"/>
      <c r="CQZ35" s="44"/>
      <c r="CRA35" s="44"/>
      <c r="CRB35" s="44"/>
      <c r="CRC35" s="44"/>
      <c r="CRD35" s="44"/>
      <c r="CRE35" s="44"/>
      <c r="CRF35" s="44"/>
      <c r="CRG35" s="44"/>
      <c r="CRH35" s="44"/>
      <c r="CRI35" s="44"/>
      <c r="CRJ35" s="44"/>
      <c r="CRK35" s="44"/>
      <c r="CRL35" s="44"/>
      <c r="CRM35" s="44"/>
      <c r="CRN35" s="44"/>
      <c r="CRO35" s="44"/>
      <c r="CRP35" s="44"/>
      <c r="CRQ35" s="44"/>
      <c r="CRR35" s="44"/>
      <c r="CRS35" s="44"/>
      <c r="CRT35" s="44"/>
      <c r="CRU35" s="44"/>
      <c r="CRV35" s="44"/>
      <c r="CRW35" s="44"/>
      <c r="CRX35" s="44"/>
      <c r="CRY35" s="44"/>
      <c r="CRZ35" s="44"/>
      <c r="CSA35" s="44"/>
      <c r="CSB35" s="44"/>
      <c r="CSC35" s="44"/>
      <c r="CSD35" s="44"/>
      <c r="CSE35" s="44"/>
      <c r="CSF35" s="44"/>
      <c r="CSG35" s="44"/>
      <c r="CSH35" s="44"/>
      <c r="CSI35" s="44"/>
      <c r="CSJ35" s="44"/>
      <c r="CSK35" s="44"/>
      <c r="CSL35" s="44"/>
      <c r="CSM35" s="44"/>
      <c r="CSN35" s="44"/>
      <c r="CSO35" s="44"/>
      <c r="CSP35" s="44"/>
      <c r="CSQ35" s="44"/>
      <c r="CSR35" s="44"/>
      <c r="CSS35" s="44"/>
      <c r="CST35" s="44"/>
      <c r="CSU35" s="44"/>
      <c r="CSV35" s="44"/>
      <c r="CSW35" s="44"/>
      <c r="CSX35" s="44"/>
      <c r="CSY35" s="44"/>
      <c r="CSZ35" s="44"/>
      <c r="CTA35" s="44"/>
      <c r="CTB35" s="44"/>
      <c r="CTC35" s="44"/>
      <c r="CTD35" s="44"/>
      <c r="CTE35" s="44"/>
      <c r="CTF35" s="44"/>
      <c r="CTG35" s="44"/>
      <c r="CTH35" s="44"/>
      <c r="CTI35" s="44"/>
      <c r="CTJ35" s="44"/>
      <c r="CTK35" s="44"/>
      <c r="CTL35" s="44"/>
      <c r="CTM35" s="44"/>
      <c r="CTN35" s="44"/>
      <c r="CTO35" s="44"/>
      <c r="CTP35" s="44"/>
      <c r="CTQ35" s="44"/>
      <c r="CTR35" s="44"/>
      <c r="CTS35" s="44"/>
      <c r="CTT35" s="44"/>
      <c r="CTU35" s="44"/>
      <c r="CTV35" s="44"/>
      <c r="CTW35" s="44"/>
      <c r="CTX35" s="44"/>
      <c r="CTY35" s="44"/>
      <c r="CTZ35" s="44"/>
      <c r="CUA35" s="44"/>
      <c r="CUB35" s="44"/>
      <c r="CUC35" s="44"/>
      <c r="CUD35" s="44"/>
      <c r="CUE35" s="44"/>
      <c r="CUF35" s="44"/>
      <c r="CUG35" s="44"/>
      <c r="CUH35" s="44"/>
      <c r="CUI35" s="44"/>
      <c r="CUJ35" s="44"/>
      <c r="CUK35" s="44"/>
      <c r="CUL35" s="44"/>
      <c r="CUM35" s="44"/>
      <c r="CUN35" s="44"/>
      <c r="CUO35" s="44"/>
      <c r="CUP35" s="44"/>
      <c r="CUQ35" s="44"/>
      <c r="CUR35" s="44"/>
      <c r="CUS35" s="44"/>
      <c r="CUT35" s="44"/>
      <c r="CUU35" s="44"/>
      <c r="CUV35" s="44"/>
      <c r="CUW35" s="44"/>
      <c r="CUX35" s="44"/>
      <c r="CUY35" s="44"/>
      <c r="CUZ35" s="44"/>
      <c r="CVA35" s="44"/>
      <c r="CVB35" s="44"/>
      <c r="CVC35" s="44"/>
      <c r="CVD35" s="44"/>
      <c r="CVE35" s="44"/>
      <c r="CVF35" s="44"/>
      <c r="CVG35" s="44"/>
      <c r="CVH35" s="44"/>
      <c r="CVI35" s="44"/>
      <c r="CVJ35" s="44"/>
      <c r="CVK35" s="44"/>
      <c r="CVL35" s="44"/>
      <c r="CVM35" s="44"/>
      <c r="CVN35" s="44"/>
      <c r="CVO35" s="44"/>
      <c r="CVP35" s="44"/>
      <c r="CVQ35" s="44"/>
      <c r="CVR35" s="44"/>
      <c r="CVS35" s="44"/>
      <c r="CVT35" s="44"/>
      <c r="CVU35" s="44"/>
      <c r="CVV35" s="44"/>
      <c r="CVW35" s="44"/>
      <c r="CVX35" s="44"/>
      <c r="CVY35" s="44"/>
      <c r="CVZ35" s="44"/>
      <c r="CWA35" s="44"/>
      <c r="CWB35" s="44"/>
      <c r="CWC35" s="44"/>
      <c r="CWD35" s="44"/>
      <c r="CWE35" s="44"/>
      <c r="CWF35" s="44"/>
      <c r="CWG35" s="44"/>
      <c r="CWH35" s="44"/>
      <c r="CWI35" s="44"/>
      <c r="CWJ35" s="44"/>
      <c r="CWK35" s="44"/>
      <c r="CWL35" s="44"/>
      <c r="CWM35" s="44"/>
      <c r="CWN35" s="44"/>
      <c r="CWO35" s="44"/>
      <c r="CWP35" s="44"/>
      <c r="CWQ35" s="44"/>
      <c r="CWR35" s="44"/>
      <c r="CWS35" s="44"/>
      <c r="CWT35" s="44"/>
      <c r="CWU35" s="44"/>
      <c r="CWV35" s="44"/>
      <c r="CWW35" s="44"/>
      <c r="CWX35" s="44"/>
      <c r="CWY35" s="44"/>
      <c r="CWZ35" s="44"/>
      <c r="CXA35" s="44"/>
      <c r="CXB35" s="44"/>
      <c r="CXC35" s="44"/>
      <c r="CXD35" s="44"/>
      <c r="CXE35" s="44"/>
      <c r="CXF35" s="44"/>
      <c r="CXG35" s="44"/>
      <c r="CXH35" s="44"/>
      <c r="CXI35" s="44"/>
      <c r="CXJ35" s="44"/>
      <c r="CXK35" s="44"/>
      <c r="CXL35" s="44"/>
      <c r="CXM35" s="44"/>
      <c r="CXN35" s="44"/>
      <c r="CXO35" s="44"/>
      <c r="CXP35" s="44"/>
      <c r="CXQ35" s="44"/>
      <c r="CXR35" s="44"/>
      <c r="CXS35" s="44"/>
      <c r="CXT35" s="44"/>
      <c r="CXU35" s="44"/>
      <c r="CXV35" s="44"/>
      <c r="CXW35" s="44"/>
      <c r="CXX35" s="44"/>
      <c r="CXY35" s="44"/>
      <c r="CXZ35" s="44"/>
      <c r="CYA35" s="44"/>
      <c r="CYB35" s="44"/>
      <c r="CYC35" s="44"/>
      <c r="CYD35" s="44"/>
      <c r="CYE35" s="44"/>
      <c r="CYF35" s="44"/>
      <c r="CYG35" s="44"/>
      <c r="CYH35" s="44"/>
      <c r="CYI35" s="44"/>
      <c r="CYJ35" s="44"/>
      <c r="CYK35" s="44"/>
      <c r="CYL35" s="44"/>
      <c r="CYM35" s="44"/>
      <c r="CYN35" s="44"/>
      <c r="CYO35" s="44"/>
      <c r="CYP35" s="44"/>
      <c r="CYQ35" s="44"/>
      <c r="CYR35" s="44"/>
      <c r="CYS35" s="44"/>
      <c r="CYT35" s="44"/>
      <c r="CYU35" s="44"/>
      <c r="CYV35" s="44"/>
      <c r="CYW35" s="44"/>
      <c r="CYX35" s="44"/>
      <c r="CYY35" s="44"/>
      <c r="CYZ35" s="44"/>
      <c r="CZA35" s="44"/>
      <c r="CZB35" s="44"/>
      <c r="CZC35" s="44"/>
      <c r="CZD35" s="44"/>
      <c r="CZE35" s="44"/>
      <c r="CZF35" s="44"/>
      <c r="CZG35" s="44"/>
      <c r="CZH35" s="44"/>
      <c r="CZI35" s="44"/>
      <c r="CZJ35" s="44"/>
      <c r="CZK35" s="44"/>
      <c r="CZL35" s="44"/>
      <c r="CZM35" s="44"/>
      <c r="CZN35" s="44"/>
      <c r="CZO35" s="44"/>
      <c r="CZP35" s="44"/>
      <c r="CZQ35" s="44"/>
      <c r="CZR35" s="44"/>
      <c r="CZS35" s="44"/>
      <c r="CZT35" s="44"/>
      <c r="CZU35" s="44"/>
      <c r="CZV35" s="44"/>
      <c r="CZW35" s="44"/>
      <c r="CZX35" s="44"/>
      <c r="CZY35" s="44"/>
      <c r="CZZ35" s="44"/>
      <c r="DAA35" s="44"/>
      <c r="DAB35" s="44"/>
      <c r="DAC35" s="44"/>
      <c r="DAD35" s="44"/>
      <c r="DAE35" s="44"/>
      <c r="DAF35" s="44"/>
      <c r="DAG35" s="44"/>
      <c r="DAH35" s="44"/>
      <c r="DAI35" s="44"/>
      <c r="DAJ35" s="44"/>
      <c r="DAK35" s="44"/>
      <c r="DAL35" s="44"/>
      <c r="DAM35" s="44"/>
      <c r="DAN35" s="44"/>
      <c r="DAO35" s="44"/>
      <c r="DAP35" s="44"/>
      <c r="DAQ35" s="44"/>
      <c r="DAR35" s="44"/>
      <c r="DAS35" s="44"/>
      <c r="DAT35" s="44"/>
      <c r="DAU35" s="44"/>
      <c r="DAV35" s="44"/>
      <c r="DAW35" s="44"/>
      <c r="DAX35" s="44"/>
      <c r="DAY35" s="44"/>
      <c r="DAZ35" s="44"/>
      <c r="DBA35" s="44"/>
      <c r="DBB35" s="44"/>
      <c r="DBC35" s="44"/>
      <c r="DBD35" s="44"/>
      <c r="DBE35" s="44"/>
      <c r="DBF35" s="44"/>
      <c r="DBG35" s="44"/>
      <c r="DBH35" s="44"/>
      <c r="DBI35" s="44"/>
      <c r="DBJ35" s="44"/>
      <c r="DBK35" s="44"/>
      <c r="DBL35" s="44"/>
      <c r="DBM35" s="44"/>
      <c r="DBN35" s="44"/>
      <c r="DBO35" s="44"/>
      <c r="DBP35" s="44"/>
      <c r="DBQ35" s="44"/>
      <c r="DBR35" s="44"/>
      <c r="DBS35" s="44"/>
      <c r="DBT35" s="44"/>
      <c r="DBU35" s="44"/>
      <c r="DBV35" s="44"/>
      <c r="DBW35" s="44"/>
      <c r="DBX35" s="44"/>
      <c r="DBY35" s="44"/>
      <c r="DBZ35" s="44"/>
      <c r="DCA35" s="44"/>
      <c r="DCB35" s="44"/>
      <c r="DCC35" s="44"/>
      <c r="DCD35" s="44"/>
      <c r="DCE35" s="44"/>
      <c r="DCF35" s="44"/>
      <c r="DCG35" s="44"/>
      <c r="DCH35" s="44"/>
      <c r="DCI35" s="44"/>
      <c r="DCJ35" s="44"/>
      <c r="DCK35" s="44"/>
      <c r="DCL35" s="44"/>
      <c r="DCM35" s="44"/>
      <c r="DCN35" s="44"/>
      <c r="DCO35" s="44"/>
      <c r="DCP35" s="44"/>
      <c r="DCQ35" s="44"/>
      <c r="DCR35" s="44"/>
      <c r="DCS35" s="44"/>
      <c r="DCT35" s="44"/>
      <c r="DCU35" s="44"/>
      <c r="DCV35" s="44"/>
      <c r="DCW35" s="44"/>
      <c r="DCX35" s="44"/>
      <c r="DCY35" s="44"/>
      <c r="DCZ35" s="44"/>
      <c r="DDA35" s="44"/>
      <c r="DDB35" s="44"/>
      <c r="DDC35" s="44"/>
      <c r="DDD35" s="44"/>
      <c r="DDE35" s="44"/>
      <c r="DDF35" s="44"/>
      <c r="DDG35" s="44"/>
      <c r="DDH35" s="44"/>
      <c r="DDI35" s="44"/>
      <c r="DDJ35" s="44"/>
      <c r="DDK35" s="44"/>
      <c r="DDL35" s="44"/>
      <c r="DDM35" s="44"/>
      <c r="DDN35" s="44"/>
      <c r="DDO35" s="44"/>
      <c r="DDP35" s="44"/>
      <c r="DDQ35" s="44"/>
      <c r="DDR35" s="44"/>
      <c r="DDS35" s="44"/>
      <c r="DDT35" s="44"/>
      <c r="DDU35" s="44"/>
      <c r="DDV35" s="44"/>
      <c r="DDW35" s="44"/>
      <c r="DDX35" s="44"/>
      <c r="DDY35" s="44"/>
      <c r="DDZ35" s="44"/>
      <c r="DEA35" s="44"/>
      <c r="DEB35" s="44"/>
      <c r="DEC35" s="44"/>
      <c r="DED35" s="44"/>
      <c r="DEE35" s="44"/>
      <c r="DEF35" s="44"/>
      <c r="DEG35" s="44"/>
      <c r="DEH35" s="44"/>
      <c r="DEI35" s="44"/>
      <c r="DEJ35" s="44"/>
      <c r="DEK35" s="44"/>
      <c r="DEL35" s="44"/>
      <c r="DEM35" s="44"/>
      <c r="DEN35" s="44"/>
      <c r="DEO35" s="44"/>
      <c r="DEP35" s="44"/>
      <c r="DEQ35" s="44"/>
      <c r="DER35" s="44"/>
      <c r="DES35" s="44"/>
      <c r="DET35" s="44"/>
      <c r="DEU35" s="44"/>
      <c r="DEV35" s="44"/>
      <c r="DEW35" s="44"/>
      <c r="DEX35" s="44"/>
      <c r="DEY35" s="44"/>
      <c r="DEZ35" s="44"/>
      <c r="DFA35" s="44"/>
      <c r="DFB35" s="44"/>
      <c r="DFC35" s="44"/>
      <c r="DFD35" s="44"/>
      <c r="DFE35" s="44"/>
      <c r="DFF35" s="44"/>
      <c r="DFG35" s="44"/>
      <c r="DFH35" s="44"/>
      <c r="DFI35" s="44"/>
      <c r="DFJ35" s="44"/>
      <c r="DFK35" s="44"/>
      <c r="DFL35" s="44"/>
      <c r="DFM35" s="44"/>
      <c r="DFN35" s="44"/>
      <c r="DFO35" s="44"/>
      <c r="DFP35" s="44"/>
      <c r="DFQ35" s="44"/>
      <c r="DFR35" s="44"/>
      <c r="DFS35" s="44"/>
      <c r="DFT35" s="44"/>
      <c r="DFU35" s="44"/>
      <c r="DFV35" s="44"/>
      <c r="DFW35" s="44"/>
      <c r="DFX35" s="44"/>
      <c r="DFY35" s="44"/>
      <c r="DFZ35" s="44"/>
      <c r="DGA35" s="44"/>
      <c r="DGB35" s="44"/>
      <c r="DGC35" s="44"/>
      <c r="DGD35" s="44"/>
      <c r="DGE35" s="44"/>
      <c r="DGF35" s="44"/>
      <c r="DGG35" s="44"/>
      <c r="DGH35" s="44"/>
      <c r="DGI35" s="44"/>
      <c r="DGJ35" s="44"/>
      <c r="DGK35" s="44"/>
      <c r="DGL35" s="44"/>
      <c r="DGM35" s="44"/>
      <c r="DGN35" s="44"/>
      <c r="DGO35" s="44"/>
      <c r="DGP35" s="44"/>
      <c r="DGQ35" s="44"/>
      <c r="DGR35" s="44"/>
      <c r="DGS35" s="44"/>
      <c r="DGT35" s="44"/>
      <c r="DGU35" s="44"/>
      <c r="DGV35" s="44"/>
      <c r="DGW35" s="44"/>
      <c r="DGX35" s="44"/>
      <c r="DGY35" s="44"/>
      <c r="DGZ35" s="44"/>
      <c r="DHA35" s="44"/>
      <c r="DHB35" s="44"/>
      <c r="DHC35" s="44"/>
      <c r="DHD35" s="44"/>
      <c r="DHE35" s="44"/>
      <c r="DHF35" s="44"/>
      <c r="DHG35" s="44"/>
      <c r="DHH35" s="44"/>
      <c r="DHI35" s="44"/>
      <c r="DHJ35" s="44"/>
      <c r="DHK35" s="44"/>
      <c r="DHL35" s="44"/>
      <c r="DHM35" s="44"/>
      <c r="DHN35" s="44"/>
      <c r="DHO35" s="44"/>
      <c r="DHP35" s="44"/>
      <c r="DHQ35" s="44"/>
      <c r="DHR35" s="44"/>
      <c r="DHS35" s="44"/>
      <c r="DHT35" s="44"/>
      <c r="DHU35" s="44"/>
      <c r="DHV35" s="44"/>
      <c r="DHW35" s="44"/>
      <c r="DHX35" s="44"/>
      <c r="DHY35" s="44"/>
      <c r="DHZ35" s="44"/>
      <c r="DIA35" s="44"/>
      <c r="DIB35" s="44"/>
      <c r="DIC35" s="44"/>
      <c r="DID35" s="44"/>
      <c r="DIE35" s="44"/>
      <c r="DIF35" s="44"/>
      <c r="DIG35" s="44"/>
      <c r="DIH35" s="44"/>
      <c r="DII35" s="44"/>
      <c r="DIJ35" s="44"/>
      <c r="DIK35" s="44"/>
      <c r="DIL35" s="44"/>
      <c r="DIM35" s="44"/>
      <c r="DIN35" s="44"/>
      <c r="DIO35" s="44"/>
      <c r="DIP35" s="44"/>
      <c r="DIQ35" s="44"/>
      <c r="DIR35" s="44"/>
      <c r="DIS35" s="44"/>
      <c r="DIT35" s="44"/>
      <c r="DIU35" s="44"/>
      <c r="DIV35" s="44"/>
      <c r="DIW35" s="44"/>
      <c r="DIX35" s="44"/>
      <c r="DIY35" s="44"/>
      <c r="DIZ35" s="44"/>
      <c r="DJA35" s="44"/>
      <c r="DJB35" s="44"/>
      <c r="DJC35" s="44"/>
      <c r="DJD35" s="44"/>
      <c r="DJE35" s="44"/>
      <c r="DJF35" s="44"/>
      <c r="DJG35" s="44"/>
      <c r="DJH35" s="44"/>
      <c r="DJI35" s="44"/>
      <c r="DJJ35" s="44"/>
      <c r="DJK35" s="44"/>
      <c r="DJL35" s="44"/>
      <c r="DJM35" s="44"/>
      <c r="DJN35" s="44"/>
      <c r="DJO35" s="44"/>
      <c r="DJP35" s="44"/>
      <c r="DJQ35" s="44"/>
      <c r="DJR35" s="44"/>
      <c r="DJS35" s="44"/>
      <c r="DJT35" s="44"/>
      <c r="DJU35" s="44"/>
      <c r="DJV35" s="44"/>
      <c r="DJW35" s="44"/>
      <c r="DJX35" s="44"/>
      <c r="DJY35" s="44"/>
      <c r="DJZ35" s="44"/>
      <c r="DKA35" s="44"/>
      <c r="DKB35" s="44"/>
      <c r="DKC35" s="44"/>
      <c r="DKD35" s="44"/>
      <c r="DKE35" s="44"/>
      <c r="DKF35" s="44"/>
      <c r="DKG35" s="44"/>
      <c r="DKH35" s="44"/>
      <c r="DKI35" s="44"/>
      <c r="DKJ35" s="44"/>
      <c r="DKK35" s="44"/>
      <c r="DKL35" s="44"/>
      <c r="DKM35" s="44"/>
      <c r="DKN35" s="44"/>
      <c r="DKO35" s="44"/>
      <c r="DKP35" s="44"/>
      <c r="DKQ35" s="44"/>
      <c r="DKR35" s="44"/>
      <c r="DKS35" s="44"/>
      <c r="DKT35" s="44"/>
      <c r="DKU35" s="44"/>
      <c r="DKV35" s="44"/>
      <c r="DKW35" s="44"/>
      <c r="DKX35" s="44"/>
      <c r="DKY35" s="44"/>
      <c r="DKZ35" s="44"/>
      <c r="DLA35" s="44"/>
      <c r="DLB35" s="44"/>
      <c r="DLC35" s="44"/>
      <c r="DLD35" s="44"/>
      <c r="DLE35" s="44"/>
      <c r="DLF35" s="44"/>
      <c r="DLG35" s="44"/>
      <c r="DLH35" s="44"/>
      <c r="DLI35" s="44"/>
      <c r="DLJ35" s="44"/>
      <c r="DLK35" s="44"/>
      <c r="DLL35" s="44"/>
      <c r="DLM35" s="44"/>
      <c r="DLN35" s="44"/>
      <c r="DLO35" s="44"/>
      <c r="DLP35" s="44"/>
      <c r="DLQ35" s="44"/>
      <c r="DLR35" s="44"/>
      <c r="DLS35" s="44"/>
      <c r="DLT35" s="44"/>
      <c r="DLU35" s="44"/>
      <c r="DLV35" s="44"/>
      <c r="DLW35" s="44"/>
      <c r="DLX35" s="44"/>
      <c r="DLY35" s="44"/>
      <c r="DLZ35" s="44"/>
      <c r="DMA35" s="44"/>
      <c r="DMB35" s="44"/>
      <c r="DMC35" s="44"/>
      <c r="DMD35" s="44"/>
      <c r="DME35" s="44"/>
      <c r="DMF35" s="44"/>
      <c r="DMG35" s="44"/>
      <c r="DMH35" s="44"/>
      <c r="DMI35" s="44"/>
      <c r="DMJ35" s="44"/>
      <c r="DMK35" s="44"/>
      <c r="DML35" s="44"/>
      <c r="DMM35" s="44"/>
      <c r="DMN35" s="44"/>
      <c r="DMO35" s="44"/>
      <c r="DMP35" s="44"/>
      <c r="DMQ35" s="44"/>
      <c r="DMR35" s="44"/>
      <c r="DMS35" s="44"/>
      <c r="DMT35" s="44"/>
      <c r="DMU35" s="44"/>
      <c r="DMV35" s="44"/>
      <c r="DMW35" s="44"/>
      <c r="DMX35" s="44"/>
      <c r="DMY35" s="44"/>
      <c r="DMZ35" s="44"/>
      <c r="DNA35" s="44"/>
      <c r="DNB35" s="44"/>
      <c r="DNC35" s="44"/>
      <c r="DND35" s="44"/>
      <c r="DNE35" s="44"/>
      <c r="DNF35" s="44"/>
      <c r="DNG35" s="44"/>
      <c r="DNH35" s="44"/>
      <c r="DNI35" s="44"/>
      <c r="DNJ35" s="44"/>
      <c r="DNK35" s="44"/>
      <c r="DNL35" s="44"/>
      <c r="DNM35" s="44"/>
      <c r="DNN35" s="44"/>
      <c r="DNO35" s="44"/>
      <c r="DNP35" s="44"/>
      <c r="DNQ35" s="44"/>
      <c r="DNR35" s="44"/>
      <c r="DNS35" s="44"/>
      <c r="DNT35" s="44"/>
      <c r="DNU35" s="44"/>
      <c r="DNV35" s="44"/>
      <c r="DNW35" s="44"/>
      <c r="DNX35" s="44"/>
      <c r="DNY35" s="44"/>
      <c r="DNZ35" s="44"/>
      <c r="DOA35" s="44"/>
      <c r="DOB35" s="44"/>
      <c r="DOC35" s="44"/>
      <c r="DOD35" s="44"/>
      <c r="DOE35" s="44"/>
      <c r="DOF35" s="44"/>
      <c r="DOG35" s="44"/>
      <c r="DOH35" s="44"/>
      <c r="DOI35" s="44"/>
      <c r="DOJ35" s="44"/>
      <c r="DOK35" s="44"/>
      <c r="DOL35" s="44"/>
      <c r="DOM35" s="44"/>
      <c r="DON35" s="44"/>
      <c r="DOO35" s="44"/>
      <c r="DOP35" s="44"/>
      <c r="DOQ35" s="44"/>
      <c r="DOR35" s="44"/>
      <c r="DOS35" s="44"/>
      <c r="DOT35" s="44"/>
      <c r="DOU35" s="44"/>
      <c r="DOV35" s="44"/>
      <c r="DOW35" s="44"/>
      <c r="DOX35" s="44"/>
      <c r="DOY35" s="44"/>
      <c r="DOZ35" s="44"/>
      <c r="DPA35" s="44"/>
      <c r="DPB35" s="44"/>
      <c r="DPC35" s="44"/>
      <c r="DPD35" s="44"/>
      <c r="DPE35" s="44"/>
      <c r="DPF35" s="44"/>
      <c r="DPG35" s="44"/>
      <c r="DPH35" s="44"/>
      <c r="DPI35" s="44"/>
      <c r="DPJ35" s="44"/>
      <c r="DPK35" s="44"/>
      <c r="DPL35" s="44"/>
      <c r="DPM35" s="44"/>
      <c r="DPN35" s="44"/>
      <c r="DPO35" s="44"/>
      <c r="DPP35" s="44"/>
      <c r="DPQ35" s="44"/>
      <c r="DPR35" s="44"/>
      <c r="DPS35" s="44"/>
      <c r="DPT35" s="44"/>
      <c r="DPU35" s="44"/>
      <c r="DPV35" s="44"/>
      <c r="DPW35" s="44"/>
      <c r="DPX35" s="44"/>
      <c r="DPY35" s="44"/>
      <c r="DPZ35" s="44"/>
      <c r="DQA35" s="44"/>
      <c r="DQB35" s="44"/>
      <c r="DQC35" s="44"/>
      <c r="DQD35" s="44"/>
      <c r="DQE35" s="44"/>
      <c r="DQF35" s="44"/>
      <c r="DQG35" s="44"/>
      <c r="DQH35" s="44"/>
      <c r="DQI35" s="44"/>
      <c r="DQJ35" s="44"/>
      <c r="DQK35" s="44"/>
      <c r="DQL35" s="44"/>
      <c r="DQM35" s="44"/>
      <c r="DQN35" s="44"/>
      <c r="DQO35" s="44"/>
      <c r="DQP35" s="44"/>
      <c r="DQQ35" s="44"/>
      <c r="DQR35" s="44"/>
      <c r="DQS35" s="44"/>
      <c r="DQT35" s="44"/>
      <c r="DQU35" s="44"/>
      <c r="DQV35" s="44"/>
      <c r="DQW35" s="44"/>
      <c r="DQX35" s="44"/>
      <c r="DQY35" s="44"/>
      <c r="DQZ35" s="44"/>
      <c r="DRA35" s="44"/>
      <c r="DRB35" s="44"/>
      <c r="DRC35" s="44"/>
      <c r="DRD35" s="44"/>
      <c r="DRE35" s="44"/>
      <c r="DRF35" s="44"/>
      <c r="DRG35" s="44"/>
      <c r="DRH35" s="44"/>
      <c r="DRI35" s="44"/>
      <c r="DRJ35" s="44"/>
      <c r="DRK35" s="44"/>
      <c r="DRL35" s="44"/>
      <c r="DRM35" s="44"/>
      <c r="DRN35" s="44"/>
      <c r="DRO35" s="44"/>
      <c r="DRP35" s="44"/>
      <c r="DRQ35" s="44"/>
      <c r="DRR35" s="44"/>
      <c r="DRS35" s="44"/>
      <c r="DRT35" s="44"/>
      <c r="DRU35" s="44"/>
      <c r="DRV35" s="44"/>
      <c r="DRW35" s="44"/>
      <c r="DRX35" s="44"/>
      <c r="DRY35" s="44"/>
      <c r="DRZ35" s="44"/>
      <c r="DSA35" s="44"/>
      <c r="DSB35" s="44"/>
      <c r="DSC35" s="44"/>
      <c r="DSD35" s="44"/>
      <c r="DSE35" s="44"/>
      <c r="DSF35" s="44"/>
      <c r="DSG35" s="44"/>
      <c r="DSH35" s="44"/>
      <c r="DSI35" s="44"/>
      <c r="DSJ35" s="44"/>
      <c r="DSK35" s="44"/>
      <c r="DSL35" s="44"/>
      <c r="DSM35" s="44"/>
      <c r="DSN35" s="44"/>
      <c r="DSO35" s="44"/>
      <c r="DSP35" s="44"/>
      <c r="DSQ35" s="44"/>
      <c r="DSR35" s="44"/>
      <c r="DSS35" s="44"/>
      <c r="DST35" s="44"/>
      <c r="DSU35" s="44"/>
      <c r="DSV35" s="44"/>
      <c r="DSW35" s="44"/>
      <c r="DSX35" s="44"/>
      <c r="DSY35" s="44"/>
      <c r="DSZ35" s="44"/>
      <c r="DTA35" s="44"/>
      <c r="DTB35" s="44"/>
      <c r="DTC35" s="44"/>
      <c r="DTD35" s="44"/>
      <c r="DTE35" s="44"/>
      <c r="DTF35" s="44"/>
      <c r="DTG35" s="44"/>
      <c r="DTH35" s="44"/>
      <c r="DTI35" s="44"/>
      <c r="DTJ35" s="44"/>
      <c r="DTK35" s="44"/>
      <c r="DTL35" s="44"/>
      <c r="DTM35" s="44"/>
      <c r="DTN35" s="44"/>
      <c r="DTO35" s="44"/>
      <c r="DTP35" s="44"/>
      <c r="DTQ35" s="44"/>
      <c r="DTR35" s="44"/>
      <c r="DTS35" s="44"/>
      <c r="DTT35" s="44"/>
      <c r="DTU35" s="44"/>
      <c r="DTV35" s="44"/>
      <c r="DTW35" s="44"/>
      <c r="DTX35" s="44"/>
      <c r="DTY35" s="44"/>
      <c r="DTZ35" s="44"/>
      <c r="DUA35" s="44"/>
      <c r="DUB35" s="44"/>
      <c r="DUC35" s="44"/>
      <c r="DUD35" s="44"/>
      <c r="DUE35" s="44"/>
      <c r="DUF35" s="44"/>
      <c r="DUG35" s="44"/>
      <c r="DUH35" s="44"/>
      <c r="DUI35" s="44"/>
      <c r="DUJ35" s="44"/>
      <c r="DUK35" s="44"/>
      <c r="DUL35" s="44"/>
      <c r="DUM35" s="44"/>
      <c r="DUN35" s="44"/>
      <c r="DUO35" s="44"/>
      <c r="DUP35" s="44"/>
      <c r="DUQ35" s="44"/>
      <c r="DUR35" s="44"/>
      <c r="DUS35" s="44"/>
      <c r="DUT35" s="44"/>
      <c r="DUU35" s="44"/>
      <c r="DUV35" s="44"/>
      <c r="DUW35" s="44"/>
      <c r="DUX35" s="44"/>
      <c r="DUY35" s="44"/>
      <c r="DUZ35" s="44"/>
      <c r="DVA35" s="44"/>
      <c r="DVB35" s="44"/>
      <c r="DVC35" s="44"/>
      <c r="DVD35" s="44"/>
      <c r="DVE35" s="44"/>
      <c r="DVF35" s="44"/>
      <c r="DVG35" s="44"/>
      <c r="DVH35" s="44"/>
      <c r="DVI35" s="44"/>
      <c r="DVJ35" s="44"/>
      <c r="DVK35" s="44"/>
      <c r="DVL35" s="44"/>
      <c r="DVM35" s="44"/>
      <c r="DVN35" s="44"/>
      <c r="DVO35" s="44"/>
      <c r="DVP35" s="44"/>
      <c r="DVQ35" s="44"/>
      <c r="DVR35" s="44"/>
      <c r="DVS35" s="44"/>
      <c r="DVT35" s="44"/>
      <c r="DVU35" s="44"/>
      <c r="DVV35" s="44"/>
      <c r="DVW35" s="44"/>
      <c r="DVX35" s="44"/>
      <c r="DVY35" s="44"/>
      <c r="DVZ35" s="44"/>
      <c r="DWA35" s="44"/>
      <c r="DWB35" s="44"/>
      <c r="DWC35" s="44"/>
      <c r="DWD35" s="44"/>
      <c r="DWE35" s="44"/>
      <c r="DWF35" s="44"/>
      <c r="DWG35" s="44"/>
      <c r="DWH35" s="44"/>
      <c r="DWI35" s="44"/>
      <c r="DWJ35" s="44"/>
      <c r="DWK35" s="44"/>
      <c r="DWL35" s="44"/>
      <c r="DWM35" s="44"/>
      <c r="DWN35" s="44"/>
      <c r="DWO35" s="44"/>
      <c r="DWP35" s="44"/>
      <c r="DWQ35" s="44"/>
      <c r="DWR35" s="44"/>
      <c r="DWS35" s="44"/>
      <c r="DWT35" s="44"/>
      <c r="DWU35" s="44"/>
      <c r="DWV35" s="44"/>
      <c r="DWW35" s="44"/>
      <c r="DWX35" s="44"/>
      <c r="DWY35" s="44"/>
      <c r="DWZ35" s="44"/>
      <c r="DXA35" s="44"/>
      <c r="DXB35" s="44"/>
      <c r="DXC35" s="44"/>
      <c r="DXD35" s="44"/>
      <c r="DXE35" s="44"/>
      <c r="DXF35" s="44"/>
      <c r="DXG35" s="44"/>
      <c r="DXH35" s="44"/>
      <c r="DXI35" s="44"/>
      <c r="DXJ35" s="44"/>
      <c r="DXK35" s="44"/>
      <c r="DXL35" s="44"/>
      <c r="DXM35" s="44"/>
      <c r="DXN35" s="44"/>
      <c r="DXO35" s="44"/>
      <c r="DXP35" s="44"/>
      <c r="DXQ35" s="44"/>
      <c r="DXR35" s="44"/>
      <c r="DXS35" s="44"/>
      <c r="DXT35" s="44"/>
      <c r="DXU35" s="44"/>
      <c r="DXV35" s="44"/>
      <c r="DXW35" s="44"/>
      <c r="DXX35" s="44"/>
      <c r="DXY35" s="44"/>
      <c r="DXZ35" s="44"/>
      <c r="DYA35" s="44"/>
      <c r="DYB35" s="44"/>
      <c r="DYC35" s="44"/>
      <c r="DYD35" s="44"/>
      <c r="DYE35" s="44"/>
      <c r="DYF35" s="44"/>
      <c r="DYG35" s="44"/>
      <c r="DYH35" s="44"/>
      <c r="DYI35" s="44"/>
      <c r="DYJ35" s="44"/>
      <c r="DYK35" s="44"/>
      <c r="DYL35" s="44"/>
      <c r="DYM35" s="44"/>
      <c r="DYN35" s="44"/>
      <c r="DYO35" s="44"/>
      <c r="DYP35" s="44"/>
      <c r="DYQ35" s="44"/>
      <c r="DYR35" s="44"/>
      <c r="DYS35" s="44"/>
      <c r="DYT35" s="44"/>
      <c r="DYU35" s="44"/>
      <c r="DYV35" s="44"/>
      <c r="DYW35" s="44"/>
      <c r="DYX35" s="44"/>
      <c r="DYY35" s="44"/>
      <c r="DYZ35" s="44"/>
      <c r="DZA35" s="44"/>
      <c r="DZB35" s="44"/>
      <c r="DZC35" s="44"/>
      <c r="DZD35" s="44"/>
      <c r="DZE35" s="44"/>
      <c r="DZF35" s="44"/>
      <c r="DZG35" s="44"/>
      <c r="DZH35" s="44"/>
      <c r="DZI35" s="44"/>
      <c r="DZJ35" s="44"/>
      <c r="DZK35" s="44"/>
      <c r="DZL35" s="44"/>
      <c r="DZM35" s="44"/>
      <c r="DZN35" s="44"/>
      <c r="DZO35" s="44"/>
      <c r="DZP35" s="44"/>
      <c r="DZQ35" s="44"/>
      <c r="DZR35" s="44"/>
      <c r="DZS35" s="44"/>
      <c r="DZT35" s="44"/>
      <c r="DZU35" s="44"/>
      <c r="DZV35" s="44"/>
      <c r="DZW35" s="44"/>
      <c r="DZX35" s="44"/>
      <c r="DZY35" s="44"/>
      <c r="DZZ35" s="44"/>
      <c r="EAA35" s="44"/>
      <c r="EAB35" s="44"/>
      <c r="EAC35" s="44"/>
      <c r="EAD35" s="44"/>
      <c r="EAE35" s="44"/>
      <c r="EAF35" s="44"/>
      <c r="EAG35" s="44"/>
      <c r="EAH35" s="44"/>
      <c r="EAI35" s="44"/>
      <c r="EAJ35" s="44"/>
      <c r="EAK35" s="44"/>
      <c r="EAL35" s="44"/>
      <c r="EAM35" s="44"/>
      <c r="EAN35" s="44"/>
      <c r="EAO35" s="44"/>
      <c r="EAP35" s="44"/>
      <c r="EAQ35" s="44"/>
      <c r="EAR35" s="44"/>
      <c r="EAS35" s="44"/>
      <c r="EAT35" s="44"/>
      <c r="EAU35" s="44"/>
      <c r="EAV35" s="44"/>
      <c r="EAW35" s="44"/>
      <c r="EAX35" s="44"/>
      <c r="EAY35" s="44"/>
      <c r="EAZ35" s="44"/>
      <c r="EBA35" s="44"/>
      <c r="EBB35" s="44"/>
      <c r="EBC35" s="44"/>
      <c r="EBD35" s="44"/>
      <c r="EBE35" s="44"/>
      <c r="EBF35" s="44"/>
      <c r="EBG35" s="44"/>
      <c r="EBH35" s="44"/>
      <c r="EBI35" s="44"/>
      <c r="EBJ35" s="44"/>
      <c r="EBK35" s="44"/>
      <c r="EBL35" s="44"/>
      <c r="EBM35" s="44"/>
      <c r="EBN35" s="44"/>
      <c r="EBO35" s="44"/>
      <c r="EBP35" s="44"/>
      <c r="EBQ35" s="44"/>
      <c r="EBR35" s="44"/>
      <c r="EBS35" s="44"/>
      <c r="EBT35" s="44"/>
      <c r="EBU35" s="44"/>
      <c r="EBV35" s="44"/>
      <c r="EBW35" s="44"/>
      <c r="EBX35" s="44"/>
      <c r="EBY35" s="44"/>
      <c r="EBZ35" s="44"/>
      <c r="ECA35" s="44"/>
      <c r="ECB35" s="44"/>
      <c r="ECC35" s="44"/>
      <c r="ECD35" s="44"/>
      <c r="ECE35" s="44"/>
      <c r="ECF35" s="44"/>
      <c r="ECG35" s="44"/>
      <c r="ECH35" s="44"/>
      <c r="ECI35" s="44"/>
      <c r="ECJ35" s="44"/>
      <c r="ECK35" s="44"/>
      <c r="ECL35" s="44"/>
      <c r="ECM35" s="44"/>
      <c r="ECN35" s="44"/>
      <c r="ECO35" s="44"/>
      <c r="ECP35" s="44"/>
      <c r="ECQ35" s="44"/>
      <c r="ECR35" s="44"/>
      <c r="ECS35" s="44"/>
      <c r="ECT35" s="44"/>
      <c r="ECU35" s="44"/>
      <c r="ECV35" s="44"/>
      <c r="ECW35" s="44"/>
      <c r="ECX35" s="44"/>
      <c r="ECY35" s="44"/>
      <c r="ECZ35" s="44"/>
      <c r="EDA35" s="44"/>
      <c r="EDB35" s="44"/>
      <c r="EDC35" s="44"/>
      <c r="EDD35" s="44"/>
      <c r="EDE35" s="44"/>
      <c r="EDF35" s="44"/>
      <c r="EDG35" s="44"/>
      <c r="EDH35" s="44"/>
      <c r="EDI35" s="44"/>
      <c r="EDJ35" s="44"/>
      <c r="EDK35" s="44"/>
      <c r="EDL35" s="44"/>
      <c r="EDM35" s="44"/>
      <c r="EDN35" s="44"/>
      <c r="EDO35" s="44"/>
      <c r="EDP35" s="44"/>
      <c r="EDQ35" s="44"/>
      <c r="EDR35" s="44"/>
      <c r="EDS35" s="44"/>
      <c r="EDT35" s="44"/>
      <c r="EDU35" s="44"/>
      <c r="EDV35" s="44"/>
      <c r="EDW35" s="44"/>
      <c r="EDX35" s="44"/>
      <c r="EDY35" s="44"/>
      <c r="EDZ35" s="44"/>
      <c r="EEA35" s="44"/>
      <c r="EEB35" s="44"/>
      <c r="EEC35" s="44"/>
      <c r="EED35" s="44"/>
      <c r="EEE35" s="44"/>
      <c r="EEF35" s="44"/>
      <c r="EEG35" s="44"/>
      <c r="EEH35" s="44"/>
      <c r="EEI35" s="44"/>
      <c r="EEJ35" s="44"/>
      <c r="EEK35" s="44"/>
      <c r="EEL35" s="44"/>
      <c r="EEM35" s="44"/>
      <c r="EEN35" s="44"/>
      <c r="EEO35" s="44"/>
      <c r="EEP35" s="44"/>
      <c r="EEQ35" s="44"/>
      <c r="EER35" s="44"/>
      <c r="EES35" s="44"/>
      <c r="EET35" s="44"/>
      <c r="EEU35" s="44"/>
      <c r="EEV35" s="44"/>
      <c r="EEW35" s="44"/>
      <c r="EEX35" s="44"/>
      <c r="EEY35" s="44"/>
      <c r="EEZ35" s="44"/>
      <c r="EFA35" s="44"/>
      <c r="EFB35" s="44"/>
      <c r="EFC35" s="44"/>
      <c r="EFD35" s="44"/>
      <c r="EFE35" s="44"/>
      <c r="EFF35" s="44"/>
      <c r="EFG35" s="44"/>
      <c r="EFH35" s="44"/>
      <c r="EFI35" s="44"/>
      <c r="EFJ35" s="44"/>
      <c r="EFK35" s="44"/>
      <c r="EFL35" s="44"/>
      <c r="EFM35" s="44"/>
      <c r="EFN35" s="44"/>
      <c r="EFO35" s="44"/>
      <c r="EFP35" s="44"/>
      <c r="EFQ35" s="44"/>
      <c r="EFR35" s="44"/>
      <c r="EFS35" s="44"/>
      <c r="EFT35" s="44"/>
      <c r="EFU35" s="44"/>
      <c r="EFV35" s="44"/>
      <c r="EFW35" s="44"/>
      <c r="EFX35" s="44"/>
      <c r="EFY35" s="44"/>
      <c r="EFZ35" s="44"/>
      <c r="EGA35" s="44"/>
      <c r="EGB35" s="44"/>
      <c r="EGC35" s="44"/>
      <c r="EGD35" s="44"/>
      <c r="EGE35" s="44"/>
      <c r="EGF35" s="44"/>
      <c r="EGG35" s="44"/>
      <c r="EGH35" s="44"/>
      <c r="EGI35" s="44"/>
      <c r="EGJ35" s="44"/>
      <c r="EGK35" s="44"/>
      <c r="EGL35" s="44"/>
      <c r="EGM35" s="44"/>
      <c r="EGN35" s="44"/>
      <c r="EGO35" s="44"/>
      <c r="EGP35" s="44"/>
      <c r="EGQ35" s="44"/>
      <c r="EGR35" s="44"/>
      <c r="EGS35" s="44"/>
      <c r="EGT35" s="44"/>
      <c r="EGU35" s="44"/>
      <c r="EGV35" s="44"/>
      <c r="EGW35" s="44"/>
      <c r="EGX35" s="44"/>
      <c r="EGY35" s="44"/>
      <c r="EGZ35" s="44"/>
      <c r="EHA35" s="44"/>
      <c r="EHB35" s="44"/>
      <c r="EHC35" s="44"/>
      <c r="EHD35" s="44"/>
      <c r="EHE35" s="44"/>
      <c r="EHF35" s="44"/>
      <c r="EHG35" s="44"/>
      <c r="EHH35" s="44"/>
      <c r="EHI35" s="44"/>
      <c r="EHJ35" s="44"/>
      <c r="EHK35" s="44"/>
      <c r="EHL35" s="44"/>
      <c r="EHM35" s="44"/>
      <c r="EHN35" s="44"/>
      <c r="EHO35" s="44"/>
      <c r="EHP35" s="44"/>
      <c r="EHQ35" s="44"/>
      <c r="EHR35" s="44"/>
      <c r="EHS35" s="44"/>
      <c r="EHT35" s="44"/>
      <c r="EHU35" s="44"/>
      <c r="EHV35" s="44"/>
      <c r="EHW35" s="44"/>
      <c r="EHX35" s="44"/>
      <c r="EHY35" s="44"/>
      <c r="EHZ35" s="44"/>
      <c r="EIA35" s="44"/>
      <c r="EIB35" s="44"/>
      <c r="EIC35" s="44"/>
      <c r="EID35" s="44"/>
      <c r="EIE35" s="44"/>
      <c r="EIF35" s="44"/>
      <c r="EIG35" s="44"/>
      <c r="EIH35" s="44"/>
      <c r="EII35" s="44"/>
      <c r="EIJ35" s="44"/>
      <c r="EIK35" s="44"/>
      <c r="EIL35" s="44"/>
      <c r="EIM35" s="44"/>
      <c r="EIN35" s="44"/>
      <c r="EIO35" s="44"/>
      <c r="EIP35" s="44"/>
      <c r="EIQ35" s="44"/>
      <c r="EIR35" s="44"/>
      <c r="EIS35" s="44"/>
      <c r="EIT35" s="44"/>
      <c r="EIU35" s="44"/>
      <c r="EIV35" s="44"/>
      <c r="EIW35" s="44"/>
      <c r="EIX35" s="44"/>
      <c r="EIY35" s="44"/>
      <c r="EIZ35" s="44"/>
      <c r="EJA35" s="44"/>
      <c r="EJB35" s="44"/>
      <c r="EJC35" s="44"/>
      <c r="EJD35" s="44"/>
      <c r="EJE35" s="44"/>
      <c r="EJF35" s="44"/>
      <c r="EJG35" s="44"/>
      <c r="EJH35" s="44"/>
      <c r="EJI35" s="44"/>
      <c r="EJJ35" s="44"/>
      <c r="EJK35" s="44"/>
      <c r="EJL35" s="44"/>
      <c r="EJM35" s="44"/>
      <c r="EJN35" s="44"/>
      <c r="EJO35" s="44"/>
      <c r="EJP35" s="44"/>
      <c r="EJQ35" s="44"/>
      <c r="EJR35" s="44"/>
      <c r="EJS35" s="44"/>
      <c r="EJT35" s="44"/>
      <c r="EJU35" s="44"/>
      <c r="EJV35" s="44"/>
      <c r="EJW35" s="44"/>
      <c r="EJX35" s="44"/>
      <c r="EJY35" s="44"/>
      <c r="EJZ35" s="44"/>
      <c r="EKA35" s="44"/>
      <c r="EKB35" s="44"/>
      <c r="EKC35" s="44"/>
      <c r="EKD35" s="44"/>
      <c r="EKE35" s="44"/>
      <c r="EKF35" s="44"/>
      <c r="EKG35" s="44"/>
      <c r="EKH35" s="44"/>
      <c r="EKI35" s="44"/>
      <c r="EKJ35" s="44"/>
      <c r="EKK35" s="44"/>
      <c r="EKL35" s="44"/>
      <c r="EKM35" s="44"/>
      <c r="EKN35" s="44"/>
      <c r="EKO35" s="44"/>
      <c r="EKP35" s="44"/>
      <c r="EKQ35" s="44"/>
      <c r="EKR35" s="44"/>
      <c r="EKS35" s="44"/>
      <c r="EKT35" s="44"/>
      <c r="EKU35" s="44"/>
      <c r="EKV35" s="44"/>
      <c r="EKW35" s="44"/>
      <c r="EKX35" s="44"/>
      <c r="EKY35" s="44"/>
      <c r="EKZ35" s="44"/>
      <c r="ELA35" s="44"/>
      <c r="ELB35" s="44"/>
      <c r="ELC35" s="44"/>
      <c r="ELD35" s="44"/>
      <c r="ELE35" s="44"/>
      <c r="ELF35" s="44"/>
      <c r="ELG35" s="44"/>
      <c r="ELH35" s="44"/>
      <c r="ELI35" s="44"/>
      <c r="ELJ35" s="44"/>
      <c r="ELK35" s="44"/>
      <c r="ELL35" s="44"/>
      <c r="ELM35" s="44"/>
      <c r="ELN35" s="44"/>
      <c r="ELO35" s="44"/>
      <c r="ELP35" s="44"/>
      <c r="ELQ35" s="44"/>
      <c r="ELR35" s="44"/>
      <c r="ELS35" s="44"/>
      <c r="ELT35" s="44"/>
      <c r="ELU35" s="44"/>
      <c r="ELV35" s="44"/>
      <c r="ELW35" s="44"/>
      <c r="ELX35" s="44"/>
      <c r="ELY35" s="44"/>
      <c r="ELZ35" s="44"/>
      <c r="EMA35" s="44"/>
      <c r="EMB35" s="44"/>
      <c r="EMC35" s="44"/>
      <c r="EMD35" s="44"/>
      <c r="EME35" s="44"/>
      <c r="EMF35" s="44"/>
      <c r="EMG35" s="44"/>
      <c r="EMH35" s="44"/>
      <c r="EMI35" s="44"/>
      <c r="EMJ35" s="44"/>
      <c r="EMK35" s="44"/>
      <c r="EML35" s="44"/>
      <c r="EMM35" s="44"/>
      <c r="EMN35" s="44"/>
      <c r="EMO35" s="44"/>
      <c r="EMP35" s="44"/>
      <c r="EMQ35" s="44"/>
      <c r="EMR35" s="44"/>
      <c r="EMS35" s="44"/>
      <c r="EMT35" s="44"/>
      <c r="EMU35" s="44"/>
      <c r="EMV35" s="44"/>
      <c r="EMW35" s="44"/>
      <c r="EMX35" s="44"/>
      <c r="EMY35" s="44"/>
      <c r="EMZ35" s="44"/>
      <c r="ENA35" s="44"/>
      <c r="ENB35" s="44"/>
      <c r="ENC35" s="44"/>
      <c r="END35" s="44"/>
      <c r="ENE35" s="44"/>
      <c r="ENF35" s="44"/>
      <c r="ENG35" s="44"/>
      <c r="ENH35" s="44"/>
      <c r="ENI35" s="44"/>
      <c r="ENJ35" s="44"/>
      <c r="ENK35" s="44"/>
      <c r="ENL35" s="44"/>
      <c r="ENM35" s="44"/>
      <c r="ENN35" s="44"/>
      <c r="ENO35" s="44"/>
      <c r="ENP35" s="44"/>
      <c r="ENQ35" s="44"/>
      <c r="ENR35" s="44"/>
      <c r="ENS35" s="44"/>
      <c r="ENT35" s="44"/>
      <c r="ENU35" s="44"/>
      <c r="ENV35" s="44"/>
      <c r="ENW35" s="44"/>
      <c r="ENX35" s="44"/>
      <c r="ENY35" s="44"/>
      <c r="ENZ35" s="44"/>
      <c r="EOA35" s="44"/>
      <c r="EOB35" s="44"/>
      <c r="EOC35" s="44"/>
      <c r="EOD35" s="44"/>
      <c r="EOE35" s="44"/>
      <c r="EOF35" s="44"/>
      <c r="EOG35" s="44"/>
      <c r="EOH35" s="44"/>
      <c r="EOI35" s="44"/>
      <c r="EOJ35" s="44"/>
      <c r="EOK35" s="44"/>
      <c r="EOL35" s="44"/>
      <c r="EOM35" s="44"/>
      <c r="EON35" s="44"/>
      <c r="EOO35" s="44"/>
      <c r="EOP35" s="44"/>
      <c r="EOQ35" s="44"/>
      <c r="EOR35" s="44"/>
      <c r="EOS35" s="44"/>
      <c r="EOT35" s="44"/>
      <c r="EOU35" s="44"/>
      <c r="EOV35" s="44"/>
      <c r="EOW35" s="44"/>
      <c r="EOX35" s="44"/>
      <c r="EOY35" s="44"/>
      <c r="EOZ35" s="44"/>
      <c r="EPA35" s="44"/>
      <c r="EPB35" s="44"/>
      <c r="EPC35" s="44"/>
      <c r="EPD35" s="44"/>
      <c r="EPE35" s="44"/>
      <c r="EPF35" s="44"/>
      <c r="EPG35" s="44"/>
      <c r="EPH35" s="44"/>
      <c r="EPI35" s="44"/>
      <c r="EPJ35" s="44"/>
      <c r="EPK35" s="44"/>
      <c r="EPL35" s="44"/>
      <c r="EPM35" s="44"/>
      <c r="EPN35" s="44"/>
      <c r="EPO35" s="44"/>
      <c r="EPP35" s="44"/>
      <c r="EPQ35" s="44"/>
      <c r="EPR35" s="44"/>
      <c r="EPS35" s="44"/>
      <c r="EPT35" s="44"/>
      <c r="EPU35" s="44"/>
      <c r="EPV35" s="44"/>
      <c r="EPW35" s="44"/>
      <c r="EPX35" s="44"/>
      <c r="EPY35" s="44"/>
      <c r="EPZ35" s="44"/>
      <c r="EQA35" s="44"/>
      <c r="EQB35" s="44"/>
      <c r="EQC35" s="44"/>
      <c r="EQD35" s="44"/>
      <c r="EQE35" s="44"/>
      <c r="EQF35" s="44"/>
      <c r="EQG35" s="44"/>
      <c r="EQH35" s="44"/>
      <c r="EQI35" s="44"/>
      <c r="EQJ35" s="44"/>
      <c r="EQK35" s="44"/>
      <c r="EQL35" s="44"/>
      <c r="EQM35" s="44"/>
      <c r="EQN35" s="44"/>
      <c r="EQO35" s="44"/>
      <c r="EQP35" s="44"/>
      <c r="EQQ35" s="44"/>
      <c r="EQR35" s="44"/>
      <c r="EQS35" s="44"/>
      <c r="EQT35" s="44"/>
      <c r="EQU35" s="44"/>
      <c r="EQV35" s="44"/>
      <c r="EQW35" s="44"/>
      <c r="EQX35" s="44"/>
      <c r="EQY35" s="44"/>
      <c r="EQZ35" s="44"/>
      <c r="ERA35" s="44"/>
      <c r="ERB35" s="44"/>
      <c r="ERC35" s="44"/>
      <c r="ERD35" s="44"/>
      <c r="ERE35" s="44"/>
      <c r="ERF35" s="44"/>
      <c r="ERG35" s="44"/>
      <c r="ERH35" s="44"/>
      <c r="ERI35" s="44"/>
      <c r="ERJ35" s="44"/>
      <c r="ERK35" s="44"/>
      <c r="ERL35" s="44"/>
      <c r="ERM35" s="44"/>
      <c r="ERN35" s="44"/>
      <c r="ERO35" s="44"/>
      <c r="ERP35" s="44"/>
      <c r="ERQ35" s="44"/>
      <c r="ERR35" s="44"/>
      <c r="ERS35" s="44"/>
      <c r="ERT35" s="44"/>
      <c r="ERU35" s="44"/>
      <c r="ERV35" s="44"/>
      <c r="ERW35" s="44"/>
      <c r="ERX35" s="44"/>
      <c r="ERY35" s="44"/>
      <c r="ERZ35" s="44"/>
      <c r="ESA35" s="44"/>
      <c r="ESB35" s="44"/>
      <c r="ESC35" s="44"/>
      <c r="ESD35" s="44"/>
      <c r="ESE35" s="44"/>
      <c r="ESF35" s="44"/>
      <c r="ESG35" s="44"/>
      <c r="ESH35" s="44"/>
      <c r="ESI35" s="44"/>
      <c r="ESJ35" s="44"/>
      <c r="ESK35" s="44"/>
      <c r="ESL35" s="44"/>
      <c r="ESM35" s="44"/>
      <c r="ESN35" s="44"/>
      <c r="ESO35" s="44"/>
      <c r="ESP35" s="44"/>
      <c r="ESQ35" s="44"/>
      <c r="ESR35" s="44"/>
      <c r="ESS35" s="44"/>
      <c r="EST35" s="44"/>
      <c r="ESU35" s="44"/>
      <c r="ESV35" s="44"/>
      <c r="ESW35" s="44"/>
      <c r="ESX35" s="44"/>
      <c r="ESY35" s="44"/>
      <c r="ESZ35" s="44"/>
      <c r="ETA35" s="44"/>
      <c r="ETB35" s="44"/>
      <c r="ETC35" s="44"/>
      <c r="ETD35" s="44"/>
      <c r="ETE35" s="44"/>
      <c r="ETF35" s="44"/>
      <c r="ETG35" s="44"/>
      <c r="ETH35" s="44"/>
      <c r="ETI35" s="44"/>
      <c r="ETJ35" s="44"/>
      <c r="ETK35" s="44"/>
      <c r="ETL35" s="44"/>
      <c r="ETM35" s="44"/>
      <c r="ETN35" s="44"/>
      <c r="ETO35" s="44"/>
      <c r="ETP35" s="44"/>
      <c r="ETQ35" s="44"/>
      <c r="ETR35" s="44"/>
      <c r="ETS35" s="44"/>
      <c r="ETT35" s="44"/>
      <c r="ETU35" s="44"/>
      <c r="ETV35" s="44"/>
      <c r="ETW35" s="44"/>
      <c r="ETX35" s="44"/>
      <c r="ETY35" s="44"/>
      <c r="ETZ35" s="44"/>
      <c r="EUA35" s="44"/>
      <c r="EUB35" s="44"/>
      <c r="EUC35" s="44"/>
      <c r="EUD35" s="44"/>
      <c r="EUE35" s="44"/>
      <c r="EUF35" s="44"/>
      <c r="EUG35" s="44"/>
      <c r="EUH35" s="44"/>
      <c r="EUI35" s="44"/>
      <c r="EUJ35" s="44"/>
      <c r="EUK35" s="44"/>
      <c r="EUL35" s="44"/>
      <c r="EUM35" s="44"/>
      <c r="EUN35" s="44"/>
      <c r="EUO35" s="44"/>
      <c r="EUP35" s="44"/>
      <c r="EUQ35" s="44"/>
      <c r="EUR35" s="44"/>
      <c r="EUS35" s="44"/>
      <c r="EUT35" s="44"/>
      <c r="EUU35" s="44"/>
      <c r="EUV35" s="44"/>
      <c r="EUW35" s="44"/>
      <c r="EUX35" s="44"/>
      <c r="EUY35" s="44"/>
      <c r="EUZ35" s="44"/>
      <c r="EVA35" s="44"/>
      <c r="EVB35" s="44"/>
      <c r="EVC35" s="44"/>
      <c r="EVD35" s="44"/>
      <c r="EVE35" s="44"/>
      <c r="EVF35" s="44"/>
      <c r="EVG35" s="44"/>
      <c r="EVH35" s="44"/>
      <c r="EVI35" s="44"/>
      <c r="EVJ35" s="44"/>
      <c r="EVK35" s="44"/>
      <c r="EVL35" s="44"/>
      <c r="EVM35" s="44"/>
      <c r="EVN35" s="44"/>
      <c r="EVO35" s="44"/>
      <c r="EVP35" s="44"/>
      <c r="EVQ35" s="44"/>
      <c r="EVR35" s="44"/>
      <c r="EVS35" s="44"/>
      <c r="EVT35" s="44"/>
      <c r="EVU35" s="44"/>
      <c r="EVV35" s="44"/>
      <c r="EVW35" s="44"/>
      <c r="EVX35" s="44"/>
      <c r="EVY35" s="44"/>
      <c r="EVZ35" s="44"/>
      <c r="EWA35" s="44"/>
      <c r="EWB35" s="44"/>
      <c r="EWC35" s="44"/>
      <c r="EWD35" s="44"/>
      <c r="EWE35" s="44"/>
      <c r="EWF35" s="44"/>
      <c r="EWG35" s="44"/>
      <c r="EWH35" s="44"/>
      <c r="EWI35" s="44"/>
      <c r="EWJ35" s="44"/>
      <c r="EWK35" s="44"/>
      <c r="EWL35" s="44"/>
      <c r="EWM35" s="44"/>
      <c r="EWN35" s="44"/>
      <c r="EWO35" s="44"/>
      <c r="EWP35" s="44"/>
      <c r="EWQ35" s="44"/>
      <c r="EWR35" s="44"/>
      <c r="EWS35" s="44"/>
      <c r="EWT35" s="44"/>
      <c r="EWU35" s="44"/>
      <c r="EWV35" s="44"/>
      <c r="EWW35" s="44"/>
      <c r="EWX35" s="44"/>
      <c r="EWY35" s="44"/>
      <c r="EWZ35" s="44"/>
      <c r="EXA35" s="44"/>
      <c r="EXB35" s="44"/>
      <c r="EXC35" s="44"/>
      <c r="EXD35" s="44"/>
      <c r="EXE35" s="44"/>
      <c r="EXF35" s="44"/>
      <c r="EXG35" s="44"/>
      <c r="EXH35" s="44"/>
      <c r="EXI35" s="44"/>
      <c r="EXJ35" s="44"/>
      <c r="EXK35" s="44"/>
      <c r="EXL35" s="44"/>
      <c r="EXM35" s="44"/>
      <c r="EXN35" s="44"/>
      <c r="EXO35" s="44"/>
      <c r="EXP35" s="44"/>
      <c r="EXQ35" s="44"/>
      <c r="EXR35" s="44"/>
      <c r="EXS35" s="44"/>
      <c r="EXT35" s="44"/>
      <c r="EXU35" s="44"/>
      <c r="EXV35" s="44"/>
      <c r="EXW35" s="44"/>
      <c r="EXX35" s="44"/>
      <c r="EXY35" s="44"/>
      <c r="EXZ35" s="44"/>
      <c r="EYA35" s="44"/>
      <c r="EYB35" s="44"/>
      <c r="EYC35" s="44"/>
      <c r="EYD35" s="44"/>
      <c r="EYE35" s="44"/>
      <c r="EYF35" s="44"/>
      <c r="EYG35" s="44"/>
      <c r="EYH35" s="44"/>
      <c r="EYI35" s="44"/>
      <c r="EYJ35" s="44"/>
      <c r="EYK35" s="44"/>
      <c r="EYL35" s="44"/>
      <c r="EYM35" s="44"/>
      <c r="EYN35" s="44"/>
      <c r="EYO35" s="44"/>
      <c r="EYP35" s="44"/>
      <c r="EYQ35" s="44"/>
      <c r="EYR35" s="44"/>
      <c r="EYS35" s="44"/>
      <c r="EYT35" s="44"/>
      <c r="EYU35" s="44"/>
      <c r="EYV35" s="44"/>
      <c r="EYW35" s="44"/>
      <c r="EYX35" s="44"/>
      <c r="EYY35" s="44"/>
      <c r="EYZ35" s="44"/>
      <c r="EZA35" s="44"/>
      <c r="EZB35" s="44"/>
      <c r="EZC35" s="44"/>
      <c r="EZD35" s="44"/>
      <c r="EZE35" s="44"/>
      <c r="EZF35" s="44"/>
      <c r="EZG35" s="44"/>
      <c r="EZH35" s="44"/>
      <c r="EZI35" s="44"/>
      <c r="EZJ35" s="44"/>
      <c r="EZK35" s="44"/>
      <c r="EZL35" s="44"/>
      <c r="EZM35" s="44"/>
      <c r="EZN35" s="44"/>
      <c r="EZO35" s="44"/>
      <c r="EZP35" s="44"/>
      <c r="EZQ35" s="44"/>
      <c r="EZR35" s="44"/>
      <c r="EZS35" s="44"/>
      <c r="EZT35" s="44"/>
      <c r="EZU35" s="44"/>
      <c r="EZV35" s="44"/>
      <c r="EZW35" s="44"/>
      <c r="EZX35" s="44"/>
      <c r="EZY35" s="44"/>
      <c r="EZZ35" s="44"/>
      <c r="FAA35" s="44"/>
      <c r="FAB35" s="44"/>
      <c r="FAC35" s="44"/>
      <c r="FAD35" s="44"/>
      <c r="FAE35" s="44"/>
      <c r="FAF35" s="44"/>
      <c r="FAG35" s="44"/>
      <c r="FAH35" s="44"/>
      <c r="FAI35" s="44"/>
      <c r="FAJ35" s="44"/>
      <c r="FAK35" s="44"/>
      <c r="FAL35" s="44"/>
      <c r="FAM35" s="44"/>
      <c r="FAN35" s="44"/>
      <c r="FAO35" s="44"/>
      <c r="FAP35" s="44"/>
      <c r="FAQ35" s="44"/>
      <c r="FAR35" s="44"/>
      <c r="FAS35" s="44"/>
      <c r="FAT35" s="44"/>
      <c r="FAU35" s="44"/>
      <c r="FAV35" s="44"/>
      <c r="FAW35" s="44"/>
      <c r="FAX35" s="44"/>
      <c r="FAY35" s="44"/>
      <c r="FAZ35" s="44"/>
      <c r="FBA35" s="44"/>
      <c r="FBB35" s="44"/>
      <c r="FBC35" s="44"/>
      <c r="FBD35" s="44"/>
      <c r="FBE35" s="44"/>
      <c r="FBF35" s="44"/>
      <c r="FBG35" s="44"/>
      <c r="FBH35" s="44"/>
      <c r="FBI35" s="44"/>
      <c r="FBJ35" s="44"/>
      <c r="FBK35" s="44"/>
      <c r="FBL35" s="44"/>
      <c r="FBM35" s="44"/>
      <c r="FBN35" s="44"/>
      <c r="FBO35" s="44"/>
      <c r="FBP35" s="44"/>
      <c r="FBQ35" s="44"/>
      <c r="FBR35" s="44"/>
      <c r="FBS35" s="44"/>
      <c r="FBT35" s="44"/>
      <c r="FBU35" s="44"/>
      <c r="FBV35" s="44"/>
      <c r="FBW35" s="44"/>
      <c r="FBX35" s="44"/>
      <c r="FBY35" s="44"/>
      <c r="FBZ35" s="44"/>
      <c r="FCA35" s="44"/>
      <c r="FCB35" s="44"/>
      <c r="FCC35" s="44"/>
      <c r="FCD35" s="44"/>
      <c r="FCE35" s="44"/>
      <c r="FCF35" s="44"/>
      <c r="FCG35" s="44"/>
      <c r="FCH35" s="44"/>
      <c r="FCI35" s="44"/>
      <c r="FCJ35" s="44"/>
      <c r="FCK35" s="44"/>
      <c r="FCL35" s="44"/>
      <c r="FCM35" s="44"/>
      <c r="FCN35" s="44"/>
      <c r="FCO35" s="44"/>
      <c r="FCP35" s="44"/>
      <c r="FCQ35" s="44"/>
      <c r="FCR35" s="44"/>
      <c r="FCS35" s="44"/>
      <c r="FCT35" s="44"/>
      <c r="FCU35" s="44"/>
      <c r="FCV35" s="44"/>
      <c r="FCW35" s="44"/>
      <c r="FCX35" s="44"/>
      <c r="FCY35" s="44"/>
      <c r="FCZ35" s="44"/>
      <c r="FDA35" s="44"/>
      <c r="FDB35" s="44"/>
      <c r="FDC35" s="44"/>
      <c r="FDD35" s="44"/>
      <c r="FDE35" s="44"/>
      <c r="FDF35" s="44"/>
      <c r="FDG35" s="44"/>
      <c r="FDH35" s="44"/>
      <c r="FDI35" s="44"/>
      <c r="FDJ35" s="44"/>
      <c r="FDK35" s="44"/>
      <c r="FDL35" s="44"/>
      <c r="FDM35" s="44"/>
      <c r="FDN35" s="44"/>
      <c r="FDO35" s="44"/>
      <c r="FDP35" s="44"/>
      <c r="FDQ35" s="44"/>
      <c r="FDR35" s="44"/>
      <c r="FDS35" s="44"/>
      <c r="FDT35" s="44"/>
      <c r="FDU35" s="44"/>
      <c r="FDV35" s="44"/>
      <c r="FDW35" s="44"/>
      <c r="FDX35" s="44"/>
      <c r="FDY35" s="44"/>
      <c r="FDZ35" s="44"/>
      <c r="FEA35" s="44"/>
      <c r="FEB35" s="44"/>
      <c r="FEC35" s="44"/>
      <c r="FED35" s="44"/>
      <c r="FEE35" s="44"/>
      <c r="FEF35" s="44"/>
      <c r="FEG35" s="44"/>
      <c r="FEH35" s="44"/>
      <c r="FEI35" s="44"/>
      <c r="FEJ35" s="44"/>
      <c r="FEK35" s="44"/>
      <c r="FEL35" s="44"/>
      <c r="FEM35" s="44"/>
      <c r="FEN35" s="44"/>
      <c r="FEO35" s="44"/>
      <c r="FEP35" s="44"/>
      <c r="FEQ35" s="44"/>
      <c r="FER35" s="44"/>
      <c r="FES35" s="44"/>
      <c r="FET35" s="44"/>
      <c r="FEU35" s="44"/>
      <c r="FEV35" s="44"/>
      <c r="FEW35" s="44"/>
      <c r="FEX35" s="44"/>
      <c r="FEY35" s="44"/>
      <c r="FEZ35" s="44"/>
      <c r="FFA35" s="44"/>
      <c r="FFB35" s="44"/>
      <c r="FFC35" s="44"/>
      <c r="FFD35" s="44"/>
      <c r="FFE35" s="44"/>
      <c r="FFF35" s="44"/>
      <c r="FFG35" s="44"/>
      <c r="FFH35" s="44"/>
      <c r="FFI35" s="44"/>
      <c r="FFJ35" s="44"/>
      <c r="FFK35" s="44"/>
      <c r="FFL35" s="44"/>
      <c r="FFM35" s="44"/>
      <c r="FFN35" s="44"/>
      <c r="FFO35" s="44"/>
      <c r="FFP35" s="44"/>
      <c r="FFQ35" s="44"/>
      <c r="FFR35" s="44"/>
      <c r="FFS35" s="44"/>
      <c r="FFT35" s="44"/>
      <c r="FFU35" s="44"/>
      <c r="FFV35" s="44"/>
      <c r="FFW35" s="44"/>
      <c r="FFX35" s="44"/>
      <c r="FFY35" s="44"/>
      <c r="FFZ35" s="44"/>
      <c r="FGA35" s="44"/>
      <c r="FGB35" s="44"/>
      <c r="FGC35" s="44"/>
      <c r="FGD35" s="44"/>
      <c r="FGE35" s="44"/>
      <c r="FGF35" s="44"/>
      <c r="FGG35" s="44"/>
      <c r="FGH35" s="44"/>
      <c r="FGI35" s="44"/>
      <c r="FGJ35" s="44"/>
      <c r="FGK35" s="44"/>
      <c r="FGL35" s="44"/>
      <c r="FGM35" s="44"/>
      <c r="FGN35" s="44"/>
      <c r="FGO35" s="44"/>
      <c r="FGP35" s="44"/>
      <c r="FGQ35" s="44"/>
      <c r="FGR35" s="44"/>
      <c r="FGS35" s="44"/>
      <c r="FGT35" s="44"/>
      <c r="FGU35" s="44"/>
      <c r="FGV35" s="44"/>
      <c r="FGW35" s="44"/>
      <c r="FGX35" s="44"/>
      <c r="FGY35" s="44"/>
      <c r="FGZ35" s="44"/>
      <c r="FHA35" s="44"/>
      <c r="FHB35" s="44"/>
      <c r="FHC35" s="44"/>
      <c r="FHD35" s="44"/>
      <c r="FHE35" s="44"/>
      <c r="FHF35" s="44"/>
      <c r="FHG35" s="44"/>
      <c r="FHH35" s="44"/>
      <c r="FHI35" s="44"/>
      <c r="FHJ35" s="44"/>
      <c r="FHK35" s="44"/>
      <c r="FHL35" s="44"/>
      <c r="FHM35" s="44"/>
      <c r="FHN35" s="44"/>
      <c r="FHO35" s="44"/>
      <c r="FHP35" s="44"/>
      <c r="FHQ35" s="44"/>
      <c r="FHR35" s="44"/>
      <c r="FHS35" s="44"/>
      <c r="FHT35" s="44"/>
      <c r="FHU35" s="44"/>
      <c r="FHV35" s="44"/>
      <c r="FHW35" s="44"/>
      <c r="FHX35" s="44"/>
      <c r="FHY35" s="44"/>
      <c r="FHZ35" s="44"/>
      <c r="FIA35" s="44"/>
      <c r="FIB35" s="44"/>
      <c r="FIC35" s="44"/>
      <c r="FID35" s="44"/>
      <c r="FIE35" s="44"/>
      <c r="FIF35" s="44"/>
      <c r="FIG35" s="44"/>
      <c r="FIH35" s="44"/>
      <c r="FII35" s="44"/>
      <c r="FIJ35" s="44"/>
      <c r="FIK35" s="44"/>
      <c r="FIL35" s="44"/>
      <c r="FIM35" s="44"/>
      <c r="FIN35" s="44"/>
      <c r="FIO35" s="44"/>
      <c r="FIP35" s="44"/>
      <c r="FIQ35" s="44"/>
      <c r="FIR35" s="44"/>
      <c r="FIS35" s="44"/>
      <c r="FIT35" s="44"/>
      <c r="FIU35" s="44"/>
      <c r="FIV35" s="44"/>
      <c r="FIW35" s="44"/>
      <c r="FIX35" s="44"/>
      <c r="FIY35" s="44"/>
      <c r="FIZ35" s="44"/>
      <c r="FJA35" s="44"/>
      <c r="FJB35" s="44"/>
      <c r="FJC35" s="44"/>
      <c r="FJD35" s="44"/>
      <c r="FJE35" s="44"/>
      <c r="FJF35" s="44"/>
      <c r="FJG35" s="44"/>
      <c r="FJH35" s="44"/>
      <c r="FJI35" s="44"/>
      <c r="FJJ35" s="44"/>
      <c r="FJK35" s="44"/>
      <c r="FJL35" s="44"/>
      <c r="FJM35" s="44"/>
      <c r="FJN35" s="44"/>
      <c r="FJO35" s="44"/>
      <c r="FJP35" s="44"/>
      <c r="FJQ35" s="44"/>
      <c r="FJR35" s="44"/>
      <c r="FJS35" s="44"/>
      <c r="FJT35" s="44"/>
      <c r="FJU35" s="44"/>
      <c r="FJV35" s="44"/>
      <c r="FJW35" s="44"/>
      <c r="FJX35" s="44"/>
      <c r="FJY35" s="44"/>
      <c r="FJZ35" s="44"/>
      <c r="FKA35" s="44"/>
      <c r="FKB35" s="44"/>
      <c r="FKC35" s="44"/>
      <c r="FKD35" s="44"/>
      <c r="FKE35" s="44"/>
      <c r="FKF35" s="44"/>
      <c r="FKG35" s="44"/>
      <c r="FKH35" s="44"/>
      <c r="FKI35" s="44"/>
      <c r="FKJ35" s="44"/>
      <c r="FKK35" s="44"/>
      <c r="FKL35" s="44"/>
      <c r="FKM35" s="44"/>
      <c r="FKN35" s="44"/>
      <c r="FKO35" s="44"/>
      <c r="FKP35" s="44"/>
      <c r="FKQ35" s="44"/>
    </row>
    <row r="36" spans="1:4359" s="38" customFormat="1" ht="26.25" customHeight="1" x14ac:dyDescent="0.25">
      <c r="A36" s="732"/>
      <c r="B36" s="811"/>
      <c r="C36" s="792" t="s">
        <v>213</v>
      </c>
      <c r="D36" s="791" t="s">
        <v>144</v>
      </c>
      <c r="E36" s="791"/>
      <c r="F36" s="332" t="s">
        <v>22</v>
      </c>
      <c r="G36" s="224">
        <v>8.2600000000000007E-2</v>
      </c>
      <c r="H36" s="224">
        <v>8.3400000000000002E-2</v>
      </c>
      <c r="I36" s="224">
        <v>8.3400000000000002E-2</v>
      </c>
      <c r="J36" s="224">
        <v>8.3400000000000002E-2</v>
      </c>
      <c r="K36" s="224">
        <v>8.3400000000000002E-2</v>
      </c>
      <c r="L36" s="224">
        <v>8.3400000000000002E-2</v>
      </c>
      <c r="M36" s="224">
        <v>8.3400000000000002E-2</v>
      </c>
      <c r="N36" s="224">
        <v>8.3400000000000002E-2</v>
      </c>
      <c r="O36" s="224">
        <v>8.3400000000000002E-2</v>
      </c>
      <c r="P36" s="224">
        <v>8.3400000000000002E-2</v>
      </c>
      <c r="Q36" s="224">
        <v>8.3400000000000002E-2</v>
      </c>
      <c r="R36" s="224">
        <v>8.3400000000000002E-2</v>
      </c>
      <c r="S36" s="334">
        <f t="shared" si="2"/>
        <v>1.0000000000000002</v>
      </c>
      <c r="T36" s="794"/>
      <c r="U36" s="744">
        <v>3.3300000000000003E-2</v>
      </c>
      <c r="V36" s="746" t="s">
        <v>351</v>
      </c>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c r="HZ36" s="44"/>
      <c r="IA36" s="44"/>
      <c r="IB36" s="44"/>
      <c r="IC36" s="44"/>
      <c r="ID36" s="44"/>
      <c r="IE36" s="44"/>
      <c r="IF36" s="44"/>
      <c r="IG36" s="44"/>
      <c r="IH36" s="44"/>
      <c r="II36" s="44"/>
      <c r="IJ36" s="44"/>
      <c r="IK36" s="44"/>
      <c r="IL36" s="44"/>
      <c r="IM36" s="44"/>
      <c r="IN36" s="44"/>
      <c r="IO36" s="44"/>
      <c r="IP36" s="44"/>
      <c r="IQ36" s="44"/>
      <c r="IR36" s="44"/>
      <c r="IS36" s="44"/>
      <c r="IT36" s="44"/>
      <c r="IU36" s="44"/>
      <c r="IV36" s="44"/>
      <c r="IW36" s="44"/>
      <c r="IX36" s="44"/>
      <c r="IY36" s="44"/>
      <c r="IZ36" s="44"/>
      <c r="JA36" s="44"/>
      <c r="JB36" s="44"/>
      <c r="JC36" s="44"/>
      <c r="JD36" s="44"/>
      <c r="JE36" s="44"/>
      <c r="JF36" s="44"/>
      <c r="JG36" s="44"/>
      <c r="JH36" s="44"/>
      <c r="JI36" s="44"/>
      <c r="JJ36" s="44"/>
      <c r="JK36" s="44"/>
      <c r="JL36" s="44"/>
      <c r="JM36" s="44"/>
      <c r="JN36" s="44"/>
      <c r="JO36" s="44"/>
      <c r="JP36" s="44"/>
      <c r="JQ36" s="44"/>
      <c r="JR36" s="44"/>
      <c r="JS36" s="44"/>
      <c r="JT36" s="44"/>
      <c r="JU36" s="44"/>
      <c r="JV36" s="44"/>
      <c r="JW36" s="44"/>
      <c r="JX36" s="44"/>
      <c r="JY36" s="44"/>
      <c r="JZ36" s="44"/>
      <c r="KA36" s="44"/>
      <c r="KB36" s="44"/>
      <c r="KC36" s="44"/>
      <c r="KD36" s="44"/>
      <c r="KE36" s="44"/>
      <c r="KF36" s="44"/>
      <c r="KG36" s="44"/>
      <c r="KH36" s="44"/>
      <c r="KI36" s="44"/>
      <c r="KJ36" s="44"/>
      <c r="KK36" s="44"/>
      <c r="KL36" s="44"/>
      <c r="KM36" s="44"/>
      <c r="KN36" s="44"/>
      <c r="KO36" s="44"/>
      <c r="KP36" s="44"/>
      <c r="KQ36" s="44"/>
      <c r="KR36" s="44"/>
      <c r="KS36" s="44"/>
      <c r="KT36" s="44"/>
      <c r="KU36" s="44"/>
      <c r="KV36" s="44"/>
      <c r="KW36" s="44"/>
      <c r="KX36" s="44"/>
      <c r="KY36" s="44"/>
      <c r="KZ36" s="44"/>
      <c r="LA36" s="44"/>
      <c r="LB36" s="44"/>
      <c r="LC36" s="44"/>
      <c r="LD36" s="44"/>
      <c r="LE36" s="44"/>
      <c r="LF36" s="44"/>
      <c r="LG36" s="44"/>
      <c r="LH36" s="44"/>
      <c r="LI36" s="44"/>
      <c r="LJ36" s="44"/>
      <c r="LK36" s="44"/>
      <c r="LL36" s="44"/>
      <c r="LM36" s="44"/>
      <c r="LN36" s="44"/>
      <c r="LO36" s="44"/>
      <c r="LP36" s="44"/>
      <c r="LQ36" s="44"/>
      <c r="LR36" s="44"/>
      <c r="LS36" s="44"/>
      <c r="LT36" s="44"/>
      <c r="LU36" s="44"/>
      <c r="LV36" s="44"/>
      <c r="LW36" s="44"/>
      <c r="LX36" s="44"/>
      <c r="LY36" s="44"/>
      <c r="LZ36" s="44"/>
      <c r="MA36" s="44"/>
      <c r="MB36" s="44"/>
      <c r="MC36" s="44"/>
      <c r="MD36" s="44"/>
      <c r="ME36" s="44"/>
      <c r="MF36" s="44"/>
      <c r="MG36" s="44"/>
      <c r="MH36" s="44"/>
      <c r="MI36" s="44"/>
      <c r="MJ36" s="44"/>
      <c r="MK36" s="44"/>
      <c r="ML36" s="44"/>
      <c r="MM36" s="44"/>
      <c r="MN36" s="44"/>
      <c r="MO36" s="44"/>
      <c r="MP36" s="44"/>
      <c r="MQ36" s="44"/>
      <c r="MR36" s="44"/>
      <c r="MS36" s="44"/>
      <c r="MT36" s="44"/>
      <c r="MU36" s="44"/>
      <c r="MV36" s="44"/>
      <c r="MW36" s="44"/>
      <c r="MX36" s="44"/>
      <c r="MY36" s="44"/>
      <c r="MZ36" s="44"/>
      <c r="NA36" s="44"/>
      <c r="NB36" s="44"/>
      <c r="NC36" s="44"/>
      <c r="ND36" s="44"/>
      <c r="NE36" s="44"/>
      <c r="NF36" s="44"/>
      <c r="NG36" s="44"/>
      <c r="NH36" s="44"/>
      <c r="NI36" s="44"/>
      <c r="NJ36" s="44"/>
      <c r="NK36" s="44"/>
      <c r="NL36" s="44"/>
      <c r="NM36" s="44"/>
      <c r="NN36" s="44"/>
      <c r="NO36" s="44"/>
      <c r="NP36" s="44"/>
      <c r="NQ36" s="44"/>
      <c r="NR36" s="44"/>
      <c r="NS36" s="44"/>
      <c r="NT36" s="44"/>
      <c r="NU36" s="44"/>
      <c r="NV36" s="44"/>
      <c r="NW36" s="44"/>
      <c r="NX36" s="44"/>
      <c r="NY36" s="44"/>
      <c r="NZ36" s="44"/>
      <c r="OA36" s="44"/>
      <c r="OB36" s="44"/>
      <c r="OC36" s="44"/>
      <c r="OD36" s="44"/>
      <c r="OE36" s="44"/>
      <c r="OF36" s="44"/>
      <c r="OG36" s="44"/>
      <c r="OH36" s="44"/>
      <c r="OI36" s="44"/>
      <c r="OJ36" s="44"/>
      <c r="OK36" s="44"/>
      <c r="OL36" s="44"/>
      <c r="OM36" s="44"/>
      <c r="ON36" s="44"/>
      <c r="OO36" s="44"/>
      <c r="OP36" s="44"/>
      <c r="OQ36" s="44"/>
      <c r="OR36" s="44"/>
      <c r="OS36" s="44"/>
      <c r="OT36" s="44"/>
      <c r="OU36" s="44"/>
      <c r="OV36" s="44"/>
      <c r="OW36" s="44"/>
      <c r="OX36" s="44"/>
      <c r="OY36" s="44"/>
      <c r="OZ36" s="44"/>
      <c r="PA36" s="44"/>
      <c r="PB36" s="44"/>
      <c r="PC36" s="44"/>
      <c r="PD36" s="44"/>
      <c r="PE36" s="44"/>
      <c r="PF36" s="44"/>
      <c r="PG36" s="44"/>
      <c r="PH36" s="44"/>
      <c r="PI36" s="44"/>
      <c r="PJ36" s="44"/>
      <c r="PK36" s="44"/>
      <c r="PL36" s="44"/>
      <c r="PM36" s="44"/>
      <c r="PN36" s="44"/>
      <c r="PO36" s="44"/>
      <c r="PP36" s="44"/>
      <c r="PQ36" s="44"/>
      <c r="PR36" s="44"/>
      <c r="PS36" s="44"/>
      <c r="PT36" s="44"/>
      <c r="PU36" s="44"/>
      <c r="PV36" s="44"/>
      <c r="PW36" s="44"/>
      <c r="PX36" s="44"/>
      <c r="PY36" s="44"/>
      <c r="PZ36" s="44"/>
      <c r="QA36" s="44"/>
      <c r="QB36" s="44"/>
      <c r="QC36" s="44"/>
      <c r="QD36" s="44"/>
      <c r="QE36" s="44"/>
      <c r="QF36" s="44"/>
      <c r="QG36" s="44"/>
      <c r="QH36" s="44"/>
      <c r="QI36" s="44"/>
      <c r="QJ36" s="44"/>
      <c r="QK36" s="44"/>
      <c r="QL36" s="44"/>
      <c r="QM36" s="44"/>
      <c r="QN36" s="44"/>
      <c r="QO36" s="44"/>
      <c r="QP36" s="44"/>
      <c r="QQ36" s="44"/>
      <c r="QR36" s="44"/>
      <c r="QS36" s="44"/>
      <c r="QT36" s="44"/>
      <c r="QU36" s="44"/>
      <c r="QV36" s="44"/>
      <c r="QW36" s="44"/>
      <c r="QX36" s="44"/>
      <c r="QY36" s="44"/>
      <c r="QZ36" s="44"/>
      <c r="RA36" s="44"/>
      <c r="RB36" s="44"/>
      <c r="RC36" s="44"/>
      <c r="RD36" s="44"/>
      <c r="RE36" s="44"/>
      <c r="RF36" s="44"/>
      <c r="RG36" s="44"/>
      <c r="RH36" s="44"/>
      <c r="RI36" s="44"/>
      <c r="RJ36" s="44"/>
      <c r="RK36" s="44"/>
      <c r="RL36" s="44"/>
      <c r="RM36" s="44"/>
      <c r="RN36" s="44"/>
      <c r="RO36" s="44"/>
      <c r="RP36" s="44"/>
      <c r="RQ36" s="44"/>
      <c r="RR36" s="44"/>
      <c r="RS36" s="44"/>
      <c r="RT36" s="44"/>
      <c r="RU36" s="44"/>
      <c r="RV36" s="44"/>
      <c r="RW36" s="44"/>
      <c r="RX36" s="44"/>
      <c r="RY36" s="44"/>
      <c r="RZ36" s="44"/>
      <c r="SA36" s="44"/>
      <c r="SB36" s="44"/>
      <c r="SC36" s="44"/>
      <c r="SD36" s="44"/>
      <c r="SE36" s="44"/>
      <c r="SF36" s="44"/>
      <c r="SG36" s="44"/>
      <c r="SH36" s="44"/>
      <c r="SI36" s="44"/>
      <c r="SJ36" s="44"/>
      <c r="SK36" s="44"/>
      <c r="SL36" s="44"/>
      <c r="SM36" s="44"/>
      <c r="SN36" s="44"/>
      <c r="SO36" s="44"/>
      <c r="SP36" s="44"/>
      <c r="SQ36" s="44"/>
      <c r="SR36" s="44"/>
      <c r="SS36" s="44"/>
      <c r="ST36" s="44"/>
      <c r="SU36" s="44"/>
      <c r="SV36" s="44"/>
      <c r="SW36" s="44"/>
      <c r="SX36" s="44"/>
      <c r="SY36" s="44"/>
      <c r="SZ36" s="44"/>
      <c r="TA36" s="44"/>
      <c r="TB36" s="44"/>
      <c r="TC36" s="44"/>
      <c r="TD36" s="44"/>
      <c r="TE36" s="44"/>
      <c r="TF36" s="44"/>
      <c r="TG36" s="44"/>
      <c r="TH36" s="44"/>
      <c r="TI36" s="44"/>
      <c r="TJ36" s="44"/>
      <c r="TK36" s="44"/>
      <c r="TL36" s="44"/>
      <c r="TM36" s="44"/>
      <c r="TN36" s="44"/>
      <c r="TO36" s="44"/>
      <c r="TP36" s="44"/>
      <c r="TQ36" s="44"/>
      <c r="TR36" s="44"/>
      <c r="TS36" s="44"/>
      <c r="TT36" s="44"/>
      <c r="TU36" s="44"/>
      <c r="TV36" s="44"/>
      <c r="TW36" s="44"/>
      <c r="TX36" s="44"/>
      <c r="TY36" s="44"/>
      <c r="TZ36" s="44"/>
      <c r="UA36" s="44"/>
      <c r="UB36" s="44"/>
      <c r="UC36" s="44"/>
      <c r="UD36" s="44"/>
      <c r="UE36" s="44"/>
      <c r="UF36" s="44"/>
      <c r="UG36" s="44"/>
      <c r="UH36" s="44"/>
      <c r="UI36" s="44"/>
      <c r="UJ36" s="44"/>
      <c r="UK36" s="44"/>
      <c r="UL36" s="44"/>
      <c r="UM36" s="44"/>
      <c r="UN36" s="44"/>
      <c r="UO36" s="44"/>
      <c r="UP36" s="44"/>
      <c r="UQ36" s="44"/>
      <c r="UR36" s="44"/>
      <c r="US36" s="44"/>
      <c r="UT36" s="44"/>
      <c r="UU36" s="44"/>
      <c r="UV36" s="44"/>
      <c r="UW36" s="44"/>
      <c r="UX36" s="44"/>
      <c r="UY36" s="44"/>
      <c r="UZ36" s="44"/>
      <c r="VA36" s="44"/>
      <c r="VB36" s="44"/>
      <c r="VC36" s="44"/>
      <c r="VD36" s="44"/>
      <c r="VE36" s="44"/>
      <c r="VF36" s="44"/>
      <c r="VG36" s="44"/>
      <c r="VH36" s="44"/>
      <c r="VI36" s="44"/>
      <c r="VJ36" s="44"/>
      <c r="VK36" s="44"/>
      <c r="VL36" s="44"/>
      <c r="VM36" s="44"/>
      <c r="VN36" s="44"/>
      <c r="VO36" s="44"/>
      <c r="VP36" s="44"/>
      <c r="VQ36" s="44"/>
      <c r="VR36" s="44"/>
      <c r="VS36" s="44"/>
      <c r="VT36" s="44"/>
      <c r="VU36" s="44"/>
      <c r="VV36" s="44"/>
      <c r="VW36" s="44"/>
      <c r="VX36" s="44"/>
      <c r="VY36" s="44"/>
      <c r="VZ36" s="44"/>
      <c r="WA36" s="44"/>
      <c r="WB36" s="44"/>
      <c r="WC36" s="44"/>
      <c r="WD36" s="44"/>
      <c r="WE36" s="44"/>
      <c r="WF36" s="44"/>
      <c r="WG36" s="44"/>
      <c r="WH36" s="44"/>
      <c r="WI36" s="44"/>
      <c r="WJ36" s="44"/>
      <c r="WK36" s="44"/>
      <c r="WL36" s="44"/>
      <c r="WM36" s="44"/>
      <c r="WN36" s="44"/>
      <c r="WO36" s="44"/>
      <c r="WP36" s="44"/>
      <c r="WQ36" s="44"/>
      <c r="WR36" s="44"/>
      <c r="WS36" s="44"/>
      <c r="WT36" s="44"/>
      <c r="WU36" s="44"/>
      <c r="WV36" s="44"/>
      <c r="WW36" s="44"/>
      <c r="WX36" s="44"/>
      <c r="WY36" s="44"/>
      <c r="WZ36" s="44"/>
      <c r="XA36" s="44"/>
      <c r="XB36" s="44"/>
      <c r="XC36" s="44"/>
      <c r="XD36" s="44"/>
      <c r="XE36" s="44"/>
      <c r="XF36" s="44"/>
      <c r="XG36" s="44"/>
      <c r="XH36" s="44"/>
      <c r="XI36" s="44"/>
      <c r="XJ36" s="44"/>
      <c r="XK36" s="44"/>
      <c r="XL36" s="44"/>
      <c r="XM36" s="44"/>
      <c r="XN36" s="44"/>
      <c r="XO36" s="44"/>
      <c r="XP36" s="44"/>
      <c r="XQ36" s="44"/>
      <c r="XR36" s="44"/>
      <c r="XS36" s="44"/>
      <c r="XT36" s="44"/>
      <c r="XU36" s="44"/>
      <c r="XV36" s="44"/>
      <c r="XW36" s="44"/>
      <c r="XX36" s="44"/>
      <c r="XY36" s="44"/>
      <c r="XZ36" s="44"/>
      <c r="YA36" s="44"/>
      <c r="YB36" s="44"/>
      <c r="YC36" s="44"/>
      <c r="YD36" s="44"/>
      <c r="YE36" s="44"/>
      <c r="YF36" s="44"/>
      <c r="YG36" s="44"/>
      <c r="YH36" s="44"/>
      <c r="YI36" s="44"/>
      <c r="YJ36" s="44"/>
      <c r="YK36" s="44"/>
      <c r="YL36" s="44"/>
      <c r="YM36" s="44"/>
      <c r="YN36" s="44"/>
      <c r="YO36" s="44"/>
      <c r="YP36" s="44"/>
      <c r="YQ36" s="44"/>
      <c r="YR36" s="44"/>
      <c r="YS36" s="44"/>
      <c r="YT36" s="44"/>
      <c r="YU36" s="44"/>
      <c r="YV36" s="44"/>
      <c r="YW36" s="44"/>
      <c r="YX36" s="44"/>
      <c r="YY36" s="44"/>
      <c r="YZ36" s="44"/>
      <c r="ZA36" s="44"/>
      <c r="ZB36" s="44"/>
      <c r="ZC36" s="44"/>
      <c r="ZD36" s="44"/>
      <c r="ZE36" s="44"/>
      <c r="ZF36" s="44"/>
      <c r="ZG36" s="44"/>
      <c r="ZH36" s="44"/>
      <c r="ZI36" s="44"/>
      <c r="ZJ36" s="44"/>
      <c r="ZK36" s="44"/>
      <c r="ZL36" s="44"/>
      <c r="ZM36" s="44"/>
      <c r="ZN36" s="44"/>
      <c r="ZO36" s="44"/>
      <c r="ZP36" s="44"/>
      <c r="ZQ36" s="44"/>
      <c r="ZR36" s="44"/>
      <c r="ZS36" s="44"/>
      <c r="ZT36" s="44"/>
      <c r="ZU36" s="44"/>
      <c r="ZV36" s="44"/>
      <c r="ZW36" s="44"/>
      <c r="ZX36" s="44"/>
      <c r="ZY36" s="44"/>
      <c r="ZZ36" s="44"/>
      <c r="AAA36" s="44"/>
      <c r="AAB36" s="44"/>
      <c r="AAC36" s="44"/>
      <c r="AAD36" s="44"/>
      <c r="AAE36" s="44"/>
      <c r="AAF36" s="44"/>
      <c r="AAG36" s="44"/>
      <c r="AAH36" s="44"/>
      <c r="AAI36" s="44"/>
      <c r="AAJ36" s="44"/>
      <c r="AAK36" s="44"/>
      <c r="AAL36" s="44"/>
      <c r="AAM36" s="44"/>
      <c r="AAN36" s="44"/>
      <c r="AAO36" s="44"/>
      <c r="AAP36" s="44"/>
      <c r="AAQ36" s="44"/>
      <c r="AAR36" s="44"/>
      <c r="AAS36" s="44"/>
      <c r="AAT36" s="44"/>
      <c r="AAU36" s="44"/>
      <c r="AAV36" s="44"/>
      <c r="AAW36" s="44"/>
      <c r="AAX36" s="44"/>
      <c r="AAY36" s="44"/>
      <c r="AAZ36" s="44"/>
      <c r="ABA36" s="44"/>
      <c r="ABB36" s="44"/>
      <c r="ABC36" s="44"/>
      <c r="ABD36" s="44"/>
      <c r="ABE36" s="44"/>
      <c r="ABF36" s="44"/>
      <c r="ABG36" s="44"/>
      <c r="ABH36" s="44"/>
      <c r="ABI36" s="44"/>
      <c r="ABJ36" s="44"/>
      <c r="ABK36" s="44"/>
      <c r="ABL36" s="44"/>
      <c r="ABM36" s="44"/>
      <c r="ABN36" s="44"/>
      <c r="ABO36" s="44"/>
      <c r="ABP36" s="44"/>
      <c r="ABQ36" s="44"/>
      <c r="ABR36" s="44"/>
      <c r="ABS36" s="44"/>
      <c r="ABT36" s="44"/>
      <c r="ABU36" s="44"/>
      <c r="ABV36" s="44"/>
      <c r="ABW36" s="44"/>
      <c r="ABX36" s="44"/>
      <c r="ABY36" s="44"/>
      <c r="ABZ36" s="44"/>
      <c r="ACA36" s="44"/>
      <c r="ACB36" s="44"/>
      <c r="ACC36" s="44"/>
      <c r="ACD36" s="44"/>
      <c r="ACE36" s="44"/>
      <c r="ACF36" s="44"/>
      <c r="ACG36" s="44"/>
      <c r="ACH36" s="44"/>
      <c r="ACI36" s="44"/>
      <c r="ACJ36" s="44"/>
      <c r="ACK36" s="44"/>
      <c r="ACL36" s="44"/>
      <c r="ACM36" s="44"/>
      <c r="ACN36" s="44"/>
      <c r="ACO36" s="44"/>
      <c r="ACP36" s="44"/>
      <c r="ACQ36" s="44"/>
      <c r="ACR36" s="44"/>
      <c r="ACS36" s="44"/>
      <c r="ACT36" s="44"/>
      <c r="ACU36" s="44"/>
      <c r="ACV36" s="44"/>
      <c r="ACW36" s="44"/>
      <c r="ACX36" s="44"/>
      <c r="ACY36" s="44"/>
      <c r="ACZ36" s="44"/>
      <c r="ADA36" s="44"/>
      <c r="ADB36" s="44"/>
      <c r="ADC36" s="44"/>
      <c r="ADD36" s="44"/>
      <c r="ADE36" s="44"/>
      <c r="ADF36" s="44"/>
      <c r="ADG36" s="44"/>
      <c r="ADH36" s="44"/>
      <c r="ADI36" s="44"/>
      <c r="ADJ36" s="44"/>
      <c r="ADK36" s="44"/>
      <c r="ADL36" s="44"/>
      <c r="ADM36" s="44"/>
      <c r="ADN36" s="44"/>
      <c r="ADO36" s="44"/>
      <c r="ADP36" s="44"/>
      <c r="ADQ36" s="44"/>
      <c r="ADR36" s="44"/>
      <c r="ADS36" s="44"/>
      <c r="ADT36" s="44"/>
      <c r="ADU36" s="44"/>
      <c r="ADV36" s="44"/>
      <c r="ADW36" s="44"/>
      <c r="ADX36" s="44"/>
      <c r="ADY36" s="44"/>
      <c r="ADZ36" s="44"/>
      <c r="AEA36" s="44"/>
      <c r="AEB36" s="44"/>
      <c r="AEC36" s="44"/>
      <c r="AED36" s="44"/>
      <c r="AEE36" s="44"/>
      <c r="AEF36" s="44"/>
      <c r="AEG36" s="44"/>
      <c r="AEH36" s="44"/>
      <c r="AEI36" s="44"/>
      <c r="AEJ36" s="44"/>
      <c r="AEK36" s="44"/>
      <c r="AEL36" s="44"/>
      <c r="AEM36" s="44"/>
      <c r="AEN36" s="44"/>
      <c r="AEO36" s="44"/>
      <c r="AEP36" s="44"/>
      <c r="AEQ36" s="44"/>
      <c r="AER36" s="44"/>
      <c r="AES36" s="44"/>
      <c r="AET36" s="44"/>
      <c r="AEU36" s="44"/>
      <c r="AEV36" s="44"/>
      <c r="AEW36" s="44"/>
      <c r="AEX36" s="44"/>
      <c r="AEY36" s="44"/>
      <c r="AEZ36" s="44"/>
      <c r="AFA36" s="44"/>
      <c r="AFB36" s="44"/>
      <c r="AFC36" s="44"/>
      <c r="AFD36" s="44"/>
      <c r="AFE36" s="44"/>
      <c r="AFF36" s="44"/>
      <c r="AFG36" s="44"/>
      <c r="AFH36" s="44"/>
      <c r="AFI36" s="44"/>
      <c r="AFJ36" s="44"/>
      <c r="AFK36" s="44"/>
      <c r="AFL36" s="44"/>
      <c r="AFM36" s="44"/>
      <c r="AFN36" s="44"/>
      <c r="AFO36" s="44"/>
      <c r="AFP36" s="44"/>
      <c r="AFQ36" s="44"/>
      <c r="AFR36" s="44"/>
      <c r="AFS36" s="44"/>
      <c r="AFT36" s="44"/>
      <c r="AFU36" s="44"/>
      <c r="AFV36" s="44"/>
      <c r="AFW36" s="44"/>
      <c r="AFX36" s="44"/>
      <c r="AFY36" s="44"/>
      <c r="AFZ36" s="44"/>
      <c r="AGA36" s="44"/>
      <c r="AGB36" s="44"/>
      <c r="AGC36" s="44"/>
      <c r="AGD36" s="44"/>
      <c r="AGE36" s="44"/>
      <c r="AGF36" s="44"/>
      <c r="AGG36" s="44"/>
      <c r="AGH36" s="44"/>
      <c r="AGI36" s="44"/>
      <c r="AGJ36" s="44"/>
      <c r="AGK36" s="44"/>
      <c r="AGL36" s="44"/>
      <c r="AGM36" s="44"/>
      <c r="AGN36" s="44"/>
      <c r="AGO36" s="44"/>
      <c r="AGP36" s="44"/>
      <c r="AGQ36" s="44"/>
      <c r="AGR36" s="44"/>
      <c r="AGS36" s="44"/>
      <c r="AGT36" s="44"/>
      <c r="AGU36" s="44"/>
      <c r="AGV36" s="44"/>
      <c r="AGW36" s="44"/>
      <c r="AGX36" s="44"/>
      <c r="AGY36" s="44"/>
      <c r="AGZ36" s="44"/>
      <c r="AHA36" s="44"/>
      <c r="AHB36" s="44"/>
      <c r="AHC36" s="44"/>
      <c r="AHD36" s="44"/>
      <c r="AHE36" s="44"/>
      <c r="AHF36" s="44"/>
      <c r="AHG36" s="44"/>
      <c r="AHH36" s="44"/>
      <c r="AHI36" s="44"/>
      <c r="AHJ36" s="44"/>
      <c r="AHK36" s="44"/>
      <c r="AHL36" s="44"/>
      <c r="AHM36" s="44"/>
      <c r="AHN36" s="44"/>
      <c r="AHO36" s="44"/>
      <c r="AHP36" s="44"/>
      <c r="AHQ36" s="44"/>
      <c r="AHR36" s="44"/>
      <c r="AHS36" s="44"/>
      <c r="AHT36" s="44"/>
      <c r="AHU36" s="44"/>
      <c r="AHV36" s="44"/>
      <c r="AHW36" s="44"/>
      <c r="AHX36" s="44"/>
      <c r="AHY36" s="44"/>
      <c r="AHZ36" s="44"/>
      <c r="AIA36" s="44"/>
      <c r="AIB36" s="44"/>
      <c r="AIC36" s="44"/>
      <c r="AID36" s="44"/>
      <c r="AIE36" s="44"/>
      <c r="AIF36" s="44"/>
      <c r="AIG36" s="44"/>
      <c r="AIH36" s="44"/>
      <c r="AII36" s="44"/>
      <c r="AIJ36" s="44"/>
      <c r="AIK36" s="44"/>
      <c r="AIL36" s="44"/>
      <c r="AIM36" s="44"/>
      <c r="AIN36" s="44"/>
      <c r="AIO36" s="44"/>
      <c r="AIP36" s="44"/>
      <c r="AIQ36" s="44"/>
      <c r="AIR36" s="44"/>
      <c r="AIS36" s="44"/>
      <c r="AIT36" s="44"/>
      <c r="AIU36" s="44"/>
      <c r="AIV36" s="44"/>
      <c r="AIW36" s="44"/>
      <c r="AIX36" s="44"/>
      <c r="AIY36" s="44"/>
      <c r="AIZ36" s="44"/>
      <c r="AJA36" s="44"/>
      <c r="AJB36" s="44"/>
      <c r="AJC36" s="44"/>
      <c r="AJD36" s="44"/>
      <c r="AJE36" s="44"/>
      <c r="AJF36" s="44"/>
      <c r="AJG36" s="44"/>
      <c r="AJH36" s="44"/>
      <c r="AJI36" s="44"/>
      <c r="AJJ36" s="44"/>
      <c r="AJK36" s="44"/>
      <c r="AJL36" s="44"/>
      <c r="AJM36" s="44"/>
      <c r="AJN36" s="44"/>
      <c r="AJO36" s="44"/>
      <c r="AJP36" s="44"/>
      <c r="AJQ36" s="44"/>
      <c r="AJR36" s="44"/>
      <c r="AJS36" s="44"/>
      <c r="AJT36" s="44"/>
      <c r="AJU36" s="44"/>
      <c r="AJV36" s="44"/>
      <c r="AJW36" s="44"/>
      <c r="AJX36" s="44"/>
      <c r="AJY36" s="44"/>
      <c r="AJZ36" s="44"/>
      <c r="AKA36" s="44"/>
      <c r="AKB36" s="44"/>
      <c r="AKC36" s="44"/>
      <c r="AKD36" s="44"/>
      <c r="AKE36" s="44"/>
      <c r="AKF36" s="44"/>
      <c r="AKG36" s="44"/>
      <c r="AKH36" s="44"/>
      <c r="AKI36" s="44"/>
      <c r="AKJ36" s="44"/>
      <c r="AKK36" s="44"/>
      <c r="AKL36" s="44"/>
      <c r="AKM36" s="44"/>
      <c r="AKN36" s="44"/>
      <c r="AKO36" s="44"/>
      <c r="AKP36" s="44"/>
      <c r="AKQ36" s="44"/>
      <c r="AKR36" s="44"/>
      <c r="AKS36" s="44"/>
      <c r="AKT36" s="44"/>
      <c r="AKU36" s="44"/>
      <c r="AKV36" s="44"/>
      <c r="AKW36" s="44"/>
      <c r="AKX36" s="44"/>
      <c r="AKY36" s="44"/>
      <c r="AKZ36" s="44"/>
      <c r="ALA36" s="44"/>
      <c r="ALB36" s="44"/>
      <c r="ALC36" s="44"/>
      <c r="ALD36" s="44"/>
      <c r="ALE36" s="44"/>
      <c r="ALF36" s="44"/>
      <c r="ALG36" s="44"/>
      <c r="ALH36" s="44"/>
      <c r="ALI36" s="44"/>
      <c r="ALJ36" s="44"/>
      <c r="ALK36" s="44"/>
      <c r="ALL36" s="44"/>
      <c r="ALM36" s="44"/>
      <c r="ALN36" s="44"/>
      <c r="ALO36" s="44"/>
      <c r="ALP36" s="44"/>
      <c r="ALQ36" s="44"/>
      <c r="ALR36" s="44"/>
      <c r="ALS36" s="44"/>
      <c r="ALT36" s="44"/>
      <c r="ALU36" s="44"/>
      <c r="ALV36" s="44"/>
      <c r="ALW36" s="44"/>
      <c r="ALX36" s="44"/>
      <c r="ALY36" s="44"/>
      <c r="ALZ36" s="44"/>
      <c r="AMA36" s="44"/>
      <c r="AMB36" s="44"/>
      <c r="AMC36" s="44"/>
      <c r="AMD36" s="44"/>
      <c r="AME36" s="44"/>
      <c r="AMF36" s="44"/>
      <c r="AMG36" s="44"/>
      <c r="AMH36" s="44"/>
      <c r="AMI36" s="44"/>
      <c r="AMJ36" s="44"/>
      <c r="AMK36" s="44"/>
      <c r="AML36" s="44"/>
      <c r="AMM36" s="44"/>
      <c r="AMN36" s="44"/>
      <c r="AMO36" s="44"/>
      <c r="AMP36" s="44"/>
      <c r="AMQ36" s="44"/>
      <c r="AMR36" s="44"/>
      <c r="AMS36" s="44"/>
      <c r="AMT36" s="44"/>
      <c r="AMU36" s="44"/>
      <c r="AMV36" s="44"/>
      <c r="AMW36" s="44"/>
      <c r="AMX36" s="44"/>
      <c r="AMY36" s="44"/>
      <c r="AMZ36" s="44"/>
      <c r="ANA36" s="44"/>
      <c r="ANB36" s="44"/>
      <c r="ANC36" s="44"/>
      <c r="AND36" s="44"/>
      <c r="ANE36" s="44"/>
      <c r="ANF36" s="44"/>
      <c r="ANG36" s="44"/>
      <c r="ANH36" s="44"/>
      <c r="ANI36" s="44"/>
      <c r="ANJ36" s="44"/>
      <c r="ANK36" s="44"/>
      <c r="ANL36" s="44"/>
      <c r="ANM36" s="44"/>
      <c r="ANN36" s="44"/>
      <c r="ANO36" s="44"/>
      <c r="ANP36" s="44"/>
      <c r="ANQ36" s="44"/>
      <c r="ANR36" s="44"/>
      <c r="ANS36" s="44"/>
      <c r="ANT36" s="44"/>
      <c r="ANU36" s="44"/>
      <c r="ANV36" s="44"/>
      <c r="ANW36" s="44"/>
      <c r="ANX36" s="44"/>
      <c r="ANY36" s="44"/>
      <c r="ANZ36" s="44"/>
      <c r="AOA36" s="44"/>
      <c r="AOB36" s="44"/>
      <c r="AOC36" s="44"/>
      <c r="AOD36" s="44"/>
      <c r="AOE36" s="44"/>
      <c r="AOF36" s="44"/>
      <c r="AOG36" s="44"/>
      <c r="AOH36" s="44"/>
      <c r="AOI36" s="44"/>
      <c r="AOJ36" s="44"/>
      <c r="AOK36" s="44"/>
      <c r="AOL36" s="44"/>
      <c r="AOM36" s="44"/>
      <c r="AON36" s="44"/>
      <c r="AOO36" s="44"/>
      <c r="AOP36" s="44"/>
      <c r="AOQ36" s="44"/>
      <c r="AOR36" s="44"/>
      <c r="AOS36" s="44"/>
      <c r="AOT36" s="44"/>
      <c r="AOU36" s="44"/>
      <c r="AOV36" s="44"/>
      <c r="AOW36" s="44"/>
      <c r="AOX36" s="44"/>
      <c r="AOY36" s="44"/>
      <c r="AOZ36" s="44"/>
      <c r="APA36" s="44"/>
      <c r="APB36" s="44"/>
      <c r="APC36" s="44"/>
      <c r="APD36" s="44"/>
      <c r="APE36" s="44"/>
      <c r="APF36" s="44"/>
      <c r="APG36" s="44"/>
      <c r="APH36" s="44"/>
      <c r="API36" s="44"/>
      <c r="APJ36" s="44"/>
      <c r="APK36" s="44"/>
      <c r="APL36" s="44"/>
      <c r="APM36" s="44"/>
      <c r="APN36" s="44"/>
      <c r="APO36" s="44"/>
      <c r="APP36" s="44"/>
      <c r="APQ36" s="44"/>
      <c r="APR36" s="44"/>
      <c r="APS36" s="44"/>
      <c r="APT36" s="44"/>
      <c r="APU36" s="44"/>
      <c r="APV36" s="44"/>
      <c r="APW36" s="44"/>
      <c r="APX36" s="44"/>
      <c r="APY36" s="44"/>
      <c r="APZ36" s="44"/>
      <c r="AQA36" s="44"/>
      <c r="AQB36" s="44"/>
      <c r="AQC36" s="44"/>
      <c r="AQD36" s="44"/>
      <c r="AQE36" s="44"/>
      <c r="AQF36" s="44"/>
      <c r="AQG36" s="44"/>
      <c r="AQH36" s="44"/>
      <c r="AQI36" s="44"/>
      <c r="AQJ36" s="44"/>
      <c r="AQK36" s="44"/>
      <c r="AQL36" s="44"/>
      <c r="AQM36" s="44"/>
      <c r="AQN36" s="44"/>
      <c r="AQO36" s="44"/>
      <c r="AQP36" s="44"/>
      <c r="AQQ36" s="44"/>
      <c r="AQR36" s="44"/>
      <c r="AQS36" s="44"/>
      <c r="AQT36" s="44"/>
      <c r="AQU36" s="44"/>
      <c r="AQV36" s="44"/>
      <c r="AQW36" s="44"/>
      <c r="AQX36" s="44"/>
      <c r="AQY36" s="44"/>
      <c r="AQZ36" s="44"/>
      <c r="ARA36" s="44"/>
      <c r="ARB36" s="44"/>
      <c r="ARC36" s="44"/>
      <c r="ARD36" s="44"/>
      <c r="ARE36" s="44"/>
      <c r="ARF36" s="44"/>
      <c r="ARG36" s="44"/>
      <c r="ARH36" s="44"/>
      <c r="ARI36" s="44"/>
      <c r="ARJ36" s="44"/>
      <c r="ARK36" s="44"/>
      <c r="ARL36" s="44"/>
      <c r="ARM36" s="44"/>
      <c r="ARN36" s="44"/>
      <c r="ARO36" s="44"/>
      <c r="ARP36" s="44"/>
      <c r="ARQ36" s="44"/>
      <c r="ARR36" s="44"/>
      <c r="ARS36" s="44"/>
      <c r="ART36" s="44"/>
      <c r="ARU36" s="44"/>
      <c r="ARV36" s="44"/>
      <c r="ARW36" s="44"/>
      <c r="ARX36" s="44"/>
      <c r="ARY36" s="44"/>
      <c r="ARZ36" s="44"/>
      <c r="ASA36" s="44"/>
      <c r="ASB36" s="44"/>
      <c r="ASC36" s="44"/>
      <c r="ASD36" s="44"/>
      <c r="ASE36" s="44"/>
      <c r="ASF36" s="44"/>
      <c r="ASG36" s="44"/>
      <c r="ASH36" s="44"/>
      <c r="ASI36" s="44"/>
      <c r="ASJ36" s="44"/>
      <c r="ASK36" s="44"/>
      <c r="ASL36" s="44"/>
      <c r="ASM36" s="44"/>
      <c r="ASN36" s="44"/>
      <c r="ASO36" s="44"/>
      <c r="ASP36" s="44"/>
      <c r="ASQ36" s="44"/>
      <c r="ASR36" s="44"/>
      <c r="ASS36" s="44"/>
      <c r="AST36" s="44"/>
      <c r="ASU36" s="44"/>
      <c r="ASV36" s="44"/>
      <c r="ASW36" s="44"/>
      <c r="ASX36" s="44"/>
      <c r="ASY36" s="44"/>
      <c r="ASZ36" s="44"/>
      <c r="ATA36" s="44"/>
      <c r="ATB36" s="44"/>
      <c r="ATC36" s="44"/>
      <c r="ATD36" s="44"/>
      <c r="ATE36" s="44"/>
      <c r="ATF36" s="44"/>
      <c r="ATG36" s="44"/>
      <c r="ATH36" s="44"/>
      <c r="ATI36" s="44"/>
      <c r="ATJ36" s="44"/>
      <c r="ATK36" s="44"/>
      <c r="ATL36" s="44"/>
      <c r="ATM36" s="44"/>
      <c r="ATN36" s="44"/>
      <c r="ATO36" s="44"/>
      <c r="ATP36" s="44"/>
      <c r="ATQ36" s="44"/>
      <c r="ATR36" s="44"/>
      <c r="ATS36" s="44"/>
      <c r="ATT36" s="44"/>
      <c r="ATU36" s="44"/>
      <c r="ATV36" s="44"/>
      <c r="ATW36" s="44"/>
      <c r="ATX36" s="44"/>
      <c r="ATY36" s="44"/>
      <c r="ATZ36" s="44"/>
      <c r="AUA36" s="44"/>
      <c r="AUB36" s="44"/>
      <c r="AUC36" s="44"/>
      <c r="AUD36" s="44"/>
      <c r="AUE36" s="44"/>
      <c r="AUF36" s="44"/>
      <c r="AUG36" s="44"/>
      <c r="AUH36" s="44"/>
      <c r="AUI36" s="44"/>
      <c r="AUJ36" s="44"/>
      <c r="AUK36" s="44"/>
      <c r="AUL36" s="44"/>
      <c r="AUM36" s="44"/>
      <c r="AUN36" s="44"/>
      <c r="AUO36" s="44"/>
      <c r="AUP36" s="44"/>
      <c r="AUQ36" s="44"/>
      <c r="AUR36" s="44"/>
      <c r="AUS36" s="44"/>
      <c r="AUT36" s="44"/>
      <c r="AUU36" s="44"/>
      <c r="AUV36" s="44"/>
      <c r="AUW36" s="44"/>
      <c r="AUX36" s="44"/>
      <c r="AUY36" s="44"/>
      <c r="AUZ36" s="44"/>
      <c r="AVA36" s="44"/>
      <c r="AVB36" s="44"/>
      <c r="AVC36" s="44"/>
      <c r="AVD36" s="44"/>
      <c r="AVE36" s="44"/>
      <c r="AVF36" s="44"/>
      <c r="AVG36" s="44"/>
      <c r="AVH36" s="44"/>
      <c r="AVI36" s="44"/>
      <c r="AVJ36" s="44"/>
      <c r="AVK36" s="44"/>
      <c r="AVL36" s="44"/>
      <c r="AVM36" s="44"/>
      <c r="AVN36" s="44"/>
      <c r="AVO36" s="44"/>
      <c r="AVP36" s="44"/>
      <c r="AVQ36" s="44"/>
      <c r="AVR36" s="44"/>
      <c r="AVS36" s="44"/>
      <c r="AVT36" s="44"/>
      <c r="AVU36" s="44"/>
      <c r="AVV36" s="44"/>
      <c r="AVW36" s="44"/>
      <c r="AVX36" s="44"/>
      <c r="AVY36" s="44"/>
      <c r="AVZ36" s="44"/>
      <c r="AWA36" s="44"/>
      <c r="AWB36" s="44"/>
      <c r="AWC36" s="44"/>
      <c r="AWD36" s="44"/>
      <c r="AWE36" s="44"/>
      <c r="AWF36" s="44"/>
      <c r="AWG36" s="44"/>
      <c r="AWH36" s="44"/>
      <c r="AWI36" s="44"/>
      <c r="AWJ36" s="44"/>
      <c r="AWK36" s="44"/>
      <c r="AWL36" s="44"/>
      <c r="AWM36" s="44"/>
      <c r="AWN36" s="44"/>
      <c r="AWO36" s="44"/>
      <c r="AWP36" s="44"/>
      <c r="AWQ36" s="44"/>
      <c r="AWR36" s="44"/>
      <c r="AWS36" s="44"/>
      <c r="AWT36" s="44"/>
      <c r="AWU36" s="44"/>
      <c r="AWV36" s="44"/>
      <c r="AWW36" s="44"/>
      <c r="AWX36" s="44"/>
      <c r="AWY36" s="44"/>
      <c r="AWZ36" s="44"/>
      <c r="AXA36" s="44"/>
      <c r="AXB36" s="44"/>
      <c r="AXC36" s="44"/>
      <c r="AXD36" s="44"/>
      <c r="AXE36" s="44"/>
      <c r="AXF36" s="44"/>
      <c r="AXG36" s="44"/>
      <c r="AXH36" s="44"/>
      <c r="AXI36" s="44"/>
      <c r="AXJ36" s="44"/>
      <c r="AXK36" s="44"/>
      <c r="AXL36" s="44"/>
      <c r="AXM36" s="44"/>
      <c r="AXN36" s="44"/>
      <c r="AXO36" s="44"/>
      <c r="AXP36" s="44"/>
      <c r="AXQ36" s="44"/>
      <c r="AXR36" s="44"/>
      <c r="AXS36" s="44"/>
      <c r="AXT36" s="44"/>
      <c r="AXU36" s="44"/>
      <c r="AXV36" s="44"/>
      <c r="AXW36" s="44"/>
      <c r="AXX36" s="44"/>
      <c r="AXY36" s="44"/>
      <c r="AXZ36" s="44"/>
      <c r="AYA36" s="44"/>
      <c r="AYB36" s="44"/>
      <c r="AYC36" s="44"/>
      <c r="AYD36" s="44"/>
      <c r="AYE36" s="44"/>
      <c r="AYF36" s="44"/>
      <c r="AYG36" s="44"/>
      <c r="AYH36" s="44"/>
      <c r="AYI36" s="44"/>
      <c r="AYJ36" s="44"/>
      <c r="AYK36" s="44"/>
      <c r="AYL36" s="44"/>
      <c r="AYM36" s="44"/>
      <c r="AYN36" s="44"/>
      <c r="AYO36" s="44"/>
      <c r="AYP36" s="44"/>
      <c r="AYQ36" s="44"/>
      <c r="AYR36" s="44"/>
      <c r="AYS36" s="44"/>
      <c r="AYT36" s="44"/>
      <c r="AYU36" s="44"/>
      <c r="AYV36" s="44"/>
      <c r="AYW36" s="44"/>
      <c r="AYX36" s="44"/>
      <c r="AYY36" s="44"/>
      <c r="AYZ36" s="44"/>
      <c r="AZA36" s="44"/>
      <c r="AZB36" s="44"/>
      <c r="AZC36" s="44"/>
      <c r="AZD36" s="44"/>
      <c r="AZE36" s="44"/>
      <c r="AZF36" s="44"/>
      <c r="AZG36" s="44"/>
      <c r="AZH36" s="44"/>
      <c r="AZI36" s="44"/>
      <c r="AZJ36" s="44"/>
      <c r="AZK36" s="44"/>
      <c r="AZL36" s="44"/>
      <c r="AZM36" s="44"/>
      <c r="AZN36" s="44"/>
      <c r="AZO36" s="44"/>
      <c r="AZP36" s="44"/>
      <c r="AZQ36" s="44"/>
      <c r="AZR36" s="44"/>
      <c r="AZS36" s="44"/>
      <c r="AZT36" s="44"/>
      <c r="AZU36" s="44"/>
      <c r="AZV36" s="44"/>
      <c r="AZW36" s="44"/>
      <c r="AZX36" s="44"/>
      <c r="AZY36" s="44"/>
      <c r="AZZ36" s="44"/>
      <c r="BAA36" s="44"/>
      <c r="BAB36" s="44"/>
      <c r="BAC36" s="44"/>
      <c r="BAD36" s="44"/>
      <c r="BAE36" s="44"/>
      <c r="BAF36" s="44"/>
      <c r="BAG36" s="44"/>
      <c r="BAH36" s="44"/>
      <c r="BAI36" s="44"/>
      <c r="BAJ36" s="44"/>
      <c r="BAK36" s="44"/>
      <c r="BAL36" s="44"/>
      <c r="BAM36" s="44"/>
      <c r="BAN36" s="44"/>
      <c r="BAO36" s="44"/>
      <c r="BAP36" s="44"/>
      <c r="BAQ36" s="44"/>
      <c r="BAR36" s="44"/>
      <c r="BAS36" s="44"/>
      <c r="BAT36" s="44"/>
      <c r="BAU36" s="44"/>
      <c r="BAV36" s="44"/>
      <c r="BAW36" s="44"/>
      <c r="BAX36" s="44"/>
      <c r="BAY36" s="44"/>
      <c r="BAZ36" s="44"/>
      <c r="BBA36" s="44"/>
      <c r="BBB36" s="44"/>
      <c r="BBC36" s="44"/>
      <c r="BBD36" s="44"/>
      <c r="BBE36" s="44"/>
      <c r="BBF36" s="44"/>
      <c r="BBG36" s="44"/>
      <c r="BBH36" s="44"/>
      <c r="BBI36" s="44"/>
      <c r="BBJ36" s="44"/>
      <c r="BBK36" s="44"/>
      <c r="BBL36" s="44"/>
      <c r="BBM36" s="44"/>
      <c r="BBN36" s="44"/>
      <c r="BBO36" s="44"/>
      <c r="BBP36" s="44"/>
      <c r="BBQ36" s="44"/>
      <c r="BBR36" s="44"/>
      <c r="BBS36" s="44"/>
      <c r="BBT36" s="44"/>
      <c r="BBU36" s="44"/>
      <c r="BBV36" s="44"/>
      <c r="BBW36" s="44"/>
      <c r="BBX36" s="44"/>
      <c r="BBY36" s="44"/>
      <c r="BBZ36" s="44"/>
      <c r="BCA36" s="44"/>
      <c r="BCB36" s="44"/>
      <c r="BCC36" s="44"/>
      <c r="BCD36" s="44"/>
      <c r="BCE36" s="44"/>
      <c r="BCF36" s="44"/>
      <c r="BCG36" s="44"/>
      <c r="BCH36" s="44"/>
      <c r="BCI36" s="44"/>
      <c r="BCJ36" s="44"/>
      <c r="BCK36" s="44"/>
      <c r="BCL36" s="44"/>
      <c r="BCM36" s="44"/>
      <c r="BCN36" s="44"/>
      <c r="BCO36" s="44"/>
      <c r="BCP36" s="44"/>
      <c r="BCQ36" s="44"/>
      <c r="BCR36" s="44"/>
      <c r="BCS36" s="44"/>
      <c r="BCT36" s="44"/>
      <c r="BCU36" s="44"/>
      <c r="BCV36" s="44"/>
      <c r="BCW36" s="44"/>
      <c r="BCX36" s="44"/>
      <c r="BCY36" s="44"/>
      <c r="BCZ36" s="44"/>
      <c r="BDA36" s="44"/>
      <c r="BDB36" s="44"/>
      <c r="BDC36" s="44"/>
      <c r="BDD36" s="44"/>
      <c r="BDE36" s="44"/>
      <c r="BDF36" s="44"/>
      <c r="BDG36" s="44"/>
      <c r="BDH36" s="44"/>
      <c r="BDI36" s="44"/>
      <c r="BDJ36" s="44"/>
      <c r="BDK36" s="44"/>
      <c r="BDL36" s="44"/>
      <c r="BDM36" s="44"/>
      <c r="BDN36" s="44"/>
      <c r="BDO36" s="44"/>
      <c r="BDP36" s="44"/>
      <c r="BDQ36" s="44"/>
      <c r="BDR36" s="44"/>
      <c r="BDS36" s="44"/>
      <c r="BDT36" s="44"/>
      <c r="BDU36" s="44"/>
      <c r="BDV36" s="44"/>
      <c r="BDW36" s="44"/>
      <c r="BDX36" s="44"/>
      <c r="BDY36" s="44"/>
      <c r="BDZ36" s="44"/>
      <c r="BEA36" s="44"/>
      <c r="BEB36" s="44"/>
      <c r="BEC36" s="44"/>
      <c r="BED36" s="44"/>
      <c r="BEE36" s="44"/>
      <c r="BEF36" s="44"/>
      <c r="BEG36" s="44"/>
      <c r="BEH36" s="44"/>
      <c r="BEI36" s="44"/>
      <c r="BEJ36" s="44"/>
      <c r="BEK36" s="44"/>
      <c r="BEL36" s="44"/>
      <c r="BEM36" s="44"/>
      <c r="BEN36" s="44"/>
      <c r="BEO36" s="44"/>
      <c r="BEP36" s="44"/>
      <c r="BEQ36" s="44"/>
      <c r="BER36" s="44"/>
      <c r="BES36" s="44"/>
      <c r="BET36" s="44"/>
      <c r="BEU36" s="44"/>
      <c r="BEV36" s="44"/>
      <c r="BEW36" s="44"/>
      <c r="BEX36" s="44"/>
      <c r="BEY36" s="44"/>
      <c r="BEZ36" s="44"/>
      <c r="BFA36" s="44"/>
      <c r="BFB36" s="44"/>
      <c r="BFC36" s="44"/>
      <c r="BFD36" s="44"/>
      <c r="BFE36" s="44"/>
      <c r="BFF36" s="44"/>
      <c r="BFG36" s="44"/>
      <c r="BFH36" s="44"/>
      <c r="BFI36" s="44"/>
      <c r="BFJ36" s="44"/>
      <c r="BFK36" s="44"/>
      <c r="BFL36" s="44"/>
      <c r="BFM36" s="44"/>
      <c r="BFN36" s="44"/>
      <c r="BFO36" s="44"/>
      <c r="BFP36" s="44"/>
      <c r="BFQ36" s="44"/>
      <c r="BFR36" s="44"/>
      <c r="BFS36" s="44"/>
      <c r="BFT36" s="44"/>
      <c r="BFU36" s="44"/>
      <c r="BFV36" s="44"/>
      <c r="BFW36" s="44"/>
      <c r="BFX36" s="44"/>
      <c r="BFY36" s="44"/>
      <c r="BFZ36" s="44"/>
      <c r="BGA36" s="44"/>
      <c r="BGB36" s="44"/>
      <c r="BGC36" s="44"/>
      <c r="BGD36" s="44"/>
      <c r="BGE36" s="44"/>
      <c r="BGF36" s="44"/>
      <c r="BGG36" s="44"/>
      <c r="BGH36" s="44"/>
      <c r="BGI36" s="44"/>
      <c r="BGJ36" s="44"/>
      <c r="BGK36" s="44"/>
      <c r="BGL36" s="44"/>
      <c r="BGM36" s="44"/>
      <c r="BGN36" s="44"/>
      <c r="BGO36" s="44"/>
      <c r="BGP36" s="44"/>
      <c r="BGQ36" s="44"/>
      <c r="BGR36" s="44"/>
      <c r="BGS36" s="44"/>
      <c r="BGT36" s="44"/>
      <c r="BGU36" s="44"/>
      <c r="BGV36" s="44"/>
      <c r="BGW36" s="44"/>
      <c r="BGX36" s="44"/>
      <c r="BGY36" s="44"/>
      <c r="BGZ36" s="44"/>
      <c r="BHA36" s="44"/>
      <c r="BHB36" s="44"/>
      <c r="BHC36" s="44"/>
      <c r="BHD36" s="44"/>
      <c r="BHE36" s="44"/>
      <c r="BHF36" s="44"/>
      <c r="BHG36" s="44"/>
      <c r="BHH36" s="44"/>
      <c r="BHI36" s="44"/>
      <c r="BHJ36" s="44"/>
      <c r="BHK36" s="44"/>
      <c r="BHL36" s="44"/>
      <c r="BHM36" s="44"/>
      <c r="BHN36" s="44"/>
      <c r="BHO36" s="44"/>
      <c r="BHP36" s="44"/>
      <c r="BHQ36" s="44"/>
      <c r="BHR36" s="44"/>
      <c r="BHS36" s="44"/>
      <c r="BHT36" s="44"/>
      <c r="BHU36" s="44"/>
      <c r="BHV36" s="44"/>
      <c r="BHW36" s="44"/>
      <c r="BHX36" s="44"/>
      <c r="BHY36" s="44"/>
      <c r="BHZ36" s="44"/>
      <c r="BIA36" s="44"/>
      <c r="BIB36" s="44"/>
      <c r="BIC36" s="44"/>
      <c r="BID36" s="44"/>
      <c r="BIE36" s="44"/>
      <c r="BIF36" s="44"/>
      <c r="BIG36" s="44"/>
      <c r="BIH36" s="44"/>
      <c r="BII36" s="44"/>
      <c r="BIJ36" s="44"/>
      <c r="BIK36" s="44"/>
      <c r="BIL36" s="44"/>
      <c r="BIM36" s="44"/>
      <c r="BIN36" s="44"/>
      <c r="BIO36" s="44"/>
      <c r="BIP36" s="44"/>
      <c r="BIQ36" s="44"/>
      <c r="BIR36" s="44"/>
      <c r="BIS36" s="44"/>
      <c r="BIT36" s="44"/>
      <c r="BIU36" s="44"/>
      <c r="BIV36" s="44"/>
      <c r="BIW36" s="44"/>
      <c r="BIX36" s="44"/>
      <c r="BIY36" s="44"/>
      <c r="BIZ36" s="44"/>
      <c r="BJA36" s="44"/>
      <c r="BJB36" s="44"/>
      <c r="BJC36" s="44"/>
      <c r="BJD36" s="44"/>
      <c r="BJE36" s="44"/>
      <c r="BJF36" s="44"/>
      <c r="BJG36" s="44"/>
      <c r="BJH36" s="44"/>
      <c r="BJI36" s="44"/>
      <c r="BJJ36" s="44"/>
      <c r="BJK36" s="44"/>
      <c r="BJL36" s="44"/>
      <c r="BJM36" s="44"/>
      <c r="BJN36" s="44"/>
      <c r="BJO36" s="44"/>
      <c r="BJP36" s="44"/>
      <c r="BJQ36" s="44"/>
      <c r="BJR36" s="44"/>
      <c r="BJS36" s="44"/>
      <c r="BJT36" s="44"/>
      <c r="BJU36" s="44"/>
      <c r="BJV36" s="44"/>
      <c r="BJW36" s="44"/>
      <c r="BJX36" s="44"/>
      <c r="BJY36" s="44"/>
      <c r="BJZ36" s="44"/>
      <c r="BKA36" s="44"/>
      <c r="BKB36" s="44"/>
      <c r="BKC36" s="44"/>
      <c r="BKD36" s="44"/>
      <c r="BKE36" s="44"/>
      <c r="BKF36" s="44"/>
      <c r="BKG36" s="44"/>
      <c r="BKH36" s="44"/>
      <c r="BKI36" s="44"/>
      <c r="BKJ36" s="44"/>
      <c r="BKK36" s="44"/>
      <c r="BKL36" s="44"/>
      <c r="BKM36" s="44"/>
      <c r="BKN36" s="44"/>
      <c r="BKO36" s="44"/>
      <c r="BKP36" s="44"/>
      <c r="BKQ36" s="44"/>
      <c r="BKR36" s="44"/>
      <c r="BKS36" s="44"/>
      <c r="BKT36" s="44"/>
      <c r="BKU36" s="44"/>
      <c r="BKV36" s="44"/>
      <c r="BKW36" s="44"/>
      <c r="BKX36" s="44"/>
      <c r="BKY36" s="44"/>
      <c r="BKZ36" s="44"/>
      <c r="BLA36" s="44"/>
      <c r="BLB36" s="44"/>
      <c r="BLC36" s="44"/>
      <c r="BLD36" s="44"/>
      <c r="BLE36" s="44"/>
      <c r="BLF36" s="44"/>
      <c r="BLG36" s="44"/>
      <c r="BLH36" s="44"/>
      <c r="BLI36" s="44"/>
      <c r="BLJ36" s="44"/>
      <c r="BLK36" s="44"/>
      <c r="BLL36" s="44"/>
      <c r="BLM36" s="44"/>
      <c r="BLN36" s="44"/>
      <c r="BLO36" s="44"/>
      <c r="BLP36" s="44"/>
      <c r="BLQ36" s="44"/>
      <c r="BLR36" s="44"/>
      <c r="BLS36" s="44"/>
      <c r="BLT36" s="44"/>
      <c r="BLU36" s="44"/>
      <c r="BLV36" s="44"/>
      <c r="BLW36" s="44"/>
      <c r="BLX36" s="44"/>
      <c r="BLY36" s="44"/>
      <c r="BLZ36" s="44"/>
      <c r="BMA36" s="44"/>
      <c r="BMB36" s="44"/>
      <c r="BMC36" s="44"/>
      <c r="BMD36" s="44"/>
      <c r="BME36" s="44"/>
      <c r="BMF36" s="44"/>
      <c r="BMG36" s="44"/>
      <c r="BMH36" s="44"/>
      <c r="BMI36" s="44"/>
      <c r="BMJ36" s="44"/>
      <c r="BMK36" s="44"/>
      <c r="BML36" s="44"/>
      <c r="BMM36" s="44"/>
      <c r="BMN36" s="44"/>
      <c r="BMO36" s="44"/>
      <c r="BMP36" s="44"/>
      <c r="BMQ36" s="44"/>
      <c r="BMR36" s="44"/>
      <c r="BMS36" s="44"/>
      <c r="BMT36" s="44"/>
      <c r="BMU36" s="44"/>
      <c r="BMV36" s="44"/>
      <c r="BMW36" s="44"/>
      <c r="BMX36" s="44"/>
      <c r="BMY36" s="44"/>
      <c r="BMZ36" s="44"/>
      <c r="BNA36" s="44"/>
      <c r="BNB36" s="44"/>
      <c r="BNC36" s="44"/>
      <c r="BND36" s="44"/>
      <c r="BNE36" s="44"/>
      <c r="BNF36" s="44"/>
      <c r="BNG36" s="44"/>
      <c r="BNH36" s="44"/>
      <c r="BNI36" s="44"/>
      <c r="BNJ36" s="44"/>
      <c r="BNK36" s="44"/>
      <c r="BNL36" s="44"/>
      <c r="BNM36" s="44"/>
      <c r="BNN36" s="44"/>
      <c r="BNO36" s="44"/>
      <c r="BNP36" s="44"/>
      <c r="BNQ36" s="44"/>
      <c r="BNR36" s="44"/>
      <c r="BNS36" s="44"/>
      <c r="BNT36" s="44"/>
      <c r="BNU36" s="44"/>
      <c r="BNV36" s="44"/>
      <c r="BNW36" s="44"/>
      <c r="BNX36" s="44"/>
      <c r="BNY36" s="44"/>
      <c r="BNZ36" s="44"/>
      <c r="BOA36" s="44"/>
      <c r="BOB36" s="44"/>
      <c r="BOC36" s="44"/>
      <c r="BOD36" s="44"/>
      <c r="BOE36" s="44"/>
      <c r="BOF36" s="44"/>
      <c r="BOG36" s="44"/>
      <c r="BOH36" s="44"/>
      <c r="BOI36" s="44"/>
      <c r="BOJ36" s="44"/>
      <c r="BOK36" s="44"/>
      <c r="BOL36" s="44"/>
      <c r="BOM36" s="44"/>
      <c r="BON36" s="44"/>
      <c r="BOO36" s="44"/>
      <c r="BOP36" s="44"/>
      <c r="BOQ36" s="44"/>
      <c r="BOR36" s="44"/>
      <c r="BOS36" s="44"/>
      <c r="BOT36" s="44"/>
      <c r="BOU36" s="44"/>
      <c r="BOV36" s="44"/>
      <c r="BOW36" s="44"/>
      <c r="BOX36" s="44"/>
      <c r="BOY36" s="44"/>
      <c r="BOZ36" s="44"/>
      <c r="BPA36" s="44"/>
      <c r="BPB36" s="44"/>
      <c r="BPC36" s="44"/>
      <c r="BPD36" s="44"/>
      <c r="BPE36" s="44"/>
      <c r="BPF36" s="44"/>
      <c r="BPG36" s="44"/>
      <c r="BPH36" s="44"/>
      <c r="BPI36" s="44"/>
      <c r="BPJ36" s="44"/>
      <c r="BPK36" s="44"/>
      <c r="BPL36" s="44"/>
      <c r="BPM36" s="44"/>
      <c r="BPN36" s="44"/>
      <c r="BPO36" s="44"/>
      <c r="BPP36" s="44"/>
      <c r="BPQ36" s="44"/>
      <c r="BPR36" s="44"/>
      <c r="BPS36" s="44"/>
      <c r="BPT36" s="44"/>
      <c r="BPU36" s="44"/>
      <c r="BPV36" s="44"/>
      <c r="BPW36" s="44"/>
      <c r="BPX36" s="44"/>
      <c r="BPY36" s="44"/>
      <c r="BPZ36" s="44"/>
      <c r="BQA36" s="44"/>
      <c r="BQB36" s="44"/>
      <c r="BQC36" s="44"/>
      <c r="BQD36" s="44"/>
      <c r="BQE36" s="44"/>
      <c r="BQF36" s="44"/>
      <c r="BQG36" s="44"/>
      <c r="BQH36" s="44"/>
      <c r="BQI36" s="44"/>
      <c r="BQJ36" s="44"/>
      <c r="BQK36" s="44"/>
      <c r="BQL36" s="44"/>
      <c r="BQM36" s="44"/>
      <c r="BQN36" s="44"/>
      <c r="BQO36" s="44"/>
      <c r="BQP36" s="44"/>
      <c r="BQQ36" s="44"/>
      <c r="BQR36" s="44"/>
      <c r="BQS36" s="44"/>
      <c r="BQT36" s="44"/>
      <c r="BQU36" s="44"/>
      <c r="BQV36" s="44"/>
      <c r="BQW36" s="44"/>
      <c r="BQX36" s="44"/>
      <c r="BQY36" s="44"/>
      <c r="BQZ36" s="44"/>
      <c r="BRA36" s="44"/>
      <c r="BRB36" s="44"/>
      <c r="BRC36" s="44"/>
      <c r="BRD36" s="44"/>
      <c r="BRE36" s="44"/>
      <c r="BRF36" s="44"/>
      <c r="BRG36" s="44"/>
      <c r="BRH36" s="44"/>
      <c r="BRI36" s="44"/>
      <c r="BRJ36" s="44"/>
      <c r="BRK36" s="44"/>
      <c r="BRL36" s="44"/>
      <c r="BRM36" s="44"/>
      <c r="BRN36" s="44"/>
      <c r="BRO36" s="44"/>
      <c r="BRP36" s="44"/>
      <c r="BRQ36" s="44"/>
      <c r="BRR36" s="44"/>
      <c r="BRS36" s="44"/>
      <c r="BRT36" s="44"/>
      <c r="BRU36" s="44"/>
      <c r="BRV36" s="44"/>
      <c r="BRW36" s="44"/>
      <c r="BRX36" s="44"/>
      <c r="BRY36" s="44"/>
      <c r="BRZ36" s="44"/>
      <c r="BSA36" s="44"/>
      <c r="BSB36" s="44"/>
      <c r="BSC36" s="44"/>
      <c r="BSD36" s="44"/>
      <c r="BSE36" s="44"/>
      <c r="BSF36" s="44"/>
      <c r="BSG36" s="44"/>
      <c r="BSH36" s="44"/>
      <c r="BSI36" s="44"/>
      <c r="BSJ36" s="44"/>
      <c r="BSK36" s="44"/>
      <c r="BSL36" s="44"/>
      <c r="BSM36" s="44"/>
      <c r="BSN36" s="44"/>
      <c r="BSO36" s="44"/>
      <c r="BSP36" s="44"/>
      <c r="BSQ36" s="44"/>
      <c r="BSR36" s="44"/>
      <c r="BSS36" s="44"/>
      <c r="BST36" s="44"/>
      <c r="BSU36" s="44"/>
      <c r="BSV36" s="44"/>
      <c r="BSW36" s="44"/>
      <c r="BSX36" s="44"/>
      <c r="BSY36" s="44"/>
      <c r="BSZ36" s="44"/>
      <c r="BTA36" s="44"/>
      <c r="BTB36" s="44"/>
      <c r="BTC36" s="44"/>
      <c r="BTD36" s="44"/>
      <c r="BTE36" s="44"/>
      <c r="BTF36" s="44"/>
      <c r="BTG36" s="44"/>
      <c r="BTH36" s="44"/>
      <c r="BTI36" s="44"/>
      <c r="BTJ36" s="44"/>
      <c r="BTK36" s="44"/>
      <c r="BTL36" s="44"/>
      <c r="BTM36" s="44"/>
      <c r="BTN36" s="44"/>
      <c r="BTO36" s="44"/>
      <c r="BTP36" s="44"/>
      <c r="BTQ36" s="44"/>
      <c r="BTR36" s="44"/>
      <c r="BTS36" s="44"/>
      <c r="BTT36" s="44"/>
      <c r="BTU36" s="44"/>
      <c r="BTV36" s="44"/>
      <c r="BTW36" s="44"/>
      <c r="BTX36" s="44"/>
      <c r="BTY36" s="44"/>
      <c r="BTZ36" s="44"/>
      <c r="BUA36" s="44"/>
      <c r="BUB36" s="44"/>
      <c r="BUC36" s="44"/>
      <c r="BUD36" s="44"/>
      <c r="BUE36" s="44"/>
      <c r="BUF36" s="44"/>
      <c r="BUG36" s="44"/>
      <c r="BUH36" s="44"/>
      <c r="BUI36" s="44"/>
      <c r="BUJ36" s="44"/>
      <c r="BUK36" s="44"/>
      <c r="BUL36" s="44"/>
      <c r="BUM36" s="44"/>
      <c r="BUN36" s="44"/>
      <c r="BUO36" s="44"/>
      <c r="BUP36" s="44"/>
      <c r="BUQ36" s="44"/>
      <c r="BUR36" s="44"/>
      <c r="BUS36" s="44"/>
      <c r="BUT36" s="44"/>
      <c r="BUU36" s="44"/>
      <c r="BUV36" s="44"/>
      <c r="BUW36" s="44"/>
      <c r="BUX36" s="44"/>
      <c r="BUY36" s="44"/>
      <c r="BUZ36" s="44"/>
      <c r="BVA36" s="44"/>
      <c r="BVB36" s="44"/>
      <c r="BVC36" s="44"/>
      <c r="BVD36" s="44"/>
      <c r="BVE36" s="44"/>
      <c r="BVF36" s="44"/>
      <c r="BVG36" s="44"/>
      <c r="BVH36" s="44"/>
      <c r="BVI36" s="44"/>
      <c r="BVJ36" s="44"/>
      <c r="BVK36" s="44"/>
      <c r="BVL36" s="44"/>
      <c r="BVM36" s="44"/>
      <c r="BVN36" s="44"/>
      <c r="BVO36" s="44"/>
      <c r="BVP36" s="44"/>
      <c r="BVQ36" s="44"/>
      <c r="BVR36" s="44"/>
      <c r="BVS36" s="44"/>
      <c r="BVT36" s="44"/>
      <c r="BVU36" s="44"/>
      <c r="BVV36" s="44"/>
      <c r="BVW36" s="44"/>
      <c r="BVX36" s="44"/>
      <c r="BVY36" s="44"/>
      <c r="BVZ36" s="44"/>
      <c r="BWA36" s="44"/>
      <c r="BWB36" s="44"/>
      <c r="BWC36" s="44"/>
      <c r="BWD36" s="44"/>
      <c r="BWE36" s="44"/>
      <c r="BWF36" s="44"/>
      <c r="BWG36" s="44"/>
      <c r="BWH36" s="44"/>
      <c r="BWI36" s="44"/>
      <c r="BWJ36" s="44"/>
      <c r="BWK36" s="44"/>
      <c r="BWL36" s="44"/>
      <c r="BWM36" s="44"/>
      <c r="BWN36" s="44"/>
      <c r="BWO36" s="44"/>
      <c r="BWP36" s="44"/>
      <c r="BWQ36" s="44"/>
      <c r="BWR36" s="44"/>
      <c r="BWS36" s="44"/>
      <c r="BWT36" s="44"/>
      <c r="BWU36" s="44"/>
      <c r="BWV36" s="44"/>
      <c r="BWW36" s="44"/>
      <c r="BWX36" s="44"/>
      <c r="BWY36" s="44"/>
      <c r="BWZ36" s="44"/>
      <c r="BXA36" s="44"/>
      <c r="BXB36" s="44"/>
      <c r="BXC36" s="44"/>
      <c r="BXD36" s="44"/>
      <c r="BXE36" s="44"/>
      <c r="BXF36" s="44"/>
      <c r="BXG36" s="44"/>
      <c r="BXH36" s="44"/>
      <c r="BXI36" s="44"/>
      <c r="BXJ36" s="44"/>
      <c r="BXK36" s="44"/>
      <c r="BXL36" s="44"/>
      <c r="BXM36" s="44"/>
      <c r="BXN36" s="44"/>
      <c r="BXO36" s="44"/>
      <c r="BXP36" s="44"/>
      <c r="BXQ36" s="44"/>
      <c r="BXR36" s="44"/>
      <c r="BXS36" s="44"/>
      <c r="BXT36" s="44"/>
      <c r="BXU36" s="44"/>
      <c r="BXV36" s="44"/>
      <c r="BXW36" s="44"/>
      <c r="BXX36" s="44"/>
      <c r="BXY36" s="44"/>
      <c r="BXZ36" s="44"/>
      <c r="BYA36" s="44"/>
      <c r="BYB36" s="44"/>
      <c r="BYC36" s="44"/>
      <c r="BYD36" s="44"/>
      <c r="BYE36" s="44"/>
      <c r="BYF36" s="44"/>
      <c r="BYG36" s="44"/>
      <c r="BYH36" s="44"/>
      <c r="BYI36" s="44"/>
      <c r="BYJ36" s="44"/>
      <c r="BYK36" s="44"/>
      <c r="BYL36" s="44"/>
      <c r="BYM36" s="44"/>
      <c r="BYN36" s="44"/>
      <c r="BYO36" s="44"/>
      <c r="BYP36" s="44"/>
      <c r="BYQ36" s="44"/>
      <c r="BYR36" s="44"/>
      <c r="BYS36" s="44"/>
      <c r="BYT36" s="44"/>
      <c r="BYU36" s="44"/>
      <c r="BYV36" s="44"/>
      <c r="BYW36" s="44"/>
      <c r="BYX36" s="44"/>
      <c r="BYY36" s="44"/>
      <c r="BYZ36" s="44"/>
      <c r="BZA36" s="44"/>
      <c r="BZB36" s="44"/>
      <c r="BZC36" s="44"/>
      <c r="BZD36" s="44"/>
      <c r="BZE36" s="44"/>
      <c r="BZF36" s="44"/>
      <c r="BZG36" s="44"/>
      <c r="BZH36" s="44"/>
      <c r="BZI36" s="44"/>
      <c r="BZJ36" s="44"/>
      <c r="BZK36" s="44"/>
      <c r="BZL36" s="44"/>
      <c r="BZM36" s="44"/>
      <c r="BZN36" s="44"/>
      <c r="BZO36" s="44"/>
      <c r="BZP36" s="44"/>
      <c r="BZQ36" s="44"/>
      <c r="BZR36" s="44"/>
      <c r="BZS36" s="44"/>
      <c r="BZT36" s="44"/>
      <c r="BZU36" s="44"/>
      <c r="BZV36" s="44"/>
      <c r="BZW36" s="44"/>
      <c r="BZX36" s="44"/>
      <c r="BZY36" s="44"/>
      <c r="BZZ36" s="44"/>
      <c r="CAA36" s="44"/>
      <c r="CAB36" s="44"/>
      <c r="CAC36" s="44"/>
      <c r="CAD36" s="44"/>
      <c r="CAE36" s="44"/>
      <c r="CAF36" s="44"/>
      <c r="CAG36" s="44"/>
      <c r="CAH36" s="44"/>
      <c r="CAI36" s="44"/>
      <c r="CAJ36" s="44"/>
      <c r="CAK36" s="44"/>
      <c r="CAL36" s="44"/>
      <c r="CAM36" s="44"/>
      <c r="CAN36" s="44"/>
      <c r="CAO36" s="44"/>
      <c r="CAP36" s="44"/>
      <c r="CAQ36" s="44"/>
      <c r="CAR36" s="44"/>
      <c r="CAS36" s="44"/>
      <c r="CAT36" s="44"/>
      <c r="CAU36" s="44"/>
      <c r="CAV36" s="44"/>
      <c r="CAW36" s="44"/>
      <c r="CAX36" s="44"/>
      <c r="CAY36" s="44"/>
      <c r="CAZ36" s="44"/>
      <c r="CBA36" s="44"/>
      <c r="CBB36" s="44"/>
      <c r="CBC36" s="44"/>
      <c r="CBD36" s="44"/>
      <c r="CBE36" s="44"/>
      <c r="CBF36" s="44"/>
      <c r="CBG36" s="44"/>
      <c r="CBH36" s="44"/>
      <c r="CBI36" s="44"/>
      <c r="CBJ36" s="44"/>
      <c r="CBK36" s="44"/>
      <c r="CBL36" s="44"/>
      <c r="CBM36" s="44"/>
      <c r="CBN36" s="44"/>
      <c r="CBO36" s="44"/>
      <c r="CBP36" s="44"/>
      <c r="CBQ36" s="44"/>
      <c r="CBR36" s="44"/>
      <c r="CBS36" s="44"/>
      <c r="CBT36" s="44"/>
      <c r="CBU36" s="44"/>
      <c r="CBV36" s="44"/>
      <c r="CBW36" s="44"/>
      <c r="CBX36" s="44"/>
      <c r="CBY36" s="44"/>
      <c r="CBZ36" s="44"/>
      <c r="CCA36" s="44"/>
      <c r="CCB36" s="44"/>
      <c r="CCC36" s="44"/>
      <c r="CCD36" s="44"/>
      <c r="CCE36" s="44"/>
      <c r="CCF36" s="44"/>
      <c r="CCG36" s="44"/>
      <c r="CCH36" s="44"/>
      <c r="CCI36" s="44"/>
      <c r="CCJ36" s="44"/>
      <c r="CCK36" s="44"/>
      <c r="CCL36" s="44"/>
      <c r="CCM36" s="44"/>
      <c r="CCN36" s="44"/>
      <c r="CCO36" s="44"/>
      <c r="CCP36" s="44"/>
      <c r="CCQ36" s="44"/>
      <c r="CCR36" s="44"/>
      <c r="CCS36" s="44"/>
      <c r="CCT36" s="44"/>
      <c r="CCU36" s="44"/>
      <c r="CCV36" s="44"/>
      <c r="CCW36" s="44"/>
      <c r="CCX36" s="44"/>
      <c r="CCY36" s="44"/>
      <c r="CCZ36" s="44"/>
      <c r="CDA36" s="44"/>
      <c r="CDB36" s="44"/>
      <c r="CDC36" s="44"/>
      <c r="CDD36" s="44"/>
      <c r="CDE36" s="44"/>
      <c r="CDF36" s="44"/>
      <c r="CDG36" s="44"/>
      <c r="CDH36" s="44"/>
      <c r="CDI36" s="44"/>
      <c r="CDJ36" s="44"/>
      <c r="CDK36" s="44"/>
      <c r="CDL36" s="44"/>
      <c r="CDM36" s="44"/>
      <c r="CDN36" s="44"/>
      <c r="CDO36" s="44"/>
      <c r="CDP36" s="44"/>
      <c r="CDQ36" s="44"/>
      <c r="CDR36" s="44"/>
      <c r="CDS36" s="44"/>
      <c r="CDT36" s="44"/>
      <c r="CDU36" s="44"/>
      <c r="CDV36" s="44"/>
      <c r="CDW36" s="44"/>
      <c r="CDX36" s="44"/>
      <c r="CDY36" s="44"/>
      <c r="CDZ36" s="44"/>
      <c r="CEA36" s="44"/>
      <c r="CEB36" s="44"/>
      <c r="CEC36" s="44"/>
      <c r="CED36" s="44"/>
      <c r="CEE36" s="44"/>
      <c r="CEF36" s="44"/>
      <c r="CEG36" s="44"/>
      <c r="CEH36" s="44"/>
      <c r="CEI36" s="44"/>
      <c r="CEJ36" s="44"/>
      <c r="CEK36" s="44"/>
      <c r="CEL36" s="44"/>
      <c r="CEM36" s="44"/>
      <c r="CEN36" s="44"/>
      <c r="CEO36" s="44"/>
      <c r="CEP36" s="44"/>
      <c r="CEQ36" s="44"/>
      <c r="CER36" s="44"/>
      <c r="CES36" s="44"/>
      <c r="CET36" s="44"/>
      <c r="CEU36" s="44"/>
      <c r="CEV36" s="44"/>
      <c r="CEW36" s="44"/>
      <c r="CEX36" s="44"/>
      <c r="CEY36" s="44"/>
      <c r="CEZ36" s="44"/>
      <c r="CFA36" s="44"/>
      <c r="CFB36" s="44"/>
      <c r="CFC36" s="44"/>
      <c r="CFD36" s="44"/>
      <c r="CFE36" s="44"/>
      <c r="CFF36" s="44"/>
      <c r="CFG36" s="44"/>
      <c r="CFH36" s="44"/>
      <c r="CFI36" s="44"/>
      <c r="CFJ36" s="44"/>
      <c r="CFK36" s="44"/>
      <c r="CFL36" s="44"/>
      <c r="CFM36" s="44"/>
      <c r="CFN36" s="44"/>
      <c r="CFO36" s="44"/>
      <c r="CFP36" s="44"/>
      <c r="CFQ36" s="44"/>
      <c r="CFR36" s="44"/>
      <c r="CFS36" s="44"/>
      <c r="CFT36" s="44"/>
      <c r="CFU36" s="44"/>
      <c r="CFV36" s="44"/>
      <c r="CFW36" s="44"/>
      <c r="CFX36" s="44"/>
      <c r="CFY36" s="44"/>
      <c r="CFZ36" s="44"/>
      <c r="CGA36" s="44"/>
      <c r="CGB36" s="44"/>
      <c r="CGC36" s="44"/>
      <c r="CGD36" s="44"/>
      <c r="CGE36" s="44"/>
      <c r="CGF36" s="44"/>
      <c r="CGG36" s="44"/>
      <c r="CGH36" s="44"/>
      <c r="CGI36" s="44"/>
      <c r="CGJ36" s="44"/>
      <c r="CGK36" s="44"/>
      <c r="CGL36" s="44"/>
      <c r="CGM36" s="44"/>
      <c r="CGN36" s="44"/>
      <c r="CGO36" s="44"/>
      <c r="CGP36" s="44"/>
      <c r="CGQ36" s="44"/>
      <c r="CGR36" s="44"/>
      <c r="CGS36" s="44"/>
      <c r="CGT36" s="44"/>
      <c r="CGU36" s="44"/>
      <c r="CGV36" s="44"/>
      <c r="CGW36" s="44"/>
      <c r="CGX36" s="44"/>
      <c r="CGY36" s="44"/>
      <c r="CGZ36" s="44"/>
      <c r="CHA36" s="44"/>
      <c r="CHB36" s="44"/>
      <c r="CHC36" s="44"/>
      <c r="CHD36" s="44"/>
      <c r="CHE36" s="44"/>
      <c r="CHF36" s="44"/>
      <c r="CHG36" s="44"/>
      <c r="CHH36" s="44"/>
      <c r="CHI36" s="44"/>
      <c r="CHJ36" s="44"/>
      <c r="CHK36" s="44"/>
      <c r="CHL36" s="44"/>
      <c r="CHM36" s="44"/>
      <c r="CHN36" s="44"/>
      <c r="CHO36" s="44"/>
      <c r="CHP36" s="44"/>
      <c r="CHQ36" s="44"/>
      <c r="CHR36" s="44"/>
      <c r="CHS36" s="44"/>
      <c r="CHT36" s="44"/>
      <c r="CHU36" s="44"/>
      <c r="CHV36" s="44"/>
      <c r="CHW36" s="44"/>
      <c r="CHX36" s="44"/>
      <c r="CHY36" s="44"/>
      <c r="CHZ36" s="44"/>
      <c r="CIA36" s="44"/>
      <c r="CIB36" s="44"/>
      <c r="CIC36" s="44"/>
      <c r="CID36" s="44"/>
      <c r="CIE36" s="44"/>
      <c r="CIF36" s="44"/>
      <c r="CIG36" s="44"/>
      <c r="CIH36" s="44"/>
      <c r="CII36" s="44"/>
      <c r="CIJ36" s="44"/>
      <c r="CIK36" s="44"/>
      <c r="CIL36" s="44"/>
      <c r="CIM36" s="44"/>
      <c r="CIN36" s="44"/>
      <c r="CIO36" s="44"/>
      <c r="CIP36" s="44"/>
      <c r="CIQ36" s="44"/>
      <c r="CIR36" s="44"/>
      <c r="CIS36" s="44"/>
      <c r="CIT36" s="44"/>
      <c r="CIU36" s="44"/>
      <c r="CIV36" s="44"/>
      <c r="CIW36" s="44"/>
      <c r="CIX36" s="44"/>
      <c r="CIY36" s="44"/>
      <c r="CIZ36" s="44"/>
      <c r="CJA36" s="44"/>
      <c r="CJB36" s="44"/>
      <c r="CJC36" s="44"/>
      <c r="CJD36" s="44"/>
      <c r="CJE36" s="44"/>
      <c r="CJF36" s="44"/>
      <c r="CJG36" s="44"/>
      <c r="CJH36" s="44"/>
      <c r="CJI36" s="44"/>
      <c r="CJJ36" s="44"/>
      <c r="CJK36" s="44"/>
      <c r="CJL36" s="44"/>
      <c r="CJM36" s="44"/>
      <c r="CJN36" s="44"/>
      <c r="CJO36" s="44"/>
      <c r="CJP36" s="44"/>
      <c r="CJQ36" s="44"/>
      <c r="CJR36" s="44"/>
      <c r="CJS36" s="44"/>
      <c r="CJT36" s="44"/>
      <c r="CJU36" s="44"/>
      <c r="CJV36" s="44"/>
      <c r="CJW36" s="44"/>
      <c r="CJX36" s="44"/>
      <c r="CJY36" s="44"/>
      <c r="CJZ36" s="44"/>
      <c r="CKA36" s="44"/>
      <c r="CKB36" s="44"/>
      <c r="CKC36" s="44"/>
      <c r="CKD36" s="44"/>
      <c r="CKE36" s="44"/>
      <c r="CKF36" s="44"/>
      <c r="CKG36" s="44"/>
      <c r="CKH36" s="44"/>
      <c r="CKI36" s="44"/>
      <c r="CKJ36" s="44"/>
      <c r="CKK36" s="44"/>
      <c r="CKL36" s="44"/>
      <c r="CKM36" s="44"/>
      <c r="CKN36" s="44"/>
      <c r="CKO36" s="44"/>
      <c r="CKP36" s="44"/>
      <c r="CKQ36" s="44"/>
      <c r="CKR36" s="44"/>
      <c r="CKS36" s="44"/>
      <c r="CKT36" s="44"/>
      <c r="CKU36" s="44"/>
      <c r="CKV36" s="44"/>
      <c r="CKW36" s="44"/>
      <c r="CKX36" s="44"/>
      <c r="CKY36" s="44"/>
      <c r="CKZ36" s="44"/>
      <c r="CLA36" s="44"/>
      <c r="CLB36" s="44"/>
      <c r="CLC36" s="44"/>
      <c r="CLD36" s="44"/>
      <c r="CLE36" s="44"/>
      <c r="CLF36" s="44"/>
      <c r="CLG36" s="44"/>
      <c r="CLH36" s="44"/>
      <c r="CLI36" s="44"/>
      <c r="CLJ36" s="44"/>
      <c r="CLK36" s="44"/>
      <c r="CLL36" s="44"/>
      <c r="CLM36" s="44"/>
      <c r="CLN36" s="44"/>
      <c r="CLO36" s="44"/>
      <c r="CLP36" s="44"/>
      <c r="CLQ36" s="44"/>
      <c r="CLR36" s="44"/>
      <c r="CLS36" s="44"/>
      <c r="CLT36" s="44"/>
      <c r="CLU36" s="44"/>
      <c r="CLV36" s="44"/>
      <c r="CLW36" s="44"/>
      <c r="CLX36" s="44"/>
      <c r="CLY36" s="44"/>
      <c r="CLZ36" s="44"/>
      <c r="CMA36" s="44"/>
      <c r="CMB36" s="44"/>
      <c r="CMC36" s="44"/>
      <c r="CMD36" s="44"/>
      <c r="CME36" s="44"/>
      <c r="CMF36" s="44"/>
      <c r="CMG36" s="44"/>
      <c r="CMH36" s="44"/>
      <c r="CMI36" s="44"/>
      <c r="CMJ36" s="44"/>
      <c r="CMK36" s="44"/>
      <c r="CML36" s="44"/>
      <c r="CMM36" s="44"/>
      <c r="CMN36" s="44"/>
      <c r="CMO36" s="44"/>
      <c r="CMP36" s="44"/>
      <c r="CMQ36" s="44"/>
      <c r="CMR36" s="44"/>
      <c r="CMS36" s="44"/>
      <c r="CMT36" s="44"/>
      <c r="CMU36" s="44"/>
      <c r="CMV36" s="44"/>
      <c r="CMW36" s="44"/>
      <c r="CMX36" s="44"/>
      <c r="CMY36" s="44"/>
      <c r="CMZ36" s="44"/>
      <c r="CNA36" s="44"/>
      <c r="CNB36" s="44"/>
      <c r="CNC36" s="44"/>
      <c r="CND36" s="44"/>
      <c r="CNE36" s="44"/>
      <c r="CNF36" s="44"/>
      <c r="CNG36" s="44"/>
      <c r="CNH36" s="44"/>
      <c r="CNI36" s="44"/>
      <c r="CNJ36" s="44"/>
      <c r="CNK36" s="44"/>
      <c r="CNL36" s="44"/>
      <c r="CNM36" s="44"/>
      <c r="CNN36" s="44"/>
      <c r="CNO36" s="44"/>
      <c r="CNP36" s="44"/>
      <c r="CNQ36" s="44"/>
      <c r="CNR36" s="44"/>
      <c r="CNS36" s="44"/>
      <c r="CNT36" s="44"/>
      <c r="CNU36" s="44"/>
      <c r="CNV36" s="44"/>
      <c r="CNW36" s="44"/>
      <c r="CNX36" s="44"/>
      <c r="CNY36" s="44"/>
      <c r="CNZ36" s="44"/>
      <c r="COA36" s="44"/>
      <c r="COB36" s="44"/>
      <c r="COC36" s="44"/>
      <c r="COD36" s="44"/>
      <c r="COE36" s="44"/>
      <c r="COF36" s="44"/>
      <c r="COG36" s="44"/>
      <c r="COH36" s="44"/>
      <c r="COI36" s="44"/>
      <c r="COJ36" s="44"/>
      <c r="COK36" s="44"/>
      <c r="COL36" s="44"/>
      <c r="COM36" s="44"/>
      <c r="CON36" s="44"/>
      <c r="COO36" s="44"/>
      <c r="COP36" s="44"/>
      <c r="COQ36" s="44"/>
      <c r="COR36" s="44"/>
      <c r="COS36" s="44"/>
      <c r="COT36" s="44"/>
      <c r="COU36" s="44"/>
      <c r="COV36" s="44"/>
      <c r="COW36" s="44"/>
      <c r="COX36" s="44"/>
      <c r="COY36" s="44"/>
      <c r="COZ36" s="44"/>
      <c r="CPA36" s="44"/>
      <c r="CPB36" s="44"/>
      <c r="CPC36" s="44"/>
      <c r="CPD36" s="44"/>
      <c r="CPE36" s="44"/>
      <c r="CPF36" s="44"/>
      <c r="CPG36" s="44"/>
      <c r="CPH36" s="44"/>
      <c r="CPI36" s="44"/>
      <c r="CPJ36" s="44"/>
      <c r="CPK36" s="44"/>
      <c r="CPL36" s="44"/>
      <c r="CPM36" s="44"/>
      <c r="CPN36" s="44"/>
      <c r="CPO36" s="44"/>
      <c r="CPP36" s="44"/>
      <c r="CPQ36" s="44"/>
      <c r="CPR36" s="44"/>
      <c r="CPS36" s="44"/>
      <c r="CPT36" s="44"/>
      <c r="CPU36" s="44"/>
      <c r="CPV36" s="44"/>
      <c r="CPW36" s="44"/>
      <c r="CPX36" s="44"/>
      <c r="CPY36" s="44"/>
      <c r="CPZ36" s="44"/>
      <c r="CQA36" s="44"/>
      <c r="CQB36" s="44"/>
      <c r="CQC36" s="44"/>
      <c r="CQD36" s="44"/>
      <c r="CQE36" s="44"/>
      <c r="CQF36" s="44"/>
      <c r="CQG36" s="44"/>
      <c r="CQH36" s="44"/>
      <c r="CQI36" s="44"/>
      <c r="CQJ36" s="44"/>
      <c r="CQK36" s="44"/>
      <c r="CQL36" s="44"/>
      <c r="CQM36" s="44"/>
      <c r="CQN36" s="44"/>
      <c r="CQO36" s="44"/>
      <c r="CQP36" s="44"/>
      <c r="CQQ36" s="44"/>
      <c r="CQR36" s="44"/>
      <c r="CQS36" s="44"/>
      <c r="CQT36" s="44"/>
      <c r="CQU36" s="44"/>
      <c r="CQV36" s="44"/>
      <c r="CQW36" s="44"/>
      <c r="CQX36" s="44"/>
      <c r="CQY36" s="44"/>
      <c r="CQZ36" s="44"/>
      <c r="CRA36" s="44"/>
      <c r="CRB36" s="44"/>
      <c r="CRC36" s="44"/>
      <c r="CRD36" s="44"/>
      <c r="CRE36" s="44"/>
      <c r="CRF36" s="44"/>
      <c r="CRG36" s="44"/>
      <c r="CRH36" s="44"/>
      <c r="CRI36" s="44"/>
      <c r="CRJ36" s="44"/>
      <c r="CRK36" s="44"/>
      <c r="CRL36" s="44"/>
      <c r="CRM36" s="44"/>
      <c r="CRN36" s="44"/>
      <c r="CRO36" s="44"/>
      <c r="CRP36" s="44"/>
      <c r="CRQ36" s="44"/>
      <c r="CRR36" s="44"/>
      <c r="CRS36" s="44"/>
      <c r="CRT36" s="44"/>
      <c r="CRU36" s="44"/>
      <c r="CRV36" s="44"/>
      <c r="CRW36" s="44"/>
      <c r="CRX36" s="44"/>
      <c r="CRY36" s="44"/>
      <c r="CRZ36" s="44"/>
      <c r="CSA36" s="44"/>
      <c r="CSB36" s="44"/>
      <c r="CSC36" s="44"/>
      <c r="CSD36" s="44"/>
      <c r="CSE36" s="44"/>
      <c r="CSF36" s="44"/>
      <c r="CSG36" s="44"/>
      <c r="CSH36" s="44"/>
      <c r="CSI36" s="44"/>
      <c r="CSJ36" s="44"/>
      <c r="CSK36" s="44"/>
      <c r="CSL36" s="44"/>
      <c r="CSM36" s="44"/>
      <c r="CSN36" s="44"/>
      <c r="CSO36" s="44"/>
      <c r="CSP36" s="44"/>
      <c r="CSQ36" s="44"/>
      <c r="CSR36" s="44"/>
      <c r="CSS36" s="44"/>
      <c r="CST36" s="44"/>
      <c r="CSU36" s="44"/>
      <c r="CSV36" s="44"/>
      <c r="CSW36" s="44"/>
      <c r="CSX36" s="44"/>
      <c r="CSY36" s="44"/>
      <c r="CSZ36" s="44"/>
      <c r="CTA36" s="44"/>
      <c r="CTB36" s="44"/>
      <c r="CTC36" s="44"/>
      <c r="CTD36" s="44"/>
      <c r="CTE36" s="44"/>
      <c r="CTF36" s="44"/>
      <c r="CTG36" s="44"/>
      <c r="CTH36" s="44"/>
      <c r="CTI36" s="44"/>
      <c r="CTJ36" s="44"/>
      <c r="CTK36" s="44"/>
      <c r="CTL36" s="44"/>
      <c r="CTM36" s="44"/>
      <c r="CTN36" s="44"/>
      <c r="CTO36" s="44"/>
      <c r="CTP36" s="44"/>
      <c r="CTQ36" s="44"/>
      <c r="CTR36" s="44"/>
      <c r="CTS36" s="44"/>
      <c r="CTT36" s="44"/>
      <c r="CTU36" s="44"/>
      <c r="CTV36" s="44"/>
      <c r="CTW36" s="44"/>
      <c r="CTX36" s="44"/>
      <c r="CTY36" s="44"/>
      <c r="CTZ36" s="44"/>
      <c r="CUA36" s="44"/>
      <c r="CUB36" s="44"/>
      <c r="CUC36" s="44"/>
      <c r="CUD36" s="44"/>
      <c r="CUE36" s="44"/>
      <c r="CUF36" s="44"/>
      <c r="CUG36" s="44"/>
      <c r="CUH36" s="44"/>
      <c r="CUI36" s="44"/>
      <c r="CUJ36" s="44"/>
      <c r="CUK36" s="44"/>
      <c r="CUL36" s="44"/>
      <c r="CUM36" s="44"/>
      <c r="CUN36" s="44"/>
      <c r="CUO36" s="44"/>
      <c r="CUP36" s="44"/>
      <c r="CUQ36" s="44"/>
      <c r="CUR36" s="44"/>
      <c r="CUS36" s="44"/>
      <c r="CUT36" s="44"/>
      <c r="CUU36" s="44"/>
      <c r="CUV36" s="44"/>
      <c r="CUW36" s="44"/>
      <c r="CUX36" s="44"/>
      <c r="CUY36" s="44"/>
      <c r="CUZ36" s="44"/>
      <c r="CVA36" s="44"/>
      <c r="CVB36" s="44"/>
      <c r="CVC36" s="44"/>
      <c r="CVD36" s="44"/>
      <c r="CVE36" s="44"/>
      <c r="CVF36" s="44"/>
      <c r="CVG36" s="44"/>
      <c r="CVH36" s="44"/>
      <c r="CVI36" s="44"/>
      <c r="CVJ36" s="44"/>
      <c r="CVK36" s="44"/>
      <c r="CVL36" s="44"/>
      <c r="CVM36" s="44"/>
      <c r="CVN36" s="44"/>
      <c r="CVO36" s="44"/>
      <c r="CVP36" s="44"/>
      <c r="CVQ36" s="44"/>
      <c r="CVR36" s="44"/>
      <c r="CVS36" s="44"/>
      <c r="CVT36" s="44"/>
      <c r="CVU36" s="44"/>
      <c r="CVV36" s="44"/>
      <c r="CVW36" s="44"/>
      <c r="CVX36" s="44"/>
      <c r="CVY36" s="44"/>
      <c r="CVZ36" s="44"/>
      <c r="CWA36" s="44"/>
      <c r="CWB36" s="44"/>
      <c r="CWC36" s="44"/>
      <c r="CWD36" s="44"/>
      <c r="CWE36" s="44"/>
      <c r="CWF36" s="44"/>
      <c r="CWG36" s="44"/>
      <c r="CWH36" s="44"/>
      <c r="CWI36" s="44"/>
      <c r="CWJ36" s="44"/>
      <c r="CWK36" s="44"/>
      <c r="CWL36" s="44"/>
      <c r="CWM36" s="44"/>
      <c r="CWN36" s="44"/>
      <c r="CWO36" s="44"/>
      <c r="CWP36" s="44"/>
      <c r="CWQ36" s="44"/>
      <c r="CWR36" s="44"/>
      <c r="CWS36" s="44"/>
      <c r="CWT36" s="44"/>
      <c r="CWU36" s="44"/>
      <c r="CWV36" s="44"/>
      <c r="CWW36" s="44"/>
      <c r="CWX36" s="44"/>
      <c r="CWY36" s="44"/>
      <c r="CWZ36" s="44"/>
      <c r="CXA36" s="44"/>
      <c r="CXB36" s="44"/>
      <c r="CXC36" s="44"/>
      <c r="CXD36" s="44"/>
      <c r="CXE36" s="44"/>
      <c r="CXF36" s="44"/>
      <c r="CXG36" s="44"/>
      <c r="CXH36" s="44"/>
      <c r="CXI36" s="44"/>
      <c r="CXJ36" s="44"/>
      <c r="CXK36" s="44"/>
      <c r="CXL36" s="44"/>
      <c r="CXM36" s="44"/>
      <c r="CXN36" s="44"/>
      <c r="CXO36" s="44"/>
      <c r="CXP36" s="44"/>
      <c r="CXQ36" s="44"/>
      <c r="CXR36" s="44"/>
      <c r="CXS36" s="44"/>
      <c r="CXT36" s="44"/>
      <c r="CXU36" s="44"/>
      <c r="CXV36" s="44"/>
      <c r="CXW36" s="44"/>
      <c r="CXX36" s="44"/>
      <c r="CXY36" s="44"/>
      <c r="CXZ36" s="44"/>
      <c r="CYA36" s="44"/>
      <c r="CYB36" s="44"/>
      <c r="CYC36" s="44"/>
      <c r="CYD36" s="44"/>
      <c r="CYE36" s="44"/>
      <c r="CYF36" s="44"/>
      <c r="CYG36" s="44"/>
      <c r="CYH36" s="44"/>
      <c r="CYI36" s="44"/>
      <c r="CYJ36" s="44"/>
      <c r="CYK36" s="44"/>
      <c r="CYL36" s="44"/>
      <c r="CYM36" s="44"/>
      <c r="CYN36" s="44"/>
      <c r="CYO36" s="44"/>
      <c r="CYP36" s="44"/>
      <c r="CYQ36" s="44"/>
      <c r="CYR36" s="44"/>
      <c r="CYS36" s="44"/>
      <c r="CYT36" s="44"/>
      <c r="CYU36" s="44"/>
      <c r="CYV36" s="44"/>
      <c r="CYW36" s="44"/>
      <c r="CYX36" s="44"/>
      <c r="CYY36" s="44"/>
      <c r="CYZ36" s="44"/>
      <c r="CZA36" s="44"/>
      <c r="CZB36" s="44"/>
      <c r="CZC36" s="44"/>
      <c r="CZD36" s="44"/>
      <c r="CZE36" s="44"/>
      <c r="CZF36" s="44"/>
      <c r="CZG36" s="44"/>
      <c r="CZH36" s="44"/>
      <c r="CZI36" s="44"/>
      <c r="CZJ36" s="44"/>
      <c r="CZK36" s="44"/>
      <c r="CZL36" s="44"/>
      <c r="CZM36" s="44"/>
      <c r="CZN36" s="44"/>
      <c r="CZO36" s="44"/>
      <c r="CZP36" s="44"/>
      <c r="CZQ36" s="44"/>
      <c r="CZR36" s="44"/>
      <c r="CZS36" s="44"/>
      <c r="CZT36" s="44"/>
      <c r="CZU36" s="44"/>
      <c r="CZV36" s="44"/>
      <c r="CZW36" s="44"/>
      <c r="CZX36" s="44"/>
      <c r="CZY36" s="44"/>
      <c r="CZZ36" s="44"/>
      <c r="DAA36" s="44"/>
      <c r="DAB36" s="44"/>
      <c r="DAC36" s="44"/>
      <c r="DAD36" s="44"/>
      <c r="DAE36" s="44"/>
      <c r="DAF36" s="44"/>
      <c r="DAG36" s="44"/>
      <c r="DAH36" s="44"/>
      <c r="DAI36" s="44"/>
      <c r="DAJ36" s="44"/>
      <c r="DAK36" s="44"/>
      <c r="DAL36" s="44"/>
      <c r="DAM36" s="44"/>
      <c r="DAN36" s="44"/>
      <c r="DAO36" s="44"/>
      <c r="DAP36" s="44"/>
      <c r="DAQ36" s="44"/>
      <c r="DAR36" s="44"/>
      <c r="DAS36" s="44"/>
      <c r="DAT36" s="44"/>
      <c r="DAU36" s="44"/>
      <c r="DAV36" s="44"/>
      <c r="DAW36" s="44"/>
      <c r="DAX36" s="44"/>
      <c r="DAY36" s="44"/>
      <c r="DAZ36" s="44"/>
      <c r="DBA36" s="44"/>
      <c r="DBB36" s="44"/>
      <c r="DBC36" s="44"/>
      <c r="DBD36" s="44"/>
      <c r="DBE36" s="44"/>
      <c r="DBF36" s="44"/>
      <c r="DBG36" s="44"/>
      <c r="DBH36" s="44"/>
      <c r="DBI36" s="44"/>
      <c r="DBJ36" s="44"/>
      <c r="DBK36" s="44"/>
      <c r="DBL36" s="44"/>
      <c r="DBM36" s="44"/>
      <c r="DBN36" s="44"/>
      <c r="DBO36" s="44"/>
      <c r="DBP36" s="44"/>
      <c r="DBQ36" s="44"/>
      <c r="DBR36" s="44"/>
      <c r="DBS36" s="44"/>
      <c r="DBT36" s="44"/>
      <c r="DBU36" s="44"/>
      <c r="DBV36" s="44"/>
      <c r="DBW36" s="44"/>
      <c r="DBX36" s="44"/>
      <c r="DBY36" s="44"/>
      <c r="DBZ36" s="44"/>
      <c r="DCA36" s="44"/>
      <c r="DCB36" s="44"/>
      <c r="DCC36" s="44"/>
      <c r="DCD36" s="44"/>
      <c r="DCE36" s="44"/>
      <c r="DCF36" s="44"/>
      <c r="DCG36" s="44"/>
      <c r="DCH36" s="44"/>
      <c r="DCI36" s="44"/>
      <c r="DCJ36" s="44"/>
      <c r="DCK36" s="44"/>
      <c r="DCL36" s="44"/>
      <c r="DCM36" s="44"/>
      <c r="DCN36" s="44"/>
      <c r="DCO36" s="44"/>
      <c r="DCP36" s="44"/>
      <c r="DCQ36" s="44"/>
      <c r="DCR36" s="44"/>
      <c r="DCS36" s="44"/>
      <c r="DCT36" s="44"/>
      <c r="DCU36" s="44"/>
      <c r="DCV36" s="44"/>
      <c r="DCW36" s="44"/>
      <c r="DCX36" s="44"/>
      <c r="DCY36" s="44"/>
      <c r="DCZ36" s="44"/>
      <c r="DDA36" s="44"/>
      <c r="DDB36" s="44"/>
      <c r="DDC36" s="44"/>
      <c r="DDD36" s="44"/>
      <c r="DDE36" s="44"/>
      <c r="DDF36" s="44"/>
      <c r="DDG36" s="44"/>
      <c r="DDH36" s="44"/>
      <c r="DDI36" s="44"/>
      <c r="DDJ36" s="44"/>
      <c r="DDK36" s="44"/>
      <c r="DDL36" s="44"/>
      <c r="DDM36" s="44"/>
      <c r="DDN36" s="44"/>
      <c r="DDO36" s="44"/>
      <c r="DDP36" s="44"/>
      <c r="DDQ36" s="44"/>
      <c r="DDR36" s="44"/>
      <c r="DDS36" s="44"/>
      <c r="DDT36" s="44"/>
      <c r="DDU36" s="44"/>
      <c r="DDV36" s="44"/>
      <c r="DDW36" s="44"/>
      <c r="DDX36" s="44"/>
      <c r="DDY36" s="44"/>
      <c r="DDZ36" s="44"/>
      <c r="DEA36" s="44"/>
      <c r="DEB36" s="44"/>
      <c r="DEC36" s="44"/>
      <c r="DED36" s="44"/>
      <c r="DEE36" s="44"/>
      <c r="DEF36" s="44"/>
      <c r="DEG36" s="44"/>
      <c r="DEH36" s="44"/>
      <c r="DEI36" s="44"/>
      <c r="DEJ36" s="44"/>
      <c r="DEK36" s="44"/>
      <c r="DEL36" s="44"/>
      <c r="DEM36" s="44"/>
      <c r="DEN36" s="44"/>
      <c r="DEO36" s="44"/>
      <c r="DEP36" s="44"/>
      <c r="DEQ36" s="44"/>
      <c r="DER36" s="44"/>
      <c r="DES36" s="44"/>
      <c r="DET36" s="44"/>
      <c r="DEU36" s="44"/>
      <c r="DEV36" s="44"/>
      <c r="DEW36" s="44"/>
      <c r="DEX36" s="44"/>
      <c r="DEY36" s="44"/>
      <c r="DEZ36" s="44"/>
      <c r="DFA36" s="44"/>
      <c r="DFB36" s="44"/>
      <c r="DFC36" s="44"/>
      <c r="DFD36" s="44"/>
      <c r="DFE36" s="44"/>
      <c r="DFF36" s="44"/>
      <c r="DFG36" s="44"/>
      <c r="DFH36" s="44"/>
      <c r="DFI36" s="44"/>
      <c r="DFJ36" s="44"/>
      <c r="DFK36" s="44"/>
      <c r="DFL36" s="44"/>
      <c r="DFM36" s="44"/>
      <c r="DFN36" s="44"/>
      <c r="DFO36" s="44"/>
      <c r="DFP36" s="44"/>
      <c r="DFQ36" s="44"/>
      <c r="DFR36" s="44"/>
      <c r="DFS36" s="44"/>
      <c r="DFT36" s="44"/>
      <c r="DFU36" s="44"/>
      <c r="DFV36" s="44"/>
      <c r="DFW36" s="44"/>
      <c r="DFX36" s="44"/>
      <c r="DFY36" s="44"/>
      <c r="DFZ36" s="44"/>
      <c r="DGA36" s="44"/>
      <c r="DGB36" s="44"/>
      <c r="DGC36" s="44"/>
      <c r="DGD36" s="44"/>
      <c r="DGE36" s="44"/>
      <c r="DGF36" s="44"/>
      <c r="DGG36" s="44"/>
      <c r="DGH36" s="44"/>
      <c r="DGI36" s="44"/>
      <c r="DGJ36" s="44"/>
      <c r="DGK36" s="44"/>
      <c r="DGL36" s="44"/>
      <c r="DGM36" s="44"/>
      <c r="DGN36" s="44"/>
      <c r="DGO36" s="44"/>
      <c r="DGP36" s="44"/>
      <c r="DGQ36" s="44"/>
      <c r="DGR36" s="44"/>
      <c r="DGS36" s="44"/>
      <c r="DGT36" s="44"/>
      <c r="DGU36" s="44"/>
      <c r="DGV36" s="44"/>
      <c r="DGW36" s="44"/>
      <c r="DGX36" s="44"/>
      <c r="DGY36" s="44"/>
      <c r="DGZ36" s="44"/>
      <c r="DHA36" s="44"/>
      <c r="DHB36" s="44"/>
      <c r="DHC36" s="44"/>
      <c r="DHD36" s="44"/>
      <c r="DHE36" s="44"/>
      <c r="DHF36" s="44"/>
      <c r="DHG36" s="44"/>
      <c r="DHH36" s="44"/>
      <c r="DHI36" s="44"/>
      <c r="DHJ36" s="44"/>
      <c r="DHK36" s="44"/>
      <c r="DHL36" s="44"/>
      <c r="DHM36" s="44"/>
      <c r="DHN36" s="44"/>
      <c r="DHO36" s="44"/>
      <c r="DHP36" s="44"/>
      <c r="DHQ36" s="44"/>
      <c r="DHR36" s="44"/>
      <c r="DHS36" s="44"/>
      <c r="DHT36" s="44"/>
      <c r="DHU36" s="44"/>
      <c r="DHV36" s="44"/>
      <c r="DHW36" s="44"/>
      <c r="DHX36" s="44"/>
      <c r="DHY36" s="44"/>
      <c r="DHZ36" s="44"/>
      <c r="DIA36" s="44"/>
      <c r="DIB36" s="44"/>
      <c r="DIC36" s="44"/>
      <c r="DID36" s="44"/>
      <c r="DIE36" s="44"/>
      <c r="DIF36" s="44"/>
      <c r="DIG36" s="44"/>
      <c r="DIH36" s="44"/>
      <c r="DII36" s="44"/>
      <c r="DIJ36" s="44"/>
      <c r="DIK36" s="44"/>
      <c r="DIL36" s="44"/>
      <c r="DIM36" s="44"/>
      <c r="DIN36" s="44"/>
      <c r="DIO36" s="44"/>
      <c r="DIP36" s="44"/>
      <c r="DIQ36" s="44"/>
      <c r="DIR36" s="44"/>
      <c r="DIS36" s="44"/>
      <c r="DIT36" s="44"/>
      <c r="DIU36" s="44"/>
      <c r="DIV36" s="44"/>
      <c r="DIW36" s="44"/>
      <c r="DIX36" s="44"/>
      <c r="DIY36" s="44"/>
      <c r="DIZ36" s="44"/>
      <c r="DJA36" s="44"/>
      <c r="DJB36" s="44"/>
      <c r="DJC36" s="44"/>
      <c r="DJD36" s="44"/>
      <c r="DJE36" s="44"/>
      <c r="DJF36" s="44"/>
      <c r="DJG36" s="44"/>
      <c r="DJH36" s="44"/>
      <c r="DJI36" s="44"/>
      <c r="DJJ36" s="44"/>
      <c r="DJK36" s="44"/>
      <c r="DJL36" s="44"/>
      <c r="DJM36" s="44"/>
      <c r="DJN36" s="44"/>
      <c r="DJO36" s="44"/>
      <c r="DJP36" s="44"/>
      <c r="DJQ36" s="44"/>
      <c r="DJR36" s="44"/>
      <c r="DJS36" s="44"/>
      <c r="DJT36" s="44"/>
      <c r="DJU36" s="44"/>
      <c r="DJV36" s="44"/>
      <c r="DJW36" s="44"/>
      <c r="DJX36" s="44"/>
      <c r="DJY36" s="44"/>
      <c r="DJZ36" s="44"/>
      <c r="DKA36" s="44"/>
      <c r="DKB36" s="44"/>
      <c r="DKC36" s="44"/>
      <c r="DKD36" s="44"/>
      <c r="DKE36" s="44"/>
      <c r="DKF36" s="44"/>
      <c r="DKG36" s="44"/>
      <c r="DKH36" s="44"/>
      <c r="DKI36" s="44"/>
      <c r="DKJ36" s="44"/>
      <c r="DKK36" s="44"/>
      <c r="DKL36" s="44"/>
      <c r="DKM36" s="44"/>
      <c r="DKN36" s="44"/>
      <c r="DKO36" s="44"/>
      <c r="DKP36" s="44"/>
      <c r="DKQ36" s="44"/>
      <c r="DKR36" s="44"/>
      <c r="DKS36" s="44"/>
      <c r="DKT36" s="44"/>
      <c r="DKU36" s="44"/>
      <c r="DKV36" s="44"/>
      <c r="DKW36" s="44"/>
      <c r="DKX36" s="44"/>
      <c r="DKY36" s="44"/>
      <c r="DKZ36" s="44"/>
      <c r="DLA36" s="44"/>
      <c r="DLB36" s="44"/>
      <c r="DLC36" s="44"/>
      <c r="DLD36" s="44"/>
      <c r="DLE36" s="44"/>
      <c r="DLF36" s="44"/>
      <c r="DLG36" s="44"/>
      <c r="DLH36" s="44"/>
      <c r="DLI36" s="44"/>
      <c r="DLJ36" s="44"/>
      <c r="DLK36" s="44"/>
      <c r="DLL36" s="44"/>
      <c r="DLM36" s="44"/>
      <c r="DLN36" s="44"/>
      <c r="DLO36" s="44"/>
      <c r="DLP36" s="44"/>
      <c r="DLQ36" s="44"/>
      <c r="DLR36" s="44"/>
      <c r="DLS36" s="44"/>
      <c r="DLT36" s="44"/>
      <c r="DLU36" s="44"/>
      <c r="DLV36" s="44"/>
      <c r="DLW36" s="44"/>
      <c r="DLX36" s="44"/>
      <c r="DLY36" s="44"/>
      <c r="DLZ36" s="44"/>
      <c r="DMA36" s="44"/>
      <c r="DMB36" s="44"/>
      <c r="DMC36" s="44"/>
      <c r="DMD36" s="44"/>
      <c r="DME36" s="44"/>
      <c r="DMF36" s="44"/>
      <c r="DMG36" s="44"/>
      <c r="DMH36" s="44"/>
      <c r="DMI36" s="44"/>
      <c r="DMJ36" s="44"/>
      <c r="DMK36" s="44"/>
      <c r="DML36" s="44"/>
      <c r="DMM36" s="44"/>
      <c r="DMN36" s="44"/>
      <c r="DMO36" s="44"/>
      <c r="DMP36" s="44"/>
      <c r="DMQ36" s="44"/>
      <c r="DMR36" s="44"/>
      <c r="DMS36" s="44"/>
      <c r="DMT36" s="44"/>
      <c r="DMU36" s="44"/>
      <c r="DMV36" s="44"/>
      <c r="DMW36" s="44"/>
      <c r="DMX36" s="44"/>
      <c r="DMY36" s="44"/>
      <c r="DMZ36" s="44"/>
      <c r="DNA36" s="44"/>
      <c r="DNB36" s="44"/>
      <c r="DNC36" s="44"/>
      <c r="DND36" s="44"/>
      <c r="DNE36" s="44"/>
      <c r="DNF36" s="44"/>
      <c r="DNG36" s="44"/>
      <c r="DNH36" s="44"/>
      <c r="DNI36" s="44"/>
      <c r="DNJ36" s="44"/>
      <c r="DNK36" s="44"/>
      <c r="DNL36" s="44"/>
      <c r="DNM36" s="44"/>
      <c r="DNN36" s="44"/>
      <c r="DNO36" s="44"/>
      <c r="DNP36" s="44"/>
      <c r="DNQ36" s="44"/>
      <c r="DNR36" s="44"/>
      <c r="DNS36" s="44"/>
      <c r="DNT36" s="44"/>
      <c r="DNU36" s="44"/>
      <c r="DNV36" s="44"/>
      <c r="DNW36" s="44"/>
      <c r="DNX36" s="44"/>
      <c r="DNY36" s="44"/>
      <c r="DNZ36" s="44"/>
      <c r="DOA36" s="44"/>
      <c r="DOB36" s="44"/>
      <c r="DOC36" s="44"/>
      <c r="DOD36" s="44"/>
      <c r="DOE36" s="44"/>
      <c r="DOF36" s="44"/>
      <c r="DOG36" s="44"/>
      <c r="DOH36" s="44"/>
      <c r="DOI36" s="44"/>
      <c r="DOJ36" s="44"/>
      <c r="DOK36" s="44"/>
      <c r="DOL36" s="44"/>
      <c r="DOM36" s="44"/>
      <c r="DON36" s="44"/>
      <c r="DOO36" s="44"/>
      <c r="DOP36" s="44"/>
      <c r="DOQ36" s="44"/>
      <c r="DOR36" s="44"/>
      <c r="DOS36" s="44"/>
      <c r="DOT36" s="44"/>
      <c r="DOU36" s="44"/>
      <c r="DOV36" s="44"/>
      <c r="DOW36" s="44"/>
      <c r="DOX36" s="44"/>
      <c r="DOY36" s="44"/>
      <c r="DOZ36" s="44"/>
      <c r="DPA36" s="44"/>
      <c r="DPB36" s="44"/>
      <c r="DPC36" s="44"/>
      <c r="DPD36" s="44"/>
      <c r="DPE36" s="44"/>
      <c r="DPF36" s="44"/>
      <c r="DPG36" s="44"/>
      <c r="DPH36" s="44"/>
      <c r="DPI36" s="44"/>
      <c r="DPJ36" s="44"/>
      <c r="DPK36" s="44"/>
      <c r="DPL36" s="44"/>
      <c r="DPM36" s="44"/>
      <c r="DPN36" s="44"/>
      <c r="DPO36" s="44"/>
      <c r="DPP36" s="44"/>
      <c r="DPQ36" s="44"/>
      <c r="DPR36" s="44"/>
      <c r="DPS36" s="44"/>
      <c r="DPT36" s="44"/>
      <c r="DPU36" s="44"/>
      <c r="DPV36" s="44"/>
      <c r="DPW36" s="44"/>
      <c r="DPX36" s="44"/>
      <c r="DPY36" s="44"/>
      <c r="DPZ36" s="44"/>
      <c r="DQA36" s="44"/>
      <c r="DQB36" s="44"/>
      <c r="DQC36" s="44"/>
      <c r="DQD36" s="44"/>
      <c r="DQE36" s="44"/>
      <c r="DQF36" s="44"/>
      <c r="DQG36" s="44"/>
      <c r="DQH36" s="44"/>
      <c r="DQI36" s="44"/>
      <c r="DQJ36" s="44"/>
      <c r="DQK36" s="44"/>
      <c r="DQL36" s="44"/>
      <c r="DQM36" s="44"/>
      <c r="DQN36" s="44"/>
      <c r="DQO36" s="44"/>
      <c r="DQP36" s="44"/>
      <c r="DQQ36" s="44"/>
      <c r="DQR36" s="44"/>
      <c r="DQS36" s="44"/>
      <c r="DQT36" s="44"/>
      <c r="DQU36" s="44"/>
      <c r="DQV36" s="44"/>
      <c r="DQW36" s="44"/>
      <c r="DQX36" s="44"/>
      <c r="DQY36" s="44"/>
      <c r="DQZ36" s="44"/>
      <c r="DRA36" s="44"/>
      <c r="DRB36" s="44"/>
      <c r="DRC36" s="44"/>
      <c r="DRD36" s="44"/>
      <c r="DRE36" s="44"/>
      <c r="DRF36" s="44"/>
      <c r="DRG36" s="44"/>
      <c r="DRH36" s="44"/>
      <c r="DRI36" s="44"/>
      <c r="DRJ36" s="44"/>
      <c r="DRK36" s="44"/>
      <c r="DRL36" s="44"/>
      <c r="DRM36" s="44"/>
      <c r="DRN36" s="44"/>
      <c r="DRO36" s="44"/>
      <c r="DRP36" s="44"/>
      <c r="DRQ36" s="44"/>
      <c r="DRR36" s="44"/>
      <c r="DRS36" s="44"/>
      <c r="DRT36" s="44"/>
      <c r="DRU36" s="44"/>
      <c r="DRV36" s="44"/>
      <c r="DRW36" s="44"/>
      <c r="DRX36" s="44"/>
      <c r="DRY36" s="44"/>
      <c r="DRZ36" s="44"/>
      <c r="DSA36" s="44"/>
      <c r="DSB36" s="44"/>
      <c r="DSC36" s="44"/>
      <c r="DSD36" s="44"/>
      <c r="DSE36" s="44"/>
      <c r="DSF36" s="44"/>
      <c r="DSG36" s="44"/>
      <c r="DSH36" s="44"/>
      <c r="DSI36" s="44"/>
      <c r="DSJ36" s="44"/>
      <c r="DSK36" s="44"/>
      <c r="DSL36" s="44"/>
      <c r="DSM36" s="44"/>
      <c r="DSN36" s="44"/>
      <c r="DSO36" s="44"/>
      <c r="DSP36" s="44"/>
      <c r="DSQ36" s="44"/>
      <c r="DSR36" s="44"/>
      <c r="DSS36" s="44"/>
      <c r="DST36" s="44"/>
      <c r="DSU36" s="44"/>
      <c r="DSV36" s="44"/>
      <c r="DSW36" s="44"/>
      <c r="DSX36" s="44"/>
      <c r="DSY36" s="44"/>
      <c r="DSZ36" s="44"/>
      <c r="DTA36" s="44"/>
      <c r="DTB36" s="44"/>
      <c r="DTC36" s="44"/>
      <c r="DTD36" s="44"/>
      <c r="DTE36" s="44"/>
      <c r="DTF36" s="44"/>
      <c r="DTG36" s="44"/>
      <c r="DTH36" s="44"/>
      <c r="DTI36" s="44"/>
      <c r="DTJ36" s="44"/>
      <c r="DTK36" s="44"/>
      <c r="DTL36" s="44"/>
      <c r="DTM36" s="44"/>
      <c r="DTN36" s="44"/>
      <c r="DTO36" s="44"/>
      <c r="DTP36" s="44"/>
      <c r="DTQ36" s="44"/>
      <c r="DTR36" s="44"/>
      <c r="DTS36" s="44"/>
      <c r="DTT36" s="44"/>
      <c r="DTU36" s="44"/>
      <c r="DTV36" s="44"/>
      <c r="DTW36" s="44"/>
      <c r="DTX36" s="44"/>
      <c r="DTY36" s="44"/>
      <c r="DTZ36" s="44"/>
      <c r="DUA36" s="44"/>
      <c r="DUB36" s="44"/>
      <c r="DUC36" s="44"/>
      <c r="DUD36" s="44"/>
      <c r="DUE36" s="44"/>
      <c r="DUF36" s="44"/>
      <c r="DUG36" s="44"/>
      <c r="DUH36" s="44"/>
      <c r="DUI36" s="44"/>
      <c r="DUJ36" s="44"/>
      <c r="DUK36" s="44"/>
      <c r="DUL36" s="44"/>
      <c r="DUM36" s="44"/>
      <c r="DUN36" s="44"/>
      <c r="DUO36" s="44"/>
      <c r="DUP36" s="44"/>
      <c r="DUQ36" s="44"/>
      <c r="DUR36" s="44"/>
      <c r="DUS36" s="44"/>
      <c r="DUT36" s="44"/>
      <c r="DUU36" s="44"/>
      <c r="DUV36" s="44"/>
      <c r="DUW36" s="44"/>
      <c r="DUX36" s="44"/>
      <c r="DUY36" s="44"/>
      <c r="DUZ36" s="44"/>
      <c r="DVA36" s="44"/>
      <c r="DVB36" s="44"/>
      <c r="DVC36" s="44"/>
      <c r="DVD36" s="44"/>
      <c r="DVE36" s="44"/>
      <c r="DVF36" s="44"/>
      <c r="DVG36" s="44"/>
      <c r="DVH36" s="44"/>
      <c r="DVI36" s="44"/>
      <c r="DVJ36" s="44"/>
      <c r="DVK36" s="44"/>
      <c r="DVL36" s="44"/>
      <c r="DVM36" s="44"/>
      <c r="DVN36" s="44"/>
      <c r="DVO36" s="44"/>
      <c r="DVP36" s="44"/>
      <c r="DVQ36" s="44"/>
      <c r="DVR36" s="44"/>
      <c r="DVS36" s="44"/>
      <c r="DVT36" s="44"/>
      <c r="DVU36" s="44"/>
      <c r="DVV36" s="44"/>
      <c r="DVW36" s="44"/>
      <c r="DVX36" s="44"/>
      <c r="DVY36" s="44"/>
      <c r="DVZ36" s="44"/>
      <c r="DWA36" s="44"/>
      <c r="DWB36" s="44"/>
      <c r="DWC36" s="44"/>
      <c r="DWD36" s="44"/>
      <c r="DWE36" s="44"/>
      <c r="DWF36" s="44"/>
      <c r="DWG36" s="44"/>
      <c r="DWH36" s="44"/>
      <c r="DWI36" s="44"/>
      <c r="DWJ36" s="44"/>
      <c r="DWK36" s="44"/>
      <c r="DWL36" s="44"/>
      <c r="DWM36" s="44"/>
      <c r="DWN36" s="44"/>
      <c r="DWO36" s="44"/>
      <c r="DWP36" s="44"/>
      <c r="DWQ36" s="44"/>
      <c r="DWR36" s="44"/>
      <c r="DWS36" s="44"/>
      <c r="DWT36" s="44"/>
      <c r="DWU36" s="44"/>
      <c r="DWV36" s="44"/>
      <c r="DWW36" s="44"/>
      <c r="DWX36" s="44"/>
      <c r="DWY36" s="44"/>
      <c r="DWZ36" s="44"/>
      <c r="DXA36" s="44"/>
      <c r="DXB36" s="44"/>
      <c r="DXC36" s="44"/>
      <c r="DXD36" s="44"/>
      <c r="DXE36" s="44"/>
      <c r="DXF36" s="44"/>
      <c r="DXG36" s="44"/>
      <c r="DXH36" s="44"/>
      <c r="DXI36" s="44"/>
      <c r="DXJ36" s="44"/>
      <c r="DXK36" s="44"/>
      <c r="DXL36" s="44"/>
      <c r="DXM36" s="44"/>
      <c r="DXN36" s="44"/>
      <c r="DXO36" s="44"/>
      <c r="DXP36" s="44"/>
      <c r="DXQ36" s="44"/>
      <c r="DXR36" s="44"/>
      <c r="DXS36" s="44"/>
      <c r="DXT36" s="44"/>
      <c r="DXU36" s="44"/>
      <c r="DXV36" s="44"/>
      <c r="DXW36" s="44"/>
      <c r="DXX36" s="44"/>
      <c r="DXY36" s="44"/>
      <c r="DXZ36" s="44"/>
      <c r="DYA36" s="44"/>
      <c r="DYB36" s="44"/>
      <c r="DYC36" s="44"/>
      <c r="DYD36" s="44"/>
      <c r="DYE36" s="44"/>
      <c r="DYF36" s="44"/>
      <c r="DYG36" s="44"/>
      <c r="DYH36" s="44"/>
      <c r="DYI36" s="44"/>
      <c r="DYJ36" s="44"/>
      <c r="DYK36" s="44"/>
      <c r="DYL36" s="44"/>
      <c r="DYM36" s="44"/>
      <c r="DYN36" s="44"/>
      <c r="DYO36" s="44"/>
      <c r="DYP36" s="44"/>
      <c r="DYQ36" s="44"/>
      <c r="DYR36" s="44"/>
      <c r="DYS36" s="44"/>
      <c r="DYT36" s="44"/>
      <c r="DYU36" s="44"/>
      <c r="DYV36" s="44"/>
      <c r="DYW36" s="44"/>
      <c r="DYX36" s="44"/>
      <c r="DYY36" s="44"/>
      <c r="DYZ36" s="44"/>
      <c r="DZA36" s="44"/>
      <c r="DZB36" s="44"/>
      <c r="DZC36" s="44"/>
      <c r="DZD36" s="44"/>
      <c r="DZE36" s="44"/>
      <c r="DZF36" s="44"/>
      <c r="DZG36" s="44"/>
      <c r="DZH36" s="44"/>
      <c r="DZI36" s="44"/>
      <c r="DZJ36" s="44"/>
      <c r="DZK36" s="44"/>
      <c r="DZL36" s="44"/>
      <c r="DZM36" s="44"/>
      <c r="DZN36" s="44"/>
      <c r="DZO36" s="44"/>
      <c r="DZP36" s="44"/>
      <c r="DZQ36" s="44"/>
      <c r="DZR36" s="44"/>
      <c r="DZS36" s="44"/>
      <c r="DZT36" s="44"/>
      <c r="DZU36" s="44"/>
      <c r="DZV36" s="44"/>
      <c r="DZW36" s="44"/>
      <c r="DZX36" s="44"/>
      <c r="DZY36" s="44"/>
      <c r="DZZ36" s="44"/>
      <c r="EAA36" s="44"/>
      <c r="EAB36" s="44"/>
      <c r="EAC36" s="44"/>
      <c r="EAD36" s="44"/>
      <c r="EAE36" s="44"/>
      <c r="EAF36" s="44"/>
      <c r="EAG36" s="44"/>
      <c r="EAH36" s="44"/>
      <c r="EAI36" s="44"/>
      <c r="EAJ36" s="44"/>
      <c r="EAK36" s="44"/>
      <c r="EAL36" s="44"/>
      <c r="EAM36" s="44"/>
      <c r="EAN36" s="44"/>
      <c r="EAO36" s="44"/>
      <c r="EAP36" s="44"/>
      <c r="EAQ36" s="44"/>
      <c r="EAR36" s="44"/>
      <c r="EAS36" s="44"/>
      <c r="EAT36" s="44"/>
      <c r="EAU36" s="44"/>
      <c r="EAV36" s="44"/>
      <c r="EAW36" s="44"/>
      <c r="EAX36" s="44"/>
      <c r="EAY36" s="44"/>
      <c r="EAZ36" s="44"/>
      <c r="EBA36" s="44"/>
      <c r="EBB36" s="44"/>
      <c r="EBC36" s="44"/>
      <c r="EBD36" s="44"/>
      <c r="EBE36" s="44"/>
      <c r="EBF36" s="44"/>
      <c r="EBG36" s="44"/>
      <c r="EBH36" s="44"/>
      <c r="EBI36" s="44"/>
      <c r="EBJ36" s="44"/>
      <c r="EBK36" s="44"/>
      <c r="EBL36" s="44"/>
      <c r="EBM36" s="44"/>
      <c r="EBN36" s="44"/>
      <c r="EBO36" s="44"/>
      <c r="EBP36" s="44"/>
      <c r="EBQ36" s="44"/>
      <c r="EBR36" s="44"/>
      <c r="EBS36" s="44"/>
      <c r="EBT36" s="44"/>
      <c r="EBU36" s="44"/>
      <c r="EBV36" s="44"/>
      <c r="EBW36" s="44"/>
      <c r="EBX36" s="44"/>
      <c r="EBY36" s="44"/>
      <c r="EBZ36" s="44"/>
      <c r="ECA36" s="44"/>
      <c r="ECB36" s="44"/>
      <c r="ECC36" s="44"/>
      <c r="ECD36" s="44"/>
      <c r="ECE36" s="44"/>
      <c r="ECF36" s="44"/>
      <c r="ECG36" s="44"/>
      <c r="ECH36" s="44"/>
      <c r="ECI36" s="44"/>
      <c r="ECJ36" s="44"/>
      <c r="ECK36" s="44"/>
      <c r="ECL36" s="44"/>
      <c r="ECM36" s="44"/>
      <c r="ECN36" s="44"/>
      <c r="ECO36" s="44"/>
      <c r="ECP36" s="44"/>
      <c r="ECQ36" s="44"/>
      <c r="ECR36" s="44"/>
      <c r="ECS36" s="44"/>
      <c r="ECT36" s="44"/>
      <c r="ECU36" s="44"/>
      <c r="ECV36" s="44"/>
      <c r="ECW36" s="44"/>
      <c r="ECX36" s="44"/>
      <c r="ECY36" s="44"/>
      <c r="ECZ36" s="44"/>
      <c r="EDA36" s="44"/>
      <c r="EDB36" s="44"/>
      <c r="EDC36" s="44"/>
      <c r="EDD36" s="44"/>
      <c r="EDE36" s="44"/>
      <c r="EDF36" s="44"/>
      <c r="EDG36" s="44"/>
      <c r="EDH36" s="44"/>
      <c r="EDI36" s="44"/>
      <c r="EDJ36" s="44"/>
      <c r="EDK36" s="44"/>
      <c r="EDL36" s="44"/>
      <c r="EDM36" s="44"/>
      <c r="EDN36" s="44"/>
      <c r="EDO36" s="44"/>
      <c r="EDP36" s="44"/>
      <c r="EDQ36" s="44"/>
      <c r="EDR36" s="44"/>
      <c r="EDS36" s="44"/>
      <c r="EDT36" s="44"/>
      <c r="EDU36" s="44"/>
      <c r="EDV36" s="44"/>
      <c r="EDW36" s="44"/>
      <c r="EDX36" s="44"/>
      <c r="EDY36" s="44"/>
      <c r="EDZ36" s="44"/>
      <c r="EEA36" s="44"/>
      <c r="EEB36" s="44"/>
      <c r="EEC36" s="44"/>
      <c r="EED36" s="44"/>
      <c r="EEE36" s="44"/>
      <c r="EEF36" s="44"/>
      <c r="EEG36" s="44"/>
      <c r="EEH36" s="44"/>
      <c r="EEI36" s="44"/>
      <c r="EEJ36" s="44"/>
      <c r="EEK36" s="44"/>
      <c r="EEL36" s="44"/>
      <c r="EEM36" s="44"/>
      <c r="EEN36" s="44"/>
      <c r="EEO36" s="44"/>
      <c r="EEP36" s="44"/>
      <c r="EEQ36" s="44"/>
      <c r="EER36" s="44"/>
      <c r="EES36" s="44"/>
      <c r="EET36" s="44"/>
      <c r="EEU36" s="44"/>
      <c r="EEV36" s="44"/>
      <c r="EEW36" s="44"/>
      <c r="EEX36" s="44"/>
      <c r="EEY36" s="44"/>
      <c r="EEZ36" s="44"/>
      <c r="EFA36" s="44"/>
      <c r="EFB36" s="44"/>
      <c r="EFC36" s="44"/>
      <c r="EFD36" s="44"/>
      <c r="EFE36" s="44"/>
      <c r="EFF36" s="44"/>
      <c r="EFG36" s="44"/>
      <c r="EFH36" s="44"/>
      <c r="EFI36" s="44"/>
      <c r="EFJ36" s="44"/>
      <c r="EFK36" s="44"/>
      <c r="EFL36" s="44"/>
      <c r="EFM36" s="44"/>
      <c r="EFN36" s="44"/>
      <c r="EFO36" s="44"/>
      <c r="EFP36" s="44"/>
      <c r="EFQ36" s="44"/>
      <c r="EFR36" s="44"/>
      <c r="EFS36" s="44"/>
      <c r="EFT36" s="44"/>
      <c r="EFU36" s="44"/>
      <c r="EFV36" s="44"/>
      <c r="EFW36" s="44"/>
      <c r="EFX36" s="44"/>
      <c r="EFY36" s="44"/>
      <c r="EFZ36" s="44"/>
      <c r="EGA36" s="44"/>
      <c r="EGB36" s="44"/>
      <c r="EGC36" s="44"/>
      <c r="EGD36" s="44"/>
      <c r="EGE36" s="44"/>
      <c r="EGF36" s="44"/>
      <c r="EGG36" s="44"/>
      <c r="EGH36" s="44"/>
      <c r="EGI36" s="44"/>
      <c r="EGJ36" s="44"/>
      <c r="EGK36" s="44"/>
      <c r="EGL36" s="44"/>
      <c r="EGM36" s="44"/>
      <c r="EGN36" s="44"/>
      <c r="EGO36" s="44"/>
      <c r="EGP36" s="44"/>
      <c r="EGQ36" s="44"/>
      <c r="EGR36" s="44"/>
      <c r="EGS36" s="44"/>
      <c r="EGT36" s="44"/>
      <c r="EGU36" s="44"/>
      <c r="EGV36" s="44"/>
      <c r="EGW36" s="44"/>
      <c r="EGX36" s="44"/>
      <c r="EGY36" s="44"/>
      <c r="EGZ36" s="44"/>
      <c r="EHA36" s="44"/>
      <c r="EHB36" s="44"/>
      <c r="EHC36" s="44"/>
      <c r="EHD36" s="44"/>
      <c r="EHE36" s="44"/>
      <c r="EHF36" s="44"/>
      <c r="EHG36" s="44"/>
      <c r="EHH36" s="44"/>
      <c r="EHI36" s="44"/>
      <c r="EHJ36" s="44"/>
      <c r="EHK36" s="44"/>
      <c r="EHL36" s="44"/>
      <c r="EHM36" s="44"/>
      <c r="EHN36" s="44"/>
      <c r="EHO36" s="44"/>
      <c r="EHP36" s="44"/>
      <c r="EHQ36" s="44"/>
      <c r="EHR36" s="44"/>
      <c r="EHS36" s="44"/>
      <c r="EHT36" s="44"/>
      <c r="EHU36" s="44"/>
      <c r="EHV36" s="44"/>
      <c r="EHW36" s="44"/>
      <c r="EHX36" s="44"/>
      <c r="EHY36" s="44"/>
      <c r="EHZ36" s="44"/>
      <c r="EIA36" s="44"/>
      <c r="EIB36" s="44"/>
      <c r="EIC36" s="44"/>
      <c r="EID36" s="44"/>
      <c r="EIE36" s="44"/>
      <c r="EIF36" s="44"/>
      <c r="EIG36" s="44"/>
      <c r="EIH36" s="44"/>
      <c r="EII36" s="44"/>
      <c r="EIJ36" s="44"/>
      <c r="EIK36" s="44"/>
      <c r="EIL36" s="44"/>
      <c r="EIM36" s="44"/>
      <c r="EIN36" s="44"/>
      <c r="EIO36" s="44"/>
      <c r="EIP36" s="44"/>
      <c r="EIQ36" s="44"/>
      <c r="EIR36" s="44"/>
      <c r="EIS36" s="44"/>
      <c r="EIT36" s="44"/>
      <c r="EIU36" s="44"/>
      <c r="EIV36" s="44"/>
      <c r="EIW36" s="44"/>
      <c r="EIX36" s="44"/>
      <c r="EIY36" s="44"/>
      <c r="EIZ36" s="44"/>
      <c r="EJA36" s="44"/>
      <c r="EJB36" s="44"/>
      <c r="EJC36" s="44"/>
      <c r="EJD36" s="44"/>
      <c r="EJE36" s="44"/>
      <c r="EJF36" s="44"/>
      <c r="EJG36" s="44"/>
      <c r="EJH36" s="44"/>
      <c r="EJI36" s="44"/>
      <c r="EJJ36" s="44"/>
      <c r="EJK36" s="44"/>
      <c r="EJL36" s="44"/>
      <c r="EJM36" s="44"/>
      <c r="EJN36" s="44"/>
      <c r="EJO36" s="44"/>
      <c r="EJP36" s="44"/>
      <c r="EJQ36" s="44"/>
      <c r="EJR36" s="44"/>
      <c r="EJS36" s="44"/>
      <c r="EJT36" s="44"/>
      <c r="EJU36" s="44"/>
      <c r="EJV36" s="44"/>
      <c r="EJW36" s="44"/>
      <c r="EJX36" s="44"/>
      <c r="EJY36" s="44"/>
      <c r="EJZ36" s="44"/>
      <c r="EKA36" s="44"/>
      <c r="EKB36" s="44"/>
      <c r="EKC36" s="44"/>
      <c r="EKD36" s="44"/>
      <c r="EKE36" s="44"/>
      <c r="EKF36" s="44"/>
      <c r="EKG36" s="44"/>
      <c r="EKH36" s="44"/>
      <c r="EKI36" s="44"/>
      <c r="EKJ36" s="44"/>
      <c r="EKK36" s="44"/>
      <c r="EKL36" s="44"/>
      <c r="EKM36" s="44"/>
      <c r="EKN36" s="44"/>
      <c r="EKO36" s="44"/>
      <c r="EKP36" s="44"/>
      <c r="EKQ36" s="44"/>
      <c r="EKR36" s="44"/>
      <c r="EKS36" s="44"/>
      <c r="EKT36" s="44"/>
      <c r="EKU36" s="44"/>
      <c r="EKV36" s="44"/>
      <c r="EKW36" s="44"/>
      <c r="EKX36" s="44"/>
      <c r="EKY36" s="44"/>
      <c r="EKZ36" s="44"/>
      <c r="ELA36" s="44"/>
      <c r="ELB36" s="44"/>
      <c r="ELC36" s="44"/>
      <c r="ELD36" s="44"/>
      <c r="ELE36" s="44"/>
      <c r="ELF36" s="44"/>
      <c r="ELG36" s="44"/>
      <c r="ELH36" s="44"/>
      <c r="ELI36" s="44"/>
      <c r="ELJ36" s="44"/>
      <c r="ELK36" s="44"/>
      <c r="ELL36" s="44"/>
      <c r="ELM36" s="44"/>
      <c r="ELN36" s="44"/>
      <c r="ELO36" s="44"/>
      <c r="ELP36" s="44"/>
      <c r="ELQ36" s="44"/>
      <c r="ELR36" s="44"/>
      <c r="ELS36" s="44"/>
      <c r="ELT36" s="44"/>
      <c r="ELU36" s="44"/>
      <c r="ELV36" s="44"/>
      <c r="ELW36" s="44"/>
      <c r="ELX36" s="44"/>
      <c r="ELY36" s="44"/>
      <c r="ELZ36" s="44"/>
      <c r="EMA36" s="44"/>
      <c r="EMB36" s="44"/>
      <c r="EMC36" s="44"/>
      <c r="EMD36" s="44"/>
      <c r="EME36" s="44"/>
      <c r="EMF36" s="44"/>
      <c r="EMG36" s="44"/>
      <c r="EMH36" s="44"/>
      <c r="EMI36" s="44"/>
      <c r="EMJ36" s="44"/>
      <c r="EMK36" s="44"/>
      <c r="EML36" s="44"/>
      <c r="EMM36" s="44"/>
      <c r="EMN36" s="44"/>
      <c r="EMO36" s="44"/>
      <c r="EMP36" s="44"/>
      <c r="EMQ36" s="44"/>
      <c r="EMR36" s="44"/>
      <c r="EMS36" s="44"/>
      <c r="EMT36" s="44"/>
      <c r="EMU36" s="44"/>
      <c r="EMV36" s="44"/>
      <c r="EMW36" s="44"/>
      <c r="EMX36" s="44"/>
      <c r="EMY36" s="44"/>
      <c r="EMZ36" s="44"/>
      <c r="ENA36" s="44"/>
      <c r="ENB36" s="44"/>
      <c r="ENC36" s="44"/>
      <c r="END36" s="44"/>
      <c r="ENE36" s="44"/>
      <c r="ENF36" s="44"/>
      <c r="ENG36" s="44"/>
      <c r="ENH36" s="44"/>
      <c r="ENI36" s="44"/>
      <c r="ENJ36" s="44"/>
      <c r="ENK36" s="44"/>
      <c r="ENL36" s="44"/>
      <c r="ENM36" s="44"/>
      <c r="ENN36" s="44"/>
      <c r="ENO36" s="44"/>
      <c r="ENP36" s="44"/>
      <c r="ENQ36" s="44"/>
      <c r="ENR36" s="44"/>
      <c r="ENS36" s="44"/>
      <c r="ENT36" s="44"/>
      <c r="ENU36" s="44"/>
      <c r="ENV36" s="44"/>
      <c r="ENW36" s="44"/>
      <c r="ENX36" s="44"/>
      <c r="ENY36" s="44"/>
      <c r="ENZ36" s="44"/>
      <c r="EOA36" s="44"/>
      <c r="EOB36" s="44"/>
      <c r="EOC36" s="44"/>
      <c r="EOD36" s="44"/>
      <c r="EOE36" s="44"/>
      <c r="EOF36" s="44"/>
      <c r="EOG36" s="44"/>
      <c r="EOH36" s="44"/>
      <c r="EOI36" s="44"/>
      <c r="EOJ36" s="44"/>
      <c r="EOK36" s="44"/>
      <c r="EOL36" s="44"/>
      <c r="EOM36" s="44"/>
      <c r="EON36" s="44"/>
      <c r="EOO36" s="44"/>
      <c r="EOP36" s="44"/>
      <c r="EOQ36" s="44"/>
      <c r="EOR36" s="44"/>
      <c r="EOS36" s="44"/>
      <c r="EOT36" s="44"/>
      <c r="EOU36" s="44"/>
      <c r="EOV36" s="44"/>
      <c r="EOW36" s="44"/>
      <c r="EOX36" s="44"/>
      <c r="EOY36" s="44"/>
      <c r="EOZ36" s="44"/>
      <c r="EPA36" s="44"/>
      <c r="EPB36" s="44"/>
      <c r="EPC36" s="44"/>
      <c r="EPD36" s="44"/>
      <c r="EPE36" s="44"/>
      <c r="EPF36" s="44"/>
      <c r="EPG36" s="44"/>
      <c r="EPH36" s="44"/>
      <c r="EPI36" s="44"/>
      <c r="EPJ36" s="44"/>
      <c r="EPK36" s="44"/>
      <c r="EPL36" s="44"/>
      <c r="EPM36" s="44"/>
      <c r="EPN36" s="44"/>
      <c r="EPO36" s="44"/>
      <c r="EPP36" s="44"/>
      <c r="EPQ36" s="44"/>
      <c r="EPR36" s="44"/>
      <c r="EPS36" s="44"/>
      <c r="EPT36" s="44"/>
      <c r="EPU36" s="44"/>
      <c r="EPV36" s="44"/>
      <c r="EPW36" s="44"/>
      <c r="EPX36" s="44"/>
      <c r="EPY36" s="44"/>
      <c r="EPZ36" s="44"/>
      <c r="EQA36" s="44"/>
      <c r="EQB36" s="44"/>
      <c r="EQC36" s="44"/>
      <c r="EQD36" s="44"/>
      <c r="EQE36" s="44"/>
      <c r="EQF36" s="44"/>
      <c r="EQG36" s="44"/>
      <c r="EQH36" s="44"/>
      <c r="EQI36" s="44"/>
      <c r="EQJ36" s="44"/>
      <c r="EQK36" s="44"/>
      <c r="EQL36" s="44"/>
      <c r="EQM36" s="44"/>
      <c r="EQN36" s="44"/>
      <c r="EQO36" s="44"/>
      <c r="EQP36" s="44"/>
      <c r="EQQ36" s="44"/>
      <c r="EQR36" s="44"/>
      <c r="EQS36" s="44"/>
      <c r="EQT36" s="44"/>
      <c r="EQU36" s="44"/>
      <c r="EQV36" s="44"/>
      <c r="EQW36" s="44"/>
      <c r="EQX36" s="44"/>
      <c r="EQY36" s="44"/>
      <c r="EQZ36" s="44"/>
      <c r="ERA36" s="44"/>
      <c r="ERB36" s="44"/>
      <c r="ERC36" s="44"/>
      <c r="ERD36" s="44"/>
      <c r="ERE36" s="44"/>
      <c r="ERF36" s="44"/>
      <c r="ERG36" s="44"/>
      <c r="ERH36" s="44"/>
      <c r="ERI36" s="44"/>
      <c r="ERJ36" s="44"/>
      <c r="ERK36" s="44"/>
      <c r="ERL36" s="44"/>
      <c r="ERM36" s="44"/>
      <c r="ERN36" s="44"/>
      <c r="ERO36" s="44"/>
      <c r="ERP36" s="44"/>
      <c r="ERQ36" s="44"/>
      <c r="ERR36" s="44"/>
      <c r="ERS36" s="44"/>
      <c r="ERT36" s="44"/>
      <c r="ERU36" s="44"/>
      <c r="ERV36" s="44"/>
      <c r="ERW36" s="44"/>
      <c r="ERX36" s="44"/>
      <c r="ERY36" s="44"/>
      <c r="ERZ36" s="44"/>
      <c r="ESA36" s="44"/>
      <c r="ESB36" s="44"/>
      <c r="ESC36" s="44"/>
      <c r="ESD36" s="44"/>
      <c r="ESE36" s="44"/>
      <c r="ESF36" s="44"/>
      <c r="ESG36" s="44"/>
      <c r="ESH36" s="44"/>
      <c r="ESI36" s="44"/>
      <c r="ESJ36" s="44"/>
      <c r="ESK36" s="44"/>
      <c r="ESL36" s="44"/>
      <c r="ESM36" s="44"/>
      <c r="ESN36" s="44"/>
      <c r="ESO36" s="44"/>
      <c r="ESP36" s="44"/>
      <c r="ESQ36" s="44"/>
      <c r="ESR36" s="44"/>
      <c r="ESS36" s="44"/>
      <c r="EST36" s="44"/>
      <c r="ESU36" s="44"/>
      <c r="ESV36" s="44"/>
      <c r="ESW36" s="44"/>
      <c r="ESX36" s="44"/>
      <c r="ESY36" s="44"/>
      <c r="ESZ36" s="44"/>
      <c r="ETA36" s="44"/>
      <c r="ETB36" s="44"/>
      <c r="ETC36" s="44"/>
      <c r="ETD36" s="44"/>
      <c r="ETE36" s="44"/>
      <c r="ETF36" s="44"/>
      <c r="ETG36" s="44"/>
      <c r="ETH36" s="44"/>
      <c r="ETI36" s="44"/>
      <c r="ETJ36" s="44"/>
      <c r="ETK36" s="44"/>
      <c r="ETL36" s="44"/>
      <c r="ETM36" s="44"/>
      <c r="ETN36" s="44"/>
      <c r="ETO36" s="44"/>
      <c r="ETP36" s="44"/>
      <c r="ETQ36" s="44"/>
      <c r="ETR36" s="44"/>
      <c r="ETS36" s="44"/>
      <c r="ETT36" s="44"/>
      <c r="ETU36" s="44"/>
      <c r="ETV36" s="44"/>
      <c r="ETW36" s="44"/>
      <c r="ETX36" s="44"/>
      <c r="ETY36" s="44"/>
      <c r="ETZ36" s="44"/>
      <c r="EUA36" s="44"/>
      <c r="EUB36" s="44"/>
      <c r="EUC36" s="44"/>
      <c r="EUD36" s="44"/>
      <c r="EUE36" s="44"/>
      <c r="EUF36" s="44"/>
      <c r="EUG36" s="44"/>
      <c r="EUH36" s="44"/>
      <c r="EUI36" s="44"/>
      <c r="EUJ36" s="44"/>
      <c r="EUK36" s="44"/>
      <c r="EUL36" s="44"/>
      <c r="EUM36" s="44"/>
      <c r="EUN36" s="44"/>
      <c r="EUO36" s="44"/>
      <c r="EUP36" s="44"/>
      <c r="EUQ36" s="44"/>
      <c r="EUR36" s="44"/>
      <c r="EUS36" s="44"/>
      <c r="EUT36" s="44"/>
      <c r="EUU36" s="44"/>
      <c r="EUV36" s="44"/>
      <c r="EUW36" s="44"/>
      <c r="EUX36" s="44"/>
      <c r="EUY36" s="44"/>
      <c r="EUZ36" s="44"/>
      <c r="EVA36" s="44"/>
      <c r="EVB36" s="44"/>
      <c r="EVC36" s="44"/>
      <c r="EVD36" s="44"/>
      <c r="EVE36" s="44"/>
      <c r="EVF36" s="44"/>
      <c r="EVG36" s="44"/>
      <c r="EVH36" s="44"/>
      <c r="EVI36" s="44"/>
      <c r="EVJ36" s="44"/>
      <c r="EVK36" s="44"/>
      <c r="EVL36" s="44"/>
      <c r="EVM36" s="44"/>
      <c r="EVN36" s="44"/>
      <c r="EVO36" s="44"/>
      <c r="EVP36" s="44"/>
      <c r="EVQ36" s="44"/>
      <c r="EVR36" s="44"/>
      <c r="EVS36" s="44"/>
      <c r="EVT36" s="44"/>
      <c r="EVU36" s="44"/>
      <c r="EVV36" s="44"/>
      <c r="EVW36" s="44"/>
      <c r="EVX36" s="44"/>
      <c r="EVY36" s="44"/>
      <c r="EVZ36" s="44"/>
      <c r="EWA36" s="44"/>
      <c r="EWB36" s="44"/>
      <c r="EWC36" s="44"/>
      <c r="EWD36" s="44"/>
      <c r="EWE36" s="44"/>
      <c r="EWF36" s="44"/>
      <c r="EWG36" s="44"/>
      <c r="EWH36" s="44"/>
      <c r="EWI36" s="44"/>
      <c r="EWJ36" s="44"/>
      <c r="EWK36" s="44"/>
      <c r="EWL36" s="44"/>
      <c r="EWM36" s="44"/>
      <c r="EWN36" s="44"/>
      <c r="EWO36" s="44"/>
      <c r="EWP36" s="44"/>
      <c r="EWQ36" s="44"/>
      <c r="EWR36" s="44"/>
      <c r="EWS36" s="44"/>
      <c r="EWT36" s="44"/>
      <c r="EWU36" s="44"/>
      <c r="EWV36" s="44"/>
      <c r="EWW36" s="44"/>
      <c r="EWX36" s="44"/>
      <c r="EWY36" s="44"/>
      <c r="EWZ36" s="44"/>
      <c r="EXA36" s="44"/>
      <c r="EXB36" s="44"/>
      <c r="EXC36" s="44"/>
      <c r="EXD36" s="44"/>
      <c r="EXE36" s="44"/>
      <c r="EXF36" s="44"/>
      <c r="EXG36" s="44"/>
      <c r="EXH36" s="44"/>
      <c r="EXI36" s="44"/>
      <c r="EXJ36" s="44"/>
      <c r="EXK36" s="44"/>
      <c r="EXL36" s="44"/>
      <c r="EXM36" s="44"/>
      <c r="EXN36" s="44"/>
      <c r="EXO36" s="44"/>
      <c r="EXP36" s="44"/>
      <c r="EXQ36" s="44"/>
      <c r="EXR36" s="44"/>
      <c r="EXS36" s="44"/>
      <c r="EXT36" s="44"/>
      <c r="EXU36" s="44"/>
      <c r="EXV36" s="44"/>
      <c r="EXW36" s="44"/>
      <c r="EXX36" s="44"/>
      <c r="EXY36" s="44"/>
      <c r="EXZ36" s="44"/>
      <c r="EYA36" s="44"/>
      <c r="EYB36" s="44"/>
      <c r="EYC36" s="44"/>
      <c r="EYD36" s="44"/>
      <c r="EYE36" s="44"/>
      <c r="EYF36" s="44"/>
      <c r="EYG36" s="44"/>
      <c r="EYH36" s="44"/>
      <c r="EYI36" s="44"/>
      <c r="EYJ36" s="44"/>
      <c r="EYK36" s="44"/>
      <c r="EYL36" s="44"/>
      <c r="EYM36" s="44"/>
      <c r="EYN36" s="44"/>
      <c r="EYO36" s="44"/>
      <c r="EYP36" s="44"/>
      <c r="EYQ36" s="44"/>
      <c r="EYR36" s="44"/>
      <c r="EYS36" s="44"/>
      <c r="EYT36" s="44"/>
      <c r="EYU36" s="44"/>
      <c r="EYV36" s="44"/>
      <c r="EYW36" s="44"/>
      <c r="EYX36" s="44"/>
      <c r="EYY36" s="44"/>
      <c r="EYZ36" s="44"/>
      <c r="EZA36" s="44"/>
      <c r="EZB36" s="44"/>
      <c r="EZC36" s="44"/>
      <c r="EZD36" s="44"/>
      <c r="EZE36" s="44"/>
      <c r="EZF36" s="44"/>
      <c r="EZG36" s="44"/>
      <c r="EZH36" s="44"/>
      <c r="EZI36" s="44"/>
      <c r="EZJ36" s="44"/>
      <c r="EZK36" s="44"/>
      <c r="EZL36" s="44"/>
      <c r="EZM36" s="44"/>
      <c r="EZN36" s="44"/>
      <c r="EZO36" s="44"/>
      <c r="EZP36" s="44"/>
      <c r="EZQ36" s="44"/>
      <c r="EZR36" s="44"/>
      <c r="EZS36" s="44"/>
      <c r="EZT36" s="44"/>
      <c r="EZU36" s="44"/>
      <c r="EZV36" s="44"/>
      <c r="EZW36" s="44"/>
      <c r="EZX36" s="44"/>
      <c r="EZY36" s="44"/>
      <c r="EZZ36" s="44"/>
      <c r="FAA36" s="44"/>
      <c r="FAB36" s="44"/>
      <c r="FAC36" s="44"/>
      <c r="FAD36" s="44"/>
      <c r="FAE36" s="44"/>
      <c r="FAF36" s="44"/>
      <c r="FAG36" s="44"/>
      <c r="FAH36" s="44"/>
      <c r="FAI36" s="44"/>
      <c r="FAJ36" s="44"/>
      <c r="FAK36" s="44"/>
      <c r="FAL36" s="44"/>
      <c r="FAM36" s="44"/>
      <c r="FAN36" s="44"/>
      <c r="FAO36" s="44"/>
      <c r="FAP36" s="44"/>
      <c r="FAQ36" s="44"/>
      <c r="FAR36" s="44"/>
      <c r="FAS36" s="44"/>
      <c r="FAT36" s="44"/>
      <c r="FAU36" s="44"/>
      <c r="FAV36" s="44"/>
      <c r="FAW36" s="44"/>
      <c r="FAX36" s="44"/>
      <c r="FAY36" s="44"/>
      <c r="FAZ36" s="44"/>
      <c r="FBA36" s="44"/>
      <c r="FBB36" s="44"/>
      <c r="FBC36" s="44"/>
      <c r="FBD36" s="44"/>
      <c r="FBE36" s="44"/>
      <c r="FBF36" s="44"/>
      <c r="FBG36" s="44"/>
      <c r="FBH36" s="44"/>
      <c r="FBI36" s="44"/>
      <c r="FBJ36" s="44"/>
      <c r="FBK36" s="44"/>
      <c r="FBL36" s="44"/>
      <c r="FBM36" s="44"/>
      <c r="FBN36" s="44"/>
      <c r="FBO36" s="44"/>
      <c r="FBP36" s="44"/>
      <c r="FBQ36" s="44"/>
      <c r="FBR36" s="44"/>
      <c r="FBS36" s="44"/>
      <c r="FBT36" s="44"/>
      <c r="FBU36" s="44"/>
      <c r="FBV36" s="44"/>
      <c r="FBW36" s="44"/>
      <c r="FBX36" s="44"/>
      <c r="FBY36" s="44"/>
      <c r="FBZ36" s="44"/>
      <c r="FCA36" s="44"/>
      <c r="FCB36" s="44"/>
      <c r="FCC36" s="44"/>
      <c r="FCD36" s="44"/>
      <c r="FCE36" s="44"/>
      <c r="FCF36" s="44"/>
      <c r="FCG36" s="44"/>
      <c r="FCH36" s="44"/>
      <c r="FCI36" s="44"/>
      <c r="FCJ36" s="44"/>
      <c r="FCK36" s="44"/>
      <c r="FCL36" s="44"/>
      <c r="FCM36" s="44"/>
      <c r="FCN36" s="44"/>
      <c r="FCO36" s="44"/>
      <c r="FCP36" s="44"/>
      <c r="FCQ36" s="44"/>
      <c r="FCR36" s="44"/>
      <c r="FCS36" s="44"/>
      <c r="FCT36" s="44"/>
      <c r="FCU36" s="44"/>
      <c r="FCV36" s="44"/>
      <c r="FCW36" s="44"/>
      <c r="FCX36" s="44"/>
      <c r="FCY36" s="44"/>
      <c r="FCZ36" s="44"/>
      <c r="FDA36" s="44"/>
      <c r="FDB36" s="44"/>
      <c r="FDC36" s="44"/>
      <c r="FDD36" s="44"/>
      <c r="FDE36" s="44"/>
      <c r="FDF36" s="44"/>
      <c r="FDG36" s="44"/>
      <c r="FDH36" s="44"/>
      <c r="FDI36" s="44"/>
      <c r="FDJ36" s="44"/>
      <c r="FDK36" s="44"/>
      <c r="FDL36" s="44"/>
      <c r="FDM36" s="44"/>
      <c r="FDN36" s="44"/>
      <c r="FDO36" s="44"/>
      <c r="FDP36" s="44"/>
      <c r="FDQ36" s="44"/>
      <c r="FDR36" s="44"/>
      <c r="FDS36" s="44"/>
      <c r="FDT36" s="44"/>
      <c r="FDU36" s="44"/>
      <c r="FDV36" s="44"/>
      <c r="FDW36" s="44"/>
      <c r="FDX36" s="44"/>
      <c r="FDY36" s="44"/>
      <c r="FDZ36" s="44"/>
      <c r="FEA36" s="44"/>
      <c r="FEB36" s="44"/>
      <c r="FEC36" s="44"/>
      <c r="FED36" s="44"/>
      <c r="FEE36" s="44"/>
      <c r="FEF36" s="44"/>
      <c r="FEG36" s="44"/>
      <c r="FEH36" s="44"/>
      <c r="FEI36" s="44"/>
      <c r="FEJ36" s="44"/>
      <c r="FEK36" s="44"/>
      <c r="FEL36" s="44"/>
      <c r="FEM36" s="44"/>
      <c r="FEN36" s="44"/>
      <c r="FEO36" s="44"/>
      <c r="FEP36" s="44"/>
      <c r="FEQ36" s="44"/>
      <c r="FER36" s="44"/>
      <c r="FES36" s="44"/>
      <c r="FET36" s="44"/>
      <c r="FEU36" s="44"/>
      <c r="FEV36" s="44"/>
      <c r="FEW36" s="44"/>
      <c r="FEX36" s="44"/>
      <c r="FEY36" s="44"/>
      <c r="FEZ36" s="44"/>
      <c r="FFA36" s="44"/>
      <c r="FFB36" s="44"/>
      <c r="FFC36" s="44"/>
      <c r="FFD36" s="44"/>
      <c r="FFE36" s="44"/>
      <c r="FFF36" s="44"/>
      <c r="FFG36" s="44"/>
      <c r="FFH36" s="44"/>
      <c r="FFI36" s="44"/>
      <c r="FFJ36" s="44"/>
      <c r="FFK36" s="44"/>
      <c r="FFL36" s="44"/>
      <c r="FFM36" s="44"/>
      <c r="FFN36" s="44"/>
      <c r="FFO36" s="44"/>
      <c r="FFP36" s="44"/>
      <c r="FFQ36" s="44"/>
      <c r="FFR36" s="44"/>
      <c r="FFS36" s="44"/>
      <c r="FFT36" s="44"/>
      <c r="FFU36" s="44"/>
      <c r="FFV36" s="44"/>
      <c r="FFW36" s="44"/>
      <c r="FFX36" s="44"/>
      <c r="FFY36" s="44"/>
      <c r="FFZ36" s="44"/>
      <c r="FGA36" s="44"/>
      <c r="FGB36" s="44"/>
      <c r="FGC36" s="44"/>
      <c r="FGD36" s="44"/>
      <c r="FGE36" s="44"/>
      <c r="FGF36" s="44"/>
      <c r="FGG36" s="44"/>
      <c r="FGH36" s="44"/>
      <c r="FGI36" s="44"/>
      <c r="FGJ36" s="44"/>
      <c r="FGK36" s="44"/>
      <c r="FGL36" s="44"/>
      <c r="FGM36" s="44"/>
      <c r="FGN36" s="44"/>
      <c r="FGO36" s="44"/>
      <c r="FGP36" s="44"/>
      <c r="FGQ36" s="44"/>
      <c r="FGR36" s="44"/>
      <c r="FGS36" s="44"/>
      <c r="FGT36" s="44"/>
      <c r="FGU36" s="44"/>
      <c r="FGV36" s="44"/>
      <c r="FGW36" s="44"/>
      <c r="FGX36" s="44"/>
      <c r="FGY36" s="44"/>
      <c r="FGZ36" s="44"/>
      <c r="FHA36" s="44"/>
      <c r="FHB36" s="44"/>
      <c r="FHC36" s="44"/>
      <c r="FHD36" s="44"/>
      <c r="FHE36" s="44"/>
      <c r="FHF36" s="44"/>
      <c r="FHG36" s="44"/>
      <c r="FHH36" s="44"/>
      <c r="FHI36" s="44"/>
      <c r="FHJ36" s="44"/>
      <c r="FHK36" s="44"/>
      <c r="FHL36" s="44"/>
      <c r="FHM36" s="44"/>
      <c r="FHN36" s="44"/>
      <c r="FHO36" s="44"/>
      <c r="FHP36" s="44"/>
      <c r="FHQ36" s="44"/>
      <c r="FHR36" s="44"/>
      <c r="FHS36" s="44"/>
      <c r="FHT36" s="44"/>
      <c r="FHU36" s="44"/>
      <c r="FHV36" s="44"/>
      <c r="FHW36" s="44"/>
      <c r="FHX36" s="44"/>
      <c r="FHY36" s="44"/>
      <c r="FHZ36" s="44"/>
      <c r="FIA36" s="44"/>
      <c r="FIB36" s="44"/>
      <c r="FIC36" s="44"/>
      <c r="FID36" s="44"/>
      <c r="FIE36" s="44"/>
      <c r="FIF36" s="44"/>
      <c r="FIG36" s="44"/>
      <c r="FIH36" s="44"/>
      <c r="FII36" s="44"/>
      <c r="FIJ36" s="44"/>
      <c r="FIK36" s="44"/>
      <c r="FIL36" s="44"/>
      <c r="FIM36" s="44"/>
      <c r="FIN36" s="44"/>
      <c r="FIO36" s="44"/>
      <c r="FIP36" s="44"/>
      <c r="FIQ36" s="44"/>
      <c r="FIR36" s="44"/>
      <c r="FIS36" s="44"/>
      <c r="FIT36" s="44"/>
      <c r="FIU36" s="44"/>
      <c r="FIV36" s="44"/>
      <c r="FIW36" s="44"/>
      <c r="FIX36" s="44"/>
      <c r="FIY36" s="44"/>
      <c r="FIZ36" s="44"/>
      <c r="FJA36" s="44"/>
      <c r="FJB36" s="44"/>
      <c r="FJC36" s="44"/>
      <c r="FJD36" s="44"/>
      <c r="FJE36" s="44"/>
      <c r="FJF36" s="44"/>
      <c r="FJG36" s="44"/>
      <c r="FJH36" s="44"/>
      <c r="FJI36" s="44"/>
      <c r="FJJ36" s="44"/>
      <c r="FJK36" s="44"/>
      <c r="FJL36" s="44"/>
      <c r="FJM36" s="44"/>
      <c r="FJN36" s="44"/>
      <c r="FJO36" s="44"/>
      <c r="FJP36" s="44"/>
      <c r="FJQ36" s="44"/>
      <c r="FJR36" s="44"/>
      <c r="FJS36" s="44"/>
      <c r="FJT36" s="44"/>
      <c r="FJU36" s="44"/>
      <c r="FJV36" s="44"/>
      <c r="FJW36" s="44"/>
      <c r="FJX36" s="44"/>
      <c r="FJY36" s="44"/>
      <c r="FJZ36" s="44"/>
      <c r="FKA36" s="44"/>
      <c r="FKB36" s="44"/>
      <c r="FKC36" s="44"/>
      <c r="FKD36" s="44"/>
      <c r="FKE36" s="44"/>
      <c r="FKF36" s="44"/>
      <c r="FKG36" s="44"/>
      <c r="FKH36" s="44"/>
      <c r="FKI36" s="44"/>
      <c r="FKJ36" s="44"/>
      <c r="FKK36" s="44"/>
      <c r="FKL36" s="44"/>
      <c r="FKM36" s="44"/>
      <c r="FKN36" s="44"/>
      <c r="FKO36" s="44"/>
      <c r="FKP36" s="44"/>
      <c r="FKQ36" s="44"/>
    </row>
    <row r="37" spans="1:4359" s="38" customFormat="1" ht="42.75" customHeight="1" thickBot="1" x14ac:dyDescent="0.3">
      <c r="A37" s="732"/>
      <c r="B37" s="812"/>
      <c r="C37" s="798"/>
      <c r="D37" s="748"/>
      <c r="E37" s="748"/>
      <c r="F37" s="333" t="s">
        <v>23</v>
      </c>
      <c r="G37" s="262">
        <v>8.2600000000000007E-2</v>
      </c>
      <c r="H37" s="262">
        <v>8.3400000000000002E-2</v>
      </c>
      <c r="I37" s="262">
        <v>8.3400000000000002E-2</v>
      </c>
      <c r="J37" s="262">
        <v>8.3400000000000002E-2</v>
      </c>
      <c r="K37" s="262">
        <v>8.3400000000000002E-2</v>
      </c>
      <c r="L37" s="262">
        <v>8.3400000000000002E-2</v>
      </c>
      <c r="M37" s="262">
        <v>8.3400000000000002E-2</v>
      </c>
      <c r="N37" s="262">
        <v>8.3400000000000002E-2</v>
      </c>
      <c r="O37" s="262">
        <v>8.3400000000000002E-2</v>
      </c>
      <c r="P37" s="262">
        <v>8.3400000000000002E-2</v>
      </c>
      <c r="Q37" s="262">
        <v>8.3400000000000002E-2</v>
      </c>
      <c r="R37" s="262">
        <v>8.3400000000000002E-2</v>
      </c>
      <c r="S37" s="335">
        <f>SUM(G37:R37)</f>
        <v>1.0000000000000002</v>
      </c>
      <c r="T37" s="795"/>
      <c r="U37" s="783"/>
      <c r="V37" s="746"/>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c r="ID37" s="44"/>
      <c r="IE37" s="44"/>
      <c r="IF37" s="44"/>
      <c r="IG37" s="44"/>
      <c r="IH37" s="44"/>
      <c r="II37" s="44"/>
      <c r="IJ37" s="44"/>
      <c r="IK37" s="44"/>
      <c r="IL37" s="44"/>
      <c r="IM37" s="44"/>
      <c r="IN37" s="44"/>
      <c r="IO37" s="44"/>
      <c r="IP37" s="44"/>
      <c r="IQ37" s="44"/>
      <c r="IR37" s="44"/>
      <c r="IS37" s="44"/>
      <c r="IT37" s="44"/>
      <c r="IU37" s="44"/>
      <c r="IV37" s="44"/>
      <c r="IW37" s="44"/>
      <c r="IX37" s="44"/>
      <c r="IY37" s="44"/>
      <c r="IZ37" s="44"/>
      <c r="JA37" s="44"/>
      <c r="JB37" s="44"/>
      <c r="JC37" s="44"/>
      <c r="JD37" s="44"/>
      <c r="JE37" s="44"/>
      <c r="JF37" s="44"/>
      <c r="JG37" s="44"/>
      <c r="JH37" s="44"/>
      <c r="JI37" s="44"/>
      <c r="JJ37" s="44"/>
      <c r="JK37" s="44"/>
      <c r="JL37" s="44"/>
      <c r="JM37" s="44"/>
      <c r="JN37" s="44"/>
      <c r="JO37" s="44"/>
      <c r="JP37" s="44"/>
      <c r="JQ37" s="44"/>
      <c r="JR37" s="44"/>
      <c r="JS37" s="44"/>
      <c r="JT37" s="44"/>
      <c r="JU37" s="44"/>
      <c r="JV37" s="44"/>
      <c r="JW37" s="44"/>
      <c r="JX37" s="44"/>
      <c r="JY37" s="44"/>
      <c r="JZ37" s="44"/>
      <c r="KA37" s="44"/>
      <c r="KB37" s="44"/>
      <c r="KC37" s="44"/>
      <c r="KD37" s="44"/>
      <c r="KE37" s="44"/>
      <c r="KF37" s="44"/>
      <c r="KG37" s="44"/>
      <c r="KH37" s="44"/>
      <c r="KI37" s="44"/>
      <c r="KJ37" s="44"/>
      <c r="KK37" s="44"/>
      <c r="KL37" s="44"/>
      <c r="KM37" s="44"/>
      <c r="KN37" s="44"/>
      <c r="KO37" s="44"/>
      <c r="KP37" s="44"/>
      <c r="KQ37" s="44"/>
      <c r="KR37" s="44"/>
      <c r="KS37" s="44"/>
      <c r="KT37" s="44"/>
      <c r="KU37" s="44"/>
      <c r="KV37" s="44"/>
      <c r="KW37" s="44"/>
      <c r="KX37" s="44"/>
      <c r="KY37" s="44"/>
      <c r="KZ37" s="44"/>
      <c r="LA37" s="44"/>
      <c r="LB37" s="44"/>
      <c r="LC37" s="44"/>
      <c r="LD37" s="44"/>
      <c r="LE37" s="44"/>
      <c r="LF37" s="44"/>
      <c r="LG37" s="44"/>
      <c r="LH37" s="44"/>
      <c r="LI37" s="44"/>
      <c r="LJ37" s="44"/>
      <c r="LK37" s="44"/>
      <c r="LL37" s="44"/>
      <c r="LM37" s="44"/>
      <c r="LN37" s="44"/>
      <c r="LO37" s="44"/>
      <c r="LP37" s="44"/>
      <c r="LQ37" s="44"/>
      <c r="LR37" s="44"/>
      <c r="LS37" s="44"/>
      <c r="LT37" s="44"/>
      <c r="LU37" s="44"/>
      <c r="LV37" s="44"/>
      <c r="LW37" s="44"/>
      <c r="LX37" s="44"/>
      <c r="LY37" s="44"/>
      <c r="LZ37" s="44"/>
      <c r="MA37" s="44"/>
      <c r="MB37" s="44"/>
      <c r="MC37" s="44"/>
      <c r="MD37" s="44"/>
      <c r="ME37" s="44"/>
      <c r="MF37" s="44"/>
      <c r="MG37" s="44"/>
      <c r="MH37" s="44"/>
      <c r="MI37" s="44"/>
      <c r="MJ37" s="44"/>
      <c r="MK37" s="44"/>
      <c r="ML37" s="44"/>
      <c r="MM37" s="44"/>
      <c r="MN37" s="44"/>
      <c r="MO37" s="44"/>
      <c r="MP37" s="44"/>
      <c r="MQ37" s="44"/>
      <c r="MR37" s="44"/>
      <c r="MS37" s="44"/>
      <c r="MT37" s="44"/>
      <c r="MU37" s="44"/>
      <c r="MV37" s="44"/>
      <c r="MW37" s="44"/>
      <c r="MX37" s="44"/>
      <c r="MY37" s="44"/>
      <c r="MZ37" s="44"/>
      <c r="NA37" s="44"/>
      <c r="NB37" s="44"/>
      <c r="NC37" s="44"/>
      <c r="ND37" s="44"/>
      <c r="NE37" s="44"/>
      <c r="NF37" s="44"/>
      <c r="NG37" s="44"/>
      <c r="NH37" s="44"/>
      <c r="NI37" s="44"/>
      <c r="NJ37" s="44"/>
      <c r="NK37" s="44"/>
      <c r="NL37" s="44"/>
      <c r="NM37" s="44"/>
      <c r="NN37" s="44"/>
      <c r="NO37" s="44"/>
      <c r="NP37" s="44"/>
      <c r="NQ37" s="44"/>
      <c r="NR37" s="44"/>
      <c r="NS37" s="44"/>
      <c r="NT37" s="44"/>
      <c r="NU37" s="44"/>
      <c r="NV37" s="44"/>
      <c r="NW37" s="44"/>
      <c r="NX37" s="44"/>
      <c r="NY37" s="44"/>
      <c r="NZ37" s="44"/>
      <c r="OA37" s="44"/>
      <c r="OB37" s="44"/>
      <c r="OC37" s="44"/>
      <c r="OD37" s="44"/>
      <c r="OE37" s="44"/>
      <c r="OF37" s="44"/>
      <c r="OG37" s="44"/>
      <c r="OH37" s="44"/>
      <c r="OI37" s="44"/>
      <c r="OJ37" s="44"/>
      <c r="OK37" s="44"/>
      <c r="OL37" s="44"/>
      <c r="OM37" s="44"/>
      <c r="ON37" s="44"/>
      <c r="OO37" s="44"/>
      <c r="OP37" s="44"/>
      <c r="OQ37" s="44"/>
      <c r="OR37" s="44"/>
      <c r="OS37" s="44"/>
      <c r="OT37" s="44"/>
      <c r="OU37" s="44"/>
      <c r="OV37" s="44"/>
      <c r="OW37" s="44"/>
      <c r="OX37" s="44"/>
      <c r="OY37" s="44"/>
      <c r="OZ37" s="44"/>
      <c r="PA37" s="44"/>
      <c r="PB37" s="44"/>
      <c r="PC37" s="44"/>
      <c r="PD37" s="44"/>
      <c r="PE37" s="44"/>
      <c r="PF37" s="44"/>
      <c r="PG37" s="44"/>
      <c r="PH37" s="44"/>
      <c r="PI37" s="44"/>
      <c r="PJ37" s="44"/>
      <c r="PK37" s="44"/>
      <c r="PL37" s="44"/>
      <c r="PM37" s="44"/>
      <c r="PN37" s="44"/>
      <c r="PO37" s="44"/>
      <c r="PP37" s="44"/>
      <c r="PQ37" s="44"/>
      <c r="PR37" s="44"/>
      <c r="PS37" s="44"/>
      <c r="PT37" s="44"/>
      <c r="PU37" s="44"/>
      <c r="PV37" s="44"/>
      <c r="PW37" s="44"/>
      <c r="PX37" s="44"/>
      <c r="PY37" s="44"/>
      <c r="PZ37" s="44"/>
      <c r="QA37" s="44"/>
      <c r="QB37" s="44"/>
      <c r="QC37" s="44"/>
      <c r="QD37" s="44"/>
      <c r="QE37" s="44"/>
      <c r="QF37" s="44"/>
      <c r="QG37" s="44"/>
      <c r="QH37" s="44"/>
      <c r="QI37" s="44"/>
      <c r="QJ37" s="44"/>
      <c r="QK37" s="44"/>
      <c r="QL37" s="44"/>
      <c r="QM37" s="44"/>
      <c r="QN37" s="44"/>
      <c r="QO37" s="44"/>
      <c r="QP37" s="44"/>
      <c r="QQ37" s="44"/>
      <c r="QR37" s="44"/>
      <c r="QS37" s="44"/>
      <c r="QT37" s="44"/>
      <c r="QU37" s="44"/>
      <c r="QV37" s="44"/>
      <c r="QW37" s="44"/>
      <c r="QX37" s="44"/>
      <c r="QY37" s="44"/>
      <c r="QZ37" s="44"/>
      <c r="RA37" s="44"/>
      <c r="RB37" s="44"/>
      <c r="RC37" s="44"/>
      <c r="RD37" s="44"/>
      <c r="RE37" s="44"/>
      <c r="RF37" s="44"/>
      <c r="RG37" s="44"/>
      <c r="RH37" s="44"/>
      <c r="RI37" s="44"/>
      <c r="RJ37" s="44"/>
      <c r="RK37" s="44"/>
      <c r="RL37" s="44"/>
      <c r="RM37" s="44"/>
      <c r="RN37" s="44"/>
      <c r="RO37" s="44"/>
      <c r="RP37" s="44"/>
      <c r="RQ37" s="44"/>
      <c r="RR37" s="44"/>
      <c r="RS37" s="44"/>
      <c r="RT37" s="44"/>
      <c r="RU37" s="44"/>
      <c r="RV37" s="44"/>
      <c r="RW37" s="44"/>
      <c r="RX37" s="44"/>
      <c r="RY37" s="44"/>
      <c r="RZ37" s="44"/>
      <c r="SA37" s="44"/>
      <c r="SB37" s="44"/>
      <c r="SC37" s="44"/>
      <c r="SD37" s="44"/>
      <c r="SE37" s="44"/>
      <c r="SF37" s="44"/>
      <c r="SG37" s="44"/>
      <c r="SH37" s="44"/>
      <c r="SI37" s="44"/>
      <c r="SJ37" s="44"/>
      <c r="SK37" s="44"/>
      <c r="SL37" s="44"/>
      <c r="SM37" s="44"/>
      <c r="SN37" s="44"/>
      <c r="SO37" s="44"/>
      <c r="SP37" s="44"/>
      <c r="SQ37" s="44"/>
      <c r="SR37" s="44"/>
      <c r="SS37" s="44"/>
      <c r="ST37" s="44"/>
      <c r="SU37" s="44"/>
      <c r="SV37" s="44"/>
      <c r="SW37" s="44"/>
      <c r="SX37" s="44"/>
      <c r="SY37" s="44"/>
      <c r="SZ37" s="44"/>
      <c r="TA37" s="44"/>
      <c r="TB37" s="44"/>
      <c r="TC37" s="44"/>
      <c r="TD37" s="44"/>
      <c r="TE37" s="44"/>
      <c r="TF37" s="44"/>
      <c r="TG37" s="44"/>
      <c r="TH37" s="44"/>
      <c r="TI37" s="44"/>
      <c r="TJ37" s="44"/>
      <c r="TK37" s="44"/>
      <c r="TL37" s="44"/>
      <c r="TM37" s="44"/>
      <c r="TN37" s="44"/>
      <c r="TO37" s="44"/>
      <c r="TP37" s="44"/>
      <c r="TQ37" s="44"/>
      <c r="TR37" s="44"/>
      <c r="TS37" s="44"/>
      <c r="TT37" s="44"/>
      <c r="TU37" s="44"/>
      <c r="TV37" s="44"/>
      <c r="TW37" s="44"/>
      <c r="TX37" s="44"/>
      <c r="TY37" s="44"/>
      <c r="TZ37" s="44"/>
      <c r="UA37" s="44"/>
      <c r="UB37" s="44"/>
      <c r="UC37" s="44"/>
      <c r="UD37" s="44"/>
      <c r="UE37" s="44"/>
      <c r="UF37" s="44"/>
      <c r="UG37" s="44"/>
      <c r="UH37" s="44"/>
      <c r="UI37" s="44"/>
      <c r="UJ37" s="44"/>
      <c r="UK37" s="44"/>
      <c r="UL37" s="44"/>
      <c r="UM37" s="44"/>
      <c r="UN37" s="44"/>
      <c r="UO37" s="44"/>
      <c r="UP37" s="44"/>
      <c r="UQ37" s="44"/>
      <c r="UR37" s="44"/>
      <c r="US37" s="44"/>
      <c r="UT37" s="44"/>
      <c r="UU37" s="44"/>
      <c r="UV37" s="44"/>
      <c r="UW37" s="44"/>
      <c r="UX37" s="44"/>
      <c r="UY37" s="44"/>
      <c r="UZ37" s="44"/>
      <c r="VA37" s="44"/>
      <c r="VB37" s="44"/>
      <c r="VC37" s="44"/>
      <c r="VD37" s="44"/>
      <c r="VE37" s="44"/>
      <c r="VF37" s="44"/>
      <c r="VG37" s="44"/>
      <c r="VH37" s="44"/>
      <c r="VI37" s="44"/>
      <c r="VJ37" s="44"/>
      <c r="VK37" s="44"/>
      <c r="VL37" s="44"/>
      <c r="VM37" s="44"/>
      <c r="VN37" s="44"/>
      <c r="VO37" s="44"/>
      <c r="VP37" s="44"/>
      <c r="VQ37" s="44"/>
      <c r="VR37" s="44"/>
      <c r="VS37" s="44"/>
      <c r="VT37" s="44"/>
      <c r="VU37" s="44"/>
      <c r="VV37" s="44"/>
      <c r="VW37" s="44"/>
      <c r="VX37" s="44"/>
      <c r="VY37" s="44"/>
      <c r="VZ37" s="44"/>
      <c r="WA37" s="44"/>
      <c r="WB37" s="44"/>
      <c r="WC37" s="44"/>
      <c r="WD37" s="44"/>
      <c r="WE37" s="44"/>
      <c r="WF37" s="44"/>
      <c r="WG37" s="44"/>
      <c r="WH37" s="44"/>
      <c r="WI37" s="44"/>
      <c r="WJ37" s="44"/>
      <c r="WK37" s="44"/>
      <c r="WL37" s="44"/>
      <c r="WM37" s="44"/>
      <c r="WN37" s="44"/>
      <c r="WO37" s="44"/>
      <c r="WP37" s="44"/>
      <c r="WQ37" s="44"/>
      <c r="WR37" s="44"/>
      <c r="WS37" s="44"/>
      <c r="WT37" s="44"/>
      <c r="WU37" s="44"/>
      <c r="WV37" s="44"/>
      <c r="WW37" s="44"/>
      <c r="WX37" s="44"/>
      <c r="WY37" s="44"/>
      <c r="WZ37" s="44"/>
      <c r="XA37" s="44"/>
      <c r="XB37" s="44"/>
      <c r="XC37" s="44"/>
      <c r="XD37" s="44"/>
      <c r="XE37" s="44"/>
      <c r="XF37" s="44"/>
      <c r="XG37" s="44"/>
      <c r="XH37" s="44"/>
      <c r="XI37" s="44"/>
      <c r="XJ37" s="44"/>
      <c r="XK37" s="44"/>
      <c r="XL37" s="44"/>
      <c r="XM37" s="44"/>
      <c r="XN37" s="44"/>
      <c r="XO37" s="44"/>
      <c r="XP37" s="44"/>
      <c r="XQ37" s="44"/>
      <c r="XR37" s="44"/>
      <c r="XS37" s="44"/>
      <c r="XT37" s="44"/>
      <c r="XU37" s="44"/>
      <c r="XV37" s="44"/>
      <c r="XW37" s="44"/>
      <c r="XX37" s="44"/>
      <c r="XY37" s="44"/>
      <c r="XZ37" s="44"/>
      <c r="YA37" s="44"/>
      <c r="YB37" s="44"/>
      <c r="YC37" s="44"/>
      <c r="YD37" s="44"/>
      <c r="YE37" s="44"/>
      <c r="YF37" s="44"/>
      <c r="YG37" s="44"/>
      <c r="YH37" s="44"/>
      <c r="YI37" s="44"/>
      <c r="YJ37" s="44"/>
      <c r="YK37" s="44"/>
      <c r="YL37" s="44"/>
      <c r="YM37" s="44"/>
      <c r="YN37" s="44"/>
      <c r="YO37" s="44"/>
      <c r="YP37" s="44"/>
      <c r="YQ37" s="44"/>
      <c r="YR37" s="44"/>
      <c r="YS37" s="44"/>
      <c r="YT37" s="44"/>
      <c r="YU37" s="44"/>
      <c r="YV37" s="44"/>
      <c r="YW37" s="44"/>
      <c r="YX37" s="44"/>
      <c r="YY37" s="44"/>
      <c r="YZ37" s="44"/>
      <c r="ZA37" s="44"/>
      <c r="ZB37" s="44"/>
      <c r="ZC37" s="44"/>
      <c r="ZD37" s="44"/>
      <c r="ZE37" s="44"/>
      <c r="ZF37" s="44"/>
      <c r="ZG37" s="44"/>
      <c r="ZH37" s="44"/>
      <c r="ZI37" s="44"/>
      <c r="ZJ37" s="44"/>
      <c r="ZK37" s="44"/>
      <c r="ZL37" s="44"/>
      <c r="ZM37" s="44"/>
      <c r="ZN37" s="44"/>
      <c r="ZO37" s="44"/>
      <c r="ZP37" s="44"/>
      <c r="ZQ37" s="44"/>
      <c r="ZR37" s="44"/>
      <c r="ZS37" s="44"/>
      <c r="ZT37" s="44"/>
      <c r="ZU37" s="44"/>
      <c r="ZV37" s="44"/>
      <c r="ZW37" s="44"/>
      <c r="ZX37" s="44"/>
      <c r="ZY37" s="44"/>
      <c r="ZZ37" s="44"/>
      <c r="AAA37" s="44"/>
      <c r="AAB37" s="44"/>
      <c r="AAC37" s="44"/>
      <c r="AAD37" s="44"/>
      <c r="AAE37" s="44"/>
      <c r="AAF37" s="44"/>
      <c r="AAG37" s="44"/>
      <c r="AAH37" s="44"/>
      <c r="AAI37" s="44"/>
      <c r="AAJ37" s="44"/>
      <c r="AAK37" s="44"/>
      <c r="AAL37" s="44"/>
      <c r="AAM37" s="44"/>
      <c r="AAN37" s="44"/>
      <c r="AAO37" s="44"/>
      <c r="AAP37" s="44"/>
      <c r="AAQ37" s="44"/>
      <c r="AAR37" s="44"/>
      <c r="AAS37" s="44"/>
      <c r="AAT37" s="44"/>
      <c r="AAU37" s="44"/>
      <c r="AAV37" s="44"/>
      <c r="AAW37" s="44"/>
      <c r="AAX37" s="44"/>
      <c r="AAY37" s="44"/>
      <c r="AAZ37" s="44"/>
      <c r="ABA37" s="44"/>
      <c r="ABB37" s="44"/>
      <c r="ABC37" s="44"/>
      <c r="ABD37" s="44"/>
      <c r="ABE37" s="44"/>
      <c r="ABF37" s="44"/>
      <c r="ABG37" s="44"/>
      <c r="ABH37" s="44"/>
      <c r="ABI37" s="44"/>
      <c r="ABJ37" s="44"/>
      <c r="ABK37" s="44"/>
      <c r="ABL37" s="44"/>
      <c r="ABM37" s="44"/>
      <c r="ABN37" s="44"/>
      <c r="ABO37" s="44"/>
      <c r="ABP37" s="44"/>
      <c r="ABQ37" s="44"/>
      <c r="ABR37" s="44"/>
      <c r="ABS37" s="44"/>
      <c r="ABT37" s="44"/>
      <c r="ABU37" s="44"/>
      <c r="ABV37" s="44"/>
      <c r="ABW37" s="44"/>
      <c r="ABX37" s="44"/>
      <c r="ABY37" s="44"/>
      <c r="ABZ37" s="44"/>
      <c r="ACA37" s="44"/>
      <c r="ACB37" s="44"/>
      <c r="ACC37" s="44"/>
      <c r="ACD37" s="44"/>
      <c r="ACE37" s="44"/>
      <c r="ACF37" s="44"/>
      <c r="ACG37" s="44"/>
      <c r="ACH37" s="44"/>
      <c r="ACI37" s="44"/>
      <c r="ACJ37" s="44"/>
      <c r="ACK37" s="44"/>
      <c r="ACL37" s="44"/>
      <c r="ACM37" s="44"/>
      <c r="ACN37" s="44"/>
      <c r="ACO37" s="44"/>
      <c r="ACP37" s="44"/>
      <c r="ACQ37" s="44"/>
      <c r="ACR37" s="44"/>
      <c r="ACS37" s="44"/>
      <c r="ACT37" s="44"/>
      <c r="ACU37" s="44"/>
      <c r="ACV37" s="44"/>
      <c r="ACW37" s="44"/>
      <c r="ACX37" s="44"/>
      <c r="ACY37" s="44"/>
      <c r="ACZ37" s="44"/>
      <c r="ADA37" s="44"/>
      <c r="ADB37" s="44"/>
      <c r="ADC37" s="44"/>
      <c r="ADD37" s="44"/>
      <c r="ADE37" s="44"/>
      <c r="ADF37" s="44"/>
      <c r="ADG37" s="44"/>
      <c r="ADH37" s="44"/>
      <c r="ADI37" s="44"/>
      <c r="ADJ37" s="44"/>
      <c r="ADK37" s="44"/>
      <c r="ADL37" s="44"/>
      <c r="ADM37" s="44"/>
      <c r="ADN37" s="44"/>
      <c r="ADO37" s="44"/>
      <c r="ADP37" s="44"/>
      <c r="ADQ37" s="44"/>
      <c r="ADR37" s="44"/>
      <c r="ADS37" s="44"/>
      <c r="ADT37" s="44"/>
      <c r="ADU37" s="44"/>
      <c r="ADV37" s="44"/>
      <c r="ADW37" s="44"/>
      <c r="ADX37" s="44"/>
      <c r="ADY37" s="44"/>
      <c r="ADZ37" s="44"/>
      <c r="AEA37" s="44"/>
      <c r="AEB37" s="44"/>
      <c r="AEC37" s="44"/>
      <c r="AED37" s="44"/>
      <c r="AEE37" s="44"/>
      <c r="AEF37" s="44"/>
      <c r="AEG37" s="44"/>
      <c r="AEH37" s="44"/>
      <c r="AEI37" s="44"/>
      <c r="AEJ37" s="44"/>
      <c r="AEK37" s="44"/>
      <c r="AEL37" s="44"/>
      <c r="AEM37" s="44"/>
      <c r="AEN37" s="44"/>
      <c r="AEO37" s="44"/>
      <c r="AEP37" s="44"/>
      <c r="AEQ37" s="44"/>
      <c r="AER37" s="44"/>
      <c r="AES37" s="44"/>
      <c r="AET37" s="44"/>
      <c r="AEU37" s="44"/>
      <c r="AEV37" s="44"/>
      <c r="AEW37" s="44"/>
      <c r="AEX37" s="44"/>
      <c r="AEY37" s="44"/>
      <c r="AEZ37" s="44"/>
      <c r="AFA37" s="44"/>
      <c r="AFB37" s="44"/>
      <c r="AFC37" s="44"/>
      <c r="AFD37" s="44"/>
      <c r="AFE37" s="44"/>
      <c r="AFF37" s="44"/>
      <c r="AFG37" s="44"/>
      <c r="AFH37" s="44"/>
      <c r="AFI37" s="44"/>
      <c r="AFJ37" s="44"/>
      <c r="AFK37" s="44"/>
      <c r="AFL37" s="44"/>
      <c r="AFM37" s="44"/>
      <c r="AFN37" s="44"/>
      <c r="AFO37" s="44"/>
      <c r="AFP37" s="44"/>
      <c r="AFQ37" s="44"/>
      <c r="AFR37" s="44"/>
      <c r="AFS37" s="44"/>
      <c r="AFT37" s="44"/>
      <c r="AFU37" s="44"/>
      <c r="AFV37" s="44"/>
      <c r="AFW37" s="44"/>
      <c r="AFX37" s="44"/>
      <c r="AFY37" s="44"/>
      <c r="AFZ37" s="44"/>
      <c r="AGA37" s="44"/>
      <c r="AGB37" s="44"/>
      <c r="AGC37" s="44"/>
      <c r="AGD37" s="44"/>
      <c r="AGE37" s="44"/>
      <c r="AGF37" s="44"/>
      <c r="AGG37" s="44"/>
      <c r="AGH37" s="44"/>
      <c r="AGI37" s="44"/>
      <c r="AGJ37" s="44"/>
      <c r="AGK37" s="44"/>
      <c r="AGL37" s="44"/>
      <c r="AGM37" s="44"/>
      <c r="AGN37" s="44"/>
      <c r="AGO37" s="44"/>
      <c r="AGP37" s="44"/>
      <c r="AGQ37" s="44"/>
      <c r="AGR37" s="44"/>
      <c r="AGS37" s="44"/>
      <c r="AGT37" s="44"/>
      <c r="AGU37" s="44"/>
      <c r="AGV37" s="44"/>
      <c r="AGW37" s="44"/>
      <c r="AGX37" s="44"/>
      <c r="AGY37" s="44"/>
      <c r="AGZ37" s="44"/>
      <c r="AHA37" s="44"/>
      <c r="AHB37" s="44"/>
      <c r="AHC37" s="44"/>
      <c r="AHD37" s="44"/>
      <c r="AHE37" s="44"/>
      <c r="AHF37" s="44"/>
      <c r="AHG37" s="44"/>
      <c r="AHH37" s="44"/>
      <c r="AHI37" s="44"/>
      <c r="AHJ37" s="44"/>
      <c r="AHK37" s="44"/>
      <c r="AHL37" s="44"/>
      <c r="AHM37" s="44"/>
      <c r="AHN37" s="44"/>
      <c r="AHO37" s="44"/>
      <c r="AHP37" s="44"/>
      <c r="AHQ37" s="44"/>
      <c r="AHR37" s="44"/>
      <c r="AHS37" s="44"/>
      <c r="AHT37" s="44"/>
      <c r="AHU37" s="44"/>
      <c r="AHV37" s="44"/>
      <c r="AHW37" s="44"/>
      <c r="AHX37" s="44"/>
      <c r="AHY37" s="44"/>
      <c r="AHZ37" s="44"/>
      <c r="AIA37" s="44"/>
      <c r="AIB37" s="44"/>
      <c r="AIC37" s="44"/>
      <c r="AID37" s="44"/>
      <c r="AIE37" s="44"/>
      <c r="AIF37" s="44"/>
      <c r="AIG37" s="44"/>
      <c r="AIH37" s="44"/>
      <c r="AII37" s="44"/>
      <c r="AIJ37" s="44"/>
      <c r="AIK37" s="44"/>
      <c r="AIL37" s="44"/>
      <c r="AIM37" s="44"/>
      <c r="AIN37" s="44"/>
      <c r="AIO37" s="44"/>
      <c r="AIP37" s="44"/>
      <c r="AIQ37" s="44"/>
      <c r="AIR37" s="44"/>
      <c r="AIS37" s="44"/>
      <c r="AIT37" s="44"/>
      <c r="AIU37" s="44"/>
      <c r="AIV37" s="44"/>
      <c r="AIW37" s="44"/>
      <c r="AIX37" s="44"/>
      <c r="AIY37" s="44"/>
      <c r="AIZ37" s="44"/>
      <c r="AJA37" s="44"/>
      <c r="AJB37" s="44"/>
      <c r="AJC37" s="44"/>
      <c r="AJD37" s="44"/>
      <c r="AJE37" s="44"/>
      <c r="AJF37" s="44"/>
      <c r="AJG37" s="44"/>
      <c r="AJH37" s="44"/>
      <c r="AJI37" s="44"/>
      <c r="AJJ37" s="44"/>
      <c r="AJK37" s="44"/>
      <c r="AJL37" s="44"/>
      <c r="AJM37" s="44"/>
      <c r="AJN37" s="44"/>
      <c r="AJO37" s="44"/>
      <c r="AJP37" s="44"/>
      <c r="AJQ37" s="44"/>
      <c r="AJR37" s="44"/>
      <c r="AJS37" s="44"/>
      <c r="AJT37" s="44"/>
      <c r="AJU37" s="44"/>
      <c r="AJV37" s="44"/>
      <c r="AJW37" s="44"/>
      <c r="AJX37" s="44"/>
      <c r="AJY37" s="44"/>
      <c r="AJZ37" s="44"/>
      <c r="AKA37" s="44"/>
      <c r="AKB37" s="44"/>
      <c r="AKC37" s="44"/>
      <c r="AKD37" s="44"/>
      <c r="AKE37" s="44"/>
      <c r="AKF37" s="44"/>
      <c r="AKG37" s="44"/>
      <c r="AKH37" s="44"/>
      <c r="AKI37" s="44"/>
      <c r="AKJ37" s="44"/>
      <c r="AKK37" s="44"/>
      <c r="AKL37" s="44"/>
      <c r="AKM37" s="44"/>
      <c r="AKN37" s="44"/>
      <c r="AKO37" s="44"/>
      <c r="AKP37" s="44"/>
      <c r="AKQ37" s="44"/>
      <c r="AKR37" s="44"/>
      <c r="AKS37" s="44"/>
      <c r="AKT37" s="44"/>
      <c r="AKU37" s="44"/>
      <c r="AKV37" s="44"/>
      <c r="AKW37" s="44"/>
      <c r="AKX37" s="44"/>
      <c r="AKY37" s="44"/>
      <c r="AKZ37" s="44"/>
      <c r="ALA37" s="44"/>
      <c r="ALB37" s="44"/>
      <c r="ALC37" s="44"/>
      <c r="ALD37" s="44"/>
      <c r="ALE37" s="44"/>
      <c r="ALF37" s="44"/>
      <c r="ALG37" s="44"/>
      <c r="ALH37" s="44"/>
      <c r="ALI37" s="44"/>
      <c r="ALJ37" s="44"/>
      <c r="ALK37" s="44"/>
      <c r="ALL37" s="44"/>
      <c r="ALM37" s="44"/>
      <c r="ALN37" s="44"/>
      <c r="ALO37" s="44"/>
      <c r="ALP37" s="44"/>
      <c r="ALQ37" s="44"/>
      <c r="ALR37" s="44"/>
      <c r="ALS37" s="44"/>
      <c r="ALT37" s="44"/>
      <c r="ALU37" s="44"/>
      <c r="ALV37" s="44"/>
      <c r="ALW37" s="44"/>
      <c r="ALX37" s="44"/>
      <c r="ALY37" s="44"/>
      <c r="ALZ37" s="44"/>
      <c r="AMA37" s="44"/>
      <c r="AMB37" s="44"/>
      <c r="AMC37" s="44"/>
      <c r="AMD37" s="44"/>
      <c r="AME37" s="44"/>
      <c r="AMF37" s="44"/>
      <c r="AMG37" s="44"/>
      <c r="AMH37" s="44"/>
      <c r="AMI37" s="44"/>
      <c r="AMJ37" s="44"/>
      <c r="AMK37" s="44"/>
      <c r="AML37" s="44"/>
      <c r="AMM37" s="44"/>
      <c r="AMN37" s="44"/>
      <c r="AMO37" s="44"/>
      <c r="AMP37" s="44"/>
      <c r="AMQ37" s="44"/>
      <c r="AMR37" s="44"/>
      <c r="AMS37" s="44"/>
      <c r="AMT37" s="44"/>
      <c r="AMU37" s="44"/>
      <c r="AMV37" s="44"/>
      <c r="AMW37" s="44"/>
      <c r="AMX37" s="44"/>
      <c r="AMY37" s="44"/>
      <c r="AMZ37" s="44"/>
      <c r="ANA37" s="44"/>
      <c r="ANB37" s="44"/>
      <c r="ANC37" s="44"/>
      <c r="AND37" s="44"/>
      <c r="ANE37" s="44"/>
      <c r="ANF37" s="44"/>
      <c r="ANG37" s="44"/>
      <c r="ANH37" s="44"/>
      <c r="ANI37" s="44"/>
      <c r="ANJ37" s="44"/>
      <c r="ANK37" s="44"/>
      <c r="ANL37" s="44"/>
      <c r="ANM37" s="44"/>
      <c r="ANN37" s="44"/>
      <c r="ANO37" s="44"/>
      <c r="ANP37" s="44"/>
      <c r="ANQ37" s="44"/>
      <c r="ANR37" s="44"/>
      <c r="ANS37" s="44"/>
      <c r="ANT37" s="44"/>
      <c r="ANU37" s="44"/>
      <c r="ANV37" s="44"/>
      <c r="ANW37" s="44"/>
      <c r="ANX37" s="44"/>
      <c r="ANY37" s="44"/>
      <c r="ANZ37" s="44"/>
      <c r="AOA37" s="44"/>
      <c r="AOB37" s="44"/>
      <c r="AOC37" s="44"/>
      <c r="AOD37" s="44"/>
      <c r="AOE37" s="44"/>
      <c r="AOF37" s="44"/>
      <c r="AOG37" s="44"/>
      <c r="AOH37" s="44"/>
      <c r="AOI37" s="44"/>
      <c r="AOJ37" s="44"/>
      <c r="AOK37" s="44"/>
      <c r="AOL37" s="44"/>
      <c r="AOM37" s="44"/>
      <c r="AON37" s="44"/>
      <c r="AOO37" s="44"/>
      <c r="AOP37" s="44"/>
      <c r="AOQ37" s="44"/>
      <c r="AOR37" s="44"/>
      <c r="AOS37" s="44"/>
      <c r="AOT37" s="44"/>
      <c r="AOU37" s="44"/>
      <c r="AOV37" s="44"/>
      <c r="AOW37" s="44"/>
      <c r="AOX37" s="44"/>
      <c r="AOY37" s="44"/>
      <c r="AOZ37" s="44"/>
      <c r="APA37" s="44"/>
      <c r="APB37" s="44"/>
      <c r="APC37" s="44"/>
      <c r="APD37" s="44"/>
      <c r="APE37" s="44"/>
      <c r="APF37" s="44"/>
      <c r="APG37" s="44"/>
      <c r="APH37" s="44"/>
      <c r="API37" s="44"/>
      <c r="APJ37" s="44"/>
      <c r="APK37" s="44"/>
      <c r="APL37" s="44"/>
      <c r="APM37" s="44"/>
      <c r="APN37" s="44"/>
      <c r="APO37" s="44"/>
      <c r="APP37" s="44"/>
      <c r="APQ37" s="44"/>
      <c r="APR37" s="44"/>
      <c r="APS37" s="44"/>
      <c r="APT37" s="44"/>
      <c r="APU37" s="44"/>
      <c r="APV37" s="44"/>
      <c r="APW37" s="44"/>
      <c r="APX37" s="44"/>
      <c r="APY37" s="44"/>
      <c r="APZ37" s="44"/>
      <c r="AQA37" s="44"/>
      <c r="AQB37" s="44"/>
      <c r="AQC37" s="44"/>
      <c r="AQD37" s="44"/>
      <c r="AQE37" s="44"/>
      <c r="AQF37" s="44"/>
      <c r="AQG37" s="44"/>
      <c r="AQH37" s="44"/>
      <c r="AQI37" s="44"/>
      <c r="AQJ37" s="44"/>
      <c r="AQK37" s="44"/>
      <c r="AQL37" s="44"/>
      <c r="AQM37" s="44"/>
      <c r="AQN37" s="44"/>
      <c r="AQO37" s="44"/>
      <c r="AQP37" s="44"/>
      <c r="AQQ37" s="44"/>
      <c r="AQR37" s="44"/>
      <c r="AQS37" s="44"/>
      <c r="AQT37" s="44"/>
      <c r="AQU37" s="44"/>
      <c r="AQV37" s="44"/>
      <c r="AQW37" s="44"/>
      <c r="AQX37" s="44"/>
      <c r="AQY37" s="44"/>
      <c r="AQZ37" s="44"/>
      <c r="ARA37" s="44"/>
      <c r="ARB37" s="44"/>
      <c r="ARC37" s="44"/>
      <c r="ARD37" s="44"/>
      <c r="ARE37" s="44"/>
      <c r="ARF37" s="44"/>
      <c r="ARG37" s="44"/>
      <c r="ARH37" s="44"/>
      <c r="ARI37" s="44"/>
      <c r="ARJ37" s="44"/>
      <c r="ARK37" s="44"/>
      <c r="ARL37" s="44"/>
      <c r="ARM37" s="44"/>
      <c r="ARN37" s="44"/>
      <c r="ARO37" s="44"/>
      <c r="ARP37" s="44"/>
      <c r="ARQ37" s="44"/>
      <c r="ARR37" s="44"/>
      <c r="ARS37" s="44"/>
      <c r="ART37" s="44"/>
      <c r="ARU37" s="44"/>
      <c r="ARV37" s="44"/>
      <c r="ARW37" s="44"/>
      <c r="ARX37" s="44"/>
      <c r="ARY37" s="44"/>
      <c r="ARZ37" s="44"/>
      <c r="ASA37" s="44"/>
      <c r="ASB37" s="44"/>
      <c r="ASC37" s="44"/>
      <c r="ASD37" s="44"/>
      <c r="ASE37" s="44"/>
      <c r="ASF37" s="44"/>
      <c r="ASG37" s="44"/>
      <c r="ASH37" s="44"/>
      <c r="ASI37" s="44"/>
      <c r="ASJ37" s="44"/>
      <c r="ASK37" s="44"/>
      <c r="ASL37" s="44"/>
      <c r="ASM37" s="44"/>
      <c r="ASN37" s="44"/>
      <c r="ASO37" s="44"/>
      <c r="ASP37" s="44"/>
      <c r="ASQ37" s="44"/>
      <c r="ASR37" s="44"/>
      <c r="ASS37" s="44"/>
      <c r="AST37" s="44"/>
      <c r="ASU37" s="44"/>
      <c r="ASV37" s="44"/>
      <c r="ASW37" s="44"/>
      <c r="ASX37" s="44"/>
      <c r="ASY37" s="44"/>
      <c r="ASZ37" s="44"/>
      <c r="ATA37" s="44"/>
      <c r="ATB37" s="44"/>
      <c r="ATC37" s="44"/>
      <c r="ATD37" s="44"/>
      <c r="ATE37" s="44"/>
      <c r="ATF37" s="44"/>
      <c r="ATG37" s="44"/>
      <c r="ATH37" s="44"/>
      <c r="ATI37" s="44"/>
      <c r="ATJ37" s="44"/>
      <c r="ATK37" s="44"/>
      <c r="ATL37" s="44"/>
      <c r="ATM37" s="44"/>
      <c r="ATN37" s="44"/>
      <c r="ATO37" s="44"/>
      <c r="ATP37" s="44"/>
      <c r="ATQ37" s="44"/>
      <c r="ATR37" s="44"/>
      <c r="ATS37" s="44"/>
      <c r="ATT37" s="44"/>
      <c r="ATU37" s="44"/>
      <c r="ATV37" s="44"/>
      <c r="ATW37" s="44"/>
      <c r="ATX37" s="44"/>
      <c r="ATY37" s="44"/>
      <c r="ATZ37" s="44"/>
      <c r="AUA37" s="44"/>
      <c r="AUB37" s="44"/>
      <c r="AUC37" s="44"/>
      <c r="AUD37" s="44"/>
      <c r="AUE37" s="44"/>
      <c r="AUF37" s="44"/>
      <c r="AUG37" s="44"/>
      <c r="AUH37" s="44"/>
      <c r="AUI37" s="44"/>
      <c r="AUJ37" s="44"/>
      <c r="AUK37" s="44"/>
      <c r="AUL37" s="44"/>
      <c r="AUM37" s="44"/>
      <c r="AUN37" s="44"/>
      <c r="AUO37" s="44"/>
      <c r="AUP37" s="44"/>
      <c r="AUQ37" s="44"/>
      <c r="AUR37" s="44"/>
      <c r="AUS37" s="44"/>
      <c r="AUT37" s="44"/>
      <c r="AUU37" s="44"/>
      <c r="AUV37" s="44"/>
      <c r="AUW37" s="44"/>
      <c r="AUX37" s="44"/>
      <c r="AUY37" s="44"/>
      <c r="AUZ37" s="44"/>
      <c r="AVA37" s="44"/>
      <c r="AVB37" s="44"/>
      <c r="AVC37" s="44"/>
      <c r="AVD37" s="44"/>
      <c r="AVE37" s="44"/>
      <c r="AVF37" s="44"/>
      <c r="AVG37" s="44"/>
      <c r="AVH37" s="44"/>
      <c r="AVI37" s="44"/>
      <c r="AVJ37" s="44"/>
      <c r="AVK37" s="44"/>
      <c r="AVL37" s="44"/>
      <c r="AVM37" s="44"/>
      <c r="AVN37" s="44"/>
      <c r="AVO37" s="44"/>
      <c r="AVP37" s="44"/>
      <c r="AVQ37" s="44"/>
      <c r="AVR37" s="44"/>
      <c r="AVS37" s="44"/>
      <c r="AVT37" s="44"/>
      <c r="AVU37" s="44"/>
      <c r="AVV37" s="44"/>
      <c r="AVW37" s="44"/>
      <c r="AVX37" s="44"/>
      <c r="AVY37" s="44"/>
      <c r="AVZ37" s="44"/>
      <c r="AWA37" s="44"/>
      <c r="AWB37" s="44"/>
      <c r="AWC37" s="44"/>
      <c r="AWD37" s="44"/>
      <c r="AWE37" s="44"/>
      <c r="AWF37" s="44"/>
      <c r="AWG37" s="44"/>
      <c r="AWH37" s="44"/>
      <c r="AWI37" s="44"/>
      <c r="AWJ37" s="44"/>
      <c r="AWK37" s="44"/>
      <c r="AWL37" s="44"/>
      <c r="AWM37" s="44"/>
      <c r="AWN37" s="44"/>
      <c r="AWO37" s="44"/>
      <c r="AWP37" s="44"/>
      <c r="AWQ37" s="44"/>
      <c r="AWR37" s="44"/>
      <c r="AWS37" s="44"/>
      <c r="AWT37" s="44"/>
      <c r="AWU37" s="44"/>
      <c r="AWV37" s="44"/>
      <c r="AWW37" s="44"/>
      <c r="AWX37" s="44"/>
      <c r="AWY37" s="44"/>
      <c r="AWZ37" s="44"/>
      <c r="AXA37" s="44"/>
      <c r="AXB37" s="44"/>
      <c r="AXC37" s="44"/>
      <c r="AXD37" s="44"/>
      <c r="AXE37" s="44"/>
      <c r="AXF37" s="44"/>
      <c r="AXG37" s="44"/>
      <c r="AXH37" s="44"/>
      <c r="AXI37" s="44"/>
      <c r="AXJ37" s="44"/>
      <c r="AXK37" s="44"/>
      <c r="AXL37" s="44"/>
      <c r="AXM37" s="44"/>
      <c r="AXN37" s="44"/>
      <c r="AXO37" s="44"/>
      <c r="AXP37" s="44"/>
      <c r="AXQ37" s="44"/>
      <c r="AXR37" s="44"/>
      <c r="AXS37" s="44"/>
      <c r="AXT37" s="44"/>
      <c r="AXU37" s="44"/>
      <c r="AXV37" s="44"/>
      <c r="AXW37" s="44"/>
      <c r="AXX37" s="44"/>
      <c r="AXY37" s="44"/>
      <c r="AXZ37" s="44"/>
      <c r="AYA37" s="44"/>
      <c r="AYB37" s="44"/>
      <c r="AYC37" s="44"/>
      <c r="AYD37" s="44"/>
      <c r="AYE37" s="44"/>
      <c r="AYF37" s="44"/>
      <c r="AYG37" s="44"/>
      <c r="AYH37" s="44"/>
      <c r="AYI37" s="44"/>
      <c r="AYJ37" s="44"/>
      <c r="AYK37" s="44"/>
      <c r="AYL37" s="44"/>
      <c r="AYM37" s="44"/>
      <c r="AYN37" s="44"/>
      <c r="AYO37" s="44"/>
      <c r="AYP37" s="44"/>
      <c r="AYQ37" s="44"/>
      <c r="AYR37" s="44"/>
      <c r="AYS37" s="44"/>
      <c r="AYT37" s="44"/>
      <c r="AYU37" s="44"/>
      <c r="AYV37" s="44"/>
      <c r="AYW37" s="44"/>
      <c r="AYX37" s="44"/>
      <c r="AYY37" s="44"/>
      <c r="AYZ37" s="44"/>
      <c r="AZA37" s="44"/>
      <c r="AZB37" s="44"/>
      <c r="AZC37" s="44"/>
      <c r="AZD37" s="44"/>
      <c r="AZE37" s="44"/>
      <c r="AZF37" s="44"/>
      <c r="AZG37" s="44"/>
      <c r="AZH37" s="44"/>
      <c r="AZI37" s="44"/>
      <c r="AZJ37" s="44"/>
      <c r="AZK37" s="44"/>
      <c r="AZL37" s="44"/>
      <c r="AZM37" s="44"/>
      <c r="AZN37" s="44"/>
      <c r="AZO37" s="44"/>
      <c r="AZP37" s="44"/>
      <c r="AZQ37" s="44"/>
      <c r="AZR37" s="44"/>
      <c r="AZS37" s="44"/>
      <c r="AZT37" s="44"/>
      <c r="AZU37" s="44"/>
      <c r="AZV37" s="44"/>
      <c r="AZW37" s="44"/>
      <c r="AZX37" s="44"/>
      <c r="AZY37" s="44"/>
      <c r="AZZ37" s="44"/>
      <c r="BAA37" s="44"/>
      <c r="BAB37" s="44"/>
      <c r="BAC37" s="44"/>
      <c r="BAD37" s="44"/>
      <c r="BAE37" s="44"/>
      <c r="BAF37" s="44"/>
      <c r="BAG37" s="44"/>
      <c r="BAH37" s="44"/>
      <c r="BAI37" s="44"/>
      <c r="BAJ37" s="44"/>
      <c r="BAK37" s="44"/>
      <c r="BAL37" s="44"/>
      <c r="BAM37" s="44"/>
      <c r="BAN37" s="44"/>
      <c r="BAO37" s="44"/>
      <c r="BAP37" s="44"/>
      <c r="BAQ37" s="44"/>
      <c r="BAR37" s="44"/>
      <c r="BAS37" s="44"/>
      <c r="BAT37" s="44"/>
      <c r="BAU37" s="44"/>
      <c r="BAV37" s="44"/>
      <c r="BAW37" s="44"/>
      <c r="BAX37" s="44"/>
      <c r="BAY37" s="44"/>
      <c r="BAZ37" s="44"/>
      <c r="BBA37" s="44"/>
      <c r="BBB37" s="44"/>
      <c r="BBC37" s="44"/>
      <c r="BBD37" s="44"/>
      <c r="BBE37" s="44"/>
      <c r="BBF37" s="44"/>
      <c r="BBG37" s="44"/>
      <c r="BBH37" s="44"/>
      <c r="BBI37" s="44"/>
      <c r="BBJ37" s="44"/>
      <c r="BBK37" s="44"/>
      <c r="BBL37" s="44"/>
      <c r="BBM37" s="44"/>
      <c r="BBN37" s="44"/>
      <c r="BBO37" s="44"/>
      <c r="BBP37" s="44"/>
      <c r="BBQ37" s="44"/>
      <c r="BBR37" s="44"/>
      <c r="BBS37" s="44"/>
      <c r="BBT37" s="44"/>
      <c r="BBU37" s="44"/>
      <c r="BBV37" s="44"/>
      <c r="BBW37" s="44"/>
      <c r="BBX37" s="44"/>
      <c r="BBY37" s="44"/>
      <c r="BBZ37" s="44"/>
      <c r="BCA37" s="44"/>
      <c r="BCB37" s="44"/>
      <c r="BCC37" s="44"/>
      <c r="BCD37" s="44"/>
      <c r="BCE37" s="44"/>
      <c r="BCF37" s="44"/>
      <c r="BCG37" s="44"/>
      <c r="BCH37" s="44"/>
      <c r="BCI37" s="44"/>
      <c r="BCJ37" s="44"/>
      <c r="BCK37" s="44"/>
      <c r="BCL37" s="44"/>
      <c r="BCM37" s="44"/>
      <c r="BCN37" s="44"/>
      <c r="BCO37" s="44"/>
      <c r="BCP37" s="44"/>
      <c r="BCQ37" s="44"/>
      <c r="BCR37" s="44"/>
      <c r="BCS37" s="44"/>
      <c r="BCT37" s="44"/>
      <c r="BCU37" s="44"/>
      <c r="BCV37" s="44"/>
      <c r="BCW37" s="44"/>
      <c r="BCX37" s="44"/>
      <c r="BCY37" s="44"/>
      <c r="BCZ37" s="44"/>
      <c r="BDA37" s="44"/>
      <c r="BDB37" s="44"/>
      <c r="BDC37" s="44"/>
      <c r="BDD37" s="44"/>
      <c r="BDE37" s="44"/>
      <c r="BDF37" s="44"/>
      <c r="BDG37" s="44"/>
      <c r="BDH37" s="44"/>
      <c r="BDI37" s="44"/>
      <c r="BDJ37" s="44"/>
      <c r="BDK37" s="44"/>
      <c r="BDL37" s="44"/>
      <c r="BDM37" s="44"/>
      <c r="BDN37" s="44"/>
      <c r="BDO37" s="44"/>
      <c r="BDP37" s="44"/>
      <c r="BDQ37" s="44"/>
      <c r="BDR37" s="44"/>
      <c r="BDS37" s="44"/>
      <c r="BDT37" s="44"/>
      <c r="BDU37" s="44"/>
      <c r="BDV37" s="44"/>
      <c r="BDW37" s="44"/>
      <c r="BDX37" s="44"/>
      <c r="BDY37" s="44"/>
      <c r="BDZ37" s="44"/>
      <c r="BEA37" s="44"/>
      <c r="BEB37" s="44"/>
      <c r="BEC37" s="44"/>
      <c r="BED37" s="44"/>
      <c r="BEE37" s="44"/>
      <c r="BEF37" s="44"/>
      <c r="BEG37" s="44"/>
      <c r="BEH37" s="44"/>
      <c r="BEI37" s="44"/>
      <c r="BEJ37" s="44"/>
      <c r="BEK37" s="44"/>
      <c r="BEL37" s="44"/>
      <c r="BEM37" s="44"/>
      <c r="BEN37" s="44"/>
      <c r="BEO37" s="44"/>
      <c r="BEP37" s="44"/>
      <c r="BEQ37" s="44"/>
      <c r="BER37" s="44"/>
      <c r="BES37" s="44"/>
      <c r="BET37" s="44"/>
      <c r="BEU37" s="44"/>
      <c r="BEV37" s="44"/>
      <c r="BEW37" s="44"/>
      <c r="BEX37" s="44"/>
      <c r="BEY37" s="44"/>
      <c r="BEZ37" s="44"/>
      <c r="BFA37" s="44"/>
      <c r="BFB37" s="44"/>
      <c r="BFC37" s="44"/>
      <c r="BFD37" s="44"/>
      <c r="BFE37" s="44"/>
      <c r="BFF37" s="44"/>
      <c r="BFG37" s="44"/>
      <c r="BFH37" s="44"/>
      <c r="BFI37" s="44"/>
      <c r="BFJ37" s="44"/>
      <c r="BFK37" s="44"/>
      <c r="BFL37" s="44"/>
      <c r="BFM37" s="44"/>
      <c r="BFN37" s="44"/>
      <c r="BFO37" s="44"/>
      <c r="BFP37" s="44"/>
      <c r="BFQ37" s="44"/>
      <c r="BFR37" s="44"/>
      <c r="BFS37" s="44"/>
      <c r="BFT37" s="44"/>
      <c r="BFU37" s="44"/>
      <c r="BFV37" s="44"/>
      <c r="BFW37" s="44"/>
      <c r="BFX37" s="44"/>
      <c r="BFY37" s="44"/>
      <c r="BFZ37" s="44"/>
      <c r="BGA37" s="44"/>
      <c r="BGB37" s="44"/>
      <c r="BGC37" s="44"/>
      <c r="BGD37" s="44"/>
      <c r="BGE37" s="44"/>
      <c r="BGF37" s="44"/>
      <c r="BGG37" s="44"/>
      <c r="BGH37" s="44"/>
      <c r="BGI37" s="44"/>
      <c r="BGJ37" s="44"/>
      <c r="BGK37" s="44"/>
      <c r="BGL37" s="44"/>
      <c r="BGM37" s="44"/>
      <c r="BGN37" s="44"/>
      <c r="BGO37" s="44"/>
      <c r="BGP37" s="44"/>
      <c r="BGQ37" s="44"/>
      <c r="BGR37" s="44"/>
      <c r="BGS37" s="44"/>
      <c r="BGT37" s="44"/>
      <c r="BGU37" s="44"/>
      <c r="BGV37" s="44"/>
      <c r="BGW37" s="44"/>
      <c r="BGX37" s="44"/>
      <c r="BGY37" s="44"/>
      <c r="BGZ37" s="44"/>
      <c r="BHA37" s="44"/>
      <c r="BHB37" s="44"/>
      <c r="BHC37" s="44"/>
      <c r="BHD37" s="44"/>
      <c r="BHE37" s="44"/>
      <c r="BHF37" s="44"/>
      <c r="BHG37" s="44"/>
      <c r="BHH37" s="44"/>
      <c r="BHI37" s="44"/>
      <c r="BHJ37" s="44"/>
      <c r="BHK37" s="44"/>
      <c r="BHL37" s="44"/>
      <c r="BHM37" s="44"/>
      <c r="BHN37" s="44"/>
      <c r="BHO37" s="44"/>
      <c r="BHP37" s="44"/>
      <c r="BHQ37" s="44"/>
      <c r="BHR37" s="44"/>
      <c r="BHS37" s="44"/>
      <c r="BHT37" s="44"/>
      <c r="BHU37" s="44"/>
      <c r="BHV37" s="44"/>
      <c r="BHW37" s="44"/>
      <c r="BHX37" s="44"/>
      <c r="BHY37" s="44"/>
      <c r="BHZ37" s="44"/>
      <c r="BIA37" s="44"/>
      <c r="BIB37" s="44"/>
      <c r="BIC37" s="44"/>
      <c r="BID37" s="44"/>
      <c r="BIE37" s="44"/>
      <c r="BIF37" s="44"/>
      <c r="BIG37" s="44"/>
      <c r="BIH37" s="44"/>
      <c r="BII37" s="44"/>
      <c r="BIJ37" s="44"/>
      <c r="BIK37" s="44"/>
      <c r="BIL37" s="44"/>
      <c r="BIM37" s="44"/>
      <c r="BIN37" s="44"/>
      <c r="BIO37" s="44"/>
      <c r="BIP37" s="44"/>
      <c r="BIQ37" s="44"/>
      <c r="BIR37" s="44"/>
      <c r="BIS37" s="44"/>
      <c r="BIT37" s="44"/>
      <c r="BIU37" s="44"/>
      <c r="BIV37" s="44"/>
      <c r="BIW37" s="44"/>
      <c r="BIX37" s="44"/>
      <c r="BIY37" s="44"/>
      <c r="BIZ37" s="44"/>
      <c r="BJA37" s="44"/>
      <c r="BJB37" s="44"/>
      <c r="BJC37" s="44"/>
      <c r="BJD37" s="44"/>
      <c r="BJE37" s="44"/>
      <c r="BJF37" s="44"/>
      <c r="BJG37" s="44"/>
      <c r="BJH37" s="44"/>
      <c r="BJI37" s="44"/>
      <c r="BJJ37" s="44"/>
      <c r="BJK37" s="44"/>
      <c r="BJL37" s="44"/>
      <c r="BJM37" s="44"/>
      <c r="BJN37" s="44"/>
      <c r="BJO37" s="44"/>
      <c r="BJP37" s="44"/>
      <c r="BJQ37" s="44"/>
      <c r="BJR37" s="44"/>
      <c r="BJS37" s="44"/>
      <c r="BJT37" s="44"/>
      <c r="BJU37" s="44"/>
      <c r="BJV37" s="44"/>
      <c r="BJW37" s="44"/>
      <c r="BJX37" s="44"/>
      <c r="BJY37" s="44"/>
      <c r="BJZ37" s="44"/>
      <c r="BKA37" s="44"/>
      <c r="BKB37" s="44"/>
      <c r="BKC37" s="44"/>
      <c r="BKD37" s="44"/>
      <c r="BKE37" s="44"/>
      <c r="BKF37" s="44"/>
      <c r="BKG37" s="44"/>
      <c r="BKH37" s="44"/>
      <c r="BKI37" s="44"/>
      <c r="BKJ37" s="44"/>
      <c r="BKK37" s="44"/>
      <c r="BKL37" s="44"/>
      <c r="BKM37" s="44"/>
      <c r="BKN37" s="44"/>
      <c r="BKO37" s="44"/>
      <c r="BKP37" s="44"/>
      <c r="BKQ37" s="44"/>
      <c r="BKR37" s="44"/>
      <c r="BKS37" s="44"/>
      <c r="BKT37" s="44"/>
      <c r="BKU37" s="44"/>
      <c r="BKV37" s="44"/>
      <c r="BKW37" s="44"/>
      <c r="BKX37" s="44"/>
      <c r="BKY37" s="44"/>
      <c r="BKZ37" s="44"/>
      <c r="BLA37" s="44"/>
      <c r="BLB37" s="44"/>
      <c r="BLC37" s="44"/>
      <c r="BLD37" s="44"/>
      <c r="BLE37" s="44"/>
      <c r="BLF37" s="44"/>
      <c r="BLG37" s="44"/>
      <c r="BLH37" s="44"/>
      <c r="BLI37" s="44"/>
      <c r="BLJ37" s="44"/>
      <c r="BLK37" s="44"/>
      <c r="BLL37" s="44"/>
      <c r="BLM37" s="44"/>
      <c r="BLN37" s="44"/>
      <c r="BLO37" s="44"/>
      <c r="BLP37" s="44"/>
      <c r="BLQ37" s="44"/>
      <c r="BLR37" s="44"/>
      <c r="BLS37" s="44"/>
      <c r="BLT37" s="44"/>
      <c r="BLU37" s="44"/>
      <c r="BLV37" s="44"/>
      <c r="BLW37" s="44"/>
      <c r="BLX37" s="44"/>
      <c r="BLY37" s="44"/>
      <c r="BLZ37" s="44"/>
      <c r="BMA37" s="44"/>
      <c r="BMB37" s="44"/>
      <c r="BMC37" s="44"/>
      <c r="BMD37" s="44"/>
      <c r="BME37" s="44"/>
      <c r="BMF37" s="44"/>
      <c r="BMG37" s="44"/>
      <c r="BMH37" s="44"/>
      <c r="BMI37" s="44"/>
      <c r="BMJ37" s="44"/>
      <c r="BMK37" s="44"/>
      <c r="BML37" s="44"/>
      <c r="BMM37" s="44"/>
      <c r="BMN37" s="44"/>
      <c r="BMO37" s="44"/>
      <c r="BMP37" s="44"/>
      <c r="BMQ37" s="44"/>
      <c r="BMR37" s="44"/>
      <c r="BMS37" s="44"/>
      <c r="BMT37" s="44"/>
      <c r="BMU37" s="44"/>
      <c r="BMV37" s="44"/>
      <c r="BMW37" s="44"/>
      <c r="BMX37" s="44"/>
      <c r="BMY37" s="44"/>
      <c r="BMZ37" s="44"/>
      <c r="BNA37" s="44"/>
      <c r="BNB37" s="44"/>
      <c r="BNC37" s="44"/>
      <c r="BND37" s="44"/>
      <c r="BNE37" s="44"/>
      <c r="BNF37" s="44"/>
      <c r="BNG37" s="44"/>
      <c r="BNH37" s="44"/>
      <c r="BNI37" s="44"/>
      <c r="BNJ37" s="44"/>
      <c r="BNK37" s="44"/>
      <c r="BNL37" s="44"/>
      <c r="BNM37" s="44"/>
      <c r="BNN37" s="44"/>
      <c r="BNO37" s="44"/>
      <c r="BNP37" s="44"/>
      <c r="BNQ37" s="44"/>
      <c r="BNR37" s="44"/>
      <c r="BNS37" s="44"/>
      <c r="BNT37" s="44"/>
      <c r="BNU37" s="44"/>
      <c r="BNV37" s="44"/>
      <c r="BNW37" s="44"/>
      <c r="BNX37" s="44"/>
      <c r="BNY37" s="44"/>
      <c r="BNZ37" s="44"/>
      <c r="BOA37" s="44"/>
      <c r="BOB37" s="44"/>
      <c r="BOC37" s="44"/>
      <c r="BOD37" s="44"/>
      <c r="BOE37" s="44"/>
      <c r="BOF37" s="44"/>
      <c r="BOG37" s="44"/>
      <c r="BOH37" s="44"/>
      <c r="BOI37" s="44"/>
      <c r="BOJ37" s="44"/>
      <c r="BOK37" s="44"/>
      <c r="BOL37" s="44"/>
      <c r="BOM37" s="44"/>
      <c r="BON37" s="44"/>
      <c r="BOO37" s="44"/>
      <c r="BOP37" s="44"/>
      <c r="BOQ37" s="44"/>
      <c r="BOR37" s="44"/>
      <c r="BOS37" s="44"/>
      <c r="BOT37" s="44"/>
      <c r="BOU37" s="44"/>
      <c r="BOV37" s="44"/>
      <c r="BOW37" s="44"/>
      <c r="BOX37" s="44"/>
      <c r="BOY37" s="44"/>
      <c r="BOZ37" s="44"/>
      <c r="BPA37" s="44"/>
      <c r="BPB37" s="44"/>
      <c r="BPC37" s="44"/>
      <c r="BPD37" s="44"/>
      <c r="BPE37" s="44"/>
      <c r="BPF37" s="44"/>
      <c r="BPG37" s="44"/>
      <c r="BPH37" s="44"/>
      <c r="BPI37" s="44"/>
      <c r="BPJ37" s="44"/>
      <c r="BPK37" s="44"/>
      <c r="BPL37" s="44"/>
      <c r="BPM37" s="44"/>
      <c r="BPN37" s="44"/>
      <c r="BPO37" s="44"/>
      <c r="BPP37" s="44"/>
      <c r="BPQ37" s="44"/>
      <c r="BPR37" s="44"/>
      <c r="BPS37" s="44"/>
      <c r="BPT37" s="44"/>
      <c r="BPU37" s="44"/>
      <c r="BPV37" s="44"/>
      <c r="BPW37" s="44"/>
      <c r="BPX37" s="44"/>
      <c r="BPY37" s="44"/>
      <c r="BPZ37" s="44"/>
      <c r="BQA37" s="44"/>
      <c r="BQB37" s="44"/>
      <c r="BQC37" s="44"/>
      <c r="BQD37" s="44"/>
      <c r="BQE37" s="44"/>
      <c r="BQF37" s="44"/>
      <c r="BQG37" s="44"/>
      <c r="BQH37" s="44"/>
      <c r="BQI37" s="44"/>
      <c r="BQJ37" s="44"/>
      <c r="BQK37" s="44"/>
      <c r="BQL37" s="44"/>
      <c r="BQM37" s="44"/>
      <c r="BQN37" s="44"/>
      <c r="BQO37" s="44"/>
      <c r="BQP37" s="44"/>
      <c r="BQQ37" s="44"/>
      <c r="BQR37" s="44"/>
      <c r="BQS37" s="44"/>
      <c r="BQT37" s="44"/>
      <c r="BQU37" s="44"/>
      <c r="BQV37" s="44"/>
      <c r="BQW37" s="44"/>
      <c r="BQX37" s="44"/>
      <c r="BQY37" s="44"/>
      <c r="BQZ37" s="44"/>
      <c r="BRA37" s="44"/>
      <c r="BRB37" s="44"/>
      <c r="BRC37" s="44"/>
      <c r="BRD37" s="44"/>
      <c r="BRE37" s="44"/>
      <c r="BRF37" s="44"/>
      <c r="BRG37" s="44"/>
      <c r="BRH37" s="44"/>
      <c r="BRI37" s="44"/>
      <c r="BRJ37" s="44"/>
      <c r="BRK37" s="44"/>
      <c r="BRL37" s="44"/>
      <c r="BRM37" s="44"/>
      <c r="BRN37" s="44"/>
      <c r="BRO37" s="44"/>
      <c r="BRP37" s="44"/>
      <c r="BRQ37" s="44"/>
      <c r="BRR37" s="44"/>
      <c r="BRS37" s="44"/>
      <c r="BRT37" s="44"/>
      <c r="BRU37" s="44"/>
      <c r="BRV37" s="44"/>
      <c r="BRW37" s="44"/>
      <c r="BRX37" s="44"/>
      <c r="BRY37" s="44"/>
      <c r="BRZ37" s="44"/>
      <c r="BSA37" s="44"/>
      <c r="BSB37" s="44"/>
      <c r="BSC37" s="44"/>
      <c r="BSD37" s="44"/>
      <c r="BSE37" s="44"/>
      <c r="BSF37" s="44"/>
      <c r="BSG37" s="44"/>
      <c r="BSH37" s="44"/>
      <c r="BSI37" s="44"/>
      <c r="BSJ37" s="44"/>
      <c r="BSK37" s="44"/>
      <c r="BSL37" s="44"/>
      <c r="BSM37" s="44"/>
      <c r="BSN37" s="44"/>
      <c r="BSO37" s="44"/>
      <c r="BSP37" s="44"/>
      <c r="BSQ37" s="44"/>
      <c r="BSR37" s="44"/>
      <c r="BSS37" s="44"/>
      <c r="BST37" s="44"/>
      <c r="BSU37" s="44"/>
      <c r="BSV37" s="44"/>
      <c r="BSW37" s="44"/>
      <c r="BSX37" s="44"/>
      <c r="BSY37" s="44"/>
      <c r="BSZ37" s="44"/>
      <c r="BTA37" s="44"/>
      <c r="BTB37" s="44"/>
      <c r="BTC37" s="44"/>
      <c r="BTD37" s="44"/>
      <c r="BTE37" s="44"/>
      <c r="BTF37" s="44"/>
      <c r="BTG37" s="44"/>
      <c r="BTH37" s="44"/>
      <c r="BTI37" s="44"/>
      <c r="BTJ37" s="44"/>
      <c r="BTK37" s="44"/>
      <c r="BTL37" s="44"/>
      <c r="BTM37" s="44"/>
      <c r="BTN37" s="44"/>
      <c r="BTO37" s="44"/>
      <c r="BTP37" s="44"/>
      <c r="BTQ37" s="44"/>
      <c r="BTR37" s="44"/>
      <c r="BTS37" s="44"/>
      <c r="BTT37" s="44"/>
      <c r="BTU37" s="44"/>
      <c r="BTV37" s="44"/>
      <c r="BTW37" s="44"/>
      <c r="BTX37" s="44"/>
      <c r="BTY37" s="44"/>
      <c r="BTZ37" s="44"/>
      <c r="BUA37" s="44"/>
      <c r="BUB37" s="44"/>
      <c r="BUC37" s="44"/>
      <c r="BUD37" s="44"/>
      <c r="BUE37" s="44"/>
      <c r="BUF37" s="44"/>
      <c r="BUG37" s="44"/>
      <c r="BUH37" s="44"/>
      <c r="BUI37" s="44"/>
      <c r="BUJ37" s="44"/>
      <c r="BUK37" s="44"/>
      <c r="BUL37" s="44"/>
      <c r="BUM37" s="44"/>
      <c r="BUN37" s="44"/>
      <c r="BUO37" s="44"/>
      <c r="BUP37" s="44"/>
      <c r="BUQ37" s="44"/>
      <c r="BUR37" s="44"/>
      <c r="BUS37" s="44"/>
      <c r="BUT37" s="44"/>
      <c r="BUU37" s="44"/>
      <c r="BUV37" s="44"/>
      <c r="BUW37" s="44"/>
      <c r="BUX37" s="44"/>
      <c r="BUY37" s="44"/>
      <c r="BUZ37" s="44"/>
      <c r="BVA37" s="44"/>
      <c r="BVB37" s="44"/>
      <c r="BVC37" s="44"/>
      <c r="BVD37" s="44"/>
      <c r="BVE37" s="44"/>
      <c r="BVF37" s="44"/>
      <c r="BVG37" s="44"/>
      <c r="BVH37" s="44"/>
      <c r="BVI37" s="44"/>
      <c r="BVJ37" s="44"/>
      <c r="BVK37" s="44"/>
      <c r="BVL37" s="44"/>
      <c r="BVM37" s="44"/>
      <c r="BVN37" s="44"/>
      <c r="BVO37" s="44"/>
      <c r="BVP37" s="44"/>
      <c r="BVQ37" s="44"/>
      <c r="BVR37" s="44"/>
      <c r="BVS37" s="44"/>
      <c r="BVT37" s="44"/>
      <c r="BVU37" s="44"/>
      <c r="BVV37" s="44"/>
      <c r="BVW37" s="44"/>
      <c r="BVX37" s="44"/>
      <c r="BVY37" s="44"/>
      <c r="BVZ37" s="44"/>
      <c r="BWA37" s="44"/>
      <c r="BWB37" s="44"/>
      <c r="BWC37" s="44"/>
      <c r="BWD37" s="44"/>
      <c r="BWE37" s="44"/>
      <c r="BWF37" s="44"/>
      <c r="BWG37" s="44"/>
      <c r="BWH37" s="44"/>
      <c r="BWI37" s="44"/>
      <c r="BWJ37" s="44"/>
      <c r="BWK37" s="44"/>
      <c r="BWL37" s="44"/>
      <c r="BWM37" s="44"/>
      <c r="BWN37" s="44"/>
      <c r="BWO37" s="44"/>
      <c r="BWP37" s="44"/>
      <c r="BWQ37" s="44"/>
      <c r="BWR37" s="44"/>
      <c r="BWS37" s="44"/>
      <c r="BWT37" s="44"/>
      <c r="BWU37" s="44"/>
      <c r="BWV37" s="44"/>
      <c r="BWW37" s="44"/>
      <c r="BWX37" s="44"/>
      <c r="BWY37" s="44"/>
      <c r="BWZ37" s="44"/>
      <c r="BXA37" s="44"/>
      <c r="BXB37" s="44"/>
      <c r="BXC37" s="44"/>
      <c r="BXD37" s="44"/>
      <c r="BXE37" s="44"/>
      <c r="BXF37" s="44"/>
      <c r="BXG37" s="44"/>
      <c r="BXH37" s="44"/>
      <c r="BXI37" s="44"/>
      <c r="BXJ37" s="44"/>
      <c r="BXK37" s="44"/>
      <c r="BXL37" s="44"/>
      <c r="BXM37" s="44"/>
      <c r="BXN37" s="44"/>
      <c r="BXO37" s="44"/>
      <c r="BXP37" s="44"/>
      <c r="BXQ37" s="44"/>
      <c r="BXR37" s="44"/>
      <c r="BXS37" s="44"/>
      <c r="BXT37" s="44"/>
      <c r="BXU37" s="44"/>
      <c r="BXV37" s="44"/>
      <c r="BXW37" s="44"/>
      <c r="BXX37" s="44"/>
      <c r="BXY37" s="44"/>
      <c r="BXZ37" s="44"/>
      <c r="BYA37" s="44"/>
      <c r="BYB37" s="44"/>
      <c r="BYC37" s="44"/>
      <c r="BYD37" s="44"/>
      <c r="BYE37" s="44"/>
      <c r="BYF37" s="44"/>
      <c r="BYG37" s="44"/>
      <c r="BYH37" s="44"/>
      <c r="BYI37" s="44"/>
      <c r="BYJ37" s="44"/>
      <c r="BYK37" s="44"/>
      <c r="BYL37" s="44"/>
      <c r="BYM37" s="44"/>
      <c r="BYN37" s="44"/>
      <c r="BYO37" s="44"/>
      <c r="BYP37" s="44"/>
      <c r="BYQ37" s="44"/>
      <c r="BYR37" s="44"/>
      <c r="BYS37" s="44"/>
      <c r="BYT37" s="44"/>
      <c r="BYU37" s="44"/>
      <c r="BYV37" s="44"/>
      <c r="BYW37" s="44"/>
      <c r="BYX37" s="44"/>
      <c r="BYY37" s="44"/>
      <c r="BYZ37" s="44"/>
      <c r="BZA37" s="44"/>
      <c r="BZB37" s="44"/>
      <c r="BZC37" s="44"/>
      <c r="BZD37" s="44"/>
      <c r="BZE37" s="44"/>
      <c r="BZF37" s="44"/>
      <c r="BZG37" s="44"/>
      <c r="BZH37" s="44"/>
      <c r="BZI37" s="44"/>
      <c r="BZJ37" s="44"/>
      <c r="BZK37" s="44"/>
      <c r="BZL37" s="44"/>
      <c r="BZM37" s="44"/>
      <c r="BZN37" s="44"/>
      <c r="BZO37" s="44"/>
      <c r="BZP37" s="44"/>
      <c r="BZQ37" s="44"/>
      <c r="BZR37" s="44"/>
      <c r="BZS37" s="44"/>
      <c r="BZT37" s="44"/>
      <c r="BZU37" s="44"/>
      <c r="BZV37" s="44"/>
      <c r="BZW37" s="44"/>
      <c r="BZX37" s="44"/>
      <c r="BZY37" s="44"/>
      <c r="BZZ37" s="44"/>
      <c r="CAA37" s="44"/>
      <c r="CAB37" s="44"/>
      <c r="CAC37" s="44"/>
      <c r="CAD37" s="44"/>
      <c r="CAE37" s="44"/>
      <c r="CAF37" s="44"/>
      <c r="CAG37" s="44"/>
      <c r="CAH37" s="44"/>
      <c r="CAI37" s="44"/>
      <c r="CAJ37" s="44"/>
      <c r="CAK37" s="44"/>
      <c r="CAL37" s="44"/>
      <c r="CAM37" s="44"/>
      <c r="CAN37" s="44"/>
      <c r="CAO37" s="44"/>
      <c r="CAP37" s="44"/>
      <c r="CAQ37" s="44"/>
      <c r="CAR37" s="44"/>
      <c r="CAS37" s="44"/>
      <c r="CAT37" s="44"/>
      <c r="CAU37" s="44"/>
      <c r="CAV37" s="44"/>
      <c r="CAW37" s="44"/>
      <c r="CAX37" s="44"/>
      <c r="CAY37" s="44"/>
      <c r="CAZ37" s="44"/>
      <c r="CBA37" s="44"/>
      <c r="CBB37" s="44"/>
      <c r="CBC37" s="44"/>
      <c r="CBD37" s="44"/>
      <c r="CBE37" s="44"/>
      <c r="CBF37" s="44"/>
      <c r="CBG37" s="44"/>
      <c r="CBH37" s="44"/>
      <c r="CBI37" s="44"/>
      <c r="CBJ37" s="44"/>
      <c r="CBK37" s="44"/>
      <c r="CBL37" s="44"/>
      <c r="CBM37" s="44"/>
      <c r="CBN37" s="44"/>
      <c r="CBO37" s="44"/>
      <c r="CBP37" s="44"/>
      <c r="CBQ37" s="44"/>
      <c r="CBR37" s="44"/>
      <c r="CBS37" s="44"/>
      <c r="CBT37" s="44"/>
      <c r="CBU37" s="44"/>
      <c r="CBV37" s="44"/>
      <c r="CBW37" s="44"/>
      <c r="CBX37" s="44"/>
      <c r="CBY37" s="44"/>
      <c r="CBZ37" s="44"/>
      <c r="CCA37" s="44"/>
      <c r="CCB37" s="44"/>
      <c r="CCC37" s="44"/>
      <c r="CCD37" s="44"/>
      <c r="CCE37" s="44"/>
      <c r="CCF37" s="44"/>
      <c r="CCG37" s="44"/>
      <c r="CCH37" s="44"/>
      <c r="CCI37" s="44"/>
      <c r="CCJ37" s="44"/>
      <c r="CCK37" s="44"/>
      <c r="CCL37" s="44"/>
      <c r="CCM37" s="44"/>
      <c r="CCN37" s="44"/>
      <c r="CCO37" s="44"/>
      <c r="CCP37" s="44"/>
      <c r="CCQ37" s="44"/>
      <c r="CCR37" s="44"/>
      <c r="CCS37" s="44"/>
      <c r="CCT37" s="44"/>
      <c r="CCU37" s="44"/>
      <c r="CCV37" s="44"/>
      <c r="CCW37" s="44"/>
      <c r="CCX37" s="44"/>
      <c r="CCY37" s="44"/>
      <c r="CCZ37" s="44"/>
      <c r="CDA37" s="44"/>
      <c r="CDB37" s="44"/>
      <c r="CDC37" s="44"/>
      <c r="CDD37" s="44"/>
      <c r="CDE37" s="44"/>
      <c r="CDF37" s="44"/>
      <c r="CDG37" s="44"/>
      <c r="CDH37" s="44"/>
      <c r="CDI37" s="44"/>
      <c r="CDJ37" s="44"/>
      <c r="CDK37" s="44"/>
      <c r="CDL37" s="44"/>
      <c r="CDM37" s="44"/>
      <c r="CDN37" s="44"/>
      <c r="CDO37" s="44"/>
      <c r="CDP37" s="44"/>
      <c r="CDQ37" s="44"/>
      <c r="CDR37" s="44"/>
      <c r="CDS37" s="44"/>
      <c r="CDT37" s="44"/>
      <c r="CDU37" s="44"/>
      <c r="CDV37" s="44"/>
      <c r="CDW37" s="44"/>
      <c r="CDX37" s="44"/>
      <c r="CDY37" s="44"/>
      <c r="CDZ37" s="44"/>
      <c r="CEA37" s="44"/>
      <c r="CEB37" s="44"/>
      <c r="CEC37" s="44"/>
      <c r="CED37" s="44"/>
      <c r="CEE37" s="44"/>
      <c r="CEF37" s="44"/>
      <c r="CEG37" s="44"/>
      <c r="CEH37" s="44"/>
      <c r="CEI37" s="44"/>
      <c r="CEJ37" s="44"/>
      <c r="CEK37" s="44"/>
      <c r="CEL37" s="44"/>
      <c r="CEM37" s="44"/>
      <c r="CEN37" s="44"/>
      <c r="CEO37" s="44"/>
      <c r="CEP37" s="44"/>
      <c r="CEQ37" s="44"/>
      <c r="CER37" s="44"/>
      <c r="CES37" s="44"/>
      <c r="CET37" s="44"/>
      <c r="CEU37" s="44"/>
      <c r="CEV37" s="44"/>
      <c r="CEW37" s="44"/>
      <c r="CEX37" s="44"/>
      <c r="CEY37" s="44"/>
      <c r="CEZ37" s="44"/>
      <c r="CFA37" s="44"/>
      <c r="CFB37" s="44"/>
      <c r="CFC37" s="44"/>
      <c r="CFD37" s="44"/>
      <c r="CFE37" s="44"/>
      <c r="CFF37" s="44"/>
      <c r="CFG37" s="44"/>
      <c r="CFH37" s="44"/>
      <c r="CFI37" s="44"/>
      <c r="CFJ37" s="44"/>
      <c r="CFK37" s="44"/>
      <c r="CFL37" s="44"/>
      <c r="CFM37" s="44"/>
      <c r="CFN37" s="44"/>
      <c r="CFO37" s="44"/>
      <c r="CFP37" s="44"/>
      <c r="CFQ37" s="44"/>
      <c r="CFR37" s="44"/>
      <c r="CFS37" s="44"/>
      <c r="CFT37" s="44"/>
      <c r="CFU37" s="44"/>
      <c r="CFV37" s="44"/>
      <c r="CFW37" s="44"/>
      <c r="CFX37" s="44"/>
      <c r="CFY37" s="44"/>
      <c r="CFZ37" s="44"/>
      <c r="CGA37" s="44"/>
      <c r="CGB37" s="44"/>
      <c r="CGC37" s="44"/>
      <c r="CGD37" s="44"/>
      <c r="CGE37" s="44"/>
      <c r="CGF37" s="44"/>
      <c r="CGG37" s="44"/>
      <c r="CGH37" s="44"/>
      <c r="CGI37" s="44"/>
      <c r="CGJ37" s="44"/>
      <c r="CGK37" s="44"/>
      <c r="CGL37" s="44"/>
      <c r="CGM37" s="44"/>
      <c r="CGN37" s="44"/>
      <c r="CGO37" s="44"/>
      <c r="CGP37" s="44"/>
      <c r="CGQ37" s="44"/>
      <c r="CGR37" s="44"/>
      <c r="CGS37" s="44"/>
      <c r="CGT37" s="44"/>
      <c r="CGU37" s="44"/>
      <c r="CGV37" s="44"/>
      <c r="CGW37" s="44"/>
      <c r="CGX37" s="44"/>
      <c r="CGY37" s="44"/>
      <c r="CGZ37" s="44"/>
      <c r="CHA37" s="44"/>
      <c r="CHB37" s="44"/>
      <c r="CHC37" s="44"/>
      <c r="CHD37" s="44"/>
      <c r="CHE37" s="44"/>
      <c r="CHF37" s="44"/>
      <c r="CHG37" s="44"/>
      <c r="CHH37" s="44"/>
      <c r="CHI37" s="44"/>
      <c r="CHJ37" s="44"/>
      <c r="CHK37" s="44"/>
      <c r="CHL37" s="44"/>
      <c r="CHM37" s="44"/>
      <c r="CHN37" s="44"/>
      <c r="CHO37" s="44"/>
      <c r="CHP37" s="44"/>
      <c r="CHQ37" s="44"/>
      <c r="CHR37" s="44"/>
      <c r="CHS37" s="44"/>
      <c r="CHT37" s="44"/>
      <c r="CHU37" s="44"/>
      <c r="CHV37" s="44"/>
      <c r="CHW37" s="44"/>
      <c r="CHX37" s="44"/>
      <c r="CHY37" s="44"/>
      <c r="CHZ37" s="44"/>
      <c r="CIA37" s="44"/>
      <c r="CIB37" s="44"/>
      <c r="CIC37" s="44"/>
      <c r="CID37" s="44"/>
      <c r="CIE37" s="44"/>
      <c r="CIF37" s="44"/>
      <c r="CIG37" s="44"/>
      <c r="CIH37" s="44"/>
      <c r="CII37" s="44"/>
      <c r="CIJ37" s="44"/>
      <c r="CIK37" s="44"/>
      <c r="CIL37" s="44"/>
      <c r="CIM37" s="44"/>
      <c r="CIN37" s="44"/>
      <c r="CIO37" s="44"/>
      <c r="CIP37" s="44"/>
      <c r="CIQ37" s="44"/>
      <c r="CIR37" s="44"/>
      <c r="CIS37" s="44"/>
      <c r="CIT37" s="44"/>
      <c r="CIU37" s="44"/>
      <c r="CIV37" s="44"/>
      <c r="CIW37" s="44"/>
      <c r="CIX37" s="44"/>
      <c r="CIY37" s="44"/>
      <c r="CIZ37" s="44"/>
      <c r="CJA37" s="44"/>
      <c r="CJB37" s="44"/>
      <c r="CJC37" s="44"/>
      <c r="CJD37" s="44"/>
      <c r="CJE37" s="44"/>
      <c r="CJF37" s="44"/>
      <c r="CJG37" s="44"/>
      <c r="CJH37" s="44"/>
      <c r="CJI37" s="44"/>
      <c r="CJJ37" s="44"/>
      <c r="CJK37" s="44"/>
      <c r="CJL37" s="44"/>
      <c r="CJM37" s="44"/>
      <c r="CJN37" s="44"/>
      <c r="CJO37" s="44"/>
      <c r="CJP37" s="44"/>
      <c r="CJQ37" s="44"/>
      <c r="CJR37" s="44"/>
      <c r="CJS37" s="44"/>
      <c r="CJT37" s="44"/>
      <c r="CJU37" s="44"/>
      <c r="CJV37" s="44"/>
      <c r="CJW37" s="44"/>
      <c r="CJX37" s="44"/>
      <c r="CJY37" s="44"/>
      <c r="CJZ37" s="44"/>
      <c r="CKA37" s="44"/>
      <c r="CKB37" s="44"/>
      <c r="CKC37" s="44"/>
      <c r="CKD37" s="44"/>
      <c r="CKE37" s="44"/>
      <c r="CKF37" s="44"/>
      <c r="CKG37" s="44"/>
      <c r="CKH37" s="44"/>
      <c r="CKI37" s="44"/>
      <c r="CKJ37" s="44"/>
      <c r="CKK37" s="44"/>
      <c r="CKL37" s="44"/>
      <c r="CKM37" s="44"/>
      <c r="CKN37" s="44"/>
      <c r="CKO37" s="44"/>
      <c r="CKP37" s="44"/>
      <c r="CKQ37" s="44"/>
      <c r="CKR37" s="44"/>
      <c r="CKS37" s="44"/>
      <c r="CKT37" s="44"/>
      <c r="CKU37" s="44"/>
      <c r="CKV37" s="44"/>
      <c r="CKW37" s="44"/>
      <c r="CKX37" s="44"/>
      <c r="CKY37" s="44"/>
      <c r="CKZ37" s="44"/>
      <c r="CLA37" s="44"/>
      <c r="CLB37" s="44"/>
      <c r="CLC37" s="44"/>
      <c r="CLD37" s="44"/>
      <c r="CLE37" s="44"/>
      <c r="CLF37" s="44"/>
      <c r="CLG37" s="44"/>
      <c r="CLH37" s="44"/>
      <c r="CLI37" s="44"/>
      <c r="CLJ37" s="44"/>
      <c r="CLK37" s="44"/>
      <c r="CLL37" s="44"/>
      <c r="CLM37" s="44"/>
      <c r="CLN37" s="44"/>
      <c r="CLO37" s="44"/>
      <c r="CLP37" s="44"/>
      <c r="CLQ37" s="44"/>
      <c r="CLR37" s="44"/>
      <c r="CLS37" s="44"/>
      <c r="CLT37" s="44"/>
      <c r="CLU37" s="44"/>
      <c r="CLV37" s="44"/>
      <c r="CLW37" s="44"/>
      <c r="CLX37" s="44"/>
      <c r="CLY37" s="44"/>
      <c r="CLZ37" s="44"/>
      <c r="CMA37" s="44"/>
      <c r="CMB37" s="44"/>
      <c r="CMC37" s="44"/>
      <c r="CMD37" s="44"/>
      <c r="CME37" s="44"/>
      <c r="CMF37" s="44"/>
      <c r="CMG37" s="44"/>
      <c r="CMH37" s="44"/>
      <c r="CMI37" s="44"/>
      <c r="CMJ37" s="44"/>
      <c r="CMK37" s="44"/>
      <c r="CML37" s="44"/>
      <c r="CMM37" s="44"/>
      <c r="CMN37" s="44"/>
      <c r="CMO37" s="44"/>
      <c r="CMP37" s="44"/>
      <c r="CMQ37" s="44"/>
      <c r="CMR37" s="44"/>
      <c r="CMS37" s="44"/>
      <c r="CMT37" s="44"/>
      <c r="CMU37" s="44"/>
      <c r="CMV37" s="44"/>
      <c r="CMW37" s="44"/>
      <c r="CMX37" s="44"/>
      <c r="CMY37" s="44"/>
      <c r="CMZ37" s="44"/>
      <c r="CNA37" s="44"/>
      <c r="CNB37" s="44"/>
      <c r="CNC37" s="44"/>
      <c r="CND37" s="44"/>
      <c r="CNE37" s="44"/>
      <c r="CNF37" s="44"/>
      <c r="CNG37" s="44"/>
      <c r="CNH37" s="44"/>
      <c r="CNI37" s="44"/>
      <c r="CNJ37" s="44"/>
      <c r="CNK37" s="44"/>
      <c r="CNL37" s="44"/>
      <c r="CNM37" s="44"/>
      <c r="CNN37" s="44"/>
      <c r="CNO37" s="44"/>
      <c r="CNP37" s="44"/>
      <c r="CNQ37" s="44"/>
      <c r="CNR37" s="44"/>
      <c r="CNS37" s="44"/>
      <c r="CNT37" s="44"/>
      <c r="CNU37" s="44"/>
      <c r="CNV37" s="44"/>
      <c r="CNW37" s="44"/>
      <c r="CNX37" s="44"/>
      <c r="CNY37" s="44"/>
      <c r="CNZ37" s="44"/>
      <c r="COA37" s="44"/>
      <c r="COB37" s="44"/>
      <c r="COC37" s="44"/>
      <c r="COD37" s="44"/>
      <c r="COE37" s="44"/>
      <c r="COF37" s="44"/>
      <c r="COG37" s="44"/>
      <c r="COH37" s="44"/>
      <c r="COI37" s="44"/>
      <c r="COJ37" s="44"/>
      <c r="COK37" s="44"/>
      <c r="COL37" s="44"/>
      <c r="COM37" s="44"/>
      <c r="CON37" s="44"/>
      <c r="COO37" s="44"/>
      <c r="COP37" s="44"/>
      <c r="COQ37" s="44"/>
      <c r="COR37" s="44"/>
      <c r="COS37" s="44"/>
      <c r="COT37" s="44"/>
      <c r="COU37" s="44"/>
      <c r="COV37" s="44"/>
      <c r="COW37" s="44"/>
      <c r="COX37" s="44"/>
      <c r="COY37" s="44"/>
      <c r="COZ37" s="44"/>
      <c r="CPA37" s="44"/>
      <c r="CPB37" s="44"/>
      <c r="CPC37" s="44"/>
      <c r="CPD37" s="44"/>
      <c r="CPE37" s="44"/>
      <c r="CPF37" s="44"/>
      <c r="CPG37" s="44"/>
      <c r="CPH37" s="44"/>
      <c r="CPI37" s="44"/>
      <c r="CPJ37" s="44"/>
      <c r="CPK37" s="44"/>
      <c r="CPL37" s="44"/>
      <c r="CPM37" s="44"/>
      <c r="CPN37" s="44"/>
      <c r="CPO37" s="44"/>
      <c r="CPP37" s="44"/>
      <c r="CPQ37" s="44"/>
      <c r="CPR37" s="44"/>
      <c r="CPS37" s="44"/>
      <c r="CPT37" s="44"/>
      <c r="CPU37" s="44"/>
      <c r="CPV37" s="44"/>
      <c r="CPW37" s="44"/>
      <c r="CPX37" s="44"/>
      <c r="CPY37" s="44"/>
      <c r="CPZ37" s="44"/>
      <c r="CQA37" s="44"/>
      <c r="CQB37" s="44"/>
      <c r="CQC37" s="44"/>
      <c r="CQD37" s="44"/>
      <c r="CQE37" s="44"/>
      <c r="CQF37" s="44"/>
      <c r="CQG37" s="44"/>
      <c r="CQH37" s="44"/>
      <c r="CQI37" s="44"/>
      <c r="CQJ37" s="44"/>
      <c r="CQK37" s="44"/>
      <c r="CQL37" s="44"/>
      <c r="CQM37" s="44"/>
      <c r="CQN37" s="44"/>
      <c r="CQO37" s="44"/>
      <c r="CQP37" s="44"/>
      <c r="CQQ37" s="44"/>
      <c r="CQR37" s="44"/>
      <c r="CQS37" s="44"/>
      <c r="CQT37" s="44"/>
      <c r="CQU37" s="44"/>
      <c r="CQV37" s="44"/>
      <c r="CQW37" s="44"/>
      <c r="CQX37" s="44"/>
      <c r="CQY37" s="44"/>
      <c r="CQZ37" s="44"/>
      <c r="CRA37" s="44"/>
      <c r="CRB37" s="44"/>
      <c r="CRC37" s="44"/>
      <c r="CRD37" s="44"/>
      <c r="CRE37" s="44"/>
      <c r="CRF37" s="44"/>
      <c r="CRG37" s="44"/>
      <c r="CRH37" s="44"/>
      <c r="CRI37" s="44"/>
      <c r="CRJ37" s="44"/>
      <c r="CRK37" s="44"/>
      <c r="CRL37" s="44"/>
      <c r="CRM37" s="44"/>
      <c r="CRN37" s="44"/>
      <c r="CRO37" s="44"/>
      <c r="CRP37" s="44"/>
      <c r="CRQ37" s="44"/>
      <c r="CRR37" s="44"/>
      <c r="CRS37" s="44"/>
      <c r="CRT37" s="44"/>
      <c r="CRU37" s="44"/>
      <c r="CRV37" s="44"/>
      <c r="CRW37" s="44"/>
      <c r="CRX37" s="44"/>
      <c r="CRY37" s="44"/>
      <c r="CRZ37" s="44"/>
      <c r="CSA37" s="44"/>
      <c r="CSB37" s="44"/>
      <c r="CSC37" s="44"/>
      <c r="CSD37" s="44"/>
      <c r="CSE37" s="44"/>
      <c r="CSF37" s="44"/>
      <c r="CSG37" s="44"/>
      <c r="CSH37" s="44"/>
      <c r="CSI37" s="44"/>
      <c r="CSJ37" s="44"/>
      <c r="CSK37" s="44"/>
      <c r="CSL37" s="44"/>
      <c r="CSM37" s="44"/>
      <c r="CSN37" s="44"/>
      <c r="CSO37" s="44"/>
      <c r="CSP37" s="44"/>
      <c r="CSQ37" s="44"/>
      <c r="CSR37" s="44"/>
      <c r="CSS37" s="44"/>
      <c r="CST37" s="44"/>
      <c r="CSU37" s="44"/>
      <c r="CSV37" s="44"/>
      <c r="CSW37" s="44"/>
      <c r="CSX37" s="44"/>
      <c r="CSY37" s="44"/>
      <c r="CSZ37" s="44"/>
      <c r="CTA37" s="44"/>
      <c r="CTB37" s="44"/>
      <c r="CTC37" s="44"/>
      <c r="CTD37" s="44"/>
      <c r="CTE37" s="44"/>
      <c r="CTF37" s="44"/>
      <c r="CTG37" s="44"/>
      <c r="CTH37" s="44"/>
      <c r="CTI37" s="44"/>
      <c r="CTJ37" s="44"/>
      <c r="CTK37" s="44"/>
      <c r="CTL37" s="44"/>
      <c r="CTM37" s="44"/>
      <c r="CTN37" s="44"/>
      <c r="CTO37" s="44"/>
      <c r="CTP37" s="44"/>
      <c r="CTQ37" s="44"/>
      <c r="CTR37" s="44"/>
      <c r="CTS37" s="44"/>
      <c r="CTT37" s="44"/>
      <c r="CTU37" s="44"/>
      <c r="CTV37" s="44"/>
      <c r="CTW37" s="44"/>
      <c r="CTX37" s="44"/>
      <c r="CTY37" s="44"/>
      <c r="CTZ37" s="44"/>
      <c r="CUA37" s="44"/>
      <c r="CUB37" s="44"/>
      <c r="CUC37" s="44"/>
      <c r="CUD37" s="44"/>
      <c r="CUE37" s="44"/>
      <c r="CUF37" s="44"/>
      <c r="CUG37" s="44"/>
      <c r="CUH37" s="44"/>
      <c r="CUI37" s="44"/>
      <c r="CUJ37" s="44"/>
      <c r="CUK37" s="44"/>
      <c r="CUL37" s="44"/>
      <c r="CUM37" s="44"/>
      <c r="CUN37" s="44"/>
      <c r="CUO37" s="44"/>
      <c r="CUP37" s="44"/>
      <c r="CUQ37" s="44"/>
      <c r="CUR37" s="44"/>
      <c r="CUS37" s="44"/>
      <c r="CUT37" s="44"/>
      <c r="CUU37" s="44"/>
      <c r="CUV37" s="44"/>
      <c r="CUW37" s="44"/>
      <c r="CUX37" s="44"/>
      <c r="CUY37" s="44"/>
      <c r="CUZ37" s="44"/>
      <c r="CVA37" s="44"/>
      <c r="CVB37" s="44"/>
      <c r="CVC37" s="44"/>
      <c r="CVD37" s="44"/>
      <c r="CVE37" s="44"/>
      <c r="CVF37" s="44"/>
      <c r="CVG37" s="44"/>
      <c r="CVH37" s="44"/>
      <c r="CVI37" s="44"/>
      <c r="CVJ37" s="44"/>
      <c r="CVK37" s="44"/>
      <c r="CVL37" s="44"/>
      <c r="CVM37" s="44"/>
      <c r="CVN37" s="44"/>
      <c r="CVO37" s="44"/>
      <c r="CVP37" s="44"/>
      <c r="CVQ37" s="44"/>
      <c r="CVR37" s="44"/>
      <c r="CVS37" s="44"/>
      <c r="CVT37" s="44"/>
      <c r="CVU37" s="44"/>
      <c r="CVV37" s="44"/>
      <c r="CVW37" s="44"/>
      <c r="CVX37" s="44"/>
      <c r="CVY37" s="44"/>
      <c r="CVZ37" s="44"/>
      <c r="CWA37" s="44"/>
      <c r="CWB37" s="44"/>
      <c r="CWC37" s="44"/>
      <c r="CWD37" s="44"/>
      <c r="CWE37" s="44"/>
      <c r="CWF37" s="44"/>
      <c r="CWG37" s="44"/>
      <c r="CWH37" s="44"/>
      <c r="CWI37" s="44"/>
      <c r="CWJ37" s="44"/>
      <c r="CWK37" s="44"/>
      <c r="CWL37" s="44"/>
      <c r="CWM37" s="44"/>
      <c r="CWN37" s="44"/>
      <c r="CWO37" s="44"/>
      <c r="CWP37" s="44"/>
      <c r="CWQ37" s="44"/>
      <c r="CWR37" s="44"/>
      <c r="CWS37" s="44"/>
      <c r="CWT37" s="44"/>
      <c r="CWU37" s="44"/>
      <c r="CWV37" s="44"/>
      <c r="CWW37" s="44"/>
      <c r="CWX37" s="44"/>
      <c r="CWY37" s="44"/>
      <c r="CWZ37" s="44"/>
      <c r="CXA37" s="44"/>
      <c r="CXB37" s="44"/>
      <c r="CXC37" s="44"/>
      <c r="CXD37" s="44"/>
      <c r="CXE37" s="44"/>
      <c r="CXF37" s="44"/>
      <c r="CXG37" s="44"/>
      <c r="CXH37" s="44"/>
      <c r="CXI37" s="44"/>
      <c r="CXJ37" s="44"/>
      <c r="CXK37" s="44"/>
      <c r="CXL37" s="44"/>
      <c r="CXM37" s="44"/>
      <c r="CXN37" s="44"/>
      <c r="CXO37" s="44"/>
      <c r="CXP37" s="44"/>
      <c r="CXQ37" s="44"/>
      <c r="CXR37" s="44"/>
      <c r="CXS37" s="44"/>
      <c r="CXT37" s="44"/>
      <c r="CXU37" s="44"/>
      <c r="CXV37" s="44"/>
      <c r="CXW37" s="44"/>
      <c r="CXX37" s="44"/>
      <c r="CXY37" s="44"/>
      <c r="CXZ37" s="44"/>
      <c r="CYA37" s="44"/>
      <c r="CYB37" s="44"/>
      <c r="CYC37" s="44"/>
      <c r="CYD37" s="44"/>
      <c r="CYE37" s="44"/>
      <c r="CYF37" s="44"/>
      <c r="CYG37" s="44"/>
      <c r="CYH37" s="44"/>
      <c r="CYI37" s="44"/>
      <c r="CYJ37" s="44"/>
      <c r="CYK37" s="44"/>
      <c r="CYL37" s="44"/>
      <c r="CYM37" s="44"/>
      <c r="CYN37" s="44"/>
      <c r="CYO37" s="44"/>
      <c r="CYP37" s="44"/>
      <c r="CYQ37" s="44"/>
      <c r="CYR37" s="44"/>
      <c r="CYS37" s="44"/>
      <c r="CYT37" s="44"/>
      <c r="CYU37" s="44"/>
      <c r="CYV37" s="44"/>
      <c r="CYW37" s="44"/>
      <c r="CYX37" s="44"/>
      <c r="CYY37" s="44"/>
      <c r="CYZ37" s="44"/>
      <c r="CZA37" s="44"/>
      <c r="CZB37" s="44"/>
      <c r="CZC37" s="44"/>
      <c r="CZD37" s="44"/>
      <c r="CZE37" s="44"/>
      <c r="CZF37" s="44"/>
      <c r="CZG37" s="44"/>
      <c r="CZH37" s="44"/>
      <c r="CZI37" s="44"/>
      <c r="CZJ37" s="44"/>
      <c r="CZK37" s="44"/>
      <c r="CZL37" s="44"/>
      <c r="CZM37" s="44"/>
      <c r="CZN37" s="44"/>
      <c r="CZO37" s="44"/>
      <c r="CZP37" s="44"/>
      <c r="CZQ37" s="44"/>
      <c r="CZR37" s="44"/>
      <c r="CZS37" s="44"/>
      <c r="CZT37" s="44"/>
      <c r="CZU37" s="44"/>
      <c r="CZV37" s="44"/>
      <c r="CZW37" s="44"/>
      <c r="CZX37" s="44"/>
      <c r="CZY37" s="44"/>
      <c r="CZZ37" s="44"/>
      <c r="DAA37" s="44"/>
      <c r="DAB37" s="44"/>
      <c r="DAC37" s="44"/>
      <c r="DAD37" s="44"/>
      <c r="DAE37" s="44"/>
      <c r="DAF37" s="44"/>
      <c r="DAG37" s="44"/>
      <c r="DAH37" s="44"/>
      <c r="DAI37" s="44"/>
      <c r="DAJ37" s="44"/>
      <c r="DAK37" s="44"/>
      <c r="DAL37" s="44"/>
      <c r="DAM37" s="44"/>
      <c r="DAN37" s="44"/>
      <c r="DAO37" s="44"/>
      <c r="DAP37" s="44"/>
      <c r="DAQ37" s="44"/>
      <c r="DAR37" s="44"/>
      <c r="DAS37" s="44"/>
      <c r="DAT37" s="44"/>
      <c r="DAU37" s="44"/>
      <c r="DAV37" s="44"/>
      <c r="DAW37" s="44"/>
      <c r="DAX37" s="44"/>
      <c r="DAY37" s="44"/>
      <c r="DAZ37" s="44"/>
      <c r="DBA37" s="44"/>
      <c r="DBB37" s="44"/>
      <c r="DBC37" s="44"/>
      <c r="DBD37" s="44"/>
      <c r="DBE37" s="44"/>
      <c r="DBF37" s="44"/>
      <c r="DBG37" s="44"/>
      <c r="DBH37" s="44"/>
      <c r="DBI37" s="44"/>
      <c r="DBJ37" s="44"/>
      <c r="DBK37" s="44"/>
      <c r="DBL37" s="44"/>
      <c r="DBM37" s="44"/>
      <c r="DBN37" s="44"/>
      <c r="DBO37" s="44"/>
      <c r="DBP37" s="44"/>
      <c r="DBQ37" s="44"/>
      <c r="DBR37" s="44"/>
      <c r="DBS37" s="44"/>
      <c r="DBT37" s="44"/>
      <c r="DBU37" s="44"/>
      <c r="DBV37" s="44"/>
      <c r="DBW37" s="44"/>
      <c r="DBX37" s="44"/>
      <c r="DBY37" s="44"/>
      <c r="DBZ37" s="44"/>
      <c r="DCA37" s="44"/>
      <c r="DCB37" s="44"/>
      <c r="DCC37" s="44"/>
      <c r="DCD37" s="44"/>
      <c r="DCE37" s="44"/>
      <c r="DCF37" s="44"/>
      <c r="DCG37" s="44"/>
      <c r="DCH37" s="44"/>
      <c r="DCI37" s="44"/>
      <c r="DCJ37" s="44"/>
      <c r="DCK37" s="44"/>
      <c r="DCL37" s="44"/>
      <c r="DCM37" s="44"/>
      <c r="DCN37" s="44"/>
      <c r="DCO37" s="44"/>
      <c r="DCP37" s="44"/>
      <c r="DCQ37" s="44"/>
      <c r="DCR37" s="44"/>
      <c r="DCS37" s="44"/>
      <c r="DCT37" s="44"/>
      <c r="DCU37" s="44"/>
      <c r="DCV37" s="44"/>
      <c r="DCW37" s="44"/>
      <c r="DCX37" s="44"/>
      <c r="DCY37" s="44"/>
      <c r="DCZ37" s="44"/>
      <c r="DDA37" s="44"/>
      <c r="DDB37" s="44"/>
      <c r="DDC37" s="44"/>
      <c r="DDD37" s="44"/>
      <c r="DDE37" s="44"/>
      <c r="DDF37" s="44"/>
      <c r="DDG37" s="44"/>
      <c r="DDH37" s="44"/>
      <c r="DDI37" s="44"/>
      <c r="DDJ37" s="44"/>
      <c r="DDK37" s="44"/>
      <c r="DDL37" s="44"/>
      <c r="DDM37" s="44"/>
      <c r="DDN37" s="44"/>
      <c r="DDO37" s="44"/>
      <c r="DDP37" s="44"/>
      <c r="DDQ37" s="44"/>
      <c r="DDR37" s="44"/>
      <c r="DDS37" s="44"/>
      <c r="DDT37" s="44"/>
      <c r="DDU37" s="44"/>
      <c r="DDV37" s="44"/>
      <c r="DDW37" s="44"/>
      <c r="DDX37" s="44"/>
      <c r="DDY37" s="44"/>
      <c r="DDZ37" s="44"/>
      <c r="DEA37" s="44"/>
      <c r="DEB37" s="44"/>
      <c r="DEC37" s="44"/>
      <c r="DED37" s="44"/>
      <c r="DEE37" s="44"/>
      <c r="DEF37" s="44"/>
      <c r="DEG37" s="44"/>
      <c r="DEH37" s="44"/>
      <c r="DEI37" s="44"/>
      <c r="DEJ37" s="44"/>
      <c r="DEK37" s="44"/>
      <c r="DEL37" s="44"/>
      <c r="DEM37" s="44"/>
      <c r="DEN37" s="44"/>
      <c r="DEO37" s="44"/>
      <c r="DEP37" s="44"/>
      <c r="DEQ37" s="44"/>
      <c r="DER37" s="44"/>
      <c r="DES37" s="44"/>
      <c r="DET37" s="44"/>
      <c r="DEU37" s="44"/>
      <c r="DEV37" s="44"/>
      <c r="DEW37" s="44"/>
      <c r="DEX37" s="44"/>
      <c r="DEY37" s="44"/>
      <c r="DEZ37" s="44"/>
      <c r="DFA37" s="44"/>
      <c r="DFB37" s="44"/>
      <c r="DFC37" s="44"/>
      <c r="DFD37" s="44"/>
      <c r="DFE37" s="44"/>
      <c r="DFF37" s="44"/>
      <c r="DFG37" s="44"/>
      <c r="DFH37" s="44"/>
      <c r="DFI37" s="44"/>
      <c r="DFJ37" s="44"/>
      <c r="DFK37" s="44"/>
      <c r="DFL37" s="44"/>
      <c r="DFM37" s="44"/>
      <c r="DFN37" s="44"/>
      <c r="DFO37" s="44"/>
      <c r="DFP37" s="44"/>
      <c r="DFQ37" s="44"/>
      <c r="DFR37" s="44"/>
      <c r="DFS37" s="44"/>
      <c r="DFT37" s="44"/>
      <c r="DFU37" s="44"/>
      <c r="DFV37" s="44"/>
      <c r="DFW37" s="44"/>
      <c r="DFX37" s="44"/>
      <c r="DFY37" s="44"/>
      <c r="DFZ37" s="44"/>
      <c r="DGA37" s="44"/>
      <c r="DGB37" s="44"/>
      <c r="DGC37" s="44"/>
      <c r="DGD37" s="44"/>
      <c r="DGE37" s="44"/>
      <c r="DGF37" s="44"/>
      <c r="DGG37" s="44"/>
      <c r="DGH37" s="44"/>
      <c r="DGI37" s="44"/>
      <c r="DGJ37" s="44"/>
      <c r="DGK37" s="44"/>
      <c r="DGL37" s="44"/>
      <c r="DGM37" s="44"/>
      <c r="DGN37" s="44"/>
      <c r="DGO37" s="44"/>
      <c r="DGP37" s="44"/>
      <c r="DGQ37" s="44"/>
      <c r="DGR37" s="44"/>
      <c r="DGS37" s="44"/>
      <c r="DGT37" s="44"/>
      <c r="DGU37" s="44"/>
      <c r="DGV37" s="44"/>
      <c r="DGW37" s="44"/>
      <c r="DGX37" s="44"/>
      <c r="DGY37" s="44"/>
      <c r="DGZ37" s="44"/>
      <c r="DHA37" s="44"/>
      <c r="DHB37" s="44"/>
      <c r="DHC37" s="44"/>
      <c r="DHD37" s="44"/>
      <c r="DHE37" s="44"/>
      <c r="DHF37" s="44"/>
      <c r="DHG37" s="44"/>
      <c r="DHH37" s="44"/>
      <c r="DHI37" s="44"/>
      <c r="DHJ37" s="44"/>
      <c r="DHK37" s="44"/>
      <c r="DHL37" s="44"/>
      <c r="DHM37" s="44"/>
      <c r="DHN37" s="44"/>
      <c r="DHO37" s="44"/>
      <c r="DHP37" s="44"/>
      <c r="DHQ37" s="44"/>
      <c r="DHR37" s="44"/>
      <c r="DHS37" s="44"/>
      <c r="DHT37" s="44"/>
      <c r="DHU37" s="44"/>
      <c r="DHV37" s="44"/>
      <c r="DHW37" s="44"/>
      <c r="DHX37" s="44"/>
      <c r="DHY37" s="44"/>
      <c r="DHZ37" s="44"/>
      <c r="DIA37" s="44"/>
      <c r="DIB37" s="44"/>
      <c r="DIC37" s="44"/>
      <c r="DID37" s="44"/>
      <c r="DIE37" s="44"/>
      <c r="DIF37" s="44"/>
      <c r="DIG37" s="44"/>
      <c r="DIH37" s="44"/>
      <c r="DII37" s="44"/>
      <c r="DIJ37" s="44"/>
      <c r="DIK37" s="44"/>
      <c r="DIL37" s="44"/>
      <c r="DIM37" s="44"/>
      <c r="DIN37" s="44"/>
      <c r="DIO37" s="44"/>
      <c r="DIP37" s="44"/>
      <c r="DIQ37" s="44"/>
      <c r="DIR37" s="44"/>
      <c r="DIS37" s="44"/>
      <c r="DIT37" s="44"/>
      <c r="DIU37" s="44"/>
      <c r="DIV37" s="44"/>
      <c r="DIW37" s="44"/>
      <c r="DIX37" s="44"/>
      <c r="DIY37" s="44"/>
      <c r="DIZ37" s="44"/>
      <c r="DJA37" s="44"/>
      <c r="DJB37" s="44"/>
      <c r="DJC37" s="44"/>
      <c r="DJD37" s="44"/>
      <c r="DJE37" s="44"/>
      <c r="DJF37" s="44"/>
      <c r="DJG37" s="44"/>
      <c r="DJH37" s="44"/>
      <c r="DJI37" s="44"/>
      <c r="DJJ37" s="44"/>
      <c r="DJK37" s="44"/>
      <c r="DJL37" s="44"/>
      <c r="DJM37" s="44"/>
      <c r="DJN37" s="44"/>
      <c r="DJO37" s="44"/>
      <c r="DJP37" s="44"/>
      <c r="DJQ37" s="44"/>
      <c r="DJR37" s="44"/>
      <c r="DJS37" s="44"/>
      <c r="DJT37" s="44"/>
      <c r="DJU37" s="44"/>
      <c r="DJV37" s="44"/>
      <c r="DJW37" s="44"/>
      <c r="DJX37" s="44"/>
      <c r="DJY37" s="44"/>
      <c r="DJZ37" s="44"/>
      <c r="DKA37" s="44"/>
      <c r="DKB37" s="44"/>
      <c r="DKC37" s="44"/>
      <c r="DKD37" s="44"/>
      <c r="DKE37" s="44"/>
      <c r="DKF37" s="44"/>
      <c r="DKG37" s="44"/>
      <c r="DKH37" s="44"/>
      <c r="DKI37" s="44"/>
      <c r="DKJ37" s="44"/>
      <c r="DKK37" s="44"/>
      <c r="DKL37" s="44"/>
      <c r="DKM37" s="44"/>
      <c r="DKN37" s="44"/>
      <c r="DKO37" s="44"/>
      <c r="DKP37" s="44"/>
      <c r="DKQ37" s="44"/>
      <c r="DKR37" s="44"/>
      <c r="DKS37" s="44"/>
      <c r="DKT37" s="44"/>
      <c r="DKU37" s="44"/>
      <c r="DKV37" s="44"/>
      <c r="DKW37" s="44"/>
      <c r="DKX37" s="44"/>
      <c r="DKY37" s="44"/>
      <c r="DKZ37" s="44"/>
      <c r="DLA37" s="44"/>
      <c r="DLB37" s="44"/>
      <c r="DLC37" s="44"/>
      <c r="DLD37" s="44"/>
      <c r="DLE37" s="44"/>
      <c r="DLF37" s="44"/>
      <c r="DLG37" s="44"/>
      <c r="DLH37" s="44"/>
      <c r="DLI37" s="44"/>
      <c r="DLJ37" s="44"/>
      <c r="DLK37" s="44"/>
      <c r="DLL37" s="44"/>
      <c r="DLM37" s="44"/>
      <c r="DLN37" s="44"/>
      <c r="DLO37" s="44"/>
      <c r="DLP37" s="44"/>
      <c r="DLQ37" s="44"/>
      <c r="DLR37" s="44"/>
      <c r="DLS37" s="44"/>
      <c r="DLT37" s="44"/>
      <c r="DLU37" s="44"/>
      <c r="DLV37" s="44"/>
      <c r="DLW37" s="44"/>
      <c r="DLX37" s="44"/>
      <c r="DLY37" s="44"/>
      <c r="DLZ37" s="44"/>
      <c r="DMA37" s="44"/>
      <c r="DMB37" s="44"/>
      <c r="DMC37" s="44"/>
      <c r="DMD37" s="44"/>
      <c r="DME37" s="44"/>
      <c r="DMF37" s="44"/>
      <c r="DMG37" s="44"/>
      <c r="DMH37" s="44"/>
      <c r="DMI37" s="44"/>
      <c r="DMJ37" s="44"/>
      <c r="DMK37" s="44"/>
      <c r="DML37" s="44"/>
      <c r="DMM37" s="44"/>
      <c r="DMN37" s="44"/>
      <c r="DMO37" s="44"/>
      <c r="DMP37" s="44"/>
      <c r="DMQ37" s="44"/>
      <c r="DMR37" s="44"/>
      <c r="DMS37" s="44"/>
      <c r="DMT37" s="44"/>
      <c r="DMU37" s="44"/>
      <c r="DMV37" s="44"/>
      <c r="DMW37" s="44"/>
      <c r="DMX37" s="44"/>
      <c r="DMY37" s="44"/>
      <c r="DMZ37" s="44"/>
      <c r="DNA37" s="44"/>
      <c r="DNB37" s="44"/>
      <c r="DNC37" s="44"/>
      <c r="DND37" s="44"/>
      <c r="DNE37" s="44"/>
      <c r="DNF37" s="44"/>
      <c r="DNG37" s="44"/>
      <c r="DNH37" s="44"/>
      <c r="DNI37" s="44"/>
      <c r="DNJ37" s="44"/>
      <c r="DNK37" s="44"/>
      <c r="DNL37" s="44"/>
      <c r="DNM37" s="44"/>
      <c r="DNN37" s="44"/>
      <c r="DNO37" s="44"/>
      <c r="DNP37" s="44"/>
      <c r="DNQ37" s="44"/>
      <c r="DNR37" s="44"/>
      <c r="DNS37" s="44"/>
      <c r="DNT37" s="44"/>
      <c r="DNU37" s="44"/>
      <c r="DNV37" s="44"/>
      <c r="DNW37" s="44"/>
      <c r="DNX37" s="44"/>
      <c r="DNY37" s="44"/>
      <c r="DNZ37" s="44"/>
      <c r="DOA37" s="44"/>
      <c r="DOB37" s="44"/>
      <c r="DOC37" s="44"/>
      <c r="DOD37" s="44"/>
      <c r="DOE37" s="44"/>
      <c r="DOF37" s="44"/>
      <c r="DOG37" s="44"/>
      <c r="DOH37" s="44"/>
      <c r="DOI37" s="44"/>
      <c r="DOJ37" s="44"/>
      <c r="DOK37" s="44"/>
      <c r="DOL37" s="44"/>
      <c r="DOM37" s="44"/>
      <c r="DON37" s="44"/>
      <c r="DOO37" s="44"/>
      <c r="DOP37" s="44"/>
      <c r="DOQ37" s="44"/>
      <c r="DOR37" s="44"/>
      <c r="DOS37" s="44"/>
      <c r="DOT37" s="44"/>
      <c r="DOU37" s="44"/>
      <c r="DOV37" s="44"/>
      <c r="DOW37" s="44"/>
      <c r="DOX37" s="44"/>
      <c r="DOY37" s="44"/>
      <c r="DOZ37" s="44"/>
      <c r="DPA37" s="44"/>
      <c r="DPB37" s="44"/>
      <c r="DPC37" s="44"/>
      <c r="DPD37" s="44"/>
      <c r="DPE37" s="44"/>
      <c r="DPF37" s="44"/>
      <c r="DPG37" s="44"/>
      <c r="DPH37" s="44"/>
      <c r="DPI37" s="44"/>
      <c r="DPJ37" s="44"/>
      <c r="DPK37" s="44"/>
      <c r="DPL37" s="44"/>
      <c r="DPM37" s="44"/>
      <c r="DPN37" s="44"/>
      <c r="DPO37" s="44"/>
      <c r="DPP37" s="44"/>
      <c r="DPQ37" s="44"/>
      <c r="DPR37" s="44"/>
      <c r="DPS37" s="44"/>
      <c r="DPT37" s="44"/>
      <c r="DPU37" s="44"/>
      <c r="DPV37" s="44"/>
      <c r="DPW37" s="44"/>
      <c r="DPX37" s="44"/>
      <c r="DPY37" s="44"/>
      <c r="DPZ37" s="44"/>
      <c r="DQA37" s="44"/>
      <c r="DQB37" s="44"/>
      <c r="DQC37" s="44"/>
      <c r="DQD37" s="44"/>
      <c r="DQE37" s="44"/>
      <c r="DQF37" s="44"/>
      <c r="DQG37" s="44"/>
      <c r="DQH37" s="44"/>
      <c r="DQI37" s="44"/>
      <c r="DQJ37" s="44"/>
      <c r="DQK37" s="44"/>
      <c r="DQL37" s="44"/>
      <c r="DQM37" s="44"/>
      <c r="DQN37" s="44"/>
      <c r="DQO37" s="44"/>
      <c r="DQP37" s="44"/>
      <c r="DQQ37" s="44"/>
      <c r="DQR37" s="44"/>
      <c r="DQS37" s="44"/>
      <c r="DQT37" s="44"/>
      <c r="DQU37" s="44"/>
      <c r="DQV37" s="44"/>
      <c r="DQW37" s="44"/>
      <c r="DQX37" s="44"/>
      <c r="DQY37" s="44"/>
      <c r="DQZ37" s="44"/>
      <c r="DRA37" s="44"/>
      <c r="DRB37" s="44"/>
      <c r="DRC37" s="44"/>
      <c r="DRD37" s="44"/>
      <c r="DRE37" s="44"/>
      <c r="DRF37" s="44"/>
      <c r="DRG37" s="44"/>
      <c r="DRH37" s="44"/>
      <c r="DRI37" s="44"/>
      <c r="DRJ37" s="44"/>
      <c r="DRK37" s="44"/>
      <c r="DRL37" s="44"/>
      <c r="DRM37" s="44"/>
      <c r="DRN37" s="44"/>
      <c r="DRO37" s="44"/>
      <c r="DRP37" s="44"/>
      <c r="DRQ37" s="44"/>
      <c r="DRR37" s="44"/>
      <c r="DRS37" s="44"/>
      <c r="DRT37" s="44"/>
      <c r="DRU37" s="44"/>
      <c r="DRV37" s="44"/>
      <c r="DRW37" s="44"/>
      <c r="DRX37" s="44"/>
      <c r="DRY37" s="44"/>
      <c r="DRZ37" s="44"/>
      <c r="DSA37" s="44"/>
      <c r="DSB37" s="44"/>
      <c r="DSC37" s="44"/>
      <c r="DSD37" s="44"/>
      <c r="DSE37" s="44"/>
      <c r="DSF37" s="44"/>
      <c r="DSG37" s="44"/>
      <c r="DSH37" s="44"/>
      <c r="DSI37" s="44"/>
      <c r="DSJ37" s="44"/>
      <c r="DSK37" s="44"/>
      <c r="DSL37" s="44"/>
      <c r="DSM37" s="44"/>
      <c r="DSN37" s="44"/>
      <c r="DSO37" s="44"/>
      <c r="DSP37" s="44"/>
      <c r="DSQ37" s="44"/>
      <c r="DSR37" s="44"/>
      <c r="DSS37" s="44"/>
      <c r="DST37" s="44"/>
      <c r="DSU37" s="44"/>
      <c r="DSV37" s="44"/>
      <c r="DSW37" s="44"/>
      <c r="DSX37" s="44"/>
      <c r="DSY37" s="44"/>
      <c r="DSZ37" s="44"/>
      <c r="DTA37" s="44"/>
      <c r="DTB37" s="44"/>
      <c r="DTC37" s="44"/>
      <c r="DTD37" s="44"/>
      <c r="DTE37" s="44"/>
      <c r="DTF37" s="44"/>
      <c r="DTG37" s="44"/>
      <c r="DTH37" s="44"/>
      <c r="DTI37" s="44"/>
      <c r="DTJ37" s="44"/>
      <c r="DTK37" s="44"/>
      <c r="DTL37" s="44"/>
      <c r="DTM37" s="44"/>
      <c r="DTN37" s="44"/>
      <c r="DTO37" s="44"/>
      <c r="DTP37" s="44"/>
      <c r="DTQ37" s="44"/>
      <c r="DTR37" s="44"/>
      <c r="DTS37" s="44"/>
      <c r="DTT37" s="44"/>
      <c r="DTU37" s="44"/>
      <c r="DTV37" s="44"/>
      <c r="DTW37" s="44"/>
      <c r="DTX37" s="44"/>
      <c r="DTY37" s="44"/>
      <c r="DTZ37" s="44"/>
      <c r="DUA37" s="44"/>
      <c r="DUB37" s="44"/>
      <c r="DUC37" s="44"/>
      <c r="DUD37" s="44"/>
      <c r="DUE37" s="44"/>
      <c r="DUF37" s="44"/>
      <c r="DUG37" s="44"/>
      <c r="DUH37" s="44"/>
      <c r="DUI37" s="44"/>
      <c r="DUJ37" s="44"/>
      <c r="DUK37" s="44"/>
      <c r="DUL37" s="44"/>
      <c r="DUM37" s="44"/>
      <c r="DUN37" s="44"/>
      <c r="DUO37" s="44"/>
      <c r="DUP37" s="44"/>
      <c r="DUQ37" s="44"/>
      <c r="DUR37" s="44"/>
      <c r="DUS37" s="44"/>
      <c r="DUT37" s="44"/>
      <c r="DUU37" s="44"/>
      <c r="DUV37" s="44"/>
      <c r="DUW37" s="44"/>
      <c r="DUX37" s="44"/>
      <c r="DUY37" s="44"/>
      <c r="DUZ37" s="44"/>
      <c r="DVA37" s="44"/>
      <c r="DVB37" s="44"/>
      <c r="DVC37" s="44"/>
      <c r="DVD37" s="44"/>
      <c r="DVE37" s="44"/>
      <c r="DVF37" s="44"/>
      <c r="DVG37" s="44"/>
      <c r="DVH37" s="44"/>
      <c r="DVI37" s="44"/>
      <c r="DVJ37" s="44"/>
      <c r="DVK37" s="44"/>
      <c r="DVL37" s="44"/>
      <c r="DVM37" s="44"/>
      <c r="DVN37" s="44"/>
      <c r="DVO37" s="44"/>
      <c r="DVP37" s="44"/>
      <c r="DVQ37" s="44"/>
      <c r="DVR37" s="44"/>
      <c r="DVS37" s="44"/>
      <c r="DVT37" s="44"/>
      <c r="DVU37" s="44"/>
      <c r="DVV37" s="44"/>
      <c r="DVW37" s="44"/>
      <c r="DVX37" s="44"/>
      <c r="DVY37" s="44"/>
      <c r="DVZ37" s="44"/>
      <c r="DWA37" s="44"/>
      <c r="DWB37" s="44"/>
      <c r="DWC37" s="44"/>
      <c r="DWD37" s="44"/>
      <c r="DWE37" s="44"/>
      <c r="DWF37" s="44"/>
      <c r="DWG37" s="44"/>
      <c r="DWH37" s="44"/>
      <c r="DWI37" s="44"/>
      <c r="DWJ37" s="44"/>
      <c r="DWK37" s="44"/>
      <c r="DWL37" s="44"/>
      <c r="DWM37" s="44"/>
      <c r="DWN37" s="44"/>
      <c r="DWO37" s="44"/>
      <c r="DWP37" s="44"/>
      <c r="DWQ37" s="44"/>
      <c r="DWR37" s="44"/>
      <c r="DWS37" s="44"/>
      <c r="DWT37" s="44"/>
      <c r="DWU37" s="44"/>
      <c r="DWV37" s="44"/>
      <c r="DWW37" s="44"/>
      <c r="DWX37" s="44"/>
      <c r="DWY37" s="44"/>
      <c r="DWZ37" s="44"/>
      <c r="DXA37" s="44"/>
      <c r="DXB37" s="44"/>
      <c r="DXC37" s="44"/>
      <c r="DXD37" s="44"/>
      <c r="DXE37" s="44"/>
      <c r="DXF37" s="44"/>
      <c r="DXG37" s="44"/>
      <c r="DXH37" s="44"/>
      <c r="DXI37" s="44"/>
      <c r="DXJ37" s="44"/>
      <c r="DXK37" s="44"/>
      <c r="DXL37" s="44"/>
      <c r="DXM37" s="44"/>
      <c r="DXN37" s="44"/>
      <c r="DXO37" s="44"/>
      <c r="DXP37" s="44"/>
      <c r="DXQ37" s="44"/>
      <c r="DXR37" s="44"/>
      <c r="DXS37" s="44"/>
      <c r="DXT37" s="44"/>
      <c r="DXU37" s="44"/>
      <c r="DXV37" s="44"/>
      <c r="DXW37" s="44"/>
      <c r="DXX37" s="44"/>
      <c r="DXY37" s="44"/>
      <c r="DXZ37" s="44"/>
      <c r="DYA37" s="44"/>
      <c r="DYB37" s="44"/>
      <c r="DYC37" s="44"/>
      <c r="DYD37" s="44"/>
      <c r="DYE37" s="44"/>
      <c r="DYF37" s="44"/>
      <c r="DYG37" s="44"/>
      <c r="DYH37" s="44"/>
      <c r="DYI37" s="44"/>
      <c r="DYJ37" s="44"/>
      <c r="DYK37" s="44"/>
      <c r="DYL37" s="44"/>
      <c r="DYM37" s="44"/>
      <c r="DYN37" s="44"/>
      <c r="DYO37" s="44"/>
      <c r="DYP37" s="44"/>
      <c r="DYQ37" s="44"/>
      <c r="DYR37" s="44"/>
      <c r="DYS37" s="44"/>
      <c r="DYT37" s="44"/>
      <c r="DYU37" s="44"/>
      <c r="DYV37" s="44"/>
      <c r="DYW37" s="44"/>
      <c r="DYX37" s="44"/>
      <c r="DYY37" s="44"/>
      <c r="DYZ37" s="44"/>
      <c r="DZA37" s="44"/>
      <c r="DZB37" s="44"/>
      <c r="DZC37" s="44"/>
      <c r="DZD37" s="44"/>
      <c r="DZE37" s="44"/>
      <c r="DZF37" s="44"/>
      <c r="DZG37" s="44"/>
      <c r="DZH37" s="44"/>
      <c r="DZI37" s="44"/>
      <c r="DZJ37" s="44"/>
      <c r="DZK37" s="44"/>
      <c r="DZL37" s="44"/>
      <c r="DZM37" s="44"/>
      <c r="DZN37" s="44"/>
      <c r="DZO37" s="44"/>
      <c r="DZP37" s="44"/>
      <c r="DZQ37" s="44"/>
      <c r="DZR37" s="44"/>
      <c r="DZS37" s="44"/>
      <c r="DZT37" s="44"/>
      <c r="DZU37" s="44"/>
      <c r="DZV37" s="44"/>
      <c r="DZW37" s="44"/>
      <c r="DZX37" s="44"/>
      <c r="DZY37" s="44"/>
      <c r="DZZ37" s="44"/>
      <c r="EAA37" s="44"/>
      <c r="EAB37" s="44"/>
      <c r="EAC37" s="44"/>
      <c r="EAD37" s="44"/>
      <c r="EAE37" s="44"/>
      <c r="EAF37" s="44"/>
      <c r="EAG37" s="44"/>
      <c r="EAH37" s="44"/>
      <c r="EAI37" s="44"/>
      <c r="EAJ37" s="44"/>
      <c r="EAK37" s="44"/>
      <c r="EAL37" s="44"/>
      <c r="EAM37" s="44"/>
      <c r="EAN37" s="44"/>
      <c r="EAO37" s="44"/>
      <c r="EAP37" s="44"/>
      <c r="EAQ37" s="44"/>
      <c r="EAR37" s="44"/>
      <c r="EAS37" s="44"/>
      <c r="EAT37" s="44"/>
      <c r="EAU37" s="44"/>
      <c r="EAV37" s="44"/>
      <c r="EAW37" s="44"/>
      <c r="EAX37" s="44"/>
      <c r="EAY37" s="44"/>
      <c r="EAZ37" s="44"/>
      <c r="EBA37" s="44"/>
      <c r="EBB37" s="44"/>
      <c r="EBC37" s="44"/>
      <c r="EBD37" s="44"/>
      <c r="EBE37" s="44"/>
      <c r="EBF37" s="44"/>
      <c r="EBG37" s="44"/>
      <c r="EBH37" s="44"/>
      <c r="EBI37" s="44"/>
      <c r="EBJ37" s="44"/>
      <c r="EBK37" s="44"/>
      <c r="EBL37" s="44"/>
      <c r="EBM37" s="44"/>
      <c r="EBN37" s="44"/>
      <c r="EBO37" s="44"/>
      <c r="EBP37" s="44"/>
      <c r="EBQ37" s="44"/>
      <c r="EBR37" s="44"/>
      <c r="EBS37" s="44"/>
      <c r="EBT37" s="44"/>
      <c r="EBU37" s="44"/>
      <c r="EBV37" s="44"/>
      <c r="EBW37" s="44"/>
      <c r="EBX37" s="44"/>
      <c r="EBY37" s="44"/>
      <c r="EBZ37" s="44"/>
      <c r="ECA37" s="44"/>
      <c r="ECB37" s="44"/>
      <c r="ECC37" s="44"/>
      <c r="ECD37" s="44"/>
      <c r="ECE37" s="44"/>
      <c r="ECF37" s="44"/>
      <c r="ECG37" s="44"/>
      <c r="ECH37" s="44"/>
      <c r="ECI37" s="44"/>
      <c r="ECJ37" s="44"/>
      <c r="ECK37" s="44"/>
      <c r="ECL37" s="44"/>
      <c r="ECM37" s="44"/>
      <c r="ECN37" s="44"/>
      <c r="ECO37" s="44"/>
      <c r="ECP37" s="44"/>
      <c r="ECQ37" s="44"/>
      <c r="ECR37" s="44"/>
      <c r="ECS37" s="44"/>
      <c r="ECT37" s="44"/>
      <c r="ECU37" s="44"/>
      <c r="ECV37" s="44"/>
      <c r="ECW37" s="44"/>
      <c r="ECX37" s="44"/>
      <c r="ECY37" s="44"/>
      <c r="ECZ37" s="44"/>
      <c r="EDA37" s="44"/>
      <c r="EDB37" s="44"/>
      <c r="EDC37" s="44"/>
      <c r="EDD37" s="44"/>
      <c r="EDE37" s="44"/>
      <c r="EDF37" s="44"/>
      <c r="EDG37" s="44"/>
      <c r="EDH37" s="44"/>
      <c r="EDI37" s="44"/>
      <c r="EDJ37" s="44"/>
      <c r="EDK37" s="44"/>
      <c r="EDL37" s="44"/>
      <c r="EDM37" s="44"/>
      <c r="EDN37" s="44"/>
      <c r="EDO37" s="44"/>
      <c r="EDP37" s="44"/>
      <c r="EDQ37" s="44"/>
      <c r="EDR37" s="44"/>
      <c r="EDS37" s="44"/>
      <c r="EDT37" s="44"/>
      <c r="EDU37" s="44"/>
      <c r="EDV37" s="44"/>
      <c r="EDW37" s="44"/>
      <c r="EDX37" s="44"/>
      <c r="EDY37" s="44"/>
      <c r="EDZ37" s="44"/>
      <c r="EEA37" s="44"/>
      <c r="EEB37" s="44"/>
      <c r="EEC37" s="44"/>
      <c r="EED37" s="44"/>
      <c r="EEE37" s="44"/>
      <c r="EEF37" s="44"/>
      <c r="EEG37" s="44"/>
      <c r="EEH37" s="44"/>
      <c r="EEI37" s="44"/>
      <c r="EEJ37" s="44"/>
      <c r="EEK37" s="44"/>
      <c r="EEL37" s="44"/>
      <c r="EEM37" s="44"/>
      <c r="EEN37" s="44"/>
      <c r="EEO37" s="44"/>
      <c r="EEP37" s="44"/>
      <c r="EEQ37" s="44"/>
      <c r="EER37" s="44"/>
      <c r="EES37" s="44"/>
      <c r="EET37" s="44"/>
      <c r="EEU37" s="44"/>
      <c r="EEV37" s="44"/>
      <c r="EEW37" s="44"/>
      <c r="EEX37" s="44"/>
      <c r="EEY37" s="44"/>
      <c r="EEZ37" s="44"/>
      <c r="EFA37" s="44"/>
      <c r="EFB37" s="44"/>
      <c r="EFC37" s="44"/>
      <c r="EFD37" s="44"/>
      <c r="EFE37" s="44"/>
      <c r="EFF37" s="44"/>
      <c r="EFG37" s="44"/>
      <c r="EFH37" s="44"/>
      <c r="EFI37" s="44"/>
      <c r="EFJ37" s="44"/>
      <c r="EFK37" s="44"/>
      <c r="EFL37" s="44"/>
      <c r="EFM37" s="44"/>
      <c r="EFN37" s="44"/>
      <c r="EFO37" s="44"/>
      <c r="EFP37" s="44"/>
      <c r="EFQ37" s="44"/>
      <c r="EFR37" s="44"/>
      <c r="EFS37" s="44"/>
      <c r="EFT37" s="44"/>
      <c r="EFU37" s="44"/>
      <c r="EFV37" s="44"/>
      <c r="EFW37" s="44"/>
      <c r="EFX37" s="44"/>
      <c r="EFY37" s="44"/>
      <c r="EFZ37" s="44"/>
      <c r="EGA37" s="44"/>
      <c r="EGB37" s="44"/>
      <c r="EGC37" s="44"/>
      <c r="EGD37" s="44"/>
      <c r="EGE37" s="44"/>
      <c r="EGF37" s="44"/>
      <c r="EGG37" s="44"/>
      <c r="EGH37" s="44"/>
      <c r="EGI37" s="44"/>
      <c r="EGJ37" s="44"/>
      <c r="EGK37" s="44"/>
      <c r="EGL37" s="44"/>
      <c r="EGM37" s="44"/>
      <c r="EGN37" s="44"/>
      <c r="EGO37" s="44"/>
      <c r="EGP37" s="44"/>
      <c r="EGQ37" s="44"/>
      <c r="EGR37" s="44"/>
      <c r="EGS37" s="44"/>
      <c r="EGT37" s="44"/>
      <c r="EGU37" s="44"/>
      <c r="EGV37" s="44"/>
      <c r="EGW37" s="44"/>
      <c r="EGX37" s="44"/>
      <c r="EGY37" s="44"/>
      <c r="EGZ37" s="44"/>
      <c r="EHA37" s="44"/>
      <c r="EHB37" s="44"/>
      <c r="EHC37" s="44"/>
      <c r="EHD37" s="44"/>
      <c r="EHE37" s="44"/>
      <c r="EHF37" s="44"/>
      <c r="EHG37" s="44"/>
      <c r="EHH37" s="44"/>
      <c r="EHI37" s="44"/>
      <c r="EHJ37" s="44"/>
      <c r="EHK37" s="44"/>
      <c r="EHL37" s="44"/>
      <c r="EHM37" s="44"/>
      <c r="EHN37" s="44"/>
      <c r="EHO37" s="44"/>
      <c r="EHP37" s="44"/>
      <c r="EHQ37" s="44"/>
      <c r="EHR37" s="44"/>
      <c r="EHS37" s="44"/>
      <c r="EHT37" s="44"/>
      <c r="EHU37" s="44"/>
      <c r="EHV37" s="44"/>
      <c r="EHW37" s="44"/>
      <c r="EHX37" s="44"/>
      <c r="EHY37" s="44"/>
      <c r="EHZ37" s="44"/>
      <c r="EIA37" s="44"/>
      <c r="EIB37" s="44"/>
      <c r="EIC37" s="44"/>
      <c r="EID37" s="44"/>
      <c r="EIE37" s="44"/>
      <c r="EIF37" s="44"/>
      <c r="EIG37" s="44"/>
      <c r="EIH37" s="44"/>
      <c r="EII37" s="44"/>
      <c r="EIJ37" s="44"/>
      <c r="EIK37" s="44"/>
      <c r="EIL37" s="44"/>
      <c r="EIM37" s="44"/>
      <c r="EIN37" s="44"/>
      <c r="EIO37" s="44"/>
      <c r="EIP37" s="44"/>
      <c r="EIQ37" s="44"/>
      <c r="EIR37" s="44"/>
      <c r="EIS37" s="44"/>
      <c r="EIT37" s="44"/>
      <c r="EIU37" s="44"/>
      <c r="EIV37" s="44"/>
      <c r="EIW37" s="44"/>
      <c r="EIX37" s="44"/>
      <c r="EIY37" s="44"/>
      <c r="EIZ37" s="44"/>
      <c r="EJA37" s="44"/>
      <c r="EJB37" s="44"/>
      <c r="EJC37" s="44"/>
      <c r="EJD37" s="44"/>
      <c r="EJE37" s="44"/>
      <c r="EJF37" s="44"/>
      <c r="EJG37" s="44"/>
      <c r="EJH37" s="44"/>
      <c r="EJI37" s="44"/>
      <c r="EJJ37" s="44"/>
      <c r="EJK37" s="44"/>
      <c r="EJL37" s="44"/>
      <c r="EJM37" s="44"/>
      <c r="EJN37" s="44"/>
      <c r="EJO37" s="44"/>
      <c r="EJP37" s="44"/>
      <c r="EJQ37" s="44"/>
      <c r="EJR37" s="44"/>
      <c r="EJS37" s="44"/>
      <c r="EJT37" s="44"/>
      <c r="EJU37" s="44"/>
      <c r="EJV37" s="44"/>
      <c r="EJW37" s="44"/>
      <c r="EJX37" s="44"/>
      <c r="EJY37" s="44"/>
      <c r="EJZ37" s="44"/>
      <c r="EKA37" s="44"/>
      <c r="EKB37" s="44"/>
      <c r="EKC37" s="44"/>
      <c r="EKD37" s="44"/>
      <c r="EKE37" s="44"/>
      <c r="EKF37" s="44"/>
      <c r="EKG37" s="44"/>
      <c r="EKH37" s="44"/>
      <c r="EKI37" s="44"/>
      <c r="EKJ37" s="44"/>
      <c r="EKK37" s="44"/>
      <c r="EKL37" s="44"/>
      <c r="EKM37" s="44"/>
      <c r="EKN37" s="44"/>
      <c r="EKO37" s="44"/>
      <c r="EKP37" s="44"/>
      <c r="EKQ37" s="44"/>
      <c r="EKR37" s="44"/>
      <c r="EKS37" s="44"/>
      <c r="EKT37" s="44"/>
      <c r="EKU37" s="44"/>
      <c r="EKV37" s="44"/>
      <c r="EKW37" s="44"/>
      <c r="EKX37" s="44"/>
      <c r="EKY37" s="44"/>
      <c r="EKZ37" s="44"/>
      <c r="ELA37" s="44"/>
      <c r="ELB37" s="44"/>
      <c r="ELC37" s="44"/>
      <c r="ELD37" s="44"/>
      <c r="ELE37" s="44"/>
      <c r="ELF37" s="44"/>
      <c r="ELG37" s="44"/>
      <c r="ELH37" s="44"/>
      <c r="ELI37" s="44"/>
      <c r="ELJ37" s="44"/>
      <c r="ELK37" s="44"/>
      <c r="ELL37" s="44"/>
      <c r="ELM37" s="44"/>
      <c r="ELN37" s="44"/>
      <c r="ELO37" s="44"/>
      <c r="ELP37" s="44"/>
      <c r="ELQ37" s="44"/>
      <c r="ELR37" s="44"/>
      <c r="ELS37" s="44"/>
      <c r="ELT37" s="44"/>
      <c r="ELU37" s="44"/>
      <c r="ELV37" s="44"/>
      <c r="ELW37" s="44"/>
      <c r="ELX37" s="44"/>
      <c r="ELY37" s="44"/>
      <c r="ELZ37" s="44"/>
      <c r="EMA37" s="44"/>
      <c r="EMB37" s="44"/>
      <c r="EMC37" s="44"/>
      <c r="EMD37" s="44"/>
      <c r="EME37" s="44"/>
      <c r="EMF37" s="44"/>
      <c r="EMG37" s="44"/>
      <c r="EMH37" s="44"/>
      <c r="EMI37" s="44"/>
      <c r="EMJ37" s="44"/>
      <c r="EMK37" s="44"/>
      <c r="EML37" s="44"/>
      <c r="EMM37" s="44"/>
      <c r="EMN37" s="44"/>
      <c r="EMO37" s="44"/>
      <c r="EMP37" s="44"/>
      <c r="EMQ37" s="44"/>
      <c r="EMR37" s="44"/>
      <c r="EMS37" s="44"/>
      <c r="EMT37" s="44"/>
      <c r="EMU37" s="44"/>
      <c r="EMV37" s="44"/>
      <c r="EMW37" s="44"/>
      <c r="EMX37" s="44"/>
      <c r="EMY37" s="44"/>
      <c r="EMZ37" s="44"/>
      <c r="ENA37" s="44"/>
      <c r="ENB37" s="44"/>
      <c r="ENC37" s="44"/>
      <c r="END37" s="44"/>
      <c r="ENE37" s="44"/>
      <c r="ENF37" s="44"/>
      <c r="ENG37" s="44"/>
      <c r="ENH37" s="44"/>
      <c r="ENI37" s="44"/>
      <c r="ENJ37" s="44"/>
      <c r="ENK37" s="44"/>
      <c r="ENL37" s="44"/>
      <c r="ENM37" s="44"/>
      <c r="ENN37" s="44"/>
      <c r="ENO37" s="44"/>
      <c r="ENP37" s="44"/>
      <c r="ENQ37" s="44"/>
      <c r="ENR37" s="44"/>
      <c r="ENS37" s="44"/>
      <c r="ENT37" s="44"/>
      <c r="ENU37" s="44"/>
      <c r="ENV37" s="44"/>
      <c r="ENW37" s="44"/>
      <c r="ENX37" s="44"/>
      <c r="ENY37" s="44"/>
      <c r="ENZ37" s="44"/>
      <c r="EOA37" s="44"/>
      <c r="EOB37" s="44"/>
      <c r="EOC37" s="44"/>
      <c r="EOD37" s="44"/>
      <c r="EOE37" s="44"/>
      <c r="EOF37" s="44"/>
      <c r="EOG37" s="44"/>
      <c r="EOH37" s="44"/>
      <c r="EOI37" s="44"/>
      <c r="EOJ37" s="44"/>
      <c r="EOK37" s="44"/>
      <c r="EOL37" s="44"/>
      <c r="EOM37" s="44"/>
      <c r="EON37" s="44"/>
      <c r="EOO37" s="44"/>
      <c r="EOP37" s="44"/>
      <c r="EOQ37" s="44"/>
      <c r="EOR37" s="44"/>
      <c r="EOS37" s="44"/>
      <c r="EOT37" s="44"/>
      <c r="EOU37" s="44"/>
      <c r="EOV37" s="44"/>
      <c r="EOW37" s="44"/>
      <c r="EOX37" s="44"/>
      <c r="EOY37" s="44"/>
      <c r="EOZ37" s="44"/>
      <c r="EPA37" s="44"/>
      <c r="EPB37" s="44"/>
      <c r="EPC37" s="44"/>
      <c r="EPD37" s="44"/>
      <c r="EPE37" s="44"/>
      <c r="EPF37" s="44"/>
      <c r="EPG37" s="44"/>
      <c r="EPH37" s="44"/>
      <c r="EPI37" s="44"/>
      <c r="EPJ37" s="44"/>
      <c r="EPK37" s="44"/>
      <c r="EPL37" s="44"/>
      <c r="EPM37" s="44"/>
      <c r="EPN37" s="44"/>
      <c r="EPO37" s="44"/>
      <c r="EPP37" s="44"/>
      <c r="EPQ37" s="44"/>
      <c r="EPR37" s="44"/>
      <c r="EPS37" s="44"/>
      <c r="EPT37" s="44"/>
      <c r="EPU37" s="44"/>
      <c r="EPV37" s="44"/>
      <c r="EPW37" s="44"/>
      <c r="EPX37" s="44"/>
      <c r="EPY37" s="44"/>
      <c r="EPZ37" s="44"/>
      <c r="EQA37" s="44"/>
      <c r="EQB37" s="44"/>
      <c r="EQC37" s="44"/>
      <c r="EQD37" s="44"/>
      <c r="EQE37" s="44"/>
      <c r="EQF37" s="44"/>
      <c r="EQG37" s="44"/>
      <c r="EQH37" s="44"/>
      <c r="EQI37" s="44"/>
      <c r="EQJ37" s="44"/>
      <c r="EQK37" s="44"/>
      <c r="EQL37" s="44"/>
      <c r="EQM37" s="44"/>
      <c r="EQN37" s="44"/>
      <c r="EQO37" s="44"/>
      <c r="EQP37" s="44"/>
      <c r="EQQ37" s="44"/>
      <c r="EQR37" s="44"/>
      <c r="EQS37" s="44"/>
      <c r="EQT37" s="44"/>
      <c r="EQU37" s="44"/>
      <c r="EQV37" s="44"/>
      <c r="EQW37" s="44"/>
      <c r="EQX37" s="44"/>
      <c r="EQY37" s="44"/>
      <c r="EQZ37" s="44"/>
      <c r="ERA37" s="44"/>
      <c r="ERB37" s="44"/>
      <c r="ERC37" s="44"/>
      <c r="ERD37" s="44"/>
      <c r="ERE37" s="44"/>
      <c r="ERF37" s="44"/>
      <c r="ERG37" s="44"/>
      <c r="ERH37" s="44"/>
      <c r="ERI37" s="44"/>
      <c r="ERJ37" s="44"/>
      <c r="ERK37" s="44"/>
      <c r="ERL37" s="44"/>
      <c r="ERM37" s="44"/>
      <c r="ERN37" s="44"/>
      <c r="ERO37" s="44"/>
      <c r="ERP37" s="44"/>
      <c r="ERQ37" s="44"/>
      <c r="ERR37" s="44"/>
      <c r="ERS37" s="44"/>
      <c r="ERT37" s="44"/>
      <c r="ERU37" s="44"/>
      <c r="ERV37" s="44"/>
      <c r="ERW37" s="44"/>
      <c r="ERX37" s="44"/>
      <c r="ERY37" s="44"/>
      <c r="ERZ37" s="44"/>
      <c r="ESA37" s="44"/>
      <c r="ESB37" s="44"/>
      <c r="ESC37" s="44"/>
      <c r="ESD37" s="44"/>
      <c r="ESE37" s="44"/>
      <c r="ESF37" s="44"/>
      <c r="ESG37" s="44"/>
      <c r="ESH37" s="44"/>
      <c r="ESI37" s="44"/>
      <c r="ESJ37" s="44"/>
      <c r="ESK37" s="44"/>
      <c r="ESL37" s="44"/>
      <c r="ESM37" s="44"/>
      <c r="ESN37" s="44"/>
      <c r="ESO37" s="44"/>
      <c r="ESP37" s="44"/>
      <c r="ESQ37" s="44"/>
      <c r="ESR37" s="44"/>
      <c r="ESS37" s="44"/>
      <c r="EST37" s="44"/>
      <c r="ESU37" s="44"/>
      <c r="ESV37" s="44"/>
      <c r="ESW37" s="44"/>
      <c r="ESX37" s="44"/>
      <c r="ESY37" s="44"/>
      <c r="ESZ37" s="44"/>
      <c r="ETA37" s="44"/>
      <c r="ETB37" s="44"/>
      <c r="ETC37" s="44"/>
      <c r="ETD37" s="44"/>
      <c r="ETE37" s="44"/>
      <c r="ETF37" s="44"/>
      <c r="ETG37" s="44"/>
      <c r="ETH37" s="44"/>
      <c r="ETI37" s="44"/>
      <c r="ETJ37" s="44"/>
      <c r="ETK37" s="44"/>
      <c r="ETL37" s="44"/>
      <c r="ETM37" s="44"/>
      <c r="ETN37" s="44"/>
      <c r="ETO37" s="44"/>
      <c r="ETP37" s="44"/>
      <c r="ETQ37" s="44"/>
      <c r="ETR37" s="44"/>
      <c r="ETS37" s="44"/>
      <c r="ETT37" s="44"/>
      <c r="ETU37" s="44"/>
      <c r="ETV37" s="44"/>
      <c r="ETW37" s="44"/>
      <c r="ETX37" s="44"/>
      <c r="ETY37" s="44"/>
      <c r="ETZ37" s="44"/>
      <c r="EUA37" s="44"/>
      <c r="EUB37" s="44"/>
      <c r="EUC37" s="44"/>
      <c r="EUD37" s="44"/>
      <c r="EUE37" s="44"/>
      <c r="EUF37" s="44"/>
      <c r="EUG37" s="44"/>
      <c r="EUH37" s="44"/>
      <c r="EUI37" s="44"/>
      <c r="EUJ37" s="44"/>
      <c r="EUK37" s="44"/>
      <c r="EUL37" s="44"/>
      <c r="EUM37" s="44"/>
      <c r="EUN37" s="44"/>
      <c r="EUO37" s="44"/>
      <c r="EUP37" s="44"/>
      <c r="EUQ37" s="44"/>
      <c r="EUR37" s="44"/>
      <c r="EUS37" s="44"/>
      <c r="EUT37" s="44"/>
      <c r="EUU37" s="44"/>
      <c r="EUV37" s="44"/>
      <c r="EUW37" s="44"/>
      <c r="EUX37" s="44"/>
      <c r="EUY37" s="44"/>
      <c r="EUZ37" s="44"/>
      <c r="EVA37" s="44"/>
      <c r="EVB37" s="44"/>
      <c r="EVC37" s="44"/>
      <c r="EVD37" s="44"/>
      <c r="EVE37" s="44"/>
      <c r="EVF37" s="44"/>
      <c r="EVG37" s="44"/>
      <c r="EVH37" s="44"/>
      <c r="EVI37" s="44"/>
      <c r="EVJ37" s="44"/>
      <c r="EVK37" s="44"/>
      <c r="EVL37" s="44"/>
      <c r="EVM37" s="44"/>
      <c r="EVN37" s="44"/>
      <c r="EVO37" s="44"/>
      <c r="EVP37" s="44"/>
      <c r="EVQ37" s="44"/>
      <c r="EVR37" s="44"/>
      <c r="EVS37" s="44"/>
      <c r="EVT37" s="44"/>
      <c r="EVU37" s="44"/>
      <c r="EVV37" s="44"/>
      <c r="EVW37" s="44"/>
      <c r="EVX37" s="44"/>
      <c r="EVY37" s="44"/>
      <c r="EVZ37" s="44"/>
      <c r="EWA37" s="44"/>
      <c r="EWB37" s="44"/>
      <c r="EWC37" s="44"/>
      <c r="EWD37" s="44"/>
      <c r="EWE37" s="44"/>
      <c r="EWF37" s="44"/>
      <c r="EWG37" s="44"/>
      <c r="EWH37" s="44"/>
      <c r="EWI37" s="44"/>
      <c r="EWJ37" s="44"/>
      <c r="EWK37" s="44"/>
      <c r="EWL37" s="44"/>
      <c r="EWM37" s="44"/>
      <c r="EWN37" s="44"/>
      <c r="EWO37" s="44"/>
      <c r="EWP37" s="44"/>
      <c r="EWQ37" s="44"/>
      <c r="EWR37" s="44"/>
      <c r="EWS37" s="44"/>
      <c r="EWT37" s="44"/>
      <c r="EWU37" s="44"/>
      <c r="EWV37" s="44"/>
      <c r="EWW37" s="44"/>
      <c r="EWX37" s="44"/>
      <c r="EWY37" s="44"/>
      <c r="EWZ37" s="44"/>
      <c r="EXA37" s="44"/>
      <c r="EXB37" s="44"/>
      <c r="EXC37" s="44"/>
      <c r="EXD37" s="44"/>
      <c r="EXE37" s="44"/>
      <c r="EXF37" s="44"/>
      <c r="EXG37" s="44"/>
      <c r="EXH37" s="44"/>
      <c r="EXI37" s="44"/>
      <c r="EXJ37" s="44"/>
      <c r="EXK37" s="44"/>
      <c r="EXL37" s="44"/>
      <c r="EXM37" s="44"/>
      <c r="EXN37" s="44"/>
      <c r="EXO37" s="44"/>
      <c r="EXP37" s="44"/>
      <c r="EXQ37" s="44"/>
      <c r="EXR37" s="44"/>
      <c r="EXS37" s="44"/>
      <c r="EXT37" s="44"/>
      <c r="EXU37" s="44"/>
      <c r="EXV37" s="44"/>
      <c r="EXW37" s="44"/>
      <c r="EXX37" s="44"/>
      <c r="EXY37" s="44"/>
      <c r="EXZ37" s="44"/>
      <c r="EYA37" s="44"/>
      <c r="EYB37" s="44"/>
      <c r="EYC37" s="44"/>
      <c r="EYD37" s="44"/>
      <c r="EYE37" s="44"/>
      <c r="EYF37" s="44"/>
      <c r="EYG37" s="44"/>
      <c r="EYH37" s="44"/>
      <c r="EYI37" s="44"/>
      <c r="EYJ37" s="44"/>
      <c r="EYK37" s="44"/>
      <c r="EYL37" s="44"/>
      <c r="EYM37" s="44"/>
      <c r="EYN37" s="44"/>
      <c r="EYO37" s="44"/>
      <c r="EYP37" s="44"/>
      <c r="EYQ37" s="44"/>
      <c r="EYR37" s="44"/>
      <c r="EYS37" s="44"/>
      <c r="EYT37" s="44"/>
      <c r="EYU37" s="44"/>
      <c r="EYV37" s="44"/>
      <c r="EYW37" s="44"/>
      <c r="EYX37" s="44"/>
      <c r="EYY37" s="44"/>
      <c r="EYZ37" s="44"/>
      <c r="EZA37" s="44"/>
      <c r="EZB37" s="44"/>
      <c r="EZC37" s="44"/>
      <c r="EZD37" s="44"/>
      <c r="EZE37" s="44"/>
      <c r="EZF37" s="44"/>
      <c r="EZG37" s="44"/>
      <c r="EZH37" s="44"/>
      <c r="EZI37" s="44"/>
      <c r="EZJ37" s="44"/>
      <c r="EZK37" s="44"/>
      <c r="EZL37" s="44"/>
      <c r="EZM37" s="44"/>
      <c r="EZN37" s="44"/>
      <c r="EZO37" s="44"/>
      <c r="EZP37" s="44"/>
      <c r="EZQ37" s="44"/>
      <c r="EZR37" s="44"/>
      <c r="EZS37" s="44"/>
      <c r="EZT37" s="44"/>
      <c r="EZU37" s="44"/>
      <c r="EZV37" s="44"/>
      <c r="EZW37" s="44"/>
      <c r="EZX37" s="44"/>
      <c r="EZY37" s="44"/>
      <c r="EZZ37" s="44"/>
      <c r="FAA37" s="44"/>
      <c r="FAB37" s="44"/>
      <c r="FAC37" s="44"/>
      <c r="FAD37" s="44"/>
      <c r="FAE37" s="44"/>
      <c r="FAF37" s="44"/>
      <c r="FAG37" s="44"/>
      <c r="FAH37" s="44"/>
      <c r="FAI37" s="44"/>
      <c r="FAJ37" s="44"/>
      <c r="FAK37" s="44"/>
      <c r="FAL37" s="44"/>
      <c r="FAM37" s="44"/>
      <c r="FAN37" s="44"/>
      <c r="FAO37" s="44"/>
      <c r="FAP37" s="44"/>
      <c r="FAQ37" s="44"/>
      <c r="FAR37" s="44"/>
      <c r="FAS37" s="44"/>
      <c r="FAT37" s="44"/>
      <c r="FAU37" s="44"/>
      <c r="FAV37" s="44"/>
      <c r="FAW37" s="44"/>
      <c r="FAX37" s="44"/>
      <c r="FAY37" s="44"/>
      <c r="FAZ37" s="44"/>
      <c r="FBA37" s="44"/>
      <c r="FBB37" s="44"/>
      <c r="FBC37" s="44"/>
      <c r="FBD37" s="44"/>
      <c r="FBE37" s="44"/>
      <c r="FBF37" s="44"/>
      <c r="FBG37" s="44"/>
      <c r="FBH37" s="44"/>
      <c r="FBI37" s="44"/>
      <c r="FBJ37" s="44"/>
      <c r="FBK37" s="44"/>
      <c r="FBL37" s="44"/>
      <c r="FBM37" s="44"/>
      <c r="FBN37" s="44"/>
      <c r="FBO37" s="44"/>
      <c r="FBP37" s="44"/>
      <c r="FBQ37" s="44"/>
      <c r="FBR37" s="44"/>
      <c r="FBS37" s="44"/>
      <c r="FBT37" s="44"/>
      <c r="FBU37" s="44"/>
      <c r="FBV37" s="44"/>
      <c r="FBW37" s="44"/>
      <c r="FBX37" s="44"/>
      <c r="FBY37" s="44"/>
      <c r="FBZ37" s="44"/>
      <c r="FCA37" s="44"/>
      <c r="FCB37" s="44"/>
      <c r="FCC37" s="44"/>
      <c r="FCD37" s="44"/>
      <c r="FCE37" s="44"/>
      <c r="FCF37" s="44"/>
      <c r="FCG37" s="44"/>
      <c r="FCH37" s="44"/>
      <c r="FCI37" s="44"/>
      <c r="FCJ37" s="44"/>
      <c r="FCK37" s="44"/>
      <c r="FCL37" s="44"/>
      <c r="FCM37" s="44"/>
      <c r="FCN37" s="44"/>
      <c r="FCO37" s="44"/>
      <c r="FCP37" s="44"/>
      <c r="FCQ37" s="44"/>
      <c r="FCR37" s="44"/>
      <c r="FCS37" s="44"/>
      <c r="FCT37" s="44"/>
      <c r="FCU37" s="44"/>
      <c r="FCV37" s="44"/>
      <c r="FCW37" s="44"/>
      <c r="FCX37" s="44"/>
      <c r="FCY37" s="44"/>
      <c r="FCZ37" s="44"/>
      <c r="FDA37" s="44"/>
      <c r="FDB37" s="44"/>
      <c r="FDC37" s="44"/>
      <c r="FDD37" s="44"/>
      <c r="FDE37" s="44"/>
      <c r="FDF37" s="44"/>
      <c r="FDG37" s="44"/>
      <c r="FDH37" s="44"/>
      <c r="FDI37" s="44"/>
      <c r="FDJ37" s="44"/>
      <c r="FDK37" s="44"/>
      <c r="FDL37" s="44"/>
      <c r="FDM37" s="44"/>
      <c r="FDN37" s="44"/>
      <c r="FDO37" s="44"/>
      <c r="FDP37" s="44"/>
      <c r="FDQ37" s="44"/>
      <c r="FDR37" s="44"/>
      <c r="FDS37" s="44"/>
      <c r="FDT37" s="44"/>
      <c r="FDU37" s="44"/>
      <c r="FDV37" s="44"/>
      <c r="FDW37" s="44"/>
      <c r="FDX37" s="44"/>
      <c r="FDY37" s="44"/>
      <c r="FDZ37" s="44"/>
      <c r="FEA37" s="44"/>
      <c r="FEB37" s="44"/>
      <c r="FEC37" s="44"/>
      <c r="FED37" s="44"/>
      <c r="FEE37" s="44"/>
      <c r="FEF37" s="44"/>
      <c r="FEG37" s="44"/>
      <c r="FEH37" s="44"/>
      <c r="FEI37" s="44"/>
      <c r="FEJ37" s="44"/>
      <c r="FEK37" s="44"/>
      <c r="FEL37" s="44"/>
      <c r="FEM37" s="44"/>
      <c r="FEN37" s="44"/>
      <c r="FEO37" s="44"/>
      <c r="FEP37" s="44"/>
      <c r="FEQ37" s="44"/>
      <c r="FER37" s="44"/>
      <c r="FES37" s="44"/>
      <c r="FET37" s="44"/>
      <c r="FEU37" s="44"/>
      <c r="FEV37" s="44"/>
      <c r="FEW37" s="44"/>
      <c r="FEX37" s="44"/>
      <c r="FEY37" s="44"/>
      <c r="FEZ37" s="44"/>
      <c r="FFA37" s="44"/>
      <c r="FFB37" s="44"/>
      <c r="FFC37" s="44"/>
      <c r="FFD37" s="44"/>
      <c r="FFE37" s="44"/>
      <c r="FFF37" s="44"/>
      <c r="FFG37" s="44"/>
      <c r="FFH37" s="44"/>
      <c r="FFI37" s="44"/>
      <c r="FFJ37" s="44"/>
      <c r="FFK37" s="44"/>
      <c r="FFL37" s="44"/>
      <c r="FFM37" s="44"/>
      <c r="FFN37" s="44"/>
      <c r="FFO37" s="44"/>
      <c r="FFP37" s="44"/>
      <c r="FFQ37" s="44"/>
      <c r="FFR37" s="44"/>
      <c r="FFS37" s="44"/>
      <c r="FFT37" s="44"/>
      <c r="FFU37" s="44"/>
      <c r="FFV37" s="44"/>
      <c r="FFW37" s="44"/>
      <c r="FFX37" s="44"/>
      <c r="FFY37" s="44"/>
      <c r="FFZ37" s="44"/>
      <c r="FGA37" s="44"/>
      <c r="FGB37" s="44"/>
      <c r="FGC37" s="44"/>
      <c r="FGD37" s="44"/>
      <c r="FGE37" s="44"/>
      <c r="FGF37" s="44"/>
      <c r="FGG37" s="44"/>
      <c r="FGH37" s="44"/>
      <c r="FGI37" s="44"/>
      <c r="FGJ37" s="44"/>
      <c r="FGK37" s="44"/>
      <c r="FGL37" s="44"/>
      <c r="FGM37" s="44"/>
      <c r="FGN37" s="44"/>
      <c r="FGO37" s="44"/>
      <c r="FGP37" s="44"/>
      <c r="FGQ37" s="44"/>
      <c r="FGR37" s="44"/>
      <c r="FGS37" s="44"/>
      <c r="FGT37" s="44"/>
      <c r="FGU37" s="44"/>
      <c r="FGV37" s="44"/>
      <c r="FGW37" s="44"/>
      <c r="FGX37" s="44"/>
      <c r="FGY37" s="44"/>
      <c r="FGZ37" s="44"/>
      <c r="FHA37" s="44"/>
      <c r="FHB37" s="44"/>
      <c r="FHC37" s="44"/>
      <c r="FHD37" s="44"/>
      <c r="FHE37" s="44"/>
      <c r="FHF37" s="44"/>
      <c r="FHG37" s="44"/>
      <c r="FHH37" s="44"/>
      <c r="FHI37" s="44"/>
      <c r="FHJ37" s="44"/>
      <c r="FHK37" s="44"/>
      <c r="FHL37" s="44"/>
      <c r="FHM37" s="44"/>
      <c r="FHN37" s="44"/>
      <c r="FHO37" s="44"/>
      <c r="FHP37" s="44"/>
      <c r="FHQ37" s="44"/>
      <c r="FHR37" s="44"/>
      <c r="FHS37" s="44"/>
      <c r="FHT37" s="44"/>
      <c r="FHU37" s="44"/>
      <c r="FHV37" s="44"/>
      <c r="FHW37" s="44"/>
      <c r="FHX37" s="44"/>
      <c r="FHY37" s="44"/>
      <c r="FHZ37" s="44"/>
      <c r="FIA37" s="44"/>
      <c r="FIB37" s="44"/>
      <c r="FIC37" s="44"/>
      <c r="FID37" s="44"/>
      <c r="FIE37" s="44"/>
      <c r="FIF37" s="44"/>
      <c r="FIG37" s="44"/>
      <c r="FIH37" s="44"/>
      <c r="FII37" s="44"/>
      <c r="FIJ37" s="44"/>
      <c r="FIK37" s="44"/>
      <c r="FIL37" s="44"/>
      <c r="FIM37" s="44"/>
      <c r="FIN37" s="44"/>
      <c r="FIO37" s="44"/>
      <c r="FIP37" s="44"/>
      <c r="FIQ37" s="44"/>
      <c r="FIR37" s="44"/>
      <c r="FIS37" s="44"/>
      <c r="FIT37" s="44"/>
      <c r="FIU37" s="44"/>
      <c r="FIV37" s="44"/>
      <c r="FIW37" s="44"/>
      <c r="FIX37" s="44"/>
      <c r="FIY37" s="44"/>
      <c r="FIZ37" s="44"/>
      <c r="FJA37" s="44"/>
      <c r="FJB37" s="44"/>
      <c r="FJC37" s="44"/>
      <c r="FJD37" s="44"/>
      <c r="FJE37" s="44"/>
      <c r="FJF37" s="44"/>
      <c r="FJG37" s="44"/>
      <c r="FJH37" s="44"/>
      <c r="FJI37" s="44"/>
      <c r="FJJ37" s="44"/>
      <c r="FJK37" s="44"/>
      <c r="FJL37" s="44"/>
      <c r="FJM37" s="44"/>
      <c r="FJN37" s="44"/>
      <c r="FJO37" s="44"/>
      <c r="FJP37" s="44"/>
      <c r="FJQ37" s="44"/>
      <c r="FJR37" s="44"/>
      <c r="FJS37" s="44"/>
      <c r="FJT37" s="44"/>
      <c r="FJU37" s="44"/>
      <c r="FJV37" s="44"/>
      <c r="FJW37" s="44"/>
      <c r="FJX37" s="44"/>
      <c r="FJY37" s="44"/>
      <c r="FJZ37" s="44"/>
      <c r="FKA37" s="44"/>
      <c r="FKB37" s="44"/>
      <c r="FKC37" s="44"/>
      <c r="FKD37" s="44"/>
      <c r="FKE37" s="44"/>
      <c r="FKF37" s="44"/>
      <c r="FKG37" s="44"/>
      <c r="FKH37" s="44"/>
      <c r="FKI37" s="44"/>
      <c r="FKJ37" s="44"/>
      <c r="FKK37" s="44"/>
      <c r="FKL37" s="44"/>
      <c r="FKM37" s="44"/>
      <c r="FKN37" s="44"/>
      <c r="FKO37" s="44"/>
      <c r="FKP37" s="44"/>
      <c r="FKQ37" s="44"/>
    </row>
    <row r="38" spans="1:4359" s="38" customFormat="1" ht="26.25" customHeight="1" x14ac:dyDescent="0.25">
      <c r="A38" s="732"/>
      <c r="B38" s="786" t="s">
        <v>95</v>
      </c>
      <c r="C38" s="789" t="s">
        <v>214</v>
      </c>
      <c r="D38" s="796" t="s">
        <v>144</v>
      </c>
      <c r="E38" s="796"/>
      <c r="F38" s="332" t="s">
        <v>22</v>
      </c>
      <c r="G38" s="223"/>
      <c r="H38" s="223"/>
      <c r="I38" s="223"/>
      <c r="J38" s="223">
        <v>0.33</v>
      </c>
      <c r="K38" s="223">
        <v>0.33</v>
      </c>
      <c r="L38" s="223">
        <v>0.34</v>
      </c>
      <c r="M38" s="223"/>
      <c r="N38" s="223"/>
      <c r="O38" s="223"/>
      <c r="P38" s="223"/>
      <c r="Q38" s="223"/>
      <c r="R38" s="223"/>
      <c r="S38" s="334">
        <f t="shared" ref="S38:S44" si="6">SUM(G38:R38)</f>
        <v>1</v>
      </c>
      <c r="T38" s="801">
        <f>SUM(U38:U45)</f>
        <v>7.0000000000000007E-2</v>
      </c>
      <c r="U38" s="743">
        <f>1.75%</f>
        <v>1.7500000000000002E-2</v>
      </c>
      <c r="V38" s="799" t="s">
        <v>335</v>
      </c>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c r="IG38" s="44"/>
      <c r="IH38" s="44"/>
      <c r="II38" s="44"/>
      <c r="IJ38" s="44"/>
      <c r="IK38" s="44"/>
      <c r="IL38" s="44"/>
      <c r="IM38" s="44"/>
      <c r="IN38" s="44"/>
      <c r="IO38" s="44"/>
      <c r="IP38" s="44"/>
      <c r="IQ38" s="44"/>
      <c r="IR38" s="44"/>
      <c r="IS38" s="44"/>
      <c r="IT38" s="44"/>
      <c r="IU38" s="44"/>
      <c r="IV38" s="44"/>
      <c r="IW38" s="44"/>
      <c r="IX38" s="44"/>
      <c r="IY38" s="44"/>
      <c r="IZ38" s="44"/>
      <c r="JA38" s="44"/>
      <c r="JB38" s="44"/>
      <c r="JC38" s="44"/>
      <c r="JD38" s="44"/>
      <c r="JE38" s="44"/>
      <c r="JF38" s="44"/>
      <c r="JG38" s="44"/>
      <c r="JH38" s="44"/>
      <c r="JI38" s="44"/>
      <c r="JJ38" s="44"/>
      <c r="JK38" s="44"/>
      <c r="JL38" s="44"/>
      <c r="JM38" s="44"/>
      <c r="JN38" s="44"/>
      <c r="JO38" s="44"/>
      <c r="JP38" s="44"/>
      <c r="JQ38" s="44"/>
      <c r="JR38" s="44"/>
      <c r="JS38" s="44"/>
      <c r="JT38" s="44"/>
      <c r="JU38" s="44"/>
      <c r="JV38" s="44"/>
      <c r="JW38" s="44"/>
      <c r="JX38" s="44"/>
      <c r="JY38" s="44"/>
      <c r="JZ38" s="44"/>
      <c r="KA38" s="44"/>
      <c r="KB38" s="44"/>
      <c r="KC38" s="44"/>
      <c r="KD38" s="44"/>
      <c r="KE38" s="44"/>
      <c r="KF38" s="44"/>
      <c r="KG38" s="44"/>
      <c r="KH38" s="44"/>
      <c r="KI38" s="44"/>
      <c r="KJ38" s="44"/>
      <c r="KK38" s="44"/>
      <c r="KL38" s="44"/>
      <c r="KM38" s="44"/>
      <c r="KN38" s="44"/>
      <c r="KO38" s="44"/>
      <c r="KP38" s="44"/>
      <c r="KQ38" s="44"/>
      <c r="KR38" s="44"/>
      <c r="KS38" s="44"/>
      <c r="KT38" s="44"/>
      <c r="KU38" s="44"/>
      <c r="KV38" s="44"/>
      <c r="KW38" s="44"/>
      <c r="KX38" s="44"/>
      <c r="KY38" s="44"/>
      <c r="KZ38" s="44"/>
      <c r="LA38" s="44"/>
      <c r="LB38" s="44"/>
      <c r="LC38" s="44"/>
      <c r="LD38" s="44"/>
      <c r="LE38" s="44"/>
      <c r="LF38" s="44"/>
      <c r="LG38" s="44"/>
      <c r="LH38" s="44"/>
      <c r="LI38" s="44"/>
      <c r="LJ38" s="44"/>
      <c r="LK38" s="44"/>
      <c r="LL38" s="44"/>
      <c r="LM38" s="44"/>
      <c r="LN38" s="44"/>
      <c r="LO38" s="44"/>
      <c r="LP38" s="44"/>
      <c r="LQ38" s="44"/>
      <c r="LR38" s="44"/>
      <c r="LS38" s="44"/>
      <c r="LT38" s="44"/>
      <c r="LU38" s="44"/>
      <c r="LV38" s="44"/>
      <c r="LW38" s="44"/>
      <c r="LX38" s="44"/>
      <c r="LY38" s="44"/>
      <c r="LZ38" s="44"/>
      <c r="MA38" s="44"/>
      <c r="MB38" s="44"/>
      <c r="MC38" s="44"/>
      <c r="MD38" s="44"/>
      <c r="ME38" s="44"/>
      <c r="MF38" s="44"/>
      <c r="MG38" s="44"/>
      <c r="MH38" s="44"/>
      <c r="MI38" s="44"/>
      <c r="MJ38" s="44"/>
      <c r="MK38" s="44"/>
      <c r="ML38" s="44"/>
      <c r="MM38" s="44"/>
      <c r="MN38" s="44"/>
      <c r="MO38" s="44"/>
      <c r="MP38" s="44"/>
      <c r="MQ38" s="44"/>
      <c r="MR38" s="44"/>
      <c r="MS38" s="44"/>
      <c r="MT38" s="44"/>
      <c r="MU38" s="44"/>
      <c r="MV38" s="44"/>
      <c r="MW38" s="44"/>
      <c r="MX38" s="44"/>
      <c r="MY38" s="44"/>
      <c r="MZ38" s="44"/>
      <c r="NA38" s="44"/>
      <c r="NB38" s="44"/>
      <c r="NC38" s="44"/>
      <c r="ND38" s="44"/>
      <c r="NE38" s="44"/>
      <c r="NF38" s="44"/>
      <c r="NG38" s="44"/>
      <c r="NH38" s="44"/>
      <c r="NI38" s="44"/>
      <c r="NJ38" s="44"/>
      <c r="NK38" s="44"/>
      <c r="NL38" s="44"/>
      <c r="NM38" s="44"/>
      <c r="NN38" s="44"/>
      <c r="NO38" s="44"/>
      <c r="NP38" s="44"/>
      <c r="NQ38" s="44"/>
      <c r="NR38" s="44"/>
      <c r="NS38" s="44"/>
      <c r="NT38" s="44"/>
      <c r="NU38" s="44"/>
      <c r="NV38" s="44"/>
      <c r="NW38" s="44"/>
      <c r="NX38" s="44"/>
      <c r="NY38" s="44"/>
      <c r="NZ38" s="44"/>
      <c r="OA38" s="44"/>
      <c r="OB38" s="44"/>
      <c r="OC38" s="44"/>
      <c r="OD38" s="44"/>
      <c r="OE38" s="44"/>
      <c r="OF38" s="44"/>
      <c r="OG38" s="44"/>
      <c r="OH38" s="44"/>
      <c r="OI38" s="44"/>
      <c r="OJ38" s="44"/>
      <c r="OK38" s="44"/>
      <c r="OL38" s="44"/>
      <c r="OM38" s="44"/>
      <c r="ON38" s="44"/>
      <c r="OO38" s="44"/>
      <c r="OP38" s="44"/>
      <c r="OQ38" s="44"/>
      <c r="OR38" s="44"/>
      <c r="OS38" s="44"/>
      <c r="OT38" s="44"/>
      <c r="OU38" s="44"/>
      <c r="OV38" s="44"/>
      <c r="OW38" s="44"/>
      <c r="OX38" s="44"/>
      <c r="OY38" s="44"/>
      <c r="OZ38" s="44"/>
      <c r="PA38" s="44"/>
      <c r="PB38" s="44"/>
      <c r="PC38" s="44"/>
      <c r="PD38" s="44"/>
      <c r="PE38" s="44"/>
      <c r="PF38" s="44"/>
      <c r="PG38" s="44"/>
      <c r="PH38" s="44"/>
      <c r="PI38" s="44"/>
      <c r="PJ38" s="44"/>
      <c r="PK38" s="44"/>
      <c r="PL38" s="44"/>
      <c r="PM38" s="44"/>
      <c r="PN38" s="44"/>
      <c r="PO38" s="44"/>
      <c r="PP38" s="44"/>
      <c r="PQ38" s="44"/>
      <c r="PR38" s="44"/>
      <c r="PS38" s="44"/>
      <c r="PT38" s="44"/>
      <c r="PU38" s="44"/>
      <c r="PV38" s="44"/>
      <c r="PW38" s="44"/>
      <c r="PX38" s="44"/>
      <c r="PY38" s="44"/>
      <c r="PZ38" s="44"/>
      <c r="QA38" s="44"/>
      <c r="QB38" s="44"/>
      <c r="QC38" s="44"/>
      <c r="QD38" s="44"/>
      <c r="QE38" s="44"/>
      <c r="QF38" s="44"/>
      <c r="QG38" s="44"/>
      <c r="QH38" s="44"/>
      <c r="QI38" s="44"/>
      <c r="QJ38" s="44"/>
      <c r="QK38" s="44"/>
      <c r="QL38" s="44"/>
      <c r="QM38" s="44"/>
      <c r="QN38" s="44"/>
      <c r="QO38" s="44"/>
      <c r="QP38" s="44"/>
      <c r="QQ38" s="44"/>
      <c r="QR38" s="44"/>
      <c r="QS38" s="44"/>
      <c r="QT38" s="44"/>
      <c r="QU38" s="44"/>
      <c r="QV38" s="44"/>
      <c r="QW38" s="44"/>
      <c r="QX38" s="44"/>
      <c r="QY38" s="44"/>
      <c r="QZ38" s="44"/>
      <c r="RA38" s="44"/>
      <c r="RB38" s="44"/>
      <c r="RC38" s="44"/>
      <c r="RD38" s="44"/>
      <c r="RE38" s="44"/>
      <c r="RF38" s="44"/>
      <c r="RG38" s="44"/>
      <c r="RH38" s="44"/>
      <c r="RI38" s="44"/>
      <c r="RJ38" s="44"/>
      <c r="RK38" s="44"/>
      <c r="RL38" s="44"/>
      <c r="RM38" s="44"/>
      <c r="RN38" s="44"/>
      <c r="RO38" s="44"/>
      <c r="RP38" s="44"/>
      <c r="RQ38" s="44"/>
      <c r="RR38" s="44"/>
      <c r="RS38" s="44"/>
      <c r="RT38" s="44"/>
      <c r="RU38" s="44"/>
      <c r="RV38" s="44"/>
      <c r="RW38" s="44"/>
      <c r="RX38" s="44"/>
      <c r="RY38" s="44"/>
      <c r="RZ38" s="44"/>
      <c r="SA38" s="44"/>
      <c r="SB38" s="44"/>
      <c r="SC38" s="44"/>
      <c r="SD38" s="44"/>
      <c r="SE38" s="44"/>
      <c r="SF38" s="44"/>
      <c r="SG38" s="44"/>
      <c r="SH38" s="44"/>
      <c r="SI38" s="44"/>
      <c r="SJ38" s="44"/>
      <c r="SK38" s="44"/>
      <c r="SL38" s="44"/>
      <c r="SM38" s="44"/>
      <c r="SN38" s="44"/>
      <c r="SO38" s="44"/>
      <c r="SP38" s="44"/>
      <c r="SQ38" s="44"/>
      <c r="SR38" s="44"/>
      <c r="SS38" s="44"/>
      <c r="ST38" s="44"/>
      <c r="SU38" s="44"/>
      <c r="SV38" s="44"/>
      <c r="SW38" s="44"/>
      <c r="SX38" s="44"/>
      <c r="SY38" s="44"/>
      <c r="SZ38" s="44"/>
      <c r="TA38" s="44"/>
      <c r="TB38" s="44"/>
      <c r="TC38" s="44"/>
      <c r="TD38" s="44"/>
      <c r="TE38" s="44"/>
      <c r="TF38" s="44"/>
      <c r="TG38" s="44"/>
      <c r="TH38" s="44"/>
      <c r="TI38" s="44"/>
      <c r="TJ38" s="44"/>
      <c r="TK38" s="44"/>
      <c r="TL38" s="44"/>
      <c r="TM38" s="44"/>
      <c r="TN38" s="44"/>
      <c r="TO38" s="44"/>
      <c r="TP38" s="44"/>
      <c r="TQ38" s="44"/>
      <c r="TR38" s="44"/>
      <c r="TS38" s="44"/>
      <c r="TT38" s="44"/>
      <c r="TU38" s="44"/>
      <c r="TV38" s="44"/>
      <c r="TW38" s="44"/>
      <c r="TX38" s="44"/>
      <c r="TY38" s="44"/>
      <c r="TZ38" s="44"/>
      <c r="UA38" s="44"/>
      <c r="UB38" s="44"/>
      <c r="UC38" s="44"/>
      <c r="UD38" s="44"/>
      <c r="UE38" s="44"/>
      <c r="UF38" s="44"/>
      <c r="UG38" s="44"/>
      <c r="UH38" s="44"/>
      <c r="UI38" s="44"/>
      <c r="UJ38" s="44"/>
      <c r="UK38" s="44"/>
      <c r="UL38" s="44"/>
      <c r="UM38" s="44"/>
      <c r="UN38" s="44"/>
      <c r="UO38" s="44"/>
      <c r="UP38" s="44"/>
      <c r="UQ38" s="44"/>
      <c r="UR38" s="44"/>
      <c r="US38" s="44"/>
      <c r="UT38" s="44"/>
      <c r="UU38" s="44"/>
      <c r="UV38" s="44"/>
      <c r="UW38" s="44"/>
      <c r="UX38" s="44"/>
      <c r="UY38" s="44"/>
      <c r="UZ38" s="44"/>
      <c r="VA38" s="44"/>
      <c r="VB38" s="44"/>
      <c r="VC38" s="44"/>
      <c r="VD38" s="44"/>
      <c r="VE38" s="44"/>
      <c r="VF38" s="44"/>
      <c r="VG38" s="44"/>
      <c r="VH38" s="44"/>
      <c r="VI38" s="44"/>
      <c r="VJ38" s="44"/>
      <c r="VK38" s="44"/>
      <c r="VL38" s="44"/>
      <c r="VM38" s="44"/>
      <c r="VN38" s="44"/>
      <c r="VO38" s="44"/>
      <c r="VP38" s="44"/>
      <c r="VQ38" s="44"/>
      <c r="VR38" s="44"/>
      <c r="VS38" s="44"/>
      <c r="VT38" s="44"/>
      <c r="VU38" s="44"/>
      <c r="VV38" s="44"/>
      <c r="VW38" s="44"/>
      <c r="VX38" s="44"/>
      <c r="VY38" s="44"/>
      <c r="VZ38" s="44"/>
      <c r="WA38" s="44"/>
      <c r="WB38" s="44"/>
      <c r="WC38" s="44"/>
      <c r="WD38" s="44"/>
      <c r="WE38" s="44"/>
      <c r="WF38" s="44"/>
      <c r="WG38" s="44"/>
      <c r="WH38" s="44"/>
      <c r="WI38" s="44"/>
      <c r="WJ38" s="44"/>
      <c r="WK38" s="44"/>
      <c r="WL38" s="44"/>
      <c r="WM38" s="44"/>
      <c r="WN38" s="44"/>
      <c r="WO38" s="44"/>
      <c r="WP38" s="44"/>
      <c r="WQ38" s="44"/>
      <c r="WR38" s="44"/>
      <c r="WS38" s="44"/>
      <c r="WT38" s="44"/>
      <c r="WU38" s="44"/>
      <c r="WV38" s="44"/>
      <c r="WW38" s="44"/>
      <c r="WX38" s="44"/>
      <c r="WY38" s="44"/>
      <c r="WZ38" s="44"/>
      <c r="XA38" s="44"/>
      <c r="XB38" s="44"/>
      <c r="XC38" s="44"/>
      <c r="XD38" s="44"/>
      <c r="XE38" s="44"/>
      <c r="XF38" s="44"/>
      <c r="XG38" s="44"/>
      <c r="XH38" s="44"/>
      <c r="XI38" s="44"/>
      <c r="XJ38" s="44"/>
      <c r="XK38" s="44"/>
      <c r="XL38" s="44"/>
      <c r="XM38" s="44"/>
      <c r="XN38" s="44"/>
      <c r="XO38" s="44"/>
      <c r="XP38" s="44"/>
      <c r="XQ38" s="44"/>
      <c r="XR38" s="44"/>
      <c r="XS38" s="44"/>
      <c r="XT38" s="44"/>
      <c r="XU38" s="44"/>
      <c r="XV38" s="44"/>
      <c r="XW38" s="44"/>
      <c r="XX38" s="44"/>
      <c r="XY38" s="44"/>
      <c r="XZ38" s="44"/>
      <c r="YA38" s="44"/>
      <c r="YB38" s="44"/>
      <c r="YC38" s="44"/>
      <c r="YD38" s="44"/>
      <c r="YE38" s="44"/>
      <c r="YF38" s="44"/>
      <c r="YG38" s="44"/>
      <c r="YH38" s="44"/>
      <c r="YI38" s="44"/>
      <c r="YJ38" s="44"/>
      <c r="YK38" s="44"/>
      <c r="YL38" s="44"/>
      <c r="YM38" s="44"/>
      <c r="YN38" s="44"/>
      <c r="YO38" s="44"/>
      <c r="YP38" s="44"/>
      <c r="YQ38" s="44"/>
      <c r="YR38" s="44"/>
      <c r="YS38" s="44"/>
      <c r="YT38" s="44"/>
      <c r="YU38" s="44"/>
      <c r="YV38" s="44"/>
      <c r="YW38" s="44"/>
      <c r="YX38" s="44"/>
      <c r="YY38" s="44"/>
      <c r="YZ38" s="44"/>
      <c r="ZA38" s="44"/>
      <c r="ZB38" s="44"/>
      <c r="ZC38" s="44"/>
      <c r="ZD38" s="44"/>
      <c r="ZE38" s="44"/>
      <c r="ZF38" s="44"/>
      <c r="ZG38" s="44"/>
      <c r="ZH38" s="44"/>
      <c r="ZI38" s="44"/>
      <c r="ZJ38" s="44"/>
      <c r="ZK38" s="44"/>
      <c r="ZL38" s="44"/>
      <c r="ZM38" s="44"/>
      <c r="ZN38" s="44"/>
      <c r="ZO38" s="44"/>
      <c r="ZP38" s="44"/>
      <c r="ZQ38" s="44"/>
      <c r="ZR38" s="44"/>
      <c r="ZS38" s="44"/>
      <c r="ZT38" s="44"/>
      <c r="ZU38" s="44"/>
      <c r="ZV38" s="44"/>
      <c r="ZW38" s="44"/>
      <c r="ZX38" s="44"/>
      <c r="ZY38" s="44"/>
      <c r="ZZ38" s="44"/>
      <c r="AAA38" s="44"/>
      <c r="AAB38" s="44"/>
      <c r="AAC38" s="44"/>
      <c r="AAD38" s="44"/>
      <c r="AAE38" s="44"/>
      <c r="AAF38" s="44"/>
      <c r="AAG38" s="44"/>
      <c r="AAH38" s="44"/>
      <c r="AAI38" s="44"/>
      <c r="AAJ38" s="44"/>
      <c r="AAK38" s="44"/>
      <c r="AAL38" s="44"/>
      <c r="AAM38" s="44"/>
      <c r="AAN38" s="44"/>
      <c r="AAO38" s="44"/>
      <c r="AAP38" s="44"/>
      <c r="AAQ38" s="44"/>
      <c r="AAR38" s="44"/>
      <c r="AAS38" s="44"/>
      <c r="AAT38" s="44"/>
      <c r="AAU38" s="44"/>
      <c r="AAV38" s="44"/>
      <c r="AAW38" s="44"/>
      <c r="AAX38" s="44"/>
      <c r="AAY38" s="44"/>
      <c r="AAZ38" s="44"/>
      <c r="ABA38" s="44"/>
      <c r="ABB38" s="44"/>
      <c r="ABC38" s="44"/>
      <c r="ABD38" s="44"/>
      <c r="ABE38" s="44"/>
      <c r="ABF38" s="44"/>
      <c r="ABG38" s="44"/>
      <c r="ABH38" s="44"/>
      <c r="ABI38" s="44"/>
      <c r="ABJ38" s="44"/>
      <c r="ABK38" s="44"/>
      <c r="ABL38" s="44"/>
      <c r="ABM38" s="44"/>
      <c r="ABN38" s="44"/>
      <c r="ABO38" s="44"/>
      <c r="ABP38" s="44"/>
      <c r="ABQ38" s="44"/>
      <c r="ABR38" s="44"/>
      <c r="ABS38" s="44"/>
      <c r="ABT38" s="44"/>
      <c r="ABU38" s="44"/>
      <c r="ABV38" s="44"/>
      <c r="ABW38" s="44"/>
      <c r="ABX38" s="44"/>
      <c r="ABY38" s="44"/>
      <c r="ABZ38" s="44"/>
      <c r="ACA38" s="44"/>
      <c r="ACB38" s="44"/>
      <c r="ACC38" s="44"/>
      <c r="ACD38" s="44"/>
      <c r="ACE38" s="44"/>
      <c r="ACF38" s="44"/>
      <c r="ACG38" s="44"/>
      <c r="ACH38" s="44"/>
      <c r="ACI38" s="44"/>
      <c r="ACJ38" s="44"/>
      <c r="ACK38" s="44"/>
      <c r="ACL38" s="44"/>
      <c r="ACM38" s="44"/>
      <c r="ACN38" s="44"/>
      <c r="ACO38" s="44"/>
      <c r="ACP38" s="44"/>
      <c r="ACQ38" s="44"/>
      <c r="ACR38" s="44"/>
      <c r="ACS38" s="44"/>
      <c r="ACT38" s="44"/>
      <c r="ACU38" s="44"/>
      <c r="ACV38" s="44"/>
      <c r="ACW38" s="44"/>
      <c r="ACX38" s="44"/>
      <c r="ACY38" s="44"/>
      <c r="ACZ38" s="44"/>
      <c r="ADA38" s="44"/>
      <c r="ADB38" s="44"/>
      <c r="ADC38" s="44"/>
      <c r="ADD38" s="44"/>
      <c r="ADE38" s="44"/>
      <c r="ADF38" s="44"/>
      <c r="ADG38" s="44"/>
      <c r="ADH38" s="44"/>
      <c r="ADI38" s="44"/>
      <c r="ADJ38" s="44"/>
      <c r="ADK38" s="44"/>
      <c r="ADL38" s="44"/>
      <c r="ADM38" s="44"/>
      <c r="ADN38" s="44"/>
      <c r="ADO38" s="44"/>
      <c r="ADP38" s="44"/>
      <c r="ADQ38" s="44"/>
      <c r="ADR38" s="44"/>
      <c r="ADS38" s="44"/>
      <c r="ADT38" s="44"/>
      <c r="ADU38" s="44"/>
      <c r="ADV38" s="44"/>
      <c r="ADW38" s="44"/>
      <c r="ADX38" s="44"/>
      <c r="ADY38" s="44"/>
      <c r="ADZ38" s="44"/>
      <c r="AEA38" s="44"/>
      <c r="AEB38" s="44"/>
      <c r="AEC38" s="44"/>
      <c r="AED38" s="44"/>
      <c r="AEE38" s="44"/>
      <c r="AEF38" s="44"/>
      <c r="AEG38" s="44"/>
      <c r="AEH38" s="44"/>
      <c r="AEI38" s="44"/>
      <c r="AEJ38" s="44"/>
      <c r="AEK38" s="44"/>
      <c r="AEL38" s="44"/>
      <c r="AEM38" s="44"/>
      <c r="AEN38" s="44"/>
      <c r="AEO38" s="44"/>
      <c r="AEP38" s="44"/>
      <c r="AEQ38" s="44"/>
      <c r="AER38" s="44"/>
      <c r="AES38" s="44"/>
      <c r="AET38" s="44"/>
      <c r="AEU38" s="44"/>
      <c r="AEV38" s="44"/>
      <c r="AEW38" s="44"/>
      <c r="AEX38" s="44"/>
      <c r="AEY38" s="44"/>
      <c r="AEZ38" s="44"/>
      <c r="AFA38" s="44"/>
      <c r="AFB38" s="44"/>
      <c r="AFC38" s="44"/>
      <c r="AFD38" s="44"/>
      <c r="AFE38" s="44"/>
      <c r="AFF38" s="44"/>
      <c r="AFG38" s="44"/>
      <c r="AFH38" s="44"/>
      <c r="AFI38" s="44"/>
      <c r="AFJ38" s="44"/>
      <c r="AFK38" s="44"/>
      <c r="AFL38" s="44"/>
      <c r="AFM38" s="44"/>
      <c r="AFN38" s="44"/>
      <c r="AFO38" s="44"/>
      <c r="AFP38" s="44"/>
      <c r="AFQ38" s="44"/>
      <c r="AFR38" s="44"/>
      <c r="AFS38" s="44"/>
      <c r="AFT38" s="44"/>
      <c r="AFU38" s="44"/>
      <c r="AFV38" s="44"/>
      <c r="AFW38" s="44"/>
      <c r="AFX38" s="44"/>
      <c r="AFY38" s="44"/>
      <c r="AFZ38" s="44"/>
      <c r="AGA38" s="44"/>
      <c r="AGB38" s="44"/>
      <c r="AGC38" s="44"/>
      <c r="AGD38" s="44"/>
      <c r="AGE38" s="44"/>
      <c r="AGF38" s="44"/>
      <c r="AGG38" s="44"/>
      <c r="AGH38" s="44"/>
      <c r="AGI38" s="44"/>
      <c r="AGJ38" s="44"/>
      <c r="AGK38" s="44"/>
      <c r="AGL38" s="44"/>
      <c r="AGM38" s="44"/>
      <c r="AGN38" s="44"/>
      <c r="AGO38" s="44"/>
      <c r="AGP38" s="44"/>
      <c r="AGQ38" s="44"/>
      <c r="AGR38" s="44"/>
      <c r="AGS38" s="44"/>
      <c r="AGT38" s="44"/>
      <c r="AGU38" s="44"/>
      <c r="AGV38" s="44"/>
      <c r="AGW38" s="44"/>
      <c r="AGX38" s="44"/>
      <c r="AGY38" s="44"/>
      <c r="AGZ38" s="44"/>
      <c r="AHA38" s="44"/>
      <c r="AHB38" s="44"/>
      <c r="AHC38" s="44"/>
      <c r="AHD38" s="44"/>
      <c r="AHE38" s="44"/>
      <c r="AHF38" s="44"/>
      <c r="AHG38" s="44"/>
      <c r="AHH38" s="44"/>
      <c r="AHI38" s="44"/>
      <c r="AHJ38" s="44"/>
      <c r="AHK38" s="44"/>
      <c r="AHL38" s="44"/>
      <c r="AHM38" s="44"/>
      <c r="AHN38" s="44"/>
      <c r="AHO38" s="44"/>
      <c r="AHP38" s="44"/>
      <c r="AHQ38" s="44"/>
      <c r="AHR38" s="44"/>
      <c r="AHS38" s="44"/>
      <c r="AHT38" s="44"/>
      <c r="AHU38" s="44"/>
      <c r="AHV38" s="44"/>
      <c r="AHW38" s="44"/>
      <c r="AHX38" s="44"/>
      <c r="AHY38" s="44"/>
      <c r="AHZ38" s="44"/>
      <c r="AIA38" s="44"/>
      <c r="AIB38" s="44"/>
      <c r="AIC38" s="44"/>
      <c r="AID38" s="44"/>
      <c r="AIE38" s="44"/>
      <c r="AIF38" s="44"/>
      <c r="AIG38" s="44"/>
      <c r="AIH38" s="44"/>
      <c r="AII38" s="44"/>
      <c r="AIJ38" s="44"/>
      <c r="AIK38" s="44"/>
      <c r="AIL38" s="44"/>
      <c r="AIM38" s="44"/>
      <c r="AIN38" s="44"/>
      <c r="AIO38" s="44"/>
      <c r="AIP38" s="44"/>
      <c r="AIQ38" s="44"/>
      <c r="AIR38" s="44"/>
      <c r="AIS38" s="44"/>
      <c r="AIT38" s="44"/>
      <c r="AIU38" s="44"/>
      <c r="AIV38" s="44"/>
      <c r="AIW38" s="44"/>
      <c r="AIX38" s="44"/>
      <c r="AIY38" s="44"/>
      <c r="AIZ38" s="44"/>
      <c r="AJA38" s="44"/>
      <c r="AJB38" s="44"/>
      <c r="AJC38" s="44"/>
      <c r="AJD38" s="44"/>
      <c r="AJE38" s="44"/>
      <c r="AJF38" s="44"/>
      <c r="AJG38" s="44"/>
      <c r="AJH38" s="44"/>
      <c r="AJI38" s="44"/>
      <c r="AJJ38" s="44"/>
      <c r="AJK38" s="44"/>
      <c r="AJL38" s="44"/>
      <c r="AJM38" s="44"/>
      <c r="AJN38" s="44"/>
      <c r="AJO38" s="44"/>
      <c r="AJP38" s="44"/>
      <c r="AJQ38" s="44"/>
      <c r="AJR38" s="44"/>
      <c r="AJS38" s="44"/>
      <c r="AJT38" s="44"/>
      <c r="AJU38" s="44"/>
      <c r="AJV38" s="44"/>
      <c r="AJW38" s="44"/>
      <c r="AJX38" s="44"/>
      <c r="AJY38" s="44"/>
      <c r="AJZ38" s="44"/>
      <c r="AKA38" s="44"/>
      <c r="AKB38" s="44"/>
      <c r="AKC38" s="44"/>
      <c r="AKD38" s="44"/>
      <c r="AKE38" s="44"/>
      <c r="AKF38" s="44"/>
      <c r="AKG38" s="44"/>
      <c r="AKH38" s="44"/>
      <c r="AKI38" s="44"/>
      <c r="AKJ38" s="44"/>
      <c r="AKK38" s="44"/>
      <c r="AKL38" s="44"/>
      <c r="AKM38" s="44"/>
      <c r="AKN38" s="44"/>
      <c r="AKO38" s="44"/>
      <c r="AKP38" s="44"/>
      <c r="AKQ38" s="44"/>
      <c r="AKR38" s="44"/>
      <c r="AKS38" s="44"/>
      <c r="AKT38" s="44"/>
      <c r="AKU38" s="44"/>
      <c r="AKV38" s="44"/>
      <c r="AKW38" s="44"/>
      <c r="AKX38" s="44"/>
      <c r="AKY38" s="44"/>
      <c r="AKZ38" s="44"/>
      <c r="ALA38" s="44"/>
      <c r="ALB38" s="44"/>
      <c r="ALC38" s="44"/>
      <c r="ALD38" s="44"/>
      <c r="ALE38" s="44"/>
      <c r="ALF38" s="44"/>
      <c r="ALG38" s="44"/>
      <c r="ALH38" s="44"/>
      <c r="ALI38" s="44"/>
      <c r="ALJ38" s="44"/>
      <c r="ALK38" s="44"/>
      <c r="ALL38" s="44"/>
      <c r="ALM38" s="44"/>
      <c r="ALN38" s="44"/>
      <c r="ALO38" s="44"/>
      <c r="ALP38" s="44"/>
      <c r="ALQ38" s="44"/>
      <c r="ALR38" s="44"/>
      <c r="ALS38" s="44"/>
      <c r="ALT38" s="44"/>
      <c r="ALU38" s="44"/>
      <c r="ALV38" s="44"/>
      <c r="ALW38" s="44"/>
      <c r="ALX38" s="44"/>
      <c r="ALY38" s="44"/>
      <c r="ALZ38" s="44"/>
      <c r="AMA38" s="44"/>
      <c r="AMB38" s="44"/>
      <c r="AMC38" s="44"/>
      <c r="AMD38" s="44"/>
      <c r="AME38" s="44"/>
      <c r="AMF38" s="44"/>
      <c r="AMG38" s="44"/>
      <c r="AMH38" s="44"/>
      <c r="AMI38" s="44"/>
      <c r="AMJ38" s="44"/>
      <c r="AMK38" s="44"/>
      <c r="AML38" s="44"/>
      <c r="AMM38" s="44"/>
      <c r="AMN38" s="44"/>
      <c r="AMO38" s="44"/>
      <c r="AMP38" s="44"/>
      <c r="AMQ38" s="44"/>
      <c r="AMR38" s="44"/>
      <c r="AMS38" s="44"/>
      <c r="AMT38" s="44"/>
      <c r="AMU38" s="44"/>
      <c r="AMV38" s="44"/>
      <c r="AMW38" s="44"/>
      <c r="AMX38" s="44"/>
      <c r="AMY38" s="44"/>
      <c r="AMZ38" s="44"/>
      <c r="ANA38" s="44"/>
      <c r="ANB38" s="44"/>
      <c r="ANC38" s="44"/>
      <c r="AND38" s="44"/>
      <c r="ANE38" s="44"/>
      <c r="ANF38" s="44"/>
      <c r="ANG38" s="44"/>
      <c r="ANH38" s="44"/>
      <c r="ANI38" s="44"/>
      <c r="ANJ38" s="44"/>
      <c r="ANK38" s="44"/>
      <c r="ANL38" s="44"/>
      <c r="ANM38" s="44"/>
      <c r="ANN38" s="44"/>
      <c r="ANO38" s="44"/>
      <c r="ANP38" s="44"/>
      <c r="ANQ38" s="44"/>
      <c r="ANR38" s="44"/>
      <c r="ANS38" s="44"/>
      <c r="ANT38" s="44"/>
      <c r="ANU38" s="44"/>
      <c r="ANV38" s="44"/>
      <c r="ANW38" s="44"/>
      <c r="ANX38" s="44"/>
      <c r="ANY38" s="44"/>
      <c r="ANZ38" s="44"/>
      <c r="AOA38" s="44"/>
      <c r="AOB38" s="44"/>
      <c r="AOC38" s="44"/>
      <c r="AOD38" s="44"/>
      <c r="AOE38" s="44"/>
      <c r="AOF38" s="44"/>
      <c r="AOG38" s="44"/>
      <c r="AOH38" s="44"/>
      <c r="AOI38" s="44"/>
      <c r="AOJ38" s="44"/>
      <c r="AOK38" s="44"/>
      <c r="AOL38" s="44"/>
      <c r="AOM38" s="44"/>
      <c r="AON38" s="44"/>
      <c r="AOO38" s="44"/>
      <c r="AOP38" s="44"/>
      <c r="AOQ38" s="44"/>
      <c r="AOR38" s="44"/>
      <c r="AOS38" s="44"/>
      <c r="AOT38" s="44"/>
      <c r="AOU38" s="44"/>
      <c r="AOV38" s="44"/>
      <c r="AOW38" s="44"/>
      <c r="AOX38" s="44"/>
      <c r="AOY38" s="44"/>
      <c r="AOZ38" s="44"/>
      <c r="APA38" s="44"/>
      <c r="APB38" s="44"/>
      <c r="APC38" s="44"/>
      <c r="APD38" s="44"/>
      <c r="APE38" s="44"/>
      <c r="APF38" s="44"/>
      <c r="APG38" s="44"/>
      <c r="APH38" s="44"/>
      <c r="API38" s="44"/>
      <c r="APJ38" s="44"/>
      <c r="APK38" s="44"/>
      <c r="APL38" s="44"/>
      <c r="APM38" s="44"/>
      <c r="APN38" s="44"/>
      <c r="APO38" s="44"/>
      <c r="APP38" s="44"/>
      <c r="APQ38" s="44"/>
      <c r="APR38" s="44"/>
      <c r="APS38" s="44"/>
      <c r="APT38" s="44"/>
      <c r="APU38" s="44"/>
      <c r="APV38" s="44"/>
      <c r="APW38" s="44"/>
      <c r="APX38" s="44"/>
      <c r="APY38" s="44"/>
      <c r="APZ38" s="44"/>
      <c r="AQA38" s="44"/>
      <c r="AQB38" s="44"/>
      <c r="AQC38" s="44"/>
      <c r="AQD38" s="44"/>
      <c r="AQE38" s="44"/>
      <c r="AQF38" s="44"/>
      <c r="AQG38" s="44"/>
      <c r="AQH38" s="44"/>
      <c r="AQI38" s="44"/>
      <c r="AQJ38" s="44"/>
      <c r="AQK38" s="44"/>
      <c r="AQL38" s="44"/>
      <c r="AQM38" s="44"/>
      <c r="AQN38" s="44"/>
      <c r="AQO38" s="44"/>
      <c r="AQP38" s="44"/>
      <c r="AQQ38" s="44"/>
      <c r="AQR38" s="44"/>
      <c r="AQS38" s="44"/>
      <c r="AQT38" s="44"/>
      <c r="AQU38" s="44"/>
      <c r="AQV38" s="44"/>
      <c r="AQW38" s="44"/>
      <c r="AQX38" s="44"/>
      <c r="AQY38" s="44"/>
      <c r="AQZ38" s="44"/>
      <c r="ARA38" s="44"/>
      <c r="ARB38" s="44"/>
      <c r="ARC38" s="44"/>
      <c r="ARD38" s="44"/>
      <c r="ARE38" s="44"/>
      <c r="ARF38" s="44"/>
      <c r="ARG38" s="44"/>
      <c r="ARH38" s="44"/>
      <c r="ARI38" s="44"/>
      <c r="ARJ38" s="44"/>
      <c r="ARK38" s="44"/>
      <c r="ARL38" s="44"/>
      <c r="ARM38" s="44"/>
      <c r="ARN38" s="44"/>
      <c r="ARO38" s="44"/>
      <c r="ARP38" s="44"/>
      <c r="ARQ38" s="44"/>
      <c r="ARR38" s="44"/>
      <c r="ARS38" s="44"/>
      <c r="ART38" s="44"/>
      <c r="ARU38" s="44"/>
      <c r="ARV38" s="44"/>
      <c r="ARW38" s="44"/>
      <c r="ARX38" s="44"/>
      <c r="ARY38" s="44"/>
      <c r="ARZ38" s="44"/>
      <c r="ASA38" s="44"/>
      <c r="ASB38" s="44"/>
      <c r="ASC38" s="44"/>
      <c r="ASD38" s="44"/>
      <c r="ASE38" s="44"/>
      <c r="ASF38" s="44"/>
      <c r="ASG38" s="44"/>
      <c r="ASH38" s="44"/>
      <c r="ASI38" s="44"/>
      <c r="ASJ38" s="44"/>
      <c r="ASK38" s="44"/>
      <c r="ASL38" s="44"/>
      <c r="ASM38" s="44"/>
      <c r="ASN38" s="44"/>
      <c r="ASO38" s="44"/>
      <c r="ASP38" s="44"/>
      <c r="ASQ38" s="44"/>
      <c r="ASR38" s="44"/>
      <c r="ASS38" s="44"/>
      <c r="AST38" s="44"/>
      <c r="ASU38" s="44"/>
      <c r="ASV38" s="44"/>
      <c r="ASW38" s="44"/>
      <c r="ASX38" s="44"/>
      <c r="ASY38" s="44"/>
      <c r="ASZ38" s="44"/>
      <c r="ATA38" s="44"/>
      <c r="ATB38" s="44"/>
      <c r="ATC38" s="44"/>
      <c r="ATD38" s="44"/>
      <c r="ATE38" s="44"/>
      <c r="ATF38" s="44"/>
      <c r="ATG38" s="44"/>
      <c r="ATH38" s="44"/>
      <c r="ATI38" s="44"/>
      <c r="ATJ38" s="44"/>
      <c r="ATK38" s="44"/>
      <c r="ATL38" s="44"/>
      <c r="ATM38" s="44"/>
      <c r="ATN38" s="44"/>
      <c r="ATO38" s="44"/>
      <c r="ATP38" s="44"/>
      <c r="ATQ38" s="44"/>
      <c r="ATR38" s="44"/>
      <c r="ATS38" s="44"/>
      <c r="ATT38" s="44"/>
      <c r="ATU38" s="44"/>
      <c r="ATV38" s="44"/>
      <c r="ATW38" s="44"/>
      <c r="ATX38" s="44"/>
      <c r="ATY38" s="44"/>
      <c r="ATZ38" s="44"/>
      <c r="AUA38" s="44"/>
      <c r="AUB38" s="44"/>
      <c r="AUC38" s="44"/>
      <c r="AUD38" s="44"/>
      <c r="AUE38" s="44"/>
      <c r="AUF38" s="44"/>
      <c r="AUG38" s="44"/>
      <c r="AUH38" s="44"/>
      <c r="AUI38" s="44"/>
      <c r="AUJ38" s="44"/>
      <c r="AUK38" s="44"/>
      <c r="AUL38" s="44"/>
      <c r="AUM38" s="44"/>
      <c r="AUN38" s="44"/>
      <c r="AUO38" s="44"/>
      <c r="AUP38" s="44"/>
      <c r="AUQ38" s="44"/>
      <c r="AUR38" s="44"/>
      <c r="AUS38" s="44"/>
      <c r="AUT38" s="44"/>
      <c r="AUU38" s="44"/>
      <c r="AUV38" s="44"/>
      <c r="AUW38" s="44"/>
      <c r="AUX38" s="44"/>
      <c r="AUY38" s="44"/>
      <c r="AUZ38" s="44"/>
      <c r="AVA38" s="44"/>
      <c r="AVB38" s="44"/>
      <c r="AVC38" s="44"/>
      <c r="AVD38" s="44"/>
      <c r="AVE38" s="44"/>
      <c r="AVF38" s="44"/>
      <c r="AVG38" s="44"/>
      <c r="AVH38" s="44"/>
      <c r="AVI38" s="44"/>
      <c r="AVJ38" s="44"/>
      <c r="AVK38" s="44"/>
      <c r="AVL38" s="44"/>
      <c r="AVM38" s="44"/>
      <c r="AVN38" s="44"/>
      <c r="AVO38" s="44"/>
      <c r="AVP38" s="44"/>
      <c r="AVQ38" s="44"/>
      <c r="AVR38" s="44"/>
      <c r="AVS38" s="44"/>
      <c r="AVT38" s="44"/>
      <c r="AVU38" s="44"/>
      <c r="AVV38" s="44"/>
      <c r="AVW38" s="44"/>
      <c r="AVX38" s="44"/>
      <c r="AVY38" s="44"/>
      <c r="AVZ38" s="44"/>
      <c r="AWA38" s="44"/>
      <c r="AWB38" s="44"/>
      <c r="AWC38" s="44"/>
      <c r="AWD38" s="44"/>
      <c r="AWE38" s="44"/>
      <c r="AWF38" s="44"/>
      <c r="AWG38" s="44"/>
      <c r="AWH38" s="44"/>
      <c r="AWI38" s="44"/>
      <c r="AWJ38" s="44"/>
      <c r="AWK38" s="44"/>
      <c r="AWL38" s="44"/>
      <c r="AWM38" s="44"/>
      <c r="AWN38" s="44"/>
      <c r="AWO38" s="44"/>
      <c r="AWP38" s="44"/>
      <c r="AWQ38" s="44"/>
      <c r="AWR38" s="44"/>
      <c r="AWS38" s="44"/>
      <c r="AWT38" s="44"/>
      <c r="AWU38" s="44"/>
      <c r="AWV38" s="44"/>
      <c r="AWW38" s="44"/>
      <c r="AWX38" s="44"/>
      <c r="AWY38" s="44"/>
      <c r="AWZ38" s="44"/>
      <c r="AXA38" s="44"/>
      <c r="AXB38" s="44"/>
      <c r="AXC38" s="44"/>
      <c r="AXD38" s="44"/>
      <c r="AXE38" s="44"/>
      <c r="AXF38" s="44"/>
      <c r="AXG38" s="44"/>
      <c r="AXH38" s="44"/>
      <c r="AXI38" s="44"/>
      <c r="AXJ38" s="44"/>
      <c r="AXK38" s="44"/>
      <c r="AXL38" s="44"/>
      <c r="AXM38" s="44"/>
      <c r="AXN38" s="44"/>
      <c r="AXO38" s="44"/>
      <c r="AXP38" s="44"/>
      <c r="AXQ38" s="44"/>
      <c r="AXR38" s="44"/>
      <c r="AXS38" s="44"/>
      <c r="AXT38" s="44"/>
      <c r="AXU38" s="44"/>
      <c r="AXV38" s="44"/>
      <c r="AXW38" s="44"/>
      <c r="AXX38" s="44"/>
      <c r="AXY38" s="44"/>
      <c r="AXZ38" s="44"/>
      <c r="AYA38" s="44"/>
      <c r="AYB38" s="44"/>
      <c r="AYC38" s="44"/>
      <c r="AYD38" s="44"/>
      <c r="AYE38" s="44"/>
      <c r="AYF38" s="44"/>
      <c r="AYG38" s="44"/>
      <c r="AYH38" s="44"/>
      <c r="AYI38" s="44"/>
      <c r="AYJ38" s="44"/>
      <c r="AYK38" s="44"/>
      <c r="AYL38" s="44"/>
      <c r="AYM38" s="44"/>
      <c r="AYN38" s="44"/>
      <c r="AYO38" s="44"/>
      <c r="AYP38" s="44"/>
      <c r="AYQ38" s="44"/>
      <c r="AYR38" s="44"/>
      <c r="AYS38" s="44"/>
      <c r="AYT38" s="44"/>
      <c r="AYU38" s="44"/>
      <c r="AYV38" s="44"/>
      <c r="AYW38" s="44"/>
      <c r="AYX38" s="44"/>
      <c r="AYY38" s="44"/>
      <c r="AYZ38" s="44"/>
      <c r="AZA38" s="44"/>
      <c r="AZB38" s="44"/>
      <c r="AZC38" s="44"/>
      <c r="AZD38" s="44"/>
      <c r="AZE38" s="44"/>
      <c r="AZF38" s="44"/>
      <c r="AZG38" s="44"/>
      <c r="AZH38" s="44"/>
      <c r="AZI38" s="44"/>
      <c r="AZJ38" s="44"/>
      <c r="AZK38" s="44"/>
      <c r="AZL38" s="44"/>
      <c r="AZM38" s="44"/>
      <c r="AZN38" s="44"/>
      <c r="AZO38" s="44"/>
      <c r="AZP38" s="44"/>
      <c r="AZQ38" s="44"/>
      <c r="AZR38" s="44"/>
      <c r="AZS38" s="44"/>
      <c r="AZT38" s="44"/>
      <c r="AZU38" s="44"/>
      <c r="AZV38" s="44"/>
      <c r="AZW38" s="44"/>
      <c r="AZX38" s="44"/>
      <c r="AZY38" s="44"/>
      <c r="AZZ38" s="44"/>
      <c r="BAA38" s="44"/>
      <c r="BAB38" s="44"/>
      <c r="BAC38" s="44"/>
      <c r="BAD38" s="44"/>
      <c r="BAE38" s="44"/>
      <c r="BAF38" s="44"/>
      <c r="BAG38" s="44"/>
      <c r="BAH38" s="44"/>
      <c r="BAI38" s="44"/>
      <c r="BAJ38" s="44"/>
      <c r="BAK38" s="44"/>
      <c r="BAL38" s="44"/>
      <c r="BAM38" s="44"/>
      <c r="BAN38" s="44"/>
      <c r="BAO38" s="44"/>
      <c r="BAP38" s="44"/>
      <c r="BAQ38" s="44"/>
      <c r="BAR38" s="44"/>
      <c r="BAS38" s="44"/>
      <c r="BAT38" s="44"/>
      <c r="BAU38" s="44"/>
      <c r="BAV38" s="44"/>
      <c r="BAW38" s="44"/>
      <c r="BAX38" s="44"/>
      <c r="BAY38" s="44"/>
      <c r="BAZ38" s="44"/>
      <c r="BBA38" s="44"/>
      <c r="BBB38" s="44"/>
      <c r="BBC38" s="44"/>
      <c r="BBD38" s="44"/>
      <c r="BBE38" s="44"/>
      <c r="BBF38" s="44"/>
      <c r="BBG38" s="44"/>
      <c r="BBH38" s="44"/>
      <c r="BBI38" s="44"/>
      <c r="BBJ38" s="44"/>
      <c r="BBK38" s="44"/>
      <c r="BBL38" s="44"/>
      <c r="BBM38" s="44"/>
      <c r="BBN38" s="44"/>
      <c r="BBO38" s="44"/>
      <c r="BBP38" s="44"/>
      <c r="BBQ38" s="44"/>
      <c r="BBR38" s="44"/>
      <c r="BBS38" s="44"/>
      <c r="BBT38" s="44"/>
      <c r="BBU38" s="44"/>
      <c r="BBV38" s="44"/>
      <c r="BBW38" s="44"/>
      <c r="BBX38" s="44"/>
      <c r="BBY38" s="44"/>
      <c r="BBZ38" s="44"/>
      <c r="BCA38" s="44"/>
      <c r="BCB38" s="44"/>
      <c r="BCC38" s="44"/>
      <c r="BCD38" s="44"/>
      <c r="BCE38" s="44"/>
      <c r="BCF38" s="44"/>
      <c r="BCG38" s="44"/>
      <c r="BCH38" s="44"/>
      <c r="BCI38" s="44"/>
      <c r="BCJ38" s="44"/>
      <c r="BCK38" s="44"/>
      <c r="BCL38" s="44"/>
      <c r="BCM38" s="44"/>
      <c r="BCN38" s="44"/>
      <c r="BCO38" s="44"/>
      <c r="BCP38" s="44"/>
      <c r="BCQ38" s="44"/>
      <c r="BCR38" s="44"/>
      <c r="BCS38" s="44"/>
      <c r="BCT38" s="44"/>
      <c r="BCU38" s="44"/>
      <c r="BCV38" s="44"/>
      <c r="BCW38" s="44"/>
      <c r="BCX38" s="44"/>
      <c r="BCY38" s="44"/>
      <c r="BCZ38" s="44"/>
      <c r="BDA38" s="44"/>
      <c r="BDB38" s="44"/>
      <c r="BDC38" s="44"/>
      <c r="BDD38" s="44"/>
      <c r="BDE38" s="44"/>
      <c r="BDF38" s="44"/>
      <c r="BDG38" s="44"/>
      <c r="BDH38" s="44"/>
      <c r="BDI38" s="44"/>
      <c r="BDJ38" s="44"/>
      <c r="BDK38" s="44"/>
      <c r="BDL38" s="44"/>
      <c r="BDM38" s="44"/>
      <c r="BDN38" s="44"/>
      <c r="BDO38" s="44"/>
      <c r="BDP38" s="44"/>
      <c r="BDQ38" s="44"/>
      <c r="BDR38" s="44"/>
      <c r="BDS38" s="44"/>
      <c r="BDT38" s="44"/>
      <c r="BDU38" s="44"/>
      <c r="BDV38" s="44"/>
      <c r="BDW38" s="44"/>
      <c r="BDX38" s="44"/>
      <c r="BDY38" s="44"/>
      <c r="BDZ38" s="44"/>
      <c r="BEA38" s="44"/>
      <c r="BEB38" s="44"/>
      <c r="BEC38" s="44"/>
      <c r="BED38" s="44"/>
      <c r="BEE38" s="44"/>
      <c r="BEF38" s="44"/>
      <c r="BEG38" s="44"/>
      <c r="BEH38" s="44"/>
      <c r="BEI38" s="44"/>
      <c r="BEJ38" s="44"/>
      <c r="BEK38" s="44"/>
      <c r="BEL38" s="44"/>
      <c r="BEM38" s="44"/>
      <c r="BEN38" s="44"/>
      <c r="BEO38" s="44"/>
      <c r="BEP38" s="44"/>
      <c r="BEQ38" s="44"/>
      <c r="BER38" s="44"/>
      <c r="BES38" s="44"/>
      <c r="BET38" s="44"/>
      <c r="BEU38" s="44"/>
      <c r="BEV38" s="44"/>
      <c r="BEW38" s="44"/>
      <c r="BEX38" s="44"/>
      <c r="BEY38" s="44"/>
      <c r="BEZ38" s="44"/>
      <c r="BFA38" s="44"/>
      <c r="BFB38" s="44"/>
      <c r="BFC38" s="44"/>
      <c r="BFD38" s="44"/>
      <c r="BFE38" s="44"/>
      <c r="BFF38" s="44"/>
      <c r="BFG38" s="44"/>
      <c r="BFH38" s="44"/>
      <c r="BFI38" s="44"/>
      <c r="BFJ38" s="44"/>
      <c r="BFK38" s="44"/>
      <c r="BFL38" s="44"/>
      <c r="BFM38" s="44"/>
      <c r="BFN38" s="44"/>
      <c r="BFO38" s="44"/>
      <c r="BFP38" s="44"/>
      <c r="BFQ38" s="44"/>
      <c r="BFR38" s="44"/>
      <c r="BFS38" s="44"/>
      <c r="BFT38" s="44"/>
      <c r="BFU38" s="44"/>
      <c r="BFV38" s="44"/>
      <c r="BFW38" s="44"/>
      <c r="BFX38" s="44"/>
      <c r="BFY38" s="44"/>
      <c r="BFZ38" s="44"/>
      <c r="BGA38" s="44"/>
      <c r="BGB38" s="44"/>
      <c r="BGC38" s="44"/>
      <c r="BGD38" s="44"/>
      <c r="BGE38" s="44"/>
      <c r="BGF38" s="44"/>
      <c r="BGG38" s="44"/>
      <c r="BGH38" s="44"/>
      <c r="BGI38" s="44"/>
      <c r="BGJ38" s="44"/>
      <c r="BGK38" s="44"/>
      <c r="BGL38" s="44"/>
      <c r="BGM38" s="44"/>
      <c r="BGN38" s="44"/>
      <c r="BGO38" s="44"/>
      <c r="BGP38" s="44"/>
      <c r="BGQ38" s="44"/>
      <c r="BGR38" s="44"/>
      <c r="BGS38" s="44"/>
      <c r="BGT38" s="44"/>
      <c r="BGU38" s="44"/>
      <c r="BGV38" s="44"/>
      <c r="BGW38" s="44"/>
      <c r="BGX38" s="44"/>
      <c r="BGY38" s="44"/>
      <c r="BGZ38" s="44"/>
      <c r="BHA38" s="44"/>
      <c r="BHB38" s="44"/>
      <c r="BHC38" s="44"/>
      <c r="BHD38" s="44"/>
      <c r="BHE38" s="44"/>
      <c r="BHF38" s="44"/>
      <c r="BHG38" s="44"/>
      <c r="BHH38" s="44"/>
      <c r="BHI38" s="44"/>
      <c r="BHJ38" s="44"/>
      <c r="BHK38" s="44"/>
      <c r="BHL38" s="44"/>
      <c r="BHM38" s="44"/>
      <c r="BHN38" s="44"/>
      <c r="BHO38" s="44"/>
      <c r="BHP38" s="44"/>
      <c r="BHQ38" s="44"/>
      <c r="BHR38" s="44"/>
      <c r="BHS38" s="44"/>
      <c r="BHT38" s="44"/>
      <c r="BHU38" s="44"/>
      <c r="BHV38" s="44"/>
      <c r="BHW38" s="44"/>
      <c r="BHX38" s="44"/>
      <c r="BHY38" s="44"/>
      <c r="BHZ38" s="44"/>
      <c r="BIA38" s="44"/>
      <c r="BIB38" s="44"/>
      <c r="BIC38" s="44"/>
      <c r="BID38" s="44"/>
      <c r="BIE38" s="44"/>
      <c r="BIF38" s="44"/>
      <c r="BIG38" s="44"/>
      <c r="BIH38" s="44"/>
      <c r="BII38" s="44"/>
      <c r="BIJ38" s="44"/>
      <c r="BIK38" s="44"/>
      <c r="BIL38" s="44"/>
      <c r="BIM38" s="44"/>
      <c r="BIN38" s="44"/>
      <c r="BIO38" s="44"/>
      <c r="BIP38" s="44"/>
      <c r="BIQ38" s="44"/>
      <c r="BIR38" s="44"/>
      <c r="BIS38" s="44"/>
      <c r="BIT38" s="44"/>
      <c r="BIU38" s="44"/>
      <c r="BIV38" s="44"/>
      <c r="BIW38" s="44"/>
      <c r="BIX38" s="44"/>
      <c r="BIY38" s="44"/>
      <c r="BIZ38" s="44"/>
      <c r="BJA38" s="44"/>
      <c r="BJB38" s="44"/>
      <c r="BJC38" s="44"/>
      <c r="BJD38" s="44"/>
      <c r="BJE38" s="44"/>
      <c r="BJF38" s="44"/>
      <c r="BJG38" s="44"/>
      <c r="BJH38" s="44"/>
      <c r="BJI38" s="44"/>
      <c r="BJJ38" s="44"/>
      <c r="BJK38" s="44"/>
      <c r="BJL38" s="44"/>
      <c r="BJM38" s="44"/>
      <c r="BJN38" s="44"/>
      <c r="BJO38" s="44"/>
      <c r="BJP38" s="44"/>
      <c r="BJQ38" s="44"/>
      <c r="BJR38" s="44"/>
      <c r="BJS38" s="44"/>
      <c r="BJT38" s="44"/>
      <c r="BJU38" s="44"/>
      <c r="BJV38" s="44"/>
      <c r="BJW38" s="44"/>
      <c r="BJX38" s="44"/>
      <c r="BJY38" s="44"/>
      <c r="BJZ38" s="44"/>
      <c r="BKA38" s="44"/>
      <c r="BKB38" s="44"/>
      <c r="BKC38" s="44"/>
      <c r="BKD38" s="44"/>
      <c r="BKE38" s="44"/>
      <c r="BKF38" s="44"/>
      <c r="BKG38" s="44"/>
      <c r="BKH38" s="44"/>
      <c r="BKI38" s="44"/>
      <c r="BKJ38" s="44"/>
      <c r="BKK38" s="44"/>
      <c r="BKL38" s="44"/>
      <c r="BKM38" s="44"/>
      <c r="BKN38" s="44"/>
      <c r="BKO38" s="44"/>
      <c r="BKP38" s="44"/>
      <c r="BKQ38" s="44"/>
      <c r="BKR38" s="44"/>
      <c r="BKS38" s="44"/>
      <c r="BKT38" s="44"/>
      <c r="BKU38" s="44"/>
      <c r="BKV38" s="44"/>
      <c r="BKW38" s="44"/>
      <c r="BKX38" s="44"/>
      <c r="BKY38" s="44"/>
      <c r="BKZ38" s="44"/>
      <c r="BLA38" s="44"/>
      <c r="BLB38" s="44"/>
      <c r="BLC38" s="44"/>
      <c r="BLD38" s="44"/>
      <c r="BLE38" s="44"/>
      <c r="BLF38" s="44"/>
      <c r="BLG38" s="44"/>
      <c r="BLH38" s="44"/>
      <c r="BLI38" s="44"/>
      <c r="BLJ38" s="44"/>
      <c r="BLK38" s="44"/>
      <c r="BLL38" s="44"/>
      <c r="BLM38" s="44"/>
      <c r="BLN38" s="44"/>
      <c r="BLO38" s="44"/>
      <c r="BLP38" s="44"/>
      <c r="BLQ38" s="44"/>
      <c r="BLR38" s="44"/>
      <c r="BLS38" s="44"/>
      <c r="BLT38" s="44"/>
      <c r="BLU38" s="44"/>
      <c r="BLV38" s="44"/>
      <c r="BLW38" s="44"/>
      <c r="BLX38" s="44"/>
      <c r="BLY38" s="44"/>
      <c r="BLZ38" s="44"/>
      <c r="BMA38" s="44"/>
      <c r="BMB38" s="44"/>
      <c r="BMC38" s="44"/>
      <c r="BMD38" s="44"/>
      <c r="BME38" s="44"/>
      <c r="BMF38" s="44"/>
      <c r="BMG38" s="44"/>
      <c r="BMH38" s="44"/>
      <c r="BMI38" s="44"/>
      <c r="BMJ38" s="44"/>
      <c r="BMK38" s="44"/>
      <c r="BML38" s="44"/>
      <c r="BMM38" s="44"/>
      <c r="BMN38" s="44"/>
      <c r="BMO38" s="44"/>
      <c r="BMP38" s="44"/>
      <c r="BMQ38" s="44"/>
      <c r="BMR38" s="44"/>
      <c r="BMS38" s="44"/>
      <c r="BMT38" s="44"/>
      <c r="BMU38" s="44"/>
      <c r="BMV38" s="44"/>
      <c r="BMW38" s="44"/>
      <c r="BMX38" s="44"/>
      <c r="BMY38" s="44"/>
      <c r="BMZ38" s="44"/>
      <c r="BNA38" s="44"/>
      <c r="BNB38" s="44"/>
      <c r="BNC38" s="44"/>
      <c r="BND38" s="44"/>
      <c r="BNE38" s="44"/>
      <c r="BNF38" s="44"/>
      <c r="BNG38" s="44"/>
      <c r="BNH38" s="44"/>
      <c r="BNI38" s="44"/>
      <c r="BNJ38" s="44"/>
      <c r="BNK38" s="44"/>
      <c r="BNL38" s="44"/>
      <c r="BNM38" s="44"/>
      <c r="BNN38" s="44"/>
      <c r="BNO38" s="44"/>
      <c r="BNP38" s="44"/>
      <c r="BNQ38" s="44"/>
      <c r="BNR38" s="44"/>
      <c r="BNS38" s="44"/>
      <c r="BNT38" s="44"/>
      <c r="BNU38" s="44"/>
      <c r="BNV38" s="44"/>
      <c r="BNW38" s="44"/>
      <c r="BNX38" s="44"/>
      <c r="BNY38" s="44"/>
      <c r="BNZ38" s="44"/>
      <c r="BOA38" s="44"/>
      <c r="BOB38" s="44"/>
      <c r="BOC38" s="44"/>
      <c r="BOD38" s="44"/>
      <c r="BOE38" s="44"/>
      <c r="BOF38" s="44"/>
      <c r="BOG38" s="44"/>
      <c r="BOH38" s="44"/>
      <c r="BOI38" s="44"/>
      <c r="BOJ38" s="44"/>
      <c r="BOK38" s="44"/>
      <c r="BOL38" s="44"/>
      <c r="BOM38" s="44"/>
      <c r="BON38" s="44"/>
      <c r="BOO38" s="44"/>
      <c r="BOP38" s="44"/>
      <c r="BOQ38" s="44"/>
      <c r="BOR38" s="44"/>
      <c r="BOS38" s="44"/>
      <c r="BOT38" s="44"/>
      <c r="BOU38" s="44"/>
      <c r="BOV38" s="44"/>
      <c r="BOW38" s="44"/>
      <c r="BOX38" s="44"/>
      <c r="BOY38" s="44"/>
      <c r="BOZ38" s="44"/>
      <c r="BPA38" s="44"/>
      <c r="BPB38" s="44"/>
      <c r="BPC38" s="44"/>
      <c r="BPD38" s="44"/>
      <c r="BPE38" s="44"/>
      <c r="BPF38" s="44"/>
      <c r="BPG38" s="44"/>
      <c r="BPH38" s="44"/>
      <c r="BPI38" s="44"/>
      <c r="BPJ38" s="44"/>
      <c r="BPK38" s="44"/>
      <c r="BPL38" s="44"/>
      <c r="BPM38" s="44"/>
      <c r="BPN38" s="44"/>
      <c r="BPO38" s="44"/>
      <c r="BPP38" s="44"/>
      <c r="BPQ38" s="44"/>
      <c r="BPR38" s="44"/>
      <c r="BPS38" s="44"/>
      <c r="BPT38" s="44"/>
      <c r="BPU38" s="44"/>
      <c r="BPV38" s="44"/>
      <c r="BPW38" s="44"/>
      <c r="BPX38" s="44"/>
      <c r="BPY38" s="44"/>
      <c r="BPZ38" s="44"/>
      <c r="BQA38" s="44"/>
      <c r="BQB38" s="44"/>
      <c r="BQC38" s="44"/>
      <c r="BQD38" s="44"/>
      <c r="BQE38" s="44"/>
      <c r="BQF38" s="44"/>
      <c r="BQG38" s="44"/>
      <c r="BQH38" s="44"/>
      <c r="BQI38" s="44"/>
      <c r="BQJ38" s="44"/>
      <c r="BQK38" s="44"/>
      <c r="BQL38" s="44"/>
      <c r="BQM38" s="44"/>
      <c r="BQN38" s="44"/>
      <c r="BQO38" s="44"/>
      <c r="BQP38" s="44"/>
      <c r="BQQ38" s="44"/>
      <c r="BQR38" s="44"/>
      <c r="BQS38" s="44"/>
      <c r="BQT38" s="44"/>
      <c r="BQU38" s="44"/>
      <c r="BQV38" s="44"/>
      <c r="BQW38" s="44"/>
      <c r="BQX38" s="44"/>
      <c r="BQY38" s="44"/>
      <c r="BQZ38" s="44"/>
      <c r="BRA38" s="44"/>
      <c r="BRB38" s="44"/>
      <c r="BRC38" s="44"/>
      <c r="BRD38" s="44"/>
      <c r="BRE38" s="44"/>
      <c r="BRF38" s="44"/>
      <c r="BRG38" s="44"/>
      <c r="BRH38" s="44"/>
      <c r="BRI38" s="44"/>
      <c r="BRJ38" s="44"/>
      <c r="BRK38" s="44"/>
      <c r="BRL38" s="44"/>
      <c r="BRM38" s="44"/>
      <c r="BRN38" s="44"/>
      <c r="BRO38" s="44"/>
      <c r="BRP38" s="44"/>
      <c r="BRQ38" s="44"/>
      <c r="BRR38" s="44"/>
      <c r="BRS38" s="44"/>
      <c r="BRT38" s="44"/>
      <c r="BRU38" s="44"/>
      <c r="BRV38" s="44"/>
      <c r="BRW38" s="44"/>
      <c r="BRX38" s="44"/>
      <c r="BRY38" s="44"/>
      <c r="BRZ38" s="44"/>
      <c r="BSA38" s="44"/>
      <c r="BSB38" s="44"/>
      <c r="BSC38" s="44"/>
      <c r="BSD38" s="44"/>
      <c r="BSE38" s="44"/>
      <c r="BSF38" s="44"/>
      <c r="BSG38" s="44"/>
      <c r="BSH38" s="44"/>
      <c r="BSI38" s="44"/>
      <c r="BSJ38" s="44"/>
      <c r="BSK38" s="44"/>
      <c r="BSL38" s="44"/>
      <c r="BSM38" s="44"/>
      <c r="BSN38" s="44"/>
      <c r="BSO38" s="44"/>
      <c r="BSP38" s="44"/>
      <c r="BSQ38" s="44"/>
      <c r="BSR38" s="44"/>
      <c r="BSS38" s="44"/>
      <c r="BST38" s="44"/>
      <c r="BSU38" s="44"/>
      <c r="BSV38" s="44"/>
      <c r="BSW38" s="44"/>
      <c r="BSX38" s="44"/>
      <c r="BSY38" s="44"/>
      <c r="BSZ38" s="44"/>
      <c r="BTA38" s="44"/>
      <c r="BTB38" s="44"/>
      <c r="BTC38" s="44"/>
      <c r="BTD38" s="44"/>
      <c r="BTE38" s="44"/>
      <c r="BTF38" s="44"/>
      <c r="BTG38" s="44"/>
      <c r="BTH38" s="44"/>
      <c r="BTI38" s="44"/>
      <c r="BTJ38" s="44"/>
      <c r="BTK38" s="44"/>
      <c r="BTL38" s="44"/>
      <c r="BTM38" s="44"/>
      <c r="BTN38" s="44"/>
      <c r="BTO38" s="44"/>
      <c r="BTP38" s="44"/>
      <c r="BTQ38" s="44"/>
      <c r="BTR38" s="44"/>
      <c r="BTS38" s="44"/>
      <c r="BTT38" s="44"/>
      <c r="BTU38" s="44"/>
      <c r="BTV38" s="44"/>
      <c r="BTW38" s="44"/>
      <c r="BTX38" s="44"/>
      <c r="BTY38" s="44"/>
      <c r="BTZ38" s="44"/>
      <c r="BUA38" s="44"/>
      <c r="BUB38" s="44"/>
      <c r="BUC38" s="44"/>
      <c r="BUD38" s="44"/>
      <c r="BUE38" s="44"/>
      <c r="BUF38" s="44"/>
      <c r="BUG38" s="44"/>
      <c r="BUH38" s="44"/>
      <c r="BUI38" s="44"/>
      <c r="BUJ38" s="44"/>
      <c r="BUK38" s="44"/>
      <c r="BUL38" s="44"/>
      <c r="BUM38" s="44"/>
      <c r="BUN38" s="44"/>
      <c r="BUO38" s="44"/>
      <c r="BUP38" s="44"/>
      <c r="BUQ38" s="44"/>
      <c r="BUR38" s="44"/>
      <c r="BUS38" s="44"/>
      <c r="BUT38" s="44"/>
      <c r="BUU38" s="44"/>
      <c r="BUV38" s="44"/>
      <c r="BUW38" s="44"/>
      <c r="BUX38" s="44"/>
      <c r="BUY38" s="44"/>
      <c r="BUZ38" s="44"/>
      <c r="BVA38" s="44"/>
      <c r="BVB38" s="44"/>
      <c r="BVC38" s="44"/>
      <c r="BVD38" s="44"/>
      <c r="BVE38" s="44"/>
      <c r="BVF38" s="44"/>
      <c r="BVG38" s="44"/>
      <c r="BVH38" s="44"/>
      <c r="BVI38" s="44"/>
      <c r="BVJ38" s="44"/>
      <c r="BVK38" s="44"/>
      <c r="BVL38" s="44"/>
      <c r="BVM38" s="44"/>
      <c r="BVN38" s="44"/>
      <c r="BVO38" s="44"/>
      <c r="BVP38" s="44"/>
      <c r="BVQ38" s="44"/>
      <c r="BVR38" s="44"/>
      <c r="BVS38" s="44"/>
      <c r="BVT38" s="44"/>
      <c r="BVU38" s="44"/>
      <c r="BVV38" s="44"/>
      <c r="BVW38" s="44"/>
      <c r="BVX38" s="44"/>
      <c r="BVY38" s="44"/>
      <c r="BVZ38" s="44"/>
      <c r="BWA38" s="44"/>
      <c r="BWB38" s="44"/>
      <c r="BWC38" s="44"/>
      <c r="BWD38" s="44"/>
      <c r="BWE38" s="44"/>
      <c r="BWF38" s="44"/>
      <c r="BWG38" s="44"/>
      <c r="BWH38" s="44"/>
      <c r="BWI38" s="44"/>
      <c r="BWJ38" s="44"/>
      <c r="BWK38" s="44"/>
      <c r="BWL38" s="44"/>
      <c r="BWM38" s="44"/>
      <c r="BWN38" s="44"/>
      <c r="BWO38" s="44"/>
      <c r="BWP38" s="44"/>
      <c r="BWQ38" s="44"/>
      <c r="BWR38" s="44"/>
      <c r="BWS38" s="44"/>
      <c r="BWT38" s="44"/>
      <c r="BWU38" s="44"/>
      <c r="BWV38" s="44"/>
      <c r="BWW38" s="44"/>
      <c r="BWX38" s="44"/>
      <c r="BWY38" s="44"/>
      <c r="BWZ38" s="44"/>
      <c r="BXA38" s="44"/>
      <c r="BXB38" s="44"/>
      <c r="BXC38" s="44"/>
      <c r="BXD38" s="44"/>
      <c r="BXE38" s="44"/>
      <c r="BXF38" s="44"/>
      <c r="BXG38" s="44"/>
      <c r="BXH38" s="44"/>
      <c r="BXI38" s="44"/>
      <c r="BXJ38" s="44"/>
      <c r="BXK38" s="44"/>
      <c r="BXL38" s="44"/>
      <c r="BXM38" s="44"/>
      <c r="BXN38" s="44"/>
      <c r="BXO38" s="44"/>
      <c r="BXP38" s="44"/>
      <c r="BXQ38" s="44"/>
      <c r="BXR38" s="44"/>
      <c r="BXS38" s="44"/>
      <c r="BXT38" s="44"/>
      <c r="BXU38" s="44"/>
      <c r="BXV38" s="44"/>
      <c r="BXW38" s="44"/>
      <c r="BXX38" s="44"/>
      <c r="BXY38" s="44"/>
      <c r="BXZ38" s="44"/>
      <c r="BYA38" s="44"/>
      <c r="BYB38" s="44"/>
      <c r="BYC38" s="44"/>
      <c r="BYD38" s="44"/>
      <c r="BYE38" s="44"/>
      <c r="BYF38" s="44"/>
      <c r="BYG38" s="44"/>
      <c r="BYH38" s="44"/>
      <c r="BYI38" s="44"/>
      <c r="BYJ38" s="44"/>
      <c r="BYK38" s="44"/>
      <c r="BYL38" s="44"/>
      <c r="BYM38" s="44"/>
      <c r="BYN38" s="44"/>
      <c r="BYO38" s="44"/>
      <c r="BYP38" s="44"/>
      <c r="BYQ38" s="44"/>
      <c r="BYR38" s="44"/>
      <c r="BYS38" s="44"/>
      <c r="BYT38" s="44"/>
      <c r="BYU38" s="44"/>
      <c r="BYV38" s="44"/>
      <c r="BYW38" s="44"/>
      <c r="BYX38" s="44"/>
      <c r="BYY38" s="44"/>
      <c r="BYZ38" s="44"/>
      <c r="BZA38" s="44"/>
      <c r="BZB38" s="44"/>
      <c r="BZC38" s="44"/>
      <c r="BZD38" s="44"/>
      <c r="BZE38" s="44"/>
      <c r="BZF38" s="44"/>
      <c r="BZG38" s="44"/>
      <c r="BZH38" s="44"/>
      <c r="BZI38" s="44"/>
      <c r="BZJ38" s="44"/>
      <c r="BZK38" s="44"/>
      <c r="BZL38" s="44"/>
      <c r="BZM38" s="44"/>
      <c r="BZN38" s="44"/>
      <c r="BZO38" s="44"/>
      <c r="BZP38" s="44"/>
      <c r="BZQ38" s="44"/>
      <c r="BZR38" s="44"/>
      <c r="BZS38" s="44"/>
      <c r="BZT38" s="44"/>
      <c r="BZU38" s="44"/>
      <c r="BZV38" s="44"/>
      <c r="BZW38" s="44"/>
      <c r="BZX38" s="44"/>
      <c r="BZY38" s="44"/>
      <c r="BZZ38" s="44"/>
      <c r="CAA38" s="44"/>
      <c r="CAB38" s="44"/>
      <c r="CAC38" s="44"/>
      <c r="CAD38" s="44"/>
      <c r="CAE38" s="44"/>
      <c r="CAF38" s="44"/>
      <c r="CAG38" s="44"/>
      <c r="CAH38" s="44"/>
      <c r="CAI38" s="44"/>
      <c r="CAJ38" s="44"/>
      <c r="CAK38" s="44"/>
      <c r="CAL38" s="44"/>
      <c r="CAM38" s="44"/>
      <c r="CAN38" s="44"/>
      <c r="CAO38" s="44"/>
      <c r="CAP38" s="44"/>
      <c r="CAQ38" s="44"/>
      <c r="CAR38" s="44"/>
      <c r="CAS38" s="44"/>
      <c r="CAT38" s="44"/>
      <c r="CAU38" s="44"/>
      <c r="CAV38" s="44"/>
      <c r="CAW38" s="44"/>
      <c r="CAX38" s="44"/>
      <c r="CAY38" s="44"/>
      <c r="CAZ38" s="44"/>
      <c r="CBA38" s="44"/>
      <c r="CBB38" s="44"/>
      <c r="CBC38" s="44"/>
      <c r="CBD38" s="44"/>
      <c r="CBE38" s="44"/>
      <c r="CBF38" s="44"/>
      <c r="CBG38" s="44"/>
      <c r="CBH38" s="44"/>
      <c r="CBI38" s="44"/>
      <c r="CBJ38" s="44"/>
      <c r="CBK38" s="44"/>
      <c r="CBL38" s="44"/>
      <c r="CBM38" s="44"/>
      <c r="CBN38" s="44"/>
      <c r="CBO38" s="44"/>
      <c r="CBP38" s="44"/>
      <c r="CBQ38" s="44"/>
      <c r="CBR38" s="44"/>
      <c r="CBS38" s="44"/>
      <c r="CBT38" s="44"/>
      <c r="CBU38" s="44"/>
      <c r="CBV38" s="44"/>
      <c r="CBW38" s="44"/>
      <c r="CBX38" s="44"/>
      <c r="CBY38" s="44"/>
      <c r="CBZ38" s="44"/>
      <c r="CCA38" s="44"/>
      <c r="CCB38" s="44"/>
      <c r="CCC38" s="44"/>
      <c r="CCD38" s="44"/>
      <c r="CCE38" s="44"/>
      <c r="CCF38" s="44"/>
      <c r="CCG38" s="44"/>
      <c r="CCH38" s="44"/>
      <c r="CCI38" s="44"/>
      <c r="CCJ38" s="44"/>
      <c r="CCK38" s="44"/>
      <c r="CCL38" s="44"/>
      <c r="CCM38" s="44"/>
      <c r="CCN38" s="44"/>
      <c r="CCO38" s="44"/>
      <c r="CCP38" s="44"/>
      <c r="CCQ38" s="44"/>
      <c r="CCR38" s="44"/>
      <c r="CCS38" s="44"/>
      <c r="CCT38" s="44"/>
      <c r="CCU38" s="44"/>
      <c r="CCV38" s="44"/>
      <c r="CCW38" s="44"/>
      <c r="CCX38" s="44"/>
      <c r="CCY38" s="44"/>
      <c r="CCZ38" s="44"/>
      <c r="CDA38" s="44"/>
      <c r="CDB38" s="44"/>
      <c r="CDC38" s="44"/>
      <c r="CDD38" s="44"/>
      <c r="CDE38" s="44"/>
      <c r="CDF38" s="44"/>
      <c r="CDG38" s="44"/>
      <c r="CDH38" s="44"/>
      <c r="CDI38" s="44"/>
      <c r="CDJ38" s="44"/>
      <c r="CDK38" s="44"/>
      <c r="CDL38" s="44"/>
      <c r="CDM38" s="44"/>
      <c r="CDN38" s="44"/>
      <c r="CDO38" s="44"/>
      <c r="CDP38" s="44"/>
      <c r="CDQ38" s="44"/>
      <c r="CDR38" s="44"/>
      <c r="CDS38" s="44"/>
      <c r="CDT38" s="44"/>
      <c r="CDU38" s="44"/>
      <c r="CDV38" s="44"/>
      <c r="CDW38" s="44"/>
      <c r="CDX38" s="44"/>
      <c r="CDY38" s="44"/>
      <c r="CDZ38" s="44"/>
      <c r="CEA38" s="44"/>
      <c r="CEB38" s="44"/>
      <c r="CEC38" s="44"/>
      <c r="CED38" s="44"/>
      <c r="CEE38" s="44"/>
      <c r="CEF38" s="44"/>
      <c r="CEG38" s="44"/>
      <c r="CEH38" s="44"/>
      <c r="CEI38" s="44"/>
      <c r="CEJ38" s="44"/>
      <c r="CEK38" s="44"/>
      <c r="CEL38" s="44"/>
      <c r="CEM38" s="44"/>
      <c r="CEN38" s="44"/>
      <c r="CEO38" s="44"/>
      <c r="CEP38" s="44"/>
      <c r="CEQ38" s="44"/>
      <c r="CER38" s="44"/>
      <c r="CES38" s="44"/>
      <c r="CET38" s="44"/>
      <c r="CEU38" s="44"/>
      <c r="CEV38" s="44"/>
      <c r="CEW38" s="44"/>
      <c r="CEX38" s="44"/>
      <c r="CEY38" s="44"/>
      <c r="CEZ38" s="44"/>
      <c r="CFA38" s="44"/>
      <c r="CFB38" s="44"/>
      <c r="CFC38" s="44"/>
      <c r="CFD38" s="44"/>
      <c r="CFE38" s="44"/>
      <c r="CFF38" s="44"/>
      <c r="CFG38" s="44"/>
      <c r="CFH38" s="44"/>
      <c r="CFI38" s="44"/>
      <c r="CFJ38" s="44"/>
      <c r="CFK38" s="44"/>
      <c r="CFL38" s="44"/>
      <c r="CFM38" s="44"/>
      <c r="CFN38" s="44"/>
      <c r="CFO38" s="44"/>
      <c r="CFP38" s="44"/>
      <c r="CFQ38" s="44"/>
      <c r="CFR38" s="44"/>
      <c r="CFS38" s="44"/>
      <c r="CFT38" s="44"/>
      <c r="CFU38" s="44"/>
      <c r="CFV38" s="44"/>
      <c r="CFW38" s="44"/>
      <c r="CFX38" s="44"/>
      <c r="CFY38" s="44"/>
      <c r="CFZ38" s="44"/>
      <c r="CGA38" s="44"/>
      <c r="CGB38" s="44"/>
      <c r="CGC38" s="44"/>
      <c r="CGD38" s="44"/>
      <c r="CGE38" s="44"/>
      <c r="CGF38" s="44"/>
      <c r="CGG38" s="44"/>
      <c r="CGH38" s="44"/>
      <c r="CGI38" s="44"/>
      <c r="CGJ38" s="44"/>
      <c r="CGK38" s="44"/>
      <c r="CGL38" s="44"/>
      <c r="CGM38" s="44"/>
      <c r="CGN38" s="44"/>
      <c r="CGO38" s="44"/>
      <c r="CGP38" s="44"/>
      <c r="CGQ38" s="44"/>
      <c r="CGR38" s="44"/>
      <c r="CGS38" s="44"/>
      <c r="CGT38" s="44"/>
      <c r="CGU38" s="44"/>
      <c r="CGV38" s="44"/>
      <c r="CGW38" s="44"/>
      <c r="CGX38" s="44"/>
      <c r="CGY38" s="44"/>
      <c r="CGZ38" s="44"/>
      <c r="CHA38" s="44"/>
      <c r="CHB38" s="44"/>
      <c r="CHC38" s="44"/>
      <c r="CHD38" s="44"/>
      <c r="CHE38" s="44"/>
      <c r="CHF38" s="44"/>
      <c r="CHG38" s="44"/>
      <c r="CHH38" s="44"/>
      <c r="CHI38" s="44"/>
      <c r="CHJ38" s="44"/>
      <c r="CHK38" s="44"/>
      <c r="CHL38" s="44"/>
      <c r="CHM38" s="44"/>
      <c r="CHN38" s="44"/>
      <c r="CHO38" s="44"/>
      <c r="CHP38" s="44"/>
      <c r="CHQ38" s="44"/>
      <c r="CHR38" s="44"/>
      <c r="CHS38" s="44"/>
      <c r="CHT38" s="44"/>
      <c r="CHU38" s="44"/>
      <c r="CHV38" s="44"/>
      <c r="CHW38" s="44"/>
      <c r="CHX38" s="44"/>
      <c r="CHY38" s="44"/>
      <c r="CHZ38" s="44"/>
      <c r="CIA38" s="44"/>
      <c r="CIB38" s="44"/>
      <c r="CIC38" s="44"/>
      <c r="CID38" s="44"/>
      <c r="CIE38" s="44"/>
      <c r="CIF38" s="44"/>
      <c r="CIG38" s="44"/>
      <c r="CIH38" s="44"/>
      <c r="CII38" s="44"/>
      <c r="CIJ38" s="44"/>
      <c r="CIK38" s="44"/>
      <c r="CIL38" s="44"/>
      <c r="CIM38" s="44"/>
      <c r="CIN38" s="44"/>
      <c r="CIO38" s="44"/>
      <c r="CIP38" s="44"/>
      <c r="CIQ38" s="44"/>
      <c r="CIR38" s="44"/>
      <c r="CIS38" s="44"/>
      <c r="CIT38" s="44"/>
      <c r="CIU38" s="44"/>
      <c r="CIV38" s="44"/>
      <c r="CIW38" s="44"/>
      <c r="CIX38" s="44"/>
      <c r="CIY38" s="44"/>
      <c r="CIZ38" s="44"/>
      <c r="CJA38" s="44"/>
      <c r="CJB38" s="44"/>
      <c r="CJC38" s="44"/>
      <c r="CJD38" s="44"/>
      <c r="CJE38" s="44"/>
      <c r="CJF38" s="44"/>
      <c r="CJG38" s="44"/>
      <c r="CJH38" s="44"/>
      <c r="CJI38" s="44"/>
      <c r="CJJ38" s="44"/>
      <c r="CJK38" s="44"/>
      <c r="CJL38" s="44"/>
      <c r="CJM38" s="44"/>
      <c r="CJN38" s="44"/>
      <c r="CJO38" s="44"/>
      <c r="CJP38" s="44"/>
      <c r="CJQ38" s="44"/>
      <c r="CJR38" s="44"/>
      <c r="CJS38" s="44"/>
      <c r="CJT38" s="44"/>
      <c r="CJU38" s="44"/>
      <c r="CJV38" s="44"/>
      <c r="CJW38" s="44"/>
      <c r="CJX38" s="44"/>
      <c r="CJY38" s="44"/>
      <c r="CJZ38" s="44"/>
      <c r="CKA38" s="44"/>
      <c r="CKB38" s="44"/>
      <c r="CKC38" s="44"/>
      <c r="CKD38" s="44"/>
      <c r="CKE38" s="44"/>
      <c r="CKF38" s="44"/>
      <c r="CKG38" s="44"/>
      <c r="CKH38" s="44"/>
      <c r="CKI38" s="44"/>
      <c r="CKJ38" s="44"/>
      <c r="CKK38" s="44"/>
      <c r="CKL38" s="44"/>
      <c r="CKM38" s="44"/>
      <c r="CKN38" s="44"/>
      <c r="CKO38" s="44"/>
      <c r="CKP38" s="44"/>
      <c r="CKQ38" s="44"/>
      <c r="CKR38" s="44"/>
      <c r="CKS38" s="44"/>
      <c r="CKT38" s="44"/>
      <c r="CKU38" s="44"/>
      <c r="CKV38" s="44"/>
      <c r="CKW38" s="44"/>
      <c r="CKX38" s="44"/>
      <c r="CKY38" s="44"/>
      <c r="CKZ38" s="44"/>
      <c r="CLA38" s="44"/>
      <c r="CLB38" s="44"/>
      <c r="CLC38" s="44"/>
      <c r="CLD38" s="44"/>
      <c r="CLE38" s="44"/>
      <c r="CLF38" s="44"/>
      <c r="CLG38" s="44"/>
      <c r="CLH38" s="44"/>
      <c r="CLI38" s="44"/>
      <c r="CLJ38" s="44"/>
      <c r="CLK38" s="44"/>
      <c r="CLL38" s="44"/>
      <c r="CLM38" s="44"/>
      <c r="CLN38" s="44"/>
      <c r="CLO38" s="44"/>
      <c r="CLP38" s="44"/>
      <c r="CLQ38" s="44"/>
      <c r="CLR38" s="44"/>
      <c r="CLS38" s="44"/>
      <c r="CLT38" s="44"/>
      <c r="CLU38" s="44"/>
      <c r="CLV38" s="44"/>
      <c r="CLW38" s="44"/>
      <c r="CLX38" s="44"/>
      <c r="CLY38" s="44"/>
      <c r="CLZ38" s="44"/>
      <c r="CMA38" s="44"/>
      <c r="CMB38" s="44"/>
      <c r="CMC38" s="44"/>
      <c r="CMD38" s="44"/>
      <c r="CME38" s="44"/>
      <c r="CMF38" s="44"/>
      <c r="CMG38" s="44"/>
      <c r="CMH38" s="44"/>
      <c r="CMI38" s="44"/>
      <c r="CMJ38" s="44"/>
      <c r="CMK38" s="44"/>
      <c r="CML38" s="44"/>
      <c r="CMM38" s="44"/>
      <c r="CMN38" s="44"/>
      <c r="CMO38" s="44"/>
      <c r="CMP38" s="44"/>
      <c r="CMQ38" s="44"/>
      <c r="CMR38" s="44"/>
      <c r="CMS38" s="44"/>
      <c r="CMT38" s="44"/>
      <c r="CMU38" s="44"/>
      <c r="CMV38" s="44"/>
      <c r="CMW38" s="44"/>
      <c r="CMX38" s="44"/>
      <c r="CMY38" s="44"/>
      <c r="CMZ38" s="44"/>
      <c r="CNA38" s="44"/>
      <c r="CNB38" s="44"/>
      <c r="CNC38" s="44"/>
      <c r="CND38" s="44"/>
      <c r="CNE38" s="44"/>
      <c r="CNF38" s="44"/>
      <c r="CNG38" s="44"/>
      <c r="CNH38" s="44"/>
      <c r="CNI38" s="44"/>
      <c r="CNJ38" s="44"/>
      <c r="CNK38" s="44"/>
      <c r="CNL38" s="44"/>
      <c r="CNM38" s="44"/>
      <c r="CNN38" s="44"/>
      <c r="CNO38" s="44"/>
      <c r="CNP38" s="44"/>
      <c r="CNQ38" s="44"/>
      <c r="CNR38" s="44"/>
      <c r="CNS38" s="44"/>
      <c r="CNT38" s="44"/>
      <c r="CNU38" s="44"/>
      <c r="CNV38" s="44"/>
      <c r="CNW38" s="44"/>
      <c r="CNX38" s="44"/>
      <c r="CNY38" s="44"/>
      <c r="CNZ38" s="44"/>
      <c r="COA38" s="44"/>
      <c r="COB38" s="44"/>
      <c r="COC38" s="44"/>
      <c r="COD38" s="44"/>
      <c r="COE38" s="44"/>
      <c r="COF38" s="44"/>
      <c r="COG38" s="44"/>
      <c r="COH38" s="44"/>
      <c r="COI38" s="44"/>
      <c r="COJ38" s="44"/>
      <c r="COK38" s="44"/>
      <c r="COL38" s="44"/>
      <c r="COM38" s="44"/>
      <c r="CON38" s="44"/>
      <c r="COO38" s="44"/>
      <c r="COP38" s="44"/>
      <c r="COQ38" s="44"/>
      <c r="COR38" s="44"/>
      <c r="COS38" s="44"/>
      <c r="COT38" s="44"/>
      <c r="COU38" s="44"/>
      <c r="COV38" s="44"/>
      <c r="COW38" s="44"/>
      <c r="COX38" s="44"/>
      <c r="COY38" s="44"/>
      <c r="COZ38" s="44"/>
      <c r="CPA38" s="44"/>
      <c r="CPB38" s="44"/>
      <c r="CPC38" s="44"/>
      <c r="CPD38" s="44"/>
      <c r="CPE38" s="44"/>
      <c r="CPF38" s="44"/>
      <c r="CPG38" s="44"/>
      <c r="CPH38" s="44"/>
      <c r="CPI38" s="44"/>
      <c r="CPJ38" s="44"/>
      <c r="CPK38" s="44"/>
      <c r="CPL38" s="44"/>
      <c r="CPM38" s="44"/>
      <c r="CPN38" s="44"/>
      <c r="CPO38" s="44"/>
      <c r="CPP38" s="44"/>
      <c r="CPQ38" s="44"/>
      <c r="CPR38" s="44"/>
      <c r="CPS38" s="44"/>
      <c r="CPT38" s="44"/>
      <c r="CPU38" s="44"/>
      <c r="CPV38" s="44"/>
      <c r="CPW38" s="44"/>
      <c r="CPX38" s="44"/>
      <c r="CPY38" s="44"/>
      <c r="CPZ38" s="44"/>
      <c r="CQA38" s="44"/>
      <c r="CQB38" s="44"/>
      <c r="CQC38" s="44"/>
      <c r="CQD38" s="44"/>
      <c r="CQE38" s="44"/>
      <c r="CQF38" s="44"/>
      <c r="CQG38" s="44"/>
      <c r="CQH38" s="44"/>
      <c r="CQI38" s="44"/>
      <c r="CQJ38" s="44"/>
      <c r="CQK38" s="44"/>
      <c r="CQL38" s="44"/>
      <c r="CQM38" s="44"/>
      <c r="CQN38" s="44"/>
      <c r="CQO38" s="44"/>
      <c r="CQP38" s="44"/>
      <c r="CQQ38" s="44"/>
      <c r="CQR38" s="44"/>
      <c r="CQS38" s="44"/>
      <c r="CQT38" s="44"/>
      <c r="CQU38" s="44"/>
      <c r="CQV38" s="44"/>
      <c r="CQW38" s="44"/>
      <c r="CQX38" s="44"/>
      <c r="CQY38" s="44"/>
      <c r="CQZ38" s="44"/>
      <c r="CRA38" s="44"/>
      <c r="CRB38" s="44"/>
      <c r="CRC38" s="44"/>
      <c r="CRD38" s="44"/>
      <c r="CRE38" s="44"/>
      <c r="CRF38" s="44"/>
      <c r="CRG38" s="44"/>
      <c r="CRH38" s="44"/>
      <c r="CRI38" s="44"/>
      <c r="CRJ38" s="44"/>
      <c r="CRK38" s="44"/>
      <c r="CRL38" s="44"/>
      <c r="CRM38" s="44"/>
      <c r="CRN38" s="44"/>
      <c r="CRO38" s="44"/>
      <c r="CRP38" s="44"/>
      <c r="CRQ38" s="44"/>
      <c r="CRR38" s="44"/>
      <c r="CRS38" s="44"/>
      <c r="CRT38" s="44"/>
      <c r="CRU38" s="44"/>
      <c r="CRV38" s="44"/>
      <c r="CRW38" s="44"/>
      <c r="CRX38" s="44"/>
      <c r="CRY38" s="44"/>
      <c r="CRZ38" s="44"/>
      <c r="CSA38" s="44"/>
      <c r="CSB38" s="44"/>
      <c r="CSC38" s="44"/>
      <c r="CSD38" s="44"/>
      <c r="CSE38" s="44"/>
      <c r="CSF38" s="44"/>
      <c r="CSG38" s="44"/>
      <c r="CSH38" s="44"/>
      <c r="CSI38" s="44"/>
      <c r="CSJ38" s="44"/>
      <c r="CSK38" s="44"/>
      <c r="CSL38" s="44"/>
      <c r="CSM38" s="44"/>
      <c r="CSN38" s="44"/>
      <c r="CSO38" s="44"/>
      <c r="CSP38" s="44"/>
      <c r="CSQ38" s="44"/>
      <c r="CSR38" s="44"/>
      <c r="CSS38" s="44"/>
      <c r="CST38" s="44"/>
      <c r="CSU38" s="44"/>
      <c r="CSV38" s="44"/>
      <c r="CSW38" s="44"/>
      <c r="CSX38" s="44"/>
      <c r="CSY38" s="44"/>
      <c r="CSZ38" s="44"/>
      <c r="CTA38" s="44"/>
      <c r="CTB38" s="44"/>
      <c r="CTC38" s="44"/>
      <c r="CTD38" s="44"/>
      <c r="CTE38" s="44"/>
      <c r="CTF38" s="44"/>
      <c r="CTG38" s="44"/>
      <c r="CTH38" s="44"/>
      <c r="CTI38" s="44"/>
      <c r="CTJ38" s="44"/>
      <c r="CTK38" s="44"/>
      <c r="CTL38" s="44"/>
      <c r="CTM38" s="44"/>
      <c r="CTN38" s="44"/>
      <c r="CTO38" s="44"/>
      <c r="CTP38" s="44"/>
      <c r="CTQ38" s="44"/>
      <c r="CTR38" s="44"/>
      <c r="CTS38" s="44"/>
      <c r="CTT38" s="44"/>
      <c r="CTU38" s="44"/>
      <c r="CTV38" s="44"/>
      <c r="CTW38" s="44"/>
      <c r="CTX38" s="44"/>
      <c r="CTY38" s="44"/>
      <c r="CTZ38" s="44"/>
      <c r="CUA38" s="44"/>
      <c r="CUB38" s="44"/>
      <c r="CUC38" s="44"/>
      <c r="CUD38" s="44"/>
      <c r="CUE38" s="44"/>
      <c r="CUF38" s="44"/>
      <c r="CUG38" s="44"/>
      <c r="CUH38" s="44"/>
      <c r="CUI38" s="44"/>
      <c r="CUJ38" s="44"/>
      <c r="CUK38" s="44"/>
      <c r="CUL38" s="44"/>
      <c r="CUM38" s="44"/>
      <c r="CUN38" s="44"/>
      <c r="CUO38" s="44"/>
      <c r="CUP38" s="44"/>
      <c r="CUQ38" s="44"/>
      <c r="CUR38" s="44"/>
      <c r="CUS38" s="44"/>
      <c r="CUT38" s="44"/>
      <c r="CUU38" s="44"/>
      <c r="CUV38" s="44"/>
      <c r="CUW38" s="44"/>
      <c r="CUX38" s="44"/>
      <c r="CUY38" s="44"/>
      <c r="CUZ38" s="44"/>
      <c r="CVA38" s="44"/>
      <c r="CVB38" s="44"/>
      <c r="CVC38" s="44"/>
      <c r="CVD38" s="44"/>
      <c r="CVE38" s="44"/>
      <c r="CVF38" s="44"/>
      <c r="CVG38" s="44"/>
      <c r="CVH38" s="44"/>
      <c r="CVI38" s="44"/>
      <c r="CVJ38" s="44"/>
      <c r="CVK38" s="44"/>
      <c r="CVL38" s="44"/>
      <c r="CVM38" s="44"/>
      <c r="CVN38" s="44"/>
      <c r="CVO38" s="44"/>
      <c r="CVP38" s="44"/>
      <c r="CVQ38" s="44"/>
      <c r="CVR38" s="44"/>
      <c r="CVS38" s="44"/>
      <c r="CVT38" s="44"/>
      <c r="CVU38" s="44"/>
      <c r="CVV38" s="44"/>
      <c r="CVW38" s="44"/>
      <c r="CVX38" s="44"/>
      <c r="CVY38" s="44"/>
      <c r="CVZ38" s="44"/>
      <c r="CWA38" s="44"/>
      <c r="CWB38" s="44"/>
      <c r="CWC38" s="44"/>
      <c r="CWD38" s="44"/>
      <c r="CWE38" s="44"/>
      <c r="CWF38" s="44"/>
      <c r="CWG38" s="44"/>
      <c r="CWH38" s="44"/>
      <c r="CWI38" s="44"/>
      <c r="CWJ38" s="44"/>
      <c r="CWK38" s="44"/>
      <c r="CWL38" s="44"/>
      <c r="CWM38" s="44"/>
      <c r="CWN38" s="44"/>
      <c r="CWO38" s="44"/>
      <c r="CWP38" s="44"/>
      <c r="CWQ38" s="44"/>
      <c r="CWR38" s="44"/>
      <c r="CWS38" s="44"/>
      <c r="CWT38" s="44"/>
      <c r="CWU38" s="44"/>
      <c r="CWV38" s="44"/>
      <c r="CWW38" s="44"/>
      <c r="CWX38" s="44"/>
      <c r="CWY38" s="44"/>
      <c r="CWZ38" s="44"/>
      <c r="CXA38" s="44"/>
      <c r="CXB38" s="44"/>
      <c r="CXC38" s="44"/>
      <c r="CXD38" s="44"/>
      <c r="CXE38" s="44"/>
      <c r="CXF38" s="44"/>
      <c r="CXG38" s="44"/>
      <c r="CXH38" s="44"/>
      <c r="CXI38" s="44"/>
      <c r="CXJ38" s="44"/>
      <c r="CXK38" s="44"/>
      <c r="CXL38" s="44"/>
      <c r="CXM38" s="44"/>
      <c r="CXN38" s="44"/>
      <c r="CXO38" s="44"/>
      <c r="CXP38" s="44"/>
      <c r="CXQ38" s="44"/>
      <c r="CXR38" s="44"/>
      <c r="CXS38" s="44"/>
      <c r="CXT38" s="44"/>
      <c r="CXU38" s="44"/>
      <c r="CXV38" s="44"/>
      <c r="CXW38" s="44"/>
      <c r="CXX38" s="44"/>
      <c r="CXY38" s="44"/>
      <c r="CXZ38" s="44"/>
      <c r="CYA38" s="44"/>
      <c r="CYB38" s="44"/>
      <c r="CYC38" s="44"/>
      <c r="CYD38" s="44"/>
      <c r="CYE38" s="44"/>
      <c r="CYF38" s="44"/>
      <c r="CYG38" s="44"/>
      <c r="CYH38" s="44"/>
      <c r="CYI38" s="44"/>
      <c r="CYJ38" s="44"/>
      <c r="CYK38" s="44"/>
      <c r="CYL38" s="44"/>
      <c r="CYM38" s="44"/>
      <c r="CYN38" s="44"/>
      <c r="CYO38" s="44"/>
      <c r="CYP38" s="44"/>
      <c r="CYQ38" s="44"/>
      <c r="CYR38" s="44"/>
      <c r="CYS38" s="44"/>
      <c r="CYT38" s="44"/>
      <c r="CYU38" s="44"/>
      <c r="CYV38" s="44"/>
      <c r="CYW38" s="44"/>
      <c r="CYX38" s="44"/>
      <c r="CYY38" s="44"/>
      <c r="CYZ38" s="44"/>
      <c r="CZA38" s="44"/>
      <c r="CZB38" s="44"/>
      <c r="CZC38" s="44"/>
      <c r="CZD38" s="44"/>
      <c r="CZE38" s="44"/>
      <c r="CZF38" s="44"/>
      <c r="CZG38" s="44"/>
      <c r="CZH38" s="44"/>
      <c r="CZI38" s="44"/>
      <c r="CZJ38" s="44"/>
      <c r="CZK38" s="44"/>
      <c r="CZL38" s="44"/>
      <c r="CZM38" s="44"/>
      <c r="CZN38" s="44"/>
      <c r="CZO38" s="44"/>
      <c r="CZP38" s="44"/>
      <c r="CZQ38" s="44"/>
      <c r="CZR38" s="44"/>
      <c r="CZS38" s="44"/>
      <c r="CZT38" s="44"/>
      <c r="CZU38" s="44"/>
      <c r="CZV38" s="44"/>
      <c r="CZW38" s="44"/>
      <c r="CZX38" s="44"/>
      <c r="CZY38" s="44"/>
      <c r="CZZ38" s="44"/>
      <c r="DAA38" s="44"/>
      <c r="DAB38" s="44"/>
      <c r="DAC38" s="44"/>
      <c r="DAD38" s="44"/>
      <c r="DAE38" s="44"/>
      <c r="DAF38" s="44"/>
      <c r="DAG38" s="44"/>
      <c r="DAH38" s="44"/>
      <c r="DAI38" s="44"/>
      <c r="DAJ38" s="44"/>
      <c r="DAK38" s="44"/>
      <c r="DAL38" s="44"/>
      <c r="DAM38" s="44"/>
      <c r="DAN38" s="44"/>
      <c r="DAO38" s="44"/>
      <c r="DAP38" s="44"/>
      <c r="DAQ38" s="44"/>
      <c r="DAR38" s="44"/>
      <c r="DAS38" s="44"/>
      <c r="DAT38" s="44"/>
      <c r="DAU38" s="44"/>
      <c r="DAV38" s="44"/>
      <c r="DAW38" s="44"/>
      <c r="DAX38" s="44"/>
      <c r="DAY38" s="44"/>
      <c r="DAZ38" s="44"/>
      <c r="DBA38" s="44"/>
      <c r="DBB38" s="44"/>
      <c r="DBC38" s="44"/>
      <c r="DBD38" s="44"/>
      <c r="DBE38" s="44"/>
      <c r="DBF38" s="44"/>
      <c r="DBG38" s="44"/>
      <c r="DBH38" s="44"/>
      <c r="DBI38" s="44"/>
      <c r="DBJ38" s="44"/>
      <c r="DBK38" s="44"/>
      <c r="DBL38" s="44"/>
      <c r="DBM38" s="44"/>
      <c r="DBN38" s="44"/>
      <c r="DBO38" s="44"/>
      <c r="DBP38" s="44"/>
      <c r="DBQ38" s="44"/>
      <c r="DBR38" s="44"/>
      <c r="DBS38" s="44"/>
      <c r="DBT38" s="44"/>
      <c r="DBU38" s="44"/>
      <c r="DBV38" s="44"/>
      <c r="DBW38" s="44"/>
      <c r="DBX38" s="44"/>
      <c r="DBY38" s="44"/>
      <c r="DBZ38" s="44"/>
      <c r="DCA38" s="44"/>
      <c r="DCB38" s="44"/>
      <c r="DCC38" s="44"/>
      <c r="DCD38" s="44"/>
      <c r="DCE38" s="44"/>
      <c r="DCF38" s="44"/>
      <c r="DCG38" s="44"/>
      <c r="DCH38" s="44"/>
      <c r="DCI38" s="44"/>
      <c r="DCJ38" s="44"/>
      <c r="DCK38" s="44"/>
      <c r="DCL38" s="44"/>
      <c r="DCM38" s="44"/>
      <c r="DCN38" s="44"/>
      <c r="DCO38" s="44"/>
      <c r="DCP38" s="44"/>
      <c r="DCQ38" s="44"/>
      <c r="DCR38" s="44"/>
      <c r="DCS38" s="44"/>
      <c r="DCT38" s="44"/>
      <c r="DCU38" s="44"/>
      <c r="DCV38" s="44"/>
      <c r="DCW38" s="44"/>
      <c r="DCX38" s="44"/>
      <c r="DCY38" s="44"/>
      <c r="DCZ38" s="44"/>
      <c r="DDA38" s="44"/>
      <c r="DDB38" s="44"/>
      <c r="DDC38" s="44"/>
      <c r="DDD38" s="44"/>
      <c r="DDE38" s="44"/>
      <c r="DDF38" s="44"/>
      <c r="DDG38" s="44"/>
      <c r="DDH38" s="44"/>
      <c r="DDI38" s="44"/>
      <c r="DDJ38" s="44"/>
      <c r="DDK38" s="44"/>
      <c r="DDL38" s="44"/>
      <c r="DDM38" s="44"/>
      <c r="DDN38" s="44"/>
      <c r="DDO38" s="44"/>
      <c r="DDP38" s="44"/>
      <c r="DDQ38" s="44"/>
      <c r="DDR38" s="44"/>
      <c r="DDS38" s="44"/>
      <c r="DDT38" s="44"/>
      <c r="DDU38" s="44"/>
      <c r="DDV38" s="44"/>
      <c r="DDW38" s="44"/>
      <c r="DDX38" s="44"/>
      <c r="DDY38" s="44"/>
      <c r="DDZ38" s="44"/>
      <c r="DEA38" s="44"/>
      <c r="DEB38" s="44"/>
      <c r="DEC38" s="44"/>
      <c r="DED38" s="44"/>
      <c r="DEE38" s="44"/>
      <c r="DEF38" s="44"/>
      <c r="DEG38" s="44"/>
      <c r="DEH38" s="44"/>
      <c r="DEI38" s="44"/>
      <c r="DEJ38" s="44"/>
      <c r="DEK38" s="44"/>
      <c r="DEL38" s="44"/>
      <c r="DEM38" s="44"/>
      <c r="DEN38" s="44"/>
      <c r="DEO38" s="44"/>
      <c r="DEP38" s="44"/>
      <c r="DEQ38" s="44"/>
      <c r="DER38" s="44"/>
      <c r="DES38" s="44"/>
      <c r="DET38" s="44"/>
      <c r="DEU38" s="44"/>
      <c r="DEV38" s="44"/>
      <c r="DEW38" s="44"/>
      <c r="DEX38" s="44"/>
      <c r="DEY38" s="44"/>
      <c r="DEZ38" s="44"/>
      <c r="DFA38" s="44"/>
      <c r="DFB38" s="44"/>
      <c r="DFC38" s="44"/>
      <c r="DFD38" s="44"/>
      <c r="DFE38" s="44"/>
      <c r="DFF38" s="44"/>
      <c r="DFG38" s="44"/>
      <c r="DFH38" s="44"/>
      <c r="DFI38" s="44"/>
      <c r="DFJ38" s="44"/>
      <c r="DFK38" s="44"/>
      <c r="DFL38" s="44"/>
      <c r="DFM38" s="44"/>
      <c r="DFN38" s="44"/>
      <c r="DFO38" s="44"/>
      <c r="DFP38" s="44"/>
      <c r="DFQ38" s="44"/>
      <c r="DFR38" s="44"/>
      <c r="DFS38" s="44"/>
      <c r="DFT38" s="44"/>
      <c r="DFU38" s="44"/>
      <c r="DFV38" s="44"/>
      <c r="DFW38" s="44"/>
      <c r="DFX38" s="44"/>
      <c r="DFY38" s="44"/>
      <c r="DFZ38" s="44"/>
      <c r="DGA38" s="44"/>
      <c r="DGB38" s="44"/>
      <c r="DGC38" s="44"/>
      <c r="DGD38" s="44"/>
      <c r="DGE38" s="44"/>
      <c r="DGF38" s="44"/>
      <c r="DGG38" s="44"/>
      <c r="DGH38" s="44"/>
      <c r="DGI38" s="44"/>
      <c r="DGJ38" s="44"/>
      <c r="DGK38" s="44"/>
      <c r="DGL38" s="44"/>
      <c r="DGM38" s="44"/>
      <c r="DGN38" s="44"/>
      <c r="DGO38" s="44"/>
      <c r="DGP38" s="44"/>
      <c r="DGQ38" s="44"/>
      <c r="DGR38" s="44"/>
      <c r="DGS38" s="44"/>
      <c r="DGT38" s="44"/>
      <c r="DGU38" s="44"/>
      <c r="DGV38" s="44"/>
      <c r="DGW38" s="44"/>
      <c r="DGX38" s="44"/>
      <c r="DGY38" s="44"/>
      <c r="DGZ38" s="44"/>
      <c r="DHA38" s="44"/>
      <c r="DHB38" s="44"/>
      <c r="DHC38" s="44"/>
      <c r="DHD38" s="44"/>
      <c r="DHE38" s="44"/>
      <c r="DHF38" s="44"/>
      <c r="DHG38" s="44"/>
      <c r="DHH38" s="44"/>
      <c r="DHI38" s="44"/>
      <c r="DHJ38" s="44"/>
      <c r="DHK38" s="44"/>
      <c r="DHL38" s="44"/>
      <c r="DHM38" s="44"/>
      <c r="DHN38" s="44"/>
      <c r="DHO38" s="44"/>
      <c r="DHP38" s="44"/>
      <c r="DHQ38" s="44"/>
      <c r="DHR38" s="44"/>
      <c r="DHS38" s="44"/>
      <c r="DHT38" s="44"/>
      <c r="DHU38" s="44"/>
      <c r="DHV38" s="44"/>
      <c r="DHW38" s="44"/>
      <c r="DHX38" s="44"/>
      <c r="DHY38" s="44"/>
      <c r="DHZ38" s="44"/>
      <c r="DIA38" s="44"/>
      <c r="DIB38" s="44"/>
      <c r="DIC38" s="44"/>
      <c r="DID38" s="44"/>
      <c r="DIE38" s="44"/>
      <c r="DIF38" s="44"/>
      <c r="DIG38" s="44"/>
      <c r="DIH38" s="44"/>
      <c r="DII38" s="44"/>
      <c r="DIJ38" s="44"/>
      <c r="DIK38" s="44"/>
      <c r="DIL38" s="44"/>
      <c r="DIM38" s="44"/>
      <c r="DIN38" s="44"/>
      <c r="DIO38" s="44"/>
      <c r="DIP38" s="44"/>
      <c r="DIQ38" s="44"/>
      <c r="DIR38" s="44"/>
      <c r="DIS38" s="44"/>
      <c r="DIT38" s="44"/>
      <c r="DIU38" s="44"/>
      <c r="DIV38" s="44"/>
      <c r="DIW38" s="44"/>
      <c r="DIX38" s="44"/>
      <c r="DIY38" s="44"/>
      <c r="DIZ38" s="44"/>
      <c r="DJA38" s="44"/>
      <c r="DJB38" s="44"/>
      <c r="DJC38" s="44"/>
      <c r="DJD38" s="44"/>
      <c r="DJE38" s="44"/>
      <c r="DJF38" s="44"/>
      <c r="DJG38" s="44"/>
      <c r="DJH38" s="44"/>
      <c r="DJI38" s="44"/>
      <c r="DJJ38" s="44"/>
      <c r="DJK38" s="44"/>
      <c r="DJL38" s="44"/>
      <c r="DJM38" s="44"/>
      <c r="DJN38" s="44"/>
      <c r="DJO38" s="44"/>
      <c r="DJP38" s="44"/>
      <c r="DJQ38" s="44"/>
      <c r="DJR38" s="44"/>
      <c r="DJS38" s="44"/>
      <c r="DJT38" s="44"/>
      <c r="DJU38" s="44"/>
      <c r="DJV38" s="44"/>
      <c r="DJW38" s="44"/>
      <c r="DJX38" s="44"/>
      <c r="DJY38" s="44"/>
      <c r="DJZ38" s="44"/>
      <c r="DKA38" s="44"/>
      <c r="DKB38" s="44"/>
      <c r="DKC38" s="44"/>
      <c r="DKD38" s="44"/>
      <c r="DKE38" s="44"/>
      <c r="DKF38" s="44"/>
      <c r="DKG38" s="44"/>
      <c r="DKH38" s="44"/>
      <c r="DKI38" s="44"/>
      <c r="DKJ38" s="44"/>
      <c r="DKK38" s="44"/>
      <c r="DKL38" s="44"/>
      <c r="DKM38" s="44"/>
      <c r="DKN38" s="44"/>
      <c r="DKO38" s="44"/>
      <c r="DKP38" s="44"/>
      <c r="DKQ38" s="44"/>
      <c r="DKR38" s="44"/>
      <c r="DKS38" s="44"/>
      <c r="DKT38" s="44"/>
      <c r="DKU38" s="44"/>
      <c r="DKV38" s="44"/>
      <c r="DKW38" s="44"/>
      <c r="DKX38" s="44"/>
      <c r="DKY38" s="44"/>
      <c r="DKZ38" s="44"/>
      <c r="DLA38" s="44"/>
      <c r="DLB38" s="44"/>
      <c r="DLC38" s="44"/>
      <c r="DLD38" s="44"/>
      <c r="DLE38" s="44"/>
      <c r="DLF38" s="44"/>
      <c r="DLG38" s="44"/>
      <c r="DLH38" s="44"/>
      <c r="DLI38" s="44"/>
      <c r="DLJ38" s="44"/>
      <c r="DLK38" s="44"/>
      <c r="DLL38" s="44"/>
      <c r="DLM38" s="44"/>
      <c r="DLN38" s="44"/>
      <c r="DLO38" s="44"/>
      <c r="DLP38" s="44"/>
      <c r="DLQ38" s="44"/>
      <c r="DLR38" s="44"/>
      <c r="DLS38" s="44"/>
      <c r="DLT38" s="44"/>
      <c r="DLU38" s="44"/>
      <c r="DLV38" s="44"/>
      <c r="DLW38" s="44"/>
      <c r="DLX38" s="44"/>
      <c r="DLY38" s="44"/>
      <c r="DLZ38" s="44"/>
      <c r="DMA38" s="44"/>
      <c r="DMB38" s="44"/>
      <c r="DMC38" s="44"/>
      <c r="DMD38" s="44"/>
      <c r="DME38" s="44"/>
      <c r="DMF38" s="44"/>
      <c r="DMG38" s="44"/>
      <c r="DMH38" s="44"/>
      <c r="DMI38" s="44"/>
      <c r="DMJ38" s="44"/>
      <c r="DMK38" s="44"/>
      <c r="DML38" s="44"/>
      <c r="DMM38" s="44"/>
      <c r="DMN38" s="44"/>
      <c r="DMO38" s="44"/>
      <c r="DMP38" s="44"/>
      <c r="DMQ38" s="44"/>
      <c r="DMR38" s="44"/>
      <c r="DMS38" s="44"/>
      <c r="DMT38" s="44"/>
      <c r="DMU38" s="44"/>
      <c r="DMV38" s="44"/>
      <c r="DMW38" s="44"/>
      <c r="DMX38" s="44"/>
      <c r="DMY38" s="44"/>
      <c r="DMZ38" s="44"/>
      <c r="DNA38" s="44"/>
      <c r="DNB38" s="44"/>
      <c r="DNC38" s="44"/>
      <c r="DND38" s="44"/>
      <c r="DNE38" s="44"/>
      <c r="DNF38" s="44"/>
      <c r="DNG38" s="44"/>
      <c r="DNH38" s="44"/>
      <c r="DNI38" s="44"/>
      <c r="DNJ38" s="44"/>
      <c r="DNK38" s="44"/>
      <c r="DNL38" s="44"/>
      <c r="DNM38" s="44"/>
      <c r="DNN38" s="44"/>
      <c r="DNO38" s="44"/>
      <c r="DNP38" s="44"/>
      <c r="DNQ38" s="44"/>
      <c r="DNR38" s="44"/>
      <c r="DNS38" s="44"/>
      <c r="DNT38" s="44"/>
      <c r="DNU38" s="44"/>
      <c r="DNV38" s="44"/>
      <c r="DNW38" s="44"/>
      <c r="DNX38" s="44"/>
      <c r="DNY38" s="44"/>
      <c r="DNZ38" s="44"/>
      <c r="DOA38" s="44"/>
      <c r="DOB38" s="44"/>
      <c r="DOC38" s="44"/>
      <c r="DOD38" s="44"/>
      <c r="DOE38" s="44"/>
      <c r="DOF38" s="44"/>
      <c r="DOG38" s="44"/>
      <c r="DOH38" s="44"/>
      <c r="DOI38" s="44"/>
      <c r="DOJ38" s="44"/>
      <c r="DOK38" s="44"/>
      <c r="DOL38" s="44"/>
      <c r="DOM38" s="44"/>
      <c r="DON38" s="44"/>
      <c r="DOO38" s="44"/>
      <c r="DOP38" s="44"/>
      <c r="DOQ38" s="44"/>
      <c r="DOR38" s="44"/>
      <c r="DOS38" s="44"/>
      <c r="DOT38" s="44"/>
      <c r="DOU38" s="44"/>
      <c r="DOV38" s="44"/>
      <c r="DOW38" s="44"/>
      <c r="DOX38" s="44"/>
      <c r="DOY38" s="44"/>
      <c r="DOZ38" s="44"/>
      <c r="DPA38" s="44"/>
      <c r="DPB38" s="44"/>
      <c r="DPC38" s="44"/>
      <c r="DPD38" s="44"/>
      <c r="DPE38" s="44"/>
      <c r="DPF38" s="44"/>
      <c r="DPG38" s="44"/>
      <c r="DPH38" s="44"/>
      <c r="DPI38" s="44"/>
      <c r="DPJ38" s="44"/>
      <c r="DPK38" s="44"/>
      <c r="DPL38" s="44"/>
      <c r="DPM38" s="44"/>
      <c r="DPN38" s="44"/>
      <c r="DPO38" s="44"/>
      <c r="DPP38" s="44"/>
      <c r="DPQ38" s="44"/>
      <c r="DPR38" s="44"/>
      <c r="DPS38" s="44"/>
      <c r="DPT38" s="44"/>
      <c r="DPU38" s="44"/>
      <c r="DPV38" s="44"/>
      <c r="DPW38" s="44"/>
      <c r="DPX38" s="44"/>
      <c r="DPY38" s="44"/>
      <c r="DPZ38" s="44"/>
      <c r="DQA38" s="44"/>
      <c r="DQB38" s="44"/>
      <c r="DQC38" s="44"/>
      <c r="DQD38" s="44"/>
      <c r="DQE38" s="44"/>
      <c r="DQF38" s="44"/>
      <c r="DQG38" s="44"/>
      <c r="DQH38" s="44"/>
      <c r="DQI38" s="44"/>
      <c r="DQJ38" s="44"/>
      <c r="DQK38" s="44"/>
      <c r="DQL38" s="44"/>
      <c r="DQM38" s="44"/>
      <c r="DQN38" s="44"/>
      <c r="DQO38" s="44"/>
      <c r="DQP38" s="44"/>
      <c r="DQQ38" s="44"/>
      <c r="DQR38" s="44"/>
      <c r="DQS38" s="44"/>
      <c r="DQT38" s="44"/>
      <c r="DQU38" s="44"/>
      <c r="DQV38" s="44"/>
      <c r="DQW38" s="44"/>
      <c r="DQX38" s="44"/>
      <c r="DQY38" s="44"/>
      <c r="DQZ38" s="44"/>
      <c r="DRA38" s="44"/>
      <c r="DRB38" s="44"/>
      <c r="DRC38" s="44"/>
      <c r="DRD38" s="44"/>
      <c r="DRE38" s="44"/>
      <c r="DRF38" s="44"/>
      <c r="DRG38" s="44"/>
      <c r="DRH38" s="44"/>
      <c r="DRI38" s="44"/>
      <c r="DRJ38" s="44"/>
      <c r="DRK38" s="44"/>
      <c r="DRL38" s="44"/>
      <c r="DRM38" s="44"/>
      <c r="DRN38" s="44"/>
      <c r="DRO38" s="44"/>
      <c r="DRP38" s="44"/>
      <c r="DRQ38" s="44"/>
      <c r="DRR38" s="44"/>
      <c r="DRS38" s="44"/>
      <c r="DRT38" s="44"/>
      <c r="DRU38" s="44"/>
      <c r="DRV38" s="44"/>
      <c r="DRW38" s="44"/>
      <c r="DRX38" s="44"/>
      <c r="DRY38" s="44"/>
      <c r="DRZ38" s="44"/>
      <c r="DSA38" s="44"/>
      <c r="DSB38" s="44"/>
      <c r="DSC38" s="44"/>
      <c r="DSD38" s="44"/>
      <c r="DSE38" s="44"/>
      <c r="DSF38" s="44"/>
      <c r="DSG38" s="44"/>
      <c r="DSH38" s="44"/>
      <c r="DSI38" s="44"/>
      <c r="DSJ38" s="44"/>
      <c r="DSK38" s="44"/>
      <c r="DSL38" s="44"/>
      <c r="DSM38" s="44"/>
      <c r="DSN38" s="44"/>
      <c r="DSO38" s="44"/>
      <c r="DSP38" s="44"/>
      <c r="DSQ38" s="44"/>
      <c r="DSR38" s="44"/>
      <c r="DSS38" s="44"/>
      <c r="DST38" s="44"/>
      <c r="DSU38" s="44"/>
      <c r="DSV38" s="44"/>
      <c r="DSW38" s="44"/>
      <c r="DSX38" s="44"/>
      <c r="DSY38" s="44"/>
      <c r="DSZ38" s="44"/>
      <c r="DTA38" s="44"/>
      <c r="DTB38" s="44"/>
      <c r="DTC38" s="44"/>
      <c r="DTD38" s="44"/>
      <c r="DTE38" s="44"/>
      <c r="DTF38" s="44"/>
      <c r="DTG38" s="44"/>
      <c r="DTH38" s="44"/>
      <c r="DTI38" s="44"/>
      <c r="DTJ38" s="44"/>
      <c r="DTK38" s="44"/>
      <c r="DTL38" s="44"/>
      <c r="DTM38" s="44"/>
      <c r="DTN38" s="44"/>
      <c r="DTO38" s="44"/>
      <c r="DTP38" s="44"/>
      <c r="DTQ38" s="44"/>
      <c r="DTR38" s="44"/>
      <c r="DTS38" s="44"/>
      <c r="DTT38" s="44"/>
      <c r="DTU38" s="44"/>
      <c r="DTV38" s="44"/>
      <c r="DTW38" s="44"/>
      <c r="DTX38" s="44"/>
      <c r="DTY38" s="44"/>
      <c r="DTZ38" s="44"/>
      <c r="DUA38" s="44"/>
      <c r="DUB38" s="44"/>
      <c r="DUC38" s="44"/>
      <c r="DUD38" s="44"/>
      <c r="DUE38" s="44"/>
      <c r="DUF38" s="44"/>
      <c r="DUG38" s="44"/>
      <c r="DUH38" s="44"/>
      <c r="DUI38" s="44"/>
      <c r="DUJ38" s="44"/>
      <c r="DUK38" s="44"/>
      <c r="DUL38" s="44"/>
      <c r="DUM38" s="44"/>
      <c r="DUN38" s="44"/>
      <c r="DUO38" s="44"/>
      <c r="DUP38" s="44"/>
      <c r="DUQ38" s="44"/>
      <c r="DUR38" s="44"/>
      <c r="DUS38" s="44"/>
      <c r="DUT38" s="44"/>
      <c r="DUU38" s="44"/>
      <c r="DUV38" s="44"/>
      <c r="DUW38" s="44"/>
      <c r="DUX38" s="44"/>
      <c r="DUY38" s="44"/>
      <c r="DUZ38" s="44"/>
      <c r="DVA38" s="44"/>
      <c r="DVB38" s="44"/>
      <c r="DVC38" s="44"/>
      <c r="DVD38" s="44"/>
      <c r="DVE38" s="44"/>
      <c r="DVF38" s="44"/>
      <c r="DVG38" s="44"/>
      <c r="DVH38" s="44"/>
      <c r="DVI38" s="44"/>
      <c r="DVJ38" s="44"/>
      <c r="DVK38" s="44"/>
      <c r="DVL38" s="44"/>
      <c r="DVM38" s="44"/>
      <c r="DVN38" s="44"/>
      <c r="DVO38" s="44"/>
      <c r="DVP38" s="44"/>
      <c r="DVQ38" s="44"/>
      <c r="DVR38" s="44"/>
      <c r="DVS38" s="44"/>
      <c r="DVT38" s="44"/>
      <c r="DVU38" s="44"/>
      <c r="DVV38" s="44"/>
      <c r="DVW38" s="44"/>
      <c r="DVX38" s="44"/>
      <c r="DVY38" s="44"/>
      <c r="DVZ38" s="44"/>
      <c r="DWA38" s="44"/>
      <c r="DWB38" s="44"/>
      <c r="DWC38" s="44"/>
      <c r="DWD38" s="44"/>
      <c r="DWE38" s="44"/>
      <c r="DWF38" s="44"/>
      <c r="DWG38" s="44"/>
      <c r="DWH38" s="44"/>
      <c r="DWI38" s="44"/>
      <c r="DWJ38" s="44"/>
      <c r="DWK38" s="44"/>
      <c r="DWL38" s="44"/>
      <c r="DWM38" s="44"/>
      <c r="DWN38" s="44"/>
      <c r="DWO38" s="44"/>
      <c r="DWP38" s="44"/>
      <c r="DWQ38" s="44"/>
      <c r="DWR38" s="44"/>
      <c r="DWS38" s="44"/>
      <c r="DWT38" s="44"/>
      <c r="DWU38" s="44"/>
      <c r="DWV38" s="44"/>
      <c r="DWW38" s="44"/>
      <c r="DWX38" s="44"/>
      <c r="DWY38" s="44"/>
      <c r="DWZ38" s="44"/>
      <c r="DXA38" s="44"/>
      <c r="DXB38" s="44"/>
      <c r="DXC38" s="44"/>
      <c r="DXD38" s="44"/>
      <c r="DXE38" s="44"/>
      <c r="DXF38" s="44"/>
      <c r="DXG38" s="44"/>
      <c r="DXH38" s="44"/>
      <c r="DXI38" s="44"/>
      <c r="DXJ38" s="44"/>
      <c r="DXK38" s="44"/>
      <c r="DXL38" s="44"/>
      <c r="DXM38" s="44"/>
      <c r="DXN38" s="44"/>
      <c r="DXO38" s="44"/>
      <c r="DXP38" s="44"/>
      <c r="DXQ38" s="44"/>
      <c r="DXR38" s="44"/>
      <c r="DXS38" s="44"/>
      <c r="DXT38" s="44"/>
      <c r="DXU38" s="44"/>
      <c r="DXV38" s="44"/>
      <c r="DXW38" s="44"/>
      <c r="DXX38" s="44"/>
      <c r="DXY38" s="44"/>
      <c r="DXZ38" s="44"/>
      <c r="DYA38" s="44"/>
      <c r="DYB38" s="44"/>
      <c r="DYC38" s="44"/>
      <c r="DYD38" s="44"/>
      <c r="DYE38" s="44"/>
      <c r="DYF38" s="44"/>
      <c r="DYG38" s="44"/>
      <c r="DYH38" s="44"/>
      <c r="DYI38" s="44"/>
      <c r="DYJ38" s="44"/>
      <c r="DYK38" s="44"/>
      <c r="DYL38" s="44"/>
      <c r="DYM38" s="44"/>
      <c r="DYN38" s="44"/>
      <c r="DYO38" s="44"/>
      <c r="DYP38" s="44"/>
      <c r="DYQ38" s="44"/>
      <c r="DYR38" s="44"/>
      <c r="DYS38" s="44"/>
      <c r="DYT38" s="44"/>
      <c r="DYU38" s="44"/>
      <c r="DYV38" s="44"/>
      <c r="DYW38" s="44"/>
      <c r="DYX38" s="44"/>
      <c r="DYY38" s="44"/>
      <c r="DYZ38" s="44"/>
      <c r="DZA38" s="44"/>
      <c r="DZB38" s="44"/>
      <c r="DZC38" s="44"/>
      <c r="DZD38" s="44"/>
      <c r="DZE38" s="44"/>
      <c r="DZF38" s="44"/>
      <c r="DZG38" s="44"/>
      <c r="DZH38" s="44"/>
      <c r="DZI38" s="44"/>
      <c r="DZJ38" s="44"/>
      <c r="DZK38" s="44"/>
      <c r="DZL38" s="44"/>
      <c r="DZM38" s="44"/>
      <c r="DZN38" s="44"/>
      <c r="DZO38" s="44"/>
      <c r="DZP38" s="44"/>
      <c r="DZQ38" s="44"/>
      <c r="DZR38" s="44"/>
      <c r="DZS38" s="44"/>
      <c r="DZT38" s="44"/>
      <c r="DZU38" s="44"/>
      <c r="DZV38" s="44"/>
      <c r="DZW38" s="44"/>
      <c r="DZX38" s="44"/>
      <c r="DZY38" s="44"/>
      <c r="DZZ38" s="44"/>
      <c r="EAA38" s="44"/>
      <c r="EAB38" s="44"/>
      <c r="EAC38" s="44"/>
      <c r="EAD38" s="44"/>
      <c r="EAE38" s="44"/>
      <c r="EAF38" s="44"/>
      <c r="EAG38" s="44"/>
      <c r="EAH38" s="44"/>
      <c r="EAI38" s="44"/>
      <c r="EAJ38" s="44"/>
      <c r="EAK38" s="44"/>
      <c r="EAL38" s="44"/>
      <c r="EAM38" s="44"/>
      <c r="EAN38" s="44"/>
      <c r="EAO38" s="44"/>
      <c r="EAP38" s="44"/>
      <c r="EAQ38" s="44"/>
      <c r="EAR38" s="44"/>
      <c r="EAS38" s="44"/>
      <c r="EAT38" s="44"/>
      <c r="EAU38" s="44"/>
      <c r="EAV38" s="44"/>
      <c r="EAW38" s="44"/>
      <c r="EAX38" s="44"/>
      <c r="EAY38" s="44"/>
      <c r="EAZ38" s="44"/>
      <c r="EBA38" s="44"/>
      <c r="EBB38" s="44"/>
      <c r="EBC38" s="44"/>
      <c r="EBD38" s="44"/>
      <c r="EBE38" s="44"/>
      <c r="EBF38" s="44"/>
      <c r="EBG38" s="44"/>
      <c r="EBH38" s="44"/>
      <c r="EBI38" s="44"/>
      <c r="EBJ38" s="44"/>
      <c r="EBK38" s="44"/>
      <c r="EBL38" s="44"/>
      <c r="EBM38" s="44"/>
      <c r="EBN38" s="44"/>
      <c r="EBO38" s="44"/>
      <c r="EBP38" s="44"/>
      <c r="EBQ38" s="44"/>
      <c r="EBR38" s="44"/>
      <c r="EBS38" s="44"/>
      <c r="EBT38" s="44"/>
      <c r="EBU38" s="44"/>
      <c r="EBV38" s="44"/>
      <c r="EBW38" s="44"/>
      <c r="EBX38" s="44"/>
      <c r="EBY38" s="44"/>
      <c r="EBZ38" s="44"/>
      <c r="ECA38" s="44"/>
      <c r="ECB38" s="44"/>
      <c r="ECC38" s="44"/>
      <c r="ECD38" s="44"/>
      <c r="ECE38" s="44"/>
      <c r="ECF38" s="44"/>
      <c r="ECG38" s="44"/>
      <c r="ECH38" s="44"/>
      <c r="ECI38" s="44"/>
      <c r="ECJ38" s="44"/>
      <c r="ECK38" s="44"/>
      <c r="ECL38" s="44"/>
      <c r="ECM38" s="44"/>
      <c r="ECN38" s="44"/>
      <c r="ECO38" s="44"/>
      <c r="ECP38" s="44"/>
      <c r="ECQ38" s="44"/>
      <c r="ECR38" s="44"/>
      <c r="ECS38" s="44"/>
      <c r="ECT38" s="44"/>
      <c r="ECU38" s="44"/>
      <c r="ECV38" s="44"/>
      <c r="ECW38" s="44"/>
      <c r="ECX38" s="44"/>
      <c r="ECY38" s="44"/>
      <c r="ECZ38" s="44"/>
      <c r="EDA38" s="44"/>
      <c r="EDB38" s="44"/>
      <c r="EDC38" s="44"/>
      <c r="EDD38" s="44"/>
      <c r="EDE38" s="44"/>
      <c r="EDF38" s="44"/>
      <c r="EDG38" s="44"/>
      <c r="EDH38" s="44"/>
      <c r="EDI38" s="44"/>
      <c r="EDJ38" s="44"/>
      <c r="EDK38" s="44"/>
      <c r="EDL38" s="44"/>
      <c r="EDM38" s="44"/>
      <c r="EDN38" s="44"/>
      <c r="EDO38" s="44"/>
      <c r="EDP38" s="44"/>
      <c r="EDQ38" s="44"/>
      <c r="EDR38" s="44"/>
      <c r="EDS38" s="44"/>
      <c r="EDT38" s="44"/>
      <c r="EDU38" s="44"/>
      <c r="EDV38" s="44"/>
      <c r="EDW38" s="44"/>
      <c r="EDX38" s="44"/>
      <c r="EDY38" s="44"/>
      <c r="EDZ38" s="44"/>
      <c r="EEA38" s="44"/>
      <c r="EEB38" s="44"/>
      <c r="EEC38" s="44"/>
      <c r="EED38" s="44"/>
      <c r="EEE38" s="44"/>
      <c r="EEF38" s="44"/>
      <c r="EEG38" s="44"/>
      <c r="EEH38" s="44"/>
      <c r="EEI38" s="44"/>
      <c r="EEJ38" s="44"/>
      <c r="EEK38" s="44"/>
      <c r="EEL38" s="44"/>
      <c r="EEM38" s="44"/>
      <c r="EEN38" s="44"/>
      <c r="EEO38" s="44"/>
      <c r="EEP38" s="44"/>
      <c r="EEQ38" s="44"/>
      <c r="EER38" s="44"/>
      <c r="EES38" s="44"/>
      <c r="EET38" s="44"/>
      <c r="EEU38" s="44"/>
      <c r="EEV38" s="44"/>
      <c r="EEW38" s="44"/>
      <c r="EEX38" s="44"/>
      <c r="EEY38" s="44"/>
      <c r="EEZ38" s="44"/>
      <c r="EFA38" s="44"/>
      <c r="EFB38" s="44"/>
      <c r="EFC38" s="44"/>
      <c r="EFD38" s="44"/>
      <c r="EFE38" s="44"/>
      <c r="EFF38" s="44"/>
      <c r="EFG38" s="44"/>
      <c r="EFH38" s="44"/>
      <c r="EFI38" s="44"/>
      <c r="EFJ38" s="44"/>
      <c r="EFK38" s="44"/>
      <c r="EFL38" s="44"/>
      <c r="EFM38" s="44"/>
      <c r="EFN38" s="44"/>
      <c r="EFO38" s="44"/>
      <c r="EFP38" s="44"/>
      <c r="EFQ38" s="44"/>
      <c r="EFR38" s="44"/>
      <c r="EFS38" s="44"/>
      <c r="EFT38" s="44"/>
      <c r="EFU38" s="44"/>
      <c r="EFV38" s="44"/>
      <c r="EFW38" s="44"/>
      <c r="EFX38" s="44"/>
      <c r="EFY38" s="44"/>
      <c r="EFZ38" s="44"/>
      <c r="EGA38" s="44"/>
      <c r="EGB38" s="44"/>
      <c r="EGC38" s="44"/>
      <c r="EGD38" s="44"/>
      <c r="EGE38" s="44"/>
      <c r="EGF38" s="44"/>
      <c r="EGG38" s="44"/>
      <c r="EGH38" s="44"/>
      <c r="EGI38" s="44"/>
      <c r="EGJ38" s="44"/>
      <c r="EGK38" s="44"/>
      <c r="EGL38" s="44"/>
      <c r="EGM38" s="44"/>
      <c r="EGN38" s="44"/>
      <c r="EGO38" s="44"/>
      <c r="EGP38" s="44"/>
      <c r="EGQ38" s="44"/>
      <c r="EGR38" s="44"/>
      <c r="EGS38" s="44"/>
      <c r="EGT38" s="44"/>
      <c r="EGU38" s="44"/>
      <c r="EGV38" s="44"/>
      <c r="EGW38" s="44"/>
      <c r="EGX38" s="44"/>
      <c r="EGY38" s="44"/>
      <c r="EGZ38" s="44"/>
      <c r="EHA38" s="44"/>
      <c r="EHB38" s="44"/>
      <c r="EHC38" s="44"/>
      <c r="EHD38" s="44"/>
      <c r="EHE38" s="44"/>
      <c r="EHF38" s="44"/>
      <c r="EHG38" s="44"/>
      <c r="EHH38" s="44"/>
      <c r="EHI38" s="44"/>
      <c r="EHJ38" s="44"/>
      <c r="EHK38" s="44"/>
      <c r="EHL38" s="44"/>
      <c r="EHM38" s="44"/>
      <c r="EHN38" s="44"/>
      <c r="EHO38" s="44"/>
      <c r="EHP38" s="44"/>
      <c r="EHQ38" s="44"/>
      <c r="EHR38" s="44"/>
      <c r="EHS38" s="44"/>
      <c r="EHT38" s="44"/>
      <c r="EHU38" s="44"/>
      <c r="EHV38" s="44"/>
      <c r="EHW38" s="44"/>
      <c r="EHX38" s="44"/>
      <c r="EHY38" s="44"/>
      <c r="EHZ38" s="44"/>
      <c r="EIA38" s="44"/>
      <c r="EIB38" s="44"/>
      <c r="EIC38" s="44"/>
      <c r="EID38" s="44"/>
      <c r="EIE38" s="44"/>
      <c r="EIF38" s="44"/>
      <c r="EIG38" s="44"/>
      <c r="EIH38" s="44"/>
      <c r="EII38" s="44"/>
      <c r="EIJ38" s="44"/>
      <c r="EIK38" s="44"/>
      <c r="EIL38" s="44"/>
      <c r="EIM38" s="44"/>
      <c r="EIN38" s="44"/>
      <c r="EIO38" s="44"/>
      <c r="EIP38" s="44"/>
      <c r="EIQ38" s="44"/>
      <c r="EIR38" s="44"/>
      <c r="EIS38" s="44"/>
      <c r="EIT38" s="44"/>
      <c r="EIU38" s="44"/>
      <c r="EIV38" s="44"/>
      <c r="EIW38" s="44"/>
      <c r="EIX38" s="44"/>
      <c r="EIY38" s="44"/>
      <c r="EIZ38" s="44"/>
      <c r="EJA38" s="44"/>
      <c r="EJB38" s="44"/>
      <c r="EJC38" s="44"/>
      <c r="EJD38" s="44"/>
      <c r="EJE38" s="44"/>
      <c r="EJF38" s="44"/>
      <c r="EJG38" s="44"/>
      <c r="EJH38" s="44"/>
      <c r="EJI38" s="44"/>
      <c r="EJJ38" s="44"/>
      <c r="EJK38" s="44"/>
      <c r="EJL38" s="44"/>
      <c r="EJM38" s="44"/>
      <c r="EJN38" s="44"/>
      <c r="EJO38" s="44"/>
      <c r="EJP38" s="44"/>
      <c r="EJQ38" s="44"/>
      <c r="EJR38" s="44"/>
      <c r="EJS38" s="44"/>
      <c r="EJT38" s="44"/>
      <c r="EJU38" s="44"/>
      <c r="EJV38" s="44"/>
      <c r="EJW38" s="44"/>
      <c r="EJX38" s="44"/>
      <c r="EJY38" s="44"/>
      <c r="EJZ38" s="44"/>
      <c r="EKA38" s="44"/>
      <c r="EKB38" s="44"/>
      <c r="EKC38" s="44"/>
      <c r="EKD38" s="44"/>
      <c r="EKE38" s="44"/>
      <c r="EKF38" s="44"/>
      <c r="EKG38" s="44"/>
      <c r="EKH38" s="44"/>
      <c r="EKI38" s="44"/>
      <c r="EKJ38" s="44"/>
      <c r="EKK38" s="44"/>
      <c r="EKL38" s="44"/>
      <c r="EKM38" s="44"/>
      <c r="EKN38" s="44"/>
      <c r="EKO38" s="44"/>
      <c r="EKP38" s="44"/>
      <c r="EKQ38" s="44"/>
      <c r="EKR38" s="44"/>
      <c r="EKS38" s="44"/>
      <c r="EKT38" s="44"/>
      <c r="EKU38" s="44"/>
      <c r="EKV38" s="44"/>
      <c r="EKW38" s="44"/>
      <c r="EKX38" s="44"/>
      <c r="EKY38" s="44"/>
      <c r="EKZ38" s="44"/>
      <c r="ELA38" s="44"/>
      <c r="ELB38" s="44"/>
      <c r="ELC38" s="44"/>
      <c r="ELD38" s="44"/>
      <c r="ELE38" s="44"/>
      <c r="ELF38" s="44"/>
      <c r="ELG38" s="44"/>
      <c r="ELH38" s="44"/>
      <c r="ELI38" s="44"/>
      <c r="ELJ38" s="44"/>
      <c r="ELK38" s="44"/>
      <c r="ELL38" s="44"/>
      <c r="ELM38" s="44"/>
      <c r="ELN38" s="44"/>
      <c r="ELO38" s="44"/>
      <c r="ELP38" s="44"/>
      <c r="ELQ38" s="44"/>
      <c r="ELR38" s="44"/>
      <c r="ELS38" s="44"/>
      <c r="ELT38" s="44"/>
      <c r="ELU38" s="44"/>
      <c r="ELV38" s="44"/>
      <c r="ELW38" s="44"/>
      <c r="ELX38" s="44"/>
      <c r="ELY38" s="44"/>
      <c r="ELZ38" s="44"/>
      <c r="EMA38" s="44"/>
      <c r="EMB38" s="44"/>
      <c r="EMC38" s="44"/>
      <c r="EMD38" s="44"/>
      <c r="EME38" s="44"/>
      <c r="EMF38" s="44"/>
      <c r="EMG38" s="44"/>
      <c r="EMH38" s="44"/>
      <c r="EMI38" s="44"/>
      <c r="EMJ38" s="44"/>
      <c r="EMK38" s="44"/>
      <c r="EML38" s="44"/>
      <c r="EMM38" s="44"/>
      <c r="EMN38" s="44"/>
      <c r="EMO38" s="44"/>
      <c r="EMP38" s="44"/>
      <c r="EMQ38" s="44"/>
      <c r="EMR38" s="44"/>
      <c r="EMS38" s="44"/>
      <c r="EMT38" s="44"/>
      <c r="EMU38" s="44"/>
      <c r="EMV38" s="44"/>
      <c r="EMW38" s="44"/>
      <c r="EMX38" s="44"/>
      <c r="EMY38" s="44"/>
      <c r="EMZ38" s="44"/>
      <c r="ENA38" s="44"/>
      <c r="ENB38" s="44"/>
      <c r="ENC38" s="44"/>
      <c r="END38" s="44"/>
      <c r="ENE38" s="44"/>
      <c r="ENF38" s="44"/>
      <c r="ENG38" s="44"/>
      <c r="ENH38" s="44"/>
      <c r="ENI38" s="44"/>
      <c r="ENJ38" s="44"/>
      <c r="ENK38" s="44"/>
      <c r="ENL38" s="44"/>
      <c r="ENM38" s="44"/>
      <c r="ENN38" s="44"/>
      <c r="ENO38" s="44"/>
      <c r="ENP38" s="44"/>
      <c r="ENQ38" s="44"/>
      <c r="ENR38" s="44"/>
      <c r="ENS38" s="44"/>
      <c r="ENT38" s="44"/>
      <c r="ENU38" s="44"/>
      <c r="ENV38" s="44"/>
      <c r="ENW38" s="44"/>
      <c r="ENX38" s="44"/>
      <c r="ENY38" s="44"/>
      <c r="ENZ38" s="44"/>
      <c r="EOA38" s="44"/>
      <c r="EOB38" s="44"/>
      <c r="EOC38" s="44"/>
      <c r="EOD38" s="44"/>
      <c r="EOE38" s="44"/>
      <c r="EOF38" s="44"/>
      <c r="EOG38" s="44"/>
      <c r="EOH38" s="44"/>
      <c r="EOI38" s="44"/>
      <c r="EOJ38" s="44"/>
      <c r="EOK38" s="44"/>
      <c r="EOL38" s="44"/>
      <c r="EOM38" s="44"/>
      <c r="EON38" s="44"/>
      <c r="EOO38" s="44"/>
      <c r="EOP38" s="44"/>
      <c r="EOQ38" s="44"/>
      <c r="EOR38" s="44"/>
      <c r="EOS38" s="44"/>
      <c r="EOT38" s="44"/>
      <c r="EOU38" s="44"/>
      <c r="EOV38" s="44"/>
      <c r="EOW38" s="44"/>
      <c r="EOX38" s="44"/>
      <c r="EOY38" s="44"/>
      <c r="EOZ38" s="44"/>
      <c r="EPA38" s="44"/>
      <c r="EPB38" s="44"/>
      <c r="EPC38" s="44"/>
      <c r="EPD38" s="44"/>
      <c r="EPE38" s="44"/>
      <c r="EPF38" s="44"/>
      <c r="EPG38" s="44"/>
      <c r="EPH38" s="44"/>
      <c r="EPI38" s="44"/>
      <c r="EPJ38" s="44"/>
      <c r="EPK38" s="44"/>
      <c r="EPL38" s="44"/>
      <c r="EPM38" s="44"/>
      <c r="EPN38" s="44"/>
      <c r="EPO38" s="44"/>
      <c r="EPP38" s="44"/>
      <c r="EPQ38" s="44"/>
      <c r="EPR38" s="44"/>
      <c r="EPS38" s="44"/>
      <c r="EPT38" s="44"/>
      <c r="EPU38" s="44"/>
      <c r="EPV38" s="44"/>
      <c r="EPW38" s="44"/>
      <c r="EPX38" s="44"/>
      <c r="EPY38" s="44"/>
      <c r="EPZ38" s="44"/>
      <c r="EQA38" s="44"/>
      <c r="EQB38" s="44"/>
      <c r="EQC38" s="44"/>
      <c r="EQD38" s="44"/>
      <c r="EQE38" s="44"/>
      <c r="EQF38" s="44"/>
      <c r="EQG38" s="44"/>
      <c r="EQH38" s="44"/>
      <c r="EQI38" s="44"/>
      <c r="EQJ38" s="44"/>
      <c r="EQK38" s="44"/>
      <c r="EQL38" s="44"/>
      <c r="EQM38" s="44"/>
      <c r="EQN38" s="44"/>
      <c r="EQO38" s="44"/>
      <c r="EQP38" s="44"/>
      <c r="EQQ38" s="44"/>
      <c r="EQR38" s="44"/>
      <c r="EQS38" s="44"/>
      <c r="EQT38" s="44"/>
      <c r="EQU38" s="44"/>
      <c r="EQV38" s="44"/>
      <c r="EQW38" s="44"/>
      <c r="EQX38" s="44"/>
      <c r="EQY38" s="44"/>
      <c r="EQZ38" s="44"/>
      <c r="ERA38" s="44"/>
      <c r="ERB38" s="44"/>
      <c r="ERC38" s="44"/>
      <c r="ERD38" s="44"/>
      <c r="ERE38" s="44"/>
      <c r="ERF38" s="44"/>
      <c r="ERG38" s="44"/>
      <c r="ERH38" s="44"/>
      <c r="ERI38" s="44"/>
      <c r="ERJ38" s="44"/>
      <c r="ERK38" s="44"/>
      <c r="ERL38" s="44"/>
      <c r="ERM38" s="44"/>
      <c r="ERN38" s="44"/>
      <c r="ERO38" s="44"/>
      <c r="ERP38" s="44"/>
      <c r="ERQ38" s="44"/>
      <c r="ERR38" s="44"/>
      <c r="ERS38" s="44"/>
      <c r="ERT38" s="44"/>
      <c r="ERU38" s="44"/>
      <c r="ERV38" s="44"/>
      <c r="ERW38" s="44"/>
      <c r="ERX38" s="44"/>
      <c r="ERY38" s="44"/>
      <c r="ERZ38" s="44"/>
      <c r="ESA38" s="44"/>
      <c r="ESB38" s="44"/>
      <c r="ESC38" s="44"/>
      <c r="ESD38" s="44"/>
      <c r="ESE38" s="44"/>
      <c r="ESF38" s="44"/>
      <c r="ESG38" s="44"/>
      <c r="ESH38" s="44"/>
      <c r="ESI38" s="44"/>
      <c r="ESJ38" s="44"/>
      <c r="ESK38" s="44"/>
      <c r="ESL38" s="44"/>
      <c r="ESM38" s="44"/>
      <c r="ESN38" s="44"/>
      <c r="ESO38" s="44"/>
      <c r="ESP38" s="44"/>
      <c r="ESQ38" s="44"/>
      <c r="ESR38" s="44"/>
      <c r="ESS38" s="44"/>
      <c r="EST38" s="44"/>
      <c r="ESU38" s="44"/>
      <c r="ESV38" s="44"/>
      <c r="ESW38" s="44"/>
      <c r="ESX38" s="44"/>
      <c r="ESY38" s="44"/>
      <c r="ESZ38" s="44"/>
      <c r="ETA38" s="44"/>
      <c r="ETB38" s="44"/>
      <c r="ETC38" s="44"/>
      <c r="ETD38" s="44"/>
      <c r="ETE38" s="44"/>
      <c r="ETF38" s="44"/>
      <c r="ETG38" s="44"/>
      <c r="ETH38" s="44"/>
      <c r="ETI38" s="44"/>
      <c r="ETJ38" s="44"/>
      <c r="ETK38" s="44"/>
      <c r="ETL38" s="44"/>
      <c r="ETM38" s="44"/>
      <c r="ETN38" s="44"/>
      <c r="ETO38" s="44"/>
      <c r="ETP38" s="44"/>
      <c r="ETQ38" s="44"/>
      <c r="ETR38" s="44"/>
      <c r="ETS38" s="44"/>
      <c r="ETT38" s="44"/>
      <c r="ETU38" s="44"/>
      <c r="ETV38" s="44"/>
      <c r="ETW38" s="44"/>
      <c r="ETX38" s="44"/>
      <c r="ETY38" s="44"/>
      <c r="ETZ38" s="44"/>
      <c r="EUA38" s="44"/>
      <c r="EUB38" s="44"/>
      <c r="EUC38" s="44"/>
      <c r="EUD38" s="44"/>
      <c r="EUE38" s="44"/>
      <c r="EUF38" s="44"/>
      <c r="EUG38" s="44"/>
      <c r="EUH38" s="44"/>
      <c r="EUI38" s="44"/>
      <c r="EUJ38" s="44"/>
      <c r="EUK38" s="44"/>
      <c r="EUL38" s="44"/>
      <c r="EUM38" s="44"/>
      <c r="EUN38" s="44"/>
      <c r="EUO38" s="44"/>
      <c r="EUP38" s="44"/>
      <c r="EUQ38" s="44"/>
      <c r="EUR38" s="44"/>
      <c r="EUS38" s="44"/>
      <c r="EUT38" s="44"/>
      <c r="EUU38" s="44"/>
      <c r="EUV38" s="44"/>
      <c r="EUW38" s="44"/>
      <c r="EUX38" s="44"/>
      <c r="EUY38" s="44"/>
      <c r="EUZ38" s="44"/>
      <c r="EVA38" s="44"/>
      <c r="EVB38" s="44"/>
      <c r="EVC38" s="44"/>
      <c r="EVD38" s="44"/>
      <c r="EVE38" s="44"/>
      <c r="EVF38" s="44"/>
      <c r="EVG38" s="44"/>
      <c r="EVH38" s="44"/>
      <c r="EVI38" s="44"/>
      <c r="EVJ38" s="44"/>
      <c r="EVK38" s="44"/>
      <c r="EVL38" s="44"/>
      <c r="EVM38" s="44"/>
      <c r="EVN38" s="44"/>
      <c r="EVO38" s="44"/>
      <c r="EVP38" s="44"/>
      <c r="EVQ38" s="44"/>
      <c r="EVR38" s="44"/>
      <c r="EVS38" s="44"/>
      <c r="EVT38" s="44"/>
      <c r="EVU38" s="44"/>
      <c r="EVV38" s="44"/>
      <c r="EVW38" s="44"/>
      <c r="EVX38" s="44"/>
      <c r="EVY38" s="44"/>
      <c r="EVZ38" s="44"/>
      <c r="EWA38" s="44"/>
      <c r="EWB38" s="44"/>
      <c r="EWC38" s="44"/>
      <c r="EWD38" s="44"/>
      <c r="EWE38" s="44"/>
      <c r="EWF38" s="44"/>
      <c r="EWG38" s="44"/>
      <c r="EWH38" s="44"/>
      <c r="EWI38" s="44"/>
      <c r="EWJ38" s="44"/>
      <c r="EWK38" s="44"/>
      <c r="EWL38" s="44"/>
      <c r="EWM38" s="44"/>
      <c r="EWN38" s="44"/>
      <c r="EWO38" s="44"/>
      <c r="EWP38" s="44"/>
      <c r="EWQ38" s="44"/>
      <c r="EWR38" s="44"/>
      <c r="EWS38" s="44"/>
      <c r="EWT38" s="44"/>
      <c r="EWU38" s="44"/>
      <c r="EWV38" s="44"/>
      <c r="EWW38" s="44"/>
      <c r="EWX38" s="44"/>
      <c r="EWY38" s="44"/>
      <c r="EWZ38" s="44"/>
      <c r="EXA38" s="44"/>
      <c r="EXB38" s="44"/>
      <c r="EXC38" s="44"/>
      <c r="EXD38" s="44"/>
      <c r="EXE38" s="44"/>
      <c r="EXF38" s="44"/>
      <c r="EXG38" s="44"/>
      <c r="EXH38" s="44"/>
      <c r="EXI38" s="44"/>
      <c r="EXJ38" s="44"/>
      <c r="EXK38" s="44"/>
      <c r="EXL38" s="44"/>
      <c r="EXM38" s="44"/>
      <c r="EXN38" s="44"/>
      <c r="EXO38" s="44"/>
      <c r="EXP38" s="44"/>
      <c r="EXQ38" s="44"/>
      <c r="EXR38" s="44"/>
      <c r="EXS38" s="44"/>
      <c r="EXT38" s="44"/>
      <c r="EXU38" s="44"/>
      <c r="EXV38" s="44"/>
      <c r="EXW38" s="44"/>
      <c r="EXX38" s="44"/>
      <c r="EXY38" s="44"/>
      <c r="EXZ38" s="44"/>
      <c r="EYA38" s="44"/>
      <c r="EYB38" s="44"/>
      <c r="EYC38" s="44"/>
      <c r="EYD38" s="44"/>
      <c r="EYE38" s="44"/>
      <c r="EYF38" s="44"/>
      <c r="EYG38" s="44"/>
      <c r="EYH38" s="44"/>
      <c r="EYI38" s="44"/>
      <c r="EYJ38" s="44"/>
      <c r="EYK38" s="44"/>
      <c r="EYL38" s="44"/>
      <c r="EYM38" s="44"/>
      <c r="EYN38" s="44"/>
      <c r="EYO38" s="44"/>
      <c r="EYP38" s="44"/>
      <c r="EYQ38" s="44"/>
      <c r="EYR38" s="44"/>
      <c r="EYS38" s="44"/>
      <c r="EYT38" s="44"/>
      <c r="EYU38" s="44"/>
      <c r="EYV38" s="44"/>
      <c r="EYW38" s="44"/>
      <c r="EYX38" s="44"/>
      <c r="EYY38" s="44"/>
      <c r="EYZ38" s="44"/>
      <c r="EZA38" s="44"/>
      <c r="EZB38" s="44"/>
      <c r="EZC38" s="44"/>
      <c r="EZD38" s="44"/>
      <c r="EZE38" s="44"/>
      <c r="EZF38" s="44"/>
      <c r="EZG38" s="44"/>
      <c r="EZH38" s="44"/>
      <c r="EZI38" s="44"/>
      <c r="EZJ38" s="44"/>
      <c r="EZK38" s="44"/>
      <c r="EZL38" s="44"/>
      <c r="EZM38" s="44"/>
      <c r="EZN38" s="44"/>
      <c r="EZO38" s="44"/>
      <c r="EZP38" s="44"/>
      <c r="EZQ38" s="44"/>
      <c r="EZR38" s="44"/>
      <c r="EZS38" s="44"/>
      <c r="EZT38" s="44"/>
      <c r="EZU38" s="44"/>
      <c r="EZV38" s="44"/>
      <c r="EZW38" s="44"/>
      <c r="EZX38" s="44"/>
      <c r="EZY38" s="44"/>
      <c r="EZZ38" s="44"/>
      <c r="FAA38" s="44"/>
      <c r="FAB38" s="44"/>
      <c r="FAC38" s="44"/>
      <c r="FAD38" s="44"/>
      <c r="FAE38" s="44"/>
      <c r="FAF38" s="44"/>
      <c r="FAG38" s="44"/>
      <c r="FAH38" s="44"/>
      <c r="FAI38" s="44"/>
      <c r="FAJ38" s="44"/>
      <c r="FAK38" s="44"/>
      <c r="FAL38" s="44"/>
      <c r="FAM38" s="44"/>
      <c r="FAN38" s="44"/>
      <c r="FAO38" s="44"/>
      <c r="FAP38" s="44"/>
      <c r="FAQ38" s="44"/>
      <c r="FAR38" s="44"/>
      <c r="FAS38" s="44"/>
      <c r="FAT38" s="44"/>
      <c r="FAU38" s="44"/>
      <c r="FAV38" s="44"/>
      <c r="FAW38" s="44"/>
      <c r="FAX38" s="44"/>
      <c r="FAY38" s="44"/>
      <c r="FAZ38" s="44"/>
      <c r="FBA38" s="44"/>
      <c r="FBB38" s="44"/>
      <c r="FBC38" s="44"/>
      <c r="FBD38" s="44"/>
      <c r="FBE38" s="44"/>
      <c r="FBF38" s="44"/>
      <c r="FBG38" s="44"/>
      <c r="FBH38" s="44"/>
      <c r="FBI38" s="44"/>
      <c r="FBJ38" s="44"/>
      <c r="FBK38" s="44"/>
      <c r="FBL38" s="44"/>
      <c r="FBM38" s="44"/>
      <c r="FBN38" s="44"/>
      <c r="FBO38" s="44"/>
      <c r="FBP38" s="44"/>
      <c r="FBQ38" s="44"/>
      <c r="FBR38" s="44"/>
      <c r="FBS38" s="44"/>
      <c r="FBT38" s="44"/>
      <c r="FBU38" s="44"/>
      <c r="FBV38" s="44"/>
      <c r="FBW38" s="44"/>
      <c r="FBX38" s="44"/>
      <c r="FBY38" s="44"/>
      <c r="FBZ38" s="44"/>
      <c r="FCA38" s="44"/>
      <c r="FCB38" s="44"/>
      <c r="FCC38" s="44"/>
      <c r="FCD38" s="44"/>
      <c r="FCE38" s="44"/>
      <c r="FCF38" s="44"/>
      <c r="FCG38" s="44"/>
      <c r="FCH38" s="44"/>
      <c r="FCI38" s="44"/>
      <c r="FCJ38" s="44"/>
      <c r="FCK38" s="44"/>
      <c r="FCL38" s="44"/>
      <c r="FCM38" s="44"/>
      <c r="FCN38" s="44"/>
      <c r="FCO38" s="44"/>
      <c r="FCP38" s="44"/>
      <c r="FCQ38" s="44"/>
      <c r="FCR38" s="44"/>
      <c r="FCS38" s="44"/>
      <c r="FCT38" s="44"/>
      <c r="FCU38" s="44"/>
      <c r="FCV38" s="44"/>
      <c r="FCW38" s="44"/>
      <c r="FCX38" s="44"/>
      <c r="FCY38" s="44"/>
      <c r="FCZ38" s="44"/>
      <c r="FDA38" s="44"/>
      <c r="FDB38" s="44"/>
      <c r="FDC38" s="44"/>
      <c r="FDD38" s="44"/>
      <c r="FDE38" s="44"/>
      <c r="FDF38" s="44"/>
      <c r="FDG38" s="44"/>
      <c r="FDH38" s="44"/>
      <c r="FDI38" s="44"/>
      <c r="FDJ38" s="44"/>
      <c r="FDK38" s="44"/>
      <c r="FDL38" s="44"/>
      <c r="FDM38" s="44"/>
      <c r="FDN38" s="44"/>
      <c r="FDO38" s="44"/>
      <c r="FDP38" s="44"/>
      <c r="FDQ38" s="44"/>
      <c r="FDR38" s="44"/>
      <c r="FDS38" s="44"/>
      <c r="FDT38" s="44"/>
      <c r="FDU38" s="44"/>
      <c r="FDV38" s="44"/>
      <c r="FDW38" s="44"/>
      <c r="FDX38" s="44"/>
      <c r="FDY38" s="44"/>
      <c r="FDZ38" s="44"/>
      <c r="FEA38" s="44"/>
      <c r="FEB38" s="44"/>
      <c r="FEC38" s="44"/>
      <c r="FED38" s="44"/>
      <c r="FEE38" s="44"/>
      <c r="FEF38" s="44"/>
      <c r="FEG38" s="44"/>
      <c r="FEH38" s="44"/>
      <c r="FEI38" s="44"/>
      <c r="FEJ38" s="44"/>
      <c r="FEK38" s="44"/>
      <c r="FEL38" s="44"/>
      <c r="FEM38" s="44"/>
      <c r="FEN38" s="44"/>
      <c r="FEO38" s="44"/>
      <c r="FEP38" s="44"/>
      <c r="FEQ38" s="44"/>
      <c r="FER38" s="44"/>
      <c r="FES38" s="44"/>
      <c r="FET38" s="44"/>
      <c r="FEU38" s="44"/>
      <c r="FEV38" s="44"/>
      <c r="FEW38" s="44"/>
      <c r="FEX38" s="44"/>
      <c r="FEY38" s="44"/>
      <c r="FEZ38" s="44"/>
      <c r="FFA38" s="44"/>
      <c r="FFB38" s="44"/>
      <c r="FFC38" s="44"/>
      <c r="FFD38" s="44"/>
      <c r="FFE38" s="44"/>
      <c r="FFF38" s="44"/>
      <c r="FFG38" s="44"/>
      <c r="FFH38" s="44"/>
      <c r="FFI38" s="44"/>
      <c r="FFJ38" s="44"/>
      <c r="FFK38" s="44"/>
      <c r="FFL38" s="44"/>
      <c r="FFM38" s="44"/>
      <c r="FFN38" s="44"/>
      <c r="FFO38" s="44"/>
      <c r="FFP38" s="44"/>
      <c r="FFQ38" s="44"/>
      <c r="FFR38" s="44"/>
      <c r="FFS38" s="44"/>
      <c r="FFT38" s="44"/>
      <c r="FFU38" s="44"/>
      <c r="FFV38" s="44"/>
      <c r="FFW38" s="44"/>
      <c r="FFX38" s="44"/>
      <c r="FFY38" s="44"/>
      <c r="FFZ38" s="44"/>
      <c r="FGA38" s="44"/>
      <c r="FGB38" s="44"/>
      <c r="FGC38" s="44"/>
      <c r="FGD38" s="44"/>
      <c r="FGE38" s="44"/>
      <c r="FGF38" s="44"/>
      <c r="FGG38" s="44"/>
      <c r="FGH38" s="44"/>
      <c r="FGI38" s="44"/>
      <c r="FGJ38" s="44"/>
      <c r="FGK38" s="44"/>
      <c r="FGL38" s="44"/>
      <c r="FGM38" s="44"/>
      <c r="FGN38" s="44"/>
      <c r="FGO38" s="44"/>
      <c r="FGP38" s="44"/>
      <c r="FGQ38" s="44"/>
      <c r="FGR38" s="44"/>
      <c r="FGS38" s="44"/>
      <c r="FGT38" s="44"/>
      <c r="FGU38" s="44"/>
      <c r="FGV38" s="44"/>
      <c r="FGW38" s="44"/>
      <c r="FGX38" s="44"/>
      <c r="FGY38" s="44"/>
      <c r="FGZ38" s="44"/>
      <c r="FHA38" s="44"/>
      <c r="FHB38" s="44"/>
      <c r="FHC38" s="44"/>
      <c r="FHD38" s="44"/>
      <c r="FHE38" s="44"/>
      <c r="FHF38" s="44"/>
      <c r="FHG38" s="44"/>
      <c r="FHH38" s="44"/>
      <c r="FHI38" s="44"/>
      <c r="FHJ38" s="44"/>
      <c r="FHK38" s="44"/>
      <c r="FHL38" s="44"/>
      <c r="FHM38" s="44"/>
      <c r="FHN38" s="44"/>
      <c r="FHO38" s="44"/>
      <c r="FHP38" s="44"/>
      <c r="FHQ38" s="44"/>
      <c r="FHR38" s="44"/>
      <c r="FHS38" s="44"/>
      <c r="FHT38" s="44"/>
      <c r="FHU38" s="44"/>
      <c r="FHV38" s="44"/>
      <c r="FHW38" s="44"/>
      <c r="FHX38" s="44"/>
      <c r="FHY38" s="44"/>
      <c r="FHZ38" s="44"/>
      <c r="FIA38" s="44"/>
      <c r="FIB38" s="44"/>
      <c r="FIC38" s="44"/>
      <c r="FID38" s="44"/>
      <c r="FIE38" s="44"/>
      <c r="FIF38" s="44"/>
      <c r="FIG38" s="44"/>
      <c r="FIH38" s="44"/>
      <c r="FII38" s="44"/>
      <c r="FIJ38" s="44"/>
      <c r="FIK38" s="44"/>
      <c r="FIL38" s="44"/>
      <c r="FIM38" s="44"/>
      <c r="FIN38" s="44"/>
      <c r="FIO38" s="44"/>
      <c r="FIP38" s="44"/>
      <c r="FIQ38" s="44"/>
      <c r="FIR38" s="44"/>
      <c r="FIS38" s="44"/>
      <c r="FIT38" s="44"/>
      <c r="FIU38" s="44"/>
      <c r="FIV38" s="44"/>
      <c r="FIW38" s="44"/>
      <c r="FIX38" s="44"/>
      <c r="FIY38" s="44"/>
      <c r="FIZ38" s="44"/>
      <c r="FJA38" s="44"/>
      <c r="FJB38" s="44"/>
      <c r="FJC38" s="44"/>
      <c r="FJD38" s="44"/>
      <c r="FJE38" s="44"/>
      <c r="FJF38" s="44"/>
      <c r="FJG38" s="44"/>
      <c r="FJH38" s="44"/>
      <c r="FJI38" s="44"/>
      <c r="FJJ38" s="44"/>
      <c r="FJK38" s="44"/>
      <c r="FJL38" s="44"/>
      <c r="FJM38" s="44"/>
      <c r="FJN38" s="44"/>
      <c r="FJO38" s="44"/>
      <c r="FJP38" s="44"/>
      <c r="FJQ38" s="44"/>
      <c r="FJR38" s="44"/>
      <c r="FJS38" s="44"/>
      <c r="FJT38" s="44"/>
      <c r="FJU38" s="44"/>
      <c r="FJV38" s="44"/>
      <c r="FJW38" s="44"/>
      <c r="FJX38" s="44"/>
      <c r="FJY38" s="44"/>
      <c r="FJZ38" s="44"/>
      <c r="FKA38" s="44"/>
      <c r="FKB38" s="44"/>
      <c r="FKC38" s="44"/>
      <c r="FKD38" s="44"/>
      <c r="FKE38" s="44"/>
      <c r="FKF38" s="44"/>
      <c r="FKG38" s="44"/>
      <c r="FKH38" s="44"/>
      <c r="FKI38" s="44"/>
      <c r="FKJ38" s="44"/>
      <c r="FKK38" s="44"/>
      <c r="FKL38" s="44"/>
      <c r="FKM38" s="44"/>
      <c r="FKN38" s="44"/>
      <c r="FKO38" s="44"/>
      <c r="FKP38" s="44"/>
      <c r="FKQ38" s="44"/>
    </row>
    <row r="39" spans="1:4359" s="38" customFormat="1" ht="26.25" customHeight="1" thickBot="1" x14ac:dyDescent="0.3">
      <c r="A39" s="732"/>
      <c r="B39" s="787"/>
      <c r="C39" s="790"/>
      <c r="D39" s="791"/>
      <c r="E39" s="791"/>
      <c r="F39" s="333" t="s">
        <v>23</v>
      </c>
      <c r="G39" s="259">
        <v>0</v>
      </c>
      <c r="H39" s="259">
        <v>0</v>
      </c>
      <c r="I39" s="259">
        <v>0</v>
      </c>
      <c r="J39" s="259">
        <v>0.33</v>
      </c>
      <c r="K39" s="259">
        <v>0.16</v>
      </c>
      <c r="L39" s="259">
        <v>0.17</v>
      </c>
      <c r="M39" s="567">
        <v>0.1</v>
      </c>
      <c r="N39" s="567">
        <v>0.15</v>
      </c>
      <c r="O39" s="567">
        <v>0.02</v>
      </c>
      <c r="P39" s="331">
        <v>0.05</v>
      </c>
      <c r="Q39" s="331">
        <v>0.01</v>
      </c>
      <c r="R39" s="331">
        <v>0.01</v>
      </c>
      <c r="S39" s="335">
        <f>SUM(G39:R39)</f>
        <v>1</v>
      </c>
      <c r="T39" s="802"/>
      <c r="U39" s="744"/>
      <c r="V39" s="800"/>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c r="MH39" s="44"/>
      <c r="MI39" s="44"/>
      <c r="MJ39" s="44"/>
      <c r="MK39" s="44"/>
      <c r="ML39" s="44"/>
      <c r="MM39" s="44"/>
      <c r="MN39" s="44"/>
      <c r="MO39" s="44"/>
      <c r="MP39" s="44"/>
      <c r="MQ39" s="44"/>
      <c r="MR39" s="44"/>
      <c r="MS39" s="44"/>
      <c r="MT39" s="44"/>
      <c r="MU39" s="44"/>
      <c r="MV39" s="44"/>
      <c r="MW39" s="44"/>
      <c r="MX39" s="44"/>
      <c r="MY39" s="44"/>
      <c r="MZ39" s="44"/>
      <c r="NA39" s="44"/>
      <c r="NB39" s="44"/>
      <c r="NC39" s="44"/>
      <c r="ND39" s="44"/>
      <c r="NE39" s="44"/>
      <c r="NF39" s="44"/>
      <c r="NG39" s="44"/>
      <c r="NH39" s="44"/>
      <c r="NI39" s="44"/>
      <c r="NJ39" s="44"/>
      <c r="NK39" s="44"/>
      <c r="NL39" s="44"/>
      <c r="NM39" s="44"/>
      <c r="NN39" s="44"/>
      <c r="NO39" s="44"/>
      <c r="NP39" s="44"/>
      <c r="NQ39" s="44"/>
      <c r="NR39" s="44"/>
      <c r="NS39" s="44"/>
      <c r="NT39" s="44"/>
      <c r="NU39" s="44"/>
      <c r="NV39" s="44"/>
      <c r="NW39" s="44"/>
      <c r="NX39" s="44"/>
      <c r="NY39" s="44"/>
      <c r="NZ39" s="44"/>
      <c r="OA39" s="44"/>
      <c r="OB39" s="44"/>
      <c r="OC39" s="44"/>
      <c r="OD39" s="44"/>
      <c r="OE39" s="44"/>
      <c r="OF39" s="44"/>
      <c r="OG39" s="44"/>
      <c r="OH39" s="44"/>
      <c r="OI39" s="44"/>
      <c r="OJ39" s="44"/>
      <c r="OK39" s="44"/>
      <c r="OL39" s="44"/>
      <c r="OM39" s="44"/>
      <c r="ON39" s="44"/>
      <c r="OO39" s="44"/>
      <c r="OP39" s="44"/>
      <c r="OQ39" s="44"/>
      <c r="OR39" s="44"/>
      <c r="OS39" s="44"/>
      <c r="OT39" s="44"/>
      <c r="OU39" s="44"/>
      <c r="OV39" s="44"/>
      <c r="OW39" s="44"/>
      <c r="OX39" s="44"/>
      <c r="OY39" s="44"/>
      <c r="OZ39" s="44"/>
      <c r="PA39" s="44"/>
      <c r="PB39" s="44"/>
      <c r="PC39" s="44"/>
      <c r="PD39" s="44"/>
      <c r="PE39" s="44"/>
      <c r="PF39" s="44"/>
      <c r="PG39" s="44"/>
      <c r="PH39" s="44"/>
      <c r="PI39" s="44"/>
      <c r="PJ39" s="44"/>
      <c r="PK39" s="44"/>
      <c r="PL39" s="44"/>
      <c r="PM39" s="44"/>
      <c r="PN39" s="44"/>
      <c r="PO39" s="44"/>
      <c r="PP39" s="44"/>
      <c r="PQ39" s="44"/>
      <c r="PR39" s="44"/>
      <c r="PS39" s="44"/>
      <c r="PT39" s="44"/>
      <c r="PU39" s="44"/>
      <c r="PV39" s="44"/>
      <c r="PW39" s="44"/>
      <c r="PX39" s="44"/>
      <c r="PY39" s="44"/>
      <c r="PZ39" s="44"/>
      <c r="QA39" s="44"/>
      <c r="QB39" s="44"/>
      <c r="QC39" s="44"/>
      <c r="QD39" s="44"/>
      <c r="QE39" s="44"/>
      <c r="QF39" s="44"/>
      <c r="QG39" s="44"/>
      <c r="QH39" s="44"/>
      <c r="QI39" s="44"/>
      <c r="QJ39" s="44"/>
      <c r="QK39" s="44"/>
      <c r="QL39" s="44"/>
      <c r="QM39" s="44"/>
      <c r="QN39" s="44"/>
      <c r="QO39" s="44"/>
      <c r="QP39" s="44"/>
      <c r="QQ39" s="44"/>
      <c r="QR39" s="44"/>
      <c r="QS39" s="44"/>
      <c r="QT39" s="44"/>
      <c r="QU39" s="44"/>
      <c r="QV39" s="44"/>
      <c r="QW39" s="44"/>
      <c r="QX39" s="44"/>
      <c r="QY39" s="44"/>
      <c r="QZ39" s="44"/>
      <c r="RA39" s="44"/>
      <c r="RB39" s="44"/>
      <c r="RC39" s="44"/>
      <c r="RD39" s="44"/>
      <c r="RE39" s="44"/>
      <c r="RF39" s="44"/>
      <c r="RG39" s="44"/>
      <c r="RH39" s="44"/>
      <c r="RI39" s="44"/>
      <c r="RJ39" s="44"/>
      <c r="RK39" s="44"/>
      <c r="RL39" s="44"/>
      <c r="RM39" s="44"/>
      <c r="RN39" s="44"/>
      <c r="RO39" s="44"/>
      <c r="RP39" s="44"/>
      <c r="RQ39" s="44"/>
      <c r="RR39" s="44"/>
      <c r="RS39" s="44"/>
      <c r="RT39" s="44"/>
      <c r="RU39" s="44"/>
      <c r="RV39" s="44"/>
      <c r="RW39" s="44"/>
      <c r="RX39" s="44"/>
      <c r="RY39" s="44"/>
      <c r="RZ39" s="44"/>
      <c r="SA39" s="44"/>
      <c r="SB39" s="44"/>
      <c r="SC39" s="44"/>
      <c r="SD39" s="44"/>
      <c r="SE39" s="44"/>
      <c r="SF39" s="44"/>
      <c r="SG39" s="44"/>
      <c r="SH39" s="44"/>
      <c r="SI39" s="44"/>
      <c r="SJ39" s="44"/>
      <c r="SK39" s="44"/>
      <c r="SL39" s="44"/>
      <c r="SM39" s="44"/>
      <c r="SN39" s="44"/>
      <c r="SO39" s="44"/>
      <c r="SP39" s="44"/>
      <c r="SQ39" s="44"/>
      <c r="SR39" s="44"/>
      <c r="SS39" s="44"/>
      <c r="ST39" s="44"/>
      <c r="SU39" s="44"/>
      <c r="SV39" s="44"/>
      <c r="SW39" s="44"/>
      <c r="SX39" s="44"/>
      <c r="SY39" s="44"/>
      <c r="SZ39" s="44"/>
      <c r="TA39" s="44"/>
      <c r="TB39" s="44"/>
      <c r="TC39" s="44"/>
      <c r="TD39" s="44"/>
      <c r="TE39" s="44"/>
      <c r="TF39" s="44"/>
      <c r="TG39" s="44"/>
      <c r="TH39" s="44"/>
      <c r="TI39" s="44"/>
      <c r="TJ39" s="44"/>
      <c r="TK39" s="44"/>
      <c r="TL39" s="44"/>
      <c r="TM39" s="44"/>
      <c r="TN39" s="44"/>
      <c r="TO39" s="44"/>
      <c r="TP39" s="44"/>
      <c r="TQ39" s="44"/>
      <c r="TR39" s="44"/>
      <c r="TS39" s="44"/>
      <c r="TT39" s="44"/>
      <c r="TU39" s="44"/>
      <c r="TV39" s="44"/>
      <c r="TW39" s="44"/>
      <c r="TX39" s="44"/>
      <c r="TY39" s="44"/>
      <c r="TZ39" s="44"/>
      <c r="UA39" s="44"/>
      <c r="UB39" s="44"/>
      <c r="UC39" s="44"/>
      <c r="UD39" s="44"/>
      <c r="UE39" s="44"/>
      <c r="UF39" s="44"/>
      <c r="UG39" s="44"/>
      <c r="UH39" s="44"/>
      <c r="UI39" s="44"/>
      <c r="UJ39" s="44"/>
      <c r="UK39" s="44"/>
      <c r="UL39" s="44"/>
      <c r="UM39" s="44"/>
      <c r="UN39" s="44"/>
      <c r="UO39" s="44"/>
      <c r="UP39" s="44"/>
      <c r="UQ39" s="44"/>
      <c r="UR39" s="44"/>
      <c r="US39" s="44"/>
      <c r="UT39" s="44"/>
      <c r="UU39" s="44"/>
      <c r="UV39" s="44"/>
      <c r="UW39" s="44"/>
      <c r="UX39" s="44"/>
      <c r="UY39" s="44"/>
      <c r="UZ39" s="44"/>
      <c r="VA39" s="44"/>
      <c r="VB39" s="44"/>
      <c r="VC39" s="44"/>
      <c r="VD39" s="44"/>
      <c r="VE39" s="44"/>
      <c r="VF39" s="44"/>
      <c r="VG39" s="44"/>
      <c r="VH39" s="44"/>
      <c r="VI39" s="44"/>
      <c r="VJ39" s="44"/>
      <c r="VK39" s="44"/>
      <c r="VL39" s="44"/>
      <c r="VM39" s="44"/>
      <c r="VN39" s="44"/>
      <c r="VO39" s="44"/>
      <c r="VP39" s="44"/>
      <c r="VQ39" s="44"/>
      <c r="VR39" s="44"/>
      <c r="VS39" s="44"/>
      <c r="VT39" s="44"/>
      <c r="VU39" s="44"/>
      <c r="VV39" s="44"/>
      <c r="VW39" s="44"/>
      <c r="VX39" s="44"/>
      <c r="VY39" s="44"/>
      <c r="VZ39" s="44"/>
      <c r="WA39" s="44"/>
      <c r="WB39" s="44"/>
      <c r="WC39" s="44"/>
      <c r="WD39" s="44"/>
      <c r="WE39" s="44"/>
      <c r="WF39" s="44"/>
      <c r="WG39" s="44"/>
      <c r="WH39" s="44"/>
      <c r="WI39" s="44"/>
      <c r="WJ39" s="44"/>
      <c r="WK39" s="44"/>
      <c r="WL39" s="44"/>
      <c r="WM39" s="44"/>
      <c r="WN39" s="44"/>
      <c r="WO39" s="44"/>
      <c r="WP39" s="44"/>
      <c r="WQ39" s="44"/>
      <c r="WR39" s="44"/>
      <c r="WS39" s="44"/>
      <c r="WT39" s="44"/>
      <c r="WU39" s="44"/>
      <c r="WV39" s="44"/>
      <c r="WW39" s="44"/>
      <c r="WX39" s="44"/>
      <c r="WY39" s="44"/>
      <c r="WZ39" s="44"/>
      <c r="XA39" s="44"/>
      <c r="XB39" s="44"/>
      <c r="XC39" s="44"/>
      <c r="XD39" s="44"/>
      <c r="XE39" s="44"/>
      <c r="XF39" s="44"/>
      <c r="XG39" s="44"/>
      <c r="XH39" s="44"/>
      <c r="XI39" s="44"/>
      <c r="XJ39" s="44"/>
      <c r="XK39" s="44"/>
      <c r="XL39" s="44"/>
      <c r="XM39" s="44"/>
      <c r="XN39" s="44"/>
      <c r="XO39" s="44"/>
      <c r="XP39" s="44"/>
      <c r="XQ39" s="44"/>
      <c r="XR39" s="44"/>
      <c r="XS39" s="44"/>
      <c r="XT39" s="44"/>
      <c r="XU39" s="44"/>
      <c r="XV39" s="44"/>
      <c r="XW39" s="44"/>
      <c r="XX39" s="44"/>
      <c r="XY39" s="44"/>
      <c r="XZ39" s="44"/>
      <c r="YA39" s="44"/>
      <c r="YB39" s="44"/>
      <c r="YC39" s="44"/>
      <c r="YD39" s="44"/>
      <c r="YE39" s="44"/>
      <c r="YF39" s="44"/>
      <c r="YG39" s="44"/>
      <c r="YH39" s="44"/>
      <c r="YI39" s="44"/>
      <c r="YJ39" s="44"/>
      <c r="YK39" s="44"/>
      <c r="YL39" s="44"/>
      <c r="YM39" s="44"/>
      <c r="YN39" s="44"/>
      <c r="YO39" s="44"/>
      <c r="YP39" s="44"/>
      <c r="YQ39" s="44"/>
      <c r="YR39" s="44"/>
      <c r="YS39" s="44"/>
      <c r="YT39" s="44"/>
      <c r="YU39" s="44"/>
      <c r="YV39" s="44"/>
      <c r="YW39" s="44"/>
      <c r="YX39" s="44"/>
      <c r="YY39" s="44"/>
      <c r="YZ39" s="44"/>
      <c r="ZA39" s="44"/>
      <c r="ZB39" s="44"/>
      <c r="ZC39" s="44"/>
      <c r="ZD39" s="44"/>
      <c r="ZE39" s="44"/>
      <c r="ZF39" s="44"/>
      <c r="ZG39" s="44"/>
      <c r="ZH39" s="44"/>
      <c r="ZI39" s="44"/>
      <c r="ZJ39" s="44"/>
      <c r="ZK39" s="44"/>
      <c r="ZL39" s="44"/>
      <c r="ZM39" s="44"/>
      <c r="ZN39" s="44"/>
      <c r="ZO39" s="44"/>
      <c r="ZP39" s="44"/>
      <c r="ZQ39" s="44"/>
      <c r="ZR39" s="44"/>
      <c r="ZS39" s="44"/>
      <c r="ZT39" s="44"/>
      <c r="ZU39" s="44"/>
      <c r="ZV39" s="44"/>
      <c r="ZW39" s="44"/>
      <c r="ZX39" s="44"/>
      <c r="ZY39" s="44"/>
      <c r="ZZ39" s="44"/>
      <c r="AAA39" s="44"/>
      <c r="AAB39" s="44"/>
      <c r="AAC39" s="44"/>
      <c r="AAD39" s="44"/>
      <c r="AAE39" s="44"/>
      <c r="AAF39" s="44"/>
      <c r="AAG39" s="44"/>
      <c r="AAH39" s="44"/>
      <c r="AAI39" s="44"/>
      <c r="AAJ39" s="44"/>
      <c r="AAK39" s="44"/>
      <c r="AAL39" s="44"/>
      <c r="AAM39" s="44"/>
      <c r="AAN39" s="44"/>
      <c r="AAO39" s="44"/>
      <c r="AAP39" s="44"/>
      <c r="AAQ39" s="44"/>
      <c r="AAR39" s="44"/>
      <c r="AAS39" s="44"/>
      <c r="AAT39" s="44"/>
      <c r="AAU39" s="44"/>
      <c r="AAV39" s="44"/>
      <c r="AAW39" s="44"/>
      <c r="AAX39" s="44"/>
      <c r="AAY39" s="44"/>
      <c r="AAZ39" s="44"/>
      <c r="ABA39" s="44"/>
      <c r="ABB39" s="44"/>
      <c r="ABC39" s="44"/>
      <c r="ABD39" s="44"/>
      <c r="ABE39" s="44"/>
      <c r="ABF39" s="44"/>
      <c r="ABG39" s="44"/>
      <c r="ABH39" s="44"/>
      <c r="ABI39" s="44"/>
      <c r="ABJ39" s="44"/>
      <c r="ABK39" s="44"/>
      <c r="ABL39" s="44"/>
      <c r="ABM39" s="44"/>
      <c r="ABN39" s="44"/>
      <c r="ABO39" s="44"/>
      <c r="ABP39" s="44"/>
      <c r="ABQ39" s="44"/>
      <c r="ABR39" s="44"/>
      <c r="ABS39" s="44"/>
      <c r="ABT39" s="44"/>
      <c r="ABU39" s="44"/>
      <c r="ABV39" s="44"/>
      <c r="ABW39" s="44"/>
      <c r="ABX39" s="44"/>
      <c r="ABY39" s="44"/>
      <c r="ABZ39" s="44"/>
      <c r="ACA39" s="44"/>
      <c r="ACB39" s="44"/>
      <c r="ACC39" s="44"/>
      <c r="ACD39" s="44"/>
      <c r="ACE39" s="44"/>
      <c r="ACF39" s="44"/>
      <c r="ACG39" s="44"/>
      <c r="ACH39" s="44"/>
      <c r="ACI39" s="44"/>
      <c r="ACJ39" s="44"/>
      <c r="ACK39" s="44"/>
      <c r="ACL39" s="44"/>
      <c r="ACM39" s="44"/>
      <c r="ACN39" s="44"/>
      <c r="ACO39" s="44"/>
      <c r="ACP39" s="44"/>
      <c r="ACQ39" s="44"/>
      <c r="ACR39" s="44"/>
      <c r="ACS39" s="44"/>
      <c r="ACT39" s="44"/>
      <c r="ACU39" s="44"/>
      <c r="ACV39" s="44"/>
      <c r="ACW39" s="44"/>
      <c r="ACX39" s="44"/>
      <c r="ACY39" s="44"/>
      <c r="ACZ39" s="44"/>
      <c r="ADA39" s="44"/>
      <c r="ADB39" s="44"/>
      <c r="ADC39" s="44"/>
      <c r="ADD39" s="44"/>
      <c r="ADE39" s="44"/>
      <c r="ADF39" s="44"/>
      <c r="ADG39" s="44"/>
      <c r="ADH39" s="44"/>
      <c r="ADI39" s="44"/>
      <c r="ADJ39" s="44"/>
      <c r="ADK39" s="44"/>
      <c r="ADL39" s="44"/>
      <c r="ADM39" s="44"/>
      <c r="ADN39" s="44"/>
      <c r="ADO39" s="44"/>
      <c r="ADP39" s="44"/>
      <c r="ADQ39" s="44"/>
      <c r="ADR39" s="44"/>
      <c r="ADS39" s="44"/>
      <c r="ADT39" s="44"/>
      <c r="ADU39" s="44"/>
      <c r="ADV39" s="44"/>
      <c r="ADW39" s="44"/>
      <c r="ADX39" s="44"/>
      <c r="ADY39" s="44"/>
      <c r="ADZ39" s="44"/>
      <c r="AEA39" s="44"/>
      <c r="AEB39" s="44"/>
      <c r="AEC39" s="44"/>
      <c r="AED39" s="44"/>
      <c r="AEE39" s="44"/>
      <c r="AEF39" s="44"/>
      <c r="AEG39" s="44"/>
      <c r="AEH39" s="44"/>
      <c r="AEI39" s="44"/>
      <c r="AEJ39" s="44"/>
      <c r="AEK39" s="44"/>
      <c r="AEL39" s="44"/>
      <c r="AEM39" s="44"/>
      <c r="AEN39" s="44"/>
      <c r="AEO39" s="44"/>
      <c r="AEP39" s="44"/>
      <c r="AEQ39" s="44"/>
      <c r="AER39" s="44"/>
      <c r="AES39" s="44"/>
      <c r="AET39" s="44"/>
      <c r="AEU39" s="44"/>
      <c r="AEV39" s="44"/>
      <c r="AEW39" s="44"/>
      <c r="AEX39" s="44"/>
      <c r="AEY39" s="44"/>
      <c r="AEZ39" s="44"/>
      <c r="AFA39" s="44"/>
      <c r="AFB39" s="44"/>
      <c r="AFC39" s="44"/>
      <c r="AFD39" s="44"/>
      <c r="AFE39" s="44"/>
      <c r="AFF39" s="44"/>
      <c r="AFG39" s="44"/>
      <c r="AFH39" s="44"/>
      <c r="AFI39" s="44"/>
      <c r="AFJ39" s="44"/>
      <c r="AFK39" s="44"/>
      <c r="AFL39" s="44"/>
      <c r="AFM39" s="44"/>
      <c r="AFN39" s="44"/>
      <c r="AFO39" s="44"/>
      <c r="AFP39" s="44"/>
      <c r="AFQ39" s="44"/>
      <c r="AFR39" s="44"/>
      <c r="AFS39" s="44"/>
      <c r="AFT39" s="44"/>
      <c r="AFU39" s="44"/>
      <c r="AFV39" s="44"/>
      <c r="AFW39" s="44"/>
      <c r="AFX39" s="44"/>
      <c r="AFY39" s="44"/>
      <c r="AFZ39" s="44"/>
      <c r="AGA39" s="44"/>
      <c r="AGB39" s="44"/>
      <c r="AGC39" s="44"/>
      <c r="AGD39" s="44"/>
      <c r="AGE39" s="44"/>
      <c r="AGF39" s="44"/>
      <c r="AGG39" s="44"/>
      <c r="AGH39" s="44"/>
      <c r="AGI39" s="44"/>
      <c r="AGJ39" s="44"/>
      <c r="AGK39" s="44"/>
      <c r="AGL39" s="44"/>
      <c r="AGM39" s="44"/>
      <c r="AGN39" s="44"/>
      <c r="AGO39" s="44"/>
      <c r="AGP39" s="44"/>
      <c r="AGQ39" s="44"/>
      <c r="AGR39" s="44"/>
      <c r="AGS39" s="44"/>
      <c r="AGT39" s="44"/>
      <c r="AGU39" s="44"/>
      <c r="AGV39" s="44"/>
      <c r="AGW39" s="44"/>
      <c r="AGX39" s="44"/>
      <c r="AGY39" s="44"/>
      <c r="AGZ39" s="44"/>
      <c r="AHA39" s="44"/>
      <c r="AHB39" s="44"/>
      <c r="AHC39" s="44"/>
      <c r="AHD39" s="44"/>
      <c r="AHE39" s="44"/>
      <c r="AHF39" s="44"/>
      <c r="AHG39" s="44"/>
      <c r="AHH39" s="44"/>
      <c r="AHI39" s="44"/>
      <c r="AHJ39" s="44"/>
      <c r="AHK39" s="44"/>
      <c r="AHL39" s="44"/>
      <c r="AHM39" s="44"/>
      <c r="AHN39" s="44"/>
      <c r="AHO39" s="44"/>
      <c r="AHP39" s="44"/>
      <c r="AHQ39" s="44"/>
      <c r="AHR39" s="44"/>
      <c r="AHS39" s="44"/>
      <c r="AHT39" s="44"/>
      <c r="AHU39" s="44"/>
      <c r="AHV39" s="44"/>
      <c r="AHW39" s="44"/>
      <c r="AHX39" s="44"/>
      <c r="AHY39" s="44"/>
      <c r="AHZ39" s="44"/>
      <c r="AIA39" s="44"/>
      <c r="AIB39" s="44"/>
      <c r="AIC39" s="44"/>
      <c r="AID39" s="44"/>
      <c r="AIE39" s="44"/>
      <c r="AIF39" s="44"/>
      <c r="AIG39" s="44"/>
      <c r="AIH39" s="44"/>
      <c r="AII39" s="44"/>
      <c r="AIJ39" s="44"/>
      <c r="AIK39" s="44"/>
      <c r="AIL39" s="44"/>
      <c r="AIM39" s="44"/>
      <c r="AIN39" s="44"/>
      <c r="AIO39" s="44"/>
      <c r="AIP39" s="44"/>
      <c r="AIQ39" s="44"/>
      <c r="AIR39" s="44"/>
      <c r="AIS39" s="44"/>
      <c r="AIT39" s="44"/>
      <c r="AIU39" s="44"/>
      <c r="AIV39" s="44"/>
      <c r="AIW39" s="44"/>
      <c r="AIX39" s="44"/>
      <c r="AIY39" s="44"/>
      <c r="AIZ39" s="44"/>
      <c r="AJA39" s="44"/>
      <c r="AJB39" s="44"/>
      <c r="AJC39" s="44"/>
      <c r="AJD39" s="44"/>
      <c r="AJE39" s="44"/>
      <c r="AJF39" s="44"/>
      <c r="AJG39" s="44"/>
      <c r="AJH39" s="44"/>
      <c r="AJI39" s="44"/>
      <c r="AJJ39" s="44"/>
      <c r="AJK39" s="44"/>
      <c r="AJL39" s="44"/>
      <c r="AJM39" s="44"/>
      <c r="AJN39" s="44"/>
      <c r="AJO39" s="44"/>
      <c r="AJP39" s="44"/>
      <c r="AJQ39" s="44"/>
      <c r="AJR39" s="44"/>
      <c r="AJS39" s="44"/>
      <c r="AJT39" s="44"/>
      <c r="AJU39" s="44"/>
      <c r="AJV39" s="44"/>
      <c r="AJW39" s="44"/>
      <c r="AJX39" s="44"/>
      <c r="AJY39" s="44"/>
      <c r="AJZ39" s="44"/>
      <c r="AKA39" s="44"/>
      <c r="AKB39" s="44"/>
      <c r="AKC39" s="44"/>
      <c r="AKD39" s="44"/>
      <c r="AKE39" s="44"/>
      <c r="AKF39" s="44"/>
      <c r="AKG39" s="44"/>
      <c r="AKH39" s="44"/>
      <c r="AKI39" s="44"/>
      <c r="AKJ39" s="44"/>
      <c r="AKK39" s="44"/>
      <c r="AKL39" s="44"/>
      <c r="AKM39" s="44"/>
      <c r="AKN39" s="44"/>
      <c r="AKO39" s="44"/>
      <c r="AKP39" s="44"/>
      <c r="AKQ39" s="44"/>
      <c r="AKR39" s="44"/>
      <c r="AKS39" s="44"/>
      <c r="AKT39" s="44"/>
      <c r="AKU39" s="44"/>
      <c r="AKV39" s="44"/>
      <c r="AKW39" s="44"/>
      <c r="AKX39" s="44"/>
      <c r="AKY39" s="44"/>
      <c r="AKZ39" s="44"/>
      <c r="ALA39" s="44"/>
      <c r="ALB39" s="44"/>
      <c r="ALC39" s="44"/>
      <c r="ALD39" s="44"/>
      <c r="ALE39" s="44"/>
      <c r="ALF39" s="44"/>
      <c r="ALG39" s="44"/>
      <c r="ALH39" s="44"/>
      <c r="ALI39" s="44"/>
      <c r="ALJ39" s="44"/>
      <c r="ALK39" s="44"/>
      <c r="ALL39" s="44"/>
      <c r="ALM39" s="44"/>
      <c r="ALN39" s="44"/>
      <c r="ALO39" s="44"/>
      <c r="ALP39" s="44"/>
      <c r="ALQ39" s="44"/>
      <c r="ALR39" s="44"/>
      <c r="ALS39" s="44"/>
      <c r="ALT39" s="44"/>
      <c r="ALU39" s="44"/>
      <c r="ALV39" s="44"/>
      <c r="ALW39" s="44"/>
      <c r="ALX39" s="44"/>
      <c r="ALY39" s="44"/>
      <c r="ALZ39" s="44"/>
      <c r="AMA39" s="44"/>
      <c r="AMB39" s="44"/>
      <c r="AMC39" s="44"/>
      <c r="AMD39" s="44"/>
      <c r="AME39" s="44"/>
      <c r="AMF39" s="44"/>
      <c r="AMG39" s="44"/>
      <c r="AMH39" s="44"/>
      <c r="AMI39" s="44"/>
      <c r="AMJ39" s="44"/>
      <c r="AMK39" s="44"/>
      <c r="AML39" s="44"/>
      <c r="AMM39" s="44"/>
      <c r="AMN39" s="44"/>
      <c r="AMO39" s="44"/>
      <c r="AMP39" s="44"/>
      <c r="AMQ39" s="44"/>
      <c r="AMR39" s="44"/>
      <c r="AMS39" s="44"/>
      <c r="AMT39" s="44"/>
      <c r="AMU39" s="44"/>
      <c r="AMV39" s="44"/>
      <c r="AMW39" s="44"/>
      <c r="AMX39" s="44"/>
      <c r="AMY39" s="44"/>
      <c r="AMZ39" s="44"/>
      <c r="ANA39" s="44"/>
      <c r="ANB39" s="44"/>
      <c r="ANC39" s="44"/>
      <c r="AND39" s="44"/>
      <c r="ANE39" s="44"/>
      <c r="ANF39" s="44"/>
      <c r="ANG39" s="44"/>
      <c r="ANH39" s="44"/>
      <c r="ANI39" s="44"/>
      <c r="ANJ39" s="44"/>
      <c r="ANK39" s="44"/>
      <c r="ANL39" s="44"/>
      <c r="ANM39" s="44"/>
      <c r="ANN39" s="44"/>
      <c r="ANO39" s="44"/>
      <c r="ANP39" s="44"/>
      <c r="ANQ39" s="44"/>
      <c r="ANR39" s="44"/>
      <c r="ANS39" s="44"/>
      <c r="ANT39" s="44"/>
      <c r="ANU39" s="44"/>
      <c r="ANV39" s="44"/>
      <c r="ANW39" s="44"/>
      <c r="ANX39" s="44"/>
      <c r="ANY39" s="44"/>
      <c r="ANZ39" s="44"/>
      <c r="AOA39" s="44"/>
      <c r="AOB39" s="44"/>
      <c r="AOC39" s="44"/>
      <c r="AOD39" s="44"/>
      <c r="AOE39" s="44"/>
      <c r="AOF39" s="44"/>
      <c r="AOG39" s="44"/>
      <c r="AOH39" s="44"/>
      <c r="AOI39" s="44"/>
      <c r="AOJ39" s="44"/>
      <c r="AOK39" s="44"/>
      <c r="AOL39" s="44"/>
      <c r="AOM39" s="44"/>
      <c r="AON39" s="44"/>
      <c r="AOO39" s="44"/>
      <c r="AOP39" s="44"/>
      <c r="AOQ39" s="44"/>
      <c r="AOR39" s="44"/>
      <c r="AOS39" s="44"/>
      <c r="AOT39" s="44"/>
      <c r="AOU39" s="44"/>
      <c r="AOV39" s="44"/>
      <c r="AOW39" s="44"/>
      <c r="AOX39" s="44"/>
      <c r="AOY39" s="44"/>
      <c r="AOZ39" s="44"/>
      <c r="APA39" s="44"/>
      <c r="APB39" s="44"/>
      <c r="APC39" s="44"/>
      <c r="APD39" s="44"/>
      <c r="APE39" s="44"/>
      <c r="APF39" s="44"/>
      <c r="APG39" s="44"/>
      <c r="APH39" s="44"/>
      <c r="API39" s="44"/>
      <c r="APJ39" s="44"/>
      <c r="APK39" s="44"/>
      <c r="APL39" s="44"/>
      <c r="APM39" s="44"/>
      <c r="APN39" s="44"/>
      <c r="APO39" s="44"/>
      <c r="APP39" s="44"/>
      <c r="APQ39" s="44"/>
      <c r="APR39" s="44"/>
      <c r="APS39" s="44"/>
      <c r="APT39" s="44"/>
      <c r="APU39" s="44"/>
      <c r="APV39" s="44"/>
      <c r="APW39" s="44"/>
      <c r="APX39" s="44"/>
      <c r="APY39" s="44"/>
      <c r="APZ39" s="44"/>
      <c r="AQA39" s="44"/>
      <c r="AQB39" s="44"/>
      <c r="AQC39" s="44"/>
      <c r="AQD39" s="44"/>
      <c r="AQE39" s="44"/>
      <c r="AQF39" s="44"/>
      <c r="AQG39" s="44"/>
      <c r="AQH39" s="44"/>
      <c r="AQI39" s="44"/>
      <c r="AQJ39" s="44"/>
      <c r="AQK39" s="44"/>
      <c r="AQL39" s="44"/>
      <c r="AQM39" s="44"/>
      <c r="AQN39" s="44"/>
      <c r="AQO39" s="44"/>
      <c r="AQP39" s="44"/>
      <c r="AQQ39" s="44"/>
      <c r="AQR39" s="44"/>
      <c r="AQS39" s="44"/>
      <c r="AQT39" s="44"/>
      <c r="AQU39" s="44"/>
      <c r="AQV39" s="44"/>
      <c r="AQW39" s="44"/>
      <c r="AQX39" s="44"/>
      <c r="AQY39" s="44"/>
      <c r="AQZ39" s="44"/>
      <c r="ARA39" s="44"/>
      <c r="ARB39" s="44"/>
      <c r="ARC39" s="44"/>
      <c r="ARD39" s="44"/>
      <c r="ARE39" s="44"/>
      <c r="ARF39" s="44"/>
      <c r="ARG39" s="44"/>
      <c r="ARH39" s="44"/>
      <c r="ARI39" s="44"/>
      <c r="ARJ39" s="44"/>
      <c r="ARK39" s="44"/>
      <c r="ARL39" s="44"/>
      <c r="ARM39" s="44"/>
      <c r="ARN39" s="44"/>
      <c r="ARO39" s="44"/>
      <c r="ARP39" s="44"/>
      <c r="ARQ39" s="44"/>
      <c r="ARR39" s="44"/>
      <c r="ARS39" s="44"/>
      <c r="ART39" s="44"/>
      <c r="ARU39" s="44"/>
      <c r="ARV39" s="44"/>
      <c r="ARW39" s="44"/>
      <c r="ARX39" s="44"/>
      <c r="ARY39" s="44"/>
      <c r="ARZ39" s="44"/>
      <c r="ASA39" s="44"/>
      <c r="ASB39" s="44"/>
      <c r="ASC39" s="44"/>
      <c r="ASD39" s="44"/>
      <c r="ASE39" s="44"/>
      <c r="ASF39" s="44"/>
      <c r="ASG39" s="44"/>
      <c r="ASH39" s="44"/>
      <c r="ASI39" s="44"/>
      <c r="ASJ39" s="44"/>
      <c r="ASK39" s="44"/>
      <c r="ASL39" s="44"/>
      <c r="ASM39" s="44"/>
      <c r="ASN39" s="44"/>
      <c r="ASO39" s="44"/>
      <c r="ASP39" s="44"/>
      <c r="ASQ39" s="44"/>
      <c r="ASR39" s="44"/>
      <c r="ASS39" s="44"/>
      <c r="AST39" s="44"/>
      <c r="ASU39" s="44"/>
      <c r="ASV39" s="44"/>
      <c r="ASW39" s="44"/>
      <c r="ASX39" s="44"/>
      <c r="ASY39" s="44"/>
      <c r="ASZ39" s="44"/>
      <c r="ATA39" s="44"/>
      <c r="ATB39" s="44"/>
      <c r="ATC39" s="44"/>
      <c r="ATD39" s="44"/>
      <c r="ATE39" s="44"/>
      <c r="ATF39" s="44"/>
      <c r="ATG39" s="44"/>
      <c r="ATH39" s="44"/>
      <c r="ATI39" s="44"/>
      <c r="ATJ39" s="44"/>
      <c r="ATK39" s="44"/>
      <c r="ATL39" s="44"/>
      <c r="ATM39" s="44"/>
      <c r="ATN39" s="44"/>
      <c r="ATO39" s="44"/>
      <c r="ATP39" s="44"/>
      <c r="ATQ39" s="44"/>
      <c r="ATR39" s="44"/>
      <c r="ATS39" s="44"/>
      <c r="ATT39" s="44"/>
      <c r="ATU39" s="44"/>
      <c r="ATV39" s="44"/>
      <c r="ATW39" s="44"/>
      <c r="ATX39" s="44"/>
      <c r="ATY39" s="44"/>
      <c r="ATZ39" s="44"/>
      <c r="AUA39" s="44"/>
      <c r="AUB39" s="44"/>
      <c r="AUC39" s="44"/>
      <c r="AUD39" s="44"/>
      <c r="AUE39" s="44"/>
      <c r="AUF39" s="44"/>
      <c r="AUG39" s="44"/>
      <c r="AUH39" s="44"/>
      <c r="AUI39" s="44"/>
      <c r="AUJ39" s="44"/>
      <c r="AUK39" s="44"/>
      <c r="AUL39" s="44"/>
      <c r="AUM39" s="44"/>
      <c r="AUN39" s="44"/>
      <c r="AUO39" s="44"/>
      <c r="AUP39" s="44"/>
      <c r="AUQ39" s="44"/>
      <c r="AUR39" s="44"/>
      <c r="AUS39" s="44"/>
      <c r="AUT39" s="44"/>
      <c r="AUU39" s="44"/>
      <c r="AUV39" s="44"/>
      <c r="AUW39" s="44"/>
      <c r="AUX39" s="44"/>
      <c r="AUY39" s="44"/>
      <c r="AUZ39" s="44"/>
      <c r="AVA39" s="44"/>
      <c r="AVB39" s="44"/>
      <c r="AVC39" s="44"/>
      <c r="AVD39" s="44"/>
      <c r="AVE39" s="44"/>
      <c r="AVF39" s="44"/>
      <c r="AVG39" s="44"/>
      <c r="AVH39" s="44"/>
      <c r="AVI39" s="44"/>
      <c r="AVJ39" s="44"/>
      <c r="AVK39" s="44"/>
      <c r="AVL39" s="44"/>
      <c r="AVM39" s="44"/>
      <c r="AVN39" s="44"/>
      <c r="AVO39" s="44"/>
      <c r="AVP39" s="44"/>
      <c r="AVQ39" s="44"/>
      <c r="AVR39" s="44"/>
      <c r="AVS39" s="44"/>
      <c r="AVT39" s="44"/>
      <c r="AVU39" s="44"/>
      <c r="AVV39" s="44"/>
      <c r="AVW39" s="44"/>
      <c r="AVX39" s="44"/>
      <c r="AVY39" s="44"/>
      <c r="AVZ39" s="44"/>
      <c r="AWA39" s="44"/>
      <c r="AWB39" s="44"/>
      <c r="AWC39" s="44"/>
      <c r="AWD39" s="44"/>
      <c r="AWE39" s="44"/>
      <c r="AWF39" s="44"/>
      <c r="AWG39" s="44"/>
      <c r="AWH39" s="44"/>
      <c r="AWI39" s="44"/>
      <c r="AWJ39" s="44"/>
      <c r="AWK39" s="44"/>
      <c r="AWL39" s="44"/>
      <c r="AWM39" s="44"/>
      <c r="AWN39" s="44"/>
      <c r="AWO39" s="44"/>
      <c r="AWP39" s="44"/>
      <c r="AWQ39" s="44"/>
      <c r="AWR39" s="44"/>
      <c r="AWS39" s="44"/>
      <c r="AWT39" s="44"/>
      <c r="AWU39" s="44"/>
      <c r="AWV39" s="44"/>
      <c r="AWW39" s="44"/>
      <c r="AWX39" s="44"/>
      <c r="AWY39" s="44"/>
      <c r="AWZ39" s="44"/>
      <c r="AXA39" s="44"/>
      <c r="AXB39" s="44"/>
      <c r="AXC39" s="44"/>
      <c r="AXD39" s="44"/>
      <c r="AXE39" s="44"/>
      <c r="AXF39" s="44"/>
      <c r="AXG39" s="44"/>
      <c r="AXH39" s="44"/>
      <c r="AXI39" s="44"/>
      <c r="AXJ39" s="44"/>
      <c r="AXK39" s="44"/>
      <c r="AXL39" s="44"/>
      <c r="AXM39" s="44"/>
      <c r="AXN39" s="44"/>
      <c r="AXO39" s="44"/>
      <c r="AXP39" s="44"/>
      <c r="AXQ39" s="44"/>
      <c r="AXR39" s="44"/>
      <c r="AXS39" s="44"/>
      <c r="AXT39" s="44"/>
      <c r="AXU39" s="44"/>
      <c r="AXV39" s="44"/>
      <c r="AXW39" s="44"/>
      <c r="AXX39" s="44"/>
      <c r="AXY39" s="44"/>
      <c r="AXZ39" s="44"/>
      <c r="AYA39" s="44"/>
      <c r="AYB39" s="44"/>
      <c r="AYC39" s="44"/>
      <c r="AYD39" s="44"/>
      <c r="AYE39" s="44"/>
      <c r="AYF39" s="44"/>
      <c r="AYG39" s="44"/>
      <c r="AYH39" s="44"/>
      <c r="AYI39" s="44"/>
      <c r="AYJ39" s="44"/>
      <c r="AYK39" s="44"/>
      <c r="AYL39" s="44"/>
      <c r="AYM39" s="44"/>
      <c r="AYN39" s="44"/>
      <c r="AYO39" s="44"/>
      <c r="AYP39" s="44"/>
      <c r="AYQ39" s="44"/>
      <c r="AYR39" s="44"/>
      <c r="AYS39" s="44"/>
      <c r="AYT39" s="44"/>
      <c r="AYU39" s="44"/>
      <c r="AYV39" s="44"/>
      <c r="AYW39" s="44"/>
      <c r="AYX39" s="44"/>
      <c r="AYY39" s="44"/>
      <c r="AYZ39" s="44"/>
      <c r="AZA39" s="44"/>
      <c r="AZB39" s="44"/>
      <c r="AZC39" s="44"/>
      <c r="AZD39" s="44"/>
      <c r="AZE39" s="44"/>
      <c r="AZF39" s="44"/>
      <c r="AZG39" s="44"/>
      <c r="AZH39" s="44"/>
      <c r="AZI39" s="44"/>
      <c r="AZJ39" s="44"/>
      <c r="AZK39" s="44"/>
      <c r="AZL39" s="44"/>
      <c r="AZM39" s="44"/>
      <c r="AZN39" s="44"/>
      <c r="AZO39" s="44"/>
      <c r="AZP39" s="44"/>
      <c r="AZQ39" s="44"/>
      <c r="AZR39" s="44"/>
      <c r="AZS39" s="44"/>
      <c r="AZT39" s="44"/>
      <c r="AZU39" s="44"/>
      <c r="AZV39" s="44"/>
      <c r="AZW39" s="44"/>
      <c r="AZX39" s="44"/>
      <c r="AZY39" s="44"/>
      <c r="AZZ39" s="44"/>
      <c r="BAA39" s="44"/>
      <c r="BAB39" s="44"/>
      <c r="BAC39" s="44"/>
      <c r="BAD39" s="44"/>
      <c r="BAE39" s="44"/>
      <c r="BAF39" s="44"/>
      <c r="BAG39" s="44"/>
      <c r="BAH39" s="44"/>
      <c r="BAI39" s="44"/>
      <c r="BAJ39" s="44"/>
      <c r="BAK39" s="44"/>
      <c r="BAL39" s="44"/>
      <c r="BAM39" s="44"/>
      <c r="BAN39" s="44"/>
      <c r="BAO39" s="44"/>
      <c r="BAP39" s="44"/>
      <c r="BAQ39" s="44"/>
      <c r="BAR39" s="44"/>
      <c r="BAS39" s="44"/>
      <c r="BAT39" s="44"/>
      <c r="BAU39" s="44"/>
      <c r="BAV39" s="44"/>
      <c r="BAW39" s="44"/>
      <c r="BAX39" s="44"/>
      <c r="BAY39" s="44"/>
      <c r="BAZ39" s="44"/>
      <c r="BBA39" s="44"/>
      <c r="BBB39" s="44"/>
      <c r="BBC39" s="44"/>
      <c r="BBD39" s="44"/>
      <c r="BBE39" s="44"/>
      <c r="BBF39" s="44"/>
      <c r="BBG39" s="44"/>
      <c r="BBH39" s="44"/>
      <c r="BBI39" s="44"/>
      <c r="BBJ39" s="44"/>
      <c r="BBK39" s="44"/>
      <c r="BBL39" s="44"/>
      <c r="BBM39" s="44"/>
      <c r="BBN39" s="44"/>
      <c r="BBO39" s="44"/>
      <c r="BBP39" s="44"/>
      <c r="BBQ39" s="44"/>
      <c r="BBR39" s="44"/>
      <c r="BBS39" s="44"/>
      <c r="BBT39" s="44"/>
      <c r="BBU39" s="44"/>
      <c r="BBV39" s="44"/>
      <c r="BBW39" s="44"/>
      <c r="BBX39" s="44"/>
      <c r="BBY39" s="44"/>
      <c r="BBZ39" s="44"/>
      <c r="BCA39" s="44"/>
      <c r="BCB39" s="44"/>
      <c r="BCC39" s="44"/>
      <c r="BCD39" s="44"/>
      <c r="BCE39" s="44"/>
      <c r="BCF39" s="44"/>
      <c r="BCG39" s="44"/>
      <c r="BCH39" s="44"/>
      <c r="BCI39" s="44"/>
      <c r="BCJ39" s="44"/>
      <c r="BCK39" s="44"/>
      <c r="BCL39" s="44"/>
      <c r="BCM39" s="44"/>
      <c r="BCN39" s="44"/>
      <c r="BCO39" s="44"/>
      <c r="BCP39" s="44"/>
      <c r="BCQ39" s="44"/>
      <c r="BCR39" s="44"/>
      <c r="BCS39" s="44"/>
      <c r="BCT39" s="44"/>
      <c r="BCU39" s="44"/>
      <c r="BCV39" s="44"/>
      <c r="BCW39" s="44"/>
      <c r="BCX39" s="44"/>
      <c r="BCY39" s="44"/>
      <c r="BCZ39" s="44"/>
      <c r="BDA39" s="44"/>
      <c r="BDB39" s="44"/>
      <c r="BDC39" s="44"/>
      <c r="BDD39" s="44"/>
      <c r="BDE39" s="44"/>
      <c r="BDF39" s="44"/>
      <c r="BDG39" s="44"/>
      <c r="BDH39" s="44"/>
      <c r="BDI39" s="44"/>
      <c r="BDJ39" s="44"/>
      <c r="BDK39" s="44"/>
      <c r="BDL39" s="44"/>
      <c r="BDM39" s="44"/>
      <c r="BDN39" s="44"/>
      <c r="BDO39" s="44"/>
      <c r="BDP39" s="44"/>
      <c r="BDQ39" s="44"/>
      <c r="BDR39" s="44"/>
      <c r="BDS39" s="44"/>
      <c r="BDT39" s="44"/>
      <c r="BDU39" s="44"/>
      <c r="BDV39" s="44"/>
      <c r="BDW39" s="44"/>
      <c r="BDX39" s="44"/>
      <c r="BDY39" s="44"/>
      <c r="BDZ39" s="44"/>
      <c r="BEA39" s="44"/>
      <c r="BEB39" s="44"/>
      <c r="BEC39" s="44"/>
      <c r="BED39" s="44"/>
      <c r="BEE39" s="44"/>
      <c r="BEF39" s="44"/>
      <c r="BEG39" s="44"/>
      <c r="BEH39" s="44"/>
      <c r="BEI39" s="44"/>
      <c r="BEJ39" s="44"/>
      <c r="BEK39" s="44"/>
      <c r="BEL39" s="44"/>
      <c r="BEM39" s="44"/>
      <c r="BEN39" s="44"/>
      <c r="BEO39" s="44"/>
      <c r="BEP39" s="44"/>
      <c r="BEQ39" s="44"/>
      <c r="BER39" s="44"/>
      <c r="BES39" s="44"/>
      <c r="BET39" s="44"/>
      <c r="BEU39" s="44"/>
      <c r="BEV39" s="44"/>
      <c r="BEW39" s="44"/>
      <c r="BEX39" s="44"/>
      <c r="BEY39" s="44"/>
      <c r="BEZ39" s="44"/>
      <c r="BFA39" s="44"/>
      <c r="BFB39" s="44"/>
      <c r="BFC39" s="44"/>
      <c r="BFD39" s="44"/>
      <c r="BFE39" s="44"/>
      <c r="BFF39" s="44"/>
      <c r="BFG39" s="44"/>
      <c r="BFH39" s="44"/>
      <c r="BFI39" s="44"/>
      <c r="BFJ39" s="44"/>
      <c r="BFK39" s="44"/>
      <c r="BFL39" s="44"/>
      <c r="BFM39" s="44"/>
      <c r="BFN39" s="44"/>
      <c r="BFO39" s="44"/>
      <c r="BFP39" s="44"/>
      <c r="BFQ39" s="44"/>
      <c r="BFR39" s="44"/>
      <c r="BFS39" s="44"/>
      <c r="BFT39" s="44"/>
      <c r="BFU39" s="44"/>
      <c r="BFV39" s="44"/>
      <c r="BFW39" s="44"/>
      <c r="BFX39" s="44"/>
      <c r="BFY39" s="44"/>
      <c r="BFZ39" s="44"/>
      <c r="BGA39" s="44"/>
      <c r="BGB39" s="44"/>
      <c r="BGC39" s="44"/>
      <c r="BGD39" s="44"/>
      <c r="BGE39" s="44"/>
      <c r="BGF39" s="44"/>
      <c r="BGG39" s="44"/>
      <c r="BGH39" s="44"/>
      <c r="BGI39" s="44"/>
      <c r="BGJ39" s="44"/>
      <c r="BGK39" s="44"/>
      <c r="BGL39" s="44"/>
      <c r="BGM39" s="44"/>
      <c r="BGN39" s="44"/>
      <c r="BGO39" s="44"/>
      <c r="BGP39" s="44"/>
      <c r="BGQ39" s="44"/>
      <c r="BGR39" s="44"/>
      <c r="BGS39" s="44"/>
      <c r="BGT39" s="44"/>
      <c r="BGU39" s="44"/>
      <c r="BGV39" s="44"/>
      <c r="BGW39" s="44"/>
      <c r="BGX39" s="44"/>
      <c r="BGY39" s="44"/>
      <c r="BGZ39" s="44"/>
      <c r="BHA39" s="44"/>
      <c r="BHB39" s="44"/>
      <c r="BHC39" s="44"/>
      <c r="BHD39" s="44"/>
      <c r="BHE39" s="44"/>
      <c r="BHF39" s="44"/>
      <c r="BHG39" s="44"/>
      <c r="BHH39" s="44"/>
      <c r="BHI39" s="44"/>
      <c r="BHJ39" s="44"/>
      <c r="BHK39" s="44"/>
      <c r="BHL39" s="44"/>
      <c r="BHM39" s="44"/>
      <c r="BHN39" s="44"/>
      <c r="BHO39" s="44"/>
      <c r="BHP39" s="44"/>
      <c r="BHQ39" s="44"/>
      <c r="BHR39" s="44"/>
      <c r="BHS39" s="44"/>
      <c r="BHT39" s="44"/>
      <c r="BHU39" s="44"/>
      <c r="BHV39" s="44"/>
      <c r="BHW39" s="44"/>
      <c r="BHX39" s="44"/>
      <c r="BHY39" s="44"/>
      <c r="BHZ39" s="44"/>
      <c r="BIA39" s="44"/>
      <c r="BIB39" s="44"/>
      <c r="BIC39" s="44"/>
      <c r="BID39" s="44"/>
      <c r="BIE39" s="44"/>
      <c r="BIF39" s="44"/>
      <c r="BIG39" s="44"/>
      <c r="BIH39" s="44"/>
      <c r="BII39" s="44"/>
      <c r="BIJ39" s="44"/>
      <c r="BIK39" s="44"/>
      <c r="BIL39" s="44"/>
      <c r="BIM39" s="44"/>
      <c r="BIN39" s="44"/>
      <c r="BIO39" s="44"/>
      <c r="BIP39" s="44"/>
      <c r="BIQ39" s="44"/>
      <c r="BIR39" s="44"/>
      <c r="BIS39" s="44"/>
      <c r="BIT39" s="44"/>
      <c r="BIU39" s="44"/>
      <c r="BIV39" s="44"/>
      <c r="BIW39" s="44"/>
      <c r="BIX39" s="44"/>
      <c r="BIY39" s="44"/>
      <c r="BIZ39" s="44"/>
      <c r="BJA39" s="44"/>
      <c r="BJB39" s="44"/>
      <c r="BJC39" s="44"/>
      <c r="BJD39" s="44"/>
      <c r="BJE39" s="44"/>
      <c r="BJF39" s="44"/>
      <c r="BJG39" s="44"/>
      <c r="BJH39" s="44"/>
      <c r="BJI39" s="44"/>
      <c r="BJJ39" s="44"/>
      <c r="BJK39" s="44"/>
      <c r="BJL39" s="44"/>
      <c r="BJM39" s="44"/>
      <c r="BJN39" s="44"/>
      <c r="BJO39" s="44"/>
      <c r="BJP39" s="44"/>
      <c r="BJQ39" s="44"/>
      <c r="BJR39" s="44"/>
      <c r="BJS39" s="44"/>
      <c r="BJT39" s="44"/>
      <c r="BJU39" s="44"/>
      <c r="BJV39" s="44"/>
      <c r="BJW39" s="44"/>
      <c r="BJX39" s="44"/>
      <c r="BJY39" s="44"/>
      <c r="BJZ39" s="44"/>
      <c r="BKA39" s="44"/>
      <c r="BKB39" s="44"/>
      <c r="BKC39" s="44"/>
      <c r="BKD39" s="44"/>
      <c r="BKE39" s="44"/>
      <c r="BKF39" s="44"/>
      <c r="BKG39" s="44"/>
      <c r="BKH39" s="44"/>
      <c r="BKI39" s="44"/>
      <c r="BKJ39" s="44"/>
      <c r="BKK39" s="44"/>
      <c r="BKL39" s="44"/>
      <c r="BKM39" s="44"/>
      <c r="BKN39" s="44"/>
      <c r="BKO39" s="44"/>
      <c r="BKP39" s="44"/>
      <c r="BKQ39" s="44"/>
      <c r="BKR39" s="44"/>
      <c r="BKS39" s="44"/>
      <c r="BKT39" s="44"/>
      <c r="BKU39" s="44"/>
      <c r="BKV39" s="44"/>
      <c r="BKW39" s="44"/>
      <c r="BKX39" s="44"/>
      <c r="BKY39" s="44"/>
      <c r="BKZ39" s="44"/>
      <c r="BLA39" s="44"/>
      <c r="BLB39" s="44"/>
      <c r="BLC39" s="44"/>
      <c r="BLD39" s="44"/>
      <c r="BLE39" s="44"/>
      <c r="BLF39" s="44"/>
      <c r="BLG39" s="44"/>
      <c r="BLH39" s="44"/>
      <c r="BLI39" s="44"/>
      <c r="BLJ39" s="44"/>
      <c r="BLK39" s="44"/>
      <c r="BLL39" s="44"/>
      <c r="BLM39" s="44"/>
      <c r="BLN39" s="44"/>
      <c r="BLO39" s="44"/>
      <c r="BLP39" s="44"/>
      <c r="BLQ39" s="44"/>
      <c r="BLR39" s="44"/>
      <c r="BLS39" s="44"/>
      <c r="BLT39" s="44"/>
      <c r="BLU39" s="44"/>
      <c r="BLV39" s="44"/>
      <c r="BLW39" s="44"/>
      <c r="BLX39" s="44"/>
      <c r="BLY39" s="44"/>
      <c r="BLZ39" s="44"/>
      <c r="BMA39" s="44"/>
      <c r="BMB39" s="44"/>
      <c r="BMC39" s="44"/>
      <c r="BMD39" s="44"/>
      <c r="BME39" s="44"/>
      <c r="BMF39" s="44"/>
      <c r="BMG39" s="44"/>
      <c r="BMH39" s="44"/>
      <c r="BMI39" s="44"/>
      <c r="BMJ39" s="44"/>
      <c r="BMK39" s="44"/>
      <c r="BML39" s="44"/>
      <c r="BMM39" s="44"/>
      <c r="BMN39" s="44"/>
      <c r="BMO39" s="44"/>
      <c r="BMP39" s="44"/>
      <c r="BMQ39" s="44"/>
      <c r="BMR39" s="44"/>
      <c r="BMS39" s="44"/>
      <c r="BMT39" s="44"/>
      <c r="BMU39" s="44"/>
      <c r="BMV39" s="44"/>
      <c r="BMW39" s="44"/>
      <c r="BMX39" s="44"/>
      <c r="BMY39" s="44"/>
      <c r="BMZ39" s="44"/>
      <c r="BNA39" s="44"/>
      <c r="BNB39" s="44"/>
      <c r="BNC39" s="44"/>
      <c r="BND39" s="44"/>
      <c r="BNE39" s="44"/>
      <c r="BNF39" s="44"/>
      <c r="BNG39" s="44"/>
      <c r="BNH39" s="44"/>
      <c r="BNI39" s="44"/>
      <c r="BNJ39" s="44"/>
      <c r="BNK39" s="44"/>
      <c r="BNL39" s="44"/>
      <c r="BNM39" s="44"/>
      <c r="BNN39" s="44"/>
      <c r="BNO39" s="44"/>
      <c r="BNP39" s="44"/>
      <c r="BNQ39" s="44"/>
      <c r="BNR39" s="44"/>
      <c r="BNS39" s="44"/>
      <c r="BNT39" s="44"/>
      <c r="BNU39" s="44"/>
      <c r="BNV39" s="44"/>
      <c r="BNW39" s="44"/>
      <c r="BNX39" s="44"/>
      <c r="BNY39" s="44"/>
      <c r="BNZ39" s="44"/>
      <c r="BOA39" s="44"/>
      <c r="BOB39" s="44"/>
      <c r="BOC39" s="44"/>
      <c r="BOD39" s="44"/>
      <c r="BOE39" s="44"/>
      <c r="BOF39" s="44"/>
      <c r="BOG39" s="44"/>
      <c r="BOH39" s="44"/>
      <c r="BOI39" s="44"/>
      <c r="BOJ39" s="44"/>
      <c r="BOK39" s="44"/>
      <c r="BOL39" s="44"/>
      <c r="BOM39" s="44"/>
      <c r="BON39" s="44"/>
      <c r="BOO39" s="44"/>
      <c r="BOP39" s="44"/>
      <c r="BOQ39" s="44"/>
      <c r="BOR39" s="44"/>
      <c r="BOS39" s="44"/>
      <c r="BOT39" s="44"/>
      <c r="BOU39" s="44"/>
      <c r="BOV39" s="44"/>
      <c r="BOW39" s="44"/>
      <c r="BOX39" s="44"/>
      <c r="BOY39" s="44"/>
      <c r="BOZ39" s="44"/>
      <c r="BPA39" s="44"/>
      <c r="BPB39" s="44"/>
      <c r="BPC39" s="44"/>
      <c r="BPD39" s="44"/>
      <c r="BPE39" s="44"/>
      <c r="BPF39" s="44"/>
      <c r="BPG39" s="44"/>
      <c r="BPH39" s="44"/>
      <c r="BPI39" s="44"/>
      <c r="BPJ39" s="44"/>
      <c r="BPK39" s="44"/>
      <c r="BPL39" s="44"/>
      <c r="BPM39" s="44"/>
      <c r="BPN39" s="44"/>
      <c r="BPO39" s="44"/>
      <c r="BPP39" s="44"/>
      <c r="BPQ39" s="44"/>
      <c r="BPR39" s="44"/>
      <c r="BPS39" s="44"/>
      <c r="BPT39" s="44"/>
      <c r="BPU39" s="44"/>
      <c r="BPV39" s="44"/>
      <c r="BPW39" s="44"/>
      <c r="BPX39" s="44"/>
      <c r="BPY39" s="44"/>
      <c r="BPZ39" s="44"/>
      <c r="BQA39" s="44"/>
      <c r="BQB39" s="44"/>
      <c r="BQC39" s="44"/>
      <c r="BQD39" s="44"/>
      <c r="BQE39" s="44"/>
      <c r="BQF39" s="44"/>
      <c r="BQG39" s="44"/>
      <c r="BQH39" s="44"/>
      <c r="BQI39" s="44"/>
      <c r="BQJ39" s="44"/>
      <c r="BQK39" s="44"/>
      <c r="BQL39" s="44"/>
      <c r="BQM39" s="44"/>
      <c r="BQN39" s="44"/>
      <c r="BQO39" s="44"/>
      <c r="BQP39" s="44"/>
      <c r="BQQ39" s="44"/>
      <c r="BQR39" s="44"/>
      <c r="BQS39" s="44"/>
      <c r="BQT39" s="44"/>
      <c r="BQU39" s="44"/>
      <c r="BQV39" s="44"/>
      <c r="BQW39" s="44"/>
      <c r="BQX39" s="44"/>
      <c r="BQY39" s="44"/>
      <c r="BQZ39" s="44"/>
      <c r="BRA39" s="44"/>
      <c r="BRB39" s="44"/>
      <c r="BRC39" s="44"/>
      <c r="BRD39" s="44"/>
      <c r="BRE39" s="44"/>
      <c r="BRF39" s="44"/>
      <c r="BRG39" s="44"/>
      <c r="BRH39" s="44"/>
      <c r="BRI39" s="44"/>
      <c r="BRJ39" s="44"/>
      <c r="BRK39" s="44"/>
      <c r="BRL39" s="44"/>
      <c r="BRM39" s="44"/>
      <c r="BRN39" s="44"/>
      <c r="BRO39" s="44"/>
      <c r="BRP39" s="44"/>
      <c r="BRQ39" s="44"/>
      <c r="BRR39" s="44"/>
      <c r="BRS39" s="44"/>
      <c r="BRT39" s="44"/>
      <c r="BRU39" s="44"/>
      <c r="BRV39" s="44"/>
      <c r="BRW39" s="44"/>
      <c r="BRX39" s="44"/>
      <c r="BRY39" s="44"/>
      <c r="BRZ39" s="44"/>
      <c r="BSA39" s="44"/>
      <c r="BSB39" s="44"/>
      <c r="BSC39" s="44"/>
      <c r="BSD39" s="44"/>
      <c r="BSE39" s="44"/>
      <c r="BSF39" s="44"/>
      <c r="BSG39" s="44"/>
      <c r="BSH39" s="44"/>
      <c r="BSI39" s="44"/>
      <c r="BSJ39" s="44"/>
      <c r="BSK39" s="44"/>
      <c r="BSL39" s="44"/>
      <c r="BSM39" s="44"/>
      <c r="BSN39" s="44"/>
      <c r="BSO39" s="44"/>
      <c r="BSP39" s="44"/>
      <c r="BSQ39" s="44"/>
      <c r="BSR39" s="44"/>
      <c r="BSS39" s="44"/>
      <c r="BST39" s="44"/>
      <c r="BSU39" s="44"/>
      <c r="BSV39" s="44"/>
      <c r="BSW39" s="44"/>
      <c r="BSX39" s="44"/>
      <c r="BSY39" s="44"/>
      <c r="BSZ39" s="44"/>
      <c r="BTA39" s="44"/>
      <c r="BTB39" s="44"/>
      <c r="BTC39" s="44"/>
      <c r="BTD39" s="44"/>
      <c r="BTE39" s="44"/>
      <c r="BTF39" s="44"/>
      <c r="BTG39" s="44"/>
      <c r="BTH39" s="44"/>
      <c r="BTI39" s="44"/>
      <c r="BTJ39" s="44"/>
      <c r="BTK39" s="44"/>
      <c r="BTL39" s="44"/>
      <c r="BTM39" s="44"/>
      <c r="BTN39" s="44"/>
      <c r="BTO39" s="44"/>
      <c r="BTP39" s="44"/>
      <c r="BTQ39" s="44"/>
      <c r="BTR39" s="44"/>
      <c r="BTS39" s="44"/>
      <c r="BTT39" s="44"/>
      <c r="BTU39" s="44"/>
      <c r="BTV39" s="44"/>
      <c r="BTW39" s="44"/>
      <c r="BTX39" s="44"/>
      <c r="BTY39" s="44"/>
      <c r="BTZ39" s="44"/>
      <c r="BUA39" s="44"/>
      <c r="BUB39" s="44"/>
      <c r="BUC39" s="44"/>
      <c r="BUD39" s="44"/>
      <c r="BUE39" s="44"/>
      <c r="BUF39" s="44"/>
      <c r="BUG39" s="44"/>
      <c r="BUH39" s="44"/>
      <c r="BUI39" s="44"/>
      <c r="BUJ39" s="44"/>
      <c r="BUK39" s="44"/>
      <c r="BUL39" s="44"/>
      <c r="BUM39" s="44"/>
      <c r="BUN39" s="44"/>
      <c r="BUO39" s="44"/>
      <c r="BUP39" s="44"/>
      <c r="BUQ39" s="44"/>
      <c r="BUR39" s="44"/>
      <c r="BUS39" s="44"/>
      <c r="BUT39" s="44"/>
      <c r="BUU39" s="44"/>
      <c r="BUV39" s="44"/>
      <c r="BUW39" s="44"/>
      <c r="BUX39" s="44"/>
      <c r="BUY39" s="44"/>
      <c r="BUZ39" s="44"/>
      <c r="BVA39" s="44"/>
      <c r="BVB39" s="44"/>
      <c r="BVC39" s="44"/>
      <c r="BVD39" s="44"/>
      <c r="BVE39" s="44"/>
      <c r="BVF39" s="44"/>
      <c r="BVG39" s="44"/>
      <c r="BVH39" s="44"/>
      <c r="BVI39" s="44"/>
      <c r="BVJ39" s="44"/>
      <c r="BVK39" s="44"/>
      <c r="BVL39" s="44"/>
      <c r="BVM39" s="44"/>
      <c r="BVN39" s="44"/>
      <c r="BVO39" s="44"/>
      <c r="BVP39" s="44"/>
      <c r="BVQ39" s="44"/>
      <c r="BVR39" s="44"/>
      <c r="BVS39" s="44"/>
      <c r="BVT39" s="44"/>
      <c r="BVU39" s="44"/>
      <c r="BVV39" s="44"/>
      <c r="BVW39" s="44"/>
      <c r="BVX39" s="44"/>
      <c r="BVY39" s="44"/>
      <c r="BVZ39" s="44"/>
      <c r="BWA39" s="44"/>
      <c r="BWB39" s="44"/>
      <c r="BWC39" s="44"/>
      <c r="BWD39" s="44"/>
      <c r="BWE39" s="44"/>
      <c r="BWF39" s="44"/>
      <c r="BWG39" s="44"/>
      <c r="BWH39" s="44"/>
      <c r="BWI39" s="44"/>
      <c r="BWJ39" s="44"/>
      <c r="BWK39" s="44"/>
      <c r="BWL39" s="44"/>
      <c r="BWM39" s="44"/>
      <c r="BWN39" s="44"/>
      <c r="BWO39" s="44"/>
      <c r="BWP39" s="44"/>
      <c r="BWQ39" s="44"/>
      <c r="BWR39" s="44"/>
      <c r="BWS39" s="44"/>
      <c r="BWT39" s="44"/>
      <c r="BWU39" s="44"/>
      <c r="BWV39" s="44"/>
      <c r="BWW39" s="44"/>
      <c r="BWX39" s="44"/>
      <c r="BWY39" s="44"/>
      <c r="BWZ39" s="44"/>
      <c r="BXA39" s="44"/>
      <c r="BXB39" s="44"/>
      <c r="BXC39" s="44"/>
      <c r="BXD39" s="44"/>
      <c r="BXE39" s="44"/>
      <c r="BXF39" s="44"/>
      <c r="BXG39" s="44"/>
      <c r="BXH39" s="44"/>
      <c r="BXI39" s="44"/>
      <c r="BXJ39" s="44"/>
      <c r="BXK39" s="44"/>
      <c r="BXL39" s="44"/>
      <c r="BXM39" s="44"/>
      <c r="BXN39" s="44"/>
      <c r="BXO39" s="44"/>
      <c r="BXP39" s="44"/>
      <c r="BXQ39" s="44"/>
      <c r="BXR39" s="44"/>
      <c r="BXS39" s="44"/>
      <c r="BXT39" s="44"/>
      <c r="BXU39" s="44"/>
      <c r="BXV39" s="44"/>
      <c r="BXW39" s="44"/>
      <c r="BXX39" s="44"/>
      <c r="BXY39" s="44"/>
      <c r="BXZ39" s="44"/>
      <c r="BYA39" s="44"/>
      <c r="BYB39" s="44"/>
      <c r="BYC39" s="44"/>
      <c r="BYD39" s="44"/>
      <c r="BYE39" s="44"/>
      <c r="BYF39" s="44"/>
      <c r="BYG39" s="44"/>
      <c r="BYH39" s="44"/>
      <c r="BYI39" s="44"/>
      <c r="BYJ39" s="44"/>
      <c r="BYK39" s="44"/>
      <c r="BYL39" s="44"/>
      <c r="BYM39" s="44"/>
      <c r="BYN39" s="44"/>
      <c r="BYO39" s="44"/>
      <c r="BYP39" s="44"/>
      <c r="BYQ39" s="44"/>
      <c r="BYR39" s="44"/>
      <c r="BYS39" s="44"/>
      <c r="BYT39" s="44"/>
      <c r="BYU39" s="44"/>
      <c r="BYV39" s="44"/>
      <c r="BYW39" s="44"/>
      <c r="BYX39" s="44"/>
      <c r="BYY39" s="44"/>
      <c r="BYZ39" s="44"/>
      <c r="BZA39" s="44"/>
      <c r="BZB39" s="44"/>
      <c r="BZC39" s="44"/>
      <c r="BZD39" s="44"/>
      <c r="BZE39" s="44"/>
      <c r="BZF39" s="44"/>
      <c r="BZG39" s="44"/>
      <c r="BZH39" s="44"/>
      <c r="BZI39" s="44"/>
      <c r="BZJ39" s="44"/>
      <c r="BZK39" s="44"/>
      <c r="BZL39" s="44"/>
      <c r="BZM39" s="44"/>
      <c r="BZN39" s="44"/>
      <c r="BZO39" s="44"/>
      <c r="BZP39" s="44"/>
      <c r="BZQ39" s="44"/>
      <c r="BZR39" s="44"/>
      <c r="BZS39" s="44"/>
      <c r="BZT39" s="44"/>
      <c r="BZU39" s="44"/>
      <c r="BZV39" s="44"/>
      <c r="BZW39" s="44"/>
      <c r="BZX39" s="44"/>
      <c r="BZY39" s="44"/>
      <c r="BZZ39" s="44"/>
      <c r="CAA39" s="44"/>
      <c r="CAB39" s="44"/>
      <c r="CAC39" s="44"/>
      <c r="CAD39" s="44"/>
      <c r="CAE39" s="44"/>
      <c r="CAF39" s="44"/>
      <c r="CAG39" s="44"/>
      <c r="CAH39" s="44"/>
      <c r="CAI39" s="44"/>
      <c r="CAJ39" s="44"/>
      <c r="CAK39" s="44"/>
      <c r="CAL39" s="44"/>
      <c r="CAM39" s="44"/>
      <c r="CAN39" s="44"/>
      <c r="CAO39" s="44"/>
      <c r="CAP39" s="44"/>
      <c r="CAQ39" s="44"/>
      <c r="CAR39" s="44"/>
      <c r="CAS39" s="44"/>
      <c r="CAT39" s="44"/>
      <c r="CAU39" s="44"/>
      <c r="CAV39" s="44"/>
      <c r="CAW39" s="44"/>
      <c r="CAX39" s="44"/>
      <c r="CAY39" s="44"/>
      <c r="CAZ39" s="44"/>
      <c r="CBA39" s="44"/>
      <c r="CBB39" s="44"/>
      <c r="CBC39" s="44"/>
      <c r="CBD39" s="44"/>
      <c r="CBE39" s="44"/>
      <c r="CBF39" s="44"/>
      <c r="CBG39" s="44"/>
      <c r="CBH39" s="44"/>
      <c r="CBI39" s="44"/>
      <c r="CBJ39" s="44"/>
      <c r="CBK39" s="44"/>
      <c r="CBL39" s="44"/>
      <c r="CBM39" s="44"/>
      <c r="CBN39" s="44"/>
      <c r="CBO39" s="44"/>
      <c r="CBP39" s="44"/>
      <c r="CBQ39" s="44"/>
      <c r="CBR39" s="44"/>
      <c r="CBS39" s="44"/>
      <c r="CBT39" s="44"/>
      <c r="CBU39" s="44"/>
      <c r="CBV39" s="44"/>
      <c r="CBW39" s="44"/>
      <c r="CBX39" s="44"/>
      <c r="CBY39" s="44"/>
      <c r="CBZ39" s="44"/>
      <c r="CCA39" s="44"/>
      <c r="CCB39" s="44"/>
      <c r="CCC39" s="44"/>
      <c r="CCD39" s="44"/>
      <c r="CCE39" s="44"/>
      <c r="CCF39" s="44"/>
      <c r="CCG39" s="44"/>
      <c r="CCH39" s="44"/>
      <c r="CCI39" s="44"/>
      <c r="CCJ39" s="44"/>
      <c r="CCK39" s="44"/>
      <c r="CCL39" s="44"/>
      <c r="CCM39" s="44"/>
      <c r="CCN39" s="44"/>
      <c r="CCO39" s="44"/>
      <c r="CCP39" s="44"/>
      <c r="CCQ39" s="44"/>
      <c r="CCR39" s="44"/>
      <c r="CCS39" s="44"/>
      <c r="CCT39" s="44"/>
      <c r="CCU39" s="44"/>
      <c r="CCV39" s="44"/>
      <c r="CCW39" s="44"/>
      <c r="CCX39" s="44"/>
      <c r="CCY39" s="44"/>
      <c r="CCZ39" s="44"/>
      <c r="CDA39" s="44"/>
      <c r="CDB39" s="44"/>
      <c r="CDC39" s="44"/>
      <c r="CDD39" s="44"/>
      <c r="CDE39" s="44"/>
      <c r="CDF39" s="44"/>
      <c r="CDG39" s="44"/>
      <c r="CDH39" s="44"/>
      <c r="CDI39" s="44"/>
      <c r="CDJ39" s="44"/>
      <c r="CDK39" s="44"/>
      <c r="CDL39" s="44"/>
      <c r="CDM39" s="44"/>
      <c r="CDN39" s="44"/>
      <c r="CDO39" s="44"/>
      <c r="CDP39" s="44"/>
      <c r="CDQ39" s="44"/>
      <c r="CDR39" s="44"/>
      <c r="CDS39" s="44"/>
      <c r="CDT39" s="44"/>
      <c r="CDU39" s="44"/>
      <c r="CDV39" s="44"/>
      <c r="CDW39" s="44"/>
      <c r="CDX39" s="44"/>
      <c r="CDY39" s="44"/>
      <c r="CDZ39" s="44"/>
      <c r="CEA39" s="44"/>
      <c r="CEB39" s="44"/>
      <c r="CEC39" s="44"/>
      <c r="CED39" s="44"/>
      <c r="CEE39" s="44"/>
      <c r="CEF39" s="44"/>
      <c r="CEG39" s="44"/>
      <c r="CEH39" s="44"/>
      <c r="CEI39" s="44"/>
      <c r="CEJ39" s="44"/>
      <c r="CEK39" s="44"/>
      <c r="CEL39" s="44"/>
      <c r="CEM39" s="44"/>
      <c r="CEN39" s="44"/>
      <c r="CEO39" s="44"/>
      <c r="CEP39" s="44"/>
      <c r="CEQ39" s="44"/>
      <c r="CER39" s="44"/>
      <c r="CES39" s="44"/>
      <c r="CET39" s="44"/>
      <c r="CEU39" s="44"/>
      <c r="CEV39" s="44"/>
      <c r="CEW39" s="44"/>
      <c r="CEX39" s="44"/>
      <c r="CEY39" s="44"/>
      <c r="CEZ39" s="44"/>
      <c r="CFA39" s="44"/>
      <c r="CFB39" s="44"/>
      <c r="CFC39" s="44"/>
      <c r="CFD39" s="44"/>
      <c r="CFE39" s="44"/>
      <c r="CFF39" s="44"/>
      <c r="CFG39" s="44"/>
      <c r="CFH39" s="44"/>
      <c r="CFI39" s="44"/>
      <c r="CFJ39" s="44"/>
      <c r="CFK39" s="44"/>
      <c r="CFL39" s="44"/>
      <c r="CFM39" s="44"/>
      <c r="CFN39" s="44"/>
      <c r="CFO39" s="44"/>
      <c r="CFP39" s="44"/>
      <c r="CFQ39" s="44"/>
      <c r="CFR39" s="44"/>
      <c r="CFS39" s="44"/>
      <c r="CFT39" s="44"/>
      <c r="CFU39" s="44"/>
      <c r="CFV39" s="44"/>
      <c r="CFW39" s="44"/>
      <c r="CFX39" s="44"/>
      <c r="CFY39" s="44"/>
      <c r="CFZ39" s="44"/>
      <c r="CGA39" s="44"/>
      <c r="CGB39" s="44"/>
      <c r="CGC39" s="44"/>
      <c r="CGD39" s="44"/>
      <c r="CGE39" s="44"/>
      <c r="CGF39" s="44"/>
      <c r="CGG39" s="44"/>
      <c r="CGH39" s="44"/>
      <c r="CGI39" s="44"/>
      <c r="CGJ39" s="44"/>
      <c r="CGK39" s="44"/>
      <c r="CGL39" s="44"/>
      <c r="CGM39" s="44"/>
      <c r="CGN39" s="44"/>
      <c r="CGO39" s="44"/>
      <c r="CGP39" s="44"/>
      <c r="CGQ39" s="44"/>
      <c r="CGR39" s="44"/>
      <c r="CGS39" s="44"/>
      <c r="CGT39" s="44"/>
      <c r="CGU39" s="44"/>
      <c r="CGV39" s="44"/>
      <c r="CGW39" s="44"/>
      <c r="CGX39" s="44"/>
      <c r="CGY39" s="44"/>
      <c r="CGZ39" s="44"/>
      <c r="CHA39" s="44"/>
      <c r="CHB39" s="44"/>
      <c r="CHC39" s="44"/>
      <c r="CHD39" s="44"/>
      <c r="CHE39" s="44"/>
      <c r="CHF39" s="44"/>
      <c r="CHG39" s="44"/>
      <c r="CHH39" s="44"/>
      <c r="CHI39" s="44"/>
      <c r="CHJ39" s="44"/>
      <c r="CHK39" s="44"/>
      <c r="CHL39" s="44"/>
      <c r="CHM39" s="44"/>
      <c r="CHN39" s="44"/>
      <c r="CHO39" s="44"/>
      <c r="CHP39" s="44"/>
      <c r="CHQ39" s="44"/>
      <c r="CHR39" s="44"/>
      <c r="CHS39" s="44"/>
      <c r="CHT39" s="44"/>
      <c r="CHU39" s="44"/>
      <c r="CHV39" s="44"/>
      <c r="CHW39" s="44"/>
      <c r="CHX39" s="44"/>
      <c r="CHY39" s="44"/>
      <c r="CHZ39" s="44"/>
      <c r="CIA39" s="44"/>
      <c r="CIB39" s="44"/>
      <c r="CIC39" s="44"/>
      <c r="CID39" s="44"/>
      <c r="CIE39" s="44"/>
      <c r="CIF39" s="44"/>
      <c r="CIG39" s="44"/>
      <c r="CIH39" s="44"/>
      <c r="CII39" s="44"/>
      <c r="CIJ39" s="44"/>
      <c r="CIK39" s="44"/>
      <c r="CIL39" s="44"/>
      <c r="CIM39" s="44"/>
      <c r="CIN39" s="44"/>
      <c r="CIO39" s="44"/>
      <c r="CIP39" s="44"/>
      <c r="CIQ39" s="44"/>
      <c r="CIR39" s="44"/>
      <c r="CIS39" s="44"/>
      <c r="CIT39" s="44"/>
      <c r="CIU39" s="44"/>
      <c r="CIV39" s="44"/>
      <c r="CIW39" s="44"/>
      <c r="CIX39" s="44"/>
      <c r="CIY39" s="44"/>
      <c r="CIZ39" s="44"/>
      <c r="CJA39" s="44"/>
      <c r="CJB39" s="44"/>
      <c r="CJC39" s="44"/>
      <c r="CJD39" s="44"/>
      <c r="CJE39" s="44"/>
      <c r="CJF39" s="44"/>
      <c r="CJG39" s="44"/>
      <c r="CJH39" s="44"/>
      <c r="CJI39" s="44"/>
      <c r="CJJ39" s="44"/>
      <c r="CJK39" s="44"/>
      <c r="CJL39" s="44"/>
      <c r="CJM39" s="44"/>
      <c r="CJN39" s="44"/>
      <c r="CJO39" s="44"/>
      <c r="CJP39" s="44"/>
      <c r="CJQ39" s="44"/>
      <c r="CJR39" s="44"/>
      <c r="CJS39" s="44"/>
      <c r="CJT39" s="44"/>
      <c r="CJU39" s="44"/>
      <c r="CJV39" s="44"/>
      <c r="CJW39" s="44"/>
      <c r="CJX39" s="44"/>
      <c r="CJY39" s="44"/>
      <c r="CJZ39" s="44"/>
      <c r="CKA39" s="44"/>
      <c r="CKB39" s="44"/>
      <c r="CKC39" s="44"/>
      <c r="CKD39" s="44"/>
      <c r="CKE39" s="44"/>
      <c r="CKF39" s="44"/>
      <c r="CKG39" s="44"/>
      <c r="CKH39" s="44"/>
      <c r="CKI39" s="44"/>
      <c r="CKJ39" s="44"/>
      <c r="CKK39" s="44"/>
      <c r="CKL39" s="44"/>
      <c r="CKM39" s="44"/>
      <c r="CKN39" s="44"/>
      <c r="CKO39" s="44"/>
      <c r="CKP39" s="44"/>
      <c r="CKQ39" s="44"/>
      <c r="CKR39" s="44"/>
      <c r="CKS39" s="44"/>
      <c r="CKT39" s="44"/>
      <c r="CKU39" s="44"/>
      <c r="CKV39" s="44"/>
      <c r="CKW39" s="44"/>
      <c r="CKX39" s="44"/>
      <c r="CKY39" s="44"/>
      <c r="CKZ39" s="44"/>
      <c r="CLA39" s="44"/>
      <c r="CLB39" s="44"/>
      <c r="CLC39" s="44"/>
      <c r="CLD39" s="44"/>
      <c r="CLE39" s="44"/>
      <c r="CLF39" s="44"/>
      <c r="CLG39" s="44"/>
      <c r="CLH39" s="44"/>
      <c r="CLI39" s="44"/>
      <c r="CLJ39" s="44"/>
      <c r="CLK39" s="44"/>
      <c r="CLL39" s="44"/>
      <c r="CLM39" s="44"/>
      <c r="CLN39" s="44"/>
      <c r="CLO39" s="44"/>
      <c r="CLP39" s="44"/>
      <c r="CLQ39" s="44"/>
      <c r="CLR39" s="44"/>
      <c r="CLS39" s="44"/>
      <c r="CLT39" s="44"/>
      <c r="CLU39" s="44"/>
      <c r="CLV39" s="44"/>
      <c r="CLW39" s="44"/>
      <c r="CLX39" s="44"/>
      <c r="CLY39" s="44"/>
      <c r="CLZ39" s="44"/>
      <c r="CMA39" s="44"/>
      <c r="CMB39" s="44"/>
      <c r="CMC39" s="44"/>
      <c r="CMD39" s="44"/>
      <c r="CME39" s="44"/>
      <c r="CMF39" s="44"/>
      <c r="CMG39" s="44"/>
      <c r="CMH39" s="44"/>
      <c r="CMI39" s="44"/>
      <c r="CMJ39" s="44"/>
      <c r="CMK39" s="44"/>
      <c r="CML39" s="44"/>
      <c r="CMM39" s="44"/>
      <c r="CMN39" s="44"/>
      <c r="CMO39" s="44"/>
      <c r="CMP39" s="44"/>
      <c r="CMQ39" s="44"/>
      <c r="CMR39" s="44"/>
      <c r="CMS39" s="44"/>
      <c r="CMT39" s="44"/>
      <c r="CMU39" s="44"/>
      <c r="CMV39" s="44"/>
      <c r="CMW39" s="44"/>
      <c r="CMX39" s="44"/>
      <c r="CMY39" s="44"/>
      <c r="CMZ39" s="44"/>
      <c r="CNA39" s="44"/>
      <c r="CNB39" s="44"/>
      <c r="CNC39" s="44"/>
      <c r="CND39" s="44"/>
      <c r="CNE39" s="44"/>
      <c r="CNF39" s="44"/>
      <c r="CNG39" s="44"/>
      <c r="CNH39" s="44"/>
      <c r="CNI39" s="44"/>
      <c r="CNJ39" s="44"/>
      <c r="CNK39" s="44"/>
      <c r="CNL39" s="44"/>
      <c r="CNM39" s="44"/>
      <c r="CNN39" s="44"/>
      <c r="CNO39" s="44"/>
      <c r="CNP39" s="44"/>
      <c r="CNQ39" s="44"/>
      <c r="CNR39" s="44"/>
      <c r="CNS39" s="44"/>
      <c r="CNT39" s="44"/>
      <c r="CNU39" s="44"/>
      <c r="CNV39" s="44"/>
      <c r="CNW39" s="44"/>
      <c r="CNX39" s="44"/>
      <c r="CNY39" s="44"/>
      <c r="CNZ39" s="44"/>
      <c r="COA39" s="44"/>
      <c r="COB39" s="44"/>
      <c r="COC39" s="44"/>
      <c r="COD39" s="44"/>
      <c r="COE39" s="44"/>
      <c r="COF39" s="44"/>
      <c r="COG39" s="44"/>
      <c r="COH39" s="44"/>
      <c r="COI39" s="44"/>
      <c r="COJ39" s="44"/>
      <c r="COK39" s="44"/>
      <c r="COL39" s="44"/>
      <c r="COM39" s="44"/>
      <c r="CON39" s="44"/>
      <c r="COO39" s="44"/>
      <c r="COP39" s="44"/>
      <c r="COQ39" s="44"/>
      <c r="COR39" s="44"/>
      <c r="COS39" s="44"/>
      <c r="COT39" s="44"/>
      <c r="COU39" s="44"/>
      <c r="COV39" s="44"/>
      <c r="COW39" s="44"/>
      <c r="COX39" s="44"/>
      <c r="COY39" s="44"/>
      <c r="COZ39" s="44"/>
      <c r="CPA39" s="44"/>
      <c r="CPB39" s="44"/>
      <c r="CPC39" s="44"/>
      <c r="CPD39" s="44"/>
      <c r="CPE39" s="44"/>
      <c r="CPF39" s="44"/>
      <c r="CPG39" s="44"/>
      <c r="CPH39" s="44"/>
      <c r="CPI39" s="44"/>
      <c r="CPJ39" s="44"/>
      <c r="CPK39" s="44"/>
      <c r="CPL39" s="44"/>
      <c r="CPM39" s="44"/>
      <c r="CPN39" s="44"/>
      <c r="CPO39" s="44"/>
      <c r="CPP39" s="44"/>
      <c r="CPQ39" s="44"/>
      <c r="CPR39" s="44"/>
      <c r="CPS39" s="44"/>
      <c r="CPT39" s="44"/>
      <c r="CPU39" s="44"/>
      <c r="CPV39" s="44"/>
      <c r="CPW39" s="44"/>
      <c r="CPX39" s="44"/>
      <c r="CPY39" s="44"/>
      <c r="CPZ39" s="44"/>
      <c r="CQA39" s="44"/>
      <c r="CQB39" s="44"/>
      <c r="CQC39" s="44"/>
      <c r="CQD39" s="44"/>
      <c r="CQE39" s="44"/>
      <c r="CQF39" s="44"/>
      <c r="CQG39" s="44"/>
      <c r="CQH39" s="44"/>
      <c r="CQI39" s="44"/>
      <c r="CQJ39" s="44"/>
      <c r="CQK39" s="44"/>
      <c r="CQL39" s="44"/>
      <c r="CQM39" s="44"/>
      <c r="CQN39" s="44"/>
      <c r="CQO39" s="44"/>
      <c r="CQP39" s="44"/>
      <c r="CQQ39" s="44"/>
      <c r="CQR39" s="44"/>
      <c r="CQS39" s="44"/>
      <c r="CQT39" s="44"/>
      <c r="CQU39" s="44"/>
      <c r="CQV39" s="44"/>
      <c r="CQW39" s="44"/>
      <c r="CQX39" s="44"/>
      <c r="CQY39" s="44"/>
      <c r="CQZ39" s="44"/>
      <c r="CRA39" s="44"/>
      <c r="CRB39" s="44"/>
      <c r="CRC39" s="44"/>
      <c r="CRD39" s="44"/>
      <c r="CRE39" s="44"/>
      <c r="CRF39" s="44"/>
      <c r="CRG39" s="44"/>
      <c r="CRH39" s="44"/>
      <c r="CRI39" s="44"/>
      <c r="CRJ39" s="44"/>
      <c r="CRK39" s="44"/>
      <c r="CRL39" s="44"/>
      <c r="CRM39" s="44"/>
      <c r="CRN39" s="44"/>
      <c r="CRO39" s="44"/>
      <c r="CRP39" s="44"/>
      <c r="CRQ39" s="44"/>
      <c r="CRR39" s="44"/>
      <c r="CRS39" s="44"/>
      <c r="CRT39" s="44"/>
      <c r="CRU39" s="44"/>
      <c r="CRV39" s="44"/>
      <c r="CRW39" s="44"/>
      <c r="CRX39" s="44"/>
      <c r="CRY39" s="44"/>
      <c r="CRZ39" s="44"/>
      <c r="CSA39" s="44"/>
      <c r="CSB39" s="44"/>
      <c r="CSC39" s="44"/>
      <c r="CSD39" s="44"/>
      <c r="CSE39" s="44"/>
      <c r="CSF39" s="44"/>
      <c r="CSG39" s="44"/>
      <c r="CSH39" s="44"/>
      <c r="CSI39" s="44"/>
      <c r="CSJ39" s="44"/>
      <c r="CSK39" s="44"/>
      <c r="CSL39" s="44"/>
      <c r="CSM39" s="44"/>
      <c r="CSN39" s="44"/>
      <c r="CSO39" s="44"/>
      <c r="CSP39" s="44"/>
      <c r="CSQ39" s="44"/>
      <c r="CSR39" s="44"/>
      <c r="CSS39" s="44"/>
      <c r="CST39" s="44"/>
      <c r="CSU39" s="44"/>
      <c r="CSV39" s="44"/>
      <c r="CSW39" s="44"/>
      <c r="CSX39" s="44"/>
      <c r="CSY39" s="44"/>
      <c r="CSZ39" s="44"/>
      <c r="CTA39" s="44"/>
      <c r="CTB39" s="44"/>
      <c r="CTC39" s="44"/>
      <c r="CTD39" s="44"/>
      <c r="CTE39" s="44"/>
      <c r="CTF39" s="44"/>
      <c r="CTG39" s="44"/>
      <c r="CTH39" s="44"/>
      <c r="CTI39" s="44"/>
      <c r="CTJ39" s="44"/>
      <c r="CTK39" s="44"/>
      <c r="CTL39" s="44"/>
      <c r="CTM39" s="44"/>
      <c r="CTN39" s="44"/>
      <c r="CTO39" s="44"/>
      <c r="CTP39" s="44"/>
      <c r="CTQ39" s="44"/>
      <c r="CTR39" s="44"/>
      <c r="CTS39" s="44"/>
      <c r="CTT39" s="44"/>
      <c r="CTU39" s="44"/>
      <c r="CTV39" s="44"/>
      <c r="CTW39" s="44"/>
      <c r="CTX39" s="44"/>
      <c r="CTY39" s="44"/>
      <c r="CTZ39" s="44"/>
      <c r="CUA39" s="44"/>
      <c r="CUB39" s="44"/>
      <c r="CUC39" s="44"/>
      <c r="CUD39" s="44"/>
      <c r="CUE39" s="44"/>
      <c r="CUF39" s="44"/>
      <c r="CUG39" s="44"/>
      <c r="CUH39" s="44"/>
      <c r="CUI39" s="44"/>
      <c r="CUJ39" s="44"/>
      <c r="CUK39" s="44"/>
      <c r="CUL39" s="44"/>
      <c r="CUM39" s="44"/>
      <c r="CUN39" s="44"/>
      <c r="CUO39" s="44"/>
      <c r="CUP39" s="44"/>
      <c r="CUQ39" s="44"/>
      <c r="CUR39" s="44"/>
      <c r="CUS39" s="44"/>
      <c r="CUT39" s="44"/>
      <c r="CUU39" s="44"/>
      <c r="CUV39" s="44"/>
      <c r="CUW39" s="44"/>
      <c r="CUX39" s="44"/>
      <c r="CUY39" s="44"/>
      <c r="CUZ39" s="44"/>
      <c r="CVA39" s="44"/>
      <c r="CVB39" s="44"/>
      <c r="CVC39" s="44"/>
      <c r="CVD39" s="44"/>
      <c r="CVE39" s="44"/>
      <c r="CVF39" s="44"/>
      <c r="CVG39" s="44"/>
      <c r="CVH39" s="44"/>
      <c r="CVI39" s="44"/>
      <c r="CVJ39" s="44"/>
      <c r="CVK39" s="44"/>
      <c r="CVL39" s="44"/>
      <c r="CVM39" s="44"/>
      <c r="CVN39" s="44"/>
      <c r="CVO39" s="44"/>
      <c r="CVP39" s="44"/>
      <c r="CVQ39" s="44"/>
      <c r="CVR39" s="44"/>
      <c r="CVS39" s="44"/>
      <c r="CVT39" s="44"/>
      <c r="CVU39" s="44"/>
      <c r="CVV39" s="44"/>
      <c r="CVW39" s="44"/>
      <c r="CVX39" s="44"/>
      <c r="CVY39" s="44"/>
      <c r="CVZ39" s="44"/>
      <c r="CWA39" s="44"/>
      <c r="CWB39" s="44"/>
      <c r="CWC39" s="44"/>
      <c r="CWD39" s="44"/>
      <c r="CWE39" s="44"/>
      <c r="CWF39" s="44"/>
      <c r="CWG39" s="44"/>
      <c r="CWH39" s="44"/>
      <c r="CWI39" s="44"/>
      <c r="CWJ39" s="44"/>
      <c r="CWK39" s="44"/>
      <c r="CWL39" s="44"/>
      <c r="CWM39" s="44"/>
      <c r="CWN39" s="44"/>
      <c r="CWO39" s="44"/>
      <c r="CWP39" s="44"/>
      <c r="CWQ39" s="44"/>
      <c r="CWR39" s="44"/>
      <c r="CWS39" s="44"/>
      <c r="CWT39" s="44"/>
      <c r="CWU39" s="44"/>
      <c r="CWV39" s="44"/>
      <c r="CWW39" s="44"/>
      <c r="CWX39" s="44"/>
      <c r="CWY39" s="44"/>
      <c r="CWZ39" s="44"/>
      <c r="CXA39" s="44"/>
      <c r="CXB39" s="44"/>
      <c r="CXC39" s="44"/>
      <c r="CXD39" s="44"/>
      <c r="CXE39" s="44"/>
      <c r="CXF39" s="44"/>
      <c r="CXG39" s="44"/>
      <c r="CXH39" s="44"/>
      <c r="CXI39" s="44"/>
      <c r="CXJ39" s="44"/>
      <c r="CXK39" s="44"/>
      <c r="CXL39" s="44"/>
      <c r="CXM39" s="44"/>
      <c r="CXN39" s="44"/>
      <c r="CXO39" s="44"/>
      <c r="CXP39" s="44"/>
      <c r="CXQ39" s="44"/>
      <c r="CXR39" s="44"/>
      <c r="CXS39" s="44"/>
      <c r="CXT39" s="44"/>
      <c r="CXU39" s="44"/>
      <c r="CXV39" s="44"/>
      <c r="CXW39" s="44"/>
      <c r="CXX39" s="44"/>
      <c r="CXY39" s="44"/>
      <c r="CXZ39" s="44"/>
      <c r="CYA39" s="44"/>
      <c r="CYB39" s="44"/>
      <c r="CYC39" s="44"/>
      <c r="CYD39" s="44"/>
      <c r="CYE39" s="44"/>
      <c r="CYF39" s="44"/>
      <c r="CYG39" s="44"/>
      <c r="CYH39" s="44"/>
      <c r="CYI39" s="44"/>
      <c r="CYJ39" s="44"/>
      <c r="CYK39" s="44"/>
      <c r="CYL39" s="44"/>
      <c r="CYM39" s="44"/>
      <c r="CYN39" s="44"/>
      <c r="CYO39" s="44"/>
      <c r="CYP39" s="44"/>
      <c r="CYQ39" s="44"/>
      <c r="CYR39" s="44"/>
      <c r="CYS39" s="44"/>
      <c r="CYT39" s="44"/>
      <c r="CYU39" s="44"/>
      <c r="CYV39" s="44"/>
      <c r="CYW39" s="44"/>
      <c r="CYX39" s="44"/>
      <c r="CYY39" s="44"/>
      <c r="CYZ39" s="44"/>
      <c r="CZA39" s="44"/>
      <c r="CZB39" s="44"/>
      <c r="CZC39" s="44"/>
      <c r="CZD39" s="44"/>
      <c r="CZE39" s="44"/>
      <c r="CZF39" s="44"/>
      <c r="CZG39" s="44"/>
      <c r="CZH39" s="44"/>
      <c r="CZI39" s="44"/>
      <c r="CZJ39" s="44"/>
      <c r="CZK39" s="44"/>
      <c r="CZL39" s="44"/>
      <c r="CZM39" s="44"/>
      <c r="CZN39" s="44"/>
      <c r="CZO39" s="44"/>
      <c r="CZP39" s="44"/>
      <c r="CZQ39" s="44"/>
      <c r="CZR39" s="44"/>
      <c r="CZS39" s="44"/>
      <c r="CZT39" s="44"/>
      <c r="CZU39" s="44"/>
      <c r="CZV39" s="44"/>
      <c r="CZW39" s="44"/>
      <c r="CZX39" s="44"/>
      <c r="CZY39" s="44"/>
      <c r="CZZ39" s="44"/>
      <c r="DAA39" s="44"/>
      <c r="DAB39" s="44"/>
      <c r="DAC39" s="44"/>
      <c r="DAD39" s="44"/>
      <c r="DAE39" s="44"/>
      <c r="DAF39" s="44"/>
      <c r="DAG39" s="44"/>
      <c r="DAH39" s="44"/>
      <c r="DAI39" s="44"/>
      <c r="DAJ39" s="44"/>
      <c r="DAK39" s="44"/>
      <c r="DAL39" s="44"/>
      <c r="DAM39" s="44"/>
      <c r="DAN39" s="44"/>
      <c r="DAO39" s="44"/>
      <c r="DAP39" s="44"/>
      <c r="DAQ39" s="44"/>
      <c r="DAR39" s="44"/>
      <c r="DAS39" s="44"/>
      <c r="DAT39" s="44"/>
      <c r="DAU39" s="44"/>
      <c r="DAV39" s="44"/>
      <c r="DAW39" s="44"/>
      <c r="DAX39" s="44"/>
      <c r="DAY39" s="44"/>
      <c r="DAZ39" s="44"/>
      <c r="DBA39" s="44"/>
      <c r="DBB39" s="44"/>
      <c r="DBC39" s="44"/>
      <c r="DBD39" s="44"/>
      <c r="DBE39" s="44"/>
      <c r="DBF39" s="44"/>
      <c r="DBG39" s="44"/>
      <c r="DBH39" s="44"/>
      <c r="DBI39" s="44"/>
      <c r="DBJ39" s="44"/>
      <c r="DBK39" s="44"/>
      <c r="DBL39" s="44"/>
      <c r="DBM39" s="44"/>
      <c r="DBN39" s="44"/>
      <c r="DBO39" s="44"/>
      <c r="DBP39" s="44"/>
      <c r="DBQ39" s="44"/>
      <c r="DBR39" s="44"/>
      <c r="DBS39" s="44"/>
      <c r="DBT39" s="44"/>
      <c r="DBU39" s="44"/>
      <c r="DBV39" s="44"/>
      <c r="DBW39" s="44"/>
      <c r="DBX39" s="44"/>
      <c r="DBY39" s="44"/>
      <c r="DBZ39" s="44"/>
      <c r="DCA39" s="44"/>
      <c r="DCB39" s="44"/>
      <c r="DCC39" s="44"/>
      <c r="DCD39" s="44"/>
      <c r="DCE39" s="44"/>
      <c r="DCF39" s="44"/>
      <c r="DCG39" s="44"/>
      <c r="DCH39" s="44"/>
      <c r="DCI39" s="44"/>
      <c r="DCJ39" s="44"/>
      <c r="DCK39" s="44"/>
      <c r="DCL39" s="44"/>
      <c r="DCM39" s="44"/>
      <c r="DCN39" s="44"/>
      <c r="DCO39" s="44"/>
      <c r="DCP39" s="44"/>
      <c r="DCQ39" s="44"/>
      <c r="DCR39" s="44"/>
      <c r="DCS39" s="44"/>
      <c r="DCT39" s="44"/>
      <c r="DCU39" s="44"/>
      <c r="DCV39" s="44"/>
      <c r="DCW39" s="44"/>
      <c r="DCX39" s="44"/>
      <c r="DCY39" s="44"/>
      <c r="DCZ39" s="44"/>
      <c r="DDA39" s="44"/>
      <c r="DDB39" s="44"/>
      <c r="DDC39" s="44"/>
      <c r="DDD39" s="44"/>
      <c r="DDE39" s="44"/>
      <c r="DDF39" s="44"/>
      <c r="DDG39" s="44"/>
      <c r="DDH39" s="44"/>
      <c r="DDI39" s="44"/>
      <c r="DDJ39" s="44"/>
      <c r="DDK39" s="44"/>
      <c r="DDL39" s="44"/>
      <c r="DDM39" s="44"/>
      <c r="DDN39" s="44"/>
      <c r="DDO39" s="44"/>
      <c r="DDP39" s="44"/>
      <c r="DDQ39" s="44"/>
      <c r="DDR39" s="44"/>
      <c r="DDS39" s="44"/>
      <c r="DDT39" s="44"/>
      <c r="DDU39" s="44"/>
      <c r="DDV39" s="44"/>
      <c r="DDW39" s="44"/>
      <c r="DDX39" s="44"/>
      <c r="DDY39" s="44"/>
      <c r="DDZ39" s="44"/>
      <c r="DEA39" s="44"/>
      <c r="DEB39" s="44"/>
      <c r="DEC39" s="44"/>
      <c r="DED39" s="44"/>
      <c r="DEE39" s="44"/>
      <c r="DEF39" s="44"/>
      <c r="DEG39" s="44"/>
      <c r="DEH39" s="44"/>
      <c r="DEI39" s="44"/>
      <c r="DEJ39" s="44"/>
      <c r="DEK39" s="44"/>
      <c r="DEL39" s="44"/>
      <c r="DEM39" s="44"/>
      <c r="DEN39" s="44"/>
      <c r="DEO39" s="44"/>
      <c r="DEP39" s="44"/>
      <c r="DEQ39" s="44"/>
      <c r="DER39" s="44"/>
      <c r="DES39" s="44"/>
      <c r="DET39" s="44"/>
      <c r="DEU39" s="44"/>
      <c r="DEV39" s="44"/>
      <c r="DEW39" s="44"/>
      <c r="DEX39" s="44"/>
      <c r="DEY39" s="44"/>
      <c r="DEZ39" s="44"/>
      <c r="DFA39" s="44"/>
      <c r="DFB39" s="44"/>
      <c r="DFC39" s="44"/>
      <c r="DFD39" s="44"/>
      <c r="DFE39" s="44"/>
      <c r="DFF39" s="44"/>
      <c r="DFG39" s="44"/>
      <c r="DFH39" s="44"/>
      <c r="DFI39" s="44"/>
      <c r="DFJ39" s="44"/>
      <c r="DFK39" s="44"/>
      <c r="DFL39" s="44"/>
      <c r="DFM39" s="44"/>
      <c r="DFN39" s="44"/>
      <c r="DFO39" s="44"/>
      <c r="DFP39" s="44"/>
      <c r="DFQ39" s="44"/>
      <c r="DFR39" s="44"/>
      <c r="DFS39" s="44"/>
      <c r="DFT39" s="44"/>
      <c r="DFU39" s="44"/>
      <c r="DFV39" s="44"/>
      <c r="DFW39" s="44"/>
      <c r="DFX39" s="44"/>
      <c r="DFY39" s="44"/>
      <c r="DFZ39" s="44"/>
      <c r="DGA39" s="44"/>
      <c r="DGB39" s="44"/>
      <c r="DGC39" s="44"/>
      <c r="DGD39" s="44"/>
      <c r="DGE39" s="44"/>
      <c r="DGF39" s="44"/>
      <c r="DGG39" s="44"/>
      <c r="DGH39" s="44"/>
      <c r="DGI39" s="44"/>
      <c r="DGJ39" s="44"/>
      <c r="DGK39" s="44"/>
      <c r="DGL39" s="44"/>
      <c r="DGM39" s="44"/>
      <c r="DGN39" s="44"/>
      <c r="DGO39" s="44"/>
      <c r="DGP39" s="44"/>
      <c r="DGQ39" s="44"/>
      <c r="DGR39" s="44"/>
      <c r="DGS39" s="44"/>
      <c r="DGT39" s="44"/>
      <c r="DGU39" s="44"/>
      <c r="DGV39" s="44"/>
      <c r="DGW39" s="44"/>
      <c r="DGX39" s="44"/>
      <c r="DGY39" s="44"/>
      <c r="DGZ39" s="44"/>
      <c r="DHA39" s="44"/>
      <c r="DHB39" s="44"/>
      <c r="DHC39" s="44"/>
      <c r="DHD39" s="44"/>
      <c r="DHE39" s="44"/>
      <c r="DHF39" s="44"/>
      <c r="DHG39" s="44"/>
      <c r="DHH39" s="44"/>
      <c r="DHI39" s="44"/>
      <c r="DHJ39" s="44"/>
      <c r="DHK39" s="44"/>
      <c r="DHL39" s="44"/>
      <c r="DHM39" s="44"/>
      <c r="DHN39" s="44"/>
      <c r="DHO39" s="44"/>
      <c r="DHP39" s="44"/>
      <c r="DHQ39" s="44"/>
      <c r="DHR39" s="44"/>
      <c r="DHS39" s="44"/>
      <c r="DHT39" s="44"/>
      <c r="DHU39" s="44"/>
      <c r="DHV39" s="44"/>
      <c r="DHW39" s="44"/>
      <c r="DHX39" s="44"/>
      <c r="DHY39" s="44"/>
      <c r="DHZ39" s="44"/>
      <c r="DIA39" s="44"/>
      <c r="DIB39" s="44"/>
      <c r="DIC39" s="44"/>
      <c r="DID39" s="44"/>
      <c r="DIE39" s="44"/>
      <c r="DIF39" s="44"/>
      <c r="DIG39" s="44"/>
      <c r="DIH39" s="44"/>
      <c r="DII39" s="44"/>
      <c r="DIJ39" s="44"/>
      <c r="DIK39" s="44"/>
      <c r="DIL39" s="44"/>
      <c r="DIM39" s="44"/>
      <c r="DIN39" s="44"/>
      <c r="DIO39" s="44"/>
      <c r="DIP39" s="44"/>
      <c r="DIQ39" s="44"/>
      <c r="DIR39" s="44"/>
      <c r="DIS39" s="44"/>
      <c r="DIT39" s="44"/>
      <c r="DIU39" s="44"/>
      <c r="DIV39" s="44"/>
      <c r="DIW39" s="44"/>
      <c r="DIX39" s="44"/>
      <c r="DIY39" s="44"/>
      <c r="DIZ39" s="44"/>
      <c r="DJA39" s="44"/>
      <c r="DJB39" s="44"/>
      <c r="DJC39" s="44"/>
      <c r="DJD39" s="44"/>
      <c r="DJE39" s="44"/>
      <c r="DJF39" s="44"/>
      <c r="DJG39" s="44"/>
      <c r="DJH39" s="44"/>
      <c r="DJI39" s="44"/>
      <c r="DJJ39" s="44"/>
      <c r="DJK39" s="44"/>
      <c r="DJL39" s="44"/>
      <c r="DJM39" s="44"/>
      <c r="DJN39" s="44"/>
      <c r="DJO39" s="44"/>
      <c r="DJP39" s="44"/>
      <c r="DJQ39" s="44"/>
      <c r="DJR39" s="44"/>
      <c r="DJS39" s="44"/>
      <c r="DJT39" s="44"/>
      <c r="DJU39" s="44"/>
      <c r="DJV39" s="44"/>
      <c r="DJW39" s="44"/>
      <c r="DJX39" s="44"/>
      <c r="DJY39" s="44"/>
      <c r="DJZ39" s="44"/>
      <c r="DKA39" s="44"/>
      <c r="DKB39" s="44"/>
      <c r="DKC39" s="44"/>
      <c r="DKD39" s="44"/>
      <c r="DKE39" s="44"/>
      <c r="DKF39" s="44"/>
      <c r="DKG39" s="44"/>
      <c r="DKH39" s="44"/>
      <c r="DKI39" s="44"/>
      <c r="DKJ39" s="44"/>
      <c r="DKK39" s="44"/>
      <c r="DKL39" s="44"/>
      <c r="DKM39" s="44"/>
      <c r="DKN39" s="44"/>
      <c r="DKO39" s="44"/>
      <c r="DKP39" s="44"/>
      <c r="DKQ39" s="44"/>
      <c r="DKR39" s="44"/>
      <c r="DKS39" s="44"/>
      <c r="DKT39" s="44"/>
      <c r="DKU39" s="44"/>
      <c r="DKV39" s="44"/>
      <c r="DKW39" s="44"/>
      <c r="DKX39" s="44"/>
      <c r="DKY39" s="44"/>
      <c r="DKZ39" s="44"/>
      <c r="DLA39" s="44"/>
      <c r="DLB39" s="44"/>
      <c r="DLC39" s="44"/>
      <c r="DLD39" s="44"/>
      <c r="DLE39" s="44"/>
      <c r="DLF39" s="44"/>
      <c r="DLG39" s="44"/>
      <c r="DLH39" s="44"/>
      <c r="DLI39" s="44"/>
      <c r="DLJ39" s="44"/>
      <c r="DLK39" s="44"/>
      <c r="DLL39" s="44"/>
      <c r="DLM39" s="44"/>
      <c r="DLN39" s="44"/>
      <c r="DLO39" s="44"/>
      <c r="DLP39" s="44"/>
      <c r="DLQ39" s="44"/>
      <c r="DLR39" s="44"/>
      <c r="DLS39" s="44"/>
      <c r="DLT39" s="44"/>
      <c r="DLU39" s="44"/>
      <c r="DLV39" s="44"/>
      <c r="DLW39" s="44"/>
      <c r="DLX39" s="44"/>
      <c r="DLY39" s="44"/>
      <c r="DLZ39" s="44"/>
      <c r="DMA39" s="44"/>
      <c r="DMB39" s="44"/>
      <c r="DMC39" s="44"/>
      <c r="DMD39" s="44"/>
      <c r="DME39" s="44"/>
      <c r="DMF39" s="44"/>
      <c r="DMG39" s="44"/>
      <c r="DMH39" s="44"/>
      <c r="DMI39" s="44"/>
      <c r="DMJ39" s="44"/>
      <c r="DMK39" s="44"/>
      <c r="DML39" s="44"/>
      <c r="DMM39" s="44"/>
      <c r="DMN39" s="44"/>
      <c r="DMO39" s="44"/>
      <c r="DMP39" s="44"/>
      <c r="DMQ39" s="44"/>
      <c r="DMR39" s="44"/>
      <c r="DMS39" s="44"/>
      <c r="DMT39" s="44"/>
      <c r="DMU39" s="44"/>
      <c r="DMV39" s="44"/>
      <c r="DMW39" s="44"/>
      <c r="DMX39" s="44"/>
      <c r="DMY39" s="44"/>
      <c r="DMZ39" s="44"/>
      <c r="DNA39" s="44"/>
      <c r="DNB39" s="44"/>
      <c r="DNC39" s="44"/>
      <c r="DND39" s="44"/>
      <c r="DNE39" s="44"/>
      <c r="DNF39" s="44"/>
      <c r="DNG39" s="44"/>
      <c r="DNH39" s="44"/>
      <c r="DNI39" s="44"/>
      <c r="DNJ39" s="44"/>
      <c r="DNK39" s="44"/>
      <c r="DNL39" s="44"/>
      <c r="DNM39" s="44"/>
      <c r="DNN39" s="44"/>
      <c r="DNO39" s="44"/>
      <c r="DNP39" s="44"/>
      <c r="DNQ39" s="44"/>
      <c r="DNR39" s="44"/>
      <c r="DNS39" s="44"/>
      <c r="DNT39" s="44"/>
      <c r="DNU39" s="44"/>
      <c r="DNV39" s="44"/>
      <c r="DNW39" s="44"/>
      <c r="DNX39" s="44"/>
      <c r="DNY39" s="44"/>
      <c r="DNZ39" s="44"/>
      <c r="DOA39" s="44"/>
      <c r="DOB39" s="44"/>
      <c r="DOC39" s="44"/>
      <c r="DOD39" s="44"/>
      <c r="DOE39" s="44"/>
      <c r="DOF39" s="44"/>
      <c r="DOG39" s="44"/>
      <c r="DOH39" s="44"/>
      <c r="DOI39" s="44"/>
      <c r="DOJ39" s="44"/>
      <c r="DOK39" s="44"/>
      <c r="DOL39" s="44"/>
      <c r="DOM39" s="44"/>
      <c r="DON39" s="44"/>
      <c r="DOO39" s="44"/>
      <c r="DOP39" s="44"/>
      <c r="DOQ39" s="44"/>
      <c r="DOR39" s="44"/>
      <c r="DOS39" s="44"/>
      <c r="DOT39" s="44"/>
      <c r="DOU39" s="44"/>
      <c r="DOV39" s="44"/>
      <c r="DOW39" s="44"/>
      <c r="DOX39" s="44"/>
      <c r="DOY39" s="44"/>
      <c r="DOZ39" s="44"/>
      <c r="DPA39" s="44"/>
      <c r="DPB39" s="44"/>
      <c r="DPC39" s="44"/>
      <c r="DPD39" s="44"/>
      <c r="DPE39" s="44"/>
      <c r="DPF39" s="44"/>
      <c r="DPG39" s="44"/>
      <c r="DPH39" s="44"/>
      <c r="DPI39" s="44"/>
      <c r="DPJ39" s="44"/>
      <c r="DPK39" s="44"/>
      <c r="DPL39" s="44"/>
      <c r="DPM39" s="44"/>
      <c r="DPN39" s="44"/>
      <c r="DPO39" s="44"/>
      <c r="DPP39" s="44"/>
      <c r="DPQ39" s="44"/>
      <c r="DPR39" s="44"/>
      <c r="DPS39" s="44"/>
      <c r="DPT39" s="44"/>
      <c r="DPU39" s="44"/>
      <c r="DPV39" s="44"/>
      <c r="DPW39" s="44"/>
      <c r="DPX39" s="44"/>
      <c r="DPY39" s="44"/>
      <c r="DPZ39" s="44"/>
      <c r="DQA39" s="44"/>
      <c r="DQB39" s="44"/>
      <c r="DQC39" s="44"/>
      <c r="DQD39" s="44"/>
      <c r="DQE39" s="44"/>
      <c r="DQF39" s="44"/>
      <c r="DQG39" s="44"/>
      <c r="DQH39" s="44"/>
      <c r="DQI39" s="44"/>
      <c r="DQJ39" s="44"/>
      <c r="DQK39" s="44"/>
      <c r="DQL39" s="44"/>
      <c r="DQM39" s="44"/>
      <c r="DQN39" s="44"/>
      <c r="DQO39" s="44"/>
      <c r="DQP39" s="44"/>
      <c r="DQQ39" s="44"/>
      <c r="DQR39" s="44"/>
      <c r="DQS39" s="44"/>
      <c r="DQT39" s="44"/>
      <c r="DQU39" s="44"/>
      <c r="DQV39" s="44"/>
      <c r="DQW39" s="44"/>
      <c r="DQX39" s="44"/>
      <c r="DQY39" s="44"/>
      <c r="DQZ39" s="44"/>
      <c r="DRA39" s="44"/>
      <c r="DRB39" s="44"/>
      <c r="DRC39" s="44"/>
      <c r="DRD39" s="44"/>
      <c r="DRE39" s="44"/>
      <c r="DRF39" s="44"/>
      <c r="DRG39" s="44"/>
      <c r="DRH39" s="44"/>
      <c r="DRI39" s="44"/>
      <c r="DRJ39" s="44"/>
      <c r="DRK39" s="44"/>
      <c r="DRL39" s="44"/>
      <c r="DRM39" s="44"/>
      <c r="DRN39" s="44"/>
      <c r="DRO39" s="44"/>
      <c r="DRP39" s="44"/>
      <c r="DRQ39" s="44"/>
      <c r="DRR39" s="44"/>
      <c r="DRS39" s="44"/>
      <c r="DRT39" s="44"/>
      <c r="DRU39" s="44"/>
      <c r="DRV39" s="44"/>
      <c r="DRW39" s="44"/>
      <c r="DRX39" s="44"/>
      <c r="DRY39" s="44"/>
      <c r="DRZ39" s="44"/>
      <c r="DSA39" s="44"/>
      <c r="DSB39" s="44"/>
      <c r="DSC39" s="44"/>
      <c r="DSD39" s="44"/>
      <c r="DSE39" s="44"/>
      <c r="DSF39" s="44"/>
      <c r="DSG39" s="44"/>
      <c r="DSH39" s="44"/>
      <c r="DSI39" s="44"/>
      <c r="DSJ39" s="44"/>
      <c r="DSK39" s="44"/>
      <c r="DSL39" s="44"/>
      <c r="DSM39" s="44"/>
      <c r="DSN39" s="44"/>
      <c r="DSO39" s="44"/>
      <c r="DSP39" s="44"/>
      <c r="DSQ39" s="44"/>
      <c r="DSR39" s="44"/>
      <c r="DSS39" s="44"/>
      <c r="DST39" s="44"/>
      <c r="DSU39" s="44"/>
      <c r="DSV39" s="44"/>
      <c r="DSW39" s="44"/>
      <c r="DSX39" s="44"/>
      <c r="DSY39" s="44"/>
      <c r="DSZ39" s="44"/>
      <c r="DTA39" s="44"/>
      <c r="DTB39" s="44"/>
      <c r="DTC39" s="44"/>
      <c r="DTD39" s="44"/>
      <c r="DTE39" s="44"/>
      <c r="DTF39" s="44"/>
      <c r="DTG39" s="44"/>
      <c r="DTH39" s="44"/>
      <c r="DTI39" s="44"/>
      <c r="DTJ39" s="44"/>
      <c r="DTK39" s="44"/>
      <c r="DTL39" s="44"/>
      <c r="DTM39" s="44"/>
      <c r="DTN39" s="44"/>
      <c r="DTO39" s="44"/>
      <c r="DTP39" s="44"/>
      <c r="DTQ39" s="44"/>
      <c r="DTR39" s="44"/>
      <c r="DTS39" s="44"/>
      <c r="DTT39" s="44"/>
      <c r="DTU39" s="44"/>
      <c r="DTV39" s="44"/>
      <c r="DTW39" s="44"/>
      <c r="DTX39" s="44"/>
      <c r="DTY39" s="44"/>
      <c r="DTZ39" s="44"/>
      <c r="DUA39" s="44"/>
      <c r="DUB39" s="44"/>
      <c r="DUC39" s="44"/>
      <c r="DUD39" s="44"/>
      <c r="DUE39" s="44"/>
      <c r="DUF39" s="44"/>
      <c r="DUG39" s="44"/>
      <c r="DUH39" s="44"/>
      <c r="DUI39" s="44"/>
      <c r="DUJ39" s="44"/>
      <c r="DUK39" s="44"/>
      <c r="DUL39" s="44"/>
      <c r="DUM39" s="44"/>
      <c r="DUN39" s="44"/>
      <c r="DUO39" s="44"/>
      <c r="DUP39" s="44"/>
      <c r="DUQ39" s="44"/>
      <c r="DUR39" s="44"/>
      <c r="DUS39" s="44"/>
      <c r="DUT39" s="44"/>
      <c r="DUU39" s="44"/>
      <c r="DUV39" s="44"/>
      <c r="DUW39" s="44"/>
      <c r="DUX39" s="44"/>
      <c r="DUY39" s="44"/>
      <c r="DUZ39" s="44"/>
      <c r="DVA39" s="44"/>
      <c r="DVB39" s="44"/>
      <c r="DVC39" s="44"/>
      <c r="DVD39" s="44"/>
      <c r="DVE39" s="44"/>
      <c r="DVF39" s="44"/>
      <c r="DVG39" s="44"/>
      <c r="DVH39" s="44"/>
      <c r="DVI39" s="44"/>
      <c r="DVJ39" s="44"/>
      <c r="DVK39" s="44"/>
      <c r="DVL39" s="44"/>
      <c r="DVM39" s="44"/>
      <c r="DVN39" s="44"/>
      <c r="DVO39" s="44"/>
      <c r="DVP39" s="44"/>
      <c r="DVQ39" s="44"/>
      <c r="DVR39" s="44"/>
      <c r="DVS39" s="44"/>
      <c r="DVT39" s="44"/>
      <c r="DVU39" s="44"/>
      <c r="DVV39" s="44"/>
      <c r="DVW39" s="44"/>
      <c r="DVX39" s="44"/>
      <c r="DVY39" s="44"/>
      <c r="DVZ39" s="44"/>
      <c r="DWA39" s="44"/>
      <c r="DWB39" s="44"/>
      <c r="DWC39" s="44"/>
      <c r="DWD39" s="44"/>
      <c r="DWE39" s="44"/>
      <c r="DWF39" s="44"/>
      <c r="DWG39" s="44"/>
      <c r="DWH39" s="44"/>
      <c r="DWI39" s="44"/>
      <c r="DWJ39" s="44"/>
      <c r="DWK39" s="44"/>
      <c r="DWL39" s="44"/>
      <c r="DWM39" s="44"/>
      <c r="DWN39" s="44"/>
      <c r="DWO39" s="44"/>
      <c r="DWP39" s="44"/>
      <c r="DWQ39" s="44"/>
      <c r="DWR39" s="44"/>
      <c r="DWS39" s="44"/>
      <c r="DWT39" s="44"/>
      <c r="DWU39" s="44"/>
      <c r="DWV39" s="44"/>
      <c r="DWW39" s="44"/>
      <c r="DWX39" s="44"/>
      <c r="DWY39" s="44"/>
      <c r="DWZ39" s="44"/>
      <c r="DXA39" s="44"/>
      <c r="DXB39" s="44"/>
      <c r="DXC39" s="44"/>
      <c r="DXD39" s="44"/>
      <c r="DXE39" s="44"/>
      <c r="DXF39" s="44"/>
      <c r="DXG39" s="44"/>
      <c r="DXH39" s="44"/>
      <c r="DXI39" s="44"/>
      <c r="DXJ39" s="44"/>
      <c r="DXK39" s="44"/>
      <c r="DXL39" s="44"/>
      <c r="DXM39" s="44"/>
      <c r="DXN39" s="44"/>
      <c r="DXO39" s="44"/>
      <c r="DXP39" s="44"/>
      <c r="DXQ39" s="44"/>
      <c r="DXR39" s="44"/>
      <c r="DXS39" s="44"/>
      <c r="DXT39" s="44"/>
      <c r="DXU39" s="44"/>
      <c r="DXV39" s="44"/>
      <c r="DXW39" s="44"/>
      <c r="DXX39" s="44"/>
      <c r="DXY39" s="44"/>
      <c r="DXZ39" s="44"/>
      <c r="DYA39" s="44"/>
      <c r="DYB39" s="44"/>
      <c r="DYC39" s="44"/>
      <c r="DYD39" s="44"/>
      <c r="DYE39" s="44"/>
      <c r="DYF39" s="44"/>
      <c r="DYG39" s="44"/>
      <c r="DYH39" s="44"/>
      <c r="DYI39" s="44"/>
      <c r="DYJ39" s="44"/>
      <c r="DYK39" s="44"/>
      <c r="DYL39" s="44"/>
      <c r="DYM39" s="44"/>
      <c r="DYN39" s="44"/>
      <c r="DYO39" s="44"/>
      <c r="DYP39" s="44"/>
      <c r="DYQ39" s="44"/>
      <c r="DYR39" s="44"/>
      <c r="DYS39" s="44"/>
      <c r="DYT39" s="44"/>
      <c r="DYU39" s="44"/>
      <c r="DYV39" s="44"/>
      <c r="DYW39" s="44"/>
      <c r="DYX39" s="44"/>
      <c r="DYY39" s="44"/>
      <c r="DYZ39" s="44"/>
      <c r="DZA39" s="44"/>
      <c r="DZB39" s="44"/>
      <c r="DZC39" s="44"/>
      <c r="DZD39" s="44"/>
      <c r="DZE39" s="44"/>
      <c r="DZF39" s="44"/>
      <c r="DZG39" s="44"/>
      <c r="DZH39" s="44"/>
      <c r="DZI39" s="44"/>
      <c r="DZJ39" s="44"/>
      <c r="DZK39" s="44"/>
      <c r="DZL39" s="44"/>
      <c r="DZM39" s="44"/>
      <c r="DZN39" s="44"/>
      <c r="DZO39" s="44"/>
      <c r="DZP39" s="44"/>
      <c r="DZQ39" s="44"/>
      <c r="DZR39" s="44"/>
      <c r="DZS39" s="44"/>
      <c r="DZT39" s="44"/>
      <c r="DZU39" s="44"/>
      <c r="DZV39" s="44"/>
      <c r="DZW39" s="44"/>
      <c r="DZX39" s="44"/>
      <c r="DZY39" s="44"/>
      <c r="DZZ39" s="44"/>
      <c r="EAA39" s="44"/>
      <c r="EAB39" s="44"/>
      <c r="EAC39" s="44"/>
      <c r="EAD39" s="44"/>
      <c r="EAE39" s="44"/>
      <c r="EAF39" s="44"/>
      <c r="EAG39" s="44"/>
      <c r="EAH39" s="44"/>
      <c r="EAI39" s="44"/>
      <c r="EAJ39" s="44"/>
      <c r="EAK39" s="44"/>
      <c r="EAL39" s="44"/>
      <c r="EAM39" s="44"/>
      <c r="EAN39" s="44"/>
      <c r="EAO39" s="44"/>
      <c r="EAP39" s="44"/>
      <c r="EAQ39" s="44"/>
      <c r="EAR39" s="44"/>
      <c r="EAS39" s="44"/>
      <c r="EAT39" s="44"/>
      <c r="EAU39" s="44"/>
      <c r="EAV39" s="44"/>
      <c r="EAW39" s="44"/>
      <c r="EAX39" s="44"/>
      <c r="EAY39" s="44"/>
      <c r="EAZ39" s="44"/>
      <c r="EBA39" s="44"/>
      <c r="EBB39" s="44"/>
      <c r="EBC39" s="44"/>
      <c r="EBD39" s="44"/>
      <c r="EBE39" s="44"/>
      <c r="EBF39" s="44"/>
      <c r="EBG39" s="44"/>
      <c r="EBH39" s="44"/>
      <c r="EBI39" s="44"/>
      <c r="EBJ39" s="44"/>
      <c r="EBK39" s="44"/>
      <c r="EBL39" s="44"/>
      <c r="EBM39" s="44"/>
      <c r="EBN39" s="44"/>
      <c r="EBO39" s="44"/>
      <c r="EBP39" s="44"/>
      <c r="EBQ39" s="44"/>
      <c r="EBR39" s="44"/>
      <c r="EBS39" s="44"/>
      <c r="EBT39" s="44"/>
      <c r="EBU39" s="44"/>
      <c r="EBV39" s="44"/>
      <c r="EBW39" s="44"/>
      <c r="EBX39" s="44"/>
      <c r="EBY39" s="44"/>
      <c r="EBZ39" s="44"/>
      <c r="ECA39" s="44"/>
      <c r="ECB39" s="44"/>
      <c r="ECC39" s="44"/>
      <c r="ECD39" s="44"/>
      <c r="ECE39" s="44"/>
      <c r="ECF39" s="44"/>
      <c r="ECG39" s="44"/>
      <c r="ECH39" s="44"/>
      <c r="ECI39" s="44"/>
      <c r="ECJ39" s="44"/>
      <c r="ECK39" s="44"/>
      <c r="ECL39" s="44"/>
      <c r="ECM39" s="44"/>
      <c r="ECN39" s="44"/>
      <c r="ECO39" s="44"/>
      <c r="ECP39" s="44"/>
      <c r="ECQ39" s="44"/>
      <c r="ECR39" s="44"/>
      <c r="ECS39" s="44"/>
      <c r="ECT39" s="44"/>
      <c r="ECU39" s="44"/>
      <c r="ECV39" s="44"/>
      <c r="ECW39" s="44"/>
      <c r="ECX39" s="44"/>
      <c r="ECY39" s="44"/>
      <c r="ECZ39" s="44"/>
      <c r="EDA39" s="44"/>
      <c r="EDB39" s="44"/>
      <c r="EDC39" s="44"/>
      <c r="EDD39" s="44"/>
      <c r="EDE39" s="44"/>
      <c r="EDF39" s="44"/>
      <c r="EDG39" s="44"/>
      <c r="EDH39" s="44"/>
      <c r="EDI39" s="44"/>
      <c r="EDJ39" s="44"/>
      <c r="EDK39" s="44"/>
      <c r="EDL39" s="44"/>
      <c r="EDM39" s="44"/>
      <c r="EDN39" s="44"/>
      <c r="EDO39" s="44"/>
      <c r="EDP39" s="44"/>
      <c r="EDQ39" s="44"/>
      <c r="EDR39" s="44"/>
      <c r="EDS39" s="44"/>
      <c r="EDT39" s="44"/>
      <c r="EDU39" s="44"/>
      <c r="EDV39" s="44"/>
      <c r="EDW39" s="44"/>
      <c r="EDX39" s="44"/>
      <c r="EDY39" s="44"/>
      <c r="EDZ39" s="44"/>
      <c r="EEA39" s="44"/>
      <c r="EEB39" s="44"/>
      <c r="EEC39" s="44"/>
      <c r="EED39" s="44"/>
      <c r="EEE39" s="44"/>
      <c r="EEF39" s="44"/>
      <c r="EEG39" s="44"/>
      <c r="EEH39" s="44"/>
      <c r="EEI39" s="44"/>
      <c r="EEJ39" s="44"/>
      <c r="EEK39" s="44"/>
      <c r="EEL39" s="44"/>
      <c r="EEM39" s="44"/>
      <c r="EEN39" s="44"/>
      <c r="EEO39" s="44"/>
      <c r="EEP39" s="44"/>
      <c r="EEQ39" s="44"/>
      <c r="EER39" s="44"/>
      <c r="EES39" s="44"/>
      <c r="EET39" s="44"/>
      <c r="EEU39" s="44"/>
      <c r="EEV39" s="44"/>
      <c r="EEW39" s="44"/>
      <c r="EEX39" s="44"/>
      <c r="EEY39" s="44"/>
      <c r="EEZ39" s="44"/>
      <c r="EFA39" s="44"/>
      <c r="EFB39" s="44"/>
      <c r="EFC39" s="44"/>
      <c r="EFD39" s="44"/>
      <c r="EFE39" s="44"/>
      <c r="EFF39" s="44"/>
      <c r="EFG39" s="44"/>
      <c r="EFH39" s="44"/>
      <c r="EFI39" s="44"/>
      <c r="EFJ39" s="44"/>
      <c r="EFK39" s="44"/>
      <c r="EFL39" s="44"/>
      <c r="EFM39" s="44"/>
      <c r="EFN39" s="44"/>
      <c r="EFO39" s="44"/>
      <c r="EFP39" s="44"/>
      <c r="EFQ39" s="44"/>
      <c r="EFR39" s="44"/>
      <c r="EFS39" s="44"/>
      <c r="EFT39" s="44"/>
      <c r="EFU39" s="44"/>
      <c r="EFV39" s="44"/>
      <c r="EFW39" s="44"/>
      <c r="EFX39" s="44"/>
      <c r="EFY39" s="44"/>
      <c r="EFZ39" s="44"/>
      <c r="EGA39" s="44"/>
      <c r="EGB39" s="44"/>
      <c r="EGC39" s="44"/>
      <c r="EGD39" s="44"/>
      <c r="EGE39" s="44"/>
      <c r="EGF39" s="44"/>
      <c r="EGG39" s="44"/>
      <c r="EGH39" s="44"/>
      <c r="EGI39" s="44"/>
      <c r="EGJ39" s="44"/>
      <c r="EGK39" s="44"/>
      <c r="EGL39" s="44"/>
      <c r="EGM39" s="44"/>
      <c r="EGN39" s="44"/>
      <c r="EGO39" s="44"/>
      <c r="EGP39" s="44"/>
      <c r="EGQ39" s="44"/>
      <c r="EGR39" s="44"/>
      <c r="EGS39" s="44"/>
      <c r="EGT39" s="44"/>
      <c r="EGU39" s="44"/>
      <c r="EGV39" s="44"/>
      <c r="EGW39" s="44"/>
      <c r="EGX39" s="44"/>
      <c r="EGY39" s="44"/>
      <c r="EGZ39" s="44"/>
      <c r="EHA39" s="44"/>
      <c r="EHB39" s="44"/>
      <c r="EHC39" s="44"/>
      <c r="EHD39" s="44"/>
      <c r="EHE39" s="44"/>
      <c r="EHF39" s="44"/>
      <c r="EHG39" s="44"/>
      <c r="EHH39" s="44"/>
      <c r="EHI39" s="44"/>
      <c r="EHJ39" s="44"/>
      <c r="EHK39" s="44"/>
      <c r="EHL39" s="44"/>
      <c r="EHM39" s="44"/>
      <c r="EHN39" s="44"/>
      <c r="EHO39" s="44"/>
      <c r="EHP39" s="44"/>
      <c r="EHQ39" s="44"/>
      <c r="EHR39" s="44"/>
      <c r="EHS39" s="44"/>
      <c r="EHT39" s="44"/>
      <c r="EHU39" s="44"/>
      <c r="EHV39" s="44"/>
      <c r="EHW39" s="44"/>
      <c r="EHX39" s="44"/>
      <c r="EHY39" s="44"/>
      <c r="EHZ39" s="44"/>
      <c r="EIA39" s="44"/>
      <c r="EIB39" s="44"/>
      <c r="EIC39" s="44"/>
      <c r="EID39" s="44"/>
      <c r="EIE39" s="44"/>
      <c r="EIF39" s="44"/>
      <c r="EIG39" s="44"/>
      <c r="EIH39" s="44"/>
      <c r="EII39" s="44"/>
      <c r="EIJ39" s="44"/>
      <c r="EIK39" s="44"/>
      <c r="EIL39" s="44"/>
      <c r="EIM39" s="44"/>
      <c r="EIN39" s="44"/>
      <c r="EIO39" s="44"/>
      <c r="EIP39" s="44"/>
      <c r="EIQ39" s="44"/>
      <c r="EIR39" s="44"/>
      <c r="EIS39" s="44"/>
      <c r="EIT39" s="44"/>
      <c r="EIU39" s="44"/>
      <c r="EIV39" s="44"/>
      <c r="EIW39" s="44"/>
      <c r="EIX39" s="44"/>
      <c r="EIY39" s="44"/>
      <c r="EIZ39" s="44"/>
      <c r="EJA39" s="44"/>
      <c r="EJB39" s="44"/>
      <c r="EJC39" s="44"/>
      <c r="EJD39" s="44"/>
      <c r="EJE39" s="44"/>
      <c r="EJF39" s="44"/>
      <c r="EJG39" s="44"/>
      <c r="EJH39" s="44"/>
      <c r="EJI39" s="44"/>
      <c r="EJJ39" s="44"/>
      <c r="EJK39" s="44"/>
      <c r="EJL39" s="44"/>
      <c r="EJM39" s="44"/>
      <c r="EJN39" s="44"/>
      <c r="EJO39" s="44"/>
      <c r="EJP39" s="44"/>
      <c r="EJQ39" s="44"/>
      <c r="EJR39" s="44"/>
      <c r="EJS39" s="44"/>
      <c r="EJT39" s="44"/>
      <c r="EJU39" s="44"/>
      <c r="EJV39" s="44"/>
      <c r="EJW39" s="44"/>
      <c r="EJX39" s="44"/>
      <c r="EJY39" s="44"/>
      <c r="EJZ39" s="44"/>
      <c r="EKA39" s="44"/>
      <c r="EKB39" s="44"/>
      <c r="EKC39" s="44"/>
      <c r="EKD39" s="44"/>
      <c r="EKE39" s="44"/>
      <c r="EKF39" s="44"/>
      <c r="EKG39" s="44"/>
      <c r="EKH39" s="44"/>
      <c r="EKI39" s="44"/>
      <c r="EKJ39" s="44"/>
      <c r="EKK39" s="44"/>
      <c r="EKL39" s="44"/>
      <c r="EKM39" s="44"/>
      <c r="EKN39" s="44"/>
      <c r="EKO39" s="44"/>
      <c r="EKP39" s="44"/>
      <c r="EKQ39" s="44"/>
      <c r="EKR39" s="44"/>
      <c r="EKS39" s="44"/>
      <c r="EKT39" s="44"/>
      <c r="EKU39" s="44"/>
      <c r="EKV39" s="44"/>
      <c r="EKW39" s="44"/>
      <c r="EKX39" s="44"/>
      <c r="EKY39" s="44"/>
      <c r="EKZ39" s="44"/>
      <c r="ELA39" s="44"/>
      <c r="ELB39" s="44"/>
      <c r="ELC39" s="44"/>
      <c r="ELD39" s="44"/>
      <c r="ELE39" s="44"/>
      <c r="ELF39" s="44"/>
      <c r="ELG39" s="44"/>
      <c r="ELH39" s="44"/>
      <c r="ELI39" s="44"/>
      <c r="ELJ39" s="44"/>
      <c r="ELK39" s="44"/>
      <c r="ELL39" s="44"/>
      <c r="ELM39" s="44"/>
      <c r="ELN39" s="44"/>
      <c r="ELO39" s="44"/>
      <c r="ELP39" s="44"/>
      <c r="ELQ39" s="44"/>
      <c r="ELR39" s="44"/>
      <c r="ELS39" s="44"/>
      <c r="ELT39" s="44"/>
      <c r="ELU39" s="44"/>
      <c r="ELV39" s="44"/>
      <c r="ELW39" s="44"/>
      <c r="ELX39" s="44"/>
      <c r="ELY39" s="44"/>
      <c r="ELZ39" s="44"/>
      <c r="EMA39" s="44"/>
      <c r="EMB39" s="44"/>
      <c r="EMC39" s="44"/>
      <c r="EMD39" s="44"/>
      <c r="EME39" s="44"/>
      <c r="EMF39" s="44"/>
      <c r="EMG39" s="44"/>
      <c r="EMH39" s="44"/>
      <c r="EMI39" s="44"/>
      <c r="EMJ39" s="44"/>
      <c r="EMK39" s="44"/>
      <c r="EML39" s="44"/>
      <c r="EMM39" s="44"/>
      <c r="EMN39" s="44"/>
      <c r="EMO39" s="44"/>
      <c r="EMP39" s="44"/>
      <c r="EMQ39" s="44"/>
      <c r="EMR39" s="44"/>
      <c r="EMS39" s="44"/>
      <c r="EMT39" s="44"/>
      <c r="EMU39" s="44"/>
      <c r="EMV39" s="44"/>
      <c r="EMW39" s="44"/>
      <c r="EMX39" s="44"/>
      <c r="EMY39" s="44"/>
      <c r="EMZ39" s="44"/>
      <c r="ENA39" s="44"/>
      <c r="ENB39" s="44"/>
      <c r="ENC39" s="44"/>
      <c r="END39" s="44"/>
      <c r="ENE39" s="44"/>
      <c r="ENF39" s="44"/>
      <c r="ENG39" s="44"/>
      <c r="ENH39" s="44"/>
      <c r="ENI39" s="44"/>
      <c r="ENJ39" s="44"/>
      <c r="ENK39" s="44"/>
      <c r="ENL39" s="44"/>
      <c r="ENM39" s="44"/>
      <c r="ENN39" s="44"/>
      <c r="ENO39" s="44"/>
      <c r="ENP39" s="44"/>
      <c r="ENQ39" s="44"/>
      <c r="ENR39" s="44"/>
      <c r="ENS39" s="44"/>
      <c r="ENT39" s="44"/>
      <c r="ENU39" s="44"/>
      <c r="ENV39" s="44"/>
      <c r="ENW39" s="44"/>
      <c r="ENX39" s="44"/>
      <c r="ENY39" s="44"/>
      <c r="ENZ39" s="44"/>
      <c r="EOA39" s="44"/>
      <c r="EOB39" s="44"/>
      <c r="EOC39" s="44"/>
      <c r="EOD39" s="44"/>
      <c r="EOE39" s="44"/>
      <c r="EOF39" s="44"/>
      <c r="EOG39" s="44"/>
      <c r="EOH39" s="44"/>
      <c r="EOI39" s="44"/>
      <c r="EOJ39" s="44"/>
      <c r="EOK39" s="44"/>
      <c r="EOL39" s="44"/>
      <c r="EOM39" s="44"/>
      <c r="EON39" s="44"/>
      <c r="EOO39" s="44"/>
      <c r="EOP39" s="44"/>
      <c r="EOQ39" s="44"/>
      <c r="EOR39" s="44"/>
      <c r="EOS39" s="44"/>
      <c r="EOT39" s="44"/>
      <c r="EOU39" s="44"/>
      <c r="EOV39" s="44"/>
      <c r="EOW39" s="44"/>
      <c r="EOX39" s="44"/>
      <c r="EOY39" s="44"/>
      <c r="EOZ39" s="44"/>
      <c r="EPA39" s="44"/>
      <c r="EPB39" s="44"/>
      <c r="EPC39" s="44"/>
      <c r="EPD39" s="44"/>
      <c r="EPE39" s="44"/>
      <c r="EPF39" s="44"/>
      <c r="EPG39" s="44"/>
      <c r="EPH39" s="44"/>
      <c r="EPI39" s="44"/>
      <c r="EPJ39" s="44"/>
      <c r="EPK39" s="44"/>
      <c r="EPL39" s="44"/>
      <c r="EPM39" s="44"/>
      <c r="EPN39" s="44"/>
      <c r="EPO39" s="44"/>
      <c r="EPP39" s="44"/>
      <c r="EPQ39" s="44"/>
      <c r="EPR39" s="44"/>
      <c r="EPS39" s="44"/>
      <c r="EPT39" s="44"/>
      <c r="EPU39" s="44"/>
      <c r="EPV39" s="44"/>
      <c r="EPW39" s="44"/>
      <c r="EPX39" s="44"/>
      <c r="EPY39" s="44"/>
      <c r="EPZ39" s="44"/>
      <c r="EQA39" s="44"/>
      <c r="EQB39" s="44"/>
      <c r="EQC39" s="44"/>
      <c r="EQD39" s="44"/>
      <c r="EQE39" s="44"/>
      <c r="EQF39" s="44"/>
      <c r="EQG39" s="44"/>
      <c r="EQH39" s="44"/>
      <c r="EQI39" s="44"/>
      <c r="EQJ39" s="44"/>
      <c r="EQK39" s="44"/>
      <c r="EQL39" s="44"/>
      <c r="EQM39" s="44"/>
      <c r="EQN39" s="44"/>
      <c r="EQO39" s="44"/>
      <c r="EQP39" s="44"/>
      <c r="EQQ39" s="44"/>
      <c r="EQR39" s="44"/>
      <c r="EQS39" s="44"/>
      <c r="EQT39" s="44"/>
      <c r="EQU39" s="44"/>
      <c r="EQV39" s="44"/>
      <c r="EQW39" s="44"/>
      <c r="EQX39" s="44"/>
      <c r="EQY39" s="44"/>
      <c r="EQZ39" s="44"/>
      <c r="ERA39" s="44"/>
      <c r="ERB39" s="44"/>
      <c r="ERC39" s="44"/>
      <c r="ERD39" s="44"/>
      <c r="ERE39" s="44"/>
      <c r="ERF39" s="44"/>
      <c r="ERG39" s="44"/>
      <c r="ERH39" s="44"/>
      <c r="ERI39" s="44"/>
      <c r="ERJ39" s="44"/>
      <c r="ERK39" s="44"/>
      <c r="ERL39" s="44"/>
      <c r="ERM39" s="44"/>
      <c r="ERN39" s="44"/>
      <c r="ERO39" s="44"/>
      <c r="ERP39" s="44"/>
      <c r="ERQ39" s="44"/>
      <c r="ERR39" s="44"/>
      <c r="ERS39" s="44"/>
      <c r="ERT39" s="44"/>
      <c r="ERU39" s="44"/>
      <c r="ERV39" s="44"/>
      <c r="ERW39" s="44"/>
      <c r="ERX39" s="44"/>
      <c r="ERY39" s="44"/>
      <c r="ERZ39" s="44"/>
      <c r="ESA39" s="44"/>
      <c r="ESB39" s="44"/>
      <c r="ESC39" s="44"/>
      <c r="ESD39" s="44"/>
      <c r="ESE39" s="44"/>
      <c r="ESF39" s="44"/>
      <c r="ESG39" s="44"/>
      <c r="ESH39" s="44"/>
      <c r="ESI39" s="44"/>
      <c r="ESJ39" s="44"/>
      <c r="ESK39" s="44"/>
      <c r="ESL39" s="44"/>
      <c r="ESM39" s="44"/>
      <c r="ESN39" s="44"/>
      <c r="ESO39" s="44"/>
      <c r="ESP39" s="44"/>
      <c r="ESQ39" s="44"/>
      <c r="ESR39" s="44"/>
      <c r="ESS39" s="44"/>
      <c r="EST39" s="44"/>
      <c r="ESU39" s="44"/>
      <c r="ESV39" s="44"/>
      <c r="ESW39" s="44"/>
      <c r="ESX39" s="44"/>
      <c r="ESY39" s="44"/>
      <c r="ESZ39" s="44"/>
      <c r="ETA39" s="44"/>
      <c r="ETB39" s="44"/>
      <c r="ETC39" s="44"/>
      <c r="ETD39" s="44"/>
      <c r="ETE39" s="44"/>
      <c r="ETF39" s="44"/>
      <c r="ETG39" s="44"/>
      <c r="ETH39" s="44"/>
      <c r="ETI39" s="44"/>
      <c r="ETJ39" s="44"/>
      <c r="ETK39" s="44"/>
      <c r="ETL39" s="44"/>
      <c r="ETM39" s="44"/>
      <c r="ETN39" s="44"/>
      <c r="ETO39" s="44"/>
      <c r="ETP39" s="44"/>
      <c r="ETQ39" s="44"/>
      <c r="ETR39" s="44"/>
      <c r="ETS39" s="44"/>
      <c r="ETT39" s="44"/>
      <c r="ETU39" s="44"/>
      <c r="ETV39" s="44"/>
      <c r="ETW39" s="44"/>
      <c r="ETX39" s="44"/>
      <c r="ETY39" s="44"/>
      <c r="ETZ39" s="44"/>
      <c r="EUA39" s="44"/>
      <c r="EUB39" s="44"/>
      <c r="EUC39" s="44"/>
      <c r="EUD39" s="44"/>
      <c r="EUE39" s="44"/>
      <c r="EUF39" s="44"/>
      <c r="EUG39" s="44"/>
      <c r="EUH39" s="44"/>
      <c r="EUI39" s="44"/>
      <c r="EUJ39" s="44"/>
      <c r="EUK39" s="44"/>
      <c r="EUL39" s="44"/>
      <c r="EUM39" s="44"/>
      <c r="EUN39" s="44"/>
      <c r="EUO39" s="44"/>
      <c r="EUP39" s="44"/>
      <c r="EUQ39" s="44"/>
      <c r="EUR39" s="44"/>
      <c r="EUS39" s="44"/>
      <c r="EUT39" s="44"/>
      <c r="EUU39" s="44"/>
      <c r="EUV39" s="44"/>
      <c r="EUW39" s="44"/>
      <c r="EUX39" s="44"/>
      <c r="EUY39" s="44"/>
      <c r="EUZ39" s="44"/>
      <c r="EVA39" s="44"/>
      <c r="EVB39" s="44"/>
      <c r="EVC39" s="44"/>
      <c r="EVD39" s="44"/>
      <c r="EVE39" s="44"/>
      <c r="EVF39" s="44"/>
      <c r="EVG39" s="44"/>
      <c r="EVH39" s="44"/>
      <c r="EVI39" s="44"/>
      <c r="EVJ39" s="44"/>
      <c r="EVK39" s="44"/>
      <c r="EVL39" s="44"/>
      <c r="EVM39" s="44"/>
      <c r="EVN39" s="44"/>
      <c r="EVO39" s="44"/>
      <c r="EVP39" s="44"/>
      <c r="EVQ39" s="44"/>
      <c r="EVR39" s="44"/>
      <c r="EVS39" s="44"/>
      <c r="EVT39" s="44"/>
      <c r="EVU39" s="44"/>
      <c r="EVV39" s="44"/>
      <c r="EVW39" s="44"/>
      <c r="EVX39" s="44"/>
      <c r="EVY39" s="44"/>
      <c r="EVZ39" s="44"/>
      <c r="EWA39" s="44"/>
      <c r="EWB39" s="44"/>
      <c r="EWC39" s="44"/>
      <c r="EWD39" s="44"/>
      <c r="EWE39" s="44"/>
      <c r="EWF39" s="44"/>
      <c r="EWG39" s="44"/>
      <c r="EWH39" s="44"/>
      <c r="EWI39" s="44"/>
      <c r="EWJ39" s="44"/>
      <c r="EWK39" s="44"/>
      <c r="EWL39" s="44"/>
      <c r="EWM39" s="44"/>
      <c r="EWN39" s="44"/>
      <c r="EWO39" s="44"/>
      <c r="EWP39" s="44"/>
      <c r="EWQ39" s="44"/>
      <c r="EWR39" s="44"/>
      <c r="EWS39" s="44"/>
      <c r="EWT39" s="44"/>
      <c r="EWU39" s="44"/>
      <c r="EWV39" s="44"/>
      <c r="EWW39" s="44"/>
      <c r="EWX39" s="44"/>
      <c r="EWY39" s="44"/>
      <c r="EWZ39" s="44"/>
      <c r="EXA39" s="44"/>
      <c r="EXB39" s="44"/>
      <c r="EXC39" s="44"/>
      <c r="EXD39" s="44"/>
      <c r="EXE39" s="44"/>
      <c r="EXF39" s="44"/>
      <c r="EXG39" s="44"/>
      <c r="EXH39" s="44"/>
      <c r="EXI39" s="44"/>
      <c r="EXJ39" s="44"/>
      <c r="EXK39" s="44"/>
      <c r="EXL39" s="44"/>
      <c r="EXM39" s="44"/>
      <c r="EXN39" s="44"/>
      <c r="EXO39" s="44"/>
      <c r="EXP39" s="44"/>
      <c r="EXQ39" s="44"/>
      <c r="EXR39" s="44"/>
      <c r="EXS39" s="44"/>
      <c r="EXT39" s="44"/>
      <c r="EXU39" s="44"/>
      <c r="EXV39" s="44"/>
      <c r="EXW39" s="44"/>
      <c r="EXX39" s="44"/>
      <c r="EXY39" s="44"/>
      <c r="EXZ39" s="44"/>
      <c r="EYA39" s="44"/>
      <c r="EYB39" s="44"/>
      <c r="EYC39" s="44"/>
      <c r="EYD39" s="44"/>
      <c r="EYE39" s="44"/>
      <c r="EYF39" s="44"/>
      <c r="EYG39" s="44"/>
      <c r="EYH39" s="44"/>
      <c r="EYI39" s="44"/>
      <c r="EYJ39" s="44"/>
      <c r="EYK39" s="44"/>
      <c r="EYL39" s="44"/>
      <c r="EYM39" s="44"/>
      <c r="EYN39" s="44"/>
      <c r="EYO39" s="44"/>
      <c r="EYP39" s="44"/>
      <c r="EYQ39" s="44"/>
      <c r="EYR39" s="44"/>
      <c r="EYS39" s="44"/>
      <c r="EYT39" s="44"/>
      <c r="EYU39" s="44"/>
      <c r="EYV39" s="44"/>
      <c r="EYW39" s="44"/>
      <c r="EYX39" s="44"/>
      <c r="EYY39" s="44"/>
      <c r="EYZ39" s="44"/>
      <c r="EZA39" s="44"/>
      <c r="EZB39" s="44"/>
      <c r="EZC39" s="44"/>
      <c r="EZD39" s="44"/>
      <c r="EZE39" s="44"/>
      <c r="EZF39" s="44"/>
      <c r="EZG39" s="44"/>
      <c r="EZH39" s="44"/>
      <c r="EZI39" s="44"/>
      <c r="EZJ39" s="44"/>
      <c r="EZK39" s="44"/>
      <c r="EZL39" s="44"/>
      <c r="EZM39" s="44"/>
      <c r="EZN39" s="44"/>
      <c r="EZO39" s="44"/>
      <c r="EZP39" s="44"/>
      <c r="EZQ39" s="44"/>
      <c r="EZR39" s="44"/>
      <c r="EZS39" s="44"/>
      <c r="EZT39" s="44"/>
      <c r="EZU39" s="44"/>
      <c r="EZV39" s="44"/>
      <c r="EZW39" s="44"/>
      <c r="EZX39" s="44"/>
      <c r="EZY39" s="44"/>
      <c r="EZZ39" s="44"/>
      <c r="FAA39" s="44"/>
      <c r="FAB39" s="44"/>
      <c r="FAC39" s="44"/>
      <c r="FAD39" s="44"/>
      <c r="FAE39" s="44"/>
      <c r="FAF39" s="44"/>
      <c r="FAG39" s="44"/>
      <c r="FAH39" s="44"/>
      <c r="FAI39" s="44"/>
      <c r="FAJ39" s="44"/>
      <c r="FAK39" s="44"/>
      <c r="FAL39" s="44"/>
      <c r="FAM39" s="44"/>
      <c r="FAN39" s="44"/>
      <c r="FAO39" s="44"/>
      <c r="FAP39" s="44"/>
      <c r="FAQ39" s="44"/>
      <c r="FAR39" s="44"/>
      <c r="FAS39" s="44"/>
      <c r="FAT39" s="44"/>
      <c r="FAU39" s="44"/>
      <c r="FAV39" s="44"/>
      <c r="FAW39" s="44"/>
      <c r="FAX39" s="44"/>
      <c r="FAY39" s="44"/>
      <c r="FAZ39" s="44"/>
      <c r="FBA39" s="44"/>
      <c r="FBB39" s="44"/>
      <c r="FBC39" s="44"/>
      <c r="FBD39" s="44"/>
      <c r="FBE39" s="44"/>
      <c r="FBF39" s="44"/>
      <c r="FBG39" s="44"/>
      <c r="FBH39" s="44"/>
      <c r="FBI39" s="44"/>
      <c r="FBJ39" s="44"/>
      <c r="FBK39" s="44"/>
      <c r="FBL39" s="44"/>
      <c r="FBM39" s="44"/>
      <c r="FBN39" s="44"/>
      <c r="FBO39" s="44"/>
      <c r="FBP39" s="44"/>
      <c r="FBQ39" s="44"/>
      <c r="FBR39" s="44"/>
      <c r="FBS39" s="44"/>
      <c r="FBT39" s="44"/>
      <c r="FBU39" s="44"/>
      <c r="FBV39" s="44"/>
      <c r="FBW39" s="44"/>
      <c r="FBX39" s="44"/>
      <c r="FBY39" s="44"/>
      <c r="FBZ39" s="44"/>
      <c r="FCA39" s="44"/>
      <c r="FCB39" s="44"/>
      <c r="FCC39" s="44"/>
      <c r="FCD39" s="44"/>
      <c r="FCE39" s="44"/>
      <c r="FCF39" s="44"/>
      <c r="FCG39" s="44"/>
      <c r="FCH39" s="44"/>
      <c r="FCI39" s="44"/>
      <c r="FCJ39" s="44"/>
      <c r="FCK39" s="44"/>
      <c r="FCL39" s="44"/>
      <c r="FCM39" s="44"/>
      <c r="FCN39" s="44"/>
      <c r="FCO39" s="44"/>
      <c r="FCP39" s="44"/>
      <c r="FCQ39" s="44"/>
      <c r="FCR39" s="44"/>
      <c r="FCS39" s="44"/>
      <c r="FCT39" s="44"/>
      <c r="FCU39" s="44"/>
      <c r="FCV39" s="44"/>
      <c r="FCW39" s="44"/>
      <c r="FCX39" s="44"/>
      <c r="FCY39" s="44"/>
      <c r="FCZ39" s="44"/>
      <c r="FDA39" s="44"/>
      <c r="FDB39" s="44"/>
      <c r="FDC39" s="44"/>
      <c r="FDD39" s="44"/>
      <c r="FDE39" s="44"/>
      <c r="FDF39" s="44"/>
      <c r="FDG39" s="44"/>
      <c r="FDH39" s="44"/>
      <c r="FDI39" s="44"/>
      <c r="FDJ39" s="44"/>
      <c r="FDK39" s="44"/>
      <c r="FDL39" s="44"/>
      <c r="FDM39" s="44"/>
      <c r="FDN39" s="44"/>
      <c r="FDO39" s="44"/>
      <c r="FDP39" s="44"/>
      <c r="FDQ39" s="44"/>
      <c r="FDR39" s="44"/>
      <c r="FDS39" s="44"/>
      <c r="FDT39" s="44"/>
      <c r="FDU39" s="44"/>
      <c r="FDV39" s="44"/>
      <c r="FDW39" s="44"/>
      <c r="FDX39" s="44"/>
      <c r="FDY39" s="44"/>
      <c r="FDZ39" s="44"/>
      <c r="FEA39" s="44"/>
      <c r="FEB39" s="44"/>
      <c r="FEC39" s="44"/>
      <c r="FED39" s="44"/>
      <c r="FEE39" s="44"/>
      <c r="FEF39" s="44"/>
      <c r="FEG39" s="44"/>
      <c r="FEH39" s="44"/>
      <c r="FEI39" s="44"/>
      <c r="FEJ39" s="44"/>
      <c r="FEK39" s="44"/>
      <c r="FEL39" s="44"/>
      <c r="FEM39" s="44"/>
      <c r="FEN39" s="44"/>
      <c r="FEO39" s="44"/>
      <c r="FEP39" s="44"/>
      <c r="FEQ39" s="44"/>
      <c r="FER39" s="44"/>
      <c r="FES39" s="44"/>
      <c r="FET39" s="44"/>
      <c r="FEU39" s="44"/>
      <c r="FEV39" s="44"/>
      <c r="FEW39" s="44"/>
      <c r="FEX39" s="44"/>
      <c r="FEY39" s="44"/>
      <c r="FEZ39" s="44"/>
      <c r="FFA39" s="44"/>
      <c r="FFB39" s="44"/>
      <c r="FFC39" s="44"/>
      <c r="FFD39" s="44"/>
      <c r="FFE39" s="44"/>
      <c r="FFF39" s="44"/>
      <c r="FFG39" s="44"/>
      <c r="FFH39" s="44"/>
      <c r="FFI39" s="44"/>
      <c r="FFJ39" s="44"/>
      <c r="FFK39" s="44"/>
      <c r="FFL39" s="44"/>
      <c r="FFM39" s="44"/>
      <c r="FFN39" s="44"/>
      <c r="FFO39" s="44"/>
      <c r="FFP39" s="44"/>
      <c r="FFQ39" s="44"/>
      <c r="FFR39" s="44"/>
      <c r="FFS39" s="44"/>
      <c r="FFT39" s="44"/>
      <c r="FFU39" s="44"/>
      <c r="FFV39" s="44"/>
      <c r="FFW39" s="44"/>
      <c r="FFX39" s="44"/>
      <c r="FFY39" s="44"/>
      <c r="FFZ39" s="44"/>
      <c r="FGA39" s="44"/>
      <c r="FGB39" s="44"/>
      <c r="FGC39" s="44"/>
      <c r="FGD39" s="44"/>
      <c r="FGE39" s="44"/>
      <c r="FGF39" s="44"/>
      <c r="FGG39" s="44"/>
      <c r="FGH39" s="44"/>
      <c r="FGI39" s="44"/>
      <c r="FGJ39" s="44"/>
      <c r="FGK39" s="44"/>
      <c r="FGL39" s="44"/>
      <c r="FGM39" s="44"/>
      <c r="FGN39" s="44"/>
      <c r="FGO39" s="44"/>
      <c r="FGP39" s="44"/>
      <c r="FGQ39" s="44"/>
      <c r="FGR39" s="44"/>
      <c r="FGS39" s="44"/>
      <c r="FGT39" s="44"/>
      <c r="FGU39" s="44"/>
      <c r="FGV39" s="44"/>
      <c r="FGW39" s="44"/>
      <c r="FGX39" s="44"/>
      <c r="FGY39" s="44"/>
      <c r="FGZ39" s="44"/>
      <c r="FHA39" s="44"/>
      <c r="FHB39" s="44"/>
      <c r="FHC39" s="44"/>
      <c r="FHD39" s="44"/>
      <c r="FHE39" s="44"/>
      <c r="FHF39" s="44"/>
      <c r="FHG39" s="44"/>
      <c r="FHH39" s="44"/>
      <c r="FHI39" s="44"/>
      <c r="FHJ39" s="44"/>
      <c r="FHK39" s="44"/>
      <c r="FHL39" s="44"/>
      <c r="FHM39" s="44"/>
      <c r="FHN39" s="44"/>
      <c r="FHO39" s="44"/>
      <c r="FHP39" s="44"/>
      <c r="FHQ39" s="44"/>
      <c r="FHR39" s="44"/>
      <c r="FHS39" s="44"/>
      <c r="FHT39" s="44"/>
      <c r="FHU39" s="44"/>
      <c r="FHV39" s="44"/>
      <c r="FHW39" s="44"/>
      <c r="FHX39" s="44"/>
      <c r="FHY39" s="44"/>
      <c r="FHZ39" s="44"/>
      <c r="FIA39" s="44"/>
      <c r="FIB39" s="44"/>
      <c r="FIC39" s="44"/>
      <c r="FID39" s="44"/>
      <c r="FIE39" s="44"/>
      <c r="FIF39" s="44"/>
      <c r="FIG39" s="44"/>
      <c r="FIH39" s="44"/>
      <c r="FII39" s="44"/>
      <c r="FIJ39" s="44"/>
      <c r="FIK39" s="44"/>
      <c r="FIL39" s="44"/>
      <c r="FIM39" s="44"/>
      <c r="FIN39" s="44"/>
      <c r="FIO39" s="44"/>
      <c r="FIP39" s="44"/>
      <c r="FIQ39" s="44"/>
      <c r="FIR39" s="44"/>
      <c r="FIS39" s="44"/>
      <c r="FIT39" s="44"/>
      <c r="FIU39" s="44"/>
      <c r="FIV39" s="44"/>
      <c r="FIW39" s="44"/>
      <c r="FIX39" s="44"/>
      <c r="FIY39" s="44"/>
      <c r="FIZ39" s="44"/>
      <c r="FJA39" s="44"/>
      <c r="FJB39" s="44"/>
      <c r="FJC39" s="44"/>
      <c r="FJD39" s="44"/>
      <c r="FJE39" s="44"/>
      <c r="FJF39" s="44"/>
      <c r="FJG39" s="44"/>
      <c r="FJH39" s="44"/>
      <c r="FJI39" s="44"/>
      <c r="FJJ39" s="44"/>
      <c r="FJK39" s="44"/>
      <c r="FJL39" s="44"/>
      <c r="FJM39" s="44"/>
      <c r="FJN39" s="44"/>
      <c r="FJO39" s="44"/>
      <c r="FJP39" s="44"/>
      <c r="FJQ39" s="44"/>
      <c r="FJR39" s="44"/>
      <c r="FJS39" s="44"/>
      <c r="FJT39" s="44"/>
      <c r="FJU39" s="44"/>
      <c r="FJV39" s="44"/>
      <c r="FJW39" s="44"/>
      <c r="FJX39" s="44"/>
      <c r="FJY39" s="44"/>
      <c r="FJZ39" s="44"/>
      <c r="FKA39" s="44"/>
      <c r="FKB39" s="44"/>
      <c r="FKC39" s="44"/>
      <c r="FKD39" s="44"/>
      <c r="FKE39" s="44"/>
      <c r="FKF39" s="44"/>
      <c r="FKG39" s="44"/>
      <c r="FKH39" s="44"/>
      <c r="FKI39" s="44"/>
      <c r="FKJ39" s="44"/>
      <c r="FKK39" s="44"/>
      <c r="FKL39" s="44"/>
      <c r="FKM39" s="44"/>
      <c r="FKN39" s="44"/>
      <c r="FKO39" s="44"/>
      <c r="FKP39" s="44"/>
      <c r="FKQ39" s="44"/>
    </row>
    <row r="40" spans="1:4359" s="38" customFormat="1" ht="26.25" customHeight="1" x14ac:dyDescent="0.25">
      <c r="A40" s="732"/>
      <c r="B40" s="787"/>
      <c r="C40" s="790" t="s">
        <v>215</v>
      </c>
      <c r="D40" s="791" t="s">
        <v>144</v>
      </c>
      <c r="E40" s="791"/>
      <c r="F40" s="332" t="s">
        <v>22</v>
      </c>
      <c r="G40" s="224"/>
      <c r="H40" s="224"/>
      <c r="I40" s="224"/>
      <c r="J40" s="224"/>
      <c r="K40" s="224"/>
      <c r="L40" s="224"/>
      <c r="M40" s="224"/>
      <c r="N40" s="224"/>
      <c r="O40" s="224">
        <v>0.05</v>
      </c>
      <c r="P40" s="224">
        <v>0.15</v>
      </c>
      <c r="Q40" s="224">
        <v>0.4</v>
      </c>
      <c r="R40" s="224">
        <v>0.4</v>
      </c>
      <c r="S40" s="334">
        <f t="shared" si="6"/>
        <v>1</v>
      </c>
      <c r="T40" s="802"/>
      <c r="U40" s="744">
        <f>1.75%</f>
        <v>1.7500000000000002E-2</v>
      </c>
      <c r="V40" s="799" t="s">
        <v>318</v>
      </c>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c r="IW40" s="44"/>
      <c r="IX40" s="44"/>
      <c r="IY40" s="44"/>
      <c r="IZ40" s="44"/>
      <c r="JA40" s="44"/>
      <c r="JB40" s="44"/>
      <c r="JC40" s="44"/>
      <c r="JD40" s="44"/>
      <c r="JE40" s="44"/>
      <c r="JF40" s="44"/>
      <c r="JG40" s="44"/>
      <c r="JH40" s="44"/>
      <c r="JI40" s="44"/>
      <c r="JJ40" s="44"/>
      <c r="JK40" s="44"/>
      <c r="JL40" s="44"/>
      <c r="JM40" s="44"/>
      <c r="JN40" s="44"/>
      <c r="JO40" s="44"/>
      <c r="JP40" s="44"/>
      <c r="JQ40" s="44"/>
      <c r="JR40" s="44"/>
      <c r="JS40" s="44"/>
      <c r="JT40" s="44"/>
      <c r="JU40" s="44"/>
      <c r="JV40" s="44"/>
      <c r="JW40" s="44"/>
      <c r="JX40" s="44"/>
      <c r="JY40" s="44"/>
      <c r="JZ40" s="44"/>
      <c r="KA40" s="44"/>
      <c r="KB40" s="44"/>
      <c r="KC40" s="44"/>
      <c r="KD40" s="44"/>
      <c r="KE40" s="44"/>
      <c r="KF40" s="44"/>
      <c r="KG40" s="44"/>
      <c r="KH40" s="44"/>
      <c r="KI40" s="44"/>
      <c r="KJ40" s="44"/>
      <c r="KK40" s="44"/>
      <c r="KL40" s="44"/>
      <c r="KM40" s="44"/>
      <c r="KN40" s="44"/>
      <c r="KO40" s="44"/>
      <c r="KP40" s="44"/>
      <c r="KQ40" s="44"/>
      <c r="KR40" s="44"/>
      <c r="KS40" s="44"/>
      <c r="KT40" s="44"/>
      <c r="KU40" s="44"/>
      <c r="KV40" s="44"/>
      <c r="KW40" s="44"/>
      <c r="KX40" s="44"/>
      <c r="KY40" s="44"/>
      <c r="KZ40" s="44"/>
      <c r="LA40" s="44"/>
      <c r="LB40" s="44"/>
      <c r="LC40" s="44"/>
      <c r="LD40" s="44"/>
      <c r="LE40" s="44"/>
      <c r="LF40" s="44"/>
      <c r="LG40" s="44"/>
      <c r="LH40" s="44"/>
      <c r="LI40" s="44"/>
      <c r="LJ40" s="44"/>
      <c r="LK40" s="44"/>
      <c r="LL40" s="44"/>
      <c r="LM40" s="44"/>
      <c r="LN40" s="44"/>
      <c r="LO40" s="44"/>
      <c r="LP40" s="44"/>
      <c r="LQ40" s="44"/>
      <c r="LR40" s="44"/>
      <c r="LS40" s="44"/>
      <c r="LT40" s="44"/>
      <c r="LU40" s="44"/>
      <c r="LV40" s="44"/>
      <c r="LW40" s="44"/>
      <c r="LX40" s="44"/>
      <c r="LY40" s="44"/>
      <c r="LZ40" s="44"/>
      <c r="MA40" s="44"/>
      <c r="MB40" s="44"/>
      <c r="MC40" s="44"/>
      <c r="MD40" s="44"/>
      <c r="ME40" s="44"/>
      <c r="MF40" s="44"/>
      <c r="MG40" s="44"/>
      <c r="MH40" s="44"/>
      <c r="MI40" s="44"/>
      <c r="MJ40" s="44"/>
      <c r="MK40" s="44"/>
      <c r="ML40" s="44"/>
      <c r="MM40" s="44"/>
      <c r="MN40" s="44"/>
      <c r="MO40" s="44"/>
      <c r="MP40" s="44"/>
      <c r="MQ40" s="44"/>
      <c r="MR40" s="44"/>
      <c r="MS40" s="44"/>
      <c r="MT40" s="44"/>
      <c r="MU40" s="44"/>
      <c r="MV40" s="44"/>
      <c r="MW40" s="44"/>
      <c r="MX40" s="44"/>
      <c r="MY40" s="44"/>
      <c r="MZ40" s="44"/>
      <c r="NA40" s="44"/>
      <c r="NB40" s="44"/>
      <c r="NC40" s="44"/>
      <c r="ND40" s="44"/>
      <c r="NE40" s="44"/>
      <c r="NF40" s="44"/>
      <c r="NG40" s="44"/>
      <c r="NH40" s="44"/>
      <c r="NI40" s="44"/>
      <c r="NJ40" s="44"/>
      <c r="NK40" s="44"/>
      <c r="NL40" s="44"/>
      <c r="NM40" s="44"/>
      <c r="NN40" s="44"/>
      <c r="NO40" s="44"/>
      <c r="NP40" s="44"/>
      <c r="NQ40" s="44"/>
      <c r="NR40" s="44"/>
      <c r="NS40" s="44"/>
      <c r="NT40" s="44"/>
      <c r="NU40" s="44"/>
      <c r="NV40" s="44"/>
      <c r="NW40" s="44"/>
      <c r="NX40" s="44"/>
      <c r="NY40" s="44"/>
      <c r="NZ40" s="44"/>
      <c r="OA40" s="44"/>
      <c r="OB40" s="44"/>
      <c r="OC40" s="44"/>
      <c r="OD40" s="44"/>
      <c r="OE40" s="44"/>
      <c r="OF40" s="44"/>
      <c r="OG40" s="44"/>
      <c r="OH40" s="44"/>
      <c r="OI40" s="44"/>
      <c r="OJ40" s="44"/>
      <c r="OK40" s="44"/>
      <c r="OL40" s="44"/>
      <c r="OM40" s="44"/>
      <c r="ON40" s="44"/>
      <c r="OO40" s="44"/>
      <c r="OP40" s="44"/>
      <c r="OQ40" s="44"/>
      <c r="OR40" s="44"/>
      <c r="OS40" s="44"/>
      <c r="OT40" s="44"/>
      <c r="OU40" s="44"/>
      <c r="OV40" s="44"/>
      <c r="OW40" s="44"/>
      <c r="OX40" s="44"/>
      <c r="OY40" s="44"/>
      <c r="OZ40" s="44"/>
      <c r="PA40" s="44"/>
      <c r="PB40" s="44"/>
      <c r="PC40" s="44"/>
      <c r="PD40" s="44"/>
      <c r="PE40" s="44"/>
      <c r="PF40" s="44"/>
      <c r="PG40" s="44"/>
      <c r="PH40" s="44"/>
      <c r="PI40" s="44"/>
      <c r="PJ40" s="44"/>
      <c r="PK40" s="44"/>
      <c r="PL40" s="44"/>
      <c r="PM40" s="44"/>
      <c r="PN40" s="44"/>
      <c r="PO40" s="44"/>
      <c r="PP40" s="44"/>
      <c r="PQ40" s="44"/>
      <c r="PR40" s="44"/>
      <c r="PS40" s="44"/>
      <c r="PT40" s="44"/>
      <c r="PU40" s="44"/>
      <c r="PV40" s="44"/>
      <c r="PW40" s="44"/>
      <c r="PX40" s="44"/>
      <c r="PY40" s="44"/>
      <c r="PZ40" s="44"/>
      <c r="QA40" s="44"/>
      <c r="QB40" s="44"/>
      <c r="QC40" s="44"/>
      <c r="QD40" s="44"/>
      <c r="QE40" s="44"/>
      <c r="QF40" s="44"/>
      <c r="QG40" s="44"/>
      <c r="QH40" s="44"/>
      <c r="QI40" s="44"/>
      <c r="QJ40" s="44"/>
      <c r="QK40" s="44"/>
      <c r="QL40" s="44"/>
      <c r="QM40" s="44"/>
      <c r="QN40" s="44"/>
      <c r="QO40" s="44"/>
      <c r="QP40" s="44"/>
      <c r="QQ40" s="44"/>
      <c r="QR40" s="44"/>
      <c r="QS40" s="44"/>
      <c r="QT40" s="44"/>
      <c r="QU40" s="44"/>
      <c r="QV40" s="44"/>
      <c r="QW40" s="44"/>
      <c r="QX40" s="44"/>
      <c r="QY40" s="44"/>
      <c r="QZ40" s="44"/>
      <c r="RA40" s="44"/>
      <c r="RB40" s="44"/>
      <c r="RC40" s="44"/>
      <c r="RD40" s="44"/>
      <c r="RE40" s="44"/>
      <c r="RF40" s="44"/>
      <c r="RG40" s="44"/>
      <c r="RH40" s="44"/>
      <c r="RI40" s="44"/>
      <c r="RJ40" s="44"/>
      <c r="RK40" s="44"/>
      <c r="RL40" s="44"/>
      <c r="RM40" s="44"/>
      <c r="RN40" s="44"/>
      <c r="RO40" s="44"/>
      <c r="RP40" s="44"/>
      <c r="RQ40" s="44"/>
      <c r="RR40" s="44"/>
      <c r="RS40" s="44"/>
      <c r="RT40" s="44"/>
      <c r="RU40" s="44"/>
      <c r="RV40" s="44"/>
      <c r="RW40" s="44"/>
      <c r="RX40" s="44"/>
      <c r="RY40" s="44"/>
      <c r="RZ40" s="44"/>
      <c r="SA40" s="44"/>
      <c r="SB40" s="44"/>
      <c r="SC40" s="44"/>
      <c r="SD40" s="44"/>
      <c r="SE40" s="44"/>
      <c r="SF40" s="44"/>
      <c r="SG40" s="44"/>
      <c r="SH40" s="44"/>
      <c r="SI40" s="44"/>
      <c r="SJ40" s="44"/>
      <c r="SK40" s="44"/>
      <c r="SL40" s="44"/>
      <c r="SM40" s="44"/>
      <c r="SN40" s="44"/>
      <c r="SO40" s="44"/>
      <c r="SP40" s="44"/>
      <c r="SQ40" s="44"/>
      <c r="SR40" s="44"/>
      <c r="SS40" s="44"/>
      <c r="ST40" s="44"/>
      <c r="SU40" s="44"/>
      <c r="SV40" s="44"/>
      <c r="SW40" s="44"/>
      <c r="SX40" s="44"/>
      <c r="SY40" s="44"/>
      <c r="SZ40" s="44"/>
      <c r="TA40" s="44"/>
      <c r="TB40" s="44"/>
      <c r="TC40" s="44"/>
      <c r="TD40" s="44"/>
      <c r="TE40" s="44"/>
      <c r="TF40" s="44"/>
      <c r="TG40" s="44"/>
      <c r="TH40" s="44"/>
      <c r="TI40" s="44"/>
      <c r="TJ40" s="44"/>
      <c r="TK40" s="44"/>
      <c r="TL40" s="44"/>
      <c r="TM40" s="44"/>
      <c r="TN40" s="44"/>
      <c r="TO40" s="44"/>
      <c r="TP40" s="44"/>
      <c r="TQ40" s="44"/>
      <c r="TR40" s="44"/>
      <c r="TS40" s="44"/>
      <c r="TT40" s="44"/>
      <c r="TU40" s="44"/>
      <c r="TV40" s="44"/>
      <c r="TW40" s="44"/>
      <c r="TX40" s="44"/>
      <c r="TY40" s="44"/>
      <c r="TZ40" s="44"/>
      <c r="UA40" s="44"/>
      <c r="UB40" s="44"/>
      <c r="UC40" s="44"/>
      <c r="UD40" s="44"/>
      <c r="UE40" s="44"/>
      <c r="UF40" s="44"/>
      <c r="UG40" s="44"/>
      <c r="UH40" s="44"/>
      <c r="UI40" s="44"/>
      <c r="UJ40" s="44"/>
      <c r="UK40" s="44"/>
      <c r="UL40" s="44"/>
      <c r="UM40" s="44"/>
      <c r="UN40" s="44"/>
      <c r="UO40" s="44"/>
      <c r="UP40" s="44"/>
      <c r="UQ40" s="44"/>
      <c r="UR40" s="44"/>
      <c r="US40" s="44"/>
      <c r="UT40" s="44"/>
      <c r="UU40" s="44"/>
      <c r="UV40" s="44"/>
      <c r="UW40" s="44"/>
      <c r="UX40" s="44"/>
      <c r="UY40" s="44"/>
      <c r="UZ40" s="44"/>
      <c r="VA40" s="44"/>
      <c r="VB40" s="44"/>
      <c r="VC40" s="44"/>
      <c r="VD40" s="44"/>
      <c r="VE40" s="44"/>
      <c r="VF40" s="44"/>
      <c r="VG40" s="44"/>
      <c r="VH40" s="44"/>
      <c r="VI40" s="44"/>
      <c r="VJ40" s="44"/>
      <c r="VK40" s="44"/>
      <c r="VL40" s="44"/>
      <c r="VM40" s="44"/>
      <c r="VN40" s="44"/>
      <c r="VO40" s="44"/>
      <c r="VP40" s="44"/>
      <c r="VQ40" s="44"/>
      <c r="VR40" s="44"/>
      <c r="VS40" s="44"/>
      <c r="VT40" s="44"/>
      <c r="VU40" s="44"/>
      <c r="VV40" s="44"/>
      <c r="VW40" s="44"/>
      <c r="VX40" s="44"/>
      <c r="VY40" s="44"/>
      <c r="VZ40" s="44"/>
      <c r="WA40" s="44"/>
      <c r="WB40" s="44"/>
      <c r="WC40" s="44"/>
      <c r="WD40" s="44"/>
      <c r="WE40" s="44"/>
      <c r="WF40" s="44"/>
      <c r="WG40" s="44"/>
      <c r="WH40" s="44"/>
      <c r="WI40" s="44"/>
      <c r="WJ40" s="44"/>
      <c r="WK40" s="44"/>
      <c r="WL40" s="44"/>
      <c r="WM40" s="44"/>
      <c r="WN40" s="44"/>
      <c r="WO40" s="44"/>
      <c r="WP40" s="44"/>
      <c r="WQ40" s="44"/>
      <c r="WR40" s="44"/>
      <c r="WS40" s="44"/>
      <c r="WT40" s="44"/>
      <c r="WU40" s="44"/>
      <c r="WV40" s="44"/>
      <c r="WW40" s="44"/>
      <c r="WX40" s="44"/>
      <c r="WY40" s="44"/>
      <c r="WZ40" s="44"/>
      <c r="XA40" s="44"/>
      <c r="XB40" s="44"/>
      <c r="XC40" s="44"/>
      <c r="XD40" s="44"/>
      <c r="XE40" s="44"/>
      <c r="XF40" s="44"/>
      <c r="XG40" s="44"/>
      <c r="XH40" s="44"/>
      <c r="XI40" s="44"/>
      <c r="XJ40" s="44"/>
      <c r="XK40" s="44"/>
      <c r="XL40" s="44"/>
      <c r="XM40" s="44"/>
      <c r="XN40" s="44"/>
      <c r="XO40" s="44"/>
      <c r="XP40" s="44"/>
      <c r="XQ40" s="44"/>
      <c r="XR40" s="44"/>
      <c r="XS40" s="44"/>
      <c r="XT40" s="44"/>
      <c r="XU40" s="44"/>
      <c r="XV40" s="44"/>
      <c r="XW40" s="44"/>
      <c r="XX40" s="44"/>
      <c r="XY40" s="44"/>
      <c r="XZ40" s="44"/>
      <c r="YA40" s="44"/>
      <c r="YB40" s="44"/>
      <c r="YC40" s="44"/>
      <c r="YD40" s="44"/>
      <c r="YE40" s="44"/>
      <c r="YF40" s="44"/>
      <c r="YG40" s="44"/>
      <c r="YH40" s="44"/>
      <c r="YI40" s="44"/>
      <c r="YJ40" s="44"/>
      <c r="YK40" s="44"/>
      <c r="YL40" s="44"/>
      <c r="YM40" s="44"/>
      <c r="YN40" s="44"/>
      <c r="YO40" s="44"/>
      <c r="YP40" s="44"/>
      <c r="YQ40" s="44"/>
      <c r="YR40" s="44"/>
      <c r="YS40" s="44"/>
      <c r="YT40" s="44"/>
      <c r="YU40" s="44"/>
      <c r="YV40" s="44"/>
      <c r="YW40" s="44"/>
      <c r="YX40" s="44"/>
      <c r="YY40" s="44"/>
      <c r="YZ40" s="44"/>
      <c r="ZA40" s="44"/>
      <c r="ZB40" s="44"/>
      <c r="ZC40" s="44"/>
      <c r="ZD40" s="44"/>
      <c r="ZE40" s="44"/>
      <c r="ZF40" s="44"/>
      <c r="ZG40" s="44"/>
      <c r="ZH40" s="44"/>
      <c r="ZI40" s="44"/>
      <c r="ZJ40" s="44"/>
      <c r="ZK40" s="44"/>
      <c r="ZL40" s="44"/>
      <c r="ZM40" s="44"/>
      <c r="ZN40" s="44"/>
      <c r="ZO40" s="44"/>
      <c r="ZP40" s="44"/>
      <c r="ZQ40" s="44"/>
      <c r="ZR40" s="44"/>
      <c r="ZS40" s="44"/>
      <c r="ZT40" s="44"/>
      <c r="ZU40" s="44"/>
      <c r="ZV40" s="44"/>
      <c r="ZW40" s="44"/>
      <c r="ZX40" s="44"/>
      <c r="ZY40" s="44"/>
      <c r="ZZ40" s="44"/>
      <c r="AAA40" s="44"/>
      <c r="AAB40" s="44"/>
      <c r="AAC40" s="44"/>
      <c r="AAD40" s="44"/>
      <c r="AAE40" s="44"/>
      <c r="AAF40" s="44"/>
      <c r="AAG40" s="44"/>
      <c r="AAH40" s="44"/>
      <c r="AAI40" s="44"/>
      <c r="AAJ40" s="44"/>
      <c r="AAK40" s="44"/>
      <c r="AAL40" s="44"/>
      <c r="AAM40" s="44"/>
      <c r="AAN40" s="44"/>
      <c r="AAO40" s="44"/>
      <c r="AAP40" s="44"/>
      <c r="AAQ40" s="44"/>
      <c r="AAR40" s="44"/>
      <c r="AAS40" s="44"/>
      <c r="AAT40" s="44"/>
      <c r="AAU40" s="44"/>
      <c r="AAV40" s="44"/>
      <c r="AAW40" s="44"/>
      <c r="AAX40" s="44"/>
      <c r="AAY40" s="44"/>
      <c r="AAZ40" s="44"/>
      <c r="ABA40" s="44"/>
      <c r="ABB40" s="44"/>
      <c r="ABC40" s="44"/>
      <c r="ABD40" s="44"/>
      <c r="ABE40" s="44"/>
      <c r="ABF40" s="44"/>
      <c r="ABG40" s="44"/>
      <c r="ABH40" s="44"/>
      <c r="ABI40" s="44"/>
      <c r="ABJ40" s="44"/>
      <c r="ABK40" s="44"/>
      <c r="ABL40" s="44"/>
      <c r="ABM40" s="44"/>
      <c r="ABN40" s="44"/>
      <c r="ABO40" s="44"/>
      <c r="ABP40" s="44"/>
      <c r="ABQ40" s="44"/>
      <c r="ABR40" s="44"/>
      <c r="ABS40" s="44"/>
      <c r="ABT40" s="44"/>
      <c r="ABU40" s="44"/>
      <c r="ABV40" s="44"/>
      <c r="ABW40" s="44"/>
      <c r="ABX40" s="44"/>
      <c r="ABY40" s="44"/>
      <c r="ABZ40" s="44"/>
      <c r="ACA40" s="44"/>
      <c r="ACB40" s="44"/>
      <c r="ACC40" s="44"/>
      <c r="ACD40" s="44"/>
      <c r="ACE40" s="44"/>
      <c r="ACF40" s="44"/>
      <c r="ACG40" s="44"/>
      <c r="ACH40" s="44"/>
      <c r="ACI40" s="44"/>
      <c r="ACJ40" s="44"/>
      <c r="ACK40" s="44"/>
      <c r="ACL40" s="44"/>
      <c r="ACM40" s="44"/>
      <c r="ACN40" s="44"/>
      <c r="ACO40" s="44"/>
      <c r="ACP40" s="44"/>
      <c r="ACQ40" s="44"/>
      <c r="ACR40" s="44"/>
      <c r="ACS40" s="44"/>
      <c r="ACT40" s="44"/>
      <c r="ACU40" s="44"/>
      <c r="ACV40" s="44"/>
      <c r="ACW40" s="44"/>
      <c r="ACX40" s="44"/>
      <c r="ACY40" s="44"/>
      <c r="ACZ40" s="44"/>
      <c r="ADA40" s="44"/>
      <c r="ADB40" s="44"/>
      <c r="ADC40" s="44"/>
      <c r="ADD40" s="44"/>
      <c r="ADE40" s="44"/>
      <c r="ADF40" s="44"/>
      <c r="ADG40" s="44"/>
      <c r="ADH40" s="44"/>
      <c r="ADI40" s="44"/>
      <c r="ADJ40" s="44"/>
      <c r="ADK40" s="44"/>
      <c r="ADL40" s="44"/>
      <c r="ADM40" s="44"/>
      <c r="ADN40" s="44"/>
      <c r="ADO40" s="44"/>
      <c r="ADP40" s="44"/>
      <c r="ADQ40" s="44"/>
      <c r="ADR40" s="44"/>
      <c r="ADS40" s="44"/>
      <c r="ADT40" s="44"/>
      <c r="ADU40" s="44"/>
      <c r="ADV40" s="44"/>
      <c r="ADW40" s="44"/>
      <c r="ADX40" s="44"/>
      <c r="ADY40" s="44"/>
      <c r="ADZ40" s="44"/>
      <c r="AEA40" s="44"/>
      <c r="AEB40" s="44"/>
      <c r="AEC40" s="44"/>
      <c r="AED40" s="44"/>
      <c r="AEE40" s="44"/>
      <c r="AEF40" s="44"/>
      <c r="AEG40" s="44"/>
      <c r="AEH40" s="44"/>
      <c r="AEI40" s="44"/>
      <c r="AEJ40" s="44"/>
      <c r="AEK40" s="44"/>
      <c r="AEL40" s="44"/>
      <c r="AEM40" s="44"/>
      <c r="AEN40" s="44"/>
      <c r="AEO40" s="44"/>
      <c r="AEP40" s="44"/>
      <c r="AEQ40" s="44"/>
      <c r="AER40" s="44"/>
      <c r="AES40" s="44"/>
      <c r="AET40" s="44"/>
      <c r="AEU40" s="44"/>
      <c r="AEV40" s="44"/>
      <c r="AEW40" s="44"/>
      <c r="AEX40" s="44"/>
      <c r="AEY40" s="44"/>
      <c r="AEZ40" s="44"/>
      <c r="AFA40" s="44"/>
      <c r="AFB40" s="44"/>
      <c r="AFC40" s="44"/>
      <c r="AFD40" s="44"/>
      <c r="AFE40" s="44"/>
      <c r="AFF40" s="44"/>
      <c r="AFG40" s="44"/>
      <c r="AFH40" s="44"/>
      <c r="AFI40" s="44"/>
      <c r="AFJ40" s="44"/>
      <c r="AFK40" s="44"/>
      <c r="AFL40" s="44"/>
      <c r="AFM40" s="44"/>
      <c r="AFN40" s="44"/>
      <c r="AFO40" s="44"/>
      <c r="AFP40" s="44"/>
      <c r="AFQ40" s="44"/>
      <c r="AFR40" s="44"/>
      <c r="AFS40" s="44"/>
      <c r="AFT40" s="44"/>
      <c r="AFU40" s="44"/>
      <c r="AFV40" s="44"/>
      <c r="AFW40" s="44"/>
      <c r="AFX40" s="44"/>
      <c r="AFY40" s="44"/>
      <c r="AFZ40" s="44"/>
      <c r="AGA40" s="44"/>
      <c r="AGB40" s="44"/>
      <c r="AGC40" s="44"/>
      <c r="AGD40" s="44"/>
      <c r="AGE40" s="44"/>
      <c r="AGF40" s="44"/>
      <c r="AGG40" s="44"/>
      <c r="AGH40" s="44"/>
      <c r="AGI40" s="44"/>
      <c r="AGJ40" s="44"/>
      <c r="AGK40" s="44"/>
      <c r="AGL40" s="44"/>
      <c r="AGM40" s="44"/>
      <c r="AGN40" s="44"/>
      <c r="AGO40" s="44"/>
      <c r="AGP40" s="44"/>
      <c r="AGQ40" s="44"/>
      <c r="AGR40" s="44"/>
      <c r="AGS40" s="44"/>
      <c r="AGT40" s="44"/>
      <c r="AGU40" s="44"/>
      <c r="AGV40" s="44"/>
      <c r="AGW40" s="44"/>
      <c r="AGX40" s="44"/>
      <c r="AGY40" s="44"/>
      <c r="AGZ40" s="44"/>
      <c r="AHA40" s="44"/>
      <c r="AHB40" s="44"/>
      <c r="AHC40" s="44"/>
      <c r="AHD40" s="44"/>
      <c r="AHE40" s="44"/>
      <c r="AHF40" s="44"/>
      <c r="AHG40" s="44"/>
      <c r="AHH40" s="44"/>
      <c r="AHI40" s="44"/>
      <c r="AHJ40" s="44"/>
      <c r="AHK40" s="44"/>
      <c r="AHL40" s="44"/>
      <c r="AHM40" s="44"/>
      <c r="AHN40" s="44"/>
      <c r="AHO40" s="44"/>
      <c r="AHP40" s="44"/>
      <c r="AHQ40" s="44"/>
      <c r="AHR40" s="44"/>
      <c r="AHS40" s="44"/>
      <c r="AHT40" s="44"/>
      <c r="AHU40" s="44"/>
      <c r="AHV40" s="44"/>
      <c r="AHW40" s="44"/>
      <c r="AHX40" s="44"/>
      <c r="AHY40" s="44"/>
      <c r="AHZ40" s="44"/>
      <c r="AIA40" s="44"/>
      <c r="AIB40" s="44"/>
      <c r="AIC40" s="44"/>
      <c r="AID40" s="44"/>
      <c r="AIE40" s="44"/>
      <c r="AIF40" s="44"/>
      <c r="AIG40" s="44"/>
      <c r="AIH40" s="44"/>
      <c r="AII40" s="44"/>
      <c r="AIJ40" s="44"/>
      <c r="AIK40" s="44"/>
      <c r="AIL40" s="44"/>
      <c r="AIM40" s="44"/>
      <c r="AIN40" s="44"/>
      <c r="AIO40" s="44"/>
      <c r="AIP40" s="44"/>
      <c r="AIQ40" s="44"/>
      <c r="AIR40" s="44"/>
      <c r="AIS40" s="44"/>
      <c r="AIT40" s="44"/>
      <c r="AIU40" s="44"/>
      <c r="AIV40" s="44"/>
      <c r="AIW40" s="44"/>
      <c r="AIX40" s="44"/>
      <c r="AIY40" s="44"/>
      <c r="AIZ40" s="44"/>
      <c r="AJA40" s="44"/>
      <c r="AJB40" s="44"/>
      <c r="AJC40" s="44"/>
      <c r="AJD40" s="44"/>
      <c r="AJE40" s="44"/>
      <c r="AJF40" s="44"/>
      <c r="AJG40" s="44"/>
      <c r="AJH40" s="44"/>
      <c r="AJI40" s="44"/>
      <c r="AJJ40" s="44"/>
      <c r="AJK40" s="44"/>
      <c r="AJL40" s="44"/>
      <c r="AJM40" s="44"/>
      <c r="AJN40" s="44"/>
      <c r="AJO40" s="44"/>
      <c r="AJP40" s="44"/>
      <c r="AJQ40" s="44"/>
      <c r="AJR40" s="44"/>
      <c r="AJS40" s="44"/>
      <c r="AJT40" s="44"/>
      <c r="AJU40" s="44"/>
      <c r="AJV40" s="44"/>
      <c r="AJW40" s="44"/>
      <c r="AJX40" s="44"/>
      <c r="AJY40" s="44"/>
      <c r="AJZ40" s="44"/>
      <c r="AKA40" s="44"/>
      <c r="AKB40" s="44"/>
      <c r="AKC40" s="44"/>
      <c r="AKD40" s="44"/>
      <c r="AKE40" s="44"/>
      <c r="AKF40" s="44"/>
      <c r="AKG40" s="44"/>
      <c r="AKH40" s="44"/>
      <c r="AKI40" s="44"/>
      <c r="AKJ40" s="44"/>
      <c r="AKK40" s="44"/>
      <c r="AKL40" s="44"/>
      <c r="AKM40" s="44"/>
      <c r="AKN40" s="44"/>
      <c r="AKO40" s="44"/>
      <c r="AKP40" s="44"/>
      <c r="AKQ40" s="44"/>
      <c r="AKR40" s="44"/>
      <c r="AKS40" s="44"/>
      <c r="AKT40" s="44"/>
      <c r="AKU40" s="44"/>
      <c r="AKV40" s="44"/>
      <c r="AKW40" s="44"/>
      <c r="AKX40" s="44"/>
      <c r="AKY40" s="44"/>
      <c r="AKZ40" s="44"/>
      <c r="ALA40" s="44"/>
      <c r="ALB40" s="44"/>
      <c r="ALC40" s="44"/>
      <c r="ALD40" s="44"/>
      <c r="ALE40" s="44"/>
      <c r="ALF40" s="44"/>
      <c r="ALG40" s="44"/>
      <c r="ALH40" s="44"/>
      <c r="ALI40" s="44"/>
      <c r="ALJ40" s="44"/>
      <c r="ALK40" s="44"/>
      <c r="ALL40" s="44"/>
      <c r="ALM40" s="44"/>
      <c r="ALN40" s="44"/>
      <c r="ALO40" s="44"/>
      <c r="ALP40" s="44"/>
      <c r="ALQ40" s="44"/>
      <c r="ALR40" s="44"/>
      <c r="ALS40" s="44"/>
      <c r="ALT40" s="44"/>
      <c r="ALU40" s="44"/>
      <c r="ALV40" s="44"/>
      <c r="ALW40" s="44"/>
      <c r="ALX40" s="44"/>
      <c r="ALY40" s="44"/>
      <c r="ALZ40" s="44"/>
      <c r="AMA40" s="44"/>
      <c r="AMB40" s="44"/>
      <c r="AMC40" s="44"/>
      <c r="AMD40" s="44"/>
      <c r="AME40" s="44"/>
      <c r="AMF40" s="44"/>
      <c r="AMG40" s="44"/>
      <c r="AMH40" s="44"/>
      <c r="AMI40" s="44"/>
      <c r="AMJ40" s="44"/>
      <c r="AMK40" s="44"/>
      <c r="AML40" s="44"/>
      <c r="AMM40" s="44"/>
      <c r="AMN40" s="44"/>
      <c r="AMO40" s="44"/>
      <c r="AMP40" s="44"/>
      <c r="AMQ40" s="44"/>
      <c r="AMR40" s="44"/>
      <c r="AMS40" s="44"/>
      <c r="AMT40" s="44"/>
      <c r="AMU40" s="44"/>
      <c r="AMV40" s="44"/>
      <c r="AMW40" s="44"/>
      <c r="AMX40" s="44"/>
      <c r="AMY40" s="44"/>
      <c r="AMZ40" s="44"/>
      <c r="ANA40" s="44"/>
      <c r="ANB40" s="44"/>
      <c r="ANC40" s="44"/>
      <c r="AND40" s="44"/>
      <c r="ANE40" s="44"/>
      <c r="ANF40" s="44"/>
      <c r="ANG40" s="44"/>
      <c r="ANH40" s="44"/>
      <c r="ANI40" s="44"/>
      <c r="ANJ40" s="44"/>
      <c r="ANK40" s="44"/>
      <c r="ANL40" s="44"/>
      <c r="ANM40" s="44"/>
      <c r="ANN40" s="44"/>
      <c r="ANO40" s="44"/>
      <c r="ANP40" s="44"/>
      <c r="ANQ40" s="44"/>
      <c r="ANR40" s="44"/>
      <c r="ANS40" s="44"/>
      <c r="ANT40" s="44"/>
      <c r="ANU40" s="44"/>
      <c r="ANV40" s="44"/>
      <c r="ANW40" s="44"/>
      <c r="ANX40" s="44"/>
      <c r="ANY40" s="44"/>
      <c r="ANZ40" s="44"/>
      <c r="AOA40" s="44"/>
      <c r="AOB40" s="44"/>
      <c r="AOC40" s="44"/>
      <c r="AOD40" s="44"/>
      <c r="AOE40" s="44"/>
      <c r="AOF40" s="44"/>
      <c r="AOG40" s="44"/>
      <c r="AOH40" s="44"/>
      <c r="AOI40" s="44"/>
      <c r="AOJ40" s="44"/>
      <c r="AOK40" s="44"/>
      <c r="AOL40" s="44"/>
      <c r="AOM40" s="44"/>
      <c r="AON40" s="44"/>
      <c r="AOO40" s="44"/>
      <c r="AOP40" s="44"/>
      <c r="AOQ40" s="44"/>
      <c r="AOR40" s="44"/>
      <c r="AOS40" s="44"/>
      <c r="AOT40" s="44"/>
      <c r="AOU40" s="44"/>
      <c r="AOV40" s="44"/>
      <c r="AOW40" s="44"/>
      <c r="AOX40" s="44"/>
      <c r="AOY40" s="44"/>
      <c r="AOZ40" s="44"/>
      <c r="APA40" s="44"/>
      <c r="APB40" s="44"/>
      <c r="APC40" s="44"/>
      <c r="APD40" s="44"/>
      <c r="APE40" s="44"/>
      <c r="APF40" s="44"/>
      <c r="APG40" s="44"/>
      <c r="APH40" s="44"/>
      <c r="API40" s="44"/>
      <c r="APJ40" s="44"/>
      <c r="APK40" s="44"/>
      <c r="APL40" s="44"/>
      <c r="APM40" s="44"/>
      <c r="APN40" s="44"/>
      <c r="APO40" s="44"/>
      <c r="APP40" s="44"/>
      <c r="APQ40" s="44"/>
      <c r="APR40" s="44"/>
      <c r="APS40" s="44"/>
      <c r="APT40" s="44"/>
      <c r="APU40" s="44"/>
      <c r="APV40" s="44"/>
      <c r="APW40" s="44"/>
      <c r="APX40" s="44"/>
      <c r="APY40" s="44"/>
      <c r="APZ40" s="44"/>
      <c r="AQA40" s="44"/>
      <c r="AQB40" s="44"/>
      <c r="AQC40" s="44"/>
      <c r="AQD40" s="44"/>
      <c r="AQE40" s="44"/>
      <c r="AQF40" s="44"/>
      <c r="AQG40" s="44"/>
      <c r="AQH40" s="44"/>
      <c r="AQI40" s="44"/>
      <c r="AQJ40" s="44"/>
      <c r="AQK40" s="44"/>
      <c r="AQL40" s="44"/>
      <c r="AQM40" s="44"/>
      <c r="AQN40" s="44"/>
      <c r="AQO40" s="44"/>
      <c r="AQP40" s="44"/>
      <c r="AQQ40" s="44"/>
      <c r="AQR40" s="44"/>
      <c r="AQS40" s="44"/>
      <c r="AQT40" s="44"/>
      <c r="AQU40" s="44"/>
      <c r="AQV40" s="44"/>
      <c r="AQW40" s="44"/>
      <c r="AQX40" s="44"/>
      <c r="AQY40" s="44"/>
      <c r="AQZ40" s="44"/>
      <c r="ARA40" s="44"/>
      <c r="ARB40" s="44"/>
      <c r="ARC40" s="44"/>
      <c r="ARD40" s="44"/>
      <c r="ARE40" s="44"/>
      <c r="ARF40" s="44"/>
      <c r="ARG40" s="44"/>
      <c r="ARH40" s="44"/>
      <c r="ARI40" s="44"/>
      <c r="ARJ40" s="44"/>
      <c r="ARK40" s="44"/>
      <c r="ARL40" s="44"/>
      <c r="ARM40" s="44"/>
      <c r="ARN40" s="44"/>
      <c r="ARO40" s="44"/>
      <c r="ARP40" s="44"/>
      <c r="ARQ40" s="44"/>
      <c r="ARR40" s="44"/>
      <c r="ARS40" s="44"/>
      <c r="ART40" s="44"/>
      <c r="ARU40" s="44"/>
      <c r="ARV40" s="44"/>
      <c r="ARW40" s="44"/>
      <c r="ARX40" s="44"/>
      <c r="ARY40" s="44"/>
      <c r="ARZ40" s="44"/>
      <c r="ASA40" s="44"/>
      <c r="ASB40" s="44"/>
      <c r="ASC40" s="44"/>
      <c r="ASD40" s="44"/>
      <c r="ASE40" s="44"/>
      <c r="ASF40" s="44"/>
      <c r="ASG40" s="44"/>
      <c r="ASH40" s="44"/>
      <c r="ASI40" s="44"/>
      <c r="ASJ40" s="44"/>
      <c r="ASK40" s="44"/>
      <c r="ASL40" s="44"/>
      <c r="ASM40" s="44"/>
      <c r="ASN40" s="44"/>
      <c r="ASO40" s="44"/>
      <c r="ASP40" s="44"/>
      <c r="ASQ40" s="44"/>
      <c r="ASR40" s="44"/>
      <c r="ASS40" s="44"/>
      <c r="AST40" s="44"/>
      <c r="ASU40" s="44"/>
      <c r="ASV40" s="44"/>
      <c r="ASW40" s="44"/>
      <c r="ASX40" s="44"/>
      <c r="ASY40" s="44"/>
      <c r="ASZ40" s="44"/>
      <c r="ATA40" s="44"/>
      <c r="ATB40" s="44"/>
      <c r="ATC40" s="44"/>
      <c r="ATD40" s="44"/>
      <c r="ATE40" s="44"/>
      <c r="ATF40" s="44"/>
      <c r="ATG40" s="44"/>
      <c r="ATH40" s="44"/>
      <c r="ATI40" s="44"/>
      <c r="ATJ40" s="44"/>
      <c r="ATK40" s="44"/>
      <c r="ATL40" s="44"/>
      <c r="ATM40" s="44"/>
      <c r="ATN40" s="44"/>
      <c r="ATO40" s="44"/>
      <c r="ATP40" s="44"/>
      <c r="ATQ40" s="44"/>
      <c r="ATR40" s="44"/>
      <c r="ATS40" s="44"/>
      <c r="ATT40" s="44"/>
      <c r="ATU40" s="44"/>
      <c r="ATV40" s="44"/>
      <c r="ATW40" s="44"/>
      <c r="ATX40" s="44"/>
      <c r="ATY40" s="44"/>
      <c r="ATZ40" s="44"/>
      <c r="AUA40" s="44"/>
      <c r="AUB40" s="44"/>
      <c r="AUC40" s="44"/>
      <c r="AUD40" s="44"/>
      <c r="AUE40" s="44"/>
      <c r="AUF40" s="44"/>
      <c r="AUG40" s="44"/>
      <c r="AUH40" s="44"/>
      <c r="AUI40" s="44"/>
      <c r="AUJ40" s="44"/>
      <c r="AUK40" s="44"/>
      <c r="AUL40" s="44"/>
      <c r="AUM40" s="44"/>
      <c r="AUN40" s="44"/>
      <c r="AUO40" s="44"/>
      <c r="AUP40" s="44"/>
      <c r="AUQ40" s="44"/>
      <c r="AUR40" s="44"/>
      <c r="AUS40" s="44"/>
      <c r="AUT40" s="44"/>
      <c r="AUU40" s="44"/>
      <c r="AUV40" s="44"/>
      <c r="AUW40" s="44"/>
      <c r="AUX40" s="44"/>
      <c r="AUY40" s="44"/>
      <c r="AUZ40" s="44"/>
      <c r="AVA40" s="44"/>
      <c r="AVB40" s="44"/>
      <c r="AVC40" s="44"/>
      <c r="AVD40" s="44"/>
      <c r="AVE40" s="44"/>
      <c r="AVF40" s="44"/>
      <c r="AVG40" s="44"/>
      <c r="AVH40" s="44"/>
      <c r="AVI40" s="44"/>
      <c r="AVJ40" s="44"/>
      <c r="AVK40" s="44"/>
      <c r="AVL40" s="44"/>
      <c r="AVM40" s="44"/>
      <c r="AVN40" s="44"/>
      <c r="AVO40" s="44"/>
      <c r="AVP40" s="44"/>
      <c r="AVQ40" s="44"/>
      <c r="AVR40" s="44"/>
      <c r="AVS40" s="44"/>
      <c r="AVT40" s="44"/>
      <c r="AVU40" s="44"/>
      <c r="AVV40" s="44"/>
      <c r="AVW40" s="44"/>
      <c r="AVX40" s="44"/>
      <c r="AVY40" s="44"/>
      <c r="AVZ40" s="44"/>
      <c r="AWA40" s="44"/>
      <c r="AWB40" s="44"/>
      <c r="AWC40" s="44"/>
      <c r="AWD40" s="44"/>
      <c r="AWE40" s="44"/>
      <c r="AWF40" s="44"/>
      <c r="AWG40" s="44"/>
      <c r="AWH40" s="44"/>
      <c r="AWI40" s="44"/>
      <c r="AWJ40" s="44"/>
      <c r="AWK40" s="44"/>
      <c r="AWL40" s="44"/>
      <c r="AWM40" s="44"/>
      <c r="AWN40" s="44"/>
      <c r="AWO40" s="44"/>
      <c r="AWP40" s="44"/>
      <c r="AWQ40" s="44"/>
      <c r="AWR40" s="44"/>
      <c r="AWS40" s="44"/>
      <c r="AWT40" s="44"/>
      <c r="AWU40" s="44"/>
      <c r="AWV40" s="44"/>
      <c r="AWW40" s="44"/>
      <c r="AWX40" s="44"/>
      <c r="AWY40" s="44"/>
      <c r="AWZ40" s="44"/>
      <c r="AXA40" s="44"/>
      <c r="AXB40" s="44"/>
      <c r="AXC40" s="44"/>
      <c r="AXD40" s="44"/>
      <c r="AXE40" s="44"/>
      <c r="AXF40" s="44"/>
      <c r="AXG40" s="44"/>
      <c r="AXH40" s="44"/>
      <c r="AXI40" s="44"/>
      <c r="AXJ40" s="44"/>
      <c r="AXK40" s="44"/>
      <c r="AXL40" s="44"/>
      <c r="AXM40" s="44"/>
      <c r="AXN40" s="44"/>
      <c r="AXO40" s="44"/>
      <c r="AXP40" s="44"/>
      <c r="AXQ40" s="44"/>
      <c r="AXR40" s="44"/>
      <c r="AXS40" s="44"/>
      <c r="AXT40" s="44"/>
      <c r="AXU40" s="44"/>
      <c r="AXV40" s="44"/>
      <c r="AXW40" s="44"/>
      <c r="AXX40" s="44"/>
      <c r="AXY40" s="44"/>
      <c r="AXZ40" s="44"/>
      <c r="AYA40" s="44"/>
      <c r="AYB40" s="44"/>
      <c r="AYC40" s="44"/>
      <c r="AYD40" s="44"/>
      <c r="AYE40" s="44"/>
      <c r="AYF40" s="44"/>
      <c r="AYG40" s="44"/>
      <c r="AYH40" s="44"/>
      <c r="AYI40" s="44"/>
      <c r="AYJ40" s="44"/>
      <c r="AYK40" s="44"/>
      <c r="AYL40" s="44"/>
      <c r="AYM40" s="44"/>
      <c r="AYN40" s="44"/>
      <c r="AYO40" s="44"/>
      <c r="AYP40" s="44"/>
      <c r="AYQ40" s="44"/>
      <c r="AYR40" s="44"/>
      <c r="AYS40" s="44"/>
      <c r="AYT40" s="44"/>
      <c r="AYU40" s="44"/>
      <c r="AYV40" s="44"/>
      <c r="AYW40" s="44"/>
      <c r="AYX40" s="44"/>
      <c r="AYY40" s="44"/>
      <c r="AYZ40" s="44"/>
      <c r="AZA40" s="44"/>
      <c r="AZB40" s="44"/>
      <c r="AZC40" s="44"/>
      <c r="AZD40" s="44"/>
      <c r="AZE40" s="44"/>
      <c r="AZF40" s="44"/>
      <c r="AZG40" s="44"/>
      <c r="AZH40" s="44"/>
      <c r="AZI40" s="44"/>
      <c r="AZJ40" s="44"/>
      <c r="AZK40" s="44"/>
      <c r="AZL40" s="44"/>
      <c r="AZM40" s="44"/>
      <c r="AZN40" s="44"/>
      <c r="AZO40" s="44"/>
      <c r="AZP40" s="44"/>
      <c r="AZQ40" s="44"/>
      <c r="AZR40" s="44"/>
      <c r="AZS40" s="44"/>
      <c r="AZT40" s="44"/>
      <c r="AZU40" s="44"/>
      <c r="AZV40" s="44"/>
      <c r="AZW40" s="44"/>
      <c r="AZX40" s="44"/>
      <c r="AZY40" s="44"/>
      <c r="AZZ40" s="44"/>
      <c r="BAA40" s="44"/>
      <c r="BAB40" s="44"/>
      <c r="BAC40" s="44"/>
      <c r="BAD40" s="44"/>
      <c r="BAE40" s="44"/>
      <c r="BAF40" s="44"/>
      <c r="BAG40" s="44"/>
      <c r="BAH40" s="44"/>
      <c r="BAI40" s="44"/>
      <c r="BAJ40" s="44"/>
      <c r="BAK40" s="44"/>
      <c r="BAL40" s="44"/>
      <c r="BAM40" s="44"/>
      <c r="BAN40" s="44"/>
      <c r="BAO40" s="44"/>
      <c r="BAP40" s="44"/>
      <c r="BAQ40" s="44"/>
      <c r="BAR40" s="44"/>
      <c r="BAS40" s="44"/>
      <c r="BAT40" s="44"/>
      <c r="BAU40" s="44"/>
      <c r="BAV40" s="44"/>
      <c r="BAW40" s="44"/>
      <c r="BAX40" s="44"/>
      <c r="BAY40" s="44"/>
      <c r="BAZ40" s="44"/>
      <c r="BBA40" s="44"/>
      <c r="BBB40" s="44"/>
      <c r="BBC40" s="44"/>
      <c r="BBD40" s="44"/>
      <c r="BBE40" s="44"/>
      <c r="BBF40" s="44"/>
      <c r="BBG40" s="44"/>
      <c r="BBH40" s="44"/>
      <c r="BBI40" s="44"/>
      <c r="BBJ40" s="44"/>
      <c r="BBK40" s="44"/>
      <c r="BBL40" s="44"/>
      <c r="BBM40" s="44"/>
      <c r="BBN40" s="44"/>
      <c r="BBO40" s="44"/>
      <c r="BBP40" s="44"/>
      <c r="BBQ40" s="44"/>
      <c r="BBR40" s="44"/>
      <c r="BBS40" s="44"/>
      <c r="BBT40" s="44"/>
      <c r="BBU40" s="44"/>
      <c r="BBV40" s="44"/>
      <c r="BBW40" s="44"/>
      <c r="BBX40" s="44"/>
      <c r="BBY40" s="44"/>
      <c r="BBZ40" s="44"/>
      <c r="BCA40" s="44"/>
      <c r="BCB40" s="44"/>
      <c r="BCC40" s="44"/>
      <c r="BCD40" s="44"/>
      <c r="BCE40" s="44"/>
      <c r="BCF40" s="44"/>
      <c r="BCG40" s="44"/>
      <c r="BCH40" s="44"/>
      <c r="BCI40" s="44"/>
      <c r="BCJ40" s="44"/>
      <c r="BCK40" s="44"/>
      <c r="BCL40" s="44"/>
      <c r="BCM40" s="44"/>
      <c r="BCN40" s="44"/>
      <c r="BCO40" s="44"/>
      <c r="BCP40" s="44"/>
      <c r="BCQ40" s="44"/>
      <c r="BCR40" s="44"/>
      <c r="BCS40" s="44"/>
      <c r="BCT40" s="44"/>
      <c r="BCU40" s="44"/>
      <c r="BCV40" s="44"/>
      <c r="BCW40" s="44"/>
      <c r="BCX40" s="44"/>
      <c r="BCY40" s="44"/>
      <c r="BCZ40" s="44"/>
      <c r="BDA40" s="44"/>
      <c r="BDB40" s="44"/>
      <c r="BDC40" s="44"/>
      <c r="BDD40" s="44"/>
      <c r="BDE40" s="44"/>
      <c r="BDF40" s="44"/>
      <c r="BDG40" s="44"/>
      <c r="BDH40" s="44"/>
      <c r="BDI40" s="44"/>
      <c r="BDJ40" s="44"/>
      <c r="BDK40" s="44"/>
      <c r="BDL40" s="44"/>
      <c r="BDM40" s="44"/>
      <c r="BDN40" s="44"/>
      <c r="BDO40" s="44"/>
      <c r="BDP40" s="44"/>
      <c r="BDQ40" s="44"/>
      <c r="BDR40" s="44"/>
      <c r="BDS40" s="44"/>
      <c r="BDT40" s="44"/>
      <c r="BDU40" s="44"/>
      <c r="BDV40" s="44"/>
      <c r="BDW40" s="44"/>
      <c r="BDX40" s="44"/>
      <c r="BDY40" s="44"/>
      <c r="BDZ40" s="44"/>
      <c r="BEA40" s="44"/>
      <c r="BEB40" s="44"/>
      <c r="BEC40" s="44"/>
      <c r="BED40" s="44"/>
      <c r="BEE40" s="44"/>
      <c r="BEF40" s="44"/>
      <c r="BEG40" s="44"/>
      <c r="BEH40" s="44"/>
      <c r="BEI40" s="44"/>
      <c r="BEJ40" s="44"/>
      <c r="BEK40" s="44"/>
      <c r="BEL40" s="44"/>
      <c r="BEM40" s="44"/>
      <c r="BEN40" s="44"/>
      <c r="BEO40" s="44"/>
      <c r="BEP40" s="44"/>
      <c r="BEQ40" s="44"/>
      <c r="BER40" s="44"/>
      <c r="BES40" s="44"/>
      <c r="BET40" s="44"/>
      <c r="BEU40" s="44"/>
      <c r="BEV40" s="44"/>
      <c r="BEW40" s="44"/>
      <c r="BEX40" s="44"/>
      <c r="BEY40" s="44"/>
      <c r="BEZ40" s="44"/>
      <c r="BFA40" s="44"/>
      <c r="BFB40" s="44"/>
      <c r="BFC40" s="44"/>
      <c r="BFD40" s="44"/>
      <c r="BFE40" s="44"/>
      <c r="BFF40" s="44"/>
      <c r="BFG40" s="44"/>
      <c r="BFH40" s="44"/>
      <c r="BFI40" s="44"/>
      <c r="BFJ40" s="44"/>
      <c r="BFK40" s="44"/>
      <c r="BFL40" s="44"/>
      <c r="BFM40" s="44"/>
      <c r="BFN40" s="44"/>
      <c r="BFO40" s="44"/>
      <c r="BFP40" s="44"/>
      <c r="BFQ40" s="44"/>
      <c r="BFR40" s="44"/>
      <c r="BFS40" s="44"/>
      <c r="BFT40" s="44"/>
      <c r="BFU40" s="44"/>
      <c r="BFV40" s="44"/>
      <c r="BFW40" s="44"/>
      <c r="BFX40" s="44"/>
      <c r="BFY40" s="44"/>
      <c r="BFZ40" s="44"/>
      <c r="BGA40" s="44"/>
      <c r="BGB40" s="44"/>
      <c r="BGC40" s="44"/>
      <c r="BGD40" s="44"/>
      <c r="BGE40" s="44"/>
      <c r="BGF40" s="44"/>
      <c r="BGG40" s="44"/>
      <c r="BGH40" s="44"/>
      <c r="BGI40" s="44"/>
      <c r="BGJ40" s="44"/>
      <c r="BGK40" s="44"/>
      <c r="BGL40" s="44"/>
      <c r="BGM40" s="44"/>
      <c r="BGN40" s="44"/>
      <c r="BGO40" s="44"/>
      <c r="BGP40" s="44"/>
      <c r="BGQ40" s="44"/>
      <c r="BGR40" s="44"/>
      <c r="BGS40" s="44"/>
      <c r="BGT40" s="44"/>
      <c r="BGU40" s="44"/>
      <c r="BGV40" s="44"/>
      <c r="BGW40" s="44"/>
      <c r="BGX40" s="44"/>
      <c r="BGY40" s="44"/>
      <c r="BGZ40" s="44"/>
      <c r="BHA40" s="44"/>
      <c r="BHB40" s="44"/>
      <c r="BHC40" s="44"/>
      <c r="BHD40" s="44"/>
      <c r="BHE40" s="44"/>
      <c r="BHF40" s="44"/>
      <c r="BHG40" s="44"/>
      <c r="BHH40" s="44"/>
      <c r="BHI40" s="44"/>
      <c r="BHJ40" s="44"/>
      <c r="BHK40" s="44"/>
      <c r="BHL40" s="44"/>
      <c r="BHM40" s="44"/>
      <c r="BHN40" s="44"/>
      <c r="BHO40" s="44"/>
      <c r="BHP40" s="44"/>
      <c r="BHQ40" s="44"/>
      <c r="BHR40" s="44"/>
      <c r="BHS40" s="44"/>
      <c r="BHT40" s="44"/>
      <c r="BHU40" s="44"/>
      <c r="BHV40" s="44"/>
      <c r="BHW40" s="44"/>
      <c r="BHX40" s="44"/>
      <c r="BHY40" s="44"/>
      <c r="BHZ40" s="44"/>
      <c r="BIA40" s="44"/>
      <c r="BIB40" s="44"/>
      <c r="BIC40" s="44"/>
      <c r="BID40" s="44"/>
      <c r="BIE40" s="44"/>
      <c r="BIF40" s="44"/>
      <c r="BIG40" s="44"/>
      <c r="BIH40" s="44"/>
      <c r="BII40" s="44"/>
      <c r="BIJ40" s="44"/>
      <c r="BIK40" s="44"/>
      <c r="BIL40" s="44"/>
      <c r="BIM40" s="44"/>
      <c r="BIN40" s="44"/>
      <c r="BIO40" s="44"/>
      <c r="BIP40" s="44"/>
      <c r="BIQ40" s="44"/>
      <c r="BIR40" s="44"/>
      <c r="BIS40" s="44"/>
      <c r="BIT40" s="44"/>
      <c r="BIU40" s="44"/>
      <c r="BIV40" s="44"/>
      <c r="BIW40" s="44"/>
      <c r="BIX40" s="44"/>
      <c r="BIY40" s="44"/>
      <c r="BIZ40" s="44"/>
      <c r="BJA40" s="44"/>
      <c r="BJB40" s="44"/>
      <c r="BJC40" s="44"/>
      <c r="BJD40" s="44"/>
      <c r="BJE40" s="44"/>
      <c r="BJF40" s="44"/>
      <c r="BJG40" s="44"/>
      <c r="BJH40" s="44"/>
      <c r="BJI40" s="44"/>
      <c r="BJJ40" s="44"/>
      <c r="BJK40" s="44"/>
      <c r="BJL40" s="44"/>
      <c r="BJM40" s="44"/>
      <c r="BJN40" s="44"/>
      <c r="BJO40" s="44"/>
      <c r="BJP40" s="44"/>
      <c r="BJQ40" s="44"/>
      <c r="BJR40" s="44"/>
      <c r="BJS40" s="44"/>
      <c r="BJT40" s="44"/>
      <c r="BJU40" s="44"/>
      <c r="BJV40" s="44"/>
      <c r="BJW40" s="44"/>
      <c r="BJX40" s="44"/>
      <c r="BJY40" s="44"/>
      <c r="BJZ40" s="44"/>
      <c r="BKA40" s="44"/>
      <c r="BKB40" s="44"/>
      <c r="BKC40" s="44"/>
      <c r="BKD40" s="44"/>
      <c r="BKE40" s="44"/>
      <c r="BKF40" s="44"/>
      <c r="BKG40" s="44"/>
      <c r="BKH40" s="44"/>
      <c r="BKI40" s="44"/>
      <c r="BKJ40" s="44"/>
      <c r="BKK40" s="44"/>
      <c r="BKL40" s="44"/>
      <c r="BKM40" s="44"/>
      <c r="BKN40" s="44"/>
      <c r="BKO40" s="44"/>
      <c r="BKP40" s="44"/>
      <c r="BKQ40" s="44"/>
      <c r="BKR40" s="44"/>
      <c r="BKS40" s="44"/>
      <c r="BKT40" s="44"/>
      <c r="BKU40" s="44"/>
      <c r="BKV40" s="44"/>
      <c r="BKW40" s="44"/>
      <c r="BKX40" s="44"/>
      <c r="BKY40" s="44"/>
      <c r="BKZ40" s="44"/>
      <c r="BLA40" s="44"/>
      <c r="BLB40" s="44"/>
      <c r="BLC40" s="44"/>
      <c r="BLD40" s="44"/>
      <c r="BLE40" s="44"/>
      <c r="BLF40" s="44"/>
      <c r="BLG40" s="44"/>
      <c r="BLH40" s="44"/>
      <c r="BLI40" s="44"/>
      <c r="BLJ40" s="44"/>
      <c r="BLK40" s="44"/>
      <c r="BLL40" s="44"/>
      <c r="BLM40" s="44"/>
      <c r="BLN40" s="44"/>
      <c r="BLO40" s="44"/>
      <c r="BLP40" s="44"/>
      <c r="BLQ40" s="44"/>
      <c r="BLR40" s="44"/>
      <c r="BLS40" s="44"/>
      <c r="BLT40" s="44"/>
      <c r="BLU40" s="44"/>
      <c r="BLV40" s="44"/>
      <c r="BLW40" s="44"/>
      <c r="BLX40" s="44"/>
      <c r="BLY40" s="44"/>
      <c r="BLZ40" s="44"/>
      <c r="BMA40" s="44"/>
      <c r="BMB40" s="44"/>
      <c r="BMC40" s="44"/>
      <c r="BMD40" s="44"/>
      <c r="BME40" s="44"/>
      <c r="BMF40" s="44"/>
      <c r="BMG40" s="44"/>
      <c r="BMH40" s="44"/>
      <c r="BMI40" s="44"/>
      <c r="BMJ40" s="44"/>
      <c r="BMK40" s="44"/>
      <c r="BML40" s="44"/>
      <c r="BMM40" s="44"/>
      <c r="BMN40" s="44"/>
      <c r="BMO40" s="44"/>
      <c r="BMP40" s="44"/>
      <c r="BMQ40" s="44"/>
      <c r="BMR40" s="44"/>
      <c r="BMS40" s="44"/>
      <c r="BMT40" s="44"/>
      <c r="BMU40" s="44"/>
      <c r="BMV40" s="44"/>
      <c r="BMW40" s="44"/>
      <c r="BMX40" s="44"/>
      <c r="BMY40" s="44"/>
      <c r="BMZ40" s="44"/>
      <c r="BNA40" s="44"/>
      <c r="BNB40" s="44"/>
      <c r="BNC40" s="44"/>
      <c r="BND40" s="44"/>
      <c r="BNE40" s="44"/>
      <c r="BNF40" s="44"/>
      <c r="BNG40" s="44"/>
      <c r="BNH40" s="44"/>
      <c r="BNI40" s="44"/>
      <c r="BNJ40" s="44"/>
      <c r="BNK40" s="44"/>
      <c r="BNL40" s="44"/>
      <c r="BNM40" s="44"/>
      <c r="BNN40" s="44"/>
      <c r="BNO40" s="44"/>
      <c r="BNP40" s="44"/>
      <c r="BNQ40" s="44"/>
      <c r="BNR40" s="44"/>
      <c r="BNS40" s="44"/>
      <c r="BNT40" s="44"/>
      <c r="BNU40" s="44"/>
      <c r="BNV40" s="44"/>
      <c r="BNW40" s="44"/>
      <c r="BNX40" s="44"/>
      <c r="BNY40" s="44"/>
      <c r="BNZ40" s="44"/>
      <c r="BOA40" s="44"/>
      <c r="BOB40" s="44"/>
      <c r="BOC40" s="44"/>
      <c r="BOD40" s="44"/>
      <c r="BOE40" s="44"/>
      <c r="BOF40" s="44"/>
      <c r="BOG40" s="44"/>
      <c r="BOH40" s="44"/>
      <c r="BOI40" s="44"/>
      <c r="BOJ40" s="44"/>
      <c r="BOK40" s="44"/>
      <c r="BOL40" s="44"/>
      <c r="BOM40" s="44"/>
      <c r="BON40" s="44"/>
      <c r="BOO40" s="44"/>
      <c r="BOP40" s="44"/>
      <c r="BOQ40" s="44"/>
      <c r="BOR40" s="44"/>
      <c r="BOS40" s="44"/>
      <c r="BOT40" s="44"/>
      <c r="BOU40" s="44"/>
      <c r="BOV40" s="44"/>
      <c r="BOW40" s="44"/>
      <c r="BOX40" s="44"/>
      <c r="BOY40" s="44"/>
      <c r="BOZ40" s="44"/>
      <c r="BPA40" s="44"/>
      <c r="BPB40" s="44"/>
      <c r="BPC40" s="44"/>
      <c r="BPD40" s="44"/>
      <c r="BPE40" s="44"/>
      <c r="BPF40" s="44"/>
      <c r="BPG40" s="44"/>
      <c r="BPH40" s="44"/>
      <c r="BPI40" s="44"/>
      <c r="BPJ40" s="44"/>
      <c r="BPK40" s="44"/>
      <c r="BPL40" s="44"/>
      <c r="BPM40" s="44"/>
      <c r="BPN40" s="44"/>
      <c r="BPO40" s="44"/>
      <c r="BPP40" s="44"/>
      <c r="BPQ40" s="44"/>
      <c r="BPR40" s="44"/>
      <c r="BPS40" s="44"/>
      <c r="BPT40" s="44"/>
      <c r="BPU40" s="44"/>
      <c r="BPV40" s="44"/>
      <c r="BPW40" s="44"/>
      <c r="BPX40" s="44"/>
      <c r="BPY40" s="44"/>
      <c r="BPZ40" s="44"/>
      <c r="BQA40" s="44"/>
      <c r="BQB40" s="44"/>
      <c r="BQC40" s="44"/>
      <c r="BQD40" s="44"/>
      <c r="BQE40" s="44"/>
      <c r="BQF40" s="44"/>
      <c r="BQG40" s="44"/>
      <c r="BQH40" s="44"/>
      <c r="BQI40" s="44"/>
      <c r="BQJ40" s="44"/>
      <c r="BQK40" s="44"/>
      <c r="BQL40" s="44"/>
      <c r="BQM40" s="44"/>
      <c r="BQN40" s="44"/>
      <c r="BQO40" s="44"/>
      <c r="BQP40" s="44"/>
      <c r="BQQ40" s="44"/>
      <c r="BQR40" s="44"/>
      <c r="BQS40" s="44"/>
      <c r="BQT40" s="44"/>
      <c r="BQU40" s="44"/>
      <c r="BQV40" s="44"/>
      <c r="BQW40" s="44"/>
      <c r="BQX40" s="44"/>
      <c r="BQY40" s="44"/>
      <c r="BQZ40" s="44"/>
      <c r="BRA40" s="44"/>
      <c r="BRB40" s="44"/>
      <c r="BRC40" s="44"/>
      <c r="BRD40" s="44"/>
      <c r="BRE40" s="44"/>
      <c r="BRF40" s="44"/>
      <c r="BRG40" s="44"/>
      <c r="BRH40" s="44"/>
      <c r="BRI40" s="44"/>
      <c r="BRJ40" s="44"/>
      <c r="BRK40" s="44"/>
      <c r="BRL40" s="44"/>
      <c r="BRM40" s="44"/>
      <c r="BRN40" s="44"/>
      <c r="BRO40" s="44"/>
      <c r="BRP40" s="44"/>
      <c r="BRQ40" s="44"/>
      <c r="BRR40" s="44"/>
      <c r="BRS40" s="44"/>
      <c r="BRT40" s="44"/>
      <c r="BRU40" s="44"/>
      <c r="BRV40" s="44"/>
      <c r="BRW40" s="44"/>
      <c r="BRX40" s="44"/>
      <c r="BRY40" s="44"/>
      <c r="BRZ40" s="44"/>
      <c r="BSA40" s="44"/>
      <c r="BSB40" s="44"/>
      <c r="BSC40" s="44"/>
      <c r="BSD40" s="44"/>
      <c r="BSE40" s="44"/>
      <c r="BSF40" s="44"/>
      <c r="BSG40" s="44"/>
      <c r="BSH40" s="44"/>
      <c r="BSI40" s="44"/>
      <c r="BSJ40" s="44"/>
      <c r="BSK40" s="44"/>
      <c r="BSL40" s="44"/>
      <c r="BSM40" s="44"/>
      <c r="BSN40" s="44"/>
      <c r="BSO40" s="44"/>
      <c r="BSP40" s="44"/>
      <c r="BSQ40" s="44"/>
      <c r="BSR40" s="44"/>
      <c r="BSS40" s="44"/>
      <c r="BST40" s="44"/>
      <c r="BSU40" s="44"/>
      <c r="BSV40" s="44"/>
      <c r="BSW40" s="44"/>
      <c r="BSX40" s="44"/>
      <c r="BSY40" s="44"/>
      <c r="BSZ40" s="44"/>
      <c r="BTA40" s="44"/>
      <c r="BTB40" s="44"/>
      <c r="BTC40" s="44"/>
      <c r="BTD40" s="44"/>
      <c r="BTE40" s="44"/>
      <c r="BTF40" s="44"/>
      <c r="BTG40" s="44"/>
      <c r="BTH40" s="44"/>
      <c r="BTI40" s="44"/>
      <c r="BTJ40" s="44"/>
      <c r="BTK40" s="44"/>
      <c r="BTL40" s="44"/>
      <c r="BTM40" s="44"/>
      <c r="BTN40" s="44"/>
      <c r="BTO40" s="44"/>
      <c r="BTP40" s="44"/>
      <c r="BTQ40" s="44"/>
      <c r="BTR40" s="44"/>
      <c r="BTS40" s="44"/>
      <c r="BTT40" s="44"/>
      <c r="BTU40" s="44"/>
      <c r="BTV40" s="44"/>
      <c r="BTW40" s="44"/>
      <c r="BTX40" s="44"/>
      <c r="BTY40" s="44"/>
      <c r="BTZ40" s="44"/>
      <c r="BUA40" s="44"/>
      <c r="BUB40" s="44"/>
      <c r="BUC40" s="44"/>
      <c r="BUD40" s="44"/>
      <c r="BUE40" s="44"/>
      <c r="BUF40" s="44"/>
      <c r="BUG40" s="44"/>
      <c r="BUH40" s="44"/>
      <c r="BUI40" s="44"/>
      <c r="BUJ40" s="44"/>
      <c r="BUK40" s="44"/>
      <c r="BUL40" s="44"/>
      <c r="BUM40" s="44"/>
      <c r="BUN40" s="44"/>
      <c r="BUO40" s="44"/>
      <c r="BUP40" s="44"/>
      <c r="BUQ40" s="44"/>
      <c r="BUR40" s="44"/>
      <c r="BUS40" s="44"/>
      <c r="BUT40" s="44"/>
      <c r="BUU40" s="44"/>
      <c r="BUV40" s="44"/>
      <c r="BUW40" s="44"/>
      <c r="BUX40" s="44"/>
      <c r="BUY40" s="44"/>
      <c r="BUZ40" s="44"/>
      <c r="BVA40" s="44"/>
      <c r="BVB40" s="44"/>
      <c r="BVC40" s="44"/>
      <c r="BVD40" s="44"/>
      <c r="BVE40" s="44"/>
      <c r="BVF40" s="44"/>
      <c r="BVG40" s="44"/>
      <c r="BVH40" s="44"/>
      <c r="BVI40" s="44"/>
      <c r="BVJ40" s="44"/>
      <c r="BVK40" s="44"/>
      <c r="BVL40" s="44"/>
      <c r="BVM40" s="44"/>
      <c r="BVN40" s="44"/>
      <c r="BVO40" s="44"/>
      <c r="BVP40" s="44"/>
      <c r="BVQ40" s="44"/>
      <c r="BVR40" s="44"/>
      <c r="BVS40" s="44"/>
      <c r="BVT40" s="44"/>
      <c r="BVU40" s="44"/>
      <c r="BVV40" s="44"/>
      <c r="BVW40" s="44"/>
      <c r="BVX40" s="44"/>
      <c r="BVY40" s="44"/>
      <c r="BVZ40" s="44"/>
      <c r="BWA40" s="44"/>
      <c r="BWB40" s="44"/>
      <c r="BWC40" s="44"/>
      <c r="BWD40" s="44"/>
      <c r="BWE40" s="44"/>
      <c r="BWF40" s="44"/>
      <c r="BWG40" s="44"/>
      <c r="BWH40" s="44"/>
      <c r="BWI40" s="44"/>
      <c r="BWJ40" s="44"/>
      <c r="BWK40" s="44"/>
      <c r="BWL40" s="44"/>
      <c r="BWM40" s="44"/>
      <c r="BWN40" s="44"/>
      <c r="BWO40" s="44"/>
      <c r="BWP40" s="44"/>
      <c r="BWQ40" s="44"/>
      <c r="BWR40" s="44"/>
      <c r="BWS40" s="44"/>
      <c r="BWT40" s="44"/>
      <c r="BWU40" s="44"/>
      <c r="BWV40" s="44"/>
      <c r="BWW40" s="44"/>
      <c r="BWX40" s="44"/>
      <c r="BWY40" s="44"/>
      <c r="BWZ40" s="44"/>
      <c r="BXA40" s="44"/>
      <c r="BXB40" s="44"/>
      <c r="BXC40" s="44"/>
      <c r="BXD40" s="44"/>
      <c r="BXE40" s="44"/>
      <c r="BXF40" s="44"/>
      <c r="BXG40" s="44"/>
      <c r="BXH40" s="44"/>
      <c r="BXI40" s="44"/>
      <c r="BXJ40" s="44"/>
      <c r="BXK40" s="44"/>
      <c r="BXL40" s="44"/>
      <c r="BXM40" s="44"/>
      <c r="BXN40" s="44"/>
      <c r="BXO40" s="44"/>
      <c r="BXP40" s="44"/>
      <c r="BXQ40" s="44"/>
      <c r="BXR40" s="44"/>
      <c r="BXS40" s="44"/>
      <c r="BXT40" s="44"/>
      <c r="BXU40" s="44"/>
      <c r="BXV40" s="44"/>
      <c r="BXW40" s="44"/>
      <c r="BXX40" s="44"/>
      <c r="BXY40" s="44"/>
      <c r="BXZ40" s="44"/>
      <c r="BYA40" s="44"/>
      <c r="BYB40" s="44"/>
      <c r="BYC40" s="44"/>
      <c r="BYD40" s="44"/>
      <c r="BYE40" s="44"/>
      <c r="BYF40" s="44"/>
      <c r="BYG40" s="44"/>
      <c r="BYH40" s="44"/>
      <c r="BYI40" s="44"/>
      <c r="BYJ40" s="44"/>
      <c r="BYK40" s="44"/>
      <c r="BYL40" s="44"/>
      <c r="BYM40" s="44"/>
      <c r="BYN40" s="44"/>
      <c r="BYO40" s="44"/>
      <c r="BYP40" s="44"/>
      <c r="BYQ40" s="44"/>
      <c r="BYR40" s="44"/>
      <c r="BYS40" s="44"/>
      <c r="BYT40" s="44"/>
      <c r="BYU40" s="44"/>
      <c r="BYV40" s="44"/>
      <c r="BYW40" s="44"/>
      <c r="BYX40" s="44"/>
      <c r="BYY40" s="44"/>
      <c r="BYZ40" s="44"/>
      <c r="BZA40" s="44"/>
      <c r="BZB40" s="44"/>
      <c r="BZC40" s="44"/>
      <c r="BZD40" s="44"/>
      <c r="BZE40" s="44"/>
      <c r="BZF40" s="44"/>
      <c r="BZG40" s="44"/>
      <c r="BZH40" s="44"/>
      <c r="BZI40" s="44"/>
      <c r="BZJ40" s="44"/>
      <c r="BZK40" s="44"/>
      <c r="BZL40" s="44"/>
      <c r="BZM40" s="44"/>
      <c r="BZN40" s="44"/>
      <c r="BZO40" s="44"/>
      <c r="BZP40" s="44"/>
      <c r="BZQ40" s="44"/>
      <c r="BZR40" s="44"/>
      <c r="BZS40" s="44"/>
      <c r="BZT40" s="44"/>
      <c r="BZU40" s="44"/>
      <c r="BZV40" s="44"/>
      <c r="BZW40" s="44"/>
      <c r="BZX40" s="44"/>
      <c r="BZY40" s="44"/>
      <c r="BZZ40" s="44"/>
      <c r="CAA40" s="44"/>
      <c r="CAB40" s="44"/>
      <c r="CAC40" s="44"/>
      <c r="CAD40" s="44"/>
      <c r="CAE40" s="44"/>
      <c r="CAF40" s="44"/>
      <c r="CAG40" s="44"/>
      <c r="CAH40" s="44"/>
      <c r="CAI40" s="44"/>
      <c r="CAJ40" s="44"/>
      <c r="CAK40" s="44"/>
      <c r="CAL40" s="44"/>
      <c r="CAM40" s="44"/>
      <c r="CAN40" s="44"/>
      <c r="CAO40" s="44"/>
      <c r="CAP40" s="44"/>
      <c r="CAQ40" s="44"/>
      <c r="CAR40" s="44"/>
      <c r="CAS40" s="44"/>
      <c r="CAT40" s="44"/>
      <c r="CAU40" s="44"/>
      <c r="CAV40" s="44"/>
      <c r="CAW40" s="44"/>
      <c r="CAX40" s="44"/>
      <c r="CAY40" s="44"/>
      <c r="CAZ40" s="44"/>
      <c r="CBA40" s="44"/>
      <c r="CBB40" s="44"/>
      <c r="CBC40" s="44"/>
      <c r="CBD40" s="44"/>
      <c r="CBE40" s="44"/>
      <c r="CBF40" s="44"/>
      <c r="CBG40" s="44"/>
      <c r="CBH40" s="44"/>
      <c r="CBI40" s="44"/>
      <c r="CBJ40" s="44"/>
      <c r="CBK40" s="44"/>
      <c r="CBL40" s="44"/>
      <c r="CBM40" s="44"/>
      <c r="CBN40" s="44"/>
      <c r="CBO40" s="44"/>
      <c r="CBP40" s="44"/>
      <c r="CBQ40" s="44"/>
      <c r="CBR40" s="44"/>
      <c r="CBS40" s="44"/>
      <c r="CBT40" s="44"/>
      <c r="CBU40" s="44"/>
      <c r="CBV40" s="44"/>
      <c r="CBW40" s="44"/>
      <c r="CBX40" s="44"/>
      <c r="CBY40" s="44"/>
      <c r="CBZ40" s="44"/>
      <c r="CCA40" s="44"/>
      <c r="CCB40" s="44"/>
      <c r="CCC40" s="44"/>
      <c r="CCD40" s="44"/>
      <c r="CCE40" s="44"/>
      <c r="CCF40" s="44"/>
      <c r="CCG40" s="44"/>
      <c r="CCH40" s="44"/>
      <c r="CCI40" s="44"/>
      <c r="CCJ40" s="44"/>
      <c r="CCK40" s="44"/>
      <c r="CCL40" s="44"/>
      <c r="CCM40" s="44"/>
      <c r="CCN40" s="44"/>
      <c r="CCO40" s="44"/>
      <c r="CCP40" s="44"/>
      <c r="CCQ40" s="44"/>
      <c r="CCR40" s="44"/>
      <c r="CCS40" s="44"/>
      <c r="CCT40" s="44"/>
      <c r="CCU40" s="44"/>
      <c r="CCV40" s="44"/>
      <c r="CCW40" s="44"/>
      <c r="CCX40" s="44"/>
      <c r="CCY40" s="44"/>
      <c r="CCZ40" s="44"/>
      <c r="CDA40" s="44"/>
      <c r="CDB40" s="44"/>
      <c r="CDC40" s="44"/>
      <c r="CDD40" s="44"/>
      <c r="CDE40" s="44"/>
      <c r="CDF40" s="44"/>
      <c r="CDG40" s="44"/>
      <c r="CDH40" s="44"/>
      <c r="CDI40" s="44"/>
      <c r="CDJ40" s="44"/>
      <c r="CDK40" s="44"/>
      <c r="CDL40" s="44"/>
      <c r="CDM40" s="44"/>
      <c r="CDN40" s="44"/>
      <c r="CDO40" s="44"/>
      <c r="CDP40" s="44"/>
      <c r="CDQ40" s="44"/>
      <c r="CDR40" s="44"/>
      <c r="CDS40" s="44"/>
      <c r="CDT40" s="44"/>
      <c r="CDU40" s="44"/>
      <c r="CDV40" s="44"/>
      <c r="CDW40" s="44"/>
      <c r="CDX40" s="44"/>
      <c r="CDY40" s="44"/>
      <c r="CDZ40" s="44"/>
      <c r="CEA40" s="44"/>
      <c r="CEB40" s="44"/>
      <c r="CEC40" s="44"/>
      <c r="CED40" s="44"/>
      <c r="CEE40" s="44"/>
      <c r="CEF40" s="44"/>
      <c r="CEG40" s="44"/>
      <c r="CEH40" s="44"/>
      <c r="CEI40" s="44"/>
      <c r="CEJ40" s="44"/>
      <c r="CEK40" s="44"/>
      <c r="CEL40" s="44"/>
      <c r="CEM40" s="44"/>
      <c r="CEN40" s="44"/>
      <c r="CEO40" s="44"/>
      <c r="CEP40" s="44"/>
      <c r="CEQ40" s="44"/>
      <c r="CER40" s="44"/>
      <c r="CES40" s="44"/>
      <c r="CET40" s="44"/>
      <c r="CEU40" s="44"/>
      <c r="CEV40" s="44"/>
      <c r="CEW40" s="44"/>
      <c r="CEX40" s="44"/>
      <c r="CEY40" s="44"/>
      <c r="CEZ40" s="44"/>
      <c r="CFA40" s="44"/>
      <c r="CFB40" s="44"/>
      <c r="CFC40" s="44"/>
      <c r="CFD40" s="44"/>
      <c r="CFE40" s="44"/>
      <c r="CFF40" s="44"/>
      <c r="CFG40" s="44"/>
      <c r="CFH40" s="44"/>
      <c r="CFI40" s="44"/>
      <c r="CFJ40" s="44"/>
      <c r="CFK40" s="44"/>
      <c r="CFL40" s="44"/>
      <c r="CFM40" s="44"/>
      <c r="CFN40" s="44"/>
      <c r="CFO40" s="44"/>
      <c r="CFP40" s="44"/>
      <c r="CFQ40" s="44"/>
      <c r="CFR40" s="44"/>
      <c r="CFS40" s="44"/>
      <c r="CFT40" s="44"/>
      <c r="CFU40" s="44"/>
      <c r="CFV40" s="44"/>
      <c r="CFW40" s="44"/>
      <c r="CFX40" s="44"/>
      <c r="CFY40" s="44"/>
      <c r="CFZ40" s="44"/>
      <c r="CGA40" s="44"/>
      <c r="CGB40" s="44"/>
      <c r="CGC40" s="44"/>
      <c r="CGD40" s="44"/>
      <c r="CGE40" s="44"/>
      <c r="CGF40" s="44"/>
      <c r="CGG40" s="44"/>
      <c r="CGH40" s="44"/>
      <c r="CGI40" s="44"/>
      <c r="CGJ40" s="44"/>
      <c r="CGK40" s="44"/>
      <c r="CGL40" s="44"/>
      <c r="CGM40" s="44"/>
      <c r="CGN40" s="44"/>
      <c r="CGO40" s="44"/>
      <c r="CGP40" s="44"/>
      <c r="CGQ40" s="44"/>
      <c r="CGR40" s="44"/>
      <c r="CGS40" s="44"/>
      <c r="CGT40" s="44"/>
      <c r="CGU40" s="44"/>
      <c r="CGV40" s="44"/>
      <c r="CGW40" s="44"/>
      <c r="CGX40" s="44"/>
      <c r="CGY40" s="44"/>
      <c r="CGZ40" s="44"/>
      <c r="CHA40" s="44"/>
      <c r="CHB40" s="44"/>
      <c r="CHC40" s="44"/>
      <c r="CHD40" s="44"/>
      <c r="CHE40" s="44"/>
      <c r="CHF40" s="44"/>
      <c r="CHG40" s="44"/>
      <c r="CHH40" s="44"/>
      <c r="CHI40" s="44"/>
      <c r="CHJ40" s="44"/>
      <c r="CHK40" s="44"/>
      <c r="CHL40" s="44"/>
      <c r="CHM40" s="44"/>
      <c r="CHN40" s="44"/>
      <c r="CHO40" s="44"/>
      <c r="CHP40" s="44"/>
      <c r="CHQ40" s="44"/>
      <c r="CHR40" s="44"/>
      <c r="CHS40" s="44"/>
      <c r="CHT40" s="44"/>
      <c r="CHU40" s="44"/>
      <c r="CHV40" s="44"/>
      <c r="CHW40" s="44"/>
      <c r="CHX40" s="44"/>
      <c r="CHY40" s="44"/>
      <c r="CHZ40" s="44"/>
      <c r="CIA40" s="44"/>
      <c r="CIB40" s="44"/>
      <c r="CIC40" s="44"/>
      <c r="CID40" s="44"/>
      <c r="CIE40" s="44"/>
      <c r="CIF40" s="44"/>
      <c r="CIG40" s="44"/>
      <c r="CIH40" s="44"/>
      <c r="CII40" s="44"/>
      <c r="CIJ40" s="44"/>
      <c r="CIK40" s="44"/>
      <c r="CIL40" s="44"/>
      <c r="CIM40" s="44"/>
      <c r="CIN40" s="44"/>
      <c r="CIO40" s="44"/>
      <c r="CIP40" s="44"/>
      <c r="CIQ40" s="44"/>
      <c r="CIR40" s="44"/>
      <c r="CIS40" s="44"/>
      <c r="CIT40" s="44"/>
      <c r="CIU40" s="44"/>
      <c r="CIV40" s="44"/>
      <c r="CIW40" s="44"/>
      <c r="CIX40" s="44"/>
      <c r="CIY40" s="44"/>
      <c r="CIZ40" s="44"/>
      <c r="CJA40" s="44"/>
      <c r="CJB40" s="44"/>
      <c r="CJC40" s="44"/>
      <c r="CJD40" s="44"/>
      <c r="CJE40" s="44"/>
      <c r="CJF40" s="44"/>
      <c r="CJG40" s="44"/>
      <c r="CJH40" s="44"/>
      <c r="CJI40" s="44"/>
      <c r="CJJ40" s="44"/>
      <c r="CJK40" s="44"/>
      <c r="CJL40" s="44"/>
      <c r="CJM40" s="44"/>
      <c r="CJN40" s="44"/>
      <c r="CJO40" s="44"/>
      <c r="CJP40" s="44"/>
      <c r="CJQ40" s="44"/>
      <c r="CJR40" s="44"/>
      <c r="CJS40" s="44"/>
      <c r="CJT40" s="44"/>
      <c r="CJU40" s="44"/>
      <c r="CJV40" s="44"/>
      <c r="CJW40" s="44"/>
      <c r="CJX40" s="44"/>
      <c r="CJY40" s="44"/>
      <c r="CJZ40" s="44"/>
      <c r="CKA40" s="44"/>
      <c r="CKB40" s="44"/>
      <c r="CKC40" s="44"/>
      <c r="CKD40" s="44"/>
      <c r="CKE40" s="44"/>
      <c r="CKF40" s="44"/>
      <c r="CKG40" s="44"/>
      <c r="CKH40" s="44"/>
      <c r="CKI40" s="44"/>
      <c r="CKJ40" s="44"/>
      <c r="CKK40" s="44"/>
      <c r="CKL40" s="44"/>
      <c r="CKM40" s="44"/>
      <c r="CKN40" s="44"/>
      <c r="CKO40" s="44"/>
      <c r="CKP40" s="44"/>
      <c r="CKQ40" s="44"/>
      <c r="CKR40" s="44"/>
      <c r="CKS40" s="44"/>
      <c r="CKT40" s="44"/>
      <c r="CKU40" s="44"/>
      <c r="CKV40" s="44"/>
      <c r="CKW40" s="44"/>
      <c r="CKX40" s="44"/>
      <c r="CKY40" s="44"/>
      <c r="CKZ40" s="44"/>
      <c r="CLA40" s="44"/>
      <c r="CLB40" s="44"/>
      <c r="CLC40" s="44"/>
      <c r="CLD40" s="44"/>
      <c r="CLE40" s="44"/>
      <c r="CLF40" s="44"/>
      <c r="CLG40" s="44"/>
      <c r="CLH40" s="44"/>
      <c r="CLI40" s="44"/>
      <c r="CLJ40" s="44"/>
      <c r="CLK40" s="44"/>
      <c r="CLL40" s="44"/>
      <c r="CLM40" s="44"/>
      <c r="CLN40" s="44"/>
      <c r="CLO40" s="44"/>
      <c r="CLP40" s="44"/>
      <c r="CLQ40" s="44"/>
      <c r="CLR40" s="44"/>
      <c r="CLS40" s="44"/>
      <c r="CLT40" s="44"/>
      <c r="CLU40" s="44"/>
      <c r="CLV40" s="44"/>
      <c r="CLW40" s="44"/>
      <c r="CLX40" s="44"/>
      <c r="CLY40" s="44"/>
      <c r="CLZ40" s="44"/>
      <c r="CMA40" s="44"/>
      <c r="CMB40" s="44"/>
      <c r="CMC40" s="44"/>
      <c r="CMD40" s="44"/>
      <c r="CME40" s="44"/>
      <c r="CMF40" s="44"/>
      <c r="CMG40" s="44"/>
      <c r="CMH40" s="44"/>
      <c r="CMI40" s="44"/>
      <c r="CMJ40" s="44"/>
      <c r="CMK40" s="44"/>
      <c r="CML40" s="44"/>
      <c r="CMM40" s="44"/>
      <c r="CMN40" s="44"/>
      <c r="CMO40" s="44"/>
      <c r="CMP40" s="44"/>
      <c r="CMQ40" s="44"/>
      <c r="CMR40" s="44"/>
      <c r="CMS40" s="44"/>
      <c r="CMT40" s="44"/>
      <c r="CMU40" s="44"/>
      <c r="CMV40" s="44"/>
      <c r="CMW40" s="44"/>
      <c r="CMX40" s="44"/>
      <c r="CMY40" s="44"/>
      <c r="CMZ40" s="44"/>
      <c r="CNA40" s="44"/>
      <c r="CNB40" s="44"/>
      <c r="CNC40" s="44"/>
      <c r="CND40" s="44"/>
      <c r="CNE40" s="44"/>
      <c r="CNF40" s="44"/>
      <c r="CNG40" s="44"/>
      <c r="CNH40" s="44"/>
      <c r="CNI40" s="44"/>
      <c r="CNJ40" s="44"/>
      <c r="CNK40" s="44"/>
      <c r="CNL40" s="44"/>
      <c r="CNM40" s="44"/>
      <c r="CNN40" s="44"/>
      <c r="CNO40" s="44"/>
      <c r="CNP40" s="44"/>
      <c r="CNQ40" s="44"/>
      <c r="CNR40" s="44"/>
      <c r="CNS40" s="44"/>
      <c r="CNT40" s="44"/>
      <c r="CNU40" s="44"/>
      <c r="CNV40" s="44"/>
      <c r="CNW40" s="44"/>
      <c r="CNX40" s="44"/>
      <c r="CNY40" s="44"/>
      <c r="CNZ40" s="44"/>
      <c r="COA40" s="44"/>
      <c r="COB40" s="44"/>
      <c r="COC40" s="44"/>
      <c r="COD40" s="44"/>
      <c r="COE40" s="44"/>
      <c r="COF40" s="44"/>
      <c r="COG40" s="44"/>
      <c r="COH40" s="44"/>
      <c r="COI40" s="44"/>
      <c r="COJ40" s="44"/>
      <c r="COK40" s="44"/>
      <c r="COL40" s="44"/>
      <c r="COM40" s="44"/>
      <c r="CON40" s="44"/>
      <c r="COO40" s="44"/>
      <c r="COP40" s="44"/>
      <c r="COQ40" s="44"/>
      <c r="COR40" s="44"/>
      <c r="COS40" s="44"/>
      <c r="COT40" s="44"/>
      <c r="COU40" s="44"/>
      <c r="COV40" s="44"/>
      <c r="COW40" s="44"/>
      <c r="COX40" s="44"/>
      <c r="COY40" s="44"/>
      <c r="COZ40" s="44"/>
      <c r="CPA40" s="44"/>
      <c r="CPB40" s="44"/>
      <c r="CPC40" s="44"/>
      <c r="CPD40" s="44"/>
      <c r="CPE40" s="44"/>
      <c r="CPF40" s="44"/>
      <c r="CPG40" s="44"/>
      <c r="CPH40" s="44"/>
      <c r="CPI40" s="44"/>
      <c r="CPJ40" s="44"/>
      <c r="CPK40" s="44"/>
      <c r="CPL40" s="44"/>
      <c r="CPM40" s="44"/>
      <c r="CPN40" s="44"/>
      <c r="CPO40" s="44"/>
      <c r="CPP40" s="44"/>
      <c r="CPQ40" s="44"/>
      <c r="CPR40" s="44"/>
      <c r="CPS40" s="44"/>
      <c r="CPT40" s="44"/>
      <c r="CPU40" s="44"/>
      <c r="CPV40" s="44"/>
      <c r="CPW40" s="44"/>
      <c r="CPX40" s="44"/>
      <c r="CPY40" s="44"/>
      <c r="CPZ40" s="44"/>
      <c r="CQA40" s="44"/>
      <c r="CQB40" s="44"/>
      <c r="CQC40" s="44"/>
      <c r="CQD40" s="44"/>
      <c r="CQE40" s="44"/>
      <c r="CQF40" s="44"/>
      <c r="CQG40" s="44"/>
      <c r="CQH40" s="44"/>
      <c r="CQI40" s="44"/>
      <c r="CQJ40" s="44"/>
      <c r="CQK40" s="44"/>
      <c r="CQL40" s="44"/>
      <c r="CQM40" s="44"/>
      <c r="CQN40" s="44"/>
      <c r="CQO40" s="44"/>
      <c r="CQP40" s="44"/>
      <c r="CQQ40" s="44"/>
      <c r="CQR40" s="44"/>
      <c r="CQS40" s="44"/>
      <c r="CQT40" s="44"/>
      <c r="CQU40" s="44"/>
      <c r="CQV40" s="44"/>
      <c r="CQW40" s="44"/>
      <c r="CQX40" s="44"/>
      <c r="CQY40" s="44"/>
      <c r="CQZ40" s="44"/>
      <c r="CRA40" s="44"/>
      <c r="CRB40" s="44"/>
      <c r="CRC40" s="44"/>
      <c r="CRD40" s="44"/>
      <c r="CRE40" s="44"/>
      <c r="CRF40" s="44"/>
      <c r="CRG40" s="44"/>
      <c r="CRH40" s="44"/>
      <c r="CRI40" s="44"/>
      <c r="CRJ40" s="44"/>
      <c r="CRK40" s="44"/>
      <c r="CRL40" s="44"/>
      <c r="CRM40" s="44"/>
      <c r="CRN40" s="44"/>
      <c r="CRO40" s="44"/>
      <c r="CRP40" s="44"/>
      <c r="CRQ40" s="44"/>
      <c r="CRR40" s="44"/>
      <c r="CRS40" s="44"/>
      <c r="CRT40" s="44"/>
      <c r="CRU40" s="44"/>
      <c r="CRV40" s="44"/>
      <c r="CRW40" s="44"/>
      <c r="CRX40" s="44"/>
      <c r="CRY40" s="44"/>
      <c r="CRZ40" s="44"/>
      <c r="CSA40" s="44"/>
      <c r="CSB40" s="44"/>
      <c r="CSC40" s="44"/>
      <c r="CSD40" s="44"/>
      <c r="CSE40" s="44"/>
      <c r="CSF40" s="44"/>
      <c r="CSG40" s="44"/>
      <c r="CSH40" s="44"/>
      <c r="CSI40" s="44"/>
      <c r="CSJ40" s="44"/>
      <c r="CSK40" s="44"/>
      <c r="CSL40" s="44"/>
      <c r="CSM40" s="44"/>
      <c r="CSN40" s="44"/>
      <c r="CSO40" s="44"/>
      <c r="CSP40" s="44"/>
      <c r="CSQ40" s="44"/>
      <c r="CSR40" s="44"/>
      <c r="CSS40" s="44"/>
      <c r="CST40" s="44"/>
      <c r="CSU40" s="44"/>
      <c r="CSV40" s="44"/>
      <c r="CSW40" s="44"/>
      <c r="CSX40" s="44"/>
      <c r="CSY40" s="44"/>
      <c r="CSZ40" s="44"/>
      <c r="CTA40" s="44"/>
      <c r="CTB40" s="44"/>
      <c r="CTC40" s="44"/>
      <c r="CTD40" s="44"/>
      <c r="CTE40" s="44"/>
      <c r="CTF40" s="44"/>
      <c r="CTG40" s="44"/>
      <c r="CTH40" s="44"/>
      <c r="CTI40" s="44"/>
      <c r="CTJ40" s="44"/>
      <c r="CTK40" s="44"/>
      <c r="CTL40" s="44"/>
      <c r="CTM40" s="44"/>
      <c r="CTN40" s="44"/>
      <c r="CTO40" s="44"/>
      <c r="CTP40" s="44"/>
      <c r="CTQ40" s="44"/>
      <c r="CTR40" s="44"/>
      <c r="CTS40" s="44"/>
      <c r="CTT40" s="44"/>
      <c r="CTU40" s="44"/>
      <c r="CTV40" s="44"/>
      <c r="CTW40" s="44"/>
      <c r="CTX40" s="44"/>
      <c r="CTY40" s="44"/>
      <c r="CTZ40" s="44"/>
      <c r="CUA40" s="44"/>
      <c r="CUB40" s="44"/>
      <c r="CUC40" s="44"/>
      <c r="CUD40" s="44"/>
      <c r="CUE40" s="44"/>
      <c r="CUF40" s="44"/>
      <c r="CUG40" s="44"/>
      <c r="CUH40" s="44"/>
      <c r="CUI40" s="44"/>
      <c r="CUJ40" s="44"/>
      <c r="CUK40" s="44"/>
      <c r="CUL40" s="44"/>
      <c r="CUM40" s="44"/>
      <c r="CUN40" s="44"/>
      <c r="CUO40" s="44"/>
      <c r="CUP40" s="44"/>
      <c r="CUQ40" s="44"/>
      <c r="CUR40" s="44"/>
      <c r="CUS40" s="44"/>
      <c r="CUT40" s="44"/>
      <c r="CUU40" s="44"/>
      <c r="CUV40" s="44"/>
      <c r="CUW40" s="44"/>
      <c r="CUX40" s="44"/>
      <c r="CUY40" s="44"/>
      <c r="CUZ40" s="44"/>
      <c r="CVA40" s="44"/>
      <c r="CVB40" s="44"/>
      <c r="CVC40" s="44"/>
      <c r="CVD40" s="44"/>
      <c r="CVE40" s="44"/>
      <c r="CVF40" s="44"/>
      <c r="CVG40" s="44"/>
      <c r="CVH40" s="44"/>
      <c r="CVI40" s="44"/>
      <c r="CVJ40" s="44"/>
      <c r="CVK40" s="44"/>
      <c r="CVL40" s="44"/>
      <c r="CVM40" s="44"/>
      <c r="CVN40" s="44"/>
      <c r="CVO40" s="44"/>
      <c r="CVP40" s="44"/>
      <c r="CVQ40" s="44"/>
      <c r="CVR40" s="44"/>
      <c r="CVS40" s="44"/>
      <c r="CVT40" s="44"/>
      <c r="CVU40" s="44"/>
      <c r="CVV40" s="44"/>
      <c r="CVW40" s="44"/>
      <c r="CVX40" s="44"/>
      <c r="CVY40" s="44"/>
      <c r="CVZ40" s="44"/>
      <c r="CWA40" s="44"/>
      <c r="CWB40" s="44"/>
      <c r="CWC40" s="44"/>
      <c r="CWD40" s="44"/>
      <c r="CWE40" s="44"/>
      <c r="CWF40" s="44"/>
      <c r="CWG40" s="44"/>
      <c r="CWH40" s="44"/>
      <c r="CWI40" s="44"/>
      <c r="CWJ40" s="44"/>
      <c r="CWK40" s="44"/>
      <c r="CWL40" s="44"/>
      <c r="CWM40" s="44"/>
      <c r="CWN40" s="44"/>
      <c r="CWO40" s="44"/>
      <c r="CWP40" s="44"/>
      <c r="CWQ40" s="44"/>
      <c r="CWR40" s="44"/>
      <c r="CWS40" s="44"/>
      <c r="CWT40" s="44"/>
      <c r="CWU40" s="44"/>
      <c r="CWV40" s="44"/>
      <c r="CWW40" s="44"/>
      <c r="CWX40" s="44"/>
      <c r="CWY40" s="44"/>
      <c r="CWZ40" s="44"/>
      <c r="CXA40" s="44"/>
      <c r="CXB40" s="44"/>
      <c r="CXC40" s="44"/>
      <c r="CXD40" s="44"/>
      <c r="CXE40" s="44"/>
      <c r="CXF40" s="44"/>
      <c r="CXG40" s="44"/>
      <c r="CXH40" s="44"/>
      <c r="CXI40" s="44"/>
      <c r="CXJ40" s="44"/>
      <c r="CXK40" s="44"/>
      <c r="CXL40" s="44"/>
      <c r="CXM40" s="44"/>
      <c r="CXN40" s="44"/>
      <c r="CXO40" s="44"/>
      <c r="CXP40" s="44"/>
      <c r="CXQ40" s="44"/>
      <c r="CXR40" s="44"/>
      <c r="CXS40" s="44"/>
      <c r="CXT40" s="44"/>
      <c r="CXU40" s="44"/>
      <c r="CXV40" s="44"/>
      <c r="CXW40" s="44"/>
      <c r="CXX40" s="44"/>
      <c r="CXY40" s="44"/>
      <c r="CXZ40" s="44"/>
      <c r="CYA40" s="44"/>
      <c r="CYB40" s="44"/>
      <c r="CYC40" s="44"/>
      <c r="CYD40" s="44"/>
      <c r="CYE40" s="44"/>
      <c r="CYF40" s="44"/>
      <c r="CYG40" s="44"/>
      <c r="CYH40" s="44"/>
      <c r="CYI40" s="44"/>
      <c r="CYJ40" s="44"/>
      <c r="CYK40" s="44"/>
      <c r="CYL40" s="44"/>
      <c r="CYM40" s="44"/>
      <c r="CYN40" s="44"/>
      <c r="CYO40" s="44"/>
      <c r="CYP40" s="44"/>
      <c r="CYQ40" s="44"/>
      <c r="CYR40" s="44"/>
      <c r="CYS40" s="44"/>
      <c r="CYT40" s="44"/>
      <c r="CYU40" s="44"/>
      <c r="CYV40" s="44"/>
      <c r="CYW40" s="44"/>
      <c r="CYX40" s="44"/>
      <c r="CYY40" s="44"/>
      <c r="CYZ40" s="44"/>
      <c r="CZA40" s="44"/>
      <c r="CZB40" s="44"/>
      <c r="CZC40" s="44"/>
      <c r="CZD40" s="44"/>
      <c r="CZE40" s="44"/>
      <c r="CZF40" s="44"/>
      <c r="CZG40" s="44"/>
      <c r="CZH40" s="44"/>
      <c r="CZI40" s="44"/>
      <c r="CZJ40" s="44"/>
      <c r="CZK40" s="44"/>
      <c r="CZL40" s="44"/>
      <c r="CZM40" s="44"/>
      <c r="CZN40" s="44"/>
      <c r="CZO40" s="44"/>
      <c r="CZP40" s="44"/>
      <c r="CZQ40" s="44"/>
      <c r="CZR40" s="44"/>
      <c r="CZS40" s="44"/>
      <c r="CZT40" s="44"/>
      <c r="CZU40" s="44"/>
      <c r="CZV40" s="44"/>
      <c r="CZW40" s="44"/>
      <c r="CZX40" s="44"/>
      <c r="CZY40" s="44"/>
      <c r="CZZ40" s="44"/>
      <c r="DAA40" s="44"/>
      <c r="DAB40" s="44"/>
      <c r="DAC40" s="44"/>
      <c r="DAD40" s="44"/>
      <c r="DAE40" s="44"/>
      <c r="DAF40" s="44"/>
      <c r="DAG40" s="44"/>
      <c r="DAH40" s="44"/>
      <c r="DAI40" s="44"/>
      <c r="DAJ40" s="44"/>
      <c r="DAK40" s="44"/>
      <c r="DAL40" s="44"/>
      <c r="DAM40" s="44"/>
      <c r="DAN40" s="44"/>
      <c r="DAO40" s="44"/>
      <c r="DAP40" s="44"/>
      <c r="DAQ40" s="44"/>
      <c r="DAR40" s="44"/>
      <c r="DAS40" s="44"/>
      <c r="DAT40" s="44"/>
      <c r="DAU40" s="44"/>
      <c r="DAV40" s="44"/>
      <c r="DAW40" s="44"/>
      <c r="DAX40" s="44"/>
      <c r="DAY40" s="44"/>
      <c r="DAZ40" s="44"/>
      <c r="DBA40" s="44"/>
      <c r="DBB40" s="44"/>
      <c r="DBC40" s="44"/>
      <c r="DBD40" s="44"/>
      <c r="DBE40" s="44"/>
      <c r="DBF40" s="44"/>
      <c r="DBG40" s="44"/>
      <c r="DBH40" s="44"/>
      <c r="DBI40" s="44"/>
      <c r="DBJ40" s="44"/>
      <c r="DBK40" s="44"/>
      <c r="DBL40" s="44"/>
      <c r="DBM40" s="44"/>
      <c r="DBN40" s="44"/>
      <c r="DBO40" s="44"/>
      <c r="DBP40" s="44"/>
      <c r="DBQ40" s="44"/>
      <c r="DBR40" s="44"/>
      <c r="DBS40" s="44"/>
      <c r="DBT40" s="44"/>
      <c r="DBU40" s="44"/>
      <c r="DBV40" s="44"/>
      <c r="DBW40" s="44"/>
      <c r="DBX40" s="44"/>
      <c r="DBY40" s="44"/>
      <c r="DBZ40" s="44"/>
      <c r="DCA40" s="44"/>
      <c r="DCB40" s="44"/>
      <c r="DCC40" s="44"/>
      <c r="DCD40" s="44"/>
      <c r="DCE40" s="44"/>
      <c r="DCF40" s="44"/>
      <c r="DCG40" s="44"/>
      <c r="DCH40" s="44"/>
      <c r="DCI40" s="44"/>
      <c r="DCJ40" s="44"/>
      <c r="DCK40" s="44"/>
      <c r="DCL40" s="44"/>
      <c r="DCM40" s="44"/>
      <c r="DCN40" s="44"/>
      <c r="DCO40" s="44"/>
      <c r="DCP40" s="44"/>
      <c r="DCQ40" s="44"/>
      <c r="DCR40" s="44"/>
      <c r="DCS40" s="44"/>
      <c r="DCT40" s="44"/>
      <c r="DCU40" s="44"/>
      <c r="DCV40" s="44"/>
      <c r="DCW40" s="44"/>
      <c r="DCX40" s="44"/>
      <c r="DCY40" s="44"/>
      <c r="DCZ40" s="44"/>
      <c r="DDA40" s="44"/>
      <c r="DDB40" s="44"/>
      <c r="DDC40" s="44"/>
      <c r="DDD40" s="44"/>
      <c r="DDE40" s="44"/>
      <c r="DDF40" s="44"/>
      <c r="DDG40" s="44"/>
      <c r="DDH40" s="44"/>
      <c r="DDI40" s="44"/>
      <c r="DDJ40" s="44"/>
      <c r="DDK40" s="44"/>
      <c r="DDL40" s="44"/>
      <c r="DDM40" s="44"/>
      <c r="DDN40" s="44"/>
      <c r="DDO40" s="44"/>
      <c r="DDP40" s="44"/>
      <c r="DDQ40" s="44"/>
      <c r="DDR40" s="44"/>
      <c r="DDS40" s="44"/>
      <c r="DDT40" s="44"/>
      <c r="DDU40" s="44"/>
      <c r="DDV40" s="44"/>
      <c r="DDW40" s="44"/>
      <c r="DDX40" s="44"/>
      <c r="DDY40" s="44"/>
      <c r="DDZ40" s="44"/>
      <c r="DEA40" s="44"/>
      <c r="DEB40" s="44"/>
      <c r="DEC40" s="44"/>
      <c r="DED40" s="44"/>
      <c r="DEE40" s="44"/>
      <c r="DEF40" s="44"/>
      <c r="DEG40" s="44"/>
      <c r="DEH40" s="44"/>
      <c r="DEI40" s="44"/>
      <c r="DEJ40" s="44"/>
      <c r="DEK40" s="44"/>
      <c r="DEL40" s="44"/>
      <c r="DEM40" s="44"/>
      <c r="DEN40" s="44"/>
      <c r="DEO40" s="44"/>
      <c r="DEP40" s="44"/>
      <c r="DEQ40" s="44"/>
      <c r="DER40" s="44"/>
      <c r="DES40" s="44"/>
      <c r="DET40" s="44"/>
      <c r="DEU40" s="44"/>
      <c r="DEV40" s="44"/>
      <c r="DEW40" s="44"/>
      <c r="DEX40" s="44"/>
      <c r="DEY40" s="44"/>
      <c r="DEZ40" s="44"/>
      <c r="DFA40" s="44"/>
      <c r="DFB40" s="44"/>
      <c r="DFC40" s="44"/>
      <c r="DFD40" s="44"/>
      <c r="DFE40" s="44"/>
      <c r="DFF40" s="44"/>
      <c r="DFG40" s="44"/>
      <c r="DFH40" s="44"/>
      <c r="DFI40" s="44"/>
      <c r="DFJ40" s="44"/>
      <c r="DFK40" s="44"/>
      <c r="DFL40" s="44"/>
      <c r="DFM40" s="44"/>
      <c r="DFN40" s="44"/>
      <c r="DFO40" s="44"/>
      <c r="DFP40" s="44"/>
      <c r="DFQ40" s="44"/>
      <c r="DFR40" s="44"/>
      <c r="DFS40" s="44"/>
      <c r="DFT40" s="44"/>
      <c r="DFU40" s="44"/>
      <c r="DFV40" s="44"/>
      <c r="DFW40" s="44"/>
      <c r="DFX40" s="44"/>
      <c r="DFY40" s="44"/>
      <c r="DFZ40" s="44"/>
      <c r="DGA40" s="44"/>
      <c r="DGB40" s="44"/>
      <c r="DGC40" s="44"/>
      <c r="DGD40" s="44"/>
      <c r="DGE40" s="44"/>
      <c r="DGF40" s="44"/>
      <c r="DGG40" s="44"/>
      <c r="DGH40" s="44"/>
      <c r="DGI40" s="44"/>
      <c r="DGJ40" s="44"/>
      <c r="DGK40" s="44"/>
      <c r="DGL40" s="44"/>
      <c r="DGM40" s="44"/>
      <c r="DGN40" s="44"/>
      <c r="DGO40" s="44"/>
      <c r="DGP40" s="44"/>
      <c r="DGQ40" s="44"/>
      <c r="DGR40" s="44"/>
      <c r="DGS40" s="44"/>
      <c r="DGT40" s="44"/>
      <c r="DGU40" s="44"/>
      <c r="DGV40" s="44"/>
      <c r="DGW40" s="44"/>
      <c r="DGX40" s="44"/>
      <c r="DGY40" s="44"/>
      <c r="DGZ40" s="44"/>
      <c r="DHA40" s="44"/>
      <c r="DHB40" s="44"/>
      <c r="DHC40" s="44"/>
      <c r="DHD40" s="44"/>
      <c r="DHE40" s="44"/>
      <c r="DHF40" s="44"/>
      <c r="DHG40" s="44"/>
      <c r="DHH40" s="44"/>
      <c r="DHI40" s="44"/>
      <c r="DHJ40" s="44"/>
      <c r="DHK40" s="44"/>
      <c r="DHL40" s="44"/>
      <c r="DHM40" s="44"/>
      <c r="DHN40" s="44"/>
      <c r="DHO40" s="44"/>
      <c r="DHP40" s="44"/>
      <c r="DHQ40" s="44"/>
      <c r="DHR40" s="44"/>
      <c r="DHS40" s="44"/>
      <c r="DHT40" s="44"/>
      <c r="DHU40" s="44"/>
      <c r="DHV40" s="44"/>
      <c r="DHW40" s="44"/>
      <c r="DHX40" s="44"/>
      <c r="DHY40" s="44"/>
      <c r="DHZ40" s="44"/>
      <c r="DIA40" s="44"/>
      <c r="DIB40" s="44"/>
      <c r="DIC40" s="44"/>
      <c r="DID40" s="44"/>
      <c r="DIE40" s="44"/>
      <c r="DIF40" s="44"/>
      <c r="DIG40" s="44"/>
      <c r="DIH40" s="44"/>
      <c r="DII40" s="44"/>
      <c r="DIJ40" s="44"/>
      <c r="DIK40" s="44"/>
      <c r="DIL40" s="44"/>
      <c r="DIM40" s="44"/>
      <c r="DIN40" s="44"/>
      <c r="DIO40" s="44"/>
      <c r="DIP40" s="44"/>
      <c r="DIQ40" s="44"/>
      <c r="DIR40" s="44"/>
      <c r="DIS40" s="44"/>
      <c r="DIT40" s="44"/>
      <c r="DIU40" s="44"/>
      <c r="DIV40" s="44"/>
      <c r="DIW40" s="44"/>
      <c r="DIX40" s="44"/>
      <c r="DIY40" s="44"/>
      <c r="DIZ40" s="44"/>
      <c r="DJA40" s="44"/>
      <c r="DJB40" s="44"/>
      <c r="DJC40" s="44"/>
      <c r="DJD40" s="44"/>
      <c r="DJE40" s="44"/>
      <c r="DJF40" s="44"/>
      <c r="DJG40" s="44"/>
      <c r="DJH40" s="44"/>
      <c r="DJI40" s="44"/>
      <c r="DJJ40" s="44"/>
      <c r="DJK40" s="44"/>
      <c r="DJL40" s="44"/>
      <c r="DJM40" s="44"/>
      <c r="DJN40" s="44"/>
      <c r="DJO40" s="44"/>
      <c r="DJP40" s="44"/>
      <c r="DJQ40" s="44"/>
      <c r="DJR40" s="44"/>
      <c r="DJS40" s="44"/>
      <c r="DJT40" s="44"/>
      <c r="DJU40" s="44"/>
      <c r="DJV40" s="44"/>
      <c r="DJW40" s="44"/>
      <c r="DJX40" s="44"/>
      <c r="DJY40" s="44"/>
      <c r="DJZ40" s="44"/>
      <c r="DKA40" s="44"/>
      <c r="DKB40" s="44"/>
      <c r="DKC40" s="44"/>
      <c r="DKD40" s="44"/>
      <c r="DKE40" s="44"/>
      <c r="DKF40" s="44"/>
      <c r="DKG40" s="44"/>
      <c r="DKH40" s="44"/>
      <c r="DKI40" s="44"/>
      <c r="DKJ40" s="44"/>
      <c r="DKK40" s="44"/>
      <c r="DKL40" s="44"/>
      <c r="DKM40" s="44"/>
      <c r="DKN40" s="44"/>
      <c r="DKO40" s="44"/>
      <c r="DKP40" s="44"/>
      <c r="DKQ40" s="44"/>
      <c r="DKR40" s="44"/>
      <c r="DKS40" s="44"/>
      <c r="DKT40" s="44"/>
      <c r="DKU40" s="44"/>
      <c r="DKV40" s="44"/>
      <c r="DKW40" s="44"/>
      <c r="DKX40" s="44"/>
      <c r="DKY40" s="44"/>
      <c r="DKZ40" s="44"/>
      <c r="DLA40" s="44"/>
      <c r="DLB40" s="44"/>
      <c r="DLC40" s="44"/>
      <c r="DLD40" s="44"/>
      <c r="DLE40" s="44"/>
      <c r="DLF40" s="44"/>
      <c r="DLG40" s="44"/>
      <c r="DLH40" s="44"/>
      <c r="DLI40" s="44"/>
      <c r="DLJ40" s="44"/>
      <c r="DLK40" s="44"/>
      <c r="DLL40" s="44"/>
      <c r="DLM40" s="44"/>
      <c r="DLN40" s="44"/>
      <c r="DLO40" s="44"/>
      <c r="DLP40" s="44"/>
      <c r="DLQ40" s="44"/>
      <c r="DLR40" s="44"/>
      <c r="DLS40" s="44"/>
      <c r="DLT40" s="44"/>
      <c r="DLU40" s="44"/>
      <c r="DLV40" s="44"/>
      <c r="DLW40" s="44"/>
      <c r="DLX40" s="44"/>
      <c r="DLY40" s="44"/>
      <c r="DLZ40" s="44"/>
      <c r="DMA40" s="44"/>
      <c r="DMB40" s="44"/>
      <c r="DMC40" s="44"/>
      <c r="DMD40" s="44"/>
      <c r="DME40" s="44"/>
      <c r="DMF40" s="44"/>
      <c r="DMG40" s="44"/>
      <c r="DMH40" s="44"/>
      <c r="DMI40" s="44"/>
      <c r="DMJ40" s="44"/>
      <c r="DMK40" s="44"/>
      <c r="DML40" s="44"/>
      <c r="DMM40" s="44"/>
      <c r="DMN40" s="44"/>
      <c r="DMO40" s="44"/>
      <c r="DMP40" s="44"/>
      <c r="DMQ40" s="44"/>
      <c r="DMR40" s="44"/>
      <c r="DMS40" s="44"/>
      <c r="DMT40" s="44"/>
      <c r="DMU40" s="44"/>
      <c r="DMV40" s="44"/>
      <c r="DMW40" s="44"/>
      <c r="DMX40" s="44"/>
      <c r="DMY40" s="44"/>
      <c r="DMZ40" s="44"/>
      <c r="DNA40" s="44"/>
      <c r="DNB40" s="44"/>
      <c r="DNC40" s="44"/>
      <c r="DND40" s="44"/>
      <c r="DNE40" s="44"/>
      <c r="DNF40" s="44"/>
      <c r="DNG40" s="44"/>
      <c r="DNH40" s="44"/>
      <c r="DNI40" s="44"/>
      <c r="DNJ40" s="44"/>
      <c r="DNK40" s="44"/>
      <c r="DNL40" s="44"/>
      <c r="DNM40" s="44"/>
      <c r="DNN40" s="44"/>
      <c r="DNO40" s="44"/>
      <c r="DNP40" s="44"/>
      <c r="DNQ40" s="44"/>
      <c r="DNR40" s="44"/>
      <c r="DNS40" s="44"/>
      <c r="DNT40" s="44"/>
      <c r="DNU40" s="44"/>
      <c r="DNV40" s="44"/>
      <c r="DNW40" s="44"/>
      <c r="DNX40" s="44"/>
      <c r="DNY40" s="44"/>
      <c r="DNZ40" s="44"/>
      <c r="DOA40" s="44"/>
      <c r="DOB40" s="44"/>
      <c r="DOC40" s="44"/>
      <c r="DOD40" s="44"/>
      <c r="DOE40" s="44"/>
      <c r="DOF40" s="44"/>
      <c r="DOG40" s="44"/>
      <c r="DOH40" s="44"/>
      <c r="DOI40" s="44"/>
      <c r="DOJ40" s="44"/>
      <c r="DOK40" s="44"/>
      <c r="DOL40" s="44"/>
      <c r="DOM40" s="44"/>
      <c r="DON40" s="44"/>
      <c r="DOO40" s="44"/>
      <c r="DOP40" s="44"/>
      <c r="DOQ40" s="44"/>
      <c r="DOR40" s="44"/>
      <c r="DOS40" s="44"/>
      <c r="DOT40" s="44"/>
      <c r="DOU40" s="44"/>
      <c r="DOV40" s="44"/>
      <c r="DOW40" s="44"/>
      <c r="DOX40" s="44"/>
      <c r="DOY40" s="44"/>
      <c r="DOZ40" s="44"/>
      <c r="DPA40" s="44"/>
      <c r="DPB40" s="44"/>
      <c r="DPC40" s="44"/>
      <c r="DPD40" s="44"/>
      <c r="DPE40" s="44"/>
      <c r="DPF40" s="44"/>
      <c r="DPG40" s="44"/>
      <c r="DPH40" s="44"/>
      <c r="DPI40" s="44"/>
      <c r="DPJ40" s="44"/>
      <c r="DPK40" s="44"/>
      <c r="DPL40" s="44"/>
      <c r="DPM40" s="44"/>
      <c r="DPN40" s="44"/>
      <c r="DPO40" s="44"/>
      <c r="DPP40" s="44"/>
      <c r="DPQ40" s="44"/>
      <c r="DPR40" s="44"/>
      <c r="DPS40" s="44"/>
      <c r="DPT40" s="44"/>
      <c r="DPU40" s="44"/>
      <c r="DPV40" s="44"/>
      <c r="DPW40" s="44"/>
      <c r="DPX40" s="44"/>
      <c r="DPY40" s="44"/>
      <c r="DPZ40" s="44"/>
      <c r="DQA40" s="44"/>
      <c r="DQB40" s="44"/>
      <c r="DQC40" s="44"/>
      <c r="DQD40" s="44"/>
      <c r="DQE40" s="44"/>
      <c r="DQF40" s="44"/>
      <c r="DQG40" s="44"/>
      <c r="DQH40" s="44"/>
      <c r="DQI40" s="44"/>
      <c r="DQJ40" s="44"/>
      <c r="DQK40" s="44"/>
      <c r="DQL40" s="44"/>
      <c r="DQM40" s="44"/>
      <c r="DQN40" s="44"/>
      <c r="DQO40" s="44"/>
      <c r="DQP40" s="44"/>
      <c r="DQQ40" s="44"/>
      <c r="DQR40" s="44"/>
      <c r="DQS40" s="44"/>
      <c r="DQT40" s="44"/>
      <c r="DQU40" s="44"/>
      <c r="DQV40" s="44"/>
      <c r="DQW40" s="44"/>
      <c r="DQX40" s="44"/>
      <c r="DQY40" s="44"/>
      <c r="DQZ40" s="44"/>
      <c r="DRA40" s="44"/>
      <c r="DRB40" s="44"/>
      <c r="DRC40" s="44"/>
      <c r="DRD40" s="44"/>
      <c r="DRE40" s="44"/>
      <c r="DRF40" s="44"/>
      <c r="DRG40" s="44"/>
      <c r="DRH40" s="44"/>
      <c r="DRI40" s="44"/>
      <c r="DRJ40" s="44"/>
      <c r="DRK40" s="44"/>
      <c r="DRL40" s="44"/>
      <c r="DRM40" s="44"/>
      <c r="DRN40" s="44"/>
      <c r="DRO40" s="44"/>
      <c r="DRP40" s="44"/>
      <c r="DRQ40" s="44"/>
      <c r="DRR40" s="44"/>
      <c r="DRS40" s="44"/>
      <c r="DRT40" s="44"/>
      <c r="DRU40" s="44"/>
      <c r="DRV40" s="44"/>
      <c r="DRW40" s="44"/>
      <c r="DRX40" s="44"/>
      <c r="DRY40" s="44"/>
      <c r="DRZ40" s="44"/>
      <c r="DSA40" s="44"/>
      <c r="DSB40" s="44"/>
      <c r="DSC40" s="44"/>
      <c r="DSD40" s="44"/>
      <c r="DSE40" s="44"/>
      <c r="DSF40" s="44"/>
      <c r="DSG40" s="44"/>
      <c r="DSH40" s="44"/>
      <c r="DSI40" s="44"/>
      <c r="DSJ40" s="44"/>
      <c r="DSK40" s="44"/>
      <c r="DSL40" s="44"/>
      <c r="DSM40" s="44"/>
      <c r="DSN40" s="44"/>
      <c r="DSO40" s="44"/>
      <c r="DSP40" s="44"/>
      <c r="DSQ40" s="44"/>
      <c r="DSR40" s="44"/>
      <c r="DSS40" s="44"/>
      <c r="DST40" s="44"/>
      <c r="DSU40" s="44"/>
      <c r="DSV40" s="44"/>
      <c r="DSW40" s="44"/>
      <c r="DSX40" s="44"/>
      <c r="DSY40" s="44"/>
      <c r="DSZ40" s="44"/>
      <c r="DTA40" s="44"/>
      <c r="DTB40" s="44"/>
      <c r="DTC40" s="44"/>
      <c r="DTD40" s="44"/>
      <c r="DTE40" s="44"/>
      <c r="DTF40" s="44"/>
      <c r="DTG40" s="44"/>
      <c r="DTH40" s="44"/>
      <c r="DTI40" s="44"/>
      <c r="DTJ40" s="44"/>
      <c r="DTK40" s="44"/>
      <c r="DTL40" s="44"/>
      <c r="DTM40" s="44"/>
      <c r="DTN40" s="44"/>
      <c r="DTO40" s="44"/>
      <c r="DTP40" s="44"/>
      <c r="DTQ40" s="44"/>
      <c r="DTR40" s="44"/>
      <c r="DTS40" s="44"/>
      <c r="DTT40" s="44"/>
      <c r="DTU40" s="44"/>
      <c r="DTV40" s="44"/>
      <c r="DTW40" s="44"/>
      <c r="DTX40" s="44"/>
      <c r="DTY40" s="44"/>
      <c r="DTZ40" s="44"/>
      <c r="DUA40" s="44"/>
      <c r="DUB40" s="44"/>
      <c r="DUC40" s="44"/>
      <c r="DUD40" s="44"/>
      <c r="DUE40" s="44"/>
      <c r="DUF40" s="44"/>
      <c r="DUG40" s="44"/>
      <c r="DUH40" s="44"/>
      <c r="DUI40" s="44"/>
      <c r="DUJ40" s="44"/>
      <c r="DUK40" s="44"/>
      <c r="DUL40" s="44"/>
      <c r="DUM40" s="44"/>
      <c r="DUN40" s="44"/>
      <c r="DUO40" s="44"/>
      <c r="DUP40" s="44"/>
      <c r="DUQ40" s="44"/>
      <c r="DUR40" s="44"/>
      <c r="DUS40" s="44"/>
      <c r="DUT40" s="44"/>
      <c r="DUU40" s="44"/>
      <c r="DUV40" s="44"/>
      <c r="DUW40" s="44"/>
      <c r="DUX40" s="44"/>
      <c r="DUY40" s="44"/>
      <c r="DUZ40" s="44"/>
      <c r="DVA40" s="44"/>
      <c r="DVB40" s="44"/>
      <c r="DVC40" s="44"/>
      <c r="DVD40" s="44"/>
      <c r="DVE40" s="44"/>
      <c r="DVF40" s="44"/>
      <c r="DVG40" s="44"/>
      <c r="DVH40" s="44"/>
      <c r="DVI40" s="44"/>
      <c r="DVJ40" s="44"/>
      <c r="DVK40" s="44"/>
      <c r="DVL40" s="44"/>
      <c r="DVM40" s="44"/>
      <c r="DVN40" s="44"/>
      <c r="DVO40" s="44"/>
      <c r="DVP40" s="44"/>
      <c r="DVQ40" s="44"/>
      <c r="DVR40" s="44"/>
      <c r="DVS40" s="44"/>
      <c r="DVT40" s="44"/>
      <c r="DVU40" s="44"/>
      <c r="DVV40" s="44"/>
      <c r="DVW40" s="44"/>
      <c r="DVX40" s="44"/>
      <c r="DVY40" s="44"/>
      <c r="DVZ40" s="44"/>
      <c r="DWA40" s="44"/>
      <c r="DWB40" s="44"/>
      <c r="DWC40" s="44"/>
      <c r="DWD40" s="44"/>
      <c r="DWE40" s="44"/>
      <c r="DWF40" s="44"/>
      <c r="DWG40" s="44"/>
      <c r="DWH40" s="44"/>
      <c r="DWI40" s="44"/>
      <c r="DWJ40" s="44"/>
      <c r="DWK40" s="44"/>
      <c r="DWL40" s="44"/>
      <c r="DWM40" s="44"/>
      <c r="DWN40" s="44"/>
      <c r="DWO40" s="44"/>
      <c r="DWP40" s="44"/>
      <c r="DWQ40" s="44"/>
      <c r="DWR40" s="44"/>
      <c r="DWS40" s="44"/>
      <c r="DWT40" s="44"/>
      <c r="DWU40" s="44"/>
      <c r="DWV40" s="44"/>
      <c r="DWW40" s="44"/>
      <c r="DWX40" s="44"/>
      <c r="DWY40" s="44"/>
      <c r="DWZ40" s="44"/>
      <c r="DXA40" s="44"/>
      <c r="DXB40" s="44"/>
      <c r="DXC40" s="44"/>
      <c r="DXD40" s="44"/>
      <c r="DXE40" s="44"/>
      <c r="DXF40" s="44"/>
      <c r="DXG40" s="44"/>
      <c r="DXH40" s="44"/>
      <c r="DXI40" s="44"/>
      <c r="DXJ40" s="44"/>
      <c r="DXK40" s="44"/>
      <c r="DXL40" s="44"/>
      <c r="DXM40" s="44"/>
      <c r="DXN40" s="44"/>
      <c r="DXO40" s="44"/>
      <c r="DXP40" s="44"/>
      <c r="DXQ40" s="44"/>
      <c r="DXR40" s="44"/>
      <c r="DXS40" s="44"/>
      <c r="DXT40" s="44"/>
      <c r="DXU40" s="44"/>
      <c r="DXV40" s="44"/>
      <c r="DXW40" s="44"/>
      <c r="DXX40" s="44"/>
      <c r="DXY40" s="44"/>
      <c r="DXZ40" s="44"/>
      <c r="DYA40" s="44"/>
      <c r="DYB40" s="44"/>
      <c r="DYC40" s="44"/>
      <c r="DYD40" s="44"/>
      <c r="DYE40" s="44"/>
      <c r="DYF40" s="44"/>
      <c r="DYG40" s="44"/>
      <c r="DYH40" s="44"/>
      <c r="DYI40" s="44"/>
      <c r="DYJ40" s="44"/>
      <c r="DYK40" s="44"/>
      <c r="DYL40" s="44"/>
      <c r="DYM40" s="44"/>
      <c r="DYN40" s="44"/>
      <c r="DYO40" s="44"/>
      <c r="DYP40" s="44"/>
      <c r="DYQ40" s="44"/>
      <c r="DYR40" s="44"/>
      <c r="DYS40" s="44"/>
      <c r="DYT40" s="44"/>
      <c r="DYU40" s="44"/>
      <c r="DYV40" s="44"/>
      <c r="DYW40" s="44"/>
      <c r="DYX40" s="44"/>
      <c r="DYY40" s="44"/>
      <c r="DYZ40" s="44"/>
      <c r="DZA40" s="44"/>
      <c r="DZB40" s="44"/>
      <c r="DZC40" s="44"/>
      <c r="DZD40" s="44"/>
      <c r="DZE40" s="44"/>
      <c r="DZF40" s="44"/>
      <c r="DZG40" s="44"/>
      <c r="DZH40" s="44"/>
      <c r="DZI40" s="44"/>
      <c r="DZJ40" s="44"/>
      <c r="DZK40" s="44"/>
      <c r="DZL40" s="44"/>
      <c r="DZM40" s="44"/>
      <c r="DZN40" s="44"/>
      <c r="DZO40" s="44"/>
      <c r="DZP40" s="44"/>
      <c r="DZQ40" s="44"/>
      <c r="DZR40" s="44"/>
      <c r="DZS40" s="44"/>
      <c r="DZT40" s="44"/>
      <c r="DZU40" s="44"/>
      <c r="DZV40" s="44"/>
      <c r="DZW40" s="44"/>
      <c r="DZX40" s="44"/>
      <c r="DZY40" s="44"/>
      <c r="DZZ40" s="44"/>
      <c r="EAA40" s="44"/>
      <c r="EAB40" s="44"/>
      <c r="EAC40" s="44"/>
      <c r="EAD40" s="44"/>
      <c r="EAE40" s="44"/>
      <c r="EAF40" s="44"/>
      <c r="EAG40" s="44"/>
      <c r="EAH40" s="44"/>
      <c r="EAI40" s="44"/>
      <c r="EAJ40" s="44"/>
      <c r="EAK40" s="44"/>
      <c r="EAL40" s="44"/>
      <c r="EAM40" s="44"/>
      <c r="EAN40" s="44"/>
      <c r="EAO40" s="44"/>
      <c r="EAP40" s="44"/>
      <c r="EAQ40" s="44"/>
      <c r="EAR40" s="44"/>
      <c r="EAS40" s="44"/>
      <c r="EAT40" s="44"/>
      <c r="EAU40" s="44"/>
      <c r="EAV40" s="44"/>
      <c r="EAW40" s="44"/>
      <c r="EAX40" s="44"/>
      <c r="EAY40" s="44"/>
      <c r="EAZ40" s="44"/>
      <c r="EBA40" s="44"/>
      <c r="EBB40" s="44"/>
      <c r="EBC40" s="44"/>
      <c r="EBD40" s="44"/>
      <c r="EBE40" s="44"/>
      <c r="EBF40" s="44"/>
      <c r="EBG40" s="44"/>
      <c r="EBH40" s="44"/>
      <c r="EBI40" s="44"/>
      <c r="EBJ40" s="44"/>
      <c r="EBK40" s="44"/>
      <c r="EBL40" s="44"/>
      <c r="EBM40" s="44"/>
      <c r="EBN40" s="44"/>
      <c r="EBO40" s="44"/>
      <c r="EBP40" s="44"/>
      <c r="EBQ40" s="44"/>
      <c r="EBR40" s="44"/>
      <c r="EBS40" s="44"/>
      <c r="EBT40" s="44"/>
      <c r="EBU40" s="44"/>
      <c r="EBV40" s="44"/>
      <c r="EBW40" s="44"/>
      <c r="EBX40" s="44"/>
      <c r="EBY40" s="44"/>
      <c r="EBZ40" s="44"/>
      <c r="ECA40" s="44"/>
      <c r="ECB40" s="44"/>
      <c r="ECC40" s="44"/>
      <c r="ECD40" s="44"/>
      <c r="ECE40" s="44"/>
      <c r="ECF40" s="44"/>
      <c r="ECG40" s="44"/>
      <c r="ECH40" s="44"/>
      <c r="ECI40" s="44"/>
      <c r="ECJ40" s="44"/>
      <c r="ECK40" s="44"/>
      <c r="ECL40" s="44"/>
      <c r="ECM40" s="44"/>
      <c r="ECN40" s="44"/>
      <c r="ECO40" s="44"/>
      <c r="ECP40" s="44"/>
      <c r="ECQ40" s="44"/>
      <c r="ECR40" s="44"/>
      <c r="ECS40" s="44"/>
      <c r="ECT40" s="44"/>
      <c r="ECU40" s="44"/>
      <c r="ECV40" s="44"/>
      <c r="ECW40" s="44"/>
      <c r="ECX40" s="44"/>
      <c r="ECY40" s="44"/>
      <c r="ECZ40" s="44"/>
      <c r="EDA40" s="44"/>
      <c r="EDB40" s="44"/>
      <c r="EDC40" s="44"/>
      <c r="EDD40" s="44"/>
      <c r="EDE40" s="44"/>
      <c r="EDF40" s="44"/>
      <c r="EDG40" s="44"/>
      <c r="EDH40" s="44"/>
      <c r="EDI40" s="44"/>
      <c r="EDJ40" s="44"/>
      <c r="EDK40" s="44"/>
      <c r="EDL40" s="44"/>
      <c r="EDM40" s="44"/>
      <c r="EDN40" s="44"/>
      <c r="EDO40" s="44"/>
      <c r="EDP40" s="44"/>
      <c r="EDQ40" s="44"/>
      <c r="EDR40" s="44"/>
      <c r="EDS40" s="44"/>
      <c r="EDT40" s="44"/>
      <c r="EDU40" s="44"/>
      <c r="EDV40" s="44"/>
      <c r="EDW40" s="44"/>
      <c r="EDX40" s="44"/>
      <c r="EDY40" s="44"/>
      <c r="EDZ40" s="44"/>
      <c r="EEA40" s="44"/>
      <c r="EEB40" s="44"/>
      <c r="EEC40" s="44"/>
      <c r="EED40" s="44"/>
      <c r="EEE40" s="44"/>
      <c r="EEF40" s="44"/>
      <c r="EEG40" s="44"/>
      <c r="EEH40" s="44"/>
      <c r="EEI40" s="44"/>
      <c r="EEJ40" s="44"/>
      <c r="EEK40" s="44"/>
      <c r="EEL40" s="44"/>
      <c r="EEM40" s="44"/>
      <c r="EEN40" s="44"/>
      <c r="EEO40" s="44"/>
      <c r="EEP40" s="44"/>
      <c r="EEQ40" s="44"/>
      <c r="EER40" s="44"/>
      <c r="EES40" s="44"/>
      <c r="EET40" s="44"/>
      <c r="EEU40" s="44"/>
      <c r="EEV40" s="44"/>
      <c r="EEW40" s="44"/>
      <c r="EEX40" s="44"/>
      <c r="EEY40" s="44"/>
      <c r="EEZ40" s="44"/>
      <c r="EFA40" s="44"/>
      <c r="EFB40" s="44"/>
      <c r="EFC40" s="44"/>
      <c r="EFD40" s="44"/>
      <c r="EFE40" s="44"/>
      <c r="EFF40" s="44"/>
      <c r="EFG40" s="44"/>
      <c r="EFH40" s="44"/>
      <c r="EFI40" s="44"/>
      <c r="EFJ40" s="44"/>
      <c r="EFK40" s="44"/>
      <c r="EFL40" s="44"/>
      <c r="EFM40" s="44"/>
      <c r="EFN40" s="44"/>
      <c r="EFO40" s="44"/>
      <c r="EFP40" s="44"/>
      <c r="EFQ40" s="44"/>
      <c r="EFR40" s="44"/>
      <c r="EFS40" s="44"/>
      <c r="EFT40" s="44"/>
      <c r="EFU40" s="44"/>
      <c r="EFV40" s="44"/>
      <c r="EFW40" s="44"/>
      <c r="EFX40" s="44"/>
      <c r="EFY40" s="44"/>
      <c r="EFZ40" s="44"/>
      <c r="EGA40" s="44"/>
      <c r="EGB40" s="44"/>
      <c r="EGC40" s="44"/>
      <c r="EGD40" s="44"/>
      <c r="EGE40" s="44"/>
      <c r="EGF40" s="44"/>
      <c r="EGG40" s="44"/>
      <c r="EGH40" s="44"/>
      <c r="EGI40" s="44"/>
      <c r="EGJ40" s="44"/>
      <c r="EGK40" s="44"/>
      <c r="EGL40" s="44"/>
      <c r="EGM40" s="44"/>
      <c r="EGN40" s="44"/>
      <c r="EGO40" s="44"/>
      <c r="EGP40" s="44"/>
      <c r="EGQ40" s="44"/>
      <c r="EGR40" s="44"/>
      <c r="EGS40" s="44"/>
      <c r="EGT40" s="44"/>
      <c r="EGU40" s="44"/>
      <c r="EGV40" s="44"/>
      <c r="EGW40" s="44"/>
      <c r="EGX40" s="44"/>
      <c r="EGY40" s="44"/>
      <c r="EGZ40" s="44"/>
      <c r="EHA40" s="44"/>
      <c r="EHB40" s="44"/>
      <c r="EHC40" s="44"/>
      <c r="EHD40" s="44"/>
      <c r="EHE40" s="44"/>
      <c r="EHF40" s="44"/>
      <c r="EHG40" s="44"/>
      <c r="EHH40" s="44"/>
      <c r="EHI40" s="44"/>
      <c r="EHJ40" s="44"/>
      <c r="EHK40" s="44"/>
      <c r="EHL40" s="44"/>
      <c r="EHM40" s="44"/>
      <c r="EHN40" s="44"/>
      <c r="EHO40" s="44"/>
      <c r="EHP40" s="44"/>
      <c r="EHQ40" s="44"/>
      <c r="EHR40" s="44"/>
      <c r="EHS40" s="44"/>
      <c r="EHT40" s="44"/>
      <c r="EHU40" s="44"/>
      <c r="EHV40" s="44"/>
      <c r="EHW40" s="44"/>
      <c r="EHX40" s="44"/>
      <c r="EHY40" s="44"/>
      <c r="EHZ40" s="44"/>
      <c r="EIA40" s="44"/>
      <c r="EIB40" s="44"/>
      <c r="EIC40" s="44"/>
      <c r="EID40" s="44"/>
      <c r="EIE40" s="44"/>
      <c r="EIF40" s="44"/>
      <c r="EIG40" s="44"/>
      <c r="EIH40" s="44"/>
      <c r="EII40" s="44"/>
      <c r="EIJ40" s="44"/>
      <c r="EIK40" s="44"/>
      <c r="EIL40" s="44"/>
      <c r="EIM40" s="44"/>
      <c r="EIN40" s="44"/>
      <c r="EIO40" s="44"/>
      <c r="EIP40" s="44"/>
      <c r="EIQ40" s="44"/>
      <c r="EIR40" s="44"/>
      <c r="EIS40" s="44"/>
      <c r="EIT40" s="44"/>
      <c r="EIU40" s="44"/>
      <c r="EIV40" s="44"/>
      <c r="EIW40" s="44"/>
      <c r="EIX40" s="44"/>
      <c r="EIY40" s="44"/>
      <c r="EIZ40" s="44"/>
      <c r="EJA40" s="44"/>
      <c r="EJB40" s="44"/>
      <c r="EJC40" s="44"/>
      <c r="EJD40" s="44"/>
      <c r="EJE40" s="44"/>
      <c r="EJF40" s="44"/>
      <c r="EJG40" s="44"/>
      <c r="EJH40" s="44"/>
      <c r="EJI40" s="44"/>
      <c r="EJJ40" s="44"/>
      <c r="EJK40" s="44"/>
      <c r="EJL40" s="44"/>
      <c r="EJM40" s="44"/>
      <c r="EJN40" s="44"/>
      <c r="EJO40" s="44"/>
      <c r="EJP40" s="44"/>
      <c r="EJQ40" s="44"/>
      <c r="EJR40" s="44"/>
      <c r="EJS40" s="44"/>
      <c r="EJT40" s="44"/>
      <c r="EJU40" s="44"/>
      <c r="EJV40" s="44"/>
      <c r="EJW40" s="44"/>
      <c r="EJX40" s="44"/>
      <c r="EJY40" s="44"/>
      <c r="EJZ40" s="44"/>
      <c r="EKA40" s="44"/>
      <c r="EKB40" s="44"/>
      <c r="EKC40" s="44"/>
      <c r="EKD40" s="44"/>
      <c r="EKE40" s="44"/>
      <c r="EKF40" s="44"/>
      <c r="EKG40" s="44"/>
      <c r="EKH40" s="44"/>
      <c r="EKI40" s="44"/>
      <c r="EKJ40" s="44"/>
      <c r="EKK40" s="44"/>
      <c r="EKL40" s="44"/>
      <c r="EKM40" s="44"/>
      <c r="EKN40" s="44"/>
      <c r="EKO40" s="44"/>
      <c r="EKP40" s="44"/>
      <c r="EKQ40" s="44"/>
      <c r="EKR40" s="44"/>
      <c r="EKS40" s="44"/>
      <c r="EKT40" s="44"/>
      <c r="EKU40" s="44"/>
      <c r="EKV40" s="44"/>
      <c r="EKW40" s="44"/>
      <c r="EKX40" s="44"/>
      <c r="EKY40" s="44"/>
      <c r="EKZ40" s="44"/>
      <c r="ELA40" s="44"/>
      <c r="ELB40" s="44"/>
      <c r="ELC40" s="44"/>
      <c r="ELD40" s="44"/>
      <c r="ELE40" s="44"/>
      <c r="ELF40" s="44"/>
      <c r="ELG40" s="44"/>
      <c r="ELH40" s="44"/>
      <c r="ELI40" s="44"/>
      <c r="ELJ40" s="44"/>
      <c r="ELK40" s="44"/>
      <c r="ELL40" s="44"/>
      <c r="ELM40" s="44"/>
      <c r="ELN40" s="44"/>
      <c r="ELO40" s="44"/>
      <c r="ELP40" s="44"/>
      <c r="ELQ40" s="44"/>
      <c r="ELR40" s="44"/>
      <c r="ELS40" s="44"/>
      <c r="ELT40" s="44"/>
      <c r="ELU40" s="44"/>
      <c r="ELV40" s="44"/>
      <c r="ELW40" s="44"/>
      <c r="ELX40" s="44"/>
      <c r="ELY40" s="44"/>
      <c r="ELZ40" s="44"/>
      <c r="EMA40" s="44"/>
      <c r="EMB40" s="44"/>
      <c r="EMC40" s="44"/>
      <c r="EMD40" s="44"/>
      <c r="EME40" s="44"/>
      <c r="EMF40" s="44"/>
      <c r="EMG40" s="44"/>
      <c r="EMH40" s="44"/>
      <c r="EMI40" s="44"/>
      <c r="EMJ40" s="44"/>
      <c r="EMK40" s="44"/>
      <c r="EML40" s="44"/>
      <c r="EMM40" s="44"/>
      <c r="EMN40" s="44"/>
      <c r="EMO40" s="44"/>
      <c r="EMP40" s="44"/>
      <c r="EMQ40" s="44"/>
      <c r="EMR40" s="44"/>
      <c r="EMS40" s="44"/>
      <c r="EMT40" s="44"/>
      <c r="EMU40" s="44"/>
      <c r="EMV40" s="44"/>
      <c r="EMW40" s="44"/>
      <c r="EMX40" s="44"/>
      <c r="EMY40" s="44"/>
      <c r="EMZ40" s="44"/>
      <c r="ENA40" s="44"/>
      <c r="ENB40" s="44"/>
      <c r="ENC40" s="44"/>
      <c r="END40" s="44"/>
      <c r="ENE40" s="44"/>
      <c r="ENF40" s="44"/>
      <c r="ENG40" s="44"/>
      <c r="ENH40" s="44"/>
      <c r="ENI40" s="44"/>
      <c r="ENJ40" s="44"/>
      <c r="ENK40" s="44"/>
      <c r="ENL40" s="44"/>
      <c r="ENM40" s="44"/>
      <c r="ENN40" s="44"/>
      <c r="ENO40" s="44"/>
      <c r="ENP40" s="44"/>
      <c r="ENQ40" s="44"/>
      <c r="ENR40" s="44"/>
      <c r="ENS40" s="44"/>
      <c r="ENT40" s="44"/>
      <c r="ENU40" s="44"/>
      <c r="ENV40" s="44"/>
      <c r="ENW40" s="44"/>
      <c r="ENX40" s="44"/>
      <c r="ENY40" s="44"/>
      <c r="ENZ40" s="44"/>
      <c r="EOA40" s="44"/>
      <c r="EOB40" s="44"/>
      <c r="EOC40" s="44"/>
      <c r="EOD40" s="44"/>
      <c r="EOE40" s="44"/>
      <c r="EOF40" s="44"/>
      <c r="EOG40" s="44"/>
      <c r="EOH40" s="44"/>
      <c r="EOI40" s="44"/>
      <c r="EOJ40" s="44"/>
      <c r="EOK40" s="44"/>
      <c r="EOL40" s="44"/>
      <c r="EOM40" s="44"/>
      <c r="EON40" s="44"/>
      <c r="EOO40" s="44"/>
      <c r="EOP40" s="44"/>
      <c r="EOQ40" s="44"/>
      <c r="EOR40" s="44"/>
      <c r="EOS40" s="44"/>
      <c r="EOT40" s="44"/>
      <c r="EOU40" s="44"/>
      <c r="EOV40" s="44"/>
      <c r="EOW40" s="44"/>
      <c r="EOX40" s="44"/>
      <c r="EOY40" s="44"/>
      <c r="EOZ40" s="44"/>
      <c r="EPA40" s="44"/>
      <c r="EPB40" s="44"/>
      <c r="EPC40" s="44"/>
      <c r="EPD40" s="44"/>
      <c r="EPE40" s="44"/>
      <c r="EPF40" s="44"/>
      <c r="EPG40" s="44"/>
      <c r="EPH40" s="44"/>
      <c r="EPI40" s="44"/>
      <c r="EPJ40" s="44"/>
      <c r="EPK40" s="44"/>
      <c r="EPL40" s="44"/>
      <c r="EPM40" s="44"/>
      <c r="EPN40" s="44"/>
      <c r="EPO40" s="44"/>
      <c r="EPP40" s="44"/>
      <c r="EPQ40" s="44"/>
      <c r="EPR40" s="44"/>
      <c r="EPS40" s="44"/>
      <c r="EPT40" s="44"/>
      <c r="EPU40" s="44"/>
      <c r="EPV40" s="44"/>
      <c r="EPW40" s="44"/>
      <c r="EPX40" s="44"/>
      <c r="EPY40" s="44"/>
      <c r="EPZ40" s="44"/>
      <c r="EQA40" s="44"/>
      <c r="EQB40" s="44"/>
      <c r="EQC40" s="44"/>
      <c r="EQD40" s="44"/>
      <c r="EQE40" s="44"/>
      <c r="EQF40" s="44"/>
      <c r="EQG40" s="44"/>
      <c r="EQH40" s="44"/>
      <c r="EQI40" s="44"/>
      <c r="EQJ40" s="44"/>
      <c r="EQK40" s="44"/>
      <c r="EQL40" s="44"/>
      <c r="EQM40" s="44"/>
      <c r="EQN40" s="44"/>
      <c r="EQO40" s="44"/>
      <c r="EQP40" s="44"/>
      <c r="EQQ40" s="44"/>
      <c r="EQR40" s="44"/>
      <c r="EQS40" s="44"/>
      <c r="EQT40" s="44"/>
      <c r="EQU40" s="44"/>
      <c r="EQV40" s="44"/>
      <c r="EQW40" s="44"/>
      <c r="EQX40" s="44"/>
      <c r="EQY40" s="44"/>
      <c r="EQZ40" s="44"/>
      <c r="ERA40" s="44"/>
      <c r="ERB40" s="44"/>
      <c r="ERC40" s="44"/>
      <c r="ERD40" s="44"/>
      <c r="ERE40" s="44"/>
      <c r="ERF40" s="44"/>
      <c r="ERG40" s="44"/>
      <c r="ERH40" s="44"/>
      <c r="ERI40" s="44"/>
      <c r="ERJ40" s="44"/>
      <c r="ERK40" s="44"/>
      <c r="ERL40" s="44"/>
      <c r="ERM40" s="44"/>
      <c r="ERN40" s="44"/>
      <c r="ERO40" s="44"/>
      <c r="ERP40" s="44"/>
      <c r="ERQ40" s="44"/>
      <c r="ERR40" s="44"/>
      <c r="ERS40" s="44"/>
      <c r="ERT40" s="44"/>
      <c r="ERU40" s="44"/>
      <c r="ERV40" s="44"/>
      <c r="ERW40" s="44"/>
      <c r="ERX40" s="44"/>
      <c r="ERY40" s="44"/>
      <c r="ERZ40" s="44"/>
      <c r="ESA40" s="44"/>
      <c r="ESB40" s="44"/>
      <c r="ESC40" s="44"/>
      <c r="ESD40" s="44"/>
      <c r="ESE40" s="44"/>
      <c r="ESF40" s="44"/>
      <c r="ESG40" s="44"/>
      <c r="ESH40" s="44"/>
      <c r="ESI40" s="44"/>
      <c r="ESJ40" s="44"/>
      <c r="ESK40" s="44"/>
      <c r="ESL40" s="44"/>
      <c r="ESM40" s="44"/>
      <c r="ESN40" s="44"/>
      <c r="ESO40" s="44"/>
      <c r="ESP40" s="44"/>
      <c r="ESQ40" s="44"/>
      <c r="ESR40" s="44"/>
      <c r="ESS40" s="44"/>
      <c r="EST40" s="44"/>
      <c r="ESU40" s="44"/>
      <c r="ESV40" s="44"/>
      <c r="ESW40" s="44"/>
      <c r="ESX40" s="44"/>
      <c r="ESY40" s="44"/>
      <c r="ESZ40" s="44"/>
      <c r="ETA40" s="44"/>
      <c r="ETB40" s="44"/>
      <c r="ETC40" s="44"/>
      <c r="ETD40" s="44"/>
      <c r="ETE40" s="44"/>
      <c r="ETF40" s="44"/>
      <c r="ETG40" s="44"/>
      <c r="ETH40" s="44"/>
      <c r="ETI40" s="44"/>
      <c r="ETJ40" s="44"/>
      <c r="ETK40" s="44"/>
      <c r="ETL40" s="44"/>
      <c r="ETM40" s="44"/>
      <c r="ETN40" s="44"/>
      <c r="ETO40" s="44"/>
      <c r="ETP40" s="44"/>
      <c r="ETQ40" s="44"/>
      <c r="ETR40" s="44"/>
      <c r="ETS40" s="44"/>
      <c r="ETT40" s="44"/>
      <c r="ETU40" s="44"/>
      <c r="ETV40" s="44"/>
      <c r="ETW40" s="44"/>
      <c r="ETX40" s="44"/>
      <c r="ETY40" s="44"/>
      <c r="ETZ40" s="44"/>
      <c r="EUA40" s="44"/>
      <c r="EUB40" s="44"/>
      <c r="EUC40" s="44"/>
      <c r="EUD40" s="44"/>
      <c r="EUE40" s="44"/>
      <c r="EUF40" s="44"/>
      <c r="EUG40" s="44"/>
      <c r="EUH40" s="44"/>
      <c r="EUI40" s="44"/>
      <c r="EUJ40" s="44"/>
      <c r="EUK40" s="44"/>
      <c r="EUL40" s="44"/>
      <c r="EUM40" s="44"/>
      <c r="EUN40" s="44"/>
      <c r="EUO40" s="44"/>
      <c r="EUP40" s="44"/>
      <c r="EUQ40" s="44"/>
      <c r="EUR40" s="44"/>
      <c r="EUS40" s="44"/>
      <c r="EUT40" s="44"/>
      <c r="EUU40" s="44"/>
      <c r="EUV40" s="44"/>
      <c r="EUW40" s="44"/>
      <c r="EUX40" s="44"/>
      <c r="EUY40" s="44"/>
      <c r="EUZ40" s="44"/>
      <c r="EVA40" s="44"/>
      <c r="EVB40" s="44"/>
      <c r="EVC40" s="44"/>
      <c r="EVD40" s="44"/>
      <c r="EVE40" s="44"/>
      <c r="EVF40" s="44"/>
      <c r="EVG40" s="44"/>
      <c r="EVH40" s="44"/>
      <c r="EVI40" s="44"/>
      <c r="EVJ40" s="44"/>
      <c r="EVK40" s="44"/>
      <c r="EVL40" s="44"/>
      <c r="EVM40" s="44"/>
      <c r="EVN40" s="44"/>
      <c r="EVO40" s="44"/>
      <c r="EVP40" s="44"/>
      <c r="EVQ40" s="44"/>
      <c r="EVR40" s="44"/>
      <c r="EVS40" s="44"/>
      <c r="EVT40" s="44"/>
      <c r="EVU40" s="44"/>
      <c r="EVV40" s="44"/>
      <c r="EVW40" s="44"/>
      <c r="EVX40" s="44"/>
      <c r="EVY40" s="44"/>
      <c r="EVZ40" s="44"/>
      <c r="EWA40" s="44"/>
      <c r="EWB40" s="44"/>
      <c r="EWC40" s="44"/>
      <c r="EWD40" s="44"/>
      <c r="EWE40" s="44"/>
      <c r="EWF40" s="44"/>
      <c r="EWG40" s="44"/>
      <c r="EWH40" s="44"/>
      <c r="EWI40" s="44"/>
      <c r="EWJ40" s="44"/>
      <c r="EWK40" s="44"/>
      <c r="EWL40" s="44"/>
      <c r="EWM40" s="44"/>
      <c r="EWN40" s="44"/>
      <c r="EWO40" s="44"/>
      <c r="EWP40" s="44"/>
      <c r="EWQ40" s="44"/>
      <c r="EWR40" s="44"/>
      <c r="EWS40" s="44"/>
      <c r="EWT40" s="44"/>
      <c r="EWU40" s="44"/>
      <c r="EWV40" s="44"/>
      <c r="EWW40" s="44"/>
      <c r="EWX40" s="44"/>
      <c r="EWY40" s="44"/>
      <c r="EWZ40" s="44"/>
      <c r="EXA40" s="44"/>
      <c r="EXB40" s="44"/>
      <c r="EXC40" s="44"/>
      <c r="EXD40" s="44"/>
      <c r="EXE40" s="44"/>
      <c r="EXF40" s="44"/>
      <c r="EXG40" s="44"/>
      <c r="EXH40" s="44"/>
      <c r="EXI40" s="44"/>
      <c r="EXJ40" s="44"/>
      <c r="EXK40" s="44"/>
      <c r="EXL40" s="44"/>
      <c r="EXM40" s="44"/>
      <c r="EXN40" s="44"/>
      <c r="EXO40" s="44"/>
      <c r="EXP40" s="44"/>
      <c r="EXQ40" s="44"/>
      <c r="EXR40" s="44"/>
      <c r="EXS40" s="44"/>
      <c r="EXT40" s="44"/>
      <c r="EXU40" s="44"/>
      <c r="EXV40" s="44"/>
      <c r="EXW40" s="44"/>
      <c r="EXX40" s="44"/>
      <c r="EXY40" s="44"/>
      <c r="EXZ40" s="44"/>
      <c r="EYA40" s="44"/>
      <c r="EYB40" s="44"/>
      <c r="EYC40" s="44"/>
      <c r="EYD40" s="44"/>
      <c r="EYE40" s="44"/>
      <c r="EYF40" s="44"/>
      <c r="EYG40" s="44"/>
      <c r="EYH40" s="44"/>
      <c r="EYI40" s="44"/>
      <c r="EYJ40" s="44"/>
      <c r="EYK40" s="44"/>
      <c r="EYL40" s="44"/>
      <c r="EYM40" s="44"/>
      <c r="EYN40" s="44"/>
      <c r="EYO40" s="44"/>
      <c r="EYP40" s="44"/>
      <c r="EYQ40" s="44"/>
      <c r="EYR40" s="44"/>
      <c r="EYS40" s="44"/>
      <c r="EYT40" s="44"/>
      <c r="EYU40" s="44"/>
      <c r="EYV40" s="44"/>
      <c r="EYW40" s="44"/>
      <c r="EYX40" s="44"/>
      <c r="EYY40" s="44"/>
      <c r="EYZ40" s="44"/>
      <c r="EZA40" s="44"/>
      <c r="EZB40" s="44"/>
      <c r="EZC40" s="44"/>
      <c r="EZD40" s="44"/>
      <c r="EZE40" s="44"/>
      <c r="EZF40" s="44"/>
      <c r="EZG40" s="44"/>
      <c r="EZH40" s="44"/>
      <c r="EZI40" s="44"/>
      <c r="EZJ40" s="44"/>
      <c r="EZK40" s="44"/>
      <c r="EZL40" s="44"/>
      <c r="EZM40" s="44"/>
      <c r="EZN40" s="44"/>
      <c r="EZO40" s="44"/>
      <c r="EZP40" s="44"/>
      <c r="EZQ40" s="44"/>
      <c r="EZR40" s="44"/>
      <c r="EZS40" s="44"/>
      <c r="EZT40" s="44"/>
      <c r="EZU40" s="44"/>
      <c r="EZV40" s="44"/>
      <c r="EZW40" s="44"/>
      <c r="EZX40" s="44"/>
      <c r="EZY40" s="44"/>
      <c r="EZZ40" s="44"/>
      <c r="FAA40" s="44"/>
      <c r="FAB40" s="44"/>
      <c r="FAC40" s="44"/>
      <c r="FAD40" s="44"/>
      <c r="FAE40" s="44"/>
      <c r="FAF40" s="44"/>
      <c r="FAG40" s="44"/>
      <c r="FAH40" s="44"/>
      <c r="FAI40" s="44"/>
      <c r="FAJ40" s="44"/>
      <c r="FAK40" s="44"/>
      <c r="FAL40" s="44"/>
      <c r="FAM40" s="44"/>
      <c r="FAN40" s="44"/>
      <c r="FAO40" s="44"/>
      <c r="FAP40" s="44"/>
      <c r="FAQ40" s="44"/>
      <c r="FAR40" s="44"/>
      <c r="FAS40" s="44"/>
      <c r="FAT40" s="44"/>
      <c r="FAU40" s="44"/>
      <c r="FAV40" s="44"/>
      <c r="FAW40" s="44"/>
      <c r="FAX40" s="44"/>
      <c r="FAY40" s="44"/>
      <c r="FAZ40" s="44"/>
      <c r="FBA40" s="44"/>
      <c r="FBB40" s="44"/>
      <c r="FBC40" s="44"/>
      <c r="FBD40" s="44"/>
      <c r="FBE40" s="44"/>
      <c r="FBF40" s="44"/>
      <c r="FBG40" s="44"/>
      <c r="FBH40" s="44"/>
      <c r="FBI40" s="44"/>
      <c r="FBJ40" s="44"/>
      <c r="FBK40" s="44"/>
      <c r="FBL40" s="44"/>
      <c r="FBM40" s="44"/>
      <c r="FBN40" s="44"/>
      <c r="FBO40" s="44"/>
      <c r="FBP40" s="44"/>
      <c r="FBQ40" s="44"/>
      <c r="FBR40" s="44"/>
      <c r="FBS40" s="44"/>
      <c r="FBT40" s="44"/>
      <c r="FBU40" s="44"/>
      <c r="FBV40" s="44"/>
      <c r="FBW40" s="44"/>
      <c r="FBX40" s="44"/>
      <c r="FBY40" s="44"/>
      <c r="FBZ40" s="44"/>
      <c r="FCA40" s="44"/>
      <c r="FCB40" s="44"/>
      <c r="FCC40" s="44"/>
      <c r="FCD40" s="44"/>
      <c r="FCE40" s="44"/>
      <c r="FCF40" s="44"/>
      <c r="FCG40" s="44"/>
      <c r="FCH40" s="44"/>
      <c r="FCI40" s="44"/>
      <c r="FCJ40" s="44"/>
      <c r="FCK40" s="44"/>
      <c r="FCL40" s="44"/>
      <c r="FCM40" s="44"/>
      <c r="FCN40" s="44"/>
      <c r="FCO40" s="44"/>
      <c r="FCP40" s="44"/>
      <c r="FCQ40" s="44"/>
      <c r="FCR40" s="44"/>
      <c r="FCS40" s="44"/>
      <c r="FCT40" s="44"/>
      <c r="FCU40" s="44"/>
      <c r="FCV40" s="44"/>
      <c r="FCW40" s="44"/>
      <c r="FCX40" s="44"/>
      <c r="FCY40" s="44"/>
      <c r="FCZ40" s="44"/>
      <c r="FDA40" s="44"/>
      <c r="FDB40" s="44"/>
      <c r="FDC40" s="44"/>
      <c r="FDD40" s="44"/>
      <c r="FDE40" s="44"/>
      <c r="FDF40" s="44"/>
      <c r="FDG40" s="44"/>
      <c r="FDH40" s="44"/>
      <c r="FDI40" s="44"/>
      <c r="FDJ40" s="44"/>
      <c r="FDK40" s="44"/>
      <c r="FDL40" s="44"/>
      <c r="FDM40" s="44"/>
      <c r="FDN40" s="44"/>
      <c r="FDO40" s="44"/>
      <c r="FDP40" s="44"/>
      <c r="FDQ40" s="44"/>
      <c r="FDR40" s="44"/>
      <c r="FDS40" s="44"/>
      <c r="FDT40" s="44"/>
      <c r="FDU40" s="44"/>
      <c r="FDV40" s="44"/>
      <c r="FDW40" s="44"/>
      <c r="FDX40" s="44"/>
      <c r="FDY40" s="44"/>
      <c r="FDZ40" s="44"/>
      <c r="FEA40" s="44"/>
      <c r="FEB40" s="44"/>
      <c r="FEC40" s="44"/>
      <c r="FED40" s="44"/>
      <c r="FEE40" s="44"/>
      <c r="FEF40" s="44"/>
      <c r="FEG40" s="44"/>
      <c r="FEH40" s="44"/>
      <c r="FEI40" s="44"/>
      <c r="FEJ40" s="44"/>
      <c r="FEK40" s="44"/>
      <c r="FEL40" s="44"/>
      <c r="FEM40" s="44"/>
      <c r="FEN40" s="44"/>
      <c r="FEO40" s="44"/>
      <c r="FEP40" s="44"/>
      <c r="FEQ40" s="44"/>
      <c r="FER40" s="44"/>
      <c r="FES40" s="44"/>
      <c r="FET40" s="44"/>
      <c r="FEU40" s="44"/>
      <c r="FEV40" s="44"/>
      <c r="FEW40" s="44"/>
      <c r="FEX40" s="44"/>
      <c r="FEY40" s="44"/>
      <c r="FEZ40" s="44"/>
      <c r="FFA40" s="44"/>
      <c r="FFB40" s="44"/>
      <c r="FFC40" s="44"/>
      <c r="FFD40" s="44"/>
      <c r="FFE40" s="44"/>
      <c r="FFF40" s="44"/>
      <c r="FFG40" s="44"/>
      <c r="FFH40" s="44"/>
      <c r="FFI40" s="44"/>
      <c r="FFJ40" s="44"/>
      <c r="FFK40" s="44"/>
      <c r="FFL40" s="44"/>
      <c r="FFM40" s="44"/>
      <c r="FFN40" s="44"/>
      <c r="FFO40" s="44"/>
      <c r="FFP40" s="44"/>
      <c r="FFQ40" s="44"/>
      <c r="FFR40" s="44"/>
      <c r="FFS40" s="44"/>
      <c r="FFT40" s="44"/>
      <c r="FFU40" s="44"/>
      <c r="FFV40" s="44"/>
      <c r="FFW40" s="44"/>
      <c r="FFX40" s="44"/>
      <c r="FFY40" s="44"/>
      <c r="FFZ40" s="44"/>
      <c r="FGA40" s="44"/>
      <c r="FGB40" s="44"/>
      <c r="FGC40" s="44"/>
      <c r="FGD40" s="44"/>
      <c r="FGE40" s="44"/>
      <c r="FGF40" s="44"/>
      <c r="FGG40" s="44"/>
      <c r="FGH40" s="44"/>
      <c r="FGI40" s="44"/>
      <c r="FGJ40" s="44"/>
      <c r="FGK40" s="44"/>
      <c r="FGL40" s="44"/>
      <c r="FGM40" s="44"/>
      <c r="FGN40" s="44"/>
      <c r="FGO40" s="44"/>
      <c r="FGP40" s="44"/>
      <c r="FGQ40" s="44"/>
      <c r="FGR40" s="44"/>
      <c r="FGS40" s="44"/>
      <c r="FGT40" s="44"/>
      <c r="FGU40" s="44"/>
      <c r="FGV40" s="44"/>
      <c r="FGW40" s="44"/>
      <c r="FGX40" s="44"/>
      <c r="FGY40" s="44"/>
      <c r="FGZ40" s="44"/>
      <c r="FHA40" s="44"/>
      <c r="FHB40" s="44"/>
      <c r="FHC40" s="44"/>
      <c r="FHD40" s="44"/>
      <c r="FHE40" s="44"/>
      <c r="FHF40" s="44"/>
      <c r="FHG40" s="44"/>
      <c r="FHH40" s="44"/>
      <c r="FHI40" s="44"/>
      <c r="FHJ40" s="44"/>
      <c r="FHK40" s="44"/>
      <c r="FHL40" s="44"/>
      <c r="FHM40" s="44"/>
      <c r="FHN40" s="44"/>
      <c r="FHO40" s="44"/>
      <c r="FHP40" s="44"/>
      <c r="FHQ40" s="44"/>
      <c r="FHR40" s="44"/>
      <c r="FHS40" s="44"/>
      <c r="FHT40" s="44"/>
      <c r="FHU40" s="44"/>
      <c r="FHV40" s="44"/>
      <c r="FHW40" s="44"/>
      <c r="FHX40" s="44"/>
      <c r="FHY40" s="44"/>
      <c r="FHZ40" s="44"/>
      <c r="FIA40" s="44"/>
      <c r="FIB40" s="44"/>
      <c r="FIC40" s="44"/>
      <c r="FID40" s="44"/>
      <c r="FIE40" s="44"/>
      <c r="FIF40" s="44"/>
      <c r="FIG40" s="44"/>
      <c r="FIH40" s="44"/>
      <c r="FII40" s="44"/>
      <c r="FIJ40" s="44"/>
      <c r="FIK40" s="44"/>
      <c r="FIL40" s="44"/>
      <c r="FIM40" s="44"/>
      <c r="FIN40" s="44"/>
      <c r="FIO40" s="44"/>
      <c r="FIP40" s="44"/>
      <c r="FIQ40" s="44"/>
      <c r="FIR40" s="44"/>
      <c r="FIS40" s="44"/>
      <c r="FIT40" s="44"/>
      <c r="FIU40" s="44"/>
      <c r="FIV40" s="44"/>
      <c r="FIW40" s="44"/>
      <c r="FIX40" s="44"/>
      <c r="FIY40" s="44"/>
      <c r="FIZ40" s="44"/>
      <c r="FJA40" s="44"/>
      <c r="FJB40" s="44"/>
      <c r="FJC40" s="44"/>
      <c r="FJD40" s="44"/>
      <c r="FJE40" s="44"/>
      <c r="FJF40" s="44"/>
      <c r="FJG40" s="44"/>
      <c r="FJH40" s="44"/>
      <c r="FJI40" s="44"/>
      <c r="FJJ40" s="44"/>
      <c r="FJK40" s="44"/>
      <c r="FJL40" s="44"/>
      <c r="FJM40" s="44"/>
      <c r="FJN40" s="44"/>
      <c r="FJO40" s="44"/>
      <c r="FJP40" s="44"/>
      <c r="FJQ40" s="44"/>
      <c r="FJR40" s="44"/>
      <c r="FJS40" s="44"/>
      <c r="FJT40" s="44"/>
      <c r="FJU40" s="44"/>
      <c r="FJV40" s="44"/>
      <c r="FJW40" s="44"/>
      <c r="FJX40" s="44"/>
      <c r="FJY40" s="44"/>
      <c r="FJZ40" s="44"/>
      <c r="FKA40" s="44"/>
      <c r="FKB40" s="44"/>
      <c r="FKC40" s="44"/>
      <c r="FKD40" s="44"/>
      <c r="FKE40" s="44"/>
      <c r="FKF40" s="44"/>
      <c r="FKG40" s="44"/>
      <c r="FKH40" s="44"/>
      <c r="FKI40" s="44"/>
      <c r="FKJ40" s="44"/>
      <c r="FKK40" s="44"/>
      <c r="FKL40" s="44"/>
      <c r="FKM40" s="44"/>
      <c r="FKN40" s="44"/>
      <c r="FKO40" s="44"/>
      <c r="FKP40" s="44"/>
      <c r="FKQ40" s="44"/>
    </row>
    <row r="41" spans="1:4359" s="38" customFormat="1" ht="26.25" customHeight="1" thickBot="1" x14ac:dyDescent="0.3">
      <c r="A41" s="732"/>
      <c r="B41" s="787"/>
      <c r="C41" s="790"/>
      <c r="D41" s="791"/>
      <c r="E41" s="791"/>
      <c r="F41" s="333" t="s">
        <v>23</v>
      </c>
      <c r="G41" s="259"/>
      <c r="H41" s="259"/>
      <c r="I41" s="259"/>
      <c r="J41" s="259"/>
      <c r="K41" s="259"/>
      <c r="L41" s="259"/>
      <c r="M41" s="567">
        <v>0</v>
      </c>
      <c r="N41" s="567">
        <v>0</v>
      </c>
      <c r="O41" s="567">
        <v>0</v>
      </c>
      <c r="P41" s="331">
        <v>0</v>
      </c>
      <c r="Q41" s="331">
        <v>0.03</v>
      </c>
      <c r="R41" s="331">
        <v>0.1</v>
      </c>
      <c r="S41" s="335">
        <f>SUM(L41:R41)</f>
        <v>0.13</v>
      </c>
      <c r="T41" s="802"/>
      <c r="U41" s="744"/>
      <c r="V41" s="800"/>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c r="IG41" s="44"/>
      <c r="IH41" s="44"/>
      <c r="II41" s="44"/>
      <c r="IJ41" s="44"/>
      <c r="IK41" s="44"/>
      <c r="IL41" s="44"/>
      <c r="IM41" s="44"/>
      <c r="IN41" s="44"/>
      <c r="IO41" s="44"/>
      <c r="IP41" s="44"/>
      <c r="IQ41" s="44"/>
      <c r="IR41" s="44"/>
      <c r="IS41" s="44"/>
      <c r="IT41" s="44"/>
      <c r="IU41" s="44"/>
      <c r="IV41" s="44"/>
      <c r="IW41" s="44"/>
      <c r="IX41" s="44"/>
      <c r="IY41" s="44"/>
      <c r="IZ41" s="44"/>
      <c r="JA41" s="44"/>
      <c r="JB41" s="44"/>
      <c r="JC41" s="44"/>
      <c r="JD41" s="44"/>
      <c r="JE41" s="44"/>
      <c r="JF41" s="44"/>
      <c r="JG41" s="44"/>
      <c r="JH41" s="44"/>
      <c r="JI41" s="44"/>
      <c r="JJ41" s="44"/>
      <c r="JK41" s="44"/>
      <c r="JL41" s="44"/>
      <c r="JM41" s="44"/>
      <c r="JN41" s="44"/>
      <c r="JO41" s="44"/>
      <c r="JP41" s="44"/>
      <c r="JQ41" s="44"/>
      <c r="JR41" s="44"/>
      <c r="JS41" s="44"/>
      <c r="JT41" s="44"/>
      <c r="JU41" s="44"/>
      <c r="JV41" s="44"/>
      <c r="JW41" s="44"/>
      <c r="JX41" s="44"/>
      <c r="JY41" s="44"/>
      <c r="JZ41" s="44"/>
      <c r="KA41" s="44"/>
      <c r="KB41" s="44"/>
      <c r="KC41" s="44"/>
      <c r="KD41" s="44"/>
      <c r="KE41" s="44"/>
      <c r="KF41" s="44"/>
      <c r="KG41" s="44"/>
      <c r="KH41" s="44"/>
      <c r="KI41" s="44"/>
      <c r="KJ41" s="44"/>
      <c r="KK41" s="44"/>
      <c r="KL41" s="44"/>
      <c r="KM41" s="44"/>
      <c r="KN41" s="44"/>
      <c r="KO41" s="44"/>
      <c r="KP41" s="44"/>
      <c r="KQ41" s="44"/>
      <c r="KR41" s="44"/>
      <c r="KS41" s="44"/>
      <c r="KT41" s="44"/>
      <c r="KU41" s="44"/>
      <c r="KV41" s="44"/>
      <c r="KW41" s="44"/>
      <c r="KX41" s="44"/>
      <c r="KY41" s="44"/>
      <c r="KZ41" s="44"/>
      <c r="LA41" s="44"/>
      <c r="LB41" s="44"/>
      <c r="LC41" s="44"/>
      <c r="LD41" s="44"/>
      <c r="LE41" s="44"/>
      <c r="LF41" s="44"/>
      <c r="LG41" s="44"/>
      <c r="LH41" s="44"/>
      <c r="LI41" s="44"/>
      <c r="LJ41" s="44"/>
      <c r="LK41" s="44"/>
      <c r="LL41" s="44"/>
      <c r="LM41" s="44"/>
      <c r="LN41" s="44"/>
      <c r="LO41" s="44"/>
      <c r="LP41" s="44"/>
      <c r="LQ41" s="44"/>
      <c r="LR41" s="44"/>
      <c r="LS41" s="44"/>
      <c r="LT41" s="44"/>
      <c r="LU41" s="44"/>
      <c r="LV41" s="44"/>
      <c r="LW41" s="44"/>
      <c r="LX41" s="44"/>
      <c r="LY41" s="44"/>
      <c r="LZ41" s="44"/>
      <c r="MA41" s="44"/>
      <c r="MB41" s="44"/>
      <c r="MC41" s="44"/>
      <c r="MD41" s="44"/>
      <c r="ME41" s="44"/>
      <c r="MF41" s="44"/>
      <c r="MG41" s="44"/>
      <c r="MH41" s="44"/>
      <c r="MI41" s="44"/>
      <c r="MJ41" s="44"/>
      <c r="MK41" s="44"/>
      <c r="ML41" s="44"/>
      <c r="MM41" s="44"/>
      <c r="MN41" s="44"/>
      <c r="MO41" s="44"/>
      <c r="MP41" s="44"/>
      <c r="MQ41" s="44"/>
      <c r="MR41" s="44"/>
      <c r="MS41" s="44"/>
      <c r="MT41" s="44"/>
      <c r="MU41" s="44"/>
      <c r="MV41" s="44"/>
      <c r="MW41" s="44"/>
      <c r="MX41" s="44"/>
      <c r="MY41" s="44"/>
      <c r="MZ41" s="44"/>
      <c r="NA41" s="44"/>
      <c r="NB41" s="44"/>
      <c r="NC41" s="44"/>
      <c r="ND41" s="44"/>
      <c r="NE41" s="44"/>
      <c r="NF41" s="44"/>
      <c r="NG41" s="44"/>
      <c r="NH41" s="44"/>
      <c r="NI41" s="44"/>
      <c r="NJ41" s="44"/>
      <c r="NK41" s="44"/>
      <c r="NL41" s="44"/>
      <c r="NM41" s="44"/>
      <c r="NN41" s="44"/>
      <c r="NO41" s="44"/>
      <c r="NP41" s="44"/>
      <c r="NQ41" s="44"/>
      <c r="NR41" s="44"/>
      <c r="NS41" s="44"/>
      <c r="NT41" s="44"/>
      <c r="NU41" s="44"/>
      <c r="NV41" s="44"/>
      <c r="NW41" s="44"/>
      <c r="NX41" s="44"/>
      <c r="NY41" s="44"/>
      <c r="NZ41" s="44"/>
      <c r="OA41" s="44"/>
      <c r="OB41" s="44"/>
      <c r="OC41" s="44"/>
      <c r="OD41" s="44"/>
      <c r="OE41" s="44"/>
      <c r="OF41" s="44"/>
      <c r="OG41" s="44"/>
      <c r="OH41" s="44"/>
      <c r="OI41" s="44"/>
      <c r="OJ41" s="44"/>
      <c r="OK41" s="44"/>
      <c r="OL41" s="44"/>
      <c r="OM41" s="44"/>
      <c r="ON41" s="44"/>
      <c r="OO41" s="44"/>
      <c r="OP41" s="44"/>
      <c r="OQ41" s="44"/>
      <c r="OR41" s="44"/>
      <c r="OS41" s="44"/>
      <c r="OT41" s="44"/>
      <c r="OU41" s="44"/>
      <c r="OV41" s="44"/>
      <c r="OW41" s="44"/>
      <c r="OX41" s="44"/>
      <c r="OY41" s="44"/>
      <c r="OZ41" s="44"/>
      <c r="PA41" s="44"/>
      <c r="PB41" s="44"/>
      <c r="PC41" s="44"/>
      <c r="PD41" s="44"/>
      <c r="PE41" s="44"/>
      <c r="PF41" s="44"/>
      <c r="PG41" s="44"/>
      <c r="PH41" s="44"/>
      <c r="PI41" s="44"/>
      <c r="PJ41" s="44"/>
      <c r="PK41" s="44"/>
      <c r="PL41" s="44"/>
      <c r="PM41" s="44"/>
      <c r="PN41" s="44"/>
      <c r="PO41" s="44"/>
      <c r="PP41" s="44"/>
      <c r="PQ41" s="44"/>
      <c r="PR41" s="44"/>
      <c r="PS41" s="44"/>
      <c r="PT41" s="44"/>
      <c r="PU41" s="44"/>
      <c r="PV41" s="44"/>
      <c r="PW41" s="44"/>
      <c r="PX41" s="44"/>
      <c r="PY41" s="44"/>
      <c r="PZ41" s="44"/>
      <c r="QA41" s="44"/>
      <c r="QB41" s="44"/>
      <c r="QC41" s="44"/>
      <c r="QD41" s="44"/>
      <c r="QE41" s="44"/>
      <c r="QF41" s="44"/>
      <c r="QG41" s="44"/>
      <c r="QH41" s="44"/>
      <c r="QI41" s="44"/>
      <c r="QJ41" s="44"/>
      <c r="QK41" s="44"/>
      <c r="QL41" s="44"/>
      <c r="QM41" s="44"/>
      <c r="QN41" s="44"/>
      <c r="QO41" s="44"/>
      <c r="QP41" s="44"/>
      <c r="QQ41" s="44"/>
      <c r="QR41" s="44"/>
      <c r="QS41" s="44"/>
      <c r="QT41" s="44"/>
      <c r="QU41" s="44"/>
      <c r="QV41" s="44"/>
      <c r="QW41" s="44"/>
      <c r="QX41" s="44"/>
      <c r="QY41" s="44"/>
      <c r="QZ41" s="44"/>
      <c r="RA41" s="44"/>
      <c r="RB41" s="44"/>
      <c r="RC41" s="44"/>
      <c r="RD41" s="44"/>
      <c r="RE41" s="44"/>
      <c r="RF41" s="44"/>
      <c r="RG41" s="44"/>
      <c r="RH41" s="44"/>
      <c r="RI41" s="44"/>
      <c r="RJ41" s="44"/>
      <c r="RK41" s="44"/>
      <c r="RL41" s="44"/>
      <c r="RM41" s="44"/>
      <c r="RN41" s="44"/>
      <c r="RO41" s="44"/>
      <c r="RP41" s="44"/>
      <c r="RQ41" s="44"/>
      <c r="RR41" s="44"/>
      <c r="RS41" s="44"/>
      <c r="RT41" s="44"/>
      <c r="RU41" s="44"/>
      <c r="RV41" s="44"/>
      <c r="RW41" s="44"/>
      <c r="RX41" s="44"/>
      <c r="RY41" s="44"/>
      <c r="RZ41" s="44"/>
      <c r="SA41" s="44"/>
      <c r="SB41" s="44"/>
      <c r="SC41" s="44"/>
      <c r="SD41" s="44"/>
      <c r="SE41" s="44"/>
      <c r="SF41" s="44"/>
      <c r="SG41" s="44"/>
      <c r="SH41" s="44"/>
      <c r="SI41" s="44"/>
      <c r="SJ41" s="44"/>
      <c r="SK41" s="44"/>
      <c r="SL41" s="44"/>
      <c r="SM41" s="44"/>
      <c r="SN41" s="44"/>
      <c r="SO41" s="44"/>
      <c r="SP41" s="44"/>
      <c r="SQ41" s="44"/>
      <c r="SR41" s="44"/>
      <c r="SS41" s="44"/>
      <c r="ST41" s="44"/>
      <c r="SU41" s="44"/>
      <c r="SV41" s="44"/>
      <c r="SW41" s="44"/>
      <c r="SX41" s="44"/>
      <c r="SY41" s="44"/>
      <c r="SZ41" s="44"/>
      <c r="TA41" s="44"/>
      <c r="TB41" s="44"/>
      <c r="TC41" s="44"/>
      <c r="TD41" s="44"/>
      <c r="TE41" s="44"/>
      <c r="TF41" s="44"/>
      <c r="TG41" s="44"/>
      <c r="TH41" s="44"/>
      <c r="TI41" s="44"/>
      <c r="TJ41" s="44"/>
      <c r="TK41" s="44"/>
      <c r="TL41" s="44"/>
      <c r="TM41" s="44"/>
      <c r="TN41" s="44"/>
      <c r="TO41" s="44"/>
      <c r="TP41" s="44"/>
      <c r="TQ41" s="44"/>
      <c r="TR41" s="44"/>
      <c r="TS41" s="44"/>
      <c r="TT41" s="44"/>
      <c r="TU41" s="44"/>
      <c r="TV41" s="44"/>
      <c r="TW41" s="44"/>
      <c r="TX41" s="44"/>
      <c r="TY41" s="44"/>
      <c r="TZ41" s="44"/>
      <c r="UA41" s="44"/>
      <c r="UB41" s="44"/>
      <c r="UC41" s="44"/>
      <c r="UD41" s="44"/>
      <c r="UE41" s="44"/>
      <c r="UF41" s="44"/>
      <c r="UG41" s="44"/>
      <c r="UH41" s="44"/>
      <c r="UI41" s="44"/>
      <c r="UJ41" s="44"/>
      <c r="UK41" s="44"/>
      <c r="UL41" s="44"/>
      <c r="UM41" s="44"/>
      <c r="UN41" s="44"/>
      <c r="UO41" s="44"/>
      <c r="UP41" s="44"/>
      <c r="UQ41" s="44"/>
      <c r="UR41" s="44"/>
      <c r="US41" s="44"/>
      <c r="UT41" s="44"/>
      <c r="UU41" s="44"/>
      <c r="UV41" s="44"/>
      <c r="UW41" s="44"/>
      <c r="UX41" s="44"/>
      <c r="UY41" s="44"/>
      <c r="UZ41" s="44"/>
      <c r="VA41" s="44"/>
      <c r="VB41" s="44"/>
      <c r="VC41" s="44"/>
      <c r="VD41" s="44"/>
      <c r="VE41" s="44"/>
      <c r="VF41" s="44"/>
      <c r="VG41" s="44"/>
      <c r="VH41" s="44"/>
      <c r="VI41" s="44"/>
      <c r="VJ41" s="44"/>
      <c r="VK41" s="44"/>
      <c r="VL41" s="44"/>
      <c r="VM41" s="44"/>
      <c r="VN41" s="44"/>
      <c r="VO41" s="44"/>
      <c r="VP41" s="44"/>
      <c r="VQ41" s="44"/>
      <c r="VR41" s="44"/>
      <c r="VS41" s="44"/>
      <c r="VT41" s="44"/>
      <c r="VU41" s="44"/>
      <c r="VV41" s="44"/>
      <c r="VW41" s="44"/>
      <c r="VX41" s="44"/>
      <c r="VY41" s="44"/>
      <c r="VZ41" s="44"/>
      <c r="WA41" s="44"/>
      <c r="WB41" s="44"/>
      <c r="WC41" s="44"/>
      <c r="WD41" s="44"/>
      <c r="WE41" s="44"/>
      <c r="WF41" s="44"/>
      <c r="WG41" s="44"/>
      <c r="WH41" s="44"/>
      <c r="WI41" s="44"/>
      <c r="WJ41" s="44"/>
      <c r="WK41" s="44"/>
      <c r="WL41" s="44"/>
      <c r="WM41" s="44"/>
      <c r="WN41" s="44"/>
      <c r="WO41" s="44"/>
      <c r="WP41" s="44"/>
      <c r="WQ41" s="44"/>
      <c r="WR41" s="44"/>
      <c r="WS41" s="44"/>
      <c r="WT41" s="44"/>
      <c r="WU41" s="44"/>
      <c r="WV41" s="44"/>
      <c r="WW41" s="44"/>
      <c r="WX41" s="44"/>
      <c r="WY41" s="44"/>
      <c r="WZ41" s="44"/>
      <c r="XA41" s="44"/>
      <c r="XB41" s="44"/>
      <c r="XC41" s="44"/>
      <c r="XD41" s="44"/>
      <c r="XE41" s="44"/>
      <c r="XF41" s="44"/>
      <c r="XG41" s="44"/>
      <c r="XH41" s="44"/>
      <c r="XI41" s="44"/>
      <c r="XJ41" s="44"/>
      <c r="XK41" s="44"/>
      <c r="XL41" s="44"/>
      <c r="XM41" s="44"/>
      <c r="XN41" s="44"/>
      <c r="XO41" s="44"/>
      <c r="XP41" s="44"/>
      <c r="XQ41" s="44"/>
      <c r="XR41" s="44"/>
      <c r="XS41" s="44"/>
      <c r="XT41" s="44"/>
      <c r="XU41" s="44"/>
      <c r="XV41" s="44"/>
      <c r="XW41" s="44"/>
      <c r="XX41" s="44"/>
      <c r="XY41" s="44"/>
      <c r="XZ41" s="44"/>
      <c r="YA41" s="44"/>
      <c r="YB41" s="44"/>
      <c r="YC41" s="44"/>
      <c r="YD41" s="44"/>
      <c r="YE41" s="44"/>
      <c r="YF41" s="44"/>
      <c r="YG41" s="44"/>
      <c r="YH41" s="44"/>
      <c r="YI41" s="44"/>
      <c r="YJ41" s="44"/>
      <c r="YK41" s="44"/>
      <c r="YL41" s="44"/>
      <c r="YM41" s="44"/>
      <c r="YN41" s="44"/>
      <c r="YO41" s="44"/>
      <c r="YP41" s="44"/>
      <c r="YQ41" s="44"/>
      <c r="YR41" s="44"/>
      <c r="YS41" s="44"/>
      <c r="YT41" s="44"/>
      <c r="YU41" s="44"/>
      <c r="YV41" s="44"/>
      <c r="YW41" s="44"/>
      <c r="YX41" s="44"/>
      <c r="YY41" s="44"/>
      <c r="YZ41" s="44"/>
      <c r="ZA41" s="44"/>
      <c r="ZB41" s="44"/>
      <c r="ZC41" s="44"/>
      <c r="ZD41" s="44"/>
      <c r="ZE41" s="44"/>
      <c r="ZF41" s="44"/>
      <c r="ZG41" s="44"/>
      <c r="ZH41" s="44"/>
      <c r="ZI41" s="44"/>
      <c r="ZJ41" s="44"/>
      <c r="ZK41" s="44"/>
      <c r="ZL41" s="44"/>
      <c r="ZM41" s="44"/>
      <c r="ZN41" s="44"/>
      <c r="ZO41" s="44"/>
      <c r="ZP41" s="44"/>
      <c r="ZQ41" s="44"/>
      <c r="ZR41" s="44"/>
      <c r="ZS41" s="44"/>
      <c r="ZT41" s="44"/>
      <c r="ZU41" s="44"/>
      <c r="ZV41" s="44"/>
      <c r="ZW41" s="44"/>
      <c r="ZX41" s="44"/>
      <c r="ZY41" s="44"/>
      <c r="ZZ41" s="44"/>
      <c r="AAA41" s="44"/>
      <c r="AAB41" s="44"/>
      <c r="AAC41" s="44"/>
      <c r="AAD41" s="44"/>
      <c r="AAE41" s="44"/>
      <c r="AAF41" s="44"/>
      <c r="AAG41" s="44"/>
      <c r="AAH41" s="44"/>
      <c r="AAI41" s="44"/>
      <c r="AAJ41" s="44"/>
      <c r="AAK41" s="44"/>
      <c r="AAL41" s="44"/>
      <c r="AAM41" s="44"/>
      <c r="AAN41" s="44"/>
      <c r="AAO41" s="44"/>
      <c r="AAP41" s="44"/>
      <c r="AAQ41" s="44"/>
      <c r="AAR41" s="44"/>
      <c r="AAS41" s="44"/>
      <c r="AAT41" s="44"/>
      <c r="AAU41" s="44"/>
      <c r="AAV41" s="44"/>
      <c r="AAW41" s="44"/>
      <c r="AAX41" s="44"/>
      <c r="AAY41" s="44"/>
      <c r="AAZ41" s="44"/>
      <c r="ABA41" s="44"/>
      <c r="ABB41" s="44"/>
      <c r="ABC41" s="44"/>
      <c r="ABD41" s="44"/>
      <c r="ABE41" s="44"/>
      <c r="ABF41" s="44"/>
      <c r="ABG41" s="44"/>
      <c r="ABH41" s="44"/>
      <c r="ABI41" s="44"/>
      <c r="ABJ41" s="44"/>
      <c r="ABK41" s="44"/>
      <c r="ABL41" s="44"/>
      <c r="ABM41" s="44"/>
      <c r="ABN41" s="44"/>
      <c r="ABO41" s="44"/>
      <c r="ABP41" s="44"/>
      <c r="ABQ41" s="44"/>
      <c r="ABR41" s="44"/>
      <c r="ABS41" s="44"/>
      <c r="ABT41" s="44"/>
      <c r="ABU41" s="44"/>
      <c r="ABV41" s="44"/>
      <c r="ABW41" s="44"/>
      <c r="ABX41" s="44"/>
      <c r="ABY41" s="44"/>
      <c r="ABZ41" s="44"/>
      <c r="ACA41" s="44"/>
      <c r="ACB41" s="44"/>
      <c r="ACC41" s="44"/>
      <c r="ACD41" s="44"/>
      <c r="ACE41" s="44"/>
      <c r="ACF41" s="44"/>
      <c r="ACG41" s="44"/>
      <c r="ACH41" s="44"/>
      <c r="ACI41" s="44"/>
      <c r="ACJ41" s="44"/>
      <c r="ACK41" s="44"/>
      <c r="ACL41" s="44"/>
      <c r="ACM41" s="44"/>
      <c r="ACN41" s="44"/>
      <c r="ACO41" s="44"/>
      <c r="ACP41" s="44"/>
      <c r="ACQ41" s="44"/>
      <c r="ACR41" s="44"/>
      <c r="ACS41" s="44"/>
      <c r="ACT41" s="44"/>
      <c r="ACU41" s="44"/>
      <c r="ACV41" s="44"/>
      <c r="ACW41" s="44"/>
      <c r="ACX41" s="44"/>
      <c r="ACY41" s="44"/>
      <c r="ACZ41" s="44"/>
      <c r="ADA41" s="44"/>
      <c r="ADB41" s="44"/>
      <c r="ADC41" s="44"/>
      <c r="ADD41" s="44"/>
      <c r="ADE41" s="44"/>
      <c r="ADF41" s="44"/>
      <c r="ADG41" s="44"/>
      <c r="ADH41" s="44"/>
      <c r="ADI41" s="44"/>
      <c r="ADJ41" s="44"/>
      <c r="ADK41" s="44"/>
      <c r="ADL41" s="44"/>
      <c r="ADM41" s="44"/>
      <c r="ADN41" s="44"/>
      <c r="ADO41" s="44"/>
      <c r="ADP41" s="44"/>
      <c r="ADQ41" s="44"/>
      <c r="ADR41" s="44"/>
      <c r="ADS41" s="44"/>
      <c r="ADT41" s="44"/>
      <c r="ADU41" s="44"/>
      <c r="ADV41" s="44"/>
      <c r="ADW41" s="44"/>
      <c r="ADX41" s="44"/>
      <c r="ADY41" s="44"/>
      <c r="ADZ41" s="44"/>
      <c r="AEA41" s="44"/>
      <c r="AEB41" s="44"/>
      <c r="AEC41" s="44"/>
      <c r="AED41" s="44"/>
      <c r="AEE41" s="44"/>
      <c r="AEF41" s="44"/>
      <c r="AEG41" s="44"/>
      <c r="AEH41" s="44"/>
      <c r="AEI41" s="44"/>
      <c r="AEJ41" s="44"/>
      <c r="AEK41" s="44"/>
      <c r="AEL41" s="44"/>
      <c r="AEM41" s="44"/>
      <c r="AEN41" s="44"/>
      <c r="AEO41" s="44"/>
      <c r="AEP41" s="44"/>
      <c r="AEQ41" s="44"/>
      <c r="AER41" s="44"/>
      <c r="AES41" s="44"/>
      <c r="AET41" s="44"/>
      <c r="AEU41" s="44"/>
      <c r="AEV41" s="44"/>
      <c r="AEW41" s="44"/>
      <c r="AEX41" s="44"/>
      <c r="AEY41" s="44"/>
      <c r="AEZ41" s="44"/>
      <c r="AFA41" s="44"/>
      <c r="AFB41" s="44"/>
      <c r="AFC41" s="44"/>
      <c r="AFD41" s="44"/>
      <c r="AFE41" s="44"/>
      <c r="AFF41" s="44"/>
      <c r="AFG41" s="44"/>
      <c r="AFH41" s="44"/>
      <c r="AFI41" s="44"/>
      <c r="AFJ41" s="44"/>
      <c r="AFK41" s="44"/>
      <c r="AFL41" s="44"/>
      <c r="AFM41" s="44"/>
      <c r="AFN41" s="44"/>
      <c r="AFO41" s="44"/>
      <c r="AFP41" s="44"/>
      <c r="AFQ41" s="44"/>
      <c r="AFR41" s="44"/>
      <c r="AFS41" s="44"/>
      <c r="AFT41" s="44"/>
      <c r="AFU41" s="44"/>
      <c r="AFV41" s="44"/>
      <c r="AFW41" s="44"/>
      <c r="AFX41" s="44"/>
      <c r="AFY41" s="44"/>
      <c r="AFZ41" s="44"/>
      <c r="AGA41" s="44"/>
      <c r="AGB41" s="44"/>
      <c r="AGC41" s="44"/>
      <c r="AGD41" s="44"/>
      <c r="AGE41" s="44"/>
      <c r="AGF41" s="44"/>
      <c r="AGG41" s="44"/>
      <c r="AGH41" s="44"/>
      <c r="AGI41" s="44"/>
      <c r="AGJ41" s="44"/>
      <c r="AGK41" s="44"/>
      <c r="AGL41" s="44"/>
      <c r="AGM41" s="44"/>
      <c r="AGN41" s="44"/>
      <c r="AGO41" s="44"/>
      <c r="AGP41" s="44"/>
      <c r="AGQ41" s="44"/>
      <c r="AGR41" s="44"/>
      <c r="AGS41" s="44"/>
      <c r="AGT41" s="44"/>
      <c r="AGU41" s="44"/>
      <c r="AGV41" s="44"/>
      <c r="AGW41" s="44"/>
      <c r="AGX41" s="44"/>
      <c r="AGY41" s="44"/>
      <c r="AGZ41" s="44"/>
      <c r="AHA41" s="44"/>
      <c r="AHB41" s="44"/>
      <c r="AHC41" s="44"/>
      <c r="AHD41" s="44"/>
      <c r="AHE41" s="44"/>
      <c r="AHF41" s="44"/>
      <c r="AHG41" s="44"/>
      <c r="AHH41" s="44"/>
      <c r="AHI41" s="44"/>
      <c r="AHJ41" s="44"/>
      <c r="AHK41" s="44"/>
      <c r="AHL41" s="44"/>
      <c r="AHM41" s="44"/>
      <c r="AHN41" s="44"/>
      <c r="AHO41" s="44"/>
      <c r="AHP41" s="44"/>
      <c r="AHQ41" s="44"/>
      <c r="AHR41" s="44"/>
      <c r="AHS41" s="44"/>
      <c r="AHT41" s="44"/>
      <c r="AHU41" s="44"/>
      <c r="AHV41" s="44"/>
      <c r="AHW41" s="44"/>
      <c r="AHX41" s="44"/>
      <c r="AHY41" s="44"/>
      <c r="AHZ41" s="44"/>
      <c r="AIA41" s="44"/>
      <c r="AIB41" s="44"/>
      <c r="AIC41" s="44"/>
      <c r="AID41" s="44"/>
      <c r="AIE41" s="44"/>
      <c r="AIF41" s="44"/>
      <c r="AIG41" s="44"/>
      <c r="AIH41" s="44"/>
      <c r="AII41" s="44"/>
      <c r="AIJ41" s="44"/>
      <c r="AIK41" s="44"/>
      <c r="AIL41" s="44"/>
      <c r="AIM41" s="44"/>
      <c r="AIN41" s="44"/>
      <c r="AIO41" s="44"/>
      <c r="AIP41" s="44"/>
      <c r="AIQ41" s="44"/>
      <c r="AIR41" s="44"/>
      <c r="AIS41" s="44"/>
      <c r="AIT41" s="44"/>
      <c r="AIU41" s="44"/>
      <c r="AIV41" s="44"/>
      <c r="AIW41" s="44"/>
      <c r="AIX41" s="44"/>
      <c r="AIY41" s="44"/>
      <c r="AIZ41" s="44"/>
      <c r="AJA41" s="44"/>
      <c r="AJB41" s="44"/>
      <c r="AJC41" s="44"/>
      <c r="AJD41" s="44"/>
      <c r="AJE41" s="44"/>
      <c r="AJF41" s="44"/>
      <c r="AJG41" s="44"/>
      <c r="AJH41" s="44"/>
      <c r="AJI41" s="44"/>
      <c r="AJJ41" s="44"/>
      <c r="AJK41" s="44"/>
      <c r="AJL41" s="44"/>
      <c r="AJM41" s="44"/>
      <c r="AJN41" s="44"/>
      <c r="AJO41" s="44"/>
      <c r="AJP41" s="44"/>
      <c r="AJQ41" s="44"/>
      <c r="AJR41" s="44"/>
      <c r="AJS41" s="44"/>
      <c r="AJT41" s="44"/>
      <c r="AJU41" s="44"/>
      <c r="AJV41" s="44"/>
      <c r="AJW41" s="44"/>
      <c r="AJX41" s="44"/>
      <c r="AJY41" s="44"/>
      <c r="AJZ41" s="44"/>
      <c r="AKA41" s="44"/>
      <c r="AKB41" s="44"/>
      <c r="AKC41" s="44"/>
      <c r="AKD41" s="44"/>
      <c r="AKE41" s="44"/>
      <c r="AKF41" s="44"/>
      <c r="AKG41" s="44"/>
      <c r="AKH41" s="44"/>
      <c r="AKI41" s="44"/>
      <c r="AKJ41" s="44"/>
      <c r="AKK41" s="44"/>
      <c r="AKL41" s="44"/>
      <c r="AKM41" s="44"/>
      <c r="AKN41" s="44"/>
      <c r="AKO41" s="44"/>
      <c r="AKP41" s="44"/>
      <c r="AKQ41" s="44"/>
      <c r="AKR41" s="44"/>
      <c r="AKS41" s="44"/>
      <c r="AKT41" s="44"/>
      <c r="AKU41" s="44"/>
      <c r="AKV41" s="44"/>
      <c r="AKW41" s="44"/>
      <c r="AKX41" s="44"/>
      <c r="AKY41" s="44"/>
      <c r="AKZ41" s="44"/>
      <c r="ALA41" s="44"/>
      <c r="ALB41" s="44"/>
      <c r="ALC41" s="44"/>
      <c r="ALD41" s="44"/>
      <c r="ALE41" s="44"/>
      <c r="ALF41" s="44"/>
      <c r="ALG41" s="44"/>
      <c r="ALH41" s="44"/>
      <c r="ALI41" s="44"/>
      <c r="ALJ41" s="44"/>
      <c r="ALK41" s="44"/>
      <c r="ALL41" s="44"/>
      <c r="ALM41" s="44"/>
      <c r="ALN41" s="44"/>
      <c r="ALO41" s="44"/>
      <c r="ALP41" s="44"/>
      <c r="ALQ41" s="44"/>
      <c r="ALR41" s="44"/>
      <c r="ALS41" s="44"/>
      <c r="ALT41" s="44"/>
      <c r="ALU41" s="44"/>
      <c r="ALV41" s="44"/>
      <c r="ALW41" s="44"/>
      <c r="ALX41" s="44"/>
      <c r="ALY41" s="44"/>
      <c r="ALZ41" s="44"/>
      <c r="AMA41" s="44"/>
      <c r="AMB41" s="44"/>
      <c r="AMC41" s="44"/>
      <c r="AMD41" s="44"/>
      <c r="AME41" s="44"/>
      <c r="AMF41" s="44"/>
      <c r="AMG41" s="44"/>
      <c r="AMH41" s="44"/>
      <c r="AMI41" s="44"/>
      <c r="AMJ41" s="44"/>
      <c r="AMK41" s="44"/>
      <c r="AML41" s="44"/>
      <c r="AMM41" s="44"/>
      <c r="AMN41" s="44"/>
      <c r="AMO41" s="44"/>
      <c r="AMP41" s="44"/>
      <c r="AMQ41" s="44"/>
      <c r="AMR41" s="44"/>
      <c r="AMS41" s="44"/>
      <c r="AMT41" s="44"/>
      <c r="AMU41" s="44"/>
      <c r="AMV41" s="44"/>
      <c r="AMW41" s="44"/>
      <c r="AMX41" s="44"/>
      <c r="AMY41" s="44"/>
      <c r="AMZ41" s="44"/>
      <c r="ANA41" s="44"/>
      <c r="ANB41" s="44"/>
      <c r="ANC41" s="44"/>
      <c r="AND41" s="44"/>
      <c r="ANE41" s="44"/>
      <c r="ANF41" s="44"/>
      <c r="ANG41" s="44"/>
      <c r="ANH41" s="44"/>
      <c r="ANI41" s="44"/>
      <c r="ANJ41" s="44"/>
      <c r="ANK41" s="44"/>
      <c r="ANL41" s="44"/>
      <c r="ANM41" s="44"/>
      <c r="ANN41" s="44"/>
      <c r="ANO41" s="44"/>
      <c r="ANP41" s="44"/>
      <c r="ANQ41" s="44"/>
      <c r="ANR41" s="44"/>
      <c r="ANS41" s="44"/>
      <c r="ANT41" s="44"/>
      <c r="ANU41" s="44"/>
      <c r="ANV41" s="44"/>
      <c r="ANW41" s="44"/>
      <c r="ANX41" s="44"/>
      <c r="ANY41" s="44"/>
      <c r="ANZ41" s="44"/>
      <c r="AOA41" s="44"/>
      <c r="AOB41" s="44"/>
      <c r="AOC41" s="44"/>
      <c r="AOD41" s="44"/>
      <c r="AOE41" s="44"/>
      <c r="AOF41" s="44"/>
      <c r="AOG41" s="44"/>
      <c r="AOH41" s="44"/>
      <c r="AOI41" s="44"/>
      <c r="AOJ41" s="44"/>
      <c r="AOK41" s="44"/>
      <c r="AOL41" s="44"/>
      <c r="AOM41" s="44"/>
      <c r="AON41" s="44"/>
      <c r="AOO41" s="44"/>
      <c r="AOP41" s="44"/>
      <c r="AOQ41" s="44"/>
      <c r="AOR41" s="44"/>
      <c r="AOS41" s="44"/>
      <c r="AOT41" s="44"/>
      <c r="AOU41" s="44"/>
      <c r="AOV41" s="44"/>
      <c r="AOW41" s="44"/>
      <c r="AOX41" s="44"/>
      <c r="AOY41" s="44"/>
      <c r="AOZ41" s="44"/>
      <c r="APA41" s="44"/>
      <c r="APB41" s="44"/>
      <c r="APC41" s="44"/>
      <c r="APD41" s="44"/>
      <c r="APE41" s="44"/>
      <c r="APF41" s="44"/>
      <c r="APG41" s="44"/>
      <c r="APH41" s="44"/>
      <c r="API41" s="44"/>
      <c r="APJ41" s="44"/>
      <c r="APK41" s="44"/>
      <c r="APL41" s="44"/>
      <c r="APM41" s="44"/>
      <c r="APN41" s="44"/>
      <c r="APO41" s="44"/>
      <c r="APP41" s="44"/>
      <c r="APQ41" s="44"/>
      <c r="APR41" s="44"/>
      <c r="APS41" s="44"/>
      <c r="APT41" s="44"/>
      <c r="APU41" s="44"/>
      <c r="APV41" s="44"/>
      <c r="APW41" s="44"/>
      <c r="APX41" s="44"/>
      <c r="APY41" s="44"/>
      <c r="APZ41" s="44"/>
      <c r="AQA41" s="44"/>
      <c r="AQB41" s="44"/>
      <c r="AQC41" s="44"/>
      <c r="AQD41" s="44"/>
      <c r="AQE41" s="44"/>
      <c r="AQF41" s="44"/>
      <c r="AQG41" s="44"/>
      <c r="AQH41" s="44"/>
      <c r="AQI41" s="44"/>
      <c r="AQJ41" s="44"/>
      <c r="AQK41" s="44"/>
      <c r="AQL41" s="44"/>
      <c r="AQM41" s="44"/>
      <c r="AQN41" s="44"/>
      <c r="AQO41" s="44"/>
      <c r="AQP41" s="44"/>
      <c r="AQQ41" s="44"/>
      <c r="AQR41" s="44"/>
      <c r="AQS41" s="44"/>
      <c r="AQT41" s="44"/>
      <c r="AQU41" s="44"/>
      <c r="AQV41" s="44"/>
      <c r="AQW41" s="44"/>
      <c r="AQX41" s="44"/>
      <c r="AQY41" s="44"/>
      <c r="AQZ41" s="44"/>
      <c r="ARA41" s="44"/>
      <c r="ARB41" s="44"/>
      <c r="ARC41" s="44"/>
      <c r="ARD41" s="44"/>
      <c r="ARE41" s="44"/>
      <c r="ARF41" s="44"/>
      <c r="ARG41" s="44"/>
      <c r="ARH41" s="44"/>
      <c r="ARI41" s="44"/>
      <c r="ARJ41" s="44"/>
      <c r="ARK41" s="44"/>
      <c r="ARL41" s="44"/>
      <c r="ARM41" s="44"/>
      <c r="ARN41" s="44"/>
      <c r="ARO41" s="44"/>
      <c r="ARP41" s="44"/>
      <c r="ARQ41" s="44"/>
      <c r="ARR41" s="44"/>
      <c r="ARS41" s="44"/>
      <c r="ART41" s="44"/>
      <c r="ARU41" s="44"/>
      <c r="ARV41" s="44"/>
      <c r="ARW41" s="44"/>
      <c r="ARX41" s="44"/>
      <c r="ARY41" s="44"/>
      <c r="ARZ41" s="44"/>
      <c r="ASA41" s="44"/>
      <c r="ASB41" s="44"/>
      <c r="ASC41" s="44"/>
      <c r="ASD41" s="44"/>
      <c r="ASE41" s="44"/>
      <c r="ASF41" s="44"/>
      <c r="ASG41" s="44"/>
      <c r="ASH41" s="44"/>
      <c r="ASI41" s="44"/>
      <c r="ASJ41" s="44"/>
      <c r="ASK41" s="44"/>
      <c r="ASL41" s="44"/>
      <c r="ASM41" s="44"/>
      <c r="ASN41" s="44"/>
      <c r="ASO41" s="44"/>
      <c r="ASP41" s="44"/>
      <c r="ASQ41" s="44"/>
      <c r="ASR41" s="44"/>
      <c r="ASS41" s="44"/>
      <c r="AST41" s="44"/>
      <c r="ASU41" s="44"/>
      <c r="ASV41" s="44"/>
      <c r="ASW41" s="44"/>
      <c r="ASX41" s="44"/>
      <c r="ASY41" s="44"/>
      <c r="ASZ41" s="44"/>
      <c r="ATA41" s="44"/>
      <c r="ATB41" s="44"/>
      <c r="ATC41" s="44"/>
      <c r="ATD41" s="44"/>
      <c r="ATE41" s="44"/>
      <c r="ATF41" s="44"/>
      <c r="ATG41" s="44"/>
      <c r="ATH41" s="44"/>
      <c r="ATI41" s="44"/>
      <c r="ATJ41" s="44"/>
      <c r="ATK41" s="44"/>
      <c r="ATL41" s="44"/>
      <c r="ATM41" s="44"/>
      <c r="ATN41" s="44"/>
      <c r="ATO41" s="44"/>
      <c r="ATP41" s="44"/>
      <c r="ATQ41" s="44"/>
      <c r="ATR41" s="44"/>
      <c r="ATS41" s="44"/>
      <c r="ATT41" s="44"/>
      <c r="ATU41" s="44"/>
      <c r="ATV41" s="44"/>
      <c r="ATW41" s="44"/>
      <c r="ATX41" s="44"/>
      <c r="ATY41" s="44"/>
      <c r="ATZ41" s="44"/>
      <c r="AUA41" s="44"/>
      <c r="AUB41" s="44"/>
      <c r="AUC41" s="44"/>
      <c r="AUD41" s="44"/>
      <c r="AUE41" s="44"/>
      <c r="AUF41" s="44"/>
      <c r="AUG41" s="44"/>
      <c r="AUH41" s="44"/>
      <c r="AUI41" s="44"/>
      <c r="AUJ41" s="44"/>
      <c r="AUK41" s="44"/>
      <c r="AUL41" s="44"/>
      <c r="AUM41" s="44"/>
      <c r="AUN41" s="44"/>
      <c r="AUO41" s="44"/>
      <c r="AUP41" s="44"/>
      <c r="AUQ41" s="44"/>
      <c r="AUR41" s="44"/>
      <c r="AUS41" s="44"/>
      <c r="AUT41" s="44"/>
      <c r="AUU41" s="44"/>
      <c r="AUV41" s="44"/>
      <c r="AUW41" s="44"/>
      <c r="AUX41" s="44"/>
      <c r="AUY41" s="44"/>
      <c r="AUZ41" s="44"/>
      <c r="AVA41" s="44"/>
      <c r="AVB41" s="44"/>
      <c r="AVC41" s="44"/>
      <c r="AVD41" s="44"/>
      <c r="AVE41" s="44"/>
      <c r="AVF41" s="44"/>
      <c r="AVG41" s="44"/>
      <c r="AVH41" s="44"/>
      <c r="AVI41" s="44"/>
      <c r="AVJ41" s="44"/>
      <c r="AVK41" s="44"/>
      <c r="AVL41" s="44"/>
      <c r="AVM41" s="44"/>
      <c r="AVN41" s="44"/>
      <c r="AVO41" s="44"/>
      <c r="AVP41" s="44"/>
      <c r="AVQ41" s="44"/>
      <c r="AVR41" s="44"/>
      <c r="AVS41" s="44"/>
      <c r="AVT41" s="44"/>
      <c r="AVU41" s="44"/>
      <c r="AVV41" s="44"/>
      <c r="AVW41" s="44"/>
      <c r="AVX41" s="44"/>
      <c r="AVY41" s="44"/>
      <c r="AVZ41" s="44"/>
      <c r="AWA41" s="44"/>
      <c r="AWB41" s="44"/>
      <c r="AWC41" s="44"/>
      <c r="AWD41" s="44"/>
      <c r="AWE41" s="44"/>
      <c r="AWF41" s="44"/>
      <c r="AWG41" s="44"/>
      <c r="AWH41" s="44"/>
      <c r="AWI41" s="44"/>
      <c r="AWJ41" s="44"/>
      <c r="AWK41" s="44"/>
      <c r="AWL41" s="44"/>
      <c r="AWM41" s="44"/>
      <c r="AWN41" s="44"/>
      <c r="AWO41" s="44"/>
      <c r="AWP41" s="44"/>
      <c r="AWQ41" s="44"/>
      <c r="AWR41" s="44"/>
      <c r="AWS41" s="44"/>
      <c r="AWT41" s="44"/>
      <c r="AWU41" s="44"/>
      <c r="AWV41" s="44"/>
      <c r="AWW41" s="44"/>
      <c r="AWX41" s="44"/>
      <c r="AWY41" s="44"/>
      <c r="AWZ41" s="44"/>
      <c r="AXA41" s="44"/>
      <c r="AXB41" s="44"/>
      <c r="AXC41" s="44"/>
      <c r="AXD41" s="44"/>
      <c r="AXE41" s="44"/>
      <c r="AXF41" s="44"/>
      <c r="AXG41" s="44"/>
      <c r="AXH41" s="44"/>
      <c r="AXI41" s="44"/>
      <c r="AXJ41" s="44"/>
      <c r="AXK41" s="44"/>
      <c r="AXL41" s="44"/>
      <c r="AXM41" s="44"/>
      <c r="AXN41" s="44"/>
      <c r="AXO41" s="44"/>
      <c r="AXP41" s="44"/>
      <c r="AXQ41" s="44"/>
      <c r="AXR41" s="44"/>
      <c r="AXS41" s="44"/>
      <c r="AXT41" s="44"/>
      <c r="AXU41" s="44"/>
      <c r="AXV41" s="44"/>
      <c r="AXW41" s="44"/>
      <c r="AXX41" s="44"/>
      <c r="AXY41" s="44"/>
      <c r="AXZ41" s="44"/>
      <c r="AYA41" s="44"/>
      <c r="AYB41" s="44"/>
      <c r="AYC41" s="44"/>
      <c r="AYD41" s="44"/>
      <c r="AYE41" s="44"/>
      <c r="AYF41" s="44"/>
      <c r="AYG41" s="44"/>
      <c r="AYH41" s="44"/>
      <c r="AYI41" s="44"/>
      <c r="AYJ41" s="44"/>
      <c r="AYK41" s="44"/>
      <c r="AYL41" s="44"/>
      <c r="AYM41" s="44"/>
      <c r="AYN41" s="44"/>
      <c r="AYO41" s="44"/>
      <c r="AYP41" s="44"/>
      <c r="AYQ41" s="44"/>
      <c r="AYR41" s="44"/>
      <c r="AYS41" s="44"/>
      <c r="AYT41" s="44"/>
      <c r="AYU41" s="44"/>
      <c r="AYV41" s="44"/>
      <c r="AYW41" s="44"/>
      <c r="AYX41" s="44"/>
      <c r="AYY41" s="44"/>
      <c r="AYZ41" s="44"/>
      <c r="AZA41" s="44"/>
      <c r="AZB41" s="44"/>
      <c r="AZC41" s="44"/>
      <c r="AZD41" s="44"/>
      <c r="AZE41" s="44"/>
      <c r="AZF41" s="44"/>
      <c r="AZG41" s="44"/>
      <c r="AZH41" s="44"/>
      <c r="AZI41" s="44"/>
      <c r="AZJ41" s="44"/>
      <c r="AZK41" s="44"/>
      <c r="AZL41" s="44"/>
      <c r="AZM41" s="44"/>
      <c r="AZN41" s="44"/>
      <c r="AZO41" s="44"/>
      <c r="AZP41" s="44"/>
      <c r="AZQ41" s="44"/>
      <c r="AZR41" s="44"/>
      <c r="AZS41" s="44"/>
      <c r="AZT41" s="44"/>
      <c r="AZU41" s="44"/>
      <c r="AZV41" s="44"/>
      <c r="AZW41" s="44"/>
      <c r="AZX41" s="44"/>
      <c r="AZY41" s="44"/>
      <c r="AZZ41" s="44"/>
      <c r="BAA41" s="44"/>
      <c r="BAB41" s="44"/>
      <c r="BAC41" s="44"/>
      <c r="BAD41" s="44"/>
      <c r="BAE41" s="44"/>
      <c r="BAF41" s="44"/>
      <c r="BAG41" s="44"/>
      <c r="BAH41" s="44"/>
      <c r="BAI41" s="44"/>
      <c r="BAJ41" s="44"/>
      <c r="BAK41" s="44"/>
      <c r="BAL41" s="44"/>
      <c r="BAM41" s="44"/>
      <c r="BAN41" s="44"/>
      <c r="BAO41" s="44"/>
      <c r="BAP41" s="44"/>
      <c r="BAQ41" s="44"/>
      <c r="BAR41" s="44"/>
      <c r="BAS41" s="44"/>
      <c r="BAT41" s="44"/>
      <c r="BAU41" s="44"/>
      <c r="BAV41" s="44"/>
      <c r="BAW41" s="44"/>
      <c r="BAX41" s="44"/>
      <c r="BAY41" s="44"/>
      <c r="BAZ41" s="44"/>
      <c r="BBA41" s="44"/>
      <c r="BBB41" s="44"/>
      <c r="BBC41" s="44"/>
      <c r="BBD41" s="44"/>
      <c r="BBE41" s="44"/>
      <c r="BBF41" s="44"/>
      <c r="BBG41" s="44"/>
      <c r="BBH41" s="44"/>
      <c r="BBI41" s="44"/>
      <c r="BBJ41" s="44"/>
      <c r="BBK41" s="44"/>
      <c r="BBL41" s="44"/>
      <c r="BBM41" s="44"/>
      <c r="BBN41" s="44"/>
      <c r="BBO41" s="44"/>
      <c r="BBP41" s="44"/>
      <c r="BBQ41" s="44"/>
      <c r="BBR41" s="44"/>
      <c r="BBS41" s="44"/>
      <c r="BBT41" s="44"/>
      <c r="BBU41" s="44"/>
      <c r="BBV41" s="44"/>
      <c r="BBW41" s="44"/>
      <c r="BBX41" s="44"/>
      <c r="BBY41" s="44"/>
      <c r="BBZ41" s="44"/>
      <c r="BCA41" s="44"/>
      <c r="BCB41" s="44"/>
      <c r="BCC41" s="44"/>
      <c r="BCD41" s="44"/>
      <c r="BCE41" s="44"/>
      <c r="BCF41" s="44"/>
      <c r="BCG41" s="44"/>
      <c r="BCH41" s="44"/>
      <c r="BCI41" s="44"/>
      <c r="BCJ41" s="44"/>
      <c r="BCK41" s="44"/>
      <c r="BCL41" s="44"/>
      <c r="BCM41" s="44"/>
      <c r="BCN41" s="44"/>
      <c r="BCO41" s="44"/>
      <c r="BCP41" s="44"/>
      <c r="BCQ41" s="44"/>
      <c r="BCR41" s="44"/>
      <c r="BCS41" s="44"/>
      <c r="BCT41" s="44"/>
      <c r="BCU41" s="44"/>
      <c r="BCV41" s="44"/>
      <c r="BCW41" s="44"/>
      <c r="BCX41" s="44"/>
      <c r="BCY41" s="44"/>
      <c r="BCZ41" s="44"/>
      <c r="BDA41" s="44"/>
      <c r="BDB41" s="44"/>
      <c r="BDC41" s="44"/>
      <c r="BDD41" s="44"/>
      <c r="BDE41" s="44"/>
      <c r="BDF41" s="44"/>
      <c r="BDG41" s="44"/>
      <c r="BDH41" s="44"/>
      <c r="BDI41" s="44"/>
      <c r="BDJ41" s="44"/>
      <c r="BDK41" s="44"/>
      <c r="BDL41" s="44"/>
      <c r="BDM41" s="44"/>
      <c r="BDN41" s="44"/>
      <c r="BDO41" s="44"/>
      <c r="BDP41" s="44"/>
      <c r="BDQ41" s="44"/>
      <c r="BDR41" s="44"/>
      <c r="BDS41" s="44"/>
      <c r="BDT41" s="44"/>
      <c r="BDU41" s="44"/>
      <c r="BDV41" s="44"/>
      <c r="BDW41" s="44"/>
      <c r="BDX41" s="44"/>
      <c r="BDY41" s="44"/>
      <c r="BDZ41" s="44"/>
      <c r="BEA41" s="44"/>
      <c r="BEB41" s="44"/>
      <c r="BEC41" s="44"/>
      <c r="BED41" s="44"/>
      <c r="BEE41" s="44"/>
      <c r="BEF41" s="44"/>
      <c r="BEG41" s="44"/>
      <c r="BEH41" s="44"/>
      <c r="BEI41" s="44"/>
      <c r="BEJ41" s="44"/>
      <c r="BEK41" s="44"/>
      <c r="BEL41" s="44"/>
      <c r="BEM41" s="44"/>
      <c r="BEN41" s="44"/>
      <c r="BEO41" s="44"/>
      <c r="BEP41" s="44"/>
      <c r="BEQ41" s="44"/>
      <c r="BER41" s="44"/>
      <c r="BES41" s="44"/>
      <c r="BET41" s="44"/>
      <c r="BEU41" s="44"/>
      <c r="BEV41" s="44"/>
      <c r="BEW41" s="44"/>
      <c r="BEX41" s="44"/>
      <c r="BEY41" s="44"/>
      <c r="BEZ41" s="44"/>
      <c r="BFA41" s="44"/>
      <c r="BFB41" s="44"/>
      <c r="BFC41" s="44"/>
      <c r="BFD41" s="44"/>
      <c r="BFE41" s="44"/>
      <c r="BFF41" s="44"/>
      <c r="BFG41" s="44"/>
      <c r="BFH41" s="44"/>
      <c r="BFI41" s="44"/>
      <c r="BFJ41" s="44"/>
      <c r="BFK41" s="44"/>
      <c r="BFL41" s="44"/>
      <c r="BFM41" s="44"/>
      <c r="BFN41" s="44"/>
      <c r="BFO41" s="44"/>
      <c r="BFP41" s="44"/>
      <c r="BFQ41" s="44"/>
      <c r="BFR41" s="44"/>
      <c r="BFS41" s="44"/>
      <c r="BFT41" s="44"/>
      <c r="BFU41" s="44"/>
      <c r="BFV41" s="44"/>
      <c r="BFW41" s="44"/>
      <c r="BFX41" s="44"/>
      <c r="BFY41" s="44"/>
      <c r="BFZ41" s="44"/>
      <c r="BGA41" s="44"/>
      <c r="BGB41" s="44"/>
      <c r="BGC41" s="44"/>
      <c r="BGD41" s="44"/>
      <c r="BGE41" s="44"/>
      <c r="BGF41" s="44"/>
      <c r="BGG41" s="44"/>
      <c r="BGH41" s="44"/>
      <c r="BGI41" s="44"/>
      <c r="BGJ41" s="44"/>
      <c r="BGK41" s="44"/>
      <c r="BGL41" s="44"/>
      <c r="BGM41" s="44"/>
      <c r="BGN41" s="44"/>
      <c r="BGO41" s="44"/>
      <c r="BGP41" s="44"/>
      <c r="BGQ41" s="44"/>
      <c r="BGR41" s="44"/>
      <c r="BGS41" s="44"/>
      <c r="BGT41" s="44"/>
      <c r="BGU41" s="44"/>
      <c r="BGV41" s="44"/>
      <c r="BGW41" s="44"/>
      <c r="BGX41" s="44"/>
      <c r="BGY41" s="44"/>
      <c r="BGZ41" s="44"/>
      <c r="BHA41" s="44"/>
      <c r="BHB41" s="44"/>
      <c r="BHC41" s="44"/>
      <c r="BHD41" s="44"/>
      <c r="BHE41" s="44"/>
      <c r="BHF41" s="44"/>
      <c r="BHG41" s="44"/>
      <c r="BHH41" s="44"/>
      <c r="BHI41" s="44"/>
      <c r="BHJ41" s="44"/>
      <c r="BHK41" s="44"/>
      <c r="BHL41" s="44"/>
      <c r="BHM41" s="44"/>
      <c r="BHN41" s="44"/>
      <c r="BHO41" s="44"/>
      <c r="BHP41" s="44"/>
      <c r="BHQ41" s="44"/>
      <c r="BHR41" s="44"/>
      <c r="BHS41" s="44"/>
      <c r="BHT41" s="44"/>
      <c r="BHU41" s="44"/>
      <c r="BHV41" s="44"/>
      <c r="BHW41" s="44"/>
      <c r="BHX41" s="44"/>
      <c r="BHY41" s="44"/>
      <c r="BHZ41" s="44"/>
      <c r="BIA41" s="44"/>
      <c r="BIB41" s="44"/>
      <c r="BIC41" s="44"/>
      <c r="BID41" s="44"/>
      <c r="BIE41" s="44"/>
      <c r="BIF41" s="44"/>
      <c r="BIG41" s="44"/>
      <c r="BIH41" s="44"/>
      <c r="BII41" s="44"/>
      <c r="BIJ41" s="44"/>
      <c r="BIK41" s="44"/>
      <c r="BIL41" s="44"/>
      <c r="BIM41" s="44"/>
      <c r="BIN41" s="44"/>
      <c r="BIO41" s="44"/>
      <c r="BIP41" s="44"/>
      <c r="BIQ41" s="44"/>
      <c r="BIR41" s="44"/>
      <c r="BIS41" s="44"/>
      <c r="BIT41" s="44"/>
      <c r="BIU41" s="44"/>
      <c r="BIV41" s="44"/>
      <c r="BIW41" s="44"/>
      <c r="BIX41" s="44"/>
      <c r="BIY41" s="44"/>
      <c r="BIZ41" s="44"/>
      <c r="BJA41" s="44"/>
      <c r="BJB41" s="44"/>
      <c r="BJC41" s="44"/>
      <c r="BJD41" s="44"/>
      <c r="BJE41" s="44"/>
      <c r="BJF41" s="44"/>
      <c r="BJG41" s="44"/>
      <c r="BJH41" s="44"/>
      <c r="BJI41" s="44"/>
      <c r="BJJ41" s="44"/>
      <c r="BJK41" s="44"/>
      <c r="BJL41" s="44"/>
      <c r="BJM41" s="44"/>
      <c r="BJN41" s="44"/>
      <c r="BJO41" s="44"/>
      <c r="BJP41" s="44"/>
      <c r="BJQ41" s="44"/>
      <c r="BJR41" s="44"/>
      <c r="BJS41" s="44"/>
      <c r="BJT41" s="44"/>
      <c r="BJU41" s="44"/>
      <c r="BJV41" s="44"/>
      <c r="BJW41" s="44"/>
      <c r="BJX41" s="44"/>
      <c r="BJY41" s="44"/>
      <c r="BJZ41" s="44"/>
      <c r="BKA41" s="44"/>
      <c r="BKB41" s="44"/>
      <c r="BKC41" s="44"/>
      <c r="BKD41" s="44"/>
      <c r="BKE41" s="44"/>
      <c r="BKF41" s="44"/>
      <c r="BKG41" s="44"/>
      <c r="BKH41" s="44"/>
      <c r="BKI41" s="44"/>
      <c r="BKJ41" s="44"/>
      <c r="BKK41" s="44"/>
      <c r="BKL41" s="44"/>
      <c r="BKM41" s="44"/>
      <c r="BKN41" s="44"/>
      <c r="BKO41" s="44"/>
      <c r="BKP41" s="44"/>
      <c r="BKQ41" s="44"/>
      <c r="BKR41" s="44"/>
      <c r="BKS41" s="44"/>
      <c r="BKT41" s="44"/>
      <c r="BKU41" s="44"/>
      <c r="BKV41" s="44"/>
      <c r="BKW41" s="44"/>
      <c r="BKX41" s="44"/>
      <c r="BKY41" s="44"/>
      <c r="BKZ41" s="44"/>
      <c r="BLA41" s="44"/>
      <c r="BLB41" s="44"/>
      <c r="BLC41" s="44"/>
      <c r="BLD41" s="44"/>
      <c r="BLE41" s="44"/>
      <c r="BLF41" s="44"/>
      <c r="BLG41" s="44"/>
      <c r="BLH41" s="44"/>
      <c r="BLI41" s="44"/>
      <c r="BLJ41" s="44"/>
      <c r="BLK41" s="44"/>
      <c r="BLL41" s="44"/>
      <c r="BLM41" s="44"/>
      <c r="BLN41" s="44"/>
      <c r="BLO41" s="44"/>
      <c r="BLP41" s="44"/>
      <c r="BLQ41" s="44"/>
      <c r="BLR41" s="44"/>
      <c r="BLS41" s="44"/>
      <c r="BLT41" s="44"/>
      <c r="BLU41" s="44"/>
      <c r="BLV41" s="44"/>
      <c r="BLW41" s="44"/>
      <c r="BLX41" s="44"/>
      <c r="BLY41" s="44"/>
      <c r="BLZ41" s="44"/>
      <c r="BMA41" s="44"/>
      <c r="BMB41" s="44"/>
      <c r="BMC41" s="44"/>
      <c r="BMD41" s="44"/>
      <c r="BME41" s="44"/>
      <c r="BMF41" s="44"/>
      <c r="BMG41" s="44"/>
      <c r="BMH41" s="44"/>
      <c r="BMI41" s="44"/>
      <c r="BMJ41" s="44"/>
      <c r="BMK41" s="44"/>
      <c r="BML41" s="44"/>
      <c r="BMM41" s="44"/>
      <c r="BMN41" s="44"/>
      <c r="BMO41" s="44"/>
      <c r="BMP41" s="44"/>
      <c r="BMQ41" s="44"/>
      <c r="BMR41" s="44"/>
      <c r="BMS41" s="44"/>
      <c r="BMT41" s="44"/>
      <c r="BMU41" s="44"/>
      <c r="BMV41" s="44"/>
      <c r="BMW41" s="44"/>
      <c r="BMX41" s="44"/>
      <c r="BMY41" s="44"/>
      <c r="BMZ41" s="44"/>
      <c r="BNA41" s="44"/>
      <c r="BNB41" s="44"/>
      <c r="BNC41" s="44"/>
      <c r="BND41" s="44"/>
      <c r="BNE41" s="44"/>
      <c r="BNF41" s="44"/>
      <c r="BNG41" s="44"/>
      <c r="BNH41" s="44"/>
      <c r="BNI41" s="44"/>
      <c r="BNJ41" s="44"/>
      <c r="BNK41" s="44"/>
      <c r="BNL41" s="44"/>
      <c r="BNM41" s="44"/>
      <c r="BNN41" s="44"/>
      <c r="BNO41" s="44"/>
      <c r="BNP41" s="44"/>
      <c r="BNQ41" s="44"/>
      <c r="BNR41" s="44"/>
      <c r="BNS41" s="44"/>
      <c r="BNT41" s="44"/>
      <c r="BNU41" s="44"/>
      <c r="BNV41" s="44"/>
      <c r="BNW41" s="44"/>
      <c r="BNX41" s="44"/>
      <c r="BNY41" s="44"/>
      <c r="BNZ41" s="44"/>
      <c r="BOA41" s="44"/>
      <c r="BOB41" s="44"/>
      <c r="BOC41" s="44"/>
      <c r="BOD41" s="44"/>
      <c r="BOE41" s="44"/>
      <c r="BOF41" s="44"/>
      <c r="BOG41" s="44"/>
      <c r="BOH41" s="44"/>
      <c r="BOI41" s="44"/>
      <c r="BOJ41" s="44"/>
      <c r="BOK41" s="44"/>
      <c r="BOL41" s="44"/>
      <c r="BOM41" s="44"/>
      <c r="BON41" s="44"/>
      <c r="BOO41" s="44"/>
      <c r="BOP41" s="44"/>
      <c r="BOQ41" s="44"/>
      <c r="BOR41" s="44"/>
      <c r="BOS41" s="44"/>
      <c r="BOT41" s="44"/>
      <c r="BOU41" s="44"/>
      <c r="BOV41" s="44"/>
      <c r="BOW41" s="44"/>
      <c r="BOX41" s="44"/>
      <c r="BOY41" s="44"/>
      <c r="BOZ41" s="44"/>
      <c r="BPA41" s="44"/>
      <c r="BPB41" s="44"/>
      <c r="BPC41" s="44"/>
      <c r="BPD41" s="44"/>
      <c r="BPE41" s="44"/>
      <c r="BPF41" s="44"/>
      <c r="BPG41" s="44"/>
      <c r="BPH41" s="44"/>
      <c r="BPI41" s="44"/>
      <c r="BPJ41" s="44"/>
      <c r="BPK41" s="44"/>
      <c r="BPL41" s="44"/>
      <c r="BPM41" s="44"/>
      <c r="BPN41" s="44"/>
      <c r="BPO41" s="44"/>
      <c r="BPP41" s="44"/>
      <c r="BPQ41" s="44"/>
      <c r="BPR41" s="44"/>
      <c r="BPS41" s="44"/>
      <c r="BPT41" s="44"/>
      <c r="BPU41" s="44"/>
      <c r="BPV41" s="44"/>
      <c r="BPW41" s="44"/>
      <c r="BPX41" s="44"/>
      <c r="BPY41" s="44"/>
      <c r="BPZ41" s="44"/>
      <c r="BQA41" s="44"/>
      <c r="BQB41" s="44"/>
      <c r="BQC41" s="44"/>
      <c r="BQD41" s="44"/>
      <c r="BQE41" s="44"/>
      <c r="BQF41" s="44"/>
      <c r="BQG41" s="44"/>
      <c r="BQH41" s="44"/>
      <c r="BQI41" s="44"/>
      <c r="BQJ41" s="44"/>
      <c r="BQK41" s="44"/>
      <c r="BQL41" s="44"/>
      <c r="BQM41" s="44"/>
      <c r="BQN41" s="44"/>
      <c r="BQO41" s="44"/>
      <c r="BQP41" s="44"/>
      <c r="BQQ41" s="44"/>
      <c r="BQR41" s="44"/>
      <c r="BQS41" s="44"/>
      <c r="BQT41" s="44"/>
      <c r="BQU41" s="44"/>
      <c r="BQV41" s="44"/>
      <c r="BQW41" s="44"/>
      <c r="BQX41" s="44"/>
      <c r="BQY41" s="44"/>
      <c r="BQZ41" s="44"/>
      <c r="BRA41" s="44"/>
      <c r="BRB41" s="44"/>
      <c r="BRC41" s="44"/>
      <c r="BRD41" s="44"/>
      <c r="BRE41" s="44"/>
      <c r="BRF41" s="44"/>
      <c r="BRG41" s="44"/>
      <c r="BRH41" s="44"/>
      <c r="BRI41" s="44"/>
      <c r="BRJ41" s="44"/>
      <c r="BRK41" s="44"/>
      <c r="BRL41" s="44"/>
      <c r="BRM41" s="44"/>
      <c r="BRN41" s="44"/>
      <c r="BRO41" s="44"/>
      <c r="BRP41" s="44"/>
      <c r="BRQ41" s="44"/>
      <c r="BRR41" s="44"/>
      <c r="BRS41" s="44"/>
      <c r="BRT41" s="44"/>
      <c r="BRU41" s="44"/>
      <c r="BRV41" s="44"/>
      <c r="BRW41" s="44"/>
      <c r="BRX41" s="44"/>
      <c r="BRY41" s="44"/>
      <c r="BRZ41" s="44"/>
      <c r="BSA41" s="44"/>
      <c r="BSB41" s="44"/>
      <c r="BSC41" s="44"/>
      <c r="BSD41" s="44"/>
      <c r="BSE41" s="44"/>
      <c r="BSF41" s="44"/>
      <c r="BSG41" s="44"/>
      <c r="BSH41" s="44"/>
      <c r="BSI41" s="44"/>
      <c r="BSJ41" s="44"/>
      <c r="BSK41" s="44"/>
      <c r="BSL41" s="44"/>
      <c r="BSM41" s="44"/>
      <c r="BSN41" s="44"/>
      <c r="BSO41" s="44"/>
      <c r="BSP41" s="44"/>
      <c r="BSQ41" s="44"/>
      <c r="BSR41" s="44"/>
      <c r="BSS41" s="44"/>
      <c r="BST41" s="44"/>
      <c r="BSU41" s="44"/>
      <c r="BSV41" s="44"/>
      <c r="BSW41" s="44"/>
      <c r="BSX41" s="44"/>
      <c r="BSY41" s="44"/>
      <c r="BSZ41" s="44"/>
      <c r="BTA41" s="44"/>
      <c r="BTB41" s="44"/>
      <c r="BTC41" s="44"/>
      <c r="BTD41" s="44"/>
      <c r="BTE41" s="44"/>
      <c r="BTF41" s="44"/>
      <c r="BTG41" s="44"/>
      <c r="BTH41" s="44"/>
      <c r="BTI41" s="44"/>
      <c r="BTJ41" s="44"/>
      <c r="BTK41" s="44"/>
      <c r="BTL41" s="44"/>
      <c r="BTM41" s="44"/>
      <c r="BTN41" s="44"/>
      <c r="BTO41" s="44"/>
      <c r="BTP41" s="44"/>
      <c r="BTQ41" s="44"/>
      <c r="BTR41" s="44"/>
      <c r="BTS41" s="44"/>
      <c r="BTT41" s="44"/>
      <c r="BTU41" s="44"/>
      <c r="BTV41" s="44"/>
      <c r="BTW41" s="44"/>
      <c r="BTX41" s="44"/>
      <c r="BTY41" s="44"/>
      <c r="BTZ41" s="44"/>
      <c r="BUA41" s="44"/>
      <c r="BUB41" s="44"/>
      <c r="BUC41" s="44"/>
      <c r="BUD41" s="44"/>
      <c r="BUE41" s="44"/>
      <c r="BUF41" s="44"/>
      <c r="BUG41" s="44"/>
      <c r="BUH41" s="44"/>
      <c r="BUI41" s="44"/>
      <c r="BUJ41" s="44"/>
      <c r="BUK41" s="44"/>
      <c r="BUL41" s="44"/>
      <c r="BUM41" s="44"/>
      <c r="BUN41" s="44"/>
      <c r="BUO41" s="44"/>
      <c r="BUP41" s="44"/>
      <c r="BUQ41" s="44"/>
      <c r="BUR41" s="44"/>
      <c r="BUS41" s="44"/>
      <c r="BUT41" s="44"/>
      <c r="BUU41" s="44"/>
      <c r="BUV41" s="44"/>
      <c r="BUW41" s="44"/>
      <c r="BUX41" s="44"/>
      <c r="BUY41" s="44"/>
      <c r="BUZ41" s="44"/>
      <c r="BVA41" s="44"/>
      <c r="BVB41" s="44"/>
      <c r="BVC41" s="44"/>
      <c r="BVD41" s="44"/>
      <c r="BVE41" s="44"/>
      <c r="BVF41" s="44"/>
      <c r="BVG41" s="44"/>
      <c r="BVH41" s="44"/>
      <c r="BVI41" s="44"/>
      <c r="BVJ41" s="44"/>
      <c r="BVK41" s="44"/>
      <c r="BVL41" s="44"/>
      <c r="BVM41" s="44"/>
      <c r="BVN41" s="44"/>
      <c r="BVO41" s="44"/>
      <c r="BVP41" s="44"/>
      <c r="BVQ41" s="44"/>
      <c r="BVR41" s="44"/>
      <c r="BVS41" s="44"/>
      <c r="BVT41" s="44"/>
      <c r="BVU41" s="44"/>
      <c r="BVV41" s="44"/>
      <c r="BVW41" s="44"/>
      <c r="BVX41" s="44"/>
      <c r="BVY41" s="44"/>
      <c r="BVZ41" s="44"/>
      <c r="BWA41" s="44"/>
      <c r="BWB41" s="44"/>
      <c r="BWC41" s="44"/>
      <c r="BWD41" s="44"/>
      <c r="BWE41" s="44"/>
      <c r="BWF41" s="44"/>
      <c r="BWG41" s="44"/>
      <c r="BWH41" s="44"/>
      <c r="BWI41" s="44"/>
      <c r="BWJ41" s="44"/>
      <c r="BWK41" s="44"/>
      <c r="BWL41" s="44"/>
      <c r="BWM41" s="44"/>
      <c r="BWN41" s="44"/>
      <c r="BWO41" s="44"/>
      <c r="BWP41" s="44"/>
      <c r="BWQ41" s="44"/>
      <c r="BWR41" s="44"/>
      <c r="BWS41" s="44"/>
      <c r="BWT41" s="44"/>
      <c r="BWU41" s="44"/>
      <c r="BWV41" s="44"/>
      <c r="BWW41" s="44"/>
      <c r="BWX41" s="44"/>
      <c r="BWY41" s="44"/>
      <c r="BWZ41" s="44"/>
      <c r="BXA41" s="44"/>
      <c r="BXB41" s="44"/>
      <c r="BXC41" s="44"/>
      <c r="BXD41" s="44"/>
      <c r="BXE41" s="44"/>
      <c r="BXF41" s="44"/>
      <c r="BXG41" s="44"/>
      <c r="BXH41" s="44"/>
      <c r="BXI41" s="44"/>
      <c r="BXJ41" s="44"/>
      <c r="BXK41" s="44"/>
      <c r="BXL41" s="44"/>
      <c r="BXM41" s="44"/>
      <c r="BXN41" s="44"/>
      <c r="BXO41" s="44"/>
      <c r="BXP41" s="44"/>
      <c r="BXQ41" s="44"/>
      <c r="BXR41" s="44"/>
      <c r="BXS41" s="44"/>
      <c r="BXT41" s="44"/>
      <c r="BXU41" s="44"/>
      <c r="BXV41" s="44"/>
      <c r="BXW41" s="44"/>
      <c r="BXX41" s="44"/>
      <c r="BXY41" s="44"/>
      <c r="BXZ41" s="44"/>
      <c r="BYA41" s="44"/>
      <c r="BYB41" s="44"/>
      <c r="BYC41" s="44"/>
      <c r="BYD41" s="44"/>
      <c r="BYE41" s="44"/>
      <c r="BYF41" s="44"/>
      <c r="BYG41" s="44"/>
      <c r="BYH41" s="44"/>
      <c r="BYI41" s="44"/>
      <c r="BYJ41" s="44"/>
      <c r="BYK41" s="44"/>
      <c r="BYL41" s="44"/>
      <c r="BYM41" s="44"/>
      <c r="BYN41" s="44"/>
      <c r="BYO41" s="44"/>
      <c r="BYP41" s="44"/>
      <c r="BYQ41" s="44"/>
      <c r="BYR41" s="44"/>
      <c r="BYS41" s="44"/>
      <c r="BYT41" s="44"/>
      <c r="BYU41" s="44"/>
      <c r="BYV41" s="44"/>
      <c r="BYW41" s="44"/>
      <c r="BYX41" s="44"/>
      <c r="BYY41" s="44"/>
      <c r="BYZ41" s="44"/>
      <c r="BZA41" s="44"/>
      <c r="BZB41" s="44"/>
      <c r="BZC41" s="44"/>
      <c r="BZD41" s="44"/>
      <c r="BZE41" s="44"/>
      <c r="BZF41" s="44"/>
      <c r="BZG41" s="44"/>
      <c r="BZH41" s="44"/>
      <c r="BZI41" s="44"/>
      <c r="BZJ41" s="44"/>
      <c r="BZK41" s="44"/>
      <c r="BZL41" s="44"/>
      <c r="BZM41" s="44"/>
      <c r="BZN41" s="44"/>
      <c r="BZO41" s="44"/>
      <c r="BZP41" s="44"/>
      <c r="BZQ41" s="44"/>
      <c r="BZR41" s="44"/>
      <c r="BZS41" s="44"/>
      <c r="BZT41" s="44"/>
      <c r="BZU41" s="44"/>
      <c r="BZV41" s="44"/>
      <c r="BZW41" s="44"/>
      <c r="BZX41" s="44"/>
      <c r="BZY41" s="44"/>
      <c r="BZZ41" s="44"/>
      <c r="CAA41" s="44"/>
      <c r="CAB41" s="44"/>
      <c r="CAC41" s="44"/>
      <c r="CAD41" s="44"/>
      <c r="CAE41" s="44"/>
      <c r="CAF41" s="44"/>
      <c r="CAG41" s="44"/>
      <c r="CAH41" s="44"/>
      <c r="CAI41" s="44"/>
      <c r="CAJ41" s="44"/>
      <c r="CAK41" s="44"/>
      <c r="CAL41" s="44"/>
      <c r="CAM41" s="44"/>
      <c r="CAN41" s="44"/>
      <c r="CAO41" s="44"/>
      <c r="CAP41" s="44"/>
      <c r="CAQ41" s="44"/>
      <c r="CAR41" s="44"/>
      <c r="CAS41" s="44"/>
      <c r="CAT41" s="44"/>
      <c r="CAU41" s="44"/>
      <c r="CAV41" s="44"/>
      <c r="CAW41" s="44"/>
      <c r="CAX41" s="44"/>
      <c r="CAY41" s="44"/>
      <c r="CAZ41" s="44"/>
      <c r="CBA41" s="44"/>
      <c r="CBB41" s="44"/>
      <c r="CBC41" s="44"/>
      <c r="CBD41" s="44"/>
      <c r="CBE41" s="44"/>
      <c r="CBF41" s="44"/>
      <c r="CBG41" s="44"/>
      <c r="CBH41" s="44"/>
      <c r="CBI41" s="44"/>
      <c r="CBJ41" s="44"/>
      <c r="CBK41" s="44"/>
      <c r="CBL41" s="44"/>
      <c r="CBM41" s="44"/>
      <c r="CBN41" s="44"/>
      <c r="CBO41" s="44"/>
      <c r="CBP41" s="44"/>
      <c r="CBQ41" s="44"/>
      <c r="CBR41" s="44"/>
      <c r="CBS41" s="44"/>
      <c r="CBT41" s="44"/>
      <c r="CBU41" s="44"/>
      <c r="CBV41" s="44"/>
      <c r="CBW41" s="44"/>
      <c r="CBX41" s="44"/>
      <c r="CBY41" s="44"/>
      <c r="CBZ41" s="44"/>
      <c r="CCA41" s="44"/>
      <c r="CCB41" s="44"/>
      <c r="CCC41" s="44"/>
      <c r="CCD41" s="44"/>
      <c r="CCE41" s="44"/>
      <c r="CCF41" s="44"/>
      <c r="CCG41" s="44"/>
      <c r="CCH41" s="44"/>
      <c r="CCI41" s="44"/>
      <c r="CCJ41" s="44"/>
      <c r="CCK41" s="44"/>
      <c r="CCL41" s="44"/>
      <c r="CCM41" s="44"/>
      <c r="CCN41" s="44"/>
      <c r="CCO41" s="44"/>
      <c r="CCP41" s="44"/>
      <c r="CCQ41" s="44"/>
      <c r="CCR41" s="44"/>
      <c r="CCS41" s="44"/>
      <c r="CCT41" s="44"/>
      <c r="CCU41" s="44"/>
      <c r="CCV41" s="44"/>
      <c r="CCW41" s="44"/>
      <c r="CCX41" s="44"/>
      <c r="CCY41" s="44"/>
      <c r="CCZ41" s="44"/>
      <c r="CDA41" s="44"/>
      <c r="CDB41" s="44"/>
      <c r="CDC41" s="44"/>
      <c r="CDD41" s="44"/>
      <c r="CDE41" s="44"/>
      <c r="CDF41" s="44"/>
      <c r="CDG41" s="44"/>
      <c r="CDH41" s="44"/>
      <c r="CDI41" s="44"/>
      <c r="CDJ41" s="44"/>
      <c r="CDK41" s="44"/>
      <c r="CDL41" s="44"/>
      <c r="CDM41" s="44"/>
      <c r="CDN41" s="44"/>
      <c r="CDO41" s="44"/>
      <c r="CDP41" s="44"/>
      <c r="CDQ41" s="44"/>
      <c r="CDR41" s="44"/>
      <c r="CDS41" s="44"/>
      <c r="CDT41" s="44"/>
      <c r="CDU41" s="44"/>
      <c r="CDV41" s="44"/>
      <c r="CDW41" s="44"/>
      <c r="CDX41" s="44"/>
      <c r="CDY41" s="44"/>
      <c r="CDZ41" s="44"/>
      <c r="CEA41" s="44"/>
      <c r="CEB41" s="44"/>
      <c r="CEC41" s="44"/>
      <c r="CED41" s="44"/>
      <c r="CEE41" s="44"/>
      <c r="CEF41" s="44"/>
      <c r="CEG41" s="44"/>
      <c r="CEH41" s="44"/>
      <c r="CEI41" s="44"/>
      <c r="CEJ41" s="44"/>
      <c r="CEK41" s="44"/>
      <c r="CEL41" s="44"/>
      <c r="CEM41" s="44"/>
      <c r="CEN41" s="44"/>
      <c r="CEO41" s="44"/>
      <c r="CEP41" s="44"/>
      <c r="CEQ41" s="44"/>
      <c r="CER41" s="44"/>
      <c r="CES41" s="44"/>
      <c r="CET41" s="44"/>
      <c r="CEU41" s="44"/>
      <c r="CEV41" s="44"/>
      <c r="CEW41" s="44"/>
      <c r="CEX41" s="44"/>
      <c r="CEY41" s="44"/>
      <c r="CEZ41" s="44"/>
      <c r="CFA41" s="44"/>
      <c r="CFB41" s="44"/>
      <c r="CFC41" s="44"/>
      <c r="CFD41" s="44"/>
      <c r="CFE41" s="44"/>
      <c r="CFF41" s="44"/>
      <c r="CFG41" s="44"/>
      <c r="CFH41" s="44"/>
      <c r="CFI41" s="44"/>
      <c r="CFJ41" s="44"/>
      <c r="CFK41" s="44"/>
      <c r="CFL41" s="44"/>
      <c r="CFM41" s="44"/>
      <c r="CFN41" s="44"/>
      <c r="CFO41" s="44"/>
      <c r="CFP41" s="44"/>
      <c r="CFQ41" s="44"/>
      <c r="CFR41" s="44"/>
      <c r="CFS41" s="44"/>
      <c r="CFT41" s="44"/>
      <c r="CFU41" s="44"/>
      <c r="CFV41" s="44"/>
      <c r="CFW41" s="44"/>
      <c r="CFX41" s="44"/>
      <c r="CFY41" s="44"/>
      <c r="CFZ41" s="44"/>
      <c r="CGA41" s="44"/>
      <c r="CGB41" s="44"/>
      <c r="CGC41" s="44"/>
      <c r="CGD41" s="44"/>
      <c r="CGE41" s="44"/>
      <c r="CGF41" s="44"/>
      <c r="CGG41" s="44"/>
      <c r="CGH41" s="44"/>
      <c r="CGI41" s="44"/>
      <c r="CGJ41" s="44"/>
      <c r="CGK41" s="44"/>
      <c r="CGL41" s="44"/>
      <c r="CGM41" s="44"/>
      <c r="CGN41" s="44"/>
      <c r="CGO41" s="44"/>
      <c r="CGP41" s="44"/>
      <c r="CGQ41" s="44"/>
      <c r="CGR41" s="44"/>
      <c r="CGS41" s="44"/>
      <c r="CGT41" s="44"/>
      <c r="CGU41" s="44"/>
      <c r="CGV41" s="44"/>
      <c r="CGW41" s="44"/>
      <c r="CGX41" s="44"/>
      <c r="CGY41" s="44"/>
      <c r="CGZ41" s="44"/>
      <c r="CHA41" s="44"/>
      <c r="CHB41" s="44"/>
      <c r="CHC41" s="44"/>
      <c r="CHD41" s="44"/>
      <c r="CHE41" s="44"/>
      <c r="CHF41" s="44"/>
      <c r="CHG41" s="44"/>
      <c r="CHH41" s="44"/>
      <c r="CHI41" s="44"/>
      <c r="CHJ41" s="44"/>
      <c r="CHK41" s="44"/>
      <c r="CHL41" s="44"/>
      <c r="CHM41" s="44"/>
      <c r="CHN41" s="44"/>
      <c r="CHO41" s="44"/>
      <c r="CHP41" s="44"/>
      <c r="CHQ41" s="44"/>
      <c r="CHR41" s="44"/>
      <c r="CHS41" s="44"/>
      <c r="CHT41" s="44"/>
      <c r="CHU41" s="44"/>
      <c r="CHV41" s="44"/>
      <c r="CHW41" s="44"/>
      <c r="CHX41" s="44"/>
      <c r="CHY41" s="44"/>
      <c r="CHZ41" s="44"/>
      <c r="CIA41" s="44"/>
      <c r="CIB41" s="44"/>
      <c r="CIC41" s="44"/>
      <c r="CID41" s="44"/>
      <c r="CIE41" s="44"/>
      <c r="CIF41" s="44"/>
      <c r="CIG41" s="44"/>
      <c r="CIH41" s="44"/>
      <c r="CII41" s="44"/>
      <c r="CIJ41" s="44"/>
      <c r="CIK41" s="44"/>
      <c r="CIL41" s="44"/>
      <c r="CIM41" s="44"/>
      <c r="CIN41" s="44"/>
      <c r="CIO41" s="44"/>
      <c r="CIP41" s="44"/>
      <c r="CIQ41" s="44"/>
      <c r="CIR41" s="44"/>
      <c r="CIS41" s="44"/>
      <c r="CIT41" s="44"/>
      <c r="CIU41" s="44"/>
      <c r="CIV41" s="44"/>
      <c r="CIW41" s="44"/>
      <c r="CIX41" s="44"/>
      <c r="CIY41" s="44"/>
      <c r="CIZ41" s="44"/>
      <c r="CJA41" s="44"/>
      <c r="CJB41" s="44"/>
      <c r="CJC41" s="44"/>
      <c r="CJD41" s="44"/>
      <c r="CJE41" s="44"/>
      <c r="CJF41" s="44"/>
      <c r="CJG41" s="44"/>
      <c r="CJH41" s="44"/>
      <c r="CJI41" s="44"/>
      <c r="CJJ41" s="44"/>
      <c r="CJK41" s="44"/>
      <c r="CJL41" s="44"/>
      <c r="CJM41" s="44"/>
      <c r="CJN41" s="44"/>
      <c r="CJO41" s="44"/>
      <c r="CJP41" s="44"/>
      <c r="CJQ41" s="44"/>
      <c r="CJR41" s="44"/>
      <c r="CJS41" s="44"/>
      <c r="CJT41" s="44"/>
      <c r="CJU41" s="44"/>
      <c r="CJV41" s="44"/>
      <c r="CJW41" s="44"/>
      <c r="CJX41" s="44"/>
      <c r="CJY41" s="44"/>
      <c r="CJZ41" s="44"/>
      <c r="CKA41" s="44"/>
      <c r="CKB41" s="44"/>
      <c r="CKC41" s="44"/>
      <c r="CKD41" s="44"/>
      <c r="CKE41" s="44"/>
      <c r="CKF41" s="44"/>
      <c r="CKG41" s="44"/>
      <c r="CKH41" s="44"/>
      <c r="CKI41" s="44"/>
      <c r="CKJ41" s="44"/>
      <c r="CKK41" s="44"/>
      <c r="CKL41" s="44"/>
      <c r="CKM41" s="44"/>
      <c r="CKN41" s="44"/>
      <c r="CKO41" s="44"/>
      <c r="CKP41" s="44"/>
      <c r="CKQ41" s="44"/>
      <c r="CKR41" s="44"/>
      <c r="CKS41" s="44"/>
      <c r="CKT41" s="44"/>
      <c r="CKU41" s="44"/>
      <c r="CKV41" s="44"/>
      <c r="CKW41" s="44"/>
      <c r="CKX41" s="44"/>
      <c r="CKY41" s="44"/>
      <c r="CKZ41" s="44"/>
      <c r="CLA41" s="44"/>
      <c r="CLB41" s="44"/>
      <c r="CLC41" s="44"/>
      <c r="CLD41" s="44"/>
      <c r="CLE41" s="44"/>
      <c r="CLF41" s="44"/>
      <c r="CLG41" s="44"/>
      <c r="CLH41" s="44"/>
      <c r="CLI41" s="44"/>
      <c r="CLJ41" s="44"/>
      <c r="CLK41" s="44"/>
      <c r="CLL41" s="44"/>
      <c r="CLM41" s="44"/>
      <c r="CLN41" s="44"/>
      <c r="CLO41" s="44"/>
      <c r="CLP41" s="44"/>
      <c r="CLQ41" s="44"/>
      <c r="CLR41" s="44"/>
      <c r="CLS41" s="44"/>
      <c r="CLT41" s="44"/>
      <c r="CLU41" s="44"/>
      <c r="CLV41" s="44"/>
      <c r="CLW41" s="44"/>
      <c r="CLX41" s="44"/>
      <c r="CLY41" s="44"/>
      <c r="CLZ41" s="44"/>
      <c r="CMA41" s="44"/>
      <c r="CMB41" s="44"/>
      <c r="CMC41" s="44"/>
      <c r="CMD41" s="44"/>
      <c r="CME41" s="44"/>
      <c r="CMF41" s="44"/>
      <c r="CMG41" s="44"/>
      <c r="CMH41" s="44"/>
      <c r="CMI41" s="44"/>
      <c r="CMJ41" s="44"/>
      <c r="CMK41" s="44"/>
      <c r="CML41" s="44"/>
      <c r="CMM41" s="44"/>
      <c r="CMN41" s="44"/>
      <c r="CMO41" s="44"/>
      <c r="CMP41" s="44"/>
      <c r="CMQ41" s="44"/>
      <c r="CMR41" s="44"/>
      <c r="CMS41" s="44"/>
      <c r="CMT41" s="44"/>
      <c r="CMU41" s="44"/>
      <c r="CMV41" s="44"/>
      <c r="CMW41" s="44"/>
      <c r="CMX41" s="44"/>
      <c r="CMY41" s="44"/>
      <c r="CMZ41" s="44"/>
      <c r="CNA41" s="44"/>
      <c r="CNB41" s="44"/>
      <c r="CNC41" s="44"/>
      <c r="CND41" s="44"/>
      <c r="CNE41" s="44"/>
      <c r="CNF41" s="44"/>
      <c r="CNG41" s="44"/>
      <c r="CNH41" s="44"/>
      <c r="CNI41" s="44"/>
      <c r="CNJ41" s="44"/>
      <c r="CNK41" s="44"/>
      <c r="CNL41" s="44"/>
      <c r="CNM41" s="44"/>
      <c r="CNN41" s="44"/>
      <c r="CNO41" s="44"/>
      <c r="CNP41" s="44"/>
      <c r="CNQ41" s="44"/>
      <c r="CNR41" s="44"/>
      <c r="CNS41" s="44"/>
      <c r="CNT41" s="44"/>
      <c r="CNU41" s="44"/>
      <c r="CNV41" s="44"/>
      <c r="CNW41" s="44"/>
      <c r="CNX41" s="44"/>
      <c r="CNY41" s="44"/>
      <c r="CNZ41" s="44"/>
      <c r="COA41" s="44"/>
      <c r="COB41" s="44"/>
      <c r="COC41" s="44"/>
      <c r="COD41" s="44"/>
      <c r="COE41" s="44"/>
      <c r="COF41" s="44"/>
      <c r="COG41" s="44"/>
      <c r="COH41" s="44"/>
      <c r="COI41" s="44"/>
      <c r="COJ41" s="44"/>
      <c r="COK41" s="44"/>
      <c r="COL41" s="44"/>
      <c r="COM41" s="44"/>
      <c r="CON41" s="44"/>
      <c r="COO41" s="44"/>
      <c r="COP41" s="44"/>
      <c r="COQ41" s="44"/>
      <c r="COR41" s="44"/>
      <c r="COS41" s="44"/>
      <c r="COT41" s="44"/>
      <c r="COU41" s="44"/>
      <c r="COV41" s="44"/>
      <c r="COW41" s="44"/>
      <c r="COX41" s="44"/>
      <c r="COY41" s="44"/>
      <c r="COZ41" s="44"/>
      <c r="CPA41" s="44"/>
      <c r="CPB41" s="44"/>
      <c r="CPC41" s="44"/>
      <c r="CPD41" s="44"/>
      <c r="CPE41" s="44"/>
      <c r="CPF41" s="44"/>
      <c r="CPG41" s="44"/>
      <c r="CPH41" s="44"/>
      <c r="CPI41" s="44"/>
      <c r="CPJ41" s="44"/>
      <c r="CPK41" s="44"/>
      <c r="CPL41" s="44"/>
      <c r="CPM41" s="44"/>
      <c r="CPN41" s="44"/>
      <c r="CPO41" s="44"/>
      <c r="CPP41" s="44"/>
      <c r="CPQ41" s="44"/>
      <c r="CPR41" s="44"/>
      <c r="CPS41" s="44"/>
      <c r="CPT41" s="44"/>
      <c r="CPU41" s="44"/>
      <c r="CPV41" s="44"/>
      <c r="CPW41" s="44"/>
      <c r="CPX41" s="44"/>
      <c r="CPY41" s="44"/>
      <c r="CPZ41" s="44"/>
      <c r="CQA41" s="44"/>
      <c r="CQB41" s="44"/>
      <c r="CQC41" s="44"/>
      <c r="CQD41" s="44"/>
      <c r="CQE41" s="44"/>
      <c r="CQF41" s="44"/>
      <c r="CQG41" s="44"/>
      <c r="CQH41" s="44"/>
      <c r="CQI41" s="44"/>
      <c r="CQJ41" s="44"/>
      <c r="CQK41" s="44"/>
      <c r="CQL41" s="44"/>
      <c r="CQM41" s="44"/>
      <c r="CQN41" s="44"/>
      <c r="CQO41" s="44"/>
      <c r="CQP41" s="44"/>
      <c r="CQQ41" s="44"/>
      <c r="CQR41" s="44"/>
      <c r="CQS41" s="44"/>
      <c r="CQT41" s="44"/>
      <c r="CQU41" s="44"/>
      <c r="CQV41" s="44"/>
      <c r="CQW41" s="44"/>
      <c r="CQX41" s="44"/>
      <c r="CQY41" s="44"/>
      <c r="CQZ41" s="44"/>
      <c r="CRA41" s="44"/>
      <c r="CRB41" s="44"/>
      <c r="CRC41" s="44"/>
      <c r="CRD41" s="44"/>
      <c r="CRE41" s="44"/>
      <c r="CRF41" s="44"/>
      <c r="CRG41" s="44"/>
      <c r="CRH41" s="44"/>
      <c r="CRI41" s="44"/>
      <c r="CRJ41" s="44"/>
      <c r="CRK41" s="44"/>
      <c r="CRL41" s="44"/>
      <c r="CRM41" s="44"/>
      <c r="CRN41" s="44"/>
      <c r="CRO41" s="44"/>
      <c r="CRP41" s="44"/>
      <c r="CRQ41" s="44"/>
      <c r="CRR41" s="44"/>
      <c r="CRS41" s="44"/>
      <c r="CRT41" s="44"/>
      <c r="CRU41" s="44"/>
      <c r="CRV41" s="44"/>
      <c r="CRW41" s="44"/>
      <c r="CRX41" s="44"/>
      <c r="CRY41" s="44"/>
      <c r="CRZ41" s="44"/>
      <c r="CSA41" s="44"/>
      <c r="CSB41" s="44"/>
      <c r="CSC41" s="44"/>
      <c r="CSD41" s="44"/>
      <c r="CSE41" s="44"/>
      <c r="CSF41" s="44"/>
      <c r="CSG41" s="44"/>
      <c r="CSH41" s="44"/>
      <c r="CSI41" s="44"/>
      <c r="CSJ41" s="44"/>
      <c r="CSK41" s="44"/>
      <c r="CSL41" s="44"/>
      <c r="CSM41" s="44"/>
      <c r="CSN41" s="44"/>
      <c r="CSO41" s="44"/>
      <c r="CSP41" s="44"/>
      <c r="CSQ41" s="44"/>
      <c r="CSR41" s="44"/>
      <c r="CSS41" s="44"/>
      <c r="CST41" s="44"/>
      <c r="CSU41" s="44"/>
      <c r="CSV41" s="44"/>
      <c r="CSW41" s="44"/>
      <c r="CSX41" s="44"/>
      <c r="CSY41" s="44"/>
      <c r="CSZ41" s="44"/>
      <c r="CTA41" s="44"/>
      <c r="CTB41" s="44"/>
      <c r="CTC41" s="44"/>
      <c r="CTD41" s="44"/>
      <c r="CTE41" s="44"/>
      <c r="CTF41" s="44"/>
      <c r="CTG41" s="44"/>
      <c r="CTH41" s="44"/>
      <c r="CTI41" s="44"/>
      <c r="CTJ41" s="44"/>
      <c r="CTK41" s="44"/>
      <c r="CTL41" s="44"/>
      <c r="CTM41" s="44"/>
      <c r="CTN41" s="44"/>
      <c r="CTO41" s="44"/>
      <c r="CTP41" s="44"/>
      <c r="CTQ41" s="44"/>
      <c r="CTR41" s="44"/>
      <c r="CTS41" s="44"/>
      <c r="CTT41" s="44"/>
      <c r="CTU41" s="44"/>
      <c r="CTV41" s="44"/>
      <c r="CTW41" s="44"/>
      <c r="CTX41" s="44"/>
      <c r="CTY41" s="44"/>
      <c r="CTZ41" s="44"/>
      <c r="CUA41" s="44"/>
      <c r="CUB41" s="44"/>
      <c r="CUC41" s="44"/>
      <c r="CUD41" s="44"/>
      <c r="CUE41" s="44"/>
      <c r="CUF41" s="44"/>
      <c r="CUG41" s="44"/>
      <c r="CUH41" s="44"/>
      <c r="CUI41" s="44"/>
      <c r="CUJ41" s="44"/>
      <c r="CUK41" s="44"/>
      <c r="CUL41" s="44"/>
      <c r="CUM41" s="44"/>
      <c r="CUN41" s="44"/>
      <c r="CUO41" s="44"/>
      <c r="CUP41" s="44"/>
      <c r="CUQ41" s="44"/>
      <c r="CUR41" s="44"/>
      <c r="CUS41" s="44"/>
      <c r="CUT41" s="44"/>
      <c r="CUU41" s="44"/>
      <c r="CUV41" s="44"/>
      <c r="CUW41" s="44"/>
      <c r="CUX41" s="44"/>
      <c r="CUY41" s="44"/>
      <c r="CUZ41" s="44"/>
      <c r="CVA41" s="44"/>
      <c r="CVB41" s="44"/>
      <c r="CVC41" s="44"/>
      <c r="CVD41" s="44"/>
      <c r="CVE41" s="44"/>
      <c r="CVF41" s="44"/>
      <c r="CVG41" s="44"/>
      <c r="CVH41" s="44"/>
      <c r="CVI41" s="44"/>
      <c r="CVJ41" s="44"/>
      <c r="CVK41" s="44"/>
      <c r="CVL41" s="44"/>
      <c r="CVM41" s="44"/>
      <c r="CVN41" s="44"/>
      <c r="CVO41" s="44"/>
      <c r="CVP41" s="44"/>
      <c r="CVQ41" s="44"/>
      <c r="CVR41" s="44"/>
      <c r="CVS41" s="44"/>
      <c r="CVT41" s="44"/>
      <c r="CVU41" s="44"/>
      <c r="CVV41" s="44"/>
      <c r="CVW41" s="44"/>
      <c r="CVX41" s="44"/>
      <c r="CVY41" s="44"/>
      <c r="CVZ41" s="44"/>
      <c r="CWA41" s="44"/>
      <c r="CWB41" s="44"/>
      <c r="CWC41" s="44"/>
      <c r="CWD41" s="44"/>
      <c r="CWE41" s="44"/>
      <c r="CWF41" s="44"/>
      <c r="CWG41" s="44"/>
      <c r="CWH41" s="44"/>
      <c r="CWI41" s="44"/>
      <c r="CWJ41" s="44"/>
      <c r="CWK41" s="44"/>
      <c r="CWL41" s="44"/>
      <c r="CWM41" s="44"/>
      <c r="CWN41" s="44"/>
      <c r="CWO41" s="44"/>
      <c r="CWP41" s="44"/>
      <c r="CWQ41" s="44"/>
      <c r="CWR41" s="44"/>
      <c r="CWS41" s="44"/>
      <c r="CWT41" s="44"/>
      <c r="CWU41" s="44"/>
      <c r="CWV41" s="44"/>
      <c r="CWW41" s="44"/>
      <c r="CWX41" s="44"/>
      <c r="CWY41" s="44"/>
      <c r="CWZ41" s="44"/>
      <c r="CXA41" s="44"/>
      <c r="CXB41" s="44"/>
      <c r="CXC41" s="44"/>
      <c r="CXD41" s="44"/>
      <c r="CXE41" s="44"/>
      <c r="CXF41" s="44"/>
      <c r="CXG41" s="44"/>
      <c r="CXH41" s="44"/>
      <c r="CXI41" s="44"/>
      <c r="CXJ41" s="44"/>
      <c r="CXK41" s="44"/>
      <c r="CXL41" s="44"/>
      <c r="CXM41" s="44"/>
      <c r="CXN41" s="44"/>
      <c r="CXO41" s="44"/>
      <c r="CXP41" s="44"/>
      <c r="CXQ41" s="44"/>
      <c r="CXR41" s="44"/>
      <c r="CXS41" s="44"/>
      <c r="CXT41" s="44"/>
      <c r="CXU41" s="44"/>
      <c r="CXV41" s="44"/>
      <c r="CXW41" s="44"/>
      <c r="CXX41" s="44"/>
      <c r="CXY41" s="44"/>
      <c r="CXZ41" s="44"/>
      <c r="CYA41" s="44"/>
      <c r="CYB41" s="44"/>
      <c r="CYC41" s="44"/>
      <c r="CYD41" s="44"/>
      <c r="CYE41" s="44"/>
      <c r="CYF41" s="44"/>
      <c r="CYG41" s="44"/>
      <c r="CYH41" s="44"/>
      <c r="CYI41" s="44"/>
      <c r="CYJ41" s="44"/>
      <c r="CYK41" s="44"/>
      <c r="CYL41" s="44"/>
      <c r="CYM41" s="44"/>
      <c r="CYN41" s="44"/>
      <c r="CYO41" s="44"/>
      <c r="CYP41" s="44"/>
      <c r="CYQ41" s="44"/>
      <c r="CYR41" s="44"/>
      <c r="CYS41" s="44"/>
      <c r="CYT41" s="44"/>
      <c r="CYU41" s="44"/>
      <c r="CYV41" s="44"/>
      <c r="CYW41" s="44"/>
      <c r="CYX41" s="44"/>
      <c r="CYY41" s="44"/>
      <c r="CYZ41" s="44"/>
      <c r="CZA41" s="44"/>
      <c r="CZB41" s="44"/>
      <c r="CZC41" s="44"/>
      <c r="CZD41" s="44"/>
      <c r="CZE41" s="44"/>
      <c r="CZF41" s="44"/>
      <c r="CZG41" s="44"/>
      <c r="CZH41" s="44"/>
      <c r="CZI41" s="44"/>
      <c r="CZJ41" s="44"/>
      <c r="CZK41" s="44"/>
      <c r="CZL41" s="44"/>
      <c r="CZM41" s="44"/>
      <c r="CZN41" s="44"/>
      <c r="CZO41" s="44"/>
      <c r="CZP41" s="44"/>
      <c r="CZQ41" s="44"/>
      <c r="CZR41" s="44"/>
      <c r="CZS41" s="44"/>
      <c r="CZT41" s="44"/>
      <c r="CZU41" s="44"/>
      <c r="CZV41" s="44"/>
      <c r="CZW41" s="44"/>
      <c r="CZX41" s="44"/>
      <c r="CZY41" s="44"/>
      <c r="CZZ41" s="44"/>
      <c r="DAA41" s="44"/>
      <c r="DAB41" s="44"/>
      <c r="DAC41" s="44"/>
      <c r="DAD41" s="44"/>
      <c r="DAE41" s="44"/>
      <c r="DAF41" s="44"/>
      <c r="DAG41" s="44"/>
      <c r="DAH41" s="44"/>
      <c r="DAI41" s="44"/>
      <c r="DAJ41" s="44"/>
      <c r="DAK41" s="44"/>
      <c r="DAL41" s="44"/>
      <c r="DAM41" s="44"/>
      <c r="DAN41" s="44"/>
      <c r="DAO41" s="44"/>
      <c r="DAP41" s="44"/>
      <c r="DAQ41" s="44"/>
      <c r="DAR41" s="44"/>
      <c r="DAS41" s="44"/>
      <c r="DAT41" s="44"/>
      <c r="DAU41" s="44"/>
      <c r="DAV41" s="44"/>
      <c r="DAW41" s="44"/>
      <c r="DAX41" s="44"/>
      <c r="DAY41" s="44"/>
      <c r="DAZ41" s="44"/>
      <c r="DBA41" s="44"/>
      <c r="DBB41" s="44"/>
      <c r="DBC41" s="44"/>
      <c r="DBD41" s="44"/>
      <c r="DBE41" s="44"/>
      <c r="DBF41" s="44"/>
      <c r="DBG41" s="44"/>
      <c r="DBH41" s="44"/>
      <c r="DBI41" s="44"/>
      <c r="DBJ41" s="44"/>
      <c r="DBK41" s="44"/>
      <c r="DBL41" s="44"/>
      <c r="DBM41" s="44"/>
      <c r="DBN41" s="44"/>
      <c r="DBO41" s="44"/>
      <c r="DBP41" s="44"/>
      <c r="DBQ41" s="44"/>
      <c r="DBR41" s="44"/>
      <c r="DBS41" s="44"/>
      <c r="DBT41" s="44"/>
      <c r="DBU41" s="44"/>
      <c r="DBV41" s="44"/>
      <c r="DBW41" s="44"/>
      <c r="DBX41" s="44"/>
      <c r="DBY41" s="44"/>
      <c r="DBZ41" s="44"/>
      <c r="DCA41" s="44"/>
      <c r="DCB41" s="44"/>
      <c r="DCC41" s="44"/>
      <c r="DCD41" s="44"/>
      <c r="DCE41" s="44"/>
      <c r="DCF41" s="44"/>
      <c r="DCG41" s="44"/>
      <c r="DCH41" s="44"/>
      <c r="DCI41" s="44"/>
      <c r="DCJ41" s="44"/>
      <c r="DCK41" s="44"/>
      <c r="DCL41" s="44"/>
      <c r="DCM41" s="44"/>
      <c r="DCN41" s="44"/>
      <c r="DCO41" s="44"/>
      <c r="DCP41" s="44"/>
      <c r="DCQ41" s="44"/>
      <c r="DCR41" s="44"/>
      <c r="DCS41" s="44"/>
      <c r="DCT41" s="44"/>
      <c r="DCU41" s="44"/>
      <c r="DCV41" s="44"/>
      <c r="DCW41" s="44"/>
      <c r="DCX41" s="44"/>
      <c r="DCY41" s="44"/>
      <c r="DCZ41" s="44"/>
      <c r="DDA41" s="44"/>
      <c r="DDB41" s="44"/>
      <c r="DDC41" s="44"/>
      <c r="DDD41" s="44"/>
      <c r="DDE41" s="44"/>
      <c r="DDF41" s="44"/>
      <c r="DDG41" s="44"/>
      <c r="DDH41" s="44"/>
      <c r="DDI41" s="44"/>
      <c r="DDJ41" s="44"/>
      <c r="DDK41" s="44"/>
      <c r="DDL41" s="44"/>
      <c r="DDM41" s="44"/>
      <c r="DDN41" s="44"/>
      <c r="DDO41" s="44"/>
      <c r="DDP41" s="44"/>
      <c r="DDQ41" s="44"/>
      <c r="DDR41" s="44"/>
      <c r="DDS41" s="44"/>
      <c r="DDT41" s="44"/>
      <c r="DDU41" s="44"/>
      <c r="DDV41" s="44"/>
      <c r="DDW41" s="44"/>
      <c r="DDX41" s="44"/>
      <c r="DDY41" s="44"/>
      <c r="DDZ41" s="44"/>
      <c r="DEA41" s="44"/>
      <c r="DEB41" s="44"/>
      <c r="DEC41" s="44"/>
      <c r="DED41" s="44"/>
      <c r="DEE41" s="44"/>
      <c r="DEF41" s="44"/>
      <c r="DEG41" s="44"/>
      <c r="DEH41" s="44"/>
      <c r="DEI41" s="44"/>
      <c r="DEJ41" s="44"/>
      <c r="DEK41" s="44"/>
      <c r="DEL41" s="44"/>
      <c r="DEM41" s="44"/>
      <c r="DEN41" s="44"/>
      <c r="DEO41" s="44"/>
      <c r="DEP41" s="44"/>
      <c r="DEQ41" s="44"/>
      <c r="DER41" s="44"/>
      <c r="DES41" s="44"/>
      <c r="DET41" s="44"/>
      <c r="DEU41" s="44"/>
      <c r="DEV41" s="44"/>
      <c r="DEW41" s="44"/>
      <c r="DEX41" s="44"/>
      <c r="DEY41" s="44"/>
      <c r="DEZ41" s="44"/>
      <c r="DFA41" s="44"/>
      <c r="DFB41" s="44"/>
      <c r="DFC41" s="44"/>
      <c r="DFD41" s="44"/>
      <c r="DFE41" s="44"/>
      <c r="DFF41" s="44"/>
      <c r="DFG41" s="44"/>
      <c r="DFH41" s="44"/>
      <c r="DFI41" s="44"/>
      <c r="DFJ41" s="44"/>
      <c r="DFK41" s="44"/>
      <c r="DFL41" s="44"/>
      <c r="DFM41" s="44"/>
      <c r="DFN41" s="44"/>
      <c r="DFO41" s="44"/>
      <c r="DFP41" s="44"/>
      <c r="DFQ41" s="44"/>
      <c r="DFR41" s="44"/>
      <c r="DFS41" s="44"/>
      <c r="DFT41" s="44"/>
      <c r="DFU41" s="44"/>
      <c r="DFV41" s="44"/>
      <c r="DFW41" s="44"/>
      <c r="DFX41" s="44"/>
      <c r="DFY41" s="44"/>
      <c r="DFZ41" s="44"/>
      <c r="DGA41" s="44"/>
      <c r="DGB41" s="44"/>
      <c r="DGC41" s="44"/>
      <c r="DGD41" s="44"/>
      <c r="DGE41" s="44"/>
      <c r="DGF41" s="44"/>
      <c r="DGG41" s="44"/>
      <c r="DGH41" s="44"/>
      <c r="DGI41" s="44"/>
      <c r="DGJ41" s="44"/>
      <c r="DGK41" s="44"/>
      <c r="DGL41" s="44"/>
      <c r="DGM41" s="44"/>
      <c r="DGN41" s="44"/>
      <c r="DGO41" s="44"/>
      <c r="DGP41" s="44"/>
      <c r="DGQ41" s="44"/>
      <c r="DGR41" s="44"/>
      <c r="DGS41" s="44"/>
      <c r="DGT41" s="44"/>
      <c r="DGU41" s="44"/>
      <c r="DGV41" s="44"/>
      <c r="DGW41" s="44"/>
      <c r="DGX41" s="44"/>
      <c r="DGY41" s="44"/>
      <c r="DGZ41" s="44"/>
      <c r="DHA41" s="44"/>
      <c r="DHB41" s="44"/>
      <c r="DHC41" s="44"/>
      <c r="DHD41" s="44"/>
      <c r="DHE41" s="44"/>
      <c r="DHF41" s="44"/>
      <c r="DHG41" s="44"/>
      <c r="DHH41" s="44"/>
      <c r="DHI41" s="44"/>
      <c r="DHJ41" s="44"/>
      <c r="DHK41" s="44"/>
      <c r="DHL41" s="44"/>
      <c r="DHM41" s="44"/>
      <c r="DHN41" s="44"/>
      <c r="DHO41" s="44"/>
      <c r="DHP41" s="44"/>
      <c r="DHQ41" s="44"/>
      <c r="DHR41" s="44"/>
      <c r="DHS41" s="44"/>
      <c r="DHT41" s="44"/>
      <c r="DHU41" s="44"/>
      <c r="DHV41" s="44"/>
      <c r="DHW41" s="44"/>
      <c r="DHX41" s="44"/>
      <c r="DHY41" s="44"/>
      <c r="DHZ41" s="44"/>
      <c r="DIA41" s="44"/>
      <c r="DIB41" s="44"/>
      <c r="DIC41" s="44"/>
      <c r="DID41" s="44"/>
      <c r="DIE41" s="44"/>
      <c r="DIF41" s="44"/>
      <c r="DIG41" s="44"/>
      <c r="DIH41" s="44"/>
      <c r="DII41" s="44"/>
      <c r="DIJ41" s="44"/>
      <c r="DIK41" s="44"/>
      <c r="DIL41" s="44"/>
      <c r="DIM41" s="44"/>
      <c r="DIN41" s="44"/>
      <c r="DIO41" s="44"/>
      <c r="DIP41" s="44"/>
      <c r="DIQ41" s="44"/>
      <c r="DIR41" s="44"/>
      <c r="DIS41" s="44"/>
      <c r="DIT41" s="44"/>
      <c r="DIU41" s="44"/>
      <c r="DIV41" s="44"/>
      <c r="DIW41" s="44"/>
      <c r="DIX41" s="44"/>
      <c r="DIY41" s="44"/>
      <c r="DIZ41" s="44"/>
      <c r="DJA41" s="44"/>
      <c r="DJB41" s="44"/>
      <c r="DJC41" s="44"/>
      <c r="DJD41" s="44"/>
      <c r="DJE41" s="44"/>
      <c r="DJF41" s="44"/>
      <c r="DJG41" s="44"/>
      <c r="DJH41" s="44"/>
      <c r="DJI41" s="44"/>
      <c r="DJJ41" s="44"/>
      <c r="DJK41" s="44"/>
      <c r="DJL41" s="44"/>
      <c r="DJM41" s="44"/>
      <c r="DJN41" s="44"/>
      <c r="DJO41" s="44"/>
      <c r="DJP41" s="44"/>
      <c r="DJQ41" s="44"/>
      <c r="DJR41" s="44"/>
      <c r="DJS41" s="44"/>
      <c r="DJT41" s="44"/>
      <c r="DJU41" s="44"/>
      <c r="DJV41" s="44"/>
      <c r="DJW41" s="44"/>
      <c r="DJX41" s="44"/>
      <c r="DJY41" s="44"/>
      <c r="DJZ41" s="44"/>
      <c r="DKA41" s="44"/>
      <c r="DKB41" s="44"/>
      <c r="DKC41" s="44"/>
      <c r="DKD41" s="44"/>
      <c r="DKE41" s="44"/>
      <c r="DKF41" s="44"/>
      <c r="DKG41" s="44"/>
      <c r="DKH41" s="44"/>
      <c r="DKI41" s="44"/>
      <c r="DKJ41" s="44"/>
      <c r="DKK41" s="44"/>
      <c r="DKL41" s="44"/>
      <c r="DKM41" s="44"/>
      <c r="DKN41" s="44"/>
      <c r="DKO41" s="44"/>
      <c r="DKP41" s="44"/>
      <c r="DKQ41" s="44"/>
      <c r="DKR41" s="44"/>
      <c r="DKS41" s="44"/>
      <c r="DKT41" s="44"/>
      <c r="DKU41" s="44"/>
      <c r="DKV41" s="44"/>
      <c r="DKW41" s="44"/>
      <c r="DKX41" s="44"/>
      <c r="DKY41" s="44"/>
      <c r="DKZ41" s="44"/>
      <c r="DLA41" s="44"/>
      <c r="DLB41" s="44"/>
      <c r="DLC41" s="44"/>
      <c r="DLD41" s="44"/>
      <c r="DLE41" s="44"/>
      <c r="DLF41" s="44"/>
      <c r="DLG41" s="44"/>
      <c r="DLH41" s="44"/>
      <c r="DLI41" s="44"/>
      <c r="DLJ41" s="44"/>
      <c r="DLK41" s="44"/>
      <c r="DLL41" s="44"/>
      <c r="DLM41" s="44"/>
      <c r="DLN41" s="44"/>
      <c r="DLO41" s="44"/>
      <c r="DLP41" s="44"/>
      <c r="DLQ41" s="44"/>
      <c r="DLR41" s="44"/>
      <c r="DLS41" s="44"/>
      <c r="DLT41" s="44"/>
      <c r="DLU41" s="44"/>
      <c r="DLV41" s="44"/>
      <c r="DLW41" s="44"/>
      <c r="DLX41" s="44"/>
      <c r="DLY41" s="44"/>
      <c r="DLZ41" s="44"/>
      <c r="DMA41" s="44"/>
      <c r="DMB41" s="44"/>
      <c r="DMC41" s="44"/>
      <c r="DMD41" s="44"/>
      <c r="DME41" s="44"/>
      <c r="DMF41" s="44"/>
      <c r="DMG41" s="44"/>
      <c r="DMH41" s="44"/>
      <c r="DMI41" s="44"/>
      <c r="DMJ41" s="44"/>
      <c r="DMK41" s="44"/>
      <c r="DML41" s="44"/>
      <c r="DMM41" s="44"/>
      <c r="DMN41" s="44"/>
      <c r="DMO41" s="44"/>
      <c r="DMP41" s="44"/>
      <c r="DMQ41" s="44"/>
      <c r="DMR41" s="44"/>
      <c r="DMS41" s="44"/>
      <c r="DMT41" s="44"/>
      <c r="DMU41" s="44"/>
      <c r="DMV41" s="44"/>
      <c r="DMW41" s="44"/>
      <c r="DMX41" s="44"/>
      <c r="DMY41" s="44"/>
      <c r="DMZ41" s="44"/>
      <c r="DNA41" s="44"/>
      <c r="DNB41" s="44"/>
      <c r="DNC41" s="44"/>
      <c r="DND41" s="44"/>
      <c r="DNE41" s="44"/>
      <c r="DNF41" s="44"/>
      <c r="DNG41" s="44"/>
      <c r="DNH41" s="44"/>
      <c r="DNI41" s="44"/>
      <c r="DNJ41" s="44"/>
      <c r="DNK41" s="44"/>
      <c r="DNL41" s="44"/>
      <c r="DNM41" s="44"/>
      <c r="DNN41" s="44"/>
      <c r="DNO41" s="44"/>
      <c r="DNP41" s="44"/>
      <c r="DNQ41" s="44"/>
      <c r="DNR41" s="44"/>
      <c r="DNS41" s="44"/>
      <c r="DNT41" s="44"/>
      <c r="DNU41" s="44"/>
      <c r="DNV41" s="44"/>
      <c r="DNW41" s="44"/>
      <c r="DNX41" s="44"/>
      <c r="DNY41" s="44"/>
      <c r="DNZ41" s="44"/>
      <c r="DOA41" s="44"/>
      <c r="DOB41" s="44"/>
      <c r="DOC41" s="44"/>
      <c r="DOD41" s="44"/>
      <c r="DOE41" s="44"/>
      <c r="DOF41" s="44"/>
      <c r="DOG41" s="44"/>
      <c r="DOH41" s="44"/>
      <c r="DOI41" s="44"/>
      <c r="DOJ41" s="44"/>
      <c r="DOK41" s="44"/>
      <c r="DOL41" s="44"/>
      <c r="DOM41" s="44"/>
      <c r="DON41" s="44"/>
      <c r="DOO41" s="44"/>
      <c r="DOP41" s="44"/>
      <c r="DOQ41" s="44"/>
      <c r="DOR41" s="44"/>
      <c r="DOS41" s="44"/>
      <c r="DOT41" s="44"/>
      <c r="DOU41" s="44"/>
      <c r="DOV41" s="44"/>
      <c r="DOW41" s="44"/>
      <c r="DOX41" s="44"/>
      <c r="DOY41" s="44"/>
      <c r="DOZ41" s="44"/>
      <c r="DPA41" s="44"/>
      <c r="DPB41" s="44"/>
      <c r="DPC41" s="44"/>
      <c r="DPD41" s="44"/>
      <c r="DPE41" s="44"/>
      <c r="DPF41" s="44"/>
      <c r="DPG41" s="44"/>
      <c r="DPH41" s="44"/>
      <c r="DPI41" s="44"/>
      <c r="DPJ41" s="44"/>
      <c r="DPK41" s="44"/>
      <c r="DPL41" s="44"/>
      <c r="DPM41" s="44"/>
      <c r="DPN41" s="44"/>
      <c r="DPO41" s="44"/>
      <c r="DPP41" s="44"/>
      <c r="DPQ41" s="44"/>
      <c r="DPR41" s="44"/>
      <c r="DPS41" s="44"/>
      <c r="DPT41" s="44"/>
      <c r="DPU41" s="44"/>
      <c r="DPV41" s="44"/>
      <c r="DPW41" s="44"/>
      <c r="DPX41" s="44"/>
      <c r="DPY41" s="44"/>
      <c r="DPZ41" s="44"/>
      <c r="DQA41" s="44"/>
      <c r="DQB41" s="44"/>
      <c r="DQC41" s="44"/>
      <c r="DQD41" s="44"/>
      <c r="DQE41" s="44"/>
      <c r="DQF41" s="44"/>
      <c r="DQG41" s="44"/>
      <c r="DQH41" s="44"/>
      <c r="DQI41" s="44"/>
      <c r="DQJ41" s="44"/>
      <c r="DQK41" s="44"/>
      <c r="DQL41" s="44"/>
      <c r="DQM41" s="44"/>
      <c r="DQN41" s="44"/>
      <c r="DQO41" s="44"/>
      <c r="DQP41" s="44"/>
      <c r="DQQ41" s="44"/>
      <c r="DQR41" s="44"/>
      <c r="DQS41" s="44"/>
      <c r="DQT41" s="44"/>
      <c r="DQU41" s="44"/>
      <c r="DQV41" s="44"/>
      <c r="DQW41" s="44"/>
      <c r="DQX41" s="44"/>
      <c r="DQY41" s="44"/>
      <c r="DQZ41" s="44"/>
      <c r="DRA41" s="44"/>
      <c r="DRB41" s="44"/>
      <c r="DRC41" s="44"/>
      <c r="DRD41" s="44"/>
      <c r="DRE41" s="44"/>
      <c r="DRF41" s="44"/>
      <c r="DRG41" s="44"/>
      <c r="DRH41" s="44"/>
      <c r="DRI41" s="44"/>
      <c r="DRJ41" s="44"/>
      <c r="DRK41" s="44"/>
      <c r="DRL41" s="44"/>
      <c r="DRM41" s="44"/>
      <c r="DRN41" s="44"/>
      <c r="DRO41" s="44"/>
      <c r="DRP41" s="44"/>
      <c r="DRQ41" s="44"/>
      <c r="DRR41" s="44"/>
      <c r="DRS41" s="44"/>
      <c r="DRT41" s="44"/>
      <c r="DRU41" s="44"/>
      <c r="DRV41" s="44"/>
      <c r="DRW41" s="44"/>
      <c r="DRX41" s="44"/>
      <c r="DRY41" s="44"/>
      <c r="DRZ41" s="44"/>
      <c r="DSA41" s="44"/>
      <c r="DSB41" s="44"/>
      <c r="DSC41" s="44"/>
      <c r="DSD41" s="44"/>
      <c r="DSE41" s="44"/>
      <c r="DSF41" s="44"/>
      <c r="DSG41" s="44"/>
      <c r="DSH41" s="44"/>
      <c r="DSI41" s="44"/>
      <c r="DSJ41" s="44"/>
      <c r="DSK41" s="44"/>
      <c r="DSL41" s="44"/>
      <c r="DSM41" s="44"/>
      <c r="DSN41" s="44"/>
      <c r="DSO41" s="44"/>
      <c r="DSP41" s="44"/>
      <c r="DSQ41" s="44"/>
      <c r="DSR41" s="44"/>
      <c r="DSS41" s="44"/>
      <c r="DST41" s="44"/>
      <c r="DSU41" s="44"/>
      <c r="DSV41" s="44"/>
      <c r="DSW41" s="44"/>
      <c r="DSX41" s="44"/>
      <c r="DSY41" s="44"/>
      <c r="DSZ41" s="44"/>
      <c r="DTA41" s="44"/>
      <c r="DTB41" s="44"/>
      <c r="DTC41" s="44"/>
      <c r="DTD41" s="44"/>
      <c r="DTE41" s="44"/>
      <c r="DTF41" s="44"/>
      <c r="DTG41" s="44"/>
      <c r="DTH41" s="44"/>
      <c r="DTI41" s="44"/>
      <c r="DTJ41" s="44"/>
      <c r="DTK41" s="44"/>
      <c r="DTL41" s="44"/>
      <c r="DTM41" s="44"/>
      <c r="DTN41" s="44"/>
      <c r="DTO41" s="44"/>
      <c r="DTP41" s="44"/>
      <c r="DTQ41" s="44"/>
      <c r="DTR41" s="44"/>
      <c r="DTS41" s="44"/>
      <c r="DTT41" s="44"/>
      <c r="DTU41" s="44"/>
      <c r="DTV41" s="44"/>
      <c r="DTW41" s="44"/>
      <c r="DTX41" s="44"/>
      <c r="DTY41" s="44"/>
      <c r="DTZ41" s="44"/>
      <c r="DUA41" s="44"/>
      <c r="DUB41" s="44"/>
      <c r="DUC41" s="44"/>
      <c r="DUD41" s="44"/>
      <c r="DUE41" s="44"/>
      <c r="DUF41" s="44"/>
      <c r="DUG41" s="44"/>
      <c r="DUH41" s="44"/>
      <c r="DUI41" s="44"/>
      <c r="DUJ41" s="44"/>
      <c r="DUK41" s="44"/>
      <c r="DUL41" s="44"/>
      <c r="DUM41" s="44"/>
      <c r="DUN41" s="44"/>
      <c r="DUO41" s="44"/>
      <c r="DUP41" s="44"/>
      <c r="DUQ41" s="44"/>
      <c r="DUR41" s="44"/>
      <c r="DUS41" s="44"/>
      <c r="DUT41" s="44"/>
      <c r="DUU41" s="44"/>
      <c r="DUV41" s="44"/>
      <c r="DUW41" s="44"/>
      <c r="DUX41" s="44"/>
      <c r="DUY41" s="44"/>
      <c r="DUZ41" s="44"/>
      <c r="DVA41" s="44"/>
      <c r="DVB41" s="44"/>
      <c r="DVC41" s="44"/>
      <c r="DVD41" s="44"/>
      <c r="DVE41" s="44"/>
      <c r="DVF41" s="44"/>
      <c r="DVG41" s="44"/>
      <c r="DVH41" s="44"/>
      <c r="DVI41" s="44"/>
      <c r="DVJ41" s="44"/>
      <c r="DVK41" s="44"/>
      <c r="DVL41" s="44"/>
      <c r="DVM41" s="44"/>
      <c r="DVN41" s="44"/>
      <c r="DVO41" s="44"/>
      <c r="DVP41" s="44"/>
      <c r="DVQ41" s="44"/>
      <c r="DVR41" s="44"/>
      <c r="DVS41" s="44"/>
      <c r="DVT41" s="44"/>
      <c r="DVU41" s="44"/>
      <c r="DVV41" s="44"/>
      <c r="DVW41" s="44"/>
      <c r="DVX41" s="44"/>
      <c r="DVY41" s="44"/>
      <c r="DVZ41" s="44"/>
      <c r="DWA41" s="44"/>
      <c r="DWB41" s="44"/>
      <c r="DWC41" s="44"/>
      <c r="DWD41" s="44"/>
      <c r="DWE41" s="44"/>
      <c r="DWF41" s="44"/>
      <c r="DWG41" s="44"/>
      <c r="DWH41" s="44"/>
      <c r="DWI41" s="44"/>
      <c r="DWJ41" s="44"/>
      <c r="DWK41" s="44"/>
      <c r="DWL41" s="44"/>
      <c r="DWM41" s="44"/>
      <c r="DWN41" s="44"/>
      <c r="DWO41" s="44"/>
      <c r="DWP41" s="44"/>
      <c r="DWQ41" s="44"/>
      <c r="DWR41" s="44"/>
      <c r="DWS41" s="44"/>
      <c r="DWT41" s="44"/>
      <c r="DWU41" s="44"/>
      <c r="DWV41" s="44"/>
      <c r="DWW41" s="44"/>
      <c r="DWX41" s="44"/>
      <c r="DWY41" s="44"/>
      <c r="DWZ41" s="44"/>
      <c r="DXA41" s="44"/>
      <c r="DXB41" s="44"/>
      <c r="DXC41" s="44"/>
      <c r="DXD41" s="44"/>
      <c r="DXE41" s="44"/>
      <c r="DXF41" s="44"/>
      <c r="DXG41" s="44"/>
      <c r="DXH41" s="44"/>
      <c r="DXI41" s="44"/>
      <c r="DXJ41" s="44"/>
      <c r="DXK41" s="44"/>
      <c r="DXL41" s="44"/>
      <c r="DXM41" s="44"/>
      <c r="DXN41" s="44"/>
      <c r="DXO41" s="44"/>
      <c r="DXP41" s="44"/>
      <c r="DXQ41" s="44"/>
      <c r="DXR41" s="44"/>
      <c r="DXS41" s="44"/>
      <c r="DXT41" s="44"/>
      <c r="DXU41" s="44"/>
      <c r="DXV41" s="44"/>
      <c r="DXW41" s="44"/>
      <c r="DXX41" s="44"/>
      <c r="DXY41" s="44"/>
      <c r="DXZ41" s="44"/>
      <c r="DYA41" s="44"/>
      <c r="DYB41" s="44"/>
      <c r="DYC41" s="44"/>
      <c r="DYD41" s="44"/>
      <c r="DYE41" s="44"/>
      <c r="DYF41" s="44"/>
      <c r="DYG41" s="44"/>
      <c r="DYH41" s="44"/>
      <c r="DYI41" s="44"/>
      <c r="DYJ41" s="44"/>
      <c r="DYK41" s="44"/>
      <c r="DYL41" s="44"/>
      <c r="DYM41" s="44"/>
      <c r="DYN41" s="44"/>
      <c r="DYO41" s="44"/>
      <c r="DYP41" s="44"/>
      <c r="DYQ41" s="44"/>
      <c r="DYR41" s="44"/>
      <c r="DYS41" s="44"/>
      <c r="DYT41" s="44"/>
      <c r="DYU41" s="44"/>
      <c r="DYV41" s="44"/>
      <c r="DYW41" s="44"/>
      <c r="DYX41" s="44"/>
      <c r="DYY41" s="44"/>
      <c r="DYZ41" s="44"/>
      <c r="DZA41" s="44"/>
      <c r="DZB41" s="44"/>
      <c r="DZC41" s="44"/>
      <c r="DZD41" s="44"/>
      <c r="DZE41" s="44"/>
      <c r="DZF41" s="44"/>
      <c r="DZG41" s="44"/>
      <c r="DZH41" s="44"/>
      <c r="DZI41" s="44"/>
      <c r="DZJ41" s="44"/>
      <c r="DZK41" s="44"/>
      <c r="DZL41" s="44"/>
      <c r="DZM41" s="44"/>
      <c r="DZN41" s="44"/>
      <c r="DZO41" s="44"/>
      <c r="DZP41" s="44"/>
      <c r="DZQ41" s="44"/>
      <c r="DZR41" s="44"/>
      <c r="DZS41" s="44"/>
      <c r="DZT41" s="44"/>
      <c r="DZU41" s="44"/>
      <c r="DZV41" s="44"/>
      <c r="DZW41" s="44"/>
      <c r="DZX41" s="44"/>
      <c r="DZY41" s="44"/>
      <c r="DZZ41" s="44"/>
      <c r="EAA41" s="44"/>
      <c r="EAB41" s="44"/>
      <c r="EAC41" s="44"/>
      <c r="EAD41" s="44"/>
      <c r="EAE41" s="44"/>
      <c r="EAF41" s="44"/>
      <c r="EAG41" s="44"/>
      <c r="EAH41" s="44"/>
      <c r="EAI41" s="44"/>
      <c r="EAJ41" s="44"/>
      <c r="EAK41" s="44"/>
      <c r="EAL41" s="44"/>
      <c r="EAM41" s="44"/>
      <c r="EAN41" s="44"/>
      <c r="EAO41" s="44"/>
      <c r="EAP41" s="44"/>
      <c r="EAQ41" s="44"/>
      <c r="EAR41" s="44"/>
      <c r="EAS41" s="44"/>
      <c r="EAT41" s="44"/>
      <c r="EAU41" s="44"/>
      <c r="EAV41" s="44"/>
      <c r="EAW41" s="44"/>
      <c r="EAX41" s="44"/>
      <c r="EAY41" s="44"/>
      <c r="EAZ41" s="44"/>
      <c r="EBA41" s="44"/>
      <c r="EBB41" s="44"/>
      <c r="EBC41" s="44"/>
      <c r="EBD41" s="44"/>
      <c r="EBE41" s="44"/>
      <c r="EBF41" s="44"/>
      <c r="EBG41" s="44"/>
      <c r="EBH41" s="44"/>
      <c r="EBI41" s="44"/>
      <c r="EBJ41" s="44"/>
      <c r="EBK41" s="44"/>
      <c r="EBL41" s="44"/>
      <c r="EBM41" s="44"/>
      <c r="EBN41" s="44"/>
      <c r="EBO41" s="44"/>
      <c r="EBP41" s="44"/>
      <c r="EBQ41" s="44"/>
      <c r="EBR41" s="44"/>
      <c r="EBS41" s="44"/>
      <c r="EBT41" s="44"/>
      <c r="EBU41" s="44"/>
      <c r="EBV41" s="44"/>
      <c r="EBW41" s="44"/>
      <c r="EBX41" s="44"/>
      <c r="EBY41" s="44"/>
      <c r="EBZ41" s="44"/>
      <c r="ECA41" s="44"/>
      <c r="ECB41" s="44"/>
      <c r="ECC41" s="44"/>
      <c r="ECD41" s="44"/>
      <c r="ECE41" s="44"/>
      <c r="ECF41" s="44"/>
      <c r="ECG41" s="44"/>
      <c r="ECH41" s="44"/>
      <c r="ECI41" s="44"/>
      <c r="ECJ41" s="44"/>
      <c r="ECK41" s="44"/>
      <c r="ECL41" s="44"/>
      <c r="ECM41" s="44"/>
      <c r="ECN41" s="44"/>
      <c r="ECO41" s="44"/>
      <c r="ECP41" s="44"/>
      <c r="ECQ41" s="44"/>
      <c r="ECR41" s="44"/>
      <c r="ECS41" s="44"/>
      <c r="ECT41" s="44"/>
      <c r="ECU41" s="44"/>
      <c r="ECV41" s="44"/>
      <c r="ECW41" s="44"/>
      <c r="ECX41" s="44"/>
      <c r="ECY41" s="44"/>
      <c r="ECZ41" s="44"/>
      <c r="EDA41" s="44"/>
      <c r="EDB41" s="44"/>
      <c r="EDC41" s="44"/>
      <c r="EDD41" s="44"/>
      <c r="EDE41" s="44"/>
      <c r="EDF41" s="44"/>
      <c r="EDG41" s="44"/>
      <c r="EDH41" s="44"/>
      <c r="EDI41" s="44"/>
      <c r="EDJ41" s="44"/>
      <c r="EDK41" s="44"/>
      <c r="EDL41" s="44"/>
      <c r="EDM41" s="44"/>
      <c r="EDN41" s="44"/>
      <c r="EDO41" s="44"/>
      <c r="EDP41" s="44"/>
      <c r="EDQ41" s="44"/>
      <c r="EDR41" s="44"/>
      <c r="EDS41" s="44"/>
      <c r="EDT41" s="44"/>
      <c r="EDU41" s="44"/>
      <c r="EDV41" s="44"/>
      <c r="EDW41" s="44"/>
      <c r="EDX41" s="44"/>
      <c r="EDY41" s="44"/>
      <c r="EDZ41" s="44"/>
      <c r="EEA41" s="44"/>
      <c r="EEB41" s="44"/>
      <c r="EEC41" s="44"/>
      <c r="EED41" s="44"/>
      <c r="EEE41" s="44"/>
      <c r="EEF41" s="44"/>
      <c r="EEG41" s="44"/>
      <c r="EEH41" s="44"/>
      <c r="EEI41" s="44"/>
      <c r="EEJ41" s="44"/>
      <c r="EEK41" s="44"/>
      <c r="EEL41" s="44"/>
      <c r="EEM41" s="44"/>
      <c r="EEN41" s="44"/>
      <c r="EEO41" s="44"/>
      <c r="EEP41" s="44"/>
      <c r="EEQ41" s="44"/>
      <c r="EER41" s="44"/>
      <c r="EES41" s="44"/>
      <c r="EET41" s="44"/>
      <c r="EEU41" s="44"/>
      <c r="EEV41" s="44"/>
      <c r="EEW41" s="44"/>
      <c r="EEX41" s="44"/>
      <c r="EEY41" s="44"/>
      <c r="EEZ41" s="44"/>
      <c r="EFA41" s="44"/>
      <c r="EFB41" s="44"/>
      <c r="EFC41" s="44"/>
      <c r="EFD41" s="44"/>
      <c r="EFE41" s="44"/>
      <c r="EFF41" s="44"/>
      <c r="EFG41" s="44"/>
      <c r="EFH41" s="44"/>
      <c r="EFI41" s="44"/>
      <c r="EFJ41" s="44"/>
      <c r="EFK41" s="44"/>
      <c r="EFL41" s="44"/>
      <c r="EFM41" s="44"/>
      <c r="EFN41" s="44"/>
      <c r="EFO41" s="44"/>
      <c r="EFP41" s="44"/>
      <c r="EFQ41" s="44"/>
      <c r="EFR41" s="44"/>
      <c r="EFS41" s="44"/>
      <c r="EFT41" s="44"/>
      <c r="EFU41" s="44"/>
      <c r="EFV41" s="44"/>
      <c r="EFW41" s="44"/>
      <c r="EFX41" s="44"/>
      <c r="EFY41" s="44"/>
      <c r="EFZ41" s="44"/>
      <c r="EGA41" s="44"/>
      <c r="EGB41" s="44"/>
      <c r="EGC41" s="44"/>
      <c r="EGD41" s="44"/>
      <c r="EGE41" s="44"/>
      <c r="EGF41" s="44"/>
      <c r="EGG41" s="44"/>
      <c r="EGH41" s="44"/>
      <c r="EGI41" s="44"/>
      <c r="EGJ41" s="44"/>
      <c r="EGK41" s="44"/>
      <c r="EGL41" s="44"/>
      <c r="EGM41" s="44"/>
      <c r="EGN41" s="44"/>
      <c r="EGO41" s="44"/>
      <c r="EGP41" s="44"/>
      <c r="EGQ41" s="44"/>
      <c r="EGR41" s="44"/>
      <c r="EGS41" s="44"/>
      <c r="EGT41" s="44"/>
      <c r="EGU41" s="44"/>
      <c r="EGV41" s="44"/>
      <c r="EGW41" s="44"/>
      <c r="EGX41" s="44"/>
      <c r="EGY41" s="44"/>
      <c r="EGZ41" s="44"/>
      <c r="EHA41" s="44"/>
      <c r="EHB41" s="44"/>
      <c r="EHC41" s="44"/>
      <c r="EHD41" s="44"/>
      <c r="EHE41" s="44"/>
      <c r="EHF41" s="44"/>
      <c r="EHG41" s="44"/>
      <c r="EHH41" s="44"/>
      <c r="EHI41" s="44"/>
      <c r="EHJ41" s="44"/>
      <c r="EHK41" s="44"/>
      <c r="EHL41" s="44"/>
      <c r="EHM41" s="44"/>
      <c r="EHN41" s="44"/>
      <c r="EHO41" s="44"/>
      <c r="EHP41" s="44"/>
      <c r="EHQ41" s="44"/>
      <c r="EHR41" s="44"/>
      <c r="EHS41" s="44"/>
      <c r="EHT41" s="44"/>
      <c r="EHU41" s="44"/>
      <c r="EHV41" s="44"/>
      <c r="EHW41" s="44"/>
      <c r="EHX41" s="44"/>
      <c r="EHY41" s="44"/>
      <c r="EHZ41" s="44"/>
      <c r="EIA41" s="44"/>
      <c r="EIB41" s="44"/>
      <c r="EIC41" s="44"/>
      <c r="EID41" s="44"/>
      <c r="EIE41" s="44"/>
      <c r="EIF41" s="44"/>
      <c r="EIG41" s="44"/>
      <c r="EIH41" s="44"/>
      <c r="EII41" s="44"/>
      <c r="EIJ41" s="44"/>
      <c r="EIK41" s="44"/>
      <c r="EIL41" s="44"/>
      <c r="EIM41" s="44"/>
      <c r="EIN41" s="44"/>
      <c r="EIO41" s="44"/>
      <c r="EIP41" s="44"/>
      <c r="EIQ41" s="44"/>
      <c r="EIR41" s="44"/>
      <c r="EIS41" s="44"/>
      <c r="EIT41" s="44"/>
      <c r="EIU41" s="44"/>
      <c r="EIV41" s="44"/>
      <c r="EIW41" s="44"/>
      <c r="EIX41" s="44"/>
      <c r="EIY41" s="44"/>
      <c r="EIZ41" s="44"/>
      <c r="EJA41" s="44"/>
      <c r="EJB41" s="44"/>
      <c r="EJC41" s="44"/>
      <c r="EJD41" s="44"/>
      <c r="EJE41" s="44"/>
      <c r="EJF41" s="44"/>
      <c r="EJG41" s="44"/>
      <c r="EJH41" s="44"/>
      <c r="EJI41" s="44"/>
      <c r="EJJ41" s="44"/>
      <c r="EJK41" s="44"/>
      <c r="EJL41" s="44"/>
      <c r="EJM41" s="44"/>
      <c r="EJN41" s="44"/>
      <c r="EJO41" s="44"/>
      <c r="EJP41" s="44"/>
      <c r="EJQ41" s="44"/>
      <c r="EJR41" s="44"/>
      <c r="EJS41" s="44"/>
      <c r="EJT41" s="44"/>
      <c r="EJU41" s="44"/>
      <c r="EJV41" s="44"/>
      <c r="EJW41" s="44"/>
      <c r="EJX41" s="44"/>
      <c r="EJY41" s="44"/>
      <c r="EJZ41" s="44"/>
      <c r="EKA41" s="44"/>
      <c r="EKB41" s="44"/>
      <c r="EKC41" s="44"/>
      <c r="EKD41" s="44"/>
      <c r="EKE41" s="44"/>
      <c r="EKF41" s="44"/>
      <c r="EKG41" s="44"/>
      <c r="EKH41" s="44"/>
      <c r="EKI41" s="44"/>
      <c r="EKJ41" s="44"/>
      <c r="EKK41" s="44"/>
      <c r="EKL41" s="44"/>
      <c r="EKM41" s="44"/>
      <c r="EKN41" s="44"/>
      <c r="EKO41" s="44"/>
      <c r="EKP41" s="44"/>
      <c r="EKQ41" s="44"/>
      <c r="EKR41" s="44"/>
      <c r="EKS41" s="44"/>
      <c r="EKT41" s="44"/>
      <c r="EKU41" s="44"/>
      <c r="EKV41" s="44"/>
      <c r="EKW41" s="44"/>
      <c r="EKX41" s="44"/>
      <c r="EKY41" s="44"/>
      <c r="EKZ41" s="44"/>
      <c r="ELA41" s="44"/>
      <c r="ELB41" s="44"/>
      <c r="ELC41" s="44"/>
      <c r="ELD41" s="44"/>
      <c r="ELE41" s="44"/>
      <c r="ELF41" s="44"/>
      <c r="ELG41" s="44"/>
      <c r="ELH41" s="44"/>
      <c r="ELI41" s="44"/>
      <c r="ELJ41" s="44"/>
      <c r="ELK41" s="44"/>
      <c r="ELL41" s="44"/>
      <c r="ELM41" s="44"/>
      <c r="ELN41" s="44"/>
      <c r="ELO41" s="44"/>
      <c r="ELP41" s="44"/>
      <c r="ELQ41" s="44"/>
      <c r="ELR41" s="44"/>
      <c r="ELS41" s="44"/>
      <c r="ELT41" s="44"/>
      <c r="ELU41" s="44"/>
      <c r="ELV41" s="44"/>
      <c r="ELW41" s="44"/>
      <c r="ELX41" s="44"/>
      <c r="ELY41" s="44"/>
      <c r="ELZ41" s="44"/>
      <c r="EMA41" s="44"/>
      <c r="EMB41" s="44"/>
      <c r="EMC41" s="44"/>
      <c r="EMD41" s="44"/>
      <c r="EME41" s="44"/>
      <c r="EMF41" s="44"/>
      <c r="EMG41" s="44"/>
      <c r="EMH41" s="44"/>
      <c r="EMI41" s="44"/>
      <c r="EMJ41" s="44"/>
      <c r="EMK41" s="44"/>
      <c r="EML41" s="44"/>
      <c r="EMM41" s="44"/>
      <c r="EMN41" s="44"/>
      <c r="EMO41" s="44"/>
      <c r="EMP41" s="44"/>
      <c r="EMQ41" s="44"/>
      <c r="EMR41" s="44"/>
      <c r="EMS41" s="44"/>
      <c r="EMT41" s="44"/>
      <c r="EMU41" s="44"/>
      <c r="EMV41" s="44"/>
      <c r="EMW41" s="44"/>
      <c r="EMX41" s="44"/>
      <c r="EMY41" s="44"/>
      <c r="EMZ41" s="44"/>
      <c r="ENA41" s="44"/>
      <c r="ENB41" s="44"/>
      <c r="ENC41" s="44"/>
      <c r="END41" s="44"/>
      <c r="ENE41" s="44"/>
      <c r="ENF41" s="44"/>
      <c r="ENG41" s="44"/>
      <c r="ENH41" s="44"/>
      <c r="ENI41" s="44"/>
      <c r="ENJ41" s="44"/>
      <c r="ENK41" s="44"/>
      <c r="ENL41" s="44"/>
      <c r="ENM41" s="44"/>
      <c r="ENN41" s="44"/>
      <c r="ENO41" s="44"/>
      <c r="ENP41" s="44"/>
      <c r="ENQ41" s="44"/>
      <c r="ENR41" s="44"/>
      <c r="ENS41" s="44"/>
      <c r="ENT41" s="44"/>
      <c r="ENU41" s="44"/>
      <c r="ENV41" s="44"/>
      <c r="ENW41" s="44"/>
      <c r="ENX41" s="44"/>
      <c r="ENY41" s="44"/>
      <c r="ENZ41" s="44"/>
      <c r="EOA41" s="44"/>
      <c r="EOB41" s="44"/>
      <c r="EOC41" s="44"/>
      <c r="EOD41" s="44"/>
      <c r="EOE41" s="44"/>
      <c r="EOF41" s="44"/>
      <c r="EOG41" s="44"/>
      <c r="EOH41" s="44"/>
      <c r="EOI41" s="44"/>
      <c r="EOJ41" s="44"/>
      <c r="EOK41" s="44"/>
      <c r="EOL41" s="44"/>
      <c r="EOM41" s="44"/>
      <c r="EON41" s="44"/>
      <c r="EOO41" s="44"/>
      <c r="EOP41" s="44"/>
      <c r="EOQ41" s="44"/>
      <c r="EOR41" s="44"/>
      <c r="EOS41" s="44"/>
      <c r="EOT41" s="44"/>
      <c r="EOU41" s="44"/>
      <c r="EOV41" s="44"/>
      <c r="EOW41" s="44"/>
      <c r="EOX41" s="44"/>
      <c r="EOY41" s="44"/>
      <c r="EOZ41" s="44"/>
      <c r="EPA41" s="44"/>
      <c r="EPB41" s="44"/>
      <c r="EPC41" s="44"/>
      <c r="EPD41" s="44"/>
      <c r="EPE41" s="44"/>
      <c r="EPF41" s="44"/>
      <c r="EPG41" s="44"/>
      <c r="EPH41" s="44"/>
      <c r="EPI41" s="44"/>
      <c r="EPJ41" s="44"/>
      <c r="EPK41" s="44"/>
      <c r="EPL41" s="44"/>
      <c r="EPM41" s="44"/>
      <c r="EPN41" s="44"/>
      <c r="EPO41" s="44"/>
      <c r="EPP41" s="44"/>
      <c r="EPQ41" s="44"/>
      <c r="EPR41" s="44"/>
      <c r="EPS41" s="44"/>
      <c r="EPT41" s="44"/>
      <c r="EPU41" s="44"/>
      <c r="EPV41" s="44"/>
      <c r="EPW41" s="44"/>
      <c r="EPX41" s="44"/>
      <c r="EPY41" s="44"/>
      <c r="EPZ41" s="44"/>
      <c r="EQA41" s="44"/>
      <c r="EQB41" s="44"/>
      <c r="EQC41" s="44"/>
      <c r="EQD41" s="44"/>
      <c r="EQE41" s="44"/>
      <c r="EQF41" s="44"/>
      <c r="EQG41" s="44"/>
      <c r="EQH41" s="44"/>
      <c r="EQI41" s="44"/>
      <c r="EQJ41" s="44"/>
      <c r="EQK41" s="44"/>
      <c r="EQL41" s="44"/>
      <c r="EQM41" s="44"/>
      <c r="EQN41" s="44"/>
      <c r="EQO41" s="44"/>
      <c r="EQP41" s="44"/>
      <c r="EQQ41" s="44"/>
      <c r="EQR41" s="44"/>
      <c r="EQS41" s="44"/>
      <c r="EQT41" s="44"/>
      <c r="EQU41" s="44"/>
      <c r="EQV41" s="44"/>
      <c r="EQW41" s="44"/>
      <c r="EQX41" s="44"/>
      <c r="EQY41" s="44"/>
      <c r="EQZ41" s="44"/>
      <c r="ERA41" s="44"/>
      <c r="ERB41" s="44"/>
      <c r="ERC41" s="44"/>
      <c r="ERD41" s="44"/>
      <c r="ERE41" s="44"/>
      <c r="ERF41" s="44"/>
      <c r="ERG41" s="44"/>
      <c r="ERH41" s="44"/>
      <c r="ERI41" s="44"/>
      <c r="ERJ41" s="44"/>
      <c r="ERK41" s="44"/>
      <c r="ERL41" s="44"/>
      <c r="ERM41" s="44"/>
      <c r="ERN41" s="44"/>
      <c r="ERO41" s="44"/>
      <c r="ERP41" s="44"/>
      <c r="ERQ41" s="44"/>
      <c r="ERR41" s="44"/>
      <c r="ERS41" s="44"/>
      <c r="ERT41" s="44"/>
      <c r="ERU41" s="44"/>
      <c r="ERV41" s="44"/>
      <c r="ERW41" s="44"/>
      <c r="ERX41" s="44"/>
      <c r="ERY41" s="44"/>
      <c r="ERZ41" s="44"/>
      <c r="ESA41" s="44"/>
      <c r="ESB41" s="44"/>
      <c r="ESC41" s="44"/>
      <c r="ESD41" s="44"/>
      <c r="ESE41" s="44"/>
      <c r="ESF41" s="44"/>
      <c r="ESG41" s="44"/>
      <c r="ESH41" s="44"/>
      <c r="ESI41" s="44"/>
      <c r="ESJ41" s="44"/>
      <c r="ESK41" s="44"/>
      <c r="ESL41" s="44"/>
      <c r="ESM41" s="44"/>
      <c r="ESN41" s="44"/>
      <c r="ESO41" s="44"/>
      <c r="ESP41" s="44"/>
      <c r="ESQ41" s="44"/>
      <c r="ESR41" s="44"/>
      <c r="ESS41" s="44"/>
      <c r="EST41" s="44"/>
      <c r="ESU41" s="44"/>
      <c r="ESV41" s="44"/>
      <c r="ESW41" s="44"/>
      <c r="ESX41" s="44"/>
      <c r="ESY41" s="44"/>
      <c r="ESZ41" s="44"/>
      <c r="ETA41" s="44"/>
      <c r="ETB41" s="44"/>
      <c r="ETC41" s="44"/>
      <c r="ETD41" s="44"/>
      <c r="ETE41" s="44"/>
      <c r="ETF41" s="44"/>
      <c r="ETG41" s="44"/>
      <c r="ETH41" s="44"/>
      <c r="ETI41" s="44"/>
      <c r="ETJ41" s="44"/>
      <c r="ETK41" s="44"/>
      <c r="ETL41" s="44"/>
      <c r="ETM41" s="44"/>
      <c r="ETN41" s="44"/>
      <c r="ETO41" s="44"/>
      <c r="ETP41" s="44"/>
      <c r="ETQ41" s="44"/>
      <c r="ETR41" s="44"/>
      <c r="ETS41" s="44"/>
      <c r="ETT41" s="44"/>
      <c r="ETU41" s="44"/>
      <c r="ETV41" s="44"/>
      <c r="ETW41" s="44"/>
      <c r="ETX41" s="44"/>
      <c r="ETY41" s="44"/>
      <c r="ETZ41" s="44"/>
      <c r="EUA41" s="44"/>
      <c r="EUB41" s="44"/>
      <c r="EUC41" s="44"/>
      <c r="EUD41" s="44"/>
      <c r="EUE41" s="44"/>
      <c r="EUF41" s="44"/>
      <c r="EUG41" s="44"/>
      <c r="EUH41" s="44"/>
      <c r="EUI41" s="44"/>
      <c r="EUJ41" s="44"/>
      <c r="EUK41" s="44"/>
      <c r="EUL41" s="44"/>
      <c r="EUM41" s="44"/>
      <c r="EUN41" s="44"/>
      <c r="EUO41" s="44"/>
      <c r="EUP41" s="44"/>
      <c r="EUQ41" s="44"/>
      <c r="EUR41" s="44"/>
      <c r="EUS41" s="44"/>
      <c r="EUT41" s="44"/>
      <c r="EUU41" s="44"/>
      <c r="EUV41" s="44"/>
      <c r="EUW41" s="44"/>
      <c r="EUX41" s="44"/>
      <c r="EUY41" s="44"/>
      <c r="EUZ41" s="44"/>
      <c r="EVA41" s="44"/>
      <c r="EVB41" s="44"/>
      <c r="EVC41" s="44"/>
      <c r="EVD41" s="44"/>
      <c r="EVE41" s="44"/>
      <c r="EVF41" s="44"/>
      <c r="EVG41" s="44"/>
      <c r="EVH41" s="44"/>
      <c r="EVI41" s="44"/>
      <c r="EVJ41" s="44"/>
      <c r="EVK41" s="44"/>
      <c r="EVL41" s="44"/>
      <c r="EVM41" s="44"/>
      <c r="EVN41" s="44"/>
      <c r="EVO41" s="44"/>
      <c r="EVP41" s="44"/>
      <c r="EVQ41" s="44"/>
      <c r="EVR41" s="44"/>
      <c r="EVS41" s="44"/>
      <c r="EVT41" s="44"/>
      <c r="EVU41" s="44"/>
      <c r="EVV41" s="44"/>
      <c r="EVW41" s="44"/>
      <c r="EVX41" s="44"/>
      <c r="EVY41" s="44"/>
      <c r="EVZ41" s="44"/>
      <c r="EWA41" s="44"/>
      <c r="EWB41" s="44"/>
      <c r="EWC41" s="44"/>
      <c r="EWD41" s="44"/>
      <c r="EWE41" s="44"/>
      <c r="EWF41" s="44"/>
      <c r="EWG41" s="44"/>
      <c r="EWH41" s="44"/>
      <c r="EWI41" s="44"/>
      <c r="EWJ41" s="44"/>
      <c r="EWK41" s="44"/>
      <c r="EWL41" s="44"/>
      <c r="EWM41" s="44"/>
      <c r="EWN41" s="44"/>
      <c r="EWO41" s="44"/>
      <c r="EWP41" s="44"/>
      <c r="EWQ41" s="44"/>
      <c r="EWR41" s="44"/>
      <c r="EWS41" s="44"/>
      <c r="EWT41" s="44"/>
      <c r="EWU41" s="44"/>
      <c r="EWV41" s="44"/>
      <c r="EWW41" s="44"/>
      <c r="EWX41" s="44"/>
      <c r="EWY41" s="44"/>
      <c r="EWZ41" s="44"/>
      <c r="EXA41" s="44"/>
      <c r="EXB41" s="44"/>
      <c r="EXC41" s="44"/>
      <c r="EXD41" s="44"/>
      <c r="EXE41" s="44"/>
      <c r="EXF41" s="44"/>
      <c r="EXG41" s="44"/>
      <c r="EXH41" s="44"/>
      <c r="EXI41" s="44"/>
      <c r="EXJ41" s="44"/>
      <c r="EXK41" s="44"/>
      <c r="EXL41" s="44"/>
      <c r="EXM41" s="44"/>
      <c r="EXN41" s="44"/>
      <c r="EXO41" s="44"/>
      <c r="EXP41" s="44"/>
      <c r="EXQ41" s="44"/>
      <c r="EXR41" s="44"/>
      <c r="EXS41" s="44"/>
      <c r="EXT41" s="44"/>
      <c r="EXU41" s="44"/>
      <c r="EXV41" s="44"/>
      <c r="EXW41" s="44"/>
      <c r="EXX41" s="44"/>
      <c r="EXY41" s="44"/>
      <c r="EXZ41" s="44"/>
      <c r="EYA41" s="44"/>
      <c r="EYB41" s="44"/>
      <c r="EYC41" s="44"/>
      <c r="EYD41" s="44"/>
      <c r="EYE41" s="44"/>
      <c r="EYF41" s="44"/>
      <c r="EYG41" s="44"/>
      <c r="EYH41" s="44"/>
      <c r="EYI41" s="44"/>
      <c r="EYJ41" s="44"/>
      <c r="EYK41" s="44"/>
      <c r="EYL41" s="44"/>
      <c r="EYM41" s="44"/>
      <c r="EYN41" s="44"/>
      <c r="EYO41" s="44"/>
      <c r="EYP41" s="44"/>
      <c r="EYQ41" s="44"/>
      <c r="EYR41" s="44"/>
      <c r="EYS41" s="44"/>
      <c r="EYT41" s="44"/>
      <c r="EYU41" s="44"/>
      <c r="EYV41" s="44"/>
      <c r="EYW41" s="44"/>
      <c r="EYX41" s="44"/>
      <c r="EYY41" s="44"/>
      <c r="EYZ41" s="44"/>
      <c r="EZA41" s="44"/>
      <c r="EZB41" s="44"/>
      <c r="EZC41" s="44"/>
      <c r="EZD41" s="44"/>
      <c r="EZE41" s="44"/>
      <c r="EZF41" s="44"/>
      <c r="EZG41" s="44"/>
      <c r="EZH41" s="44"/>
      <c r="EZI41" s="44"/>
      <c r="EZJ41" s="44"/>
      <c r="EZK41" s="44"/>
      <c r="EZL41" s="44"/>
      <c r="EZM41" s="44"/>
      <c r="EZN41" s="44"/>
      <c r="EZO41" s="44"/>
      <c r="EZP41" s="44"/>
      <c r="EZQ41" s="44"/>
      <c r="EZR41" s="44"/>
      <c r="EZS41" s="44"/>
      <c r="EZT41" s="44"/>
      <c r="EZU41" s="44"/>
      <c r="EZV41" s="44"/>
      <c r="EZW41" s="44"/>
      <c r="EZX41" s="44"/>
      <c r="EZY41" s="44"/>
      <c r="EZZ41" s="44"/>
      <c r="FAA41" s="44"/>
      <c r="FAB41" s="44"/>
      <c r="FAC41" s="44"/>
      <c r="FAD41" s="44"/>
      <c r="FAE41" s="44"/>
      <c r="FAF41" s="44"/>
      <c r="FAG41" s="44"/>
      <c r="FAH41" s="44"/>
      <c r="FAI41" s="44"/>
      <c r="FAJ41" s="44"/>
      <c r="FAK41" s="44"/>
      <c r="FAL41" s="44"/>
      <c r="FAM41" s="44"/>
      <c r="FAN41" s="44"/>
      <c r="FAO41" s="44"/>
      <c r="FAP41" s="44"/>
      <c r="FAQ41" s="44"/>
      <c r="FAR41" s="44"/>
      <c r="FAS41" s="44"/>
      <c r="FAT41" s="44"/>
      <c r="FAU41" s="44"/>
      <c r="FAV41" s="44"/>
      <c r="FAW41" s="44"/>
      <c r="FAX41" s="44"/>
      <c r="FAY41" s="44"/>
      <c r="FAZ41" s="44"/>
      <c r="FBA41" s="44"/>
      <c r="FBB41" s="44"/>
      <c r="FBC41" s="44"/>
      <c r="FBD41" s="44"/>
      <c r="FBE41" s="44"/>
      <c r="FBF41" s="44"/>
      <c r="FBG41" s="44"/>
      <c r="FBH41" s="44"/>
      <c r="FBI41" s="44"/>
      <c r="FBJ41" s="44"/>
      <c r="FBK41" s="44"/>
      <c r="FBL41" s="44"/>
      <c r="FBM41" s="44"/>
      <c r="FBN41" s="44"/>
      <c r="FBO41" s="44"/>
      <c r="FBP41" s="44"/>
      <c r="FBQ41" s="44"/>
      <c r="FBR41" s="44"/>
      <c r="FBS41" s="44"/>
      <c r="FBT41" s="44"/>
      <c r="FBU41" s="44"/>
      <c r="FBV41" s="44"/>
      <c r="FBW41" s="44"/>
      <c r="FBX41" s="44"/>
      <c r="FBY41" s="44"/>
      <c r="FBZ41" s="44"/>
      <c r="FCA41" s="44"/>
      <c r="FCB41" s="44"/>
      <c r="FCC41" s="44"/>
      <c r="FCD41" s="44"/>
      <c r="FCE41" s="44"/>
      <c r="FCF41" s="44"/>
      <c r="FCG41" s="44"/>
      <c r="FCH41" s="44"/>
      <c r="FCI41" s="44"/>
      <c r="FCJ41" s="44"/>
      <c r="FCK41" s="44"/>
      <c r="FCL41" s="44"/>
      <c r="FCM41" s="44"/>
      <c r="FCN41" s="44"/>
      <c r="FCO41" s="44"/>
      <c r="FCP41" s="44"/>
      <c r="FCQ41" s="44"/>
      <c r="FCR41" s="44"/>
      <c r="FCS41" s="44"/>
      <c r="FCT41" s="44"/>
      <c r="FCU41" s="44"/>
      <c r="FCV41" s="44"/>
      <c r="FCW41" s="44"/>
      <c r="FCX41" s="44"/>
      <c r="FCY41" s="44"/>
      <c r="FCZ41" s="44"/>
      <c r="FDA41" s="44"/>
      <c r="FDB41" s="44"/>
      <c r="FDC41" s="44"/>
      <c r="FDD41" s="44"/>
      <c r="FDE41" s="44"/>
      <c r="FDF41" s="44"/>
      <c r="FDG41" s="44"/>
      <c r="FDH41" s="44"/>
      <c r="FDI41" s="44"/>
      <c r="FDJ41" s="44"/>
      <c r="FDK41" s="44"/>
      <c r="FDL41" s="44"/>
      <c r="FDM41" s="44"/>
      <c r="FDN41" s="44"/>
      <c r="FDO41" s="44"/>
      <c r="FDP41" s="44"/>
      <c r="FDQ41" s="44"/>
      <c r="FDR41" s="44"/>
      <c r="FDS41" s="44"/>
      <c r="FDT41" s="44"/>
      <c r="FDU41" s="44"/>
      <c r="FDV41" s="44"/>
      <c r="FDW41" s="44"/>
      <c r="FDX41" s="44"/>
      <c r="FDY41" s="44"/>
      <c r="FDZ41" s="44"/>
      <c r="FEA41" s="44"/>
      <c r="FEB41" s="44"/>
      <c r="FEC41" s="44"/>
      <c r="FED41" s="44"/>
      <c r="FEE41" s="44"/>
      <c r="FEF41" s="44"/>
      <c r="FEG41" s="44"/>
      <c r="FEH41" s="44"/>
      <c r="FEI41" s="44"/>
      <c r="FEJ41" s="44"/>
      <c r="FEK41" s="44"/>
      <c r="FEL41" s="44"/>
      <c r="FEM41" s="44"/>
      <c r="FEN41" s="44"/>
      <c r="FEO41" s="44"/>
      <c r="FEP41" s="44"/>
      <c r="FEQ41" s="44"/>
      <c r="FER41" s="44"/>
      <c r="FES41" s="44"/>
      <c r="FET41" s="44"/>
      <c r="FEU41" s="44"/>
      <c r="FEV41" s="44"/>
      <c r="FEW41" s="44"/>
      <c r="FEX41" s="44"/>
      <c r="FEY41" s="44"/>
      <c r="FEZ41" s="44"/>
      <c r="FFA41" s="44"/>
      <c r="FFB41" s="44"/>
      <c r="FFC41" s="44"/>
      <c r="FFD41" s="44"/>
      <c r="FFE41" s="44"/>
      <c r="FFF41" s="44"/>
      <c r="FFG41" s="44"/>
      <c r="FFH41" s="44"/>
      <c r="FFI41" s="44"/>
      <c r="FFJ41" s="44"/>
      <c r="FFK41" s="44"/>
      <c r="FFL41" s="44"/>
      <c r="FFM41" s="44"/>
      <c r="FFN41" s="44"/>
      <c r="FFO41" s="44"/>
      <c r="FFP41" s="44"/>
      <c r="FFQ41" s="44"/>
      <c r="FFR41" s="44"/>
      <c r="FFS41" s="44"/>
      <c r="FFT41" s="44"/>
      <c r="FFU41" s="44"/>
      <c r="FFV41" s="44"/>
      <c r="FFW41" s="44"/>
      <c r="FFX41" s="44"/>
      <c r="FFY41" s="44"/>
      <c r="FFZ41" s="44"/>
      <c r="FGA41" s="44"/>
      <c r="FGB41" s="44"/>
      <c r="FGC41" s="44"/>
      <c r="FGD41" s="44"/>
      <c r="FGE41" s="44"/>
      <c r="FGF41" s="44"/>
      <c r="FGG41" s="44"/>
      <c r="FGH41" s="44"/>
      <c r="FGI41" s="44"/>
      <c r="FGJ41" s="44"/>
      <c r="FGK41" s="44"/>
      <c r="FGL41" s="44"/>
      <c r="FGM41" s="44"/>
      <c r="FGN41" s="44"/>
      <c r="FGO41" s="44"/>
      <c r="FGP41" s="44"/>
      <c r="FGQ41" s="44"/>
      <c r="FGR41" s="44"/>
      <c r="FGS41" s="44"/>
      <c r="FGT41" s="44"/>
      <c r="FGU41" s="44"/>
      <c r="FGV41" s="44"/>
      <c r="FGW41" s="44"/>
      <c r="FGX41" s="44"/>
      <c r="FGY41" s="44"/>
      <c r="FGZ41" s="44"/>
      <c r="FHA41" s="44"/>
      <c r="FHB41" s="44"/>
      <c r="FHC41" s="44"/>
      <c r="FHD41" s="44"/>
      <c r="FHE41" s="44"/>
      <c r="FHF41" s="44"/>
      <c r="FHG41" s="44"/>
      <c r="FHH41" s="44"/>
      <c r="FHI41" s="44"/>
      <c r="FHJ41" s="44"/>
      <c r="FHK41" s="44"/>
      <c r="FHL41" s="44"/>
      <c r="FHM41" s="44"/>
      <c r="FHN41" s="44"/>
      <c r="FHO41" s="44"/>
      <c r="FHP41" s="44"/>
      <c r="FHQ41" s="44"/>
      <c r="FHR41" s="44"/>
      <c r="FHS41" s="44"/>
      <c r="FHT41" s="44"/>
      <c r="FHU41" s="44"/>
      <c r="FHV41" s="44"/>
      <c r="FHW41" s="44"/>
      <c r="FHX41" s="44"/>
      <c r="FHY41" s="44"/>
      <c r="FHZ41" s="44"/>
      <c r="FIA41" s="44"/>
      <c r="FIB41" s="44"/>
      <c r="FIC41" s="44"/>
      <c r="FID41" s="44"/>
      <c r="FIE41" s="44"/>
      <c r="FIF41" s="44"/>
      <c r="FIG41" s="44"/>
      <c r="FIH41" s="44"/>
      <c r="FII41" s="44"/>
      <c r="FIJ41" s="44"/>
      <c r="FIK41" s="44"/>
      <c r="FIL41" s="44"/>
      <c r="FIM41" s="44"/>
      <c r="FIN41" s="44"/>
      <c r="FIO41" s="44"/>
      <c r="FIP41" s="44"/>
      <c r="FIQ41" s="44"/>
      <c r="FIR41" s="44"/>
      <c r="FIS41" s="44"/>
      <c r="FIT41" s="44"/>
      <c r="FIU41" s="44"/>
      <c r="FIV41" s="44"/>
      <c r="FIW41" s="44"/>
      <c r="FIX41" s="44"/>
      <c r="FIY41" s="44"/>
      <c r="FIZ41" s="44"/>
      <c r="FJA41" s="44"/>
      <c r="FJB41" s="44"/>
      <c r="FJC41" s="44"/>
      <c r="FJD41" s="44"/>
      <c r="FJE41" s="44"/>
      <c r="FJF41" s="44"/>
      <c r="FJG41" s="44"/>
      <c r="FJH41" s="44"/>
      <c r="FJI41" s="44"/>
      <c r="FJJ41" s="44"/>
      <c r="FJK41" s="44"/>
      <c r="FJL41" s="44"/>
      <c r="FJM41" s="44"/>
      <c r="FJN41" s="44"/>
      <c r="FJO41" s="44"/>
      <c r="FJP41" s="44"/>
      <c r="FJQ41" s="44"/>
      <c r="FJR41" s="44"/>
      <c r="FJS41" s="44"/>
      <c r="FJT41" s="44"/>
      <c r="FJU41" s="44"/>
      <c r="FJV41" s="44"/>
      <c r="FJW41" s="44"/>
      <c r="FJX41" s="44"/>
      <c r="FJY41" s="44"/>
      <c r="FJZ41" s="44"/>
      <c r="FKA41" s="44"/>
      <c r="FKB41" s="44"/>
      <c r="FKC41" s="44"/>
      <c r="FKD41" s="44"/>
      <c r="FKE41" s="44"/>
      <c r="FKF41" s="44"/>
      <c r="FKG41" s="44"/>
      <c r="FKH41" s="44"/>
      <c r="FKI41" s="44"/>
      <c r="FKJ41" s="44"/>
      <c r="FKK41" s="44"/>
      <c r="FKL41" s="44"/>
      <c r="FKM41" s="44"/>
      <c r="FKN41" s="44"/>
      <c r="FKO41" s="44"/>
      <c r="FKP41" s="44"/>
      <c r="FKQ41" s="44"/>
    </row>
    <row r="42" spans="1:4359" s="38" customFormat="1" ht="26.25" customHeight="1" x14ac:dyDescent="0.25">
      <c r="A42" s="732"/>
      <c r="B42" s="787"/>
      <c r="C42" s="790" t="s">
        <v>216</v>
      </c>
      <c r="D42" s="791" t="s">
        <v>144</v>
      </c>
      <c r="E42" s="791"/>
      <c r="F42" s="332" t="s">
        <v>22</v>
      </c>
      <c r="G42" s="224"/>
      <c r="H42" s="224"/>
      <c r="I42" s="224"/>
      <c r="J42" s="224">
        <v>0.33</v>
      </c>
      <c r="K42" s="224">
        <v>0.33</v>
      </c>
      <c r="L42" s="224">
        <v>0.34</v>
      </c>
      <c r="M42" s="224"/>
      <c r="N42" s="224"/>
      <c r="O42" s="224"/>
      <c r="P42" s="224"/>
      <c r="Q42" s="224"/>
      <c r="R42" s="224"/>
      <c r="S42" s="334">
        <f t="shared" si="6"/>
        <v>1</v>
      </c>
      <c r="T42" s="802"/>
      <c r="U42" s="744">
        <f>1.75%</f>
        <v>1.7500000000000002E-2</v>
      </c>
      <c r="V42" s="799" t="s">
        <v>319</v>
      </c>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c r="GZ42" s="44"/>
      <c r="HA42" s="44"/>
      <c r="HB42" s="44"/>
      <c r="HC42" s="44"/>
      <c r="HD42" s="44"/>
      <c r="HE42" s="44"/>
      <c r="HF42" s="44"/>
      <c r="HG42" s="44"/>
      <c r="HH42" s="44"/>
      <c r="HI42" s="44"/>
      <c r="HJ42" s="44"/>
      <c r="HK42" s="44"/>
      <c r="HL42" s="44"/>
      <c r="HM42" s="44"/>
      <c r="HN42" s="44"/>
      <c r="HO42" s="44"/>
      <c r="HP42" s="44"/>
      <c r="HQ42" s="44"/>
      <c r="HR42" s="44"/>
      <c r="HS42" s="44"/>
      <c r="HT42" s="44"/>
      <c r="HU42" s="44"/>
      <c r="HV42" s="44"/>
      <c r="HW42" s="44"/>
      <c r="HX42" s="44"/>
      <c r="HY42" s="44"/>
      <c r="HZ42" s="44"/>
      <c r="IA42" s="44"/>
      <c r="IB42" s="44"/>
      <c r="IC42" s="44"/>
      <c r="ID42" s="44"/>
      <c r="IE42" s="44"/>
      <c r="IF42" s="44"/>
      <c r="IG42" s="44"/>
      <c r="IH42" s="44"/>
      <c r="II42" s="44"/>
      <c r="IJ42" s="44"/>
      <c r="IK42" s="44"/>
      <c r="IL42" s="44"/>
      <c r="IM42" s="44"/>
      <c r="IN42" s="44"/>
      <c r="IO42" s="44"/>
      <c r="IP42" s="44"/>
      <c r="IQ42" s="44"/>
      <c r="IR42" s="44"/>
      <c r="IS42" s="44"/>
      <c r="IT42" s="44"/>
      <c r="IU42" s="44"/>
      <c r="IV42" s="44"/>
      <c r="IW42" s="44"/>
      <c r="IX42" s="44"/>
      <c r="IY42" s="44"/>
      <c r="IZ42" s="44"/>
      <c r="JA42" s="44"/>
      <c r="JB42" s="44"/>
      <c r="JC42" s="44"/>
      <c r="JD42" s="44"/>
      <c r="JE42" s="44"/>
      <c r="JF42" s="44"/>
      <c r="JG42" s="44"/>
      <c r="JH42" s="44"/>
      <c r="JI42" s="44"/>
      <c r="JJ42" s="44"/>
      <c r="JK42" s="44"/>
      <c r="JL42" s="44"/>
      <c r="JM42" s="44"/>
      <c r="JN42" s="44"/>
      <c r="JO42" s="44"/>
      <c r="JP42" s="44"/>
      <c r="JQ42" s="44"/>
      <c r="JR42" s="44"/>
      <c r="JS42" s="44"/>
      <c r="JT42" s="44"/>
      <c r="JU42" s="44"/>
      <c r="JV42" s="44"/>
      <c r="JW42" s="44"/>
      <c r="JX42" s="44"/>
      <c r="JY42" s="44"/>
      <c r="JZ42" s="44"/>
      <c r="KA42" s="44"/>
      <c r="KB42" s="44"/>
      <c r="KC42" s="44"/>
      <c r="KD42" s="44"/>
      <c r="KE42" s="44"/>
      <c r="KF42" s="44"/>
      <c r="KG42" s="44"/>
      <c r="KH42" s="44"/>
      <c r="KI42" s="44"/>
      <c r="KJ42" s="44"/>
      <c r="KK42" s="44"/>
      <c r="KL42" s="44"/>
      <c r="KM42" s="44"/>
      <c r="KN42" s="44"/>
      <c r="KO42" s="44"/>
      <c r="KP42" s="44"/>
      <c r="KQ42" s="44"/>
      <c r="KR42" s="44"/>
      <c r="KS42" s="44"/>
      <c r="KT42" s="44"/>
      <c r="KU42" s="44"/>
      <c r="KV42" s="44"/>
      <c r="KW42" s="44"/>
      <c r="KX42" s="44"/>
      <c r="KY42" s="44"/>
      <c r="KZ42" s="44"/>
      <c r="LA42" s="44"/>
      <c r="LB42" s="44"/>
      <c r="LC42" s="44"/>
      <c r="LD42" s="44"/>
      <c r="LE42" s="44"/>
      <c r="LF42" s="44"/>
      <c r="LG42" s="44"/>
      <c r="LH42" s="44"/>
      <c r="LI42" s="44"/>
      <c r="LJ42" s="44"/>
      <c r="LK42" s="44"/>
      <c r="LL42" s="44"/>
      <c r="LM42" s="44"/>
      <c r="LN42" s="44"/>
      <c r="LO42" s="44"/>
      <c r="LP42" s="44"/>
      <c r="LQ42" s="44"/>
      <c r="LR42" s="44"/>
      <c r="LS42" s="44"/>
      <c r="LT42" s="44"/>
      <c r="LU42" s="44"/>
      <c r="LV42" s="44"/>
      <c r="LW42" s="44"/>
      <c r="LX42" s="44"/>
      <c r="LY42" s="44"/>
      <c r="LZ42" s="44"/>
      <c r="MA42" s="44"/>
      <c r="MB42" s="44"/>
      <c r="MC42" s="44"/>
      <c r="MD42" s="44"/>
      <c r="ME42" s="44"/>
      <c r="MF42" s="44"/>
      <c r="MG42" s="44"/>
      <c r="MH42" s="44"/>
      <c r="MI42" s="44"/>
      <c r="MJ42" s="44"/>
      <c r="MK42" s="44"/>
      <c r="ML42" s="44"/>
      <c r="MM42" s="44"/>
      <c r="MN42" s="44"/>
      <c r="MO42" s="44"/>
      <c r="MP42" s="44"/>
      <c r="MQ42" s="44"/>
      <c r="MR42" s="44"/>
      <c r="MS42" s="44"/>
      <c r="MT42" s="44"/>
      <c r="MU42" s="44"/>
      <c r="MV42" s="44"/>
      <c r="MW42" s="44"/>
      <c r="MX42" s="44"/>
      <c r="MY42" s="44"/>
      <c r="MZ42" s="44"/>
      <c r="NA42" s="44"/>
      <c r="NB42" s="44"/>
      <c r="NC42" s="44"/>
      <c r="ND42" s="44"/>
      <c r="NE42" s="44"/>
      <c r="NF42" s="44"/>
      <c r="NG42" s="44"/>
      <c r="NH42" s="44"/>
      <c r="NI42" s="44"/>
      <c r="NJ42" s="44"/>
      <c r="NK42" s="44"/>
      <c r="NL42" s="44"/>
      <c r="NM42" s="44"/>
      <c r="NN42" s="44"/>
      <c r="NO42" s="44"/>
      <c r="NP42" s="44"/>
      <c r="NQ42" s="44"/>
      <c r="NR42" s="44"/>
      <c r="NS42" s="44"/>
      <c r="NT42" s="44"/>
      <c r="NU42" s="44"/>
      <c r="NV42" s="44"/>
      <c r="NW42" s="44"/>
      <c r="NX42" s="44"/>
      <c r="NY42" s="44"/>
      <c r="NZ42" s="44"/>
      <c r="OA42" s="44"/>
      <c r="OB42" s="44"/>
      <c r="OC42" s="44"/>
      <c r="OD42" s="44"/>
      <c r="OE42" s="44"/>
      <c r="OF42" s="44"/>
      <c r="OG42" s="44"/>
      <c r="OH42" s="44"/>
      <c r="OI42" s="44"/>
      <c r="OJ42" s="44"/>
      <c r="OK42" s="44"/>
      <c r="OL42" s="44"/>
      <c r="OM42" s="44"/>
      <c r="ON42" s="44"/>
      <c r="OO42" s="44"/>
      <c r="OP42" s="44"/>
      <c r="OQ42" s="44"/>
      <c r="OR42" s="44"/>
      <c r="OS42" s="44"/>
      <c r="OT42" s="44"/>
      <c r="OU42" s="44"/>
      <c r="OV42" s="44"/>
      <c r="OW42" s="44"/>
      <c r="OX42" s="44"/>
      <c r="OY42" s="44"/>
      <c r="OZ42" s="44"/>
      <c r="PA42" s="44"/>
      <c r="PB42" s="44"/>
      <c r="PC42" s="44"/>
      <c r="PD42" s="44"/>
      <c r="PE42" s="44"/>
      <c r="PF42" s="44"/>
      <c r="PG42" s="44"/>
      <c r="PH42" s="44"/>
      <c r="PI42" s="44"/>
      <c r="PJ42" s="44"/>
      <c r="PK42" s="44"/>
      <c r="PL42" s="44"/>
      <c r="PM42" s="44"/>
      <c r="PN42" s="44"/>
      <c r="PO42" s="44"/>
      <c r="PP42" s="44"/>
      <c r="PQ42" s="44"/>
      <c r="PR42" s="44"/>
      <c r="PS42" s="44"/>
      <c r="PT42" s="44"/>
      <c r="PU42" s="44"/>
      <c r="PV42" s="44"/>
      <c r="PW42" s="44"/>
      <c r="PX42" s="44"/>
      <c r="PY42" s="44"/>
      <c r="PZ42" s="44"/>
      <c r="QA42" s="44"/>
      <c r="QB42" s="44"/>
      <c r="QC42" s="44"/>
      <c r="QD42" s="44"/>
      <c r="QE42" s="44"/>
      <c r="QF42" s="44"/>
      <c r="QG42" s="44"/>
      <c r="QH42" s="44"/>
      <c r="QI42" s="44"/>
      <c r="QJ42" s="44"/>
      <c r="QK42" s="44"/>
      <c r="QL42" s="44"/>
      <c r="QM42" s="44"/>
      <c r="QN42" s="44"/>
      <c r="QO42" s="44"/>
      <c r="QP42" s="44"/>
      <c r="QQ42" s="44"/>
      <c r="QR42" s="44"/>
      <c r="QS42" s="44"/>
      <c r="QT42" s="44"/>
      <c r="QU42" s="44"/>
      <c r="QV42" s="44"/>
      <c r="QW42" s="44"/>
      <c r="QX42" s="44"/>
      <c r="QY42" s="44"/>
      <c r="QZ42" s="44"/>
      <c r="RA42" s="44"/>
      <c r="RB42" s="44"/>
      <c r="RC42" s="44"/>
      <c r="RD42" s="44"/>
      <c r="RE42" s="44"/>
      <c r="RF42" s="44"/>
      <c r="RG42" s="44"/>
      <c r="RH42" s="44"/>
      <c r="RI42" s="44"/>
      <c r="RJ42" s="44"/>
      <c r="RK42" s="44"/>
      <c r="RL42" s="44"/>
      <c r="RM42" s="44"/>
      <c r="RN42" s="44"/>
      <c r="RO42" s="44"/>
      <c r="RP42" s="44"/>
      <c r="RQ42" s="44"/>
      <c r="RR42" s="44"/>
      <c r="RS42" s="44"/>
      <c r="RT42" s="44"/>
      <c r="RU42" s="44"/>
      <c r="RV42" s="44"/>
      <c r="RW42" s="44"/>
      <c r="RX42" s="44"/>
      <c r="RY42" s="44"/>
      <c r="RZ42" s="44"/>
      <c r="SA42" s="44"/>
      <c r="SB42" s="44"/>
      <c r="SC42" s="44"/>
      <c r="SD42" s="44"/>
      <c r="SE42" s="44"/>
      <c r="SF42" s="44"/>
      <c r="SG42" s="44"/>
      <c r="SH42" s="44"/>
      <c r="SI42" s="44"/>
      <c r="SJ42" s="44"/>
      <c r="SK42" s="44"/>
      <c r="SL42" s="44"/>
      <c r="SM42" s="44"/>
      <c r="SN42" s="44"/>
      <c r="SO42" s="44"/>
      <c r="SP42" s="44"/>
      <c r="SQ42" s="44"/>
      <c r="SR42" s="44"/>
      <c r="SS42" s="44"/>
      <c r="ST42" s="44"/>
      <c r="SU42" s="44"/>
      <c r="SV42" s="44"/>
      <c r="SW42" s="44"/>
      <c r="SX42" s="44"/>
      <c r="SY42" s="44"/>
      <c r="SZ42" s="44"/>
      <c r="TA42" s="44"/>
      <c r="TB42" s="44"/>
      <c r="TC42" s="44"/>
      <c r="TD42" s="44"/>
      <c r="TE42" s="44"/>
      <c r="TF42" s="44"/>
      <c r="TG42" s="44"/>
      <c r="TH42" s="44"/>
      <c r="TI42" s="44"/>
      <c r="TJ42" s="44"/>
      <c r="TK42" s="44"/>
      <c r="TL42" s="44"/>
      <c r="TM42" s="44"/>
      <c r="TN42" s="44"/>
      <c r="TO42" s="44"/>
      <c r="TP42" s="44"/>
      <c r="TQ42" s="44"/>
      <c r="TR42" s="44"/>
      <c r="TS42" s="44"/>
      <c r="TT42" s="44"/>
      <c r="TU42" s="44"/>
      <c r="TV42" s="44"/>
      <c r="TW42" s="44"/>
      <c r="TX42" s="44"/>
      <c r="TY42" s="44"/>
      <c r="TZ42" s="44"/>
      <c r="UA42" s="44"/>
      <c r="UB42" s="44"/>
      <c r="UC42" s="44"/>
      <c r="UD42" s="44"/>
      <c r="UE42" s="44"/>
      <c r="UF42" s="44"/>
      <c r="UG42" s="44"/>
      <c r="UH42" s="44"/>
      <c r="UI42" s="44"/>
      <c r="UJ42" s="44"/>
      <c r="UK42" s="44"/>
      <c r="UL42" s="44"/>
      <c r="UM42" s="44"/>
      <c r="UN42" s="44"/>
      <c r="UO42" s="44"/>
      <c r="UP42" s="44"/>
      <c r="UQ42" s="44"/>
      <c r="UR42" s="44"/>
      <c r="US42" s="44"/>
      <c r="UT42" s="44"/>
      <c r="UU42" s="44"/>
      <c r="UV42" s="44"/>
      <c r="UW42" s="44"/>
      <c r="UX42" s="44"/>
      <c r="UY42" s="44"/>
      <c r="UZ42" s="44"/>
      <c r="VA42" s="44"/>
      <c r="VB42" s="44"/>
      <c r="VC42" s="44"/>
      <c r="VD42" s="44"/>
      <c r="VE42" s="44"/>
      <c r="VF42" s="44"/>
      <c r="VG42" s="44"/>
      <c r="VH42" s="44"/>
      <c r="VI42" s="44"/>
      <c r="VJ42" s="44"/>
      <c r="VK42" s="44"/>
      <c r="VL42" s="44"/>
      <c r="VM42" s="44"/>
      <c r="VN42" s="44"/>
      <c r="VO42" s="44"/>
      <c r="VP42" s="44"/>
      <c r="VQ42" s="44"/>
      <c r="VR42" s="44"/>
      <c r="VS42" s="44"/>
      <c r="VT42" s="44"/>
      <c r="VU42" s="44"/>
      <c r="VV42" s="44"/>
      <c r="VW42" s="44"/>
      <c r="VX42" s="44"/>
      <c r="VY42" s="44"/>
      <c r="VZ42" s="44"/>
      <c r="WA42" s="44"/>
      <c r="WB42" s="44"/>
      <c r="WC42" s="44"/>
      <c r="WD42" s="44"/>
      <c r="WE42" s="44"/>
      <c r="WF42" s="44"/>
      <c r="WG42" s="44"/>
      <c r="WH42" s="44"/>
      <c r="WI42" s="44"/>
      <c r="WJ42" s="44"/>
      <c r="WK42" s="44"/>
      <c r="WL42" s="44"/>
      <c r="WM42" s="44"/>
      <c r="WN42" s="44"/>
      <c r="WO42" s="44"/>
      <c r="WP42" s="44"/>
      <c r="WQ42" s="44"/>
      <c r="WR42" s="44"/>
      <c r="WS42" s="44"/>
      <c r="WT42" s="44"/>
      <c r="WU42" s="44"/>
      <c r="WV42" s="44"/>
      <c r="WW42" s="44"/>
      <c r="WX42" s="44"/>
      <c r="WY42" s="44"/>
      <c r="WZ42" s="44"/>
      <c r="XA42" s="44"/>
      <c r="XB42" s="44"/>
      <c r="XC42" s="44"/>
      <c r="XD42" s="44"/>
      <c r="XE42" s="44"/>
      <c r="XF42" s="44"/>
      <c r="XG42" s="44"/>
      <c r="XH42" s="44"/>
      <c r="XI42" s="44"/>
      <c r="XJ42" s="44"/>
      <c r="XK42" s="44"/>
      <c r="XL42" s="44"/>
      <c r="XM42" s="44"/>
      <c r="XN42" s="44"/>
      <c r="XO42" s="44"/>
      <c r="XP42" s="44"/>
      <c r="XQ42" s="44"/>
      <c r="XR42" s="44"/>
      <c r="XS42" s="44"/>
      <c r="XT42" s="44"/>
      <c r="XU42" s="44"/>
      <c r="XV42" s="44"/>
      <c r="XW42" s="44"/>
      <c r="XX42" s="44"/>
      <c r="XY42" s="44"/>
      <c r="XZ42" s="44"/>
      <c r="YA42" s="44"/>
      <c r="YB42" s="44"/>
      <c r="YC42" s="44"/>
      <c r="YD42" s="44"/>
      <c r="YE42" s="44"/>
      <c r="YF42" s="44"/>
      <c r="YG42" s="44"/>
      <c r="YH42" s="44"/>
      <c r="YI42" s="44"/>
      <c r="YJ42" s="44"/>
      <c r="YK42" s="44"/>
      <c r="YL42" s="44"/>
      <c r="YM42" s="44"/>
      <c r="YN42" s="44"/>
      <c r="YO42" s="44"/>
      <c r="YP42" s="44"/>
      <c r="YQ42" s="44"/>
      <c r="YR42" s="44"/>
      <c r="YS42" s="44"/>
      <c r="YT42" s="44"/>
      <c r="YU42" s="44"/>
      <c r="YV42" s="44"/>
      <c r="YW42" s="44"/>
      <c r="YX42" s="44"/>
      <c r="YY42" s="44"/>
      <c r="YZ42" s="44"/>
      <c r="ZA42" s="44"/>
      <c r="ZB42" s="44"/>
      <c r="ZC42" s="44"/>
      <c r="ZD42" s="44"/>
      <c r="ZE42" s="44"/>
      <c r="ZF42" s="44"/>
      <c r="ZG42" s="44"/>
      <c r="ZH42" s="44"/>
      <c r="ZI42" s="44"/>
      <c r="ZJ42" s="44"/>
      <c r="ZK42" s="44"/>
      <c r="ZL42" s="44"/>
      <c r="ZM42" s="44"/>
      <c r="ZN42" s="44"/>
      <c r="ZO42" s="44"/>
      <c r="ZP42" s="44"/>
      <c r="ZQ42" s="44"/>
      <c r="ZR42" s="44"/>
      <c r="ZS42" s="44"/>
      <c r="ZT42" s="44"/>
      <c r="ZU42" s="44"/>
      <c r="ZV42" s="44"/>
      <c r="ZW42" s="44"/>
      <c r="ZX42" s="44"/>
      <c r="ZY42" s="44"/>
      <c r="ZZ42" s="44"/>
      <c r="AAA42" s="44"/>
      <c r="AAB42" s="44"/>
      <c r="AAC42" s="44"/>
      <c r="AAD42" s="44"/>
      <c r="AAE42" s="44"/>
      <c r="AAF42" s="44"/>
      <c r="AAG42" s="44"/>
      <c r="AAH42" s="44"/>
      <c r="AAI42" s="44"/>
      <c r="AAJ42" s="44"/>
      <c r="AAK42" s="44"/>
      <c r="AAL42" s="44"/>
      <c r="AAM42" s="44"/>
      <c r="AAN42" s="44"/>
      <c r="AAO42" s="44"/>
      <c r="AAP42" s="44"/>
      <c r="AAQ42" s="44"/>
      <c r="AAR42" s="44"/>
      <c r="AAS42" s="44"/>
      <c r="AAT42" s="44"/>
      <c r="AAU42" s="44"/>
      <c r="AAV42" s="44"/>
      <c r="AAW42" s="44"/>
      <c r="AAX42" s="44"/>
      <c r="AAY42" s="44"/>
      <c r="AAZ42" s="44"/>
      <c r="ABA42" s="44"/>
      <c r="ABB42" s="44"/>
      <c r="ABC42" s="44"/>
      <c r="ABD42" s="44"/>
      <c r="ABE42" s="44"/>
      <c r="ABF42" s="44"/>
      <c r="ABG42" s="44"/>
      <c r="ABH42" s="44"/>
      <c r="ABI42" s="44"/>
      <c r="ABJ42" s="44"/>
      <c r="ABK42" s="44"/>
      <c r="ABL42" s="44"/>
      <c r="ABM42" s="44"/>
      <c r="ABN42" s="44"/>
      <c r="ABO42" s="44"/>
      <c r="ABP42" s="44"/>
      <c r="ABQ42" s="44"/>
      <c r="ABR42" s="44"/>
      <c r="ABS42" s="44"/>
      <c r="ABT42" s="44"/>
      <c r="ABU42" s="44"/>
      <c r="ABV42" s="44"/>
      <c r="ABW42" s="44"/>
      <c r="ABX42" s="44"/>
      <c r="ABY42" s="44"/>
      <c r="ABZ42" s="44"/>
      <c r="ACA42" s="44"/>
      <c r="ACB42" s="44"/>
      <c r="ACC42" s="44"/>
      <c r="ACD42" s="44"/>
      <c r="ACE42" s="44"/>
      <c r="ACF42" s="44"/>
      <c r="ACG42" s="44"/>
      <c r="ACH42" s="44"/>
      <c r="ACI42" s="44"/>
      <c r="ACJ42" s="44"/>
      <c r="ACK42" s="44"/>
      <c r="ACL42" s="44"/>
      <c r="ACM42" s="44"/>
      <c r="ACN42" s="44"/>
      <c r="ACO42" s="44"/>
      <c r="ACP42" s="44"/>
      <c r="ACQ42" s="44"/>
      <c r="ACR42" s="44"/>
      <c r="ACS42" s="44"/>
      <c r="ACT42" s="44"/>
      <c r="ACU42" s="44"/>
      <c r="ACV42" s="44"/>
      <c r="ACW42" s="44"/>
      <c r="ACX42" s="44"/>
      <c r="ACY42" s="44"/>
      <c r="ACZ42" s="44"/>
      <c r="ADA42" s="44"/>
      <c r="ADB42" s="44"/>
      <c r="ADC42" s="44"/>
      <c r="ADD42" s="44"/>
      <c r="ADE42" s="44"/>
      <c r="ADF42" s="44"/>
      <c r="ADG42" s="44"/>
      <c r="ADH42" s="44"/>
      <c r="ADI42" s="44"/>
      <c r="ADJ42" s="44"/>
      <c r="ADK42" s="44"/>
      <c r="ADL42" s="44"/>
      <c r="ADM42" s="44"/>
      <c r="ADN42" s="44"/>
      <c r="ADO42" s="44"/>
      <c r="ADP42" s="44"/>
      <c r="ADQ42" s="44"/>
      <c r="ADR42" s="44"/>
      <c r="ADS42" s="44"/>
      <c r="ADT42" s="44"/>
      <c r="ADU42" s="44"/>
      <c r="ADV42" s="44"/>
      <c r="ADW42" s="44"/>
      <c r="ADX42" s="44"/>
      <c r="ADY42" s="44"/>
      <c r="ADZ42" s="44"/>
      <c r="AEA42" s="44"/>
      <c r="AEB42" s="44"/>
      <c r="AEC42" s="44"/>
      <c r="AED42" s="44"/>
      <c r="AEE42" s="44"/>
      <c r="AEF42" s="44"/>
      <c r="AEG42" s="44"/>
      <c r="AEH42" s="44"/>
      <c r="AEI42" s="44"/>
      <c r="AEJ42" s="44"/>
      <c r="AEK42" s="44"/>
      <c r="AEL42" s="44"/>
      <c r="AEM42" s="44"/>
      <c r="AEN42" s="44"/>
      <c r="AEO42" s="44"/>
      <c r="AEP42" s="44"/>
      <c r="AEQ42" s="44"/>
      <c r="AER42" s="44"/>
      <c r="AES42" s="44"/>
      <c r="AET42" s="44"/>
      <c r="AEU42" s="44"/>
      <c r="AEV42" s="44"/>
      <c r="AEW42" s="44"/>
      <c r="AEX42" s="44"/>
      <c r="AEY42" s="44"/>
      <c r="AEZ42" s="44"/>
      <c r="AFA42" s="44"/>
      <c r="AFB42" s="44"/>
      <c r="AFC42" s="44"/>
      <c r="AFD42" s="44"/>
      <c r="AFE42" s="44"/>
      <c r="AFF42" s="44"/>
      <c r="AFG42" s="44"/>
      <c r="AFH42" s="44"/>
      <c r="AFI42" s="44"/>
      <c r="AFJ42" s="44"/>
      <c r="AFK42" s="44"/>
      <c r="AFL42" s="44"/>
      <c r="AFM42" s="44"/>
      <c r="AFN42" s="44"/>
      <c r="AFO42" s="44"/>
      <c r="AFP42" s="44"/>
      <c r="AFQ42" s="44"/>
      <c r="AFR42" s="44"/>
      <c r="AFS42" s="44"/>
      <c r="AFT42" s="44"/>
      <c r="AFU42" s="44"/>
      <c r="AFV42" s="44"/>
      <c r="AFW42" s="44"/>
      <c r="AFX42" s="44"/>
      <c r="AFY42" s="44"/>
      <c r="AFZ42" s="44"/>
      <c r="AGA42" s="44"/>
      <c r="AGB42" s="44"/>
      <c r="AGC42" s="44"/>
      <c r="AGD42" s="44"/>
      <c r="AGE42" s="44"/>
      <c r="AGF42" s="44"/>
      <c r="AGG42" s="44"/>
      <c r="AGH42" s="44"/>
      <c r="AGI42" s="44"/>
      <c r="AGJ42" s="44"/>
      <c r="AGK42" s="44"/>
      <c r="AGL42" s="44"/>
      <c r="AGM42" s="44"/>
      <c r="AGN42" s="44"/>
      <c r="AGO42" s="44"/>
      <c r="AGP42" s="44"/>
      <c r="AGQ42" s="44"/>
      <c r="AGR42" s="44"/>
      <c r="AGS42" s="44"/>
      <c r="AGT42" s="44"/>
      <c r="AGU42" s="44"/>
      <c r="AGV42" s="44"/>
      <c r="AGW42" s="44"/>
      <c r="AGX42" s="44"/>
      <c r="AGY42" s="44"/>
      <c r="AGZ42" s="44"/>
      <c r="AHA42" s="44"/>
      <c r="AHB42" s="44"/>
      <c r="AHC42" s="44"/>
      <c r="AHD42" s="44"/>
      <c r="AHE42" s="44"/>
      <c r="AHF42" s="44"/>
      <c r="AHG42" s="44"/>
      <c r="AHH42" s="44"/>
      <c r="AHI42" s="44"/>
      <c r="AHJ42" s="44"/>
      <c r="AHK42" s="44"/>
      <c r="AHL42" s="44"/>
      <c r="AHM42" s="44"/>
      <c r="AHN42" s="44"/>
      <c r="AHO42" s="44"/>
      <c r="AHP42" s="44"/>
      <c r="AHQ42" s="44"/>
      <c r="AHR42" s="44"/>
      <c r="AHS42" s="44"/>
      <c r="AHT42" s="44"/>
      <c r="AHU42" s="44"/>
      <c r="AHV42" s="44"/>
      <c r="AHW42" s="44"/>
      <c r="AHX42" s="44"/>
      <c r="AHY42" s="44"/>
      <c r="AHZ42" s="44"/>
      <c r="AIA42" s="44"/>
      <c r="AIB42" s="44"/>
      <c r="AIC42" s="44"/>
      <c r="AID42" s="44"/>
      <c r="AIE42" s="44"/>
      <c r="AIF42" s="44"/>
      <c r="AIG42" s="44"/>
      <c r="AIH42" s="44"/>
      <c r="AII42" s="44"/>
      <c r="AIJ42" s="44"/>
      <c r="AIK42" s="44"/>
      <c r="AIL42" s="44"/>
      <c r="AIM42" s="44"/>
      <c r="AIN42" s="44"/>
      <c r="AIO42" s="44"/>
      <c r="AIP42" s="44"/>
      <c r="AIQ42" s="44"/>
      <c r="AIR42" s="44"/>
      <c r="AIS42" s="44"/>
      <c r="AIT42" s="44"/>
      <c r="AIU42" s="44"/>
      <c r="AIV42" s="44"/>
      <c r="AIW42" s="44"/>
      <c r="AIX42" s="44"/>
      <c r="AIY42" s="44"/>
      <c r="AIZ42" s="44"/>
      <c r="AJA42" s="44"/>
      <c r="AJB42" s="44"/>
      <c r="AJC42" s="44"/>
      <c r="AJD42" s="44"/>
      <c r="AJE42" s="44"/>
      <c r="AJF42" s="44"/>
      <c r="AJG42" s="44"/>
      <c r="AJH42" s="44"/>
      <c r="AJI42" s="44"/>
      <c r="AJJ42" s="44"/>
      <c r="AJK42" s="44"/>
      <c r="AJL42" s="44"/>
      <c r="AJM42" s="44"/>
      <c r="AJN42" s="44"/>
      <c r="AJO42" s="44"/>
      <c r="AJP42" s="44"/>
      <c r="AJQ42" s="44"/>
      <c r="AJR42" s="44"/>
      <c r="AJS42" s="44"/>
      <c r="AJT42" s="44"/>
      <c r="AJU42" s="44"/>
      <c r="AJV42" s="44"/>
      <c r="AJW42" s="44"/>
      <c r="AJX42" s="44"/>
      <c r="AJY42" s="44"/>
      <c r="AJZ42" s="44"/>
      <c r="AKA42" s="44"/>
      <c r="AKB42" s="44"/>
      <c r="AKC42" s="44"/>
      <c r="AKD42" s="44"/>
      <c r="AKE42" s="44"/>
      <c r="AKF42" s="44"/>
      <c r="AKG42" s="44"/>
      <c r="AKH42" s="44"/>
      <c r="AKI42" s="44"/>
      <c r="AKJ42" s="44"/>
      <c r="AKK42" s="44"/>
      <c r="AKL42" s="44"/>
      <c r="AKM42" s="44"/>
      <c r="AKN42" s="44"/>
      <c r="AKO42" s="44"/>
      <c r="AKP42" s="44"/>
      <c r="AKQ42" s="44"/>
      <c r="AKR42" s="44"/>
      <c r="AKS42" s="44"/>
      <c r="AKT42" s="44"/>
      <c r="AKU42" s="44"/>
      <c r="AKV42" s="44"/>
      <c r="AKW42" s="44"/>
      <c r="AKX42" s="44"/>
      <c r="AKY42" s="44"/>
      <c r="AKZ42" s="44"/>
      <c r="ALA42" s="44"/>
      <c r="ALB42" s="44"/>
      <c r="ALC42" s="44"/>
      <c r="ALD42" s="44"/>
      <c r="ALE42" s="44"/>
      <c r="ALF42" s="44"/>
      <c r="ALG42" s="44"/>
      <c r="ALH42" s="44"/>
      <c r="ALI42" s="44"/>
      <c r="ALJ42" s="44"/>
      <c r="ALK42" s="44"/>
      <c r="ALL42" s="44"/>
      <c r="ALM42" s="44"/>
      <c r="ALN42" s="44"/>
      <c r="ALO42" s="44"/>
      <c r="ALP42" s="44"/>
      <c r="ALQ42" s="44"/>
      <c r="ALR42" s="44"/>
      <c r="ALS42" s="44"/>
      <c r="ALT42" s="44"/>
      <c r="ALU42" s="44"/>
      <c r="ALV42" s="44"/>
      <c r="ALW42" s="44"/>
      <c r="ALX42" s="44"/>
      <c r="ALY42" s="44"/>
      <c r="ALZ42" s="44"/>
      <c r="AMA42" s="44"/>
      <c r="AMB42" s="44"/>
      <c r="AMC42" s="44"/>
      <c r="AMD42" s="44"/>
      <c r="AME42" s="44"/>
      <c r="AMF42" s="44"/>
      <c r="AMG42" s="44"/>
      <c r="AMH42" s="44"/>
      <c r="AMI42" s="44"/>
      <c r="AMJ42" s="44"/>
      <c r="AMK42" s="44"/>
      <c r="AML42" s="44"/>
      <c r="AMM42" s="44"/>
      <c r="AMN42" s="44"/>
      <c r="AMO42" s="44"/>
      <c r="AMP42" s="44"/>
      <c r="AMQ42" s="44"/>
      <c r="AMR42" s="44"/>
      <c r="AMS42" s="44"/>
      <c r="AMT42" s="44"/>
      <c r="AMU42" s="44"/>
      <c r="AMV42" s="44"/>
      <c r="AMW42" s="44"/>
      <c r="AMX42" s="44"/>
      <c r="AMY42" s="44"/>
      <c r="AMZ42" s="44"/>
      <c r="ANA42" s="44"/>
      <c r="ANB42" s="44"/>
      <c r="ANC42" s="44"/>
      <c r="AND42" s="44"/>
      <c r="ANE42" s="44"/>
      <c r="ANF42" s="44"/>
      <c r="ANG42" s="44"/>
      <c r="ANH42" s="44"/>
      <c r="ANI42" s="44"/>
      <c r="ANJ42" s="44"/>
      <c r="ANK42" s="44"/>
      <c r="ANL42" s="44"/>
      <c r="ANM42" s="44"/>
      <c r="ANN42" s="44"/>
      <c r="ANO42" s="44"/>
      <c r="ANP42" s="44"/>
      <c r="ANQ42" s="44"/>
      <c r="ANR42" s="44"/>
      <c r="ANS42" s="44"/>
      <c r="ANT42" s="44"/>
      <c r="ANU42" s="44"/>
      <c r="ANV42" s="44"/>
      <c r="ANW42" s="44"/>
      <c r="ANX42" s="44"/>
      <c r="ANY42" s="44"/>
      <c r="ANZ42" s="44"/>
      <c r="AOA42" s="44"/>
      <c r="AOB42" s="44"/>
      <c r="AOC42" s="44"/>
      <c r="AOD42" s="44"/>
      <c r="AOE42" s="44"/>
      <c r="AOF42" s="44"/>
      <c r="AOG42" s="44"/>
      <c r="AOH42" s="44"/>
      <c r="AOI42" s="44"/>
      <c r="AOJ42" s="44"/>
      <c r="AOK42" s="44"/>
      <c r="AOL42" s="44"/>
      <c r="AOM42" s="44"/>
      <c r="AON42" s="44"/>
      <c r="AOO42" s="44"/>
      <c r="AOP42" s="44"/>
      <c r="AOQ42" s="44"/>
      <c r="AOR42" s="44"/>
      <c r="AOS42" s="44"/>
      <c r="AOT42" s="44"/>
      <c r="AOU42" s="44"/>
      <c r="AOV42" s="44"/>
      <c r="AOW42" s="44"/>
      <c r="AOX42" s="44"/>
      <c r="AOY42" s="44"/>
      <c r="AOZ42" s="44"/>
      <c r="APA42" s="44"/>
      <c r="APB42" s="44"/>
      <c r="APC42" s="44"/>
      <c r="APD42" s="44"/>
      <c r="APE42" s="44"/>
      <c r="APF42" s="44"/>
      <c r="APG42" s="44"/>
      <c r="APH42" s="44"/>
      <c r="API42" s="44"/>
      <c r="APJ42" s="44"/>
      <c r="APK42" s="44"/>
      <c r="APL42" s="44"/>
      <c r="APM42" s="44"/>
      <c r="APN42" s="44"/>
      <c r="APO42" s="44"/>
      <c r="APP42" s="44"/>
      <c r="APQ42" s="44"/>
      <c r="APR42" s="44"/>
      <c r="APS42" s="44"/>
      <c r="APT42" s="44"/>
      <c r="APU42" s="44"/>
      <c r="APV42" s="44"/>
      <c r="APW42" s="44"/>
      <c r="APX42" s="44"/>
      <c r="APY42" s="44"/>
      <c r="APZ42" s="44"/>
      <c r="AQA42" s="44"/>
      <c r="AQB42" s="44"/>
      <c r="AQC42" s="44"/>
      <c r="AQD42" s="44"/>
      <c r="AQE42" s="44"/>
      <c r="AQF42" s="44"/>
      <c r="AQG42" s="44"/>
      <c r="AQH42" s="44"/>
      <c r="AQI42" s="44"/>
      <c r="AQJ42" s="44"/>
      <c r="AQK42" s="44"/>
      <c r="AQL42" s="44"/>
      <c r="AQM42" s="44"/>
      <c r="AQN42" s="44"/>
      <c r="AQO42" s="44"/>
      <c r="AQP42" s="44"/>
      <c r="AQQ42" s="44"/>
      <c r="AQR42" s="44"/>
      <c r="AQS42" s="44"/>
      <c r="AQT42" s="44"/>
      <c r="AQU42" s="44"/>
      <c r="AQV42" s="44"/>
      <c r="AQW42" s="44"/>
      <c r="AQX42" s="44"/>
      <c r="AQY42" s="44"/>
      <c r="AQZ42" s="44"/>
      <c r="ARA42" s="44"/>
      <c r="ARB42" s="44"/>
      <c r="ARC42" s="44"/>
      <c r="ARD42" s="44"/>
      <c r="ARE42" s="44"/>
      <c r="ARF42" s="44"/>
      <c r="ARG42" s="44"/>
      <c r="ARH42" s="44"/>
      <c r="ARI42" s="44"/>
      <c r="ARJ42" s="44"/>
      <c r="ARK42" s="44"/>
      <c r="ARL42" s="44"/>
      <c r="ARM42" s="44"/>
      <c r="ARN42" s="44"/>
      <c r="ARO42" s="44"/>
      <c r="ARP42" s="44"/>
      <c r="ARQ42" s="44"/>
      <c r="ARR42" s="44"/>
      <c r="ARS42" s="44"/>
      <c r="ART42" s="44"/>
      <c r="ARU42" s="44"/>
      <c r="ARV42" s="44"/>
      <c r="ARW42" s="44"/>
      <c r="ARX42" s="44"/>
      <c r="ARY42" s="44"/>
      <c r="ARZ42" s="44"/>
      <c r="ASA42" s="44"/>
      <c r="ASB42" s="44"/>
      <c r="ASC42" s="44"/>
      <c r="ASD42" s="44"/>
      <c r="ASE42" s="44"/>
      <c r="ASF42" s="44"/>
      <c r="ASG42" s="44"/>
      <c r="ASH42" s="44"/>
      <c r="ASI42" s="44"/>
      <c r="ASJ42" s="44"/>
      <c r="ASK42" s="44"/>
      <c r="ASL42" s="44"/>
      <c r="ASM42" s="44"/>
      <c r="ASN42" s="44"/>
      <c r="ASO42" s="44"/>
      <c r="ASP42" s="44"/>
      <c r="ASQ42" s="44"/>
      <c r="ASR42" s="44"/>
      <c r="ASS42" s="44"/>
      <c r="AST42" s="44"/>
      <c r="ASU42" s="44"/>
      <c r="ASV42" s="44"/>
      <c r="ASW42" s="44"/>
      <c r="ASX42" s="44"/>
      <c r="ASY42" s="44"/>
      <c r="ASZ42" s="44"/>
      <c r="ATA42" s="44"/>
      <c r="ATB42" s="44"/>
      <c r="ATC42" s="44"/>
      <c r="ATD42" s="44"/>
      <c r="ATE42" s="44"/>
      <c r="ATF42" s="44"/>
      <c r="ATG42" s="44"/>
      <c r="ATH42" s="44"/>
      <c r="ATI42" s="44"/>
      <c r="ATJ42" s="44"/>
      <c r="ATK42" s="44"/>
      <c r="ATL42" s="44"/>
      <c r="ATM42" s="44"/>
      <c r="ATN42" s="44"/>
      <c r="ATO42" s="44"/>
      <c r="ATP42" s="44"/>
      <c r="ATQ42" s="44"/>
      <c r="ATR42" s="44"/>
      <c r="ATS42" s="44"/>
      <c r="ATT42" s="44"/>
      <c r="ATU42" s="44"/>
      <c r="ATV42" s="44"/>
      <c r="ATW42" s="44"/>
      <c r="ATX42" s="44"/>
      <c r="ATY42" s="44"/>
      <c r="ATZ42" s="44"/>
      <c r="AUA42" s="44"/>
      <c r="AUB42" s="44"/>
      <c r="AUC42" s="44"/>
      <c r="AUD42" s="44"/>
      <c r="AUE42" s="44"/>
      <c r="AUF42" s="44"/>
      <c r="AUG42" s="44"/>
      <c r="AUH42" s="44"/>
      <c r="AUI42" s="44"/>
      <c r="AUJ42" s="44"/>
      <c r="AUK42" s="44"/>
      <c r="AUL42" s="44"/>
      <c r="AUM42" s="44"/>
      <c r="AUN42" s="44"/>
      <c r="AUO42" s="44"/>
      <c r="AUP42" s="44"/>
      <c r="AUQ42" s="44"/>
      <c r="AUR42" s="44"/>
      <c r="AUS42" s="44"/>
      <c r="AUT42" s="44"/>
      <c r="AUU42" s="44"/>
      <c r="AUV42" s="44"/>
      <c r="AUW42" s="44"/>
      <c r="AUX42" s="44"/>
      <c r="AUY42" s="44"/>
      <c r="AUZ42" s="44"/>
      <c r="AVA42" s="44"/>
      <c r="AVB42" s="44"/>
      <c r="AVC42" s="44"/>
      <c r="AVD42" s="44"/>
      <c r="AVE42" s="44"/>
      <c r="AVF42" s="44"/>
      <c r="AVG42" s="44"/>
      <c r="AVH42" s="44"/>
      <c r="AVI42" s="44"/>
      <c r="AVJ42" s="44"/>
      <c r="AVK42" s="44"/>
      <c r="AVL42" s="44"/>
      <c r="AVM42" s="44"/>
      <c r="AVN42" s="44"/>
      <c r="AVO42" s="44"/>
      <c r="AVP42" s="44"/>
      <c r="AVQ42" s="44"/>
      <c r="AVR42" s="44"/>
      <c r="AVS42" s="44"/>
      <c r="AVT42" s="44"/>
      <c r="AVU42" s="44"/>
      <c r="AVV42" s="44"/>
      <c r="AVW42" s="44"/>
      <c r="AVX42" s="44"/>
      <c r="AVY42" s="44"/>
      <c r="AVZ42" s="44"/>
      <c r="AWA42" s="44"/>
      <c r="AWB42" s="44"/>
      <c r="AWC42" s="44"/>
      <c r="AWD42" s="44"/>
      <c r="AWE42" s="44"/>
      <c r="AWF42" s="44"/>
      <c r="AWG42" s="44"/>
      <c r="AWH42" s="44"/>
      <c r="AWI42" s="44"/>
      <c r="AWJ42" s="44"/>
      <c r="AWK42" s="44"/>
      <c r="AWL42" s="44"/>
      <c r="AWM42" s="44"/>
      <c r="AWN42" s="44"/>
      <c r="AWO42" s="44"/>
      <c r="AWP42" s="44"/>
      <c r="AWQ42" s="44"/>
      <c r="AWR42" s="44"/>
      <c r="AWS42" s="44"/>
      <c r="AWT42" s="44"/>
      <c r="AWU42" s="44"/>
      <c r="AWV42" s="44"/>
      <c r="AWW42" s="44"/>
      <c r="AWX42" s="44"/>
      <c r="AWY42" s="44"/>
      <c r="AWZ42" s="44"/>
      <c r="AXA42" s="44"/>
      <c r="AXB42" s="44"/>
      <c r="AXC42" s="44"/>
      <c r="AXD42" s="44"/>
      <c r="AXE42" s="44"/>
      <c r="AXF42" s="44"/>
      <c r="AXG42" s="44"/>
      <c r="AXH42" s="44"/>
      <c r="AXI42" s="44"/>
      <c r="AXJ42" s="44"/>
      <c r="AXK42" s="44"/>
      <c r="AXL42" s="44"/>
      <c r="AXM42" s="44"/>
      <c r="AXN42" s="44"/>
      <c r="AXO42" s="44"/>
      <c r="AXP42" s="44"/>
      <c r="AXQ42" s="44"/>
      <c r="AXR42" s="44"/>
      <c r="AXS42" s="44"/>
      <c r="AXT42" s="44"/>
      <c r="AXU42" s="44"/>
      <c r="AXV42" s="44"/>
      <c r="AXW42" s="44"/>
      <c r="AXX42" s="44"/>
      <c r="AXY42" s="44"/>
      <c r="AXZ42" s="44"/>
      <c r="AYA42" s="44"/>
      <c r="AYB42" s="44"/>
      <c r="AYC42" s="44"/>
      <c r="AYD42" s="44"/>
      <c r="AYE42" s="44"/>
      <c r="AYF42" s="44"/>
      <c r="AYG42" s="44"/>
      <c r="AYH42" s="44"/>
      <c r="AYI42" s="44"/>
      <c r="AYJ42" s="44"/>
      <c r="AYK42" s="44"/>
      <c r="AYL42" s="44"/>
      <c r="AYM42" s="44"/>
      <c r="AYN42" s="44"/>
      <c r="AYO42" s="44"/>
      <c r="AYP42" s="44"/>
      <c r="AYQ42" s="44"/>
      <c r="AYR42" s="44"/>
      <c r="AYS42" s="44"/>
      <c r="AYT42" s="44"/>
      <c r="AYU42" s="44"/>
      <c r="AYV42" s="44"/>
      <c r="AYW42" s="44"/>
      <c r="AYX42" s="44"/>
      <c r="AYY42" s="44"/>
      <c r="AYZ42" s="44"/>
      <c r="AZA42" s="44"/>
      <c r="AZB42" s="44"/>
      <c r="AZC42" s="44"/>
      <c r="AZD42" s="44"/>
      <c r="AZE42" s="44"/>
      <c r="AZF42" s="44"/>
      <c r="AZG42" s="44"/>
      <c r="AZH42" s="44"/>
      <c r="AZI42" s="44"/>
      <c r="AZJ42" s="44"/>
      <c r="AZK42" s="44"/>
      <c r="AZL42" s="44"/>
      <c r="AZM42" s="44"/>
      <c r="AZN42" s="44"/>
      <c r="AZO42" s="44"/>
      <c r="AZP42" s="44"/>
      <c r="AZQ42" s="44"/>
      <c r="AZR42" s="44"/>
      <c r="AZS42" s="44"/>
      <c r="AZT42" s="44"/>
      <c r="AZU42" s="44"/>
      <c r="AZV42" s="44"/>
      <c r="AZW42" s="44"/>
      <c r="AZX42" s="44"/>
      <c r="AZY42" s="44"/>
      <c r="AZZ42" s="44"/>
      <c r="BAA42" s="44"/>
      <c r="BAB42" s="44"/>
      <c r="BAC42" s="44"/>
      <c r="BAD42" s="44"/>
      <c r="BAE42" s="44"/>
      <c r="BAF42" s="44"/>
      <c r="BAG42" s="44"/>
      <c r="BAH42" s="44"/>
      <c r="BAI42" s="44"/>
      <c r="BAJ42" s="44"/>
      <c r="BAK42" s="44"/>
      <c r="BAL42" s="44"/>
      <c r="BAM42" s="44"/>
      <c r="BAN42" s="44"/>
      <c r="BAO42" s="44"/>
      <c r="BAP42" s="44"/>
      <c r="BAQ42" s="44"/>
      <c r="BAR42" s="44"/>
      <c r="BAS42" s="44"/>
      <c r="BAT42" s="44"/>
      <c r="BAU42" s="44"/>
      <c r="BAV42" s="44"/>
      <c r="BAW42" s="44"/>
      <c r="BAX42" s="44"/>
      <c r="BAY42" s="44"/>
      <c r="BAZ42" s="44"/>
      <c r="BBA42" s="44"/>
      <c r="BBB42" s="44"/>
      <c r="BBC42" s="44"/>
      <c r="BBD42" s="44"/>
      <c r="BBE42" s="44"/>
      <c r="BBF42" s="44"/>
      <c r="BBG42" s="44"/>
      <c r="BBH42" s="44"/>
      <c r="BBI42" s="44"/>
      <c r="BBJ42" s="44"/>
      <c r="BBK42" s="44"/>
      <c r="BBL42" s="44"/>
      <c r="BBM42" s="44"/>
      <c r="BBN42" s="44"/>
      <c r="BBO42" s="44"/>
      <c r="BBP42" s="44"/>
      <c r="BBQ42" s="44"/>
      <c r="BBR42" s="44"/>
      <c r="BBS42" s="44"/>
      <c r="BBT42" s="44"/>
      <c r="BBU42" s="44"/>
      <c r="BBV42" s="44"/>
      <c r="BBW42" s="44"/>
      <c r="BBX42" s="44"/>
      <c r="BBY42" s="44"/>
      <c r="BBZ42" s="44"/>
      <c r="BCA42" s="44"/>
      <c r="BCB42" s="44"/>
      <c r="BCC42" s="44"/>
      <c r="BCD42" s="44"/>
      <c r="BCE42" s="44"/>
      <c r="BCF42" s="44"/>
      <c r="BCG42" s="44"/>
      <c r="BCH42" s="44"/>
      <c r="BCI42" s="44"/>
      <c r="BCJ42" s="44"/>
      <c r="BCK42" s="44"/>
      <c r="BCL42" s="44"/>
      <c r="BCM42" s="44"/>
      <c r="BCN42" s="44"/>
      <c r="BCO42" s="44"/>
      <c r="BCP42" s="44"/>
      <c r="BCQ42" s="44"/>
      <c r="BCR42" s="44"/>
      <c r="BCS42" s="44"/>
      <c r="BCT42" s="44"/>
      <c r="BCU42" s="44"/>
      <c r="BCV42" s="44"/>
      <c r="BCW42" s="44"/>
      <c r="BCX42" s="44"/>
      <c r="BCY42" s="44"/>
      <c r="BCZ42" s="44"/>
      <c r="BDA42" s="44"/>
      <c r="BDB42" s="44"/>
      <c r="BDC42" s="44"/>
      <c r="BDD42" s="44"/>
      <c r="BDE42" s="44"/>
      <c r="BDF42" s="44"/>
      <c r="BDG42" s="44"/>
      <c r="BDH42" s="44"/>
      <c r="BDI42" s="44"/>
      <c r="BDJ42" s="44"/>
      <c r="BDK42" s="44"/>
      <c r="BDL42" s="44"/>
      <c r="BDM42" s="44"/>
      <c r="BDN42" s="44"/>
      <c r="BDO42" s="44"/>
      <c r="BDP42" s="44"/>
      <c r="BDQ42" s="44"/>
      <c r="BDR42" s="44"/>
      <c r="BDS42" s="44"/>
      <c r="BDT42" s="44"/>
      <c r="BDU42" s="44"/>
      <c r="BDV42" s="44"/>
      <c r="BDW42" s="44"/>
      <c r="BDX42" s="44"/>
      <c r="BDY42" s="44"/>
      <c r="BDZ42" s="44"/>
      <c r="BEA42" s="44"/>
      <c r="BEB42" s="44"/>
      <c r="BEC42" s="44"/>
      <c r="BED42" s="44"/>
      <c r="BEE42" s="44"/>
      <c r="BEF42" s="44"/>
      <c r="BEG42" s="44"/>
      <c r="BEH42" s="44"/>
      <c r="BEI42" s="44"/>
      <c r="BEJ42" s="44"/>
      <c r="BEK42" s="44"/>
      <c r="BEL42" s="44"/>
      <c r="BEM42" s="44"/>
      <c r="BEN42" s="44"/>
      <c r="BEO42" s="44"/>
      <c r="BEP42" s="44"/>
      <c r="BEQ42" s="44"/>
      <c r="BER42" s="44"/>
      <c r="BES42" s="44"/>
      <c r="BET42" s="44"/>
      <c r="BEU42" s="44"/>
      <c r="BEV42" s="44"/>
      <c r="BEW42" s="44"/>
      <c r="BEX42" s="44"/>
      <c r="BEY42" s="44"/>
      <c r="BEZ42" s="44"/>
      <c r="BFA42" s="44"/>
      <c r="BFB42" s="44"/>
      <c r="BFC42" s="44"/>
      <c r="BFD42" s="44"/>
      <c r="BFE42" s="44"/>
      <c r="BFF42" s="44"/>
      <c r="BFG42" s="44"/>
      <c r="BFH42" s="44"/>
      <c r="BFI42" s="44"/>
      <c r="BFJ42" s="44"/>
      <c r="BFK42" s="44"/>
      <c r="BFL42" s="44"/>
      <c r="BFM42" s="44"/>
      <c r="BFN42" s="44"/>
      <c r="BFO42" s="44"/>
      <c r="BFP42" s="44"/>
      <c r="BFQ42" s="44"/>
      <c r="BFR42" s="44"/>
      <c r="BFS42" s="44"/>
      <c r="BFT42" s="44"/>
      <c r="BFU42" s="44"/>
      <c r="BFV42" s="44"/>
      <c r="BFW42" s="44"/>
      <c r="BFX42" s="44"/>
      <c r="BFY42" s="44"/>
      <c r="BFZ42" s="44"/>
      <c r="BGA42" s="44"/>
      <c r="BGB42" s="44"/>
      <c r="BGC42" s="44"/>
      <c r="BGD42" s="44"/>
      <c r="BGE42" s="44"/>
      <c r="BGF42" s="44"/>
      <c r="BGG42" s="44"/>
      <c r="BGH42" s="44"/>
      <c r="BGI42" s="44"/>
      <c r="BGJ42" s="44"/>
      <c r="BGK42" s="44"/>
      <c r="BGL42" s="44"/>
      <c r="BGM42" s="44"/>
      <c r="BGN42" s="44"/>
      <c r="BGO42" s="44"/>
      <c r="BGP42" s="44"/>
      <c r="BGQ42" s="44"/>
      <c r="BGR42" s="44"/>
      <c r="BGS42" s="44"/>
      <c r="BGT42" s="44"/>
      <c r="BGU42" s="44"/>
      <c r="BGV42" s="44"/>
      <c r="BGW42" s="44"/>
      <c r="BGX42" s="44"/>
      <c r="BGY42" s="44"/>
      <c r="BGZ42" s="44"/>
      <c r="BHA42" s="44"/>
      <c r="BHB42" s="44"/>
      <c r="BHC42" s="44"/>
      <c r="BHD42" s="44"/>
      <c r="BHE42" s="44"/>
      <c r="BHF42" s="44"/>
      <c r="BHG42" s="44"/>
      <c r="BHH42" s="44"/>
      <c r="BHI42" s="44"/>
      <c r="BHJ42" s="44"/>
      <c r="BHK42" s="44"/>
      <c r="BHL42" s="44"/>
      <c r="BHM42" s="44"/>
      <c r="BHN42" s="44"/>
      <c r="BHO42" s="44"/>
      <c r="BHP42" s="44"/>
      <c r="BHQ42" s="44"/>
      <c r="BHR42" s="44"/>
      <c r="BHS42" s="44"/>
      <c r="BHT42" s="44"/>
      <c r="BHU42" s="44"/>
      <c r="BHV42" s="44"/>
      <c r="BHW42" s="44"/>
      <c r="BHX42" s="44"/>
      <c r="BHY42" s="44"/>
      <c r="BHZ42" s="44"/>
      <c r="BIA42" s="44"/>
      <c r="BIB42" s="44"/>
      <c r="BIC42" s="44"/>
      <c r="BID42" s="44"/>
      <c r="BIE42" s="44"/>
      <c r="BIF42" s="44"/>
      <c r="BIG42" s="44"/>
      <c r="BIH42" s="44"/>
      <c r="BII42" s="44"/>
      <c r="BIJ42" s="44"/>
      <c r="BIK42" s="44"/>
      <c r="BIL42" s="44"/>
      <c r="BIM42" s="44"/>
      <c r="BIN42" s="44"/>
      <c r="BIO42" s="44"/>
      <c r="BIP42" s="44"/>
      <c r="BIQ42" s="44"/>
      <c r="BIR42" s="44"/>
      <c r="BIS42" s="44"/>
      <c r="BIT42" s="44"/>
      <c r="BIU42" s="44"/>
      <c r="BIV42" s="44"/>
      <c r="BIW42" s="44"/>
      <c r="BIX42" s="44"/>
      <c r="BIY42" s="44"/>
      <c r="BIZ42" s="44"/>
      <c r="BJA42" s="44"/>
      <c r="BJB42" s="44"/>
      <c r="BJC42" s="44"/>
      <c r="BJD42" s="44"/>
      <c r="BJE42" s="44"/>
      <c r="BJF42" s="44"/>
      <c r="BJG42" s="44"/>
      <c r="BJH42" s="44"/>
      <c r="BJI42" s="44"/>
      <c r="BJJ42" s="44"/>
      <c r="BJK42" s="44"/>
      <c r="BJL42" s="44"/>
      <c r="BJM42" s="44"/>
      <c r="BJN42" s="44"/>
      <c r="BJO42" s="44"/>
      <c r="BJP42" s="44"/>
      <c r="BJQ42" s="44"/>
      <c r="BJR42" s="44"/>
      <c r="BJS42" s="44"/>
      <c r="BJT42" s="44"/>
      <c r="BJU42" s="44"/>
      <c r="BJV42" s="44"/>
      <c r="BJW42" s="44"/>
      <c r="BJX42" s="44"/>
      <c r="BJY42" s="44"/>
      <c r="BJZ42" s="44"/>
      <c r="BKA42" s="44"/>
      <c r="BKB42" s="44"/>
      <c r="BKC42" s="44"/>
      <c r="BKD42" s="44"/>
      <c r="BKE42" s="44"/>
      <c r="BKF42" s="44"/>
      <c r="BKG42" s="44"/>
      <c r="BKH42" s="44"/>
      <c r="BKI42" s="44"/>
      <c r="BKJ42" s="44"/>
      <c r="BKK42" s="44"/>
      <c r="BKL42" s="44"/>
      <c r="BKM42" s="44"/>
      <c r="BKN42" s="44"/>
      <c r="BKO42" s="44"/>
      <c r="BKP42" s="44"/>
      <c r="BKQ42" s="44"/>
      <c r="BKR42" s="44"/>
      <c r="BKS42" s="44"/>
      <c r="BKT42" s="44"/>
      <c r="BKU42" s="44"/>
      <c r="BKV42" s="44"/>
      <c r="BKW42" s="44"/>
      <c r="BKX42" s="44"/>
      <c r="BKY42" s="44"/>
      <c r="BKZ42" s="44"/>
      <c r="BLA42" s="44"/>
      <c r="BLB42" s="44"/>
      <c r="BLC42" s="44"/>
      <c r="BLD42" s="44"/>
      <c r="BLE42" s="44"/>
      <c r="BLF42" s="44"/>
      <c r="BLG42" s="44"/>
      <c r="BLH42" s="44"/>
      <c r="BLI42" s="44"/>
      <c r="BLJ42" s="44"/>
      <c r="BLK42" s="44"/>
      <c r="BLL42" s="44"/>
      <c r="BLM42" s="44"/>
      <c r="BLN42" s="44"/>
      <c r="BLO42" s="44"/>
      <c r="BLP42" s="44"/>
      <c r="BLQ42" s="44"/>
      <c r="BLR42" s="44"/>
      <c r="BLS42" s="44"/>
      <c r="BLT42" s="44"/>
      <c r="BLU42" s="44"/>
      <c r="BLV42" s="44"/>
      <c r="BLW42" s="44"/>
      <c r="BLX42" s="44"/>
      <c r="BLY42" s="44"/>
      <c r="BLZ42" s="44"/>
      <c r="BMA42" s="44"/>
      <c r="BMB42" s="44"/>
      <c r="BMC42" s="44"/>
      <c r="BMD42" s="44"/>
      <c r="BME42" s="44"/>
      <c r="BMF42" s="44"/>
      <c r="BMG42" s="44"/>
      <c r="BMH42" s="44"/>
      <c r="BMI42" s="44"/>
      <c r="BMJ42" s="44"/>
      <c r="BMK42" s="44"/>
      <c r="BML42" s="44"/>
      <c r="BMM42" s="44"/>
      <c r="BMN42" s="44"/>
      <c r="BMO42" s="44"/>
      <c r="BMP42" s="44"/>
      <c r="BMQ42" s="44"/>
      <c r="BMR42" s="44"/>
      <c r="BMS42" s="44"/>
      <c r="BMT42" s="44"/>
      <c r="BMU42" s="44"/>
      <c r="BMV42" s="44"/>
      <c r="BMW42" s="44"/>
      <c r="BMX42" s="44"/>
      <c r="BMY42" s="44"/>
      <c r="BMZ42" s="44"/>
      <c r="BNA42" s="44"/>
      <c r="BNB42" s="44"/>
      <c r="BNC42" s="44"/>
      <c r="BND42" s="44"/>
      <c r="BNE42" s="44"/>
      <c r="BNF42" s="44"/>
      <c r="BNG42" s="44"/>
      <c r="BNH42" s="44"/>
      <c r="BNI42" s="44"/>
      <c r="BNJ42" s="44"/>
      <c r="BNK42" s="44"/>
      <c r="BNL42" s="44"/>
      <c r="BNM42" s="44"/>
      <c r="BNN42" s="44"/>
      <c r="BNO42" s="44"/>
      <c r="BNP42" s="44"/>
      <c r="BNQ42" s="44"/>
      <c r="BNR42" s="44"/>
      <c r="BNS42" s="44"/>
      <c r="BNT42" s="44"/>
      <c r="BNU42" s="44"/>
      <c r="BNV42" s="44"/>
      <c r="BNW42" s="44"/>
      <c r="BNX42" s="44"/>
      <c r="BNY42" s="44"/>
      <c r="BNZ42" s="44"/>
      <c r="BOA42" s="44"/>
      <c r="BOB42" s="44"/>
      <c r="BOC42" s="44"/>
      <c r="BOD42" s="44"/>
      <c r="BOE42" s="44"/>
      <c r="BOF42" s="44"/>
      <c r="BOG42" s="44"/>
      <c r="BOH42" s="44"/>
      <c r="BOI42" s="44"/>
      <c r="BOJ42" s="44"/>
      <c r="BOK42" s="44"/>
      <c r="BOL42" s="44"/>
      <c r="BOM42" s="44"/>
      <c r="BON42" s="44"/>
      <c r="BOO42" s="44"/>
      <c r="BOP42" s="44"/>
      <c r="BOQ42" s="44"/>
      <c r="BOR42" s="44"/>
      <c r="BOS42" s="44"/>
      <c r="BOT42" s="44"/>
      <c r="BOU42" s="44"/>
      <c r="BOV42" s="44"/>
      <c r="BOW42" s="44"/>
      <c r="BOX42" s="44"/>
      <c r="BOY42" s="44"/>
      <c r="BOZ42" s="44"/>
      <c r="BPA42" s="44"/>
      <c r="BPB42" s="44"/>
      <c r="BPC42" s="44"/>
      <c r="BPD42" s="44"/>
      <c r="BPE42" s="44"/>
      <c r="BPF42" s="44"/>
      <c r="BPG42" s="44"/>
      <c r="BPH42" s="44"/>
      <c r="BPI42" s="44"/>
      <c r="BPJ42" s="44"/>
      <c r="BPK42" s="44"/>
      <c r="BPL42" s="44"/>
      <c r="BPM42" s="44"/>
      <c r="BPN42" s="44"/>
      <c r="BPO42" s="44"/>
      <c r="BPP42" s="44"/>
      <c r="BPQ42" s="44"/>
      <c r="BPR42" s="44"/>
      <c r="BPS42" s="44"/>
      <c r="BPT42" s="44"/>
      <c r="BPU42" s="44"/>
      <c r="BPV42" s="44"/>
      <c r="BPW42" s="44"/>
      <c r="BPX42" s="44"/>
      <c r="BPY42" s="44"/>
      <c r="BPZ42" s="44"/>
      <c r="BQA42" s="44"/>
      <c r="BQB42" s="44"/>
      <c r="BQC42" s="44"/>
      <c r="BQD42" s="44"/>
      <c r="BQE42" s="44"/>
      <c r="BQF42" s="44"/>
      <c r="BQG42" s="44"/>
      <c r="BQH42" s="44"/>
      <c r="BQI42" s="44"/>
      <c r="BQJ42" s="44"/>
      <c r="BQK42" s="44"/>
      <c r="BQL42" s="44"/>
      <c r="BQM42" s="44"/>
      <c r="BQN42" s="44"/>
      <c r="BQO42" s="44"/>
      <c r="BQP42" s="44"/>
      <c r="BQQ42" s="44"/>
      <c r="BQR42" s="44"/>
      <c r="BQS42" s="44"/>
      <c r="BQT42" s="44"/>
      <c r="BQU42" s="44"/>
      <c r="BQV42" s="44"/>
      <c r="BQW42" s="44"/>
      <c r="BQX42" s="44"/>
      <c r="BQY42" s="44"/>
      <c r="BQZ42" s="44"/>
      <c r="BRA42" s="44"/>
      <c r="BRB42" s="44"/>
      <c r="BRC42" s="44"/>
      <c r="BRD42" s="44"/>
      <c r="BRE42" s="44"/>
      <c r="BRF42" s="44"/>
      <c r="BRG42" s="44"/>
      <c r="BRH42" s="44"/>
      <c r="BRI42" s="44"/>
      <c r="BRJ42" s="44"/>
      <c r="BRK42" s="44"/>
      <c r="BRL42" s="44"/>
      <c r="BRM42" s="44"/>
      <c r="BRN42" s="44"/>
      <c r="BRO42" s="44"/>
      <c r="BRP42" s="44"/>
      <c r="BRQ42" s="44"/>
      <c r="BRR42" s="44"/>
      <c r="BRS42" s="44"/>
      <c r="BRT42" s="44"/>
      <c r="BRU42" s="44"/>
      <c r="BRV42" s="44"/>
      <c r="BRW42" s="44"/>
      <c r="BRX42" s="44"/>
      <c r="BRY42" s="44"/>
      <c r="BRZ42" s="44"/>
      <c r="BSA42" s="44"/>
      <c r="BSB42" s="44"/>
      <c r="BSC42" s="44"/>
      <c r="BSD42" s="44"/>
      <c r="BSE42" s="44"/>
      <c r="BSF42" s="44"/>
      <c r="BSG42" s="44"/>
      <c r="BSH42" s="44"/>
      <c r="BSI42" s="44"/>
      <c r="BSJ42" s="44"/>
      <c r="BSK42" s="44"/>
      <c r="BSL42" s="44"/>
      <c r="BSM42" s="44"/>
      <c r="BSN42" s="44"/>
      <c r="BSO42" s="44"/>
      <c r="BSP42" s="44"/>
      <c r="BSQ42" s="44"/>
      <c r="BSR42" s="44"/>
      <c r="BSS42" s="44"/>
      <c r="BST42" s="44"/>
      <c r="BSU42" s="44"/>
      <c r="BSV42" s="44"/>
      <c r="BSW42" s="44"/>
      <c r="BSX42" s="44"/>
      <c r="BSY42" s="44"/>
      <c r="BSZ42" s="44"/>
      <c r="BTA42" s="44"/>
      <c r="BTB42" s="44"/>
      <c r="BTC42" s="44"/>
      <c r="BTD42" s="44"/>
      <c r="BTE42" s="44"/>
      <c r="BTF42" s="44"/>
      <c r="BTG42" s="44"/>
      <c r="BTH42" s="44"/>
      <c r="BTI42" s="44"/>
      <c r="BTJ42" s="44"/>
      <c r="BTK42" s="44"/>
      <c r="BTL42" s="44"/>
      <c r="BTM42" s="44"/>
      <c r="BTN42" s="44"/>
      <c r="BTO42" s="44"/>
      <c r="BTP42" s="44"/>
      <c r="BTQ42" s="44"/>
      <c r="BTR42" s="44"/>
      <c r="BTS42" s="44"/>
      <c r="BTT42" s="44"/>
      <c r="BTU42" s="44"/>
      <c r="BTV42" s="44"/>
      <c r="BTW42" s="44"/>
      <c r="BTX42" s="44"/>
      <c r="BTY42" s="44"/>
      <c r="BTZ42" s="44"/>
      <c r="BUA42" s="44"/>
      <c r="BUB42" s="44"/>
      <c r="BUC42" s="44"/>
      <c r="BUD42" s="44"/>
      <c r="BUE42" s="44"/>
      <c r="BUF42" s="44"/>
      <c r="BUG42" s="44"/>
      <c r="BUH42" s="44"/>
      <c r="BUI42" s="44"/>
      <c r="BUJ42" s="44"/>
      <c r="BUK42" s="44"/>
      <c r="BUL42" s="44"/>
      <c r="BUM42" s="44"/>
      <c r="BUN42" s="44"/>
      <c r="BUO42" s="44"/>
      <c r="BUP42" s="44"/>
      <c r="BUQ42" s="44"/>
      <c r="BUR42" s="44"/>
      <c r="BUS42" s="44"/>
      <c r="BUT42" s="44"/>
      <c r="BUU42" s="44"/>
      <c r="BUV42" s="44"/>
      <c r="BUW42" s="44"/>
      <c r="BUX42" s="44"/>
      <c r="BUY42" s="44"/>
      <c r="BUZ42" s="44"/>
      <c r="BVA42" s="44"/>
      <c r="BVB42" s="44"/>
      <c r="BVC42" s="44"/>
      <c r="BVD42" s="44"/>
      <c r="BVE42" s="44"/>
      <c r="BVF42" s="44"/>
      <c r="BVG42" s="44"/>
      <c r="BVH42" s="44"/>
      <c r="BVI42" s="44"/>
      <c r="BVJ42" s="44"/>
      <c r="BVK42" s="44"/>
      <c r="BVL42" s="44"/>
      <c r="BVM42" s="44"/>
      <c r="BVN42" s="44"/>
      <c r="BVO42" s="44"/>
      <c r="BVP42" s="44"/>
      <c r="BVQ42" s="44"/>
      <c r="BVR42" s="44"/>
      <c r="BVS42" s="44"/>
      <c r="BVT42" s="44"/>
      <c r="BVU42" s="44"/>
      <c r="BVV42" s="44"/>
      <c r="BVW42" s="44"/>
      <c r="BVX42" s="44"/>
      <c r="BVY42" s="44"/>
      <c r="BVZ42" s="44"/>
      <c r="BWA42" s="44"/>
      <c r="BWB42" s="44"/>
      <c r="BWC42" s="44"/>
      <c r="BWD42" s="44"/>
      <c r="BWE42" s="44"/>
      <c r="BWF42" s="44"/>
      <c r="BWG42" s="44"/>
      <c r="BWH42" s="44"/>
      <c r="BWI42" s="44"/>
      <c r="BWJ42" s="44"/>
      <c r="BWK42" s="44"/>
      <c r="BWL42" s="44"/>
      <c r="BWM42" s="44"/>
      <c r="BWN42" s="44"/>
      <c r="BWO42" s="44"/>
      <c r="BWP42" s="44"/>
      <c r="BWQ42" s="44"/>
      <c r="BWR42" s="44"/>
      <c r="BWS42" s="44"/>
      <c r="BWT42" s="44"/>
      <c r="BWU42" s="44"/>
      <c r="BWV42" s="44"/>
      <c r="BWW42" s="44"/>
      <c r="BWX42" s="44"/>
      <c r="BWY42" s="44"/>
      <c r="BWZ42" s="44"/>
      <c r="BXA42" s="44"/>
      <c r="BXB42" s="44"/>
      <c r="BXC42" s="44"/>
      <c r="BXD42" s="44"/>
      <c r="BXE42" s="44"/>
      <c r="BXF42" s="44"/>
      <c r="BXG42" s="44"/>
      <c r="BXH42" s="44"/>
      <c r="BXI42" s="44"/>
      <c r="BXJ42" s="44"/>
      <c r="BXK42" s="44"/>
      <c r="BXL42" s="44"/>
      <c r="BXM42" s="44"/>
      <c r="BXN42" s="44"/>
      <c r="BXO42" s="44"/>
      <c r="BXP42" s="44"/>
      <c r="BXQ42" s="44"/>
      <c r="BXR42" s="44"/>
      <c r="BXS42" s="44"/>
      <c r="BXT42" s="44"/>
      <c r="BXU42" s="44"/>
      <c r="BXV42" s="44"/>
      <c r="BXW42" s="44"/>
      <c r="BXX42" s="44"/>
      <c r="BXY42" s="44"/>
      <c r="BXZ42" s="44"/>
      <c r="BYA42" s="44"/>
      <c r="BYB42" s="44"/>
      <c r="BYC42" s="44"/>
      <c r="BYD42" s="44"/>
      <c r="BYE42" s="44"/>
      <c r="BYF42" s="44"/>
      <c r="BYG42" s="44"/>
      <c r="BYH42" s="44"/>
      <c r="BYI42" s="44"/>
      <c r="BYJ42" s="44"/>
      <c r="BYK42" s="44"/>
      <c r="BYL42" s="44"/>
      <c r="BYM42" s="44"/>
      <c r="BYN42" s="44"/>
      <c r="BYO42" s="44"/>
      <c r="BYP42" s="44"/>
      <c r="BYQ42" s="44"/>
      <c r="BYR42" s="44"/>
      <c r="BYS42" s="44"/>
      <c r="BYT42" s="44"/>
      <c r="BYU42" s="44"/>
      <c r="BYV42" s="44"/>
      <c r="BYW42" s="44"/>
      <c r="BYX42" s="44"/>
      <c r="BYY42" s="44"/>
      <c r="BYZ42" s="44"/>
      <c r="BZA42" s="44"/>
      <c r="BZB42" s="44"/>
      <c r="BZC42" s="44"/>
      <c r="BZD42" s="44"/>
      <c r="BZE42" s="44"/>
      <c r="BZF42" s="44"/>
      <c r="BZG42" s="44"/>
      <c r="BZH42" s="44"/>
      <c r="BZI42" s="44"/>
      <c r="BZJ42" s="44"/>
      <c r="BZK42" s="44"/>
      <c r="BZL42" s="44"/>
      <c r="BZM42" s="44"/>
      <c r="BZN42" s="44"/>
      <c r="BZO42" s="44"/>
      <c r="BZP42" s="44"/>
      <c r="BZQ42" s="44"/>
      <c r="BZR42" s="44"/>
      <c r="BZS42" s="44"/>
      <c r="BZT42" s="44"/>
      <c r="BZU42" s="44"/>
      <c r="BZV42" s="44"/>
      <c r="BZW42" s="44"/>
      <c r="BZX42" s="44"/>
      <c r="BZY42" s="44"/>
      <c r="BZZ42" s="44"/>
      <c r="CAA42" s="44"/>
      <c r="CAB42" s="44"/>
      <c r="CAC42" s="44"/>
      <c r="CAD42" s="44"/>
      <c r="CAE42" s="44"/>
      <c r="CAF42" s="44"/>
      <c r="CAG42" s="44"/>
      <c r="CAH42" s="44"/>
      <c r="CAI42" s="44"/>
      <c r="CAJ42" s="44"/>
      <c r="CAK42" s="44"/>
      <c r="CAL42" s="44"/>
      <c r="CAM42" s="44"/>
      <c r="CAN42" s="44"/>
      <c r="CAO42" s="44"/>
      <c r="CAP42" s="44"/>
      <c r="CAQ42" s="44"/>
      <c r="CAR42" s="44"/>
      <c r="CAS42" s="44"/>
      <c r="CAT42" s="44"/>
      <c r="CAU42" s="44"/>
      <c r="CAV42" s="44"/>
      <c r="CAW42" s="44"/>
      <c r="CAX42" s="44"/>
      <c r="CAY42" s="44"/>
      <c r="CAZ42" s="44"/>
      <c r="CBA42" s="44"/>
      <c r="CBB42" s="44"/>
      <c r="CBC42" s="44"/>
      <c r="CBD42" s="44"/>
      <c r="CBE42" s="44"/>
      <c r="CBF42" s="44"/>
      <c r="CBG42" s="44"/>
      <c r="CBH42" s="44"/>
      <c r="CBI42" s="44"/>
      <c r="CBJ42" s="44"/>
      <c r="CBK42" s="44"/>
      <c r="CBL42" s="44"/>
      <c r="CBM42" s="44"/>
      <c r="CBN42" s="44"/>
      <c r="CBO42" s="44"/>
      <c r="CBP42" s="44"/>
      <c r="CBQ42" s="44"/>
      <c r="CBR42" s="44"/>
      <c r="CBS42" s="44"/>
      <c r="CBT42" s="44"/>
      <c r="CBU42" s="44"/>
      <c r="CBV42" s="44"/>
      <c r="CBW42" s="44"/>
      <c r="CBX42" s="44"/>
      <c r="CBY42" s="44"/>
      <c r="CBZ42" s="44"/>
      <c r="CCA42" s="44"/>
      <c r="CCB42" s="44"/>
      <c r="CCC42" s="44"/>
      <c r="CCD42" s="44"/>
      <c r="CCE42" s="44"/>
      <c r="CCF42" s="44"/>
      <c r="CCG42" s="44"/>
      <c r="CCH42" s="44"/>
      <c r="CCI42" s="44"/>
      <c r="CCJ42" s="44"/>
      <c r="CCK42" s="44"/>
      <c r="CCL42" s="44"/>
      <c r="CCM42" s="44"/>
      <c r="CCN42" s="44"/>
      <c r="CCO42" s="44"/>
      <c r="CCP42" s="44"/>
      <c r="CCQ42" s="44"/>
      <c r="CCR42" s="44"/>
      <c r="CCS42" s="44"/>
      <c r="CCT42" s="44"/>
      <c r="CCU42" s="44"/>
      <c r="CCV42" s="44"/>
      <c r="CCW42" s="44"/>
      <c r="CCX42" s="44"/>
      <c r="CCY42" s="44"/>
      <c r="CCZ42" s="44"/>
      <c r="CDA42" s="44"/>
      <c r="CDB42" s="44"/>
      <c r="CDC42" s="44"/>
      <c r="CDD42" s="44"/>
      <c r="CDE42" s="44"/>
      <c r="CDF42" s="44"/>
      <c r="CDG42" s="44"/>
      <c r="CDH42" s="44"/>
      <c r="CDI42" s="44"/>
      <c r="CDJ42" s="44"/>
      <c r="CDK42" s="44"/>
      <c r="CDL42" s="44"/>
      <c r="CDM42" s="44"/>
      <c r="CDN42" s="44"/>
      <c r="CDO42" s="44"/>
      <c r="CDP42" s="44"/>
      <c r="CDQ42" s="44"/>
      <c r="CDR42" s="44"/>
      <c r="CDS42" s="44"/>
      <c r="CDT42" s="44"/>
      <c r="CDU42" s="44"/>
      <c r="CDV42" s="44"/>
      <c r="CDW42" s="44"/>
      <c r="CDX42" s="44"/>
      <c r="CDY42" s="44"/>
      <c r="CDZ42" s="44"/>
      <c r="CEA42" s="44"/>
      <c r="CEB42" s="44"/>
      <c r="CEC42" s="44"/>
      <c r="CED42" s="44"/>
      <c r="CEE42" s="44"/>
      <c r="CEF42" s="44"/>
      <c r="CEG42" s="44"/>
      <c r="CEH42" s="44"/>
      <c r="CEI42" s="44"/>
      <c r="CEJ42" s="44"/>
      <c r="CEK42" s="44"/>
      <c r="CEL42" s="44"/>
      <c r="CEM42" s="44"/>
      <c r="CEN42" s="44"/>
      <c r="CEO42" s="44"/>
      <c r="CEP42" s="44"/>
      <c r="CEQ42" s="44"/>
      <c r="CER42" s="44"/>
      <c r="CES42" s="44"/>
      <c r="CET42" s="44"/>
      <c r="CEU42" s="44"/>
      <c r="CEV42" s="44"/>
      <c r="CEW42" s="44"/>
      <c r="CEX42" s="44"/>
      <c r="CEY42" s="44"/>
      <c r="CEZ42" s="44"/>
      <c r="CFA42" s="44"/>
      <c r="CFB42" s="44"/>
      <c r="CFC42" s="44"/>
      <c r="CFD42" s="44"/>
      <c r="CFE42" s="44"/>
      <c r="CFF42" s="44"/>
      <c r="CFG42" s="44"/>
      <c r="CFH42" s="44"/>
      <c r="CFI42" s="44"/>
      <c r="CFJ42" s="44"/>
      <c r="CFK42" s="44"/>
      <c r="CFL42" s="44"/>
      <c r="CFM42" s="44"/>
      <c r="CFN42" s="44"/>
      <c r="CFO42" s="44"/>
      <c r="CFP42" s="44"/>
      <c r="CFQ42" s="44"/>
      <c r="CFR42" s="44"/>
      <c r="CFS42" s="44"/>
      <c r="CFT42" s="44"/>
      <c r="CFU42" s="44"/>
      <c r="CFV42" s="44"/>
      <c r="CFW42" s="44"/>
      <c r="CFX42" s="44"/>
      <c r="CFY42" s="44"/>
      <c r="CFZ42" s="44"/>
      <c r="CGA42" s="44"/>
      <c r="CGB42" s="44"/>
      <c r="CGC42" s="44"/>
      <c r="CGD42" s="44"/>
      <c r="CGE42" s="44"/>
      <c r="CGF42" s="44"/>
      <c r="CGG42" s="44"/>
      <c r="CGH42" s="44"/>
      <c r="CGI42" s="44"/>
      <c r="CGJ42" s="44"/>
      <c r="CGK42" s="44"/>
      <c r="CGL42" s="44"/>
      <c r="CGM42" s="44"/>
      <c r="CGN42" s="44"/>
      <c r="CGO42" s="44"/>
      <c r="CGP42" s="44"/>
      <c r="CGQ42" s="44"/>
      <c r="CGR42" s="44"/>
      <c r="CGS42" s="44"/>
      <c r="CGT42" s="44"/>
      <c r="CGU42" s="44"/>
      <c r="CGV42" s="44"/>
      <c r="CGW42" s="44"/>
      <c r="CGX42" s="44"/>
      <c r="CGY42" s="44"/>
      <c r="CGZ42" s="44"/>
      <c r="CHA42" s="44"/>
      <c r="CHB42" s="44"/>
      <c r="CHC42" s="44"/>
      <c r="CHD42" s="44"/>
      <c r="CHE42" s="44"/>
      <c r="CHF42" s="44"/>
      <c r="CHG42" s="44"/>
      <c r="CHH42" s="44"/>
      <c r="CHI42" s="44"/>
      <c r="CHJ42" s="44"/>
      <c r="CHK42" s="44"/>
      <c r="CHL42" s="44"/>
      <c r="CHM42" s="44"/>
      <c r="CHN42" s="44"/>
      <c r="CHO42" s="44"/>
      <c r="CHP42" s="44"/>
      <c r="CHQ42" s="44"/>
      <c r="CHR42" s="44"/>
      <c r="CHS42" s="44"/>
      <c r="CHT42" s="44"/>
      <c r="CHU42" s="44"/>
      <c r="CHV42" s="44"/>
      <c r="CHW42" s="44"/>
      <c r="CHX42" s="44"/>
      <c r="CHY42" s="44"/>
      <c r="CHZ42" s="44"/>
      <c r="CIA42" s="44"/>
      <c r="CIB42" s="44"/>
      <c r="CIC42" s="44"/>
      <c r="CID42" s="44"/>
      <c r="CIE42" s="44"/>
      <c r="CIF42" s="44"/>
      <c r="CIG42" s="44"/>
      <c r="CIH42" s="44"/>
      <c r="CII42" s="44"/>
      <c r="CIJ42" s="44"/>
      <c r="CIK42" s="44"/>
      <c r="CIL42" s="44"/>
      <c r="CIM42" s="44"/>
      <c r="CIN42" s="44"/>
      <c r="CIO42" s="44"/>
      <c r="CIP42" s="44"/>
      <c r="CIQ42" s="44"/>
      <c r="CIR42" s="44"/>
      <c r="CIS42" s="44"/>
      <c r="CIT42" s="44"/>
      <c r="CIU42" s="44"/>
      <c r="CIV42" s="44"/>
      <c r="CIW42" s="44"/>
      <c r="CIX42" s="44"/>
      <c r="CIY42" s="44"/>
      <c r="CIZ42" s="44"/>
      <c r="CJA42" s="44"/>
      <c r="CJB42" s="44"/>
      <c r="CJC42" s="44"/>
      <c r="CJD42" s="44"/>
      <c r="CJE42" s="44"/>
      <c r="CJF42" s="44"/>
      <c r="CJG42" s="44"/>
      <c r="CJH42" s="44"/>
      <c r="CJI42" s="44"/>
      <c r="CJJ42" s="44"/>
      <c r="CJK42" s="44"/>
      <c r="CJL42" s="44"/>
      <c r="CJM42" s="44"/>
      <c r="CJN42" s="44"/>
      <c r="CJO42" s="44"/>
      <c r="CJP42" s="44"/>
      <c r="CJQ42" s="44"/>
      <c r="CJR42" s="44"/>
      <c r="CJS42" s="44"/>
      <c r="CJT42" s="44"/>
      <c r="CJU42" s="44"/>
      <c r="CJV42" s="44"/>
      <c r="CJW42" s="44"/>
      <c r="CJX42" s="44"/>
      <c r="CJY42" s="44"/>
      <c r="CJZ42" s="44"/>
      <c r="CKA42" s="44"/>
      <c r="CKB42" s="44"/>
      <c r="CKC42" s="44"/>
      <c r="CKD42" s="44"/>
      <c r="CKE42" s="44"/>
      <c r="CKF42" s="44"/>
      <c r="CKG42" s="44"/>
      <c r="CKH42" s="44"/>
      <c r="CKI42" s="44"/>
      <c r="CKJ42" s="44"/>
      <c r="CKK42" s="44"/>
      <c r="CKL42" s="44"/>
      <c r="CKM42" s="44"/>
      <c r="CKN42" s="44"/>
      <c r="CKO42" s="44"/>
      <c r="CKP42" s="44"/>
      <c r="CKQ42" s="44"/>
      <c r="CKR42" s="44"/>
      <c r="CKS42" s="44"/>
      <c r="CKT42" s="44"/>
      <c r="CKU42" s="44"/>
      <c r="CKV42" s="44"/>
      <c r="CKW42" s="44"/>
      <c r="CKX42" s="44"/>
      <c r="CKY42" s="44"/>
      <c r="CKZ42" s="44"/>
      <c r="CLA42" s="44"/>
      <c r="CLB42" s="44"/>
      <c r="CLC42" s="44"/>
      <c r="CLD42" s="44"/>
      <c r="CLE42" s="44"/>
      <c r="CLF42" s="44"/>
      <c r="CLG42" s="44"/>
      <c r="CLH42" s="44"/>
      <c r="CLI42" s="44"/>
      <c r="CLJ42" s="44"/>
      <c r="CLK42" s="44"/>
      <c r="CLL42" s="44"/>
      <c r="CLM42" s="44"/>
      <c r="CLN42" s="44"/>
      <c r="CLO42" s="44"/>
      <c r="CLP42" s="44"/>
      <c r="CLQ42" s="44"/>
      <c r="CLR42" s="44"/>
      <c r="CLS42" s="44"/>
      <c r="CLT42" s="44"/>
      <c r="CLU42" s="44"/>
      <c r="CLV42" s="44"/>
      <c r="CLW42" s="44"/>
      <c r="CLX42" s="44"/>
      <c r="CLY42" s="44"/>
      <c r="CLZ42" s="44"/>
      <c r="CMA42" s="44"/>
      <c r="CMB42" s="44"/>
      <c r="CMC42" s="44"/>
      <c r="CMD42" s="44"/>
      <c r="CME42" s="44"/>
      <c r="CMF42" s="44"/>
      <c r="CMG42" s="44"/>
      <c r="CMH42" s="44"/>
      <c r="CMI42" s="44"/>
      <c r="CMJ42" s="44"/>
      <c r="CMK42" s="44"/>
      <c r="CML42" s="44"/>
      <c r="CMM42" s="44"/>
      <c r="CMN42" s="44"/>
      <c r="CMO42" s="44"/>
      <c r="CMP42" s="44"/>
      <c r="CMQ42" s="44"/>
      <c r="CMR42" s="44"/>
      <c r="CMS42" s="44"/>
      <c r="CMT42" s="44"/>
      <c r="CMU42" s="44"/>
      <c r="CMV42" s="44"/>
      <c r="CMW42" s="44"/>
      <c r="CMX42" s="44"/>
      <c r="CMY42" s="44"/>
      <c r="CMZ42" s="44"/>
      <c r="CNA42" s="44"/>
      <c r="CNB42" s="44"/>
      <c r="CNC42" s="44"/>
      <c r="CND42" s="44"/>
      <c r="CNE42" s="44"/>
      <c r="CNF42" s="44"/>
      <c r="CNG42" s="44"/>
      <c r="CNH42" s="44"/>
      <c r="CNI42" s="44"/>
      <c r="CNJ42" s="44"/>
      <c r="CNK42" s="44"/>
      <c r="CNL42" s="44"/>
      <c r="CNM42" s="44"/>
      <c r="CNN42" s="44"/>
      <c r="CNO42" s="44"/>
      <c r="CNP42" s="44"/>
      <c r="CNQ42" s="44"/>
      <c r="CNR42" s="44"/>
      <c r="CNS42" s="44"/>
      <c r="CNT42" s="44"/>
      <c r="CNU42" s="44"/>
      <c r="CNV42" s="44"/>
      <c r="CNW42" s="44"/>
      <c r="CNX42" s="44"/>
      <c r="CNY42" s="44"/>
      <c r="CNZ42" s="44"/>
      <c r="COA42" s="44"/>
      <c r="COB42" s="44"/>
      <c r="COC42" s="44"/>
      <c r="COD42" s="44"/>
      <c r="COE42" s="44"/>
      <c r="COF42" s="44"/>
      <c r="COG42" s="44"/>
      <c r="COH42" s="44"/>
      <c r="COI42" s="44"/>
      <c r="COJ42" s="44"/>
      <c r="COK42" s="44"/>
      <c r="COL42" s="44"/>
      <c r="COM42" s="44"/>
      <c r="CON42" s="44"/>
      <c r="COO42" s="44"/>
      <c r="COP42" s="44"/>
      <c r="COQ42" s="44"/>
      <c r="COR42" s="44"/>
      <c r="COS42" s="44"/>
      <c r="COT42" s="44"/>
      <c r="COU42" s="44"/>
      <c r="COV42" s="44"/>
      <c r="COW42" s="44"/>
      <c r="COX42" s="44"/>
      <c r="COY42" s="44"/>
      <c r="COZ42" s="44"/>
      <c r="CPA42" s="44"/>
      <c r="CPB42" s="44"/>
      <c r="CPC42" s="44"/>
      <c r="CPD42" s="44"/>
      <c r="CPE42" s="44"/>
      <c r="CPF42" s="44"/>
      <c r="CPG42" s="44"/>
      <c r="CPH42" s="44"/>
      <c r="CPI42" s="44"/>
      <c r="CPJ42" s="44"/>
      <c r="CPK42" s="44"/>
      <c r="CPL42" s="44"/>
      <c r="CPM42" s="44"/>
      <c r="CPN42" s="44"/>
      <c r="CPO42" s="44"/>
      <c r="CPP42" s="44"/>
      <c r="CPQ42" s="44"/>
      <c r="CPR42" s="44"/>
      <c r="CPS42" s="44"/>
      <c r="CPT42" s="44"/>
      <c r="CPU42" s="44"/>
      <c r="CPV42" s="44"/>
      <c r="CPW42" s="44"/>
      <c r="CPX42" s="44"/>
      <c r="CPY42" s="44"/>
      <c r="CPZ42" s="44"/>
      <c r="CQA42" s="44"/>
      <c r="CQB42" s="44"/>
      <c r="CQC42" s="44"/>
      <c r="CQD42" s="44"/>
      <c r="CQE42" s="44"/>
      <c r="CQF42" s="44"/>
      <c r="CQG42" s="44"/>
      <c r="CQH42" s="44"/>
      <c r="CQI42" s="44"/>
      <c r="CQJ42" s="44"/>
      <c r="CQK42" s="44"/>
      <c r="CQL42" s="44"/>
      <c r="CQM42" s="44"/>
      <c r="CQN42" s="44"/>
      <c r="CQO42" s="44"/>
      <c r="CQP42" s="44"/>
      <c r="CQQ42" s="44"/>
      <c r="CQR42" s="44"/>
      <c r="CQS42" s="44"/>
      <c r="CQT42" s="44"/>
      <c r="CQU42" s="44"/>
      <c r="CQV42" s="44"/>
      <c r="CQW42" s="44"/>
      <c r="CQX42" s="44"/>
      <c r="CQY42" s="44"/>
      <c r="CQZ42" s="44"/>
      <c r="CRA42" s="44"/>
      <c r="CRB42" s="44"/>
      <c r="CRC42" s="44"/>
      <c r="CRD42" s="44"/>
      <c r="CRE42" s="44"/>
      <c r="CRF42" s="44"/>
      <c r="CRG42" s="44"/>
      <c r="CRH42" s="44"/>
      <c r="CRI42" s="44"/>
      <c r="CRJ42" s="44"/>
      <c r="CRK42" s="44"/>
      <c r="CRL42" s="44"/>
      <c r="CRM42" s="44"/>
      <c r="CRN42" s="44"/>
      <c r="CRO42" s="44"/>
      <c r="CRP42" s="44"/>
      <c r="CRQ42" s="44"/>
      <c r="CRR42" s="44"/>
      <c r="CRS42" s="44"/>
      <c r="CRT42" s="44"/>
      <c r="CRU42" s="44"/>
      <c r="CRV42" s="44"/>
      <c r="CRW42" s="44"/>
      <c r="CRX42" s="44"/>
      <c r="CRY42" s="44"/>
      <c r="CRZ42" s="44"/>
      <c r="CSA42" s="44"/>
      <c r="CSB42" s="44"/>
      <c r="CSC42" s="44"/>
      <c r="CSD42" s="44"/>
      <c r="CSE42" s="44"/>
      <c r="CSF42" s="44"/>
      <c r="CSG42" s="44"/>
      <c r="CSH42" s="44"/>
      <c r="CSI42" s="44"/>
      <c r="CSJ42" s="44"/>
      <c r="CSK42" s="44"/>
      <c r="CSL42" s="44"/>
      <c r="CSM42" s="44"/>
      <c r="CSN42" s="44"/>
      <c r="CSO42" s="44"/>
      <c r="CSP42" s="44"/>
      <c r="CSQ42" s="44"/>
      <c r="CSR42" s="44"/>
      <c r="CSS42" s="44"/>
      <c r="CST42" s="44"/>
      <c r="CSU42" s="44"/>
      <c r="CSV42" s="44"/>
      <c r="CSW42" s="44"/>
      <c r="CSX42" s="44"/>
      <c r="CSY42" s="44"/>
      <c r="CSZ42" s="44"/>
      <c r="CTA42" s="44"/>
      <c r="CTB42" s="44"/>
      <c r="CTC42" s="44"/>
      <c r="CTD42" s="44"/>
      <c r="CTE42" s="44"/>
      <c r="CTF42" s="44"/>
      <c r="CTG42" s="44"/>
      <c r="CTH42" s="44"/>
      <c r="CTI42" s="44"/>
      <c r="CTJ42" s="44"/>
      <c r="CTK42" s="44"/>
      <c r="CTL42" s="44"/>
      <c r="CTM42" s="44"/>
      <c r="CTN42" s="44"/>
      <c r="CTO42" s="44"/>
      <c r="CTP42" s="44"/>
      <c r="CTQ42" s="44"/>
      <c r="CTR42" s="44"/>
      <c r="CTS42" s="44"/>
      <c r="CTT42" s="44"/>
      <c r="CTU42" s="44"/>
      <c r="CTV42" s="44"/>
      <c r="CTW42" s="44"/>
      <c r="CTX42" s="44"/>
      <c r="CTY42" s="44"/>
      <c r="CTZ42" s="44"/>
      <c r="CUA42" s="44"/>
      <c r="CUB42" s="44"/>
      <c r="CUC42" s="44"/>
      <c r="CUD42" s="44"/>
      <c r="CUE42" s="44"/>
      <c r="CUF42" s="44"/>
      <c r="CUG42" s="44"/>
      <c r="CUH42" s="44"/>
      <c r="CUI42" s="44"/>
      <c r="CUJ42" s="44"/>
      <c r="CUK42" s="44"/>
      <c r="CUL42" s="44"/>
      <c r="CUM42" s="44"/>
      <c r="CUN42" s="44"/>
      <c r="CUO42" s="44"/>
      <c r="CUP42" s="44"/>
      <c r="CUQ42" s="44"/>
      <c r="CUR42" s="44"/>
      <c r="CUS42" s="44"/>
      <c r="CUT42" s="44"/>
      <c r="CUU42" s="44"/>
      <c r="CUV42" s="44"/>
      <c r="CUW42" s="44"/>
      <c r="CUX42" s="44"/>
      <c r="CUY42" s="44"/>
      <c r="CUZ42" s="44"/>
      <c r="CVA42" s="44"/>
      <c r="CVB42" s="44"/>
      <c r="CVC42" s="44"/>
      <c r="CVD42" s="44"/>
      <c r="CVE42" s="44"/>
      <c r="CVF42" s="44"/>
      <c r="CVG42" s="44"/>
      <c r="CVH42" s="44"/>
      <c r="CVI42" s="44"/>
      <c r="CVJ42" s="44"/>
      <c r="CVK42" s="44"/>
      <c r="CVL42" s="44"/>
      <c r="CVM42" s="44"/>
      <c r="CVN42" s="44"/>
      <c r="CVO42" s="44"/>
      <c r="CVP42" s="44"/>
      <c r="CVQ42" s="44"/>
      <c r="CVR42" s="44"/>
      <c r="CVS42" s="44"/>
      <c r="CVT42" s="44"/>
      <c r="CVU42" s="44"/>
      <c r="CVV42" s="44"/>
      <c r="CVW42" s="44"/>
      <c r="CVX42" s="44"/>
      <c r="CVY42" s="44"/>
      <c r="CVZ42" s="44"/>
      <c r="CWA42" s="44"/>
      <c r="CWB42" s="44"/>
      <c r="CWC42" s="44"/>
      <c r="CWD42" s="44"/>
      <c r="CWE42" s="44"/>
      <c r="CWF42" s="44"/>
      <c r="CWG42" s="44"/>
      <c r="CWH42" s="44"/>
      <c r="CWI42" s="44"/>
      <c r="CWJ42" s="44"/>
      <c r="CWK42" s="44"/>
      <c r="CWL42" s="44"/>
      <c r="CWM42" s="44"/>
      <c r="CWN42" s="44"/>
      <c r="CWO42" s="44"/>
      <c r="CWP42" s="44"/>
      <c r="CWQ42" s="44"/>
      <c r="CWR42" s="44"/>
      <c r="CWS42" s="44"/>
      <c r="CWT42" s="44"/>
      <c r="CWU42" s="44"/>
      <c r="CWV42" s="44"/>
      <c r="CWW42" s="44"/>
      <c r="CWX42" s="44"/>
      <c r="CWY42" s="44"/>
      <c r="CWZ42" s="44"/>
      <c r="CXA42" s="44"/>
      <c r="CXB42" s="44"/>
      <c r="CXC42" s="44"/>
      <c r="CXD42" s="44"/>
      <c r="CXE42" s="44"/>
      <c r="CXF42" s="44"/>
      <c r="CXG42" s="44"/>
      <c r="CXH42" s="44"/>
      <c r="CXI42" s="44"/>
      <c r="CXJ42" s="44"/>
      <c r="CXK42" s="44"/>
      <c r="CXL42" s="44"/>
      <c r="CXM42" s="44"/>
      <c r="CXN42" s="44"/>
      <c r="CXO42" s="44"/>
      <c r="CXP42" s="44"/>
      <c r="CXQ42" s="44"/>
      <c r="CXR42" s="44"/>
      <c r="CXS42" s="44"/>
      <c r="CXT42" s="44"/>
      <c r="CXU42" s="44"/>
      <c r="CXV42" s="44"/>
      <c r="CXW42" s="44"/>
      <c r="CXX42" s="44"/>
      <c r="CXY42" s="44"/>
      <c r="CXZ42" s="44"/>
      <c r="CYA42" s="44"/>
      <c r="CYB42" s="44"/>
      <c r="CYC42" s="44"/>
      <c r="CYD42" s="44"/>
      <c r="CYE42" s="44"/>
      <c r="CYF42" s="44"/>
      <c r="CYG42" s="44"/>
      <c r="CYH42" s="44"/>
      <c r="CYI42" s="44"/>
      <c r="CYJ42" s="44"/>
      <c r="CYK42" s="44"/>
      <c r="CYL42" s="44"/>
      <c r="CYM42" s="44"/>
      <c r="CYN42" s="44"/>
      <c r="CYO42" s="44"/>
      <c r="CYP42" s="44"/>
      <c r="CYQ42" s="44"/>
      <c r="CYR42" s="44"/>
      <c r="CYS42" s="44"/>
      <c r="CYT42" s="44"/>
      <c r="CYU42" s="44"/>
      <c r="CYV42" s="44"/>
      <c r="CYW42" s="44"/>
      <c r="CYX42" s="44"/>
      <c r="CYY42" s="44"/>
      <c r="CYZ42" s="44"/>
      <c r="CZA42" s="44"/>
      <c r="CZB42" s="44"/>
      <c r="CZC42" s="44"/>
      <c r="CZD42" s="44"/>
      <c r="CZE42" s="44"/>
      <c r="CZF42" s="44"/>
      <c r="CZG42" s="44"/>
      <c r="CZH42" s="44"/>
      <c r="CZI42" s="44"/>
      <c r="CZJ42" s="44"/>
      <c r="CZK42" s="44"/>
      <c r="CZL42" s="44"/>
      <c r="CZM42" s="44"/>
      <c r="CZN42" s="44"/>
      <c r="CZO42" s="44"/>
      <c r="CZP42" s="44"/>
      <c r="CZQ42" s="44"/>
      <c r="CZR42" s="44"/>
      <c r="CZS42" s="44"/>
      <c r="CZT42" s="44"/>
      <c r="CZU42" s="44"/>
      <c r="CZV42" s="44"/>
      <c r="CZW42" s="44"/>
      <c r="CZX42" s="44"/>
      <c r="CZY42" s="44"/>
      <c r="CZZ42" s="44"/>
      <c r="DAA42" s="44"/>
      <c r="DAB42" s="44"/>
      <c r="DAC42" s="44"/>
      <c r="DAD42" s="44"/>
      <c r="DAE42" s="44"/>
      <c r="DAF42" s="44"/>
      <c r="DAG42" s="44"/>
      <c r="DAH42" s="44"/>
      <c r="DAI42" s="44"/>
      <c r="DAJ42" s="44"/>
      <c r="DAK42" s="44"/>
      <c r="DAL42" s="44"/>
      <c r="DAM42" s="44"/>
      <c r="DAN42" s="44"/>
      <c r="DAO42" s="44"/>
      <c r="DAP42" s="44"/>
      <c r="DAQ42" s="44"/>
      <c r="DAR42" s="44"/>
      <c r="DAS42" s="44"/>
      <c r="DAT42" s="44"/>
      <c r="DAU42" s="44"/>
      <c r="DAV42" s="44"/>
      <c r="DAW42" s="44"/>
      <c r="DAX42" s="44"/>
      <c r="DAY42" s="44"/>
      <c r="DAZ42" s="44"/>
      <c r="DBA42" s="44"/>
      <c r="DBB42" s="44"/>
      <c r="DBC42" s="44"/>
      <c r="DBD42" s="44"/>
      <c r="DBE42" s="44"/>
      <c r="DBF42" s="44"/>
      <c r="DBG42" s="44"/>
      <c r="DBH42" s="44"/>
      <c r="DBI42" s="44"/>
      <c r="DBJ42" s="44"/>
      <c r="DBK42" s="44"/>
      <c r="DBL42" s="44"/>
      <c r="DBM42" s="44"/>
      <c r="DBN42" s="44"/>
      <c r="DBO42" s="44"/>
      <c r="DBP42" s="44"/>
      <c r="DBQ42" s="44"/>
      <c r="DBR42" s="44"/>
      <c r="DBS42" s="44"/>
      <c r="DBT42" s="44"/>
      <c r="DBU42" s="44"/>
      <c r="DBV42" s="44"/>
      <c r="DBW42" s="44"/>
      <c r="DBX42" s="44"/>
      <c r="DBY42" s="44"/>
      <c r="DBZ42" s="44"/>
      <c r="DCA42" s="44"/>
      <c r="DCB42" s="44"/>
      <c r="DCC42" s="44"/>
      <c r="DCD42" s="44"/>
      <c r="DCE42" s="44"/>
      <c r="DCF42" s="44"/>
      <c r="DCG42" s="44"/>
      <c r="DCH42" s="44"/>
      <c r="DCI42" s="44"/>
      <c r="DCJ42" s="44"/>
      <c r="DCK42" s="44"/>
      <c r="DCL42" s="44"/>
      <c r="DCM42" s="44"/>
      <c r="DCN42" s="44"/>
      <c r="DCO42" s="44"/>
      <c r="DCP42" s="44"/>
      <c r="DCQ42" s="44"/>
      <c r="DCR42" s="44"/>
      <c r="DCS42" s="44"/>
      <c r="DCT42" s="44"/>
      <c r="DCU42" s="44"/>
      <c r="DCV42" s="44"/>
      <c r="DCW42" s="44"/>
      <c r="DCX42" s="44"/>
      <c r="DCY42" s="44"/>
      <c r="DCZ42" s="44"/>
      <c r="DDA42" s="44"/>
      <c r="DDB42" s="44"/>
      <c r="DDC42" s="44"/>
      <c r="DDD42" s="44"/>
      <c r="DDE42" s="44"/>
      <c r="DDF42" s="44"/>
      <c r="DDG42" s="44"/>
      <c r="DDH42" s="44"/>
      <c r="DDI42" s="44"/>
      <c r="DDJ42" s="44"/>
      <c r="DDK42" s="44"/>
      <c r="DDL42" s="44"/>
      <c r="DDM42" s="44"/>
      <c r="DDN42" s="44"/>
      <c r="DDO42" s="44"/>
      <c r="DDP42" s="44"/>
      <c r="DDQ42" s="44"/>
      <c r="DDR42" s="44"/>
      <c r="DDS42" s="44"/>
      <c r="DDT42" s="44"/>
      <c r="DDU42" s="44"/>
      <c r="DDV42" s="44"/>
      <c r="DDW42" s="44"/>
      <c r="DDX42" s="44"/>
      <c r="DDY42" s="44"/>
      <c r="DDZ42" s="44"/>
      <c r="DEA42" s="44"/>
      <c r="DEB42" s="44"/>
      <c r="DEC42" s="44"/>
      <c r="DED42" s="44"/>
      <c r="DEE42" s="44"/>
      <c r="DEF42" s="44"/>
      <c r="DEG42" s="44"/>
      <c r="DEH42" s="44"/>
      <c r="DEI42" s="44"/>
      <c r="DEJ42" s="44"/>
      <c r="DEK42" s="44"/>
      <c r="DEL42" s="44"/>
      <c r="DEM42" s="44"/>
      <c r="DEN42" s="44"/>
      <c r="DEO42" s="44"/>
      <c r="DEP42" s="44"/>
      <c r="DEQ42" s="44"/>
      <c r="DER42" s="44"/>
      <c r="DES42" s="44"/>
      <c r="DET42" s="44"/>
      <c r="DEU42" s="44"/>
      <c r="DEV42" s="44"/>
      <c r="DEW42" s="44"/>
      <c r="DEX42" s="44"/>
      <c r="DEY42" s="44"/>
      <c r="DEZ42" s="44"/>
      <c r="DFA42" s="44"/>
      <c r="DFB42" s="44"/>
      <c r="DFC42" s="44"/>
      <c r="DFD42" s="44"/>
      <c r="DFE42" s="44"/>
      <c r="DFF42" s="44"/>
      <c r="DFG42" s="44"/>
      <c r="DFH42" s="44"/>
      <c r="DFI42" s="44"/>
      <c r="DFJ42" s="44"/>
      <c r="DFK42" s="44"/>
      <c r="DFL42" s="44"/>
      <c r="DFM42" s="44"/>
      <c r="DFN42" s="44"/>
      <c r="DFO42" s="44"/>
      <c r="DFP42" s="44"/>
      <c r="DFQ42" s="44"/>
      <c r="DFR42" s="44"/>
      <c r="DFS42" s="44"/>
      <c r="DFT42" s="44"/>
      <c r="DFU42" s="44"/>
      <c r="DFV42" s="44"/>
      <c r="DFW42" s="44"/>
      <c r="DFX42" s="44"/>
      <c r="DFY42" s="44"/>
      <c r="DFZ42" s="44"/>
      <c r="DGA42" s="44"/>
      <c r="DGB42" s="44"/>
      <c r="DGC42" s="44"/>
      <c r="DGD42" s="44"/>
      <c r="DGE42" s="44"/>
      <c r="DGF42" s="44"/>
      <c r="DGG42" s="44"/>
      <c r="DGH42" s="44"/>
      <c r="DGI42" s="44"/>
      <c r="DGJ42" s="44"/>
      <c r="DGK42" s="44"/>
      <c r="DGL42" s="44"/>
      <c r="DGM42" s="44"/>
      <c r="DGN42" s="44"/>
      <c r="DGO42" s="44"/>
      <c r="DGP42" s="44"/>
      <c r="DGQ42" s="44"/>
      <c r="DGR42" s="44"/>
      <c r="DGS42" s="44"/>
      <c r="DGT42" s="44"/>
      <c r="DGU42" s="44"/>
      <c r="DGV42" s="44"/>
      <c r="DGW42" s="44"/>
      <c r="DGX42" s="44"/>
      <c r="DGY42" s="44"/>
      <c r="DGZ42" s="44"/>
      <c r="DHA42" s="44"/>
      <c r="DHB42" s="44"/>
      <c r="DHC42" s="44"/>
      <c r="DHD42" s="44"/>
      <c r="DHE42" s="44"/>
      <c r="DHF42" s="44"/>
      <c r="DHG42" s="44"/>
      <c r="DHH42" s="44"/>
      <c r="DHI42" s="44"/>
      <c r="DHJ42" s="44"/>
      <c r="DHK42" s="44"/>
      <c r="DHL42" s="44"/>
      <c r="DHM42" s="44"/>
      <c r="DHN42" s="44"/>
      <c r="DHO42" s="44"/>
      <c r="DHP42" s="44"/>
      <c r="DHQ42" s="44"/>
      <c r="DHR42" s="44"/>
      <c r="DHS42" s="44"/>
      <c r="DHT42" s="44"/>
      <c r="DHU42" s="44"/>
      <c r="DHV42" s="44"/>
      <c r="DHW42" s="44"/>
      <c r="DHX42" s="44"/>
      <c r="DHY42" s="44"/>
      <c r="DHZ42" s="44"/>
      <c r="DIA42" s="44"/>
      <c r="DIB42" s="44"/>
      <c r="DIC42" s="44"/>
      <c r="DID42" s="44"/>
      <c r="DIE42" s="44"/>
      <c r="DIF42" s="44"/>
      <c r="DIG42" s="44"/>
      <c r="DIH42" s="44"/>
      <c r="DII42" s="44"/>
      <c r="DIJ42" s="44"/>
      <c r="DIK42" s="44"/>
      <c r="DIL42" s="44"/>
      <c r="DIM42" s="44"/>
      <c r="DIN42" s="44"/>
      <c r="DIO42" s="44"/>
      <c r="DIP42" s="44"/>
      <c r="DIQ42" s="44"/>
      <c r="DIR42" s="44"/>
      <c r="DIS42" s="44"/>
      <c r="DIT42" s="44"/>
      <c r="DIU42" s="44"/>
      <c r="DIV42" s="44"/>
      <c r="DIW42" s="44"/>
      <c r="DIX42" s="44"/>
      <c r="DIY42" s="44"/>
      <c r="DIZ42" s="44"/>
      <c r="DJA42" s="44"/>
      <c r="DJB42" s="44"/>
      <c r="DJC42" s="44"/>
      <c r="DJD42" s="44"/>
      <c r="DJE42" s="44"/>
      <c r="DJF42" s="44"/>
      <c r="DJG42" s="44"/>
      <c r="DJH42" s="44"/>
      <c r="DJI42" s="44"/>
      <c r="DJJ42" s="44"/>
      <c r="DJK42" s="44"/>
      <c r="DJL42" s="44"/>
      <c r="DJM42" s="44"/>
      <c r="DJN42" s="44"/>
      <c r="DJO42" s="44"/>
      <c r="DJP42" s="44"/>
      <c r="DJQ42" s="44"/>
      <c r="DJR42" s="44"/>
      <c r="DJS42" s="44"/>
      <c r="DJT42" s="44"/>
      <c r="DJU42" s="44"/>
      <c r="DJV42" s="44"/>
      <c r="DJW42" s="44"/>
      <c r="DJX42" s="44"/>
      <c r="DJY42" s="44"/>
      <c r="DJZ42" s="44"/>
      <c r="DKA42" s="44"/>
      <c r="DKB42" s="44"/>
      <c r="DKC42" s="44"/>
      <c r="DKD42" s="44"/>
      <c r="DKE42" s="44"/>
      <c r="DKF42" s="44"/>
      <c r="DKG42" s="44"/>
      <c r="DKH42" s="44"/>
      <c r="DKI42" s="44"/>
      <c r="DKJ42" s="44"/>
      <c r="DKK42" s="44"/>
      <c r="DKL42" s="44"/>
      <c r="DKM42" s="44"/>
      <c r="DKN42" s="44"/>
      <c r="DKO42" s="44"/>
      <c r="DKP42" s="44"/>
      <c r="DKQ42" s="44"/>
      <c r="DKR42" s="44"/>
      <c r="DKS42" s="44"/>
      <c r="DKT42" s="44"/>
      <c r="DKU42" s="44"/>
      <c r="DKV42" s="44"/>
      <c r="DKW42" s="44"/>
      <c r="DKX42" s="44"/>
      <c r="DKY42" s="44"/>
      <c r="DKZ42" s="44"/>
      <c r="DLA42" s="44"/>
      <c r="DLB42" s="44"/>
      <c r="DLC42" s="44"/>
      <c r="DLD42" s="44"/>
      <c r="DLE42" s="44"/>
      <c r="DLF42" s="44"/>
      <c r="DLG42" s="44"/>
      <c r="DLH42" s="44"/>
      <c r="DLI42" s="44"/>
      <c r="DLJ42" s="44"/>
      <c r="DLK42" s="44"/>
      <c r="DLL42" s="44"/>
      <c r="DLM42" s="44"/>
      <c r="DLN42" s="44"/>
      <c r="DLO42" s="44"/>
      <c r="DLP42" s="44"/>
      <c r="DLQ42" s="44"/>
      <c r="DLR42" s="44"/>
      <c r="DLS42" s="44"/>
      <c r="DLT42" s="44"/>
      <c r="DLU42" s="44"/>
      <c r="DLV42" s="44"/>
      <c r="DLW42" s="44"/>
      <c r="DLX42" s="44"/>
      <c r="DLY42" s="44"/>
      <c r="DLZ42" s="44"/>
      <c r="DMA42" s="44"/>
      <c r="DMB42" s="44"/>
      <c r="DMC42" s="44"/>
      <c r="DMD42" s="44"/>
      <c r="DME42" s="44"/>
      <c r="DMF42" s="44"/>
      <c r="DMG42" s="44"/>
      <c r="DMH42" s="44"/>
      <c r="DMI42" s="44"/>
      <c r="DMJ42" s="44"/>
      <c r="DMK42" s="44"/>
      <c r="DML42" s="44"/>
      <c r="DMM42" s="44"/>
      <c r="DMN42" s="44"/>
      <c r="DMO42" s="44"/>
      <c r="DMP42" s="44"/>
      <c r="DMQ42" s="44"/>
      <c r="DMR42" s="44"/>
      <c r="DMS42" s="44"/>
      <c r="DMT42" s="44"/>
      <c r="DMU42" s="44"/>
      <c r="DMV42" s="44"/>
      <c r="DMW42" s="44"/>
      <c r="DMX42" s="44"/>
      <c r="DMY42" s="44"/>
      <c r="DMZ42" s="44"/>
      <c r="DNA42" s="44"/>
      <c r="DNB42" s="44"/>
      <c r="DNC42" s="44"/>
      <c r="DND42" s="44"/>
      <c r="DNE42" s="44"/>
      <c r="DNF42" s="44"/>
      <c r="DNG42" s="44"/>
      <c r="DNH42" s="44"/>
      <c r="DNI42" s="44"/>
      <c r="DNJ42" s="44"/>
      <c r="DNK42" s="44"/>
      <c r="DNL42" s="44"/>
      <c r="DNM42" s="44"/>
      <c r="DNN42" s="44"/>
      <c r="DNO42" s="44"/>
      <c r="DNP42" s="44"/>
      <c r="DNQ42" s="44"/>
      <c r="DNR42" s="44"/>
      <c r="DNS42" s="44"/>
      <c r="DNT42" s="44"/>
      <c r="DNU42" s="44"/>
      <c r="DNV42" s="44"/>
      <c r="DNW42" s="44"/>
      <c r="DNX42" s="44"/>
      <c r="DNY42" s="44"/>
      <c r="DNZ42" s="44"/>
      <c r="DOA42" s="44"/>
      <c r="DOB42" s="44"/>
      <c r="DOC42" s="44"/>
      <c r="DOD42" s="44"/>
      <c r="DOE42" s="44"/>
      <c r="DOF42" s="44"/>
      <c r="DOG42" s="44"/>
      <c r="DOH42" s="44"/>
      <c r="DOI42" s="44"/>
      <c r="DOJ42" s="44"/>
      <c r="DOK42" s="44"/>
      <c r="DOL42" s="44"/>
      <c r="DOM42" s="44"/>
      <c r="DON42" s="44"/>
      <c r="DOO42" s="44"/>
      <c r="DOP42" s="44"/>
      <c r="DOQ42" s="44"/>
      <c r="DOR42" s="44"/>
      <c r="DOS42" s="44"/>
      <c r="DOT42" s="44"/>
      <c r="DOU42" s="44"/>
      <c r="DOV42" s="44"/>
      <c r="DOW42" s="44"/>
      <c r="DOX42" s="44"/>
      <c r="DOY42" s="44"/>
      <c r="DOZ42" s="44"/>
      <c r="DPA42" s="44"/>
      <c r="DPB42" s="44"/>
      <c r="DPC42" s="44"/>
      <c r="DPD42" s="44"/>
      <c r="DPE42" s="44"/>
      <c r="DPF42" s="44"/>
      <c r="DPG42" s="44"/>
      <c r="DPH42" s="44"/>
      <c r="DPI42" s="44"/>
      <c r="DPJ42" s="44"/>
      <c r="DPK42" s="44"/>
      <c r="DPL42" s="44"/>
      <c r="DPM42" s="44"/>
      <c r="DPN42" s="44"/>
      <c r="DPO42" s="44"/>
      <c r="DPP42" s="44"/>
      <c r="DPQ42" s="44"/>
      <c r="DPR42" s="44"/>
      <c r="DPS42" s="44"/>
      <c r="DPT42" s="44"/>
      <c r="DPU42" s="44"/>
      <c r="DPV42" s="44"/>
      <c r="DPW42" s="44"/>
      <c r="DPX42" s="44"/>
      <c r="DPY42" s="44"/>
      <c r="DPZ42" s="44"/>
      <c r="DQA42" s="44"/>
      <c r="DQB42" s="44"/>
      <c r="DQC42" s="44"/>
      <c r="DQD42" s="44"/>
      <c r="DQE42" s="44"/>
      <c r="DQF42" s="44"/>
      <c r="DQG42" s="44"/>
      <c r="DQH42" s="44"/>
      <c r="DQI42" s="44"/>
      <c r="DQJ42" s="44"/>
      <c r="DQK42" s="44"/>
      <c r="DQL42" s="44"/>
      <c r="DQM42" s="44"/>
      <c r="DQN42" s="44"/>
      <c r="DQO42" s="44"/>
      <c r="DQP42" s="44"/>
      <c r="DQQ42" s="44"/>
      <c r="DQR42" s="44"/>
      <c r="DQS42" s="44"/>
      <c r="DQT42" s="44"/>
      <c r="DQU42" s="44"/>
      <c r="DQV42" s="44"/>
      <c r="DQW42" s="44"/>
      <c r="DQX42" s="44"/>
      <c r="DQY42" s="44"/>
      <c r="DQZ42" s="44"/>
      <c r="DRA42" s="44"/>
      <c r="DRB42" s="44"/>
      <c r="DRC42" s="44"/>
      <c r="DRD42" s="44"/>
      <c r="DRE42" s="44"/>
      <c r="DRF42" s="44"/>
      <c r="DRG42" s="44"/>
      <c r="DRH42" s="44"/>
      <c r="DRI42" s="44"/>
      <c r="DRJ42" s="44"/>
      <c r="DRK42" s="44"/>
      <c r="DRL42" s="44"/>
      <c r="DRM42" s="44"/>
      <c r="DRN42" s="44"/>
      <c r="DRO42" s="44"/>
      <c r="DRP42" s="44"/>
      <c r="DRQ42" s="44"/>
      <c r="DRR42" s="44"/>
      <c r="DRS42" s="44"/>
      <c r="DRT42" s="44"/>
      <c r="DRU42" s="44"/>
      <c r="DRV42" s="44"/>
      <c r="DRW42" s="44"/>
      <c r="DRX42" s="44"/>
      <c r="DRY42" s="44"/>
      <c r="DRZ42" s="44"/>
      <c r="DSA42" s="44"/>
      <c r="DSB42" s="44"/>
      <c r="DSC42" s="44"/>
      <c r="DSD42" s="44"/>
      <c r="DSE42" s="44"/>
      <c r="DSF42" s="44"/>
      <c r="DSG42" s="44"/>
      <c r="DSH42" s="44"/>
      <c r="DSI42" s="44"/>
      <c r="DSJ42" s="44"/>
      <c r="DSK42" s="44"/>
      <c r="DSL42" s="44"/>
      <c r="DSM42" s="44"/>
      <c r="DSN42" s="44"/>
      <c r="DSO42" s="44"/>
      <c r="DSP42" s="44"/>
      <c r="DSQ42" s="44"/>
      <c r="DSR42" s="44"/>
      <c r="DSS42" s="44"/>
      <c r="DST42" s="44"/>
      <c r="DSU42" s="44"/>
      <c r="DSV42" s="44"/>
      <c r="DSW42" s="44"/>
      <c r="DSX42" s="44"/>
      <c r="DSY42" s="44"/>
      <c r="DSZ42" s="44"/>
      <c r="DTA42" s="44"/>
      <c r="DTB42" s="44"/>
      <c r="DTC42" s="44"/>
      <c r="DTD42" s="44"/>
      <c r="DTE42" s="44"/>
      <c r="DTF42" s="44"/>
      <c r="DTG42" s="44"/>
      <c r="DTH42" s="44"/>
      <c r="DTI42" s="44"/>
      <c r="DTJ42" s="44"/>
      <c r="DTK42" s="44"/>
      <c r="DTL42" s="44"/>
      <c r="DTM42" s="44"/>
      <c r="DTN42" s="44"/>
      <c r="DTO42" s="44"/>
      <c r="DTP42" s="44"/>
      <c r="DTQ42" s="44"/>
      <c r="DTR42" s="44"/>
      <c r="DTS42" s="44"/>
      <c r="DTT42" s="44"/>
      <c r="DTU42" s="44"/>
      <c r="DTV42" s="44"/>
      <c r="DTW42" s="44"/>
      <c r="DTX42" s="44"/>
      <c r="DTY42" s="44"/>
      <c r="DTZ42" s="44"/>
      <c r="DUA42" s="44"/>
      <c r="DUB42" s="44"/>
      <c r="DUC42" s="44"/>
      <c r="DUD42" s="44"/>
      <c r="DUE42" s="44"/>
      <c r="DUF42" s="44"/>
      <c r="DUG42" s="44"/>
      <c r="DUH42" s="44"/>
      <c r="DUI42" s="44"/>
      <c r="DUJ42" s="44"/>
      <c r="DUK42" s="44"/>
      <c r="DUL42" s="44"/>
      <c r="DUM42" s="44"/>
      <c r="DUN42" s="44"/>
      <c r="DUO42" s="44"/>
      <c r="DUP42" s="44"/>
      <c r="DUQ42" s="44"/>
      <c r="DUR42" s="44"/>
      <c r="DUS42" s="44"/>
      <c r="DUT42" s="44"/>
      <c r="DUU42" s="44"/>
      <c r="DUV42" s="44"/>
      <c r="DUW42" s="44"/>
      <c r="DUX42" s="44"/>
      <c r="DUY42" s="44"/>
      <c r="DUZ42" s="44"/>
      <c r="DVA42" s="44"/>
      <c r="DVB42" s="44"/>
      <c r="DVC42" s="44"/>
      <c r="DVD42" s="44"/>
      <c r="DVE42" s="44"/>
      <c r="DVF42" s="44"/>
      <c r="DVG42" s="44"/>
      <c r="DVH42" s="44"/>
      <c r="DVI42" s="44"/>
      <c r="DVJ42" s="44"/>
      <c r="DVK42" s="44"/>
      <c r="DVL42" s="44"/>
      <c r="DVM42" s="44"/>
      <c r="DVN42" s="44"/>
      <c r="DVO42" s="44"/>
      <c r="DVP42" s="44"/>
      <c r="DVQ42" s="44"/>
      <c r="DVR42" s="44"/>
      <c r="DVS42" s="44"/>
      <c r="DVT42" s="44"/>
      <c r="DVU42" s="44"/>
      <c r="DVV42" s="44"/>
      <c r="DVW42" s="44"/>
      <c r="DVX42" s="44"/>
      <c r="DVY42" s="44"/>
      <c r="DVZ42" s="44"/>
      <c r="DWA42" s="44"/>
      <c r="DWB42" s="44"/>
      <c r="DWC42" s="44"/>
      <c r="DWD42" s="44"/>
      <c r="DWE42" s="44"/>
      <c r="DWF42" s="44"/>
      <c r="DWG42" s="44"/>
      <c r="DWH42" s="44"/>
      <c r="DWI42" s="44"/>
      <c r="DWJ42" s="44"/>
      <c r="DWK42" s="44"/>
      <c r="DWL42" s="44"/>
      <c r="DWM42" s="44"/>
      <c r="DWN42" s="44"/>
      <c r="DWO42" s="44"/>
      <c r="DWP42" s="44"/>
      <c r="DWQ42" s="44"/>
      <c r="DWR42" s="44"/>
      <c r="DWS42" s="44"/>
      <c r="DWT42" s="44"/>
      <c r="DWU42" s="44"/>
      <c r="DWV42" s="44"/>
      <c r="DWW42" s="44"/>
      <c r="DWX42" s="44"/>
      <c r="DWY42" s="44"/>
      <c r="DWZ42" s="44"/>
      <c r="DXA42" s="44"/>
      <c r="DXB42" s="44"/>
      <c r="DXC42" s="44"/>
      <c r="DXD42" s="44"/>
      <c r="DXE42" s="44"/>
      <c r="DXF42" s="44"/>
      <c r="DXG42" s="44"/>
      <c r="DXH42" s="44"/>
      <c r="DXI42" s="44"/>
      <c r="DXJ42" s="44"/>
      <c r="DXK42" s="44"/>
      <c r="DXL42" s="44"/>
      <c r="DXM42" s="44"/>
      <c r="DXN42" s="44"/>
      <c r="DXO42" s="44"/>
      <c r="DXP42" s="44"/>
      <c r="DXQ42" s="44"/>
      <c r="DXR42" s="44"/>
      <c r="DXS42" s="44"/>
      <c r="DXT42" s="44"/>
      <c r="DXU42" s="44"/>
      <c r="DXV42" s="44"/>
      <c r="DXW42" s="44"/>
      <c r="DXX42" s="44"/>
      <c r="DXY42" s="44"/>
      <c r="DXZ42" s="44"/>
      <c r="DYA42" s="44"/>
      <c r="DYB42" s="44"/>
      <c r="DYC42" s="44"/>
      <c r="DYD42" s="44"/>
      <c r="DYE42" s="44"/>
      <c r="DYF42" s="44"/>
      <c r="DYG42" s="44"/>
      <c r="DYH42" s="44"/>
      <c r="DYI42" s="44"/>
      <c r="DYJ42" s="44"/>
      <c r="DYK42" s="44"/>
      <c r="DYL42" s="44"/>
      <c r="DYM42" s="44"/>
      <c r="DYN42" s="44"/>
      <c r="DYO42" s="44"/>
      <c r="DYP42" s="44"/>
      <c r="DYQ42" s="44"/>
      <c r="DYR42" s="44"/>
      <c r="DYS42" s="44"/>
      <c r="DYT42" s="44"/>
      <c r="DYU42" s="44"/>
      <c r="DYV42" s="44"/>
      <c r="DYW42" s="44"/>
      <c r="DYX42" s="44"/>
      <c r="DYY42" s="44"/>
      <c r="DYZ42" s="44"/>
      <c r="DZA42" s="44"/>
      <c r="DZB42" s="44"/>
      <c r="DZC42" s="44"/>
      <c r="DZD42" s="44"/>
      <c r="DZE42" s="44"/>
      <c r="DZF42" s="44"/>
      <c r="DZG42" s="44"/>
      <c r="DZH42" s="44"/>
      <c r="DZI42" s="44"/>
      <c r="DZJ42" s="44"/>
      <c r="DZK42" s="44"/>
      <c r="DZL42" s="44"/>
      <c r="DZM42" s="44"/>
      <c r="DZN42" s="44"/>
      <c r="DZO42" s="44"/>
      <c r="DZP42" s="44"/>
      <c r="DZQ42" s="44"/>
      <c r="DZR42" s="44"/>
      <c r="DZS42" s="44"/>
      <c r="DZT42" s="44"/>
      <c r="DZU42" s="44"/>
      <c r="DZV42" s="44"/>
      <c r="DZW42" s="44"/>
      <c r="DZX42" s="44"/>
      <c r="DZY42" s="44"/>
      <c r="DZZ42" s="44"/>
      <c r="EAA42" s="44"/>
      <c r="EAB42" s="44"/>
      <c r="EAC42" s="44"/>
      <c r="EAD42" s="44"/>
      <c r="EAE42" s="44"/>
      <c r="EAF42" s="44"/>
      <c r="EAG42" s="44"/>
      <c r="EAH42" s="44"/>
      <c r="EAI42" s="44"/>
      <c r="EAJ42" s="44"/>
      <c r="EAK42" s="44"/>
      <c r="EAL42" s="44"/>
      <c r="EAM42" s="44"/>
      <c r="EAN42" s="44"/>
      <c r="EAO42" s="44"/>
      <c r="EAP42" s="44"/>
      <c r="EAQ42" s="44"/>
      <c r="EAR42" s="44"/>
      <c r="EAS42" s="44"/>
      <c r="EAT42" s="44"/>
      <c r="EAU42" s="44"/>
      <c r="EAV42" s="44"/>
      <c r="EAW42" s="44"/>
      <c r="EAX42" s="44"/>
      <c r="EAY42" s="44"/>
      <c r="EAZ42" s="44"/>
      <c r="EBA42" s="44"/>
      <c r="EBB42" s="44"/>
      <c r="EBC42" s="44"/>
      <c r="EBD42" s="44"/>
      <c r="EBE42" s="44"/>
      <c r="EBF42" s="44"/>
      <c r="EBG42" s="44"/>
      <c r="EBH42" s="44"/>
      <c r="EBI42" s="44"/>
      <c r="EBJ42" s="44"/>
      <c r="EBK42" s="44"/>
      <c r="EBL42" s="44"/>
      <c r="EBM42" s="44"/>
      <c r="EBN42" s="44"/>
      <c r="EBO42" s="44"/>
      <c r="EBP42" s="44"/>
      <c r="EBQ42" s="44"/>
      <c r="EBR42" s="44"/>
      <c r="EBS42" s="44"/>
      <c r="EBT42" s="44"/>
      <c r="EBU42" s="44"/>
      <c r="EBV42" s="44"/>
      <c r="EBW42" s="44"/>
      <c r="EBX42" s="44"/>
      <c r="EBY42" s="44"/>
      <c r="EBZ42" s="44"/>
      <c r="ECA42" s="44"/>
      <c r="ECB42" s="44"/>
      <c r="ECC42" s="44"/>
      <c r="ECD42" s="44"/>
      <c r="ECE42" s="44"/>
      <c r="ECF42" s="44"/>
      <c r="ECG42" s="44"/>
      <c r="ECH42" s="44"/>
      <c r="ECI42" s="44"/>
      <c r="ECJ42" s="44"/>
      <c r="ECK42" s="44"/>
      <c r="ECL42" s="44"/>
      <c r="ECM42" s="44"/>
      <c r="ECN42" s="44"/>
      <c r="ECO42" s="44"/>
      <c r="ECP42" s="44"/>
      <c r="ECQ42" s="44"/>
      <c r="ECR42" s="44"/>
      <c r="ECS42" s="44"/>
      <c r="ECT42" s="44"/>
      <c r="ECU42" s="44"/>
      <c r="ECV42" s="44"/>
      <c r="ECW42" s="44"/>
      <c r="ECX42" s="44"/>
      <c r="ECY42" s="44"/>
      <c r="ECZ42" s="44"/>
      <c r="EDA42" s="44"/>
      <c r="EDB42" s="44"/>
      <c r="EDC42" s="44"/>
      <c r="EDD42" s="44"/>
      <c r="EDE42" s="44"/>
      <c r="EDF42" s="44"/>
      <c r="EDG42" s="44"/>
      <c r="EDH42" s="44"/>
      <c r="EDI42" s="44"/>
      <c r="EDJ42" s="44"/>
      <c r="EDK42" s="44"/>
      <c r="EDL42" s="44"/>
      <c r="EDM42" s="44"/>
      <c r="EDN42" s="44"/>
      <c r="EDO42" s="44"/>
      <c r="EDP42" s="44"/>
      <c r="EDQ42" s="44"/>
      <c r="EDR42" s="44"/>
      <c r="EDS42" s="44"/>
      <c r="EDT42" s="44"/>
      <c r="EDU42" s="44"/>
      <c r="EDV42" s="44"/>
      <c r="EDW42" s="44"/>
      <c r="EDX42" s="44"/>
      <c r="EDY42" s="44"/>
      <c r="EDZ42" s="44"/>
      <c r="EEA42" s="44"/>
      <c r="EEB42" s="44"/>
      <c r="EEC42" s="44"/>
      <c r="EED42" s="44"/>
      <c r="EEE42" s="44"/>
      <c r="EEF42" s="44"/>
      <c r="EEG42" s="44"/>
      <c r="EEH42" s="44"/>
      <c r="EEI42" s="44"/>
      <c r="EEJ42" s="44"/>
      <c r="EEK42" s="44"/>
      <c r="EEL42" s="44"/>
      <c r="EEM42" s="44"/>
      <c r="EEN42" s="44"/>
      <c r="EEO42" s="44"/>
      <c r="EEP42" s="44"/>
      <c r="EEQ42" s="44"/>
      <c r="EER42" s="44"/>
      <c r="EES42" s="44"/>
      <c r="EET42" s="44"/>
      <c r="EEU42" s="44"/>
      <c r="EEV42" s="44"/>
      <c r="EEW42" s="44"/>
      <c r="EEX42" s="44"/>
      <c r="EEY42" s="44"/>
      <c r="EEZ42" s="44"/>
      <c r="EFA42" s="44"/>
      <c r="EFB42" s="44"/>
      <c r="EFC42" s="44"/>
      <c r="EFD42" s="44"/>
      <c r="EFE42" s="44"/>
      <c r="EFF42" s="44"/>
      <c r="EFG42" s="44"/>
      <c r="EFH42" s="44"/>
      <c r="EFI42" s="44"/>
      <c r="EFJ42" s="44"/>
      <c r="EFK42" s="44"/>
      <c r="EFL42" s="44"/>
      <c r="EFM42" s="44"/>
      <c r="EFN42" s="44"/>
      <c r="EFO42" s="44"/>
      <c r="EFP42" s="44"/>
      <c r="EFQ42" s="44"/>
      <c r="EFR42" s="44"/>
      <c r="EFS42" s="44"/>
      <c r="EFT42" s="44"/>
      <c r="EFU42" s="44"/>
      <c r="EFV42" s="44"/>
      <c r="EFW42" s="44"/>
      <c r="EFX42" s="44"/>
      <c r="EFY42" s="44"/>
      <c r="EFZ42" s="44"/>
      <c r="EGA42" s="44"/>
      <c r="EGB42" s="44"/>
      <c r="EGC42" s="44"/>
      <c r="EGD42" s="44"/>
      <c r="EGE42" s="44"/>
      <c r="EGF42" s="44"/>
      <c r="EGG42" s="44"/>
      <c r="EGH42" s="44"/>
      <c r="EGI42" s="44"/>
      <c r="EGJ42" s="44"/>
      <c r="EGK42" s="44"/>
      <c r="EGL42" s="44"/>
      <c r="EGM42" s="44"/>
      <c r="EGN42" s="44"/>
      <c r="EGO42" s="44"/>
      <c r="EGP42" s="44"/>
      <c r="EGQ42" s="44"/>
      <c r="EGR42" s="44"/>
      <c r="EGS42" s="44"/>
      <c r="EGT42" s="44"/>
      <c r="EGU42" s="44"/>
      <c r="EGV42" s="44"/>
      <c r="EGW42" s="44"/>
      <c r="EGX42" s="44"/>
      <c r="EGY42" s="44"/>
      <c r="EGZ42" s="44"/>
      <c r="EHA42" s="44"/>
      <c r="EHB42" s="44"/>
      <c r="EHC42" s="44"/>
      <c r="EHD42" s="44"/>
      <c r="EHE42" s="44"/>
      <c r="EHF42" s="44"/>
      <c r="EHG42" s="44"/>
      <c r="EHH42" s="44"/>
      <c r="EHI42" s="44"/>
      <c r="EHJ42" s="44"/>
      <c r="EHK42" s="44"/>
      <c r="EHL42" s="44"/>
      <c r="EHM42" s="44"/>
      <c r="EHN42" s="44"/>
      <c r="EHO42" s="44"/>
      <c r="EHP42" s="44"/>
      <c r="EHQ42" s="44"/>
      <c r="EHR42" s="44"/>
      <c r="EHS42" s="44"/>
      <c r="EHT42" s="44"/>
      <c r="EHU42" s="44"/>
      <c r="EHV42" s="44"/>
      <c r="EHW42" s="44"/>
      <c r="EHX42" s="44"/>
      <c r="EHY42" s="44"/>
      <c r="EHZ42" s="44"/>
      <c r="EIA42" s="44"/>
      <c r="EIB42" s="44"/>
      <c r="EIC42" s="44"/>
      <c r="EID42" s="44"/>
      <c r="EIE42" s="44"/>
      <c r="EIF42" s="44"/>
      <c r="EIG42" s="44"/>
      <c r="EIH42" s="44"/>
      <c r="EII42" s="44"/>
      <c r="EIJ42" s="44"/>
      <c r="EIK42" s="44"/>
      <c r="EIL42" s="44"/>
      <c r="EIM42" s="44"/>
      <c r="EIN42" s="44"/>
      <c r="EIO42" s="44"/>
      <c r="EIP42" s="44"/>
      <c r="EIQ42" s="44"/>
      <c r="EIR42" s="44"/>
      <c r="EIS42" s="44"/>
      <c r="EIT42" s="44"/>
      <c r="EIU42" s="44"/>
      <c r="EIV42" s="44"/>
      <c r="EIW42" s="44"/>
      <c r="EIX42" s="44"/>
      <c r="EIY42" s="44"/>
      <c r="EIZ42" s="44"/>
      <c r="EJA42" s="44"/>
      <c r="EJB42" s="44"/>
      <c r="EJC42" s="44"/>
      <c r="EJD42" s="44"/>
      <c r="EJE42" s="44"/>
      <c r="EJF42" s="44"/>
      <c r="EJG42" s="44"/>
      <c r="EJH42" s="44"/>
      <c r="EJI42" s="44"/>
      <c r="EJJ42" s="44"/>
      <c r="EJK42" s="44"/>
      <c r="EJL42" s="44"/>
      <c r="EJM42" s="44"/>
      <c r="EJN42" s="44"/>
      <c r="EJO42" s="44"/>
      <c r="EJP42" s="44"/>
      <c r="EJQ42" s="44"/>
      <c r="EJR42" s="44"/>
      <c r="EJS42" s="44"/>
      <c r="EJT42" s="44"/>
      <c r="EJU42" s="44"/>
      <c r="EJV42" s="44"/>
      <c r="EJW42" s="44"/>
      <c r="EJX42" s="44"/>
      <c r="EJY42" s="44"/>
      <c r="EJZ42" s="44"/>
      <c r="EKA42" s="44"/>
      <c r="EKB42" s="44"/>
      <c r="EKC42" s="44"/>
      <c r="EKD42" s="44"/>
      <c r="EKE42" s="44"/>
      <c r="EKF42" s="44"/>
      <c r="EKG42" s="44"/>
      <c r="EKH42" s="44"/>
      <c r="EKI42" s="44"/>
      <c r="EKJ42" s="44"/>
      <c r="EKK42" s="44"/>
      <c r="EKL42" s="44"/>
      <c r="EKM42" s="44"/>
      <c r="EKN42" s="44"/>
      <c r="EKO42" s="44"/>
      <c r="EKP42" s="44"/>
      <c r="EKQ42" s="44"/>
      <c r="EKR42" s="44"/>
      <c r="EKS42" s="44"/>
      <c r="EKT42" s="44"/>
      <c r="EKU42" s="44"/>
      <c r="EKV42" s="44"/>
      <c r="EKW42" s="44"/>
      <c r="EKX42" s="44"/>
      <c r="EKY42" s="44"/>
      <c r="EKZ42" s="44"/>
      <c r="ELA42" s="44"/>
      <c r="ELB42" s="44"/>
      <c r="ELC42" s="44"/>
      <c r="ELD42" s="44"/>
      <c r="ELE42" s="44"/>
      <c r="ELF42" s="44"/>
      <c r="ELG42" s="44"/>
      <c r="ELH42" s="44"/>
      <c r="ELI42" s="44"/>
      <c r="ELJ42" s="44"/>
      <c r="ELK42" s="44"/>
      <c r="ELL42" s="44"/>
      <c r="ELM42" s="44"/>
      <c r="ELN42" s="44"/>
      <c r="ELO42" s="44"/>
      <c r="ELP42" s="44"/>
      <c r="ELQ42" s="44"/>
      <c r="ELR42" s="44"/>
      <c r="ELS42" s="44"/>
      <c r="ELT42" s="44"/>
      <c r="ELU42" s="44"/>
      <c r="ELV42" s="44"/>
      <c r="ELW42" s="44"/>
      <c r="ELX42" s="44"/>
      <c r="ELY42" s="44"/>
      <c r="ELZ42" s="44"/>
      <c r="EMA42" s="44"/>
      <c r="EMB42" s="44"/>
      <c r="EMC42" s="44"/>
      <c r="EMD42" s="44"/>
      <c r="EME42" s="44"/>
      <c r="EMF42" s="44"/>
      <c r="EMG42" s="44"/>
      <c r="EMH42" s="44"/>
      <c r="EMI42" s="44"/>
      <c r="EMJ42" s="44"/>
      <c r="EMK42" s="44"/>
      <c r="EML42" s="44"/>
      <c r="EMM42" s="44"/>
      <c r="EMN42" s="44"/>
      <c r="EMO42" s="44"/>
      <c r="EMP42" s="44"/>
      <c r="EMQ42" s="44"/>
      <c r="EMR42" s="44"/>
      <c r="EMS42" s="44"/>
      <c r="EMT42" s="44"/>
      <c r="EMU42" s="44"/>
      <c r="EMV42" s="44"/>
      <c r="EMW42" s="44"/>
      <c r="EMX42" s="44"/>
      <c r="EMY42" s="44"/>
      <c r="EMZ42" s="44"/>
      <c r="ENA42" s="44"/>
      <c r="ENB42" s="44"/>
      <c r="ENC42" s="44"/>
      <c r="END42" s="44"/>
      <c r="ENE42" s="44"/>
      <c r="ENF42" s="44"/>
      <c r="ENG42" s="44"/>
      <c r="ENH42" s="44"/>
      <c r="ENI42" s="44"/>
      <c r="ENJ42" s="44"/>
      <c r="ENK42" s="44"/>
      <c r="ENL42" s="44"/>
      <c r="ENM42" s="44"/>
      <c r="ENN42" s="44"/>
      <c r="ENO42" s="44"/>
      <c r="ENP42" s="44"/>
      <c r="ENQ42" s="44"/>
      <c r="ENR42" s="44"/>
      <c r="ENS42" s="44"/>
      <c r="ENT42" s="44"/>
      <c r="ENU42" s="44"/>
      <c r="ENV42" s="44"/>
      <c r="ENW42" s="44"/>
      <c r="ENX42" s="44"/>
      <c r="ENY42" s="44"/>
      <c r="ENZ42" s="44"/>
      <c r="EOA42" s="44"/>
      <c r="EOB42" s="44"/>
      <c r="EOC42" s="44"/>
      <c r="EOD42" s="44"/>
      <c r="EOE42" s="44"/>
      <c r="EOF42" s="44"/>
      <c r="EOG42" s="44"/>
      <c r="EOH42" s="44"/>
      <c r="EOI42" s="44"/>
      <c r="EOJ42" s="44"/>
      <c r="EOK42" s="44"/>
      <c r="EOL42" s="44"/>
      <c r="EOM42" s="44"/>
      <c r="EON42" s="44"/>
      <c r="EOO42" s="44"/>
      <c r="EOP42" s="44"/>
      <c r="EOQ42" s="44"/>
      <c r="EOR42" s="44"/>
      <c r="EOS42" s="44"/>
      <c r="EOT42" s="44"/>
      <c r="EOU42" s="44"/>
      <c r="EOV42" s="44"/>
      <c r="EOW42" s="44"/>
      <c r="EOX42" s="44"/>
      <c r="EOY42" s="44"/>
      <c r="EOZ42" s="44"/>
      <c r="EPA42" s="44"/>
      <c r="EPB42" s="44"/>
      <c r="EPC42" s="44"/>
      <c r="EPD42" s="44"/>
      <c r="EPE42" s="44"/>
      <c r="EPF42" s="44"/>
      <c r="EPG42" s="44"/>
      <c r="EPH42" s="44"/>
      <c r="EPI42" s="44"/>
      <c r="EPJ42" s="44"/>
      <c r="EPK42" s="44"/>
      <c r="EPL42" s="44"/>
      <c r="EPM42" s="44"/>
      <c r="EPN42" s="44"/>
      <c r="EPO42" s="44"/>
      <c r="EPP42" s="44"/>
      <c r="EPQ42" s="44"/>
      <c r="EPR42" s="44"/>
      <c r="EPS42" s="44"/>
      <c r="EPT42" s="44"/>
      <c r="EPU42" s="44"/>
      <c r="EPV42" s="44"/>
      <c r="EPW42" s="44"/>
      <c r="EPX42" s="44"/>
      <c r="EPY42" s="44"/>
      <c r="EPZ42" s="44"/>
      <c r="EQA42" s="44"/>
      <c r="EQB42" s="44"/>
      <c r="EQC42" s="44"/>
      <c r="EQD42" s="44"/>
      <c r="EQE42" s="44"/>
      <c r="EQF42" s="44"/>
      <c r="EQG42" s="44"/>
      <c r="EQH42" s="44"/>
      <c r="EQI42" s="44"/>
      <c r="EQJ42" s="44"/>
      <c r="EQK42" s="44"/>
      <c r="EQL42" s="44"/>
      <c r="EQM42" s="44"/>
      <c r="EQN42" s="44"/>
      <c r="EQO42" s="44"/>
      <c r="EQP42" s="44"/>
      <c r="EQQ42" s="44"/>
      <c r="EQR42" s="44"/>
      <c r="EQS42" s="44"/>
      <c r="EQT42" s="44"/>
      <c r="EQU42" s="44"/>
      <c r="EQV42" s="44"/>
      <c r="EQW42" s="44"/>
      <c r="EQX42" s="44"/>
      <c r="EQY42" s="44"/>
      <c r="EQZ42" s="44"/>
      <c r="ERA42" s="44"/>
      <c r="ERB42" s="44"/>
      <c r="ERC42" s="44"/>
      <c r="ERD42" s="44"/>
      <c r="ERE42" s="44"/>
      <c r="ERF42" s="44"/>
      <c r="ERG42" s="44"/>
      <c r="ERH42" s="44"/>
      <c r="ERI42" s="44"/>
      <c r="ERJ42" s="44"/>
      <c r="ERK42" s="44"/>
      <c r="ERL42" s="44"/>
      <c r="ERM42" s="44"/>
      <c r="ERN42" s="44"/>
      <c r="ERO42" s="44"/>
      <c r="ERP42" s="44"/>
      <c r="ERQ42" s="44"/>
      <c r="ERR42" s="44"/>
      <c r="ERS42" s="44"/>
      <c r="ERT42" s="44"/>
      <c r="ERU42" s="44"/>
      <c r="ERV42" s="44"/>
      <c r="ERW42" s="44"/>
      <c r="ERX42" s="44"/>
      <c r="ERY42" s="44"/>
      <c r="ERZ42" s="44"/>
      <c r="ESA42" s="44"/>
      <c r="ESB42" s="44"/>
      <c r="ESC42" s="44"/>
      <c r="ESD42" s="44"/>
      <c r="ESE42" s="44"/>
      <c r="ESF42" s="44"/>
      <c r="ESG42" s="44"/>
      <c r="ESH42" s="44"/>
      <c r="ESI42" s="44"/>
      <c r="ESJ42" s="44"/>
      <c r="ESK42" s="44"/>
      <c r="ESL42" s="44"/>
      <c r="ESM42" s="44"/>
      <c r="ESN42" s="44"/>
      <c r="ESO42" s="44"/>
      <c r="ESP42" s="44"/>
      <c r="ESQ42" s="44"/>
      <c r="ESR42" s="44"/>
      <c r="ESS42" s="44"/>
      <c r="EST42" s="44"/>
      <c r="ESU42" s="44"/>
      <c r="ESV42" s="44"/>
      <c r="ESW42" s="44"/>
      <c r="ESX42" s="44"/>
      <c r="ESY42" s="44"/>
      <c r="ESZ42" s="44"/>
      <c r="ETA42" s="44"/>
      <c r="ETB42" s="44"/>
      <c r="ETC42" s="44"/>
      <c r="ETD42" s="44"/>
      <c r="ETE42" s="44"/>
      <c r="ETF42" s="44"/>
      <c r="ETG42" s="44"/>
      <c r="ETH42" s="44"/>
      <c r="ETI42" s="44"/>
      <c r="ETJ42" s="44"/>
      <c r="ETK42" s="44"/>
      <c r="ETL42" s="44"/>
      <c r="ETM42" s="44"/>
      <c r="ETN42" s="44"/>
      <c r="ETO42" s="44"/>
      <c r="ETP42" s="44"/>
      <c r="ETQ42" s="44"/>
      <c r="ETR42" s="44"/>
      <c r="ETS42" s="44"/>
      <c r="ETT42" s="44"/>
      <c r="ETU42" s="44"/>
      <c r="ETV42" s="44"/>
      <c r="ETW42" s="44"/>
      <c r="ETX42" s="44"/>
      <c r="ETY42" s="44"/>
      <c r="ETZ42" s="44"/>
      <c r="EUA42" s="44"/>
      <c r="EUB42" s="44"/>
      <c r="EUC42" s="44"/>
      <c r="EUD42" s="44"/>
      <c r="EUE42" s="44"/>
      <c r="EUF42" s="44"/>
      <c r="EUG42" s="44"/>
      <c r="EUH42" s="44"/>
      <c r="EUI42" s="44"/>
      <c r="EUJ42" s="44"/>
      <c r="EUK42" s="44"/>
      <c r="EUL42" s="44"/>
      <c r="EUM42" s="44"/>
      <c r="EUN42" s="44"/>
      <c r="EUO42" s="44"/>
      <c r="EUP42" s="44"/>
      <c r="EUQ42" s="44"/>
      <c r="EUR42" s="44"/>
      <c r="EUS42" s="44"/>
      <c r="EUT42" s="44"/>
      <c r="EUU42" s="44"/>
      <c r="EUV42" s="44"/>
      <c r="EUW42" s="44"/>
      <c r="EUX42" s="44"/>
      <c r="EUY42" s="44"/>
      <c r="EUZ42" s="44"/>
      <c r="EVA42" s="44"/>
      <c r="EVB42" s="44"/>
      <c r="EVC42" s="44"/>
      <c r="EVD42" s="44"/>
      <c r="EVE42" s="44"/>
      <c r="EVF42" s="44"/>
      <c r="EVG42" s="44"/>
      <c r="EVH42" s="44"/>
      <c r="EVI42" s="44"/>
      <c r="EVJ42" s="44"/>
      <c r="EVK42" s="44"/>
      <c r="EVL42" s="44"/>
      <c r="EVM42" s="44"/>
      <c r="EVN42" s="44"/>
      <c r="EVO42" s="44"/>
      <c r="EVP42" s="44"/>
      <c r="EVQ42" s="44"/>
      <c r="EVR42" s="44"/>
      <c r="EVS42" s="44"/>
      <c r="EVT42" s="44"/>
      <c r="EVU42" s="44"/>
      <c r="EVV42" s="44"/>
      <c r="EVW42" s="44"/>
      <c r="EVX42" s="44"/>
      <c r="EVY42" s="44"/>
      <c r="EVZ42" s="44"/>
      <c r="EWA42" s="44"/>
      <c r="EWB42" s="44"/>
      <c r="EWC42" s="44"/>
      <c r="EWD42" s="44"/>
      <c r="EWE42" s="44"/>
      <c r="EWF42" s="44"/>
      <c r="EWG42" s="44"/>
      <c r="EWH42" s="44"/>
      <c r="EWI42" s="44"/>
      <c r="EWJ42" s="44"/>
      <c r="EWK42" s="44"/>
      <c r="EWL42" s="44"/>
      <c r="EWM42" s="44"/>
      <c r="EWN42" s="44"/>
      <c r="EWO42" s="44"/>
      <c r="EWP42" s="44"/>
      <c r="EWQ42" s="44"/>
      <c r="EWR42" s="44"/>
      <c r="EWS42" s="44"/>
      <c r="EWT42" s="44"/>
      <c r="EWU42" s="44"/>
      <c r="EWV42" s="44"/>
      <c r="EWW42" s="44"/>
      <c r="EWX42" s="44"/>
      <c r="EWY42" s="44"/>
      <c r="EWZ42" s="44"/>
      <c r="EXA42" s="44"/>
      <c r="EXB42" s="44"/>
      <c r="EXC42" s="44"/>
      <c r="EXD42" s="44"/>
      <c r="EXE42" s="44"/>
      <c r="EXF42" s="44"/>
      <c r="EXG42" s="44"/>
      <c r="EXH42" s="44"/>
      <c r="EXI42" s="44"/>
      <c r="EXJ42" s="44"/>
      <c r="EXK42" s="44"/>
      <c r="EXL42" s="44"/>
      <c r="EXM42" s="44"/>
      <c r="EXN42" s="44"/>
      <c r="EXO42" s="44"/>
      <c r="EXP42" s="44"/>
      <c r="EXQ42" s="44"/>
      <c r="EXR42" s="44"/>
      <c r="EXS42" s="44"/>
      <c r="EXT42" s="44"/>
      <c r="EXU42" s="44"/>
      <c r="EXV42" s="44"/>
      <c r="EXW42" s="44"/>
      <c r="EXX42" s="44"/>
      <c r="EXY42" s="44"/>
      <c r="EXZ42" s="44"/>
      <c r="EYA42" s="44"/>
      <c r="EYB42" s="44"/>
      <c r="EYC42" s="44"/>
      <c r="EYD42" s="44"/>
      <c r="EYE42" s="44"/>
      <c r="EYF42" s="44"/>
      <c r="EYG42" s="44"/>
      <c r="EYH42" s="44"/>
      <c r="EYI42" s="44"/>
      <c r="EYJ42" s="44"/>
      <c r="EYK42" s="44"/>
      <c r="EYL42" s="44"/>
      <c r="EYM42" s="44"/>
      <c r="EYN42" s="44"/>
      <c r="EYO42" s="44"/>
      <c r="EYP42" s="44"/>
      <c r="EYQ42" s="44"/>
      <c r="EYR42" s="44"/>
      <c r="EYS42" s="44"/>
      <c r="EYT42" s="44"/>
      <c r="EYU42" s="44"/>
      <c r="EYV42" s="44"/>
      <c r="EYW42" s="44"/>
      <c r="EYX42" s="44"/>
      <c r="EYY42" s="44"/>
      <c r="EYZ42" s="44"/>
      <c r="EZA42" s="44"/>
      <c r="EZB42" s="44"/>
      <c r="EZC42" s="44"/>
      <c r="EZD42" s="44"/>
      <c r="EZE42" s="44"/>
      <c r="EZF42" s="44"/>
      <c r="EZG42" s="44"/>
      <c r="EZH42" s="44"/>
      <c r="EZI42" s="44"/>
      <c r="EZJ42" s="44"/>
      <c r="EZK42" s="44"/>
      <c r="EZL42" s="44"/>
      <c r="EZM42" s="44"/>
      <c r="EZN42" s="44"/>
      <c r="EZO42" s="44"/>
      <c r="EZP42" s="44"/>
      <c r="EZQ42" s="44"/>
      <c r="EZR42" s="44"/>
      <c r="EZS42" s="44"/>
      <c r="EZT42" s="44"/>
      <c r="EZU42" s="44"/>
      <c r="EZV42" s="44"/>
      <c r="EZW42" s="44"/>
      <c r="EZX42" s="44"/>
      <c r="EZY42" s="44"/>
      <c r="EZZ42" s="44"/>
      <c r="FAA42" s="44"/>
      <c r="FAB42" s="44"/>
      <c r="FAC42" s="44"/>
      <c r="FAD42" s="44"/>
      <c r="FAE42" s="44"/>
      <c r="FAF42" s="44"/>
      <c r="FAG42" s="44"/>
      <c r="FAH42" s="44"/>
      <c r="FAI42" s="44"/>
      <c r="FAJ42" s="44"/>
      <c r="FAK42" s="44"/>
      <c r="FAL42" s="44"/>
      <c r="FAM42" s="44"/>
      <c r="FAN42" s="44"/>
      <c r="FAO42" s="44"/>
      <c r="FAP42" s="44"/>
      <c r="FAQ42" s="44"/>
      <c r="FAR42" s="44"/>
      <c r="FAS42" s="44"/>
      <c r="FAT42" s="44"/>
      <c r="FAU42" s="44"/>
      <c r="FAV42" s="44"/>
      <c r="FAW42" s="44"/>
      <c r="FAX42" s="44"/>
      <c r="FAY42" s="44"/>
      <c r="FAZ42" s="44"/>
      <c r="FBA42" s="44"/>
      <c r="FBB42" s="44"/>
      <c r="FBC42" s="44"/>
      <c r="FBD42" s="44"/>
      <c r="FBE42" s="44"/>
      <c r="FBF42" s="44"/>
      <c r="FBG42" s="44"/>
      <c r="FBH42" s="44"/>
      <c r="FBI42" s="44"/>
      <c r="FBJ42" s="44"/>
      <c r="FBK42" s="44"/>
      <c r="FBL42" s="44"/>
      <c r="FBM42" s="44"/>
      <c r="FBN42" s="44"/>
      <c r="FBO42" s="44"/>
      <c r="FBP42" s="44"/>
      <c r="FBQ42" s="44"/>
      <c r="FBR42" s="44"/>
      <c r="FBS42" s="44"/>
      <c r="FBT42" s="44"/>
      <c r="FBU42" s="44"/>
      <c r="FBV42" s="44"/>
      <c r="FBW42" s="44"/>
      <c r="FBX42" s="44"/>
      <c r="FBY42" s="44"/>
      <c r="FBZ42" s="44"/>
      <c r="FCA42" s="44"/>
      <c r="FCB42" s="44"/>
      <c r="FCC42" s="44"/>
      <c r="FCD42" s="44"/>
      <c r="FCE42" s="44"/>
      <c r="FCF42" s="44"/>
      <c r="FCG42" s="44"/>
      <c r="FCH42" s="44"/>
      <c r="FCI42" s="44"/>
      <c r="FCJ42" s="44"/>
      <c r="FCK42" s="44"/>
      <c r="FCL42" s="44"/>
      <c r="FCM42" s="44"/>
      <c r="FCN42" s="44"/>
      <c r="FCO42" s="44"/>
      <c r="FCP42" s="44"/>
      <c r="FCQ42" s="44"/>
      <c r="FCR42" s="44"/>
      <c r="FCS42" s="44"/>
      <c r="FCT42" s="44"/>
      <c r="FCU42" s="44"/>
      <c r="FCV42" s="44"/>
      <c r="FCW42" s="44"/>
      <c r="FCX42" s="44"/>
      <c r="FCY42" s="44"/>
      <c r="FCZ42" s="44"/>
      <c r="FDA42" s="44"/>
      <c r="FDB42" s="44"/>
      <c r="FDC42" s="44"/>
      <c r="FDD42" s="44"/>
      <c r="FDE42" s="44"/>
      <c r="FDF42" s="44"/>
      <c r="FDG42" s="44"/>
      <c r="FDH42" s="44"/>
      <c r="FDI42" s="44"/>
      <c r="FDJ42" s="44"/>
      <c r="FDK42" s="44"/>
      <c r="FDL42" s="44"/>
      <c r="FDM42" s="44"/>
      <c r="FDN42" s="44"/>
      <c r="FDO42" s="44"/>
      <c r="FDP42" s="44"/>
      <c r="FDQ42" s="44"/>
      <c r="FDR42" s="44"/>
      <c r="FDS42" s="44"/>
      <c r="FDT42" s="44"/>
      <c r="FDU42" s="44"/>
      <c r="FDV42" s="44"/>
      <c r="FDW42" s="44"/>
      <c r="FDX42" s="44"/>
      <c r="FDY42" s="44"/>
      <c r="FDZ42" s="44"/>
      <c r="FEA42" s="44"/>
      <c r="FEB42" s="44"/>
      <c r="FEC42" s="44"/>
      <c r="FED42" s="44"/>
      <c r="FEE42" s="44"/>
      <c r="FEF42" s="44"/>
      <c r="FEG42" s="44"/>
      <c r="FEH42" s="44"/>
      <c r="FEI42" s="44"/>
      <c r="FEJ42" s="44"/>
      <c r="FEK42" s="44"/>
      <c r="FEL42" s="44"/>
      <c r="FEM42" s="44"/>
      <c r="FEN42" s="44"/>
      <c r="FEO42" s="44"/>
      <c r="FEP42" s="44"/>
      <c r="FEQ42" s="44"/>
      <c r="FER42" s="44"/>
      <c r="FES42" s="44"/>
      <c r="FET42" s="44"/>
      <c r="FEU42" s="44"/>
      <c r="FEV42" s="44"/>
      <c r="FEW42" s="44"/>
      <c r="FEX42" s="44"/>
      <c r="FEY42" s="44"/>
      <c r="FEZ42" s="44"/>
      <c r="FFA42" s="44"/>
      <c r="FFB42" s="44"/>
      <c r="FFC42" s="44"/>
      <c r="FFD42" s="44"/>
      <c r="FFE42" s="44"/>
      <c r="FFF42" s="44"/>
      <c r="FFG42" s="44"/>
      <c r="FFH42" s="44"/>
      <c r="FFI42" s="44"/>
      <c r="FFJ42" s="44"/>
      <c r="FFK42" s="44"/>
      <c r="FFL42" s="44"/>
      <c r="FFM42" s="44"/>
      <c r="FFN42" s="44"/>
      <c r="FFO42" s="44"/>
      <c r="FFP42" s="44"/>
      <c r="FFQ42" s="44"/>
      <c r="FFR42" s="44"/>
      <c r="FFS42" s="44"/>
      <c r="FFT42" s="44"/>
      <c r="FFU42" s="44"/>
      <c r="FFV42" s="44"/>
      <c r="FFW42" s="44"/>
      <c r="FFX42" s="44"/>
      <c r="FFY42" s="44"/>
      <c r="FFZ42" s="44"/>
      <c r="FGA42" s="44"/>
      <c r="FGB42" s="44"/>
      <c r="FGC42" s="44"/>
      <c r="FGD42" s="44"/>
      <c r="FGE42" s="44"/>
      <c r="FGF42" s="44"/>
      <c r="FGG42" s="44"/>
      <c r="FGH42" s="44"/>
      <c r="FGI42" s="44"/>
      <c r="FGJ42" s="44"/>
      <c r="FGK42" s="44"/>
      <c r="FGL42" s="44"/>
      <c r="FGM42" s="44"/>
      <c r="FGN42" s="44"/>
      <c r="FGO42" s="44"/>
      <c r="FGP42" s="44"/>
      <c r="FGQ42" s="44"/>
      <c r="FGR42" s="44"/>
      <c r="FGS42" s="44"/>
      <c r="FGT42" s="44"/>
      <c r="FGU42" s="44"/>
      <c r="FGV42" s="44"/>
      <c r="FGW42" s="44"/>
      <c r="FGX42" s="44"/>
      <c r="FGY42" s="44"/>
      <c r="FGZ42" s="44"/>
      <c r="FHA42" s="44"/>
      <c r="FHB42" s="44"/>
      <c r="FHC42" s="44"/>
      <c r="FHD42" s="44"/>
      <c r="FHE42" s="44"/>
      <c r="FHF42" s="44"/>
      <c r="FHG42" s="44"/>
      <c r="FHH42" s="44"/>
      <c r="FHI42" s="44"/>
      <c r="FHJ42" s="44"/>
      <c r="FHK42" s="44"/>
      <c r="FHL42" s="44"/>
      <c r="FHM42" s="44"/>
      <c r="FHN42" s="44"/>
      <c r="FHO42" s="44"/>
      <c r="FHP42" s="44"/>
      <c r="FHQ42" s="44"/>
      <c r="FHR42" s="44"/>
      <c r="FHS42" s="44"/>
      <c r="FHT42" s="44"/>
      <c r="FHU42" s="44"/>
      <c r="FHV42" s="44"/>
      <c r="FHW42" s="44"/>
      <c r="FHX42" s="44"/>
      <c r="FHY42" s="44"/>
      <c r="FHZ42" s="44"/>
      <c r="FIA42" s="44"/>
      <c r="FIB42" s="44"/>
      <c r="FIC42" s="44"/>
      <c r="FID42" s="44"/>
      <c r="FIE42" s="44"/>
      <c r="FIF42" s="44"/>
      <c r="FIG42" s="44"/>
      <c r="FIH42" s="44"/>
      <c r="FII42" s="44"/>
      <c r="FIJ42" s="44"/>
      <c r="FIK42" s="44"/>
      <c r="FIL42" s="44"/>
      <c r="FIM42" s="44"/>
      <c r="FIN42" s="44"/>
      <c r="FIO42" s="44"/>
      <c r="FIP42" s="44"/>
      <c r="FIQ42" s="44"/>
      <c r="FIR42" s="44"/>
      <c r="FIS42" s="44"/>
      <c r="FIT42" s="44"/>
      <c r="FIU42" s="44"/>
      <c r="FIV42" s="44"/>
      <c r="FIW42" s="44"/>
      <c r="FIX42" s="44"/>
      <c r="FIY42" s="44"/>
      <c r="FIZ42" s="44"/>
      <c r="FJA42" s="44"/>
      <c r="FJB42" s="44"/>
      <c r="FJC42" s="44"/>
      <c r="FJD42" s="44"/>
      <c r="FJE42" s="44"/>
      <c r="FJF42" s="44"/>
      <c r="FJG42" s="44"/>
      <c r="FJH42" s="44"/>
      <c r="FJI42" s="44"/>
      <c r="FJJ42" s="44"/>
      <c r="FJK42" s="44"/>
      <c r="FJL42" s="44"/>
      <c r="FJM42" s="44"/>
      <c r="FJN42" s="44"/>
      <c r="FJO42" s="44"/>
      <c r="FJP42" s="44"/>
      <c r="FJQ42" s="44"/>
      <c r="FJR42" s="44"/>
      <c r="FJS42" s="44"/>
      <c r="FJT42" s="44"/>
      <c r="FJU42" s="44"/>
      <c r="FJV42" s="44"/>
      <c r="FJW42" s="44"/>
      <c r="FJX42" s="44"/>
      <c r="FJY42" s="44"/>
      <c r="FJZ42" s="44"/>
      <c r="FKA42" s="44"/>
      <c r="FKB42" s="44"/>
      <c r="FKC42" s="44"/>
      <c r="FKD42" s="44"/>
      <c r="FKE42" s="44"/>
      <c r="FKF42" s="44"/>
      <c r="FKG42" s="44"/>
      <c r="FKH42" s="44"/>
      <c r="FKI42" s="44"/>
      <c r="FKJ42" s="44"/>
      <c r="FKK42" s="44"/>
      <c r="FKL42" s="44"/>
      <c r="FKM42" s="44"/>
      <c r="FKN42" s="44"/>
      <c r="FKO42" s="44"/>
      <c r="FKP42" s="44"/>
      <c r="FKQ42" s="44"/>
    </row>
    <row r="43" spans="1:4359" s="38" customFormat="1" ht="36.75" customHeight="1" thickBot="1" x14ac:dyDescent="0.3">
      <c r="A43" s="732"/>
      <c r="B43" s="787"/>
      <c r="C43" s="790"/>
      <c r="D43" s="791"/>
      <c r="E43" s="791"/>
      <c r="F43" s="333" t="s">
        <v>23</v>
      </c>
      <c r="G43" s="259">
        <v>0</v>
      </c>
      <c r="H43" s="259">
        <v>0</v>
      </c>
      <c r="I43" s="259">
        <v>0</v>
      </c>
      <c r="J43" s="259">
        <v>0.15</v>
      </c>
      <c r="K43" s="259">
        <v>0.05</v>
      </c>
      <c r="L43" s="259">
        <v>0</v>
      </c>
      <c r="M43" s="567">
        <v>0.03</v>
      </c>
      <c r="N43" s="567">
        <v>0.03</v>
      </c>
      <c r="O43" s="567">
        <v>0.1</v>
      </c>
      <c r="P43" s="331">
        <v>0.08</v>
      </c>
      <c r="Q43" s="331">
        <v>0.08</v>
      </c>
      <c r="R43" s="331">
        <v>0.1</v>
      </c>
      <c r="S43" s="426">
        <f>SUM(G43:R43)</f>
        <v>0.62</v>
      </c>
      <c r="T43" s="802"/>
      <c r="U43" s="744"/>
      <c r="V43" s="800"/>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c r="IG43" s="44"/>
      <c r="IH43" s="44"/>
      <c r="II43" s="44"/>
      <c r="IJ43" s="44"/>
      <c r="IK43" s="44"/>
      <c r="IL43" s="44"/>
      <c r="IM43" s="44"/>
      <c r="IN43" s="44"/>
      <c r="IO43" s="44"/>
      <c r="IP43" s="44"/>
      <c r="IQ43" s="44"/>
      <c r="IR43" s="44"/>
      <c r="IS43" s="44"/>
      <c r="IT43" s="44"/>
      <c r="IU43" s="44"/>
      <c r="IV43" s="44"/>
      <c r="IW43" s="44"/>
      <c r="IX43" s="44"/>
      <c r="IY43" s="44"/>
      <c r="IZ43" s="44"/>
      <c r="JA43" s="44"/>
      <c r="JB43" s="44"/>
      <c r="JC43" s="44"/>
      <c r="JD43" s="44"/>
      <c r="JE43" s="44"/>
      <c r="JF43" s="44"/>
      <c r="JG43" s="44"/>
      <c r="JH43" s="44"/>
      <c r="JI43" s="44"/>
      <c r="JJ43" s="44"/>
      <c r="JK43" s="44"/>
      <c r="JL43" s="44"/>
      <c r="JM43" s="44"/>
      <c r="JN43" s="44"/>
      <c r="JO43" s="44"/>
      <c r="JP43" s="44"/>
      <c r="JQ43" s="44"/>
      <c r="JR43" s="44"/>
      <c r="JS43" s="44"/>
      <c r="JT43" s="44"/>
      <c r="JU43" s="44"/>
      <c r="JV43" s="44"/>
      <c r="JW43" s="44"/>
      <c r="JX43" s="44"/>
      <c r="JY43" s="44"/>
      <c r="JZ43" s="44"/>
      <c r="KA43" s="44"/>
      <c r="KB43" s="44"/>
      <c r="KC43" s="44"/>
      <c r="KD43" s="44"/>
      <c r="KE43" s="44"/>
      <c r="KF43" s="44"/>
      <c r="KG43" s="44"/>
      <c r="KH43" s="44"/>
      <c r="KI43" s="44"/>
      <c r="KJ43" s="44"/>
      <c r="KK43" s="44"/>
      <c r="KL43" s="44"/>
      <c r="KM43" s="44"/>
      <c r="KN43" s="44"/>
      <c r="KO43" s="44"/>
      <c r="KP43" s="44"/>
      <c r="KQ43" s="44"/>
      <c r="KR43" s="44"/>
      <c r="KS43" s="44"/>
      <c r="KT43" s="44"/>
      <c r="KU43" s="44"/>
      <c r="KV43" s="44"/>
      <c r="KW43" s="44"/>
      <c r="KX43" s="44"/>
      <c r="KY43" s="44"/>
      <c r="KZ43" s="44"/>
      <c r="LA43" s="44"/>
      <c r="LB43" s="44"/>
      <c r="LC43" s="44"/>
      <c r="LD43" s="44"/>
      <c r="LE43" s="44"/>
      <c r="LF43" s="44"/>
      <c r="LG43" s="44"/>
      <c r="LH43" s="44"/>
      <c r="LI43" s="44"/>
      <c r="LJ43" s="44"/>
      <c r="LK43" s="44"/>
      <c r="LL43" s="44"/>
      <c r="LM43" s="44"/>
      <c r="LN43" s="44"/>
      <c r="LO43" s="44"/>
      <c r="LP43" s="44"/>
      <c r="LQ43" s="44"/>
      <c r="LR43" s="44"/>
      <c r="LS43" s="44"/>
      <c r="LT43" s="44"/>
      <c r="LU43" s="44"/>
      <c r="LV43" s="44"/>
      <c r="LW43" s="44"/>
      <c r="LX43" s="44"/>
      <c r="LY43" s="44"/>
      <c r="LZ43" s="44"/>
      <c r="MA43" s="44"/>
      <c r="MB43" s="44"/>
      <c r="MC43" s="44"/>
      <c r="MD43" s="44"/>
      <c r="ME43" s="44"/>
      <c r="MF43" s="44"/>
      <c r="MG43" s="44"/>
      <c r="MH43" s="44"/>
      <c r="MI43" s="44"/>
      <c r="MJ43" s="44"/>
      <c r="MK43" s="44"/>
      <c r="ML43" s="44"/>
      <c r="MM43" s="44"/>
      <c r="MN43" s="44"/>
      <c r="MO43" s="44"/>
      <c r="MP43" s="44"/>
      <c r="MQ43" s="44"/>
      <c r="MR43" s="44"/>
      <c r="MS43" s="44"/>
      <c r="MT43" s="44"/>
      <c r="MU43" s="44"/>
      <c r="MV43" s="44"/>
      <c r="MW43" s="44"/>
      <c r="MX43" s="44"/>
      <c r="MY43" s="44"/>
      <c r="MZ43" s="44"/>
      <c r="NA43" s="44"/>
      <c r="NB43" s="44"/>
      <c r="NC43" s="44"/>
      <c r="ND43" s="44"/>
      <c r="NE43" s="44"/>
      <c r="NF43" s="44"/>
      <c r="NG43" s="44"/>
      <c r="NH43" s="44"/>
      <c r="NI43" s="44"/>
      <c r="NJ43" s="44"/>
      <c r="NK43" s="44"/>
      <c r="NL43" s="44"/>
      <c r="NM43" s="44"/>
      <c r="NN43" s="44"/>
      <c r="NO43" s="44"/>
      <c r="NP43" s="44"/>
      <c r="NQ43" s="44"/>
      <c r="NR43" s="44"/>
      <c r="NS43" s="44"/>
      <c r="NT43" s="44"/>
      <c r="NU43" s="44"/>
      <c r="NV43" s="44"/>
      <c r="NW43" s="44"/>
      <c r="NX43" s="44"/>
      <c r="NY43" s="44"/>
      <c r="NZ43" s="44"/>
      <c r="OA43" s="44"/>
      <c r="OB43" s="44"/>
      <c r="OC43" s="44"/>
      <c r="OD43" s="44"/>
      <c r="OE43" s="44"/>
      <c r="OF43" s="44"/>
      <c r="OG43" s="44"/>
      <c r="OH43" s="44"/>
      <c r="OI43" s="44"/>
      <c r="OJ43" s="44"/>
      <c r="OK43" s="44"/>
      <c r="OL43" s="44"/>
      <c r="OM43" s="44"/>
      <c r="ON43" s="44"/>
      <c r="OO43" s="44"/>
      <c r="OP43" s="44"/>
      <c r="OQ43" s="44"/>
      <c r="OR43" s="44"/>
      <c r="OS43" s="44"/>
      <c r="OT43" s="44"/>
      <c r="OU43" s="44"/>
      <c r="OV43" s="44"/>
      <c r="OW43" s="44"/>
      <c r="OX43" s="44"/>
      <c r="OY43" s="44"/>
      <c r="OZ43" s="44"/>
      <c r="PA43" s="44"/>
      <c r="PB43" s="44"/>
      <c r="PC43" s="44"/>
      <c r="PD43" s="44"/>
      <c r="PE43" s="44"/>
      <c r="PF43" s="44"/>
      <c r="PG43" s="44"/>
      <c r="PH43" s="44"/>
      <c r="PI43" s="44"/>
      <c r="PJ43" s="44"/>
      <c r="PK43" s="44"/>
      <c r="PL43" s="44"/>
      <c r="PM43" s="44"/>
      <c r="PN43" s="44"/>
      <c r="PO43" s="44"/>
      <c r="PP43" s="44"/>
      <c r="PQ43" s="44"/>
      <c r="PR43" s="44"/>
      <c r="PS43" s="44"/>
      <c r="PT43" s="44"/>
      <c r="PU43" s="44"/>
      <c r="PV43" s="44"/>
      <c r="PW43" s="44"/>
      <c r="PX43" s="44"/>
      <c r="PY43" s="44"/>
      <c r="PZ43" s="44"/>
      <c r="QA43" s="44"/>
      <c r="QB43" s="44"/>
      <c r="QC43" s="44"/>
      <c r="QD43" s="44"/>
      <c r="QE43" s="44"/>
      <c r="QF43" s="44"/>
      <c r="QG43" s="44"/>
      <c r="QH43" s="44"/>
      <c r="QI43" s="44"/>
      <c r="QJ43" s="44"/>
      <c r="QK43" s="44"/>
      <c r="QL43" s="44"/>
      <c r="QM43" s="44"/>
      <c r="QN43" s="44"/>
      <c r="QO43" s="44"/>
      <c r="QP43" s="44"/>
      <c r="QQ43" s="44"/>
      <c r="QR43" s="44"/>
      <c r="QS43" s="44"/>
      <c r="QT43" s="44"/>
      <c r="QU43" s="44"/>
      <c r="QV43" s="44"/>
      <c r="QW43" s="44"/>
      <c r="QX43" s="44"/>
      <c r="QY43" s="44"/>
      <c r="QZ43" s="44"/>
      <c r="RA43" s="44"/>
      <c r="RB43" s="44"/>
      <c r="RC43" s="44"/>
      <c r="RD43" s="44"/>
      <c r="RE43" s="44"/>
      <c r="RF43" s="44"/>
      <c r="RG43" s="44"/>
      <c r="RH43" s="44"/>
      <c r="RI43" s="44"/>
      <c r="RJ43" s="44"/>
      <c r="RK43" s="44"/>
      <c r="RL43" s="44"/>
      <c r="RM43" s="44"/>
      <c r="RN43" s="44"/>
      <c r="RO43" s="44"/>
      <c r="RP43" s="44"/>
      <c r="RQ43" s="44"/>
      <c r="RR43" s="44"/>
      <c r="RS43" s="44"/>
      <c r="RT43" s="44"/>
      <c r="RU43" s="44"/>
      <c r="RV43" s="44"/>
      <c r="RW43" s="44"/>
      <c r="RX43" s="44"/>
      <c r="RY43" s="44"/>
      <c r="RZ43" s="44"/>
      <c r="SA43" s="44"/>
      <c r="SB43" s="44"/>
      <c r="SC43" s="44"/>
      <c r="SD43" s="44"/>
      <c r="SE43" s="44"/>
      <c r="SF43" s="44"/>
      <c r="SG43" s="44"/>
      <c r="SH43" s="44"/>
      <c r="SI43" s="44"/>
      <c r="SJ43" s="44"/>
      <c r="SK43" s="44"/>
      <c r="SL43" s="44"/>
      <c r="SM43" s="44"/>
      <c r="SN43" s="44"/>
      <c r="SO43" s="44"/>
      <c r="SP43" s="44"/>
      <c r="SQ43" s="44"/>
      <c r="SR43" s="44"/>
      <c r="SS43" s="44"/>
      <c r="ST43" s="44"/>
      <c r="SU43" s="44"/>
      <c r="SV43" s="44"/>
      <c r="SW43" s="44"/>
      <c r="SX43" s="44"/>
      <c r="SY43" s="44"/>
      <c r="SZ43" s="44"/>
      <c r="TA43" s="44"/>
      <c r="TB43" s="44"/>
      <c r="TC43" s="44"/>
      <c r="TD43" s="44"/>
      <c r="TE43" s="44"/>
      <c r="TF43" s="44"/>
      <c r="TG43" s="44"/>
      <c r="TH43" s="44"/>
      <c r="TI43" s="44"/>
      <c r="TJ43" s="44"/>
      <c r="TK43" s="44"/>
      <c r="TL43" s="44"/>
      <c r="TM43" s="44"/>
      <c r="TN43" s="44"/>
      <c r="TO43" s="44"/>
      <c r="TP43" s="44"/>
      <c r="TQ43" s="44"/>
      <c r="TR43" s="44"/>
      <c r="TS43" s="44"/>
      <c r="TT43" s="44"/>
      <c r="TU43" s="44"/>
      <c r="TV43" s="44"/>
      <c r="TW43" s="44"/>
      <c r="TX43" s="44"/>
      <c r="TY43" s="44"/>
      <c r="TZ43" s="44"/>
      <c r="UA43" s="44"/>
      <c r="UB43" s="44"/>
      <c r="UC43" s="44"/>
      <c r="UD43" s="44"/>
      <c r="UE43" s="44"/>
      <c r="UF43" s="44"/>
      <c r="UG43" s="44"/>
      <c r="UH43" s="44"/>
      <c r="UI43" s="44"/>
      <c r="UJ43" s="44"/>
      <c r="UK43" s="44"/>
      <c r="UL43" s="44"/>
      <c r="UM43" s="44"/>
      <c r="UN43" s="44"/>
      <c r="UO43" s="44"/>
      <c r="UP43" s="44"/>
      <c r="UQ43" s="44"/>
      <c r="UR43" s="44"/>
      <c r="US43" s="44"/>
      <c r="UT43" s="44"/>
      <c r="UU43" s="44"/>
      <c r="UV43" s="44"/>
      <c r="UW43" s="44"/>
      <c r="UX43" s="44"/>
      <c r="UY43" s="44"/>
      <c r="UZ43" s="44"/>
      <c r="VA43" s="44"/>
      <c r="VB43" s="44"/>
      <c r="VC43" s="44"/>
      <c r="VD43" s="44"/>
      <c r="VE43" s="44"/>
      <c r="VF43" s="44"/>
      <c r="VG43" s="44"/>
      <c r="VH43" s="44"/>
      <c r="VI43" s="44"/>
      <c r="VJ43" s="44"/>
      <c r="VK43" s="44"/>
      <c r="VL43" s="44"/>
      <c r="VM43" s="44"/>
      <c r="VN43" s="44"/>
      <c r="VO43" s="44"/>
      <c r="VP43" s="44"/>
      <c r="VQ43" s="44"/>
      <c r="VR43" s="44"/>
      <c r="VS43" s="44"/>
      <c r="VT43" s="44"/>
      <c r="VU43" s="44"/>
      <c r="VV43" s="44"/>
      <c r="VW43" s="44"/>
      <c r="VX43" s="44"/>
      <c r="VY43" s="44"/>
      <c r="VZ43" s="44"/>
      <c r="WA43" s="44"/>
      <c r="WB43" s="44"/>
      <c r="WC43" s="44"/>
      <c r="WD43" s="44"/>
      <c r="WE43" s="44"/>
      <c r="WF43" s="44"/>
      <c r="WG43" s="44"/>
      <c r="WH43" s="44"/>
      <c r="WI43" s="44"/>
      <c r="WJ43" s="44"/>
      <c r="WK43" s="44"/>
      <c r="WL43" s="44"/>
      <c r="WM43" s="44"/>
      <c r="WN43" s="44"/>
      <c r="WO43" s="44"/>
      <c r="WP43" s="44"/>
      <c r="WQ43" s="44"/>
      <c r="WR43" s="44"/>
      <c r="WS43" s="44"/>
      <c r="WT43" s="44"/>
      <c r="WU43" s="44"/>
      <c r="WV43" s="44"/>
      <c r="WW43" s="44"/>
      <c r="WX43" s="44"/>
      <c r="WY43" s="44"/>
      <c r="WZ43" s="44"/>
      <c r="XA43" s="44"/>
      <c r="XB43" s="44"/>
      <c r="XC43" s="44"/>
      <c r="XD43" s="44"/>
      <c r="XE43" s="44"/>
      <c r="XF43" s="44"/>
      <c r="XG43" s="44"/>
      <c r="XH43" s="44"/>
      <c r="XI43" s="44"/>
      <c r="XJ43" s="44"/>
      <c r="XK43" s="44"/>
      <c r="XL43" s="44"/>
      <c r="XM43" s="44"/>
      <c r="XN43" s="44"/>
      <c r="XO43" s="44"/>
      <c r="XP43" s="44"/>
      <c r="XQ43" s="44"/>
      <c r="XR43" s="44"/>
      <c r="XS43" s="44"/>
      <c r="XT43" s="44"/>
      <c r="XU43" s="44"/>
      <c r="XV43" s="44"/>
      <c r="XW43" s="44"/>
      <c r="XX43" s="44"/>
      <c r="XY43" s="44"/>
      <c r="XZ43" s="44"/>
      <c r="YA43" s="44"/>
      <c r="YB43" s="44"/>
      <c r="YC43" s="44"/>
      <c r="YD43" s="44"/>
      <c r="YE43" s="44"/>
      <c r="YF43" s="44"/>
      <c r="YG43" s="44"/>
      <c r="YH43" s="44"/>
      <c r="YI43" s="44"/>
      <c r="YJ43" s="44"/>
      <c r="YK43" s="44"/>
      <c r="YL43" s="44"/>
      <c r="YM43" s="44"/>
      <c r="YN43" s="44"/>
      <c r="YO43" s="44"/>
      <c r="YP43" s="44"/>
      <c r="YQ43" s="44"/>
      <c r="YR43" s="44"/>
      <c r="YS43" s="44"/>
      <c r="YT43" s="44"/>
      <c r="YU43" s="44"/>
      <c r="YV43" s="44"/>
      <c r="YW43" s="44"/>
      <c r="YX43" s="44"/>
      <c r="YY43" s="44"/>
      <c r="YZ43" s="44"/>
      <c r="ZA43" s="44"/>
      <c r="ZB43" s="44"/>
      <c r="ZC43" s="44"/>
      <c r="ZD43" s="44"/>
      <c r="ZE43" s="44"/>
      <c r="ZF43" s="44"/>
      <c r="ZG43" s="44"/>
      <c r="ZH43" s="44"/>
      <c r="ZI43" s="44"/>
      <c r="ZJ43" s="44"/>
      <c r="ZK43" s="44"/>
      <c r="ZL43" s="44"/>
      <c r="ZM43" s="44"/>
      <c r="ZN43" s="44"/>
      <c r="ZO43" s="44"/>
      <c r="ZP43" s="44"/>
      <c r="ZQ43" s="44"/>
      <c r="ZR43" s="44"/>
      <c r="ZS43" s="44"/>
      <c r="ZT43" s="44"/>
      <c r="ZU43" s="44"/>
      <c r="ZV43" s="44"/>
      <c r="ZW43" s="44"/>
      <c r="ZX43" s="44"/>
      <c r="ZY43" s="44"/>
      <c r="ZZ43" s="44"/>
      <c r="AAA43" s="44"/>
      <c r="AAB43" s="44"/>
      <c r="AAC43" s="44"/>
      <c r="AAD43" s="44"/>
      <c r="AAE43" s="44"/>
      <c r="AAF43" s="44"/>
      <c r="AAG43" s="44"/>
      <c r="AAH43" s="44"/>
      <c r="AAI43" s="44"/>
      <c r="AAJ43" s="44"/>
      <c r="AAK43" s="44"/>
      <c r="AAL43" s="44"/>
      <c r="AAM43" s="44"/>
      <c r="AAN43" s="44"/>
      <c r="AAO43" s="44"/>
      <c r="AAP43" s="44"/>
      <c r="AAQ43" s="44"/>
      <c r="AAR43" s="44"/>
      <c r="AAS43" s="44"/>
      <c r="AAT43" s="44"/>
      <c r="AAU43" s="44"/>
      <c r="AAV43" s="44"/>
      <c r="AAW43" s="44"/>
      <c r="AAX43" s="44"/>
      <c r="AAY43" s="44"/>
      <c r="AAZ43" s="44"/>
      <c r="ABA43" s="44"/>
      <c r="ABB43" s="44"/>
      <c r="ABC43" s="44"/>
      <c r="ABD43" s="44"/>
      <c r="ABE43" s="44"/>
      <c r="ABF43" s="44"/>
      <c r="ABG43" s="44"/>
      <c r="ABH43" s="44"/>
      <c r="ABI43" s="44"/>
      <c r="ABJ43" s="44"/>
      <c r="ABK43" s="44"/>
      <c r="ABL43" s="44"/>
      <c r="ABM43" s="44"/>
      <c r="ABN43" s="44"/>
      <c r="ABO43" s="44"/>
      <c r="ABP43" s="44"/>
      <c r="ABQ43" s="44"/>
      <c r="ABR43" s="44"/>
      <c r="ABS43" s="44"/>
      <c r="ABT43" s="44"/>
      <c r="ABU43" s="44"/>
      <c r="ABV43" s="44"/>
      <c r="ABW43" s="44"/>
      <c r="ABX43" s="44"/>
      <c r="ABY43" s="44"/>
      <c r="ABZ43" s="44"/>
      <c r="ACA43" s="44"/>
      <c r="ACB43" s="44"/>
      <c r="ACC43" s="44"/>
      <c r="ACD43" s="44"/>
      <c r="ACE43" s="44"/>
      <c r="ACF43" s="44"/>
      <c r="ACG43" s="44"/>
      <c r="ACH43" s="44"/>
      <c r="ACI43" s="44"/>
      <c r="ACJ43" s="44"/>
      <c r="ACK43" s="44"/>
      <c r="ACL43" s="44"/>
      <c r="ACM43" s="44"/>
      <c r="ACN43" s="44"/>
      <c r="ACO43" s="44"/>
      <c r="ACP43" s="44"/>
      <c r="ACQ43" s="44"/>
      <c r="ACR43" s="44"/>
      <c r="ACS43" s="44"/>
      <c r="ACT43" s="44"/>
      <c r="ACU43" s="44"/>
      <c r="ACV43" s="44"/>
      <c r="ACW43" s="44"/>
      <c r="ACX43" s="44"/>
      <c r="ACY43" s="44"/>
      <c r="ACZ43" s="44"/>
      <c r="ADA43" s="44"/>
      <c r="ADB43" s="44"/>
      <c r="ADC43" s="44"/>
      <c r="ADD43" s="44"/>
      <c r="ADE43" s="44"/>
      <c r="ADF43" s="44"/>
      <c r="ADG43" s="44"/>
      <c r="ADH43" s="44"/>
      <c r="ADI43" s="44"/>
      <c r="ADJ43" s="44"/>
      <c r="ADK43" s="44"/>
      <c r="ADL43" s="44"/>
      <c r="ADM43" s="44"/>
      <c r="ADN43" s="44"/>
      <c r="ADO43" s="44"/>
      <c r="ADP43" s="44"/>
      <c r="ADQ43" s="44"/>
      <c r="ADR43" s="44"/>
      <c r="ADS43" s="44"/>
      <c r="ADT43" s="44"/>
      <c r="ADU43" s="44"/>
      <c r="ADV43" s="44"/>
      <c r="ADW43" s="44"/>
      <c r="ADX43" s="44"/>
      <c r="ADY43" s="44"/>
      <c r="ADZ43" s="44"/>
      <c r="AEA43" s="44"/>
      <c r="AEB43" s="44"/>
      <c r="AEC43" s="44"/>
      <c r="AED43" s="44"/>
      <c r="AEE43" s="44"/>
      <c r="AEF43" s="44"/>
      <c r="AEG43" s="44"/>
      <c r="AEH43" s="44"/>
      <c r="AEI43" s="44"/>
      <c r="AEJ43" s="44"/>
      <c r="AEK43" s="44"/>
      <c r="AEL43" s="44"/>
      <c r="AEM43" s="44"/>
      <c r="AEN43" s="44"/>
      <c r="AEO43" s="44"/>
      <c r="AEP43" s="44"/>
      <c r="AEQ43" s="44"/>
      <c r="AER43" s="44"/>
      <c r="AES43" s="44"/>
      <c r="AET43" s="44"/>
      <c r="AEU43" s="44"/>
      <c r="AEV43" s="44"/>
      <c r="AEW43" s="44"/>
      <c r="AEX43" s="44"/>
      <c r="AEY43" s="44"/>
      <c r="AEZ43" s="44"/>
      <c r="AFA43" s="44"/>
      <c r="AFB43" s="44"/>
      <c r="AFC43" s="44"/>
      <c r="AFD43" s="44"/>
      <c r="AFE43" s="44"/>
      <c r="AFF43" s="44"/>
      <c r="AFG43" s="44"/>
      <c r="AFH43" s="44"/>
      <c r="AFI43" s="44"/>
      <c r="AFJ43" s="44"/>
      <c r="AFK43" s="44"/>
      <c r="AFL43" s="44"/>
      <c r="AFM43" s="44"/>
      <c r="AFN43" s="44"/>
      <c r="AFO43" s="44"/>
      <c r="AFP43" s="44"/>
      <c r="AFQ43" s="44"/>
      <c r="AFR43" s="44"/>
      <c r="AFS43" s="44"/>
      <c r="AFT43" s="44"/>
      <c r="AFU43" s="44"/>
      <c r="AFV43" s="44"/>
      <c r="AFW43" s="44"/>
      <c r="AFX43" s="44"/>
      <c r="AFY43" s="44"/>
      <c r="AFZ43" s="44"/>
      <c r="AGA43" s="44"/>
      <c r="AGB43" s="44"/>
      <c r="AGC43" s="44"/>
      <c r="AGD43" s="44"/>
      <c r="AGE43" s="44"/>
      <c r="AGF43" s="44"/>
      <c r="AGG43" s="44"/>
      <c r="AGH43" s="44"/>
      <c r="AGI43" s="44"/>
      <c r="AGJ43" s="44"/>
      <c r="AGK43" s="44"/>
      <c r="AGL43" s="44"/>
      <c r="AGM43" s="44"/>
      <c r="AGN43" s="44"/>
      <c r="AGO43" s="44"/>
      <c r="AGP43" s="44"/>
      <c r="AGQ43" s="44"/>
      <c r="AGR43" s="44"/>
      <c r="AGS43" s="44"/>
      <c r="AGT43" s="44"/>
      <c r="AGU43" s="44"/>
      <c r="AGV43" s="44"/>
      <c r="AGW43" s="44"/>
      <c r="AGX43" s="44"/>
      <c r="AGY43" s="44"/>
      <c r="AGZ43" s="44"/>
      <c r="AHA43" s="44"/>
      <c r="AHB43" s="44"/>
      <c r="AHC43" s="44"/>
      <c r="AHD43" s="44"/>
      <c r="AHE43" s="44"/>
      <c r="AHF43" s="44"/>
      <c r="AHG43" s="44"/>
      <c r="AHH43" s="44"/>
      <c r="AHI43" s="44"/>
      <c r="AHJ43" s="44"/>
      <c r="AHK43" s="44"/>
      <c r="AHL43" s="44"/>
      <c r="AHM43" s="44"/>
      <c r="AHN43" s="44"/>
      <c r="AHO43" s="44"/>
      <c r="AHP43" s="44"/>
      <c r="AHQ43" s="44"/>
      <c r="AHR43" s="44"/>
      <c r="AHS43" s="44"/>
      <c r="AHT43" s="44"/>
      <c r="AHU43" s="44"/>
      <c r="AHV43" s="44"/>
      <c r="AHW43" s="44"/>
      <c r="AHX43" s="44"/>
      <c r="AHY43" s="44"/>
      <c r="AHZ43" s="44"/>
      <c r="AIA43" s="44"/>
      <c r="AIB43" s="44"/>
      <c r="AIC43" s="44"/>
      <c r="AID43" s="44"/>
      <c r="AIE43" s="44"/>
      <c r="AIF43" s="44"/>
      <c r="AIG43" s="44"/>
      <c r="AIH43" s="44"/>
      <c r="AII43" s="44"/>
      <c r="AIJ43" s="44"/>
      <c r="AIK43" s="44"/>
      <c r="AIL43" s="44"/>
      <c r="AIM43" s="44"/>
      <c r="AIN43" s="44"/>
      <c r="AIO43" s="44"/>
      <c r="AIP43" s="44"/>
      <c r="AIQ43" s="44"/>
      <c r="AIR43" s="44"/>
      <c r="AIS43" s="44"/>
      <c r="AIT43" s="44"/>
      <c r="AIU43" s="44"/>
      <c r="AIV43" s="44"/>
      <c r="AIW43" s="44"/>
      <c r="AIX43" s="44"/>
      <c r="AIY43" s="44"/>
      <c r="AIZ43" s="44"/>
      <c r="AJA43" s="44"/>
      <c r="AJB43" s="44"/>
      <c r="AJC43" s="44"/>
      <c r="AJD43" s="44"/>
      <c r="AJE43" s="44"/>
      <c r="AJF43" s="44"/>
      <c r="AJG43" s="44"/>
      <c r="AJH43" s="44"/>
      <c r="AJI43" s="44"/>
      <c r="AJJ43" s="44"/>
      <c r="AJK43" s="44"/>
      <c r="AJL43" s="44"/>
      <c r="AJM43" s="44"/>
      <c r="AJN43" s="44"/>
      <c r="AJO43" s="44"/>
      <c r="AJP43" s="44"/>
      <c r="AJQ43" s="44"/>
      <c r="AJR43" s="44"/>
      <c r="AJS43" s="44"/>
      <c r="AJT43" s="44"/>
      <c r="AJU43" s="44"/>
      <c r="AJV43" s="44"/>
      <c r="AJW43" s="44"/>
      <c r="AJX43" s="44"/>
      <c r="AJY43" s="44"/>
      <c r="AJZ43" s="44"/>
      <c r="AKA43" s="44"/>
      <c r="AKB43" s="44"/>
      <c r="AKC43" s="44"/>
      <c r="AKD43" s="44"/>
      <c r="AKE43" s="44"/>
      <c r="AKF43" s="44"/>
      <c r="AKG43" s="44"/>
      <c r="AKH43" s="44"/>
      <c r="AKI43" s="44"/>
      <c r="AKJ43" s="44"/>
      <c r="AKK43" s="44"/>
      <c r="AKL43" s="44"/>
      <c r="AKM43" s="44"/>
      <c r="AKN43" s="44"/>
      <c r="AKO43" s="44"/>
      <c r="AKP43" s="44"/>
      <c r="AKQ43" s="44"/>
      <c r="AKR43" s="44"/>
      <c r="AKS43" s="44"/>
      <c r="AKT43" s="44"/>
      <c r="AKU43" s="44"/>
      <c r="AKV43" s="44"/>
      <c r="AKW43" s="44"/>
      <c r="AKX43" s="44"/>
      <c r="AKY43" s="44"/>
      <c r="AKZ43" s="44"/>
      <c r="ALA43" s="44"/>
      <c r="ALB43" s="44"/>
      <c r="ALC43" s="44"/>
      <c r="ALD43" s="44"/>
      <c r="ALE43" s="44"/>
      <c r="ALF43" s="44"/>
      <c r="ALG43" s="44"/>
      <c r="ALH43" s="44"/>
      <c r="ALI43" s="44"/>
      <c r="ALJ43" s="44"/>
      <c r="ALK43" s="44"/>
      <c r="ALL43" s="44"/>
      <c r="ALM43" s="44"/>
      <c r="ALN43" s="44"/>
      <c r="ALO43" s="44"/>
      <c r="ALP43" s="44"/>
      <c r="ALQ43" s="44"/>
      <c r="ALR43" s="44"/>
      <c r="ALS43" s="44"/>
      <c r="ALT43" s="44"/>
      <c r="ALU43" s="44"/>
      <c r="ALV43" s="44"/>
      <c r="ALW43" s="44"/>
      <c r="ALX43" s="44"/>
      <c r="ALY43" s="44"/>
      <c r="ALZ43" s="44"/>
      <c r="AMA43" s="44"/>
      <c r="AMB43" s="44"/>
      <c r="AMC43" s="44"/>
      <c r="AMD43" s="44"/>
      <c r="AME43" s="44"/>
      <c r="AMF43" s="44"/>
      <c r="AMG43" s="44"/>
      <c r="AMH43" s="44"/>
      <c r="AMI43" s="44"/>
      <c r="AMJ43" s="44"/>
      <c r="AMK43" s="44"/>
      <c r="AML43" s="44"/>
      <c r="AMM43" s="44"/>
      <c r="AMN43" s="44"/>
      <c r="AMO43" s="44"/>
      <c r="AMP43" s="44"/>
      <c r="AMQ43" s="44"/>
      <c r="AMR43" s="44"/>
      <c r="AMS43" s="44"/>
      <c r="AMT43" s="44"/>
      <c r="AMU43" s="44"/>
      <c r="AMV43" s="44"/>
      <c r="AMW43" s="44"/>
      <c r="AMX43" s="44"/>
      <c r="AMY43" s="44"/>
      <c r="AMZ43" s="44"/>
      <c r="ANA43" s="44"/>
      <c r="ANB43" s="44"/>
      <c r="ANC43" s="44"/>
      <c r="AND43" s="44"/>
      <c r="ANE43" s="44"/>
      <c r="ANF43" s="44"/>
      <c r="ANG43" s="44"/>
      <c r="ANH43" s="44"/>
      <c r="ANI43" s="44"/>
      <c r="ANJ43" s="44"/>
      <c r="ANK43" s="44"/>
      <c r="ANL43" s="44"/>
      <c r="ANM43" s="44"/>
      <c r="ANN43" s="44"/>
      <c r="ANO43" s="44"/>
      <c r="ANP43" s="44"/>
      <c r="ANQ43" s="44"/>
      <c r="ANR43" s="44"/>
      <c r="ANS43" s="44"/>
      <c r="ANT43" s="44"/>
      <c r="ANU43" s="44"/>
      <c r="ANV43" s="44"/>
      <c r="ANW43" s="44"/>
      <c r="ANX43" s="44"/>
      <c r="ANY43" s="44"/>
      <c r="ANZ43" s="44"/>
      <c r="AOA43" s="44"/>
      <c r="AOB43" s="44"/>
      <c r="AOC43" s="44"/>
      <c r="AOD43" s="44"/>
      <c r="AOE43" s="44"/>
      <c r="AOF43" s="44"/>
      <c r="AOG43" s="44"/>
      <c r="AOH43" s="44"/>
      <c r="AOI43" s="44"/>
      <c r="AOJ43" s="44"/>
      <c r="AOK43" s="44"/>
      <c r="AOL43" s="44"/>
      <c r="AOM43" s="44"/>
      <c r="AON43" s="44"/>
      <c r="AOO43" s="44"/>
      <c r="AOP43" s="44"/>
      <c r="AOQ43" s="44"/>
      <c r="AOR43" s="44"/>
      <c r="AOS43" s="44"/>
      <c r="AOT43" s="44"/>
      <c r="AOU43" s="44"/>
      <c r="AOV43" s="44"/>
      <c r="AOW43" s="44"/>
      <c r="AOX43" s="44"/>
      <c r="AOY43" s="44"/>
      <c r="AOZ43" s="44"/>
      <c r="APA43" s="44"/>
      <c r="APB43" s="44"/>
      <c r="APC43" s="44"/>
      <c r="APD43" s="44"/>
      <c r="APE43" s="44"/>
      <c r="APF43" s="44"/>
      <c r="APG43" s="44"/>
      <c r="APH43" s="44"/>
      <c r="API43" s="44"/>
      <c r="APJ43" s="44"/>
      <c r="APK43" s="44"/>
      <c r="APL43" s="44"/>
      <c r="APM43" s="44"/>
      <c r="APN43" s="44"/>
      <c r="APO43" s="44"/>
      <c r="APP43" s="44"/>
      <c r="APQ43" s="44"/>
      <c r="APR43" s="44"/>
      <c r="APS43" s="44"/>
      <c r="APT43" s="44"/>
      <c r="APU43" s="44"/>
      <c r="APV43" s="44"/>
      <c r="APW43" s="44"/>
      <c r="APX43" s="44"/>
      <c r="APY43" s="44"/>
      <c r="APZ43" s="44"/>
      <c r="AQA43" s="44"/>
      <c r="AQB43" s="44"/>
      <c r="AQC43" s="44"/>
      <c r="AQD43" s="44"/>
      <c r="AQE43" s="44"/>
      <c r="AQF43" s="44"/>
      <c r="AQG43" s="44"/>
      <c r="AQH43" s="44"/>
      <c r="AQI43" s="44"/>
      <c r="AQJ43" s="44"/>
      <c r="AQK43" s="44"/>
      <c r="AQL43" s="44"/>
      <c r="AQM43" s="44"/>
      <c r="AQN43" s="44"/>
      <c r="AQO43" s="44"/>
      <c r="AQP43" s="44"/>
      <c r="AQQ43" s="44"/>
      <c r="AQR43" s="44"/>
      <c r="AQS43" s="44"/>
      <c r="AQT43" s="44"/>
      <c r="AQU43" s="44"/>
      <c r="AQV43" s="44"/>
      <c r="AQW43" s="44"/>
      <c r="AQX43" s="44"/>
      <c r="AQY43" s="44"/>
      <c r="AQZ43" s="44"/>
      <c r="ARA43" s="44"/>
      <c r="ARB43" s="44"/>
      <c r="ARC43" s="44"/>
      <c r="ARD43" s="44"/>
      <c r="ARE43" s="44"/>
      <c r="ARF43" s="44"/>
      <c r="ARG43" s="44"/>
      <c r="ARH43" s="44"/>
      <c r="ARI43" s="44"/>
      <c r="ARJ43" s="44"/>
      <c r="ARK43" s="44"/>
      <c r="ARL43" s="44"/>
      <c r="ARM43" s="44"/>
      <c r="ARN43" s="44"/>
      <c r="ARO43" s="44"/>
      <c r="ARP43" s="44"/>
      <c r="ARQ43" s="44"/>
      <c r="ARR43" s="44"/>
      <c r="ARS43" s="44"/>
      <c r="ART43" s="44"/>
      <c r="ARU43" s="44"/>
      <c r="ARV43" s="44"/>
      <c r="ARW43" s="44"/>
      <c r="ARX43" s="44"/>
      <c r="ARY43" s="44"/>
      <c r="ARZ43" s="44"/>
      <c r="ASA43" s="44"/>
      <c r="ASB43" s="44"/>
      <c r="ASC43" s="44"/>
      <c r="ASD43" s="44"/>
      <c r="ASE43" s="44"/>
      <c r="ASF43" s="44"/>
      <c r="ASG43" s="44"/>
      <c r="ASH43" s="44"/>
      <c r="ASI43" s="44"/>
      <c r="ASJ43" s="44"/>
      <c r="ASK43" s="44"/>
      <c r="ASL43" s="44"/>
      <c r="ASM43" s="44"/>
      <c r="ASN43" s="44"/>
      <c r="ASO43" s="44"/>
      <c r="ASP43" s="44"/>
      <c r="ASQ43" s="44"/>
      <c r="ASR43" s="44"/>
      <c r="ASS43" s="44"/>
      <c r="AST43" s="44"/>
      <c r="ASU43" s="44"/>
      <c r="ASV43" s="44"/>
      <c r="ASW43" s="44"/>
      <c r="ASX43" s="44"/>
      <c r="ASY43" s="44"/>
      <c r="ASZ43" s="44"/>
      <c r="ATA43" s="44"/>
      <c r="ATB43" s="44"/>
      <c r="ATC43" s="44"/>
      <c r="ATD43" s="44"/>
      <c r="ATE43" s="44"/>
      <c r="ATF43" s="44"/>
      <c r="ATG43" s="44"/>
      <c r="ATH43" s="44"/>
      <c r="ATI43" s="44"/>
      <c r="ATJ43" s="44"/>
      <c r="ATK43" s="44"/>
      <c r="ATL43" s="44"/>
      <c r="ATM43" s="44"/>
      <c r="ATN43" s="44"/>
      <c r="ATO43" s="44"/>
      <c r="ATP43" s="44"/>
      <c r="ATQ43" s="44"/>
      <c r="ATR43" s="44"/>
      <c r="ATS43" s="44"/>
      <c r="ATT43" s="44"/>
      <c r="ATU43" s="44"/>
      <c r="ATV43" s="44"/>
      <c r="ATW43" s="44"/>
      <c r="ATX43" s="44"/>
      <c r="ATY43" s="44"/>
      <c r="ATZ43" s="44"/>
      <c r="AUA43" s="44"/>
      <c r="AUB43" s="44"/>
      <c r="AUC43" s="44"/>
      <c r="AUD43" s="44"/>
      <c r="AUE43" s="44"/>
      <c r="AUF43" s="44"/>
      <c r="AUG43" s="44"/>
      <c r="AUH43" s="44"/>
      <c r="AUI43" s="44"/>
      <c r="AUJ43" s="44"/>
      <c r="AUK43" s="44"/>
      <c r="AUL43" s="44"/>
      <c r="AUM43" s="44"/>
      <c r="AUN43" s="44"/>
      <c r="AUO43" s="44"/>
      <c r="AUP43" s="44"/>
      <c r="AUQ43" s="44"/>
      <c r="AUR43" s="44"/>
      <c r="AUS43" s="44"/>
      <c r="AUT43" s="44"/>
      <c r="AUU43" s="44"/>
      <c r="AUV43" s="44"/>
      <c r="AUW43" s="44"/>
      <c r="AUX43" s="44"/>
      <c r="AUY43" s="44"/>
      <c r="AUZ43" s="44"/>
      <c r="AVA43" s="44"/>
      <c r="AVB43" s="44"/>
      <c r="AVC43" s="44"/>
      <c r="AVD43" s="44"/>
      <c r="AVE43" s="44"/>
      <c r="AVF43" s="44"/>
      <c r="AVG43" s="44"/>
      <c r="AVH43" s="44"/>
      <c r="AVI43" s="44"/>
      <c r="AVJ43" s="44"/>
      <c r="AVK43" s="44"/>
      <c r="AVL43" s="44"/>
      <c r="AVM43" s="44"/>
      <c r="AVN43" s="44"/>
      <c r="AVO43" s="44"/>
      <c r="AVP43" s="44"/>
      <c r="AVQ43" s="44"/>
      <c r="AVR43" s="44"/>
      <c r="AVS43" s="44"/>
      <c r="AVT43" s="44"/>
      <c r="AVU43" s="44"/>
      <c r="AVV43" s="44"/>
      <c r="AVW43" s="44"/>
      <c r="AVX43" s="44"/>
      <c r="AVY43" s="44"/>
      <c r="AVZ43" s="44"/>
      <c r="AWA43" s="44"/>
      <c r="AWB43" s="44"/>
      <c r="AWC43" s="44"/>
      <c r="AWD43" s="44"/>
      <c r="AWE43" s="44"/>
      <c r="AWF43" s="44"/>
      <c r="AWG43" s="44"/>
      <c r="AWH43" s="44"/>
      <c r="AWI43" s="44"/>
      <c r="AWJ43" s="44"/>
      <c r="AWK43" s="44"/>
      <c r="AWL43" s="44"/>
      <c r="AWM43" s="44"/>
      <c r="AWN43" s="44"/>
      <c r="AWO43" s="44"/>
      <c r="AWP43" s="44"/>
      <c r="AWQ43" s="44"/>
      <c r="AWR43" s="44"/>
      <c r="AWS43" s="44"/>
      <c r="AWT43" s="44"/>
      <c r="AWU43" s="44"/>
      <c r="AWV43" s="44"/>
      <c r="AWW43" s="44"/>
      <c r="AWX43" s="44"/>
      <c r="AWY43" s="44"/>
      <c r="AWZ43" s="44"/>
      <c r="AXA43" s="44"/>
      <c r="AXB43" s="44"/>
      <c r="AXC43" s="44"/>
      <c r="AXD43" s="44"/>
      <c r="AXE43" s="44"/>
      <c r="AXF43" s="44"/>
      <c r="AXG43" s="44"/>
      <c r="AXH43" s="44"/>
      <c r="AXI43" s="44"/>
      <c r="AXJ43" s="44"/>
      <c r="AXK43" s="44"/>
      <c r="AXL43" s="44"/>
      <c r="AXM43" s="44"/>
      <c r="AXN43" s="44"/>
      <c r="AXO43" s="44"/>
      <c r="AXP43" s="44"/>
      <c r="AXQ43" s="44"/>
      <c r="AXR43" s="44"/>
      <c r="AXS43" s="44"/>
      <c r="AXT43" s="44"/>
      <c r="AXU43" s="44"/>
      <c r="AXV43" s="44"/>
      <c r="AXW43" s="44"/>
      <c r="AXX43" s="44"/>
      <c r="AXY43" s="44"/>
      <c r="AXZ43" s="44"/>
      <c r="AYA43" s="44"/>
      <c r="AYB43" s="44"/>
      <c r="AYC43" s="44"/>
      <c r="AYD43" s="44"/>
      <c r="AYE43" s="44"/>
      <c r="AYF43" s="44"/>
      <c r="AYG43" s="44"/>
      <c r="AYH43" s="44"/>
      <c r="AYI43" s="44"/>
      <c r="AYJ43" s="44"/>
      <c r="AYK43" s="44"/>
      <c r="AYL43" s="44"/>
      <c r="AYM43" s="44"/>
      <c r="AYN43" s="44"/>
      <c r="AYO43" s="44"/>
      <c r="AYP43" s="44"/>
      <c r="AYQ43" s="44"/>
      <c r="AYR43" s="44"/>
      <c r="AYS43" s="44"/>
      <c r="AYT43" s="44"/>
      <c r="AYU43" s="44"/>
      <c r="AYV43" s="44"/>
      <c r="AYW43" s="44"/>
      <c r="AYX43" s="44"/>
      <c r="AYY43" s="44"/>
      <c r="AYZ43" s="44"/>
      <c r="AZA43" s="44"/>
      <c r="AZB43" s="44"/>
      <c r="AZC43" s="44"/>
      <c r="AZD43" s="44"/>
      <c r="AZE43" s="44"/>
      <c r="AZF43" s="44"/>
      <c r="AZG43" s="44"/>
      <c r="AZH43" s="44"/>
      <c r="AZI43" s="44"/>
      <c r="AZJ43" s="44"/>
      <c r="AZK43" s="44"/>
      <c r="AZL43" s="44"/>
      <c r="AZM43" s="44"/>
      <c r="AZN43" s="44"/>
      <c r="AZO43" s="44"/>
      <c r="AZP43" s="44"/>
      <c r="AZQ43" s="44"/>
      <c r="AZR43" s="44"/>
      <c r="AZS43" s="44"/>
      <c r="AZT43" s="44"/>
      <c r="AZU43" s="44"/>
      <c r="AZV43" s="44"/>
      <c r="AZW43" s="44"/>
      <c r="AZX43" s="44"/>
      <c r="AZY43" s="44"/>
      <c r="AZZ43" s="44"/>
      <c r="BAA43" s="44"/>
      <c r="BAB43" s="44"/>
      <c r="BAC43" s="44"/>
      <c r="BAD43" s="44"/>
      <c r="BAE43" s="44"/>
      <c r="BAF43" s="44"/>
      <c r="BAG43" s="44"/>
      <c r="BAH43" s="44"/>
      <c r="BAI43" s="44"/>
      <c r="BAJ43" s="44"/>
      <c r="BAK43" s="44"/>
      <c r="BAL43" s="44"/>
      <c r="BAM43" s="44"/>
      <c r="BAN43" s="44"/>
      <c r="BAO43" s="44"/>
      <c r="BAP43" s="44"/>
      <c r="BAQ43" s="44"/>
      <c r="BAR43" s="44"/>
      <c r="BAS43" s="44"/>
      <c r="BAT43" s="44"/>
      <c r="BAU43" s="44"/>
      <c r="BAV43" s="44"/>
      <c r="BAW43" s="44"/>
      <c r="BAX43" s="44"/>
      <c r="BAY43" s="44"/>
      <c r="BAZ43" s="44"/>
      <c r="BBA43" s="44"/>
      <c r="BBB43" s="44"/>
      <c r="BBC43" s="44"/>
      <c r="BBD43" s="44"/>
      <c r="BBE43" s="44"/>
      <c r="BBF43" s="44"/>
      <c r="BBG43" s="44"/>
      <c r="BBH43" s="44"/>
      <c r="BBI43" s="44"/>
      <c r="BBJ43" s="44"/>
      <c r="BBK43" s="44"/>
      <c r="BBL43" s="44"/>
      <c r="BBM43" s="44"/>
      <c r="BBN43" s="44"/>
      <c r="BBO43" s="44"/>
      <c r="BBP43" s="44"/>
      <c r="BBQ43" s="44"/>
      <c r="BBR43" s="44"/>
      <c r="BBS43" s="44"/>
      <c r="BBT43" s="44"/>
      <c r="BBU43" s="44"/>
      <c r="BBV43" s="44"/>
      <c r="BBW43" s="44"/>
      <c r="BBX43" s="44"/>
      <c r="BBY43" s="44"/>
      <c r="BBZ43" s="44"/>
      <c r="BCA43" s="44"/>
      <c r="BCB43" s="44"/>
      <c r="BCC43" s="44"/>
      <c r="BCD43" s="44"/>
      <c r="BCE43" s="44"/>
      <c r="BCF43" s="44"/>
      <c r="BCG43" s="44"/>
      <c r="BCH43" s="44"/>
      <c r="BCI43" s="44"/>
      <c r="BCJ43" s="44"/>
      <c r="BCK43" s="44"/>
      <c r="BCL43" s="44"/>
      <c r="BCM43" s="44"/>
      <c r="BCN43" s="44"/>
      <c r="BCO43" s="44"/>
      <c r="BCP43" s="44"/>
      <c r="BCQ43" s="44"/>
      <c r="BCR43" s="44"/>
      <c r="BCS43" s="44"/>
      <c r="BCT43" s="44"/>
      <c r="BCU43" s="44"/>
      <c r="BCV43" s="44"/>
      <c r="BCW43" s="44"/>
      <c r="BCX43" s="44"/>
      <c r="BCY43" s="44"/>
      <c r="BCZ43" s="44"/>
      <c r="BDA43" s="44"/>
      <c r="BDB43" s="44"/>
      <c r="BDC43" s="44"/>
      <c r="BDD43" s="44"/>
      <c r="BDE43" s="44"/>
      <c r="BDF43" s="44"/>
      <c r="BDG43" s="44"/>
      <c r="BDH43" s="44"/>
      <c r="BDI43" s="44"/>
      <c r="BDJ43" s="44"/>
      <c r="BDK43" s="44"/>
      <c r="BDL43" s="44"/>
      <c r="BDM43" s="44"/>
      <c r="BDN43" s="44"/>
      <c r="BDO43" s="44"/>
      <c r="BDP43" s="44"/>
      <c r="BDQ43" s="44"/>
      <c r="BDR43" s="44"/>
      <c r="BDS43" s="44"/>
      <c r="BDT43" s="44"/>
      <c r="BDU43" s="44"/>
      <c r="BDV43" s="44"/>
      <c r="BDW43" s="44"/>
      <c r="BDX43" s="44"/>
      <c r="BDY43" s="44"/>
      <c r="BDZ43" s="44"/>
      <c r="BEA43" s="44"/>
      <c r="BEB43" s="44"/>
      <c r="BEC43" s="44"/>
      <c r="BED43" s="44"/>
      <c r="BEE43" s="44"/>
      <c r="BEF43" s="44"/>
      <c r="BEG43" s="44"/>
      <c r="BEH43" s="44"/>
      <c r="BEI43" s="44"/>
      <c r="BEJ43" s="44"/>
      <c r="BEK43" s="44"/>
      <c r="BEL43" s="44"/>
      <c r="BEM43" s="44"/>
      <c r="BEN43" s="44"/>
      <c r="BEO43" s="44"/>
      <c r="BEP43" s="44"/>
      <c r="BEQ43" s="44"/>
      <c r="BER43" s="44"/>
      <c r="BES43" s="44"/>
      <c r="BET43" s="44"/>
      <c r="BEU43" s="44"/>
      <c r="BEV43" s="44"/>
      <c r="BEW43" s="44"/>
      <c r="BEX43" s="44"/>
      <c r="BEY43" s="44"/>
      <c r="BEZ43" s="44"/>
      <c r="BFA43" s="44"/>
      <c r="BFB43" s="44"/>
      <c r="BFC43" s="44"/>
      <c r="BFD43" s="44"/>
      <c r="BFE43" s="44"/>
      <c r="BFF43" s="44"/>
      <c r="BFG43" s="44"/>
      <c r="BFH43" s="44"/>
      <c r="BFI43" s="44"/>
      <c r="BFJ43" s="44"/>
      <c r="BFK43" s="44"/>
      <c r="BFL43" s="44"/>
      <c r="BFM43" s="44"/>
      <c r="BFN43" s="44"/>
      <c r="BFO43" s="44"/>
      <c r="BFP43" s="44"/>
      <c r="BFQ43" s="44"/>
      <c r="BFR43" s="44"/>
      <c r="BFS43" s="44"/>
      <c r="BFT43" s="44"/>
      <c r="BFU43" s="44"/>
      <c r="BFV43" s="44"/>
      <c r="BFW43" s="44"/>
      <c r="BFX43" s="44"/>
      <c r="BFY43" s="44"/>
      <c r="BFZ43" s="44"/>
      <c r="BGA43" s="44"/>
      <c r="BGB43" s="44"/>
      <c r="BGC43" s="44"/>
      <c r="BGD43" s="44"/>
      <c r="BGE43" s="44"/>
      <c r="BGF43" s="44"/>
      <c r="BGG43" s="44"/>
      <c r="BGH43" s="44"/>
      <c r="BGI43" s="44"/>
      <c r="BGJ43" s="44"/>
      <c r="BGK43" s="44"/>
      <c r="BGL43" s="44"/>
      <c r="BGM43" s="44"/>
      <c r="BGN43" s="44"/>
      <c r="BGO43" s="44"/>
      <c r="BGP43" s="44"/>
      <c r="BGQ43" s="44"/>
      <c r="BGR43" s="44"/>
      <c r="BGS43" s="44"/>
      <c r="BGT43" s="44"/>
      <c r="BGU43" s="44"/>
      <c r="BGV43" s="44"/>
      <c r="BGW43" s="44"/>
      <c r="BGX43" s="44"/>
      <c r="BGY43" s="44"/>
      <c r="BGZ43" s="44"/>
      <c r="BHA43" s="44"/>
      <c r="BHB43" s="44"/>
      <c r="BHC43" s="44"/>
      <c r="BHD43" s="44"/>
      <c r="BHE43" s="44"/>
      <c r="BHF43" s="44"/>
      <c r="BHG43" s="44"/>
      <c r="BHH43" s="44"/>
      <c r="BHI43" s="44"/>
      <c r="BHJ43" s="44"/>
      <c r="BHK43" s="44"/>
      <c r="BHL43" s="44"/>
      <c r="BHM43" s="44"/>
      <c r="BHN43" s="44"/>
      <c r="BHO43" s="44"/>
      <c r="BHP43" s="44"/>
      <c r="BHQ43" s="44"/>
      <c r="BHR43" s="44"/>
      <c r="BHS43" s="44"/>
      <c r="BHT43" s="44"/>
      <c r="BHU43" s="44"/>
      <c r="BHV43" s="44"/>
      <c r="BHW43" s="44"/>
      <c r="BHX43" s="44"/>
      <c r="BHY43" s="44"/>
      <c r="BHZ43" s="44"/>
      <c r="BIA43" s="44"/>
      <c r="BIB43" s="44"/>
      <c r="BIC43" s="44"/>
      <c r="BID43" s="44"/>
      <c r="BIE43" s="44"/>
      <c r="BIF43" s="44"/>
      <c r="BIG43" s="44"/>
      <c r="BIH43" s="44"/>
      <c r="BII43" s="44"/>
      <c r="BIJ43" s="44"/>
      <c r="BIK43" s="44"/>
      <c r="BIL43" s="44"/>
      <c r="BIM43" s="44"/>
      <c r="BIN43" s="44"/>
      <c r="BIO43" s="44"/>
      <c r="BIP43" s="44"/>
      <c r="BIQ43" s="44"/>
      <c r="BIR43" s="44"/>
      <c r="BIS43" s="44"/>
      <c r="BIT43" s="44"/>
      <c r="BIU43" s="44"/>
      <c r="BIV43" s="44"/>
      <c r="BIW43" s="44"/>
      <c r="BIX43" s="44"/>
      <c r="BIY43" s="44"/>
      <c r="BIZ43" s="44"/>
      <c r="BJA43" s="44"/>
      <c r="BJB43" s="44"/>
      <c r="BJC43" s="44"/>
      <c r="BJD43" s="44"/>
      <c r="BJE43" s="44"/>
      <c r="BJF43" s="44"/>
      <c r="BJG43" s="44"/>
      <c r="BJH43" s="44"/>
      <c r="BJI43" s="44"/>
      <c r="BJJ43" s="44"/>
      <c r="BJK43" s="44"/>
      <c r="BJL43" s="44"/>
      <c r="BJM43" s="44"/>
      <c r="BJN43" s="44"/>
      <c r="BJO43" s="44"/>
      <c r="BJP43" s="44"/>
      <c r="BJQ43" s="44"/>
      <c r="BJR43" s="44"/>
      <c r="BJS43" s="44"/>
      <c r="BJT43" s="44"/>
      <c r="BJU43" s="44"/>
      <c r="BJV43" s="44"/>
      <c r="BJW43" s="44"/>
      <c r="BJX43" s="44"/>
      <c r="BJY43" s="44"/>
      <c r="BJZ43" s="44"/>
      <c r="BKA43" s="44"/>
      <c r="BKB43" s="44"/>
      <c r="BKC43" s="44"/>
      <c r="BKD43" s="44"/>
      <c r="BKE43" s="44"/>
      <c r="BKF43" s="44"/>
      <c r="BKG43" s="44"/>
      <c r="BKH43" s="44"/>
      <c r="BKI43" s="44"/>
      <c r="BKJ43" s="44"/>
      <c r="BKK43" s="44"/>
      <c r="BKL43" s="44"/>
      <c r="BKM43" s="44"/>
      <c r="BKN43" s="44"/>
      <c r="BKO43" s="44"/>
      <c r="BKP43" s="44"/>
      <c r="BKQ43" s="44"/>
      <c r="BKR43" s="44"/>
      <c r="BKS43" s="44"/>
      <c r="BKT43" s="44"/>
      <c r="BKU43" s="44"/>
      <c r="BKV43" s="44"/>
      <c r="BKW43" s="44"/>
      <c r="BKX43" s="44"/>
      <c r="BKY43" s="44"/>
      <c r="BKZ43" s="44"/>
      <c r="BLA43" s="44"/>
      <c r="BLB43" s="44"/>
      <c r="BLC43" s="44"/>
      <c r="BLD43" s="44"/>
      <c r="BLE43" s="44"/>
      <c r="BLF43" s="44"/>
      <c r="BLG43" s="44"/>
      <c r="BLH43" s="44"/>
      <c r="BLI43" s="44"/>
      <c r="BLJ43" s="44"/>
      <c r="BLK43" s="44"/>
      <c r="BLL43" s="44"/>
      <c r="BLM43" s="44"/>
      <c r="BLN43" s="44"/>
      <c r="BLO43" s="44"/>
      <c r="BLP43" s="44"/>
      <c r="BLQ43" s="44"/>
      <c r="BLR43" s="44"/>
      <c r="BLS43" s="44"/>
      <c r="BLT43" s="44"/>
      <c r="BLU43" s="44"/>
      <c r="BLV43" s="44"/>
      <c r="BLW43" s="44"/>
      <c r="BLX43" s="44"/>
      <c r="BLY43" s="44"/>
      <c r="BLZ43" s="44"/>
      <c r="BMA43" s="44"/>
      <c r="BMB43" s="44"/>
      <c r="BMC43" s="44"/>
      <c r="BMD43" s="44"/>
      <c r="BME43" s="44"/>
      <c r="BMF43" s="44"/>
      <c r="BMG43" s="44"/>
      <c r="BMH43" s="44"/>
      <c r="BMI43" s="44"/>
      <c r="BMJ43" s="44"/>
      <c r="BMK43" s="44"/>
      <c r="BML43" s="44"/>
      <c r="BMM43" s="44"/>
      <c r="BMN43" s="44"/>
      <c r="BMO43" s="44"/>
      <c r="BMP43" s="44"/>
      <c r="BMQ43" s="44"/>
      <c r="BMR43" s="44"/>
      <c r="BMS43" s="44"/>
      <c r="BMT43" s="44"/>
      <c r="BMU43" s="44"/>
      <c r="BMV43" s="44"/>
      <c r="BMW43" s="44"/>
      <c r="BMX43" s="44"/>
      <c r="BMY43" s="44"/>
      <c r="BMZ43" s="44"/>
      <c r="BNA43" s="44"/>
      <c r="BNB43" s="44"/>
      <c r="BNC43" s="44"/>
      <c r="BND43" s="44"/>
      <c r="BNE43" s="44"/>
      <c r="BNF43" s="44"/>
      <c r="BNG43" s="44"/>
      <c r="BNH43" s="44"/>
      <c r="BNI43" s="44"/>
      <c r="BNJ43" s="44"/>
      <c r="BNK43" s="44"/>
      <c r="BNL43" s="44"/>
      <c r="BNM43" s="44"/>
      <c r="BNN43" s="44"/>
      <c r="BNO43" s="44"/>
      <c r="BNP43" s="44"/>
      <c r="BNQ43" s="44"/>
      <c r="BNR43" s="44"/>
      <c r="BNS43" s="44"/>
      <c r="BNT43" s="44"/>
      <c r="BNU43" s="44"/>
      <c r="BNV43" s="44"/>
      <c r="BNW43" s="44"/>
      <c r="BNX43" s="44"/>
      <c r="BNY43" s="44"/>
      <c r="BNZ43" s="44"/>
      <c r="BOA43" s="44"/>
      <c r="BOB43" s="44"/>
      <c r="BOC43" s="44"/>
      <c r="BOD43" s="44"/>
      <c r="BOE43" s="44"/>
      <c r="BOF43" s="44"/>
      <c r="BOG43" s="44"/>
      <c r="BOH43" s="44"/>
      <c r="BOI43" s="44"/>
      <c r="BOJ43" s="44"/>
      <c r="BOK43" s="44"/>
      <c r="BOL43" s="44"/>
      <c r="BOM43" s="44"/>
      <c r="BON43" s="44"/>
      <c r="BOO43" s="44"/>
      <c r="BOP43" s="44"/>
      <c r="BOQ43" s="44"/>
      <c r="BOR43" s="44"/>
      <c r="BOS43" s="44"/>
      <c r="BOT43" s="44"/>
      <c r="BOU43" s="44"/>
      <c r="BOV43" s="44"/>
      <c r="BOW43" s="44"/>
      <c r="BOX43" s="44"/>
      <c r="BOY43" s="44"/>
      <c r="BOZ43" s="44"/>
      <c r="BPA43" s="44"/>
      <c r="BPB43" s="44"/>
      <c r="BPC43" s="44"/>
      <c r="BPD43" s="44"/>
      <c r="BPE43" s="44"/>
      <c r="BPF43" s="44"/>
      <c r="BPG43" s="44"/>
      <c r="BPH43" s="44"/>
      <c r="BPI43" s="44"/>
      <c r="BPJ43" s="44"/>
      <c r="BPK43" s="44"/>
      <c r="BPL43" s="44"/>
      <c r="BPM43" s="44"/>
      <c r="BPN43" s="44"/>
      <c r="BPO43" s="44"/>
      <c r="BPP43" s="44"/>
      <c r="BPQ43" s="44"/>
      <c r="BPR43" s="44"/>
      <c r="BPS43" s="44"/>
      <c r="BPT43" s="44"/>
      <c r="BPU43" s="44"/>
      <c r="BPV43" s="44"/>
      <c r="BPW43" s="44"/>
      <c r="BPX43" s="44"/>
      <c r="BPY43" s="44"/>
      <c r="BPZ43" s="44"/>
      <c r="BQA43" s="44"/>
      <c r="BQB43" s="44"/>
      <c r="BQC43" s="44"/>
      <c r="BQD43" s="44"/>
      <c r="BQE43" s="44"/>
      <c r="BQF43" s="44"/>
      <c r="BQG43" s="44"/>
      <c r="BQH43" s="44"/>
      <c r="BQI43" s="44"/>
      <c r="BQJ43" s="44"/>
      <c r="BQK43" s="44"/>
      <c r="BQL43" s="44"/>
      <c r="BQM43" s="44"/>
      <c r="BQN43" s="44"/>
      <c r="BQO43" s="44"/>
      <c r="BQP43" s="44"/>
      <c r="BQQ43" s="44"/>
      <c r="BQR43" s="44"/>
      <c r="BQS43" s="44"/>
      <c r="BQT43" s="44"/>
      <c r="BQU43" s="44"/>
      <c r="BQV43" s="44"/>
      <c r="BQW43" s="44"/>
      <c r="BQX43" s="44"/>
      <c r="BQY43" s="44"/>
      <c r="BQZ43" s="44"/>
      <c r="BRA43" s="44"/>
      <c r="BRB43" s="44"/>
      <c r="BRC43" s="44"/>
      <c r="BRD43" s="44"/>
      <c r="BRE43" s="44"/>
      <c r="BRF43" s="44"/>
      <c r="BRG43" s="44"/>
      <c r="BRH43" s="44"/>
      <c r="BRI43" s="44"/>
      <c r="BRJ43" s="44"/>
      <c r="BRK43" s="44"/>
      <c r="BRL43" s="44"/>
      <c r="BRM43" s="44"/>
      <c r="BRN43" s="44"/>
      <c r="BRO43" s="44"/>
      <c r="BRP43" s="44"/>
      <c r="BRQ43" s="44"/>
      <c r="BRR43" s="44"/>
      <c r="BRS43" s="44"/>
      <c r="BRT43" s="44"/>
      <c r="BRU43" s="44"/>
      <c r="BRV43" s="44"/>
      <c r="BRW43" s="44"/>
      <c r="BRX43" s="44"/>
      <c r="BRY43" s="44"/>
      <c r="BRZ43" s="44"/>
      <c r="BSA43" s="44"/>
      <c r="BSB43" s="44"/>
      <c r="BSC43" s="44"/>
      <c r="BSD43" s="44"/>
      <c r="BSE43" s="44"/>
      <c r="BSF43" s="44"/>
      <c r="BSG43" s="44"/>
      <c r="BSH43" s="44"/>
      <c r="BSI43" s="44"/>
      <c r="BSJ43" s="44"/>
      <c r="BSK43" s="44"/>
      <c r="BSL43" s="44"/>
      <c r="BSM43" s="44"/>
      <c r="BSN43" s="44"/>
      <c r="BSO43" s="44"/>
      <c r="BSP43" s="44"/>
      <c r="BSQ43" s="44"/>
      <c r="BSR43" s="44"/>
      <c r="BSS43" s="44"/>
      <c r="BST43" s="44"/>
      <c r="BSU43" s="44"/>
      <c r="BSV43" s="44"/>
      <c r="BSW43" s="44"/>
      <c r="BSX43" s="44"/>
      <c r="BSY43" s="44"/>
      <c r="BSZ43" s="44"/>
      <c r="BTA43" s="44"/>
      <c r="BTB43" s="44"/>
      <c r="BTC43" s="44"/>
      <c r="BTD43" s="44"/>
      <c r="BTE43" s="44"/>
      <c r="BTF43" s="44"/>
      <c r="BTG43" s="44"/>
      <c r="BTH43" s="44"/>
      <c r="BTI43" s="44"/>
      <c r="BTJ43" s="44"/>
      <c r="BTK43" s="44"/>
      <c r="BTL43" s="44"/>
      <c r="BTM43" s="44"/>
      <c r="BTN43" s="44"/>
      <c r="BTO43" s="44"/>
      <c r="BTP43" s="44"/>
      <c r="BTQ43" s="44"/>
      <c r="BTR43" s="44"/>
      <c r="BTS43" s="44"/>
      <c r="BTT43" s="44"/>
      <c r="BTU43" s="44"/>
      <c r="BTV43" s="44"/>
      <c r="BTW43" s="44"/>
      <c r="BTX43" s="44"/>
      <c r="BTY43" s="44"/>
      <c r="BTZ43" s="44"/>
      <c r="BUA43" s="44"/>
      <c r="BUB43" s="44"/>
      <c r="BUC43" s="44"/>
      <c r="BUD43" s="44"/>
      <c r="BUE43" s="44"/>
      <c r="BUF43" s="44"/>
      <c r="BUG43" s="44"/>
      <c r="BUH43" s="44"/>
      <c r="BUI43" s="44"/>
      <c r="BUJ43" s="44"/>
      <c r="BUK43" s="44"/>
      <c r="BUL43" s="44"/>
      <c r="BUM43" s="44"/>
      <c r="BUN43" s="44"/>
      <c r="BUO43" s="44"/>
      <c r="BUP43" s="44"/>
      <c r="BUQ43" s="44"/>
      <c r="BUR43" s="44"/>
      <c r="BUS43" s="44"/>
      <c r="BUT43" s="44"/>
      <c r="BUU43" s="44"/>
      <c r="BUV43" s="44"/>
      <c r="BUW43" s="44"/>
      <c r="BUX43" s="44"/>
      <c r="BUY43" s="44"/>
      <c r="BUZ43" s="44"/>
      <c r="BVA43" s="44"/>
      <c r="BVB43" s="44"/>
      <c r="BVC43" s="44"/>
      <c r="BVD43" s="44"/>
      <c r="BVE43" s="44"/>
      <c r="BVF43" s="44"/>
      <c r="BVG43" s="44"/>
      <c r="BVH43" s="44"/>
      <c r="BVI43" s="44"/>
      <c r="BVJ43" s="44"/>
      <c r="BVK43" s="44"/>
      <c r="BVL43" s="44"/>
      <c r="BVM43" s="44"/>
      <c r="BVN43" s="44"/>
      <c r="BVO43" s="44"/>
      <c r="BVP43" s="44"/>
      <c r="BVQ43" s="44"/>
      <c r="BVR43" s="44"/>
      <c r="BVS43" s="44"/>
      <c r="BVT43" s="44"/>
      <c r="BVU43" s="44"/>
      <c r="BVV43" s="44"/>
      <c r="BVW43" s="44"/>
      <c r="BVX43" s="44"/>
      <c r="BVY43" s="44"/>
      <c r="BVZ43" s="44"/>
      <c r="BWA43" s="44"/>
      <c r="BWB43" s="44"/>
      <c r="BWC43" s="44"/>
      <c r="BWD43" s="44"/>
      <c r="BWE43" s="44"/>
      <c r="BWF43" s="44"/>
      <c r="BWG43" s="44"/>
      <c r="BWH43" s="44"/>
      <c r="BWI43" s="44"/>
      <c r="BWJ43" s="44"/>
      <c r="BWK43" s="44"/>
      <c r="BWL43" s="44"/>
      <c r="BWM43" s="44"/>
      <c r="BWN43" s="44"/>
      <c r="BWO43" s="44"/>
      <c r="BWP43" s="44"/>
      <c r="BWQ43" s="44"/>
      <c r="BWR43" s="44"/>
      <c r="BWS43" s="44"/>
      <c r="BWT43" s="44"/>
      <c r="BWU43" s="44"/>
      <c r="BWV43" s="44"/>
      <c r="BWW43" s="44"/>
      <c r="BWX43" s="44"/>
      <c r="BWY43" s="44"/>
      <c r="BWZ43" s="44"/>
      <c r="BXA43" s="44"/>
      <c r="BXB43" s="44"/>
      <c r="BXC43" s="44"/>
      <c r="BXD43" s="44"/>
      <c r="BXE43" s="44"/>
      <c r="BXF43" s="44"/>
      <c r="BXG43" s="44"/>
      <c r="BXH43" s="44"/>
      <c r="BXI43" s="44"/>
      <c r="BXJ43" s="44"/>
      <c r="BXK43" s="44"/>
      <c r="BXL43" s="44"/>
      <c r="BXM43" s="44"/>
      <c r="BXN43" s="44"/>
      <c r="BXO43" s="44"/>
      <c r="BXP43" s="44"/>
      <c r="BXQ43" s="44"/>
      <c r="BXR43" s="44"/>
      <c r="BXS43" s="44"/>
      <c r="BXT43" s="44"/>
      <c r="BXU43" s="44"/>
      <c r="BXV43" s="44"/>
      <c r="BXW43" s="44"/>
      <c r="BXX43" s="44"/>
      <c r="BXY43" s="44"/>
      <c r="BXZ43" s="44"/>
      <c r="BYA43" s="44"/>
      <c r="BYB43" s="44"/>
      <c r="BYC43" s="44"/>
      <c r="BYD43" s="44"/>
      <c r="BYE43" s="44"/>
      <c r="BYF43" s="44"/>
      <c r="BYG43" s="44"/>
      <c r="BYH43" s="44"/>
      <c r="BYI43" s="44"/>
      <c r="BYJ43" s="44"/>
      <c r="BYK43" s="44"/>
      <c r="BYL43" s="44"/>
      <c r="BYM43" s="44"/>
      <c r="BYN43" s="44"/>
      <c r="BYO43" s="44"/>
      <c r="BYP43" s="44"/>
      <c r="BYQ43" s="44"/>
      <c r="BYR43" s="44"/>
      <c r="BYS43" s="44"/>
      <c r="BYT43" s="44"/>
      <c r="BYU43" s="44"/>
      <c r="BYV43" s="44"/>
      <c r="BYW43" s="44"/>
      <c r="BYX43" s="44"/>
      <c r="BYY43" s="44"/>
      <c r="BYZ43" s="44"/>
      <c r="BZA43" s="44"/>
      <c r="BZB43" s="44"/>
      <c r="BZC43" s="44"/>
      <c r="BZD43" s="44"/>
      <c r="BZE43" s="44"/>
      <c r="BZF43" s="44"/>
      <c r="BZG43" s="44"/>
      <c r="BZH43" s="44"/>
      <c r="BZI43" s="44"/>
      <c r="BZJ43" s="44"/>
      <c r="BZK43" s="44"/>
      <c r="BZL43" s="44"/>
      <c r="BZM43" s="44"/>
      <c r="BZN43" s="44"/>
      <c r="BZO43" s="44"/>
      <c r="BZP43" s="44"/>
      <c r="BZQ43" s="44"/>
      <c r="BZR43" s="44"/>
      <c r="BZS43" s="44"/>
      <c r="BZT43" s="44"/>
      <c r="BZU43" s="44"/>
      <c r="BZV43" s="44"/>
      <c r="BZW43" s="44"/>
      <c r="BZX43" s="44"/>
      <c r="BZY43" s="44"/>
      <c r="BZZ43" s="44"/>
      <c r="CAA43" s="44"/>
      <c r="CAB43" s="44"/>
      <c r="CAC43" s="44"/>
      <c r="CAD43" s="44"/>
      <c r="CAE43" s="44"/>
      <c r="CAF43" s="44"/>
      <c r="CAG43" s="44"/>
      <c r="CAH43" s="44"/>
      <c r="CAI43" s="44"/>
      <c r="CAJ43" s="44"/>
      <c r="CAK43" s="44"/>
      <c r="CAL43" s="44"/>
      <c r="CAM43" s="44"/>
      <c r="CAN43" s="44"/>
      <c r="CAO43" s="44"/>
      <c r="CAP43" s="44"/>
      <c r="CAQ43" s="44"/>
      <c r="CAR43" s="44"/>
      <c r="CAS43" s="44"/>
      <c r="CAT43" s="44"/>
      <c r="CAU43" s="44"/>
      <c r="CAV43" s="44"/>
      <c r="CAW43" s="44"/>
      <c r="CAX43" s="44"/>
      <c r="CAY43" s="44"/>
      <c r="CAZ43" s="44"/>
      <c r="CBA43" s="44"/>
      <c r="CBB43" s="44"/>
      <c r="CBC43" s="44"/>
      <c r="CBD43" s="44"/>
      <c r="CBE43" s="44"/>
      <c r="CBF43" s="44"/>
      <c r="CBG43" s="44"/>
      <c r="CBH43" s="44"/>
      <c r="CBI43" s="44"/>
      <c r="CBJ43" s="44"/>
      <c r="CBK43" s="44"/>
      <c r="CBL43" s="44"/>
      <c r="CBM43" s="44"/>
      <c r="CBN43" s="44"/>
      <c r="CBO43" s="44"/>
      <c r="CBP43" s="44"/>
      <c r="CBQ43" s="44"/>
      <c r="CBR43" s="44"/>
      <c r="CBS43" s="44"/>
      <c r="CBT43" s="44"/>
      <c r="CBU43" s="44"/>
      <c r="CBV43" s="44"/>
      <c r="CBW43" s="44"/>
      <c r="CBX43" s="44"/>
      <c r="CBY43" s="44"/>
      <c r="CBZ43" s="44"/>
      <c r="CCA43" s="44"/>
      <c r="CCB43" s="44"/>
      <c r="CCC43" s="44"/>
      <c r="CCD43" s="44"/>
      <c r="CCE43" s="44"/>
      <c r="CCF43" s="44"/>
      <c r="CCG43" s="44"/>
      <c r="CCH43" s="44"/>
      <c r="CCI43" s="44"/>
      <c r="CCJ43" s="44"/>
      <c r="CCK43" s="44"/>
      <c r="CCL43" s="44"/>
      <c r="CCM43" s="44"/>
      <c r="CCN43" s="44"/>
      <c r="CCO43" s="44"/>
      <c r="CCP43" s="44"/>
      <c r="CCQ43" s="44"/>
      <c r="CCR43" s="44"/>
      <c r="CCS43" s="44"/>
      <c r="CCT43" s="44"/>
      <c r="CCU43" s="44"/>
      <c r="CCV43" s="44"/>
      <c r="CCW43" s="44"/>
      <c r="CCX43" s="44"/>
      <c r="CCY43" s="44"/>
      <c r="CCZ43" s="44"/>
      <c r="CDA43" s="44"/>
      <c r="CDB43" s="44"/>
      <c r="CDC43" s="44"/>
      <c r="CDD43" s="44"/>
      <c r="CDE43" s="44"/>
      <c r="CDF43" s="44"/>
      <c r="CDG43" s="44"/>
      <c r="CDH43" s="44"/>
      <c r="CDI43" s="44"/>
      <c r="CDJ43" s="44"/>
      <c r="CDK43" s="44"/>
      <c r="CDL43" s="44"/>
      <c r="CDM43" s="44"/>
      <c r="CDN43" s="44"/>
      <c r="CDO43" s="44"/>
      <c r="CDP43" s="44"/>
      <c r="CDQ43" s="44"/>
      <c r="CDR43" s="44"/>
      <c r="CDS43" s="44"/>
      <c r="CDT43" s="44"/>
      <c r="CDU43" s="44"/>
      <c r="CDV43" s="44"/>
      <c r="CDW43" s="44"/>
      <c r="CDX43" s="44"/>
      <c r="CDY43" s="44"/>
      <c r="CDZ43" s="44"/>
      <c r="CEA43" s="44"/>
      <c r="CEB43" s="44"/>
      <c r="CEC43" s="44"/>
      <c r="CED43" s="44"/>
      <c r="CEE43" s="44"/>
      <c r="CEF43" s="44"/>
      <c r="CEG43" s="44"/>
      <c r="CEH43" s="44"/>
      <c r="CEI43" s="44"/>
      <c r="CEJ43" s="44"/>
      <c r="CEK43" s="44"/>
      <c r="CEL43" s="44"/>
      <c r="CEM43" s="44"/>
      <c r="CEN43" s="44"/>
      <c r="CEO43" s="44"/>
      <c r="CEP43" s="44"/>
      <c r="CEQ43" s="44"/>
      <c r="CER43" s="44"/>
      <c r="CES43" s="44"/>
      <c r="CET43" s="44"/>
      <c r="CEU43" s="44"/>
      <c r="CEV43" s="44"/>
      <c r="CEW43" s="44"/>
      <c r="CEX43" s="44"/>
      <c r="CEY43" s="44"/>
      <c r="CEZ43" s="44"/>
      <c r="CFA43" s="44"/>
      <c r="CFB43" s="44"/>
      <c r="CFC43" s="44"/>
      <c r="CFD43" s="44"/>
      <c r="CFE43" s="44"/>
      <c r="CFF43" s="44"/>
      <c r="CFG43" s="44"/>
      <c r="CFH43" s="44"/>
      <c r="CFI43" s="44"/>
      <c r="CFJ43" s="44"/>
      <c r="CFK43" s="44"/>
      <c r="CFL43" s="44"/>
      <c r="CFM43" s="44"/>
      <c r="CFN43" s="44"/>
      <c r="CFO43" s="44"/>
      <c r="CFP43" s="44"/>
      <c r="CFQ43" s="44"/>
      <c r="CFR43" s="44"/>
      <c r="CFS43" s="44"/>
      <c r="CFT43" s="44"/>
      <c r="CFU43" s="44"/>
      <c r="CFV43" s="44"/>
      <c r="CFW43" s="44"/>
      <c r="CFX43" s="44"/>
      <c r="CFY43" s="44"/>
      <c r="CFZ43" s="44"/>
      <c r="CGA43" s="44"/>
      <c r="CGB43" s="44"/>
      <c r="CGC43" s="44"/>
      <c r="CGD43" s="44"/>
      <c r="CGE43" s="44"/>
      <c r="CGF43" s="44"/>
      <c r="CGG43" s="44"/>
      <c r="CGH43" s="44"/>
      <c r="CGI43" s="44"/>
      <c r="CGJ43" s="44"/>
      <c r="CGK43" s="44"/>
      <c r="CGL43" s="44"/>
      <c r="CGM43" s="44"/>
      <c r="CGN43" s="44"/>
      <c r="CGO43" s="44"/>
      <c r="CGP43" s="44"/>
      <c r="CGQ43" s="44"/>
      <c r="CGR43" s="44"/>
      <c r="CGS43" s="44"/>
      <c r="CGT43" s="44"/>
      <c r="CGU43" s="44"/>
      <c r="CGV43" s="44"/>
      <c r="CGW43" s="44"/>
      <c r="CGX43" s="44"/>
      <c r="CGY43" s="44"/>
      <c r="CGZ43" s="44"/>
      <c r="CHA43" s="44"/>
      <c r="CHB43" s="44"/>
      <c r="CHC43" s="44"/>
      <c r="CHD43" s="44"/>
      <c r="CHE43" s="44"/>
      <c r="CHF43" s="44"/>
      <c r="CHG43" s="44"/>
      <c r="CHH43" s="44"/>
      <c r="CHI43" s="44"/>
      <c r="CHJ43" s="44"/>
      <c r="CHK43" s="44"/>
      <c r="CHL43" s="44"/>
      <c r="CHM43" s="44"/>
      <c r="CHN43" s="44"/>
      <c r="CHO43" s="44"/>
      <c r="CHP43" s="44"/>
      <c r="CHQ43" s="44"/>
      <c r="CHR43" s="44"/>
      <c r="CHS43" s="44"/>
      <c r="CHT43" s="44"/>
      <c r="CHU43" s="44"/>
      <c r="CHV43" s="44"/>
      <c r="CHW43" s="44"/>
      <c r="CHX43" s="44"/>
      <c r="CHY43" s="44"/>
      <c r="CHZ43" s="44"/>
      <c r="CIA43" s="44"/>
      <c r="CIB43" s="44"/>
      <c r="CIC43" s="44"/>
      <c r="CID43" s="44"/>
      <c r="CIE43" s="44"/>
      <c r="CIF43" s="44"/>
      <c r="CIG43" s="44"/>
      <c r="CIH43" s="44"/>
      <c r="CII43" s="44"/>
      <c r="CIJ43" s="44"/>
      <c r="CIK43" s="44"/>
      <c r="CIL43" s="44"/>
      <c r="CIM43" s="44"/>
      <c r="CIN43" s="44"/>
      <c r="CIO43" s="44"/>
      <c r="CIP43" s="44"/>
      <c r="CIQ43" s="44"/>
      <c r="CIR43" s="44"/>
      <c r="CIS43" s="44"/>
      <c r="CIT43" s="44"/>
      <c r="CIU43" s="44"/>
      <c r="CIV43" s="44"/>
      <c r="CIW43" s="44"/>
      <c r="CIX43" s="44"/>
      <c r="CIY43" s="44"/>
      <c r="CIZ43" s="44"/>
      <c r="CJA43" s="44"/>
      <c r="CJB43" s="44"/>
      <c r="CJC43" s="44"/>
      <c r="CJD43" s="44"/>
      <c r="CJE43" s="44"/>
      <c r="CJF43" s="44"/>
      <c r="CJG43" s="44"/>
      <c r="CJH43" s="44"/>
      <c r="CJI43" s="44"/>
      <c r="CJJ43" s="44"/>
      <c r="CJK43" s="44"/>
      <c r="CJL43" s="44"/>
      <c r="CJM43" s="44"/>
      <c r="CJN43" s="44"/>
      <c r="CJO43" s="44"/>
      <c r="CJP43" s="44"/>
      <c r="CJQ43" s="44"/>
      <c r="CJR43" s="44"/>
      <c r="CJS43" s="44"/>
      <c r="CJT43" s="44"/>
      <c r="CJU43" s="44"/>
      <c r="CJV43" s="44"/>
      <c r="CJW43" s="44"/>
      <c r="CJX43" s="44"/>
      <c r="CJY43" s="44"/>
      <c r="CJZ43" s="44"/>
      <c r="CKA43" s="44"/>
      <c r="CKB43" s="44"/>
      <c r="CKC43" s="44"/>
      <c r="CKD43" s="44"/>
      <c r="CKE43" s="44"/>
      <c r="CKF43" s="44"/>
      <c r="CKG43" s="44"/>
      <c r="CKH43" s="44"/>
      <c r="CKI43" s="44"/>
      <c r="CKJ43" s="44"/>
      <c r="CKK43" s="44"/>
      <c r="CKL43" s="44"/>
      <c r="CKM43" s="44"/>
      <c r="CKN43" s="44"/>
      <c r="CKO43" s="44"/>
      <c r="CKP43" s="44"/>
      <c r="CKQ43" s="44"/>
      <c r="CKR43" s="44"/>
      <c r="CKS43" s="44"/>
      <c r="CKT43" s="44"/>
      <c r="CKU43" s="44"/>
      <c r="CKV43" s="44"/>
      <c r="CKW43" s="44"/>
      <c r="CKX43" s="44"/>
      <c r="CKY43" s="44"/>
      <c r="CKZ43" s="44"/>
      <c r="CLA43" s="44"/>
      <c r="CLB43" s="44"/>
      <c r="CLC43" s="44"/>
      <c r="CLD43" s="44"/>
      <c r="CLE43" s="44"/>
      <c r="CLF43" s="44"/>
      <c r="CLG43" s="44"/>
      <c r="CLH43" s="44"/>
      <c r="CLI43" s="44"/>
      <c r="CLJ43" s="44"/>
      <c r="CLK43" s="44"/>
      <c r="CLL43" s="44"/>
      <c r="CLM43" s="44"/>
      <c r="CLN43" s="44"/>
      <c r="CLO43" s="44"/>
      <c r="CLP43" s="44"/>
      <c r="CLQ43" s="44"/>
      <c r="CLR43" s="44"/>
      <c r="CLS43" s="44"/>
      <c r="CLT43" s="44"/>
      <c r="CLU43" s="44"/>
      <c r="CLV43" s="44"/>
      <c r="CLW43" s="44"/>
      <c r="CLX43" s="44"/>
      <c r="CLY43" s="44"/>
      <c r="CLZ43" s="44"/>
      <c r="CMA43" s="44"/>
      <c r="CMB43" s="44"/>
      <c r="CMC43" s="44"/>
      <c r="CMD43" s="44"/>
      <c r="CME43" s="44"/>
      <c r="CMF43" s="44"/>
      <c r="CMG43" s="44"/>
      <c r="CMH43" s="44"/>
      <c r="CMI43" s="44"/>
      <c r="CMJ43" s="44"/>
      <c r="CMK43" s="44"/>
      <c r="CML43" s="44"/>
      <c r="CMM43" s="44"/>
      <c r="CMN43" s="44"/>
      <c r="CMO43" s="44"/>
      <c r="CMP43" s="44"/>
      <c r="CMQ43" s="44"/>
      <c r="CMR43" s="44"/>
      <c r="CMS43" s="44"/>
      <c r="CMT43" s="44"/>
      <c r="CMU43" s="44"/>
      <c r="CMV43" s="44"/>
      <c r="CMW43" s="44"/>
      <c r="CMX43" s="44"/>
      <c r="CMY43" s="44"/>
      <c r="CMZ43" s="44"/>
      <c r="CNA43" s="44"/>
      <c r="CNB43" s="44"/>
      <c r="CNC43" s="44"/>
      <c r="CND43" s="44"/>
      <c r="CNE43" s="44"/>
      <c r="CNF43" s="44"/>
      <c r="CNG43" s="44"/>
      <c r="CNH43" s="44"/>
      <c r="CNI43" s="44"/>
      <c r="CNJ43" s="44"/>
      <c r="CNK43" s="44"/>
      <c r="CNL43" s="44"/>
      <c r="CNM43" s="44"/>
      <c r="CNN43" s="44"/>
      <c r="CNO43" s="44"/>
      <c r="CNP43" s="44"/>
      <c r="CNQ43" s="44"/>
      <c r="CNR43" s="44"/>
      <c r="CNS43" s="44"/>
      <c r="CNT43" s="44"/>
      <c r="CNU43" s="44"/>
      <c r="CNV43" s="44"/>
      <c r="CNW43" s="44"/>
      <c r="CNX43" s="44"/>
      <c r="CNY43" s="44"/>
      <c r="CNZ43" s="44"/>
      <c r="COA43" s="44"/>
      <c r="COB43" s="44"/>
      <c r="COC43" s="44"/>
      <c r="COD43" s="44"/>
      <c r="COE43" s="44"/>
      <c r="COF43" s="44"/>
      <c r="COG43" s="44"/>
      <c r="COH43" s="44"/>
      <c r="COI43" s="44"/>
      <c r="COJ43" s="44"/>
      <c r="COK43" s="44"/>
      <c r="COL43" s="44"/>
      <c r="COM43" s="44"/>
      <c r="CON43" s="44"/>
      <c r="COO43" s="44"/>
      <c r="COP43" s="44"/>
      <c r="COQ43" s="44"/>
      <c r="COR43" s="44"/>
      <c r="COS43" s="44"/>
      <c r="COT43" s="44"/>
      <c r="COU43" s="44"/>
      <c r="COV43" s="44"/>
      <c r="COW43" s="44"/>
      <c r="COX43" s="44"/>
      <c r="COY43" s="44"/>
      <c r="COZ43" s="44"/>
      <c r="CPA43" s="44"/>
      <c r="CPB43" s="44"/>
      <c r="CPC43" s="44"/>
      <c r="CPD43" s="44"/>
      <c r="CPE43" s="44"/>
      <c r="CPF43" s="44"/>
      <c r="CPG43" s="44"/>
      <c r="CPH43" s="44"/>
      <c r="CPI43" s="44"/>
      <c r="CPJ43" s="44"/>
      <c r="CPK43" s="44"/>
      <c r="CPL43" s="44"/>
      <c r="CPM43" s="44"/>
      <c r="CPN43" s="44"/>
      <c r="CPO43" s="44"/>
      <c r="CPP43" s="44"/>
      <c r="CPQ43" s="44"/>
      <c r="CPR43" s="44"/>
      <c r="CPS43" s="44"/>
      <c r="CPT43" s="44"/>
      <c r="CPU43" s="44"/>
      <c r="CPV43" s="44"/>
      <c r="CPW43" s="44"/>
      <c r="CPX43" s="44"/>
      <c r="CPY43" s="44"/>
      <c r="CPZ43" s="44"/>
      <c r="CQA43" s="44"/>
      <c r="CQB43" s="44"/>
      <c r="CQC43" s="44"/>
      <c r="CQD43" s="44"/>
      <c r="CQE43" s="44"/>
      <c r="CQF43" s="44"/>
      <c r="CQG43" s="44"/>
      <c r="CQH43" s="44"/>
      <c r="CQI43" s="44"/>
      <c r="CQJ43" s="44"/>
      <c r="CQK43" s="44"/>
      <c r="CQL43" s="44"/>
      <c r="CQM43" s="44"/>
      <c r="CQN43" s="44"/>
      <c r="CQO43" s="44"/>
      <c r="CQP43" s="44"/>
      <c r="CQQ43" s="44"/>
      <c r="CQR43" s="44"/>
      <c r="CQS43" s="44"/>
      <c r="CQT43" s="44"/>
      <c r="CQU43" s="44"/>
      <c r="CQV43" s="44"/>
      <c r="CQW43" s="44"/>
      <c r="CQX43" s="44"/>
      <c r="CQY43" s="44"/>
      <c r="CQZ43" s="44"/>
      <c r="CRA43" s="44"/>
      <c r="CRB43" s="44"/>
      <c r="CRC43" s="44"/>
      <c r="CRD43" s="44"/>
      <c r="CRE43" s="44"/>
      <c r="CRF43" s="44"/>
      <c r="CRG43" s="44"/>
      <c r="CRH43" s="44"/>
      <c r="CRI43" s="44"/>
      <c r="CRJ43" s="44"/>
      <c r="CRK43" s="44"/>
      <c r="CRL43" s="44"/>
      <c r="CRM43" s="44"/>
      <c r="CRN43" s="44"/>
      <c r="CRO43" s="44"/>
      <c r="CRP43" s="44"/>
      <c r="CRQ43" s="44"/>
      <c r="CRR43" s="44"/>
      <c r="CRS43" s="44"/>
      <c r="CRT43" s="44"/>
      <c r="CRU43" s="44"/>
      <c r="CRV43" s="44"/>
      <c r="CRW43" s="44"/>
      <c r="CRX43" s="44"/>
      <c r="CRY43" s="44"/>
      <c r="CRZ43" s="44"/>
      <c r="CSA43" s="44"/>
      <c r="CSB43" s="44"/>
      <c r="CSC43" s="44"/>
      <c r="CSD43" s="44"/>
      <c r="CSE43" s="44"/>
      <c r="CSF43" s="44"/>
      <c r="CSG43" s="44"/>
      <c r="CSH43" s="44"/>
      <c r="CSI43" s="44"/>
      <c r="CSJ43" s="44"/>
      <c r="CSK43" s="44"/>
      <c r="CSL43" s="44"/>
      <c r="CSM43" s="44"/>
      <c r="CSN43" s="44"/>
      <c r="CSO43" s="44"/>
      <c r="CSP43" s="44"/>
      <c r="CSQ43" s="44"/>
      <c r="CSR43" s="44"/>
      <c r="CSS43" s="44"/>
      <c r="CST43" s="44"/>
      <c r="CSU43" s="44"/>
      <c r="CSV43" s="44"/>
      <c r="CSW43" s="44"/>
      <c r="CSX43" s="44"/>
      <c r="CSY43" s="44"/>
      <c r="CSZ43" s="44"/>
      <c r="CTA43" s="44"/>
      <c r="CTB43" s="44"/>
      <c r="CTC43" s="44"/>
      <c r="CTD43" s="44"/>
      <c r="CTE43" s="44"/>
      <c r="CTF43" s="44"/>
      <c r="CTG43" s="44"/>
      <c r="CTH43" s="44"/>
      <c r="CTI43" s="44"/>
      <c r="CTJ43" s="44"/>
      <c r="CTK43" s="44"/>
      <c r="CTL43" s="44"/>
      <c r="CTM43" s="44"/>
      <c r="CTN43" s="44"/>
      <c r="CTO43" s="44"/>
      <c r="CTP43" s="44"/>
      <c r="CTQ43" s="44"/>
      <c r="CTR43" s="44"/>
      <c r="CTS43" s="44"/>
      <c r="CTT43" s="44"/>
      <c r="CTU43" s="44"/>
      <c r="CTV43" s="44"/>
      <c r="CTW43" s="44"/>
      <c r="CTX43" s="44"/>
      <c r="CTY43" s="44"/>
      <c r="CTZ43" s="44"/>
      <c r="CUA43" s="44"/>
      <c r="CUB43" s="44"/>
      <c r="CUC43" s="44"/>
      <c r="CUD43" s="44"/>
      <c r="CUE43" s="44"/>
      <c r="CUF43" s="44"/>
      <c r="CUG43" s="44"/>
      <c r="CUH43" s="44"/>
      <c r="CUI43" s="44"/>
      <c r="CUJ43" s="44"/>
      <c r="CUK43" s="44"/>
      <c r="CUL43" s="44"/>
      <c r="CUM43" s="44"/>
      <c r="CUN43" s="44"/>
      <c r="CUO43" s="44"/>
      <c r="CUP43" s="44"/>
      <c r="CUQ43" s="44"/>
      <c r="CUR43" s="44"/>
      <c r="CUS43" s="44"/>
      <c r="CUT43" s="44"/>
      <c r="CUU43" s="44"/>
      <c r="CUV43" s="44"/>
      <c r="CUW43" s="44"/>
      <c r="CUX43" s="44"/>
      <c r="CUY43" s="44"/>
      <c r="CUZ43" s="44"/>
      <c r="CVA43" s="44"/>
      <c r="CVB43" s="44"/>
      <c r="CVC43" s="44"/>
      <c r="CVD43" s="44"/>
      <c r="CVE43" s="44"/>
      <c r="CVF43" s="44"/>
      <c r="CVG43" s="44"/>
      <c r="CVH43" s="44"/>
      <c r="CVI43" s="44"/>
      <c r="CVJ43" s="44"/>
      <c r="CVK43" s="44"/>
      <c r="CVL43" s="44"/>
      <c r="CVM43" s="44"/>
      <c r="CVN43" s="44"/>
      <c r="CVO43" s="44"/>
      <c r="CVP43" s="44"/>
      <c r="CVQ43" s="44"/>
      <c r="CVR43" s="44"/>
      <c r="CVS43" s="44"/>
      <c r="CVT43" s="44"/>
      <c r="CVU43" s="44"/>
      <c r="CVV43" s="44"/>
      <c r="CVW43" s="44"/>
      <c r="CVX43" s="44"/>
      <c r="CVY43" s="44"/>
      <c r="CVZ43" s="44"/>
      <c r="CWA43" s="44"/>
      <c r="CWB43" s="44"/>
      <c r="CWC43" s="44"/>
      <c r="CWD43" s="44"/>
      <c r="CWE43" s="44"/>
      <c r="CWF43" s="44"/>
      <c r="CWG43" s="44"/>
      <c r="CWH43" s="44"/>
      <c r="CWI43" s="44"/>
      <c r="CWJ43" s="44"/>
      <c r="CWK43" s="44"/>
      <c r="CWL43" s="44"/>
      <c r="CWM43" s="44"/>
      <c r="CWN43" s="44"/>
      <c r="CWO43" s="44"/>
      <c r="CWP43" s="44"/>
      <c r="CWQ43" s="44"/>
      <c r="CWR43" s="44"/>
      <c r="CWS43" s="44"/>
      <c r="CWT43" s="44"/>
      <c r="CWU43" s="44"/>
      <c r="CWV43" s="44"/>
      <c r="CWW43" s="44"/>
      <c r="CWX43" s="44"/>
      <c r="CWY43" s="44"/>
      <c r="CWZ43" s="44"/>
      <c r="CXA43" s="44"/>
      <c r="CXB43" s="44"/>
      <c r="CXC43" s="44"/>
      <c r="CXD43" s="44"/>
      <c r="CXE43" s="44"/>
      <c r="CXF43" s="44"/>
      <c r="CXG43" s="44"/>
      <c r="CXH43" s="44"/>
      <c r="CXI43" s="44"/>
      <c r="CXJ43" s="44"/>
      <c r="CXK43" s="44"/>
      <c r="CXL43" s="44"/>
      <c r="CXM43" s="44"/>
      <c r="CXN43" s="44"/>
      <c r="CXO43" s="44"/>
      <c r="CXP43" s="44"/>
      <c r="CXQ43" s="44"/>
      <c r="CXR43" s="44"/>
      <c r="CXS43" s="44"/>
      <c r="CXT43" s="44"/>
      <c r="CXU43" s="44"/>
      <c r="CXV43" s="44"/>
      <c r="CXW43" s="44"/>
      <c r="CXX43" s="44"/>
      <c r="CXY43" s="44"/>
      <c r="CXZ43" s="44"/>
      <c r="CYA43" s="44"/>
      <c r="CYB43" s="44"/>
      <c r="CYC43" s="44"/>
      <c r="CYD43" s="44"/>
      <c r="CYE43" s="44"/>
      <c r="CYF43" s="44"/>
      <c r="CYG43" s="44"/>
      <c r="CYH43" s="44"/>
      <c r="CYI43" s="44"/>
      <c r="CYJ43" s="44"/>
      <c r="CYK43" s="44"/>
      <c r="CYL43" s="44"/>
      <c r="CYM43" s="44"/>
      <c r="CYN43" s="44"/>
      <c r="CYO43" s="44"/>
      <c r="CYP43" s="44"/>
      <c r="CYQ43" s="44"/>
      <c r="CYR43" s="44"/>
      <c r="CYS43" s="44"/>
      <c r="CYT43" s="44"/>
      <c r="CYU43" s="44"/>
      <c r="CYV43" s="44"/>
      <c r="CYW43" s="44"/>
      <c r="CYX43" s="44"/>
      <c r="CYY43" s="44"/>
      <c r="CYZ43" s="44"/>
      <c r="CZA43" s="44"/>
      <c r="CZB43" s="44"/>
      <c r="CZC43" s="44"/>
      <c r="CZD43" s="44"/>
      <c r="CZE43" s="44"/>
      <c r="CZF43" s="44"/>
      <c r="CZG43" s="44"/>
      <c r="CZH43" s="44"/>
      <c r="CZI43" s="44"/>
      <c r="CZJ43" s="44"/>
      <c r="CZK43" s="44"/>
      <c r="CZL43" s="44"/>
      <c r="CZM43" s="44"/>
      <c r="CZN43" s="44"/>
      <c r="CZO43" s="44"/>
      <c r="CZP43" s="44"/>
      <c r="CZQ43" s="44"/>
      <c r="CZR43" s="44"/>
      <c r="CZS43" s="44"/>
      <c r="CZT43" s="44"/>
      <c r="CZU43" s="44"/>
      <c r="CZV43" s="44"/>
      <c r="CZW43" s="44"/>
      <c r="CZX43" s="44"/>
      <c r="CZY43" s="44"/>
      <c r="CZZ43" s="44"/>
      <c r="DAA43" s="44"/>
      <c r="DAB43" s="44"/>
      <c r="DAC43" s="44"/>
      <c r="DAD43" s="44"/>
      <c r="DAE43" s="44"/>
      <c r="DAF43" s="44"/>
      <c r="DAG43" s="44"/>
      <c r="DAH43" s="44"/>
      <c r="DAI43" s="44"/>
      <c r="DAJ43" s="44"/>
      <c r="DAK43" s="44"/>
      <c r="DAL43" s="44"/>
      <c r="DAM43" s="44"/>
      <c r="DAN43" s="44"/>
      <c r="DAO43" s="44"/>
      <c r="DAP43" s="44"/>
      <c r="DAQ43" s="44"/>
      <c r="DAR43" s="44"/>
      <c r="DAS43" s="44"/>
      <c r="DAT43" s="44"/>
      <c r="DAU43" s="44"/>
      <c r="DAV43" s="44"/>
      <c r="DAW43" s="44"/>
      <c r="DAX43" s="44"/>
      <c r="DAY43" s="44"/>
      <c r="DAZ43" s="44"/>
      <c r="DBA43" s="44"/>
      <c r="DBB43" s="44"/>
      <c r="DBC43" s="44"/>
      <c r="DBD43" s="44"/>
      <c r="DBE43" s="44"/>
      <c r="DBF43" s="44"/>
      <c r="DBG43" s="44"/>
      <c r="DBH43" s="44"/>
      <c r="DBI43" s="44"/>
      <c r="DBJ43" s="44"/>
      <c r="DBK43" s="44"/>
      <c r="DBL43" s="44"/>
      <c r="DBM43" s="44"/>
      <c r="DBN43" s="44"/>
      <c r="DBO43" s="44"/>
      <c r="DBP43" s="44"/>
      <c r="DBQ43" s="44"/>
      <c r="DBR43" s="44"/>
      <c r="DBS43" s="44"/>
      <c r="DBT43" s="44"/>
      <c r="DBU43" s="44"/>
      <c r="DBV43" s="44"/>
      <c r="DBW43" s="44"/>
      <c r="DBX43" s="44"/>
      <c r="DBY43" s="44"/>
      <c r="DBZ43" s="44"/>
      <c r="DCA43" s="44"/>
      <c r="DCB43" s="44"/>
      <c r="DCC43" s="44"/>
      <c r="DCD43" s="44"/>
      <c r="DCE43" s="44"/>
      <c r="DCF43" s="44"/>
      <c r="DCG43" s="44"/>
      <c r="DCH43" s="44"/>
      <c r="DCI43" s="44"/>
      <c r="DCJ43" s="44"/>
      <c r="DCK43" s="44"/>
      <c r="DCL43" s="44"/>
      <c r="DCM43" s="44"/>
      <c r="DCN43" s="44"/>
      <c r="DCO43" s="44"/>
      <c r="DCP43" s="44"/>
      <c r="DCQ43" s="44"/>
      <c r="DCR43" s="44"/>
      <c r="DCS43" s="44"/>
      <c r="DCT43" s="44"/>
      <c r="DCU43" s="44"/>
      <c r="DCV43" s="44"/>
      <c r="DCW43" s="44"/>
      <c r="DCX43" s="44"/>
      <c r="DCY43" s="44"/>
      <c r="DCZ43" s="44"/>
      <c r="DDA43" s="44"/>
      <c r="DDB43" s="44"/>
      <c r="DDC43" s="44"/>
      <c r="DDD43" s="44"/>
      <c r="DDE43" s="44"/>
      <c r="DDF43" s="44"/>
      <c r="DDG43" s="44"/>
      <c r="DDH43" s="44"/>
      <c r="DDI43" s="44"/>
      <c r="DDJ43" s="44"/>
      <c r="DDK43" s="44"/>
      <c r="DDL43" s="44"/>
      <c r="DDM43" s="44"/>
      <c r="DDN43" s="44"/>
      <c r="DDO43" s="44"/>
      <c r="DDP43" s="44"/>
      <c r="DDQ43" s="44"/>
      <c r="DDR43" s="44"/>
      <c r="DDS43" s="44"/>
      <c r="DDT43" s="44"/>
      <c r="DDU43" s="44"/>
      <c r="DDV43" s="44"/>
      <c r="DDW43" s="44"/>
      <c r="DDX43" s="44"/>
      <c r="DDY43" s="44"/>
      <c r="DDZ43" s="44"/>
      <c r="DEA43" s="44"/>
      <c r="DEB43" s="44"/>
      <c r="DEC43" s="44"/>
      <c r="DED43" s="44"/>
      <c r="DEE43" s="44"/>
      <c r="DEF43" s="44"/>
      <c r="DEG43" s="44"/>
      <c r="DEH43" s="44"/>
      <c r="DEI43" s="44"/>
      <c r="DEJ43" s="44"/>
      <c r="DEK43" s="44"/>
      <c r="DEL43" s="44"/>
      <c r="DEM43" s="44"/>
      <c r="DEN43" s="44"/>
      <c r="DEO43" s="44"/>
      <c r="DEP43" s="44"/>
      <c r="DEQ43" s="44"/>
      <c r="DER43" s="44"/>
      <c r="DES43" s="44"/>
      <c r="DET43" s="44"/>
      <c r="DEU43" s="44"/>
      <c r="DEV43" s="44"/>
      <c r="DEW43" s="44"/>
      <c r="DEX43" s="44"/>
      <c r="DEY43" s="44"/>
      <c r="DEZ43" s="44"/>
      <c r="DFA43" s="44"/>
      <c r="DFB43" s="44"/>
      <c r="DFC43" s="44"/>
      <c r="DFD43" s="44"/>
      <c r="DFE43" s="44"/>
      <c r="DFF43" s="44"/>
      <c r="DFG43" s="44"/>
      <c r="DFH43" s="44"/>
      <c r="DFI43" s="44"/>
      <c r="DFJ43" s="44"/>
      <c r="DFK43" s="44"/>
      <c r="DFL43" s="44"/>
      <c r="DFM43" s="44"/>
      <c r="DFN43" s="44"/>
      <c r="DFO43" s="44"/>
      <c r="DFP43" s="44"/>
      <c r="DFQ43" s="44"/>
      <c r="DFR43" s="44"/>
      <c r="DFS43" s="44"/>
      <c r="DFT43" s="44"/>
      <c r="DFU43" s="44"/>
      <c r="DFV43" s="44"/>
      <c r="DFW43" s="44"/>
      <c r="DFX43" s="44"/>
      <c r="DFY43" s="44"/>
      <c r="DFZ43" s="44"/>
      <c r="DGA43" s="44"/>
      <c r="DGB43" s="44"/>
      <c r="DGC43" s="44"/>
      <c r="DGD43" s="44"/>
      <c r="DGE43" s="44"/>
      <c r="DGF43" s="44"/>
      <c r="DGG43" s="44"/>
      <c r="DGH43" s="44"/>
      <c r="DGI43" s="44"/>
      <c r="DGJ43" s="44"/>
      <c r="DGK43" s="44"/>
      <c r="DGL43" s="44"/>
      <c r="DGM43" s="44"/>
      <c r="DGN43" s="44"/>
      <c r="DGO43" s="44"/>
      <c r="DGP43" s="44"/>
      <c r="DGQ43" s="44"/>
      <c r="DGR43" s="44"/>
      <c r="DGS43" s="44"/>
      <c r="DGT43" s="44"/>
      <c r="DGU43" s="44"/>
      <c r="DGV43" s="44"/>
      <c r="DGW43" s="44"/>
      <c r="DGX43" s="44"/>
      <c r="DGY43" s="44"/>
      <c r="DGZ43" s="44"/>
      <c r="DHA43" s="44"/>
      <c r="DHB43" s="44"/>
      <c r="DHC43" s="44"/>
      <c r="DHD43" s="44"/>
      <c r="DHE43" s="44"/>
      <c r="DHF43" s="44"/>
      <c r="DHG43" s="44"/>
      <c r="DHH43" s="44"/>
      <c r="DHI43" s="44"/>
      <c r="DHJ43" s="44"/>
      <c r="DHK43" s="44"/>
      <c r="DHL43" s="44"/>
      <c r="DHM43" s="44"/>
      <c r="DHN43" s="44"/>
      <c r="DHO43" s="44"/>
      <c r="DHP43" s="44"/>
      <c r="DHQ43" s="44"/>
      <c r="DHR43" s="44"/>
      <c r="DHS43" s="44"/>
      <c r="DHT43" s="44"/>
      <c r="DHU43" s="44"/>
      <c r="DHV43" s="44"/>
      <c r="DHW43" s="44"/>
      <c r="DHX43" s="44"/>
      <c r="DHY43" s="44"/>
      <c r="DHZ43" s="44"/>
      <c r="DIA43" s="44"/>
      <c r="DIB43" s="44"/>
      <c r="DIC43" s="44"/>
      <c r="DID43" s="44"/>
      <c r="DIE43" s="44"/>
      <c r="DIF43" s="44"/>
      <c r="DIG43" s="44"/>
      <c r="DIH43" s="44"/>
      <c r="DII43" s="44"/>
      <c r="DIJ43" s="44"/>
      <c r="DIK43" s="44"/>
      <c r="DIL43" s="44"/>
      <c r="DIM43" s="44"/>
      <c r="DIN43" s="44"/>
      <c r="DIO43" s="44"/>
      <c r="DIP43" s="44"/>
      <c r="DIQ43" s="44"/>
      <c r="DIR43" s="44"/>
      <c r="DIS43" s="44"/>
      <c r="DIT43" s="44"/>
      <c r="DIU43" s="44"/>
      <c r="DIV43" s="44"/>
      <c r="DIW43" s="44"/>
      <c r="DIX43" s="44"/>
      <c r="DIY43" s="44"/>
      <c r="DIZ43" s="44"/>
      <c r="DJA43" s="44"/>
      <c r="DJB43" s="44"/>
      <c r="DJC43" s="44"/>
      <c r="DJD43" s="44"/>
      <c r="DJE43" s="44"/>
      <c r="DJF43" s="44"/>
      <c r="DJG43" s="44"/>
      <c r="DJH43" s="44"/>
      <c r="DJI43" s="44"/>
      <c r="DJJ43" s="44"/>
      <c r="DJK43" s="44"/>
      <c r="DJL43" s="44"/>
      <c r="DJM43" s="44"/>
      <c r="DJN43" s="44"/>
      <c r="DJO43" s="44"/>
      <c r="DJP43" s="44"/>
      <c r="DJQ43" s="44"/>
      <c r="DJR43" s="44"/>
      <c r="DJS43" s="44"/>
      <c r="DJT43" s="44"/>
      <c r="DJU43" s="44"/>
      <c r="DJV43" s="44"/>
      <c r="DJW43" s="44"/>
      <c r="DJX43" s="44"/>
      <c r="DJY43" s="44"/>
      <c r="DJZ43" s="44"/>
      <c r="DKA43" s="44"/>
      <c r="DKB43" s="44"/>
      <c r="DKC43" s="44"/>
      <c r="DKD43" s="44"/>
      <c r="DKE43" s="44"/>
      <c r="DKF43" s="44"/>
      <c r="DKG43" s="44"/>
      <c r="DKH43" s="44"/>
      <c r="DKI43" s="44"/>
      <c r="DKJ43" s="44"/>
      <c r="DKK43" s="44"/>
      <c r="DKL43" s="44"/>
      <c r="DKM43" s="44"/>
      <c r="DKN43" s="44"/>
      <c r="DKO43" s="44"/>
      <c r="DKP43" s="44"/>
      <c r="DKQ43" s="44"/>
      <c r="DKR43" s="44"/>
      <c r="DKS43" s="44"/>
      <c r="DKT43" s="44"/>
      <c r="DKU43" s="44"/>
      <c r="DKV43" s="44"/>
      <c r="DKW43" s="44"/>
      <c r="DKX43" s="44"/>
      <c r="DKY43" s="44"/>
      <c r="DKZ43" s="44"/>
      <c r="DLA43" s="44"/>
      <c r="DLB43" s="44"/>
      <c r="DLC43" s="44"/>
      <c r="DLD43" s="44"/>
      <c r="DLE43" s="44"/>
      <c r="DLF43" s="44"/>
      <c r="DLG43" s="44"/>
      <c r="DLH43" s="44"/>
      <c r="DLI43" s="44"/>
      <c r="DLJ43" s="44"/>
      <c r="DLK43" s="44"/>
      <c r="DLL43" s="44"/>
      <c r="DLM43" s="44"/>
      <c r="DLN43" s="44"/>
      <c r="DLO43" s="44"/>
      <c r="DLP43" s="44"/>
      <c r="DLQ43" s="44"/>
      <c r="DLR43" s="44"/>
      <c r="DLS43" s="44"/>
      <c r="DLT43" s="44"/>
      <c r="DLU43" s="44"/>
      <c r="DLV43" s="44"/>
      <c r="DLW43" s="44"/>
      <c r="DLX43" s="44"/>
      <c r="DLY43" s="44"/>
      <c r="DLZ43" s="44"/>
      <c r="DMA43" s="44"/>
      <c r="DMB43" s="44"/>
      <c r="DMC43" s="44"/>
      <c r="DMD43" s="44"/>
      <c r="DME43" s="44"/>
      <c r="DMF43" s="44"/>
      <c r="DMG43" s="44"/>
      <c r="DMH43" s="44"/>
      <c r="DMI43" s="44"/>
      <c r="DMJ43" s="44"/>
      <c r="DMK43" s="44"/>
      <c r="DML43" s="44"/>
      <c r="DMM43" s="44"/>
      <c r="DMN43" s="44"/>
      <c r="DMO43" s="44"/>
      <c r="DMP43" s="44"/>
      <c r="DMQ43" s="44"/>
      <c r="DMR43" s="44"/>
      <c r="DMS43" s="44"/>
      <c r="DMT43" s="44"/>
      <c r="DMU43" s="44"/>
      <c r="DMV43" s="44"/>
      <c r="DMW43" s="44"/>
      <c r="DMX43" s="44"/>
      <c r="DMY43" s="44"/>
      <c r="DMZ43" s="44"/>
      <c r="DNA43" s="44"/>
      <c r="DNB43" s="44"/>
      <c r="DNC43" s="44"/>
      <c r="DND43" s="44"/>
      <c r="DNE43" s="44"/>
      <c r="DNF43" s="44"/>
      <c r="DNG43" s="44"/>
      <c r="DNH43" s="44"/>
      <c r="DNI43" s="44"/>
      <c r="DNJ43" s="44"/>
      <c r="DNK43" s="44"/>
      <c r="DNL43" s="44"/>
      <c r="DNM43" s="44"/>
      <c r="DNN43" s="44"/>
      <c r="DNO43" s="44"/>
      <c r="DNP43" s="44"/>
      <c r="DNQ43" s="44"/>
      <c r="DNR43" s="44"/>
      <c r="DNS43" s="44"/>
      <c r="DNT43" s="44"/>
      <c r="DNU43" s="44"/>
      <c r="DNV43" s="44"/>
      <c r="DNW43" s="44"/>
      <c r="DNX43" s="44"/>
      <c r="DNY43" s="44"/>
      <c r="DNZ43" s="44"/>
      <c r="DOA43" s="44"/>
      <c r="DOB43" s="44"/>
      <c r="DOC43" s="44"/>
      <c r="DOD43" s="44"/>
      <c r="DOE43" s="44"/>
      <c r="DOF43" s="44"/>
      <c r="DOG43" s="44"/>
      <c r="DOH43" s="44"/>
      <c r="DOI43" s="44"/>
      <c r="DOJ43" s="44"/>
      <c r="DOK43" s="44"/>
      <c r="DOL43" s="44"/>
      <c r="DOM43" s="44"/>
      <c r="DON43" s="44"/>
      <c r="DOO43" s="44"/>
      <c r="DOP43" s="44"/>
      <c r="DOQ43" s="44"/>
      <c r="DOR43" s="44"/>
      <c r="DOS43" s="44"/>
      <c r="DOT43" s="44"/>
      <c r="DOU43" s="44"/>
      <c r="DOV43" s="44"/>
      <c r="DOW43" s="44"/>
      <c r="DOX43" s="44"/>
      <c r="DOY43" s="44"/>
      <c r="DOZ43" s="44"/>
      <c r="DPA43" s="44"/>
      <c r="DPB43" s="44"/>
      <c r="DPC43" s="44"/>
      <c r="DPD43" s="44"/>
      <c r="DPE43" s="44"/>
      <c r="DPF43" s="44"/>
      <c r="DPG43" s="44"/>
      <c r="DPH43" s="44"/>
      <c r="DPI43" s="44"/>
      <c r="DPJ43" s="44"/>
      <c r="DPK43" s="44"/>
      <c r="DPL43" s="44"/>
      <c r="DPM43" s="44"/>
      <c r="DPN43" s="44"/>
      <c r="DPO43" s="44"/>
      <c r="DPP43" s="44"/>
      <c r="DPQ43" s="44"/>
      <c r="DPR43" s="44"/>
      <c r="DPS43" s="44"/>
      <c r="DPT43" s="44"/>
      <c r="DPU43" s="44"/>
      <c r="DPV43" s="44"/>
      <c r="DPW43" s="44"/>
      <c r="DPX43" s="44"/>
      <c r="DPY43" s="44"/>
      <c r="DPZ43" s="44"/>
      <c r="DQA43" s="44"/>
      <c r="DQB43" s="44"/>
      <c r="DQC43" s="44"/>
      <c r="DQD43" s="44"/>
      <c r="DQE43" s="44"/>
      <c r="DQF43" s="44"/>
      <c r="DQG43" s="44"/>
      <c r="DQH43" s="44"/>
      <c r="DQI43" s="44"/>
      <c r="DQJ43" s="44"/>
      <c r="DQK43" s="44"/>
      <c r="DQL43" s="44"/>
      <c r="DQM43" s="44"/>
      <c r="DQN43" s="44"/>
      <c r="DQO43" s="44"/>
      <c r="DQP43" s="44"/>
      <c r="DQQ43" s="44"/>
      <c r="DQR43" s="44"/>
      <c r="DQS43" s="44"/>
      <c r="DQT43" s="44"/>
      <c r="DQU43" s="44"/>
      <c r="DQV43" s="44"/>
      <c r="DQW43" s="44"/>
      <c r="DQX43" s="44"/>
      <c r="DQY43" s="44"/>
      <c r="DQZ43" s="44"/>
      <c r="DRA43" s="44"/>
      <c r="DRB43" s="44"/>
      <c r="DRC43" s="44"/>
      <c r="DRD43" s="44"/>
      <c r="DRE43" s="44"/>
      <c r="DRF43" s="44"/>
      <c r="DRG43" s="44"/>
      <c r="DRH43" s="44"/>
      <c r="DRI43" s="44"/>
      <c r="DRJ43" s="44"/>
      <c r="DRK43" s="44"/>
      <c r="DRL43" s="44"/>
      <c r="DRM43" s="44"/>
      <c r="DRN43" s="44"/>
      <c r="DRO43" s="44"/>
      <c r="DRP43" s="44"/>
      <c r="DRQ43" s="44"/>
      <c r="DRR43" s="44"/>
      <c r="DRS43" s="44"/>
      <c r="DRT43" s="44"/>
      <c r="DRU43" s="44"/>
      <c r="DRV43" s="44"/>
      <c r="DRW43" s="44"/>
      <c r="DRX43" s="44"/>
      <c r="DRY43" s="44"/>
      <c r="DRZ43" s="44"/>
      <c r="DSA43" s="44"/>
      <c r="DSB43" s="44"/>
      <c r="DSC43" s="44"/>
      <c r="DSD43" s="44"/>
      <c r="DSE43" s="44"/>
      <c r="DSF43" s="44"/>
      <c r="DSG43" s="44"/>
      <c r="DSH43" s="44"/>
      <c r="DSI43" s="44"/>
      <c r="DSJ43" s="44"/>
      <c r="DSK43" s="44"/>
      <c r="DSL43" s="44"/>
      <c r="DSM43" s="44"/>
      <c r="DSN43" s="44"/>
      <c r="DSO43" s="44"/>
      <c r="DSP43" s="44"/>
      <c r="DSQ43" s="44"/>
      <c r="DSR43" s="44"/>
      <c r="DSS43" s="44"/>
      <c r="DST43" s="44"/>
      <c r="DSU43" s="44"/>
      <c r="DSV43" s="44"/>
      <c r="DSW43" s="44"/>
      <c r="DSX43" s="44"/>
      <c r="DSY43" s="44"/>
      <c r="DSZ43" s="44"/>
      <c r="DTA43" s="44"/>
      <c r="DTB43" s="44"/>
      <c r="DTC43" s="44"/>
      <c r="DTD43" s="44"/>
      <c r="DTE43" s="44"/>
      <c r="DTF43" s="44"/>
      <c r="DTG43" s="44"/>
      <c r="DTH43" s="44"/>
      <c r="DTI43" s="44"/>
      <c r="DTJ43" s="44"/>
      <c r="DTK43" s="44"/>
      <c r="DTL43" s="44"/>
      <c r="DTM43" s="44"/>
      <c r="DTN43" s="44"/>
      <c r="DTO43" s="44"/>
      <c r="DTP43" s="44"/>
      <c r="DTQ43" s="44"/>
      <c r="DTR43" s="44"/>
      <c r="DTS43" s="44"/>
      <c r="DTT43" s="44"/>
      <c r="DTU43" s="44"/>
      <c r="DTV43" s="44"/>
      <c r="DTW43" s="44"/>
      <c r="DTX43" s="44"/>
      <c r="DTY43" s="44"/>
      <c r="DTZ43" s="44"/>
      <c r="DUA43" s="44"/>
      <c r="DUB43" s="44"/>
      <c r="DUC43" s="44"/>
      <c r="DUD43" s="44"/>
      <c r="DUE43" s="44"/>
      <c r="DUF43" s="44"/>
      <c r="DUG43" s="44"/>
      <c r="DUH43" s="44"/>
      <c r="DUI43" s="44"/>
      <c r="DUJ43" s="44"/>
      <c r="DUK43" s="44"/>
      <c r="DUL43" s="44"/>
      <c r="DUM43" s="44"/>
      <c r="DUN43" s="44"/>
      <c r="DUO43" s="44"/>
      <c r="DUP43" s="44"/>
      <c r="DUQ43" s="44"/>
      <c r="DUR43" s="44"/>
      <c r="DUS43" s="44"/>
      <c r="DUT43" s="44"/>
      <c r="DUU43" s="44"/>
      <c r="DUV43" s="44"/>
      <c r="DUW43" s="44"/>
      <c r="DUX43" s="44"/>
      <c r="DUY43" s="44"/>
      <c r="DUZ43" s="44"/>
      <c r="DVA43" s="44"/>
      <c r="DVB43" s="44"/>
      <c r="DVC43" s="44"/>
      <c r="DVD43" s="44"/>
      <c r="DVE43" s="44"/>
      <c r="DVF43" s="44"/>
      <c r="DVG43" s="44"/>
      <c r="DVH43" s="44"/>
      <c r="DVI43" s="44"/>
      <c r="DVJ43" s="44"/>
      <c r="DVK43" s="44"/>
      <c r="DVL43" s="44"/>
      <c r="DVM43" s="44"/>
      <c r="DVN43" s="44"/>
      <c r="DVO43" s="44"/>
      <c r="DVP43" s="44"/>
      <c r="DVQ43" s="44"/>
      <c r="DVR43" s="44"/>
      <c r="DVS43" s="44"/>
      <c r="DVT43" s="44"/>
      <c r="DVU43" s="44"/>
      <c r="DVV43" s="44"/>
      <c r="DVW43" s="44"/>
      <c r="DVX43" s="44"/>
      <c r="DVY43" s="44"/>
      <c r="DVZ43" s="44"/>
      <c r="DWA43" s="44"/>
      <c r="DWB43" s="44"/>
      <c r="DWC43" s="44"/>
      <c r="DWD43" s="44"/>
      <c r="DWE43" s="44"/>
      <c r="DWF43" s="44"/>
      <c r="DWG43" s="44"/>
      <c r="DWH43" s="44"/>
      <c r="DWI43" s="44"/>
      <c r="DWJ43" s="44"/>
      <c r="DWK43" s="44"/>
      <c r="DWL43" s="44"/>
      <c r="DWM43" s="44"/>
      <c r="DWN43" s="44"/>
      <c r="DWO43" s="44"/>
      <c r="DWP43" s="44"/>
      <c r="DWQ43" s="44"/>
      <c r="DWR43" s="44"/>
      <c r="DWS43" s="44"/>
      <c r="DWT43" s="44"/>
      <c r="DWU43" s="44"/>
      <c r="DWV43" s="44"/>
      <c r="DWW43" s="44"/>
      <c r="DWX43" s="44"/>
      <c r="DWY43" s="44"/>
      <c r="DWZ43" s="44"/>
      <c r="DXA43" s="44"/>
      <c r="DXB43" s="44"/>
      <c r="DXC43" s="44"/>
      <c r="DXD43" s="44"/>
      <c r="DXE43" s="44"/>
      <c r="DXF43" s="44"/>
      <c r="DXG43" s="44"/>
      <c r="DXH43" s="44"/>
      <c r="DXI43" s="44"/>
      <c r="DXJ43" s="44"/>
      <c r="DXK43" s="44"/>
      <c r="DXL43" s="44"/>
      <c r="DXM43" s="44"/>
      <c r="DXN43" s="44"/>
      <c r="DXO43" s="44"/>
      <c r="DXP43" s="44"/>
      <c r="DXQ43" s="44"/>
      <c r="DXR43" s="44"/>
      <c r="DXS43" s="44"/>
      <c r="DXT43" s="44"/>
      <c r="DXU43" s="44"/>
      <c r="DXV43" s="44"/>
      <c r="DXW43" s="44"/>
      <c r="DXX43" s="44"/>
      <c r="DXY43" s="44"/>
      <c r="DXZ43" s="44"/>
      <c r="DYA43" s="44"/>
      <c r="DYB43" s="44"/>
      <c r="DYC43" s="44"/>
      <c r="DYD43" s="44"/>
      <c r="DYE43" s="44"/>
      <c r="DYF43" s="44"/>
      <c r="DYG43" s="44"/>
      <c r="DYH43" s="44"/>
      <c r="DYI43" s="44"/>
      <c r="DYJ43" s="44"/>
      <c r="DYK43" s="44"/>
      <c r="DYL43" s="44"/>
      <c r="DYM43" s="44"/>
      <c r="DYN43" s="44"/>
      <c r="DYO43" s="44"/>
      <c r="DYP43" s="44"/>
      <c r="DYQ43" s="44"/>
      <c r="DYR43" s="44"/>
      <c r="DYS43" s="44"/>
      <c r="DYT43" s="44"/>
      <c r="DYU43" s="44"/>
      <c r="DYV43" s="44"/>
      <c r="DYW43" s="44"/>
      <c r="DYX43" s="44"/>
      <c r="DYY43" s="44"/>
      <c r="DYZ43" s="44"/>
      <c r="DZA43" s="44"/>
      <c r="DZB43" s="44"/>
      <c r="DZC43" s="44"/>
      <c r="DZD43" s="44"/>
      <c r="DZE43" s="44"/>
      <c r="DZF43" s="44"/>
      <c r="DZG43" s="44"/>
      <c r="DZH43" s="44"/>
      <c r="DZI43" s="44"/>
      <c r="DZJ43" s="44"/>
      <c r="DZK43" s="44"/>
      <c r="DZL43" s="44"/>
      <c r="DZM43" s="44"/>
      <c r="DZN43" s="44"/>
      <c r="DZO43" s="44"/>
      <c r="DZP43" s="44"/>
      <c r="DZQ43" s="44"/>
      <c r="DZR43" s="44"/>
      <c r="DZS43" s="44"/>
      <c r="DZT43" s="44"/>
      <c r="DZU43" s="44"/>
      <c r="DZV43" s="44"/>
      <c r="DZW43" s="44"/>
      <c r="DZX43" s="44"/>
      <c r="DZY43" s="44"/>
      <c r="DZZ43" s="44"/>
      <c r="EAA43" s="44"/>
      <c r="EAB43" s="44"/>
      <c r="EAC43" s="44"/>
      <c r="EAD43" s="44"/>
      <c r="EAE43" s="44"/>
      <c r="EAF43" s="44"/>
      <c r="EAG43" s="44"/>
      <c r="EAH43" s="44"/>
      <c r="EAI43" s="44"/>
      <c r="EAJ43" s="44"/>
      <c r="EAK43" s="44"/>
      <c r="EAL43" s="44"/>
      <c r="EAM43" s="44"/>
      <c r="EAN43" s="44"/>
      <c r="EAO43" s="44"/>
      <c r="EAP43" s="44"/>
      <c r="EAQ43" s="44"/>
      <c r="EAR43" s="44"/>
      <c r="EAS43" s="44"/>
      <c r="EAT43" s="44"/>
      <c r="EAU43" s="44"/>
      <c r="EAV43" s="44"/>
      <c r="EAW43" s="44"/>
      <c r="EAX43" s="44"/>
      <c r="EAY43" s="44"/>
      <c r="EAZ43" s="44"/>
      <c r="EBA43" s="44"/>
      <c r="EBB43" s="44"/>
      <c r="EBC43" s="44"/>
      <c r="EBD43" s="44"/>
      <c r="EBE43" s="44"/>
      <c r="EBF43" s="44"/>
      <c r="EBG43" s="44"/>
      <c r="EBH43" s="44"/>
      <c r="EBI43" s="44"/>
      <c r="EBJ43" s="44"/>
      <c r="EBK43" s="44"/>
      <c r="EBL43" s="44"/>
      <c r="EBM43" s="44"/>
      <c r="EBN43" s="44"/>
      <c r="EBO43" s="44"/>
      <c r="EBP43" s="44"/>
      <c r="EBQ43" s="44"/>
      <c r="EBR43" s="44"/>
      <c r="EBS43" s="44"/>
      <c r="EBT43" s="44"/>
      <c r="EBU43" s="44"/>
      <c r="EBV43" s="44"/>
      <c r="EBW43" s="44"/>
      <c r="EBX43" s="44"/>
      <c r="EBY43" s="44"/>
      <c r="EBZ43" s="44"/>
      <c r="ECA43" s="44"/>
      <c r="ECB43" s="44"/>
      <c r="ECC43" s="44"/>
      <c r="ECD43" s="44"/>
      <c r="ECE43" s="44"/>
      <c r="ECF43" s="44"/>
      <c r="ECG43" s="44"/>
      <c r="ECH43" s="44"/>
      <c r="ECI43" s="44"/>
      <c r="ECJ43" s="44"/>
      <c r="ECK43" s="44"/>
      <c r="ECL43" s="44"/>
      <c r="ECM43" s="44"/>
      <c r="ECN43" s="44"/>
      <c r="ECO43" s="44"/>
      <c r="ECP43" s="44"/>
      <c r="ECQ43" s="44"/>
      <c r="ECR43" s="44"/>
      <c r="ECS43" s="44"/>
      <c r="ECT43" s="44"/>
      <c r="ECU43" s="44"/>
      <c r="ECV43" s="44"/>
      <c r="ECW43" s="44"/>
      <c r="ECX43" s="44"/>
      <c r="ECY43" s="44"/>
      <c r="ECZ43" s="44"/>
      <c r="EDA43" s="44"/>
      <c r="EDB43" s="44"/>
      <c r="EDC43" s="44"/>
      <c r="EDD43" s="44"/>
      <c r="EDE43" s="44"/>
      <c r="EDF43" s="44"/>
      <c r="EDG43" s="44"/>
      <c r="EDH43" s="44"/>
      <c r="EDI43" s="44"/>
      <c r="EDJ43" s="44"/>
      <c r="EDK43" s="44"/>
      <c r="EDL43" s="44"/>
      <c r="EDM43" s="44"/>
      <c r="EDN43" s="44"/>
      <c r="EDO43" s="44"/>
      <c r="EDP43" s="44"/>
      <c r="EDQ43" s="44"/>
      <c r="EDR43" s="44"/>
      <c r="EDS43" s="44"/>
      <c r="EDT43" s="44"/>
      <c r="EDU43" s="44"/>
      <c r="EDV43" s="44"/>
      <c r="EDW43" s="44"/>
      <c r="EDX43" s="44"/>
      <c r="EDY43" s="44"/>
      <c r="EDZ43" s="44"/>
      <c r="EEA43" s="44"/>
      <c r="EEB43" s="44"/>
      <c r="EEC43" s="44"/>
      <c r="EED43" s="44"/>
      <c r="EEE43" s="44"/>
      <c r="EEF43" s="44"/>
      <c r="EEG43" s="44"/>
      <c r="EEH43" s="44"/>
      <c r="EEI43" s="44"/>
      <c r="EEJ43" s="44"/>
      <c r="EEK43" s="44"/>
      <c r="EEL43" s="44"/>
      <c r="EEM43" s="44"/>
      <c r="EEN43" s="44"/>
      <c r="EEO43" s="44"/>
      <c r="EEP43" s="44"/>
      <c r="EEQ43" s="44"/>
      <c r="EER43" s="44"/>
      <c r="EES43" s="44"/>
      <c r="EET43" s="44"/>
      <c r="EEU43" s="44"/>
      <c r="EEV43" s="44"/>
      <c r="EEW43" s="44"/>
      <c r="EEX43" s="44"/>
      <c r="EEY43" s="44"/>
      <c r="EEZ43" s="44"/>
      <c r="EFA43" s="44"/>
      <c r="EFB43" s="44"/>
      <c r="EFC43" s="44"/>
      <c r="EFD43" s="44"/>
      <c r="EFE43" s="44"/>
      <c r="EFF43" s="44"/>
      <c r="EFG43" s="44"/>
      <c r="EFH43" s="44"/>
      <c r="EFI43" s="44"/>
      <c r="EFJ43" s="44"/>
      <c r="EFK43" s="44"/>
      <c r="EFL43" s="44"/>
      <c r="EFM43" s="44"/>
      <c r="EFN43" s="44"/>
      <c r="EFO43" s="44"/>
      <c r="EFP43" s="44"/>
      <c r="EFQ43" s="44"/>
      <c r="EFR43" s="44"/>
      <c r="EFS43" s="44"/>
      <c r="EFT43" s="44"/>
      <c r="EFU43" s="44"/>
      <c r="EFV43" s="44"/>
      <c r="EFW43" s="44"/>
      <c r="EFX43" s="44"/>
      <c r="EFY43" s="44"/>
      <c r="EFZ43" s="44"/>
      <c r="EGA43" s="44"/>
      <c r="EGB43" s="44"/>
      <c r="EGC43" s="44"/>
      <c r="EGD43" s="44"/>
      <c r="EGE43" s="44"/>
      <c r="EGF43" s="44"/>
      <c r="EGG43" s="44"/>
      <c r="EGH43" s="44"/>
      <c r="EGI43" s="44"/>
      <c r="EGJ43" s="44"/>
      <c r="EGK43" s="44"/>
      <c r="EGL43" s="44"/>
      <c r="EGM43" s="44"/>
      <c r="EGN43" s="44"/>
      <c r="EGO43" s="44"/>
      <c r="EGP43" s="44"/>
      <c r="EGQ43" s="44"/>
      <c r="EGR43" s="44"/>
      <c r="EGS43" s="44"/>
      <c r="EGT43" s="44"/>
      <c r="EGU43" s="44"/>
      <c r="EGV43" s="44"/>
      <c r="EGW43" s="44"/>
      <c r="EGX43" s="44"/>
      <c r="EGY43" s="44"/>
      <c r="EGZ43" s="44"/>
      <c r="EHA43" s="44"/>
      <c r="EHB43" s="44"/>
      <c r="EHC43" s="44"/>
      <c r="EHD43" s="44"/>
      <c r="EHE43" s="44"/>
      <c r="EHF43" s="44"/>
      <c r="EHG43" s="44"/>
      <c r="EHH43" s="44"/>
      <c r="EHI43" s="44"/>
      <c r="EHJ43" s="44"/>
      <c r="EHK43" s="44"/>
      <c r="EHL43" s="44"/>
      <c r="EHM43" s="44"/>
      <c r="EHN43" s="44"/>
      <c r="EHO43" s="44"/>
      <c r="EHP43" s="44"/>
      <c r="EHQ43" s="44"/>
      <c r="EHR43" s="44"/>
      <c r="EHS43" s="44"/>
      <c r="EHT43" s="44"/>
      <c r="EHU43" s="44"/>
      <c r="EHV43" s="44"/>
      <c r="EHW43" s="44"/>
      <c r="EHX43" s="44"/>
      <c r="EHY43" s="44"/>
      <c r="EHZ43" s="44"/>
      <c r="EIA43" s="44"/>
      <c r="EIB43" s="44"/>
      <c r="EIC43" s="44"/>
      <c r="EID43" s="44"/>
      <c r="EIE43" s="44"/>
      <c r="EIF43" s="44"/>
      <c r="EIG43" s="44"/>
      <c r="EIH43" s="44"/>
      <c r="EII43" s="44"/>
      <c r="EIJ43" s="44"/>
      <c r="EIK43" s="44"/>
      <c r="EIL43" s="44"/>
      <c r="EIM43" s="44"/>
      <c r="EIN43" s="44"/>
      <c r="EIO43" s="44"/>
      <c r="EIP43" s="44"/>
      <c r="EIQ43" s="44"/>
      <c r="EIR43" s="44"/>
      <c r="EIS43" s="44"/>
      <c r="EIT43" s="44"/>
      <c r="EIU43" s="44"/>
      <c r="EIV43" s="44"/>
      <c r="EIW43" s="44"/>
      <c r="EIX43" s="44"/>
      <c r="EIY43" s="44"/>
      <c r="EIZ43" s="44"/>
      <c r="EJA43" s="44"/>
      <c r="EJB43" s="44"/>
      <c r="EJC43" s="44"/>
      <c r="EJD43" s="44"/>
      <c r="EJE43" s="44"/>
      <c r="EJF43" s="44"/>
      <c r="EJG43" s="44"/>
      <c r="EJH43" s="44"/>
      <c r="EJI43" s="44"/>
      <c r="EJJ43" s="44"/>
      <c r="EJK43" s="44"/>
      <c r="EJL43" s="44"/>
      <c r="EJM43" s="44"/>
      <c r="EJN43" s="44"/>
      <c r="EJO43" s="44"/>
      <c r="EJP43" s="44"/>
      <c r="EJQ43" s="44"/>
      <c r="EJR43" s="44"/>
      <c r="EJS43" s="44"/>
      <c r="EJT43" s="44"/>
      <c r="EJU43" s="44"/>
      <c r="EJV43" s="44"/>
      <c r="EJW43" s="44"/>
      <c r="EJX43" s="44"/>
      <c r="EJY43" s="44"/>
      <c r="EJZ43" s="44"/>
      <c r="EKA43" s="44"/>
      <c r="EKB43" s="44"/>
      <c r="EKC43" s="44"/>
      <c r="EKD43" s="44"/>
      <c r="EKE43" s="44"/>
      <c r="EKF43" s="44"/>
      <c r="EKG43" s="44"/>
      <c r="EKH43" s="44"/>
      <c r="EKI43" s="44"/>
      <c r="EKJ43" s="44"/>
      <c r="EKK43" s="44"/>
      <c r="EKL43" s="44"/>
      <c r="EKM43" s="44"/>
      <c r="EKN43" s="44"/>
      <c r="EKO43" s="44"/>
      <c r="EKP43" s="44"/>
      <c r="EKQ43" s="44"/>
      <c r="EKR43" s="44"/>
      <c r="EKS43" s="44"/>
      <c r="EKT43" s="44"/>
      <c r="EKU43" s="44"/>
      <c r="EKV43" s="44"/>
      <c r="EKW43" s="44"/>
      <c r="EKX43" s="44"/>
      <c r="EKY43" s="44"/>
      <c r="EKZ43" s="44"/>
      <c r="ELA43" s="44"/>
      <c r="ELB43" s="44"/>
      <c r="ELC43" s="44"/>
      <c r="ELD43" s="44"/>
      <c r="ELE43" s="44"/>
      <c r="ELF43" s="44"/>
      <c r="ELG43" s="44"/>
      <c r="ELH43" s="44"/>
      <c r="ELI43" s="44"/>
      <c r="ELJ43" s="44"/>
      <c r="ELK43" s="44"/>
      <c r="ELL43" s="44"/>
      <c r="ELM43" s="44"/>
      <c r="ELN43" s="44"/>
      <c r="ELO43" s="44"/>
      <c r="ELP43" s="44"/>
      <c r="ELQ43" s="44"/>
      <c r="ELR43" s="44"/>
      <c r="ELS43" s="44"/>
      <c r="ELT43" s="44"/>
      <c r="ELU43" s="44"/>
      <c r="ELV43" s="44"/>
      <c r="ELW43" s="44"/>
      <c r="ELX43" s="44"/>
      <c r="ELY43" s="44"/>
      <c r="ELZ43" s="44"/>
      <c r="EMA43" s="44"/>
      <c r="EMB43" s="44"/>
      <c r="EMC43" s="44"/>
      <c r="EMD43" s="44"/>
      <c r="EME43" s="44"/>
      <c r="EMF43" s="44"/>
      <c r="EMG43" s="44"/>
      <c r="EMH43" s="44"/>
      <c r="EMI43" s="44"/>
      <c r="EMJ43" s="44"/>
      <c r="EMK43" s="44"/>
      <c r="EML43" s="44"/>
      <c r="EMM43" s="44"/>
      <c r="EMN43" s="44"/>
      <c r="EMO43" s="44"/>
      <c r="EMP43" s="44"/>
      <c r="EMQ43" s="44"/>
      <c r="EMR43" s="44"/>
      <c r="EMS43" s="44"/>
      <c r="EMT43" s="44"/>
      <c r="EMU43" s="44"/>
      <c r="EMV43" s="44"/>
      <c r="EMW43" s="44"/>
      <c r="EMX43" s="44"/>
      <c r="EMY43" s="44"/>
      <c r="EMZ43" s="44"/>
      <c r="ENA43" s="44"/>
      <c r="ENB43" s="44"/>
      <c r="ENC43" s="44"/>
      <c r="END43" s="44"/>
      <c r="ENE43" s="44"/>
      <c r="ENF43" s="44"/>
      <c r="ENG43" s="44"/>
      <c r="ENH43" s="44"/>
      <c r="ENI43" s="44"/>
      <c r="ENJ43" s="44"/>
      <c r="ENK43" s="44"/>
      <c r="ENL43" s="44"/>
      <c r="ENM43" s="44"/>
      <c r="ENN43" s="44"/>
      <c r="ENO43" s="44"/>
      <c r="ENP43" s="44"/>
      <c r="ENQ43" s="44"/>
      <c r="ENR43" s="44"/>
      <c r="ENS43" s="44"/>
      <c r="ENT43" s="44"/>
      <c r="ENU43" s="44"/>
      <c r="ENV43" s="44"/>
      <c r="ENW43" s="44"/>
      <c r="ENX43" s="44"/>
      <c r="ENY43" s="44"/>
      <c r="ENZ43" s="44"/>
      <c r="EOA43" s="44"/>
      <c r="EOB43" s="44"/>
      <c r="EOC43" s="44"/>
      <c r="EOD43" s="44"/>
      <c r="EOE43" s="44"/>
      <c r="EOF43" s="44"/>
      <c r="EOG43" s="44"/>
      <c r="EOH43" s="44"/>
      <c r="EOI43" s="44"/>
      <c r="EOJ43" s="44"/>
      <c r="EOK43" s="44"/>
      <c r="EOL43" s="44"/>
      <c r="EOM43" s="44"/>
      <c r="EON43" s="44"/>
      <c r="EOO43" s="44"/>
      <c r="EOP43" s="44"/>
      <c r="EOQ43" s="44"/>
      <c r="EOR43" s="44"/>
      <c r="EOS43" s="44"/>
      <c r="EOT43" s="44"/>
      <c r="EOU43" s="44"/>
      <c r="EOV43" s="44"/>
      <c r="EOW43" s="44"/>
      <c r="EOX43" s="44"/>
      <c r="EOY43" s="44"/>
      <c r="EOZ43" s="44"/>
      <c r="EPA43" s="44"/>
      <c r="EPB43" s="44"/>
      <c r="EPC43" s="44"/>
      <c r="EPD43" s="44"/>
      <c r="EPE43" s="44"/>
      <c r="EPF43" s="44"/>
      <c r="EPG43" s="44"/>
      <c r="EPH43" s="44"/>
      <c r="EPI43" s="44"/>
      <c r="EPJ43" s="44"/>
      <c r="EPK43" s="44"/>
      <c r="EPL43" s="44"/>
      <c r="EPM43" s="44"/>
      <c r="EPN43" s="44"/>
      <c r="EPO43" s="44"/>
      <c r="EPP43" s="44"/>
      <c r="EPQ43" s="44"/>
      <c r="EPR43" s="44"/>
      <c r="EPS43" s="44"/>
      <c r="EPT43" s="44"/>
      <c r="EPU43" s="44"/>
      <c r="EPV43" s="44"/>
      <c r="EPW43" s="44"/>
      <c r="EPX43" s="44"/>
      <c r="EPY43" s="44"/>
      <c r="EPZ43" s="44"/>
      <c r="EQA43" s="44"/>
      <c r="EQB43" s="44"/>
      <c r="EQC43" s="44"/>
      <c r="EQD43" s="44"/>
      <c r="EQE43" s="44"/>
      <c r="EQF43" s="44"/>
      <c r="EQG43" s="44"/>
      <c r="EQH43" s="44"/>
      <c r="EQI43" s="44"/>
      <c r="EQJ43" s="44"/>
      <c r="EQK43" s="44"/>
      <c r="EQL43" s="44"/>
      <c r="EQM43" s="44"/>
      <c r="EQN43" s="44"/>
      <c r="EQO43" s="44"/>
      <c r="EQP43" s="44"/>
      <c r="EQQ43" s="44"/>
      <c r="EQR43" s="44"/>
      <c r="EQS43" s="44"/>
      <c r="EQT43" s="44"/>
      <c r="EQU43" s="44"/>
      <c r="EQV43" s="44"/>
      <c r="EQW43" s="44"/>
      <c r="EQX43" s="44"/>
      <c r="EQY43" s="44"/>
      <c r="EQZ43" s="44"/>
      <c r="ERA43" s="44"/>
      <c r="ERB43" s="44"/>
      <c r="ERC43" s="44"/>
      <c r="ERD43" s="44"/>
      <c r="ERE43" s="44"/>
      <c r="ERF43" s="44"/>
      <c r="ERG43" s="44"/>
      <c r="ERH43" s="44"/>
      <c r="ERI43" s="44"/>
      <c r="ERJ43" s="44"/>
      <c r="ERK43" s="44"/>
      <c r="ERL43" s="44"/>
      <c r="ERM43" s="44"/>
      <c r="ERN43" s="44"/>
      <c r="ERO43" s="44"/>
      <c r="ERP43" s="44"/>
      <c r="ERQ43" s="44"/>
      <c r="ERR43" s="44"/>
      <c r="ERS43" s="44"/>
      <c r="ERT43" s="44"/>
      <c r="ERU43" s="44"/>
      <c r="ERV43" s="44"/>
      <c r="ERW43" s="44"/>
      <c r="ERX43" s="44"/>
      <c r="ERY43" s="44"/>
      <c r="ERZ43" s="44"/>
      <c r="ESA43" s="44"/>
      <c r="ESB43" s="44"/>
      <c r="ESC43" s="44"/>
      <c r="ESD43" s="44"/>
      <c r="ESE43" s="44"/>
      <c r="ESF43" s="44"/>
      <c r="ESG43" s="44"/>
      <c r="ESH43" s="44"/>
      <c r="ESI43" s="44"/>
      <c r="ESJ43" s="44"/>
      <c r="ESK43" s="44"/>
      <c r="ESL43" s="44"/>
      <c r="ESM43" s="44"/>
      <c r="ESN43" s="44"/>
      <c r="ESO43" s="44"/>
      <c r="ESP43" s="44"/>
      <c r="ESQ43" s="44"/>
      <c r="ESR43" s="44"/>
      <c r="ESS43" s="44"/>
      <c r="EST43" s="44"/>
      <c r="ESU43" s="44"/>
      <c r="ESV43" s="44"/>
      <c r="ESW43" s="44"/>
      <c r="ESX43" s="44"/>
      <c r="ESY43" s="44"/>
      <c r="ESZ43" s="44"/>
      <c r="ETA43" s="44"/>
      <c r="ETB43" s="44"/>
      <c r="ETC43" s="44"/>
      <c r="ETD43" s="44"/>
      <c r="ETE43" s="44"/>
      <c r="ETF43" s="44"/>
      <c r="ETG43" s="44"/>
      <c r="ETH43" s="44"/>
      <c r="ETI43" s="44"/>
      <c r="ETJ43" s="44"/>
      <c r="ETK43" s="44"/>
      <c r="ETL43" s="44"/>
      <c r="ETM43" s="44"/>
      <c r="ETN43" s="44"/>
      <c r="ETO43" s="44"/>
      <c r="ETP43" s="44"/>
      <c r="ETQ43" s="44"/>
      <c r="ETR43" s="44"/>
      <c r="ETS43" s="44"/>
      <c r="ETT43" s="44"/>
      <c r="ETU43" s="44"/>
      <c r="ETV43" s="44"/>
      <c r="ETW43" s="44"/>
      <c r="ETX43" s="44"/>
      <c r="ETY43" s="44"/>
      <c r="ETZ43" s="44"/>
      <c r="EUA43" s="44"/>
      <c r="EUB43" s="44"/>
      <c r="EUC43" s="44"/>
      <c r="EUD43" s="44"/>
      <c r="EUE43" s="44"/>
      <c r="EUF43" s="44"/>
      <c r="EUG43" s="44"/>
      <c r="EUH43" s="44"/>
      <c r="EUI43" s="44"/>
      <c r="EUJ43" s="44"/>
      <c r="EUK43" s="44"/>
      <c r="EUL43" s="44"/>
      <c r="EUM43" s="44"/>
      <c r="EUN43" s="44"/>
      <c r="EUO43" s="44"/>
      <c r="EUP43" s="44"/>
      <c r="EUQ43" s="44"/>
      <c r="EUR43" s="44"/>
      <c r="EUS43" s="44"/>
      <c r="EUT43" s="44"/>
      <c r="EUU43" s="44"/>
      <c r="EUV43" s="44"/>
      <c r="EUW43" s="44"/>
      <c r="EUX43" s="44"/>
      <c r="EUY43" s="44"/>
      <c r="EUZ43" s="44"/>
      <c r="EVA43" s="44"/>
      <c r="EVB43" s="44"/>
      <c r="EVC43" s="44"/>
      <c r="EVD43" s="44"/>
      <c r="EVE43" s="44"/>
      <c r="EVF43" s="44"/>
      <c r="EVG43" s="44"/>
      <c r="EVH43" s="44"/>
      <c r="EVI43" s="44"/>
      <c r="EVJ43" s="44"/>
      <c r="EVK43" s="44"/>
      <c r="EVL43" s="44"/>
      <c r="EVM43" s="44"/>
      <c r="EVN43" s="44"/>
      <c r="EVO43" s="44"/>
      <c r="EVP43" s="44"/>
      <c r="EVQ43" s="44"/>
      <c r="EVR43" s="44"/>
      <c r="EVS43" s="44"/>
      <c r="EVT43" s="44"/>
      <c r="EVU43" s="44"/>
      <c r="EVV43" s="44"/>
      <c r="EVW43" s="44"/>
      <c r="EVX43" s="44"/>
      <c r="EVY43" s="44"/>
      <c r="EVZ43" s="44"/>
      <c r="EWA43" s="44"/>
      <c r="EWB43" s="44"/>
      <c r="EWC43" s="44"/>
      <c r="EWD43" s="44"/>
      <c r="EWE43" s="44"/>
      <c r="EWF43" s="44"/>
      <c r="EWG43" s="44"/>
      <c r="EWH43" s="44"/>
      <c r="EWI43" s="44"/>
      <c r="EWJ43" s="44"/>
      <c r="EWK43" s="44"/>
      <c r="EWL43" s="44"/>
      <c r="EWM43" s="44"/>
      <c r="EWN43" s="44"/>
      <c r="EWO43" s="44"/>
      <c r="EWP43" s="44"/>
      <c r="EWQ43" s="44"/>
      <c r="EWR43" s="44"/>
      <c r="EWS43" s="44"/>
      <c r="EWT43" s="44"/>
      <c r="EWU43" s="44"/>
      <c r="EWV43" s="44"/>
      <c r="EWW43" s="44"/>
      <c r="EWX43" s="44"/>
      <c r="EWY43" s="44"/>
      <c r="EWZ43" s="44"/>
      <c r="EXA43" s="44"/>
      <c r="EXB43" s="44"/>
      <c r="EXC43" s="44"/>
      <c r="EXD43" s="44"/>
      <c r="EXE43" s="44"/>
      <c r="EXF43" s="44"/>
      <c r="EXG43" s="44"/>
      <c r="EXH43" s="44"/>
      <c r="EXI43" s="44"/>
      <c r="EXJ43" s="44"/>
      <c r="EXK43" s="44"/>
      <c r="EXL43" s="44"/>
      <c r="EXM43" s="44"/>
      <c r="EXN43" s="44"/>
      <c r="EXO43" s="44"/>
      <c r="EXP43" s="44"/>
      <c r="EXQ43" s="44"/>
      <c r="EXR43" s="44"/>
      <c r="EXS43" s="44"/>
      <c r="EXT43" s="44"/>
      <c r="EXU43" s="44"/>
      <c r="EXV43" s="44"/>
      <c r="EXW43" s="44"/>
      <c r="EXX43" s="44"/>
      <c r="EXY43" s="44"/>
      <c r="EXZ43" s="44"/>
      <c r="EYA43" s="44"/>
      <c r="EYB43" s="44"/>
      <c r="EYC43" s="44"/>
      <c r="EYD43" s="44"/>
      <c r="EYE43" s="44"/>
      <c r="EYF43" s="44"/>
      <c r="EYG43" s="44"/>
      <c r="EYH43" s="44"/>
      <c r="EYI43" s="44"/>
      <c r="EYJ43" s="44"/>
      <c r="EYK43" s="44"/>
      <c r="EYL43" s="44"/>
      <c r="EYM43" s="44"/>
      <c r="EYN43" s="44"/>
      <c r="EYO43" s="44"/>
      <c r="EYP43" s="44"/>
      <c r="EYQ43" s="44"/>
      <c r="EYR43" s="44"/>
      <c r="EYS43" s="44"/>
      <c r="EYT43" s="44"/>
      <c r="EYU43" s="44"/>
      <c r="EYV43" s="44"/>
      <c r="EYW43" s="44"/>
      <c r="EYX43" s="44"/>
      <c r="EYY43" s="44"/>
      <c r="EYZ43" s="44"/>
      <c r="EZA43" s="44"/>
      <c r="EZB43" s="44"/>
      <c r="EZC43" s="44"/>
      <c r="EZD43" s="44"/>
      <c r="EZE43" s="44"/>
      <c r="EZF43" s="44"/>
      <c r="EZG43" s="44"/>
      <c r="EZH43" s="44"/>
      <c r="EZI43" s="44"/>
      <c r="EZJ43" s="44"/>
      <c r="EZK43" s="44"/>
      <c r="EZL43" s="44"/>
      <c r="EZM43" s="44"/>
      <c r="EZN43" s="44"/>
      <c r="EZO43" s="44"/>
      <c r="EZP43" s="44"/>
      <c r="EZQ43" s="44"/>
      <c r="EZR43" s="44"/>
      <c r="EZS43" s="44"/>
      <c r="EZT43" s="44"/>
      <c r="EZU43" s="44"/>
      <c r="EZV43" s="44"/>
      <c r="EZW43" s="44"/>
      <c r="EZX43" s="44"/>
      <c r="EZY43" s="44"/>
      <c r="EZZ43" s="44"/>
      <c r="FAA43" s="44"/>
      <c r="FAB43" s="44"/>
      <c r="FAC43" s="44"/>
      <c r="FAD43" s="44"/>
      <c r="FAE43" s="44"/>
      <c r="FAF43" s="44"/>
      <c r="FAG43" s="44"/>
      <c r="FAH43" s="44"/>
      <c r="FAI43" s="44"/>
      <c r="FAJ43" s="44"/>
      <c r="FAK43" s="44"/>
      <c r="FAL43" s="44"/>
      <c r="FAM43" s="44"/>
      <c r="FAN43" s="44"/>
      <c r="FAO43" s="44"/>
      <c r="FAP43" s="44"/>
      <c r="FAQ43" s="44"/>
      <c r="FAR43" s="44"/>
      <c r="FAS43" s="44"/>
      <c r="FAT43" s="44"/>
      <c r="FAU43" s="44"/>
      <c r="FAV43" s="44"/>
      <c r="FAW43" s="44"/>
      <c r="FAX43" s="44"/>
      <c r="FAY43" s="44"/>
      <c r="FAZ43" s="44"/>
      <c r="FBA43" s="44"/>
      <c r="FBB43" s="44"/>
      <c r="FBC43" s="44"/>
      <c r="FBD43" s="44"/>
      <c r="FBE43" s="44"/>
      <c r="FBF43" s="44"/>
      <c r="FBG43" s="44"/>
      <c r="FBH43" s="44"/>
      <c r="FBI43" s="44"/>
      <c r="FBJ43" s="44"/>
      <c r="FBK43" s="44"/>
      <c r="FBL43" s="44"/>
      <c r="FBM43" s="44"/>
      <c r="FBN43" s="44"/>
      <c r="FBO43" s="44"/>
      <c r="FBP43" s="44"/>
      <c r="FBQ43" s="44"/>
      <c r="FBR43" s="44"/>
      <c r="FBS43" s="44"/>
      <c r="FBT43" s="44"/>
      <c r="FBU43" s="44"/>
      <c r="FBV43" s="44"/>
      <c r="FBW43" s="44"/>
      <c r="FBX43" s="44"/>
      <c r="FBY43" s="44"/>
      <c r="FBZ43" s="44"/>
      <c r="FCA43" s="44"/>
      <c r="FCB43" s="44"/>
      <c r="FCC43" s="44"/>
      <c r="FCD43" s="44"/>
      <c r="FCE43" s="44"/>
      <c r="FCF43" s="44"/>
      <c r="FCG43" s="44"/>
      <c r="FCH43" s="44"/>
      <c r="FCI43" s="44"/>
      <c r="FCJ43" s="44"/>
      <c r="FCK43" s="44"/>
      <c r="FCL43" s="44"/>
      <c r="FCM43" s="44"/>
      <c r="FCN43" s="44"/>
      <c r="FCO43" s="44"/>
      <c r="FCP43" s="44"/>
      <c r="FCQ43" s="44"/>
      <c r="FCR43" s="44"/>
      <c r="FCS43" s="44"/>
      <c r="FCT43" s="44"/>
      <c r="FCU43" s="44"/>
      <c r="FCV43" s="44"/>
      <c r="FCW43" s="44"/>
      <c r="FCX43" s="44"/>
      <c r="FCY43" s="44"/>
      <c r="FCZ43" s="44"/>
      <c r="FDA43" s="44"/>
      <c r="FDB43" s="44"/>
      <c r="FDC43" s="44"/>
      <c r="FDD43" s="44"/>
      <c r="FDE43" s="44"/>
      <c r="FDF43" s="44"/>
      <c r="FDG43" s="44"/>
      <c r="FDH43" s="44"/>
      <c r="FDI43" s="44"/>
      <c r="FDJ43" s="44"/>
      <c r="FDK43" s="44"/>
      <c r="FDL43" s="44"/>
      <c r="FDM43" s="44"/>
      <c r="FDN43" s="44"/>
      <c r="FDO43" s="44"/>
      <c r="FDP43" s="44"/>
      <c r="FDQ43" s="44"/>
      <c r="FDR43" s="44"/>
      <c r="FDS43" s="44"/>
      <c r="FDT43" s="44"/>
      <c r="FDU43" s="44"/>
      <c r="FDV43" s="44"/>
      <c r="FDW43" s="44"/>
      <c r="FDX43" s="44"/>
      <c r="FDY43" s="44"/>
      <c r="FDZ43" s="44"/>
      <c r="FEA43" s="44"/>
      <c r="FEB43" s="44"/>
      <c r="FEC43" s="44"/>
      <c r="FED43" s="44"/>
      <c r="FEE43" s="44"/>
      <c r="FEF43" s="44"/>
      <c r="FEG43" s="44"/>
      <c r="FEH43" s="44"/>
      <c r="FEI43" s="44"/>
      <c r="FEJ43" s="44"/>
      <c r="FEK43" s="44"/>
      <c r="FEL43" s="44"/>
      <c r="FEM43" s="44"/>
      <c r="FEN43" s="44"/>
      <c r="FEO43" s="44"/>
      <c r="FEP43" s="44"/>
      <c r="FEQ43" s="44"/>
      <c r="FER43" s="44"/>
      <c r="FES43" s="44"/>
      <c r="FET43" s="44"/>
      <c r="FEU43" s="44"/>
      <c r="FEV43" s="44"/>
      <c r="FEW43" s="44"/>
      <c r="FEX43" s="44"/>
      <c r="FEY43" s="44"/>
      <c r="FEZ43" s="44"/>
      <c r="FFA43" s="44"/>
      <c r="FFB43" s="44"/>
      <c r="FFC43" s="44"/>
      <c r="FFD43" s="44"/>
      <c r="FFE43" s="44"/>
      <c r="FFF43" s="44"/>
      <c r="FFG43" s="44"/>
      <c r="FFH43" s="44"/>
      <c r="FFI43" s="44"/>
      <c r="FFJ43" s="44"/>
      <c r="FFK43" s="44"/>
      <c r="FFL43" s="44"/>
      <c r="FFM43" s="44"/>
      <c r="FFN43" s="44"/>
      <c r="FFO43" s="44"/>
      <c r="FFP43" s="44"/>
      <c r="FFQ43" s="44"/>
      <c r="FFR43" s="44"/>
      <c r="FFS43" s="44"/>
      <c r="FFT43" s="44"/>
      <c r="FFU43" s="44"/>
      <c r="FFV43" s="44"/>
      <c r="FFW43" s="44"/>
      <c r="FFX43" s="44"/>
      <c r="FFY43" s="44"/>
      <c r="FFZ43" s="44"/>
      <c r="FGA43" s="44"/>
      <c r="FGB43" s="44"/>
      <c r="FGC43" s="44"/>
      <c r="FGD43" s="44"/>
      <c r="FGE43" s="44"/>
      <c r="FGF43" s="44"/>
      <c r="FGG43" s="44"/>
      <c r="FGH43" s="44"/>
      <c r="FGI43" s="44"/>
      <c r="FGJ43" s="44"/>
      <c r="FGK43" s="44"/>
      <c r="FGL43" s="44"/>
      <c r="FGM43" s="44"/>
      <c r="FGN43" s="44"/>
      <c r="FGO43" s="44"/>
      <c r="FGP43" s="44"/>
      <c r="FGQ43" s="44"/>
      <c r="FGR43" s="44"/>
      <c r="FGS43" s="44"/>
      <c r="FGT43" s="44"/>
      <c r="FGU43" s="44"/>
      <c r="FGV43" s="44"/>
      <c r="FGW43" s="44"/>
      <c r="FGX43" s="44"/>
      <c r="FGY43" s="44"/>
      <c r="FGZ43" s="44"/>
      <c r="FHA43" s="44"/>
      <c r="FHB43" s="44"/>
      <c r="FHC43" s="44"/>
      <c r="FHD43" s="44"/>
      <c r="FHE43" s="44"/>
      <c r="FHF43" s="44"/>
      <c r="FHG43" s="44"/>
      <c r="FHH43" s="44"/>
      <c r="FHI43" s="44"/>
      <c r="FHJ43" s="44"/>
      <c r="FHK43" s="44"/>
      <c r="FHL43" s="44"/>
      <c r="FHM43" s="44"/>
      <c r="FHN43" s="44"/>
      <c r="FHO43" s="44"/>
      <c r="FHP43" s="44"/>
      <c r="FHQ43" s="44"/>
      <c r="FHR43" s="44"/>
      <c r="FHS43" s="44"/>
      <c r="FHT43" s="44"/>
      <c r="FHU43" s="44"/>
      <c r="FHV43" s="44"/>
      <c r="FHW43" s="44"/>
      <c r="FHX43" s="44"/>
      <c r="FHY43" s="44"/>
      <c r="FHZ43" s="44"/>
      <c r="FIA43" s="44"/>
      <c r="FIB43" s="44"/>
      <c r="FIC43" s="44"/>
      <c r="FID43" s="44"/>
      <c r="FIE43" s="44"/>
      <c r="FIF43" s="44"/>
      <c r="FIG43" s="44"/>
      <c r="FIH43" s="44"/>
      <c r="FII43" s="44"/>
      <c r="FIJ43" s="44"/>
      <c r="FIK43" s="44"/>
      <c r="FIL43" s="44"/>
      <c r="FIM43" s="44"/>
      <c r="FIN43" s="44"/>
      <c r="FIO43" s="44"/>
      <c r="FIP43" s="44"/>
      <c r="FIQ43" s="44"/>
      <c r="FIR43" s="44"/>
      <c r="FIS43" s="44"/>
      <c r="FIT43" s="44"/>
      <c r="FIU43" s="44"/>
      <c r="FIV43" s="44"/>
      <c r="FIW43" s="44"/>
      <c r="FIX43" s="44"/>
      <c r="FIY43" s="44"/>
      <c r="FIZ43" s="44"/>
      <c r="FJA43" s="44"/>
      <c r="FJB43" s="44"/>
      <c r="FJC43" s="44"/>
      <c r="FJD43" s="44"/>
      <c r="FJE43" s="44"/>
      <c r="FJF43" s="44"/>
      <c r="FJG43" s="44"/>
      <c r="FJH43" s="44"/>
      <c r="FJI43" s="44"/>
      <c r="FJJ43" s="44"/>
      <c r="FJK43" s="44"/>
      <c r="FJL43" s="44"/>
      <c r="FJM43" s="44"/>
      <c r="FJN43" s="44"/>
      <c r="FJO43" s="44"/>
      <c r="FJP43" s="44"/>
      <c r="FJQ43" s="44"/>
      <c r="FJR43" s="44"/>
      <c r="FJS43" s="44"/>
      <c r="FJT43" s="44"/>
      <c r="FJU43" s="44"/>
      <c r="FJV43" s="44"/>
      <c r="FJW43" s="44"/>
      <c r="FJX43" s="44"/>
      <c r="FJY43" s="44"/>
      <c r="FJZ43" s="44"/>
      <c r="FKA43" s="44"/>
      <c r="FKB43" s="44"/>
      <c r="FKC43" s="44"/>
      <c r="FKD43" s="44"/>
      <c r="FKE43" s="44"/>
      <c r="FKF43" s="44"/>
      <c r="FKG43" s="44"/>
      <c r="FKH43" s="44"/>
      <c r="FKI43" s="44"/>
      <c r="FKJ43" s="44"/>
      <c r="FKK43" s="44"/>
      <c r="FKL43" s="44"/>
      <c r="FKM43" s="44"/>
      <c r="FKN43" s="44"/>
      <c r="FKO43" s="44"/>
      <c r="FKP43" s="44"/>
      <c r="FKQ43" s="44"/>
    </row>
    <row r="44" spans="1:4359" s="38" customFormat="1" ht="26.25" customHeight="1" x14ac:dyDescent="0.25">
      <c r="A44" s="732"/>
      <c r="B44" s="787"/>
      <c r="C44" s="790" t="s">
        <v>217</v>
      </c>
      <c r="D44" s="791" t="s">
        <v>144</v>
      </c>
      <c r="E44" s="791"/>
      <c r="F44" s="332" t="s">
        <v>22</v>
      </c>
      <c r="G44" s="224"/>
      <c r="H44" s="224"/>
      <c r="I44" s="224"/>
      <c r="J44" s="224"/>
      <c r="K44" s="224"/>
      <c r="L44" s="224"/>
      <c r="M44" s="224"/>
      <c r="N44" s="224"/>
      <c r="O44" s="224">
        <v>0.05</v>
      </c>
      <c r="P44" s="224">
        <v>0.15</v>
      </c>
      <c r="Q44" s="224">
        <v>0.4</v>
      </c>
      <c r="R44" s="224">
        <v>0.4</v>
      </c>
      <c r="S44" s="427">
        <f t="shared" si="6"/>
        <v>1</v>
      </c>
      <c r="T44" s="802"/>
      <c r="U44" s="744">
        <f>1.75%</f>
        <v>1.7500000000000002E-2</v>
      </c>
      <c r="V44" s="799" t="s">
        <v>320</v>
      </c>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4"/>
      <c r="JL44" s="44"/>
      <c r="JM44" s="44"/>
      <c r="JN44" s="44"/>
      <c r="JO44" s="44"/>
      <c r="JP44" s="44"/>
      <c r="JQ44" s="44"/>
      <c r="JR44" s="44"/>
      <c r="JS44" s="44"/>
      <c r="JT44" s="44"/>
      <c r="JU44" s="44"/>
      <c r="JV44" s="44"/>
      <c r="JW44" s="44"/>
      <c r="JX44" s="44"/>
      <c r="JY44" s="44"/>
      <c r="JZ44" s="44"/>
      <c r="KA44" s="44"/>
      <c r="KB44" s="44"/>
      <c r="KC44" s="44"/>
      <c r="KD44" s="44"/>
      <c r="KE44" s="44"/>
      <c r="KF44" s="44"/>
      <c r="KG44" s="44"/>
      <c r="KH44" s="44"/>
      <c r="KI44" s="44"/>
      <c r="KJ44" s="44"/>
      <c r="KK44" s="44"/>
      <c r="KL44" s="44"/>
      <c r="KM44" s="44"/>
      <c r="KN44" s="44"/>
      <c r="KO44" s="44"/>
      <c r="KP44" s="44"/>
      <c r="KQ44" s="44"/>
      <c r="KR44" s="44"/>
      <c r="KS44" s="44"/>
      <c r="KT44" s="44"/>
      <c r="KU44" s="44"/>
      <c r="KV44" s="44"/>
      <c r="KW44" s="44"/>
      <c r="KX44" s="44"/>
      <c r="KY44" s="44"/>
      <c r="KZ44" s="44"/>
      <c r="LA44" s="44"/>
      <c r="LB44" s="44"/>
      <c r="LC44" s="44"/>
      <c r="LD44" s="44"/>
      <c r="LE44" s="44"/>
      <c r="LF44" s="44"/>
      <c r="LG44" s="44"/>
      <c r="LH44" s="44"/>
      <c r="LI44" s="44"/>
      <c r="LJ44" s="44"/>
      <c r="LK44" s="44"/>
      <c r="LL44" s="44"/>
      <c r="LM44" s="44"/>
      <c r="LN44" s="44"/>
      <c r="LO44" s="44"/>
      <c r="LP44" s="44"/>
      <c r="LQ44" s="44"/>
      <c r="LR44" s="44"/>
      <c r="LS44" s="44"/>
      <c r="LT44" s="44"/>
      <c r="LU44" s="44"/>
      <c r="LV44" s="44"/>
      <c r="LW44" s="44"/>
      <c r="LX44" s="44"/>
      <c r="LY44" s="44"/>
      <c r="LZ44" s="44"/>
      <c r="MA44" s="44"/>
      <c r="MB44" s="44"/>
      <c r="MC44" s="44"/>
      <c r="MD44" s="44"/>
      <c r="ME44" s="44"/>
      <c r="MF44" s="44"/>
      <c r="MG44" s="44"/>
      <c r="MH44" s="44"/>
      <c r="MI44" s="44"/>
      <c r="MJ44" s="44"/>
      <c r="MK44" s="44"/>
      <c r="ML44" s="44"/>
      <c r="MM44" s="44"/>
      <c r="MN44" s="44"/>
      <c r="MO44" s="44"/>
      <c r="MP44" s="44"/>
      <c r="MQ44" s="44"/>
      <c r="MR44" s="44"/>
      <c r="MS44" s="44"/>
      <c r="MT44" s="44"/>
      <c r="MU44" s="44"/>
      <c r="MV44" s="44"/>
      <c r="MW44" s="44"/>
      <c r="MX44" s="44"/>
      <c r="MY44" s="44"/>
      <c r="MZ44" s="44"/>
      <c r="NA44" s="44"/>
      <c r="NB44" s="44"/>
      <c r="NC44" s="44"/>
      <c r="ND44" s="44"/>
      <c r="NE44" s="44"/>
      <c r="NF44" s="44"/>
      <c r="NG44" s="44"/>
      <c r="NH44" s="44"/>
      <c r="NI44" s="44"/>
      <c r="NJ44" s="44"/>
      <c r="NK44" s="44"/>
      <c r="NL44" s="44"/>
      <c r="NM44" s="44"/>
      <c r="NN44" s="44"/>
      <c r="NO44" s="44"/>
      <c r="NP44" s="44"/>
      <c r="NQ44" s="44"/>
      <c r="NR44" s="44"/>
      <c r="NS44" s="44"/>
      <c r="NT44" s="44"/>
      <c r="NU44" s="44"/>
      <c r="NV44" s="44"/>
      <c r="NW44" s="44"/>
      <c r="NX44" s="44"/>
      <c r="NY44" s="44"/>
      <c r="NZ44" s="44"/>
      <c r="OA44" s="44"/>
      <c r="OB44" s="44"/>
      <c r="OC44" s="44"/>
      <c r="OD44" s="44"/>
      <c r="OE44" s="44"/>
      <c r="OF44" s="44"/>
      <c r="OG44" s="44"/>
      <c r="OH44" s="44"/>
      <c r="OI44" s="44"/>
      <c r="OJ44" s="44"/>
      <c r="OK44" s="44"/>
      <c r="OL44" s="44"/>
      <c r="OM44" s="44"/>
      <c r="ON44" s="44"/>
      <c r="OO44" s="44"/>
      <c r="OP44" s="44"/>
      <c r="OQ44" s="44"/>
      <c r="OR44" s="44"/>
      <c r="OS44" s="44"/>
      <c r="OT44" s="44"/>
      <c r="OU44" s="44"/>
      <c r="OV44" s="44"/>
      <c r="OW44" s="44"/>
      <c r="OX44" s="44"/>
      <c r="OY44" s="44"/>
      <c r="OZ44" s="44"/>
      <c r="PA44" s="44"/>
      <c r="PB44" s="44"/>
      <c r="PC44" s="44"/>
      <c r="PD44" s="44"/>
      <c r="PE44" s="44"/>
      <c r="PF44" s="44"/>
      <c r="PG44" s="44"/>
      <c r="PH44" s="44"/>
      <c r="PI44" s="44"/>
      <c r="PJ44" s="44"/>
      <c r="PK44" s="44"/>
      <c r="PL44" s="44"/>
      <c r="PM44" s="44"/>
      <c r="PN44" s="44"/>
      <c r="PO44" s="44"/>
      <c r="PP44" s="44"/>
      <c r="PQ44" s="44"/>
      <c r="PR44" s="44"/>
      <c r="PS44" s="44"/>
      <c r="PT44" s="44"/>
      <c r="PU44" s="44"/>
      <c r="PV44" s="44"/>
      <c r="PW44" s="44"/>
      <c r="PX44" s="44"/>
      <c r="PY44" s="44"/>
      <c r="PZ44" s="44"/>
      <c r="QA44" s="44"/>
      <c r="QB44" s="44"/>
      <c r="QC44" s="44"/>
      <c r="QD44" s="44"/>
      <c r="QE44" s="44"/>
      <c r="QF44" s="44"/>
      <c r="QG44" s="44"/>
      <c r="QH44" s="44"/>
      <c r="QI44" s="44"/>
      <c r="QJ44" s="44"/>
      <c r="QK44" s="44"/>
      <c r="QL44" s="44"/>
      <c r="QM44" s="44"/>
      <c r="QN44" s="44"/>
      <c r="QO44" s="44"/>
      <c r="QP44" s="44"/>
      <c r="QQ44" s="44"/>
      <c r="QR44" s="44"/>
      <c r="QS44" s="44"/>
      <c r="QT44" s="44"/>
      <c r="QU44" s="44"/>
      <c r="QV44" s="44"/>
      <c r="QW44" s="44"/>
      <c r="QX44" s="44"/>
      <c r="QY44" s="44"/>
      <c r="QZ44" s="44"/>
      <c r="RA44" s="44"/>
      <c r="RB44" s="44"/>
      <c r="RC44" s="44"/>
      <c r="RD44" s="44"/>
      <c r="RE44" s="44"/>
      <c r="RF44" s="44"/>
      <c r="RG44" s="44"/>
      <c r="RH44" s="44"/>
      <c r="RI44" s="44"/>
      <c r="RJ44" s="44"/>
      <c r="RK44" s="44"/>
      <c r="RL44" s="44"/>
      <c r="RM44" s="44"/>
      <c r="RN44" s="44"/>
      <c r="RO44" s="44"/>
      <c r="RP44" s="44"/>
      <c r="RQ44" s="44"/>
      <c r="RR44" s="44"/>
      <c r="RS44" s="44"/>
      <c r="RT44" s="44"/>
      <c r="RU44" s="44"/>
      <c r="RV44" s="44"/>
      <c r="RW44" s="44"/>
      <c r="RX44" s="44"/>
      <c r="RY44" s="44"/>
      <c r="RZ44" s="44"/>
      <c r="SA44" s="44"/>
      <c r="SB44" s="44"/>
      <c r="SC44" s="44"/>
      <c r="SD44" s="44"/>
      <c r="SE44" s="44"/>
      <c r="SF44" s="44"/>
      <c r="SG44" s="44"/>
      <c r="SH44" s="44"/>
      <c r="SI44" s="44"/>
      <c r="SJ44" s="44"/>
      <c r="SK44" s="44"/>
      <c r="SL44" s="44"/>
      <c r="SM44" s="44"/>
      <c r="SN44" s="44"/>
      <c r="SO44" s="44"/>
      <c r="SP44" s="44"/>
      <c r="SQ44" s="44"/>
      <c r="SR44" s="44"/>
      <c r="SS44" s="44"/>
      <c r="ST44" s="44"/>
      <c r="SU44" s="44"/>
      <c r="SV44" s="44"/>
      <c r="SW44" s="44"/>
      <c r="SX44" s="44"/>
      <c r="SY44" s="44"/>
      <c r="SZ44" s="44"/>
      <c r="TA44" s="44"/>
      <c r="TB44" s="44"/>
      <c r="TC44" s="44"/>
      <c r="TD44" s="44"/>
      <c r="TE44" s="44"/>
      <c r="TF44" s="44"/>
      <c r="TG44" s="44"/>
      <c r="TH44" s="44"/>
      <c r="TI44" s="44"/>
      <c r="TJ44" s="44"/>
      <c r="TK44" s="44"/>
      <c r="TL44" s="44"/>
      <c r="TM44" s="44"/>
      <c r="TN44" s="44"/>
      <c r="TO44" s="44"/>
      <c r="TP44" s="44"/>
      <c r="TQ44" s="44"/>
      <c r="TR44" s="44"/>
      <c r="TS44" s="44"/>
      <c r="TT44" s="44"/>
      <c r="TU44" s="44"/>
      <c r="TV44" s="44"/>
      <c r="TW44" s="44"/>
      <c r="TX44" s="44"/>
      <c r="TY44" s="44"/>
      <c r="TZ44" s="44"/>
      <c r="UA44" s="44"/>
      <c r="UB44" s="44"/>
      <c r="UC44" s="44"/>
      <c r="UD44" s="44"/>
      <c r="UE44" s="44"/>
      <c r="UF44" s="44"/>
      <c r="UG44" s="44"/>
      <c r="UH44" s="44"/>
      <c r="UI44" s="44"/>
      <c r="UJ44" s="44"/>
      <c r="UK44" s="44"/>
      <c r="UL44" s="44"/>
      <c r="UM44" s="44"/>
      <c r="UN44" s="44"/>
      <c r="UO44" s="44"/>
      <c r="UP44" s="44"/>
      <c r="UQ44" s="44"/>
      <c r="UR44" s="44"/>
      <c r="US44" s="44"/>
      <c r="UT44" s="44"/>
      <c r="UU44" s="44"/>
      <c r="UV44" s="44"/>
      <c r="UW44" s="44"/>
      <c r="UX44" s="44"/>
      <c r="UY44" s="44"/>
      <c r="UZ44" s="44"/>
      <c r="VA44" s="44"/>
      <c r="VB44" s="44"/>
      <c r="VC44" s="44"/>
      <c r="VD44" s="44"/>
      <c r="VE44" s="44"/>
      <c r="VF44" s="44"/>
      <c r="VG44" s="44"/>
      <c r="VH44" s="44"/>
      <c r="VI44" s="44"/>
      <c r="VJ44" s="44"/>
      <c r="VK44" s="44"/>
      <c r="VL44" s="44"/>
      <c r="VM44" s="44"/>
      <c r="VN44" s="44"/>
      <c r="VO44" s="44"/>
      <c r="VP44" s="44"/>
      <c r="VQ44" s="44"/>
      <c r="VR44" s="44"/>
      <c r="VS44" s="44"/>
      <c r="VT44" s="44"/>
      <c r="VU44" s="44"/>
      <c r="VV44" s="44"/>
      <c r="VW44" s="44"/>
      <c r="VX44" s="44"/>
      <c r="VY44" s="44"/>
      <c r="VZ44" s="44"/>
      <c r="WA44" s="44"/>
      <c r="WB44" s="44"/>
      <c r="WC44" s="44"/>
      <c r="WD44" s="44"/>
      <c r="WE44" s="44"/>
      <c r="WF44" s="44"/>
      <c r="WG44" s="44"/>
      <c r="WH44" s="44"/>
      <c r="WI44" s="44"/>
      <c r="WJ44" s="44"/>
      <c r="WK44" s="44"/>
      <c r="WL44" s="44"/>
      <c r="WM44" s="44"/>
      <c r="WN44" s="44"/>
      <c r="WO44" s="44"/>
      <c r="WP44" s="44"/>
      <c r="WQ44" s="44"/>
      <c r="WR44" s="44"/>
      <c r="WS44" s="44"/>
      <c r="WT44" s="44"/>
      <c r="WU44" s="44"/>
      <c r="WV44" s="44"/>
      <c r="WW44" s="44"/>
      <c r="WX44" s="44"/>
      <c r="WY44" s="44"/>
      <c r="WZ44" s="44"/>
      <c r="XA44" s="44"/>
      <c r="XB44" s="44"/>
      <c r="XC44" s="44"/>
      <c r="XD44" s="44"/>
      <c r="XE44" s="44"/>
      <c r="XF44" s="44"/>
      <c r="XG44" s="44"/>
      <c r="XH44" s="44"/>
      <c r="XI44" s="44"/>
      <c r="XJ44" s="44"/>
      <c r="XK44" s="44"/>
      <c r="XL44" s="44"/>
      <c r="XM44" s="44"/>
      <c r="XN44" s="44"/>
      <c r="XO44" s="44"/>
      <c r="XP44" s="44"/>
      <c r="XQ44" s="44"/>
      <c r="XR44" s="44"/>
      <c r="XS44" s="44"/>
      <c r="XT44" s="44"/>
      <c r="XU44" s="44"/>
      <c r="XV44" s="44"/>
      <c r="XW44" s="44"/>
      <c r="XX44" s="44"/>
      <c r="XY44" s="44"/>
      <c r="XZ44" s="44"/>
      <c r="YA44" s="44"/>
      <c r="YB44" s="44"/>
      <c r="YC44" s="44"/>
      <c r="YD44" s="44"/>
      <c r="YE44" s="44"/>
      <c r="YF44" s="44"/>
      <c r="YG44" s="44"/>
      <c r="YH44" s="44"/>
      <c r="YI44" s="44"/>
      <c r="YJ44" s="44"/>
      <c r="YK44" s="44"/>
      <c r="YL44" s="44"/>
      <c r="YM44" s="44"/>
      <c r="YN44" s="44"/>
      <c r="YO44" s="44"/>
      <c r="YP44" s="44"/>
      <c r="YQ44" s="44"/>
      <c r="YR44" s="44"/>
      <c r="YS44" s="44"/>
      <c r="YT44" s="44"/>
      <c r="YU44" s="44"/>
      <c r="YV44" s="44"/>
      <c r="YW44" s="44"/>
      <c r="YX44" s="44"/>
      <c r="YY44" s="44"/>
      <c r="YZ44" s="44"/>
      <c r="ZA44" s="44"/>
      <c r="ZB44" s="44"/>
      <c r="ZC44" s="44"/>
      <c r="ZD44" s="44"/>
      <c r="ZE44" s="44"/>
      <c r="ZF44" s="44"/>
      <c r="ZG44" s="44"/>
      <c r="ZH44" s="44"/>
      <c r="ZI44" s="44"/>
      <c r="ZJ44" s="44"/>
      <c r="ZK44" s="44"/>
      <c r="ZL44" s="44"/>
      <c r="ZM44" s="44"/>
      <c r="ZN44" s="44"/>
      <c r="ZO44" s="44"/>
      <c r="ZP44" s="44"/>
      <c r="ZQ44" s="44"/>
      <c r="ZR44" s="44"/>
      <c r="ZS44" s="44"/>
      <c r="ZT44" s="44"/>
      <c r="ZU44" s="44"/>
      <c r="ZV44" s="44"/>
      <c r="ZW44" s="44"/>
      <c r="ZX44" s="44"/>
      <c r="ZY44" s="44"/>
      <c r="ZZ44" s="44"/>
      <c r="AAA44" s="44"/>
      <c r="AAB44" s="44"/>
      <c r="AAC44" s="44"/>
      <c r="AAD44" s="44"/>
      <c r="AAE44" s="44"/>
      <c r="AAF44" s="44"/>
      <c r="AAG44" s="44"/>
      <c r="AAH44" s="44"/>
      <c r="AAI44" s="44"/>
      <c r="AAJ44" s="44"/>
      <c r="AAK44" s="44"/>
      <c r="AAL44" s="44"/>
      <c r="AAM44" s="44"/>
      <c r="AAN44" s="44"/>
      <c r="AAO44" s="44"/>
      <c r="AAP44" s="44"/>
      <c r="AAQ44" s="44"/>
      <c r="AAR44" s="44"/>
      <c r="AAS44" s="44"/>
      <c r="AAT44" s="44"/>
      <c r="AAU44" s="44"/>
      <c r="AAV44" s="44"/>
      <c r="AAW44" s="44"/>
      <c r="AAX44" s="44"/>
      <c r="AAY44" s="44"/>
      <c r="AAZ44" s="44"/>
      <c r="ABA44" s="44"/>
      <c r="ABB44" s="44"/>
      <c r="ABC44" s="44"/>
      <c r="ABD44" s="44"/>
      <c r="ABE44" s="44"/>
      <c r="ABF44" s="44"/>
      <c r="ABG44" s="44"/>
      <c r="ABH44" s="44"/>
      <c r="ABI44" s="44"/>
      <c r="ABJ44" s="44"/>
      <c r="ABK44" s="44"/>
      <c r="ABL44" s="44"/>
      <c r="ABM44" s="44"/>
      <c r="ABN44" s="44"/>
      <c r="ABO44" s="44"/>
      <c r="ABP44" s="44"/>
      <c r="ABQ44" s="44"/>
      <c r="ABR44" s="44"/>
      <c r="ABS44" s="44"/>
      <c r="ABT44" s="44"/>
      <c r="ABU44" s="44"/>
      <c r="ABV44" s="44"/>
      <c r="ABW44" s="44"/>
      <c r="ABX44" s="44"/>
      <c r="ABY44" s="44"/>
      <c r="ABZ44" s="44"/>
      <c r="ACA44" s="44"/>
      <c r="ACB44" s="44"/>
      <c r="ACC44" s="44"/>
      <c r="ACD44" s="44"/>
      <c r="ACE44" s="44"/>
      <c r="ACF44" s="44"/>
      <c r="ACG44" s="44"/>
      <c r="ACH44" s="44"/>
      <c r="ACI44" s="44"/>
      <c r="ACJ44" s="44"/>
      <c r="ACK44" s="44"/>
      <c r="ACL44" s="44"/>
      <c r="ACM44" s="44"/>
      <c r="ACN44" s="44"/>
      <c r="ACO44" s="44"/>
      <c r="ACP44" s="44"/>
      <c r="ACQ44" s="44"/>
      <c r="ACR44" s="44"/>
      <c r="ACS44" s="44"/>
      <c r="ACT44" s="44"/>
      <c r="ACU44" s="44"/>
      <c r="ACV44" s="44"/>
      <c r="ACW44" s="44"/>
      <c r="ACX44" s="44"/>
      <c r="ACY44" s="44"/>
      <c r="ACZ44" s="44"/>
      <c r="ADA44" s="44"/>
      <c r="ADB44" s="44"/>
      <c r="ADC44" s="44"/>
      <c r="ADD44" s="44"/>
      <c r="ADE44" s="44"/>
      <c r="ADF44" s="44"/>
      <c r="ADG44" s="44"/>
      <c r="ADH44" s="44"/>
      <c r="ADI44" s="44"/>
      <c r="ADJ44" s="44"/>
      <c r="ADK44" s="44"/>
      <c r="ADL44" s="44"/>
      <c r="ADM44" s="44"/>
      <c r="ADN44" s="44"/>
      <c r="ADO44" s="44"/>
      <c r="ADP44" s="44"/>
      <c r="ADQ44" s="44"/>
      <c r="ADR44" s="44"/>
      <c r="ADS44" s="44"/>
      <c r="ADT44" s="44"/>
      <c r="ADU44" s="44"/>
      <c r="ADV44" s="44"/>
      <c r="ADW44" s="44"/>
      <c r="ADX44" s="44"/>
      <c r="ADY44" s="44"/>
      <c r="ADZ44" s="44"/>
      <c r="AEA44" s="44"/>
      <c r="AEB44" s="44"/>
      <c r="AEC44" s="44"/>
      <c r="AED44" s="44"/>
      <c r="AEE44" s="44"/>
      <c r="AEF44" s="44"/>
      <c r="AEG44" s="44"/>
      <c r="AEH44" s="44"/>
      <c r="AEI44" s="44"/>
      <c r="AEJ44" s="44"/>
      <c r="AEK44" s="44"/>
      <c r="AEL44" s="44"/>
      <c r="AEM44" s="44"/>
      <c r="AEN44" s="44"/>
      <c r="AEO44" s="44"/>
      <c r="AEP44" s="44"/>
      <c r="AEQ44" s="44"/>
      <c r="AER44" s="44"/>
      <c r="AES44" s="44"/>
      <c r="AET44" s="44"/>
      <c r="AEU44" s="44"/>
      <c r="AEV44" s="44"/>
      <c r="AEW44" s="44"/>
      <c r="AEX44" s="44"/>
      <c r="AEY44" s="44"/>
      <c r="AEZ44" s="44"/>
      <c r="AFA44" s="44"/>
      <c r="AFB44" s="44"/>
      <c r="AFC44" s="44"/>
      <c r="AFD44" s="44"/>
      <c r="AFE44" s="44"/>
      <c r="AFF44" s="44"/>
      <c r="AFG44" s="44"/>
      <c r="AFH44" s="44"/>
      <c r="AFI44" s="44"/>
      <c r="AFJ44" s="44"/>
      <c r="AFK44" s="44"/>
      <c r="AFL44" s="44"/>
      <c r="AFM44" s="44"/>
      <c r="AFN44" s="44"/>
      <c r="AFO44" s="44"/>
      <c r="AFP44" s="44"/>
      <c r="AFQ44" s="44"/>
      <c r="AFR44" s="44"/>
      <c r="AFS44" s="44"/>
      <c r="AFT44" s="44"/>
      <c r="AFU44" s="44"/>
      <c r="AFV44" s="44"/>
      <c r="AFW44" s="44"/>
      <c r="AFX44" s="44"/>
      <c r="AFY44" s="44"/>
      <c r="AFZ44" s="44"/>
      <c r="AGA44" s="44"/>
      <c r="AGB44" s="44"/>
      <c r="AGC44" s="44"/>
      <c r="AGD44" s="44"/>
      <c r="AGE44" s="44"/>
      <c r="AGF44" s="44"/>
      <c r="AGG44" s="44"/>
      <c r="AGH44" s="44"/>
      <c r="AGI44" s="44"/>
      <c r="AGJ44" s="44"/>
      <c r="AGK44" s="44"/>
      <c r="AGL44" s="44"/>
      <c r="AGM44" s="44"/>
      <c r="AGN44" s="44"/>
      <c r="AGO44" s="44"/>
      <c r="AGP44" s="44"/>
      <c r="AGQ44" s="44"/>
      <c r="AGR44" s="44"/>
      <c r="AGS44" s="44"/>
      <c r="AGT44" s="44"/>
      <c r="AGU44" s="44"/>
      <c r="AGV44" s="44"/>
      <c r="AGW44" s="44"/>
      <c r="AGX44" s="44"/>
      <c r="AGY44" s="44"/>
      <c r="AGZ44" s="44"/>
      <c r="AHA44" s="44"/>
      <c r="AHB44" s="44"/>
      <c r="AHC44" s="44"/>
      <c r="AHD44" s="44"/>
      <c r="AHE44" s="44"/>
      <c r="AHF44" s="44"/>
      <c r="AHG44" s="44"/>
      <c r="AHH44" s="44"/>
      <c r="AHI44" s="44"/>
      <c r="AHJ44" s="44"/>
      <c r="AHK44" s="44"/>
      <c r="AHL44" s="44"/>
      <c r="AHM44" s="44"/>
      <c r="AHN44" s="44"/>
      <c r="AHO44" s="44"/>
      <c r="AHP44" s="44"/>
      <c r="AHQ44" s="44"/>
      <c r="AHR44" s="44"/>
      <c r="AHS44" s="44"/>
      <c r="AHT44" s="44"/>
      <c r="AHU44" s="44"/>
      <c r="AHV44" s="44"/>
      <c r="AHW44" s="44"/>
      <c r="AHX44" s="44"/>
      <c r="AHY44" s="44"/>
      <c r="AHZ44" s="44"/>
      <c r="AIA44" s="44"/>
      <c r="AIB44" s="44"/>
      <c r="AIC44" s="44"/>
      <c r="AID44" s="44"/>
      <c r="AIE44" s="44"/>
      <c r="AIF44" s="44"/>
      <c r="AIG44" s="44"/>
      <c r="AIH44" s="44"/>
      <c r="AII44" s="44"/>
      <c r="AIJ44" s="44"/>
      <c r="AIK44" s="44"/>
      <c r="AIL44" s="44"/>
      <c r="AIM44" s="44"/>
      <c r="AIN44" s="44"/>
      <c r="AIO44" s="44"/>
      <c r="AIP44" s="44"/>
      <c r="AIQ44" s="44"/>
      <c r="AIR44" s="44"/>
      <c r="AIS44" s="44"/>
      <c r="AIT44" s="44"/>
      <c r="AIU44" s="44"/>
      <c r="AIV44" s="44"/>
      <c r="AIW44" s="44"/>
      <c r="AIX44" s="44"/>
      <c r="AIY44" s="44"/>
      <c r="AIZ44" s="44"/>
      <c r="AJA44" s="44"/>
      <c r="AJB44" s="44"/>
      <c r="AJC44" s="44"/>
      <c r="AJD44" s="44"/>
      <c r="AJE44" s="44"/>
      <c r="AJF44" s="44"/>
      <c r="AJG44" s="44"/>
      <c r="AJH44" s="44"/>
      <c r="AJI44" s="44"/>
      <c r="AJJ44" s="44"/>
      <c r="AJK44" s="44"/>
      <c r="AJL44" s="44"/>
      <c r="AJM44" s="44"/>
      <c r="AJN44" s="44"/>
      <c r="AJO44" s="44"/>
      <c r="AJP44" s="44"/>
      <c r="AJQ44" s="44"/>
      <c r="AJR44" s="44"/>
      <c r="AJS44" s="44"/>
      <c r="AJT44" s="44"/>
      <c r="AJU44" s="44"/>
      <c r="AJV44" s="44"/>
      <c r="AJW44" s="44"/>
      <c r="AJX44" s="44"/>
      <c r="AJY44" s="44"/>
      <c r="AJZ44" s="44"/>
      <c r="AKA44" s="44"/>
      <c r="AKB44" s="44"/>
      <c r="AKC44" s="44"/>
      <c r="AKD44" s="44"/>
      <c r="AKE44" s="44"/>
      <c r="AKF44" s="44"/>
      <c r="AKG44" s="44"/>
      <c r="AKH44" s="44"/>
      <c r="AKI44" s="44"/>
      <c r="AKJ44" s="44"/>
      <c r="AKK44" s="44"/>
      <c r="AKL44" s="44"/>
      <c r="AKM44" s="44"/>
      <c r="AKN44" s="44"/>
      <c r="AKO44" s="44"/>
      <c r="AKP44" s="44"/>
      <c r="AKQ44" s="44"/>
      <c r="AKR44" s="44"/>
      <c r="AKS44" s="44"/>
      <c r="AKT44" s="44"/>
      <c r="AKU44" s="44"/>
      <c r="AKV44" s="44"/>
      <c r="AKW44" s="44"/>
      <c r="AKX44" s="44"/>
      <c r="AKY44" s="44"/>
      <c r="AKZ44" s="44"/>
      <c r="ALA44" s="44"/>
      <c r="ALB44" s="44"/>
      <c r="ALC44" s="44"/>
      <c r="ALD44" s="44"/>
      <c r="ALE44" s="44"/>
      <c r="ALF44" s="44"/>
      <c r="ALG44" s="44"/>
      <c r="ALH44" s="44"/>
      <c r="ALI44" s="44"/>
      <c r="ALJ44" s="44"/>
      <c r="ALK44" s="44"/>
      <c r="ALL44" s="44"/>
      <c r="ALM44" s="44"/>
      <c r="ALN44" s="44"/>
      <c r="ALO44" s="44"/>
      <c r="ALP44" s="44"/>
      <c r="ALQ44" s="44"/>
      <c r="ALR44" s="44"/>
      <c r="ALS44" s="44"/>
      <c r="ALT44" s="44"/>
      <c r="ALU44" s="44"/>
      <c r="ALV44" s="44"/>
      <c r="ALW44" s="44"/>
      <c r="ALX44" s="44"/>
      <c r="ALY44" s="44"/>
      <c r="ALZ44" s="44"/>
      <c r="AMA44" s="44"/>
      <c r="AMB44" s="44"/>
      <c r="AMC44" s="44"/>
      <c r="AMD44" s="44"/>
      <c r="AME44" s="44"/>
      <c r="AMF44" s="44"/>
      <c r="AMG44" s="44"/>
      <c r="AMH44" s="44"/>
      <c r="AMI44" s="44"/>
      <c r="AMJ44" s="44"/>
      <c r="AMK44" s="44"/>
      <c r="AML44" s="44"/>
      <c r="AMM44" s="44"/>
      <c r="AMN44" s="44"/>
      <c r="AMO44" s="44"/>
      <c r="AMP44" s="44"/>
      <c r="AMQ44" s="44"/>
      <c r="AMR44" s="44"/>
      <c r="AMS44" s="44"/>
      <c r="AMT44" s="44"/>
      <c r="AMU44" s="44"/>
      <c r="AMV44" s="44"/>
      <c r="AMW44" s="44"/>
      <c r="AMX44" s="44"/>
      <c r="AMY44" s="44"/>
      <c r="AMZ44" s="44"/>
      <c r="ANA44" s="44"/>
      <c r="ANB44" s="44"/>
      <c r="ANC44" s="44"/>
      <c r="AND44" s="44"/>
      <c r="ANE44" s="44"/>
      <c r="ANF44" s="44"/>
      <c r="ANG44" s="44"/>
      <c r="ANH44" s="44"/>
      <c r="ANI44" s="44"/>
      <c r="ANJ44" s="44"/>
      <c r="ANK44" s="44"/>
      <c r="ANL44" s="44"/>
      <c r="ANM44" s="44"/>
      <c r="ANN44" s="44"/>
      <c r="ANO44" s="44"/>
      <c r="ANP44" s="44"/>
      <c r="ANQ44" s="44"/>
      <c r="ANR44" s="44"/>
      <c r="ANS44" s="44"/>
      <c r="ANT44" s="44"/>
      <c r="ANU44" s="44"/>
      <c r="ANV44" s="44"/>
      <c r="ANW44" s="44"/>
      <c r="ANX44" s="44"/>
      <c r="ANY44" s="44"/>
      <c r="ANZ44" s="44"/>
      <c r="AOA44" s="44"/>
      <c r="AOB44" s="44"/>
      <c r="AOC44" s="44"/>
      <c r="AOD44" s="44"/>
      <c r="AOE44" s="44"/>
      <c r="AOF44" s="44"/>
      <c r="AOG44" s="44"/>
      <c r="AOH44" s="44"/>
      <c r="AOI44" s="44"/>
      <c r="AOJ44" s="44"/>
      <c r="AOK44" s="44"/>
      <c r="AOL44" s="44"/>
      <c r="AOM44" s="44"/>
      <c r="AON44" s="44"/>
      <c r="AOO44" s="44"/>
      <c r="AOP44" s="44"/>
      <c r="AOQ44" s="44"/>
      <c r="AOR44" s="44"/>
      <c r="AOS44" s="44"/>
      <c r="AOT44" s="44"/>
      <c r="AOU44" s="44"/>
      <c r="AOV44" s="44"/>
      <c r="AOW44" s="44"/>
      <c r="AOX44" s="44"/>
      <c r="AOY44" s="44"/>
      <c r="AOZ44" s="44"/>
      <c r="APA44" s="44"/>
      <c r="APB44" s="44"/>
      <c r="APC44" s="44"/>
      <c r="APD44" s="44"/>
      <c r="APE44" s="44"/>
      <c r="APF44" s="44"/>
      <c r="APG44" s="44"/>
      <c r="APH44" s="44"/>
      <c r="API44" s="44"/>
      <c r="APJ44" s="44"/>
      <c r="APK44" s="44"/>
      <c r="APL44" s="44"/>
      <c r="APM44" s="44"/>
      <c r="APN44" s="44"/>
      <c r="APO44" s="44"/>
      <c r="APP44" s="44"/>
      <c r="APQ44" s="44"/>
      <c r="APR44" s="44"/>
      <c r="APS44" s="44"/>
      <c r="APT44" s="44"/>
      <c r="APU44" s="44"/>
      <c r="APV44" s="44"/>
      <c r="APW44" s="44"/>
      <c r="APX44" s="44"/>
      <c r="APY44" s="44"/>
      <c r="APZ44" s="44"/>
      <c r="AQA44" s="44"/>
      <c r="AQB44" s="44"/>
      <c r="AQC44" s="44"/>
      <c r="AQD44" s="44"/>
      <c r="AQE44" s="44"/>
      <c r="AQF44" s="44"/>
      <c r="AQG44" s="44"/>
      <c r="AQH44" s="44"/>
      <c r="AQI44" s="44"/>
      <c r="AQJ44" s="44"/>
      <c r="AQK44" s="44"/>
      <c r="AQL44" s="44"/>
      <c r="AQM44" s="44"/>
      <c r="AQN44" s="44"/>
      <c r="AQO44" s="44"/>
      <c r="AQP44" s="44"/>
      <c r="AQQ44" s="44"/>
      <c r="AQR44" s="44"/>
      <c r="AQS44" s="44"/>
      <c r="AQT44" s="44"/>
      <c r="AQU44" s="44"/>
      <c r="AQV44" s="44"/>
      <c r="AQW44" s="44"/>
      <c r="AQX44" s="44"/>
      <c r="AQY44" s="44"/>
      <c r="AQZ44" s="44"/>
      <c r="ARA44" s="44"/>
      <c r="ARB44" s="44"/>
      <c r="ARC44" s="44"/>
      <c r="ARD44" s="44"/>
      <c r="ARE44" s="44"/>
      <c r="ARF44" s="44"/>
      <c r="ARG44" s="44"/>
      <c r="ARH44" s="44"/>
      <c r="ARI44" s="44"/>
      <c r="ARJ44" s="44"/>
      <c r="ARK44" s="44"/>
      <c r="ARL44" s="44"/>
      <c r="ARM44" s="44"/>
      <c r="ARN44" s="44"/>
      <c r="ARO44" s="44"/>
      <c r="ARP44" s="44"/>
      <c r="ARQ44" s="44"/>
      <c r="ARR44" s="44"/>
      <c r="ARS44" s="44"/>
      <c r="ART44" s="44"/>
      <c r="ARU44" s="44"/>
      <c r="ARV44" s="44"/>
      <c r="ARW44" s="44"/>
      <c r="ARX44" s="44"/>
      <c r="ARY44" s="44"/>
      <c r="ARZ44" s="44"/>
      <c r="ASA44" s="44"/>
      <c r="ASB44" s="44"/>
      <c r="ASC44" s="44"/>
      <c r="ASD44" s="44"/>
      <c r="ASE44" s="44"/>
      <c r="ASF44" s="44"/>
      <c r="ASG44" s="44"/>
      <c r="ASH44" s="44"/>
      <c r="ASI44" s="44"/>
      <c r="ASJ44" s="44"/>
      <c r="ASK44" s="44"/>
      <c r="ASL44" s="44"/>
      <c r="ASM44" s="44"/>
      <c r="ASN44" s="44"/>
      <c r="ASO44" s="44"/>
      <c r="ASP44" s="44"/>
      <c r="ASQ44" s="44"/>
      <c r="ASR44" s="44"/>
      <c r="ASS44" s="44"/>
      <c r="AST44" s="44"/>
      <c r="ASU44" s="44"/>
      <c r="ASV44" s="44"/>
      <c r="ASW44" s="44"/>
      <c r="ASX44" s="44"/>
      <c r="ASY44" s="44"/>
      <c r="ASZ44" s="44"/>
      <c r="ATA44" s="44"/>
      <c r="ATB44" s="44"/>
      <c r="ATC44" s="44"/>
      <c r="ATD44" s="44"/>
      <c r="ATE44" s="44"/>
      <c r="ATF44" s="44"/>
      <c r="ATG44" s="44"/>
      <c r="ATH44" s="44"/>
      <c r="ATI44" s="44"/>
      <c r="ATJ44" s="44"/>
      <c r="ATK44" s="44"/>
      <c r="ATL44" s="44"/>
      <c r="ATM44" s="44"/>
      <c r="ATN44" s="44"/>
      <c r="ATO44" s="44"/>
      <c r="ATP44" s="44"/>
      <c r="ATQ44" s="44"/>
      <c r="ATR44" s="44"/>
      <c r="ATS44" s="44"/>
      <c r="ATT44" s="44"/>
      <c r="ATU44" s="44"/>
      <c r="ATV44" s="44"/>
      <c r="ATW44" s="44"/>
      <c r="ATX44" s="44"/>
      <c r="ATY44" s="44"/>
      <c r="ATZ44" s="44"/>
      <c r="AUA44" s="44"/>
      <c r="AUB44" s="44"/>
      <c r="AUC44" s="44"/>
      <c r="AUD44" s="44"/>
      <c r="AUE44" s="44"/>
      <c r="AUF44" s="44"/>
      <c r="AUG44" s="44"/>
      <c r="AUH44" s="44"/>
      <c r="AUI44" s="44"/>
      <c r="AUJ44" s="44"/>
      <c r="AUK44" s="44"/>
      <c r="AUL44" s="44"/>
      <c r="AUM44" s="44"/>
      <c r="AUN44" s="44"/>
      <c r="AUO44" s="44"/>
      <c r="AUP44" s="44"/>
      <c r="AUQ44" s="44"/>
      <c r="AUR44" s="44"/>
      <c r="AUS44" s="44"/>
      <c r="AUT44" s="44"/>
      <c r="AUU44" s="44"/>
      <c r="AUV44" s="44"/>
      <c r="AUW44" s="44"/>
      <c r="AUX44" s="44"/>
      <c r="AUY44" s="44"/>
      <c r="AUZ44" s="44"/>
      <c r="AVA44" s="44"/>
      <c r="AVB44" s="44"/>
      <c r="AVC44" s="44"/>
      <c r="AVD44" s="44"/>
      <c r="AVE44" s="44"/>
      <c r="AVF44" s="44"/>
      <c r="AVG44" s="44"/>
      <c r="AVH44" s="44"/>
      <c r="AVI44" s="44"/>
      <c r="AVJ44" s="44"/>
      <c r="AVK44" s="44"/>
      <c r="AVL44" s="44"/>
      <c r="AVM44" s="44"/>
      <c r="AVN44" s="44"/>
      <c r="AVO44" s="44"/>
      <c r="AVP44" s="44"/>
      <c r="AVQ44" s="44"/>
      <c r="AVR44" s="44"/>
      <c r="AVS44" s="44"/>
      <c r="AVT44" s="44"/>
      <c r="AVU44" s="44"/>
      <c r="AVV44" s="44"/>
      <c r="AVW44" s="44"/>
      <c r="AVX44" s="44"/>
      <c r="AVY44" s="44"/>
      <c r="AVZ44" s="44"/>
      <c r="AWA44" s="44"/>
      <c r="AWB44" s="44"/>
      <c r="AWC44" s="44"/>
      <c r="AWD44" s="44"/>
      <c r="AWE44" s="44"/>
      <c r="AWF44" s="44"/>
      <c r="AWG44" s="44"/>
      <c r="AWH44" s="44"/>
      <c r="AWI44" s="44"/>
      <c r="AWJ44" s="44"/>
      <c r="AWK44" s="44"/>
      <c r="AWL44" s="44"/>
      <c r="AWM44" s="44"/>
      <c r="AWN44" s="44"/>
      <c r="AWO44" s="44"/>
      <c r="AWP44" s="44"/>
      <c r="AWQ44" s="44"/>
      <c r="AWR44" s="44"/>
      <c r="AWS44" s="44"/>
      <c r="AWT44" s="44"/>
      <c r="AWU44" s="44"/>
      <c r="AWV44" s="44"/>
      <c r="AWW44" s="44"/>
      <c r="AWX44" s="44"/>
      <c r="AWY44" s="44"/>
      <c r="AWZ44" s="44"/>
      <c r="AXA44" s="44"/>
      <c r="AXB44" s="44"/>
      <c r="AXC44" s="44"/>
      <c r="AXD44" s="44"/>
      <c r="AXE44" s="44"/>
      <c r="AXF44" s="44"/>
      <c r="AXG44" s="44"/>
      <c r="AXH44" s="44"/>
      <c r="AXI44" s="44"/>
      <c r="AXJ44" s="44"/>
      <c r="AXK44" s="44"/>
      <c r="AXL44" s="44"/>
      <c r="AXM44" s="44"/>
      <c r="AXN44" s="44"/>
      <c r="AXO44" s="44"/>
      <c r="AXP44" s="44"/>
      <c r="AXQ44" s="44"/>
      <c r="AXR44" s="44"/>
      <c r="AXS44" s="44"/>
      <c r="AXT44" s="44"/>
      <c r="AXU44" s="44"/>
      <c r="AXV44" s="44"/>
      <c r="AXW44" s="44"/>
      <c r="AXX44" s="44"/>
      <c r="AXY44" s="44"/>
      <c r="AXZ44" s="44"/>
      <c r="AYA44" s="44"/>
      <c r="AYB44" s="44"/>
      <c r="AYC44" s="44"/>
      <c r="AYD44" s="44"/>
      <c r="AYE44" s="44"/>
      <c r="AYF44" s="44"/>
      <c r="AYG44" s="44"/>
      <c r="AYH44" s="44"/>
      <c r="AYI44" s="44"/>
      <c r="AYJ44" s="44"/>
      <c r="AYK44" s="44"/>
      <c r="AYL44" s="44"/>
      <c r="AYM44" s="44"/>
      <c r="AYN44" s="44"/>
      <c r="AYO44" s="44"/>
      <c r="AYP44" s="44"/>
      <c r="AYQ44" s="44"/>
      <c r="AYR44" s="44"/>
      <c r="AYS44" s="44"/>
      <c r="AYT44" s="44"/>
      <c r="AYU44" s="44"/>
      <c r="AYV44" s="44"/>
      <c r="AYW44" s="44"/>
      <c r="AYX44" s="44"/>
      <c r="AYY44" s="44"/>
      <c r="AYZ44" s="44"/>
      <c r="AZA44" s="44"/>
      <c r="AZB44" s="44"/>
      <c r="AZC44" s="44"/>
      <c r="AZD44" s="44"/>
      <c r="AZE44" s="44"/>
      <c r="AZF44" s="44"/>
      <c r="AZG44" s="44"/>
      <c r="AZH44" s="44"/>
      <c r="AZI44" s="44"/>
      <c r="AZJ44" s="44"/>
      <c r="AZK44" s="44"/>
      <c r="AZL44" s="44"/>
      <c r="AZM44" s="44"/>
      <c r="AZN44" s="44"/>
      <c r="AZO44" s="44"/>
      <c r="AZP44" s="44"/>
      <c r="AZQ44" s="44"/>
      <c r="AZR44" s="44"/>
      <c r="AZS44" s="44"/>
      <c r="AZT44" s="44"/>
      <c r="AZU44" s="44"/>
      <c r="AZV44" s="44"/>
      <c r="AZW44" s="44"/>
      <c r="AZX44" s="44"/>
      <c r="AZY44" s="44"/>
      <c r="AZZ44" s="44"/>
      <c r="BAA44" s="44"/>
      <c r="BAB44" s="44"/>
      <c r="BAC44" s="44"/>
      <c r="BAD44" s="44"/>
      <c r="BAE44" s="44"/>
      <c r="BAF44" s="44"/>
      <c r="BAG44" s="44"/>
      <c r="BAH44" s="44"/>
      <c r="BAI44" s="44"/>
      <c r="BAJ44" s="44"/>
      <c r="BAK44" s="44"/>
      <c r="BAL44" s="44"/>
      <c r="BAM44" s="44"/>
      <c r="BAN44" s="44"/>
      <c r="BAO44" s="44"/>
      <c r="BAP44" s="44"/>
      <c r="BAQ44" s="44"/>
      <c r="BAR44" s="44"/>
      <c r="BAS44" s="44"/>
      <c r="BAT44" s="44"/>
      <c r="BAU44" s="44"/>
      <c r="BAV44" s="44"/>
      <c r="BAW44" s="44"/>
      <c r="BAX44" s="44"/>
      <c r="BAY44" s="44"/>
      <c r="BAZ44" s="44"/>
      <c r="BBA44" s="44"/>
      <c r="BBB44" s="44"/>
      <c r="BBC44" s="44"/>
      <c r="BBD44" s="44"/>
      <c r="BBE44" s="44"/>
      <c r="BBF44" s="44"/>
      <c r="BBG44" s="44"/>
      <c r="BBH44" s="44"/>
      <c r="BBI44" s="44"/>
      <c r="BBJ44" s="44"/>
      <c r="BBK44" s="44"/>
      <c r="BBL44" s="44"/>
      <c r="BBM44" s="44"/>
      <c r="BBN44" s="44"/>
      <c r="BBO44" s="44"/>
      <c r="BBP44" s="44"/>
      <c r="BBQ44" s="44"/>
      <c r="BBR44" s="44"/>
      <c r="BBS44" s="44"/>
      <c r="BBT44" s="44"/>
      <c r="BBU44" s="44"/>
      <c r="BBV44" s="44"/>
      <c r="BBW44" s="44"/>
      <c r="BBX44" s="44"/>
      <c r="BBY44" s="44"/>
      <c r="BBZ44" s="44"/>
      <c r="BCA44" s="44"/>
      <c r="BCB44" s="44"/>
      <c r="BCC44" s="44"/>
      <c r="BCD44" s="44"/>
      <c r="BCE44" s="44"/>
      <c r="BCF44" s="44"/>
      <c r="BCG44" s="44"/>
      <c r="BCH44" s="44"/>
      <c r="BCI44" s="44"/>
      <c r="BCJ44" s="44"/>
      <c r="BCK44" s="44"/>
      <c r="BCL44" s="44"/>
      <c r="BCM44" s="44"/>
      <c r="BCN44" s="44"/>
      <c r="BCO44" s="44"/>
      <c r="BCP44" s="44"/>
      <c r="BCQ44" s="44"/>
      <c r="BCR44" s="44"/>
      <c r="BCS44" s="44"/>
      <c r="BCT44" s="44"/>
      <c r="BCU44" s="44"/>
      <c r="BCV44" s="44"/>
      <c r="BCW44" s="44"/>
      <c r="BCX44" s="44"/>
      <c r="BCY44" s="44"/>
      <c r="BCZ44" s="44"/>
      <c r="BDA44" s="44"/>
      <c r="BDB44" s="44"/>
      <c r="BDC44" s="44"/>
      <c r="BDD44" s="44"/>
      <c r="BDE44" s="44"/>
      <c r="BDF44" s="44"/>
      <c r="BDG44" s="44"/>
      <c r="BDH44" s="44"/>
      <c r="BDI44" s="44"/>
      <c r="BDJ44" s="44"/>
      <c r="BDK44" s="44"/>
      <c r="BDL44" s="44"/>
      <c r="BDM44" s="44"/>
      <c r="BDN44" s="44"/>
      <c r="BDO44" s="44"/>
      <c r="BDP44" s="44"/>
      <c r="BDQ44" s="44"/>
      <c r="BDR44" s="44"/>
      <c r="BDS44" s="44"/>
      <c r="BDT44" s="44"/>
      <c r="BDU44" s="44"/>
      <c r="BDV44" s="44"/>
      <c r="BDW44" s="44"/>
      <c r="BDX44" s="44"/>
      <c r="BDY44" s="44"/>
      <c r="BDZ44" s="44"/>
      <c r="BEA44" s="44"/>
      <c r="BEB44" s="44"/>
      <c r="BEC44" s="44"/>
      <c r="BED44" s="44"/>
      <c r="BEE44" s="44"/>
      <c r="BEF44" s="44"/>
      <c r="BEG44" s="44"/>
      <c r="BEH44" s="44"/>
      <c r="BEI44" s="44"/>
      <c r="BEJ44" s="44"/>
      <c r="BEK44" s="44"/>
      <c r="BEL44" s="44"/>
      <c r="BEM44" s="44"/>
      <c r="BEN44" s="44"/>
      <c r="BEO44" s="44"/>
      <c r="BEP44" s="44"/>
      <c r="BEQ44" s="44"/>
      <c r="BER44" s="44"/>
      <c r="BES44" s="44"/>
      <c r="BET44" s="44"/>
      <c r="BEU44" s="44"/>
      <c r="BEV44" s="44"/>
      <c r="BEW44" s="44"/>
      <c r="BEX44" s="44"/>
      <c r="BEY44" s="44"/>
      <c r="BEZ44" s="44"/>
      <c r="BFA44" s="44"/>
      <c r="BFB44" s="44"/>
      <c r="BFC44" s="44"/>
      <c r="BFD44" s="44"/>
      <c r="BFE44" s="44"/>
      <c r="BFF44" s="44"/>
      <c r="BFG44" s="44"/>
      <c r="BFH44" s="44"/>
      <c r="BFI44" s="44"/>
      <c r="BFJ44" s="44"/>
      <c r="BFK44" s="44"/>
      <c r="BFL44" s="44"/>
      <c r="BFM44" s="44"/>
      <c r="BFN44" s="44"/>
      <c r="BFO44" s="44"/>
      <c r="BFP44" s="44"/>
      <c r="BFQ44" s="44"/>
      <c r="BFR44" s="44"/>
      <c r="BFS44" s="44"/>
      <c r="BFT44" s="44"/>
      <c r="BFU44" s="44"/>
      <c r="BFV44" s="44"/>
      <c r="BFW44" s="44"/>
      <c r="BFX44" s="44"/>
      <c r="BFY44" s="44"/>
      <c r="BFZ44" s="44"/>
      <c r="BGA44" s="44"/>
      <c r="BGB44" s="44"/>
      <c r="BGC44" s="44"/>
      <c r="BGD44" s="44"/>
      <c r="BGE44" s="44"/>
      <c r="BGF44" s="44"/>
      <c r="BGG44" s="44"/>
      <c r="BGH44" s="44"/>
      <c r="BGI44" s="44"/>
      <c r="BGJ44" s="44"/>
      <c r="BGK44" s="44"/>
      <c r="BGL44" s="44"/>
      <c r="BGM44" s="44"/>
      <c r="BGN44" s="44"/>
      <c r="BGO44" s="44"/>
      <c r="BGP44" s="44"/>
      <c r="BGQ44" s="44"/>
      <c r="BGR44" s="44"/>
      <c r="BGS44" s="44"/>
      <c r="BGT44" s="44"/>
      <c r="BGU44" s="44"/>
      <c r="BGV44" s="44"/>
      <c r="BGW44" s="44"/>
      <c r="BGX44" s="44"/>
      <c r="BGY44" s="44"/>
      <c r="BGZ44" s="44"/>
      <c r="BHA44" s="44"/>
      <c r="BHB44" s="44"/>
      <c r="BHC44" s="44"/>
      <c r="BHD44" s="44"/>
      <c r="BHE44" s="44"/>
      <c r="BHF44" s="44"/>
      <c r="BHG44" s="44"/>
      <c r="BHH44" s="44"/>
      <c r="BHI44" s="44"/>
      <c r="BHJ44" s="44"/>
      <c r="BHK44" s="44"/>
      <c r="BHL44" s="44"/>
      <c r="BHM44" s="44"/>
      <c r="BHN44" s="44"/>
      <c r="BHO44" s="44"/>
      <c r="BHP44" s="44"/>
      <c r="BHQ44" s="44"/>
      <c r="BHR44" s="44"/>
      <c r="BHS44" s="44"/>
      <c r="BHT44" s="44"/>
      <c r="BHU44" s="44"/>
      <c r="BHV44" s="44"/>
      <c r="BHW44" s="44"/>
      <c r="BHX44" s="44"/>
      <c r="BHY44" s="44"/>
      <c r="BHZ44" s="44"/>
      <c r="BIA44" s="44"/>
      <c r="BIB44" s="44"/>
      <c r="BIC44" s="44"/>
      <c r="BID44" s="44"/>
      <c r="BIE44" s="44"/>
      <c r="BIF44" s="44"/>
      <c r="BIG44" s="44"/>
      <c r="BIH44" s="44"/>
      <c r="BII44" s="44"/>
      <c r="BIJ44" s="44"/>
      <c r="BIK44" s="44"/>
      <c r="BIL44" s="44"/>
      <c r="BIM44" s="44"/>
      <c r="BIN44" s="44"/>
      <c r="BIO44" s="44"/>
      <c r="BIP44" s="44"/>
      <c r="BIQ44" s="44"/>
      <c r="BIR44" s="44"/>
      <c r="BIS44" s="44"/>
      <c r="BIT44" s="44"/>
      <c r="BIU44" s="44"/>
      <c r="BIV44" s="44"/>
      <c r="BIW44" s="44"/>
      <c r="BIX44" s="44"/>
      <c r="BIY44" s="44"/>
      <c r="BIZ44" s="44"/>
      <c r="BJA44" s="44"/>
      <c r="BJB44" s="44"/>
      <c r="BJC44" s="44"/>
      <c r="BJD44" s="44"/>
      <c r="BJE44" s="44"/>
      <c r="BJF44" s="44"/>
      <c r="BJG44" s="44"/>
      <c r="BJH44" s="44"/>
      <c r="BJI44" s="44"/>
      <c r="BJJ44" s="44"/>
      <c r="BJK44" s="44"/>
      <c r="BJL44" s="44"/>
      <c r="BJM44" s="44"/>
      <c r="BJN44" s="44"/>
      <c r="BJO44" s="44"/>
      <c r="BJP44" s="44"/>
      <c r="BJQ44" s="44"/>
      <c r="BJR44" s="44"/>
      <c r="BJS44" s="44"/>
      <c r="BJT44" s="44"/>
      <c r="BJU44" s="44"/>
      <c r="BJV44" s="44"/>
      <c r="BJW44" s="44"/>
      <c r="BJX44" s="44"/>
      <c r="BJY44" s="44"/>
      <c r="BJZ44" s="44"/>
      <c r="BKA44" s="44"/>
      <c r="BKB44" s="44"/>
      <c r="BKC44" s="44"/>
      <c r="BKD44" s="44"/>
      <c r="BKE44" s="44"/>
      <c r="BKF44" s="44"/>
      <c r="BKG44" s="44"/>
      <c r="BKH44" s="44"/>
      <c r="BKI44" s="44"/>
      <c r="BKJ44" s="44"/>
      <c r="BKK44" s="44"/>
      <c r="BKL44" s="44"/>
      <c r="BKM44" s="44"/>
      <c r="BKN44" s="44"/>
      <c r="BKO44" s="44"/>
      <c r="BKP44" s="44"/>
      <c r="BKQ44" s="44"/>
      <c r="BKR44" s="44"/>
      <c r="BKS44" s="44"/>
      <c r="BKT44" s="44"/>
      <c r="BKU44" s="44"/>
      <c r="BKV44" s="44"/>
      <c r="BKW44" s="44"/>
      <c r="BKX44" s="44"/>
      <c r="BKY44" s="44"/>
      <c r="BKZ44" s="44"/>
      <c r="BLA44" s="44"/>
      <c r="BLB44" s="44"/>
      <c r="BLC44" s="44"/>
      <c r="BLD44" s="44"/>
      <c r="BLE44" s="44"/>
      <c r="BLF44" s="44"/>
      <c r="BLG44" s="44"/>
      <c r="BLH44" s="44"/>
      <c r="BLI44" s="44"/>
      <c r="BLJ44" s="44"/>
      <c r="BLK44" s="44"/>
      <c r="BLL44" s="44"/>
      <c r="BLM44" s="44"/>
      <c r="BLN44" s="44"/>
      <c r="BLO44" s="44"/>
      <c r="BLP44" s="44"/>
      <c r="BLQ44" s="44"/>
      <c r="BLR44" s="44"/>
      <c r="BLS44" s="44"/>
      <c r="BLT44" s="44"/>
      <c r="BLU44" s="44"/>
      <c r="BLV44" s="44"/>
      <c r="BLW44" s="44"/>
      <c r="BLX44" s="44"/>
      <c r="BLY44" s="44"/>
      <c r="BLZ44" s="44"/>
      <c r="BMA44" s="44"/>
      <c r="BMB44" s="44"/>
      <c r="BMC44" s="44"/>
      <c r="BMD44" s="44"/>
      <c r="BME44" s="44"/>
      <c r="BMF44" s="44"/>
      <c r="BMG44" s="44"/>
      <c r="BMH44" s="44"/>
      <c r="BMI44" s="44"/>
      <c r="BMJ44" s="44"/>
      <c r="BMK44" s="44"/>
      <c r="BML44" s="44"/>
      <c r="BMM44" s="44"/>
      <c r="BMN44" s="44"/>
      <c r="BMO44" s="44"/>
      <c r="BMP44" s="44"/>
      <c r="BMQ44" s="44"/>
      <c r="BMR44" s="44"/>
      <c r="BMS44" s="44"/>
      <c r="BMT44" s="44"/>
      <c r="BMU44" s="44"/>
      <c r="BMV44" s="44"/>
      <c r="BMW44" s="44"/>
      <c r="BMX44" s="44"/>
      <c r="BMY44" s="44"/>
      <c r="BMZ44" s="44"/>
      <c r="BNA44" s="44"/>
      <c r="BNB44" s="44"/>
      <c r="BNC44" s="44"/>
      <c r="BND44" s="44"/>
      <c r="BNE44" s="44"/>
      <c r="BNF44" s="44"/>
      <c r="BNG44" s="44"/>
      <c r="BNH44" s="44"/>
      <c r="BNI44" s="44"/>
      <c r="BNJ44" s="44"/>
      <c r="BNK44" s="44"/>
      <c r="BNL44" s="44"/>
      <c r="BNM44" s="44"/>
      <c r="BNN44" s="44"/>
      <c r="BNO44" s="44"/>
      <c r="BNP44" s="44"/>
      <c r="BNQ44" s="44"/>
      <c r="BNR44" s="44"/>
      <c r="BNS44" s="44"/>
      <c r="BNT44" s="44"/>
      <c r="BNU44" s="44"/>
      <c r="BNV44" s="44"/>
      <c r="BNW44" s="44"/>
      <c r="BNX44" s="44"/>
      <c r="BNY44" s="44"/>
      <c r="BNZ44" s="44"/>
      <c r="BOA44" s="44"/>
      <c r="BOB44" s="44"/>
      <c r="BOC44" s="44"/>
      <c r="BOD44" s="44"/>
      <c r="BOE44" s="44"/>
      <c r="BOF44" s="44"/>
      <c r="BOG44" s="44"/>
      <c r="BOH44" s="44"/>
      <c r="BOI44" s="44"/>
      <c r="BOJ44" s="44"/>
      <c r="BOK44" s="44"/>
      <c r="BOL44" s="44"/>
      <c r="BOM44" s="44"/>
      <c r="BON44" s="44"/>
      <c r="BOO44" s="44"/>
      <c r="BOP44" s="44"/>
      <c r="BOQ44" s="44"/>
      <c r="BOR44" s="44"/>
      <c r="BOS44" s="44"/>
      <c r="BOT44" s="44"/>
      <c r="BOU44" s="44"/>
      <c r="BOV44" s="44"/>
      <c r="BOW44" s="44"/>
      <c r="BOX44" s="44"/>
      <c r="BOY44" s="44"/>
      <c r="BOZ44" s="44"/>
      <c r="BPA44" s="44"/>
      <c r="BPB44" s="44"/>
      <c r="BPC44" s="44"/>
      <c r="BPD44" s="44"/>
      <c r="BPE44" s="44"/>
      <c r="BPF44" s="44"/>
      <c r="BPG44" s="44"/>
      <c r="BPH44" s="44"/>
      <c r="BPI44" s="44"/>
      <c r="BPJ44" s="44"/>
      <c r="BPK44" s="44"/>
      <c r="BPL44" s="44"/>
      <c r="BPM44" s="44"/>
      <c r="BPN44" s="44"/>
      <c r="BPO44" s="44"/>
      <c r="BPP44" s="44"/>
      <c r="BPQ44" s="44"/>
      <c r="BPR44" s="44"/>
      <c r="BPS44" s="44"/>
      <c r="BPT44" s="44"/>
      <c r="BPU44" s="44"/>
      <c r="BPV44" s="44"/>
      <c r="BPW44" s="44"/>
      <c r="BPX44" s="44"/>
      <c r="BPY44" s="44"/>
      <c r="BPZ44" s="44"/>
      <c r="BQA44" s="44"/>
      <c r="BQB44" s="44"/>
      <c r="BQC44" s="44"/>
      <c r="BQD44" s="44"/>
      <c r="BQE44" s="44"/>
      <c r="BQF44" s="44"/>
      <c r="BQG44" s="44"/>
      <c r="BQH44" s="44"/>
      <c r="BQI44" s="44"/>
      <c r="BQJ44" s="44"/>
      <c r="BQK44" s="44"/>
      <c r="BQL44" s="44"/>
      <c r="BQM44" s="44"/>
      <c r="BQN44" s="44"/>
      <c r="BQO44" s="44"/>
      <c r="BQP44" s="44"/>
      <c r="BQQ44" s="44"/>
      <c r="BQR44" s="44"/>
      <c r="BQS44" s="44"/>
      <c r="BQT44" s="44"/>
      <c r="BQU44" s="44"/>
      <c r="BQV44" s="44"/>
      <c r="BQW44" s="44"/>
      <c r="BQX44" s="44"/>
      <c r="BQY44" s="44"/>
      <c r="BQZ44" s="44"/>
      <c r="BRA44" s="44"/>
      <c r="BRB44" s="44"/>
      <c r="BRC44" s="44"/>
      <c r="BRD44" s="44"/>
      <c r="BRE44" s="44"/>
      <c r="BRF44" s="44"/>
      <c r="BRG44" s="44"/>
      <c r="BRH44" s="44"/>
      <c r="BRI44" s="44"/>
      <c r="BRJ44" s="44"/>
      <c r="BRK44" s="44"/>
      <c r="BRL44" s="44"/>
      <c r="BRM44" s="44"/>
      <c r="BRN44" s="44"/>
      <c r="BRO44" s="44"/>
      <c r="BRP44" s="44"/>
      <c r="BRQ44" s="44"/>
      <c r="BRR44" s="44"/>
      <c r="BRS44" s="44"/>
      <c r="BRT44" s="44"/>
      <c r="BRU44" s="44"/>
      <c r="BRV44" s="44"/>
      <c r="BRW44" s="44"/>
      <c r="BRX44" s="44"/>
      <c r="BRY44" s="44"/>
      <c r="BRZ44" s="44"/>
      <c r="BSA44" s="44"/>
      <c r="BSB44" s="44"/>
      <c r="BSC44" s="44"/>
      <c r="BSD44" s="44"/>
      <c r="BSE44" s="44"/>
      <c r="BSF44" s="44"/>
      <c r="BSG44" s="44"/>
      <c r="BSH44" s="44"/>
      <c r="BSI44" s="44"/>
      <c r="BSJ44" s="44"/>
      <c r="BSK44" s="44"/>
      <c r="BSL44" s="44"/>
      <c r="BSM44" s="44"/>
      <c r="BSN44" s="44"/>
      <c r="BSO44" s="44"/>
      <c r="BSP44" s="44"/>
      <c r="BSQ44" s="44"/>
      <c r="BSR44" s="44"/>
      <c r="BSS44" s="44"/>
      <c r="BST44" s="44"/>
      <c r="BSU44" s="44"/>
      <c r="BSV44" s="44"/>
      <c r="BSW44" s="44"/>
      <c r="BSX44" s="44"/>
      <c r="BSY44" s="44"/>
      <c r="BSZ44" s="44"/>
      <c r="BTA44" s="44"/>
      <c r="BTB44" s="44"/>
      <c r="BTC44" s="44"/>
      <c r="BTD44" s="44"/>
      <c r="BTE44" s="44"/>
      <c r="BTF44" s="44"/>
      <c r="BTG44" s="44"/>
      <c r="BTH44" s="44"/>
      <c r="BTI44" s="44"/>
      <c r="BTJ44" s="44"/>
      <c r="BTK44" s="44"/>
      <c r="BTL44" s="44"/>
      <c r="BTM44" s="44"/>
      <c r="BTN44" s="44"/>
      <c r="BTO44" s="44"/>
      <c r="BTP44" s="44"/>
      <c r="BTQ44" s="44"/>
      <c r="BTR44" s="44"/>
      <c r="BTS44" s="44"/>
      <c r="BTT44" s="44"/>
      <c r="BTU44" s="44"/>
      <c r="BTV44" s="44"/>
      <c r="BTW44" s="44"/>
      <c r="BTX44" s="44"/>
      <c r="BTY44" s="44"/>
      <c r="BTZ44" s="44"/>
      <c r="BUA44" s="44"/>
      <c r="BUB44" s="44"/>
      <c r="BUC44" s="44"/>
      <c r="BUD44" s="44"/>
      <c r="BUE44" s="44"/>
      <c r="BUF44" s="44"/>
      <c r="BUG44" s="44"/>
      <c r="BUH44" s="44"/>
      <c r="BUI44" s="44"/>
      <c r="BUJ44" s="44"/>
      <c r="BUK44" s="44"/>
      <c r="BUL44" s="44"/>
      <c r="BUM44" s="44"/>
      <c r="BUN44" s="44"/>
      <c r="BUO44" s="44"/>
      <c r="BUP44" s="44"/>
      <c r="BUQ44" s="44"/>
      <c r="BUR44" s="44"/>
      <c r="BUS44" s="44"/>
      <c r="BUT44" s="44"/>
      <c r="BUU44" s="44"/>
      <c r="BUV44" s="44"/>
      <c r="BUW44" s="44"/>
      <c r="BUX44" s="44"/>
      <c r="BUY44" s="44"/>
      <c r="BUZ44" s="44"/>
      <c r="BVA44" s="44"/>
      <c r="BVB44" s="44"/>
      <c r="BVC44" s="44"/>
      <c r="BVD44" s="44"/>
      <c r="BVE44" s="44"/>
      <c r="BVF44" s="44"/>
      <c r="BVG44" s="44"/>
      <c r="BVH44" s="44"/>
      <c r="BVI44" s="44"/>
      <c r="BVJ44" s="44"/>
      <c r="BVK44" s="44"/>
      <c r="BVL44" s="44"/>
      <c r="BVM44" s="44"/>
      <c r="BVN44" s="44"/>
      <c r="BVO44" s="44"/>
      <c r="BVP44" s="44"/>
      <c r="BVQ44" s="44"/>
      <c r="BVR44" s="44"/>
      <c r="BVS44" s="44"/>
      <c r="BVT44" s="44"/>
      <c r="BVU44" s="44"/>
      <c r="BVV44" s="44"/>
      <c r="BVW44" s="44"/>
      <c r="BVX44" s="44"/>
      <c r="BVY44" s="44"/>
      <c r="BVZ44" s="44"/>
      <c r="BWA44" s="44"/>
      <c r="BWB44" s="44"/>
      <c r="BWC44" s="44"/>
      <c r="BWD44" s="44"/>
      <c r="BWE44" s="44"/>
      <c r="BWF44" s="44"/>
      <c r="BWG44" s="44"/>
      <c r="BWH44" s="44"/>
      <c r="BWI44" s="44"/>
      <c r="BWJ44" s="44"/>
      <c r="BWK44" s="44"/>
      <c r="BWL44" s="44"/>
      <c r="BWM44" s="44"/>
      <c r="BWN44" s="44"/>
      <c r="BWO44" s="44"/>
      <c r="BWP44" s="44"/>
      <c r="BWQ44" s="44"/>
      <c r="BWR44" s="44"/>
      <c r="BWS44" s="44"/>
      <c r="BWT44" s="44"/>
      <c r="BWU44" s="44"/>
      <c r="BWV44" s="44"/>
      <c r="BWW44" s="44"/>
      <c r="BWX44" s="44"/>
      <c r="BWY44" s="44"/>
      <c r="BWZ44" s="44"/>
      <c r="BXA44" s="44"/>
      <c r="BXB44" s="44"/>
      <c r="BXC44" s="44"/>
      <c r="BXD44" s="44"/>
      <c r="BXE44" s="44"/>
      <c r="BXF44" s="44"/>
      <c r="BXG44" s="44"/>
      <c r="BXH44" s="44"/>
      <c r="BXI44" s="44"/>
      <c r="BXJ44" s="44"/>
      <c r="BXK44" s="44"/>
      <c r="BXL44" s="44"/>
      <c r="BXM44" s="44"/>
      <c r="BXN44" s="44"/>
      <c r="BXO44" s="44"/>
      <c r="BXP44" s="44"/>
      <c r="BXQ44" s="44"/>
      <c r="BXR44" s="44"/>
      <c r="BXS44" s="44"/>
      <c r="BXT44" s="44"/>
      <c r="BXU44" s="44"/>
      <c r="BXV44" s="44"/>
      <c r="BXW44" s="44"/>
      <c r="BXX44" s="44"/>
      <c r="BXY44" s="44"/>
      <c r="BXZ44" s="44"/>
      <c r="BYA44" s="44"/>
      <c r="BYB44" s="44"/>
      <c r="BYC44" s="44"/>
      <c r="BYD44" s="44"/>
      <c r="BYE44" s="44"/>
      <c r="BYF44" s="44"/>
      <c r="BYG44" s="44"/>
      <c r="BYH44" s="44"/>
      <c r="BYI44" s="44"/>
      <c r="BYJ44" s="44"/>
      <c r="BYK44" s="44"/>
      <c r="BYL44" s="44"/>
      <c r="BYM44" s="44"/>
      <c r="BYN44" s="44"/>
      <c r="BYO44" s="44"/>
      <c r="BYP44" s="44"/>
      <c r="BYQ44" s="44"/>
      <c r="BYR44" s="44"/>
      <c r="BYS44" s="44"/>
      <c r="BYT44" s="44"/>
      <c r="BYU44" s="44"/>
      <c r="BYV44" s="44"/>
      <c r="BYW44" s="44"/>
      <c r="BYX44" s="44"/>
      <c r="BYY44" s="44"/>
      <c r="BYZ44" s="44"/>
      <c r="BZA44" s="44"/>
      <c r="BZB44" s="44"/>
      <c r="BZC44" s="44"/>
      <c r="BZD44" s="44"/>
      <c r="BZE44" s="44"/>
      <c r="BZF44" s="44"/>
      <c r="BZG44" s="44"/>
      <c r="BZH44" s="44"/>
      <c r="BZI44" s="44"/>
      <c r="BZJ44" s="44"/>
      <c r="BZK44" s="44"/>
      <c r="BZL44" s="44"/>
      <c r="BZM44" s="44"/>
      <c r="BZN44" s="44"/>
      <c r="BZO44" s="44"/>
      <c r="BZP44" s="44"/>
      <c r="BZQ44" s="44"/>
      <c r="BZR44" s="44"/>
      <c r="BZS44" s="44"/>
      <c r="BZT44" s="44"/>
      <c r="BZU44" s="44"/>
      <c r="BZV44" s="44"/>
      <c r="BZW44" s="44"/>
      <c r="BZX44" s="44"/>
      <c r="BZY44" s="44"/>
      <c r="BZZ44" s="44"/>
      <c r="CAA44" s="44"/>
      <c r="CAB44" s="44"/>
      <c r="CAC44" s="44"/>
      <c r="CAD44" s="44"/>
      <c r="CAE44" s="44"/>
      <c r="CAF44" s="44"/>
      <c r="CAG44" s="44"/>
      <c r="CAH44" s="44"/>
      <c r="CAI44" s="44"/>
      <c r="CAJ44" s="44"/>
      <c r="CAK44" s="44"/>
      <c r="CAL44" s="44"/>
      <c r="CAM44" s="44"/>
      <c r="CAN44" s="44"/>
      <c r="CAO44" s="44"/>
      <c r="CAP44" s="44"/>
      <c r="CAQ44" s="44"/>
      <c r="CAR44" s="44"/>
      <c r="CAS44" s="44"/>
      <c r="CAT44" s="44"/>
      <c r="CAU44" s="44"/>
      <c r="CAV44" s="44"/>
      <c r="CAW44" s="44"/>
      <c r="CAX44" s="44"/>
      <c r="CAY44" s="44"/>
      <c r="CAZ44" s="44"/>
      <c r="CBA44" s="44"/>
      <c r="CBB44" s="44"/>
      <c r="CBC44" s="44"/>
      <c r="CBD44" s="44"/>
      <c r="CBE44" s="44"/>
      <c r="CBF44" s="44"/>
      <c r="CBG44" s="44"/>
      <c r="CBH44" s="44"/>
      <c r="CBI44" s="44"/>
      <c r="CBJ44" s="44"/>
      <c r="CBK44" s="44"/>
      <c r="CBL44" s="44"/>
      <c r="CBM44" s="44"/>
      <c r="CBN44" s="44"/>
      <c r="CBO44" s="44"/>
      <c r="CBP44" s="44"/>
      <c r="CBQ44" s="44"/>
      <c r="CBR44" s="44"/>
      <c r="CBS44" s="44"/>
      <c r="CBT44" s="44"/>
      <c r="CBU44" s="44"/>
      <c r="CBV44" s="44"/>
      <c r="CBW44" s="44"/>
      <c r="CBX44" s="44"/>
      <c r="CBY44" s="44"/>
      <c r="CBZ44" s="44"/>
      <c r="CCA44" s="44"/>
      <c r="CCB44" s="44"/>
      <c r="CCC44" s="44"/>
      <c r="CCD44" s="44"/>
      <c r="CCE44" s="44"/>
      <c r="CCF44" s="44"/>
      <c r="CCG44" s="44"/>
      <c r="CCH44" s="44"/>
      <c r="CCI44" s="44"/>
      <c r="CCJ44" s="44"/>
      <c r="CCK44" s="44"/>
      <c r="CCL44" s="44"/>
      <c r="CCM44" s="44"/>
      <c r="CCN44" s="44"/>
      <c r="CCO44" s="44"/>
      <c r="CCP44" s="44"/>
      <c r="CCQ44" s="44"/>
      <c r="CCR44" s="44"/>
      <c r="CCS44" s="44"/>
      <c r="CCT44" s="44"/>
      <c r="CCU44" s="44"/>
      <c r="CCV44" s="44"/>
      <c r="CCW44" s="44"/>
      <c r="CCX44" s="44"/>
      <c r="CCY44" s="44"/>
      <c r="CCZ44" s="44"/>
      <c r="CDA44" s="44"/>
      <c r="CDB44" s="44"/>
      <c r="CDC44" s="44"/>
      <c r="CDD44" s="44"/>
      <c r="CDE44" s="44"/>
      <c r="CDF44" s="44"/>
      <c r="CDG44" s="44"/>
      <c r="CDH44" s="44"/>
      <c r="CDI44" s="44"/>
      <c r="CDJ44" s="44"/>
      <c r="CDK44" s="44"/>
      <c r="CDL44" s="44"/>
      <c r="CDM44" s="44"/>
      <c r="CDN44" s="44"/>
      <c r="CDO44" s="44"/>
      <c r="CDP44" s="44"/>
      <c r="CDQ44" s="44"/>
      <c r="CDR44" s="44"/>
      <c r="CDS44" s="44"/>
      <c r="CDT44" s="44"/>
      <c r="CDU44" s="44"/>
      <c r="CDV44" s="44"/>
      <c r="CDW44" s="44"/>
      <c r="CDX44" s="44"/>
      <c r="CDY44" s="44"/>
      <c r="CDZ44" s="44"/>
      <c r="CEA44" s="44"/>
      <c r="CEB44" s="44"/>
      <c r="CEC44" s="44"/>
      <c r="CED44" s="44"/>
      <c r="CEE44" s="44"/>
      <c r="CEF44" s="44"/>
      <c r="CEG44" s="44"/>
      <c r="CEH44" s="44"/>
      <c r="CEI44" s="44"/>
      <c r="CEJ44" s="44"/>
      <c r="CEK44" s="44"/>
      <c r="CEL44" s="44"/>
      <c r="CEM44" s="44"/>
      <c r="CEN44" s="44"/>
      <c r="CEO44" s="44"/>
      <c r="CEP44" s="44"/>
      <c r="CEQ44" s="44"/>
      <c r="CER44" s="44"/>
      <c r="CES44" s="44"/>
      <c r="CET44" s="44"/>
      <c r="CEU44" s="44"/>
      <c r="CEV44" s="44"/>
      <c r="CEW44" s="44"/>
      <c r="CEX44" s="44"/>
      <c r="CEY44" s="44"/>
      <c r="CEZ44" s="44"/>
      <c r="CFA44" s="44"/>
      <c r="CFB44" s="44"/>
      <c r="CFC44" s="44"/>
      <c r="CFD44" s="44"/>
      <c r="CFE44" s="44"/>
      <c r="CFF44" s="44"/>
      <c r="CFG44" s="44"/>
      <c r="CFH44" s="44"/>
      <c r="CFI44" s="44"/>
      <c r="CFJ44" s="44"/>
      <c r="CFK44" s="44"/>
      <c r="CFL44" s="44"/>
      <c r="CFM44" s="44"/>
      <c r="CFN44" s="44"/>
      <c r="CFO44" s="44"/>
      <c r="CFP44" s="44"/>
      <c r="CFQ44" s="44"/>
      <c r="CFR44" s="44"/>
      <c r="CFS44" s="44"/>
      <c r="CFT44" s="44"/>
      <c r="CFU44" s="44"/>
      <c r="CFV44" s="44"/>
      <c r="CFW44" s="44"/>
      <c r="CFX44" s="44"/>
      <c r="CFY44" s="44"/>
      <c r="CFZ44" s="44"/>
      <c r="CGA44" s="44"/>
      <c r="CGB44" s="44"/>
      <c r="CGC44" s="44"/>
      <c r="CGD44" s="44"/>
      <c r="CGE44" s="44"/>
      <c r="CGF44" s="44"/>
      <c r="CGG44" s="44"/>
      <c r="CGH44" s="44"/>
      <c r="CGI44" s="44"/>
      <c r="CGJ44" s="44"/>
      <c r="CGK44" s="44"/>
      <c r="CGL44" s="44"/>
      <c r="CGM44" s="44"/>
      <c r="CGN44" s="44"/>
      <c r="CGO44" s="44"/>
      <c r="CGP44" s="44"/>
      <c r="CGQ44" s="44"/>
      <c r="CGR44" s="44"/>
      <c r="CGS44" s="44"/>
      <c r="CGT44" s="44"/>
      <c r="CGU44" s="44"/>
      <c r="CGV44" s="44"/>
      <c r="CGW44" s="44"/>
      <c r="CGX44" s="44"/>
      <c r="CGY44" s="44"/>
      <c r="CGZ44" s="44"/>
      <c r="CHA44" s="44"/>
      <c r="CHB44" s="44"/>
      <c r="CHC44" s="44"/>
      <c r="CHD44" s="44"/>
      <c r="CHE44" s="44"/>
      <c r="CHF44" s="44"/>
      <c r="CHG44" s="44"/>
      <c r="CHH44" s="44"/>
      <c r="CHI44" s="44"/>
      <c r="CHJ44" s="44"/>
      <c r="CHK44" s="44"/>
      <c r="CHL44" s="44"/>
      <c r="CHM44" s="44"/>
      <c r="CHN44" s="44"/>
      <c r="CHO44" s="44"/>
      <c r="CHP44" s="44"/>
      <c r="CHQ44" s="44"/>
      <c r="CHR44" s="44"/>
      <c r="CHS44" s="44"/>
      <c r="CHT44" s="44"/>
      <c r="CHU44" s="44"/>
      <c r="CHV44" s="44"/>
      <c r="CHW44" s="44"/>
      <c r="CHX44" s="44"/>
      <c r="CHY44" s="44"/>
      <c r="CHZ44" s="44"/>
      <c r="CIA44" s="44"/>
      <c r="CIB44" s="44"/>
      <c r="CIC44" s="44"/>
      <c r="CID44" s="44"/>
      <c r="CIE44" s="44"/>
      <c r="CIF44" s="44"/>
      <c r="CIG44" s="44"/>
      <c r="CIH44" s="44"/>
      <c r="CII44" s="44"/>
      <c r="CIJ44" s="44"/>
      <c r="CIK44" s="44"/>
      <c r="CIL44" s="44"/>
      <c r="CIM44" s="44"/>
      <c r="CIN44" s="44"/>
      <c r="CIO44" s="44"/>
      <c r="CIP44" s="44"/>
      <c r="CIQ44" s="44"/>
      <c r="CIR44" s="44"/>
      <c r="CIS44" s="44"/>
      <c r="CIT44" s="44"/>
      <c r="CIU44" s="44"/>
      <c r="CIV44" s="44"/>
      <c r="CIW44" s="44"/>
      <c r="CIX44" s="44"/>
      <c r="CIY44" s="44"/>
      <c r="CIZ44" s="44"/>
      <c r="CJA44" s="44"/>
      <c r="CJB44" s="44"/>
      <c r="CJC44" s="44"/>
      <c r="CJD44" s="44"/>
      <c r="CJE44" s="44"/>
      <c r="CJF44" s="44"/>
      <c r="CJG44" s="44"/>
      <c r="CJH44" s="44"/>
      <c r="CJI44" s="44"/>
      <c r="CJJ44" s="44"/>
      <c r="CJK44" s="44"/>
      <c r="CJL44" s="44"/>
      <c r="CJM44" s="44"/>
      <c r="CJN44" s="44"/>
      <c r="CJO44" s="44"/>
      <c r="CJP44" s="44"/>
      <c r="CJQ44" s="44"/>
      <c r="CJR44" s="44"/>
      <c r="CJS44" s="44"/>
      <c r="CJT44" s="44"/>
      <c r="CJU44" s="44"/>
      <c r="CJV44" s="44"/>
      <c r="CJW44" s="44"/>
      <c r="CJX44" s="44"/>
      <c r="CJY44" s="44"/>
      <c r="CJZ44" s="44"/>
      <c r="CKA44" s="44"/>
      <c r="CKB44" s="44"/>
      <c r="CKC44" s="44"/>
      <c r="CKD44" s="44"/>
      <c r="CKE44" s="44"/>
      <c r="CKF44" s="44"/>
      <c r="CKG44" s="44"/>
      <c r="CKH44" s="44"/>
      <c r="CKI44" s="44"/>
      <c r="CKJ44" s="44"/>
      <c r="CKK44" s="44"/>
      <c r="CKL44" s="44"/>
      <c r="CKM44" s="44"/>
      <c r="CKN44" s="44"/>
      <c r="CKO44" s="44"/>
      <c r="CKP44" s="44"/>
      <c r="CKQ44" s="44"/>
      <c r="CKR44" s="44"/>
      <c r="CKS44" s="44"/>
      <c r="CKT44" s="44"/>
      <c r="CKU44" s="44"/>
      <c r="CKV44" s="44"/>
      <c r="CKW44" s="44"/>
      <c r="CKX44" s="44"/>
      <c r="CKY44" s="44"/>
      <c r="CKZ44" s="44"/>
      <c r="CLA44" s="44"/>
      <c r="CLB44" s="44"/>
      <c r="CLC44" s="44"/>
      <c r="CLD44" s="44"/>
      <c r="CLE44" s="44"/>
      <c r="CLF44" s="44"/>
      <c r="CLG44" s="44"/>
      <c r="CLH44" s="44"/>
      <c r="CLI44" s="44"/>
      <c r="CLJ44" s="44"/>
      <c r="CLK44" s="44"/>
      <c r="CLL44" s="44"/>
      <c r="CLM44" s="44"/>
      <c r="CLN44" s="44"/>
      <c r="CLO44" s="44"/>
      <c r="CLP44" s="44"/>
      <c r="CLQ44" s="44"/>
      <c r="CLR44" s="44"/>
      <c r="CLS44" s="44"/>
      <c r="CLT44" s="44"/>
      <c r="CLU44" s="44"/>
      <c r="CLV44" s="44"/>
      <c r="CLW44" s="44"/>
      <c r="CLX44" s="44"/>
      <c r="CLY44" s="44"/>
      <c r="CLZ44" s="44"/>
      <c r="CMA44" s="44"/>
      <c r="CMB44" s="44"/>
      <c r="CMC44" s="44"/>
      <c r="CMD44" s="44"/>
      <c r="CME44" s="44"/>
      <c r="CMF44" s="44"/>
      <c r="CMG44" s="44"/>
      <c r="CMH44" s="44"/>
      <c r="CMI44" s="44"/>
      <c r="CMJ44" s="44"/>
      <c r="CMK44" s="44"/>
      <c r="CML44" s="44"/>
      <c r="CMM44" s="44"/>
      <c r="CMN44" s="44"/>
      <c r="CMO44" s="44"/>
      <c r="CMP44" s="44"/>
      <c r="CMQ44" s="44"/>
      <c r="CMR44" s="44"/>
      <c r="CMS44" s="44"/>
      <c r="CMT44" s="44"/>
      <c r="CMU44" s="44"/>
      <c r="CMV44" s="44"/>
      <c r="CMW44" s="44"/>
      <c r="CMX44" s="44"/>
      <c r="CMY44" s="44"/>
      <c r="CMZ44" s="44"/>
      <c r="CNA44" s="44"/>
      <c r="CNB44" s="44"/>
      <c r="CNC44" s="44"/>
      <c r="CND44" s="44"/>
      <c r="CNE44" s="44"/>
      <c r="CNF44" s="44"/>
      <c r="CNG44" s="44"/>
      <c r="CNH44" s="44"/>
      <c r="CNI44" s="44"/>
      <c r="CNJ44" s="44"/>
      <c r="CNK44" s="44"/>
      <c r="CNL44" s="44"/>
      <c r="CNM44" s="44"/>
      <c r="CNN44" s="44"/>
      <c r="CNO44" s="44"/>
      <c r="CNP44" s="44"/>
      <c r="CNQ44" s="44"/>
      <c r="CNR44" s="44"/>
      <c r="CNS44" s="44"/>
      <c r="CNT44" s="44"/>
      <c r="CNU44" s="44"/>
      <c r="CNV44" s="44"/>
      <c r="CNW44" s="44"/>
      <c r="CNX44" s="44"/>
      <c r="CNY44" s="44"/>
      <c r="CNZ44" s="44"/>
      <c r="COA44" s="44"/>
      <c r="COB44" s="44"/>
      <c r="COC44" s="44"/>
      <c r="COD44" s="44"/>
      <c r="COE44" s="44"/>
      <c r="COF44" s="44"/>
      <c r="COG44" s="44"/>
      <c r="COH44" s="44"/>
      <c r="COI44" s="44"/>
      <c r="COJ44" s="44"/>
      <c r="COK44" s="44"/>
      <c r="COL44" s="44"/>
      <c r="COM44" s="44"/>
      <c r="CON44" s="44"/>
      <c r="COO44" s="44"/>
      <c r="COP44" s="44"/>
      <c r="COQ44" s="44"/>
      <c r="COR44" s="44"/>
      <c r="COS44" s="44"/>
      <c r="COT44" s="44"/>
      <c r="COU44" s="44"/>
      <c r="COV44" s="44"/>
      <c r="COW44" s="44"/>
      <c r="COX44" s="44"/>
      <c r="COY44" s="44"/>
      <c r="COZ44" s="44"/>
      <c r="CPA44" s="44"/>
      <c r="CPB44" s="44"/>
      <c r="CPC44" s="44"/>
      <c r="CPD44" s="44"/>
      <c r="CPE44" s="44"/>
      <c r="CPF44" s="44"/>
      <c r="CPG44" s="44"/>
      <c r="CPH44" s="44"/>
      <c r="CPI44" s="44"/>
      <c r="CPJ44" s="44"/>
      <c r="CPK44" s="44"/>
      <c r="CPL44" s="44"/>
      <c r="CPM44" s="44"/>
      <c r="CPN44" s="44"/>
      <c r="CPO44" s="44"/>
      <c r="CPP44" s="44"/>
      <c r="CPQ44" s="44"/>
      <c r="CPR44" s="44"/>
      <c r="CPS44" s="44"/>
      <c r="CPT44" s="44"/>
      <c r="CPU44" s="44"/>
      <c r="CPV44" s="44"/>
      <c r="CPW44" s="44"/>
      <c r="CPX44" s="44"/>
      <c r="CPY44" s="44"/>
      <c r="CPZ44" s="44"/>
      <c r="CQA44" s="44"/>
      <c r="CQB44" s="44"/>
      <c r="CQC44" s="44"/>
      <c r="CQD44" s="44"/>
      <c r="CQE44" s="44"/>
      <c r="CQF44" s="44"/>
      <c r="CQG44" s="44"/>
      <c r="CQH44" s="44"/>
      <c r="CQI44" s="44"/>
      <c r="CQJ44" s="44"/>
      <c r="CQK44" s="44"/>
      <c r="CQL44" s="44"/>
      <c r="CQM44" s="44"/>
      <c r="CQN44" s="44"/>
      <c r="CQO44" s="44"/>
      <c r="CQP44" s="44"/>
      <c r="CQQ44" s="44"/>
      <c r="CQR44" s="44"/>
      <c r="CQS44" s="44"/>
      <c r="CQT44" s="44"/>
      <c r="CQU44" s="44"/>
      <c r="CQV44" s="44"/>
      <c r="CQW44" s="44"/>
      <c r="CQX44" s="44"/>
      <c r="CQY44" s="44"/>
      <c r="CQZ44" s="44"/>
      <c r="CRA44" s="44"/>
      <c r="CRB44" s="44"/>
      <c r="CRC44" s="44"/>
      <c r="CRD44" s="44"/>
      <c r="CRE44" s="44"/>
      <c r="CRF44" s="44"/>
      <c r="CRG44" s="44"/>
      <c r="CRH44" s="44"/>
      <c r="CRI44" s="44"/>
      <c r="CRJ44" s="44"/>
      <c r="CRK44" s="44"/>
      <c r="CRL44" s="44"/>
      <c r="CRM44" s="44"/>
      <c r="CRN44" s="44"/>
      <c r="CRO44" s="44"/>
      <c r="CRP44" s="44"/>
      <c r="CRQ44" s="44"/>
      <c r="CRR44" s="44"/>
      <c r="CRS44" s="44"/>
      <c r="CRT44" s="44"/>
      <c r="CRU44" s="44"/>
      <c r="CRV44" s="44"/>
      <c r="CRW44" s="44"/>
      <c r="CRX44" s="44"/>
      <c r="CRY44" s="44"/>
      <c r="CRZ44" s="44"/>
      <c r="CSA44" s="44"/>
      <c r="CSB44" s="44"/>
      <c r="CSC44" s="44"/>
      <c r="CSD44" s="44"/>
      <c r="CSE44" s="44"/>
      <c r="CSF44" s="44"/>
      <c r="CSG44" s="44"/>
      <c r="CSH44" s="44"/>
      <c r="CSI44" s="44"/>
      <c r="CSJ44" s="44"/>
      <c r="CSK44" s="44"/>
      <c r="CSL44" s="44"/>
      <c r="CSM44" s="44"/>
      <c r="CSN44" s="44"/>
      <c r="CSO44" s="44"/>
      <c r="CSP44" s="44"/>
      <c r="CSQ44" s="44"/>
      <c r="CSR44" s="44"/>
      <c r="CSS44" s="44"/>
      <c r="CST44" s="44"/>
      <c r="CSU44" s="44"/>
      <c r="CSV44" s="44"/>
      <c r="CSW44" s="44"/>
      <c r="CSX44" s="44"/>
      <c r="CSY44" s="44"/>
      <c r="CSZ44" s="44"/>
      <c r="CTA44" s="44"/>
      <c r="CTB44" s="44"/>
      <c r="CTC44" s="44"/>
      <c r="CTD44" s="44"/>
      <c r="CTE44" s="44"/>
      <c r="CTF44" s="44"/>
      <c r="CTG44" s="44"/>
      <c r="CTH44" s="44"/>
      <c r="CTI44" s="44"/>
      <c r="CTJ44" s="44"/>
      <c r="CTK44" s="44"/>
      <c r="CTL44" s="44"/>
      <c r="CTM44" s="44"/>
      <c r="CTN44" s="44"/>
      <c r="CTO44" s="44"/>
      <c r="CTP44" s="44"/>
      <c r="CTQ44" s="44"/>
      <c r="CTR44" s="44"/>
      <c r="CTS44" s="44"/>
      <c r="CTT44" s="44"/>
      <c r="CTU44" s="44"/>
      <c r="CTV44" s="44"/>
      <c r="CTW44" s="44"/>
      <c r="CTX44" s="44"/>
      <c r="CTY44" s="44"/>
      <c r="CTZ44" s="44"/>
      <c r="CUA44" s="44"/>
      <c r="CUB44" s="44"/>
      <c r="CUC44" s="44"/>
      <c r="CUD44" s="44"/>
      <c r="CUE44" s="44"/>
      <c r="CUF44" s="44"/>
      <c r="CUG44" s="44"/>
      <c r="CUH44" s="44"/>
      <c r="CUI44" s="44"/>
      <c r="CUJ44" s="44"/>
      <c r="CUK44" s="44"/>
      <c r="CUL44" s="44"/>
      <c r="CUM44" s="44"/>
      <c r="CUN44" s="44"/>
      <c r="CUO44" s="44"/>
      <c r="CUP44" s="44"/>
      <c r="CUQ44" s="44"/>
      <c r="CUR44" s="44"/>
      <c r="CUS44" s="44"/>
      <c r="CUT44" s="44"/>
      <c r="CUU44" s="44"/>
      <c r="CUV44" s="44"/>
      <c r="CUW44" s="44"/>
      <c r="CUX44" s="44"/>
      <c r="CUY44" s="44"/>
      <c r="CUZ44" s="44"/>
      <c r="CVA44" s="44"/>
      <c r="CVB44" s="44"/>
      <c r="CVC44" s="44"/>
      <c r="CVD44" s="44"/>
      <c r="CVE44" s="44"/>
      <c r="CVF44" s="44"/>
      <c r="CVG44" s="44"/>
      <c r="CVH44" s="44"/>
      <c r="CVI44" s="44"/>
      <c r="CVJ44" s="44"/>
      <c r="CVK44" s="44"/>
      <c r="CVL44" s="44"/>
      <c r="CVM44" s="44"/>
      <c r="CVN44" s="44"/>
      <c r="CVO44" s="44"/>
      <c r="CVP44" s="44"/>
      <c r="CVQ44" s="44"/>
      <c r="CVR44" s="44"/>
      <c r="CVS44" s="44"/>
      <c r="CVT44" s="44"/>
      <c r="CVU44" s="44"/>
      <c r="CVV44" s="44"/>
      <c r="CVW44" s="44"/>
      <c r="CVX44" s="44"/>
      <c r="CVY44" s="44"/>
      <c r="CVZ44" s="44"/>
      <c r="CWA44" s="44"/>
      <c r="CWB44" s="44"/>
      <c r="CWC44" s="44"/>
      <c r="CWD44" s="44"/>
      <c r="CWE44" s="44"/>
      <c r="CWF44" s="44"/>
      <c r="CWG44" s="44"/>
      <c r="CWH44" s="44"/>
      <c r="CWI44" s="44"/>
      <c r="CWJ44" s="44"/>
      <c r="CWK44" s="44"/>
      <c r="CWL44" s="44"/>
      <c r="CWM44" s="44"/>
      <c r="CWN44" s="44"/>
      <c r="CWO44" s="44"/>
      <c r="CWP44" s="44"/>
      <c r="CWQ44" s="44"/>
      <c r="CWR44" s="44"/>
      <c r="CWS44" s="44"/>
      <c r="CWT44" s="44"/>
      <c r="CWU44" s="44"/>
      <c r="CWV44" s="44"/>
      <c r="CWW44" s="44"/>
      <c r="CWX44" s="44"/>
      <c r="CWY44" s="44"/>
      <c r="CWZ44" s="44"/>
      <c r="CXA44" s="44"/>
      <c r="CXB44" s="44"/>
      <c r="CXC44" s="44"/>
      <c r="CXD44" s="44"/>
      <c r="CXE44" s="44"/>
      <c r="CXF44" s="44"/>
      <c r="CXG44" s="44"/>
      <c r="CXH44" s="44"/>
      <c r="CXI44" s="44"/>
      <c r="CXJ44" s="44"/>
      <c r="CXK44" s="44"/>
      <c r="CXL44" s="44"/>
      <c r="CXM44" s="44"/>
      <c r="CXN44" s="44"/>
      <c r="CXO44" s="44"/>
      <c r="CXP44" s="44"/>
      <c r="CXQ44" s="44"/>
      <c r="CXR44" s="44"/>
      <c r="CXS44" s="44"/>
      <c r="CXT44" s="44"/>
      <c r="CXU44" s="44"/>
      <c r="CXV44" s="44"/>
      <c r="CXW44" s="44"/>
      <c r="CXX44" s="44"/>
      <c r="CXY44" s="44"/>
      <c r="CXZ44" s="44"/>
      <c r="CYA44" s="44"/>
      <c r="CYB44" s="44"/>
      <c r="CYC44" s="44"/>
      <c r="CYD44" s="44"/>
      <c r="CYE44" s="44"/>
      <c r="CYF44" s="44"/>
      <c r="CYG44" s="44"/>
      <c r="CYH44" s="44"/>
      <c r="CYI44" s="44"/>
      <c r="CYJ44" s="44"/>
      <c r="CYK44" s="44"/>
      <c r="CYL44" s="44"/>
      <c r="CYM44" s="44"/>
      <c r="CYN44" s="44"/>
      <c r="CYO44" s="44"/>
      <c r="CYP44" s="44"/>
      <c r="CYQ44" s="44"/>
      <c r="CYR44" s="44"/>
      <c r="CYS44" s="44"/>
      <c r="CYT44" s="44"/>
      <c r="CYU44" s="44"/>
      <c r="CYV44" s="44"/>
      <c r="CYW44" s="44"/>
      <c r="CYX44" s="44"/>
      <c r="CYY44" s="44"/>
      <c r="CYZ44" s="44"/>
      <c r="CZA44" s="44"/>
      <c r="CZB44" s="44"/>
      <c r="CZC44" s="44"/>
      <c r="CZD44" s="44"/>
      <c r="CZE44" s="44"/>
      <c r="CZF44" s="44"/>
      <c r="CZG44" s="44"/>
      <c r="CZH44" s="44"/>
      <c r="CZI44" s="44"/>
      <c r="CZJ44" s="44"/>
      <c r="CZK44" s="44"/>
      <c r="CZL44" s="44"/>
      <c r="CZM44" s="44"/>
      <c r="CZN44" s="44"/>
      <c r="CZO44" s="44"/>
      <c r="CZP44" s="44"/>
      <c r="CZQ44" s="44"/>
      <c r="CZR44" s="44"/>
      <c r="CZS44" s="44"/>
      <c r="CZT44" s="44"/>
      <c r="CZU44" s="44"/>
      <c r="CZV44" s="44"/>
      <c r="CZW44" s="44"/>
      <c r="CZX44" s="44"/>
      <c r="CZY44" s="44"/>
      <c r="CZZ44" s="44"/>
      <c r="DAA44" s="44"/>
      <c r="DAB44" s="44"/>
      <c r="DAC44" s="44"/>
      <c r="DAD44" s="44"/>
      <c r="DAE44" s="44"/>
      <c r="DAF44" s="44"/>
      <c r="DAG44" s="44"/>
      <c r="DAH44" s="44"/>
      <c r="DAI44" s="44"/>
      <c r="DAJ44" s="44"/>
      <c r="DAK44" s="44"/>
      <c r="DAL44" s="44"/>
      <c r="DAM44" s="44"/>
      <c r="DAN44" s="44"/>
      <c r="DAO44" s="44"/>
      <c r="DAP44" s="44"/>
      <c r="DAQ44" s="44"/>
      <c r="DAR44" s="44"/>
      <c r="DAS44" s="44"/>
      <c r="DAT44" s="44"/>
      <c r="DAU44" s="44"/>
      <c r="DAV44" s="44"/>
      <c r="DAW44" s="44"/>
      <c r="DAX44" s="44"/>
      <c r="DAY44" s="44"/>
      <c r="DAZ44" s="44"/>
      <c r="DBA44" s="44"/>
      <c r="DBB44" s="44"/>
      <c r="DBC44" s="44"/>
      <c r="DBD44" s="44"/>
      <c r="DBE44" s="44"/>
      <c r="DBF44" s="44"/>
      <c r="DBG44" s="44"/>
      <c r="DBH44" s="44"/>
      <c r="DBI44" s="44"/>
      <c r="DBJ44" s="44"/>
      <c r="DBK44" s="44"/>
      <c r="DBL44" s="44"/>
      <c r="DBM44" s="44"/>
      <c r="DBN44" s="44"/>
      <c r="DBO44" s="44"/>
      <c r="DBP44" s="44"/>
      <c r="DBQ44" s="44"/>
      <c r="DBR44" s="44"/>
      <c r="DBS44" s="44"/>
      <c r="DBT44" s="44"/>
      <c r="DBU44" s="44"/>
      <c r="DBV44" s="44"/>
      <c r="DBW44" s="44"/>
      <c r="DBX44" s="44"/>
      <c r="DBY44" s="44"/>
      <c r="DBZ44" s="44"/>
      <c r="DCA44" s="44"/>
      <c r="DCB44" s="44"/>
      <c r="DCC44" s="44"/>
      <c r="DCD44" s="44"/>
      <c r="DCE44" s="44"/>
      <c r="DCF44" s="44"/>
      <c r="DCG44" s="44"/>
      <c r="DCH44" s="44"/>
      <c r="DCI44" s="44"/>
      <c r="DCJ44" s="44"/>
      <c r="DCK44" s="44"/>
      <c r="DCL44" s="44"/>
      <c r="DCM44" s="44"/>
      <c r="DCN44" s="44"/>
      <c r="DCO44" s="44"/>
      <c r="DCP44" s="44"/>
      <c r="DCQ44" s="44"/>
      <c r="DCR44" s="44"/>
      <c r="DCS44" s="44"/>
      <c r="DCT44" s="44"/>
      <c r="DCU44" s="44"/>
      <c r="DCV44" s="44"/>
      <c r="DCW44" s="44"/>
      <c r="DCX44" s="44"/>
      <c r="DCY44" s="44"/>
      <c r="DCZ44" s="44"/>
      <c r="DDA44" s="44"/>
      <c r="DDB44" s="44"/>
      <c r="DDC44" s="44"/>
      <c r="DDD44" s="44"/>
      <c r="DDE44" s="44"/>
      <c r="DDF44" s="44"/>
      <c r="DDG44" s="44"/>
      <c r="DDH44" s="44"/>
      <c r="DDI44" s="44"/>
      <c r="DDJ44" s="44"/>
      <c r="DDK44" s="44"/>
      <c r="DDL44" s="44"/>
      <c r="DDM44" s="44"/>
      <c r="DDN44" s="44"/>
      <c r="DDO44" s="44"/>
      <c r="DDP44" s="44"/>
      <c r="DDQ44" s="44"/>
      <c r="DDR44" s="44"/>
      <c r="DDS44" s="44"/>
      <c r="DDT44" s="44"/>
      <c r="DDU44" s="44"/>
      <c r="DDV44" s="44"/>
      <c r="DDW44" s="44"/>
      <c r="DDX44" s="44"/>
      <c r="DDY44" s="44"/>
      <c r="DDZ44" s="44"/>
      <c r="DEA44" s="44"/>
      <c r="DEB44" s="44"/>
      <c r="DEC44" s="44"/>
      <c r="DED44" s="44"/>
      <c r="DEE44" s="44"/>
      <c r="DEF44" s="44"/>
      <c r="DEG44" s="44"/>
      <c r="DEH44" s="44"/>
      <c r="DEI44" s="44"/>
      <c r="DEJ44" s="44"/>
      <c r="DEK44" s="44"/>
      <c r="DEL44" s="44"/>
      <c r="DEM44" s="44"/>
      <c r="DEN44" s="44"/>
      <c r="DEO44" s="44"/>
      <c r="DEP44" s="44"/>
      <c r="DEQ44" s="44"/>
      <c r="DER44" s="44"/>
      <c r="DES44" s="44"/>
      <c r="DET44" s="44"/>
      <c r="DEU44" s="44"/>
      <c r="DEV44" s="44"/>
      <c r="DEW44" s="44"/>
      <c r="DEX44" s="44"/>
      <c r="DEY44" s="44"/>
      <c r="DEZ44" s="44"/>
      <c r="DFA44" s="44"/>
      <c r="DFB44" s="44"/>
      <c r="DFC44" s="44"/>
      <c r="DFD44" s="44"/>
      <c r="DFE44" s="44"/>
      <c r="DFF44" s="44"/>
      <c r="DFG44" s="44"/>
      <c r="DFH44" s="44"/>
      <c r="DFI44" s="44"/>
      <c r="DFJ44" s="44"/>
      <c r="DFK44" s="44"/>
      <c r="DFL44" s="44"/>
      <c r="DFM44" s="44"/>
      <c r="DFN44" s="44"/>
      <c r="DFO44" s="44"/>
      <c r="DFP44" s="44"/>
      <c r="DFQ44" s="44"/>
      <c r="DFR44" s="44"/>
      <c r="DFS44" s="44"/>
      <c r="DFT44" s="44"/>
      <c r="DFU44" s="44"/>
      <c r="DFV44" s="44"/>
      <c r="DFW44" s="44"/>
      <c r="DFX44" s="44"/>
      <c r="DFY44" s="44"/>
      <c r="DFZ44" s="44"/>
      <c r="DGA44" s="44"/>
      <c r="DGB44" s="44"/>
      <c r="DGC44" s="44"/>
      <c r="DGD44" s="44"/>
      <c r="DGE44" s="44"/>
      <c r="DGF44" s="44"/>
      <c r="DGG44" s="44"/>
      <c r="DGH44" s="44"/>
      <c r="DGI44" s="44"/>
      <c r="DGJ44" s="44"/>
      <c r="DGK44" s="44"/>
      <c r="DGL44" s="44"/>
      <c r="DGM44" s="44"/>
      <c r="DGN44" s="44"/>
      <c r="DGO44" s="44"/>
      <c r="DGP44" s="44"/>
      <c r="DGQ44" s="44"/>
      <c r="DGR44" s="44"/>
      <c r="DGS44" s="44"/>
      <c r="DGT44" s="44"/>
      <c r="DGU44" s="44"/>
      <c r="DGV44" s="44"/>
      <c r="DGW44" s="44"/>
      <c r="DGX44" s="44"/>
      <c r="DGY44" s="44"/>
      <c r="DGZ44" s="44"/>
      <c r="DHA44" s="44"/>
      <c r="DHB44" s="44"/>
      <c r="DHC44" s="44"/>
      <c r="DHD44" s="44"/>
      <c r="DHE44" s="44"/>
      <c r="DHF44" s="44"/>
      <c r="DHG44" s="44"/>
      <c r="DHH44" s="44"/>
      <c r="DHI44" s="44"/>
      <c r="DHJ44" s="44"/>
      <c r="DHK44" s="44"/>
      <c r="DHL44" s="44"/>
      <c r="DHM44" s="44"/>
      <c r="DHN44" s="44"/>
      <c r="DHO44" s="44"/>
      <c r="DHP44" s="44"/>
      <c r="DHQ44" s="44"/>
      <c r="DHR44" s="44"/>
      <c r="DHS44" s="44"/>
      <c r="DHT44" s="44"/>
      <c r="DHU44" s="44"/>
      <c r="DHV44" s="44"/>
      <c r="DHW44" s="44"/>
      <c r="DHX44" s="44"/>
      <c r="DHY44" s="44"/>
      <c r="DHZ44" s="44"/>
      <c r="DIA44" s="44"/>
      <c r="DIB44" s="44"/>
      <c r="DIC44" s="44"/>
      <c r="DID44" s="44"/>
      <c r="DIE44" s="44"/>
      <c r="DIF44" s="44"/>
      <c r="DIG44" s="44"/>
      <c r="DIH44" s="44"/>
      <c r="DII44" s="44"/>
      <c r="DIJ44" s="44"/>
      <c r="DIK44" s="44"/>
      <c r="DIL44" s="44"/>
      <c r="DIM44" s="44"/>
      <c r="DIN44" s="44"/>
      <c r="DIO44" s="44"/>
      <c r="DIP44" s="44"/>
      <c r="DIQ44" s="44"/>
      <c r="DIR44" s="44"/>
      <c r="DIS44" s="44"/>
      <c r="DIT44" s="44"/>
      <c r="DIU44" s="44"/>
      <c r="DIV44" s="44"/>
      <c r="DIW44" s="44"/>
      <c r="DIX44" s="44"/>
      <c r="DIY44" s="44"/>
      <c r="DIZ44" s="44"/>
      <c r="DJA44" s="44"/>
      <c r="DJB44" s="44"/>
      <c r="DJC44" s="44"/>
      <c r="DJD44" s="44"/>
      <c r="DJE44" s="44"/>
      <c r="DJF44" s="44"/>
      <c r="DJG44" s="44"/>
      <c r="DJH44" s="44"/>
      <c r="DJI44" s="44"/>
      <c r="DJJ44" s="44"/>
      <c r="DJK44" s="44"/>
      <c r="DJL44" s="44"/>
      <c r="DJM44" s="44"/>
      <c r="DJN44" s="44"/>
      <c r="DJO44" s="44"/>
      <c r="DJP44" s="44"/>
      <c r="DJQ44" s="44"/>
      <c r="DJR44" s="44"/>
      <c r="DJS44" s="44"/>
      <c r="DJT44" s="44"/>
      <c r="DJU44" s="44"/>
      <c r="DJV44" s="44"/>
      <c r="DJW44" s="44"/>
      <c r="DJX44" s="44"/>
      <c r="DJY44" s="44"/>
      <c r="DJZ44" s="44"/>
      <c r="DKA44" s="44"/>
      <c r="DKB44" s="44"/>
      <c r="DKC44" s="44"/>
      <c r="DKD44" s="44"/>
      <c r="DKE44" s="44"/>
      <c r="DKF44" s="44"/>
      <c r="DKG44" s="44"/>
      <c r="DKH44" s="44"/>
      <c r="DKI44" s="44"/>
      <c r="DKJ44" s="44"/>
      <c r="DKK44" s="44"/>
      <c r="DKL44" s="44"/>
      <c r="DKM44" s="44"/>
      <c r="DKN44" s="44"/>
      <c r="DKO44" s="44"/>
      <c r="DKP44" s="44"/>
      <c r="DKQ44" s="44"/>
      <c r="DKR44" s="44"/>
      <c r="DKS44" s="44"/>
      <c r="DKT44" s="44"/>
      <c r="DKU44" s="44"/>
      <c r="DKV44" s="44"/>
      <c r="DKW44" s="44"/>
      <c r="DKX44" s="44"/>
      <c r="DKY44" s="44"/>
      <c r="DKZ44" s="44"/>
      <c r="DLA44" s="44"/>
      <c r="DLB44" s="44"/>
      <c r="DLC44" s="44"/>
      <c r="DLD44" s="44"/>
      <c r="DLE44" s="44"/>
      <c r="DLF44" s="44"/>
      <c r="DLG44" s="44"/>
      <c r="DLH44" s="44"/>
      <c r="DLI44" s="44"/>
      <c r="DLJ44" s="44"/>
      <c r="DLK44" s="44"/>
      <c r="DLL44" s="44"/>
      <c r="DLM44" s="44"/>
      <c r="DLN44" s="44"/>
      <c r="DLO44" s="44"/>
      <c r="DLP44" s="44"/>
      <c r="DLQ44" s="44"/>
      <c r="DLR44" s="44"/>
      <c r="DLS44" s="44"/>
      <c r="DLT44" s="44"/>
      <c r="DLU44" s="44"/>
      <c r="DLV44" s="44"/>
      <c r="DLW44" s="44"/>
      <c r="DLX44" s="44"/>
      <c r="DLY44" s="44"/>
      <c r="DLZ44" s="44"/>
      <c r="DMA44" s="44"/>
      <c r="DMB44" s="44"/>
      <c r="DMC44" s="44"/>
      <c r="DMD44" s="44"/>
      <c r="DME44" s="44"/>
      <c r="DMF44" s="44"/>
      <c r="DMG44" s="44"/>
      <c r="DMH44" s="44"/>
      <c r="DMI44" s="44"/>
      <c r="DMJ44" s="44"/>
      <c r="DMK44" s="44"/>
      <c r="DML44" s="44"/>
      <c r="DMM44" s="44"/>
      <c r="DMN44" s="44"/>
      <c r="DMO44" s="44"/>
      <c r="DMP44" s="44"/>
      <c r="DMQ44" s="44"/>
      <c r="DMR44" s="44"/>
      <c r="DMS44" s="44"/>
      <c r="DMT44" s="44"/>
      <c r="DMU44" s="44"/>
      <c r="DMV44" s="44"/>
      <c r="DMW44" s="44"/>
      <c r="DMX44" s="44"/>
      <c r="DMY44" s="44"/>
      <c r="DMZ44" s="44"/>
      <c r="DNA44" s="44"/>
      <c r="DNB44" s="44"/>
      <c r="DNC44" s="44"/>
      <c r="DND44" s="44"/>
      <c r="DNE44" s="44"/>
      <c r="DNF44" s="44"/>
      <c r="DNG44" s="44"/>
      <c r="DNH44" s="44"/>
      <c r="DNI44" s="44"/>
      <c r="DNJ44" s="44"/>
      <c r="DNK44" s="44"/>
      <c r="DNL44" s="44"/>
      <c r="DNM44" s="44"/>
      <c r="DNN44" s="44"/>
      <c r="DNO44" s="44"/>
      <c r="DNP44" s="44"/>
      <c r="DNQ44" s="44"/>
      <c r="DNR44" s="44"/>
      <c r="DNS44" s="44"/>
      <c r="DNT44" s="44"/>
      <c r="DNU44" s="44"/>
      <c r="DNV44" s="44"/>
      <c r="DNW44" s="44"/>
      <c r="DNX44" s="44"/>
      <c r="DNY44" s="44"/>
      <c r="DNZ44" s="44"/>
      <c r="DOA44" s="44"/>
      <c r="DOB44" s="44"/>
      <c r="DOC44" s="44"/>
      <c r="DOD44" s="44"/>
      <c r="DOE44" s="44"/>
      <c r="DOF44" s="44"/>
      <c r="DOG44" s="44"/>
      <c r="DOH44" s="44"/>
      <c r="DOI44" s="44"/>
      <c r="DOJ44" s="44"/>
      <c r="DOK44" s="44"/>
      <c r="DOL44" s="44"/>
      <c r="DOM44" s="44"/>
      <c r="DON44" s="44"/>
      <c r="DOO44" s="44"/>
      <c r="DOP44" s="44"/>
      <c r="DOQ44" s="44"/>
      <c r="DOR44" s="44"/>
      <c r="DOS44" s="44"/>
      <c r="DOT44" s="44"/>
      <c r="DOU44" s="44"/>
      <c r="DOV44" s="44"/>
      <c r="DOW44" s="44"/>
      <c r="DOX44" s="44"/>
      <c r="DOY44" s="44"/>
      <c r="DOZ44" s="44"/>
      <c r="DPA44" s="44"/>
      <c r="DPB44" s="44"/>
      <c r="DPC44" s="44"/>
      <c r="DPD44" s="44"/>
      <c r="DPE44" s="44"/>
      <c r="DPF44" s="44"/>
      <c r="DPG44" s="44"/>
      <c r="DPH44" s="44"/>
      <c r="DPI44" s="44"/>
      <c r="DPJ44" s="44"/>
      <c r="DPK44" s="44"/>
      <c r="DPL44" s="44"/>
      <c r="DPM44" s="44"/>
      <c r="DPN44" s="44"/>
      <c r="DPO44" s="44"/>
      <c r="DPP44" s="44"/>
      <c r="DPQ44" s="44"/>
      <c r="DPR44" s="44"/>
      <c r="DPS44" s="44"/>
      <c r="DPT44" s="44"/>
      <c r="DPU44" s="44"/>
      <c r="DPV44" s="44"/>
      <c r="DPW44" s="44"/>
      <c r="DPX44" s="44"/>
      <c r="DPY44" s="44"/>
      <c r="DPZ44" s="44"/>
      <c r="DQA44" s="44"/>
      <c r="DQB44" s="44"/>
      <c r="DQC44" s="44"/>
      <c r="DQD44" s="44"/>
      <c r="DQE44" s="44"/>
      <c r="DQF44" s="44"/>
      <c r="DQG44" s="44"/>
      <c r="DQH44" s="44"/>
      <c r="DQI44" s="44"/>
      <c r="DQJ44" s="44"/>
      <c r="DQK44" s="44"/>
      <c r="DQL44" s="44"/>
      <c r="DQM44" s="44"/>
      <c r="DQN44" s="44"/>
      <c r="DQO44" s="44"/>
      <c r="DQP44" s="44"/>
      <c r="DQQ44" s="44"/>
      <c r="DQR44" s="44"/>
      <c r="DQS44" s="44"/>
      <c r="DQT44" s="44"/>
      <c r="DQU44" s="44"/>
      <c r="DQV44" s="44"/>
      <c r="DQW44" s="44"/>
      <c r="DQX44" s="44"/>
      <c r="DQY44" s="44"/>
      <c r="DQZ44" s="44"/>
      <c r="DRA44" s="44"/>
      <c r="DRB44" s="44"/>
      <c r="DRC44" s="44"/>
      <c r="DRD44" s="44"/>
      <c r="DRE44" s="44"/>
      <c r="DRF44" s="44"/>
      <c r="DRG44" s="44"/>
      <c r="DRH44" s="44"/>
      <c r="DRI44" s="44"/>
      <c r="DRJ44" s="44"/>
      <c r="DRK44" s="44"/>
      <c r="DRL44" s="44"/>
      <c r="DRM44" s="44"/>
      <c r="DRN44" s="44"/>
      <c r="DRO44" s="44"/>
      <c r="DRP44" s="44"/>
      <c r="DRQ44" s="44"/>
      <c r="DRR44" s="44"/>
      <c r="DRS44" s="44"/>
      <c r="DRT44" s="44"/>
      <c r="DRU44" s="44"/>
      <c r="DRV44" s="44"/>
      <c r="DRW44" s="44"/>
      <c r="DRX44" s="44"/>
      <c r="DRY44" s="44"/>
      <c r="DRZ44" s="44"/>
      <c r="DSA44" s="44"/>
      <c r="DSB44" s="44"/>
      <c r="DSC44" s="44"/>
      <c r="DSD44" s="44"/>
      <c r="DSE44" s="44"/>
      <c r="DSF44" s="44"/>
      <c r="DSG44" s="44"/>
      <c r="DSH44" s="44"/>
      <c r="DSI44" s="44"/>
      <c r="DSJ44" s="44"/>
      <c r="DSK44" s="44"/>
      <c r="DSL44" s="44"/>
      <c r="DSM44" s="44"/>
      <c r="DSN44" s="44"/>
      <c r="DSO44" s="44"/>
      <c r="DSP44" s="44"/>
      <c r="DSQ44" s="44"/>
      <c r="DSR44" s="44"/>
      <c r="DSS44" s="44"/>
      <c r="DST44" s="44"/>
      <c r="DSU44" s="44"/>
      <c r="DSV44" s="44"/>
      <c r="DSW44" s="44"/>
      <c r="DSX44" s="44"/>
      <c r="DSY44" s="44"/>
      <c r="DSZ44" s="44"/>
      <c r="DTA44" s="44"/>
      <c r="DTB44" s="44"/>
      <c r="DTC44" s="44"/>
      <c r="DTD44" s="44"/>
      <c r="DTE44" s="44"/>
      <c r="DTF44" s="44"/>
      <c r="DTG44" s="44"/>
      <c r="DTH44" s="44"/>
      <c r="DTI44" s="44"/>
      <c r="DTJ44" s="44"/>
      <c r="DTK44" s="44"/>
      <c r="DTL44" s="44"/>
      <c r="DTM44" s="44"/>
      <c r="DTN44" s="44"/>
      <c r="DTO44" s="44"/>
      <c r="DTP44" s="44"/>
      <c r="DTQ44" s="44"/>
      <c r="DTR44" s="44"/>
      <c r="DTS44" s="44"/>
      <c r="DTT44" s="44"/>
      <c r="DTU44" s="44"/>
      <c r="DTV44" s="44"/>
      <c r="DTW44" s="44"/>
      <c r="DTX44" s="44"/>
      <c r="DTY44" s="44"/>
      <c r="DTZ44" s="44"/>
      <c r="DUA44" s="44"/>
      <c r="DUB44" s="44"/>
      <c r="DUC44" s="44"/>
      <c r="DUD44" s="44"/>
      <c r="DUE44" s="44"/>
      <c r="DUF44" s="44"/>
      <c r="DUG44" s="44"/>
      <c r="DUH44" s="44"/>
      <c r="DUI44" s="44"/>
      <c r="DUJ44" s="44"/>
      <c r="DUK44" s="44"/>
      <c r="DUL44" s="44"/>
      <c r="DUM44" s="44"/>
      <c r="DUN44" s="44"/>
      <c r="DUO44" s="44"/>
      <c r="DUP44" s="44"/>
      <c r="DUQ44" s="44"/>
      <c r="DUR44" s="44"/>
      <c r="DUS44" s="44"/>
      <c r="DUT44" s="44"/>
      <c r="DUU44" s="44"/>
      <c r="DUV44" s="44"/>
      <c r="DUW44" s="44"/>
      <c r="DUX44" s="44"/>
      <c r="DUY44" s="44"/>
      <c r="DUZ44" s="44"/>
      <c r="DVA44" s="44"/>
      <c r="DVB44" s="44"/>
      <c r="DVC44" s="44"/>
      <c r="DVD44" s="44"/>
      <c r="DVE44" s="44"/>
      <c r="DVF44" s="44"/>
      <c r="DVG44" s="44"/>
      <c r="DVH44" s="44"/>
      <c r="DVI44" s="44"/>
      <c r="DVJ44" s="44"/>
      <c r="DVK44" s="44"/>
      <c r="DVL44" s="44"/>
      <c r="DVM44" s="44"/>
      <c r="DVN44" s="44"/>
      <c r="DVO44" s="44"/>
      <c r="DVP44" s="44"/>
      <c r="DVQ44" s="44"/>
      <c r="DVR44" s="44"/>
      <c r="DVS44" s="44"/>
      <c r="DVT44" s="44"/>
      <c r="DVU44" s="44"/>
      <c r="DVV44" s="44"/>
      <c r="DVW44" s="44"/>
      <c r="DVX44" s="44"/>
      <c r="DVY44" s="44"/>
      <c r="DVZ44" s="44"/>
      <c r="DWA44" s="44"/>
      <c r="DWB44" s="44"/>
      <c r="DWC44" s="44"/>
      <c r="DWD44" s="44"/>
      <c r="DWE44" s="44"/>
      <c r="DWF44" s="44"/>
      <c r="DWG44" s="44"/>
      <c r="DWH44" s="44"/>
      <c r="DWI44" s="44"/>
      <c r="DWJ44" s="44"/>
      <c r="DWK44" s="44"/>
      <c r="DWL44" s="44"/>
      <c r="DWM44" s="44"/>
      <c r="DWN44" s="44"/>
      <c r="DWO44" s="44"/>
      <c r="DWP44" s="44"/>
      <c r="DWQ44" s="44"/>
      <c r="DWR44" s="44"/>
      <c r="DWS44" s="44"/>
      <c r="DWT44" s="44"/>
      <c r="DWU44" s="44"/>
      <c r="DWV44" s="44"/>
      <c r="DWW44" s="44"/>
      <c r="DWX44" s="44"/>
      <c r="DWY44" s="44"/>
      <c r="DWZ44" s="44"/>
      <c r="DXA44" s="44"/>
      <c r="DXB44" s="44"/>
      <c r="DXC44" s="44"/>
      <c r="DXD44" s="44"/>
      <c r="DXE44" s="44"/>
      <c r="DXF44" s="44"/>
      <c r="DXG44" s="44"/>
      <c r="DXH44" s="44"/>
      <c r="DXI44" s="44"/>
      <c r="DXJ44" s="44"/>
      <c r="DXK44" s="44"/>
      <c r="DXL44" s="44"/>
      <c r="DXM44" s="44"/>
      <c r="DXN44" s="44"/>
      <c r="DXO44" s="44"/>
      <c r="DXP44" s="44"/>
      <c r="DXQ44" s="44"/>
      <c r="DXR44" s="44"/>
      <c r="DXS44" s="44"/>
      <c r="DXT44" s="44"/>
      <c r="DXU44" s="44"/>
      <c r="DXV44" s="44"/>
      <c r="DXW44" s="44"/>
      <c r="DXX44" s="44"/>
      <c r="DXY44" s="44"/>
      <c r="DXZ44" s="44"/>
      <c r="DYA44" s="44"/>
      <c r="DYB44" s="44"/>
      <c r="DYC44" s="44"/>
      <c r="DYD44" s="44"/>
      <c r="DYE44" s="44"/>
      <c r="DYF44" s="44"/>
      <c r="DYG44" s="44"/>
      <c r="DYH44" s="44"/>
      <c r="DYI44" s="44"/>
      <c r="DYJ44" s="44"/>
      <c r="DYK44" s="44"/>
      <c r="DYL44" s="44"/>
      <c r="DYM44" s="44"/>
      <c r="DYN44" s="44"/>
      <c r="DYO44" s="44"/>
      <c r="DYP44" s="44"/>
      <c r="DYQ44" s="44"/>
      <c r="DYR44" s="44"/>
      <c r="DYS44" s="44"/>
      <c r="DYT44" s="44"/>
      <c r="DYU44" s="44"/>
      <c r="DYV44" s="44"/>
      <c r="DYW44" s="44"/>
      <c r="DYX44" s="44"/>
      <c r="DYY44" s="44"/>
      <c r="DYZ44" s="44"/>
      <c r="DZA44" s="44"/>
      <c r="DZB44" s="44"/>
      <c r="DZC44" s="44"/>
      <c r="DZD44" s="44"/>
      <c r="DZE44" s="44"/>
      <c r="DZF44" s="44"/>
      <c r="DZG44" s="44"/>
      <c r="DZH44" s="44"/>
      <c r="DZI44" s="44"/>
      <c r="DZJ44" s="44"/>
      <c r="DZK44" s="44"/>
      <c r="DZL44" s="44"/>
      <c r="DZM44" s="44"/>
      <c r="DZN44" s="44"/>
      <c r="DZO44" s="44"/>
      <c r="DZP44" s="44"/>
      <c r="DZQ44" s="44"/>
      <c r="DZR44" s="44"/>
      <c r="DZS44" s="44"/>
      <c r="DZT44" s="44"/>
      <c r="DZU44" s="44"/>
      <c r="DZV44" s="44"/>
      <c r="DZW44" s="44"/>
      <c r="DZX44" s="44"/>
      <c r="DZY44" s="44"/>
      <c r="DZZ44" s="44"/>
      <c r="EAA44" s="44"/>
      <c r="EAB44" s="44"/>
      <c r="EAC44" s="44"/>
      <c r="EAD44" s="44"/>
      <c r="EAE44" s="44"/>
      <c r="EAF44" s="44"/>
      <c r="EAG44" s="44"/>
      <c r="EAH44" s="44"/>
      <c r="EAI44" s="44"/>
      <c r="EAJ44" s="44"/>
      <c r="EAK44" s="44"/>
      <c r="EAL44" s="44"/>
      <c r="EAM44" s="44"/>
      <c r="EAN44" s="44"/>
      <c r="EAO44" s="44"/>
      <c r="EAP44" s="44"/>
      <c r="EAQ44" s="44"/>
      <c r="EAR44" s="44"/>
      <c r="EAS44" s="44"/>
      <c r="EAT44" s="44"/>
      <c r="EAU44" s="44"/>
      <c r="EAV44" s="44"/>
      <c r="EAW44" s="44"/>
      <c r="EAX44" s="44"/>
      <c r="EAY44" s="44"/>
      <c r="EAZ44" s="44"/>
      <c r="EBA44" s="44"/>
      <c r="EBB44" s="44"/>
      <c r="EBC44" s="44"/>
      <c r="EBD44" s="44"/>
      <c r="EBE44" s="44"/>
      <c r="EBF44" s="44"/>
      <c r="EBG44" s="44"/>
      <c r="EBH44" s="44"/>
      <c r="EBI44" s="44"/>
      <c r="EBJ44" s="44"/>
      <c r="EBK44" s="44"/>
      <c r="EBL44" s="44"/>
      <c r="EBM44" s="44"/>
      <c r="EBN44" s="44"/>
      <c r="EBO44" s="44"/>
      <c r="EBP44" s="44"/>
      <c r="EBQ44" s="44"/>
      <c r="EBR44" s="44"/>
      <c r="EBS44" s="44"/>
      <c r="EBT44" s="44"/>
      <c r="EBU44" s="44"/>
      <c r="EBV44" s="44"/>
      <c r="EBW44" s="44"/>
      <c r="EBX44" s="44"/>
      <c r="EBY44" s="44"/>
      <c r="EBZ44" s="44"/>
      <c r="ECA44" s="44"/>
      <c r="ECB44" s="44"/>
      <c r="ECC44" s="44"/>
      <c r="ECD44" s="44"/>
      <c r="ECE44" s="44"/>
      <c r="ECF44" s="44"/>
      <c r="ECG44" s="44"/>
      <c r="ECH44" s="44"/>
      <c r="ECI44" s="44"/>
      <c r="ECJ44" s="44"/>
      <c r="ECK44" s="44"/>
      <c r="ECL44" s="44"/>
      <c r="ECM44" s="44"/>
      <c r="ECN44" s="44"/>
      <c r="ECO44" s="44"/>
      <c r="ECP44" s="44"/>
      <c r="ECQ44" s="44"/>
      <c r="ECR44" s="44"/>
      <c r="ECS44" s="44"/>
      <c r="ECT44" s="44"/>
      <c r="ECU44" s="44"/>
      <c r="ECV44" s="44"/>
      <c r="ECW44" s="44"/>
      <c r="ECX44" s="44"/>
      <c r="ECY44" s="44"/>
      <c r="ECZ44" s="44"/>
      <c r="EDA44" s="44"/>
      <c r="EDB44" s="44"/>
      <c r="EDC44" s="44"/>
      <c r="EDD44" s="44"/>
      <c r="EDE44" s="44"/>
      <c r="EDF44" s="44"/>
      <c r="EDG44" s="44"/>
      <c r="EDH44" s="44"/>
      <c r="EDI44" s="44"/>
      <c r="EDJ44" s="44"/>
      <c r="EDK44" s="44"/>
      <c r="EDL44" s="44"/>
      <c r="EDM44" s="44"/>
      <c r="EDN44" s="44"/>
      <c r="EDO44" s="44"/>
      <c r="EDP44" s="44"/>
      <c r="EDQ44" s="44"/>
      <c r="EDR44" s="44"/>
      <c r="EDS44" s="44"/>
      <c r="EDT44" s="44"/>
      <c r="EDU44" s="44"/>
      <c r="EDV44" s="44"/>
      <c r="EDW44" s="44"/>
      <c r="EDX44" s="44"/>
      <c r="EDY44" s="44"/>
      <c r="EDZ44" s="44"/>
      <c r="EEA44" s="44"/>
      <c r="EEB44" s="44"/>
      <c r="EEC44" s="44"/>
      <c r="EED44" s="44"/>
      <c r="EEE44" s="44"/>
      <c r="EEF44" s="44"/>
      <c r="EEG44" s="44"/>
      <c r="EEH44" s="44"/>
      <c r="EEI44" s="44"/>
      <c r="EEJ44" s="44"/>
      <c r="EEK44" s="44"/>
      <c r="EEL44" s="44"/>
      <c r="EEM44" s="44"/>
      <c r="EEN44" s="44"/>
      <c r="EEO44" s="44"/>
      <c r="EEP44" s="44"/>
      <c r="EEQ44" s="44"/>
      <c r="EER44" s="44"/>
      <c r="EES44" s="44"/>
      <c r="EET44" s="44"/>
      <c r="EEU44" s="44"/>
      <c r="EEV44" s="44"/>
      <c r="EEW44" s="44"/>
      <c r="EEX44" s="44"/>
      <c r="EEY44" s="44"/>
      <c r="EEZ44" s="44"/>
      <c r="EFA44" s="44"/>
      <c r="EFB44" s="44"/>
      <c r="EFC44" s="44"/>
      <c r="EFD44" s="44"/>
      <c r="EFE44" s="44"/>
      <c r="EFF44" s="44"/>
      <c r="EFG44" s="44"/>
      <c r="EFH44" s="44"/>
      <c r="EFI44" s="44"/>
      <c r="EFJ44" s="44"/>
      <c r="EFK44" s="44"/>
      <c r="EFL44" s="44"/>
      <c r="EFM44" s="44"/>
      <c r="EFN44" s="44"/>
      <c r="EFO44" s="44"/>
      <c r="EFP44" s="44"/>
      <c r="EFQ44" s="44"/>
      <c r="EFR44" s="44"/>
      <c r="EFS44" s="44"/>
      <c r="EFT44" s="44"/>
      <c r="EFU44" s="44"/>
      <c r="EFV44" s="44"/>
      <c r="EFW44" s="44"/>
      <c r="EFX44" s="44"/>
      <c r="EFY44" s="44"/>
      <c r="EFZ44" s="44"/>
      <c r="EGA44" s="44"/>
      <c r="EGB44" s="44"/>
      <c r="EGC44" s="44"/>
      <c r="EGD44" s="44"/>
      <c r="EGE44" s="44"/>
      <c r="EGF44" s="44"/>
      <c r="EGG44" s="44"/>
      <c r="EGH44" s="44"/>
      <c r="EGI44" s="44"/>
      <c r="EGJ44" s="44"/>
      <c r="EGK44" s="44"/>
      <c r="EGL44" s="44"/>
      <c r="EGM44" s="44"/>
      <c r="EGN44" s="44"/>
      <c r="EGO44" s="44"/>
      <c r="EGP44" s="44"/>
      <c r="EGQ44" s="44"/>
      <c r="EGR44" s="44"/>
      <c r="EGS44" s="44"/>
      <c r="EGT44" s="44"/>
      <c r="EGU44" s="44"/>
      <c r="EGV44" s="44"/>
      <c r="EGW44" s="44"/>
      <c r="EGX44" s="44"/>
      <c r="EGY44" s="44"/>
      <c r="EGZ44" s="44"/>
      <c r="EHA44" s="44"/>
      <c r="EHB44" s="44"/>
      <c r="EHC44" s="44"/>
      <c r="EHD44" s="44"/>
      <c r="EHE44" s="44"/>
      <c r="EHF44" s="44"/>
      <c r="EHG44" s="44"/>
      <c r="EHH44" s="44"/>
      <c r="EHI44" s="44"/>
      <c r="EHJ44" s="44"/>
      <c r="EHK44" s="44"/>
      <c r="EHL44" s="44"/>
      <c r="EHM44" s="44"/>
      <c r="EHN44" s="44"/>
      <c r="EHO44" s="44"/>
      <c r="EHP44" s="44"/>
      <c r="EHQ44" s="44"/>
      <c r="EHR44" s="44"/>
      <c r="EHS44" s="44"/>
      <c r="EHT44" s="44"/>
      <c r="EHU44" s="44"/>
      <c r="EHV44" s="44"/>
      <c r="EHW44" s="44"/>
      <c r="EHX44" s="44"/>
      <c r="EHY44" s="44"/>
      <c r="EHZ44" s="44"/>
      <c r="EIA44" s="44"/>
      <c r="EIB44" s="44"/>
      <c r="EIC44" s="44"/>
      <c r="EID44" s="44"/>
      <c r="EIE44" s="44"/>
      <c r="EIF44" s="44"/>
      <c r="EIG44" s="44"/>
      <c r="EIH44" s="44"/>
      <c r="EII44" s="44"/>
      <c r="EIJ44" s="44"/>
      <c r="EIK44" s="44"/>
      <c r="EIL44" s="44"/>
      <c r="EIM44" s="44"/>
      <c r="EIN44" s="44"/>
      <c r="EIO44" s="44"/>
      <c r="EIP44" s="44"/>
      <c r="EIQ44" s="44"/>
      <c r="EIR44" s="44"/>
      <c r="EIS44" s="44"/>
      <c r="EIT44" s="44"/>
      <c r="EIU44" s="44"/>
      <c r="EIV44" s="44"/>
      <c r="EIW44" s="44"/>
      <c r="EIX44" s="44"/>
      <c r="EIY44" s="44"/>
      <c r="EIZ44" s="44"/>
      <c r="EJA44" s="44"/>
      <c r="EJB44" s="44"/>
      <c r="EJC44" s="44"/>
      <c r="EJD44" s="44"/>
      <c r="EJE44" s="44"/>
      <c r="EJF44" s="44"/>
      <c r="EJG44" s="44"/>
      <c r="EJH44" s="44"/>
      <c r="EJI44" s="44"/>
      <c r="EJJ44" s="44"/>
      <c r="EJK44" s="44"/>
      <c r="EJL44" s="44"/>
      <c r="EJM44" s="44"/>
      <c r="EJN44" s="44"/>
      <c r="EJO44" s="44"/>
      <c r="EJP44" s="44"/>
      <c r="EJQ44" s="44"/>
      <c r="EJR44" s="44"/>
      <c r="EJS44" s="44"/>
      <c r="EJT44" s="44"/>
      <c r="EJU44" s="44"/>
      <c r="EJV44" s="44"/>
      <c r="EJW44" s="44"/>
      <c r="EJX44" s="44"/>
      <c r="EJY44" s="44"/>
      <c r="EJZ44" s="44"/>
      <c r="EKA44" s="44"/>
      <c r="EKB44" s="44"/>
      <c r="EKC44" s="44"/>
      <c r="EKD44" s="44"/>
      <c r="EKE44" s="44"/>
      <c r="EKF44" s="44"/>
      <c r="EKG44" s="44"/>
      <c r="EKH44" s="44"/>
      <c r="EKI44" s="44"/>
      <c r="EKJ44" s="44"/>
      <c r="EKK44" s="44"/>
      <c r="EKL44" s="44"/>
      <c r="EKM44" s="44"/>
      <c r="EKN44" s="44"/>
      <c r="EKO44" s="44"/>
      <c r="EKP44" s="44"/>
      <c r="EKQ44" s="44"/>
      <c r="EKR44" s="44"/>
      <c r="EKS44" s="44"/>
      <c r="EKT44" s="44"/>
      <c r="EKU44" s="44"/>
      <c r="EKV44" s="44"/>
      <c r="EKW44" s="44"/>
      <c r="EKX44" s="44"/>
      <c r="EKY44" s="44"/>
      <c r="EKZ44" s="44"/>
      <c r="ELA44" s="44"/>
      <c r="ELB44" s="44"/>
      <c r="ELC44" s="44"/>
      <c r="ELD44" s="44"/>
      <c r="ELE44" s="44"/>
      <c r="ELF44" s="44"/>
      <c r="ELG44" s="44"/>
      <c r="ELH44" s="44"/>
      <c r="ELI44" s="44"/>
      <c r="ELJ44" s="44"/>
      <c r="ELK44" s="44"/>
      <c r="ELL44" s="44"/>
      <c r="ELM44" s="44"/>
      <c r="ELN44" s="44"/>
      <c r="ELO44" s="44"/>
      <c r="ELP44" s="44"/>
      <c r="ELQ44" s="44"/>
      <c r="ELR44" s="44"/>
      <c r="ELS44" s="44"/>
      <c r="ELT44" s="44"/>
      <c r="ELU44" s="44"/>
      <c r="ELV44" s="44"/>
      <c r="ELW44" s="44"/>
      <c r="ELX44" s="44"/>
      <c r="ELY44" s="44"/>
      <c r="ELZ44" s="44"/>
      <c r="EMA44" s="44"/>
      <c r="EMB44" s="44"/>
      <c r="EMC44" s="44"/>
      <c r="EMD44" s="44"/>
      <c r="EME44" s="44"/>
      <c r="EMF44" s="44"/>
      <c r="EMG44" s="44"/>
      <c r="EMH44" s="44"/>
      <c r="EMI44" s="44"/>
      <c r="EMJ44" s="44"/>
      <c r="EMK44" s="44"/>
      <c r="EML44" s="44"/>
      <c r="EMM44" s="44"/>
      <c r="EMN44" s="44"/>
      <c r="EMO44" s="44"/>
      <c r="EMP44" s="44"/>
      <c r="EMQ44" s="44"/>
      <c r="EMR44" s="44"/>
      <c r="EMS44" s="44"/>
      <c r="EMT44" s="44"/>
      <c r="EMU44" s="44"/>
      <c r="EMV44" s="44"/>
      <c r="EMW44" s="44"/>
      <c r="EMX44" s="44"/>
      <c r="EMY44" s="44"/>
      <c r="EMZ44" s="44"/>
      <c r="ENA44" s="44"/>
      <c r="ENB44" s="44"/>
      <c r="ENC44" s="44"/>
      <c r="END44" s="44"/>
      <c r="ENE44" s="44"/>
      <c r="ENF44" s="44"/>
      <c r="ENG44" s="44"/>
      <c r="ENH44" s="44"/>
      <c r="ENI44" s="44"/>
      <c r="ENJ44" s="44"/>
      <c r="ENK44" s="44"/>
      <c r="ENL44" s="44"/>
      <c r="ENM44" s="44"/>
      <c r="ENN44" s="44"/>
      <c r="ENO44" s="44"/>
      <c r="ENP44" s="44"/>
      <c r="ENQ44" s="44"/>
      <c r="ENR44" s="44"/>
      <c r="ENS44" s="44"/>
      <c r="ENT44" s="44"/>
      <c r="ENU44" s="44"/>
      <c r="ENV44" s="44"/>
      <c r="ENW44" s="44"/>
      <c r="ENX44" s="44"/>
      <c r="ENY44" s="44"/>
      <c r="ENZ44" s="44"/>
      <c r="EOA44" s="44"/>
      <c r="EOB44" s="44"/>
      <c r="EOC44" s="44"/>
      <c r="EOD44" s="44"/>
      <c r="EOE44" s="44"/>
      <c r="EOF44" s="44"/>
      <c r="EOG44" s="44"/>
      <c r="EOH44" s="44"/>
      <c r="EOI44" s="44"/>
      <c r="EOJ44" s="44"/>
      <c r="EOK44" s="44"/>
      <c r="EOL44" s="44"/>
      <c r="EOM44" s="44"/>
      <c r="EON44" s="44"/>
      <c r="EOO44" s="44"/>
      <c r="EOP44" s="44"/>
      <c r="EOQ44" s="44"/>
      <c r="EOR44" s="44"/>
      <c r="EOS44" s="44"/>
      <c r="EOT44" s="44"/>
      <c r="EOU44" s="44"/>
      <c r="EOV44" s="44"/>
      <c r="EOW44" s="44"/>
      <c r="EOX44" s="44"/>
      <c r="EOY44" s="44"/>
      <c r="EOZ44" s="44"/>
      <c r="EPA44" s="44"/>
      <c r="EPB44" s="44"/>
      <c r="EPC44" s="44"/>
      <c r="EPD44" s="44"/>
      <c r="EPE44" s="44"/>
      <c r="EPF44" s="44"/>
      <c r="EPG44" s="44"/>
      <c r="EPH44" s="44"/>
      <c r="EPI44" s="44"/>
      <c r="EPJ44" s="44"/>
      <c r="EPK44" s="44"/>
      <c r="EPL44" s="44"/>
      <c r="EPM44" s="44"/>
      <c r="EPN44" s="44"/>
      <c r="EPO44" s="44"/>
      <c r="EPP44" s="44"/>
      <c r="EPQ44" s="44"/>
      <c r="EPR44" s="44"/>
      <c r="EPS44" s="44"/>
      <c r="EPT44" s="44"/>
      <c r="EPU44" s="44"/>
      <c r="EPV44" s="44"/>
      <c r="EPW44" s="44"/>
      <c r="EPX44" s="44"/>
      <c r="EPY44" s="44"/>
      <c r="EPZ44" s="44"/>
      <c r="EQA44" s="44"/>
      <c r="EQB44" s="44"/>
      <c r="EQC44" s="44"/>
      <c r="EQD44" s="44"/>
      <c r="EQE44" s="44"/>
      <c r="EQF44" s="44"/>
      <c r="EQG44" s="44"/>
      <c r="EQH44" s="44"/>
      <c r="EQI44" s="44"/>
      <c r="EQJ44" s="44"/>
      <c r="EQK44" s="44"/>
      <c r="EQL44" s="44"/>
      <c r="EQM44" s="44"/>
      <c r="EQN44" s="44"/>
      <c r="EQO44" s="44"/>
      <c r="EQP44" s="44"/>
      <c r="EQQ44" s="44"/>
      <c r="EQR44" s="44"/>
      <c r="EQS44" s="44"/>
      <c r="EQT44" s="44"/>
      <c r="EQU44" s="44"/>
      <c r="EQV44" s="44"/>
      <c r="EQW44" s="44"/>
      <c r="EQX44" s="44"/>
      <c r="EQY44" s="44"/>
      <c r="EQZ44" s="44"/>
      <c r="ERA44" s="44"/>
      <c r="ERB44" s="44"/>
      <c r="ERC44" s="44"/>
      <c r="ERD44" s="44"/>
      <c r="ERE44" s="44"/>
      <c r="ERF44" s="44"/>
      <c r="ERG44" s="44"/>
      <c r="ERH44" s="44"/>
      <c r="ERI44" s="44"/>
      <c r="ERJ44" s="44"/>
      <c r="ERK44" s="44"/>
      <c r="ERL44" s="44"/>
      <c r="ERM44" s="44"/>
      <c r="ERN44" s="44"/>
      <c r="ERO44" s="44"/>
      <c r="ERP44" s="44"/>
      <c r="ERQ44" s="44"/>
      <c r="ERR44" s="44"/>
      <c r="ERS44" s="44"/>
      <c r="ERT44" s="44"/>
      <c r="ERU44" s="44"/>
      <c r="ERV44" s="44"/>
      <c r="ERW44" s="44"/>
      <c r="ERX44" s="44"/>
      <c r="ERY44" s="44"/>
      <c r="ERZ44" s="44"/>
      <c r="ESA44" s="44"/>
      <c r="ESB44" s="44"/>
      <c r="ESC44" s="44"/>
      <c r="ESD44" s="44"/>
      <c r="ESE44" s="44"/>
      <c r="ESF44" s="44"/>
      <c r="ESG44" s="44"/>
      <c r="ESH44" s="44"/>
      <c r="ESI44" s="44"/>
      <c r="ESJ44" s="44"/>
      <c r="ESK44" s="44"/>
      <c r="ESL44" s="44"/>
      <c r="ESM44" s="44"/>
      <c r="ESN44" s="44"/>
      <c r="ESO44" s="44"/>
      <c r="ESP44" s="44"/>
      <c r="ESQ44" s="44"/>
      <c r="ESR44" s="44"/>
      <c r="ESS44" s="44"/>
      <c r="EST44" s="44"/>
      <c r="ESU44" s="44"/>
      <c r="ESV44" s="44"/>
      <c r="ESW44" s="44"/>
      <c r="ESX44" s="44"/>
      <c r="ESY44" s="44"/>
      <c r="ESZ44" s="44"/>
      <c r="ETA44" s="44"/>
      <c r="ETB44" s="44"/>
      <c r="ETC44" s="44"/>
      <c r="ETD44" s="44"/>
      <c r="ETE44" s="44"/>
      <c r="ETF44" s="44"/>
      <c r="ETG44" s="44"/>
      <c r="ETH44" s="44"/>
      <c r="ETI44" s="44"/>
      <c r="ETJ44" s="44"/>
      <c r="ETK44" s="44"/>
      <c r="ETL44" s="44"/>
      <c r="ETM44" s="44"/>
      <c r="ETN44" s="44"/>
      <c r="ETO44" s="44"/>
      <c r="ETP44" s="44"/>
      <c r="ETQ44" s="44"/>
      <c r="ETR44" s="44"/>
      <c r="ETS44" s="44"/>
      <c r="ETT44" s="44"/>
      <c r="ETU44" s="44"/>
      <c r="ETV44" s="44"/>
      <c r="ETW44" s="44"/>
      <c r="ETX44" s="44"/>
      <c r="ETY44" s="44"/>
      <c r="ETZ44" s="44"/>
      <c r="EUA44" s="44"/>
      <c r="EUB44" s="44"/>
      <c r="EUC44" s="44"/>
      <c r="EUD44" s="44"/>
      <c r="EUE44" s="44"/>
      <c r="EUF44" s="44"/>
      <c r="EUG44" s="44"/>
      <c r="EUH44" s="44"/>
      <c r="EUI44" s="44"/>
      <c r="EUJ44" s="44"/>
      <c r="EUK44" s="44"/>
      <c r="EUL44" s="44"/>
      <c r="EUM44" s="44"/>
      <c r="EUN44" s="44"/>
      <c r="EUO44" s="44"/>
      <c r="EUP44" s="44"/>
      <c r="EUQ44" s="44"/>
      <c r="EUR44" s="44"/>
      <c r="EUS44" s="44"/>
      <c r="EUT44" s="44"/>
      <c r="EUU44" s="44"/>
      <c r="EUV44" s="44"/>
      <c r="EUW44" s="44"/>
      <c r="EUX44" s="44"/>
      <c r="EUY44" s="44"/>
      <c r="EUZ44" s="44"/>
      <c r="EVA44" s="44"/>
      <c r="EVB44" s="44"/>
      <c r="EVC44" s="44"/>
      <c r="EVD44" s="44"/>
      <c r="EVE44" s="44"/>
      <c r="EVF44" s="44"/>
      <c r="EVG44" s="44"/>
      <c r="EVH44" s="44"/>
      <c r="EVI44" s="44"/>
      <c r="EVJ44" s="44"/>
      <c r="EVK44" s="44"/>
      <c r="EVL44" s="44"/>
      <c r="EVM44" s="44"/>
      <c r="EVN44" s="44"/>
      <c r="EVO44" s="44"/>
      <c r="EVP44" s="44"/>
      <c r="EVQ44" s="44"/>
      <c r="EVR44" s="44"/>
      <c r="EVS44" s="44"/>
      <c r="EVT44" s="44"/>
      <c r="EVU44" s="44"/>
      <c r="EVV44" s="44"/>
      <c r="EVW44" s="44"/>
      <c r="EVX44" s="44"/>
      <c r="EVY44" s="44"/>
      <c r="EVZ44" s="44"/>
      <c r="EWA44" s="44"/>
      <c r="EWB44" s="44"/>
      <c r="EWC44" s="44"/>
      <c r="EWD44" s="44"/>
      <c r="EWE44" s="44"/>
      <c r="EWF44" s="44"/>
      <c r="EWG44" s="44"/>
      <c r="EWH44" s="44"/>
      <c r="EWI44" s="44"/>
      <c r="EWJ44" s="44"/>
      <c r="EWK44" s="44"/>
      <c r="EWL44" s="44"/>
      <c r="EWM44" s="44"/>
      <c r="EWN44" s="44"/>
      <c r="EWO44" s="44"/>
      <c r="EWP44" s="44"/>
      <c r="EWQ44" s="44"/>
      <c r="EWR44" s="44"/>
      <c r="EWS44" s="44"/>
      <c r="EWT44" s="44"/>
      <c r="EWU44" s="44"/>
      <c r="EWV44" s="44"/>
      <c r="EWW44" s="44"/>
      <c r="EWX44" s="44"/>
      <c r="EWY44" s="44"/>
      <c r="EWZ44" s="44"/>
      <c r="EXA44" s="44"/>
      <c r="EXB44" s="44"/>
      <c r="EXC44" s="44"/>
      <c r="EXD44" s="44"/>
      <c r="EXE44" s="44"/>
      <c r="EXF44" s="44"/>
      <c r="EXG44" s="44"/>
      <c r="EXH44" s="44"/>
      <c r="EXI44" s="44"/>
      <c r="EXJ44" s="44"/>
      <c r="EXK44" s="44"/>
      <c r="EXL44" s="44"/>
      <c r="EXM44" s="44"/>
      <c r="EXN44" s="44"/>
      <c r="EXO44" s="44"/>
      <c r="EXP44" s="44"/>
      <c r="EXQ44" s="44"/>
      <c r="EXR44" s="44"/>
      <c r="EXS44" s="44"/>
      <c r="EXT44" s="44"/>
      <c r="EXU44" s="44"/>
      <c r="EXV44" s="44"/>
      <c r="EXW44" s="44"/>
      <c r="EXX44" s="44"/>
      <c r="EXY44" s="44"/>
      <c r="EXZ44" s="44"/>
      <c r="EYA44" s="44"/>
      <c r="EYB44" s="44"/>
      <c r="EYC44" s="44"/>
      <c r="EYD44" s="44"/>
      <c r="EYE44" s="44"/>
      <c r="EYF44" s="44"/>
      <c r="EYG44" s="44"/>
      <c r="EYH44" s="44"/>
      <c r="EYI44" s="44"/>
      <c r="EYJ44" s="44"/>
      <c r="EYK44" s="44"/>
      <c r="EYL44" s="44"/>
      <c r="EYM44" s="44"/>
      <c r="EYN44" s="44"/>
      <c r="EYO44" s="44"/>
      <c r="EYP44" s="44"/>
      <c r="EYQ44" s="44"/>
      <c r="EYR44" s="44"/>
      <c r="EYS44" s="44"/>
      <c r="EYT44" s="44"/>
      <c r="EYU44" s="44"/>
      <c r="EYV44" s="44"/>
      <c r="EYW44" s="44"/>
      <c r="EYX44" s="44"/>
      <c r="EYY44" s="44"/>
      <c r="EYZ44" s="44"/>
      <c r="EZA44" s="44"/>
      <c r="EZB44" s="44"/>
      <c r="EZC44" s="44"/>
      <c r="EZD44" s="44"/>
      <c r="EZE44" s="44"/>
      <c r="EZF44" s="44"/>
      <c r="EZG44" s="44"/>
      <c r="EZH44" s="44"/>
      <c r="EZI44" s="44"/>
      <c r="EZJ44" s="44"/>
      <c r="EZK44" s="44"/>
      <c r="EZL44" s="44"/>
      <c r="EZM44" s="44"/>
      <c r="EZN44" s="44"/>
      <c r="EZO44" s="44"/>
      <c r="EZP44" s="44"/>
      <c r="EZQ44" s="44"/>
      <c r="EZR44" s="44"/>
      <c r="EZS44" s="44"/>
      <c r="EZT44" s="44"/>
      <c r="EZU44" s="44"/>
      <c r="EZV44" s="44"/>
      <c r="EZW44" s="44"/>
      <c r="EZX44" s="44"/>
      <c r="EZY44" s="44"/>
      <c r="EZZ44" s="44"/>
      <c r="FAA44" s="44"/>
      <c r="FAB44" s="44"/>
      <c r="FAC44" s="44"/>
      <c r="FAD44" s="44"/>
      <c r="FAE44" s="44"/>
      <c r="FAF44" s="44"/>
      <c r="FAG44" s="44"/>
      <c r="FAH44" s="44"/>
      <c r="FAI44" s="44"/>
      <c r="FAJ44" s="44"/>
      <c r="FAK44" s="44"/>
      <c r="FAL44" s="44"/>
      <c r="FAM44" s="44"/>
      <c r="FAN44" s="44"/>
      <c r="FAO44" s="44"/>
      <c r="FAP44" s="44"/>
      <c r="FAQ44" s="44"/>
      <c r="FAR44" s="44"/>
      <c r="FAS44" s="44"/>
      <c r="FAT44" s="44"/>
      <c r="FAU44" s="44"/>
      <c r="FAV44" s="44"/>
      <c r="FAW44" s="44"/>
      <c r="FAX44" s="44"/>
      <c r="FAY44" s="44"/>
      <c r="FAZ44" s="44"/>
      <c r="FBA44" s="44"/>
      <c r="FBB44" s="44"/>
      <c r="FBC44" s="44"/>
      <c r="FBD44" s="44"/>
      <c r="FBE44" s="44"/>
      <c r="FBF44" s="44"/>
      <c r="FBG44" s="44"/>
      <c r="FBH44" s="44"/>
      <c r="FBI44" s="44"/>
      <c r="FBJ44" s="44"/>
      <c r="FBK44" s="44"/>
      <c r="FBL44" s="44"/>
      <c r="FBM44" s="44"/>
      <c r="FBN44" s="44"/>
      <c r="FBO44" s="44"/>
      <c r="FBP44" s="44"/>
      <c r="FBQ44" s="44"/>
      <c r="FBR44" s="44"/>
      <c r="FBS44" s="44"/>
      <c r="FBT44" s="44"/>
      <c r="FBU44" s="44"/>
      <c r="FBV44" s="44"/>
      <c r="FBW44" s="44"/>
      <c r="FBX44" s="44"/>
      <c r="FBY44" s="44"/>
      <c r="FBZ44" s="44"/>
      <c r="FCA44" s="44"/>
      <c r="FCB44" s="44"/>
      <c r="FCC44" s="44"/>
      <c r="FCD44" s="44"/>
      <c r="FCE44" s="44"/>
      <c r="FCF44" s="44"/>
      <c r="FCG44" s="44"/>
      <c r="FCH44" s="44"/>
      <c r="FCI44" s="44"/>
      <c r="FCJ44" s="44"/>
      <c r="FCK44" s="44"/>
      <c r="FCL44" s="44"/>
      <c r="FCM44" s="44"/>
      <c r="FCN44" s="44"/>
      <c r="FCO44" s="44"/>
      <c r="FCP44" s="44"/>
      <c r="FCQ44" s="44"/>
      <c r="FCR44" s="44"/>
      <c r="FCS44" s="44"/>
      <c r="FCT44" s="44"/>
      <c r="FCU44" s="44"/>
      <c r="FCV44" s="44"/>
      <c r="FCW44" s="44"/>
      <c r="FCX44" s="44"/>
      <c r="FCY44" s="44"/>
      <c r="FCZ44" s="44"/>
      <c r="FDA44" s="44"/>
      <c r="FDB44" s="44"/>
      <c r="FDC44" s="44"/>
      <c r="FDD44" s="44"/>
      <c r="FDE44" s="44"/>
      <c r="FDF44" s="44"/>
      <c r="FDG44" s="44"/>
      <c r="FDH44" s="44"/>
      <c r="FDI44" s="44"/>
      <c r="FDJ44" s="44"/>
      <c r="FDK44" s="44"/>
      <c r="FDL44" s="44"/>
      <c r="FDM44" s="44"/>
      <c r="FDN44" s="44"/>
      <c r="FDO44" s="44"/>
      <c r="FDP44" s="44"/>
      <c r="FDQ44" s="44"/>
      <c r="FDR44" s="44"/>
      <c r="FDS44" s="44"/>
      <c r="FDT44" s="44"/>
      <c r="FDU44" s="44"/>
      <c r="FDV44" s="44"/>
      <c r="FDW44" s="44"/>
      <c r="FDX44" s="44"/>
      <c r="FDY44" s="44"/>
      <c r="FDZ44" s="44"/>
      <c r="FEA44" s="44"/>
      <c r="FEB44" s="44"/>
      <c r="FEC44" s="44"/>
      <c r="FED44" s="44"/>
      <c r="FEE44" s="44"/>
      <c r="FEF44" s="44"/>
      <c r="FEG44" s="44"/>
      <c r="FEH44" s="44"/>
      <c r="FEI44" s="44"/>
      <c r="FEJ44" s="44"/>
      <c r="FEK44" s="44"/>
      <c r="FEL44" s="44"/>
      <c r="FEM44" s="44"/>
      <c r="FEN44" s="44"/>
      <c r="FEO44" s="44"/>
      <c r="FEP44" s="44"/>
      <c r="FEQ44" s="44"/>
      <c r="FER44" s="44"/>
      <c r="FES44" s="44"/>
      <c r="FET44" s="44"/>
      <c r="FEU44" s="44"/>
      <c r="FEV44" s="44"/>
      <c r="FEW44" s="44"/>
      <c r="FEX44" s="44"/>
      <c r="FEY44" s="44"/>
      <c r="FEZ44" s="44"/>
      <c r="FFA44" s="44"/>
      <c r="FFB44" s="44"/>
      <c r="FFC44" s="44"/>
      <c r="FFD44" s="44"/>
      <c r="FFE44" s="44"/>
      <c r="FFF44" s="44"/>
      <c r="FFG44" s="44"/>
      <c r="FFH44" s="44"/>
      <c r="FFI44" s="44"/>
      <c r="FFJ44" s="44"/>
      <c r="FFK44" s="44"/>
      <c r="FFL44" s="44"/>
      <c r="FFM44" s="44"/>
      <c r="FFN44" s="44"/>
      <c r="FFO44" s="44"/>
      <c r="FFP44" s="44"/>
      <c r="FFQ44" s="44"/>
      <c r="FFR44" s="44"/>
      <c r="FFS44" s="44"/>
      <c r="FFT44" s="44"/>
      <c r="FFU44" s="44"/>
      <c r="FFV44" s="44"/>
      <c r="FFW44" s="44"/>
      <c r="FFX44" s="44"/>
      <c r="FFY44" s="44"/>
      <c r="FFZ44" s="44"/>
      <c r="FGA44" s="44"/>
      <c r="FGB44" s="44"/>
      <c r="FGC44" s="44"/>
      <c r="FGD44" s="44"/>
      <c r="FGE44" s="44"/>
      <c r="FGF44" s="44"/>
      <c r="FGG44" s="44"/>
      <c r="FGH44" s="44"/>
      <c r="FGI44" s="44"/>
      <c r="FGJ44" s="44"/>
      <c r="FGK44" s="44"/>
      <c r="FGL44" s="44"/>
      <c r="FGM44" s="44"/>
      <c r="FGN44" s="44"/>
      <c r="FGO44" s="44"/>
      <c r="FGP44" s="44"/>
      <c r="FGQ44" s="44"/>
      <c r="FGR44" s="44"/>
      <c r="FGS44" s="44"/>
      <c r="FGT44" s="44"/>
      <c r="FGU44" s="44"/>
      <c r="FGV44" s="44"/>
      <c r="FGW44" s="44"/>
      <c r="FGX44" s="44"/>
      <c r="FGY44" s="44"/>
      <c r="FGZ44" s="44"/>
      <c r="FHA44" s="44"/>
      <c r="FHB44" s="44"/>
      <c r="FHC44" s="44"/>
      <c r="FHD44" s="44"/>
      <c r="FHE44" s="44"/>
      <c r="FHF44" s="44"/>
      <c r="FHG44" s="44"/>
      <c r="FHH44" s="44"/>
      <c r="FHI44" s="44"/>
      <c r="FHJ44" s="44"/>
      <c r="FHK44" s="44"/>
      <c r="FHL44" s="44"/>
      <c r="FHM44" s="44"/>
      <c r="FHN44" s="44"/>
      <c r="FHO44" s="44"/>
      <c r="FHP44" s="44"/>
      <c r="FHQ44" s="44"/>
      <c r="FHR44" s="44"/>
      <c r="FHS44" s="44"/>
      <c r="FHT44" s="44"/>
      <c r="FHU44" s="44"/>
      <c r="FHV44" s="44"/>
      <c r="FHW44" s="44"/>
      <c r="FHX44" s="44"/>
      <c r="FHY44" s="44"/>
      <c r="FHZ44" s="44"/>
      <c r="FIA44" s="44"/>
      <c r="FIB44" s="44"/>
      <c r="FIC44" s="44"/>
      <c r="FID44" s="44"/>
      <c r="FIE44" s="44"/>
      <c r="FIF44" s="44"/>
      <c r="FIG44" s="44"/>
      <c r="FIH44" s="44"/>
      <c r="FII44" s="44"/>
      <c r="FIJ44" s="44"/>
      <c r="FIK44" s="44"/>
      <c r="FIL44" s="44"/>
      <c r="FIM44" s="44"/>
      <c r="FIN44" s="44"/>
      <c r="FIO44" s="44"/>
      <c r="FIP44" s="44"/>
      <c r="FIQ44" s="44"/>
      <c r="FIR44" s="44"/>
      <c r="FIS44" s="44"/>
      <c r="FIT44" s="44"/>
      <c r="FIU44" s="44"/>
      <c r="FIV44" s="44"/>
      <c r="FIW44" s="44"/>
      <c r="FIX44" s="44"/>
      <c r="FIY44" s="44"/>
      <c r="FIZ44" s="44"/>
      <c r="FJA44" s="44"/>
      <c r="FJB44" s="44"/>
      <c r="FJC44" s="44"/>
      <c r="FJD44" s="44"/>
      <c r="FJE44" s="44"/>
      <c r="FJF44" s="44"/>
      <c r="FJG44" s="44"/>
      <c r="FJH44" s="44"/>
      <c r="FJI44" s="44"/>
      <c r="FJJ44" s="44"/>
      <c r="FJK44" s="44"/>
      <c r="FJL44" s="44"/>
      <c r="FJM44" s="44"/>
      <c r="FJN44" s="44"/>
      <c r="FJO44" s="44"/>
      <c r="FJP44" s="44"/>
      <c r="FJQ44" s="44"/>
      <c r="FJR44" s="44"/>
      <c r="FJS44" s="44"/>
      <c r="FJT44" s="44"/>
      <c r="FJU44" s="44"/>
      <c r="FJV44" s="44"/>
      <c r="FJW44" s="44"/>
      <c r="FJX44" s="44"/>
      <c r="FJY44" s="44"/>
      <c r="FJZ44" s="44"/>
      <c r="FKA44" s="44"/>
      <c r="FKB44" s="44"/>
      <c r="FKC44" s="44"/>
      <c r="FKD44" s="44"/>
      <c r="FKE44" s="44"/>
      <c r="FKF44" s="44"/>
      <c r="FKG44" s="44"/>
      <c r="FKH44" s="44"/>
      <c r="FKI44" s="44"/>
      <c r="FKJ44" s="44"/>
      <c r="FKK44" s="44"/>
      <c r="FKL44" s="44"/>
      <c r="FKM44" s="44"/>
      <c r="FKN44" s="44"/>
      <c r="FKO44" s="44"/>
      <c r="FKP44" s="44"/>
      <c r="FKQ44" s="44"/>
    </row>
    <row r="45" spans="1:4359" s="38" customFormat="1" ht="26.25" customHeight="1" thickBot="1" x14ac:dyDescent="0.3">
      <c r="A45" s="732"/>
      <c r="B45" s="788"/>
      <c r="C45" s="792"/>
      <c r="D45" s="748"/>
      <c r="E45" s="748"/>
      <c r="F45" s="333" t="s">
        <v>23</v>
      </c>
      <c r="G45" s="262"/>
      <c r="H45" s="262"/>
      <c r="I45" s="262"/>
      <c r="J45" s="262"/>
      <c r="K45" s="262"/>
      <c r="L45" s="262"/>
      <c r="M45" s="568">
        <v>0</v>
      </c>
      <c r="N45" s="568">
        <v>0</v>
      </c>
      <c r="O45" s="568">
        <v>0</v>
      </c>
      <c r="P45" s="569">
        <v>0</v>
      </c>
      <c r="Q45" s="569">
        <v>0</v>
      </c>
      <c r="R45" s="569">
        <v>0</v>
      </c>
      <c r="S45" s="335">
        <v>0</v>
      </c>
      <c r="T45" s="803"/>
      <c r="U45" s="783"/>
      <c r="V45" s="800"/>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c r="IG45" s="44"/>
      <c r="IH45" s="44"/>
      <c r="II45" s="44"/>
      <c r="IJ45" s="44"/>
      <c r="IK45" s="44"/>
      <c r="IL45" s="44"/>
      <c r="IM45" s="44"/>
      <c r="IN45" s="44"/>
      <c r="IO45" s="44"/>
      <c r="IP45" s="44"/>
      <c r="IQ45" s="44"/>
      <c r="IR45" s="44"/>
      <c r="IS45" s="44"/>
      <c r="IT45" s="44"/>
      <c r="IU45" s="44"/>
      <c r="IV45" s="44"/>
      <c r="IW45" s="44"/>
      <c r="IX45" s="44"/>
      <c r="IY45" s="44"/>
      <c r="IZ45" s="44"/>
      <c r="JA45" s="44"/>
      <c r="JB45" s="44"/>
      <c r="JC45" s="44"/>
      <c r="JD45" s="44"/>
      <c r="JE45" s="44"/>
      <c r="JF45" s="44"/>
      <c r="JG45" s="44"/>
      <c r="JH45" s="44"/>
      <c r="JI45" s="44"/>
      <c r="JJ45" s="44"/>
      <c r="JK45" s="44"/>
      <c r="JL45" s="44"/>
      <c r="JM45" s="44"/>
      <c r="JN45" s="44"/>
      <c r="JO45" s="44"/>
      <c r="JP45" s="44"/>
      <c r="JQ45" s="44"/>
      <c r="JR45" s="44"/>
      <c r="JS45" s="44"/>
      <c r="JT45" s="44"/>
      <c r="JU45" s="44"/>
      <c r="JV45" s="44"/>
      <c r="JW45" s="44"/>
      <c r="JX45" s="44"/>
      <c r="JY45" s="44"/>
      <c r="JZ45" s="44"/>
      <c r="KA45" s="44"/>
      <c r="KB45" s="44"/>
      <c r="KC45" s="44"/>
      <c r="KD45" s="44"/>
      <c r="KE45" s="44"/>
      <c r="KF45" s="44"/>
      <c r="KG45" s="44"/>
      <c r="KH45" s="44"/>
      <c r="KI45" s="44"/>
      <c r="KJ45" s="44"/>
      <c r="KK45" s="44"/>
      <c r="KL45" s="44"/>
      <c r="KM45" s="44"/>
      <c r="KN45" s="44"/>
      <c r="KO45" s="44"/>
      <c r="KP45" s="44"/>
      <c r="KQ45" s="44"/>
      <c r="KR45" s="44"/>
      <c r="KS45" s="44"/>
      <c r="KT45" s="44"/>
      <c r="KU45" s="44"/>
      <c r="KV45" s="44"/>
      <c r="KW45" s="44"/>
      <c r="KX45" s="44"/>
      <c r="KY45" s="44"/>
      <c r="KZ45" s="44"/>
      <c r="LA45" s="44"/>
      <c r="LB45" s="44"/>
      <c r="LC45" s="44"/>
      <c r="LD45" s="44"/>
      <c r="LE45" s="44"/>
      <c r="LF45" s="44"/>
      <c r="LG45" s="44"/>
      <c r="LH45" s="44"/>
      <c r="LI45" s="44"/>
      <c r="LJ45" s="44"/>
      <c r="LK45" s="44"/>
      <c r="LL45" s="44"/>
      <c r="LM45" s="44"/>
      <c r="LN45" s="44"/>
      <c r="LO45" s="44"/>
      <c r="LP45" s="44"/>
      <c r="LQ45" s="44"/>
      <c r="LR45" s="44"/>
      <c r="LS45" s="44"/>
      <c r="LT45" s="44"/>
      <c r="LU45" s="44"/>
      <c r="LV45" s="44"/>
      <c r="LW45" s="44"/>
      <c r="LX45" s="44"/>
      <c r="LY45" s="44"/>
      <c r="LZ45" s="44"/>
      <c r="MA45" s="44"/>
      <c r="MB45" s="44"/>
      <c r="MC45" s="44"/>
      <c r="MD45" s="44"/>
      <c r="ME45" s="44"/>
      <c r="MF45" s="44"/>
      <c r="MG45" s="44"/>
      <c r="MH45" s="44"/>
      <c r="MI45" s="44"/>
      <c r="MJ45" s="44"/>
      <c r="MK45" s="44"/>
      <c r="ML45" s="44"/>
      <c r="MM45" s="44"/>
      <c r="MN45" s="44"/>
      <c r="MO45" s="44"/>
      <c r="MP45" s="44"/>
      <c r="MQ45" s="44"/>
      <c r="MR45" s="44"/>
      <c r="MS45" s="44"/>
      <c r="MT45" s="44"/>
      <c r="MU45" s="44"/>
      <c r="MV45" s="44"/>
      <c r="MW45" s="44"/>
      <c r="MX45" s="44"/>
      <c r="MY45" s="44"/>
      <c r="MZ45" s="44"/>
      <c r="NA45" s="44"/>
      <c r="NB45" s="44"/>
      <c r="NC45" s="44"/>
      <c r="ND45" s="44"/>
      <c r="NE45" s="44"/>
      <c r="NF45" s="44"/>
      <c r="NG45" s="44"/>
      <c r="NH45" s="44"/>
      <c r="NI45" s="44"/>
      <c r="NJ45" s="44"/>
      <c r="NK45" s="44"/>
      <c r="NL45" s="44"/>
      <c r="NM45" s="44"/>
      <c r="NN45" s="44"/>
      <c r="NO45" s="44"/>
      <c r="NP45" s="44"/>
      <c r="NQ45" s="44"/>
      <c r="NR45" s="44"/>
      <c r="NS45" s="44"/>
      <c r="NT45" s="44"/>
      <c r="NU45" s="44"/>
      <c r="NV45" s="44"/>
      <c r="NW45" s="44"/>
      <c r="NX45" s="44"/>
      <c r="NY45" s="44"/>
      <c r="NZ45" s="44"/>
      <c r="OA45" s="44"/>
      <c r="OB45" s="44"/>
      <c r="OC45" s="44"/>
      <c r="OD45" s="44"/>
      <c r="OE45" s="44"/>
      <c r="OF45" s="44"/>
      <c r="OG45" s="44"/>
      <c r="OH45" s="44"/>
      <c r="OI45" s="44"/>
      <c r="OJ45" s="44"/>
      <c r="OK45" s="44"/>
      <c r="OL45" s="44"/>
      <c r="OM45" s="44"/>
      <c r="ON45" s="44"/>
      <c r="OO45" s="44"/>
      <c r="OP45" s="44"/>
      <c r="OQ45" s="44"/>
      <c r="OR45" s="44"/>
      <c r="OS45" s="44"/>
      <c r="OT45" s="44"/>
      <c r="OU45" s="44"/>
      <c r="OV45" s="44"/>
      <c r="OW45" s="44"/>
      <c r="OX45" s="44"/>
      <c r="OY45" s="44"/>
      <c r="OZ45" s="44"/>
      <c r="PA45" s="44"/>
      <c r="PB45" s="44"/>
      <c r="PC45" s="44"/>
      <c r="PD45" s="44"/>
      <c r="PE45" s="44"/>
      <c r="PF45" s="44"/>
      <c r="PG45" s="44"/>
      <c r="PH45" s="44"/>
      <c r="PI45" s="44"/>
      <c r="PJ45" s="44"/>
      <c r="PK45" s="44"/>
      <c r="PL45" s="44"/>
      <c r="PM45" s="44"/>
      <c r="PN45" s="44"/>
      <c r="PO45" s="44"/>
      <c r="PP45" s="44"/>
      <c r="PQ45" s="44"/>
      <c r="PR45" s="44"/>
      <c r="PS45" s="44"/>
      <c r="PT45" s="44"/>
      <c r="PU45" s="44"/>
      <c r="PV45" s="44"/>
      <c r="PW45" s="44"/>
      <c r="PX45" s="44"/>
      <c r="PY45" s="44"/>
      <c r="PZ45" s="44"/>
      <c r="QA45" s="44"/>
      <c r="QB45" s="44"/>
      <c r="QC45" s="44"/>
      <c r="QD45" s="44"/>
      <c r="QE45" s="44"/>
      <c r="QF45" s="44"/>
      <c r="QG45" s="44"/>
      <c r="QH45" s="44"/>
      <c r="QI45" s="44"/>
      <c r="QJ45" s="44"/>
      <c r="QK45" s="44"/>
      <c r="QL45" s="44"/>
      <c r="QM45" s="44"/>
      <c r="QN45" s="44"/>
      <c r="QO45" s="44"/>
      <c r="QP45" s="44"/>
      <c r="QQ45" s="44"/>
      <c r="QR45" s="44"/>
      <c r="QS45" s="44"/>
      <c r="QT45" s="44"/>
      <c r="QU45" s="44"/>
      <c r="QV45" s="44"/>
      <c r="QW45" s="44"/>
      <c r="QX45" s="44"/>
      <c r="QY45" s="44"/>
      <c r="QZ45" s="44"/>
      <c r="RA45" s="44"/>
      <c r="RB45" s="44"/>
      <c r="RC45" s="44"/>
      <c r="RD45" s="44"/>
      <c r="RE45" s="44"/>
      <c r="RF45" s="44"/>
      <c r="RG45" s="44"/>
      <c r="RH45" s="44"/>
      <c r="RI45" s="44"/>
      <c r="RJ45" s="44"/>
      <c r="RK45" s="44"/>
      <c r="RL45" s="44"/>
      <c r="RM45" s="44"/>
      <c r="RN45" s="44"/>
      <c r="RO45" s="44"/>
      <c r="RP45" s="44"/>
      <c r="RQ45" s="44"/>
      <c r="RR45" s="44"/>
      <c r="RS45" s="44"/>
      <c r="RT45" s="44"/>
      <c r="RU45" s="44"/>
      <c r="RV45" s="44"/>
      <c r="RW45" s="44"/>
      <c r="RX45" s="44"/>
      <c r="RY45" s="44"/>
      <c r="RZ45" s="44"/>
      <c r="SA45" s="44"/>
      <c r="SB45" s="44"/>
      <c r="SC45" s="44"/>
      <c r="SD45" s="44"/>
      <c r="SE45" s="44"/>
      <c r="SF45" s="44"/>
      <c r="SG45" s="44"/>
      <c r="SH45" s="44"/>
      <c r="SI45" s="44"/>
      <c r="SJ45" s="44"/>
      <c r="SK45" s="44"/>
      <c r="SL45" s="44"/>
      <c r="SM45" s="44"/>
      <c r="SN45" s="44"/>
      <c r="SO45" s="44"/>
      <c r="SP45" s="44"/>
      <c r="SQ45" s="44"/>
      <c r="SR45" s="44"/>
      <c r="SS45" s="44"/>
      <c r="ST45" s="44"/>
      <c r="SU45" s="44"/>
      <c r="SV45" s="44"/>
      <c r="SW45" s="44"/>
      <c r="SX45" s="44"/>
      <c r="SY45" s="44"/>
      <c r="SZ45" s="44"/>
      <c r="TA45" s="44"/>
      <c r="TB45" s="44"/>
      <c r="TC45" s="44"/>
      <c r="TD45" s="44"/>
      <c r="TE45" s="44"/>
      <c r="TF45" s="44"/>
      <c r="TG45" s="44"/>
      <c r="TH45" s="44"/>
      <c r="TI45" s="44"/>
      <c r="TJ45" s="44"/>
      <c r="TK45" s="44"/>
      <c r="TL45" s="44"/>
      <c r="TM45" s="44"/>
      <c r="TN45" s="44"/>
      <c r="TO45" s="44"/>
      <c r="TP45" s="44"/>
      <c r="TQ45" s="44"/>
      <c r="TR45" s="44"/>
      <c r="TS45" s="44"/>
      <c r="TT45" s="44"/>
      <c r="TU45" s="44"/>
      <c r="TV45" s="44"/>
      <c r="TW45" s="44"/>
      <c r="TX45" s="44"/>
      <c r="TY45" s="44"/>
      <c r="TZ45" s="44"/>
      <c r="UA45" s="44"/>
      <c r="UB45" s="44"/>
      <c r="UC45" s="44"/>
      <c r="UD45" s="44"/>
      <c r="UE45" s="44"/>
      <c r="UF45" s="44"/>
      <c r="UG45" s="44"/>
      <c r="UH45" s="44"/>
      <c r="UI45" s="44"/>
      <c r="UJ45" s="44"/>
      <c r="UK45" s="44"/>
      <c r="UL45" s="44"/>
      <c r="UM45" s="44"/>
      <c r="UN45" s="44"/>
      <c r="UO45" s="44"/>
      <c r="UP45" s="44"/>
      <c r="UQ45" s="44"/>
      <c r="UR45" s="44"/>
      <c r="US45" s="44"/>
      <c r="UT45" s="44"/>
      <c r="UU45" s="44"/>
      <c r="UV45" s="44"/>
      <c r="UW45" s="44"/>
      <c r="UX45" s="44"/>
      <c r="UY45" s="44"/>
      <c r="UZ45" s="44"/>
      <c r="VA45" s="44"/>
      <c r="VB45" s="44"/>
      <c r="VC45" s="44"/>
      <c r="VD45" s="44"/>
      <c r="VE45" s="44"/>
      <c r="VF45" s="44"/>
      <c r="VG45" s="44"/>
      <c r="VH45" s="44"/>
      <c r="VI45" s="44"/>
      <c r="VJ45" s="44"/>
      <c r="VK45" s="44"/>
      <c r="VL45" s="44"/>
      <c r="VM45" s="44"/>
      <c r="VN45" s="44"/>
      <c r="VO45" s="44"/>
      <c r="VP45" s="44"/>
      <c r="VQ45" s="44"/>
      <c r="VR45" s="44"/>
      <c r="VS45" s="44"/>
      <c r="VT45" s="44"/>
      <c r="VU45" s="44"/>
      <c r="VV45" s="44"/>
      <c r="VW45" s="44"/>
      <c r="VX45" s="44"/>
      <c r="VY45" s="44"/>
      <c r="VZ45" s="44"/>
      <c r="WA45" s="44"/>
      <c r="WB45" s="44"/>
      <c r="WC45" s="44"/>
      <c r="WD45" s="44"/>
      <c r="WE45" s="44"/>
      <c r="WF45" s="44"/>
      <c r="WG45" s="44"/>
      <c r="WH45" s="44"/>
      <c r="WI45" s="44"/>
      <c r="WJ45" s="44"/>
      <c r="WK45" s="44"/>
      <c r="WL45" s="44"/>
      <c r="WM45" s="44"/>
      <c r="WN45" s="44"/>
      <c r="WO45" s="44"/>
      <c r="WP45" s="44"/>
      <c r="WQ45" s="44"/>
      <c r="WR45" s="44"/>
      <c r="WS45" s="44"/>
      <c r="WT45" s="44"/>
      <c r="WU45" s="44"/>
      <c r="WV45" s="44"/>
      <c r="WW45" s="44"/>
      <c r="WX45" s="44"/>
      <c r="WY45" s="44"/>
      <c r="WZ45" s="44"/>
      <c r="XA45" s="44"/>
      <c r="XB45" s="44"/>
      <c r="XC45" s="44"/>
      <c r="XD45" s="44"/>
      <c r="XE45" s="44"/>
      <c r="XF45" s="44"/>
      <c r="XG45" s="44"/>
      <c r="XH45" s="44"/>
      <c r="XI45" s="44"/>
      <c r="XJ45" s="44"/>
      <c r="XK45" s="44"/>
      <c r="XL45" s="44"/>
      <c r="XM45" s="44"/>
      <c r="XN45" s="44"/>
      <c r="XO45" s="44"/>
      <c r="XP45" s="44"/>
      <c r="XQ45" s="44"/>
      <c r="XR45" s="44"/>
      <c r="XS45" s="44"/>
      <c r="XT45" s="44"/>
      <c r="XU45" s="44"/>
      <c r="XV45" s="44"/>
      <c r="XW45" s="44"/>
      <c r="XX45" s="44"/>
      <c r="XY45" s="44"/>
      <c r="XZ45" s="44"/>
      <c r="YA45" s="44"/>
      <c r="YB45" s="44"/>
      <c r="YC45" s="44"/>
      <c r="YD45" s="44"/>
      <c r="YE45" s="44"/>
      <c r="YF45" s="44"/>
      <c r="YG45" s="44"/>
      <c r="YH45" s="44"/>
      <c r="YI45" s="44"/>
      <c r="YJ45" s="44"/>
      <c r="YK45" s="44"/>
      <c r="YL45" s="44"/>
      <c r="YM45" s="44"/>
      <c r="YN45" s="44"/>
      <c r="YO45" s="44"/>
      <c r="YP45" s="44"/>
      <c r="YQ45" s="44"/>
      <c r="YR45" s="44"/>
      <c r="YS45" s="44"/>
      <c r="YT45" s="44"/>
      <c r="YU45" s="44"/>
      <c r="YV45" s="44"/>
      <c r="YW45" s="44"/>
      <c r="YX45" s="44"/>
      <c r="YY45" s="44"/>
      <c r="YZ45" s="44"/>
      <c r="ZA45" s="44"/>
      <c r="ZB45" s="44"/>
      <c r="ZC45" s="44"/>
      <c r="ZD45" s="44"/>
      <c r="ZE45" s="44"/>
      <c r="ZF45" s="44"/>
      <c r="ZG45" s="44"/>
      <c r="ZH45" s="44"/>
      <c r="ZI45" s="44"/>
      <c r="ZJ45" s="44"/>
      <c r="ZK45" s="44"/>
      <c r="ZL45" s="44"/>
      <c r="ZM45" s="44"/>
      <c r="ZN45" s="44"/>
      <c r="ZO45" s="44"/>
      <c r="ZP45" s="44"/>
      <c r="ZQ45" s="44"/>
      <c r="ZR45" s="44"/>
      <c r="ZS45" s="44"/>
      <c r="ZT45" s="44"/>
      <c r="ZU45" s="44"/>
      <c r="ZV45" s="44"/>
      <c r="ZW45" s="44"/>
      <c r="ZX45" s="44"/>
      <c r="ZY45" s="44"/>
      <c r="ZZ45" s="44"/>
      <c r="AAA45" s="44"/>
      <c r="AAB45" s="44"/>
      <c r="AAC45" s="44"/>
      <c r="AAD45" s="44"/>
      <c r="AAE45" s="44"/>
      <c r="AAF45" s="44"/>
      <c r="AAG45" s="44"/>
      <c r="AAH45" s="44"/>
      <c r="AAI45" s="44"/>
      <c r="AAJ45" s="44"/>
      <c r="AAK45" s="44"/>
      <c r="AAL45" s="44"/>
      <c r="AAM45" s="44"/>
      <c r="AAN45" s="44"/>
      <c r="AAO45" s="44"/>
      <c r="AAP45" s="44"/>
      <c r="AAQ45" s="44"/>
      <c r="AAR45" s="44"/>
      <c r="AAS45" s="44"/>
      <c r="AAT45" s="44"/>
      <c r="AAU45" s="44"/>
      <c r="AAV45" s="44"/>
      <c r="AAW45" s="44"/>
      <c r="AAX45" s="44"/>
      <c r="AAY45" s="44"/>
      <c r="AAZ45" s="44"/>
      <c r="ABA45" s="44"/>
      <c r="ABB45" s="44"/>
      <c r="ABC45" s="44"/>
      <c r="ABD45" s="44"/>
      <c r="ABE45" s="44"/>
      <c r="ABF45" s="44"/>
      <c r="ABG45" s="44"/>
      <c r="ABH45" s="44"/>
      <c r="ABI45" s="44"/>
      <c r="ABJ45" s="44"/>
      <c r="ABK45" s="44"/>
      <c r="ABL45" s="44"/>
      <c r="ABM45" s="44"/>
      <c r="ABN45" s="44"/>
      <c r="ABO45" s="44"/>
      <c r="ABP45" s="44"/>
      <c r="ABQ45" s="44"/>
      <c r="ABR45" s="44"/>
      <c r="ABS45" s="44"/>
      <c r="ABT45" s="44"/>
      <c r="ABU45" s="44"/>
      <c r="ABV45" s="44"/>
      <c r="ABW45" s="44"/>
      <c r="ABX45" s="44"/>
      <c r="ABY45" s="44"/>
      <c r="ABZ45" s="44"/>
      <c r="ACA45" s="44"/>
      <c r="ACB45" s="44"/>
      <c r="ACC45" s="44"/>
      <c r="ACD45" s="44"/>
      <c r="ACE45" s="44"/>
      <c r="ACF45" s="44"/>
      <c r="ACG45" s="44"/>
      <c r="ACH45" s="44"/>
      <c r="ACI45" s="44"/>
      <c r="ACJ45" s="44"/>
      <c r="ACK45" s="44"/>
      <c r="ACL45" s="44"/>
      <c r="ACM45" s="44"/>
      <c r="ACN45" s="44"/>
      <c r="ACO45" s="44"/>
      <c r="ACP45" s="44"/>
      <c r="ACQ45" s="44"/>
      <c r="ACR45" s="44"/>
      <c r="ACS45" s="44"/>
      <c r="ACT45" s="44"/>
      <c r="ACU45" s="44"/>
      <c r="ACV45" s="44"/>
      <c r="ACW45" s="44"/>
      <c r="ACX45" s="44"/>
      <c r="ACY45" s="44"/>
      <c r="ACZ45" s="44"/>
      <c r="ADA45" s="44"/>
      <c r="ADB45" s="44"/>
      <c r="ADC45" s="44"/>
      <c r="ADD45" s="44"/>
      <c r="ADE45" s="44"/>
      <c r="ADF45" s="44"/>
      <c r="ADG45" s="44"/>
      <c r="ADH45" s="44"/>
      <c r="ADI45" s="44"/>
      <c r="ADJ45" s="44"/>
      <c r="ADK45" s="44"/>
      <c r="ADL45" s="44"/>
      <c r="ADM45" s="44"/>
      <c r="ADN45" s="44"/>
      <c r="ADO45" s="44"/>
      <c r="ADP45" s="44"/>
      <c r="ADQ45" s="44"/>
      <c r="ADR45" s="44"/>
      <c r="ADS45" s="44"/>
      <c r="ADT45" s="44"/>
      <c r="ADU45" s="44"/>
      <c r="ADV45" s="44"/>
      <c r="ADW45" s="44"/>
      <c r="ADX45" s="44"/>
      <c r="ADY45" s="44"/>
      <c r="ADZ45" s="44"/>
      <c r="AEA45" s="44"/>
      <c r="AEB45" s="44"/>
      <c r="AEC45" s="44"/>
      <c r="AED45" s="44"/>
      <c r="AEE45" s="44"/>
      <c r="AEF45" s="44"/>
      <c r="AEG45" s="44"/>
      <c r="AEH45" s="44"/>
      <c r="AEI45" s="44"/>
      <c r="AEJ45" s="44"/>
      <c r="AEK45" s="44"/>
      <c r="AEL45" s="44"/>
      <c r="AEM45" s="44"/>
      <c r="AEN45" s="44"/>
      <c r="AEO45" s="44"/>
      <c r="AEP45" s="44"/>
      <c r="AEQ45" s="44"/>
      <c r="AER45" s="44"/>
      <c r="AES45" s="44"/>
      <c r="AET45" s="44"/>
      <c r="AEU45" s="44"/>
      <c r="AEV45" s="44"/>
      <c r="AEW45" s="44"/>
      <c r="AEX45" s="44"/>
      <c r="AEY45" s="44"/>
      <c r="AEZ45" s="44"/>
      <c r="AFA45" s="44"/>
      <c r="AFB45" s="44"/>
      <c r="AFC45" s="44"/>
      <c r="AFD45" s="44"/>
      <c r="AFE45" s="44"/>
      <c r="AFF45" s="44"/>
      <c r="AFG45" s="44"/>
      <c r="AFH45" s="44"/>
      <c r="AFI45" s="44"/>
      <c r="AFJ45" s="44"/>
      <c r="AFK45" s="44"/>
      <c r="AFL45" s="44"/>
      <c r="AFM45" s="44"/>
      <c r="AFN45" s="44"/>
      <c r="AFO45" s="44"/>
      <c r="AFP45" s="44"/>
      <c r="AFQ45" s="44"/>
      <c r="AFR45" s="44"/>
      <c r="AFS45" s="44"/>
      <c r="AFT45" s="44"/>
      <c r="AFU45" s="44"/>
      <c r="AFV45" s="44"/>
      <c r="AFW45" s="44"/>
      <c r="AFX45" s="44"/>
      <c r="AFY45" s="44"/>
      <c r="AFZ45" s="44"/>
      <c r="AGA45" s="44"/>
      <c r="AGB45" s="44"/>
      <c r="AGC45" s="44"/>
      <c r="AGD45" s="44"/>
      <c r="AGE45" s="44"/>
      <c r="AGF45" s="44"/>
      <c r="AGG45" s="44"/>
      <c r="AGH45" s="44"/>
      <c r="AGI45" s="44"/>
      <c r="AGJ45" s="44"/>
      <c r="AGK45" s="44"/>
      <c r="AGL45" s="44"/>
      <c r="AGM45" s="44"/>
      <c r="AGN45" s="44"/>
      <c r="AGO45" s="44"/>
      <c r="AGP45" s="44"/>
      <c r="AGQ45" s="44"/>
      <c r="AGR45" s="44"/>
      <c r="AGS45" s="44"/>
      <c r="AGT45" s="44"/>
      <c r="AGU45" s="44"/>
      <c r="AGV45" s="44"/>
      <c r="AGW45" s="44"/>
      <c r="AGX45" s="44"/>
      <c r="AGY45" s="44"/>
      <c r="AGZ45" s="44"/>
      <c r="AHA45" s="44"/>
      <c r="AHB45" s="44"/>
      <c r="AHC45" s="44"/>
      <c r="AHD45" s="44"/>
      <c r="AHE45" s="44"/>
      <c r="AHF45" s="44"/>
      <c r="AHG45" s="44"/>
      <c r="AHH45" s="44"/>
      <c r="AHI45" s="44"/>
      <c r="AHJ45" s="44"/>
      <c r="AHK45" s="44"/>
      <c r="AHL45" s="44"/>
      <c r="AHM45" s="44"/>
      <c r="AHN45" s="44"/>
      <c r="AHO45" s="44"/>
      <c r="AHP45" s="44"/>
      <c r="AHQ45" s="44"/>
      <c r="AHR45" s="44"/>
      <c r="AHS45" s="44"/>
      <c r="AHT45" s="44"/>
      <c r="AHU45" s="44"/>
      <c r="AHV45" s="44"/>
      <c r="AHW45" s="44"/>
      <c r="AHX45" s="44"/>
      <c r="AHY45" s="44"/>
      <c r="AHZ45" s="44"/>
      <c r="AIA45" s="44"/>
      <c r="AIB45" s="44"/>
      <c r="AIC45" s="44"/>
      <c r="AID45" s="44"/>
      <c r="AIE45" s="44"/>
      <c r="AIF45" s="44"/>
      <c r="AIG45" s="44"/>
      <c r="AIH45" s="44"/>
      <c r="AII45" s="44"/>
      <c r="AIJ45" s="44"/>
      <c r="AIK45" s="44"/>
      <c r="AIL45" s="44"/>
      <c r="AIM45" s="44"/>
      <c r="AIN45" s="44"/>
      <c r="AIO45" s="44"/>
      <c r="AIP45" s="44"/>
      <c r="AIQ45" s="44"/>
      <c r="AIR45" s="44"/>
      <c r="AIS45" s="44"/>
      <c r="AIT45" s="44"/>
      <c r="AIU45" s="44"/>
      <c r="AIV45" s="44"/>
      <c r="AIW45" s="44"/>
      <c r="AIX45" s="44"/>
      <c r="AIY45" s="44"/>
      <c r="AIZ45" s="44"/>
      <c r="AJA45" s="44"/>
      <c r="AJB45" s="44"/>
      <c r="AJC45" s="44"/>
      <c r="AJD45" s="44"/>
      <c r="AJE45" s="44"/>
      <c r="AJF45" s="44"/>
      <c r="AJG45" s="44"/>
      <c r="AJH45" s="44"/>
      <c r="AJI45" s="44"/>
      <c r="AJJ45" s="44"/>
      <c r="AJK45" s="44"/>
      <c r="AJL45" s="44"/>
      <c r="AJM45" s="44"/>
      <c r="AJN45" s="44"/>
      <c r="AJO45" s="44"/>
      <c r="AJP45" s="44"/>
      <c r="AJQ45" s="44"/>
      <c r="AJR45" s="44"/>
      <c r="AJS45" s="44"/>
      <c r="AJT45" s="44"/>
      <c r="AJU45" s="44"/>
      <c r="AJV45" s="44"/>
      <c r="AJW45" s="44"/>
      <c r="AJX45" s="44"/>
      <c r="AJY45" s="44"/>
      <c r="AJZ45" s="44"/>
      <c r="AKA45" s="44"/>
      <c r="AKB45" s="44"/>
      <c r="AKC45" s="44"/>
      <c r="AKD45" s="44"/>
      <c r="AKE45" s="44"/>
      <c r="AKF45" s="44"/>
      <c r="AKG45" s="44"/>
      <c r="AKH45" s="44"/>
      <c r="AKI45" s="44"/>
      <c r="AKJ45" s="44"/>
      <c r="AKK45" s="44"/>
      <c r="AKL45" s="44"/>
      <c r="AKM45" s="44"/>
      <c r="AKN45" s="44"/>
      <c r="AKO45" s="44"/>
      <c r="AKP45" s="44"/>
      <c r="AKQ45" s="44"/>
      <c r="AKR45" s="44"/>
      <c r="AKS45" s="44"/>
      <c r="AKT45" s="44"/>
      <c r="AKU45" s="44"/>
      <c r="AKV45" s="44"/>
      <c r="AKW45" s="44"/>
      <c r="AKX45" s="44"/>
      <c r="AKY45" s="44"/>
      <c r="AKZ45" s="44"/>
      <c r="ALA45" s="44"/>
      <c r="ALB45" s="44"/>
      <c r="ALC45" s="44"/>
      <c r="ALD45" s="44"/>
      <c r="ALE45" s="44"/>
      <c r="ALF45" s="44"/>
      <c r="ALG45" s="44"/>
      <c r="ALH45" s="44"/>
      <c r="ALI45" s="44"/>
      <c r="ALJ45" s="44"/>
      <c r="ALK45" s="44"/>
      <c r="ALL45" s="44"/>
      <c r="ALM45" s="44"/>
      <c r="ALN45" s="44"/>
      <c r="ALO45" s="44"/>
      <c r="ALP45" s="44"/>
      <c r="ALQ45" s="44"/>
      <c r="ALR45" s="44"/>
      <c r="ALS45" s="44"/>
      <c r="ALT45" s="44"/>
      <c r="ALU45" s="44"/>
      <c r="ALV45" s="44"/>
      <c r="ALW45" s="44"/>
      <c r="ALX45" s="44"/>
      <c r="ALY45" s="44"/>
      <c r="ALZ45" s="44"/>
      <c r="AMA45" s="44"/>
      <c r="AMB45" s="44"/>
      <c r="AMC45" s="44"/>
      <c r="AMD45" s="44"/>
      <c r="AME45" s="44"/>
      <c r="AMF45" s="44"/>
      <c r="AMG45" s="44"/>
      <c r="AMH45" s="44"/>
      <c r="AMI45" s="44"/>
      <c r="AMJ45" s="44"/>
      <c r="AMK45" s="44"/>
      <c r="AML45" s="44"/>
      <c r="AMM45" s="44"/>
      <c r="AMN45" s="44"/>
      <c r="AMO45" s="44"/>
      <c r="AMP45" s="44"/>
      <c r="AMQ45" s="44"/>
      <c r="AMR45" s="44"/>
      <c r="AMS45" s="44"/>
      <c r="AMT45" s="44"/>
      <c r="AMU45" s="44"/>
      <c r="AMV45" s="44"/>
      <c r="AMW45" s="44"/>
      <c r="AMX45" s="44"/>
      <c r="AMY45" s="44"/>
      <c r="AMZ45" s="44"/>
      <c r="ANA45" s="44"/>
      <c r="ANB45" s="44"/>
      <c r="ANC45" s="44"/>
      <c r="AND45" s="44"/>
      <c r="ANE45" s="44"/>
      <c r="ANF45" s="44"/>
      <c r="ANG45" s="44"/>
      <c r="ANH45" s="44"/>
      <c r="ANI45" s="44"/>
      <c r="ANJ45" s="44"/>
      <c r="ANK45" s="44"/>
      <c r="ANL45" s="44"/>
      <c r="ANM45" s="44"/>
      <c r="ANN45" s="44"/>
      <c r="ANO45" s="44"/>
      <c r="ANP45" s="44"/>
      <c r="ANQ45" s="44"/>
      <c r="ANR45" s="44"/>
      <c r="ANS45" s="44"/>
      <c r="ANT45" s="44"/>
      <c r="ANU45" s="44"/>
      <c r="ANV45" s="44"/>
      <c r="ANW45" s="44"/>
      <c r="ANX45" s="44"/>
      <c r="ANY45" s="44"/>
      <c r="ANZ45" s="44"/>
      <c r="AOA45" s="44"/>
      <c r="AOB45" s="44"/>
      <c r="AOC45" s="44"/>
      <c r="AOD45" s="44"/>
      <c r="AOE45" s="44"/>
      <c r="AOF45" s="44"/>
      <c r="AOG45" s="44"/>
      <c r="AOH45" s="44"/>
      <c r="AOI45" s="44"/>
      <c r="AOJ45" s="44"/>
      <c r="AOK45" s="44"/>
      <c r="AOL45" s="44"/>
      <c r="AOM45" s="44"/>
      <c r="AON45" s="44"/>
      <c r="AOO45" s="44"/>
      <c r="AOP45" s="44"/>
      <c r="AOQ45" s="44"/>
      <c r="AOR45" s="44"/>
      <c r="AOS45" s="44"/>
      <c r="AOT45" s="44"/>
      <c r="AOU45" s="44"/>
      <c r="AOV45" s="44"/>
      <c r="AOW45" s="44"/>
      <c r="AOX45" s="44"/>
      <c r="AOY45" s="44"/>
      <c r="AOZ45" s="44"/>
      <c r="APA45" s="44"/>
      <c r="APB45" s="44"/>
      <c r="APC45" s="44"/>
      <c r="APD45" s="44"/>
      <c r="APE45" s="44"/>
      <c r="APF45" s="44"/>
      <c r="APG45" s="44"/>
      <c r="APH45" s="44"/>
      <c r="API45" s="44"/>
      <c r="APJ45" s="44"/>
      <c r="APK45" s="44"/>
      <c r="APL45" s="44"/>
      <c r="APM45" s="44"/>
      <c r="APN45" s="44"/>
      <c r="APO45" s="44"/>
      <c r="APP45" s="44"/>
      <c r="APQ45" s="44"/>
      <c r="APR45" s="44"/>
      <c r="APS45" s="44"/>
      <c r="APT45" s="44"/>
      <c r="APU45" s="44"/>
      <c r="APV45" s="44"/>
      <c r="APW45" s="44"/>
      <c r="APX45" s="44"/>
      <c r="APY45" s="44"/>
      <c r="APZ45" s="44"/>
      <c r="AQA45" s="44"/>
      <c r="AQB45" s="44"/>
      <c r="AQC45" s="44"/>
      <c r="AQD45" s="44"/>
      <c r="AQE45" s="44"/>
      <c r="AQF45" s="44"/>
      <c r="AQG45" s="44"/>
      <c r="AQH45" s="44"/>
      <c r="AQI45" s="44"/>
      <c r="AQJ45" s="44"/>
      <c r="AQK45" s="44"/>
      <c r="AQL45" s="44"/>
      <c r="AQM45" s="44"/>
      <c r="AQN45" s="44"/>
      <c r="AQO45" s="44"/>
      <c r="AQP45" s="44"/>
      <c r="AQQ45" s="44"/>
      <c r="AQR45" s="44"/>
      <c r="AQS45" s="44"/>
      <c r="AQT45" s="44"/>
      <c r="AQU45" s="44"/>
      <c r="AQV45" s="44"/>
      <c r="AQW45" s="44"/>
      <c r="AQX45" s="44"/>
      <c r="AQY45" s="44"/>
      <c r="AQZ45" s="44"/>
      <c r="ARA45" s="44"/>
      <c r="ARB45" s="44"/>
      <c r="ARC45" s="44"/>
      <c r="ARD45" s="44"/>
      <c r="ARE45" s="44"/>
      <c r="ARF45" s="44"/>
      <c r="ARG45" s="44"/>
      <c r="ARH45" s="44"/>
      <c r="ARI45" s="44"/>
      <c r="ARJ45" s="44"/>
      <c r="ARK45" s="44"/>
      <c r="ARL45" s="44"/>
      <c r="ARM45" s="44"/>
      <c r="ARN45" s="44"/>
      <c r="ARO45" s="44"/>
      <c r="ARP45" s="44"/>
      <c r="ARQ45" s="44"/>
      <c r="ARR45" s="44"/>
      <c r="ARS45" s="44"/>
      <c r="ART45" s="44"/>
      <c r="ARU45" s="44"/>
      <c r="ARV45" s="44"/>
      <c r="ARW45" s="44"/>
      <c r="ARX45" s="44"/>
      <c r="ARY45" s="44"/>
      <c r="ARZ45" s="44"/>
      <c r="ASA45" s="44"/>
      <c r="ASB45" s="44"/>
      <c r="ASC45" s="44"/>
      <c r="ASD45" s="44"/>
      <c r="ASE45" s="44"/>
      <c r="ASF45" s="44"/>
      <c r="ASG45" s="44"/>
      <c r="ASH45" s="44"/>
      <c r="ASI45" s="44"/>
      <c r="ASJ45" s="44"/>
      <c r="ASK45" s="44"/>
      <c r="ASL45" s="44"/>
      <c r="ASM45" s="44"/>
      <c r="ASN45" s="44"/>
      <c r="ASO45" s="44"/>
      <c r="ASP45" s="44"/>
      <c r="ASQ45" s="44"/>
      <c r="ASR45" s="44"/>
      <c r="ASS45" s="44"/>
      <c r="AST45" s="44"/>
      <c r="ASU45" s="44"/>
      <c r="ASV45" s="44"/>
      <c r="ASW45" s="44"/>
      <c r="ASX45" s="44"/>
      <c r="ASY45" s="44"/>
      <c r="ASZ45" s="44"/>
      <c r="ATA45" s="44"/>
      <c r="ATB45" s="44"/>
      <c r="ATC45" s="44"/>
      <c r="ATD45" s="44"/>
      <c r="ATE45" s="44"/>
      <c r="ATF45" s="44"/>
      <c r="ATG45" s="44"/>
      <c r="ATH45" s="44"/>
      <c r="ATI45" s="44"/>
      <c r="ATJ45" s="44"/>
      <c r="ATK45" s="44"/>
      <c r="ATL45" s="44"/>
      <c r="ATM45" s="44"/>
      <c r="ATN45" s="44"/>
      <c r="ATO45" s="44"/>
      <c r="ATP45" s="44"/>
      <c r="ATQ45" s="44"/>
      <c r="ATR45" s="44"/>
      <c r="ATS45" s="44"/>
      <c r="ATT45" s="44"/>
      <c r="ATU45" s="44"/>
      <c r="ATV45" s="44"/>
      <c r="ATW45" s="44"/>
      <c r="ATX45" s="44"/>
      <c r="ATY45" s="44"/>
      <c r="ATZ45" s="44"/>
      <c r="AUA45" s="44"/>
      <c r="AUB45" s="44"/>
      <c r="AUC45" s="44"/>
      <c r="AUD45" s="44"/>
      <c r="AUE45" s="44"/>
      <c r="AUF45" s="44"/>
      <c r="AUG45" s="44"/>
      <c r="AUH45" s="44"/>
      <c r="AUI45" s="44"/>
      <c r="AUJ45" s="44"/>
      <c r="AUK45" s="44"/>
      <c r="AUL45" s="44"/>
      <c r="AUM45" s="44"/>
      <c r="AUN45" s="44"/>
      <c r="AUO45" s="44"/>
      <c r="AUP45" s="44"/>
      <c r="AUQ45" s="44"/>
      <c r="AUR45" s="44"/>
      <c r="AUS45" s="44"/>
      <c r="AUT45" s="44"/>
      <c r="AUU45" s="44"/>
      <c r="AUV45" s="44"/>
      <c r="AUW45" s="44"/>
      <c r="AUX45" s="44"/>
      <c r="AUY45" s="44"/>
      <c r="AUZ45" s="44"/>
      <c r="AVA45" s="44"/>
      <c r="AVB45" s="44"/>
      <c r="AVC45" s="44"/>
      <c r="AVD45" s="44"/>
      <c r="AVE45" s="44"/>
      <c r="AVF45" s="44"/>
      <c r="AVG45" s="44"/>
      <c r="AVH45" s="44"/>
      <c r="AVI45" s="44"/>
      <c r="AVJ45" s="44"/>
      <c r="AVK45" s="44"/>
      <c r="AVL45" s="44"/>
      <c r="AVM45" s="44"/>
      <c r="AVN45" s="44"/>
      <c r="AVO45" s="44"/>
      <c r="AVP45" s="44"/>
      <c r="AVQ45" s="44"/>
      <c r="AVR45" s="44"/>
      <c r="AVS45" s="44"/>
      <c r="AVT45" s="44"/>
      <c r="AVU45" s="44"/>
      <c r="AVV45" s="44"/>
      <c r="AVW45" s="44"/>
      <c r="AVX45" s="44"/>
      <c r="AVY45" s="44"/>
      <c r="AVZ45" s="44"/>
      <c r="AWA45" s="44"/>
      <c r="AWB45" s="44"/>
      <c r="AWC45" s="44"/>
      <c r="AWD45" s="44"/>
      <c r="AWE45" s="44"/>
      <c r="AWF45" s="44"/>
      <c r="AWG45" s="44"/>
      <c r="AWH45" s="44"/>
      <c r="AWI45" s="44"/>
      <c r="AWJ45" s="44"/>
      <c r="AWK45" s="44"/>
      <c r="AWL45" s="44"/>
      <c r="AWM45" s="44"/>
      <c r="AWN45" s="44"/>
      <c r="AWO45" s="44"/>
      <c r="AWP45" s="44"/>
      <c r="AWQ45" s="44"/>
      <c r="AWR45" s="44"/>
      <c r="AWS45" s="44"/>
      <c r="AWT45" s="44"/>
      <c r="AWU45" s="44"/>
      <c r="AWV45" s="44"/>
      <c r="AWW45" s="44"/>
      <c r="AWX45" s="44"/>
      <c r="AWY45" s="44"/>
      <c r="AWZ45" s="44"/>
      <c r="AXA45" s="44"/>
      <c r="AXB45" s="44"/>
      <c r="AXC45" s="44"/>
      <c r="AXD45" s="44"/>
      <c r="AXE45" s="44"/>
      <c r="AXF45" s="44"/>
      <c r="AXG45" s="44"/>
      <c r="AXH45" s="44"/>
      <c r="AXI45" s="44"/>
      <c r="AXJ45" s="44"/>
      <c r="AXK45" s="44"/>
      <c r="AXL45" s="44"/>
      <c r="AXM45" s="44"/>
      <c r="AXN45" s="44"/>
      <c r="AXO45" s="44"/>
      <c r="AXP45" s="44"/>
      <c r="AXQ45" s="44"/>
      <c r="AXR45" s="44"/>
      <c r="AXS45" s="44"/>
      <c r="AXT45" s="44"/>
      <c r="AXU45" s="44"/>
      <c r="AXV45" s="44"/>
      <c r="AXW45" s="44"/>
      <c r="AXX45" s="44"/>
      <c r="AXY45" s="44"/>
      <c r="AXZ45" s="44"/>
      <c r="AYA45" s="44"/>
      <c r="AYB45" s="44"/>
      <c r="AYC45" s="44"/>
      <c r="AYD45" s="44"/>
      <c r="AYE45" s="44"/>
      <c r="AYF45" s="44"/>
      <c r="AYG45" s="44"/>
      <c r="AYH45" s="44"/>
      <c r="AYI45" s="44"/>
      <c r="AYJ45" s="44"/>
      <c r="AYK45" s="44"/>
      <c r="AYL45" s="44"/>
      <c r="AYM45" s="44"/>
      <c r="AYN45" s="44"/>
      <c r="AYO45" s="44"/>
      <c r="AYP45" s="44"/>
      <c r="AYQ45" s="44"/>
      <c r="AYR45" s="44"/>
      <c r="AYS45" s="44"/>
      <c r="AYT45" s="44"/>
      <c r="AYU45" s="44"/>
      <c r="AYV45" s="44"/>
      <c r="AYW45" s="44"/>
      <c r="AYX45" s="44"/>
      <c r="AYY45" s="44"/>
      <c r="AYZ45" s="44"/>
      <c r="AZA45" s="44"/>
      <c r="AZB45" s="44"/>
      <c r="AZC45" s="44"/>
      <c r="AZD45" s="44"/>
      <c r="AZE45" s="44"/>
      <c r="AZF45" s="44"/>
      <c r="AZG45" s="44"/>
      <c r="AZH45" s="44"/>
      <c r="AZI45" s="44"/>
      <c r="AZJ45" s="44"/>
      <c r="AZK45" s="44"/>
      <c r="AZL45" s="44"/>
      <c r="AZM45" s="44"/>
      <c r="AZN45" s="44"/>
      <c r="AZO45" s="44"/>
      <c r="AZP45" s="44"/>
      <c r="AZQ45" s="44"/>
      <c r="AZR45" s="44"/>
      <c r="AZS45" s="44"/>
      <c r="AZT45" s="44"/>
      <c r="AZU45" s="44"/>
      <c r="AZV45" s="44"/>
      <c r="AZW45" s="44"/>
      <c r="AZX45" s="44"/>
      <c r="AZY45" s="44"/>
      <c r="AZZ45" s="44"/>
      <c r="BAA45" s="44"/>
      <c r="BAB45" s="44"/>
      <c r="BAC45" s="44"/>
      <c r="BAD45" s="44"/>
      <c r="BAE45" s="44"/>
      <c r="BAF45" s="44"/>
      <c r="BAG45" s="44"/>
      <c r="BAH45" s="44"/>
      <c r="BAI45" s="44"/>
      <c r="BAJ45" s="44"/>
      <c r="BAK45" s="44"/>
      <c r="BAL45" s="44"/>
      <c r="BAM45" s="44"/>
      <c r="BAN45" s="44"/>
      <c r="BAO45" s="44"/>
      <c r="BAP45" s="44"/>
      <c r="BAQ45" s="44"/>
      <c r="BAR45" s="44"/>
      <c r="BAS45" s="44"/>
      <c r="BAT45" s="44"/>
      <c r="BAU45" s="44"/>
      <c r="BAV45" s="44"/>
      <c r="BAW45" s="44"/>
      <c r="BAX45" s="44"/>
      <c r="BAY45" s="44"/>
      <c r="BAZ45" s="44"/>
      <c r="BBA45" s="44"/>
      <c r="BBB45" s="44"/>
      <c r="BBC45" s="44"/>
      <c r="BBD45" s="44"/>
      <c r="BBE45" s="44"/>
      <c r="BBF45" s="44"/>
      <c r="BBG45" s="44"/>
      <c r="BBH45" s="44"/>
      <c r="BBI45" s="44"/>
      <c r="BBJ45" s="44"/>
      <c r="BBK45" s="44"/>
      <c r="BBL45" s="44"/>
      <c r="BBM45" s="44"/>
      <c r="BBN45" s="44"/>
      <c r="BBO45" s="44"/>
      <c r="BBP45" s="44"/>
      <c r="BBQ45" s="44"/>
      <c r="BBR45" s="44"/>
      <c r="BBS45" s="44"/>
      <c r="BBT45" s="44"/>
      <c r="BBU45" s="44"/>
      <c r="BBV45" s="44"/>
      <c r="BBW45" s="44"/>
      <c r="BBX45" s="44"/>
      <c r="BBY45" s="44"/>
      <c r="BBZ45" s="44"/>
      <c r="BCA45" s="44"/>
      <c r="BCB45" s="44"/>
      <c r="BCC45" s="44"/>
      <c r="BCD45" s="44"/>
      <c r="BCE45" s="44"/>
      <c r="BCF45" s="44"/>
      <c r="BCG45" s="44"/>
      <c r="BCH45" s="44"/>
      <c r="BCI45" s="44"/>
      <c r="BCJ45" s="44"/>
      <c r="BCK45" s="44"/>
      <c r="BCL45" s="44"/>
      <c r="BCM45" s="44"/>
      <c r="BCN45" s="44"/>
      <c r="BCO45" s="44"/>
      <c r="BCP45" s="44"/>
      <c r="BCQ45" s="44"/>
      <c r="BCR45" s="44"/>
      <c r="BCS45" s="44"/>
      <c r="BCT45" s="44"/>
      <c r="BCU45" s="44"/>
      <c r="BCV45" s="44"/>
      <c r="BCW45" s="44"/>
      <c r="BCX45" s="44"/>
      <c r="BCY45" s="44"/>
      <c r="BCZ45" s="44"/>
      <c r="BDA45" s="44"/>
      <c r="BDB45" s="44"/>
      <c r="BDC45" s="44"/>
      <c r="BDD45" s="44"/>
      <c r="BDE45" s="44"/>
      <c r="BDF45" s="44"/>
      <c r="BDG45" s="44"/>
      <c r="BDH45" s="44"/>
      <c r="BDI45" s="44"/>
      <c r="BDJ45" s="44"/>
      <c r="BDK45" s="44"/>
      <c r="BDL45" s="44"/>
      <c r="BDM45" s="44"/>
      <c r="BDN45" s="44"/>
      <c r="BDO45" s="44"/>
      <c r="BDP45" s="44"/>
      <c r="BDQ45" s="44"/>
      <c r="BDR45" s="44"/>
      <c r="BDS45" s="44"/>
      <c r="BDT45" s="44"/>
      <c r="BDU45" s="44"/>
      <c r="BDV45" s="44"/>
      <c r="BDW45" s="44"/>
      <c r="BDX45" s="44"/>
      <c r="BDY45" s="44"/>
      <c r="BDZ45" s="44"/>
      <c r="BEA45" s="44"/>
      <c r="BEB45" s="44"/>
      <c r="BEC45" s="44"/>
      <c r="BED45" s="44"/>
      <c r="BEE45" s="44"/>
      <c r="BEF45" s="44"/>
      <c r="BEG45" s="44"/>
      <c r="BEH45" s="44"/>
      <c r="BEI45" s="44"/>
      <c r="BEJ45" s="44"/>
      <c r="BEK45" s="44"/>
      <c r="BEL45" s="44"/>
      <c r="BEM45" s="44"/>
      <c r="BEN45" s="44"/>
      <c r="BEO45" s="44"/>
      <c r="BEP45" s="44"/>
      <c r="BEQ45" s="44"/>
      <c r="BER45" s="44"/>
      <c r="BES45" s="44"/>
      <c r="BET45" s="44"/>
      <c r="BEU45" s="44"/>
      <c r="BEV45" s="44"/>
      <c r="BEW45" s="44"/>
      <c r="BEX45" s="44"/>
      <c r="BEY45" s="44"/>
      <c r="BEZ45" s="44"/>
      <c r="BFA45" s="44"/>
      <c r="BFB45" s="44"/>
      <c r="BFC45" s="44"/>
      <c r="BFD45" s="44"/>
      <c r="BFE45" s="44"/>
      <c r="BFF45" s="44"/>
      <c r="BFG45" s="44"/>
      <c r="BFH45" s="44"/>
      <c r="BFI45" s="44"/>
      <c r="BFJ45" s="44"/>
      <c r="BFK45" s="44"/>
      <c r="BFL45" s="44"/>
      <c r="BFM45" s="44"/>
      <c r="BFN45" s="44"/>
      <c r="BFO45" s="44"/>
      <c r="BFP45" s="44"/>
      <c r="BFQ45" s="44"/>
      <c r="BFR45" s="44"/>
      <c r="BFS45" s="44"/>
      <c r="BFT45" s="44"/>
      <c r="BFU45" s="44"/>
      <c r="BFV45" s="44"/>
      <c r="BFW45" s="44"/>
      <c r="BFX45" s="44"/>
      <c r="BFY45" s="44"/>
      <c r="BFZ45" s="44"/>
      <c r="BGA45" s="44"/>
      <c r="BGB45" s="44"/>
      <c r="BGC45" s="44"/>
      <c r="BGD45" s="44"/>
      <c r="BGE45" s="44"/>
      <c r="BGF45" s="44"/>
      <c r="BGG45" s="44"/>
      <c r="BGH45" s="44"/>
      <c r="BGI45" s="44"/>
      <c r="BGJ45" s="44"/>
      <c r="BGK45" s="44"/>
      <c r="BGL45" s="44"/>
      <c r="BGM45" s="44"/>
      <c r="BGN45" s="44"/>
      <c r="BGO45" s="44"/>
      <c r="BGP45" s="44"/>
      <c r="BGQ45" s="44"/>
      <c r="BGR45" s="44"/>
      <c r="BGS45" s="44"/>
      <c r="BGT45" s="44"/>
      <c r="BGU45" s="44"/>
      <c r="BGV45" s="44"/>
      <c r="BGW45" s="44"/>
      <c r="BGX45" s="44"/>
      <c r="BGY45" s="44"/>
      <c r="BGZ45" s="44"/>
      <c r="BHA45" s="44"/>
      <c r="BHB45" s="44"/>
      <c r="BHC45" s="44"/>
      <c r="BHD45" s="44"/>
      <c r="BHE45" s="44"/>
      <c r="BHF45" s="44"/>
      <c r="BHG45" s="44"/>
      <c r="BHH45" s="44"/>
      <c r="BHI45" s="44"/>
      <c r="BHJ45" s="44"/>
      <c r="BHK45" s="44"/>
      <c r="BHL45" s="44"/>
      <c r="BHM45" s="44"/>
      <c r="BHN45" s="44"/>
      <c r="BHO45" s="44"/>
      <c r="BHP45" s="44"/>
      <c r="BHQ45" s="44"/>
      <c r="BHR45" s="44"/>
      <c r="BHS45" s="44"/>
      <c r="BHT45" s="44"/>
      <c r="BHU45" s="44"/>
      <c r="BHV45" s="44"/>
      <c r="BHW45" s="44"/>
      <c r="BHX45" s="44"/>
      <c r="BHY45" s="44"/>
      <c r="BHZ45" s="44"/>
      <c r="BIA45" s="44"/>
      <c r="BIB45" s="44"/>
      <c r="BIC45" s="44"/>
      <c r="BID45" s="44"/>
      <c r="BIE45" s="44"/>
      <c r="BIF45" s="44"/>
      <c r="BIG45" s="44"/>
      <c r="BIH45" s="44"/>
      <c r="BII45" s="44"/>
      <c r="BIJ45" s="44"/>
      <c r="BIK45" s="44"/>
      <c r="BIL45" s="44"/>
      <c r="BIM45" s="44"/>
      <c r="BIN45" s="44"/>
      <c r="BIO45" s="44"/>
      <c r="BIP45" s="44"/>
      <c r="BIQ45" s="44"/>
      <c r="BIR45" s="44"/>
      <c r="BIS45" s="44"/>
      <c r="BIT45" s="44"/>
      <c r="BIU45" s="44"/>
      <c r="BIV45" s="44"/>
      <c r="BIW45" s="44"/>
      <c r="BIX45" s="44"/>
      <c r="BIY45" s="44"/>
      <c r="BIZ45" s="44"/>
      <c r="BJA45" s="44"/>
      <c r="BJB45" s="44"/>
      <c r="BJC45" s="44"/>
      <c r="BJD45" s="44"/>
      <c r="BJE45" s="44"/>
      <c r="BJF45" s="44"/>
      <c r="BJG45" s="44"/>
      <c r="BJH45" s="44"/>
      <c r="BJI45" s="44"/>
      <c r="BJJ45" s="44"/>
      <c r="BJK45" s="44"/>
      <c r="BJL45" s="44"/>
      <c r="BJM45" s="44"/>
      <c r="BJN45" s="44"/>
      <c r="BJO45" s="44"/>
      <c r="BJP45" s="44"/>
      <c r="BJQ45" s="44"/>
      <c r="BJR45" s="44"/>
      <c r="BJS45" s="44"/>
      <c r="BJT45" s="44"/>
      <c r="BJU45" s="44"/>
      <c r="BJV45" s="44"/>
      <c r="BJW45" s="44"/>
      <c r="BJX45" s="44"/>
      <c r="BJY45" s="44"/>
      <c r="BJZ45" s="44"/>
      <c r="BKA45" s="44"/>
      <c r="BKB45" s="44"/>
      <c r="BKC45" s="44"/>
      <c r="BKD45" s="44"/>
      <c r="BKE45" s="44"/>
      <c r="BKF45" s="44"/>
      <c r="BKG45" s="44"/>
      <c r="BKH45" s="44"/>
      <c r="BKI45" s="44"/>
      <c r="BKJ45" s="44"/>
      <c r="BKK45" s="44"/>
      <c r="BKL45" s="44"/>
      <c r="BKM45" s="44"/>
      <c r="BKN45" s="44"/>
      <c r="BKO45" s="44"/>
      <c r="BKP45" s="44"/>
      <c r="BKQ45" s="44"/>
      <c r="BKR45" s="44"/>
      <c r="BKS45" s="44"/>
      <c r="BKT45" s="44"/>
      <c r="BKU45" s="44"/>
      <c r="BKV45" s="44"/>
      <c r="BKW45" s="44"/>
      <c r="BKX45" s="44"/>
      <c r="BKY45" s="44"/>
      <c r="BKZ45" s="44"/>
      <c r="BLA45" s="44"/>
      <c r="BLB45" s="44"/>
      <c r="BLC45" s="44"/>
      <c r="BLD45" s="44"/>
      <c r="BLE45" s="44"/>
      <c r="BLF45" s="44"/>
      <c r="BLG45" s="44"/>
      <c r="BLH45" s="44"/>
      <c r="BLI45" s="44"/>
      <c r="BLJ45" s="44"/>
      <c r="BLK45" s="44"/>
      <c r="BLL45" s="44"/>
      <c r="BLM45" s="44"/>
      <c r="BLN45" s="44"/>
      <c r="BLO45" s="44"/>
      <c r="BLP45" s="44"/>
      <c r="BLQ45" s="44"/>
      <c r="BLR45" s="44"/>
      <c r="BLS45" s="44"/>
      <c r="BLT45" s="44"/>
      <c r="BLU45" s="44"/>
      <c r="BLV45" s="44"/>
      <c r="BLW45" s="44"/>
      <c r="BLX45" s="44"/>
      <c r="BLY45" s="44"/>
      <c r="BLZ45" s="44"/>
      <c r="BMA45" s="44"/>
      <c r="BMB45" s="44"/>
      <c r="BMC45" s="44"/>
      <c r="BMD45" s="44"/>
      <c r="BME45" s="44"/>
      <c r="BMF45" s="44"/>
      <c r="BMG45" s="44"/>
      <c r="BMH45" s="44"/>
      <c r="BMI45" s="44"/>
      <c r="BMJ45" s="44"/>
      <c r="BMK45" s="44"/>
      <c r="BML45" s="44"/>
      <c r="BMM45" s="44"/>
      <c r="BMN45" s="44"/>
      <c r="BMO45" s="44"/>
      <c r="BMP45" s="44"/>
      <c r="BMQ45" s="44"/>
      <c r="BMR45" s="44"/>
      <c r="BMS45" s="44"/>
      <c r="BMT45" s="44"/>
      <c r="BMU45" s="44"/>
      <c r="BMV45" s="44"/>
      <c r="BMW45" s="44"/>
      <c r="BMX45" s="44"/>
      <c r="BMY45" s="44"/>
      <c r="BMZ45" s="44"/>
      <c r="BNA45" s="44"/>
      <c r="BNB45" s="44"/>
      <c r="BNC45" s="44"/>
      <c r="BND45" s="44"/>
      <c r="BNE45" s="44"/>
      <c r="BNF45" s="44"/>
      <c r="BNG45" s="44"/>
      <c r="BNH45" s="44"/>
      <c r="BNI45" s="44"/>
      <c r="BNJ45" s="44"/>
      <c r="BNK45" s="44"/>
      <c r="BNL45" s="44"/>
      <c r="BNM45" s="44"/>
      <c r="BNN45" s="44"/>
      <c r="BNO45" s="44"/>
      <c r="BNP45" s="44"/>
      <c r="BNQ45" s="44"/>
      <c r="BNR45" s="44"/>
      <c r="BNS45" s="44"/>
      <c r="BNT45" s="44"/>
      <c r="BNU45" s="44"/>
      <c r="BNV45" s="44"/>
      <c r="BNW45" s="44"/>
      <c r="BNX45" s="44"/>
      <c r="BNY45" s="44"/>
      <c r="BNZ45" s="44"/>
      <c r="BOA45" s="44"/>
      <c r="BOB45" s="44"/>
      <c r="BOC45" s="44"/>
      <c r="BOD45" s="44"/>
      <c r="BOE45" s="44"/>
      <c r="BOF45" s="44"/>
      <c r="BOG45" s="44"/>
      <c r="BOH45" s="44"/>
      <c r="BOI45" s="44"/>
      <c r="BOJ45" s="44"/>
      <c r="BOK45" s="44"/>
      <c r="BOL45" s="44"/>
      <c r="BOM45" s="44"/>
      <c r="BON45" s="44"/>
      <c r="BOO45" s="44"/>
      <c r="BOP45" s="44"/>
      <c r="BOQ45" s="44"/>
      <c r="BOR45" s="44"/>
      <c r="BOS45" s="44"/>
      <c r="BOT45" s="44"/>
      <c r="BOU45" s="44"/>
      <c r="BOV45" s="44"/>
      <c r="BOW45" s="44"/>
      <c r="BOX45" s="44"/>
      <c r="BOY45" s="44"/>
      <c r="BOZ45" s="44"/>
      <c r="BPA45" s="44"/>
      <c r="BPB45" s="44"/>
      <c r="BPC45" s="44"/>
      <c r="BPD45" s="44"/>
      <c r="BPE45" s="44"/>
      <c r="BPF45" s="44"/>
      <c r="BPG45" s="44"/>
      <c r="BPH45" s="44"/>
      <c r="BPI45" s="44"/>
      <c r="BPJ45" s="44"/>
      <c r="BPK45" s="44"/>
      <c r="BPL45" s="44"/>
      <c r="BPM45" s="44"/>
      <c r="BPN45" s="44"/>
      <c r="BPO45" s="44"/>
      <c r="BPP45" s="44"/>
      <c r="BPQ45" s="44"/>
      <c r="BPR45" s="44"/>
      <c r="BPS45" s="44"/>
      <c r="BPT45" s="44"/>
      <c r="BPU45" s="44"/>
      <c r="BPV45" s="44"/>
      <c r="BPW45" s="44"/>
      <c r="BPX45" s="44"/>
      <c r="BPY45" s="44"/>
      <c r="BPZ45" s="44"/>
      <c r="BQA45" s="44"/>
      <c r="BQB45" s="44"/>
      <c r="BQC45" s="44"/>
      <c r="BQD45" s="44"/>
      <c r="BQE45" s="44"/>
      <c r="BQF45" s="44"/>
      <c r="BQG45" s="44"/>
      <c r="BQH45" s="44"/>
      <c r="BQI45" s="44"/>
      <c r="BQJ45" s="44"/>
      <c r="BQK45" s="44"/>
      <c r="BQL45" s="44"/>
      <c r="BQM45" s="44"/>
      <c r="BQN45" s="44"/>
      <c r="BQO45" s="44"/>
      <c r="BQP45" s="44"/>
      <c r="BQQ45" s="44"/>
      <c r="BQR45" s="44"/>
      <c r="BQS45" s="44"/>
      <c r="BQT45" s="44"/>
      <c r="BQU45" s="44"/>
      <c r="BQV45" s="44"/>
      <c r="BQW45" s="44"/>
      <c r="BQX45" s="44"/>
      <c r="BQY45" s="44"/>
      <c r="BQZ45" s="44"/>
      <c r="BRA45" s="44"/>
      <c r="BRB45" s="44"/>
      <c r="BRC45" s="44"/>
      <c r="BRD45" s="44"/>
      <c r="BRE45" s="44"/>
      <c r="BRF45" s="44"/>
      <c r="BRG45" s="44"/>
      <c r="BRH45" s="44"/>
      <c r="BRI45" s="44"/>
      <c r="BRJ45" s="44"/>
      <c r="BRK45" s="44"/>
      <c r="BRL45" s="44"/>
      <c r="BRM45" s="44"/>
      <c r="BRN45" s="44"/>
      <c r="BRO45" s="44"/>
      <c r="BRP45" s="44"/>
      <c r="BRQ45" s="44"/>
      <c r="BRR45" s="44"/>
      <c r="BRS45" s="44"/>
      <c r="BRT45" s="44"/>
      <c r="BRU45" s="44"/>
      <c r="BRV45" s="44"/>
      <c r="BRW45" s="44"/>
      <c r="BRX45" s="44"/>
      <c r="BRY45" s="44"/>
      <c r="BRZ45" s="44"/>
      <c r="BSA45" s="44"/>
      <c r="BSB45" s="44"/>
      <c r="BSC45" s="44"/>
      <c r="BSD45" s="44"/>
      <c r="BSE45" s="44"/>
      <c r="BSF45" s="44"/>
      <c r="BSG45" s="44"/>
      <c r="BSH45" s="44"/>
      <c r="BSI45" s="44"/>
      <c r="BSJ45" s="44"/>
      <c r="BSK45" s="44"/>
      <c r="BSL45" s="44"/>
      <c r="BSM45" s="44"/>
      <c r="BSN45" s="44"/>
      <c r="BSO45" s="44"/>
      <c r="BSP45" s="44"/>
      <c r="BSQ45" s="44"/>
      <c r="BSR45" s="44"/>
      <c r="BSS45" s="44"/>
      <c r="BST45" s="44"/>
      <c r="BSU45" s="44"/>
      <c r="BSV45" s="44"/>
      <c r="BSW45" s="44"/>
      <c r="BSX45" s="44"/>
      <c r="BSY45" s="44"/>
      <c r="BSZ45" s="44"/>
      <c r="BTA45" s="44"/>
      <c r="BTB45" s="44"/>
      <c r="BTC45" s="44"/>
      <c r="BTD45" s="44"/>
      <c r="BTE45" s="44"/>
      <c r="BTF45" s="44"/>
      <c r="BTG45" s="44"/>
      <c r="BTH45" s="44"/>
      <c r="BTI45" s="44"/>
      <c r="BTJ45" s="44"/>
      <c r="BTK45" s="44"/>
      <c r="BTL45" s="44"/>
      <c r="BTM45" s="44"/>
      <c r="BTN45" s="44"/>
      <c r="BTO45" s="44"/>
      <c r="BTP45" s="44"/>
      <c r="BTQ45" s="44"/>
      <c r="BTR45" s="44"/>
      <c r="BTS45" s="44"/>
      <c r="BTT45" s="44"/>
      <c r="BTU45" s="44"/>
      <c r="BTV45" s="44"/>
      <c r="BTW45" s="44"/>
      <c r="BTX45" s="44"/>
      <c r="BTY45" s="44"/>
      <c r="BTZ45" s="44"/>
      <c r="BUA45" s="44"/>
      <c r="BUB45" s="44"/>
      <c r="BUC45" s="44"/>
      <c r="BUD45" s="44"/>
      <c r="BUE45" s="44"/>
      <c r="BUF45" s="44"/>
      <c r="BUG45" s="44"/>
      <c r="BUH45" s="44"/>
      <c r="BUI45" s="44"/>
      <c r="BUJ45" s="44"/>
      <c r="BUK45" s="44"/>
      <c r="BUL45" s="44"/>
      <c r="BUM45" s="44"/>
      <c r="BUN45" s="44"/>
      <c r="BUO45" s="44"/>
      <c r="BUP45" s="44"/>
      <c r="BUQ45" s="44"/>
      <c r="BUR45" s="44"/>
      <c r="BUS45" s="44"/>
      <c r="BUT45" s="44"/>
      <c r="BUU45" s="44"/>
      <c r="BUV45" s="44"/>
      <c r="BUW45" s="44"/>
      <c r="BUX45" s="44"/>
      <c r="BUY45" s="44"/>
      <c r="BUZ45" s="44"/>
      <c r="BVA45" s="44"/>
      <c r="BVB45" s="44"/>
      <c r="BVC45" s="44"/>
      <c r="BVD45" s="44"/>
      <c r="BVE45" s="44"/>
      <c r="BVF45" s="44"/>
      <c r="BVG45" s="44"/>
      <c r="BVH45" s="44"/>
      <c r="BVI45" s="44"/>
      <c r="BVJ45" s="44"/>
      <c r="BVK45" s="44"/>
      <c r="BVL45" s="44"/>
      <c r="BVM45" s="44"/>
      <c r="BVN45" s="44"/>
      <c r="BVO45" s="44"/>
      <c r="BVP45" s="44"/>
      <c r="BVQ45" s="44"/>
      <c r="BVR45" s="44"/>
      <c r="BVS45" s="44"/>
      <c r="BVT45" s="44"/>
      <c r="BVU45" s="44"/>
      <c r="BVV45" s="44"/>
      <c r="BVW45" s="44"/>
      <c r="BVX45" s="44"/>
      <c r="BVY45" s="44"/>
      <c r="BVZ45" s="44"/>
      <c r="BWA45" s="44"/>
      <c r="BWB45" s="44"/>
      <c r="BWC45" s="44"/>
      <c r="BWD45" s="44"/>
      <c r="BWE45" s="44"/>
      <c r="BWF45" s="44"/>
      <c r="BWG45" s="44"/>
      <c r="BWH45" s="44"/>
      <c r="BWI45" s="44"/>
      <c r="BWJ45" s="44"/>
      <c r="BWK45" s="44"/>
      <c r="BWL45" s="44"/>
      <c r="BWM45" s="44"/>
      <c r="BWN45" s="44"/>
      <c r="BWO45" s="44"/>
      <c r="BWP45" s="44"/>
      <c r="BWQ45" s="44"/>
      <c r="BWR45" s="44"/>
      <c r="BWS45" s="44"/>
      <c r="BWT45" s="44"/>
      <c r="BWU45" s="44"/>
      <c r="BWV45" s="44"/>
      <c r="BWW45" s="44"/>
      <c r="BWX45" s="44"/>
      <c r="BWY45" s="44"/>
      <c r="BWZ45" s="44"/>
      <c r="BXA45" s="44"/>
      <c r="BXB45" s="44"/>
      <c r="BXC45" s="44"/>
      <c r="BXD45" s="44"/>
      <c r="BXE45" s="44"/>
      <c r="BXF45" s="44"/>
      <c r="BXG45" s="44"/>
      <c r="BXH45" s="44"/>
      <c r="BXI45" s="44"/>
      <c r="BXJ45" s="44"/>
      <c r="BXK45" s="44"/>
      <c r="BXL45" s="44"/>
      <c r="BXM45" s="44"/>
      <c r="BXN45" s="44"/>
      <c r="BXO45" s="44"/>
      <c r="BXP45" s="44"/>
      <c r="BXQ45" s="44"/>
      <c r="BXR45" s="44"/>
      <c r="BXS45" s="44"/>
      <c r="BXT45" s="44"/>
      <c r="BXU45" s="44"/>
      <c r="BXV45" s="44"/>
      <c r="BXW45" s="44"/>
      <c r="BXX45" s="44"/>
      <c r="BXY45" s="44"/>
      <c r="BXZ45" s="44"/>
      <c r="BYA45" s="44"/>
      <c r="BYB45" s="44"/>
      <c r="BYC45" s="44"/>
      <c r="BYD45" s="44"/>
      <c r="BYE45" s="44"/>
      <c r="BYF45" s="44"/>
      <c r="BYG45" s="44"/>
      <c r="BYH45" s="44"/>
      <c r="BYI45" s="44"/>
      <c r="BYJ45" s="44"/>
      <c r="BYK45" s="44"/>
      <c r="BYL45" s="44"/>
      <c r="BYM45" s="44"/>
      <c r="BYN45" s="44"/>
      <c r="BYO45" s="44"/>
      <c r="BYP45" s="44"/>
      <c r="BYQ45" s="44"/>
      <c r="BYR45" s="44"/>
      <c r="BYS45" s="44"/>
      <c r="BYT45" s="44"/>
      <c r="BYU45" s="44"/>
      <c r="BYV45" s="44"/>
      <c r="BYW45" s="44"/>
      <c r="BYX45" s="44"/>
      <c r="BYY45" s="44"/>
      <c r="BYZ45" s="44"/>
      <c r="BZA45" s="44"/>
      <c r="BZB45" s="44"/>
      <c r="BZC45" s="44"/>
      <c r="BZD45" s="44"/>
      <c r="BZE45" s="44"/>
      <c r="BZF45" s="44"/>
      <c r="BZG45" s="44"/>
      <c r="BZH45" s="44"/>
      <c r="BZI45" s="44"/>
      <c r="BZJ45" s="44"/>
      <c r="BZK45" s="44"/>
      <c r="BZL45" s="44"/>
      <c r="BZM45" s="44"/>
      <c r="BZN45" s="44"/>
      <c r="BZO45" s="44"/>
      <c r="BZP45" s="44"/>
      <c r="BZQ45" s="44"/>
      <c r="BZR45" s="44"/>
      <c r="BZS45" s="44"/>
      <c r="BZT45" s="44"/>
      <c r="BZU45" s="44"/>
      <c r="BZV45" s="44"/>
      <c r="BZW45" s="44"/>
      <c r="BZX45" s="44"/>
      <c r="BZY45" s="44"/>
      <c r="BZZ45" s="44"/>
      <c r="CAA45" s="44"/>
      <c r="CAB45" s="44"/>
      <c r="CAC45" s="44"/>
      <c r="CAD45" s="44"/>
      <c r="CAE45" s="44"/>
      <c r="CAF45" s="44"/>
      <c r="CAG45" s="44"/>
      <c r="CAH45" s="44"/>
      <c r="CAI45" s="44"/>
      <c r="CAJ45" s="44"/>
      <c r="CAK45" s="44"/>
      <c r="CAL45" s="44"/>
      <c r="CAM45" s="44"/>
      <c r="CAN45" s="44"/>
      <c r="CAO45" s="44"/>
      <c r="CAP45" s="44"/>
      <c r="CAQ45" s="44"/>
      <c r="CAR45" s="44"/>
      <c r="CAS45" s="44"/>
      <c r="CAT45" s="44"/>
      <c r="CAU45" s="44"/>
      <c r="CAV45" s="44"/>
      <c r="CAW45" s="44"/>
      <c r="CAX45" s="44"/>
      <c r="CAY45" s="44"/>
      <c r="CAZ45" s="44"/>
      <c r="CBA45" s="44"/>
      <c r="CBB45" s="44"/>
      <c r="CBC45" s="44"/>
      <c r="CBD45" s="44"/>
      <c r="CBE45" s="44"/>
      <c r="CBF45" s="44"/>
      <c r="CBG45" s="44"/>
      <c r="CBH45" s="44"/>
      <c r="CBI45" s="44"/>
      <c r="CBJ45" s="44"/>
      <c r="CBK45" s="44"/>
      <c r="CBL45" s="44"/>
      <c r="CBM45" s="44"/>
      <c r="CBN45" s="44"/>
      <c r="CBO45" s="44"/>
      <c r="CBP45" s="44"/>
      <c r="CBQ45" s="44"/>
      <c r="CBR45" s="44"/>
      <c r="CBS45" s="44"/>
      <c r="CBT45" s="44"/>
      <c r="CBU45" s="44"/>
      <c r="CBV45" s="44"/>
      <c r="CBW45" s="44"/>
      <c r="CBX45" s="44"/>
      <c r="CBY45" s="44"/>
      <c r="CBZ45" s="44"/>
      <c r="CCA45" s="44"/>
      <c r="CCB45" s="44"/>
      <c r="CCC45" s="44"/>
      <c r="CCD45" s="44"/>
      <c r="CCE45" s="44"/>
      <c r="CCF45" s="44"/>
      <c r="CCG45" s="44"/>
      <c r="CCH45" s="44"/>
      <c r="CCI45" s="44"/>
      <c r="CCJ45" s="44"/>
      <c r="CCK45" s="44"/>
      <c r="CCL45" s="44"/>
      <c r="CCM45" s="44"/>
      <c r="CCN45" s="44"/>
      <c r="CCO45" s="44"/>
      <c r="CCP45" s="44"/>
      <c r="CCQ45" s="44"/>
      <c r="CCR45" s="44"/>
      <c r="CCS45" s="44"/>
      <c r="CCT45" s="44"/>
      <c r="CCU45" s="44"/>
      <c r="CCV45" s="44"/>
      <c r="CCW45" s="44"/>
      <c r="CCX45" s="44"/>
      <c r="CCY45" s="44"/>
      <c r="CCZ45" s="44"/>
      <c r="CDA45" s="44"/>
      <c r="CDB45" s="44"/>
      <c r="CDC45" s="44"/>
      <c r="CDD45" s="44"/>
      <c r="CDE45" s="44"/>
      <c r="CDF45" s="44"/>
      <c r="CDG45" s="44"/>
      <c r="CDH45" s="44"/>
      <c r="CDI45" s="44"/>
      <c r="CDJ45" s="44"/>
      <c r="CDK45" s="44"/>
      <c r="CDL45" s="44"/>
      <c r="CDM45" s="44"/>
      <c r="CDN45" s="44"/>
      <c r="CDO45" s="44"/>
      <c r="CDP45" s="44"/>
      <c r="CDQ45" s="44"/>
      <c r="CDR45" s="44"/>
      <c r="CDS45" s="44"/>
      <c r="CDT45" s="44"/>
      <c r="CDU45" s="44"/>
      <c r="CDV45" s="44"/>
      <c r="CDW45" s="44"/>
      <c r="CDX45" s="44"/>
      <c r="CDY45" s="44"/>
      <c r="CDZ45" s="44"/>
      <c r="CEA45" s="44"/>
      <c r="CEB45" s="44"/>
      <c r="CEC45" s="44"/>
      <c r="CED45" s="44"/>
      <c r="CEE45" s="44"/>
      <c r="CEF45" s="44"/>
      <c r="CEG45" s="44"/>
      <c r="CEH45" s="44"/>
      <c r="CEI45" s="44"/>
      <c r="CEJ45" s="44"/>
      <c r="CEK45" s="44"/>
      <c r="CEL45" s="44"/>
      <c r="CEM45" s="44"/>
      <c r="CEN45" s="44"/>
      <c r="CEO45" s="44"/>
      <c r="CEP45" s="44"/>
      <c r="CEQ45" s="44"/>
      <c r="CER45" s="44"/>
      <c r="CES45" s="44"/>
      <c r="CET45" s="44"/>
      <c r="CEU45" s="44"/>
      <c r="CEV45" s="44"/>
      <c r="CEW45" s="44"/>
      <c r="CEX45" s="44"/>
      <c r="CEY45" s="44"/>
      <c r="CEZ45" s="44"/>
      <c r="CFA45" s="44"/>
      <c r="CFB45" s="44"/>
      <c r="CFC45" s="44"/>
      <c r="CFD45" s="44"/>
      <c r="CFE45" s="44"/>
      <c r="CFF45" s="44"/>
      <c r="CFG45" s="44"/>
      <c r="CFH45" s="44"/>
      <c r="CFI45" s="44"/>
      <c r="CFJ45" s="44"/>
      <c r="CFK45" s="44"/>
      <c r="CFL45" s="44"/>
      <c r="CFM45" s="44"/>
      <c r="CFN45" s="44"/>
      <c r="CFO45" s="44"/>
      <c r="CFP45" s="44"/>
      <c r="CFQ45" s="44"/>
      <c r="CFR45" s="44"/>
      <c r="CFS45" s="44"/>
      <c r="CFT45" s="44"/>
      <c r="CFU45" s="44"/>
      <c r="CFV45" s="44"/>
      <c r="CFW45" s="44"/>
      <c r="CFX45" s="44"/>
      <c r="CFY45" s="44"/>
      <c r="CFZ45" s="44"/>
      <c r="CGA45" s="44"/>
      <c r="CGB45" s="44"/>
      <c r="CGC45" s="44"/>
      <c r="CGD45" s="44"/>
      <c r="CGE45" s="44"/>
      <c r="CGF45" s="44"/>
      <c r="CGG45" s="44"/>
      <c r="CGH45" s="44"/>
      <c r="CGI45" s="44"/>
      <c r="CGJ45" s="44"/>
      <c r="CGK45" s="44"/>
      <c r="CGL45" s="44"/>
      <c r="CGM45" s="44"/>
      <c r="CGN45" s="44"/>
      <c r="CGO45" s="44"/>
      <c r="CGP45" s="44"/>
      <c r="CGQ45" s="44"/>
      <c r="CGR45" s="44"/>
      <c r="CGS45" s="44"/>
      <c r="CGT45" s="44"/>
      <c r="CGU45" s="44"/>
      <c r="CGV45" s="44"/>
      <c r="CGW45" s="44"/>
      <c r="CGX45" s="44"/>
      <c r="CGY45" s="44"/>
      <c r="CGZ45" s="44"/>
      <c r="CHA45" s="44"/>
      <c r="CHB45" s="44"/>
      <c r="CHC45" s="44"/>
      <c r="CHD45" s="44"/>
      <c r="CHE45" s="44"/>
      <c r="CHF45" s="44"/>
      <c r="CHG45" s="44"/>
      <c r="CHH45" s="44"/>
      <c r="CHI45" s="44"/>
      <c r="CHJ45" s="44"/>
      <c r="CHK45" s="44"/>
      <c r="CHL45" s="44"/>
      <c r="CHM45" s="44"/>
      <c r="CHN45" s="44"/>
      <c r="CHO45" s="44"/>
      <c r="CHP45" s="44"/>
      <c r="CHQ45" s="44"/>
      <c r="CHR45" s="44"/>
      <c r="CHS45" s="44"/>
      <c r="CHT45" s="44"/>
      <c r="CHU45" s="44"/>
      <c r="CHV45" s="44"/>
      <c r="CHW45" s="44"/>
      <c r="CHX45" s="44"/>
      <c r="CHY45" s="44"/>
      <c r="CHZ45" s="44"/>
      <c r="CIA45" s="44"/>
      <c r="CIB45" s="44"/>
      <c r="CIC45" s="44"/>
      <c r="CID45" s="44"/>
      <c r="CIE45" s="44"/>
      <c r="CIF45" s="44"/>
      <c r="CIG45" s="44"/>
      <c r="CIH45" s="44"/>
      <c r="CII45" s="44"/>
      <c r="CIJ45" s="44"/>
      <c r="CIK45" s="44"/>
      <c r="CIL45" s="44"/>
      <c r="CIM45" s="44"/>
      <c r="CIN45" s="44"/>
      <c r="CIO45" s="44"/>
      <c r="CIP45" s="44"/>
      <c r="CIQ45" s="44"/>
      <c r="CIR45" s="44"/>
      <c r="CIS45" s="44"/>
      <c r="CIT45" s="44"/>
      <c r="CIU45" s="44"/>
      <c r="CIV45" s="44"/>
      <c r="CIW45" s="44"/>
      <c r="CIX45" s="44"/>
      <c r="CIY45" s="44"/>
      <c r="CIZ45" s="44"/>
      <c r="CJA45" s="44"/>
      <c r="CJB45" s="44"/>
      <c r="CJC45" s="44"/>
      <c r="CJD45" s="44"/>
      <c r="CJE45" s="44"/>
      <c r="CJF45" s="44"/>
      <c r="CJG45" s="44"/>
      <c r="CJH45" s="44"/>
      <c r="CJI45" s="44"/>
      <c r="CJJ45" s="44"/>
      <c r="CJK45" s="44"/>
      <c r="CJL45" s="44"/>
      <c r="CJM45" s="44"/>
      <c r="CJN45" s="44"/>
      <c r="CJO45" s="44"/>
      <c r="CJP45" s="44"/>
      <c r="CJQ45" s="44"/>
      <c r="CJR45" s="44"/>
      <c r="CJS45" s="44"/>
      <c r="CJT45" s="44"/>
      <c r="CJU45" s="44"/>
      <c r="CJV45" s="44"/>
      <c r="CJW45" s="44"/>
      <c r="CJX45" s="44"/>
      <c r="CJY45" s="44"/>
      <c r="CJZ45" s="44"/>
      <c r="CKA45" s="44"/>
      <c r="CKB45" s="44"/>
      <c r="CKC45" s="44"/>
      <c r="CKD45" s="44"/>
      <c r="CKE45" s="44"/>
      <c r="CKF45" s="44"/>
      <c r="CKG45" s="44"/>
      <c r="CKH45" s="44"/>
      <c r="CKI45" s="44"/>
      <c r="CKJ45" s="44"/>
      <c r="CKK45" s="44"/>
      <c r="CKL45" s="44"/>
      <c r="CKM45" s="44"/>
      <c r="CKN45" s="44"/>
      <c r="CKO45" s="44"/>
      <c r="CKP45" s="44"/>
      <c r="CKQ45" s="44"/>
      <c r="CKR45" s="44"/>
      <c r="CKS45" s="44"/>
      <c r="CKT45" s="44"/>
      <c r="CKU45" s="44"/>
      <c r="CKV45" s="44"/>
      <c r="CKW45" s="44"/>
      <c r="CKX45" s="44"/>
      <c r="CKY45" s="44"/>
      <c r="CKZ45" s="44"/>
      <c r="CLA45" s="44"/>
      <c r="CLB45" s="44"/>
      <c r="CLC45" s="44"/>
      <c r="CLD45" s="44"/>
      <c r="CLE45" s="44"/>
      <c r="CLF45" s="44"/>
      <c r="CLG45" s="44"/>
      <c r="CLH45" s="44"/>
      <c r="CLI45" s="44"/>
      <c r="CLJ45" s="44"/>
      <c r="CLK45" s="44"/>
      <c r="CLL45" s="44"/>
      <c r="CLM45" s="44"/>
      <c r="CLN45" s="44"/>
      <c r="CLO45" s="44"/>
      <c r="CLP45" s="44"/>
      <c r="CLQ45" s="44"/>
      <c r="CLR45" s="44"/>
      <c r="CLS45" s="44"/>
      <c r="CLT45" s="44"/>
      <c r="CLU45" s="44"/>
      <c r="CLV45" s="44"/>
      <c r="CLW45" s="44"/>
      <c r="CLX45" s="44"/>
      <c r="CLY45" s="44"/>
      <c r="CLZ45" s="44"/>
      <c r="CMA45" s="44"/>
      <c r="CMB45" s="44"/>
      <c r="CMC45" s="44"/>
      <c r="CMD45" s="44"/>
      <c r="CME45" s="44"/>
      <c r="CMF45" s="44"/>
      <c r="CMG45" s="44"/>
      <c r="CMH45" s="44"/>
      <c r="CMI45" s="44"/>
      <c r="CMJ45" s="44"/>
      <c r="CMK45" s="44"/>
      <c r="CML45" s="44"/>
      <c r="CMM45" s="44"/>
      <c r="CMN45" s="44"/>
      <c r="CMO45" s="44"/>
      <c r="CMP45" s="44"/>
      <c r="CMQ45" s="44"/>
      <c r="CMR45" s="44"/>
      <c r="CMS45" s="44"/>
      <c r="CMT45" s="44"/>
      <c r="CMU45" s="44"/>
      <c r="CMV45" s="44"/>
      <c r="CMW45" s="44"/>
      <c r="CMX45" s="44"/>
      <c r="CMY45" s="44"/>
      <c r="CMZ45" s="44"/>
      <c r="CNA45" s="44"/>
      <c r="CNB45" s="44"/>
      <c r="CNC45" s="44"/>
      <c r="CND45" s="44"/>
      <c r="CNE45" s="44"/>
      <c r="CNF45" s="44"/>
      <c r="CNG45" s="44"/>
      <c r="CNH45" s="44"/>
      <c r="CNI45" s="44"/>
      <c r="CNJ45" s="44"/>
      <c r="CNK45" s="44"/>
      <c r="CNL45" s="44"/>
      <c r="CNM45" s="44"/>
      <c r="CNN45" s="44"/>
      <c r="CNO45" s="44"/>
      <c r="CNP45" s="44"/>
      <c r="CNQ45" s="44"/>
      <c r="CNR45" s="44"/>
      <c r="CNS45" s="44"/>
      <c r="CNT45" s="44"/>
      <c r="CNU45" s="44"/>
      <c r="CNV45" s="44"/>
      <c r="CNW45" s="44"/>
      <c r="CNX45" s="44"/>
      <c r="CNY45" s="44"/>
      <c r="CNZ45" s="44"/>
      <c r="COA45" s="44"/>
      <c r="COB45" s="44"/>
      <c r="COC45" s="44"/>
      <c r="COD45" s="44"/>
      <c r="COE45" s="44"/>
      <c r="COF45" s="44"/>
      <c r="COG45" s="44"/>
      <c r="COH45" s="44"/>
      <c r="COI45" s="44"/>
      <c r="COJ45" s="44"/>
      <c r="COK45" s="44"/>
      <c r="COL45" s="44"/>
      <c r="COM45" s="44"/>
      <c r="CON45" s="44"/>
      <c r="COO45" s="44"/>
      <c r="COP45" s="44"/>
      <c r="COQ45" s="44"/>
      <c r="COR45" s="44"/>
      <c r="COS45" s="44"/>
      <c r="COT45" s="44"/>
      <c r="COU45" s="44"/>
      <c r="COV45" s="44"/>
      <c r="COW45" s="44"/>
      <c r="COX45" s="44"/>
      <c r="COY45" s="44"/>
      <c r="COZ45" s="44"/>
      <c r="CPA45" s="44"/>
      <c r="CPB45" s="44"/>
      <c r="CPC45" s="44"/>
      <c r="CPD45" s="44"/>
      <c r="CPE45" s="44"/>
      <c r="CPF45" s="44"/>
      <c r="CPG45" s="44"/>
      <c r="CPH45" s="44"/>
      <c r="CPI45" s="44"/>
      <c r="CPJ45" s="44"/>
      <c r="CPK45" s="44"/>
      <c r="CPL45" s="44"/>
      <c r="CPM45" s="44"/>
      <c r="CPN45" s="44"/>
      <c r="CPO45" s="44"/>
      <c r="CPP45" s="44"/>
      <c r="CPQ45" s="44"/>
      <c r="CPR45" s="44"/>
      <c r="CPS45" s="44"/>
      <c r="CPT45" s="44"/>
      <c r="CPU45" s="44"/>
      <c r="CPV45" s="44"/>
      <c r="CPW45" s="44"/>
      <c r="CPX45" s="44"/>
      <c r="CPY45" s="44"/>
      <c r="CPZ45" s="44"/>
      <c r="CQA45" s="44"/>
      <c r="CQB45" s="44"/>
      <c r="CQC45" s="44"/>
      <c r="CQD45" s="44"/>
      <c r="CQE45" s="44"/>
      <c r="CQF45" s="44"/>
      <c r="CQG45" s="44"/>
      <c r="CQH45" s="44"/>
      <c r="CQI45" s="44"/>
      <c r="CQJ45" s="44"/>
      <c r="CQK45" s="44"/>
      <c r="CQL45" s="44"/>
      <c r="CQM45" s="44"/>
      <c r="CQN45" s="44"/>
      <c r="CQO45" s="44"/>
      <c r="CQP45" s="44"/>
      <c r="CQQ45" s="44"/>
      <c r="CQR45" s="44"/>
      <c r="CQS45" s="44"/>
      <c r="CQT45" s="44"/>
      <c r="CQU45" s="44"/>
      <c r="CQV45" s="44"/>
      <c r="CQW45" s="44"/>
      <c r="CQX45" s="44"/>
      <c r="CQY45" s="44"/>
      <c r="CQZ45" s="44"/>
      <c r="CRA45" s="44"/>
      <c r="CRB45" s="44"/>
      <c r="CRC45" s="44"/>
      <c r="CRD45" s="44"/>
      <c r="CRE45" s="44"/>
      <c r="CRF45" s="44"/>
      <c r="CRG45" s="44"/>
      <c r="CRH45" s="44"/>
      <c r="CRI45" s="44"/>
      <c r="CRJ45" s="44"/>
      <c r="CRK45" s="44"/>
      <c r="CRL45" s="44"/>
      <c r="CRM45" s="44"/>
      <c r="CRN45" s="44"/>
      <c r="CRO45" s="44"/>
      <c r="CRP45" s="44"/>
      <c r="CRQ45" s="44"/>
      <c r="CRR45" s="44"/>
      <c r="CRS45" s="44"/>
      <c r="CRT45" s="44"/>
      <c r="CRU45" s="44"/>
      <c r="CRV45" s="44"/>
      <c r="CRW45" s="44"/>
      <c r="CRX45" s="44"/>
      <c r="CRY45" s="44"/>
      <c r="CRZ45" s="44"/>
      <c r="CSA45" s="44"/>
      <c r="CSB45" s="44"/>
      <c r="CSC45" s="44"/>
      <c r="CSD45" s="44"/>
      <c r="CSE45" s="44"/>
      <c r="CSF45" s="44"/>
      <c r="CSG45" s="44"/>
      <c r="CSH45" s="44"/>
      <c r="CSI45" s="44"/>
      <c r="CSJ45" s="44"/>
      <c r="CSK45" s="44"/>
      <c r="CSL45" s="44"/>
      <c r="CSM45" s="44"/>
      <c r="CSN45" s="44"/>
      <c r="CSO45" s="44"/>
      <c r="CSP45" s="44"/>
      <c r="CSQ45" s="44"/>
      <c r="CSR45" s="44"/>
      <c r="CSS45" s="44"/>
      <c r="CST45" s="44"/>
      <c r="CSU45" s="44"/>
      <c r="CSV45" s="44"/>
      <c r="CSW45" s="44"/>
      <c r="CSX45" s="44"/>
      <c r="CSY45" s="44"/>
      <c r="CSZ45" s="44"/>
      <c r="CTA45" s="44"/>
      <c r="CTB45" s="44"/>
      <c r="CTC45" s="44"/>
      <c r="CTD45" s="44"/>
      <c r="CTE45" s="44"/>
      <c r="CTF45" s="44"/>
      <c r="CTG45" s="44"/>
      <c r="CTH45" s="44"/>
      <c r="CTI45" s="44"/>
      <c r="CTJ45" s="44"/>
      <c r="CTK45" s="44"/>
      <c r="CTL45" s="44"/>
      <c r="CTM45" s="44"/>
      <c r="CTN45" s="44"/>
      <c r="CTO45" s="44"/>
      <c r="CTP45" s="44"/>
      <c r="CTQ45" s="44"/>
      <c r="CTR45" s="44"/>
      <c r="CTS45" s="44"/>
      <c r="CTT45" s="44"/>
      <c r="CTU45" s="44"/>
      <c r="CTV45" s="44"/>
      <c r="CTW45" s="44"/>
      <c r="CTX45" s="44"/>
      <c r="CTY45" s="44"/>
      <c r="CTZ45" s="44"/>
      <c r="CUA45" s="44"/>
      <c r="CUB45" s="44"/>
      <c r="CUC45" s="44"/>
      <c r="CUD45" s="44"/>
      <c r="CUE45" s="44"/>
      <c r="CUF45" s="44"/>
      <c r="CUG45" s="44"/>
      <c r="CUH45" s="44"/>
      <c r="CUI45" s="44"/>
      <c r="CUJ45" s="44"/>
      <c r="CUK45" s="44"/>
      <c r="CUL45" s="44"/>
      <c r="CUM45" s="44"/>
      <c r="CUN45" s="44"/>
      <c r="CUO45" s="44"/>
      <c r="CUP45" s="44"/>
      <c r="CUQ45" s="44"/>
      <c r="CUR45" s="44"/>
      <c r="CUS45" s="44"/>
      <c r="CUT45" s="44"/>
      <c r="CUU45" s="44"/>
      <c r="CUV45" s="44"/>
      <c r="CUW45" s="44"/>
      <c r="CUX45" s="44"/>
      <c r="CUY45" s="44"/>
      <c r="CUZ45" s="44"/>
      <c r="CVA45" s="44"/>
      <c r="CVB45" s="44"/>
      <c r="CVC45" s="44"/>
      <c r="CVD45" s="44"/>
      <c r="CVE45" s="44"/>
      <c r="CVF45" s="44"/>
      <c r="CVG45" s="44"/>
      <c r="CVH45" s="44"/>
      <c r="CVI45" s="44"/>
      <c r="CVJ45" s="44"/>
      <c r="CVK45" s="44"/>
      <c r="CVL45" s="44"/>
      <c r="CVM45" s="44"/>
      <c r="CVN45" s="44"/>
      <c r="CVO45" s="44"/>
      <c r="CVP45" s="44"/>
      <c r="CVQ45" s="44"/>
      <c r="CVR45" s="44"/>
      <c r="CVS45" s="44"/>
      <c r="CVT45" s="44"/>
      <c r="CVU45" s="44"/>
      <c r="CVV45" s="44"/>
      <c r="CVW45" s="44"/>
      <c r="CVX45" s="44"/>
      <c r="CVY45" s="44"/>
      <c r="CVZ45" s="44"/>
      <c r="CWA45" s="44"/>
      <c r="CWB45" s="44"/>
      <c r="CWC45" s="44"/>
      <c r="CWD45" s="44"/>
      <c r="CWE45" s="44"/>
      <c r="CWF45" s="44"/>
      <c r="CWG45" s="44"/>
      <c r="CWH45" s="44"/>
      <c r="CWI45" s="44"/>
      <c r="CWJ45" s="44"/>
      <c r="CWK45" s="44"/>
      <c r="CWL45" s="44"/>
      <c r="CWM45" s="44"/>
      <c r="CWN45" s="44"/>
      <c r="CWO45" s="44"/>
      <c r="CWP45" s="44"/>
      <c r="CWQ45" s="44"/>
      <c r="CWR45" s="44"/>
      <c r="CWS45" s="44"/>
      <c r="CWT45" s="44"/>
      <c r="CWU45" s="44"/>
      <c r="CWV45" s="44"/>
      <c r="CWW45" s="44"/>
      <c r="CWX45" s="44"/>
      <c r="CWY45" s="44"/>
      <c r="CWZ45" s="44"/>
      <c r="CXA45" s="44"/>
      <c r="CXB45" s="44"/>
      <c r="CXC45" s="44"/>
      <c r="CXD45" s="44"/>
      <c r="CXE45" s="44"/>
      <c r="CXF45" s="44"/>
      <c r="CXG45" s="44"/>
      <c r="CXH45" s="44"/>
      <c r="CXI45" s="44"/>
      <c r="CXJ45" s="44"/>
      <c r="CXK45" s="44"/>
      <c r="CXL45" s="44"/>
      <c r="CXM45" s="44"/>
      <c r="CXN45" s="44"/>
      <c r="CXO45" s="44"/>
      <c r="CXP45" s="44"/>
      <c r="CXQ45" s="44"/>
      <c r="CXR45" s="44"/>
      <c r="CXS45" s="44"/>
      <c r="CXT45" s="44"/>
      <c r="CXU45" s="44"/>
      <c r="CXV45" s="44"/>
      <c r="CXW45" s="44"/>
      <c r="CXX45" s="44"/>
      <c r="CXY45" s="44"/>
      <c r="CXZ45" s="44"/>
      <c r="CYA45" s="44"/>
      <c r="CYB45" s="44"/>
      <c r="CYC45" s="44"/>
      <c r="CYD45" s="44"/>
      <c r="CYE45" s="44"/>
      <c r="CYF45" s="44"/>
      <c r="CYG45" s="44"/>
      <c r="CYH45" s="44"/>
      <c r="CYI45" s="44"/>
      <c r="CYJ45" s="44"/>
      <c r="CYK45" s="44"/>
      <c r="CYL45" s="44"/>
      <c r="CYM45" s="44"/>
      <c r="CYN45" s="44"/>
      <c r="CYO45" s="44"/>
      <c r="CYP45" s="44"/>
      <c r="CYQ45" s="44"/>
      <c r="CYR45" s="44"/>
      <c r="CYS45" s="44"/>
      <c r="CYT45" s="44"/>
      <c r="CYU45" s="44"/>
      <c r="CYV45" s="44"/>
      <c r="CYW45" s="44"/>
      <c r="CYX45" s="44"/>
      <c r="CYY45" s="44"/>
      <c r="CYZ45" s="44"/>
      <c r="CZA45" s="44"/>
      <c r="CZB45" s="44"/>
      <c r="CZC45" s="44"/>
      <c r="CZD45" s="44"/>
      <c r="CZE45" s="44"/>
      <c r="CZF45" s="44"/>
      <c r="CZG45" s="44"/>
      <c r="CZH45" s="44"/>
      <c r="CZI45" s="44"/>
      <c r="CZJ45" s="44"/>
      <c r="CZK45" s="44"/>
      <c r="CZL45" s="44"/>
      <c r="CZM45" s="44"/>
      <c r="CZN45" s="44"/>
      <c r="CZO45" s="44"/>
      <c r="CZP45" s="44"/>
      <c r="CZQ45" s="44"/>
      <c r="CZR45" s="44"/>
      <c r="CZS45" s="44"/>
      <c r="CZT45" s="44"/>
      <c r="CZU45" s="44"/>
      <c r="CZV45" s="44"/>
      <c r="CZW45" s="44"/>
      <c r="CZX45" s="44"/>
      <c r="CZY45" s="44"/>
      <c r="CZZ45" s="44"/>
      <c r="DAA45" s="44"/>
      <c r="DAB45" s="44"/>
      <c r="DAC45" s="44"/>
      <c r="DAD45" s="44"/>
      <c r="DAE45" s="44"/>
      <c r="DAF45" s="44"/>
      <c r="DAG45" s="44"/>
      <c r="DAH45" s="44"/>
      <c r="DAI45" s="44"/>
      <c r="DAJ45" s="44"/>
      <c r="DAK45" s="44"/>
      <c r="DAL45" s="44"/>
      <c r="DAM45" s="44"/>
      <c r="DAN45" s="44"/>
      <c r="DAO45" s="44"/>
      <c r="DAP45" s="44"/>
      <c r="DAQ45" s="44"/>
      <c r="DAR45" s="44"/>
      <c r="DAS45" s="44"/>
      <c r="DAT45" s="44"/>
      <c r="DAU45" s="44"/>
      <c r="DAV45" s="44"/>
      <c r="DAW45" s="44"/>
      <c r="DAX45" s="44"/>
      <c r="DAY45" s="44"/>
      <c r="DAZ45" s="44"/>
      <c r="DBA45" s="44"/>
      <c r="DBB45" s="44"/>
      <c r="DBC45" s="44"/>
      <c r="DBD45" s="44"/>
      <c r="DBE45" s="44"/>
      <c r="DBF45" s="44"/>
      <c r="DBG45" s="44"/>
      <c r="DBH45" s="44"/>
      <c r="DBI45" s="44"/>
      <c r="DBJ45" s="44"/>
      <c r="DBK45" s="44"/>
      <c r="DBL45" s="44"/>
      <c r="DBM45" s="44"/>
      <c r="DBN45" s="44"/>
      <c r="DBO45" s="44"/>
      <c r="DBP45" s="44"/>
      <c r="DBQ45" s="44"/>
      <c r="DBR45" s="44"/>
      <c r="DBS45" s="44"/>
      <c r="DBT45" s="44"/>
      <c r="DBU45" s="44"/>
      <c r="DBV45" s="44"/>
      <c r="DBW45" s="44"/>
      <c r="DBX45" s="44"/>
      <c r="DBY45" s="44"/>
      <c r="DBZ45" s="44"/>
      <c r="DCA45" s="44"/>
      <c r="DCB45" s="44"/>
      <c r="DCC45" s="44"/>
      <c r="DCD45" s="44"/>
      <c r="DCE45" s="44"/>
      <c r="DCF45" s="44"/>
      <c r="DCG45" s="44"/>
      <c r="DCH45" s="44"/>
      <c r="DCI45" s="44"/>
      <c r="DCJ45" s="44"/>
      <c r="DCK45" s="44"/>
      <c r="DCL45" s="44"/>
      <c r="DCM45" s="44"/>
      <c r="DCN45" s="44"/>
      <c r="DCO45" s="44"/>
      <c r="DCP45" s="44"/>
      <c r="DCQ45" s="44"/>
      <c r="DCR45" s="44"/>
      <c r="DCS45" s="44"/>
      <c r="DCT45" s="44"/>
      <c r="DCU45" s="44"/>
      <c r="DCV45" s="44"/>
      <c r="DCW45" s="44"/>
      <c r="DCX45" s="44"/>
      <c r="DCY45" s="44"/>
      <c r="DCZ45" s="44"/>
      <c r="DDA45" s="44"/>
      <c r="DDB45" s="44"/>
      <c r="DDC45" s="44"/>
      <c r="DDD45" s="44"/>
      <c r="DDE45" s="44"/>
      <c r="DDF45" s="44"/>
      <c r="DDG45" s="44"/>
      <c r="DDH45" s="44"/>
      <c r="DDI45" s="44"/>
      <c r="DDJ45" s="44"/>
      <c r="DDK45" s="44"/>
      <c r="DDL45" s="44"/>
      <c r="DDM45" s="44"/>
      <c r="DDN45" s="44"/>
      <c r="DDO45" s="44"/>
      <c r="DDP45" s="44"/>
      <c r="DDQ45" s="44"/>
      <c r="DDR45" s="44"/>
      <c r="DDS45" s="44"/>
      <c r="DDT45" s="44"/>
      <c r="DDU45" s="44"/>
      <c r="DDV45" s="44"/>
      <c r="DDW45" s="44"/>
      <c r="DDX45" s="44"/>
      <c r="DDY45" s="44"/>
      <c r="DDZ45" s="44"/>
      <c r="DEA45" s="44"/>
      <c r="DEB45" s="44"/>
      <c r="DEC45" s="44"/>
      <c r="DED45" s="44"/>
      <c r="DEE45" s="44"/>
      <c r="DEF45" s="44"/>
      <c r="DEG45" s="44"/>
      <c r="DEH45" s="44"/>
      <c r="DEI45" s="44"/>
      <c r="DEJ45" s="44"/>
      <c r="DEK45" s="44"/>
      <c r="DEL45" s="44"/>
      <c r="DEM45" s="44"/>
      <c r="DEN45" s="44"/>
      <c r="DEO45" s="44"/>
      <c r="DEP45" s="44"/>
      <c r="DEQ45" s="44"/>
      <c r="DER45" s="44"/>
      <c r="DES45" s="44"/>
      <c r="DET45" s="44"/>
      <c r="DEU45" s="44"/>
      <c r="DEV45" s="44"/>
      <c r="DEW45" s="44"/>
      <c r="DEX45" s="44"/>
      <c r="DEY45" s="44"/>
      <c r="DEZ45" s="44"/>
      <c r="DFA45" s="44"/>
      <c r="DFB45" s="44"/>
      <c r="DFC45" s="44"/>
      <c r="DFD45" s="44"/>
      <c r="DFE45" s="44"/>
      <c r="DFF45" s="44"/>
      <c r="DFG45" s="44"/>
      <c r="DFH45" s="44"/>
      <c r="DFI45" s="44"/>
      <c r="DFJ45" s="44"/>
      <c r="DFK45" s="44"/>
      <c r="DFL45" s="44"/>
      <c r="DFM45" s="44"/>
      <c r="DFN45" s="44"/>
      <c r="DFO45" s="44"/>
      <c r="DFP45" s="44"/>
      <c r="DFQ45" s="44"/>
      <c r="DFR45" s="44"/>
      <c r="DFS45" s="44"/>
      <c r="DFT45" s="44"/>
      <c r="DFU45" s="44"/>
      <c r="DFV45" s="44"/>
      <c r="DFW45" s="44"/>
      <c r="DFX45" s="44"/>
      <c r="DFY45" s="44"/>
      <c r="DFZ45" s="44"/>
      <c r="DGA45" s="44"/>
      <c r="DGB45" s="44"/>
      <c r="DGC45" s="44"/>
      <c r="DGD45" s="44"/>
      <c r="DGE45" s="44"/>
      <c r="DGF45" s="44"/>
      <c r="DGG45" s="44"/>
      <c r="DGH45" s="44"/>
      <c r="DGI45" s="44"/>
      <c r="DGJ45" s="44"/>
      <c r="DGK45" s="44"/>
      <c r="DGL45" s="44"/>
      <c r="DGM45" s="44"/>
      <c r="DGN45" s="44"/>
      <c r="DGO45" s="44"/>
      <c r="DGP45" s="44"/>
      <c r="DGQ45" s="44"/>
      <c r="DGR45" s="44"/>
      <c r="DGS45" s="44"/>
      <c r="DGT45" s="44"/>
      <c r="DGU45" s="44"/>
      <c r="DGV45" s="44"/>
      <c r="DGW45" s="44"/>
      <c r="DGX45" s="44"/>
      <c r="DGY45" s="44"/>
      <c r="DGZ45" s="44"/>
      <c r="DHA45" s="44"/>
      <c r="DHB45" s="44"/>
      <c r="DHC45" s="44"/>
      <c r="DHD45" s="44"/>
      <c r="DHE45" s="44"/>
      <c r="DHF45" s="44"/>
      <c r="DHG45" s="44"/>
      <c r="DHH45" s="44"/>
      <c r="DHI45" s="44"/>
      <c r="DHJ45" s="44"/>
      <c r="DHK45" s="44"/>
      <c r="DHL45" s="44"/>
      <c r="DHM45" s="44"/>
      <c r="DHN45" s="44"/>
      <c r="DHO45" s="44"/>
      <c r="DHP45" s="44"/>
      <c r="DHQ45" s="44"/>
      <c r="DHR45" s="44"/>
      <c r="DHS45" s="44"/>
      <c r="DHT45" s="44"/>
      <c r="DHU45" s="44"/>
      <c r="DHV45" s="44"/>
      <c r="DHW45" s="44"/>
      <c r="DHX45" s="44"/>
      <c r="DHY45" s="44"/>
      <c r="DHZ45" s="44"/>
      <c r="DIA45" s="44"/>
      <c r="DIB45" s="44"/>
      <c r="DIC45" s="44"/>
      <c r="DID45" s="44"/>
      <c r="DIE45" s="44"/>
      <c r="DIF45" s="44"/>
      <c r="DIG45" s="44"/>
      <c r="DIH45" s="44"/>
      <c r="DII45" s="44"/>
      <c r="DIJ45" s="44"/>
      <c r="DIK45" s="44"/>
      <c r="DIL45" s="44"/>
      <c r="DIM45" s="44"/>
      <c r="DIN45" s="44"/>
      <c r="DIO45" s="44"/>
      <c r="DIP45" s="44"/>
      <c r="DIQ45" s="44"/>
      <c r="DIR45" s="44"/>
      <c r="DIS45" s="44"/>
      <c r="DIT45" s="44"/>
      <c r="DIU45" s="44"/>
      <c r="DIV45" s="44"/>
      <c r="DIW45" s="44"/>
      <c r="DIX45" s="44"/>
      <c r="DIY45" s="44"/>
      <c r="DIZ45" s="44"/>
      <c r="DJA45" s="44"/>
      <c r="DJB45" s="44"/>
      <c r="DJC45" s="44"/>
      <c r="DJD45" s="44"/>
      <c r="DJE45" s="44"/>
      <c r="DJF45" s="44"/>
      <c r="DJG45" s="44"/>
      <c r="DJH45" s="44"/>
      <c r="DJI45" s="44"/>
      <c r="DJJ45" s="44"/>
      <c r="DJK45" s="44"/>
      <c r="DJL45" s="44"/>
      <c r="DJM45" s="44"/>
      <c r="DJN45" s="44"/>
      <c r="DJO45" s="44"/>
      <c r="DJP45" s="44"/>
      <c r="DJQ45" s="44"/>
      <c r="DJR45" s="44"/>
      <c r="DJS45" s="44"/>
      <c r="DJT45" s="44"/>
      <c r="DJU45" s="44"/>
      <c r="DJV45" s="44"/>
      <c r="DJW45" s="44"/>
      <c r="DJX45" s="44"/>
      <c r="DJY45" s="44"/>
      <c r="DJZ45" s="44"/>
      <c r="DKA45" s="44"/>
      <c r="DKB45" s="44"/>
      <c r="DKC45" s="44"/>
      <c r="DKD45" s="44"/>
      <c r="DKE45" s="44"/>
      <c r="DKF45" s="44"/>
      <c r="DKG45" s="44"/>
      <c r="DKH45" s="44"/>
      <c r="DKI45" s="44"/>
      <c r="DKJ45" s="44"/>
      <c r="DKK45" s="44"/>
      <c r="DKL45" s="44"/>
      <c r="DKM45" s="44"/>
      <c r="DKN45" s="44"/>
      <c r="DKO45" s="44"/>
      <c r="DKP45" s="44"/>
      <c r="DKQ45" s="44"/>
      <c r="DKR45" s="44"/>
      <c r="DKS45" s="44"/>
      <c r="DKT45" s="44"/>
      <c r="DKU45" s="44"/>
      <c r="DKV45" s="44"/>
      <c r="DKW45" s="44"/>
      <c r="DKX45" s="44"/>
      <c r="DKY45" s="44"/>
      <c r="DKZ45" s="44"/>
      <c r="DLA45" s="44"/>
      <c r="DLB45" s="44"/>
      <c r="DLC45" s="44"/>
      <c r="DLD45" s="44"/>
      <c r="DLE45" s="44"/>
      <c r="DLF45" s="44"/>
      <c r="DLG45" s="44"/>
      <c r="DLH45" s="44"/>
      <c r="DLI45" s="44"/>
      <c r="DLJ45" s="44"/>
      <c r="DLK45" s="44"/>
      <c r="DLL45" s="44"/>
      <c r="DLM45" s="44"/>
      <c r="DLN45" s="44"/>
      <c r="DLO45" s="44"/>
      <c r="DLP45" s="44"/>
      <c r="DLQ45" s="44"/>
      <c r="DLR45" s="44"/>
      <c r="DLS45" s="44"/>
      <c r="DLT45" s="44"/>
      <c r="DLU45" s="44"/>
      <c r="DLV45" s="44"/>
      <c r="DLW45" s="44"/>
      <c r="DLX45" s="44"/>
      <c r="DLY45" s="44"/>
      <c r="DLZ45" s="44"/>
      <c r="DMA45" s="44"/>
      <c r="DMB45" s="44"/>
      <c r="DMC45" s="44"/>
      <c r="DMD45" s="44"/>
      <c r="DME45" s="44"/>
      <c r="DMF45" s="44"/>
      <c r="DMG45" s="44"/>
      <c r="DMH45" s="44"/>
      <c r="DMI45" s="44"/>
      <c r="DMJ45" s="44"/>
      <c r="DMK45" s="44"/>
      <c r="DML45" s="44"/>
      <c r="DMM45" s="44"/>
      <c r="DMN45" s="44"/>
      <c r="DMO45" s="44"/>
      <c r="DMP45" s="44"/>
      <c r="DMQ45" s="44"/>
      <c r="DMR45" s="44"/>
      <c r="DMS45" s="44"/>
      <c r="DMT45" s="44"/>
      <c r="DMU45" s="44"/>
      <c r="DMV45" s="44"/>
      <c r="DMW45" s="44"/>
      <c r="DMX45" s="44"/>
      <c r="DMY45" s="44"/>
      <c r="DMZ45" s="44"/>
      <c r="DNA45" s="44"/>
      <c r="DNB45" s="44"/>
      <c r="DNC45" s="44"/>
      <c r="DND45" s="44"/>
      <c r="DNE45" s="44"/>
      <c r="DNF45" s="44"/>
      <c r="DNG45" s="44"/>
      <c r="DNH45" s="44"/>
      <c r="DNI45" s="44"/>
      <c r="DNJ45" s="44"/>
      <c r="DNK45" s="44"/>
      <c r="DNL45" s="44"/>
      <c r="DNM45" s="44"/>
      <c r="DNN45" s="44"/>
      <c r="DNO45" s="44"/>
      <c r="DNP45" s="44"/>
      <c r="DNQ45" s="44"/>
      <c r="DNR45" s="44"/>
      <c r="DNS45" s="44"/>
      <c r="DNT45" s="44"/>
      <c r="DNU45" s="44"/>
      <c r="DNV45" s="44"/>
      <c r="DNW45" s="44"/>
      <c r="DNX45" s="44"/>
      <c r="DNY45" s="44"/>
      <c r="DNZ45" s="44"/>
      <c r="DOA45" s="44"/>
      <c r="DOB45" s="44"/>
      <c r="DOC45" s="44"/>
      <c r="DOD45" s="44"/>
      <c r="DOE45" s="44"/>
      <c r="DOF45" s="44"/>
      <c r="DOG45" s="44"/>
      <c r="DOH45" s="44"/>
      <c r="DOI45" s="44"/>
      <c r="DOJ45" s="44"/>
      <c r="DOK45" s="44"/>
      <c r="DOL45" s="44"/>
      <c r="DOM45" s="44"/>
      <c r="DON45" s="44"/>
      <c r="DOO45" s="44"/>
      <c r="DOP45" s="44"/>
      <c r="DOQ45" s="44"/>
      <c r="DOR45" s="44"/>
      <c r="DOS45" s="44"/>
      <c r="DOT45" s="44"/>
      <c r="DOU45" s="44"/>
      <c r="DOV45" s="44"/>
      <c r="DOW45" s="44"/>
      <c r="DOX45" s="44"/>
      <c r="DOY45" s="44"/>
      <c r="DOZ45" s="44"/>
      <c r="DPA45" s="44"/>
      <c r="DPB45" s="44"/>
      <c r="DPC45" s="44"/>
      <c r="DPD45" s="44"/>
      <c r="DPE45" s="44"/>
      <c r="DPF45" s="44"/>
      <c r="DPG45" s="44"/>
      <c r="DPH45" s="44"/>
      <c r="DPI45" s="44"/>
      <c r="DPJ45" s="44"/>
      <c r="DPK45" s="44"/>
      <c r="DPL45" s="44"/>
      <c r="DPM45" s="44"/>
      <c r="DPN45" s="44"/>
      <c r="DPO45" s="44"/>
      <c r="DPP45" s="44"/>
      <c r="DPQ45" s="44"/>
      <c r="DPR45" s="44"/>
      <c r="DPS45" s="44"/>
      <c r="DPT45" s="44"/>
      <c r="DPU45" s="44"/>
      <c r="DPV45" s="44"/>
      <c r="DPW45" s="44"/>
      <c r="DPX45" s="44"/>
      <c r="DPY45" s="44"/>
      <c r="DPZ45" s="44"/>
      <c r="DQA45" s="44"/>
      <c r="DQB45" s="44"/>
      <c r="DQC45" s="44"/>
      <c r="DQD45" s="44"/>
      <c r="DQE45" s="44"/>
      <c r="DQF45" s="44"/>
      <c r="DQG45" s="44"/>
      <c r="DQH45" s="44"/>
      <c r="DQI45" s="44"/>
      <c r="DQJ45" s="44"/>
      <c r="DQK45" s="44"/>
      <c r="DQL45" s="44"/>
      <c r="DQM45" s="44"/>
      <c r="DQN45" s="44"/>
      <c r="DQO45" s="44"/>
      <c r="DQP45" s="44"/>
      <c r="DQQ45" s="44"/>
      <c r="DQR45" s="44"/>
      <c r="DQS45" s="44"/>
      <c r="DQT45" s="44"/>
      <c r="DQU45" s="44"/>
      <c r="DQV45" s="44"/>
      <c r="DQW45" s="44"/>
      <c r="DQX45" s="44"/>
      <c r="DQY45" s="44"/>
      <c r="DQZ45" s="44"/>
      <c r="DRA45" s="44"/>
      <c r="DRB45" s="44"/>
      <c r="DRC45" s="44"/>
      <c r="DRD45" s="44"/>
      <c r="DRE45" s="44"/>
      <c r="DRF45" s="44"/>
      <c r="DRG45" s="44"/>
      <c r="DRH45" s="44"/>
      <c r="DRI45" s="44"/>
      <c r="DRJ45" s="44"/>
      <c r="DRK45" s="44"/>
      <c r="DRL45" s="44"/>
      <c r="DRM45" s="44"/>
      <c r="DRN45" s="44"/>
      <c r="DRO45" s="44"/>
      <c r="DRP45" s="44"/>
      <c r="DRQ45" s="44"/>
      <c r="DRR45" s="44"/>
      <c r="DRS45" s="44"/>
      <c r="DRT45" s="44"/>
      <c r="DRU45" s="44"/>
      <c r="DRV45" s="44"/>
      <c r="DRW45" s="44"/>
      <c r="DRX45" s="44"/>
      <c r="DRY45" s="44"/>
      <c r="DRZ45" s="44"/>
      <c r="DSA45" s="44"/>
      <c r="DSB45" s="44"/>
      <c r="DSC45" s="44"/>
      <c r="DSD45" s="44"/>
      <c r="DSE45" s="44"/>
      <c r="DSF45" s="44"/>
      <c r="DSG45" s="44"/>
      <c r="DSH45" s="44"/>
      <c r="DSI45" s="44"/>
      <c r="DSJ45" s="44"/>
      <c r="DSK45" s="44"/>
      <c r="DSL45" s="44"/>
      <c r="DSM45" s="44"/>
      <c r="DSN45" s="44"/>
      <c r="DSO45" s="44"/>
      <c r="DSP45" s="44"/>
      <c r="DSQ45" s="44"/>
      <c r="DSR45" s="44"/>
      <c r="DSS45" s="44"/>
      <c r="DST45" s="44"/>
      <c r="DSU45" s="44"/>
      <c r="DSV45" s="44"/>
      <c r="DSW45" s="44"/>
      <c r="DSX45" s="44"/>
      <c r="DSY45" s="44"/>
      <c r="DSZ45" s="44"/>
      <c r="DTA45" s="44"/>
      <c r="DTB45" s="44"/>
      <c r="DTC45" s="44"/>
      <c r="DTD45" s="44"/>
      <c r="DTE45" s="44"/>
      <c r="DTF45" s="44"/>
      <c r="DTG45" s="44"/>
      <c r="DTH45" s="44"/>
      <c r="DTI45" s="44"/>
      <c r="DTJ45" s="44"/>
      <c r="DTK45" s="44"/>
      <c r="DTL45" s="44"/>
      <c r="DTM45" s="44"/>
      <c r="DTN45" s="44"/>
      <c r="DTO45" s="44"/>
      <c r="DTP45" s="44"/>
      <c r="DTQ45" s="44"/>
      <c r="DTR45" s="44"/>
      <c r="DTS45" s="44"/>
      <c r="DTT45" s="44"/>
      <c r="DTU45" s="44"/>
      <c r="DTV45" s="44"/>
      <c r="DTW45" s="44"/>
      <c r="DTX45" s="44"/>
      <c r="DTY45" s="44"/>
      <c r="DTZ45" s="44"/>
      <c r="DUA45" s="44"/>
      <c r="DUB45" s="44"/>
      <c r="DUC45" s="44"/>
      <c r="DUD45" s="44"/>
      <c r="DUE45" s="44"/>
      <c r="DUF45" s="44"/>
      <c r="DUG45" s="44"/>
      <c r="DUH45" s="44"/>
      <c r="DUI45" s="44"/>
      <c r="DUJ45" s="44"/>
      <c r="DUK45" s="44"/>
      <c r="DUL45" s="44"/>
      <c r="DUM45" s="44"/>
      <c r="DUN45" s="44"/>
      <c r="DUO45" s="44"/>
      <c r="DUP45" s="44"/>
      <c r="DUQ45" s="44"/>
      <c r="DUR45" s="44"/>
      <c r="DUS45" s="44"/>
      <c r="DUT45" s="44"/>
      <c r="DUU45" s="44"/>
      <c r="DUV45" s="44"/>
      <c r="DUW45" s="44"/>
      <c r="DUX45" s="44"/>
      <c r="DUY45" s="44"/>
      <c r="DUZ45" s="44"/>
      <c r="DVA45" s="44"/>
      <c r="DVB45" s="44"/>
      <c r="DVC45" s="44"/>
      <c r="DVD45" s="44"/>
      <c r="DVE45" s="44"/>
      <c r="DVF45" s="44"/>
      <c r="DVG45" s="44"/>
      <c r="DVH45" s="44"/>
      <c r="DVI45" s="44"/>
      <c r="DVJ45" s="44"/>
      <c r="DVK45" s="44"/>
      <c r="DVL45" s="44"/>
      <c r="DVM45" s="44"/>
      <c r="DVN45" s="44"/>
      <c r="DVO45" s="44"/>
      <c r="DVP45" s="44"/>
      <c r="DVQ45" s="44"/>
      <c r="DVR45" s="44"/>
      <c r="DVS45" s="44"/>
      <c r="DVT45" s="44"/>
      <c r="DVU45" s="44"/>
      <c r="DVV45" s="44"/>
      <c r="DVW45" s="44"/>
      <c r="DVX45" s="44"/>
      <c r="DVY45" s="44"/>
      <c r="DVZ45" s="44"/>
      <c r="DWA45" s="44"/>
      <c r="DWB45" s="44"/>
      <c r="DWC45" s="44"/>
      <c r="DWD45" s="44"/>
      <c r="DWE45" s="44"/>
      <c r="DWF45" s="44"/>
      <c r="DWG45" s="44"/>
      <c r="DWH45" s="44"/>
      <c r="DWI45" s="44"/>
      <c r="DWJ45" s="44"/>
      <c r="DWK45" s="44"/>
      <c r="DWL45" s="44"/>
      <c r="DWM45" s="44"/>
      <c r="DWN45" s="44"/>
      <c r="DWO45" s="44"/>
      <c r="DWP45" s="44"/>
      <c r="DWQ45" s="44"/>
      <c r="DWR45" s="44"/>
      <c r="DWS45" s="44"/>
      <c r="DWT45" s="44"/>
      <c r="DWU45" s="44"/>
      <c r="DWV45" s="44"/>
      <c r="DWW45" s="44"/>
      <c r="DWX45" s="44"/>
      <c r="DWY45" s="44"/>
      <c r="DWZ45" s="44"/>
      <c r="DXA45" s="44"/>
      <c r="DXB45" s="44"/>
      <c r="DXC45" s="44"/>
      <c r="DXD45" s="44"/>
      <c r="DXE45" s="44"/>
      <c r="DXF45" s="44"/>
      <c r="DXG45" s="44"/>
      <c r="DXH45" s="44"/>
      <c r="DXI45" s="44"/>
      <c r="DXJ45" s="44"/>
      <c r="DXK45" s="44"/>
      <c r="DXL45" s="44"/>
      <c r="DXM45" s="44"/>
      <c r="DXN45" s="44"/>
      <c r="DXO45" s="44"/>
      <c r="DXP45" s="44"/>
      <c r="DXQ45" s="44"/>
      <c r="DXR45" s="44"/>
      <c r="DXS45" s="44"/>
      <c r="DXT45" s="44"/>
      <c r="DXU45" s="44"/>
      <c r="DXV45" s="44"/>
      <c r="DXW45" s="44"/>
      <c r="DXX45" s="44"/>
      <c r="DXY45" s="44"/>
      <c r="DXZ45" s="44"/>
      <c r="DYA45" s="44"/>
      <c r="DYB45" s="44"/>
      <c r="DYC45" s="44"/>
      <c r="DYD45" s="44"/>
      <c r="DYE45" s="44"/>
      <c r="DYF45" s="44"/>
      <c r="DYG45" s="44"/>
      <c r="DYH45" s="44"/>
      <c r="DYI45" s="44"/>
      <c r="DYJ45" s="44"/>
      <c r="DYK45" s="44"/>
      <c r="DYL45" s="44"/>
      <c r="DYM45" s="44"/>
      <c r="DYN45" s="44"/>
      <c r="DYO45" s="44"/>
      <c r="DYP45" s="44"/>
      <c r="DYQ45" s="44"/>
      <c r="DYR45" s="44"/>
      <c r="DYS45" s="44"/>
      <c r="DYT45" s="44"/>
      <c r="DYU45" s="44"/>
      <c r="DYV45" s="44"/>
      <c r="DYW45" s="44"/>
      <c r="DYX45" s="44"/>
      <c r="DYY45" s="44"/>
      <c r="DYZ45" s="44"/>
      <c r="DZA45" s="44"/>
      <c r="DZB45" s="44"/>
      <c r="DZC45" s="44"/>
      <c r="DZD45" s="44"/>
      <c r="DZE45" s="44"/>
      <c r="DZF45" s="44"/>
      <c r="DZG45" s="44"/>
      <c r="DZH45" s="44"/>
      <c r="DZI45" s="44"/>
      <c r="DZJ45" s="44"/>
      <c r="DZK45" s="44"/>
      <c r="DZL45" s="44"/>
      <c r="DZM45" s="44"/>
      <c r="DZN45" s="44"/>
      <c r="DZO45" s="44"/>
      <c r="DZP45" s="44"/>
      <c r="DZQ45" s="44"/>
      <c r="DZR45" s="44"/>
      <c r="DZS45" s="44"/>
      <c r="DZT45" s="44"/>
      <c r="DZU45" s="44"/>
      <c r="DZV45" s="44"/>
      <c r="DZW45" s="44"/>
      <c r="DZX45" s="44"/>
      <c r="DZY45" s="44"/>
      <c r="DZZ45" s="44"/>
      <c r="EAA45" s="44"/>
      <c r="EAB45" s="44"/>
      <c r="EAC45" s="44"/>
      <c r="EAD45" s="44"/>
      <c r="EAE45" s="44"/>
      <c r="EAF45" s="44"/>
      <c r="EAG45" s="44"/>
      <c r="EAH45" s="44"/>
      <c r="EAI45" s="44"/>
      <c r="EAJ45" s="44"/>
      <c r="EAK45" s="44"/>
      <c r="EAL45" s="44"/>
      <c r="EAM45" s="44"/>
      <c r="EAN45" s="44"/>
      <c r="EAO45" s="44"/>
      <c r="EAP45" s="44"/>
      <c r="EAQ45" s="44"/>
      <c r="EAR45" s="44"/>
      <c r="EAS45" s="44"/>
      <c r="EAT45" s="44"/>
      <c r="EAU45" s="44"/>
      <c r="EAV45" s="44"/>
      <c r="EAW45" s="44"/>
      <c r="EAX45" s="44"/>
      <c r="EAY45" s="44"/>
      <c r="EAZ45" s="44"/>
      <c r="EBA45" s="44"/>
      <c r="EBB45" s="44"/>
      <c r="EBC45" s="44"/>
      <c r="EBD45" s="44"/>
      <c r="EBE45" s="44"/>
      <c r="EBF45" s="44"/>
      <c r="EBG45" s="44"/>
      <c r="EBH45" s="44"/>
      <c r="EBI45" s="44"/>
      <c r="EBJ45" s="44"/>
      <c r="EBK45" s="44"/>
      <c r="EBL45" s="44"/>
      <c r="EBM45" s="44"/>
      <c r="EBN45" s="44"/>
      <c r="EBO45" s="44"/>
      <c r="EBP45" s="44"/>
      <c r="EBQ45" s="44"/>
      <c r="EBR45" s="44"/>
      <c r="EBS45" s="44"/>
      <c r="EBT45" s="44"/>
      <c r="EBU45" s="44"/>
      <c r="EBV45" s="44"/>
      <c r="EBW45" s="44"/>
      <c r="EBX45" s="44"/>
      <c r="EBY45" s="44"/>
      <c r="EBZ45" s="44"/>
      <c r="ECA45" s="44"/>
      <c r="ECB45" s="44"/>
      <c r="ECC45" s="44"/>
      <c r="ECD45" s="44"/>
      <c r="ECE45" s="44"/>
      <c r="ECF45" s="44"/>
      <c r="ECG45" s="44"/>
      <c r="ECH45" s="44"/>
      <c r="ECI45" s="44"/>
      <c r="ECJ45" s="44"/>
      <c r="ECK45" s="44"/>
      <c r="ECL45" s="44"/>
      <c r="ECM45" s="44"/>
      <c r="ECN45" s="44"/>
      <c r="ECO45" s="44"/>
      <c r="ECP45" s="44"/>
      <c r="ECQ45" s="44"/>
      <c r="ECR45" s="44"/>
      <c r="ECS45" s="44"/>
      <c r="ECT45" s="44"/>
      <c r="ECU45" s="44"/>
      <c r="ECV45" s="44"/>
      <c r="ECW45" s="44"/>
      <c r="ECX45" s="44"/>
      <c r="ECY45" s="44"/>
      <c r="ECZ45" s="44"/>
      <c r="EDA45" s="44"/>
      <c r="EDB45" s="44"/>
      <c r="EDC45" s="44"/>
      <c r="EDD45" s="44"/>
      <c r="EDE45" s="44"/>
      <c r="EDF45" s="44"/>
      <c r="EDG45" s="44"/>
      <c r="EDH45" s="44"/>
      <c r="EDI45" s="44"/>
      <c r="EDJ45" s="44"/>
      <c r="EDK45" s="44"/>
      <c r="EDL45" s="44"/>
      <c r="EDM45" s="44"/>
      <c r="EDN45" s="44"/>
      <c r="EDO45" s="44"/>
      <c r="EDP45" s="44"/>
      <c r="EDQ45" s="44"/>
      <c r="EDR45" s="44"/>
      <c r="EDS45" s="44"/>
      <c r="EDT45" s="44"/>
      <c r="EDU45" s="44"/>
      <c r="EDV45" s="44"/>
      <c r="EDW45" s="44"/>
      <c r="EDX45" s="44"/>
      <c r="EDY45" s="44"/>
      <c r="EDZ45" s="44"/>
      <c r="EEA45" s="44"/>
      <c r="EEB45" s="44"/>
      <c r="EEC45" s="44"/>
      <c r="EED45" s="44"/>
      <c r="EEE45" s="44"/>
      <c r="EEF45" s="44"/>
      <c r="EEG45" s="44"/>
      <c r="EEH45" s="44"/>
      <c r="EEI45" s="44"/>
      <c r="EEJ45" s="44"/>
      <c r="EEK45" s="44"/>
      <c r="EEL45" s="44"/>
      <c r="EEM45" s="44"/>
      <c r="EEN45" s="44"/>
      <c r="EEO45" s="44"/>
      <c r="EEP45" s="44"/>
      <c r="EEQ45" s="44"/>
      <c r="EER45" s="44"/>
      <c r="EES45" s="44"/>
      <c r="EET45" s="44"/>
      <c r="EEU45" s="44"/>
      <c r="EEV45" s="44"/>
      <c r="EEW45" s="44"/>
      <c r="EEX45" s="44"/>
      <c r="EEY45" s="44"/>
      <c r="EEZ45" s="44"/>
      <c r="EFA45" s="44"/>
      <c r="EFB45" s="44"/>
      <c r="EFC45" s="44"/>
      <c r="EFD45" s="44"/>
      <c r="EFE45" s="44"/>
      <c r="EFF45" s="44"/>
      <c r="EFG45" s="44"/>
      <c r="EFH45" s="44"/>
      <c r="EFI45" s="44"/>
      <c r="EFJ45" s="44"/>
      <c r="EFK45" s="44"/>
      <c r="EFL45" s="44"/>
      <c r="EFM45" s="44"/>
      <c r="EFN45" s="44"/>
      <c r="EFO45" s="44"/>
      <c r="EFP45" s="44"/>
      <c r="EFQ45" s="44"/>
      <c r="EFR45" s="44"/>
      <c r="EFS45" s="44"/>
      <c r="EFT45" s="44"/>
      <c r="EFU45" s="44"/>
      <c r="EFV45" s="44"/>
      <c r="EFW45" s="44"/>
      <c r="EFX45" s="44"/>
      <c r="EFY45" s="44"/>
      <c r="EFZ45" s="44"/>
      <c r="EGA45" s="44"/>
      <c r="EGB45" s="44"/>
      <c r="EGC45" s="44"/>
      <c r="EGD45" s="44"/>
      <c r="EGE45" s="44"/>
      <c r="EGF45" s="44"/>
      <c r="EGG45" s="44"/>
      <c r="EGH45" s="44"/>
      <c r="EGI45" s="44"/>
      <c r="EGJ45" s="44"/>
      <c r="EGK45" s="44"/>
      <c r="EGL45" s="44"/>
      <c r="EGM45" s="44"/>
      <c r="EGN45" s="44"/>
      <c r="EGO45" s="44"/>
      <c r="EGP45" s="44"/>
      <c r="EGQ45" s="44"/>
      <c r="EGR45" s="44"/>
      <c r="EGS45" s="44"/>
      <c r="EGT45" s="44"/>
      <c r="EGU45" s="44"/>
      <c r="EGV45" s="44"/>
      <c r="EGW45" s="44"/>
      <c r="EGX45" s="44"/>
      <c r="EGY45" s="44"/>
      <c r="EGZ45" s="44"/>
      <c r="EHA45" s="44"/>
      <c r="EHB45" s="44"/>
      <c r="EHC45" s="44"/>
      <c r="EHD45" s="44"/>
      <c r="EHE45" s="44"/>
      <c r="EHF45" s="44"/>
      <c r="EHG45" s="44"/>
      <c r="EHH45" s="44"/>
      <c r="EHI45" s="44"/>
      <c r="EHJ45" s="44"/>
      <c r="EHK45" s="44"/>
      <c r="EHL45" s="44"/>
      <c r="EHM45" s="44"/>
      <c r="EHN45" s="44"/>
      <c r="EHO45" s="44"/>
      <c r="EHP45" s="44"/>
      <c r="EHQ45" s="44"/>
      <c r="EHR45" s="44"/>
      <c r="EHS45" s="44"/>
      <c r="EHT45" s="44"/>
      <c r="EHU45" s="44"/>
      <c r="EHV45" s="44"/>
      <c r="EHW45" s="44"/>
      <c r="EHX45" s="44"/>
      <c r="EHY45" s="44"/>
      <c r="EHZ45" s="44"/>
      <c r="EIA45" s="44"/>
      <c r="EIB45" s="44"/>
      <c r="EIC45" s="44"/>
      <c r="EID45" s="44"/>
      <c r="EIE45" s="44"/>
      <c r="EIF45" s="44"/>
      <c r="EIG45" s="44"/>
      <c r="EIH45" s="44"/>
      <c r="EII45" s="44"/>
      <c r="EIJ45" s="44"/>
      <c r="EIK45" s="44"/>
      <c r="EIL45" s="44"/>
      <c r="EIM45" s="44"/>
      <c r="EIN45" s="44"/>
      <c r="EIO45" s="44"/>
      <c r="EIP45" s="44"/>
      <c r="EIQ45" s="44"/>
      <c r="EIR45" s="44"/>
      <c r="EIS45" s="44"/>
      <c r="EIT45" s="44"/>
      <c r="EIU45" s="44"/>
      <c r="EIV45" s="44"/>
      <c r="EIW45" s="44"/>
      <c r="EIX45" s="44"/>
      <c r="EIY45" s="44"/>
      <c r="EIZ45" s="44"/>
      <c r="EJA45" s="44"/>
      <c r="EJB45" s="44"/>
      <c r="EJC45" s="44"/>
      <c r="EJD45" s="44"/>
      <c r="EJE45" s="44"/>
      <c r="EJF45" s="44"/>
      <c r="EJG45" s="44"/>
      <c r="EJH45" s="44"/>
      <c r="EJI45" s="44"/>
      <c r="EJJ45" s="44"/>
      <c r="EJK45" s="44"/>
      <c r="EJL45" s="44"/>
      <c r="EJM45" s="44"/>
      <c r="EJN45" s="44"/>
      <c r="EJO45" s="44"/>
      <c r="EJP45" s="44"/>
      <c r="EJQ45" s="44"/>
      <c r="EJR45" s="44"/>
      <c r="EJS45" s="44"/>
      <c r="EJT45" s="44"/>
      <c r="EJU45" s="44"/>
      <c r="EJV45" s="44"/>
      <c r="EJW45" s="44"/>
      <c r="EJX45" s="44"/>
      <c r="EJY45" s="44"/>
      <c r="EJZ45" s="44"/>
      <c r="EKA45" s="44"/>
      <c r="EKB45" s="44"/>
      <c r="EKC45" s="44"/>
      <c r="EKD45" s="44"/>
      <c r="EKE45" s="44"/>
      <c r="EKF45" s="44"/>
      <c r="EKG45" s="44"/>
      <c r="EKH45" s="44"/>
      <c r="EKI45" s="44"/>
      <c r="EKJ45" s="44"/>
      <c r="EKK45" s="44"/>
      <c r="EKL45" s="44"/>
      <c r="EKM45" s="44"/>
      <c r="EKN45" s="44"/>
      <c r="EKO45" s="44"/>
      <c r="EKP45" s="44"/>
      <c r="EKQ45" s="44"/>
      <c r="EKR45" s="44"/>
      <c r="EKS45" s="44"/>
      <c r="EKT45" s="44"/>
      <c r="EKU45" s="44"/>
      <c r="EKV45" s="44"/>
      <c r="EKW45" s="44"/>
      <c r="EKX45" s="44"/>
      <c r="EKY45" s="44"/>
      <c r="EKZ45" s="44"/>
      <c r="ELA45" s="44"/>
      <c r="ELB45" s="44"/>
      <c r="ELC45" s="44"/>
      <c r="ELD45" s="44"/>
      <c r="ELE45" s="44"/>
      <c r="ELF45" s="44"/>
      <c r="ELG45" s="44"/>
      <c r="ELH45" s="44"/>
      <c r="ELI45" s="44"/>
      <c r="ELJ45" s="44"/>
      <c r="ELK45" s="44"/>
      <c r="ELL45" s="44"/>
      <c r="ELM45" s="44"/>
      <c r="ELN45" s="44"/>
      <c r="ELO45" s="44"/>
      <c r="ELP45" s="44"/>
      <c r="ELQ45" s="44"/>
      <c r="ELR45" s="44"/>
      <c r="ELS45" s="44"/>
      <c r="ELT45" s="44"/>
      <c r="ELU45" s="44"/>
      <c r="ELV45" s="44"/>
      <c r="ELW45" s="44"/>
      <c r="ELX45" s="44"/>
      <c r="ELY45" s="44"/>
      <c r="ELZ45" s="44"/>
      <c r="EMA45" s="44"/>
      <c r="EMB45" s="44"/>
      <c r="EMC45" s="44"/>
      <c r="EMD45" s="44"/>
      <c r="EME45" s="44"/>
      <c r="EMF45" s="44"/>
      <c r="EMG45" s="44"/>
      <c r="EMH45" s="44"/>
      <c r="EMI45" s="44"/>
      <c r="EMJ45" s="44"/>
      <c r="EMK45" s="44"/>
      <c r="EML45" s="44"/>
      <c r="EMM45" s="44"/>
      <c r="EMN45" s="44"/>
      <c r="EMO45" s="44"/>
      <c r="EMP45" s="44"/>
      <c r="EMQ45" s="44"/>
      <c r="EMR45" s="44"/>
      <c r="EMS45" s="44"/>
      <c r="EMT45" s="44"/>
      <c r="EMU45" s="44"/>
      <c r="EMV45" s="44"/>
      <c r="EMW45" s="44"/>
      <c r="EMX45" s="44"/>
      <c r="EMY45" s="44"/>
      <c r="EMZ45" s="44"/>
      <c r="ENA45" s="44"/>
      <c r="ENB45" s="44"/>
      <c r="ENC45" s="44"/>
      <c r="END45" s="44"/>
      <c r="ENE45" s="44"/>
      <c r="ENF45" s="44"/>
      <c r="ENG45" s="44"/>
      <c r="ENH45" s="44"/>
      <c r="ENI45" s="44"/>
      <c r="ENJ45" s="44"/>
      <c r="ENK45" s="44"/>
      <c r="ENL45" s="44"/>
      <c r="ENM45" s="44"/>
      <c r="ENN45" s="44"/>
      <c r="ENO45" s="44"/>
      <c r="ENP45" s="44"/>
      <c r="ENQ45" s="44"/>
      <c r="ENR45" s="44"/>
      <c r="ENS45" s="44"/>
      <c r="ENT45" s="44"/>
      <c r="ENU45" s="44"/>
      <c r="ENV45" s="44"/>
      <c r="ENW45" s="44"/>
      <c r="ENX45" s="44"/>
      <c r="ENY45" s="44"/>
      <c r="ENZ45" s="44"/>
      <c r="EOA45" s="44"/>
      <c r="EOB45" s="44"/>
      <c r="EOC45" s="44"/>
      <c r="EOD45" s="44"/>
      <c r="EOE45" s="44"/>
      <c r="EOF45" s="44"/>
      <c r="EOG45" s="44"/>
      <c r="EOH45" s="44"/>
      <c r="EOI45" s="44"/>
      <c r="EOJ45" s="44"/>
      <c r="EOK45" s="44"/>
      <c r="EOL45" s="44"/>
      <c r="EOM45" s="44"/>
      <c r="EON45" s="44"/>
      <c r="EOO45" s="44"/>
      <c r="EOP45" s="44"/>
      <c r="EOQ45" s="44"/>
      <c r="EOR45" s="44"/>
      <c r="EOS45" s="44"/>
      <c r="EOT45" s="44"/>
      <c r="EOU45" s="44"/>
      <c r="EOV45" s="44"/>
      <c r="EOW45" s="44"/>
      <c r="EOX45" s="44"/>
      <c r="EOY45" s="44"/>
      <c r="EOZ45" s="44"/>
      <c r="EPA45" s="44"/>
      <c r="EPB45" s="44"/>
      <c r="EPC45" s="44"/>
      <c r="EPD45" s="44"/>
      <c r="EPE45" s="44"/>
      <c r="EPF45" s="44"/>
      <c r="EPG45" s="44"/>
      <c r="EPH45" s="44"/>
      <c r="EPI45" s="44"/>
      <c r="EPJ45" s="44"/>
      <c r="EPK45" s="44"/>
      <c r="EPL45" s="44"/>
      <c r="EPM45" s="44"/>
      <c r="EPN45" s="44"/>
      <c r="EPO45" s="44"/>
      <c r="EPP45" s="44"/>
      <c r="EPQ45" s="44"/>
      <c r="EPR45" s="44"/>
      <c r="EPS45" s="44"/>
      <c r="EPT45" s="44"/>
      <c r="EPU45" s="44"/>
      <c r="EPV45" s="44"/>
      <c r="EPW45" s="44"/>
      <c r="EPX45" s="44"/>
      <c r="EPY45" s="44"/>
      <c r="EPZ45" s="44"/>
      <c r="EQA45" s="44"/>
      <c r="EQB45" s="44"/>
      <c r="EQC45" s="44"/>
      <c r="EQD45" s="44"/>
      <c r="EQE45" s="44"/>
      <c r="EQF45" s="44"/>
      <c r="EQG45" s="44"/>
      <c r="EQH45" s="44"/>
      <c r="EQI45" s="44"/>
      <c r="EQJ45" s="44"/>
      <c r="EQK45" s="44"/>
      <c r="EQL45" s="44"/>
      <c r="EQM45" s="44"/>
      <c r="EQN45" s="44"/>
      <c r="EQO45" s="44"/>
      <c r="EQP45" s="44"/>
      <c r="EQQ45" s="44"/>
      <c r="EQR45" s="44"/>
      <c r="EQS45" s="44"/>
      <c r="EQT45" s="44"/>
      <c r="EQU45" s="44"/>
      <c r="EQV45" s="44"/>
      <c r="EQW45" s="44"/>
      <c r="EQX45" s="44"/>
      <c r="EQY45" s="44"/>
      <c r="EQZ45" s="44"/>
      <c r="ERA45" s="44"/>
      <c r="ERB45" s="44"/>
      <c r="ERC45" s="44"/>
      <c r="ERD45" s="44"/>
      <c r="ERE45" s="44"/>
      <c r="ERF45" s="44"/>
      <c r="ERG45" s="44"/>
      <c r="ERH45" s="44"/>
      <c r="ERI45" s="44"/>
      <c r="ERJ45" s="44"/>
      <c r="ERK45" s="44"/>
      <c r="ERL45" s="44"/>
      <c r="ERM45" s="44"/>
      <c r="ERN45" s="44"/>
      <c r="ERO45" s="44"/>
      <c r="ERP45" s="44"/>
      <c r="ERQ45" s="44"/>
      <c r="ERR45" s="44"/>
      <c r="ERS45" s="44"/>
      <c r="ERT45" s="44"/>
      <c r="ERU45" s="44"/>
      <c r="ERV45" s="44"/>
      <c r="ERW45" s="44"/>
      <c r="ERX45" s="44"/>
      <c r="ERY45" s="44"/>
      <c r="ERZ45" s="44"/>
      <c r="ESA45" s="44"/>
      <c r="ESB45" s="44"/>
      <c r="ESC45" s="44"/>
      <c r="ESD45" s="44"/>
      <c r="ESE45" s="44"/>
      <c r="ESF45" s="44"/>
      <c r="ESG45" s="44"/>
      <c r="ESH45" s="44"/>
      <c r="ESI45" s="44"/>
      <c r="ESJ45" s="44"/>
      <c r="ESK45" s="44"/>
      <c r="ESL45" s="44"/>
      <c r="ESM45" s="44"/>
      <c r="ESN45" s="44"/>
      <c r="ESO45" s="44"/>
      <c r="ESP45" s="44"/>
      <c r="ESQ45" s="44"/>
      <c r="ESR45" s="44"/>
      <c r="ESS45" s="44"/>
      <c r="EST45" s="44"/>
      <c r="ESU45" s="44"/>
      <c r="ESV45" s="44"/>
      <c r="ESW45" s="44"/>
      <c r="ESX45" s="44"/>
      <c r="ESY45" s="44"/>
      <c r="ESZ45" s="44"/>
      <c r="ETA45" s="44"/>
      <c r="ETB45" s="44"/>
      <c r="ETC45" s="44"/>
      <c r="ETD45" s="44"/>
      <c r="ETE45" s="44"/>
      <c r="ETF45" s="44"/>
      <c r="ETG45" s="44"/>
      <c r="ETH45" s="44"/>
      <c r="ETI45" s="44"/>
      <c r="ETJ45" s="44"/>
      <c r="ETK45" s="44"/>
      <c r="ETL45" s="44"/>
      <c r="ETM45" s="44"/>
      <c r="ETN45" s="44"/>
      <c r="ETO45" s="44"/>
      <c r="ETP45" s="44"/>
      <c r="ETQ45" s="44"/>
      <c r="ETR45" s="44"/>
      <c r="ETS45" s="44"/>
      <c r="ETT45" s="44"/>
      <c r="ETU45" s="44"/>
      <c r="ETV45" s="44"/>
      <c r="ETW45" s="44"/>
      <c r="ETX45" s="44"/>
      <c r="ETY45" s="44"/>
      <c r="ETZ45" s="44"/>
      <c r="EUA45" s="44"/>
      <c r="EUB45" s="44"/>
      <c r="EUC45" s="44"/>
      <c r="EUD45" s="44"/>
      <c r="EUE45" s="44"/>
      <c r="EUF45" s="44"/>
      <c r="EUG45" s="44"/>
      <c r="EUH45" s="44"/>
      <c r="EUI45" s="44"/>
      <c r="EUJ45" s="44"/>
      <c r="EUK45" s="44"/>
      <c r="EUL45" s="44"/>
      <c r="EUM45" s="44"/>
      <c r="EUN45" s="44"/>
      <c r="EUO45" s="44"/>
      <c r="EUP45" s="44"/>
      <c r="EUQ45" s="44"/>
      <c r="EUR45" s="44"/>
      <c r="EUS45" s="44"/>
      <c r="EUT45" s="44"/>
      <c r="EUU45" s="44"/>
      <c r="EUV45" s="44"/>
      <c r="EUW45" s="44"/>
      <c r="EUX45" s="44"/>
      <c r="EUY45" s="44"/>
      <c r="EUZ45" s="44"/>
      <c r="EVA45" s="44"/>
      <c r="EVB45" s="44"/>
      <c r="EVC45" s="44"/>
      <c r="EVD45" s="44"/>
      <c r="EVE45" s="44"/>
      <c r="EVF45" s="44"/>
      <c r="EVG45" s="44"/>
      <c r="EVH45" s="44"/>
      <c r="EVI45" s="44"/>
      <c r="EVJ45" s="44"/>
      <c r="EVK45" s="44"/>
      <c r="EVL45" s="44"/>
      <c r="EVM45" s="44"/>
      <c r="EVN45" s="44"/>
      <c r="EVO45" s="44"/>
      <c r="EVP45" s="44"/>
      <c r="EVQ45" s="44"/>
      <c r="EVR45" s="44"/>
      <c r="EVS45" s="44"/>
      <c r="EVT45" s="44"/>
      <c r="EVU45" s="44"/>
      <c r="EVV45" s="44"/>
      <c r="EVW45" s="44"/>
      <c r="EVX45" s="44"/>
      <c r="EVY45" s="44"/>
      <c r="EVZ45" s="44"/>
      <c r="EWA45" s="44"/>
      <c r="EWB45" s="44"/>
      <c r="EWC45" s="44"/>
      <c r="EWD45" s="44"/>
      <c r="EWE45" s="44"/>
      <c r="EWF45" s="44"/>
      <c r="EWG45" s="44"/>
      <c r="EWH45" s="44"/>
      <c r="EWI45" s="44"/>
      <c r="EWJ45" s="44"/>
      <c r="EWK45" s="44"/>
      <c r="EWL45" s="44"/>
      <c r="EWM45" s="44"/>
      <c r="EWN45" s="44"/>
      <c r="EWO45" s="44"/>
      <c r="EWP45" s="44"/>
      <c r="EWQ45" s="44"/>
      <c r="EWR45" s="44"/>
      <c r="EWS45" s="44"/>
      <c r="EWT45" s="44"/>
      <c r="EWU45" s="44"/>
      <c r="EWV45" s="44"/>
      <c r="EWW45" s="44"/>
      <c r="EWX45" s="44"/>
      <c r="EWY45" s="44"/>
      <c r="EWZ45" s="44"/>
      <c r="EXA45" s="44"/>
      <c r="EXB45" s="44"/>
      <c r="EXC45" s="44"/>
      <c r="EXD45" s="44"/>
      <c r="EXE45" s="44"/>
      <c r="EXF45" s="44"/>
      <c r="EXG45" s="44"/>
      <c r="EXH45" s="44"/>
      <c r="EXI45" s="44"/>
      <c r="EXJ45" s="44"/>
      <c r="EXK45" s="44"/>
      <c r="EXL45" s="44"/>
      <c r="EXM45" s="44"/>
      <c r="EXN45" s="44"/>
      <c r="EXO45" s="44"/>
      <c r="EXP45" s="44"/>
      <c r="EXQ45" s="44"/>
      <c r="EXR45" s="44"/>
      <c r="EXS45" s="44"/>
      <c r="EXT45" s="44"/>
      <c r="EXU45" s="44"/>
      <c r="EXV45" s="44"/>
      <c r="EXW45" s="44"/>
      <c r="EXX45" s="44"/>
      <c r="EXY45" s="44"/>
      <c r="EXZ45" s="44"/>
      <c r="EYA45" s="44"/>
      <c r="EYB45" s="44"/>
      <c r="EYC45" s="44"/>
      <c r="EYD45" s="44"/>
      <c r="EYE45" s="44"/>
      <c r="EYF45" s="44"/>
      <c r="EYG45" s="44"/>
      <c r="EYH45" s="44"/>
      <c r="EYI45" s="44"/>
      <c r="EYJ45" s="44"/>
      <c r="EYK45" s="44"/>
      <c r="EYL45" s="44"/>
      <c r="EYM45" s="44"/>
      <c r="EYN45" s="44"/>
      <c r="EYO45" s="44"/>
      <c r="EYP45" s="44"/>
      <c r="EYQ45" s="44"/>
      <c r="EYR45" s="44"/>
      <c r="EYS45" s="44"/>
      <c r="EYT45" s="44"/>
      <c r="EYU45" s="44"/>
      <c r="EYV45" s="44"/>
      <c r="EYW45" s="44"/>
      <c r="EYX45" s="44"/>
      <c r="EYY45" s="44"/>
      <c r="EYZ45" s="44"/>
      <c r="EZA45" s="44"/>
      <c r="EZB45" s="44"/>
      <c r="EZC45" s="44"/>
      <c r="EZD45" s="44"/>
      <c r="EZE45" s="44"/>
      <c r="EZF45" s="44"/>
      <c r="EZG45" s="44"/>
      <c r="EZH45" s="44"/>
      <c r="EZI45" s="44"/>
      <c r="EZJ45" s="44"/>
      <c r="EZK45" s="44"/>
      <c r="EZL45" s="44"/>
      <c r="EZM45" s="44"/>
      <c r="EZN45" s="44"/>
      <c r="EZO45" s="44"/>
      <c r="EZP45" s="44"/>
      <c r="EZQ45" s="44"/>
      <c r="EZR45" s="44"/>
      <c r="EZS45" s="44"/>
      <c r="EZT45" s="44"/>
      <c r="EZU45" s="44"/>
      <c r="EZV45" s="44"/>
      <c r="EZW45" s="44"/>
      <c r="EZX45" s="44"/>
      <c r="EZY45" s="44"/>
      <c r="EZZ45" s="44"/>
      <c r="FAA45" s="44"/>
      <c r="FAB45" s="44"/>
      <c r="FAC45" s="44"/>
      <c r="FAD45" s="44"/>
      <c r="FAE45" s="44"/>
      <c r="FAF45" s="44"/>
      <c r="FAG45" s="44"/>
      <c r="FAH45" s="44"/>
      <c r="FAI45" s="44"/>
      <c r="FAJ45" s="44"/>
      <c r="FAK45" s="44"/>
      <c r="FAL45" s="44"/>
      <c r="FAM45" s="44"/>
      <c r="FAN45" s="44"/>
      <c r="FAO45" s="44"/>
      <c r="FAP45" s="44"/>
      <c r="FAQ45" s="44"/>
      <c r="FAR45" s="44"/>
      <c r="FAS45" s="44"/>
      <c r="FAT45" s="44"/>
      <c r="FAU45" s="44"/>
      <c r="FAV45" s="44"/>
      <c r="FAW45" s="44"/>
      <c r="FAX45" s="44"/>
      <c r="FAY45" s="44"/>
      <c r="FAZ45" s="44"/>
      <c r="FBA45" s="44"/>
      <c r="FBB45" s="44"/>
      <c r="FBC45" s="44"/>
      <c r="FBD45" s="44"/>
      <c r="FBE45" s="44"/>
      <c r="FBF45" s="44"/>
      <c r="FBG45" s="44"/>
      <c r="FBH45" s="44"/>
      <c r="FBI45" s="44"/>
      <c r="FBJ45" s="44"/>
      <c r="FBK45" s="44"/>
      <c r="FBL45" s="44"/>
      <c r="FBM45" s="44"/>
      <c r="FBN45" s="44"/>
      <c r="FBO45" s="44"/>
      <c r="FBP45" s="44"/>
      <c r="FBQ45" s="44"/>
      <c r="FBR45" s="44"/>
      <c r="FBS45" s="44"/>
      <c r="FBT45" s="44"/>
      <c r="FBU45" s="44"/>
      <c r="FBV45" s="44"/>
      <c r="FBW45" s="44"/>
      <c r="FBX45" s="44"/>
      <c r="FBY45" s="44"/>
      <c r="FBZ45" s="44"/>
      <c r="FCA45" s="44"/>
      <c r="FCB45" s="44"/>
      <c r="FCC45" s="44"/>
      <c r="FCD45" s="44"/>
      <c r="FCE45" s="44"/>
      <c r="FCF45" s="44"/>
      <c r="FCG45" s="44"/>
      <c r="FCH45" s="44"/>
      <c r="FCI45" s="44"/>
      <c r="FCJ45" s="44"/>
      <c r="FCK45" s="44"/>
      <c r="FCL45" s="44"/>
      <c r="FCM45" s="44"/>
      <c r="FCN45" s="44"/>
      <c r="FCO45" s="44"/>
      <c r="FCP45" s="44"/>
      <c r="FCQ45" s="44"/>
      <c r="FCR45" s="44"/>
      <c r="FCS45" s="44"/>
      <c r="FCT45" s="44"/>
      <c r="FCU45" s="44"/>
      <c r="FCV45" s="44"/>
      <c r="FCW45" s="44"/>
      <c r="FCX45" s="44"/>
      <c r="FCY45" s="44"/>
      <c r="FCZ45" s="44"/>
      <c r="FDA45" s="44"/>
      <c r="FDB45" s="44"/>
      <c r="FDC45" s="44"/>
      <c r="FDD45" s="44"/>
      <c r="FDE45" s="44"/>
      <c r="FDF45" s="44"/>
      <c r="FDG45" s="44"/>
      <c r="FDH45" s="44"/>
      <c r="FDI45" s="44"/>
      <c r="FDJ45" s="44"/>
      <c r="FDK45" s="44"/>
      <c r="FDL45" s="44"/>
      <c r="FDM45" s="44"/>
      <c r="FDN45" s="44"/>
      <c r="FDO45" s="44"/>
      <c r="FDP45" s="44"/>
      <c r="FDQ45" s="44"/>
      <c r="FDR45" s="44"/>
      <c r="FDS45" s="44"/>
      <c r="FDT45" s="44"/>
      <c r="FDU45" s="44"/>
      <c r="FDV45" s="44"/>
      <c r="FDW45" s="44"/>
      <c r="FDX45" s="44"/>
      <c r="FDY45" s="44"/>
      <c r="FDZ45" s="44"/>
      <c r="FEA45" s="44"/>
      <c r="FEB45" s="44"/>
      <c r="FEC45" s="44"/>
      <c r="FED45" s="44"/>
      <c r="FEE45" s="44"/>
      <c r="FEF45" s="44"/>
      <c r="FEG45" s="44"/>
      <c r="FEH45" s="44"/>
      <c r="FEI45" s="44"/>
      <c r="FEJ45" s="44"/>
      <c r="FEK45" s="44"/>
      <c r="FEL45" s="44"/>
      <c r="FEM45" s="44"/>
      <c r="FEN45" s="44"/>
      <c r="FEO45" s="44"/>
      <c r="FEP45" s="44"/>
      <c r="FEQ45" s="44"/>
      <c r="FER45" s="44"/>
      <c r="FES45" s="44"/>
      <c r="FET45" s="44"/>
      <c r="FEU45" s="44"/>
      <c r="FEV45" s="44"/>
      <c r="FEW45" s="44"/>
      <c r="FEX45" s="44"/>
      <c r="FEY45" s="44"/>
      <c r="FEZ45" s="44"/>
      <c r="FFA45" s="44"/>
      <c r="FFB45" s="44"/>
      <c r="FFC45" s="44"/>
      <c r="FFD45" s="44"/>
      <c r="FFE45" s="44"/>
      <c r="FFF45" s="44"/>
      <c r="FFG45" s="44"/>
      <c r="FFH45" s="44"/>
      <c r="FFI45" s="44"/>
      <c r="FFJ45" s="44"/>
      <c r="FFK45" s="44"/>
      <c r="FFL45" s="44"/>
      <c r="FFM45" s="44"/>
      <c r="FFN45" s="44"/>
      <c r="FFO45" s="44"/>
      <c r="FFP45" s="44"/>
      <c r="FFQ45" s="44"/>
      <c r="FFR45" s="44"/>
      <c r="FFS45" s="44"/>
      <c r="FFT45" s="44"/>
      <c r="FFU45" s="44"/>
      <c r="FFV45" s="44"/>
      <c r="FFW45" s="44"/>
      <c r="FFX45" s="44"/>
      <c r="FFY45" s="44"/>
      <c r="FFZ45" s="44"/>
      <c r="FGA45" s="44"/>
      <c r="FGB45" s="44"/>
      <c r="FGC45" s="44"/>
      <c r="FGD45" s="44"/>
      <c r="FGE45" s="44"/>
      <c r="FGF45" s="44"/>
      <c r="FGG45" s="44"/>
      <c r="FGH45" s="44"/>
      <c r="FGI45" s="44"/>
      <c r="FGJ45" s="44"/>
      <c r="FGK45" s="44"/>
      <c r="FGL45" s="44"/>
      <c r="FGM45" s="44"/>
      <c r="FGN45" s="44"/>
      <c r="FGO45" s="44"/>
      <c r="FGP45" s="44"/>
      <c r="FGQ45" s="44"/>
      <c r="FGR45" s="44"/>
      <c r="FGS45" s="44"/>
      <c r="FGT45" s="44"/>
      <c r="FGU45" s="44"/>
      <c r="FGV45" s="44"/>
      <c r="FGW45" s="44"/>
      <c r="FGX45" s="44"/>
      <c r="FGY45" s="44"/>
      <c r="FGZ45" s="44"/>
      <c r="FHA45" s="44"/>
      <c r="FHB45" s="44"/>
      <c r="FHC45" s="44"/>
      <c r="FHD45" s="44"/>
      <c r="FHE45" s="44"/>
      <c r="FHF45" s="44"/>
      <c r="FHG45" s="44"/>
      <c r="FHH45" s="44"/>
      <c r="FHI45" s="44"/>
      <c r="FHJ45" s="44"/>
      <c r="FHK45" s="44"/>
      <c r="FHL45" s="44"/>
      <c r="FHM45" s="44"/>
      <c r="FHN45" s="44"/>
      <c r="FHO45" s="44"/>
      <c r="FHP45" s="44"/>
      <c r="FHQ45" s="44"/>
      <c r="FHR45" s="44"/>
      <c r="FHS45" s="44"/>
      <c r="FHT45" s="44"/>
      <c r="FHU45" s="44"/>
      <c r="FHV45" s="44"/>
      <c r="FHW45" s="44"/>
      <c r="FHX45" s="44"/>
      <c r="FHY45" s="44"/>
      <c r="FHZ45" s="44"/>
      <c r="FIA45" s="44"/>
      <c r="FIB45" s="44"/>
      <c r="FIC45" s="44"/>
      <c r="FID45" s="44"/>
      <c r="FIE45" s="44"/>
      <c r="FIF45" s="44"/>
      <c r="FIG45" s="44"/>
      <c r="FIH45" s="44"/>
      <c r="FII45" s="44"/>
      <c r="FIJ45" s="44"/>
      <c r="FIK45" s="44"/>
      <c r="FIL45" s="44"/>
      <c r="FIM45" s="44"/>
      <c r="FIN45" s="44"/>
      <c r="FIO45" s="44"/>
      <c r="FIP45" s="44"/>
      <c r="FIQ45" s="44"/>
      <c r="FIR45" s="44"/>
      <c r="FIS45" s="44"/>
      <c r="FIT45" s="44"/>
      <c r="FIU45" s="44"/>
      <c r="FIV45" s="44"/>
      <c r="FIW45" s="44"/>
      <c r="FIX45" s="44"/>
      <c r="FIY45" s="44"/>
      <c r="FIZ45" s="44"/>
      <c r="FJA45" s="44"/>
      <c r="FJB45" s="44"/>
      <c r="FJC45" s="44"/>
      <c r="FJD45" s="44"/>
      <c r="FJE45" s="44"/>
      <c r="FJF45" s="44"/>
      <c r="FJG45" s="44"/>
      <c r="FJH45" s="44"/>
      <c r="FJI45" s="44"/>
      <c r="FJJ45" s="44"/>
      <c r="FJK45" s="44"/>
      <c r="FJL45" s="44"/>
      <c r="FJM45" s="44"/>
      <c r="FJN45" s="44"/>
      <c r="FJO45" s="44"/>
      <c r="FJP45" s="44"/>
      <c r="FJQ45" s="44"/>
      <c r="FJR45" s="44"/>
      <c r="FJS45" s="44"/>
      <c r="FJT45" s="44"/>
      <c r="FJU45" s="44"/>
      <c r="FJV45" s="44"/>
      <c r="FJW45" s="44"/>
      <c r="FJX45" s="44"/>
      <c r="FJY45" s="44"/>
      <c r="FJZ45" s="44"/>
      <c r="FKA45" s="44"/>
      <c r="FKB45" s="44"/>
      <c r="FKC45" s="44"/>
      <c r="FKD45" s="44"/>
      <c r="FKE45" s="44"/>
      <c r="FKF45" s="44"/>
      <c r="FKG45" s="44"/>
      <c r="FKH45" s="44"/>
      <c r="FKI45" s="44"/>
      <c r="FKJ45" s="44"/>
      <c r="FKK45" s="44"/>
      <c r="FKL45" s="44"/>
      <c r="FKM45" s="44"/>
      <c r="FKN45" s="44"/>
      <c r="FKO45" s="44"/>
      <c r="FKP45" s="44"/>
      <c r="FKQ45" s="44"/>
    </row>
    <row r="46" spans="1:4359" s="38" customFormat="1" ht="26.25" customHeight="1" x14ac:dyDescent="0.25">
      <c r="A46" s="732"/>
      <c r="B46" s="786" t="s">
        <v>96</v>
      </c>
      <c r="C46" s="809" t="s">
        <v>218</v>
      </c>
      <c r="D46" s="796"/>
      <c r="E46" s="796" t="s">
        <v>245</v>
      </c>
      <c r="F46" s="332" t="s">
        <v>22</v>
      </c>
      <c r="G46" s="223">
        <v>6.6699999999999995E-2</v>
      </c>
      <c r="H46" s="223">
        <v>6.6699999999999995E-2</v>
      </c>
      <c r="I46" s="223">
        <v>6.6699999999999995E-2</v>
      </c>
      <c r="J46" s="223">
        <v>6.6699999999999995E-2</v>
      </c>
      <c r="K46" s="223">
        <v>6.6699999999999995E-2</v>
      </c>
      <c r="L46" s="223">
        <v>6.6699999999999995E-2</v>
      </c>
      <c r="M46" s="223">
        <v>8.3400000000000002E-2</v>
      </c>
      <c r="N46" s="223">
        <v>8.3400000000000002E-2</v>
      </c>
      <c r="O46" s="223">
        <v>8.3400000000000002E-2</v>
      </c>
      <c r="P46" s="223">
        <v>0.1167</v>
      </c>
      <c r="Q46" s="223">
        <v>0.1167</v>
      </c>
      <c r="R46" s="223">
        <v>0.11619999999999989</v>
      </c>
      <c r="S46" s="334">
        <f t="shared" si="2"/>
        <v>0.99999999999999989</v>
      </c>
      <c r="T46" s="793">
        <f>SUM(U46:U49)</f>
        <v>7.3099999999999998E-2</v>
      </c>
      <c r="U46" s="743">
        <f>5%</f>
        <v>0.05</v>
      </c>
      <c r="V46" s="797" t="s">
        <v>336</v>
      </c>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c r="LD46" s="44"/>
      <c r="LE46" s="44"/>
      <c r="LF46" s="44"/>
      <c r="LG46" s="44"/>
      <c r="LH46" s="44"/>
      <c r="LI46" s="44"/>
      <c r="LJ46" s="44"/>
      <c r="LK46" s="44"/>
      <c r="LL46" s="44"/>
      <c r="LM46" s="44"/>
      <c r="LN46" s="44"/>
      <c r="LO46" s="44"/>
      <c r="LP46" s="44"/>
      <c r="LQ46" s="44"/>
      <c r="LR46" s="44"/>
      <c r="LS46" s="44"/>
      <c r="LT46" s="44"/>
      <c r="LU46" s="44"/>
      <c r="LV46" s="44"/>
      <c r="LW46" s="44"/>
      <c r="LX46" s="44"/>
      <c r="LY46" s="44"/>
      <c r="LZ46" s="44"/>
      <c r="MA46" s="44"/>
      <c r="MB46" s="44"/>
      <c r="MC46" s="44"/>
      <c r="MD46" s="44"/>
      <c r="ME46" s="44"/>
      <c r="MF46" s="44"/>
      <c r="MG46" s="44"/>
      <c r="MH46" s="44"/>
      <c r="MI46" s="44"/>
      <c r="MJ46" s="44"/>
      <c r="MK46" s="44"/>
      <c r="ML46" s="44"/>
      <c r="MM46" s="44"/>
      <c r="MN46" s="44"/>
      <c r="MO46" s="44"/>
      <c r="MP46" s="44"/>
      <c r="MQ46" s="44"/>
      <c r="MR46" s="44"/>
      <c r="MS46" s="44"/>
      <c r="MT46" s="44"/>
      <c r="MU46" s="44"/>
      <c r="MV46" s="44"/>
      <c r="MW46" s="44"/>
      <c r="MX46" s="44"/>
      <c r="MY46" s="44"/>
      <c r="MZ46" s="44"/>
      <c r="NA46" s="44"/>
      <c r="NB46" s="44"/>
      <c r="NC46" s="44"/>
      <c r="ND46" s="44"/>
      <c r="NE46" s="44"/>
      <c r="NF46" s="44"/>
      <c r="NG46" s="44"/>
      <c r="NH46" s="44"/>
      <c r="NI46" s="44"/>
      <c r="NJ46" s="44"/>
      <c r="NK46" s="44"/>
      <c r="NL46" s="44"/>
      <c r="NM46" s="44"/>
      <c r="NN46" s="44"/>
      <c r="NO46" s="44"/>
      <c r="NP46" s="44"/>
      <c r="NQ46" s="44"/>
      <c r="NR46" s="44"/>
      <c r="NS46" s="44"/>
      <c r="NT46" s="44"/>
      <c r="NU46" s="44"/>
      <c r="NV46" s="44"/>
      <c r="NW46" s="44"/>
      <c r="NX46" s="44"/>
      <c r="NY46" s="44"/>
      <c r="NZ46" s="44"/>
      <c r="OA46" s="44"/>
      <c r="OB46" s="44"/>
      <c r="OC46" s="44"/>
      <c r="OD46" s="44"/>
      <c r="OE46" s="44"/>
      <c r="OF46" s="44"/>
      <c r="OG46" s="44"/>
      <c r="OH46" s="44"/>
      <c r="OI46" s="44"/>
      <c r="OJ46" s="44"/>
      <c r="OK46" s="44"/>
      <c r="OL46" s="44"/>
      <c r="OM46" s="44"/>
      <c r="ON46" s="44"/>
      <c r="OO46" s="44"/>
      <c r="OP46" s="44"/>
      <c r="OQ46" s="44"/>
      <c r="OR46" s="44"/>
      <c r="OS46" s="44"/>
      <c r="OT46" s="44"/>
      <c r="OU46" s="44"/>
      <c r="OV46" s="44"/>
      <c r="OW46" s="44"/>
      <c r="OX46" s="44"/>
      <c r="OY46" s="44"/>
      <c r="OZ46" s="44"/>
      <c r="PA46" s="44"/>
      <c r="PB46" s="44"/>
      <c r="PC46" s="44"/>
      <c r="PD46" s="44"/>
      <c r="PE46" s="44"/>
      <c r="PF46" s="44"/>
      <c r="PG46" s="44"/>
      <c r="PH46" s="44"/>
      <c r="PI46" s="44"/>
      <c r="PJ46" s="44"/>
      <c r="PK46" s="44"/>
      <c r="PL46" s="44"/>
      <c r="PM46" s="44"/>
      <c r="PN46" s="44"/>
      <c r="PO46" s="44"/>
      <c r="PP46" s="44"/>
      <c r="PQ46" s="44"/>
      <c r="PR46" s="44"/>
      <c r="PS46" s="44"/>
      <c r="PT46" s="44"/>
      <c r="PU46" s="44"/>
      <c r="PV46" s="44"/>
      <c r="PW46" s="44"/>
      <c r="PX46" s="44"/>
      <c r="PY46" s="44"/>
      <c r="PZ46" s="44"/>
      <c r="QA46" s="44"/>
      <c r="QB46" s="44"/>
      <c r="QC46" s="44"/>
      <c r="QD46" s="44"/>
      <c r="QE46" s="44"/>
      <c r="QF46" s="44"/>
      <c r="QG46" s="44"/>
      <c r="QH46" s="44"/>
      <c r="QI46" s="44"/>
      <c r="QJ46" s="44"/>
      <c r="QK46" s="44"/>
      <c r="QL46" s="44"/>
      <c r="QM46" s="44"/>
      <c r="QN46" s="44"/>
      <c r="QO46" s="44"/>
      <c r="QP46" s="44"/>
      <c r="QQ46" s="44"/>
      <c r="QR46" s="44"/>
      <c r="QS46" s="44"/>
      <c r="QT46" s="44"/>
      <c r="QU46" s="44"/>
      <c r="QV46" s="44"/>
      <c r="QW46" s="44"/>
      <c r="QX46" s="44"/>
      <c r="QY46" s="44"/>
      <c r="QZ46" s="44"/>
      <c r="RA46" s="44"/>
      <c r="RB46" s="44"/>
      <c r="RC46" s="44"/>
      <c r="RD46" s="44"/>
      <c r="RE46" s="44"/>
      <c r="RF46" s="44"/>
      <c r="RG46" s="44"/>
      <c r="RH46" s="44"/>
      <c r="RI46" s="44"/>
      <c r="RJ46" s="44"/>
      <c r="RK46" s="44"/>
      <c r="RL46" s="44"/>
      <c r="RM46" s="44"/>
      <c r="RN46" s="44"/>
      <c r="RO46" s="44"/>
      <c r="RP46" s="44"/>
      <c r="RQ46" s="44"/>
      <c r="RR46" s="44"/>
      <c r="RS46" s="44"/>
      <c r="RT46" s="44"/>
      <c r="RU46" s="44"/>
      <c r="RV46" s="44"/>
      <c r="RW46" s="44"/>
      <c r="RX46" s="44"/>
      <c r="RY46" s="44"/>
      <c r="RZ46" s="44"/>
      <c r="SA46" s="44"/>
      <c r="SB46" s="44"/>
      <c r="SC46" s="44"/>
      <c r="SD46" s="44"/>
      <c r="SE46" s="44"/>
      <c r="SF46" s="44"/>
      <c r="SG46" s="44"/>
      <c r="SH46" s="44"/>
      <c r="SI46" s="44"/>
      <c r="SJ46" s="44"/>
      <c r="SK46" s="44"/>
      <c r="SL46" s="44"/>
      <c r="SM46" s="44"/>
      <c r="SN46" s="44"/>
      <c r="SO46" s="44"/>
      <c r="SP46" s="44"/>
      <c r="SQ46" s="44"/>
      <c r="SR46" s="44"/>
      <c r="SS46" s="44"/>
      <c r="ST46" s="44"/>
      <c r="SU46" s="44"/>
      <c r="SV46" s="44"/>
      <c r="SW46" s="44"/>
      <c r="SX46" s="44"/>
      <c r="SY46" s="44"/>
      <c r="SZ46" s="44"/>
      <c r="TA46" s="44"/>
      <c r="TB46" s="44"/>
      <c r="TC46" s="44"/>
      <c r="TD46" s="44"/>
      <c r="TE46" s="44"/>
      <c r="TF46" s="44"/>
      <c r="TG46" s="44"/>
      <c r="TH46" s="44"/>
      <c r="TI46" s="44"/>
      <c r="TJ46" s="44"/>
      <c r="TK46" s="44"/>
      <c r="TL46" s="44"/>
      <c r="TM46" s="44"/>
      <c r="TN46" s="44"/>
      <c r="TO46" s="44"/>
      <c r="TP46" s="44"/>
      <c r="TQ46" s="44"/>
      <c r="TR46" s="44"/>
      <c r="TS46" s="44"/>
      <c r="TT46" s="44"/>
      <c r="TU46" s="44"/>
      <c r="TV46" s="44"/>
      <c r="TW46" s="44"/>
      <c r="TX46" s="44"/>
      <c r="TY46" s="44"/>
      <c r="TZ46" s="44"/>
      <c r="UA46" s="44"/>
      <c r="UB46" s="44"/>
      <c r="UC46" s="44"/>
      <c r="UD46" s="44"/>
      <c r="UE46" s="44"/>
      <c r="UF46" s="44"/>
      <c r="UG46" s="44"/>
      <c r="UH46" s="44"/>
      <c r="UI46" s="44"/>
      <c r="UJ46" s="44"/>
      <c r="UK46" s="44"/>
      <c r="UL46" s="44"/>
      <c r="UM46" s="44"/>
      <c r="UN46" s="44"/>
      <c r="UO46" s="44"/>
      <c r="UP46" s="44"/>
      <c r="UQ46" s="44"/>
      <c r="UR46" s="44"/>
      <c r="US46" s="44"/>
      <c r="UT46" s="44"/>
      <c r="UU46" s="44"/>
      <c r="UV46" s="44"/>
      <c r="UW46" s="44"/>
      <c r="UX46" s="44"/>
      <c r="UY46" s="44"/>
      <c r="UZ46" s="44"/>
      <c r="VA46" s="44"/>
      <c r="VB46" s="44"/>
      <c r="VC46" s="44"/>
      <c r="VD46" s="44"/>
      <c r="VE46" s="44"/>
      <c r="VF46" s="44"/>
      <c r="VG46" s="44"/>
      <c r="VH46" s="44"/>
      <c r="VI46" s="44"/>
      <c r="VJ46" s="44"/>
      <c r="VK46" s="44"/>
      <c r="VL46" s="44"/>
      <c r="VM46" s="44"/>
      <c r="VN46" s="44"/>
      <c r="VO46" s="44"/>
      <c r="VP46" s="44"/>
      <c r="VQ46" s="44"/>
      <c r="VR46" s="44"/>
      <c r="VS46" s="44"/>
      <c r="VT46" s="44"/>
      <c r="VU46" s="44"/>
      <c r="VV46" s="44"/>
      <c r="VW46" s="44"/>
      <c r="VX46" s="44"/>
      <c r="VY46" s="44"/>
      <c r="VZ46" s="44"/>
      <c r="WA46" s="44"/>
      <c r="WB46" s="44"/>
      <c r="WC46" s="44"/>
      <c r="WD46" s="44"/>
      <c r="WE46" s="44"/>
      <c r="WF46" s="44"/>
      <c r="WG46" s="44"/>
      <c r="WH46" s="44"/>
      <c r="WI46" s="44"/>
      <c r="WJ46" s="44"/>
      <c r="WK46" s="44"/>
      <c r="WL46" s="44"/>
      <c r="WM46" s="44"/>
      <c r="WN46" s="44"/>
      <c r="WO46" s="44"/>
      <c r="WP46" s="44"/>
      <c r="WQ46" s="44"/>
      <c r="WR46" s="44"/>
      <c r="WS46" s="44"/>
      <c r="WT46" s="44"/>
      <c r="WU46" s="44"/>
      <c r="WV46" s="44"/>
      <c r="WW46" s="44"/>
      <c r="WX46" s="44"/>
      <c r="WY46" s="44"/>
      <c r="WZ46" s="44"/>
      <c r="XA46" s="44"/>
      <c r="XB46" s="44"/>
      <c r="XC46" s="44"/>
      <c r="XD46" s="44"/>
      <c r="XE46" s="44"/>
      <c r="XF46" s="44"/>
      <c r="XG46" s="44"/>
      <c r="XH46" s="44"/>
      <c r="XI46" s="44"/>
      <c r="XJ46" s="44"/>
      <c r="XK46" s="44"/>
      <c r="XL46" s="44"/>
      <c r="XM46" s="44"/>
      <c r="XN46" s="44"/>
      <c r="XO46" s="44"/>
      <c r="XP46" s="44"/>
      <c r="XQ46" s="44"/>
      <c r="XR46" s="44"/>
      <c r="XS46" s="44"/>
      <c r="XT46" s="44"/>
      <c r="XU46" s="44"/>
      <c r="XV46" s="44"/>
      <c r="XW46" s="44"/>
      <c r="XX46" s="44"/>
      <c r="XY46" s="44"/>
      <c r="XZ46" s="44"/>
      <c r="YA46" s="44"/>
      <c r="YB46" s="44"/>
      <c r="YC46" s="44"/>
      <c r="YD46" s="44"/>
      <c r="YE46" s="44"/>
      <c r="YF46" s="44"/>
      <c r="YG46" s="44"/>
      <c r="YH46" s="44"/>
      <c r="YI46" s="44"/>
      <c r="YJ46" s="44"/>
      <c r="YK46" s="44"/>
      <c r="YL46" s="44"/>
      <c r="YM46" s="44"/>
      <c r="YN46" s="44"/>
      <c r="YO46" s="44"/>
      <c r="YP46" s="44"/>
      <c r="YQ46" s="44"/>
      <c r="YR46" s="44"/>
      <c r="YS46" s="44"/>
      <c r="YT46" s="44"/>
      <c r="YU46" s="44"/>
      <c r="YV46" s="44"/>
      <c r="YW46" s="44"/>
      <c r="YX46" s="44"/>
      <c r="YY46" s="44"/>
      <c r="YZ46" s="44"/>
      <c r="ZA46" s="44"/>
      <c r="ZB46" s="44"/>
      <c r="ZC46" s="44"/>
      <c r="ZD46" s="44"/>
      <c r="ZE46" s="44"/>
      <c r="ZF46" s="44"/>
      <c r="ZG46" s="44"/>
      <c r="ZH46" s="44"/>
      <c r="ZI46" s="44"/>
      <c r="ZJ46" s="44"/>
      <c r="ZK46" s="44"/>
      <c r="ZL46" s="44"/>
      <c r="ZM46" s="44"/>
      <c r="ZN46" s="44"/>
      <c r="ZO46" s="44"/>
      <c r="ZP46" s="44"/>
      <c r="ZQ46" s="44"/>
      <c r="ZR46" s="44"/>
      <c r="ZS46" s="44"/>
      <c r="ZT46" s="44"/>
      <c r="ZU46" s="44"/>
      <c r="ZV46" s="44"/>
      <c r="ZW46" s="44"/>
      <c r="ZX46" s="44"/>
      <c r="ZY46" s="44"/>
      <c r="ZZ46" s="44"/>
      <c r="AAA46" s="44"/>
      <c r="AAB46" s="44"/>
      <c r="AAC46" s="44"/>
      <c r="AAD46" s="44"/>
      <c r="AAE46" s="44"/>
      <c r="AAF46" s="44"/>
      <c r="AAG46" s="44"/>
      <c r="AAH46" s="44"/>
      <c r="AAI46" s="44"/>
      <c r="AAJ46" s="44"/>
      <c r="AAK46" s="44"/>
      <c r="AAL46" s="44"/>
      <c r="AAM46" s="44"/>
      <c r="AAN46" s="44"/>
      <c r="AAO46" s="44"/>
      <c r="AAP46" s="44"/>
      <c r="AAQ46" s="44"/>
      <c r="AAR46" s="44"/>
      <c r="AAS46" s="44"/>
      <c r="AAT46" s="44"/>
      <c r="AAU46" s="44"/>
      <c r="AAV46" s="44"/>
      <c r="AAW46" s="44"/>
      <c r="AAX46" s="44"/>
      <c r="AAY46" s="44"/>
      <c r="AAZ46" s="44"/>
      <c r="ABA46" s="44"/>
      <c r="ABB46" s="44"/>
      <c r="ABC46" s="44"/>
      <c r="ABD46" s="44"/>
      <c r="ABE46" s="44"/>
      <c r="ABF46" s="44"/>
      <c r="ABG46" s="44"/>
      <c r="ABH46" s="44"/>
      <c r="ABI46" s="44"/>
      <c r="ABJ46" s="44"/>
      <c r="ABK46" s="44"/>
      <c r="ABL46" s="44"/>
      <c r="ABM46" s="44"/>
      <c r="ABN46" s="44"/>
      <c r="ABO46" s="44"/>
      <c r="ABP46" s="44"/>
      <c r="ABQ46" s="44"/>
      <c r="ABR46" s="44"/>
      <c r="ABS46" s="44"/>
      <c r="ABT46" s="44"/>
      <c r="ABU46" s="44"/>
      <c r="ABV46" s="44"/>
      <c r="ABW46" s="44"/>
      <c r="ABX46" s="44"/>
      <c r="ABY46" s="44"/>
      <c r="ABZ46" s="44"/>
      <c r="ACA46" s="44"/>
      <c r="ACB46" s="44"/>
      <c r="ACC46" s="44"/>
      <c r="ACD46" s="44"/>
      <c r="ACE46" s="44"/>
      <c r="ACF46" s="44"/>
      <c r="ACG46" s="44"/>
      <c r="ACH46" s="44"/>
      <c r="ACI46" s="44"/>
      <c r="ACJ46" s="44"/>
      <c r="ACK46" s="44"/>
      <c r="ACL46" s="44"/>
      <c r="ACM46" s="44"/>
      <c r="ACN46" s="44"/>
      <c r="ACO46" s="44"/>
      <c r="ACP46" s="44"/>
      <c r="ACQ46" s="44"/>
      <c r="ACR46" s="44"/>
      <c r="ACS46" s="44"/>
      <c r="ACT46" s="44"/>
      <c r="ACU46" s="44"/>
      <c r="ACV46" s="44"/>
      <c r="ACW46" s="44"/>
      <c r="ACX46" s="44"/>
      <c r="ACY46" s="44"/>
      <c r="ACZ46" s="44"/>
      <c r="ADA46" s="44"/>
      <c r="ADB46" s="44"/>
      <c r="ADC46" s="44"/>
      <c r="ADD46" s="44"/>
      <c r="ADE46" s="44"/>
      <c r="ADF46" s="44"/>
      <c r="ADG46" s="44"/>
      <c r="ADH46" s="44"/>
      <c r="ADI46" s="44"/>
      <c r="ADJ46" s="44"/>
      <c r="ADK46" s="44"/>
      <c r="ADL46" s="44"/>
      <c r="ADM46" s="44"/>
      <c r="ADN46" s="44"/>
      <c r="ADO46" s="44"/>
      <c r="ADP46" s="44"/>
      <c r="ADQ46" s="44"/>
      <c r="ADR46" s="44"/>
      <c r="ADS46" s="44"/>
      <c r="ADT46" s="44"/>
      <c r="ADU46" s="44"/>
      <c r="ADV46" s="44"/>
      <c r="ADW46" s="44"/>
      <c r="ADX46" s="44"/>
      <c r="ADY46" s="44"/>
      <c r="ADZ46" s="44"/>
      <c r="AEA46" s="44"/>
      <c r="AEB46" s="44"/>
      <c r="AEC46" s="44"/>
      <c r="AED46" s="44"/>
      <c r="AEE46" s="44"/>
      <c r="AEF46" s="44"/>
      <c r="AEG46" s="44"/>
      <c r="AEH46" s="44"/>
      <c r="AEI46" s="44"/>
      <c r="AEJ46" s="44"/>
      <c r="AEK46" s="44"/>
      <c r="AEL46" s="44"/>
      <c r="AEM46" s="44"/>
      <c r="AEN46" s="44"/>
      <c r="AEO46" s="44"/>
      <c r="AEP46" s="44"/>
      <c r="AEQ46" s="44"/>
      <c r="AER46" s="44"/>
      <c r="AES46" s="44"/>
      <c r="AET46" s="44"/>
      <c r="AEU46" s="44"/>
      <c r="AEV46" s="44"/>
      <c r="AEW46" s="44"/>
      <c r="AEX46" s="44"/>
      <c r="AEY46" s="44"/>
      <c r="AEZ46" s="44"/>
      <c r="AFA46" s="44"/>
      <c r="AFB46" s="44"/>
      <c r="AFC46" s="44"/>
      <c r="AFD46" s="44"/>
      <c r="AFE46" s="44"/>
      <c r="AFF46" s="44"/>
      <c r="AFG46" s="44"/>
      <c r="AFH46" s="44"/>
      <c r="AFI46" s="44"/>
      <c r="AFJ46" s="44"/>
      <c r="AFK46" s="44"/>
      <c r="AFL46" s="44"/>
      <c r="AFM46" s="44"/>
      <c r="AFN46" s="44"/>
      <c r="AFO46" s="44"/>
      <c r="AFP46" s="44"/>
      <c r="AFQ46" s="44"/>
      <c r="AFR46" s="44"/>
      <c r="AFS46" s="44"/>
      <c r="AFT46" s="44"/>
      <c r="AFU46" s="44"/>
      <c r="AFV46" s="44"/>
      <c r="AFW46" s="44"/>
      <c r="AFX46" s="44"/>
      <c r="AFY46" s="44"/>
      <c r="AFZ46" s="44"/>
      <c r="AGA46" s="44"/>
      <c r="AGB46" s="44"/>
      <c r="AGC46" s="44"/>
      <c r="AGD46" s="44"/>
      <c r="AGE46" s="44"/>
      <c r="AGF46" s="44"/>
      <c r="AGG46" s="44"/>
      <c r="AGH46" s="44"/>
      <c r="AGI46" s="44"/>
      <c r="AGJ46" s="44"/>
      <c r="AGK46" s="44"/>
      <c r="AGL46" s="44"/>
      <c r="AGM46" s="44"/>
      <c r="AGN46" s="44"/>
      <c r="AGO46" s="44"/>
      <c r="AGP46" s="44"/>
      <c r="AGQ46" s="44"/>
      <c r="AGR46" s="44"/>
      <c r="AGS46" s="44"/>
      <c r="AGT46" s="44"/>
      <c r="AGU46" s="44"/>
      <c r="AGV46" s="44"/>
      <c r="AGW46" s="44"/>
      <c r="AGX46" s="44"/>
      <c r="AGY46" s="44"/>
      <c r="AGZ46" s="44"/>
      <c r="AHA46" s="44"/>
      <c r="AHB46" s="44"/>
      <c r="AHC46" s="44"/>
      <c r="AHD46" s="44"/>
      <c r="AHE46" s="44"/>
      <c r="AHF46" s="44"/>
      <c r="AHG46" s="44"/>
      <c r="AHH46" s="44"/>
      <c r="AHI46" s="44"/>
      <c r="AHJ46" s="44"/>
      <c r="AHK46" s="44"/>
      <c r="AHL46" s="44"/>
      <c r="AHM46" s="44"/>
      <c r="AHN46" s="44"/>
      <c r="AHO46" s="44"/>
      <c r="AHP46" s="44"/>
      <c r="AHQ46" s="44"/>
      <c r="AHR46" s="44"/>
      <c r="AHS46" s="44"/>
      <c r="AHT46" s="44"/>
      <c r="AHU46" s="44"/>
      <c r="AHV46" s="44"/>
      <c r="AHW46" s="44"/>
      <c r="AHX46" s="44"/>
      <c r="AHY46" s="44"/>
      <c r="AHZ46" s="44"/>
      <c r="AIA46" s="44"/>
      <c r="AIB46" s="44"/>
      <c r="AIC46" s="44"/>
      <c r="AID46" s="44"/>
      <c r="AIE46" s="44"/>
      <c r="AIF46" s="44"/>
      <c r="AIG46" s="44"/>
      <c r="AIH46" s="44"/>
      <c r="AII46" s="44"/>
      <c r="AIJ46" s="44"/>
      <c r="AIK46" s="44"/>
      <c r="AIL46" s="44"/>
      <c r="AIM46" s="44"/>
      <c r="AIN46" s="44"/>
      <c r="AIO46" s="44"/>
      <c r="AIP46" s="44"/>
      <c r="AIQ46" s="44"/>
      <c r="AIR46" s="44"/>
      <c r="AIS46" s="44"/>
      <c r="AIT46" s="44"/>
      <c r="AIU46" s="44"/>
      <c r="AIV46" s="44"/>
      <c r="AIW46" s="44"/>
      <c r="AIX46" s="44"/>
      <c r="AIY46" s="44"/>
      <c r="AIZ46" s="44"/>
      <c r="AJA46" s="44"/>
      <c r="AJB46" s="44"/>
      <c r="AJC46" s="44"/>
      <c r="AJD46" s="44"/>
      <c r="AJE46" s="44"/>
      <c r="AJF46" s="44"/>
      <c r="AJG46" s="44"/>
      <c r="AJH46" s="44"/>
      <c r="AJI46" s="44"/>
      <c r="AJJ46" s="44"/>
      <c r="AJK46" s="44"/>
      <c r="AJL46" s="44"/>
      <c r="AJM46" s="44"/>
      <c r="AJN46" s="44"/>
      <c r="AJO46" s="44"/>
      <c r="AJP46" s="44"/>
      <c r="AJQ46" s="44"/>
      <c r="AJR46" s="44"/>
      <c r="AJS46" s="44"/>
      <c r="AJT46" s="44"/>
      <c r="AJU46" s="44"/>
      <c r="AJV46" s="44"/>
      <c r="AJW46" s="44"/>
      <c r="AJX46" s="44"/>
      <c r="AJY46" s="44"/>
      <c r="AJZ46" s="44"/>
      <c r="AKA46" s="44"/>
      <c r="AKB46" s="44"/>
      <c r="AKC46" s="44"/>
      <c r="AKD46" s="44"/>
      <c r="AKE46" s="44"/>
      <c r="AKF46" s="44"/>
      <c r="AKG46" s="44"/>
      <c r="AKH46" s="44"/>
      <c r="AKI46" s="44"/>
      <c r="AKJ46" s="44"/>
      <c r="AKK46" s="44"/>
      <c r="AKL46" s="44"/>
      <c r="AKM46" s="44"/>
      <c r="AKN46" s="44"/>
      <c r="AKO46" s="44"/>
      <c r="AKP46" s="44"/>
      <c r="AKQ46" s="44"/>
      <c r="AKR46" s="44"/>
      <c r="AKS46" s="44"/>
      <c r="AKT46" s="44"/>
      <c r="AKU46" s="44"/>
      <c r="AKV46" s="44"/>
      <c r="AKW46" s="44"/>
      <c r="AKX46" s="44"/>
      <c r="AKY46" s="44"/>
      <c r="AKZ46" s="44"/>
      <c r="ALA46" s="44"/>
      <c r="ALB46" s="44"/>
      <c r="ALC46" s="44"/>
      <c r="ALD46" s="44"/>
      <c r="ALE46" s="44"/>
      <c r="ALF46" s="44"/>
      <c r="ALG46" s="44"/>
      <c r="ALH46" s="44"/>
      <c r="ALI46" s="44"/>
      <c r="ALJ46" s="44"/>
      <c r="ALK46" s="44"/>
      <c r="ALL46" s="44"/>
      <c r="ALM46" s="44"/>
      <c r="ALN46" s="44"/>
      <c r="ALO46" s="44"/>
      <c r="ALP46" s="44"/>
      <c r="ALQ46" s="44"/>
      <c r="ALR46" s="44"/>
      <c r="ALS46" s="44"/>
      <c r="ALT46" s="44"/>
      <c r="ALU46" s="44"/>
      <c r="ALV46" s="44"/>
      <c r="ALW46" s="44"/>
      <c r="ALX46" s="44"/>
      <c r="ALY46" s="44"/>
      <c r="ALZ46" s="44"/>
      <c r="AMA46" s="44"/>
      <c r="AMB46" s="44"/>
      <c r="AMC46" s="44"/>
      <c r="AMD46" s="44"/>
      <c r="AME46" s="44"/>
      <c r="AMF46" s="44"/>
      <c r="AMG46" s="44"/>
      <c r="AMH46" s="44"/>
      <c r="AMI46" s="44"/>
      <c r="AMJ46" s="44"/>
      <c r="AMK46" s="44"/>
      <c r="AML46" s="44"/>
      <c r="AMM46" s="44"/>
      <c r="AMN46" s="44"/>
      <c r="AMO46" s="44"/>
      <c r="AMP46" s="44"/>
      <c r="AMQ46" s="44"/>
      <c r="AMR46" s="44"/>
      <c r="AMS46" s="44"/>
      <c r="AMT46" s="44"/>
      <c r="AMU46" s="44"/>
      <c r="AMV46" s="44"/>
      <c r="AMW46" s="44"/>
      <c r="AMX46" s="44"/>
      <c r="AMY46" s="44"/>
      <c r="AMZ46" s="44"/>
      <c r="ANA46" s="44"/>
      <c r="ANB46" s="44"/>
      <c r="ANC46" s="44"/>
      <c r="AND46" s="44"/>
      <c r="ANE46" s="44"/>
      <c r="ANF46" s="44"/>
      <c r="ANG46" s="44"/>
      <c r="ANH46" s="44"/>
      <c r="ANI46" s="44"/>
      <c r="ANJ46" s="44"/>
      <c r="ANK46" s="44"/>
      <c r="ANL46" s="44"/>
      <c r="ANM46" s="44"/>
      <c r="ANN46" s="44"/>
      <c r="ANO46" s="44"/>
      <c r="ANP46" s="44"/>
      <c r="ANQ46" s="44"/>
      <c r="ANR46" s="44"/>
      <c r="ANS46" s="44"/>
      <c r="ANT46" s="44"/>
      <c r="ANU46" s="44"/>
      <c r="ANV46" s="44"/>
      <c r="ANW46" s="44"/>
      <c r="ANX46" s="44"/>
      <c r="ANY46" s="44"/>
      <c r="ANZ46" s="44"/>
      <c r="AOA46" s="44"/>
      <c r="AOB46" s="44"/>
      <c r="AOC46" s="44"/>
      <c r="AOD46" s="44"/>
      <c r="AOE46" s="44"/>
      <c r="AOF46" s="44"/>
      <c r="AOG46" s="44"/>
      <c r="AOH46" s="44"/>
      <c r="AOI46" s="44"/>
      <c r="AOJ46" s="44"/>
      <c r="AOK46" s="44"/>
      <c r="AOL46" s="44"/>
      <c r="AOM46" s="44"/>
      <c r="AON46" s="44"/>
      <c r="AOO46" s="44"/>
      <c r="AOP46" s="44"/>
      <c r="AOQ46" s="44"/>
      <c r="AOR46" s="44"/>
      <c r="AOS46" s="44"/>
      <c r="AOT46" s="44"/>
      <c r="AOU46" s="44"/>
      <c r="AOV46" s="44"/>
      <c r="AOW46" s="44"/>
      <c r="AOX46" s="44"/>
      <c r="AOY46" s="44"/>
      <c r="AOZ46" s="44"/>
      <c r="APA46" s="44"/>
      <c r="APB46" s="44"/>
      <c r="APC46" s="44"/>
      <c r="APD46" s="44"/>
      <c r="APE46" s="44"/>
      <c r="APF46" s="44"/>
      <c r="APG46" s="44"/>
      <c r="APH46" s="44"/>
      <c r="API46" s="44"/>
      <c r="APJ46" s="44"/>
      <c r="APK46" s="44"/>
      <c r="APL46" s="44"/>
      <c r="APM46" s="44"/>
      <c r="APN46" s="44"/>
      <c r="APO46" s="44"/>
      <c r="APP46" s="44"/>
      <c r="APQ46" s="44"/>
      <c r="APR46" s="44"/>
      <c r="APS46" s="44"/>
      <c r="APT46" s="44"/>
      <c r="APU46" s="44"/>
      <c r="APV46" s="44"/>
      <c r="APW46" s="44"/>
      <c r="APX46" s="44"/>
      <c r="APY46" s="44"/>
      <c r="APZ46" s="44"/>
      <c r="AQA46" s="44"/>
      <c r="AQB46" s="44"/>
      <c r="AQC46" s="44"/>
      <c r="AQD46" s="44"/>
      <c r="AQE46" s="44"/>
      <c r="AQF46" s="44"/>
      <c r="AQG46" s="44"/>
      <c r="AQH46" s="44"/>
      <c r="AQI46" s="44"/>
      <c r="AQJ46" s="44"/>
      <c r="AQK46" s="44"/>
      <c r="AQL46" s="44"/>
      <c r="AQM46" s="44"/>
      <c r="AQN46" s="44"/>
      <c r="AQO46" s="44"/>
      <c r="AQP46" s="44"/>
      <c r="AQQ46" s="44"/>
      <c r="AQR46" s="44"/>
      <c r="AQS46" s="44"/>
      <c r="AQT46" s="44"/>
      <c r="AQU46" s="44"/>
      <c r="AQV46" s="44"/>
      <c r="AQW46" s="44"/>
      <c r="AQX46" s="44"/>
      <c r="AQY46" s="44"/>
      <c r="AQZ46" s="44"/>
      <c r="ARA46" s="44"/>
      <c r="ARB46" s="44"/>
      <c r="ARC46" s="44"/>
      <c r="ARD46" s="44"/>
      <c r="ARE46" s="44"/>
      <c r="ARF46" s="44"/>
      <c r="ARG46" s="44"/>
      <c r="ARH46" s="44"/>
      <c r="ARI46" s="44"/>
      <c r="ARJ46" s="44"/>
      <c r="ARK46" s="44"/>
      <c r="ARL46" s="44"/>
      <c r="ARM46" s="44"/>
      <c r="ARN46" s="44"/>
      <c r="ARO46" s="44"/>
      <c r="ARP46" s="44"/>
      <c r="ARQ46" s="44"/>
      <c r="ARR46" s="44"/>
      <c r="ARS46" s="44"/>
      <c r="ART46" s="44"/>
      <c r="ARU46" s="44"/>
      <c r="ARV46" s="44"/>
      <c r="ARW46" s="44"/>
      <c r="ARX46" s="44"/>
      <c r="ARY46" s="44"/>
      <c r="ARZ46" s="44"/>
      <c r="ASA46" s="44"/>
      <c r="ASB46" s="44"/>
      <c r="ASC46" s="44"/>
      <c r="ASD46" s="44"/>
      <c r="ASE46" s="44"/>
      <c r="ASF46" s="44"/>
      <c r="ASG46" s="44"/>
      <c r="ASH46" s="44"/>
      <c r="ASI46" s="44"/>
      <c r="ASJ46" s="44"/>
      <c r="ASK46" s="44"/>
      <c r="ASL46" s="44"/>
      <c r="ASM46" s="44"/>
      <c r="ASN46" s="44"/>
      <c r="ASO46" s="44"/>
      <c r="ASP46" s="44"/>
      <c r="ASQ46" s="44"/>
      <c r="ASR46" s="44"/>
      <c r="ASS46" s="44"/>
      <c r="AST46" s="44"/>
      <c r="ASU46" s="44"/>
      <c r="ASV46" s="44"/>
      <c r="ASW46" s="44"/>
      <c r="ASX46" s="44"/>
      <c r="ASY46" s="44"/>
      <c r="ASZ46" s="44"/>
      <c r="ATA46" s="44"/>
      <c r="ATB46" s="44"/>
      <c r="ATC46" s="44"/>
      <c r="ATD46" s="44"/>
      <c r="ATE46" s="44"/>
      <c r="ATF46" s="44"/>
      <c r="ATG46" s="44"/>
      <c r="ATH46" s="44"/>
      <c r="ATI46" s="44"/>
      <c r="ATJ46" s="44"/>
      <c r="ATK46" s="44"/>
      <c r="ATL46" s="44"/>
      <c r="ATM46" s="44"/>
      <c r="ATN46" s="44"/>
      <c r="ATO46" s="44"/>
      <c r="ATP46" s="44"/>
      <c r="ATQ46" s="44"/>
      <c r="ATR46" s="44"/>
      <c r="ATS46" s="44"/>
      <c r="ATT46" s="44"/>
      <c r="ATU46" s="44"/>
      <c r="ATV46" s="44"/>
      <c r="ATW46" s="44"/>
      <c r="ATX46" s="44"/>
      <c r="ATY46" s="44"/>
      <c r="ATZ46" s="44"/>
      <c r="AUA46" s="44"/>
      <c r="AUB46" s="44"/>
      <c r="AUC46" s="44"/>
      <c r="AUD46" s="44"/>
      <c r="AUE46" s="44"/>
      <c r="AUF46" s="44"/>
      <c r="AUG46" s="44"/>
      <c r="AUH46" s="44"/>
      <c r="AUI46" s="44"/>
      <c r="AUJ46" s="44"/>
      <c r="AUK46" s="44"/>
      <c r="AUL46" s="44"/>
      <c r="AUM46" s="44"/>
      <c r="AUN46" s="44"/>
      <c r="AUO46" s="44"/>
      <c r="AUP46" s="44"/>
      <c r="AUQ46" s="44"/>
      <c r="AUR46" s="44"/>
      <c r="AUS46" s="44"/>
      <c r="AUT46" s="44"/>
      <c r="AUU46" s="44"/>
      <c r="AUV46" s="44"/>
      <c r="AUW46" s="44"/>
      <c r="AUX46" s="44"/>
      <c r="AUY46" s="44"/>
      <c r="AUZ46" s="44"/>
      <c r="AVA46" s="44"/>
      <c r="AVB46" s="44"/>
      <c r="AVC46" s="44"/>
      <c r="AVD46" s="44"/>
      <c r="AVE46" s="44"/>
      <c r="AVF46" s="44"/>
      <c r="AVG46" s="44"/>
      <c r="AVH46" s="44"/>
      <c r="AVI46" s="44"/>
      <c r="AVJ46" s="44"/>
      <c r="AVK46" s="44"/>
      <c r="AVL46" s="44"/>
      <c r="AVM46" s="44"/>
      <c r="AVN46" s="44"/>
      <c r="AVO46" s="44"/>
      <c r="AVP46" s="44"/>
      <c r="AVQ46" s="44"/>
      <c r="AVR46" s="44"/>
      <c r="AVS46" s="44"/>
      <c r="AVT46" s="44"/>
      <c r="AVU46" s="44"/>
      <c r="AVV46" s="44"/>
      <c r="AVW46" s="44"/>
      <c r="AVX46" s="44"/>
      <c r="AVY46" s="44"/>
      <c r="AVZ46" s="44"/>
      <c r="AWA46" s="44"/>
      <c r="AWB46" s="44"/>
      <c r="AWC46" s="44"/>
      <c r="AWD46" s="44"/>
      <c r="AWE46" s="44"/>
      <c r="AWF46" s="44"/>
      <c r="AWG46" s="44"/>
      <c r="AWH46" s="44"/>
      <c r="AWI46" s="44"/>
      <c r="AWJ46" s="44"/>
      <c r="AWK46" s="44"/>
      <c r="AWL46" s="44"/>
      <c r="AWM46" s="44"/>
      <c r="AWN46" s="44"/>
      <c r="AWO46" s="44"/>
      <c r="AWP46" s="44"/>
      <c r="AWQ46" s="44"/>
      <c r="AWR46" s="44"/>
      <c r="AWS46" s="44"/>
      <c r="AWT46" s="44"/>
      <c r="AWU46" s="44"/>
      <c r="AWV46" s="44"/>
      <c r="AWW46" s="44"/>
      <c r="AWX46" s="44"/>
      <c r="AWY46" s="44"/>
      <c r="AWZ46" s="44"/>
      <c r="AXA46" s="44"/>
      <c r="AXB46" s="44"/>
      <c r="AXC46" s="44"/>
      <c r="AXD46" s="44"/>
      <c r="AXE46" s="44"/>
      <c r="AXF46" s="44"/>
      <c r="AXG46" s="44"/>
      <c r="AXH46" s="44"/>
      <c r="AXI46" s="44"/>
      <c r="AXJ46" s="44"/>
      <c r="AXK46" s="44"/>
      <c r="AXL46" s="44"/>
      <c r="AXM46" s="44"/>
      <c r="AXN46" s="44"/>
      <c r="AXO46" s="44"/>
      <c r="AXP46" s="44"/>
      <c r="AXQ46" s="44"/>
      <c r="AXR46" s="44"/>
      <c r="AXS46" s="44"/>
      <c r="AXT46" s="44"/>
      <c r="AXU46" s="44"/>
      <c r="AXV46" s="44"/>
      <c r="AXW46" s="44"/>
      <c r="AXX46" s="44"/>
      <c r="AXY46" s="44"/>
      <c r="AXZ46" s="44"/>
      <c r="AYA46" s="44"/>
      <c r="AYB46" s="44"/>
      <c r="AYC46" s="44"/>
      <c r="AYD46" s="44"/>
      <c r="AYE46" s="44"/>
      <c r="AYF46" s="44"/>
      <c r="AYG46" s="44"/>
      <c r="AYH46" s="44"/>
      <c r="AYI46" s="44"/>
      <c r="AYJ46" s="44"/>
      <c r="AYK46" s="44"/>
      <c r="AYL46" s="44"/>
      <c r="AYM46" s="44"/>
      <c r="AYN46" s="44"/>
      <c r="AYO46" s="44"/>
      <c r="AYP46" s="44"/>
      <c r="AYQ46" s="44"/>
      <c r="AYR46" s="44"/>
      <c r="AYS46" s="44"/>
      <c r="AYT46" s="44"/>
      <c r="AYU46" s="44"/>
      <c r="AYV46" s="44"/>
      <c r="AYW46" s="44"/>
      <c r="AYX46" s="44"/>
      <c r="AYY46" s="44"/>
      <c r="AYZ46" s="44"/>
      <c r="AZA46" s="44"/>
      <c r="AZB46" s="44"/>
      <c r="AZC46" s="44"/>
      <c r="AZD46" s="44"/>
      <c r="AZE46" s="44"/>
      <c r="AZF46" s="44"/>
      <c r="AZG46" s="44"/>
      <c r="AZH46" s="44"/>
      <c r="AZI46" s="44"/>
      <c r="AZJ46" s="44"/>
      <c r="AZK46" s="44"/>
      <c r="AZL46" s="44"/>
      <c r="AZM46" s="44"/>
      <c r="AZN46" s="44"/>
      <c r="AZO46" s="44"/>
      <c r="AZP46" s="44"/>
      <c r="AZQ46" s="44"/>
      <c r="AZR46" s="44"/>
      <c r="AZS46" s="44"/>
      <c r="AZT46" s="44"/>
      <c r="AZU46" s="44"/>
      <c r="AZV46" s="44"/>
      <c r="AZW46" s="44"/>
      <c r="AZX46" s="44"/>
      <c r="AZY46" s="44"/>
      <c r="AZZ46" s="44"/>
      <c r="BAA46" s="44"/>
      <c r="BAB46" s="44"/>
      <c r="BAC46" s="44"/>
      <c r="BAD46" s="44"/>
      <c r="BAE46" s="44"/>
      <c r="BAF46" s="44"/>
      <c r="BAG46" s="44"/>
      <c r="BAH46" s="44"/>
      <c r="BAI46" s="44"/>
      <c r="BAJ46" s="44"/>
      <c r="BAK46" s="44"/>
      <c r="BAL46" s="44"/>
      <c r="BAM46" s="44"/>
      <c r="BAN46" s="44"/>
      <c r="BAO46" s="44"/>
      <c r="BAP46" s="44"/>
      <c r="BAQ46" s="44"/>
      <c r="BAR46" s="44"/>
      <c r="BAS46" s="44"/>
      <c r="BAT46" s="44"/>
      <c r="BAU46" s="44"/>
      <c r="BAV46" s="44"/>
      <c r="BAW46" s="44"/>
      <c r="BAX46" s="44"/>
      <c r="BAY46" s="44"/>
      <c r="BAZ46" s="44"/>
      <c r="BBA46" s="44"/>
      <c r="BBB46" s="44"/>
      <c r="BBC46" s="44"/>
      <c r="BBD46" s="44"/>
      <c r="BBE46" s="44"/>
      <c r="BBF46" s="44"/>
      <c r="BBG46" s="44"/>
      <c r="BBH46" s="44"/>
      <c r="BBI46" s="44"/>
      <c r="BBJ46" s="44"/>
      <c r="BBK46" s="44"/>
      <c r="BBL46" s="44"/>
      <c r="BBM46" s="44"/>
      <c r="BBN46" s="44"/>
      <c r="BBO46" s="44"/>
      <c r="BBP46" s="44"/>
      <c r="BBQ46" s="44"/>
      <c r="BBR46" s="44"/>
      <c r="BBS46" s="44"/>
      <c r="BBT46" s="44"/>
      <c r="BBU46" s="44"/>
      <c r="BBV46" s="44"/>
      <c r="BBW46" s="44"/>
      <c r="BBX46" s="44"/>
      <c r="BBY46" s="44"/>
      <c r="BBZ46" s="44"/>
      <c r="BCA46" s="44"/>
      <c r="BCB46" s="44"/>
      <c r="BCC46" s="44"/>
      <c r="BCD46" s="44"/>
      <c r="BCE46" s="44"/>
      <c r="BCF46" s="44"/>
      <c r="BCG46" s="44"/>
      <c r="BCH46" s="44"/>
      <c r="BCI46" s="44"/>
      <c r="BCJ46" s="44"/>
      <c r="BCK46" s="44"/>
      <c r="BCL46" s="44"/>
      <c r="BCM46" s="44"/>
      <c r="BCN46" s="44"/>
      <c r="BCO46" s="44"/>
      <c r="BCP46" s="44"/>
      <c r="BCQ46" s="44"/>
      <c r="BCR46" s="44"/>
      <c r="BCS46" s="44"/>
      <c r="BCT46" s="44"/>
      <c r="BCU46" s="44"/>
      <c r="BCV46" s="44"/>
      <c r="BCW46" s="44"/>
      <c r="BCX46" s="44"/>
      <c r="BCY46" s="44"/>
      <c r="BCZ46" s="44"/>
      <c r="BDA46" s="44"/>
      <c r="BDB46" s="44"/>
      <c r="BDC46" s="44"/>
      <c r="BDD46" s="44"/>
      <c r="BDE46" s="44"/>
      <c r="BDF46" s="44"/>
      <c r="BDG46" s="44"/>
      <c r="BDH46" s="44"/>
      <c r="BDI46" s="44"/>
      <c r="BDJ46" s="44"/>
      <c r="BDK46" s="44"/>
      <c r="BDL46" s="44"/>
      <c r="BDM46" s="44"/>
      <c r="BDN46" s="44"/>
      <c r="BDO46" s="44"/>
      <c r="BDP46" s="44"/>
      <c r="BDQ46" s="44"/>
      <c r="BDR46" s="44"/>
      <c r="BDS46" s="44"/>
      <c r="BDT46" s="44"/>
      <c r="BDU46" s="44"/>
      <c r="BDV46" s="44"/>
      <c r="BDW46" s="44"/>
      <c r="BDX46" s="44"/>
      <c r="BDY46" s="44"/>
      <c r="BDZ46" s="44"/>
      <c r="BEA46" s="44"/>
      <c r="BEB46" s="44"/>
      <c r="BEC46" s="44"/>
      <c r="BED46" s="44"/>
      <c r="BEE46" s="44"/>
      <c r="BEF46" s="44"/>
      <c r="BEG46" s="44"/>
      <c r="BEH46" s="44"/>
      <c r="BEI46" s="44"/>
      <c r="BEJ46" s="44"/>
      <c r="BEK46" s="44"/>
      <c r="BEL46" s="44"/>
      <c r="BEM46" s="44"/>
      <c r="BEN46" s="44"/>
      <c r="BEO46" s="44"/>
      <c r="BEP46" s="44"/>
      <c r="BEQ46" s="44"/>
      <c r="BER46" s="44"/>
      <c r="BES46" s="44"/>
      <c r="BET46" s="44"/>
      <c r="BEU46" s="44"/>
      <c r="BEV46" s="44"/>
      <c r="BEW46" s="44"/>
      <c r="BEX46" s="44"/>
      <c r="BEY46" s="44"/>
      <c r="BEZ46" s="44"/>
      <c r="BFA46" s="44"/>
      <c r="BFB46" s="44"/>
      <c r="BFC46" s="44"/>
      <c r="BFD46" s="44"/>
      <c r="BFE46" s="44"/>
      <c r="BFF46" s="44"/>
      <c r="BFG46" s="44"/>
      <c r="BFH46" s="44"/>
      <c r="BFI46" s="44"/>
      <c r="BFJ46" s="44"/>
      <c r="BFK46" s="44"/>
      <c r="BFL46" s="44"/>
      <c r="BFM46" s="44"/>
      <c r="BFN46" s="44"/>
      <c r="BFO46" s="44"/>
      <c r="BFP46" s="44"/>
      <c r="BFQ46" s="44"/>
      <c r="BFR46" s="44"/>
      <c r="BFS46" s="44"/>
      <c r="BFT46" s="44"/>
      <c r="BFU46" s="44"/>
      <c r="BFV46" s="44"/>
      <c r="BFW46" s="44"/>
      <c r="BFX46" s="44"/>
      <c r="BFY46" s="44"/>
      <c r="BFZ46" s="44"/>
      <c r="BGA46" s="44"/>
      <c r="BGB46" s="44"/>
      <c r="BGC46" s="44"/>
      <c r="BGD46" s="44"/>
      <c r="BGE46" s="44"/>
      <c r="BGF46" s="44"/>
      <c r="BGG46" s="44"/>
      <c r="BGH46" s="44"/>
      <c r="BGI46" s="44"/>
      <c r="BGJ46" s="44"/>
      <c r="BGK46" s="44"/>
      <c r="BGL46" s="44"/>
      <c r="BGM46" s="44"/>
      <c r="BGN46" s="44"/>
      <c r="BGO46" s="44"/>
      <c r="BGP46" s="44"/>
      <c r="BGQ46" s="44"/>
      <c r="BGR46" s="44"/>
      <c r="BGS46" s="44"/>
      <c r="BGT46" s="44"/>
      <c r="BGU46" s="44"/>
      <c r="BGV46" s="44"/>
      <c r="BGW46" s="44"/>
      <c r="BGX46" s="44"/>
      <c r="BGY46" s="44"/>
      <c r="BGZ46" s="44"/>
      <c r="BHA46" s="44"/>
      <c r="BHB46" s="44"/>
      <c r="BHC46" s="44"/>
      <c r="BHD46" s="44"/>
      <c r="BHE46" s="44"/>
      <c r="BHF46" s="44"/>
      <c r="BHG46" s="44"/>
      <c r="BHH46" s="44"/>
      <c r="BHI46" s="44"/>
      <c r="BHJ46" s="44"/>
      <c r="BHK46" s="44"/>
      <c r="BHL46" s="44"/>
      <c r="BHM46" s="44"/>
      <c r="BHN46" s="44"/>
      <c r="BHO46" s="44"/>
      <c r="BHP46" s="44"/>
      <c r="BHQ46" s="44"/>
      <c r="BHR46" s="44"/>
      <c r="BHS46" s="44"/>
      <c r="BHT46" s="44"/>
      <c r="BHU46" s="44"/>
      <c r="BHV46" s="44"/>
      <c r="BHW46" s="44"/>
      <c r="BHX46" s="44"/>
      <c r="BHY46" s="44"/>
      <c r="BHZ46" s="44"/>
      <c r="BIA46" s="44"/>
      <c r="BIB46" s="44"/>
      <c r="BIC46" s="44"/>
      <c r="BID46" s="44"/>
      <c r="BIE46" s="44"/>
      <c r="BIF46" s="44"/>
      <c r="BIG46" s="44"/>
      <c r="BIH46" s="44"/>
      <c r="BII46" s="44"/>
      <c r="BIJ46" s="44"/>
      <c r="BIK46" s="44"/>
      <c r="BIL46" s="44"/>
      <c r="BIM46" s="44"/>
      <c r="BIN46" s="44"/>
      <c r="BIO46" s="44"/>
      <c r="BIP46" s="44"/>
      <c r="BIQ46" s="44"/>
      <c r="BIR46" s="44"/>
      <c r="BIS46" s="44"/>
      <c r="BIT46" s="44"/>
      <c r="BIU46" s="44"/>
      <c r="BIV46" s="44"/>
      <c r="BIW46" s="44"/>
      <c r="BIX46" s="44"/>
      <c r="BIY46" s="44"/>
      <c r="BIZ46" s="44"/>
      <c r="BJA46" s="44"/>
      <c r="BJB46" s="44"/>
      <c r="BJC46" s="44"/>
      <c r="BJD46" s="44"/>
      <c r="BJE46" s="44"/>
      <c r="BJF46" s="44"/>
      <c r="BJG46" s="44"/>
      <c r="BJH46" s="44"/>
      <c r="BJI46" s="44"/>
      <c r="BJJ46" s="44"/>
      <c r="BJK46" s="44"/>
      <c r="BJL46" s="44"/>
      <c r="BJM46" s="44"/>
      <c r="BJN46" s="44"/>
      <c r="BJO46" s="44"/>
      <c r="BJP46" s="44"/>
      <c r="BJQ46" s="44"/>
      <c r="BJR46" s="44"/>
      <c r="BJS46" s="44"/>
      <c r="BJT46" s="44"/>
      <c r="BJU46" s="44"/>
      <c r="BJV46" s="44"/>
      <c r="BJW46" s="44"/>
      <c r="BJX46" s="44"/>
      <c r="BJY46" s="44"/>
      <c r="BJZ46" s="44"/>
      <c r="BKA46" s="44"/>
      <c r="BKB46" s="44"/>
      <c r="BKC46" s="44"/>
      <c r="BKD46" s="44"/>
      <c r="BKE46" s="44"/>
      <c r="BKF46" s="44"/>
      <c r="BKG46" s="44"/>
      <c r="BKH46" s="44"/>
      <c r="BKI46" s="44"/>
      <c r="BKJ46" s="44"/>
      <c r="BKK46" s="44"/>
      <c r="BKL46" s="44"/>
      <c r="BKM46" s="44"/>
      <c r="BKN46" s="44"/>
      <c r="BKO46" s="44"/>
      <c r="BKP46" s="44"/>
      <c r="BKQ46" s="44"/>
      <c r="BKR46" s="44"/>
      <c r="BKS46" s="44"/>
      <c r="BKT46" s="44"/>
      <c r="BKU46" s="44"/>
      <c r="BKV46" s="44"/>
      <c r="BKW46" s="44"/>
      <c r="BKX46" s="44"/>
      <c r="BKY46" s="44"/>
      <c r="BKZ46" s="44"/>
      <c r="BLA46" s="44"/>
      <c r="BLB46" s="44"/>
      <c r="BLC46" s="44"/>
      <c r="BLD46" s="44"/>
      <c r="BLE46" s="44"/>
      <c r="BLF46" s="44"/>
      <c r="BLG46" s="44"/>
      <c r="BLH46" s="44"/>
      <c r="BLI46" s="44"/>
      <c r="BLJ46" s="44"/>
      <c r="BLK46" s="44"/>
      <c r="BLL46" s="44"/>
      <c r="BLM46" s="44"/>
      <c r="BLN46" s="44"/>
      <c r="BLO46" s="44"/>
      <c r="BLP46" s="44"/>
      <c r="BLQ46" s="44"/>
      <c r="BLR46" s="44"/>
      <c r="BLS46" s="44"/>
      <c r="BLT46" s="44"/>
      <c r="BLU46" s="44"/>
      <c r="BLV46" s="44"/>
      <c r="BLW46" s="44"/>
      <c r="BLX46" s="44"/>
      <c r="BLY46" s="44"/>
      <c r="BLZ46" s="44"/>
      <c r="BMA46" s="44"/>
      <c r="BMB46" s="44"/>
      <c r="BMC46" s="44"/>
      <c r="BMD46" s="44"/>
      <c r="BME46" s="44"/>
      <c r="BMF46" s="44"/>
      <c r="BMG46" s="44"/>
      <c r="BMH46" s="44"/>
      <c r="BMI46" s="44"/>
      <c r="BMJ46" s="44"/>
      <c r="BMK46" s="44"/>
      <c r="BML46" s="44"/>
      <c r="BMM46" s="44"/>
      <c r="BMN46" s="44"/>
      <c r="BMO46" s="44"/>
      <c r="BMP46" s="44"/>
      <c r="BMQ46" s="44"/>
      <c r="BMR46" s="44"/>
      <c r="BMS46" s="44"/>
      <c r="BMT46" s="44"/>
      <c r="BMU46" s="44"/>
      <c r="BMV46" s="44"/>
      <c r="BMW46" s="44"/>
      <c r="BMX46" s="44"/>
      <c r="BMY46" s="44"/>
      <c r="BMZ46" s="44"/>
      <c r="BNA46" s="44"/>
      <c r="BNB46" s="44"/>
      <c r="BNC46" s="44"/>
      <c r="BND46" s="44"/>
      <c r="BNE46" s="44"/>
      <c r="BNF46" s="44"/>
      <c r="BNG46" s="44"/>
      <c r="BNH46" s="44"/>
      <c r="BNI46" s="44"/>
      <c r="BNJ46" s="44"/>
      <c r="BNK46" s="44"/>
      <c r="BNL46" s="44"/>
      <c r="BNM46" s="44"/>
      <c r="BNN46" s="44"/>
      <c r="BNO46" s="44"/>
      <c r="BNP46" s="44"/>
      <c r="BNQ46" s="44"/>
      <c r="BNR46" s="44"/>
      <c r="BNS46" s="44"/>
      <c r="BNT46" s="44"/>
      <c r="BNU46" s="44"/>
      <c r="BNV46" s="44"/>
      <c r="BNW46" s="44"/>
      <c r="BNX46" s="44"/>
      <c r="BNY46" s="44"/>
      <c r="BNZ46" s="44"/>
      <c r="BOA46" s="44"/>
      <c r="BOB46" s="44"/>
      <c r="BOC46" s="44"/>
      <c r="BOD46" s="44"/>
      <c r="BOE46" s="44"/>
      <c r="BOF46" s="44"/>
      <c r="BOG46" s="44"/>
      <c r="BOH46" s="44"/>
      <c r="BOI46" s="44"/>
      <c r="BOJ46" s="44"/>
      <c r="BOK46" s="44"/>
      <c r="BOL46" s="44"/>
      <c r="BOM46" s="44"/>
      <c r="BON46" s="44"/>
      <c r="BOO46" s="44"/>
      <c r="BOP46" s="44"/>
      <c r="BOQ46" s="44"/>
      <c r="BOR46" s="44"/>
      <c r="BOS46" s="44"/>
      <c r="BOT46" s="44"/>
      <c r="BOU46" s="44"/>
      <c r="BOV46" s="44"/>
      <c r="BOW46" s="44"/>
      <c r="BOX46" s="44"/>
      <c r="BOY46" s="44"/>
      <c r="BOZ46" s="44"/>
      <c r="BPA46" s="44"/>
      <c r="BPB46" s="44"/>
      <c r="BPC46" s="44"/>
      <c r="BPD46" s="44"/>
      <c r="BPE46" s="44"/>
      <c r="BPF46" s="44"/>
      <c r="BPG46" s="44"/>
      <c r="BPH46" s="44"/>
      <c r="BPI46" s="44"/>
      <c r="BPJ46" s="44"/>
      <c r="BPK46" s="44"/>
      <c r="BPL46" s="44"/>
      <c r="BPM46" s="44"/>
      <c r="BPN46" s="44"/>
      <c r="BPO46" s="44"/>
      <c r="BPP46" s="44"/>
      <c r="BPQ46" s="44"/>
      <c r="BPR46" s="44"/>
      <c r="BPS46" s="44"/>
      <c r="BPT46" s="44"/>
      <c r="BPU46" s="44"/>
      <c r="BPV46" s="44"/>
      <c r="BPW46" s="44"/>
      <c r="BPX46" s="44"/>
      <c r="BPY46" s="44"/>
      <c r="BPZ46" s="44"/>
      <c r="BQA46" s="44"/>
      <c r="BQB46" s="44"/>
      <c r="BQC46" s="44"/>
      <c r="BQD46" s="44"/>
      <c r="BQE46" s="44"/>
      <c r="BQF46" s="44"/>
      <c r="BQG46" s="44"/>
      <c r="BQH46" s="44"/>
      <c r="BQI46" s="44"/>
      <c r="BQJ46" s="44"/>
      <c r="BQK46" s="44"/>
      <c r="BQL46" s="44"/>
      <c r="BQM46" s="44"/>
      <c r="BQN46" s="44"/>
      <c r="BQO46" s="44"/>
      <c r="BQP46" s="44"/>
      <c r="BQQ46" s="44"/>
      <c r="BQR46" s="44"/>
      <c r="BQS46" s="44"/>
      <c r="BQT46" s="44"/>
      <c r="BQU46" s="44"/>
      <c r="BQV46" s="44"/>
      <c r="BQW46" s="44"/>
      <c r="BQX46" s="44"/>
      <c r="BQY46" s="44"/>
      <c r="BQZ46" s="44"/>
      <c r="BRA46" s="44"/>
      <c r="BRB46" s="44"/>
      <c r="BRC46" s="44"/>
      <c r="BRD46" s="44"/>
      <c r="BRE46" s="44"/>
      <c r="BRF46" s="44"/>
      <c r="BRG46" s="44"/>
      <c r="BRH46" s="44"/>
      <c r="BRI46" s="44"/>
      <c r="BRJ46" s="44"/>
      <c r="BRK46" s="44"/>
      <c r="BRL46" s="44"/>
      <c r="BRM46" s="44"/>
      <c r="BRN46" s="44"/>
      <c r="BRO46" s="44"/>
      <c r="BRP46" s="44"/>
      <c r="BRQ46" s="44"/>
      <c r="BRR46" s="44"/>
      <c r="BRS46" s="44"/>
      <c r="BRT46" s="44"/>
      <c r="BRU46" s="44"/>
      <c r="BRV46" s="44"/>
      <c r="BRW46" s="44"/>
      <c r="BRX46" s="44"/>
      <c r="BRY46" s="44"/>
      <c r="BRZ46" s="44"/>
      <c r="BSA46" s="44"/>
      <c r="BSB46" s="44"/>
      <c r="BSC46" s="44"/>
      <c r="BSD46" s="44"/>
      <c r="BSE46" s="44"/>
      <c r="BSF46" s="44"/>
      <c r="BSG46" s="44"/>
      <c r="BSH46" s="44"/>
      <c r="BSI46" s="44"/>
      <c r="BSJ46" s="44"/>
      <c r="BSK46" s="44"/>
      <c r="BSL46" s="44"/>
      <c r="BSM46" s="44"/>
      <c r="BSN46" s="44"/>
      <c r="BSO46" s="44"/>
      <c r="BSP46" s="44"/>
      <c r="BSQ46" s="44"/>
      <c r="BSR46" s="44"/>
      <c r="BSS46" s="44"/>
      <c r="BST46" s="44"/>
      <c r="BSU46" s="44"/>
      <c r="BSV46" s="44"/>
      <c r="BSW46" s="44"/>
      <c r="BSX46" s="44"/>
      <c r="BSY46" s="44"/>
      <c r="BSZ46" s="44"/>
      <c r="BTA46" s="44"/>
      <c r="BTB46" s="44"/>
      <c r="BTC46" s="44"/>
      <c r="BTD46" s="44"/>
      <c r="BTE46" s="44"/>
      <c r="BTF46" s="44"/>
      <c r="BTG46" s="44"/>
      <c r="BTH46" s="44"/>
      <c r="BTI46" s="44"/>
      <c r="BTJ46" s="44"/>
      <c r="BTK46" s="44"/>
      <c r="BTL46" s="44"/>
      <c r="BTM46" s="44"/>
      <c r="BTN46" s="44"/>
      <c r="BTO46" s="44"/>
      <c r="BTP46" s="44"/>
      <c r="BTQ46" s="44"/>
      <c r="BTR46" s="44"/>
      <c r="BTS46" s="44"/>
      <c r="BTT46" s="44"/>
      <c r="BTU46" s="44"/>
      <c r="BTV46" s="44"/>
      <c r="BTW46" s="44"/>
      <c r="BTX46" s="44"/>
      <c r="BTY46" s="44"/>
      <c r="BTZ46" s="44"/>
      <c r="BUA46" s="44"/>
      <c r="BUB46" s="44"/>
      <c r="BUC46" s="44"/>
      <c r="BUD46" s="44"/>
      <c r="BUE46" s="44"/>
      <c r="BUF46" s="44"/>
      <c r="BUG46" s="44"/>
      <c r="BUH46" s="44"/>
      <c r="BUI46" s="44"/>
      <c r="BUJ46" s="44"/>
      <c r="BUK46" s="44"/>
      <c r="BUL46" s="44"/>
      <c r="BUM46" s="44"/>
      <c r="BUN46" s="44"/>
      <c r="BUO46" s="44"/>
      <c r="BUP46" s="44"/>
      <c r="BUQ46" s="44"/>
      <c r="BUR46" s="44"/>
      <c r="BUS46" s="44"/>
      <c r="BUT46" s="44"/>
      <c r="BUU46" s="44"/>
      <c r="BUV46" s="44"/>
      <c r="BUW46" s="44"/>
      <c r="BUX46" s="44"/>
      <c r="BUY46" s="44"/>
      <c r="BUZ46" s="44"/>
      <c r="BVA46" s="44"/>
      <c r="BVB46" s="44"/>
      <c r="BVC46" s="44"/>
      <c r="BVD46" s="44"/>
      <c r="BVE46" s="44"/>
      <c r="BVF46" s="44"/>
      <c r="BVG46" s="44"/>
      <c r="BVH46" s="44"/>
      <c r="BVI46" s="44"/>
      <c r="BVJ46" s="44"/>
      <c r="BVK46" s="44"/>
      <c r="BVL46" s="44"/>
      <c r="BVM46" s="44"/>
      <c r="BVN46" s="44"/>
      <c r="BVO46" s="44"/>
      <c r="BVP46" s="44"/>
      <c r="BVQ46" s="44"/>
      <c r="BVR46" s="44"/>
      <c r="BVS46" s="44"/>
      <c r="BVT46" s="44"/>
      <c r="BVU46" s="44"/>
      <c r="BVV46" s="44"/>
      <c r="BVW46" s="44"/>
      <c r="BVX46" s="44"/>
      <c r="BVY46" s="44"/>
      <c r="BVZ46" s="44"/>
      <c r="BWA46" s="44"/>
      <c r="BWB46" s="44"/>
      <c r="BWC46" s="44"/>
      <c r="BWD46" s="44"/>
      <c r="BWE46" s="44"/>
      <c r="BWF46" s="44"/>
      <c r="BWG46" s="44"/>
      <c r="BWH46" s="44"/>
      <c r="BWI46" s="44"/>
      <c r="BWJ46" s="44"/>
      <c r="BWK46" s="44"/>
      <c r="BWL46" s="44"/>
      <c r="BWM46" s="44"/>
      <c r="BWN46" s="44"/>
      <c r="BWO46" s="44"/>
      <c r="BWP46" s="44"/>
      <c r="BWQ46" s="44"/>
      <c r="BWR46" s="44"/>
      <c r="BWS46" s="44"/>
      <c r="BWT46" s="44"/>
      <c r="BWU46" s="44"/>
      <c r="BWV46" s="44"/>
      <c r="BWW46" s="44"/>
      <c r="BWX46" s="44"/>
      <c r="BWY46" s="44"/>
      <c r="BWZ46" s="44"/>
      <c r="BXA46" s="44"/>
      <c r="BXB46" s="44"/>
      <c r="BXC46" s="44"/>
      <c r="BXD46" s="44"/>
      <c r="BXE46" s="44"/>
      <c r="BXF46" s="44"/>
      <c r="BXG46" s="44"/>
      <c r="BXH46" s="44"/>
      <c r="BXI46" s="44"/>
      <c r="BXJ46" s="44"/>
      <c r="BXK46" s="44"/>
      <c r="BXL46" s="44"/>
      <c r="BXM46" s="44"/>
      <c r="BXN46" s="44"/>
      <c r="BXO46" s="44"/>
      <c r="BXP46" s="44"/>
      <c r="BXQ46" s="44"/>
      <c r="BXR46" s="44"/>
      <c r="BXS46" s="44"/>
      <c r="BXT46" s="44"/>
      <c r="BXU46" s="44"/>
      <c r="BXV46" s="44"/>
      <c r="BXW46" s="44"/>
      <c r="BXX46" s="44"/>
      <c r="BXY46" s="44"/>
      <c r="BXZ46" s="44"/>
      <c r="BYA46" s="44"/>
      <c r="BYB46" s="44"/>
      <c r="BYC46" s="44"/>
      <c r="BYD46" s="44"/>
      <c r="BYE46" s="44"/>
      <c r="BYF46" s="44"/>
      <c r="BYG46" s="44"/>
      <c r="BYH46" s="44"/>
      <c r="BYI46" s="44"/>
      <c r="BYJ46" s="44"/>
      <c r="BYK46" s="44"/>
      <c r="BYL46" s="44"/>
      <c r="BYM46" s="44"/>
      <c r="BYN46" s="44"/>
      <c r="BYO46" s="44"/>
      <c r="BYP46" s="44"/>
      <c r="BYQ46" s="44"/>
      <c r="BYR46" s="44"/>
      <c r="BYS46" s="44"/>
      <c r="BYT46" s="44"/>
      <c r="BYU46" s="44"/>
      <c r="BYV46" s="44"/>
      <c r="BYW46" s="44"/>
      <c r="BYX46" s="44"/>
      <c r="BYY46" s="44"/>
      <c r="BYZ46" s="44"/>
      <c r="BZA46" s="44"/>
      <c r="BZB46" s="44"/>
      <c r="BZC46" s="44"/>
      <c r="BZD46" s="44"/>
      <c r="BZE46" s="44"/>
      <c r="BZF46" s="44"/>
      <c r="BZG46" s="44"/>
      <c r="BZH46" s="44"/>
      <c r="BZI46" s="44"/>
      <c r="BZJ46" s="44"/>
      <c r="BZK46" s="44"/>
      <c r="BZL46" s="44"/>
      <c r="BZM46" s="44"/>
      <c r="BZN46" s="44"/>
      <c r="BZO46" s="44"/>
      <c r="BZP46" s="44"/>
      <c r="BZQ46" s="44"/>
      <c r="BZR46" s="44"/>
      <c r="BZS46" s="44"/>
      <c r="BZT46" s="44"/>
      <c r="BZU46" s="44"/>
      <c r="BZV46" s="44"/>
      <c r="BZW46" s="44"/>
      <c r="BZX46" s="44"/>
      <c r="BZY46" s="44"/>
      <c r="BZZ46" s="44"/>
      <c r="CAA46" s="44"/>
      <c r="CAB46" s="44"/>
      <c r="CAC46" s="44"/>
      <c r="CAD46" s="44"/>
      <c r="CAE46" s="44"/>
      <c r="CAF46" s="44"/>
      <c r="CAG46" s="44"/>
      <c r="CAH46" s="44"/>
      <c r="CAI46" s="44"/>
      <c r="CAJ46" s="44"/>
      <c r="CAK46" s="44"/>
      <c r="CAL46" s="44"/>
      <c r="CAM46" s="44"/>
      <c r="CAN46" s="44"/>
      <c r="CAO46" s="44"/>
      <c r="CAP46" s="44"/>
      <c r="CAQ46" s="44"/>
      <c r="CAR46" s="44"/>
      <c r="CAS46" s="44"/>
      <c r="CAT46" s="44"/>
      <c r="CAU46" s="44"/>
      <c r="CAV46" s="44"/>
      <c r="CAW46" s="44"/>
      <c r="CAX46" s="44"/>
      <c r="CAY46" s="44"/>
      <c r="CAZ46" s="44"/>
      <c r="CBA46" s="44"/>
      <c r="CBB46" s="44"/>
      <c r="CBC46" s="44"/>
      <c r="CBD46" s="44"/>
      <c r="CBE46" s="44"/>
      <c r="CBF46" s="44"/>
      <c r="CBG46" s="44"/>
      <c r="CBH46" s="44"/>
      <c r="CBI46" s="44"/>
      <c r="CBJ46" s="44"/>
      <c r="CBK46" s="44"/>
      <c r="CBL46" s="44"/>
      <c r="CBM46" s="44"/>
      <c r="CBN46" s="44"/>
      <c r="CBO46" s="44"/>
      <c r="CBP46" s="44"/>
      <c r="CBQ46" s="44"/>
      <c r="CBR46" s="44"/>
      <c r="CBS46" s="44"/>
      <c r="CBT46" s="44"/>
      <c r="CBU46" s="44"/>
      <c r="CBV46" s="44"/>
      <c r="CBW46" s="44"/>
      <c r="CBX46" s="44"/>
      <c r="CBY46" s="44"/>
      <c r="CBZ46" s="44"/>
      <c r="CCA46" s="44"/>
      <c r="CCB46" s="44"/>
      <c r="CCC46" s="44"/>
      <c r="CCD46" s="44"/>
      <c r="CCE46" s="44"/>
      <c r="CCF46" s="44"/>
      <c r="CCG46" s="44"/>
      <c r="CCH46" s="44"/>
      <c r="CCI46" s="44"/>
      <c r="CCJ46" s="44"/>
      <c r="CCK46" s="44"/>
      <c r="CCL46" s="44"/>
      <c r="CCM46" s="44"/>
      <c r="CCN46" s="44"/>
      <c r="CCO46" s="44"/>
      <c r="CCP46" s="44"/>
      <c r="CCQ46" s="44"/>
      <c r="CCR46" s="44"/>
      <c r="CCS46" s="44"/>
      <c r="CCT46" s="44"/>
      <c r="CCU46" s="44"/>
      <c r="CCV46" s="44"/>
      <c r="CCW46" s="44"/>
      <c r="CCX46" s="44"/>
      <c r="CCY46" s="44"/>
      <c r="CCZ46" s="44"/>
      <c r="CDA46" s="44"/>
      <c r="CDB46" s="44"/>
      <c r="CDC46" s="44"/>
      <c r="CDD46" s="44"/>
      <c r="CDE46" s="44"/>
      <c r="CDF46" s="44"/>
      <c r="CDG46" s="44"/>
      <c r="CDH46" s="44"/>
      <c r="CDI46" s="44"/>
      <c r="CDJ46" s="44"/>
      <c r="CDK46" s="44"/>
      <c r="CDL46" s="44"/>
      <c r="CDM46" s="44"/>
      <c r="CDN46" s="44"/>
      <c r="CDO46" s="44"/>
      <c r="CDP46" s="44"/>
      <c r="CDQ46" s="44"/>
      <c r="CDR46" s="44"/>
      <c r="CDS46" s="44"/>
      <c r="CDT46" s="44"/>
      <c r="CDU46" s="44"/>
      <c r="CDV46" s="44"/>
      <c r="CDW46" s="44"/>
      <c r="CDX46" s="44"/>
      <c r="CDY46" s="44"/>
      <c r="CDZ46" s="44"/>
      <c r="CEA46" s="44"/>
      <c r="CEB46" s="44"/>
      <c r="CEC46" s="44"/>
      <c r="CED46" s="44"/>
      <c r="CEE46" s="44"/>
      <c r="CEF46" s="44"/>
      <c r="CEG46" s="44"/>
      <c r="CEH46" s="44"/>
      <c r="CEI46" s="44"/>
      <c r="CEJ46" s="44"/>
      <c r="CEK46" s="44"/>
      <c r="CEL46" s="44"/>
      <c r="CEM46" s="44"/>
      <c r="CEN46" s="44"/>
      <c r="CEO46" s="44"/>
      <c r="CEP46" s="44"/>
      <c r="CEQ46" s="44"/>
      <c r="CER46" s="44"/>
      <c r="CES46" s="44"/>
      <c r="CET46" s="44"/>
      <c r="CEU46" s="44"/>
      <c r="CEV46" s="44"/>
      <c r="CEW46" s="44"/>
      <c r="CEX46" s="44"/>
      <c r="CEY46" s="44"/>
      <c r="CEZ46" s="44"/>
      <c r="CFA46" s="44"/>
      <c r="CFB46" s="44"/>
      <c r="CFC46" s="44"/>
      <c r="CFD46" s="44"/>
      <c r="CFE46" s="44"/>
      <c r="CFF46" s="44"/>
      <c r="CFG46" s="44"/>
      <c r="CFH46" s="44"/>
      <c r="CFI46" s="44"/>
      <c r="CFJ46" s="44"/>
      <c r="CFK46" s="44"/>
      <c r="CFL46" s="44"/>
      <c r="CFM46" s="44"/>
      <c r="CFN46" s="44"/>
      <c r="CFO46" s="44"/>
      <c r="CFP46" s="44"/>
      <c r="CFQ46" s="44"/>
      <c r="CFR46" s="44"/>
      <c r="CFS46" s="44"/>
      <c r="CFT46" s="44"/>
      <c r="CFU46" s="44"/>
      <c r="CFV46" s="44"/>
      <c r="CFW46" s="44"/>
      <c r="CFX46" s="44"/>
      <c r="CFY46" s="44"/>
      <c r="CFZ46" s="44"/>
      <c r="CGA46" s="44"/>
      <c r="CGB46" s="44"/>
      <c r="CGC46" s="44"/>
      <c r="CGD46" s="44"/>
      <c r="CGE46" s="44"/>
      <c r="CGF46" s="44"/>
      <c r="CGG46" s="44"/>
      <c r="CGH46" s="44"/>
      <c r="CGI46" s="44"/>
      <c r="CGJ46" s="44"/>
      <c r="CGK46" s="44"/>
      <c r="CGL46" s="44"/>
      <c r="CGM46" s="44"/>
      <c r="CGN46" s="44"/>
      <c r="CGO46" s="44"/>
      <c r="CGP46" s="44"/>
      <c r="CGQ46" s="44"/>
      <c r="CGR46" s="44"/>
      <c r="CGS46" s="44"/>
      <c r="CGT46" s="44"/>
      <c r="CGU46" s="44"/>
      <c r="CGV46" s="44"/>
      <c r="CGW46" s="44"/>
      <c r="CGX46" s="44"/>
      <c r="CGY46" s="44"/>
      <c r="CGZ46" s="44"/>
      <c r="CHA46" s="44"/>
      <c r="CHB46" s="44"/>
      <c r="CHC46" s="44"/>
      <c r="CHD46" s="44"/>
      <c r="CHE46" s="44"/>
      <c r="CHF46" s="44"/>
      <c r="CHG46" s="44"/>
      <c r="CHH46" s="44"/>
      <c r="CHI46" s="44"/>
      <c r="CHJ46" s="44"/>
      <c r="CHK46" s="44"/>
      <c r="CHL46" s="44"/>
      <c r="CHM46" s="44"/>
      <c r="CHN46" s="44"/>
      <c r="CHO46" s="44"/>
      <c r="CHP46" s="44"/>
      <c r="CHQ46" s="44"/>
      <c r="CHR46" s="44"/>
      <c r="CHS46" s="44"/>
      <c r="CHT46" s="44"/>
      <c r="CHU46" s="44"/>
      <c r="CHV46" s="44"/>
      <c r="CHW46" s="44"/>
      <c r="CHX46" s="44"/>
      <c r="CHY46" s="44"/>
      <c r="CHZ46" s="44"/>
      <c r="CIA46" s="44"/>
      <c r="CIB46" s="44"/>
      <c r="CIC46" s="44"/>
      <c r="CID46" s="44"/>
      <c r="CIE46" s="44"/>
      <c r="CIF46" s="44"/>
      <c r="CIG46" s="44"/>
      <c r="CIH46" s="44"/>
      <c r="CII46" s="44"/>
      <c r="CIJ46" s="44"/>
      <c r="CIK46" s="44"/>
      <c r="CIL46" s="44"/>
      <c r="CIM46" s="44"/>
      <c r="CIN46" s="44"/>
      <c r="CIO46" s="44"/>
      <c r="CIP46" s="44"/>
      <c r="CIQ46" s="44"/>
      <c r="CIR46" s="44"/>
      <c r="CIS46" s="44"/>
      <c r="CIT46" s="44"/>
      <c r="CIU46" s="44"/>
      <c r="CIV46" s="44"/>
      <c r="CIW46" s="44"/>
      <c r="CIX46" s="44"/>
      <c r="CIY46" s="44"/>
      <c r="CIZ46" s="44"/>
      <c r="CJA46" s="44"/>
      <c r="CJB46" s="44"/>
      <c r="CJC46" s="44"/>
      <c r="CJD46" s="44"/>
      <c r="CJE46" s="44"/>
      <c r="CJF46" s="44"/>
      <c r="CJG46" s="44"/>
      <c r="CJH46" s="44"/>
      <c r="CJI46" s="44"/>
      <c r="CJJ46" s="44"/>
      <c r="CJK46" s="44"/>
      <c r="CJL46" s="44"/>
      <c r="CJM46" s="44"/>
      <c r="CJN46" s="44"/>
      <c r="CJO46" s="44"/>
      <c r="CJP46" s="44"/>
      <c r="CJQ46" s="44"/>
      <c r="CJR46" s="44"/>
      <c r="CJS46" s="44"/>
      <c r="CJT46" s="44"/>
      <c r="CJU46" s="44"/>
      <c r="CJV46" s="44"/>
      <c r="CJW46" s="44"/>
      <c r="CJX46" s="44"/>
      <c r="CJY46" s="44"/>
      <c r="CJZ46" s="44"/>
      <c r="CKA46" s="44"/>
      <c r="CKB46" s="44"/>
      <c r="CKC46" s="44"/>
      <c r="CKD46" s="44"/>
      <c r="CKE46" s="44"/>
      <c r="CKF46" s="44"/>
      <c r="CKG46" s="44"/>
      <c r="CKH46" s="44"/>
      <c r="CKI46" s="44"/>
      <c r="CKJ46" s="44"/>
      <c r="CKK46" s="44"/>
      <c r="CKL46" s="44"/>
      <c r="CKM46" s="44"/>
      <c r="CKN46" s="44"/>
      <c r="CKO46" s="44"/>
      <c r="CKP46" s="44"/>
      <c r="CKQ46" s="44"/>
      <c r="CKR46" s="44"/>
      <c r="CKS46" s="44"/>
      <c r="CKT46" s="44"/>
      <c r="CKU46" s="44"/>
      <c r="CKV46" s="44"/>
      <c r="CKW46" s="44"/>
      <c r="CKX46" s="44"/>
      <c r="CKY46" s="44"/>
      <c r="CKZ46" s="44"/>
      <c r="CLA46" s="44"/>
      <c r="CLB46" s="44"/>
      <c r="CLC46" s="44"/>
      <c r="CLD46" s="44"/>
      <c r="CLE46" s="44"/>
      <c r="CLF46" s="44"/>
      <c r="CLG46" s="44"/>
      <c r="CLH46" s="44"/>
      <c r="CLI46" s="44"/>
      <c r="CLJ46" s="44"/>
      <c r="CLK46" s="44"/>
      <c r="CLL46" s="44"/>
      <c r="CLM46" s="44"/>
      <c r="CLN46" s="44"/>
      <c r="CLO46" s="44"/>
      <c r="CLP46" s="44"/>
      <c r="CLQ46" s="44"/>
      <c r="CLR46" s="44"/>
      <c r="CLS46" s="44"/>
      <c r="CLT46" s="44"/>
      <c r="CLU46" s="44"/>
      <c r="CLV46" s="44"/>
      <c r="CLW46" s="44"/>
      <c r="CLX46" s="44"/>
      <c r="CLY46" s="44"/>
      <c r="CLZ46" s="44"/>
      <c r="CMA46" s="44"/>
      <c r="CMB46" s="44"/>
      <c r="CMC46" s="44"/>
      <c r="CMD46" s="44"/>
      <c r="CME46" s="44"/>
      <c r="CMF46" s="44"/>
      <c r="CMG46" s="44"/>
      <c r="CMH46" s="44"/>
      <c r="CMI46" s="44"/>
      <c r="CMJ46" s="44"/>
      <c r="CMK46" s="44"/>
      <c r="CML46" s="44"/>
      <c r="CMM46" s="44"/>
      <c r="CMN46" s="44"/>
      <c r="CMO46" s="44"/>
      <c r="CMP46" s="44"/>
      <c r="CMQ46" s="44"/>
      <c r="CMR46" s="44"/>
      <c r="CMS46" s="44"/>
      <c r="CMT46" s="44"/>
      <c r="CMU46" s="44"/>
      <c r="CMV46" s="44"/>
      <c r="CMW46" s="44"/>
      <c r="CMX46" s="44"/>
      <c r="CMY46" s="44"/>
      <c r="CMZ46" s="44"/>
      <c r="CNA46" s="44"/>
      <c r="CNB46" s="44"/>
      <c r="CNC46" s="44"/>
      <c r="CND46" s="44"/>
      <c r="CNE46" s="44"/>
      <c r="CNF46" s="44"/>
      <c r="CNG46" s="44"/>
      <c r="CNH46" s="44"/>
      <c r="CNI46" s="44"/>
      <c r="CNJ46" s="44"/>
      <c r="CNK46" s="44"/>
      <c r="CNL46" s="44"/>
      <c r="CNM46" s="44"/>
      <c r="CNN46" s="44"/>
      <c r="CNO46" s="44"/>
      <c r="CNP46" s="44"/>
      <c r="CNQ46" s="44"/>
      <c r="CNR46" s="44"/>
      <c r="CNS46" s="44"/>
      <c r="CNT46" s="44"/>
      <c r="CNU46" s="44"/>
      <c r="CNV46" s="44"/>
      <c r="CNW46" s="44"/>
      <c r="CNX46" s="44"/>
      <c r="CNY46" s="44"/>
      <c r="CNZ46" s="44"/>
      <c r="COA46" s="44"/>
      <c r="COB46" s="44"/>
      <c r="COC46" s="44"/>
      <c r="COD46" s="44"/>
      <c r="COE46" s="44"/>
      <c r="COF46" s="44"/>
      <c r="COG46" s="44"/>
      <c r="COH46" s="44"/>
      <c r="COI46" s="44"/>
      <c r="COJ46" s="44"/>
      <c r="COK46" s="44"/>
      <c r="COL46" s="44"/>
      <c r="COM46" s="44"/>
      <c r="CON46" s="44"/>
      <c r="COO46" s="44"/>
      <c r="COP46" s="44"/>
      <c r="COQ46" s="44"/>
      <c r="COR46" s="44"/>
      <c r="COS46" s="44"/>
      <c r="COT46" s="44"/>
      <c r="COU46" s="44"/>
      <c r="COV46" s="44"/>
      <c r="COW46" s="44"/>
      <c r="COX46" s="44"/>
      <c r="COY46" s="44"/>
      <c r="COZ46" s="44"/>
      <c r="CPA46" s="44"/>
      <c r="CPB46" s="44"/>
      <c r="CPC46" s="44"/>
      <c r="CPD46" s="44"/>
      <c r="CPE46" s="44"/>
      <c r="CPF46" s="44"/>
      <c r="CPG46" s="44"/>
      <c r="CPH46" s="44"/>
      <c r="CPI46" s="44"/>
      <c r="CPJ46" s="44"/>
      <c r="CPK46" s="44"/>
      <c r="CPL46" s="44"/>
      <c r="CPM46" s="44"/>
      <c r="CPN46" s="44"/>
      <c r="CPO46" s="44"/>
      <c r="CPP46" s="44"/>
      <c r="CPQ46" s="44"/>
      <c r="CPR46" s="44"/>
      <c r="CPS46" s="44"/>
      <c r="CPT46" s="44"/>
      <c r="CPU46" s="44"/>
      <c r="CPV46" s="44"/>
      <c r="CPW46" s="44"/>
      <c r="CPX46" s="44"/>
      <c r="CPY46" s="44"/>
      <c r="CPZ46" s="44"/>
      <c r="CQA46" s="44"/>
      <c r="CQB46" s="44"/>
      <c r="CQC46" s="44"/>
      <c r="CQD46" s="44"/>
      <c r="CQE46" s="44"/>
      <c r="CQF46" s="44"/>
      <c r="CQG46" s="44"/>
      <c r="CQH46" s="44"/>
      <c r="CQI46" s="44"/>
      <c r="CQJ46" s="44"/>
      <c r="CQK46" s="44"/>
      <c r="CQL46" s="44"/>
      <c r="CQM46" s="44"/>
      <c r="CQN46" s="44"/>
      <c r="CQO46" s="44"/>
      <c r="CQP46" s="44"/>
      <c r="CQQ46" s="44"/>
      <c r="CQR46" s="44"/>
      <c r="CQS46" s="44"/>
      <c r="CQT46" s="44"/>
      <c r="CQU46" s="44"/>
      <c r="CQV46" s="44"/>
      <c r="CQW46" s="44"/>
      <c r="CQX46" s="44"/>
      <c r="CQY46" s="44"/>
      <c r="CQZ46" s="44"/>
      <c r="CRA46" s="44"/>
      <c r="CRB46" s="44"/>
      <c r="CRC46" s="44"/>
      <c r="CRD46" s="44"/>
      <c r="CRE46" s="44"/>
      <c r="CRF46" s="44"/>
      <c r="CRG46" s="44"/>
      <c r="CRH46" s="44"/>
      <c r="CRI46" s="44"/>
      <c r="CRJ46" s="44"/>
      <c r="CRK46" s="44"/>
      <c r="CRL46" s="44"/>
      <c r="CRM46" s="44"/>
      <c r="CRN46" s="44"/>
      <c r="CRO46" s="44"/>
      <c r="CRP46" s="44"/>
      <c r="CRQ46" s="44"/>
      <c r="CRR46" s="44"/>
      <c r="CRS46" s="44"/>
      <c r="CRT46" s="44"/>
      <c r="CRU46" s="44"/>
      <c r="CRV46" s="44"/>
      <c r="CRW46" s="44"/>
      <c r="CRX46" s="44"/>
      <c r="CRY46" s="44"/>
      <c r="CRZ46" s="44"/>
      <c r="CSA46" s="44"/>
      <c r="CSB46" s="44"/>
      <c r="CSC46" s="44"/>
      <c r="CSD46" s="44"/>
      <c r="CSE46" s="44"/>
      <c r="CSF46" s="44"/>
      <c r="CSG46" s="44"/>
      <c r="CSH46" s="44"/>
      <c r="CSI46" s="44"/>
      <c r="CSJ46" s="44"/>
      <c r="CSK46" s="44"/>
      <c r="CSL46" s="44"/>
      <c r="CSM46" s="44"/>
      <c r="CSN46" s="44"/>
      <c r="CSO46" s="44"/>
      <c r="CSP46" s="44"/>
      <c r="CSQ46" s="44"/>
      <c r="CSR46" s="44"/>
      <c r="CSS46" s="44"/>
      <c r="CST46" s="44"/>
      <c r="CSU46" s="44"/>
      <c r="CSV46" s="44"/>
      <c r="CSW46" s="44"/>
      <c r="CSX46" s="44"/>
      <c r="CSY46" s="44"/>
      <c r="CSZ46" s="44"/>
      <c r="CTA46" s="44"/>
      <c r="CTB46" s="44"/>
      <c r="CTC46" s="44"/>
      <c r="CTD46" s="44"/>
      <c r="CTE46" s="44"/>
      <c r="CTF46" s="44"/>
      <c r="CTG46" s="44"/>
      <c r="CTH46" s="44"/>
      <c r="CTI46" s="44"/>
      <c r="CTJ46" s="44"/>
      <c r="CTK46" s="44"/>
      <c r="CTL46" s="44"/>
      <c r="CTM46" s="44"/>
      <c r="CTN46" s="44"/>
      <c r="CTO46" s="44"/>
      <c r="CTP46" s="44"/>
      <c r="CTQ46" s="44"/>
      <c r="CTR46" s="44"/>
      <c r="CTS46" s="44"/>
      <c r="CTT46" s="44"/>
      <c r="CTU46" s="44"/>
      <c r="CTV46" s="44"/>
      <c r="CTW46" s="44"/>
      <c r="CTX46" s="44"/>
      <c r="CTY46" s="44"/>
      <c r="CTZ46" s="44"/>
      <c r="CUA46" s="44"/>
      <c r="CUB46" s="44"/>
      <c r="CUC46" s="44"/>
      <c r="CUD46" s="44"/>
      <c r="CUE46" s="44"/>
      <c r="CUF46" s="44"/>
      <c r="CUG46" s="44"/>
      <c r="CUH46" s="44"/>
      <c r="CUI46" s="44"/>
      <c r="CUJ46" s="44"/>
      <c r="CUK46" s="44"/>
      <c r="CUL46" s="44"/>
      <c r="CUM46" s="44"/>
      <c r="CUN46" s="44"/>
      <c r="CUO46" s="44"/>
      <c r="CUP46" s="44"/>
      <c r="CUQ46" s="44"/>
      <c r="CUR46" s="44"/>
      <c r="CUS46" s="44"/>
      <c r="CUT46" s="44"/>
      <c r="CUU46" s="44"/>
      <c r="CUV46" s="44"/>
      <c r="CUW46" s="44"/>
      <c r="CUX46" s="44"/>
      <c r="CUY46" s="44"/>
      <c r="CUZ46" s="44"/>
      <c r="CVA46" s="44"/>
      <c r="CVB46" s="44"/>
      <c r="CVC46" s="44"/>
      <c r="CVD46" s="44"/>
      <c r="CVE46" s="44"/>
      <c r="CVF46" s="44"/>
      <c r="CVG46" s="44"/>
      <c r="CVH46" s="44"/>
      <c r="CVI46" s="44"/>
      <c r="CVJ46" s="44"/>
      <c r="CVK46" s="44"/>
      <c r="CVL46" s="44"/>
      <c r="CVM46" s="44"/>
      <c r="CVN46" s="44"/>
      <c r="CVO46" s="44"/>
      <c r="CVP46" s="44"/>
      <c r="CVQ46" s="44"/>
      <c r="CVR46" s="44"/>
      <c r="CVS46" s="44"/>
      <c r="CVT46" s="44"/>
      <c r="CVU46" s="44"/>
      <c r="CVV46" s="44"/>
      <c r="CVW46" s="44"/>
      <c r="CVX46" s="44"/>
      <c r="CVY46" s="44"/>
      <c r="CVZ46" s="44"/>
      <c r="CWA46" s="44"/>
      <c r="CWB46" s="44"/>
      <c r="CWC46" s="44"/>
      <c r="CWD46" s="44"/>
      <c r="CWE46" s="44"/>
      <c r="CWF46" s="44"/>
      <c r="CWG46" s="44"/>
      <c r="CWH46" s="44"/>
      <c r="CWI46" s="44"/>
      <c r="CWJ46" s="44"/>
      <c r="CWK46" s="44"/>
      <c r="CWL46" s="44"/>
      <c r="CWM46" s="44"/>
      <c r="CWN46" s="44"/>
      <c r="CWO46" s="44"/>
      <c r="CWP46" s="44"/>
      <c r="CWQ46" s="44"/>
      <c r="CWR46" s="44"/>
      <c r="CWS46" s="44"/>
      <c r="CWT46" s="44"/>
      <c r="CWU46" s="44"/>
      <c r="CWV46" s="44"/>
      <c r="CWW46" s="44"/>
      <c r="CWX46" s="44"/>
      <c r="CWY46" s="44"/>
      <c r="CWZ46" s="44"/>
      <c r="CXA46" s="44"/>
      <c r="CXB46" s="44"/>
      <c r="CXC46" s="44"/>
      <c r="CXD46" s="44"/>
      <c r="CXE46" s="44"/>
      <c r="CXF46" s="44"/>
      <c r="CXG46" s="44"/>
      <c r="CXH46" s="44"/>
      <c r="CXI46" s="44"/>
      <c r="CXJ46" s="44"/>
      <c r="CXK46" s="44"/>
      <c r="CXL46" s="44"/>
      <c r="CXM46" s="44"/>
      <c r="CXN46" s="44"/>
      <c r="CXO46" s="44"/>
      <c r="CXP46" s="44"/>
      <c r="CXQ46" s="44"/>
      <c r="CXR46" s="44"/>
      <c r="CXS46" s="44"/>
      <c r="CXT46" s="44"/>
      <c r="CXU46" s="44"/>
      <c r="CXV46" s="44"/>
      <c r="CXW46" s="44"/>
      <c r="CXX46" s="44"/>
      <c r="CXY46" s="44"/>
      <c r="CXZ46" s="44"/>
      <c r="CYA46" s="44"/>
      <c r="CYB46" s="44"/>
      <c r="CYC46" s="44"/>
      <c r="CYD46" s="44"/>
      <c r="CYE46" s="44"/>
      <c r="CYF46" s="44"/>
      <c r="CYG46" s="44"/>
      <c r="CYH46" s="44"/>
      <c r="CYI46" s="44"/>
      <c r="CYJ46" s="44"/>
      <c r="CYK46" s="44"/>
      <c r="CYL46" s="44"/>
      <c r="CYM46" s="44"/>
      <c r="CYN46" s="44"/>
      <c r="CYO46" s="44"/>
      <c r="CYP46" s="44"/>
      <c r="CYQ46" s="44"/>
      <c r="CYR46" s="44"/>
      <c r="CYS46" s="44"/>
      <c r="CYT46" s="44"/>
      <c r="CYU46" s="44"/>
      <c r="CYV46" s="44"/>
      <c r="CYW46" s="44"/>
      <c r="CYX46" s="44"/>
      <c r="CYY46" s="44"/>
      <c r="CYZ46" s="44"/>
      <c r="CZA46" s="44"/>
      <c r="CZB46" s="44"/>
      <c r="CZC46" s="44"/>
      <c r="CZD46" s="44"/>
      <c r="CZE46" s="44"/>
      <c r="CZF46" s="44"/>
      <c r="CZG46" s="44"/>
      <c r="CZH46" s="44"/>
      <c r="CZI46" s="44"/>
      <c r="CZJ46" s="44"/>
      <c r="CZK46" s="44"/>
      <c r="CZL46" s="44"/>
      <c r="CZM46" s="44"/>
      <c r="CZN46" s="44"/>
      <c r="CZO46" s="44"/>
      <c r="CZP46" s="44"/>
      <c r="CZQ46" s="44"/>
      <c r="CZR46" s="44"/>
      <c r="CZS46" s="44"/>
      <c r="CZT46" s="44"/>
      <c r="CZU46" s="44"/>
      <c r="CZV46" s="44"/>
      <c r="CZW46" s="44"/>
      <c r="CZX46" s="44"/>
      <c r="CZY46" s="44"/>
      <c r="CZZ46" s="44"/>
      <c r="DAA46" s="44"/>
      <c r="DAB46" s="44"/>
      <c r="DAC46" s="44"/>
      <c r="DAD46" s="44"/>
      <c r="DAE46" s="44"/>
      <c r="DAF46" s="44"/>
      <c r="DAG46" s="44"/>
      <c r="DAH46" s="44"/>
      <c r="DAI46" s="44"/>
      <c r="DAJ46" s="44"/>
      <c r="DAK46" s="44"/>
      <c r="DAL46" s="44"/>
      <c r="DAM46" s="44"/>
      <c r="DAN46" s="44"/>
      <c r="DAO46" s="44"/>
      <c r="DAP46" s="44"/>
      <c r="DAQ46" s="44"/>
      <c r="DAR46" s="44"/>
      <c r="DAS46" s="44"/>
      <c r="DAT46" s="44"/>
      <c r="DAU46" s="44"/>
      <c r="DAV46" s="44"/>
      <c r="DAW46" s="44"/>
      <c r="DAX46" s="44"/>
      <c r="DAY46" s="44"/>
      <c r="DAZ46" s="44"/>
      <c r="DBA46" s="44"/>
      <c r="DBB46" s="44"/>
      <c r="DBC46" s="44"/>
      <c r="DBD46" s="44"/>
      <c r="DBE46" s="44"/>
      <c r="DBF46" s="44"/>
      <c r="DBG46" s="44"/>
      <c r="DBH46" s="44"/>
      <c r="DBI46" s="44"/>
      <c r="DBJ46" s="44"/>
      <c r="DBK46" s="44"/>
      <c r="DBL46" s="44"/>
      <c r="DBM46" s="44"/>
      <c r="DBN46" s="44"/>
      <c r="DBO46" s="44"/>
      <c r="DBP46" s="44"/>
      <c r="DBQ46" s="44"/>
      <c r="DBR46" s="44"/>
      <c r="DBS46" s="44"/>
      <c r="DBT46" s="44"/>
      <c r="DBU46" s="44"/>
      <c r="DBV46" s="44"/>
      <c r="DBW46" s="44"/>
      <c r="DBX46" s="44"/>
      <c r="DBY46" s="44"/>
      <c r="DBZ46" s="44"/>
      <c r="DCA46" s="44"/>
      <c r="DCB46" s="44"/>
      <c r="DCC46" s="44"/>
      <c r="DCD46" s="44"/>
      <c r="DCE46" s="44"/>
      <c r="DCF46" s="44"/>
      <c r="DCG46" s="44"/>
      <c r="DCH46" s="44"/>
      <c r="DCI46" s="44"/>
      <c r="DCJ46" s="44"/>
      <c r="DCK46" s="44"/>
      <c r="DCL46" s="44"/>
      <c r="DCM46" s="44"/>
      <c r="DCN46" s="44"/>
      <c r="DCO46" s="44"/>
      <c r="DCP46" s="44"/>
      <c r="DCQ46" s="44"/>
      <c r="DCR46" s="44"/>
      <c r="DCS46" s="44"/>
      <c r="DCT46" s="44"/>
      <c r="DCU46" s="44"/>
      <c r="DCV46" s="44"/>
      <c r="DCW46" s="44"/>
      <c r="DCX46" s="44"/>
      <c r="DCY46" s="44"/>
      <c r="DCZ46" s="44"/>
      <c r="DDA46" s="44"/>
      <c r="DDB46" s="44"/>
      <c r="DDC46" s="44"/>
      <c r="DDD46" s="44"/>
      <c r="DDE46" s="44"/>
      <c r="DDF46" s="44"/>
      <c r="DDG46" s="44"/>
      <c r="DDH46" s="44"/>
      <c r="DDI46" s="44"/>
      <c r="DDJ46" s="44"/>
      <c r="DDK46" s="44"/>
      <c r="DDL46" s="44"/>
      <c r="DDM46" s="44"/>
      <c r="DDN46" s="44"/>
      <c r="DDO46" s="44"/>
      <c r="DDP46" s="44"/>
      <c r="DDQ46" s="44"/>
      <c r="DDR46" s="44"/>
      <c r="DDS46" s="44"/>
      <c r="DDT46" s="44"/>
      <c r="DDU46" s="44"/>
      <c r="DDV46" s="44"/>
      <c r="DDW46" s="44"/>
      <c r="DDX46" s="44"/>
      <c r="DDY46" s="44"/>
      <c r="DDZ46" s="44"/>
      <c r="DEA46" s="44"/>
      <c r="DEB46" s="44"/>
      <c r="DEC46" s="44"/>
      <c r="DED46" s="44"/>
      <c r="DEE46" s="44"/>
      <c r="DEF46" s="44"/>
      <c r="DEG46" s="44"/>
      <c r="DEH46" s="44"/>
      <c r="DEI46" s="44"/>
      <c r="DEJ46" s="44"/>
      <c r="DEK46" s="44"/>
      <c r="DEL46" s="44"/>
      <c r="DEM46" s="44"/>
      <c r="DEN46" s="44"/>
      <c r="DEO46" s="44"/>
      <c r="DEP46" s="44"/>
      <c r="DEQ46" s="44"/>
      <c r="DER46" s="44"/>
      <c r="DES46" s="44"/>
      <c r="DET46" s="44"/>
      <c r="DEU46" s="44"/>
      <c r="DEV46" s="44"/>
      <c r="DEW46" s="44"/>
      <c r="DEX46" s="44"/>
      <c r="DEY46" s="44"/>
      <c r="DEZ46" s="44"/>
      <c r="DFA46" s="44"/>
      <c r="DFB46" s="44"/>
      <c r="DFC46" s="44"/>
      <c r="DFD46" s="44"/>
      <c r="DFE46" s="44"/>
      <c r="DFF46" s="44"/>
      <c r="DFG46" s="44"/>
      <c r="DFH46" s="44"/>
      <c r="DFI46" s="44"/>
      <c r="DFJ46" s="44"/>
      <c r="DFK46" s="44"/>
      <c r="DFL46" s="44"/>
      <c r="DFM46" s="44"/>
      <c r="DFN46" s="44"/>
      <c r="DFO46" s="44"/>
      <c r="DFP46" s="44"/>
      <c r="DFQ46" s="44"/>
      <c r="DFR46" s="44"/>
      <c r="DFS46" s="44"/>
      <c r="DFT46" s="44"/>
      <c r="DFU46" s="44"/>
      <c r="DFV46" s="44"/>
      <c r="DFW46" s="44"/>
      <c r="DFX46" s="44"/>
      <c r="DFY46" s="44"/>
      <c r="DFZ46" s="44"/>
      <c r="DGA46" s="44"/>
      <c r="DGB46" s="44"/>
      <c r="DGC46" s="44"/>
      <c r="DGD46" s="44"/>
      <c r="DGE46" s="44"/>
      <c r="DGF46" s="44"/>
      <c r="DGG46" s="44"/>
      <c r="DGH46" s="44"/>
      <c r="DGI46" s="44"/>
      <c r="DGJ46" s="44"/>
      <c r="DGK46" s="44"/>
      <c r="DGL46" s="44"/>
      <c r="DGM46" s="44"/>
      <c r="DGN46" s="44"/>
      <c r="DGO46" s="44"/>
      <c r="DGP46" s="44"/>
      <c r="DGQ46" s="44"/>
      <c r="DGR46" s="44"/>
      <c r="DGS46" s="44"/>
      <c r="DGT46" s="44"/>
      <c r="DGU46" s="44"/>
      <c r="DGV46" s="44"/>
      <c r="DGW46" s="44"/>
      <c r="DGX46" s="44"/>
      <c r="DGY46" s="44"/>
      <c r="DGZ46" s="44"/>
      <c r="DHA46" s="44"/>
      <c r="DHB46" s="44"/>
      <c r="DHC46" s="44"/>
      <c r="DHD46" s="44"/>
      <c r="DHE46" s="44"/>
      <c r="DHF46" s="44"/>
      <c r="DHG46" s="44"/>
      <c r="DHH46" s="44"/>
      <c r="DHI46" s="44"/>
      <c r="DHJ46" s="44"/>
      <c r="DHK46" s="44"/>
      <c r="DHL46" s="44"/>
      <c r="DHM46" s="44"/>
      <c r="DHN46" s="44"/>
      <c r="DHO46" s="44"/>
      <c r="DHP46" s="44"/>
      <c r="DHQ46" s="44"/>
      <c r="DHR46" s="44"/>
      <c r="DHS46" s="44"/>
      <c r="DHT46" s="44"/>
      <c r="DHU46" s="44"/>
      <c r="DHV46" s="44"/>
      <c r="DHW46" s="44"/>
      <c r="DHX46" s="44"/>
      <c r="DHY46" s="44"/>
      <c r="DHZ46" s="44"/>
      <c r="DIA46" s="44"/>
      <c r="DIB46" s="44"/>
      <c r="DIC46" s="44"/>
      <c r="DID46" s="44"/>
      <c r="DIE46" s="44"/>
      <c r="DIF46" s="44"/>
      <c r="DIG46" s="44"/>
      <c r="DIH46" s="44"/>
      <c r="DII46" s="44"/>
      <c r="DIJ46" s="44"/>
      <c r="DIK46" s="44"/>
      <c r="DIL46" s="44"/>
      <c r="DIM46" s="44"/>
      <c r="DIN46" s="44"/>
      <c r="DIO46" s="44"/>
      <c r="DIP46" s="44"/>
      <c r="DIQ46" s="44"/>
      <c r="DIR46" s="44"/>
      <c r="DIS46" s="44"/>
      <c r="DIT46" s="44"/>
      <c r="DIU46" s="44"/>
      <c r="DIV46" s="44"/>
      <c r="DIW46" s="44"/>
      <c r="DIX46" s="44"/>
      <c r="DIY46" s="44"/>
      <c r="DIZ46" s="44"/>
      <c r="DJA46" s="44"/>
      <c r="DJB46" s="44"/>
      <c r="DJC46" s="44"/>
      <c r="DJD46" s="44"/>
      <c r="DJE46" s="44"/>
      <c r="DJF46" s="44"/>
      <c r="DJG46" s="44"/>
      <c r="DJH46" s="44"/>
      <c r="DJI46" s="44"/>
      <c r="DJJ46" s="44"/>
      <c r="DJK46" s="44"/>
      <c r="DJL46" s="44"/>
      <c r="DJM46" s="44"/>
      <c r="DJN46" s="44"/>
      <c r="DJO46" s="44"/>
      <c r="DJP46" s="44"/>
      <c r="DJQ46" s="44"/>
      <c r="DJR46" s="44"/>
      <c r="DJS46" s="44"/>
      <c r="DJT46" s="44"/>
      <c r="DJU46" s="44"/>
      <c r="DJV46" s="44"/>
      <c r="DJW46" s="44"/>
      <c r="DJX46" s="44"/>
      <c r="DJY46" s="44"/>
      <c r="DJZ46" s="44"/>
      <c r="DKA46" s="44"/>
      <c r="DKB46" s="44"/>
      <c r="DKC46" s="44"/>
      <c r="DKD46" s="44"/>
      <c r="DKE46" s="44"/>
      <c r="DKF46" s="44"/>
      <c r="DKG46" s="44"/>
      <c r="DKH46" s="44"/>
      <c r="DKI46" s="44"/>
      <c r="DKJ46" s="44"/>
      <c r="DKK46" s="44"/>
      <c r="DKL46" s="44"/>
      <c r="DKM46" s="44"/>
      <c r="DKN46" s="44"/>
      <c r="DKO46" s="44"/>
      <c r="DKP46" s="44"/>
      <c r="DKQ46" s="44"/>
      <c r="DKR46" s="44"/>
      <c r="DKS46" s="44"/>
      <c r="DKT46" s="44"/>
      <c r="DKU46" s="44"/>
      <c r="DKV46" s="44"/>
      <c r="DKW46" s="44"/>
      <c r="DKX46" s="44"/>
      <c r="DKY46" s="44"/>
      <c r="DKZ46" s="44"/>
      <c r="DLA46" s="44"/>
      <c r="DLB46" s="44"/>
      <c r="DLC46" s="44"/>
      <c r="DLD46" s="44"/>
      <c r="DLE46" s="44"/>
      <c r="DLF46" s="44"/>
      <c r="DLG46" s="44"/>
      <c r="DLH46" s="44"/>
      <c r="DLI46" s="44"/>
      <c r="DLJ46" s="44"/>
      <c r="DLK46" s="44"/>
      <c r="DLL46" s="44"/>
      <c r="DLM46" s="44"/>
      <c r="DLN46" s="44"/>
      <c r="DLO46" s="44"/>
      <c r="DLP46" s="44"/>
      <c r="DLQ46" s="44"/>
      <c r="DLR46" s="44"/>
      <c r="DLS46" s="44"/>
      <c r="DLT46" s="44"/>
      <c r="DLU46" s="44"/>
      <c r="DLV46" s="44"/>
      <c r="DLW46" s="44"/>
      <c r="DLX46" s="44"/>
      <c r="DLY46" s="44"/>
      <c r="DLZ46" s="44"/>
      <c r="DMA46" s="44"/>
      <c r="DMB46" s="44"/>
      <c r="DMC46" s="44"/>
      <c r="DMD46" s="44"/>
      <c r="DME46" s="44"/>
      <c r="DMF46" s="44"/>
      <c r="DMG46" s="44"/>
      <c r="DMH46" s="44"/>
      <c r="DMI46" s="44"/>
      <c r="DMJ46" s="44"/>
      <c r="DMK46" s="44"/>
      <c r="DML46" s="44"/>
      <c r="DMM46" s="44"/>
      <c r="DMN46" s="44"/>
      <c r="DMO46" s="44"/>
      <c r="DMP46" s="44"/>
      <c r="DMQ46" s="44"/>
      <c r="DMR46" s="44"/>
      <c r="DMS46" s="44"/>
      <c r="DMT46" s="44"/>
      <c r="DMU46" s="44"/>
      <c r="DMV46" s="44"/>
      <c r="DMW46" s="44"/>
      <c r="DMX46" s="44"/>
      <c r="DMY46" s="44"/>
      <c r="DMZ46" s="44"/>
      <c r="DNA46" s="44"/>
      <c r="DNB46" s="44"/>
      <c r="DNC46" s="44"/>
      <c r="DND46" s="44"/>
      <c r="DNE46" s="44"/>
      <c r="DNF46" s="44"/>
      <c r="DNG46" s="44"/>
      <c r="DNH46" s="44"/>
      <c r="DNI46" s="44"/>
      <c r="DNJ46" s="44"/>
      <c r="DNK46" s="44"/>
      <c r="DNL46" s="44"/>
      <c r="DNM46" s="44"/>
      <c r="DNN46" s="44"/>
      <c r="DNO46" s="44"/>
      <c r="DNP46" s="44"/>
      <c r="DNQ46" s="44"/>
      <c r="DNR46" s="44"/>
      <c r="DNS46" s="44"/>
      <c r="DNT46" s="44"/>
      <c r="DNU46" s="44"/>
      <c r="DNV46" s="44"/>
      <c r="DNW46" s="44"/>
      <c r="DNX46" s="44"/>
      <c r="DNY46" s="44"/>
      <c r="DNZ46" s="44"/>
      <c r="DOA46" s="44"/>
      <c r="DOB46" s="44"/>
      <c r="DOC46" s="44"/>
      <c r="DOD46" s="44"/>
      <c r="DOE46" s="44"/>
      <c r="DOF46" s="44"/>
      <c r="DOG46" s="44"/>
      <c r="DOH46" s="44"/>
      <c r="DOI46" s="44"/>
      <c r="DOJ46" s="44"/>
      <c r="DOK46" s="44"/>
      <c r="DOL46" s="44"/>
      <c r="DOM46" s="44"/>
      <c r="DON46" s="44"/>
      <c r="DOO46" s="44"/>
      <c r="DOP46" s="44"/>
      <c r="DOQ46" s="44"/>
      <c r="DOR46" s="44"/>
      <c r="DOS46" s="44"/>
      <c r="DOT46" s="44"/>
      <c r="DOU46" s="44"/>
      <c r="DOV46" s="44"/>
      <c r="DOW46" s="44"/>
      <c r="DOX46" s="44"/>
      <c r="DOY46" s="44"/>
      <c r="DOZ46" s="44"/>
      <c r="DPA46" s="44"/>
      <c r="DPB46" s="44"/>
      <c r="DPC46" s="44"/>
      <c r="DPD46" s="44"/>
      <c r="DPE46" s="44"/>
      <c r="DPF46" s="44"/>
      <c r="DPG46" s="44"/>
      <c r="DPH46" s="44"/>
      <c r="DPI46" s="44"/>
      <c r="DPJ46" s="44"/>
      <c r="DPK46" s="44"/>
      <c r="DPL46" s="44"/>
      <c r="DPM46" s="44"/>
      <c r="DPN46" s="44"/>
      <c r="DPO46" s="44"/>
      <c r="DPP46" s="44"/>
      <c r="DPQ46" s="44"/>
      <c r="DPR46" s="44"/>
      <c r="DPS46" s="44"/>
      <c r="DPT46" s="44"/>
      <c r="DPU46" s="44"/>
      <c r="DPV46" s="44"/>
      <c r="DPW46" s="44"/>
      <c r="DPX46" s="44"/>
      <c r="DPY46" s="44"/>
      <c r="DPZ46" s="44"/>
      <c r="DQA46" s="44"/>
      <c r="DQB46" s="44"/>
      <c r="DQC46" s="44"/>
      <c r="DQD46" s="44"/>
      <c r="DQE46" s="44"/>
      <c r="DQF46" s="44"/>
      <c r="DQG46" s="44"/>
      <c r="DQH46" s="44"/>
      <c r="DQI46" s="44"/>
      <c r="DQJ46" s="44"/>
      <c r="DQK46" s="44"/>
      <c r="DQL46" s="44"/>
      <c r="DQM46" s="44"/>
      <c r="DQN46" s="44"/>
      <c r="DQO46" s="44"/>
      <c r="DQP46" s="44"/>
      <c r="DQQ46" s="44"/>
      <c r="DQR46" s="44"/>
      <c r="DQS46" s="44"/>
      <c r="DQT46" s="44"/>
      <c r="DQU46" s="44"/>
      <c r="DQV46" s="44"/>
      <c r="DQW46" s="44"/>
      <c r="DQX46" s="44"/>
      <c r="DQY46" s="44"/>
      <c r="DQZ46" s="44"/>
      <c r="DRA46" s="44"/>
      <c r="DRB46" s="44"/>
      <c r="DRC46" s="44"/>
      <c r="DRD46" s="44"/>
      <c r="DRE46" s="44"/>
      <c r="DRF46" s="44"/>
      <c r="DRG46" s="44"/>
      <c r="DRH46" s="44"/>
      <c r="DRI46" s="44"/>
      <c r="DRJ46" s="44"/>
      <c r="DRK46" s="44"/>
      <c r="DRL46" s="44"/>
      <c r="DRM46" s="44"/>
      <c r="DRN46" s="44"/>
      <c r="DRO46" s="44"/>
      <c r="DRP46" s="44"/>
      <c r="DRQ46" s="44"/>
      <c r="DRR46" s="44"/>
      <c r="DRS46" s="44"/>
      <c r="DRT46" s="44"/>
      <c r="DRU46" s="44"/>
      <c r="DRV46" s="44"/>
      <c r="DRW46" s="44"/>
      <c r="DRX46" s="44"/>
      <c r="DRY46" s="44"/>
      <c r="DRZ46" s="44"/>
      <c r="DSA46" s="44"/>
      <c r="DSB46" s="44"/>
      <c r="DSC46" s="44"/>
      <c r="DSD46" s="44"/>
      <c r="DSE46" s="44"/>
      <c r="DSF46" s="44"/>
      <c r="DSG46" s="44"/>
      <c r="DSH46" s="44"/>
      <c r="DSI46" s="44"/>
      <c r="DSJ46" s="44"/>
      <c r="DSK46" s="44"/>
      <c r="DSL46" s="44"/>
      <c r="DSM46" s="44"/>
      <c r="DSN46" s="44"/>
      <c r="DSO46" s="44"/>
      <c r="DSP46" s="44"/>
      <c r="DSQ46" s="44"/>
      <c r="DSR46" s="44"/>
      <c r="DSS46" s="44"/>
      <c r="DST46" s="44"/>
      <c r="DSU46" s="44"/>
      <c r="DSV46" s="44"/>
      <c r="DSW46" s="44"/>
      <c r="DSX46" s="44"/>
      <c r="DSY46" s="44"/>
      <c r="DSZ46" s="44"/>
      <c r="DTA46" s="44"/>
      <c r="DTB46" s="44"/>
      <c r="DTC46" s="44"/>
      <c r="DTD46" s="44"/>
      <c r="DTE46" s="44"/>
      <c r="DTF46" s="44"/>
      <c r="DTG46" s="44"/>
      <c r="DTH46" s="44"/>
      <c r="DTI46" s="44"/>
      <c r="DTJ46" s="44"/>
      <c r="DTK46" s="44"/>
      <c r="DTL46" s="44"/>
      <c r="DTM46" s="44"/>
      <c r="DTN46" s="44"/>
      <c r="DTO46" s="44"/>
      <c r="DTP46" s="44"/>
      <c r="DTQ46" s="44"/>
      <c r="DTR46" s="44"/>
      <c r="DTS46" s="44"/>
      <c r="DTT46" s="44"/>
      <c r="DTU46" s="44"/>
      <c r="DTV46" s="44"/>
      <c r="DTW46" s="44"/>
      <c r="DTX46" s="44"/>
      <c r="DTY46" s="44"/>
      <c r="DTZ46" s="44"/>
      <c r="DUA46" s="44"/>
      <c r="DUB46" s="44"/>
      <c r="DUC46" s="44"/>
      <c r="DUD46" s="44"/>
      <c r="DUE46" s="44"/>
      <c r="DUF46" s="44"/>
      <c r="DUG46" s="44"/>
      <c r="DUH46" s="44"/>
      <c r="DUI46" s="44"/>
      <c r="DUJ46" s="44"/>
      <c r="DUK46" s="44"/>
      <c r="DUL46" s="44"/>
      <c r="DUM46" s="44"/>
      <c r="DUN46" s="44"/>
      <c r="DUO46" s="44"/>
      <c r="DUP46" s="44"/>
      <c r="DUQ46" s="44"/>
      <c r="DUR46" s="44"/>
      <c r="DUS46" s="44"/>
      <c r="DUT46" s="44"/>
      <c r="DUU46" s="44"/>
      <c r="DUV46" s="44"/>
      <c r="DUW46" s="44"/>
      <c r="DUX46" s="44"/>
      <c r="DUY46" s="44"/>
      <c r="DUZ46" s="44"/>
      <c r="DVA46" s="44"/>
      <c r="DVB46" s="44"/>
      <c r="DVC46" s="44"/>
      <c r="DVD46" s="44"/>
      <c r="DVE46" s="44"/>
      <c r="DVF46" s="44"/>
      <c r="DVG46" s="44"/>
      <c r="DVH46" s="44"/>
      <c r="DVI46" s="44"/>
      <c r="DVJ46" s="44"/>
      <c r="DVK46" s="44"/>
      <c r="DVL46" s="44"/>
      <c r="DVM46" s="44"/>
      <c r="DVN46" s="44"/>
      <c r="DVO46" s="44"/>
      <c r="DVP46" s="44"/>
      <c r="DVQ46" s="44"/>
      <c r="DVR46" s="44"/>
      <c r="DVS46" s="44"/>
      <c r="DVT46" s="44"/>
      <c r="DVU46" s="44"/>
      <c r="DVV46" s="44"/>
      <c r="DVW46" s="44"/>
      <c r="DVX46" s="44"/>
      <c r="DVY46" s="44"/>
      <c r="DVZ46" s="44"/>
      <c r="DWA46" s="44"/>
      <c r="DWB46" s="44"/>
      <c r="DWC46" s="44"/>
      <c r="DWD46" s="44"/>
      <c r="DWE46" s="44"/>
      <c r="DWF46" s="44"/>
      <c r="DWG46" s="44"/>
      <c r="DWH46" s="44"/>
      <c r="DWI46" s="44"/>
      <c r="DWJ46" s="44"/>
      <c r="DWK46" s="44"/>
      <c r="DWL46" s="44"/>
      <c r="DWM46" s="44"/>
      <c r="DWN46" s="44"/>
      <c r="DWO46" s="44"/>
      <c r="DWP46" s="44"/>
      <c r="DWQ46" s="44"/>
      <c r="DWR46" s="44"/>
      <c r="DWS46" s="44"/>
      <c r="DWT46" s="44"/>
      <c r="DWU46" s="44"/>
      <c r="DWV46" s="44"/>
      <c r="DWW46" s="44"/>
      <c r="DWX46" s="44"/>
      <c r="DWY46" s="44"/>
      <c r="DWZ46" s="44"/>
      <c r="DXA46" s="44"/>
      <c r="DXB46" s="44"/>
      <c r="DXC46" s="44"/>
      <c r="DXD46" s="44"/>
      <c r="DXE46" s="44"/>
      <c r="DXF46" s="44"/>
      <c r="DXG46" s="44"/>
      <c r="DXH46" s="44"/>
      <c r="DXI46" s="44"/>
      <c r="DXJ46" s="44"/>
      <c r="DXK46" s="44"/>
      <c r="DXL46" s="44"/>
      <c r="DXM46" s="44"/>
      <c r="DXN46" s="44"/>
      <c r="DXO46" s="44"/>
      <c r="DXP46" s="44"/>
      <c r="DXQ46" s="44"/>
      <c r="DXR46" s="44"/>
      <c r="DXS46" s="44"/>
      <c r="DXT46" s="44"/>
      <c r="DXU46" s="44"/>
      <c r="DXV46" s="44"/>
      <c r="DXW46" s="44"/>
      <c r="DXX46" s="44"/>
      <c r="DXY46" s="44"/>
      <c r="DXZ46" s="44"/>
      <c r="DYA46" s="44"/>
      <c r="DYB46" s="44"/>
      <c r="DYC46" s="44"/>
      <c r="DYD46" s="44"/>
      <c r="DYE46" s="44"/>
      <c r="DYF46" s="44"/>
      <c r="DYG46" s="44"/>
      <c r="DYH46" s="44"/>
      <c r="DYI46" s="44"/>
      <c r="DYJ46" s="44"/>
      <c r="DYK46" s="44"/>
      <c r="DYL46" s="44"/>
      <c r="DYM46" s="44"/>
      <c r="DYN46" s="44"/>
      <c r="DYO46" s="44"/>
      <c r="DYP46" s="44"/>
      <c r="DYQ46" s="44"/>
      <c r="DYR46" s="44"/>
      <c r="DYS46" s="44"/>
      <c r="DYT46" s="44"/>
      <c r="DYU46" s="44"/>
      <c r="DYV46" s="44"/>
      <c r="DYW46" s="44"/>
      <c r="DYX46" s="44"/>
      <c r="DYY46" s="44"/>
      <c r="DYZ46" s="44"/>
      <c r="DZA46" s="44"/>
      <c r="DZB46" s="44"/>
      <c r="DZC46" s="44"/>
      <c r="DZD46" s="44"/>
      <c r="DZE46" s="44"/>
      <c r="DZF46" s="44"/>
      <c r="DZG46" s="44"/>
      <c r="DZH46" s="44"/>
      <c r="DZI46" s="44"/>
      <c r="DZJ46" s="44"/>
      <c r="DZK46" s="44"/>
      <c r="DZL46" s="44"/>
      <c r="DZM46" s="44"/>
      <c r="DZN46" s="44"/>
      <c r="DZO46" s="44"/>
      <c r="DZP46" s="44"/>
      <c r="DZQ46" s="44"/>
      <c r="DZR46" s="44"/>
      <c r="DZS46" s="44"/>
      <c r="DZT46" s="44"/>
      <c r="DZU46" s="44"/>
      <c r="DZV46" s="44"/>
      <c r="DZW46" s="44"/>
      <c r="DZX46" s="44"/>
      <c r="DZY46" s="44"/>
      <c r="DZZ46" s="44"/>
      <c r="EAA46" s="44"/>
      <c r="EAB46" s="44"/>
      <c r="EAC46" s="44"/>
      <c r="EAD46" s="44"/>
      <c r="EAE46" s="44"/>
      <c r="EAF46" s="44"/>
      <c r="EAG46" s="44"/>
      <c r="EAH46" s="44"/>
      <c r="EAI46" s="44"/>
      <c r="EAJ46" s="44"/>
      <c r="EAK46" s="44"/>
      <c r="EAL46" s="44"/>
      <c r="EAM46" s="44"/>
      <c r="EAN46" s="44"/>
      <c r="EAO46" s="44"/>
      <c r="EAP46" s="44"/>
      <c r="EAQ46" s="44"/>
      <c r="EAR46" s="44"/>
      <c r="EAS46" s="44"/>
      <c r="EAT46" s="44"/>
      <c r="EAU46" s="44"/>
      <c r="EAV46" s="44"/>
      <c r="EAW46" s="44"/>
      <c r="EAX46" s="44"/>
      <c r="EAY46" s="44"/>
      <c r="EAZ46" s="44"/>
      <c r="EBA46" s="44"/>
      <c r="EBB46" s="44"/>
      <c r="EBC46" s="44"/>
      <c r="EBD46" s="44"/>
      <c r="EBE46" s="44"/>
      <c r="EBF46" s="44"/>
      <c r="EBG46" s="44"/>
      <c r="EBH46" s="44"/>
      <c r="EBI46" s="44"/>
      <c r="EBJ46" s="44"/>
      <c r="EBK46" s="44"/>
      <c r="EBL46" s="44"/>
      <c r="EBM46" s="44"/>
      <c r="EBN46" s="44"/>
      <c r="EBO46" s="44"/>
      <c r="EBP46" s="44"/>
      <c r="EBQ46" s="44"/>
      <c r="EBR46" s="44"/>
      <c r="EBS46" s="44"/>
      <c r="EBT46" s="44"/>
      <c r="EBU46" s="44"/>
      <c r="EBV46" s="44"/>
      <c r="EBW46" s="44"/>
      <c r="EBX46" s="44"/>
      <c r="EBY46" s="44"/>
      <c r="EBZ46" s="44"/>
      <c r="ECA46" s="44"/>
      <c r="ECB46" s="44"/>
      <c r="ECC46" s="44"/>
      <c r="ECD46" s="44"/>
      <c r="ECE46" s="44"/>
      <c r="ECF46" s="44"/>
      <c r="ECG46" s="44"/>
      <c r="ECH46" s="44"/>
      <c r="ECI46" s="44"/>
      <c r="ECJ46" s="44"/>
      <c r="ECK46" s="44"/>
      <c r="ECL46" s="44"/>
      <c r="ECM46" s="44"/>
      <c r="ECN46" s="44"/>
      <c r="ECO46" s="44"/>
      <c r="ECP46" s="44"/>
      <c r="ECQ46" s="44"/>
      <c r="ECR46" s="44"/>
      <c r="ECS46" s="44"/>
      <c r="ECT46" s="44"/>
      <c r="ECU46" s="44"/>
      <c r="ECV46" s="44"/>
      <c r="ECW46" s="44"/>
      <c r="ECX46" s="44"/>
      <c r="ECY46" s="44"/>
      <c r="ECZ46" s="44"/>
      <c r="EDA46" s="44"/>
      <c r="EDB46" s="44"/>
      <c r="EDC46" s="44"/>
      <c r="EDD46" s="44"/>
      <c r="EDE46" s="44"/>
      <c r="EDF46" s="44"/>
      <c r="EDG46" s="44"/>
      <c r="EDH46" s="44"/>
      <c r="EDI46" s="44"/>
      <c r="EDJ46" s="44"/>
      <c r="EDK46" s="44"/>
      <c r="EDL46" s="44"/>
      <c r="EDM46" s="44"/>
      <c r="EDN46" s="44"/>
      <c r="EDO46" s="44"/>
      <c r="EDP46" s="44"/>
      <c r="EDQ46" s="44"/>
      <c r="EDR46" s="44"/>
      <c r="EDS46" s="44"/>
      <c r="EDT46" s="44"/>
      <c r="EDU46" s="44"/>
      <c r="EDV46" s="44"/>
      <c r="EDW46" s="44"/>
      <c r="EDX46" s="44"/>
      <c r="EDY46" s="44"/>
      <c r="EDZ46" s="44"/>
      <c r="EEA46" s="44"/>
      <c r="EEB46" s="44"/>
      <c r="EEC46" s="44"/>
      <c r="EED46" s="44"/>
      <c r="EEE46" s="44"/>
      <c r="EEF46" s="44"/>
      <c r="EEG46" s="44"/>
      <c r="EEH46" s="44"/>
      <c r="EEI46" s="44"/>
      <c r="EEJ46" s="44"/>
      <c r="EEK46" s="44"/>
      <c r="EEL46" s="44"/>
      <c r="EEM46" s="44"/>
      <c r="EEN46" s="44"/>
      <c r="EEO46" s="44"/>
      <c r="EEP46" s="44"/>
      <c r="EEQ46" s="44"/>
      <c r="EER46" s="44"/>
      <c r="EES46" s="44"/>
      <c r="EET46" s="44"/>
      <c r="EEU46" s="44"/>
      <c r="EEV46" s="44"/>
      <c r="EEW46" s="44"/>
      <c r="EEX46" s="44"/>
      <c r="EEY46" s="44"/>
      <c r="EEZ46" s="44"/>
      <c r="EFA46" s="44"/>
      <c r="EFB46" s="44"/>
      <c r="EFC46" s="44"/>
      <c r="EFD46" s="44"/>
      <c r="EFE46" s="44"/>
      <c r="EFF46" s="44"/>
      <c r="EFG46" s="44"/>
      <c r="EFH46" s="44"/>
      <c r="EFI46" s="44"/>
      <c r="EFJ46" s="44"/>
      <c r="EFK46" s="44"/>
      <c r="EFL46" s="44"/>
      <c r="EFM46" s="44"/>
      <c r="EFN46" s="44"/>
      <c r="EFO46" s="44"/>
      <c r="EFP46" s="44"/>
      <c r="EFQ46" s="44"/>
      <c r="EFR46" s="44"/>
      <c r="EFS46" s="44"/>
      <c r="EFT46" s="44"/>
      <c r="EFU46" s="44"/>
      <c r="EFV46" s="44"/>
      <c r="EFW46" s="44"/>
      <c r="EFX46" s="44"/>
      <c r="EFY46" s="44"/>
      <c r="EFZ46" s="44"/>
      <c r="EGA46" s="44"/>
      <c r="EGB46" s="44"/>
      <c r="EGC46" s="44"/>
      <c r="EGD46" s="44"/>
      <c r="EGE46" s="44"/>
      <c r="EGF46" s="44"/>
      <c r="EGG46" s="44"/>
      <c r="EGH46" s="44"/>
      <c r="EGI46" s="44"/>
      <c r="EGJ46" s="44"/>
      <c r="EGK46" s="44"/>
      <c r="EGL46" s="44"/>
      <c r="EGM46" s="44"/>
      <c r="EGN46" s="44"/>
      <c r="EGO46" s="44"/>
      <c r="EGP46" s="44"/>
      <c r="EGQ46" s="44"/>
      <c r="EGR46" s="44"/>
      <c r="EGS46" s="44"/>
      <c r="EGT46" s="44"/>
      <c r="EGU46" s="44"/>
      <c r="EGV46" s="44"/>
      <c r="EGW46" s="44"/>
      <c r="EGX46" s="44"/>
      <c r="EGY46" s="44"/>
      <c r="EGZ46" s="44"/>
      <c r="EHA46" s="44"/>
      <c r="EHB46" s="44"/>
      <c r="EHC46" s="44"/>
      <c r="EHD46" s="44"/>
      <c r="EHE46" s="44"/>
      <c r="EHF46" s="44"/>
      <c r="EHG46" s="44"/>
      <c r="EHH46" s="44"/>
      <c r="EHI46" s="44"/>
      <c r="EHJ46" s="44"/>
      <c r="EHK46" s="44"/>
      <c r="EHL46" s="44"/>
      <c r="EHM46" s="44"/>
      <c r="EHN46" s="44"/>
      <c r="EHO46" s="44"/>
      <c r="EHP46" s="44"/>
      <c r="EHQ46" s="44"/>
      <c r="EHR46" s="44"/>
      <c r="EHS46" s="44"/>
      <c r="EHT46" s="44"/>
      <c r="EHU46" s="44"/>
      <c r="EHV46" s="44"/>
      <c r="EHW46" s="44"/>
      <c r="EHX46" s="44"/>
      <c r="EHY46" s="44"/>
      <c r="EHZ46" s="44"/>
      <c r="EIA46" s="44"/>
      <c r="EIB46" s="44"/>
      <c r="EIC46" s="44"/>
      <c r="EID46" s="44"/>
      <c r="EIE46" s="44"/>
      <c r="EIF46" s="44"/>
      <c r="EIG46" s="44"/>
      <c r="EIH46" s="44"/>
      <c r="EII46" s="44"/>
      <c r="EIJ46" s="44"/>
      <c r="EIK46" s="44"/>
      <c r="EIL46" s="44"/>
      <c r="EIM46" s="44"/>
      <c r="EIN46" s="44"/>
      <c r="EIO46" s="44"/>
      <c r="EIP46" s="44"/>
      <c r="EIQ46" s="44"/>
      <c r="EIR46" s="44"/>
      <c r="EIS46" s="44"/>
      <c r="EIT46" s="44"/>
      <c r="EIU46" s="44"/>
      <c r="EIV46" s="44"/>
      <c r="EIW46" s="44"/>
      <c r="EIX46" s="44"/>
      <c r="EIY46" s="44"/>
      <c r="EIZ46" s="44"/>
      <c r="EJA46" s="44"/>
      <c r="EJB46" s="44"/>
      <c r="EJC46" s="44"/>
      <c r="EJD46" s="44"/>
      <c r="EJE46" s="44"/>
      <c r="EJF46" s="44"/>
      <c r="EJG46" s="44"/>
      <c r="EJH46" s="44"/>
      <c r="EJI46" s="44"/>
      <c r="EJJ46" s="44"/>
      <c r="EJK46" s="44"/>
      <c r="EJL46" s="44"/>
      <c r="EJM46" s="44"/>
      <c r="EJN46" s="44"/>
      <c r="EJO46" s="44"/>
      <c r="EJP46" s="44"/>
      <c r="EJQ46" s="44"/>
      <c r="EJR46" s="44"/>
      <c r="EJS46" s="44"/>
      <c r="EJT46" s="44"/>
      <c r="EJU46" s="44"/>
      <c r="EJV46" s="44"/>
      <c r="EJW46" s="44"/>
      <c r="EJX46" s="44"/>
      <c r="EJY46" s="44"/>
      <c r="EJZ46" s="44"/>
      <c r="EKA46" s="44"/>
      <c r="EKB46" s="44"/>
      <c r="EKC46" s="44"/>
      <c r="EKD46" s="44"/>
      <c r="EKE46" s="44"/>
      <c r="EKF46" s="44"/>
      <c r="EKG46" s="44"/>
      <c r="EKH46" s="44"/>
      <c r="EKI46" s="44"/>
      <c r="EKJ46" s="44"/>
      <c r="EKK46" s="44"/>
      <c r="EKL46" s="44"/>
      <c r="EKM46" s="44"/>
      <c r="EKN46" s="44"/>
      <c r="EKO46" s="44"/>
      <c r="EKP46" s="44"/>
      <c r="EKQ46" s="44"/>
      <c r="EKR46" s="44"/>
      <c r="EKS46" s="44"/>
      <c r="EKT46" s="44"/>
      <c r="EKU46" s="44"/>
      <c r="EKV46" s="44"/>
      <c r="EKW46" s="44"/>
      <c r="EKX46" s="44"/>
      <c r="EKY46" s="44"/>
      <c r="EKZ46" s="44"/>
      <c r="ELA46" s="44"/>
      <c r="ELB46" s="44"/>
      <c r="ELC46" s="44"/>
      <c r="ELD46" s="44"/>
      <c r="ELE46" s="44"/>
      <c r="ELF46" s="44"/>
      <c r="ELG46" s="44"/>
      <c r="ELH46" s="44"/>
      <c r="ELI46" s="44"/>
      <c r="ELJ46" s="44"/>
      <c r="ELK46" s="44"/>
      <c r="ELL46" s="44"/>
      <c r="ELM46" s="44"/>
      <c r="ELN46" s="44"/>
      <c r="ELO46" s="44"/>
      <c r="ELP46" s="44"/>
      <c r="ELQ46" s="44"/>
      <c r="ELR46" s="44"/>
      <c r="ELS46" s="44"/>
      <c r="ELT46" s="44"/>
      <c r="ELU46" s="44"/>
      <c r="ELV46" s="44"/>
      <c r="ELW46" s="44"/>
      <c r="ELX46" s="44"/>
      <c r="ELY46" s="44"/>
      <c r="ELZ46" s="44"/>
      <c r="EMA46" s="44"/>
      <c r="EMB46" s="44"/>
      <c r="EMC46" s="44"/>
      <c r="EMD46" s="44"/>
      <c r="EME46" s="44"/>
      <c r="EMF46" s="44"/>
      <c r="EMG46" s="44"/>
      <c r="EMH46" s="44"/>
      <c r="EMI46" s="44"/>
      <c r="EMJ46" s="44"/>
      <c r="EMK46" s="44"/>
      <c r="EML46" s="44"/>
      <c r="EMM46" s="44"/>
      <c r="EMN46" s="44"/>
      <c r="EMO46" s="44"/>
      <c r="EMP46" s="44"/>
      <c r="EMQ46" s="44"/>
      <c r="EMR46" s="44"/>
      <c r="EMS46" s="44"/>
      <c r="EMT46" s="44"/>
      <c r="EMU46" s="44"/>
      <c r="EMV46" s="44"/>
      <c r="EMW46" s="44"/>
      <c r="EMX46" s="44"/>
      <c r="EMY46" s="44"/>
      <c r="EMZ46" s="44"/>
      <c r="ENA46" s="44"/>
      <c r="ENB46" s="44"/>
      <c r="ENC46" s="44"/>
      <c r="END46" s="44"/>
      <c r="ENE46" s="44"/>
      <c r="ENF46" s="44"/>
      <c r="ENG46" s="44"/>
      <c r="ENH46" s="44"/>
      <c r="ENI46" s="44"/>
      <c r="ENJ46" s="44"/>
      <c r="ENK46" s="44"/>
      <c r="ENL46" s="44"/>
      <c r="ENM46" s="44"/>
      <c r="ENN46" s="44"/>
      <c r="ENO46" s="44"/>
      <c r="ENP46" s="44"/>
      <c r="ENQ46" s="44"/>
      <c r="ENR46" s="44"/>
      <c r="ENS46" s="44"/>
      <c r="ENT46" s="44"/>
      <c r="ENU46" s="44"/>
      <c r="ENV46" s="44"/>
      <c r="ENW46" s="44"/>
      <c r="ENX46" s="44"/>
      <c r="ENY46" s="44"/>
      <c r="ENZ46" s="44"/>
      <c r="EOA46" s="44"/>
      <c r="EOB46" s="44"/>
      <c r="EOC46" s="44"/>
      <c r="EOD46" s="44"/>
      <c r="EOE46" s="44"/>
      <c r="EOF46" s="44"/>
      <c r="EOG46" s="44"/>
      <c r="EOH46" s="44"/>
      <c r="EOI46" s="44"/>
      <c r="EOJ46" s="44"/>
      <c r="EOK46" s="44"/>
      <c r="EOL46" s="44"/>
      <c r="EOM46" s="44"/>
      <c r="EON46" s="44"/>
      <c r="EOO46" s="44"/>
      <c r="EOP46" s="44"/>
      <c r="EOQ46" s="44"/>
      <c r="EOR46" s="44"/>
      <c r="EOS46" s="44"/>
      <c r="EOT46" s="44"/>
      <c r="EOU46" s="44"/>
      <c r="EOV46" s="44"/>
      <c r="EOW46" s="44"/>
      <c r="EOX46" s="44"/>
      <c r="EOY46" s="44"/>
      <c r="EOZ46" s="44"/>
      <c r="EPA46" s="44"/>
      <c r="EPB46" s="44"/>
      <c r="EPC46" s="44"/>
      <c r="EPD46" s="44"/>
      <c r="EPE46" s="44"/>
      <c r="EPF46" s="44"/>
      <c r="EPG46" s="44"/>
      <c r="EPH46" s="44"/>
      <c r="EPI46" s="44"/>
      <c r="EPJ46" s="44"/>
      <c r="EPK46" s="44"/>
      <c r="EPL46" s="44"/>
      <c r="EPM46" s="44"/>
      <c r="EPN46" s="44"/>
      <c r="EPO46" s="44"/>
      <c r="EPP46" s="44"/>
      <c r="EPQ46" s="44"/>
      <c r="EPR46" s="44"/>
      <c r="EPS46" s="44"/>
      <c r="EPT46" s="44"/>
      <c r="EPU46" s="44"/>
      <c r="EPV46" s="44"/>
      <c r="EPW46" s="44"/>
      <c r="EPX46" s="44"/>
      <c r="EPY46" s="44"/>
      <c r="EPZ46" s="44"/>
      <c r="EQA46" s="44"/>
      <c r="EQB46" s="44"/>
      <c r="EQC46" s="44"/>
      <c r="EQD46" s="44"/>
      <c r="EQE46" s="44"/>
      <c r="EQF46" s="44"/>
      <c r="EQG46" s="44"/>
      <c r="EQH46" s="44"/>
      <c r="EQI46" s="44"/>
      <c r="EQJ46" s="44"/>
      <c r="EQK46" s="44"/>
      <c r="EQL46" s="44"/>
      <c r="EQM46" s="44"/>
      <c r="EQN46" s="44"/>
      <c r="EQO46" s="44"/>
      <c r="EQP46" s="44"/>
      <c r="EQQ46" s="44"/>
      <c r="EQR46" s="44"/>
      <c r="EQS46" s="44"/>
      <c r="EQT46" s="44"/>
      <c r="EQU46" s="44"/>
      <c r="EQV46" s="44"/>
      <c r="EQW46" s="44"/>
      <c r="EQX46" s="44"/>
      <c r="EQY46" s="44"/>
      <c r="EQZ46" s="44"/>
      <c r="ERA46" s="44"/>
      <c r="ERB46" s="44"/>
      <c r="ERC46" s="44"/>
      <c r="ERD46" s="44"/>
      <c r="ERE46" s="44"/>
      <c r="ERF46" s="44"/>
      <c r="ERG46" s="44"/>
      <c r="ERH46" s="44"/>
      <c r="ERI46" s="44"/>
      <c r="ERJ46" s="44"/>
      <c r="ERK46" s="44"/>
      <c r="ERL46" s="44"/>
      <c r="ERM46" s="44"/>
      <c r="ERN46" s="44"/>
      <c r="ERO46" s="44"/>
      <c r="ERP46" s="44"/>
      <c r="ERQ46" s="44"/>
      <c r="ERR46" s="44"/>
      <c r="ERS46" s="44"/>
      <c r="ERT46" s="44"/>
      <c r="ERU46" s="44"/>
      <c r="ERV46" s="44"/>
      <c r="ERW46" s="44"/>
      <c r="ERX46" s="44"/>
      <c r="ERY46" s="44"/>
      <c r="ERZ46" s="44"/>
      <c r="ESA46" s="44"/>
      <c r="ESB46" s="44"/>
      <c r="ESC46" s="44"/>
      <c r="ESD46" s="44"/>
      <c r="ESE46" s="44"/>
      <c r="ESF46" s="44"/>
      <c r="ESG46" s="44"/>
      <c r="ESH46" s="44"/>
      <c r="ESI46" s="44"/>
      <c r="ESJ46" s="44"/>
      <c r="ESK46" s="44"/>
      <c r="ESL46" s="44"/>
      <c r="ESM46" s="44"/>
      <c r="ESN46" s="44"/>
      <c r="ESO46" s="44"/>
      <c r="ESP46" s="44"/>
      <c r="ESQ46" s="44"/>
      <c r="ESR46" s="44"/>
      <c r="ESS46" s="44"/>
      <c r="EST46" s="44"/>
      <c r="ESU46" s="44"/>
      <c r="ESV46" s="44"/>
      <c r="ESW46" s="44"/>
      <c r="ESX46" s="44"/>
      <c r="ESY46" s="44"/>
      <c r="ESZ46" s="44"/>
      <c r="ETA46" s="44"/>
      <c r="ETB46" s="44"/>
      <c r="ETC46" s="44"/>
      <c r="ETD46" s="44"/>
      <c r="ETE46" s="44"/>
      <c r="ETF46" s="44"/>
      <c r="ETG46" s="44"/>
      <c r="ETH46" s="44"/>
      <c r="ETI46" s="44"/>
      <c r="ETJ46" s="44"/>
      <c r="ETK46" s="44"/>
      <c r="ETL46" s="44"/>
      <c r="ETM46" s="44"/>
      <c r="ETN46" s="44"/>
      <c r="ETO46" s="44"/>
      <c r="ETP46" s="44"/>
      <c r="ETQ46" s="44"/>
      <c r="ETR46" s="44"/>
      <c r="ETS46" s="44"/>
      <c r="ETT46" s="44"/>
      <c r="ETU46" s="44"/>
      <c r="ETV46" s="44"/>
      <c r="ETW46" s="44"/>
      <c r="ETX46" s="44"/>
      <c r="ETY46" s="44"/>
      <c r="ETZ46" s="44"/>
      <c r="EUA46" s="44"/>
      <c r="EUB46" s="44"/>
      <c r="EUC46" s="44"/>
      <c r="EUD46" s="44"/>
      <c r="EUE46" s="44"/>
      <c r="EUF46" s="44"/>
      <c r="EUG46" s="44"/>
      <c r="EUH46" s="44"/>
      <c r="EUI46" s="44"/>
      <c r="EUJ46" s="44"/>
      <c r="EUK46" s="44"/>
      <c r="EUL46" s="44"/>
      <c r="EUM46" s="44"/>
      <c r="EUN46" s="44"/>
      <c r="EUO46" s="44"/>
      <c r="EUP46" s="44"/>
      <c r="EUQ46" s="44"/>
      <c r="EUR46" s="44"/>
      <c r="EUS46" s="44"/>
      <c r="EUT46" s="44"/>
      <c r="EUU46" s="44"/>
      <c r="EUV46" s="44"/>
      <c r="EUW46" s="44"/>
      <c r="EUX46" s="44"/>
      <c r="EUY46" s="44"/>
      <c r="EUZ46" s="44"/>
      <c r="EVA46" s="44"/>
      <c r="EVB46" s="44"/>
      <c r="EVC46" s="44"/>
      <c r="EVD46" s="44"/>
      <c r="EVE46" s="44"/>
      <c r="EVF46" s="44"/>
      <c r="EVG46" s="44"/>
      <c r="EVH46" s="44"/>
      <c r="EVI46" s="44"/>
      <c r="EVJ46" s="44"/>
      <c r="EVK46" s="44"/>
      <c r="EVL46" s="44"/>
      <c r="EVM46" s="44"/>
      <c r="EVN46" s="44"/>
      <c r="EVO46" s="44"/>
      <c r="EVP46" s="44"/>
      <c r="EVQ46" s="44"/>
      <c r="EVR46" s="44"/>
      <c r="EVS46" s="44"/>
      <c r="EVT46" s="44"/>
      <c r="EVU46" s="44"/>
      <c r="EVV46" s="44"/>
      <c r="EVW46" s="44"/>
      <c r="EVX46" s="44"/>
      <c r="EVY46" s="44"/>
      <c r="EVZ46" s="44"/>
      <c r="EWA46" s="44"/>
      <c r="EWB46" s="44"/>
      <c r="EWC46" s="44"/>
      <c r="EWD46" s="44"/>
      <c r="EWE46" s="44"/>
      <c r="EWF46" s="44"/>
      <c r="EWG46" s="44"/>
      <c r="EWH46" s="44"/>
      <c r="EWI46" s="44"/>
      <c r="EWJ46" s="44"/>
      <c r="EWK46" s="44"/>
      <c r="EWL46" s="44"/>
      <c r="EWM46" s="44"/>
      <c r="EWN46" s="44"/>
      <c r="EWO46" s="44"/>
      <c r="EWP46" s="44"/>
      <c r="EWQ46" s="44"/>
      <c r="EWR46" s="44"/>
      <c r="EWS46" s="44"/>
      <c r="EWT46" s="44"/>
      <c r="EWU46" s="44"/>
      <c r="EWV46" s="44"/>
      <c r="EWW46" s="44"/>
      <c r="EWX46" s="44"/>
      <c r="EWY46" s="44"/>
      <c r="EWZ46" s="44"/>
      <c r="EXA46" s="44"/>
      <c r="EXB46" s="44"/>
      <c r="EXC46" s="44"/>
      <c r="EXD46" s="44"/>
      <c r="EXE46" s="44"/>
      <c r="EXF46" s="44"/>
      <c r="EXG46" s="44"/>
      <c r="EXH46" s="44"/>
      <c r="EXI46" s="44"/>
      <c r="EXJ46" s="44"/>
      <c r="EXK46" s="44"/>
      <c r="EXL46" s="44"/>
      <c r="EXM46" s="44"/>
      <c r="EXN46" s="44"/>
      <c r="EXO46" s="44"/>
      <c r="EXP46" s="44"/>
      <c r="EXQ46" s="44"/>
      <c r="EXR46" s="44"/>
      <c r="EXS46" s="44"/>
      <c r="EXT46" s="44"/>
      <c r="EXU46" s="44"/>
      <c r="EXV46" s="44"/>
      <c r="EXW46" s="44"/>
      <c r="EXX46" s="44"/>
      <c r="EXY46" s="44"/>
      <c r="EXZ46" s="44"/>
      <c r="EYA46" s="44"/>
      <c r="EYB46" s="44"/>
      <c r="EYC46" s="44"/>
      <c r="EYD46" s="44"/>
      <c r="EYE46" s="44"/>
      <c r="EYF46" s="44"/>
      <c r="EYG46" s="44"/>
      <c r="EYH46" s="44"/>
      <c r="EYI46" s="44"/>
      <c r="EYJ46" s="44"/>
      <c r="EYK46" s="44"/>
      <c r="EYL46" s="44"/>
      <c r="EYM46" s="44"/>
      <c r="EYN46" s="44"/>
      <c r="EYO46" s="44"/>
      <c r="EYP46" s="44"/>
      <c r="EYQ46" s="44"/>
      <c r="EYR46" s="44"/>
      <c r="EYS46" s="44"/>
      <c r="EYT46" s="44"/>
      <c r="EYU46" s="44"/>
      <c r="EYV46" s="44"/>
      <c r="EYW46" s="44"/>
      <c r="EYX46" s="44"/>
      <c r="EYY46" s="44"/>
      <c r="EYZ46" s="44"/>
      <c r="EZA46" s="44"/>
      <c r="EZB46" s="44"/>
      <c r="EZC46" s="44"/>
      <c r="EZD46" s="44"/>
      <c r="EZE46" s="44"/>
      <c r="EZF46" s="44"/>
      <c r="EZG46" s="44"/>
      <c r="EZH46" s="44"/>
      <c r="EZI46" s="44"/>
      <c r="EZJ46" s="44"/>
      <c r="EZK46" s="44"/>
      <c r="EZL46" s="44"/>
      <c r="EZM46" s="44"/>
      <c r="EZN46" s="44"/>
      <c r="EZO46" s="44"/>
      <c r="EZP46" s="44"/>
      <c r="EZQ46" s="44"/>
      <c r="EZR46" s="44"/>
      <c r="EZS46" s="44"/>
      <c r="EZT46" s="44"/>
      <c r="EZU46" s="44"/>
      <c r="EZV46" s="44"/>
      <c r="EZW46" s="44"/>
      <c r="EZX46" s="44"/>
      <c r="EZY46" s="44"/>
      <c r="EZZ46" s="44"/>
      <c r="FAA46" s="44"/>
      <c r="FAB46" s="44"/>
      <c r="FAC46" s="44"/>
      <c r="FAD46" s="44"/>
      <c r="FAE46" s="44"/>
      <c r="FAF46" s="44"/>
      <c r="FAG46" s="44"/>
      <c r="FAH46" s="44"/>
      <c r="FAI46" s="44"/>
      <c r="FAJ46" s="44"/>
      <c r="FAK46" s="44"/>
      <c r="FAL46" s="44"/>
      <c r="FAM46" s="44"/>
      <c r="FAN46" s="44"/>
      <c r="FAO46" s="44"/>
      <c r="FAP46" s="44"/>
      <c r="FAQ46" s="44"/>
      <c r="FAR46" s="44"/>
      <c r="FAS46" s="44"/>
      <c r="FAT46" s="44"/>
      <c r="FAU46" s="44"/>
      <c r="FAV46" s="44"/>
      <c r="FAW46" s="44"/>
      <c r="FAX46" s="44"/>
      <c r="FAY46" s="44"/>
      <c r="FAZ46" s="44"/>
      <c r="FBA46" s="44"/>
      <c r="FBB46" s="44"/>
      <c r="FBC46" s="44"/>
      <c r="FBD46" s="44"/>
      <c r="FBE46" s="44"/>
      <c r="FBF46" s="44"/>
      <c r="FBG46" s="44"/>
      <c r="FBH46" s="44"/>
      <c r="FBI46" s="44"/>
      <c r="FBJ46" s="44"/>
      <c r="FBK46" s="44"/>
      <c r="FBL46" s="44"/>
      <c r="FBM46" s="44"/>
      <c r="FBN46" s="44"/>
      <c r="FBO46" s="44"/>
      <c r="FBP46" s="44"/>
      <c r="FBQ46" s="44"/>
      <c r="FBR46" s="44"/>
      <c r="FBS46" s="44"/>
      <c r="FBT46" s="44"/>
      <c r="FBU46" s="44"/>
      <c r="FBV46" s="44"/>
      <c r="FBW46" s="44"/>
      <c r="FBX46" s="44"/>
      <c r="FBY46" s="44"/>
      <c r="FBZ46" s="44"/>
      <c r="FCA46" s="44"/>
      <c r="FCB46" s="44"/>
      <c r="FCC46" s="44"/>
      <c r="FCD46" s="44"/>
      <c r="FCE46" s="44"/>
      <c r="FCF46" s="44"/>
      <c r="FCG46" s="44"/>
      <c r="FCH46" s="44"/>
      <c r="FCI46" s="44"/>
      <c r="FCJ46" s="44"/>
      <c r="FCK46" s="44"/>
      <c r="FCL46" s="44"/>
      <c r="FCM46" s="44"/>
      <c r="FCN46" s="44"/>
      <c r="FCO46" s="44"/>
      <c r="FCP46" s="44"/>
      <c r="FCQ46" s="44"/>
      <c r="FCR46" s="44"/>
      <c r="FCS46" s="44"/>
      <c r="FCT46" s="44"/>
      <c r="FCU46" s="44"/>
      <c r="FCV46" s="44"/>
      <c r="FCW46" s="44"/>
      <c r="FCX46" s="44"/>
      <c r="FCY46" s="44"/>
      <c r="FCZ46" s="44"/>
      <c r="FDA46" s="44"/>
      <c r="FDB46" s="44"/>
      <c r="FDC46" s="44"/>
      <c r="FDD46" s="44"/>
      <c r="FDE46" s="44"/>
      <c r="FDF46" s="44"/>
      <c r="FDG46" s="44"/>
      <c r="FDH46" s="44"/>
      <c r="FDI46" s="44"/>
      <c r="FDJ46" s="44"/>
      <c r="FDK46" s="44"/>
      <c r="FDL46" s="44"/>
      <c r="FDM46" s="44"/>
      <c r="FDN46" s="44"/>
      <c r="FDO46" s="44"/>
      <c r="FDP46" s="44"/>
      <c r="FDQ46" s="44"/>
      <c r="FDR46" s="44"/>
      <c r="FDS46" s="44"/>
      <c r="FDT46" s="44"/>
      <c r="FDU46" s="44"/>
      <c r="FDV46" s="44"/>
      <c r="FDW46" s="44"/>
      <c r="FDX46" s="44"/>
      <c r="FDY46" s="44"/>
      <c r="FDZ46" s="44"/>
      <c r="FEA46" s="44"/>
      <c r="FEB46" s="44"/>
      <c r="FEC46" s="44"/>
      <c r="FED46" s="44"/>
      <c r="FEE46" s="44"/>
      <c r="FEF46" s="44"/>
      <c r="FEG46" s="44"/>
      <c r="FEH46" s="44"/>
      <c r="FEI46" s="44"/>
      <c r="FEJ46" s="44"/>
      <c r="FEK46" s="44"/>
      <c r="FEL46" s="44"/>
      <c r="FEM46" s="44"/>
      <c r="FEN46" s="44"/>
      <c r="FEO46" s="44"/>
      <c r="FEP46" s="44"/>
      <c r="FEQ46" s="44"/>
      <c r="FER46" s="44"/>
      <c r="FES46" s="44"/>
      <c r="FET46" s="44"/>
      <c r="FEU46" s="44"/>
      <c r="FEV46" s="44"/>
      <c r="FEW46" s="44"/>
      <c r="FEX46" s="44"/>
      <c r="FEY46" s="44"/>
      <c r="FEZ46" s="44"/>
      <c r="FFA46" s="44"/>
      <c r="FFB46" s="44"/>
      <c r="FFC46" s="44"/>
      <c r="FFD46" s="44"/>
      <c r="FFE46" s="44"/>
      <c r="FFF46" s="44"/>
      <c r="FFG46" s="44"/>
      <c r="FFH46" s="44"/>
      <c r="FFI46" s="44"/>
      <c r="FFJ46" s="44"/>
      <c r="FFK46" s="44"/>
      <c r="FFL46" s="44"/>
      <c r="FFM46" s="44"/>
      <c r="FFN46" s="44"/>
      <c r="FFO46" s="44"/>
      <c r="FFP46" s="44"/>
      <c r="FFQ46" s="44"/>
      <c r="FFR46" s="44"/>
      <c r="FFS46" s="44"/>
      <c r="FFT46" s="44"/>
      <c r="FFU46" s="44"/>
      <c r="FFV46" s="44"/>
      <c r="FFW46" s="44"/>
      <c r="FFX46" s="44"/>
      <c r="FFY46" s="44"/>
      <c r="FFZ46" s="44"/>
      <c r="FGA46" s="44"/>
      <c r="FGB46" s="44"/>
      <c r="FGC46" s="44"/>
      <c r="FGD46" s="44"/>
      <c r="FGE46" s="44"/>
      <c r="FGF46" s="44"/>
      <c r="FGG46" s="44"/>
      <c r="FGH46" s="44"/>
      <c r="FGI46" s="44"/>
      <c r="FGJ46" s="44"/>
      <c r="FGK46" s="44"/>
      <c r="FGL46" s="44"/>
      <c r="FGM46" s="44"/>
      <c r="FGN46" s="44"/>
      <c r="FGO46" s="44"/>
      <c r="FGP46" s="44"/>
      <c r="FGQ46" s="44"/>
      <c r="FGR46" s="44"/>
      <c r="FGS46" s="44"/>
      <c r="FGT46" s="44"/>
      <c r="FGU46" s="44"/>
      <c r="FGV46" s="44"/>
      <c r="FGW46" s="44"/>
      <c r="FGX46" s="44"/>
      <c r="FGY46" s="44"/>
      <c r="FGZ46" s="44"/>
      <c r="FHA46" s="44"/>
      <c r="FHB46" s="44"/>
      <c r="FHC46" s="44"/>
      <c r="FHD46" s="44"/>
      <c r="FHE46" s="44"/>
      <c r="FHF46" s="44"/>
      <c r="FHG46" s="44"/>
      <c r="FHH46" s="44"/>
      <c r="FHI46" s="44"/>
      <c r="FHJ46" s="44"/>
      <c r="FHK46" s="44"/>
      <c r="FHL46" s="44"/>
      <c r="FHM46" s="44"/>
      <c r="FHN46" s="44"/>
      <c r="FHO46" s="44"/>
      <c r="FHP46" s="44"/>
      <c r="FHQ46" s="44"/>
      <c r="FHR46" s="44"/>
      <c r="FHS46" s="44"/>
      <c r="FHT46" s="44"/>
      <c r="FHU46" s="44"/>
      <c r="FHV46" s="44"/>
      <c r="FHW46" s="44"/>
      <c r="FHX46" s="44"/>
      <c r="FHY46" s="44"/>
      <c r="FHZ46" s="44"/>
      <c r="FIA46" s="44"/>
      <c r="FIB46" s="44"/>
      <c r="FIC46" s="44"/>
      <c r="FID46" s="44"/>
      <c r="FIE46" s="44"/>
      <c r="FIF46" s="44"/>
      <c r="FIG46" s="44"/>
      <c r="FIH46" s="44"/>
      <c r="FII46" s="44"/>
      <c r="FIJ46" s="44"/>
      <c r="FIK46" s="44"/>
      <c r="FIL46" s="44"/>
      <c r="FIM46" s="44"/>
      <c r="FIN46" s="44"/>
      <c r="FIO46" s="44"/>
      <c r="FIP46" s="44"/>
      <c r="FIQ46" s="44"/>
      <c r="FIR46" s="44"/>
      <c r="FIS46" s="44"/>
      <c r="FIT46" s="44"/>
      <c r="FIU46" s="44"/>
      <c r="FIV46" s="44"/>
      <c r="FIW46" s="44"/>
      <c r="FIX46" s="44"/>
      <c r="FIY46" s="44"/>
      <c r="FIZ46" s="44"/>
      <c r="FJA46" s="44"/>
      <c r="FJB46" s="44"/>
      <c r="FJC46" s="44"/>
      <c r="FJD46" s="44"/>
      <c r="FJE46" s="44"/>
      <c r="FJF46" s="44"/>
      <c r="FJG46" s="44"/>
      <c r="FJH46" s="44"/>
      <c r="FJI46" s="44"/>
      <c r="FJJ46" s="44"/>
      <c r="FJK46" s="44"/>
      <c r="FJL46" s="44"/>
      <c r="FJM46" s="44"/>
      <c r="FJN46" s="44"/>
      <c r="FJO46" s="44"/>
      <c r="FJP46" s="44"/>
      <c r="FJQ46" s="44"/>
      <c r="FJR46" s="44"/>
      <c r="FJS46" s="44"/>
      <c r="FJT46" s="44"/>
      <c r="FJU46" s="44"/>
      <c r="FJV46" s="44"/>
      <c r="FJW46" s="44"/>
      <c r="FJX46" s="44"/>
      <c r="FJY46" s="44"/>
      <c r="FJZ46" s="44"/>
      <c r="FKA46" s="44"/>
      <c r="FKB46" s="44"/>
      <c r="FKC46" s="44"/>
      <c r="FKD46" s="44"/>
      <c r="FKE46" s="44"/>
      <c r="FKF46" s="44"/>
      <c r="FKG46" s="44"/>
      <c r="FKH46" s="44"/>
      <c r="FKI46" s="44"/>
      <c r="FKJ46" s="44"/>
      <c r="FKK46" s="44"/>
      <c r="FKL46" s="44"/>
      <c r="FKM46" s="44"/>
      <c r="FKN46" s="44"/>
      <c r="FKO46" s="44"/>
      <c r="FKP46" s="44"/>
      <c r="FKQ46" s="44"/>
    </row>
    <row r="47" spans="1:4359" s="38" customFormat="1" ht="26.25" customHeight="1" thickBot="1" x14ac:dyDescent="0.3">
      <c r="A47" s="732"/>
      <c r="B47" s="787"/>
      <c r="C47" s="806"/>
      <c r="D47" s="791"/>
      <c r="E47" s="791"/>
      <c r="F47" s="333" t="s">
        <v>23</v>
      </c>
      <c r="G47" s="259">
        <v>6.6699999999999995E-2</v>
      </c>
      <c r="H47" s="259">
        <v>6.6699999999999995E-2</v>
      </c>
      <c r="I47" s="259">
        <v>6.6699999999999995E-2</v>
      </c>
      <c r="J47" s="259">
        <v>6.6699999999999995E-2</v>
      </c>
      <c r="K47" s="259">
        <v>6.6699999999999995E-2</v>
      </c>
      <c r="L47" s="259">
        <v>6.6699999999999995E-2</v>
      </c>
      <c r="M47" s="567">
        <v>8.3400000000000002E-2</v>
      </c>
      <c r="N47" s="567">
        <v>8.3400000000000002E-2</v>
      </c>
      <c r="O47" s="567">
        <v>8.3400000000000002E-2</v>
      </c>
      <c r="P47" s="569">
        <v>6.6699999999999995E-2</v>
      </c>
      <c r="Q47" s="569">
        <v>0.06</v>
      </c>
      <c r="R47" s="569">
        <v>0.06</v>
      </c>
      <c r="S47" s="426">
        <f>SUM(G47:R47)</f>
        <v>0.83709999999999996</v>
      </c>
      <c r="T47" s="794"/>
      <c r="U47" s="744"/>
      <c r="V47" s="808"/>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4"/>
      <c r="KX47" s="44"/>
      <c r="KY47" s="44"/>
      <c r="KZ47" s="44"/>
      <c r="LA47" s="44"/>
      <c r="LB47" s="44"/>
      <c r="LC47" s="44"/>
      <c r="LD47" s="44"/>
      <c r="LE47" s="44"/>
      <c r="LF47" s="44"/>
      <c r="LG47" s="44"/>
      <c r="LH47" s="44"/>
      <c r="LI47" s="44"/>
      <c r="LJ47" s="44"/>
      <c r="LK47" s="44"/>
      <c r="LL47" s="44"/>
      <c r="LM47" s="44"/>
      <c r="LN47" s="44"/>
      <c r="LO47" s="44"/>
      <c r="LP47" s="44"/>
      <c r="LQ47" s="44"/>
      <c r="LR47" s="44"/>
      <c r="LS47" s="44"/>
      <c r="LT47" s="44"/>
      <c r="LU47" s="44"/>
      <c r="LV47" s="44"/>
      <c r="LW47" s="44"/>
      <c r="LX47" s="44"/>
      <c r="LY47" s="44"/>
      <c r="LZ47" s="44"/>
      <c r="MA47" s="44"/>
      <c r="MB47" s="44"/>
      <c r="MC47" s="44"/>
      <c r="MD47" s="44"/>
      <c r="ME47" s="44"/>
      <c r="MF47" s="44"/>
      <c r="MG47" s="44"/>
      <c r="MH47" s="44"/>
      <c r="MI47" s="44"/>
      <c r="MJ47" s="44"/>
      <c r="MK47" s="44"/>
      <c r="ML47" s="44"/>
      <c r="MM47" s="44"/>
      <c r="MN47" s="44"/>
      <c r="MO47" s="44"/>
      <c r="MP47" s="44"/>
      <c r="MQ47" s="44"/>
      <c r="MR47" s="44"/>
      <c r="MS47" s="44"/>
      <c r="MT47" s="44"/>
      <c r="MU47" s="44"/>
      <c r="MV47" s="44"/>
      <c r="MW47" s="44"/>
      <c r="MX47" s="44"/>
      <c r="MY47" s="44"/>
      <c r="MZ47" s="44"/>
      <c r="NA47" s="44"/>
      <c r="NB47" s="44"/>
      <c r="NC47" s="44"/>
      <c r="ND47" s="44"/>
      <c r="NE47" s="44"/>
      <c r="NF47" s="44"/>
      <c r="NG47" s="44"/>
      <c r="NH47" s="44"/>
      <c r="NI47" s="44"/>
      <c r="NJ47" s="44"/>
      <c r="NK47" s="44"/>
      <c r="NL47" s="44"/>
      <c r="NM47" s="44"/>
      <c r="NN47" s="44"/>
      <c r="NO47" s="44"/>
      <c r="NP47" s="44"/>
      <c r="NQ47" s="44"/>
      <c r="NR47" s="44"/>
      <c r="NS47" s="44"/>
      <c r="NT47" s="44"/>
      <c r="NU47" s="44"/>
      <c r="NV47" s="44"/>
      <c r="NW47" s="44"/>
      <c r="NX47" s="44"/>
      <c r="NY47" s="44"/>
      <c r="NZ47" s="44"/>
      <c r="OA47" s="44"/>
      <c r="OB47" s="44"/>
      <c r="OC47" s="44"/>
      <c r="OD47" s="44"/>
      <c r="OE47" s="44"/>
      <c r="OF47" s="44"/>
      <c r="OG47" s="44"/>
      <c r="OH47" s="44"/>
      <c r="OI47" s="44"/>
      <c r="OJ47" s="44"/>
      <c r="OK47" s="44"/>
      <c r="OL47" s="44"/>
      <c r="OM47" s="44"/>
      <c r="ON47" s="44"/>
      <c r="OO47" s="44"/>
      <c r="OP47" s="44"/>
      <c r="OQ47" s="44"/>
      <c r="OR47" s="44"/>
      <c r="OS47" s="44"/>
      <c r="OT47" s="44"/>
      <c r="OU47" s="44"/>
      <c r="OV47" s="44"/>
      <c r="OW47" s="44"/>
      <c r="OX47" s="44"/>
      <c r="OY47" s="44"/>
      <c r="OZ47" s="44"/>
      <c r="PA47" s="44"/>
      <c r="PB47" s="44"/>
      <c r="PC47" s="44"/>
      <c r="PD47" s="44"/>
      <c r="PE47" s="44"/>
      <c r="PF47" s="44"/>
      <c r="PG47" s="44"/>
      <c r="PH47" s="44"/>
      <c r="PI47" s="44"/>
      <c r="PJ47" s="44"/>
      <c r="PK47" s="44"/>
      <c r="PL47" s="44"/>
      <c r="PM47" s="44"/>
      <c r="PN47" s="44"/>
      <c r="PO47" s="44"/>
      <c r="PP47" s="44"/>
      <c r="PQ47" s="44"/>
      <c r="PR47" s="44"/>
      <c r="PS47" s="44"/>
      <c r="PT47" s="44"/>
      <c r="PU47" s="44"/>
      <c r="PV47" s="44"/>
      <c r="PW47" s="44"/>
      <c r="PX47" s="44"/>
      <c r="PY47" s="44"/>
      <c r="PZ47" s="44"/>
      <c r="QA47" s="44"/>
      <c r="QB47" s="44"/>
      <c r="QC47" s="44"/>
      <c r="QD47" s="44"/>
      <c r="QE47" s="44"/>
      <c r="QF47" s="44"/>
      <c r="QG47" s="44"/>
      <c r="QH47" s="44"/>
      <c r="QI47" s="44"/>
      <c r="QJ47" s="44"/>
      <c r="QK47" s="44"/>
      <c r="QL47" s="44"/>
      <c r="QM47" s="44"/>
      <c r="QN47" s="44"/>
      <c r="QO47" s="44"/>
      <c r="QP47" s="44"/>
      <c r="QQ47" s="44"/>
      <c r="QR47" s="44"/>
      <c r="QS47" s="44"/>
      <c r="QT47" s="44"/>
      <c r="QU47" s="44"/>
      <c r="QV47" s="44"/>
      <c r="QW47" s="44"/>
      <c r="QX47" s="44"/>
      <c r="QY47" s="44"/>
      <c r="QZ47" s="44"/>
      <c r="RA47" s="44"/>
      <c r="RB47" s="44"/>
      <c r="RC47" s="44"/>
      <c r="RD47" s="44"/>
      <c r="RE47" s="44"/>
      <c r="RF47" s="44"/>
      <c r="RG47" s="44"/>
      <c r="RH47" s="44"/>
      <c r="RI47" s="44"/>
      <c r="RJ47" s="44"/>
      <c r="RK47" s="44"/>
      <c r="RL47" s="44"/>
      <c r="RM47" s="44"/>
      <c r="RN47" s="44"/>
      <c r="RO47" s="44"/>
      <c r="RP47" s="44"/>
      <c r="RQ47" s="44"/>
      <c r="RR47" s="44"/>
      <c r="RS47" s="44"/>
      <c r="RT47" s="44"/>
      <c r="RU47" s="44"/>
      <c r="RV47" s="44"/>
      <c r="RW47" s="44"/>
      <c r="RX47" s="44"/>
      <c r="RY47" s="44"/>
      <c r="RZ47" s="44"/>
      <c r="SA47" s="44"/>
      <c r="SB47" s="44"/>
      <c r="SC47" s="44"/>
      <c r="SD47" s="44"/>
      <c r="SE47" s="44"/>
      <c r="SF47" s="44"/>
      <c r="SG47" s="44"/>
      <c r="SH47" s="44"/>
      <c r="SI47" s="44"/>
      <c r="SJ47" s="44"/>
      <c r="SK47" s="44"/>
      <c r="SL47" s="44"/>
      <c r="SM47" s="44"/>
      <c r="SN47" s="44"/>
      <c r="SO47" s="44"/>
      <c r="SP47" s="44"/>
      <c r="SQ47" s="44"/>
      <c r="SR47" s="44"/>
      <c r="SS47" s="44"/>
      <c r="ST47" s="44"/>
      <c r="SU47" s="44"/>
      <c r="SV47" s="44"/>
      <c r="SW47" s="44"/>
      <c r="SX47" s="44"/>
      <c r="SY47" s="44"/>
      <c r="SZ47" s="44"/>
      <c r="TA47" s="44"/>
      <c r="TB47" s="44"/>
      <c r="TC47" s="44"/>
      <c r="TD47" s="44"/>
      <c r="TE47" s="44"/>
      <c r="TF47" s="44"/>
      <c r="TG47" s="44"/>
      <c r="TH47" s="44"/>
      <c r="TI47" s="44"/>
      <c r="TJ47" s="44"/>
      <c r="TK47" s="44"/>
      <c r="TL47" s="44"/>
      <c r="TM47" s="44"/>
      <c r="TN47" s="44"/>
      <c r="TO47" s="44"/>
      <c r="TP47" s="44"/>
      <c r="TQ47" s="44"/>
      <c r="TR47" s="44"/>
      <c r="TS47" s="44"/>
      <c r="TT47" s="44"/>
      <c r="TU47" s="44"/>
      <c r="TV47" s="44"/>
      <c r="TW47" s="44"/>
      <c r="TX47" s="44"/>
      <c r="TY47" s="44"/>
      <c r="TZ47" s="44"/>
      <c r="UA47" s="44"/>
      <c r="UB47" s="44"/>
      <c r="UC47" s="44"/>
      <c r="UD47" s="44"/>
      <c r="UE47" s="44"/>
      <c r="UF47" s="44"/>
      <c r="UG47" s="44"/>
      <c r="UH47" s="44"/>
      <c r="UI47" s="44"/>
      <c r="UJ47" s="44"/>
      <c r="UK47" s="44"/>
      <c r="UL47" s="44"/>
      <c r="UM47" s="44"/>
      <c r="UN47" s="44"/>
      <c r="UO47" s="44"/>
      <c r="UP47" s="44"/>
      <c r="UQ47" s="44"/>
      <c r="UR47" s="44"/>
      <c r="US47" s="44"/>
      <c r="UT47" s="44"/>
      <c r="UU47" s="44"/>
      <c r="UV47" s="44"/>
      <c r="UW47" s="44"/>
      <c r="UX47" s="44"/>
      <c r="UY47" s="44"/>
      <c r="UZ47" s="44"/>
      <c r="VA47" s="44"/>
      <c r="VB47" s="44"/>
      <c r="VC47" s="44"/>
      <c r="VD47" s="44"/>
      <c r="VE47" s="44"/>
      <c r="VF47" s="44"/>
      <c r="VG47" s="44"/>
      <c r="VH47" s="44"/>
      <c r="VI47" s="44"/>
      <c r="VJ47" s="44"/>
      <c r="VK47" s="44"/>
      <c r="VL47" s="44"/>
      <c r="VM47" s="44"/>
      <c r="VN47" s="44"/>
      <c r="VO47" s="44"/>
      <c r="VP47" s="44"/>
      <c r="VQ47" s="44"/>
      <c r="VR47" s="44"/>
      <c r="VS47" s="44"/>
      <c r="VT47" s="44"/>
      <c r="VU47" s="44"/>
      <c r="VV47" s="44"/>
      <c r="VW47" s="44"/>
      <c r="VX47" s="44"/>
      <c r="VY47" s="44"/>
      <c r="VZ47" s="44"/>
      <c r="WA47" s="44"/>
      <c r="WB47" s="44"/>
      <c r="WC47" s="44"/>
      <c r="WD47" s="44"/>
      <c r="WE47" s="44"/>
      <c r="WF47" s="44"/>
      <c r="WG47" s="44"/>
      <c r="WH47" s="44"/>
      <c r="WI47" s="44"/>
      <c r="WJ47" s="44"/>
      <c r="WK47" s="44"/>
      <c r="WL47" s="44"/>
      <c r="WM47" s="44"/>
      <c r="WN47" s="44"/>
      <c r="WO47" s="44"/>
      <c r="WP47" s="44"/>
      <c r="WQ47" s="44"/>
      <c r="WR47" s="44"/>
      <c r="WS47" s="44"/>
      <c r="WT47" s="44"/>
      <c r="WU47" s="44"/>
      <c r="WV47" s="44"/>
      <c r="WW47" s="44"/>
      <c r="WX47" s="44"/>
      <c r="WY47" s="44"/>
      <c r="WZ47" s="44"/>
      <c r="XA47" s="44"/>
      <c r="XB47" s="44"/>
      <c r="XC47" s="44"/>
      <c r="XD47" s="44"/>
      <c r="XE47" s="44"/>
      <c r="XF47" s="44"/>
      <c r="XG47" s="44"/>
      <c r="XH47" s="44"/>
      <c r="XI47" s="44"/>
      <c r="XJ47" s="44"/>
      <c r="XK47" s="44"/>
      <c r="XL47" s="44"/>
      <c r="XM47" s="44"/>
      <c r="XN47" s="44"/>
      <c r="XO47" s="44"/>
      <c r="XP47" s="44"/>
      <c r="XQ47" s="44"/>
      <c r="XR47" s="44"/>
      <c r="XS47" s="44"/>
      <c r="XT47" s="44"/>
      <c r="XU47" s="44"/>
      <c r="XV47" s="44"/>
      <c r="XW47" s="44"/>
      <c r="XX47" s="44"/>
      <c r="XY47" s="44"/>
      <c r="XZ47" s="44"/>
      <c r="YA47" s="44"/>
      <c r="YB47" s="44"/>
      <c r="YC47" s="44"/>
      <c r="YD47" s="44"/>
      <c r="YE47" s="44"/>
      <c r="YF47" s="44"/>
      <c r="YG47" s="44"/>
      <c r="YH47" s="44"/>
      <c r="YI47" s="44"/>
      <c r="YJ47" s="44"/>
      <c r="YK47" s="44"/>
      <c r="YL47" s="44"/>
      <c r="YM47" s="44"/>
      <c r="YN47" s="44"/>
      <c r="YO47" s="44"/>
      <c r="YP47" s="44"/>
      <c r="YQ47" s="44"/>
      <c r="YR47" s="44"/>
      <c r="YS47" s="44"/>
      <c r="YT47" s="44"/>
      <c r="YU47" s="44"/>
      <c r="YV47" s="44"/>
      <c r="YW47" s="44"/>
      <c r="YX47" s="44"/>
      <c r="YY47" s="44"/>
      <c r="YZ47" s="44"/>
      <c r="ZA47" s="44"/>
      <c r="ZB47" s="44"/>
      <c r="ZC47" s="44"/>
      <c r="ZD47" s="44"/>
      <c r="ZE47" s="44"/>
      <c r="ZF47" s="44"/>
      <c r="ZG47" s="44"/>
      <c r="ZH47" s="44"/>
      <c r="ZI47" s="44"/>
      <c r="ZJ47" s="44"/>
      <c r="ZK47" s="44"/>
      <c r="ZL47" s="44"/>
      <c r="ZM47" s="44"/>
      <c r="ZN47" s="44"/>
      <c r="ZO47" s="44"/>
      <c r="ZP47" s="44"/>
      <c r="ZQ47" s="44"/>
      <c r="ZR47" s="44"/>
      <c r="ZS47" s="44"/>
      <c r="ZT47" s="44"/>
      <c r="ZU47" s="44"/>
      <c r="ZV47" s="44"/>
      <c r="ZW47" s="44"/>
      <c r="ZX47" s="44"/>
      <c r="ZY47" s="44"/>
      <c r="ZZ47" s="44"/>
      <c r="AAA47" s="44"/>
      <c r="AAB47" s="44"/>
      <c r="AAC47" s="44"/>
      <c r="AAD47" s="44"/>
      <c r="AAE47" s="44"/>
      <c r="AAF47" s="44"/>
      <c r="AAG47" s="44"/>
      <c r="AAH47" s="44"/>
      <c r="AAI47" s="44"/>
      <c r="AAJ47" s="44"/>
      <c r="AAK47" s="44"/>
      <c r="AAL47" s="44"/>
      <c r="AAM47" s="44"/>
      <c r="AAN47" s="44"/>
      <c r="AAO47" s="44"/>
      <c r="AAP47" s="44"/>
      <c r="AAQ47" s="44"/>
      <c r="AAR47" s="44"/>
      <c r="AAS47" s="44"/>
      <c r="AAT47" s="44"/>
      <c r="AAU47" s="44"/>
      <c r="AAV47" s="44"/>
      <c r="AAW47" s="44"/>
      <c r="AAX47" s="44"/>
      <c r="AAY47" s="44"/>
      <c r="AAZ47" s="44"/>
      <c r="ABA47" s="44"/>
      <c r="ABB47" s="44"/>
      <c r="ABC47" s="44"/>
      <c r="ABD47" s="44"/>
      <c r="ABE47" s="44"/>
      <c r="ABF47" s="44"/>
      <c r="ABG47" s="44"/>
      <c r="ABH47" s="44"/>
      <c r="ABI47" s="44"/>
      <c r="ABJ47" s="44"/>
      <c r="ABK47" s="44"/>
      <c r="ABL47" s="44"/>
      <c r="ABM47" s="44"/>
      <c r="ABN47" s="44"/>
      <c r="ABO47" s="44"/>
      <c r="ABP47" s="44"/>
      <c r="ABQ47" s="44"/>
      <c r="ABR47" s="44"/>
      <c r="ABS47" s="44"/>
      <c r="ABT47" s="44"/>
      <c r="ABU47" s="44"/>
      <c r="ABV47" s="44"/>
      <c r="ABW47" s="44"/>
      <c r="ABX47" s="44"/>
      <c r="ABY47" s="44"/>
      <c r="ABZ47" s="44"/>
      <c r="ACA47" s="44"/>
      <c r="ACB47" s="44"/>
      <c r="ACC47" s="44"/>
      <c r="ACD47" s="44"/>
      <c r="ACE47" s="44"/>
      <c r="ACF47" s="44"/>
      <c r="ACG47" s="44"/>
      <c r="ACH47" s="44"/>
      <c r="ACI47" s="44"/>
      <c r="ACJ47" s="44"/>
      <c r="ACK47" s="44"/>
      <c r="ACL47" s="44"/>
      <c r="ACM47" s="44"/>
      <c r="ACN47" s="44"/>
      <c r="ACO47" s="44"/>
      <c r="ACP47" s="44"/>
      <c r="ACQ47" s="44"/>
      <c r="ACR47" s="44"/>
      <c r="ACS47" s="44"/>
      <c r="ACT47" s="44"/>
      <c r="ACU47" s="44"/>
      <c r="ACV47" s="44"/>
      <c r="ACW47" s="44"/>
      <c r="ACX47" s="44"/>
      <c r="ACY47" s="44"/>
      <c r="ACZ47" s="44"/>
      <c r="ADA47" s="44"/>
      <c r="ADB47" s="44"/>
      <c r="ADC47" s="44"/>
      <c r="ADD47" s="44"/>
      <c r="ADE47" s="44"/>
      <c r="ADF47" s="44"/>
      <c r="ADG47" s="44"/>
      <c r="ADH47" s="44"/>
      <c r="ADI47" s="44"/>
      <c r="ADJ47" s="44"/>
      <c r="ADK47" s="44"/>
      <c r="ADL47" s="44"/>
      <c r="ADM47" s="44"/>
      <c r="ADN47" s="44"/>
      <c r="ADO47" s="44"/>
      <c r="ADP47" s="44"/>
      <c r="ADQ47" s="44"/>
      <c r="ADR47" s="44"/>
      <c r="ADS47" s="44"/>
      <c r="ADT47" s="44"/>
      <c r="ADU47" s="44"/>
      <c r="ADV47" s="44"/>
      <c r="ADW47" s="44"/>
      <c r="ADX47" s="44"/>
      <c r="ADY47" s="44"/>
      <c r="ADZ47" s="44"/>
      <c r="AEA47" s="44"/>
      <c r="AEB47" s="44"/>
      <c r="AEC47" s="44"/>
      <c r="AED47" s="44"/>
      <c r="AEE47" s="44"/>
      <c r="AEF47" s="44"/>
      <c r="AEG47" s="44"/>
      <c r="AEH47" s="44"/>
      <c r="AEI47" s="44"/>
      <c r="AEJ47" s="44"/>
      <c r="AEK47" s="44"/>
      <c r="AEL47" s="44"/>
      <c r="AEM47" s="44"/>
      <c r="AEN47" s="44"/>
      <c r="AEO47" s="44"/>
      <c r="AEP47" s="44"/>
      <c r="AEQ47" s="44"/>
      <c r="AER47" s="44"/>
      <c r="AES47" s="44"/>
      <c r="AET47" s="44"/>
      <c r="AEU47" s="44"/>
      <c r="AEV47" s="44"/>
      <c r="AEW47" s="44"/>
      <c r="AEX47" s="44"/>
      <c r="AEY47" s="44"/>
      <c r="AEZ47" s="44"/>
      <c r="AFA47" s="44"/>
      <c r="AFB47" s="44"/>
      <c r="AFC47" s="44"/>
      <c r="AFD47" s="44"/>
      <c r="AFE47" s="44"/>
      <c r="AFF47" s="44"/>
      <c r="AFG47" s="44"/>
      <c r="AFH47" s="44"/>
      <c r="AFI47" s="44"/>
      <c r="AFJ47" s="44"/>
      <c r="AFK47" s="44"/>
      <c r="AFL47" s="44"/>
      <c r="AFM47" s="44"/>
      <c r="AFN47" s="44"/>
      <c r="AFO47" s="44"/>
      <c r="AFP47" s="44"/>
      <c r="AFQ47" s="44"/>
      <c r="AFR47" s="44"/>
      <c r="AFS47" s="44"/>
      <c r="AFT47" s="44"/>
      <c r="AFU47" s="44"/>
      <c r="AFV47" s="44"/>
      <c r="AFW47" s="44"/>
      <c r="AFX47" s="44"/>
      <c r="AFY47" s="44"/>
      <c r="AFZ47" s="44"/>
      <c r="AGA47" s="44"/>
      <c r="AGB47" s="44"/>
      <c r="AGC47" s="44"/>
      <c r="AGD47" s="44"/>
      <c r="AGE47" s="44"/>
      <c r="AGF47" s="44"/>
      <c r="AGG47" s="44"/>
      <c r="AGH47" s="44"/>
      <c r="AGI47" s="44"/>
      <c r="AGJ47" s="44"/>
      <c r="AGK47" s="44"/>
      <c r="AGL47" s="44"/>
      <c r="AGM47" s="44"/>
      <c r="AGN47" s="44"/>
      <c r="AGO47" s="44"/>
      <c r="AGP47" s="44"/>
      <c r="AGQ47" s="44"/>
      <c r="AGR47" s="44"/>
      <c r="AGS47" s="44"/>
      <c r="AGT47" s="44"/>
      <c r="AGU47" s="44"/>
      <c r="AGV47" s="44"/>
      <c r="AGW47" s="44"/>
      <c r="AGX47" s="44"/>
      <c r="AGY47" s="44"/>
      <c r="AGZ47" s="44"/>
      <c r="AHA47" s="44"/>
      <c r="AHB47" s="44"/>
      <c r="AHC47" s="44"/>
      <c r="AHD47" s="44"/>
      <c r="AHE47" s="44"/>
      <c r="AHF47" s="44"/>
      <c r="AHG47" s="44"/>
      <c r="AHH47" s="44"/>
      <c r="AHI47" s="44"/>
      <c r="AHJ47" s="44"/>
      <c r="AHK47" s="44"/>
      <c r="AHL47" s="44"/>
      <c r="AHM47" s="44"/>
      <c r="AHN47" s="44"/>
      <c r="AHO47" s="44"/>
      <c r="AHP47" s="44"/>
      <c r="AHQ47" s="44"/>
      <c r="AHR47" s="44"/>
      <c r="AHS47" s="44"/>
      <c r="AHT47" s="44"/>
      <c r="AHU47" s="44"/>
      <c r="AHV47" s="44"/>
      <c r="AHW47" s="44"/>
      <c r="AHX47" s="44"/>
      <c r="AHY47" s="44"/>
      <c r="AHZ47" s="44"/>
      <c r="AIA47" s="44"/>
      <c r="AIB47" s="44"/>
      <c r="AIC47" s="44"/>
      <c r="AID47" s="44"/>
      <c r="AIE47" s="44"/>
      <c r="AIF47" s="44"/>
      <c r="AIG47" s="44"/>
      <c r="AIH47" s="44"/>
      <c r="AII47" s="44"/>
      <c r="AIJ47" s="44"/>
      <c r="AIK47" s="44"/>
      <c r="AIL47" s="44"/>
      <c r="AIM47" s="44"/>
      <c r="AIN47" s="44"/>
      <c r="AIO47" s="44"/>
      <c r="AIP47" s="44"/>
      <c r="AIQ47" s="44"/>
      <c r="AIR47" s="44"/>
      <c r="AIS47" s="44"/>
      <c r="AIT47" s="44"/>
      <c r="AIU47" s="44"/>
      <c r="AIV47" s="44"/>
      <c r="AIW47" s="44"/>
      <c r="AIX47" s="44"/>
      <c r="AIY47" s="44"/>
      <c r="AIZ47" s="44"/>
      <c r="AJA47" s="44"/>
      <c r="AJB47" s="44"/>
      <c r="AJC47" s="44"/>
      <c r="AJD47" s="44"/>
      <c r="AJE47" s="44"/>
      <c r="AJF47" s="44"/>
      <c r="AJG47" s="44"/>
      <c r="AJH47" s="44"/>
      <c r="AJI47" s="44"/>
      <c r="AJJ47" s="44"/>
      <c r="AJK47" s="44"/>
      <c r="AJL47" s="44"/>
      <c r="AJM47" s="44"/>
      <c r="AJN47" s="44"/>
      <c r="AJO47" s="44"/>
      <c r="AJP47" s="44"/>
      <c r="AJQ47" s="44"/>
      <c r="AJR47" s="44"/>
      <c r="AJS47" s="44"/>
      <c r="AJT47" s="44"/>
      <c r="AJU47" s="44"/>
      <c r="AJV47" s="44"/>
      <c r="AJW47" s="44"/>
      <c r="AJX47" s="44"/>
      <c r="AJY47" s="44"/>
      <c r="AJZ47" s="44"/>
      <c r="AKA47" s="44"/>
      <c r="AKB47" s="44"/>
      <c r="AKC47" s="44"/>
      <c r="AKD47" s="44"/>
      <c r="AKE47" s="44"/>
      <c r="AKF47" s="44"/>
      <c r="AKG47" s="44"/>
      <c r="AKH47" s="44"/>
      <c r="AKI47" s="44"/>
      <c r="AKJ47" s="44"/>
      <c r="AKK47" s="44"/>
      <c r="AKL47" s="44"/>
      <c r="AKM47" s="44"/>
      <c r="AKN47" s="44"/>
      <c r="AKO47" s="44"/>
      <c r="AKP47" s="44"/>
      <c r="AKQ47" s="44"/>
      <c r="AKR47" s="44"/>
      <c r="AKS47" s="44"/>
      <c r="AKT47" s="44"/>
      <c r="AKU47" s="44"/>
      <c r="AKV47" s="44"/>
      <c r="AKW47" s="44"/>
      <c r="AKX47" s="44"/>
      <c r="AKY47" s="44"/>
      <c r="AKZ47" s="44"/>
      <c r="ALA47" s="44"/>
      <c r="ALB47" s="44"/>
      <c r="ALC47" s="44"/>
      <c r="ALD47" s="44"/>
      <c r="ALE47" s="44"/>
      <c r="ALF47" s="44"/>
      <c r="ALG47" s="44"/>
      <c r="ALH47" s="44"/>
      <c r="ALI47" s="44"/>
      <c r="ALJ47" s="44"/>
      <c r="ALK47" s="44"/>
      <c r="ALL47" s="44"/>
      <c r="ALM47" s="44"/>
      <c r="ALN47" s="44"/>
      <c r="ALO47" s="44"/>
      <c r="ALP47" s="44"/>
      <c r="ALQ47" s="44"/>
      <c r="ALR47" s="44"/>
      <c r="ALS47" s="44"/>
      <c r="ALT47" s="44"/>
      <c r="ALU47" s="44"/>
      <c r="ALV47" s="44"/>
      <c r="ALW47" s="44"/>
      <c r="ALX47" s="44"/>
      <c r="ALY47" s="44"/>
      <c r="ALZ47" s="44"/>
      <c r="AMA47" s="44"/>
      <c r="AMB47" s="44"/>
      <c r="AMC47" s="44"/>
      <c r="AMD47" s="44"/>
      <c r="AME47" s="44"/>
      <c r="AMF47" s="44"/>
      <c r="AMG47" s="44"/>
      <c r="AMH47" s="44"/>
      <c r="AMI47" s="44"/>
      <c r="AMJ47" s="44"/>
      <c r="AMK47" s="44"/>
      <c r="AML47" s="44"/>
      <c r="AMM47" s="44"/>
      <c r="AMN47" s="44"/>
      <c r="AMO47" s="44"/>
      <c r="AMP47" s="44"/>
      <c r="AMQ47" s="44"/>
      <c r="AMR47" s="44"/>
      <c r="AMS47" s="44"/>
      <c r="AMT47" s="44"/>
      <c r="AMU47" s="44"/>
      <c r="AMV47" s="44"/>
      <c r="AMW47" s="44"/>
      <c r="AMX47" s="44"/>
      <c r="AMY47" s="44"/>
      <c r="AMZ47" s="44"/>
      <c r="ANA47" s="44"/>
      <c r="ANB47" s="44"/>
      <c r="ANC47" s="44"/>
      <c r="AND47" s="44"/>
      <c r="ANE47" s="44"/>
      <c r="ANF47" s="44"/>
      <c r="ANG47" s="44"/>
      <c r="ANH47" s="44"/>
      <c r="ANI47" s="44"/>
      <c r="ANJ47" s="44"/>
      <c r="ANK47" s="44"/>
      <c r="ANL47" s="44"/>
      <c r="ANM47" s="44"/>
      <c r="ANN47" s="44"/>
      <c r="ANO47" s="44"/>
      <c r="ANP47" s="44"/>
      <c r="ANQ47" s="44"/>
      <c r="ANR47" s="44"/>
      <c r="ANS47" s="44"/>
      <c r="ANT47" s="44"/>
      <c r="ANU47" s="44"/>
      <c r="ANV47" s="44"/>
      <c r="ANW47" s="44"/>
      <c r="ANX47" s="44"/>
      <c r="ANY47" s="44"/>
      <c r="ANZ47" s="44"/>
      <c r="AOA47" s="44"/>
      <c r="AOB47" s="44"/>
      <c r="AOC47" s="44"/>
      <c r="AOD47" s="44"/>
      <c r="AOE47" s="44"/>
      <c r="AOF47" s="44"/>
      <c r="AOG47" s="44"/>
      <c r="AOH47" s="44"/>
      <c r="AOI47" s="44"/>
      <c r="AOJ47" s="44"/>
      <c r="AOK47" s="44"/>
      <c r="AOL47" s="44"/>
      <c r="AOM47" s="44"/>
      <c r="AON47" s="44"/>
      <c r="AOO47" s="44"/>
      <c r="AOP47" s="44"/>
      <c r="AOQ47" s="44"/>
      <c r="AOR47" s="44"/>
      <c r="AOS47" s="44"/>
      <c r="AOT47" s="44"/>
      <c r="AOU47" s="44"/>
      <c r="AOV47" s="44"/>
      <c r="AOW47" s="44"/>
      <c r="AOX47" s="44"/>
      <c r="AOY47" s="44"/>
      <c r="AOZ47" s="44"/>
      <c r="APA47" s="44"/>
      <c r="APB47" s="44"/>
      <c r="APC47" s="44"/>
      <c r="APD47" s="44"/>
      <c r="APE47" s="44"/>
      <c r="APF47" s="44"/>
      <c r="APG47" s="44"/>
      <c r="APH47" s="44"/>
      <c r="API47" s="44"/>
      <c r="APJ47" s="44"/>
      <c r="APK47" s="44"/>
      <c r="APL47" s="44"/>
      <c r="APM47" s="44"/>
      <c r="APN47" s="44"/>
      <c r="APO47" s="44"/>
      <c r="APP47" s="44"/>
      <c r="APQ47" s="44"/>
      <c r="APR47" s="44"/>
      <c r="APS47" s="44"/>
      <c r="APT47" s="44"/>
      <c r="APU47" s="44"/>
      <c r="APV47" s="44"/>
      <c r="APW47" s="44"/>
      <c r="APX47" s="44"/>
      <c r="APY47" s="44"/>
      <c r="APZ47" s="44"/>
      <c r="AQA47" s="44"/>
      <c r="AQB47" s="44"/>
      <c r="AQC47" s="44"/>
      <c r="AQD47" s="44"/>
      <c r="AQE47" s="44"/>
      <c r="AQF47" s="44"/>
      <c r="AQG47" s="44"/>
      <c r="AQH47" s="44"/>
      <c r="AQI47" s="44"/>
      <c r="AQJ47" s="44"/>
      <c r="AQK47" s="44"/>
      <c r="AQL47" s="44"/>
      <c r="AQM47" s="44"/>
      <c r="AQN47" s="44"/>
      <c r="AQO47" s="44"/>
      <c r="AQP47" s="44"/>
      <c r="AQQ47" s="44"/>
      <c r="AQR47" s="44"/>
      <c r="AQS47" s="44"/>
      <c r="AQT47" s="44"/>
      <c r="AQU47" s="44"/>
      <c r="AQV47" s="44"/>
      <c r="AQW47" s="44"/>
      <c r="AQX47" s="44"/>
      <c r="AQY47" s="44"/>
      <c r="AQZ47" s="44"/>
      <c r="ARA47" s="44"/>
      <c r="ARB47" s="44"/>
      <c r="ARC47" s="44"/>
      <c r="ARD47" s="44"/>
      <c r="ARE47" s="44"/>
      <c r="ARF47" s="44"/>
      <c r="ARG47" s="44"/>
      <c r="ARH47" s="44"/>
      <c r="ARI47" s="44"/>
      <c r="ARJ47" s="44"/>
      <c r="ARK47" s="44"/>
      <c r="ARL47" s="44"/>
      <c r="ARM47" s="44"/>
      <c r="ARN47" s="44"/>
      <c r="ARO47" s="44"/>
      <c r="ARP47" s="44"/>
      <c r="ARQ47" s="44"/>
      <c r="ARR47" s="44"/>
      <c r="ARS47" s="44"/>
      <c r="ART47" s="44"/>
      <c r="ARU47" s="44"/>
      <c r="ARV47" s="44"/>
      <c r="ARW47" s="44"/>
      <c r="ARX47" s="44"/>
      <c r="ARY47" s="44"/>
      <c r="ARZ47" s="44"/>
      <c r="ASA47" s="44"/>
      <c r="ASB47" s="44"/>
      <c r="ASC47" s="44"/>
      <c r="ASD47" s="44"/>
      <c r="ASE47" s="44"/>
      <c r="ASF47" s="44"/>
      <c r="ASG47" s="44"/>
      <c r="ASH47" s="44"/>
      <c r="ASI47" s="44"/>
      <c r="ASJ47" s="44"/>
      <c r="ASK47" s="44"/>
      <c r="ASL47" s="44"/>
      <c r="ASM47" s="44"/>
      <c r="ASN47" s="44"/>
      <c r="ASO47" s="44"/>
      <c r="ASP47" s="44"/>
      <c r="ASQ47" s="44"/>
      <c r="ASR47" s="44"/>
      <c r="ASS47" s="44"/>
      <c r="AST47" s="44"/>
      <c r="ASU47" s="44"/>
      <c r="ASV47" s="44"/>
      <c r="ASW47" s="44"/>
      <c r="ASX47" s="44"/>
      <c r="ASY47" s="44"/>
      <c r="ASZ47" s="44"/>
      <c r="ATA47" s="44"/>
      <c r="ATB47" s="44"/>
      <c r="ATC47" s="44"/>
      <c r="ATD47" s="44"/>
      <c r="ATE47" s="44"/>
      <c r="ATF47" s="44"/>
      <c r="ATG47" s="44"/>
      <c r="ATH47" s="44"/>
      <c r="ATI47" s="44"/>
      <c r="ATJ47" s="44"/>
      <c r="ATK47" s="44"/>
      <c r="ATL47" s="44"/>
      <c r="ATM47" s="44"/>
      <c r="ATN47" s="44"/>
      <c r="ATO47" s="44"/>
      <c r="ATP47" s="44"/>
      <c r="ATQ47" s="44"/>
      <c r="ATR47" s="44"/>
      <c r="ATS47" s="44"/>
      <c r="ATT47" s="44"/>
      <c r="ATU47" s="44"/>
      <c r="ATV47" s="44"/>
      <c r="ATW47" s="44"/>
      <c r="ATX47" s="44"/>
      <c r="ATY47" s="44"/>
      <c r="ATZ47" s="44"/>
      <c r="AUA47" s="44"/>
      <c r="AUB47" s="44"/>
      <c r="AUC47" s="44"/>
      <c r="AUD47" s="44"/>
      <c r="AUE47" s="44"/>
      <c r="AUF47" s="44"/>
      <c r="AUG47" s="44"/>
      <c r="AUH47" s="44"/>
      <c r="AUI47" s="44"/>
      <c r="AUJ47" s="44"/>
      <c r="AUK47" s="44"/>
      <c r="AUL47" s="44"/>
      <c r="AUM47" s="44"/>
      <c r="AUN47" s="44"/>
      <c r="AUO47" s="44"/>
      <c r="AUP47" s="44"/>
      <c r="AUQ47" s="44"/>
      <c r="AUR47" s="44"/>
      <c r="AUS47" s="44"/>
      <c r="AUT47" s="44"/>
      <c r="AUU47" s="44"/>
      <c r="AUV47" s="44"/>
      <c r="AUW47" s="44"/>
      <c r="AUX47" s="44"/>
      <c r="AUY47" s="44"/>
      <c r="AUZ47" s="44"/>
      <c r="AVA47" s="44"/>
      <c r="AVB47" s="44"/>
      <c r="AVC47" s="44"/>
      <c r="AVD47" s="44"/>
      <c r="AVE47" s="44"/>
      <c r="AVF47" s="44"/>
      <c r="AVG47" s="44"/>
      <c r="AVH47" s="44"/>
      <c r="AVI47" s="44"/>
      <c r="AVJ47" s="44"/>
      <c r="AVK47" s="44"/>
      <c r="AVL47" s="44"/>
      <c r="AVM47" s="44"/>
      <c r="AVN47" s="44"/>
      <c r="AVO47" s="44"/>
      <c r="AVP47" s="44"/>
      <c r="AVQ47" s="44"/>
      <c r="AVR47" s="44"/>
      <c r="AVS47" s="44"/>
      <c r="AVT47" s="44"/>
      <c r="AVU47" s="44"/>
      <c r="AVV47" s="44"/>
      <c r="AVW47" s="44"/>
      <c r="AVX47" s="44"/>
      <c r="AVY47" s="44"/>
      <c r="AVZ47" s="44"/>
      <c r="AWA47" s="44"/>
      <c r="AWB47" s="44"/>
      <c r="AWC47" s="44"/>
      <c r="AWD47" s="44"/>
      <c r="AWE47" s="44"/>
      <c r="AWF47" s="44"/>
      <c r="AWG47" s="44"/>
      <c r="AWH47" s="44"/>
      <c r="AWI47" s="44"/>
      <c r="AWJ47" s="44"/>
      <c r="AWK47" s="44"/>
      <c r="AWL47" s="44"/>
      <c r="AWM47" s="44"/>
      <c r="AWN47" s="44"/>
      <c r="AWO47" s="44"/>
      <c r="AWP47" s="44"/>
      <c r="AWQ47" s="44"/>
      <c r="AWR47" s="44"/>
      <c r="AWS47" s="44"/>
      <c r="AWT47" s="44"/>
      <c r="AWU47" s="44"/>
      <c r="AWV47" s="44"/>
      <c r="AWW47" s="44"/>
      <c r="AWX47" s="44"/>
      <c r="AWY47" s="44"/>
      <c r="AWZ47" s="44"/>
      <c r="AXA47" s="44"/>
      <c r="AXB47" s="44"/>
      <c r="AXC47" s="44"/>
      <c r="AXD47" s="44"/>
      <c r="AXE47" s="44"/>
      <c r="AXF47" s="44"/>
      <c r="AXG47" s="44"/>
      <c r="AXH47" s="44"/>
      <c r="AXI47" s="44"/>
      <c r="AXJ47" s="44"/>
      <c r="AXK47" s="44"/>
      <c r="AXL47" s="44"/>
      <c r="AXM47" s="44"/>
      <c r="AXN47" s="44"/>
      <c r="AXO47" s="44"/>
      <c r="AXP47" s="44"/>
      <c r="AXQ47" s="44"/>
      <c r="AXR47" s="44"/>
      <c r="AXS47" s="44"/>
      <c r="AXT47" s="44"/>
      <c r="AXU47" s="44"/>
      <c r="AXV47" s="44"/>
      <c r="AXW47" s="44"/>
      <c r="AXX47" s="44"/>
      <c r="AXY47" s="44"/>
      <c r="AXZ47" s="44"/>
      <c r="AYA47" s="44"/>
      <c r="AYB47" s="44"/>
      <c r="AYC47" s="44"/>
      <c r="AYD47" s="44"/>
      <c r="AYE47" s="44"/>
      <c r="AYF47" s="44"/>
      <c r="AYG47" s="44"/>
      <c r="AYH47" s="44"/>
      <c r="AYI47" s="44"/>
      <c r="AYJ47" s="44"/>
      <c r="AYK47" s="44"/>
      <c r="AYL47" s="44"/>
      <c r="AYM47" s="44"/>
      <c r="AYN47" s="44"/>
      <c r="AYO47" s="44"/>
      <c r="AYP47" s="44"/>
      <c r="AYQ47" s="44"/>
      <c r="AYR47" s="44"/>
      <c r="AYS47" s="44"/>
      <c r="AYT47" s="44"/>
      <c r="AYU47" s="44"/>
      <c r="AYV47" s="44"/>
      <c r="AYW47" s="44"/>
      <c r="AYX47" s="44"/>
      <c r="AYY47" s="44"/>
      <c r="AYZ47" s="44"/>
      <c r="AZA47" s="44"/>
      <c r="AZB47" s="44"/>
      <c r="AZC47" s="44"/>
      <c r="AZD47" s="44"/>
      <c r="AZE47" s="44"/>
      <c r="AZF47" s="44"/>
      <c r="AZG47" s="44"/>
      <c r="AZH47" s="44"/>
      <c r="AZI47" s="44"/>
      <c r="AZJ47" s="44"/>
      <c r="AZK47" s="44"/>
      <c r="AZL47" s="44"/>
      <c r="AZM47" s="44"/>
      <c r="AZN47" s="44"/>
      <c r="AZO47" s="44"/>
      <c r="AZP47" s="44"/>
      <c r="AZQ47" s="44"/>
      <c r="AZR47" s="44"/>
      <c r="AZS47" s="44"/>
      <c r="AZT47" s="44"/>
      <c r="AZU47" s="44"/>
      <c r="AZV47" s="44"/>
      <c r="AZW47" s="44"/>
      <c r="AZX47" s="44"/>
      <c r="AZY47" s="44"/>
      <c r="AZZ47" s="44"/>
      <c r="BAA47" s="44"/>
      <c r="BAB47" s="44"/>
      <c r="BAC47" s="44"/>
      <c r="BAD47" s="44"/>
      <c r="BAE47" s="44"/>
      <c r="BAF47" s="44"/>
      <c r="BAG47" s="44"/>
      <c r="BAH47" s="44"/>
      <c r="BAI47" s="44"/>
      <c r="BAJ47" s="44"/>
      <c r="BAK47" s="44"/>
      <c r="BAL47" s="44"/>
      <c r="BAM47" s="44"/>
      <c r="BAN47" s="44"/>
      <c r="BAO47" s="44"/>
      <c r="BAP47" s="44"/>
      <c r="BAQ47" s="44"/>
      <c r="BAR47" s="44"/>
      <c r="BAS47" s="44"/>
      <c r="BAT47" s="44"/>
      <c r="BAU47" s="44"/>
      <c r="BAV47" s="44"/>
      <c r="BAW47" s="44"/>
      <c r="BAX47" s="44"/>
      <c r="BAY47" s="44"/>
      <c r="BAZ47" s="44"/>
      <c r="BBA47" s="44"/>
      <c r="BBB47" s="44"/>
      <c r="BBC47" s="44"/>
      <c r="BBD47" s="44"/>
      <c r="BBE47" s="44"/>
      <c r="BBF47" s="44"/>
      <c r="BBG47" s="44"/>
      <c r="BBH47" s="44"/>
      <c r="BBI47" s="44"/>
      <c r="BBJ47" s="44"/>
      <c r="BBK47" s="44"/>
      <c r="BBL47" s="44"/>
      <c r="BBM47" s="44"/>
      <c r="BBN47" s="44"/>
      <c r="BBO47" s="44"/>
      <c r="BBP47" s="44"/>
      <c r="BBQ47" s="44"/>
      <c r="BBR47" s="44"/>
      <c r="BBS47" s="44"/>
      <c r="BBT47" s="44"/>
      <c r="BBU47" s="44"/>
      <c r="BBV47" s="44"/>
      <c r="BBW47" s="44"/>
      <c r="BBX47" s="44"/>
      <c r="BBY47" s="44"/>
      <c r="BBZ47" s="44"/>
      <c r="BCA47" s="44"/>
      <c r="BCB47" s="44"/>
      <c r="BCC47" s="44"/>
      <c r="BCD47" s="44"/>
      <c r="BCE47" s="44"/>
      <c r="BCF47" s="44"/>
      <c r="BCG47" s="44"/>
      <c r="BCH47" s="44"/>
      <c r="BCI47" s="44"/>
      <c r="BCJ47" s="44"/>
      <c r="BCK47" s="44"/>
      <c r="BCL47" s="44"/>
      <c r="BCM47" s="44"/>
      <c r="BCN47" s="44"/>
      <c r="BCO47" s="44"/>
      <c r="BCP47" s="44"/>
      <c r="BCQ47" s="44"/>
      <c r="BCR47" s="44"/>
      <c r="BCS47" s="44"/>
      <c r="BCT47" s="44"/>
      <c r="BCU47" s="44"/>
      <c r="BCV47" s="44"/>
      <c r="BCW47" s="44"/>
      <c r="BCX47" s="44"/>
      <c r="BCY47" s="44"/>
      <c r="BCZ47" s="44"/>
      <c r="BDA47" s="44"/>
      <c r="BDB47" s="44"/>
      <c r="BDC47" s="44"/>
      <c r="BDD47" s="44"/>
      <c r="BDE47" s="44"/>
      <c r="BDF47" s="44"/>
      <c r="BDG47" s="44"/>
      <c r="BDH47" s="44"/>
      <c r="BDI47" s="44"/>
      <c r="BDJ47" s="44"/>
      <c r="BDK47" s="44"/>
      <c r="BDL47" s="44"/>
      <c r="BDM47" s="44"/>
      <c r="BDN47" s="44"/>
      <c r="BDO47" s="44"/>
      <c r="BDP47" s="44"/>
      <c r="BDQ47" s="44"/>
      <c r="BDR47" s="44"/>
      <c r="BDS47" s="44"/>
      <c r="BDT47" s="44"/>
      <c r="BDU47" s="44"/>
      <c r="BDV47" s="44"/>
      <c r="BDW47" s="44"/>
      <c r="BDX47" s="44"/>
      <c r="BDY47" s="44"/>
      <c r="BDZ47" s="44"/>
      <c r="BEA47" s="44"/>
      <c r="BEB47" s="44"/>
      <c r="BEC47" s="44"/>
      <c r="BED47" s="44"/>
      <c r="BEE47" s="44"/>
      <c r="BEF47" s="44"/>
      <c r="BEG47" s="44"/>
      <c r="BEH47" s="44"/>
      <c r="BEI47" s="44"/>
      <c r="BEJ47" s="44"/>
      <c r="BEK47" s="44"/>
      <c r="BEL47" s="44"/>
      <c r="BEM47" s="44"/>
      <c r="BEN47" s="44"/>
      <c r="BEO47" s="44"/>
      <c r="BEP47" s="44"/>
      <c r="BEQ47" s="44"/>
      <c r="BER47" s="44"/>
      <c r="BES47" s="44"/>
      <c r="BET47" s="44"/>
      <c r="BEU47" s="44"/>
      <c r="BEV47" s="44"/>
      <c r="BEW47" s="44"/>
      <c r="BEX47" s="44"/>
      <c r="BEY47" s="44"/>
      <c r="BEZ47" s="44"/>
      <c r="BFA47" s="44"/>
      <c r="BFB47" s="44"/>
      <c r="BFC47" s="44"/>
      <c r="BFD47" s="44"/>
      <c r="BFE47" s="44"/>
      <c r="BFF47" s="44"/>
      <c r="BFG47" s="44"/>
      <c r="BFH47" s="44"/>
      <c r="BFI47" s="44"/>
      <c r="BFJ47" s="44"/>
      <c r="BFK47" s="44"/>
      <c r="BFL47" s="44"/>
      <c r="BFM47" s="44"/>
      <c r="BFN47" s="44"/>
      <c r="BFO47" s="44"/>
      <c r="BFP47" s="44"/>
      <c r="BFQ47" s="44"/>
      <c r="BFR47" s="44"/>
      <c r="BFS47" s="44"/>
      <c r="BFT47" s="44"/>
      <c r="BFU47" s="44"/>
      <c r="BFV47" s="44"/>
      <c r="BFW47" s="44"/>
      <c r="BFX47" s="44"/>
      <c r="BFY47" s="44"/>
      <c r="BFZ47" s="44"/>
      <c r="BGA47" s="44"/>
      <c r="BGB47" s="44"/>
      <c r="BGC47" s="44"/>
      <c r="BGD47" s="44"/>
      <c r="BGE47" s="44"/>
      <c r="BGF47" s="44"/>
      <c r="BGG47" s="44"/>
      <c r="BGH47" s="44"/>
      <c r="BGI47" s="44"/>
      <c r="BGJ47" s="44"/>
      <c r="BGK47" s="44"/>
      <c r="BGL47" s="44"/>
      <c r="BGM47" s="44"/>
      <c r="BGN47" s="44"/>
      <c r="BGO47" s="44"/>
      <c r="BGP47" s="44"/>
      <c r="BGQ47" s="44"/>
      <c r="BGR47" s="44"/>
      <c r="BGS47" s="44"/>
      <c r="BGT47" s="44"/>
      <c r="BGU47" s="44"/>
      <c r="BGV47" s="44"/>
      <c r="BGW47" s="44"/>
      <c r="BGX47" s="44"/>
      <c r="BGY47" s="44"/>
      <c r="BGZ47" s="44"/>
      <c r="BHA47" s="44"/>
      <c r="BHB47" s="44"/>
      <c r="BHC47" s="44"/>
      <c r="BHD47" s="44"/>
      <c r="BHE47" s="44"/>
      <c r="BHF47" s="44"/>
      <c r="BHG47" s="44"/>
      <c r="BHH47" s="44"/>
      <c r="BHI47" s="44"/>
      <c r="BHJ47" s="44"/>
      <c r="BHK47" s="44"/>
      <c r="BHL47" s="44"/>
      <c r="BHM47" s="44"/>
      <c r="BHN47" s="44"/>
      <c r="BHO47" s="44"/>
      <c r="BHP47" s="44"/>
      <c r="BHQ47" s="44"/>
      <c r="BHR47" s="44"/>
      <c r="BHS47" s="44"/>
      <c r="BHT47" s="44"/>
      <c r="BHU47" s="44"/>
      <c r="BHV47" s="44"/>
      <c r="BHW47" s="44"/>
      <c r="BHX47" s="44"/>
      <c r="BHY47" s="44"/>
      <c r="BHZ47" s="44"/>
      <c r="BIA47" s="44"/>
      <c r="BIB47" s="44"/>
      <c r="BIC47" s="44"/>
      <c r="BID47" s="44"/>
      <c r="BIE47" s="44"/>
      <c r="BIF47" s="44"/>
      <c r="BIG47" s="44"/>
      <c r="BIH47" s="44"/>
      <c r="BII47" s="44"/>
      <c r="BIJ47" s="44"/>
      <c r="BIK47" s="44"/>
      <c r="BIL47" s="44"/>
      <c r="BIM47" s="44"/>
      <c r="BIN47" s="44"/>
      <c r="BIO47" s="44"/>
      <c r="BIP47" s="44"/>
      <c r="BIQ47" s="44"/>
      <c r="BIR47" s="44"/>
      <c r="BIS47" s="44"/>
      <c r="BIT47" s="44"/>
      <c r="BIU47" s="44"/>
      <c r="BIV47" s="44"/>
      <c r="BIW47" s="44"/>
      <c r="BIX47" s="44"/>
      <c r="BIY47" s="44"/>
      <c r="BIZ47" s="44"/>
      <c r="BJA47" s="44"/>
      <c r="BJB47" s="44"/>
      <c r="BJC47" s="44"/>
      <c r="BJD47" s="44"/>
      <c r="BJE47" s="44"/>
      <c r="BJF47" s="44"/>
      <c r="BJG47" s="44"/>
      <c r="BJH47" s="44"/>
      <c r="BJI47" s="44"/>
      <c r="BJJ47" s="44"/>
      <c r="BJK47" s="44"/>
      <c r="BJL47" s="44"/>
      <c r="BJM47" s="44"/>
      <c r="BJN47" s="44"/>
      <c r="BJO47" s="44"/>
      <c r="BJP47" s="44"/>
      <c r="BJQ47" s="44"/>
      <c r="BJR47" s="44"/>
      <c r="BJS47" s="44"/>
      <c r="BJT47" s="44"/>
      <c r="BJU47" s="44"/>
      <c r="BJV47" s="44"/>
      <c r="BJW47" s="44"/>
      <c r="BJX47" s="44"/>
      <c r="BJY47" s="44"/>
      <c r="BJZ47" s="44"/>
      <c r="BKA47" s="44"/>
      <c r="BKB47" s="44"/>
      <c r="BKC47" s="44"/>
      <c r="BKD47" s="44"/>
      <c r="BKE47" s="44"/>
      <c r="BKF47" s="44"/>
      <c r="BKG47" s="44"/>
      <c r="BKH47" s="44"/>
      <c r="BKI47" s="44"/>
      <c r="BKJ47" s="44"/>
      <c r="BKK47" s="44"/>
      <c r="BKL47" s="44"/>
      <c r="BKM47" s="44"/>
      <c r="BKN47" s="44"/>
      <c r="BKO47" s="44"/>
      <c r="BKP47" s="44"/>
      <c r="BKQ47" s="44"/>
      <c r="BKR47" s="44"/>
      <c r="BKS47" s="44"/>
      <c r="BKT47" s="44"/>
      <c r="BKU47" s="44"/>
      <c r="BKV47" s="44"/>
      <c r="BKW47" s="44"/>
      <c r="BKX47" s="44"/>
      <c r="BKY47" s="44"/>
      <c r="BKZ47" s="44"/>
      <c r="BLA47" s="44"/>
      <c r="BLB47" s="44"/>
      <c r="BLC47" s="44"/>
      <c r="BLD47" s="44"/>
      <c r="BLE47" s="44"/>
      <c r="BLF47" s="44"/>
      <c r="BLG47" s="44"/>
      <c r="BLH47" s="44"/>
      <c r="BLI47" s="44"/>
      <c r="BLJ47" s="44"/>
      <c r="BLK47" s="44"/>
      <c r="BLL47" s="44"/>
      <c r="BLM47" s="44"/>
      <c r="BLN47" s="44"/>
      <c r="BLO47" s="44"/>
      <c r="BLP47" s="44"/>
      <c r="BLQ47" s="44"/>
      <c r="BLR47" s="44"/>
      <c r="BLS47" s="44"/>
      <c r="BLT47" s="44"/>
      <c r="BLU47" s="44"/>
      <c r="BLV47" s="44"/>
      <c r="BLW47" s="44"/>
      <c r="BLX47" s="44"/>
      <c r="BLY47" s="44"/>
      <c r="BLZ47" s="44"/>
      <c r="BMA47" s="44"/>
      <c r="BMB47" s="44"/>
      <c r="BMC47" s="44"/>
      <c r="BMD47" s="44"/>
      <c r="BME47" s="44"/>
      <c r="BMF47" s="44"/>
      <c r="BMG47" s="44"/>
      <c r="BMH47" s="44"/>
      <c r="BMI47" s="44"/>
      <c r="BMJ47" s="44"/>
      <c r="BMK47" s="44"/>
      <c r="BML47" s="44"/>
      <c r="BMM47" s="44"/>
      <c r="BMN47" s="44"/>
      <c r="BMO47" s="44"/>
      <c r="BMP47" s="44"/>
      <c r="BMQ47" s="44"/>
      <c r="BMR47" s="44"/>
      <c r="BMS47" s="44"/>
      <c r="BMT47" s="44"/>
      <c r="BMU47" s="44"/>
      <c r="BMV47" s="44"/>
      <c r="BMW47" s="44"/>
      <c r="BMX47" s="44"/>
      <c r="BMY47" s="44"/>
      <c r="BMZ47" s="44"/>
      <c r="BNA47" s="44"/>
      <c r="BNB47" s="44"/>
      <c r="BNC47" s="44"/>
      <c r="BND47" s="44"/>
      <c r="BNE47" s="44"/>
      <c r="BNF47" s="44"/>
      <c r="BNG47" s="44"/>
      <c r="BNH47" s="44"/>
      <c r="BNI47" s="44"/>
      <c r="BNJ47" s="44"/>
      <c r="BNK47" s="44"/>
      <c r="BNL47" s="44"/>
      <c r="BNM47" s="44"/>
      <c r="BNN47" s="44"/>
      <c r="BNO47" s="44"/>
      <c r="BNP47" s="44"/>
      <c r="BNQ47" s="44"/>
      <c r="BNR47" s="44"/>
      <c r="BNS47" s="44"/>
      <c r="BNT47" s="44"/>
      <c r="BNU47" s="44"/>
      <c r="BNV47" s="44"/>
      <c r="BNW47" s="44"/>
      <c r="BNX47" s="44"/>
      <c r="BNY47" s="44"/>
      <c r="BNZ47" s="44"/>
      <c r="BOA47" s="44"/>
      <c r="BOB47" s="44"/>
      <c r="BOC47" s="44"/>
      <c r="BOD47" s="44"/>
      <c r="BOE47" s="44"/>
      <c r="BOF47" s="44"/>
      <c r="BOG47" s="44"/>
      <c r="BOH47" s="44"/>
      <c r="BOI47" s="44"/>
      <c r="BOJ47" s="44"/>
      <c r="BOK47" s="44"/>
      <c r="BOL47" s="44"/>
      <c r="BOM47" s="44"/>
      <c r="BON47" s="44"/>
      <c r="BOO47" s="44"/>
      <c r="BOP47" s="44"/>
      <c r="BOQ47" s="44"/>
      <c r="BOR47" s="44"/>
      <c r="BOS47" s="44"/>
      <c r="BOT47" s="44"/>
      <c r="BOU47" s="44"/>
      <c r="BOV47" s="44"/>
      <c r="BOW47" s="44"/>
      <c r="BOX47" s="44"/>
      <c r="BOY47" s="44"/>
      <c r="BOZ47" s="44"/>
      <c r="BPA47" s="44"/>
      <c r="BPB47" s="44"/>
      <c r="BPC47" s="44"/>
      <c r="BPD47" s="44"/>
      <c r="BPE47" s="44"/>
      <c r="BPF47" s="44"/>
      <c r="BPG47" s="44"/>
      <c r="BPH47" s="44"/>
      <c r="BPI47" s="44"/>
      <c r="BPJ47" s="44"/>
      <c r="BPK47" s="44"/>
      <c r="BPL47" s="44"/>
      <c r="BPM47" s="44"/>
      <c r="BPN47" s="44"/>
      <c r="BPO47" s="44"/>
      <c r="BPP47" s="44"/>
      <c r="BPQ47" s="44"/>
      <c r="BPR47" s="44"/>
      <c r="BPS47" s="44"/>
      <c r="BPT47" s="44"/>
      <c r="BPU47" s="44"/>
      <c r="BPV47" s="44"/>
      <c r="BPW47" s="44"/>
      <c r="BPX47" s="44"/>
      <c r="BPY47" s="44"/>
      <c r="BPZ47" s="44"/>
      <c r="BQA47" s="44"/>
      <c r="BQB47" s="44"/>
      <c r="BQC47" s="44"/>
      <c r="BQD47" s="44"/>
      <c r="BQE47" s="44"/>
      <c r="BQF47" s="44"/>
      <c r="BQG47" s="44"/>
      <c r="BQH47" s="44"/>
      <c r="BQI47" s="44"/>
      <c r="BQJ47" s="44"/>
      <c r="BQK47" s="44"/>
      <c r="BQL47" s="44"/>
      <c r="BQM47" s="44"/>
      <c r="BQN47" s="44"/>
      <c r="BQO47" s="44"/>
      <c r="BQP47" s="44"/>
      <c r="BQQ47" s="44"/>
      <c r="BQR47" s="44"/>
      <c r="BQS47" s="44"/>
      <c r="BQT47" s="44"/>
      <c r="BQU47" s="44"/>
      <c r="BQV47" s="44"/>
      <c r="BQW47" s="44"/>
      <c r="BQX47" s="44"/>
      <c r="BQY47" s="44"/>
      <c r="BQZ47" s="44"/>
      <c r="BRA47" s="44"/>
      <c r="BRB47" s="44"/>
      <c r="BRC47" s="44"/>
      <c r="BRD47" s="44"/>
      <c r="BRE47" s="44"/>
      <c r="BRF47" s="44"/>
      <c r="BRG47" s="44"/>
      <c r="BRH47" s="44"/>
      <c r="BRI47" s="44"/>
      <c r="BRJ47" s="44"/>
      <c r="BRK47" s="44"/>
      <c r="BRL47" s="44"/>
      <c r="BRM47" s="44"/>
      <c r="BRN47" s="44"/>
      <c r="BRO47" s="44"/>
      <c r="BRP47" s="44"/>
      <c r="BRQ47" s="44"/>
      <c r="BRR47" s="44"/>
      <c r="BRS47" s="44"/>
      <c r="BRT47" s="44"/>
      <c r="BRU47" s="44"/>
      <c r="BRV47" s="44"/>
      <c r="BRW47" s="44"/>
      <c r="BRX47" s="44"/>
      <c r="BRY47" s="44"/>
      <c r="BRZ47" s="44"/>
      <c r="BSA47" s="44"/>
      <c r="BSB47" s="44"/>
      <c r="BSC47" s="44"/>
      <c r="BSD47" s="44"/>
      <c r="BSE47" s="44"/>
      <c r="BSF47" s="44"/>
      <c r="BSG47" s="44"/>
      <c r="BSH47" s="44"/>
      <c r="BSI47" s="44"/>
      <c r="BSJ47" s="44"/>
      <c r="BSK47" s="44"/>
      <c r="BSL47" s="44"/>
      <c r="BSM47" s="44"/>
      <c r="BSN47" s="44"/>
      <c r="BSO47" s="44"/>
      <c r="BSP47" s="44"/>
      <c r="BSQ47" s="44"/>
      <c r="BSR47" s="44"/>
      <c r="BSS47" s="44"/>
      <c r="BST47" s="44"/>
      <c r="BSU47" s="44"/>
      <c r="BSV47" s="44"/>
      <c r="BSW47" s="44"/>
      <c r="BSX47" s="44"/>
      <c r="BSY47" s="44"/>
      <c r="BSZ47" s="44"/>
      <c r="BTA47" s="44"/>
      <c r="BTB47" s="44"/>
      <c r="BTC47" s="44"/>
      <c r="BTD47" s="44"/>
      <c r="BTE47" s="44"/>
      <c r="BTF47" s="44"/>
      <c r="BTG47" s="44"/>
      <c r="BTH47" s="44"/>
      <c r="BTI47" s="44"/>
      <c r="BTJ47" s="44"/>
      <c r="BTK47" s="44"/>
      <c r="BTL47" s="44"/>
      <c r="BTM47" s="44"/>
      <c r="BTN47" s="44"/>
      <c r="BTO47" s="44"/>
      <c r="BTP47" s="44"/>
      <c r="BTQ47" s="44"/>
      <c r="BTR47" s="44"/>
      <c r="BTS47" s="44"/>
      <c r="BTT47" s="44"/>
      <c r="BTU47" s="44"/>
      <c r="BTV47" s="44"/>
      <c r="BTW47" s="44"/>
      <c r="BTX47" s="44"/>
      <c r="BTY47" s="44"/>
      <c r="BTZ47" s="44"/>
      <c r="BUA47" s="44"/>
      <c r="BUB47" s="44"/>
      <c r="BUC47" s="44"/>
      <c r="BUD47" s="44"/>
      <c r="BUE47" s="44"/>
      <c r="BUF47" s="44"/>
      <c r="BUG47" s="44"/>
      <c r="BUH47" s="44"/>
      <c r="BUI47" s="44"/>
      <c r="BUJ47" s="44"/>
      <c r="BUK47" s="44"/>
      <c r="BUL47" s="44"/>
      <c r="BUM47" s="44"/>
      <c r="BUN47" s="44"/>
      <c r="BUO47" s="44"/>
      <c r="BUP47" s="44"/>
      <c r="BUQ47" s="44"/>
      <c r="BUR47" s="44"/>
      <c r="BUS47" s="44"/>
      <c r="BUT47" s="44"/>
      <c r="BUU47" s="44"/>
      <c r="BUV47" s="44"/>
      <c r="BUW47" s="44"/>
      <c r="BUX47" s="44"/>
      <c r="BUY47" s="44"/>
      <c r="BUZ47" s="44"/>
      <c r="BVA47" s="44"/>
      <c r="BVB47" s="44"/>
      <c r="BVC47" s="44"/>
      <c r="BVD47" s="44"/>
      <c r="BVE47" s="44"/>
      <c r="BVF47" s="44"/>
      <c r="BVG47" s="44"/>
      <c r="BVH47" s="44"/>
      <c r="BVI47" s="44"/>
      <c r="BVJ47" s="44"/>
      <c r="BVK47" s="44"/>
      <c r="BVL47" s="44"/>
      <c r="BVM47" s="44"/>
      <c r="BVN47" s="44"/>
      <c r="BVO47" s="44"/>
      <c r="BVP47" s="44"/>
      <c r="BVQ47" s="44"/>
      <c r="BVR47" s="44"/>
      <c r="BVS47" s="44"/>
      <c r="BVT47" s="44"/>
      <c r="BVU47" s="44"/>
      <c r="BVV47" s="44"/>
      <c r="BVW47" s="44"/>
      <c r="BVX47" s="44"/>
      <c r="BVY47" s="44"/>
      <c r="BVZ47" s="44"/>
      <c r="BWA47" s="44"/>
      <c r="BWB47" s="44"/>
      <c r="BWC47" s="44"/>
      <c r="BWD47" s="44"/>
      <c r="BWE47" s="44"/>
      <c r="BWF47" s="44"/>
      <c r="BWG47" s="44"/>
      <c r="BWH47" s="44"/>
      <c r="BWI47" s="44"/>
      <c r="BWJ47" s="44"/>
      <c r="BWK47" s="44"/>
      <c r="BWL47" s="44"/>
      <c r="BWM47" s="44"/>
      <c r="BWN47" s="44"/>
      <c r="BWO47" s="44"/>
      <c r="BWP47" s="44"/>
      <c r="BWQ47" s="44"/>
      <c r="BWR47" s="44"/>
      <c r="BWS47" s="44"/>
      <c r="BWT47" s="44"/>
      <c r="BWU47" s="44"/>
      <c r="BWV47" s="44"/>
      <c r="BWW47" s="44"/>
      <c r="BWX47" s="44"/>
      <c r="BWY47" s="44"/>
      <c r="BWZ47" s="44"/>
      <c r="BXA47" s="44"/>
      <c r="BXB47" s="44"/>
      <c r="BXC47" s="44"/>
      <c r="BXD47" s="44"/>
      <c r="BXE47" s="44"/>
      <c r="BXF47" s="44"/>
      <c r="BXG47" s="44"/>
      <c r="BXH47" s="44"/>
      <c r="BXI47" s="44"/>
      <c r="BXJ47" s="44"/>
      <c r="BXK47" s="44"/>
      <c r="BXL47" s="44"/>
      <c r="BXM47" s="44"/>
      <c r="BXN47" s="44"/>
      <c r="BXO47" s="44"/>
      <c r="BXP47" s="44"/>
      <c r="BXQ47" s="44"/>
      <c r="BXR47" s="44"/>
      <c r="BXS47" s="44"/>
      <c r="BXT47" s="44"/>
      <c r="BXU47" s="44"/>
      <c r="BXV47" s="44"/>
      <c r="BXW47" s="44"/>
      <c r="BXX47" s="44"/>
      <c r="BXY47" s="44"/>
      <c r="BXZ47" s="44"/>
      <c r="BYA47" s="44"/>
      <c r="BYB47" s="44"/>
      <c r="BYC47" s="44"/>
      <c r="BYD47" s="44"/>
      <c r="BYE47" s="44"/>
      <c r="BYF47" s="44"/>
      <c r="BYG47" s="44"/>
      <c r="BYH47" s="44"/>
      <c r="BYI47" s="44"/>
      <c r="BYJ47" s="44"/>
      <c r="BYK47" s="44"/>
      <c r="BYL47" s="44"/>
      <c r="BYM47" s="44"/>
      <c r="BYN47" s="44"/>
      <c r="BYO47" s="44"/>
      <c r="BYP47" s="44"/>
      <c r="BYQ47" s="44"/>
      <c r="BYR47" s="44"/>
      <c r="BYS47" s="44"/>
      <c r="BYT47" s="44"/>
      <c r="BYU47" s="44"/>
      <c r="BYV47" s="44"/>
      <c r="BYW47" s="44"/>
      <c r="BYX47" s="44"/>
      <c r="BYY47" s="44"/>
      <c r="BYZ47" s="44"/>
      <c r="BZA47" s="44"/>
      <c r="BZB47" s="44"/>
      <c r="BZC47" s="44"/>
      <c r="BZD47" s="44"/>
      <c r="BZE47" s="44"/>
      <c r="BZF47" s="44"/>
      <c r="BZG47" s="44"/>
      <c r="BZH47" s="44"/>
      <c r="BZI47" s="44"/>
      <c r="BZJ47" s="44"/>
      <c r="BZK47" s="44"/>
      <c r="BZL47" s="44"/>
      <c r="BZM47" s="44"/>
      <c r="BZN47" s="44"/>
      <c r="BZO47" s="44"/>
      <c r="BZP47" s="44"/>
      <c r="BZQ47" s="44"/>
      <c r="BZR47" s="44"/>
      <c r="BZS47" s="44"/>
      <c r="BZT47" s="44"/>
      <c r="BZU47" s="44"/>
      <c r="BZV47" s="44"/>
      <c r="BZW47" s="44"/>
      <c r="BZX47" s="44"/>
      <c r="BZY47" s="44"/>
      <c r="BZZ47" s="44"/>
      <c r="CAA47" s="44"/>
      <c r="CAB47" s="44"/>
      <c r="CAC47" s="44"/>
      <c r="CAD47" s="44"/>
      <c r="CAE47" s="44"/>
      <c r="CAF47" s="44"/>
      <c r="CAG47" s="44"/>
      <c r="CAH47" s="44"/>
      <c r="CAI47" s="44"/>
      <c r="CAJ47" s="44"/>
      <c r="CAK47" s="44"/>
      <c r="CAL47" s="44"/>
      <c r="CAM47" s="44"/>
      <c r="CAN47" s="44"/>
      <c r="CAO47" s="44"/>
      <c r="CAP47" s="44"/>
      <c r="CAQ47" s="44"/>
      <c r="CAR47" s="44"/>
      <c r="CAS47" s="44"/>
      <c r="CAT47" s="44"/>
      <c r="CAU47" s="44"/>
      <c r="CAV47" s="44"/>
      <c r="CAW47" s="44"/>
      <c r="CAX47" s="44"/>
      <c r="CAY47" s="44"/>
      <c r="CAZ47" s="44"/>
      <c r="CBA47" s="44"/>
      <c r="CBB47" s="44"/>
      <c r="CBC47" s="44"/>
      <c r="CBD47" s="44"/>
      <c r="CBE47" s="44"/>
      <c r="CBF47" s="44"/>
      <c r="CBG47" s="44"/>
      <c r="CBH47" s="44"/>
      <c r="CBI47" s="44"/>
      <c r="CBJ47" s="44"/>
      <c r="CBK47" s="44"/>
      <c r="CBL47" s="44"/>
      <c r="CBM47" s="44"/>
      <c r="CBN47" s="44"/>
      <c r="CBO47" s="44"/>
      <c r="CBP47" s="44"/>
      <c r="CBQ47" s="44"/>
      <c r="CBR47" s="44"/>
      <c r="CBS47" s="44"/>
      <c r="CBT47" s="44"/>
      <c r="CBU47" s="44"/>
      <c r="CBV47" s="44"/>
      <c r="CBW47" s="44"/>
      <c r="CBX47" s="44"/>
      <c r="CBY47" s="44"/>
      <c r="CBZ47" s="44"/>
      <c r="CCA47" s="44"/>
      <c r="CCB47" s="44"/>
      <c r="CCC47" s="44"/>
      <c r="CCD47" s="44"/>
      <c r="CCE47" s="44"/>
      <c r="CCF47" s="44"/>
      <c r="CCG47" s="44"/>
      <c r="CCH47" s="44"/>
      <c r="CCI47" s="44"/>
      <c r="CCJ47" s="44"/>
      <c r="CCK47" s="44"/>
      <c r="CCL47" s="44"/>
      <c r="CCM47" s="44"/>
      <c r="CCN47" s="44"/>
      <c r="CCO47" s="44"/>
      <c r="CCP47" s="44"/>
      <c r="CCQ47" s="44"/>
      <c r="CCR47" s="44"/>
      <c r="CCS47" s="44"/>
      <c r="CCT47" s="44"/>
      <c r="CCU47" s="44"/>
      <c r="CCV47" s="44"/>
      <c r="CCW47" s="44"/>
      <c r="CCX47" s="44"/>
      <c r="CCY47" s="44"/>
      <c r="CCZ47" s="44"/>
      <c r="CDA47" s="44"/>
      <c r="CDB47" s="44"/>
      <c r="CDC47" s="44"/>
      <c r="CDD47" s="44"/>
      <c r="CDE47" s="44"/>
      <c r="CDF47" s="44"/>
      <c r="CDG47" s="44"/>
      <c r="CDH47" s="44"/>
      <c r="CDI47" s="44"/>
      <c r="CDJ47" s="44"/>
      <c r="CDK47" s="44"/>
      <c r="CDL47" s="44"/>
      <c r="CDM47" s="44"/>
      <c r="CDN47" s="44"/>
      <c r="CDO47" s="44"/>
      <c r="CDP47" s="44"/>
      <c r="CDQ47" s="44"/>
      <c r="CDR47" s="44"/>
      <c r="CDS47" s="44"/>
      <c r="CDT47" s="44"/>
      <c r="CDU47" s="44"/>
      <c r="CDV47" s="44"/>
      <c r="CDW47" s="44"/>
      <c r="CDX47" s="44"/>
      <c r="CDY47" s="44"/>
      <c r="CDZ47" s="44"/>
      <c r="CEA47" s="44"/>
      <c r="CEB47" s="44"/>
      <c r="CEC47" s="44"/>
      <c r="CED47" s="44"/>
      <c r="CEE47" s="44"/>
      <c r="CEF47" s="44"/>
      <c r="CEG47" s="44"/>
      <c r="CEH47" s="44"/>
      <c r="CEI47" s="44"/>
      <c r="CEJ47" s="44"/>
      <c r="CEK47" s="44"/>
      <c r="CEL47" s="44"/>
      <c r="CEM47" s="44"/>
      <c r="CEN47" s="44"/>
      <c r="CEO47" s="44"/>
      <c r="CEP47" s="44"/>
      <c r="CEQ47" s="44"/>
      <c r="CER47" s="44"/>
      <c r="CES47" s="44"/>
      <c r="CET47" s="44"/>
      <c r="CEU47" s="44"/>
      <c r="CEV47" s="44"/>
      <c r="CEW47" s="44"/>
      <c r="CEX47" s="44"/>
      <c r="CEY47" s="44"/>
      <c r="CEZ47" s="44"/>
      <c r="CFA47" s="44"/>
      <c r="CFB47" s="44"/>
      <c r="CFC47" s="44"/>
      <c r="CFD47" s="44"/>
      <c r="CFE47" s="44"/>
      <c r="CFF47" s="44"/>
      <c r="CFG47" s="44"/>
      <c r="CFH47" s="44"/>
      <c r="CFI47" s="44"/>
      <c r="CFJ47" s="44"/>
      <c r="CFK47" s="44"/>
      <c r="CFL47" s="44"/>
      <c r="CFM47" s="44"/>
      <c r="CFN47" s="44"/>
      <c r="CFO47" s="44"/>
      <c r="CFP47" s="44"/>
      <c r="CFQ47" s="44"/>
      <c r="CFR47" s="44"/>
      <c r="CFS47" s="44"/>
      <c r="CFT47" s="44"/>
      <c r="CFU47" s="44"/>
      <c r="CFV47" s="44"/>
      <c r="CFW47" s="44"/>
      <c r="CFX47" s="44"/>
      <c r="CFY47" s="44"/>
      <c r="CFZ47" s="44"/>
      <c r="CGA47" s="44"/>
      <c r="CGB47" s="44"/>
      <c r="CGC47" s="44"/>
      <c r="CGD47" s="44"/>
      <c r="CGE47" s="44"/>
      <c r="CGF47" s="44"/>
      <c r="CGG47" s="44"/>
      <c r="CGH47" s="44"/>
      <c r="CGI47" s="44"/>
      <c r="CGJ47" s="44"/>
      <c r="CGK47" s="44"/>
      <c r="CGL47" s="44"/>
      <c r="CGM47" s="44"/>
      <c r="CGN47" s="44"/>
      <c r="CGO47" s="44"/>
      <c r="CGP47" s="44"/>
      <c r="CGQ47" s="44"/>
      <c r="CGR47" s="44"/>
      <c r="CGS47" s="44"/>
      <c r="CGT47" s="44"/>
      <c r="CGU47" s="44"/>
      <c r="CGV47" s="44"/>
      <c r="CGW47" s="44"/>
      <c r="CGX47" s="44"/>
      <c r="CGY47" s="44"/>
      <c r="CGZ47" s="44"/>
      <c r="CHA47" s="44"/>
      <c r="CHB47" s="44"/>
      <c r="CHC47" s="44"/>
      <c r="CHD47" s="44"/>
      <c r="CHE47" s="44"/>
      <c r="CHF47" s="44"/>
      <c r="CHG47" s="44"/>
      <c r="CHH47" s="44"/>
      <c r="CHI47" s="44"/>
      <c r="CHJ47" s="44"/>
      <c r="CHK47" s="44"/>
      <c r="CHL47" s="44"/>
      <c r="CHM47" s="44"/>
      <c r="CHN47" s="44"/>
      <c r="CHO47" s="44"/>
      <c r="CHP47" s="44"/>
      <c r="CHQ47" s="44"/>
      <c r="CHR47" s="44"/>
      <c r="CHS47" s="44"/>
      <c r="CHT47" s="44"/>
      <c r="CHU47" s="44"/>
      <c r="CHV47" s="44"/>
      <c r="CHW47" s="44"/>
      <c r="CHX47" s="44"/>
      <c r="CHY47" s="44"/>
      <c r="CHZ47" s="44"/>
      <c r="CIA47" s="44"/>
      <c r="CIB47" s="44"/>
      <c r="CIC47" s="44"/>
      <c r="CID47" s="44"/>
      <c r="CIE47" s="44"/>
      <c r="CIF47" s="44"/>
      <c r="CIG47" s="44"/>
      <c r="CIH47" s="44"/>
      <c r="CII47" s="44"/>
      <c r="CIJ47" s="44"/>
      <c r="CIK47" s="44"/>
      <c r="CIL47" s="44"/>
      <c r="CIM47" s="44"/>
      <c r="CIN47" s="44"/>
      <c r="CIO47" s="44"/>
      <c r="CIP47" s="44"/>
      <c r="CIQ47" s="44"/>
      <c r="CIR47" s="44"/>
      <c r="CIS47" s="44"/>
      <c r="CIT47" s="44"/>
      <c r="CIU47" s="44"/>
      <c r="CIV47" s="44"/>
      <c r="CIW47" s="44"/>
      <c r="CIX47" s="44"/>
      <c r="CIY47" s="44"/>
      <c r="CIZ47" s="44"/>
      <c r="CJA47" s="44"/>
      <c r="CJB47" s="44"/>
      <c r="CJC47" s="44"/>
      <c r="CJD47" s="44"/>
      <c r="CJE47" s="44"/>
      <c r="CJF47" s="44"/>
      <c r="CJG47" s="44"/>
      <c r="CJH47" s="44"/>
      <c r="CJI47" s="44"/>
      <c r="CJJ47" s="44"/>
      <c r="CJK47" s="44"/>
      <c r="CJL47" s="44"/>
      <c r="CJM47" s="44"/>
      <c r="CJN47" s="44"/>
      <c r="CJO47" s="44"/>
      <c r="CJP47" s="44"/>
      <c r="CJQ47" s="44"/>
      <c r="CJR47" s="44"/>
      <c r="CJS47" s="44"/>
      <c r="CJT47" s="44"/>
      <c r="CJU47" s="44"/>
      <c r="CJV47" s="44"/>
      <c r="CJW47" s="44"/>
      <c r="CJX47" s="44"/>
      <c r="CJY47" s="44"/>
      <c r="CJZ47" s="44"/>
      <c r="CKA47" s="44"/>
      <c r="CKB47" s="44"/>
      <c r="CKC47" s="44"/>
      <c r="CKD47" s="44"/>
      <c r="CKE47" s="44"/>
      <c r="CKF47" s="44"/>
      <c r="CKG47" s="44"/>
      <c r="CKH47" s="44"/>
      <c r="CKI47" s="44"/>
      <c r="CKJ47" s="44"/>
      <c r="CKK47" s="44"/>
      <c r="CKL47" s="44"/>
      <c r="CKM47" s="44"/>
      <c r="CKN47" s="44"/>
      <c r="CKO47" s="44"/>
      <c r="CKP47" s="44"/>
      <c r="CKQ47" s="44"/>
      <c r="CKR47" s="44"/>
      <c r="CKS47" s="44"/>
      <c r="CKT47" s="44"/>
      <c r="CKU47" s="44"/>
      <c r="CKV47" s="44"/>
      <c r="CKW47" s="44"/>
      <c r="CKX47" s="44"/>
      <c r="CKY47" s="44"/>
      <c r="CKZ47" s="44"/>
      <c r="CLA47" s="44"/>
      <c r="CLB47" s="44"/>
      <c r="CLC47" s="44"/>
      <c r="CLD47" s="44"/>
      <c r="CLE47" s="44"/>
      <c r="CLF47" s="44"/>
      <c r="CLG47" s="44"/>
      <c r="CLH47" s="44"/>
      <c r="CLI47" s="44"/>
      <c r="CLJ47" s="44"/>
      <c r="CLK47" s="44"/>
      <c r="CLL47" s="44"/>
      <c r="CLM47" s="44"/>
      <c r="CLN47" s="44"/>
      <c r="CLO47" s="44"/>
      <c r="CLP47" s="44"/>
      <c r="CLQ47" s="44"/>
      <c r="CLR47" s="44"/>
      <c r="CLS47" s="44"/>
      <c r="CLT47" s="44"/>
      <c r="CLU47" s="44"/>
      <c r="CLV47" s="44"/>
      <c r="CLW47" s="44"/>
      <c r="CLX47" s="44"/>
      <c r="CLY47" s="44"/>
      <c r="CLZ47" s="44"/>
      <c r="CMA47" s="44"/>
      <c r="CMB47" s="44"/>
      <c r="CMC47" s="44"/>
      <c r="CMD47" s="44"/>
      <c r="CME47" s="44"/>
      <c r="CMF47" s="44"/>
      <c r="CMG47" s="44"/>
      <c r="CMH47" s="44"/>
      <c r="CMI47" s="44"/>
      <c r="CMJ47" s="44"/>
      <c r="CMK47" s="44"/>
      <c r="CML47" s="44"/>
      <c r="CMM47" s="44"/>
      <c r="CMN47" s="44"/>
      <c r="CMO47" s="44"/>
      <c r="CMP47" s="44"/>
      <c r="CMQ47" s="44"/>
      <c r="CMR47" s="44"/>
      <c r="CMS47" s="44"/>
      <c r="CMT47" s="44"/>
      <c r="CMU47" s="44"/>
      <c r="CMV47" s="44"/>
      <c r="CMW47" s="44"/>
      <c r="CMX47" s="44"/>
      <c r="CMY47" s="44"/>
      <c r="CMZ47" s="44"/>
      <c r="CNA47" s="44"/>
      <c r="CNB47" s="44"/>
      <c r="CNC47" s="44"/>
      <c r="CND47" s="44"/>
      <c r="CNE47" s="44"/>
      <c r="CNF47" s="44"/>
      <c r="CNG47" s="44"/>
      <c r="CNH47" s="44"/>
      <c r="CNI47" s="44"/>
      <c r="CNJ47" s="44"/>
      <c r="CNK47" s="44"/>
      <c r="CNL47" s="44"/>
      <c r="CNM47" s="44"/>
      <c r="CNN47" s="44"/>
      <c r="CNO47" s="44"/>
      <c r="CNP47" s="44"/>
      <c r="CNQ47" s="44"/>
      <c r="CNR47" s="44"/>
      <c r="CNS47" s="44"/>
      <c r="CNT47" s="44"/>
      <c r="CNU47" s="44"/>
      <c r="CNV47" s="44"/>
      <c r="CNW47" s="44"/>
      <c r="CNX47" s="44"/>
      <c r="CNY47" s="44"/>
      <c r="CNZ47" s="44"/>
      <c r="COA47" s="44"/>
      <c r="COB47" s="44"/>
      <c r="COC47" s="44"/>
      <c r="COD47" s="44"/>
      <c r="COE47" s="44"/>
      <c r="COF47" s="44"/>
      <c r="COG47" s="44"/>
      <c r="COH47" s="44"/>
      <c r="COI47" s="44"/>
      <c r="COJ47" s="44"/>
      <c r="COK47" s="44"/>
      <c r="COL47" s="44"/>
      <c r="COM47" s="44"/>
      <c r="CON47" s="44"/>
      <c r="COO47" s="44"/>
      <c r="COP47" s="44"/>
      <c r="COQ47" s="44"/>
      <c r="COR47" s="44"/>
      <c r="COS47" s="44"/>
      <c r="COT47" s="44"/>
      <c r="COU47" s="44"/>
      <c r="COV47" s="44"/>
      <c r="COW47" s="44"/>
      <c r="COX47" s="44"/>
      <c r="COY47" s="44"/>
      <c r="COZ47" s="44"/>
      <c r="CPA47" s="44"/>
      <c r="CPB47" s="44"/>
      <c r="CPC47" s="44"/>
      <c r="CPD47" s="44"/>
      <c r="CPE47" s="44"/>
      <c r="CPF47" s="44"/>
      <c r="CPG47" s="44"/>
      <c r="CPH47" s="44"/>
      <c r="CPI47" s="44"/>
      <c r="CPJ47" s="44"/>
      <c r="CPK47" s="44"/>
      <c r="CPL47" s="44"/>
      <c r="CPM47" s="44"/>
      <c r="CPN47" s="44"/>
      <c r="CPO47" s="44"/>
      <c r="CPP47" s="44"/>
      <c r="CPQ47" s="44"/>
      <c r="CPR47" s="44"/>
      <c r="CPS47" s="44"/>
      <c r="CPT47" s="44"/>
      <c r="CPU47" s="44"/>
      <c r="CPV47" s="44"/>
      <c r="CPW47" s="44"/>
      <c r="CPX47" s="44"/>
      <c r="CPY47" s="44"/>
      <c r="CPZ47" s="44"/>
      <c r="CQA47" s="44"/>
      <c r="CQB47" s="44"/>
      <c r="CQC47" s="44"/>
      <c r="CQD47" s="44"/>
      <c r="CQE47" s="44"/>
      <c r="CQF47" s="44"/>
      <c r="CQG47" s="44"/>
      <c r="CQH47" s="44"/>
      <c r="CQI47" s="44"/>
      <c r="CQJ47" s="44"/>
      <c r="CQK47" s="44"/>
      <c r="CQL47" s="44"/>
      <c r="CQM47" s="44"/>
      <c r="CQN47" s="44"/>
      <c r="CQO47" s="44"/>
      <c r="CQP47" s="44"/>
      <c r="CQQ47" s="44"/>
      <c r="CQR47" s="44"/>
      <c r="CQS47" s="44"/>
      <c r="CQT47" s="44"/>
      <c r="CQU47" s="44"/>
      <c r="CQV47" s="44"/>
      <c r="CQW47" s="44"/>
      <c r="CQX47" s="44"/>
      <c r="CQY47" s="44"/>
      <c r="CQZ47" s="44"/>
      <c r="CRA47" s="44"/>
      <c r="CRB47" s="44"/>
      <c r="CRC47" s="44"/>
      <c r="CRD47" s="44"/>
      <c r="CRE47" s="44"/>
      <c r="CRF47" s="44"/>
      <c r="CRG47" s="44"/>
      <c r="CRH47" s="44"/>
      <c r="CRI47" s="44"/>
      <c r="CRJ47" s="44"/>
      <c r="CRK47" s="44"/>
      <c r="CRL47" s="44"/>
      <c r="CRM47" s="44"/>
      <c r="CRN47" s="44"/>
      <c r="CRO47" s="44"/>
      <c r="CRP47" s="44"/>
      <c r="CRQ47" s="44"/>
      <c r="CRR47" s="44"/>
      <c r="CRS47" s="44"/>
      <c r="CRT47" s="44"/>
      <c r="CRU47" s="44"/>
      <c r="CRV47" s="44"/>
      <c r="CRW47" s="44"/>
      <c r="CRX47" s="44"/>
      <c r="CRY47" s="44"/>
      <c r="CRZ47" s="44"/>
      <c r="CSA47" s="44"/>
      <c r="CSB47" s="44"/>
      <c r="CSC47" s="44"/>
      <c r="CSD47" s="44"/>
      <c r="CSE47" s="44"/>
      <c r="CSF47" s="44"/>
      <c r="CSG47" s="44"/>
      <c r="CSH47" s="44"/>
      <c r="CSI47" s="44"/>
      <c r="CSJ47" s="44"/>
      <c r="CSK47" s="44"/>
      <c r="CSL47" s="44"/>
      <c r="CSM47" s="44"/>
      <c r="CSN47" s="44"/>
      <c r="CSO47" s="44"/>
      <c r="CSP47" s="44"/>
      <c r="CSQ47" s="44"/>
      <c r="CSR47" s="44"/>
      <c r="CSS47" s="44"/>
      <c r="CST47" s="44"/>
      <c r="CSU47" s="44"/>
      <c r="CSV47" s="44"/>
      <c r="CSW47" s="44"/>
      <c r="CSX47" s="44"/>
      <c r="CSY47" s="44"/>
      <c r="CSZ47" s="44"/>
      <c r="CTA47" s="44"/>
      <c r="CTB47" s="44"/>
      <c r="CTC47" s="44"/>
      <c r="CTD47" s="44"/>
      <c r="CTE47" s="44"/>
      <c r="CTF47" s="44"/>
      <c r="CTG47" s="44"/>
      <c r="CTH47" s="44"/>
      <c r="CTI47" s="44"/>
      <c r="CTJ47" s="44"/>
      <c r="CTK47" s="44"/>
      <c r="CTL47" s="44"/>
      <c r="CTM47" s="44"/>
      <c r="CTN47" s="44"/>
      <c r="CTO47" s="44"/>
      <c r="CTP47" s="44"/>
      <c r="CTQ47" s="44"/>
      <c r="CTR47" s="44"/>
      <c r="CTS47" s="44"/>
      <c r="CTT47" s="44"/>
      <c r="CTU47" s="44"/>
      <c r="CTV47" s="44"/>
      <c r="CTW47" s="44"/>
      <c r="CTX47" s="44"/>
      <c r="CTY47" s="44"/>
      <c r="CTZ47" s="44"/>
      <c r="CUA47" s="44"/>
      <c r="CUB47" s="44"/>
      <c r="CUC47" s="44"/>
      <c r="CUD47" s="44"/>
      <c r="CUE47" s="44"/>
      <c r="CUF47" s="44"/>
      <c r="CUG47" s="44"/>
      <c r="CUH47" s="44"/>
      <c r="CUI47" s="44"/>
      <c r="CUJ47" s="44"/>
      <c r="CUK47" s="44"/>
      <c r="CUL47" s="44"/>
      <c r="CUM47" s="44"/>
      <c r="CUN47" s="44"/>
      <c r="CUO47" s="44"/>
      <c r="CUP47" s="44"/>
      <c r="CUQ47" s="44"/>
      <c r="CUR47" s="44"/>
      <c r="CUS47" s="44"/>
      <c r="CUT47" s="44"/>
      <c r="CUU47" s="44"/>
      <c r="CUV47" s="44"/>
      <c r="CUW47" s="44"/>
      <c r="CUX47" s="44"/>
      <c r="CUY47" s="44"/>
      <c r="CUZ47" s="44"/>
      <c r="CVA47" s="44"/>
      <c r="CVB47" s="44"/>
      <c r="CVC47" s="44"/>
      <c r="CVD47" s="44"/>
      <c r="CVE47" s="44"/>
      <c r="CVF47" s="44"/>
      <c r="CVG47" s="44"/>
      <c r="CVH47" s="44"/>
      <c r="CVI47" s="44"/>
      <c r="CVJ47" s="44"/>
      <c r="CVK47" s="44"/>
      <c r="CVL47" s="44"/>
      <c r="CVM47" s="44"/>
      <c r="CVN47" s="44"/>
      <c r="CVO47" s="44"/>
      <c r="CVP47" s="44"/>
      <c r="CVQ47" s="44"/>
      <c r="CVR47" s="44"/>
      <c r="CVS47" s="44"/>
      <c r="CVT47" s="44"/>
      <c r="CVU47" s="44"/>
      <c r="CVV47" s="44"/>
      <c r="CVW47" s="44"/>
      <c r="CVX47" s="44"/>
      <c r="CVY47" s="44"/>
      <c r="CVZ47" s="44"/>
      <c r="CWA47" s="44"/>
      <c r="CWB47" s="44"/>
      <c r="CWC47" s="44"/>
      <c r="CWD47" s="44"/>
      <c r="CWE47" s="44"/>
      <c r="CWF47" s="44"/>
      <c r="CWG47" s="44"/>
      <c r="CWH47" s="44"/>
      <c r="CWI47" s="44"/>
      <c r="CWJ47" s="44"/>
      <c r="CWK47" s="44"/>
      <c r="CWL47" s="44"/>
      <c r="CWM47" s="44"/>
      <c r="CWN47" s="44"/>
      <c r="CWO47" s="44"/>
      <c r="CWP47" s="44"/>
      <c r="CWQ47" s="44"/>
      <c r="CWR47" s="44"/>
      <c r="CWS47" s="44"/>
      <c r="CWT47" s="44"/>
      <c r="CWU47" s="44"/>
      <c r="CWV47" s="44"/>
      <c r="CWW47" s="44"/>
      <c r="CWX47" s="44"/>
      <c r="CWY47" s="44"/>
      <c r="CWZ47" s="44"/>
      <c r="CXA47" s="44"/>
      <c r="CXB47" s="44"/>
      <c r="CXC47" s="44"/>
      <c r="CXD47" s="44"/>
      <c r="CXE47" s="44"/>
      <c r="CXF47" s="44"/>
      <c r="CXG47" s="44"/>
      <c r="CXH47" s="44"/>
      <c r="CXI47" s="44"/>
      <c r="CXJ47" s="44"/>
      <c r="CXK47" s="44"/>
      <c r="CXL47" s="44"/>
      <c r="CXM47" s="44"/>
      <c r="CXN47" s="44"/>
      <c r="CXO47" s="44"/>
      <c r="CXP47" s="44"/>
      <c r="CXQ47" s="44"/>
      <c r="CXR47" s="44"/>
      <c r="CXS47" s="44"/>
      <c r="CXT47" s="44"/>
      <c r="CXU47" s="44"/>
      <c r="CXV47" s="44"/>
      <c r="CXW47" s="44"/>
      <c r="CXX47" s="44"/>
      <c r="CXY47" s="44"/>
      <c r="CXZ47" s="44"/>
      <c r="CYA47" s="44"/>
      <c r="CYB47" s="44"/>
      <c r="CYC47" s="44"/>
      <c r="CYD47" s="44"/>
      <c r="CYE47" s="44"/>
      <c r="CYF47" s="44"/>
      <c r="CYG47" s="44"/>
      <c r="CYH47" s="44"/>
      <c r="CYI47" s="44"/>
      <c r="CYJ47" s="44"/>
      <c r="CYK47" s="44"/>
      <c r="CYL47" s="44"/>
      <c r="CYM47" s="44"/>
      <c r="CYN47" s="44"/>
      <c r="CYO47" s="44"/>
      <c r="CYP47" s="44"/>
      <c r="CYQ47" s="44"/>
      <c r="CYR47" s="44"/>
      <c r="CYS47" s="44"/>
      <c r="CYT47" s="44"/>
      <c r="CYU47" s="44"/>
      <c r="CYV47" s="44"/>
      <c r="CYW47" s="44"/>
      <c r="CYX47" s="44"/>
      <c r="CYY47" s="44"/>
      <c r="CYZ47" s="44"/>
      <c r="CZA47" s="44"/>
      <c r="CZB47" s="44"/>
      <c r="CZC47" s="44"/>
      <c r="CZD47" s="44"/>
      <c r="CZE47" s="44"/>
      <c r="CZF47" s="44"/>
      <c r="CZG47" s="44"/>
      <c r="CZH47" s="44"/>
      <c r="CZI47" s="44"/>
      <c r="CZJ47" s="44"/>
      <c r="CZK47" s="44"/>
      <c r="CZL47" s="44"/>
      <c r="CZM47" s="44"/>
      <c r="CZN47" s="44"/>
      <c r="CZO47" s="44"/>
      <c r="CZP47" s="44"/>
      <c r="CZQ47" s="44"/>
      <c r="CZR47" s="44"/>
      <c r="CZS47" s="44"/>
      <c r="CZT47" s="44"/>
      <c r="CZU47" s="44"/>
      <c r="CZV47" s="44"/>
      <c r="CZW47" s="44"/>
      <c r="CZX47" s="44"/>
      <c r="CZY47" s="44"/>
      <c r="CZZ47" s="44"/>
      <c r="DAA47" s="44"/>
      <c r="DAB47" s="44"/>
      <c r="DAC47" s="44"/>
      <c r="DAD47" s="44"/>
      <c r="DAE47" s="44"/>
      <c r="DAF47" s="44"/>
      <c r="DAG47" s="44"/>
      <c r="DAH47" s="44"/>
      <c r="DAI47" s="44"/>
      <c r="DAJ47" s="44"/>
      <c r="DAK47" s="44"/>
      <c r="DAL47" s="44"/>
      <c r="DAM47" s="44"/>
      <c r="DAN47" s="44"/>
      <c r="DAO47" s="44"/>
      <c r="DAP47" s="44"/>
      <c r="DAQ47" s="44"/>
      <c r="DAR47" s="44"/>
      <c r="DAS47" s="44"/>
      <c r="DAT47" s="44"/>
      <c r="DAU47" s="44"/>
      <c r="DAV47" s="44"/>
      <c r="DAW47" s="44"/>
      <c r="DAX47" s="44"/>
      <c r="DAY47" s="44"/>
      <c r="DAZ47" s="44"/>
      <c r="DBA47" s="44"/>
      <c r="DBB47" s="44"/>
      <c r="DBC47" s="44"/>
      <c r="DBD47" s="44"/>
      <c r="DBE47" s="44"/>
      <c r="DBF47" s="44"/>
      <c r="DBG47" s="44"/>
      <c r="DBH47" s="44"/>
      <c r="DBI47" s="44"/>
      <c r="DBJ47" s="44"/>
      <c r="DBK47" s="44"/>
      <c r="DBL47" s="44"/>
      <c r="DBM47" s="44"/>
      <c r="DBN47" s="44"/>
      <c r="DBO47" s="44"/>
      <c r="DBP47" s="44"/>
      <c r="DBQ47" s="44"/>
      <c r="DBR47" s="44"/>
      <c r="DBS47" s="44"/>
      <c r="DBT47" s="44"/>
      <c r="DBU47" s="44"/>
      <c r="DBV47" s="44"/>
      <c r="DBW47" s="44"/>
      <c r="DBX47" s="44"/>
      <c r="DBY47" s="44"/>
      <c r="DBZ47" s="44"/>
      <c r="DCA47" s="44"/>
      <c r="DCB47" s="44"/>
      <c r="DCC47" s="44"/>
      <c r="DCD47" s="44"/>
      <c r="DCE47" s="44"/>
      <c r="DCF47" s="44"/>
      <c r="DCG47" s="44"/>
      <c r="DCH47" s="44"/>
      <c r="DCI47" s="44"/>
      <c r="DCJ47" s="44"/>
      <c r="DCK47" s="44"/>
      <c r="DCL47" s="44"/>
      <c r="DCM47" s="44"/>
      <c r="DCN47" s="44"/>
      <c r="DCO47" s="44"/>
      <c r="DCP47" s="44"/>
      <c r="DCQ47" s="44"/>
      <c r="DCR47" s="44"/>
      <c r="DCS47" s="44"/>
      <c r="DCT47" s="44"/>
      <c r="DCU47" s="44"/>
      <c r="DCV47" s="44"/>
      <c r="DCW47" s="44"/>
      <c r="DCX47" s="44"/>
      <c r="DCY47" s="44"/>
      <c r="DCZ47" s="44"/>
      <c r="DDA47" s="44"/>
      <c r="DDB47" s="44"/>
      <c r="DDC47" s="44"/>
      <c r="DDD47" s="44"/>
      <c r="DDE47" s="44"/>
      <c r="DDF47" s="44"/>
      <c r="DDG47" s="44"/>
      <c r="DDH47" s="44"/>
      <c r="DDI47" s="44"/>
      <c r="DDJ47" s="44"/>
      <c r="DDK47" s="44"/>
      <c r="DDL47" s="44"/>
      <c r="DDM47" s="44"/>
      <c r="DDN47" s="44"/>
      <c r="DDO47" s="44"/>
      <c r="DDP47" s="44"/>
      <c r="DDQ47" s="44"/>
      <c r="DDR47" s="44"/>
      <c r="DDS47" s="44"/>
      <c r="DDT47" s="44"/>
      <c r="DDU47" s="44"/>
      <c r="DDV47" s="44"/>
      <c r="DDW47" s="44"/>
      <c r="DDX47" s="44"/>
      <c r="DDY47" s="44"/>
      <c r="DDZ47" s="44"/>
      <c r="DEA47" s="44"/>
      <c r="DEB47" s="44"/>
      <c r="DEC47" s="44"/>
      <c r="DED47" s="44"/>
      <c r="DEE47" s="44"/>
      <c r="DEF47" s="44"/>
      <c r="DEG47" s="44"/>
      <c r="DEH47" s="44"/>
      <c r="DEI47" s="44"/>
      <c r="DEJ47" s="44"/>
      <c r="DEK47" s="44"/>
      <c r="DEL47" s="44"/>
      <c r="DEM47" s="44"/>
      <c r="DEN47" s="44"/>
      <c r="DEO47" s="44"/>
      <c r="DEP47" s="44"/>
      <c r="DEQ47" s="44"/>
      <c r="DER47" s="44"/>
      <c r="DES47" s="44"/>
      <c r="DET47" s="44"/>
      <c r="DEU47" s="44"/>
      <c r="DEV47" s="44"/>
      <c r="DEW47" s="44"/>
      <c r="DEX47" s="44"/>
      <c r="DEY47" s="44"/>
      <c r="DEZ47" s="44"/>
      <c r="DFA47" s="44"/>
      <c r="DFB47" s="44"/>
      <c r="DFC47" s="44"/>
      <c r="DFD47" s="44"/>
      <c r="DFE47" s="44"/>
      <c r="DFF47" s="44"/>
      <c r="DFG47" s="44"/>
      <c r="DFH47" s="44"/>
      <c r="DFI47" s="44"/>
      <c r="DFJ47" s="44"/>
      <c r="DFK47" s="44"/>
      <c r="DFL47" s="44"/>
      <c r="DFM47" s="44"/>
      <c r="DFN47" s="44"/>
      <c r="DFO47" s="44"/>
      <c r="DFP47" s="44"/>
      <c r="DFQ47" s="44"/>
      <c r="DFR47" s="44"/>
      <c r="DFS47" s="44"/>
      <c r="DFT47" s="44"/>
      <c r="DFU47" s="44"/>
      <c r="DFV47" s="44"/>
      <c r="DFW47" s="44"/>
      <c r="DFX47" s="44"/>
      <c r="DFY47" s="44"/>
      <c r="DFZ47" s="44"/>
      <c r="DGA47" s="44"/>
      <c r="DGB47" s="44"/>
      <c r="DGC47" s="44"/>
      <c r="DGD47" s="44"/>
      <c r="DGE47" s="44"/>
      <c r="DGF47" s="44"/>
      <c r="DGG47" s="44"/>
      <c r="DGH47" s="44"/>
      <c r="DGI47" s="44"/>
      <c r="DGJ47" s="44"/>
      <c r="DGK47" s="44"/>
      <c r="DGL47" s="44"/>
      <c r="DGM47" s="44"/>
      <c r="DGN47" s="44"/>
      <c r="DGO47" s="44"/>
      <c r="DGP47" s="44"/>
      <c r="DGQ47" s="44"/>
      <c r="DGR47" s="44"/>
      <c r="DGS47" s="44"/>
      <c r="DGT47" s="44"/>
      <c r="DGU47" s="44"/>
      <c r="DGV47" s="44"/>
      <c r="DGW47" s="44"/>
      <c r="DGX47" s="44"/>
      <c r="DGY47" s="44"/>
      <c r="DGZ47" s="44"/>
      <c r="DHA47" s="44"/>
      <c r="DHB47" s="44"/>
      <c r="DHC47" s="44"/>
      <c r="DHD47" s="44"/>
      <c r="DHE47" s="44"/>
      <c r="DHF47" s="44"/>
      <c r="DHG47" s="44"/>
      <c r="DHH47" s="44"/>
      <c r="DHI47" s="44"/>
      <c r="DHJ47" s="44"/>
      <c r="DHK47" s="44"/>
      <c r="DHL47" s="44"/>
      <c r="DHM47" s="44"/>
      <c r="DHN47" s="44"/>
      <c r="DHO47" s="44"/>
      <c r="DHP47" s="44"/>
      <c r="DHQ47" s="44"/>
      <c r="DHR47" s="44"/>
      <c r="DHS47" s="44"/>
      <c r="DHT47" s="44"/>
      <c r="DHU47" s="44"/>
      <c r="DHV47" s="44"/>
      <c r="DHW47" s="44"/>
      <c r="DHX47" s="44"/>
      <c r="DHY47" s="44"/>
      <c r="DHZ47" s="44"/>
      <c r="DIA47" s="44"/>
      <c r="DIB47" s="44"/>
      <c r="DIC47" s="44"/>
      <c r="DID47" s="44"/>
      <c r="DIE47" s="44"/>
      <c r="DIF47" s="44"/>
      <c r="DIG47" s="44"/>
      <c r="DIH47" s="44"/>
      <c r="DII47" s="44"/>
      <c r="DIJ47" s="44"/>
      <c r="DIK47" s="44"/>
      <c r="DIL47" s="44"/>
      <c r="DIM47" s="44"/>
      <c r="DIN47" s="44"/>
      <c r="DIO47" s="44"/>
      <c r="DIP47" s="44"/>
      <c r="DIQ47" s="44"/>
      <c r="DIR47" s="44"/>
      <c r="DIS47" s="44"/>
      <c r="DIT47" s="44"/>
      <c r="DIU47" s="44"/>
      <c r="DIV47" s="44"/>
      <c r="DIW47" s="44"/>
      <c r="DIX47" s="44"/>
      <c r="DIY47" s="44"/>
      <c r="DIZ47" s="44"/>
      <c r="DJA47" s="44"/>
      <c r="DJB47" s="44"/>
      <c r="DJC47" s="44"/>
      <c r="DJD47" s="44"/>
      <c r="DJE47" s="44"/>
      <c r="DJF47" s="44"/>
      <c r="DJG47" s="44"/>
      <c r="DJH47" s="44"/>
      <c r="DJI47" s="44"/>
      <c r="DJJ47" s="44"/>
      <c r="DJK47" s="44"/>
      <c r="DJL47" s="44"/>
      <c r="DJM47" s="44"/>
      <c r="DJN47" s="44"/>
      <c r="DJO47" s="44"/>
      <c r="DJP47" s="44"/>
      <c r="DJQ47" s="44"/>
      <c r="DJR47" s="44"/>
      <c r="DJS47" s="44"/>
      <c r="DJT47" s="44"/>
      <c r="DJU47" s="44"/>
      <c r="DJV47" s="44"/>
      <c r="DJW47" s="44"/>
      <c r="DJX47" s="44"/>
      <c r="DJY47" s="44"/>
      <c r="DJZ47" s="44"/>
      <c r="DKA47" s="44"/>
      <c r="DKB47" s="44"/>
      <c r="DKC47" s="44"/>
      <c r="DKD47" s="44"/>
      <c r="DKE47" s="44"/>
      <c r="DKF47" s="44"/>
      <c r="DKG47" s="44"/>
      <c r="DKH47" s="44"/>
      <c r="DKI47" s="44"/>
      <c r="DKJ47" s="44"/>
      <c r="DKK47" s="44"/>
      <c r="DKL47" s="44"/>
      <c r="DKM47" s="44"/>
      <c r="DKN47" s="44"/>
      <c r="DKO47" s="44"/>
      <c r="DKP47" s="44"/>
      <c r="DKQ47" s="44"/>
      <c r="DKR47" s="44"/>
      <c r="DKS47" s="44"/>
      <c r="DKT47" s="44"/>
      <c r="DKU47" s="44"/>
      <c r="DKV47" s="44"/>
      <c r="DKW47" s="44"/>
      <c r="DKX47" s="44"/>
      <c r="DKY47" s="44"/>
      <c r="DKZ47" s="44"/>
      <c r="DLA47" s="44"/>
      <c r="DLB47" s="44"/>
      <c r="DLC47" s="44"/>
      <c r="DLD47" s="44"/>
      <c r="DLE47" s="44"/>
      <c r="DLF47" s="44"/>
      <c r="DLG47" s="44"/>
      <c r="DLH47" s="44"/>
      <c r="DLI47" s="44"/>
      <c r="DLJ47" s="44"/>
      <c r="DLK47" s="44"/>
      <c r="DLL47" s="44"/>
      <c r="DLM47" s="44"/>
      <c r="DLN47" s="44"/>
      <c r="DLO47" s="44"/>
      <c r="DLP47" s="44"/>
      <c r="DLQ47" s="44"/>
      <c r="DLR47" s="44"/>
      <c r="DLS47" s="44"/>
      <c r="DLT47" s="44"/>
      <c r="DLU47" s="44"/>
      <c r="DLV47" s="44"/>
      <c r="DLW47" s="44"/>
      <c r="DLX47" s="44"/>
      <c r="DLY47" s="44"/>
      <c r="DLZ47" s="44"/>
      <c r="DMA47" s="44"/>
      <c r="DMB47" s="44"/>
      <c r="DMC47" s="44"/>
      <c r="DMD47" s="44"/>
      <c r="DME47" s="44"/>
      <c r="DMF47" s="44"/>
      <c r="DMG47" s="44"/>
      <c r="DMH47" s="44"/>
      <c r="DMI47" s="44"/>
      <c r="DMJ47" s="44"/>
      <c r="DMK47" s="44"/>
      <c r="DML47" s="44"/>
      <c r="DMM47" s="44"/>
      <c r="DMN47" s="44"/>
      <c r="DMO47" s="44"/>
      <c r="DMP47" s="44"/>
      <c r="DMQ47" s="44"/>
      <c r="DMR47" s="44"/>
      <c r="DMS47" s="44"/>
      <c r="DMT47" s="44"/>
      <c r="DMU47" s="44"/>
      <c r="DMV47" s="44"/>
      <c r="DMW47" s="44"/>
      <c r="DMX47" s="44"/>
      <c r="DMY47" s="44"/>
      <c r="DMZ47" s="44"/>
      <c r="DNA47" s="44"/>
      <c r="DNB47" s="44"/>
      <c r="DNC47" s="44"/>
      <c r="DND47" s="44"/>
      <c r="DNE47" s="44"/>
      <c r="DNF47" s="44"/>
      <c r="DNG47" s="44"/>
      <c r="DNH47" s="44"/>
      <c r="DNI47" s="44"/>
      <c r="DNJ47" s="44"/>
      <c r="DNK47" s="44"/>
      <c r="DNL47" s="44"/>
      <c r="DNM47" s="44"/>
      <c r="DNN47" s="44"/>
      <c r="DNO47" s="44"/>
      <c r="DNP47" s="44"/>
      <c r="DNQ47" s="44"/>
      <c r="DNR47" s="44"/>
      <c r="DNS47" s="44"/>
      <c r="DNT47" s="44"/>
      <c r="DNU47" s="44"/>
      <c r="DNV47" s="44"/>
      <c r="DNW47" s="44"/>
      <c r="DNX47" s="44"/>
      <c r="DNY47" s="44"/>
      <c r="DNZ47" s="44"/>
      <c r="DOA47" s="44"/>
      <c r="DOB47" s="44"/>
      <c r="DOC47" s="44"/>
      <c r="DOD47" s="44"/>
      <c r="DOE47" s="44"/>
      <c r="DOF47" s="44"/>
      <c r="DOG47" s="44"/>
      <c r="DOH47" s="44"/>
      <c r="DOI47" s="44"/>
      <c r="DOJ47" s="44"/>
      <c r="DOK47" s="44"/>
      <c r="DOL47" s="44"/>
      <c r="DOM47" s="44"/>
      <c r="DON47" s="44"/>
      <c r="DOO47" s="44"/>
      <c r="DOP47" s="44"/>
      <c r="DOQ47" s="44"/>
      <c r="DOR47" s="44"/>
      <c r="DOS47" s="44"/>
      <c r="DOT47" s="44"/>
      <c r="DOU47" s="44"/>
      <c r="DOV47" s="44"/>
      <c r="DOW47" s="44"/>
      <c r="DOX47" s="44"/>
      <c r="DOY47" s="44"/>
      <c r="DOZ47" s="44"/>
      <c r="DPA47" s="44"/>
      <c r="DPB47" s="44"/>
      <c r="DPC47" s="44"/>
      <c r="DPD47" s="44"/>
      <c r="DPE47" s="44"/>
      <c r="DPF47" s="44"/>
      <c r="DPG47" s="44"/>
      <c r="DPH47" s="44"/>
      <c r="DPI47" s="44"/>
      <c r="DPJ47" s="44"/>
      <c r="DPK47" s="44"/>
      <c r="DPL47" s="44"/>
      <c r="DPM47" s="44"/>
      <c r="DPN47" s="44"/>
      <c r="DPO47" s="44"/>
      <c r="DPP47" s="44"/>
      <c r="DPQ47" s="44"/>
      <c r="DPR47" s="44"/>
      <c r="DPS47" s="44"/>
      <c r="DPT47" s="44"/>
      <c r="DPU47" s="44"/>
      <c r="DPV47" s="44"/>
      <c r="DPW47" s="44"/>
      <c r="DPX47" s="44"/>
      <c r="DPY47" s="44"/>
      <c r="DPZ47" s="44"/>
      <c r="DQA47" s="44"/>
      <c r="DQB47" s="44"/>
      <c r="DQC47" s="44"/>
      <c r="DQD47" s="44"/>
      <c r="DQE47" s="44"/>
      <c r="DQF47" s="44"/>
      <c r="DQG47" s="44"/>
      <c r="DQH47" s="44"/>
      <c r="DQI47" s="44"/>
      <c r="DQJ47" s="44"/>
      <c r="DQK47" s="44"/>
      <c r="DQL47" s="44"/>
      <c r="DQM47" s="44"/>
      <c r="DQN47" s="44"/>
      <c r="DQO47" s="44"/>
      <c r="DQP47" s="44"/>
      <c r="DQQ47" s="44"/>
      <c r="DQR47" s="44"/>
      <c r="DQS47" s="44"/>
      <c r="DQT47" s="44"/>
      <c r="DQU47" s="44"/>
      <c r="DQV47" s="44"/>
      <c r="DQW47" s="44"/>
      <c r="DQX47" s="44"/>
      <c r="DQY47" s="44"/>
      <c r="DQZ47" s="44"/>
      <c r="DRA47" s="44"/>
      <c r="DRB47" s="44"/>
      <c r="DRC47" s="44"/>
      <c r="DRD47" s="44"/>
      <c r="DRE47" s="44"/>
      <c r="DRF47" s="44"/>
      <c r="DRG47" s="44"/>
      <c r="DRH47" s="44"/>
      <c r="DRI47" s="44"/>
      <c r="DRJ47" s="44"/>
      <c r="DRK47" s="44"/>
      <c r="DRL47" s="44"/>
      <c r="DRM47" s="44"/>
      <c r="DRN47" s="44"/>
      <c r="DRO47" s="44"/>
      <c r="DRP47" s="44"/>
      <c r="DRQ47" s="44"/>
      <c r="DRR47" s="44"/>
      <c r="DRS47" s="44"/>
      <c r="DRT47" s="44"/>
      <c r="DRU47" s="44"/>
      <c r="DRV47" s="44"/>
      <c r="DRW47" s="44"/>
      <c r="DRX47" s="44"/>
      <c r="DRY47" s="44"/>
      <c r="DRZ47" s="44"/>
      <c r="DSA47" s="44"/>
      <c r="DSB47" s="44"/>
      <c r="DSC47" s="44"/>
      <c r="DSD47" s="44"/>
      <c r="DSE47" s="44"/>
      <c r="DSF47" s="44"/>
      <c r="DSG47" s="44"/>
      <c r="DSH47" s="44"/>
      <c r="DSI47" s="44"/>
      <c r="DSJ47" s="44"/>
      <c r="DSK47" s="44"/>
      <c r="DSL47" s="44"/>
      <c r="DSM47" s="44"/>
      <c r="DSN47" s="44"/>
      <c r="DSO47" s="44"/>
      <c r="DSP47" s="44"/>
      <c r="DSQ47" s="44"/>
      <c r="DSR47" s="44"/>
      <c r="DSS47" s="44"/>
      <c r="DST47" s="44"/>
      <c r="DSU47" s="44"/>
      <c r="DSV47" s="44"/>
      <c r="DSW47" s="44"/>
      <c r="DSX47" s="44"/>
      <c r="DSY47" s="44"/>
      <c r="DSZ47" s="44"/>
      <c r="DTA47" s="44"/>
      <c r="DTB47" s="44"/>
      <c r="DTC47" s="44"/>
      <c r="DTD47" s="44"/>
      <c r="DTE47" s="44"/>
      <c r="DTF47" s="44"/>
      <c r="DTG47" s="44"/>
      <c r="DTH47" s="44"/>
      <c r="DTI47" s="44"/>
      <c r="DTJ47" s="44"/>
      <c r="DTK47" s="44"/>
      <c r="DTL47" s="44"/>
      <c r="DTM47" s="44"/>
      <c r="DTN47" s="44"/>
      <c r="DTO47" s="44"/>
      <c r="DTP47" s="44"/>
      <c r="DTQ47" s="44"/>
      <c r="DTR47" s="44"/>
      <c r="DTS47" s="44"/>
      <c r="DTT47" s="44"/>
      <c r="DTU47" s="44"/>
      <c r="DTV47" s="44"/>
      <c r="DTW47" s="44"/>
      <c r="DTX47" s="44"/>
      <c r="DTY47" s="44"/>
      <c r="DTZ47" s="44"/>
      <c r="DUA47" s="44"/>
      <c r="DUB47" s="44"/>
      <c r="DUC47" s="44"/>
      <c r="DUD47" s="44"/>
      <c r="DUE47" s="44"/>
      <c r="DUF47" s="44"/>
      <c r="DUG47" s="44"/>
      <c r="DUH47" s="44"/>
      <c r="DUI47" s="44"/>
      <c r="DUJ47" s="44"/>
      <c r="DUK47" s="44"/>
      <c r="DUL47" s="44"/>
      <c r="DUM47" s="44"/>
      <c r="DUN47" s="44"/>
      <c r="DUO47" s="44"/>
      <c r="DUP47" s="44"/>
      <c r="DUQ47" s="44"/>
      <c r="DUR47" s="44"/>
      <c r="DUS47" s="44"/>
      <c r="DUT47" s="44"/>
      <c r="DUU47" s="44"/>
      <c r="DUV47" s="44"/>
      <c r="DUW47" s="44"/>
      <c r="DUX47" s="44"/>
      <c r="DUY47" s="44"/>
      <c r="DUZ47" s="44"/>
      <c r="DVA47" s="44"/>
      <c r="DVB47" s="44"/>
      <c r="DVC47" s="44"/>
      <c r="DVD47" s="44"/>
      <c r="DVE47" s="44"/>
      <c r="DVF47" s="44"/>
      <c r="DVG47" s="44"/>
      <c r="DVH47" s="44"/>
      <c r="DVI47" s="44"/>
      <c r="DVJ47" s="44"/>
      <c r="DVK47" s="44"/>
      <c r="DVL47" s="44"/>
      <c r="DVM47" s="44"/>
      <c r="DVN47" s="44"/>
      <c r="DVO47" s="44"/>
      <c r="DVP47" s="44"/>
      <c r="DVQ47" s="44"/>
      <c r="DVR47" s="44"/>
      <c r="DVS47" s="44"/>
      <c r="DVT47" s="44"/>
      <c r="DVU47" s="44"/>
      <c r="DVV47" s="44"/>
      <c r="DVW47" s="44"/>
      <c r="DVX47" s="44"/>
      <c r="DVY47" s="44"/>
      <c r="DVZ47" s="44"/>
      <c r="DWA47" s="44"/>
      <c r="DWB47" s="44"/>
      <c r="DWC47" s="44"/>
      <c r="DWD47" s="44"/>
      <c r="DWE47" s="44"/>
      <c r="DWF47" s="44"/>
      <c r="DWG47" s="44"/>
      <c r="DWH47" s="44"/>
      <c r="DWI47" s="44"/>
      <c r="DWJ47" s="44"/>
      <c r="DWK47" s="44"/>
      <c r="DWL47" s="44"/>
      <c r="DWM47" s="44"/>
      <c r="DWN47" s="44"/>
      <c r="DWO47" s="44"/>
      <c r="DWP47" s="44"/>
      <c r="DWQ47" s="44"/>
      <c r="DWR47" s="44"/>
      <c r="DWS47" s="44"/>
      <c r="DWT47" s="44"/>
      <c r="DWU47" s="44"/>
      <c r="DWV47" s="44"/>
      <c r="DWW47" s="44"/>
      <c r="DWX47" s="44"/>
      <c r="DWY47" s="44"/>
      <c r="DWZ47" s="44"/>
      <c r="DXA47" s="44"/>
      <c r="DXB47" s="44"/>
      <c r="DXC47" s="44"/>
      <c r="DXD47" s="44"/>
      <c r="DXE47" s="44"/>
      <c r="DXF47" s="44"/>
      <c r="DXG47" s="44"/>
      <c r="DXH47" s="44"/>
      <c r="DXI47" s="44"/>
      <c r="DXJ47" s="44"/>
      <c r="DXK47" s="44"/>
      <c r="DXL47" s="44"/>
      <c r="DXM47" s="44"/>
      <c r="DXN47" s="44"/>
      <c r="DXO47" s="44"/>
      <c r="DXP47" s="44"/>
      <c r="DXQ47" s="44"/>
      <c r="DXR47" s="44"/>
      <c r="DXS47" s="44"/>
      <c r="DXT47" s="44"/>
      <c r="DXU47" s="44"/>
      <c r="DXV47" s="44"/>
      <c r="DXW47" s="44"/>
      <c r="DXX47" s="44"/>
      <c r="DXY47" s="44"/>
      <c r="DXZ47" s="44"/>
      <c r="DYA47" s="44"/>
      <c r="DYB47" s="44"/>
      <c r="DYC47" s="44"/>
      <c r="DYD47" s="44"/>
      <c r="DYE47" s="44"/>
      <c r="DYF47" s="44"/>
      <c r="DYG47" s="44"/>
      <c r="DYH47" s="44"/>
      <c r="DYI47" s="44"/>
      <c r="DYJ47" s="44"/>
      <c r="DYK47" s="44"/>
      <c r="DYL47" s="44"/>
      <c r="DYM47" s="44"/>
      <c r="DYN47" s="44"/>
      <c r="DYO47" s="44"/>
      <c r="DYP47" s="44"/>
      <c r="DYQ47" s="44"/>
      <c r="DYR47" s="44"/>
      <c r="DYS47" s="44"/>
      <c r="DYT47" s="44"/>
      <c r="DYU47" s="44"/>
      <c r="DYV47" s="44"/>
      <c r="DYW47" s="44"/>
      <c r="DYX47" s="44"/>
      <c r="DYY47" s="44"/>
      <c r="DYZ47" s="44"/>
      <c r="DZA47" s="44"/>
      <c r="DZB47" s="44"/>
      <c r="DZC47" s="44"/>
      <c r="DZD47" s="44"/>
      <c r="DZE47" s="44"/>
      <c r="DZF47" s="44"/>
      <c r="DZG47" s="44"/>
      <c r="DZH47" s="44"/>
      <c r="DZI47" s="44"/>
      <c r="DZJ47" s="44"/>
      <c r="DZK47" s="44"/>
      <c r="DZL47" s="44"/>
      <c r="DZM47" s="44"/>
      <c r="DZN47" s="44"/>
      <c r="DZO47" s="44"/>
      <c r="DZP47" s="44"/>
      <c r="DZQ47" s="44"/>
      <c r="DZR47" s="44"/>
      <c r="DZS47" s="44"/>
      <c r="DZT47" s="44"/>
      <c r="DZU47" s="44"/>
      <c r="DZV47" s="44"/>
      <c r="DZW47" s="44"/>
      <c r="DZX47" s="44"/>
      <c r="DZY47" s="44"/>
      <c r="DZZ47" s="44"/>
      <c r="EAA47" s="44"/>
      <c r="EAB47" s="44"/>
      <c r="EAC47" s="44"/>
      <c r="EAD47" s="44"/>
      <c r="EAE47" s="44"/>
      <c r="EAF47" s="44"/>
      <c r="EAG47" s="44"/>
      <c r="EAH47" s="44"/>
      <c r="EAI47" s="44"/>
      <c r="EAJ47" s="44"/>
      <c r="EAK47" s="44"/>
      <c r="EAL47" s="44"/>
      <c r="EAM47" s="44"/>
      <c r="EAN47" s="44"/>
      <c r="EAO47" s="44"/>
      <c r="EAP47" s="44"/>
      <c r="EAQ47" s="44"/>
      <c r="EAR47" s="44"/>
      <c r="EAS47" s="44"/>
      <c r="EAT47" s="44"/>
      <c r="EAU47" s="44"/>
      <c r="EAV47" s="44"/>
      <c r="EAW47" s="44"/>
      <c r="EAX47" s="44"/>
      <c r="EAY47" s="44"/>
      <c r="EAZ47" s="44"/>
      <c r="EBA47" s="44"/>
      <c r="EBB47" s="44"/>
      <c r="EBC47" s="44"/>
      <c r="EBD47" s="44"/>
      <c r="EBE47" s="44"/>
      <c r="EBF47" s="44"/>
      <c r="EBG47" s="44"/>
      <c r="EBH47" s="44"/>
      <c r="EBI47" s="44"/>
      <c r="EBJ47" s="44"/>
      <c r="EBK47" s="44"/>
      <c r="EBL47" s="44"/>
      <c r="EBM47" s="44"/>
      <c r="EBN47" s="44"/>
      <c r="EBO47" s="44"/>
      <c r="EBP47" s="44"/>
      <c r="EBQ47" s="44"/>
      <c r="EBR47" s="44"/>
      <c r="EBS47" s="44"/>
      <c r="EBT47" s="44"/>
      <c r="EBU47" s="44"/>
      <c r="EBV47" s="44"/>
      <c r="EBW47" s="44"/>
      <c r="EBX47" s="44"/>
      <c r="EBY47" s="44"/>
      <c r="EBZ47" s="44"/>
      <c r="ECA47" s="44"/>
      <c r="ECB47" s="44"/>
      <c r="ECC47" s="44"/>
      <c r="ECD47" s="44"/>
      <c r="ECE47" s="44"/>
      <c r="ECF47" s="44"/>
      <c r="ECG47" s="44"/>
      <c r="ECH47" s="44"/>
      <c r="ECI47" s="44"/>
      <c r="ECJ47" s="44"/>
      <c r="ECK47" s="44"/>
      <c r="ECL47" s="44"/>
      <c r="ECM47" s="44"/>
      <c r="ECN47" s="44"/>
      <c r="ECO47" s="44"/>
      <c r="ECP47" s="44"/>
      <c r="ECQ47" s="44"/>
      <c r="ECR47" s="44"/>
      <c r="ECS47" s="44"/>
      <c r="ECT47" s="44"/>
      <c r="ECU47" s="44"/>
      <c r="ECV47" s="44"/>
      <c r="ECW47" s="44"/>
      <c r="ECX47" s="44"/>
      <c r="ECY47" s="44"/>
      <c r="ECZ47" s="44"/>
      <c r="EDA47" s="44"/>
      <c r="EDB47" s="44"/>
      <c r="EDC47" s="44"/>
      <c r="EDD47" s="44"/>
      <c r="EDE47" s="44"/>
      <c r="EDF47" s="44"/>
      <c r="EDG47" s="44"/>
      <c r="EDH47" s="44"/>
      <c r="EDI47" s="44"/>
      <c r="EDJ47" s="44"/>
      <c r="EDK47" s="44"/>
      <c r="EDL47" s="44"/>
      <c r="EDM47" s="44"/>
      <c r="EDN47" s="44"/>
      <c r="EDO47" s="44"/>
      <c r="EDP47" s="44"/>
      <c r="EDQ47" s="44"/>
      <c r="EDR47" s="44"/>
      <c r="EDS47" s="44"/>
      <c r="EDT47" s="44"/>
      <c r="EDU47" s="44"/>
      <c r="EDV47" s="44"/>
      <c r="EDW47" s="44"/>
      <c r="EDX47" s="44"/>
      <c r="EDY47" s="44"/>
      <c r="EDZ47" s="44"/>
      <c r="EEA47" s="44"/>
      <c r="EEB47" s="44"/>
      <c r="EEC47" s="44"/>
      <c r="EED47" s="44"/>
      <c r="EEE47" s="44"/>
      <c r="EEF47" s="44"/>
      <c r="EEG47" s="44"/>
      <c r="EEH47" s="44"/>
      <c r="EEI47" s="44"/>
      <c r="EEJ47" s="44"/>
      <c r="EEK47" s="44"/>
      <c r="EEL47" s="44"/>
      <c r="EEM47" s="44"/>
      <c r="EEN47" s="44"/>
      <c r="EEO47" s="44"/>
      <c r="EEP47" s="44"/>
      <c r="EEQ47" s="44"/>
      <c r="EER47" s="44"/>
      <c r="EES47" s="44"/>
      <c r="EET47" s="44"/>
      <c r="EEU47" s="44"/>
      <c r="EEV47" s="44"/>
      <c r="EEW47" s="44"/>
      <c r="EEX47" s="44"/>
      <c r="EEY47" s="44"/>
      <c r="EEZ47" s="44"/>
      <c r="EFA47" s="44"/>
      <c r="EFB47" s="44"/>
      <c r="EFC47" s="44"/>
      <c r="EFD47" s="44"/>
      <c r="EFE47" s="44"/>
      <c r="EFF47" s="44"/>
      <c r="EFG47" s="44"/>
      <c r="EFH47" s="44"/>
      <c r="EFI47" s="44"/>
      <c r="EFJ47" s="44"/>
      <c r="EFK47" s="44"/>
      <c r="EFL47" s="44"/>
      <c r="EFM47" s="44"/>
      <c r="EFN47" s="44"/>
      <c r="EFO47" s="44"/>
      <c r="EFP47" s="44"/>
      <c r="EFQ47" s="44"/>
      <c r="EFR47" s="44"/>
      <c r="EFS47" s="44"/>
      <c r="EFT47" s="44"/>
      <c r="EFU47" s="44"/>
      <c r="EFV47" s="44"/>
      <c r="EFW47" s="44"/>
      <c r="EFX47" s="44"/>
      <c r="EFY47" s="44"/>
      <c r="EFZ47" s="44"/>
      <c r="EGA47" s="44"/>
      <c r="EGB47" s="44"/>
      <c r="EGC47" s="44"/>
      <c r="EGD47" s="44"/>
      <c r="EGE47" s="44"/>
      <c r="EGF47" s="44"/>
      <c r="EGG47" s="44"/>
      <c r="EGH47" s="44"/>
      <c r="EGI47" s="44"/>
      <c r="EGJ47" s="44"/>
      <c r="EGK47" s="44"/>
      <c r="EGL47" s="44"/>
      <c r="EGM47" s="44"/>
      <c r="EGN47" s="44"/>
      <c r="EGO47" s="44"/>
      <c r="EGP47" s="44"/>
      <c r="EGQ47" s="44"/>
      <c r="EGR47" s="44"/>
      <c r="EGS47" s="44"/>
      <c r="EGT47" s="44"/>
      <c r="EGU47" s="44"/>
      <c r="EGV47" s="44"/>
      <c r="EGW47" s="44"/>
      <c r="EGX47" s="44"/>
      <c r="EGY47" s="44"/>
      <c r="EGZ47" s="44"/>
      <c r="EHA47" s="44"/>
      <c r="EHB47" s="44"/>
      <c r="EHC47" s="44"/>
      <c r="EHD47" s="44"/>
      <c r="EHE47" s="44"/>
      <c r="EHF47" s="44"/>
      <c r="EHG47" s="44"/>
      <c r="EHH47" s="44"/>
      <c r="EHI47" s="44"/>
      <c r="EHJ47" s="44"/>
      <c r="EHK47" s="44"/>
      <c r="EHL47" s="44"/>
      <c r="EHM47" s="44"/>
      <c r="EHN47" s="44"/>
      <c r="EHO47" s="44"/>
      <c r="EHP47" s="44"/>
      <c r="EHQ47" s="44"/>
      <c r="EHR47" s="44"/>
      <c r="EHS47" s="44"/>
      <c r="EHT47" s="44"/>
      <c r="EHU47" s="44"/>
      <c r="EHV47" s="44"/>
      <c r="EHW47" s="44"/>
      <c r="EHX47" s="44"/>
      <c r="EHY47" s="44"/>
      <c r="EHZ47" s="44"/>
      <c r="EIA47" s="44"/>
      <c r="EIB47" s="44"/>
      <c r="EIC47" s="44"/>
      <c r="EID47" s="44"/>
      <c r="EIE47" s="44"/>
      <c r="EIF47" s="44"/>
      <c r="EIG47" s="44"/>
      <c r="EIH47" s="44"/>
      <c r="EII47" s="44"/>
      <c r="EIJ47" s="44"/>
      <c r="EIK47" s="44"/>
      <c r="EIL47" s="44"/>
      <c r="EIM47" s="44"/>
      <c r="EIN47" s="44"/>
      <c r="EIO47" s="44"/>
      <c r="EIP47" s="44"/>
      <c r="EIQ47" s="44"/>
      <c r="EIR47" s="44"/>
      <c r="EIS47" s="44"/>
      <c r="EIT47" s="44"/>
      <c r="EIU47" s="44"/>
      <c r="EIV47" s="44"/>
      <c r="EIW47" s="44"/>
      <c r="EIX47" s="44"/>
      <c r="EIY47" s="44"/>
      <c r="EIZ47" s="44"/>
      <c r="EJA47" s="44"/>
      <c r="EJB47" s="44"/>
      <c r="EJC47" s="44"/>
      <c r="EJD47" s="44"/>
      <c r="EJE47" s="44"/>
      <c r="EJF47" s="44"/>
      <c r="EJG47" s="44"/>
      <c r="EJH47" s="44"/>
      <c r="EJI47" s="44"/>
      <c r="EJJ47" s="44"/>
      <c r="EJK47" s="44"/>
      <c r="EJL47" s="44"/>
      <c r="EJM47" s="44"/>
      <c r="EJN47" s="44"/>
      <c r="EJO47" s="44"/>
      <c r="EJP47" s="44"/>
      <c r="EJQ47" s="44"/>
      <c r="EJR47" s="44"/>
      <c r="EJS47" s="44"/>
      <c r="EJT47" s="44"/>
      <c r="EJU47" s="44"/>
      <c r="EJV47" s="44"/>
      <c r="EJW47" s="44"/>
      <c r="EJX47" s="44"/>
      <c r="EJY47" s="44"/>
      <c r="EJZ47" s="44"/>
      <c r="EKA47" s="44"/>
      <c r="EKB47" s="44"/>
      <c r="EKC47" s="44"/>
      <c r="EKD47" s="44"/>
      <c r="EKE47" s="44"/>
      <c r="EKF47" s="44"/>
      <c r="EKG47" s="44"/>
      <c r="EKH47" s="44"/>
      <c r="EKI47" s="44"/>
      <c r="EKJ47" s="44"/>
      <c r="EKK47" s="44"/>
      <c r="EKL47" s="44"/>
      <c r="EKM47" s="44"/>
      <c r="EKN47" s="44"/>
      <c r="EKO47" s="44"/>
      <c r="EKP47" s="44"/>
      <c r="EKQ47" s="44"/>
      <c r="EKR47" s="44"/>
      <c r="EKS47" s="44"/>
      <c r="EKT47" s="44"/>
      <c r="EKU47" s="44"/>
      <c r="EKV47" s="44"/>
      <c r="EKW47" s="44"/>
      <c r="EKX47" s="44"/>
      <c r="EKY47" s="44"/>
      <c r="EKZ47" s="44"/>
      <c r="ELA47" s="44"/>
      <c r="ELB47" s="44"/>
      <c r="ELC47" s="44"/>
      <c r="ELD47" s="44"/>
      <c r="ELE47" s="44"/>
      <c r="ELF47" s="44"/>
      <c r="ELG47" s="44"/>
      <c r="ELH47" s="44"/>
      <c r="ELI47" s="44"/>
      <c r="ELJ47" s="44"/>
      <c r="ELK47" s="44"/>
      <c r="ELL47" s="44"/>
      <c r="ELM47" s="44"/>
      <c r="ELN47" s="44"/>
      <c r="ELO47" s="44"/>
      <c r="ELP47" s="44"/>
      <c r="ELQ47" s="44"/>
      <c r="ELR47" s="44"/>
      <c r="ELS47" s="44"/>
      <c r="ELT47" s="44"/>
      <c r="ELU47" s="44"/>
      <c r="ELV47" s="44"/>
      <c r="ELW47" s="44"/>
      <c r="ELX47" s="44"/>
      <c r="ELY47" s="44"/>
      <c r="ELZ47" s="44"/>
      <c r="EMA47" s="44"/>
      <c r="EMB47" s="44"/>
      <c r="EMC47" s="44"/>
      <c r="EMD47" s="44"/>
      <c r="EME47" s="44"/>
      <c r="EMF47" s="44"/>
      <c r="EMG47" s="44"/>
      <c r="EMH47" s="44"/>
      <c r="EMI47" s="44"/>
      <c r="EMJ47" s="44"/>
      <c r="EMK47" s="44"/>
      <c r="EML47" s="44"/>
      <c r="EMM47" s="44"/>
      <c r="EMN47" s="44"/>
      <c r="EMO47" s="44"/>
      <c r="EMP47" s="44"/>
      <c r="EMQ47" s="44"/>
      <c r="EMR47" s="44"/>
      <c r="EMS47" s="44"/>
      <c r="EMT47" s="44"/>
      <c r="EMU47" s="44"/>
      <c r="EMV47" s="44"/>
      <c r="EMW47" s="44"/>
      <c r="EMX47" s="44"/>
      <c r="EMY47" s="44"/>
      <c r="EMZ47" s="44"/>
      <c r="ENA47" s="44"/>
      <c r="ENB47" s="44"/>
      <c r="ENC47" s="44"/>
      <c r="END47" s="44"/>
      <c r="ENE47" s="44"/>
      <c r="ENF47" s="44"/>
      <c r="ENG47" s="44"/>
      <c r="ENH47" s="44"/>
      <c r="ENI47" s="44"/>
      <c r="ENJ47" s="44"/>
      <c r="ENK47" s="44"/>
      <c r="ENL47" s="44"/>
      <c r="ENM47" s="44"/>
      <c r="ENN47" s="44"/>
      <c r="ENO47" s="44"/>
      <c r="ENP47" s="44"/>
      <c r="ENQ47" s="44"/>
      <c r="ENR47" s="44"/>
      <c r="ENS47" s="44"/>
      <c r="ENT47" s="44"/>
      <c r="ENU47" s="44"/>
      <c r="ENV47" s="44"/>
      <c r="ENW47" s="44"/>
      <c r="ENX47" s="44"/>
      <c r="ENY47" s="44"/>
      <c r="ENZ47" s="44"/>
      <c r="EOA47" s="44"/>
      <c r="EOB47" s="44"/>
      <c r="EOC47" s="44"/>
      <c r="EOD47" s="44"/>
      <c r="EOE47" s="44"/>
      <c r="EOF47" s="44"/>
      <c r="EOG47" s="44"/>
      <c r="EOH47" s="44"/>
      <c r="EOI47" s="44"/>
      <c r="EOJ47" s="44"/>
      <c r="EOK47" s="44"/>
      <c r="EOL47" s="44"/>
      <c r="EOM47" s="44"/>
      <c r="EON47" s="44"/>
      <c r="EOO47" s="44"/>
      <c r="EOP47" s="44"/>
      <c r="EOQ47" s="44"/>
      <c r="EOR47" s="44"/>
      <c r="EOS47" s="44"/>
      <c r="EOT47" s="44"/>
      <c r="EOU47" s="44"/>
      <c r="EOV47" s="44"/>
      <c r="EOW47" s="44"/>
      <c r="EOX47" s="44"/>
      <c r="EOY47" s="44"/>
      <c r="EOZ47" s="44"/>
      <c r="EPA47" s="44"/>
      <c r="EPB47" s="44"/>
      <c r="EPC47" s="44"/>
      <c r="EPD47" s="44"/>
      <c r="EPE47" s="44"/>
      <c r="EPF47" s="44"/>
      <c r="EPG47" s="44"/>
      <c r="EPH47" s="44"/>
      <c r="EPI47" s="44"/>
      <c r="EPJ47" s="44"/>
      <c r="EPK47" s="44"/>
      <c r="EPL47" s="44"/>
      <c r="EPM47" s="44"/>
      <c r="EPN47" s="44"/>
      <c r="EPO47" s="44"/>
      <c r="EPP47" s="44"/>
      <c r="EPQ47" s="44"/>
      <c r="EPR47" s="44"/>
      <c r="EPS47" s="44"/>
      <c r="EPT47" s="44"/>
      <c r="EPU47" s="44"/>
      <c r="EPV47" s="44"/>
      <c r="EPW47" s="44"/>
      <c r="EPX47" s="44"/>
      <c r="EPY47" s="44"/>
      <c r="EPZ47" s="44"/>
      <c r="EQA47" s="44"/>
      <c r="EQB47" s="44"/>
      <c r="EQC47" s="44"/>
      <c r="EQD47" s="44"/>
      <c r="EQE47" s="44"/>
      <c r="EQF47" s="44"/>
      <c r="EQG47" s="44"/>
      <c r="EQH47" s="44"/>
      <c r="EQI47" s="44"/>
      <c r="EQJ47" s="44"/>
      <c r="EQK47" s="44"/>
      <c r="EQL47" s="44"/>
      <c r="EQM47" s="44"/>
      <c r="EQN47" s="44"/>
      <c r="EQO47" s="44"/>
      <c r="EQP47" s="44"/>
      <c r="EQQ47" s="44"/>
      <c r="EQR47" s="44"/>
      <c r="EQS47" s="44"/>
      <c r="EQT47" s="44"/>
      <c r="EQU47" s="44"/>
      <c r="EQV47" s="44"/>
      <c r="EQW47" s="44"/>
      <c r="EQX47" s="44"/>
      <c r="EQY47" s="44"/>
      <c r="EQZ47" s="44"/>
      <c r="ERA47" s="44"/>
      <c r="ERB47" s="44"/>
      <c r="ERC47" s="44"/>
      <c r="ERD47" s="44"/>
      <c r="ERE47" s="44"/>
      <c r="ERF47" s="44"/>
      <c r="ERG47" s="44"/>
      <c r="ERH47" s="44"/>
      <c r="ERI47" s="44"/>
      <c r="ERJ47" s="44"/>
      <c r="ERK47" s="44"/>
      <c r="ERL47" s="44"/>
      <c r="ERM47" s="44"/>
      <c r="ERN47" s="44"/>
      <c r="ERO47" s="44"/>
      <c r="ERP47" s="44"/>
      <c r="ERQ47" s="44"/>
      <c r="ERR47" s="44"/>
      <c r="ERS47" s="44"/>
      <c r="ERT47" s="44"/>
      <c r="ERU47" s="44"/>
      <c r="ERV47" s="44"/>
      <c r="ERW47" s="44"/>
      <c r="ERX47" s="44"/>
      <c r="ERY47" s="44"/>
      <c r="ERZ47" s="44"/>
      <c r="ESA47" s="44"/>
      <c r="ESB47" s="44"/>
      <c r="ESC47" s="44"/>
      <c r="ESD47" s="44"/>
      <c r="ESE47" s="44"/>
      <c r="ESF47" s="44"/>
      <c r="ESG47" s="44"/>
      <c r="ESH47" s="44"/>
      <c r="ESI47" s="44"/>
      <c r="ESJ47" s="44"/>
      <c r="ESK47" s="44"/>
      <c r="ESL47" s="44"/>
      <c r="ESM47" s="44"/>
      <c r="ESN47" s="44"/>
      <c r="ESO47" s="44"/>
      <c r="ESP47" s="44"/>
      <c r="ESQ47" s="44"/>
      <c r="ESR47" s="44"/>
      <c r="ESS47" s="44"/>
      <c r="EST47" s="44"/>
      <c r="ESU47" s="44"/>
      <c r="ESV47" s="44"/>
      <c r="ESW47" s="44"/>
      <c r="ESX47" s="44"/>
      <c r="ESY47" s="44"/>
      <c r="ESZ47" s="44"/>
      <c r="ETA47" s="44"/>
      <c r="ETB47" s="44"/>
      <c r="ETC47" s="44"/>
      <c r="ETD47" s="44"/>
      <c r="ETE47" s="44"/>
      <c r="ETF47" s="44"/>
      <c r="ETG47" s="44"/>
      <c r="ETH47" s="44"/>
      <c r="ETI47" s="44"/>
      <c r="ETJ47" s="44"/>
      <c r="ETK47" s="44"/>
      <c r="ETL47" s="44"/>
      <c r="ETM47" s="44"/>
      <c r="ETN47" s="44"/>
      <c r="ETO47" s="44"/>
      <c r="ETP47" s="44"/>
      <c r="ETQ47" s="44"/>
      <c r="ETR47" s="44"/>
      <c r="ETS47" s="44"/>
      <c r="ETT47" s="44"/>
      <c r="ETU47" s="44"/>
      <c r="ETV47" s="44"/>
      <c r="ETW47" s="44"/>
      <c r="ETX47" s="44"/>
      <c r="ETY47" s="44"/>
      <c r="ETZ47" s="44"/>
      <c r="EUA47" s="44"/>
      <c r="EUB47" s="44"/>
      <c r="EUC47" s="44"/>
      <c r="EUD47" s="44"/>
      <c r="EUE47" s="44"/>
      <c r="EUF47" s="44"/>
      <c r="EUG47" s="44"/>
      <c r="EUH47" s="44"/>
      <c r="EUI47" s="44"/>
      <c r="EUJ47" s="44"/>
      <c r="EUK47" s="44"/>
      <c r="EUL47" s="44"/>
      <c r="EUM47" s="44"/>
      <c r="EUN47" s="44"/>
      <c r="EUO47" s="44"/>
      <c r="EUP47" s="44"/>
      <c r="EUQ47" s="44"/>
      <c r="EUR47" s="44"/>
      <c r="EUS47" s="44"/>
      <c r="EUT47" s="44"/>
      <c r="EUU47" s="44"/>
      <c r="EUV47" s="44"/>
      <c r="EUW47" s="44"/>
      <c r="EUX47" s="44"/>
      <c r="EUY47" s="44"/>
      <c r="EUZ47" s="44"/>
      <c r="EVA47" s="44"/>
      <c r="EVB47" s="44"/>
      <c r="EVC47" s="44"/>
      <c r="EVD47" s="44"/>
      <c r="EVE47" s="44"/>
      <c r="EVF47" s="44"/>
      <c r="EVG47" s="44"/>
      <c r="EVH47" s="44"/>
      <c r="EVI47" s="44"/>
      <c r="EVJ47" s="44"/>
      <c r="EVK47" s="44"/>
      <c r="EVL47" s="44"/>
      <c r="EVM47" s="44"/>
      <c r="EVN47" s="44"/>
      <c r="EVO47" s="44"/>
      <c r="EVP47" s="44"/>
      <c r="EVQ47" s="44"/>
      <c r="EVR47" s="44"/>
      <c r="EVS47" s="44"/>
      <c r="EVT47" s="44"/>
      <c r="EVU47" s="44"/>
      <c r="EVV47" s="44"/>
      <c r="EVW47" s="44"/>
      <c r="EVX47" s="44"/>
      <c r="EVY47" s="44"/>
      <c r="EVZ47" s="44"/>
      <c r="EWA47" s="44"/>
      <c r="EWB47" s="44"/>
      <c r="EWC47" s="44"/>
      <c r="EWD47" s="44"/>
      <c r="EWE47" s="44"/>
      <c r="EWF47" s="44"/>
      <c r="EWG47" s="44"/>
      <c r="EWH47" s="44"/>
      <c r="EWI47" s="44"/>
      <c r="EWJ47" s="44"/>
      <c r="EWK47" s="44"/>
      <c r="EWL47" s="44"/>
      <c r="EWM47" s="44"/>
      <c r="EWN47" s="44"/>
      <c r="EWO47" s="44"/>
      <c r="EWP47" s="44"/>
      <c r="EWQ47" s="44"/>
      <c r="EWR47" s="44"/>
      <c r="EWS47" s="44"/>
      <c r="EWT47" s="44"/>
      <c r="EWU47" s="44"/>
      <c r="EWV47" s="44"/>
      <c r="EWW47" s="44"/>
      <c r="EWX47" s="44"/>
      <c r="EWY47" s="44"/>
      <c r="EWZ47" s="44"/>
      <c r="EXA47" s="44"/>
      <c r="EXB47" s="44"/>
      <c r="EXC47" s="44"/>
      <c r="EXD47" s="44"/>
      <c r="EXE47" s="44"/>
      <c r="EXF47" s="44"/>
      <c r="EXG47" s="44"/>
      <c r="EXH47" s="44"/>
      <c r="EXI47" s="44"/>
      <c r="EXJ47" s="44"/>
      <c r="EXK47" s="44"/>
      <c r="EXL47" s="44"/>
      <c r="EXM47" s="44"/>
      <c r="EXN47" s="44"/>
      <c r="EXO47" s="44"/>
      <c r="EXP47" s="44"/>
      <c r="EXQ47" s="44"/>
      <c r="EXR47" s="44"/>
      <c r="EXS47" s="44"/>
      <c r="EXT47" s="44"/>
      <c r="EXU47" s="44"/>
      <c r="EXV47" s="44"/>
      <c r="EXW47" s="44"/>
      <c r="EXX47" s="44"/>
      <c r="EXY47" s="44"/>
      <c r="EXZ47" s="44"/>
      <c r="EYA47" s="44"/>
      <c r="EYB47" s="44"/>
      <c r="EYC47" s="44"/>
      <c r="EYD47" s="44"/>
      <c r="EYE47" s="44"/>
      <c r="EYF47" s="44"/>
      <c r="EYG47" s="44"/>
      <c r="EYH47" s="44"/>
      <c r="EYI47" s="44"/>
      <c r="EYJ47" s="44"/>
      <c r="EYK47" s="44"/>
      <c r="EYL47" s="44"/>
      <c r="EYM47" s="44"/>
      <c r="EYN47" s="44"/>
      <c r="EYO47" s="44"/>
      <c r="EYP47" s="44"/>
      <c r="EYQ47" s="44"/>
      <c r="EYR47" s="44"/>
      <c r="EYS47" s="44"/>
      <c r="EYT47" s="44"/>
      <c r="EYU47" s="44"/>
      <c r="EYV47" s="44"/>
      <c r="EYW47" s="44"/>
      <c r="EYX47" s="44"/>
      <c r="EYY47" s="44"/>
      <c r="EYZ47" s="44"/>
      <c r="EZA47" s="44"/>
      <c r="EZB47" s="44"/>
      <c r="EZC47" s="44"/>
      <c r="EZD47" s="44"/>
      <c r="EZE47" s="44"/>
      <c r="EZF47" s="44"/>
      <c r="EZG47" s="44"/>
      <c r="EZH47" s="44"/>
      <c r="EZI47" s="44"/>
      <c r="EZJ47" s="44"/>
      <c r="EZK47" s="44"/>
      <c r="EZL47" s="44"/>
      <c r="EZM47" s="44"/>
      <c r="EZN47" s="44"/>
      <c r="EZO47" s="44"/>
      <c r="EZP47" s="44"/>
      <c r="EZQ47" s="44"/>
      <c r="EZR47" s="44"/>
      <c r="EZS47" s="44"/>
      <c r="EZT47" s="44"/>
      <c r="EZU47" s="44"/>
      <c r="EZV47" s="44"/>
      <c r="EZW47" s="44"/>
      <c r="EZX47" s="44"/>
      <c r="EZY47" s="44"/>
      <c r="EZZ47" s="44"/>
      <c r="FAA47" s="44"/>
      <c r="FAB47" s="44"/>
      <c r="FAC47" s="44"/>
      <c r="FAD47" s="44"/>
      <c r="FAE47" s="44"/>
      <c r="FAF47" s="44"/>
      <c r="FAG47" s="44"/>
      <c r="FAH47" s="44"/>
      <c r="FAI47" s="44"/>
      <c r="FAJ47" s="44"/>
      <c r="FAK47" s="44"/>
      <c r="FAL47" s="44"/>
      <c r="FAM47" s="44"/>
      <c r="FAN47" s="44"/>
      <c r="FAO47" s="44"/>
      <c r="FAP47" s="44"/>
      <c r="FAQ47" s="44"/>
      <c r="FAR47" s="44"/>
      <c r="FAS47" s="44"/>
      <c r="FAT47" s="44"/>
      <c r="FAU47" s="44"/>
      <c r="FAV47" s="44"/>
      <c r="FAW47" s="44"/>
      <c r="FAX47" s="44"/>
      <c r="FAY47" s="44"/>
      <c r="FAZ47" s="44"/>
      <c r="FBA47" s="44"/>
      <c r="FBB47" s="44"/>
      <c r="FBC47" s="44"/>
      <c r="FBD47" s="44"/>
      <c r="FBE47" s="44"/>
      <c r="FBF47" s="44"/>
      <c r="FBG47" s="44"/>
      <c r="FBH47" s="44"/>
      <c r="FBI47" s="44"/>
      <c r="FBJ47" s="44"/>
      <c r="FBK47" s="44"/>
      <c r="FBL47" s="44"/>
      <c r="FBM47" s="44"/>
      <c r="FBN47" s="44"/>
      <c r="FBO47" s="44"/>
      <c r="FBP47" s="44"/>
      <c r="FBQ47" s="44"/>
      <c r="FBR47" s="44"/>
      <c r="FBS47" s="44"/>
      <c r="FBT47" s="44"/>
      <c r="FBU47" s="44"/>
      <c r="FBV47" s="44"/>
      <c r="FBW47" s="44"/>
      <c r="FBX47" s="44"/>
      <c r="FBY47" s="44"/>
      <c r="FBZ47" s="44"/>
      <c r="FCA47" s="44"/>
      <c r="FCB47" s="44"/>
      <c r="FCC47" s="44"/>
      <c r="FCD47" s="44"/>
      <c r="FCE47" s="44"/>
      <c r="FCF47" s="44"/>
      <c r="FCG47" s="44"/>
      <c r="FCH47" s="44"/>
      <c r="FCI47" s="44"/>
      <c r="FCJ47" s="44"/>
      <c r="FCK47" s="44"/>
      <c r="FCL47" s="44"/>
      <c r="FCM47" s="44"/>
      <c r="FCN47" s="44"/>
      <c r="FCO47" s="44"/>
      <c r="FCP47" s="44"/>
      <c r="FCQ47" s="44"/>
      <c r="FCR47" s="44"/>
      <c r="FCS47" s="44"/>
      <c r="FCT47" s="44"/>
      <c r="FCU47" s="44"/>
      <c r="FCV47" s="44"/>
      <c r="FCW47" s="44"/>
      <c r="FCX47" s="44"/>
      <c r="FCY47" s="44"/>
      <c r="FCZ47" s="44"/>
      <c r="FDA47" s="44"/>
      <c r="FDB47" s="44"/>
      <c r="FDC47" s="44"/>
      <c r="FDD47" s="44"/>
      <c r="FDE47" s="44"/>
      <c r="FDF47" s="44"/>
      <c r="FDG47" s="44"/>
      <c r="FDH47" s="44"/>
      <c r="FDI47" s="44"/>
      <c r="FDJ47" s="44"/>
      <c r="FDK47" s="44"/>
      <c r="FDL47" s="44"/>
      <c r="FDM47" s="44"/>
      <c r="FDN47" s="44"/>
      <c r="FDO47" s="44"/>
      <c r="FDP47" s="44"/>
      <c r="FDQ47" s="44"/>
      <c r="FDR47" s="44"/>
      <c r="FDS47" s="44"/>
      <c r="FDT47" s="44"/>
      <c r="FDU47" s="44"/>
      <c r="FDV47" s="44"/>
      <c r="FDW47" s="44"/>
      <c r="FDX47" s="44"/>
      <c r="FDY47" s="44"/>
      <c r="FDZ47" s="44"/>
      <c r="FEA47" s="44"/>
      <c r="FEB47" s="44"/>
      <c r="FEC47" s="44"/>
      <c r="FED47" s="44"/>
      <c r="FEE47" s="44"/>
      <c r="FEF47" s="44"/>
      <c r="FEG47" s="44"/>
      <c r="FEH47" s="44"/>
      <c r="FEI47" s="44"/>
      <c r="FEJ47" s="44"/>
      <c r="FEK47" s="44"/>
      <c r="FEL47" s="44"/>
      <c r="FEM47" s="44"/>
      <c r="FEN47" s="44"/>
      <c r="FEO47" s="44"/>
      <c r="FEP47" s="44"/>
      <c r="FEQ47" s="44"/>
      <c r="FER47" s="44"/>
      <c r="FES47" s="44"/>
      <c r="FET47" s="44"/>
      <c r="FEU47" s="44"/>
      <c r="FEV47" s="44"/>
      <c r="FEW47" s="44"/>
      <c r="FEX47" s="44"/>
      <c r="FEY47" s="44"/>
      <c r="FEZ47" s="44"/>
      <c r="FFA47" s="44"/>
      <c r="FFB47" s="44"/>
      <c r="FFC47" s="44"/>
      <c r="FFD47" s="44"/>
      <c r="FFE47" s="44"/>
      <c r="FFF47" s="44"/>
      <c r="FFG47" s="44"/>
      <c r="FFH47" s="44"/>
      <c r="FFI47" s="44"/>
      <c r="FFJ47" s="44"/>
      <c r="FFK47" s="44"/>
      <c r="FFL47" s="44"/>
      <c r="FFM47" s="44"/>
      <c r="FFN47" s="44"/>
      <c r="FFO47" s="44"/>
      <c r="FFP47" s="44"/>
      <c r="FFQ47" s="44"/>
      <c r="FFR47" s="44"/>
      <c r="FFS47" s="44"/>
      <c r="FFT47" s="44"/>
      <c r="FFU47" s="44"/>
      <c r="FFV47" s="44"/>
      <c r="FFW47" s="44"/>
      <c r="FFX47" s="44"/>
      <c r="FFY47" s="44"/>
      <c r="FFZ47" s="44"/>
      <c r="FGA47" s="44"/>
      <c r="FGB47" s="44"/>
      <c r="FGC47" s="44"/>
      <c r="FGD47" s="44"/>
      <c r="FGE47" s="44"/>
      <c r="FGF47" s="44"/>
      <c r="FGG47" s="44"/>
      <c r="FGH47" s="44"/>
      <c r="FGI47" s="44"/>
      <c r="FGJ47" s="44"/>
      <c r="FGK47" s="44"/>
      <c r="FGL47" s="44"/>
      <c r="FGM47" s="44"/>
      <c r="FGN47" s="44"/>
      <c r="FGO47" s="44"/>
      <c r="FGP47" s="44"/>
      <c r="FGQ47" s="44"/>
      <c r="FGR47" s="44"/>
      <c r="FGS47" s="44"/>
      <c r="FGT47" s="44"/>
      <c r="FGU47" s="44"/>
      <c r="FGV47" s="44"/>
      <c r="FGW47" s="44"/>
      <c r="FGX47" s="44"/>
      <c r="FGY47" s="44"/>
      <c r="FGZ47" s="44"/>
      <c r="FHA47" s="44"/>
      <c r="FHB47" s="44"/>
      <c r="FHC47" s="44"/>
      <c r="FHD47" s="44"/>
      <c r="FHE47" s="44"/>
      <c r="FHF47" s="44"/>
      <c r="FHG47" s="44"/>
      <c r="FHH47" s="44"/>
      <c r="FHI47" s="44"/>
      <c r="FHJ47" s="44"/>
      <c r="FHK47" s="44"/>
      <c r="FHL47" s="44"/>
      <c r="FHM47" s="44"/>
      <c r="FHN47" s="44"/>
      <c r="FHO47" s="44"/>
      <c r="FHP47" s="44"/>
      <c r="FHQ47" s="44"/>
      <c r="FHR47" s="44"/>
      <c r="FHS47" s="44"/>
      <c r="FHT47" s="44"/>
      <c r="FHU47" s="44"/>
      <c r="FHV47" s="44"/>
      <c r="FHW47" s="44"/>
      <c r="FHX47" s="44"/>
      <c r="FHY47" s="44"/>
      <c r="FHZ47" s="44"/>
      <c r="FIA47" s="44"/>
      <c r="FIB47" s="44"/>
      <c r="FIC47" s="44"/>
      <c r="FID47" s="44"/>
      <c r="FIE47" s="44"/>
      <c r="FIF47" s="44"/>
      <c r="FIG47" s="44"/>
      <c r="FIH47" s="44"/>
      <c r="FII47" s="44"/>
      <c r="FIJ47" s="44"/>
      <c r="FIK47" s="44"/>
      <c r="FIL47" s="44"/>
      <c r="FIM47" s="44"/>
      <c r="FIN47" s="44"/>
      <c r="FIO47" s="44"/>
      <c r="FIP47" s="44"/>
      <c r="FIQ47" s="44"/>
      <c r="FIR47" s="44"/>
      <c r="FIS47" s="44"/>
      <c r="FIT47" s="44"/>
      <c r="FIU47" s="44"/>
      <c r="FIV47" s="44"/>
      <c r="FIW47" s="44"/>
      <c r="FIX47" s="44"/>
      <c r="FIY47" s="44"/>
      <c r="FIZ47" s="44"/>
      <c r="FJA47" s="44"/>
      <c r="FJB47" s="44"/>
      <c r="FJC47" s="44"/>
      <c r="FJD47" s="44"/>
      <c r="FJE47" s="44"/>
      <c r="FJF47" s="44"/>
      <c r="FJG47" s="44"/>
      <c r="FJH47" s="44"/>
      <c r="FJI47" s="44"/>
      <c r="FJJ47" s="44"/>
      <c r="FJK47" s="44"/>
      <c r="FJL47" s="44"/>
      <c r="FJM47" s="44"/>
      <c r="FJN47" s="44"/>
      <c r="FJO47" s="44"/>
      <c r="FJP47" s="44"/>
      <c r="FJQ47" s="44"/>
      <c r="FJR47" s="44"/>
      <c r="FJS47" s="44"/>
      <c r="FJT47" s="44"/>
      <c r="FJU47" s="44"/>
      <c r="FJV47" s="44"/>
      <c r="FJW47" s="44"/>
      <c r="FJX47" s="44"/>
      <c r="FJY47" s="44"/>
      <c r="FJZ47" s="44"/>
      <c r="FKA47" s="44"/>
      <c r="FKB47" s="44"/>
      <c r="FKC47" s="44"/>
      <c r="FKD47" s="44"/>
      <c r="FKE47" s="44"/>
      <c r="FKF47" s="44"/>
      <c r="FKG47" s="44"/>
      <c r="FKH47" s="44"/>
      <c r="FKI47" s="44"/>
      <c r="FKJ47" s="44"/>
      <c r="FKK47" s="44"/>
      <c r="FKL47" s="44"/>
      <c r="FKM47" s="44"/>
      <c r="FKN47" s="44"/>
      <c r="FKO47" s="44"/>
      <c r="FKP47" s="44"/>
      <c r="FKQ47" s="44"/>
    </row>
    <row r="48" spans="1:4359" s="38" customFormat="1" ht="26.25" customHeight="1" x14ac:dyDescent="0.25">
      <c r="A48" s="732"/>
      <c r="B48" s="787"/>
      <c r="C48" s="806" t="s">
        <v>219</v>
      </c>
      <c r="D48" s="791" t="s">
        <v>245</v>
      </c>
      <c r="E48" s="791"/>
      <c r="F48" s="332" t="s">
        <v>22</v>
      </c>
      <c r="G48" s="224">
        <v>6.6699999999999995E-2</v>
      </c>
      <c r="H48" s="224">
        <v>6.6699999999999995E-2</v>
      </c>
      <c r="I48" s="224">
        <v>6.6699999999999995E-2</v>
      </c>
      <c r="J48" s="224">
        <v>6.6699999999999995E-2</v>
      </c>
      <c r="K48" s="224">
        <v>6.6699999999999995E-2</v>
      </c>
      <c r="L48" s="224">
        <v>6.6699999999999995E-2</v>
      </c>
      <c r="M48" s="224">
        <v>8.3400000000000002E-2</v>
      </c>
      <c r="N48" s="224">
        <v>8.3400000000000002E-2</v>
      </c>
      <c r="O48" s="224">
        <v>8.3400000000000002E-2</v>
      </c>
      <c r="P48" s="224">
        <v>0.1167</v>
      </c>
      <c r="Q48" s="224">
        <v>0.1167</v>
      </c>
      <c r="R48" s="224">
        <v>0.11619999999999989</v>
      </c>
      <c r="S48" s="427">
        <f t="shared" si="2"/>
        <v>0.99999999999999989</v>
      </c>
      <c r="T48" s="794"/>
      <c r="U48" s="744">
        <f>2.31%</f>
        <v>2.3099999999999999E-2</v>
      </c>
      <c r="V48" s="797" t="s">
        <v>337</v>
      </c>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c r="IG48" s="44"/>
      <c r="IH48" s="44"/>
      <c r="II48" s="44"/>
      <c r="IJ48" s="44"/>
      <c r="IK48" s="44"/>
      <c r="IL48" s="44"/>
      <c r="IM48" s="44"/>
      <c r="IN48" s="44"/>
      <c r="IO48" s="44"/>
      <c r="IP48" s="44"/>
      <c r="IQ48" s="44"/>
      <c r="IR48" s="44"/>
      <c r="IS48" s="44"/>
      <c r="IT48" s="44"/>
      <c r="IU48" s="44"/>
      <c r="IV48" s="44"/>
      <c r="IW48" s="44"/>
      <c r="IX48" s="44"/>
      <c r="IY48" s="44"/>
      <c r="IZ48" s="44"/>
      <c r="JA48" s="44"/>
      <c r="JB48" s="44"/>
      <c r="JC48" s="44"/>
      <c r="JD48" s="44"/>
      <c r="JE48" s="44"/>
      <c r="JF48" s="44"/>
      <c r="JG48" s="44"/>
      <c r="JH48" s="44"/>
      <c r="JI48" s="44"/>
      <c r="JJ48" s="44"/>
      <c r="JK48" s="44"/>
      <c r="JL48" s="44"/>
      <c r="JM48" s="44"/>
      <c r="JN48" s="44"/>
      <c r="JO48" s="44"/>
      <c r="JP48" s="44"/>
      <c r="JQ48" s="44"/>
      <c r="JR48" s="44"/>
      <c r="JS48" s="44"/>
      <c r="JT48" s="44"/>
      <c r="JU48" s="44"/>
      <c r="JV48" s="44"/>
      <c r="JW48" s="44"/>
      <c r="JX48" s="44"/>
      <c r="JY48" s="44"/>
      <c r="JZ48" s="44"/>
      <c r="KA48" s="44"/>
      <c r="KB48" s="44"/>
      <c r="KC48" s="44"/>
      <c r="KD48" s="44"/>
      <c r="KE48" s="44"/>
      <c r="KF48" s="44"/>
      <c r="KG48" s="44"/>
      <c r="KH48" s="44"/>
      <c r="KI48" s="44"/>
      <c r="KJ48" s="44"/>
      <c r="KK48" s="44"/>
      <c r="KL48" s="44"/>
      <c r="KM48" s="44"/>
      <c r="KN48" s="44"/>
      <c r="KO48" s="44"/>
      <c r="KP48" s="44"/>
      <c r="KQ48" s="44"/>
      <c r="KR48" s="44"/>
      <c r="KS48" s="44"/>
      <c r="KT48" s="44"/>
      <c r="KU48" s="44"/>
      <c r="KV48" s="44"/>
      <c r="KW48" s="44"/>
      <c r="KX48" s="44"/>
      <c r="KY48" s="44"/>
      <c r="KZ48" s="44"/>
      <c r="LA48" s="44"/>
      <c r="LB48" s="44"/>
      <c r="LC48" s="44"/>
      <c r="LD48" s="44"/>
      <c r="LE48" s="44"/>
      <c r="LF48" s="44"/>
      <c r="LG48" s="44"/>
      <c r="LH48" s="44"/>
      <c r="LI48" s="44"/>
      <c r="LJ48" s="44"/>
      <c r="LK48" s="44"/>
      <c r="LL48" s="44"/>
      <c r="LM48" s="44"/>
      <c r="LN48" s="44"/>
      <c r="LO48" s="44"/>
      <c r="LP48" s="44"/>
      <c r="LQ48" s="44"/>
      <c r="LR48" s="44"/>
      <c r="LS48" s="44"/>
      <c r="LT48" s="44"/>
      <c r="LU48" s="44"/>
      <c r="LV48" s="44"/>
      <c r="LW48" s="44"/>
      <c r="LX48" s="44"/>
      <c r="LY48" s="44"/>
      <c r="LZ48" s="44"/>
      <c r="MA48" s="44"/>
      <c r="MB48" s="44"/>
      <c r="MC48" s="44"/>
      <c r="MD48" s="44"/>
      <c r="ME48" s="44"/>
      <c r="MF48" s="44"/>
      <c r="MG48" s="44"/>
      <c r="MH48" s="44"/>
      <c r="MI48" s="44"/>
      <c r="MJ48" s="44"/>
      <c r="MK48" s="44"/>
      <c r="ML48" s="44"/>
      <c r="MM48" s="44"/>
      <c r="MN48" s="44"/>
      <c r="MO48" s="44"/>
      <c r="MP48" s="44"/>
      <c r="MQ48" s="44"/>
      <c r="MR48" s="44"/>
      <c r="MS48" s="44"/>
      <c r="MT48" s="44"/>
      <c r="MU48" s="44"/>
      <c r="MV48" s="44"/>
      <c r="MW48" s="44"/>
      <c r="MX48" s="44"/>
      <c r="MY48" s="44"/>
      <c r="MZ48" s="44"/>
      <c r="NA48" s="44"/>
      <c r="NB48" s="44"/>
      <c r="NC48" s="44"/>
      <c r="ND48" s="44"/>
      <c r="NE48" s="44"/>
      <c r="NF48" s="44"/>
      <c r="NG48" s="44"/>
      <c r="NH48" s="44"/>
      <c r="NI48" s="44"/>
      <c r="NJ48" s="44"/>
      <c r="NK48" s="44"/>
      <c r="NL48" s="44"/>
      <c r="NM48" s="44"/>
      <c r="NN48" s="44"/>
      <c r="NO48" s="44"/>
      <c r="NP48" s="44"/>
      <c r="NQ48" s="44"/>
      <c r="NR48" s="44"/>
      <c r="NS48" s="44"/>
      <c r="NT48" s="44"/>
      <c r="NU48" s="44"/>
      <c r="NV48" s="44"/>
      <c r="NW48" s="44"/>
      <c r="NX48" s="44"/>
      <c r="NY48" s="44"/>
      <c r="NZ48" s="44"/>
      <c r="OA48" s="44"/>
      <c r="OB48" s="44"/>
      <c r="OC48" s="44"/>
      <c r="OD48" s="44"/>
      <c r="OE48" s="44"/>
      <c r="OF48" s="44"/>
      <c r="OG48" s="44"/>
      <c r="OH48" s="44"/>
      <c r="OI48" s="44"/>
      <c r="OJ48" s="44"/>
      <c r="OK48" s="44"/>
      <c r="OL48" s="44"/>
      <c r="OM48" s="44"/>
      <c r="ON48" s="44"/>
      <c r="OO48" s="44"/>
      <c r="OP48" s="44"/>
      <c r="OQ48" s="44"/>
      <c r="OR48" s="44"/>
      <c r="OS48" s="44"/>
      <c r="OT48" s="44"/>
      <c r="OU48" s="44"/>
      <c r="OV48" s="44"/>
      <c r="OW48" s="44"/>
      <c r="OX48" s="44"/>
      <c r="OY48" s="44"/>
      <c r="OZ48" s="44"/>
      <c r="PA48" s="44"/>
      <c r="PB48" s="44"/>
      <c r="PC48" s="44"/>
      <c r="PD48" s="44"/>
      <c r="PE48" s="44"/>
      <c r="PF48" s="44"/>
      <c r="PG48" s="44"/>
      <c r="PH48" s="44"/>
      <c r="PI48" s="44"/>
      <c r="PJ48" s="44"/>
      <c r="PK48" s="44"/>
      <c r="PL48" s="44"/>
      <c r="PM48" s="44"/>
      <c r="PN48" s="44"/>
      <c r="PO48" s="44"/>
      <c r="PP48" s="44"/>
      <c r="PQ48" s="44"/>
      <c r="PR48" s="44"/>
      <c r="PS48" s="44"/>
      <c r="PT48" s="44"/>
      <c r="PU48" s="44"/>
      <c r="PV48" s="44"/>
      <c r="PW48" s="44"/>
      <c r="PX48" s="44"/>
      <c r="PY48" s="44"/>
      <c r="PZ48" s="44"/>
      <c r="QA48" s="44"/>
      <c r="QB48" s="44"/>
      <c r="QC48" s="44"/>
      <c r="QD48" s="44"/>
      <c r="QE48" s="44"/>
      <c r="QF48" s="44"/>
      <c r="QG48" s="44"/>
      <c r="QH48" s="44"/>
      <c r="QI48" s="44"/>
      <c r="QJ48" s="44"/>
      <c r="QK48" s="44"/>
      <c r="QL48" s="44"/>
      <c r="QM48" s="44"/>
      <c r="QN48" s="44"/>
      <c r="QO48" s="44"/>
      <c r="QP48" s="44"/>
      <c r="QQ48" s="44"/>
      <c r="QR48" s="44"/>
      <c r="QS48" s="44"/>
      <c r="QT48" s="44"/>
      <c r="QU48" s="44"/>
      <c r="QV48" s="44"/>
      <c r="QW48" s="44"/>
      <c r="QX48" s="44"/>
      <c r="QY48" s="44"/>
      <c r="QZ48" s="44"/>
      <c r="RA48" s="44"/>
      <c r="RB48" s="44"/>
      <c r="RC48" s="44"/>
      <c r="RD48" s="44"/>
      <c r="RE48" s="44"/>
      <c r="RF48" s="44"/>
      <c r="RG48" s="44"/>
      <c r="RH48" s="44"/>
      <c r="RI48" s="44"/>
      <c r="RJ48" s="44"/>
      <c r="RK48" s="44"/>
      <c r="RL48" s="44"/>
      <c r="RM48" s="44"/>
      <c r="RN48" s="44"/>
      <c r="RO48" s="44"/>
      <c r="RP48" s="44"/>
      <c r="RQ48" s="44"/>
      <c r="RR48" s="44"/>
      <c r="RS48" s="44"/>
      <c r="RT48" s="44"/>
      <c r="RU48" s="44"/>
      <c r="RV48" s="44"/>
      <c r="RW48" s="44"/>
      <c r="RX48" s="44"/>
      <c r="RY48" s="44"/>
      <c r="RZ48" s="44"/>
      <c r="SA48" s="44"/>
      <c r="SB48" s="44"/>
      <c r="SC48" s="44"/>
      <c r="SD48" s="44"/>
      <c r="SE48" s="44"/>
      <c r="SF48" s="44"/>
      <c r="SG48" s="44"/>
      <c r="SH48" s="44"/>
      <c r="SI48" s="44"/>
      <c r="SJ48" s="44"/>
      <c r="SK48" s="44"/>
      <c r="SL48" s="44"/>
      <c r="SM48" s="44"/>
      <c r="SN48" s="44"/>
      <c r="SO48" s="44"/>
      <c r="SP48" s="44"/>
      <c r="SQ48" s="44"/>
      <c r="SR48" s="44"/>
      <c r="SS48" s="44"/>
      <c r="ST48" s="44"/>
      <c r="SU48" s="44"/>
      <c r="SV48" s="44"/>
      <c r="SW48" s="44"/>
      <c r="SX48" s="44"/>
      <c r="SY48" s="44"/>
      <c r="SZ48" s="44"/>
      <c r="TA48" s="44"/>
      <c r="TB48" s="44"/>
      <c r="TC48" s="44"/>
      <c r="TD48" s="44"/>
      <c r="TE48" s="44"/>
      <c r="TF48" s="44"/>
      <c r="TG48" s="44"/>
      <c r="TH48" s="44"/>
      <c r="TI48" s="44"/>
      <c r="TJ48" s="44"/>
      <c r="TK48" s="44"/>
      <c r="TL48" s="44"/>
      <c r="TM48" s="44"/>
      <c r="TN48" s="44"/>
      <c r="TO48" s="44"/>
      <c r="TP48" s="44"/>
      <c r="TQ48" s="44"/>
      <c r="TR48" s="44"/>
      <c r="TS48" s="44"/>
      <c r="TT48" s="44"/>
      <c r="TU48" s="44"/>
      <c r="TV48" s="44"/>
      <c r="TW48" s="44"/>
      <c r="TX48" s="44"/>
      <c r="TY48" s="44"/>
      <c r="TZ48" s="44"/>
      <c r="UA48" s="44"/>
      <c r="UB48" s="44"/>
      <c r="UC48" s="44"/>
      <c r="UD48" s="44"/>
      <c r="UE48" s="44"/>
      <c r="UF48" s="44"/>
      <c r="UG48" s="44"/>
      <c r="UH48" s="44"/>
      <c r="UI48" s="44"/>
      <c r="UJ48" s="44"/>
      <c r="UK48" s="44"/>
      <c r="UL48" s="44"/>
      <c r="UM48" s="44"/>
      <c r="UN48" s="44"/>
      <c r="UO48" s="44"/>
      <c r="UP48" s="44"/>
      <c r="UQ48" s="44"/>
      <c r="UR48" s="44"/>
      <c r="US48" s="44"/>
      <c r="UT48" s="44"/>
      <c r="UU48" s="44"/>
      <c r="UV48" s="44"/>
      <c r="UW48" s="44"/>
      <c r="UX48" s="44"/>
      <c r="UY48" s="44"/>
      <c r="UZ48" s="44"/>
      <c r="VA48" s="44"/>
      <c r="VB48" s="44"/>
      <c r="VC48" s="44"/>
      <c r="VD48" s="44"/>
      <c r="VE48" s="44"/>
      <c r="VF48" s="44"/>
      <c r="VG48" s="44"/>
      <c r="VH48" s="44"/>
      <c r="VI48" s="44"/>
      <c r="VJ48" s="44"/>
      <c r="VK48" s="44"/>
      <c r="VL48" s="44"/>
      <c r="VM48" s="44"/>
      <c r="VN48" s="44"/>
      <c r="VO48" s="44"/>
      <c r="VP48" s="44"/>
      <c r="VQ48" s="44"/>
      <c r="VR48" s="44"/>
      <c r="VS48" s="44"/>
      <c r="VT48" s="44"/>
      <c r="VU48" s="44"/>
      <c r="VV48" s="44"/>
      <c r="VW48" s="44"/>
      <c r="VX48" s="44"/>
      <c r="VY48" s="44"/>
      <c r="VZ48" s="44"/>
      <c r="WA48" s="44"/>
      <c r="WB48" s="44"/>
      <c r="WC48" s="44"/>
      <c r="WD48" s="44"/>
      <c r="WE48" s="44"/>
      <c r="WF48" s="44"/>
      <c r="WG48" s="44"/>
      <c r="WH48" s="44"/>
      <c r="WI48" s="44"/>
      <c r="WJ48" s="44"/>
      <c r="WK48" s="44"/>
      <c r="WL48" s="44"/>
      <c r="WM48" s="44"/>
      <c r="WN48" s="44"/>
      <c r="WO48" s="44"/>
      <c r="WP48" s="44"/>
      <c r="WQ48" s="44"/>
      <c r="WR48" s="44"/>
      <c r="WS48" s="44"/>
      <c r="WT48" s="44"/>
      <c r="WU48" s="44"/>
      <c r="WV48" s="44"/>
      <c r="WW48" s="44"/>
      <c r="WX48" s="44"/>
      <c r="WY48" s="44"/>
      <c r="WZ48" s="44"/>
      <c r="XA48" s="44"/>
      <c r="XB48" s="44"/>
      <c r="XC48" s="44"/>
      <c r="XD48" s="44"/>
      <c r="XE48" s="44"/>
      <c r="XF48" s="44"/>
      <c r="XG48" s="44"/>
      <c r="XH48" s="44"/>
      <c r="XI48" s="44"/>
      <c r="XJ48" s="44"/>
      <c r="XK48" s="44"/>
      <c r="XL48" s="44"/>
      <c r="XM48" s="44"/>
      <c r="XN48" s="44"/>
      <c r="XO48" s="44"/>
      <c r="XP48" s="44"/>
      <c r="XQ48" s="44"/>
      <c r="XR48" s="44"/>
      <c r="XS48" s="44"/>
      <c r="XT48" s="44"/>
      <c r="XU48" s="44"/>
      <c r="XV48" s="44"/>
      <c r="XW48" s="44"/>
      <c r="XX48" s="44"/>
      <c r="XY48" s="44"/>
      <c r="XZ48" s="44"/>
      <c r="YA48" s="44"/>
      <c r="YB48" s="44"/>
      <c r="YC48" s="44"/>
      <c r="YD48" s="44"/>
      <c r="YE48" s="44"/>
      <c r="YF48" s="44"/>
      <c r="YG48" s="44"/>
      <c r="YH48" s="44"/>
      <c r="YI48" s="44"/>
      <c r="YJ48" s="44"/>
      <c r="YK48" s="44"/>
      <c r="YL48" s="44"/>
      <c r="YM48" s="44"/>
      <c r="YN48" s="44"/>
      <c r="YO48" s="44"/>
      <c r="YP48" s="44"/>
      <c r="YQ48" s="44"/>
      <c r="YR48" s="44"/>
      <c r="YS48" s="44"/>
      <c r="YT48" s="44"/>
      <c r="YU48" s="44"/>
      <c r="YV48" s="44"/>
      <c r="YW48" s="44"/>
      <c r="YX48" s="44"/>
      <c r="YY48" s="44"/>
      <c r="YZ48" s="44"/>
      <c r="ZA48" s="44"/>
      <c r="ZB48" s="44"/>
      <c r="ZC48" s="44"/>
      <c r="ZD48" s="44"/>
      <c r="ZE48" s="44"/>
      <c r="ZF48" s="44"/>
      <c r="ZG48" s="44"/>
      <c r="ZH48" s="44"/>
      <c r="ZI48" s="44"/>
      <c r="ZJ48" s="44"/>
      <c r="ZK48" s="44"/>
      <c r="ZL48" s="44"/>
      <c r="ZM48" s="44"/>
      <c r="ZN48" s="44"/>
      <c r="ZO48" s="44"/>
      <c r="ZP48" s="44"/>
      <c r="ZQ48" s="44"/>
      <c r="ZR48" s="44"/>
      <c r="ZS48" s="44"/>
      <c r="ZT48" s="44"/>
      <c r="ZU48" s="44"/>
      <c r="ZV48" s="44"/>
      <c r="ZW48" s="44"/>
      <c r="ZX48" s="44"/>
      <c r="ZY48" s="44"/>
      <c r="ZZ48" s="44"/>
      <c r="AAA48" s="44"/>
      <c r="AAB48" s="44"/>
      <c r="AAC48" s="44"/>
      <c r="AAD48" s="44"/>
      <c r="AAE48" s="44"/>
      <c r="AAF48" s="44"/>
      <c r="AAG48" s="44"/>
      <c r="AAH48" s="44"/>
      <c r="AAI48" s="44"/>
      <c r="AAJ48" s="44"/>
      <c r="AAK48" s="44"/>
      <c r="AAL48" s="44"/>
      <c r="AAM48" s="44"/>
      <c r="AAN48" s="44"/>
      <c r="AAO48" s="44"/>
      <c r="AAP48" s="44"/>
      <c r="AAQ48" s="44"/>
      <c r="AAR48" s="44"/>
      <c r="AAS48" s="44"/>
      <c r="AAT48" s="44"/>
      <c r="AAU48" s="44"/>
      <c r="AAV48" s="44"/>
      <c r="AAW48" s="44"/>
      <c r="AAX48" s="44"/>
      <c r="AAY48" s="44"/>
      <c r="AAZ48" s="44"/>
      <c r="ABA48" s="44"/>
      <c r="ABB48" s="44"/>
      <c r="ABC48" s="44"/>
      <c r="ABD48" s="44"/>
      <c r="ABE48" s="44"/>
      <c r="ABF48" s="44"/>
      <c r="ABG48" s="44"/>
      <c r="ABH48" s="44"/>
      <c r="ABI48" s="44"/>
      <c r="ABJ48" s="44"/>
      <c r="ABK48" s="44"/>
      <c r="ABL48" s="44"/>
      <c r="ABM48" s="44"/>
      <c r="ABN48" s="44"/>
      <c r="ABO48" s="44"/>
      <c r="ABP48" s="44"/>
      <c r="ABQ48" s="44"/>
      <c r="ABR48" s="44"/>
      <c r="ABS48" s="44"/>
      <c r="ABT48" s="44"/>
      <c r="ABU48" s="44"/>
      <c r="ABV48" s="44"/>
      <c r="ABW48" s="44"/>
      <c r="ABX48" s="44"/>
      <c r="ABY48" s="44"/>
      <c r="ABZ48" s="44"/>
      <c r="ACA48" s="44"/>
      <c r="ACB48" s="44"/>
      <c r="ACC48" s="44"/>
      <c r="ACD48" s="44"/>
      <c r="ACE48" s="44"/>
      <c r="ACF48" s="44"/>
      <c r="ACG48" s="44"/>
      <c r="ACH48" s="44"/>
      <c r="ACI48" s="44"/>
      <c r="ACJ48" s="44"/>
      <c r="ACK48" s="44"/>
      <c r="ACL48" s="44"/>
      <c r="ACM48" s="44"/>
      <c r="ACN48" s="44"/>
      <c r="ACO48" s="44"/>
      <c r="ACP48" s="44"/>
      <c r="ACQ48" s="44"/>
      <c r="ACR48" s="44"/>
      <c r="ACS48" s="44"/>
      <c r="ACT48" s="44"/>
      <c r="ACU48" s="44"/>
      <c r="ACV48" s="44"/>
      <c r="ACW48" s="44"/>
      <c r="ACX48" s="44"/>
      <c r="ACY48" s="44"/>
      <c r="ACZ48" s="44"/>
      <c r="ADA48" s="44"/>
      <c r="ADB48" s="44"/>
      <c r="ADC48" s="44"/>
      <c r="ADD48" s="44"/>
      <c r="ADE48" s="44"/>
      <c r="ADF48" s="44"/>
      <c r="ADG48" s="44"/>
      <c r="ADH48" s="44"/>
      <c r="ADI48" s="44"/>
      <c r="ADJ48" s="44"/>
      <c r="ADK48" s="44"/>
      <c r="ADL48" s="44"/>
      <c r="ADM48" s="44"/>
      <c r="ADN48" s="44"/>
      <c r="ADO48" s="44"/>
      <c r="ADP48" s="44"/>
      <c r="ADQ48" s="44"/>
      <c r="ADR48" s="44"/>
      <c r="ADS48" s="44"/>
      <c r="ADT48" s="44"/>
      <c r="ADU48" s="44"/>
      <c r="ADV48" s="44"/>
      <c r="ADW48" s="44"/>
      <c r="ADX48" s="44"/>
      <c r="ADY48" s="44"/>
      <c r="ADZ48" s="44"/>
      <c r="AEA48" s="44"/>
      <c r="AEB48" s="44"/>
      <c r="AEC48" s="44"/>
      <c r="AED48" s="44"/>
      <c r="AEE48" s="44"/>
      <c r="AEF48" s="44"/>
      <c r="AEG48" s="44"/>
      <c r="AEH48" s="44"/>
      <c r="AEI48" s="44"/>
      <c r="AEJ48" s="44"/>
      <c r="AEK48" s="44"/>
      <c r="AEL48" s="44"/>
      <c r="AEM48" s="44"/>
      <c r="AEN48" s="44"/>
      <c r="AEO48" s="44"/>
      <c r="AEP48" s="44"/>
      <c r="AEQ48" s="44"/>
      <c r="AER48" s="44"/>
      <c r="AES48" s="44"/>
      <c r="AET48" s="44"/>
      <c r="AEU48" s="44"/>
      <c r="AEV48" s="44"/>
      <c r="AEW48" s="44"/>
      <c r="AEX48" s="44"/>
      <c r="AEY48" s="44"/>
      <c r="AEZ48" s="44"/>
      <c r="AFA48" s="44"/>
      <c r="AFB48" s="44"/>
      <c r="AFC48" s="44"/>
      <c r="AFD48" s="44"/>
      <c r="AFE48" s="44"/>
      <c r="AFF48" s="44"/>
      <c r="AFG48" s="44"/>
      <c r="AFH48" s="44"/>
      <c r="AFI48" s="44"/>
      <c r="AFJ48" s="44"/>
      <c r="AFK48" s="44"/>
      <c r="AFL48" s="44"/>
      <c r="AFM48" s="44"/>
      <c r="AFN48" s="44"/>
      <c r="AFO48" s="44"/>
      <c r="AFP48" s="44"/>
      <c r="AFQ48" s="44"/>
      <c r="AFR48" s="44"/>
      <c r="AFS48" s="44"/>
      <c r="AFT48" s="44"/>
      <c r="AFU48" s="44"/>
      <c r="AFV48" s="44"/>
      <c r="AFW48" s="44"/>
      <c r="AFX48" s="44"/>
      <c r="AFY48" s="44"/>
      <c r="AFZ48" s="44"/>
      <c r="AGA48" s="44"/>
      <c r="AGB48" s="44"/>
      <c r="AGC48" s="44"/>
      <c r="AGD48" s="44"/>
      <c r="AGE48" s="44"/>
      <c r="AGF48" s="44"/>
      <c r="AGG48" s="44"/>
      <c r="AGH48" s="44"/>
      <c r="AGI48" s="44"/>
      <c r="AGJ48" s="44"/>
      <c r="AGK48" s="44"/>
      <c r="AGL48" s="44"/>
      <c r="AGM48" s="44"/>
      <c r="AGN48" s="44"/>
      <c r="AGO48" s="44"/>
      <c r="AGP48" s="44"/>
      <c r="AGQ48" s="44"/>
      <c r="AGR48" s="44"/>
      <c r="AGS48" s="44"/>
      <c r="AGT48" s="44"/>
      <c r="AGU48" s="44"/>
      <c r="AGV48" s="44"/>
      <c r="AGW48" s="44"/>
      <c r="AGX48" s="44"/>
      <c r="AGY48" s="44"/>
      <c r="AGZ48" s="44"/>
      <c r="AHA48" s="44"/>
      <c r="AHB48" s="44"/>
      <c r="AHC48" s="44"/>
      <c r="AHD48" s="44"/>
      <c r="AHE48" s="44"/>
      <c r="AHF48" s="44"/>
      <c r="AHG48" s="44"/>
      <c r="AHH48" s="44"/>
      <c r="AHI48" s="44"/>
      <c r="AHJ48" s="44"/>
      <c r="AHK48" s="44"/>
      <c r="AHL48" s="44"/>
      <c r="AHM48" s="44"/>
      <c r="AHN48" s="44"/>
      <c r="AHO48" s="44"/>
      <c r="AHP48" s="44"/>
      <c r="AHQ48" s="44"/>
      <c r="AHR48" s="44"/>
      <c r="AHS48" s="44"/>
      <c r="AHT48" s="44"/>
      <c r="AHU48" s="44"/>
      <c r="AHV48" s="44"/>
      <c r="AHW48" s="44"/>
      <c r="AHX48" s="44"/>
      <c r="AHY48" s="44"/>
      <c r="AHZ48" s="44"/>
      <c r="AIA48" s="44"/>
      <c r="AIB48" s="44"/>
      <c r="AIC48" s="44"/>
      <c r="AID48" s="44"/>
      <c r="AIE48" s="44"/>
      <c r="AIF48" s="44"/>
      <c r="AIG48" s="44"/>
      <c r="AIH48" s="44"/>
      <c r="AII48" s="44"/>
      <c r="AIJ48" s="44"/>
      <c r="AIK48" s="44"/>
      <c r="AIL48" s="44"/>
      <c r="AIM48" s="44"/>
      <c r="AIN48" s="44"/>
      <c r="AIO48" s="44"/>
      <c r="AIP48" s="44"/>
      <c r="AIQ48" s="44"/>
      <c r="AIR48" s="44"/>
      <c r="AIS48" s="44"/>
      <c r="AIT48" s="44"/>
      <c r="AIU48" s="44"/>
      <c r="AIV48" s="44"/>
      <c r="AIW48" s="44"/>
      <c r="AIX48" s="44"/>
      <c r="AIY48" s="44"/>
      <c r="AIZ48" s="44"/>
      <c r="AJA48" s="44"/>
      <c r="AJB48" s="44"/>
      <c r="AJC48" s="44"/>
      <c r="AJD48" s="44"/>
      <c r="AJE48" s="44"/>
      <c r="AJF48" s="44"/>
      <c r="AJG48" s="44"/>
      <c r="AJH48" s="44"/>
      <c r="AJI48" s="44"/>
      <c r="AJJ48" s="44"/>
      <c r="AJK48" s="44"/>
      <c r="AJL48" s="44"/>
      <c r="AJM48" s="44"/>
      <c r="AJN48" s="44"/>
      <c r="AJO48" s="44"/>
      <c r="AJP48" s="44"/>
      <c r="AJQ48" s="44"/>
      <c r="AJR48" s="44"/>
      <c r="AJS48" s="44"/>
      <c r="AJT48" s="44"/>
      <c r="AJU48" s="44"/>
      <c r="AJV48" s="44"/>
      <c r="AJW48" s="44"/>
      <c r="AJX48" s="44"/>
      <c r="AJY48" s="44"/>
      <c r="AJZ48" s="44"/>
      <c r="AKA48" s="44"/>
      <c r="AKB48" s="44"/>
      <c r="AKC48" s="44"/>
      <c r="AKD48" s="44"/>
      <c r="AKE48" s="44"/>
      <c r="AKF48" s="44"/>
      <c r="AKG48" s="44"/>
      <c r="AKH48" s="44"/>
      <c r="AKI48" s="44"/>
      <c r="AKJ48" s="44"/>
      <c r="AKK48" s="44"/>
      <c r="AKL48" s="44"/>
      <c r="AKM48" s="44"/>
      <c r="AKN48" s="44"/>
      <c r="AKO48" s="44"/>
      <c r="AKP48" s="44"/>
      <c r="AKQ48" s="44"/>
      <c r="AKR48" s="44"/>
      <c r="AKS48" s="44"/>
      <c r="AKT48" s="44"/>
      <c r="AKU48" s="44"/>
      <c r="AKV48" s="44"/>
      <c r="AKW48" s="44"/>
      <c r="AKX48" s="44"/>
      <c r="AKY48" s="44"/>
      <c r="AKZ48" s="44"/>
      <c r="ALA48" s="44"/>
      <c r="ALB48" s="44"/>
      <c r="ALC48" s="44"/>
      <c r="ALD48" s="44"/>
      <c r="ALE48" s="44"/>
      <c r="ALF48" s="44"/>
      <c r="ALG48" s="44"/>
      <c r="ALH48" s="44"/>
      <c r="ALI48" s="44"/>
      <c r="ALJ48" s="44"/>
      <c r="ALK48" s="44"/>
      <c r="ALL48" s="44"/>
      <c r="ALM48" s="44"/>
      <c r="ALN48" s="44"/>
      <c r="ALO48" s="44"/>
      <c r="ALP48" s="44"/>
      <c r="ALQ48" s="44"/>
      <c r="ALR48" s="44"/>
      <c r="ALS48" s="44"/>
      <c r="ALT48" s="44"/>
      <c r="ALU48" s="44"/>
      <c r="ALV48" s="44"/>
      <c r="ALW48" s="44"/>
      <c r="ALX48" s="44"/>
      <c r="ALY48" s="44"/>
      <c r="ALZ48" s="44"/>
      <c r="AMA48" s="44"/>
      <c r="AMB48" s="44"/>
      <c r="AMC48" s="44"/>
      <c r="AMD48" s="44"/>
      <c r="AME48" s="44"/>
      <c r="AMF48" s="44"/>
      <c r="AMG48" s="44"/>
      <c r="AMH48" s="44"/>
      <c r="AMI48" s="44"/>
      <c r="AMJ48" s="44"/>
      <c r="AMK48" s="44"/>
      <c r="AML48" s="44"/>
      <c r="AMM48" s="44"/>
      <c r="AMN48" s="44"/>
      <c r="AMO48" s="44"/>
      <c r="AMP48" s="44"/>
      <c r="AMQ48" s="44"/>
      <c r="AMR48" s="44"/>
      <c r="AMS48" s="44"/>
      <c r="AMT48" s="44"/>
      <c r="AMU48" s="44"/>
      <c r="AMV48" s="44"/>
      <c r="AMW48" s="44"/>
      <c r="AMX48" s="44"/>
      <c r="AMY48" s="44"/>
      <c r="AMZ48" s="44"/>
      <c r="ANA48" s="44"/>
      <c r="ANB48" s="44"/>
      <c r="ANC48" s="44"/>
      <c r="AND48" s="44"/>
      <c r="ANE48" s="44"/>
      <c r="ANF48" s="44"/>
      <c r="ANG48" s="44"/>
      <c r="ANH48" s="44"/>
      <c r="ANI48" s="44"/>
      <c r="ANJ48" s="44"/>
      <c r="ANK48" s="44"/>
      <c r="ANL48" s="44"/>
      <c r="ANM48" s="44"/>
      <c r="ANN48" s="44"/>
      <c r="ANO48" s="44"/>
      <c r="ANP48" s="44"/>
      <c r="ANQ48" s="44"/>
      <c r="ANR48" s="44"/>
      <c r="ANS48" s="44"/>
      <c r="ANT48" s="44"/>
      <c r="ANU48" s="44"/>
      <c r="ANV48" s="44"/>
      <c r="ANW48" s="44"/>
      <c r="ANX48" s="44"/>
      <c r="ANY48" s="44"/>
      <c r="ANZ48" s="44"/>
      <c r="AOA48" s="44"/>
      <c r="AOB48" s="44"/>
      <c r="AOC48" s="44"/>
      <c r="AOD48" s="44"/>
      <c r="AOE48" s="44"/>
      <c r="AOF48" s="44"/>
      <c r="AOG48" s="44"/>
      <c r="AOH48" s="44"/>
      <c r="AOI48" s="44"/>
      <c r="AOJ48" s="44"/>
      <c r="AOK48" s="44"/>
      <c r="AOL48" s="44"/>
      <c r="AOM48" s="44"/>
      <c r="AON48" s="44"/>
      <c r="AOO48" s="44"/>
      <c r="AOP48" s="44"/>
      <c r="AOQ48" s="44"/>
      <c r="AOR48" s="44"/>
      <c r="AOS48" s="44"/>
      <c r="AOT48" s="44"/>
      <c r="AOU48" s="44"/>
      <c r="AOV48" s="44"/>
      <c r="AOW48" s="44"/>
      <c r="AOX48" s="44"/>
      <c r="AOY48" s="44"/>
      <c r="AOZ48" s="44"/>
      <c r="APA48" s="44"/>
      <c r="APB48" s="44"/>
      <c r="APC48" s="44"/>
      <c r="APD48" s="44"/>
      <c r="APE48" s="44"/>
      <c r="APF48" s="44"/>
      <c r="APG48" s="44"/>
      <c r="APH48" s="44"/>
      <c r="API48" s="44"/>
      <c r="APJ48" s="44"/>
      <c r="APK48" s="44"/>
      <c r="APL48" s="44"/>
      <c r="APM48" s="44"/>
      <c r="APN48" s="44"/>
      <c r="APO48" s="44"/>
      <c r="APP48" s="44"/>
      <c r="APQ48" s="44"/>
      <c r="APR48" s="44"/>
      <c r="APS48" s="44"/>
      <c r="APT48" s="44"/>
      <c r="APU48" s="44"/>
      <c r="APV48" s="44"/>
      <c r="APW48" s="44"/>
      <c r="APX48" s="44"/>
      <c r="APY48" s="44"/>
      <c r="APZ48" s="44"/>
      <c r="AQA48" s="44"/>
      <c r="AQB48" s="44"/>
      <c r="AQC48" s="44"/>
      <c r="AQD48" s="44"/>
      <c r="AQE48" s="44"/>
      <c r="AQF48" s="44"/>
      <c r="AQG48" s="44"/>
      <c r="AQH48" s="44"/>
      <c r="AQI48" s="44"/>
      <c r="AQJ48" s="44"/>
      <c r="AQK48" s="44"/>
      <c r="AQL48" s="44"/>
      <c r="AQM48" s="44"/>
      <c r="AQN48" s="44"/>
      <c r="AQO48" s="44"/>
      <c r="AQP48" s="44"/>
      <c r="AQQ48" s="44"/>
      <c r="AQR48" s="44"/>
      <c r="AQS48" s="44"/>
      <c r="AQT48" s="44"/>
      <c r="AQU48" s="44"/>
      <c r="AQV48" s="44"/>
      <c r="AQW48" s="44"/>
      <c r="AQX48" s="44"/>
      <c r="AQY48" s="44"/>
      <c r="AQZ48" s="44"/>
      <c r="ARA48" s="44"/>
      <c r="ARB48" s="44"/>
      <c r="ARC48" s="44"/>
      <c r="ARD48" s="44"/>
      <c r="ARE48" s="44"/>
      <c r="ARF48" s="44"/>
      <c r="ARG48" s="44"/>
      <c r="ARH48" s="44"/>
      <c r="ARI48" s="44"/>
      <c r="ARJ48" s="44"/>
      <c r="ARK48" s="44"/>
      <c r="ARL48" s="44"/>
      <c r="ARM48" s="44"/>
      <c r="ARN48" s="44"/>
      <c r="ARO48" s="44"/>
      <c r="ARP48" s="44"/>
      <c r="ARQ48" s="44"/>
      <c r="ARR48" s="44"/>
      <c r="ARS48" s="44"/>
      <c r="ART48" s="44"/>
      <c r="ARU48" s="44"/>
      <c r="ARV48" s="44"/>
      <c r="ARW48" s="44"/>
      <c r="ARX48" s="44"/>
      <c r="ARY48" s="44"/>
      <c r="ARZ48" s="44"/>
      <c r="ASA48" s="44"/>
      <c r="ASB48" s="44"/>
      <c r="ASC48" s="44"/>
      <c r="ASD48" s="44"/>
      <c r="ASE48" s="44"/>
      <c r="ASF48" s="44"/>
      <c r="ASG48" s="44"/>
      <c r="ASH48" s="44"/>
      <c r="ASI48" s="44"/>
      <c r="ASJ48" s="44"/>
      <c r="ASK48" s="44"/>
      <c r="ASL48" s="44"/>
      <c r="ASM48" s="44"/>
      <c r="ASN48" s="44"/>
      <c r="ASO48" s="44"/>
      <c r="ASP48" s="44"/>
      <c r="ASQ48" s="44"/>
      <c r="ASR48" s="44"/>
      <c r="ASS48" s="44"/>
      <c r="AST48" s="44"/>
      <c r="ASU48" s="44"/>
      <c r="ASV48" s="44"/>
      <c r="ASW48" s="44"/>
      <c r="ASX48" s="44"/>
      <c r="ASY48" s="44"/>
      <c r="ASZ48" s="44"/>
      <c r="ATA48" s="44"/>
      <c r="ATB48" s="44"/>
      <c r="ATC48" s="44"/>
      <c r="ATD48" s="44"/>
      <c r="ATE48" s="44"/>
      <c r="ATF48" s="44"/>
      <c r="ATG48" s="44"/>
      <c r="ATH48" s="44"/>
      <c r="ATI48" s="44"/>
      <c r="ATJ48" s="44"/>
      <c r="ATK48" s="44"/>
      <c r="ATL48" s="44"/>
      <c r="ATM48" s="44"/>
      <c r="ATN48" s="44"/>
      <c r="ATO48" s="44"/>
      <c r="ATP48" s="44"/>
      <c r="ATQ48" s="44"/>
      <c r="ATR48" s="44"/>
      <c r="ATS48" s="44"/>
      <c r="ATT48" s="44"/>
      <c r="ATU48" s="44"/>
      <c r="ATV48" s="44"/>
      <c r="ATW48" s="44"/>
      <c r="ATX48" s="44"/>
      <c r="ATY48" s="44"/>
      <c r="ATZ48" s="44"/>
      <c r="AUA48" s="44"/>
      <c r="AUB48" s="44"/>
      <c r="AUC48" s="44"/>
      <c r="AUD48" s="44"/>
      <c r="AUE48" s="44"/>
      <c r="AUF48" s="44"/>
      <c r="AUG48" s="44"/>
      <c r="AUH48" s="44"/>
      <c r="AUI48" s="44"/>
      <c r="AUJ48" s="44"/>
      <c r="AUK48" s="44"/>
      <c r="AUL48" s="44"/>
      <c r="AUM48" s="44"/>
      <c r="AUN48" s="44"/>
      <c r="AUO48" s="44"/>
      <c r="AUP48" s="44"/>
      <c r="AUQ48" s="44"/>
      <c r="AUR48" s="44"/>
      <c r="AUS48" s="44"/>
      <c r="AUT48" s="44"/>
      <c r="AUU48" s="44"/>
      <c r="AUV48" s="44"/>
      <c r="AUW48" s="44"/>
      <c r="AUX48" s="44"/>
      <c r="AUY48" s="44"/>
      <c r="AUZ48" s="44"/>
      <c r="AVA48" s="44"/>
      <c r="AVB48" s="44"/>
      <c r="AVC48" s="44"/>
      <c r="AVD48" s="44"/>
      <c r="AVE48" s="44"/>
      <c r="AVF48" s="44"/>
      <c r="AVG48" s="44"/>
      <c r="AVH48" s="44"/>
      <c r="AVI48" s="44"/>
      <c r="AVJ48" s="44"/>
      <c r="AVK48" s="44"/>
      <c r="AVL48" s="44"/>
      <c r="AVM48" s="44"/>
      <c r="AVN48" s="44"/>
      <c r="AVO48" s="44"/>
      <c r="AVP48" s="44"/>
      <c r="AVQ48" s="44"/>
      <c r="AVR48" s="44"/>
      <c r="AVS48" s="44"/>
      <c r="AVT48" s="44"/>
      <c r="AVU48" s="44"/>
      <c r="AVV48" s="44"/>
      <c r="AVW48" s="44"/>
      <c r="AVX48" s="44"/>
      <c r="AVY48" s="44"/>
      <c r="AVZ48" s="44"/>
      <c r="AWA48" s="44"/>
      <c r="AWB48" s="44"/>
      <c r="AWC48" s="44"/>
      <c r="AWD48" s="44"/>
      <c r="AWE48" s="44"/>
      <c r="AWF48" s="44"/>
      <c r="AWG48" s="44"/>
      <c r="AWH48" s="44"/>
      <c r="AWI48" s="44"/>
      <c r="AWJ48" s="44"/>
      <c r="AWK48" s="44"/>
      <c r="AWL48" s="44"/>
      <c r="AWM48" s="44"/>
      <c r="AWN48" s="44"/>
      <c r="AWO48" s="44"/>
      <c r="AWP48" s="44"/>
      <c r="AWQ48" s="44"/>
      <c r="AWR48" s="44"/>
      <c r="AWS48" s="44"/>
      <c r="AWT48" s="44"/>
      <c r="AWU48" s="44"/>
      <c r="AWV48" s="44"/>
      <c r="AWW48" s="44"/>
      <c r="AWX48" s="44"/>
      <c r="AWY48" s="44"/>
      <c r="AWZ48" s="44"/>
      <c r="AXA48" s="44"/>
      <c r="AXB48" s="44"/>
      <c r="AXC48" s="44"/>
      <c r="AXD48" s="44"/>
      <c r="AXE48" s="44"/>
      <c r="AXF48" s="44"/>
      <c r="AXG48" s="44"/>
      <c r="AXH48" s="44"/>
      <c r="AXI48" s="44"/>
      <c r="AXJ48" s="44"/>
      <c r="AXK48" s="44"/>
      <c r="AXL48" s="44"/>
      <c r="AXM48" s="44"/>
      <c r="AXN48" s="44"/>
      <c r="AXO48" s="44"/>
      <c r="AXP48" s="44"/>
      <c r="AXQ48" s="44"/>
      <c r="AXR48" s="44"/>
      <c r="AXS48" s="44"/>
      <c r="AXT48" s="44"/>
      <c r="AXU48" s="44"/>
      <c r="AXV48" s="44"/>
      <c r="AXW48" s="44"/>
      <c r="AXX48" s="44"/>
      <c r="AXY48" s="44"/>
      <c r="AXZ48" s="44"/>
      <c r="AYA48" s="44"/>
      <c r="AYB48" s="44"/>
      <c r="AYC48" s="44"/>
      <c r="AYD48" s="44"/>
      <c r="AYE48" s="44"/>
      <c r="AYF48" s="44"/>
      <c r="AYG48" s="44"/>
      <c r="AYH48" s="44"/>
      <c r="AYI48" s="44"/>
      <c r="AYJ48" s="44"/>
      <c r="AYK48" s="44"/>
      <c r="AYL48" s="44"/>
      <c r="AYM48" s="44"/>
      <c r="AYN48" s="44"/>
      <c r="AYO48" s="44"/>
      <c r="AYP48" s="44"/>
      <c r="AYQ48" s="44"/>
      <c r="AYR48" s="44"/>
      <c r="AYS48" s="44"/>
      <c r="AYT48" s="44"/>
      <c r="AYU48" s="44"/>
      <c r="AYV48" s="44"/>
      <c r="AYW48" s="44"/>
      <c r="AYX48" s="44"/>
      <c r="AYY48" s="44"/>
      <c r="AYZ48" s="44"/>
      <c r="AZA48" s="44"/>
      <c r="AZB48" s="44"/>
      <c r="AZC48" s="44"/>
      <c r="AZD48" s="44"/>
      <c r="AZE48" s="44"/>
      <c r="AZF48" s="44"/>
      <c r="AZG48" s="44"/>
      <c r="AZH48" s="44"/>
      <c r="AZI48" s="44"/>
      <c r="AZJ48" s="44"/>
      <c r="AZK48" s="44"/>
      <c r="AZL48" s="44"/>
      <c r="AZM48" s="44"/>
      <c r="AZN48" s="44"/>
      <c r="AZO48" s="44"/>
      <c r="AZP48" s="44"/>
      <c r="AZQ48" s="44"/>
      <c r="AZR48" s="44"/>
      <c r="AZS48" s="44"/>
      <c r="AZT48" s="44"/>
      <c r="AZU48" s="44"/>
      <c r="AZV48" s="44"/>
      <c r="AZW48" s="44"/>
      <c r="AZX48" s="44"/>
      <c r="AZY48" s="44"/>
      <c r="AZZ48" s="44"/>
      <c r="BAA48" s="44"/>
      <c r="BAB48" s="44"/>
      <c r="BAC48" s="44"/>
      <c r="BAD48" s="44"/>
      <c r="BAE48" s="44"/>
      <c r="BAF48" s="44"/>
      <c r="BAG48" s="44"/>
      <c r="BAH48" s="44"/>
      <c r="BAI48" s="44"/>
      <c r="BAJ48" s="44"/>
      <c r="BAK48" s="44"/>
      <c r="BAL48" s="44"/>
      <c r="BAM48" s="44"/>
      <c r="BAN48" s="44"/>
      <c r="BAO48" s="44"/>
      <c r="BAP48" s="44"/>
      <c r="BAQ48" s="44"/>
      <c r="BAR48" s="44"/>
      <c r="BAS48" s="44"/>
      <c r="BAT48" s="44"/>
      <c r="BAU48" s="44"/>
      <c r="BAV48" s="44"/>
      <c r="BAW48" s="44"/>
      <c r="BAX48" s="44"/>
      <c r="BAY48" s="44"/>
      <c r="BAZ48" s="44"/>
      <c r="BBA48" s="44"/>
      <c r="BBB48" s="44"/>
      <c r="BBC48" s="44"/>
      <c r="BBD48" s="44"/>
      <c r="BBE48" s="44"/>
      <c r="BBF48" s="44"/>
      <c r="BBG48" s="44"/>
      <c r="BBH48" s="44"/>
      <c r="BBI48" s="44"/>
      <c r="BBJ48" s="44"/>
      <c r="BBK48" s="44"/>
      <c r="BBL48" s="44"/>
      <c r="BBM48" s="44"/>
      <c r="BBN48" s="44"/>
      <c r="BBO48" s="44"/>
      <c r="BBP48" s="44"/>
      <c r="BBQ48" s="44"/>
      <c r="BBR48" s="44"/>
      <c r="BBS48" s="44"/>
      <c r="BBT48" s="44"/>
      <c r="BBU48" s="44"/>
      <c r="BBV48" s="44"/>
      <c r="BBW48" s="44"/>
      <c r="BBX48" s="44"/>
      <c r="BBY48" s="44"/>
      <c r="BBZ48" s="44"/>
      <c r="BCA48" s="44"/>
      <c r="BCB48" s="44"/>
      <c r="BCC48" s="44"/>
      <c r="BCD48" s="44"/>
      <c r="BCE48" s="44"/>
      <c r="BCF48" s="44"/>
      <c r="BCG48" s="44"/>
      <c r="BCH48" s="44"/>
      <c r="BCI48" s="44"/>
      <c r="BCJ48" s="44"/>
      <c r="BCK48" s="44"/>
      <c r="BCL48" s="44"/>
      <c r="BCM48" s="44"/>
      <c r="BCN48" s="44"/>
      <c r="BCO48" s="44"/>
      <c r="BCP48" s="44"/>
      <c r="BCQ48" s="44"/>
      <c r="BCR48" s="44"/>
      <c r="BCS48" s="44"/>
      <c r="BCT48" s="44"/>
      <c r="BCU48" s="44"/>
      <c r="BCV48" s="44"/>
      <c r="BCW48" s="44"/>
      <c r="BCX48" s="44"/>
      <c r="BCY48" s="44"/>
      <c r="BCZ48" s="44"/>
      <c r="BDA48" s="44"/>
      <c r="BDB48" s="44"/>
      <c r="BDC48" s="44"/>
      <c r="BDD48" s="44"/>
      <c r="BDE48" s="44"/>
      <c r="BDF48" s="44"/>
      <c r="BDG48" s="44"/>
      <c r="BDH48" s="44"/>
      <c r="BDI48" s="44"/>
      <c r="BDJ48" s="44"/>
      <c r="BDK48" s="44"/>
      <c r="BDL48" s="44"/>
      <c r="BDM48" s="44"/>
      <c r="BDN48" s="44"/>
      <c r="BDO48" s="44"/>
      <c r="BDP48" s="44"/>
      <c r="BDQ48" s="44"/>
      <c r="BDR48" s="44"/>
      <c r="BDS48" s="44"/>
      <c r="BDT48" s="44"/>
      <c r="BDU48" s="44"/>
      <c r="BDV48" s="44"/>
      <c r="BDW48" s="44"/>
      <c r="BDX48" s="44"/>
      <c r="BDY48" s="44"/>
      <c r="BDZ48" s="44"/>
      <c r="BEA48" s="44"/>
      <c r="BEB48" s="44"/>
      <c r="BEC48" s="44"/>
      <c r="BED48" s="44"/>
      <c r="BEE48" s="44"/>
      <c r="BEF48" s="44"/>
      <c r="BEG48" s="44"/>
      <c r="BEH48" s="44"/>
      <c r="BEI48" s="44"/>
      <c r="BEJ48" s="44"/>
      <c r="BEK48" s="44"/>
      <c r="BEL48" s="44"/>
      <c r="BEM48" s="44"/>
      <c r="BEN48" s="44"/>
      <c r="BEO48" s="44"/>
      <c r="BEP48" s="44"/>
      <c r="BEQ48" s="44"/>
      <c r="BER48" s="44"/>
      <c r="BES48" s="44"/>
      <c r="BET48" s="44"/>
      <c r="BEU48" s="44"/>
      <c r="BEV48" s="44"/>
      <c r="BEW48" s="44"/>
      <c r="BEX48" s="44"/>
      <c r="BEY48" s="44"/>
      <c r="BEZ48" s="44"/>
      <c r="BFA48" s="44"/>
      <c r="BFB48" s="44"/>
      <c r="BFC48" s="44"/>
      <c r="BFD48" s="44"/>
      <c r="BFE48" s="44"/>
      <c r="BFF48" s="44"/>
      <c r="BFG48" s="44"/>
      <c r="BFH48" s="44"/>
      <c r="BFI48" s="44"/>
      <c r="BFJ48" s="44"/>
      <c r="BFK48" s="44"/>
      <c r="BFL48" s="44"/>
      <c r="BFM48" s="44"/>
      <c r="BFN48" s="44"/>
      <c r="BFO48" s="44"/>
      <c r="BFP48" s="44"/>
      <c r="BFQ48" s="44"/>
      <c r="BFR48" s="44"/>
      <c r="BFS48" s="44"/>
      <c r="BFT48" s="44"/>
      <c r="BFU48" s="44"/>
      <c r="BFV48" s="44"/>
      <c r="BFW48" s="44"/>
      <c r="BFX48" s="44"/>
      <c r="BFY48" s="44"/>
      <c r="BFZ48" s="44"/>
      <c r="BGA48" s="44"/>
      <c r="BGB48" s="44"/>
      <c r="BGC48" s="44"/>
      <c r="BGD48" s="44"/>
      <c r="BGE48" s="44"/>
      <c r="BGF48" s="44"/>
      <c r="BGG48" s="44"/>
      <c r="BGH48" s="44"/>
      <c r="BGI48" s="44"/>
      <c r="BGJ48" s="44"/>
      <c r="BGK48" s="44"/>
      <c r="BGL48" s="44"/>
      <c r="BGM48" s="44"/>
      <c r="BGN48" s="44"/>
      <c r="BGO48" s="44"/>
      <c r="BGP48" s="44"/>
      <c r="BGQ48" s="44"/>
      <c r="BGR48" s="44"/>
      <c r="BGS48" s="44"/>
      <c r="BGT48" s="44"/>
      <c r="BGU48" s="44"/>
      <c r="BGV48" s="44"/>
      <c r="BGW48" s="44"/>
      <c r="BGX48" s="44"/>
      <c r="BGY48" s="44"/>
      <c r="BGZ48" s="44"/>
      <c r="BHA48" s="44"/>
      <c r="BHB48" s="44"/>
      <c r="BHC48" s="44"/>
      <c r="BHD48" s="44"/>
      <c r="BHE48" s="44"/>
      <c r="BHF48" s="44"/>
      <c r="BHG48" s="44"/>
      <c r="BHH48" s="44"/>
      <c r="BHI48" s="44"/>
      <c r="BHJ48" s="44"/>
      <c r="BHK48" s="44"/>
      <c r="BHL48" s="44"/>
      <c r="BHM48" s="44"/>
      <c r="BHN48" s="44"/>
      <c r="BHO48" s="44"/>
      <c r="BHP48" s="44"/>
      <c r="BHQ48" s="44"/>
      <c r="BHR48" s="44"/>
      <c r="BHS48" s="44"/>
      <c r="BHT48" s="44"/>
      <c r="BHU48" s="44"/>
      <c r="BHV48" s="44"/>
      <c r="BHW48" s="44"/>
      <c r="BHX48" s="44"/>
      <c r="BHY48" s="44"/>
      <c r="BHZ48" s="44"/>
      <c r="BIA48" s="44"/>
      <c r="BIB48" s="44"/>
      <c r="BIC48" s="44"/>
      <c r="BID48" s="44"/>
      <c r="BIE48" s="44"/>
      <c r="BIF48" s="44"/>
      <c r="BIG48" s="44"/>
      <c r="BIH48" s="44"/>
      <c r="BII48" s="44"/>
      <c r="BIJ48" s="44"/>
      <c r="BIK48" s="44"/>
      <c r="BIL48" s="44"/>
      <c r="BIM48" s="44"/>
      <c r="BIN48" s="44"/>
      <c r="BIO48" s="44"/>
      <c r="BIP48" s="44"/>
      <c r="BIQ48" s="44"/>
      <c r="BIR48" s="44"/>
      <c r="BIS48" s="44"/>
      <c r="BIT48" s="44"/>
      <c r="BIU48" s="44"/>
      <c r="BIV48" s="44"/>
      <c r="BIW48" s="44"/>
      <c r="BIX48" s="44"/>
      <c r="BIY48" s="44"/>
      <c r="BIZ48" s="44"/>
      <c r="BJA48" s="44"/>
      <c r="BJB48" s="44"/>
      <c r="BJC48" s="44"/>
      <c r="BJD48" s="44"/>
      <c r="BJE48" s="44"/>
      <c r="BJF48" s="44"/>
      <c r="BJG48" s="44"/>
      <c r="BJH48" s="44"/>
      <c r="BJI48" s="44"/>
      <c r="BJJ48" s="44"/>
      <c r="BJK48" s="44"/>
      <c r="BJL48" s="44"/>
      <c r="BJM48" s="44"/>
      <c r="BJN48" s="44"/>
      <c r="BJO48" s="44"/>
      <c r="BJP48" s="44"/>
      <c r="BJQ48" s="44"/>
      <c r="BJR48" s="44"/>
      <c r="BJS48" s="44"/>
      <c r="BJT48" s="44"/>
      <c r="BJU48" s="44"/>
      <c r="BJV48" s="44"/>
      <c r="BJW48" s="44"/>
      <c r="BJX48" s="44"/>
      <c r="BJY48" s="44"/>
      <c r="BJZ48" s="44"/>
      <c r="BKA48" s="44"/>
      <c r="BKB48" s="44"/>
      <c r="BKC48" s="44"/>
      <c r="BKD48" s="44"/>
      <c r="BKE48" s="44"/>
      <c r="BKF48" s="44"/>
      <c r="BKG48" s="44"/>
      <c r="BKH48" s="44"/>
      <c r="BKI48" s="44"/>
      <c r="BKJ48" s="44"/>
      <c r="BKK48" s="44"/>
      <c r="BKL48" s="44"/>
      <c r="BKM48" s="44"/>
      <c r="BKN48" s="44"/>
      <c r="BKO48" s="44"/>
      <c r="BKP48" s="44"/>
      <c r="BKQ48" s="44"/>
      <c r="BKR48" s="44"/>
      <c r="BKS48" s="44"/>
      <c r="BKT48" s="44"/>
      <c r="BKU48" s="44"/>
      <c r="BKV48" s="44"/>
      <c r="BKW48" s="44"/>
      <c r="BKX48" s="44"/>
      <c r="BKY48" s="44"/>
      <c r="BKZ48" s="44"/>
      <c r="BLA48" s="44"/>
      <c r="BLB48" s="44"/>
      <c r="BLC48" s="44"/>
      <c r="BLD48" s="44"/>
      <c r="BLE48" s="44"/>
      <c r="BLF48" s="44"/>
      <c r="BLG48" s="44"/>
      <c r="BLH48" s="44"/>
      <c r="BLI48" s="44"/>
      <c r="BLJ48" s="44"/>
      <c r="BLK48" s="44"/>
      <c r="BLL48" s="44"/>
      <c r="BLM48" s="44"/>
      <c r="BLN48" s="44"/>
      <c r="BLO48" s="44"/>
      <c r="BLP48" s="44"/>
      <c r="BLQ48" s="44"/>
      <c r="BLR48" s="44"/>
      <c r="BLS48" s="44"/>
      <c r="BLT48" s="44"/>
      <c r="BLU48" s="44"/>
      <c r="BLV48" s="44"/>
      <c r="BLW48" s="44"/>
      <c r="BLX48" s="44"/>
      <c r="BLY48" s="44"/>
      <c r="BLZ48" s="44"/>
      <c r="BMA48" s="44"/>
      <c r="BMB48" s="44"/>
      <c r="BMC48" s="44"/>
      <c r="BMD48" s="44"/>
      <c r="BME48" s="44"/>
      <c r="BMF48" s="44"/>
      <c r="BMG48" s="44"/>
      <c r="BMH48" s="44"/>
      <c r="BMI48" s="44"/>
      <c r="BMJ48" s="44"/>
      <c r="BMK48" s="44"/>
      <c r="BML48" s="44"/>
      <c r="BMM48" s="44"/>
      <c r="BMN48" s="44"/>
      <c r="BMO48" s="44"/>
      <c r="BMP48" s="44"/>
      <c r="BMQ48" s="44"/>
      <c r="BMR48" s="44"/>
      <c r="BMS48" s="44"/>
      <c r="BMT48" s="44"/>
      <c r="BMU48" s="44"/>
      <c r="BMV48" s="44"/>
      <c r="BMW48" s="44"/>
      <c r="BMX48" s="44"/>
      <c r="BMY48" s="44"/>
      <c r="BMZ48" s="44"/>
      <c r="BNA48" s="44"/>
      <c r="BNB48" s="44"/>
      <c r="BNC48" s="44"/>
      <c r="BND48" s="44"/>
      <c r="BNE48" s="44"/>
      <c r="BNF48" s="44"/>
      <c r="BNG48" s="44"/>
      <c r="BNH48" s="44"/>
      <c r="BNI48" s="44"/>
      <c r="BNJ48" s="44"/>
      <c r="BNK48" s="44"/>
      <c r="BNL48" s="44"/>
      <c r="BNM48" s="44"/>
      <c r="BNN48" s="44"/>
      <c r="BNO48" s="44"/>
      <c r="BNP48" s="44"/>
      <c r="BNQ48" s="44"/>
      <c r="BNR48" s="44"/>
      <c r="BNS48" s="44"/>
      <c r="BNT48" s="44"/>
      <c r="BNU48" s="44"/>
      <c r="BNV48" s="44"/>
      <c r="BNW48" s="44"/>
      <c r="BNX48" s="44"/>
      <c r="BNY48" s="44"/>
      <c r="BNZ48" s="44"/>
      <c r="BOA48" s="44"/>
      <c r="BOB48" s="44"/>
      <c r="BOC48" s="44"/>
      <c r="BOD48" s="44"/>
      <c r="BOE48" s="44"/>
      <c r="BOF48" s="44"/>
      <c r="BOG48" s="44"/>
      <c r="BOH48" s="44"/>
      <c r="BOI48" s="44"/>
      <c r="BOJ48" s="44"/>
      <c r="BOK48" s="44"/>
      <c r="BOL48" s="44"/>
      <c r="BOM48" s="44"/>
      <c r="BON48" s="44"/>
      <c r="BOO48" s="44"/>
      <c r="BOP48" s="44"/>
      <c r="BOQ48" s="44"/>
      <c r="BOR48" s="44"/>
      <c r="BOS48" s="44"/>
      <c r="BOT48" s="44"/>
      <c r="BOU48" s="44"/>
      <c r="BOV48" s="44"/>
      <c r="BOW48" s="44"/>
      <c r="BOX48" s="44"/>
      <c r="BOY48" s="44"/>
      <c r="BOZ48" s="44"/>
      <c r="BPA48" s="44"/>
      <c r="BPB48" s="44"/>
      <c r="BPC48" s="44"/>
      <c r="BPD48" s="44"/>
      <c r="BPE48" s="44"/>
      <c r="BPF48" s="44"/>
      <c r="BPG48" s="44"/>
      <c r="BPH48" s="44"/>
      <c r="BPI48" s="44"/>
      <c r="BPJ48" s="44"/>
      <c r="BPK48" s="44"/>
      <c r="BPL48" s="44"/>
      <c r="BPM48" s="44"/>
      <c r="BPN48" s="44"/>
      <c r="BPO48" s="44"/>
      <c r="BPP48" s="44"/>
      <c r="BPQ48" s="44"/>
      <c r="BPR48" s="44"/>
      <c r="BPS48" s="44"/>
      <c r="BPT48" s="44"/>
      <c r="BPU48" s="44"/>
      <c r="BPV48" s="44"/>
      <c r="BPW48" s="44"/>
      <c r="BPX48" s="44"/>
      <c r="BPY48" s="44"/>
      <c r="BPZ48" s="44"/>
      <c r="BQA48" s="44"/>
      <c r="BQB48" s="44"/>
      <c r="BQC48" s="44"/>
      <c r="BQD48" s="44"/>
      <c r="BQE48" s="44"/>
      <c r="BQF48" s="44"/>
      <c r="BQG48" s="44"/>
      <c r="BQH48" s="44"/>
      <c r="BQI48" s="44"/>
      <c r="BQJ48" s="44"/>
      <c r="BQK48" s="44"/>
      <c r="BQL48" s="44"/>
      <c r="BQM48" s="44"/>
      <c r="BQN48" s="44"/>
      <c r="BQO48" s="44"/>
      <c r="BQP48" s="44"/>
      <c r="BQQ48" s="44"/>
      <c r="BQR48" s="44"/>
      <c r="BQS48" s="44"/>
      <c r="BQT48" s="44"/>
      <c r="BQU48" s="44"/>
      <c r="BQV48" s="44"/>
      <c r="BQW48" s="44"/>
      <c r="BQX48" s="44"/>
      <c r="BQY48" s="44"/>
      <c r="BQZ48" s="44"/>
      <c r="BRA48" s="44"/>
      <c r="BRB48" s="44"/>
      <c r="BRC48" s="44"/>
      <c r="BRD48" s="44"/>
      <c r="BRE48" s="44"/>
      <c r="BRF48" s="44"/>
      <c r="BRG48" s="44"/>
      <c r="BRH48" s="44"/>
      <c r="BRI48" s="44"/>
      <c r="BRJ48" s="44"/>
      <c r="BRK48" s="44"/>
      <c r="BRL48" s="44"/>
      <c r="BRM48" s="44"/>
      <c r="BRN48" s="44"/>
      <c r="BRO48" s="44"/>
      <c r="BRP48" s="44"/>
      <c r="BRQ48" s="44"/>
      <c r="BRR48" s="44"/>
      <c r="BRS48" s="44"/>
      <c r="BRT48" s="44"/>
      <c r="BRU48" s="44"/>
      <c r="BRV48" s="44"/>
      <c r="BRW48" s="44"/>
      <c r="BRX48" s="44"/>
      <c r="BRY48" s="44"/>
      <c r="BRZ48" s="44"/>
      <c r="BSA48" s="44"/>
      <c r="BSB48" s="44"/>
      <c r="BSC48" s="44"/>
      <c r="BSD48" s="44"/>
      <c r="BSE48" s="44"/>
      <c r="BSF48" s="44"/>
      <c r="BSG48" s="44"/>
      <c r="BSH48" s="44"/>
      <c r="BSI48" s="44"/>
      <c r="BSJ48" s="44"/>
      <c r="BSK48" s="44"/>
      <c r="BSL48" s="44"/>
      <c r="BSM48" s="44"/>
      <c r="BSN48" s="44"/>
      <c r="BSO48" s="44"/>
      <c r="BSP48" s="44"/>
      <c r="BSQ48" s="44"/>
      <c r="BSR48" s="44"/>
      <c r="BSS48" s="44"/>
      <c r="BST48" s="44"/>
      <c r="BSU48" s="44"/>
      <c r="BSV48" s="44"/>
      <c r="BSW48" s="44"/>
      <c r="BSX48" s="44"/>
      <c r="BSY48" s="44"/>
      <c r="BSZ48" s="44"/>
      <c r="BTA48" s="44"/>
      <c r="BTB48" s="44"/>
      <c r="BTC48" s="44"/>
      <c r="BTD48" s="44"/>
      <c r="BTE48" s="44"/>
      <c r="BTF48" s="44"/>
      <c r="BTG48" s="44"/>
      <c r="BTH48" s="44"/>
      <c r="BTI48" s="44"/>
      <c r="BTJ48" s="44"/>
      <c r="BTK48" s="44"/>
      <c r="BTL48" s="44"/>
      <c r="BTM48" s="44"/>
      <c r="BTN48" s="44"/>
      <c r="BTO48" s="44"/>
      <c r="BTP48" s="44"/>
      <c r="BTQ48" s="44"/>
      <c r="BTR48" s="44"/>
      <c r="BTS48" s="44"/>
      <c r="BTT48" s="44"/>
      <c r="BTU48" s="44"/>
      <c r="BTV48" s="44"/>
      <c r="BTW48" s="44"/>
      <c r="BTX48" s="44"/>
      <c r="BTY48" s="44"/>
      <c r="BTZ48" s="44"/>
      <c r="BUA48" s="44"/>
      <c r="BUB48" s="44"/>
      <c r="BUC48" s="44"/>
      <c r="BUD48" s="44"/>
      <c r="BUE48" s="44"/>
      <c r="BUF48" s="44"/>
      <c r="BUG48" s="44"/>
      <c r="BUH48" s="44"/>
      <c r="BUI48" s="44"/>
      <c r="BUJ48" s="44"/>
      <c r="BUK48" s="44"/>
      <c r="BUL48" s="44"/>
      <c r="BUM48" s="44"/>
      <c r="BUN48" s="44"/>
      <c r="BUO48" s="44"/>
      <c r="BUP48" s="44"/>
      <c r="BUQ48" s="44"/>
      <c r="BUR48" s="44"/>
      <c r="BUS48" s="44"/>
      <c r="BUT48" s="44"/>
      <c r="BUU48" s="44"/>
      <c r="BUV48" s="44"/>
      <c r="BUW48" s="44"/>
      <c r="BUX48" s="44"/>
      <c r="BUY48" s="44"/>
      <c r="BUZ48" s="44"/>
      <c r="BVA48" s="44"/>
      <c r="BVB48" s="44"/>
      <c r="BVC48" s="44"/>
      <c r="BVD48" s="44"/>
      <c r="BVE48" s="44"/>
      <c r="BVF48" s="44"/>
      <c r="BVG48" s="44"/>
      <c r="BVH48" s="44"/>
      <c r="BVI48" s="44"/>
      <c r="BVJ48" s="44"/>
      <c r="BVK48" s="44"/>
      <c r="BVL48" s="44"/>
      <c r="BVM48" s="44"/>
      <c r="BVN48" s="44"/>
      <c r="BVO48" s="44"/>
      <c r="BVP48" s="44"/>
      <c r="BVQ48" s="44"/>
      <c r="BVR48" s="44"/>
      <c r="BVS48" s="44"/>
      <c r="BVT48" s="44"/>
      <c r="BVU48" s="44"/>
      <c r="BVV48" s="44"/>
      <c r="BVW48" s="44"/>
      <c r="BVX48" s="44"/>
      <c r="BVY48" s="44"/>
      <c r="BVZ48" s="44"/>
      <c r="BWA48" s="44"/>
      <c r="BWB48" s="44"/>
      <c r="BWC48" s="44"/>
      <c r="BWD48" s="44"/>
      <c r="BWE48" s="44"/>
      <c r="BWF48" s="44"/>
      <c r="BWG48" s="44"/>
      <c r="BWH48" s="44"/>
      <c r="BWI48" s="44"/>
      <c r="BWJ48" s="44"/>
      <c r="BWK48" s="44"/>
      <c r="BWL48" s="44"/>
      <c r="BWM48" s="44"/>
      <c r="BWN48" s="44"/>
      <c r="BWO48" s="44"/>
      <c r="BWP48" s="44"/>
      <c r="BWQ48" s="44"/>
      <c r="BWR48" s="44"/>
      <c r="BWS48" s="44"/>
      <c r="BWT48" s="44"/>
      <c r="BWU48" s="44"/>
      <c r="BWV48" s="44"/>
      <c r="BWW48" s="44"/>
      <c r="BWX48" s="44"/>
      <c r="BWY48" s="44"/>
      <c r="BWZ48" s="44"/>
      <c r="BXA48" s="44"/>
      <c r="BXB48" s="44"/>
      <c r="BXC48" s="44"/>
      <c r="BXD48" s="44"/>
      <c r="BXE48" s="44"/>
      <c r="BXF48" s="44"/>
      <c r="BXG48" s="44"/>
      <c r="BXH48" s="44"/>
      <c r="BXI48" s="44"/>
      <c r="BXJ48" s="44"/>
      <c r="BXK48" s="44"/>
      <c r="BXL48" s="44"/>
      <c r="BXM48" s="44"/>
      <c r="BXN48" s="44"/>
      <c r="BXO48" s="44"/>
      <c r="BXP48" s="44"/>
      <c r="BXQ48" s="44"/>
      <c r="BXR48" s="44"/>
      <c r="BXS48" s="44"/>
      <c r="BXT48" s="44"/>
      <c r="BXU48" s="44"/>
      <c r="BXV48" s="44"/>
      <c r="BXW48" s="44"/>
      <c r="BXX48" s="44"/>
      <c r="BXY48" s="44"/>
      <c r="BXZ48" s="44"/>
      <c r="BYA48" s="44"/>
      <c r="BYB48" s="44"/>
      <c r="BYC48" s="44"/>
      <c r="BYD48" s="44"/>
      <c r="BYE48" s="44"/>
      <c r="BYF48" s="44"/>
      <c r="BYG48" s="44"/>
      <c r="BYH48" s="44"/>
      <c r="BYI48" s="44"/>
      <c r="BYJ48" s="44"/>
      <c r="BYK48" s="44"/>
      <c r="BYL48" s="44"/>
      <c r="BYM48" s="44"/>
      <c r="BYN48" s="44"/>
      <c r="BYO48" s="44"/>
      <c r="BYP48" s="44"/>
      <c r="BYQ48" s="44"/>
      <c r="BYR48" s="44"/>
      <c r="BYS48" s="44"/>
      <c r="BYT48" s="44"/>
      <c r="BYU48" s="44"/>
      <c r="BYV48" s="44"/>
      <c r="BYW48" s="44"/>
      <c r="BYX48" s="44"/>
      <c r="BYY48" s="44"/>
      <c r="BYZ48" s="44"/>
      <c r="BZA48" s="44"/>
      <c r="BZB48" s="44"/>
      <c r="BZC48" s="44"/>
      <c r="BZD48" s="44"/>
      <c r="BZE48" s="44"/>
      <c r="BZF48" s="44"/>
      <c r="BZG48" s="44"/>
      <c r="BZH48" s="44"/>
      <c r="BZI48" s="44"/>
      <c r="BZJ48" s="44"/>
      <c r="BZK48" s="44"/>
      <c r="BZL48" s="44"/>
      <c r="BZM48" s="44"/>
      <c r="BZN48" s="44"/>
      <c r="BZO48" s="44"/>
      <c r="BZP48" s="44"/>
      <c r="BZQ48" s="44"/>
      <c r="BZR48" s="44"/>
      <c r="BZS48" s="44"/>
      <c r="BZT48" s="44"/>
      <c r="BZU48" s="44"/>
      <c r="BZV48" s="44"/>
      <c r="BZW48" s="44"/>
      <c r="BZX48" s="44"/>
      <c r="BZY48" s="44"/>
      <c r="BZZ48" s="44"/>
      <c r="CAA48" s="44"/>
      <c r="CAB48" s="44"/>
      <c r="CAC48" s="44"/>
      <c r="CAD48" s="44"/>
      <c r="CAE48" s="44"/>
      <c r="CAF48" s="44"/>
      <c r="CAG48" s="44"/>
      <c r="CAH48" s="44"/>
      <c r="CAI48" s="44"/>
      <c r="CAJ48" s="44"/>
      <c r="CAK48" s="44"/>
      <c r="CAL48" s="44"/>
      <c r="CAM48" s="44"/>
      <c r="CAN48" s="44"/>
      <c r="CAO48" s="44"/>
      <c r="CAP48" s="44"/>
      <c r="CAQ48" s="44"/>
      <c r="CAR48" s="44"/>
      <c r="CAS48" s="44"/>
      <c r="CAT48" s="44"/>
      <c r="CAU48" s="44"/>
      <c r="CAV48" s="44"/>
      <c r="CAW48" s="44"/>
      <c r="CAX48" s="44"/>
      <c r="CAY48" s="44"/>
      <c r="CAZ48" s="44"/>
      <c r="CBA48" s="44"/>
      <c r="CBB48" s="44"/>
      <c r="CBC48" s="44"/>
      <c r="CBD48" s="44"/>
      <c r="CBE48" s="44"/>
      <c r="CBF48" s="44"/>
      <c r="CBG48" s="44"/>
      <c r="CBH48" s="44"/>
      <c r="CBI48" s="44"/>
      <c r="CBJ48" s="44"/>
      <c r="CBK48" s="44"/>
      <c r="CBL48" s="44"/>
      <c r="CBM48" s="44"/>
      <c r="CBN48" s="44"/>
      <c r="CBO48" s="44"/>
      <c r="CBP48" s="44"/>
      <c r="CBQ48" s="44"/>
      <c r="CBR48" s="44"/>
      <c r="CBS48" s="44"/>
      <c r="CBT48" s="44"/>
      <c r="CBU48" s="44"/>
      <c r="CBV48" s="44"/>
      <c r="CBW48" s="44"/>
      <c r="CBX48" s="44"/>
      <c r="CBY48" s="44"/>
      <c r="CBZ48" s="44"/>
      <c r="CCA48" s="44"/>
      <c r="CCB48" s="44"/>
      <c r="CCC48" s="44"/>
      <c r="CCD48" s="44"/>
      <c r="CCE48" s="44"/>
      <c r="CCF48" s="44"/>
      <c r="CCG48" s="44"/>
      <c r="CCH48" s="44"/>
      <c r="CCI48" s="44"/>
      <c r="CCJ48" s="44"/>
      <c r="CCK48" s="44"/>
      <c r="CCL48" s="44"/>
      <c r="CCM48" s="44"/>
      <c r="CCN48" s="44"/>
      <c r="CCO48" s="44"/>
      <c r="CCP48" s="44"/>
      <c r="CCQ48" s="44"/>
      <c r="CCR48" s="44"/>
      <c r="CCS48" s="44"/>
      <c r="CCT48" s="44"/>
      <c r="CCU48" s="44"/>
      <c r="CCV48" s="44"/>
      <c r="CCW48" s="44"/>
      <c r="CCX48" s="44"/>
      <c r="CCY48" s="44"/>
      <c r="CCZ48" s="44"/>
      <c r="CDA48" s="44"/>
      <c r="CDB48" s="44"/>
      <c r="CDC48" s="44"/>
      <c r="CDD48" s="44"/>
      <c r="CDE48" s="44"/>
      <c r="CDF48" s="44"/>
      <c r="CDG48" s="44"/>
      <c r="CDH48" s="44"/>
      <c r="CDI48" s="44"/>
      <c r="CDJ48" s="44"/>
      <c r="CDK48" s="44"/>
      <c r="CDL48" s="44"/>
      <c r="CDM48" s="44"/>
      <c r="CDN48" s="44"/>
      <c r="CDO48" s="44"/>
      <c r="CDP48" s="44"/>
      <c r="CDQ48" s="44"/>
      <c r="CDR48" s="44"/>
      <c r="CDS48" s="44"/>
      <c r="CDT48" s="44"/>
      <c r="CDU48" s="44"/>
      <c r="CDV48" s="44"/>
      <c r="CDW48" s="44"/>
      <c r="CDX48" s="44"/>
      <c r="CDY48" s="44"/>
      <c r="CDZ48" s="44"/>
      <c r="CEA48" s="44"/>
      <c r="CEB48" s="44"/>
      <c r="CEC48" s="44"/>
      <c r="CED48" s="44"/>
      <c r="CEE48" s="44"/>
      <c r="CEF48" s="44"/>
      <c r="CEG48" s="44"/>
      <c r="CEH48" s="44"/>
      <c r="CEI48" s="44"/>
      <c r="CEJ48" s="44"/>
      <c r="CEK48" s="44"/>
      <c r="CEL48" s="44"/>
      <c r="CEM48" s="44"/>
      <c r="CEN48" s="44"/>
      <c r="CEO48" s="44"/>
      <c r="CEP48" s="44"/>
      <c r="CEQ48" s="44"/>
      <c r="CER48" s="44"/>
      <c r="CES48" s="44"/>
      <c r="CET48" s="44"/>
      <c r="CEU48" s="44"/>
      <c r="CEV48" s="44"/>
      <c r="CEW48" s="44"/>
      <c r="CEX48" s="44"/>
      <c r="CEY48" s="44"/>
      <c r="CEZ48" s="44"/>
      <c r="CFA48" s="44"/>
      <c r="CFB48" s="44"/>
      <c r="CFC48" s="44"/>
      <c r="CFD48" s="44"/>
      <c r="CFE48" s="44"/>
      <c r="CFF48" s="44"/>
      <c r="CFG48" s="44"/>
      <c r="CFH48" s="44"/>
      <c r="CFI48" s="44"/>
      <c r="CFJ48" s="44"/>
      <c r="CFK48" s="44"/>
      <c r="CFL48" s="44"/>
      <c r="CFM48" s="44"/>
      <c r="CFN48" s="44"/>
      <c r="CFO48" s="44"/>
      <c r="CFP48" s="44"/>
      <c r="CFQ48" s="44"/>
      <c r="CFR48" s="44"/>
      <c r="CFS48" s="44"/>
      <c r="CFT48" s="44"/>
      <c r="CFU48" s="44"/>
      <c r="CFV48" s="44"/>
      <c r="CFW48" s="44"/>
      <c r="CFX48" s="44"/>
      <c r="CFY48" s="44"/>
      <c r="CFZ48" s="44"/>
      <c r="CGA48" s="44"/>
      <c r="CGB48" s="44"/>
      <c r="CGC48" s="44"/>
      <c r="CGD48" s="44"/>
      <c r="CGE48" s="44"/>
      <c r="CGF48" s="44"/>
      <c r="CGG48" s="44"/>
      <c r="CGH48" s="44"/>
      <c r="CGI48" s="44"/>
      <c r="CGJ48" s="44"/>
      <c r="CGK48" s="44"/>
      <c r="CGL48" s="44"/>
      <c r="CGM48" s="44"/>
      <c r="CGN48" s="44"/>
      <c r="CGO48" s="44"/>
      <c r="CGP48" s="44"/>
      <c r="CGQ48" s="44"/>
      <c r="CGR48" s="44"/>
      <c r="CGS48" s="44"/>
      <c r="CGT48" s="44"/>
      <c r="CGU48" s="44"/>
      <c r="CGV48" s="44"/>
      <c r="CGW48" s="44"/>
      <c r="CGX48" s="44"/>
      <c r="CGY48" s="44"/>
      <c r="CGZ48" s="44"/>
      <c r="CHA48" s="44"/>
      <c r="CHB48" s="44"/>
      <c r="CHC48" s="44"/>
      <c r="CHD48" s="44"/>
      <c r="CHE48" s="44"/>
      <c r="CHF48" s="44"/>
      <c r="CHG48" s="44"/>
      <c r="CHH48" s="44"/>
      <c r="CHI48" s="44"/>
      <c r="CHJ48" s="44"/>
      <c r="CHK48" s="44"/>
      <c r="CHL48" s="44"/>
      <c r="CHM48" s="44"/>
      <c r="CHN48" s="44"/>
      <c r="CHO48" s="44"/>
      <c r="CHP48" s="44"/>
      <c r="CHQ48" s="44"/>
      <c r="CHR48" s="44"/>
      <c r="CHS48" s="44"/>
      <c r="CHT48" s="44"/>
      <c r="CHU48" s="44"/>
      <c r="CHV48" s="44"/>
      <c r="CHW48" s="44"/>
      <c r="CHX48" s="44"/>
      <c r="CHY48" s="44"/>
      <c r="CHZ48" s="44"/>
      <c r="CIA48" s="44"/>
      <c r="CIB48" s="44"/>
      <c r="CIC48" s="44"/>
      <c r="CID48" s="44"/>
      <c r="CIE48" s="44"/>
      <c r="CIF48" s="44"/>
      <c r="CIG48" s="44"/>
      <c r="CIH48" s="44"/>
      <c r="CII48" s="44"/>
      <c r="CIJ48" s="44"/>
      <c r="CIK48" s="44"/>
      <c r="CIL48" s="44"/>
      <c r="CIM48" s="44"/>
      <c r="CIN48" s="44"/>
      <c r="CIO48" s="44"/>
      <c r="CIP48" s="44"/>
      <c r="CIQ48" s="44"/>
      <c r="CIR48" s="44"/>
      <c r="CIS48" s="44"/>
      <c r="CIT48" s="44"/>
      <c r="CIU48" s="44"/>
      <c r="CIV48" s="44"/>
      <c r="CIW48" s="44"/>
      <c r="CIX48" s="44"/>
      <c r="CIY48" s="44"/>
      <c r="CIZ48" s="44"/>
      <c r="CJA48" s="44"/>
      <c r="CJB48" s="44"/>
      <c r="CJC48" s="44"/>
      <c r="CJD48" s="44"/>
      <c r="CJE48" s="44"/>
      <c r="CJF48" s="44"/>
      <c r="CJG48" s="44"/>
      <c r="CJH48" s="44"/>
      <c r="CJI48" s="44"/>
      <c r="CJJ48" s="44"/>
      <c r="CJK48" s="44"/>
      <c r="CJL48" s="44"/>
      <c r="CJM48" s="44"/>
      <c r="CJN48" s="44"/>
      <c r="CJO48" s="44"/>
      <c r="CJP48" s="44"/>
      <c r="CJQ48" s="44"/>
      <c r="CJR48" s="44"/>
      <c r="CJS48" s="44"/>
      <c r="CJT48" s="44"/>
      <c r="CJU48" s="44"/>
      <c r="CJV48" s="44"/>
      <c r="CJW48" s="44"/>
      <c r="CJX48" s="44"/>
      <c r="CJY48" s="44"/>
      <c r="CJZ48" s="44"/>
      <c r="CKA48" s="44"/>
      <c r="CKB48" s="44"/>
      <c r="CKC48" s="44"/>
      <c r="CKD48" s="44"/>
      <c r="CKE48" s="44"/>
      <c r="CKF48" s="44"/>
      <c r="CKG48" s="44"/>
      <c r="CKH48" s="44"/>
      <c r="CKI48" s="44"/>
      <c r="CKJ48" s="44"/>
      <c r="CKK48" s="44"/>
      <c r="CKL48" s="44"/>
      <c r="CKM48" s="44"/>
      <c r="CKN48" s="44"/>
      <c r="CKO48" s="44"/>
      <c r="CKP48" s="44"/>
      <c r="CKQ48" s="44"/>
      <c r="CKR48" s="44"/>
      <c r="CKS48" s="44"/>
      <c r="CKT48" s="44"/>
      <c r="CKU48" s="44"/>
      <c r="CKV48" s="44"/>
      <c r="CKW48" s="44"/>
      <c r="CKX48" s="44"/>
      <c r="CKY48" s="44"/>
      <c r="CKZ48" s="44"/>
      <c r="CLA48" s="44"/>
      <c r="CLB48" s="44"/>
      <c r="CLC48" s="44"/>
      <c r="CLD48" s="44"/>
      <c r="CLE48" s="44"/>
      <c r="CLF48" s="44"/>
      <c r="CLG48" s="44"/>
      <c r="CLH48" s="44"/>
      <c r="CLI48" s="44"/>
      <c r="CLJ48" s="44"/>
      <c r="CLK48" s="44"/>
      <c r="CLL48" s="44"/>
      <c r="CLM48" s="44"/>
      <c r="CLN48" s="44"/>
      <c r="CLO48" s="44"/>
      <c r="CLP48" s="44"/>
      <c r="CLQ48" s="44"/>
      <c r="CLR48" s="44"/>
      <c r="CLS48" s="44"/>
      <c r="CLT48" s="44"/>
      <c r="CLU48" s="44"/>
      <c r="CLV48" s="44"/>
      <c r="CLW48" s="44"/>
      <c r="CLX48" s="44"/>
      <c r="CLY48" s="44"/>
      <c r="CLZ48" s="44"/>
      <c r="CMA48" s="44"/>
      <c r="CMB48" s="44"/>
      <c r="CMC48" s="44"/>
      <c r="CMD48" s="44"/>
      <c r="CME48" s="44"/>
      <c r="CMF48" s="44"/>
      <c r="CMG48" s="44"/>
      <c r="CMH48" s="44"/>
      <c r="CMI48" s="44"/>
      <c r="CMJ48" s="44"/>
      <c r="CMK48" s="44"/>
      <c r="CML48" s="44"/>
      <c r="CMM48" s="44"/>
      <c r="CMN48" s="44"/>
      <c r="CMO48" s="44"/>
      <c r="CMP48" s="44"/>
      <c r="CMQ48" s="44"/>
      <c r="CMR48" s="44"/>
      <c r="CMS48" s="44"/>
      <c r="CMT48" s="44"/>
      <c r="CMU48" s="44"/>
      <c r="CMV48" s="44"/>
      <c r="CMW48" s="44"/>
      <c r="CMX48" s="44"/>
      <c r="CMY48" s="44"/>
      <c r="CMZ48" s="44"/>
      <c r="CNA48" s="44"/>
      <c r="CNB48" s="44"/>
      <c r="CNC48" s="44"/>
      <c r="CND48" s="44"/>
      <c r="CNE48" s="44"/>
      <c r="CNF48" s="44"/>
      <c r="CNG48" s="44"/>
      <c r="CNH48" s="44"/>
      <c r="CNI48" s="44"/>
      <c r="CNJ48" s="44"/>
      <c r="CNK48" s="44"/>
      <c r="CNL48" s="44"/>
      <c r="CNM48" s="44"/>
      <c r="CNN48" s="44"/>
      <c r="CNO48" s="44"/>
      <c r="CNP48" s="44"/>
      <c r="CNQ48" s="44"/>
      <c r="CNR48" s="44"/>
      <c r="CNS48" s="44"/>
      <c r="CNT48" s="44"/>
      <c r="CNU48" s="44"/>
      <c r="CNV48" s="44"/>
      <c r="CNW48" s="44"/>
      <c r="CNX48" s="44"/>
      <c r="CNY48" s="44"/>
      <c r="CNZ48" s="44"/>
      <c r="COA48" s="44"/>
      <c r="COB48" s="44"/>
      <c r="COC48" s="44"/>
      <c r="COD48" s="44"/>
      <c r="COE48" s="44"/>
      <c r="COF48" s="44"/>
      <c r="COG48" s="44"/>
      <c r="COH48" s="44"/>
      <c r="COI48" s="44"/>
      <c r="COJ48" s="44"/>
      <c r="COK48" s="44"/>
      <c r="COL48" s="44"/>
      <c r="COM48" s="44"/>
      <c r="CON48" s="44"/>
      <c r="COO48" s="44"/>
      <c r="COP48" s="44"/>
      <c r="COQ48" s="44"/>
      <c r="COR48" s="44"/>
      <c r="COS48" s="44"/>
      <c r="COT48" s="44"/>
      <c r="COU48" s="44"/>
      <c r="COV48" s="44"/>
      <c r="COW48" s="44"/>
      <c r="COX48" s="44"/>
      <c r="COY48" s="44"/>
      <c r="COZ48" s="44"/>
      <c r="CPA48" s="44"/>
      <c r="CPB48" s="44"/>
      <c r="CPC48" s="44"/>
      <c r="CPD48" s="44"/>
      <c r="CPE48" s="44"/>
      <c r="CPF48" s="44"/>
      <c r="CPG48" s="44"/>
      <c r="CPH48" s="44"/>
      <c r="CPI48" s="44"/>
      <c r="CPJ48" s="44"/>
      <c r="CPK48" s="44"/>
      <c r="CPL48" s="44"/>
      <c r="CPM48" s="44"/>
      <c r="CPN48" s="44"/>
      <c r="CPO48" s="44"/>
      <c r="CPP48" s="44"/>
      <c r="CPQ48" s="44"/>
      <c r="CPR48" s="44"/>
      <c r="CPS48" s="44"/>
      <c r="CPT48" s="44"/>
      <c r="CPU48" s="44"/>
      <c r="CPV48" s="44"/>
      <c r="CPW48" s="44"/>
      <c r="CPX48" s="44"/>
      <c r="CPY48" s="44"/>
      <c r="CPZ48" s="44"/>
      <c r="CQA48" s="44"/>
      <c r="CQB48" s="44"/>
      <c r="CQC48" s="44"/>
      <c r="CQD48" s="44"/>
      <c r="CQE48" s="44"/>
      <c r="CQF48" s="44"/>
      <c r="CQG48" s="44"/>
      <c r="CQH48" s="44"/>
      <c r="CQI48" s="44"/>
      <c r="CQJ48" s="44"/>
      <c r="CQK48" s="44"/>
      <c r="CQL48" s="44"/>
      <c r="CQM48" s="44"/>
      <c r="CQN48" s="44"/>
      <c r="CQO48" s="44"/>
      <c r="CQP48" s="44"/>
      <c r="CQQ48" s="44"/>
      <c r="CQR48" s="44"/>
      <c r="CQS48" s="44"/>
      <c r="CQT48" s="44"/>
      <c r="CQU48" s="44"/>
      <c r="CQV48" s="44"/>
      <c r="CQW48" s="44"/>
      <c r="CQX48" s="44"/>
      <c r="CQY48" s="44"/>
      <c r="CQZ48" s="44"/>
      <c r="CRA48" s="44"/>
      <c r="CRB48" s="44"/>
      <c r="CRC48" s="44"/>
      <c r="CRD48" s="44"/>
      <c r="CRE48" s="44"/>
      <c r="CRF48" s="44"/>
      <c r="CRG48" s="44"/>
      <c r="CRH48" s="44"/>
      <c r="CRI48" s="44"/>
      <c r="CRJ48" s="44"/>
      <c r="CRK48" s="44"/>
      <c r="CRL48" s="44"/>
      <c r="CRM48" s="44"/>
      <c r="CRN48" s="44"/>
      <c r="CRO48" s="44"/>
      <c r="CRP48" s="44"/>
      <c r="CRQ48" s="44"/>
      <c r="CRR48" s="44"/>
      <c r="CRS48" s="44"/>
      <c r="CRT48" s="44"/>
      <c r="CRU48" s="44"/>
      <c r="CRV48" s="44"/>
      <c r="CRW48" s="44"/>
      <c r="CRX48" s="44"/>
      <c r="CRY48" s="44"/>
      <c r="CRZ48" s="44"/>
      <c r="CSA48" s="44"/>
      <c r="CSB48" s="44"/>
      <c r="CSC48" s="44"/>
      <c r="CSD48" s="44"/>
      <c r="CSE48" s="44"/>
      <c r="CSF48" s="44"/>
      <c r="CSG48" s="44"/>
      <c r="CSH48" s="44"/>
      <c r="CSI48" s="44"/>
      <c r="CSJ48" s="44"/>
      <c r="CSK48" s="44"/>
      <c r="CSL48" s="44"/>
      <c r="CSM48" s="44"/>
      <c r="CSN48" s="44"/>
      <c r="CSO48" s="44"/>
      <c r="CSP48" s="44"/>
      <c r="CSQ48" s="44"/>
      <c r="CSR48" s="44"/>
      <c r="CSS48" s="44"/>
      <c r="CST48" s="44"/>
      <c r="CSU48" s="44"/>
      <c r="CSV48" s="44"/>
      <c r="CSW48" s="44"/>
      <c r="CSX48" s="44"/>
      <c r="CSY48" s="44"/>
      <c r="CSZ48" s="44"/>
      <c r="CTA48" s="44"/>
      <c r="CTB48" s="44"/>
      <c r="CTC48" s="44"/>
      <c r="CTD48" s="44"/>
      <c r="CTE48" s="44"/>
      <c r="CTF48" s="44"/>
      <c r="CTG48" s="44"/>
      <c r="CTH48" s="44"/>
      <c r="CTI48" s="44"/>
      <c r="CTJ48" s="44"/>
      <c r="CTK48" s="44"/>
      <c r="CTL48" s="44"/>
      <c r="CTM48" s="44"/>
      <c r="CTN48" s="44"/>
      <c r="CTO48" s="44"/>
      <c r="CTP48" s="44"/>
      <c r="CTQ48" s="44"/>
      <c r="CTR48" s="44"/>
      <c r="CTS48" s="44"/>
      <c r="CTT48" s="44"/>
      <c r="CTU48" s="44"/>
      <c r="CTV48" s="44"/>
      <c r="CTW48" s="44"/>
      <c r="CTX48" s="44"/>
      <c r="CTY48" s="44"/>
      <c r="CTZ48" s="44"/>
      <c r="CUA48" s="44"/>
      <c r="CUB48" s="44"/>
      <c r="CUC48" s="44"/>
      <c r="CUD48" s="44"/>
      <c r="CUE48" s="44"/>
      <c r="CUF48" s="44"/>
      <c r="CUG48" s="44"/>
      <c r="CUH48" s="44"/>
      <c r="CUI48" s="44"/>
      <c r="CUJ48" s="44"/>
      <c r="CUK48" s="44"/>
      <c r="CUL48" s="44"/>
      <c r="CUM48" s="44"/>
      <c r="CUN48" s="44"/>
      <c r="CUO48" s="44"/>
      <c r="CUP48" s="44"/>
      <c r="CUQ48" s="44"/>
      <c r="CUR48" s="44"/>
      <c r="CUS48" s="44"/>
      <c r="CUT48" s="44"/>
      <c r="CUU48" s="44"/>
      <c r="CUV48" s="44"/>
      <c r="CUW48" s="44"/>
      <c r="CUX48" s="44"/>
      <c r="CUY48" s="44"/>
      <c r="CUZ48" s="44"/>
      <c r="CVA48" s="44"/>
      <c r="CVB48" s="44"/>
      <c r="CVC48" s="44"/>
      <c r="CVD48" s="44"/>
      <c r="CVE48" s="44"/>
      <c r="CVF48" s="44"/>
      <c r="CVG48" s="44"/>
      <c r="CVH48" s="44"/>
      <c r="CVI48" s="44"/>
      <c r="CVJ48" s="44"/>
      <c r="CVK48" s="44"/>
      <c r="CVL48" s="44"/>
      <c r="CVM48" s="44"/>
      <c r="CVN48" s="44"/>
      <c r="CVO48" s="44"/>
      <c r="CVP48" s="44"/>
      <c r="CVQ48" s="44"/>
      <c r="CVR48" s="44"/>
      <c r="CVS48" s="44"/>
      <c r="CVT48" s="44"/>
      <c r="CVU48" s="44"/>
      <c r="CVV48" s="44"/>
      <c r="CVW48" s="44"/>
      <c r="CVX48" s="44"/>
      <c r="CVY48" s="44"/>
      <c r="CVZ48" s="44"/>
      <c r="CWA48" s="44"/>
      <c r="CWB48" s="44"/>
      <c r="CWC48" s="44"/>
      <c r="CWD48" s="44"/>
      <c r="CWE48" s="44"/>
      <c r="CWF48" s="44"/>
      <c r="CWG48" s="44"/>
      <c r="CWH48" s="44"/>
      <c r="CWI48" s="44"/>
      <c r="CWJ48" s="44"/>
      <c r="CWK48" s="44"/>
      <c r="CWL48" s="44"/>
      <c r="CWM48" s="44"/>
      <c r="CWN48" s="44"/>
      <c r="CWO48" s="44"/>
      <c r="CWP48" s="44"/>
      <c r="CWQ48" s="44"/>
      <c r="CWR48" s="44"/>
      <c r="CWS48" s="44"/>
      <c r="CWT48" s="44"/>
      <c r="CWU48" s="44"/>
      <c r="CWV48" s="44"/>
      <c r="CWW48" s="44"/>
      <c r="CWX48" s="44"/>
      <c r="CWY48" s="44"/>
      <c r="CWZ48" s="44"/>
      <c r="CXA48" s="44"/>
      <c r="CXB48" s="44"/>
      <c r="CXC48" s="44"/>
      <c r="CXD48" s="44"/>
      <c r="CXE48" s="44"/>
      <c r="CXF48" s="44"/>
      <c r="CXG48" s="44"/>
      <c r="CXH48" s="44"/>
      <c r="CXI48" s="44"/>
      <c r="CXJ48" s="44"/>
      <c r="CXK48" s="44"/>
      <c r="CXL48" s="44"/>
      <c r="CXM48" s="44"/>
      <c r="CXN48" s="44"/>
      <c r="CXO48" s="44"/>
      <c r="CXP48" s="44"/>
      <c r="CXQ48" s="44"/>
      <c r="CXR48" s="44"/>
      <c r="CXS48" s="44"/>
      <c r="CXT48" s="44"/>
      <c r="CXU48" s="44"/>
      <c r="CXV48" s="44"/>
      <c r="CXW48" s="44"/>
      <c r="CXX48" s="44"/>
      <c r="CXY48" s="44"/>
      <c r="CXZ48" s="44"/>
      <c r="CYA48" s="44"/>
      <c r="CYB48" s="44"/>
      <c r="CYC48" s="44"/>
      <c r="CYD48" s="44"/>
      <c r="CYE48" s="44"/>
      <c r="CYF48" s="44"/>
      <c r="CYG48" s="44"/>
      <c r="CYH48" s="44"/>
      <c r="CYI48" s="44"/>
      <c r="CYJ48" s="44"/>
      <c r="CYK48" s="44"/>
      <c r="CYL48" s="44"/>
      <c r="CYM48" s="44"/>
      <c r="CYN48" s="44"/>
      <c r="CYO48" s="44"/>
      <c r="CYP48" s="44"/>
      <c r="CYQ48" s="44"/>
      <c r="CYR48" s="44"/>
      <c r="CYS48" s="44"/>
      <c r="CYT48" s="44"/>
      <c r="CYU48" s="44"/>
      <c r="CYV48" s="44"/>
      <c r="CYW48" s="44"/>
      <c r="CYX48" s="44"/>
      <c r="CYY48" s="44"/>
      <c r="CYZ48" s="44"/>
      <c r="CZA48" s="44"/>
      <c r="CZB48" s="44"/>
      <c r="CZC48" s="44"/>
      <c r="CZD48" s="44"/>
      <c r="CZE48" s="44"/>
      <c r="CZF48" s="44"/>
      <c r="CZG48" s="44"/>
      <c r="CZH48" s="44"/>
      <c r="CZI48" s="44"/>
      <c r="CZJ48" s="44"/>
      <c r="CZK48" s="44"/>
      <c r="CZL48" s="44"/>
      <c r="CZM48" s="44"/>
      <c r="CZN48" s="44"/>
      <c r="CZO48" s="44"/>
      <c r="CZP48" s="44"/>
      <c r="CZQ48" s="44"/>
      <c r="CZR48" s="44"/>
      <c r="CZS48" s="44"/>
      <c r="CZT48" s="44"/>
      <c r="CZU48" s="44"/>
      <c r="CZV48" s="44"/>
      <c r="CZW48" s="44"/>
      <c r="CZX48" s="44"/>
      <c r="CZY48" s="44"/>
      <c r="CZZ48" s="44"/>
      <c r="DAA48" s="44"/>
      <c r="DAB48" s="44"/>
      <c r="DAC48" s="44"/>
      <c r="DAD48" s="44"/>
      <c r="DAE48" s="44"/>
      <c r="DAF48" s="44"/>
      <c r="DAG48" s="44"/>
      <c r="DAH48" s="44"/>
      <c r="DAI48" s="44"/>
      <c r="DAJ48" s="44"/>
      <c r="DAK48" s="44"/>
      <c r="DAL48" s="44"/>
      <c r="DAM48" s="44"/>
      <c r="DAN48" s="44"/>
      <c r="DAO48" s="44"/>
      <c r="DAP48" s="44"/>
      <c r="DAQ48" s="44"/>
      <c r="DAR48" s="44"/>
      <c r="DAS48" s="44"/>
      <c r="DAT48" s="44"/>
      <c r="DAU48" s="44"/>
      <c r="DAV48" s="44"/>
      <c r="DAW48" s="44"/>
      <c r="DAX48" s="44"/>
      <c r="DAY48" s="44"/>
      <c r="DAZ48" s="44"/>
      <c r="DBA48" s="44"/>
      <c r="DBB48" s="44"/>
      <c r="DBC48" s="44"/>
      <c r="DBD48" s="44"/>
      <c r="DBE48" s="44"/>
      <c r="DBF48" s="44"/>
      <c r="DBG48" s="44"/>
      <c r="DBH48" s="44"/>
      <c r="DBI48" s="44"/>
      <c r="DBJ48" s="44"/>
      <c r="DBK48" s="44"/>
      <c r="DBL48" s="44"/>
      <c r="DBM48" s="44"/>
      <c r="DBN48" s="44"/>
      <c r="DBO48" s="44"/>
      <c r="DBP48" s="44"/>
      <c r="DBQ48" s="44"/>
      <c r="DBR48" s="44"/>
      <c r="DBS48" s="44"/>
      <c r="DBT48" s="44"/>
      <c r="DBU48" s="44"/>
      <c r="DBV48" s="44"/>
      <c r="DBW48" s="44"/>
      <c r="DBX48" s="44"/>
      <c r="DBY48" s="44"/>
      <c r="DBZ48" s="44"/>
      <c r="DCA48" s="44"/>
      <c r="DCB48" s="44"/>
      <c r="DCC48" s="44"/>
      <c r="DCD48" s="44"/>
      <c r="DCE48" s="44"/>
      <c r="DCF48" s="44"/>
      <c r="DCG48" s="44"/>
      <c r="DCH48" s="44"/>
      <c r="DCI48" s="44"/>
      <c r="DCJ48" s="44"/>
      <c r="DCK48" s="44"/>
      <c r="DCL48" s="44"/>
      <c r="DCM48" s="44"/>
      <c r="DCN48" s="44"/>
      <c r="DCO48" s="44"/>
      <c r="DCP48" s="44"/>
      <c r="DCQ48" s="44"/>
      <c r="DCR48" s="44"/>
      <c r="DCS48" s="44"/>
      <c r="DCT48" s="44"/>
      <c r="DCU48" s="44"/>
      <c r="DCV48" s="44"/>
      <c r="DCW48" s="44"/>
      <c r="DCX48" s="44"/>
      <c r="DCY48" s="44"/>
      <c r="DCZ48" s="44"/>
      <c r="DDA48" s="44"/>
      <c r="DDB48" s="44"/>
      <c r="DDC48" s="44"/>
      <c r="DDD48" s="44"/>
      <c r="DDE48" s="44"/>
      <c r="DDF48" s="44"/>
      <c r="DDG48" s="44"/>
      <c r="DDH48" s="44"/>
      <c r="DDI48" s="44"/>
      <c r="DDJ48" s="44"/>
      <c r="DDK48" s="44"/>
      <c r="DDL48" s="44"/>
      <c r="DDM48" s="44"/>
      <c r="DDN48" s="44"/>
      <c r="DDO48" s="44"/>
      <c r="DDP48" s="44"/>
      <c r="DDQ48" s="44"/>
      <c r="DDR48" s="44"/>
      <c r="DDS48" s="44"/>
      <c r="DDT48" s="44"/>
      <c r="DDU48" s="44"/>
      <c r="DDV48" s="44"/>
      <c r="DDW48" s="44"/>
      <c r="DDX48" s="44"/>
      <c r="DDY48" s="44"/>
      <c r="DDZ48" s="44"/>
      <c r="DEA48" s="44"/>
      <c r="DEB48" s="44"/>
      <c r="DEC48" s="44"/>
      <c r="DED48" s="44"/>
      <c r="DEE48" s="44"/>
      <c r="DEF48" s="44"/>
      <c r="DEG48" s="44"/>
      <c r="DEH48" s="44"/>
      <c r="DEI48" s="44"/>
      <c r="DEJ48" s="44"/>
      <c r="DEK48" s="44"/>
      <c r="DEL48" s="44"/>
      <c r="DEM48" s="44"/>
      <c r="DEN48" s="44"/>
      <c r="DEO48" s="44"/>
      <c r="DEP48" s="44"/>
      <c r="DEQ48" s="44"/>
      <c r="DER48" s="44"/>
      <c r="DES48" s="44"/>
      <c r="DET48" s="44"/>
      <c r="DEU48" s="44"/>
      <c r="DEV48" s="44"/>
      <c r="DEW48" s="44"/>
      <c r="DEX48" s="44"/>
      <c r="DEY48" s="44"/>
      <c r="DEZ48" s="44"/>
      <c r="DFA48" s="44"/>
      <c r="DFB48" s="44"/>
      <c r="DFC48" s="44"/>
      <c r="DFD48" s="44"/>
      <c r="DFE48" s="44"/>
      <c r="DFF48" s="44"/>
      <c r="DFG48" s="44"/>
      <c r="DFH48" s="44"/>
      <c r="DFI48" s="44"/>
      <c r="DFJ48" s="44"/>
      <c r="DFK48" s="44"/>
      <c r="DFL48" s="44"/>
      <c r="DFM48" s="44"/>
      <c r="DFN48" s="44"/>
      <c r="DFO48" s="44"/>
      <c r="DFP48" s="44"/>
      <c r="DFQ48" s="44"/>
      <c r="DFR48" s="44"/>
      <c r="DFS48" s="44"/>
      <c r="DFT48" s="44"/>
      <c r="DFU48" s="44"/>
      <c r="DFV48" s="44"/>
      <c r="DFW48" s="44"/>
      <c r="DFX48" s="44"/>
      <c r="DFY48" s="44"/>
      <c r="DFZ48" s="44"/>
      <c r="DGA48" s="44"/>
      <c r="DGB48" s="44"/>
      <c r="DGC48" s="44"/>
      <c r="DGD48" s="44"/>
      <c r="DGE48" s="44"/>
      <c r="DGF48" s="44"/>
      <c r="DGG48" s="44"/>
      <c r="DGH48" s="44"/>
      <c r="DGI48" s="44"/>
      <c r="DGJ48" s="44"/>
      <c r="DGK48" s="44"/>
      <c r="DGL48" s="44"/>
      <c r="DGM48" s="44"/>
      <c r="DGN48" s="44"/>
      <c r="DGO48" s="44"/>
      <c r="DGP48" s="44"/>
      <c r="DGQ48" s="44"/>
      <c r="DGR48" s="44"/>
      <c r="DGS48" s="44"/>
      <c r="DGT48" s="44"/>
      <c r="DGU48" s="44"/>
      <c r="DGV48" s="44"/>
      <c r="DGW48" s="44"/>
      <c r="DGX48" s="44"/>
      <c r="DGY48" s="44"/>
      <c r="DGZ48" s="44"/>
      <c r="DHA48" s="44"/>
      <c r="DHB48" s="44"/>
      <c r="DHC48" s="44"/>
      <c r="DHD48" s="44"/>
      <c r="DHE48" s="44"/>
      <c r="DHF48" s="44"/>
      <c r="DHG48" s="44"/>
      <c r="DHH48" s="44"/>
      <c r="DHI48" s="44"/>
      <c r="DHJ48" s="44"/>
      <c r="DHK48" s="44"/>
      <c r="DHL48" s="44"/>
      <c r="DHM48" s="44"/>
      <c r="DHN48" s="44"/>
      <c r="DHO48" s="44"/>
      <c r="DHP48" s="44"/>
      <c r="DHQ48" s="44"/>
      <c r="DHR48" s="44"/>
      <c r="DHS48" s="44"/>
      <c r="DHT48" s="44"/>
      <c r="DHU48" s="44"/>
      <c r="DHV48" s="44"/>
      <c r="DHW48" s="44"/>
      <c r="DHX48" s="44"/>
      <c r="DHY48" s="44"/>
      <c r="DHZ48" s="44"/>
      <c r="DIA48" s="44"/>
      <c r="DIB48" s="44"/>
      <c r="DIC48" s="44"/>
      <c r="DID48" s="44"/>
      <c r="DIE48" s="44"/>
      <c r="DIF48" s="44"/>
      <c r="DIG48" s="44"/>
      <c r="DIH48" s="44"/>
      <c r="DII48" s="44"/>
      <c r="DIJ48" s="44"/>
      <c r="DIK48" s="44"/>
      <c r="DIL48" s="44"/>
      <c r="DIM48" s="44"/>
      <c r="DIN48" s="44"/>
      <c r="DIO48" s="44"/>
      <c r="DIP48" s="44"/>
      <c r="DIQ48" s="44"/>
      <c r="DIR48" s="44"/>
      <c r="DIS48" s="44"/>
      <c r="DIT48" s="44"/>
      <c r="DIU48" s="44"/>
      <c r="DIV48" s="44"/>
      <c r="DIW48" s="44"/>
      <c r="DIX48" s="44"/>
      <c r="DIY48" s="44"/>
      <c r="DIZ48" s="44"/>
      <c r="DJA48" s="44"/>
      <c r="DJB48" s="44"/>
      <c r="DJC48" s="44"/>
      <c r="DJD48" s="44"/>
      <c r="DJE48" s="44"/>
      <c r="DJF48" s="44"/>
      <c r="DJG48" s="44"/>
      <c r="DJH48" s="44"/>
      <c r="DJI48" s="44"/>
      <c r="DJJ48" s="44"/>
      <c r="DJK48" s="44"/>
      <c r="DJL48" s="44"/>
      <c r="DJM48" s="44"/>
      <c r="DJN48" s="44"/>
      <c r="DJO48" s="44"/>
      <c r="DJP48" s="44"/>
      <c r="DJQ48" s="44"/>
      <c r="DJR48" s="44"/>
      <c r="DJS48" s="44"/>
      <c r="DJT48" s="44"/>
      <c r="DJU48" s="44"/>
      <c r="DJV48" s="44"/>
      <c r="DJW48" s="44"/>
      <c r="DJX48" s="44"/>
      <c r="DJY48" s="44"/>
      <c r="DJZ48" s="44"/>
      <c r="DKA48" s="44"/>
      <c r="DKB48" s="44"/>
      <c r="DKC48" s="44"/>
      <c r="DKD48" s="44"/>
      <c r="DKE48" s="44"/>
      <c r="DKF48" s="44"/>
      <c r="DKG48" s="44"/>
      <c r="DKH48" s="44"/>
      <c r="DKI48" s="44"/>
      <c r="DKJ48" s="44"/>
      <c r="DKK48" s="44"/>
      <c r="DKL48" s="44"/>
      <c r="DKM48" s="44"/>
      <c r="DKN48" s="44"/>
      <c r="DKO48" s="44"/>
      <c r="DKP48" s="44"/>
      <c r="DKQ48" s="44"/>
      <c r="DKR48" s="44"/>
      <c r="DKS48" s="44"/>
      <c r="DKT48" s="44"/>
      <c r="DKU48" s="44"/>
      <c r="DKV48" s="44"/>
      <c r="DKW48" s="44"/>
      <c r="DKX48" s="44"/>
      <c r="DKY48" s="44"/>
      <c r="DKZ48" s="44"/>
      <c r="DLA48" s="44"/>
      <c r="DLB48" s="44"/>
      <c r="DLC48" s="44"/>
      <c r="DLD48" s="44"/>
      <c r="DLE48" s="44"/>
      <c r="DLF48" s="44"/>
      <c r="DLG48" s="44"/>
      <c r="DLH48" s="44"/>
      <c r="DLI48" s="44"/>
      <c r="DLJ48" s="44"/>
      <c r="DLK48" s="44"/>
      <c r="DLL48" s="44"/>
      <c r="DLM48" s="44"/>
      <c r="DLN48" s="44"/>
      <c r="DLO48" s="44"/>
      <c r="DLP48" s="44"/>
      <c r="DLQ48" s="44"/>
      <c r="DLR48" s="44"/>
      <c r="DLS48" s="44"/>
      <c r="DLT48" s="44"/>
      <c r="DLU48" s="44"/>
      <c r="DLV48" s="44"/>
      <c r="DLW48" s="44"/>
      <c r="DLX48" s="44"/>
      <c r="DLY48" s="44"/>
      <c r="DLZ48" s="44"/>
      <c r="DMA48" s="44"/>
      <c r="DMB48" s="44"/>
      <c r="DMC48" s="44"/>
      <c r="DMD48" s="44"/>
      <c r="DME48" s="44"/>
      <c r="DMF48" s="44"/>
      <c r="DMG48" s="44"/>
      <c r="DMH48" s="44"/>
      <c r="DMI48" s="44"/>
      <c r="DMJ48" s="44"/>
      <c r="DMK48" s="44"/>
      <c r="DML48" s="44"/>
      <c r="DMM48" s="44"/>
      <c r="DMN48" s="44"/>
      <c r="DMO48" s="44"/>
      <c r="DMP48" s="44"/>
      <c r="DMQ48" s="44"/>
      <c r="DMR48" s="44"/>
      <c r="DMS48" s="44"/>
      <c r="DMT48" s="44"/>
      <c r="DMU48" s="44"/>
      <c r="DMV48" s="44"/>
      <c r="DMW48" s="44"/>
      <c r="DMX48" s="44"/>
      <c r="DMY48" s="44"/>
      <c r="DMZ48" s="44"/>
      <c r="DNA48" s="44"/>
      <c r="DNB48" s="44"/>
      <c r="DNC48" s="44"/>
      <c r="DND48" s="44"/>
      <c r="DNE48" s="44"/>
      <c r="DNF48" s="44"/>
      <c r="DNG48" s="44"/>
      <c r="DNH48" s="44"/>
      <c r="DNI48" s="44"/>
      <c r="DNJ48" s="44"/>
      <c r="DNK48" s="44"/>
      <c r="DNL48" s="44"/>
      <c r="DNM48" s="44"/>
      <c r="DNN48" s="44"/>
      <c r="DNO48" s="44"/>
      <c r="DNP48" s="44"/>
      <c r="DNQ48" s="44"/>
      <c r="DNR48" s="44"/>
      <c r="DNS48" s="44"/>
      <c r="DNT48" s="44"/>
      <c r="DNU48" s="44"/>
      <c r="DNV48" s="44"/>
      <c r="DNW48" s="44"/>
      <c r="DNX48" s="44"/>
      <c r="DNY48" s="44"/>
      <c r="DNZ48" s="44"/>
      <c r="DOA48" s="44"/>
      <c r="DOB48" s="44"/>
      <c r="DOC48" s="44"/>
      <c r="DOD48" s="44"/>
      <c r="DOE48" s="44"/>
      <c r="DOF48" s="44"/>
      <c r="DOG48" s="44"/>
      <c r="DOH48" s="44"/>
      <c r="DOI48" s="44"/>
      <c r="DOJ48" s="44"/>
      <c r="DOK48" s="44"/>
      <c r="DOL48" s="44"/>
      <c r="DOM48" s="44"/>
      <c r="DON48" s="44"/>
      <c r="DOO48" s="44"/>
      <c r="DOP48" s="44"/>
      <c r="DOQ48" s="44"/>
      <c r="DOR48" s="44"/>
      <c r="DOS48" s="44"/>
      <c r="DOT48" s="44"/>
      <c r="DOU48" s="44"/>
      <c r="DOV48" s="44"/>
      <c r="DOW48" s="44"/>
      <c r="DOX48" s="44"/>
      <c r="DOY48" s="44"/>
      <c r="DOZ48" s="44"/>
      <c r="DPA48" s="44"/>
      <c r="DPB48" s="44"/>
      <c r="DPC48" s="44"/>
      <c r="DPD48" s="44"/>
      <c r="DPE48" s="44"/>
      <c r="DPF48" s="44"/>
      <c r="DPG48" s="44"/>
      <c r="DPH48" s="44"/>
      <c r="DPI48" s="44"/>
      <c r="DPJ48" s="44"/>
      <c r="DPK48" s="44"/>
      <c r="DPL48" s="44"/>
      <c r="DPM48" s="44"/>
      <c r="DPN48" s="44"/>
      <c r="DPO48" s="44"/>
      <c r="DPP48" s="44"/>
      <c r="DPQ48" s="44"/>
      <c r="DPR48" s="44"/>
      <c r="DPS48" s="44"/>
      <c r="DPT48" s="44"/>
      <c r="DPU48" s="44"/>
      <c r="DPV48" s="44"/>
      <c r="DPW48" s="44"/>
      <c r="DPX48" s="44"/>
      <c r="DPY48" s="44"/>
      <c r="DPZ48" s="44"/>
      <c r="DQA48" s="44"/>
      <c r="DQB48" s="44"/>
      <c r="DQC48" s="44"/>
      <c r="DQD48" s="44"/>
      <c r="DQE48" s="44"/>
      <c r="DQF48" s="44"/>
      <c r="DQG48" s="44"/>
      <c r="DQH48" s="44"/>
      <c r="DQI48" s="44"/>
      <c r="DQJ48" s="44"/>
      <c r="DQK48" s="44"/>
      <c r="DQL48" s="44"/>
      <c r="DQM48" s="44"/>
      <c r="DQN48" s="44"/>
      <c r="DQO48" s="44"/>
      <c r="DQP48" s="44"/>
      <c r="DQQ48" s="44"/>
      <c r="DQR48" s="44"/>
      <c r="DQS48" s="44"/>
      <c r="DQT48" s="44"/>
      <c r="DQU48" s="44"/>
      <c r="DQV48" s="44"/>
      <c r="DQW48" s="44"/>
      <c r="DQX48" s="44"/>
      <c r="DQY48" s="44"/>
      <c r="DQZ48" s="44"/>
      <c r="DRA48" s="44"/>
      <c r="DRB48" s="44"/>
      <c r="DRC48" s="44"/>
      <c r="DRD48" s="44"/>
      <c r="DRE48" s="44"/>
      <c r="DRF48" s="44"/>
      <c r="DRG48" s="44"/>
      <c r="DRH48" s="44"/>
      <c r="DRI48" s="44"/>
      <c r="DRJ48" s="44"/>
      <c r="DRK48" s="44"/>
      <c r="DRL48" s="44"/>
      <c r="DRM48" s="44"/>
      <c r="DRN48" s="44"/>
      <c r="DRO48" s="44"/>
      <c r="DRP48" s="44"/>
      <c r="DRQ48" s="44"/>
      <c r="DRR48" s="44"/>
      <c r="DRS48" s="44"/>
      <c r="DRT48" s="44"/>
      <c r="DRU48" s="44"/>
      <c r="DRV48" s="44"/>
      <c r="DRW48" s="44"/>
      <c r="DRX48" s="44"/>
      <c r="DRY48" s="44"/>
      <c r="DRZ48" s="44"/>
      <c r="DSA48" s="44"/>
      <c r="DSB48" s="44"/>
      <c r="DSC48" s="44"/>
      <c r="DSD48" s="44"/>
      <c r="DSE48" s="44"/>
      <c r="DSF48" s="44"/>
      <c r="DSG48" s="44"/>
      <c r="DSH48" s="44"/>
      <c r="DSI48" s="44"/>
      <c r="DSJ48" s="44"/>
      <c r="DSK48" s="44"/>
      <c r="DSL48" s="44"/>
      <c r="DSM48" s="44"/>
      <c r="DSN48" s="44"/>
      <c r="DSO48" s="44"/>
      <c r="DSP48" s="44"/>
      <c r="DSQ48" s="44"/>
      <c r="DSR48" s="44"/>
      <c r="DSS48" s="44"/>
      <c r="DST48" s="44"/>
      <c r="DSU48" s="44"/>
      <c r="DSV48" s="44"/>
      <c r="DSW48" s="44"/>
      <c r="DSX48" s="44"/>
      <c r="DSY48" s="44"/>
      <c r="DSZ48" s="44"/>
      <c r="DTA48" s="44"/>
      <c r="DTB48" s="44"/>
      <c r="DTC48" s="44"/>
      <c r="DTD48" s="44"/>
      <c r="DTE48" s="44"/>
      <c r="DTF48" s="44"/>
      <c r="DTG48" s="44"/>
      <c r="DTH48" s="44"/>
      <c r="DTI48" s="44"/>
      <c r="DTJ48" s="44"/>
      <c r="DTK48" s="44"/>
      <c r="DTL48" s="44"/>
      <c r="DTM48" s="44"/>
      <c r="DTN48" s="44"/>
      <c r="DTO48" s="44"/>
      <c r="DTP48" s="44"/>
      <c r="DTQ48" s="44"/>
      <c r="DTR48" s="44"/>
      <c r="DTS48" s="44"/>
      <c r="DTT48" s="44"/>
      <c r="DTU48" s="44"/>
      <c r="DTV48" s="44"/>
      <c r="DTW48" s="44"/>
      <c r="DTX48" s="44"/>
      <c r="DTY48" s="44"/>
      <c r="DTZ48" s="44"/>
      <c r="DUA48" s="44"/>
      <c r="DUB48" s="44"/>
      <c r="DUC48" s="44"/>
      <c r="DUD48" s="44"/>
      <c r="DUE48" s="44"/>
      <c r="DUF48" s="44"/>
      <c r="DUG48" s="44"/>
      <c r="DUH48" s="44"/>
      <c r="DUI48" s="44"/>
      <c r="DUJ48" s="44"/>
      <c r="DUK48" s="44"/>
      <c r="DUL48" s="44"/>
      <c r="DUM48" s="44"/>
      <c r="DUN48" s="44"/>
      <c r="DUO48" s="44"/>
      <c r="DUP48" s="44"/>
      <c r="DUQ48" s="44"/>
      <c r="DUR48" s="44"/>
      <c r="DUS48" s="44"/>
      <c r="DUT48" s="44"/>
      <c r="DUU48" s="44"/>
      <c r="DUV48" s="44"/>
      <c r="DUW48" s="44"/>
      <c r="DUX48" s="44"/>
      <c r="DUY48" s="44"/>
      <c r="DUZ48" s="44"/>
      <c r="DVA48" s="44"/>
      <c r="DVB48" s="44"/>
      <c r="DVC48" s="44"/>
      <c r="DVD48" s="44"/>
      <c r="DVE48" s="44"/>
      <c r="DVF48" s="44"/>
      <c r="DVG48" s="44"/>
      <c r="DVH48" s="44"/>
      <c r="DVI48" s="44"/>
      <c r="DVJ48" s="44"/>
      <c r="DVK48" s="44"/>
      <c r="DVL48" s="44"/>
      <c r="DVM48" s="44"/>
      <c r="DVN48" s="44"/>
      <c r="DVO48" s="44"/>
      <c r="DVP48" s="44"/>
      <c r="DVQ48" s="44"/>
      <c r="DVR48" s="44"/>
      <c r="DVS48" s="44"/>
      <c r="DVT48" s="44"/>
      <c r="DVU48" s="44"/>
      <c r="DVV48" s="44"/>
      <c r="DVW48" s="44"/>
      <c r="DVX48" s="44"/>
      <c r="DVY48" s="44"/>
      <c r="DVZ48" s="44"/>
      <c r="DWA48" s="44"/>
      <c r="DWB48" s="44"/>
      <c r="DWC48" s="44"/>
      <c r="DWD48" s="44"/>
      <c r="DWE48" s="44"/>
      <c r="DWF48" s="44"/>
      <c r="DWG48" s="44"/>
      <c r="DWH48" s="44"/>
      <c r="DWI48" s="44"/>
      <c r="DWJ48" s="44"/>
      <c r="DWK48" s="44"/>
      <c r="DWL48" s="44"/>
      <c r="DWM48" s="44"/>
      <c r="DWN48" s="44"/>
      <c r="DWO48" s="44"/>
      <c r="DWP48" s="44"/>
      <c r="DWQ48" s="44"/>
      <c r="DWR48" s="44"/>
      <c r="DWS48" s="44"/>
      <c r="DWT48" s="44"/>
      <c r="DWU48" s="44"/>
      <c r="DWV48" s="44"/>
      <c r="DWW48" s="44"/>
      <c r="DWX48" s="44"/>
      <c r="DWY48" s="44"/>
      <c r="DWZ48" s="44"/>
      <c r="DXA48" s="44"/>
      <c r="DXB48" s="44"/>
      <c r="DXC48" s="44"/>
      <c r="DXD48" s="44"/>
      <c r="DXE48" s="44"/>
      <c r="DXF48" s="44"/>
      <c r="DXG48" s="44"/>
      <c r="DXH48" s="44"/>
      <c r="DXI48" s="44"/>
      <c r="DXJ48" s="44"/>
      <c r="DXK48" s="44"/>
      <c r="DXL48" s="44"/>
      <c r="DXM48" s="44"/>
      <c r="DXN48" s="44"/>
      <c r="DXO48" s="44"/>
      <c r="DXP48" s="44"/>
      <c r="DXQ48" s="44"/>
      <c r="DXR48" s="44"/>
      <c r="DXS48" s="44"/>
      <c r="DXT48" s="44"/>
      <c r="DXU48" s="44"/>
      <c r="DXV48" s="44"/>
      <c r="DXW48" s="44"/>
      <c r="DXX48" s="44"/>
      <c r="DXY48" s="44"/>
      <c r="DXZ48" s="44"/>
      <c r="DYA48" s="44"/>
      <c r="DYB48" s="44"/>
      <c r="DYC48" s="44"/>
      <c r="DYD48" s="44"/>
      <c r="DYE48" s="44"/>
      <c r="DYF48" s="44"/>
      <c r="DYG48" s="44"/>
      <c r="DYH48" s="44"/>
      <c r="DYI48" s="44"/>
      <c r="DYJ48" s="44"/>
      <c r="DYK48" s="44"/>
      <c r="DYL48" s="44"/>
      <c r="DYM48" s="44"/>
      <c r="DYN48" s="44"/>
      <c r="DYO48" s="44"/>
      <c r="DYP48" s="44"/>
      <c r="DYQ48" s="44"/>
      <c r="DYR48" s="44"/>
      <c r="DYS48" s="44"/>
      <c r="DYT48" s="44"/>
      <c r="DYU48" s="44"/>
      <c r="DYV48" s="44"/>
      <c r="DYW48" s="44"/>
      <c r="DYX48" s="44"/>
      <c r="DYY48" s="44"/>
      <c r="DYZ48" s="44"/>
      <c r="DZA48" s="44"/>
      <c r="DZB48" s="44"/>
      <c r="DZC48" s="44"/>
      <c r="DZD48" s="44"/>
      <c r="DZE48" s="44"/>
      <c r="DZF48" s="44"/>
      <c r="DZG48" s="44"/>
      <c r="DZH48" s="44"/>
      <c r="DZI48" s="44"/>
      <c r="DZJ48" s="44"/>
      <c r="DZK48" s="44"/>
      <c r="DZL48" s="44"/>
      <c r="DZM48" s="44"/>
      <c r="DZN48" s="44"/>
      <c r="DZO48" s="44"/>
      <c r="DZP48" s="44"/>
      <c r="DZQ48" s="44"/>
      <c r="DZR48" s="44"/>
      <c r="DZS48" s="44"/>
      <c r="DZT48" s="44"/>
      <c r="DZU48" s="44"/>
      <c r="DZV48" s="44"/>
      <c r="DZW48" s="44"/>
      <c r="DZX48" s="44"/>
      <c r="DZY48" s="44"/>
      <c r="DZZ48" s="44"/>
      <c r="EAA48" s="44"/>
      <c r="EAB48" s="44"/>
      <c r="EAC48" s="44"/>
      <c r="EAD48" s="44"/>
      <c r="EAE48" s="44"/>
      <c r="EAF48" s="44"/>
      <c r="EAG48" s="44"/>
      <c r="EAH48" s="44"/>
      <c r="EAI48" s="44"/>
      <c r="EAJ48" s="44"/>
      <c r="EAK48" s="44"/>
      <c r="EAL48" s="44"/>
      <c r="EAM48" s="44"/>
      <c r="EAN48" s="44"/>
      <c r="EAO48" s="44"/>
      <c r="EAP48" s="44"/>
      <c r="EAQ48" s="44"/>
      <c r="EAR48" s="44"/>
      <c r="EAS48" s="44"/>
      <c r="EAT48" s="44"/>
      <c r="EAU48" s="44"/>
      <c r="EAV48" s="44"/>
      <c r="EAW48" s="44"/>
      <c r="EAX48" s="44"/>
      <c r="EAY48" s="44"/>
      <c r="EAZ48" s="44"/>
      <c r="EBA48" s="44"/>
      <c r="EBB48" s="44"/>
      <c r="EBC48" s="44"/>
      <c r="EBD48" s="44"/>
      <c r="EBE48" s="44"/>
      <c r="EBF48" s="44"/>
      <c r="EBG48" s="44"/>
      <c r="EBH48" s="44"/>
      <c r="EBI48" s="44"/>
      <c r="EBJ48" s="44"/>
      <c r="EBK48" s="44"/>
      <c r="EBL48" s="44"/>
      <c r="EBM48" s="44"/>
      <c r="EBN48" s="44"/>
      <c r="EBO48" s="44"/>
      <c r="EBP48" s="44"/>
      <c r="EBQ48" s="44"/>
      <c r="EBR48" s="44"/>
      <c r="EBS48" s="44"/>
      <c r="EBT48" s="44"/>
      <c r="EBU48" s="44"/>
      <c r="EBV48" s="44"/>
      <c r="EBW48" s="44"/>
      <c r="EBX48" s="44"/>
      <c r="EBY48" s="44"/>
      <c r="EBZ48" s="44"/>
      <c r="ECA48" s="44"/>
      <c r="ECB48" s="44"/>
      <c r="ECC48" s="44"/>
      <c r="ECD48" s="44"/>
      <c r="ECE48" s="44"/>
      <c r="ECF48" s="44"/>
      <c r="ECG48" s="44"/>
      <c r="ECH48" s="44"/>
      <c r="ECI48" s="44"/>
      <c r="ECJ48" s="44"/>
      <c r="ECK48" s="44"/>
      <c r="ECL48" s="44"/>
      <c r="ECM48" s="44"/>
      <c r="ECN48" s="44"/>
      <c r="ECO48" s="44"/>
      <c r="ECP48" s="44"/>
      <c r="ECQ48" s="44"/>
      <c r="ECR48" s="44"/>
      <c r="ECS48" s="44"/>
      <c r="ECT48" s="44"/>
      <c r="ECU48" s="44"/>
      <c r="ECV48" s="44"/>
      <c r="ECW48" s="44"/>
      <c r="ECX48" s="44"/>
      <c r="ECY48" s="44"/>
      <c r="ECZ48" s="44"/>
      <c r="EDA48" s="44"/>
      <c r="EDB48" s="44"/>
      <c r="EDC48" s="44"/>
      <c r="EDD48" s="44"/>
      <c r="EDE48" s="44"/>
      <c r="EDF48" s="44"/>
      <c r="EDG48" s="44"/>
      <c r="EDH48" s="44"/>
      <c r="EDI48" s="44"/>
      <c r="EDJ48" s="44"/>
      <c r="EDK48" s="44"/>
      <c r="EDL48" s="44"/>
      <c r="EDM48" s="44"/>
      <c r="EDN48" s="44"/>
      <c r="EDO48" s="44"/>
      <c r="EDP48" s="44"/>
      <c r="EDQ48" s="44"/>
      <c r="EDR48" s="44"/>
      <c r="EDS48" s="44"/>
      <c r="EDT48" s="44"/>
      <c r="EDU48" s="44"/>
      <c r="EDV48" s="44"/>
      <c r="EDW48" s="44"/>
      <c r="EDX48" s="44"/>
      <c r="EDY48" s="44"/>
      <c r="EDZ48" s="44"/>
      <c r="EEA48" s="44"/>
      <c r="EEB48" s="44"/>
      <c r="EEC48" s="44"/>
      <c r="EED48" s="44"/>
      <c r="EEE48" s="44"/>
      <c r="EEF48" s="44"/>
      <c r="EEG48" s="44"/>
      <c r="EEH48" s="44"/>
      <c r="EEI48" s="44"/>
      <c r="EEJ48" s="44"/>
      <c r="EEK48" s="44"/>
      <c r="EEL48" s="44"/>
      <c r="EEM48" s="44"/>
      <c r="EEN48" s="44"/>
      <c r="EEO48" s="44"/>
      <c r="EEP48" s="44"/>
      <c r="EEQ48" s="44"/>
      <c r="EER48" s="44"/>
      <c r="EES48" s="44"/>
      <c r="EET48" s="44"/>
      <c r="EEU48" s="44"/>
      <c r="EEV48" s="44"/>
      <c r="EEW48" s="44"/>
      <c r="EEX48" s="44"/>
      <c r="EEY48" s="44"/>
      <c r="EEZ48" s="44"/>
      <c r="EFA48" s="44"/>
      <c r="EFB48" s="44"/>
      <c r="EFC48" s="44"/>
      <c r="EFD48" s="44"/>
      <c r="EFE48" s="44"/>
      <c r="EFF48" s="44"/>
      <c r="EFG48" s="44"/>
      <c r="EFH48" s="44"/>
      <c r="EFI48" s="44"/>
      <c r="EFJ48" s="44"/>
      <c r="EFK48" s="44"/>
      <c r="EFL48" s="44"/>
      <c r="EFM48" s="44"/>
      <c r="EFN48" s="44"/>
      <c r="EFO48" s="44"/>
      <c r="EFP48" s="44"/>
      <c r="EFQ48" s="44"/>
      <c r="EFR48" s="44"/>
      <c r="EFS48" s="44"/>
      <c r="EFT48" s="44"/>
      <c r="EFU48" s="44"/>
      <c r="EFV48" s="44"/>
      <c r="EFW48" s="44"/>
      <c r="EFX48" s="44"/>
      <c r="EFY48" s="44"/>
      <c r="EFZ48" s="44"/>
      <c r="EGA48" s="44"/>
      <c r="EGB48" s="44"/>
      <c r="EGC48" s="44"/>
      <c r="EGD48" s="44"/>
      <c r="EGE48" s="44"/>
      <c r="EGF48" s="44"/>
      <c r="EGG48" s="44"/>
      <c r="EGH48" s="44"/>
      <c r="EGI48" s="44"/>
      <c r="EGJ48" s="44"/>
      <c r="EGK48" s="44"/>
      <c r="EGL48" s="44"/>
      <c r="EGM48" s="44"/>
      <c r="EGN48" s="44"/>
      <c r="EGO48" s="44"/>
      <c r="EGP48" s="44"/>
      <c r="EGQ48" s="44"/>
      <c r="EGR48" s="44"/>
      <c r="EGS48" s="44"/>
      <c r="EGT48" s="44"/>
      <c r="EGU48" s="44"/>
      <c r="EGV48" s="44"/>
      <c r="EGW48" s="44"/>
      <c r="EGX48" s="44"/>
      <c r="EGY48" s="44"/>
      <c r="EGZ48" s="44"/>
      <c r="EHA48" s="44"/>
      <c r="EHB48" s="44"/>
      <c r="EHC48" s="44"/>
      <c r="EHD48" s="44"/>
      <c r="EHE48" s="44"/>
      <c r="EHF48" s="44"/>
      <c r="EHG48" s="44"/>
      <c r="EHH48" s="44"/>
      <c r="EHI48" s="44"/>
      <c r="EHJ48" s="44"/>
      <c r="EHK48" s="44"/>
      <c r="EHL48" s="44"/>
      <c r="EHM48" s="44"/>
      <c r="EHN48" s="44"/>
      <c r="EHO48" s="44"/>
      <c r="EHP48" s="44"/>
      <c r="EHQ48" s="44"/>
      <c r="EHR48" s="44"/>
      <c r="EHS48" s="44"/>
      <c r="EHT48" s="44"/>
      <c r="EHU48" s="44"/>
      <c r="EHV48" s="44"/>
      <c r="EHW48" s="44"/>
      <c r="EHX48" s="44"/>
      <c r="EHY48" s="44"/>
      <c r="EHZ48" s="44"/>
      <c r="EIA48" s="44"/>
      <c r="EIB48" s="44"/>
      <c r="EIC48" s="44"/>
      <c r="EID48" s="44"/>
      <c r="EIE48" s="44"/>
      <c r="EIF48" s="44"/>
      <c r="EIG48" s="44"/>
      <c r="EIH48" s="44"/>
      <c r="EII48" s="44"/>
      <c r="EIJ48" s="44"/>
      <c r="EIK48" s="44"/>
      <c r="EIL48" s="44"/>
      <c r="EIM48" s="44"/>
      <c r="EIN48" s="44"/>
      <c r="EIO48" s="44"/>
      <c r="EIP48" s="44"/>
      <c r="EIQ48" s="44"/>
      <c r="EIR48" s="44"/>
      <c r="EIS48" s="44"/>
      <c r="EIT48" s="44"/>
      <c r="EIU48" s="44"/>
      <c r="EIV48" s="44"/>
      <c r="EIW48" s="44"/>
      <c r="EIX48" s="44"/>
      <c r="EIY48" s="44"/>
      <c r="EIZ48" s="44"/>
      <c r="EJA48" s="44"/>
      <c r="EJB48" s="44"/>
      <c r="EJC48" s="44"/>
      <c r="EJD48" s="44"/>
      <c r="EJE48" s="44"/>
      <c r="EJF48" s="44"/>
      <c r="EJG48" s="44"/>
      <c r="EJH48" s="44"/>
      <c r="EJI48" s="44"/>
      <c r="EJJ48" s="44"/>
      <c r="EJK48" s="44"/>
      <c r="EJL48" s="44"/>
      <c r="EJM48" s="44"/>
      <c r="EJN48" s="44"/>
      <c r="EJO48" s="44"/>
      <c r="EJP48" s="44"/>
      <c r="EJQ48" s="44"/>
      <c r="EJR48" s="44"/>
      <c r="EJS48" s="44"/>
      <c r="EJT48" s="44"/>
      <c r="EJU48" s="44"/>
      <c r="EJV48" s="44"/>
      <c r="EJW48" s="44"/>
      <c r="EJX48" s="44"/>
      <c r="EJY48" s="44"/>
      <c r="EJZ48" s="44"/>
      <c r="EKA48" s="44"/>
      <c r="EKB48" s="44"/>
      <c r="EKC48" s="44"/>
      <c r="EKD48" s="44"/>
      <c r="EKE48" s="44"/>
      <c r="EKF48" s="44"/>
      <c r="EKG48" s="44"/>
      <c r="EKH48" s="44"/>
      <c r="EKI48" s="44"/>
      <c r="EKJ48" s="44"/>
      <c r="EKK48" s="44"/>
      <c r="EKL48" s="44"/>
      <c r="EKM48" s="44"/>
      <c r="EKN48" s="44"/>
      <c r="EKO48" s="44"/>
      <c r="EKP48" s="44"/>
      <c r="EKQ48" s="44"/>
      <c r="EKR48" s="44"/>
      <c r="EKS48" s="44"/>
      <c r="EKT48" s="44"/>
      <c r="EKU48" s="44"/>
      <c r="EKV48" s="44"/>
      <c r="EKW48" s="44"/>
      <c r="EKX48" s="44"/>
      <c r="EKY48" s="44"/>
      <c r="EKZ48" s="44"/>
      <c r="ELA48" s="44"/>
      <c r="ELB48" s="44"/>
      <c r="ELC48" s="44"/>
      <c r="ELD48" s="44"/>
      <c r="ELE48" s="44"/>
      <c r="ELF48" s="44"/>
      <c r="ELG48" s="44"/>
      <c r="ELH48" s="44"/>
      <c r="ELI48" s="44"/>
      <c r="ELJ48" s="44"/>
      <c r="ELK48" s="44"/>
      <c r="ELL48" s="44"/>
      <c r="ELM48" s="44"/>
      <c r="ELN48" s="44"/>
      <c r="ELO48" s="44"/>
      <c r="ELP48" s="44"/>
      <c r="ELQ48" s="44"/>
      <c r="ELR48" s="44"/>
      <c r="ELS48" s="44"/>
      <c r="ELT48" s="44"/>
      <c r="ELU48" s="44"/>
      <c r="ELV48" s="44"/>
      <c r="ELW48" s="44"/>
      <c r="ELX48" s="44"/>
      <c r="ELY48" s="44"/>
      <c r="ELZ48" s="44"/>
      <c r="EMA48" s="44"/>
      <c r="EMB48" s="44"/>
      <c r="EMC48" s="44"/>
      <c r="EMD48" s="44"/>
      <c r="EME48" s="44"/>
      <c r="EMF48" s="44"/>
      <c r="EMG48" s="44"/>
      <c r="EMH48" s="44"/>
      <c r="EMI48" s="44"/>
      <c r="EMJ48" s="44"/>
      <c r="EMK48" s="44"/>
      <c r="EML48" s="44"/>
      <c r="EMM48" s="44"/>
      <c r="EMN48" s="44"/>
      <c r="EMO48" s="44"/>
      <c r="EMP48" s="44"/>
      <c r="EMQ48" s="44"/>
      <c r="EMR48" s="44"/>
      <c r="EMS48" s="44"/>
      <c r="EMT48" s="44"/>
      <c r="EMU48" s="44"/>
      <c r="EMV48" s="44"/>
      <c r="EMW48" s="44"/>
      <c r="EMX48" s="44"/>
      <c r="EMY48" s="44"/>
      <c r="EMZ48" s="44"/>
      <c r="ENA48" s="44"/>
      <c r="ENB48" s="44"/>
      <c r="ENC48" s="44"/>
      <c r="END48" s="44"/>
      <c r="ENE48" s="44"/>
      <c r="ENF48" s="44"/>
      <c r="ENG48" s="44"/>
      <c r="ENH48" s="44"/>
      <c r="ENI48" s="44"/>
      <c r="ENJ48" s="44"/>
      <c r="ENK48" s="44"/>
      <c r="ENL48" s="44"/>
      <c r="ENM48" s="44"/>
      <c r="ENN48" s="44"/>
      <c r="ENO48" s="44"/>
      <c r="ENP48" s="44"/>
      <c r="ENQ48" s="44"/>
      <c r="ENR48" s="44"/>
      <c r="ENS48" s="44"/>
      <c r="ENT48" s="44"/>
      <c r="ENU48" s="44"/>
      <c r="ENV48" s="44"/>
      <c r="ENW48" s="44"/>
      <c r="ENX48" s="44"/>
      <c r="ENY48" s="44"/>
      <c r="ENZ48" s="44"/>
      <c r="EOA48" s="44"/>
      <c r="EOB48" s="44"/>
      <c r="EOC48" s="44"/>
      <c r="EOD48" s="44"/>
      <c r="EOE48" s="44"/>
      <c r="EOF48" s="44"/>
      <c r="EOG48" s="44"/>
      <c r="EOH48" s="44"/>
      <c r="EOI48" s="44"/>
      <c r="EOJ48" s="44"/>
      <c r="EOK48" s="44"/>
      <c r="EOL48" s="44"/>
      <c r="EOM48" s="44"/>
      <c r="EON48" s="44"/>
      <c r="EOO48" s="44"/>
      <c r="EOP48" s="44"/>
      <c r="EOQ48" s="44"/>
      <c r="EOR48" s="44"/>
      <c r="EOS48" s="44"/>
      <c r="EOT48" s="44"/>
      <c r="EOU48" s="44"/>
      <c r="EOV48" s="44"/>
      <c r="EOW48" s="44"/>
      <c r="EOX48" s="44"/>
      <c r="EOY48" s="44"/>
      <c r="EOZ48" s="44"/>
      <c r="EPA48" s="44"/>
      <c r="EPB48" s="44"/>
      <c r="EPC48" s="44"/>
      <c r="EPD48" s="44"/>
      <c r="EPE48" s="44"/>
      <c r="EPF48" s="44"/>
      <c r="EPG48" s="44"/>
      <c r="EPH48" s="44"/>
      <c r="EPI48" s="44"/>
      <c r="EPJ48" s="44"/>
      <c r="EPK48" s="44"/>
      <c r="EPL48" s="44"/>
      <c r="EPM48" s="44"/>
      <c r="EPN48" s="44"/>
      <c r="EPO48" s="44"/>
      <c r="EPP48" s="44"/>
      <c r="EPQ48" s="44"/>
      <c r="EPR48" s="44"/>
      <c r="EPS48" s="44"/>
      <c r="EPT48" s="44"/>
      <c r="EPU48" s="44"/>
      <c r="EPV48" s="44"/>
      <c r="EPW48" s="44"/>
      <c r="EPX48" s="44"/>
      <c r="EPY48" s="44"/>
      <c r="EPZ48" s="44"/>
      <c r="EQA48" s="44"/>
      <c r="EQB48" s="44"/>
      <c r="EQC48" s="44"/>
      <c r="EQD48" s="44"/>
      <c r="EQE48" s="44"/>
      <c r="EQF48" s="44"/>
      <c r="EQG48" s="44"/>
      <c r="EQH48" s="44"/>
      <c r="EQI48" s="44"/>
      <c r="EQJ48" s="44"/>
      <c r="EQK48" s="44"/>
      <c r="EQL48" s="44"/>
      <c r="EQM48" s="44"/>
      <c r="EQN48" s="44"/>
      <c r="EQO48" s="44"/>
      <c r="EQP48" s="44"/>
      <c r="EQQ48" s="44"/>
      <c r="EQR48" s="44"/>
      <c r="EQS48" s="44"/>
      <c r="EQT48" s="44"/>
      <c r="EQU48" s="44"/>
      <c r="EQV48" s="44"/>
      <c r="EQW48" s="44"/>
      <c r="EQX48" s="44"/>
      <c r="EQY48" s="44"/>
      <c r="EQZ48" s="44"/>
      <c r="ERA48" s="44"/>
      <c r="ERB48" s="44"/>
      <c r="ERC48" s="44"/>
      <c r="ERD48" s="44"/>
      <c r="ERE48" s="44"/>
      <c r="ERF48" s="44"/>
      <c r="ERG48" s="44"/>
      <c r="ERH48" s="44"/>
      <c r="ERI48" s="44"/>
      <c r="ERJ48" s="44"/>
      <c r="ERK48" s="44"/>
      <c r="ERL48" s="44"/>
      <c r="ERM48" s="44"/>
      <c r="ERN48" s="44"/>
      <c r="ERO48" s="44"/>
      <c r="ERP48" s="44"/>
      <c r="ERQ48" s="44"/>
      <c r="ERR48" s="44"/>
      <c r="ERS48" s="44"/>
      <c r="ERT48" s="44"/>
      <c r="ERU48" s="44"/>
      <c r="ERV48" s="44"/>
      <c r="ERW48" s="44"/>
      <c r="ERX48" s="44"/>
      <c r="ERY48" s="44"/>
      <c r="ERZ48" s="44"/>
      <c r="ESA48" s="44"/>
      <c r="ESB48" s="44"/>
      <c r="ESC48" s="44"/>
      <c r="ESD48" s="44"/>
      <c r="ESE48" s="44"/>
      <c r="ESF48" s="44"/>
      <c r="ESG48" s="44"/>
      <c r="ESH48" s="44"/>
      <c r="ESI48" s="44"/>
      <c r="ESJ48" s="44"/>
      <c r="ESK48" s="44"/>
      <c r="ESL48" s="44"/>
      <c r="ESM48" s="44"/>
      <c r="ESN48" s="44"/>
      <c r="ESO48" s="44"/>
      <c r="ESP48" s="44"/>
      <c r="ESQ48" s="44"/>
      <c r="ESR48" s="44"/>
      <c r="ESS48" s="44"/>
      <c r="EST48" s="44"/>
      <c r="ESU48" s="44"/>
      <c r="ESV48" s="44"/>
      <c r="ESW48" s="44"/>
      <c r="ESX48" s="44"/>
      <c r="ESY48" s="44"/>
      <c r="ESZ48" s="44"/>
      <c r="ETA48" s="44"/>
      <c r="ETB48" s="44"/>
      <c r="ETC48" s="44"/>
      <c r="ETD48" s="44"/>
      <c r="ETE48" s="44"/>
      <c r="ETF48" s="44"/>
      <c r="ETG48" s="44"/>
      <c r="ETH48" s="44"/>
      <c r="ETI48" s="44"/>
      <c r="ETJ48" s="44"/>
      <c r="ETK48" s="44"/>
      <c r="ETL48" s="44"/>
      <c r="ETM48" s="44"/>
      <c r="ETN48" s="44"/>
      <c r="ETO48" s="44"/>
      <c r="ETP48" s="44"/>
      <c r="ETQ48" s="44"/>
      <c r="ETR48" s="44"/>
      <c r="ETS48" s="44"/>
      <c r="ETT48" s="44"/>
      <c r="ETU48" s="44"/>
      <c r="ETV48" s="44"/>
      <c r="ETW48" s="44"/>
      <c r="ETX48" s="44"/>
      <c r="ETY48" s="44"/>
      <c r="ETZ48" s="44"/>
      <c r="EUA48" s="44"/>
      <c r="EUB48" s="44"/>
      <c r="EUC48" s="44"/>
      <c r="EUD48" s="44"/>
      <c r="EUE48" s="44"/>
      <c r="EUF48" s="44"/>
      <c r="EUG48" s="44"/>
      <c r="EUH48" s="44"/>
      <c r="EUI48" s="44"/>
      <c r="EUJ48" s="44"/>
      <c r="EUK48" s="44"/>
      <c r="EUL48" s="44"/>
      <c r="EUM48" s="44"/>
      <c r="EUN48" s="44"/>
      <c r="EUO48" s="44"/>
      <c r="EUP48" s="44"/>
      <c r="EUQ48" s="44"/>
      <c r="EUR48" s="44"/>
      <c r="EUS48" s="44"/>
      <c r="EUT48" s="44"/>
      <c r="EUU48" s="44"/>
      <c r="EUV48" s="44"/>
      <c r="EUW48" s="44"/>
      <c r="EUX48" s="44"/>
      <c r="EUY48" s="44"/>
      <c r="EUZ48" s="44"/>
      <c r="EVA48" s="44"/>
      <c r="EVB48" s="44"/>
      <c r="EVC48" s="44"/>
      <c r="EVD48" s="44"/>
      <c r="EVE48" s="44"/>
      <c r="EVF48" s="44"/>
      <c r="EVG48" s="44"/>
      <c r="EVH48" s="44"/>
      <c r="EVI48" s="44"/>
      <c r="EVJ48" s="44"/>
      <c r="EVK48" s="44"/>
      <c r="EVL48" s="44"/>
      <c r="EVM48" s="44"/>
      <c r="EVN48" s="44"/>
      <c r="EVO48" s="44"/>
      <c r="EVP48" s="44"/>
      <c r="EVQ48" s="44"/>
      <c r="EVR48" s="44"/>
      <c r="EVS48" s="44"/>
      <c r="EVT48" s="44"/>
      <c r="EVU48" s="44"/>
      <c r="EVV48" s="44"/>
      <c r="EVW48" s="44"/>
      <c r="EVX48" s="44"/>
      <c r="EVY48" s="44"/>
      <c r="EVZ48" s="44"/>
      <c r="EWA48" s="44"/>
      <c r="EWB48" s="44"/>
      <c r="EWC48" s="44"/>
      <c r="EWD48" s="44"/>
      <c r="EWE48" s="44"/>
      <c r="EWF48" s="44"/>
      <c r="EWG48" s="44"/>
      <c r="EWH48" s="44"/>
      <c r="EWI48" s="44"/>
      <c r="EWJ48" s="44"/>
      <c r="EWK48" s="44"/>
      <c r="EWL48" s="44"/>
      <c r="EWM48" s="44"/>
      <c r="EWN48" s="44"/>
      <c r="EWO48" s="44"/>
      <c r="EWP48" s="44"/>
      <c r="EWQ48" s="44"/>
      <c r="EWR48" s="44"/>
      <c r="EWS48" s="44"/>
      <c r="EWT48" s="44"/>
      <c r="EWU48" s="44"/>
      <c r="EWV48" s="44"/>
      <c r="EWW48" s="44"/>
      <c r="EWX48" s="44"/>
      <c r="EWY48" s="44"/>
      <c r="EWZ48" s="44"/>
      <c r="EXA48" s="44"/>
      <c r="EXB48" s="44"/>
      <c r="EXC48" s="44"/>
      <c r="EXD48" s="44"/>
      <c r="EXE48" s="44"/>
      <c r="EXF48" s="44"/>
      <c r="EXG48" s="44"/>
      <c r="EXH48" s="44"/>
      <c r="EXI48" s="44"/>
      <c r="EXJ48" s="44"/>
      <c r="EXK48" s="44"/>
      <c r="EXL48" s="44"/>
      <c r="EXM48" s="44"/>
      <c r="EXN48" s="44"/>
      <c r="EXO48" s="44"/>
      <c r="EXP48" s="44"/>
      <c r="EXQ48" s="44"/>
      <c r="EXR48" s="44"/>
      <c r="EXS48" s="44"/>
      <c r="EXT48" s="44"/>
      <c r="EXU48" s="44"/>
      <c r="EXV48" s="44"/>
      <c r="EXW48" s="44"/>
      <c r="EXX48" s="44"/>
      <c r="EXY48" s="44"/>
      <c r="EXZ48" s="44"/>
      <c r="EYA48" s="44"/>
      <c r="EYB48" s="44"/>
      <c r="EYC48" s="44"/>
      <c r="EYD48" s="44"/>
      <c r="EYE48" s="44"/>
      <c r="EYF48" s="44"/>
      <c r="EYG48" s="44"/>
      <c r="EYH48" s="44"/>
      <c r="EYI48" s="44"/>
      <c r="EYJ48" s="44"/>
      <c r="EYK48" s="44"/>
      <c r="EYL48" s="44"/>
      <c r="EYM48" s="44"/>
      <c r="EYN48" s="44"/>
      <c r="EYO48" s="44"/>
      <c r="EYP48" s="44"/>
      <c r="EYQ48" s="44"/>
      <c r="EYR48" s="44"/>
      <c r="EYS48" s="44"/>
      <c r="EYT48" s="44"/>
      <c r="EYU48" s="44"/>
      <c r="EYV48" s="44"/>
      <c r="EYW48" s="44"/>
      <c r="EYX48" s="44"/>
      <c r="EYY48" s="44"/>
      <c r="EYZ48" s="44"/>
      <c r="EZA48" s="44"/>
      <c r="EZB48" s="44"/>
      <c r="EZC48" s="44"/>
      <c r="EZD48" s="44"/>
      <c r="EZE48" s="44"/>
      <c r="EZF48" s="44"/>
      <c r="EZG48" s="44"/>
      <c r="EZH48" s="44"/>
      <c r="EZI48" s="44"/>
      <c r="EZJ48" s="44"/>
      <c r="EZK48" s="44"/>
      <c r="EZL48" s="44"/>
      <c r="EZM48" s="44"/>
      <c r="EZN48" s="44"/>
      <c r="EZO48" s="44"/>
      <c r="EZP48" s="44"/>
      <c r="EZQ48" s="44"/>
      <c r="EZR48" s="44"/>
      <c r="EZS48" s="44"/>
      <c r="EZT48" s="44"/>
      <c r="EZU48" s="44"/>
      <c r="EZV48" s="44"/>
      <c r="EZW48" s="44"/>
      <c r="EZX48" s="44"/>
      <c r="EZY48" s="44"/>
      <c r="EZZ48" s="44"/>
      <c r="FAA48" s="44"/>
      <c r="FAB48" s="44"/>
      <c r="FAC48" s="44"/>
      <c r="FAD48" s="44"/>
      <c r="FAE48" s="44"/>
      <c r="FAF48" s="44"/>
      <c r="FAG48" s="44"/>
      <c r="FAH48" s="44"/>
      <c r="FAI48" s="44"/>
      <c r="FAJ48" s="44"/>
      <c r="FAK48" s="44"/>
      <c r="FAL48" s="44"/>
      <c r="FAM48" s="44"/>
      <c r="FAN48" s="44"/>
      <c r="FAO48" s="44"/>
      <c r="FAP48" s="44"/>
      <c r="FAQ48" s="44"/>
      <c r="FAR48" s="44"/>
      <c r="FAS48" s="44"/>
      <c r="FAT48" s="44"/>
      <c r="FAU48" s="44"/>
      <c r="FAV48" s="44"/>
      <c r="FAW48" s="44"/>
      <c r="FAX48" s="44"/>
      <c r="FAY48" s="44"/>
      <c r="FAZ48" s="44"/>
      <c r="FBA48" s="44"/>
      <c r="FBB48" s="44"/>
      <c r="FBC48" s="44"/>
      <c r="FBD48" s="44"/>
      <c r="FBE48" s="44"/>
      <c r="FBF48" s="44"/>
      <c r="FBG48" s="44"/>
      <c r="FBH48" s="44"/>
      <c r="FBI48" s="44"/>
      <c r="FBJ48" s="44"/>
      <c r="FBK48" s="44"/>
      <c r="FBL48" s="44"/>
      <c r="FBM48" s="44"/>
      <c r="FBN48" s="44"/>
      <c r="FBO48" s="44"/>
      <c r="FBP48" s="44"/>
      <c r="FBQ48" s="44"/>
      <c r="FBR48" s="44"/>
      <c r="FBS48" s="44"/>
      <c r="FBT48" s="44"/>
      <c r="FBU48" s="44"/>
      <c r="FBV48" s="44"/>
      <c r="FBW48" s="44"/>
      <c r="FBX48" s="44"/>
      <c r="FBY48" s="44"/>
      <c r="FBZ48" s="44"/>
      <c r="FCA48" s="44"/>
      <c r="FCB48" s="44"/>
      <c r="FCC48" s="44"/>
      <c r="FCD48" s="44"/>
      <c r="FCE48" s="44"/>
      <c r="FCF48" s="44"/>
      <c r="FCG48" s="44"/>
      <c r="FCH48" s="44"/>
      <c r="FCI48" s="44"/>
      <c r="FCJ48" s="44"/>
      <c r="FCK48" s="44"/>
      <c r="FCL48" s="44"/>
      <c r="FCM48" s="44"/>
      <c r="FCN48" s="44"/>
      <c r="FCO48" s="44"/>
      <c r="FCP48" s="44"/>
      <c r="FCQ48" s="44"/>
      <c r="FCR48" s="44"/>
      <c r="FCS48" s="44"/>
      <c r="FCT48" s="44"/>
      <c r="FCU48" s="44"/>
      <c r="FCV48" s="44"/>
      <c r="FCW48" s="44"/>
      <c r="FCX48" s="44"/>
      <c r="FCY48" s="44"/>
      <c r="FCZ48" s="44"/>
      <c r="FDA48" s="44"/>
      <c r="FDB48" s="44"/>
      <c r="FDC48" s="44"/>
      <c r="FDD48" s="44"/>
      <c r="FDE48" s="44"/>
      <c r="FDF48" s="44"/>
      <c r="FDG48" s="44"/>
      <c r="FDH48" s="44"/>
      <c r="FDI48" s="44"/>
      <c r="FDJ48" s="44"/>
      <c r="FDK48" s="44"/>
      <c r="FDL48" s="44"/>
      <c r="FDM48" s="44"/>
      <c r="FDN48" s="44"/>
      <c r="FDO48" s="44"/>
      <c r="FDP48" s="44"/>
      <c r="FDQ48" s="44"/>
      <c r="FDR48" s="44"/>
      <c r="FDS48" s="44"/>
      <c r="FDT48" s="44"/>
      <c r="FDU48" s="44"/>
      <c r="FDV48" s="44"/>
      <c r="FDW48" s="44"/>
      <c r="FDX48" s="44"/>
      <c r="FDY48" s="44"/>
      <c r="FDZ48" s="44"/>
      <c r="FEA48" s="44"/>
      <c r="FEB48" s="44"/>
      <c r="FEC48" s="44"/>
      <c r="FED48" s="44"/>
      <c r="FEE48" s="44"/>
      <c r="FEF48" s="44"/>
      <c r="FEG48" s="44"/>
      <c r="FEH48" s="44"/>
      <c r="FEI48" s="44"/>
      <c r="FEJ48" s="44"/>
      <c r="FEK48" s="44"/>
      <c r="FEL48" s="44"/>
      <c r="FEM48" s="44"/>
      <c r="FEN48" s="44"/>
      <c r="FEO48" s="44"/>
      <c r="FEP48" s="44"/>
      <c r="FEQ48" s="44"/>
      <c r="FER48" s="44"/>
      <c r="FES48" s="44"/>
      <c r="FET48" s="44"/>
      <c r="FEU48" s="44"/>
      <c r="FEV48" s="44"/>
      <c r="FEW48" s="44"/>
      <c r="FEX48" s="44"/>
      <c r="FEY48" s="44"/>
      <c r="FEZ48" s="44"/>
      <c r="FFA48" s="44"/>
      <c r="FFB48" s="44"/>
      <c r="FFC48" s="44"/>
      <c r="FFD48" s="44"/>
      <c r="FFE48" s="44"/>
      <c r="FFF48" s="44"/>
      <c r="FFG48" s="44"/>
      <c r="FFH48" s="44"/>
      <c r="FFI48" s="44"/>
      <c r="FFJ48" s="44"/>
      <c r="FFK48" s="44"/>
      <c r="FFL48" s="44"/>
      <c r="FFM48" s="44"/>
      <c r="FFN48" s="44"/>
      <c r="FFO48" s="44"/>
      <c r="FFP48" s="44"/>
      <c r="FFQ48" s="44"/>
      <c r="FFR48" s="44"/>
      <c r="FFS48" s="44"/>
      <c r="FFT48" s="44"/>
      <c r="FFU48" s="44"/>
      <c r="FFV48" s="44"/>
      <c r="FFW48" s="44"/>
      <c r="FFX48" s="44"/>
      <c r="FFY48" s="44"/>
      <c r="FFZ48" s="44"/>
      <c r="FGA48" s="44"/>
      <c r="FGB48" s="44"/>
      <c r="FGC48" s="44"/>
      <c r="FGD48" s="44"/>
      <c r="FGE48" s="44"/>
      <c r="FGF48" s="44"/>
      <c r="FGG48" s="44"/>
      <c r="FGH48" s="44"/>
      <c r="FGI48" s="44"/>
      <c r="FGJ48" s="44"/>
      <c r="FGK48" s="44"/>
      <c r="FGL48" s="44"/>
      <c r="FGM48" s="44"/>
      <c r="FGN48" s="44"/>
      <c r="FGO48" s="44"/>
      <c r="FGP48" s="44"/>
      <c r="FGQ48" s="44"/>
      <c r="FGR48" s="44"/>
      <c r="FGS48" s="44"/>
      <c r="FGT48" s="44"/>
      <c r="FGU48" s="44"/>
      <c r="FGV48" s="44"/>
      <c r="FGW48" s="44"/>
      <c r="FGX48" s="44"/>
      <c r="FGY48" s="44"/>
      <c r="FGZ48" s="44"/>
      <c r="FHA48" s="44"/>
      <c r="FHB48" s="44"/>
      <c r="FHC48" s="44"/>
      <c r="FHD48" s="44"/>
      <c r="FHE48" s="44"/>
      <c r="FHF48" s="44"/>
      <c r="FHG48" s="44"/>
      <c r="FHH48" s="44"/>
      <c r="FHI48" s="44"/>
      <c r="FHJ48" s="44"/>
      <c r="FHK48" s="44"/>
      <c r="FHL48" s="44"/>
      <c r="FHM48" s="44"/>
      <c r="FHN48" s="44"/>
      <c r="FHO48" s="44"/>
      <c r="FHP48" s="44"/>
      <c r="FHQ48" s="44"/>
      <c r="FHR48" s="44"/>
      <c r="FHS48" s="44"/>
      <c r="FHT48" s="44"/>
      <c r="FHU48" s="44"/>
      <c r="FHV48" s="44"/>
      <c r="FHW48" s="44"/>
      <c r="FHX48" s="44"/>
      <c r="FHY48" s="44"/>
      <c r="FHZ48" s="44"/>
      <c r="FIA48" s="44"/>
      <c r="FIB48" s="44"/>
      <c r="FIC48" s="44"/>
      <c r="FID48" s="44"/>
      <c r="FIE48" s="44"/>
      <c r="FIF48" s="44"/>
      <c r="FIG48" s="44"/>
      <c r="FIH48" s="44"/>
      <c r="FII48" s="44"/>
      <c r="FIJ48" s="44"/>
      <c r="FIK48" s="44"/>
      <c r="FIL48" s="44"/>
      <c r="FIM48" s="44"/>
      <c r="FIN48" s="44"/>
      <c r="FIO48" s="44"/>
      <c r="FIP48" s="44"/>
      <c r="FIQ48" s="44"/>
      <c r="FIR48" s="44"/>
      <c r="FIS48" s="44"/>
      <c r="FIT48" s="44"/>
      <c r="FIU48" s="44"/>
      <c r="FIV48" s="44"/>
      <c r="FIW48" s="44"/>
      <c r="FIX48" s="44"/>
      <c r="FIY48" s="44"/>
      <c r="FIZ48" s="44"/>
      <c r="FJA48" s="44"/>
      <c r="FJB48" s="44"/>
      <c r="FJC48" s="44"/>
      <c r="FJD48" s="44"/>
      <c r="FJE48" s="44"/>
      <c r="FJF48" s="44"/>
      <c r="FJG48" s="44"/>
      <c r="FJH48" s="44"/>
      <c r="FJI48" s="44"/>
      <c r="FJJ48" s="44"/>
      <c r="FJK48" s="44"/>
      <c r="FJL48" s="44"/>
      <c r="FJM48" s="44"/>
      <c r="FJN48" s="44"/>
      <c r="FJO48" s="44"/>
      <c r="FJP48" s="44"/>
      <c r="FJQ48" s="44"/>
      <c r="FJR48" s="44"/>
      <c r="FJS48" s="44"/>
      <c r="FJT48" s="44"/>
      <c r="FJU48" s="44"/>
      <c r="FJV48" s="44"/>
      <c r="FJW48" s="44"/>
      <c r="FJX48" s="44"/>
      <c r="FJY48" s="44"/>
      <c r="FJZ48" s="44"/>
      <c r="FKA48" s="44"/>
      <c r="FKB48" s="44"/>
      <c r="FKC48" s="44"/>
      <c r="FKD48" s="44"/>
      <c r="FKE48" s="44"/>
      <c r="FKF48" s="44"/>
      <c r="FKG48" s="44"/>
      <c r="FKH48" s="44"/>
      <c r="FKI48" s="44"/>
      <c r="FKJ48" s="44"/>
      <c r="FKK48" s="44"/>
      <c r="FKL48" s="44"/>
      <c r="FKM48" s="44"/>
      <c r="FKN48" s="44"/>
      <c r="FKO48" s="44"/>
      <c r="FKP48" s="44"/>
      <c r="FKQ48" s="44"/>
    </row>
    <row r="49" spans="1:4359" s="38" customFormat="1" ht="26.25" customHeight="1" thickBot="1" x14ac:dyDescent="0.3">
      <c r="A49" s="732"/>
      <c r="B49" s="788"/>
      <c r="C49" s="807"/>
      <c r="D49" s="748"/>
      <c r="E49" s="748"/>
      <c r="F49" s="333" t="s">
        <v>23</v>
      </c>
      <c r="G49" s="262">
        <v>6.6699999999999995E-2</v>
      </c>
      <c r="H49" s="262">
        <v>6.6699999999999995E-2</v>
      </c>
      <c r="I49" s="262">
        <v>6.6699999999999995E-2</v>
      </c>
      <c r="J49" s="262">
        <v>6.6699999999999995E-2</v>
      </c>
      <c r="K49" s="262">
        <v>6.6699999999999995E-2</v>
      </c>
      <c r="L49" s="262">
        <v>6.6699999999999995E-2</v>
      </c>
      <c r="M49" s="568">
        <v>7.0000000000000007E-2</v>
      </c>
      <c r="N49" s="568">
        <v>7.0000000000000007E-2</v>
      </c>
      <c r="O49" s="568">
        <v>8.3400000000000002E-2</v>
      </c>
      <c r="P49" s="262">
        <v>0.06</v>
      </c>
      <c r="Q49" s="262">
        <v>0.06</v>
      </c>
      <c r="R49" s="262">
        <v>0.06</v>
      </c>
      <c r="S49" s="335">
        <f>SUM(G49:R49)</f>
        <v>0.80360000000000009</v>
      </c>
      <c r="T49" s="795"/>
      <c r="U49" s="783"/>
      <c r="V49" s="808"/>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c r="IG49" s="44"/>
      <c r="IH49" s="44"/>
      <c r="II49" s="44"/>
      <c r="IJ49" s="44"/>
      <c r="IK49" s="44"/>
      <c r="IL49" s="44"/>
      <c r="IM49" s="44"/>
      <c r="IN49" s="44"/>
      <c r="IO49" s="44"/>
      <c r="IP49" s="44"/>
      <c r="IQ49" s="44"/>
      <c r="IR49" s="44"/>
      <c r="IS49" s="44"/>
      <c r="IT49" s="44"/>
      <c r="IU49" s="44"/>
      <c r="IV49" s="44"/>
      <c r="IW49" s="44"/>
      <c r="IX49" s="44"/>
      <c r="IY49" s="44"/>
      <c r="IZ49" s="44"/>
      <c r="JA49" s="44"/>
      <c r="JB49" s="44"/>
      <c r="JC49" s="44"/>
      <c r="JD49" s="44"/>
      <c r="JE49" s="44"/>
      <c r="JF49" s="44"/>
      <c r="JG49" s="44"/>
      <c r="JH49" s="44"/>
      <c r="JI49" s="44"/>
      <c r="JJ49" s="44"/>
      <c r="JK49" s="44"/>
      <c r="JL49" s="44"/>
      <c r="JM49" s="44"/>
      <c r="JN49" s="44"/>
      <c r="JO49" s="44"/>
      <c r="JP49" s="44"/>
      <c r="JQ49" s="44"/>
      <c r="JR49" s="44"/>
      <c r="JS49" s="44"/>
      <c r="JT49" s="44"/>
      <c r="JU49" s="44"/>
      <c r="JV49" s="44"/>
      <c r="JW49" s="44"/>
      <c r="JX49" s="44"/>
      <c r="JY49" s="44"/>
      <c r="JZ49" s="44"/>
      <c r="KA49" s="44"/>
      <c r="KB49" s="44"/>
      <c r="KC49" s="44"/>
      <c r="KD49" s="44"/>
      <c r="KE49" s="44"/>
      <c r="KF49" s="44"/>
      <c r="KG49" s="44"/>
      <c r="KH49" s="44"/>
      <c r="KI49" s="44"/>
      <c r="KJ49" s="44"/>
      <c r="KK49" s="44"/>
      <c r="KL49" s="44"/>
      <c r="KM49" s="44"/>
      <c r="KN49" s="44"/>
      <c r="KO49" s="44"/>
      <c r="KP49" s="44"/>
      <c r="KQ49" s="44"/>
      <c r="KR49" s="44"/>
      <c r="KS49" s="44"/>
      <c r="KT49" s="44"/>
      <c r="KU49" s="44"/>
      <c r="KV49" s="44"/>
      <c r="KW49" s="44"/>
      <c r="KX49" s="44"/>
      <c r="KY49" s="44"/>
      <c r="KZ49" s="44"/>
      <c r="LA49" s="44"/>
      <c r="LB49" s="44"/>
      <c r="LC49" s="44"/>
      <c r="LD49" s="44"/>
      <c r="LE49" s="44"/>
      <c r="LF49" s="44"/>
      <c r="LG49" s="44"/>
      <c r="LH49" s="44"/>
      <c r="LI49" s="44"/>
      <c r="LJ49" s="44"/>
      <c r="LK49" s="44"/>
      <c r="LL49" s="44"/>
      <c r="LM49" s="44"/>
      <c r="LN49" s="44"/>
      <c r="LO49" s="44"/>
      <c r="LP49" s="44"/>
      <c r="LQ49" s="44"/>
      <c r="LR49" s="44"/>
      <c r="LS49" s="44"/>
      <c r="LT49" s="44"/>
      <c r="LU49" s="44"/>
      <c r="LV49" s="44"/>
      <c r="LW49" s="44"/>
      <c r="LX49" s="44"/>
      <c r="LY49" s="44"/>
      <c r="LZ49" s="44"/>
      <c r="MA49" s="44"/>
      <c r="MB49" s="44"/>
      <c r="MC49" s="44"/>
      <c r="MD49" s="44"/>
      <c r="ME49" s="44"/>
      <c r="MF49" s="44"/>
      <c r="MG49" s="44"/>
      <c r="MH49" s="44"/>
      <c r="MI49" s="44"/>
      <c r="MJ49" s="44"/>
      <c r="MK49" s="44"/>
      <c r="ML49" s="44"/>
      <c r="MM49" s="44"/>
      <c r="MN49" s="44"/>
      <c r="MO49" s="44"/>
      <c r="MP49" s="44"/>
      <c r="MQ49" s="44"/>
      <c r="MR49" s="44"/>
      <c r="MS49" s="44"/>
      <c r="MT49" s="44"/>
      <c r="MU49" s="44"/>
      <c r="MV49" s="44"/>
      <c r="MW49" s="44"/>
      <c r="MX49" s="44"/>
      <c r="MY49" s="44"/>
      <c r="MZ49" s="44"/>
      <c r="NA49" s="44"/>
      <c r="NB49" s="44"/>
      <c r="NC49" s="44"/>
      <c r="ND49" s="44"/>
      <c r="NE49" s="44"/>
      <c r="NF49" s="44"/>
      <c r="NG49" s="44"/>
      <c r="NH49" s="44"/>
      <c r="NI49" s="44"/>
      <c r="NJ49" s="44"/>
      <c r="NK49" s="44"/>
      <c r="NL49" s="44"/>
      <c r="NM49" s="44"/>
      <c r="NN49" s="44"/>
      <c r="NO49" s="44"/>
      <c r="NP49" s="44"/>
      <c r="NQ49" s="44"/>
      <c r="NR49" s="44"/>
      <c r="NS49" s="44"/>
      <c r="NT49" s="44"/>
      <c r="NU49" s="44"/>
      <c r="NV49" s="44"/>
      <c r="NW49" s="44"/>
      <c r="NX49" s="44"/>
      <c r="NY49" s="44"/>
      <c r="NZ49" s="44"/>
      <c r="OA49" s="44"/>
      <c r="OB49" s="44"/>
      <c r="OC49" s="44"/>
      <c r="OD49" s="44"/>
      <c r="OE49" s="44"/>
      <c r="OF49" s="44"/>
      <c r="OG49" s="44"/>
      <c r="OH49" s="44"/>
      <c r="OI49" s="44"/>
      <c r="OJ49" s="44"/>
      <c r="OK49" s="44"/>
      <c r="OL49" s="44"/>
      <c r="OM49" s="44"/>
      <c r="ON49" s="44"/>
      <c r="OO49" s="44"/>
      <c r="OP49" s="44"/>
      <c r="OQ49" s="44"/>
      <c r="OR49" s="44"/>
      <c r="OS49" s="44"/>
      <c r="OT49" s="44"/>
      <c r="OU49" s="44"/>
      <c r="OV49" s="44"/>
      <c r="OW49" s="44"/>
      <c r="OX49" s="44"/>
      <c r="OY49" s="44"/>
      <c r="OZ49" s="44"/>
      <c r="PA49" s="44"/>
      <c r="PB49" s="44"/>
      <c r="PC49" s="44"/>
      <c r="PD49" s="44"/>
      <c r="PE49" s="44"/>
      <c r="PF49" s="44"/>
      <c r="PG49" s="44"/>
      <c r="PH49" s="44"/>
      <c r="PI49" s="44"/>
      <c r="PJ49" s="44"/>
      <c r="PK49" s="44"/>
      <c r="PL49" s="44"/>
      <c r="PM49" s="44"/>
      <c r="PN49" s="44"/>
      <c r="PO49" s="44"/>
      <c r="PP49" s="44"/>
      <c r="PQ49" s="44"/>
      <c r="PR49" s="44"/>
      <c r="PS49" s="44"/>
      <c r="PT49" s="44"/>
      <c r="PU49" s="44"/>
      <c r="PV49" s="44"/>
      <c r="PW49" s="44"/>
      <c r="PX49" s="44"/>
      <c r="PY49" s="44"/>
      <c r="PZ49" s="44"/>
      <c r="QA49" s="44"/>
      <c r="QB49" s="44"/>
      <c r="QC49" s="44"/>
      <c r="QD49" s="44"/>
      <c r="QE49" s="44"/>
      <c r="QF49" s="44"/>
      <c r="QG49" s="44"/>
      <c r="QH49" s="44"/>
      <c r="QI49" s="44"/>
      <c r="QJ49" s="44"/>
      <c r="QK49" s="44"/>
      <c r="QL49" s="44"/>
      <c r="QM49" s="44"/>
      <c r="QN49" s="44"/>
      <c r="QO49" s="44"/>
      <c r="QP49" s="44"/>
      <c r="QQ49" s="44"/>
      <c r="QR49" s="44"/>
      <c r="QS49" s="44"/>
      <c r="QT49" s="44"/>
      <c r="QU49" s="44"/>
      <c r="QV49" s="44"/>
      <c r="QW49" s="44"/>
      <c r="QX49" s="44"/>
      <c r="QY49" s="44"/>
      <c r="QZ49" s="44"/>
      <c r="RA49" s="44"/>
      <c r="RB49" s="44"/>
      <c r="RC49" s="44"/>
      <c r="RD49" s="44"/>
      <c r="RE49" s="44"/>
      <c r="RF49" s="44"/>
      <c r="RG49" s="44"/>
      <c r="RH49" s="44"/>
      <c r="RI49" s="44"/>
      <c r="RJ49" s="44"/>
      <c r="RK49" s="44"/>
      <c r="RL49" s="44"/>
      <c r="RM49" s="44"/>
      <c r="RN49" s="44"/>
      <c r="RO49" s="44"/>
      <c r="RP49" s="44"/>
      <c r="RQ49" s="44"/>
      <c r="RR49" s="44"/>
      <c r="RS49" s="44"/>
      <c r="RT49" s="44"/>
      <c r="RU49" s="44"/>
      <c r="RV49" s="44"/>
      <c r="RW49" s="44"/>
      <c r="RX49" s="44"/>
      <c r="RY49" s="44"/>
      <c r="RZ49" s="44"/>
      <c r="SA49" s="44"/>
      <c r="SB49" s="44"/>
      <c r="SC49" s="44"/>
      <c r="SD49" s="44"/>
      <c r="SE49" s="44"/>
      <c r="SF49" s="44"/>
      <c r="SG49" s="44"/>
      <c r="SH49" s="44"/>
      <c r="SI49" s="44"/>
      <c r="SJ49" s="44"/>
      <c r="SK49" s="44"/>
      <c r="SL49" s="44"/>
      <c r="SM49" s="44"/>
      <c r="SN49" s="44"/>
      <c r="SO49" s="44"/>
      <c r="SP49" s="44"/>
      <c r="SQ49" s="44"/>
      <c r="SR49" s="44"/>
      <c r="SS49" s="44"/>
      <c r="ST49" s="44"/>
      <c r="SU49" s="44"/>
      <c r="SV49" s="44"/>
      <c r="SW49" s="44"/>
      <c r="SX49" s="44"/>
      <c r="SY49" s="44"/>
      <c r="SZ49" s="44"/>
      <c r="TA49" s="44"/>
      <c r="TB49" s="44"/>
      <c r="TC49" s="44"/>
      <c r="TD49" s="44"/>
      <c r="TE49" s="44"/>
      <c r="TF49" s="44"/>
      <c r="TG49" s="44"/>
      <c r="TH49" s="44"/>
      <c r="TI49" s="44"/>
      <c r="TJ49" s="44"/>
      <c r="TK49" s="44"/>
      <c r="TL49" s="44"/>
      <c r="TM49" s="44"/>
      <c r="TN49" s="44"/>
      <c r="TO49" s="44"/>
      <c r="TP49" s="44"/>
      <c r="TQ49" s="44"/>
      <c r="TR49" s="44"/>
      <c r="TS49" s="44"/>
      <c r="TT49" s="44"/>
      <c r="TU49" s="44"/>
      <c r="TV49" s="44"/>
      <c r="TW49" s="44"/>
      <c r="TX49" s="44"/>
      <c r="TY49" s="44"/>
      <c r="TZ49" s="44"/>
      <c r="UA49" s="44"/>
      <c r="UB49" s="44"/>
      <c r="UC49" s="44"/>
      <c r="UD49" s="44"/>
      <c r="UE49" s="44"/>
      <c r="UF49" s="44"/>
      <c r="UG49" s="44"/>
      <c r="UH49" s="44"/>
      <c r="UI49" s="44"/>
      <c r="UJ49" s="44"/>
      <c r="UK49" s="44"/>
      <c r="UL49" s="44"/>
      <c r="UM49" s="44"/>
      <c r="UN49" s="44"/>
      <c r="UO49" s="44"/>
      <c r="UP49" s="44"/>
      <c r="UQ49" s="44"/>
      <c r="UR49" s="44"/>
      <c r="US49" s="44"/>
      <c r="UT49" s="44"/>
      <c r="UU49" s="44"/>
      <c r="UV49" s="44"/>
      <c r="UW49" s="44"/>
      <c r="UX49" s="44"/>
      <c r="UY49" s="44"/>
      <c r="UZ49" s="44"/>
      <c r="VA49" s="44"/>
      <c r="VB49" s="44"/>
      <c r="VC49" s="44"/>
      <c r="VD49" s="44"/>
      <c r="VE49" s="44"/>
      <c r="VF49" s="44"/>
      <c r="VG49" s="44"/>
      <c r="VH49" s="44"/>
      <c r="VI49" s="44"/>
      <c r="VJ49" s="44"/>
      <c r="VK49" s="44"/>
      <c r="VL49" s="44"/>
      <c r="VM49" s="44"/>
      <c r="VN49" s="44"/>
      <c r="VO49" s="44"/>
      <c r="VP49" s="44"/>
      <c r="VQ49" s="44"/>
      <c r="VR49" s="44"/>
      <c r="VS49" s="44"/>
      <c r="VT49" s="44"/>
      <c r="VU49" s="44"/>
      <c r="VV49" s="44"/>
      <c r="VW49" s="44"/>
      <c r="VX49" s="44"/>
      <c r="VY49" s="44"/>
      <c r="VZ49" s="44"/>
      <c r="WA49" s="44"/>
      <c r="WB49" s="44"/>
      <c r="WC49" s="44"/>
      <c r="WD49" s="44"/>
      <c r="WE49" s="44"/>
      <c r="WF49" s="44"/>
      <c r="WG49" s="44"/>
      <c r="WH49" s="44"/>
      <c r="WI49" s="44"/>
      <c r="WJ49" s="44"/>
      <c r="WK49" s="44"/>
      <c r="WL49" s="44"/>
      <c r="WM49" s="44"/>
      <c r="WN49" s="44"/>
      <c r="WO49" s="44"/>
      <c r="WP49" s="44"/>
      <c r="WQ49" s="44"/>
      <c r="WR49" s="44"/>
      <c r="WS49" s="44"/>
      <c r="WT49" s="44"/>
      <c r="WU49" s="44"/>
      <c r="WV49" s="44"/>
      <c r="WW49" s="44"/>
      <c r="WX49" s="44"/>
      <c r="WY49" s="44"/>
      <c r="WZ49" s="44"/>
      <c r="XA49" s="44"/>
      <c r="XB49" s="44"/>
      <c r="XC49" s="44"/>
      <c r="XD49" s="44"/>
      <c r="XE49" s="44"/>
      <c r="XF49" s="44"/>
      <c r="XG49" s="44"/>
      <c r="XH49" s="44"/>
      <c r="XI49" s="44"/>
      <c r="XJ49" s="44"/>
      <c r="XK49" s="44"/>
      <c r="XL49" s="44"/>
      <c r="XM49" s="44"/>
      <c r="XN49" s="44"/>
      <c r="XO49" s="44"/>
      <c r="XP49" s="44"/>
      <c r="XQ49" s="44"/>
      <c r="XR49" s="44"/>
      <c r="XS49" s="44"/>
      <c r="XT49" s="44"/>
      <c r="XU49" s="44"/>
      <c r="XV49" s="44"/>
      <c r="XW49" s="44"/>
      <c r="XX49" s="44"/>
      <c r="XY49" s="44"/>
      <c r="XZ49" s="44"/>
      <c r="YA49" s="44"/>
      <c r="YB49" s="44"/>
      <c r="YC49" s="44"/>
      <c r="YD49" s="44"/>
      <c r="YE49" s="44"/>
      <c r="YF49" s="44"/>
      <c r="YG49" s="44"/>
      <c r="YH49" s="44"/>
      <c r="YI49" s="44"/>
      <c r="YJ49" s="44"/>
      <c r="YK49" s="44"/>
      <c r="YL49" s="44"/>
      <c r="YM49" s="44"/>
      <c r="YN49" s="44"/>
      <c r="YO49" s="44"/>
      <c r="YP49" s="44"/>
      <c r="YQ49" s="44"/>
      <c r="YR49" s="44"/>
      <c r="YS49" s="44"/>
      <c r="YT49" s="44"/>
      <c r="YU49" s="44"/>
      <c r="YV49" s="44"/>
      <c r="YW49" s="44"/>
      <c r="YX49" s="44"/>
      <c r="YY49" s="44"/>
      <c r="YZ49" s="44"/>
      <c r="ZA49" s="44"/>
      <c r="ZB49" s="44"/>
      <c r="ZC49" s="44"/>
      <c r="ZD49" s="44"/>
      <c r="ZE49" s="44"/>
      <c r="ZF49" s="44"/>
      <c r="ZG49" s="44"/>
      <c r="ZH49" s="44"/>
      <c r="ZI49" s="44"/>
      <c r="ZJ49" s="44"/>
      <c r="ZK49" s="44"/>
      <c r="ZL49" s="44"/>
      <c r="ZM49" s="44"/>
      <c r="ZN49" s="44"/>
      <c r="ZO49" s="44"/>
      <c r="ZP49" s="44"/>
      <c r="ZQ49" s="44"/>
      <c r="ZR49" s="44"/>
      <c r="ZS49" s="44"/>
      <c r="ZT49" s="44"/>
      <c r="ZU49" s="44"/>
      <c r="ZV49" s="44"/>
      <c r="ZW49" s="44"/>
      <c r="ZX49" s="44"/>
      <c r="ZY49" s="44"/>
      <c r="ZZ49" s="44"/>
      <c r="AAA49" s="44"/>
      <c r="AAB49" s="44"/>
      <c r="AAC49" s="44"/>
      <c r="AAD49" s="44"/>
      <c r="AAE49" s="44"/>
      <c r="AAF49" s="44"/>
      <c r="AAG49" s="44"/>
      <c r="AAH49" s="44"/>
      <c r="AAI49" s="44"/>
      <c r="AAJ49" s="44"/>
      <c r="AAK49" s="44"/>
      <c r="AAL49" s="44"/>
      <c r="AAM49" s="44"/>
      <c r="AAN49" s="44"/>
      <c r="AAO49" s="44"/>
      <c r="AAP49" s="44"/>
      <c r="AAQ49" s="44"/>
      <c r="AAR49" s="44"/>
      <c r="AAS49" s="44"/>
      <c r="AAT49" s="44"/>
      <c r="AAU49" s="44"/>
      <c r="AAV49" s="44"/>
      <c r="AAW49" s="44"/>
      <c r="AAX49" s="44"/>
      <c r="AAY49" s="44"/>
      <c r="AAZ49" s="44"/>
      <c r="ABA49" s="44"/>
      <c r="ABB49" s="44"/>
      <c r="ABC49" s="44"/>
      <c r="ABD49" s="44"/>
      <c r="ABE49" s="44"/>
      <c r="ABF49" s="44"/>
      <c r="ABG49" s="44"/>
      <c r="ABH49" s="44"/>
      <c r="ABI49" s="44"/>
      <c r="ABJ49" s="44"/>
      <c r="ABK49" s="44"/>
      <c r="ABL49" s="44"/>
      <c r="ABM49" s="44"/>
      <c r="ABN49" s="44"/>
      <c r="ABO49" s="44"/>
      <c r="ABP49" s="44"/>
      <c r="ABQ49" s="44"/>
      <c r="ABR49" s="44"/>
      <c r="ABS49" s="44"/>
      <c r="ABT49" s="44"/>
      <c r="ABU49" s="44"/>
      <c r="ABV49" s="44"/>
      <c r="ABW49" s="44"/>
      <c r="ABX49" s="44"/>
      <c r="ABY49" s="44"/>
      <c r="ABZ49" s="44"/>
      <c r="ACA49" s="44"/>
      <c r="ACB49" s="44"/>
      <c r="ACC49" s="44"/>
      <c r="ACD49" s="44"/>
      <c r="ACE49" s="44"/>
      <c r="ACF49" s="44"/>
      <c r="ACG49" s="44"/>
      <c r="ACH49" s="44"/>
      <c r="ACI49" s="44"/>
      <c r="ACJ49" s="44"/>
      <c r="ACK49" s="44"/>
      <c r="ACL49" s="44"/>
      <c r="ACM49" s="44"/>
      <c r="ACN49" s="44"/>
      <c r="ACO49" s="44"/>
      <c r="ACP49" s="44"/>
      <c r="ACQ49" s="44"/>
      <c r="ACR49" s="44"/>
      <c r="ACS49" s="44"/>
      <c r="ACT49" s="44"/>
      <c r="ACU49" s="44"/>
      <c r="ACV49" s="44"/>
      <c r="ACW49" s="44"/>
      <c r="ACX49" s="44"/>
      <c r="ACY49" s="44"/>
      <c r="ACZ49" s="44"/>
      <c r="ADA49" s="44"/>
      <c r="ADB49" s="44"/>
      <c r="ADC49" s="44"/>
      <c r="ADD49" s="44"/>
      <c r="ADE49" s="44"/>
      <c r="ADF49" s="44"/>
      <c r="ADG49" s="44"/>
      <c r="ADH49" s="44"/>
      <c r="ADI49" s="44"/>
      <c r="ADJ49" s="44"/>
      <c r="ADK49" s="44"/>
      <c r="ADL49" s="44"/>
      <c r="ADM49" s="44"/>
      <c r="ADN49" s="44"/>
      <c r="ADO49" s="44"/>
      <c r="ADP49" s="44"/>
      <c r="ADQ49" s="44"/>
      <c r="ADR49" s="44"/>
      <c r="ADS49" s="44"/>
      <c r="ADT49" s="44"/>
      <c r="ADU49" s="44"/>
      <c r="ADV49" s="44"/>
      <c r="ADW49" s="44"/>
      <c r="ADX49" s="44"/>
      <c r="ADY49" s="44"/>
      <c r="ADZ49" s="44"/>
      <c r="AEA49" s="44"/>
      <c r="AEB49" s="44"/>
      <c r="AEC49" s="44"/>
      <c r="AED49" s="44"/>
      <c r="AEE49" s="44"/>
      <c r="AEF49" s="44"/>
      <c r="AEG49" s="44"/>
      <c r="AEH49" s="44"/>
      <c r="AEI49" s="44"/>
      <c r="AEJ49" s="44"/>
      <c r="AEK49" s="44"/>
      <c r="AEL49" s="44"/>
      <c r="AEM49" s="44"/>
      <c r="AEN49" s="44"/>
      <c r="AEO49" s="44"/>
      <c r="AEP49" s="44"/>
      <c r="AEQ49" s="44"/>
      <c r="AER49" s="44"/>
      <c r="AES49" s="44"/>
      <c r="AET49" s="44"/>
      <c r="AEU49" s="44"/>
      <c r="AEV49" s="44"/>
      <c r="AEW49" s="44"/>
      <c r="AEX49" s="44"/>
      <c r="AEY49" s="44"/>
      <c r="AEZ49" s="44"/>
      <c r="AFA49" s="44"/>
      <c r="AFB49" s="44"/>
      <c r="AFC49" s="44"/>
      <c r="AFD49" s="44"/>
      <c r="AFE49" s="44"/>
      <c r="AFF49" s="44"/>
      <c r="AFG49" s="44"/>
      <c r="AFH49" s="44"/>
      <c r="AFI49" s="44"/>
      <c r="AFJ49" s="44"/>
      <c r="AFK49" s="44"/>
      <c r="AFL49" s="44"/>
      <c r="AFM49" s="44"/>
      <c r="AFN49" s="44"/>
      <c r="AFO49" s="44"/>
      <c r="AFP49" s="44"/>
      <c r="AFQ49" s="44"/>
      <c r="AFR49" s="44"/>
      <c r="AFS49" s="44"/>
      <c r="AFT49" s="44"/>
      <c r="AFU49" s="44"/>
      <c r="AFV49" s="44"/>
      <c r="AFW49" s="44"/>
      <c r="AFX49" s="44"/>
      <c r="AFY49" s="44"/>
      <c r="AFZ49" s="44"/>
      <c r="AGA49" s="44"/>
      <c r="AGB49" s="44"/>
      <c r="AGC49" s="44"/>
      <c r="AGD49" s="44"/>
      <c r="AGE49" s="44"/>
      <c r="AGF49" s="44"/>
      <c r="AGG49" s="44"/>
      <c r="AGH49" s="44"/>
      <c r="AGI49" s="44"/>
      <c r="AGJ49" s="44"/>
      <c r="AGK49" s="44"/>
      <c r="AGL49" s="44"/>
      <c r="AGM49" s="44"/>
      <c r="AGN49" s="44"/>
      <c r="AGO49" s="44"/>
      <c r="AGP49" s="44"/>
      <c r="AGQ49" s="44"/>
      <c r="AGR49" s="44"/>
      <c r="AGS49" s="44"/>
      <c r="AGT49" s="44"/>
      <c r="AGU49" s="44"/>
      <c r="AGV49" s="44"/>
      <c r="AGW49" s="44"/>
      <c r="AGX49" s="44"/>
      <c r="AGY49" s="44"/>
      <c r="AGZ49" s="44"/>
      <c r="AHA49" s="44"/>
      <c r="AHB49" s="44"/>
      <c r="AHC49" s="44"/>
      <c r="AHD49" s="44"/>
      <c r="AHE49" s="44"/>
      <c r="AHF49" s="44"/>
      <c r="AHG49" s="44"/>
      <c r="AHH49" s="44"/>
      <c r="AHI49" s="44"/>
      <c r="AHJ49" s="44"/>
      <c r="AHK49" s="44"/>
      <c r="AHL49" s="44"/>
      <c r="AHM49" s="44"/>
      <c r="AHN49" s="44"/>
      <c r="AHO49" s="44"/>
      <c r="AHP49" s="44"/>
      <c r="AHQ49" s="44"/>
      <c r="AHR49" s="44"/>
      <c r="AHS49" s="44"/>
      <c r="AHT49" s="44"/>
      <c r="AHU49" s="44"/>
      <c r="AHV49" s="44"/>
      <c r="AHW49" s="44"/>
      <c r="AHX49" s="44"/>
      <c r="AHY49" s="44"/>
      <c r="AHZ49" s="44"/>
      <c r="AIA49" s="44"/>
      <c r="AIB49" s="44"/>
      <c r="AIC49" s="44"/>
      <c r="AID49" s="44"/>
      <c r="AIE49" s="44"/>
      <c r="AIF49" s="44"/>
      <c r="AIG49" s="44"/>
      <c r="AIH49" s="44"/>
      <c r="AII49" s="44"/>
      <c r="AIJ49" s="44"/>
      <c r="AIK49" s="44"/>
      <c r="AIL49" s="44"/>
      <c r="AIM49" s="44"/>
      <c r="AIN49" s="44"/>
      <c r="AIO49" s="44"/>
      <c r="AIP49" s="44"/>
      <c r="AIQ49" s="44"/>
      <c r="AIR49" s="44"/>
      <c r="AIS49" s="44"/>
      <c r="AIT49" s="44"/>
      <c r="AIU49" s="44"/>
      <c r="AIV49" s="44"/>
      <c r="AIW49" s="44"/>
      <c r="AIX49" s="44"/>
      <c r="AIY49" s="44"/>
      <c r="AIZ49" s="44"/>
      <c r="AJA49" s="44"/>
      <c r="AJB49" s="44"/>
      <c r="AJC49" s="44"/>
      <c r="AJD49" s="44"/>
      <c r="AJE49" s="44"/>
      <c r="AJF49" s="44"/>
      <c r="AJG49" s="44"/>
      <c r="AJH49" s="44"/>
      <c r="AJI49" s="44"/>
      <c r="AJJ49" s="44"/>
      <c r="AJK49" s="44"/>
      <c r="AJL49" s="44"/>
      <c r="AJM49" s="44"/>
      <c r="AJN49" s="44"/>
      <c r="AJO49" s="44"/>
      <c r="AJP49" s="44"/>
      <c r="AJQ49" s="44"/>
      <c r="AJR49" s="44"/>
      <c r="AJS49" s="44"/>
      <c r="AJT49" s="44"/>
      <c r="AJU49" s="44"/>
      <c r="AJV49" s="44"/>
      <c r="AJW49" s="44"/>
      <c r="AJX49" s="44"/>
      <c r="AJY49" s="44"/>
      <c r="AJZ49" s="44"/>
      <c r="AKA49" s="44"/>
      <c r="AKB49" s="44"/>
      <c r="AKC49" s="44"/>
      <c r="AKD49" s="44"/>
      <c r="AKE49" s="44"/>
      <c r="AKF49" s="44"/>
      <c r="AKG49" s="44"/>
      <c r="AKH49" s="44"/>
      <c r="AKI49" s="44"/>
      <c r="AKJ49" s="44"/>
      <c r="AKK49" s="44"/>
      <c r="AKL49" s="44"/>
      <c r="AKM49" s="44"/>
      <c r="AKN49" s="44"/>
      <c r="AKO49" s="44"/>
      <c r="AKP49" s="44"/>
      <c r="AKQ49" s="44"/>
      <c r="AKR49" s="44"/>
      <c r="AKS49" s="44"/>
      <c r="AKT49" s="44"/>
      <c r="AKU49" s="44"/>
      <c r="AKV49" s="44"/>
      <c r="AKW49" s="44"/>
      <c r="AKX49" s="44"/>
      <c r="AKY49" s="44"/>
      <c r="AKZ49" s="44"/>
      <c r="ALA49" s="44"/>
      <c r="ALB49" s="44"/>
      <c r="ALC49" s="44"/>
      <c r="ALD49" s="44"/>
      <c r="ALE49" s="44"/>
      <c r="ALF49" s="44"/>
      <c r="ALG49" s="44"/>
      <c r="ALH49" s="44"/>
      <c r="ALI49" s="44"/>
      <c r="ALJ49" s="44"/>
      <c r="ALK49" s="44"/>
      <c r="ALL49" s="44"/>
      <c r="ALM49" s="44"/>
      <c r="ALN49" s="44"/>
      <c r="ALO49" s="44"/>
      <c r="ALP49" s="44"/>
      <c r="ALQ49" s="44"/>
      <c r="ALR49" s="44"/>
      <c r="ALS49" s="44"/>
      <c r="ALT49" s="44"/>
      <c r="ALU49" s="44"/>
      <c r="ALV49" s="44"/>
      <c r="ALW49" s="44"/>
      <c r="ALX49" s="44"/>
      <c r="ALY49" s="44"/>
      <c r="ALZ49" s="44"/>
      <c r="AMA49" s="44"/>
      <c r="AMB49" s="44"/>
      <c r="AMC49" s="44"/>
      <c r="AMD49" s="44"/>
      <c r="AME49" s="44"/>
      <c r="AMF49" s="44"/>
      <c r="AMG49" s="44"/>
      <c r="AMH49" s="44"/>
      <c r="AMI49" s="44"/>
      <c r="AMJ49" s="44"/>
      <c r="AMK49" s="44"/>
      <c r="AML49" s="44"/>
      <c r="AMM49" s="44"/>
      <c r="AMN49" s="44"/>
      <c r="AMO49" s="44"/>
      <c r="AMP49" s="44"/>
      <c r="AMQ49" s="44"/>
      <c r="AMR49" s="44"/>
      <c r="AMS49" s="44"/>
      <c r="AMT49" s="44"/>
      <c r="AMU49" s="44"/>
      <c r="AMV49" s="44"/>
      <c r="AMW49" s="44"/>
      <c r="AMX49" s="44"/>
      <c r="AMY49" s="44"/>
      <c r="AMZ49" s="44"/>
      <c r="ANA49" s="44"/>
      <c r="ANB49" s="44"/>
      <c r="ANC49" s="44"/>
      <c r="AND49" s="44"/>
      <c r="ANE49" s="44"/>
      <c r="ANF49" s="44"/>
      <c r="ANG49" s="44"/>
      <c r="ANH49" s="44"/>
      <c r="ANI49" s="44"/>
      <c r="ANJ49" s="44"/>
      <c r="ANK49" s="44"/>
      <c r="ANL49" s="44"/>
      <c r="ANM49" s="44"/>
      <c r="ANN49" s="44"/>
      <c r="ANO49" s="44"/>
      <c r="ANP49" s="44"/>
      <c r="ANQ49" s="44"/>
      <c r="ANR49" s="44"/>
      <c r="ANS49" s="44"/>
      <c r="ANT49" s="44"/>
      <c r="ANU49" s="44"/>
      <c r="ANV49" s="44"/>
      <c r="ANW49" s="44"/>
      <c r="ANX49" s="44"/>
      <c r="ANY49" s="44"/>
      <c r="ANZ49" s="44"/>
      <c r="AOA49" s="44"/>
      <c r="AOB49" s="44"/>
      <c r="AOC49" s="44"/>
      <c r="AOD49" s="44"/>
      <c r="AOE49" s="44"/>
      <c r="AOF49" s="44"/>
      <c r="AOG49" s="44"/>
      <c r="AOH49" s="44"/>
      <c r="AOI49" s="44"/>
      <c r="AOJ49" s="44"/>
      <c r="AOK49" s="44"/>
      <c r="AOL49" s="44"/>
      <c r="AOM49" s="44"/>
      <c r="AON49" s="44"/>
      <c r="AOO49" s="44"/>
      <c r="AOP49" s="44"/>
      <c r="AOQ49" s="44"/>
      <c r="AOR49" s="44"/>
      <c r="AOS49" s="44"/>
      <c r="AOT49" s="44"/>
      <c r="AOU49" s="44"/>
      <c r="AOV49" s="44"/>
      <c r="AOW49" s="44"/>
      <c r="AOX49" s="44"/>
      <c r="AOY49" s="44"/>
      <c r="AOZ49" s="44"/>
      <c r="APA49" s="44"/>
      <c r="APB49" s="44"/>
      <c r="APC49" s="44"/>
      <c r="APD49" s="44"/>
      <c r="APE49" s="44"/>
      <c r="APF49" s="44"/>
      <c r="APG49" s="44"/>
      <c r="APH49" s="44"/>
      <c r="API49" s="44"/>
      <c r="APJ49" s="44"/>
      <c r="APK49" s="44"/>
      <c r="APL49" s="44"/>
      <c r="APM49" s="44"/>
      <c r="APN49" s="44"/>
      <c r="APO49" s="44"/>
      <c r="APP49" s="44"/>
      <c r="APQ49" s="44"/>
      <c r="APR49" s="44"/>
      <c r="APS49" s="44"/>
      <c r="APT49" s="44"/>
      <c r="APU49" s="44"/>
      <c r="APV49" s="44"/>
      <c r="APW49" s="44"/>
      <c r="APX49" s="44"/>
      <c r="APY49" s="44"/>
      <c r="APZ49" s="44"/>
      <c r="AQA49" s="44"/>
      <c r="AQB49" s="44"/>
      <c r="AQC49" s="44"/>
      <c r="AQD49" s="44"/>
      <c r="AQE49" s="44"/>
      <c r="AQF49" s="44"/>
      <c r="AQG49" s="44"/>
      <c r="AQH49" s="44"/>
      <c r="AQI49" s="44"/>
      <c r="AQJ49" s="44"/>
      <c r="AQK49" s="44"/>
      <c r="AQL49" s="44"/>
      <c r="AQM49" s="44"/>
      <c r="AQN49" s="44"/>
      <c r="AQO49" s="44"/>
      <c r="AQP49" s="44"/>
      <c r="AQQ49" s="44"/>
      <c r="AQR49" s="44"/>
      <c r="AQS49" s="44"/>
      <c r="AQT49" s="44"/>
      <c r="AQU49" s="44"/>
      <c r="AQV49" s="44"/>
      <c r="AQW49" s="44"/>
      <c r="AQX49" s="44"/>
      <c r="AQY49" s="44"/>
      <c r="AQZ49" s="44"/>
      <c r="ARA49" s="44"/>
      <c r="ARB49" s="44"/>
      <c r="ARC49" s="44"/>
      <c r="ARD49" s="44"/>
      <c r="ARE49" s="44"/>
      <c r="ARF49" s="44"/>
      <c r="ARG49" s="44"/>
      <c r="ARH49" s="44"/>
      <c r="ARI49" s="44"/>
      <c r="ARJ49" s="44"/>
      <c r="ARK49" s="44"/>
      <c r="ARL49" s="44"/>
      <c r="ARM49" s="44"/>
      <c r="ARN49" s="44"/>
      <c r="ARO49" s="44"/>
      <c r="ARP49" s="44"/>
      <c r="ARQ49" s="44"/>
      <c r="ARR49" s="44"/>
      <c r="ARS49" s="44"/>
      <c r="ART49" s="44"/>
      <c r="ARU49" s="44"/>
      <c r="ARV49" s="44"/>
      <c r="ARW49" s="44"/>
      <c r="ARX49" s="44"/>
      <c r="ARY49" s="44"/>
      <c r="ARZ49" s="44"/>
      <c r="ASA49" s="44"/>
      <c r="ASB49" s="44"/>
      <c r="ASC49" s="44"/>
      <c r="ASD49" s="44"/>
      <c r="ASE49" s="44"/>
      <c r="ASF49" s="44"/>
      <c r="ASG49" s="44"/>
      <c r="ASH49" s="44"/>
      <c r="ASI49" s="44"/>
      <c r="ASJ49" s="44"/>
      <c r="ASK49" s="44"/>
      <c r="ASL49" s="44"/>
      <c r="ASM49" s="44"/>
      <c r="ASN49" s="44"/>
      <c r="ASO49" s="44"/>
      <c r="ASP49" s="44"/>
      <c r="ASQ49" s="44"/>
      <c r="ASR49" s="44"/>
      <c r="ASS49" s="44"/>
      <c r="AST49" s="44"/>
      <c r="ASU49" s="44"/>
      <c r="ASV49" s="44"/>
      <c r="ASW49" s="44"/>
      <c r="ASX49" s="44"/>
      <c r="ASY49" s="44"/>
      <c r="ASZ49" s="44"/>
      <c r="ATA49" s="44"/>
      <c r="ATB49" s="44"/>
      <c r="ATC49" s="44"/>
      <c r="ATD49" s="44"/>
      <c r="ATE49" s="44"/>
      <c r="ATF49" s="44"/>
      <c r="ATG49" s="44"/>
      <c r="ATH49" s="44"/>
      <c r="ATI49" s="44"/>
      <c r="ATJ49" s="44"/>
      <c r="ATK49" s="44"/>
      <c r="ATL49" s="44"/>
      <c r="ATM49" s="44"/>
      <c r="ATN49" s="44"/>
      <c r="ATO49" s="44"/>
      <c r="ATP49" s="44"/>
      <c r="ATQ49" s="44"/>
      <c r="ATR49" s="44"/>
      <c r="ATS49" s="44"/>
      <c r="ATT49" s="44"/>
      <c r="ATU49" s="44"/>
      <c r="ATV49" s="44"/>
      <c r="ATW49" s="44"/>
      <c r="ATX49" s="44"/>
      <c r="ATY49" s="44"/>
      <c r="ATZ49" s="44"/>
      <c r="AUA49" s="44"/>
      <c r="AUB49" s="44"/>
      <c r="AUC49" s="44"/>
      <c r="AUD49" s="44"/>
      <c r="AUE49" s="44"/>
      <c r="AUF49" s="44"/>
      <c r="AUG49" s="44"/>
      <c r="AUH49" s="44"/>
      <c r="AUI49" s="44"/>
      <c r="AUJ49" s="44"/>
      <c r="AUK49" s="44"/>
      <c r="AUL49" s="44"/>
      <c r="AUM49" s="44"/>
      <c r="AUN49" s="44"/>
      <c r="AUO49" s="44"/>
      <c r="AUP49" s="44"/>
      <c r="AUQ49" s="44"/>
      <c r="AUR49" s="44"/>
      <c r="AUS49" s="44"/>
      <c r="AUT49" s="44"/>
      <c r="AUU49" s="44"/>
      <c r="AUV49" s="44"/>
      <c r="AUW49" s="44"/>
      <c r="AUX49" s="44"/>
      <c r="AUY49" s="44"/>
      <c r="AUZ49" s="44"/>
      <c r="AVA49" s="44"/>
      <c r="AVB49" s="44"/>
      <c r="AVC49" s="44"/>
      <c r="AVD49" s="44"/>
      <c r="AVE49" s="44"/>
      <c r="AVF49" s="44"/>
      <c r="AVG49" s="44"/>
      <c r="AVH49" s="44"/>
      <c r="AVI49" s="44"/>
      <c r="AVJ49" s="44"/>
      <c r="AVK49" s="44"/>
      <c r="AVL49" s="44"/>
      <c r="AVM49" s="44"/>
      <c r="AVN49" s="44"/>
      <c r="AVO49" s="44"/>
      <c r="AVP49" s="44"/>
      <c r="AVQ49" s="44"/>
      <c r="AVR49" s="44"/>
      <c r="AVS49" s="44"/>
      <c r="AVT49" s="44"/>
      <c r="AVU49" s="44"/>
      <c r="AVV49" s="44"/>
      <c r="AVW49" s="44"/>
      <c r="AVX49" s="44"/>
      <c r="AVY49" s="44"/>
      <c r="AVZ49" s="44"/>
      <c r="AWA49" s="44"/>
      <c r="AWB49" s="44"/>
      <c r="AWC49" s="44"/>
      <c r="AWD49" s="44"/>
      <c r="AWE49" s="44"/>
      <c r="AWF49" s="44"/>
      <c r="AWG49" s="44"/>
      <c r="AWH49" s="44"/>
      <c r="AWI49" s="44"/>
      <c r="AWJ49" s="44"/>
      <c r="AWK49" s="44"/>
      <c r="AWL49" s="44"/>
      <c r="AWM49" s="44"/>
      <c r="AWN49" s="44"/>
      <c r="AWO49" s="44"/>
      <c r="AWP49" s="44"/>
      <c r="AWQ49" s="44"/>
      <c r="AWR49" s="44"/>
      <c r="AWS49" s="44"/>
      <c r="AWT49" s="44"/>
      <c r="AWU49" s="44"/>
      <c r="AWV49" s="44"/>
      <c r="AWW49" s="44"/>
      <c r="AWX49" s="44"/>
      <c r="AWY49" s="44"/>
      <c r="AWZ49" s="44"/>
      <c r="AXA49" s="44"/>
      <c r="AXB49" s="44"/>
      <c r="AXC49" s="44"/>
      <c r="AXD49" s="44"/>
      <c r="AXE49" s="44"/>
      <c r="AXF49" s="44"/>
      <c r="AXG49" s="44"/>
      <c r="AXH49" s="44"/>
      <c r="AXI49" s="44"/>
      <c r="AXJ49" s="44"/>
      <c r="AXK49" s="44"/>
      <c r="AXL49" s="44"/>
      <c r="AXM49" s="44"/>
      <c r="AXN49" s="44"/>
      <c r="AXO49" s="44"/>
      <c r="AXP49" s="44"/>
      <c r="AXQ49" s="44"/>
      <c r="AXR49" s="44"/>
      <c r="AXS49" s="44"/>
      <c r="AXT49" s="44"/>
      <c r="AXU49" s="44"/>
      <c r="AXV49" s="44"/>
      <c r="AXW49" s="44"/>
      <c r="AXX49" s="44"/>
      <c r="AXY49" s="44"/>
      <c r="AXZ49" s="44"/>
      <c r="AYA49" s="44"/>
      <c r="AYB49" s="44"/>
      <c r="AYC49" s="44"/>
      <c r="AYD49" s="44"/>
      <c r="AYE49" s="44"/>
      <c r="AYF49" s="44"/>
      <c r="AYG49" s="44"/>
      <c r="AYH49" s="44"/>
      <c r="AYI49" s="44"/>
      <c r="AYJ49" s="44"/>
      <c r="AYK49" s="44"/>
      <c r="AYL49" s="44"/>
      <c r="AYM49" s="44"/>
      <c r="AYN49" s="44"/>
      <c r="AYO49" s="44"/>
      <c r="AYP49" s="44"/>
      <c r="AYQ49" s="44"/>
      <c r="AYR49" s="44"/>
      <c r="AYS49" s="44"/>
      <c r="AYT49" s="44"/>
      <c r="AYU49" s="44"/>
      <c r="AYV49" s="44"/>
      <c r="AYW49" s="44"/>
      <c r="AYX49" s="44"/>
      <c r="AYY49" s="44"/>
      <c r="AYZ49" s="44"/>
      <c r="AZA49" s="44"/>
      <c r="AZB49" s="44"/>
      <c r="AZC49" s="44"/>
      <c r="AZD49" s="44"/>
      <c r="AZE49" s="44"/>
      <c r="AZF49" s="44"/>
      <c r="AZG49" s="44"/>
      <c r="AZH49" s="44"/>
      <c r="AZI49" s="44"/>
      <c r="AZJ49" s="44"/>
      <c r="AZK49" s="44"/>
      <c r="AZL49" s="44"/>
      <c r="AZM49" s="44"/>
      <c r="AZN49" s="44"/>
      <c r="AZO49" s="44"/>
      <c r="AZP49" s="44"/>
      <c r="AZQ49" s="44"/>
      <c r="AZR49" s="44"/>
      <c r="AZS49" s="44"/>
      <c r="AZT49" s="44"/>
      <c r="AZU49" s="44"/>
      <c r="AZV49" s="44"/>
      <c r="AZW49" s="44"/>
      <c r="AZX49" s="44"/>
      <c r="AZY49" s="44"/>
      <c r="AZZ49" s="44"/>
      <c r="BAA49" s="44"/>
      <c r="BAB49" s="44"/>
      <c r="BAC49" s="44"/>
      <c r="BAD49" s="44"/>
      <c r="BAE49" s="44"/>
      <c r="BAF49" s="44"/>
      <c r="BAG49" s="44"/>
      <c r="BAH49" s="44"/>
      <c r="BAI49" s="44"/>
      <c r="BAJ49" s="44"/>
      <c r="BAK49" s="44"/>
      <c r="BAL49" s="44"/>
      <c r="BAM49" s="44"/>
      <c r="BAN49" s="44"/>
      <c r="BAO49" s="44"/>
      <c r="BAP49" s="44"/>
      <c r="BAQ49" s="44"/>
      <c r="BAR49" s="44"/>
      <c r="BAS49" s="44"/>
      <c r="BAT49" s="44"/>
      <c r="BAU49" s="44"/>
      <c r="BAV49" s="44"/>
      <c r="BAW49" s="44"/>
      <c r="BAX49" s="44"/>
      <c r="BAY49" s="44"/>
      <c r="BAZ49" s="44"/>
      <c r="BBA49" s="44"/>
      <c r="BBB49" s="44"/>
      <c r="BBC49" s="44"/>
      <c r="BBD49" s="44"/>
      <c r="BBE49" s="44"/>
      <c r="BBF49" s="44"/>
      <c r="BBG49" s="44"/>
      <c r="BBH49" s="44"/>
      <c r="BBI49" s="44"/>
      <c r="BBJ49" s="44"/>
      <c r="BBK49" s="44"/>
      <c r="BBL49" s="44"/>
      <c r="BBM49" s="44"/>
      <c r="BBN49" s="44"/>
      <c r="BBO49" s="44"/>
      <c r="BBP49" s="44"/>
      <c r="BBQ49" s="44"/>
      <c r="BBR49" s="44"/>
      <c r="BBS49" s="44"/>
      <c r="BBT49" s="44"/>
      <c r="BBU49" s="44"/>
      <c r="BBV49" s="44"/>
      <c r="BBW49" s="44"/>
      <c r="BBX49" s="44"/>
      <c r="BBY49" s="44"/>
      <c r="BBZ49" s="44"/>
      <c r="BCA49" s="44"/>
      <c r="BCB49" s="44"/>
      <c r="BCC49" s="44"/>
      <c r="BCD49" s="44"/>
      <c r="BCE49" s="44"/>
      <c r="BCF49" s="44"/>
      <c r="BCG49" s="44"/>
      <c r="BCH49" s="44"/>
      <c r="BCI49" s="44"/>
      <c r="BCJ49" s="44"/>
      <c r="BCK49" s="44"/>
      <c r="BCL49" s="44"/>
      <c r="BCM49" s="44"/>
      <c r="BCN49" s="44"/>
      <c r="BCO49" s="44"/>
      <c r="BCP49" s="44"/>
      <c r="BCQ49" s="44"/>
      <c r="BCR49" s="44"/>
      <c r="BCS49" s="44"/>
      <c r="BCT49" s="44"/>
      <c r="BCU49" s="44"/>
      <c r="BCV49" s="44"/>
      <c r="BCW49" s="44"/>
      <c r="BCX49" s="44"/>
      <c r="BCY49" s="44"/>
      <c r="BCZ49" s="44"/>
      <c r="BDA49" s="44"/>
      <c r="BDB49" s="44"/>
      <c r="BDC49" s="44"/>
      <c r="BDD49" s="44"/>
      <c r="BDE49" s="44"/>
      <c r="BDF49" s="44"/>
      <c r="BDG49" s="44"/>
      <c r="BDH49" s="44"/>
      <c r="BDI49" s="44"/>
      <c r="BDJ49" s="44"/>
      <c r="BDK49" s="44"/>
      <c r="BDL49" s="44"/>
      <c r="BDM49" s="44"/>
      <c r="BDN49" s="44"/>
      <c r="BDO49" s="44"/>
      <c r="BDP49" s="44"/>
      <c r="BDQ49" s="44"/>
      <c r="BDR49" s="44"/>
      <c r="BDS49" s="44"/>
      <c r="BDT49" s="44"/>
      <c r="BDU49" s="44"/>
      <c r="BDV49" s="44"/>
      <c r="BDW49" s="44"/>
      <c r="BDX49" s="44"/>
      <c r="BDY49" s="44"/>
      <c r="BDZ49" s="44"/>
      <c r="BEA49" s="44"/>
      <c r="BEB49" s="44"/>
      <c r="BEC49" s="44"/>
      <c r="BED49" s="44"/>
      <c r="BEE49" s="44"/>
      <c r="BEF49" s="44"/>
      <c r="BEG49" s="44"/>
      <c r="BEH49" s="44"/>
      <c r="BEI49" s="44"/>
      <c r="BEJ49" s="44"/>
      <c r="BEK49" s="44"/>
      <c r="BEL49" s="44"/>
      <c r="BEM49" s="44"/>
      <c r="BEN49" s="44"/>
      <c r="BEO49" s="44"/>
      <c r="BEP49" s="44"/>
      <c r="BEQ49" s="44"/>
      <c r="BER49" s="44"/>
      <c r="BES49" s="44"/>
      <c r="BET49" s="44"/>
      <c r="BEU49" s="44"/>
      <c r="BEV49" s="44"/>
      <c r="BEW49" s="44"/>
      <c r="BEX49" s="44"/>
      <c r="BEY49" s="44"/>
      <c r="BEZ49" s="44"/>
      <c r="BFA49" s="44"/>
      <c r="BFB49" s="44"/>
      <c r="BFC49" s="44"/>
      <c r="BFD49" s="44"/>
      <c r="BFE49" s="44"/>
      <c r="BFF49" s="44"/>
      <c r="BFG49" s="44"/>
      <c r="BFH49" s="44"/>
      <c r="BFI49" s="44"/>
      <c r="BFJ49" s="44"/>
      <c r="BFK49" s="44"/>
      <c r="BFL49" s="44"/>
      <c r="BFM49" s="44"/>
      <c r="BFN49" s="44"/>
      <c r="BFO49" s="44"/>
      <c r="BFP49" s="44"/>
      <c r="BFQ49" s="44"/>
      <c r="BFR49" s="44"/>
      <c r="BFS49" s="44"/>
      <c r="BFT49" s="44"/>
      <c r="BFU49" s="44"/>
      <c r="BFV49" s="44"/>
      <c r="BFW49" s="44"/>
      <c r="BFX49" s="44"/>
      <c r="BFY49" s="44"/>
      <c r="BFZ49" s="44"/>
      <c r="BGA49" s="44"/>
      <c r="BGB49" s="44"/>
      <c r="BGC49" s="44"/>
      <c r="BGD49" s="44"/>
      <c r="BGE49" s="44"/>
      <c r="BGF49" s="44"/>
      <c r="BGG49" s="44"/>
      <c r="BGH49" s="44"/>
      <c r="BGI49" s="44"/>
      <c r="BGJ49" s="44"/>
      <c r="BGK49" s="44"/>
      <c r="BGL49" s="44"/>
      <c r="BGM49" s="44"/>
      <c r="BGN49" s="44"/>
      <c r="BGO49" s="44"/>
      <c r="BGP49" s="44"/>
      <c r="BGQ49" s="44"/>
      <c r="BGR49" s="44"/>
      <c r="BGS49" s="44"/>
      <c r="BGT49" s="44"/>
      <c r="BGU49" s="44"/>
      <c r="BGV49" s="44"/>
      <c r="BGW49" s="44"/>
      <c r="BGX49" s="44"/>
      <c r="BGY49" s="44"/>
      <c r="BGZ49" s="44"/>
      <c r="BHA49" s="44"/>
      <c r="BHB49" s="44"/>
      <c r="BHC49" s="44"/>
      <c r="BHD49" s="44"/>
      <c r="BHE49" s="44"/>
      <c r="BHF49" s="44"/>
      <c r="BHG49" s="44"/>
      <c r="BHH49" s="44"/>
      <c r="BHI49" s="44"/>
      <c r="BHJ49" s="44"/>
      <c r="BHK49" s="44"/>
      <c r="BHL49" s="44"/>
      <c r="BHM49" s="44"/>
      <c r="BHN49" s="44"/>
      <c r="BHO49" s="44"/>
      <c r="BHP49" s="44"/>
      <c r="BHQ49" s="44"/>
      <c r="BHR49" s="44"/>
      <c r="BHS49" s="44"/>
      <c r="BHT49" s="44"/>
      <c r="BHU49" s="44"/>
      <c r="BHV49" s="44"/>
      <c r="BHW49" s="44"/>
      <c r="BHX49" s="44"/>
      <c r="BHY49" s="44"/>
      <c r="BHZ49" s="44"/>
      <c r="BIA49" s="44"/>
      <c r="BIB49" s="44"/>
      <c r="BIC49" s="44"/>
      <c r="BID49" s="44"/>
      <c r="BIE49" s="44"/>
      <c r="BIF49" s="44"/>
      <c r="BIG49" s="44"/>
      <c r="BIH49" s="44"/>
      <c r="BII49" s="44"/>
      <c r="BIJ49" s="44"/>
      <c r="BIK49" s="44"/>
      <c r="BIL49" s="44"/>
      <c r="BIM49" s="44"/>
      <c r="BIN49" s="44"/>
      <c r="BIO49" s="44"/>
      <c r="BIP49" s="44"/>
      <c r="BIQ49" s="44"/>
      <c r="BIR49" s="44"/>
      <c r="BIS49" s="44"/>
      <c r="BIT49" s="44"/>
      <c r="BIU49" s="44"/>
      <c r="BIV49" s="44"/>
      <c r="BIW49" s="44"/>
      <c r="BIX49" s="44"/>
      <c r="BIY49" s="44"/>
      <c r="BIZ49" s="44"/>
      <c r="BJA49" s="44"/>
      <c r="BJB49" s="44"/>
      <c r="BJC49" s="44"/>
      <c r="BJD49" s="44"/>
      <c r="BJE49" s="44"/>
      <c r="BJF49" s="44"/>
      <c r="BJG49" s="44"/>
      <c r="BJH49" s="44"/>
      <c r="BJI49" s="44"/>
      <c r="BJJ49" s="44"/>
      <c r="BJK49" s="44"/>
      <c r="BJL49" s="44"/>
      <c r="BJM49" s="44"/>
      <c r="BJN49" s="44"/>
      <c r="BJO49" s="44"/>
      <c r="BJP49" s="44"/>
      <c r="BJQ49" s="44"/>
      <c r="BJR49" s="44"/>
      <c r="BJS49" s="44"/>
      <c r="BJT49" s="44"/>
      <c r="BJU49" s="44"/>
      <c r="BJV49" s="44"/>
      <c r="BJW49" s="44"/>
      <c r="BJX49" s="44"/>
      <c r="BJY49" s="44"/>
      <c r="BJZ49" s="44"/>
      <c r="BKA49" s="44"/>
      <c r="BKB49" s="44"/>
      <c r="BKC49" s="44"/>
      <c r="BKD49" s="44"/>
      <c r="BKE49" s="44"/>
      <c r="BKF49" s="44"/>
      <c r="BKG49" s="44"/>
      <c r="BKH49" s="44"/>
      <c r="BKI49" s="44"/>
      <c r="BKJ49" s="44"/>
      <c r="BKK49" s="44"/>
      <c r="BKL49" s="44"/>
      <c r="BKM49" s="44"/>
      <c r="BKN49" s="44"/>
      <c r="BKO49" s="44"/>
      <c r="BKP49" s="44"/>
      <c r="BKQ49" s="44"/>
      <c r="BKR49" s="44"/>
      <c r="BKS49" s="44"/>
      <c r="BKT49" s="44"/>
      <c r="BKU49" s="44"/>
      <c r="BKV49" s="44"/>
      <c r="BKW49" s="44"/>
      <c r="BKX49" s="44"/>
      <c r="BKY49" s="44"/>
      <c r="BKZ49" s="44"/>
      <c r="BLA49" s="44"/>
      <c r="BLB49" s="44"/>
      <c r="BLC49" s="44"/>
      <c r="BLD49" s="44"/>
      <c r="BLE49" s="44"/>
      <c r="BLF49" s="44"/>
      <c r="BLG49" s="44"/>
      <c r="BLH49" s="44"/>
      <c r="BLI49" s="44"/>
      <c r="BLJ49" s="44"/>
      <c r="BLK49" s="44"/>
      <c r="BLL49" s="44"/>
      <c r="BLM49" s="44"/>
      <c r="BLN49" s="44"/>
      <c r="BLO49" s="44"/>
      <c r="BLP49" s="44"/>
      <c r="BLQ49" s="44"/>
      <c r="BLR49" s="44"/>
      <c r="BLS49" s="44"/>
      <c r="BLT49" s="44"/>
      <c r="BLU49" s="44"/>
      <c r="BLV49" s="44"/>
      <c r="BLW49" s="44"/>
      <c r="BLX49" s="44"/>
      <c r="BLY49" s="44"/>
      <c r="BLZ49" s="44"/>
      <c r="BMA49" s="44"/>
      <c r="BMB49" s="44"/>
      <c r="BMC49" s="44"/>
      <c r="BMD49" s="44"/>
      <c r="BME49" s="44"/>
      <c r="BMF49" s="44"/>
      <c r="BMG49" s="44"/>
      <c r="BMH49" s="44"/>
      <c r="BMI49" s="44"/>
      <c r="BMJ49" s="44"/>
      <c r="BMK49" s="44"/>
      <c r="BML49" s="44"/>
      <c r="BMM49" s="44"/>
      <c r="BMN49" s="44"/>
      <c r="BMO49" s="44"/>
      <c r="BMP49" s="44"/>
      <c r="BMQ49" s="44"/>
      <c r="BMR49" s="44"/>
      <c r="BMS49" s="44"/>
      <c r="BMT49" s="44"/>
      <c r="BMU49" s="44"/>
      <c r="BMV49" s="44"/>
      <c r="BMW49" s="44"/>
      <c r="BMX49" s="44"/>
      <c r="BMY49" s="44"/>
      <c r="BMZ49" s="44"/>
      <c r="BNA49" s="44"/>
      <c r="BNB49" s="44"/>
      <c r="BNC49" s="44"/>
      <c r="BND49" s="44"/>
      <c r="BNE49" s="44"/>
      <c r="BNF49" s="44"/>
      <c r="BNG49" s="44"/>
      <c r="BNH49" s="44"/>
      <c r="BNI49" s="44"/>
      <c r="BNJ49" s="44"/>
      <c r="BNK49" s="44"/>
      <c r="BNL49" s="44"/>
      <c r="BNM49" s="44"/>
      <c r="BNN49" s="44"/>
      <c r="BNO49" s="44"/>
      <c r="BNP49" s="44"/>
      <c r="BNQ49" s="44"/>
      <c r="BNR49" s="44"/>
      <c r="BNS49" s="44"/>
      <c r="BNT49" s="44"/>
      <c r="BNU49" s="44"/>
      <c r="BNV49" s="44"/>
      <c r="BNW49" s="44"/>
      <c r="BNX49" s="44"/>
      <c r="BNY49" s="44"/>
      <c r="BNZ49" s="44"/>
      <c r="BOA49" s="44"/>
      <c r="BOB49" s="44"/>
      <c r="BOC49" s="44"/>
      <c r="BOD49" s="44"/>
      <c r="BOE49" s="44"/>
      <c r="BOF49" s="44"/>
      <c r="BOG49" s="44"/>
      <c r="BOH49" s="44"/>
      <c r="BOI49" s="44"/>
      <c r="BOJ49" s="44"/>
      <c r="BOK49" s="44"/>
      <c r="BOL49" s="44"/>
      <c r="BOM49" s="44"/>
      <c r="BON49" s="44"/>
      <c r="BOO49" s="44"/>
      <c r="BOP49" s="44"/>
      <c r="BOQ49" s="44"/>
      <c r="BOR49" s="44"/>
      <c r="BOS49" s="44"/>
      <c r="BOT49" s="44"/>
      <c r="BOU49" s="44"/>
      <c r="BOV49" s="44"/>
      <c r="BOW49" s="44"/>
      <c r="BOX49" s="44"/>
      <c r="BOY49" s="44"/>
      <c r="BOZ49" s="44"/>
      <c r="BPA49" s="44"/>
      <c r="BPB49" s="44"/>
      <c r="BPC49" s="44"/>
      <c r="BPD49" s="44"/>
      <c r="BPE49" s="44"/>
      <c r="BPF49" s="44"/>
      <c r="BPG49" s="44"/>
      <c r="BPH49" s="44"/>
      <c r="BPI49" s="44"/>
      <c r="BPJ49" s="44"/>
      <c r="BPK49" s="44"/>
      <c r="BPL49" s="44"/>
      <c r="BPM49" s="44"/>
      <c r="BPN49" s="44"/>
      <c r="BPO49" s="44"/>
      <c r="BPP49" s="44"/>
      <c r="BPQ49" s="44"/>
      <c r="BPR49" s="44"/>
      <c r="BPS49" s="44"/>
      <c r="BPT49" s="44"/>
      <c r="BPU49" s="44"/>
      <c r="BPV49" s="44"/>
      <c r="BPW49" s="44"/>
      <c r="BPX49" s="44"/>
      <c r="BPY49" s="44"/>
      <c r="BPZ49" s="44"/>
      <c r="BQA49" s="44"/>
      <c r="BQB49" s="44"/>
      <c r="BQC49" s="44"/>
      <c r="BQD49" s="44"/>
      <c r="BQE49" s="44"/>
      <c r="BQF49" s="44"/>
      <c r="BQG49" s="44"/>
      <c r="BQH49" s="44"/>
      <c r="BQI49" s="44"/>
      <c r="BQJ49" s="44"/>
      <c r="BQK49" s="44"/>
      <c r="BQL49" s="44"/>
      <c r="BQM49" s="44"/>
      <c r="BQN49" s="44"/>
      <c r="BQO49" s="44"/>
      <c r="BQP49" s="44"/>
      <c r="BQQ49" s="44"/>
      <c r="BQR49" s="44"/>
      <c r="BQS49" s="44"/>
      <c r="BQT49" s="44"/>
      <c r="BQU49" s="44"/>
      <c r="BQV49" s="44"/>
      <c r="BQW49" s="44"/>
      <c r="BQX49" s="44"/>
      <c r="BQY49" s="44"/>
      <c r="BQZ49" s="44"/>
      <c r="BRA49" s="44"/>
      <c r="BRB49" s="44"/>
      <c r="BRC49" s="44"/>
      <c r="BRD49" s="44"/>
      <c r="BRE49" s="44"/>
      <c r="BRF49" s="44"/>
      <c r="BRG49" s="44"/>
      <c r="BRH49" s="44"/>
      <c r="BRI49" s="44"/>
      <c r="BRJ49" s="44"/>
      <c r="BRK49" s="44"/>
      <c r="BRL49" s="44"/>
      <c r="BRM49" s="44"/>
      <c r="BRN49" s="44"/>
      <c r="BRO49" s="44"/>
      <c r="BRP49" s="44"/>
      <c r="BRQ49" s="44"/>
      <c r="BRR49" s="44"/>
      <c r="BRS49" s="44"/>
      <c r="BRT49" s="44"/>
      <c r="BRU49" s="44"/>
      <c r="BRV49" s="44"/>
      <c r="BRW49" s="44"/>
      <c r="BRX49" s="44"/>
      <c r="BRY49" s="44"/>
      <c r="BRZ49" s="44"/>
      <c r="BSA49" s="44"/>
      <c r="BSB49" s="44"/>
      <c r="BSC49" s="44"/>
      <c r="BSD49" s="44"/>
      <c r="BSE49" s="44"/>
      <c r="BSF49" s="44"/>
      <c r="BSG49" s="44"/>
      <c r="BSH49" s="44"/>
      <c r="BSI49" s="44"/>
      <c r="BSJ49" s="44"/>
      <c r="BSK49" s="44"/>
      <c r="BSL49" s="44"/>
      <c r="BSM49" s="44"/>
      <c r="BSN49" s="44"/>
      <c r="BSO49" s="44"/>
      <c r="BSP49" s="44"/>
      <c r="BSQ49" s="44"/>
      <c r="BSR49" s="44"/>
      <c r="BSS49" s="44"/>
      <c r="BST49" s="44"/>
      <c r="BSU49" s="44"/>
      <c r="BSV49" s="44"/>
      <c r="BSW49" s="44"/>
      <c r="BSX49" s="44"/>
      <c r="BSY49" s="44"/>
      <c r="BSZ49" s="44"/>
      <c r="BTA49" s="44"/>
      <c r="BTB49" s="44"/>
      <c r="BTC49" s="44"/>
      <c r="BTD49" s="44"/>
      <c r="BTE49" s="44"/>
      <c r="BTF49" s="44"/>
      <c r="BTG49" s="44"/>
      <c r="BTH49" s="44"/>
      <c r="BTI49" s="44"/>
      <c r="BTJ49" s="44"/>
      <c r="BTK49" s="44"/>
      <c r="BTL49" s="44"/>
      <c r="BTM49" s="44"/>
      <c r="BTN49" s="44"/>
      <c r="BTO49" s="44"/>
      <c r="BTP49" s="44"/>
      <c r="BTQ49" s="44"/>
      <c r="BTR49" s="44"/>
      <c r="BTS49" s="44"/>
      <c r="BTT49" s="44"/>
      <c r="BTU49" s="44"/>
      <c r="BTV49" s="44"/>
      <c r="BTW49" s="44"/>
      <c r="BTX49" s="44"/>
      <c r="BTY49" s="44"/>
      <c r="BTZ49" s="44"/>
      <c r="BUA49" s="44"/>
      <c r="BUB49" s="44"/>
      <c r="BUC49" s="44"/>
      <c r="BUD49" s="44"/>
      <c r="BUE49" s="44"/>
      <c r="BUF49" s="44"/>
      <c r="BUG49" s="44"/>
      <c r="BUH49" s="44"/>
      <c r="BUI49" s="44"/>
      <c r="BUJ49" s="44"/>
      <c r="BUK49" s="44"/>
      <c r="BUL49" s="44"/>
      <c r="BUM49" s="44"/>
      <c r="BUN49" s="44"/>
      <c r="BUO49" s="44"/>
      <c r="BUP49" s="44"/>
      <c r="BUQ49" s="44"/>
      <c r="BUR49" s="44"/>
      <c r="BUS49" s="44"/>
      <c r="BUT49" s="44"/>
      <c r="BUU49" s="44"/>
      <c r="BUV49" s="44"/>
      <c r="BUW49" s="44"/>
      <c r="BUX49" s="44"/>
      <c r="BUY49" s="44"/>
      <c r="BUZ49" s="44"/>
      <c r="BVA49" s="44"/>
      <c r="BVB49" s="44"/>
      <c r="BVC49" s="44"/>
      <c r="BVD49" s="44"/>
      <c r="BVE49" s="44"/>
      <c r="BVF49" s="44"/>
      <c r="BVG49" s="44"/>
      <c r="BVH49" s="44"/>
      <c r="BVI49" s="44"/>
      <c r="BVJ49" s="44"/>
      <c r="BVK49" s="44"/>
      <c r="BVL49" s="44"/>
      <c r="BVM49" s="44"/>
      <c r="BVN49" s="44"/>
      <c r="BVO49" s="44"/>
      <c r="BVP49" s="44"/>
      <c r="BVQ49" s="44"/>
      <c r="BVR49" s="44"/>
      <c r="BVS49" s="44"/>
      <c r="BVT49" s="44"/>
      <c r="BVU49" s="44"/>
      <c r="BVV49" s="44"/>
      <c r="BVW49" s="44"/>
      <c r="BVX49" s="44"/>
      <c r="BVY49" s="44"/>
      <c r="BVZ49" s="44"/>
      <c r="BWA49" s="44"/>
      <c r="BWB49" s="44"/>
      <c r="BWC49" s="44"/>
      <c r="BWD49" s="44"/>
      <c r="BWE49" s="44"/>
      <c r="BWF49" s="44"/>
      <c r="BWG49" s="44"/>
      <c r="BWH49" s="44"/>
      <c r="BWI49" s="44"/>
      <c r="BWJ49" s="44"/>
      <c r="BWK49" s="44"/>
      <c r="BWL49" s="44"/>
      <c r="BWM49" s="44"/>
      <c r="BWN49" s="44"/>
      <c r="BWO49" s="44"/>
      <c r="BWP49" s="44"/>
      <c r="BWQ49" s="44"/>
      <c r="BWR49" s="44"/>
      <c r="BWS49" s="44"/>
      <c r="BWT49" s="44"/>
      <c r="BWU49" s="44"/>
      <c r="BWV49" s="44"/>
      <c r="BWW49" s="44"/>
      <c r="BWX49" s="44"/>
      <c r="BWY49" s="44"/>
      <c r="BWZ49" s="44"/>
      <c r="BXA49" s="44"/>
      <c r="BXB49" s="44"/>
      <c r="BXC49" s="44"/>
      <c r="BXD49" s="44"/>
      <c r="BXE49" s="44"/>
      <c r="BXF49" s="44"/>
      <c r="BXG49" s="44"/>
      <c r="BXH49" s="44"/>
      <c r="BXI49" s="44"/>
      <c r="BXJ49" s="44"/>
      <c r="BXK49" s="44"/>
      <c r="BXL49" s="44"/>
      <c r="BXM49" s="44"/>
      <c r="BXN49" s="44"/>
      <c r="BXO49" s="44"/>
      <c r="BXP49" s="44"/>
      <c r="BXQ49" s="44"/>
      <c r="BXR49" s="44"/>
      <c r="BXS49" s="44"/>
      <c r="BXT49" s="44"/>
      <c r="BXU49" s="44"/>
      <c r="BXV49" s="44"/>
      <c r="BXW49" s="44"/>
      <c r="BXX49" s="44"/>
      <c r="BXY49" s="44"/>
      <c r="BXZ49" s="44"/>
      <c r="BYA49" s="44"/>
      <c r="BYB49" s="44"/>
      <c r="BYC49" s="44"/>
      <c r="BYD49" s="44"/>
      <c r="BYE49" s="44"/>
      <c r="BYF49" s="44"/>
      <c r="BYG49" s="44"/>
      <c r="BYH49" s="44"/>
      <c r="BYI49" s="44"/>
      <c r="BYJ49" s="44"/>
      <c r="BYK49" s="44"/>
      <c r="BYL49" s="44"/>
      <c r="BYM49" s="44"/>
      <c r="BYN49" s="44"/>
      <c r="BYO49" s="44"/>
      <c r="BYP49" s="44"/>
      <c r="BYQ49" s="44"/>
      <c r="BYR49" s="44"/>
      <c r="BYS49" s="44"/>
      <c r="BYT49" s="44"/>
      <c r="BYU49" s="44"/>
      <c r="BYV49" s="44"/>
      <c r="BYW49" s="44"/>
      <c r="BYX49" s="44"/>
      <c r="BYY49" s="44"/>
      <c r="BYZ49" s="44"/>
      <c r="BZA49" s="44"/>
      <c r="BZB49" s="44"/>
      <c r="BZC49" s="44"/>
      <c r="BZD49" s="44"/>
      <c r="BZE49" s="44"/>
      <c r="BZF49" s="44"/>
      <c r="BZG49" s="44"/>
      <c r="BZH49" s="44"/>
      <c r="BZI49" s="44"/>
      <c r="BZJ49" s="44"/>
      <c r="BZK49" s="44"/>
      <c r="BZL49" s="44"/>
      <c r="BZM49" s="44"/>
      <c r="BZN49" s="44"/>
      <c r="BZO49" s="44"/>
      <c r="BZP49" s="44"/>
      <c r="BZQ49" s="44"/>
      <c r="BZR49" s="44"/>
      <c r="BZS49" s="44"/>
      <c r="BZT49" s="44"/>
      <c r="BZU49" s="44"/>
      <c r="BZV49" s="44"/>
      <c r="BZW49" s="44"/>
      <c r="BZX49" s="44"/>
      <c r="BZY49" s="44"/>
      <c r="BZZ49" s="44"/>
      <c r="CAA49" s="44"/>
      <c r="CAB49" s="44"/>
      <c r="CAC49" s="44"/>
      <c r="CAD49" s="44"/>
      <c r="CAE49" s="44"/>
      <c r="CAF49" s="44"/>
      <c r="CAG49" s="44"/>
      <c r="CAH49" s="44"/>
      <c r="CAI49" s="44"/>
      <c r="CAJ49" s="44"/>
      <c r="CAK49" s="44"/>
      <c r="CAL49" s="44"/>
      <c r="CAM49" s="44"/>
      <c r="CAN49" s="44"/>
      <c r="CAO49" s="44"/>
      <c r="CAP49" s="44"/>
      <c r="CAQ49" s="44"/>
      <c r="CAR49" s="44"/>
      <c r="CAS49" s="44"/>
      <c r="CAT49" s="44"/>
      <c r="CAU49" s="44"/>
      <c r="CAV49" s="44"/>
      <c r="CAW49" s="44"/>
      <c r="CAX49" s="44"/>
      <c r="CAY49" s="44"/>
      <c r="CAZ49" s="44"/>
      <c r="CBA49" s="44"/>
      <c r="CBB49" s="44"/>
      <c r="CBC49" s="44"/>
      <c r="CBD49" s="44"/>
      <c r="CBE49" s="44"/>
      <c r="CBF49" s="44"/>
      <c r="CBG49" s="44"/>
      <c r="CBH49" s="44"/>
      <c r="CBI49" s="44"/>
      <c r="CBJ49" s="44"/>
      <c r="CBK49" s="44"/>
      <c r="CBL49" s="44"/>
      <c r="CBM49" s="44"/>
      <c r="CBN49" s="44"/>
      <c r="CBO49" s="44"/>
      <c r="CBP49" s="44"/>
      <c r="CBQ49" s="44"/>
      <c r="CBR49" s="44"/>
      <c r="CBS49" s="44"/>
      <c r="CBT49" s="44"/>
      <c r="CBU49" s="44"/>
      <c r="CBV49" s="44"/>
      <c r="CBW49" s="44"/>
      <c r="CBX49" s="44"/>
      <c r="CBY49" s="44"/>
      <c r="CBZ49" s="44"/>
      <c r="CCA49" s="44"/>
      <c r="CCB49" s="44"/>
      <c r="CCC49" s="44"/>
      <c r="CCD49" s="44"/>
      <c r="CCE49" s="44"/>
      <c r="CCF49" s="44"/>
      <c r="CCG49" s="44"/>
      <c r="CCH49" s="44"/>
      <c r="CCI49" s="44"/>
      <c r="CCJ49" s="44"/>
      <c r="CCK49" s="44"/>
      <c r="CCL49" s="44"/>
      <c r="CCM49" s="44"/>
      <c r="CCN49" s="44"/>
      <c r="CCO49" s="44"/>
      <c r="CCP49" s="44"/>
      <c r="CCQ49" s="44"/>
      <c r="CCR49" s="44"/>
      <c r="CCS49" s="44"/>
      <c r="CCT49" s="44"/>
      <c r="CCU49" s="44"/>
      <c r="CCV49" s="44"/>
      <c r="CCW49" s="44"/>
      <c r="CCX49" s="44"/>
      <c r="CCY49" s="44"/>
      <c r="CCZ49" s="44"/>
      <c r="CDA49" s="44"/>
      <c r="CDB49" s="44"/>
      <c r="CDC49" s="44"/>
      <c r="CDD49" s="44"/>
      <c r="CDE49" s="44"/>
      <c r="CDF49" s="44"/>
      <c r="CDG49" s="44"/>
      <c r="CDH49" s="44"/>
      <c r="CDI49" s="44"/>
      <c r="CDJ49" s="44"/>
      <c r="CDK49" s="44"/>
      <c r="CDL49" s="44"/>
      <c r="CDM49" s="44"/>
      <c r="CDN49" s="44"/>
      <c r="CDO49" s="44"/>
      <c r="CDP49" s="44"/>
      <c r="CDQ49" s="44"/>
      <c r="CDR49" s="44"/>
      <c r="CDS49" s="44"/>
      <c r="CDT49" s="44"/>
      <c r="CDU49" s="44"/>
      <c r="CDV49" s="44"/>
      <c r="CDW49" s="44"/>
      <c r="CDX49" s="44"/>
      <c r="CDY49" s="44"/>
      <c r="CDZ49" s="44"/>
      <c r="CEA49" s="44"/>
      <c r="CEB49" s="44"/>
      <c r="CEC49" s="44"/>
      <c r="CED49" s="44"/>
      <c r="CEE49" s="44"/>
      <c r="CEF49" s="44"/>
      <c r="CEG49" s="44"/>
      <c r="CEH49" s="44"/>
      <c r="CEI49" s="44"/>
      <c r="CEJ49" s="44"/>
      <c r="CEK49" s="44"/>
      <c r="CEL49" s="44"/>
      <c r="CEM49" s="44"/>
      <c r="CEN49" s="44"/>
      <c r="CEO49" s="44"/>
      <c r="CEP49" s="44"/>
      <c r="CEQ49" s="44"/>
      <c r="CER49" s="44"/>
      <c r="CES49" s="44"/>
      <c r="CET49" s="44"/>
      <c r="CEU49" s="44"/>
      <c r="CEV49" s="44"/>
      <c r="CEW49" s="44"/>
      <c r="CEX49" s="44"/>
      <c r="CEY49" s="44"/>
      <c r="CEZ49" s="44"/>
      <c r="CFA49" s="44"/>
      <c r="CFB49" s="44"/>
      <c r="CFC49" s="44"/>
      <c r="CFD49" s="44"/>
      <c r="CFE49" s="44"/>
      <c r="CFF49" s="44"/>
      <c r="CFG49" s="44"/>
      <c r="CFH49" s="44"/>
      <c r="CFI49" s="44"/>
      <c r="CFJ49" s="44"/>
      <c r="CFK49" s="44"/>
      <c r="CFL49" s="44"/>
      <c r="CFM49" s="44"/>
      <c r="CFN49" s="44"/>
      <c r="CFO49" s="44"/>
      <c r="CFP49" s="44"/>
      <c r="CFQ49" s="44"/>
      <c r="CFR49" s="44"/>
      <c r="CFS49" s="44"/>
      <c r="CFT49" s="44"/>
      <c r="CFU49" s="44"/>
      <c r="CFV49" s="44"/>
      <c r="CFW49" s="44"/>
      <c r="CFX49" s="44"/>
      <c r="CFY49" s="44"/>
      <c r="CFZ49" s="44"/>
      <c r="CGA49" s="44"/>
      <c r="CGB49" s="44"/>
      <c r="CGC49" s="44"/>
      <c r="CGD49" s="44"/>
      <c r="CGE49" s="44"/>
      <c r="CGF49" s="44"/>
      <c r="CGG49" s="44"/>
      <c r="CGH49" s="44"/>
      <c r="CGI49" s="44"/>
      <c r="CGJ49" s="44"/>
      <c r="CGK49" s="44"/>
      <c r="CGL49" s="44"/>
      <c r="CGM49" s="44"/>
      <c r="CGN49" s="44"/>
      <c r="CGO49" s="44"/>
      <c r="CGP49" s="44"/>
      <c r="CGQ49" s="44"/>
      <c r="CGR49" s="44"/>
      <c r="CGS49" s="44"/>
      <c r="CGT49" s="44"/>
      <c r="CGU49" s="44"/>
      <c r="CGV49" s="44"/>
      <c r="CGW49" s="44"/>
      <c r="CGX49" s="44"/>
      <c r="CGY49" s="44"/>
      <c r="CGZ49" s="44"/>
      <c r="CHA49" s="44"/>
      <c r="CHB49" s="44"/>
      <c r="CHC49" s="44"/>
      <c r="CHD49" s="44"/>
      <c r="CHE49" s="44"/>
      <c r="CHF49" s="44"/>
      <c r="CHG49" s="44"/>
      <c r="CHH49" s="44"/>
      <c r="CHI49" s="44"/>
      <c r="CHJ49" s="44"/>
      <c r="CHK49" s="44"/>
      <c r="CHL49" s="44"/>
      <c r="CHM49" s="44"/>
      <c r="CHN49" s="44"/>
      <c r="CHO49" s="44"/>
      <c r="CHP49" s="44"/>
      <c r="CHQ49" s="44"/>
      <c r="CHR49" s="44"/>
      <c r="CHS49" s="44"/>
      <c r="CHT49" s="44"/>
      <c r="CHU49" s="44"/>
      <c r="CHV49" s="44"/>
      <c r="CHW49" s="44"/>
      <c r="CHX49" s="44"/>
      <c r="CHY49" s="44"/>
      <c r="CHZ49" s="44"/>
      <c r="CIA49" s="44"/>
      <c r="CIB49" s="44"/>
      <c r="CIC49" s="44"/>
      <c r="CID49" s="44"/>
      <c r="CIE49" s="44"/>
      <c r="CIF49" s="44"/>
      <c r="CIG49" s="44"/>
      <c r="CIH49" s="44"/>
      <c r="CII49" s="44"/>
      <c r="CIJ49" s="44"/>
      <c r="CIK49" s="44"/>
      <c r="CIL49" s="44"/>
      <c r="CIM49" s="44"/>
      <c r="CIN49" s="44"/>
      <c r="CIO49" s="44"/>
      <c r="CIP49" s="44"/>
      <c r="CIQ49" s="44"/>
      <c r="CIR49" s="44"/>
      <c r="CIS49" s="44"/>
      <c r="CIT49" s="44"/>
      <c r="CIU49" s="44"/>
      <c r="CIV49" s="44"/>
      <c r="CIW49" s="44"/>
      <c r="CIX49" s="44"/>
      <c r="CIY49" s="44"/>
      <c r="CIZ49" s="44"/>
      <c r="CJA49" s="44"/>
      <c r="CJB49" s="44"/>
      <c r="CJC49" s="44"/>
      <c r="CJD49" s="44"/>
      <c r="CJE49" s="44"/>
      <c r="CJF49" s="44"/>
      <c r="CJG49" s="44"/>
      <c r="CJH49" s="44"/>
      <c r="CJI49" s="44"/>
      <c r="CJJ49" s="44"/>
      <c r="CJK49" s="44"/>
      <c r="CJL49" s="44"/>
      <c r="CJM49" s="44"/>
      <c r="CJN49" s="44"/>
      <c r="CJO49" s="44"/>
      <c r="CJP49" s="44"/>
      <c r="CJQ49" s="44"/>
      <c r="CJR49" s="44"/>
      <c r="CJS49" s="44"/>
      <c r="CJT49" s="44"/>
      <c r="CJU49" s="44"/>
      <c r="CJV49" s="44"/>
      <c r="CJW49" s="44"/>
      <c r="CJX49" s="44"/>
      <c r="CJY49" s="44"/>
      <c r="CJZ49" s="44"/>
      <c r="CKA49" s="44"/>
      <c r="CKB49" s="44"/>
      <c r="CKC49" s="44"/>
      <c r="CKD49" s="44"/>
      <c r="CKE49" s="44"/>
      <c r="CKF49" s="44"/>
      <c r="CKG49" s="44"/>
      <c r="CKH49" s="44"/>
      <c r="CKI49" s="44"/>
      <c r="CKJ49" s="44"/>
      <c r="CKK49" s="44"/>
      <c r="CKL49" s="44"/>
      <c r="CKM49" s="44"/>
      <c r="CKN49" s="44"/>
      <c r="CKO49" s="44"/>
      <c r="CKP49" s="44"/>
      <c r="CKQ49" s="44"/>
      <c r="CKR49" s="44"/>
      <c r="CKS49" s="44"/>
      <c r="CKT49" s="44"/>
      <c r="CKU49" s="44"/>
      <c r="CKV49" s="44"/>
      <c r="CKW49" s="44"/>
      <c r="CKX49" s="44"/>
      <c r="CKY49" s="44"/>
      <c r="CKZ49" s="44"/>
      <c r="CLA49" s="44"/>
      <c r="CLB49" s="44"/>
      <c r="CLC49" s="44"/>
      <c r="CLD49" s="44"/>
      <c r="CLE49" s="44"/>
      <c r="CLF49" s="44"/>
      <c r="CLG49" s="44"/>
      <c r="CLH49" s="44"/>
      <c r="CLI49" s="44"/>
      <c r="CLJ49" s="44"/>
      <c r="CLK49" s="44"/>
      <c r="CLL49" s="44"/>
      <c r="CLM49" s="44"/>
      <c r="CLN49" s="44"/>
      <c r="CLO49" s="44"/>
      <c r="CLP49" s="44"/>
      <c r="CLQ49" s="44"/>
      <c r="CLR49" s="44"/>
      <c r="CLS49" s="44"/>
      <c r="CLT49" s="44"/>
      <c r="CLU49" s="44"/>
      <c r="CLV49" s="44"/>
      <c r="CLW49" s="44"/>
      <c r="CLX49" s="44"/>
      <c r="CLY49" s="44"/>
      <c r="CLZ49" s="44"/>
      <c r="CMA49" s="44"/>
      <c r="CMB49" s="44"/>
      <c r="CMC49" s="44"/>
      <c r="CMD49" s="44"/>
      <c r="CME49" s="44"/>
      <c r="CMF49" s="44"/>
      <c r="CMG49" s="44"/>
      <c r="CMH49" s="44"/>
      <c r="CMI49" s="44"/>
      <c r="CMJ49" s="44"/>
      <c r="CMK49" s="44"/>
      <c r="CML49" s="44"/>
      <c r="CMM49" s="44"/>
      <c r="CMN49" s="44"/>
      <c r="CMO49" s="44"/>
      <c r="CMP49" s="44"/>
      <c r="CMQ49" s="44"/>
      <c r="CMR49" s="44"/>
      <c r="CMS49" s="44"/>
      <c r="CMT49" s="44"/>
      <c r="CMU49" s="44"/>
      <c r="CMV49" s="44"/>
      <c r="CMW49" s="44"/>
      <c r="CMX49" s="44"/>
      <c r="CMY49" s="44"/>
      <c r="CMZ49" s="44"/>
      <c r="CNA49" s="44"/>
      <c r="CNB49" s="44"/>
      <c r="CNC49" s="44"/>
      <c r="CND49" s="44"/>
      <c r="CNE49" s="44"/>
      <c r="CNF49" s="44"/>
      <c r="CNG49" s="44"/>
      <c r="CNH49" s="44"/>
      <c r="CNI49" s="44"/>
      <c r="CNJ49" s="44"/>
      <c r="CNK49" s="44"/>
      <c r="CNL49" s="44"/>
      <c r="CNM49" s="44"/>
      <c r="CNN49" s="44"/>
      <c r="CNO49" s="44"/>
      <c r="CNP49" s="44"/>
      <c r="CNQ49" s="44"/>
      <c r="CNR49" s="44"/>
      <c r="CNS49" s="44"/>
      <c r="CNT49" s="44"/>
      <c r="CNU49" s="44"/>
      <c r="CNV49" s="44"/>
      <c r="CNW49" s="44"/>
      <c r="CNX49" s="44"/>
      <c r="CNY49" s="44"/>
      <c r="CNZ49" s="44"/>
      <c r="COA49" s="44"/>
      <c r="COB49" s="44"/>
      <c r="COC49" s="44"/>
      <c r="COD49" s="44"/>
      <c r="COE49" s="44"/>
      <c r="COF49" s="44"/>
      <c r="COG49" s="44"/>
      <c r="COH49" s="44"/>
      <c r="COI49" s="44"/>
      <c r="COJ49" s="44"/>
      <c r="COK49" s="44"/>
      <c r="COL49" s="44"/>
      <c r="COM49" s="44"/>
      <c r="CON49" s="44"/>
      <c r="COO49" s="44"/>
      <c r="COP49" s="44"/>
      <c r="COQ49" s="44"/>
      <c r="COR49" s="44"/>
      <c r="COS49" s="44"/>
      <c r="COT49" s="44"/>
      <c r="COU49" s="44"/>
      <c r="COV49" s="44"/>
      <c r="COW49" s="44"/>
      <c r="COX49" s="44"/>
      <c r="COY49" s="44"/>
      <c r="COZ49" s="44"/>
      <c r="CPA49" s="44"/>
      <c r="CPB49" s="44"/>
      <c r="CPC49" s="44"/>
      <c r="CPD49" s="44"/>
      <c r="CPE49" s="44"/>
      <c r="CPF49" s="44"/>
      <c r="CPG49" s="44"/>
      <c r="CPH49" s="44"/>
      <c r="CPI49" s="44"/>
      <c r="CPJ49" s="44"/>
      <c r="CPK49" s="44"/>
      <c r="CPL49" s="44"/>
      <c r="CPM49" s="44"/>
      <c r="CPN49" s="44"/>
      <c r="CPO49" s="44"/>
      <c r="CPP49" s="44"/>
      <c r="CPQ49" s="44"/>
      <c r="CPR49" s="44"/>
      <c r="CPS49" s="44"/>
      <c r="CPT49" s="44"/>
      <c r="CPU49" s="44"/>
      <c r="CPV49" s="44"/>
      <c r="CPW49" s="44"/>
      <c r="CPX49" s="44"/>
      <c r="CPY49" s="44"/>
      <c r="CPZ49" s="44"/>
      <c r="CQA49" s="44"/>
      <c r="CQB49" s="44"/>
      <c r="CQC49" s="44"/>
      <c r="CQD49" s="44"/>
      <c r="CQE49" s="44"/>
      <c r="CQF49" s="44"/>
      <c r="CQG49" s="44"/>
      <c r="CQH49" s="44"/>
      <c r="CQI49" s="44"/>
      <c r="CQJ49" s="44"/>
      <c r="CQK49" s="44"/>
      <c r="CQL49" s="44"/>
      <c r="CQM49" s="44"/>
      <c r="CQN49" s="44"/>
      <c r="CQO49" s="44"/>
      <c r="CQP49" s="44"/>
      <c r="CQQ49" s="44"/>
      <c r="CQR49" s="44"/>
      <c r="CQS49" s="44"/>
      <c r="CQT49" s="44"/>
      <c r="CQU49" s="44"/>
      <c r="CQV49" s="44"/>
      <c r="CQW49" s="44"/>
      <c r="CQX49" s="44"/>
      <c r="CQY49" s="44"/>
      <c r="CQZ49" s="44"/>
      <c r="CRA49" s="44"/>
      <c r="CRB49" s="44"/>
      <c r="CRC49" s="44"/>
      <c r="CRD49" s="44"/>
      <c r="CRE49" s="44"/>
      <c r="CRF49" s="44"/>
      <c r="CRG49" s="44"/>
      <c r="CRH49" s="44"/>
      <c r="CRI49" s="44"/>
      <c r="CRJ49" s="44"/>
      <c r="CRK49" s="44"/>
      <c r="CRL49" s="44"/>
      <c r="CRM49" s="44"/>
      <c r="CRN49" s="44"/>
      <c r="CRO49" s="44"/>
      <c r="CRP49" s="44"/>
      <c r="CRQ49" s="44"/>
      <c r="CRR49" s="44"/>
      <c r="CRS49" s="44"/>
      <c r="CRT49" s="44"/>
      <c r="CRU49" s="44"/>
      <c r="CRV49" s="44"/>
      <c r="CRW49" s="44"/>
      <c r="CRX49" s="44"/>
      <c r="CRY49" s="44"/>
      <c r="CRZ49" s="44"/>
      <c r="CSA49" s="44"/>
      <c r="CSB49" s="44"/>
      <c r="CSC49" s="44"/>
      <c r="CSD49" s="44"/>
      <c r="CSE49" s="44"/>
      <c r="CSF49" s="44"/>
      <c r="CSG49" s="44"/>
      <c r="CSH49" s="44"/>
      <c r="CSI49" s="44"/>
      <c r="CSJ49" s="44"/>
      <c r="CSK49" s="44"/>
      <c r="CSL49" s="44"/>
      <c r="CSM49" s="44"/>
      <c r="CSN49" s="44"/>
      <c r="CSO49" s="44"/>
      <c r="CSP49" s="44"/>
      <c r="CSQ49" s="44"/>
      <c r="CSR49" s="44"/>
      <c r="CSS49" s="44"/>
      <c r="CST49" s="44"/>
      <c r="CSU49" s="44"/>
      <c r="CSV49" s="44"/>
      <c r="CSW49" s="44"/>
      <c r="CSX49" s="44"/>
      <c r="CSY49" s="44"/>
      <c r="CSZ49" s="44"/>
      <c r="CTA49" s="44"/>
      <c r="CTB49" s="44"/>
      <c r="CTC49" s="44"/>
      <c r="CTD49" s="44"/>
      <c r="CTE49" s="44"/>
      <c r="CTF49" s="44"/>
      <c r="CTG49" s="44"/>
      <c r="CTH49" s="44"/>
      <c r="CTI49" s="44"/>
      <c r="CTJ49" s="44"/>
      <c r="CTK49" s="44"/>
      <c r="CTL49" s="44"/>
      <c r="CTM49" s="44"/>
      <c r="CTN49" s="44"/>
      <c r="CTO49" s="44"/>
      <c r="CTP49" s="44"/>
      <c r="CTQ49" s="44"/>
      <c r="CTR49" s="44"/>
      <c r="CTS49" s="44"/>
      <c r="CTT49" s="44"/>
      <c r="CTU49" s="44"/>
      <c r="CTV49" s="44"/>
      <c r="CTW49" s="44"/>
      <c r="CTX49" s="44"/>
      <c r="CTY49" s="44"/>
      <c r="CTZ49" s="44"/>
      <c r="CUA49" s="44"/>
      <c r="CUB49" s="44"/>
      <c r="CUC49" s="44"/>
      <c r="CUD49" s="44"/>
      <c r="CUE49" s="44"/>
      <c r="CUF49" s="44"/>
      <c r="CUG49" s="44"/>
      <c r="CUH49" s="44"/>
      <c r="CUI49" s="44"/>
      <c r="CUJ49" s="44"/>
      <c r="CUK49" s="44"/>
      <c r="CUL49" s="44"/>
      <c r="CUM49" s="44"/>
      <c r="CUN49" s="44"/>
      <c r="CUO49" s="44"/>
      <c r="CUP49" s="44"/>
      <c r="CUQ49" s="44"/>
      <c r="CUR49" s="44"/>
      <c r="CUS49" s="44"/>
      <c r="CUT49" s="44"/>
      <c r="CUU49" s="44"/>
      <c r="CUV49" s="44"/>
      <c r="CUW49" s="44"/>
      <c r="CUX49" s="44"/>
      <c r="CUY49" s="44"/>
      <c r="CUZ49" s="44"/>
      <c r="CVA49" s="44"/>
      <c r="CVB49" s="44"/>
      <c r="CVC49" s="44"/>
      <c r="CVD49" s="44"/>
      <c r="CVE49" s="44"/>
      <c r="CVF49" s="44"/>
      <c r="CVG49" s="44"/>
      <c r="CVH49" s="44"/>
      <c r="CVI49" s="44"/>
      <c r="CVJ49" s="44"/>
      <c r="CVK49" s="44"/>
      <c r="CVL49" s="44"/>
      <c r="CVM49" s="44"/>
      <c r="CVN49" s="44"/>
      <c r="CVO49" s="44"/>
      <c r="CVP49" s="44"/>
      <c r="CVQ49" s="44"/>
      <c r="CVR49" s="44"/>
      <c r="CVS49" s="44"/>
      <c r="CVT49" s="44"/>
      <c r="CVU49" s="44"/>
      <c r="CVV49" s="44"/>
      <c r="CVW49" s="44"/>
      <c r="CVX49" s="44"/>
      <c r="CVY49" s="44"/>
      <c r="CVZ49" s="44"/>
      <c r="CWA49" s="44"/>
      <c r="CWB49" s="44"/>
      <c r="CWC49" s="44"/>
      <c r="CWD49" s="44"/>
      <c r="CWE49" s="44"/>
      <c r="CWF49" s="44"/>
      <c r="CWG49" s="44"/>
      <c r="CWH49" s="44"/>
      <c r="CWI49" s="44"/>
      <c r="CWJ49" s="44"/>
      <c r="CWK49" s="44"/>
      <c r="CWL49" s="44"/>
      <c r="CWM49" s="44"/>
      <c r="CWN49" s="44"/>
      <c r="CWO49" s="44"/>
      <c r="CWP49" s="44"/>
      <c r="CWQ49" s="44"/>
      <c r="CWR49" s="44"/>
      <c r="CWS49" s="44"/>
      <c r="CWT49" s="44"/>
      <c r="CWU49" s="44"/>
      <c r="CWV49" s="44"/>
      <c r="CWW49" s="44"/>
      <c r="CWX49" s="44"/>
      <c r="CWY49" s="44"/>
      <c r="CWZ49" s="44"/>
      <c r="CXA49" s="44"/>
      <c r="CXB49" s="44"/>
      <c r="CXC49" s="44"/>
      <c r="CXD49" s="44"/>
      <c r="CXE49" s="44"/>
      <c r="CXF49" s="44"/>
      <c r="CXG49" s="44"/>
      <c r="CXH49" s="44"/>
      <c r="CXI49" s="44"/>
      <c r="CXJ49" s="44"/>
      <c r="CXK49" s="44"/>
      <c r="CXL49" s="44"/>
      <c r="CXM49" s="44"/>
      <c r="CXN49" s="44"/>
      <c r="CXO49" s="44"/>
      <c r="CXP49" s="44"/>
      <c r="CXQ49" s="44"/>
      <c r="CXR49" s="44"/>
      <c r="CXS49" s="44"/>
      <c r="CXT49" s="44"/>
      <c r="CXU49" s="44"/>
      <c r="CXV49" s="44"/>
      <c r="CXW49" s="44"/>
      <c r="CXX49" s="44"/>
      <c r="CXY49" s="44"/>
      <c r="CXZ49" s="44"/>
      <c r="CYA49" s="44"/>
      <c r="CYB49" s="44"/>
      <c r="CYC49" s="44"/>
      <c r="CYD49" s="44"/>
      <c r="CYE49" s="44"/>
      <c r="CYF49" s="44"/>
      <c r="CYG49" s="44"/>
      <c r="CYH49" s="44"/>
      <c r="CYI49" s="44"/>
      <c r="CYJ49" s="44"/>
      <c r="CYK49" s="44"/>
      <c r="CYL49" s="44"/>
      <c r="CYM49" s="44"/>
      <c r="CYN49" s="44"/>
      <c r="CYO49" s="44"/>
      <c r="CYP49" s="44"/>
      <c r="CYQ49" s="44"/>
      <c r="CYR49" s="44"/>
      <c r="CYS49" s="44"/>
      <c r="CYT49" s="44"/>
      <c r="CYU49" s="44"/>
      <c r="CYV49" s="44"/>
      <c r="CYW49" s="44"/>
      <c r="CYX49" s="44"/>
      <c r="CYY49" s="44"/>
      <c r="CYZ49" s="44"/>
      <c r="CZA49" s="44"/>
      <c r="CZB49" s="44"/>
      <c r="CZC49" s="44"/>
      <c r="CZD49" s="44"/>
      <c r="CZE49" s="44"/>
      <c r="CZF49" s="44"/>
      <c r="CZG49" s="44"/>
      <c r="CZH49" s="44"/>
      <c r="CZI49" s="44"/>
      <c r="CZJ49" s="44"/>
      <c r="CZK49" s="44"/>
      <c r="CZL49" s="44"/>
      <c r="CZM49" s="44"/>
      <c r="CZN49" s="44"/>
      <c r="CZO49" s="44"/>
      <c r="CZP49" s="44"/>
      <c r="CZQ49" s="44"/>
      <c r="CZR49" s="44"/>
      <c r="CZS49" s="44"/>
      <c r="CZT49" s="44"/>
      <c r="CZU49" s="44"/>
      <c r="CZV49" s="44"/>
      <c r="CZW49" s="44"/>
      <c r="CZX49" s="44"/>
      <c r="CZY49" s="44"/>
      <c r="CZZ49" s="44"/>
      <c r="DAA49" s="44"/>
      <c r="DAB49" s="44"/>
      <c r="DAC49" s="44"/>
      <c r="DAD49" s="44"/>
      <c r="DAE49" s="44"/>
      <c r="DAF49" s="44"/>
      <c r="DAG49" s="44"/>
      <c r="DAH49" s="44"/>
      <c r="DAI49" s="44"/>
      <c r="DAJ49" s="44"/>
      <c r="DAK49" s="44"/>
      <c r="DAL49" s="44"/>
      <c r="DAM49" s="44"/>
      <c r="DAN49" s="44"/>
      <c r="DAO49" s="44"/>
      <c r="DAP49" s="44"/>
      <c r="DAQ49" s="44"/>
      <c r="DAR49" s="44"/>
      <c r="DAS49" s="44"/>
      <c r="DAT49" s="44"/>
      <c r="DAU49" s="44"/>
      <c r="DAV49" s="44"/>
      <c r="DAW49" s="44"/>
      <c r="DAX49" s="44"/>
      <c r="DAY49" s="44"/>
      <c r="DAZ49" s="44"/>
      <c r="DBA49" s="44"/>
      <c r="DBB49" s="44"/>
      <c r="DBC49" s="44"/>
      <c r="DBD49" s="44"/>
      <c r="DBE49" s="44"/>
      <c r="DBF49" s="44"/>
      <c r="DBG49" s="44"/>
      <c r="DBH49" s="44"/>
      <c r="DBI49" s="44"/>
      <c r="DBJ49" s="44"/>
      <c r="DBK49" s="44"/>
      <c r="DBL49" s="44"/>
      <c r="DBM49" s="44"/>
      <c r="DBN49" s="44"/>
      <c r="DBO49" s="44"/>
      <c r="DBP49" s="44"/>
      <c r="DBQ49" s="44"/>
      <c r="DBR49" s="44"/>
      <c r="DBS49" s="44"/>
      <c r="DBT49" s="44"/>
      <c r="DBU49" s="44"/>
      <c r="DBV49" s="44"/>
      <c r="DBW49" s="44"/>
      <c r="DBX49" s="44"/>
      <c r="DBY49" s="44"/>
      <c r="DBZ49" s="44"/>
      <c r="DCA49" s="44"/>
      <c r="DCB49" s="44"/>
      <c r="DCC49" s="44"/>
      <c r="DCD49" s="44"/>
      <c r="DCE49" s="44"/>
      <c r="DCF49" s="44"/>
      <c r="DCG49" s="44"/>
      <c r="DCH49" s="44"/>
      <c r="DCI49" s="44"/>
      <c r="DCJ49" s="44"/>
      <c r="DCK49" s="44"/>
      <c r="DCL49" s="44"/>
      <c r="DCM49" s="44"/>
      <c r="DCN49" s="44"/>
      <c r="DCO49" s="44"/>
      <c r="DCP49" s="44"/>
      <c r="DCQ49" s="44"/>
      <c r="DCR49" s="44"/>
      <c r="DCS49" s="44"/>
      <c r="DCT49" s="44"/>
      <c r="DCU49" s="44"/>
      <c r="DCV49" s="44"/>
      <c r="DCW49" s="44"/>
      <c r="DCX49" s="44"/>
      <c r="DCY49" s="44"/>
      <c r="DCZ49" s="44"/>
      <c r="DDA49" s="44"/>
      <c r="DDB49" s="44"/>
      <c r="DDC49" s="44"/>
      <c r="DDD49" s="44"/>
      <c r="DDE49" s="44"/>
      <c r="DDF49" s="44"/>
      <c r="DDG49" s="44"/>
      <c r="DDH49" s="44"/>
      <c r="DDI49" s="44"/>
      <c r="DDJ49" s="44"/>
      <c r="DDK49" s="44"/>
      <c r="DDL49" s="44"/>
      <c r="DDM49" s="44"/>
      <c r="DDN49" s="44"/>
      <c r="DDO49" s="44"/>
      <c r="DDP49" s="44"/>
      <c r="DDQ49" s="44"/>
      <c r="DDR49" s="44"/>
      <c r="DDS49" s="44"/>
      <c r="DDT49" s="44"/>
      <c r="DDU49" s="44"/>
      <c r="DDV49" s="44"/>
      <c r="DDW49" s="44"/>
      <c r="DDX49" s="44"/>
      <c r="DDY49" s="44"/>
      <c r="DDZ49" s="44"/>
      <c r="DEA49" s="44"/>
      <c r="DEB49" s="44"/>
      <c r="DEC49" s="44"/>
      <c r="DED49" s="44"/>
      <c r="DEE49" s="44"/>
      <c r="DEF49" s="44"/>
      <c r="DEG49" s="44"/>
      <c r="DEH49" s="44"/>
      <c r="DEI49" s="44"/>
      <c r="DEJ49" s="44"/>
      <c r="DEK49" s="44"/>
      <c r="DEL49" s="44"/>
      <c r="DEM49" s="44"/>
      <c r="DEN49" s="44"/>
      <c r="DEO49" s="44"/>
      <c r="DEP49" s="44"/>
      <c r="DEQ49" s="44"/>
      <c r="DER49" s="44"/>
      <c r="DES49" s="44"/>
      <c r="DET49" s="44"/>
      <c r="DEU49" s="44"/>
      <c r="DEV49" s="44"/>
      <c r="DEW49" s="44"/>
      <c r="DEX49" s="44"/>
      <c r="DEY49" s="44"/>
      <c r="DEZ49" s="44"/>
      <c r="DFA49" s="44"/>
      <c r="DFB49" s="44"/>
      <c r="DFC49" s="44"/>
      <c r="DFD49" s="44"/>
      <c r="DFE49" s="44"/>
      <c r="DFF49" s="44"/>
      <c r="DFG49" s="44"/>
      <c r="DFH49" s="44"/>
      <c r="DFI49" s="44"/>
      <c r="DFJ49" s="44"/>
      <c r="DFK49" s="44"/>
      <c r="DFL49" s="44"/>
      <c r="DFM49" s="44"/>
      <c r="DFN49" s="44"/>
      <c r="DFO49" s="44"/>
      <c r="DFP49" s="44"/>
      <c r="DFQ49" s="44"/>
      <c r="DFR49" s="44"/>
      <c r="DFS49" s="44"/>
      <c r="DFT49" s="44"/>
      <c r="DFU49" s="44"/>
      <c r="DFV49" s="44"/>
      <c r="DFW49" s="44"/>
      <c r="DFX49" s="44"/>
      <c r="DFY49" s="44"/>
      <c r="DFZ49" s="44"/>
      <c r="DGA49" s="44"/>
      <c r="DGB49" s="44"/>
      <c r="DGC49" s="44"/>
      <c r="DGD49" s="44"/>
      <c r="DGE49" s="44"/>
      <c r="DGF49" s="44"/>
      <c r="DGG49" s="44"/>
      <c r="DGH49" s="44"/>
      <c r="DGI49" s="44"/>
      <c r="DGJ49" s="44"/>
      <c r="DGK49" s="44"/>
      <c r="DGL49" s="44"/>
      <c r="DGM49" s="44"/>
      <c r="DGN49" s="44"/>
      <c r="DGO49" s="44"/>
      <c r="DGP49" s="44"/>
      <c r="DGQ49" s="44"/>
      <c r="DGR49" s="44"/>
      <c r="DGS49" s="44"/>
      <c r="DGT49" s="44"/>
      <c r="DGU49" s="44"/>
      <c r="DGV49" s="44"/>
      <c r="DGW49" s="44"/>
      <c r="DGX49" s="44"/>
      <c r="DGY49" s="44"/>
      <c r="DGZ49" s="44"/>
      <c r="DHA49" s="44"/>
      <c r="DHB49" s="44"/>
      <c r="DHC49" s="44"/>
      <c r="DHD49" s="44"/>
      <c r="DHE49" s="44"/>
      <c r="DHF49" s="44"/>
      <c r="DHG49" s="44"/>
      <c r="DHH49" s="44"/>
      <c r="DHI49" s="44"/>
      <c r="DHJ49" s="44"/>
      <c r="DHK49" s="44"/>
      <c r="DHL49" s="44"/>
      <c r="DHM49" s="44"/>
      <c r="DHN49" s="44"/>
      <c r="DHO49" s="44"/>
      <c r="DHP49" s="44"/>
      <c r="DHQ49" s="44"/>
      <c r="DHR49" s="44"/>
      <c r="DHS49" s="44"/>
      <c r="DHT49" s="44"/>
      <c r="DHU49" s="44"/>
      <c r="DHV49" s="44"/>
      <c r="DHW49" s="44"/>
      <c r="DHX49" s="44"/>
      <c r="DHY49" s="44"/>
      <c r="DHZ49" s="44"/>
      <c r="DIA49" s="44"/>
      <c r="DIB49" s="44"/>
      <c r="DIC49" s="44"/>
      <c r="DID49" s="44"/>
      <c r="DIE49" s="44"/>
      <c r="DIF49" s="44"/>
      <c r="DIG49" s="44"/>
      <c r="DIH49" s="44"/>
      <c r="DII49" s="44"/>
      <c r="DIJ49" s="44"/>
      <c r="DIK49" s="44"/>
      <c r="DIL49" s="44"/>
      <c r="DIM49" s="44"/>
      <c r="DIN49" s="44"/>
      <c r="DIO49" s="44"/>
      <c r="DIP49" s="44"/>
      <c r="DIQ49" s="44"/>
      <c r="DIR49" s="44"/>
      <c r="DIS49" s="44"/>
      <c r="DIT49" s="44"/>
      <c r="DIU49" s="44"/>
      <c r="DIV49" s="44"/>
      <c r="DIW49" s="44"/>
      <c r="DIX49" s="44"/>
      <c r="DIY49" s="44"/>
      <c r="DIZ49" s="44"/>
      <c r="DJA49" s="44"/>
      <c r="DJB49" s="44"/>
      <c r="DJC49" s="44"/>
      <c r="DJD49" s="44"/>
      <c r="DJE49" s="44"/>
      <c r="DJF49" s="44"/>
      <c r="DJG49" s="44"/>
      <c r="DJH49" s="44"/>
      <c r="DJI49" s="44"/>
      <c r="DJJ49" s="44"/>
      <c r="DJK49" s="44"/>
      <c r="DJL49" s="44"/>
      <c r="DJM49" s="44"/>
      <c r="DJN49" s="44"/>
      <c r="DJO49" s="44"/>
      <c r="DJP49" s="44"/>
      <c r="DJQ49" s="44"/>
      <c r="DJR49" s="44"/>
      <c r="DJS49" s="44"/>
      <c r="DJT49" s="44"/>
      <c r="DJU49" s="44"/>
      <c r="DJV49" s="44"/>
      <c r="DJW49" s="44"/>
      <c r="DJX49" s="44"/>
      <c r="DJY49" s="44"/>
      <c r="DJZ49" s="44"/>
      <c r="DKA49" s="44"/>
      <c r="DKB49" s="44"/>
      <c r="DKC49" s="44"/>
      <c r="DKD49" s="44"/>
      <c r="DKE49" s="44"/>
      <c r="DKF49" s="44"/>
      <c r="DKG49" s="44"/>
      <c r="DKH49" s="44"/>
      <c r="DKI49" s="44"/>
      <c r="DKJ49" s="44"/>
      <c r="DKK49" s="44"/>
      <c r="DKL49" s="44"/>
      <c r="DKM49" s="44"/>
      <c r="DKN49" s="44"/>
      <c r="DKO49" s="44"/>
      <c r="DKP49" s="44"/>
      <c r="DKQ49" s="44"/>
      <c r="DKR49" s="44"/>
      <c r="DKS49" s="44"/>
      <c r="DKT49" s="44"/>
      <c r="DKU49" s="44"/>
      <c r="DKV49" s="44"/>
      <c r="DKW49" s="44"/>
      <c r="DKX49" s="44"/>
      <c r="DKY49" s="44"/>
      <c r="DKZ49" s="44"/>
      <c r="DLA49" s="44"/>
      <c r="DLB49" s="44"/>
      <c r="DLC49" s="44"/>
      <c r="DLD49" s="44"/>
      <c r="DLE49" s="44"/>
      <c r="DLF49" s="44"/>
      <c r="DLG49" s="44"/>
      <c r="DLH49" s="44"/>
      <c r="DLI49" s="44"/>
      <c r="DLJ49" s="44"/>
      <c r="DLK49" s="44"/>
      <c r="DLL49" s="44"/>
      <c r="DLM49" s="44"/>
      <c r="DLN49" s="44"/>
      <c r="DLO49" s="44"/>
      <c r="DLP49" s="44"/>
      <c r="DLQ49" s="44"/>
      <c r="DLR49" s="44"/>
      <c r="DLS49" s="44"/>
      <c r="DLT49" s="44"/>
      <c r="DLU49" s="44"/>
      <c r="DLV49" s="44"/>
      <c r="DLW49" s="44"/>
      <c r="DLX49" s="44"/>
      <c r="DLY49" s="44"/>
      <c r="DLZ49" s="44"/>
      <c r="DMA49" s="44"/>
      <c r="DMB49" s="44"/>
      <c r="DMC49" s="44"/>
      <c r="DMD49" s="44"/>
      <c r="DME49" s="44"/>
      <c r="DMF49" s="44"/>
      <c r="DMG49" s="44"/>
      <c r="DMH49" s="44"/>
      <c r="DMI49" s="44"/>
      <c r="DMJ49" s="44"/>
      <c r="DMK49" s="44"/>
      <c r="DML49" s="44"/>
      <c r="DMM49" s="44"/>
      <c r="DMN49" s="44"/>
      <c r="DMO49" s="44"/>
      <c r="DMP49" s="44"/>
      <c r="DMQ49" s="44"/>
      <c r="DMR49" s="44"/>
      <c r="DMS49" s="44"/>
      <c r="DMT49" s="44"/>
      <c r="DMU49" s="44"/>
      <c r="DMV49" s="44"/>
      <c r="DMW49" s="44"/>
      <c r="DMX49" s="44"/>
      <c r="DMY49" s="44"/>
      <c r="DMZ49" s="44"/>
      <c r="DNA49" s="44"/>
      <c r="DNB49" s="44"/>
      <c r="DNC49" s="44"/>
      <c r="DND49" s="44"/>
      <c r="DNE49" s="44"/>
      <c r="DNF49" s="44"/>
      <c r="DNG49" s="44"/>
      <c r="DNH49" s="44"/>
      <c r="DNI49" s="44"/>
      <c r="DNJ49" s="44"/>
      <c r="DNK49" s="44"/>
      <c r="DNL49" s="44"/>
      <c r="DNM49" s="44"/>
      <c r="DNN49" s="44"/>
      <c r="DNO49" s="44"/>
      <c r="DNP49" s="44"/>
      <c r="DNQ49" s="44"/>
      <c r="DNR49" s="44"/>
      <c r="DNS49" s="44"/>
      <c r="DNT49" s="44"/>
      <c r="DNU49" s="44"/>
      <c r="DNV49" s="44"/>
      <c r="DNW49" s="44"/>
      <c r="DNX49" s="44"/>
      <c r="DNY49" s="44"/>
      <c r="DNZ49" s="44"/>
      <c r="DOA49" s="44"/>
      <c r="DOB49" s="44"/>
      <c r="DOC49" s="44"/>
      <c r="DOD49" s="44"/>
      <c r="DOE49" s="44"/>
      <c r="DOF49" s="44"/>
      <c r="DOG49" s="44"/>
      <c r="DOH49" s="44"/>
      <c r="DOI49" s="44"/>
      <c r="DOJ49" s="44"/>
      <c r="DOK49" s="44"/>
      <c r="DOL49" s="44"/>
      <c r="DOM49" s="44"/>
      <c r="DON49" s="44"/>
      <c r="DOO49" s="44"/>
      <c r="DOP49" s="44"/>
      <c r="DOQ49" s="44"/>
      <c r="DOR49" s="44"/>
      <c r="DOS49" s="44"/>
      <c r="DOT49" s="44"/>
      <c r="DOU49" s="44"/>
      <c r="DOV49" s="44"/>
      <c r="DOW49" s="44"/>
      <c r="DOX49" s="44"/>
      <c r="DOY49" s="44"/>
      <c r="DOZ49" s="44"/>
      <c r="DPA49" s="44"/>
      <c r="DPB49" s="44"/>
      <c r="DPC49" s="44"/>
      <c r="DPD49" s="44"/>
      <c r="DPE49" s="44"/>
      <c r="DPF49" s="44"/>
      <c r="DPG49" s="44"/>
      <c r="DPH49" s="44"/>
      <c r="DPI49" s="44"/>
      <c r="DPJ49" s="44"/>
      <c r="DPK49" s="44"/>
      <c r="DPL49" s="44"/>
      <c r="DPM49" s="44"/>
      <c r="DPN49" s="44"/>
      <c r="DPO49" s="44"/>
      <c r="DPP49" s="44"/>
      <c r="DPQ49" s="44"/>
      <c r="DPR49" s="44"/>
      <c r="DPS49" s="44"/>
      <c r="DPT49" s="44"/>
      <c r="DPU49" s="44"/>
      <c r="DPV49" s="44"/>
      <c r="DPW49" s="44"/>
      <c r="DPX49" s="44"/>
      <c r="DPY49" s="44"/>
      <c r="DPZ49" s="44"/>
      <c r="DQA49" s="44"/>
      <c r="DQB49" s="44"/>
      <c r="DQC49" s="44"/>
      <c r="DQD49" s="44"/>
      <c r="DQE49" s="44"/>
      <c r="DQF49" s="44"/>
      <c r="DQG49" s="44"/>
      <c r="DQH49" s="44"/>
      <c r="DQI49" s="44"/>
      <c r="DQJ49" s="44"/>
      <c r="DQK49" s="44"/>
      <c r="DQL49" s="44"/>
      <c r="DQM49" s="44"/>
      <c r="DQN49" s="44"/>
      <c r="DQO49" s="44"/>
      <c r="DQP49" s="44"/>
      <c r="DQQ49" s="44"/>
      <c r="DQR49" s="44"/>
      <c r="DQS49" s="44"/>
      <c r="DQT49" s="44"/>
      <c r="DQU49" s="44"/>
      <c r="DQV49" s="44"/>
      <c r="DQW49" s="44"/>
      <c r="DQX49" s="44"/>
      <c r="DQY49" s="44"/>
      <c r="DQZ49" s="44"/>
      <c r="DRA49" s="44"/>
      <c r="DRB49" s="44"/>
      <c r="DRC49" s="44"/>
      <c r="DRD49" s="44"/>
      <c r="DRE49" s="44"/>
      <c r="DRF49" s="44"/>
      <c r="DRG49" s="44"/>
      <c r="DRH49" s="44"/>
      <c r="DRI49" s="44"/>
      <c r="DRJ49" s="44"/>
      <c r="DRK49" s="44"/>
      <c r="DRL49" s="44"/>
      <c r="DRM49" s="44"/>
      <c r="DRN49" s="44"/>
      <c r="DRO49" s="44"/>
      <c r="DRP49" s="44"/>
      <c r="DRQ49" s="44"/>
      <c r="DRR49" s="44"/>
      <c r="DRS49" s="44"/>
      <c r="DRT49" s="44"/>
      <c r="DRU49" s="44"/>
      <c r="DRV49" s="44"/>
      <c r="DRW49" s="44"/>
      <c r="DRX49" s="44"/>
      <c r="DRY49" s="44"/>
      <c r="DRZ49" s="44"/>
      <c r="DSA49" s="44"/>
      <c r="DSB49" s="44"/>
      <c r="DSC49" s="44"/>
      <c r="DSD49" s="44"/>
      <c r="DSE49" s="44"/>
      <c r="DSF49" s="44"/>
      <c r="DSG49" s="44"/>
      <c r="DSH49" s="44"/>
      <c r="DSI49" s="44"/>
      <c r="DSJ49" s="44"/>
      <c r="DSK49" s="44"/>
      <c r="DSL49" s="44"/>
      <c r="DSM49" s="44"/>
      <c r="DSN49" s="44"/>
      <c r="DSO49" s="44"/>
      <c r="DSP49" s="44"/>
      <c r="DSQ49" s="44"/>
      <c r="DSR49" s="44"/>
      <c r="DSS49" s="44"/>
      <c r="DST49" s="44"/>
      <c r="DSU49" s="44"/>
      <c r="DSV49" s="44"/>
      <c r="DSW49" s="44"/>
      <c r="DSX49" s="44"/>
      <c r="DSY49" s="44"/>
      <c r="DSZ49" s="44"/>
      <c r="DTA49" s="44"/>
      <c r="DTB49" s="44"/>
      <c r="DTC49" s="44"/>
      <c r="DTD49" s="44"/>
      <c r="DTE49" s="44"/>
      <c r="DTF49" s="44"/>
      <c r="DTG49" s="44"/>
      <c r="DTH49" s="44"/>
      <c r="DTI49" s="44"/>
      <c r="DTJ49" s="44"/>
      <c r="DTK49" s="44"/>
      <c r="DTL49" s="44"/>
      <c r="DTM49" s="44"/>
      <c r="DTN49" s="44"/>
      <c r="DTO49" s="44"/>
      <c r="DTP49" s="44"/>
      <c r="DTQ49" s="44"/>
      <c r="DTR49" s="44"/>
      <c r="DTS49" s="44"/>
      <c r="DTT49" s="44"/>
      <c r="DTU49" s="44"/>
      <c r="DTV49" s="44"/>
      <c r="DTW49" s="44"/>
      <c r="DTX49" s="44"/>
      <c r="DTY49" s="44"/>
      <c r="DTZ49" s="44"/>
      <c r="DUA49" s="44"/>
      <c r="DUB49" s="44"/>
      <c r="DUC49" s="44"/>
      <c r="DUD49" s="44"/>
      <c r="DUE49" s="44"/>
      <c r="DUF49" s="44"/>
      <c r="DUG49" s="44"/>
      <c r="DUH49" s="44"/>
      <c r="DUI49" s="44"/>
      <c r="DUJ49" s="44"/>
      <c r="DUK49" s="44"/>
      <c r="DUL49" s="44"/>
      <c r="DUM49" s="44"/>
      <c r="DUN49" s="44"/>
      <c r="DUO49" s="44"/>
      <c r="DUP49" s="44"/>
      <c r="DUQ49" s="44"/>
      <c r="DUR49" s="44"/>
      <c r="DUS49" s="44"/>
      <c r="DUT49" s="44"/>
      <c r="DUU49" s="44"/>
      <c r="DUV49" s="44"/>
      <c r="DUW49" s="44"/>
      <c r="DUX49" s="44"/>
      <c r="DUY49" s="44"/>
      <c r="DUZ49" s="44"/>
      <c r="DVA49" s="44"/>
      <c r="DVB49" s="44"/>
      <c r="DVC49" s="44"/>
      <c r="DVD49" s="44"/>
      <c r="DVE49" s="44"/>
      <c r="DVF49" s="44"/>
      <c r="DVG49" s="44"/>
      <c r="DVH49" s="44"/>
      <c r="DVI49" s="44"/>
      <c r="DVJ49" s="44"/>
      <c r="DVK49" s="44"/>
      <c r="DVL49" s="44"/>
      <c r="DVM49" s="44"/>
      <c r="DVN49" s="44"/>
      <c r="DVO49" s="44"/>
      <c r="DVP49" s="44"/>
      <c r="DVQ49" s="44"/>
      <c r="DVR49" s="44"/>
      <c r="DVS49" s="44"/>
      <c r="DVT49" s="44"/>
      <c r="DVU49" s="44"/>
      <c r="DVV49" s="44"/>
      <c r="DVW49" s="44"/>
      <c r="DVX49" s="44"/>
      <c r="DVY49" s="44"/>
      <c r="DVZ49" s="44"/>
      <c r="DWA49" s="44"/>
      <c r="DWB49" s="44"/>
      <c r="DWC49" s="44"/>
      <c r="DWD49" s="44"/>
      <c r="DWE49" s="44"/>
      <c r="DWF49" s="44"/>
      <c r="DWG49" s="44"/>
      <c r="DWH49" s="44"/>
      <c r="DWI49" s="44"/>
      <c r="DWJ49" s="44"/>
      <c r="DWK49" s="44"/>
      <c r="DWL49" s="44"/>
      <c r="DWM49" s="44"/>
      <c r="DWN49" s="44"/>
      <c r="DWO49" s="44"/>
      <c r="DWP49" s="44"/>
      <c r="DWQ49" s="44"/>
      <c r="DWR49" s="44"/>
      <c r="DWS49" s="44"/>
      <c r="DWT49" s="44"/>
      <c r="DWU49" s="44"/>
      <c r="DWV49" s="44"/>
      <c r="DWW49" s="44"/>
      <c r="DWX49" s="44"/>
      <c r="DWY49" s="44"/>
      <c r="DWZ49" s="44"/>
      <c r="DXA49" s="44"/>
      <c r="DXB49" s="44"/>
      <c r="DXC49" s="44"/>
      <c r="DXD49" s="44"/>
      <c r="DXE49" s="44"/>
      <c r="DXF49" s="44"/>
      <c r="DXG49" s="44"/>
      <c r="DXH49" s="44"/>
      <c r="DXI49" s="44"/>
      <c r="DXJ49" s="44"/>
      <c r="DXK49" s="44"/>
      <c r="DXL49" s="44"/>
      <c r="DXM49" s="44"/>
      <c r="DXN49" s="44"/>
      <c r="DXO49" s="44"/>
      <c r="DXP49" s="44"/>
      <c r="DXQ49" s="44"/>
      <c r="DXR49" s="44"/>
      <c r="DXS49" s="44"/>
      <c r="DXT49" s="44"/>
      <c r="DXU49" s="44"/>
      <c r="DXV49" s="44"/>
      <c r="DXW49" s="44"/>
      <c r="DXX49" s="44"/>
      <c r="DXY49" s="44"/>
      <c r="DXZ49" s="44"/>
      <c r="DYA49" s="44"/>
      <c r="DYB49" s="44"/>
      <c r="DYC49" s="44"/>
      <c r="DYD49" s="44"/>
      <c r="DYE49" s="44"/>
      <c r="DYF49" s="44"/>
      <c r="DYG49" s="44"/>
      <c r="DYH49" s="44"/>
      <c r="DYI49" s="44"/>
      <c r="DYJ49" s="44"/>
      <c r="DYK49" s="44"/>
      <c r="DYL49" s="44"/>
      <c r="DYM49" s="44"/>
      <c r="DYN49" s="44"/>
      <c r="DYO49" s="44"/>
      <c r="DYP49" s="44"/>
      <c r="DYQ49" s="44"/>
      <c r="DYR49" s="44"/>
      <c r="DYS49" s="44"/>
      <c r="DYT49" s="44"/>
      <c r="DYU49" s="44"/>
      <c r="DYV49" s="44"/>
      <c r="DYW49" s="44"/>
      <c r="DYX49" s="44"/>
      <c r="DYY49" s="44"/>
      <c r="DYZ49" s="44"/>
      <c r="DZA49" s="44"/>
      <c r="DZB49" s="44"/>
      <c r="DZC49" s="44"/>
      <c r="DZD49" s="44"/>
      <c r="DZE49" s="44"/>
      <c r="DZF49" s="44"/>
      <c r="DZG49" s="44"/>
      <c r="DZH49" s="44"/>
      <c r="DZI49" s="44"/>
      <c r="DZJ49" s="44"/>
      <c r="DZK49" s="44"/>
      <c r="DZL49" s="44"/>
      <c r="DZM49" s="44"/>
      <c r="DZN49" s="44"/>
      <c r="DZO49" s="44"/>
      <c r="DZP49" s="44"/>
      <c r="DZQ49" s="44"/>
      <c r="DZR49" s="44"/>
      <c r="DZS49" s="44"/>
      <c r="DZT49" s="44"/>
      <c r="DZU49" s="44"/>
      <c r="DZV49" s="44"/>
      <c r="DZW49" s="44"/>
      <c r="DZX49" s="44"/>
      <c r="DZY49" s="44"/>
      <c r="DZZ49" s="44"/>
      <c r="EAA49" s="44"/>
      <c r="EAB49" s="44"/>
      <c r="EAC49" s="44"/>
      <c r="EAD49" s="44"/>
      <c r="EAE49" s="44"/>
      <c r="EAF49" s="44"/>
      <c r="EAG49" s="44"/>
      <c r="EAH49" s="44"/>
      <c r="EAI49" s="44"/>
      <c r="EAJ49" s="44"/>
      <c r="EAK49" s="44"/>
      <c r="EAL49" s="44"/>
      <c r="EAM49" s="44"/>
      <c r="EAN49" s="44"/>
      <c r="EAO49" s="44"/>
      <c r="EAP49" s="44"/>
      <c r="EAQ49" s="44"/>
      <c r="EAR49" s="44"/>
      <c r="EAS49" s="44"/>
      <c r="EAT49" s="44"/>
      <c r="EAU49" s="44"/>
      <c r="EAV49" s="44"/>
      <c r="EAW49" s="44"/>
      <c r="EAX49" s="44"/>
      <c r="EAY49" s="44"/>
      <c r="EAZ49" s="44"/>
      <c r="EBA49" s="44"/>
      <c r="EBB49" s="44"/>
      <c r="EBC49" s="44"/>
      <c r="EBD49" s="44"/>
      <c r="EBE49" s="44"/>
      <c r="EBF49" s="44"/>
      <c r="EBG49" s="44"/>
      <c r="EBH49" s="44"/>
      <c r="EBI49" s="44"/>
      <c r="EBJ49" s="44"/>
      <c r="EBK49" s="44"/>
      <c r="EBL49" s="44"/>
      <c r="EBM49" s="44"/>
      <c r="EBN49" s="44"/>
      <c r="EBO49" s="44"/>
      <c r="EBP49" s="44"/>
      <c r="EBQ49" s="44"/>
      <c r="EBR49" s="44"/>
      <c r="EBS49" s="44"/>
      <c r="EBT49" s="44"/>
      <c r="EBU49" s="44"/>
      <c r="EBV49" s="44"/>
      <c r="EBW49" s="44"/>
      <c r="EBX49" s="44"/>
      <c r="EBY49" s="44"/>
      <c r="EBZ49" s="44"/>
      <c r="ECA49" s="44"/>
      <c r="ECB49" s="44"/>
      <c r="ECC49" s="44"/>
      <c r="ECD49" s="44"/>
      <c r="ECE49" s="44"/>
      <c r="ECF49" s="44"/>
      <c r="ECG49" s="44"/>
      <c r="ECH49" s="44"/>
      <c r="ECI49" s="44"/>
      <c r="ECJ49" s="44"/>
      <c r="ECK49" s="44"/>
      <c r="ECL49" s="44"/>
      <c r="ECM49" s="44"/>
      <c r="ECN49" s="44"/>
      <c r="ECO49" s="44"/>
      <c r="ECP49" s="44"/>
      <c r="ECQ49" s="44"/>
      <c r="ECR49" s="44"/>
      <c r="ECS49" s="44"/>
      <c r="ECT49" s="44"/>
      <c r="ECU49" s="44"/>
      <c r="ECV49" s="44"/>
      <c r="ECW49" s="44"/>
      <c r="ECX49" s="44"/>
      <c r="ECY49" s="44"/>
      <c r="ECZ49" s="44"/>
      <c r="EDA49" s="44"/>
      <c r="EDB49" s="44"/>
      <c r="EDC49" s="44"/>
      <c r="EDD49" s="44"/>
      <c r="EDE49" s="44"/>
      <c r="EDF49" s="44"/>
      <c r="EDG49" s="44"/>
      <c r="EDH49" s="44"/>
      <c r="EDI49" s="44"/>
      <c r="EDJ49" s="44"/>
      <c r="EDK49" s="44"/>
      <c r="EDL49" s="44"/>
      <c r="EDM49" s="44"/>
      <c r="EDN49" s="44"/>
      <c r="EDO49" s="44"/>
      <c r="EDP49" s="44"/>
      <c r="EDQ49" s="44"/>
      <c r="EDR49" s="44"/>
      <c r="EDS49" s="44"/>
      <c r="EDT49" s="44"/>
      <c r="EDU49" s="44"/>
      <c r="EDV49" s="44"/>
      <c r="EDW49" s="44"/>
      <c r="EDX49" s="44"/>
      <c r="EDY49" s="44"/>
      <c r="EDZ49" s="44"/>
      <c r="EEA49" s="44"/>
      <c r="EEB49" s="44"/>
      <c r="EEC49" s="44"/>
      <c r="EED49" s="44"/>
      <c r="EEE49" s="44"/>
      <c r="EEF49" s="44"/>
      <c r="EEG49" s="44"/>
      <c r="EEH49" s="44"/>
      <c r="EEI49" s="44"/>
      <c r="EEJ49" s="44"/>
      <c r="EEK49" s="44"/>
      <c r="EEL49" s="44"/>
      <c r="EEM49" s="44"/>
      <c r="EEN49" s="44"/>
      <c r="EEO49" s="44"/>
      <c r="EEP49" s="44"/>
      <c r="EEQ49" s="44"/>
      <c r="EER49" s="44"/>
      <c r="EES49" s="44"/>
      <c r="EET49" s="44"/>
      <c r="EEU49" s="44"/>
      <c r="EEV49" s="44"/>
      <c r="EEW49" s="44"/>
      <c r="EEX49" s="44"/>
      <c r="EEY49" s="44"/>
      <c r="EEZ49" s="44"/>
      <c r="EFA49" s="44"/>
      <c r="EFB49" s="44"/>
      <c r="EFC49" s="44"/>
      <c r="EFD49" s="44"/>
      <c r="EFE49" s="44"/>
      <c r="EFF49" s="44"/>
      <c r="EFG49" s="44"/>
      <c r="EFH49" s="44"/>
      <c r="EFI49" s="44"/>
      <c r="EFJ49" s="44"/>
      <c r="EFK49" s="44"/>
      <c r="EFL49" s="44"/>
      <c r="EFM49" s="44"/>
      <c r="EFN49" s="44"/>
      <c r="EFO49" s="44"/>
      <c r="EFP49" s="44"/>
      <c r="EFQ49" s="44"/>
      <c r="EFR49" s="44"/>
      <c r="EFS49" s="44"/>
      <c r="EFT49" s="44"/>
      <c r="EFU49" s="44"/>
      <c r="EFV49" s="44"/>
      <c r="EFW49" s="44"/>
      <c r="EFX49" s="44"/>
      <c r="EFY49" s="44"/>
      <c r="EFZ49" s="44"/>
      <c r="EGA49" s="44"/>
      <c r="EGB49" s="44"/>
      <c r="EGC49" s="44"/>
      <c r="EGD49" s="44"/>
      <c r="EGE49" s="44"/>
      <c r="EGF49" s="44"/>
      <c r="EGG49" s="44"/>
      <c r="EGH49" s="44"/>
      <c r="EGI49" s="44"/>
      <c r="EGJ49" s="44"/>
      <c r="EGK49" s="44"/>
      <c r="EGL49" s="44"/>
      <c r="EGM49" s="44"/>
      <c r="EGN49" s="44"/>
      <c r="EGO49" s="44"/>
      <c r="EGP49" s="44"/>
      <c r="EGQ49" s="44"/>
      <c r="EGR49" s="44"/>
      <c r="EGS49" s="44"/>
      <c r="EGT49" s="44"/>
      <c r="EGU49" s="44"/>
      <c r="EGV49" s="44"/>
      <c r="EGW49" s="44"/>
      <c r="EGX49" s="44"/>
      <c r="EGY49" s="44"/>
      <c r="EGZ49" s="44"/>
      <c r="EHA49" s="44"/>
      <c r="EHB49" s="44"/>
      <c r="EHC49" s="44"/>
      <c r="EHD49" s="44"/>
      <c r="EHE49" s="44"/>
      <c r="EHF49" s="44"/>
      <c r="EHG49" s="44"/>
      <c r="EHH49" s="44"/>
      <c r="EHI49" s="44"/>
      <c r="EHJ49" s="44"/>
      <c r="EHK49" s="44"/>
      <c r="EHL49" s="44"/>
      <c r="EHM49" s="44"/>
      <c r="EHN49" s="44"/>
      <c r="EHO49" s="44"/>
      <c r="EHP49" s="44"/>
      <c r="EHQ49" s="44"/>
      <c r="EHR49" s="44"/>
      <c r="EHS49" s="44"/>
      <c r="EHT49" s="44"/>
      <c r="EHU49" s="44"/>
      <c r="EHV49" s="44"/>
      <c r="EHW49" s="44"/>
      <c r="EHX49" s="44"/>
      <c r="EHY49" s="44"/>
      <c r="EHZ49" s="44"/>
      <c r="EIA49" s="44"/>
      <c r="EIB49" s="44"/>
      <c r="EIC49" s="44"/>
      <c r="EID49" s="44"/>
      <c r="EIE49" s="44"/>
      <c r="EIF49" s="44"/>
      <c r="EIG49" s="44"/>
      <c r="EIH49" s="44"/>
      <c r="EII49" s="44"/>
      <c r="EIJ49" s="44"/>
      <c r="EIK49" s="44"/>
      <c r="EIL49" s="44"/>
      <c r="EIM49" s="44"/>
      <c r="EIN49" s="44"/>
      <c r="EIO49" s="44"/>
      <c r="EIP49" s="44"/>
      <c r="EIQ49" s="44"/>
      <c r="EIR49" s="44"/>
      <c r="EIS49" s="44"/>
      <c r="EIT49" s="44"/>
      <c r="EIU49" s="44"/>
      <c r="EIV49" s="44"/>
      <c r="EIW49" s="44"/>
      <c r="EIX49" s="44"/>
      <c r="EIY49" s="44"/>
      <c r="EIZ49" s="44"/>
      <c r="EJA49" s="44"/>
      <c r="EJB49" s="44"/>
      <c r="EJC49" s="44"/>
      <c r="EJD49" s="44"/>
      <c r="EJE49" s="44"/>
      <c r="EJF49" s="44"/>
      <c r="EJG49" s="44"/>
      <c r="EJH49" s="44"/>
      <c r="EJI49" s="44"/>
      <c r="EJJ49" s="44"/>
      <c r="EJK49" s="44"/>
      <c r="EJL49" s="44"/>
      <c r="EJM49" s="44"/>
      <c r="EJN49" s="44"/>
      <c r="EJO49" s="44"/>
      <c r="EJP49" s="44"/>
      <c r="EJQ49" s="44"/>
      <c r="EJR49" s="44"/>
      <c r="EJS49" s="44"/>
      <c r="EJT49" s="44"/>
      <c r="EJU49" s="44"/>
      <c r="EJV49" s="44"/>
      <c r="EJW49" s="44"/>
      <c r="EJX49" s="44"/>
      <c r="EJY49" s="44"/>
      <c r="EJZ49" s="44"/>
      <c r="EKA49" s="44"/>
      <c r="EKB49" s="44"/>
      <c r="EKC49" s="44"/>
      <c r="EKD49" s="44"/>
      <c r="EKE49" s="44"/>
      <c r="EKF49" s="44"/>
      <c r="EKG49" s="44"/>
      <c r="EKH49" s="44"/>
      <c r="EKI49" s="44"/>
      <c r="EKJ49" s="44"/>
      <c r="EKK49" s="44"/>
      <c r="EKL49" s="44"/>
      <c r="EKM49" s="44"/>
      <c r="EKN49" s="44"/>
      <c r="EKO49" s="44"/>
      <c r="EKP49" s="44"/>
      <c r="EKQ49" s="44"/>
      <c r="EKR49" s="44"/>
      <c r="EKS49" s="44"/>
      <c r="EKT49" s="44"/>
      <c r="EKU49" s="44"/>
      <c r="EKV49" s="44"/>
      <c r="EKW49" s="44"/>
      <c r="EKX49" s="44"/>
      <c r="EKY49" s="44"/>
      <c r="EKZ49" s="44"/>
      <c r="ELA49" s="44"/>
      <c r="ELB49" s="44"/>
      <c r="ELC49" s="44"/>
      <c r="ELD49" s="44"/>
      <c r="ELE49" s="44"/>
      <c r="ELF49" s="44"/>
      <c r="ELG49" s="44"/>
      <c r="ELH49" s="44"/>
      <c r="ELI49" s="44"/>
      <c r="ELJ49" s="44"/>
      <c r="ELK49" s="44"/>
      <c r="ELL49" s="44"/>
      <c r="ELM49" s="44"/>
      <c r="ELN49" s="44"/>
      <c r="ELO49" s="44"/>
      <c r="ELP49" s="44"/>
      <c r="ELQ49" s="44"/>
      <c r="ELR49" s="44"/>
      <c r="ELS49" s="44"/>
      <c r="ELT49" s="44"/>
      <c r="ELU49" s="44"/>
      <c r="ELV49" s="44"/>
      <c r="ELW49" s="44"/>
      <c r="ELX49" s="44"/>
      <c r="ELY49" s="44"/>
      <c r="ELZ49" s="44"/>
      <c r="EMA49" s="44"/>
      <c r="EMB49" s="44"/>
      <c r="EMC49" s="44"/>
      <c r="EMD49" s="44"/>
      <c r="EME49" s="44"/>
      <c r="EMF49" s="44"/>
      <c r="EMG49" s="44"/>
      <c r="EMH49" s="44"/>
      <c r="EMI49" s="44"/>
      <c r="EMJ49" s="44"/>
      <c r="EMK49" s="44"/>
      <c r="EML49" s="44"/>
      <c r="EMM49" s="44"/>
      <c r="EMN49" s="44"/>
      <c r="EMO49" s="44"/>
      <c r="EMP49" s="44"/>
      <c r="EMQ49" s="44"/>
      <c r="EMR49" s="44"/>
      <c r="EMS49" s="44"/>
      <c r="EMT49" s="44"/>
      <c r="EMU49" s="44"/>
      <c r="EMV49" s="44"/>
      <c r="EMW49" s="44"/>
      <c r="EMX49" s="44"/>
      <c r="EMY49" s="44"/>
      <c r="EMZ49" s="44"/>
      <c r="ENA49" s="44"/>
      <c r="ENB49" s="44"/>
      <c r="ENC49" s="44"/>
      <c r="END49" s="44"/>
      <c r="ENE49" s="44"/>
      <c r="ENF49" s="44"/>
      <c r="ENG49" s="44"/>
      <c r="ENH49" s="44"/>
      <c r="ENI49" s="44"/>
      <c r="ENJ49" s="44"/>
      <c r="ENK49" s="44"/>
      <c r="ENL49" s="44"/>
      <c r="ENM49" s="44"/>
      <c r="ENN49" s="44"/>
      <c r="ENO49" s="44"/>
      <c r="ENP49" s="44"/>
      <c r="ENQ49" s="44"/>
      <c r="ENR49" s="44"/>
      <c r="ENS49" s="44"/>
      <c r="ENT49" s="44"/>
      <c r="ENU49" s="44"/>
      <c r="ENV49" s="44"/>
      <c r="ENW49" s="44"/>
      <c r="ENX49" s="44"/>
      <c r="ENY49" s="44"/>
      <c r="ENZ49" s="44"/>
      <c r="EOA49" s="44"/>
      <c r="EOB49" s="44"/>
      <c r="EOC49" s="44"/>
      <c r="EOD49" s="44"/>
      <c r="EOE49" s="44"/>
      <c r="EOF49" s="44"/>
      <c r="EOG49" s="44"/>
      <c r="EOH49" s="44"/>
      <c r="EOI49" s="44"/>
      <c r="EOJ49" s="44"/>
      <c r="EOK49" s="44"/>
      <c r="EOL49" s="44"/>
      <c r="EOM49" s="44"/>
      <c r="EON49" s="44"/>
      <c r="EOO49" s="44"/>
      <c r="EOP49" s="44"/>
      <c r="EOQ49" s="44"/>
      <c r="EOR49" s="44"/>
      <c r="EOS49" s="44"/>
      <c r="EOT49" s="44"/>
      <c r="EOU49" s="44"/>
      <c r="EOV49" s="44"/>
      <c r="EOW49" s="44"/>
      <c r="EOX49" s="44"/>
      <c r="EOY49" s="44"/>
      <c r="EOZ49" s="44"/>
      <c r="EPA49" s="44"/>
      <c r="EPB49" s="44"/>
      <c r="EPC49" s="44"/>
      <c r="EPD49" s="44"/>
      <c r="EPE49" s="44"/>
      <c r="EPF49" s="44"/>
      <c r="EPG49" s="44"/>
      <c r="EPH49" s="44"/>
      <c r="EPI49" s="44"/>
      <c r="EPJ49" s="44"/>
      <c r="EPK49" s="44"/>
      <c r="EPL49" s="44"/>
      <c r="EPM49" s="44"/>
      <c r="EPN49" s="44"/>
      <c r="EPO49" s="44"/>
      <c r="EPP49" s="44"/>
      <c r="EPQ49" s="44"/>
      <c r="EPR49" s="44"/>
      <c r="EPS49" s="44"/>
      <c r="EPT49" s="44"/>
      <c r="EPU49" s="44"/>
      <c r="EPV49" s="44"/>
      <c r="EPW49" s="44"/>
      <c r="EPX49" s="44"/>
      <c r="EPY49" s="44"/>
      <c r="EPZ49" s="44"/>
      <c r="EQA49" s="44"/>
      <c r="EQB49" s="44"/>
      <c r="EQC49" s="44"/>
      <c r="EQD49" s="44"/>
      <c r="EQE49" s="44"/>
      <c r="EQF49" s="44"/>
      <c r="EQG49" s="44"/>
      <c r="EQH49" s="44"/>
      <c r="EQI49" s="44"/>
      <c r="EQJ49" s="44"/>
      <c r="EQK49" s="44"/>
      <c r="EQL49" s="44"/>
      <c r="EQM49" s="44"/>
      <c r="EQN49" s="44"/>
      <c r="EQO49" s="44"/>
      <c r="EQP49" s="44"/>
      <c r="EQQ49" s="44"/>
      <c r="EQR49" s="44"/>
      <c r="EQS49" s="44"/>
      <c r="EQT49" s="44"/>
      <c r="EQU49" s="44"/>
      <c r="EQV49" s="44"/>
      <c r="EQW49" s="44"/>
      <c r="EQX49" s="44"/>
      <c r="EQY49" s="44"/>
      <c r="EQZ49" s="44"/>
      <c r="ERA49" s="44"/>
      <c r="ERB49" s="44"/>
      <c r="ERC49" s="44"/>
      <c r="ERD49" s="44"/>
      <c r="ERE49" s="44"/>
      <c r="ERF49" s="44"/>
      <c r="ERG49" s="44"/>
      <c r="ERH49" s="44"/>
      <c r="ERI49" s="44"/>
      <c r="ERJ49" s="44"/>
      <c r="ERK49" s="44"/>
      <c r="ERL49" s="44"/>
      <c r="ERM49" s="44"/>
      <c r="ERN49" s="44"/>
      <c r="ERO49" s="44"/>
      <c r="ERP49" s="44"/>
      <c r="ERQ49" s="44"/>
      <c r="ERR49" s="44"/>
      <c r="ERS49" s="44"/>
      <c r="ERT49" s="44"/>
      <c r="ERU49" s="44"/>
      <c r="ERV49" s="44"/>
      <c r="ERW49" s="44"/>
      <c r="ERX49" s="44"/>
      <c r="ERY49" s="44"/>
      <c r="ERZ49" s="44"/>
      <c r="ESA49" s="44"/>
      <c r="ESB49" s="44"/>
      <c r="ESC49" s="44"/>
      <c r="ESD49" s="44"/>
      <c r="ESE49" s="44"/>
      <c r="ESF49" s="44"/>
      <c r="ESG49" s="44"/>
      <c r="ESH49" s="44"/>
      <c r="ESI49" s="44"/>
      <c r="ESJ49" s="44"/>
      <c r="ESK49" s="44"/>
      <c r="ESL49" s="44"/>
      <c r="ESM49" s="44"/>
      <c r="ESN49" s="44"/>
      <c r="ESO49" s="44"/>
      <c r="ESP49" s="44"/>
      <c r="ESQ49" s="44"/>
      <c r="ESR49" s="44"/>
      <c r="ESS49" s="44"/>
      <c r="EST49" s="44"/>
      <c r="ESU49" s="44"/>
      <c r="ESV49" s="44"/>
      <c r="ESW49" s="44"/>
      <c r="ESX49" s="44"/>
      <c r="ESY49" s="44"/>
      <c r="ESZ49" s="44"/>
      <c r="ETA49" s="44"/>
      <c r="ETB49" s="44"/>
      <c r="ETC49" s="44"/>
      <c r="ETD49" s="44"/>
      <c r="ETE49" s="44"/>
      <c r="ETF49" s="44"/>
      <c r="ETG49" s="44"/>
      <c r="ETH49" s="44"/>
      <c r="ETI49" s="44"/>
      <c r="ETJ49" s="44"/>
      <c r="ETK49" s="44"/>
      <c r="ETL49" s="44"/>
      <c r="ETM49" s="44"/>
      <c r="ETN49" s="44"/>
      <c r="ETO49" s="44"/>
      <c r="ETP49" s="44"/>
      <c r="ETQ49" s="44"/>
      <c r="ETR49" s="44"/>
      <c r="ETS49" s="44"/>
      <c r="ETT49" s="44"/>
      <c r="ETU49" s="44"/>
      <c r="ETV49" s="44"/>
      <c r="ETW49" s="44"/>
      <c r="ETX49" s="44"/>
      <c r="ETY49" s="44"/>
      <c r="ETZ49" s="44"/>
      <c r="EUA49" s="44"/>
      <c r="EUB49" s="44"/>
      <c r="EUC49" s="44"/>
      <c r="EUD49" s="44"/>
      <c r="EUE49" s="44"/>
      <c r="EUF49" s="44"/>
      <c r="EUG49" s="44"/>
      <c r="EUH49" s="44"/>
      <c r="EUI49" s="44"/>
      <c r="EUJ49" s="44"/>
      <c r="EUK49" s="44"/>
      <c r="EUL49" s="44"/>
      <c r="EUM49" s="44"/>
      <c r="EUN49" s="44"/>
      <c r="EUO49" s="44"/>
      <c r="EUP49" s="44"/>
      <c r="EUQ49" s="44"/>
      <c r="EUR49" s="44"/>
      <c r="EUS49" s="44"/>
      <c r="EUT49" s="44"/>
      <c r="EUU49" s="44"/>
      <c r="EUV49" s="44"/>
      <c r="EUW49" s="44"/>
      <c r="EUX49" s="44"/>
      <c r="EUY49" s="44"/>
      <c r="EUZ49" s="44"/>
      <c r="EVA49" s="44"/>
      <c r="EVB49" s="44"/>
      <c r="EVC49" s="44"/>
      <c r="EVD49" s="44"/>
      <c r="EVE49" s="44"/>
      <c r="EVF49" s="44"/>
      <c r="EVG49" s="44"/>
      <c r="EVH49" s="44"/>
      <c r="EVI49" s="44"/>
      <c r="EVJ49" s="44"/>
      <c r="EVK49" s="44"/>
      <c r="EVL49" s="44"/>
      <c r="EVM49" s="44"/>
      <c r="EVN49" s="44"/>
      <c r="EVO49" s="44"/>
      <c r="EVP49" s="44"/>
      <c r="EVQ49" s="44"/>
      <c r="EVR49" s="44"/>
      <c r="EVS49" s="44"/>
      <c r="EVT49" s="44"/>
      <c r="EVU49" s="44"/>
      <c r="EVV49" s="44"/>
      <c r="EVW49" s="44"/>
      <c r="EVX49" s="44"/>
      <c r="EVY49" s="44"/>
      <c r="EVZ49" s="44"/>
      <c r="EWA49" s="44"/>
      <c r="EWB49" s="44"/>
      <c r="EWC49" s="44"/>
      <c r="EWD49" s="44"/>
      <c r="EWE49" s="44"/>
      <c r="EWF49" s="44"/>
      <c r="EWG49" s="44"/>
      <c r="EWH49" s="44"/>
      <c r="EWI49" s="44"/>
      <c r="EWJ49" s="44"/>
      <c r="EWK49" s="44"/>
      <c r="EWL49" s="44"/>
      <c r="EWM49" s="44"/>
      <c r="EWN49" s="44"/>
      <c r="EWO49" s="44"/>
      <c r="EWP49" s="44"/>
      <c r="EWQ49" s="44"/>
      <c r="EWR49" s="44"/>
      <c r="EWS49" s="44"/>
      <c r="EWT49" s="44"/>
      <c r="EWU49" s="44"/>
      <c r="EWV49" s="44"/>
      <c r="EWW49" s="44"/>
      <c r="EWX49" s="44"/>
      <c r="EWY49" s="44"/>
      <c r="EWZ49" s="44"/>
      <c r="EXA49" s="44"/>
      <c r="EXB49" s="44"/>
      <c r="EXC49" s="44"/>
      <c r="EXD49" s="44"/>
      <c r="EXE49" s="44"/>
      <c r="EXF49" s="44"/>
      <c r="EXG49" s="44"/>
      <c r="EXH49" s="44"/>
      <c r="EXI49" s="44"/>
      <c r="EXJ49" s="44"/>
      <c r="EXK49" s="44"/>
      <c r="EXL49" s="44"/>
      <c r="EXM49" s="44"/>
      <c r="EXN49" s="44"/>
      <c r="EXO49" s="44"/>
      <c r="EXP49" s="44"/>
      <c r="EXQ49" s="44"/>
      <c r="EXR49" s="44"/>
      <c r="EXS49" s="44"/>
      <c r="EXT49" s="44"/>
      <c r="EXU49" s="44"/>
      <c r="EXV49" s="44"/>
      <c r="EXW49" s="44"/>
      <c r="EXX49" s="44"/>
      <c r="EXY49" s="44"/>
      <c r="EXZ49" s="44"/>
      <c r="EYA49" s="44"/>
      <c r="EYB49" s="44"/>
      <c r="EYC49" s="44"/>
      <c r="EYD49" s="44"/>
      <c r="EYE49" s="44"/>
      <c r="EYF49" s="44"/>
      <c r="EYG49" s="44"/>
      <c r="EYH49" s="44"/>
      <c r="EYI49" s="44"/>
      <c r="EYJ49" s="44"/>
      <c r="EYK49" s="44"/>
      <c r="EYL49" s="44"/>
      <c r="EYM49" s="44"/>
      <c r="EYN49" s="44"/>
      <c r="EYO49" s="44"/>
      <c r="EYP49" s="44"/>
      <c r="EYQ49" s="44"/>
      <c r="EYR49" s="44"/>
      <c r="EYS49" s="44"/>
      <c r="EYT49" s="44"/>
      <c r="EYU49" s="44"/>
      <c r="EYV49" s="44"/>
      <c r="EYW49" s="44"/>
      <c r="EYX49" s="44"/>
      <c r="EYY49" s="44"/>
      <c r="EYZ49" s="44"/>
      <c r="EZA49" s="44"/>
      <c r="EZB49" s="44"/>
      <c r="EZC49" s="44"/>
      <c r="EZD49" s="44"/>
      <c r="EZE49" s="44"/>
      <c r="EZF49" s="44"/>
      <c r="EZG49" s="44"/>
      <c r="EZH49" s="44"/>
      <c r="EZI49" s="44"/>
      <c r="EZJ49" s="44"/>
      <c r="EZK49" s="44"/>
      <c r="EZL49" s="44"/>
      <c r="EZM49" s="44"/>
      <c r="EZN49" s="44"/>
      <c r="EZO49" s="44"/>
      <c r="EZP49" s="44"/>
      <c r="EZQ49" s="44"/>
      <c r="EZR49" s="44"/>
      <c r="EZS49" s="44"/>
      <c r="EZT49" s="44"/>
      <c r="EZU49" s="44"/>
      <c r="EZV49" s="44"/>
      <c r="EZW49" s="44"/>
      <c r="EZX49" s="44"/>
      <c r="EZY49" s="44"/>
      <c r="EZZ49" s="44"/>
      <c r="FAA49" s="44"/>
      <c r="FAB49" s="44"/>
      <c r="FAC49" s="44"/>
      <c r="FAD49" s="44"/>
      <c r="FAE49" s="44"/>
      <c r="FAF49" s="44"/>
      <c r="FAG49" s="44"/>
      <c r="FAH49" s="44"/>
      <c r="FAI49" s="44"/>
      <c r="FAJ49" s="44"/>
      <c r="FAK49" s="44"/>
      <c r="FAL49" s="44"/>
      <c r="FAM49" s="44"/>
      <c r="FAN49" s="44"/>
      <c r="FAO49" s="44"/>
      <c r="FAP49" s="44"/>
      <c r="FAQ49" s="44"/>
      <c r="FAR49" s="44"/>
      <c r="FAS49" s="44"/>
      <c r="FAT49" s="44"/>
      <c r="FAU49" s="44"/>
      <c r="FAV49" s="44"/>
      <c r="FAW49" s="44"/>
      <c r="FAX49" s="44"/>
      <c r="FAY49" s="44"/>
      <c r="FAZ49" s="44"/>
      <c r="FBA49" s="44"/>
      <c r="FBB49" s="44"/>
      <c r="FBC49" s="44"/>
      <c r="FBD49" s="44"/>
      <c r="FBE49" s="44"/>
      <c r="FBF49" s="44"/>
      <c r="FBG49" s="44"/>
      <c r="FBH49" s="44"/>
      <c r="FBI49" s="44"/>
      <c r="FBJ49" s="44"/>
      <c r="FBK49" s="44"/>
      <c r="FBL49" s="44"/>
      <c r="FBM49" s="44"/>
      <c r="FBN49" s="44"/>
      <c r="FBO49" s="44"/>
      <c r="FBP49" s="44"/>
      <c r="FBQ49" s="44"/>
      <c r="FBR49" s="44"/>
      <c r="FBS49" s="44"/>
      <c r="FBT49" s="44"/>
      <c r="FBU49" s="44"/>
      <c r="FBV49" s="44"/>
      <c r="FBW49" s="44"/>
      <c r="FBX49" s="44"/>
      <c r="FBY49" s="44"/>
      <c r="FBZ49" s="44"/>
      <c r="FCA49" s="44"/>
      <c r="FCB49" s="44"/>
      <c r="FCC49" s="44"/>
      <c r="FCD49" s="44"/>
      <c r="FCE49" s="44"/>
      <c r="FCF49" s="44"/>
      <c r="FCG49" s="44"/>
      <c r="FCH49" s="44"/>
      <c r="FCI49" s="44"/>
      <c r="FCJ49" s="44"/>
      <c r="FCK49" s="44"/>
      <c r="FCL49" s="44"/>
      <c r="FCM49" s="44"/>
      <c r="FCN49" s="44"/>
      <c r="FCO49" s="44"/>
      <c r="FCP49" s="44"/>
      <c r="FCQ49" s="44"/>
      <c r="FCR49" s="44"/>
      <c r="FCS49" s="44"/>
      <c r="FCT49" s="44"/>
      <c r="FCU49" s="44"/>
      <c r="FCV49" s="44"/>
      <c r="FCW49" s="44"/>
      <c r="FCX49" s="44"/>
      <c r="FCY49" s="44"/>
      <c r="FCZ49" s="44"/>
      <c r="FDA49" s="44"/>
      <c r="FDB49" s="44"/>
      <c r="FDC49" s="44"/>
      <c r="FDD49" s="44"/>
      <c r="FDE49" s="44"/>
      <c r="FDF49" s="44"/>
      <c r="FDG49" s="44"/>
      <c r="FDH49" s="44"/>
      <c r="FDI49" s="44"/>
      <c r="FDJ49" s="44"/>
      <c r="FDK49" s="44"/>
      <c r="FDL49" s="44"/>
      <c r="FDM49" s="44"/>
      <c r="FDN49" s="44"/>
      <c r="FDO49" s="44"/>
      <c r="FDP49" s="44"/>
      <c r="FDQ49" s="44"/>
      <c r="FDR49" s="44"/>
      <c r="FDS49" s="44"/>
      <c r="FDT49" s="44"/>
      <c r="FDU49" s="44"/>
      <c r="FDV49" s="44"/>
      <c r="FDW49" s="44"/>
      <c r="FDX49" s="44"/>
      <c r="FDY49" s="44"/>
      <c r="FDZ49" s="44"/>
      <c r="FEA49" s="44"/>
      <c r="FEB49" s="44"/>
      <c r="FEC49" s="44"/>
      <c r="FED49" s="44"/>
      <c r="FEE49" s="44"/>
      <c r="FEF49" s="44"/>
      <c r="FEG49" s="44"/>
      <c r="FEH49" s="44"/>
      <c r="FEI49" s="44"/>
      <c r="FEJ49" s="44"/>
      <c r="FEK49" s="44"/>
      <c r="FEL49" s="44"/>
      <c r="FEM49" s="44"/>
      <c r="FEN49" s="44"/>
      <c r="FEO49" s="44"/>
      <c r="FEP49" s="44"/>
      <c r="FEQ49" s="44"/>
      <c r="FER49" s="44"/>
      <c r="FES49" s="44"/>
      <c r="FET49" s="44"/>
      <c r="FEU49" s="44"/>
      <c r="FEV49" s="44"/>
      <c r="FEW49" s="44"/>
      <c r="FEX49" s="44"/>
      <c r="FEY49" s="44"/>
      <c r="FEZ49" s="44"/>
      <c r="FFA49" s="44"/>
      <c r="FFB49" s="44"/>
      <c r="FFC49" s="44"/>
      <c r="FFD49" s="44"/>
      <c r="FFE49" s="44"/>
      <c r="FFF49" s="44"/>
      <c r="FFG49" s="44"/>
      <c r="FFH49" s="44"/>
      <c r="FFI49" s="44"/>
      <c r="FFJ49" s="44"/>
      <c r="FFK49" s="44"/>
      <c r="FFL49" s="44"/>
      <c r="FFM49" s="44"/>
      <c r="FFN49" s="44"/>
      <c r="FFO49" s="44"/>
      <c r="FFP49" s="44"/>
      <c r="FFQ49" s="44"/>
      <c r="FFR49" s="44"/>
      <c r="FFS49" s="44"/>
      <c r="FFT49" s="44"/>
      <c r="FFU49" s="44"/>
      <c r="FFV49" s="44"/>
      <c r="FFW49" s="44"/>
      <c r="FFX49" s="44"/>
      <c r="FFY49" s="44"/>
      <c r="FFZ49" s="44"/>
      <c r="FGA49" s="44"/>
      <c r="FGB49" s="44"/>
      <c r="FGC49" s="44"/>
      <c r="FGD49" s="44"/>
      <c r="FGE49" s="44"/>
      <c r="FGF49" s="44"/>
      <c r="FGG49" s="44"/>
      <c r="FGH49" s="44"/>
      <c r="FGI49" s="44"/>
      <c r="FGJ49" s="44"/>
      <c r="FGK49" s="44"/>
      <c r="FGL49" s="44"/>
      <c r="FGM49" s="44"/>
      <c r="FGN49" s="44"/>
      <c r="FGO49" s="44"/>
      <c r="FGP49" s="44"/>
      <c r="FGQ49" s="44"/>
      <c r="FGR49" s="44"/>
      <c r="FGS49" s="44"/>
      <c r="FGT49" s="44"/>
      <c r="FGU49" s="44"/>
      <c r="FGV49" s="44"/>
      <c r="FGW49" s="44"/>
      <c r="FGX49" s="44"/>
      <c r="FGY49" s="44"/>
      <c r="FGZ49" s="44"/>
      <c r="FHA49" s="44"/>
      <c r="FHB49" s="44"/>
      <c r="FHC49" s="44"/>
      <c r="FHD49" s="44"/>
      <c r="FHE49" s="44"/>
      <c r="FHF49" s="44"/>
      <c r="FHG49" s="44"/>
      <c r="FHH49" s="44"/>
      <c r="FHI49" s="44"/>
      <c r="FHJ49" s="44"/>
      <c r="FHK49" s="44"/>
      <c r="FHL49" s="44"/>
      <c r="FHM49" s="44"/>
      <c r="FHN49" s="44"/>
      <c r="FHO49" s="44"/>
      <c r="FHP49" s="44"/>
      <c r="FHQ49" s="44"/>
      <c r="FHR49" s="44"/>
      <c r="FHS49" s="44"/>
      <c r="FHT49" s="44"/>
      <c r="FHU49" s="44"/>
      <c r="FHV49" s="44"/>
      <c r="FHW49" s="44"/>
      <c r="FHX49" s="44"/>
      <c r="FHY49" s="44"/>
      <c r="FHZ49" s="44"/>
      <c r="FIA49" s="44"/>
      <c r="FIB49" s="44"/>
      <c r="FIC49" s="44"/>
      <c r="FID49" s="44"/>
      <c r="FIE49" s="44"/>
      <c r="FIF49" s="44"/>
      <c r="FIG49" s="44"/>
      <c r="FIH49" s="44"/>
      <c r="FII49" s="44"/>
      <c r="FIJ49" s="44"/>
      <c r="FIK49" s="44"/>
      <c r="FIL49" s="44"/>
      <c r="FIM49" s="44"/>
      <c r="FIN49" s="44"/>
      <c r="FIO49" s="44"/>
      <c r="FIP49" s="44"/>
      <c r="FIQ49" s="44"/>
      <c r="FIR49" s="44"/>
      <c r="FIS49" s="44"/>
      <c r="FIT49" s="44"/>
      <c r="FIU49" s="44"/>
      <c r="FIV49" s="44"/>
      <c r="FIW49" s="44"/>
      <c r="FIX49" s="44"/>
      <c r="FIY49" s="44"/>
      <c r="FIZ49" s="44"/>
      <c r="FJA49" s="44"/>
      <c r="FJB49" s="44"/>
      <c r="FJC49" s="44"/>
      <c r="FJD49" s="44"/>
      <c r="FJE49" s="44"/>
      <c r="FJF49" s="44"/>
      <c r="FJG49" s="44"/>
      <c r="FJH49" s="44"/>
      <c r="FJI49" s="44"/>
      <c r="FJJ49" s="44"/>
      <c r="FJK49" s="44"/>
      <c r="FJL49" s="44"/>
      <c r="FJM49" s="44"/>
      <c r="FJN49" s="44"/>
      <c r="FJO49" s="44"/>
      <c r="FJP49" s="44"/>
      <c r="FJQ49" s="44"/>
      <c r="FJR49" s="44"/>
      <c r="FJS49" s="44"/>
      <c r="FJT49" s="44"/>
      <c r="FJU49" s="44"/>
      <c r="FJV49" s="44"/>
      <c r="FJW49" s="44"/>
      <c r="FJX49" s="44"/>
      <c r="FJY49" s="44"/>
      <c r="FJZ49" s="44"/>
      <c r="FKA49" s="44"/>
      <c r="FKB49" s="44"/>
      <c r="FKC49" s="44"/>
      <c r="FKD49" s="44"/>
      <c r="FKE49" s="44"/>
      <c r="FKF49" s="44"/>
      <c r="FKG49" s="44"/>
      <c r="FKH49" s="44"/>
      <c r="FKI49" s="44"/>
      <c r="FKJ49" s="44"/>
      <c r="FKK49" s="44"/>
      <c r="FKL49" s="44"/>
      <c r="FKM49" s="44"/>
      <c r="FKN49" s="44"/>
      <c r="FKO49" s="44"/>
      <c r="FKP49" s="44"/>
      <c r="FKQ49" s="44"/>
    </row>
    <row r="50" spans="1:4359" s="38" customFormat="1" ht="26.25" customHeight="1" x14ac:dyDescent="0.25">
      <c r="A50" s="732"/>
      <c r="B50" s="786" t="s">
        <v>97</v>
      </c>
      <c r="C50" s="809" t="s">
        <v>220</v>
      </c>
      <c r="D50" s="796" t="s">
        <v>144</v>
      </c>
      <c r="E50" s="796" t="s">
        <v>144</v>
      </c>
      <c r="F50" s="332" t="s">
        <v>22</v>
      </c>
      <c r="G50" s="223">
        <v>8.3400000000000002E-2</v>
      </c>
      <c r="H50" s="223">
        <v>8.3400000000000002E-2</v>
      </c>
      <c r="I50" s="223">
        <v>8.3400000000000002E-2</v>
      </c>
      <c r="J50" s="223">
        <v>8.3400000000000002E-2</v>
      </c>
      <c r="K50" s="223">
        <v>8.3400000000000002E-2</v>
      </c>
      <c r="L50" s="223">
        <v>8.3400000000000002E-2</v>
      </c>
      <c r="M50" s="223">
        <v>8.3400000000000002E-2</v>
      </c>
      <c r="N50" s="223">
        <v>8.3400000000000002E-2</v>
      </c>
      <c r="O50" s="223">
        <v>8.3400000000000002E-2</v>
      </c>
      <c r="P50" s="223">
        <v>8.3400000000000002E-2</v>
      </c>
      <c r="Q50" s="223">
        <v>8.3400000000000002E-2</v>
      </c>
      <c r="R50" s="223">
        <v>8.2600000000000007E-2</v>
      </c>
      <c r="S50" s="334">
        <f t="shared" ref="S50:S55" si="7">SUM(G50:R50)</f>
        <v>1.0000000000000002</v>
      </c>
      <c r="T50" s="793">
        <f>SUM(U50:U55)</f>
        <v>0.11990000000000001</v>
      </c>
      <c r="U50" s="743">
        <f>3.99%</f>
        <v>3.9900000000000005E-2</v>
      </c>
      <c r="V50" s="804" t="s">
        <v>338</v>
      </c>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c r="IG50" s="44"/>
      <c r="IH50" s="44"/>
      <c r="II50" s="44"/>
      <c r="IJ50" s="44"/>
      <c r="IK50" s="44"/>
      <c r="IL50" s="44"/>
      <c r="IM50" s="44"/>
      <c r="IN50" s="44"/>
      <c r="IO50" s="44"/>
      <c r="IP50" s="44"/>
      <c r="IQ50" s="44"/>
      <c r="IR50" s="44"/>
      <c r="IS50" s="44"/>
      <c r="IT50" s="44"/>
      <c r="IU50" s="44"/>
      <c r="IV50" s="44"/>
      <c r="IW50" s="44"/>
      <c r="IX50" s="44"/>
      <c r="IY50" s="44"/>
      <c r="IZ50" s="44"/>
      <c r="JA50" s="44"/>
      <c r="JB50" s="44"/>
      <c r="JC50" s="44"/>
      <c r="JD50" s="44"/>
      <c r="JE50" s="44"/>
      <c r="JF50" s="44"/>
      <c r="JG50" s="44"/>
      <c r="JH50" s="44"/>
      <c r="JI50" s="44"/>
      <c r="JJ50" s="44"/>
      <c r="JK50" s="44"/>
      <c r="JL50" s="44"/>
      <c r="JM50" s="44"/>
      <c r="JN50" s="44"/>
      <c r="JO50" s="44"/>
      <c r="JP50" s="44"/>
      <c r="JQ50" s="44"/>
      <c r="JR50" s="44"/>
      <c r="JS50" s="44"/>
      <c r="JT50" s="44"/>
      <c r="JU50" s="44"/>
      <c r="JV50" s="44"/>
      <c r="JW50" s="44"/>
      <c r="JX50" s="44"/>
      <c r="JY50" s="44"/>
      <c r="JZ50" s="44"/>
      <c r="KA50" s="44"/>
      <c r="KB50" s="44"/>
      <c r="KC50" s="44"/>
      <c r="KD50" s="44"/>
      <c r="KE50" s="44"/>
      <c r="KF50" s="44"/>
      <c r="KG50" s="44"/>
      <c r="KH50" s="44"/>
      <c r="KI50" s="44"/>
      <c r="KJ50" s="44"/>
      <c r="KK50" s="44"/>
      <c r="KL50" s="44"/>
      <c r="KM50" s="44"/>
      <c r="KN50" s="44"/>
      <c r="KO50" s="44"/>
      <c r="KP50" s="44"/>
      <c r="KQ50" s="44"/>
      <c r="KR50" s="44"/>
      <c r="KS50" s="44"/>
      <c r="KT50" s="44"/>
      <c r="KU50" s="44"/>
      <c r="KV50" s="44"/>
      <c r="KW50" s="44"/>
      <c r="KX50" s="44"/>
      <c r="KY50" s="44"/>
      <c r="KZ50" s="44"/>
      <c r="LA50" s="44"/>
      <c r="LB50" s="44"/>
      <c r="LC50" s="44"/>
      <c r="LD50" s="44"/>
      <c r="LE50" s="44"/>
      <c r="LF50" s="44"/>
      <c r="LG50" s="44"/>
      <c r="LH50" s="44"/>
      <c r="LI50" s="44"/>
      <c r="LJ50" s="44"/>
      <c r="LK50" s="44"/>
      <c r="LL50" s="44"/>
      <c r="LM50" s="44"/>
      <c r="LN50" s="44"/>
      <c r="LO50" s="44"/>
      <c r="LP50" s="44"/>
      <c r="LQ50" s="44"/>
      <c r="LR50" s="44"/>
      <c r="LS50" s="44"/>
      <c r="LT50" s="44"/>
      <c r="LU50" s="44"/>
      <c r="LV50" s="44"/>
      <c r="LW50" s="44"/>
      <c r="LX50" s="44"/>
      <c r="LY50" s="44"/>
      <c r="LZ50" s="44"/>
      <c r="MA50" s="44"/>
      <c r="MB50" s="44"/>
      <c r="MC50" s="44"/>
      <c r="MD50" s="44"/>
      <c r="ME50" s="44"/>
      <c r="MF50" s="44"/>
      <c r="MG50" s="44"/>
      <c r="MH50" s="44"/>
      <c r="MI50" s="44"/>
      <c r="MJ50" s="44"/>
      <c r="MK50" s="44"/>
      <c r="ML50" s="44"/>
      <c r="MM50" s="44"/>
      <c r="MN50" s="44"/>
      <c r="MO50" s="44"/>
      <c r="MP50" s="44"/>
      <c r="MQ50" s="44"/>
      <c r="MR50" s="44"/>
      <c r="MS50" s="44"/>
      <c r="MT50" s="44"/>
      <c r="MU50" s="44"/>
      <c r="MV50" s="44"/>
      <c r="MW50" s="44"/>
      <c r="MX50" s="44"/>
      <c r="MY50" s="44"/>
      <c r="MZ50" s="44"/>
      <c r="NA50" s="44"/>
      <c r="NB50" s="44"/>
      <c r="NC50" s="44"/>
      <c r="ND50" s="44"/>
      <c r="NE50" s="44"/>
      <c r="NF50" s="44"/>
      <c r="NG50" s="44"/>
      <c r="NH50" s="44"/>
      <c r="NI50" s="44"/>
      <c r="NJ50" s="44"/>
      <c r="NK50" s="44"/>
      <c r="NL50" s="44"/>
      <c r="NM50" s="44"/>
      <c r="NN50" s="44"/>
      <c r="NO50" s="44"/>
      <c r="NP50" s="44"/>
      <c r="NQ50" s="44"/>
      <c r="NR50" s="44"/>
      <c r="NS50" s="44"/>
      <c r="NT50" s="44"/>
      <c r="NU50" s="44"/>
      <c r="NV50" s="44"/>
      <c r="NW50" s="44"/>
      <c r="NX50" s="44"/>
      <c r="NY50" s="44"/>
      <c r="NZ50" s="44"/>
      <c r="OA50" s="44"/>
      <c r="OB50" s="44"/>
      <c r="OC50" s="44"/>
      <c r="OD50" s="44"/>
      <c r="OE50" s="44"/>
      <c r="OF50" s="44"/>
      <c r="OG50" s="44"/>
      <c r="OH50" s="44"/>
      <c r="OI50" s="44"/>
      <c r="OJ50" s="44"/>
      <c r="OK50" s="44"/>
      <c r="OL50" s="44"/>
      <c r="OM50" s="44"/>
      <c r="ON50" s="44"/>
      <c r="OO50" s="44"/>
      <c r="OP50" s="44"/>
      <c r="OQ50" s="44"/>
      <c r="OR50" s="44"/>
      <c r="OS50" s="44"/>
      <c r="OT50" s="44"/>
      <c r="OU50" s="44"/>
      <c r="OV50" s="44"/>
      <c r="OW50" s="44"/>
      <c r="OX50" s="44"/>
      <c r="OY50" s="44"/>
      <c r="OZ50" s="44"/>
      <c r="PA50" s="44"/>
      <c r="PB50" s="44"/>
      <c r="PC50" s="44"/>
      <c r="PD50" s="44"/>
      <c r="PE50" s="44"/>
      <c r="PF50" s="44"/>
      <c r="PG50" s="44"/>
      <c r="PH50" s="44"/>
      <c r="PI50" s="44"/>
      <c r="PJ50" s="44"/>
      <c r="PK50" s="44"/>
      <c r="PL50" s="44"/>
      <c r="PM50" s="44"/>
      <c r="PN50" s="44"/>
      <c r="PO50" s="44"/>
      <c r="PP50" s="44"/>
      <c r="PQ50" s="44"/>
      <c r="PR50" s="44"/>
      <c r="PS50" s="44"/>
      <c r="PT50" s="44"/>
      <c r="PU50" s="44"/>
      <c r="PV50" s="44"/>
      <c r="PW50" s="44"/>
      <c r="PX50" s="44"/>
      <c r="PY50" s="44"/>
      <c r="PZ50" s="44"/>
      <c r="QA50" s="44"/>
      <c r="QB50" s="44"/>
      <c r="QC50" s="44"/>
      <c r="QD50" s="44"/>
      <c r="QE50" s="44"/>
      <c r="QF50" s="44"/>
      <c r="QG50" s="44"/>
      <c r="QH50" s="44"/>
      <c r="QI50" s="44"/>
      <c r="QJ50" s="44"/>
      <c r="QK50" s="44"/>
      <c r="QL50" s="44"/>
      <c r="QM50" s="44"/>
      <c r="QN50" s="44"/>
      <c r="QO50" s="44"/>
      <c r="QP50" s="44"/>
      <c r="QQ50" s="44"/>
      <c r="QR50" s="44"/>
      <c r="QS50" s="44"/>
      <c r="QT50" s="44"/>
      <c r="QU50" s="44"/>
      <c r="QV50" s="44"/>
      <c r="QW50" s="44"/>
      <c r="QX50" s="44"/>
      <c r="QY50" s="44"/>
      <c r="QZ50" s="44"/>
      <c r="RA50" s="44"/>
      <c r="RB50" s="44"/>
      <c r="RC50" s="44"/>
      <c r="RD50" s="44"/>
      <c r="RE50" s="44"/>
      <c r="RF50" s="44"/>
      <c r="RG50" s="44"/>
      <c r="RH50" s="44"/>
      <c r="RI50" s="44"/>
      <c r="RJ50" s="44"/>
      <c r="RK50" s="44"/>
      <c r="RL50" s="44"/>
      <c r="RM50" s="44"/>
      <c r="RN50" s="44"/>
      <c r="RO50" s="44"/>
      <c r="RP50" s="44"/>
      <c r="RQ50" s="44"/>
      <c r="RR50" s="44"/>
      <c r="RS50" s="44"/>
      <c r="RT50" s="44"/>
      <c r="RU50" s="44"/>
      <c r="RV50" s="44"/>
      <c r="RW50" s="44"/>
      <c r="RX50" s="44"/>
      <c r="RY50" s="44"/>
      <c r="RZ50" s="44"/>
      <c r="SA50" s="44"/>
      <c r="SB50" s="44"/>
      <c r="SC50" s="44"/>
      <c r="SD50" s="44"/>
      <c r="SE50" s="44"/>
      <c r="SF50" s="44"/>
      <c r="SG50" s="44"/>
      <c r="SH50" s="44"/>
      <c r="SI50" s="44"/>
      <c r="SJ50" s="44"/>
      <c r="SK50" s="44"/>
      <c r="SL50" s="44"/>
      <c r="SM50" s="44"/>
      <c r="SN50" s="44"/>
      <c r="SO50" s="44"/>
      <c r="SP50" s="44"/>
      <c r="SQ50" s="44"/>
      <c r="SR50" s="44"/>
      <c r="SS50" s="44"/>
      <c r="ST50" s="44"/>
      <c r="SU50" s="44"/>
      <c r="SV50" s="44"/>
      <c r="SW50" s="44"/>
      <c r="SX50" s="44"/>
      <c r="SY50" s="44"/>
      <c r="SZ50" s="44"/>
      <c r="TA50" s="44"/>
      <c r="TB50" s="44"/>
      <c r="TC50" s="44"/>
      <c r="TD50" s="44"/>
      <c r="TE50" s="44"/>
      <c r="TF50" s="44"/>
      <c r="TG50" s="44"/>
      <c r="TH50" s="44"/>
      <c r="TI50" s="44"/>
      <c r="TJ50" s="44"/>
      <c r="TK50" s="44"/>
      <c r="TL50" s="44"/>
      <c r="TM50" s="44"/>
      <c r="TN50" s="44"/>
      <c r="TO50" s="44"/>
      <c r="TP50" s="44"/>
      <c r="TQ50" s="44"/>
      <c r="TR50" s="44"/>
      <c r="TS50" s="44"/>
      <c r="TT50" s="44"/>
      <c r="TU50" s="44"/>
      <c r="TV50" s="44"/>
      <c r="TW50" s="44"/>
      <c r="TX50" s="44"/>
      <c r="TY50" s="44"/>
      <c r="TZ50" s="44"/>
      <c r="UA50" s="44"/>
      <c r="UB50" s="44"/>
      <c r="UC50" s="44"/>
      <c r="UD50" s="44"/>
      <c r="UE50" s="44"/>
      <c r="UF50" s="44"/>
      <c r="UG50" s="44"/>
      <c r="UH50" s="44"/>
      <c r="UI50" s="44"/>
      <c r="UJ50" s="44"/>
      <c r="UK50" s="44"/>
      <c r="UL50" s="44"/>
      <c r="UM50" s="44"/>
      <c r="UN50" s="44"/>
      <c r="UO50" s="44"/>
      <c r="UP50" s="44"/>
      <c r="UQ50" s="44"/>
      <c r="UR50" s="44"/>
      <c r="US50" s="44"/>
      <c r="UT50" s="44"/>
      <c r="UU50" s="44"/>
      <c r="UV50" s="44"/>
      <c r="UW50" s="44"/>
      <c r="UX50" s="44"/>
      <c r="UY50" s="44"/>
      <c r="UZ50" s="44"/>
      <c r="VA50" s="44"/>
      <c r="VB50" s="44"/>
      <c r="VC50" s="44"/>
      <c r="VD50" s="44"/>
      <c r="VE50" s="44"/>
      <c r="VF50" s="44"/>
      <c r="VG50" s="44"/>
      <c r="VH50" s="44"/>
      <c r="VI50" s="44"/>
      <c r="VJ50" s="44"/>
      <c r="VK50" s="44"/>
      <c r="VL50" s="44"/>
      <c r="VM50" s="44"/>
      <c r="VN50" s="44"/>
      <c r="VO50" s="44"/>
      <c r="VP50" s="44"/>
      <c r="VQ50" s="44"/>
      <c r="VR50" s="44"/>
      <c r="VS50" s="44"/>
      <c r="VT50" s="44"/>
      <c r="VU50" s="44"/>
      <c r="VV50" s="44"/>
      <c r="VW50" s="44"/>
      <c r="VX50" s="44"/>
      <c r="VY50" s="44"/>
      <c r="VZ50" s="44"/>
      <c r="WA50" s="44"/>
      <c r="WB50" s="44"/>
      <c r="WC50" s="44"/>
      <c r="WD50" s="44"/>
      <c r="WE50" s="44"/>
      <c r="WF50" s="44"/>
      <c r="WG50" s="44"/>
      <c r="WH50" s="44"/>
      <c r="WI50" s="44"/>
      <c r="WJ50" s="44"/>
      <c r="WK50" s="44"/>
      <c r="WL50" s="44"/>
      <c r="WM50" s="44"/>
      <c r="WN50" s="44"/>
      <c r="WO50" s="44"/>
      <c r="WP50" s="44"/>
      <c r="WQ50" s="44"/>
      <c r="WR50" s="44"/>
      <c r="WS50" s="44"/>
      <c r="WT50" s="44"/>
      <c r="WU50" s="44"/>
      <c r="WV50" s="44"/>
      <c r="WW50" s="44"/>
      <c r="WX50" s="44"/>
      <c r="WY50" s="44"/>
      <c r="WZ50" s="44"/>
      <c r="XA50" s="44"/>
      <c r="XB50" s="44"/>
      <c r="XC50" s="44"/>
      <c r="XD50" s="44"/>
      <c r="XE50" s="44"/>
      <c r="XF50" s="44"/>
      <c r="XG50" s="44"/>
      <c r="XH50" s="44"/>
      <c r="XI50" s="44"/>
      <c r="XJ50" s="44"/>
      <c r="XK50" s="44"/>
      <c r="XL50" s="44"/>
      <c r="XM50" s="44"/>
      <c r="XN50" s="44"/>
      <c r="XO50" s="44"/>
      <c r="XP50" s="44"/>
      <c r="XQ50" s="44"/>
      <c r="XR50" s="44"/>
      <c r="XS50" s="44"/>
      <c r="XT50" s="44"/>
      <c r="XU50" s="44"/>
      <c r="XV50" s="44"/>
      <c r="XW50" s="44"/>
      <c r="XX50" s="44"/>
      <c r="XY50" s="44"/>
      <c r="XZ50" s="44"/>
      <c r="YA50" s="44"/>
      <c r="YB50" s="44"/>
      <c r="YC50" s="44"/>
      <c r="YD50" s="44"/>
      <c r="YE50" s="44"/>
      <c r="YF50" s="44"/>
      <c r="YG50" s="44"/>
      <c r="YH50" s="44"/>
      <c r="YI50" s="44"/>
      <c r="YJ50" s="44"/>
      <c r="YK50" s="44"/>
      <c r="YL50" s="44"/>
      <c r="YM50" s="44"/>
      <c r="YN50" s="44"/>
      <c r="YO50" s="44"/>
      <c r="YP50" s="44"/>
      <c r="YQ50" s="44"/>
      <c r="YR50" s="44"/>
      <c r="YS50" s="44"/>
      <c r="YT50" s="44"/>
      <c r="YU50" s="44"/>
      <c r="YV50" s="44"/>
      <c r="YW50" s="44"/>
      <c r="YX50" s="44"/>
      <c r="YY50" s="44"/>
      <c r="YZ50" s="44"/>
      <c r="ZA50" s="44"/>
      <c r="ZB50" s="44"/>
      <c r="ZC50" s="44"/>
      <c r="ZD50" s="44"/>
      <c r="ZE50" s="44"/>
      <c r="ZF50" s="44"/>
      <c r="ZG50" s="44"/>
      <c r="ZH50" s="44"/>
      <c r="ZI50" s="44"/>
      <c r="ZJ50" s="44"/>
      <c r="ZK50" s="44"/>
      <c r="ZL50" s="44"/>
      <c r="ZM50" s="44"/>
      <c r="ZN50" s="44"/>
      <c r="ZO50" s="44"/>
      <c r="ZP50" s="44"/>
      <c r="ZQ50" s="44"/>
      <c r="ZR50" s="44"/>
      <c r="ZS50" s="44"/>
      <c r="ZT50" s="44"/>
      <c r="ZU50" s="44"/>
      <c r="ZV50" s="44"/>
      <c r="ZW50" s="44"/>
      <c r="ZX50" s="44"/>
      <c r="ZY50" s="44"/>
      <c r="ZZ50" s="44"/>
      <c r="AAA50" s="44"/>
      <c r="AAB50" s="44"/>
      <c r="AAC50" s="44"/>
      <c r="AAD50" s="44"/>
      <c r="AAE50" s="44"/>
      <c r="AAF50" s="44"/>
      <c r="AAG50" s="44"/>
      <c r="AAH50" s="44"/>
      <c r="AAI50" s="44"/>
      <c r="AAJ50" s="44"/>
      <c r="AAK50" s="44"/>
      <c r="AAL50" s="44"/>
      <c r="AAM50" s="44"/>
      <c r="AAN50" s="44"/>
      <c r="AAO50" s="44"/>
      <c r="AAP50" s="44"/>
      <c r="AAQ50" s="44"/>
      <c r="AAR50" s="44"/>
      <c r="AAS50" s="44"/>
      <c r="AAT50" s="44"/>
      <c r="AAU50" s="44"/>
      <c r="AAV50" s="44"/>
      <c r="AAW50" s="44"/>
      <c r="AAX50" s="44"/>
      <c r="AAY50" s="44"/>
      <c r="AAZ50" s="44"/>
      <c r="ABA50" s="44"/>
      <c r="ABB50" s="44"/>
      <c r="ABC50" s="44"/>
      <c r="ABD50" s="44"/>
      <c r="ABE50" s="44"/>
      <c r="ABF50" s="44"/>
      <c r="ABG50" s="44"/>
      <c r="ABH50" s="44"/>
      <c r="ABI50" s="44"/>
      <c r="ABJ50" s="44"/>
      <c r="ABK50" s="44"/>
      <c r="ABL50" s="44"/>
      <c r="ABM50" s="44"/>
      <c r="ABN50" s="44"/>
      <c r="ABO50" s="44"/>
      <c r="ABP50" s="44"/>
      <c r="ABQ50" s="44"/>
      <c r="ABR50" s="44"/>
      <c r="ABS50" s="44"/>
      <c r="ABT50" s="44"/>
      <c r="ABU50" s="44"/>
      <c r="ABV50" s="44"/>
      <c r="ABW50" s="44"/>
      <c r="ABX50" s="44"/>
      <c r="ABY50" s="44"/>
      <c r="ABZ50" s="44"/>
      <c r="ACA50" s="44"/>
      <c r="ACB50" s="44"/>
      <c r="ACC50" s="44"/>
      <c r="ACD50" s="44"/>
      <c r="ACE50" s="44"/>
      <c r="ACF50" s="44"/>
      <c r="ACG50" s="44"/>
      <c r="ACH50" s="44"/>
      <c r="ACI50" s="44"/>
      <c r="ACJ50" s="44"/>
      <c r="ACK50" s="44"/>
      <c r="ACL50" s="44"/>
      <c r="ACM50" s="44"/>
      <c r="ACN50" s="44"/>
      <c r="ACO50" s="44"/>
      <c r="ACP50" s="44"/>
      <c r="ACQ50" s="44"/>
      <c r="ACR50" s="44"/>
      <c r="ACS50" s="44"/>
      <c r="ACT50" s="44"/>
      <c r="ACU50" s="44"/>
      <c r="ACV50" s="44"/>
      <c r="ACW50" s="44"/>
      <c r="ACX50" s="44"/>
      <c r="ACY50" s="44"/>
      <c r="ACZ50" s="44"/>
      <c r="ADA50" s="44"/>
      <c r="ADB50" s="44"/>
      <c r="ADC50" s="44"/>
      <c r="ADD50" s="44"/>
      <c r="ADE50" s="44"/>
      <c r="ADF50" s="44"/>
      <c r="ADG50" s="44"/>
      <c r="ADH50" s="44"/>
      <c r="ADI50" s="44"/>
      <c r="ADJ50" s="44"/>
      <c r="ADK50" s="44"/>
      <c r="ADL50" s="44"/>
      <c r="ADM50" s="44"/>
      <c r="ADN50" s="44"/>
      <c r="ADO50" s="44"/>
      <c r="ADP50" s="44"/>
      <c r="ADQ50" s="44"/>
      <c r="ADR50" s="44"/>
      <c r="ADS50" s="44"/>
      <c r="ADT50" s="44"/>
      <c r="ADU50" s="44"/>
      <c r="ADV50" s="44"/>
      <c r="ADW50" s="44"/>
      <c r="ADX50" s="44"/>
      <c r="ADY50" s="44"/>
      <c r="ADZ50" s="44"/>
      <c r="AEA50" s="44"/>
      <c r="AEB50" s="44"/>
      <c r="AEC50" s="44"/>
      <c r="AED50" s="44"/>
      <c r="AEE50" s="44"/>
      <c r="AEF50" s="44"/>
      <c r="AEG50" s="44"/>
      <c r="AEH50" s="44"/>
      <c r="AEI50" s="44"/>
      <c r="AEJ50" s="44"/>
      <c r="AEK50" s="44"/>
      <c r="AEL50" s="44"/>
      <c r="AEM50" s="44"/>
      <c r="AEN50" s="44"/>
      <c r="AEO50" s="44"/>
      <c r="AEP50" s="44"/>
      <c r="AEQ50" s="44"/>
      <c r="AER50" s="44"/>
      <c r="AES50" s="44"/>
      <c r="AET50" s="44"/>
      <c r="AEU50" s="44"/>
      <c r="AEV50" s="44"/>
      <c r="AEW50" s="44"/>
      <c r="AEX50" s="44"/>
      <c r="AEY50" s="44"/>
      <c r="AEZ50" s="44"/>
      <c r="AFA50" s="44"/>
      <c r="AFB50" s="44"/>
      <c r="AFC50" s="44"/>
      <c r="AFD50" s="44"/>
      <c r="AFE50" s="44"/>
      <c r="AFF50" s="44"/>
      <c r="AFG50" s="44"/>
      <c r="AFH50" s="44"/>
      <c r="AFI50" s="44"/>
      <c r="AFJ50" s="44"/>
      <c r="AFK50" s="44"/>
      <c r="AFL50" s="44"/>
      <c r="AFM50" s="44"/>
      <c r="AFN50" s="44"/>
      <c r="AFO50" s="44"/>
      <c r="AFP50" s="44"/>
      <c r="AFQ50" s="44"/>
      <c r="AFR50" s="44"/>
      <c r="AFS50" s="44"/>
      <c r="AFT50" s="44"/>
      <c r="AFU50" s="44"/>
      <c r="AFV50" s="44"/>
      <c r="AFW50" s="44"/>
      <c r="AFX50" s="44"/>
      <c r="AFY50" s="44"/>
      <c r="AFZ50" s="44"/>
      <c r="AGA50" s="44"/>
      <c r="AGB50" s="44"/>
      <c r="AGC50" s="44"/>
      <c r="AGD50" s="44"/>
      <c r="AGE50" s="44"/>
      <c r="AGF50" s="44"/>
      <c r="AGG50" s="44"/>
      <c r="AGH50" s="44"/>
      <c r="AGI50" s="44"/>
      <c r="AGJ50" s="44"/>
      <c r="AGK50" s="44"/>
      <c r="AGL50" s="44"/>
      <c r="AGM50" s="44"/>
      <c r="AGN50" s="44"/>
      <c r="AGO50" s="44"/>
      <c r="AGP50" s="44"/>
      <c r="AGQ50" s="44"/>
      <c r="AGR50" s="44"/>
      <c r="AGS50" s="44"/>
      <c r="AGT50" s="44"/>
      <c r="AGU50" s="44"/>
      <c r="AGV50" s="44"/>
      <c r="AGW50" s="44"/>
      <c r="AGX50" s="44"/>
      <c r="AGY50" s="44"/>
      <c r="AGZ50" s="44"/>
      <c r="AHA50" s="44"/>
      <c r="AHB50" s="44"/>
      <c r="AHC50" s="44"/>
      <c r="AHD50" s="44"/>
      <c r="AHE50" s="44"/>
      <c r="AHF50" s="44"/>
      <c r="AHG50" s="44"/>
      <c r="AHH50" s="44"/>
      <c r="AHI50" s="44"/>
      <c r="AHJ50" s="44"/>
      <c r="AHK50" s="44"/>
      <c r="AHL50" s="44"/>
      <c r="AHM50" s="44"/>
      <c r="AHN50" s="44"/>
      <c r="AHO50" s="44"/>
      <c r="AHP50" s="44"/>
      <c r="AHQ50" s="44"/>
      <c r="AHR50" s="44"/>
      <c r="AHS50" s="44"/>
      <c r="AHT50" s="44"/>
      <c r="AHU50" s="44"/>
      <c r="AHV50" s="44"/>
      <c r="AHW50" s="44"/>
      <c r="AHX50" s="44"/>
      <c r="AHY50" s="44"/>
      <c r="AHZ50" s="44"/>
      <c r="AIA50" s="44"/>
      <c r="AIB50" s="44"/>
      <c r="AIC50" s="44"/>
      <c r="AID50" s="44"/>
      <c r="AIE50" s="44"/>
      <c r="AIF50" s="44"/>
      <c r="AIG50" s="44"/>
      <c r="AIH50" s="44"/>
      <c r="AII50" s="44"/>
      <c r="AIJ50" s="44"/>
      <c r="AIK50" s="44"/>
      <c r="AIL50" s="44"/>
      <c r="AIM50" s="44"/>
      <c r="AIN50" s="44"/>
      <c r="AIO50" s="44"/>
      <c r="AIP50" s="44"/>
      <c r="AIQ50" s="44"/>
      <c r="AIR50" s="44"/>
      <c r="AIS50" s="44"/>
      <c r="AIT50" s="44"/>
      <c r="AIU50" s="44"/>
      <c r="AIV50" s="44"/>
      <c r="AIW50" s="44"/>
      <c r="AIX50" s="44"/>
      <c r="AIY50" s="44"/>
      <c r="AIZ50" s="44"/>
      <c r="AJA50" s="44"/>
      <c r="AJB50" s="44"/>
      <c r="AJC50" s="44"/>
      <c r="AJD50" s="44"/>
      <c r="AJE50" s="44"/>
      <c r="AJF50" s="44"/>
      <c r="AJG50" s="44"/>
      <c r="AJH50" s="44"/>
      <c r="AJI50" s="44"/>
      <c r="AJJ50" s="44"/>
      <c r="AJK50" s="44"/>
      <c r="AJL50" s="44"/>
      <c r="AJM50" s="44"/>
      <c r="AJN50" s="44"/>
      <c r="AJO50" s="44"/>
      <c r="AJP50" s="44"/>
      <c r="AJQ50" s="44"/>
      <c r="AJR50" s="44"/>
      <c r="AJS50" s="44"/>
      <c r="AJT50" s="44"/>
      <c r="AJU50" s="44"/>
      <c r="AJV50" s="44"/>
      <c r="AJW50" s="44"/>
      <c r="AJX50" s="44"/>
      <c r="AJY50" s="44"/>
      <c r="AJZ50" s="44"/>
      <c r="AKA50" s="44"/>
      <c r="AKB50" s="44"/>
      <c r="AKC50" s="44"/>
      <c r="AKD50" s="44"/>
      <c r="AKE50" s="44"/>
      <c r="AKF50" s="44"/>
      <c r="AKG50" s="44"/>
      <c r="AKH50" s="44"/>
      <c r="AKI50" s="44"/>
      <c r="AKJ50" s="44"/>
      <c r="AKK50" s="44"/>
      <c r="AKL50" s="44"/>
      <c r="AKM50" s="44"/>
      <c r="AKN50" s="44"/>
      <c r="AKO50" s="44"/>
      <c r="AKP50" s="44"/>
      <c r="AKQ50" s="44"/>
      <c r="AKR50" s="44"/>
      <c r="AKS50" s="44"/>
      <c r="AKT50" s="44"/>
      <c r="AKU50" s="44"/>
      <c r="AKV50" s="44"/>
      <c r="AKW50" s="44"/>
      <c r="AKX50" s="44"/>
      <c r="AKY50" s="44"/>
      <c r="AKZ50" s="44"/>
      <c r="ALA50" s="44"/>
      <c r="ALB50" s="44"/>
      <c r="ALC50" s="44"/>
      <c r="ALD50" s="44"/>
      <c r="ALE50" s="44"/>
      <c r="ALF50" s="44"/>
      <c r="ALG50" s="44"/>
      <c r="ALH50" s="44"/>
      <c r="ALI50" s="44"/>
      <c r="ALJ50" s="44"/>
      <c r="ALK50" s="44"/>
      <c r="ALL50" s="44"/>
      <c r="ALM50" s="44"/>
      <c r="ALN50" s="44"/>
      <c r="ALO50" s="44"/>
      <c r="ALP50" s="44"/>
      <c r="ALQ50" s="44"/>
      <c r="ALR50" s="44"/>
      <c r="ALS50" s="44"/>
      <c r="ALT50" s="44"/>
      <c r="ALU50" s="44"/>
      <c r="ALV50" s="44"/>
      <c r="ALW50" s="44"/>
      <c r="ALX50" s="44"/>
      <c r="ALY50" s="44"/>
      <c r="ALZ50" s="44"/>
      <c r="AMA50" s="44"/>
      <c r="AMB50" s="44"/>
      <c r="AMC50" s="44"/>
      <c r="AMD50" s="44"/>
      <c r="AME50" s="44"/>
      <c r="AMF50" s="44"/>
      <c r="AMG50" s="44"/>
      <c r="AMH50" s="44"/>
      <c r="AMI50" s="44"/>
      <c r="AMJ50" s="44"/>
      <c r="AMK50" s="44"/>
      <c r="AML50" s="44"/>
      <c r="AMM50" s="44"/>
      <c r="AMN50" s="44"/>
      <c r="AMO50" s="44"/>
      <c r="AMP50" s="44"/>
      <c r="AMQ50" s="44"/>
      <c r="AMR50" s="44"/>
      <c r="AMS50" s="44"/>
      <c r="AMT50" s="44"/>
      <c r="AMU50" s="44"/>
      <c r="AMV50" s="44"/>
      <c r="AMW50" s="44"/>
      <c r="AMX50" s="44"/>
      <c r="AMY50" s="44"/>
      <c r="AMZ50" s="44"/>
      <c r="ANA50" s="44"/>
      <c r="ANB50" s="44"/>
      <c r="ANC50" s="44"/>
      <c r="AND50" s="44"/>
      <c r="ANE50" s="44"/>
      <c r="ANF50" s="44"/>
      <c r="ANG50" s="44"/>
      <c r="ANH50" s="44"/>
      <c r="ANI50" s="44"/>
      <c r="ANJ50" s="44"/>
      <c r="ANK50" s="44"/>
      <c r="ANL50" s="44"/>
      <c r="ANM50" s="44"/>
      <c r="ANN50" s="44"/>
      <c r="ANO50" s="44"/>
      <c r="ANP50" s="44"/>
      <c r="ANQ50" s="44"/>
      <c r="ANR50" s="44"/>
      <c r="ANS50" s="44"/>
      <c r="ANT50" s="44"/>
      <c r="ANU50" s="44"/>
      <c r="ANV50" s="44"/>
      <c r="ANW50" s="44"/>
      <c r="ANX50" s="44"/>
      <c r="ANY50" s="44"/>
      <c r="ANZ50" s="44"/>
      <c r="AOA50" s="44"/>
      <c r="AOB50" s="44"/>
      <c r="AOC50" s="44"/>
      <c r="AOD50" s="44"/>
      <c r="AOE50" s="44"/>
      <c r="AOF50" s="44"/>
      <c r="AOG50" s="44"/>
      <c r="AOH50" s="44"/>
      <c r="AOI50" s="44"/>
      <c r="AOJ50" s="44"/>
      <c r="AOK50" s="44"/>
      <c r="AOL50" s="44"/>
      <c r="AOM50" s="44"/>
      <c r="AON50" s="44"/>
      <c r="AOO50" s="44"/>
      <c r="AOP50" s="44"/>
      <c r="AOQ50" s="44"/>
      <c r="AOR50" s="44"/>
      <c r="AOS50" s="44"/>
      <c r="AOT50" s="44"/>
      <c r="AOU50" s="44"/>
      <c r="AOV50" s="44"/>
      <c r="AOW50" s="44"/>
      <c r="AOX50" s="44"/>
      <c r="AOY50" s="44"/>
      <c r="AOZ50" s="44"/>
      <c r="APA50" s="44"/>
      <c r="APB50" s="44"/>
      <c r="APC50" s="44"/>
      <c r="APD50" s="44"/>
      <c r="APE50" s="44"/>
      <c r="APF50" s="44"/>
      <c r="APG50" s="44"/>
      <c r="APH50" s="44"/>
      <c r="API50" s="44"/>
      <c r="APJ50" s="44"/>
      <c r="APK50" s="44"/>
      <c r="APL50" s="44"/>
      <c r="APM50" s="44"/>
      <c r="APN50" s="44"/>
      <c r="APO50" s="44"/>
      <c r="APP50" s="44"/>
      <c r="APQ50" s="44"/>
      <c r="APR50" s="44"/>
      <c r="APS50" s="44"/>
      <c r="APT50" s="44"/>
      <c r="APU50" s="44"/>
      <c r="APV50" s="44"/>
      <c r="APW50" s="44"/>
      <c r="APX50" s="44"/>
      <c r="APY50" s="44"/>
      <c r="APZ50" s="44"/>
      <c r="AQA50" s="44"/>
      <c r="AQB50" s="44"/>
      <c r="AQC50" s="44"/>
      <c r="AQD50" s="44"/>
      <c r="AQE50" s="44"/>
      <c r="AQF50" s="44"/>
      <c r="AQG50" s="44"/>
      <c r="AQH50" s="44"/>
      <c r="AQI50" s="44"/>
      <c r="AQJ50" s="44"/>
      <c r="AQK50" s="44"/>
      <c r="AQL50" s="44"/>
      <c r="AQM50" s="44"/>
      <c r="AQN50" s="44"/>
      <c r="AQO50" s="44"/>
      <c r="AQP50" s="44"/>
      <c r="AQQ50" s="44"/>
      <c r="AQR50" s="44"/>
      <c r="AQS50" s="44"/>
      <c r="AQT50" s="44"/>
      <c r="AQU50" s="44"/>
      <c r="AQV50" s="44"/>
      <c r="AQW50" s="44"/>
      <c r="AQX50" s="44"/>
      <c r="AQY50" s="44"/>
      <c r="AQZ50" s="44"/>
      <c r="ARA50" s="44"/>
      <c r="ARB50" s="44"/>
      <c r="ARC50" s="44"/>
      <c r="ARD50" s="44"/>
      <c r="ARE50" s="44"/>
      <c r="ARF50" s="44"/>
      <c r="ARG50" s="44"/>
      <c r="ARH50" s="44"/>
      <c r="ARI50" s="44"/>
      <c r="ARJ50" s="44"/>
      <c r="ARK50" s="44"/>
      <c r="ARL50" s="44"/>
      <c r="ARM50" s="44"/>
      <c r="ARN50" s="44"/>
      <c r="ARO50" s="44"/>
      <c r="ARP50" s="44"/>
      <c r="ARQ50" s="44"/>
      <c r="ARR50" s="44"/>
      <c r="ARS50" s="44"/>
      <c r="ART50" s="44"/>
      <c r="ARU50" s="44"/>
      <c r="ARV50" s="44"/>
      <c r="ARW50" s="44"/>
      <c r="ARX50" s="44"/>
      <c r="ARY50" s="44"/>
      <c r="ARZ50" s="44"/>
      <c r="ASA50" s="44"/>
      <c r="ASB50" s="44"/>
      <c r="ASC50" s="44"/>
      <c r="ASD50" s="44"/>
      <c r="ASE50" s="44"/>
      <c r="ASF50" s="44"/>
      <c r="ASG50" s="44"/>
      <c r="ASH50" s="44"/>
      <c r="ASI50" s="44"/>
      <c r="ASJ50" s="44"/>
      <c r="ASK50" s="44"/>
      <c r="ASL50" s="44"/>
      <c r="ASM50" s="44"/>
      <c r="ASN50" s="44"/>
      <c r="ASO50" s="44"/>
      <c r="ASP50" s="44"/>
      <c r="ASQ50" s="44"/>
      <c r="ASR50" s="44"/>
      <c r="ASS50" s="44"/>
      <c r="AST50" s="44"/>
      <c r="ASU50" s="44"/>
      <c r="ASV50" s="44"/>
      <c r="ASW50" s="44"/>
      <c r="ASX50" s="44"/>
      <c r="ASY50" s="44"/>
      <c r="ASZ50" s="44"/>
      <c r="ATA50" s="44"/>
      <c r="ATB50" s="44"/>
      <c r="ATC50" s="44"/>
      <c r="ATD50" s="44"/>
      <c r="ATE50" s="44"/>
      <c r="ATF50" s="44"/>
      <c r="ATG50" s="44"/>
      <c r="ATH50" s="44"/>
      <c r="ATI50" s="44"/>
      <c r="ATJ50" s="44"/>
      <c r="ATK50" s="44"/>
      <c r="ATL50" s="44"/>
      <c r="ATM50" s="44"/>
      <c r="ATN50" s="44"/>
      <c r="ATO50" s="44"/>
      <c r="ATP50" s="44"/>
      <c r="ATQ50" s="44"/>
      <c r="ATR50" s="44"/>
      <c r="ATS50" s="44"/>
      <c r="ATT50" s="44"/>
      <c r="ATU50" s="44"/>
      <c r="ATV50" s="44"/>
      <c r="ATW50" s="44"/>
      <c r="ATX50" s="44"/>
      <c r="ATY50" s="44"/>
      <c r="ATZ50" s="44"/>
      <c r="AUA50" s="44"/>
      <c r="AUB50" s="44"/>
      <c r="AUC50" s="44"/>
      <c r="AUD50" s="44"/>
      <c r="AUE50" s="44"/>
      <c r="AUF50" s="44"/>
      <c r="AUG50" s="44"/>
      <c r="AUH50" s="44"/>
      <c r="AUI50" s="44"/>
      <c r="AUJ50" s="44"/>
      <c r="AUK50" s="44"/>
      <c r="AUL50" s="44"/>
      <c r="AUM50" s="44"/>
      <c r="AUN50" s="44"/>
      <c r="AUO50" s="44"/>
      <c r="AUP50" s="44"/>
      <c r="AUQ50" s="44"/>
      <c r="AUR50" s="44"/>
      <c r="AUS50" s="44"/>
      <c r="AUT50" s="44"/>
      <c r="AUU50" s="44"/>
      <c r="AUV50" s="44"/>
      <c r="AUW50" s="44"/>
      <c r="AUX50" s="44"/>
      <c r="AUY50" s="44"/>
      <c r="AUZ50" s="44"/>
      <c r="AVA50" s="44"/>
      <c r="AVB50" s="44"/>
      <c r="AVC50" s="44"/>
      <c r="AVD50" s="44"/>
      <c r="AVE50" s="44"/>
      <c r="AVF50" s="44"/>
      <c r="AVG50" s="44"/>
      <c r="AVH50" s="44"/>
      <c r="AVI50" s="44"/>
      <c r="AVJ50" s="44"/>
      <c r="AVK50" s="44"/>
      <c r="AVL50" s="44"/>
      <c r="AVM50" s="44"/>
      <c r="AVN50" s="44"/>
      <c r="AVO50" s="44"/>
      <c r="AVP50" s="44"/>
      <c r="AVQ50" s="44"/>
      <c r="AVR50" s="44"/>
      <c r="AVS50" s="44"/>
      <c r="AVT50" s="44"/>
      <c r="AVU50" s="44"/>
      <c r="AVV50" s="44"/>
      <c r="AVW50" s="44"/>
      <c r="AVX50" s="44"/>
      <c r="AVY50" s="44"/>
      <c r="AVZ50" s="44"/>
      <c r="AWA50" s="44"/>
      <c r="AWB50" s="44"/>
      <c r="AWC50" s="44"/>
      <c r="AWD50" s="44"/>
      <c r="AWE50" s="44"/>
      <c r="AWF50" s="44"/>
      <c r="AWG50" s="44"/>
      <c r="AWH50" s="44"/>
      <c r="AWI50" s="44"/>
      <c r="AWJ50" s="44"/>
      <c r="AWK50" s="44"/>
      <c r="AWL50" s="44"/>
      <c r="AWM50" s="44"/>
      <c r="AWN50" s="44"/>
      <c r="AWO50" s="44"/>
      <c r="AWP50" s="44"/>
      <c r="AWQ50" s="44"/>
      <c r="AWR50" s="44"/>
      <c r="AWS50" s="44"/>
      <c r="AWT50" s="44"/>
      <c r="AWU50" s="44"/>
      <c r="AWV50" s="44"/>
      <c r="AWW50" s="44"/>
      <c r="AWX50" s="44"/>
      <c r="AWY50" s="44"/>
      <c r="AWZ50" s="44"/>
      <c r="AXA50" s="44"/>
      <c r="AXB50" s="44"/>
      <c r="AXC50" s="44"/>
      <c r="AXD50" s="44"/>
      <c r="AXE50" s="44"/>
      <c r="AXF50" s="44"/>
      <c r="AXG50" s="44"/>
      <c r="AXH50" s="44"/>
      <c r="AXI50" s="44"/>
      <c r="AXJ50" s="44"/>
      <c r="AXK50" s="44"/>
      <c r="AXL50" s="44"/>
      <c r="AXM50" s="44"/>
      <c r="AXN50" s="44"/>
      <c r="AXO50" s="44"/>
      <c r="AXP50" s="44"/>
      <c r="AXQ50" s="44"/>
      <c r="AXR50" s="44"/>
      <c r="AXS50" s="44"/>
      <c r="AXT50" s="44"/>
      <c r="AXU50" s="44"/>
      <c r="AXV50" s="44"/>
      <c r="AXW50" s="44"/>
      <c r="AXX50" s="44"/>
      <c r="AXY50" s="44"/>
      <c r="AXZ50" s="44"/>
      <c r="AYA50" s="44"/>
      <c r="AYB50" s="44"/>
      <c r="AYC50" s="44"/>
      <c r="AYD50" s="44"/>
      <c r="AYE50" s="44"/>
      <c r="AYF50" s="44"/>
      <c r="AYG50" s="44"/>
      <c r="AYH50" s="44"/>
      <c r="AYI50" s="44"/>
      <c r="AYJ50" s="44"/>
      <c r="AYK50" s="44"/>
      <c r="AYL50" s="44"/>
      <c r="AYM50" s="44"/>
      <c r="AYN50" s="44"/>
      <c r="AYO50" s="44"/>
      <c r="AYP50" s="44"/>
      <c r="AYQ50" s="44"/>
      <c r="AYR50" s="44"/>
      <c r="AYS50" s="44"/>
      <c r="AYT50" s="44"/>
      <c r="AYU50" s="44"/>
      <c r="AYV50" s="44"/>
      <c r="AYW50" s="44"/>
      <c r="AYX50" s="44"/>
      <c r="AYY50" s="44"/>
      <c r="AYZ50" s="44"/>
      <c r="AZA50" s="44"/>
      <c r="AZB50" s="44"/>
      <c r="AZC50" s="44"/>
      <c r="AZD50" s="44"/>
      <c r="AZE50" s="44"/>
      <c r="AZF50" s="44"/>
      <c r="AZG50" s="44"/>
      <c r="AZH50" s="44"/>
      <c r="AZI50" s="44"/>
      <c r="AZJ50" s="44"/>
      <c r="AZK50" s="44"/>
      <c r="AZL50" s="44"/>
      <c r="AZM50" s="44"/>
      <c r="AZN50" s="44"/>
      <c r="AZO50" s="44"/>
      <c r="AZP50" s="44"/>
      <c r="AZQ50" s="44"/>
      <c r="AZR50" s="44"/>
      <c r="AZS50" s="44"/>
      <c r="AZT50" s="44"/>
      <c r="AZU50" s="44"/>
      <c r="AZV50" s="44"/>
      <c r="AZW50" s="44"/>
      <c r="AZX50" s="44"/>
      <c r="AZY50" s="44"/>
      <c r="AZZ50" s="44"/>
      <c r="BAA50" s="44"/>
      <c r="BAB50" s="44"/>
      <c r="BAC50" s="44"/>
      <c r="BAD50" s="44"/>
      <c r="BAE50" s="44"/>
      <c r="BAF50" s="44"/>
      <c r="BAG50" s="44"/>
      <c r="BAH50" s="44"/>
      <c r="BAI50" s="44"/>
      <c r="BAJ50" s="44"/>
      <c r="BAK50" s="44"/>
      <c r="BAL50" s="44"/>
      <c r="BAM50" s="44"/>
      <c r="BAN50" s="44"/>
      <c r="BAO50" s="44"/>
      <c r="BAP50" s="44"/>
      <c r="BAQ50" s="44"/>
      <c r="BAR50" s="44"/>
      <c r="BAS50" s="44"/>
      <c r="BAT50" s="44"/>
      <c r="BAU50" s="44"/>
      <c r="BAV50" s="44"/>
      <c r="BAW50" s="44"/>
      <c r="BAX50" s="44"/>
      <c r="BAY50" s="44"/>
      <c r="BAZ50" s="44"/>
      <c r="BBA50" s="44"/>
      <c r="BBB50" s="44"/>
      <c r="BBC50" s="44"/>
      <c r="BBD50" s="44"/>
      <c r="BBE50" s="44"/>
      <c r="BBF50" s="44"/>
      <c r="BBG50" s="44"/>
      <c r="BBH50" s="44"/>
      <c r="BBI50" s="44"/>
      <c r="BBJ50" s="44"/>
      <c r="BBK50" s="44"/>
      <c r="BBL50" s="44"/>
      <c r="BBM50" s="44"/>
      <c r="BBN50" s="44"/>
      <c r="BBO50" s="44"/>
      <c r="BBP50" s="44"/>
      <c r="BBQ50" s="44"/>
      <c r="BBR50" s="44"/>
      <c r="BBS50" s="44"/>
      <c r="BBT50" s="44"/>
      <c r="BBU50" s="44"/>
      <c r="BBV50" s="44"/>
      <c r="BBW50" s="44"/>
      <c r="BBX50" s="44"/>
      <c r="BBY50" s="44"/>
      <c r="BBZ50" s="44"/>
      <c r="BCA50" s="44"/>
      <c r="BCB50" s="44"/>
      <c r="BCC50" s="44"/>
      <c r="BCD50" s="44"/>
      <c r="BCE50" s="44"/>
      <c r="BCF50" s="44"/>
      <c r="BCG50" s="44"/>
      <c r="BCH50" s="44"/>
      <c r="BCI50" s="44"/>
      <c r="BCJ50" s="44"/>
      <c r="BCK50" s="44"/>
      <c r="BCL50" s="44"/>
      <c r="BCM50" s="44"/>
      <c r="BCN50" s="44"/>
      <c r="BCO50" s="44"/>
      <c r="BCP50" s="44"/>
      <c r="BCQ50" s="44"/>
      <c r="BCR50" s="44"/>
      <c r="BCS50" s="44"/>
      <c r="BCT50" s="44"/>
      <c r="BCU50" s="44"/>
      <c r="BCV50" s="44"/>
      <c r="BCW50" s="44"/>
      <c r="BCX50" s="44"/>
      <c r="BCY50" s="44"/>
      <c r="BCZ50" s="44"/>
      <c r="BDA50" s="44"/>
      <c r="BDB50" s="44"/>
      <c r="BDC50" s="44"/>
      <c r="BDD50" s="44"/>
      <c r="BDE50" s="44"/>
      <c r="BDF50" s="44"/>
      <c r="BDG50" s="44"/>
      <c r="BDH50" s="44"/>
      <c r="BDI50" s="44"/>
      <c r="BDJ50" s="44"/>
      <c r="BDK50" s="44"/>
      <c r="BDL50" s="44"/>
      <c r="BDM50" s="44"/>
      <c r="BDN50" s="44"/>
      <c r="BDO50" s="44"/>
      <c r="BDP50" s="44"/>
      <c r="BDQ50" s="44"/>
      <c r="BDR50" s="44"/>
      <c r="BDS50" s="44"/>
      <c r="BDT50" s="44"/>
      <c r="BDU50" s="44"/>
      <c r="BDV50" s="44"/>
      <c r="BDW50" s="44"/>
      <c r="BDX50" s="44"/>
      <c r="BDY50" s="44"/>
      <c r="BDZ50" s="44"/>
      <c r="BEA50" s="44"/>
      <c r="BEB50" s="44"/>
      <c r="BEC50" s="44"/>
      <c r="BED50" s="44"/>
      <c r="BEE50" s="44"/>
      <c r="BEF50" s="44"/>
      <c r="BEG50" s="44"/>
      <c r="BEH50" s="44"/>
      <c r="BEI50" s="44"/>
      <c r="BEJ50" s="44"/>
      <c r="BEK50" s="44"/>
      <c r="BEL50" s="44"/>
      <c r="BEM50" s="44"/>
      <c r="BEN50" s="44"/>
      <c r="BEO50" s="44"/>
      <c r="BEP50" s="44"/>
      <c r="BEQ50" s="44"/>
      <c r="BER50" s="44"/>
      <c r="BES50" s="44"/>
      <c r="BET50" s="44"/>
      <c r="BEU50" s="44"/>
      <c r="BEV50" s="44"/>
      <c r="BEW50" s="44"/>
      <c r="BEX50" s="44"/>
      <c r="BEY50" s="44"/>
      <c r="BEZ50" s="44"/>
      <c r="BFA50" s="44"/>
      <c r="BFB50" s="44"/>
      <c r="BFC50" s="44"/>
      <c r="BFD50" s="44"/>
      <c r="BFE50" s="44"/>
      <c r="BFF50" s="44"/>
      <c r="BFG50" s="44"/>
      <c r="BFH50" s="44"/>
      <c r="BFI50" s="44"/>
      <c r="BFJ50" s="44"/>
      <c r="BFK50" s="44"/>
      <c r="BFL50" s="44"/>
      <c r="BFM50" s="44"/>
      <c r="BFN50" s="44"/>
      <c r="BFO50" s="44"/>
      <c r="BFP50" s="44"/>
      <c r="BFQ50" s="44"/>
      <c r="BFR50" s="44"/>
      <c r="BFS50" s="44"/>
      <c r="BFT50" s="44"/>
      <c r="BFU50" s="44"/>
      <c r="BFV50" s="44"/>
      <c r="BFW50" s="44"/>
      <c r="BFX50" s="44"/>
      <c r="BFY50" s="44"/>
      <c r="BFZ50" s="44"/>
      <c r="BGA50" s="44"/>
      <c r="BGB50" s="44"/>
      <c r="BGC50" s="44"/>
      <c r="BGD50" s="44"/>
      <c r="BGE50" s="44"/>
      <c r="BGF50" s="44"/>
      <c r="BGG50" s="44"/>
      <c r="BGH50" s="44"/>
      <c r="BGI50" s="44"/>
      <c r="BGJ50" s="44"/>
      <c r="BGK50" s="44"/>
      <c r="BGL50" s="44"/>
      <c r="BGM50" s="44"/>
      <c r="BGN50" s="44"/>
      <c r="BGO50" s="44"/>
      <c r="BGP50" s="44"/>
      <c r="BGQ50" s="44"/>
      <c r="BGR50" s="44"/>
      <c r="BGS50" s="44"/>
      <c r="BGT50" s="44"/>
      <c r="BGU50" s="44"/>
      <c r="BGV50" s="44"/>
      <c r="BGW50" s="44"/>
      <c r="BGX50" s="44"/>
      <c r="BGY50" s="44"/>
      <c r="BGZ50" s="44"/>
      <c r="BHA50" s="44"/>
      <c r="BHB50" s="44"/>
      <c r="BHC50" s="44"/>
      <c r="BHD50" s="44"/>
      <c r="BHE50" s="44"/>
      <c r="BHF50" s="44"/>
      <c r="BHG50" s="44"/>
      <c r="BHH50" s="44"/>
      <c r="BHI50" s="44"/>
      <c r="BHJ50" s="44"/>
      <c r="BHK50" s="44"/>
      <c r="BHL50" s="44"/>
      <c r="BHM50" s="44"/>
      <c r="BHN50" s="44"/>
      <c r="BHO50" s="44"/>
      <c r="BHP50" s="44"/>
      <c r="BHQ50" s="44"/>
      <c r="BHR50" s="44"/>
      <c r="BHS50" s="44"/>
      <c r="BHT50" s="44"/>
      <c r="BHU50" s="44"/>
      <c r="BHV50" s="44"/>
      <c r="BHW50" s="44"/>
      <c r="BHX50" s="44"/>
      <c r="BHY50" s="44"/>
      <c r="BHZ50" s="44"/>
      <c r="BIA50" s="44"/>
      <c r="BIB50" s="44"/>
      <c r="BIC50" s="44"/>
      <c r="BID50" s="44"/>
      <c r="BIE50" s="44"/>
      <c r="BIF50" s="44"/>
      <c r="BIG50" s="44"/>
      <c r="BIH50" s="44"/>
      <c r="BII50" s="44"/>
      <c r="BIJ50" s="44"/>
      <c r="BIK50" s="44"/>
      <c r="BIL50" s="44"/>
      <c r="BIM50" s="44"/>
      <c r="BIN50" s="44"/>
      <c r="BIO50" s="44"/>
      <c r="BIP50" s="44"/>
      <c r="BIQ50" s="44"/>
      <c r="BIR50" s="44"/>
      <c r="BIS50" s="44"/>
      <c r="BIT50" s="44"/>
      <c r="BIU50" s="44"/>
      <c r="BIV50" s="44"/>
      <c r="BIW50" s="44"/>
      <c r="BIX50" s="44"/>
      <c r="BIY50" s="44"/>
      <c r="BIZ50" s="44"/>
      <c r="BJA50" s="44"/>
      <c r="BJB50" s="44"/>
      <c r="BJC50" s="44"/>
      <c r="BJD50" s="44"/>
      <c r="BJE50" s="44"/>
      <c r="BJF50" s="44"/>
      <c r="BJG50" s="44"/>
      <c r="BJH50" s="44"/>
      <c r="BJI50" s="44"/>
      <c r="BJJ50" s="44"/>
      <c r="BJK50" s="44"/>
      <c r="BJL50" s="44"/>
      <c r="BJM50" s="44"/>
      <c r="BJN50" s="44"/>
      <c r="BJO50" s="44"/>
      <c r="BJP50" s="44"/>
      <c r="BJQ50" s="44"/>
      <c r="BJR50" s="44"/>
      <c r="BJS50" s="44"/>
      <c r="BJT50" s="44"/>
      <c r="BJU50" s="44"/>
      <c r="BJV50" s="44"/>
      <c r="BJW50" s="44"/>
      <c r="BJX50" s="44"/>
      <c r="BJY50" s="44"/>
      <c r="BJZ50" s="44"/>
      <c r="BKA50" s="44"/>
      <c r="BKB50" s="44"/>
      <c r="BKC50" s="44"/>
      <c r="BKD50" s="44"/>
      <c r="BKE50" s="44"/>
      <c r="BKF50" s="44"/>
      <c r="BKG50" s="44"/>
      <c r="BKH50" s="44"/>
      <c r="BKI50" s="44"/>
      <c r="BKJ50" s="44"/>
      <c r="BKK50" s="44"/>
      <c r="BKL50" s="44"/>
      <c r="BKM50" s="44"/>
      <c r="BKN50" s="44"/>
      <c r="BKO50" s="44"/>
      <c r="BKP50" s="44"/>
      <c r="BKQ50" s="44"/>
      <c r="BKR50" s="44"/>
      <c r="BKS50" s="44"/>
      <c r="BKT50" s="44"/>
      <c r="BKU50" s="44"/>
      <c r="BKV50" s="44"/>
      <c r="BKW50" s="44"/>
      <c r="BKX50" s="44"/>
      <c r="BKY50" s="44"/>
      <c r="BKZ50" s="44"/>
      <c r="BLA50" s="44"/>
      <c r="BLB50" s="44"/>
      <c r="BLC50" s="44"/>
      <c r="BLD50" s="44"/>
      <c r="BLE50" s="44"/>
      <c r="BLF50" s="44"/>
      <c r="BLG50" s="44"/>
      <c r="BLH50" s="44"/>
      <c r="BLI50" s="44"/>
      <c r="BLJ50" s="44"/>
      <c r="BLK50" s="44"/>
      <c r="BLL50" s="44"/>
      <c r="BLM50" s="44"/>
      <c r="BLN50" s="44"/>
      <c r="BLO50" s="44"/>
      <c r="BLP50" s="44"/>
      <c r="BLQ50" s="44"/>
      <c r="BLR50" s="44"/>
      <c r="BLS50" s="44"/>
      <c r="BLT50" s="44"/>
      <c r="BLU50" s="44"/>
      <c r="BLV50" s="44"/>
      <c r="BLW50" s="44"/>
      <c r="BLX50" s="44"/>
      <c r="BLY50" s="44"/>
      <c r="BLZ50" s="44"/>
      <c r="BMA50" s="44"/>
      <c r="BMB50" s="44"/>
      <c r="BMC50" s="44"/>
      <c r="BMD50" s="44"/>
      <c r="BME50" s="44"/>
      <c r="BMF50" s="44"/>
      <c r="BMG50" s="44"/>
      <c r="BMH50" s="44"/>
      <c r="BMI50" s="44"/>
      <c r="BMJ50" s="44"/>
      <c r="BMK50" s="44"/>
      <c r="BML50" s="44"/>
      <c r="BMM50" s="44"/>
      <c r="BMN50" s="44"/>
      <c r="BMO50" s="44"/>
      <c r="BMP50" s="44"/>
      <c r="BMQ50" s="44"/>
      <c r="BMR50" s="44"/>
      <c r="BMS50" s="44"/>
      <c r="BMT50" s="44"/>
      <c r="BMU50" s="44"/>
      <c r="BMV50" s="44"/>
      <c r="BMW50" s="44"/>
      <c r="BMX50" s="44"/>
      <c r="BMY50" s="44"/>
      <c r="BMZ50" s="44"/>
      <c r="BNA50" s="44"/>
      <c r="BNB50" s="44"/>
      <c r="BNC50" s="44"/>
      <c r="BND50" s="44"/>
      <c r="BNE50" s="44"/>
      <c r="BNF50" s="44"/>
      <c r="BNG50" s="44"/>
      <c r="BNH50" s="44"/>
      <c r="BNI50" s="44"/>
      <c r="BNJ50" s="44"/>
      <c r="BNK50" s="44"/>
      <c r="BNL50" s="44"/>
      <c r="BNM50" s="44"/>
      <c r="BNN50" s="44"/>
      <c r="BNO50" s="44"/>
      <c r="BNP50" s="44"/>
      <c r="BNQ50" s="44"/>
      <c r="BNR50" s="44"/>
      <c r="BNS50" s="44"/>
      <c r="BNT50" s="44"/>
      <c r="BNU50" s="44"/>
      <c r="BNV50" s="44"/>
      <c r="BNW50" s="44"/>
      <c r="BNX50" s="44"/>
      <c r="BNY50" s="44"/>
      <c r="BNZ50" s="44"/>
      <c r="BOA50" s="44"/>
      <c r="BOB50" s="44"/>
      <c r="BOC50" s="44"/>
      <c r="BOD50" s="44"/>
      <c r="BOE50" s="44"/>
      <c r="BOF50" s="44"/>
      <c r="BOG50" s="44"/>
      <c r="BOH50" s="44"/>
      <c r="BOI50" s="44"/>
      <c r="BOJ50" s="44"/>
      <c r="BOK50" s="44"/>
      <c r="BOL50" s="44"/>
      <c r="BOM50" s="44"/>
      <c r="BON50" s="44"/>
      <c r="BOO50" s="44"/>
      <c r="BOP50" s="44"/>
      <c r="BOQ50" s="44"/>
      <c r="BOR50" s="44"/>
      <c r="BOS50" s="44"/>
      <c r="BOT50" s="44"/>
      <c r="BOU50" s="44"/>
      <c r="BOV50" s="44"/>
      <c r="BOW50" s="44"/>
      <c r="BOX50" s="44"/>
      <c r="BOY50" s="44"/>
      <c r="BOZ50" s="44"/>
      <c r="BPA50" s="44"/>
      <c r="BPB50" s="44"/>
      <c r="BPC50" s="44"/>
      <c r="BPD50" s="44"/>
      <c r="BPE50" s="44"/>
      <c r="BPF50" s="44"/>
      <c r="BPG50" s="44"/>
      <c r="BPH50" s="44"/>
      <c r="BPI50" s="44"/>
      <c r="BPJ50" s="44"/>
      <c r="BPK50" s="44"/>
      <c r="BPL50" s="44"/>
      <c r="BPM50" s="44"/>
      <c r="BPN50" s="44"/>
      <c r="BPO50" s="44"/>
      <c r="BPP50" s="44"/>
      <c r="BPQ50" s="44"/>
      <c r="BPR50" s="44"/>
      <c r="BPS50" s="44"/>
      <c r="BPT50" s="44"/>
      <c r="BPU50" s="44"/>
      <c r="BPV50" s="44"/>
      <c r="BPW50" s="44"/>
      <c r="BPX50" s="44"/>
      <c r="BPY50" s="44"/>
      <c r="BPZ50" s="44"/>
      <c r="BQA50" s="44"/>
      <c r="BQB50" s="44"/>
      <c r="BQC50" s="44"/>
      <c r="BQD50" s="44"/>
      <c r="BQE50" s="44"/>
      <c r="BQF50" s="44"/>
      <c r="BQG50" s="44"/>
      <c r="BQH50" s="44"/>
      <c r="BQI50" s="44"/>
      <c r="BQJ50" s="44"/>
      <c r="BQK50" s="44"/>
      <c r="BQL50" s="44"/>
      <c r="BQM50" s="44"/>
      <c r="BQN50" s="44"/>
      <c r="BQO50" s="44"/>
      <c r="BQP50" s="44"/>
      <c r="BQQ50" s="44"/>
      <c r="BQR50" s="44"/>
      <c r="BQS50" s="44"/>
      <c r="BQT50" s="44"/>
      <c r="BQU50" s="44"/>
      <c r="BQV50" s="44"/>
      <c r="BQW50" s="44"/>
      <c r="BQX50" s="44"/>
      <c r="BQY50" s="44"/>
      <c r="BQZ50" s="44"/>
      <c r="BRA50" s="44"/>
      <c r="BRB50" s="44"/>
      <c r="BRC50" s="44"/>
      <c r="BRD50" s="44"/>
      <c r="BRE50" s="44"/>
      <c r="BRF50" s="44"/>
      <c r="BRG50" s="44"/>
      <c r="BRH50" s="44"/>
      <c r="BRI50" s="44"/>
      <c r="BRJ50" s="44"/>
      <c r="BRK50" s="44"/>
      <c r="BRL50" s="44"/>
      <c r="BRM50" s="44"/>
      <c r="BRN50" s="44"/>
      <c r="BRO50" s="44"/>
      <c r="BRP50" s="44"/>
      <c r="BRQ50" s="44"/>
      <c r="BRR50" s="44"/>
      <c r="BRS50" s="44"/>
      <c r="BRT50" s="44"/>
      <c r="BRU50" s="44"/>
      <c r="BRV50" s="44"/>
      <c r="BRW50" s="44"/>
      <c r="BRX50" s="44"/>
      <c r="BRY50" s="44"/>
      <c r="BRZ50" s="44"/>
      <c r="BSA50" s="44"/>
      <c r="BSB50" s="44"/>
      <c r="BSC50" s="44"/>
      <c r="BSD50" s="44"/>
      <c r="BSE50" s="44"/>
      <c r="BSF50" s="44"/>
      <c r="BSG50" s="44"/>
      <c r="BSH50" s="44"/>
      <c r="BSI50" s="44"/>
      <c r="BSJ50" s="44"/>
      <c r="BSK50" s="44"/>
      <c r="BSL50" s="44"/>
      <c r="BSM50" s="44"/>
      <c r="BSN50" s="44"/>
      <c r="BSO50" s="44"/>
      <c r="BSP50" s="44"/>
      <c r="BSQ50" s="44"/>
      <c r="BSR50" s="44"/>
      <c r="BSS50" s="44"/>
      <c r="BST50" s="44"/>
      <c r="BSU50" s="44"/>
      <c r="BSV50" s="44"/>
      <c r="BSW50" s="44"/>
      <c r="BSX50" s="44"/>
      <c r="BSY50" s="44"/>
      <c r="BSZ50" s="44"/>
      <c r="BTA50" s="44"/>
      <c r="BTB50" s="44"/>
      <c r="BTC50" s="44"/>
      <c r="BTD50" s="44"/>
      <c r="BTE50" s="44"/>
      <c r="BTF50" s="44"/>
      <c r="BTG50" s="44"/>
      <c r="BTH50" s="44"/>
      <c r="BTI50" s="44"/>
      <c r="BTJ50" s="44"/>
      <c r="BTK50" s="44"/>
      <c r="BTL50" s="44"/>
      <c r="BTM50" s="44"/>
      <c r="BTN50" s="44"/>
      <c r="BTO50" s="44"/>
      <c r="BTP50" s="44"/>
      <c r="BTQ50" s="44"/>
      <c r="BTR50" s="44"/>
      <c r="BTS50" s="44"/>
      <c r="BTT50" s="44"/>
      <c r="BTU50" s="44"/>
      <c r="BTV50" s="44"/>
      <c r="BTW50" s="44"/>
      <c r="BTX50" s="44"/>
      <c r="BTY50" s="44"/>
      <c r="BTZ50" s="44"/>
      <c r="BUA50" s="44"/>
      <c r="BUB50" s="44"/>
      <c r="BUC50" s="44"/>
      <c r="BUD50" s="44"/>
      <c r="BUE50" s="44"/>
      <c r="BUF50" s="44"/>
      <c r="BUG50" s="44"/>
      <c r="BUH50" s="44"/>
      <c r="BUI50" s="44"/>
      <c r="BUJ50" s="44"/>
      <c r="BUK50" s="44"/>
      <c r="BUL50" s="44"/>
      <c r="BUM50" s="44"/>
      <c r="BUN50" s="44"/>
      <c r="BUO50" s="44"/>
      <c r="BUP50" s="44"/>
      <c r="BUQ50" s="44"/>
      <c r="BUR50" s="44"/>
      <c r="BUS50" s="44"/>
      <c r="BUT50" s="44"/>
      <c r="BUU50" s="44"/>
      <c r="BUV50" s="44"/>
      <c r="BUW50" s="44"/>
      <c r="BUX50" s="44"/>
      <c r="BUY50" s="44"/>
      <c r="BUZ50" s="44"/>
      <c r="BVA50" s="44"/>
      <c r="BVB50" s="44"/>
      <c r="BVC50" s="44"/>
      <c r="BVD50" s="44"/>
      <c r="BVE50" s="44"/>
      <c r="BVF50" s="44"/>
      <c r="BVG50" s="44"/>
      <c r="BVH50" s="44"/>
      <c r="BVI50" s="44"/>
      <c r="BVJ50" s="44"/>
      <c r="BVK50" s="44"/>
      <c r="BVL50" s="44"/>
      <c r="BVM50" s="44"/>
      <c r="BVN50" s="44"/>
      <c r="BVO50" s="44"/>
      <c r="BVP50" s="44"/>
      <c r="BVQ50" s="44"/>
      <c r="BVR50" s="44"/>
      <c r="BVS50" s="44"/>
      <c r="BVT50" s="44"/>
      <c r="BVU50" s="44"/>
      <c r="BVV50" s="44"/>
      <c r="BVW50" s="44"/>
      <c r="BVX50" s="44"/>
      <c r="BVY50" s="44"/>
      <c r="BVZ50" s="44"/>
      <c r="BWA50" s="44"/>
      <c r="BWB50" s="44"/>
      <c r="BWC50" s="44"/>
      <c r="BWD50" s="44"/>
      <c r="BWE50" s="44"/>
      <c r="BWF50" s="44"/>
      <c r="BWG50" s="44"/>
      <c r="BWH50" s="44"/>
      <c r="BWI50" s="44"/>
      <c r="BWJ50" s="44"/>
      <c r="BWK50" s="44"/>
      <c r="BWL50" s="44"/>
      <c r="BWM50" s="44"/>
      <c r="BWN50" s="44"/>
      <c r="BWO50" s="44"/>
      <c r="BWP50" s="44"/>
      <c r="BWQ50" s="44"/>
      <c r="BWR50" s="44"/>
      <c r="BWS50" s="44"/>
      <c r="BWT50" s="44"/>
      <c r="BWU50" s="44"/>
      <c r="BWV50" s="44"/>
      <c r="BWW50" s="44"/>
      <c r="BWX50" s="44"/>
      <c r="BWY50" s="44"/>
      <c r="BWZ50" s="44"/>
      <c r="BXA50" s="44"/>
      <c r="BXB50" s="44"/>
      <c r="BXC50" s="44"/>
      <c r="BXD50" s="44"/>
      <c r="BXE50" s="44"/>
      <c r="BXF50" s="44"/>
      <c r="BXG50" s="44"/>
      <c r="BXH50" s="44"/>
      <c r="BXI50" s="44"/>
      <c r="BXJ50" s="44"/>
      <c r="BXK50" s="44"/>
      <c r="BXL50" s="44"/>
      <c r="BXM50" s="44"/>
      <c r="BXN50" s="44"/>
      <c r="BXO50" s="44"/>
      <c r="BXP50" s="44"/>
      <c r="BXQ50" s="44"/>
      <c r="BXR50" s="44"/>
      <c r="BXS50" s="44"/>
      <c r="BXT50" s="44"/>
      <c r="BXU50" s="44"/>
      <c r="BXV50" s="44"/>
      <c r="BXW50" s="44"/>
      <c r="BXX50" s="44"/>
      <c r="BXY50" s="44"/>
      <c r="BXZ50" s="44"/>
      <c r="BYA50" s="44"/>
      <c r="BYB50" s="44"/>
      <c r="BYC50" s="44"/>
      <c r="BYD50" s="44"/>
      <c r="BYE50" s="44"/>
      <c r="BYF50" s="44"/>
      <c r="BYG50" s="44"/>
      <c r="BYH50" s="44"/>
      <c r="BYI50" s="44"/>
      <c r="BYJ50" s="44"/>
      <c r="BYK50" s="44"/>
      <c r="BYL50" s="44"/>
      <c r="BYM50" s="44"/>
      <c r="BYN50" s="44"/>
      <c r="BYO50" s="44"/>
      <c r="BYP50" s="44"/>
      <c r="BYQ50" s="44"/>
      <c r="BYR50" s="44"/>
      <c r="BYS50" s="44"/>
      <c r="BYT50" s="44"/>
      <c r="BYU50" s="44"/>
      <c r="BYV50" s="44"/>
      <c r="BYW50" s="44"/>
      <c r="BYX50" s="44"/>
      <c r="BYY50" s="44"/>
      <c r="BYZ50" s="44"/>
      <c r="BZA50" s="44"/>
      <c r="BZB50" s="44"/>
      <c r="BZC50" s="44"/>
      <c r="BZD50" s="44"/>
      <c r="BZE50" s="44"/>
      <c r="BZF50" s="44"/>
      <c r="BZG50" s="44"/>
      <c r="BZH50" s="44"/>
      <c r="BZI50" s="44"/>
      <c r="BZJ50" s="44"/>
      <c r="BZK50" s="44"/>
      <c r="BZL50" s="44"/>
      <c r="BZM50" s="44"/>
      <c r="BZN50" s="44"/>
      <c r="BZO50" s="44"/>
      <c r="BZP50" s="44"/>
      <c r="BZQ50" s="44"/>
      <c r="BZR50" s="44"/>
      <c r="BZS50" s="44"/>
      <c r="BZT50" s="44"/>
      <c r="BZU50" s="44"/>
      <c r="BZV50" s="44"/>
      <c r="BZW50" s="44"/>
      <c r="BZX50" s="44"/>
      <c r="BZY50" s="44"/>
      <c r="BZZ50" s="44"/>
      <c r="CAA50" s="44"/>
      <c r="CAB50" s="44"/>
      <c r="CAC50" s="44"/>
      <c r="CAD50" s="44"/>
      <c r="CAE50" s="44"/>
      <c r="CAF50" s="44"/>
      <c r="CAG50" s="44"/>
      <c r="CAH50" s="44"/>
      <c r="CAI50" s="44"/>
      <c r="CAJ50" s="44"/>
      <c r="CAK50" s="44"/>
      <c r="CAL50" s="44"/>
      <c r="CAM50" s="44"/>
      <c r="CAN50" s="44"/>
      <c r="CAO50" s="44"/>
      <c r="CAP50" s="44"/>
      <c r="CAQ50" s="44"/>
      <c r="CAR50" s="44"/>
      <c r="CAS50" s="44"/>
      <c r="CAT50" s="44"/>
      <c r="CAU50" s="44"/>
      <c r="CAV50" s="44"/>
      <c r="CAW50" s="44"/>
      <c r="CAX50" s="44"/>
      <c r="CAY50" s="44"/>
      <c r="CAZ50" s="44"/>
      <c r="CBA50" s="44"/>
      <c r="CBB50" s="44"/>
      <c r="CBC50" s="44"/>
      <c r="CBD50" s="44"/>
      <c r="CBE50" s="44"/>
      <c r="CBF50" s="44"/>
      <c r="CBG50" s="44"/>
      <c r="CBH50" s="44"/>
      <c r="CBI50" s="44"/>
      <c r="CBJ50" s="44"/>
      <c r="CBK50" s="44"/>
      <c r="CBL50" s="44"/>
      <c r="CBM50" s="44"/>
      <c r="CBN50" s="44"/>
      <c r="CBO50" s="44"/>
      <c r="CBP50" s="44"/>
      <c r="CBQ50" s="44"/>
      <c r="CBR50" s="44"/>
      <c r="CBS50" s="44"/>
      <c r="CBT50" s="44"/>
      <c r="CBU50" s="44"/>
      <c r="CBV50" s="44"/>
      <c r="CBW50" s="44"/>
      <c r="CBX50" s="44"/>
      <c r="CBY50" s="44"/>
      <c r="CBZ50" s="44"/>
      <c r="CCA50" s="44"/>
      <c r="CCB50" s="44"/>
      <c r="CCC50" s="44"/>
      <c r="CCD50" s="44"/>
      <c r="CCE50" s="44"/>
      <c r="CCF50" s="44"/>
      <c r="CCG50" s="44"/>
      <c r="CCH50" s="44"/>
      <c r="CCI50" s="44"/>
      <c r="CCJ50" s="44"/>
      <c r="CCK50" s="44"/>
      <c r="CCL50" s="44"/>
      <c r="CCM50" s="44"/>
      <c r="CCN50" s="44"/>
      <c r="CCO50" s="44"/>
      <c r="CCP50" s="44"/>
      <c r="CCQ50" s="44"/>
      <c r="CCR50" s="44"/>
      <c r="CCS50" s="44"/>
      <c r="CCT50" s="44"/>
      <c r="CCU50" s="44"/>
      <c r="CCV50" s="44"/>
      <c r="CCW50" s="44"/>
      <c r="CCX50" s="44"/>
      <c r="CCY50" s="44"/>
      <c r="CCZ50" s="44"/>
      <c r="CDA50" s="44"/>
      <c r="CDB50" s="44"/>
      <c r="CDC50" s="44"/>
      <c r="CDD50" s="44"/>
      <c r="CDE50" s="44"/>
      <c r="CDF50" s="44"/>
      <c r="CDG50" s="44"/>
      <c r="CDH50" s="44"/>
      <c r="CDI50" s="44"/>
      <c r="CDJ50" s="44"/>
      <c r="CDK50" s="44"/>
      <c r="CDL50" s="44"/>
      <c r="CDM50" s="44"/>
      <c r="CDN50" s="44"/>
      <c r="CDO50" s="44"/>
      <c r="CDP50" s="44"/>
      <c r="CDQ50" s="44"/>
      <c r="CDR50" s="44"/>
      <c r="CDS50" s="44"/>
      <c r="CDT50" s="44"/>
      <c r="CDU50" s="44"/>
      <c r="CDV50" s="44"/>
      <c r="CDW50" s="44"/>
      <c r="CDX50" s="44"/>
      <c r="CDY50" s="44"/>
      <c r="CDZ50" s="44"/>
      <c r="CEA50" s="44"/>
      <c r="CEB50" s="44"/>
      <c r="CEC50" s="44"/>
      <c r="CED50" s="44"/>
      <c r="CEE50" s="44"/>
      <c r="CEF50" s="44"/>
      <c r="CEG50" s="44"/>
      <c r="CEH50" s="44"/>
      <c r="CEI50" s="44"/>
      <c r="CEJ50" s="44"/>
      <c r="CEK50" s="44"/>
      <c r="CEL50" s="44"/>
      <c r="CEM50" s="44"/>
      <c r="CEN50" s="44"/>
      <c r="CEO50" s="44"/>
      <c r="CEP50" s="44"/>
      <c r="CEQ50" s="44"/>
      <c r="CER50" s="44"/>
      <c r="CES50" s="44"/>
      <c r="CET50" s="44"/>
      <c r="CEU50" s="44"/>
      <c r="CEV50" s="44"/>
      <c r="CEW50" s="44"/>
      <c r="CEX50" s="44"/>
      <c r="CEY50" s="44"/>
      <c r="CEZ50" s="44"/>
      <c r="CFA50" s="44"/>
      <c r="CFB50" s="44"/>
      <c r="CFC50" s="44"/>
      <c r="CFD50" s="44"/>
      <c r="CFE50" s="44"/>
      <c r="CFF50" s="44"/>
      <c r="CFG50" s="44"/>
      <c r="CFH50" s="44"/>
      <c r="CFI50" s="44"/>
      <c r="CFJ50" s="44"/>
      <c r="CFK50" s="44"/>
      <c r="CFL50" s="44"/>
      <c r="CFM50" s="44"/>
      <c r="CFN50" s="44"/>
      <c r="CFO50" s="44"/>
      <c r="CFP50" s="44"/>
      <c r="CFQ50" s="44"/>
      <c r="CFR50" s="44"/>
      <c r="CFS50" s="44"/>
      <c r="CFT50" s="44"/>
      <c r="CFU50" s="44"/>
      <c r="CFV50" s="44"/>
      <c r="CFW50" s="44"/>
      <c r="CFX50" s="44"/>
      <c r="CFY50" s="44"/>
      <c r="CFZ50" s="44"/>
      <c r="CGA50" s="44"/>
      <c r="CGB50" s="44"/>
      <c r="CGC50" s="44"/>
      <c r="CGD50" s="44"/>
      <c r="CGE50" s="44"/>
      <c r="CGF50" s="44"/>
      <c r="CGG50" s="44"/>
      <c r="CGH50" s="44"/>
      <c r="CGI50" s="44"/>
      <c r="CGJ50" s="44"/>
      <c r="CGK50" s="44"/>
      <c r="CGL50" s="44"/>
      <c r="CGM50" s="44"/>
      <c r="CGN50" s="44"/>
      <c r="CGO50" s="44"/>
      <c r="CGP50" s="44"/>
      <c r="CGQ50" s="44"/>
      <c r="CGR50" s="44"/>
      <c r="CGS50" s="44"/>
      <c r="CGT50" s="44"/>
      <c r="CGU50" s="44"/>
      <c r="CGV50" s="44"/>
      <c r="CGW50" s="44"/>
      <c r="CGX50" s="44"/>
      <c r="CGY50" s="44"/>
      <c r="CGZ50" s="44"/>
      <c r="CHA50" s="44"/>
      <c r="CHB50" s="44"/>
      <c r="CHC50" s="44"/>
      <c r="CHD50" s="44"/>
      <c r="CHE50" s="44"/>
      <c r="CHF50" s="44"/>
      <c r="CHG50" s="44"/>
      <c r="CHH50" s="44"/>
      <c r="CHI50" s="44"/>
      <c r="CHJ50" s="44"/>
      <c r="CHK50" s="44"/>
      <c r="CHL50" s="44"/>
      <c r="CHM50" s="44"/>
      <c r="CHN50" s="44"/>
      <c r="CHO50" s="44"/>
      <c r="CHP50" s="44"/>
      <c r="CHQ50" s="44"/>
      <c r="CHR50" s="44"/>
      <c r="CHS50" s="44"/>
      <c r="CHT50" s="44"/>
      <c r="CHU50" s="44"/>
      <c r="CHV50" s="44"/>
      <c r="CHW50" s="44"/>
      <c r="CHX50" s="44"/>
      <c r="CHY50" s="44"/>
      <c r="CHZ50" s="44"/>
      <c r="CIA50" s="44"/>
      <c r="CIB50" s="44"/>
      <c r="CIC50" s="44"/>
      <c r="CID50" s="44"/>
      <c r="CIE50" s="44"/>
      <c r="CIF50" s="44"/>
      <c r="CIG50" s="44"/>
      <c r="CIH50" s="44"/>
      <c r="CII50" s="44"/>
      <c r="CIJ50" s="44"/>
      <c r="CIK50" s="44"/>
      <c r="CIL50" s="44"/>
      <c r="CIM50" s="44"/>
      <c r="CIN50" s="44"/>
      <c r="CIO50" s="44"/>
      <c r="CIP50" s="44"/>
      <c r="CIQ50" s="44"/>
      <c r="CIR50" s="44"/>
      <c r="CIS50" s="44"/>
      <c r="CIT50" s="44"/>
      <c r="CIU50" s="44"/>
      <c r="CIV50" s="44"/>
      <c r="CIW50" s="44"/>
      <c r="CIX50" s="44"/>
      <c r="CIY50" s="44"/>
      <c r="CIZ50" s="44"/>
      <c r="CJA50" s="44"/>
      <c r="CJB50" s="44"/>
      <c r="CJC50" s="44"/>
      <c r="CJD50" s="44"/>
      <c r="CJE50" s="44"/>
      <c r="CJF50" s="44"/>
      <c r="CJG50" s="44"/>
      <c r="CJH50" s="44"/>
      <c r="CJI50" s="44"/>
      <c r="CJJ50" s="44"/>
      <c r="CJK50" s="44"/>
      <c r="CJL50" s="44"/>
      <c r="CJM50" s="44"/>
      <c r="CJN50" s="44"/>
      <c r="CJO50" s="44"/>
      <c r="CJP50" s="44"/>
      <c r="CJQ50" s="44"/>
      <c r="CJR50" s="44"/>
      <c r="CJS50" s="44"/>
      <c r="CJT50" s="44"/>
      <c r="CJU50" s="44"/>
      <c r="CJV50" s="44"/>
      <c r="CJW50" s="44"/>
      <c r="CJX50" s="44"/>
      <c r="CJY50" s="44"/>
      <c r="CJZ50" s="44"/>
      <c r="CKA50" s="44"/>
      <c r="CKB50" s="44"/>
      <c r="CKC50" s="44"/>
      <c r="CKD50" s="44"/>
      <c r="CKE50" s="44"/>
      <c r="CKF50" s="44"/>
      <c r="CKG50" s="44"/>
      <c r="CKH50" s="44"/>
      <c r="CKI50" s="44"/>
      <c r="CKJ50" s="44"/>
      <c r="CKK50" s="44"/>
      <c r="CKL50" s="44"/>
      <c r="CKM50" s="44"/>
      <c r="CKN50" s="44"/>
      <c r="CKO50" s="44"/>
      <c r="CKP50" s="44"/>
      <c r="CKQ50" s="44"/>
      <c r="CKR50" s="44"/>
      <c r="CKS50" s="44"/>
      <c r="CKT50" s="44"/>
      <c r="CKU50" s="44"/>
      <c r="CKV50" s="44"/>
      <c r="CKW50" s="44"/>
      <c r="CKX50" s="44"/>
      <c r="CKY50" s="44"/>
      <c r="CKZ50" s="44"/>
      <c r="CLA50" s="44"/>
      <c r="CLB50" s="44"/>
      <c r="CLC50" s="44"/>
      <c r="CLD50" s="44"/>
      <c r="CLE50" s="44"/>
      <c r="CLF50" s="44"/>
      <c r="CLG50" s="44"/>
      <c r="CLH50" s="44"/>
      <c r="CLI50" s="44"/>
      <c r="CLJ50" s="44"/>
      <c r="CLK50" s="44"/>
      <c r="CLL50" s="44"/>
      <c r="CLM50" s="44"/>
      <c r="CLN50" s="44"/>
      <c r="CLO50" s="44"/>
      <c r="CLP50" s="44"/>
      <c r="CLQ50" s="44"/>
      <c r="CLR50" s="44"/>
      <c r="CLS50" s="44"/>
      <c r="CLT50" s="44"/>
      <c r="CLU50" s="44"/>
      <c r="CLV50" s="44"/>
      <c r="CLW50" s="44"/>
      <c r="CLX50" s="44"/>
      <c r="CLY50" s="44"/>
      <c r="CLZ50" s="44"/>
      <c r="CMA50" s="44"/>
      <c r="CMB50" s="44"/>
      <c r="CMC50" s="44"/>
      <c r="CMD50" s="44"/>
      <c r="CME50" s="44"/>
      <c r="CMF50" s="44"/>
      <c r="CMG50" s="44"/>
      <c r="CMH50" s="44"/>
      <c r="CMI50" s="44"/>
      <c r="CMJ50" s="44"/>
      <c r="CMK50" s="44"/>
      <c r="CML50" s="44"/>
      <c r="CMM50" s="44"/>
      <c r="CMN50" s="44"/>
      <c r="CMO50" s="44"/>
      <c r="CMP50" s="44"/>
      <c r="CMQ50" s="44"/>
      <c r="CMR50" s="44"/>
      <c r="CMS50" s="44"/>
      <c r="CMT50" s="44"/>
      <c r="CMU50" s="44"/>
      <c r="CMV50" s="44"/>
      <c r="CMW50" s="44"/>
      <c r="CMX50" s="44"/>
      <c r="CMY50" s="44"/>
      <c r="CMZ50" s="44"/>
      <c r="CNA50" s="44"/>
      <c r="CNB50" s="44"/>
      <c r="CNC50" s="44"/>
      <c r="CND50" s="44"/>
      <c r="CNE50" s="44"/>
      <c r="CNF50" s="44"/>
      <c r="CNG50" s="44"/>
      <c r="CNH50" s="44"/>
      <c r="CNI50" s="44"/>
      <c r="CNJ50" s="44"/>
      <c r="CNK50" s="44"/>
      <c r="CNL50" s="44"/>
      <c r="CNM50" s="44"/>
      <c r="CNN50" s="44"/>
      <c r="CNO50" s="44"/>
      <c r="CNP50" s="44"/>
      <c r="CNQ50" s="44"/>
      <c r="CNR50" s="44"/>
      <c r="CNS50" s="44"/>
      <c r="CNT50" s="44"/>
      <c r="CNU50" s="44"/>
      <c r="CNV50" s="44"/>
      <c r="CNW50" s="44"/>
      <c r="CNX50" s="44"/>
      <c r="CNY50" s="44"/>
      <c r="CNZ50" s="44"/>
      <c r="COA50" s="44"/>
      <c r="COB50" s="44"/>
      <c r="COC50" s="44"/>
      <c r="COD50" s="44"/>
      <c r="COE50" s="44"/>
      <c r="COF50" s="44"/>
      <c r="COG50" s="44"/>
      <c r="COH50" s="44"/>
      <c r="COI50" s="44"/>
      <c r="COJ50" s="44"/>
      <c r="COK50" s="44"/>
      <c r="COL50" s="44"/>
      <c r="COM50" s="44"/>
      <c r="CON50" s="44"/>
      <c r="COO50" s="44"/>
      <c r="COP50" s="44"/>
      <c r="COQ50" s="44"/>
      <c r="COR50" s="44"/>
      <c r="COS50" s="44"/>
      <c r="COT50" s="44"/>
      <c r="COU50" s="44"/>
      <c r="COV50" s="44"/>
      <c r="COW50" s="44"/>
      <c r="COX50" s="44"/>
      <c r="COY50" s="44"/>
      <c r="COZ50" s="44"/>
      <c r="CPA50" s="44"/>
      <c r="CPB50" s="44"/>
      <c r="CPC50" s="44"/>
      <c r="CPD50" s="44"/>
      <c r="CPE50" s="44"/>
      <c r="CPF50" s="44"/>
      <c r="CPG50" s="44"/>
      <c r="CPH50" s="44"/>
      <c r="CPI50" s="44"/>
      <c r="CPJ50" s="44"/>
      <c r="CPK50" s="44"/>
      <c r="CPL50" s="44"/>
      <c r="CPM50" s="44"/>
      <c r="CPN50" s="44"/>
      <c r="CPO50" s="44"/>
      <c r="CPP50" s="44"/>
      <c r="CPQ50" s="44"/>
      <c r="CPR50" s="44"/>
      <c r="CPS50" s="44"/>
      <c r="CPT50" s="44"/>
      <c r="CPU50" s="44"/>
      <c r="CPV50" s="44"/>
      <c r="CPW50" s="44"/>
      <c r="CPX50" s="44"/>
      <c r="CPY50" s="44"/>
      <c r="CPZ50" s="44"/>
      <c r="CQA50" s="44"/>
      <c r="CQB50" s="44"/>
      <c r="CQC50" s="44"/>
      <c r="CQD50" s="44"/>
      <c r="CQE50" s="44"/>
      <c r="CQF50" s="44"/>
      <c r="CQG50" s="44"/>
      <c r="CQH50" s="44"/>
      <c r="CQI50" s="44"/>
      <c r="CQJ50" s="44"/>
      <c r="CQK50" s="44"/>
      <c r="CQL50" s="44"/>
      <c r="CQM50" s="44"/>
      <c r="CQN50" s="44"/>
      <c r="CQO50" s="44"/>
      <c r="CQP50" s="44"/>
      <c r="CQQ50" s="44"/>
      <c r="CQR50" s="44"/>
      <c r="CQS50" s="44"/>
      <c r="CQT50" s="44"/>
      <c r="CQU50" s="44"/>
      <c r="CQV50" s="44"/>
      <c r="CQW50" s="44"/>
      <c r="CQX50" s="44"/>
      <c r="CQY50" s="44"/>
      <c r="CQZ50" s="44"/>
      <c r="CRA50" s="44"/>
      <c r="CRB50" s="44"/>
      <c r="CRC50" s="44"/>
      <c r="CRD50" s="44"/>
      <c r="CRE50" s="44"/>
      <c r="CRF50" s="44"/>
      <c r="CRG50" s="44"/>
      <c r="CRH50" s="44"/>
      <c r="CRI50" s="44"/>
      <c r="CRJ50" s="44"/>
      <c r="CRK50" s="44"/>
      <c r="CRL50" s="44"/>
      <c r="CRM50" s="44"/>
      <c r="CRN50" s="44"/>
      <c r="CRO50" s="44"/>
      <c r="CRP50" s="44"/>
      <c r="CRQ50" s="44"/>
      <c r="CRR50" s="44"/>
      <c r="CRS50" s="44"/>
      <c r="CRT50" s="44"/>
      <c r="CRU50" s="44"/>
      <c r="CRV50" s="44"/>
      <c r="CRW50" s="44"/>
      <c r="CRX50" s="44"/>
      <c r="CRY50" s="44"/>
      <c r="CRZ50" s="44"/>
      <c r="CSA50" s="44"/>
      <c r="CSB50" s="44"/>
      <c r="CSC50" s="44"/>
      <c r="CSD50" s="44"/>
      <c r="CSE50" s="44"/>
      <c r="CSF50" s="44"/>
      <c r="CSG50" s="44"/>
      <c r="CSH50" s="44"/>
      <c r="CSI50" s="44"/>
      <c r="CSJ50" s="44"/>
      <c r="CSK50" s="44"/>
      <c r="CSL50" s="44"/>
      <c r="CSM50" s="44"/>
      <c r="CSN50" s="44"/>
      <c r="CSO50" s="44"/>
      <c r="CSP50" s="44"/>
      <c r="CSQ50" s="44"/>
      <c r="CSR50" s="44"/>
      <c r="CSS50" s="44"/>
      <c r="CST50" s="44"/>
      <c r="CSU50" s="44"/>
      <c r="CSV50" s="44"/>
      <c r="CSW50" s="44"/>
      <c r="CSX50" s="44"/>
      <c r="CSY50" s="44"/>
      <c r="CSZ50" s="44"/>
      <c r="CTA50" s="44"/>
      <c r="CTB50" s="44"/>
      <c r="CTC50" s="44"/>
      <c r="CTD50" s="44"/>
      <c r="CTE50" s="44"/>
      <c r="CTF50" s="44"/>
      <c r="CTG50" s="44"/>
      <c r="CTH50" s="44"/>
      <c r="CTI50" s="44"/>
      <c r="CTJ50" s="44"/>
      <c r="CTK50" s="44"/>
      <c r="CTL50" s="44"/>
      <c r="CTM50" s="44"/>
      <c r="CTN50" s="44"/>
      <c r="CTO50" s="44"/>
      <c r="CTP50" s="44"/>
      <c r="CTQ50" s="44"/>
      <c r="CTR50" s="44"/>
      <c r="CTS50" s="44"/>
      <c r="CTT50" s="44"/>
      <c r="CTU50" s="44"/>
      <c r="CTV50" s="44"/>
      <c r="CTW50" s="44"/>
      <c r="CTX50" s="44"/>
      <c r="CTY50" s="44"/>
      <c r="CTZ50" s="44"/>
      <c r="CUA50" s="44"/>
      <c r="CUB50" s="44"/>
      <c r="CUC50" s="44"/>
      <c r="CUD50" s="44"/>
      <c r="CUE50" s="44"/>
      <c r="CUF50" s="44"/>
      <c r="CUG50" s="44"/>
      <c r="CUH50" s="44"/>
      <c r="CUI50" s="44"/>
      <c r="CUJ50" s="44"/>
      <c r="CUK50" s="44"/>
      <c r="CUL50" s="44"/>
      <c r="CUM50" s="44"/>
      <c r="CUN50" s="44"/>
      <c r="CUO50" s="44"/>
      <c r="CUP50" s="44"/>
      <c r="CUQ50" s="44"/>
      <c r="CUR50" s="44"/>
      <c r="CUS50" s="44"/>
      <c r="CUT50" s="44"/>
      <c r="CUU50" s="44"/>
      <c r="CUV50" s="44"/>
      <c r="CUW50" s="44"/>
      <c r="CUX50" s="44"/>
      <c r="CUY50" s="44"/>
      <c r="CUZ50" s="44"/>
      <c r="CVA50" s="44"/>
      <c r="CVB50" s="44"/>
      <c r="CVC50" s="44"/>
      <c r="CVD50" s="44"/>
      <c r="CVE50" s="44"/>
      <c r="CVF50" s="44"/>
      <c r="CVG50" s="44"/>
      <c r="CVH50" s="44"/>
      <c r="CVI50" s="44"/>
      <c r="CVJ50" s="44"/>
      <c r="CVK50" s="44"/>
      <c r="CVL50" s="44"/>
      <c r="CVM50" s="44"/>
      <c r="CVN50" s="44"/>
      <c r="CVO50" s="44"/>
      <c r="CVP50" s="44"/>
      <c r="CVQ50" s="44"/>
      <c r="CVR50" s="44"/>
      <c r="CVS50" s="44"/>
      <c r="CVT50" s="44"/>
      <c r="CVU50" s="44"/>
      <c r="CVV50" s="44"/>
      <c r="CVW50" s="44"/>
      <c r="CVX50" s="44"/>
      <c r="CVY50" s="44"/>
      <c r="CVZ50" s="44"/>
      <c r="CWA50" s="44"/>
      <c r="CWB50" s="44"/>
      <c r="CWC50" s="44"/>
      <c r="CWD50" s="44"/>
      <c r="CWE50" s="44"/>
      <c r="CWF50" s="44"/>
      <c r="CWG50" s="44"/>
      <c r="CWH50" s="44"/>
      <c r="CWI50" s="44"/>
      <c r="CWJ50" s="44"/>
      <c r="CWK50" s="44"/>
      <c r="CWL50" s="44"/>
      <c r="CWM50" s="44"/>
      <c r="CWN50" s="44"/>
      <c r="CWO50" s="44"/>
      <c r="CWP50" s="44"/>
      <c r="CWQ50" s="44"/>
      <c r="CWR50" s="44"/>
      <c r="CWS50" s="44"/>
      <c r="CWT50" s="44"/>
      <c r="CWU50" s="44"/>
      <c r="CWV50" s="44"/>
      <c r="CWW50" s="44"/>
      <c r="CWX50" s="44"/>
      <c r="CWY50" s="44"/>
      <c r="CWZ50" s="44"/>
      <c r="CXA50" s="44"/>
      <c r="CXB50" s="44"/>
      <c r="CXC50" s="44"/>
      <c r="CXD50" s="44"/>
      <c r="CXE50" s="44"/>
      <c r="CXF50" s="44"/>
      <c r="CXG50" s="44"/>
      <c r="CXH50" s="44"/>
      <c r="CXI50" s="44"/>
      <c r="CXJ50" s="44"/>
      <c r="CXK50" s="44"/>
      <c r="CXL50" s="44"/>
      <c r="CXM50" s="44"/>
      <c r="CXN50" s="44"/>
      <c r="CXO50" s="44"/>
      <c r="CXP50" s="44"/>
      <c r="CXQ50" s="44"/>
      <c r="CXR50" s="44"/>
      <c r="CXS50" s="44"/>
      <c r="CXT50" s="44"/>
      <c r="CXU50" s="44"/>
      <c r="CXV50" s="44"/>
      <c r="CXW50" s="44"/>
      <c r="CXX50" s="44"/>
      <c r="CXY50" s="44"/>
      <c r="CXZ50" s="44"/>
      <c r="CYA50" s="44"/>
      <c r="CYB50" s="44"/>
      <c r="CYC50" s="44"/>
      <c r="CYD50" s="44"/>
      <c r="CYE50" s="44"/>
      <c r="CYF50" s="44"/>
      <c r="CYG50" s="44"/>
      <c r="CYH50" s="44"/>
      <c r="CYI50" s="44"/>
      <c r="CYJ50" s="44"/>
      <c r="CYK50" s="44"/>
      <c r="CYL50" s="44"/>
      <c r="CYM50" s="44"/>
      <c r="CYN50" s="44"/>
      <c r="CYO50" s="44"/>
      <c r="CYP50" s="44"/>
      <c r="CYQ50" s="44"/>
      <c r="CYR50" s="44"/>
      <c r="CYS50" s="44"/>
      <c r="CYT50" s="44"/>
      <c r="CYU50" s="44"/>
      <c r="CYV50" s="44"/>
      <c r="CYW50" s="44"/>
      <c r="CYX50" s="44"/>
      <c r="CYY50" s="44"/>
      <c r="CYZ50" s="44"/>
      <c r="CZA50" s="44"/>
      <c r="CZB50" s="44"/>
      <c r="CZC50" s="44"/>
      <c r="CZD50" s="44"/>
      <c r="CZE50" s="44"/>
      <c r="CZF50" s="44"/>
      <c r="CZG50" s="44"/>
      <c r="CZH50" s="44"/>
      <c r="CZI50" s="44"/>
      <c r="CZJ50" s="44"/>
      <c r="CZK50" s="44"/>
      <c r="CZL50" s="44"/>
      <c r="CZM50" s="44"/>
      <c r="CZN50" s="44"/>
      <c r="CZO50" s="44"/>
      <c r="CZP50" s="44"/>
      <c r="CZQ50" s="44"/>
      <c r="CZR50" s="44"/>
      <c r="CZS50" s="44"/>
      <c r="CZT50" s="44"/>
      <c r="CZU50" s="44"/>
      <c r="CZV50" s="44"/>
      <c r="CZW50" s="44"/>
      <c r="CZX50" s="44"/>
      <c r="CZY50" s="44"/>
      <c r="CZZ50" s="44"/>
      <c r="DAA50" s="44"/>
      <c r="DAB50" s="44"/>
      <c r="DAC50" s="44"/>
      <c r="DAD50" s="44"/>
      <c r="DAE50" s="44"/>
      <c r="DAF50" s="44"/>
      <c r="DAG50" s="44"/>
      <c r="DAH50" s="44"/>
      <c r="DAI50" s="44"/>
      <c r="DAJ50" s="44"/>
      <c r="DAK50" s="44"/>
      <c r="DAL50" s="44"/>
      <c r="DAM50" s="44"/>
      <c r="DAN50" s="44"/>
      <c r="DAO50" s="44"/>
      <c r="DAP50" s="44"/>
      <c r="DAQ50" s="44"/>
      <c r="DAR50" s="44"/>
      <c r="DAS50" s="44"/>
      <c r="DAT50" s="44"/>
      <c r="DAU50" s="44"/>
      <c r="DAV50" s="44"/>
      <c r="DAW50" s="44"/>
      <c r="DAX50" s="44"/>
      <c r="DAY50" s="44"/>
      <c r="DAZ50" s="44"/>
      <c r="DBA50" s="44"/>
      <c r="DBB50" s="44"/>
      <c r="DBC50" s="44"/>
      <c r="DBD50" s="44"/>
      <c r="DBE50" s="44"/>
      <c r="DBF50" s="44"/>
      <c r="DBG50" s="44"/>
      <c r="DBH50" s="44"/>
      <c r="DBI50" s="44"/>
      <c r="DBJ50" s="44"/>
      <c r="DBK50" s="44"/>
      <c r="DBL50" s="44"/>
      <c r="DBM50" s="44"/>
      <c r="DBN50" s="44"/>
      <c r="DBO50" s="44"/>
      <c r="DBP50" s="44"/>
      <c r="DBQ50" s="44"/>
      <c r="DBR50" s="44"/>
      <c r="DBS50" s="44"/>
      <c r="DBT50" s="44"/>
      <c r="DBU50" s="44"/>
      <c r="DBV50" s="44"/>
      <c r="DBW50" s="44"/>
      <c r="DBX50" s="44"/>
      <c r="DBY50" s="44"/>
      <c r="DBZ50" s="44"/>
      <c r="DCA50" s="44"/>
      <c r="DCB50" s="44"/>
      <c r="DCC50" s="44"/>
      <c r="DCD50" s="44"/>
      <c r="DCE50" s="44"/>
      <c r="DCF50" s="44"/>
      <c r="DCG50" s="44"/>
      <c r="DCH50" s="44"/>
      <c r="DCI50" s="44"/>
      <c r="DCJ50" s="44"/>
      <c r="DCK50" s="44"/>
      <c r="DCL50" s="44"/>
      <c r="DCM50" s="44"/>
      <c r="DCN50" s="44"/>
      <c r="DCO50" s="44"/>
      <c r="DCP50" s="44"/>
      <c r="DCQ50" s="44"/>
      <c r="DCR50" s="44"/>
      <c r="DCS50" s="44"/>
      <c r="DCT50" s="44"/>
      <c r="DCU50" s="44"/>
      <c r="DCV50" s="44"/>
      <c r="DCW50" s="44"/>
      <c r="DCX50" s="44"/>
      <c r="DCY50" s="44"/>
      <c r="DCZ50" s="44"/>
      <c r="DDA50" s="44"/>
      <c r="DDB50" s="44"/>
      <c r="DDC50" s="44"/>
      <c r="DDD50" s="44"/>
      <c r="DDE50" s="44"/>
      <c r="DDF50" s="44"/>
      <c r="DDG50" s="44"/>
      <c r="DDH50" s="44"/>
      <c r="DDI50" s="44"/>
      <c r="DDJ50" s="44"/>
      <c r="DDK50" s="44"/>
      <c r="DDL50" s="44"/>
      <c r="DDM50" s="44"/>
      <c r="DDN50" s="44"/>
      <c r="DDO50" s="44"/>
      <c r="DDP50" s="44"/>
      <c r="DDQ50" s="44"/>
      <c r="DDR50" s="44"/>
      <c r="DDS50" s="44"/>
      <c r="DDT50" s="44"/>
      <c r="DDU50" s="44"/>
      <c r="DDV50" s="44"/>
      <c r="DDW50" s="44"/>
      <c r="DDX50" s="44"/>
      <c r="DDY50" s="44"/>
      <c r="DDZ50" s="44"/>
      <c r="DEA50" s="44"/>
      <c r="DEB50" s="44"/>
      <c r="DEC50" s="44"/>
      <c r="DED50" s="44"/>
      <c r="DEE50" s="44"/>
      <c r="DEF50" s="44"/>
      <c r="DEG50" s="44"/>
      <c r="DEH50" s="44"/>
      <c r="DEI50" s="44"/>
      <c r="DEJ50" s="44"/>
      <c r="DEK50" s="44"/>
      <c r="DEL50" s="44"/>
      <c r="DEM50" s="44"/>
      <c r="DEN50" s="44"/>
      <c r="DEO50" s="44"/>
      <c r="DEP50" s="44"/>
      <c r="DEQ50" s="44"/>
      <c r="DER50" s="44"/>
      <c r="DES50" s="44"/>
      <c r="DET50" s="44"/>
      <c r="DEU50" s="44"/>
      <c r="DEV50" s="44"/>
      <c r="DEW50" s="44"/>
      <c r="DEX50" s="44"/>
      <c r="DEY50" s="44"/>
      <c r="DEZ50" s="44"/>
      <c r="DFA50" s="44"/>
      <c r="DFB50" s="44"/>
      <c r="DFC50" s="44"/>
      <c r="DFD50" s="44"/>
      <c r="DFE50" s="44"/>
      <c r="DFF50" s="44"/>
      <c r="DFG50" s="44"/>
      <c r="DFH50" s="44"/>
      <c r="DFI50" s="44"/>
      <c r="DFJ50" s="44"/>
      <c r="DFK50" s="44"/>
      <c r="DFL50" s="44"/>
      <c r="DFM50" s="44"/>
      <c r="DFN50" s="44"/>
      <c r="DFO50" s="44"/>
      <c r="DFP50" s="44"/>
      <c r="DFQ50" s="44"/>
      <c r="DFR50" s="44"/>
      <c r="DFS50" s="44"/>
      <c r="DFT50" s="44"/>
      <c r="DFU50" s="44"/>
      <c r="DFV50" s="44"/>
      <c r="DFW50" s="44"/>
      <c r="DFX50" s="44"/>
      <c r="DFY50" s="44"/>
      <c r="DFZ50" s="44"/>
      <c r="DGA50" s="44"/>
      <c r="DGB50" s="44"/>
      <c r="DGC50" s="44"/>
      <c r="DGD50" s="44"/>
      <c r="DGE50" s="44"/>
      <c r="DGF50" s="44"/>
      <c r="DGG50" s="44"/>
      <c r="DGH50" s="44"/>
      <c r="DGI50" s="44"/>
      <c r="DGJ50" s="44"/>
      <c r="DGK50" s="44"/>
      <c r="DGL50" s="44"/>
      <c r="DGM50" s="44"/>
      <c r="DGN50" s="44"/>
      <c r="DGO50" s="44"/>
      <c r="DGP50" s="44"/>
      <c r="DGQ50" s="44"/>
      <c r="DGR50" s="44"/>
      <c r="DGS50" s="44"/>
      <c r="DGT50" s="44"/>
      <c r="DGU50" s="44"/>
      <c r="DGV50" s="44"/>
      <c r="DGW50" s="44"/>
      <c r="DGX50" s="44"/>
      <c r="DGY50" s="44"/>
      <c r="DGZ50" s="44"/>
      <c r="DHA50" s="44"/>
      <c r="DHB50" s="44"/>
      <c r="DHC50" s="44"/>
      <c r="DHD50" s="44"/>
      <c r="DHE50" s="44"/>
      <c r="DHF50" s="44"/>
      <c r="DHG50" s="44"/>
      <c r="DHH50" s="44"/>
      <c r="DHI50" s="44"/>
      <c r="DHJ50" s="44"/>
      <c r="DHK50" s="44"/>
      <c r="DHL50" s="44"/>
      <c r="DHM50" s="44"/>
      <c r="DHN50" s="44"/>
      <c r="DHO50" s="44"/>
      <c r="DHP50" s="44"/>
      <c r="DHQ50" s="44"/>
      <c r="DHR50" s="44"/>
      <c r="DHS50" s="44"/>
      <c r="DHT50" s="44"/>
      <c r="DHU50" s="44"/>
      <c r="DHV50" s="44"/>
      <c r="DHW50" s="44"/>
      <c r="DHX50" s="44"/>
      <c r="DHY50" s="44"/>
      <c r="DHZ50" s="44"/>
      <c r="DIA50" s="44"/>
      <c r="DIB50" s="44"/>
      <c r="DIC50" s="44"/>
      <c r="DID50" s="44"/>
      <c r="DIE50" s="44"/>
      <c r="DIF50" s="44"/>
      <c r="DIG50" s="44"/>
      <c r="DIH50" s="44"/>
      <c r="DII50" s="44"/>
      <c r="DIJ50" s="44"/>
      <c r="DIK50" s="44"/>
      <c r="DIL50" s="44"/>
      <c r="DIM50" s="44"/>
      <c r="DIN50" s="44"/>
      <c r="DIO50" s="44"/>
      <c r="DIP50" s="44"/>
      <c r="DIQ50" s="44"/>
      <c r="DIR50" s="44"/>
      <c r="DIS50" s="44"/>
      <c r="DIT50" s="44"/>
      <c r="DIU50" s="44"/>
      <c r="DIV50" s="44"/>
      <c r="DIW50" s="44"/>
      <c r="DIX50" s="44"/>
      <c r="DIY50" s="44"/>
      <c r="DIZ50" s="44"/>
      <c r="DJA50" s="44"/>
      <c r="DJB50" s="44"/>
      <c r="DJC50" s="44"/>
      <c r="DJD50" s="44"/>
      <c r="DJE50" s="44"/>
      <c r="DJF50" s="44"/>
      <c r="DJG50" s="44"/>
      <c r="DJH50" s="44"/>
      <c r="DJI50" s="44"/>
      <c r="DJJ50" s="44"/>
      <c r="DJK50" s="44"/>
      <c r="DJL50" s="44"/>
      <c r="DJM50" s="44"/>
      <c r="DJN50" s="44"/>
      <c r="DJO50" s="44"/>
      <c r="DJP50" s="44"/>
      <c r="DJQ50" s="44"/>
      <c r="DJR50" s="44"/>
      <c r="DJS50" s="44"/>
      <c r="DJT50" s="44"/>
      <c r="DJU50" s="44"/>
      <c r="DJV50" s="44"/>
      <c r="DJW50" s="44"/>
      <c r="DJX50" s="44"/>
      <c r="DJY50" s="44"/>
      <c r="DJZ50" s="44"/>
      <c r="DKA50" s="44"/>
      <c r="DKB50" s="44"/>
      <c r="DKC50" s="44"/>
      <c r="DKD50" s="44"/>
      <c r="DKE50" s="44"/>
      <c r="DKF50" s="44"/>
      <c r="DKG50" s="44"/>
      <c r="DKH50" s="44"/>
      <c r="DKI50" s="44"/>
      <c r="DKJ50" s="44"/>
      <c r="DKK50" s="44"/>
      <c r="DKL50" s="44"/>
      <c r="DKM50" s="44"/>
      <c r="DKN50" s="44"/>
      <c r="DKO50" s="44"/>
      <c r="DKP50" s="44"/>
      <c r="DKQ50" s="44"/>
      <c r="DKR50" s="44"/>
      <c r="DKS50" s="44"/>
      <c r="DKT50" s="44"/>
      <c r="DKU50" s="44"/>
      <c r="DKV50" s="44"/>
      <c r="DKW50" s="44"/>
      <c r="DKX50" s="44"/>
      <c r="DKY50" s="44"/>
      <c r="DKZ50" s="44"/>
      <c r="DLA50" s="44"/>
      <c r="DLB50" s="44"/>
      <c r="DLC50" s="44"/>
      <c r="DLD50" s="44"/>
      <c r="DLE50" s="44"/>
      <c r="DLF50" s="44"/>
      <c r="DLG50" s="44"/>
      <c r="DLH50" s="44"/>
      <c r="DLI50" s="44"/>
      <c r="DLJ50" s="44"/>
      <c r="DLK50" s="44"/>
      <c r="DLL50" s="44"/>
      <c r="DLM50" s="44"/>
      <c r="DLN50" s="44"/>
      <c r="DLO50" s="44"/>
      <c r="DLP50" s="44"/>
      <c r="DLQ50" s="44"/>
      <c r="DLR50" s="44"/>
      <c r="DLS50" s="44"/>
      <c r="DLT50" s="44"/>
      <c r="DLU50" s="44"/>
      <c r="DLV50" s="44"/>
      <c r="DLW50" s="44"/>
      <c r="DLX50" s="44"/>
      <c r="DLY50" s="44"/>
      <c r="DLZ50" s="44"/>
      <c r="DMA50" s="44"/>
      <c r="DMB50" s="44"/>
      <c r="DMC50" s="44"/>
      <c r="DMD50" s="44"/>
      <c r="DME50" s="44"/>
      <c r="DMF50" s="44"/>
      <c r="DMG50" s="44"/>
      <c r="DMH50" s="44"/>
      <c r="DMI50" s="44"/>
      <c r="DMJ50" s="44"/>
      <c r="DMK50" s="44"/>
      <c r="DML50" s="44"/>
      <c r="DMM50" s="44"/>
      <c r="DMN50" s="44"/>
      <c r="DMO50" s="44"/>
      <c r="DMP50" s="44"/>
      <c r="DMQ50" s="44"/>
      <c r="DMR50" s="44"/>
      <c r="DMS50" s="44"/>
      <c r="DMT50" s="44"/>
      <c r="DMU50" s="44"/>
      <c r="DMV50" s="44"/>
      <c r="DMW50" s="44"/>
      <c r="DMX50" s="44"/>
      <c r="DMY50" s="44"/>
      <c r="DMZ50" s="44"/>
      <c r="DNA50" s="44"/>
      <c r="DNB50" s="44"/>
      <c r="DNC50" s="44"/>
      <c r="DND50" s="44"/>
      <c r="DNE50" s="44"/>
      <c r="DNF50" s="44"/>
      <c r="DNG50" s="44"/>
      <c r="DNH50" s="44"/>
      <c r="DNI50" s="44"/>
      <c r="DNJ50" s="44"/>
      <c r="DNK50" s="44"/>
      <c r="DNL50" s="44"/>
      <c r="DNM50" s="44"/>
      <c r="DNN50" s="44"/>
      <c r="DNO50" s="44"/>
      <c r="DNP50" s="44"/>
      <c r="DNQ50" s="44"/>
      <c r="DNR50" s="44"/>
      <c r="DNS50" s="44"/>
      <c r="DNT50" s="44"/>
      <c r="DNU50" s="44"/>
      <c r="DNV50" s="44"/>
      <c r="DNW50" s="44"/>
      <c r="DNX50" s="44"/>
      <c r="DNY50" s="44"/>
      <c r="DNZ50" s="44"/>
      <c r="DOA50" s="44"/>
      <c r="DOB50" s="44"/>
      <c r="DOC50" s="44"/>
      <c r="DOD50" s="44"/>
      <c r="DOE50" s="44"/>
      <c r="DOF50" s="44"/>
      <c r="DOG50" s="44"/>
      <c r="DOH50" s="44"/>
      <c r="DOI50" s="44"/>
      <c r="DOJ50" s="44"/>
      <c r="DOK50" s="44"/>
      <c r="DOL50" s="44"/>
      <c r="DOM50" s="44"/>
      <c r="DON50" s="44"/>
      <c r="DOO50" s="44"/>
      <c r="DOP50" s="44"/>
      <c r="DOQ50" s="44"/>
      <c r="DOR50" s="44"/>
      <c r="DOS50" s="44"/>
      <c r="DOT50" s="44"/>
      <c r="DOU50" s="44"/>
      <c r="DOV50" s="44"/>
      <c r="DOW50" s="44"/>
      <c r="DOX50" s="44"/>
      <c r="DOY50" s="44"/>
      <c r="DOZ50" s="44"/>
      <c r="DPA50" s="44"/>
      <c r="DPB50" s="44"/>
      <c r="DPC50" s="44"/>
      <c r="DPD50" s="44"/>
      <c r="DPE50" s="44"/>
      <c r="DPF50" s="44"/>
      <c r="DPG50" s="44"/>
      <c r="DPH50" s="44"/>
      <c r="DPI50" s="44"/>
      <c r="DPJ50" s="44"/>
      <c r="DPK50" s="44"/>
      <c r="DPL50" s="44"/>
      <c r="DPM50" s="44"/>
      <c r="DPN50" s="44"/>
      <c r="DPO50" s="44"/>
      <c r="DPP50" s="44"/>
      <c r="DPQ50" s="44"/>
      <c r="DPR50" s="44"/>
      <c r="DPS50" s="44"/>
      <c r="DPT50" s="44"/>
      <c r="DPU50" s="44"/>
      <c r="DPV50" s="44"/>
      <c r="DPW50" s="44"/>
      <c r="DPX50" s="44"/>
      <c r="DPY50" s="44"/>
      <c r="DPZ50" s="44"/>
      <c r="DQA50" s="44"/>
      <c r="DQB50" s="44"/>
      <c r="DQC50" s="44"/>
      <c r="DQD50" s="44"/>
      <c r="DQE50" s="44"/>
      <c r="DQF50" s="44"/>
      <c r="DQG50" s="44"/>
      <c r="DQH50" s="44"/>
      <c r="DQI50" s="44"/>
      <c r="DQJ50" s="44"/>
      <c r="DQK50" s="44"/>
      <c r="DQL50" s="44"/>
      <c r="DQM50" s="44"/>
      <c r="DQN50" s="44"/>
      <c r="DQO50" s="44"/>
      <c r="DQP50" s="44"/>
      <c r="DQQ50" s="44"/>
      <c r="DQR50" s="44"/>
      <c r="DQS50" s="44"/>
      <c r="DQT50" s="44"/>
      <c r="DQU50" s="44"/>
      <c r="DQV50" s="44"/>
      <c r="DQW50" s="44"/>
      <c r="DQX50" s="44"/>
      <c r="DQY50" s="44"/>
      <c r="DQZ50" s="44"/>
      <c r="DRA50" s="44"/>
      <c r="DRB50" s="44"/>
      <c r="DRC50" s="44"/>
      <c r="DRD50" s="44"/>
      <c r="DRE50" s="44"/>
      <c r="DRF50" s="44"/>
      <c r="DRG50" s="44"/>
      <c r="DRH50" s="44"/>
      <c r="DRI50" s="44"/>
      <c r="DRJ50" s="44"/>
      <c r="DRK50" s="44"/>
      <c r="DRL50" s="44"/>
      <c r="DRM50" s="44"/>
      <c r="DRN50" s="44"/>
      <c r="DRO50" s="44"/>
      <c r="DRP50" s="44"/>
      <c r="DRQ50" s="44"/>
      <c r="DRR50" s="44"/>
      <c r="DRS50" s="44"/>
      <c r="DRT50" s="44"/>
      <c r="DRU50" s="44"/>
      <c r="DRV50" s="44"/>
      <c r="DRW50" s="44"/>
      <c r="DRX50" s="44"/>
      <c r="DRY50" s="44"/>
      <c r="DRZ50" s="44"/>
      <c r="DSA50" s="44"/>
      <c r="DSB50" s="44"/>
      <c r="DSC50" s="44"/>
      <c r="DSD50" s="44"/>
      <c r="DSE50" s="44"/>
      <c r="DSF50" s="44"/>
      <c r="DSG50" s="44"/>
      <c r="DSH50" s="44"/>
      <c r="DSI50" s="44"/>
      <c r="DSJ50" s="44"/>
      <c r="DSK50" s="44"/>
      <c r="DSL50" s="44"/>
      <c r="DSM50" s="44"/>
      <c r="DSN50" s="44"/>
      <c r="DSO50" s="44"/>
      <c r="DSP50" s="44"/>
      <c r="DSQ50" s="44"/>
      <c r="DSR50" s="44"/>
      <c r="DSS50" s="44"/>
      <c r="DST50" s="44"/>
      <c r="DSU50" s="44"/>
      <c r="DSV50" s="44"/>
      <c r="DSW50" s="44"/>
      <c r="DSX50" s="44"/>
      <c r="DSY50" s="44"/>
      <c r="DSZ50" s="44"/>
      <c r="DTA50" s="44"/>
      <c r="DTB50" s="44"/>
      <c r="DTC50" s="44"/>
      <c r="DTD50" s="44"/>
      <c r="DTE50" s="44"/>
      <c r="DTF50" s="44"/>
      <c r="DTG50" s="44"/>
      <c r="DTH50" s="44"/>
      <c r="DTI50" s="44"/>
      <c r="DTJ50" s="44"/>
      <c r="DTK50" s="44"/>
      <c r="DTL50" s="44"/>
      <c r="DTM50" s="44"/>
      <c r="DTN50" s="44"/>
      <c r="DTO50" s="44"/>
      <c r="DTP50" s="44"/>
      <c r="DTQ50" s="44"/>
      <c r="DTR50" s="44"/>
      <c r="DTS50" s="44"/>
      <c r="DTT50" s="44"/>
      <c r="DTU50" s="44"/>
      <c r="DTV50" s="44"/>
      <c r="DTW50" s="44"/>
      <c r="DTX50" s="44"/>
      <c r="DTY50" s="44"/>
      <c r="DTZ50" s="44"/>
      <c r="DUA50" s="44"/>
      <c r="DUB50" s="44"/>
      <c r="DUC50" s="44"/>
      <c r="DUD50" s="44"/>
      <c r="DUE50" s="44"/>
      <c r="DUF50" s="44"/>
      <c r="DUG50" s="44"/>
      <c r="DUH50" s="44"/>
      <c r="DUI50" s="44"/>
      <c r="DUJ50" s="44"/>
      <c r="DUK50" s="44"/>
      <c r="DUL50" s="44"/>
      <c r="DUM50" s="44"/>
      <c r="DUN50" s="44"/>
      <c r="DUO50" s="44"/>
      <c r="DUP50" s="44"/>
      <c r="DUQ50" s="44"/>
      <c r="DUR50" s="44"/>
      <c r="DUS50" s="44"/>
      <c r="DUT50" s="44"/>
      <c r="DUU50" s="44"/>
      <c r="DUV50" s="44"/>
      <c r="DUW50" s="44"/>
      <c r="DUX50" s="44"/>
      <c r="DUY50" s="44"/>
      <c r="DUZ50" s="44"/>
      <c r="DVA50" s="44"/>
      <c r="DVB50" s="44"/>
      <c r="DVC50" s="44"/>
      <c r="DVD50" s="44"/>
      <c r="DVE50" s="44"/>
      <c r="DVF50" s="44"/>
      <c r="DVG50" s="44"/>
      <c r="DVH50" s="44"/>
      <c r="DVI50" s="44"/>
      <c r="DVJ50" s="44"/>
      <c r="DVK50" s="44"/>
      <c r="DVL50" s="44"/>
      <c r="DVM50" s="44"/>
      <c r="DVN50" s="44"/>
      <c r="DVO50" s="44"/>
      <c r="DVP50" s="44"/>
      <c r="DVQ50" s="44"/>
      <c r="DVR50" s="44"/>
      <c r="DVS50" s="44"/>
      <c r="DVT50" s="44"/>
      <c r="DVU50" s="44"/>
      <c r="DVV50" s="44"/>
      <c r="DVW50" s="44"/>
      <c r="DVX50" s="44"/>
      <c r="DVY50" s="44"/>
      <c r="DVZ50" s="44"/>
      <c r="DWA50" s="44"/>
      <c r="DWB50" s="44"/>
      <c r="DWC50" s="44"/>
      <c r="DWD50" s="44"/>
      <c r="DWE50" s="44"/>
      <c r="DWF50" s="44"/>
      <c r="DWG50" s="44"/>
      <c r="DWH50" s="44"/>
      <c r="DWI50" s="44"/>
      <c r="DWJ50" s="44"/>
      <c r="DWK50" s="44"/>
      <c r="DWL50" s="44"/>
      <c r="DWM50" s="44"/>
      <c r="DWN50" s="44"/>
      <c r="DWO50" s="44"/>
      <c r="DWP50" s="44"/>
      <c r="DWQ50" s="44"/>
      <c r="DWR50" s="44"/>
      <c r="DWS50" s="44"/>
      <c r="DWT50" s="44"/>
      <c r="DWU50" s="44"/>
      <c r="DWV50" s="44"/>
      <c r="DWW50" s="44"/>
      <c r="DWX50" s="44"/>
      <c r="DWY50" s="44"/>
      <c r="DWZ50" s="44"/>
      <c r="DXA50" s="44"/>
      <c r="DXB50" s="44"/>
      <c r="DXC50" s="44"/>
      <c r="DXD50" s="44"/>
      <c r="DXE50" s="44"/>
      <c r="DXF50" s="44"/>
      <c r="DXG50" s="44"/>
      <c r="DXH50" s="44"/>
      <c r="DXI50" s="44"/>
      <c r="DXJ50" s="44"/>
      <c r="DXK50" s="44"/>
      <c r="DXL50" s="44"/>
      <c r="DXM50" s="44"/>
      <c r="DXN50" s="44"/>
      <c r="DXO50" s="44"/>
      <c r="DXP50" s="44"/>
      <c r="DXQ50" s="44"/>
      <c r="DXR50" s="44"/>
      <c r="DXS50" s="44"/>
      <c r="DXT50" s="44"/>
      <c r="DXU50" s="44"/>
      <c r="DXV50" s="44"/>
      <c r="DXW50" s="44"/>
      <c r="DXX50" s="44"/>
      <c r="DXY50" s="44"/>
      <c r="DXZ50" s="44"/>
      <c r="DYA50" s="44"/>
      <c r="DYB50" s="44"/>
      <c r="DYC50" s="44"/>
      <c r="DYD50" s="44"/>
      <c r="DYE50" s="44"/>
      <c r="DYF50" s="44"/>
      <c r="DYG50" s="44"/>
      <c r="DYH50" s="44"/>
      <c r="DYI50" s="44"/>
      <c r="DYJ50" s="44"/>
      <c r="DYK50" s="44"/>
      <c r="DYL50" s="44"/>
      <c r="DYM50" s="44"/>
      <c r="DYN50" s="44"/>
      <c r="DYO50" s="44"/>
      <c r="DYP50" s="44"/>
      <c r="DYQ50" s="44"/>
      <c r="DYR50" s="44"/>
      <c r="DYS50" s="44"/>
      <c r="DYT50" s="44"/>
      <c r="DYU50" s="44"/>
      <c r="DYV50" s="44"/>
      <c r="DYW50" s="44"/>
      <c r="DYX50" s="44"/>
      <c r="DYY50" s="44"/>
      <c r="DYZ50" s="44"/>
      <c r="DZA50" s="44"/>
      <c r="DZB50" s="44"/>
      <c r="DZC50" s="44"/>
      <c r="DZD50" s="44"/>
      <c r="DZE50" s="44"/>
      <c r="DZF50" s="44"/>
      <c r="DZG50" s="44"/>
      <c r="DZH50" s="44"/>
      <c r="DZI50" s="44"/>
      <c r="DZJ50" s="44"/>
      <c r="DZK50" s="44"/>
      <c r="DZL50" s="44"/>
      <c r="DZM50" s="44"/>
      <c r="DZN50" s="44"/>
      <c r="DZO50" s="44"/>
      <c r="DZP50" s="44"/>
      <c r="DZQ50" s="44"/>
      <c r="DZR50" s="44"/>
      <c r="DZS50" s="44"/>
      <c r="DZT50" s="44"/>
      <c r="DZU50" s="44"/>
      <c r="DZV50" s="44"/>
      <c r="DZW50" s="44"/>
      <c r="DZX50" s="44"/>
      <c r="DZY50" s="44"/>
      <c r="DZZ50" s="44"/>
      <c r="EAA50" s="44"/>
      <c r="EAB50" s="44"/>
      <c r="EAC50" s="44"/>
      <c r="EAD50" s="44"/>
      <c r="EAE50" s="44"/>
      <c r="EAF50" s="44"/>
      <c r="EAG50" s="44"/>
      <c r="EAH50" s="44"/>
      <c r="EAI50" s="44"/>
      <c r="EAJ50" s="44"/>
      <c r="EAK50" s="44"/>
      <c r="EAL50" s="44"/>
      <c r="EAM50" s="44"/>
      <c r="EAN50" s="44"/>
      <c r="EAO50" s="44"/>
      <c r="EAP50" s="44"/>
      <c r="EAQ50" s="44"/>
      <c r="EAR50" s="44"/>
      <c r="EAS50" s="44"/>
      <c r="EAT50" s="44"/>
      <c r="EAU50" s="44"/>
      <c r="EAV50" s="44"/>
      <c r="EAW50" s="44"/>
      <c r="EAX50" s="44"/>
      <c r="EAY50" s="44"/>
      <c r="EAZ50" s="44"/>
      <c r="EBA50" s="44"/>
      <c r="EBB50" s="44"/>
      <c r="EBC50" s="44"/>
      <c r="EBD50" s="44"/>
      <c r="EBE50" s="44"/>
      <c r="EBF50" s="44"/>
      <c r="EBG50" s="44"/>
      <c r="EBH50" s="44"/>
      <c r="EBI50" s="44"/>
      <c r="EBJ50" s="44"/>
      <c r="EBK50" s="44"/>
      <c r="EBL50" s="44"/>
      <c r="EBM50" s="44"/>
      <c r="EBN50" s="44"/>
      <c r="EBO50" s="44"/>
      <c r="EBP50" s="44"/>
      <c r="EBQ50" s="44"/>
      <c r="EBR50" s="44"/>
      <c r="EBS50" s="44"/>
      <c r="EBT50" s="44"/>
      <c r="EBU50" s="44"/>
      <c r="EBV50" s="44"/>
      <c r="EBW50" s="44"/>
      <c r="EBX50" s="44"/>
      <c r="EBY50" s="44"/>
      <c r="EBZ50" s="44"/>
      <c r="ECA50" s="44"/>
      <c r="ECB50" s="44"/>
      <c r="ECC50" s="44"/>
      <c r="ECD50" s="44"/>
      <c r="ECE50" s="44"/>
      <c r="ECF50" s="44"/>
      <c r="ECG50" s="44"/>
      <c r="ECH50" s="44"/>
      <c r="ECI50" s="44"/>
      <c r="ECJ50" s="44"/>
      <c r="ECK50" s="44"/>
      <c r="ECL50" s="44"/>
      <c r="ECM50" s="44"/>
      <c r="ECN50" s="44"/>
      <c r="ECO50" s="44"/>
      <c r="ECP50" s="44"/>
      <c r="ECQ50" s="44"/>
      <c r="ECR50" s="44"/>
      <c r="ECS50" s="44"/>
      <c r="ECT50" s="44"/>
      <c r="ECU50" s="44"/>
      <c r="ECV50" s="44"/>
      <c r="ECW50" s="44"/>
      <c r="ECX50" s="44"/>
      <c r="ECY50" s="44"/>
      <c r="ECZ50" s="44"/>
      <c r="EDA50" s="44"/>
      <c r="EDB50" s="44"/>
      <c r="EDC50" s="44"/>
      <c r="EDD50" s="44"/>
      <c r="EDE50" s="44"/>
      <c r="EDF50" s="44"/>
      <c r="EDG50" s="44"/>
      <c r="EDH50" s="44"/>
      <c r="EDI50" s="44"/>
      <c r="EDJ50" s="44"/>
      <c r="EDK50" s="44"/>
      <c r="EDL50" s="44"/>
      <c r="EDM50" s="44"/>
      <c r="EDN50" s="44"/>
      <c r="EDO50" s="44"/>
      <c r="EDP50" s="44"/>
      <c r="EDQ50" s="44"/>
      <c r="EDR50" s="44"/>
      <c r="EDS50" s="44"/>
      <c r="EDT50" s="44"/>
      <c r="EDU50" s="44"/>
      <c r="EDV50" s="44"/>
      <c r="EDW50" s="44"/>
      <c r="EDX50" s="44"/>
      <c r="EDY50" s="44"/>
      <c r="EDZ50" s="44"/>
      <c r="EEA50" s="44"/>
      <c r="EEB50" s="44"/>
      <c r="EEC50" s="44"/>
      <c r="EED50" s="44"/>
      <c r="EEE50" s="44"/>
      <c r="EEF50" s="44"/>
      <c r="EEG50" s="44"/>
      <c r="EEH50" s="44"/>
      <c r="EEI50" s="44"/>
      <c r="EEJ50" s="44"/>
      <c r="EEK50" s="44"/>
      <c r="EEL50" s="44"/>
      <c r="EEM50" s="44"/>
      <c r="EEN50" s="44"/>
      <c r="EEO50" s="44"/>
      <c r="EEP50" s="44"/>
      <c r="EEQ50" s="44"/>
      <c r="EER50" s="44"/>
      <c r="EES50" s="44"/>
      <c r="EET50" s="44"/>
      <c r="EEU50" s="44"/>
      <c r="EEV50" s="44"/>
      <c r="EEW50" s="44"/>
      <c r="EEX50" s="44"/>
      <c r="EEY50" s="44"/>
      <c r="EEZ50" s="44"/>
      <c r="EFA50" s="44"/>
      <c r="EFB50" s="44"/>
      <c r="EFC50" s="44"/>
      <c r="EFD50" s="44"/>
      <c r="EFE50" s="44"/>
      <c r="EFF50" s="44"/>
      <c r="EFG50" s="44"/>
      <c r="EFH50" s="44"/>
      <c r="EFI50" s="44"/>
      <c r="EFJ50" s="44"/>
      <c r="EFK50" s="44"/>
      <c r="EFL50" s="44"/>
      <c r="EFM50" s="44"/>
      <c r="EFN50" s="44"/>
      <c r="EFO50" s="44"/>
      <c r="EFP50" s="44"/>
      <c r="EFQ50" s="44"/>
      <c r="EFR50" s="44"/>
      <c r="EFS50" s="44"/>
      <c r="EFT50" s="44"/>
      <c r="EFU50" s="44"/>
      <c r="EFV50" s="44"/>
      <c r="EFW50" s="44"/>
      <c r="EFX50" s="44"/>
      <c r="EFY50" s="44"/>
      <c r="EFZ50" s="44"/>
      <c r="EGA50" s="44"/>
      <c r="EGB50" s="44"/>
      <c r="EGC50" s="44"/>
      <c r="EGD50" s="44"/>
      <c r="EGE50" s="44"/>
      <c r="EGF50" s="44"/>
      <c r="EGG50" s="44"/>
      <c r="EGH50" s="44"/>
      <c r="EGI50" s="44"/>
      <c r="EGJ50" s="44"/>
      <c r="EGK50" s="44"/>
      <c r="EGL50" s="44"/>
      <c r="EGM50" s="44"/>
      <c r="EGN50" s="44"/>
      <c r="EGO50" s="44"/>
      <c r="EGP50" s="44"/>
      <c r="EGQ50" s="44"/>
      <c r="EGR50" s="44"/>
      <c r="EGS50" s="44"/>
      <c r="EGT50" s="44"/>
      <c r="EGU50" s="44"/>
      <c r="EGV50" s="44"/>
      <c r="EGW50" s="44"/>
      <c r="EGX50" s="44"/>
      <c r="EGY50" s="44"/>
      <c r="EGZ50" s="44"/>
      <c r="EHA50" s="44"/>
      <c r="EHB50" s="44"/>
      <c r="EHC50" s="44"/>
      <c r="EHD50" s="44"/>
      <c r="EHE50" s="44"/>
      <c r="EHF50" s="44"/>
      <c r="EHG50" s="44"/>
      <c r="EHH50" s="44"/>
      <c r="EHI50" s="44"/>
      <c r="EHJ50" s="44"/>
      <c r="EHK50" s="44"/>
      <c r="EHL50" s="44"/>
      <c r="EHM50" s="44"/>
      <c r="EHN50" s="44"/>
      <c r="EHO50" s="44"/>
      <c r="EHP50" s="44"/>
      <c r="EHQ50" s="44"/>
      <c r="EHR50" s="44"/>
      <c r="EHS50" s="44"/>
      <c r="EHT50" s="44"/>
      <c r="EHU50" s="44"/>
      <c r="EHV50" s="44"/>
      <c r="EHW50" s="44"/>
      <c r="EHX50" s="44"/>
      <c r="EHY50" s="44"/>
      <c r="EHZ50" s="44"/>
      <c r="EIA50" s="44"/>
      <c r="EIB50" s="44"/>
      <c r="EIC50" s="44"/>
      <c r="EID50" s="44"/>
      <c r="EIE50" s="44"/>
      <c r="EIF50" s="44"/>
      <c r="EIG50" s="44"/>
      <c r="EIH50" s="44"/>
      <c r="EII50" s="44"/>
      <c r="EIJ50" s="44"/>
      <c r="EIK50" s="44"/>
      <c r="EIL50" s="44"/>
      <c r="EIM50" s="44"/>
      <c r="EIN50" s="44"/>
      <c r="EIO50" s="44"/>
      <c r="EIP50" s="44"/>
      <c r="EIQ50" s="44"/>
      <c r="EIR50" s="44"/>
      <c r="EIS50" s="44"/>
      <c r="EIT50" s="44"/>
      <c r="EIU50" s="44"/>
      <c r="EIV50" s="44"/>
      <c r="EIW50" s="44"/>
      <c r="EIX50" s="44"/>
      <c r="EIY50" s="44"/>
      <c r="EIZ50" s="44"/>
      <c r="EJA50" s="44"/>
      <c r="EJB50" s="44"/>
      <c r="EJC50" s="44"/>
      <c r="EJD50" s="44"/>
      <c r="EJE50" s="44"/>
      <c r="EJF50" s="44"/>
      <c r="EJG50" s="44"/>
      <c r="EJH50" s="44"/>
      <c r="EJI50" s="44"/>
      <c r="EJJ50" s="44"/>
      <c r="EJK50" s="44"/>
      <c r="EJL50" s="44"/>
      <c r="EJM50" s="44"/>
      <c r="EJN50" s="44"/>
      <c r="EJO50" s="44"/>
      <c r="EJP50" s="44"/>
      <c r="EJQ50" s="44"/>
      <c r="EJR50" s="44"/>
      <c r="EJS50" s="44"/>
      <c r="EJT50" s="44"/>
      <c r="EJU50" s="44"/>
      <c r="EJV50" s="44"/>
      <c r="EJW50" s="44"/>
      <c r="EJX50" s="44"/>
      <c r="EJY50" s="44"/>
      <c r="EJZ50" s="44"/>
      <c r="EKA50" s="44"/>
      <c r="EKB50" s="44"/>
      <c r="EKC50" s="44"/>
      <c r="EKD50" s="44"/>
      <c r="EKE50" s="44"/>
      <c r="EKF50" s="44"/>
      <c r="EKG50" s="44"/>
      <c r="EKH50" s="44"/>
      <c r="EKI50" s="44"/>
      <c r="EKJ50" s="44"/>
      <c r="EKK50" s="44"/>
      <c r="EKL50" s="44"/>
      <c r="EKM50" s="44"/>
      <c r="EKN50" s="44"/>
      <c r="EKO50" s="44"/>
      <c r="EKP50" s="44"/>
      <c r="EKQ50" s="44"/>
      <c r="EKR50" s="44"/>
      <c r="EKS50" s="44"/>
      <c r="EKT50" s="44"/>
      <c r="EKU50" s="44"/>
      <c r="EKV50" s="44"/>
      <c r="EKW50" s="44"/>
      <c r="EKX50" s="44"/>
      <c r="EKY50" s="44"/>
      <c r="EKZ50" s="44"/>
      <c r="ELA50" s="44"/>
      <c r="ELB50" s="44"/>
      <c r="ELC50" s="44"/>
      <c r="ELD50" s="44"/>
      <c r="ELE50" s="44"/>
      <c r="ELF50" s="44"/>
      <c r="ELG50" s="44"/>
      <c r="ELH50" s="44"/>
      <c r="ELI50" s="44"/>
      <c r="ELJ50" s="44"/>
      <c r="ELK50" s="44"/>
      <c r="ELL50" s="44"/>
      <c r="ELM50" s="44"/>
      <c r="ELN50" s="44"/>
      <c r="ELO50" s="44"/>
      <c r="ELP50" s="44"/>
      <c r="ELQ50" s="44"/>
      <c r="ELR50" s="44"/>
      <c r="ELS50" s="44"/>
      <c r="ELT50" s="44"/>
      <c r="ELU50" s="44"/>
      <c r="ELV50" s="44"/>
      <c r="ELW50" s="44"/>
      <c r="ELX50" s="44"/>
      <c r="ELY50" s="44"/>
      <c r="ELZ50" s="44"/>
      <c r="EMA50" s="44"/>
      <c r="EMB50" s="44"/>
      <c r="EMC50" s="44"/>
      <c r="EMD50" s="44"/>
      <c r="EME50" s="44"/>
      <c r="EMF50" s="44"/>
      <c r="EMG50" s="44"/>
      <c r="EMH50" s="44"/>
      <c r="EMI50" s="44"/>
      <c r="EMJ50" s="44"/>
      <c r="EMK50" s="44"/>
      <c r="EML50" s="44"/>
      <c r="EMM50" s="44"/>
      <c r="EMN50" s="44"/>
      <c r="EMO50" s="44"/>
      <c r="EMP50" s="44"/>
      <c r="EMQ50" s="44"/>
      <c r="EMR50" s="44"/>
      <c r="EMS50" s="44"/>
      <c r="EMT50" s="44"/>
      <c r="EMU50" s="44"/>
      <c r="EMV50" s="44"/>
      <c r="EMW50" s="44"/>
      <c r="EMX50" s="44"/>
      <c r="EMY50" s="44"/>
      <c r="EMZ50" s="44"/>
      <c r="ENA50" s="44"/>
      <c r="ENB50" s="44"/>
      <c r="ENC50" s="44"/>
      <c r="END50" s="44"/>
      <c r="ENE50" s="44"/>
      <c r="ENF50" s="44"/>
      <c r="ENG50" s="44"/>
      <c r="ENH50" s="44"/>
      <c r="ENI50" s="44"/>
      <c r="ENJ50" s="44"/>
      <c r="ENK50" s="44"/>
      <c r="ENL50" s="44"/>
      <c r="ENM50" s="44"/>
      <c r="ENN50" s="44"/>
      <c r="ENO50" s="44"/>
      <c r="ENP50" s="44"/>
      <c r="ENQ50" s="44"/>
      <c r="ENR50" s="44"/>
      <c r="ENS50" s="44"/>
      <c r="ENT50" s="44"/>
      <c r="ENU50" s="44"/>
      <c r="ENV50" s="44"/>
      <c r="ENW50" s="44"/>
      <c r="ENX50" s="44"/>
      <c r="ENY50" s="44"/>
      <c r="ENZ50" s="44"/>
      <c r="EOA50" s="44"/>
      <c r="EOB50" s="44"/>
      <c r="EOC50" s="44"/>
      <c r="EOD50" s="44"/>
      <c r="EOE50" s="44"/>
      <c r="EOF50" s="44"/>
      <c r="EOG50" s="44"/>
      <c r="EOH50" s="44"/>
      <c r="EOI50" s="44"/>
      <c r="EOJ50" s="44"/>
      <c r="EOK50" s="44"/>
      <c r="EOL50" s="44"/>
      <c r="EOM50" s="44"/>
      <c r="EON50" s="44"/>
      <c r="EOO50" s="44"/>
      <c r="EOP50" s="44"/>
      <c r="EOQ50" s="44"/>
      <c r="EOR50" s="44"/>
      <c r="EOS50" s="44"/>
      <c r="EOT50" s="44"/>
      <c r="EOU50" s="44"/>
      <c r="EOV50" s="44"/>
      <c r="EOW50" s="44"/>
      <c r="EOX50" s="44"/>
      <c r="EOY50" s="44"/>
      <c r="EOZ50" s="44"/>
      <c r="EPA50" s="44"/>
      <c r="EPB50" s="44"/>
      <c r="EPC50" s="44"/>
      <c r="EPD50" s="44"/>
      <c r="EPE50" s="44"/>
      <c r="EPF50" s="44"/>
      <c r="EPG50" s="44"/>
      <c r="EPH50" s="44"/>
      <c r="EPI50" s="44"/>
      <c r="EPJ50" s="44"/>
      <c r="EPK50" s="44"/>
      <c r="EPL50" s="44"/>
      <c r="EPM50" s="44"/>
      <c r="EPN50" s="44"/>
      <c r="EPO50" s="44"/>
      <c r="EPP50" s="44"/>
      <c r="EPQ50" s="44"/>
      <c r="EPR50" s="44"/>
      <c r="EPS50" s="44"/>
      <c r="EPT50" s="44"/>
      <c r="EPU50" s="44"/>
      <c r="EPV50" s="44"/>
      <c r="EPW50" s="44"/>
      <c r="EPX50" s="44"/>
      <c r="EPY50" s="44"/>
      <c r="EPZ50" s="44"/>
      <c r="EQA50" s="44"/>
      <c r="EQB50" s="44"/>
      <c r="EQC50" s="44"/>
      <c r="EQD50" s="44"/>
      <c r="EQE50" s="44"/>
      <c r="EQF50" s="44"/>
      <c r="EQG50" s="44"/>
      <c r="EQH50" s="44"/>
      <c r="EQI50" s="44"/>
      <c r="EQJ50" s="44"/>
      <c r="EQK50" s="44"/>
      <c r="EQL50" s="44"/>
      <c r="EQM50" s="44"/>
      <c r="EQN50" s="44"/>
      <c r="EQO50" s="44"/>
      <c r="EQP50" s="44"/>
      <c r="EQQ50" s="44"/>
      <c r="EQR50" s="44"/>
      <c r="EQS50" s="44"/>
      <c r="EQT50" s="44"/>
      <c r="EQU50" s="44"/>
      <c r="EQV50" s="44"/>
      <c r="EQW50" s="44"/>
      <c r="EQX50" s="44"/>
      <c r="EQY50" s="44"/>
      <c r="EQZ50" s="44"/>
      <c r="ERA50" s="44"/>
      <c r="ERB50" s="44"/>
      <c r="ERC50" s="44"/>
      <c r="ERD50" s="44"/>
      <c r="ERE50" s="44"/>
      <c r="ERF50" s="44"/>
      <c r="ERG50" s="44"/>
      <c r="ERH50" s="44"/>
      <c r="ERI50" s="44"/>
      <c r="ERJ50" s="44"/>
      <c r="ERK50" s="44"/>
      <c r="ERL50" s="44"/>
      <c r="ERM50" s="44"/>
      <c r="ERN50" s="44"/>
      <c r="ERO50" s="44"/>
      <c r="ERP50" s="44"/>
      <c r="ERQ50" s="44"/>
      <c r="ERR50" s="44"/>
      <c r="ERS50" s="44"/>
      <c r="ERT50" s="44"/>
      <c r="ERU50" s="44"/>
      <c r="ERV50" s="44"/>
      <c r="ERW50" s="44"/>
      <c r="ERX50" s="44"/>
      <c r="ERY50" s="44"/>
      <c r="ERZ50" s="44"/>
      <c r="ESA50" s="44"/>
      <c r="ESB50" s="44"/>
      <c r="ESC50" s="44"/>
      <c r="ESD50" s="44"/>
      <c r="ESE50" s="44"/>
      <c r="ESF50" s="44"/>
      <c r="ESG50" s="44"/>
      <c r="ESH50" s="44"/>
      <c r="ESI50" s="44"/>
      <c r="ESJ50" s="44"/>
      <c r="ESK50" s="44"/>
      <c r="ESL50" s="44"/>
      <c r="ESM50" s="44"/>
      <c r="ESN50" s="44"/>
      <c r="ESO50" s="44"/>
      <c r="ESP50" s="44"/>
      <c r="ESQ50" s="44"/>
      <c r="ESR50" s="44"/>
      <c r="ESS50" s="44"/>
      <c r="EST50" s="44"/>
      <c r="ESU50" s="44"/>
      <c r="ESV50" s="44"/>
      <c r="ESW50" s="44"/>
      <c r="ESX50" s="44"/>
      <c r="ESY50" s="44"/>
      <c r="ESZ50" s="44"/>
      <c r="ETA50" s="44"/>
      <c r="ETB50" s="44"/>
      <c r="ETC50" s="44"/>
      <c r="ETD50" s="44"/>
      <c r="ETE50" s="44"/>
      <c r="ETF50" s="44"/>
      <c r="ETG50" s="44"/>
      <c r="ETH50" s="44"/>
      <c r="ETI50" s="44"/>
      <c r="ETJ50" s="44"/>
      <c r="ETK50" s="44"/>
      <c r="ETL50" s="44"/>
      <c r="ETM50" s="44"/>
      <c r="ETN50" s="44"/>
      <c r="ETO50" s="44"/>
      <c r="ETP50" s="44"/>
      <c r="ETQ50" s="44"/>
      <c r="ETR50" s="44"/>
      <c r="ETS50" s="44"/>
      <c r="ETT50" s="44"/>
      <c r="ETU50" s="44"/>
      <c r="ETV50" s="44"/>
      <c r="ETW50" s="44"/>
      <c r="ETX50" s="44"/>
      <c r="ETY50" s="44"/>
      <c r="ETZ50" s="44"/>
      <c r="EUA50" s="44"/>
      <c r="EUB50" s="44"/>
      <c r="EUC50" s="44"/>
      <c r="EUD50" s="44"/>
      <c r="EUE50" s="44"/>
      <c r="EUF50" s="44"/>
      <c r="EUG50" s="44"/>
      <c r="EUH50" s="44"/>
      <c r="EUI50" s="44"/>
      <c r="EUJ50" s="44"/>
      <c r="EUK50" s="44"/>
      <c r="EUL50" s="44"/>
      <c r="EUM50" s="44"/>
      <c r="EUN50" s="44"/>
      <c r="EUO50" s="44"/>
      <c r="EUP50" s="44"/>
      <c r="EUQ50" s="44"/>
      <c r="EUR50" s="44"/>
      <c r="EUS50" s="44"/>
      <c r="EUT50" s="44"/>
      <c r="EUU50" s="44"/>
      <c r="EUV50" s="44"/>
      <c r="EUW50" s="44"/>
      <c r="EUX50" s="44"/>
      <c r="EUY50" s="44"/>
      <c r="EUZ50" s="44"/>
      <c r="EVA50" s="44"/>
      <c r="EVB50" s="44"/>
      <c r="EVC50" s="44"/>
      <c r="EVD50" s="44"/>
      <c r="EVE50" s="44"/>
      <c r="EVF50" s="44"/>
      <c r="EVG50" s="44"/>
      <c r="EVH50" s="44"/>
      <c r="EVI50" s="44"/>
      <c r="EVJ50" s="44"/>
      <c r="EVK50" s="44"/>
      <c r="EVL50" s="44"/>
      <c r="EVM50" s="44"/>
      <c r="EVN50" s="44"/>
      <c r="EVO50" s="44"/>
      <c r="EVP50" s="44"/>
      <c r="EVQ50" s="44"/>
      <c r="EVR50" s="44"/>
      <c r="EVS50" s="44"/>
      <c r="EVT50" s="44"/>
      <c r="EVU50" s="44"/>
      <c r="EVV50" s="44"/>
      <c r="EVW50" s="44"/>
      <c r="EVX50" s="44"/>
      <c r="EVY50" s="44"/>
      <c r="EVZ50" s="44"/>
      <c r="EWA50" s="44"/>
      <c r="EWB50" s="44"/>
      <c r="EWC50" s="44"/>
      <c r="EWD50" s="44"/>
      <c r="EWE50" s="44"/>
      <c r="EWF50" s="44"/>
      <c r="EWG50" s="44"/>
      <c r="EWH50" s="44"/>
      <c r="EWI50" s="44"/>
      <c r="EWJ50" s="44"/>
      <c r="EWK50" s="44"/>
      <c r="EWL50" s="44"/>
      <c r="EWM50" s="44"/>
      <c r="EWN50" s="44"/>
      <c r="EWO50" s="44"/>
      <c r="EWP50" s="44"/>
      <c r="EWQ50" s="44"/>
      <c r="EWR50" s="44"/>
      <c r="EWS50" s="44"/>
      <c r="EWT50" s="44"/>
      <c r="EWU50" s="44"/>
      <c r="EWV50" s="44"/>
      <c r="EWW50" s="44"/>
      <c r="EWX50" s="44"/>
      <c r="EWY50" s="44"/>
      <c r="EWZ50" s="44"/>
      <c r="EXA50" s="44"/>
      <c r="EXB50" s="44"/>
      <c r="EXC50" s="44"/>
      <c r="EXD50" s="44"/>
      <c r="EXE50" s="44"/>
      <c r="EXF50" s="44"/>
      <c r="EXG50" s="44"/>
      <c r="EXH50" s="44"/>
      <c r="EXI50" s="44"/>
      <c r="EXJ50" s="44"/>
      <c r="EXK50" s="44"/>
      <c r="EXL50" s="44"/>
      <c r="EXM50" s="44"/>
      <c r="EXN50" s="44"/>
      <c r="EXO50" s="44"/>
      <c r="EXP50" s="44"/>
      <c r="EXQ50" s="44"/>
      <c r="EXR50" s="44"/>
      <c r="EXS50" s="44"/>
      <c r="EXT50" s="44"/>
      <c r="EXU50" s="44"/>
      <c r="EXV50" s="44"/>
      <c r="EXW50" s="44"/>
      <c r="EXX50" s="44"/>
      <c r="EXY50" s="44"/>
      <c r="EXZ50" s="44"/>
      <c r="EYA50" s="44"/>
      <c r="EYB50" s="44"/>
      <c r="EYC50" s="44"/>
      <c r="EYD50" s="44"/>
      <c r="EYE50" s="44"/>
      <c r="EYF50" s="44"/>
      <c r="EYG50" s="44"/>
      <c r="EYH50" s="44"/>
      <c r="EYI50" s="44"/>
      <c r="EYJ50" s="44"/>
      <c r="EYK50" s="44"/>
      <c r="EYL50" s="44"/>
      <c r="EYM50" s="44"/>
      <c r="EYN50" s="44"/>
      <c r="EYO50" s="44"/>
      <c r="EYP50" s="44"/>
      <c r="EYQ50" s="44"/>
      <c r="EYR50" s="44"/>
      <c r="EYS50" s="44"/>
      <c r="EYT50" s="44"/>
      <c r="EYU50" s="44"/>
      <c r="EYV50" s="44"/>
      <c r="EYW50" s="44"/>
      <c r="EYX50" s="44"/>
      <c r="EYY50" s="44"/>
      <c r="EYZ50" s="44"/>
      <c r="EZA50" s="44"/>
      <c r="EZB50" s="44"/>
      <c r="EZC50" s="44"/>
      <c r="EZD50" s="44"/>
      <c r="EZE50" s="44"/>
      <c r="EZF50" s="44"/>
      <c r="EZG50" s="44"/>
      <c r="EZH50" s="44"/>
      <c r="EZI50" s="44"/>
      <c r="EZJ50" s="44"/>
      <c r="EZK50" s="44"/>
      <c r="EZL50" s="44"/>
      <c r="EZM50" s="44"/>
      <c r="EZN50" s="44"/>
      <c r="EZO50" s="44"/>
      <c r="EZP50" s="44"/>
      <c r="EZQ50" s="44"/>
      <c r="EZR50" s="44"/>
      <c r="EZS50" s="44"/>
      <c r="EZT50" s="44"/>
      <c r="EZU50" s="44"/>
      <c r="EZV50" s="44"/>
      <c r="EZW50" s="44"/>
      <c r="EZX50" s="44"/>
      <c r="EZY50" s="44"/>
      <c r="EZZ50" s="44"/>
      <c r="FAA50" s="44"/>
      <c r="FAB50" s="44"/>
      <c r="FAC50" s="44"/>
      <c r="FAD50" s="44"/>
      <c r="FAE50" s="44"/>
      <c r="FAF50" s="44"/>
      <c r="FAG50" s="44"/>
      <c r="FAH50" s="44"/>
      <c r="FAI50" s="44"/>
      <c r="FAJ50" s="44"/>
      <c r="FAK50" s="44"/>
      <c r="FAL50" s="44"/>
      <c r="FAM50" s="44"/>
      <c r="FAN50" s="44"/>
      <c r="FAO50" s="44"/>
      <c r="FAP50" s="44"/>
      <c r="FAQ50" s="44"/>
      <c r="FAR50" s="44"/>
      <c r="FAS50" s="44"/>
      <c r="FAT50" s="44"/>
      <c r="FAU50" s="44"/>
      <c r="FAV50" s="44"/>
      <c r="FAW50" s="44"/>
      <c r="FAX50" s="44"/>
      <c r="FAY50" s="44"/>
      <c r="FAZ50" s="44"/>
      <c r="FBA50" s="44"/>
      <c r="FBB50" s="44"/>
      <c r="FBC50" s="44"/>
      <c r="FBD50" s="44"/>
      <c r="FBE50" s="44"/>
      <c r="FBF50" s="44"/>
      <c r="FBG50" s="44"/>
      <c r="FBH50" s="44"/>
      <c r="FBI50" s="44"/>
      <c r="FBJ50" s="44"/>
      <c r="FBK50" s="44"/>
      <c r="FBL50" s="44"/>
      <c r="FBM50" s="44"/>
      <c r="FBN50" s="44"/>
      <c r="FBO50" s="44"/>
      <c r="FBP50" s="44"/>
      <c r="FBQ50" s="44"/>
      <c r="FBR50" s="44"/>
      <c r="FBS50" s="44"/>
      <c r="FBT50" s="44"/>
      <c r="FBU50" s="44"/>
      <c r="FBV50" s="44"/>
      <c r="FBW50" s="44"/>
      <c r="FBX50" s="44"/>
      <c r="FBY50" s="44"/>
      <c r="FBZ50" s="44"/>
      <c r="FCA50" s="44"/>
      <c r="FCB50" s="44"/>
      <c r="FCC50" s="44"/>
      <c r="FCD50" s="44"/>
      <c r="FCE50" s="44"/>
      <c r="FCF50" s="44"/>
      <c r="FCG50" s="44"/>
      <c r="FCH50" s="44"/>
      <c r="FCI50" s="44"/>
      <c r="FCJ50" s="44"/>
      <c r="FCK50" s="44"/>
      <c r="FCL50" s="44"/>
      <c r="FCM50" s="44"/>
      <c r="FCN50" s="44"/>
      <c r="FCO50" s="44"/>
      <c r="FCP50" s="44"/>
      <c r="FCQ50" s="44"/>
      <c r="FCR50" s="44"/>
      <c r="FCS50" s="44"/>
      <c r="FCT50" s="44"/>
      <c r="FCU50" s="44"/>
      <c r="FCV50" s="44"/>
      <c r="FCW50" s="44"/>
      <c r="FCX50" s="44"/>
      <c r="FCY50" s="44"/>
      <c r="FCZ50" s="44"/>
      <c r="FDA50" s="44"/>
      <c r="FDB50" s="44"/>
      <c r="FDC50" s="44"/>
      <c r="FDD50" s="44"/>
      <c r="FDE50" s="44"/>
      <c r="FDF50" s="44"/>
      <c r="FDG50" s="44"/>
      <c r="FDH50" s="44"/>
      <c r="FDI50" s="44"/>
      <c r="FDJ50" s="44"/>
      <c r="FDK50" s="44"/>
      <c r="FDL50" s="44"/>
      <c r="FDM50" s="44"/>
      <c r="FDN50" s="44"/>
      <c r="FDO50" s="44"/>
      <c r="FDP50" s="44"/>
      <c r="FDQ50" s="44"/>
      <c r="FDR50" s="44"/>
      <c r="FDS50" s="44"/>
      <c r="FDT50" s="44"/>
      <c r="FDU50" s="44"/>
      <c r="FDV50" s="44"/>
      <c r="FDW50" s="44"/>
      <c r="FDX50" s="44"/>
      <c r="FDY50" s="44"/>
      <c r="FDZ50" s="44"/>
      <c r="FEA50" s="44"/>
      <c r="FEB50" s="44"/>
      <c r="FEC50" s="44"/>
      <c r="FED50" s="44"/>
      <c r="FEE50" s="44"/>
      <c r="FEF50" s="44"/>
      <c r="FEG50" s="44"/>
      <c r="FEH50" s="44"/>
      <c r="FEI50" s="44"/>
      <c r="FEJ50" s="44"/>
      <c r="FEK50" s="44"/>
      <c r="FEL50" s="44"/>
      <c r="FEM50" s="44"/>
      <c r="FEN50" s="44"/>
      <c r="FEO50" s="44"/>
      <c r="FEP50" s="44"/>
      <c r="FEQ50" s="44"/>
      <c r="FER50" s="44"/>
      <c r="FES50" s="44"/>
      <c r="FET50" s="44"/>
      <c r="FEU50" s="44"/>
      <c r="FEV50" s="44"/>
      <c r="FEW50" s="44"/>
      <c r="FEX50" s="44"/>
      <c r="FEY50" s="44"/>
      <c r="FEZ50" s="44"/>
      <c r="FFA50" s="44"/>
      <c r="FFB50" s="44"/>
      <c r="FFC50" s="44"/>
      <c r="FFD50" s="44"/>
      <c r="FFE50" s="44"/>
      <c r="FFF50" s="44"/>
      <c r="FFG50" s="44"/>
      <c r="FFH50" s="44"/>
      <c r="FFI50" s="44"/>
      <c r="FFJ50" s="44"/>
      <c r="FFK50" s="44"/>
      <c r="FFL50" s="44"/>
      <c r="FFM50" s="44"/>
      <c r="FFN50" s="44"/>
      <c r="FFO50" s="44"/>
      <c r="FFP50" s="44"/>
      <c r="FFQ50" s="44"/>
      <c r="FFR50" s="44"/>
      <c r="FFS50" s="44"/>
      <c r="FFT50" s="44"/>
      <c r="FFU50" s="44"/>
      <c r="FFV50" s="44"/>
      <c r="FFW50" s="44"/>
      <c r="FFX50" s="44"/>
      <c r="FFY50" s="44"/>
      <c r="FFZ50" s="44"/>
      <c r="FGA50" s="44"/>
      <c r="FGB50" s="44"/>
      <c r="FGC50" s="44"/>
      <c r="FGD50" s="44"/>
      <c r="FGE50" s="44"/>
      <c r="FGF50" s="44"/>
      <c r="FGG50" s="44"/>
      <c r="FGH50" s="44"/>
      <c r="FGI50" s="44"/>
      <c r="FGJ50" s="44"/>
      <c r="FGK50" s="44"/>
      <c r="FGL50" s="44"/>
      <c r="FGM50" s="44"/>
      <c r="FGN50" s="44"/>
      <c r="FGO50" s="44"/>
      <c r="FGP50" s="44"/>
      <c r="FGQ50" s="44"/>
      <c r="FGR50" s="44"/>
      <c r="FGS50" s="44"/>
      <c r="FGT50" s="44"/>
      <c r="FGU50" s="44"/>
      <c r="FGV50" s="44"/>
      <c r="FGW50" s="44"/>
      <c r="FGX50" s="44"/>
      <c r="FGY50" s="44"/>
      <c r="FGZ50" s="44"/>
      <c r="FHA50" s="44"/>
      <c r="FHB50" s="44"/>
      <c r="FHC50" s="44"/>
      <c r="FHD50" s="44"/>
      <c r="FHE50" s="44"/>
      <c r="FHF50" s="44"/>
      <c r="FHG50" s="44"/>
      <c r="FHH50" s="44"/>
      <c r="FHI50" s="44"/>
      <c r="FHJ50" s="44"/>
      <c r="FHK50" s="44"/>
      <c r="FHL50" s="44"/>
      <c r="FHM50" s="44"/>
      <c r="FHN50" s="44"/>
      <c r="FHO50" s="44"/>
      <c r="FHP50" s="44"/>
      <c r="FHQ50" s="44"/>
      <c r="FHR50" s="44"/>
      <c r="FHS50" s="44"/>
      <c r="FHT50" s="44"/>
      <c r="FHU50" s="44"/>
      <c r="FHV50" s="44"/>
      <c r="FHW50" s="44"/>
      <c r="FHX50" s="44"/>
      <c r="FHY50" s="44"/>
      <c r="FHZ50" s="44"/>
      <c r="FIA50" s="44"/>
      <c r="FIB50" s="44"/>
      <c r="FIC50" s="44"/>
      <c r="FID50" s="44"/>
      <c r="FIE50" s="44"/>
      <c r="FIF50" s="44"/>
      <c r="FIG50" s="44"/>
      <c r="FIH50" s="44"/>
      <c r="FII50" s="44"/>
      <c r="FIJ50" s="44"/>
      <c r="FIK50" s="44"/>
      <c r="FIL50" s="44"/>
      <c r="FIM50" s="44"/>
      <c r="FIN50" s="44"/>
      <c r="FIO50" s="44"/>
      <c r="FIP50" s="44"/>
      <c r="FIQ50" s="44"/>
      <c r="FIR50" s="44"/>
      <c r="FIS50" s="44"/>
      <c r="FIT50" s="44"/>
      <c r="FIU50" s="44"/>
      <c r="FIV50" s="44"/>
      <c r="FIW50" s="44"/>
      <c r="FIX50" s="44"/>
      <c r="FIY50" s="44"/>
      <c r="FIZ50" s="44"/>
      <c r="FJA50" s="44"/>
      <c r="FJB50" s="44"/>
      <c r="FJC50" s="44"/>
      <c r="FJD50" s="44"/>
      <c r="FJE50" s="44"/>
      <c r="FJF50" s="44"/>
      <c r="FJG50" s="44"/>
      <c r="FJH50" s="44"/>
      <c r="FJI50" s="44"/>
      <c r="FJJ50" s="44"/>
      <c r="FJK50" s="44"/>
      <c r="FJL50" s="44"/>
      <c r="FJM50" s="44"/>
      <c r="FJN50" s="44"/>
      <c r="FJO50" s="44"/>
      <c r="FJP50" s="44"/>
      <c r="FJQ50" s="44"/>
      <c r="FJR50" s="44"/>
      <c r="FJS50" s="44"/>
      <c r="FJT50" s="44"/>
      <c r="FJU50" s="44"/>
      <c r="FJV50" s="44"/>
      <c r="FJW50" s="44"/>
      <c r="FJX50" s="44"/>
      <c r="FJY50" s="44"/>
      <c r="FJZ50" s="44"/>
      <c r="FKA50" s="44"/>
      <c r="FKB50" s="44"/>
      <c r="FKC50" s="44"/>
      <c r="FKD50" s="44"/>
      <c r="FKE50" s="44"/>
      <c r="FKF50" s="44"/>
      <c r="FKG50" s="44"/>
      <c r="FKH50" s="44"/>
      <c r="FKI50" s="44"/>
      <c r="FKJ50" s="44"/>
      <c r="FKK50" s="44"/>
      <c r="FKL50" s="44"/>
      <c r="FKM50" s="44"/>
      <c r="FKN50" s="44"/>
      <c r="FKO50" s="44"/>
      <c r="FKP50" s="44"/>
      <c r="FKQ50" s="44"/>
    </row>
    <row r="51" spans="1:4359" s="38" customFormat="1" ht="61.5" customHeight="1" thickBot="1" x14ac:dyDescent="0.3">
      <c r="A51" s="732"/>
      <c r="B51" s="787"/>
      <c r="C51" s="806"/>
      <c r="D51" s="791"/>
      <c r="E51" s="791"/>
      <c r="F51" s="333" t="s">
        <v>23</v>
      </c>
      <c r="G51" s="259">
        <v>8.3400000000000002E-2</v>
      </c>
      <c r="H51" s="259">
        <v>8.3400000000000002E-2</v>
      </c>
      <c r="I51" s="259">
        <v>8.3400000000000002E-2</v>
      </c>
      <c r="J51" s="259">
        <v>8.3400000000000002E-2</v>
      </c>
      <c r="K51" s="259">
        <v>8.3400000000000002E-2</v>
      </c>
      <c r="L51" s="259">
        <v>8.3400000000000002E-2</v>
      </c>
      <c r="M51" s="567">
        <v>8.3400000000000002E-2</v>
      </c>
      <c r="N51" s="567">
        <v>8.3400000000000002E-2</v>
      </c>
      <c r="O51" s="567">
        <v>8.3400000000000002E-2</v>
      </c>
      <c r="P51" s="260">
        <v>8.3400000000000002E-2</v>
      </c>
      <c r="Q51" s="260">
        <v>8.3400000000000002E-2</v>
      </c>
      <c r="R51" s="260">
        <v>8.2600000000000007E-2</v>
      </c>
      <c r="S51" s="426">
        <f t="shared" si="7"/>
        <v>1.0000000000000002</v>
      </c>
      <c r="T51" s="794"/>
      <c r="U51" s="744"/>
      <c r="V51" s="805"/>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c r="II51" s="44"/>
      <c r="IJ51" s="44"/>
      <c r="IK51" s="44"/>
      <c r="IL51" s="44"/>
      <c r="IM51" s="44"/>
      <c r="IN51" s="44"/>
      <c r="IO51" s="44"/>
      <c r="IP51" s="44"/>
      <c r="IQ51" s="44"/>
      <c r="IR51" s="44"/>
      <c r="IS51" s="44"/>
      <c r="IT51" s="44"/>
      <c r="IU51" s="44"/>
      <c r="IV51" s="44"/>
      <c r="IW51" s="44"/>
      <c r="IX51" s="44"/>
      <c r="IY51" s="44"/>
      <c r="IZ51" s="44"/>
      <c r="JA51" s="44"/>
      <c r="JB51" s="44"/>
      <c r="JC51" s="44"/>
      <c r="JD51" s="44"/>
      <c r="JE51" s="44"/>
      <c r="JF51" s="44"/>
      <c r="JG51" s="44"/>
      <c r="JH51" s="44"/>
      <c r="JI51" s="44"/>
      <c r="JJ51" s="44"/>
      <c r="JK51" s="44"/>
      <c r="JL51" s="44"/>
      <c r="JM51" s="44"/>
      <c r="JN51" s="44"/>
      <c r="JO51" s="44"/>
      <c r="JP51" s="44"/>
      <c r="JQ51" s="44"/>
      <c r="JR51" s="44"/>
      <c r="JS51" s="44"/>
      <c r="JT51" s="44"/>
      <c r="JU51" s="44"/>
      <c r="JV51" s="44"/>
      <c r="JW51" s="44"/>
      <c r="JX51" s="44"/>
      <c r="JY51" s="44"/>
      <c r="JZ51" s="44"/>
      <c r="KA51" s="44"/>
      <c r="KB51" s="44"/>
      <c r="KC51" s="44"/>
      <c r="KD51" s="44"/>
      <c r="KE51" s="44"/>
      <c r="KF51" s="44"/>
      <c r="KG51" s="44"/>
      <c r="KH51" s="44"/>
      <c r="KI51" s="44"/>
      <c r="KJ51" s="44"/>
      <c r="KK51" s="44"/>
      <c r="KL51" s="44"/>
      <c r="KM51" s="44"/>
      <c r="KN51" s="44"/>
      <c r="KO51" s="44"/>
      <c r="KP51" s="44"/>
      <c r="KQ51" s="44"/>
      <c r="KR51" s="44"/>
      <c r="KS51" s="44"/>
      <c r="KT51" s="44"/>
      <c r="KU51" s="44"/>
      <c r="KV51" s="44"/>
      <c r="KW51" s="44"/>
      <c r="KX51" s="44"/>
      <c r="KY51" s="44"/>
      <c r="KZ51" s="44"/>
      <c r="LA51" s="44"/>
      <c r="LB51" s="44"/>
      <c r="LC51" s="44"/>
      <c r="LD51" s="44"/>
      <c r="LE51" s="44"/>
      <c r="LF51" s="44"/>
      <c r="LG51" s="44"/>
      <c r="LH51" s="44"/>
      <c r="LI51" s="44"/>
      <c r="LJ51" s="44"/>
      <c r="LK51" s="44"/>
      <c r="LL51" s="44"/>
      <c r="LM51" s="44"/>
      <c r="LN51" s="44"/>
      <c r="LO51" s="44"/>
      <c r="LP51" s="44"/>
      <c r="LQ51" s="44"/>
      <c r="LR51" s="44"/>
      <c r="LS51" s="44"/>
      <c r="LT51" s="44"/>
      <c r="LU51" s="44"/>
      <c r="LV51" s="44"/>
      <c r="LW51" s="44"/>
      <c r="LX51" s="44"/>
      <c r="LY51" s="44"/>
      <c r="LZ51" s="44"/>
      <c r="MA51" s="44"/>
      <c r="MB51" s="44"/>
      <c r="MC51" s="44"/>
      <c r="MD51" s="44"/>
      <c r="ME51" s="44"/>
      <c r="MF51" s="44"/>
      <c r="MG51" s="44"/>
      <c r="MH51" s="44"/>
      <c r="MI51" s="44"/>
      <c r="MJ51" s="44"/>
      <c r="MK51" s="44"/>
      <c r="ML51" s="44"/>
      <c r="MM51" s="44"/>
      <c r="MN51" s="44"/>
      <c r="MO51" s="44"/>
      <c r="MP51" s="44"/>
      <c r="MQ51" s="44"/>
      <c r="MR51" s="44"/>
      <c r="MS51" s="44"/>
      <c r="MT51" s="44"/>
      <c r="MU51" s="44"/>
      <c r="MV51" s="44"/>
      <c r="MW51" s="44"/>
      <c r="MX51" s="44"/>
      <c r="MY51" s="44"/>
      <c r="MZ51" s="44"/>
      <c r="NA51" s="44"/>
      <c r="NB51" s="44"/>
      <c r="NC51" s="44"/>
      <c r="ND51" s="44"/>
      <c r="NE51" s="44"/>
      <c r="NF51" s="44"/>
      <c r="NG51" s="44"/>
      <c r="NH51" s="44"/>
      <c r="NI51" s="44"/>
      <c r="NJ51" s="44"/>
      <c r="NK51" s="44"/>
      <c r="NL51" s="44"/>
      <c r="NM51" s="44"/>
      <c r="NN51" s="44"/>
      <c r="NO51" s="44"/>
      <c r="NP51" s="44"/>
      <c r="NQ51" s="44"/>
      <c r="NR51" s="44"/>
      <c r="NS51" s="44"/>
      <c r="NT51" s="44"/>
      <c r="NU51" s="44"/>
      <c r="NV51" s="44"/>
      <c r="NW51" s="44"/>
      <c r="NX51" s="44"/>
      <c r="NY51" s="44"/>
      <c r="NZ51" s="44"/>
      <c r="OA51" s="44"/>
      <c r="OB51" s="44"/>
      <c r="OC51" s="44"/>
      <c r="OD51" s="44"/>
      <c r="OE51" s="44"/>
      <c r="OF51" s="44"/>
      <c r="OG51" s="44"/>
      <c r="OH51" s="44"/>
      <c r="OI51" s="44"/>
      <c r="OJ51" s="44"/>
      <c r="OK51" s="44"/>
      <c r="OL51" s="44"/>
      <c r="OM51" s="44"/>
      <c r="ON51" s="44"/>
      <c r="OO51" s="44"/>
      <c r="OP51" s="44"/>
      <c r="OQ51" s="44"/>
      <c r="OR51" s="44"/>
      <c r="OS51" s="44"/>
      <c r="OT51" s="44"/>
      <c r="OU51" s="44"/>
      <c r="OV51" s="44"/>
      <c r="OW51" s="44"/>
      <c r="OX51" s="44"/>
      <c r="OY51" s="44"/>
      <c r="OZ51" s="44"/>
      <c r="PA51" s="44"/>
      <c r="PB51" s="44"/>
      <c r="PC51" s="44"/>
      <c r="PD51" s="44"/>
      <c r="PE51" s="44"/>
      <c r="PF51" s="44"/>
      <c r="PG51" s="44"/>
      <c r="PH51" s="44"/>
      <c r="PI51" s="44"/>
      <c r="PJ51" s="44"/>
      <c r="PK51" s="44"/>
      <c r="PL51" s="44"/>
      <c r="PM51" s="44"/>
      <c r="PN51" s="44"/>
      <c r="PO51" s="44"/>
      <c r="PP51" s="44"/>
      <c r="PQ51" s="44"/>
      <c r="PR51" s="44"/>
      <c r="PS51" s="44"/>
      <c r="PT51" s="44"/>
      <c r="PU51" s="44"/>
      <c r="PV51" s="44"/>
      <c r="PW51" s="44"/>
      <c r="PX51" s="44"/>
      <c r="PY51" s="44"/>
      <c r="PZ51" s="44"/>
      <c r="QA51" s="44"/>
      <c r="QB51" s="44"/>
      <c r="QC51" s="44"/>
      <c r="QD51" s="44"/>
      <c r="QE51" s="44"/>
      <c r="QF51" s="44"/>
      <c r="QG51" s="44"/>
      <c r="QH51" s="44"/>
      <c r="QI51" s="44"/>
      <c r="QJ51" s="44"/>
      <c r="QK51" s="44"/>
      <c r="QL51" s="44"/>
      <c r="QM51" s="44"/>
      <c r="QN51" s="44"/>
      <c r="QO51" s="44"/>
      <c r="QP51" s="44"/>
      <c r="QQ51" s="44"/>
      <c r="QR51" s="44"/>
      <c r="QS51" s="44"/>
      <c r="QT51" s="44"/>
      <c r="QU51" s="44"/>
      <c r="QV51" s="44"/>
      <c r="QW51" s="44"/>
      <c r="QX51" s="44"/>
      <c r="QY51" s="44"/>
      <c r="QZ51" s="44"/>
      <c r="RA51" s="44"/>
      <c r="RB51" s="44"/>
      <c r="RC51" s="44"/>
      <c r="RD51" s="44"/>
      <c r="RE51" s="44"/>
      <c r="RF51" s="44"/>
      <c r="RG51" s="44"/>
      <c r="RH51" s="44"/>
      <c r="RI51" s="44"/>
      <c r="RJ51" s="44"/>
      <c r="RK51" s="44"/>
      <c r="RL51" s="44"/>
      <c r="RM51" s="44"/>
      <c r="RN51" s="44"/>
      <c r="RO51" s="44"/>
      <c r="RP51" s="44"/>
      <c r="RQ51" s="44"/>
      <c r="RR51" s="44"/>
      <c r="RS51" s="44"/>
      <c r="RT51" s="44"/>
      <c r="RU51" s="44"/>
      <c r="RV51" s="44"/>
      <c r="RW51" s="44"/>
      <c r="RX51" s="44"/>
      <c r="RY51" s="44"/>
      <c r="RZ51" s="44"/>
      <c r="SA51" s="44"/>
      <c r="SB51" s="44"/>
      <c r="SC51" s="44"/>
      <c r="SD51" s="44"/>
      <c r="SE51" s="44"/>
      <c r="SF51" s="44"/>
      <c r="SG51" s="44"/>
      <c r="SH51" s="44"/>
      <c r="SI51" s="44"/>
      <c r="SJ51" s="44"/>
      <c r="SK51" s="44"/>
      <c r="SL51" s="44"/>
      <c r="SM51" s="44"/>
      <c r="SN51" s="44"/>
      <c r="SO51" s="44"/>
      <c r="SP51" s="44"/>
      <c r="SQ51" s="44"/>
      <c r="SR51" s="44"/>
      <c r="SS51" s="44"/>
      <c r="ST51" s="44"/>
      <c r="SU51" s="44"/>
      <c r="SV51" s="44"/>
      <c r="SW51" s="44"/>
      <c r="SX51" s="44"/>
      <c r="SY51" s="44"/>
      <c r="SZ51" s="44"/>
      <c r="TA51" s="44"/>
      <c r="TB51" s="44"/>
      <c r="TC51" s="44"/>
      <c r="TD51" s="44"/>
      <c r="TE51" s="44"/>
      <c r="TF51" s="44"/>
      <c r="TG51" s="44"/>
      <c r="TH51" s="44"/>
      <c r="TI51" s="44"/>
      <c r="TJ51" s="44"/>
      <c r="TK51" s="44"/>
      <c r="TL51" s="44"/>
      <c r="TM51" s="44"/>
      <c r="TN51" s="44"/>
      <c r="TO51" s="44"/>
      <c r="TP51" s="44"/>
      <c r="TQ51" s="44"/>
      <c r="TR51" s="44"/>
      <c r="TS51" s="44"/>
      <c r="TT51" s="44"/>
      <c r="TU51" s="44"/>
      <c r="TV51" s="44"/>
      <c r="TW51" s="44"/>
      <c r="TX51" s="44"/>
      <c r="TY51" s="44"/>
      <c r="TZ51" s="44"/>
      <c r="UA51" s="44"/>
      <c r="UB51" s="44"/>
      <c r="UC51" s="44"/>
      <c r="UD51" s="44"/>
      <c r="UE51" s="44"/>
      <c r="UF51" s="44"/>
      <c r="UG51" s="44"/>
      <c r="UH51" s="44"/>
      <c r="UI51" s="44"/>
      <c r="UJ51" s="44"/>
      <c r="UK51" s="44"/>
      <c r="UL51" s="44"/>
      <c r="UM51" s="44"/>
      <c r="UN51" s="44"/>
      <c r="UO51" s="44"/>
      <c r="UP51" s="44"/>
      <c r="UQ51" s="44"/>
      <c r="UR51" s="44"/>
      <c r="US51" s="44"/>
      <c r="UT51" s="44"/>
      <c r="UU51" s="44"/>
      <c r="UV51" s="44"/>
      <c r="UW51" s="44"/>
      <c r="UX51" s="44"/>
      <c r="UY51" s="44"/>
      <c r="UZ51" s="44"/>
      <c r="VA51" s="44"/>
      <c r="VB51" s="44"/>
      <c r="VC51" s="44"/>
      <c r="VD51" s="44"/>
      <c r="VE51" s="44"/>
      <c r="VF51" s="44"/>
      <c r="VG51" s="44"/>
      <c r="VH51" s="44"/>
      <c r="VI51" s="44"/>
      <c r="VJ51" s="44"/>
      <c r="VK51" s="44"/>
      <c r="VL51" s="44"/>
      <c r="VM51" s="44"/>
      <c r="VN51" s="44"/>
      <c r="VO51" s="44"/>
      <c r="VP51" s="44"/>
      <c r="VQ51" s="44"/>
      <c r="VR51" s="44"/>
      <c r="VS51" s="44"/>
      <c r="VT51" s="44"/>
      <c r="VU51" s="44"/>
      <c r="VV51" s="44"/>
      <c r="VW51" s="44"/>
      <c r="VX51" s="44"/>
      <c r="VY51" s="44"/>
      <c r="VZ51" s="44"/>
      <c r="WA51" s="44"/>
      <c r="WB51" s="44"/>
      <c r="WC51" s="44"/>
      <c r="WD51" s="44"/>
      <c r="WE51" s="44"/>
      <c r="WF51" s="44"/>
      <c r="WG51" s="44"/>
      <c r="WH51" s="44"/>
      <c r="WI51" s="44"/>
      <c r="WJ51" s="44"/>
      <c r="WK51" s="44"/>
      <c r="WL51" s="44"/>
      <c r="WM51" s="44"/>
      <c r="WN51" s="44"/>
      <c r="WO51" s="44"/>
      <c r="WP51" s="44"/>
      <c r="WQ51" s="44"/>
      <c r="WR51" s="44"/>
      <c r="WS51" s="44"/>
      <c r="WT51" s="44"/>
      <c r="WU51" s="44"/>
      <c r="WV51" s="44"/>
      <c r="WW51" s="44"/>
      <c r="WX51" s="44"/>
      <c r="WY51" s="44"/>
      <c r="WZ51" s="44"/>
      <c r="XA51" s="44"/>
      <c r="XB51" s="44"/>
      <c r="XC51" s="44"/>
      <c r="XD51" s="44"/>
      <c r="XE51" s="44"/>
      <c r="XF51" s="44"/>
      <c r="XG51" s="44"/>
      <c r="XH51" s="44"/>
      <c r="XI51" s="44"/>
      <c r="XJ51" s="44"/>
      <c r="XK51" s="44"/>
      <c r="XL51" s="44"/>
      <c r="XM51" s="44"/>
      <c r="XN51" s="44"/>
      <c r="XO51" s="44"/>
      <c r="XP51" s="44"/>
      <c r="XQ51" s="44"/>
      <c r="XR51" s="44"/>
      <c r="XS51" s="44"/>
      <c r="XT51" s="44"/>
      <c r="XU51" s="44"/>
      <c r="XV51" s="44"/>
      <c r="XW51" s="44"/>
      <c r="XX51" s="44"/>
      <c r="XY51" s="44"/>
      <c r="XZ51" s="44"/>
      <c r="YA51" s="44"/>
      <c r="YB51" s="44"/>
      <c r="YC51" s="44"/>
      <c r="YD51" s="44"/>
      <c r="YE51" s="44"/>
      <c r="YF51" s="44"/>
      <c r="YG51" s="44"/>
      <c r="YH51" s="44"/>
      <c r="YI51" s="44"/>
      <c r="YJ51" s="44"/>
      <c r="YK51" s="44"/>
      <c r="YL51" s="44"/>
      <c r="YM51" s="44"/>
      <c r="YN51" s="44"/>
      <c r="YO51" s="44"/>
      <c r="YP51" s="44"/>
      <c r="YQ51" s="44"/>
      <c r="YR51" s="44"/>
      <c r="YS51" s="44"/>
      <c r="YT51" s="44"/>
      <c r="YU51" s="44"/>
      <c r="YV51" s="44"/>
      <c r="YW51" s="44"/>
      <c r="YX51" s="44"/>
      <c r="YY51" s="44"/>
      <c r="YZ51" s="44"/>
      <c r="ZA51" s="44"/>
      <c r="ZB51" s="44"/>
      <c r="ZC51" s="44"/>
      <c r="ZD51" s="44"/>
      <c r="ZE51" s="44"/>
      <c r="ZF51" s="44"/>
      <c r="ZG51" s="44"/>
      <c r="ZH51" s="44"/>
      <c r="ZI51" s="44"/>
      <c r="ZJ51" s="44"/>
      <c r="ZK51" s="44"/>
      <c r="ZL51" s="44"/>
      <c r="ZM51" s="44"/>
      <c r="ZN51" s="44"/>
      <c r="ZO51" s="44"/>
      <c r="ZP51" s="44"/>
      <c r="ZQ51" s="44"/>
      <c r="ZR51" s="44"/>
      <c r="ZS51" s="44"/>
      <c r="ZT51" s="44"/>
      <c r="ZU51" s="44"/>
      <c r="ZV51" s="44"/>
      <c r="ZW51" s="44"/>
      <c r="ZX51" s="44"/>
      <c r="ZY51" s="44"/>
      <c r="ZZ51" s="44"/>
      <c r="AAA51" s="44"/>
      <c r="AAB51" s="44"/>
      <c r="AAC51" s="44"/>
      <c r="AAD51" s="44"/>
      <c r="AAE51" s="44"/>
      <c r="AAF51" s="44"/>
      <c r="AAG51" s="44"/>
      <c r="AAH51" s="44"/>
      <c r="AAI51" s="44"/>
      <c r="AAJ51" s="44"/>
      <c r="AAK51" s="44"/>
      <c r="AAL51" s="44"/>
      <c r="AAM51" s="44"/>
      <c r="AAN51" s="44"/>
      <c r="AAO51" s="44"/>
      <c r="AAP51" s="44"/>
      <c r="AAQ51" s="44"/>
      <c r="AAR51" s="44"/>
      <c r="AAS51" s="44"/>
      <c r="AAT51" s="44"/>
      <c r="AAU51" s="44"/>
      <c r="AAV51" s="44"/>
      <c r="AAW51" s="44"/>
      <c r="AAX51" s="44"/>
      <c r="AAY51" s="44"/>
      <c r="AAZ51" s="44"/>
      <c r="ABA51" s="44"/>
      <c r="ABB51" s="44"/>
      <c r="ABC51" s="44"/>
      <c r="ABD51" s="44"/>
      <c r="ABE51" s="44"/>
      <c r="ABF51" s="44"/>
      <c r="ABG51" s="44"/>
      <c r="ABH51" s="44"/>
      <c r="ABI51" s="44"/>
      <c r="ABJ51" s="44"/>
      <c r="ABK51" s="44"/>
      <c r="ABL51" s="44"/>
      <c r="ABM51" s="44"/>
      <c r="ABN51" s="44"/>
      <c r="ABO51" s="44"/>
      <c r="ABP51" s="44"/>
      <c r="ABQ51" s="44"/>
      <c r="ABR51" s="44"/>
      <c r="ABS51" s="44"/>
      <c r="ABT51" s="44"/>
      <c r="ABU51" s="44"/>
      <c r="ABV51" s="44"/>
      <c r="ABW51" s="44"/>
      <c r="ABX51" s="44"/>
      <c r="ABY51" s="44"/>
      <c r="ABZ51" s="44"/>
      <c r="ACA51" s="44"/>
      <c r="ACB51" s="44"/>
      <c r="ACC51" s="44"/>
      <c r="ACD51" s="44"/>
      <c r="ACE51" s="44"/>
      <c r="ACF51" s="44"/>
      <c r="ACG51" s="44"/>
      <c r="ACH51" s="44"/>
      <c r="ACI51" s="44"/>
      <c r="ACJ51" s="44"/>
      <c r="ACK51" s="44"/>
      <c r="ACL51" s="44"/>
      <c r="ACM51" s="44"/>
      <c r="ACN51" s="44"/>
      <c r="ACO51" s="44"/>
      <c r="ACP51" s="44"/>
      <c r="ACQ51" s="44"/>
      <c r="ACR51" s="44"/>
      <c r="ACS51" s="44"/>
      <c r="ACT51" s="44"/>
      <c r="ACU51" s="44"/>
      <c r="ACV51" s="44"/>
      <c r="ACW51" s="44"/>
      <c r="ACX51" s="44"/>
      <c r="ACY51" s="44"/>
      <c r="ACZ51" s="44"/>
      <c r="ADA51" s="44"/>
      <c r="ADB51" s="44"/>
      <c r="ADC51" s="44"/>
      <c r="ADD51" s="44"/>
      <c r="ADE51" s="44"/>
      <c r="ADF51" s="44"/>
      <c r="ADG51" s="44"/>
      <c r="ADH51" s="44"/>
      <c r="ADI51" s="44"/>
      <c r="ADJ51" s="44"/>
      <c r="ADK51" s="44"/>
      <c r="ADL51" s="44"/>
      <c r="ADM51" s="44"/>
      <c r="ADN51" s="44"/>
      <c r="ADO51" s="44"/>
      <c r="ADP51" s="44"/>
      <c r="ADQ51" s="44"/>
      <c r="ADR51" s="44"/>
      <c r="ADS51" s="44"/>
      <c r="ADT51" s="44"/>
      <c r="ADU51" s="44"/>
      <c r="ADV51" s="44"/>
      <c r="ADW51" s="44"/>
      <c r="ADX51" s="44"/>
      <c r="ADY51" s="44"/>
      <c r="ADZ51" s="44"/>
      <c r="AEA51" s="44"/>
      <c r="AEB51" s="44"/>
      <c r="AEC51" s="44"/>
      <c r="AED51" s="44"/>
      <c r="AEE51" s="44"/>
      <c r="AEF51" s="44"/>
      <c r="AEG51" s="44"/>
      <c r="AEH51" s="44"/>
      <c r="AEI51" s="44"/>
      <c r="AEJ51" s="44"/>
      <c r="AEK51" s="44"/>
      <c r="AEL51" s="44"/>
      <c r="AEM51" s="44"/>
      <c r="AEN51" s="44"/>
      <c r="AEO51" s="44"/>
      <c r="AEP51" s="44"/>
      <c r="AEQ51" s="44"/>
      <c r="AER51" s="44"/>
      <c r="AES51" s="44"/>
      <c r="AET51" s="44"/>
      <c r="AEU51" s="44"/>
      <c r="AEV51" s="44"/>
      <c r="AEW51" s="44"/>
      <c r="AEX51" s="44"/>
      <c r="AEY51" s="44"/>
      <c r="AEZ51" s="44"/>
      <c r="AFA51" s="44"/>
      <c r="AFB51" s="44"/>
      <c r="AFC51" s="44"/>
      <c r="AFD51" s="44"/>
      <c r="AFE51" s="44"/>
      <c r="AFF51" s="44"/>
      <c r="AFG51" s="44"/>
      <c r="AFH51" s="44"/>
      <c r="AFI51" s="44"/>
      <c r="AFJ51" s="44"/>
      <c r="AFK51" s="44"/>
      <c r="AFL51" s="44"/>
      <c r="AFM51" s="44"/>
      <c r="AFN51" s="44"/>
      <c r="AFO51" s="44"/>
      <c r="AFP51" s="44"/>
      <c r="AFQ51" s="44"/>
      <c r="AFR51" s="44"/>
      <c r="AFS51" s="44"/>
      <c r="AFT51" s="44"/>
      <c r="AFU51" s="44"/>
      <c r="AFV51" s="44"/>
      <c r="AFW51" s="44"/>
      <c r="AFX51" s="44"/>
      <c r="AFY51" s="44"/>
      <c r="AFZ51" s="44"/>
      <c r="AGA51" s="44"/>
      <c r="AGB51" s="44"/>
      <c r="AGC51" s="44"/>
      <c r="AGD51" s="44"/>
      <c r="AGE51" s="44"/>
      <c r="AGF51" s="44"/>
      <c r="AGG51" s="44"/>
      <c r="AGH51" s="44"/>
      <c r="AGI51" s="44"/>
      <c r="AGJ51" s="44"/>
      <c r="AGK51" s="44"/>
      <c r="AGL51" s="44"/>
      <c r="AGM51" s="44"/>
      <c r="AGN51" s="44"/>
      <c r="AGO51" s="44"/>
      <c r="AGP51" s="44"/>
      <c r="AGQ51" s="44"/>
      <c r="AGR51" s="44"/>
      <c r="AGS51" s="44"/>
      <c r="AGT51" s="44"/>
      <c r="AGU51" s="44"/>
      <c r="AGV51" s="44"/>
      <c r="AGW51" s="44"/>
      <c r="AGX51" s="44"/>
      <c r="AGY51" s="44"/>
      <c r="AGZ51" s="44"/>
      <c r="AHA51" s="44"/>
      <c r="AHB51" s="44"/>
      <c r="AHC51" s="44"/>
      <c r="AHD51" s="44"/>
      <c r="AHE51" s="44"/>
      <c r="AHF51" s="44"/>
      <c r="AHG51" s="44"/>
      <c r="AHH51" s="44"/>
      <c r="AHI51" s="44"/>
      <c r="AHJ51" s="44"/>
      <c r="AHK51" s="44"/>
      <c r="AHL51" s="44"/>
      <c r="AHM51" s="44"/>
      <c r="AHN51" s="44"/>
      <c r="AHO51" s="44"/>
      <c r="AHP51" s="44"/>
      <c r="AHQ51" s="44"/>
      <c r="AHR51" s="44"/>
      <c r="AHS51" s="44"/>
      <c r="AHT51" s="44"/>
      <c r="AHU51" s="44"/>
      <c r="AHV51" s="44"/>
      <c r="AHW51" s="44"/>
      <c r="AHX51" s="44"/>
      <c r="AHY51" s="44"/>
      <c r="AHZ51" s="44"/>
      <c r="AIA51" s="44"/>
      <c r="AIB51" s="44"/>
      <c r="AIC51" s="44"/>
      <c r="AID51" s="44"/>
      <c r="AIE51" s="44"/>
      <c r="AIF51" s="44"/>
      <c r="AIG51" s="44"/>
      <c r="AIH51" s="44"/>
      <c r="AII51" s="44"/>
      <c r="AIJ51" s="44"/>
      <c r="AIK51" s="44"/>
      <c r="AIL51" s="44"/>
      <c r="AIM51" s="44"/>
      <c r="AIN51" s="44"/>
      <c r="AIO51" s="44"/>
      <c r="AIP51" s="44"/>
      <c r="AIQ51" s="44"/>
      <c r="AIR51" s="44"/>
      <c r="AIS51" s="44"/>
      <c r="AIT51" s="44"/>
      <c r="AIU51" s="44"/>
      <c r="AIV51" s="44"/>
      <c r="AIW51" s="44"/>
      <c r="AIX51" s="44"/>
      <c r="AIY51" s="44"/>
      <c r="AIZ51" s="44"/>
      <c r="AJA51" s="44"/>
      <c r="AJB51" s="44"/>
      <c r="AJC51" s="44"/>
      <c r="AJD51" s="44"/>
      <c r="AJE51" s="44"/>
      <c r="AJF51" s="44"/>
      <c r="AJG51" s="44"/>
      <c r="AJH51" s="44"/>
      <c r="AJI51" s="44"/>
      <c r="AJJ51" s="44"/>
      <c r="AJK51" s="44"/>
      <c r="AJL51" s="44"/>
      <c r="AJM51" s="44"/>
      <c r="AJN51" s="44"/>
      <c r="AJO51" s="44"/>
      <c r="AJP51" s="44"/>
      <c r="AJQ51" s="44"/>
      <c r="AJR51" s="44"/>
      <c r="AJS51" s="44"/>
      <c r="AJT51" s="44"/>
      <c r="AJU51" s="44"/>
      <c r="AJV51" s="44"/>
      <c r="AJW51" s="44"/>
      <c r="AJX51" s="44"/>
      <c r="AJY51" s="44"/>
      <c r="AJZ51" s="44"/>
      <c r="AKA51" s="44"/>
      <c r="AKB51" s="44"/>
      <c r="AKC51" s="44"/>
      <c r="AKD51" s="44"/>
      <c r="AKE51" s="44"/>
      <c r="AKF51" s="44"/>
      <c r="AKG51" s="44"/>
      <c r="AKH51" s="44"/>
      <c r="AKI51" s="44"/>
      <c r="AKJ51" s="44"/>
      <c r="AKK51" s="44"/>
      <c r="AKL51" s="44"/>
      <c r="AKM51" s="44"/>
      <c r="AKN51" s="44"/>
      <c r="AKO51" s="44"/>
      <c r="AKP51" s="44"/>
      <c r="AKQ51" s="44"/>
      <c r="AKR51" s="44"/>
      <c r="AKS51" s="44"/>
      <c r="AKT51" s="44"/>
      <c r="AKU51" s="44"/>
      <c r="AKV51" s="44"/>
      <c r="AKW51" s="44"/>
      <c r="AKX51" s="44"/>
      <c r="AKY51" s="44"/>
      <c r="AKZ51" s="44"/>
      <c r="ALA51" s="44"/>
      <c r="ALB51" s="44"/>
      <c r="ALC51" s="44"/>
      <c r="ALD51" s="44"/>
      <c r="ALE51" s="44"/>
      <c r="ALF51" s="44"/>
      <c r="ALG51" s="44"/>
      <c r="ALH51" s="44"/>
      <c r="ALI51" s="44"/>
      <c r="ALJ51" s="44"/>
      <c r="ALK51" s="44"/>
      <c r="ALL51" s="44"/>
      <c r="ALM51" s="44"/>
      <c r="ALN51" s="44"/>
      <c r="ALO51" s="44"/>
      <c r="ALP51" s="44"/>
      <c r="ALQ51" s="44"/>
      <c r="ALR51" s="44"/>
      <c r="ALS51" s="44"/>
      <c r="ALT51" s="44"/>
      <c r="ALU51" s="44"/>
      <c r="ALV51" s="44"/>
      <c r="ALW51" s="44"/>
      <c r="ALX51" s="44"/>
      <c r="ALY51" s="44"/>
      <c r="ALZ51" s="44"/>
      <c r="AMA51" s="44"/>
      <c r="AMB51" s="44"/>
      <c r="AMC51" s="44"/>
      <c r="AMD51" s="44"/>
      <c r="AME51" s="44"/>
      <c r="AMF51" s="44"/>
      <c r="AMG51" s="44"/>
      <c r="AMH51" s="44"/>
      <c r="AMI51" s="44"/>
      <c r="AMJ51" s="44"/>
      <c r="AMK51" s="44"/>
      <c r="AML51" s="44"/>
      <c r="AMM51" s="44"/>
      <c r="AMN51" s="44"/>
      <c r="AMO51" s="44"/>
      <c r="AMP51" s="44"/>
      <c r="AMQ51" s="44"/>
      <c r="AMR51" s="44"/>
      <c r="AMS51" s="44"/>
      <c r="AMT51" s="44"/>
      <c r="AMU51" s="44"/>
      <c r="AMV51" s="44"/>
      <c r="AMW51" s="44"/>
      <c r="AMX51" s="44"/>
      <c r="AMY51" s="44"/>
      <c r="AMZ51" s="44"/>
      <c r="ANA51" s="44"/>
      <c r="ANB51" s="44"/>
      <c r="ANC51" s="44"/>
      <c r="AND51" s="44"/>
      <c r="ANE51" s="44"/>
      <c r="ANF51" s="44"/>
      <c r="ANG51" s="44"/>
      <c r="ANH51" s="44"/>
      <c r="ANI51" s="44"/>
      <c r="ANJ51" s="44"/>
      <c r="ANK51" s="44"/>
      <c r="ANL51" s="44"/>
      <c r="ANM51" s="44"/>
      <c r="ANN51" s="44"/>
      <c r="ANO51" s="44"/>
      <c r="ANP51" s="44"/>
      <c r="ANQ51" s="44"/>
      <c r="ANR51" s="44"/>
      <c r="ANS51" s="44"/>
      <c r="ANT51" s="44"/>
      <c r="ANU51" s="44"/>
      <c r="ANV51" s="44"/>
      <c r="ANW51" s="44"/>
      <c r="ANX51" s="44"/>
      <c r="ANY51" s="44"/>
      <c r="ANZ51" s="44"/>
      <c r="AOA51" s="44"/>
      <c r="AOB51" s="44"/>
      <c r="AOC51" s="44"/>
      <c r="AOD51" s="44"/>
      <c r="AOE51" s="44"/>
      <c r="AOF51" s="44"/>
      <c r="AOG51" s="44"/>
      <c r="AOH51" s="44"/>
      <c r="AOI51" s="44"/>
      <c r="AOJ51" s="44"/>
      <c r="AOK51" s="44"/>
      <c r="AOL51" s="44"/>
      <c r="AOM51" s="44"/>
      <c r="AON51" s="44"/>
      <c r="AOO51" s="44"/>
      <c r="AOP51" s="44"/>
      <c r="AOQ51" s="44"/>
      <c r="AOR51" s="44"/>
      <c r="AOS51" s="44"/>
      <c r="AOT51" s="44"/>
      <c r="AOU51" s="44"/>
      <c r="AOV51" s="44"/>
      <c r="AOW51" s="44"/>
      <c r="AOX51" s="44"/>
      <c r="AOY51" s="44"/>
      <c r="AOZ51" s="44"/>
      <c r="APA51" s="44"/>
      <c r="APB51" s="44"/>
      <c r="APC51" s="44"/>
      <c r="APD51" s="44"/>
      <c r="APE51" s="44"/>
      <c r="APF51" s="44"/>
      <c r="APG51" s="44"/>
      <c r="APH51" s="44"/>
      <c r="API51" s="44"/>
      <c r="APJ51" s="44"/>
      <c r="APK51" s="44"/>
      <c r="APL51" s="44"/>
      <c r="APM51" s="44"/>
      <c r="APN51" s="44"/>
      <c r="APO51" s="44"/>
      <c r="APP51" s="44"/>
      <c r="APQ51" s="44"/>
      <c r="APR51" s="44"/>
      <c r="APS51" s="44"/>
      <c r="APT51" s="44"/>
      <c r="APU51" s="44"/>
      <c r="APV51" s="44"/>
      <c r="APW51" s="44"/>
      <c r="APX51" s="44"/>
      <c r="APY51" s="44"/>
      <c r="APZ51" s="44"/>
      <c r="AQA51" s="44"/>
      <c r="AQB51" s="44"/>
      <c r="AQC51" s="44"/>
      <c r="AQD51" s="44"/>
      <c r="AQE51" s="44"/>
      <c r="AQF51" s="44"/>
      <c r="AQG51" s="44"/>
      <c r="AQH51" s="44"/>
      <c r="AQI51" s="44"/>
      <c r="AQJ51" s="44"/>
      <c r="AQK51" s="44"/>
      <c r="AQL51" s="44"/>
      <c r="AQM51" s="44"/>
      <c r="AQN51" s="44"/>
      <c r="AQO51" s="44"/>
      <c r="AQP51" s="44"/>
      <c r="AQQ51" s="44"/>
      <c r="AQR51" s="44"/>
      <c r="AQS51" s="44"/>
      <c r="AQT51" s="44"/>
      <c r="AQU51" s="44"/>
      <c r="AQV51" s="44"/>
      <c r="AQW51" s="44"/>
      <c r="AQX51" s="44"/>
      <c r="AQY51" s="44"/>
      <c r="AQZ51" s="44"/>
      <c r="ARA51" s="44"/>
      <c r="ARB51" s="44"/>
      <c r="ARC51" s="44"/>
      <c r="ARD51" s="44"/>
      <c r="ARE51" s="44"/>
      <c r="ARF51" s="44"/>
      <c r="ARG51" s="44"/>
      <c r="ARH51" s="44"/>
      <c r="ARI51" s="44"/>
      <c r="ARJ51" s="44"/>
      <c r="ARK51" s="44"/>
      <c r="ARL51" s="44"/>
      <c r="ARM51" s="44"/>
      <c r="ARN51" s="44"/>
      <c r="ARO51" s="44"/>
      <c r="ARP51" s="44"/>
      <c r="ARQ51" s="44"/>
      <c r="ARR51" s="44"/>
      <c r="ARS51" s="44"/>
      <c r="ART51" s="44"/>
      <c r="ARU51" s="44"/>
      <c r="ARV51" s="44"/>
      <c r="ARW51" s="44"/>
      <c r="ARX51" s="44"/>
      <c r="ARY51" s="44"/>
      <c r="ARZ51" s="44"/>
      <c r="ASA51" s="44"/>
      <c r="ASB51" s="44"/>
      <c r="ASC51" s="44"/>
      <c r="ASD51" s="44"/>
      <c r="ASE51" s="44"/>
      <c r="ASF51" s="44"/>
      <c r="ASG51" s="44"/>
      <c r="ASH51" s="44"/>
      <c r="ASI51" s="44"/>
      <c r="ASJ51" s="44"/>
      <c r="ASK51" s="44"/>
      <c r="ASL51" s="44"/>
      <c r="ASM51" s="44"/>
      <c r="ASN51" s="44"/>
      <c r="ASO51" s="44"/>
      <c r="ASP51" s="44"/>
      <c r="ASQ51" s="44"/>
      <c r="ASR51" s="44"/>
      <c r="ASS51" s="44"/>
      <c r="AST51" s="44"/>
      <c r="ASU51" s="44"/>
      <c r="ASV51" s="44"/>
      <c r="ASW51" s="44"/>
      <c r="ASX51" s="44"/>
      <c r="ASY51" s="44"/>
      <c r="ASZ51" s="44"/>
      <c r="ATA51" s="44"/>
      <c r="ATB51" s="44"/>
      <c r="ATC51" s="44"/>
      <c r="ATD51" s="44"/>
      <c r="ATE51" s="44"/>
      <c r="ATF51" s="44"/>
      <c r="ATG51" s="44"/>
      <c r="ATH51" s="44"/>
      <c r="ATI51" s="44"/>
      <c r="ATJ51" s="44"/>
      <c r="ATK51" s="44"/>
      <c r="ATL51" s="44"/>
      <c r="ATM51" s="44"/>
      <c r="ATN51" s="44"/>
      <c r="ATO51" s="44"/>
      <c r="ATP51" s="44"/>
      <c r="ATQ51" s="44"/>
      <c r="ATR51" s="44"/>
      <c r="ATS51" s="44"/>
      <c r="ATT51" s="44"/>
      <c r="ATU51" s="44"/>
      <c r="ATV51" s="44"/>
      <c r="ATW51" s="44"/>
      <c r="ATX51" s="44"/>
      <c r="ATY51" s="44"/>
      <c r="ATZ51" s="44"/>
      <c r="AUA51" s="44"/>
      <c r="AUB51" s="44"/>
      <c r="AUC51" s="44"/>
      <c r="AUD51" s="44"/>
      <c r="AUE51" s="44"/>
      <c r="AUF51" s="44"/>
      <c r="AUG51" s="44"/>
      <c r="AUH51" s="44"/>
      <c r="AUI51" s="44"/>
      <c r="AUJ51" s="44"/>
      <c r="AUK51" s="44"/>
      <c r="AUL51" s="44"/>
      <c r="AUM51" s="44"/>
      <c r="AUN51" s="44"/>
      <c r="AUO51" s="44"/>
      <c r="AUP51" s="44"/>
      <c r="AUQ51" s="44"/>
      <c r="AUR51" s="44"/>
      <c r="AUS51" s="44"/>
      <c r="AUT51" s="44"/>
      <c r="AUU51" s="44"/>
      <c r="AUV51" s="44"/>
      <c r="AUW51" s="44"/>
      <c r="AUX51" s="44"/>
      <c r="AUY51" s="44"/>
      <c r="AUZ51" s="44"/>
      <c r="AVA51" s="44"/>
      <c r="AVB51" s="44"/>
      <c r="AVC51" s="44"/>
      <c r="AVD51" s="44"/>
      <c r="AVE51" s="44"/>
      <c r="AVF51" s="44"/>
      <c r="AVG51" s="44"/>
      <c r="AVH51" s="44"/>
      <c r="AVI51" s="44"/>
      <c r="AVJ51" s="44"/>
      <c r="AVK51" s="44"/>
      <c r="AVL51" s="44"/>
      <c r="AVM51" s="44"/>
      <c r="AVN51" s="44"/>
      <c r="AVO51" s="44"/>
      <c r="AVP51" s="44"/>
      <c r="AVQ51" s="44"/>
      <c r="AVR51" s="44"/>
      <c r="AVS51" s="44"/>
      <c r="AVT51" s="44"/>
      <c r="AVU51" s="44"/>
      <c r="AVV51" s="44"/>
      <c r="AVW51" s="44"/>
      <c r="AVX51" s="44"/>
      <c r="AVY51" s="44"/>
      <c r="AVZ51" s="44"/>
      <c r="AWA51" s="44"/>
      <c r="AWB51" s="44"/>
      <c r="AWC51" s="44"/>
      <c r="AWD51" s="44"/>
      <c r="AWE51" s="44"/>
      <c r="AWF51" s="44"/>
      <c r="AWG51" s="44"/>
      <c r="AWH51" s="44"/>
      <c r="AWI51" s="44"/>
      <c r="AWJ51" s="44"/>
      <c r="AWK51" s="44"/>
      <c r="AWL51" s="44"/>
      <c r="AWM51" s="44"/>
      <c r="AWN51" s="44"/>
      <c r="AWO51" s="44"/>
      <c r="AWP51" s="44"/>
      <c r="AWQ51" s="44"/>
      <c r="AWR51" s="44"/>
      <c r="AWS51" s="44"/>
      <c r="AWT51" s="44"/>
      <c r="AWU51" s="44"/>
      <c r="AWV51" s="44"/>
      <c r="AWW51" s="44"/>
      <c r="AWX51" s="44"/>
      <c r="AWY51" s="44"/>
      <c r="AWZ51" s="44"/>
      <c r="AXA51" s="44"/>
      <c r="AXB51" s="44"/>
      <c r="AXC51" s="44"/>
      <c r="AXD51" s="44"/>
      <c r="AXE51" s="44"/>
      <c r="AXF51" s="44"/>
      <c r="AXG51" s="44"/>
      <c r="AXH51" s="44"/>
      <c r="AXI51" s="44"/>
      <c r="AXJ51" s="44"/>
      <c r="AXK51" s="44"/>
      <c r="AXL51" s="44"/>
      <c r="AXM51" s="44"/>
      <c r="AXN51" s="44"/>
      <c r="AXO51" s="44"/>
      <c r="AXP51" s="44"/>
      <c r="AXQ51" s="44"/>
      <c r="AXR51" s="44"/>
      <c r="AXS51" s="44"/>
      <c r="AXT51" s="44"/>
      <c r="AXU51" s="44"/>
      <c r="AXV51" s="44"/>
      <c r="AXW51" s="44"/>
      <c r="AXX51" s="44"/>
      <c r="AXY51" s="44"/>
      <c r="AXZ51" s="44"/>
      <c r="AYA51" s="44"/>
      <c r="AYB51" s="44"/>
      <c r="AYC51" s="44"/>
      <c r="AYD51" s="44"/>
      <c r="AYE51" s="44"/>
      <c r="AYF51" s="44"/>
      <c r="AYG51" s="44"/>
      <c r="AYH51" s="44"/>
      <c r="AYI51" s="44"/>
      <c r="AYJ51" s="44"/>
      <c r="AYK51" s="44"/>
      <c r="AYL51" s="44"/>
      <c r="AYM51" s="44"/>
      <c r="AYN51" s="44"/>
      <c r="AYO51" s="44"/>
      <c r="AYP51" s="44"/>
      <c r="AYQ51" s="44"/>
      <c r="AYR51" s="44"/>
      <c r="AYS51" s="44"/>
      <c r="AYT51" s="44"/>
      <c r="AYU51" s="44"/>
      <c r="AYV51" s="44"/>
      <c r="AYW51" s="44"/>
      <c r="AYX51" s="44"/>
      <c r="AYY51" s="44"/>
      <c r="AYZ51" s="44"/>
      <c r="AZA51" s="44"/>
      <c r="AZB51" s="44"/>
      <c r="AZC51" s="44"/>
      <c r="AZD51" s="44"/>
      <c r="AZE51" s="44"/>
      <c r="AZF51" s="44"/>
      <c r="AZG51" s="44"/>
      <c r="AZH51" s="44"/>
      <c r="AZI51" s="44"/>
      <c r="AZJ51" s="44"/>
      <c r="AZK51" s="44"/>
      <c r="AZL51" s="44"/>
      <c r="AZM51" s="44"/>
      <c r="AZN51" s="44"/>
      <c r="AZO51" s="44"/>
      <c r="AZP51" s="44"/>
      <c r="AZQ51" s="44"/>
      <c r="AZR51" s="44"/>
      <c r="AZS51" s="44"/>
      <c r="AZT51" s="44"/>
      <c r="AZU51" s="44"/>
      <c r="AZV51" s="44"/>
      <c r="AZW51" s="44"/>
      <c r="AZX51" s="44"/>
      <c r="AZY51" s="44"/>
      <c r="AZZ51" s="44"/>
      <c r="BAA51" s="44"/>
      <c r="BAB51" s="44"/>
      <c r="BAC51" s="44"/>
      <c r="BAD51" s="44"/>
      <c r="BAE51" s="44"/>
      <c r="BAF51" s="44"/>
      <c r="BAG51" s="44"/>
      <c r="BAH51" s="44"/>
      <c r="BAI51" s="44"/>
      <c r="BAJ51" s="44"/>
      <c r="BAK51" s="44"/>
      <c r="BAL51" s="44"/>
      <c r="BAM51" s="44"/>
      <c r="BAN51" s="44"/>
      <c r="BAO51" s="44"/>
      <c r="BAP51" s="44"/>
      <c r="BAQ51" s="44"/>
      <c r="BAR51" s="44"/>
      <c r="BAS51" s="44"/>
      <c r="BAT51" s="44"/>
      <c r="BAU51" s="44"/>
      <c r="BAV51" s="44"/>
      <c r="BAW51" s="44"/>
      <c r="BAX51" s="44"/>
      <c r="BAY51" s="44"/>
      <c r="BAZ51" s="44"/>
      <c r="BBA51" s="44"/>
      <c r="BBB51" s="44"/>
      <c r="BBC51" s="44"/>
      <c r="BBD51" s="44"/>
      <c r="BBE51" s="44"/>
      <c r="BBF51" s="44"/>
      <c r="BBG51" s="44"/>
      <c r="BBH51" s="44"/>
      <c r="BBI51" s="44"/>
      <c r="BBJ51" s="44"/>
      <c r="BBK51" s="44"/>
      <c r="BBL51" s="44"/>
      <c r="BBM51" s="44"/>
      <c r="BBN51" s="44"/>
      <c r="BBO51" s="44"/>
      <c r="BBP51" s="44"/>
      <c r="BBQ51" s="44"/>
      <c r="BBR51" s="44"/>
      <c r="BBS51" s="44"/>
      <c r="BBT51" s="44"/>
      <c r="BBU51" s="44"/>
      <c r="BBV51" s="44"/>
      <c r="BBW51" s="44"/>
      <c r="BBX51" s="44"/>
      <c r="BBY51" s="44"/>
      <c r="BBZ51" s="44"/>
      <c r="BCA51" s="44"/>
      <c r="BCB51" s="44"/>
      <c r="BCC51" s="44"/>
      <c r="BCD51" s="44"/>
      <c r="BCE51" s="44"/>
      <c r="BCF51" s="44"/>
      <c r="BCG51" s="44"/>
      <c r="BCH51" s="44"/>
      <c r="BCI51" s="44"/>
      <c r="BCJ51" s="44"/>
      <c r="BCK51" s="44"/>
      <c r="BCL51" s="44"/>
      <c r="BCM51" s="44"/>
      <c r="BCN51" s="44"/>
      <c r="BCO51" s="44"/>
      <c r="BCP51" s="44"/>
      <c r="BCQ51" s="44"/>
      <c r="BCR51" s="44"/>
      <c r="BCS51" s="44"/>
      <c r="BCT51" s="44"/>
      <c r="BCU51" s="44"/>
      <c r="BCV51" s="44"/>
      <c r="BCW51" s="44"/>
      <c r="BCX51" s="44"/>
      <c r="BCY51" s="44"/>
      <c r="BCZ51" s="44"/>
      <c r="BDA51" s="44"/>
      <c r="BDB51" s="44"/>
      <c r="BDC51" s="44"/>
      <c r="BDD51" s="44"/>
      <c r="BDE51" s="44"/>
      <c r="BDF51" s="44"/>
      <c r="BDG51" s="44"/>
      <c r="BDH51" s="44"/>
      <c r="BDI51" s="44"/>
      <c r="BDJ51" s="44"/>
      <c r="BDK51" s="44"/>
      <c r="BDL51" s="44"/>
      <c r="BDM51" s="44"/>
      <c r="BDN51" s="44"/>
      <c r="BDO51" s="44"/>
      <c r="BDP51" s="44"/>
      <c r="BDQ51" s="44"/>
      <c r="BDR51" s="44"/>
      <c r="BDS51" s="44"/>
      <c r="BDT51" s="44"/>
      <c r="BDU51" s="44"/>
      <c r="BDV51" s="44"/>
      <c r="BDW51" s="44"/>
      <c r="BDX51" s="44"/>
      <c r="BDY51" s="44"/>
      <c r="BDZ51" s="44"/>
      <c r="BEA51" s="44"/>
      <c r="BEB51" s="44"/>
      <c r="BEC51" s="44"/>
      <c r="BED51" s="44"/>
      <c r="BEE51" s="44"/>
      <c r="BEF51" s="44"/>
      <c r="BEG51" s="44"/>
      <c r="BEH51" s="44"/>
      <c r="BEI51" s="44"/>
      <c r="BEJ51" s="44"/>
      <c r="BEK51" s="44"/>
      <c r="BEL51" s="44"/>
      <c r="BEM51" s="44"/>
      <c r="BEN51" s="44"/>
      <c r="BEO51" s="44"/>
      <c r="BEP51" s="44"/>
      <c r="BEQ51" s="44"/>
      <c r="BER51" s="44"/>
      <c r="BES51" s="44"/>
      <c r="BET51" s="44"/>
      <c r="BEU51" s="44"/>
      <c r="BEV51" s="44"/>
      <c r="BEW51" s="44"/>
      <c r="BEX51" s="44"/>
      <c r="BEY51" s="44"/>
      <c r="BEZ51" s="44"/>
      <c r="BFA51" s="44"/>
      <c r="BFB51" s="44"/>
      <c r="BFC51" s="44"/>
      <c r="BFD51" s="44"/>
      <c r="BFE51" s="44"/>
      <c r="BFF51" s="44"/>
      <c r="BFG51" s="44"/>
      <c r="BFH51" s="44"/>
      <c r="BFI51" s="44"/>
      <c r="BFJ51" s="44"/>
      <c r="BFK51" s="44"/>
      <c r="BFL51" s="44"/>
      <c r="BFM51" s="44"/>
      <c r="BFN51" s="44"/>
      <c r="BFO51" s="44"/>
      <c r="BFP51" s="44"/>
      <c r="BFQ51" s="44"/>
      <c r="BFR51" s="44"/>
      <c r="BFS51" s="44"/>
      <c r="BFT51" s="44"/>
      <c r="BFU51" s="44"/>
      <c r="BFV51" s="44"/>
      <c r="BFW51" s="44"/>
      <c r="BFX51" s="44"/>
      <c r="BFY51" s="44"/>
      <c r="BFZ51" s="44"/>
      <c r="BGA51" s="44"/>
      <c r="BGB51" s="44"/>
      <c r="BGC51" s="44"/>
      <c r="BGD51" s="44"/>
      <c r="BGE51" s="44"/>
      <c r="BGF51" s="44"/>
      <c r="BGG51" s="44"/>
      <c r="BGH51" s="44"/>
      <c r="BGI51" s="44"/>
      <c r="BGJ51" s="44"/>
      <c r="BGK51" s="44"/>
      <c r="BGL51" s="44"/>
      <c r="BGM51" s="44"/>
      <c r="BGN51" s="44"/>
      <c r="BGO51" s="44"/>
      <c r="BGP51" s="44"/>
      <c r="BGQ51" s="44"/>
      <c r="BGR51" s="44"/>
      <c r="BGS51" s="44"/>
      <c r="BGT51" s="44"/>
      <c r="BGU51" s="44"/>
      <c r="BGV51" s="44"/>
      <c r="BGW51" s="44"/>
      <c r="BGX51" s="44"/>
      <c r="BGY51" s="44"/>
      <c r="BGZ51" s="44"/>
      <c r="BHA51" s="44"/>
      <c r="BHB51" s="44"/>
      <c r="BHC51" s="44"/>
      <c r="BHD51" s="44"/>
      <c r="BHE51" s="44"/>
      <c r="BHF51" s="44"/>
      <c r="BHG51" s="44"/>
      <c r="BHH51" s="44"/>
      <c r="BHI51" s="44"/>
      <c r="BHJ51" s="44"/>
      <c r="BHK51" s="44"/>
      <c r="BHL51" s="44"/>
      <c r="BHM51" s="44"/>
      <c r="BHN51" s="44"/>
      <c r="BHO51" s="44"/>
      <c r="BHP51" s="44"/>
      <c r="BHQ51" s="44"/>
      <c r="BHR51" s="44"/>
      <c r="BHS51" s="44"/>
      <c r="BHT51" s="44"/>
      <c r="BHU51" s="44"/>
      <c r="BHV51" s="44"/>
      <c r="BHW51" s="44"/>
      <c r="BHX51" s="44"/>
      <c r="BHY51" s="44"/>
      <c r="BHZ51" s="44"/>
      <c r="BIA51" s="44"/>
      <c r="BIB51" s="44"/>
      <c r="BIC51" s="44"/>
      <c r="BID51" s="44"/>
      <c r="BIE51" s="44"/>
      <c r="BIF51" s="44"/>
      <c r="BIG51" s="44"/>
      <c r="BIH51" s="44"/>
      <c r="BII51" s="44"/>
      <c r="BIJ51" s="44"/>
      <c r="BIK51" s="44"/>
      <c r="BIL51" s="44"/>
      <c r="BIM51" s="44"/>
      <c r="BIN51" s="44"/>
      <c r="BIO51" s="44"/>
      <c r="BIP51" s="44"/>
      <c r="BIQ51" s="44"/>
      <c r="BIR51" s="44"/>
      <c r="BIS51" s="44"/>
      <c r="BIT51" s="44"/>
      <c r="BIU51" s="44"/>
      <c r="BIV51" s="44"/>
      <c r="BIW51" s="44"/>
      <c r="BIX51" s="44"/>
      <c r="BIY51" s="44"/>
      <c r="BIZ51" s="44"/>
      <c r="BJA51" s="44"/>
      <c r="BJB51" s="44"/>
      <c r="BJC51" s="44"/>
      <c r="BJD51" s="44"/>
      <c r="BJE51" s="44"/>
      <c r="BJF51" s="44"/>
      <c r="BJG51" s="44"/>
      <c r="BJH51" s="44"/>
      <c r="BJI51" s="44"/>
      <c r="BJJ51" s="44"/>
      <c r="BJK51" s="44"/>
      <c r="BJL51" s="44"/>
      <c r="BJM51" s="44"/>
      <c r="BJN51" s="44"/>
      <c r="BJO51" s="44"/>
      <c r="BJP51" s="44"/>
      <c r="BJQ51" s="44"/>
      <c r="BJR51" s="44"/>
      <c r="BJS51" s="44"/>
      <c r="BJT51" s="44"/>
      <c r="BJU51" s="44"/>
      <c r="BJV51" s="44"/>
      <c r="BJW51" s="44"/>
      <c r="BJX51" s="44"/>
      <c r="BJY51" s="44"/>
      <c r="BJZ51" s="44"/>
      <c r="BKA51" s="44"/>
      <c r="BKB51" s="44"/>
      <c r="BKC51" s="44"/>
      <c r="BKD51" s="44"/>
      <c r="BKE51" s="44"/>
      <c r="BKF51" s="44"/>
      <c r="BKG51" s="44"/>
      <c r="BKH51" s="44"/>
      <c r="BKI51" s="44"/>
      <c r="BKJ51" s="44"/>
      <c r="BKK51" s="44"/>
      <c r="BKL51" s="44"/>
      <c r="BKM51" s="44"/>
      <c r="BKN51" s="44"/>
      <c r="BKO51" s="44"/>
      <c r="BKP51" s="44"/>
      <c r="BKQ51" s="44"/>
      <c r="BKR51" s="44"/>
      <c r="BKS51" s="44"/>
      <c r="BKT51" s="44"/>
      <c r="BKU51" s="44"/>
      <c r="BKV51" s="44"/>
      <c r="BKW51" s="44"/>
      <c r="BKX51" s="44"/>
      <c r="BKY51" s="44"/>
      <c r="BKZ51" s="44"/>
      <c r="BLA51" s="44"/>
      <c r="BLB51" s="44"/>
      <c r="BLC51" s="44"/>
      <c r="BLD51" s="44"/>
      <c r="BLE51" s="44"/>
      <c r="BLF51" s="44"/>
      <c r="BLG51" s="44"/>
      <c r="BLH51" s="44"/>
      <c r="BLI51" s="44"/>
      <c r="BLJ51" s="44"/>
      <c r="BLK51" s="44"/>
      <c r="BLL51" s="44"/>
      <c r="BLM51" s="44"/>
      <c r="BLN51" s="44"/>
      <c r="BLO51" s="44"/>
      <c r="BLP51" s="44"/>
      <c r="BLQ51" s="44"/>
      <c r="BLR51" s="44"/>
      <c r="BLS51" s="44"/>
      <c r="BLT51" s="44"/>
      <c r="BLU51" s="44"/>
      <c r="BLV51" s="44"/>
      <c r="BLW51" s="44"/>
      <c r="BLX51" s="44"/>
      <c r="BLY51" s="44"/>
      <c r="BLZ51" s="44"/>
      <c r="BMA51" s="44"/>
      <c r="BMB51" s="44"/>
      <c r="BMC51" s="44"/>
      <c r="BMD51" s="44"/>
      <c r="BME51" s="44"/>
      <c r="BMF51" s="44"/>
      <c r="BMG51" s="44"/>
      <c r="BMH51" s="44"/>
      <c r="BMI51" s="44"/>
      <c r="BMJ51" s="44"/>
      <c r="BMK51" s="44"/>
      <c r="BML51" s="44"/>
      <c r="BMM51" s="44"/>
      <c r="BMN51" s="44"/>
      <c r="BMO51" s="44"/>
      <c r="BMP51" s="44"/>
      <c r="BMQ51" s="44"/>
      <c r="BMR51" s="44"/>
      <c r="BMS51" s="44"/>
      <c r="BMT51" s="44"/>
      <c r="BMU51" s="44"/>
      <c r="BMV51" s="44"/>
      <c r="BMW51" s="44"/>
      <c r="BMX51" s="44"/>
      <c r="BMY51" s="44"/>
      <c r="BMZ51" s="44"/>
      <c r="BNA51" s="44"/>
      <c r="BNB51" s="44"/>
      <c r="BNC51" s="44"/>
      <c r="BND51" s="44"/>
      <c r="BNE51" s="44"/>
      <c r="BNF51" s="44"/>
      <c r="BNG51" s="44"/>
      <c r="BNH51" s="44"/>
      <c r="BNI51" s="44"/>
      <c r="BNJ51" s="44"/>
      <c r="BNK51" s="44"/>
      <c r="BNL51" s="44"/>
      <c r="BNM51" s="44"/>
      <c r="BNN51" s="44"/>
      <c r="BNO51" s="44"/>
      <c r="BNP51" s="44"/>
      <c r="BNQ51" s="44"/>
      <c r="BNR51" s="44"/>
      <c r="BNS51" s="44"/>
      <c r="BNT51" s="44"/>
      <c r="BNU51" s="44"/>
      <c r="BNV51" s="44"/>
      <c r="BNW51" s="44"/>
      <c r="BNX51" s="44"/>
      <c r="BNY51" s="44"/>
      <c r="BNZ51" s="44"/>
      <c r="BOA51" s="44"/>
      <c r="BOB51" s="44"/>
      <c r="BOC51" s="44"/>
      <c r="BOD51" s="44"/>
      <c r="BOE51" s="44"/>
      <c r="BOF51" s="44"/>
      <c r="BOG51" s="44"/>
      <c r="BOH51" s="44"/>
      <c r="BOI51" s="44"/>
      <c r="BOJ51" s="44"/>
      <c r="BOK51" s="44"/>
      <c r="BOL51" s="44"/>
      <c r="BOM51" s="44"/>
      <c r="BON51" s="44"/>
      <c r="BOO51" s="44"/>
      <c r="BOP51" s="44"/>
      <c r="BOQ51" s="44"/>
      <c r="BOR51" s="44"/>
      <c r="BOS51" s="44"/>
      <c r="BOT51" s="44"/>
      <c r="BOU51" s="44"/>
      <c r="BOV51" s="44"/>
      <c r="BOW51" s="44"/>
      <c r="BOX51" s="44"/>
      <c r="BOY51" s="44"/>
      <c r="BOZ51" s="44"/>
      <c r="BPA51" s="44"/>
      <c r="BPB51" s="44"/>
      <c r="BPC51" s="44"/>
      <c r="BPD51" s="44"/>
      <c r="BPE51" s="44"/>
      <c r="BPF51" s="44"/>
      <c r="BPG51" s="44"/>
      <c r="BPH51" s="44"/>
      <c r="BPI51" s="44"/>
      <c r="BPJ51" s="44"/>
      <c r="BPK51" s="44"/>
      <c r="BPL51" s="44"/>
      <c r="BPM51" s="44"/>
      <c r="BPN51" s="44"/>
      <c r="BPO51" s="44"/>
      <c r="BPP51" s="44"/>
      <c r="BPQ51" s="44"/>
      <c r="BPR51" s="44"/>
      <c r="BPS51" s="44"/>
      <c r="BPT51" s="44"/>
      <c r="BPU51" s="44"/>
      <c r="BPV51" s="44"/>
      <c r="BPW51" s="44"/>
      <c r="BPX51" s="44"/>
      <c r="BPY51" s="44"/>
      <c r="BPZ51" s="44"/>
      <c r="BQA51" s="44"/>
      <c r="BQB51" s="44"/>
      <c r="BQC51" s="44"/>
      <c r="BQD51" s="44"/>
      <c r="BQE51" s="44"/>
      <c r="BQF51" s="44"/>
      <c r="BQG51" s="44"/>
      <c r="BQH51" s="44"/>
      <c r="BQI51" s="44"/>
      <c r="BQJ51" s="44"/>
      <c r="BQK51" s="44"/>
      <c r="BQL51" s="44"/>
      <c r="BQM51" s="44"/>
      <c r="BQN51" s="44"/>
      <c r="BQO51" s="44"/>
      <c r="BQP51" s="44"/>
      <c r="BQQ51" s="44"/>
      <c r="BQR51" s="44"/>
      <c r="BQS51" s="44"/>
      <c r="BQT51" s="44"/>
      <c r="BQU51" s="44"/>
      <c r="BQV51" s="44"/>
      <c r="BQW51" s="44"/>
      <c r="BQX51" s="44"/>
      <c r="BQY51" s="44"/>
      <c r="BQZ51" s="44"/>
      <c r="BRA51" s="44"/>
      <c r="BRB51" s="44"/>
      <c r="BRC51" s="44"/>
      <c r="BRD51" s="44"/>
      <c r="BRE51" s="44"/>
      <c r="BRF51" s="44"/>
      <c r="BRG51" s="44"/>
      <c r="BRH51" s="44"/>
      <c r="BRI51" s="44"/>
      <c r="BRJ51" s="44"/>
      <c r="BRK51" s="44"/>
      <c r="BRL51" s="44"/>
      <c r="BRM51" s="44"/>
      <c r="BRN51" s="44"/>
      <c r="BRO51" s="44"/>
      <c r="BRP51" s="44"/>
      <c r="BRQ51" s="44"/>
      <c r="BRR51" s="44"/>
      <c r="BRS51" s="44"/>
      <c r="BRT51" s="44"/>
      <c r="BRU51" s="44"/>
      <c r="BRV51" s="44"/>
      <c r="BRW51" s="44"/>
      <c r="BRX51" s="44"/>
      <c r="BRY51" s="44"/>
      <c r="BRZ51" s="44"/>
      <c r="BSA51" s="44"/>
      <c r="BSB51" s="44"/>
      <c r="BSC51" s="44"/>
      <c r="BSD51" s="44"/>
      <c r="BSE51" s="44"/>
      <c r="BSF51" s="44"/>
      <c r="BSG51" s="44"/>
      <c r="BSH51" s="44"/>
      <c r="BSI51" s="44"/>
      <c r="BSJ51" s="44"/>
      <c r="BSK51" s="44"/>
      <c r="BSL51" s="44"/>
      <c r="BSM51" s="44"/>
      <c r="BSN51" s="44"/>
      <c r="BSO51" s="44"/>
      <c r="BSP51" s="44"/>
      <c r="BSQ51" s="44"/>
      <c r="BSR51" s="44"/>
      <c r="BSS51" s="44"/>
      <c r="BST51" s="44"/>
      <c r="BSU51" s="44"/>
      <c r="BSV51" s="44"/>
      <c r="BSW51" s="44"/>
      <c r="BSX51" s="44"/>
      <c r="BSY51" s="44"/>
      <c r="BSZ51" s="44"/>
      <c r="BTA51" s="44"/>
      <c r="BTB51" s="44"/>
      <c r="BTC51" s="44"/>
      <c r="BTD51" s="44"/>
      <c r="BTE51" s="44"/>
      <c r="BTF51" s="44"/>
      <c r="BTG51" s="44"/>
      <c r="BTH51" s="44"/>
      <c r="BTI51" s="44"/>
      <c r="BTJ51" s="44"/>
      <c r="BTK51" s="44"/>
      <c r="BTL51" s="44"/>
      <c r="BTM51" s="44"/>
      <c r="BTN51" s="44"/>
      <c r="BTO51" s="44"/>
      <c r="BTP51" s="44"/>
      <c r="BTQ51" s="44"/>
      <c r="BTR51" s="44"/>
      <c r="BTS51" s="44"/>
      <c r="BTT51" s="44"/>
      <c r="BTU51" s="44"/>
      <c r="BTV51" s="44"/>
      <c r="BTW51" s="44"/>
      <c r="BTX51" s="44"/>
      <c r="BTY51" s="44"/>
      <c r="BTZ51" s="44"/>
      <c r="BUA51" s="44"/>
      <c r="BUB51" s="44"/>
      <c r="BUC51" s="44"/>
      <c r="BUD51" s="44"/>
      <c r="BUE51" s="44"/>
      <c r="BUF51" s="44"/>
      <c r="BUG51" s="44"/>
      <c r="BUH51" s="44"/>
      <c r="BUI51" s="44"/>
      <c r="BUJ51" s="44"/>
      <c r="BUK51" s="44"/>
      <c r="BUL51" s="44"/>
      <c r="BUM51" s="44"/>
      <c r="BUN51" s="44"/>
      <c r="BUO51" s="44"/>
      <c r="BUP51" s="44"/>
      <c r="BUQ51" s="44"/>
      <c r="BUR51" s="44"/>
      <c r="BUS51" s="44"/>
      <c r="BUT51" s="44"/>
      <c r="BUU51" s="44"/>
      <c r="BUV51" s="44"/>
      <c r="BUW51" s="44"/>
      <c r="BUX51" s="44"/>
      <c r="BUY51" s="44"/>
      <c r="BUZ51" s="44"/>
      <c r="BVA51" s="44"/>
      <c r="BVB51" s="44"/>
      <c r="BVC51" s="44"/>
      <c r="BVD51" s="44"/>
      <c r="BVE51" s="44"/>
      <c r="BVF51" s="44"/>
      <c r="BVG51" s="44"/>
      <c r="BVH51" s="44"/>
      <c r="BVI51" s="44"/>
      <c r="BVJ51" s="44"/>
      <c r="BVK51" s="44"/>
      <c r="BVL51" s="44"/>
      <c r="BVM51" s="44"/>
      <c r="BVN51" s="44"/>
      <c r="BVO51" s="44"/>
      <c r="BVP51" s="44"/>
      <c r="BVQ51" s="44"/>
      <c r="BVR51" s="44"/>
      <c r="BVS51" s="44"/>
      <c r="BVT51" s="44"/>
      <c r="BVU51" s="44"/>
      <c r="BVV51" s="44"/>
      <c r="BVW51" s="44"/>
      <c r="BVX51" s="44"/>
      <c r="BVY51" s="44"/>
      <c r="BVZ51" s="44"/>
      <c r="BWA51" s="44"/>
      <c r="BWB51" s="44"/>
      <c r="BWC51" s="44"/>
      <c r="BWD51" s="44"/>
      <c r="BWE51" s="44"/>
      <c r="BWF51" s="44"/>
      <c r="BWG51" s="44"/>
      <c r="BWH51" s="44"/>
      <c r="BWI51" s="44"/>
      <c r="BWJ51" s="44"/>
      <c r="BWK51" s="44"/>
      <c r="BWL51" s="44"/>
      <c r="BWM51" s="44"/>
      <c r="BWN51" s="44"/>
      <c r="BWO51" s="44"/>
      <c r="BWP51" s="44"/>
      <c r="BWQ51" s="44"/>
      <c r="BWR51" s="44"/>
      <c r="BWS51" s="44"/>
      <c r="BWT51" s="44"/>
      <c r="BWU51" s="44"/>
      <c r="BWV51" s="44"/>
      <c r="BWW51" s="44"/>
      <c r="BWX51" s="44"/>
      <c r="BWY51" s="44"/>
      <c r="BWZ51" s="44"/>
      <c r="BXA51" s="44"/>
      <c r="BXB51" s="44"/>
      <c r="BXC51" s="44"/>
      <c r="BXD51" s="44"/>
      <c r="BXE51" s="44"/>
      <c r="BXF51" s="44"/>
      <c r="BXG51" s="44"/>
      <c r="BXH51" s="44"/>
      <c r="BXI51" s="44"/>
      <c r="BXJ51" s="44"/>
      <c r="BXK51" s="44"/>
      <c r="BXL51" s="44"/>
      <c r="BXM51" s="44"/>
      <c r="BXN51" s="44"/>
      <c r="BXO51" s="44"/>
      <c r="BXP51" s="44"/>
      <c r="BXQ51" s="44"/>
      <c r="BXR51" s="44"/>
      <c r="BXS51" s="44"/>
      <c r="BXT51" s="44"/>
      <c r="BXU51" s="44"/>
      <c r="BXV51" s="44"/>
      <c r="BXW51" s="44"/>
      <c r="BXX51" s="44"/>
      <c r="BXY51" s="44"/>
      <c r="BXZ51" s="44"/>
      <c r="BYA51" s="44"/>
      <c r="BYB51" s="44"/>
      <c r="BYC51" s="44"/>
      <c r="BYD51" s="44"/>
      <c r="BYE51" s="44"/>
      <c r="BYF51" s="44"/>
      <c r="BYG51" s="44"/>
      <c r="BYH51" s="44"/>
      <c r="BYI51" s="44"/>
      <c r="BYJ51" s="44"/>
      <c r="BYK51" s="44"/>
      <c r="BYL51" s="44"/>
      <c r="BYM51" s="44"/>
      <c r="BYN51" s="44"/>
      <c r="BYO51" s="44"/>
      <c r="BYP51" s="44"/>
      <c r="BYQ51" s="44"/>
      <c r="BYR51" s="44"/>
      <c r="BYS51" s="44"/>
      <c r="BYT51" s="44"/>
      <c r="BYU51" s="44"/>
      <c r="BYV51" s="44"/>
      <c r="BYW51" s="44"/>
      <c r="BYX51" s="44"/>
      <c r="BYY51" s="44"/>
      <c r="BYZ51" s="44"/>
      <c r="BZA51" s="44"/>
      <c r="BZB51" s="44"/>
      <c r="BZC51" s="44"/>
      <c r="BZD51" s="44"/>
      <c r="BZE51" s="44"/>
      <c r="BZF51" s="44"/>
      <c r="BZG51" s="44"/>
      <c r="BZH51" s="44"/>
      <c r="BZI51" s="44"/>
      <c r="BZJ51" s="44"/>
      <c r="BZK51" s="44"/>
      <c r="BZL51" s="44"/>
      <c r="BZM51" s="44"/>
      <c r="BZN51" s="44"/>
      <c r="BZO51" s="44"/>
      <c r="BZP51" s="44"/>
      <c r="BZQ51" s="44"/>
      <c r="BZR51" s="44"/>
      <c r="BZS51" s="44"/>
      <c r="BZT51" s="44"/>
      <c r="BZU51" s="44"/>
      <c r="BZV51" s="44"/>
      <c r="BZW51" s="44"/>
      <c r="BZX51" s="44"/>
      <c r="BZY51" s="44"/>
      <c r="BZZ51" s="44"/>
      <c r="CAA51" s="44"/>
      <c r="CAB51" s="44"/>
      <c r="CAC51" s="44"/>
      <c r="CAD51" s="44"/>
      <c r="CAE51" s="44"/>
      <c r="CAF51" s="44"/>
      <c r="CAG51" s="44"/>
      <c r="CAH51" s="44"/>
      <c r="CAI51" s="44"/>
      <c r="CAJ51" s="44"/>
      <c r="CAK51" s="44"/>
      <c r="CAL51" s="44"/>
      <c r="CAM51" s="44"/>
      <c r="CAN51" s="44"/>
      <c r="CAO51" s="44"/>
      <c r="CAP51" s="44"/>
      <c r="CAQ51" s="44"/>
      <c r="CAR51" s="44"/>
      <c r="CAS51" s="44"/>
      <c r="CAT51" s="44"/>
      <c r="CAU51" s="44"/>
      <c r="CAV51" s="44"/>
      <c r="CAW51" s="44"/>
      <c r="CAX51" s="44"/>
      <c r="CAY51" s="44"/>
      <c r="CAZ51" s="44"/>
      <c r="CBA51" s="44"/>
      <c r="CBB51" s="44"/>
      <c r="CBC51" s="44"/>
      <c r="CBD51" s="44"/>
      <c r="CBE51" s="44"/>
      <c r="CBF51" s="44"/>
      <c r="CBG51" s="44"/>
      <c r="CBH51" s="44"/>
      <c r="CBI51" s="44"/>
      <c r="CBJ51" s="44"/>
      <c r="CBK51" s="44"/>
      <c r="CBL51" s="44"/>
      <c r="CBM51" s="44"/>
      <c r="CBN51" s="44"/>
      <c r="CBO51" s="44"/>
      <c r="CBP51" s="44"/>
      <c r="CBQ51" s="44"/>
      <c r="CBR51" s="44"/>
      <c r="CBS51" s="44"/>
      <c r="CBT51" s="44"/>
      <c r="CBU51" s="44"/>
      <c r="CBV51" s="44"/>
      <c r="CBW51" s="44"/>
      <c r="CBX51" s="44"/>
      <c r="CBY51" s="44"/>
      <c r="CBZ51" s="44"/>
      <c r="CCA51" s="44"/>
      <c r="CCB51" s="44"/>
      <c r="CCC51" s="44"/>
      <c r="CCD51" s="44"/>
      <c r="CCE51" s="44"/>
      <c r="CCF51" s="44"/>
      <c r="CCG51" s="44"/>
      <c r="CCH51" s="44"/>
      <c r="CCI51" s="44"/>
      <c r="CCJ51" s="44"/>
      <c r="CCK51" s="44"/>
      <c r="CCL51" s="44"/>
      <c r="CCM51" s="44"/>
      <c r="CCN51" s="44"/>
      <c r="CCO51" s="44"/>
      <c r="CCP51" s="44"/>
      <c r="CCQ51" s="44"/>
      <c r="CCR51" s="44"/>
      <c r="CCS51" s="44"/>
      <c r="CCT51" s="44"/>
      <c r="CCU51" s="44"/>
      <c r="CCV51" s="44"/>
      <c r="CCW51" s="44"/>
      <c r="CCX51" s="44"/>
      <c r="CCY51" s="44"/>
      <c r="CCZ51" s="44"/>
      <c r="CDA51" s="44"/>
      <c r="CDB51" s="44"/>
      <c r="CDC51" s="44"/>
      <c r="CDD51" s="44"/>
      <c r="CDE51" s="44"/>
      <c r="CDF51" s="44"/>
      <c r="CDG51" s="44"/>
      <c r="CDH51" s="44"/>
      <c r="CDI51" s="44"/>
      <c r="CDJ51" s="44"/>
      <c r="CDK51" s="44"/>
      <c r="CDL51" s="44"/>
      <c r="CDM51" s="44"/>
      <c r="CDN51" s="44"/>
      <c r="CDO51" s="44"/>
      <c r="CDP51" s="44"/>
      <c r="CDQ51" s="44"/>
      <c r="CDR51" s="44"/>
      <c r="CDS51" s="44"/>
      <c r="CDT51" s="44"/>
      <c r="CDU51" s="44"/>
      <c r="CDV51" s="44"/>
      <c r="CDW51" s="44"/>
      <c r="CDX51" s="44"/>
      <c r="CDY51" s="44"/>
      <c r="CDZ51" s="44"/>
      <c r="CEA51" s="44"/>
      <c r="CEB51" s="44"/>
      <c r="CEC51" s="44"/>
      <c r="CED51" s="44"/>
      <c r="CEE51" s="44"/>
      <c r="CEF51" s="44"/>
      <c r="CEG51" s="44"/>
      <c r="CEH51" s="44"/>
      <c r="CEI51" s="44"/>
      <c r="CEJ51" s="44"/>
      <c r="CEK51" s="44"/>
      <c r="CEL51" s="44"/>
      <c r="CEM51" s="44"/>
      <c r="CEN51" s="44"/>
      <c r="CEO51" s="44"/>
      <c r="CEP51" s="44"/>
      <c r="CEQ51" s="44"/>
      <c r="CER51" s="44"/>
      <c r="CES51" s="44"/>
      <c r="CET51" s="44"/>
      <c r="CEU51" s="44"/>
      <c r="CEV51" s="44"/>
      <c r="CEW51" s="44"/>
      <c r="CEX51" s="44"/>
      <c r="CEY51" s="44"/>
      <c r="CEZ51" s="44"/>
      <c r="CFA51" s="44"/>
      <c r="CFB51" s="44"/>
      <c r="CFC51" s="44"/>
      <c r="CFD51" s="44"/>
      <c r="CFE51" s="44"/>
      <c r="CFF51" s="44"/>
      <c r="CFG51" s="44"/>
      <c r="CFH51" s="44"/>
      <c r="CFI51" s="44"/>
      <c r="CFJ51" s="44"/>
      <c r="CFK51" s="44"/>
      <c r="CFL51" s="44"/>
      <c r="CFM51" s="44"/>
      <c r="CFN51" s="44"/>
      <c r="CFO51" s="44"/>
      <c r="CFP51" s="44"/>
      <c r="CFQ51" s="44"/>
      <c r="CFR51" s="44"/>
      <c r="CFS51" s="44"/>
      <c r="CFT51" s="44"/>
      <c r="CFU51" s="44"/>
      <c r="CFV51" s="44"/>
      <c r="CFW51" s="44"/>
      <c r="CFX51" s="44"/>
      <c r="CFY51" s="44"/>
      <c r="CFZ51" s="44"/>
      <c r="CGA51" s="44"/>
      <c r="CGB51" s="44"/>
      <c r="CGC51" s="44"/>
      <c r="CGD51" s="44"/>
      <c r="CGE51" s="44"/>
      <c r="CGF51" s="44"/>
      <c r="CGG51" s="44"/>
      <c r="CGH51" s="44"/>
      <c r="CGI51" s="44"/>
      <c r="CGJ51" s="44"/>
      <c r="CGK51" s="44"/>
      <c r="CGL51" s="44"/>
      <c r="CGM51" s="44"/>
      <c r="CGN51" s="44"/>
      <c r="CGO51" s="44"/>
      <c r="CGP51" s="44"/>
      <c r="CGQ51" s="44"/>
      <c r="CGR51" s="44"/>
      <c r="CGS51" s="44"/>
      <c r="CGT51" s="44"/>
      <c r="CGU51" s="44"/>
      <c r="CGV51" s="44"/>
      <c r="CGW51" s="44"/>
      <c r="CGX51" s="44"/>
      <c r="CGY51" s="44"/>
      <c r="CGZ51" s="44"/>
      <c r="CHA51" s="44"/>
      <c r="CHB51" s="44"/>
      <c r="CHC51" s="44"/>
      <c r="CHD51" s="44"/>
      <c r="CHE51" s="44"/>
      <c r="CHF51" s="44"/>
      <c r="CHG51" s="44"/>
      <c r="CHH51" s="44"/>
      <c r="CHI51" s="44"/>
      <c r="CHJ51" s="44"/>
      <c r="CHK51" s="44"/>
      <c r="CHL51" s="44"/>
      <c r="CHM51" s="44"/>
      <c r="CHN51" s="44"/>
      <c r="CHO51" s="44"/>
      <c r="CHP51" s="44"/>
      <c r="CHQ51" s="44"/>
      <c r="CHR51" s="44"/>
      <c r="CHS51" s="44"/>
      <c r="CHT51" s="44"/>
      <c r="CHU51" s="44"/>
      <c r="CHV51" s="44"/>
      <c r="CHW51" s="44"/>
      <c r="CHX51" s="44"/>
      <c r="CHY51" s="44"/>
      <c r="CHZ51" s="44"/>
      <c r="CIA51" s="44"/>
      <c r="CIB51" s="44"/>
      <c r="CIC51" s="44"/>
      <c r="CID51" s="44"/>
      <c r="CIE51" s="44"/>
      <c r="CIF51" s="44"/>
      <c r="CIG51" s="44"/>
      <c r="CIH51" s="44"/>
      <c r="CII51" s="44"/>
      <c r="CIJ51" s="44"/>
      <c r="CIK51" s="44"/>
      <c r="CIL51" s="44"/>
      <c r="CIM51" s="44"/>
      <c r="CIN51" s="44"/>
      <c r="CIO51" s="44"/>
      <c r="CIP51" s="44"/>
      <c r="CIQ51" s="44"/>
      <c r="CIR51" s="44"/>
      <c r="CIS51" s="44"/>
      <c r="CIT51" s="44"/>
      <c r="CIU51" s="44"/>
      <c r="CIV51" s="44"/>
      <c r="CIW51" s="44"/>
      <c r="CIX51" s="44"/>
      <c r="CIY51" s="44"/>
      <c r="CIZ51" s="44"/>
      <c r="CJA51" s="44"/>
      <c r="CJB51" s="44"/>
      <c r="CJC51" s="44"/>
      <c r="CJD51" s="44"/>
      <c r="CJE51" s="44"/>
      <c r="CJF51" s="44"/>
      <c r="CJG51" s="44"/>
      <c r="CJH51" s="44"/>
      <c r="CJI51" s="44"/>
      <c r="CJJ51" s="44"/>
      <c r="CJK51" s="44"/>
      <c r="CJL51" s="44"/>
      <c r="CJM51" s="44"/>
      <c r="CJN51" s="44"/>
      <c r="CJO51" s="44"/>
      <c r="CJP51" s="44"/>
      <c r="CJQ51" s="44"/>
      <c r="CJR51" s="44"/>
      <c r="CJS51" s="44"/>
      <c r="CJT51" s="44"/>
      <c r="CJU51" s="44"/>
      <c r="CJV51" s="44"/>
      <c r="CJW51" s="44"/>
      <c r="CJX51" s="44"/>
      <c r="CJY51" s="44"/>
      <c r="CJZ51" s="44"/>
      <c r="CKA51" s="44"/>
      <c r="CKB51" s="44"/>
      <c r="CKC51" s="44"/>
      <c r="CKD51" s="44"/>
      <c r="CKE51" s="44"/>
      <c r="CKF51" s="44"/>
      <c r="CKG51" s="44"/>
      <c r="CKH51" s="44"/>
      <c r="CKI51" s="44"/>
      <c r="CKJ51" s="44"/>
      <c r="CKK51" s="44"/>
      <c r="CKL51" s="44"/>
      <c r="CKM51" s="44"/>
      <c r="CKN51" s="44"/>
      <c r="CKO51" s="44"/>
      <c r="CKP51" s="44"/>
      <c r="CKQ51" s="44"/>
      <c r="CKR51" s="44"/>
      <c r="CKS51" s="44"/>
      <c r="CKT51" s="44"/>
      <c r="CKU51" s="44"/>
      <c r="CKV51" s="44"/>
      <c r="CKW51" s="44"/>
      <c r="CKX51" s="44"/>
      <c r="CKY51" s="44"/>
      <c r="CKZ51" s="44"/>
      <c r="CLA51" s="44"/>
      <c r="CLB51" s="44"/>
      <c r="CLC51" s="44"/>
      <c r="CLD51" s="44"/>
      <c r="CLE51" s="44"/>
      <c r="CLF51" s="44"/>
      <c r="CLG51" s="44"/>
      <c r="CLH51" s="44"/>
      <c r="CLI51" s="44"/>
      <c r="CLJ51" s="44"/>
      <c r="CLK51" s="44"/>
      <c r="CLL51" s="44"/>
      <c r="CLM51" s="44"/>
      <c r="CLN51" s="44"/>
      <c r="CLO51" s="44"/>
      <c r="CLP51" s="44"/>
      <c r="CLQ51" s="44"/>
      <c r="CLR51" s="44"/>
      <c r="CLS51" s="44"/>
      <c r="CLT51" s="44"/>
      <c r="CLU51" s="44"/>
      <c r="CLV51" s="44"/>
      <c r="CLW51" s="44"/>
      <c r="CLX51" s="44"/>
      <c r="CLY51" s="44"/>
      <c r="CLZ51" s="44"/>
      <c r="CMA51" s="44"/>
      <c r="CMB51" s="44"/>
      <c r="CMC51" s="44"/>
      <c r="CMD51" s="44"/>
      <c r="CME51" s="44"/>
      <c r="CMF51" s="44"/>
      <c r="CMG51" s="44"/>
      <c r="CMH51" s="44"/>
      <c r="CMI51" s="44"/>
      <c r="CMJ51" s="44"/>
      <c r="CMK51" s="44"/>
      <c r="CML51" s="44"/>
      <c r="CMM51" s="44"/>
      <c r="CMN51" s="44"/>
      <c r="CMO51" s="44"/>
      <c r="CMP51" s="44"/>
      <c r="CMQ51" s="44"/>
      <c r="CMR51" s="44"/>
      <c r="CMS51" s="44"/>
      <c r="CMT51" s="44"/>
      <c r="CMU51" s="44"/>
      <c r="CMV51" s="44"/>
      <c r="CMW51" s="44"/>
      <c r="CMX51" s="44"/>
      <c r="CMY51" s="44"/>
      <c r="CMZ51" s="44"/>
      <c r="CNA51" s="44"/>
      <c r="CNB51" s="44"/>
      <c r="CNC51" s="44"/>
      <c r="CND51" s="44"/>
      <c r="CNE51" s="44"/>
      <c r="CNF51" s="44"/>
      <c r="CNG51" s="44"/>
      <c r="CNH51" s="44"/>
      <c r="CNI51" s="44"/>
      <c r="CNJ51" s="44"/>
      <c r="CNK51" s="44"/>
      <c r="CNL51" s="44"/>
      <c r="CNM51" s="44"/>
      <c r="CNN51" s="44"/>
      <c r="CNO51" s="44"/>
      <c r="CNP51" s="44"/>
      <c r="CNQ51" s="44"/>
      <c r="CNR51" s="44"/>
      <c r="CNS51" s="44"/>
      <c r="CNT51" s="44"/>
      <c r="CNU51" s="44"/>
      <c r="CNV51" s="44"/>
      <c r="CNW51" s="44"/>
      <c r="CNX51" s="44"/>
      <c r="CNY51" s="44"/>
      <c r="CNZ51" s="44"/>
      <c r="COA51" s="44"/>
      <c r="COB51" s="44"/>
      <c r="COC51" s="44"/>
      <c r="COD51" s="44"/>
      <c r="COE51" s="44"/>
      <c r="COF51" s="44"/>
      <c r="COG51" s="44"/>
      <c r="COH51" s="44"/>
      <c r="COI51" s="44"/>
      <c r="COJ51" s="44"/>
      <c r="COK51" s="44"/>
      <c r="COL51" s="44"/>
      <c r="COM51" s="44"/>
      <c r="CON51" s="44"/>
      <c r="COO51" s="44"/>
      <c r="COP51" s="44"/>
      <c r="COQ51" s="44"/>
      <c r="COR51" s="44"/>
      <c r="COS51" s="44"/>
      <c r="COT51" s="44"/>
      <c r="COU51" s="44"/>
      <c r="COV51" s="44"/>
      <c r="COW51" s="44"/>
      <c r="COX51" s="44"/>
      <c r="COY51" s="44"/>
      <c r="COZ51" s="44"/>
      <c r="CPA51" s="44"/>
      <c r="CPB51" s="44"/>
      <c r="CPC51" s="44"/>
      <c r="CPD51" s="44"/>
      <c r="CPE51" s="44"/>
      <c r="CPF51" s="44"/>
      <c r="CPG51" s="44"/>
      <c r="CPH51" s="44"/>
      <c r="CPI51" s="44"/>
      <c r="CPJ51" s="44"/>
      <c r="CPK51" s="44"/>
      <c r="CPL51" s="44"/>
      <c r="CPM51" s="44"/>
      <c r="CPN51" s="44"/>
      <c r="CPO51" s="44"/>
      <c r="CPP51" s="44"/>
      <c r="CPQ51" s="44"/>
      <c r="CPR51" s="44"/>
      <c r="CPS51" s="44"/>
      <c r="CPT51" s="44"/>
      <c r="CPU51" s="44"/>
      <c r="CPV51" s="44"/>
      <c r="CPW51" s="44"/>
      <c r="CPX51" s="44"/>
      <c r="CPY51" s="44"/>
      <c r="CPZ51" s="44"/>
      <c r="CQA51" s="44"/>
      <c r="CQB51" s="44"/>
      <c r="CQC51" s="44"/>
      <c r="CQD51" s="44"/>
      <c r="CQE51" s="44"/>
      <c r="CQF51" s="44"/>
      <c r="CQG51" s="44"/>
      <c r="CQH51" s="44"/>
      <c r="CQI51" s="44"/>
      <c r="CQJ51" s="44"/>
      <c r="CQK51" s="44"/>
      <c r="CQL51" s="44"/>
      <c r="CQM51" s="44"/>
      <c r="CQN51" s="44"/>
      <c r="CQO51" s="44"/>
      <c r="CQP51" s="44"/>
      <c r="CQQ51" s="44"/>
      <c r="CQR51" s="44"/>
      <c r="CQS51" s="44"/>
      <c r="CQT51" s="44"/>
      <c r="CQU51" s="44"/>
      <c r="CQV51" s="44"/>
      <c r="CQW51" s="44"/>
      <c r="CQX51" s="44"/>
      <c r="CQY51" s="44"/>
      <c r="CQZ51" s="44"/>
      <c r="CRA51" s="44"/>
      <c r="CRB51" s="44"/>
      <c r="CRC51" s="44"/>
      <c r="CRD51" s="44"/>
      <c r="CRE51" s="44"/>
      <c r="CRF51" s="44"/>
      <c r="CRG51" s="44"/>
      <c r="CRH51" s="44"/>
      <c r="CRI51" s="44"/>
      <c r="CRJ51" s="44"/>
      <c r="CRK51" s="44"/>
      <c r="CRL51" s="44"/>
      <c r="CRM51" s="44"/>
      <c r="CRN51" s="44"/>
      <c r="CRO51" s="44"/>
      <c r="CRP51" s="44"/>
      <c r="CRQ51" s="44"/>
      <c r="CRR51" s="44"/>
      <c r="CRS51" s="44"/>
      <c r="CRT51" s="44"/>
      <c r="CRU51" s="44"/>
      <c r="CRV51" s="44"/>
      <c r="CRW51" s="44"/>
      <c r="CRX51" s="44"/>
      <c r="CRY51" s="44"/>
      <c r="CRZ51" s="44"/>
      <c r="CSA51" s="44"/>
      <c r="CSB51" s="44"/>
      <c r="CSC51" s="44"/>
      <c r="CSD51" s="44"/>
      <c r="CSE51" s="44"/>
      <c r="CSF51" s="44"/>
      <c r="CSG51" s="44"/>
      <c r="CSH51" s="44"/>
      <c r="CSI51" s="44"/>
      <c r="CSJ51" s="44"/>
      <c r="CSK51" s="44"/>
      <c r="CSL51" s="44"/>
      <c r="CSM51" s="44"/>
      <c r="CSN51" s="44"/>
      <c r="CSO51" s="44"/>
      <c r="CSP51" s="44"/>
      <c r="CSQ51" s="44"/>
      <c r="CSR51" s="44"/>
      <c r="CSS51" s="44"/>
      <c r="CST51" s="44"/>
      <c r="CSU51" s="44"/>
      <c r="CSV51" s="44"/>
      <c r="CSW51" s="44"/>
      <c r="CSX51" s="44"/>
      <c r="CSY51" s="44"/>
      <c r="CSZ51" s="44"/>
      <c r="CTA51" s="44"/>
      <c r="CTB51" s="44"/>
      <c r="CTC51" s="44"/>
      <c r="CTD51" s="44"/>
      <c r="CTE51" s="44"/>
      <c r="CTF51" s="44"/>
      <c r="CTG51" s="44"/>
      <c r="CTH51" s="44"/>
      <c r="CTI51" s="44"/>
      <c r="CTJ51" s="44"/>
      <c r="CTK51" s="44"/>
      <c r="CTL51" s="44"/>
      <c r="CTM51" s="44"/>
      <c r="CTN51" s="44"/>
      <c r="CTO51" s="44"/>
      <c r="CTP51" s="44"/>
      <c r="CTQ51" s="44"/>
      <c r="CTR51" s="44"/>
      <c r="CTS51" s="44"/>
      <c r="CTT51" s="44"/>
      <c r="CTU51" s="44"/>
      <c r="CTV51" s="44"/>
      <c r="CTW51" s="44"/>
      <c r="CTX51" s="44"/>
      <c r="CTY51" s="44"/>
      <c r="CTZ51" s="44"/>
      <c r="CUA51" s="44"/>
      <c r="CUB51" s="44"/>
      <c r="CUC51" s="44"/>
      <c r="CUD51" s="44"/>
      <c r="CUE51" s="44"/>
      <c r="CUF51" s="44"/>
      <c r="CUG51" s="44"/>
      <c r="CUH51" s="44"/>
      <c r="CUI51" s="44"/>
      <c r="CUJ51" s="44"/>
      <c r="CUK51" s="44"/>
      <c r="CUL51" s="44"/>
      <c r="CUM51" s="44"/>
      <c r="CUN51" s="44"/>
      <c r="CUO51" s="44"/>
      <c r="CUP51" s="44"/>
      <c r="CUQ51" s="44"/>
      <c r="CUR51" s="44"/>
      <c r="CUS51" s="44"/>
      <c r="CUT51" s="44"/>
      <c r="CUU51" s="44"/>
      <c r="CUV51" s="44"/>
      <c r="CUW51" s="44"/>
      <c r="CUX51" s="44"/>
      <c r="CUY51" s="44"/>
      <c r="CUZ51" s="44"/>
      <c r="CVA51" s="44"/>
      <c r="CVB51" s="44"/>
      <c r="CVC51" s="44"/>
      <c r="CVD51" s="44"/>
      <c r="CVE51" s="44"/>
      <c r="CVF51" s="44"/>
      <c r="CVG51" s="44"/>
      <c r="CVH51" s="44"/>
      <c r="CVI51" s="44"/>
      <c r="CVJ51" s="44"/>
      <c r="CVK51" s="44"/>
      <c r="CVL51" s="44"/>
      <c r="CVM51" s="44"/>
      <c r="CVN51" s="44"/>
      <c r="CVO51" s="44"/>
      <c r="CVP51" s="44"/>
      <c r="CVQ51" s="44"/>
      <c r="CVR51" s="44"/>
      <c r="CVS51" s="44"/>
      <c r="CVT51" s="44"/>
      <c r="CVU51" s="44"/>
      <c r="CVV51" s="44"/>
      <c r="CVW51" s="44"/>
      <c r="CVX51" s="44"/>
      <c r="CVY51" s="44"/>
      <c r="CVZ51" s="44"/>
      <c r="CWA51" s="44"/>
      <c r="CWB51" s="44"/>
      <c r="CWC51" s="44"/>
      <c r="CWD51" s="44"/>
      <c r="CWE51" s="44"/>
      <c r="CWF51" s="44"/>
      <c r="CWG51" s="44"/>
      <c r="CWH51" s="44"/>
      <c r="CWI51" s="44"/>
      <c r="CWJ51" s="44"/>
      <c r="CWK51" s="44"/>
      <c r="CWL51" s="44"/>
      <c r="CWM51" s="44"/>
      <c r="CWN51" s="44"/>
      <c r="CWO51" s="44"/>
      <c r="CWP51" s="44"/>
      <c r="CWQ51" s="44"/>
      <c r="CWR51" s="44"/>
      <c r="CWS51" s="44"/>
      <c r="CWT51" s="44"/>
      <c r="CWU51" s="44"/>
      <c r="CWV51" s="44"/>
      <c r="CWW51" s="44"/>
      <c r="CWX51" s="44"/>
      <c r="CWY51" s="44"/>
      <c r="CWZ51" s="44"/>
      <c r="CXA51" s="44"/>
      <c r="CXB51" s="44"/>
      <c r="CXC51" s="44"/>
      <c r="CXD51" s="44"/>
      <c r="CXE51" s="44"/>
      <c r="CXF51" s="44"/>
      <c r="CXG51" s="44"/>
      <c r="CXH51" s="44"/>
      <c r="CXI51" s="44"/>
      <c r="CXJ51" s="44"/>
      <c r="CXK51" s="44"/>
      <c r="CXL51" s="44"/>
      <c r="CXM51" s="44"/>
      <c r="CXN51" s="44"/>
      <c r="CXO51" s="44"/>
      <c r="CXP51" s="44"/>
      <c r="CXQ51" s="44"/>
      <c r="CXR51" s="44"/>
      <c r="CXS51" s="44"/>
      <c r="CXT51" s="44"/>
      <c r="CXU51" s="44"/>
      <c r="CXV51" s="44"/>
      <c r="CXW51" s="44"/>
      <c r="CXX51" s="44"/>
      <c r="CXY51" s="44"/>
      <c r="CXZ51" s="44"/>
      <c r="CYA51" s="44"/>
      <c r="CYB51" s="44"/>
      <c r="CYC51" s="44"/>
      <c r="CYD51" s="44"/>
      <c r="CYE51" s="44"/>
      <c r="CYF51" s="44"/>
      <c r="CYG51" s="44"/>
      <c r="CYH51" s="44"/>
      <c r="CYI51" s="44"/>
      <c r="CYJ51" s="44"/>
      <c r="CYK51" s="44"/>
      <c r="CYL51" s="44"/>
      <c r="CYM51" s="44"/>
      <c r="CYN51" s="44"/>
      <c r="CYO51" s="44"/>
      <c r="CYP51" s="44"/>
      <c r="CYQ51" s="44"/>
      <c r="CYR51" s="44"/>
      <c r="CYS51" s="44"/>
      <c r="CYT51" s="44"/>
      <c r="CYU51" s="44"/>
      <c r="CYV51" s="44"/>
      <c r="CYW51" s="44"/>
      <c r="CYX51" s="44"/>
      <c r="CYY51" s="44"/>
      <c r="CYZ51" s="44"/>
      <c r="CZA51" s="44"/>
      <c r="CZB51" s="44"/>
      <c r="CZC51" s="44"/>
      <c r="CZD51" s="44"/>
      <c r="CZE51" s="44"/>
      <c r="CZF51" s="44"/>
      <c r="CZG51" s="44"/>
      <c r="CZH51" s="44"/>
      <c r="CZI51" s="44"/>
      <c r="CZJ51" s="44"/>
      <c r="CZK51" s="44"/>
      <c r="CZL51" s="44"/>
      <c r="CZM51" s="44"/>
      <c r="CZN51" s="44"/>
      <c r="CZO51" s="44"/>
      <c r="CZP51" s="44"/>
      <c r="CZQ51" s="44"/>
      <c r="CZR51" s="44"/>
      <c r="CZS51" s="44"/>
      <c r="CZT51" s="44"/>
      <c r="CZU51" s="44"/>
      <c r="CZV51" s="44"/>
      <c r="CZW51" s="44"/>
      <c r="CZX51" s="44"/>
      <c r="CZY51" s="44"/>
      <c r="CZZ51" s="44"/>
      <c r="DAA51" s="44"/>
      <c r="DAB51" s="44"/>
      <c r="DAC51" s="44"/>
      <c r="DAD51" s="44"/>
      <c r="DAE51" s="44"/>
      <c r="DAF51" s="44"/>
      <c r="DAG51" s="44"/>
      <c r="DAH51" s="44"/>
      <c r="DAI51" s="44"/>
      <c r="DAJ51" s="44"/>
      <c r="DAK51" s="44"/>
      <c r="DAL51" s="44"/>
      <c r="DAM51" s="44"/>
      <c r="DAN51" s="44"/>
      <c r="DAO51" s="44"/>
      <c r="DAP51" s="44"/>
      <c r="DAQ51" s="44"/>
      <c r="DAR51" s="44"/>
      <c r="DAS51" s="44"/>
      <c r="DAT51" s="44"/>
      <c r="DAU51" s="44"/>
      <c r="DAV51" s="44"/>
      <c r="DAW51" s="44"/>
      <c r="DAX51" s="44"/>
      <c r="DAY51" s="44"/>
      <c r="DAZ51" s="44"/>
      <c r="DBA51" s="44"/>
      <c r="DBB51" s="44"/>
      <c r="DBC51" s="44"/>
      <c r="DBD51" s="44"/>
      <c r="DBE51" s="44"/>
      <c r="DBF51" s="44"/>
      <c r="DBG51" s="44"/>
      <c r="DBH51" s="44"/>
      <c r="DBI51" s="44"/>
      <c r="DBJ51" s="44"/>
      <c r="DBK51" s="44"/>
      <c r="DBL51" s="44"/>
      <c r="DBM51" s="44"/>
      <c r="DBN51" s="44"/>
      <c r="DBO51" s="44"/>
      <c r="DBP51" s="44"/>
      <c r="DBQ51" s="44"/>
      <c r="DBR51" s="44"/>
      <c r="DBS51" s="44"/>
      <c r="DBT51" s="44"/>
      <c r="DBU51" s="44"/>
      <c r="DBV51" s="44"/>
      <c r="DBW51" s="44"/>
      <c r="DBX51" s="44"/>
      <c r="DBY51" s="44"/>
      <c r="DBZ51" s="44"/>
      <c r="DCA51" s="44"/>
      <c r="DCB51" s="44"/>
      <c r="DCC51" s="44"/>
      <c r="DCD51" s="44"/>
      <c r="DCE51" s="44"/>
      <c r="DCF51" s="44"/>
      <c r="DCG51" s="44"/>
      <c r="DCH51" s="44"/>
      <c r="DCI51" s="44"/>
      <c r="DCJ51" s="44"/>
      <c r="DCK51" s="44"/>
      <c r="DCL51" s="44"/>
      <c r="DCM51" s="44"/>
      <c r="DCN51" s="44"/>
      <c r="DCO51" s="44"/>
      <c r="DCP51" s="44"/>
      <c r="DCQ51" s="44"/>
      <c r="DCR51" s="44"/>
      <c r="DCS51" s="44"/>
      <c r="DCT51" s="44"/>
      <c r="DCU51" s="44"/>
      <c r="DCV51" s="44"/>
      <c r="DCW51" s="44"/>
      <c r="DCX51" s="44"/>
      <c r="DCY51" s="44"/>
      <c r="DCZ51" s="44"/>
      <c r="DDA51" s="44"/>
      <c r="DDB51" s="44"/>
      <c r="DDC51" s="44"/>
      <c r="DDD51" s="44"/>
      <c r="DDE51" s="44"/>
      <c r="DDF51" s="44"/>
      <c r="DDG51" s="44"/>
      <c r="DDH51" s="44"/>
      <c r="DDI51" s="44"/>
      <c r="DDJ51" s="44"/>
      <c r="DDK51" s="44"/>
      <c r="DDL51" s="44"/>
      <c r="DDM51" s="44"/>
      <c r="DDN51" s="44"/>
      <c r="DDO51" s="44"/>
      <c r="DDP51" s="44"/>
      <c r="DDQ51" s="44"/>
      <c r="DDR51" s="44"/>
      <c r="DDS51" s="44"/>
      <c r="DDT51" s="44"/>
      <c r="DDU51" s="44"/>
      <c r="DDV51" s="44"/>
      <c r="DDW51" s="44"/>
      <c r="DDX51" s="44"/>
      <c r="DDY51" s="44"/>
      <c r="DDZ51" s="44"/>
      <c r="DEA51" s="44"/>
      <c r="DEB51" s="44"/>
      <c r="DEC51" s="44"/>
      <c r="DED51" s="44"/>
      <c r="DEE51" s="44"/>
      <c r="DEF51" s="44"/>
      <c r="DEG51" s="44"/>
      <c r="DEH51" s="44"/>
      <c r="DEI51" s="44"/>
      <c r="DEJ51" s="44"/>
      <c r="DEK51" s="44"/>
      <c r="DEL51" s="44"/>
      <c r="DEM51" s="44"/>
      <c r="DEN51" s="44"/>
      <c r="DEO51" s="44"/>
      <c r="DEP51" s="44"/>
      <c r="DEQ51" s="44"/>
      <c r="DER51" s="44"/>
      <c r="DES51" s="44"/>
      <c r="DET51" s="44"/>
      <c r="DEU51" s="44"/>
      <c r="DEV51" s="44"/>
      <c r="DEW51" s="44"/>
      <c r="DEX51" s="44"/>
      <c r="DEY51" s="44"/>
      <c r="DEZ51" s="44"/>
      <c r="DFA51" s="44"/>
      <c r="DFB51" s="44"/>
      <c r="DFC51" s="44"/>
      <c r="DFD51" s="44"/>
      <c r="DFE51" s="44"/>
      <c r="DFF51" s="44"/>
      <c r="DFG51" s="44"/>
      <c r="DFH51" s="44"/>
      <c r="DFI51" s="44"/>
      <c r="DFJ51" s="44"/>
      <c r="DFK51" s="44"/>
      <c r="DFL51" s="44"/>
      <c r="DFM51" s="44"/>
      <c r="DFN51" s="44"/>
      <c r="DFO51" s="44"/>
      <c r="DFP51" s="44"/>
      <c r="DFQ51" s="44"/>
      <c r="DFR51" s="44"/>
      <c r="DFS51" s="44"/>
      <c r="DFT51" s="44"/>
      <c r="DFU51" s="44"/>
      <c r="DFV51" s="44"/>
      <c r="DFW51" s="44"/>
      <c r="DFX51" s="44"/>
      <c r="DFY51" s="44"/>
      <c r="DFZ51" s="44"/>
      <c r="DGA51" s="44"/>
      <c r="DGB51" s="44"/>
      <c r="DGC51" s="44"/>
      <c r="DGD51" s="44"/>
      <c r="DGE51" s="44"/>
      <c r="DGF51" s="44"/>
      <c r="DGG51" s="44"/>
      <c r="DGH51" s="44"/>
      <c r="DGI51" s="44"/>
      <c r="DGJ51" s="44"/>
      <c r="DGK51" s="44"/>
      <c r="DGL51" s="44"/>
      <c r="DGM51" s="44"/>
      <c r="DGN51" s="44"/>
      <c r="DGO51" s="44"/>
      <c r="DGP51" s="44"/>
      <c r="DGQ51" s="44"/>
      <c r="DGR51" s="44"/>
      <c r="DGS51" s="44"/>
      <c r="DGT51" s="44"/>
      <c r="DGU51" s="44"/>
      <c r="DGV51" s="44"/>
      <c r="DGW51" s="44"/>
      <c r="DGX51" s="44"/>
      <c r="DGY51" s="44"/>
      <c r="DGZ51" s="44"/>
      <c r="DHA51" s="44"/>
      <c r="DHB51" s="44"/>
      <c r="DHC51" s="44"/>
      <c r="DHD51" s="44"/>
      <c r="DHE51" s="44"/>
      <c r="DHF51" s="44"/>
      <c r="DHG51" s="44"/>
      <c r="DHH51" s="44"/>
      <c r="DHI51" s="44"/>
      <c r="DHJ51" s="44"/>
      <c r="DHK51" s="44"/>
      <c r="DHL51" s="44"/>
      <c r="DHM51" s="44"/>
      <c r="DHN51" s="44"/>
      <c r="DHO51" s="44"/>
      <c r="DHP51" s="44"/>
      <c r="DHQ51" s="44"/>
      <c r="DHR51" s="44"/>
      <c r="DHS51" s="44"/>
      <c r="DHT51" s="44"/>
      <c r="DHU51" s="44"/>
      <c r="DHV51" s="44"/>
      <c r="DHW51" s="44"/>
      <c r="DHX51" s="44"/>
      <c r="DHY51" s="44"/>
      <c r="DHZ51" s="44"/>
      <c r="DIA51" s="44"/>
      <c r="DIB51" s="44"/>
      <c r="DIC51" s="44"/>
      <c r="DID51" s="44"/>
      <c r="DIE51" s="44"/>
      <c r="DIF51" s="44"/>
      <c r="DIG51" s="44"/>
      <c r="DIH51" s="44"/>
      <c r="DII51" s="44"/>
      <c r="DIJ51" s="44"/>
      <c r="DIK51" s="44"/>
      <c r="DIL51" s="44"/>
      <c r="DIM51" s="44"/>
      <c r="DIN51" s="44"/>
      <c r="DIO51" s="44"/>
      <c r="DIP51" s="44"/>
      <c r="DIQ51" s="44"/>
      <c r="DIR51" s="44"/>
      <c r="DIS51" s="44"/>
      <c r="DIT51" s="44"/>
      <c r="DIU51" s="44"/>
      <c r="DIV51" s="44"/>
      <c r="DIW51" s="44"/>
      <c r="DIX51" s="44"/>
      <c r="DIY51" s="44"/>
      <c r="DIZ51" s="44"/>
      <c r="DJA51" s="44"/>
      <c r="DJB51" s="44"/>
      <c r="DJC51" s="44"/>
      <c r="DJD51" s="44"/>
      <c r="DJE51" s="44"/>
      <c r="DJF51" s="44"/>
      <c r="DJG51" s="44"/>
      <c r="DJH51" s="44"/>
      <c r="DJI51" s="44"/>
      <c r="DJJ51" s="44"/>
      <c r="DJK51" s="44"/>
      <c r="DJL51" s="44"/>
      <c r="DJM51" s="44"/>
      <c r="DJN51" s="44"/>
      <c r="DJO51" s="44"/>
      <c r="DJP51" s="44"/>
      <c r="DJQ51" s="44"/>
      <c r="DJR51" s="44"/>
      <c r="DJS51" s="44"/>
      <c r="DJT51" s="44"/>
      <c r="DJU51" s="44"/>
      <c r="DJV51" s="44"/>
      <c r="DJW51" s="44"/>
      <c r="DJX51" s="44"/>
      <c r="DJY51" s="44"/>
      <c r="DJZ51" s="44"/>
      <c r="DKA51" s="44"/>
      <c r="DKB51" s="44"/>
      <c r="DKC51" s="44"/>
      <c r="DKD51" s="44"/>
      <c r="DKE51" s="44"/>
      <c r="DKF51" s="44"/>
      <c r="DKG51" s="44"/>
      <c r="DKH51" s="44"/>
      <c r="DKI51" s="44"/>
      <c r="DKJ51" s="44"/>
      <c r="DKK51" s="44"/>
      <c r="DKL51" s="44"/>
      <c r="DKM51" s="44"/>
      <c r="DKN51" s="44"/>
      <c r="DKO51" s="44"/>
      <c r="DKP51" s="44"/>
      <c r="DKQ51" s="44"/>
      <c r="DKR51" s="44"/>
      <c r="DKS51" s="44"/>
      <c r="DKT51" s="44"/>
      <c r="DKU51" s="44"/>
      <c r="DKV51" s="44"/>
      <c r="DKW51" s="44"/>
      <c r="DKX51" s="44"/>
      <c r="DKY51" s="44"/>
      <c r="DKZ51" s="44"/>
      <c r="DLA51" s="44"/>
      <c r="DLB51" s="44"/>
      <c r="DLC51" s="44"/>
      <c r="DLD51" s="44"/>
      <c r="DLE51" s="44"/>
      <c r="DLF51" s="44"/>
      <c r="DLG51" s="44"/>
      <c r="DLH51" s="44"/>
      <c r="DLI51" s="44"/>
      <c r="DLJ51" s="44"/>
      <c r="DLK51" s="44"/>
      <c r="DLL51" s="44"/>
      <c r="DLM51" s="44"/>
      <c r="DLN51" s="44"/>
      <c r="DLO51" s="44"/>
      <c r="DLP51" s="44"/>
      <c r="DLQ51" s="44"/>
      <c r="DLR51" s="44"/>
      <c r="DLS51" s="44"/>
      <c r="DLT51" s="44"/>
      <c r="DLU51" s="44"/>
      <c r="DLV51" s="44"/>
      <c r="DLW51" s="44"/>
      <c r="DLX51" s="44"/>
      <c r="DLY51" s="44"/>
      <c r="DLZ51" s="44"/>
      <c r="DMA51" s="44"/>
      <c r="DMB51" s="44"/>
      <c r="DMC51" s="44"/>
      <c r="DMD51" s="44"/>
      <c r="DME51" s="44"/>
      <c r="DMF51" s="44"/>
      <c r="DMG51" s="44"/>
      <c r="DMH51" s="44"/>
      <c r="DMI51" s="44"/>
      <c r="DMJ51" s="44"/>
      <c r="DMK51" s="44"/>
      <c r="DML51" s="44"/>
      <c r="DMM51" s="44"/>
      <c r="DMN51" s="44"/>
      <c r="DMO51" s="44"/>
      <c r="DMP51" s="44"/>
      <c r="DMQ51" s="44"/>
      <c r="DMR51" s="44"/>
      <c r="DMS51" s="44"/>
      <c r="DMT51" s="44"/>
      <c r="DMU51" s="44"/>
      <c r="DMV51" s="44"/>
      <c r="DMW51" s="44"/>
      <c r="DMX51" s="44"/>
      <c r="DMY51" s="44"/>
      <c r="DMZ51" s="44"/>
      <c r="DNA51" s="44"/>
      <c r="DNB51" s="44"/>
      <c r="DNC51" s="44"/>
      <c r="DND51" s="44"/>
      <c r="DNE51" s="44"/>
      <c r="DNF51" s="44"/>
      <c r="DNG51" s="44"/>
      <c r="DNH51" s="44"/>
      <c r="DNI51" s="44"/>
      <c r="DNJ51" s="44"/>
      <c r="DNK51" s="44"/>
      <c r="DNL51" s="44"/>
      <c r="DNM51" s="44"/>
      <c r="DNN51" s="44"/>
      <c r="DNO51" s="44"/>
      <c r="DNP51" s="44"/>
      <c r="DNQ51" s="44"/>
      <c r="DNR51" s="44"/>
      <c r="DNS51" s="44"/>
      <c r="DNT51" s="44"/>
      <c r="DNU51" s="44"/>
      <c r="DNV51" s="44"/>
      <c r="DNW51" s="44"/>
      <c r="DNX51" s="44"/>
      <c r="DNY51" s="44"/>
      <c r="DNZ51" s="44"/>
      <c r="DOA51" s="44"/>
      <c r="DOB51" s="44"/>
      <c r="DOC51" s="44"/>
      <c r="DOD51" s="44"/>
      <c r="DOE51" s="44"/>
      <c r="DOF51" s="44"/>
      <c r="DOG51" s="44"/>
      <c r="DOH51" s="44"/>
      <c r="DOI51" s="44"/>
      <c r="DOJ51" s="44"/>
      <c r="DOK51" s="44"/>
      <c r="DOL51" s="44"/>
      <c r="DOM51" s="44"/>
      <c r="DON51" s="44"/>
      <c r="DOO51" s="44"/>
      <c r="DOP51" s="44"/>
      <c r="DOQ51" s="44"/>
      <c r="DOR51" s="44"/>
      <c r="DOS51" s="44"/>
      <c r="DOT51" s="44"/>
      <c r="DOU51" s="44"/>
      <c r="DOV51" s="44"/>
      <c r="DOW51" s="44"/>
      <c r="DOX51" s="44"/>
      <c r="DOY51" s="44"/>
      <c r="DOZ51" s="44"/>
      <c r="DPA51" s="44"/>
      <c r="DPB51" s="44"/>
      <c r="DPC51" s="44"/>
      <c r="DPD51" s="44"/>
      <c r="DPE51" s="44"/>
      <c r="DPF51" s="44"/>
      <c r="DPG51" s="44"/>
      <c r="DPH51" s="44"/>
      <c r="DPI51" s="44"/>
      <c r="DPJ51" s="44"/>
      <c r="DPK51" s="44"/>
      <c r="DPL51" s="44"/>
      <c r="DPM51" s="44"/>
      <c r="DPN51" s="44"/>
      <c r="DPO51" s="44"/>
      <c r="DPP51" s="44"/>
      <c r="DPQ51" s="44"/>
      <c r="DPR51" s="44"/>
      <c r="DPS51" s="44"/>
      <c r="DPT51" s="44"/>
      <c r="DPU51" s="44"/>
      <c r="DPV51" s="44"/>
      <c r="DPW51" s="44"/>
      <c r="DPX51" s="44"/>
      <c r="DPY51" s="44"/>
      <c r="DPZ51" s="44"/>
      <c r="DQA51" s="44"/>
      <c r="DQB51" s="44"/>
      <c r="DQC51" s="44"/>
      <c r="DQD51" s="44"/>
      <c r="DQE51" s="44"/>
      <c r="DQF51" s="44"/>
      <c r="DQG51" s="44"/>
      <c r="DQH51" s="44"/>
      <c r="DQI51" s="44"/>
      <c r="DQJ51" s="44"/>
      <c r="DQK51" s="44"/>
      <c r="DQL51" s="44"/>
      <c r="DQM51" s="44"/>
      <c r="DQN51" s="44"/>
      <c r="DQO51" s="44"/>
      <c r="DQP51" s="44"/>
      <c r="DQQ51" s="44"/>
      <c r="DQR51" s="44"/>
      <c r="DQS51" s="44"/>
      <c r="DQT51" s="44"/>
      <c r="DQU51" s="44"/>
      <c r="DQV51" s="44"/>
      <c r="DQW51" s="44"/>
      <c r="DQX51" s="44"/>
      <c r="DQY51" s="44"/>
      <c r="DQZ51" s="44"/>
      <c r="DRA51" s="44"/>
      <c r="DRB51" s="44"/>
      <c r="DRC51" s="44"/>
      <c r="DRD51" s="44"/>
      <c r="DRE51" s="44"/>
      <c r="DRF51" s="44"/>
      <c r="DRG51" s="44"/>
      <c r="DRH51" s="44"/>
      <c r="DRI51" s="44"/>
      <c r="DRJ51" s="44"/>
      <c r="DRK51" s="44"/>
      <c r="DRL51" s="44"/>
      <c r="DRM51" s="44"/>
      <c r="DRN51" s="44"/>
      <c r="DRO51" s="44"/>
      <c r="DRP51" s="44"/>
      <c r="DRQ51" s="44"/>
      <c r="DRR51" s="44"/>
      <c r="DRS51" s="44"/>
      <c r="DRT51" s="44"/>
      <c r="DRU51" s="44"/>
      <c r="DRV51" s="44"/>
      <c r="DRW51" s="44"/>
      <c r="DRX51" s="44"/>
      <c r="DRY51" s="44"/>
      <c r="DRZ51" s="44"/>
      <c r="DSA51" s="44"/>
      <c r="DSB51" s="44"/>
      <c r="DSC51" s="44"/>
      <c r="DSD51" s="44"/>
      <c r="DSE51" s="44"/>
      <c r="DSF51" s="44"/>
      <c r="DSG51" s="44"/>
      <c r="DSH51" s="44"/>
      <c r="DSI51" s="44"/>
      <c r="DSJ51" s="44"/>
      <c r="DSK51" s="44"/>
      <c r="DSL51" s="44"/>
      <c r="DSM51" s="44"/>
      <c r="DSN51" s="44"/>
      <c r="DSO51" s="44"/>
      <c r="DSP51" s="44"/>
      <c r="DSQ51" s="44"/>
      <c r="DSR51" s="44"/>
      <c r="DSS51" s="44"/>
      <c r="DST51" s="44"/>
      <c r="DSU51" s="44"/>
      <c r="DSV51" s="44"/>
      <c r="DSW51" s="44"/>
      <c r="DSX51" s="44"/>
      <c r="DSY51" s="44"/>
      <c r="DSZ51" s="44"/>
      <c r="DTA51" s="44"/>
      <c r="DTB51" s="44"/>
      <c r="DTC51" s="44"/>
      <c r="DTD51" s="44"/>
      <c r="DTE51" s="44"/>
      <c r="DTF51" s="44"/>
      <c r="DTG51" s="44"/>
      <c r="DTH51" s="44"/>
      <c r="DTI51" s="44"/>
      <c r="DTJ51" s="44"/>
      <c r="DTK51" s="44"/>
      <c r="DTL51" s="44"/>
      <c r="DTM51" s="44"/>
      <c r="DTN51" s="44"/>
      <c r="DTO51" s="44"/>
      <c r="DTP51" s="44"/>
      <c r="DTQ51" s="44"/>
      <c r="DTR51" s="44"/>
      <c r="DTS51" s="44"/>
      <c r="DTT51" s="44"/>
      <c r="DTU51" s="44"/>
      <c r="DTV51" s="44"/>
      <c r="DTW51" s="44"/>
      <c r="DTX51" s="44"/>
      <c r="DTY51" s="44"/>
      <c r="DTZ51" s="44"/>
      <c r="DUA51" s="44"/>
      <c r="DUB51" s="44"/>
      <c r="DUC51" s="44"/>
      <c r="DUD51" s="44"/>
      <c r="DUE51" s="44"/>
      <c r="DUF51" s="44"/>
      <c r="DUG51" s="44"/>
      <c r="DUH51" s="44"/>
      <c r="DUI51" s="44"/>
      <c r="DUJ51" s="44"/>
      <c r="DUK51" s="44"/>
      <c r="DUL51" s="44"/>
      <c r="DUM51" s="44"/>
      <c r="DUN51" s="44"/>
      <c r="DUO51" s="44"/>
      <c r="DUP51" s="44"/>
      <c r="DUQ51" s="44"/>
      <c r="DUR51" s="44"/>
      <c r="DUS51" s="44"/>
      <c r="DUT51" s="44"/>
      <c r="DUU51" s="44"/>
      <c r="DUV51" s="44"/>
      <c r="DUW51" s="44"/>
      <c r="DUX51" s="44"/>
      <c r="DUY51" s="44"/>
      <c r="DUZ51" s="44"/>
      <c r="DVA51" s="44"/>
      <c r="DVB51" s="44"/>
      <c r="DVC51" s="44"/>
      <c r="DVD51" s="44"/>
      <c r="DVE51" s="44"/>
      <c r="DVF51" s="44"/>
      <c r="DVG51" s="44"/>
      <c r="DVH51" s="44"/>
      <c r="DVI51" s="44"/>
      <c r="DVJ51" s="44"/>
      <c r="DVK51" s="44"/>
      <c r="DVL51" s="44"/>
      <c r="DVM51" s="44"/>
      <c r="DVN51" s="44"/>
      <c r="DVO51" s="44"/>
      <c r="DVP51" s="44"/>
      <c r="DVQ51" s="44"/>
      <c r="DVR51" s="44"/>
      <c r="DVS51" s="44"/>
      <c r="DVT51" s="44"/>
      <c r="DVU51" s="44"/>
      <c r="DVV51" s="44"/>
      <c r="DVW51" s="44"/>
      <c r="DVX51" s="44"/>
      <c r="DVY51" s="44"/>
      <c r="DVZ51" s="44"/>
      <c r="DWA51" s="44"/>
      <c r="DWB51" s="44"/>
      <c r="DWC51" s="44"/>
      <c r="DWD51" s="44"/>
      <c r="DWE51" s="44"/>
      <c r="DWF51" s="44"/>
      <c r="DWG51" s="44"/>
      <c r="DWH51" s="44"/>
      <c r="DWI51" s="44"/>
      <c r="DWJ51" s="44"/>
      <c r="DWK51" s="44"/>
      <c r="DWL51" s="44"/>
      <c r="DWM51" s="44"/>
      <c r="DWN51" s="44"/>
      <c r="DWO51" s="44"/>
      <c r="DWP51" s="44"/>
      <c r="DWQ51" s="44"/>
      <c r="DWR51" s="44"/>
      <c r="DWS51" s="44"/>
      <c r="DWT51" s="44"/>
      <c r="DWU51" s="44"/>
      <c r="DWV51" s="44"/>
      <c r="DWW51" s="44"/>
      <c r="DWX51" s="44"/>
      <c r="DWY51" s="44"/>
      <c r="DWZ51" s="44"/>
      <c r="DXA51" s="44"/>
      <c r="DXB51" s="44"/>
      <c r="DXC51" s="44"/>
      <c r="DXD51" s="44"/>
      <c r="DXE51" s="44"/>
      <c r="DXF51" s="44"/>
      <c r="DXG51" s="44"/>
      <c r="DXH51" s="44"/>
      <c r="DXI51" s="44"/>
      <c r="DXJ51" s="44"/>
      <c r="DXK51" s="44"/>
      <c r="DXL51" s="44"/>
      <c r="DXM51" s="44"/>
      <c r="DXN51" s="44"/>
      <c r="DXO51" s="44"/>
      <c r="DXP51" s="44"/>
      <c r="DXQ51" s="44"/>
      <c r="DXR51" s="44"/>
      <c r="DXS51" s="44"/>
      <c r="DXT51" s="44"/>
      <c r="DXU51" s="44"/>
      <c r="DXV51" s="44"/>
      <c r="DXW51" s="44"/>
      <c r="DXX51" s="44"/>
      <c r="DXY51" s="44"/>
      <c r="DXZ51" s="44"/>
      <c r="DYA51" s="44"/>
      <c r="DYB51" s="44"/>
      <c r="DYC51" s="44"/>
      <c r="DYD51" s="44"/>
      <c r="DYE51" s="44"/>
      <c r="DYF51" s="44"/>
      <c r="DYG51" s="44"/>
      <c r="DYH51" s="44"/>
      <c r="DYI51" s="44"/>
      <c r="DYJ51" s="44"/>
      <c r="DYK51" s="44"/>
      <c r="DYL51" s="44"/>
      <c r="DYM51" s="44"/>
      <c r="DYN51" s="44"/>
      <c r="DYO51" s="44"/>
      <c r="DYP51" s="44"/>
      <c r="DYQ51" s="44"/>
      <c r="DYR51" s="44"/>
      <c r="DYS51" s="44"/>
      <c r="DYT51" s="44"/>
      <c r="DYU51" s="44"/>
      <c r="DYV51" s="44"/>
      <c r="DYW51" s="44"/>
      <c r="DYX51" s="44"/>
      <c r="DYY51" s="44"/>
      <c r="DYZ51" s="44"/>
      <c r="DZA51" s="44"/>
      <c r="DZB51" s="44"/>
      <c r="DZC51" s="44"/>
      <c r="DZD51" s="44"/>
      <c r="DZE51" s="44"/>
      <c r="DZF51" s="44"/>
      <c r="DZG51" s="44"/>
      <c r="DZH51" s="44"/>
      <c r="DZI51" s="44"/>
      <c r="DZJ51" s="44"/>
      <c r="DZK51" s="44"/>
      <c r="DZL51" s="44"/>
      <c r="DZM51" s="44"/>
      <c r="DZN51" s="44"/>
      <c r="DZO51" s="44"/>
      <c r="DZP51" s="44"/>
      <c r="DZQ51" s="44"/>
      <c r="DZR51" s="44"/>
      <c r="DZS51" s="44"/>
      <c r="DZT51" s="44"/>
      <c r="DZU51" s="44"/>
      <c r="DZV51" s="44"/>
      <c r="DZW51" s="44"/>
      <c r="DZX51" s="44"/>
      <c r="DZY51" s="44"/>
      <c r="DZZ51" s="44"/>
      <c r="EAA51" s="44"/>
      <c r="EAB51" s="44"/>
      <c r="EAC51" s="44"/>
      <c r="EAD51" s="44"/>
      <c r="EAE51" s="44"/>
      <c r="EAF51" s="44"/>
      <c r="EAG51" s="44"/>
      <c r="EAH51" s="44"/>
      <c r="EAI51" s="44"/>
      <c r="EAJ51" s="44"/>
      <c r="EAK51" s="44"/>
      <c r="EAL51" s="44"/>
      <c r="EAM51" s="44"/>
      <c r="EAN51" s="44"/>
      <c r="EAO51" s="44"/>
      <c r="EAP51" s="44"/>
      <c r="EAQ51" s="44"/>
      <c r="EAR51" s="44"/>
      <c r="EAS51" s="44"/>
      <c r="EAT51" s="44"/>
      <c r="EAU51" s="44"/>
      <c r="EAV51" s="44"/>
      <c r="EAW51" s="44"/>
      <c r="EAX51" s="44"/>
      <c r="EAY51" s="44"/>
      <c r="EAZ51" s="44"/>
      <c r="EBA51" s="44"/>
      <c r="EBB51" s="44"/>
      <c r="EBC51" s="44"/>
      <c r="EBD51" s="44"/>
      <c r="EBE51" s="44"/>
      <c r="EBF51" s="44"/>
      <c r="EBG51" s="44"/>
      <c r="EBH51" s="44"/>
      <c r="EBI51" s="44"/>
      <c r="EBJ51" s="44"/>
      <c r="EBK51" s="44"/>
      <c r="EBL51" s="44"/>
      <c r="EBM51" s="44"/>
      <c r="EBN51" s="44"/>
      <c r="EBO51" s="44"/>
      <c r="EBP51" s="44"/>
      <c r="EBQ51" s="44"/>
      <c r="EBR51" s="44"/>
      <c r="EBS51" s="44"/>
      <c r="EBT51" s="44"/>
      <c r="EBU51" s="44"/>
      <c r="EBV51" s="44"/>
      <c r="EBW51" s="44"/>
      <c r="EBX51" s="44"/>
      <c r="EBY51" s="44"/>
      <c r="EBZ51" s="44"/>
      <c r="ECA51" s="44"/>
      <c r="ECB51" s="44"/>
      <c r="ECC51" s="44"/>
      <c r="ECD51" s="44"/>
      <c r="ECE51" s="44"/>
      <c r="ECF51" s="44"/>
      <c r="ECG51" s="44"/>
      <c r="ECH51" s="44"/>
      <c r="ECI51" s="44"/>
      <c r="ECJ51" s="44"/>
      <c r="ECK51" s="44"/>
      <c r="ECL51" s="44"/>
      <c r="ECM51" s="44"/>
      <c r="ECN51" s="44"/>
      <c r="ECO51" s="44"/>
      <c r="ECP51" s="44"/>
      <c r="ECQ51" s="44"/>
      <c r="ECR51" s="44"/>
      <c r="ECS51" s="44"/>
      <c r="ECT51" s="44"/>
      <c r="ECU51" s="44"/>
      <c r="ECV51" s="44"/>
      <c r="ECW51" s="44"/>
      <c r="ECX51" s="44"/>
      <c r="ECY51" s="44"/>
      <c r="ECZ51" s="44"/>
      <c r="EDA51" s="44"/>
      <c r="EDB51" s="44"/>
      <c r="EDC51" s="44"/>
      <c r="EDD51" s="44"/>
      <c r="EDE51" s="44"/>
      <c r="EDF51" s="44"/>
      <c r="EDG51" s="44"/>
      <c r="EDH51" s="44"/>
      <c r="EDI51" s="44"/>
      <c r="EDJ51" s="44"/>
      <c r="EDK51" s="44"/>
      <c r="EDL51" s="44"/>
      <c r="EDM51" s="44"/>
      <c r="EDN51" s="44"/>
      <c r="EDO51" s="44"/>
      <c r="EDP51" s="44"/>
      <c r="EDQ51" s="44"/>
      <c r="EDR51" s="44"/>
      <c r="EDS51" s="44"/>
      <c r="EDT51" s="44"/>
      <c r="EDU51" s="44"/>
      <c r="EDV51" s="44"/>
      <c r="EDW51" s="44"/>
      <c r="EDX51" s="44"/>
      <c r="EDY51" s="44"/>
      <c r="EDZ51" s="44"/>
      <c r="EEA51" s="44"/>
      <c r="EEB51" s="44"/>
      <c r="EEC51" s="44"/>
      <c r="EED51" s="44"/>
      <c r="EEE51" s="44"/>
      <c r="EEF51" s="44"/>
      <c r="EEG51" s="44"/>
      <c r="EEH51" s="44"/>
      <c r="EEI51" s="44"/>
      <c r="EEJ51" s="44"/>
      <c r="EEK51" s="44"/>
      <c r="EEL51" s="44"/>
      <c r="EEM51" s="44"/>
      <c r="EEN51" s="44"/>
      <c r="EEO51" s="44"/>
      <c r="EEP51" s="44"/>
      <c r="EEQ51" s="44"/>
      <c r="EER51" s="44"/>
      <c r="EES51" s="44"/>
      <c r="EET51" s="44"/>
      <c r="EEU51" s="44"/>
      <c r="EEV51" s="44"/>
      <c r="EEW51" s="44"/>
      <c r="EEX51" s="44"/>
      <c r="EEY51" s="44"/>
      <c r="EEZ51" s="44"/>
      <c r="EFA51" s="44"/>
      <c r="EFB51" s="44"/>
      <c r="EFC51" s="44"/>
      <c r="EFD51" s="44"/>
      <c r="EFE51" s="44"/>
      <c r="EFF51" s="44"/>
      <c r="EFG51" s="44"/>
      <c r="EFH51" s="44"/>
      <c r="EFI51" s="44"/>
      <c r="EFJ51" s="44"/>
      <c r="EFK51" s="44"/>
      <c r="EFL51" s="44"/>
      <c r="EFM51" s="44"/>
      <c r="EFN51" s="44"/>
      <c r="EFO51" s="44"/>
      <c r="EFP51" s="44"/>
      <c r="EFQ51" s="44"/>
      <c r="EFR51" s="44"/>
      <c r="EFS51" s="44"/>
      <c r="EFT51" s="44"/>
      <c r="EFU51" s="44"/>
      <c r="EFV51" s="44"/>
      <c r="EFW51" s="44"/>
      <c r="EFX51" s="44"/>
      <c r="EFY51" s="44"/>
      <c r="EFZ51" s="44"/>
      <c r="EGA51" s="44"/>
      <c r="EGB51" s="44"/>
      <c r="EGC51" s="44"/>
      <c r="EGD51" s="44"/>
      <c r="EGE51" s="44"/>
      <c r="EGF51" s="44"/>
      <c r="EGG51" s="44"/>
      <c r="EGH51" s="44"/>
      <c r="EGI51" s="44"/>
      <c r="EGJ51" s="44"/>
      <c r="EGK51" s="44"/>
      <c r="EGL51" s="44"/>
      <c r="EGM51" s="44"/>
      <c r="EGN51" s="44"/>
      <c r="EGO51" s="44"/>
      <c r="EGP51" s="44"/>
      <c r="EGQ51" s="44"/>
      <c r="EGR51" s="44"/>
      <c r="EGS51" s="44"/>
      <c r="EGT51" s="44"/>
      <c r="EGU51" s="44"/>
      <c r="EGV51" s="44"/>
      <c r="EGW51" s="44"/>
      <c r="EGX51" s="44"/>
      <c r="EGY51" s="44"/>
      <c r="EGZ51" s="44"/>
      <c r="EHA51" s="44"/>
      <c r="EHB51" s="44"/>
      <c r="EHC51" s="44"/>
      <c r="EHD51" s="44"/>
      <c r="EHE51" s="44"/>
      <c r="EHF51" s="44"/>
      <c r="EHG51" s="44"/>
      <c r="EHH51" s="44"/>
      <c r="EHI51" s="44"/>
      <c r="EHJ51" s="44"/>
      <c r="EHK51" s="44"/>
      <c r="EHL51" s="44"/>
      <c r="EHM51" s="44"/>
      <c r="EHN51" s="44"/>
      <c r="EHO51" s="44"/>
      <c r="EHP51" s="44"/>
      <c r="EHQ51" s="44"/>
      <c r="EHR51" s="44"/>
      <c r="EHS51" s="44"/>
      <c r="EHT51" s="44"/>
      <c r="EHU51" s="44"/>
      <c r="EHV51" s="44"/>
      <c r="EHW51" s="44"/>
      <c r="EHX51" s="44"/>
      <c r="EHY51" s="44"/>
      <c r="EHZ51" s="44"/>
      <c r="EIA51" s="44"/>
      <c r="EIB51" s="44"/>
      <c r="EIC51" s="44"/>
      <c r="EID51" s="44"/>
      <c r="EIE51" s="44"/>
      <c r="EIF51" s="44"/>
      <c r="EIG51" s="44"/>
      <c r="EIH51" s="44"/>
      <c r="EII51" s="44"/>
      <c r="EIJ51" s="44"/>
      <c r="EIK51" s="44"/>
      <c r="EIL51" s="44"/>
      <c r="EIM51" s="44"/>
      <c r="EIN51" s="44"/>
      <c r="EIO51" s="44"/>
      <c r="EIP51" s="44"/>
      <c r="EIQ51" s="44"/>
      <c r="EIR51" s="44"/>
      <c r="EIS51" s="44"/>
      <c r="EIT51" s="44"/>
      <c r="EIU51" s="44"/>
      <c r="EIV51" s="44"/>
      <c r="EIW51" s="44"/>
      <c r="EIX51" s="44"/>
      <c r="EIY51" s="44"/>
      <c r="EIZ51" s="44"/>
      <c r="EJA51" s="44"/>
      <c r="EJB51" s="44"/>
      <c r="EJC51" s="44"/>
      <c r="EJD51" s="44"/>
      <c r="EJE51" s="44"/>
      <c r="EJF51" s="44"/>
      <c r="EJG51" s="44"/>
      <c r="EJH51" s="44"/>
      <c r="EJI51" s="44"/>
      <c r="EJJ51" s="44"/>
      <c r="EJK51" s="44"/>
      <c r="EJL51" s="44"/>
      <c r="EJM51" s="44"/>
      <c r="EJN51" s="44"/>
      <c r="EJO51" s="44"/>
      <c r="EJP51" s="44"/>
      <c r="EJQ51" s="44"/>
      <c r="EJR51" s="44"/>
      <c r="EJS51" s="44"/>
      <c r="EJT51" s="44"/>
      <c r="EJU51" s="44"/>
      <c r="EJV51" s="44"/>
      <c r="EJW51" s="44"/>
      <c r="EJX51" s="44"/>
      <c r="EJY51" s="44"/>
      <c r="EJZ51" s="44"/>
      <c r="EKA51" s="44"/>
      <c r="EKB51" s="44"/>
      <c r="EKC51" s="44"/>
      <c r="EKD51" s="44"/>
      <c r="EKE51" s="44"/>
      <c r="EKF51" s="44"/>
      <c r="EKG51" s="44"/>
      <c r="EKH51" s="44"/>
      <c r="EKI51" s="44"/>
      <c r="EKJ51" s="44"/>
      <c r="EKK51" s="44"/>
      <c r="EKL51" s="44"/>
      <c r="EKM51" s="44"/>
      <c r="EKN51" s="44"/>
      <c r="EKO51" s="44"/>
      <c r="EKP51" s="44"/>
      <c r="EKQ51" s="44"/>
      <c r="EKR51" s="44"/>
      <c r="EKS51" s="44"/>
      <c r="EKT51" s="44"/>
      <c r="EKU51" s="44"/>
      <c r="EKV51" s="44"/>
      <c r="EKW51" s="44"/>
      <c r="EKX51" s="44"/>
      <c r="EKY51" s="44"/>
      <c r="EKZ51" s="44"/>
      <c r="ELA51" s="44"/>
      <c r="ELB51" s="44"/>
      <c r="ELC51" s="44"/>
      <c r="ELD51" s="44"/>
      <c r="ELE51" s="44"/>
      <c r="ELF51" s="44"/>
      <c r="ELG51" s="44"/>
      <c r="ELH51" s="44"/>
      <c r="ELI51" s="44"/>
      <c r="ELJ51" s="44"/>
      <c r="ELK51" s="44"/>
      <c r="ELL51" s="44"/>
      <c r="ELM51" s="44"/>
      <c r="ELN51" s="44"/>
      <c r="ELO51" s="44"/>
      <c r="ELP51" s="44"/>
      <c r="ELQ51" s="44"/>
      <c r="ELR51" s="44"/>
      <c r="ELS51" s="44"/>
      <c r="ELT51" s="44"/>
      <c r="ELU51" s="44"/>
      <c r="ELV51" s="44"/>
      <c r="ELW51" s="44"/>
      <c r="ELX51" s="44"/>
      <c r="ELY51" s="44"/>
      <c r="ELZ51" s="44"/>
      <c r="EMA51" s="44"/>
      <c r="EMB51" s="44"/>
      <c r="EMC51" s="44"/>
      <c r="EMD51" s="44"/>
      <c r="EME51" s="44"/>
      <c r="EMF51" s="44"/>
      <c r="EMG51" s="44"/>
      <c r="EMH51" s="44"/>
      <c r="EMI51" s="44"/>
      <c r="EMJ51" s="44"/>
      <c r="EMK51" s="44"/>
      <c r="EML51" s="44"/>
      <c r="EMM51" s="44"/>
      <c r="EMN51" s="44"/>
      <c r="EMO51" s="44"/>
      <c r="EMP51" s="44"/>
      <c r="EMQ51" s="44"/>
      <c r="EMR51" s="44"/>
      <c r="EMS51" s="44"/>
      <c r="EMT51" s="44"/>
      <c r="EMU51" s="44"/>
      <c r="EMV51" s="44"/>
      <c r="EMW51" s="44"/>
      <c r="EMX51" s="44"/>
      <c r="EMY51" s="44"/>
      <c r="EMZ51" s="44"/>
      <c r="ENA51" s="44"/>
      <c r="ENB51" s="44"/>
      <c r="ENC51" s="44"/>
      <c r="END51" s="44"/>
      <c r="ENE51" s="44"/>
      <c r="ENF51" s="44"/>
      <c r="ENG51" s="44"/>
      <c r="ENH51" s="44"/>
      <c r="ENI51" s="44"/>
      <c r="ENJ51" s="44"/>
      <c r="ENK51" s="44"/>
      <c r="ENL51" s="44"/>
      <c r="ENM51" s="44"/>
      <c r="ENN51" s="44"/>
      <c r="ENO51" s="44"/>
      <c r="ENP51" s="44"/>
      <c r="ENQ51" s="44"/>
      <c r="ENR51" s="44"/>
      <c r="ENS51" s="44"/>
      <c r="ENT51" s="44"/>
      <c r="ENU51" s="44"/>
      <c r="ENV51" s="44"/>
      <c r="ENW51" s="44"/>
      <c r="ENX51" s="44"/>
      <c r="ENY51" s="44"/>
      <c r="ENZ51" s="44"/>
      <c r="EOA51" s="44"/>
      <c r="EOB51" s="44"/>
      <c r="EOC51" s="44"/>
      <c r="EOD51" s="44"/>
      <c r="EOE51" s="44"/>
      <c r="EOF51" s="44"/>
      <c r="EOG51" s="44"/>
      <c r="EOH51" s="44"/>
      <c r="EOI51" s="44"/>
      <c r="EOJ51" s="44"/>
      <c r="EOK51" s="44"/>
      <c r="EOL51" s="44"/>
      <c r="EOM51" s="44"/>
      <c r="EON51" s="44"/>
      <c r="EOO51" s="44"/>
      <c r="EOP51" s="44"/>
      <c r="EOQ51" s="44"/>
      <c r="EOR51" s="44"/>
      <c r="EOS51" s="44"/>
      <c r="EOT51" s="44"/>
      <c r="EOU51" s="44"/>
      <c r="EOV51" s="44"/>
      <c r="EOW51" s="44"/>
      <c r="EOX51" s="44"/>
      <c r="EOY51" s="44"/>
      <c r="EOZ51" s="44"/>
      <c r="EPA51" s="44"/>
      <c r="EPB51" s="44"/>
      <c r="EPC51" s="44"/>
      <c r="EPD51" s="44"/>
      <c r="EPE51" s="44"/>
      <c r="EPF51" s="44"/>
      <c r="EPG51" s="44"/>
      <c r="EPH51" s="44"/>
      <c r="EPI51" s="44"/>
      <c r="EPJ51" s="44"/>
      <c r="EPK51" s="44"/>
      <c r="EPL51" s="44"/>
      <c r="EPM51" s="44"/>
      <c r="EPN51" s="44"/>
      <c r="EPO51" s="44"/>
      <c r="EPP51" s="44"/>
      <c r="EPQ51" s="44"/>
      <c r="EPR51" s="44"/>
      <c r="EPS51" s="44"/>
      <c r="EPT51" s="44"/>
      <c r="EPU51" s="44"/>
      <c r="EPV51" s="44"/>
      <c r="EPW51" s="44"/>
      <c r="EPX51" s="44"/>
      <c r="EPY51" s="44"/>
      <c r="EPZ51" s="44"/>
      <c r="EQA51" s="44"/>
      <c r="EQB51" s="44"/>
      <c r="EQC51" s="44"/>
      <c r="EQD51" s="44"/>
      <c r="EQE51" s="44"/>
      <c r="EQF51" s="44"/>
      <c r="EQG51" s="44"/>
      <c r="EQH51" s="44"/>
      <c r="EQI51" s="44"/>
      <c r="EQJ51" s="44"/>
      <c r="EQK51" s="44"/>
      <c r="EQL51" s="44"/>
      <c r="EQM51" s="44"/>
      <c r="EQN51" s="44"/>
      <c r="EQO51" s="44"/>
      <c r="EQP51" s="44"/>
      <c r="EQQ51" s="44"/>
      <c r="EQR51" s="44"/>
      <c r="EQS51" s="44"/>
      <c r="EQT51" s="44"/>
      <c r="EQU51" s="44"/>
      <c r="EQV51" s="44"/>
      <c r="EQW51" s="44"/>
      <c r="EQX51" s="44"/>
      <c r="EQY51" s="44"/>
      <c r="EQZ51" s="44"/>
      <c r="ERA51" s="44"/>
      <c r="ERB51" s="44"/>
      <c r="ERC51" s="44"/>
      <c r="ERD51" s="44"/>
      <c r="ERE51" s="44"/>
      <c r="ERF51" s="44"/>
      <c r="ERG51" s="44"/>
      <c r="ERH51" s="44"/>
      <c r="ERI51" s="44"/>
      <c r="ERJ51" s="44"/>
      <c r="ERK51" s="44"/>
      <c r="ERL51" s="44"/>
      <c r="ERM51" s="44"/>
      <c r="ERN51" s="44"/>
      <c r="ERO51" s="44"/>
      <c r="ERP51" s="44"/>
      <c r="ERQ51" s="44"/>
      <c r="ERR51" s="44"/>
      <c r="ERS51" s="44"/>
      <c r="ERT51" s="44"/>
      <c r="ERU51" s="44"/>
      <c r="ERV51" s="44"/>
      <c r="ERW51" s="44"/>
      <c r="ERX51" s="44"/>
      <c r="ERY51" s="44"/>
      <c r="ERZ51" s="44"/>
      <c r="ESA51" s="44"/>
      <c r="ESB51" s="44"/>
      <c r="ESC51" s="44"/>
      <c r="ESD51" s="44"/>
      <c r="ESE51" s="44"/>
      <c r="ESF51" s="44"/>
      <c r="ESG51" s="44"/>
      <c r="ESH51" s="44"/>
      <c r="ESI51" s="44"/>
      <c r="ESJ51" s="44"/>
      <c r="ESK51" s="44"/>
      <c r="ESL51" s="44"/>
      <c r="ESM51" s="44"/>
      <c r="ESN51" s="44"/>
      <c r="ESO51" s="44"/>
      <c r="ESP51" s="44"/>
      <c r="ESQ51" s="44"/>
      <c r="ESR51" s="44"/>
      <c r="ESS51" s="44"/>
      <c r="EST51" s="44"/>
      <c r="ESU51" s="44"/>
      <c r="ESV51" s="44"/>
      <c r="ESW51" s="44"/>
      <c r="ESX51" s="44"/>
      <c r="ESY51" s="44"/>
      <c r="ESZ51" s="44"/>
      <c r="ETA51" s="44"/>
      <c r="ETB51" s="44"/>
      <c r="ETC51" s="44"/>
      <c r="ETD51" s="44"/>
      <c r="ETE51" s="44"/>
      <c r="ETF51" s="44"/>
      <c r="ETG51" s="44"/>
      <c r="ETH51" s="44"/>
      <c r="ETI51" s="44"/>
      <c r="ETJ51" s="44"/>
      <c r="ETK51" s="44"/>
      <c r="ETL51" s="44"/>
      <c r="ETM51" s="44"/>
      <c r="ETN51" s="44"/>
      <c r="ETO51" s="44"/>
      <c r="ETP51" s="44"/>
      <c r="ETQ51" s="44"/>
      <c r="ETR51" s="44"/>
      <c r="ETS51" s="44"/>
      <c r="ETT51" s="44"/>
      <c r="ETU51" s="44"/>
      <c r="ETV51" s="44"/>
      <c r="ETW51" s="44"/>
      <c r="ETX51" s="44"/>
      <c r="ETY51" s="44"/>
      <c r="ETZ51" s="44"/>
      <c r="EUA51" s="44"/>
      <c r="EUB51" s="44"/>
      <c r="EUC51" s="44"/>
      <c r="EUD51" s="44"/>
      <c r="EUE51" s="44"/>
      <c r="EUF51" s="44"/>
      <c r="EUG51" s="44"/>
      <c r="EUH51" s="44"/>
      <c r="EUI51" s="44"/>
      <c r="EUJ51" s="44"/>
      <c r="EUK51" s="44"/>
      <c r="EUL51" s="44"/>
      <c r="EUM51" s="44"/>
      <c r="EUN51" s="44"/>
      <c r="EUO51" s="44"/>
      <c r="EUP51" s="44"/>
      <c r="EUQ51" s="44"/>
      <c r="EUR51" s="44"/>
      <c r="EUS51" s="44"/>
      <c r="EUT51" s="44"/>
      <c r="EUU51" s="44"/>
      <c r="EUV51" s="44"/>
      <c r="EUW51" s="44"/>
      <c r="EUX51" s="44"/>
      <c r="EUY51" s="44"/>
      <c r="EUZ51" s="44"/>
      <c r="EVA51" s="44"/>
      <c r="EVB51" s="44"/>
      <c r="EVC51" s="44"/>
      <c r="EVD51" s="44"/>
      <c r="EVE51" s="44"/>
      <c r="EVF51" s="44"/>
      <c r="EVG51" s="44"/>
      <c r="EVH51" s="44"/>
      <c r="EVI51" s="44"/>
      <c r="EVJ51" s="44"/>
      <c r="EVK51" s="44"/>
      <c r="EVL51" s="44"/>
      <c r="EVM51" s="44"/>
      <c r="EVN51" s="44"/>
      <c r="EVO51" s="44"/>
      <c r="EVP51" s="44"/>
      <c r="EVQ51" s="44"/>
      <c r="EVR51" s="44"/>
      <c r="EVS51" s="44"/>
      <c r="EVT51" s="44"/>
      <c r="EVU51" s="44"/>
      <c r="EVV51" s="44"/>
      <c r="EVW51" s="44"/>
      <c r="EVX51" s="44"/>
      <c r="EVY51" s="44"/>
      <c r="EVZ51" s="44"/>
      <c r="EWA51" s="44"/>
      <c r="EWB51" s="44"/>
      <c r="EWC51" s="44"/>
      <c r="EWD51" s="44"/>
      <c r="EWE51" s="44"/>
      <c r="EWF51" s="44"/>
      <c r="EWG51" s="44"/>
      <c r="EWH51" s="44"/>
      <c r="EWI51" s="44"/>
      <c r="EWJ51" s="44"/>
      <c r="EWK51" s="44"/>
      <c r="EWL51" s="44"/>
      <c r="EWM51" s="44"/>
      <c r="EWN51" s="44"/>
      <c r="EWO51" s="44"/>
      <c r="EWP51" s="44"/>
      <c r="EWQ51" s="44"/>
      <c r="EWR51" s="44"/>
      <c r="EWS51" s="44"/>
      <c r="EWT51" s="44"/>
      <c r="EWU51" s="44"/>
      <c r="EWV51" s="44"/>
      <c r="EWW51" s="44"/>
      <c r="EWX51" s="44"/>
      <c r="EWY51" s="44"/>
      <c r="EWZ51" s="44"/>
      <c r="EXA51" s="44"/>
      <c r="EXB51" s="44"/>
      <c r="EXC51" s="44"/>
      <c r="EXD51" s="44"/>
      <c r="EXE51" s="44"/>
      <c r="EXF51" s="44"/>
      <c r="EXG51" s="44"/>
      <c r="EXH51" s="44"/>
      <c r="EXI51" s="44"/>
      <c r="EXJ51" s="44"/>
      <c r="EXK51" s="44"/>
      <c r="EXL51" s="44"/>
      <c r="EXM51" s="44"/>
      <c r="EXN51" s="44"/>
      <c r="EXO51" s="44"/>
      <c r="EXP51" s="44"/>
      <c r="EXQ51" s="44"/>
      <c r="EXR51" s="44"/>
      <c r="EXS51" s="44"/>
      <c r="EXT51" s="44"/>
      <c r="EXU51" s="44"/>
      <c r="EXV51" s="44"/>
      <c r="EXW51" s="44"/>
      <c r="EXX51" s="44"/>
      <c r="EXY51" s="44"/>
      <c r="EXZ51" s="44"/>
      <c r="EYA51" s="44"/>
      <c r="EYB51" s="44"/>
      <c r="EYC51" s="44"/>
      <c r="EYD51" s="44"/>
      <c r="EYE51" s="44"/>
      <c r="EYF51" s="44"/>
      <c r="EYG51" s="44"/>
      <c r="EYH51" s="44"/>
      <c r="EYI51" s="44"/>
      <c r="EYJ51" s="44"/>
      <c r="EYK51" s="44"/>
      <c r="EYL51" s="44"/>
      <c r="EYM51" s="44"/>
      <c r="EYN51" s="44"/>
      <c r="EYO51" s="44"/>
      <c r="EYP51" s="44"/>
      <c r="EYQ51" s="44"/>
      <c r="EYR51" s="44"/>
      <c r="EYS51" s="44"/>
      <c r="EYT51" s="44"/>
      <c r="EYU51" s="44"/>
      <c r="EYV51" s="44"/>
      <c r="EYW51" s="44"/>
      <c r="EYX51" s="44"/>
      <c r="EYY51" s="44"/>
      <c r="EYZ51" s="44"/>
      <c r="EZA51" s="44"/>
      <c r="EZB51" s="44"/>
      <c r="EZC51" s="44"/>
      <c r="EZD51" s="44"/>
      <c r="EZE51" s="44"/>
      <c r="EZF51" s="44"/>
      <c r="EZG51" s="44"/>
      <c r="EZH51" s="44"/>
      <c r="EZI51" s="44"/>
      <c r="EZJ51" s="44"/>
      <c r="EZK51" s="44"/>
      <c r="EZL51" s="44"/>
      <c r="EZM51" s="44"/>
      <c r="EZN51" s="44"/>
      <c r="EZO51" s="44"/>
      <c r="EZP51" s="44"/>
      <c r="EZQ51" s="44"/>
      <c r="EZR51" s="44"/>
      <c r="EZS51" s="44"/>
      <c r="EZT51" s="44"/>
      <c r="EZU51" s="44"/>
      <c r="EZV51" s="44"/>
      <c r="EZW51" s="44"/>
      <c r="EZX51" s="44"/>
      <c r="EZY51" s="44"/>
      <c r="EZZ51" s="44"/>
      <c r="FAA51" s="44"/>
      <c r="FAB51" s="44"/>
      <c r="FAC51" s="44"/>
      <c r="FAD51" s="44"/>
      <c r="FAE51" s="44"/>
      <c r="FAF51" s="44"/>
      <c r="FAG51" s="44"/>
      <c r="FAH51" s="44"/>
      <c r="FAI51" s="44"/>
      <c r="FAJ51" s="44"/>
      <c r="FAK51" s="44"/>
      <c r="FAL51" s="44"/>
      <c r="FAM51" s="44"/>
      <c r="FAN51" s="44"/>
      <c r="FAO51" s="44"/>
      <c r="FAP51" s="44"/>
      <c r="FAQ51" s="44"/>
      <c r="FAR51" s="44"/>
      <c r="FAS51" s="44"/>
      <c r="FAT51" s="44"/>
      <c r="FAU51" s="44"/>
      <c r="FAV51" s="44"/>
      <c r="FAW51" s="44"/>
      <c r="FAX51" s="44"/>
      <c r="FAY51" s="44"/>
      <c r="FAZ51" s="44"/>
      <c r="FBA51" s="44"/>
      <c r="FBB51" s="44"/>
      <c r="FBC51" s="44"/>
      <c r="FBD51" s="44"/>
      <c r="FBE51" s="44"/>
      <c r="FBF51" s="44"/>
      <c r="FBG51" s="44"/>
      <c r="FBH51" s="44"/>
      <c r="FBI51" s="44"/>
      <c r="FBJ51" s="44"/>
      <c r="FBK51" s="44"/>
      <c r="FBL51" s="44"/>
      <c r="FBM51" s="44"/>
      <c r="FBN51" s="44"/>
      <c r="FBO51" s="44"/>
      <c r="FBP51" s="44"/>
      <c r="FBQ51" s="44"/>
      <c r="FBR51" s="44"/>
      <c r="FBS51" s="44"/>
      <c r="FBT51" s="44"/>
      <c r="FBU51" s="44"/>
      <c r="FBV51" s="44"/>
      <c r="FBW51" s="44"/>
      <c r="FBX51" s="44"/>
      <c r="FBY51" s="44"/>
      <c r="FBZ51" s="44"/>
      <c r="FCA51" s="44"/>
      <c r="FCB51" s="44"/>
      <c r="FCC51" s="44"/>
      <c r="FCD51" s="44"/>
      <c r="FCE51" s="44"/>
      <c r="FCF51" s="44"/>
      <c r="FCG51" s="44"/>
      <c r="FCH51" s="44"/>
      <c r="FCI51" s="44"/>
      <c r="FCJ51" s="44"/>
      <c r="FCK51" s="44"/>
      <c r="FCL51" s="44"/>
      <c r="FCM51" s="44"/>
      <c r="FCN51" s="44"/>
      <c r="FCO51" s="44"/>
      <c r="FCP51" s="44"/>
      <c r="FCQ51" s="44"/>
      <c r="FCR51" s="44"/>
      <c r="FCS51" s="44"/>
      <c r="FCT51" s="44"/>
      <c r="FCU51" s="44"/>
      <c r="FCV51" s="44"/>
      <c r="FCW51" s="44"/>
      <c r="FCX51" s="44"/>
      <c r="FCY51" s="44"/>
      <c r="FCZ51" s="44"/>
      <c r="FDA51" s="44"/>
      <c r="FDB51" s="44"/>
      <c r="FDC51" s="44"/>
      <c r="FDD51" s="44"/>
      <c r="FDE51" s="44"/>
      <c r="FDF51" s="44"/>
      <c r="FDG51" s="44"/>
      <c r="FDH51" s="44"/>
      <c r="FDI51" s="44"/>
      <c r="FDJ51" s="44"/>
      <c r="FDK51" s="44"/>
      <c r="FDL51" s="44"/>
      <c r="FDM51" s="44"/>
      <c r="FDN51" s="44"/>
      <c r="FDO51" s="44"/>
      <c r="FDP51" s="44"/>
      <c r="FDQ51" s="44"/>
      <c r="FDR51" s="44"/>
      <c r="FDS51" s="44"/>
      <c r="FDT51" s="44"/>
      <c r="FDU51" s="44"/>
      <c r="FDV51" s="44"/>
      <c r="FDW51" s="44"/>
      <c r="FDX51" s="44"/>
      <c r="FDY51" s="44"/>
      <c r="FDZ51" s="44"/>
      <c r="FEA51" s="44"/>
      <c r="FEB51" s="44"/>
      <c r="FEC51" s="44"/>
      <c r="FED51" s="44"/>
      <c r="FEE51" s="44"/>
      <c r="FEF51" s="44"/>
      <c r="FEG51" s="44"/>
      <c r="FEH51" s="44"/>
      <c r="FEI51" s="44"/>
      <c r="FEJ51" s="44"/>
      <c r="FEK51" s="44"/>
      <c r="FEL51" s="44"/>
      <c r="FEM51" s="44"/>
      <c r="FEN51" s="44"/>
      <c r="FEO51" s="44"/>
      <c r="FEP51" s="44"/>
      <c r="FEQ51" s="44"/>
      <c r="FER51" s="44"/>
      <c r="FES51" s="44"/>
      <c r="FET51" s="44"/>
      <c r="FEU51" s="44"/>
      <c r="FEV51" s="44"/>
      <c r="FEW51" s="44"/>
      <c r="FEX51" s="44"/>
      <c r="FEY51" s="44"/>
      <c r="FEZ51" s="44"/>
      <c r="FFA51" s="44"/>
      <c r="FFB51" s="44"/>
      <c r="FFC51" s="44"/>
      <c r="FFD51" s="44"/>
      <c r="FFE51" s="44"/>
      <c r="FFF51" s="44"/>
      <c r="FFG51" s="44"/>
      <c r="FFH51" s="44"/>
      <c r="FFI51" s="44"/>
      <c r="FFJ51" s="44"/>
      <c r="FFK51" s="44"/>
      <c r="FFL51" s="44"/>
      <c r="FFM51" s="44"/>
      <c r="FFN51" s="44"/>
      <c r="FFO51" s="44"/>
      <c r="FFP51" s="44"/>
      <c r="FFQ51" s="44"/>
      <c r="FFR51" s="44"/>
      <c r="FFS51" s="44"/>
      <c r="FFT51" s="44"/>
      <c r="FFU51" s="44"/>
      <c r="FFV51" s="44"/>
      <c r="FFW51" s="44"/>
      <c r="FFX51" s="44"/>
      <c r="FFY51" s="44"/>
      <c r="FFZ51" s="44"/>
      <c r="FGA51" s="44"/>
      <c r="FGB51" s="44"/>
      <c r="FGC51" s="44"/>
      <c r="FGD51" s="44"/>
      <c r="FGE51" s="44"/>
      <c r="FGF51" s="44"/>
      <c r="FGG51" s="44"/>
      <c r="FGH51" s="44"/>
      <c r="FGI51" s="44"/>
      <c r="FGJ51" s="44"/>
      <c r="FGK51" s="44"/>
      <c r="FGL51" s="44"/>
      <c r="FGM51" s="44"/>
      <c r="FGN51" s="44"/>
      <c r="FGO51" s="44"/>
      <c r="FGP51" s="44"/>
      <c r="FGQ51" s="44"/>
      <c r="FGR51" s="44"/>
      <c r="FGS51" s="44"/>
      <c r="FGT51" s="44"/>
      <c r="FGU51" s="44"/>
      <c r="FGV51" s="44"/>
      <c r="FGW51" s="44"/>
      <c r="FGX51" s="44"/>
      <c r="FGY51" s="44"/>
      <c r="FGZ51" s="44"/>
      <c r="FHA51" s="44"/>
      <c r="FHB51" s="44"/>
      <c r="FHC51" s="44"/>
      <c r="FHD51" s="44"/>
      <c r="FHE51" s="44"/>
      <c r="FHF51" s="44"/>
      <c r="FHG51" s="44"/>
      <c r="FHH51" s="44"/>
      <c r="FHI51" s="44"/>
      <c r="FHJ51" s="44"/>
      <c r="FHK51" s="44"/>
      <c r="FHL51" s="44"/>
      <c r="FHM51" s="44"/>
      <c r="FHN51" s="44"/>
      <c r="FHO51" s="44"/>
      <c r="FHP51" s="44"/>
      <c r="FHQ51" s="44"/>
      <c r="FHR51" s="44"/>
      <c r="FHS51" s="44"/>
      <c r="FHT51" s="44"/>
      <c r="FHU51" s="44"/>
      <c r="FHV51" s="44"/>
      <c r="FHW51" s="44"/>
      <c r="FHX51" s="44"/>
      <c r="FHY51" s="44"/>
      <c r="FHZ51" s="44"/>
      <c r="FIA51" s="44"/>
      <c r="FIB51" s="44"/>
      <c r="FIC51" s="44"/>
      <c r="FID51" s="44"/>
      <c r="FIE51" s="44"/>
      <c r="FIF51" s="44"/>
      <c r="FIG51" s="44"/>
      <c r="FIH51" s="44"/>
      <c r="FII51" s="44"/>
      <c r="FIJ51" s="44"/>
      <c r="FIK51" s="44"/>
      <c r="FIL51" s="44"/>
      <c r="FIM51" s="44"/>
      <c r="FIN51" s="44"/>
      <c r="FIO51" s="44"/>
      <c r="FIP51" s="44"/>
      <c r="FIQ51" s="44"/>
      <c r="FIR51" s="44"/>
      <c r="FIS51" s="44"/>
      <c r="FIT51" s="44"/>
      <c r="FIU51" s="44"/>
      <c r="FIV51" s="44"/>
      <c r="FIW51" s="44"/>
      <c r="FIX51" s="44"/>
      <c r="FIY51" s="44"/>
      <c r="FIZ51" s="44"/>
      <c r="FJA51" s="44"/>
      <c r="FJB51" s="44"/>
      <c r="FJC51" s="44"/>
      <c r="FJD51" s="44"/>
      <c r="FJE51" s="44"/>
      <c r="FJF51" s="44"/>
      <c r="FJG51" s="44"/>
      <c r="FJH51" s="44"/>
      <c r="FJI51" s="44"/>
      <c r="FJJ51" s="44"/>
      <c r="FJK51" s="44"/>
      <c r="FJL51" s="44"/>
      <c r="FJM51" s="44"/>
      <c r="FJN51" s="44"/>
      <c r="FJO51" s="44"/>
      <c r="FJP51" s="44"/>
      <c r="FJQ51" s="44"/>
      <c r="FJR51" s="44"/>
      <c r="FJS51" s="44"/>
      <c r="FJT51" s="44"/>
      <c r="FJU51" s="44"/>
      <c r="FJV51" s="44"/>
      <c r="FJW51" s="44"/>
      <c r="FJX51" s="44"/>
      <c r="FJY51" s="44"/>
      <c r="FJZ51" s="44"/>
      <c r="FKA51" s="44"/>
      <c r="FKB51" s="44"/>
      <c r="FKC51" s="44"/>
      <c r="FKD51" s="44"/>
      <c r="FKE51" s="44"/>
      <c r="FKF51" s="44"/>
      <c r="FKG51" s="44"/>
      <c r="FKH51" s="44"/>
      <c r="FKI51" s="44"/>
      <c r="FKJ51" s="44"/>
      <c r="FKK51" s="44"/>
      <c r="FKL51" s="44"/>
      <c r="FKM51" s="44"/>
      <c r="FKN51" s="44"/>
      <c r="FKO51" s="44"/>
      <c r="FKP51" s="44"/>
      <c r="FKQ51" s="44"/>
    </row>
    <row r="52" spans="1:4359" s="38" customFormat="1" ht="26.25" customHeight="1" x14ac:dyDescent="0.25">
      <c r="A52" s="732"/>
      <c r="B52" s="787"/>
      <c r="C52" s="806" t="s">
        <v>221</v>
      </c>
      <c r="D52" s="791" t="s">
        <v>144</v>
      </c>
      <c r="E52" s="791" t="s">
        <v>144</v>
      </c>
      <c r="F52" s="332" t="s">
        <v>22</v>
      </c>
      <c r="G52" s="224">
        <v>0.13339999999999999</v>
      </c>
      <c r="H52" s="224">
        <v>0.13339999999999999</v>
      </c>
      <c r="I52" s="224">
        <v>0.13339999999999999</v>
      </c>
      <c r="J52" s="224">
        <v>6.6699999999999995E-2</v>
      </c>
      <c r="K52" s="224">
        <v>6.6699999999999995E-2</v>
      </c>
      <c r="L52" s="224">
        <v>6.6699999999999995E-2</v>
      </c>
      <c r="M52" s="224">
        <v>6.6699999999999995E-2</v>
      </c>
      <c r="N52" s="224">
        <v>6.6699999999999995E-2</v>
      </c>
      <c r="O52" s="224">
        <v>6.6699999999999995E-2</v>
      </c>
      <c r="P52" s="224">
        <v>6.6699999999999995E-2</v>
      </c>
      <c r="Q52" s="224">
        <v>6.6699999999999995E-2</v>
      </c>
      <c r="R52" s="224">
        <v>6.6199999999999995E-2</v>
      </c>
      <c r="S52" s="427">
        <f t="shared" si="7"/>
        <v>0.99999999999999989</v>
      </c>
      <c r="T52" s="794"/>
      <c r="U52" s="744">
        <f>4%</f>
        <v>0.04</v>
      </c>
      <c r="V52" s="804" t="s">
        <v>321</v>
      </c>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c r="IG52" s="44"/>
      <c r="IH52" s="44"/>
      <c r="II52" s="44"/>
      <c r="IJ52" s="44"/>
      <c r="IK52" s="44"/>
      <c r="IL52" s="44"/>
      <c r="IM52" s="44"/>
      <c r="IN52" s="44"/>
      <c r="IO52" s="44"/>
      <c r="IP52" s="44"/>
      <c r="IQ52" s="44"/>
      <c r="IR52" s="44"/>
      <c r="IS52" s="44"/>
      <c r="IT52" s="44"/>
      <c r="IU52" s="44"/>
      <c r="IV52" s="44"/>
      <c r="IW52" s="44"/>
      <c r="IX52" s="44"/>
      <c r="IY52" s="44"/>
      <c r="IZ52" s="44"/>
      <c r="JA52" s="44"/>
      <c r="JB52" s="44"/>
      <c r="JC52" s="44"/>
      <c r="JD52" s="44"/>
      <c r="JE52" s="44"/>
      <c r="JF52" s="44"/>
      <c r="JG52" s="44"/>
      <c r="JH52" s="44"/>
      <c r="JI52" s="44"/>
      <c r="JJ52" s="44"/>
      <c r="JK52" s="44"/>
      <c r="JL52" s="44"/>
      <c r="JM52" s="44"/>
      <c r="JN52" s="44"/>
      <c r="JO52" s="44"/>
      <c r="JP52" s="44"/>
      <c r="JQ52" s="44"/>
      <c r="JR52" s="44"/>
      <c r="JS52" s="44"/>
      <c r="JT52" s="44"/>
      <c r="JU52" s="44"/>
      <c r="JV52" s="44"/>
      <c r="JW52" s="44"/>
      <c r="JX52" s="44"/>
      <c r="JY52" s="44"/>
      <c r="JZ52" s="44"/>
      <c r="KA52" s="44"/>
      <c r="KB52" s="44"/>
      <c r="KC52" s="44"/>
      <c r="KD52" s="44"/>
      <c r="KE52" s="44"/>
      <c r="KF52" s="44"/>
      <c r="KG52" s="44"/>
      <c r="KH52" s="44"/>
      <c r="KI52" s="44"/>
      <c r="KJ52" s="44"/>
      <c r="KK52" s="44"/>
      <c r="KL52" s="44"/>
      <c r="KM52" s="44"/>
      <c r="KN52" s="44"/>
      <c r="KO52" s="44"/>
      <c r="KP52" s="44"/>
      <c r="KQ52" s="44"/>
      <c r="KR52" s="44"/>
      <c r="KS52" s="44"/>
      <c r="KT52" s="44"/>
      <c r="KU52" s="44"/>
      <c r="KV52" s="44"/>
      <c r="KW52" s="44"/>
      <c r="KX52" s="44"/>
      <c r="KY52" s="44"/>
      <c r="KZ52" s="44"/>
      <c r="LA52" s="44"/>
      <c r="LB52" s="44"/>
      <c r="LC52" s="44"/>
      <c r="LD52" s="44"/>
      <c r="LE52" s="44"/>
      <c r="LF52" s="44"/>
      <c r="LG52" s="44"/>
      <c r="LH52" s="44"/>
      <c r="LI52" s="44"/>
      <c r="LJ52" s="44"/>
      <c r="LK52" s="44"/>
      <c r="LL52" s="44"/>
      <c r="LM52" s="44"/>
      <c r="LN52" s="44"/>
      <c r="LO52" s="44"/>
      <c r="LP52" s="44"/>
      <c r="LQ52" s="44"/>
      <c r="LR52" s="44"/>
      <c r="LS52" s="44"/>
      <c r="LT52" s="44"/>
      <c r="LU52" s="44"/>
      <c r="LV52" s="44"/>
      <c r="LW52" s="44"/>
      <c r="LX52" s="44"/>
      <c r="LY52" s="44"/>
      <c r="LZ52" s="44"/>
      <c r="MA52" s="44"/>
      <c r="MB52" s="44"/>
      <c r="MC52" s="44"/>
      <c r="MD52" s="44"/>
      <c r="ME52" s="44"/>
      <c r="MF52" s="44"/>
      <c r="MG52" s="44"/>
      <c r="MH52" s="44"/>
      <c r="MI52" s="44"/>
      <c r="MJ52" s="44"/>
      <c r="MK52" s="44"/>
      <c r="ML52" s="44"/>
      <c r="MM52" s="44"/>
      <c r="MN52" s="44"/>
      <c r="MO52" s="44"/>
      <c r="MP52" s="44"/>
      <c r="MQ52" s="44"/>
      <c r="MR52" s="44"/>
      <c r="MS52" s="44"/>
      <c r="MT52" s="44"/>
      <c r="MU52" s="44"/>
      <c r="MV52" s="44"/>
      <c r="MW52" s="44"/>
      <c r="MX52" s="44"/>
      <c r="MY52" s="44"/>
      <c r="MZ52" s="44"/>
      <c r="NA52" s="44"/>
      <c r="NB52" s="44"/>
      <c r="NC52" s="44"/>
      <c r="ND52" s="44"/>
      <c r="NE52" s="44"/>
      <c r="NF52" s="44"/>
      <c r="NG52" s="44"/>
      <c r="NH52" s="44"/>
      <c r="NI52" s="44"/>
      <c r="NJ52" s="44"/>
      <c r="NK52" s="44"/>
      <c r="NL52" s="44"/>
      <c r="NM52" s="44"/>
      <c r="NN52" s="44"/>
      <c r="NO52" s="44"/>
      <c r="NP52" s="44"/>
      <c r="NQ52" s="44"/>
      <c r="NR52" s="44"/>
      <c r="NS52" s="44"/>
      <c r="NT52" s="44"/>
      <c r="NU52" s="44"/>
      <c r="NV52" s="44"/>
      <c r="NW52" s="44"/>
      <c r="NX52" s="44"/>
      <c r="NY52" s="44"/>
      <c r="NZ52" s="44"/>
      <c r="OA52" s="44"/>
      <c r="OB52" s="44"/>
      <c r="OC52" s="44"/>
      <c r="OD52" s="44"/>
      <c r="OE52" s="44"/>
      <c r="OF52" s="44"/>
      <c r="OG52" s="44"/>
      <c r="OH52" s="44"/>
      <c r="OI52" s="44"/>
      <c r="OJ52" s="44"/>
      <c r="OK52" s="44"/>
      <c r="OL52" s="44"/>
      <c r="OM52" s="44"/>
      <c r="ON52" s="44"/>
      <c r="OO52" s="44"/>
      <c r="OP52" s="44"/>
      <c r="OQ52" s="44"/>
      <c r="OR52" s="44"/>
      <c r="OS52" s="44"/>
      <c r="OT52" s="44"/>
      <c r="OU52" s="44"/>
      <c r="OV52" s="44"/>
      <c r="OW52" s="44"/>
      <c r="OX52" s="44"/>
      <c r="OY52" s="44"/>
      <c r="OZ52" s="44"/>
      <c r="PA52" s="44"/>
      <c r="PB52" s="44"/>
      <c r="PC52" s="44"/>
      <c r="PD52" s="44"/>
      <c r="PE52" s="44"/>
      <c r="PF52" s="44"/>
      <c r="PG52" s="44"/>
      <c r="PH52" s="44"/>
      <c r="PI52" s="44"/>
      <c r="PJ52" s="44"/>
      <c r="PK52" s="44"/>
      <c r="PL52" s="44"/>
      <c r="PM52" s="44"/>
      <c r="PN52" s="44"/>
      <c r="PO52" s="44"/>
      <c r="PP52" s="44"/>
      <c r="PQ52" s="44"/>
      <c r="PR52" s="44"/>
      <c r="PS52" s="44"/>
      <c r="PT52" s="44"/>
      <c r="PU52" s="44"/>
      <c r="PV52" s="44"/>
      <c r="PW52" s="44"/>
      <c r="PX52" s="44"/>
      <c r="PY52" s="44"/>
      <c r="PZ52" s="44"/>
      <c r="QA52" s="44"/>
      <c r="QB52" s="44"/>
      <c r="QC52" s="44"/>
      <c r="QD52" s="44"/>
      <c r="QE52" s="44"/>
      <c r="QF52" s="44"/>
      <c r="QG52" s="44"/>
      <c r="QH52" s="44"/>
      <c r="QI52" s="44"/>
      <c r="QJ52" s="44"/>
      <c r="QK52" s="44"/>
      <c r="QL52" s="44"/>
      <c r="QM52" s="44"/>
      <c r="QN52" s="44"/>
      <c r="QO52" s="44"/>
      <c r="QP52" s="44"/>
      <c r="QQ52" s="44"/>
      <c r="QR52" s="44"/>
      <c r="QS52" s="44"/>
      <c r="QT52" s="44"/>
      <c r="QU52" s="44"/>
      <c r="QV52" s="44"/>
      <c r="QW52" s="44"/>
      <c r="QX52" s="44"/>
      <c r="QY52" s="44"/>
      <c r="QZ52" s="44"/>
      <c r="RA52" s="44"/>
      <c r="RB52" s="44"/>
      <c r="RC52" s="44"/>
      <c r="RD52" s="44"/>
      <c r="RE52" s="44"/>
      <c r="RF52" s="44"/>
      <c r="RG52" s="44"/>
      <c r="RH52" s="44"/>
      <c r="RI52" s="44"/>
      <c r="RJ52" s="44"/>
      <c r="RK52" s="44"/>
      <c r="RL52" s="44"/>
      <c r="RM52" s="44"/>
      <c r="RN52" s="44"/>
      <c r="RO52" s="44"/>
      <c r="RP52" s="44"/>
      <c r="RQ52" s="44"/>
      <c r="RR52" s="44"/>
      <c r="RS52" s="44"/>
      <c r="RT52" s="44"/>
      <c r="RU52" s="44"/>
      <c r="RV52" s="44"/>
      <c r="RW52" s="44"/>
      <c r="RX52" s="44"/>
      <c r="RY52" s="44"/>
      <c r="RZ52" s="44"/>
      <c r="SA52" s="44"/>
      <c r="SB52" s="44"/>
      <c r="SC52" s="44"/>
      <c r="SD52" s="44"/>
      <c r="SE52" s="44"/>
      <c r="SF52" s="44"/>
      <c r="SG52" s="44"/>
      <c r="SH52" s="44"/>
      <c r="SI52" s="44"/>
      <c r="SJ52" s="44"/>
      <c r="SK52" s="44"/>
      <c r="SL52" s="44"/>
      <c r="SM52" s="44"/>
      <c r="SN52" s="44"/>
      <c r="SO52" s="44"/>
      <c r="SP52" s="44"/>
      <c r="SQ52" s="44"/>
      <c r="SR52" s="44"/>
      <c r="SS52" s="44"/>
      <c r="ST52" s="44"/>
      <c r="SU52" s="44"/>
      <c r="SV52" s="44"/>
      <c r="SW52" s="44"/>
      <c r="SX52" s="44"/>
      <c r="SY52" s="44"/>
      <c r="SZ52" s="44"/>
      <c r="TA52" s="44"/>
      <c r="TB52" s="44"/>
      <c r="TC52" s="44"/>
      <c r="TD52" s="44"/>
      <c r="TE52" s="44"/>
      <c r="TF52" s="44"/>
      <c r="TG52" s="44"/>
      <c r="TH52" s="44"/>
      <c r="TI52" s="44"/>
      <c r="TJ52" s="44"/>
      <c r="TK52" s="44"/>
      <c r="TL52" s="44"/>
      <c r="TM52" s="44"/>
      <c r="TN52" s="44"/>
      <c r="TO52" s="44"/>
      <c r="TP52" s="44"/>
      <c r="TQ52" s="44"/>
      <c r="TR52" s="44"/>
      <c r="TS52" s="44"/>
      <c r="TT52" s="44"/>
      <c r="TU52" s="44"/>
      <c r="TV52" s="44"/>
      <c r="TW52" s="44"/>
      <c r="TX52" s="44"/>
      <c r="TY52" s="44"/>
      <c r="TZ52" s="44"/>
      <c r="UA52" s="44"/>
      <c r="UB52" s="44"/>
      <c r="UC52" s="44"/>
      <c r="UD52" s="44"/>
      <c r="UE52" s="44"/>
      <c r="UF52" s="44"/>
      <c r="UG52" s="44"/>
      <c r="UH52" s="44"/>
      <c r="UI52" s="44"/>
      <c r="UJ52" s="44"/>
      <c r="UK52" s="44"/>
      <c r="UL52" s="44"/>
      <c r="UM52" s="44"/>
      <c r="UN52" s="44"/>
      <c r="UO52" s="44"/>
      <c r="UP52" s="44"/>
      <c r="UQ52" s="44"/>
      <c r="UR52" s="44"/>
      <c r="US52" s="44"/>
      <c r="UT52" s="44"/>
      <c r="UU52" s="44"/>
      <c r="UV52" s="44"/>
      <c r="UW52" s="44"/>
      <c r="UX52" s="44"/>
      <c r="UY52" s="44"/>
      <c r="UZ52" s="44"/>
      <c r="VA52" s="44"/>
      <c r="VB52" s="44"/>
      <c r="VC52" s="44"/>
      <c r="VD52" s="44"/>
      <c r="VE52" s="44"/>
      <c r="VF52" s="44"/>
      <c r="VG52" s="44"/>
      <c r="VH52" s="44"/>
      <c r="VI52" s="44"/>
      <c r="VJ52" s="44"/>
      <c r="VK52" s="44"/>
      <c r="VL52" s="44"/>
      <c r="VM52" s="44"/>
      <c r="VN52" s="44"/>
      <c r="VO52" s="44"/>
      <c r="VP52" s="44"/>
      <c r="VQ52" s="44"/>
      <c r="VR52" s="44"/>
      <c r="VS52" s="44"/>
      <c r="VT52" s="44"/>
      <c r="VU52" s="44"/>
      <c r="VV52" s="44"/>
      <c r="VW52" s="44"/>
      <c r="VX52" s="44"/>
      <c r="VY52" s="44"/>
      <c r="VZ52" s="44"/>
      <c r="WA52" s="44"/>
      <c r="WB52" s="44"/>
      <c r="WC52" s="44"/>
      <c r="WD52" s="44"/>
      <c r="WE52" s="44"/>
      <c r="WF52" s="44"/>
      <c r="WG52" s="44"/>
      <c r="WH52" s="44"/>
      <c r="WI52" s="44"/>
      <c r="WJ52" s="44"/>
      <c r="WK52" s="44"/>
      <c r="WL52" s="44"/>
      <c r="WM52" s="44"/>
      <c r="WN52" s="44"/>
      <c r="WO52" s="44"/>
      <c r="WP52" s="44"/>
      <c r="WQ52" s="44"/>
      <c r="WR52" s="44"/>
      <c r="WS52" s="44"/>
      <c r="WT52" s="44"/>
      <c r="WU52" s="44"/>
      <c r="WV52" s="44"/>
      <c r="WW52" s="44"/>
      <c r="WX52" s="44"/>
      <c r="WY52" s="44"/>
      <c r="WZ52" s="44"/>
      <c r="XA52" s="44"/>
      <c r="XB52" s="44"/>
      <c r="XC52" s="44"/>
      <c r="XD52" s="44"/>
      <c r="XE52" s="44"/>
      <c r="XF52" s="44"/>
      <c r="XG52" s="44"/>
      <c r="XH52" s="44"/>
      <c r="XI52" s="44"/>
      <c r="XJ52" s="44"/>
      <c r="XK52" s="44"/>
      <c r="XL52" s="44"/>
      <c r="XM52" s="44"/>
      <c r="XN52" s="44"/>
      <c r="XO52" s="44"/>
      <c r="XP52" s="44"/>
      <c r="XQ52" s="44"/>
      <c r="XR52" s="44"/>
      <c r="XS52" s="44"/>
      <c r="XT52" s="44"/>
      <c r="XU52" s="44"/>
      <c r="XV52" s="44"/>
      <c r="XW52" s="44"/>
      <c r="XX52" s="44"/>
      <c r="XY52" s="44"/>
      <c r="XZ52" s="44"/>
      <c r="YA52" s="44"/>
      <c r="YB52" s="44"/>
      <c r="YC52" s="44"/>
      <c r="YD52" s="44"/>
      <c r="YE52" s="44"/>
      <c r="YF52" s="44"/>
      <c r="YG52" s="44"/>
      <c r="YH52" s="44"/>
      <c r="YI52" s="44"/>
      <c r="YJ52" s="44"/>
      <c r="YK52" s="44"/>
      <c r="YL52" s="44"/>
      <c r="YM52" s="44"/>
      <c r="YN52" s="44"/>
      <c r="YO52" s="44"/>
      <c r="YP52" s="44"/>
      <c r="YQ52" s="44"/>
      <c r="YR52" s="44"/>
      <c r="YS52" s="44"/>
      <c r="YT52" s="44"/>
      <c r="YU52" s="44"/>
      <c r="YV52" s="44"/>
      <c r="YW52" s="44"/>
      <c r="YX52" s="44"/>
      <c r="YY52" s="44"/>
      <c r="YZ52" s="44"/>
      <c r="ZA52" s="44"/>
      <c r="ZB52" s="44"/>
      <c r="ZC52" s="44"/>
      <c r="ZD52" s="44"/>
      <c r="ZE52" s="44"/>
      <c r="ZF52" s="44"/>
      <c r="ZG52" s="44"/>
      <c r="ZH52" s="44"/>
      <c r="ZI52" s="44"/>
      <c r="ZJ52" s="44"/>
      <c r="ZK52" s="44"/>
      <c r="ZL52" s="44"/>
      <c r="ZM52" s="44"/>
      <c r="ZN52" s="44"/>
      <c r="ZO52" s="44"/>
      <c r="ZP52" s="44"/>
      <c r="ZQ52" s="44"/>
      <c r="ZR52" s="44"/>
      <c r="ZS52" s="44"/>
      <c r="ZT52" s="44"/>
      <c r="ZU52" s="44"/>
      <c r="ZV52" s="44"/>
      <c r="ZW52" s="44"/>
      <c r="ZX52" s="44"/>
      <c r="ZY52" s="44"/>
      <c r="ZZ52" s="44"/>
      <c r="AAA52" s="44"/>
      <c r="AAB52" s="44"/>
      <c r="AAC52" s="44"/>
      <c r="AAD52" s="44"/>
      <c r="AAE52" s="44"/>
      <c r="AAF52" s="44"/>
      <c r="AAG52" s="44"/>
      <c r="AAH52" s="44"/>
      <c r="AAI52" s="44"/>
      <c r="AAJ52" s="44"/>
      <c r="AAK52" s="44"/>
      <c r="AAL52" s="44"/>
      <c r="AAM52" s="44"/>
      <c r="AAN52" s="44"/>
      <c r="AAO52" s="44"/>
      <c r="AAP52" s="44"/>
      <c r="AAQ52" s="44"/>
      <c r="AAR52" s="44"/>
      <c r="AAS52" s="44"/>
      <c r="AAT52" s="44"/>
      <c r="AAU52" s="44"/>
      <c r="AAV52" s="44"/>
      <c r="AAW52" s="44"/>
      <c r="AAX52" s="44"/>
      <c r="AAY52" s="44"/>
      <c r="AAZ52" s="44"/>
      <c r="ABA52" s="44"/>
      <c r="ABB52" s="44"/>
      <c r="ABC52" s="44"/>
      <c r="ABD52" s="44"/>
      <c r="ABE52" s="44"/>
      <c r="ABF52" s="44"/>
      <c r="ABG52" s="44"/>
      <c r="ABH52" s="44"/>
      <c r="ABI52" s="44"/>
      <c r="ABJ52" s="44"/>
      <c r="ABK52" s="44"/>
      <c r="ABL52" s="44"/>
      <c r="ABM52" s="44"/>
      <c r="ABN52" s="44"/>
      <c r="ABO52" s="44"/>
      <c r="ABP52" s="44"/>
      <c r="ABQ52" s="44"/>
      <c r="ABR52" s="44"/>
      <c r="ABS52" s="44"/>
      <c r="ABT52" s="44"/>
      <c r="ABU52" s="44"/>
      <c r="ABV52" s="44"/>
      <c r="ABW52" s="44"/>
      <c r="ABX52" s="44"/>
      <c r="ABY52" s="44"/>
      <c r="ABZ52" s="44"/>
      <c r="ACA52" s="44"/>
      <c r="ACB52" s="44"/>
      <c r="ACC52" s="44"/>
      <c r="ACD52" s="44"/>
      <c r="ACE52" s="44"/>
      <c r="ACF52" s="44"/>
      <c r="ACG52" s="44"/>
      <c r="ACH52" s="44"/>
      <c r="ACI52" s="44"/>
      <c r="ACJ52" s="44"/>
      <c r="ACK52" s="44"/>
      <c r="ACL52" s="44"/>
      <c r="ACM52" s="44"/>
      <c r="ACN52" s="44"/>
      <c r="ACO52" s="44"/>
      <c r="ACP52" s="44"/>
      <c r="ACQ52" s="44"/>
      <c r="ACR52" s="44"/>
      <c r="ACS52" s="44"/>
      <c r="ACT52" s="44"/>
      <c r="ACU52" s="44"/>
      <c r="ACV52" s="44"/>
      <c r="ACW52" s="44"/>
      <c r="ACX52" s="44"/>
      <c r="ACY52" s="44"/>
      <c r="ACZ52" s="44"/>
      <c r="ADA52" s="44"/>
      <c r="ADB52" s="44"/>
      <c r="ADC52" s="44"/>
      <c r="ADD52" s="44"/>
      <c r="ADE52" s="44"/>
      <c r="ADF52" s="44"/>
      <c r="ADG52" s="44"/>
      <c r="ADH52" s="44"/>
      <c r="ADI52" s="44"/>
      <c r="ADJ52" s="44"/>
      <c r="ADK52" s="44"/>
      <c r="ADL52" s="44"/>
      <c r="ADM52" s="44"/>
      <c r="ADN52" s="44"/>
      <c r="ADO52" s="44"/>
      <c r="ADP52" s="44"/>
      <c r="ADQ52" s="44"/>
      <c r="ADR52" s="44"/>
      <c r="ADS52" s="44"/>
      <c r="ADT52" s="44"/>
      <c r="ADU52" s="44"/>
      <c r="ADV52" s="44"/>
      <c r="ADW52" s="44"/>
      <c r="ADX52" s="44"/>
      <c r="ADY52" s="44"/>
      <c r="ADZ52" s="44"/>
      <c r="AEA52" s="44"/>
      <c r="AEB52" s="44"/>
      <c r="AEC52" s="44"/>
      <c r="AED52" s="44"/>
      <c r="AEE52" s="44"/>
      <c r="AEF52" s="44"/>
      <c r="AEG52" s="44"/>
      <c r="AEH52" s="44"/>
      <c r="AEI52" s="44"/>
      <c r="AEJ52" s="44"/>
      <c r="AEK52" s="44"/>
      <c r="AEL52" s="44"/>
      <c r="AEM52" s="44"/>
      <c r="AEN52" s="44"/>
      <c r="AEO52" s="44"/>
      <c r="AEP52" s="44"/>
      <c r="AEQ52" s="44"/>
      <c r="AER52" s="44"/>
      <c r="AES52" s="44"/>
      <c r="AET52" s="44"/>
      <c r="AEU52" s="44"/>
      <c r="AEV52" s="44"/>
      <c r="AEW52" s="44"/>
      <c r="AEX52" s="44"/>
      <c r="AEY52" s="44"/>
      <c r="AEZ52" s="44"/>
      <c r="AFA52" s="44"/>
      <c r="AFB52" s="44"/>
      <c r="AFC52" s="44"/>
      <c r="AFD52" s="44"/>
      <c r="AFE52" s="44"/>
      <c r="AFF52" s="44"/>
      <c r="AFG52" s="44"/>
      <c r="AFH52" s="44"/>
      <c r="AFI52" s="44"/>
      <c r="AFJ52" s="44"/>
      <c r="AFK52" s="44"/>
      <c r="AFL52" s="44"/>
      <c r="AFM52" s="44"/>
      <c r="AFN52" s="44"/>
      <c r="AFO52" s="44"/>
      <c r="AFP52" s="44"/>
      <c r="AFQ52" s="44"/>
      <c r="AFR52" s="44"/>
      <c r="AFS52" s="44"/>
      <c r="AFT52" s="44"/>
      <c r="AFU52" s="44"/>
      <c r="AFV52" s="44"/>
      <c r="AFW52" s="44"/>
      <c r="AFX52" s="44"/>
      <c r="AFY52" s="44"/>
      <c r="AFZ52" s="44"/>
      <c r="AGA52" s="44"/>
      <c r="AGB52" s="44"/>
      <c r="AGC52" s="44"/>
      <c r="AGD52" s="44"/>
      <c r="AGE52" s="44"/>
      <c r="AGF52" s="44"/>
      <c r="AGG52" s="44"/>
      <c r="AGH52" s="44"/>
      <c r="AGI52" s="44"/>
      <c r="AGJ52" s="44"/>
      <c r="AGK52" s="44"/>
      <c r="AGL52" s="44"/>
      <c r="AGM52" s="44"/>
      <c r="AGN52" s="44"/>
      <c r="AGO52" s="44"/>
      <c r="AGP52" s="44"/>
      <c r="AGQ52" s="44"/>
      <c r="AGR52" s="44"/>
      <c r="AGS52" s="44"/>
      <c r="AGT52" s="44"/>
      <c r="AGU52" s="44"/>
      <c r="AGV52" s="44"/>
      <c r="AGW52" s="44"/>
      <c r="AGX52" s="44"/>
      <c r="AGY52" s="44"/>
      <c r="AGZ52" s="44"/>
      <c r="AHA52" s="44"/>
      <c r="AHB52" s="44"/>
      <c r="AHC52" s="44"/>
      <c r="AHD52" s="44"/>
      <c r="AHE52" s="44"/>
      <c r="AHF52" s="44"/>
      <c r="AHG52" s="44"/>
      <c r="AHH52" s="44"/>
      <c r="AHI52" s="44"/>
      <c r="AHJ52" s="44"/>
      <c r="AHK52" s="44"/>
      <c r="AHL52" s="44"/>
      <c r="AHM52" s="44"/>
      <c r="AHN52" s="44"/>
      <c r="AHO52" s="44"/>
      <c r="AHP52" s="44"/>
      <c r="AHQ52" s="44"/>
      <c r="AHR52" s="44"/>
      <c r="AHS52" s="44"/>
      <c r="AHT52" s="44"/>
      <c r="AHU52" s="44"/>
      <c r="AHV52" s="44"/>
      <c r="AHW52" s="44"/>
      <c r="AHX52" s="44"/>
      <c r="AHY52" s="44"/>
      <c r="AHZ52" s="44"/>
      <c r="AIA52" s="44"/>
      <c r="AIB52" s="44"/>
      <c r="AIC52" s="44"/>
      <c r="AID52" s="44"/>
      <c r="AIE52" s="44"/>
      <c r="AIF52" s="44"/>
      <c r="AIG52" s="44"/>
      <c r="AIH52" s="44"/>
      <c r="AII52" s="44"/>
      <c r="AIJ52" s="44"/>
      <c r="AIK52" s="44"/>
      <c r="AIL52" s="44"/>
      <c r="AIM52" s="44"/>
      <c r="AIN52" s="44"/>
      <c r="AIO52" s="44"/>
      <c r="AIP52" s="44"/>
      <c r="AIQ52" s="44"/>
      <c r="AIR52" s="44"/>
      <c r="AIS52" s="44"/>
      <c r="AIT52" s="44"/>
      <c r="AIU52" s="44"/>
      <c r="AIV52" s="44"/>
      <c r="AIW52" s="44"/>
      <c r="AIX52" s="44"/>
      <c r="AIY52" s="44"/>
      <c r="AIZ52" s="44"/>
      <c r="AJA52" s="44"/>
      <c r="AJB52" s="44"/>
      <c r="AJC52" s="44"/>
      <c r="AJD52" s="44"/>
      <c r="AJE52" s="44"/>
      <c r="AJF52" s="44"/>
      <c r="AJG52" s="44"/>
      <c r="AJH52" s="44"/>
      <c r="AJI52" s="44"/>
      <c r="AJJ52" s="44"/>
      <c r="AJK52" s="44"/>
      <c r="AJL52" s="44"/>
      <c r="AJM52" s="44"/>
      <c r="AJN52" s="44"/>
      <c r="AJO52" s="44"/>
      <c r="AJP52" s="44"/>
      <c r="AJQ52" s="44"/>
      <c r="AJR52" s="44"/>
      <c r="AJS52" s="44"/>
      <c r="AJT52" s="44"/>
      <c r="AJU52" s="44"/>
      <c r="AJV52" s="44"/>
      <c r="AJW52" s="44"/>
      <c r="AJX52" s="44"/>
      <c r="AJY52" s="44"/>
      <c r="AJZ52" s="44"/>
      <c r="AKA52" s="44"/>
      <c r="AKB52" s="44"/>
      <c r="AKC52" s="44"/>
      <c r="AKD52" s="44"/>
      <c r="AKE52" s="44"/>
      <c r="AKF52" s="44"/>
      <c r="AKG52" s="44"/>
      <c r="AKH52" s="44"/>
      <c r="AKI52" s="44"/>
      <c r="AKJ52" s="44"/>
      <c r="AKK52" s="44"/>
      <c r="AKL52" s="44"/>
      <c r="AKM52" s="44"/>
      <c r="AKN52" s="44"/>
      <c r="AKO52" s="44"/>
      <c r="AKP52" s="44"/>
      <c r="AKQ52" s="44"/>
      <c r="AKR52" s="44"/>
      <c r="AKS52" s="44"/>
      <c r="AKT52" s="44"/>
      <c r="AKU52" s="44"/>
      <c r="AKV52" s="44"/>
      <c r="AKW52" s="44"/>
      <c r="AKX52" s="44"/>
      <c r="AKY52" s="44"/>
      <c r="AKZ52" s="44"/>
      <c r="ALA52" s="44"/>
      <c r="ALB52" s="44"/>
      <c r="ALC52" s="44"/>
      <c r="ALD52" s="44"/>
      <c r="ALE52" s="44"/>
      <c r="ALF52" s="44"/>
      <c r="ALG52" s="44"/>
      <c r="ALH52" s="44"/>
      <c r="ALI52" s="44"/>
      <c r="ALJ52" s="44"/>
      <c r="ALK52" s="44"/>
      <c r="ALL52" s="44"/>
      <c r="ALM52" s="44"/>
      <c r="ALN52" s="44"/>
      <c r="ALO52" s="44"/>
      <c r="ALP52" s="44"/>
      <c r="ALQ52" s="44"/>
      <c r="ALR52" s="44"/>
      <c r="ALS52" s="44"/>
      <c r="ALT52" s="44"/>
      <c r="ALU52" s="44"/>
      <c r="ALV52" s="44"/>
      <c r="ALW52" s="44"/>
      <c r="ALX52" s="44"/>
      <c r="ALY52" s="44"/>
      <c r="ALZ52" s="44"/>
      <c r="AMA52" s="44"/>
      <c r="AMB52" s="44"/>
      <c r="AMC52" s="44"/>
      <c r="AMD52" s="44"/>
      <c r="AME52" s="44"/>
      <c r="AMF52" s="44"/>
      <c r="AMG52" s="44"/>
      <c r="AMH52" s="44"/>
      <c r="AMI52" s="44"/>
      <c r="AMJ52" s="44"/>
      <c r="AMK52" s="44"/>
      <c r="AML52" s="44"/>
      <c r="AMM52" s="44"/>
      <c r="AMN52" s="44"/>
      <c r="AMO52" s="44"/>
      <c r="AMP52" s="44"/>
      <c r="AMQ52" s="44"/>
      <c r="AMR52" s="44"/>
      <c r="AMS52" s="44"/>
      <c r="AMT52" s="44"/>
      <c r="AMU52" s="44"/>
      <c r="AMV52" s="44"/>
      <c r="AMW52" s="44"/>
      <c r="AMX52" s="44"/>
      <c r="AMY52" s="44"/>
      <c r="AMZ52" s="44"/>
      <c r="ANA52" s="44"/>
      <c r="ANB52" s="44"/>
      <c r="ANC52" s="44"/>
      <c r="AND52" s="44"/>
      <c r="ANE52" s="44"/>
      <c r="ANF52" s="44"/>
      <c r="ANG52" s="44"/>
      <c r="ANH52" s="44"/>
      <c r="ANI52" s="44"/>
      <c r="ANJ52" s="44"/>
      <c r="ANK52" s="44"/>
      <c r="ANL52" s="44"/>
      <c r="ANM52" s="44"/>
      <c r="ANN52" s="44"/>
      <c r="ANO52" s="44"/>
      <c r="ANP52" s="44"/>
      <c r="ANQ52" s="44"/>
      <c r="ANR52" s="44"/>
      <c r="ANS52" s="44"/>
      <c r="ANT52" s="44"/>
      <c r="ANU52" s="44"/>
      <c r="ANV52" s="44"/>
      <c r="ANW52" s="44"/>
      <c r="ANX52" s="44"/>
      <c r="ANY52" s="44"/>
      <c r="ANZ52" s="44"/>
      <c r="AOA52" s="44"/>
      <c r="AOB52" s="44"/>
      <c r="AOC52" s="44"/>
      <c r="AOD52" s="44"/>
      <c r="AOE52" s="44"/>
      <c r="AOF52" s="44"/>
      <c r="AOG52" s="44"/>
      <c r="AOH52" s="44"/>
      <c r="AOI52" s="44"/>
      <c r="AOJ52" s="44"/>
      <c r="AOK52" s="44"/>
      <c r="AOL52" s="44"/>
      <c r="AOM52" s="44"/>
      <c r="AON52" s="44"/>
      <c r="AOO52" s="44"/>
      <c r="AOP52" s="44"/>
      <c r="AOQ52" s="44"/>
      <c r="AOR52" s="44"/>
      <c r="AOS52" s="44"/>
      <c r="AOT52" s="44"/>
      <c r="AOU52" s="44"/>
      <c r="AOV52" s="44"/>
      <c r="AOW52" s="44"/>
      <c r="AOX52" s="44"/>
      <c r="AOY52" s="44"/>
      <c r="AOZ52" s="44"/>
      <c r="APA52" s="44"/>
      <c r="APB52" s="44"/>
      <c r="APC52" s="44"/>
      <c r="APD52" s="44"/>
      <c r="APE52" s="44"/>
      <c r="APF52" s="44"/>
      <c r="APG52" s="44"/>
      <c r="APH52" s="44"/>
      <c r="API52" s="44"/>
      <c r="APJ52" s="44"/>
      <c r="APK52" s="44"/>
      <c r="APL52" s="44"/>
      <c r="APM52" s="44"/>
      <c r="APN52" s="44"/>
      <c r="APO52" s="44"/>
      <c r="APP52" s="44"/>
      <c r="APQ52" s="44"/>
      <c r="APR52" s="44"/>
      <c r="APS52" s="44"/>
      <c r="APT52" s="44"/>
      <c r="APU52" s="44"/>
      <c r="APV52" s="44"/>
      <c r="APW52" s="44"/>
      <c r="APX52" s="44"/>
      <c r="APY52" s="44"/>
      <c r="APZ52" s="44"/>
      <c r="AQA52" s="44"/>
      <c r="AQB52" s="44"/>
      <c r="AQC52" s="44"/>
      <c r="AQD52" s="44"/>
      <c r="AQE52" s="44"/>
      <c r="AQF52" s="44"/>
      <c r="AQG52" s="44"/>
      <c r="AQH52" s="44"/>
      <c r="AQI52" s="44"/>
      <c r="AQJ52" s="44"/>
      <c r="AQK52" s="44"/>
      <c r="AQL52" s="44"/>
      <c r="AQM52" s="44"/>
      <c r="AQN52" s="44"/>
      <c r="AQO52" s="44"/>
      <c r="AQP52" s="44"/>
      <c r="AQQ52" s="44"/>
      <c r="AQR52" s="44"/>
      <c r="AQS52" s="44"/>
      <c r="AQT52" s="44"/>
      <c r="AQU52" s="44"/>
      <c r="AQV52" s="44"/>
      <c r="AQW52" s="44"/>
      <c r="AQX52" s="44"/>
      <c r="AQY52" s="44"/>
      <c r="AQZ52" s="44"/>
      <c r="ARA52" s="44"/>
      <c r="ARB52" s="44"/>
      <c r="ARC52" s="44"/>
      <c r="ARD52" s="44"/>
      <c r="ARE52" s="44"/>
      <c r="ARF52" s="44"/>
      <c r="ARG52" s="44"/>
      <c r="ARH52" s="44"/>
      <c r="ARI52" s="44"/>
      <c r="ARJ52" s="44"/>
      <c r="ARK52" s="44"/>
      <c r="ARL52" s="44"/>
      <c r="ARM52" s="44"/>
      <c r="ARN52" s="44"/>
      <c r="ARO52" s="44"/>
      <c r="ARP52" s="44"/>
      <c r="ARQ52" s="44"/>
      <c r="ARR52" s="44"/>
      <c r="ARS52" s="44"/>
      <c r="ART52" s="44"/>
      <c r="ARU52" s="44"/>
      <c r="ARV52" s="44"/>
      <c r="ARW52" s="44"/>
      <c r="ARX52" s="44"/>
      <c r="ARY52" s="44"/>
      <c r="ARZ52" s="44"/>
      <c r="ASA52" s="44"/>
      <c r="ASB52" s="44"/>
      <c r="ASC52" s="44"/>
      <c r="ASD52" s="44"/>
      <c r="ASE52" s="44"/>
      <c r="ASF52" s="44"/>
      <c r="ASG52" s="44"/>
      <c r="ASH52" s="44"/>
      <c r="ASI52" s="44"/>
      <c r="ASJ52" s="44"/>
      <c r="ASK52" s="44"/>
      <c r="ASL52" s="44"/>
      <c r="ASM52" s="44"/>
      <c r="ASN52" s="44"/>
      <c r="ASO52" s="44"/>
      <c r="ASP52" s="44"/>
      <c r="ASQ52" s="44"/>
      <c r="ASR52" s="44"/>
      <c r="ASS52" s="44"/>
      <c r="AST52" s="44"/>
      <c r="ASU52" s="44"/>
      <c r="ASV52" s="44"/>
      <c r="ASW52" s="44"/>
      <c r="ASX52" s="44"/>
      <c r="ASY52" s="44"/>
      <c r="ASZ52" s="44"/>
      <c r="ATA52" s="44"/>
      <c r="ATB52" s="44"/>
      <c r="ATC52" s="44"/>
      <c r="ATD52" s="44"/>
      <c r="ATE52" s="44"/>
      <c r="ATF52" s="44"/>
      <c r="ATG52" s="44"/>
      <c r="ATH52" s="44"/>
      <c r="ATI52" s="44"/>
      <c r="ATJ52" s="44"/>
      <c r="ATK52" s="44"/>
      <c r="ATL52" s="44"/>
      <c r="ATM52" s="44"/>
      <c r="ATN52" s="44"/>
      <c r="ATO52" s="44"/>
      <c r="ATP52" s="44"/>
      <c r="ATQ52" s="44"/>
      <c r="ATR52" s="44"/>
      <c r="ATS52" s="44"/>
      <c r="ATT52" s="44"/>
      <c r="ATU52" s="44"/>
      <c r="ATV52" s="44"/>
      <c r="ATW52" s="44"/>
      <c r="ATX52" s="44"/>
      <c r="ATY52" s="44"/>
      <c r="ATZ52" s="44"/>
      <c r="AUA52" s="44"/>
      <c r="AUB52" s="44"/>
      <c r="AUC52" s="44"/>
      <c r="AUD52" s="44"/>
      <c r="AUE52" s="44"/>
      <c r="AUF52" s="44"/>
      <c r="AUG52" s="44"/>
      <c r="AUH52" s="44"/>
      <c r="AUI52" s="44"/>
      <c r="AUJ52" s="44"/>
      <c r="AUK52" s="44"/>
      <c r="AUL52" s="44"/>
      <c r="AUM52" s="44"/>
      <c r="AUN52" s="44"/>
      <c r="AUO52" s="44"/>
      <c r="AUP52" s="44"/>
      <c r="AUQ52" s="44"/>
      <c r="AUR52" s="44"/>
      <c r="AUS52" s="44"/>
      <c r="AUT52" s="44"/>
      <c r="AUU52" s="44"/>
      <c r="AUV52" s="44"/>
      <c r="AUW52" s="44"/>
      <c r="AUX52" s="44"/>
      <c r="AUY52" s="44"/>
      <c r="AUZ52" s="44"/>
      <c r="AVA52" s="44"/>
      <c r="AVB52" s="44"/>
      <c r="AVC52" s="44"/>
      <c r="AVD52" s="44"/>
      <c r="AVE52" s="44"/>
      <c r="AVF52" s="44"/>
      <c r="AVG52" s="44"/>
      <c r="AVH52" s="44"/>
      <c r="AVI52" s="44"/>
      <c r="AVJ52" s="44"/>
      <c r="AVK52" s="44"/>
      <c r="AVL52" s="44"/>
      <c r="AVM52" s="44"/>
      <c r="AVN52" s="44"/>
      <c r="AVO52" s="44"/>
      <c r="AVP52" s="44"/>
      <c r="AVQ52" s="44"/>
      <c r="AVR52" s="44"/>
      <c r="AVS52" s="44"/>
      <c r="AVT52" s="44"/>
      <c r="AVU52" s="44"/>
      <c r="AVV52" s="44"/>
      <c r="AVW52" s="44"/>
      <c r="AVX52" s="44"/>
      <c r="AVY52" s="44"/>
      <c r="AVZ52" s="44"/>
      <c r="AWA52" s="44"/>
      <c r="AWB52" s="44"/>
      <c r="AWC52" s="44"/>
      <c r="AWD52" s="44"/>
      <c r="AWE52" s="44"/>
      <c r="AWF52" s="44"/>
      <c r="AWG52" s="44"/>
      <c r="AWH52" s="44"/>
      <c r="AWI52" s="44"/>
      <c r="AWJ52" s="44"/>
      <c r="AWK52" s="44"/>
      <c r="AWL52" s="44"/>
      <c r="AWM52" s="44"/>
      <c r="AWN52" s="44"/>
      <c r="AWO52" s="44"/>
      <c r="AWP52" s="44"/>
      <c r="AWQ52" s="44"/>
      <c r="AWR52" s="44"/>
      <c r="AWS52" s="44"/>
      <c r="AWT52" s="44"/>
      <c r="AWU52" s="44"/>
      <c r="AWV52" s="44"/>
      <c r="AWW52" s="44"/>
      <c r="AWX52" s="44"/>
      <c r="AWY52" s="44"/>
      <c r="AWZ52" s="44"/>
      <c r="AXA52" s="44"/>
      <c r="AXB52" s="44"/>
      <c r="AXC52" s="44"/>
      <c r="AXD52" s="44"/>
      <c r="AXE52" s="44"/>
      <c r="AXF52" s="44"/>
      <c r="AXG52" s="44"/>
      <c r="AXH52" s="44"/>
      <c r="AXI52" s="44"/>
      <c r="AXJ52" s="44"/>
      <c r="AXK52" s="44"/>
      <c r="AXL52" s="44"/>
      <c r="AXM52" s="44"/>
      <c r="AXN52" s="44"/>
      <c r="AXO52" s="44"/>
      <c r="AXP52" s="44"/>
      <c r="AXQ52" s="44"/>
      <c r="AXR52" s="44"/>
      <c r="AXS52" s="44"/>
      <c r="AXT52" s="44"/>
      <c r="AXU52" s="44"/>
      <c r="AXV52" s="44"/>
      <c r="AXW52" s="44"/>
      <c r="AXX52" s="44"/>
      <c r="AXY52" s="44"/>
      <c r="AXZ52" s="44"/>
      <c r="AYA52" s="44"/>
      <c r="AYB52" s="44"/>
      <c r="AYC52" s="44"/>
      <c r="AYD52" s="44"/>
      <c r="AYE52" s="44"/>
      <c r="AYF52" s="44"/>
      <c r="AYG52" s="44"/>
      <c r="AYH52" s="44"/>
      <c r="AYI52" s="44"/>
      <c r="AYJ52" s="44"/>
      <c r="AYK52" s="44"/>
      <c r="AYL52" s="44"/>
      <c r="AYM52" s="44"/>
      <c r="AYN52" s="44"/>
      <c r="AYO52" s="44"/>
      <c r="AYP52" s="44"/>
      <c r="AYQ52" s="44"/>
      <c r="AYR52" s="44"/>
      <c r="AYS52" s="44"/>
      <c r="AYT52" s="44"/>
      <c r="AYU52" s="44"/>
      <c r="AYV52" s="44"/>
      <c r="AYW52" s="44"/>
      <c r="AYX52" s="44"/>
      <c r="AYY52" s="44"/>
      <c r="AYZ52" s="44"/>
      <c r="AZA52" s="44"/>
      <c r="AZB52" s="44"/>
      <c r="AZC52" s="44"/>
      <c r="AZD52" s="44"/>
      <c r="AZE52" s="44"/>
      <c r="AZF52" s="44"/>
      <c r="AZG52" s="44"/>
      <c r="AZH52" s="44"/>
      <c r="AZI52" s="44"/>
      <c r="AZJ52" s="44"/>
      <c r="AZK52" s="44"/>
      <c r="AZL52" s="44"/>
      <c r="AZM52" s="44"/>
      <c r="AZN52" s="44"/>
      <c r="AZO52" s="44"/>
      <c r="AZP52" s="44"/>
      <c r="AZQ52" s="44"/>
      <c r="AZR52" s="44"/>
      <c r="AZS52" s="44"/>
      <c r="AZT52" s="44"/>
      <c r="AZU52" s="44"/>
      <c r="AZV52" s="44"/>
      <c r="AZW52" s="44"/>
      <c r="AZX52" s="44"/>
      <c r="AZY52" s="44"/>
      <c r="AZZ52" s="44"/>
      <c r="BAA52" s="44"/>
      <c r="BAB52" s="44"/>
      <c r="BAC52" s="44"/>
      <c r="BAD52" s="44"/>
      <c r="BAE52" s="44"/>
      <c r="BAF52" s="44"/>
      <c r="BAG52" s="44"/>
      <c r="BAH52" s="44"/>
      <c r="BAI52" s="44"/>
      <c r="BAJ52" s="44"/>
      <c r="BAK52" s="44"/>
      <c r="BAL52" s="44"/>
      <c r="BAM52" s="44"/>
      <c r="BAN52" s="44"/>
      <c r="BAO52" s="44"/>
      <c r="BAP52" s="44"/>
      <c r="BAQ52" s="44"/>
      <c r="BAR52" s="44"/>
      <c r="BAS52" s="44"/>
      <c r="BAT52" s="44"/>
      <c r="BAU52" s="44"/>
      <c r="BAV52" s="44"/>
      <c r="BAW52" s="44"/>
      <c r="BAX52" s="44"/>
      <c r="BAY52" s="44"/>
      <c r="BAZ52" s="44"/>
      <c r="BBA52" s="44"/>
      <c r="BBB52" s="44"/>
      <c r="BBC52" s="44"/>
      <c r="BBD52" s="44"/>
      <c r="BBE52" s="44"/>
      <c r="BBF52" s="44"/>
      <c r="BBG52" s="44"/>
      <c r="BBH52" s="44"/>
      <c r="BBI52" s="44"/>
      <c r="BBJ52" s="44"/>
      <c r="BBK52" s="44"/>
      <c r="BBL52" s="44"/>
      <c r="BBM52" s="44"/>
      <c r="BBN52" s="44"/>
      <c r="BBO52" s="44"/>
      <c r="BBP52" s="44"/>
      <c r="BBQ52" s="44"/>
      <c r="BBR52" s="44"/>
      <c r="BBS52" s="44"/>
      <c r="BBT52" s="44"/>
      <c r="BBU52" s="44"/>
      <c r="BBV52" s="44"/>
      <c r="BBW52" s="44"/>
      <c r="BBX52" s="44"/>
      <c r="BBY52" s="44"/>
      <c r="BBZ52" s="44"/>
      <c r="BCA52" s="44"/>
      <c r="BCB52" s="44"/>
      <c r="BCC52" s="44"/>
      <c r="BCD52" s="44"/>
      <c r="BCE52" s="44"/>
      <c r="BCF52" s="44"/>
      <c r="BCG52" s="44"/>
      <c r="BCH52" s="44"/>
      <c r="BCI52" s="44"/>
      <c r="BCJ52" s="44"/>
      <c r="BCK52" s="44"/>
      <c r="BCL52" s="44"/>
      <c r="BCM52" s="44"/>
      <c r="BCN52" s="44"/>
      <c r="BCO52" s="44"/>
      <c r="BCP52" s="44"/>
      <c r="BCQ52" s="44"/>
      <c r="BCR52" s="44"/>
      <c r="BCS52" s="44"/>
      <c r="BCT52" s="44"/>
      <c r="BCU52" s="44"/>
      <c r="BCV52" s="44"/>
      <c r="BCW52" s="44"/>
      <c r="BCX52" s="44"/>
      <c r="BCY52" s="44"/>
      <c r="BCZ52" s="44"/>
      <c r="BDA52" s="44"/>
      <c r="BDB52" s="44"/>
      <c r="BDC52" s="44"/>
      <c r="BDD52" s="44"/>
      <c r="BDE52" s="44"/>
      <c r="BDF52" s="44"/>
      <c r="BDG52" s="44"/>
      <c r="BDH52" s="44"/>
      <c r="BDI52" s="44"/>
      <c r="BDJ52" s="44"/>
      <c r="BDK52" s="44"/>
      <c r="BDL52" s="44"/>
      <c r="BDM52" s="44"/>
      <c r="BDN52" s="44"/>
      <c r="BDO52" s="44"/>
      <c r="BDP52" s="44"/>
      <c r="BDQ52" s="44"/>
      <c r="BDR52" s="44"/>
      <c r="BDS52" s="44"/>
      <c r="BDT52" s="44"/>
      <c r="BDU52" s="44"/>
      <c r="BDV52" s="44"/>
      <c r="BDW52" s="44"/>
      <c r="BDX52" s="44"/>
      <c r="BDY52" s="44"/>
      <c r="BDZ52" s="44"/>
      <c r="BEA52" s="44"/>
      <c r="BEB52" s="44"/>
      <c r="BEC52" s="44"/>
      <c r="BED52" s="44"/>
      <c r="BEE52" s="44"/>
      <c r="BEF52" s="44"/>
      <c r="BEG52" s="44"/>
      <c r="BEH52" s="44"/>
      <c r="BEI52" s="44"/>
      <c r="BEJ52" s="44"/>
      <c r="BEK52" s="44"/>
      <c r="BEL52" s="44"/>
      <c r="BEM52" s="44"/>
      <c r="BEN52" s="44"/>
      <c r="BEO52" s="44"/>
      <c r="BEP52" s="44"/>
      <c r="BEQ52" s="44"/>
      <c r="BER52" s="44"/>
      <c r="BES52" s="44"/>
      <c r="BET52" s="44"/>
      <c r="BEU52" s="44"/>
      <c r="BEV52" s="44"/>
      <c r="BEW52" s="44"/>
      <c r="BEX52" s="44"/>
      <c r="BEY52" s="44"/>
      <c r="BEZ52" s="44"/>
      <c r="BFA52" s="44"/>
      <c r="BFB52" s="44"/>
      <c r="BFC52" s="44"/>
      <c r="BFD52" s="44"/>
      <c r="BFE52" s="44"/>
      <c r="BFF52" s="44"/>
      <c r="BFG52" s="44"/>
      <c r="BFH52" s="44"/>
      <c r="BFI52" s="44"/>
      <c r="BFJ52" s="44"/>
      <c r="BFK52" s="44"/>
      <c r="BFL52" s="44"/>
      <c r="BFM52" s="44"/>
      <c r="BFN52" s="44"/>
      <c r="BFO52" s="44"/>
      <c r="BFP52" s="44"/>
      <c r="BFQ52" s="44"/>
      <c r="BFR52" s="44"/>
      <c r="BFS52" s="44"/>
      <c r="BFT52" s="44"/>
      <c r="BFU52" s="44"/>
      <c r="BFV52" s="44"/>
      <c r="BFW52" s="44"/>
      <c r="BFX52" s="44"/>
      <c r="BFY52" s="44"/>
      <c r="BFZ52" s="44"/>
      <c r="BGA52" s="44"/>
      <c r="BGB52" s="44"/>
      <c r="BGC52" s="44"/>
      <c r="BGD52" s="44"/>
      <c r="BGE52" s="44"/>
      <c r="BGF52" s="44"/>
      <c r="BGG52" s="44"/>
      <c r="BGH52" s="44"/>
      <c r="BGI52" s="44"/>
      <c r="BGJ52" s="44"/>
      <c r="BGK52" s="44"/>
      <c r="BGL52" s="44"/>
      <c r="BGM52" s="44"/>
      <c r="BGN52" s="44"/>
      <c r="BGO52" s="44"/>
      <c r="BGP52" s="44"/>
      <c r="BGQ52" s="44"/>
      <c r="BGR52" s="44"/>
      <c r="BGS52" s="44"/>
      <c r="BGT52" s="44"/>
      <c r="BGU52" s="44"/>
      <c r="BGV52" s="44"/>
      <c r="BGW52" s="44"/>
      <c r="BGX52" s="44"/>
      <c r="BGY52" s="44"/>
      <c r="BGZ52" s="44"/>
      <c r="BHA52" s="44"/>
      <c r="BHB52" s="44"/>
      <c r="BHC52" s="44"/>
      <c r="BHD52" s="44"/>
      <c r="BHE52" s="44"/>
      <c r="BHF52" s="44"/>
      <c r="BHG52" s="44"/>
      <c r="BHH52" s="44"/>
      <c r="BHI52" s="44"/>
      <c r="BHJ52" s="44"/>
      <c r="BHK52" s="44"/>
      <c r="BHL52" s="44"/>
      <c r="BHM52" s="44"/>
      <c r="BHN52" s="44"/>
      <c r="BHO52" s="44"/>
      <c r="BHP52" s="44"/>
      <c r="BHQ52" s="44"/>
      <c r="BHR52" s="44"/>
      <c r="BHS52" s="44"/>
      <c r="BHT52" s="44"/>
      <c r="BHU52" s="44"/>
      <c r="BHV52" s="44"/>
      <c r="BHW52" s="44"/>
      <c r="BHX52" s="44"/>
      <c r="BHY52" s="44"/>
      <c r="BHZ52" s="44"/>
      <c r="BIA52" s="44"/>
      <c r="BIB52" s="44"/>
      <c r="BIC52" s="44"/>
      <c r="BID52" s="44"/>
      <c r="BIE52" s="44"/>
      <c r="BIF52" s="44"/>
      <c r="BIG52" s="44"/>
      <c r="BIH52" s="44"/>
      <c r="BII52" s="44"/>
      <c r="BIJ52" s="44"/>
      <c r="BIK52" s="44"/>
      <c r="BIL52" s="44"/>
      <c r="BIM52" s="44"/>
      <c r="BIN52" s="44"/>
      <c r="BIO52" s="44"/>
      <c r="BIP52" s="44"/>
      <c r="BIQ52" s="44"/>
      <c r="BIR52" s="44"/>
      <c r="BIS52" s="44"/>
      <c r="BIT52" s="44"/>
      <c r="BIU52" s="44"/>
      <c r="BIV52" s="44"/>
      <c r="BIW52" s="44"/>
      <c r="BIX52" s="44"/>
      <c r="BIY52" s="44"/>
      <c r="BIZ52" s="44"/>
      <c r="BJA52" s="44"/>
      <c r="BJB52" s="44"/>
      <c r="BJC52" s="44"/>
      <c r="BJD52" s="44"/>
      <c r="BJE52" s="44"/>
      <c r="BJF52" s="44"/>
      <c r="BJG52" s="44"/>
      <c r="BJH52" s="44"/>
      <c r="BJI52" s="44"/>
      <c r="BJJ52" s="44"/>
      <c r="BJK52" s="44"/>
      <c r="BJL52" s="44"/>
      <c r="BJM52" s="44"/>
      <c r="BJN52" s="44"/>
      <c r="BJO52" s="44"/>
      <c r="BJP52" s="44"/>
      <c r="BJQ52" s="44"/>
      <c r="BJR52" s="44"/>
      <c r="BJS52" s="44"/>
      <c r="BJT52" s="44"/>
      <c r="BJU52" s="44"/>
      <c r="BJV52" s="44"/>
      <c r="BJW52" s="44"/>
      <c r="BJX52" s="44"/>
      <c r="BJY52" s="44"/>
      <c r="BJZ52" s="44"/>
      <c r="BKA52" s="44"/>
      <c r="BKB52" s="44"/>
      <c r="BKC52" s="44"/>
      <c r="BKD52" s="44"/>
      <c r="BKE52" s="44"/>
      <c r="BKF52" s="44"/>
      <c r="BKG52" s="44"/>
      <c r="BKH52" s="44"/>
      <c r="BKI52" s="44"/>
      <c r="BKJ52" s="44"/>
      <c r="BKK52" s="44"/>
      <c r="BKL52" s="44"/>
      <c r="BKM52" s="44"/>
      <c r="BKN52" s="44"/>
      <c r="BKO52" s="44"/>
      <c r="BKP52" s="44"/>
      <c r="BKQ52" s="44"/>
      <c r="BKR52" s="44"/>
      <c r="BKS52" s="44"/>
      <c r="BKT52" s="44"/>
      <c r="BKU52" s="44"/>
      <c r="BKV52" s="44"/>
      <c r="BKW52" s="44"/>
      <c r="BKX52" s="44"/>
      <c r="BKY52" s="44"/>
      <c r="BKZ52" s="44"/>
      <c r="BLA52" s="44"/>
      <c r="BLB52" s="44"/>
      <c r="BLC52" s="44"/>
      <c r="BLD52" s="44"/>
      <c r="BLE52" s="44"/>
      <c r="BLF52" s="44"/>
      <c r="BLG52" s="44"/>
      <c r="BLH52" s="44"/>
      <c r="BLI52" s="44"/>
      <c r="BLJ52" s="44"/>
      <c r="BLK52" s="44"/>
      <c r="BLL52" s="44"/>
      <c r="BLM52" s="44"/>
      <c r="BLN52" s="44"/>
      <c r="BLO52" s="44"/>
      <c r="BLP52" s="44"/>
      <c r="BLQ52" s="44"/>
      <c r="BLR52" s="44"/>
      <c r="BLS52" s="44"/>
      <c r="BLT52" s="44"/>
      <c r="BLU52" s="44"/>
      <c r="BLV52" s="44"/>
      <c r="BLW52" s="44"/>
      <c r="BLX52" s="44"/>
      <c r="BLY52" s="44"/>
      <c r="BLZ52" s="44"/>
      <c r="BMA52" s="44"/>
      <c r="BMB52" s="44"/>
      <c r="BMC52" s="44"/>
      <c r="BMD52" s="44"/>
      <c r="BME52" s="44"/>
      <c r="BMF52" s="44"/>
      <c r="BMG52" s="44"/>
      <c r="BMH52" s="44"/>
      <c r="BMI52" s="44"/>
      <c r="BMJ52" s="44"/>
      <c r="BMK52" s="44"/>
      <c r="BML52" s="44"/>
      <c r="BMM52" s="44"/>
      <c r="BMN52" s="44"/>
      <c r="BMO52" s="44"/>
      <c r="BMP52" s="44"/>
      <c r="BMQ52" s="44"/>
      <c r="BMR52" s="44"/>
      <c r="BMS52" s="44"/>
      <c r="BMT52" s="44"/>
      <c r="BMU52" s="44"/>
      <c r="BMV52" s="44"/>
      <c r="BMW52" s="44"/>
      <c r="BMX52" s="44"/>
      <c r="BMY52" s="44"/>
      <c r="BMZ52" s="44"/>
      <c r="BNA52" s="44"/>
      <c r="BNB52" s="44"/>
      <c r="BNC52" s="44"/>
      <c r="BND52" s="44"/>
      <c r="BNE52" s="44"/>
      <c r="BNF52" s="44"/>
      <c r="BNG52" s="44"/>
      <c r="BNH52" s="44"/>
      <c r="BNI52" s="44"/>
      <c r="BNJ52" s="44"/>
      <c r="BNK52" s="44"/>
      <c r="BNL52" s="44"/>
      <c r="BNM52" s="44"/>
      <c r="BNN52" s="44"/>
      <c r="BNO52" s="44"/>
      <c r="BNP52" s="44"/>
      <c r="BNQ52" s="44"/>
      <c r="BNR52" s="44"/>
      <c r="BNS52" s="44"/>
      <c r="BNT52" s="44"/>
      <c r="BNU52" s="44"/>
      <c r="BNV52" s="44"/>
      <c r="BNW52" s="44"/>
      <c r="BNX52" s="44"/>
      <c r="BNY52" s="44"/>
      <c r="BNZ52" s="44"/>
      <c r="BOA52" s="44"/>
      <c r="BOB52" s="44"/>
      <c r="BOC52" s="44"/>
      <c r="BOD52" s="44"/>
      <c r="BOE52" s="44"/>
      <c r="BOF52" s="44"/>
      <c r="BOG52" s="44"/>
      <c r="BOH52" s="44"/>
      <c r="BOI52" s="44"/>
      <c r="BOJ52" s="44"/>
      <c r="BOK52" s="44"/>
      <c r="BOL52" s="44"/>
      <c r="BOM52" s="44"/>
      <c r="BON52" s="44"/>
      <c r="BOO52" s="44"/>
      <c r="BOP52" s="44"/>
      <c r="BOQ52" s="44"/>
      <c r="BOR52" s="44"/>
      <c r="BOS52" s="44"/>
      <c r="BOT52" s="44"/>
      <c r="BOU52" s="44"/>
      <c r="BOV52" s="44"/>
      <c r="BOW52" s="44"/>
      <c r="BOX52" s="44"/>
      <c r="BOY52" s="44"/>
      <c r="BOZ52" s="44"/>
      <c r="BPA52" s="44"/>
      <c r="BPB52" s="44"/>
      <c r="BPC52" s="44"/>
      <c r="BPD52" s="44"/>
      <c r="BPE52" s="44"/>
      <c r="BPF52" s="44"/>
      <c r="BPG52" s="44"/>
      <c r="BPH52" s="44"/>
      <c r="BPI52" s="44"/>
      <c r="BPJ52" s="44"/>
      <c r="BPK52" s="44"/>
      <c r="BPL52" s="44"/>
      <c r="BPM52" s="44"/>
      <c r="BPN52" s="44"/>
      <c r="BPO52" s="44"/>
      <c r="BPP52" s="44"/>
      <c r="BPQ52" s="44"/>
      <c r="BPR52" s="44"/>
      <c r="BPS52" s="44"/>
      <c r="BPT52" s="44"/>
      <c r="BPU52" s="44"/>
      <c r="BPV52" s="44"/>
      <c r="BPW52" s="44"/>
      <c r="BPX52" s="44"/>
      <c r="BPY52" s="44"/>
      <c r="BPZ52" s="44"/>
      <c r="BQA52" s="44"/>
      <c r="BQB52" s="44"/>
      <c r="BQC52" s="44"/>
      <c r="BQD52" s="44"/>
      <c r="BQE52" s="44"/>
      <c r="BQF52" s="44"/>
      <c r="BQG52" s="44"/>
      <c r="BQH52" s="44"/>
      <c r="BQI52" s="44"/>
      <c r="BQJ52" s="44"/>
      <c r="BQK52" s="44"/>
      <c r="BQL52" s="44"/>
      <c r="BQM52" s="44"/>
      <c r="BQN52" s="44"/>
      <c r="BQO52" s="44"/>
      <c r="BQP52" s="44"/>
      <c r="BQQ52" s="44"/>
      <c r="BQR52" s="44"/>
      <c r="BQS52" s="44"/>
      <c r="BQT52" s="44"/>
      <c r="BQU52" s="44"/>
      <c r="BQV52" s="44"/>
      <c r="BQW52" s="44"/>
      <c r="BQX52" s="44"/>
      <c r="BQY52" s="44"/>
      <c r="BQZ52" s="44"/>
      <c r="BRA52" s="44"/>
      <c r="BRB52" s="44"/>
      <c r="BRC52" s="44"/>
      <c r="BRD52" s="44"/>
      <c r="BRE52" s="44"/>
      <c r="BRF52" s="44"/>
      <c r="BRG52" s="44"/>
      <c r="BRH52" s="44"/>
      <c r="BRI52" s="44"/>
      <c r="BRJ52" s="44"/>
      <c r="BRK52" s="44"/>
      <c r="BRL52" s="44"/>
      <c r="BRM52" s="44"/>
      <c r="BRN52" s="44"/>
      <c r="BRO52" s="44"/>
      <c r="BRP52" s="44"/>
      <c r="BRQ52" s="44"/>
      <c r="BRR52" s="44"/>
      <c r="BRS52" s="44"/>
      <c r="BRT52" s="44"/>
      <c r="BRU52" s="44"/>
      <c r="BRV52" s="44"/>
      <c r="BRW52" s="44"/>
      <c r="BRX52" s="44"/>
      <c r="BRY52" s="44"/>
      <c r="BRZ52" s="44"/>
      <c r="BSA52" s="44"/>
      <c r="BSB52" s="44"/>
      <c r="BSC52" s="44"/>
      <c r="BSD52" s="44"/>
      <c r="BSE52" s="44"/>
      <c r="BSF52" s="44"/>
      <c r="BSG52" s="44"/>
      <c r="BSH52" s="44"/>
      <c r="BSI52" s="44"/>
      <c r="BSJ52" s="44"/>
      <c r="BSK52" s="44"/>
      <c r="BSL52" s="44"/>
      <c r="BSM52" s="44"/>
      <c r="BSN52" s="44"/>
      <c r="BSO52" s="44"/>
      <c r="BSP52" s="44"/>
      <c r="BSQ52" s="44"/>
      <c r="BSR52" s="44"/>
      <c r="BSS52" s="44"/>
      <c r="BST52" s="44"/>
      <c r="BSU52" s="44"/>
      <c r="BSV52" s="44"/>
      <c r="BSW52" s="44"/>
      <c r="BSX52" s="44"/>
      <c r="BSY52" s="44"/>
      <c r="BSZ52" s="44"/>
      <c r="BTA52" s="44"/>
      <c r="BTB52" s="44"/>
      <c r="BTC52" s="44"/>
      <c r="BTD52" s="44"/>
      <c r="BTE52" s="44"/>
      <c r="BTF52" s="44"/>
      <c r="BTG52" s="44"/>
      <c r="BTH52" s="44"/>
      <c r="BTI52" s="44"/>
      <c r="BTJ52" s="44"/>
      <c r="BTK52" s="44"/>
      <c r="BTL52" s="44"/>
      <c r="BTM52" s="44"/>
      <c r="BTN52" s="44"/>
      <c r="BTO52" s="44"/>
      <c r="BTP52" s="44"/>
      <c r="BTQ52" s="44"/>
      <c r="BTR52" s="44"/>
      <c r="BTS52" s="44"/>
      <c r="BTT52" s="44"/>
      <c r="BTU52" s="44"/>
      <c r="BTV52" s="44"/>
      <c r="BTW52" s="44"/>
      <c r="BTX52" s="44"/>
      <c r="BTY52" s="44"/>
      <c r="BTZ52" s="44"/>
      <c r="BUA52" s="44"/>
      <c r="BUB52" s="44"/>
      <c r="BUC52" s="44"/>
      <c r="BUD52" s="44"/>
      <c r="BUE52" s="44"/>
      <c r="BUF52" s="44"/>
      <c r="BUG52" s="44"/>
      <c r="BUH52" s="44"/>
      <c r="BUI52" s="44"/>
      <c r="BUJ52" s="44"/>
      <c r="BUK52" s="44"/>
      <c r="BUL52" s="44"/>
      <c r="BUM52" s="44"/>
      <c r="BUN52" s="44"/>
      <c r="BUO52" s="44"/>
      <c r="BUP52" s="44"/>
      <c r="BUQ52" s="44"/>
      <c r="BUR52" s="44"/>
      <c r="BUS52" s="44"/>
      <c r="BUT52" s="44"/>
      <c r="BUU52" s="44"/>
      <c r="BUV52" s="44"/>
      <c r="BUW52" s="44"/>
      <c r="BUX52" s="44"/>
      <c r="BUY52" s="44"/>
      <c r="BUZ52" s="44"/>
      <c r="BVA52" s="44"/>
      <c r="BVB52" s="44"/>
      <c r="BVC52" s="44"/>
      <c r="BVD52" s="44"/>
      <c r="BVE52" s="44"/>
      <c r="BVF52" s="44"/>
      <c r="BVG52" s="44"/>
      <c r="BVH52" s="44"/>
      <c r="BVI52" s="44"/>
      <c r="BVJ52" s="44"/>
      <c r="BVK52" s="44"/>
      <c r="BVL52" s="44"/>
      <c r="BVM52" s="44"/>
      <c r="BVN52" s="44"/>
      <c r="BVO52" s="44"/>
      <c r="BVP52" s="44"/>
      <c r="BVQ52" s="44"/>
      <c r="BVR52" s="44"/>
      <c r="BVS52" s="44"/>
      <c r="BVT52" s="44"/>
      <c r="BVU52" s="44"/>
      <c r="BVV52" s="44"/>
      <c r="BVW52" s="44"/>
      <c r="BVX52" s="44"/>
      <c r="BVY52" s="44"/>
      <c r="BVZ52" s="44"/>
      <c r="BWA52" s="44"/>
      <c r="BWB52" s="44"/>
      <c r="BWC52" s="44"/>
      <c r="BWD52" s="44"/>
      <c r="BWE52" s="44"/>
      <c r="BWF52" s="44"/>
      <c r="BWG52" s="44"/>
      <c r="BWH52" s="44"/>
      <c r="BWI52" s="44"/>
      <c r="BWJ52" s="44"/>
      <c r="BWK52" s="44"/>
      <c r="BWL52" s="44"/>
      <c r="BWM52" s="44"/>
      <c r="BWN52" s="44"/>
      <c r="BWO52" s="44"/>
      <c r="BWP52" s="44"/>
      <c r="BWQ52" s="44"/>
      <c r="BWR52" s="44"/>
      <c r="BWS52" s="44"/>
      <c r="BWT52" s="44"/>
      <c r="BWU52" s="44"/>
      <c r="BWV52" s="44"/>
      <c r="BWW52" s="44"/>
      <c r="BWX52" s="44"/>
      <c r="BWY52" s="44"/>
      <c r="BWZ52" s="44"/>
      <c r="BXA52" s="44"/>
      <c r="BXB52" s="44"/>
      <c r="BXC52" s="44"/>
      <c r="BXD52" s="44"/>
      <c r="BXE52" s="44"/>
      <c r="BXF52" s="44"/>
      <c r="BXG52" s="44"/>
      <c r="BXH52" s="44"/>
      <c r="BXI52" s="44"/>
      <c r="BXJ52" s="44"/>
      <c r="BXK52" s="44"/>
      <c r="BXL52" s="44"/>
      <c r="BXM52" s="44"/>
      <c r="BXN52" s="44"/>
      <c r="BXO52" s="44"/>
      <c r="BXP52" s="44"/>
      <c r="BXQ52" s="44"/>
      <c r="BXR52" s="44"/>
      <c r="BXS52" s="44"/>
      <c r="BXT52" s="44"/>
      <c r="BXU52" s="44"/>
      <c r="BXV52" s="44"/>
      <c r="BXW52" s="44"/>
      <c r="BXX52" s="44"/>
      <c r="BXY52" s="44"/>
      <c r="BXZ52" s="44"/>
      <c r="BYA52" s="44"/>
      <c r="BYB52" s="44"/>
      <c r="BYC52" s="44"/>
      <c r="BYD52" s="44"/>
      <c r="BYE52" s="44"/>
      <c r="BYF52" s="44"/>
      <c r="BYG52" s="44"/>
      <c r="BYH52" s="44"/>
      <c r="BYI52" s="44"/>
      <c r="BYJ52" s="44"/>
      <c r="BYK52" s="44"/>
      <c r="BYL52" s="44"/>
      <c r="BYM52" s="44"/>
      <c r="BYN52" s="44"/>
      <c r="BYO52" s="44"/>
      <c r="BYP52" s="44"/>
      <c r="BYQ52" s="44"/>
      <c r="BYR52" s="44"/>
      <c r="BYS52" s="44"/>
      <c r="BYT52" s="44"/>
      <c r="BYU52" s="44"/>
      <c r="BYV52" s="44"/>
      <c r="BYW52" s="44"/>
      <c r="BYX52" s="44"/>
      <c r="BYY52" s="44"/>
      <c r="BYZ52" s="44"/>
      <c r="BZA52" s="44"/>
      <c r="BZB52" s="44"/>
      <c r="BZC52" s="44"/>
      <c r="BZD52" s="44"/>
      <c r="BZE52" s="44"/>
      <c r="BZF52" s="44"/>
      <c r="BZG52" s="44"/>
      <c r="BZH52" s="44"/>
      <c r="BZI52" s="44"/>
      <c r="BZJ52" s="44"/>
      <c r="BZK52" s="44"/>
      <c r="BZL52" s="44"/>
      <c r="BZM52" s="44"/>
      <c r="BZN52" s="44"/>
      <c r="BZO52" s="44"/>
      <c r="BZP52" s="44"/>
      <c r="BZQ52" s="44"/>
      <c r="BZR52" s="44"/>
      <c r="BZS52" s="44"/>
      <c r="BZT52" s="44"/>
      <c r="BZU52" s="44"/>
      <c r="BZV52" s="44"/>
      <c r="BZW52" s="44"/>
      <c r="BZX52" s="44"/>
      <c r="BZY52" s="44"/>
      <c r="BZZ52" s="44"/>
      <c r="CAA52" s="44"/>
      <c r="CAB52" s="44"/>
      <c r="CAC52" s="44"/>
      <c r="CAD52" s="44"/>
      <c r="CAE52" s="44"/>
      <c r="CAF52" s="44"/>
      <c r="CAG52" s="44"/>
      <c r="CAH52" s="44"/>
      <c r="CAI52" s="44"/>
      <c r="CAJ52" s="44"/>
      <c r="CAK52" s="44"/>
      <c r="CAL52" s="44"/>
      <c r="CAM52" s="44"/>
      <c r="CAN52" s="44"/>
      <c r="CAO52" s="44"/>
      <c r="CAP52" s="44"/>
      <c r="CAQ52" s="44"/>
      <c r="CAR52" s="44"/>
      <c r="CAS52" s="44"/>
      <c r="CAT52" s="44"/>
      <c r="CAU52" s="44"/>
      <c r="CAV52" s="44"/>
      <c r="CAW52" s="44"/>
      <c r="CAX52" s="44"/>
      <c r="CAY52" s="44"/>
      <c r="CAZ52" s="44"/>
      <c r="CBA52" s="44"/>
      <c r="CBB52" s="44"/>
      <c r="CBC52" s="44"/>
      <c r="CBD52" s="44"/>
      <c r="CBE52" s="44"/>
      <c r="CBF52" s="44"/>
      <c r="CBG52" s="44"/>
      <c r="CBH52" s="44"/>
      <c r="CBI52" s="44"/>
      <c r="CBJ52" s="44"/>
      <c r="CBK52" s="44"/>
      <c r="CBL52" s="44"/>
      <c r="CBM52" s="44"/>
      <c r="CBN52" s="44"/>
      <c r="CBO52" s="44"/>
      <c r="CBP52" s="44"/>
      <c r="CBQ52" s="44"/>
      <c r="CBR52" s="44"/>
      <c r="CBS52" s="44"/>
      <c r="CBT52" s="44"/>
      <c r="CBU52" s="44"/>
      <c r="CBV52" s="44"/>
      <c r="CBW52" s="44"/>
      <c r="CBX52" s="44"/>
      <c r="CBY52" s="44"/>
      <c r="CBZ52" s="44"/>
      <c r="CCA52" s="44"/>
      <c r="CCB52" s="44"/>
      <c r="CCC52" s="44"/>
      <c r="CCD52" s="44"/>
      <c r="CCE52" s="44"/>
      <c r="CCF52" s="44"/>
      <c r="CCG52" s="44"/>
      <c r="CCH52" s="44"/>
      <c r="CCI52" s="44"/>
      <c r="CCJ52" s="44"/>
      <c r="CCK52" s="44"/>
      <c r="CCL52" s="44"/>
      <c r="CCM52" s="44"/>
      <c r="CCN52" s="44"/>
      <c r="CCO52" s="44"/>
      <c r="CCP52" s="44"/>
      <c r="CCQ52" s="44"/>
      <c r="CCR52" s="44"/>
      <c r="CCS52" s="44"/>
      <c r="CCT52" s="44"/>
      <c r="CCU52" s="44"/>
      <c r="CCV52" s="44"/>
      <c r="CCW52" s="44"/>
      <c r="CCX52" s="44"/>
      <c r="CCY52" s="44"/>
      <c r="CCZ52" s="44"/>
      <c r="CDA52" s="44"/>
      <c r="CDB52" s="44"/>
      <c r="CDC52" s="44"/>
      <c r="CDD52" s="44"/>
      <c r="CDE52" s="44"/>
      <c r="CDF52" s="44"/>
      <c r="CDG52" s="44"/>
      <c r="CDH52" s="44"/>
      <c r="CDI52" s="44"/>
      <c r="CDJ52" s="44"/>
      <c r="CDK52" s="44"/>
      <c r="CDL52" s="44"/>
      <c r="CDM52" s="44"/>
      <c r="CDN52" s="44"/>
      <c r="CDO52" s="44"/>
      <c r="CDP52" s="44"/>
      <c r="CDQ52" s="44"/>
      <c r="CDR52" s="44"/>
      <c r="CDS52" s="44"/>
      <c r="CDT52" s="44"/>
      <c r="CDU52" s="44"/>
      <c r="CDV52" s="44"/>
      <c r="CDW52" s="44"/>
      <c r="CDX52" s="44"/>
      <c r="CDY52" s="44"/>
      <c r="CDZ52" s="44"/>
      <c r="CEA52" s="44"/>
      <c r="CEB52" s="44"/>
      <c r="CEC52" s="44"/>
      <c r="CED52" s="44"/>
      <c r="CEE52" s="44"/>
      <c r="CEF52" s="44"/>
      <c r="CEG52" s="44"/>
      <c r="CEH52" s="44"/>
      <c r="CEI52" s="44"/>
      <c r="CEJ52" s="44"/>
      <c r="CEK52" s="44"/>
      <c r="CEL52" s="44"/>
      <c r="CEM52" s="44"/>
      <c r="CEN52" s="44"/>
      <c r="CEO52" s="44"/>
      <c r="CEP52" s="44"/>
      <c r="CEQ52" s="44"/>
      <c r="CER52" s="44"/>
      <c r="CES52" s="44"/>
      <c r="CET52" s="44"/>
      <c r="CEU52" s="44"/>
      <c r="CEV52" s="44"/>
      <c r="CEW52" s="44"/>
      <c r="CEX52" s="44"/>
      <c r="CEY52" s="44"/>
      <c r="CEZ52" s="44"/>
      <c r="CFA52" s="44"/>
      <c r="CFB52" s="44"/>
      <c r="CFC52" s="44"/>
      <c r="CFD52" s="44"/>
      <c r="CFE52" s="44"/>
      <c r="CFF52" s="44"/>
      <c r="CFG52" s="44"/>
      <c r="CFH52" s="44"/>
      <c r="CFI52" s="44"/>
      <c r="CFJ52" s="44"/>
      <c r="CFK52" s="44"/>
      <c r="CFL52" s="44"/>
      <c r="CFM52" s="44"/>
      <c r="CFN52" s="44"/>
      <c r="CFO52" s="44"/>
      <c r="CFP52" s="44"/>
      <c r="CFQ52" s="44"/>
      <c r="CFR52" s="44"/>
      <c r="CFS52" s="44"/>
      <c r="CFT52" s="44"/>
      <c r="CFU52" s="44"/>
      <c r="CFV52" s="44"/>
      <c r="CFW52" s="44"/>
      <c r="CFX52" s="44"/>
      <c r="CFY52" s="44"/>
      <c r="CFZ52" s="44"/>
      <c r="CGA52" s="44"/>
      <c r="CGB52" s="44"/>
      <c r="CGC52" s="44"/>
      <c r="CGD52" s="44"/>
      <c r="CGE52" s="44"/>
      <c r="CGF52" s="44"/>
      <c r="CGG52" s="44"/>
      <c r="CGH52" s="44"/>
      <c r="CGI52" s="44"/>
      <c r="CGJ52" s="44"/>
      <c r="CGK52" s="44"/>
      <c r="CGL52" s="44"/>
      <c r="CGM52" s="44"/>
      <c r="CGN52" s="44"/>
      <c r="CGO52" s="44"/>
      <c r="CGP52" s="44"/>
      <c r="CGQ52" s="44"/>
      <c r="CGR52" s="44"/>
      <c r="CGS52" s="44"/>
      <c r="CGT52" s="44"/>
      <c r="CGU52" s="44"/>
      <c r="CGV52" s="44"/>
      <c r="CGW52" s="44"/>
      <c r="CGX52" s="44"/>
      <c r="CGY52" s="44"/>
      <c r="CGZ52" s="44"/>
      <c r="CHA52" s="44"/>
      <c r="CHB52" s="44"/>
      <c r="CHC52" s="44"/>
      <c r="CHD52" s="44"/>
      <c r="CHE52" s="44"/>
      <c r="CHF52" s="44"/>
      <c r="CHG52" s="44"/>
      <c r="CHH52" s="44"/>
      <c r="CHI52" s="44"/>
      <c r="CHJ52" s="44"/>
      <c r="CHK52" s="44"/>
      <c r="CHL52" s="44"/>
      <c r="CHM52" s="44"/>
      <c r="CHN52" s="44"/>
      <c r="CHO52" s="44"/>
      <c r="CHP52" s="44"/>
      <c r="CHQ52" s="44"/>
      <c r="CHR52" s="44"/>
      <c r="CHS52" s="44"/>
      <c r="CHT52" s="44"/>
      <c r="CHU52" s="44"/>
      <c r="CHV52" s="44"/>
      <c r="CHW52" s="44"/>
      <c r="CHX52" s="44"/>
      <c r="CHY52" s="44"/>
      <c r="CHZ52" s="44"/>
      <c r="CIA52" s="44"/>
      <c r="CIB52" s="44"/>
      <c r="CIC52" s="44"/>
      <c r="CID52" s="44"/>
      <c r="CIE52" s="44"/>
      <c r="CIF52" s="44"/>
      <c r="CIG52" s="44"/>
      <c r="CIH52" s="44"/>
      <c r="CII52" s="44"/>
      <c r="CIJ52" s="44"/>
      <c r="CIK52" s="44"/>
      <c r="CIL52" s="44"/>
      <c r="CIM52" s="44"/>
      <c r="CIN52" s="44"/>
      <c r="CIO52" s="44"/>
      <c r="CIP52" s="44"/>
      <c r="CIQ52" s="44"/>
      <c r="CIR52" s="44"/>
      <c r="CIS52" s="44"/>
      <c r="CIT52" s="44"/>
      <c r="CIU52" s="44"/>
      <c r="CIV52" s="44"/>
      <c r="CIW52" s="44"/>
      <c r="CIX52" s="44"/>
      <c r="CIY52" s="44"/>
      <c r="CIZ52" s="44"/>
      <c r="CJA52" s="44"/>
      <c r="CJB52" s="44"/>
      <c r="CJC52" s="44"/>
      <c r="CJD52" s="44"/>
      <c r="CJE52" s="44"/>
      <c r="CJF52" s="44"/>
      <c r="CJG52" s="44"/>
      <c r="CJH52" s="44"/>
      <c r="CJI52" s="44"/>
      <c r="CJJ52" s="44"/>
      <c r="CJK52" s="44"/>
      <c r="CJL52" s="44"/>
      <c r="CJM52" s="44"/>
      <c r="CJN52" s="44"/>
      <c r="CJO52" s="44"/>
      <c r="CJP52" s="44"/>
      <c r="CJQ52" s="44"/>
      <c r="CJR52" s="44"/>
      <c r="CJS52" s="44"/>
      <c r="CJT52" s="44"/>
      <c r="CJU52" s="44"/>
      <c r="CJV52" s="44"/>
      <c r="CJW52" s="44"/>
      <c r="CJX52" s="44"/>
      <c r="CJY52" s="44"/>
      <c r="CJZ52" s="44"/>
      <c r="CKA52" s="44"/>
      <c r="CKB52" s="44"/>
      <c r="CKC52" s="44"/>
      <c r="CKD52" s="44"/>
      <c r="CKE52" s="44"/>
      <c r="CKF52" s="44"/>
      <c r="CKG52" s="44"/>
      <c r="CKH52" s="44"/>
      <c r="CKI52" s="44"/>
      <c r="CKJ52" s="44"/>
      <c r="CKK52" s="44"/>
      <c r="CKL52" s="44"/>
      <c r="CKM52" s="44"/>
      <c r="CKN52" s="44"/>
      <c r="CKO52" s="44"/>
      <c r="CKP52" s="44"/>
      <c r="CKQ52" s="44"/>
      <c r="CKR52" s="44"/>
      <c r="CKS52" s="44"/>
      <c r="CKT52" s="44"/>
      <c r="CKU52" s="44"/>
      <c r="CKV52" s="44"/>
      <c r="CKW52" s="44"/>
      <c r="CKX52" s="44"/>
      <c r="CKY52" s="44"/>
      <c r="CKZ52" s="44"/>
      <c r="CLA52" s="44"/>
      <c r="CLB52" s="44"/>
      <c r="CLC52" s="44"/>
      <c r="CLD52" s="44"/>
      <c r="CLE52" s="44"/>
      <c r="CLF52" s="44"/>
      <c r="CLG52" s="44"/>
      <c r="CLH52" s="44"/>
      <c r="CLI52" s="44"/>
      <c r="CLJ52" s="44"/>
      <c r="CLK52" s="44"/>
      <c r="CLL52" s="44"/>
      <c r="CLM52" s="44"/>
      <c r="CLN52" s="44"/>
      <c r="CLO52" s="44"/>
      <c r="CLP52" s="44"/>
      <c r="CLQ52" s="44"/>
      <c r="CLR52" s="44"/>
      <c r="CLS52" s="44"/>
      <c r="CLT52" s="44"/>
      <c r="CLU52" s="44"/>
      <c r="CLV52" s="44"/>
      <c r="CLW52" s="44"/>
      <c r="CLX52" s="44"/>
      <c r="CLY52" s="44"/>
      <c r="CLZ52" s="44"/>
      <c r="CMA52" s="44"/>
      <c r="CMB52" s="44"/>
      <c r="CMC52" s="44"/>
      <c r="CMD52" s="44"/>
      <c r="CME52" s="44"/>
      <c r="CMF52" s="44"/>
      <c r="CMG52" s="44"/>
      <c r="CMH52" s="44"/>
      <c r="CMI52" s="44"/>
      <c r="CMJ52" s="44"/>
      <c r="CMK52" s="44"/>
      <c r="CML52" s="44"/>
      <c r="CMM52" s="44"/>
      <c r="CMN52" s="44"/>
      <c r="CMO52" s="44"/>
      <c r="CMP52" s="44"/>
      <c r="CMQ52" s="44"/>
      <c r="CMR52" s="44"/>
      <c r="CMS52" s="44"/>
      <c r="CMT52" s="44"/>
      <c r="CMU52" s="44"/>
      <c r="CMV52" s="44"/>
      <c r="CMW52" s="44"/>
      <c r="CMX52" s="44"/>
      <c r="CMY52" s="44"/>
      <c r="CMZ52" s="44"/>
      <c r="CNA52" s="44"/>
      <c r="CNB52" s="44"/>
      <c r="CNC52" s="44"/>
      <c r="CND52" s="44"/>
      <c r="CNE52" s="44"/>
      <c r="CNF52" s="44"/>
      <c r="CNG52" s="44"/>
      <c r="CNH52" s="44"/>
      <c r="CNI52" s="44"/>
      <c r="CNJ52" s="44"/>
      <c r="CNK52" s="44"/>
      <c r="CNL52" s="44"/>
      <c r="CNM52" s="44"/>
      <c r="CNN52" s="44"/>
      <c r="CNO52" s="44"/>
      <c r="CNP52" s="44"/>
      <c r="CNQ52" s="44"/>
      <c r="CNR52" s="44"/>
      <c r="CNS52" s="44"/>
      <c r="CNT52" s="44"/>
      <c r="CNU52" s="44"/>
      <c r="CNV52" s="44"/>
      <c r="CNW52" s="44"/>
      <c r="CNX52" s="44"/>
      <c r="CNY52" s="44"/>
      <c r="CNZ52" s="44"/>
      <c r="COA52" s="44"/>
      <c r="COB52" s="44"/>
      <c r="COC52" s="44"/>
      <c r="COD52" s="44"/>
      <c r="COE52" s="44"/>
      <c r="COF52" s="44"/>
      <c r="COG52" s="44"/>
      <c r="COH52" s="44"/>
      <c r="COI52" s="44"/>
      <c r="COJ52" s="44"/>
      <c r="COK52" s="44"/>
      <c r="COL52" s="44"/>
      <c r="COM52" s="44"/>
      <c r="CON52" s="44"/>
      <c r="COO52" s="44"/>
      <c r="COP52" s="44"/>
      <c r="COQ52" s="44"/>
      <c r="COR52" s="44"/>
      <c r="COS52" s="44"/>
      <c r="COT52" s="44"/>
      <c r="COU52" s="44"/>
      <c r="COV52" s="44"/>
      <c r="COW52" s="44"/>
      <c r="COX52" s="44"/>
      <c r="COY52" s="44"/>
      <c r="COZ52" s="44"/>
      <c r="CPA52" s="44"/>
      <c r="CPB52" s="44"/>
      <c r="CPC52" s="44"/>
      <c r="CPD52" s="44"/>
      <c r="CPE52" s="44"/>
      <c r="CPF52" s="44"/>
      <c r="CPG52" s="44"/>
      <c r="CPH52" s="44"/>
      <c r="CPI52" s="44"/>
      <c r="CPJ52" s="44"/>
      <c r="CPK52" s="44"/>
      <c r="CPL52" s="44"/>
      <c r="CPM52" s="44"/>
      <c r="CPN52" s="44"/>
      <c r="CPO52" s="44"/>
      <c r="CPP52" s="44"/>
      <c r="CPQ52" s="44"/>
      <c r="CPR52" s="44"/>
      <c r="CPS52" s="44"/>
      <c r="CPT52" s="44"/>
      <c r="CPU52" s="44"/>
      <c r="CPV52" s="44"/>
      <c r="CPW52" s="44"/>
      <c r="CPX52" s="44"/>
      <c r="CPY52" s="44"/>
      <c r="CPZ52" s="44"/>
      <c r="CQA52" s="44"/>
      <c r="CQB52" s="44"/>
      <c r="CQC52" s="44"/>
      <c r="CQD52" s="44"/>
      <c r="CQE52" s="44"/>
      <c r="CQF52" s="44"/>
      <c r="CQG52" s="44"/>
      <c r="CQH52" s="44"/>
      <c r="CQI52" s="44"/>
      <c r="CQJ52" s="44"/>
      <c r="CQK52" s="44"/>
      <c r="CQL52" s="44"/>
      <c r="CQM52" s="44"/>
      <c r="CQN52" s="44"/>
      <c r="CQO52" s="44"/>
      <c r="CQP52" s="44"/>
      <c r="CQQ52" s="44"/>
      <c r="CQR52" s="44"/>
      <c r="CQS52" s="44"/>
      <c r="CQT52" s="44"/>
      <c r="CQU52" s="44"/>
      <c r="CQV52" s="44"/>
      <c r="CQW52" s="44"/>
      <c r="CQX52" s="44"/>
      <c r="CQY52" s="44"/>
      <c r="CQZ52" s="44"/>
      <c r="CRA52" s="44"/>
      <c r="CRB52" s="44"/>
      <c r="CRC52" s="44"/>
      <c r="CRD52" s="44"/>
      <c r="CRE52" s="44"/>
      <c r="CRF52" s="44"/>
      <c r="CRG52" s="44"/>
      <c r="CRH52" s="44"/>
      <c r="CRI52" s="44"/>
      <c r="CRJ52" s="44"/>
      <c r="CRK52" s="44"/>
      <c r="CRL52" s="44"/>
      <c r="CRM52" s="44"/>
      <c r="CRN52" s="44"/>
      <c r="CRO52" s="44"/>
      <c r="CRP52" s="44"/>
      <c r="CRQ52" s="44"/>
      <c r="CRR52" s="44"/>
      <c r="CRS52" s="44"/>
      <c r="CRT52" s="44"/>
      <c r="CRU52" s="44"/>
      <c r="CRV52" s="44"/>
      <c r="CRW52" s="44"/>
      <c r="CRX52" s="44"/>
      <c r="CRY52" s="44"/>
      <c r="CRZ52" s="44"/>
      <c r="CSA52" s="44"/>
      <c r="CSB52" s="44"/>
      <c r="CSC52" s="44"/>
      <c r="CSD52" s="44"/>
      <c r="CSE52" s="44"/>
      <c r="CSF52" s="44"/>
      <c r="CSG52" s="44"/>
      <c r="CSH52" s="44"/>
      <c r="CSI52" s="44"/>
      <c r="CSJ52" s="44"/>
      <c r="CSK52" s="44"/>
      <c r="CSL52" s="44"/>
      <c r="CSM52" s="44"/>
      <c r="CSN52" s="44"/>
      <c r="CSO52" s="44"/>
      <c r="CSP52" s="44"/>
      <c r="CSQ52" s="44"/>
      <c r="CSR52" s="44"/>
      <c r="CSS52" s="44"/>
      <c r="CST52" s="44"/>
      <c r="CSU52" s="44"/>
      <c r="CSV52" s="44"/>
      <c r="CSW52" s="44"/>
      <c r="CSX52" s="44"/>
      <c r="CSY52" s="44"/>
      <c r="CSZ52" s="44"/>
      <c r="CTA52" s="44"/>
      <c r="CTB52" s="44"/>
      <c r="CTC52" s="44"/>
      <c r="CTD52" s="44"/>
      <c r="CTE52" s="44"/>
      <c r="CTF52" s="44"/>
      <c r="CTG52" s="44"/>
      <c r="CTH52" s="44"/>
      <c r="CTI52" s="44"/>
      <c r="CTJ52" s="44"/>
      <c r="CTK52" s="44"/>
      <c r="CTL52" s="44"/>
      <c r="CTM52" s="44"/>
      <c r="CTN52" s="44"/>
      <c r="CTO52" s="44"/>
      <c r="CTP52" s="44"/>
      <c r="CTQ52" s="44"/>
      <c r="CTR52" s="44"/>
      <c r="CTS52" s="44"/>
      <c r="CTT52" s="44"/>
      <c r="CTU52" s="44"/>
      <c r="CTV52" s="44"/>
      <c r="CTW52" s="44"/>
      <c r="CTX52" s="44"/>
      <c r="CTY52" s="44"/>
      <c r="CTZ52" s="44"/>
      <c r="CUA52" s="44"/>
      <c r="CUB52" s="44"/>
      <c r="CUC52" s="44"/>
      <c r="CUD52" s="44"/>
      <c r="CUE52" s="44"/>
      <c r="CUF52" s="44"/>
      <c r="CUG52" s="44"/>
      <c r="CUH52" s="44"/>
      <c r="CUI52" s="44"/>
      <c r="CUJ52" s="44"/>
      <c r="CUK52" s="44"/>
      <c r="CUL52" s="44"/>
      <c r="CUM52" s="44"/>
      <c r="CUN52" s="44"/>
      <c r="CUO52" s="44"/>
      <c r="CUP52" s="44"/>
      <c r="CUQ52" s="44"/>
      <c r="CUR52" s="44"/>
      <c r="CUS52" s="44"/>
      <c r="CUT52" s="44"/>
      <c r="CUU52" s="44"/>
      <c r="CUV52" s="44"/>
      <c r="CUW52" s="44"/>
      <c r="CUX52" s="44"/>
      <c r="CUY52" s="44"/>
      <c r="CUZ52" s="44"/>
      <c r="CVA52" s="44"/>
      <c r="CVB52" s="44"/>
      <c r="CVC52" s="44"/>
      <c r="CVD52" s="44"/>
      <c r="CVE52" s="44"/>
      <c r="CVF52" s="44"/>
      <c r="CVG52" s="44"/>
      <c r="CVH52" s="44"/>
      <c r="CVI52" s="44"/>
      <c r="CVJ52" s="44"/>
      <c r="CVK52" s="44"/>
      <c r="CVL52" s="44"/>
      <c r="CVM52" s="44"/>
      <c r="CVN52" s="44"/>
      <c r="CVO52" s="44"/>
      <c r="CVP52" s="44"/>
      <c r="CVQ52" s="44"/>
      <c r="CVR52" s="44"/>
      <c r="CVS52" s="44"/>
      <c r="CVT52" s="44"/>
      <c r="CVU52" s="44"/>
      <c r="CVV52" s="44"/>
      <c r="CVW52" s="44"/>
      <c r="CVX52" s="44"/>
      <c r="CVY52" s="44"/>
      <c r="CVZ52" s="44"/>
      <c r="CWA52" s="44"/>
      <c r="CWB52" s="44"/>
      <c r="CWC52" s="44"/>
      <c r="CWD52" s="44"/>
      <c r="CWE52" s="44"/>
      <c r="CWF52" s="44"/>
      <c r="CWG52" s="44"/>
      <c r="CWH52" s="44"/>
      <c r="CWI52" s="44"/>
      <c r="CWJ52" s="44"/>
      <c r="CWK52" s="44"/>
      <c r="CWL52" s="44"/>
      <c r="CWM52" s="44"/>
      <c r="CWN52" s="44"/>
      <c r="CWO52" s="44"/>
      <c r="CWP52" s="44"/>
      <c r="CWQ52" s="44"/>
      <c r="CWR52" s="44"/>
      <c r="CWS52" s="44"/>
      <c r="CWT52" s="44"/>
      <c r="CWU52" s="44"/>
      <c r="CWV52" s="44"/>
      <c r="CWW52" s="44"/>
      <c r="CWX52" s="44"/>
      <c r="CWY52" s="44"/>
      <c r="CWZ52" s="44"/>
      <c r="CXA52" s="44"/>
      <c r="CXB52" s="44"/>
      <c r="CXC52" s="44"/>
      <c r="CXD52" s="44"/>
      <c r="CXE52" s="44"/>
      <c r="CXF52" s="44"/>
      <c r="CXG52" s="44"/>
      <c r="CXH52" s="44"/>
      <c r="CXI52" s="44"/>
      <c r="CXJ52" s="44"/>
      <c r="CXK52" s="44"/>
      <c r="CXL52" s="44"/>
      <c r="CXM52" s="44"/>
      <c r="CXN52" s="44"/>
      <c r="CXO52" s="44"/>
      <c r="CXP52" s="44"/>
      <c r="CXQ52" s="44"/>
      <c r="CXR52" s="44"/>
      <c r="CXS52" s="44"/>
      <c r="CXT52" s="44"/>
      <c r="CXU52" s="44"/>
      <c r="CXV52" s="44"/>
      <c r="CXW52" s="44"/>
      <c r="CXX52" s="44"/>
      <c r="CXY52" s="44"/>
      <c r="CXZ52" s="44"/>
      <c r="CYA52" s="44"/>
      <c r="CYB52" s="44"/>
      <c r="CYC52" s="44"/>
      <c r="CYD52" s="44"/>
      <c r="CYE52" s="44"/>
      <c r="CYF52" s="44"/>
      <c r="CYG52" s="44"/>
      <c r="CYH52" s="44"/>
      <c r="CYI52" s="44"/>
      <c r="CYJ52" s="44"/>
      <c r="CYK52" s="44"/>
      <c r="CYL52" s="44"/>
      <c r="CYM52" s="44"/>
      <c r="CYN52" s="44"/>
      <c r="CYO52" s="44"/>
      <c r="CYP52" s="44"/>
      <c r="CYQ52" s="44"/>
      <c r="CYR52" s="44"/>
      <c r="CYS52" s="44"/>
      <c r="CYT52" s="44"/>
      <c r="CYU52" s="44"/>
      <c r="CYV52" s="44"/>
      <c r="CYW52" s="44"/>
      <c r="CYX52" s="44"/>
      <c r="CYY52" s="44"/>
      <c r="CYZ52" s="44"/>
      <c r="CZA52" s="44"/>
      <c r="CZB52" s="44"/>
      <c r="CZC52" s="44"/>
      <c r="CZD52" s="44"/>
      <c r="CZE52" s="44"/>
      <c r="CZF52" s="44"/>
      <c r="CZG52" s="44"/>
      <c r="CZH52" s="44"/>
      <c r="CZI52" s="44"/>
      <c r="CZJ52" s="44"/>
      <c r="CZK52" s="44"/>
      <c r="CZL52" s="44"/>
      <c r="CZM52" s="44"/>
      <c r="CZN52" s="44"/>
      <c r="CZO52" s="44"/>
      <c r="CZP52" s="44"/>
      <c r="CZQ52" s="44"/>
      <c r="CZR52" s="44"/>
      <c r="CZS52" s="44"/>
      <c r="CZT52" s="44"/>
      <c r="CZU52" s="44"/>
      <c r="CZV52" s="44"/>
      <c r="CZW52" s="44"/>
      <c r="CZX52" s="44"/>
      <c r="CZY52" s="44"/>
      <c r="CZZ52" s="44"/>
      <c r="DAA52" s="44"/>
      <c r="DAB52" s="44"/>
      <c r="DAC52" s="44"/>
      <c r="DAD52" s="44"/>
      <c r="DAE52" s="44"/>
      <c r="DAF52" s="44"/>
      <c r="DAG52" s="44"/>
      <c r="DAH52" s="44"/>
      <c r="DAI52" s="44"/>
      <c r="DAJ52" s="44"/>
      <c r="DAK52" s="44"/>
      <c r="DAL52" s="44"/>
      <c r="DAM52" s="44"/>
      <c r="DAN52" s="44"/>
      <c r="DAO52" s="44"/>
      <c r="DAP52" s="44"/>
      <c r="DAQ52" s="44"/>
      <c r="DAR52" s="44"/>
      <c r="DAS52" s="44"/>
      <c r="DAT52" s="44"/>
      <c r="DAU52" s="44"/>
      <c r="DAV52" s="44"/>
      <c r="DAW52" s="44"/>
      <c r="DAX52" s="44"/>
      <c r="DAY52" s="44"/>
      <c r="DAZ52" s="44"/>
      <c r="DBA52" s="44"/>
      <c r="DBB52" s="44"/>
      <c r="DBC52" s="44"/>
      <c r="DBD52" s="44"/>
      <c r="DBE52" s="44"/>
      <c r="DBF52" s="44"/>
      <c r="DBG52" s="44"/>
      <c r="DBH52" s="44"/>
      <c r="DBI52" s="44"/>
      <c r="DBJ52" s="44"/>
      <c r="DBK52" s="44"/>
      <c r="DBL52" s="44"/>
      <c r="DBM52" s="44"/>
      <c r="DBN52" s="44"/>
      <c r="DBO52" s="44"/>
      <c r="DBP52" s="44"/>
      <c r="DBQ52" s="44"/>
      <c r="DBR52" s="44"/>
      <c r="DBS52" s="44"/>
      <c r="DBT52" s="44"/>
      <c r="DBU52" s="44"/>
      <c r="DBV52" s="44"/>
      <c r="DBW52" s="44"/>
      <c r="DBX52" s="44"/>
      <c r="DBY52" s="44"/>
      <c r="DBZ52" s="44"/>
      <c r="DCA52" s="44"/>
      <c r="DCB52" s="44"/>
      <c r="DCC52" s="44"/>
      <c r="DCD52" s="44"/>
      <c r="DCE52" s="44"/>
      <c r="DCF52" s="44"/>
      <c r="DCG52" s="44"/>
      <c r="DCH52" s="44"/>
      <c r="DCI52" s="44"/>
      <c r="DCJ52" s="44"/>
      <c r="DCK52" s="44"/>
      <c r="DCL52" s="44"/>
      <c r="DCM52" s="44"/>
      <c r="DCN52" s="44"/>
      <c r="DCO52" s="44"/>
      <c r="DCP52" s="44"/>
      <c r="DCQ52" s="44"/>
      <c r="DCR52" s="44"/>
      <c r="DCS52" s="44"/>
      <c r="DCT52" s="44"/>
      <c r="DCU52" s="44"/>
      <c r="DCV52" s="44"/>
      <c r="DCW52" s="44"/>
      <c r="DCX52" s="44"/>
      <c r="DCY52" s="44"/>
      <c r="DCZ52" s="44"/>
      <c r="DDA52" s="44"/>
      <c r="DDB52" s="44"/>
      <c r="DDC52" s="44"/>
      <c r="DDD52" s="44"/>
      <c r="DDE52" s="44"/>
      <c r="DDF52" s="44"/>
      <c r="DDG52" s="44"/>
      <c r="DDH52" s="44"/>
      <c r="DDI52" s="44"/>
      <c r="DDJ52" s="44"/>
      <c r="DDK52" s="44"/>
      <c r="DDL52" s="44"/>
      <c r="DDM52" s="44"/>
      <c r="DDN52" s="44"/>
      <c r="DDO52" s="44"/>
      <c r="DDP52" s="44"/>
      <c r="DDQ52" s="44"/>
      <c r="DDR52" s="44"/>
      <c r="DDS52" s="44"/>
      <c r="DDT52" s="44"/>
      <c r="DDU52" s="44"/>
      <c r="DDV52" s="44"/>
      <c r="DDW52" s="44"/>
      <c r="DDX52" s="44"/>
      <c r="DDY52" s="44"/>
      <c r="DDZ52" s="44"/>
      <c r="DEA52" s="44"/>
      <c r="DEB52" s="44"/>
      <c r="DEC52" s="44"/>
      <c r="DED52" s="44"/>
      <c r="DEE52" s="44"/>
      <c r="DEF52" s="44"/>
      <c r="DEG52" s="44"/>
      <c r="DEH52" s="44"/>
      <c r="DEI52" s="44"/>
      <c r="DEJ52" s="44"/>
      <c r="DEK52" s="44"/>
      <c r="DEL52" s="44"/>
      <c r="DEM52" s="44"/>
      <c r="DEN52" s="44"/>
      <c r="DEO52" s="44"/>
      <c r="DEP52" s="44"/>
      <c r="DEQ52" s="44"/>
      <c r="DER52" s="44"/>
      <c r="DES52" s="44"/>
      <c r="DET52" s="44"/>
      <c r="DEU52" s="44"/>
      <c r="DEV52" s="44"/>
      <c r="DEW52" s="44"/>
      <c r="DEX52" s="44"/>
      <c r="DEY52" s="44"/>
      <c r="DEZ52" s="44"/>
      <c r="DFA52" s="44"/>
      <c r="DFB52" s="44"/>
      <c r="DFC52" s="44"/>
      <c r="DFD52" s="44"/>
      <c r="DFE52" s="44"/>
      <c r="DFF52" s="44"/>
      <c r="DFG52" s="44"/>
      <c r="DFH52" s="44"/>
      <c r="DFI52" s="44"/>
      <c r="DFJ52" s="44"/>
      <c r="DFK52" s="44"/>
      <c r="DFL52" s="44"/>
      <c r="DFM52" s="44"/>
      <c r="DFN52" s="44"/>
      <c r="DFO52" s="44"/>
      <c r="DFP52" s="44"/>
      <c r="DFQ52" s="44"/>
      <c r="DFR52" s="44"/>
      <c r="DFS52" s="44"/>
      <c r="DFT52" s="44"/>
      <c r="DFU52" s="44"/>
      <c r="DFV52" s="44"/>
      <c r="DFW52" s="44"/>
      <c r="DFX52" s="44"/>
      <c r="DFY52" s="44"/>
      <c r="DFZ52" s="44"/>
      <c r="DGA52" s="44"/>
      <c r="DGB52" s="44"/>
      <c r="DGC52" s="44"/>
      <c r="DGD52" s="44"/>
      <c r="DGE52" s="44"/>
      <c r="DGF52" s="44"/>
      <c r="DGG52" s="44"/>
      <c r="DGH52" s="44"/>
      <c r="DGI52" s="44"/>
      <c r="DGJ52" s="44"/>
      <c r="DGK52" s="44"/>
      <c r="DGL52" s="44"/>
      <c r="DGM52" s="44"/>
      <c r="DGN52" s="44"/>
      <c r="DGO52" s="44"/>
      <c r="DGP52" s="44"/>
      <c r="DGQ52" s="44"/>
      <c r="DGR52" s="44"/>
      <c r="DGS52" s="44"/>
      <c r="DGT52" s="44"/>
      <c r="DGU52" s="44"/>
      <c r="DGV52" s="44"/>
      <c r="DGW52" s="44"/>
      <c r="DGX52" s="44"/>
      <c r="DGY52" s="44"/>
      <c r="DGZ52" s="44"/>
      <c r="DHA52" s="44"/>
      <c r="DHB52" s="44"/>
      <c r="DHC52" s="44"/>
      <c r="DHD52" s="44"/>
      <c r="DHE52" s="44"/>
      <c r="DHF52" s="44"/>
      <c r="DHG52" s="44"/>
      <c r="DHH52" s="44"/>
      <c r="DHI52" s="44"/>
      <c r="DHJ52" s="44"/>
      <c r="DHK52" s="44"/>
      <c r="DHL52" s="44"/>
      <c r="DHM52" s="44"/>
      <c r="DHN52" s="44"/>
      <c r="DHO52" s="44"/>
      <c r="DHP52" s="44"/>
      <c r="DHQ52" s="44"/>
      <c r="DHR52" s="44"/>
      <c r="DHS52" s="44"/>
      <c r="DHT52" s="44"/>
      <c r="DHU52" s="44"/>
      <c r="DHV52" s="44"/>
      <c r="DHW52" s="44"/>
      <c r="DHX52" s="44"/>
      <c r="DHY52" s="44"/>
      <c r="DHZ52" s="44"/>
      <c r="DIA52" s="44"/>
      <c r="DIB52" s="44"/>
      <c r="DIC52" s="44"/>
      <c r="DID52" s="44"/>
      <c r="DIE52" s="44"/>
      <c r="DIF52" s="44"/>
      <c r="DIG52" s="44"/>
      <c r="DIH52" s="44"/>
      <c r="DII52" s="44"/>
      <c r="DIJ52" s="44"/>
      <c r="DIK52" s="44"/>
      <c r="DIL52" s="44"/>
      <c r="DIM52" s="44"/>
      <c r="DIN52" s="44"/>
      <c r="DIO52" s="44"/>
      <c r="DIP52" s="44"/>
      <c r="DIQ52" s="44"/>
      <c r="DIR52" s="44"/>
      <c r="DIS52" s="44"/>
      <c r="DIT52" s="44"/>
      <c r="DIU52" s="44"/>
      <c r="DIV52" s="44"/>
      <c r="DIW52" s="44"/>
      <c r="DIX52" s="44"/>
      <c r="DIY52" s="44"/>
      <c r="DIZ52" s="44"/>
      <c r="DJA52" s="44"/>
      <c r="DJB52" s="44"/>
      <c r="DJC52" s="44"/>
      <c r="DJD52" s="44"/>
      <c r="DJE52" s="44"/>
      <c r="DJF52" s="44"/>
      <c r="DJG52" s="44"/>
      <c r="DJH52" s="44"/>
      <c r="DJI52" s="44"/>
      <c r="DJJ52" s="44"/>
      <c r="DJK52" s="44"/>
      <c r="DJL52" s="44"/>
      <c r="DJM52" s="44"/>
      <c r="DJN52" s="44"/>
      <c r="DJO52" s="44"/>
      <c r="DJP52" s="44"/>
      <c r="DJQ52" s="44"/>
      <c r="DJR52" s="44"/>
      <c r="DJS52" s="44"/>
      <c r="DJT52" s="44"/>
      <c r="DJU52" s="44"/>
      <c r="DJV52" s="44"/>
      <c r="DJW52" s="44"/>
      <c r="DJX52" s="44"/>
      <c r="DJY52" s="44"/>
      <c r="DJZ52" s="44"/>
      <c r="DKA52" s="44"/>
      <c r="DKB52" s="44"/>
      <c r="DKC52" s="44"/>
      <c r="DKD52" s="44"/>
      <c r="DKE52" s="44"/>
      <c r="DKF52" s="44"/>
      <c r="DKG52" s="44"/>
      <c r="DKH52" s="44"/>
      <c r="DKI52" s="44"/>
      <c r="DKJ52" s="44"/>
      <c r="DKK52" s="44"/>
      <c r="DKL52" s="44"/>
      <c r="DKM52" s="44"/>
      <c r="DKN52" s="44"/>
      <c r="DKO52" s="44"/>
      <c r="DKP52" s="44"/>
      <c r="DKQ52" s="44"/>
      <c r="DKR52" s="44"/>
      <c r="DKS52" s="44"/>
      <c r="DKT52" s="44"/>
      <c r="DKU52" s="44"/>
      <c r="DKV52" s="44"/>
      <c r="DKW52" s="44"/>
      <c r="DKX52" s="44"/>
      <c r="DKY52" s="44"/>
      <c r="DKZ52" s="44"/>
      <c r="DLA52" s="44"/>
      <c r="DLB52" s="44"/>
      <c r="DLC52" s="44"/>
      <c r="DLD52" s="44"/>
      <c r="DLE52" s="44"/>
      <c r="DLF52" s="44"/>
      <c r="DLG52" s="44"/>
      <c r="DLH52" s="44"/>
      <c r="DLI52" s="44"/>
      <c r="DLJ52" s="44"/>
      <c r="DLK52" s="44"/>
      <c r="DLL52" s="44"/>
      <c r="DLM52" s="44"/>
      <c r="DLN52" s="44"/>
      <c r="DLO52" s="44"/>
      <c r="DLP52" s="44"/>
      <c r="DLQ52" s="44"/>
      <c r="DLR52" s="44"/>
      <c r="DLS52" s="44"/>
      <c r="DLT52" s="44"/>
      <c r="DLU52" s="44"/>
      <c r="DLV52" s="44"/>
      <c r="DLW52" s="44"/>
      <c r="DLX52" s="44"/>
      <c r="DLY52" s="44"/>
      <c r="DLZ52" s="44"/>
      <c r="DMA52" s="44"/>
      <c r="DMB52" s="44"/>
      <c r="DMC52" s="44"/>
      <c r="DMD52" s="44"/>
      <c r="DME52" s="44"/>
      <c r="DMF52" s="44"/>
      <c r="DMG52" s="44"/>
      <c r="DMH52" s="44"/>
      <c r="DMI52" s="44"/>
      <c r="DMJ52" s="44"/>
      <c r="DMK52" s="44"/>
      <c r="DML52" s="44"/>
      <c r="DMM52" s="44"/>
      <c r="DMN52" s="44"/>
      <c r="DMO52" s="44"/>
      <c r="DMP52" s="44"/>
      <c r="DMQ52" s="44"/>
      <c r="DMR52" s="44"/>
      <c r="DMS52" s="44"/>
      <c r="DMT52" s="44"/>
      <c r="DMU52" s="44"/>
      <c r="DMV52" s="44"/>
      <c r="DMW52" s="44"/>
      <c r="DMX52" s="44"/>
      <c r="DMY52" s="44"/>
      <c r="DMZ52" s="44"/>
      <c r="DNA52" s="44"/>
      <c r="DNB52" s="44"/>
      <c r="DNC52" s="44"/>
      <c r="DND52" s="44"/>
      <c r="DNE52" s="44"/>
      <c r="DNF52" s="44"/>
      <c r="DNG52" s="44"/>
      <c r="DNH52" s="44"/>
      <c r="DNI52" s="44"/>
      <c r="DNJ52" s="44"/>
      <c r="DNK52" s="44"/>
      <c r="DNL52" s="44"/>
      <c r="DNM52" s="44"/>
      <c r="DNN52" s="44"/>
      <c r="DNO52" s="44"/>
      <c r="DNP52" s="44"/>
      <c r="DNQ52" s="44"/>
      <c r="DNR52" s="44"/>
      <c r="DNS52" s="44"/>
      <c r="DNT52" s="44"/>
      <c r="DNU52" s="44"/>
      <c r="DNV52" s="44"/>
      <c r="DNW52" s="44"/>
      <c r="DNX52" s="44"/>
      <c r="DNY52" s="44"/>
      <c r="DNZ52" s="44"/>
      <c r="DOA52" s="44"/>
      <c r="DOB52" s="44"/>
      <c r="DOC52" s="44"/>
      <c r="DOD52" s="44"/>
      <c r="DOE52" s="44"/>
      <c r="DOF52" s="44"/>
      <c r="DOG52" s="44"/>
      <c r="DOH52" s="44"/>
      <c r="DOI52" s="44"/>
      <c r="DOJ52" s="44"/>
      <c r="DOK52" s="44"/>
      <c r="DOL52" s="44"/>
      <c r="DOM52" s="44"/>
      <c r="DON52" s="44"/>
      <c r="DOO52" s="44"/>
      <c r="DOP52" s="44"/>
      <c r="DOQ52" s="44"/>
      <c r="DOR52" s="44"/>
      <c r="DOS52" s="44"/>
      <c r="DOT52" s="44"/>
      <c r="DOU52" s="44"/>
      <c r="DOV52" s="44"/>
      <c r="DOW52" s="44"/>
      <c r="DOX52" s="44"/>
      <c r="DOY52" s="44"/>
      <c r="DOZ52" s="44"/>
      <c r="DPA52" s="44"/>
      <c r="DPB52" s="44"/>
      <c r="DPC52" s="44"/>
      <c r="DPD52" s="44"/>
      <c r="DPE52" s="44"/>
      <c r="DPF52" s="44"/>
      <c r="DPG52" s="44"/>
      <c r="DPH52" s="44"/>
      <c r="DPI52" s="44"/>
      <c r="DPJ52" s="44"/>
      <c r="DPK52" s="44"/>
      <c r="DPL52" s="44"/>
      <c r="DPM52" s="44"/>
      <c r="DPN52" s="44"/>
      <c r="DPO52" s="44"/>
      <c r="DPP52" s="44"/>
      <c r="DPQ52" s="44"/>
      <c r="DPR52" s="44"/>
      <c r="DPS52" s="44"/>
      <c r="DPT52" s="44"/>
      <c r="DPU52" s="44"/>
      <c r="DPV52" s="44"/>
      <c r="DPW52" s="44"/>
      <c r="DPX52" s="44"/>
      <c r="DPY52" s="44"/>
      <c r="DPZ52" s="44"/>
      <c r="DQA52" s="44"/>
      <c r="DQB52" s="44"/>
      <c r="DQC52" s="44"/>
      <c r="DQD52" s="44"/>
      <c r="DQE52" s="44"/>
      <c r="DQF52" s="44"/>
      <c r="DQG52" s="44"/>
      <c r="DQH52" s="44"/>
      <c r="DQI52" s="44"/>
      <c r="DQJ52" s="44"/>
      <c r="DQK52" s="44"/>
      <c r="DQL52" s="44"/>
      <c r="DQM52" s="44"/>
      <c r="DQN52" s="44"/>
      <c r="DQO52" s="44"/>
      <c r="DQP52" s="44"/>
      <c r="DQQ52" s="44"/>
      <c r="DQR52" s="44"/>
      <c r="DQS52" s="44"/>
      <c r="DQT52" s="44"/>
      <c r="DQU52" s="44"/>
      <c r="DQV52" s="44"/>
      <c r="DQW52" s="44"/>
      <c r="DQX52" s="44"/>
      <c r="DQY52" s="44"/>
      <c r="DQZ52" s="44"/>
      <c r="DRA52" s="44"/>
      <c r="DRB52" s="44"/>
      <c r="DRC52" s="44"/>
      <c r="DRD52" s="44"/>
      <c r="DRE52" s="44"/>
      <c r="DRF52" s="44"/>
      <c r="DRG52" s="44"/>
      <c r="DRH52" s="44"/>
      <c r="DRI52" s="44"/>
      <c r="DRJ52" s="44"/>
      <c r="DRK52" s="44"/>
      <c r="DRL52" s="44"/>
      <c r="DRM52" s="44"/>
      <c r="DRN52" s="44"/>
      <c r="DRO52" s="44"/>
      <c r="DRP52" s="44"/>
      <c r="DRQ52" s="44"/>
      <c r="DRR52" s="44"/>
      <c r="DRS52" s="44"/>
      <c r="DRT52" s="44"/>
      <c r="DRU52" s="44"/>
      <c r="DRV52" s="44"/>
      <c r="DRW52" s="44"/>
      <c r="DRX52" s="44"/>
      <c r="DRY52" s="44"/>
      <c r="DRZ52" s="44"/>
      <c r="DSA52" s="44"/>
      <c r="DSB52" s="44"/>
      <c r="DSC52" s="44"/>
      <c r="DSD52" s="44"/>
      <c r="DSE52" s="44"/>
      <c r="DSF52" s="44"/>
      <c r="DSG52" s="44"/>
      <c r="DSH52" s="44"/>
      <c r="DSI52" s="44"/>
      <c r="DSJ52" s="44"/>
      <c r="DSK52" s="44"/>
      <c r="DSL52" s="44"/>
      <c r="DSM52" s="44"/>
      <c r="DSN52" s="44"/>
      <c r="DSO52" s="44"/>
      <c r="DSP52" s="44"/>
      <c r="DSQ52" s="44"/>
      <c r="DSR52" s="44"/>
      <c r="DSS52" s="44"/>
      <c r="DST52" s="44"/>
      <c r="DSU52" s="44"/>
      <c r="DSV52" s="44"/>
      <c r="DSW52" s="44"/>
      <c r="DSX52" s="44"/>
      <c r="DSY52" s="44"/>
      <c r="DSZ52" s="44"/>
      <c r="DTA52" s="44"/>
      <c r="DTB52" s="44"/>
      <c r="DTC52" s="44"/>
      <c r="DTD52" s="44"/>
      <c r="DTE52" s="44"/>
      <c r="DTF52" s="44"/>
      <c r="DTG52" s="44"/>
      <c r="DTH52" s="44"/>
      <c r="DTI52" s="44"/>
      <c r="DTJ52" s="44"/>
      <c r="DTK52" s="44"/>
      <c r="DTL52" s="44"/>
      <c r="DTM52" s="44"/>
      <c r="DTN52" s="44"/>
      <c r="DTO52" s="44"/>
      <c r="DTP52" s="44"/>
      <c r="DTQ52" s="44"/>
      <c r="DTR52" s="44"/>
      <c r="DTS52" s="44"/>
      <c r="DTT52" s="44"/>
      <c r="DTU52" s="44"/>
      <c r="DTV52" s="44"/>
      <c r="DTW52" s="44"/>
      <c r="DTX52" s="44"/>
      <c r="DTY52" s="44"/>
      <c r="DTZ52" s="44"/>
      <c r="DUA52" s="44"/>
      <c r="DUB52" s="44"/>
      <c r="DUC52" s="44"/>
      <c r="DUD52" s="44"/>
      <c r="DUE52" s="44"/>
      <c r="DUF52" s="44"/>
      <c r="DUG52" s="44"/>
      <c r="DUH52" s="44"/>
      <c r="DUI52" s="44"/>
      <c r="DUJ52" s="44"/>
      <c r="DUK52" s="44"/>
      <c r="DUL52" s="44"/>
      <c r="DUM52" s="44"/>
      <c r="DUN52" s="44"/>
      <c r="DUO52" s="44"/>
      <c r="DUP52" s="44"/>
      <c r="DUQ52" s="44"/>
      <c r="DUR52" s="44"/>
      <c r="DUS52" s="44"/>
      <c r="DUT52" s="44"/>
      <c r="DUU52" s="44"/>
      <c r="DUV52" s="44"/>
      <c r="DUW52" s="44"/>
      <c r="DUX52" s="44"/>
      <c r="DUY52" s="44"/>
      <c r="DUZ52" s="44"/>
      <c r="DVA52" s="44"/>
      <c r="DVB52" s="44"/>
      <c r="DVC52" s="44"/>
      <c r="DVD52" s="44"/>
      <c r="DVE52" s="44"/>
      <c r="DVF52" s="44"/>
      <c r="DVG52" s="44"/>
      <c r="DVH52" s="44"/>
      <c r="DVI52" s="44"/>
      <c r="DVJ52" s="44"/>
      <c r="DVK52" s="44"/>
      <c r="DVL52" s="44"/>
      <c r="DVM52" s="44"/>
      <c r="DVN52" s="44"/>
      <c r="DVO52" s="44"/>
      <c r="DVP52" s="44"/>
      <c r="DVQ52" s="44"/>
      <c r="DVR52" s="44"/>
      <c r="DVS52" s="44"/>
      <c r="DVT52" s="44"/>
      <c r="DVU52" s="44"/>
      <c r="DVV52" s="44"/>
      <c r="DVW52" s="44"/>
      <c r="DVX52" s="44"/>
      <c r="DVY52" s="44"/>
      <c r="DVZ52" s="44"/>
      <c r="DWA52" s="44"/>
      <c r="DWB52" s="44"/>
      <c r="DWC52" s="44"/>
      <c r="DWD52" s="44"/>
      <c r="DWE52" s="44"/>
      <c r="DWF52" s="44"/>
      <c r="DWG52" s="44"/>
      <c r="DWH52" s="44"/>
      <c r="DWI52" s="44"/>
      <c r="DWJ52" s="44"/>
      <c r="DWK52" s="44"/>
      <c r="DWL52" s="44"/>
      <c r="DWM52" s="44"/>
      <c r="DWN52" s="44"/>
      <c r="DWO52" s="44"/>
      <c r="DWP52" s="44"/>
      <c r="DWQ52" s="44"/>
      <c r="DWR52" s="44"/>
      <c r="DWS52" s="44"/>
      <c r="DWT52" s="44"/>
      <c r="DWU52" s="44"/>
      <c r="DWV52" s="44"/>
      <c r="DWW52" s="44"/>
      <c r="DWX52" s="44"/>
      <c r="DWY52" s="44"/>
      <c r="DWZ52" s="44"/>
      <c r="DXA52" s="44"/>
      <c r="DXB52" s="44"/>
      <c r="DXC52" s="44"/>
      <c r="DXD52" s="44"/>
      <c r="DXE52" s="44"/>
      <c r="DXF52" s="44"/>
      <c r="DXG52" s="44"/>
      <c r="DXH52" s="44"/>
      <c r="DXI52" s="44"/>
      <c r="DXJ52" s="44"/>
      <c r="DXK52" s="44"/>
      <c r="DXL52" s="44"/>
      <c r="DXM52" s="44"/>
      <c r="DXN52" s="44"/>
      <c r="DXO52" s="44"/>
      <c r="DXP52" s="44"/>
      <c r="DXQ52" s="44"/>
      <c r="DXR52" s="44"/>
      <c r="DXS52" s="44"/>
      <c r="DXT52" s="44"/>
      <c r="DXU52" s="44"/>
      <c r="DXV52" s="44"/>
      <c r="DXW52" s="44"/>
      <c r="DXX52" s="44"/>
      <c r="DXY52" s="44"/>
      <c r="DXZ52" s="44"/>
      <c r="DYA52" s="44"/>
      <c r="DYB52" s="44"/>
      <c r="DYC52" s="44"/>
      <c r="DYD52" s="44"/>
      <c r="DYE52" s="44"/>
      <c r="DYF52" s="44"/>
      <c r="DYG52" s="44"/>
      <c r="DYH52" s="44"/>
      <c r="DYI52" s="44"/>
      <c r="DYJ52" s="44"/>
      <c r="DYK52" s="44"/>
      <c r="DYL52" s="44"/>
      <c r="DYM52" s="44"/>
      <c r="DYN52" s="44"/>
      <c r="DYO52" s="44"/>
      <c r="DYP52" s="44"/>
      <c r="DYQ52" s="44"/>
      <c r="DYR52" s="44"/>
      <c r="DYS52" s="44"/>
      <c r="DYT52" s="44"/>
      <c r="DYU52" s="44"/>
      <c r="DYV52" s="44"/>
      <c r="DYW52" s="44"/>
      <c r="DYX52" s="44"/>
      <c r="DYY52" s="44"/>
      <c r="DYZ52" s="44"/>
      <c r="DZA52" s="44"/>
      <c r="DZB52" s="44"/>
      <c r="DZC52" s="44"/>
      <c r="DZD52" s="44"/>
      <c r="DZE52" s="44"/>
      <c r="DZF52" s="44"/>
      <c r="DZG52" s="44"/>
      <c r="DZH52" s="44"/>
      <c r="DZI52" s="44"/>
      <c r="DZJ52" s="44"/>
      <c r="DZK52" s="44"/>
      <c r="DZL52" s="44"/>
      <c r="DZM52" s="44"/>
      <c r="DZN52" s="44"/>
      <c r="DZO52" s="44"/>
      <c r="DZP52" s="44"/>
      <c r="DZQ52" s="44"/>
      <c r="DZR52" s="44"/>
      <c r="DZS52" s="44"/>
      <c r="DZT52" s="44"/>
      <c r="DZU52" s="44"/>
      <c r="DZV52" s="44"/>
      <c r="DZW52" s="44"/>
      <c r="DZX52" s="44"/>
      <c r="DZY52" s="44"/>
      <c r="DZZ52" s="44"/>
      <c r="EAA52" s="44"/>
      <c r="EAB52" s="44"/>
      <c r="EAC52" s="44"/>
      <c r="EAD52" s="44"/>
      <c r="EAE52" s="44"/>
      <c r="EAF52" s="44"/>
      <c r="EAG52" s="44"/>
      <c r="EAH52" s="44"/>
      <c r="EAI52" s="44"/>
      <c r="EAJ52" s="44"/>
      <c r="EAK52" s="44"/>
      <c r="EAL52" s="44"/>
      <c r="EAM52" s="44"/>
      <c r="EAN52" s="44"/>
      <c r="EAO52" s="44"/>
      <c r="EAP52" s="44"/>
      <c r="EAQ52" s="44"/>
      <c r="EAR52" s="44"/>
      <c r="EAS52" s="44"/>
      <c r="EAT52" s="44"/>
      <c r="EAU52" s="44"/>
      <c r="EAV52" s="44"/>
      <c r="EAW52" s="44"/>
      <c r="EAX52" s="44"/>
      <c r="EAY52" s="44"/>
      <c r="EAZ52" s="44"/>
      <c r="EBA52" s="44"/>
      <c r="EBB52" s="44"/>
      <c r="EBC52" s="44"/>
      <c r="EBD52" s="44"/>
      <c r="EBE52" s="44"/>
      <c r="EBF52" s="44"/>
      <c r="EBG52" s="44"/>
      <c r="EBH52" s="44"/>
      <c r="EBI52" s="44"/>
      <c r="EBJ52" s="44"/>
      <c r="EBK52" s="44"/>
      <c r="EBL52" s="44"/>
      <c r="EBM52" s="44"/>
      <c r="EBN52" s="44"/>
      <c r="EBO52" s="44"/>
      <c r="EBP52" s="44"/>
      <c r="EBQ52" s="44"/>
      <c r="EBR52" s="44"/>
      <c r="EBS52" s="44"/>
      <c r="EBT52" s="44"/>
      <c r="EBU52" s="44"/>
      <c r="EBV52" s="44"/>
      <c r="EBW52" s="44"/>
      <c r="EBX52" s="44"/>
      <c r="EBY52" s="44"/>
      <c r="EBZ52" s="44"/>
      <c r="ECA52" s="44"/>
      <c r="ECB52" s="44"/>
      <c r="ECC52" s="44"/>
      <c r="ECD52" s="44"/>
      <c r="ECE52" s="44"/>
      <c r="ECF52" s="44"/>
      <c r="ECG52" s="44"/>
      <c r="ECH52" s="44"/>
      <c r="ECI52" s="44"/>
      <c r="ECJ52" s="44"/>
      <c r="ECK52" s="44"/>
      <c r="ECL52" s="44"/>
      <c r="ECM52" s="44"/>
      <c r="ECN52" s="44"/>
      <c r="ECO52" s="44"/>
      <c r="ECP52" s="44"/>
      <c r="ECQ52" s="44"/>
      <c r="ECR52" s="44"/>
      <c r="ECS52" s="44"/>
      <c r="ECT52" s="44"/>
      <c r="ECU52" s="44"/>
      <c r="ECV52" s="44"/>
      <c r="ECW52" s="44"/>
      <c r="ECX52" s="44"/>
      <c r="ECY52" s="44"/>
      <c r="ECZ52" s="44"/>
      <c r="EDA52" s="44"/>
      <c r="EDB52" s="44"/>
      <c r="EDC52" s="44"/>
      <c r="EDD52" s="44"/>
      <c r="EDE52" s="44"/>
      <c r="EDF52" s="44"/>
      <c r="EDG52" s="44"/>
      <c r="EDH52" s="44"/>
      <c r="EDI52" s="44"/>
      <c r="EDJ52" s="44"/>
      <c r="EDK52" s="44"/>
      <c r="EDL52" s="44"/>
      <c r="EDM52" s="44"/>
      <c r="EDN52" s="44"/>
      <c r="EDO52" s="44"/>
      <c r="EDP52" s="44"/>
      <c r="EDQ52" s="44"/>
      <c r="EDR52" s="44"/>
      <c r="EDS52" s="44"/>
      <c r="EDT52" s="44"/>
      <c r="EDU52" s="44"/>
      <c r="EDV52" s="44"/>
      <c r="EDW52" s="44"/>
      <c r="EDX52" s="44"/>
      <c r="EDY52" s="44"/>
      <c r="EDZ52" s="44"/>
      <c r="EEA52" s="44"/>
      <c r="EEB52" s="44"/>
      <c r="EEC52" s="44"/>
      <c r="EED52" s="44"/>
      <c r="EEE52" s="44"/>
      <c r="EEF52" s="44"/>
      <c r="EEG52" s="44"/>
      <c r="EEH52" s="44"/>
      <c r="EEI52" s="44"/>
      <c r="EEJ52" s="44"/>
      <c r="EEK52" s="44"/>
      <c r="EEL52" s="44"/>
      <c r="EEM52" s="44"/>
      <c r="EEN52" s="44"/>
      <c r="EEO52" s="44"/>
      <c r="EEP52" s="44"/>
      <c r="EEQ52" s="44"/>
      <c r="EER52" s="44"/>
      <c r="EES52" s="44"/>
      <c r="EET52" s="44"/>
      <c r="EEU52" s="44"/>
      <c r="EEV52" s="44"/>
      <c r="EEW52" s="44"/>
      <c r="EEX52" s="44"/>
      <c r="EEY52" s="44"/>
      <c r="EEZ52" s="44"/>
      <c r="EFA52" s="44"/>
      <c r="EFB52" s="44"/>
      <c r="EFC52" s="44"/>
      <c r="EFD52" s="44"/>
      <c r="EFE52" s="44"/>
      <c r="EFF52" s="44"/>
      <c r="EFG52" s="44"/>
      <c r="EFH52" s="44"/>
      <c r="EFI52" s="44"/>
      <c r="EFJ52" s="44"/>
      <c r="EFK52" s="44"/>
      <c r="EFL52" s="44"/>
      <c r="EFM52" s="44"/>
      <c r="EFN52" s="44"/>
      <c r="EFO52" s="44"/>
      <c r="EFP52" s="44"/>
      <c r="EFQ52" s="44"/>
      <c r="EFR52" s="44"/>
      <c r="EFS52" s="44"/>
      <c r="EFT52" s="44"/>
      <c r="EFU52" s="44"/>
      <c r="EFV52" s="44"/>
      <c r="EFW52" s="44"/>
      <c r="EFX52" s="44"/>
      <c r="EFY52" s="44"/>
      <c r="EFZ52" s="44"/>
      <c r="EGA52" s="44"/>
      <c r="EGB52" s="44"/>
      <c r="EGC52" s="44"/>
      <c r="EGD52" s="44"/>
      <c r="EGE52" s="44"/>
      <c r="EGF52" s="44"/>
      <c r="EGG52" s="44"/>
      <c r="EGH52" s="44"/>
      <c r="EGI52" s="44"/>
      <c r="EGJ52" s="44"/>
      <c r="EGK52" s="44"/>
      <c r="EGL52" s="44"/>
      <c r="EGM52" s="44"/>
      <c r="EGN52" s="44"/>
      <c r="EGO52" s="44"/>
      <c r="EGP52" s="44"/>
      <c r="EGQ52" s="44"/>
      <c r="EGR52" s="44"/>
      <c r="EGS52" s="44"/>
      <c r="EGT52" s="44"/>
      <c r="EGU52" s="44"/>
      <c r="EGV52" s="44"/>
      <c r="EGW52" s="44"/>
      <c r="EGX52" s="44"/>
      <c r="EGY52" s="44"/>
      <c r="EGZ52" s="44"/>
      <c r="EHA52" s="44"/>
      <c r="EHB52" s="44"/>
      <c r="EHC52" s="44"/>
      <c r="EHD52" s="44"/>
      <c r="EHE52" s="44"/>
      <c r="EHF52" s="44"/>
      <c r="EHG52" s="44"/>
      <c r="EHH52" s="44"/>
      <c r="EHI52" s="44"/>
      <c r="EHJ52" s="44"/>
      <c r="EHK52" s="44"/>
      <c r="EHL52" s="44"/>
      <c r="EHM52" s="44"/>
      <c r="EHN52" s="44"/>
      <c r="EHO52" s="44"/>
      <c r="EHP52" s="44"/>
      <c r="EHQ52" s="44"/>
      <c r="EHR52" s="44"/>
      <c r="EHS52" s="44"/>
      <c r="EHT52" s="44"/>
      <c r="EHU52" s="44"/>
      <c r="EHV52" s="44"/>
      <c r="EHW52" s="44"/>
      <c r="EHX52" s="44"/>
      <c r="EHY52" s="44"/>
      <c r="EHZ52" s="44"/>
      <c r="EIA52" s="44"/>
      <c r="EIB52" s="44"/>
      <c r="EIC52" s="44"/>
      <c r="EID52" s="44"/>
      <c r="EIE52" s="44"/>
      <c r="EIF52" s="44"/>
      <c r="EIG52" s="44"/>
      <c r="EIH52" s="44"/>
      <c r="EII52" s="44"/>
      <c r="EIJ52" s="44"/>
      <c r="EIK52" s="44"/>
      <c r="EIL52" s="44"/>
      <c r="EIM52" s="44"/>
      <c r="EIN52" s="44"/>
      <c r="EIO52" s="44"/>
      <c r="EIP52" s="44"/>
      <c r="EIQ52" s="44"/>
      <c r="EIR52" s="44"/>
      <c r="EIS52" s="44"/>
      <c r="EIT52" s="44"/>
      <c r="EIU52" s="44"/>
      <c r="EIV52" s="44"/>
      <c r="EIW52" s="44"/>
      <c r="EIX52" s="44"/>
      <c r="EIY52" s="44"/>
      <c r="EIZ52" s="44"/>
      <c r="EJA52" s="44"/>
      <c r="EJB52" s="44"/>
      <c r="EJC52" s="44"/>
      <c r="EJD52" s="44"/>
      <c r="EJE52" s="44"/>
      <c r="EJF52" s="44"/>
      <c r="EJG52" s="44"/>
      <c r="EJH52" s="44"/>
      <c r="EJI52" s="44"/>
      <c r="EJJ52" s="44"/>
      <c r="EJK52" s="44"/>
      <c r="EJL52" s="44"/>
      <c r="EJM52" s="44"/>
      <c r="EJN52" s="44"/>
      <c r="EJO52" s="44"/>
      <c r="EJP52" s="44"/>
      <c r="EJQ52" s="44"/>
      <c r="EJR52" s="44"/>
      <c r="EJS52" s="44"/>
      <c r="EJT52" s="44"/>
      <c r="EJU52" s="44"/>
      <c r="EJV52" s="44"/>
      <c r="EJW52" s="44"/>
      <c r="EJX52" s="44"/>
      <c r="EJY52" s="44"/>
      <c r="EJZ52" s="44"/>
      <c r="EKA52" s="44"/>
      <c r="EKB52" s="44"/>
      <c r="EKC52" s="44"/>
      <c r="EKD52" s="44"/>
      <c r="EKE52" s="44"/>
      <c r="EKF52" s="44"/>
      <c r="EKG52" s="44"/>
      <c r="EKH52" s="44"/>
      <c r="EKI52" s="44"/>
      <c r="EKJ52" s="44"/>
      <c r="EKK52" s="44"/>
      <c r="EKL52" s="44"/>
      <c r="EKM52" s="44"/>
      <c r="EKN52" s="44"/>
      <c r="EKO52" s="44"/>
      <c r="EKP52" s="44"/>
      <c r="EKQ52" s="44"/>
      <c r="EKR52" s="44"/>
      <c r="EKS52" s="44"/>
      <c r="EKT52" s="44"/>
      <c r="EKU52" s="44"/>
      <c r="EKV52" s="44"/>
      <c r="EKW52" s="44"/>
      <c r="EKX52" s="44"/>
      <c r="EKY52" s="44"/>
      <c r="EKZ52" s="44"/>
      <c r="ELA52" s="44"/>
      <c r="ELB52" s="44"/>
      <c r="ELC52" s="44"/>
      <c r="ELD52" s="44"/>
      <c r="ELE52" s="44"/>
      <c r="ELF52" s="44"/>
      <c r="ELG52" s="44"/>
      <c r="ELH52" s="44"/>
      <c r="ELI52" s="44"/>
      <c r="ELJ52" s="44"/>
      <c r="ELK52" s="44"/>
      <c r="ELL52" s="44"/>
      <c r="ELM52" s="44"/>
      <c r="ELN52" s="44"/>
      <c r="ELO52" s="44"/>
      <c r="ELP52" s="44"/>
      <c r="ELQ52" s="44"/>
      <c r="ELR52" s="44"/>
      <c r="ELS52" s="44"/>
      <c r="ELT52" s="44"/>
      <c r="ELU52" s="44"/>
      <c r="ELV52" s="44"/>
      <c r="ELW52" s="44"/>
      <c r="ELX52" s="44"/>
      <c r="ELY52" s="44"/>
      <c r="ELZ52" s="44"/>
      <c r="EMA52" s="44"/>
      <c r="EMB52" s="44"/>
      <c r="EMC52" s="44"/>
      <c r="EMD52" s="44"/>
      <c r="EME52" s="44"/>
      <c r="EMF52" s="44"/>
      <c r="EMG52" s="44"/>
      <c r="EMH52" s="44"/>
      <c r="EMI52" s="44"/>
      <c r="EMJ52" s="44"/>
      <c r="EMK52" s="44"/>
      <c r="EML52" s="44"/>
      <c r="EMM52" s="44"/>
      <c r="EMN52" s="44"/>
      <c r="EMO52" s="44"/>
      <c r="EMP52" s="44"/>
      <c r="EMQ52" s="44"/>
      <c r="EMR52" s="44"/>
      <c r="EMS52" s="44"/>
      <c r="EMT52" s="44"/>
      <c r="EMU52" s="44"/>
      <c r="EMV52" s="44"/>
      <c r="EMW52" s="44"/>
      <c r="EMX52" s="44"/>
      <c r="EMY52" s="44"/>
      <c r="EMZ52" s="44"/>
      <c r="ENA52" s="44"/>
      <c r="ENB52" s="44"/>
      <c r="ENC52" s="44"/>
      <c r="END52" s="44"/>
      <c r="ENE52" s="44"/>
      <c r="ENF52" s="44"/>
      <c r="ENG52" s="44"/>
      <c r="ENH52" s="44"/>
      <c r="ENI52" s="44"/>
      <c r="ENJ52" s="44"/>
      <c r="ENK52" s="44"/>
      <c r="ENL52" s="44"/>
      <c r="ENM52" s="44"/>
      <c r="ENN52" s="44"/>
      <c r="ENO52" s="44"/>
      <c r="ENP52" s="44"/>
      <c r="ENQ52" s="44"/>
      <c r="ENR52" s="44"/>
      <c r="ENS52" s="44"/>
      <c r="ENT52" s="44"/>
      <c r="ENU52" s="44"/>
      <c r="ENV52" s="44"/>
      <c r="ENW52" s="44"/>
      <c r="ENX52" s="44"/>
      <c r="ENY52" s="44"/>
      <c r="ENZ52" s="44"/>
      <c r="EOA52" s="44"/>
      <c r="EOB52" s="44"/>
      <c r="EOC52" s="44"/>
      <c r="EOD52" s="44"/>
      <c r="EOE52" s="44"/>
      <c r="EOF52" s="44"/>
      <c r="EOG52" s="44"/>
      <c r="EOH52" s="44"/>
      <c r="EOI52" s="44"/>
      <c r="EOJ52" s="44"/>
      <c r="EOK52" s="44"/>
      <c r="EOL52" s="44"/>
      <c r="EOM52" s="44"/>
      <c r="EON52" s="44"/>
      <c r="EOO52" s="44"/>
      <c r="EOP52" s="44"/>
      <c r="EOQ52" s="44"/>
      <c r="EOR52" s="44"/>
      <c r="EOS52" s="44"/>
      <c r="EOT52" s="44"/>
      <c r="EOU52" s="44"/>
      <c r="EOV52" s="44"/>
      <c r="EOW52" s="44"/>
      <c r="EOX52" s="44"/>
      <c r="EOY52" s="44"/>
      <c r="EOZ52" s="44"/>
      <c r="EPA52" s="44"/>
      <c r="EPB52" s="44"/>
      <c r="EPC52" s="44"/>
      <c r="EPD52" s="44"/>
      <c r="EPE52" s="44"/>
      <c r="EPF52" s="44"/>
      <c r="EPG52" s="44"/>
      <c r="EPH52" s="44"/>
      <c r="EPI52" s="44"/>
      <c r="EPJ52" s="44"/>
      <c r="EPK52" s="44"/>
      <c r="EPL52" s="44"/>
      <c r="EPM52" s="44"/>
      <c r="EPN52" s="44"/>
      <c r="EPO52" s="44"/>
      <c r="EPP52" s="44"/>
      <c r="EPQ52" s="44"/>
      <c r="EPR52" s="44"/>
      <c r="EPS52" s="44"/>
      <c r="EPT52" s="44"/>
      <c r="EPU52" s="44"/>
      <c r="EPV52" s="44"/>
      <c r="EPW52" s="44"/>
      <c r="EPX52" s="44"/>
      <c r="EPY52" s="44"/>
      <c r="EPZ52" s="44"/>
      <c r="EQA52" s="44"/>
      <c r="EQB52" s="44"/>
      <c r="EQC52" s="44"/>
      <c r="EQD52" s="44"/>
      <c r="EQE52" s="44"/>
      <c r="EQF52" s="44"/>
      <c r="EQG52" s="44"/>
      <c r="EQH52" s="44"/>
      <c r="EQI52" s="44"/>
      <c r="EQJ52" s="44"/>
      <c r="EQK52" s="44"/>
      <c r="EQL52" s="44"/>
      <c r="EQM52" s="44"/>
      <c r="EQN52" s="44"/>
      <c r="EQO52" s="44"/>
      <c r="EQP52" s="44"/>
      <c r="EQQ52" s="44"/>
      <c r="EQR52" s="44"/>
      <c r="EQS52" s="44"/>
      <c r="EQT52" s="44"/>
      <c r="EQU52" s="44"/>
      <c r="EQV52" s="44"/>
      <c r="EQW52" s="44"/>
      <c r="EQX52" s="44"/>
      <c r="EQY52" s="44"/>
      <c r="EQZ52" s="44"/>
      <c r="ERA52" s="44"/>
      <c r="ERB52" s="44"/>
      <c r="ERC52" s="44"/>
      <c r="ERD52" s="44"/>
      <c r="ERE52" s="44"/>
      <c r="ERF52" s="44"/>
      <c r="ERG52" s="44"/>
      <c r="ERH52" s="44"/>
      <c r="ERI52" s="44"/>
      <c r="ERJ52" s="44"/>
      <c r="ERK52" s="44"/>
      <c r="ERL52" s="44"/>
      <c r="ERM52" s="44"/>
      <c r="ERN52" s="44"/>
      <c r="ERO52" s="44"/>
      <c r="ERP52" s="44"/>
      <c r="ERQ52" s="44"/>
      <c r="ERR52" s="44"/>
      <c r="ERS52" s="44"/>
      <c r="ERT52" s="44"/>
      <c r="ERU52" s="44"/>
      <c r="ERV52" s="44"/>
      <c r="ERW52" s="44"/>
      <c r="ERX52" s="44"/>
      <c r="ERY52" s="44"/>
      <c r="ERZ52" s="44"/>
      <c r="ESA52" s="44"/>
      <c r="ESB52" s="44"/>
      <c r="ESC52" s="44"/>
      <c r="ESD52" s="44"/>
      <c r="ESE52" s="44"/>
      <c r="ESF52" s="44"/>
      <c r="ESG52" s="44"/>
      <c r="ESH52" s="44"/>
      <c r="ESI52" s="44"/>
      <c r="ESJ52" s="44"/>
      <c r="ESK52" s="44"/>
      <c r="ESL52" s="44"/>
      <c r="ESM52" s="44"/>
      <c r="ESN52" s="44"/>
      <c r="ESO52" s="44"/>
      <c r="ESP52" s="44"/>
      <c r="ESQ52" s="44"/>
      <c r="ESR52" s="44"/>
      <c r="ESS52" s="44"/>
      <c r="EST52" s="44"/>
      <c r="ESU52" s="44"/>
      <c r="ESV52" s="44"/>
      <c r="ESW52" s="44"/>
      <c r="ESX52" s="44"/>
      <c r="ESY52" s="44"/>
      <c r="ESZ52" s="44"/>
      <c r="ETA52" s="44"/>
      <c r="ETB52" s="44"/>
      <c r="ETC52" s="44"/>
      <c r="ETD52" s="44"/>
      <c r="ETE52" s="44"/>
      <c r="ETF52" s="44"/>
      <c r="ETG52" s="44"/>
      <c r="ETH52" s="44"/>
      <c r="ETI52" s="44"/>
      <c r="ETJ52" s="44"/>
      <c r="ETK52" s="44"/>
      <c r="ETL52" s="44"/>
      <c r="ETM52" s="44"/>
      <c r="ETN52" s="44"/>
      <c r="ETO52" s="44"/>
      <c r="ETP52" s="44"/>
      <c r="ETQ52" s="44"/>
      <c r="ETR52" s="44"/>
      <c r="ETS52" s="44"/>
      <c r="ETT52" s="44"/>
      <c r="ETU52" s="44"/>
      <c r="ETV52" s="44"/>
      <c r="ETW52" s="44"/>
      <c r="ETX52" s="44"/>
      <c r="ETY52" s="44"/>
      <c r="ETZ52" s="44"/>
      <c r="EUA52" s="44"/>
      <c r="EUB52" s="44"/>
      <c r="EUC52" s="44"/>
      <c r="EUD52" s="44"/>
      <c r="EUE52" s="44"/>
      <c r="EUF52" s="44"/>
      <c r="EUG52" s="44"/>
      <c r="EUH52" s="44"/>
      <c r="EUI52" s="44"/>
      <c r="EUJ52" s="44"/>
      <c r="EUK52" s="44"/>
      <c r="EUL52" s="44"/>
      <c r="EUM52" s="44"/>
      <c r="EUN52" s="44"/>
      <c r="EUO52" s="44"/>
      <c r="EUP52" s="44"/>
      <c r="EUQ52" s="44"/>
      <c r="EUR52" s="44"/>
      <c r="EUS52" s="44"/>
      <c r="EUT52" s="44"/>
      <c r="EUU52" s="44"/>
      <c r="EUV52" s="44"/>
      <c r="EUW52" s="44"/>
      <c r="EUX52" s="44"/>
      <c r="EUY52" s="44"/>
      <c r="EUZ52" s="44"/>
      <c r="EVA52" s="44"/>
      <c r="EVB52" s="44"/>
      <c r="EVC52" s="44"/>
      <c r="EVD52" s="44"/>
      <c r="EVE52" s="44"/>
      <c r="EVF52" s="44"/>
      <c r="EVG52" s="44"/>
      <c r="EVH52" s="44"/>
      <c r="EVI52" s="44"/>
      <c r="EVJ52" s="44"/>
      <c r="EVK52" s="44"/>
      <c r="EVL52" s="44"/>
      <c r="EVM52" s="44"/>
      <c r="EVN52" s="44"/>
      <c r="EVO52" s="44"/>
      <c r="EVP52" s="44"/>
      <c r="EVQ52" s="44"/>
      <c r="EVR52" s="44"/>
      <c r="EVS52" s="44"/>
      <c r="EVT52" s="44"/>
      <c r="EVU52" s="44"/>
      <c r="EVV52" s="44"/>
      <c r="EVW52" s="44"/>
      <c r="EVX52" s="44"/>
      <c r="EVY52" s="44"/>
      <c r="EVZ52" s="44"/>
      <c r="EWA52" s="44"/>
      <c r="EWB52" s="44"/>
      <c r="EWC52" s="44"/>
      <c r="EWD52" s="44"/>
      <c r="EWE52" s="44"/>
      <c r="EWF52" s="44"/>
      <c r="EWG52" s="44"/>
      <c r="EWH52" s="44"/>
      <c r="EWI52" s="44"/>
      <c r="EWJ52" s="44"/>
      <c r="EWK52" s="44"/>
      <c r="EWL52" s="44"/>
      <c r="EWM52" s="44"/>
      <c r="EWN52" s="44"/>
      <c r="EWO52" s="44"/>
      <c r="EWP52" s="44"/>
      <c r="EWQ52" s="44"/>
      <c r="EWR52" s="44"/>
      <c r="EWS52" s="44"/>
      <c r="EWT52" s="44"/>
      <c r="EWU52" s="44"/>
      <c r="EWV52" s="44"/>
      <c r="EWW52" s="44"/>
      <c r="EWX52" s="44"/>
      <c r="EWY52" s="44"/>
      <c r="EWZ52" s="44"/>
      <c r="EXA52" s="44"/>
      <c r="EXB52" s="44"/>
      <c r="EXC52" s="44"/>
      <c r="EXD52" s="44"/>
      <c r="EXE52" s="44"/>
      <c r="EXF52" s="44"/>
      <c r="EXG52" s="44"/>
      <c r="EXH52" s="44"/>
      <c r="EXI52" s="44"/>
      <c r="EXJ52" s="44"/>
      <c r="EXK52" s="44"/>
      <c r="EXL52" s="44"/>
      <c r="EXM52" s="44"/>
      <c r="EXN52" s="44"/>
      <c r="EXO52" s="44"/>
      <c r="EXP52" s="44"/>
      <c r="EXQ52" s="44"/>
      <c r="EXR52" s="44"/>
      <c r="EXS52" s="44"/>
      <c r="EXT52" s="44"/>
      <c r="EXU52" s="44"/>
      <c r="EXV52" s="44"/>
      <c r="EXW52" s="44"/>
      <c r="EXX52" s="44"/>
      <c r="EXY52" s="44"/>
      <c r="EXZ52" s="44"/>
      <c r="EYA52" s="44"/>
      <c r="EYB52" s="44"/>
      <c r="EYC52" s="44"/>
      <c r="EYD52" s="44"/>
      <c r="EYE52" s="44"/>
      <c r="EYF52" s="44"/>
      <c r="EYG52" s="44"/>
      <c r="EYH52" s="44"/>
      <c r="EYI52" s="44"/>
      <c r="EYJ52" s="44"/>
      <c r="EYK52" s="44"/>
      <c r="EYL52" s="44"/>
      <c r="EYM52" s="44"/>
      <c r="EYN52" s="44"/>
      <c r="EYO52" s="44"/>
      <c r="EYP52" s="44"/>
      <c r="EYQ52" s="44"/>
      <c r="EYR52" s="44"/>
      <c r="EYS52" s="44"/>
      <c r="EYT52" s="44"/>
      <c r="EYU52" s="44"/>
      <c r="EYV52" s="44"/>
      <c r="EYW52" s="44"/>
      <c r="EYX52" s="44"/>
      <c r="EYY52" s="44"/>
      <c r="EYZ52" s="44"/>
      <c r="EZA52" s="44"/>
      <c r="EZB52" s="44"/>
      <c r="EZC52" s="44"/>
      <c r="EZD52" s="44"/>
      <c r="EZE52" s="44"/>
      <c r="EZF52" s="44"/>
      <c r="EZG52" s="44"/>
      <c r="EZH52" s="44"/>
      <c r="EZI52" s="44"/>
      <c r="EZJ52" s="44"/>
      <c r="EZK52" s="44"/>
      <c r="EZL52" s="44"/>
      <c r="EZM52" s="44"/>
      <c r="EZN52" s="44"/>
      <c r="EZO52" s="44"/>
      <c r="EZP52" s="44"/>
      <c r="EZQ52" s="44"/>
      <c r="EZR52" s="44"/>
      <c r="EZS52" s="44"/>
      <c r="EZT52" s="44"/>
      <c r="EZU52" s="44"/>
      <c r="EZV52" s="44"/>
      <c r="EZW52" s="44"/>
      <c r="EZX52" s="44"/>
      <c r="EZY52" s="44"/>
      <c r="EZZ52" s="44"/>
      <c r="FAA52" s="44"/>
      <c r="FAB52" s="44"/>
      <c r="FAC52" s="44"/>
      <c r="FAD52" s="44"/>
      <c r="FAE52" s="44"/>
      <c r="FAF52" s="44"/>
      <c r="FAG52" s="44"/>
      <c r="FAH52" s="44"/>
      <c r="FAI52" s="44"/>
      <c r="FAJ52" s="44"/>
      <c r="FAK52" s="44"/>
      <c r="FAL52" s="44"/>
      <c r="FAM52" s="44"/>
      <c r="FAN52" s="44"/>
      <c r="FAO52" s="44"/>
      <c r="FAP52" s="44"/>
      <c r="FAQ52" s="44"/>
      <c r="FAR52" s="44"/>
      <c r="FAS52" s="44"/>
      <c r="FAT52" s="44"/>
      <c r="FAU52" s="44"/>
      <c r="FAV52" s="44"/>
      <c r="FAW52" s="44"/>
      <c r="FAX52" s="44"/>
      <c r="FAY52" s="44"/>
      <c r="FAZ52" s="44"/>
      <c r="FBA52" s="44"/>
      <c r="FBB52" s="44"/>
      <c r="FBC52" s="44"/>
      <c r="FBD52" s="44"/>
      <c r="FBE52" s="44"/>
      <c r="FBF52" s="44"/>
      <c r="FBG52" s="44"/>
      <c r="FBH52" s="44"/>
      <c r="FBI52" s="44"/>
      <c r="FBJ52" s="44"/>
      <c r="FBK52" s="44"/>
      <c r="FBL52" s="44"/>
      <c r="FBM52" s="44"/>
      <c r="FBN52" s="44"/>
      <c r="FBO52" s="44"/>
      <c r="FBP52" s="44"/>
      <c r="FBQ52" s="44"/>
      <c r="FBR52" s="44"/>
      <c r="FBS52" s="44"/>
      <c r="FBT52" s="44"/>
      <c r="FBU52" s="44"/>
      <c r="FBV52" s="44"/>
      <c r="FBW52" s="44"/>
      <c r="FBX52" s="44"/>
      <c r="FBY52" s="44"/>
      <c r="FBZ52" s="44"/>
      <c r="FCA52" s="44"/>
      <c r="FCB52" s="44"/>
      <c r="FCC52" s="44"/>
      <c r="FCD52" s="44"/>
      <c r="FCE52" s="44"/>
      <c r="FCF52" s="44"/>
      <c r="FCG52" s="44"/>
      <c r="FCH52" s="44"/>
      <c r="FCI52" s="44"/>
      <c r="FCJ52" s="44"/>
      <c r="FCK52" s="44"/>
      <c r="FCL52" s="44"/>
      <c r="FCM52" s="44"/>
      <c r="FCN52" s="44"/>
      <c r="FCO52" s="44"/>
      <c r="FCP52" s="44"/>
      <c r="FCQ52" s="44"/>
      <c r="FCR52" s="44"/>
      <c r="FCS52" s="44"/>
      <c r="FCT52" s="44"/>
      <c r="FCU52" s="44"/>
      <c r="FCV52" s="44"/>
      <c r="FCW52" s="44"/>
      <c r="FCX52" s="44"/>
      <c r="FCY52" s="44"/>
      <c r="FCZ52" s="44"/>
      <c r="FDA52" s="44"/>
      <c r="FDB52" s="44"/>
      <c r="FDC52" s="44"/>
      <c r="FDD52" s="44"/>
      <c r="FDE52" s="44"/>
      <c r="FDF52" s="44"/>
      <c r="FDG52" s="44"/>
      <c r="FDH52" s="44"/>
      <c r="FDI52" s="44"/>
      <c r="FDJ52" s="44"/>
      <c r="FDK52" s="44"/>
      <c r="FDL52" s="44"/>
      <c r="FDM52" s="44"/>
      <c r="FDN52" s="44"/>
      <c r="FDO52" s="44"/>
      <c r="FDP52" s="44"/>
      <c r="FDQ52" s="44"/>
      <c r="FDR52" s="44"/>
      <c r="FDS52" s="44"/>
      <c r="FDT52" s="44"/>
      <c r="FDU52" s="44"/>
      <c r="FDV52" s="44"/>
      <c r="FDW52" s="44"/>
      <c r="FDX52" s="44"/>
      <c r="FDY52" s="44"/>
      <c r="FDZ52" s="44"/>
      <c r="FEA52" s="44"/>
      <c r="FEB52" s="44"/>
      <c r="FEC52" s="44"/>
      <c r="FED52" s="44"/>
      <c r="FEE52" s="44"/>
      <c r="FEF52" s="44"/>
      <c r="FEG52" s="44"/>
      <c r="FEH52" s="44"/>
      <c r="FEI52" s="44"/>
      <c r="FEJ52" s="44"/>
      <c r="FEK52" s="44"/>
      <c r="FEL52" s="44"/>
      <c r="FEM52" s="44"/>
      <c r="FEN52" s="44"/>
      <c r="FEO52" s="44"/>
      <c r="FEP52" s="44"/>
      <c r="FEQ52" s="44"/>
      <c r="FER52" s="44"/>
      <c r="FES52" s="44"/>
      <c r="FET52" s="44"/>
      <c r="FEU52" s="44"/>
      <c r="FEV52" s="44"/>
      <c r="FEW52" s="44"/>
      <c r="FEX52" s="44"/>
      <c r="FEY52" s="44"/>
      <c r="FEZ52" s="44"/>
      <c r="FFA52" s="44"/>
      <c r="FFB52" s="44"/>
      <c r="FFC52" s="44"/>
      <c r="FFD52" s="44"/>
      <c r="FFE52" s="44"/>
      <c r="FFF52" s="44"/>
      <c r="FFG52" s="44"/>
      <c r="FFH52" s="44"/>
      <c r="FFI52" s="44"/>
      <c r="FFJ52" s="44"/>
      <c r="FFK52" s="44"/>
      <c r="FFL52" s="44"/>
      <c r="FFM52" s="44"/>
      <c r="FFN52" s="44"/>
      <c r="FFO52" s="44"/>
      <c r="FFP52" s="44"/>
      <c r="FFQ52" s="44"/>
      <c r="FFR52" s="44"/>
      <c r="FFS52" s="44"/>
      <c r="FFT52" s="44"/>
      <c r="FFU52" s="44"/>
      <c r="FFV52" s="44"/>
      <c r="FFW52" s="44"/>
      <c r="FFX52" s="44"/>
      <c r="FFY52" s="44"/>
      <c r="FFZ52" s="44"/>
      <c r="FGA52" s="44"/>
      <c r="FGB52" s="44"/>
      <c r="FGC52" s="44"/>
      <c r="FGD52" s="44"/>
      <c r="FGE52" s="44"/>
      <c r="FGF52" s="44"/>
      <c r="FGG52" s="44"/>
      <c r="FGH52" s="44"/>
      <c r="FGI52" s="44"/>
      <c r="FGJ52" s="44"/>
      <c r="FGK52" s="44"/>
      <c r="FGL52" s="44"/>
      <c r="FGM52" s="44"/>
      <c r="FGN52" s="44"/>
      <c r="FGO52" s="44"/>
      <c r="FGP52" s="44"/>
      <c r="FGQ52" s="44"/>
      <c r="FGR52" s="44"/>
      <c r="FGS52" s="44"/>
      <c r="FGT52" s="44"/>
      <c r="FGU52" s="44"/>
      <c r="FGV52" s="44"/>
      <c r="FGW52" s="44"/>
      <c r="FGX52" s="44"/>
      <c r="FGY52" s="44"/>
      <c r="FGZ52" s="44"/>
      <c r="FHA52" s="44"/>
      <c r="FHB52" s="44"/>
      <c r="FHC52" s="44"/>
      <c r="FHD52" s="44"/>
      <c r="FHE52" s="44"/>
      <c r="FHF52" s="44"/>
      <c r="FHG52" s="44"/>
      <c r="FHH52" s="44"/>
      <c r="FHI52" s="44"/>
      <c r="FHJ52" s="44"/>
      <c r="FHK52" s="44"/>
      <c r="FHL52" s="44"/>
      <c r="FHM52" s="44"/>
      <c r="FHN52" s="44"/>
      <c r="FHO52" s="44"/>
      <c r="FHP52" s="44"/>
      <c r="FHQ52" s="44"/>
      <c r="FHR52" s="44"/>
      <c r="FHS52" s="44"/>
      <c r="FHT52" s="44"/>
      <c r="FHU52" s="44"/>
      <c r="FHV52" s="44"/>
      <c r="FHW52" s="44"/>
      <c r="FHX52" s="44"/>
      <c r="FHY52" s="44"/>
      <c r="FHZ52" s="44"/>
      <c r="FIA52" s="44"/>
      <c r="FIB52" s="44"/>
      <c r="FIC52" s="44"/>
      <c r="FID52" s="44"/>
      <c r="FIE52" s="44"/>
      <c r="FIF52" s="44"/>
      <c r="FIG52" s="44"/>
      <c r="FIH52" s="44"/>
      <c r="FII52" s="44"/>
      <c r="FIJ52" s="44"/>
      <c r="FIK52" s="44"/>
      <c r="FIL52" s="44"/>
      <c r="FIM52" s="44"/>
      <c r="FIN52" s="44"/>
      <c r="FIO52" s="44"/>
      <c r="FIP52" s="44"/>
      <c r="FIQ52" s="44"/>
      <c r="FIR52" s="44"/>
      <c r="FIS52" s="44"/>
      <c r="FIT52" s="44"/>
      <c r="FIU52" s="44"/>
      <c r="FIV52" s="44"/>
      <c r="FIW52" s="44"/>
      <c r="FIX52" s="44"/>
      <c r="FIY52" s="44"/>
      <c r="FIZ52" s="44"/>
      <c r="FJA52" s="44"/>
      <c r="FJB52" s="44"/>
      <c r="FJC52" s="44"/>
      <c r="FJD52" s="44"/>
      <c r="FJE52" s="44"/>
      <c r="FJF52" s="44"/>
      <c r="FJG52" s="44"/>
      <c r="FJH52" s="44"/>
      <c r="FJI52" s="44"/>
      <c r="FJJ52" s="44"/>
      <c r="FJK52" s="44"/>
      <c r="FJL52" s="44"/>
      <c r="FJM52" s="44"/>
      <c r="FJN52" s="44"/>
      <c r="FJO52" s="44"/>
      <c r="FJP52" s="44"/>
      <c r="FJQ52" s="44"/>
      <c r="FJR52" s="44"/>
      <c r="FJS52" s="44"/>
      <c r="FJT52" s="44"/>
      <c r="FJU52" s="44"/>
      <c r="FJV52" s="44"/>
      <c r="FJW52" s="44"/>
      <c r="FJX52" s="44"/>
      <c r="FJY52" s="44"/>
      <c r="FJZ52" s="44"/>
      <c r="FKA52" s="44"/>
      <c r="FKB52" s="44"/>
      <c r="FKC52" s="44"/>
      <c r="FKD52" s="44"/>
      <c r="FKE52" s="44"/>
      <c r="FKF52" s="44"/>
      <c r="FKG52" s="44"/>
      <c r="FKH52" s="44"/>
      <c r="FKI52" s="44"/>
      <c r="FKJ52" s="44"/>
      <c r="FKK52" s="44"/>
      <c r="FKL52" s="44"/>
      <c r="FKM52" s="44"/>
      <c r="FKN52" s="44"/>
      <c r="FKO52" s="44"/>
      <c r="FKP52" s="44"/>
      <c r="FKQ52" s="44"/>
    </row>
    <row r="53" spans="1:4359" s="38" customFormat="1" ht="54.75" customHeight="1" thickBot="1" x14ac:dyDescent="0.3">
      <c r="A53" s="732"/>
      <c r="B53" s="787"/>
      <c r="C53" s="806"/>
      <c r="D53" s="791"/>
      <c r="E53" s="791"/>
      <c r="F53" s="333" t="s">
        <v>23</v>
      </c>
      <c r="G53" s="259">
        <v>0.13339999999999999</v>
      </c>
      <c r="H53" s="259">
        <v>0.13339999999999999</v>
      </c>
      <c r="I53" s="259">
        <v>0.13339999999999999</v>
      </c>
      <c r="J53" s="259">
        <v>6.6699999999999995E-2</v>
      </c>
      <c r="K53" s="259">
        <v>6.6699999999999995E-2</v>
      </c>
      <c r="L53" s="259">
        <v>6.6699999999999995E-2</v>
      </c>
      <c r="M53" s="567">
        <v>0.01</v>
      </c>
      <c r="N53" s="567">
        <v>0.03</v>
      </c>
      <c r="O53" s="567">
        <v>0.06</v>
      </c>
      <c r="P53" s="570">
        <v>0.29970000000000002</v>
      </c>
      <c r="Q53" s="569">
        <v>0</v>
      </c>
      <c r="R53" s="569">
        <v>0</v>
      </c>
      <c r="S53" s="426">
        <f t="shared" si="7"/>
        <v>1</v>
      </c>
      <c r="T53" s="794"/>
      <c r="U53" s="744"/>
      <c r="V53" s="805"/>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c r="GS53" s="44"/>
      <c r="GT53" s="44"/>
      <c r="GU53" s="44"/>
      <c r="GV53" s="44"/>
      <c r="GW53" s="44"/>
      <c r="GX53" s="44"/>
      <c r="GY53" s="44"/>
      <c r="GZ53" s="44"/>
      <c r="HA53" s="44"/>
      <c r="HB53" s="44"/>
      <c r="HC53" s="44"/>
      <c r="HD53" s="44"/>
      <c r="HE53" s="44"/>
      <c r="HF53" s="44"/>
      <c r="HG53" s="44"/>
      <c r="HH53" s="44"/>
      <c r="HI53" s="44"/>
      <c r="HJ53" s="44"/>
      <c r="HK53" s="44"/>
      <c r="HL53" s="44"/>
      <c r="HM53" s="44"/>
      <c r="HN53" s="44"/>
      <c r="HO53" s="44"/>
      <c r="HP53" s="44"/>
      <c r="HQ53" s="44"/>
      <c r="HR53" s="44"/>
      <c r="HS53" s="44"/>
      <c r="HT53" s="44"/>
      <c r="HU53" s="44"/>
      <c r="HV53" s="44"/>
      <c r="HW53" s="44"/>
      <c r="HX53" s="44"/>
      <c r="HY53" s="44"/>
      <c r="HZ53" s="44"/>
      <c r="IA53" s="44"/>
      <c r="IB53" s="44"/>
      <c r="IC53" s="44"/>
      <c r="ID53" s="44"/>
      <c r="IE53" s="44"/>
      <c r="IF53" s="44"/>
      <c r="IG53" s="44"/>
      <c r="IH53" s="44"/>
      <c r="II53" s="44"/>
      <c r="IJ53" s="44"/>
      <c r="IK53" s="44"/>
      <c r="IL53" s="44"/>
      <c r="IM53" s="44"/>
      <c r="IN53" s="44"/>
      <c r="IO53" s="44"/>
      <c r="IP53" s="44"/>
      <c r="IQ53" s="44"/>
      <c r="IR53" s="44"/>
      <c r="IS53" s="44"/>
      <c r="IT53" s="44"/>
      <c r="IU53" s="44"/>
      <c r="IV53" s="44"/>
      <c r="IW53" s="44"/>
      <c r="IX53" s="44"/>
      <c r="IY53" s="44"/>
      <c r="IZ53" s="44"/>
      <c r="JA53" s="44"/>
      <c r="JB53" s="44"/>
      <c r="JC53" s="44"/>
      <c r="JD53" s="44"/>
      <c r="JE53" s="44"/>
      <c r="JF53" s="44"/>
      <c r="JG53" s="44"/>
      <c r="JH53" s="44"/>
      <c r="JI53" s="44"/>
      <c r="JJ53" s="44"/>
      <c r="JK53" s="44"/>
      <c r="JL53" s="44"/>
      <c r="JM53" s="44"/>
      <c r="JN53" s="44"/>
      <c r="JO53" s="44"/>
      <c r="JP53" s="44"/>
      <c r="JQ53" s="44"/>
      <c r="JR53" s="44"/>
      <c r="JS53" s="44"/>
      <c r="JT53" s="44"/>
      <c r="JU53" s="44"/>
      <c r="JV53" s="44"/>
      <c r="JW53" s="44"/>
      <c r="JX53" s="44"/>
      <c r="JY53" s="44"/>
      <c r="JZ53" s="44"/>
      <c r="KA53" s="44"/>
      <c r="KB53" s="44"/>
      <c r="KC53" s="44"/>
      <c r="KD53" s="44"/>
      <c r="KE53" s="44"/>
      <c r="KF53" s="44"/>
      <c r="KG53" s="44"/>
      <c r="KH53" s="44"/>
      <c r="KI53" s="44"/>
      <c r="KJ53" s="44"/>
      <c r="KK53" s="44"/>
      <c r="KL53" s="44"/>
      <c r="KM53" s="44"/>
      <c r="KN53" s="44"/>
      <c r="KO53" s="44"/>
      <c r="KP53" s="44"/>
      <c r="KQ53" s="44"/>
      <c r="KR53" s="44"/>
      <c r="KS53" s="44"/>
      <c r="KT53" s="44"/>
      <c r="KU53" s="44"/>
      <c r="KV53" s="44"/>
      <c r="KW53" s="44"/>
      <c r="KX53" s="44"/>
      <c r="KY53" s="44"/>
      <c r="KZ53" s="44"/>
      <c r="LA53" s="44"/>
      <c r="LB53" s="44"/>
      <c r="LC53" s="44"/>
      <c r="LD53" s="44"/>
      <c r="LE53" s="44"/>
      <c r="LF53" s="44"/>
      <c r="LG53" s="44"/>
      <c r="LH53" s="44"/>
      <c r="LI53" s="44"/>
      <c r="LJ53" s="44"/>
      <c r="LK53" s="44"/>
      <c r="LL53" s="44"/>
      <c r="LM53" s="44"/>
      <c r="LN53" s="44"/>
      <c r="LO53" s="44"/>
      <c r="LP53" s="44"/>
      <c r="LQ53" s="44"/>
      <c r="LR53" s="44"/>
      <c r="LS53" s="44"/>
      <c r="LT53" s="44"/>
      <c r="LU53" s="44"/>
      <c r="LV53" s="44"/>
      <c r="LW53" s="44"/>
      <c r="LX53" s="44"/>
      <c r="LY53" s="44"/>
      <c r="LZ53" s="44"/>
      <c r="MA53" s="44"/>
      <c r="MB53" s="44"/>
      <c r="MC53" s="44"/>
      <c r="MD53" s="44"/>
      <c r="ME53" s="44"/>
      <c r="MF53" s="44"/>
      <c r="MG53" s="44"/>
      <c r="MH53" s="44"/>
      <c r="MI53" s="44"/>
      <c r="MJ53" s="44"/>
      <c r="MK53" s="44"/>
      <c r="ML53" s="44"/>
      <c r="MM53" s="44"/>
      <c r="MN53" s="44"/>
      <c r="MO53" s="44"/>
      <c r="MP53" s="44"/>
      <c r="MQ53" s="44"/>
      <c r="MR53" s="44"/>
      <c r="MS53" s="44"/>
      <c r="MT53" s="44"/>
      <c r="MU53" s="44"/>
      <c r="MV53" s="44"/>
      <c r="MW53" s="44"/>
      <c r="MX53" s="44"/>
      <c r="MY53" s="44"/>
      <c r="MZ53" s="44"/>
      <c r="NA53" s="44"/>
      <c r="NB53" s="44"/>
      <c r="NC53" s="44"/>
      <c r="ND53" s="44"/>
      <c r="NE53" s="44"/>
      <c r="NF53" s="44"/>
      <c r="NG53" s="44"/>
      <c r="NH53" s="44"/>
      <c r="NI53" s="44"/>
      <c r="NJ53" s="44"/>
      <c r="NK53" s="44"/>
      <c r="NL53" s="44"/>
      <c r="NM53" s="44"/>
      <c r="NN53" s="44"/>
      <c r="NO53" s="44"/>
      <c r="NP53" s="44"/>
      <c r="NQ53" s="44"/>
      <c r="NR53" s="44"/>
      <c r="NS53" s="44"/>
      <c r="NT53" s="44"/>
      <c r="NU53" s="44"/>
      <c r="NV53" s="44"/>
      <c r="NW53" s="44"/>
      <c r="NX53" s="44"/>
      <c r="NY53" s="44"/>
      <c r="NZ53" s="44"/>
      <c r="OA53" s="44"/>
      <c r="OB53" s="44"/>
      <c r="OC53" s="44"/>
      <c r="OD53" s="44"/>
      <c r="OE53" s="44"/>
      <c r="OF53" s="44"/>
      <c r="OG53" s="44"/>
      <c r="OH53" s="44"/>
      <c r="OI53" s="44"/>
      <c r="OJ53" s="44"/>
      <c r="OK53" s="44"/>
      <c r="OL53" s="44"/>
      <c r="OM53" s="44"/>
      <c r="ON53" s="44"/>
      <c r="OO53" s="44"/>
      <c r="OP53" s="44"/>
      <c r="OQ53" s="44"/>
      <c r="OR53" s="44"/>
      <c r="OS53" s="44"/>
      <c r="OT53" s="44"/>
      <c r="OU53" s="44"/>
      <c r="OV53" s="44"/>
      <c r="OW53" s="44"/>
      <c r="OX53" s="44"/>
      <c r="OY53" s="44"/>
      <c r="OZ53" s="44"/>
      <c r="PA53" s="44"/>
      <c r="PB53" s="44"/>
      <c r="PC53" s="44"/>
      <c r="PD53" s="44"/>
      <c r="PE53" s="44"/>
      <c r="PF53" s="44"/>
      <c r="PG53" s="44"/>
      <c r="PH53" s="44"/>
      <c r="PI53" s="44"/>
      <c r="PJ53" s="44"/>
      <c r="PK53" s="44"/>
      <c r="PL53" s="44"/>
      <c r="PM53" s="44"/>
      <c r="PN53" s="44"/>
      <c r="PO53" s="44"/>
      <c r="PP53" s="44"/>
      <c r="PQ53" s="44"/>
      <c r="PR53" s="44"/>
      <c r="PS53" s="44"/>
      <c r="PT53" s="44"/>
      <c r="PU53" s="44"/>
      <c r="PV53" s="44"/>
      <c r="PW53" s="44"/>
      <c r="PX53" s="44"/>
      <c r="PY53" s="44"/>
      <c r="PZ53" s="44"/>
      <c r="QA53" s="44"/>
      <c r="QB53" s="44"/>
      <c r="QC53" s="44"/>
      <c r="QD53" s="44"/>
      <c r="QE53" s="44"/>
      <c r="QF53" s="44"/>
      <c r="QG53" s="44"/>
      <c r="QH53" s="44"/>
      <c r="QI53" s="44"/>
      <c r="QJ53" s="44"/>
      <c r="QK53" s="44"/>
      <c r="QL53" s="44"/>
      <c r="QM53" s="44"/>
      <c r="QN53" s="44"/>
      <c r="QO53" s="44"/>
      <c r="QP53" s="44"/>
      <c r="QQ53" s="44"/>
      <c r="QR53" s="44"/>
      <c r="QS53" s="44"/>
      <c r="QT53" s="44"/>
      <c r="QU53" s="44"/>
      <c r="QV53" s="44"/>
      <c r="QW53" s="44"/>
      <c r="QX53" s="44"/>
      <c r="QY53" s="44"/>
      <c r="QZ53" s="44"/>
      <c r="RA53" s="44"/>
      <c r="RB53" s="44"/>
      <c r="RC53" s="44"/>
      <c r="RD53" s="44"/>
      <c r="RE53" s="44"/>
      <c r="RF53" s="44"/>
      <c r="RG53" s="44"/>
      <c r="RH53" s="44"/>
      <c r="RI53" s="44"/>
      <c r="RJ53" s="44"/>
      <c r="RK53" s="44"/>
      <c r="RL53" s="44"/>
      <c r="RM53" s="44"/>
      <c r="RN53" s="44"/>
      <c r="RO53" s="44"/>
      <c r="RP53" s="44"/>
      <c r="RQ53" s="44"/>
      <c r="RR53" s="44"/>
      <c r="RS53" s="44"/>
      <c r="RT53" s="44"/>
      <c r="RU53" s="44"/>
      <c r="RV53" s="44"/>
      <c r="RW53" s="44"/>
      <c r="RX53" s="44"/>
      <c r="RY53" s="44"/>
      <c r="RZ53" s="44"/>
      <c r="SA53" s="44"/>
      <c r="SB53" s="44"/>
      <c r="SC53" s="44"/>
      <c r="SD53" s="44"/>
      <c r="SE53" s="44"/>
      <c r="SF53" s="44"/>
      <c r="SG53" s="44"/>
      <c r="SH53" s="44"/>
      <c r="SI53" s="44"/>
      <c r="SJ53" s="44"/>
      <c r="SK53" s="44"/>
      <c r="SL53" s="44"/>
      <c r="SM53" s="44"/>
      <c r="SN53" s="44"/>
      <c r="SO53" s="44"/>
      <c r="SP53" s="44"/>
      <c r="SQ53" s="44"/>
      <c r="SR53" s="44"/>
      <c r="SS53" s="44"/>
      <c r="ST53" s="44"/>
      <c r="SU53" s="44"/>
      <c r="SV53" s="44"/>
      <c r="SW53" s="44"/>
      <c r="SX53" s="44"/>
      <c r="SY53" s="44"/>
      <c r="SZ53" s="44"/>
      <c r="TA53" s="44"/>
      <c r="TB53" s="44"/>
      <c r="TC53" s="44"/>
      <c r="TD53" s="44"/>
      <c r="TE53" s="44"/>
      <c r="TF53" s="44"/>
      <c r="TG53" s="44"/>
      <c r="TH53" s="44"/>
      <c r="TI53" s="44"/>
      <c r="TJ53" s="44"/>
      <c r="TK53" s="44"/>
      <c r="TL53" s="44"/>
      <c r="TM53" s="44"/>
      <c r="TN53" s="44"/>
      <c r="TO53" s="44"/>
      <c r="TP53" s="44"/>
      <c r="TQ53" s="44"/>
      <c r="TR53" s="44"/>
      <c r="TS53" s="44"/>
      <c r="TT53" s="44"/>
      <c r="TU53" s="44"/>
      <c r="TV53" s="44"/>
      <c r="TW53" s="44"/>
      <c r="TX53" s="44"/>
      <c r="TY53" s="44"/>
      <c r="TZ53" s="44"/>
      <c r="UA53" s="44"/>
      <c r="UB53" s="44"/>
      <c r="UC53" s="44"/>
      <c r="UD53" s="44"/>
      <c r="UE53" s="44"/>
      <c r="UF53" s="44"/>
      <c r="UG53" s="44"/>
      <c r="UH53" s="44"/>
      <c r="UI53" s="44"/>
      <c r="UJ53" s="44"/>
      <c r="UK53" s="44"/>
      <c r="UL53" s="44"/>
      <c r="UM53" s="44"/>
      <c r="UN53" s="44"/>
      <c r="UO53" s="44"/>
      <c r="UP53" s="44"/>
      <c r="UQ53" s="44"/>
      <c r="UR53" s="44"/>
      <c r="US53" s="44"/>
      <c r="UT53" s="44"/>
      <c r="UU53" s="44"/>
      <c r="UV53" s="44"/>
      <c r="UW53" s="44"/>
      <c r="UX53" s="44"/>
      <c r="UY53" s="44"/>
      <c r="UZ53" s="44"/>
      <c r="VA53" s="44"/>
      <c r="VB53" s="44"/>
      <c r="VC53" s="44"/>
      <c r="VD53" s="44"/>
      <c r="VE53" s="44"/>
      <c r="VF53" s="44"/>
      <c r="VG53" s="44"/>
      <c r="VH53" s="44"/>
      <c r="VI53" s="44"/>
      <c r="VJ53" s="44"/>
      <c r="VK53" s="44"/>
      <c r="VL53" s="44"/>
      <c r="VM53" s="44"/>
      <c r="VN53" s="44"/>
      <c r="VO53" s="44"/>
      <c r="VP53" s="44"/>
      <c r="VQ53" s="44"/>
      <c r="VR53" s="44"/>
      <c r="VS53" s="44"/>
      <c r="VT53" s="44"/>
      <c r="VU53" s="44"/>
      <c r="VV53" s="44"/>
      <c r="VW53" s="44"/>
      <c r="VX53" s="44"/>
      <c r="VY53" s="44"/>
      <c r="VZ53" s="44"/>
      <c r="WA53" s="44"/>
      <c r="WB53" s="44"/>
      <c r="WC53" s="44"/>
      <c r="WD53" s="44"/>
      <c r="WE53" s="44"/>
      <c r="WF53" s="44"/>
      <c r="WG53" s="44"/>
      <c r="WH53" s="44"/>
      <c r="WI53" s="44"/>
      <c r="WJ53" s="44"/>
      <c r="WK53" s="44"/>
      <c r="WL53" s="44"/>
      <c r="WM53" s="44"/>
      <c r="WN53" s="44"/>
      <c r="WO53" s="44"/>
      <c r="WP53" s="44"/>
      <c r="WQ53" s="44"/>
      <c r="WR53" s="44"/>
      <c r="WS53" s="44"/>
      <c r="WT53" s="44"/>
      <c r="WU53" s="44"/>
      <c r="WV53" s="44"/>
      <c r="WW53" s="44"/>
      <c r="WX53" s="44"/>
      <c r="WY53" s="44"/>
      <c r="WZ53" s="44"/>
      <c r="XA53" s="44"/>
      <c r="XB53" s="44"/>
      <c r="XC53" s="44"/>
      <c r="XD53" s="44"/>
      <c r="XE53" s="44"/>
      <c r="XF53" s="44"/>
      <c r="XG53" s="44"/>
      <c r="XH53" s="44"/>
      <c r="XI53" s="44"/>
      <c r="XJ53" s="44"/>
      <c r="XK53" s="44"/>
      <c r="XL53" s="44"/>
      <c r="XM53" s="44"/>
      <c r="XN53" s="44"/>
      <c r="XO53" s="44"/>
      <c r="XP53" s="44"/>
      <c r="XQ53" s="44"/>
      <c r="XR53" s="44"/>
      <c r="XS53" s="44"/>
      <c r="XT53" s="44"/>
      <c r="XU53" s="44"/>
      <c r="XV53" s="44"/>
      <c r="XW53" s="44"/>
      <c r="XX53" s="44"/>
      <c r="XY53" s="44"/>
      <c r="XZ53" s="44"/>
      <c r="YA53" s="44"/>
      <c r="YB53" s="44"/>
      <c r="YC53" s="44"/>
      <c r="YD53" s="44"/>
      <c r="YE53" s="44"/>
      <c r="YF53" s="44"/>
      <c r="YG53" s="44"/>
      <c r="YH53" s="44"/>
      <c r="YI53" s="44"/>
      <c r="YJ53" s="44"/>
      <c r="YK53" s="44"/>
      <c r="YL53" s="44"/>
      <c r="YM53" s="44"/>
      <c r="YN53" s="44"/>
      <c r="YO53" s="44"/>
      <c r="YP53" s="44"/>
      <c r="YQ53" s="44"/>
      <c r="YR53" s="44"/>
      <c r="YS53" s="44"/>
      <c r="YT53" s="44"/>
      <c r="YU53" s="44"/>
      <c r="YV53" s="44"/>
      <c r="YW53" s="44"/>
      <c r="YX53" s="44"/>
      <c r="YY53" s="44"/>
      <c r="YZ53" s="44"/>
      <c r="ZA53" s="44"/>
      <c r="ZB53" s="44"/>
      <c r="ZC53" s="44"/>
      <c r="ZD53" s="44"/>
      <c r="ZE53" s="44"/>
      <c r="ZF53" s="44"/>
      <c r="ZG53" s="44"/>
      <c r="ZH53" s="44"/>
      <c r="ZI53" s="44"/>
      <c r="ZJ53" s="44"/>
      <c r="ZK53" s="44"/>
      <c r="ZL53" s="44"/>
      <c r="ZM53" s="44"/>
      <c r="ZN53" s="44"/>
      <c r="ZO53" s="44"/>
      <c r="ZP53" s="44"/>
      <c r="ZQ53" s="44"/>
      <c r="ZR53" s="44"/>
      <c r="ZS53" s="44"/>
      <c r="ZT53" s="44"/>
      <c r="ZU53" s="44"/>
      <c r="ZV53" s="44"/>
      <c r="ZW53" s="44"/>
      <c r="ZX53" s="44"/>
      <c r="ZY53" s="44"/>
      <c r="ZZ53" s="44"/>
      <c r="AAA53" s="44"/>
      <c r="AAB53" s="44"/>
      <c r="AAC53" s="44"/>
      <c r="AAD53" s="44"/>
      <c r="AAE53" s="44"/>
      <c r="AAF53" s="44"/>
      <c r="AAG53" s="44"/>
      <c r="AAH53" s="44"/>
      <c r="AAI53" s="44"/>
      <c r="AAJ53" s="44"/>
      <c r="AAK53" s="44"/>
      <c r="AAL53" s="44"/>
      <c r="AAM53" s="44"/>
      <c r="AAN53" s="44"/>
      <c r="AAO53" s="44"/>
      <c r="AAP53" s="44"/>
      <c r="AAQ53" s="44"/>
      <c r="AAR53" s="44"/>
      <c r="AAS53" s="44"/>
      <c r="AAT53" s="44"/>
      <c r="AAU53" s="44"/>
      <c r="AAV53" s="44"/>
      <c r="AAW53" s="44"/>
      <c r="AAX53" s="44"/>
      <c r="AAY53" s="44"/>
      <c r="AAZ53" s="44"/>
      <c r="ABA53" s="44"/>
      <c r="ABB53" s="44"/>
      <c r="ABC53" s="44"/>
      <c r="ABD53" s="44"/>
      <c r="ABE53" s="44"/>
      <c r="ABF53" s="44"/>
      <c r="ABG53" s="44"/>
      <c r="ABH53" s="44"/>
      <c r="ABI53" s="44"/>
      <c r="ABJ53" s="44"/>
      <c r="ABK53" s="44"/>
      <c r="ABL53" s="44"/>
      <c r="ABM53" s="44"/>
      <c r="ABN53" s="44"/>
      <c r="ABO53" s="44"/>
      <c r="ABP53" s="44"/>
      <c r="ABQ53" s="44"/>
      <c r="ABR53" s="44"/>
      <c r="ABS53" s="44"/>
      <c r="ABT53" s="44"/>
      <c r="ABU53" s="44"/>
      <c r="ABV53" s="44"/>
      <c r="ABW53" s="44"/>
      <c r="ABX53" s="44"/>
      <c r="ABY53" s="44"/>
      <c r="ABZ53" s="44"/>
      <c r="ACA53" s="44"/>
      <c r="ACB53" s="44"/>
      <c r="ACC53" s="44"/>
      <c r="ACD53" s="44"/>
      <c r="ACE53" s="44"/>
      <c r="ACF53" s="44"/>
      <c r="ACG53" s="44"/>
      <c r="ACH53" s="44"/>
      <c r="ACI53" s="44"/>
      <c r="ACJ53" s="44"/>
      <c r="ACK53" s="44"/>
      <c r="ACL53" s="44"/>
      <c r="ACM53" s="44"/>
      <c r="ACN53" s="44"/>
      <c r="ACO53" s="44"/>
      <c r="ACP53" s="44"/>
      <c r="ACQ53" s="44"/>
      <c r="ACR53" s="44"/>
      <c r="ACS53" s="44"/>
      <c r="ACT53" s="44"/>
      <c r="ACU53" s="44"/>
      <c r="ACV53" s="44"/>
      <c r="ACW53" s="44"/>
      <c r="ACX53" s="44"/>
      <c r="ACY53" s="44"/>
      <c r="ACZ53" s="44"/>
      <c r="ADA53" s="44"/>
      <c r="ADB53" s="44"/>
      <c r="ADC53" s="44"/>
      <c r="ADD53" s="44"/>
      <c r="ADE53" s="44"/>
      <c r="ADF53" s="44"/>
      <c r="ADG53" s="44"/>
      <c r="ADH53" s="44"/>
      <c r="ADI53" s="44"/>
      <c r="ADJ53" s="44"/>
      <c r="ADK53" s="44"/>
      <c r="ADL53" s="44"/>
      <c r="ADM53" s="44"/>
      <c r="ADN53" s="44"/>
      <c r="ADO53" s="44"/>
      <c r="ADP53" s="44"/>
      <c r="ADQ53" s="44"/>
      <c r="ADR53" s="44"/>
      <c r="ADS53" s="44"/>
      <c r="ADT53" s="44"/>
      <c r="ADU53" s="44"/>
      <c r="ADV53" s="44"/>
      <c r="ADW53" s="44"/>
      <c r="ADX53" s="44"/>
      <c r="ADY53" s="44"/>
      <c r="ADZ53" s="44"/>
      <c r="AEA53" s="44"/>
      <c r="AEB53" s="44"/>
      <c r="AEC53" s="44"/>
      <c r="AED53" s="44"/>
      <c r="AEE53" s="44"/>
      <c r="AEF53" s="44"/>
      <c r="AEG53" s="44"/>
      <c r="AEH53" s="44"/>
      <c r="AEI53" s="44"/>
      <c r="AEJ53" s="44"/>
      <c r="AEK53" s="44"/>
      <c r="AEL53" s="44"/>
      <c r="AEM53" s="44"/>
      <c r="AEN53" s="44"/>
      <c r="AEO53" s="44"/>
      <c r="AEP53" s="44"/>
      <c r="AEQ53" s="44"/>
      <c r="AER53" s="44"/>
      <c r="AES53" s="44"/>
      <c r="AET53" s="44"/>
      <c r="AEU53" s="44"/>
      <c r="AEV53" s="44"/>
      <c r="AEW53" s="44"/>
      <c r="AEX53" s="44"/>
      <c r="AEY53" s="44"/>
      <c r="AEZ53" s="44"/>
      <c r="AFA53" s="44"/>
      <c r="AFB53" s="44"/>
      <c r="AFC53" s="44"/>
      <c r="AFD53" s="44"/>
      <c r="AFE53" s="44"/>
      <c r="AFF53" s="44"/>
      <c r="AFG53" s="44"/>
      <c r="AFH53" s="44"/>
      <c r="AFI53" s="44"/>
      <c r="AFJ53" s="44"/>
      <c r="AFK53" s="44"/>
      <c r="AFL53" s="44"/>
      <c r="AFM53" s="44"/>
      <c r="AFN53" s="44"/>
      <c r="AFO53" s="44"/>
      <c r="AFP53" s="44"/>
      <c r="AFQ53" s="44"/>
      <c r="AFR53" s="44"/>
      <c r="AFS53" s="44"/>
      <c r="AFT53" s="44"/>
      <c r="AFU53" s="44"/>
      <c r="AFV53" s="44"/>
      <c r="AFW53" s="44"/>
      <c r="AFX53" s="44"/>
      <c r="AFY53" s="44"/>
      <c r="AFZ53" s="44"/>
      <c r="AGA53" s="44"/>
      <c r="AGB53" s="44"/>
      <c r="AGC53" s="44"/>
      <c r="AGD53" s="44"/>
      <c r="AGE53" s="44"/>
      <c r="AGF53" s="44"/>
      <c r="AGG53" s="44"/>
      <c r="AGH53" s="44"/>
      <c r="AGI53" s="44"/>
      <c r="AGJ53" s="44"/>
      <c r="AGK53" s="44"/>
      <c r="AGL53" s="44"/>
      <c r="AGM53" s="44"/>
      <c r="AGN53" s="44"/>
      <c r="AGO53" s="44"/>
      <c r="AGP53" s="44"/>
      <c r="AGQ53" s="44"/>
      <c r="AGR53" s="44"/>
      <c r="AGS53" s="44"/>
      <c r="AGT53" s="44"/>
      <c r="AGU53" s="44"/>
      <c r="AGV53" s="44"/>
      <c r="AGW53" s="44"/>
      <c r="AGX53" s="44"/>
      <c r="AGY53" s="44"/>
      <c r="AGZ53" s="44"/>
      <c r="AHA53" s="44"/>
      <c r="AHB53" s="44"/>
      <c r="AHC53" s="44"/>
      <c r="AHD53" s="44"/>
      <c r="AHE53" s="44"/>
      <c r="AHF53" s="44"/>
      <c r="AHG53" s="44"/>
      <c r="AHH53" s="44"/>
      <c r="AHI53" s="44"/>
      <c r="AHJ53" s="44"/>
      <c r="AHK53" s="44"/>
      <c r="AHL53" s="44"/>
      <c r="AHM53" s="44"/>
      <c r="AHN53" s="44"/>
      <c r="AHO53" s="44"/>
      <c r="AHP53" s="44"/>
      <c r="AHQ53" s="44"/>
      <c r="AHR53" s="44"/>
      <c r="AHS53" s="44"/>
      <c r="AHT53" s="44"/>
      <c r="AHU53" s="44"/>
      <c r="AHV53" s="44"/>
      <c r="AHW53" s="44"/>
      <c r="AHX53" s="44"/>
      <c r="AHY53" s="44"/>
      <c r="AHZ53" s="44"/>
      <c r="AIA53" s="44"/>
      <c r="AIB53" s="44"/>
      <c r="AIC53" s="44"/>
      <c r="AID53" s="44"/>
      <c r="AIE53" s="44"/>
      <c r="AIF53" s="44"/>
      <c r="AIG53" s="44"/>
      <c r="AIH53" s="44"/>
      <c r="AII53" s="44"/>
      <c r="AIJ53" s="44"/>
      <c r="AIK53" s="44"/>
      <c r="AIL53" s="44"/>
      <c r="AIM53" s="44"/>
      <c r="AIN53" s="44"/>
      <c r="AIO53" s="44"/>
      <c r="AIP53" s="44"/>
      <c r="AIQ53" s="44"/>
      <c r="AIR53" s="44"/>
      <c r="AIS53" s="44"/>
      <c r="AIT53" s="44"/>
      <c r="AIU53" s="44"/>
      <c r="AIV53" s="44"/>
      <c r="AIW53" s="44"/>
      <c r="AIX53" s="44"/>
      <c r="AIY53" s="44"/>
      <c r="AIZ53" s="44"/>
      <c r="AJA53" s="44"/>
      <c r="AJB53" s="44"/>
      <c r="AJC53" s="44"/>
      <c r="AJD53" s="44"/>
      <c r="AJE53" s="44"/>
      <c r="AJF53" s="44"/>
      <c r="AJG53" s="44"/>
      <c r="AJH53" s="44"/>
      <c r="AJI53" s="44"/>
      <c r="AJJ53" s="44"/>
      <c r="AJK53" s="44"/>
      <c r="AJL53" s="44"/>
      <c r="AJM53" s="44"/>
      <c r="AJN53" s="44"/>
      <c r="AJO53" s="44"/>
      <c r="AJP53" s="44"/>
      <c r="AJQ53" s="44"/>
      <c r="AJR53" s="44"/>
      <c r="AJS53" s="44"/>
      <c r="AJT53" s="44"/>
      <c r="AJU53" s="44"/>
      <c r="AJV53" s="44"/>
      <c r="AJW53" s="44"/>
      <c r="AJX53" s="44"/>
      <c r="AJY53" s="44"/>
      <c r="AJZ53" s="44"/>
      <c r="AKA53" s="44"/>
      <c r="AKB53" s="44"/>
      <c r="AKC53" s="44"/>
      <c r="AKD53" s="44"/>
      <c r="AKE53" s="44"/>
      <c r="AKF53" s="44"/>
      <c r="AKG53" s="44"/>
      <c r="AKH53" s="44"/>
      <c r="AKI53" s="44"/>
      <c r="AKJ53" s="44"/>
      <c r="AKK53" s="44"/>
      <c r="AKL53" s="44"/>
      <c r="AKM53" s="44"/>
      <c r="AKN53" s="44"/>
      <c r="AKO53" s="44"/>
      <c r="AKP53" s="44"/>
      <c r="AKQ53" s="44"/>
      <c r="AKR53" s="44"/>
      <c r="AKS53" s="44"/>
      <c r="AKT53" s="44"/>
      <c r="AKU53" s="44"/>
      <c r="AKV53" s="44"/>
      <c r="AKW53" s="44"/>
      <c r="AKX53" s="44"/>
      <c r="AKY53" s="44"/>
      <c r="AKZ53" s="44"/>
      <c r="ALA53" s="44"/>
      <c r="ALB53" s="44"/>
      <c r="ALC53" s="44"/>
      <c r="ALD53" s="44"/>
      <c r="ALE53" s="44"/>
      <c r="ALF53" s="44"/>
      <c r="ALG53" s="44"/>
      <c r="ALH53" s="44"/>
      <c r="ALI53" s="44"/>
      <c r="ALJ53" s="44"/>
      <c r="ALK53" s="44"/>
      <c r="ALL53" s="44"/>
      <c r="ALM53" s="44"/>
      <c r="ALN53" s="44"/>
      <c r="ALO53" s="44"/>
      <c r="ALP53" s="44"/>
      <c r="ALQ53" s="44"/>
      <c r="ALR53" s="44"/>
      <c r="ALS53" s="44"/>
      <c r="ALT53" s="44"/>
      <c r="ALU53" s="44"/>
      <c r="ALV53" s="44"/>
      <c r="ALW53" s="44"/>
      <c r="ALX53" s="44"/>
      <c r="ALY53" s="44"/>
      <c r="ALZ53" s="44"/>
      <c r="AMA53" s="44"/>
      <c r="AMB53" s="44"/>
      <c r="AMC53" s="44"/>
      <c r="AMD53" s="44"/>
      <c r="AME53" s="44"/>
      <c r="AMF53" s="44"/>
      <c r="AMG53" s="44"/>
      <c r="AMH53" s="44"/>
      <c r="AMI53" s="44"/>
      <c r="AMJ53" s="44"/>
      <c r="AMK53" s="44"/>
      <c r="AML53" s="44"/>
      <c r="AMM53" s="44"/>
      <c r="AMN53" s="44"/>
      <c r="AMO53" s="44"/>
      <c r="AMP53" s="44"/>
      <c r="AMQ53" s="44"/>
      <c r="AMR53" s="44"/>
      <c r="AMS53" s="44"/>
      <c r="AMT53" s="44"/>
      <c r="AMU53" s="44"/>
      <c r="AMV53" s="44"/>
      <c r="AMW53" s="44"/>
      <c r="AMX53" s="44"/>
      <c r="AMY53" s="44"/>
      <c r="AMZ53" s="44"/>
      <c r="ANA53" s="44"/>
      <c r="ANB53" s="44"/>
      <c r="ANC53" s="44"/>
      <c r="AND53" s="44"/>
      <c r="ANE53" s="44"/>
      <c r="ANF53" s="44"/>
      <c r="ANG53" s="44"/>
      <c r="ANH53" s="44"/>
      <c r="ANI53" s="44"/>
      <c r="ANJ53" s="44"/>
      <c r="ANK53" s="44"/>
      <c r="ANL53" s="44"/>
      <c r="ANM53" s="44"/>
      <c r="ANN53" s="44"/>
      <c r="ANO53" s="44"/>
      <c r="ANP53" s="44"/>
      <c r="ANQ53" s="44"/>
      <c r="ANR53" s="44"/>
      <c r="ANS53" s="44"/>
      <c r="ANT53" s="44"/>
      <c r="ANU53" s="44"/>
      <c r="ANV53" s="44"/>
      <c r="ANW53" s="44"/>
      <c r="ANX53" s="44"/>
      <c r="ANY53" s="44"/>
      <c r="ANZ53" s="44"/>
      <c r="AOA53" s="44"/>
      <c r="AOB53" s="44"/>
      <c r="AOC53" s="44"/>
      <c r="AOD53" s="44"/>
      <c r="AOE53" s="44"/>
      <c r="AOF53" s="44"/>
      <c r="AOG53" s="44"/>
      <c r="AOH53" s="44"/>
      <c r="AOI53" s="44"/>
      <c r="AOJ53" s="44"/>
      <c r="AOK53" s="44"/>
      <c r="AOL53" s="44"/>
      <c r="AOM53" s="44"/>
      <c r="AON53" s="44"/>
      <c r="AOO53" s="44"/>
      <c r="AOP53" s="44"/>
      <c r="AOQ53" s="44"/>
      <c r="AOR53" s="44"/>
      <c r="AOS53" s="44"/>
      <c r="AOT53" s="44"/>
      <c r="AOU53" s="44"/>
      <c r="AOV53" s="44"/>
      <c r="AOW53" s="44"/>
      <c r="AOX53" s="44"/>
      <c r="AOY53" s="44"/>
      <c r="AOZ53" s="44"/>
      <c r="APA53" s="44"/>
      <c r="APB53" s="44"/>
      <c r="APC53" s="44"/>
      <c r="APD53" s="44"/>
      <c r="APE53" s="44"/>
      <c r="APF53" s="44"/>
      <c r="APG53" s="44"/>
      <c r="APH53" s="44"/>
      <c r="API53" s="44"/>
      <c r="APJ53" s="44"/>
      <c r="APK53" s="44"/>
      <c r="APL53" s="44"/>
      <c r="APM53" s="44"/>
      <c r="APN53" s="44"/>
      <c r="APO53" s="44"/>
      <c r="APP53" s="44"/>
      <c r="APQ53" s="44"/>
      <c r="APR53" s="44"/>
      <c r="APS53" s="44"/>
      <c r="APT53" s="44"/>
      <c r="APU53" s="44"/>
      <c r="APV53" s="44"/>
      <c r="APW53" s="44"/>
      <c r="APX53" s="44"/>
      <c r="APY53" s="44"/>
      <c r="APZ53" s="44"/>
      <c r="AQA53" s="44"/>
      <c r="AQB53" s="44"/>
      <c r="AQC53" s="44"/>
      <c r="AQD53" s="44"/>
      <c r="AQE53" s="44"/>
      <c r="AQF53" s="44"/>
      <c r="AQG53" s="44"/>
      <c r="AQH53" s="44"/>
      <c r="AQI53" s="44"/>
      <c r="AQJ53" s="44"/>
      <c r="AQK53" s="44"/>
      <c r="AQL53" s="44"/>
      <c r="AQM53" s="44"/>
      <c r="AQN53" s="44"/>
      <c r="AQO53" s="44"/>
      <c r="AQP53" s="44"/>
      <c r="AQQ53" s="44"/>
      <c r="AQR53" s="44"/>
      <c r="AQS53" s="44"/>
      <c r="AQT53" s="44"/>
      <c r="AQU53" s="44"/>
      <c r="AQV53" s="44"/>
      <c r="AQW53" s="44"/>
      <c r="AQX53" s="44"/>
      <c r="AQY53" s="44"/>
      <c r="AQZ53" s="44"/>
      <c r="ARA53" s="44"/>
      <c r="ARB53" s="44"/>
      <c r="ARC53" s="44"/>
      <c r="ARD53" s="44"/>
      <c r="ARE53" s="44"/>
      <c r="ARF53" s="44"/>
      <c r="ARG53" s="44"/>
      <c r="ARH53" s="44"/>
      <c r="ARI53" s="44"/>
      <c r="ARJ53" s="44"/>
      <c r="ARK53" s="44"/>
      <c r="ARL53" s="44"/>
      <c r="ARM53" s="44"/>
      <c r="ARN53" s="44"/>
      <c r="ARO53" s="44"/>
      <c r="ARP53" s="44"/>
      <c r="ARQ53" s="44"/>
      <c r="ARR53" s="44"/>
      <c r="ARS53" s="44"/>
      <c r="ART53" s="44"/>
      <c r="ARU53" s="44"/>
      <c r="ARV53" s="44"/>
      <c r="ARW53" s="44"/>
      <c r="ARX53" s="44"/>
      <c r="ARY53" s="44"/>
      <c r="ARZ53" s="44"/>
      <c r="ASA53" s="44"/>
      <c r="ASB53" s="44"/>
      <c r="ASC53" s="44"/>
      <c r="ASD53" s="44"/>
      <c r="ASE53" s="44"/>
      <c r="ASF53" s="44"/>
      <c r="ASG53" s="44"/>
      <c r="ASH53" s="44"/>
      <c r="ASI53" s="44"/>
      <c r="ASJ53" s="44"/>
      <c r="ASK53" s="44"/>
      <c r="ASL53" s="44"/>
      <c r="ASM53" s="44"/>
      <c r="ASN53" s="44"/>
      <c r="ASO53" s="44"/>
      <c r="ASP53" s="44"/>
      <c r="ASQ53" s="44"/>
      <c r="ASR53" s="44"/>
      <c r="ASS53" s="44"/>
      <c r="AST53" s="44"/>
      <c r="ASU53" s="44"/>
      <c r="ASV53" s="44"/>
      <c r="ASW53" s="44"/>
      <c r="ASX53" s="44"/>
      <c r="ASY53" s="44"/>
      <c r="ASZ53" s="44"/>
      <c r="ATA53" s="44"/>
      <c r="ATB53" s="44"/>
      <c r="ATC53" s="44"/>
      <c r="ATD53" s="44"/>
      <c r="ATE53" s="44"/>
      <c r="ATF53" s="44"/>
      <c r="ATG53" s="44"/>
      <c r="ATH53" s="44"/>
      <c r="ATI53" s="44"/>
      <c r="ATJ53" s="44"/>
      <c r="ATK53" s="44"/>
      <c r="ATL53" s="44"/>
      <c r="ATM53" s="44"/>
      <c r="ATN53" s="44"/>
      <c r="ATO53" s="44"/>
      <c r="ATP53" s="44"/>
      <c r="ATQ53" s="44"/>
      <c r="ATR53" s="44"/>
      <c r="ATS53" s="44"/>
      <c r="ATT53" s="44"/>
      <c r="ATU53" s="44"/>
      <c r="ATV53" s="44"/>
      <c r="ATW53" s="44"/>
      <c r="ATX53" s="44"/>
      <c r="ATY53" s="44"/>
      <c r="ATZ53" s="44"/>
      <c r="AUA53" s="44"/>
      <c r="AUB53" s="44"/>
      <c r="AUC53" s="44"/>
      <c r="AUD53" s="44"/>
      <c r="AUE53" s="44"/>
      <c r="AUF53" s="44"/>
      <c r="AUG53" s="44"/>
      <c r="AUH53" s="44"/>
      <c r="AUI53" s="44"/>
      <c r="AUJ53" s="44"/>
      <c r="AUK53" s="44"/>
      <c r="AUL53" s="44"/>
      <c r="AUM53" s="44"/>
      <c r="AUN53" s="44"/>
      <c r="AUO53" s="44"/>
      <c r="AUP53" s="44"/>
      <c r="AUQ53" s="44"/>
      <c r="AUR53" s="44"/>
      <c r="AUS53" s="44"/>
      <c r="AUT53" s="44"/>
      <c r="AUU53" s="44"/>
      <c r="AUV53" s="44"/>
      <c r="AUW53" s="44"/>
      <c r="AUX53" s="44"/>
      <c r="AUY53" s="44"/>
      <c r="AUZ53" s="44"/>
      <c r="AVA53" s="44"/>
      <c r="AVB53" s="44"/>
      <c r="AVC53" s="44"/>
      <c r="AVD53" s="44"/>
      <c r="AVE53" s="44"/>
      <c r="AVF53" s="44"/>
      <c r="AVG53" s="44"/>
      <c r="AVH53" s="44"/>
      <c r="AVI53" s="44"/>
      <c r="AVJ53" s="44"/>
      <c r="AVK53" s="44"/>
      <c r="AVL53" s="44"/>
      <c r="AVM53" s="44"/>
      <c r="AVN53" s="44"/>
      <c r="AVO53" s="44"/>
      <c r="AVP53" s="44"/>
      <c r="AVQ53" s="44"/>
      <c r="AVR53" s="44"/>
      <c r="AVS53" s="44"/>
      <c r="AVT53" s="44"/>
      <c r="AVU53" s="44"/>
      <c r="AVV53" s="44"/>
      <c r="AVW53" s="44"/>
      <c r="AVX53" s="44"/>
      <c r="AVY53" s="44"/>
      <c r="AVZ53" s="44"/>
      <c r="AWA53" s="44"/>
      <c r="AWB53" s="44"/>
      <c r="AWC53" s="44"/>
      <c r="AWD53" s="44"/>
      <c r="AWE53" s="44"/>
      <c r="AWF53" s="44"/>
      <c r="AWG53" s="44"/>
      <c r="AWH53" s="44"/>
      <c r="AWI53" s="44"/>
      <c r="AWJ53" s="44"/>
      <c r="AWK53" s="44"/>
      <c r="AWL53" s="44"/>
      <c r="AWM53" s="44"/>
      <c r="AWN53" s="44"/>
      <c r="AWO53" s="44"/>
      <c r="AWP53" s="44"/>
      <c r="AWQ53" s="44"/>
      <c r="AWR53" s="44"/>
      <c r="AWS53" s="44"/>
      <c r="AWT53" s="44"/>
      <c r="AWU53" s="44"/>
      <c r="AWV53" s="44"/>
      <c r="AWW53" s="44"/>
      <c r="AWX53" s="44"/>
      <c r="AWY53" s="44"/>
      <c r="AWZ53" s="44"/>
      <c r="AXA53" s="44"/>
      <c r="AXB53" s="44"/>
      <c r="AXC53" s="44"/>
      <c r="AXD53" s="44"/>
      <c r="AXE53" s="44"/>
      <c r="AXF53" s="44"/>
      <c r="AXG53" s="44"/>
      <c r="AXH53" s="44"/>
      <c r="AXI53" s="44"/>
      <c r="AXJ53" s="44"/>
      <c r="AXK53" s="44"/>
      <c r="AXL53" s="44"/>
      <c r="AXM53" s="44"/>
      <c r="AXN53" s="44"/>
      <c r="AXO53" s="44"/>
      <c r="AXP53" s="44"/>
      <c r="AXQ53" s="44"/>
      <c r="AXR53" s="44"/>
      <c r="AXS53" s="44"/>
      <c r="AXT53" s="44"/>
      <c r="AXU53" s="44"/>
      <c r="AXV53" s="44"/>
      <c r="AXW53" s="44"/>
      <c r="AXX53" s="44"/>
      <c r="AXY53" s="44"/>
      <c r="AXZ53" s="44"/>
      <c r="AYA53" s="44"/>
      <c r="AYB53" s="44"/>
      <c r="AYC53" s="44"/>
      <c r="AYD53" s="44"/>
      <c r="AYE53" s="44"/>
      <c r="AYF53" s="44"/>
      <c r="AYG53" s="44"/>
      <c r="AYH53" s="44"/>
      <c r="AYI53" s="44"/>
      <c r="AYJ53" s="44"/>
      <c r="AYK53" s="44"/>
      <c r="AYL53" s="44"/>
      <c r="AYM53" s="44"/>
      <c r="AYN53" s="44"/>
      <c r="AYO53" s="44"/>
      <c r="AYP53" s="44"/>
      <c r="AYQ53" s="44"/>
      <c r="AYR53" s="44"/>
      <c r="AYS53" s="44"/>
      <c r="AYT53" s="44"/>
      <c r="AYU53" s="44"/>
      <c r="AYV53" s="44"/>
      <c r="AYW53" s="44"/>
      <c r="AYX53" s="44"/>
      <c r="AYY53" s="44"/>
      <c r="AYZ53" s="44"/>
      <c r="AZA53" s="44"/>
      <c r="AZB53" s="44"/>
      <c r="AZC53" s="44"/>
      <c r="AZD53" s="44"/>
      <c r="AZE53" s="44"/>
      <c r="AZF53" s="44"/>
      <c r="AZG53" s="44"/>
      <c r="AZH53" s="44"/>
      <c r="AZI53" s="44"/>
      <c r="AZJ53" s="44"/>
      <c r="AZK53" s="44"/>
      <c r="AZL53" s="44"/>
      <c r="AZM53" s="44"/>
      <c r="AZN53" s="44"/>
      <c r="AZO53" s="44"/>
      <c r="AZP53" s="44"/>
      <c r="AZQ53" s="44"/>
      <c r="AZR53" s="44"/>
      <c r="AZS53" s="44"/>
      <c r="AZT53" s="44"/>
      <c r="AZU53" s="44"/>
      <c r="AZV53" s="44"/>
      <c r="AZW53" s="44"/>
      <c r="AZX53" s="44"/>
      <c r="AZY53" s="44"/>
      <c r="AZZ53" s="44"/>
      <c r="BAA53" s="44"/>
      <c r="BAB53" s="44"/>
      <c r="BAC53" s="44"/>
      <c r="BAD53" s="44"/>
      <c r="BAE53" s="44"/>
      <c r="BAF53" s="44"/>
      <c r="BAG53" s="44"/>
      <c r="BAH53" s="44"/>
      <c r="BAI53" s="44"/>
      <c r="BAJ53" s="44"/>
      <c r="BAK53" s="44"/>
      <c r="BAL53" s="44"/>
      <c r="BAM53" s="44"/>
      <c r="BAN53" s="44"/>
      <c r="BAO53" s="44"/>
      <c r="BAP53" s="44"/>
      <c r="BAQ53" s="44"/>
      <c r="BAR53" s="44"/>
      <c r="BAS53" s="44"/>
      <c r="BAT53" s="44"/>
      <c r="BAU53" s="44"/>
      <c r="BAV53" s="44"/>
      <c r="BAW53" s="44"/>
      <c r="BAX53" s="44"/>
      <c r="BAY53" s="44"/>
      <c r="BAZ53" s="44"/>
      <c r="BBA53" s="44"/>
      <c r="BBB53" s="44"/>
      <c r="BBC53" s="44"/>
      <c r="BBD53" s="44"/>
      <c r="BBE53" s="44"/>
      <c r="BBF53" s="44"/>
      <c r="BBG53" s="44"/>
      <c r="BBH53" s="44"/>
      <c r="BBI53" s="44"/>
      <c r="BBJ53" s="44"/>
      <c r="BBK53" s="44"/>
      <c r="BBL53" s="44"/>
      <c r="BBM53" s="44"/>
      <c r="BBN53" s="44"/>
      <c r="BBO53" s="44"/>
      <c r="BBP53" s="44"/>
      <c r="BBQ53" s="44"/>
      <c r="BBR53" s="44"/>
      <c r="BBS53" s="44"/>
      <c r="BBT53" s="44"/>
      <c r="BBU53" s="44"/>
      <c r="BBV53" s="44"/>
      <c r="BBW53" s="44"/>
      <c r="BBX53" s="44"/>
      <c r="BBY53" s="44"/>
      <c r="BBZ53" s="44"/>
      <c r="BCA53" s="44"/>
      <c r="BCB53" s="44"/>
      <c r="BCC53" s="44"/>
      <c r="BCD53" s="44"/>
      <c r="BCE53" s="44"/>
      <c r="BCF53" s="44"/>
      <c r="BCG53" s="44"/>
      <c r="BCH53" s="44"/>
      <c r="BCI53" s="44"/>
      <c r="BCJ53" s="44"/>
      <c r="BCK53" s="44"/>
      <c r="BCL53" s="44"/>
      <c r="BCM53" s="44"/>
      <c r="BCN53" s="44"/>
      <c r="BCO53" s="44"/>
      <c r="BCP53" s="44"/>
      <c r="BCQ53" s="44"/>
      <c r="BCR53" s="44"/>
      <c r="BCS53" s="44"/>
      <c r="BCT53" s="44"/>
      <c r="BCU53" s="44"/>
      <c r="BCV53" s="44"/>
      <c r="BCW53" s="44"/>
      <c r="BCX53" s="44"/>
      <c r="BCY53" s="44"/>
      <c r="BCZ53" s="44"/>
      <c r="BDA53" s="44"/>
      <c r="BDB53" s="44"/>
      <c r="BDC53" s="44"/>
      <c r="BDD53" s="44"/>
      <c r="BDE53" s="44"/>
      <c r="BDF53" s="44"/>
      <c r="BDG53" s="44"/>
      <c r="BDH53" s="44"/>
      <c r="BDI53" s="44"/>
      <c r="BDJ53" s="44"/>
      <c r="BDK53" s="44"/>
      <c r="BDL53" s="44"/>
      <c r="BDM53" s="44"/>
      <c r="BDN53" s="44"/>
      <c r="BDO53" s="44"/>
      <c r="BDP53" s="44"/>
      <c r="BDQ53" s="44"/>
      <c r="BDR53" s="44"/>
      <c r="BDS53" s="44"/>
      <c r="BDT53" s="44"/>
      <c r="BDU53" s="44"/>
      <c r="BDV53" s="44"/>
      <c r="BDW53" s="44"/>
      <c r="BDX53" s="44"/>
      <c r="BDY53" s="44"/>
      <c r="BDZ53" s="44"/>
      <c r="BEA53" s="44"/>
      <c r="BEB53" s="44"/>
      <c r="BEC53" s="44"/>
      <c r="BED53" s="44"/>
      <c r="BEE53" s="44"/>
      <c r="BEF53" s="44"/>
      <c r="BEG53" s="44"/>
      <c r="BEH53" s="44"/>
      <c r="BEI53" s="44"/>
      <c r="BEJ53" s="44"/>
      <c r="BEK53" s="44"/>
      <c r="BEL53" s="44"/>
      <c r="BEM53" s="44"/>
      <c r="BEN53" s="44"/>
      <c r="BEO53" s="44"/>
      <c r="BEP53" s="44"/>
      <c r="BEQ53" s="44"/>
      <c r="BER53" s="44"/>
      <c r="BES53" s="44"/>
      <c r="BET53" s="44"/>
      <c r="BEU53" s="44"/>
      <c r="BEV53" s="44"/>
      <c r="BEW53" s="44"/>
      <c r="BEX53" s="44"/>
      <c r="BEY53" s="44"/>
      <c r="BEZ53" s="44"/>
      <c r="BFA53" s="44"/>
      <c r="BFB53" s="44"/>
      <c r="BFC53" s="44"/>
      <c r="BFD53" s="44"/>
      <c r="BFE53" s="44"/>
      <c r="BFF53" s="44"/>
      <c r="BFG53" s="44"/>
      <c r="BFH53" s="44"/>
      <c r="BFI53" s="44"/>
      <c r="BFJ53" s="44"/>
      <c r="BFK53" s="44"/>
      <c r="BFL53" s="44"/>
      <c r="BFM53" s="44"/>
      <c r="BFN53" s="44"/>
      <c r="BFO53" s="44"/>
      <c r="BFP53" s="44"/>
      <c r="BFQ53" s="44"/>
      <c r="BFR53" s="44"/>
      <c r="BFS53" s="44"/>
      <c r="BFT53" s="44"/>
      <c r="BFU53" s="44"/>
      <c r="BFV53" s="44"/>
      <c r="BFW53" s="44"/>
      <c r="BFX53" s="44"/>
      <c r="BFY53" s="44"/>
      <c r="BFZ53" s="44"/>
      <c r="BGA53" s="44"/>
      <c r="BGB53" s="44"/>
      <c r="BGC53" s="44"/>
      <c r="BGD53" s="44"/>
      <c r="BGE53" s="44"/>
      <c r="BGF53" s="44"/>
      <c r="BGG53" s="44"/>
      <c r="BGH53" s="44"/>
      <c r="BGI53" s="44"/>
      <c r="BGJ53" s="44"/>
      <c r="BGK53" s="44"/>
      <c r="BGL53" s="44"/>
      <c r="BGM53" s="44"/>
      <c r="BGN53" s="44"/>
      <c r="BGO53" s="44"/>
      <c r="BGP53" s="44"/>
      <c r="BGQ53" s="44"/>
      <c r="BGR53" s="44"/>
      <c r="BGS53" s="44"/>
      <c r="BGT53" s="44"/>
      <c r="BGU53" s="44"/>
      <c r="BGV53" s="44"/>
      <c r="BGW53" s="44"/>
      <c r="BGX53" s="44"/>
      <c r="BGY53" s="44"/>
      <c r="BGZ53" s="44"/>
      <c r="BHA53" s="44"/>
      <c r="BHB53" s="44"/>
      <c r="BHC53" s="44"/>
      <c r="BHD53" s="44"/>
      <c r="BHE53" s="44"/>
      <c r="BHF53" s="44"/>
      <c r="BHG53" s="44"/>
      <c r="BHH53" s="44"/>
      <c r="BHI53" s="44"/>
      <c r="BHJ53" s="44"/>
      <c r="BHK53" s="44"/>
      <c r="BHL53" s="44"/>
      <c r="BHM53" s="44"/>
      <c r="BHN53" s="44"/>
      <c r="BHO53" s="44"/>
      <c r="BHP53" s="44"/>
      <c r="BHQ53" s="44"/>
      <c r="BHR53" s="44"/>
      <c r="BHS53" s="44"/>
      <c r="BHT53" s="44"/>
      <c r="BHU53" s="44"/>
      <c r="BHV53" s="44"/>
      <c r="BHW53" s="44"/>
      <c r="BHX53" s="44"/>
      <c r="BHY53" s="44"/>
      <c r="BHZ53" s="44"/>
      <c r="BIA53" s="44"/>
      <c r="BIB53" s="44"/>
      <c r="BIC53" s="44"/>
      <c r="BID53" s="44"/>
      <c r="BIE53" s="44"/>
      <c r="BIF53" s="44"/>
      <c r="BIG53" s="44"/>
      <c r="BIH53" s="44"/>
      <c r="BII53" s="44"/>
      <c r="BIJ53" s="44"/>
      <c r="BIK53" s="44"/>
      <c r="BIL53" s="44"/>
      <c r="BIM53" s="44"/>
      <c r="BIN53" s="44"/>
      <c r="BIO53" s="44"/>
      <c r="BIP53" s="44"/>
      <c r="BIQ53" s="44"/>
      <c r="BIR53" s="44"/>
      <c r="BIS53" s="44"/>
      <c r="BIT53" s="44"/>
      <c r="BIU53" s="44"/>
      <c r="BIV53" s="44"/>
      <c r="BIW53" s="44"/>
      <c r="BIX53" s="44"/>
      <c r="BIY53" s="44"/>
      <c r="BIZ53" s="44"/>
      <c r="BJA53" s="44"/>
      <c r="BJB53" s="44"/>
      <c r="BJC53" s="44"/>
      <c r="BJD53" s="44"/>
      <c r="BJE53" s="44"/>
      <c r="BJF53" s="44"/>
      <c r="BJG53" s="44"/>
      <c r="BJH53" s="44"/>
      <c r="BJI53" s="44"/>
      <c r="BJJ53" s="44"/>
      <c r="BJK53" s="44"/>
      <c r="BJL53" s="44"/>
      <c r="BJM53" s="44"/>
      <c r="BJN53" s="44"/>
      <c r="BJO53" s="44"/>
      <c r="BJP53" s="44"/>
      <c r="BJQ53" s="44"/>
      <c r="BJR53" s="44"/>
      <c r="BJS53" s="44"/>
      <c r="BJT53" s="44"/>
      <c r="BJU53" s="44"/>
      <c r="BJV53" s="44"/>
      <c r="BJW53" s="44"/>
      <c r="BJX53" s="44"/>
      <c r="BJY53" s="44"/>
      <c r="BJZ53" s="44"/>
      <c r="BKA53" s="44"/>
      <c r="BKB53" s="44"/>
      <c r="BKC53" s="44"/>
      <c r="BKD53" s="44"/>
      <c r="BKE53" s="44"/>
      <c r="BKF53" s="44"/>
      <c r="BKG53" s="44"/>
      <c r="BKH53" s="44"/>
      <c r="BKI53" s="44"/>
      <c r="BKJ53" s="44"/>
      <c r="BKK53" s="44"/>
      <c r="BKL53" s="44"/>
      <c r="BKM53" s="44"/>
      <c r="BKN53" s="44"/>
      <c r="BKO53" s="44"/>
      <c r="BKP53" s="44"/>
      <c r="BKQ53" s="44"/>
      <c r="BKR53" s="44"/>
      <c r="BKS53" s="44"/>
      <c r="BKT53" s="44"/>
      <c r="BKU53" s="44"/>
      <c r="BKV53" s="44"/>
      <c r="BKW53" s="44"/>
      <c r="BKX53" s="44"/>
      <c r="BKY53" s="44"/>
      <c r="BKZ53" s="44"/>
      <c r="BLA53" s="44"/>
      <c r="BLB53" s="44"/>
      <c r="BLC53" s="44"/>
      <c r="BLD53" s="44"/>
      <c r="BLE53" s="44"/>
      <c r="BLF53" s="44"/>
      <c r="BLG53" s="44"/>
      <c r="BLH53" s="44"/>
      <c r="BLI53" s="44"/>
      <c r="BLJ53" s="44"/>
      <c r="BLK53" s="44"/>
      <c r="BLL53" s="44"/>
      <c r="BLM53" s="44"/>
      <c r="BLN53" s="44"/>
      <c r="BLO53" s="44"/>
      <c r="BLP53" s="44"/>
      <c r="BLQ53" s="44"/>
      <c r="BLR53" s="44"/>
      <c r="BLS53" s="44"/>
      <c r="BLT53" s="44"/>
      <c r="BLU53" s="44"/>
      <c r="BLV53" s="44"/>
      <c r="BLW53" s="44"/>
      <c r="BLX53" s="44"/>
      <c r="BLY53" s="44"/>
      <c r="BLZ53" s="44"/>
      <c r="BMA53" s="44"/>
      <c r="BMB53" s="44"/>
      <c r="BMC53" s="44"/>
      <c r="BMD53" s="44"/>
      <c r="BME53" s="44"/>
      <c r="BMF53" s="44"/>
      <c r="BMG53" s="44"/>
      <c r="BMH53" s="44"/>
      <c r="BMI53" s="44"/>
      <c r="BMJ53" s="44"/>
      <c r="BMK53" s="44"/>
      <c r="BML53" s="44"/>
      <c r="BMM53" s="44"/>
      <c r="BMN53" s="44"/>
      <c r="BMO53" s="44"/>
      <c r="BMP53" s="44"/>
      <c r="BMQ53" s="44"/>
      <c r="BMR53" s="44"/>
      <c r="BMS53" s="44"/>
      <c r="BMT53" s="44"/>
      <c r="BMU53" s="44"/>
      <c r="BMV53" s="44"/>
      <c r="BMW53" s="44"/>
      <c r="BMX53" s="44"/>
      <c r="BMY53" s="44"/>
      <c r="BMZ53" s="44"/>
      <c r="BNA53" s="44"/>
      <c r="BNB53" s="44"/>
      <c r="BNC53" s="44"/>
      <c r="BND53" s="44"/>
      <c r="BNE53" s="44"/>
      <c r="BNF53" s="44"/>
      <c r="BNG53" s="44"/>
      <c r="BNH53" s="44"/>
      <c r="BNI53" s="44"/>
      <c r="BNJ53" s="44"/>
      <c r="BNK53" s="44"/>
      <c r="BNL53" s="44"/>
      <c r="BNM53" s="44"/>
      <c r="BNN53" s="44"/>
      <c r="BNO53" s="44"/>
      <c r="BNP53" s="44"/>
      <c r="BNQ53" s="44"/>
      <c r="BNR53" s="44"/>
      <c r="BNS53" s="44"/>
      <c r="BNT53" s="44"/>
      <c r="BNU53" s="44"/>
      <c r="BNV53" s="44"/>
      <c r="BNW53" s="44"/>
      <c r="BNX53" s="44"/>
      <c r="BNY53" s="44"/>
      <c r="BNZ53" s="44"/>
      <c r="BOA53" s="44"/>
      <c r="BOB53" s="44"/>
      <c r="BOC53" s="44"/>
      <c r="BOD53" s="44"/>
      <c r="BOE53" s="44"/>
      <c r="BOF53" s="44"/>
      <c r="BOG53" s="44"/>
      <c r="BOH53" s="44"/>
      <c r="BOI53" s="44"/>
      <c r="BOJ53" s="44"/>
      <c r="BOK53" s="44"/>
      <c r="BOL53" s="44"/>
      <c r="BOM53" s="44"/>
      <c r="BON53" s="44"/>
      <c r="BOO53" s="44"/>
      <c r="BOP53" s="44"/>
      <c r="BOQ53" s="44"/>
      <c r="BOR53" s="44"/>
      <c r="BOS53" s="44"/>
      <c r="BOT53" s="44"/>
      <c r="BOU53" s="44"/>
      <c r="BOV53" s="44"/>
      <c r="BOW53" s="44"/>
      <c r="BOX53" s="44"/>
      <c r="BOY53" s="44"/>
      <c r="BOZ53" s="44"/>
      <c r="BPA53" s="44"/>
      <c r="BPB53" s="44"/>
      <c r="BPC53" s="44"/>
      <c r="BPD53" s="44"/>
      <c r="BPE53" s="44"/>
      <c r="BPF53" s="44"/>
      <c r="BPG53" s="44"/>
      <c r="BPH53" s="44"/>
      <c r="BPI53" s="44"/>
      <c r="BPJ53" s="44"/>
      <c r="BPK53" s="44"/>
      <c r="BPL53" s="44"/>
      <c r="BPM53" s="44"/>
      <c r="BPN53" s="44"/>
      <c r="BPO53" s="44"/>
      <c r="BPP53" s="44"/>
      <c r="BPQ53" s="44"/>
      <c r="BPR53" s="44"/>
      <c r="BPS53" s="44"/>
      <c r="BPT53" s="44"/>
      <c r="BPU53" s="44"/>
      <c r="BPV53" s="44"/>
      <c r="BPW53" s="44"/>
      <c r="BPX53" s="44"/>
      <c r="BPY53" s="44"/>
      <c r="BPZ53" s="44"/>
      <c r="BQA53" s="44"/>
      <c r="BQB53" s="44"/>
      <c r="BQC53" s="44"/>
      <c r="BQD53" s="44"/>
      <c r="BQE53" s="44"/>
      <c r="BQF53" s="44"/>
      <c r="BQG53" s="44"/>
      <c r="BQH53" s="44"/>
      <c r="BQI53" s="44"/>
      <c r="BQJ53" s="44"/>
      <c r="BQK53" s="44"/>
      <c r="BQL53" s="44"/>
      <c r="BQM53" s="44"/>
      <c r="BQN53" s="44"/>
      <c r="BQO53" s="44"/>
      <c r="BQP53" s="44"/>
      <c r="BQQ53" s="44"/>
      <c r="BQR53" s="44"/>
      <c r="BQS53" s="44"/>
      <c r="BQT53" s="44"/>
      <c r="BQU53" s="44"/>
      <c r="BQV53" s="44"/>
      <c r="BQW53" s="44"/>
      <c r="BQX53" s="44"/>
      <c r="BQY53" s="44"/>
      <c r="BQZ53" s="44"/>
      <c r="BRA53" s="44"/>
      <c r="BRB53" s="44"/>
      <c r="BRC53" s="44"/>
      <c r="BRD53" s="44"/>
      <c r="BRE53" s="44"/>
      <c r="BRF53" s="44"/>
      <c r="BRG53" s="44"/>
      <c r="BRH53" s="44"/>
      <c r="BRI53" s="44"/>
      <c r="BRJ53" s="44"/>
      <c r="BRK53" s="44"/>
      <c r="BRL53" s="44"/>
      <c r="BRM53" s="44"/>
      <c r="BRN53" s="44"/>
      <c r="BRO53" s="44"/>
      <c r="BRP53" s="44"/>
      <c r="BRQ53" s="44"/>
      <c r="BRR53" s="44"/>
      <c r="BRS53" s="44"/>
      <c r="BRT53" s="44"/>
      <c r="BRU53" s="44"/>
      <c r="BRV53" s="44"/>
      <c r="BRW53" s="44"/>
      <c r="BRX53" s="44"/>
      <c r="BRY53" s="44"/>
      <c r="BRZ53" s="44"/>
      <c r="BSA53" s="44"/>
      <c r="BSB53" s="44"/>
      <c r="BSC53" s="44"/>
      <c r="BSD53" s="44"/>
      <c r="BSE53" s="44"/>
      <c r="BSF53" s="44"/>
      <c r="BSG53" s="44"/>
      <c r="BSH53" s="44"/>
      <c r="BSI53" s="44"/>
      <c r="BSJ53" s="44"/>
      <c r="BSK53" s="44"/>
      <c r="BSL53" s="44"/>
      <c r="BSM53" s="44"/>
      <c r="BSN53" s="44"/>
      <c r="BSO53" s="44"/>
      <c r="BSP53" s="44"/>
      <c r="BSQ53" s="44"/>
      <c r="BSR53" s="44"/>
      <c r="BSS53" s="44"/>
      <c r="BST53" s="44"/>
      <c r="BSU53" s="44"/>
      <c r="BSV53" s="44"/>
      <c r="BSW53" s="44"/>
      <c r="BSX53" s="44"/>
      <c r="BSY53" s="44"/>
      <c r="BSZ53" s="44"/>
      <c r="BTA53" s="44"/>
      <c r="BTB53" s="44"/>
      <c r="BTC53" s="44"/>
      <c r="BTD53" s="44"/>
      <c r="BTE53" s="44"/>
      <c r="BTF53" s="44"/>
      <c r="BTG53" s="44"/>
      <c r="BTH53" s="44"/>
      <c r="BTI53" s="44"/>
      <c r="BTJ53" s="44"/>
      <c r="BTK53" s="44"/>
      <c r="BTL53" s="44"/>
      <c r="BTM53" s="44"/>
      <c r="BTN53" s="44"/>
      <c r="BTO53" s="44"/>
      <c r="BTP53" s="44"/>
      <c r="BTQ53" s="44"/>
      <c r="BTR53" s="44"/>
      <c r="BTS53" s="44"/>
      <c r="BTT53" s="44"/>
      <c r="BTU53" s="44"/>
      <c r="BTV53" s="44"/>
      <c r="BTW53" s="44"/>
      <c r="BTX53" s="44"/>
      <c r="BTY53" s="44"/>
      <c r="BTZ53" s="44"/>
      <c r="BUA53" s="44"/>
      <c r="BUB53" s="44"/>
      <c r="BUC53" s="44"/>
      <c r="BUD53" s="44"/>
      <c r="BUE53" s="44"/>
      <c r="BUF53" s="44"/>
      <c r="BUG53" s="44"/>
      <c r="BUH53" s="44"/>
      <c r="BUI53" s="44"/>
      <c r="BUJ53" s="44"/>
      <c r="BUK53" s="44"/>
      <c r="BUL53" s="44"/>
      <c r="BUM53" s="44"/>
      <c r="BUN53" s="44"/>
      <c r="BUO53" s="44"/>
      <c r="BUP53" s="44"/>
      <c r="BUQ53" s="44"/>
      <c r="BUR53" s="44"/>
      <c r="BUS53" s="44"/>
      <c r="BUT53" s="44"/>
      <c r="BUU53" s="44"/>
      <c r="BUV53" s="44"/>
      <c r="BUW53" s="44"/>
      <c r="BUX53" s="44"/>
      <c r="BUY53" s="44"/>
      <c r="BUZ53" s="44"/>
      <c r="BVA53" s="44"/>
      <c r="BVB53" s="44"/>
      <c r="BVC53" s="44"/>
      <c r="BVD53" s="44"/>
      <c r="BVE53" s="44"/>
      <c r="BVF53" s="44"/>
      <c r="BVG53" s="44"/>
      <c r="BVH53" s="44"/>
      <c r="BVI53" s="44"/>
      <c r="BVJ53" s="44"/>
      <c r="BVK53" s="44"/>
      <c r="BVL53" s="44"/>
      <c r="BVM53" s="44"/>
      <c r="BVN53" s="44"/>
      <c r="BVO53" s="44"/>
      <c r="BVP53" s="44"/>
      <c r="BVQ53" s="44"/>
      <c r="BVR53" s="44"/>
      <c r="BVS53" s="44"/>
      <c r="BVT53" s="44"/>
      <c r="BVU53" s="44"/>
      <c r="BVV53" s="44"/>
      <c r="BVW53" s="44"/>
      <c r="BVX53" s="44"/>
      <c r="BVY53" s="44"/>
      <c r="BVZ53" s="44"/>
      <c r="BWA53" s="44"/>
      <c r="BWB53" s="44"/>
      <c r="BWC53" s="44"/>
      <c r="BWD53" s="44"/>
      <c r="BWE53" s="44"/>
      <c r="BWF53" s="44"/>
      <c r="BWG53" s="44"/>
      <c r="BWH53" s="44"/>
      <c r="BWI53" s="44"/>
      <c r="BWJ53" s="44"/>
      <c r="BWK53" s="44"/>
      <c r="BWL53" s="44"/>
      <c r="BWM53" s="44"/>
      <c r="BWN53" s="44"/>
      <c r="BWO53" s="44"/>
      <c r="BWP53" s="44"/>
      <c r="BWQ53" s="44"/>
      <c r="BWR53" s="44"/>
      <c r="BWS53" s="44"/>
      <c r="BWT53" s="44"/>
      <c r="BWU53" s="44"/>
      <c r="BWV53" s="44"/>
      <c r="BWW53" s="44"/>
      <c r="BWX53" s="44"/>
      <c r="BWY53" s="44"/>
      <c r="BWZ53" s="44"/>
      <c r="BXA53" s="44"/>
      <c r="BXB53" s="44"/>
      <c r="BXC53" s="44"/>
      <c r="BXD53" s="44"/>
      <c r="BXE53" s="44"/>
      <c r="BXF53" s="44"/>
      <c r="BXG53" s="44"/>
      <c r="BXH53" s="44"/>
      <c r="BXI53" s="44"/>
      <c r="BXJ53" s="44"/>
      <c r="BXK53" s="44"/>
      <c r="BXL53" s="44"/>
      <c r="BXM53" s="44"/>
      <c r="BXN53" s="44"/>
      <c r="BXO53" s="44"/>
      <c r="BXP53" s="44"/>
      <c r="BXQ53" s="44"/>
      <c r="BXR53" s="44"/>
      <c r="BXS53" s="44"/>
      <c r="BXT53" s="44"/>
      <c r="BXU53" s="44"/>
      <c r="BXV53" s="44"/>
      <c r="BXW53" s="44"/>
      <c r="BXX53" s="44"/>
      <c r="BXY53" s="44"/>
      <c r="BXZ53" s="44"/>
      <c r="BYA53" s="44"/>
      <c r="BYB53" s="44"/>
      <c r="BYC53" s="44"/>
      <c r="BYD53" s="44"/>
      <c r="BYE53" s="44"/>
      <c r="BYF53" s="44"/>
      <c r="BYG53" s="44"/>
      <c r="BYH53" s="44"/>
      <c r="BYI53" s="44"/>
      <c r="BYJ53" s="44"/>
      <c r="BYK53" s="44"/>
      <c r="BYL53" s="44"/>
      <c r="BYM53" s="44"/>
      <c r="BYN53" s="44"/>
      <c r="BYO53" s="44"/>
      <c r="BYP53" s="44"/>
      <c r="BYQ53" s="44"/>
      <c r="BYR53" s="44"/>
      <c r="BYS53" s="44"/>
      <c r="BYT53" s="44"/>
      <c r="BYU53" s="44"/>
      <c r="BYV53" s="44"/>
      <c r="BYW53" s="44"/>
      <c r="BYX53" s="44"/>
      <c r="BYY53" s="44"/>
      <c r="BYZ53" s="44"/>
      <c r="BZA53" s="44"/>
      <c r="BZB53" s="44"/>
      <c r="BZC53" s="44"/>
      <c r="BZD53" s="44"/>
      <c r="BZE53" s="44"/>
      <c r="BZF53" s="44"/>
      <c r="BZG53" s="44"/>
      <c r="BZH53" s="44"/>
      <c r="BZI53" s="44"/>
      <c r="BZJ53" s="44"/>
      <c r="BZK53" s="44"/>
      <c r="BZL53" s="44"/>
      <c r="BZM53" s="44"/>
      <c r="BZN53" s="44"/>
      <c r="BZO53" s="44"/>
      <c r="BZP53" s="44"/>
      <c r="BZQ53" s="44"/>
      <c r="BZR53" s="44"/>
      <c r="BZS53" s="44"/>
      <c r="BZT53" s="44"/>
      <c r="BZU53" s="44"/>
      <c r="BZV53" s="44"/>
      <c r="BZW53" s="44"/>
      <c r="BZX53" s="44"/>
      <c r="BZY53" s="44"/>
      <c r="BZZ53" s="44"/>
      <c r="CAA53" s="44"/>
      <c r="CAB53" s="44"/>
      <c r="CAC53" s="44"/>
      <c r="CAD53" s="44"/>
      <c r="CAE53" s="44"/>
      <c r="CAF53" s="44"/>
      <c r="CAG53" s="44"/>
      <c r="CAH53" s="44"/>
      <c r="CAI53" s="44"/>
      <c r="CAJ53" s="44"/>
      <c r="CAK53" s="44"/>
      <c r="CAL53" s="44"/>
      <c r="CAM53" s="44"/>
      <c r="CAN53" s="44"/>
      <c r="CAO53" s="44"/>
      <c r="CAP53" s="44"/>
      <c r="CAQ53" s="44"/>
      <c r="CAR53" s="44"/>
      <c r="CAS53" s="44"/>
      <c r="CAT53" s="44"/>
      <c r="CAU53" s="44"/>
      <c r="CAV53" s="44"/>
      <c r="CAW53" s="44"/>
      <c r="CAX53" s="44"/>
      <c r="CAY53" s="44"/>
      <c r="CAZ53" s="44"/>
      <c r="CBA53" s="44"/>
      <c r="CBB53" s="44"/>
      <c r="CBC53" s="44"/>
      <c r="CBD53" s="44"/>
      <c r="CBE53" s="44"/>
      <c r="CBF53" s="44"/>
      <c r="CBG53" s="44"/>
      <c r="CBH53" s="44"/>
      <c r="CBI53" s="44"/>
      <c r="CBJ53" s="44"/>
      <c r="CBK53" s="44"/>
      <c r="CBL53" s="44"/>
      <c r="CBM53" s="44"/>
      <c r="CBN53" s="44"/>
      <c r="CBO53" s="44"/>
      <c r="CBP53" s="44"/>
      <c r="CBQ53" s="44"/>
      <c r="CBR53" s="44"/>
      <c r="CBS53" s="44"/>
      <c r="CBT53" s="44"/>
      <c r="CBU53" s="44"/>
      <c r="CBV53" s="44"/>
      <c r="CBW53" s="44"/>
      <c r="CBX53" s="44"/>
      <c r="CBY53" s="44"/>
      <c r="CBZ53" s="44"/>
      <c r="CCA53" s="44"/>
      <c r="CCB53" s="44"/>
      <c r="CCC53" s="44"/>
      <c r="CCD53" s="44"/>
      <c r="CCE53" s="44"/>
      <c r="CCF53" s="44"/>
      <c r="CCG53" s="44"/>
      <c r="CCH53" s="44"/>
      <c r="CCI53" s="44"/>
      <c r="CCJ53" s="44"/>
      <c r="CCK53" s="44"/>
      <c r="CCL53" s="44"/>
      <c r="CCM53" s="44"/>
      <c r="CCN53" s="44"/>
      <c r="CCO53" s="44"/>
      <c r="CCP53" s="44"/>
      <c r="CCQ53" s="44"/>
      <c r="CCR53" s="44"/>
      <c r="CCS53" s="44"/>
      <c r="CCT53" s="44"/>
      <c r="CCU53" s="44"/>
      <c r="CCV53" s="44"/>
      <c r="CCW53" s="44"/>
      <c r="CCX53" s="44"/>
      <c r="CCY53" s="44"/>
      <c r="CCZ53" s="44"/>
      <c r="CDA53" s="44"/>
      <c r="CDB53" s="44"/>
      <c r="CDC53" s="44"/>
      <c r="CDD53" s="44"/>
      <c r="CDE53" s="44"/>
      <c r="CDF53" s="44"/>
      <c r="CDG53" s="44"/>
      <c r="CDH53" s="44"/>
      <c r="CDI53" s="44"/>
      <c r="CDJ53" s="44"/>
      <c r="CDK53" s="44"/>
      <c r="CDL53" s="44"/>
      <c r="CDM53" s="44"/>
      <c r="CDN53" s="44"/>
      <c r="CDO53" s="44"/>
      <c r="CDP53" s="44"/>
      <c r="CDQ53" s="44"/>
      <c r="CDR53" s="44"/>
      <c r="CDS53" s="44"/>
      <c r="CDT53" s="44"/>
      <c r="CDU53" s="44"/>
      <c r="CDV53" s="44"/>
      <c r="CDW53" s="44"/>
      <c r="CDX53" s="44"/>
      <c r="CDY53" s="44"/>
      <c r="CDZ53" s="44"/>
      <c r="CEA53" s="44"/>
      <c r="CEB53" s="44"/>
      <c r="CEC53" s="44"/>
      <c r="CED53" s="44"/>
      <c r="CEE53" s="44"/>
      <c r="CEF53" s="44"/>
      <c r="CEG53" s="44"/>
      <c r="CEH53" s="44"/>
      <c r="CEI53" s="44"/>
      <c r="CEJ53" s="44"/>
      <c r="CEK53" s="44"/>
      <c r="CEL53" s="44"/>
      <c r="CEM53" s="44"/>
      <c r="CEN53" s="44"/>
      <c r="CEO53" s="44"/>
      <c r="CEP53" s="44"/>
      <c r="CEQ53" s="44"/>
      <c r="CER53" s="44"/>
      <c r="CES53" s="44"/>
      <c r="CET53" s="44"/>
      <c r="CEU53" s="44"/>
      <c r="CEV53" s="44"/>
      <c r="CEW53" s="44"/>
      <c r="CEX53" s="44"/>
      <c r="CEY53" s="44"/>
      <c r="CEZ53" s="44"/>
      <c r="CFA53" s="44"/>
      <c r="CFB53" s="44"/>
      <c r="CFC53" s="44"/>
      <c r="CFD53" s="44"/>
      <c r="CFE53" s="44"/>
      <c r="CFF53" s="44"/>
      <c r="CFG53" s="44"/>
      <c r="CFH53" s="44"/>
      <c r="CFI53" s="44"/>
      <c r="CFJ53" s="44"/>
      <c r="CFK53" s="44"/>
      <c r="CFL53" s="44"/>
      <c r="CFM53" s="44"/>
      <c r="CFN53" s="44"/>
      <c r="CFO53" s="44"/>
      <c r="CFP53" s="44"/>
      <c r="CFQ53" s="44"/>
      <c r="CFR53" s="44"/>
      <c r="CFS53" s="44"/>
      <c r="CFT53" s="44"/>
      <c r="CFU53" s="44"/>
      <c r="CFV53" s="44"/>
      <c r="CFW53" s="44"/>
      <c r="CFX53" s="44"/>
      <c r="CFY53" s="44"/>
      <c r="CFZ53" s="44"/>
      <c r="CGA53" s="44"/>
      <c r="CGB53" s="44"/>
      <c r="CGC53" s="44"/>
      <c r="CGD53" s="44"/>
      <c r="CGE53" s="44"/>
      <c r="CGF53" s="44"/>
      <c r="CGG53" s="44"/>
      <c r="CGH53" s="44"/>
      <c r="CGI53" s="44"/>
      <c r="CGJ53" s="44"/>
      <c r="CGK53" s="44"/>
      <c r="CGL53" s="44"/>
      <c r="CGM53" s="44"/>
      <c r="CGN53" s="44"/>
      <c r="CGO53" s="44"/>
      <c r="CGP53" s="44"/>
      <c r="CGQ53" s="44"/>
      <c r="CGR53" s="44"/>
      <c r="CGS53" s="44"/>
      <c r="CGT53" s="44"/>
      <c r="CGU53" s="44"/>
      <c r="CGV53" s="44"/>
      <c r="CGW53" s="44"/>
      <c r="CGX53" s="44"/>
      <c r="CGY53" s="44"/>
      <c r="CGZ53" s="44"/>
      <c r="CHA53" s="44"/>
      <c r="CHB53" s="44"/>
      <c r="CHC53" s="44"/>
      <c r="CHD53" s="44"/>
      <c r="CHE53" s="44"/>
      <c r="CHF53" s="44"/>
      <c r="CHG53" s="44"/>
      <c r="CHH53" s="44"/>
      <c r="CHI53" s="44"/>
      <c r="CHJ53" s="44"/>
      <c r="CHK53" s="44"/>
      <c r="CHL53" s="44"/>
      <c r="CHM53" s="44"/>
      <c r="CHN53" s="44"/>
      <c r="CHO53" s="44"/>
      <c r="CHP53" s="44"/>
      <c r="CHQ53" s="44"/>
      <c r="CHR53" s="44"/>
      <c r="CHS53" s="44"/>
      <c r="CHT53" s="44"/>
      <c r="CHU53" s="44"/>
      <c r="CHV53" s="44"/>
      <c r="CHW53" s="44"/>
      <c r="CHX53" s="44"/>
      <c r="CHY53" s="44"/>
      <c r="CHZ53" s="44"/>
      <c r="CIA53" s="44"/>
      <c r="CIB53" s="44"/>
      <c r="CIC53" s="44"/>
      <c r="CID53" s="44"/>
      <c r="CIE53" s="44"/>
      <c r="CIF53" s="44"/>
      <c r="CIG53" s="44"/>
      <c r="CIH53" s="44"/>
      <c r="CII53" s="44"/>
      <c r="CIJ53" s="44"/>
      <c r="CIK53" s="44"/>
      <c r="CIL53" s="44"/>
      <c r="CIM53" s="44"/>
      <c r="CIN53" s="44"/>
      <c r="CIO53" s="44"/>
      <c r="CIP53" s="44"/>
      <c r="CIQ53" s="44"/>
      <c r="CIR53" s="44"/>
      <c r="CIS53" s="44"/>
      <c r="CIT53" s="44"/>
      <c r="CIU53" s="44"/>
      <c r="CIV53" s="44"/>
      <c r="CIW53" s="44"/>
      <c r="CIX53" s="44"/>
      <c r="CIY53" s="44"/>
      <c r="CIZ53" s="44"/>
      <c r="CJA53" s="44"/>
      <c r="CJB53" s="44"/>
      <c r="CJC53" s="44"/>
      <c r="CJD53" s="44"/>
      <c r="CJE53" s="44"/>
      <c r="CJF53" s="44"/>
      <c r="CJG53" s="44"/>
      <c r="CJH53" s="44"/>
      <c r="CJI53" s="44"/>
      <c r="CJJ53" s="44"/>
      <c r="CJK53" s="44"/>
      <c r="CJL53" s="44"/>
      <c r="CJM53" s="44"/>
      <c r="CJN53" s="44"/>
      <c r="CJO53" s="44"/>
      <c r="CJP53" s="44"/>
      <c r="CJQ53" s="44"/>
      <c r="CJR53" s="44"/>
      <c r="CJS53" s="44"/>
      <c r="CJT53" s="44"/>
      <c r="CJU53" s="44"/>
      <c r="CJV53" s="44"/>
      <c r="CJW53" s="44"/>
      <c r="CJX53" s="44"/>
      <c r="CJY53" s="44"/>
      <c r="CJZ53" s="44"/>
      <c r="CKA53" s="44"/>
      <c r="CKB53" s="44"/>
      <c r="CKC53" s="44"/>
      <c r="CKD53" s="44"/>
      <c r="CKE53" s="44"/>
      <c r="CKF53" s="44"/>
      <c r="CKG53" s="44"/>
      <c r="CKH53" s="44"/>
      <c r="CKI53" s="44"/>
      <c r="CKJ53" s="44"/>
      <c r="CKK53" s="44"/>
      <c r="CKL53" s="44"/>
      <c r="CKM53" s="44"/>
      <c r="CKN53" s="44"/>
      <c r="CKO53" s="44"/>
      <c r="CKP53" s="44"/>
      <c r="CKQ53" s="44"/>
      <c r="CKR53" s="44"/>
      <c r="CKS53" s="44"/>
      <c r="CKT53" s="44"/>
      <c r="CKU53" s="44"/>
      <c r="CKV53" s="44"/>
      <c r="CKW53" s="44"/>
      <c r="CKX53" s="44"/>
      <c r="CKY53" s="44"/>
      <c r="CKZ53" s="44"/>
      <c r="CLA53" s="44"/>
      <c r="CLB53" s="44"/>
      <c r="CLC53" s="44"/>
      <c r="CLD53" s="44"/>
      <c r="CLE53" s="44"/>
      <c r="CLF53" s="44"/>
      <c r="CLG53" s="44"/>
      <c r="CLH53" s="44"/>
      <c r="CLI53" s="44"/>
      <c r="CLJ53" s="44"/>
      <c r="CLK53" s="44"/>
      <c r="CLL53" s="44"/>
      <c r="CLM53" s="44"/>
      <c r="CLN53" s="44"/>
      <c r="CLO53" s="44"/>
      <c r="CLP53" s="44"/>
      <c r="CLQ53" s="44"/>
      <c r="CLR53" s="44"/>
      <c r="CLS53" s="44"/>
      <c r="CLT53" s="44"/>
      <c r="CLU53" s="44"/>
      <c r="CLV53" s="44"/>
      <c r="CLW53" s="44"/>
      <c r="CLX53" s="44"/>
      <c r="CLY53" s="44"/>
      <c r="CLZ53" s="44"/>
      <c r="CMA53" s="44"/>
      <c r="CMB53" s="44"/>
      <c r="CMC53" s="44"/>
      <c r="CMD53" s="44"/>
      <c r="CME53" s="44"/>
      <c r="CMF53" s="44"/>
      <c r="CMG53" s="44"/>
      <c r="CMH53" s="44"/>
      <c r="CMI53" s="44"/>
      <c r="CMJ53" s="44"/>
      <c r="CMK53" s="44"/>
      <c r="CML53" s="44"/>
      <c r="CMM53" s="44"/>
      <c r="CMN53" s="44"/>
      <c r="CMO53" s="44"/>
      <c r="CMP53" s="44"/>
      <c r="CMQ53" s="44"/>
      <c r="CMR53" s="44"/>
      <c r="CMS53" s="44"/>
      <c r="CMT53" s="44"/>
      <c r="CMU53" s="44"/>
      <c r="CMV53" s="44"/>
      <c r="CMW53" s="44"/>
      <c r="CMX53" s="44"/>
      <c r="CMY53" s="44"/>
      <c r="CMZ53" s="44"/>
      <c r="CNA53" s="44"/>
      <c r="CNB53" s="44"/>
      <c r="CNC53" s="44"/>
      <c r="CND53" s="44"/>
      <c r="CNE53" s="44"/>
      <c r="CNF53" s="44"/>
      <c r="CNG53" s="44"/>
      <c r="CNH53" s="44"/>
      <c r="CNI53" s="44"/>
      <c r="CNJ53" s="44"/>
      <c r="CNK53" s="44"/>
      <c r="CNL53" s="44"/>
      <c r="CNM53" s="44"/>
      <c r="CNN53" s="44"/>
      <c r="CNO53" s="44"/>
      <c r="CNP53" s="44"/>
      <c r="CNQ53" s="44"/>
      <c r="CNR53" s="44"/>
      <c r="CNS53" s="44"/>
      <c r="CNT53" s="44"/>
      <c r="CNU53" s="44"/>
      <c r="CNV53" s="44"/>
      <c r="CNW53" s="44"/>
      <c r="CNX53" s="44"/>
      <c r="CNY53" s="44"/>
      <c r="CNZ53" s="44"/>
      <c r="COA53" s="44"/>
      <c r="COB53" s="44"/>
      <c r="COC53" s="44"/>
      <c r="COD53" s="44"/>
      <c r="COE53" s="44"/>
      <c r="COF53" s="44"/>
      <c r="COG53" s="44"/>
      <c r="COH53" s="44"/>
      <c r="COI53" s="44"/>
      <c r="COJ53" s="44"/>
      <c r="COK53" s="44"/>
      <c r="COL53" s="44"/>
      <c r="COM53" s="44"/>
      <c r="CON53" s="44"/>
      <c r="COO53" s="44"/>
      <c r="COP53" s="44"/>
      <c r="COQ53" s="44"/>
      <c r="COR53" s="44"/>
      <c r="COS53" s="44"/>
      <c r="COT53" s="44"/>
      <c r="COU53" s="44"/>
      <c r="COV53" s="44"/>
      <c r="COW53" s="44"/>
      <c r="COX53" s="44"/>
      <c r="COY53" s="44"/>
      <c r="COZ53" s="44"/>
      <c r="CPA53" s="44"/>
      <c r="CPB53" s="44"/>
      <c r="CPC53" s="44"/>
      <c r="CPD53" s="44"/>
      <c r="CPE53" s="44"/>
      <c r="CPF53" s="44"/>
      <c r="CPG53" s="44"/>
      <c r="CPH53" s="44"/>
      <c r="CPI53" s="44"/>
      <c r="CPJ53" s="44"/>
      <c r="CPK53" s="44"/>
      <c r="CPL53" s="44"/>
      <c r="CPM53" s="44"/>
      <c r="CPN53" s="44"/>
      <c r="CPO53" s="44"/>
      <c r="CPP53" s="44"/>
      <c r="CPQ53" s="44"/>
      <c r="CPR53" s="44"/>
      <c r="CPS53" s="44"/>
      <c r="CPT53" s="44"/>
      <c r="CPU53" s="44"/>
      <c r="CPV53" s="44"/>
      <c r="CPW53" s="44"/>
      <c r="CPX53" s="44"/>
      <c r="CPY53" s="44"/>
      <c r="CPZ53" s="44"/>
      <c r="CQA53" s="44"/>
      <c r="CQB53" s="44"/>
      <c r="CQC53" s="44"/>
      <c r="CQD53" s="44"/>
      <c r="CQE53" s="44"/>
      <c r="CQF53" s="44"/>
      <c r="CQG53" s="44"/>
      <c r="CQH53" s="44"/>
      <c r="CQI53" s="44"/>
      <c r="CQJ53" s="44"/>
      <c r="CQK53" s="44"/>
      <c r="CQL53" s="44"/>
      <c r="CQM53" s="44"/>
      <c r="CQN53" s="44"/>
      <c r="CQO53" s="44"/>
      <c r="CQP53" s="44"/>
      <c r="CQQ53" s="44"/>
      <c r="CQR53" s="44"/>
      <c r="CQS53" s="44"/>
      <c r="CQT53" s="44"/>
      <c r="CQU53" s="44"/>
      <c r="CQV53" s="44"/>
      <c r="CQW53" s="44"/>
      <c r="CQX53" s="44"/>
      <c r="CQY53" s="44"/>
      <c r="CQZ53" s="44"/>
      <c r="CRA53" s="44"/>
      <c r="CRB53" s="44"/>
      <c r="CRC53" s="44"/>
      <c r="CRD53" s="44"/>
      <c r="CRE53" s="44"/>
      <c r="CRF53" s="44"/>
      <c r="CRG53" s="44"/>
      <c r="CRH53" s="44"/>
      <c r="CRI53" s="44"/>
      <c r="CRJ53" s="44"/>
      <c r="CRK53" s="44"/>
      <c r="CRL53" s="44"/>
      <c r="CRM53" s="44"/>
      <c r="CRN53" s="44"/>
      <c r="CRO53" s="44"/>
      <c r="CRP53" s="44"/>
      <c r="CRQ53" s="44"/>
      <c r="CRR53" s="44"/>
      <c r="CRS53" s="44"/>
      <c r="CRT53" s="44"/>
      <c r="CRU53" s="44"/>
      <c r="CRV53" s="44"/>
      <c r="CRW53" s="44"/>
      <c r="CRX53" s="44"/>
      <c r="CRY53" s="44"/>
      <c r="CRZ53" s="44"/>
      <c r="CSA53" s="44"/>
      <c r="CSB53" s="44"/>
      <c r="CSC53" s="44"/>
      <c r="CSD53" s="44"/>
      <c r="CSE53" s="44"/>
      <c r="CSF53" s="44"/>
      <c r="CSG53" s="44"/>
      <c r="CSH53" s="44"/>
      <c r="CSI53" s="44"/>
      <c r="CSJ53" s="44"/>
      <c r="CSK53" s="44"/>
      <c r="CSL53" s="44"/>
      <c r="CSM53" s="44"/>
      <c r="CSN53" s="44"/>
      <c r="CSO53" s="44"/>
      <c r="CSP53" s="44"/>
      <c r="CSQ53" s="44"/>
      <c r="CSR53" s="44"/>
      <c r="CSS53" s="44"/>
      <c r="CST53" s="44"/>
      <c r="CSU53" s="44"/>
      <c r="CSV53" s="44"/>
      <c r="CSW53" s="44"/>
      <c r="CSX53" s="44"/>
      <c r="CSY53" s="44"/>
      <c r="CSZ53" s="44"/>
      <c r="CTA53" s="44"/>
      <c r="CTB53" s="44"/>
      <c r="CTC53" s="44"/>
      <c r="CTD53" s="44"/>
      <c r="CTE53" s="44"/>
      <c r="CTF53" s="44"/>
      <c r="CTG53" s="44"/>
      <c r="CTH53" s="44"/>
      <c r="CTI53" s="44"/>
      <c r="CTJ53" s="44"/>
      <c r="CTK53" s="44"/>
      <c r="CTL53" s="44"/>
      <c r="CTM53" s="44"/>
      <c r="CTN53" s="44"/>
      <c r="CTO53" s="44"/>
      <c r="CTP53" s="44"/>
      <c r="CTQ53" s="44"/>
      <c r="CTR53" s="44"/>
      <c r="CTS53" s="44"/>
      <c r="CTT53" s="44"/>
      <c r="CTU53" s="44"/>
      <c r="CTV53" s="44"/>
      <c r="CTW53" s="44"/>
      <c r="CTX53" s="44"/>
      <c r="CTY53" s="44"/>
      <c r="CTZ53" s="44"/>
      <c r="CUA53" s="44"/>
      <c r="CUB53" s="44"/>
      <c r="CUC53" s="44"/>
      <c r="CUD53" s="44"/>
      <c r="CUE53" s="44"/>
      <c r="CUF53" s="44"/>
      <c r="CUG53" s="44"/>
      <c r="CUH53" s="44"/>
      <c r="CUI53" s="44"/>
      <c r="CUJ53" s="44"/>
      <c r="CUK53" s="44"/>
      <c r="CUL53" s="44"/>
      <c r="CUM53" s="44"/>
      <c r="CUN53" s="44"/>
      <c r="CUO53" s="44"/>
      <c r="CUP53" s="44"/>
      <c r="CUQ53" s="44"/>
      <c r="CUR53" s="44"/>
      <c r="CUS53" s="44"/>
      <c r="CUT53" s="44"/>
      <c r="CUU53" s="44"/>
      <c r="CUV53" s="44"/>
      <c r="CUW53" s="44"/>
      <c r="CUX53" s="44"/>
      <c r="CUY53" s="44"/>
      <c r="CUZ53" s="44"/>
      <c r="CVA53" s="44"/>
      <c r="CVB53" s="44"/>
      <c r="CVC53" s="44"/>
      <c r="CVD53" s="44"/>
      <c r="CVE53" s="44"/>
      <c r="CVF53" s="44"/>
      <c r="CVG53" s="44"/>
      <c r="CVH53" s="44"/>
      <c r="CVI53" s="44"/>
      <c r="CVJ53" s="44"/>
      <c r="CVK53" s="44"/>
      <c r="CVL53" s="44"/>
      <c r="CVM53" s="44"/>
      <c r="CVN53" s="44"/>
      <c r="CVO53" s="44"/>
      <c r="CVP53" s="44"/>
      <c r="CVQ53" s="44"/>
      <c r="CVR53" s="44"/>
      <c r="CVS53" s="44"/>
      <c r="CVT53" s="44"/>
      <c r="CVU53" s="44"/>
      <c r="CVV53" s="44"/>
      <c r="CVW53" s="44"/>
      <c r="CVX53" s="44"/>
      <c r="CVY53" s="44"/>
      <c r="CVZ53" s="44"/>
      <c r="CWA53" s="44"/>
      <c r="CWB53" s="44"/>
      <c r="CWC53" s="44"/>
      <c r="CWD53" s="44"/>
      <c r="CWE53" s="44"/>
      <c r="CWF53" s="44"/>
      <c r="CWG53" s="44"/>
      <c r="CWH53" s="44"/>
      <c r="CWI53" s="44"/>
      <c r="CWJ53" s="44"/>
      <c r="CWK53" s="44"/>
      <c r="CWL53" s="44"/>
      <c r="CWM53" s="44"/>
      <c r="CWN53" s="44"/>
      <c r="CWO53" s="44"/>
      <c r="CWP53" s="44"/>
      <c r="CWQ53" s="44"/>
      <c r="CWR53" s="44"/>
      <c r="CWS53" s="44"/>
      <c r="CWT53" s="44"/>
      <c r="CWU53" s="44"/>
      <c r="CWV53" s="44"/>
      <c r="CWW53" s="44"/>
      <c r="CWX53" s="44"/>
      <c r="CWY53" s="44"/>
      <c r="CWZ53" s="44"/>
      <c r="CXA53" s="44"/>
      <c r="CXB53" s="44"/>
      <c r="CXC53" s="44"/>
      <c r="CXD53" s="44"/>
      <c r="CXE53" s="44"/>
      <c r="CXF53" s="44"/>
      <c r="CXG53" s="44"/>
      <c r="CXH53" s="44"/>
      <c r="CXI53" s="44"/>
      <c r="CXJ53" s="44"/>
      <c r="CXK53" s="44"/>
      <c r="CXL53" s="44"/>
      <c r="CXM53" s="44"/>
      <c r="CXN53" s="44"/>
      <c r="CXO53" s="44"/>
      <c r="CXP53" s="44"/>
      <c r="CXQ53" s="44"/>
      <c r="CXR53" s="44"/>
      <c r="CXS53" s="44"/>
      <c r="CXT53" s="44"/>
      <c r="CXU53" s="44"/>
      <c r="CXV53" s="44"/>
      <c r="CXW53" s="44"/>
      <c r="CXX53" s="44"/>
      <c r="CXY53" s="44"/>
      <c r="CXZ53" s="44"/>
      <c r="CYA53" s="44"/>
      <c r="CYB53" s="44"/>
      <c r="CYC53" s="44"/>
      <c r="CYD53" s="44"/>
      <c r="CYE53" s="44"/>
      <c r="CYF53" s="44"/>
      <c r="CYG53" s="44"/>
      <c r="CYH53" s="44"/>
      <c r="CYI53" s="44"/>
      <c r="CYJ53" s="44"/>
      <c r="CYK53" s="44"/>
      <c r="CYL53" s="44"/>
      <c r="CYM53" s="44"/>
      <c r="CYN53" s="44"/>
      <c r="CYO53" s="44"/>
      <c r="CYP53" s="44"/>
      <c r="CYQ53" s="44"/>
      <c r="CYR53" s="44"/>
      <c r="CYS53" s="44"/>
      <c r="CYT53" s="44"/>
      <c r="CYU53" s="44"/>
      <c r="CYV53" s="44"/>
      <c r="CYW53" s="44"/>
      <c r="CYX53" s="44"/>
      <c r="CYY53" s="44"/>
      <c r="CYZ53" s="44"/>
      <c r="CZA53" s="44"/>
      <c r="CZB53" s="44"/>
      <c r="CZC53" s="44"/>
      <c r="CZD53" s="44"/>
      <c r="CZE53" s="44"/>
      <c r="CZF53" s="44"/>
      <c r="CZG53" s="44"/>
      <c r="CZH53" s="44"/>
      <c r="CZI53" s="44"/>
      <c r="CZJ53" s="44"/>
      <c r="CZK53" s="44"/>
      <c r="CZL53" s="44"/>
      <c r="CZM53" s="44"/>
      <c r="CZN53" s="44"/>
      <c r="CZO53" s="44"/>
      <c r="CZP53" s="44"/>
      <c r="CZQ53" s="44"/>
      <c r="CZR53" s="44"/>
      <c r="CZS53" s="44"/>
      <c r="CZT53" s="44"/>
      <c r="CZU53" s="44"/>
      <c r="CZV53" s="44"/>
      <c r="CZW53" s="44"/>
      <c r="CZX53" s="44"/>
      <c r="CZY53" s="44"/>
      <c r="CZZ53" s="44"/>
      <c r="DAA53" s="44"/>
      <c r="DAB53" s="44"/>
      <c r="DAC53" s="44"/>
      <c r="DAD53" s="44"/>
      <c r="DAE53" s="44"/>
      <c r="DAF53" s="44"/>
      <c r="DAG53" s="44"/>
      <c r="DAH53" s="44"/>
      <c r="DAI53" s="44"/>
      <c r="DAJ53" s="44"/>
      <c r="DAK53" s="44"/>
      <c r="DAL53" s="44"/>
      <c r="DAM53" s="44"/>
      <c r="DAN53" s="44"/>
      <c r="DAO53" s="44"/>
      <c r="DAP53" s="44"/>
      <c r="DAQ53" s="44"/>
      <c r="DAR53" s="44"/>
      <c r="DAS53" s="44"/>
      <c r="DAT53" s="44"/>
      <c r="DAU53" s="44"/>
      <c r="DAV53" s="44"/>
      <c r="DAW53" s="44"/>
      <c r="DAX53" s="44"/>
      <c r="DAY53" s="44"/>
      <c r="DAZ53" s="44"/>
      <c r="DBA53" s="44"/>
      <c r="DBB53" s="44"/>
      <c r="DBC53" s="44"/>
      <c r="DBD53" s="44"/>
      <c r="DBE53" s="44"/>
      <c r="DBF53" s="44"/>
      <c r="DBG53" s="44"/>
      <c r="DBH53" s="44"/>
      <c r="DBI53" s="44"/>
      <c r="DBJ53" s="44"/>
      <c r="DBK53" s="44"/>
      <c r="DBL53" s="44"/>
      <c r="DBM53" s="44"/>
      <c r="DBN53" s="44"/>
      <c r="DBO53" s="44"/>
      <c r="DBP53" s="44"/>
      <c r="DBQ53" s="44"/>
      <c r="DBR53" s="44"/>
      <c r="DBS53" s="44"/>
      <c r="DBT53" s="44"/>
      <c r="DBU53" s="44"/>
      <c r="DBV53" s="44"/>
      <c r="DBW53" s="44"/>
      <c r="DBX53" s="44"/>
      <c r="DBY53" s="44"/>
      <c r="DBZ53" s="44"/>
      <c r="DCA53" s="44"/>
      <c r="DCB53" s="44"/>
      <c r="DCC53" s="44"/>
      <c r="DCD53" s="44"/>
      <c r="DCE53" s="44"/>
      <c r="DCF53" s="44"/>
      <c r="DCG53" s="44"/>
      <c r="DCH53" s="44"/>
      <c r="DCI53" s="44"/>
      <c r="DCJ53" s="44"/>
      <c r="DCK53" s="44"/>
      <c r="DCL53" s="44"/>
      <c r="DCM53" s="44"/>
      <c r="DCN53" s="44"/>
      <c r="DCO53" s="44"/>
      <c r="DCP53" s="44"/>
      <c r="DCQ53" s="44"/>
      <c r="DCR53" s="44"/>
      <c r="DCS53" s="44"/>
      <c r="DCT53" s="44"/>
      <c r="DCU53" s="44"/>
      <c r="DCV53" s="44"/>
      <c r="DCW53" s="44"/>
      <c r="DCX53" s="44"/>
      <c r="DCY53" s="44"/>
      <c r="DCZ53" s="44"/>
      <c r="DDA53" s="44"/>
      <c r="DDB53" s="44"/>
      <c r="DDC53" s="44"/>
      <c r="DDD53" s="44"/>
      <c r="DDE53" s="44"/>
      <c r="DDF53" s="44"/>
      <c r="DDG53" s="44"/>
      <c r="DDH53" s="44"/>
      <c r="DDI53" s="44"/>
      <c r="DDJ53" s="44"/>
      <c r="DDK53" s="44"/>
      <c r="DDL53" s="44"/>
      <c r="DDM53" s="44"/>
      <c r="DDN53" s="44"/>
      <c r="DDO53" s="44"/>
      <c r="DDP53" s="44"/>
      <c r="DDQ53" s="44"/>
      <c r="DDR53" s="44"/>
      <c r="DDS53" s="44"/>
      <c r="DDT53" s="44"/>
      <c r="DDU53" s="44"/>
      <c r="DDV53" s="44"/>
      <c r="DDW53" s="44"/>
      <c r="DDX53" s="44"/>
      <c r="DDY53" s="44"/>
      <c r="DDZ53" s="44"/>
      <c r="DEA53" s="44"/>
      <c r="DEB53" s="44"/>
      <c r="DEC53" s="44"/>
      <c r="DED53" s="44"/>
      <c r="DEE53" s="44"/>
      <c r="DEF53" s="44"/>
      <c r="DEG53" s="44"/>
      <c r="DEH53" s="44"/>
      <c r="DEI53" s="44"/>
      <c r="DEJ53" s="44"/>
      <c r="DEK53" s="44"/>
      <c r="DEL53" s="44"/>
      <c r="DEM53" s="44"/>
      <c r="DEN53" s="44"/>
      <c r="DEO53" s="44"/>
      <c r="DEP53" s="44"/>
      <c r="DEQ53" s="44"/>
      <c r="DER53" s="44"/>
      <c r="DES53" s="44"/>
      <c r="DET53" s="44"/>
      <c r="DEU53" s="44"/>
      <c r="DEV53" s="44"/>
      <c r="DEW53" s="44"/>
      <c r="DEX53" s="44"/>
      <c r="DEY53" s="44"/>
      <c r="DEZ53" s="44"/>
      <c r="DFA53" s="44"/>
      <c r="DFB53" s="44"/>
      <c r="DFC53" s="44"/>
      <c r="DFD53" s="44"/>
      <c r="DFE53" s="44"/>
      <c r="DFF53" s="44"/>
      <c r="DFG53" s="44"/>
      <c r="DFH53" s="44"/>
      <c r="DFI53" s="44"/>
      <c r="DFJ53" s="44"/>
      <c r="DFK53" s="44"/>
      <c r="DFL53" s="44"/>
      <c r="DFM53" s="44"/>
      <c r="DFN53" s="44"/>
      <c r="DFO53" s="44"/>
      <c r="DFP53" s="44"/>
      <c r="DFQ53" s="44"/>
      <c r="DFR53" s="44"/>
      <c r="DFS53" s="44"/>
      <c r="DFT53" s="44"/>
      <c r="DFU53" s="44"/>
      <c r="DFV53" s="44"/>
      <c r="DFW53" s="44"/>
      <c r="DFX53" s="44"/>
      <c r="DFY53" s="44"/>
      <c r="DFZ53" s="44"/>
      <c r="DGA53" s="44"/>
      <c r="DGB53" s="44"/>
      <c r="DGC53" s="44"/>
      <c r="DGD53" s="44"/>
      <c r="DGE53" s="44"/>
      <c r="DGF53" s="44"/>
      <c r="DGG53" s="44"/>
      <c r="DGH53" s="44"/>
      <c r="DGI53" s="44"/>
      <c r="DGJ53" s="44"/>
      <c r="DGK53" s="44"/>
      <c r="DGL53" s="44"/>
      <c r="DGM53" s="44"/>
      <c r="DGN53" s="44"/>
      <c r="DGO53" s="44"/>
      <c r="DGP53" s="44"/>
      <c r="DGQ53" s="44"/>
      <c r="DGR53" s="44"/>
      <c r="DGS53" s="44"/>
      <c r="DGT53" s="44"/>
      <c r="DGU53" s="44"/>
      <c r="DGV53" s="44"/>
      <c r="DGW53" s="44"/>
      <c r="DGX53" s="44"/>
      <c r="DGY53" s="44"/>
      <c r="DGZ53" s="44"/>
      <c r="DHA53" s="44"/>
      <c r="DHB53" s="44"/>
      <c r="DHC53" s="44"/>
      <c r="DHD53" s="44"/>
      <c r="DHE53" s="44"/>
      <c r="DHF53" s="44"/>
      <c r="DHG53" s="44"/>
      <c r="DHH53" s="44"/>
      <c r="DHI53" s="44"/>
      <c r="DHJ53" s="44"/>
      <c r="DHK53" s="44"/>
      <c r="DHL53" s="44"/>
      <c r="DHM53" s="44"/>
      <c r="DHN53" s="44"/>
      <c r="DHO53" s="44"/>
      <c r="DHP53" s="44"/>
      <c r="DHQ53" s="44"/>
      <c r="DHR53" s="44"/>
      <c r="DHS53" s="44"/>
      <c r="DHT53" s="44"/>
      <c r="DHU53" s="44"/>
      <c r="DHV53" s="44"/>
      <c r="DHW53" s="44"/>
      <c r="DHX53" s="44"/>
      <c r="DHY53" s="44"/>
      <c r="DHZ53" s="44"/>
      <c r="DIA53" s="44"/>
      <c r="DIB53" s="44"/>
      <c r="DIC53" s="44"/>
      <c r="DID53" s="44"/>
      <c r="DIE53" s="44"/>
      <c r="DIF53" s="44"/>
      <c r="DIG53" s="44"/>
      <c r="DIH53" s="44"/>
      <c r="DII53" s="44"/>
      <c r="DIJ53" s="44"/>
      <c r="DIK53" s="44"/>
      <c r="DIL53" s="44"/>
      <c r="DIM53" s="44"/>
      <c r="DIN53" s="44"/>
      <c r="DIO53" s="44"/>
      <c r="DIP53" s="44"/>
      <c r="DIQ53" s="44"/>
      <c r="DIR53" s="44"/>
      <c r="DIS53" s="44"/>
      <c r="DIT53" s="44"/>
      <c r="DIU53" s="44"/>
      <c r="DIV53" s="44"/>
      <c r="DIW53" s="44"/>
      <c r="DIX53" s="44"/>
      <c r="DIY53" s="44"/>
      <c r="DIZ53" s="44"/>
      <c r="DJA53" s="44"/>
      <c r="DJB53" s="44"/>
      <c r="DJC53" s="44"/>
      <c r="DJD53" s="44"/>
      <c r="DJE53" s="44"/>
      <c r="DJF53" s="44"/>
      <c r="DJG53" s="44"/>
      <c r="DJH53" s="44"/>
      <c r="DJI53" s="44"/>
      <c r="DJJ53" s="44"/>
      <c r="DJK53" s="44"/>
      <c r="DJL53" s="44"/>
      <c r="DJM53" s="44"/>
      <c r="DJN53" s="44"/>
      <c r="DJO53" s="44"/>
      <c r="DJP53" s="44"/>
      <c r="DJQ53" s="44"/>
      <c r="DJR53" s="44"/>
      <c r="DJS53" s="44"/>
      <c r="DJT53" s="44"/>
      <c r="DJU53" s="44"/>
      <c r="DJV53" s="44"/>
      <c r="DJW53" s="44"/>
      <c r="DJX53" s="44"/>
      <c r="DJY53" s="44"/>
      <c r="DJZ53" s="44"/>
      <c r="DKA53" s="44"/>
      <c r="DKB53" s="44"/>
      <c r="DKC53" s="44"/>
      <c r="DKD53" s="44"/>
      <c r="DKE53" s="44"/>
      <c r="DKF53" s="44"/>
      <c r="DKG53" s="44"/>
      <c r="DKH53" s="44"/>
      <c r="DKI53" s="44"/>
      <c r="DKJ53" s="44"/>
      <c r="DKK53" s="44"/>
      <c r="DKL53" s="44"/>
      <c r="DKM53" s="44"/>
      <c r="DKN53" s="44"/>
      <c r="DKO53" s="44"/>
      <c r="DKP53" s="44"/>
      <c r="DKQ53" s="44"/>
      <c r="DKR53" s="44"/>
      <c r="DKS53" s="44"/>
      <c r="DKT53" s="44"/>
      <c r="DKU53" s="44"/>
      <c r="DKV53" s="44"/>
      <c r="DKW53" s="44"/>
      <c r="DKX53" s="44"/>
      <c r="DKY53" s="44"/>
      <c r="DKZ53" s="44"/>
      <c r="DLA53" s="44"/>
      <c r="DLB53" s="44"/>
      <c r="DLC53" s="44"/>
      <c r="DLD53" s="44"/>
      <c r="DLE53" s="44"/>
      <c r="DLF53" s="44"/>
      <c r="DLG53" s="44"/>
      <c r="DLH53" s="44"/>
      <c r="DLI53" s="44"/>
      <c r="DLJ53" s="44"/>
      <c r="DLK53" s="44"/>
      <c r="DLL53" s="44"/>
      <c r="DLM53" s="44"/>
      <c r="DLN53" s="44"/>
      <c r="DLO53" s="44"/>
      <c r="DLP53" s="44"/>
      <c r="DLQ53" s="44"/>
      <c r="DLR53" s="44"/>
      <c r="DLS53" s="44"/>
      <c r="DLT53" s="44"/>
      <c r="DLU53" s="44"/>
      <c r="DLV53" s="44"/>
      <c r="DLW53" s="44"/>
      <c r="DLX53" s="44"/>
      <c r="DLY53" s="44"/>
      <c r="DLZ53" s="44"/>
      <c r="DMA53" s="44"/>
      <c r="DMB53" s="44"/>
      <c r="DMC53" s="44"/>
      <c r="DMD53" s="44"/>
      <c r="DME53" s="44"/>
      <c r="DMF53" s="44"/>
      <c r="DMG53" s="44"/>
      <c r="DMH53" s="44"/>
      <c r="DMI53" s="44"/>
      <c r="DMJ53" s="44"/>
      <c r="DMK53" s="44"/>
      <c r="DML53" s="44"/>
      <c r="DMM53" s="44"/>
      <c r="DMN53" s="44"/>
      <c r="DMO53" s="44"/>
      <c r="DMP53" s="44"/>
      <c r="DMQ53" s="44"/>
      <c r="DMR53" s="44"/>
      <c r="DMS53" s="44"/>
      <c r="DMT53" s="44"/>
      <c r="DMU53" s="44"/>
      <c r="DMV53" s="44"/>
      <c r="DMW53" s="44"/>
      <c r="DMX53" s="44"/>
      <c r="DMY53" s="44"/>
      <c r="DMZ53" s="44"/>
      <c r="DNA53" s="44"/>
      <c r="DNB53" s="44"/>
      <c r="DNC53" s="44"/>
      <c r="DND53" s="44"/>
      <c r="DNE53" s="44"/>
      <c r="DNF53" s="44"/>
      <c r="DNG53" s="44"/>
      <c r="DNH53" s="44"/>
      <c r="DNI53" s="44"/>
      <c r="DNJ53" s="44"/>
      <c r="DNK53" s="44"/>
      <c r="DNL53" s="44"/>
      <c r="DNM53" s="44"/>
      <c r="DNN53" s="44"/>
      <c r="DNO53" s="44"/>
      <c r="DNP53" s="44"/>
      <c r="DNQ53" s="44"/>
      <c r="DNR53" s="44"/>
      <c r="DNS53" s="44"/>
      <c r="DNT53" s="44"/>
      <c r="DNU53" s="44"/>
      <c r="DNV53" s="44"/>
      <c r="DNW53" s="44"/>
      <c r="DNX53" s="44"/>
      <c r="DNY53" s="44"/>
      <c r="DNZ53" s="44"/>
      <c r="DOA53" s="44"/>
      <c r="DOB53" s="44"/>
      <c r="DOC53" s="44"/>
      <c r="DOD53" s="44"/>
      <c r="DOE53" s="44"/>
      <c r="DOF53" s="44"/>
      <c r="DOG53" s="44"/>
      <c r="DOH53" s="44"/>
      <c r="DOI53" s="44"/>
      <c r="DOJ53" s="44"/>
      <c r="DOK53" s="44"/>
      <c r="DOL53" s="44"/>
      <c r="DOM53" s="44"/>
      <c r="DON53" s="44"/>
      <c r="DOO53" s="44"/>
      <c r="DOP53" s="44"/>
      <c r="DOQ53" s="44"/>
      <c r="DOR53" s="44"/>
      <c r="DOS53" s="44"/>
      <c r="DOT53" s="44"/>
      <c r="DOU53" s="44"/>
      <c r="DOV53" s="44"/>
      <c r="DOW53" s="44"/>
      <c r="DOX53" s="44"/>
      <c r="DOY53" s="44"/>
      <c r="DOZ53" s="44"/>
      <c r="DPA53" s="44"/>
      <c r="DPB53" s="44"/>
      <c r="DPC53" s="44"/>
      <c r="DPD53" s="44"/>
      <c r="DPE53" s="44"/>
      <c r="DPF53" s="44"/>
      <c r="DPG53" s="44"/>
      <c r="DPH53" s="44"/>
      <c r="DPI53" s="44"/>
      <c r="DPJ53" s="44"/>
      <c r="DPK53" s="44"/>
      <c r="DPL53" s="44"/>
      <c r="DPM53" s="44"/>
      <c r="DPN53" s="44"/>
      <c r="DPO53" s="44"/>
      <c r="DPP53" s="44"/>
      <c r="DPQ53" s="44"/>
      <c r="DPR53" s="44"/>
      <c r="DPS53" s="44"/>
      <c r="DPT53" s="44"/>
      <c r="DPU53" s="44"/>
      <c r="DPV53" s="44"/>
      <c r="DPW53" s="44"/>
      <c r="DPX53" s="44"/>
      <c r="DPY53" s="44"/>
      <c r="DPZ53" s="44"/>
      <c r="DQA53" s="44"/>
      <c r="DQB53" s="44"/>
      <c r="DQC53" s="44"/>
      <c r="DQD53" s="44"/>
      <c r="DQE53" s="44"/>
      <c r="DQF53" s="44"/>
      <c r="DQG53" s="44"/>
      <c r="DQH53" s="44"/>
      <c r="DQI53" s="44"/>
      <c r="DQJ53" s="44"/>
      <c r="DQK53" s="44"/>
      <c r="DQL53" s="44"/>
      <c r="DQM53" s="44"/>
      <c r="DQN53" s="44"/>
      <c r="DQO53" s="44"/>
      <c r="DQP53" s="44"/>
      <c r="DQQ53" s="44"/>
      <c r="DQR53" s="44"/>
      <c r="DQS53" s="44"/>
      <c r="DQT53" s="44"/>
      <c r="DQU53" s="44"/>
      <c r="DQV53" s="44"/>
      <c r="DQW53" s="44"/>
      <c r="DQX53" s="44"/>
      <c r="DQY53" s="44"/>
      <c r="DQZ53" s="44"/>
      <c r="DRA53" s="44"/>
      <c r="DRB53" s="44"/>
      <c r="DRC53" s="44"/>
      <c r="DRD53" s="44"/>
      <c r="DRE53" s="44"/>
      <c r="DRF53" s="44"/>
      <c r="DRG53" s="44"/>
      <c r="DRH53" s="44"/>
      <c r="DRI53" s="44"/>
      <c r="DRJ53" s="44"/>
      <c r="DRK53" s="44"/>
      <c r="DRL53" s="44"/>
      <c r="DRM53" s="44"/>
      <c r="DRN53" s="44"/>
      <c r="DRO53" s="44"/>
      <c r="DRP53" s="44"/>
      <c r="DRQ53" s="44"/>
      <c r="DRR53" s="44"/>
      <c r="DRS53" s="44"/>
      <c r="DRT53" s="44"/>
      <c r="DRU53" s="44"/>
      <c r="DRV53" s="44"/>
      <c r="DRW53" s="44"/>
      <c r="DRX53" s="44"/>
      <c r="DRY53" s="44"/>
      <c r="DRZ53" s="44"/>
      <c r="DSA53" s="44"/>
      <c r="DSB53" s="44"/>
      <c r="DSC53" s="44"/>
      <c r="DSD53" s="44"/>
      <c r="DSE53" s="44"/>
      <c r="DSF53" s="44"/>
      <c r="DSG53" s="44"/>
      <c r="DSH53" s="44"/>
      <c r="DSI53" s="44"/>
      <c r="DSJ53" s="44"/>
      <c r="DSK53" s="44"/>
      <c r="DSL53" s="44"/>
      <c r="DSM53" s="44"/>
      <c r="DSN53" s="44"/>
      <c r="DSO53" s="44"/>
      <c r="DSP53" s="44"/>
      <c r="DSQ53" s="44"/>
      <c r="DSR53" s="44"/>
      <c r="DSS53" s="44"/>
      <c r="DST53" s="44"/>
      <c r="DSU53" s="44"/>
      <c r="DSV53" s="44"/>
      <c r="DSW53" s="44"/>
      <c r="DSX53" s="44"/>
      <c r="DSY53" s="44"/>
      <c r="DSZ53" s="44"/>
      <c r="DTA53" s="44"/>
      <c r="DTB53" s="44"/>
      <c r="DTC53" s="44"/>
      <c r="DTD53" s="44"/>
      <c r="DTE53" s="44"/>
      <c r="DTF53" s="44"/>
      <c r="DTG53" s="44"/>
      <c r="DTH53" s="44"/>
      <c r="DTI53" s="44"/>
      <c r="DTJ53" s="44"/>
      <c r="DTK53" s="44"/>
      <c r="DTL53" s="44"/>
      <c r="DTM53" s="44"/>
      <c r="DTN53" s="44"/>
      <c r="DTO53" s="44"/>
      <c r="DTP53" s="44"/>
      <c r="DTQ53" s="44"/>
      <c r="DTR53" s="44"/>
      <c r="DTS53" s="44"/>
      <c r="DTT53" s="44"/>
      <c r="DTU53" s="44"/>
      <c r="DTV53" s="44"/>
      <c r="DTW53" s="44"/>
      <c r="DTX53" s="44"/>
      <c r="DTY53" s="44"/>
      <c r="DTZ53" s="44"/>
      <c r="DUA53" s="44"/>
      <c r="DUB53" s="44"/>
      <c r="DUC53" s="44"/>
      <c r="DUD53" s="44"/>
      <c r="DUE53" s="44"/>
      <c r="DUF53" s="44"/>
      <c r="DUG53" s="44"/>
      <c r="DUH53" s="44"/>
      <c r="DUI53" s="44"/>
      <c r="DUJ53" s="44"/>
      <c r="DUK53" s="44"/>
      <c r="DUL53" s="44"/>
      <c r="DUM53" s="44"/>
      <c r="DUN53" s="44"/>
      <c r="DUO53" s="44"/>
      <c r="DUP53" s="44"/>
      <c r="DUQ53" s="44"/>
      <c r="DUR53" s="44"/>
      <c r="DUS53" s="44"/>
      <c r="DUT53" s="44"/>
      <c r="DUU53" s="44"/>
      <c r="DUV53" s="44"/>
      <c r="DUW53" s="44"/>
      <c r="DUX53" s="44"/>
      <c r="DUY53" s="44"/>
      <c r="DUZ53" s="44"/>
      <c r="DVA53" s="44"/>
      <c r="DVB53" s="44"/>
      <c r="DVC53" s="44"/>
      <c r="DVD53" s="44"/>
      <c r="DVE53" s="44"/>
      <c r="DVF53" s="44"/>
      <c r="DVG53" s="44"/>
      <c r="DVH53" s="44"/>
      <c r="DVI53" s="44"/>
      <c r="DVJ53" s="44"/>
      <c r="DVK53" s="44"/>
      <c r="DVL53" s="44"/>
      <c r="DVM53" s="44"/>
      <c r="DVN53" s="44"/>
      <c r="DVO53" s="44"/>
      <c r="DVP53" s="44"/>
      <c r="DVQ53" s="44"/>
      <c r="DVR53" s="44"/>
      <c r="DVS53" s="44"/>
      <c r="DVT53" s="44"/>
      <c r="DVU53" s="44"/>
      <c r="DVV53" s="44"/>
      <c r="DVW53" s="44"/>
      <c r="DVX53" s="44"/>
      <c r="DVY53" s="44"/>
      <c r="DVZ53" s="44"/>
      <c r="DWA53" s="44"/>
      <c r="DWB53" s="44"/>
      <c r="DWC53" s="44"/>
      <c r="DWD53" s="44"/>
      <c r="DWE53" s="44"/>
      <c r="DWF53" s="44"/>
      <c r="DWG53" s="44"/>
      <c r="DWH53" s="44"/>
      <c r="DWI53" s="44"/>
      <c r="DWJ53" s="44"/>
      <c r="DWK53" s="44"/>
      <c r="DWL53" s="44"/>
      <c r="DWM53" s="44"/>
      <c r="DWN53" s="44"/>
      <c r="DWO53" s="44"/>
      <c r="DWP53" s="44"/>
      <c r="DWQ53" s="44"/>
      <c r="DWR53" s="44"/>
      <c r="DWS53" s="44"/>
      <c r="DWT53" s="44"/>
      <c r="DWU53" s="44"/>
      <c r="DWV53" s="44"/>
      <c r="DWW53" s="44"/>
      <c r="DWX53" s="44"/>
      <c r="DWY53" s="44"/>
      <c r="DWZ53" s="44"/>
      <c r="DXA53" s="44"/>
      <c r="DXB53" s="44"/>
      <c r="DXC53" s="44"/>
      <c r="DXD53" s="44"/>
      <c r="DXE53" s="44"/>
      <c r="DXF53" s="44"/>
      <c r="DXG53" s="44"/>
      <c r="DXH53" s="44"/>
      <c r="DXI53" s="44"/>
      <c r="DXJ53" s="44"/>
      <c r="DXK53" s="44"/>
      <c r="DXL53" s="44"/>
      <c r="DXM53" s="44"/>
      <c r="DXN53" s="44"/>
      <c r="DXO53" s="44"/>
      <c r="DXP53" s="44"/>
      <c r="DXQ53" s="44"/>
      <c r="DXR53" s="44"/>
      <c r="DXS53" s="44"/>
      <c r="DXT53" s="44"/>
      <c r="DXU53" s="44"/>
      <c r="DXV53" s="44"/>
      <c r="DXW53" s="44"/>
      <c r="DXX53" s="44"/>
      <c r="DXY53" s="44"/>
      <c r="DXZ53" s="44"/>
      <c r="DYA53" s="44"/>
      <c r="DYB53" s="44"/>
      <c r="DYC53" s="44"/>
      <c r="DYD53" s="44"/>
      <c r="DYE53" s="44"/>
      <c r="DYF53" s="44"/>
      <c r="DYG53" s="44"/>
      <c r="DYH53" s="44"/>
      <c r="DYI53" s="44"/>
      <c r="DYJ53" s="44"/>
      <c r="DYK53" s="44"/>
      <c r="DYL53" s="44"/>
      <c r="DYM53" s="44"/>
      <c r="DYN53" s="44"/>
      <c r="DYO53" s="44"/>
      <c r="DYP53" s="44"/>
      <c r="DYQ53" s="44"/>
      <c r="DYR53" s="44"/>
      <c r="DYS53" s="44"/>
      <c r="DYT53" s="44"/>
      <c r="DYU53" s="44"/>
      <c r="DYV53" s="44"/>
      <c r="DYW53" s="44"/>
      <c r="DYX53" s="44"/>
      <c r="DYY53" s="44"/>
      <c r="DYZ53" s="44"/>
      <c r="DZA53" s="44"/>
      <c r="DZB53" s="44"/>
      <c r="DZC53" s="44"/>
      <c r="DZD53" s="44"/>
      <c r="DZE53" s="44"/>
      <c r="DZF53" s="44"/>
      <c r="DZG53" s="44"/>
      <c r="DZH53" s="44"/>
      <c r="DZI53" s="44"/>
      <c r="DZJ53" s="44"/>
      <c r="DZK53" s="44"/>
      <c r="DZL53" s="44"/>
      <c r="DZM53" s="44"/>
      <c r="DZN53" s="44"/>
      <c r="DZO53" s="44"/>
      <c r="DZP53" s="44"/>
      <c r="DZQ53" s="44"/>
      <c r="DZR53" s="44"/>
      <c r="DZS53" s="44"/>
      <c r="DZT53" s="44"/>
      <c r="DZU53" s="44"/>
      <c r="DZV53" s="44"/>
      <c r="DZW53" s="44"/>
      <c r="DZX53" s="44"/>
      <c r="DZY53" s="44"/>
      <c r="DZZ53" s="44"/>
      <c r="EAA53" s="44"/>
      <c r="EAB53" s="44"/>
      <c r="EAC53" s="44"/>
      <c r="EAD53" s="44"/>
      <c r="EAE53" s="44"/>
      <c r="EAF53" s="44"/>
      <c r="EAG53" s="44"/>
      <c r="EAH53" s="44"/>
      <c r="EAI53" s="44"/>
      <c r="EAJ53" s="44"/>
      <c r="EAK53" s="44"/>
      <c r="EAL53" s="44"/>
      <c r="EAM53" s="44"/>
      <c r="EAN53" s="44"/>
      <c r="EAO53" s="44"/>
      <c r="EAP53" s="44"/>
      <c r="EAQ53" s="44"/>
      <c r="EAR53" s="44"/>
      <c r="EAS53" s="44"/>
      <c r="EAT53" s="44"/>
      <c r="EAU53" s="44"/>
      <c r="EAV53" s="44"/>
      <c r="EAW53" s="44"/>
      <c r="EAX53" s="44"/>
      <c r="EAY53" s="44"/>
      <c r="EAZ53" s="44"/>
      <c r="EBA53" s="44"/>
      <c r="EBB53" s="44"/>
      <c r="EBC53" s="44"/>
      <c r="EBD53" s="44"/>
      <c r="EBE53" s="44"/>
      <c r="EBF53" s="44"/>
      <c r="EBG53" s="44"/>
      <c r="EBH53" s="44"/>
      <c r="EBI53" s="44"/>
      <c r="EBJ53" s="44"/>
      <c r="EBK53" s="44"/>
      <c r="EBL53" s="44"/>
      <c r="EBM53" s="44"/>
      <c r="EBN53" s="44"/>
      <c r="EBO53" s="44"/>
      <c r="EBP53" s="44"/>
      <c r="EBQ53" s="44"/>
      <c r="EBR53" s="44"/>
      <c r="EBS53" s="44"/>
      <c r="EBT53" s="44"/>
      <c r="EBU53" s="44"/>
      <c r="EBV53" s="44"/>
      <c r="EBW53" s="44"/>
      <c r="EBX53" s="44"/>
      <c r="EBY53" s="44"/>
      <c r="EBZ53" s="44"/>
      <c r="ECA53" s="44"/>
      <c r="ECB53" s="44"/>
      <c r="ECC53" s="44"/>
      <c r="ECD53" s="44"/>
      <c r="ECE53" s="44"/>
      <c r="ECF53" s="44"/>
      <c r="ECG53" s="44"/>
      <c r="ECH53" s="44"/>
      <c r="ECI53" s="44"/>
      <c r="ECJ53" s="44"/>
      <c r="ECK53" s="44"/>
      <c r="ECL53" s="44"/>
      <c r="ECM53" s="44"/>
      <c r="ECN53" s="44"/>
      <c r="ECO53" s="44"/>
      <c r="ECP53" s="44"/>
      <c r="ECQ53" s="44"/>
      <c r="ECR53" s="44"/>
      <c r="ECS53" s="44"/>
      <c r="ECT53" s="44"/>
      <c r="ECU53" s="44"/>
      <c r="ECV53" s="44"/>
      <c r="ECW53" s="44"/>
      <c r="ECX53" s="44"/>
      <c r="ECY53" s="44"/>
      <c r="ECZ53" s="44"/>
      <c r="EDA53" s="44"/>
      <c r="EDB53" s="44"/>
      <c r="EDC53" s="44"/>
      <c r="EDD53" s="44"/>
      <c r="EDE53" s="44"/>
      <c r="EDF53" s="44"/>
      <c r="EDG53" s="44"/>
      <c r="EDH53" s="44"/>
      <c r="EDI53" s="44"/>
      <c r="EDJ53" s="44"/>
      <c r="EDK53" s="44"/>
      <c r="EDL53" s="44"/>
      <c r="EDM53" s="44"/>
      <c r="EDN53" s="44"/>
      <c r="EDO53" s="44"/>
      <c r="EDP53" s="44"/>
      <c r="EDQ53" s="44"/>
      <c r="EDR53" s="44"/>
      <c r="EDS53" s="44"/>
      <c r="EDT53" s="44"/>
      <c r="EDU53" s="44"/>
      <c r="EDV53" s="44"/>
      <c r="EDW53" s="44"/>
      <c r="EDX53" s="44"/>
      <c r="EDY53" s="44"/>
      <c r="EDZ53" s="44"/>
      <c r="EEA53" s="44"/>
      <c r="EEB53" s="44"/>
      <c r="EEC53" s="44"/>
      <c r="EED53" s="44"/>
      <c r="EEE53" s="44"/>
      <c r="EEF53" s="44"/>
      <c r="EEG53" s="44"/>
      <c r="EEH53" s="44"/>
      <c r="EEI53" s="44"/>
      <c r="EEJ53" s="44"/>
      <c r="EEK53" s="44"/>
      <c r="EEL53" s="44"/>
      <c r="EEM53" s="44"/>
      <c r="EEN53" s="44"/>
      <c r="EEO53" s="44"/>
      <c r="EEP53" s="44"/>
      <c r="EEQ53" s="44"/>
      <c r="EER53" s="44"/>
      <c r="EES53" s="44"/>
      <c r="EET53" s="44"/>
      <c r="EEU53" s="44"/>
      <c r="EEV53" s="44"/>
      <c r="EEW53" s="44"/>
      <c r="EEX53" s="44"/>
      <c r="EEY53" s="44"/>
      <c r="EEZ53" s="44"/>
      <c r="EFA53" s="44"/>
      <c r="EFB53" s="44"/>
      <c r="EFC53" s="44"/>
      <c r="EFD53" s="44"/>
      <c r="EFE53" s="44"/>
      <c r="EFF53" s="44"/>
      <c r="EFG53" s="44"/>
      <c r="EFH53" s="44"/>
      <c r="EFI53" s="44"/>
      <c r="EFJ53" s="44"/>
      <c r="EFK53" s="44"/>
      <c r="EFL53" s="44"/>
      <c r="EFM53" s="44"/>
      <c r="EFN53" s="44"/>
      <c r="EFO53" s="44"/>
      <c r="EFP53" s="44"/>
      <c r="EFQ53" s="44"/>
      <c r="EFR53" s="44"/>
      <c r="EFS53" s="44"/>
      <c r="EFT53" s="44"/>
      <c r="EFU53" s="44"/>
      <c r="EFV53" s="44"/>
      <c r="EFW53" s="44"/>
      <c r="EFX53" s="44"/>
      <c r="EFY53" s="44"/>
      <c r="EFZ53" s="44"/>
      <c r="EGA53" s="44"/>
      <c r="EGB53" s="44"/>
      <c r="EGC53" s="44"/>
      <c r="EGD53" s="44"/>
      <c r="EGE53" s="44"/>
      <c r="EGF53" s="44"/>
      <c r="EGG53" s="44"/>
      <c r="EGH53" s="44"/>
      <c r="EGI53" s="44"/>
      <c r="EGJ53" s="44"/>
      <c r="EGK53" s="44"/>
      <c r="EGL53" s="44"/>
      <c r="EGM53" s="44"/>
      <c r="EGN53" s="44"/>
      <c r="EGO53" s="44"/>
      <c r="EGP53" s="44"/>
      <c r="EGQ53" s="44"/>
      <c r="EGR53" s="44"/>
      <c r="EGS53" s="44"/>
      <c r="EGT53" s="44"/>
      <c r="EGU53" s="44"/>
      <c r="EGV53" s="44"/>
      <c r="EGW53" s="44"/>
      <c r="EGX53" s="44"/>
      <c r="EGY53" s="44"/>
      <c r="EGZ53" s="44"/>
      <c r="EHA53" s="44"/>
      <c r="EHB53" s="44"/>
      <c r="EHC53" s="44"/>
      <c r="EHD53" s="44"/>
      <c r="EHE53" s="44"/>
      <c r="EHF53" s="44"/>
      <c r="EHG53" s="44"/>
      <c r="EHH53" s="44"/>
      <c r="EHI53" s="44"/>
      <c r="EHJ53" s="44"/>
      <c r="EHK53" s="44"/>
      <c r="EHL53" s="44"/>
      <c r="EHM53" s="44"/>
      <c r="EHN53" s="44"/>
      <c r="EHO53" s="44"/>
      <c r="EHP53" s="44"/>
      <c r="EHQ53" s="44"/>
      <c r="EHR53" s="44"/>
      <c r="EHS53" s="44"/>
      <c r="EHT53" s="44"/>
      <c r="EHU53" s="44"/>
      <c r="EHV53" s="44"/>
      <c r="EHW53" s="44"/>
      <c r="EHX53" s="44"/>
      <c r="EHY53" s="44"/>
      <c r="EHZ53" s="44"/>
      <c r="EIA53" s="44"/>
      <c r="EIB53" s="44"/>
      <c r="EIC53" s="44"/>
      <c r="EID53" s="44"/>
      <c r="EIE53" s="44"/>
      <c r="EIF53" s="44"/>
      <c r="EIG53" s="44"/>
      <c r="EIH53" s="44"/>
      <c r="EII53" s="44"/>
      <c r="EIJ53" s="44"/>
      <c r="EIK53" s="44"/>
      <c r="EIL53" s="44"/>
      <c r="EIM53" s="44"/>
      <c r="EIN53" s="44"/>
      <c r="EIO53" s="44"/>
      <c r="EIP53" s="44"/>
      <c r="EIQ53" s="44"/>
      <c r="EIR53" s="44"/>
      <c r="EIS53" s="44"/>
      <c r="EIT53" s="44"/>
      <c r="EIU53" s="44"/>
      <c r="EIV53" s="44"/>
      <c r="EIW53" s="44"/>
      <c r="EIX53" s="44"/>
      <c r="EIY53" s="44"/>
      <c r="EIZ53" s="44"/>
      <c r="EJA53" s="44"/>
      <c r="EJB53" s="44"/>
      <c r="EJC53" s="44"/>
      <c r="EJD53" s="44"/>
      <c r="EJE53" s="44"/>
      <c r="EJF53" s="44"/>
      <c r="EJG53" s="44"/>
      <c r="EJH53" s="44"/>
      <c r="EJI53" s="44"/>
      <c r="EJJ53" s="44"/>
      <c r="EJK53" s="44"/>
      <c r="EJL53" s="44"/>
      <c r="EJM53" s="44"/>
      <c r="EJN53" s="44"/>
      <c r="EJO53" s="44"/>
      <c r="EJP53" s="44"/>
      <c r="EJQ53" s="44"/>
      <c r="EJR53" s="44"/>
      <c r="EJS53" s="44"/>
      <c r="EJT53" s="44"/>
      <c r="EJU53" s="44"/>
      <c r="EJV53" s="44"/>
      <c r="EJW53" s="44"/>
      <c r="EJX53" s="44"/>
      <c r="EJY53" s="44"/>
      <c r="EJZ53" s="44"/>
      <c r="EKA53" s="44"/>
      <c r="EKB53" s="44"/>
      <c r="EKC53" s="44"/>
      <c r="EKD53" s="44"/>
      <c r="EKE53" s="44"/>
      <c r="EKF53" s="44"/>
      <c r="EKG53" s="44"/>
      <c r="EKH53" s="44"/>
      <c r="EKI53" s="44"/>
      <c r="EKJ53" s="44"/>
      <c r="EKK53" s="44"/>
      <c r="EKL53" s="44"/>
      <c r="EKM53" s="44"/>
      <c r="EKN53" s="44"/>
      <c r="EKO53" s="44"/>
      <c r="EKP53" s="44"/>
      <c r="EKQ53" s="44"/>
      <c r="EKR53" s="44"/>
      <c r="EKS53" s="44"/>
      <c r="EKT53" s="44"/>
      <c r="EKU53" s="44"/>
      <c r="EKV53" s="44"/>
      <c r="EKW53" s="44"/>
      <c r="EKX53" s="44"/>
      <c r="EKY53" s="44"/>
      <c r="EKZ53" s="44"/>
      <c r="ELA53" s="44"/>
      <c r="ELB53" s="44"/>
      <c r="ELC53" s="44"/>
      <c r="ELD53" s="44"/>
      <c r="ELE53" s="44"/>
      <c r="ELF53" s="44"/>
      <c r="ELG53" s="44"/>
      <c r="ELH53" s="44"/>
      <c r="ELI53" s="44"/>
      <c r="ELJ53" s="44"/>
      <c r="ELK53" s="44"/>
      <c r="ELL53" s="44"/>
      <c r="ELM53" s="44"/>
      <c r="ELN53" s="44"/>
      <c r="ELO53" s="44"/>
      <c r="ELP53" s="44"/>
      <c r="ELQ53" s="44"/>
      <c r="ELR53" s="44"/>
      <c r="ELS53" s="44"/>
      <c r="ELT53" s="44"/>
      <c r="ELU53" s="44"/>
      <c r="ELV53" s="44"/>
      <c r="ELW53" s="44"/>
      <c r="ELX53" s="44"/>
      <c r="ELY53" s="44"/>
      <c r="ELZ53" s="44"/>
      <c r="EMA53" s="44"/>
      <c r="EMB53" s="44"/>
      <c r="EMC53" s="44"/>
      <c r="EMD53" s="44"/>
      <c r="EME53" s="44"/>
      <c r="EMF53" s="44"/>
      <c r="EMG53" s="44"/>
      <c r="EMH53" s="44"/>
      <c r="EMI53" s="44"/>
      <c r="EMJ53" s="44"/>
      <c r="EMK53" s="44"/>
      <c r="EML53" s="44"/>
      <c r="EMM53" s="44"/>
      <c r="EMN53" s="44"/>
      <c r="EMO53" s="44"/>
      <c r="EMP53" s="44"/>
      <c r="EMQ53" s="44"/>
      <c r="EMR53" s="44"/>
      <c r="EMS53" s="44"/>
      <c r="EMT53" s="44"/>
      <c r="EMU53" s="44"/>
      <c r="EMV53" s="44"/>
      <c r="EMW53" s="44"/>
      <c r="EMX53" s="44"/>
      <c r="EMY53" s="44"/>
      <c r="EMZ53" s="44"/>
      <c r="ENA53" s="44"/>
      <c r="ENB53" s="44"/>
      <c r="ENC53" s="44"/>
      <c r="END53" s="44"/>
      <c r="ENE53" s="44"/>
      <c r="ENF53" s="44"/>
      <c r="ENG53" s="44"/>
      <c r="ENH53" s="44"/>
      <c r="ENI53" s="44"/>
      <c r="ENJ53" s="44"/>
      <c r="ENK53" s="44"/>
      <c r="ENL53" s="44"/>
      <c r="ENM53" s="44"/>
      <c r="ENN53" s="44"/>
      <c r="ENO53" s="44"/>
      <c r="ENP53" s="44"/>
      <c r="ENQ53" s="44"/>
      <c r="ENR53" s="44"/>
      <c r="ENS53" s="44"/>
      <c r="ENT53" s="44"/>
      <c r="ENU53" s="44"/>
      <c r="ENV53" s="44"/>
      <c r="ENW53" s="44"/>
      <c r="ENX53" s="44"/>
      <c r="ENY53" s="44"/>
      <c r="ENZ53" s="44"/>
      <c r="EOA53" s="44"/>
      <c r="EOB53" s="44"/>
      <c r="EOC53" s="44"/>
      <c r="EOD53" s="44"/>
      <c r="EOE53" s="44"/>
      <c r="EOF53" s="44"/>
      <c r="EOG53" s="44"/>
      <c r="EOH53" s="44"/>
      <c r="EOI53" s="44"/>
      <c r="EOJ53" s="44"/>
      <c r="EOK53" s="44"/>
      <c r="EOL53" s="44"/>
      <c r="EOM53" s="44"/>
      <c r="EON53" s="44"/>
      <c r="EOO53" s="44"/>
      <c r="EOP53" s="44"/>
      <c r="EOQ53" s="44"/>
      <c r="EOR53" s="44"/>
      <c r="EOS53" s="44"/>
      <c r="EOT53" s="44"/>
      <c r="EOU53" s="44"/>
      <c r="EOV53" s="44"/>
      <c r="EOW53" s="44"/>
      <c r="EOX53" s="44"/>
      <c r="EOY53" s="44"/>
      <c r="EOZ53" s="44"/>
      <c r="EPA53" s="44"/>
      <c r="EPB53" s="44"/>
      <c r="EPC53" s="44"/>
      <c r="EPD53" s="44"/>
      <c r="EPE53" s="44"/>
      <c r="EPF53" s="44"/>
      <c r="EPG53" s="44"/>
      <c r="EPH53" s="44"/>
      <c r="EPI53" s="44"/>
      <c r="EPJ53" s="44"/>
      <c r="EPK53" s="44"/>
      <c r="EPL53" s="44"/>
      <c r="EPM53" s="44"/>
      <c r="EPN53" s="44"/>
      <c r="EPO53" s="44"/>
      <c r="EPP53" s="44"/>
      <c r="EPQ53" s="44"/>
      <c r="EPR53" s="44"/>
      <c r="EPS53" s="44"/>
      <c r="EPT53" s="44"/>
      <c r="EPU53" s="44"/>
      <c r="EPV53" s="44"/>
      <c r="EPW53" s="44"/>
      <c r="EPX53" s="44"/>
      <c r="EPY53" s="44"/>
      <c r="EPZ53" s="44"/>
      <c r="EQA53" s="44"/>
      <c r="EQB53" s="44"/>
      <c r="EQC53" s="44"/>
      <c r="EQD53" s="44"/>
      <c r="EQE53" s="44"/>
      <c r="EQF53" s="44"/>
      <c r="EQG53" s="44"/>
      <c r="EQH53" s="44"/>
      <c r="EQI53" s="44"/>
      <c r="EQJ53" s="44"/>
      <c r="EQK53" s="44"/>
      <c r="EQL53" s="44"/>
      <c r="EQM53" s="44"/>
      <c r="EQN53" s="44"/>
      <c r="EQO53" s="44"/>
      <c r="EQP53" s="44"/>
      <c r="EQQ53" s="44"/>
      <c r="EQR53" s="44"/>
      <c r="EQS53" s="44"/>
      <c r="EQT53" s="44"/>
      <c r="EQU53" s="44"/>
      <c r="EQV53" s="44"/>
      <c r="EQW53" s="44"/>
      <c r="EQX53" s="44"/>
      <c r="EQY53" s="44"/>
      <c r="EQZ53" s="44"/>
      <c r="ERA53" s="44"/>
      <c r="ERB53" s="44"/>
      <c r="ERC53" s="44"/>
      <c r="ERD53" s="44"/>
      <c r="ERE53" s="44"/>
      <c r="ERF53" s="44"/>
      <c r="ERG53" s="44"/>
      <c r="ERH53" s="44"/>
      <c r="ERI53" s="44"/>
      <c r="ERJ53" s="44"/>
      <c r="ERK53" s="44"/>
      <c r="ERL53" s="44"/>
      <c r="ERM53" s="44"/>
      <c r="ERN53" s="44"/>
      <c r="ERO53" s="44"/>
      <c r="ERP53" s="44"/>
      <c r="ERQ53" s="44"/>
      <c r="ERR53" s="44"/>
      <c r="ERS53" s="44"/>
      <c r="ERT53" s="44"/>
      <c r="ERU53" s="44"/>
      <c r="ERV53" s="44"/>
      <c r="ERW53" s="44"/>
      <c r="ERX53" s="44"/>
      <c r="ERY53" s="44"/>
      <c r="ERZ53" s="44"/>
      <c r="ESA53" s="44"/>
      <c r="ESB53" s="44"/>
      <c r="ESC53" s="44"/>
      <c r="ESD53" s="44"/>
      <c r="ESE53" s="44"/>
      <c r="ESF53" s="44"/>
      <c r="ESG53" s="44"/>
      <c r="ESH53" s="44"/>
      <c r="ESI53" s="44"/>
      <c r="ESJ53" s="44"/>
      <c r="ESK53" s="44"/>
      <c r="ESL53" s="44"/>
      <c r="ESM53" s="44"/>
      <c r="ESN53" s="44"/>
      <c r="ESO53" s="44"/>
      <c r="ESP53" s="44"/>
      <c r="ESQ53" s="44"/>
      <c r="ESR53" s="44"/>
      <c r="ESS53" s="44"/>
      <c r="EST53" s="44"/>
      <c r="ESU53" s="44"/>
      <c r="ESV53" s="44"/>
      <c r="ESW53" s="44"/>
      <c r="ESX53" s="44"/>
      <c r="ESY53" s="44"/>
      <c r="ESZ53" s="44"/>
      <c r="ETA53" s="44"/>
      <c r="ETB53" s="44"/>
      <c r="ETC53" s="44"/>
      <c r="ETD53" s="44"/>
      <c r="ETE53" s="44"/>
      <c r="ETF53" s="44"/>
      <c r="ETG53" s="44"/>
      <c r="ETH53" s="44"/>
      <c r="ETI53" s="44"/>
      <c r="ETJ53" s="44"/>
      <c r="ETK53" s="44"/>
      <c r="ETL53" s="44"/>
      <c r="ETM53" s="44"/>
      <c r="ETN53" s="44"/>
      <c r="ETO53" s="44"/>
      <c r="ETP53" s="44"/>
      <c r="ETQ53" s="44"/>
      <c r="ETR53" s="44"/>
      <c r="ETS53" s="44"/>
      <c r="ETT53" s="44"/>
      <c r="ETU53" s="44"/>
      <c r="ETV53" s="44"/>
      <c r="ETW53" s="44"/>
      <c r="ETX53" s="44"/>
      <c r="ETY53" s="44"/>
      <c r="ETZ53" s="44"/>
      <c r="EUA53" s="44"/>
      <c r="EUB53" s="44"/>
      <c r="EUC53" s="44"/>
      <c r="EUD53" s="44"/>
      <c r="EUE53" s="44"/>
      <c r="EUF53" s="44"/>
      <c r="EUG53" s="44"/>
      <c r="EUH53" s="44"/>
      <c r="EUI53" s="44"/>
      <c r="EUJ53" s="44"/>
      <c r="EUK53" s="44"/>
      <c r="EUL53" s="44"/>
      <c r="EUM53" s="44"/>
      <c r="EUN53" s="44"/>
      <c r="EUO53" s="44"/>
      <c r="EUP53" s="44"/>
      <c r="EUQ53" s="44"/>
      <c r="EUR53" s="44"/>
      <c r="EUS53" s="44"/>
      <c r="EUT53" s="44"/>
      <c r="EUU53" s="44"/>
      <c r="EUV53" s="44"/>
      <c r="EUW53" s="44"/>
      <c r="EUX53" s="44"/>
      <c r="EUY53" s="44"/>
      <c r="EUZ53" s="44"/>
      <c r="EVA53" s="44"/>
      <c r="EVB53" s="44"/>
      <c r="EVC53" s="44"/>
      <c r="EVD53" s="44"/>
      <c r="EVE53" s="44"/>
      <c r="EVF53" s="44"/>
      <c r="EVG53" s="44"/>
      <c r="EVH53" s="44"/>
      <c r="EVI53" s="44"/>
      <c r="EVJ53" s="44"/>
      <c r="EVK53" s="44"/>
      <c r="EVL53" s="44"/>
      <c r="EVM53" s="44"/>
      <c r="EVN53" s="44"/>
      <c r="EVO53" s="44"/>
      <c r="EVP53" s="44"/>
      <c r="EVQ53" s="44"/>
      <c r="EVR53" s="44"/>
      <c r="EVS53" s="44"/>
      <c r="EVT53" s="44"/>
      <c r="EVU53" s="44"/>
      <c r="EVV53" s="44"/>
      <c r="EVW53" s="44"/>
      <c r="EVX53" s="44"/>
      <c r="EVY53" s="44"/>
      <c r="EVZ53" s="44"/>
      <c r="EWA53" s="44"/>
      <c r="EWB53" s="44"/>
      <c r="EWC53" s="44"/>
      <c r="EWD53" s="44"/>
      <c r="EWE53" s="44"/>
      <c r="EWF53" s="44"/>
      <c r="EWG53" s="44"/>
      <c r="EWH53" s="44"/>
      <c r="EWI53" s="44"/>
      <c r="EWJ53" s="44"/>
      <c r="EWK53" s="44"/>
      <c r="EWL53" s="44"/>
      <c r="EWM53" s="44"/>
      <c r="EWN53" s="44"/>
      <c r="EWO53" s="44"/>
      <c r="EWP53" s="44"/>
      <c r="EWQ53" s="44"/>
      <c r="EWR53" s="44"/>
      <c r="EWS53" s="44"/>
      <c r="EWT53" s="44"/>
      <c r="EWU53" s="44"/>
      <c r="EWV53" s="44"/>
      <c r="EWW53" s="44"/>
      <c r="EWX53" s="44"/>
      <c r="EWY53" s="44"/>
      <c r="EWZ53" s="44"/>
      <c r="EXA53" s="44"/>
      <c r="EXB53" s="44"/>
      <c r="EXC53" s="44"/>
      <c r="EXD53" s="44"/>
      <c r="EXE53" s="44"/>
      <c r="EXF53" s="44"/>
      <c r="EXG53" s="44"/>
      <c r="EXH53" s="44"/>
      <c r="EXI53" s="44"/>
      <c r="EXJ53" s="44"/>
      <c r="EXK53" s="44"/>
      <c r="EXL53" s="44"/>
      <c r="EXM53" s="44"/>
      <c r="EXN53" s="44"/>
      <c r="EXO53" s="44"/>
      <c r="EXP53" s="44"/>
      <c r="EXQ53" s="44"/>
      <c r="EXR53" s="44"/>
      <c r="EXS53" s="44"/>
      <c r="EXT53" s="44"/>
      <c r="EXU53" s="44"/>
      <c r="EXV53" s="44"/>
      <c r="EXW53" s="44"/>
      <c r="EXX53" s="44"/>
      <c r="EXY53" s="44"/>
      <c r="EXZ53" s="44"/>
      <c r="EYA53" s="44"/>
      <c r="EYB53" s="44"/>
      <c r="EYC53" s="44"/>
      <c r="EYD53" s="44"/>
      <c r="EYE53" s="44"/>
      <c r="EYF53" s="44"/>
      <c r="EYG53" s="44"/>
      <c r="EYH53" s="44"/>
      <c r="EYI53" s="44"/>
      <c r="EYJ53" s="44"/>
      <c r="EYK53" s="44"/>
      <c r="EYL53" s="44"/>
      <c r="EYM53" s="44"/>
      <c r="EYN53" s="44"/>
      <c r="EYO53" s="44"/>
      <c r="EYP53" s="44"/>
      <c r="EYQ53" s="44"/>
      <c r="EYR53" s="44"/>
      <c r="EYS53" s="44"/>
      <c r="EYT53" s="44"/>
      <c r="EYU53" s="44"/>
      <c r="EYV53" s="44"/>
      <c r="EYW53" s="44"/>
      <c r="EYX53" s="44"/>
      <c r="EYY53" s="44"/>
      <c r="EYZ53" s="44"/>
      <c r="EZA53" s="44"/>
      <c r="EZB53" s="44"/>
      <c r="EZC53" s="44"/>
      <c r="EZD53" s="44"/>
      <c r="EZE53" s="44"/>
      <c r="EZF53" s="44"/>
      <c r="EZG53" s="44"/>
      <c r="EZH53" s="44"/>
      <c r="EZI53" s="44"/>
      <c r="EZJ53" s="44"/>
      <c r="EZK53" s="44"/>
      <c r="EZL53" s="44"/>
      <c r="EZM53" s="44"/>
      <c r="EZN53" s="44"/>
      <c r="EZO53" s="44"/>
      <c r="EZP53" s="44"/>
      <c r="EZQ53" s="44"/>
      <c r="EZR53" s="44"/>
      <c r="EZS53" s="44"/>
      <c r="EZT53" s="44"/>
      <c r="EZU53" s="44"/>
      <c r="EZV53" s="44"/>
      <c r="EZW53" s="44"/>
      <c r="EZX53" s="44"/>
      <c r="EZY53" s="44"/>
      <c r="EZZ53" s="44"/>
      <c r="FAA53" s="44"/>
      <c r="FAB53" s="44"/>
      <c r="FAC53" s="44"/>
      <c r="FAD53" s="44"/>
      <c r="FAE53" s="44"/>
      <c r="FAF53" s="44"/>
      <c r="FAG53" s="44"/>
      <c r="FAH53" s="44"/>
      <c r="FAI53" s="44"/>
      <c r="FAJ53" s="44"/>
      <c r="FAK53" s="44"/>
      <c r="FAL53" s="44"/>
      <c r="FAM53" s="44"/>
      <c r="FAN53" s="44"/>
      <c r="FAO53" s="44"/>
      <c r="FAP53" s="44"/>
      <c r="FAQ53" s="44"/>
      <c r="FAR53" s="44"/>
      <c r="FAS53" s="44"/>
      <c r="FAT53" s="44"/>
      <c r="FAU53" s="44"/>
      <c r="FAV53" s="44"/>
      <c r="FAW53" s="44"/>
      <c r="FAX53" s="44"/>
      <c r="FAY53" s="44"/>
      <c r="FAZ53" s="44"/>
      <c r="FBA53" s="44"/>
      <c r="FBB53" s="44"/>
      <c r="FBC53" s="44"/>
      <c r="FBD53" s="44"/>
      <c r="FBE53" s="44"/>
      <c r="FBF53" s="44"/>
      <c r="FBG53" s="44"/>
      <c r="FBH53" s="44"/>
      <c r="FBI53" s="44"/>
      <c r="FBJ53" s="44"/>
      <c r="FBK53" s="44"/>
      <c r="FBL53" s="44"/>
      <c r="FBM53" s="44"/>
      <c r="FBN53" s="44"/>
      <c r="FBO53" s="44"/>
      <c r="FBP53" s="44"/>
      <c r="FBQ53" s="44"/>
      <c r="FBR53" s="44"/>
      <c r="FBS53" s="44"/>
      <c r="FBT53" s="44"/>
      <c r="FBU53" s="44"/>
      <c r="FBV53" s="44"/>
      <c r="FBW53" s="44"/>
      <c r="FBX53" s="44"/>
      <c r="FBY53" s="44"/>
      <c r="FBZ53" s="44"/>
      <c r="FCA53" s="44"/>
      <c r="FCB53" s="44"/>
      <c r="FCC53" s="44"/>
      <c r="FCD53" s="44"/>
      <c r="FCE53" s="44"/>
      <c r="FCF53" s="44"/>
      <c r="FCG53" s="44"/>
      <c r="FCH53" s="44"/>
      <c r="FCI53" s="44"/>
      <c r="FCJ53" s="44"/>
      <c r="FCK53" s="44"/>
      <c r="FCL53" s="44"/>
      <c r="FCM53" s="44"/>
      <c r="FCN53" s="44"/>
      <c r="FCO53" s="44"/>
      <c r="FCP53" s="44"/>
      <c r="FCQ53" s="44"/>
      <c r="FCR53" s="44"/>
      <c r="FCS53" s="44"/>
      <c r="FCT53" s="44"/>
      <c r="FCU53" s="44"/>
      <c r="FCV53" s="44"/>
      <c r="FCW53" s="44"/>
      <c r="FCX53" s="44"/>
      <c r="FCY53" s="44"/>
      <c r="FCZ53" s="44"/>
      <c r="FDA53" s="44"/>
      <c r="FDB53" s="44"/>
      <c r="FDC53" s="44"/>
      <c r="FDD53" s="44"/>
      <c r="FDE53" s="44"/>
      <c r="FDF53" s="44"/>
      <c r="FDG53" s="44"/>
      <c r="FDH53" s="44"/>
      <c r="FDI53" s="44"/>
      <c r="FDJ53" s="44"/>
      <c r="FDK53" s="44"/>
      <c r="FDL53" s="44"/>
      <c r="FDM53" s="44"/>
      <c r="FDN53" s="44"/>
      <c r="FDO53" s="44"/>
      <c r="FDP53" s="44"/>
      <c r="FDQ53" s="44"/>
      <c r="FDR53" s="44"/>
      <c r="FDS53" s="44"/>
      <c r="FDT53" s="44"/>
      <c r="FDU53" s="44"/>
      <c r="FDV53" s="44"/>
      <c r="FDW53" s="44"/>
      <c r="FDX53" s="44"/>
      <c r="FDY53" s="44"/>
      <c r="FDZ53" s="44"/>
      <c r="FEA53" s="44"/>
      <c r="FEB53" s="44"/>
      <c r="FEC53" s="44"/>
      <c r="FED53" s="44"/>
      <c r="FEE53" s="44"/>
      <c r="FEF53" s="44"/>
      <c r="FEG53" s="44"/>
      <c r="FEH53" s="44"/>
      <c r="FEI53" s="44"/>
      <c r="FEJ53" s="44"/>
      <c r="FEK53" s="44"/>
      <c r="FEL53" s="44"/>
      <c r="FEM53" s="44"/>
      <c r="FEN53" s="44"/>
      <c r="FEO53" s="44"/>
      <c r="FEP53" s="44"/>
      <c r="FEQ53" s="44"/>
      <c r="FER53" s="44"/>
      <c r="FES53" s="44"/>
      <c r="FET53" s="44"/>
      <c r="FEU53" s="44"/>
      <c r="FEV53" s="44"/>
      <c r="FEW53" s="44"/>
      <c r="FEX53" s="44"/>
      <c r="FEY53" s="44"/>
      <c r="FEZ53" s="44"/>
      <c r="FFA53" s="44"/>
      <c r="FFB53" s="44"/>
      <c r="FFC53" s="44"/>
      <c r="FFD53" s="44"/>
      <c r="FFE53" s="44"/>
      <c r="FFF53" s="44"/>
      <c r="FFG53" s="44"/>
      <c r="FFH53" s="44"/>
      <c r="FFI53" s="44"/>
      <c r="FFJ53" s="44"/>
      <c r="FFK53" s="44"/>
      <c r="FFL53" s="44"/>
      <c r="FFM53" s="44"/>
      <c r="FFN53" s="44"/>
      <c r="FFO53" s="44"/>
      <c r="FFP53" s="44"/>
      <c r="FFQ53" s="44"/>
      <c r="FFR53" s="44"/>
      <c r="FFS53" s="44"/>
      <c r="FFT53" s="44"/>
      <c r="FFU53" s="44"/>
      <c r="FFV53" s="44"/>
      <c r="FFW53" s="44"/>
      <c r="FFX53" s="44"/>
      <c r="FFY53" s="44"/>
      <c r="FFZ53" s="44"/>
      <c r="FGA53" s="44"/>
      <c r="FGB53" s="44"/>
      <c r="FGC53" s="44"/>
      <c r="FGD53" s="44"/>
      <c r="FGE53" s="44"/>
      <c r="FGF53" s="44"/>
      <c r="FGG53" s="44"/>
      <c r="FGH53" s="44"/>
      <c r="FGI53" s="44"/>
      <c r="FGJ53" s="44"/>
      <c r="FGK53" s="44"/>
      <c r="FGL53" s="44"/>
      <c r="FGM53" s="44"/>
      <c r="FGN53" s="44"/>
      <c r="FGO53" s="44"/>
      <c r="FGP53" s="44"/>
      <c r="FGQ53" s="44"/>
      <c r="FGR53" s="44"/>
      <c r="FGS53" s="44"/>
      <c r="FGT53" s="44"/>
      <c r="FGU53" s="44"/>
      <c r="FGV53" s="44"/>
      <c r="FGW53" s="44"/>
      <c r="FGX53" s="44"/>
      <c r="FGY53" s="44"/>
      <c r="FGZ53" s="44"/>
      <c r="FHA53" s="44"/>
      <c r="FHB53" s="44"/>
      <c r="FHC53" s="44"/>
      <c r="FHD53" s="44"/>
      <c r="FHE53" s="44"/>
      <c r="FHF53" s="44"/>
      <c r="FHG53" s="44"/>
      <c r="FHH53" s="44"/>
      <c r="FHI53" s="44"/>
      <c r="FHJ53" s="44"/>
      <c r="FHK53" s="44"/>
      <c r="FHL53" s="44"/>
      <c r="FHM53" s="44"/>
      <c r="FHN53" s="44"/>
      <c r="FHO53" s="44"/>
      <c r="FHP53" s="44"/>
      <c r="FHQ53" s="44"/>
      <c r="FHR53" s="44"/>
      <c r="FHS53" s="44"/>
      <c r="FHT53" s="44"/>
      <c r="FHU53" s="44"/>
      <c r="FHV53" s="44"/>
      <c r="FHW53" s="44"/>
      <c r="FHX53" s="44"/>
      <c r="FHY53" s="44"/>
      <c r="FHZ53" s="44"/>
      <c r="FIA53" s="44"/>
      <c r="FIB53" s="44"/>
      <c r="FIC53" s="44"/>
      <c r="FID53" s="44"/>
      <c r="FIE53" s="44"/>
      <c r="FIF53" s="44"/>
      <c r="FIG53" s="44"/>
      <c r="FIH53" s="44"/>
      <c r="FII53" s="44"/>
      <c r="FIJ53" s="44"/>
      <c r="FIK53" s="44"/>
      <c r="FIL53" s="44"/>
      <c r="FIM53" s="44"/>
      <c r="FIN53" s="44"/>
      <c r="FIO53" s="44"/>
      <c r="FIP53" s="44"/>
      <c r="FIQ53" s="44"/>
      <c r="FIR53" s="44"/>
      <c r="FIS53" s="44"/>
      <c r="FIT53" s="44"/>
      <c r="FIU53" s="44"/>
      <c r="FIV53" s="44"/>
      <c r="FIW53" s="44"/>
      <c r="FIX53" s="44"/>
      <c r="FIY53" s="44"/>
      <c r="FIZ53" s="44"/>
      <c r="FJA53" s="44"/>
      <c r="FJB53" s="44"/>
      <c r="FJC53" s="44"/>
      <c r="FJD53" s="44"/>
      <c r="FJE53" s="44"/>
      <c r="FJF53" s="44"/>
      <c r="FJG53" s="44"/>
      <c r="FJH53" s="44"/>
      <c r="FJI53" s="44"/>
      <c r="FJJ53" s="44"/>
      <c r="FJK53" s="44"/>
      <c r="FJL53" s="44"/>
      <c r="FJM53" s="44"/>
      <c r="FJN53" s="44"/>
      <c r="FJO53" s="44"/>
      <c r="FJP53" s="44"/>
      <c r="FJQ53" s="44"/>
      <c r="FJR53" s="44"/>
      <c r="FJS53" s="44"/>
      <c r="FJT53" s="44"/>
      <c r="FJU53" s="44"/>
      <c r="FJV53" s="44"/>
      <c r="FJW53" s="44"/>
      <c r="FJX53" s="44"/>
      <c r="FJY53" s="44"/>
      <c r="FJZ53" s="44"/>
      <c r="FKA53" s="44"/>
      <c r="FKB53" s="44"/>
      <c r="FKC53" s="44"/>
      <c r="FKD53" s="44"/>
      <c r="FKE53" s="44"/>
      <c r="FKF53" s="44"/>
      <c r="FKG53" s="44"/>
      <c r="FKH53" s="44"/>
      <c r="FKI53" s="44"/>
      <c r="FKJ53" s="44"/>
      <c r="FKK53" s="44"/>
      <c r="FKL53" s="44"/>
      <c r="FKM53" s="44"/>
      <c r="FKN53" s="44"/>
      <c r="FKO53" s="44"/>
      <c r="FKP53" s="44"/>
      <c r="FKQ53" s="44"/>
    </row>
    <row r="54" spans="1:4359" s="38" customFormat="1" ht="26.25" customHeight="1" x14ac:dyDescent="0.25">
      <c r="A54" s="732"/>
      <c r="B54" s="787"/>
      <c r="C54" s="806" t="s">
        <v>222</v>
      </c>
      <c r="D54" s="791" t="s">
        <v>144</v>
      </c>
      <c r="E54" s="791" t="s">
        <v>144</v>
      </c>
      <c r="F54" s="332" t="s">
        <v>22</v>
      </c>
      <c r="G54" s="224">
        <v>0.13339999999999999</v>
      </c>
      <c r="H54" s="224">
        <v>0.13339999999999999</v>
      </c>
      <c r="I54" s="224">
        <v>0.13339999999999999</v>
      </c>
      <c r="J54" s="224">
        <v>3.3399999999999999E-2</v>
      </c>
      <c r="K54" s="224">
        <v>3.3399999999999999E-2</v>
      </c>
      <c r="L54" s="224">
        <v>3.3399999999999999E-2</v>
      </c>
      <c r="M54" s="224">
        <v>8.3400000000000002E-2</v>
      </c>
      <c r="N54" s="224">
        <v>8.3400000000000002E-2</v>
      </c>
      <c r="O54" s="224">
        <v>8.3400000000000002E-2</v>
      </c>
      <c r="P54" s="224">
        <v>8.3400000000000002E-2</v>
      </c>
      <c r="Q54" s="224">
        <v>8.3400000000000002E-2</v>
      </c>
      <c r="R54" s="224">
        <v>8.2600000000000007E-2</v>
      </c>
      <c r="S54" s="427">
        <f t="shared" si="7"/>
        <v>1</v>
      </c>
      <c r="T54" s="794"/>
      <c r="U54" s="744">
        <f>4%</f>
        <v>0.04</v>
      </c>
      <c r="V54" s="804" t="s">
        <v>339</v>
      </c>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c r="IG54" s="44"/>
      <c r="IH54" s="44"/>
      <c r="II54" s="44"/>
      <c r="IJ54" s="44"/>
      <c r="IK54" s="44"/>
      <c r="IL54" s="44"/>
      <c r="IM54" s="44"/>
      <c r="IN54" s="44"/>
      <c r="IO54" s="44"/>
      <c r="IP54" s="44"/>
      <c r="IQ54" s="44"/>
      <c r="IR54" s="44"/>
      <c r="IS54" s="44"/>
      <c r="IT54" s="44"/>
      <c r="IU54" s="44"/>
      <c r="IV54" s="44"/>
      <c r="IW54" s="44"/>
      <c r="IX54" s="44"/>
      <c r="IY54" s="44"/>
      <c r="IZ54" s="44"/>
      <c r="JA54" s="44"/>
      <c r="JB54" s="44"/>
      <c r="JC54" s="44"/>
      <c r="JD54" s="44"/>
      <c r="JE54" s="44"/>
      <c r="JF54" s="44"/>
      <c r="JG54" s="44"/>
      <c r="JH54" s="44"/>
      <c r="JI54" s="44"/>
      <c r="JJ54" s="44"/>
      <c r="JK54" s="44"/>
      <c r="JL54" s="44"/>
      <c r="JM54" s="44"/>
      <c r="JN54" s="44"/>
      <c r="JO54" s="44"/>
      <c r="JP54" s="44"/>
      <c r="JQ54" s="44"/>
      <c r="JR54" s="44"/>
      <c r="JS54" s="44"/>
      <c r="JT54" s="44"/>
      <c r="JU54" s="44"/>
      <c r="JV54" s="44"/>
      <c r="JW54" s="44"/>
      <c r="JX54" s="44"/>
      <c r="JY54" s="44"/>
      <c r="JZ54" s="44"/>
      <c r="KA54" s="44"/>
      <c r="KB54" s="44"/>
      <c r="KC54" s="44"/>
      <c r="KD54" s="44"/>
      <c r="KE54" s="44"/>
      <c r="KF54" s="44"/>
      <c r="KG54" s="44"/>
      <c r="KH54" s="44"/>
      <c r="KI54" s="44"/>
      <c r="KJ54" s="44"/>
      <c r="KK54" s="44"/>
      <c r="KL54" s="44"/>
      <c r="KM54" s="44"/>
      <c r="KN54" s="44"/>
      <c r="KO54" s="44"/>
      <c r="KP54" s="44"/>
      <c r="KQ54" s="44"/>
      <c r="KR54" s="44"/>
      <c r="KS54" s="44"/>
      <c r="KT54" s="44"/>
      <c r="KU54" s="44"/>
      <c r="KV54" s="44"/>
      <c r="KW54" s="44"/>
      <c r="KX54" s="44"/>
      <c r="KY54" s="44"/>
      <c r="KZ54" s="44"/>
      <c r="LA54" s="44"/>
      <c r="LB54" s="44"/>
      <c r="LC54" s="44"/>
      <c r="LD54" s="44"/>
      <c r="LE54" s="44"/>
      <c r="LF54" s="44"/>
      <c r="LG54" s="44"/>
      <c r="LH54" s="44"/>
      <c r="LI54" s="44"/>
      <c r="LJ54" s="44"/>
      <c r="LK54" s="44"/>
      <c r="LL54" s="44"/>
      <c r="LM54" s="44"/>
      <c r="LN54" s="44"/>
      <c r="LO54" s="44"/>
      <c r="LP54" s="44"/>
      <c r="LQ54" s="44"/>
      <c r="LR54" s="44"/>
      <c r="LS54" s="44"/>
      <c r="LT54" s="44"/>
      <c r="LU54" s="44"/>
      <c r="LV54" s="44"/>
      <c r="LW54" s="44"/>
      <c r="LX54" s="44"/>
      <c r="LY54" s="44"/>
      <c r="LZ54" s="44"/>
      <c r="MA54" s="44"/>
      <c r="MB54" s="44"/>
      <c r="MC54" s="44"/>
      <c r="MD54" s="44"/>
      <c r="ME54" s="44"/>
      <c r="MF54" s="44"/>
      <c r="MG54" s="44"/>
      <c r="MH54" s="44"/>
      <c r="MI54" s="44"/>
      <c r="MJ54" s="44"/>
      <c r="MK54" s="44"/>
      <c r="ML54" s="44"/>
      <c r="MM54" s="44"/>
      <c r="MN54" s="44"/>
      <c r="MO54" s="44"/>
      <c r="MP54" s="44"/>
      <c r="MQ54" s="44"/>
      <c r="MR54" s="44"/>
      <c r="MS54" s="44"/>
      <c r="MT54" s="44"/>
      <c r="MU54" s="44"/>
      <c r="MV54" s="44"/>
      <c r="MW54" s="44"/>
      <c r="MX54" s="44"/>
      <c r="MY54" s="44"/>
      <c r="MZ54" s="44"/>
      <c r="NA54" s="44"/>
      <c r="NB54" s="44"/>
      <c r="NC54" s="44"/>
      <c r="ND54" s="44"/>
      <c r="NE54" s="44"/>
      <c r="NF54" s="44"/>
      <c r="NG54" s="44"/>
      <c r="NH54" s="44"/>
      <c r="NI54" s="44"/>
      <c r="NJ54" s="44"/>
      <c r="NK54" s="44"/>
      <c r="NL54" s="44"/>
      <c r="NM54" s="44"/>
      <c r="NN54" s="44"/>
      <c r="NO54" s="44"/>
      <c r="NP54" s="44"/>
      <c r="NQ54" s="44"/>
      <c r="NR54" s="44"/>
      <c r="NS54" s="44"/>
      <c r="NT54" s="44"/>
      <c r="NU54" s="44"/>
      <c r="NV54" s="44"/>
      <c r="NW54" s="44"/>
      <c r="NX54" s="44"/>
      <c r="NY54" s="44"/>
      <c r="NZ54" s="44"/>
      <c r="OA54" s="44"/>
      <c r="OB54" s="44"/>
      <c r="OC54" s="44"/>
      <c r="OD54" s="44"/>
      <c r="OE54" s="44"/>
      <c r="OF54" s="44"/>
      <c r="OG54" s="44"/>
      <c r="OH54" s="44"/>
      <c r="OI54" s="44"/>
      <c r="OJ54" s="44"/>
      <c r="OK54" s="44"/>
      <c r="OL54" s="44"/>
      <c r="OM54" s="44"/>
      <c r="ON54" s="44"/>
      <c r="OO54" s="44"/>
      <c r="OP54" s="44"/>
      <c r="OQ54" s="44"/>
      <c r="OR54" s="44"/>
      <c r="OS54" s="44"/>
      <c r="OT54" s="44"/>
      <c r="OU54" s="44"/>
      <c r="OV54" s="44"/>
      <c r="OW54" s="44"/>
      <c r="OX54" s="44"/>
      <c r="OY54" s="44"/>
      <c r="OZ54" s="44"/>
      <c r="PA54" s="44"/>
      <c r="PB54" s="44"/>
      <c r="PC54" s="44"/>
      <c r="PD54" s="44"/>
      <c r="PE54" s="44"/>
      <c r="PF54" s="44"/>
      <c r="PG54" s="44"/>
      <c r="PH54" s="44"/>
      <c r="PI54" s="44"/>
      <c r="PJ54" s="44"/>
      <c r="PK54" s="44"/>
      <c r="PL54" s="44"/>
      <c r="PM54" s="44"/>
      <c r="PN54" s="44"/>
      <c r="PO54" s="44"/>
      <c r="PP54" s="44"/>
      <c r="PQ54" s="44"/>
      <c r="PR54" s="44"/>
      <c r="PS54" s="44"/>
      <c r="PT54" s="44"/>
      <c r="PU54" s="44"/>
      <c r="PV54" s="44"/>
      <c r="PW54" s="44"/>
      <c r="PX54" s="44"/>
      <c r="PY54" s="44"/>
      <c r="PZ54" s="44"/>
      <c r="QA54" s="44"/>
      <c r="QB54" s="44"/>
      <c r="QC54" s="44"/>
      <c r="QD54" s="44"/>
      <c r="QE54" s="44"/>
      <c r="QF54" s="44"/>
      <c r="QG54" s="44"/>
      <c r="QH54" s="44"/>
      <c r="QI54" s="44"/>
      <c r="QJ54" s="44"/>
      <c r="QK54" s="44"/>
      <c r="QL54" s="44"/>
      <c r="QM54" s="44"/>
      <c r="QN54" s="44"/>
      <c r="QO54" s="44"/>
      <c r="QP54" s="44"/>
      <c r="QQ54" s="44"/>
      <c r="QR54" s="44"/>
      <c r="QS54" s="44"/>
      <c r="QT54" s="44"/>
      <c r="QU54" s="44"/>
      <c r="QV54" s="44"/>
      <c r="QW54" s="44"/>
      <c r="QX54" s="44"/>
      <c r="QY54" s="44"/>
      <c r="QZ54" s="44"/>
      <c r="RA54" s="44"/>
      <c r="RB54" s="44"/>
      <c r="RC54" s="44"/>
      <c r="RD54" s="44"/>
      <c r="RE54" s="44"/>
      <c r="RF54" s="44"/>
      <c r="RG54" s="44"/>
      <c r="RH54" s="44"/>
      <c r="RI54" s="44"/>
      <c r="RJ54" s="44"/>
      <c r="RK54" s="44"/>
      <c r="RL54" s="44"/>
      <c r="RM54" s="44"/>
      <c r="RN54" s="44"/>
      <c r="RO54" s="44"/>
      <c r="RP54" s="44"/>
      <c r="RQ54" s="44"/>
      <c r="RR54" s="44"/>
      <c r="RS54" s="44"/>
      <c r="RT54" s="44"/>
      <c r="RU54" s="44"/>
      <c r="RV54" s="44"/>
      <c r="RW54" s="44"/>
      <c r="RX54" s="44"/>
      <c r="RY54" s="44"/>
      <c r="RZ54" s="44"/>
      <c r="SA54" s="44"/>
      <c r="SB54" s="44"/>
      <c r="SC54" s="44"/>
      <c r="SD54" s="44"/>
      <c r="SE54" s="44"/>
      <c r="SF54" s="44"/>
      <c r="SG54" s="44"/>
      <c r="SH54" s="44"/>
      <c r="SI54" s="44"/>
      <c r="SJ54" s="44"/>
      <c r="SK54" s="44"/>
      <c r="SL54" s="44"/>
      <c r="SM54" s="44"/>
      <c r="SN54" s="44"/>
      <c r="SO54" s="44"/>
      <c r="SP54" s="44"/>
      <c r="SQ54" s="44"/>
      <c r="SR54" s="44"/>
      <c r="SS54" s="44"/>
      <c r="ST54" s="44"/>
      <c r="SU54" s="44"/>
      <c r="SV54" s="44"/>
      <c r="SW54" s="44"/>
      <c r="SX54" s="44"/>
      <c r="SY54" s="44"/>
      <c r="SZ54" s="44"/>
      <c r="TA54" s="44"/>
      <c r="TB54" s="44"/>
      <c r="TC54" s="44"/>
      <c r="TD54" s="44"/>
      <c r="TE54" s="44"/>
      <c r="TF54" s="44"/>
      <c r="TG54" s="44"/>
      <c r="TH54" s="44"/>
      <c r="TI54" s="44"/>
      <c r="TJ54" s="44"/>
      <c r="TK54" s="44"/>
      <c r="TL54" s="44"/>
      <c r="TM54" s="44"/>
      <c r="TN54" s="44"/>
      <c r="TO54" s="44"/>
      <c r="TP54" s="44"/>
      <c r="TQ54" s="44"/>
      <c r="TR54" s="44"/>
      <c r="TS54" s="44"/>
      <c r="TT54" s="44"/>
      <c r="TU54" s="44"/>
      <c r="TV54" s="44"/>
      <c r="TW54" s="44"/>
      <c r="TX54" s="44"/>
      <c r="TY54" s="44"/>
      <c r="TZ54" s="44"/>
      <c r="UA54" s="44"/>
      <c r="UB54" s="44"/>
      <c r="UC54" s="44"/>
      <c r="UD54" s="44"/>
      <c r="UE54" s="44"/>
      <c r="UF54" s="44"/>
      <c r="UG54" s="44"/>
      <c r="UH54" s="44"/>
      <c r="UI54" s="44"/>
      <c r="UJ54" s="44"/>
      <c r="UK54" s="44"/>
      <c r="UL54" s="44"/>
      <c r="UM54" s="44"/>
      <c r="UN54" s="44"/>
      <c r="UO54" s="44"/>
      <c r="UP54" s="44"/>
      <c r="UQ54" s="44"/>
      <c r="UR54" s="44"/>
      <c r="US54" s="44"/>
      <c r="UT54" s="44"/>
      <c r="UU54" s="44"/>
      <c r="UV54" s="44"/>
      <c r="UW54" s="44"/>
      <c r="UX54" s="44"/>
      <c r="UY54" s="44"/>
      <c r="UZ54" s="44"/>
      <c r="VA54" s="44"/>
      <c r="VB54" s="44"/>
      <c r="VC54" s="44"/>
      <c r="VD54" s="44"/>
      <c r="VE54" s="44"/>
      <c r="VF54" s="44"/>
      <c r="VG54" s="44"/>
      <c r="VH54" s="44"/>
      <c r="VI54" s="44"/>
      <c r="VJ54" s="44"/>
      <c r="VK54" s="44"/>
      <c r="VL54" s="44"/>
      <c r="VM54" s="44"/>
      <c r="VN54" s="44"/>
      <c r="VO54" s="44"/>
      <c r="VP54" s="44"/>
      <c r="VQ54" s="44"/>
      <c r="VR54" s="44"/>
      <c r="VS54" s="44"/>
      <c r="VT54" s="44"/>
      <c r="VU54" s="44"/>
      <c r="VV54" s="44"/>
      <c r="VW54" s="44"/>
      <c r="VX54" s="44"/>
      <c r="VY54" s="44"/>
      <c r="VZ54" s="44"/>
      <c r="WA54" s="44"/>
      <c r="WB54" s="44"/>
      <c r="WC54" s="44"/>
      <c r="WD54" s="44"/>
      <c r="WE54" s="44"/>
      <c r="WF54" s="44"/>
      <c r="WG54" s="44"/>
      <c r="WH54" s="44"/>
      <c r="WI54" s="44"/>
      <c r="WJ54" s="44"/>
      <c r="WK54" s="44"/>
      <c r="WL54" s="44"/>
      <c r="WM54" s="44"/>
      <c r="WN54" s="44"/>
      <c r="WO54" s="44"/>
      <c r="WP54" s="44"/>
      <c r="WQ54" s="44"/>
      <c r="WR54" s="44"/>
      <c r="WS54" s="44"/>
      <c r="WT54" s="44"/>
      <c r="WU54" s="44"/>
      <c r="WV54" s="44"/>
      <c r="WW54" s="44"/>
      <c r="WX54" s="44"/>
      <c r="WY54" s="44"/>
      <c r="WZ54" s="44"/>
      <c r="XA54" s="44"/>
      <c r="XB54" s="44"/>
      <c r="XC54" s="44"/>
      <c r="XD54" s="44"/>
      <c r="XE54" s="44"/>
      <c r="XF54" s="44"/>
      <c r="XG54" s="44"/>
      <c r="XH54" s="44"/>
      <c r="XI54" s="44"/>
      <c r="XJ54" s="44"/>
      <c r="XK54" s="44"/>
      <c r="XL54" s="44"/>
      <c r="XM54" s="44"/>
      <c r="XN54" s="44"/>
      <c r="XO54" s="44"/>
      <c r="XP54" s="44"/>
      <c r="XQ54" s="44"/>
      <c r="XR54" s="44"/>
      <c r="XS54" s="44"/>
      <c r="XT54" s="44"/>
      <c r="XU54" s="44"/>
      <c r="XV54" s="44"/>
      <c r="XW54" s="44"/>
      <c r="XX54" s="44"/>
      <c r="XY54" s="44"/>
      <c r="XZ54" s="44"/>
      <c r="YA54" s="44"/>
      <c r="YB54" s="44"/>
      <c r="YC54" s="44"/>
      <c r="YD54" s="44"/>
      <c r="YE54" s="44"/>
      <c r="YF54" s="44"/>
      <c r="YG54" s="44"/>
      <c r="YH54" s="44"/>
      <c r="YI54" s="44"/>
      <c r="YJ54" s="44"/>
      <c r="YK54" s="44"/>
      <c r="YL54" s="44"/>
      <c r="YM54" s="44"/>
      <c r="YN54" s="44"/>
      <c r="YO54" s="44"/>
      <c r="YP54" s="44"/>
      <c r="YQ54" s="44"/>
      <c r="YR54" s="44"/>
      <c r="YS54" s="44"/>
      <c r="YT54" s="44"/>
      <c r="YU54" s="44"/>
      <c r="YV54" s="44"/>
      <c r="YW54" s="44"/>
      <c r="YX54" s="44"/>
      <c r="YY54" s="44"/>
      <c r="YZ54" s="44"/>
      <c r="ZA54" s="44"/>
      <c r="ZB54" s="44"/>
      <c r="ZC54" s="44"/>
      <c r="ZD54" s="44"/>
      <c r="ZE54" s="44"/>
      <c r="ZF54" s="44"/>
      <c r="ZG54" s="44"/>
      <c r="ZH54" s="44"/>
      <c r="ZI54" s="44"/>
      <c r="ZJ54" s="44"/>
      <c r="ZK54" s="44"/>
      <c r="ZL54" s="44"/>
      <c r="ZM54" s="44"/>
      <c r="ZN54" s="44"/>
      <c r="ZO54" s="44"/>
      <c r="ZP54" s="44"/>
      <c r="ZQ54" s="44"/>
      <c r="ZR54" s="44"/>
      <c r="ZS54" s="44"/>
      <c r="ZT54" s="44"/>
      <c r="ZU54" s="44"/>
      <c r="ZV54" s="44"/>
      <c r="ZW54" s="44"/>
      <c r="ZX54" s="44"/>
      <c r="ZY54" s="44"/>
      <c r="ZZ54" s="44"/>
      <c r="AAA54" s="44"/>
      <c r="AAB54" s="44"/>
      <c r="AAC54" s="44"/>
      <c r="AAD54" s="44"/>
      <c r="AAE54" s="44"/>
      <c r="AAF54" s="44"/>
      <c r="AAG54" s="44"/>
      <c r="AAH54" s="44"/>
      <c r="AAI54" s="44"/>
      <c r="AAJ54" s="44"/>
      <c r="AAK54" s="44"/>
      <c r="AAL54" s="44"/>
      <c r="AAM54" s="44"/>
      <c r="AAN54" s="44"/>
      <c r="AAO54" s="44"/>
      <c r="AAP54" s="44"/>
      <c r="AAQ54" s="44"/>
      <c r="AAR54" s="44"/>
      <c r="AAS54" s="44"/>
      <c r="AAT54" s="44"/>
      <c r="AAU54" s="44"/>
      <c r="AAV54" s="44"/>
      <c r="AAW54" s="44"/>
      <c r="AAX54" s="44"/>
      <c r="AAY54" s="44"/>
      <c r="AAZ54" s="44"/>
      <c r="ABA54" s="44"/>
      <c r="ABB54" s="44"/>
      <c r="ABC54" s="44"/>
      <c r="ABD54" s="44"/>
      <c r="ABE54" s="44"/>
      <c r="ABF54" s="44"/>
      <c r="ABG54" s="44"/>
      <c r="ABH54" s="44"/>
      <c r="ABI54" s="44"/>
      <c r="ABJ54" s="44"/>
      <c r="ABK54" s="44"/>
      <c r="ABL54" s="44"/>
      <c r="ABM54" s="44"/>
      <c r="ABN54" s="44"/>
      <c r="ABO54" s="44"/>
      <c r="ABP54" s="44"/>
      <c r="ABQ54" s="44"/>
      <c r="ABR54" s="44"/>
      <c r="ABS54" s="44"/>
      <c r="ABT54" s="44"/>
      <c r="ABU54" s="44"/>
      <c r="ABV54" s="44"/>
      <c r="ABW54" s="44"/>
      <c r="ABX54" s="44"/>
      <c r="ABY54" s="44"/>
      <c r="ABZ54" s="44"/>
      <c r="ACA54" s="44"/>
      <c r="ACB54" s="44"/>
      <c r="ACC54" s="44"/>
      <c r="ACD54" s="44"/>
      <c r="ACE54" s="44"/>
      <c r="ACF54" s="44"/>
      <c r="ACG54" s="44"/>
      <c r="ACH54" s="44"/>
      <c r="ACI54" s="44"/>
      <c r="ACJ54" s="44"/>
      <c r="ACK54" s="44"/>
      <c r="ACL54" s="44"/>
      <c r="ACM54" s="44"/>
      <c r="ACN54" s="44"/>
      <c r="ACO54" s="44"/>
      <c r="ACP54" s="44"/>
      <c r="ACQ54" s="44"/>
      <c r="ACR54" s="44"/>
      <c r="ACS54" s="44"/>
      <c r="ACT54" s="44"/>
      <c r="ACU54" s="44"/>
      <c r="ACV54" s="44"/>
      <c r="ACW54" s="44"/>
      <c r="ACX54" s="44"/>
      <c r="ACY54" s="44"/>
      <c r="ACZ54" s="44"/>
      <c r="ADA54" s="44"/>
      <c r="ADB54" s="44"/>
      <c r="ADC54" s="44"/>
      <c r="ADD54" s="44"/>
      <c r="ADE54" s="44"/>
      <c r="ADF54" s="44"/>
      <c r="ADG54" s="44"/>
      <c r="ADH54" s="44"/>
      <c r="ADI54" s="44"/>
      <c r="ADJ54" s="44"/>
      <c r="ADK54" s="44"/>
      <c r="ADL54" s="44"/>
      <c r="ADM54" s="44"/>
      <c r="ADN54" s="44"/>
      <c r="ADO54" s="44"/>
      <c r="ADP54" s="44"/>
      <c r="ADQ54" s="44"/>
      <c r="ADR54" s="44"/>
      <c r="ADS54" s="44"/>
      <c r="ADT54" s="44"/>
      <c r="ADU54" s="44"/>
      <c r="ADV54" s="44"/>
      <c r="ADW54" s="44"/>
      <c r="ADX54" s="44"/>
      <c r="ADY54" s="44"/>
      <c r="ADZ54" s="44"/>
      <c r="AEA54" s="44"/>
      <c r="AEB54" s="44"/>
      <c r="AEC54" s="44"/>
      <c r="AED54" s="44"/>
      <c r="AEE54" s="44"/>
      <c r="AEF54" s="44"/>
      <c r="AEG54" s="44"/>
      <c r="AEH54" s="44"/>
      <c r="AEI54" s="44"/>
      <c r="AEJ54" s="44"/>
      <c r="AEK54" s="44"/>
      <c r="AEL54" s="44"/>
      <c r="AEM54" s="44"/>
      <c r="AEN54" s="44"/>
      <c r="AEO54" s="44"/>
      <c r="AEP54" s="44"/>
      <c r="AEQ54" s="44"/>
      <c r="AER54" s="44"/>
      <c r="AES54" s="44"/>
      <c r="AET54" s="44"/>
      <c r="AEU54" s="44"/>
      <c r="AEV54" s="44"/>
      <c r="AEW54" s="44"/>
      <c r="AEX54" s="44"/>
      <c r="AEY54" s="44"/>
      <c r="AEZ54" s="44"/>
      <c r="AFA54" s="44"/>
      <c r="AFB54" s="44"/>
      <c r="AFC54" s="44"/>
      <c r="AFD54" s="44"/>
      <c r="AFE54" s="44"/>
      <c r="AFF54" s="44"/>
      <c r="AFG54" s="44"/>
      <c r="AFH54" s="44"/>
      <c r="AFI54" s="44"/>
      <c r="AFJ54" s="44"/>
      <c r="AFK54" s="44"/>
      <c r="AFL54" s="44"/>
      <c r="AFM54" s="44"/>
      <c r="AFN54" s="44"/>
      <c r="AFO54" s="44"/>
      <c r="AFP54" s="44"/>
      <c r="AFQ54" s="44"/>
      <c r="AFR54" s="44"/>
      <c r="AFS54" s="44"/>
      <c r="AFT54" s="44"/>
      <c r="AFU54" s="44"/>
      <c r="AFV54" s="44"/>
      <c r="AFW54" s="44"/>
      <c r="AFX54" s="44"/>
      <c r="AFY54" s="44"/>
      <c r="AFZ54" s="44"/>
      <c r="AGA54" s="44"/>
      <c r="AGB54" s="44"/>
      <c r="AGC54" s="44"/>
      <c r="AGD54" s="44"/>
      <c r="AGE54" s="44"/>
      <c r="AGF54" s="44"/>
      <c r="AGG54" s="44"/>
      <c r="AGH54" s="44"/>
      <c r="AGI54" s="44"/>
      <c r="AGJ54" s="44"/>
      <c r="AGK54" s="44"/>
      <c r="AGL54" s="44"/>
      <c r="AGM54" s="44"/>
      <c r="AGN54" s="44"/>
      <c r="AGO54" s="44"/>
      <c r="AGP54" s="44"/>
      <c r="AGQ54" s="44"/>
      <c r="AGR54" s="44"/>
      <c r="AGS54" s="44"/>
      <c r="AGT54" s="44"/>
      <c r="AGU54" s="44"/>
      <c r="AGV54" s="44"/>
      <c r="AGW54" s="44"/>
      <c r="AGX54" s="44"/>
      <c r="AGY54" s="44"/>
      <c r="AGZ54" s="44"/>
      <c r="AHA54" s="44"/>
      <c r="AHB54" s="44"/>
      <c r="AHC54" s="44"/>
      <c r="AHD54" s="44"/>
      <c r="AHE54" s="44"/>
      <c r="AHF54" s="44"/>
      <c r="AHG54" s="44"/>
      <c r="AHH54" s="44"/>
      <c r="AHI54" s="44"/>
      <c r="AHJ54" s="44"/>
      <c r="AHK54" s="44"/>
      <c r="AHL54" s="44"/>
      <c r="AHM54" s="44"/>
      <c r="AHN54" s="44"/>
      <c r="AHO54" s="44"/>
      <c r="AHP54" s="44"/>
      <c r="AHQ54" s="44"/>
      <c r="AHR54" s="44"/>
      <c r="AHS54" s="44"/>
      <c r="AHT54" s="44"/>
      <c r="AHU54" s="44"/>
      <c r="AHV54" s="44"/>
      <c r="AHW54" s="44"/>
      <c r="AHX54" s="44"/>
      <c r="AHY54" s="44"/>
      <c r="AHZ54" s="44"/>
      <c r="AIA54" s="44"/>
      <c r="AIB54" s="44"/>
      <c r="AIC54" s="44"/>
      <c r="AID54" s="44"/>
      <c r="AIE54" s="44"/>
      <c r="AIF54" s="44"/>
      <c r="AIG54" s="44"/>
      <c r="AIH54" s="44"/>
      <c r="AII54" s="44"/>
      <c r="AIJ54" s="44"/>
      <c r="AIK54" s="44"/>
      <c r="AIL54" s="44"/>
      <c r="AIM54" s="44"/>
      <c r="AIN54" s="44"/>
      <c r="AIO54" s="44"/>
      <c r="AIP54" s="44"/>
      <c r="AIQ54" s="44"/>
      <c r="AIR54" s="44"/>
      <c r="AIS54" s="44"/>
      <c r="AIT54" s="44"/>
      <c r="AIU54" s="44"/>
      <c r="AIV54" s="44"/>
      <c r="AIW54" s="44"/>
      <c r="AIX54" s="44"/>
      <c r="AIY54" s="44"/>
      <c r="AIZ54" s="44"/>
      <c r="AJA54" s="44"/>
      <c r="AJB54" s="44"/>
      <c r="AJC54" s="44"/>
      <c r="AJD54" s="44"/>
      <c r="AJE54" s="44"/>
      <c r="AJF54" s="44"/>
      <c r="AJG54" s="44"/>
      <c r="AJH54" s="44"/>
      <c r="AJI54" s="44"/>
      <c r="AJJ54" s="44"/>
      <c r="AJK54" s="44"/>
      <c r="AJL54" s="44"/>
      <c r="AJM54" s="44"/>
      <c r="AJN54" s="44"/>
      <c r="AJO54" s="44"/>
      <c r="AJP54" s="44"/>
      <c r="AJQ54" s="44"/>
      <c r="AJR54" s="44"/>
      <c r="AJS54" s="44"/>
      <c r="AJT54" s="44"/>
      <c r="AJU54" s="44"/>
      <c r="AJV54" s="44"/>
      <c r="AJW54" s="44"/>
      <c r="AJX54" s="44"/>
      <c r="AJY54" s="44"/>
      <c r="AJZ54" s="44"/>
      <c r="AKA54" s="44"/>
      <c r="AKB54" s="44"/>
      <c r="AKC54" s="44"/>
      <c r="AKD54" s="44"/>
      <c r="AKE54" s="44"/>
      <c r="AKF54" s="44"/>
      <c r="AKG54" s="44"/>
      <c r="AKH54" s="44"/>
      <c r="AKI54" s="44"/>
      <c r="AKJ54" s="44"/>
      <c r="AKK54" s="44"/>
      <c r="AKL54" s="44"/>
      <c r="AKM54" s="44"/>
      <c r="AKN54" s="44"/>
      <c r="AKO54" s="44"/>
      <c r="AKP54" s="44"/>
      <c r="AKQ54" s="44"/>
      <c r="AKR54" s="44"/>
      <c r="AKS54" s="44"/>
      <c r="AKT54" s="44"/>
      <c r="AKU54" s="44"/>
      <c r="AKV54" s="44"/>
      <c r="AKW54" s="44"/>
      <c r="AKX54" s="44"/>
      <c r="AKY54" s="44"/>
      <c r="AKZ54" s="44"/>
      <c r="ALA54" s="44"/>
      <c r="ALB54" s="44"/>
      <c r="ALC54" s="44"/>
      <c r="ALD54" s="44"/>
      <c r="ALE54" s="44"/>
      <c r="ALF54" s="44"/>
      <c r="ALG54" s="44"/>
      <c r="ALH54" s="44"/>
      <c r="ALI54" s="44"/>
      <c r="ALJ54" s="44"/>
      <c r="ALK54" s="44"/>
      <c r="ALL54" s="44"/>
      <c r="ALM54" s="44"/>
      <c r="ALN54" s="44"/>
      <c r="ALO54" s="44"/>
      <c r="ALP54" s="44"/>
      <c r="ALQ54" s="44"/>
      <c r="ALR54" s="44"/>
      <c r="ALS54" s="44"/>
      <c r="ALT54" s="44"/>
      <c r="ALU54" s="44"/>
      <c r="ALV54" s="44"/>
      <c r="ALW54" s="44"/>
      <c r="ALX54" s="44"/>
      <c r="ALY54" s="44"/>
      <c r="ALZ54" s="44"/>
      <c r="AMA54" s="44"/>
      <c r="AMB54" s="44"/>
      <c r="AMC54" s="44"/>
      <c r="AMD54" s="44"/>
      <c r="AME54" s="44"/>
      <c r="AMF54" s="44"/>
      <c r="AMG54" s="44"/>
      <c r="AMH54" s="44"/>
      <c r="AMI54" s="44"/>
      <c r="AMJ54" s="44"/>
      <c r="AMK54" s="44"/>
      <c r="AML54" s="44"/>
      <c r="AMM54" s="44"/>
      <c r="AMN54" s="44"/>
      <c r="AMO54" s="44"/>
      <c r="AMP54" s="44"/>
      <c r="AMQ54" s="44"/>
      <c r="AMR54" s="44"/>
      <c r="AMS54" s="44"/>
      <c r="AMT54" s="44"/>
      <c r="AMU54" s="44"/>
      <c r="AMV54" s="44"/>
      <c r="AMW54" s="44"/>
      <c r="AMX54" s="44"/>
      <c r="AMY54" s="44"/>
      <c r="AMZ54" s="44"/>
      <c r="ANA54" s="44"/>
      <c r="ANB54" s="44"/>
      <c r="ANC54" s="44"/>
      <c r="AND54" s="44"/>
      <c r="ANE54" s="44"/>
      <c r="ANF54" s="44"/>
      <c r="ANG54" s="44"/>
      <c r="ANH54" s="44"/>
      <c r="ANI54" s="44"/>
      <c r="ANJ54" s="44"/>
      <c r="ANK54" s="44"/>
      <c r="ANL54" s="44"/>
      <c r="ANM54" s="44"/>
      <c r="ANN54" s="44"/>
      <c r="ANO54" s="44"/>
      <c r="ANP54" s="44"/>
      <c r="ANQ54" s="44"/>
      <c r="ANR54" s="44"/>
      <c r="ANS54" s="44"/>
      <c r="ANT54" s="44"/>
      <c r="ANU54" s="44"/>
      <c r="ANV54" s="44"/>
      <c r="ANW54" s="44"/>
      <c r="ANX54" s="44"/>
      <c r="ANY54" s="44"/>
      <c r="ANZ54" s="44"/>
      <c r="AOA54" s="44"/>
      <c r="AOB54" s="44"/>
      <c r="AOC54" s="44"/>
      <c r="AOD54" s="44"/>
      <c r="AOE54" s="44"/>
      <c r="AOF54" s="44"/>
      <c r="AOG54" s="44"/>
      <c r="AOH54" s="44"/>
      <c r="AOI54" s="44"/>
      <c r="AOJ54" s="44"/>
      <c r="AOK54" s="44"/>
      <c r="AOL54" s="44"/>
      <c r="AOM54" s="44"/>
      <c r="AON54" s="44"/>
      <c r="AOO54" s="44"/>
      <c r="AOP54" s="44"/>
      <c r="AOQ54" s="44"/>
      <c r="AOR54" s="44"/>
      <c r="AOS54" s="44"/>
      <c r="AOT54" s="44"/>
      <c r="AOU54" s="44"/>
      <c r="AOV54" s="44"/>
      <c r="AOW54" s="44"/>
      <c r="AOX54" s="44"/>
      <c r="AOY54" s="44"/>
      <c r="AOZ54" s="44"/>
      <c r="APA54" s="44"/>
      <c r="APB54" s="44"/>
      <c r="APC54" s="44"/>
      <c r="APD54" s="44"/>
      <c r="APE54" s="44"/>
      <c r="APF54" s="44"/>
      <c r="APG54" s="44"/>
      <c r="APH54" s="44"/>
      <c r="API54" s="44"/>
      <c r="APJ54" s="44"/>
      <c r="APK54" s="44"/>
      <c r="APL54" s="44"/>
      <c r="APM54" s="44"/>
      <c r="APN54" s="44"/>
      <c r="APO54" s="44"/>
      <c r="APP54" s="44"/>
      <c r="APQ54" s="44"/>
      <c r="APR54" s="44"/>
      <c r="APS54" s="44"/>
      <c r="APT54" s="44"/>
      <c r="APU54" s="44"/>
      <c r="APV54" s="44"/>
      <c r="APW54" s="44"/>
      <c r="APX54" s="44"/>
      <c r="APY54" s="44"/>
      <c r="APZ54" s="44"/>
      <c r="AQA54" s="44"/>
      <c r="AQB54" s="44"/>
      <c r="AQC54" s="44"/>
      <c r="AQD54" s="44"/>
      <c r="AQE54" s="44"/>
      <c r="AQF54" s="44"/>
      <c r="AQG54" s="44"/>
      <c r="AQH54" s="44"/>
      <c r="AQI54" s="44"/>
      <c r="AQJ54" s="44"/>
      <c r="AQK54" s="44"/>
      <c r="AQL54" s="44"/>
      <c r="AQM54" s="44"/>
      <c r="AQN54" s="44"/>
      <c r="AQO54" s="44"/>
      <c r="AQP54" s="44"/>
      <c r="AQQ54" s="44"/>
      <c r="AQR54" s="44"/>
      <c r="AQS54" s="44"/>
      <c r="AQT54" s="44"/>
      <c r="AQU54" s="44"/>
      <c r="AQV54" s="44"/>
      <c r="AQW54" s="44"/>
      <c r="AQX54" s="44"/>
      <c r="AQY54" s="44"/>
      <c r="AQZ54" s="44"/>
      <c r="ARA54" s="44"/>
      <c r="ARB54" s="44"/>
      <c r="ARC54" s="44"/>
      <c r="ARD54" s="44"/>
      <c r="ARE54" s="44"/>
      <c r="ARF54" s="44"/>
      <c r="ARG54" s="44"/>
      <c r="ARH54" s="44"/>
      <c r="ARI54" s="44"/>
      <c r="ARJ54" s="44"/>
      <c r="ARK54" s="44"/>
      <c r="ARL54" s="44"/>
      <c r="ARM54" s="44"/>
      <c r="ARN54" s="44"/>
      <c r="ARO54" s="44"/>
      <c r="ARP54" s="44"/>
      <c r="ARQ54" s="44"/>
      <c r="ARR54" s="44"/>
      <c r="ARS54" s="44"/>
      <c r="ART54" s="44"/>
      <c r="ARU54" s="44"/>
      <c r="ARV54" s="44"/>
      <c r="ARW54" s="44"/>
      <c r="ARX54" s="44"/>
      <c r="ARY54" s="44"/>
      <c r="ARZ54" s="44"/>
      <c r="ASA54" s="44"/>
      <c r="ASB54" s="44"/>
      <c r="ASC54" s="44"/>
      <c r="ASD54" s="44"/>
      <c r="ASE54" s="44"/>
      <c r="ASF54" s="44"/>
      <c r="ASG54" s="44"/>
      <c r="ASH54" s="44"/>
      <c r="ASI54" s="44"/>
      <c r="ASJ54" s="44"/>
      <c r="ASK54" s="44"/>
      <c r="ASL54" s="44"/>
      <c r="ASM54" s="44"/>
      <c r="ASN54" s="44"/>
      <c r="ASO54" s="44"/>
      <c r="ASP54" s="44"/>
      <c r="ASQ54" s="44"/>
      <c r="ASR54" s="44"/>
      <c r="ASS54" s="44"/>
      <c r="AST54" s="44"/>
      <c r="ASU54" s="44"/>
      <c r="ASV54" s="44"/>
      <c r="ASW54" s="44"/>
      <c r="ASX54" s="44"/>
      <c r="ASY54" s="44"/>
      <c r="ASZ54" s="44"/>
      <c r="ATA54" s="44"/>
      <c r="ATB54" s="44"/>
      <c r="ATC54" s="44"/>
      <c r="ATD54" s="44"/>
      <c r="ATE54" s="44"/>
      <c r="ATF54" s="44"/>
      <c r="ATG54" s="44"/>
      <c r="ATH54" s="44"/>
      <c r="ATI54" s="44"/>
      <c r="ATJ54" s="44"/>
      <c r="ATK54" s="44"/>
      <c r="ATL54" s="44"/>
      <c r="ATM54" s="44"/>
      <c r="ATN54" s="44"/>
      <c r="ATO54" s="44"/>
      <c r="ATP54" s="44"/>
      <c r="ATQ54" s="44"/>
      <c r="ATR54" s="44"/>
      <c r="ATS54" s="44"/>
      <c r="ATT54" s="44"/>
      <c r="ATU54" s="44"/>
      <c r="ATV54" s="44"/>
      <c r="ATW54" s="44"/>
      <c r="ATX54" s="44"/>
      <c r="ATY54" s="44"/>
      <c r="ATZ54" s="44"/>
      <c r="AUA54" s="44"/>
      <c r="AUB54" s="44"/>
      <c r="AUC54" s="44"/>
      <c r="AUD54" s="44"/>
      <c r="AUE54" s="44"/>
      <c r="AUF54" s="44"/>
      <c r="AUG54" s="44"/>
      <c r="AUH54" s="44"/>
      <c r="AUI54" s="44"/>
      <c r="AUJ54" s="44"/>
      <c r="AUK54" s="44"/>
      <c r="AUL54" s="44"/>
      <c r="AUM54" s="44"/>
      <c r="AUN54" s="44"/>
      <c r="AUO54" s="44"/>
      <c r="AUP54" s="44"/>
      <c r="AUQ54" s="44"/>
      <c r="AUR54" s="44"/>
      <c r="AUS54" s="44"/>
      <c r="AUT54" s="44"/>
      <c r="AUU54" s="44"/>
      <c r="AUV54" s="44"/>
      <c r="AUW54" s="44"/>
      <c r="AUX54" s="44"/>
      <c r="AUY54" s="44"/>
      <c r="AUZ54" s="44"/>
      <c r="AVA54" s="44"/>
      <c r="AVB54" s="44"/>
      <c r="AVC54" s="44"/>
      <c r="AVD54" s="44"/>
      <c r="AVE54" s="44"/>
      <c r="AVF54" s="44"/>
      <c r="AVG54" s="44"/>
      <c r="AVH54" s="44"/>
      <c r="AVI54" s="44"/>
      <c r="AVJ54" s="44"/>
      <c r="AVK54" s="44"/>
      <c r="AVL54" s="44"/>
      <c r="AVM54" s="44"/>
      <c r="AVN54" s="44"/>
      <c r="AVO54" s="44"/>
      <c r="AVP54" s="44"/>
      <c r="AVQ54" s="44"/>
      <c r="AVR54" s="44"/>
      <c r="AVS54" s="44"/>
      <c r="AVT54" s="44"/>
      <c r="AVU54" s="44"/>
      <c r="AVV54" s="44"/>
      <c r="AVW54" s="44"/>
      <c r="AVX54" s="44"/>
      <c r="AVY54" s="44"/>
      <c r="AVZ54" s="44"/>
      <c r="AWA54" s="44"/>
      <c r="AWB54" s="44"/>
      <c r="AWC54" s="44"/>
      <c r="AWD54" s="44"/>
      <c r="AWE54" s="44"/>
      <c r="AWF54" s="44"/>
      <c r="AWG54" s="44"/>
      <c r="AWH54" s="44"/>
      <c r="AWI54" s="44"/>
      <c r="AWJ54" s="44"/>
      <c r="AWK54" s="44"/>
      <c r="AWL54" s="44"/>
      <c r="AWM54" s="44"/>
      <c r="AWN54" s="44"/>
      <c r="AWO54" s="44"/>
      <c r="AWP54" s="44"/>
      <c r="AWQ54" s="44"/>
      <c r="AWR54" s="44"/>
      <c r="AWS54" s="44"/>
      <c r="AWT54" s="44"/>
      <c r="AWU54" s="44"/>
      <c r="AWV54" s="44"/>
      <c r="AWW54" s="44"/>
      <c r="AWX54" s="44"/>
      <c r="AWY54" s="44"/>
      <c r="AWZ54" s="44"/>
      <c r="AXA54" s="44"/>
      <c r="AXB54" s="44"/>
      <c r="AXC54" s="44"/>
      <c r="AXD54" s="44"/>
      <c r="AXE54" s="44"/>
      <c r="AXF54" s="44"/>
      <c r="AXG54" s="44"/>
      <c r="AXH54" s="44"/>
      <c r="AXI54" s="44"/>
      <c r="AXJ54" s="44"/>
      <c r="AXK54" s="44"/>
      <c r="AXL54" s="44"/>
      <c r="AXM54" s="44"/>
      <c r="AXN54" s="44"/>
      <c r="AXO54" s="44"/>
      <c r="AXP54" s="44"/>
      <c r="AXQ54" s="44"/>
      <c r="AXR54" s="44"/>
      <c r="AXS54" s="44"/>
      <c r="AXT54" s="44"/>
      <c r="AXU54" s="44"/>
      <c r="AXV54" s="44"/>
      <c r="AXW54" s="44"/>
      <c r="AXX54" s="44"/>
      <c r="AXY54" s="44"/>
      <c r="AXZ54" s="44"/>
      <c r="AYA54" s="44"/>
      <c r="AYB54" s="44"/>
      <c r="AYC54" s="44"/>
      <c r="AYD54" s="44"/>
      <c r="AYE54" s="44"/>
      <c r="AYF54" s="44"/>
      <c r="AYG54" s="44"/>
      <c r="AYH54" s="44"/>
      <c r="AYI54" s="44"/>
      <c r="AYJ54" s="44"/>
      <c r="AYK54" s="44"/>
      <c r="AYL54" s="44"/>
      <c r="AYM54" s="44"/>
      <c r="AYN54" s="44"/>
      <c r="AYO54" s="44"/>
      <c r="AYP54" s="44"/>
      <c r="AYQ54" s="44"/>
      <c r="AYR54" s="44"/>
      <c r="AYS54" s="44"/>
      <c r="AYT54" s="44"/>
      <c r="AYU54" s="44"/>
      <c r="AYV54" s="44"/>
      <c r="AYW54" s="44"/>
      <c r="AYX54" s="44"/>
      <c r="AYY54" s="44"/>
      <c r="AYZ54" s="44"/>
      <c r="AZA54" s="44"/>
      <c r="AZB54" s="44"/>
      <c r="AZC54" s="44"/>
      <c r="AZD54" s="44"/>
      <c r="AZE54" s="44"/>
      <c r="AZF54" s="44"/>
      <c r="AZG54" s="44"/>
      <c r="AZH54" s="44"/>
      <c r="AZI54" s="44"/>
      <c r="AZJ54" s="44"/>
      <c r="AZK54" s="44"/>
      <c r="AZL54" s="44"/>
      <c r="AZM54" s="44"/>
      <c r="AZN54" s="44"/>
      <c r="AZO54" s="44"/>
      <c r="AZP54" s="44"/>
      <c r="AZQ54" s="44"/>
      <c r="AZR54" s="44"/>
      <c r="AZS54" s="44"/>
      <c r="AZT54" s="44"/>
      <c r="AZU54" s="44"/>
      <c r="AZV54" s="44"/>
      <c r="AZW54" s="44"/>
      <c r="AZX54" s="44"/>
      <c r="AZY54" s="44"/>
      <c r="AZZ54" s="44"/>
      <c r="BAA54" s="44"/>
      <c r="BAB54" s="44"/>
      <c r="BAC54" s="44"/>
      <c r="BAD54" s="44"/>
      <c r="BAE54" s="44"/>
      <c r="BAF54" s="44"/>
      <c r="BAG54" s="44"/>
      <c r="BAH54" s="44"/>
      <c r="BAI54" s="44"/>
      <c r="BAJ54" s="44"/>
      <c r="BAK54" s="44"/>
      <c r="BAL54" s="44"/>
      <c r="BAM54" s="44"/>
      <c r="BAN54" s="44"/>
      <c r="BAO54" s="44"/>
      <c r="BAP54" s="44"/>
      <c r="BAQ54" s="44"/>
      <c r="BAR54" s="44"/>
      <c r="BAS54" s="44"/>
      <c r="BAT54" s="44"/>
      <c r="BAU54" s="44"/>
      <c r="BAV54" s="44"/>
      <c r="BAW54" s="44"/>
      <c r="BAX54" s="44"/>
      <c r="BAY54" s="44"/>
      <c r="BAZ54" s="44"/>
      <c r="BBA54" s="44"/>
      <c r="BBB54" s="44"/>
      <c r="BBC54" s="44"/>
      <c r="BBD54" s="44"/>
      <c r="BBE54" s="44"/>
      <c r="BBF54" s="44"/>
      <c r="BBG54" s="44"/>
      <c r="BBH54" s="44"/>
      <c r="BBI54" s="44"/>
      <c r="BBJ54" s="44"/>
      <c r="BBK54" s="44"/>
      <c r="BBL54" s="44"/>
      <c r="BBM54" s="44"/>
      <c r="BBN54" s="44"/>
      <c r="BBO54" s="44"/>
      <c r="BBP54" s="44"/>
      <c r="BBQ54" s="44"/>
      <c r="BBR54" s="44"/>
      <c r="BBS54" s="44"/>
      <c r="BBT54" s="44"/>
      <c r="BBU54" s="44"/>
      <c r="BBV54" s="44"/>
      <c r="BBW54" s="44"/>
      <c r="BBX54" s="44"/>
      <c r="BBY54" s="44"/>
      <c r="BBZ54" s="44"/>
      <c r="BCA54" s="44"/>
      <c r="BCB54" s="44"/>
      <c r="BCC54" s="44"/>
      <c r="BCD54" s="44"/>
      <c r="BCE54" s="44"/>
      <c r="BCF54" s="44"/>
      <c r="BCG54" s="44"/>
      <c r="BCH54" s="44"/>
      <c r="BCI54" s="44"/>
      <c r="BCJ54" s="44"/>
      <c r="BCK54" s="44"/>
      <c r="BCL54" s="44"/>
      <c r="BCM54" s="44"/>
      <c r="BCN54" s="44"/>
      <c r="BCO54" s="44"/>
      <c r="BCP54" s="44"/>
      <c r="BCQ54" s="44"/>
      <c r="BCR54" s="44"/>
      <c r="BCS54" s="44"/>
      <c r="BCT54" s="44"/>
      <c r="BCU54" s="44"/>
      <c r="BCV54" s="44"/>
      <c r="BCW54" s="44"/>
      <c r="BCX54" s="44"/>
      <c r="BCY54" s="44"/>
      <c r="BCZ54" s="44"/>
      <c r="BDA54" s="44"/>
      <c r="BDB54" s="44"/>
      <c r="BDC54" s="44"/>
      <c r="BDD54" s="44"/>
      <c r="BDE54" s="44"/>
      <c r="BDF54" s="44"/>
      <c r="BDG54" s="44"/>
      <c r="BDH54" s="44"/>
      <c r="BDI54" s="44"/>
      <c r="BDJ54" s="44"/>
      <c r="BDK54" s="44"/>
      <c r="BDL54" s="44"/>
      <c r="BDM54" s="44"/>
      <c r="BDN54" s="44"/>
      <c r="BDO54" s="44"/>
      <c r="BDP54" s="44"/>
      <c r="BDQ54" s="44"/>
      <c r="BDR54" s="44"/>
      <c r="BDS54" s="44"/>
      <c r="BDT54" s="44"/>
      <c r="BDU54" s="44"/>
      <c r="BDV54" s="44"/>
      <c r="BDW54" s="44"/>
      <c r="BDX54" s="44"/>
      <c r="BDY54" s="44"/>
      <c r="BDZ54" s="44"/>
      <c r="BEA54" s="44"/>
      <c r="BEB54" s="44"/>
      <c r="BEC54" s="44"/>
      <c r="BED54" s="44"/>
      <c r="BEE54" s="44"/>
      <c r="BEF54" s="44"/>
      <c r="BEG54" s="44"/>
      <c r="BEH54" s="44"/>
      <c r="BEI54" s="44"/>
      <c r="BEJ54" s="44"/>
      <c r="BEK54" s="44"/>
      <c r="BEL54" s="44"/>
      <c r="BEM54" s="44"/>
      <c r="BEN54" s="44"/>
      <c r="BEO54" s="44"/>
      <c r="BEP54" s="44"/>
      <c r="BEQ54" s="44"/>
      <c r="BER54" s="44"/>
      <c r="BES54" s="44"/>
      <c r="BET54" s="44"/>
      <c r="BEU54" s="44"/>
      <c r="BEV54" s="44"/>
      <c r="BEW54" s="44"/>
      <c r="BEX54" s="44"/>
      <c r="BEY54" s="44"/>
      <c r="BEZ54" s="44"/>
      <c r="BFA54" s="44"/>
      <c r="BFB54" s="44"/>
      <c r="BFC54" s="44"/>
      <c r="BFD54" s="44"/>
      <c r="BFE54" s="44"/>
      <c r="BFF54" s="44"/>
      <c r="BFG54" s="44"/>
      <c r="BFH54" s="44"/>
      <c r="BFI54" s="44"/>
      <c r="BFJ54" s="44"/>
      <c r="BFK54" s="44"/>
      <c r="BFL54" s="44"/>
      <c r="BFM54" s="44"/>
      <c r="BFN54" s="44"/>
      <c r="BFO54" s="44"/>
      <c r="BFP54" s="44"/>
      <c r="BFQ54" s="44"/>
      <c r="BFR54" s="44"/>
      <c r="BFS54" s="44"/>
      <c r="BFT54" s="44"/>
      <c r="BFU54" s="44"/>
      <c r="BFV54" s="44"/>
      <c r="BFW54" s="44"/>
      <c r="BFX54" s="44"/>
      <c r="BFY54" s="44"/>
      <c r="BFZ54" s="44"/>
      <c r="BGA54" s="44"/>
      <c r="BGB54" s="44"/>
      <c r="BGC54" s="44"/>
      <c r="BGD54" s="44"/>
      <c r="BGE54" s="44"/>
      <c r="BGF54" s="44"/>
      <c r="BGG54" s="44"/>
      <c r="BGH54" s="44"/>
      <c r="BGI54" s="44"/>
      <c r="BGJ54" s="44"/>
      <c r="BGK54" s="44"/>
      <c r="BGL54" s="44"/>
      <c r="BGM54" s="44"/>
      <c r="BGN54" s="44"/>
      <c r="BGO54" s="44"/>
      <c r="BGP54" s="44"/>
      <c r="BGQ54" s="44"/>
      <c r="BGR54" s="44"/>
      <c r="BGS54" s="44"/>
      <c r="BGT54" s="44"/>
      <c r="BGU54" s="44"/>
      <c r="BGV54" s="44"/>
      <c r="BGW54" s="44"/>
      <c r="BGX54" s="44"/>
      <c r="BGY54" s="44"/>
      <c r="BGZ54" s="44"/>
      <c r="BHA54" s="44"/>
      <c r="BHB54" s="44"/>
      <c r="BHC54" s="44"/>
      <c r="BHD54" s="44"/>
      <c r="BHE54" s="44"/>
      <c r="BHF54" s="44"/>
      <c r="BHG54" s="44"/>
      <c r="BHH54" s="44"/>
      <c r="BHI54" s="44"/>
      <c r="BHJ54" s="44"/>
      <c r="BHK54" s="44"/>
      <c r="BHL54" s="44"/>
      <c r="BHM54" s="44"/>
      <c r="BHN54" s="44"/>
      <c r="BHO54" s="44"/>
      <c r="BHP54" s="44"/>
      <c r="BHQ54" s="44"/>
      <c r="BHR54" s="44"/>
      <c r="BHS54" s="44"/>
      <c r="BHT54" s="44"/>
      <c r="BHU54" s="44"/>
      <c r="BHV54" s="44"/>
      <c r="BHW54" s="44"/>
      <c r="BHX54" s="44"/>
      <c r="BHY54" s="44"/>
      <c r="BHZ54" s="44"/>
      <c r="BIA54" s="44"/>
      <c r="BIB54" s="44"/>
      <c r="BIC54" s="44"/>
      <c r="BID54" s="44"/>
      <c r="BIE54" s="44"/>
      <c r="BIF54" s="44"/>
      <c r="BIG54" s="44"/>
      <c r="BIH54" s="44"/>
      <c r="BII54" s="44"/>
      <c r="BIJ54" s="44"/>
      <c r="BIK54" s="44"/>
      <c r="BIL54" s="44"/>
      <c r="BIM54" s="44"/>
      <c r="BIN54" s="44"/>
      <c r="BIO54" s="44"/>
      <c r="BIP54" s="44"/>
      <c r="BIQ54" s="44"/>
      <c r="BIR54" s="44"/>
      <c r="BIS54" s="44"/>
      <c r="BIT54" s="44"/>
      <c r="BIU54" s="44"/>
      <c r="BIV54" s="44"/>
      <c r="BIW54" s="44"/>
      <c r="BIX54" s="44"/>
      <c r="BIY54" s="44"/>
      <c r="BIZ54" s="44"/>
      <c r="BJA54" s="44"/>
      <c r="BJB54" s="44"/>
      <c r="BJC54" s="44"/>
      <c r="BJD54" s="44"/>
      <c r="BJE54" s="44"/>
      <c r="BJF54" s="44"/>
      <c r="BJG54" s="44"/>
      <c r="BJH54" s="44"/>
      <c r="BJI54" s="44"/>
      <c r="BJJ54" s="44"/>
      <c r="BJK54" s="44"/>
      <c r="BJL54" s="44"/>
      <c r="BJM54" s="44"/>
      <c r="BJN54" s="44"/>
      <c r="BJO54" s="44"/>
      <c r="BJP54" s="44"/>
      <c r="BJQ54" s="44"/>
      <c r="BJR54" s="44"/>
      <c r="BJS54" s="44"/>
      <c r="BJT54" s="44"/>
      <c r="BJU54" s="44"/>
      <c r="BJV54" s="44"/>
      <c r="BJW54" s="44"/>
      <c r="BJX54" s="44"/>
      <c r="BJY54" s="44"/>
      <c r="BJZ54" s="44"/>
      <c r="BKA54" s="44"/>
      <c r="BKB54" s="44"/>
      <c r="BKC54" s="44"/>
      <c r="BKD54" s="44"/>
      <c r="BKE54" s="44"/>
      <c r="BKF54" s="44"/>
      <c r="BKG54" s="44"/>
      <c r="BKH54" s="44"/>
      <c r="BKI54" s="44"/>
      <c r="BKJ54" s="44"/>
      <c r="BKK54" s="44"/>
      <c r="BKL54" s="44"/>
      <c r="BKM54" s="44"/>
      <c r="BKN54" s="44"/>
      <c r="BKO54" s="44"/>
      <c r="BKP54" s="44"/>
      <c r="BKQ54" s="44"/>
      <c r="BKR54" s="44"/>
      <c r="BKS54" s="44"/>
      <c r="BKT54" s="44"/>
      <c r="BKU54" s="44"/>
      <c r="BKV54" s="44"/>
      <c r="BKW54" s="44"/>
      <c r="BKX54" s="44"/>
      <c r="BKY54" s="44"/>
      <c r="BKZ54" s="44"/>
      <c r="BLA54" s="44"/>
      <c r="BLB54" s="44"/>
      <c r="BLC54" s="44"/>
      <c r="BLD54" s="44"/>
      <c r="BLE54" s="44"/>
      <c r="BLF54" s="44"/>
      <c r="BLG54" s="44"/>
      <c r="BLH54" s="44"/>
      <c r="BLI54" s="44"/>
      <c r="BLJ54" s="44"/>
      <c r="BLK54" s="44"/>
      <c r="BLL54" s="44"/>
      <c r="BLM54" s="44"/>
      <c r="BLN54" s="44"/>
      <c r="BLO54" s="44"/>
      <c r="BLP54" s="44"/>
      <c r="BLQ54" s="44"/>
      <c r="BLR54" s="44"/>
      <c r="BLS54" s="44"/>
      <c r="BLT54" s="44"/>
      <c r="BLU54" s="44"/>
      <c r="BLV54" s="44"/>
      <c r="BLW54" s="44"/>
      <c r="BLX54" s="44"/>
      <c r="BLY54" s="44"/>
      <c r="BLZ54" s="44"/>
      <c r="BMA54" s="44"/>
      <c r="BMB54" s="44"/>
      <c r="BMC54" s="44"/>
      <c r="BMD54" s="44"/>
      <c r="BME54" s="44"/>
      <c r="BMF54" s="44"/>
      <c r="BMG54" s="44"/>
      <c r="BMH54" s="44"/>
      <c r="BMI54" s="44"/>
      <c r="BMJ54" s="44"/>
      <c r="BMK54" s="44"/>
      <c r="BML54" s="44"/>
      <c r="BMM54" s="44"/>
      <c r="BMN54" s="44"/>
      <c r="BMO54" s="44"/>
      <c r="BMP54" s="44"/>
      <c r="BMQ54" s="44"/>
      <c r="BMR54" s="44"/>
      <c r="BMS54" s="44"/>
      <c r="BMT54" s="44"/>
      <c r="BMU54" s="44"/>
      <c r="BMV54" s="44"/>
      <c r="BMW54" s="44"/>
      <c r="BMX54" s="44"/>
      <c r="BMY54" s="44"/>
      <c r="BMZ54" s="44"/>
      <c r="BNA54" s="44"/>
      <c r="BNB54" s="44"/>
      <c r="BNC54" s="44"/>
      <c r="BND54" s="44"/>
      <c r="BNE54" s="44"/>
      <c r="BNF54" s="44"/>
      <c r="BNG54" s="44"/>
      <c r="BNH54" s="44"/>
      <c r="BNI54" s="44"/>
      <c r="BNJ54" s="44"/>
      <c r="BNK54" s="44"/>
      <c r="BNL54" s="44"/>
      <c r="BNM54" s="44"/>
      <c r="BNN54" s="44"/>
      <c r="BNO54" s="44"/>
      <c r="BNP54" s="44"/>
      <c r="BNQ54" s="44"/>
      <c r="BNR54" s="44"/>
      <c r="BNS54" s="44"/>
      <c r="BNT54" s="44"/>
      <c r="BNU54" s="44"/>
      <c r="BNV54" s="44"/>
      <c r="BNW54" s="44"/>
      <c r="BNX54" s="44"/>
      <c r="BNY54" s="44"/>
      <c r="BNZ54" s="44"/>
      <c r="BOA54" s="44"/>
      <c r="BOB54" s="44"/>
      <c r="BOC54" s="44"/>
      <c r="BOD54" s="44"/>
      <c r="BOE54" s="44"/>
      <c r="BOF54" s="44"/>
      <c r="BOG54" s="44"/>
      <c r="BOH54" s="44"/>
      <c r="BOI54" s="44"/>
      <c r="BOJ54" s="44"/>
      <c r="BOK54" s="44"/>
      <c r="BOL54" s="44"/>
      <c r="BOM54" s="44"/>
      <c r="BON54" s="44"/>
      <c r="BOO54" s="44"/>
      <c r="BOP54" s="44"/>
      <c r="BOQ54" s="44"/>
      <c r="BOR54" s="44"/>
      <c r="BOS54" s="44"/>
      <c r="BOT54" s="44"/>
      <c r="BOU54" s="44"/>
      <c r="BOV54" s="44"/>
      <c r="BOW54" s="44"/>
      <c r="BOX54" s="44"/>
      <c r="BOY54" s="44"/>
      <c r="BOZ54" s="44"/>
      <c r="BPA54" s="44"/>
      <c r="BPB54" s="44"/>
      <c r="BPC54" s="44"/>
      <c r="BPD54" s="44"/>
      <c r="BPE54" s="44"/>
      <c r="BPF54" s="44"/>
      <c r="BPG54" s="44"/>
      <c r="BPH54" s="44"/>
      <c r="BPI54" s="44"/>
      <c r="BPJ54" s="44"/>
      <c r="BPK54" s="44"/>
      <c r="BPL54" s="44"/>
      <c r="BPM54" s="44"/>
      <c r="BPN54" s="44"/>
      <c r="BPO54" s="44"/>
      <c r="BPP54" s="44"/>
      <c r="BPQ54" s="44"/>
      <c r="BPR54" s="44"/>
      <c r="BPS54" s="44"/>
      <c r="BPT54" s="44"/>
      <c r="BPU54" s="44"/>
      <c r="BPV54" s="44"/>
      <c r="BPW54" s="44"/>
      <c r="BPX54" s="44"/>
      <c r="BPY54" s="44"/>
      <c r="BPZ54" s="44"/>
      <c r="BQA54" s="44"/>
      <c r="BQB54" s="44"/>
      <c r="BQC54" s="44"/>
      <c r="BQD54" s="44"/>
      <c r="BQE54" s="44"/>
      <c r="BQF54" s="44"/>
      <c r="BQG54" s="44"/>
      <c r="BQH54" s="44"/>
      <c r="BQI54" s="44"/>
      <c r="BQJ54" s="44"/>
      <c r="BQK54" s="44"/>
      <c r="BQL54" s="44"/>
      <c r="BQM54" s="44"/>
      <c r="BQN54" s="44"/>
      <c r="BQO54" s="44"/>
      <c r="BQP54" s="44"/>
      <c r="BQQ54" s="44"/>
      <c r="BQR54" s="44"/>
      <c r="BQS54" s="44"/>
      <c r="BQT54" s="44"/>
      <c r="BQU54" s="44"/>
      <c r="BQV54" s="44"/>
      <c r="BQW54" s="44"/>
      <c r="BQX54" s="44"/>
      <c r="BQY54" s="44"/>
      <c r="BQZ54" s="44"/>
      <c r="BRA54" s="44"/>
      <c r="BRB54" s="44"/>
      <c r="BRC54" s="44"/>
      <c r="BRD54" s="44"/>
      <c r="BRE54" s="44"/>
      <c r="BRF54" s="44"/>
      <c r="BRG54" s="44"/>
      <c r="BRH54" s="44"/>
      <c r="BRI54" s="44"/>
      <c r="BRJ54" s="44"/>
      <c r="BRK54" s="44"/>
      <c r="BRL54" s="44"/>
      <c r="BRM54" s="44"/>
      <c r="BRN54" s="44"/>
      <c r="BRO54" s="44"/>
      <c r="BRP54" s="44"/>
      <c r="BRQ54" s="44"/>
      <c r="BRR54" s="44"/>
      <c r="BRS54" s="44"/>
      <c r="BRT54" s="44"/>
      <c r="BRU54" s="44"/>
      <c r="BRV54" s="44"/>
      <c r="BRW54" s="44"/>
      <c r="BRX54" s="44"/>
      <c r="BRY54" s="44"/>
      <c r="BRZ54" s="44"/>
      <c r="BSA54" s="44"/>
      <c r="BSB54" s="44"/>
      <c r="BSC54" s="44"/>
      <c r="BSD54" s="44"/>
      <c r="BSE54" s="44"/>
      <c r="BSF54" s="44"/>
      <c r="BSG54" s="44"/>
      <c r="BSH54" s="44"/>
      <c r="BSI54" s="44"/>
      <c r="BSJ54" s="44"/>
      <c r="BSK54" s="44"/>
      <c r="BSL54" s="44"/>
      <c r="BSM54" s="44"/>
      <c r="BSN54" s="44"/>
      <c r="BSO54" s="44"/>
      <c r="BSP54" s="44"/>
      <c r="BSQ54" s="44"/>
      <c r="BSR54" s="44"/>
      <c r="BSS54" s="44"/>
      <c r="BST54" s="44"/>
      <c r="BSU54" s="44"/>
      <c r="BSV54" s="44"/>
      <c r="BSW54" s="44"/>
      <c r="BSX54" s="44"/>
      <c r="BSY54" s="44"/>
      <c r="BSZ54" s="44"/>
      <c r="BTA54" s="44"/>
      <c r="BTB54" s="44"/>
      <c r="BTC54" s="44"/>
      <c r="BTD54" s="44"/>
      <c r="BTE54" s="44"/>
      <c r="BTF54" s="44"/>
      <c r="BTG54" s="44"/>
      <c r="BTH54" s="44"/>
      <c r="BTI54" s="44"/>
      <c r="BTJ54" s="44"/>
      <c r="BTK54" s="44"/>
      <c r="BTL54" s="44"/>
      <c r="BTM54" s="44"/>
      <c r="BTN54" s="44"/>
      <c r="BTO54" s="44"/>
      <c r="BTP54" s="44"/>
      <c r="BTQ54" s="44"/>
      <c r="BTR54" s="44"/>
      <c r="BTS54" s="44"/>
      <c r="BTT54" s="44"/>
      <c r="BTU54" s="44"/>
      <c r="BTV54" s="44"/>
      <c r="BTW54" s="44"/>
      <c r="BTX54" s="44"/>
      <c r="BTY54" s="44"/>
      <c r="BTZ54" s="44"/>
      <c r="BUA54" s="44"/>
      <c r="BUB54" s="44"/>
      <c r="BUC54" s="44"/>
      <c r="BUD54" s="44"/>
      <c r="BUE54" s="44"/>
      <c r="BUF54" s="44"/>
      <c r="BUG54" s="44"/>
      <c r="BUH54" s="44"/>
      <c r="BUI54" s="44"/>
      <c r="BUJ54" s="44"/>
      <c r="BUK54" s="44"/>
      <c r="BUL54" s="44"/>
      <c r="BUM54" s="44"/>
      <c r="BUN54" s="44"/>
      <c r="BUO54" s="44"/>
      <c r="BUP54" s="44"/>
      <c r="BUQ54" s="44"/>
      <c r="BUR54" s="44"/>
      <c r="BUS54" s="44"/>
      <c r="BUT54" s="44"/>
      <c r="BUU54" s="44"/>
      <c r="BUV54" s="44"/>
      <c r="BUW54" s="44"/>
      <c r="BUX54" s="44"/>
      <c r="BUY54" s="44"/>
      <c r="BUZ54" s="44"/>
      <c r="BVA54" s="44"/>
      <c r="BVB54" s="44"/>
      <c r="BVC54" s="44"/>
      <c r="BVD54" s="44"/>
      <c r="BVE54" s="44"/>
      <c r="BVF54" s="44"/>
      <c r="BVG54" s="44"/>
      <c r="BVH54" s="44"/>
      <c r="BVI54" s="44"/>
      <c r="BVJ54" s="44"/>
      <c r="BVK54" s="44"/>
      <c r="BVL54" s="44"/>
      <c r="BVM54" s="44"/>
      <c r="BVN54" s="44"/>
      <c r="BVO54" s="44"/>
      <c r="BVP54" s="44"/>
      <c r="BVQ54" s="44"/>
      <c r="BVR54" s="44"/>
      <c r="BVS54" s="44"/>
      <c r="BVT54" s="44"/>
      <c r="BVU54" s="44"/>
      <c r="BVV54" s="44"/>
      <c r="BVW54" s="44"/>
      <c r="BVX54" s="44"/>
      <c r="BVY54" s="44"/>
      <c r="BVZ54" s="44"/>
      <c r="BWA54" s="44"/>
      <c r="BWB54" s="44"/>
      <c r="BWC54" s="44"/>
      <c r="BWD54" s="44"/>
      <c r="BWE54" s="44"/>
      <c r="BWF54" s="44"/>
      <c r="BWG54" s="44"/>
      <c r="BWH54" s="44"/>
      <c r="BWI54" s="44"/>
      <c r="BWJ54" s="44"/>
      <c r="BWK54" s="44"/>
      <c r="BWL54" s="44"/>
      <c r="BWM54" s="44"/>
      <c r="BWN54" s="44"/>
      <c r="BWO54" s="44"/>
      <c r="BWP54" s="44"/>
      <c r="BWQ54" s="44"/>
      <c r="BWR54" s="44"/>
      <c r="BWS54" s="44"/>
      <c r="BWT54" s="44"/>
      <c r="BWU54" s="44"/>
      <c r="BWV54" s="44"/>
      <c r="BWW54" s="44"/>
      <c r="BWX54" s="44"/>
      <c r="BWY54" s="44"/>
      <c r="BWZ54" s="44"/>
      <c r="BXA54" s="44"/>
      <c r="BXB54" s="44"/>
      <c r="BXC54" s="44"/>
      <c r="BXD54" s="44"/>
      <c r="BXE54" s="44"/>
      <c r="BXF54" s="44"/>
      <c r="BXG54" s="44"/>
      <c r="BXH54" s="44"/>
      <c r="BXI54" s="44"/>
      <c r="BXJ54" s="44"/>
      <c r="BXK54" s="44"/>
      <c r="BXL54" s="44"/>
      <c r="BXM54" s="44"/>
      <c r="BXN54" s="44"/>
      <c r="BXO54" s="44"/>
      <c r="BXP54" s="44"/>
      <c r="BXQ54" s="44"/>
      <c r="BXR54" s="44"/>
      <c r="BXS54" s="44"/>
      <c r="BXT54" s="44"/>
      <c r="BXU54" s="44"/>
      <c r="BXV54" s="44"/>
      <c r="BXW54" s="44"/>
      <c r="BXX54" s="44"/>
      <c r="BXY54" s="44"/>
      <c r="BXZ54" s="44"/>
      <c r="BYA54" s="44"/>
      <c r="BYB54" s="44"/>
      <c r="BYC54" s="44"/>
      <c r="BYD54" s="44"/>
      <c r="BYE54" s="44"/>
      <c r="BYF54" s="44"/>
      <c r="BYG54" s="44"/>
      <c r="BYH54" s="44"/>
      <c r="BYI54" s="44"/>
      <c r="BYJ54" s="44"/>
      <c r="BYK54" s="44"/>
      <c r="BYL54" s="44"/>
      <c r="BYM54" s="44"/>
      <c r="BYN54" s="44"/>
      <c r="BYO54" s="44"/>
      <c r="BYP54" s="44"/>
      <c r="BYQ54" s="44"/>
      <c r="BYR54" s="44"/>
      <c r="BYS54" s="44"/>
      <c r="BYT54" s="44"/>
      <c r="BYU54" s="44"/>
      <c r="BYV54" s="44"/>
      <c r="BYW54" s="44"/>
      <c r="BYX54" s="44"/>
      <c r="BYY54" s="44"/>
      <c r="BYZ54" s="44"/>
      <c r="BZA54" s="44"/>
      <c r="BZB54" s="44"/>
      <c r="BZC54" s="44"/>
      <c r="BZD54" s="44"/>
      <c r="BZE54" s="44"/>
      <c r="BZF54" s="44"/>
      <c r="BZG54" s="44"/>
      <c r="BZH54" s="44"/>
      <c r="BZI54" s="44"/>
      <c r="BZJ54" s="44"/>
      <c r="BZK54" s="44"/>
      <c r="BZL54" s="44"/>
      <c r="BZM54" s="44"/>
      <c r="BZN54" s="44"/>
      <c r="BZO54" s="44"/>
      <c r="BZP54" s="44"/>
      <c r="BZQ54" s="44"/>
      <c r="BZR54" s="44"/>
      <c r="BZS54" s="44"/>
      <c r="BZT54" s="44"/>
      <c r="BZU54" s="44"/>
      <c r="BZV54" s="44"/>
      <c r="BZW54" s="44"/>
      <c r="BZX54" s="44"/>
      <c r="BZY54" s="44"/>
      <c r="BZZ54" s="44"/>
      <c r="CAA54" s="44"/>
      <c r="CAB54" s="44"/>
      <c r="CAC54" s="44"/>
      <c r="CAD54" s="44"/>
      <c r="CAE54" s="44"/>
      <c r="CAF54" s="44"/>
      <c r="CAG54" s="44"/>
      <c r="CAH54" s="44"/>
      <c r="CAI54" s="44"/>
      <c r="CAJ54" s="44"/>
      <c r="CAK54" s="44"/>
      <c r="CAL54" s="44"/>
      <c r="CAM54" s="44"/>
      <c r="CAN54" s="44"/>
      <c r="CAO54" s="44"/>
      <c r="CAP54" s="44"/>
      <c r="CAQ54" s="44"/>
      <c r="CAR54" s="44"/>
      <c r="CAS54" s="44"/>
      <c r="CAT54" s="44"/>
      <c r="CAU54" s="44"/>
      <c r="CAV54" s="44"/>
      <c r="CAW54" s="44"/>
      <c r="CAX54" s="44"/>
      <c r="CAY54" s="44"/>
      <c r="CAZ54" s="44"/>
      <c r="CBA54" s="44"/>
      <c r="CBB54" s="44"/>
      <c r="CBC54" s="44"/>
      <c r="CBD54" s="44"/>
      <c r="CBE54" s="44"/>
      <c r="CBF54" s="44"/>
      <c r="CBG54" s="44"/>
      <c r="CBH54" s="44"/>
      <c r="CBI54" s="44"/>
      <c r="CBJ54" s="44"/>
      <c r="CBK54" s="44"/>
      <c r="CBL54" s="44"/>
      <c r="CBM54" s="44"/>
      <c r="CBN54" s="44"/>
      <c r="CBO54" s="44"/>
      <c r="CBP54" s="44"/>
      <c r="CBQ54" s="44"/>
      <c r="CBR54" s="44"/>
      <c r="CBS54" s="44"/>
      <c r="CBT54" s="44"/>
      <c r="CBU54" s="44"/>
      <c r="CBV54" s="44"/>
      <c r="CBW54" s="44"/>
      <c r="CBX54" s="44"/>
      <c r="CBY54" s="44"/>
      <c r="CBZ54" s="44"/>
      <c r="CCA54" s="44"/>
      <c r="CCB54" s="44"/>
      <c r="CCC54" s="44"/>
      <c r="CCD54" s="44"/>
      <c r="CCE54" s="44"/>
      <c r="CCF54" s="44"/>
      <c r="CCG54" s="44"/>
      <c r="CCH54" s="44"/>
      <c r="CCI54" s="44"/>
      <c r="CCJ54" s="44"/>
      <c r="CCK54" s="44"/>
      <c r="CCL54" s="44"/>
      <c r="CCM54" s="44"/>
      <c r="CCN54" s="44"/>
      <c r="CCO54" s="44"/>
      <c r="CCP54" s="44"/>
      <c r="CCQ54" s="44"/>
      <c r="CCR54" s="44"/>
      <c r="CCS54" s="44"/>
      <c r="CCT54" s="44"/>
      <c r="CCU54" s="44"/>
      <c r="CCV54" s="44"/>
      <c r="CCW54" s="44"/>
      <c r="CCX54" s="44"/>
      <c r="CCY54" s="44"/>
      <c r="CCZ54" s="44"/>
      <c r="CDA54" s="44"/>
      <c r="CDB54" s="44"/>
      <c r="CDC54" s="44"/>
      <c r="CDD54" s="44"/>
      <c r="CDE54" s="44"/>
      <c r="CDF54" s="44"/>
      <c r="CDG54" s="44"/>
      <c r="CDH54" s="44"/>
      <c r="CDI54" s="44"/>
      <c r="CDJ54" s="44"/>
      <c r="CDK54" s="44"/>
      <c r="CDL54" s="44"/>
      <c r="CDM54" s="44"/>
      <c r="CDN54" s="44"/>
      <c r="CDO54" s="44"/>
      <c r="CDP54" s="44"/>
      <c r="CDQ54" s="44"/>
      <c r="CDR54" s="44"/>
      <c r="CDS54" s="44"/>
      <c r="CDT54" s="44"/>
      <c r="CDU54" s="44"/>
      <c r="CDV54" s="44"/>
      <c r="CDW54" s="44"/>
      <c r="CDX54" s="44"/>
      <c r="CDY54" s="44"/>
      <c r="CDZ54" s="44"/>
      <c r="CEA54" s="44"/>
      <c r="CEB54" s="44"/>
      <c r="CEC54" s="44"/>
      <c r="CED54" s="44"/>
      <c r="CEE54" s="44"/>
      <c r="CEF54" s="44"/>
      <c r="CEG54" s="44"/>
      <c r="CEH54" s="44"/>
      <c r="CEI54" s="44"/>
      <c r="CEJ54" s="44"/>
      <c r="CEK54" s="44"/>
      <c r="CEL54" s="44"/>
      <c r="CEM54" s="44"/>
      <c r="CEN54" s="44"/>
      <c r="CEO54" s="44"/>
      <c r="CEP54" s="44"/>
      <c r="CEQ54" s="44"/>
      <c r="CER54" s="44"/>
      <c r="CES54" s="44"/>
      <c r="CET54" s="44"/>
      <c r="CEU54" s="44"/>
      <c r="CEV54" s="44"/>
      <c r="CEW54" s="44"/>
      <c r="CEX54" s="44"/>
      <c r="CEY54" s="44"/>
      <c r="CEZ54" s="44"/>
      <c r="CFA54" s="44"/>
      <c r="CFB54" s="44"/>
      <c r="CFC54" s="44"/>
      <c r="CFD54" s="44"/>
      <c r="CFE54" s="44"/>
      <c r="CFF54" s="44"/>
      <c r="CFG54" s="44"/>
      <c r="CFH54" s="44"/>
      <c r="CFI54" s="44"/>
      <c r="CFJ54" s="44"/>
      <c r="CFK54" s="44"/>
      <c r="CFL54" s="44"/>
      <c r="CFM54" s="44"/>
      <c r="CFN54" s="44"/>
      <c r="CFO54" s="44"/>
      <c r="CFP54" s="44"/>
      <c r="CFQ54" s="44"/>
      <c r="CFR54" s="44"/>
      <c r="CFS54" s="44"/>
      <c r="CFT54" s="44"/>
      <c r="CFU54" s="44"/>
      <c r="CFV54" s="44"/>
      <c r="CFW54" s="44"/>
      <c r="CFX54" s="44"/>
      <c r="CFY54" s="44"/>
      <c r="CFZ54" s="44"/>
      <c r="CGA54" s="44"/>
      <c r="CGB54" s="44"/>
      <c r="CGC54" s="44"/>
      <c r="CGD54" s="44"/>
      <c r="CGE54" s="44"/>
      <c r="CGF54" s="44"/>
      <c r="CGG54" s="44"/>
      <c r="CGH54" s="44"/>
      <c r="CGI54" s="44"/>
      <c r="CGJ54" s="44"/>
      <c r="CGK54" s="44"/>
      <c r="CGL54" s="44"/>
      <c r="CGM54" s="44"/>
      <c r="CGN54" s="44"/>
      <c r="CGO54" s="44"/>
      <c r="CGP54" s="44"/>
      <c r="CGQ54" s="44"/>
      <c r="CGR54" s="44"/>
      <c r="CGS54" s="44"/>
      <c r="CGT54" s="44"/>
      <c r="CGU54" s="44"/>
      <c r="CGV54" s="44"/>
      <c r="CGW54" s="44"/>
      <c r="CGX54" s="44"/>
      <c r="CGY54" s="44"/>
      <c r="CGZ54" s="44"/>
      <c r="CHA54" s="44"/>
      <c r="CHB54" s="44"/>
      <c r="CHC54" s="44"/>
      <c r="CHD54" s="44"/>
      <c r="CHE54" s="44"/>
      <c r="CHF54" s="44"/>
      <c r="CHG54" s="44"/>
      <c r="CHH54" s="44"/>
      <c r="CHI54" s="44"/>
      <c r="CHJ54" s="44"/>
      <c r="CHK54" s="44"/>
      <c r="CHL54" s="44"/>
      <c r="CHM54" s="44"/>
      <c r="CHN54" s="44"/>
      <c r="CHO54" s="44"/>
      <c r="CHP54" s="44"/>
      <c r="CHQ54" s="44"/>
      <c r="CHR54" s="44"/>
      <c r="CHS54" s="44"/>
      <c r="CHT54" s="44"/>
      <c r="CHU54" s="44"/>
      <c r="CHV54" s="44"/>
      <c r="CHW54" s="44"/>
      <c r="CHX54" s="44"/>
      <c r="CHY54" s="44"/>
      <c r="CHZ54" s="44"/>
      <c r="CIA54" s="44"/>
      <c r="CIB54" s="44"/>
      <c r="CIC54" s="44"/>
      <c r="CID54" s="44"/>
      <c r="CIE54" s="44"/>
      <c r="CIF54" s="44"/>
      <c r="CIG54" s="44"/>
      <c r="CIH54" s="44"/>
      <c r="CII54" s="44"/>
      <c r="CIJ54" s="44"/>
      <c r="CIK54" s="44"/>
      <c r="CIL54" s="44"/>
      <c r="CIM54" s="44"/>
      <c r="CIN54" s="44"/>
      <c r="CIO54" s="44"/>
      <c r="CIP54" s="44"/>
      <c r="CIQ54" s="44"/>
      <c r="CIR54" s="44"/>
      <c r="CIS54" s="44"/>
      <c r="CIT54" s="44"/>
      <c r="CIU54" s="44"/>
      <c r="CIV54" s="44"/>
      <c r="CIW54" s="44"/>
      <c r="CIX54" s="44"/>
      <c r="CIY54" s="44"/>
      <c r="CIZ54" s="44"/>
      <c r="CJA54" s="44"/>
      <c r="CJB54" s="44"/>
      <c r="CJC54" s="44"/>
      <c r="CJD54" s="44"/>
      <c r="CJE54" s="44"/>
      <c r="CJF54" s="44"/>
      <c r="CJG54" s="44"/>
      <c r="CJH54" s="44"/>
      <c r="CJI54" s="44"/>
      <c r="CJJ54" s="44"/>
      <c r="CJK54" s="44"/>
      <c r="CJL54" s="44"/>
      <c r="CJM54" s="44"/>
      <c r="CJN54" s="44"/>
      <c r="CJO54" s="44"/>
      <c r="CJP54" s="44"/>
      <c r="CJQ54" s="44"/>
      <c r="CJR54" s="44"/>
      <c r="CJS54" s="44"/>
      <c r="CJT54" s="44"/>
      <c r="CJU54" s="44"/>
      <c r="CJV54" s="44"/>
      <c r="CJW54" s="44"/>
      <c r="CJX54" s="44"/>
      <c r="CJY54" s="44"/>
      <c r="CJZ54" s="44"/>
      <c r="CKA54" s="44"/>
      <c r="CKB54" s="44"/>
      <c r="CKC54" s="44"/>
      <c r="CKD54" s="44"/>
      <c r="CKE54" s="44"/>
      <c r="CKF54" s="44"/>
      <c r="CKG54" s="44"/>
      <c r="CKH54" s="44"/>
      <c r="CKI54" s="44"/>
      <c r="CKJ54" s="44"/>
      <c r="CKK54" s="44"/>
      <c r="CKL54" s="44"/>
      <c r="CKM54" s="44"/>
      <c r="CKN54" s="44"/>
      <c r="CKO54" s="44"/>
      <c r="CKP54" s="44"/>
      <c r="CKQ54" s="44"/>
      <c r="CKR54" s="44"/>
      <c r="CKS54" s="44"/>
      <c r="CKT54" s="44"/>
      <c r="CKU54" s="44"/>
      <c r="CKV54" s="44"/>
      <c r="CKW54" s="44"/>
      <c r="CKX54" s="44"/>
      <c r="CKY54" s="44"/>
      <c r="CKZ54" s="44"/>
      <c r="CLA54" s="44"/>
      <c r="CLB54" s="44"/>
      <c r="CLC54" s="44"/>
      <c r="CLD54" s="44"/>
      <c r="CLE54" s="44"/>
      <c r="CLF54" s="44"/>
      <c r="CLG54" s="44"/>
      <c r="CLH54" s="44"/>
      <c r="CLI54" s="44"/>
      <c r="CLJ54" s="44"/>
      <c r="CLK54" s="44"/>
      <c r="CLL54" s="44"/>
      <c r="CLM54" s="44"/>
      <c r="CLN54" s="44"/>
      <c r="CLO54" s="44"/>
      <c r="CLP54" s="44"/>
      <c r="CLQ54" s="44"/>
      <c r="CLR54" s="44"/>
      <c r="CLS54" s="44"/>
      <c r="CLT54" s="44"/>
      <c r="CLU54" s="44"/>
      <c r="CLV54" s="44"/>
      <c r="CLW54" s="44"/>
      <c r="CLX54" s="44"/>
      <c r="CLY54" s="44"/>
      <c r="CLZ54" s="44"/>
      <c r="CMA54" s="44"/>
      <c r="CMB54" s="44"/>
      <c r="CMC54" s="44"/>
      <c r="CMD54" s="44"/>
      <c r="CME54" s="44"/>
      <c r="CMF54" s="44"/>
      <c r="CMG54" s="44"/>
      <c r="CMH54" s="44"/>
      <c r="CMI54" s="44"/>
      <c r="CMJ54" s="44"/>
      <c r="CMK54" s="44"/>
      <c r="CML54" s="44"/>
      <c r="CMM54" s="44"/>
      <c r="CMN54" s="44"/>
      <c r="CMO54" s="44"/>
      <c r="CMP54" s="44"/>
      <c r="CMQ54" s="44"/>
      <c r="CMR54" s="44"/>
      <c r="CMS54" s="44"/>
      <c r="CMT54" s="44"/>
      <c r="CMU54" s="44"/>
      <c r="CMV54" s="44"/>
      <c r="CMW54" s="44"/>
      <c r="CMX54" s="44"/>
      <c r="CMY54" s="44"/>
      <c r="CMZ54" s="44"/>
      <c r="CNA54" s="44"/>
      <c r="CNB54" s="44"/>
      <c r="CNC54" s="44"/>
      <c r="CND54" s="44"/>
      <c r="CNE54" s="44"/>
      <c r="CNF54" s="44"/>
      <c r="CNG54" s="44"/>
      <c r="CNH54" s="44"/>
      <c r="CNI54" s="44"/>
      <c r="CNJ54" s="44"/>
      <c r="CNK54" s="44"/>
      <c r="CNL54" s="44"/>
      <c r="CNM54" s="44"/>
      <c r="CNN54" s="44"/>
      <c r="CNO54" s="44"/>
      <c r="CNP54" s="44"/>
      <c r="CNQ54" s="44"/>
      <c r="CNR54" s="44"/>
      <c r="CNS54" s="44"/>
      <c r="CNT54" s="44"/>
      <c r="CNU54" s="44"/>
      <c r="CNV54" s="44"/>
      <c r="CNW54" s="44"/>
      <c r="CNX54" s="44"/>
      <c r="CNY54" s="44"/>
      <c r="CNZ54" s="44"/>
      <c r="COA54" s="44"/>
      <c r="COB54" s="44"/>
      <c r="COC54" s="44"/>
      <c r="COD54" s="44"/>
      <c r="COE54" s="44"/>
      <c r="COF54" s="44"/>
      <c r="COG54" s="44"/>
      <c r="COH54" s="44"/>
      <c r="COI54" s="44"/>
      <c r="COJ54" s="44"/>
      <c r="COK54" s="44"/>
      <c r="COL54" s="44"/>
      <c r="COM54" s="44"/>
      <c r="CON54" s="44"/>
      <c r="COO54" s="44"/>
      <c r="COP54" s="44"/>
      <c r="COQ54" s="44"/>
      <c r="COR54" s="44"/>
      <c r="COS54" s="44"/>
      <c r="COT54" s="44"/>
      <c r="COU54" s="44"/>
      <c r="COV54" s="44"/>
      <c r="COW54" s="44"/>
      <c r="COX54" s="44"/>
      <c r="COY54" s="44"/>
      <c r="COZ54" s="44"/>
      <c r="CPA54" s="44"/>
      <c r="CPB54" s="44"/>
      <c r="CPC54" s="44"/>
      <c r="CPD54" s="44"/>
      <c r="CPE54" s="44"/>
      <c r="CPF54" s="44"/>
      <c r="CPG54" s="44"/>
      <c r="CPH54" s="44"/>
      <c r="CPI54" s="44"/>
      <c r="CPJ54" s="44"/>
      <c r="CPK54" s="44"/>
      <c r="CPL54" s="44"/>
      <c r="CPM54" s="44"/>
      <c r="CPN54" s="44"/>
      <c r="CPO54" s="44"/>
      <c r="CPP54" s="44"/>
      <c r="CPQ54" s="44"/>
      <c r="CPR54" s="44"/>
      <c r="CPS54" s="44"/>
      <c r="CPT54" s="44"/>
      <c r="CPU54" s="44"/>
      <c r="CPV54" s="44"/>
      <c r="CPW54" s="44"/>
      <c r="CPX54" s="44"/>
      <c r="CPY54" s="44"/>
      <c r="CPZ54" s="44"/>
      <c r="CQA54" s="44"/>
      <c r="CQB54" s="44"/>
      <c r="CQC54" s="44"/>
      <c r="CQD54" s="44"/>
      <c r="CQE54" s="44"/>
      <c r="CQF54" s="44"/>
      <c r="CQG54" s="44"/>
      <c r="CQH54" s="44"/>
      <c r="CQI54" s="44"/>
      <c r="CQJ54" s="44"/>
      <c r="CQK54" s="44"/>
      <c r="CQL54" s="44"/>
      <c r="CQM54" s="44"/>
      <c r="CQN54" s="44"/>
      <c r="CQO54" s="44"/>
      <c r="CQP54" s="44"/>
      <c r="CQQ54" s="44"/>
      <c r="CQR54" s="44"/>
      <c r="CQS54" s="44"/>
      <c r="CQT54" s="44"/>
      <c r="CQU54" s="44"/>
      <c r="CQV54" s="44"/>
      <c r="CQW54" s="44"/>
      <c r="CQX54" s="44"/>
      <c r="CQY54" s="44"/>
      <c r="CQZ54" s="44"/>
      <c r="CRA54" s="44"/>
      <c r="CRB54" s="44"/>
      <c r="CRC54" s="44"/>
      <c r="CRD54" s="44"/>
      <c r="CRE54" s="44"/>
      <c r="CRF54" s="44"/>
      <c r="CRG54" s="44"/>
      <c r="CRH54" s="44"/>
      <c r="CRI54" s="44"/>
      <c r="CRJ54" s="44"/>
      <c r="CRK54" s="44"/>
      <c r="CRL54" s="44"/>
      <c r="CRM54" s="44"/>
      <c r="CRN54" s="44"/>
      <c r="CRO54" s="44"/>
      <c r="CRP54" s="44"/>
      <c r="CRQ54" s="44"/>
      <c r="CRR54" s="44"/>
      <c r="CRS54" s="44"/>
      <c r="CRT54" s="44"/>
      <c r="CRU54" s="44"/>
      <c r="CRV54" s="44"/>
      <c r="CRW54" s="44"/>
      <c r="CRX54" s="44"/>
      <c r="CRY54" s="44"/>
      <c r="CRZ54" s="44"/>
      <c r="CSA54" s="44"/>
      <c r="CSB54" s="44"/>
      <c r="CSC54" s="44"/>
      <c r="CSD54" s="44"/>
      <c r="CSE54" s="44"/>
      <c r="CSF54" s="44"/>
      <c r="CSG54" s="44"/>
      <c r="CSH54" s="44"/>
      <c r="CSI54" s="44"/>
      <c r="CSJ54" s="44"/>
      <c r="CSK54" s="44"/>
      <c r="CSL54" s="44"/>
      <c r="CSM54" s="44"/>
      <c r="CSN54" s="44"/>
      <c r="CSO54" s="44"/>
      <c r="CSP54" s="44"/>
      <c r="CSQ54" s="44"/>
      <c r="CSR54" s="44"/>
      <c r="CSS54" s="44"/>
      <c r="CST54" s="44"/>
      <c r="CSU54" s="44"/>
      <c r="CSV54" s="44"/>
      <c r="CSW54" s="44"/>
      <c r="CSX54" s="44"/>
      <c r="CSY54" s="44"/>
      <c r="CSZ54" s="44"/>
      <c r="CTA54" s="44"/>
      <c r="CTB54" s="44"/>
      <c r="CTC54" s="44"/>
      <c r="CTD54" s="44"/>
      <c r="CTE54" s="44"/>
      <c r="CTF54" s="44"/>
      <c r="CTG54" s="44"/>
      <c r="CTH54" s="44"/>
      <c r="CTI54" s="44"/>
      <c r="CTJ54" s="44"/>
      <c r="CTK54" s="44"/>
      <c r="CTL54" s="44"/>
      <c r="CTM54" s="44"/>
      <c r="CTN54" s="44"/>
      <c r="CTO54" s="44"/>
      <c r="CTP54" s="44"/>
      <c r="CTQ54" s="44"/>
      <c r="CTR54" s="44"/>
      <c r="CTS54" s="44"/>
      <c r="CTT54" s="44"/>
      <c r="CTU54" s="44"/>
      <c r="CTV54" s="44"/>
      <c r="CTW54" s="44"/>
      <c r="CTX54" s="44"/>
      <c r="CTY54" s="44"/>
      <c r="CTZ54" s="44"/>
      <c r="CUA54" s="44"/>
      <c r="CUB54" s="44"/>
      <c r="CUC54" s="44"/>
      <c r="CUD54" s="44"/>
      <c r="CUE54" s="44"/>
      <c r="CUF54" s="44"/>
      <c r="CUG54" s="44"/>
      <c r="CUH54" s="44"/>
      <c r="CUI54" s="44"/>
      <c r="CUJ54" s="44"/>
      <c r="CUK54" s="44"/>
      <c r="CUL54" s="44"/>
      <c r="CUM54" s="44"/>
      <c r="CUN54" s="44"/>
      <c r="CUO54" s="44"/>
      <c r="CUP54" s="44"/>
      <c r="CUQ54" s="44"/>
      <c r="CUR54" s="44"/>
      <c r="CUS54" s="44"/>
      <c r="CUT54" s="44"/>
      <c r="CUU54" s="44"/>
      <c r="CUV54" s="44"/>
      <c r="CUW54" s="44"/>
      <c r="CUX54" s="44"/>
      <c r="CUY54" s="44"/>
      <c r="CUZ54" s="44"/>
      <c r="CVA54" s="44"/>
      <c r="CVB54" s="44"/>
      <c r="CVC54" s="44"/>
      <c r="CVD54" s="44"/>
      <c r="CVE54" s="44"/>
      <c r="CVF54" s="44"/>
      <c r="CVG54" s="44"/>
      <c r="CVH54" s="44"/>
      <c r="CVI54" s="44"/>
      <c r="CVJ54" s="44"/>
      <c r="CVK54" s="44"/>
      <c r="CVL54" s="44"/>
      <c r="CVM54" s="44"/>
      <c r="CVN54" s="44"/>
      <c r="CVO54" s="44"/>
      <c r="CVP54" s="44"/>
      <c r="CVQ54" s="44"/>
      <c r="CVR54" s="44"/>
      <c r="CVS54" s="44"/>
      <c r="CVT54" s="44"/>
      <c r="CVU54" s="44"/>
      <c r="CVV54" s="44"/>
      <c r="CVW54" s="44"/>
      <c r="CVX54" s="44"/>
      <c r="CVY54" s="44"/>
      <c r="CVZ54" s="44"/>
      <c r="CWA54" s="44"/>
      <c r="CWB54" s="44"/>
      <c r="CWC54" s="44"/>
      <c r="CWD54" s="44"/>
      <c r="CWE54" s="44"/>
      <c r="CWF54" s="44"/>
      <c r="CWG54" s="44"/>
      <c r="CWH54" s="44"/>
      <c r="CWI54" s="44"/>
      <c r="CWJ54" s="44"/>
      <c r="CWK54" s="44"/>
      <c r="CWL54" s="44"/>
      <c r="CWM54" s="44"/>
      <c r="CWN54" s="44"/>
      <c r="CWO54" s="44"/>
      <c r="CWP54" s="44"/>
      <c r="CWQ54" s="44"/>
      <c r="CWR54" s="44"/>
      <c r="CWS54" s="44"/>
      <c r="CWT54" s="44"/>
      <c r="CWU54" s="44"/>
      <c r="CWV54" s="44"/>
      <c r="CWW54" s="44"/>
      <c r="CWX54" s="44"/>
      <c r="CWY54" s="44"/>
      <c r="CWZ54" s="44"/>
      <c r="CXA54" s="44"/>
      <c r="CXB54" s="44"/>
      <c r="CXC54" s="44"/>
      <c r="CXD54" s="44"/>
      <c r="CXE54" s="44"/>
      <c r="CXF54" s="44"/>
      <c r="CXG54" s="44"/>
      <c r="CXH54" s="44"/>
      <c r="CXI54" s="44"/>
      <c r="CXJ54" s="44"/>
      <c r="CXK54" s="44"/>
      <c r="CXL54" s="44"/>
      <c r="CXM54" s="44"/>
      <c r="CXN54" s="44"/>
      <c r="CXO54" s="44"/>
      <c r="CXP54" s="44"/>
      <c r="CXQ54" s="44"/>
      <c r="CXR54" s="44"/>
      <c r="CXS54" s="44"/>
      <c r="CXT54" s="44"/>
      <c r="CXU54" s="44"/>
      <c r="CXV54" s="44"/>
      <c r="CXW54" s="44"/>
      <c r="CXX54" s="44"/>
      <c r="CXY54" s="44"/>
      <c r="CXZ54" s="44"/>
      <c r="CYA54" s="44"/>
      <c r="CYB54" s="44"/>
      <c r="CYC54" s="44"/>
      <c r="CYD54" s="44"/>
      <c r="CYE54" s="44"/>
      <c r="CYF54" s="44"/>
      <c r="CYG54" s="44"/>
      <c r="CYH54" s="44"/>
      <c r="CYI54" s="44"/>
      <c r="CYJ54" s="44"/>
      <c r="CYK54" s="44"/>
      <c r="CYL54" s="44"/>
      <c r="CYM54" s="44"/>
      <c r="CYN54" s="44"/>
      <c r="CYO54" s="44"/>
      <c r="CYP54" s="44"/>
      <c r="CYQ54" s="44"/>
      <c r="CYR54" s="44"/>
      <c r="CYS54" s="44"/>
      <c r="CYT54" s="44"/>
      <c r="CYU54" s="44"/>
      <c r="CYV54" s="44"/>
      <c r="CYW54" s="44"/>
      <c r="CYX54" s="44"/>
      <c r="CYY54" s="44"/>
      <c r="CYZ54" s="44"/>
      <c r="CZA54" s="44"/>
      <c r="CZB54" s="44"/>
      <c r="CZC54" s="44"/>
      <c r="CZD54" s="44"/>
      <c r="CZE54" s="44"/>
      <c r="CZF54" s="44"/>
      <c r="CZG54" s="44"/>
      <c r="CZH54" s="44"/>
      <c r="CZI54" s="44"/>
      <c r="CZJ54" s="44"/>
      <c r="CZK54" s="44"/>
      <c r="CZL54" s="44"/>
      <c r="CZM54" s="44"/>
      <c r="CZN54" s="44"/>
      <c r="CZO54" s="44"/>
      <c r="CZP54" s="44"/>
      <c r="CZQ54" s="44"/>
      <c r="CZR54" s="44"/>
      <c r="CZS54" s="44"/>
      <c r="CZT54" s="44"/>
      <c r="CZU54" s="44"/>
      <c r="CZV54" s="44"/>
      <c r="CZW54" s="44"/>
      <c r="CZX54" s="44"/>
      <c r="CZY54" s="44"/>
      <c r="CZZ54" s="44"/>
      <c r="DAA54" s="44"/>
      <c r="DAB54" s="44"/>
      <c r="DAC54" s="44"/>
      <c r="DAD54" s="44"/>
      <c r="DAE54" s="44"/>
      <c r="DAF54" s="44"/>
      <c r="DAG54" s="44"/>
      <c r="DAH54" s="44"/>
      <c r="DAI54" s="44"/>
      <c r="DAJ54" s="44"/>
      <c r="DAK54" s="44"/>
      <c r="DAL54" s="44"/>
      <c r="DAM54" s="44"/>
      <c r="DAN54" s="44"/>
      <c r="DAO54" s="44"/>
      <c r="DAP54" s="44"/>
      <c r="DAQ54" s="44"/>
      <c r="DAR54" s="44"/>
      <c r="DAS54" s="44"/>
      <c r="DAT54" s="44"/>
      <c r="DAU54" s="44"/>
      <c r="DAV54" s="44"/>
      <c r="DAW54" s="44"/>
      <c r="DAX54" s="44"/>
      <c r="DAY54" s="44"/>
      <c r="DAZ54" s="44"/>
      <c r="DBA54" s="44"/>
      <c r="DBB54" s="44"/>
      <c r="DBC54" s="44"/>
      <c r="DBD54" s="44"/>
      <c r="DBE54" s="44"/>
      <c r="DBF54" s="44"/>
      <c r="DBG54" s="44"/>
      <c r="DBH54" s="44"/>
      <c r="DBI54" s="44"/>
      <c r="DBJ54" s="44"/>
      <c r="DBK54" s="44"/>
      <c r="DBL54" s="44"/>
      <c r="DBM54" s="44"/>
      <c r="DBN54" s="44"/>
      <c r="DBO54" s="44"/>
      <c r="DBP54" s="44"/>
      <c r="DBQ54" s="44"/>
      <c r="DBR54" s="44"/>
      <c r="DBS54" s="44"/>
      <c r="DBT54" s="44"/>
      <c r="DBU54" s="44"/>
      <c r="DBV54" s="44"/>
      <c r="DBW54" s="44"/>
      <c r="DBX54" s="44"/>
      <c r="DBY54" s="44"/>
      <c r="DBZ54" s="44"/>
      <c r="DCA54" s="44"/>
      <c r="DCB54" s="44"/>
      <c r="DCC54" s="44"/>
      <c r="DCD54" s="44"/>
      <c r="DCE54" s="44"/>
      <c r="DCF54" s="44"/>
      <c r="DCG54" s="44"/>
      <c r="DCH54" s="44"/>
      <c r="DCI54" s="44"/>
      <c r="DCJ54" s="44"/>
      <c r="DCK54" s="44"/>
      <c r="DCL54" s="44"/>
      <c r="DCM54" s="44"/>
      <c r="DCN54" s="44"/>
      <c r="DCO54" s="44"/>
      <c r="DCP54" s="44"/>
      <c r="DCQ54" s="44"/>
      <c r="DCR54" s="44"/>
      <c r="DCS54" s="44"/>
      <c r="DCT54" s="44"/>
      <c r="DCU54" s="44"/>
      <c r="DCV54" s="44"/>
      <c r="DCW54" s="44"/>
      <c r="DCX54" s="44"/>
      <c r="DCY54" s="44"/>
      <c r="DCZ54" s="44"/>
      <c r="DDA54" s="44"/>
      <c r="DDB54" s="44"/>
      <c r="DDC54" s="44"/>
      <c r="DDD54" s="44"/>
      <c r="DDE54" s="44"/>
      <c r="DDF54" s="44"/>
      <c r="DDG54" s="44"/>
      <c r="DDH54" s="44"/>
      <c r="DDI54" s="44"/>
      <c r="DDJ54" s="44"/>
      <c r="DDK54" s="44"/>
      <c r="DDL54" s="44"/>
      <c r="DDM54" s="44"/>
      <c r="DDN54" s="44"/>
      <c r="DDO54" s="44"/>
      <c r="DDP54" s="44"/>
      <c r="DDQ54" s="44"/>
      <c r="DDR54" s="44"/>
      <c r="DDS54" s="44"/>
      <c r="DDT54" s="44"/>
      <c r="DDU54" s="44"/>
      <c r="DDV54" s="44"/>
      <c r="DDW54" s="44"/>
      <c r="DDX54" s="44"/>
      <c r="DDY54" s="44"/>
      <c r="DDZ54" s="44"/>
      <c r="DEA54" s="44"/>
      <c r="DEB54" s="44"/>
      <c r="DEC54" s="44"/>
      <c r="DED54" s="44"/>
      <c r="DEE54" s="44"/>
      <c r="DEF54" s="44"/>
      <c r="DEG54" s="44"/>
      <c r="DEH54" s="44"/>
      <c r="DEI54" s="44"/>
      <c r="DEJ54" s="44"/>
      <c r="DEK54" s="44"/>
      <c r="DEL54" s="44"/>
      <c r="DEM54" s="44"/>
      <c r="DEN54" s="44"/>
      <c r="DEO54" s="44"/>
      <c r="DEP54" s="44"/>
      <c r="DEQ54" s="44"/>
      <c r="DER54" s="44"/>
      <c r="DES54" s="44"/>
      <c r="DET54" s="44"/>
      <c r="DEU54" s="44"/>
      <c r="DEV54" s="44"/>
      <c r="DEW54" s="44"/>
      <c r="DEX54" s="44"/>
      <c r="DEY54" s="44"/>
      <c r="DEZ54" s="44"/>
      <c r="DFA54" s="44"/>
      <c r="DFB54" s="44"/>
      <c r="DFC54" s="44"/>
      <c r="DFD54" s="44"/>
      <c r="DFE54" s="44"/>
      <c r="DFF54" s="44"/>
      <c r="DFG54" s="44"/>
      <c r="DFH54" s="44"/>
      <c r="DFI54" s="44"/>
      <c r="DFJ54" s="44"/>
      <c r="DFK54" s="44"/>
      <c r="DFL54" s="44"/>
      <c r="DFM54" s="44"/>
      <c r="DFN54" s="44"/>
      <c r="DFO54" s="44"/>
      <c r="DFP54" s="44"/>
      <c r="DFQ54" s="44"/>
      <c r="DFR54" s="44"/>
      <c r="DFS54" s="44"/>
      <c r="DFT54" s="44"/>
      <c r="DFU54" s="44"/>
      <c r="DFV54" s="44"/>
      <c r="DFW54" s="44"/>
      <c r="DFX54" s="44"/>
      <c r="DFY54" s="44"/>
      <c r="DFZ54" s="44"/>
      <c r="DGA54" s="44"/>
      <c r="DGB54" s="44"/>
      <c r="DGC54" s="44"/>
      <c r="DGD54" s="44"/>
      <c r="DGE54" s="44"/>
      <c r="DGF54" s="44"/>
      <c r="DGG54" s="44"/>
      <c r="DGH54" s="44"/>
      <c r="DGI54" s="44"/>
      <c r="DGJ54" s="44"/>
      <c r="DGK54" s="44"/>
      <c r="DGL54" s="44"/>
      <c r="DGM54" s="44"/>
      <c r="DGN54" s="44"/>
      <c r="DGO54" s="44"/>
      <c r="DGP54" s="44"/>
      <c r="DGQ54" s="44"/>
      <c r="DGR54" s="44"/>
      <c r="DGS54" s="44"/>
      <c r="DGT54" s="44"/>
      <c r="DGU54" s="44"/>
      <c r="DGV54" s="44"/>
      <c r="DGW54" s="44"/>
      <c r="DGX54" s="44"/>
      <c r="DGY54" s="44"/>
      <c r="DGZ54" s="44"/>
      <c r="DHA54" s="44"/>
      <c r="DHB54" s="44"/>
      <c r="DHC54" s="44"/>
      <c r="DHD54" s="44"/>
      <c r="DHE54" s="44"/>
      <c r="DHF54" s="44"/>
      <c r="DHG54" s="44"/>
      <c r="DHH54" s="44"/>
      <c r="DHI54" s="44"/>
      <c r="DHJ54" s="44"/>
      <c r="DHK54" s="44"/>
      <c r="DHL54" s="44"/>
      <c r="DHM54" s="44"/>
      <c r="DHN54" s="44"/>
      <c r="DHO54" s="44"/>
      <c r="DHP54" s="44"/>
      <c r="DHQ54" s="44"/>
      <c r="DHR54" s="44"/>
      <c r="DHS54" s="44"/>
      <c r="DHT54" s="44"/>
      <c r="DHU54" s="44"/>
      <c r="DHV54" s="44"/>
      <c r="DHW54" s="44"/>
      <c r="DHX54" s="44"/>
      <c r="DHY54" s="44"/>
      <c r="DHZ54" s="44"/>
      <c r="DIA54" s="44"/>
      <c r="DIB54" s="44"/>
      <c r="DIC54" s="44"/>
      <c r="DID54" s="44"/>
      <c r="DIE54" s="44"/>
      <c r="DIF54" s="44"/>
      <c r="DIG54" s="44"/>
      <c r="DIH54" s="44"/>
      <c r="DII54" s="44"/>
      <c r="DIJ54" s="44"/>
      <c r="DIK54" s="44"/>
      <c r="DIL54" s="44"/>
      <c r="DIM54" s="44"/>
      <c r="DIN54" s="44"/>
      <c r="DIO54" s="44"/>
      <c r="DIP54" s="44"/>
      <c r="DIQ54" s="44"/>
      <c r="DIR54" s="44"/>
      <c r="DIS54" s="44"/>
      <c r="DIT54" s="44"/>
      <c r="DIU54" s="44"/>
      <c r="DIV54" s="44"/>
      <c r="DIW54" s="44"/>
      <c r="DIX54" s="44"/>
      <c r="DIY54" s="44"/>
      <c r="DIZ54" s="44"/>
      <c r="DJA54" s="44"/>
      <c r="DJB54" s="44"/>
      <c r="DJC54" s="44"/>
      <c r="DJD54" s="44"/>
      <c r="DJE54" s="44"/>
      <c r="DJF54" s="44"/>
      <c r="DJG54" s="44"/>
      <c r="DJH54" s="44"/>
      <c r="DJI54" s="44"/>
      <c r="DJJ54" s="44"/>
      <c r="DJK54" s="44"/>
      <c r="DJL54" s="44"/>
      <c r="DJM54" s="44"/>
      <c r="DJN54" s="44"/>
      <c r="DJO54" s="44"/>
      <c r="DJP54" s="44"/>
      <c r="DJQ54" s="44"/>
      <c r="DJR54" s="44"/>
      <c r="DJS54" s="44"/>
      <c r="DJT54" s="44"/>
      <c r="DJU54" s="44"/>
      <c r="DJV54" s="44"/>
      <c r="DJW54" s="44"/>
      <c r="DJX54" s="44"/>
      <c r="DJY54" s="44"/>
      <c r="DJZ54" s="44"/>
      <c r="DKA54" s="44"/>
      <c r="DKB54" s="44"/>
      <c r="DKC54" s="44"/>
      <c r="DKD54" s="44"/>
      <c r="DKE54" s="44"/>
      <c r="DKF54" s="44"/>
      <c r="DKG54" s="44"/>
      <c r="DKH54" s="44"/>
      <c r="DKI54" s="44"/>
      <c r="DKJ54" s="44"/>
      <c r="DKK54" s="44"/>
      <c r="DKL54" s="44"/>
      <c r="DKM54" s="44"/>
      <c r="DKN54" s="44"/>
      <c r="DKO54" s="44"/>
      <c r="DKP54" s="44"/>
      <c r="DKQ54" s="44"/>
      <c r="DKR54" s="44"/>
      <c r="DKS54" s="44"/>
      <c r="DKT54" s="44"/>
      <c r="DKU54" s="44"/>
      <c r="DKV54" s="44"/>
      <c r="DKW54" s="44"/>
      <c r="DKX54" s="44"/>
      <c r="DKY54" s="44"/>
      <c r="DKZ54" s="44"/>
      <c r="DLA54" s="44"/>
      <c r="DLB54" s="44"/>
      <c r="DLC54" s="44"/>
      <c r="DLD54" s="44"/>
      <c r="DLE54" s="44"/>
      <c r="DLF54" s="44"/>
      <c r="DLG54" s="44"/>
      <c r="DLH54" s="44"/>
      <c r="DLI54" s="44"/>
      <c r="DLJ54" s="44"/>
      <c r="DLK54" s="44"/>
      <c r="DLL54" s="44"/>
      <c r="DLM54" s="44"/>
      <c r="DLN54" s="44"/>
      <c r="DLO54" s="44"/>
      <c r="DLP54" s="44"/>
      <c r="DLQ54" s="44"/>
      <c r="DLR54" s="44"/>
      <c r="DLS54" s="44"/>
      <c r="DLT54" s="44"/>
      <c r="DLU54" s="44"/>
      <c r="DLV54" s="44"/>
      <c r="DLW54" s="44"/>
      <c r="DLX54" s="44"/>
      <c r="DLY54" s="44"/>
      <c r="DLZ54" s="44"/>
      <c r="DMA54" s="44"/>
      <c r="DMB54" s="44"/>
      <c r="DMC54" s="44"/>
      <c r="DMD54" s="44"/>
      <c r="DME54" s="44"/>
      <c r="DMF54" s="44"/>
      <c r="DMG54" s="44"/>
      <c r="DMH54" s="44"/>
      <c r="DMI54" s="44"/>
      <c r="DMJ54" s="44"/>
      <c r="DMK54" s="44"/>
      <c r="DML54" s="44"/>
      <c r="DMM54" s="44"/>
      <c r="DMN54" s="44"/>
      <c r="DMO54" s="44"/>
      <c r="DMP54" s="44"/>
      <c r="DMQ54" s="44"/>
      <c r="DMR54" s="44"/>
      <c r="DMS54" s="44"/>
      <c r="DMT54" s="44"/>
      <c r="DMU54" s="44"/>
      <c r="DMV54" s="44"/>
      <c r="DMW54" s="44"/>
      <c r="DMX54" s="44"/>
      <c r="DMY54" s="44"/>
      <c r="DMZ54" s="44"/>
      <c r="DNA54" s="44"/>
      <c r="DNB54" s="44"/>
      <c r="DNC54" s="44"/>
      <c r="DND54" s="44"/>
      <c r="DNE54" s="44"/>
      <c r="DNF54" s="44"/>
      <c r="DNG54" s="44"/>
      <c r="DNH54" s="44"/>
      <c r="DNI54" s="44"/>
      <c r="DNJ54" s="44"/>
      <c r="DNK54" s="44"/>
      <c r="DNL54" s="44"/>
      <c r="DNM54" s="44"/>
      <c r="DNN54" s="44"/>
      <c r="DNO54" s="44"/>
      <c r="DNP54" s="44"/>
      <c r="DNQ54" s="44"/>
      <c r="DNR54" s="44"/>
      <c r="DNS54" s="44"/>
      <c r="DNT54" s="44"/>
      <c r="DNU54" s="44"/>
      <c r="DNV54" s="44"/>
      <c r="DNW54" s="44"/>
      <c r="DNX54" s="44"/>
      <c r="DNY54" s="44"/>
      <c r="DNZ54" s="44"/>
      <c r="DOA54" s="44"/>
      <c r="DOB54" s="44"/>
      <c r="DOC54" s="44"/>
      <c r="DOD54" s="44"/>
      <c r="DOE54" s="44"/>
      <c r="DOF54" s="44"/>
      <c r="DOG54" s="44"/>
      <c r="DOH54" s="44"/>
      <c r="DOI54" s="44"/>
      <c r="DOJ54" s="44"/>
      <c r="DOK54" s="44"/>
      <c r="DOL54" s="44"/>
      <c r="DOM54" s="44"/>
      <c r="DON54" s="44"/>
      <c r="DOO54" s="44"/>
      <c r="DOP54" s="44"/>
      <c r="DOQ54" s="44"/>
      <c r="DOR54" s="44"/>
      <c r="DOS54" s="44"/>
      <c r="DOT54" s="44"/>
      <c r="DOU54" s="44"/>
      <c r="DOV54" s="44"/>
      <c r="DOW54" s="44"/>
      <c r="DOX54" s="44"/>
      <c r="DOY54" s="44"/>
      <c r="DOZ54" s="44"/>
      <c r="DPA54" s="44"/>
      <c r="DPB54" s="44"/>
      <c r="DPC54" s="44"/>
      <c r="DPD54" s="44"/>
      <c r="DPE54" s="44"/>
      <c r="DPF54" s="44"/>
      <c r="DPG54" s="44"/>
      <c r="DPH54" s="44"/>
      <c r="DPI54" s="44"/>
      <c r="DPJ54" s="44"/>
      <c r="DPK54" s="44"/>
      <c r="DPL54" s="44"/>
      <c r="DPM54" s="44"/>
      <c r="DPN54" s="44"/>
      <c r="DPO54" s="44"/>
      <c r="DPP54" s="44"/>
      <c r="DPQ54" s="44"/>
      <c r="DPR54" s="44"/>
      <c r="DPS54" s="44"/>
      <c r="DPT54" s="44"/>
      <c r="DPU54" s="44"/>
      <c r="DPV54" s="44"/>
      <c r="DPW54" s="44"/>
      <c r="DPX54" s="44"/>
      <c r="DPY54" s="44"/>
      <c r="DPZ54" s="44"/>
      <c r="DQA54" s="44"/>
      <c r="DQB54" s="44"/>
      <c r="DQC54" s="44"/>
      <c r="DQD54" s="44"/>
      <c r="DQE54" s="44"/>
      <c r="DQF54" s="44"/>
      <c r="DQG54" s="44"/>
      <c r="DQH54" s="44"/>
      <c r="DQI54" s="44"/>
      <c r="DQJ54" s="44"/>
      <c r="DQK54" s="44"/>
      <c r="DQL54" s="44"/>
      <c r="DQM54" s="44"/>
      <c r="DQN54" s="44"/>
      <c r="DQO54" s="44"/>
      <c r="DQP54" s="44"/>
      <c r="DQQ54" s="44"/>
      <c r="DQR54" s="44"/>
      <c r="DQS54" s="44"/>
      <c r="DQT54" s="44"/>
      <c r="DQU54" s="44"/>
      <c r="DQV54" s="44"/>
      <c r="DQW54" s="44"/>
      <c r="DQX54" s="44"/>
      <c r="DQY54" s="44"/>
      <c r="DQZ54" s="44"/>
      <c r="DRA54" s="44"/>
      <c r="DRB54" s="44"/>
      <c r="DRC54" s="44"/>
      <c r="DRD54" s="44"/>
      <c r="DRE54" s="44"/>
      <c r="DRF54" s="44"/>
      <c r="DRG54" s="44"/>
      <c r="DRH54" s="44"/>
      <c r="DRI54" s="44"/>
      <c r="DRJ54" s="44"/>
      <c r="DRK54" s="44"/>
      <c r="DRL54" s="44"/>
      <c r="DRM54" s="44"/>
      <c r="DRN54" s="44"/>
      <c r="DRO54" s="44"/>
      <c r="DRP54" s="44"/>
      <c r="DRQ54" s="44"/>
      <c r="DRR54" s="44"/>
      <c r="DRS54" s="44"/>
      <c r="DRT54" s="44"/>
      <c r="DRU54" s="44"/>
      <c r="DRV54" s="44"/>
      <c r="DRW54" s="44"/>
      <c r="DRX54" s="44"/>
      <c r="DRY54" s="44"/>
      <c r="DRZ54" s="44"/>
      <c r="DSA54" s="44"/>
      <c r="DSB54" s="44"/>
      <c r="DSC54" s="44"/>
      <c r="DSD54" s="44"/>
      <c r="DSE54" s="44"/>
      <c r="DSF54" s="44"/>
      <c r="DSG54" s="44"/>
      <c r="DSH54" s="44"/>
      <c r="DSI54" s="44"/>
      <c r="DSJ54" s="44"/>
      <c r="DSK54" s="44"/>
      <c r="DSL54" s="44"/>
      <c r="DSM54" s="44"/>
      <c r="DSN54" s="44"/>
      <c r="DSO54" s="44"/>
      <c r="DSP54" s="44"/>
      <c r="DSQ54" s="44"/>
      <c r="DSR54" s="44"/>
      <c r="DSS54" s="44"/>
      <c r="DST54" s="44"/>
      <c r="DSU54" s="44"/>
      <c r="DSV54" s="44"/>
      <c r="DSW54" s="44"/>
      <c r="DSX54" s="44"/>
      <c r="DSY54" s="44"/>
      <c r="DSZ54" s="44"/>
      <c r="DTA54" s="44"/>
      <c r="DTB54" s="44"/>
      <c r="DTC54" s="44"/>
      <c r="DTD54" s="44"/>
      <c r="DTE54" s="44"/>
      <c r="DTF54" s="44"/>
      <c r="DTG54" s="44"/>
      <c r="DTH54" s="44"/>
      <c r="DTI54" s="44"/>
      <c r="DTJ54" s="44"/>
      <c r="DTK54" s="44"/>
      <c r="DTL54" s="44"/>
      <c r="DTM54" s="44"/>
      <c r="DTN54" s="44"/>
      <c r="DTO54" s="44"/>
      <c r="DTP54" s="44"/>
      <c r="DTQ54" s="44"/>
      <c r="DTR54" s="44"/>
      <c r="DTS54" s="44"/>
      <c r="DTT54" s="44"/>
      <c r="DTU54" s="44"/>
      <c r="DTV54" s="44"/>
      <c r="DTW54" s="44"/>
      <c r="DTX54" s="44"/>
      <c r="DTY54" s="44"/>
      <c r="DTZ54" s="44"/>
      <c r="DUA54" s="44"/>
      <c r="DUB54" s="44"/>
      <c r="DUC54" s="44"/>
      <c r="DUD54" s="44"/>
      <c r="DUE54" s="44"/>
      <c r="DUF54" s="44"/>
      <c r="DUG54" s="44"/>
      <c r="DUH54" s="44"/>
      <c r="DUI54" s="44"/>
      <c r="DUJ54" s="44"/>
      <c r="DUK54" s="44"/>
      <c r="DUL54" s="44"/>
      <c r="DUM54" s="44"/>
      <c r="DUN54" s="44"/>
      <c r="DUO54" s="44"/>
      <c r="DUP54" s="44"/>
      <c r="DUQ54" s="44"/>
      <c r="DUR54" s="44"/>
      <c r="DUS54" s="44"/>
      <c r="DUT54" s="44"/>
      <c r="DUU54" s="44"/>
      <c r="DUV54" s="44"/>
      <c r="DUW54" s="44"/>
      <c r="DUX54" s="44"/>
      <c r="DUY54" s="44"/>
      <c r="DUZ54" s="44"/>
      <c r="DVA54" s="44"/>
      <c r="DVB54" s="44"/>
      <c r="DVC54" s="44"/>
      <c r="DVD54" s="44"/>
      <c r="DVE54" s="44"/>
      <c r="DVF54" s="44"/>
      <c r="DVG54" s="44"/>
      <c r="DVH54" s="44"/>
      <c r="DVI54" s="44"/>
      <c r="DVJ54" s="44"/>
      <c r="DVK54" s="44"/>
      <c r="DVL54" s="44"/>
      <c r="DVM54" s="44"/>
      <c r="DVN54" s="44"/>
      <c r="DVO54" s="44"/>
      <c r="DVP54" s="44"/>
      <c r="DVQ54" s="44"/>
      <c r="DVR54" s="44"/>
      <c r="DVS54" s="44"/>
      <c r="DVT54" s="44"/>
      <c r="DVU54" s="44"/>
      <c r="DVV54" s="44"/>
      <c r="DVW54" s="44"/>
      <c r="DVX54" s="44"/>
      <c r="DVY54" s="44"/>
      <c r="DVZ54" s="44"/>
      <c r="DWA54" s="44"/>
      <c r="DWB54" s="44"/>
      <c r="DWC54" s="44"/>
      <c r="DWD54" s="44"/>
      <c r="DWE54" s="44"/>
      <c r="DWF54" s="44"/>
      <c r="DWG54" s="44"/>
      <c r="DWH54" s="44"/>
      <c r="DWI54" s="44"/>
      <c r="DWJ54" s="44"/>
      <c r="DWK54" s="44"/>
      <c r="DWL54" s="44"/>
      <c r="DWM54" s="44"/>
      <c r="DWN54" s="44"/>
      <c r="DWO54" s="44"/>
      <c r="DWP54" s="44"/>
      <c r="DWQ54" s="44"/>
      <c r="DWR54" s="44"/>
      <c r="DWS54" s="44"/>
      <c r="DWT54" s="44"/>
      <c r="DWU54" s="44"/>
      <c r="DWV54" s="44"/>
      <c r="DWW54" s="44"/>
      <c r="DWX54" s="44"/>
      <c r="DWY54" s="44"/>
      <c r="DWZ54" s="44"/>
      <c r="DXA54" s="44"/>
      <c r="DXB54" s="44"/>
      <c r="DXC54" s="44"/>
      <c r="DXD54" s="44"/>
      <c r="DXE54" s="44"/>
      <c r="DXF54" s="44"/>
      <c r="DXG54" s="44"/>
      <c r="DXH54" s="44"/>
      <c r="DXI54" s="44"/>
      <c r="DXJ54" s="44"/>
      <c r="DXK54" s="44"/>
      <c r="DXL54" s="44"/>
      <c r="DXM54" s="44"/>
      <c r="DXN54" s="44"/>
      <c r="DXO54" s="44"/>
      <c r="DXP54" s="44"/>
      <c r="DXQ54" s="44"/>
      <c r="DXR54" s="44"/>
      <c r="DXS54" s="44"/>
      <c r="DXT54" s="44"/>
      <c r="DXU54" s="44"/>
      <c r="DXV54" s="44"/>
      <c r="DXW54" s="44"/>
      <c r="DXX54" s="44"/>
      <c r="DXY54" s="44"/>
      <c r="DXZ54" s="44"/>
      <c r="DYA54" s="44"/>
      <c r="DYB54" s="44"/>
      <c r="DYC54" s="44"/>
      <c r="DYD54" s="44"/>
      <c r="DYE54" s="44"/>
      <c r="DYF54" s="44"/>
      <c r="DYG54" s="44"/>
      <c r="DYH54" s="44"/>
      <c r="DYI54" s="44"/>
      <c r="DYJ54" s="44"/>
      <c r="DYK54" s="44"/>
      <c r="DYL54" s="44"/>
      <c r="DYM54" s="44"/>
      <c r="DYN54" s="44"/>
      <c r="DYO54" s="44"/>
      <c r="DYP54" s="44"/>
      <c r="DYQ54" s="44"/>
      <c r="DYR54" s="44"/>
      <c r="DYS54" s="44"/>
      <c r="DYT54" s="44"/>
      <c r="DYU54" s="44"/>
      <c r="DYV54" s="44"/>
      <c r="DYW54" s="44"/>
      <c r="DYX54" s="44"/>
      <c r="DYY54" s="44"/>
      <c r="DYZ54" s="44"/>
      <c r="DZA54" s="44"/>
      <c r="DZB54" s="44"/>
      <c r="DZC54" s="44"/>
      <c r="DZD54" s="44"/>
      <c r="DZE54" s="44"/>
      <c r="DZF54" s="44"/>
      <c r="DZG54" s="44"/>
      <c r="DZH54" s="44"/>
      <c r="DZI54" s="44"/>
      <c r="DZJ54" s="44"/>
      <c r="DZK54" s="44"/>
      <c r="DZL54" s="44"/>
      <c r="DZM54" s="44"/>
      <c r="DZN54" s="44"/>
      <c r="DZO54" s="44"/>
      <c r="DZP54" s="44"/>
      <c r="DZQ54" s="44"/>
      <c r="DZR54" s="44"/>
      <c r="DZS54" s="44"/>
      <c r="DZT54" s="44"/>
      <c r="DZU54" s="44"/>
      <c r="DZV54" s="44"/>
      <c r="DZW54" s="44"/>
      <c r="DZX54" s="44"/>
      <c r="DZY54" s="44"/>
      <c r="DZZ54" s="44"/>
      <c r="EAA54" s="44"/>
      <c r="EAB54" s="44"/>
      <c r="EAC54" s="44"/>
      <c r="EAD54" s="44"/>
      <c r="EAE54" s="44"/>
      <c r="EAF54" s="44"/>
      <c r="EAG54" s="44"/>
      <c r="EAH54" s="44"/>
      <c r="EAI54" s="44"/>
      <c r="EAJ54" s="44"/>
      <c r="EAK54" s="44"/>
      <c r="EAL54" s="44"/>
      <c r="EAM54" s="44"/>
      <c r="EAN54" s="44"/>
      <c r="EAO54" s="44"/>
      <c r="EAP54" s="44"/>
      <c r="EAQ54" s="44"/>
      <c r="EAR54" s="44"/>
      <c r="EAS54" s="44"/>
      <c r="EAT54" s="44"/>
      <c r="EAU54" s="44"/>
      <c r="EAV54" s="44"/>
      <c r="EAW54" s="44"/>
      <c r="EAX54" s="44"/>
      <c r="EAY54" s="44"/>
      <c r="EAZ54" s="44"/>
      <c r="EBA54" s="44"/>
      <c r="EBB54" s="44"/>
      <c r="EBC54" s="44"/>
      <c r="EBD54" s="44"/>
      <c r="EBE54" s="44"/>
      <c r="EBF54" s="44"/>
      <c r="EBG54" s="44"/>
      <c r="EBH54" s="44"/>
      <c r="EBI54" s="44"/>
      <c r="EBJ54" s="44"/>
      <c r="EBK54" s="44"/>
      <c r="EBL54" s="44"/>
      <c r="EBM54" s="44"/>
      <c r="EBN54" s="44"/>
      <c r="EBO54" s="44"/>
      <c r="EBP54" s="44"/>
      <c r="EBQ54" s="44"/>
      <c r="EBR54" s="44"/>
      <c r="EBS54" s="44"/>
      <c r="EBT54" s="44"/>
      <c r="EBU54" s="44"/>
      <c r="EBV54" s="44"/>
      <c r="EBW54" s="44"/>
      <c r="EBX54" s="44"/>
      <c r="EBY54" s="44"/>
      <c r="EBZ54" s="44"/>
      <c r="ECA54" s="44"/>
      <c r="ECB54" s="44"/>
      <c r="ECC54" s="44"/>
      <c r="ECD54" s="44"/>
      <c r="ECE54" s="44"/>
      <c r="ECF54" s="44"/>
      <c r="ECG54" s="44"/>
      <c r="ECH54" s="44"/>
      <c r="ECI54" s="44"/>
      <c r="ECJ54" s="44"/>
      <c r="ECK54" s="44"/>
      <c r="ECL54" s="44"/>
      <c r="ECM54" s="44"/>
      <c r="ECN54" s="44"/>
      <c r="ECO54" s="44"/>
      <c r="ECP54" s="44"/>
      <c r="ECQ54" s="44"/>
      <c r="ECR54" s="44"/>
      <c r="ECS54" s="44"/>
      <c r="ECT54" s="44"/>
      <c r="ECU54" s="44"/>
      <c r="ECV54" s="44"/>
      <c r="ECW54" s="44"/>
      <c r="ECX54" s="44"/>
      <c r="ECY54" s="44"/>
      <c r="ECZ54" s="44"/>
      <c r="EDA54" s="44"/>
      <c r="EDB54" s="44"/>
      <c r="EDC54" s="44"/>
      <c r="EDD54" s="44"/>
      <c r="EDE54" s="44"/>
      <c r="EDF54" s="44"/>
      <c r="EDG54" s="44"/>
      <c r="EDH54" s="44"/>
      <c r="EDI54" s="44"/>
      <c r="EDJ54" s="44"/>
      <c r="EDK54" s="44"/>
      <c r="EDL54" s="44"/>
      <c r="EDM54" s="44"/>
      <c r="EDN54" s="44"/>
      <c r="EDO54" s="44"/>
      <c r="EDP54" s="44"/>
      <c r="EDQ54" s="44"/>
      <c r="EDR54" s="44"/>
      <c r="EDS54" s="44"/>
      <c r="EDT54" s="44"/>
      <c r="EDU54" s="44"/>
      <c r="EDV54" s="44"/>
      <c r="EDW54" s="44"/>
      <c r="EDX54" s="44"/>
      <c r="EDY54" s="44"/>
      <c r="EDZ54" s="44"/>
      <c r="EEA54" s="44"/>
      <c r="EEB54" s="44"/>
      <c r="EEC54" s="44"/>
      <c r="EED54" s="44"/>
      <c r="EEE54" s="44"/>
      <c r="EEF54" s="44"/>
      <c r="EEG54" s="44"/>
      <c r="EEH54" s="44"/>
      <c r="EEI54" s="44"/>
      <c r="EEJ54" s="44"/>
      <c r="EEK54" s="44"/>
      <c r="EEL54" s="44"/>
      <c r="EEM54" s="44"/>
      <c r="EEN54" s="44"/>
      <c r="EEO54" s="44"/>
      <c r="EEP54" s="44"/>
      <c r="EEQ54" s="44"/>
      <c r="EER54" s="44"/>
      <c r="EES54" s="44"/>
      <c r="EET54" s="44"/>
      <c r="EEU54" s="44"/>
      <c r="EEV54" s="44"/>
      <c r="EEW54" s="44"/>
      <c r="EEX54" s="44"/>
      <c r="EEY54" s="44"/>
      <c r="EEZ54" s="44"/>
      <c r="EFA54" s="44"/>
      <c r="EFB54" s="44"/>
      <c r="EFC54" s="44"/>
      <c r="EFD54" s="44"/>
      <c r="EFE54" s="44"/>
      <c r="EFF54" s="44"/>
      <c r="EFG54" s="44"/>
      <c r="EFH54" s="44"/>
      <c r="EFI54" s="44"/>
      <c r="EFJ54" s="44"/>
      <c r="EFK54" s="44"/>
      <c r="EFL54" s="44"/>
      <c r="EFM54" s="44"/>
      <c r="EFN54" s="44"/>
      <c r="EFO54" s="44"/>
      <c r="EFP54" s="44"/>
      <c r="EFQ54" s="44"/>
      <c r="EFR54" s="44"/>
      <c r="EFS54" s="44"/>
      <c r="EFT54" s="44"/>
      <c r="EFU54" s="44"/>
      <c r="EFV54" s="44"/>
      <c r="EFW54" s="44"/>
      <c r="EFX54" s="44"/>
      <c r="EFY54" s="44"/>
      <c r="EFZ54" s="44"/>
      <c r="EGA54" s="44"/>
      <c r="EGB54" s="44"/>
      <c r="EGC54" s="44"/>
      <c r="EGD54" s="44"/>
      <c r="EGE54" s="44"/>
      <c r="EGF54" s="44"/>
      <c r="EGG54" s="44"/>
      <c r="EGH54" s="44"/>
      <c r="EGI54" s="44"/>
      <c r="EGJ54" s="44"/>
      <c r="EGK54" s="44"/>
      <c r="EGL54" s="44"/>
      <c r="EGM54" s="44"/>
      <c r="EGN54" s="44"/>
      <c r="EGO54" s="44"/>
      <c r="EGP54" s="44"/>
      <c r="EGQ54" s="44"/>
      <c r="EGR54" s="44"/>
      <c r="EGS54" s="44"/>
      <c r="EGT54" s="44"/>
      <c r="EGU54" s="44"/>
      <c r="EGV54" s="44"/>
      <c r="EGW54" s="44"/>
      <c r="EGX54" s="44"/>
      <c r="EGY54" s="44"/>
      <c r="EGZ54" s="44"/>
      <c r="EHA54" s="44"/>
      <c r="EHB54" s="44"/>
      <c r="EHC54" s="44"/>
      <c r="EHD54" s="44"/>
      <c r="EHE54" s="44"/>
      <c r="EHF54" s="44"/>
      <c r="EHG54" s="44"/>
      <c r="EHH54" s="44"/>
      <c r="EHI54" s="44"/>
      <c r="EHJ54" s="44"/>
      <c r="EHK54" s="44"/>
      <c r="EHL54" s="44"/>
      <c r="EHM54" s="44"/>
      <c r="EHN54" s="44"/>
      <c r="EHO54" s="44"/>
      <c r="EHP54" s="44"/>
      <c r="EHQ54" s="44"/>
      <c r="EHR54" s="44"/>
      <c r="EHS54" s="44"/>
      <c r="EHT54" s="44"/>
      <c r="EHU54" s="44"/>
      <c r="EHV54" s="44"/>
      <c r="EHW54" s="44"/>
      <c r="EHX54" s="44"/>
      <c r="EHY54" s="44"/>
      <c r="EHZ54" s="44"/>
      <c r="EIA54" s="44"/>
      <c r="EIB54" s="44"/>
      <c r="EIC54" s="44"/>
      <c r="EID54" s="44"/>
      <c r="EIE54" s="44"/>
      <c r="EIF54" s="44"/>
      <c r="EIG54" s="44"/>
      <c r="EIH54" s="44"/>
      <c r="EII54" s="44"/>
      <c r="EIJ54" s="44"/>
      <c r="EIK54" s="44"/>
      <c r="EIL54" s="44"/>
      <c r="EIM54" s="44"/>
      <c r="EIN54" s="44"/>
      <c r="EIO54" s="44"/>
      <c r="EIP54" s="44"/>
      <c r="EIQ54" s="44"/>
      <c r="EIR54" s="44"/>
      <c r="EIS54" s="44"/>
      <c r="EIT54" s="44"/>
      <c r="EIU54" s="44"/>
      <c r="EIV54" s="44"/>
      <c r="EIW54" s="44"/>
      <c r="EIX54" s="44"/>
      <c r="EIY54" s="44"/>
      <c r="EIZ54" s="44"/>
      <c r="EJA54" s="44"/>
      <c r="EJB54" s="44"/>
      <c r="EJC54" s="44"/>
      <c r="EJD54" s="44"/>
      <c r="EJE54" s="44"/>
      <c r="EJF54" s="44"/>
      <c r="EJG54" s="44"/>
      <c r="EJH54" s="44"/>
      <c r="EJI54" s="44"/>
      <c r="EJJ54" s="44"/>
      <c r="EJK54" s="44"/>
      <c r="EJL54" s="44"/>
      <c r="EJM54" s="44"/>
      <c r="EJN54" s="44"/>
      <c r="EJO54" s="44"/>
      <c r="EJP54" s="44"/>
      <c r="EJQ54" s="44"/>
      <c r="EJR54" s="44"/>
      <c r="EJS54" s="44"/>
      <c r="EJT54" s="44"/>
      <c r="EJU54" s="44"/>
      <c r="EJV54" s="44"/>
      <c r="EJW54" s="44"/>
      <c r="EJX54" s="44"/>
      <c r="EJY54" s="44"/>
      <c r="EJZ54" s="44"/>
      <c r="EKA54" s="44"/>
      <c r="EKB54" s="44"/>
      <c r="EKC54" s="44"/>
      <c r="EKD54" s="44"/>
      <c r="EKE54" s="44"/>
      <c r="EKF54" s="44"/>
      <c r="EKG54" s="44"/>
      <c r="EKH54" s="44"/>
      <c r="EKI54" s="44"/>
      <c r="EKJ54" s="44"/>
      <c r="EKK54" s="44"/>
      <c r="EKL54" s="44"/>
      <c r="EKM54" s="44"/>
      <c r="EKN54" s="44"/>
      <c r="EKO54" s="44"/>
      <c r="EKP54" s="44"/>
      <c r="EKQ54" s="44"/>
      <c r="EKR54" s="44"/>
      <c r="EKS54" s="44"/>
      <c r="EKT54" s="44"/>
      <c r="EKU54" s="44"/>
      <c r="EKV54" s="44"/>
      <c r="EKW54" s="44"/>
      <c r="EKX54" s="44"/>
      <c r="EKY54" s="44"/>
      <c r="EKZ54" s="44"/>
      <c r="ELA54" s="44"/>
      <c r="ELB54" s="44"/>
      <c r="ELC54" s="44"/>
      <c r="ELD54" s="44"/>
      <c r="ELE54" s="44"/>
      <c r="ELF54" s="44"/>
      <c r="ELG54" s="44"/>
      <c r="ELH54" s="44"/>
      <c r="ELI54" s="44"/>
      <c r="ELJ54" s="44"/>
      <c r="ELK54" s="44"/>
      <c r="ELL54" s="44"/>
      <c r="ELM54" s="44"/>
      <c r="ELN54" s="44"/>
      <c r="ELO54" s="44"/>
      <c r="ELP54" s="44"/>
      <c r="ELQ54" s="44"/>
      <c r="ELR54" s="44"/>
      <c r="ELS54" s="44"/>
      <c r="ELT54" s="44"/>
      <c r="ELU54" s="44"/>
      <c r="ELV54" s="44"/>
      <c r="ELW54" s="44"/>
      <c r="ELX54" s="44"/>
      <c r="ELY54" s="44"/>
      <c r="ELZ54" s="44"/>
      <c r="EMA54" s="44"/>
      <c r="EMB54" s="44"/>
      <c r="EMC54" s="44"/>
      <c r="EMD54" s="44"/>
      <c r="EME54" s="44"/>
      <c r="EMF54" s="44"/>
      <c r="EMG54" s="44"/>
      <c r="EMH54" s="44"/>
      <c r="EMI54" s="44"/>
      <c r="EMJ54" s="44"/>
      <c r="EMK54" s="44"/>
      <c r="EML54" s="44"/>
      <c r="EMM54" s="44"/>
      <c r="EMN54" s="44"/>
      <c r="EMO54" s="44"/>
      <c r="EMP54" s="44"/>
      <c r="EMQ54" s="44"/>
      <c r="EMR54" s="44"/>
      <c r="EMS54" s="44"/>
      <c r="EMT54" s="44"/>
      <c r="EMU54" s="44"/>
      <c r="EMV54" s="44"/>
      <c r="EMW54" s="44"/>
      <c r="EMX54" s="44"/>
      <c r="EMY54" s="44"/>
      <c r="EMZ54" s="44"/>
      <c r="ENA54" s="44"/>
      <c r="ENB54" s="44"/>
      <c r="ENC54" s="44"/>
      <c r="END54" s="44"/>
      <c r="ENE54" s="44"/>
      <c r="ENF54" s="44"/>
      <c r="ENG54" s="44"/>
      <c r="ENH54" s="44"/>
      <c r="ENI54" s="44"/>
      <c r="ENJ54" s="44"/>
      <c r="ENK54" s="44"/>
      <c r="ENL54" s="44"/>
      <c r="ENM54" s="44"/>
      <c r="ENN54" s="44"/>
      <c r="ENO54" s="44"/>
      <c r="ENP54" s="44"/>
      <c r="ENQ54" s="44"/>
      <c r="ENR54" s="44"/>
      <c r="ENS54" s="44"/>
      <c r="ENT54" s="44"/>
      <c r="ENU54" s="44"/>
      <c r="ENV54" s="44"/>
      <c r="ENW54" s="44"/>
      <c r="ENX54" s="44"/>
      <c r="ENY54" s="44"/>
      <c r="ENZ54" s="44"/>
      <c r="EOA54" s="44"/>
      <c r="EOB54" s="44"/>
      <c r="EOC54" s="44"/>
      <c r="EOD54" s="44"/>
      <c r="EOE54" s="44"/>
      <c r="EOF54" s="44"/>
      <c r="EOG54" s="44"/>
      <c r="EOH54" s="44"/>
      <c r="EOI54" s="44"/>
      <c r="EOJ54" s="44"/>
      <c r="EOK54" s="44"/>
      <c r="EOL54" s="44"/>
      <c r="EOM54" s="44"/>
      <c r="EON54" s="44"/>
      <c r="EOO54" s="44"/>
      <c r="EOP54" s="44"/>
      <c r="EOQ54" s="44"/>
      <c r="EOR54" s="44"/>
      <c r="EOS54" s="44"/>
      <c r="EOT54" s="44"/>
      <c r="EOU54" s="44"/>
      <c r="EOV54" s="44"/>
      <c r="EOW54" s="44"/>
      <c r="EOX54" s="44"/>
      <c r="EOY54" s="44"/>
      <c r="EOZ54" s="44"/>
      <c r="EPA54" s="44"/>
      <c r="EPB54" s="44"/>
      <c r="EPC54" s="44"/>
      <c r="EPD54" s="44"/>
      <c r="EPE54" s="44"/>
      <c r="EPF54" s="44"/>
      <c r="EPG54" s="44"/>
      <c r="EPH54" s="44"/>
      <c r="EPI54" s="44"/>
      <c r="EPJ54" s="44"/>
      <c r="EPK54" s="44"/>
      <c r="EPL54" s="44"/>
      <c r="EPM54" s="44"/>
      <c r="EPN54" s="44"/>
      <c r="EPO54" s="44"/>
      <c r="EPP54" s="44"/>
      <c r="EPQ54" s="44"/>
      <c r="EPR54" s="44"/>
      <c r="EPS54" s="44"/>
      <c r="EPT54" s="44"/>
      <c r="EPU54" s="44"/>
      <c r="EPV54" s="44"/>
      <c r="EPW54" s="44"/>
      <c r="EPX54" s="44"/>
      <c r="EPY54" s="44"/>
      <c r="EPZ54" s="44"/>
      <c r="EQA54" s="44"/>
      <c r="EQB54" s="44"/>
      <c r="EQC54" s="44"/>
      <c r="EQD54" s="44"/>
      <c r="EQE54" s="44"/>
      <c r="EQF54" s="44"/>
      <c r="EQG54" s="44"/>
      <c r="EQH54" s="44"/>
      <c r="EQI54" s="44"/>
      <c r="EQJ54" s="44"/>
      <c r="EQK54" s="44"/>
      <c r="EQL54" s="44"/>
      <c r="EQM54" s="44"/>
      <c r="EQN54" s="44"/>
      <c r="EQO54" s="44"/>
      <c r="EQP54" s="44"/>
      <c r="EQQ54" s="44"/>
      <c r="EQR54" s="44"/>
      <c r="EQS54" s="44"/>
      <c r="EQT54" s="44"/>
      <c r="EQU54" s="44"/>
      <c r="EQV54" s="44"/>
      <c r="EQW54" s="44"/>
      <c r="EQX54" s="44"/>
      <c r="EQY54" s="44"/>
      <c r="EQZ54" s="44"/>
      <c r="ERA54" s="44"/>
      <c r="ERB54" s="44"/>
      <c r="ERC54" s="44"/>
      <c r="ERD54" s="44"/>
      <c r="ERE54" s="44"/>
      <c r="ERF54" s="44"/>
      <c r="ERG54" s="44"/>
      <c r="ERH54" s="44"/>
      <c r="ERI54" s="44"/>
      <c r="ERJ54" s="44"/>
      <c r="ERK54" s="44"/>
      <c r="ERL54" s="44"/>
      <c r="ERM54" s="44"/>
      <c r="ERN54" s="44"/>
      <c r="ERO54" s="44"/>
      <c r="ERP54" s="44"/>
      <c r="ERQ54" s="44"/>
      <c r="ERR54" s="44"/>
      <c r="ERS54" s="44"/>
      <c r="ERT54" s="44"/>
      <c r="ERU54" s="44"/>
      <c r="ERV54" s="44"/>
      <c r="ERW54" s="44"/>
      <c r="ERX54" s="44"/>
      <c r="ERY54" s="44"/>
      <c r="ERZ54" s="44"/>
      <c r="ESA54" s="44"/>
      <c r="ESB54" s="44"/>
      <c r="ESC54" s="44"/>
      <c r="ESD54" s="44"/>
      <c r="ESE54" s="44"/>
      <c r="ESF54" s="44"/>
      <c r="ESG54" s="44"/>
      <c r="ESH54" s="44"/>
      <c r="ESI54" s="44"/>
      <c r="ESJ54" s="44"/>
      <c r="ESK54" s="44"/>
      <c r="ESL54" s="44"/>
      <c r="ESM54" s="44"/>
      <c r="ESN54" s="44"/>
      <c r="ESO54" s="44"/>
      <c r="ESP54" s="44"/>
      <c r="ESQ54" s="44"/>
      <c r="ESR54" s="44"/>
      <c r="ESS54" s="44"/>
      <c r="EST54" s="44"/>
      <c r="ESU54" s="44"/>
      <c r="ESV54" s="44"/>
      <c r="ESW54" s="44"/>
      <c r="ESX54" s="44"/>
      <c r="ESY54" s="44"/>
      <c r="ESZ54" s="44"/>
      <c r="ETA54" s="44"/>
      <c r="ETB54" s="44"/>
      <c r="ETC54" s="44"/>
      <c r="ETD54" s="44"/>
      <c r="ETE54" s="44"/>
      <c r="ETF54" s="44"/>
      <c r="ETG54" s="44"/>
      <c r="ETH54" s="44"/>
      <c r="ETI54" s="44"/>
      <c r="ETJ54" s="44"/>
      <c r="ETK54" s="44"/>
      <c r="ETL54" s="44"/>
      <c r="ETM54" s="44"/>
      <c r="ETN54" s="44"/>
      <c r="ETO54" s="44"/>
      <c r="ETP54" s="44"/>
      <c r="ETQ54" s="44"/>
      <c r="ETR54" s="44"/>
      <c r="ETS54" s="44"/>
      <c r="ETT54" s="44"/>
      <c r="ETU54" s="44"/>
      <c r="ETV54" s="44"/>
      <c r="ETW54" s="44"/>
      <c r="ETX54" s="44"/>
      <c r="ETY54" s="44"/>
      <c r="ETZ54" s="44"/>
      <c r="EUA54" s="44"/>
      <c r="EUB54" s="44"/>
      <c r="EUC54" s="44"/>
      <c r="EUD54" s="44"/>
      <c r="EUE54" s="44"/>
      <c r="EUF54" s="44"/>
      <c r="EUG54" s="44"/>
      <c r="EUH54" s="44"/>
      <c r="EUI54" s="44"/>
      <c r="EUJ54" s="44"/>
      <c r="EUK54" s="44"/>
      <c r="EUL54" s="44"/>
      <c r="EUM54" s="44"/>
      <c r="EUN54" s="44"/>
      <c r="EUO54" s="44"/>
      <c r="EUP54" s="44"/>
      <c r="EUQ54" s="44"/>
      <c r="EUR54" s="44"/>
      <c r="EUS54" s="44"/>
      <c r="EUT54" s="44"/>
      <c r="EUU54" s="44"/>
      <c r="EUV54" s="44"/>
      <c r="EUW54" s="44"/>
      <c r="EUX54" s="44"/>
      <c r="EUY54" s="44"/>
      <c r="EUZ54" s="44"/>
      <c r="EVA54" s="44"/>
      <c r="EVB54" s="44"/>
      <c r="EVC54" s="44"/>
      <c r="EVD54" s="44"/>
      <c r="EVE54" s="44"/>
      <c r="EVF54" s="44"/>
      <c r="EVG54" s="44"/>
      <c r="EVH54" s="44"/>
      <c r="EVI54" s="44"/>
      <c r="EVJ54" s="44"/>
      <c r="EVK54" s="44"/>
      <c r="EVL54" s="44"/>
      <c r="EVM54" s="44"/>
      <c r="EVN54" s="44"/>
      <c r="EVO54" s="44"/>
      <c r="EVP54" s="44"/>
      <c r="EVQ54" s="44"/>
      <c r="EVR54" s="44"/>
      <c r="EVS54" s="44"/>
      <c r="EVT54" s="44"/>
      <c r="EVU54" s="44"/>
      <c r="EVV54" s="44"/>
      <c r="EVW54" s="44"/>
      <c r="EVX54" s="44"/>
      <c r="EVY54" s="44"/>
      <c r="EVZ54" s="44"/>
      <c r="EWA54" s="44"/>
      <c r="EWB54" s="44"/>
      <c r="EWC54" s="44"/>
      <c r="EWD54" s="44"/>
      <c r="EWE54" s="44"/>
      <c r="EWF54" s="44"/>
      <c r="EWG54" s="44"/>
      <c r="EWH54" s="44"/>
      <c r="EWI54" s="44"/>
      <c r="EWJ54" s="44"/>
      <c r="EWK54" s="44"/>
      <c r="EWL54" s="44"/>
      <c r="EWM54" s="44"/>
      <c r="EWN54" s="44"/>
      <c r="EWO54" s="44"/>
      <c r="EWP54" s="44"/>
      <c r="EWQ54" s="44"/>
      <c r="EWR54" s="44"/>
      <c r="EWS54" s="44"/>
      <c r="EWT54" s="44"/>
      <c r="EWU54" s="44"/>
      <c r="EWV54" s="44"/>
      <c r="EWW54" s="44"/>
      <c r="EWX54" s="44"/>
      <c r="EWY54" s="44"/>
      <c r="EWZ54" s="44"/>
      <c r="EXA54" s="44"/>
      <c r="EXB54" s="44"/>
      <c r="EXC54" s="44"/>
      <c r="EXD54" s="44"/>
      <c r="EXE54" s="44"/>
      <c r="EXF54" s="44"/>
      <c r="EXG54" s="44"/>
      <c r="EXH54" s="44"/>
      <c r="EXI54" s="44"/>
      <c r="EXJ54" s="44"/>
      <c r="EXK54" s="44"/>
      <c r="EXL54" s="44"/>
      <c r="EXM54" s="44"/>
      <c r="EXN54" s="44"/>
      <c r="EXO54" s="44"/>
      <c r="EXP54" s="44"/>
      <c r="EXQ54" s="44"/>
      <c r="EXR54" s="44"/>
      <c r="EXS54" s="44"/>
      <c r="EXT54" s="44"/>
      <c r="EXU54" s="44"/>
      <c r="EXV54" s="44"/>
      <c r="EXW54" s="44"/>
      <c r="EXX54" s="44"/>
      <c r="EXY54" s="44"/>
      <c r="EXZ54" s="44"/>
      <c r="EYA54" s="44"/>
      <c r="EYB54" s="44"/>
      <c r="EYC54" s="44"/>
      <c r="EYD54" s="44"/>
      <c r="EYE54" s="44"/>
      <c r="EYF54" s="44"/>
      <c r="EYG54" s="44"/>
      <c r="EYH54" s="44"/>
      <c r="EYI54" s="44"/>
      <c r="EYJ54" s="44"/>
      <c r="EYK54" s="44"/>
      <c r="EYL54" s="44"/>
      <c r="EYM54" s="44"/>
      <c r="EYN54" s="44"/>
      <c r="EYO54" s="44"/>
      <c r="EYP54" s="44"/>
      <c r="EYQ54" s="44"/>
      <c r="EYR54" s="44"/>
      <c r="EYS54" s="44"/>
      <c r="EYT54" s="44"/>
      <c r="EYU54" s="44"/>
      <c r="EYV54" s="44"/>
      <c r="EYW54" s="44"/>
      <c r="EYX54" s="44"/>
      <c r="EYY54" s="44"/>
      <c r="EYZ54" s="44"/>
      <c r="EZA54" s="44"/>
      <c r="EZB54" s="44"/>
      <c r="EZC54" s="44"/>
      <c r="EZD54" s="44"/>
      <c r="EZE54" s="44"/>
      <c r="EZF54" s="44"/>
      <c r="EZG54" s="44"/>
      <c r="EZH54" s="44"/>
      <c r="EZI54" s="44"/>
      <c r="EZJ54" s="44"/>
      <c r="EZK54" s="44"/>
      <c r="EZL54" s="44"/>
      <c r="EZM54" s="44"/>
      <c r="EZN54" s="44"/>
      <c r="EZO54" s="44"/>
      <c r="EZP54" s="44"/>
      <c r="EZQ54" s="44"/>
      <c r="EZR54" s="44"/>
      <c r="EZS54" s="44"/>
      <c r="EZT54" s="44"/>
      <c r="EZU54" s="44"/>
      <c r="EZV54" s="44"/>
      <c r="EZW54" s="44"/>
      <c r="EZX54" s="44"/>
      <c r="EZY54" s="44"/>
      <c r="EZZ54" s="44"/>
      <c r="FAA54" s="44"/>
      <c r="FAB54" s="44"/>
      <c r="FAC54" s="44"/>
      <c r="FAD54" s="44"/>
      <c r="FAE54" s="44"/>
      <c r="FAF54" s="44"/>
      <c r="FAG54" s="44"/>
      <c r="FAH54" s="44"/>
      <c r="FAI54" s="44"/>
      <c r="FAJ54" s="44"/>
      <c r="FAK54" s="44"/>
      <c r="FAL54" s="44"/>
      <c r="FAM54" s="44"/>
      <c r="FAN54" s="44"/>
      <c r="FAO54" s="44"/>
      <c r="FAP54" s="44"/>
      <c r="FAQ54" s="44"/>
      <c r="FAR54" s="44"/>
      <c r="FAS54" s="44"/>
      <c r="FAT54" s="44"/>
      <c r="FAU54" s="44"/>
      <c r="FAV54" s="44"/>
      <c r="FAW54" s="44"/>
      <c r="FAX54" s="44"/>
      <c r="FAY54" s="44"/>
      <c r="FAZ54" s="44"/>
      <c r="FBA54" s="44"/>
      <c r="FBB54" s="44"/>
      <c r="FBC54" s="44"/>
      <c r="FBD54" s="44"/>
      <c r="FBE54" s="44"/>
      <c r="FBF54" s="44"/>
      <c r="FBG54" s="44"/>
      <c r="FBH54" s="44"/>
      <c r="FBI54" s="44"/>
      <c r="FBJ54" s="44"/>
      <c r="FBK54" s="44"/>
      <c r="FBL54" s="44"/>
      <c r="FBM54" s="44"/>
      <c r="FBN54" s="44"/>
      <c r="FBO54" s="44"/>
      <c r="FBP54" s="44"/>
      <c r="FBQ54" s="44"/>
      <c r="FBR54" s="44"/>
      <c r="FBS54" s="44"/>
      <c r="FBT54" s="44"/>
      <c r="FBU54" s="44"/>
      <c r="FBV54" s="44"/>
      <c r="FBW54" s="44"/>
      <c r="FBX54" s="44"/>
      <c r="FBY54" s="44"/>
      <c r="FBZ54" s="44"/>
      <c r="FCA54" s="44"/>
      <c r="FCB54" s="44"/>
      <c r="FCC54" s="44"/>
      <c r="FCD54" s="44"/>
      <c r="FCE54" s="44"/>
      <c r="FCF54" s="44"/>
      <c r="FCG54" s="44"/>
      <c r="FCH54" s="44"/>
      <c r="FCI54" s="44"/>
      <c r="FCJ54" s="44"/>
      <c r="FCK54" s="44"/>
      <c r="FCL54" s="44"/>
      <c r="FCM54" s="44"/>
      <c r="FCN54" s="44"/>
      <c r="FCO54" s="44"/>
      <c r="FCP54" s="44"/>
      <c r="FCQ54" s="44"/>
      <c r="FCR54" s="44"/>
      <c r="FCS54" s="44"/>
      <c r="FCT54" s="44"/>
      <c r="FCU54" s="44"/>
      <c r="FCV54" s="44"/>
      <c r="FCW54" s="44"/>
      <c r="FCX54" s="44"/>
      <c r="FCY54" s="44"/>
      <c r="FCZ54" s="44"/>
      <c r="FDA54" s="44"/>
      <c r="FDB54" s="44"/>
      <c r="FDC54" s="44"/>
      <c r="FDD54" s="44"/>
      <c r="FDE54" s="44"/>
      <c r="FDF54" s="44"/>
      <c r="FDG54" s="44"/>
      <c r="FDH54" s="44"/>
      <c r="FDI54" s="44"/>
      <c r="FDJ54" s="44"/>
      <c r="FDK54" s="44"/>
      <c r="FDL54" s="44"/>
      <c r="FDM54" s="44"/>
      <c r="FDN54" s="44"/>
      <c r="FDO54" s="44"/>
      <c r="FDP54" s="44"/>
      <c r="FDQ54" s="44"/>
      <c r="FDR54" s="44"/>
      <c r="FDS54" s="44"/>
      <c r="FDT54" s="44"/>
      <c r="FDU54" s="44"/>
      <c r="FDV54" s="44"/>
      <c r="FDW54" s="44"/>
      <c r="FDX54" s="44"/>
      <c r="FDY54" s="44"/>
      <c r="FDZ54" s="44"/>
      <c r="FEA54" s="44"/>
      <c r="FEB54" s="44"/>
      <c r="FEC54" s="44"/>
      <c r="FED54" s="44"/>
      <c r="FEE54" s="44"/>
      <c r="FEF54" s="44"/>
      <c r="FEG54" s="44"/>
      <c r="FEH54" s="44"/>
      <c r="FEI54" s="44"/>
      <c r="FEJ54" s="44"/>
      <c r="FEK54" s="44"/>
      <c r="FEL54" s="44"/>
      <c r="FEM54" s="44"/>
      <c r="FEN54" s="44"/>
      <c r="FEO54" s="44"/>
      <c r="FEP54" s="44"/>
      <c r="FEQ54" s="44"/>
      <c r="FER54" s="44"/>
      <c r="FES54" s="44"/>
      <c r="FET54" s="44"/>
      <c r="FEU54" s="44"/>
      <c r="FEV54" s="44"/>
      <c r="FEW54" s="44"/>
      <c r="FEX54" s="44"/>
      <c r="FEY54" s="44"/>
      <c r="FEZ54" s="44"/>
      <c r="FFA54" s="44"/>
      <c r="FFB54" s="44"/>
      <c r="FFC54" s="44"/>
      <c r="FFD54" s="44"/>
      <c r="FFE54" s="44"/>
      <c r="FFF54" s="44"/>
      <c r="FFG54" s="44"/>
      <c r="FFH54" s="44"/>
      <c r="FFI54" s="44"/>
      <c r="FFJ54" s="44"/>
      <c r="FFK54" s="44"/>
      <c r="FFL54" s="44"/>
      <c r="FFM54" s="44"/>
      <c r="FFN54" s="44"/>
      <c r="FFO54" s="44"/>
      <c r="FFP54" s="44"/>
      <c r="FFQ54" s="44"/>
      <c r="FFR54" s="44"/>
      <c r="FFS54" s="44"/>
      <c r="FFT54" s="44"/>
      <c r="FFU54" s="44"/>
      <c r="FFV54" s="44"/>
      <c r="FFW54" s="44"/>
      <c r="FFX54" s="44"/>
      <c r="FFY54" s="44"/>
      <c r="FFZ54" s="44"/>
      <c r="FGA54" s="44"/>
      <c r="FGB54" s="44"/>
      <c r="FGC54" s="44"/>
      <c r="FGD54" s="44"/>
      <c r="FGE54" s="44"/>
      <c r="FGF54" s="44"/>
      <c r="FGG54" s="44"/>
      <c r="FGH54" s="44"/>
      <c r="FGI54" s="44"/>
      <c r="FGJ54" s="44"/>
      <c r="FGK54" s="44"/>
      <c r="FGL54" s="44"/>
      <c r="FGM54" s="44"/>
      <c r="FGN54" s="44"/>
      <c r="FGO54" s="44"/>
      <c r="FGP54" s="44"/>
      <c r="FGQ54" s="44"/>
      <c r="FGR54" s="44"/>
      <c r="FGS54" s="44"/>
      <c r="FGT54" s="44"/>
      <c r="FGU54" s="44"/>
      <c r="FGV54" s="44"/>
      <c r="FGW54" s="44"/>
      <c r="FGX54" s="44"/>
      <c r="FGY54" s="44"/>
      <c r="FGZ54" s="44"/>
      <c r="FHA54" s="44"/>
      <c r="FHB54" s="44"/>
      <c r="FHC54" s="44"/>
      <c r="FHD54" s="44"/>
      <c r="FHE54" s="44"/>
      <c r="FHF54" s="44"/>
      <c r="FHG54" s="44"/>
      <c r="FHH54" s="44"/>
      <c r="FHI54" s="44"/>
      <c r="FHJ54" s="44"/>
      <c r="FHK54" s="44"/>
      <c r="FHL54" s="44"/>
      <c r="FHM54" s="44"/>
      <c r="FHN54" s="44"/>
      <c r="FHO54" s="44"/>
      <c r="FHP54" s="44"/>
      <c r="FHQ54" s="44"/>
      <c r="FHR54" s="44"/>
      <c r="FHS54" s="44"/>
      <c r="FHT54" s="44"/>
      <c r="FHU54" s="44"/>
      <c r="FHV54" s="44"/>
      <c r="FHW54" s="44"/>
      <c r="FHX54" s="44"/>
      <c r="FHY54" s="44"/>
      <c r="FHZ54" s="44"/>
      <c r="FIA54" s="44"/>
      <c r="FIB54" s="44"/>
      <c r="FIC54" s="44"/>
      <c r="FID54" s="44"/>
      <c r="FIE54" s="44"/>
      <c r="FIF54" s="44"/>
      <c r="FIG54" s="44"/>
      <c r="FIH54" s="44"/>
      <c r="FII54" s="44"/>
      <c r="FIJ54" s="44"/>
      <c r="FIK54" s="44"/>
      <c r="FIL54" s="44"/>
      <c r="FIM54" s="44"/>
      <c r="FIN54" s="44"/>
      <c r="FIO54" s="44"/>
      <c r="FIP54" s="44"/>
      <c r="FIQ54" s="44"/>
      <c r="FIR54" s="44"/>
      <c r="FIS54" s="44"/>
      <c r="FIT54" s="44"/>
      <c r="FIU54" s="44"/>
      <c r="FIV54" s="44"/>
      <c r="FIW54" s="44"/>
      <c r="FIX54" s="44"/>
      <c r="FIY54" s="44"/>
      <c r="FIZ54" s="44"/>
      <c r="FJA54" s="44"/>
      <c r="FJB54" s="44"/>
      <c r="FJC54" s="44"/>
      <c r="FJD54" s="44"/>
      <c r="FJE54" s="44"/>
      <c r="FJF54" s="44"/>
      <c r="FJG54" s="44"/>
      <c r="FJH54" s="44"/>
      <c r="FJI54" s="44"/>
      <c r="FJJ54" s="44"/>
      <c r="FJK54" s="44"/>
      <c r="FJL54" s="44"/>
      <c r="FJM54" s="44"/>
      <c r="FJN54" s="44"/>
      <c r="FJO54" s="44"/>
      <c r="FJP54" s="44"/>
      <c r="FJQ54" s="44"/>
      <c r="FJR54" s="44"/>
      <c r="FJS54" s="44"/>
      <c r="FJT54" s="44"/>
      <c r="FJU54" s="44"/>
      <c r="FJV54" s="44"/>
      <c r="FJW54" s="44"/>
      <c r="FJX54" s="44"/>
      <c r="FJY54" s="44"/>
      <c r="FJZ54" s="44"/>
      <c r="FKA54" s="44"/>
      <c r="FKB54" s="44"/>
      <c r="FKC54" s="44"/>
      <c r="FKD54" s="44"/>
      <c r="FKE54" s="44"/>
      <c r="FKF54" s="44"/>
      <c r="FKG54" s="44"/>
      <c r="FKH54" s="44"/>
      <c r="FKI54" s="44"/>
      <c r="FKJ54" s="44"/>
      <c r="FKK54" s="44"/>
      <c r="FKL54" s="44"/>
      <c r="FKM54" s="44"/>
      <c r="FKN54" s="44"/>
      <c r="FKO54" s="44"/>
      <c r="FKP54" s="44"/>
      <c r="FKQ54" s="44"/>
    </row>
    <row r="55" spans="1:4359" s="38" customFormat="1" ht="60.75" customHeight="1" thickBot="1" x14ac:dyDescent="0.3">
      <c r="A55" s="732"/>
      <c r="B55" s="788"/>
      <c r="C55" s="807"/>
      <c r="D55" s="748"/>
      <c r="E55" s="748"/>
      <c r="F55" s="333" t="s">
        <v>23</v>
      </c>
      <c r="G55" s="262">
        <v>0.13339999999999999</v>
      </c>
      <c r="H55" s="262">
        <v>0.13339999999999999</v>
      </c>
      <c r="I55" s="262">
        <v>0.13339999999999999</v>
      </c>
      <c r="J55" s="262">
        <v>3.3399999999999999E-2</v>
      </c>
      <c r="K55" s="262">
        <v>3.3399999999999999E-2</v>
      </c>
      <c r="L55" s="262">
        <v>3.3399999999999999E-2</v>
      </c>
      <c r="M55" s="568">
        <v>0.04</v>
      </c>
      <c r="N55" s="568">
        <v>0.04</v>
      </c>
      <c r="O55" s="568">
        <v>7.0000000000000007E-2</v>
      </c>
      <c r="P55" s="569">
        <v>0.05</v>
      </c>
      <c r="Q55" s="569">
        <v>0.1</v>
      </c>
      <c r="R55" s="569">
        <v>0.1</v>
      </c>
      <c r="S55" s="335">
        <f t="shared" si="7"/>
        <v>0.90040000000000009</v>
      </c>
      <c r="T55" s="795"/>
      <c r="U55" s="783"/>
      <c r="V55" s="805"/>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c r="ID55" s="44"/>
      <c r="IE55" s="44"/>
      <c r="IF55" s="44"/>
      <c r="IG55" s="44"/>
      <c r="IH55" s="44"/>
      <c r="II55" s="44"/>
      <c r="IJ55" s="44"/>
      <c r="IK55" s="44"/>
      <c r="IL55" s="44"/>
      <c r="IM55" s="44"/>
      <c r="IN55" s="44"/>
      <c r="IO55" s="44"/>
      <c r="IP55" s="44"/>
      <c r="IQ55" s="44"/>
      <c r="IR55" s="44"/>
      <c r="IS55" s="44"/>
      <c r="IT55" s="44"/>
      <c r="IU55" s="44"/>
      <c r="IV55" s="44"/>
      <c r="IW55" s="44"/>
      <c r="IX55" s="44"/>
      <c r="IY55" s="44"/>
      <c r="IZ55" s="44"/>
      <c r="JA55" s="44"/>
      <c r="JB55" s="44"/>
      <c r="JC55" s="44"/>
      <c r="JD55" s="44"/>
      <c r="JE55" s="44"/>
      <c r="JF55" s="44"/>
      <c r="JG55" s="44"/>
      <c r="JH55" s="44"/>
      <c r="JI55" s="44"/>
      <c r="JJ55" s="44"/>
      <c r="JK55" s="44"/>
      <c r="JL55" s="44"/>
      <c r="JM55" s="44"/>
      <c r="JN55" s="44"/>
      <c r="JO55" s="44"/>
      <c r="JP55" s="44"/>
      <c r="JQ55" s="44"/>
      <c r="JR55" s="44"/>
      <c r="JS55" s="44"/>
      <c r="JT55" s="44"/>
      <c r="JU55" s="44"/>
      <c r="JV55" s="44"/>
      <c r="JW55" s="44"/>
      <c r="JX55" s="44"/>
      <c r="JY55" s="44"/>
      <c r="JZ55" s="44"/>
      <c r="KA55" s="44"/>
      <c r="KB55" s="44"/>
      <c r="KC55" s="44"/>
      <c r="KD55" s="44"/>
      <c r="KE55" s="44"/>
      <c r="KF55" s="44"/>
      <c r="KG55" s="44"/>
      <c r="KH55" s="44"/>
      <c r="KI55" s="44"/>
      <c r="KJ55" s="44"/>
      <c r="KK55" s="44"/>
      <c r="KL55" s="44"/>
      <c r="KM55" s="44"/>
      <c r="KN55" s="44"/>
      <c r="KO55" s="44"/>
      <c r="KP55" s="44"/>
      <c r="KQ55" s="44"/>
      <c r="KR55" s="44"/>
      <c r="KS55" s="44"/>
      <c r="KT55" s="44"/>
      <c r="KU55" s="44"/>
      <c r="KV55" s="44"/>
      <c r="KW55" s="44"/>
      <c r="KX55" s="44"/>
      <c r="KY55" s="44"/>
      <c r="KZ55" s="44"/>
      <c r="LA55" s="44"/>
      <c r="LB55" s="44"/>
      <c r="LC55" s="44"/>
      <c r="LD55" s="44"/>
      <c r="LE55" s="44"/>
      <c r="LF55" s="44"/>
      <c r="LG55" s="44"/>
      <c r="LH55" s="44"/>
      <c r="LI55" s="44"/>
      <c r="LJ55" s="44"/>
      <c r="LK55" s="44"/>
      <c r="LL55" s="44"/>
      <c r="LM55" s="44"/>
      <c r="LN55" s="44"/>
      <c r="LO55" s="44"/>
      <c r="LP55" s="44"/>
      <c r="LQ55" s="44"/>
      <c r="LR55" s="44"/>
      <c r="LS55" s="44"/>
      <c r="LT55" s="44"/>
      <c r="LU55" s="44"/>
      <c r="LV55" s="44"/>
      <c r="LW55" s="44"/>
      <c r="LX55" s="44"/>
      <c r="LY55" s="44"/>
      <c r="LZ55" s="44"/>
      <c r="MA55" s="44"/>
      <c r="MB55" s="44"/>
      <c r="MC55" s="44"/>
      <c r="MD55" s="44"/>
      <c r="ME55" s="44"/>
      <c r="MF55" s="44"/>
      <c r="MG55" s="44"/>
      <c r="MH55" s="44"/>
      <c r="MI55" s="44"/>
      <c r="MJ55" s="44"/>
      <c r="MK55" s="44"/>
      <c r="ML55" s="44"/>
      <c r="MM55" s="44"/>
      <c r="MN55" s="44"/>
      <c r="MO55" s="44"/>
      <c r="MP55" s="44"/>
      <c r="MQ55" s="44"/>
      <c r="MR55" s="44"/>
      <c r="MS55" s="44"/>
      <c r="MT55" s="44"/>
      <c r="MU55" s="44"/>
      <c r="MV55" s="44"/>
      <c r="MW55" s="44"/>
      <c r="MX55" s="44"/>
      <c r="MY55" s="44"/>
      <c r="MZ55" s="44"/>
      <c r="NA55" s="44"/>
      <c r="NB55" s="44"/>
      <c r="NC55" s="44"/>
      <c r="ND55" s="44"/>
      <c r="NE55" s="44"/>
      <c r="NF55" s="44"/>
      <c r="NG55" s="44"/>
      <c r="NH55" s="44"/>
      <c r="NI55" s="44"/>
      <c r="NJ55" s="44"/>
      <c r="NK55" s="44"/>
      <c r="NL55" s="44"/>
      <c r="NM55" s="44"/>
      <c r="NN55" s="44"/>
      <c r="NO55" s="44"/>
      <c r="NP55" s="44"/>
      <c r="NQ55" s="44"/>
      <c r="NR55" s="44"/>
      <c r="NS55" s="44"/>
      <c r="NT55" s="44"/>
      <c r="NU55" s="44"/>
      <c r="NV55" s="44"/>
      <c r="NW55" s="44"/>
      <c r="NX55" s="44"/>
      <c r="NY55" s="44"/>
      <c r="NZ55" s="44"/>
      <c r="OA55" s="44"/>
      <c r="OB55" s="44"/>
      <c r="OC55" s="44"/>
      <c r="OD55" s="44"/>
      <c r="OE55" s="44"/>
      <c r="OF55" s="44"/>
      <c r="OG55" s="44"/>
      <c r="OH55" s="44"/>
      <c r="OI55" s="44"/>
      <c r="OJ55" s="44"/>
      <c r="OK55" s="44"/>
      <c r="OL55" s="44"/>
      <c r="OM55" s="44"/>
      <c r="ON55" s="44"/>
      <c r="OO55" s="44"/>
      <c r="OP55" s="44"/>
      <c r="OQ55" s="44"/>
      <c r="OR55" s="44"/>
      <c r="OS55" s="44"/>
      <c r="OT55" s="44"/>
      <c r="OU55" s="44"/>
      <c r="OV55" s="44"/>
      <c r="OW55" s="44"/>
      <c r="OX55" s="44"/>
      <c r="OY55" s="44"/>
      <c r="OZ55" s="44"/>
      <c r="PA55" s="44"/>
      <c r="PB55" s="44"/>
      <c r="PC55" s="44"/>
      <c r="PD55" s="44"/>
      <c r="PE55" s="44"/>
      <c r="PF55" s="44"/>
      <c r="PG55" s="44"/>
      <c r="PH55" s="44"/>
      <c r="PI55" s="44"/>
      <c r="PJ55" s="44"/>
      <c r="PK55" s="44"/>
      <c r="PL55" s="44"/>
      <c r="PM55" s="44"/>
      <c r="PN55" s="44"/>
      <c r="PO55" s="44"/>
      <c r="PP55" s="44"/>
      <c r="PQ55" s="44"/>
      <c r="PR55" s="44"/>
      <c r="PS55" s="44"/>
      <c r="PT55" s="44"/>
      <c r="PU55" s="44"/>
      <c r="PV55" s="44"/>
      <c r="PW55" s="44"/>
      <c r="PX55" s="44"/>
      <c r="PY55" s="44"/>
      <c r="PZ55" s="44"/>
      <c r="QA55" s="44"/>
      <c r="QB55" s="44"/>
      <c r="QC55" s="44"/>
      <c r="QD55" s="44"/>
      <c r="QE55" s="44"/>
      <c r="QF55" s="44"/>
      <c r="QG55" s="44"/>
      <c r="QH55" s="44"/>
      <c r="QI55" s="44"/>
      <c r="QJ55" s="44"/>
      <c r="QK55" s="44"/>
      <c r="QL55" s="44"/>
      <c r="QM55" s="44"/>
      <c r="QN55" s="44"/>
      <c r="QO55" s="44"/>
      <c r="QP55" s="44"/>
      <c r="QQ55" s="44"/>
      <c r="QR55" s="44"/>
      <c r="QS55" s="44"/>
      <c r="QT55" s="44"/>
      <c r="QU55" s="44"/>
      <c r="QV55" s="44"/>
      <c r="QW55" s="44"/>
      <c r="QX55" s="44"/>
      <c r="QY55" s="44"/>
      <c r="QZ55" s="44"/>
      <c r="RA55" s="44"/>
      <c r="RB55" s="44"/>
      <c r="RC55" s="44"/>
      <c r="RD55" s="44"/>
      <c r="RE55" s="44"/>
      <c r="RF55" s="44"/>
      <c r="RG55" s="44"/>
      <c r="RH55" s="44"/>
      <c r="RI55" s="44"/>
      <c r="RJ55" s="44"/>
      <c r="RK55" s="44"/>
      <c r="RL55" s="44"/>
      <c r="RM55" s="44"/>
      <c r="RN55" s="44"/>
      <c r="RO55" s="44"/>
      <c r="RP55" s="44"/>
      <c r="RQ55" s="44"/>
      <c r="RR55" s="44"/>
      <c r="RS55" s="44"/>
      <c r="RT55" s="44"/>
      <c r="RU55" s="44"/>
      <c r="RV55" s="44"/>
      <c r="RW55" s="44"/>
      <c r="RX55" s="44"/>
      <c r="RY55" s="44"/>
      <c r="RZ55" s="44"/>
      <c r="SA55" s="44"/>
      <c r="SB55" s="44"/>
      <c r="SC55" s="44"/>
      <c r="SD55" s="44"/>
      <c r="SE55" s="44"/>
      <c r="SF55" s="44"/>
      <c r="SG55" s="44"/>
      <c r="SH55" s="44"/>
      <c r="SI55" s="44"/>
      <c r="SJ55" s="44"/>
      <c r="SK55" s="44"/>
      <c r="SL55" s="44"/>
      <c r="SM55" s="44"/>
      <c r="SN55" s="44"/>
      <c r="SO55" s="44"/>
      <c r="SP55" s="44"/>
      <c r="SQ55" s="44"/>
      <c r="SR55" s="44"/>
      <c r="SS55" s="44"/>
      <c r="ST55" s="44"/>
      <c r="SU55" s="44"/>
      <c r="SV55" s="44"/>
      <c r="SW55" s="44"/>
      <c r="SX55" s="44"/>
      <c r="SY55" s="44"/>
      <c r="SZ55" s="44"/>
      <c r="TA55" s="44"/>
      <c r="TB55" s="44"/>
      <c r="TC55" s="44"/>
      <c r="TD55" s="44"/>
      <c r="TE55" s="44"/>
      <c r="TF55" s="44"/>
      <c r="TG55" s="44"/>
      <c r="TH55" s="44"/>
      <c r="TI55" s="44"/>
      <c r="TJ55" s="44"/>
      <c r="TK55" s="44"/>
      <c r="TL55" s="44"/>
      <c r="TM55" s="44"/>
      <c r="TN55" s="44"/>
      <c r="TO55" s="44"/>
      <c r="TP55" s="44"/>
      <c r="TQ55" s="44"/>
      <c r="TR55" s="44"/>
      <c r="TS55" s="44"/>
      <c r="TT55" s="44"/>
      <c r="TU55" s="44"/>
      <c r="TV55" s="44"/>
      <c r="TW55" s="44"/>
      <c r="TX55" s="44"/>
      <c r="TY55" s="44"/>
      <c r="TZ55" s="44"/>
      <c r="UA55" s="44"/>
      <c r="UB55" s="44"/>
      <c r="UC55" s="44"/>
      <c r="UD55" s="44"/>
      <c r="UE55" s="44"/>
      <c r="UF55" s="44"/>
      <c r="UG55" s="44"/>
      <c r="UH55" s="44"/>
      <c r="UI55" s="44"/>
      <c r="UJ55" s="44"/>
      <c r="UK55" s="44"/>
      <c r="UL55" s="44"/>
      <c r="UM55" s="44"/>
      <c r="UN55" s="44"/>
      <c r="UO55" s="44"/>
      <c r="UP55" s="44"/>
      <c r="UQ55" s="44"/>
      <c r="UR55" s="44"/>
      <c r="US55" s="44"/>
      <c r="UT55" s="44"/>
      <c r="UU55" s="44"/>
      <c r="UV55" s="44"/>
      <c r="UW55" s="44"/>
      <c r="UX55" s="44"/>
      <c r="UY55" s="44"/>
      <c r="UZ55" s="44"/>
      <c r="VA55" s="44"/>
      <c r="VB55" s="44"/>
      <c r="VC55" s="44"/>
      <c r="VD55" s="44"/>
      <c r="VE55" s="44"/>
      <c r="VF55" s="44"/>
      <c r="VG55" s="44"/>
      <c r="VH55" s="44"/>
      <c r="VI55" s="44"/>
      <c r="VJ55" s="44"/>
      <c r="VK55" s="44"/>
      <c r="VL55" s="44"/>
      <c r="VM55" s="44"/>
      <c r="VN55" s="44"/>
      <c r="VO55" s="44"/>
      <c r="VP55" s="44"/>
      <c r="VQ55" s="44"/>
      <c r="VR55" s="44"/>
      <c r="VS55" s="44"/>
      <c r="VT55" s="44"/>
      <c r="VU55" s="44"/>
      <c r="VV55" s="44"/>
      <c r="VW55" s="44"/>
      <c r="VX55" s="44"/>
      <c r="VY55" s="44"/>
      <c r="VZ55" s="44"/>
      <c r="WA55" s="44"/>
      <c r="WB55" s="44"/>
      <c r="WC55" s="44"/>
      <c r="WD55" s="44"/>
      <c r="WE55" s="44"/>
      <c r="WF55" s="44"/>
      <c r="WG55" s="44"/>
      <c r="WH55" s="44"/>
      <c r="WI55" s="44"/>
      <c r="WJ55" s="44"/>
      <c r="WK55" s="44"/>
      <c r="WL55" s="44"/>
      <c r="WM55" s="44"/>
      <c r="WN55" s="44"/>
      <c r="WO55" s="44"/>
      <c r="WP55" s="44"/>
      <c r="WQ55" s="44"/>
      <c r="WR55" s="44"/>
      <c r="WS55" s="44"/>
      <c r="WT55" s="44"/>
      <c r="WU55" s="44"/>
      <c r="WV55" s="44"/>
      <c r="WW55" s="44"/>
      <c r="WX55" s="44"/>
      <c r="WY55" s="44"/>
      <c r="WZ55" s="44"/>
      <c r="XA55" s="44"/>
      <c r="XB55" s="44"/>
      <c r="XC55" s="44"/>
      <c r="XD55" s="44"/>
      <c r="XE55" s="44"/>
      <c r="XF55" s="44"/>
      <c r="XG55" s="44"/>
      <c r="XH55" s="44"/>
      <c r="XI55" s="44"/>
      <c r="XJ55" s="44"/>
      <c r="XK55" s="44"/>
      <c r="XL55" s="44"/>
      <c r="XM55" s="44"/>
      <c r="XN55" s="44"/>
      <c r="XO55" s="44"/>
      <c r="XP55" s="44"/>
      <c r="XQ55" s="44"/>
      <c r="XR55" s="44"/>
      <c r="XS55" s="44"/>
      <c r="XT55" s="44"/>
      <c r="XU55" s="44"/>
      <c r="XV55" s="44"/>
      <c r="XW55" s="44"/>
      <c r="XX55" s="44"/>
      <c r="XY55" s="44"/>
      <c r="XZ55" s="44"/>
      <c r="YA55" s="44"/>
      <c r="YB55" s="44"/>
      <c r="YC55" s="44"/>
      <c r="YD55" s="44"/>
      <c r="YE55" s="44"/>
      <c r="YF55" s="44"/>
      <c r="YG55" s="44"/>
      <c r="YH55" s="44"/>
      <c r="YI55" s="44"/>
      <c r="YJ55" s="44"/>
      <c r="YK55" s="44"/>
      <c r="YL55" s="44"/>
      <c r="YM55" s="44"/>
      <c r="YN55" s="44"/>
      <c r="YO55" s="44"/>
      <c r="YP55" s="44"/>
      <c r="YQ55" s="44"/>
      <c r="YR55" s="44"/>
      <c r="YS55" s="44"/>
      <c r="YT55" s="44"/>
      <c r="YU55" s="44"/>
      <c r="YV55" s="44"/>
      <c r="YW55" s="44"/>
      <c r="YX55" s="44"/>
      <c r="YY55" s="44"/>
      <c r="YZ55" s="44"/>
      <c r="ZA55" s="44"/>
      <c r="ZB55" s="44"/>
      <c r="ZC55" s="44"/>
      <c r="ZD55" s="44"/>
      <c r="ZE55" s="44"/>
      <c r="ZF55" s="44"/>
      <c r="ZG55" s="44"/>
      <c r="ZH55" s="44"/>
      <c r="ZI55" s="44"/>
      <c r="ZJ55" s="44"/>
      <c r="ZK55" s="44"/>
      <c r="ZL55" s="44"/>
      <c r="ZM55" s="44"/>
      <c r="ZN55" s="44"/>
      <c r="ZO55" s="44"/>
      <c r="ZP55" s="44"/>
      <c r="ZQ55" s="44"/>
      <c r="ZR55" s="44"/>
      <c r="ZS55" s="44"/>
      <c r="ZT55" s="44"/>
      <c r="ZU55" s="44"/>
      <c r="ZV55" s="44"/>
      <c r="ZW55" s="44"/>
      <c r="ZX55" s="44"/>
      <c r="ZY55" s="44"/>
      <c r="ZZ55" s="44"/>
      <c r="AAA55" s="44"/>
      <c r="AAB55" s="44"/>
      <c r="AAC55" s="44"/>
      <c r="AAD55" s="44"/>
      <c r="AAE55" s="44"/>
      <c r="AAF55" s="44"/>
      <c r="AAG55" s="44"/>
      <c r="AAH55" s="44"/>
      <c r="AAI55" s="44"/>
      <c r="AAJ55" s="44"/>
      <c r="AAK55" s="44"/>
      <c r="AAL55" s="44"/>
      <c r="AAM55" s="44"/>
      <c r="AAN55" s="44"/>
      <c r="AAO55" s="44"/>
      <c r="AAP55" s="44"/>
      <c r="AAQ55" s="44"/>
      <c r="AAR55" s="44"/>
      <c r="AAS55" s="44"/>
      <c r="AAT55" s="44"/>
      <c r="AAU55" s="44"/>
      <c r="AAV55" s="44"/>
      <c r="AAW55" s="44"/>
      <c r="AAX55" s="44"/>
      <c r="AAY55" s="44"/>
      <c r="AAZ55" s="44"/>
      <c r="ABA55" s="44"/>
      <c r="ABB55" s="44"/>
      <c r="ABC55" s="44"/>
      <c r="ABD55" s="44"/>
      <c r="ABE55" s="44"/>
      <c r="ABF55" s="44"/>
      <c r="ABG55" s="44"/>
      <c r="ABH55" s="44"/>
      <c r="ABI55" s="44"/>
      <c r="ABJ55" s="44"/>
      <c r="ABK55" s="44"/>
      <c r="ABL55" s="44"/>
      <c r="ABM55" s="44"/>
      <c r="ABN55" s="44"/>
      <c r="ABO55" s="44"/>
      <c r="ABP55" s="44"/>
      <c r="ABQ55" s="44"/>
      <c r="ABR55" s="44"/>
      <c r="ABS55" s="44"/>
      <c r="ABT55" s="44"/>
      <c r="ABU55" s="44"/>
      <c r="ABV55" s="44"/>
      <c r="ABW55" s="44"/>
      <c r="ABX55" s="44"/>
      <c r="ABY55" s="44"/>
      <c r="ABZ55" s="44"/>
      <c r="ACA55" s="44"/>
      <c r="ACB55" s="44"/>
      <c r="ACC55" s="44"/>
      <c r="ACD55" s="44"/>
      <c r="ACE55" s="44"/>
      <c r="ACF55" s="44"/>
      <c r="ACG55" s="44"/>
      <c r="ACH55" s="44"/>
      <c r="ACI55" s="44"/>
      <c r="ACJ55" s="44"/>
      <c r="ACK55" s="44"/>
      <c r="ACL55" s="44"/>
      <c r="ACM55" s="44"/>
      <c r="ACN55" s="44"/>
      <c r="ACO55" s="44"/>
      <c r="ACP55" s="44"/>
      <c r="ACQ55" s="44"/>
      <c r="ACR55" s="44"/>
      <c r="ACS55" s="44"/>
      <c r="ACT55" s="44"/>
      <c r="ACU55" s="44"/>
      <c r="ACV55" s="44"/>
      <c r="ACW55" s="44"/>
      <c r="ACX55" s="44"/>
      <c r="ACY55" s="44"/>
      <c r="ACZ55" s="44"/>
      <c r="ADA55" s="44"/>
      <c r="ADB55" s="44"/>
      <c r="ADC55" s="44"/>
      <c r="ADD55" s="44"/>
      <c r="ADE55" s="44"/>
      <c r="ADF55" s="44"/>
      <c r="ADG55" s="44"/>
      <c r="ADH55" s="44"/>
      <c r="ADI55" s="44"/>
      <c r="ADJ55" s="44"/>
      <c r="ADK55" s="44"/>
      <c r="ADL55" s="44"/>
      <c r="ADM55" s="44"/>
      <c r="ADN55" s="44"/>
      <c r="ADO55" s="44"/>
      <c r="ADP55" s="44"/>
      <c r="ADQ55" s="44"/>
      <c r="ADR55" s="44"/>
      <c r="ADS55" s="44"/>
      <c r="ADT55" s="44"/>
      <c r="ADU55" s="44"/>
      <c r="ADV55" s="44"/>
      <c r="ADW55" s="44"/>
      <c r="ADX55" s="44"/>
      <c r="ADY55" s="44"/>
      <c r="ADZ55" s="44"/>
      <c r="AEA55" s="44"/>
      <c r="AEB55" s="44"/>
      <c r="AEC55" s="44"/>
      <c r="AED55" s="44"/>
      <c r="AEE55" s="44"/>
      <c r="AEF55" s="44"/>
      <c r="AEG55" s="44"/>
      <c r="AEH55" s="44"/>
      <c r="AEI55" s="44"/>
      <c r="AEJ55" s="44"/>
      <c r="AEK55" s="44"/>
      <c r="AEL55" s="44"/>
      <c r="AEM55" s="44"/>
      <c r="AEN55" s="44"/>
      <c r="AEO55" s="44"/>
      <c r="AEP55" s="44"/>
      <c r="AEQ55" s="44"/>
      <c r="AER55" s="44"/>
      <c r="AES55" s="44"/>
      <c r="AET55" s="44"/>
      <c r="AEU55" s="44"/>
      <c r="AEV55" s="44"/>
      <c r="AEW55" s="44"/>
      <c r="AEX55" s="44"/>
      <c r="AEY55" s="44"/>
      <c r="AEZ55" s="44"/>
      <c r="AFA55" s="44"/>
      <c r="AFB55" s="44"/>
      <c r="AFC55" s="44"/>
      <c r="AFD55" s="44"/>
      <c r="AFE55" s="44"/>
      <c r="AFF55" s="44"/>
      <c r="AFG55" s="44"/>
      <c r="AFH55" s="44"/>
      <c r="AFI55" s="44"/>
      <c r="AFJ55" s="44"/>
      <c r="AFK55" s="44"/>
      <c r="AFL55" s="44"/>
      <c r="AFM55" s="44"/>
      <c r="AFN55" s="44"/>
      <c r="AFO55" s="44"/>
      <c r="AFP55" s="44"/>
      <c r="AFQ55" s="44"/>
      <c r="AFR55" s="44"/>
      <c r="AFS55" s="44"/>
      <c r="AFT55" s="44"/>
      <c r="AFU55" s="44"/>
      <c r="AFV55" s="44"/>
      <c r="AFW55" s="44"/>
      <c r="AFX55" s="44"/>
      <c r="AFY55" s="44"/>
      <c r="AFZ55" s="44"/>
      <c r="AGA55" s="44"/>
      <c r="AGB55" s="44"/>
      <c r="AGC55" s="44"/>
      <c r="AGD55" s="44"/>
      <c r="AGE55" s="44"/>
      <c r="AGF55" s="44"/>
      <c r="AGG55" s="44"/>
      <c r="AGH55" s="44"/>
      <c r="AGI55" s="44"/>
      <c r="AGJ55" s="44"/>
      <c r="AGK55" s="44"/>
      <c r="AGL55" s="44"/>
      <c r="AGM55" s="44"/>
      <c r="AGN55" s="44"/>
      <c r="AGO55" s="44"/>
      <c r="AGP55" s="44"/>
      <c r="AGQ55" s="44"/>
      <c r="AGR55" s="44"/>
      <c r="AGS55" s="44"/>
      <c r="AGT55" s="44"/>
      <c r="AGU55" s="44"/>
      <c r="AGV55" s="44"/>
      <c r="AGW55" s="44"/>
      <c r="AGX55" s="44"/>
      <c r="AGY55" s="44"/>
      <c r="AGZ55" s="44"/>
      <c r="AHA55" s="44"/>
      <c r="AHB55" s="44"/>
      <c r="AHC55" s="44"/>
      <c r="AHD55" s="44"/>
      <c r="AHE55" s="44"/>
      <c r="AHF55" s="44"/>
      <c r="AHG55" s="44"/>
      <c r="AHH55" s="44"/>
      <c r="AHI55" s="44"/>
      <c r="AHJ55" s="44"/>
      <c r="AHK55" s="44"/>
      <c r="AHL55" s="44"/>
      <c r="AHM55" s="44"/>
      <c r="AHN55" s="44"/>
      <c r="AHO55" s="44"/>
      <c r="AHP55" s="44"/>
      <c r="AHQ55" s="44"/>
      <c r="AHR55" s="44"/>
      <c r="AHS55" s="44"/>
      <c r="AHT55" s="44"/>
      <c r="AHU55" s="44"/>
      <c r="AHV55" s="44"/>
      <c r="AHW55" s="44"/>
      <c r="AHX55" s="44"/>
      <c r="AHY55" s="44"/>
      <c r="AHZ55" s="44"/>
      <c r="AIA55" s="44"/>
      <c r="AIB55" s="44"/>
      <c r="AIC55" s="44"/>
      <c r="AID55" s="44"/>
      <c r="AIE55" s="44"/>
      <c r="AIF55" s="44"/>
      <c r="AIG55" s="44"/>
      <c r="AIH55" s="44"/>
      <c r="AII55" s="44"/>
      <c r="AIJ55" s="44"/>
      <c r="AIK55" s="44"/>
      <c r="AIL55" s="44"/>
      <c r="AIM55" s="44"/>
      <c r="AIN55" s="44"/>
      <c r="AIO55" s="44"/>
      <c r="AIP55" s="44"/>
      <c r="AIQ55" s="44"/>
      <c r="AIR55" s="44"/>
      <c r="AIS55" s="44"/>
      <c r="AIT55" s="44"/>
      <c r="AIU55" s="44"/>
      <c r="AIV55" s="44"/>
      <c r="AIW55" s="44"/>
      <c r="AIX55" s="44"/>
      <c r="AIY55" s="44"/>
      <c r="AIZ55" s="44"/>
      <c r="AJA55" s="44"/>
      <c r="AJB55" s="44"/>
      <c r="AJC55" s="44"/>
      <c r="AJD55" s="44"/>
      <c r="AJE55" s="44"/>
      <c r="AJF55" s="44"/>
      <c r="AJG55" s="44"/>
      <c r="AJH55" s="44"/>
      <c r="AJI55" s="44"/>
      <c r="AJJ55" s="44"/>
      <c r="AJK55" s="44"/>
      <c r="AJL55" s="44"/>
      <c r="AJM55" s="44"/>
      <c r="AJN55" s="44"/>
      <c r="AJO55" s="44"/>
      <c r="AJP55" s="44"/>
      <c r="AJQ55" s="44"/>
      <c r="AJR55" s="44"/>
      <c r="AJS55" s="44"/>
      <c r="AJT55" s="44"/>
      <c r="AJU55" s="44"/>
      <c r="AJV55" s="44"/>
      <c r="AJW55" s="44"/>
      <c r="AJX55" s="44"/>
      <c r="AJY55" s="44"/>
      <c r="AJZ55" s="44"/>
      <c r="AKA55" s="44"/>
      <c r="AKB55" s="44"/>
      <c r="AKC55" s="44"/>
      <c r="AKD55" s="44"/>
      <c r="AKE55" s="44"/>
      <c r="AKF55" s="44"/>
      <c r="AKG55" s="44"/>
      <c r="AKH55" s="44"/>
      <c r="AKI55" s="44"/>
      <c r="AKJ55" s="44"/>
      <c r="AKK55" s="44"/>
      <c r="AKL55" s="44"/>
      <c r="AKM55" s="44"/>
      <c r="AKN55" s="44"/>
      <c r="AKO55" s="44"/>
      <c r="AKP55" s="44"/>
      <c r="AKQ55" s="44"/>
      <c r="AKR55" s="44"/>
      <c r="AKS55" s="44"/>
      <c r="AKT55" s="44"/>
      <c r="AKU55" s="44"/>
      <c r="AKV55" s="44"/>
      <c r="AKW55" s="44"/>
      <c r="AKX55" s="44"/>
      <c r="AKY55" s="44"/>
      <c r="AKZ55" s="44"/>
      <c r="ALA55" s="44"/>
      <c r="ALB55" s="44"/>
      <c r="ALC55" s="44"/>
      <c r="ALD55" s="44"/>
      <c r="ALE55" s="44"/>
      <c r="ALF55" s="44"/>
      <c r="ALG55" s="44"/>
      <c r="ALH55" s="44"/>
      <c r="ALI55" s="44"/>
      <c r="ALJ55" s="44"/>
      <c r="ALK55" s="44"/>
      <c r="ALL55" s="44"/>
      <c r="ALM55" s="44"/>
      <c r="ALN55" s="44"/>
      <c r="ALO55" s="44"/>
      <c r="ALP55" s="44"/>
      <c r="ALQ55" s="44"/>
      <c r="ALR55" s="44"/>
      <c r="ALS55" s="44"/>
      <c r="ALT55" s="44"/>
      <c r="ALU55" s="44"/>
      <c r="ALV55" s="44"/>
      <c r="ALW55" s="44"/>
      <c r="ALX55" s="44"/>
      <c r="ALY55" s="44"/>
      <c r="ALZ55" s="44"/>
      <c r="AMA55" s="44"/>
      <c r="AMB55" s="44"/>
      <c r="AMC55" s="44"/>
      <c r="AMD55" s="44"/>
      <c r="AME55" s="44"/>
      <c r="AMF55" s="44"/>
      <c r="AMG55" s="44"/>
      <c r="AMH55" s="44"/>
      <c r="AMI55" s="44"/>
      <c r="AMJ55" s="44"/>
      <c r="AMK55" s="44"/>
      <c r="AML55" s="44"/>
      <c r="AMM55" s="44"/>
      <c r="AMN55" s="44"/>
      <c r="AMO55" s="44"/>
      <c r="AMP55" s="44"/>
      <c r="AMQ55" s="44"/>
      <c r="AMR55" s="44"/>
      <c r="AMS55" s="44"/>
      <c r="AMT55" s="44"/>
      <c r="AMU55" s="44"/>
      <c r="AMV55" s="44"/>
      <c r="AMW55" s="44"/>
      <c r="AMX55" s="44"/>
      <c r="AMY55" s="44"/>
      <c r="AMZ55" s="44"/>
      <c r="ANA55" s="44"/>
      <c r="ANB55" s="44"/>
      <c r="ANC55" s="44"/>
      <c r="AND55" s="44"/>
      <c r="ANE55" s="44"/>
      <c r="ANF55" s="44"/>
      <c r="ANG55" s="44"/>
      <c r="ANH55" s="44"/>
      <c r="ANI55" s="44"/>
      <c r="ANJ55" s="44"/>
      <c r="ANK55" s="44"/>
      <c r="ANL55" s="44"/>
      <c r="ANM55" s="44"/>
      <c r="ANN55" s="44"/>
      <c r="ANO55" s="44"/>
      <c r="ANP55" s="44"/>
      <c r="ANQ55" s="44"/>
      <c r="ANR55" s="44"/>
      <c r="ANS55" s="44"/>
      <c r="ANT55" s="44"/>
      <c r="ANU55" s="44"/>
      <c r="ANV55" s="44"/>
      <c r="ANW55" s="44"/>
      <c r="ANX55" s="44"/>
      <c r="ANY55" s="44"/>
      <c r="ANZ55" s="44"/>
      <c r="AOA55" s="44"/>
      <c r="AOB55" s="44"/>
      <c r="AOC55" s="44"/>
      <c r="AOD55" s="44"/>
      <c r="AOE55" s="44"/>
      <c r="AOF55" s="44"/>
      <c r="AOG55" s="44"/>
      <c r="AOH55" s="44"/>
      <c r="AOI55" s="44"/>
      <c r="AOJ55" s="44"/>
      <c r="AOK55" s="44"/>
      <c r="AOL55" s="44"/>
      <c r="AOM55" s="44"/>
      <c r="AON55" s="44"/>
      <c r="AOO55" s="44"/>
      <c r="AOP55" s="44"/>
      <c r="AOQ55" s="44"/>
      <c r="AOR55" s="44"/>
      <c r="AOS55" s="44"/>
      <c r="AOT55" s="44"/>
      <c r="AOU55" s="44"/>
      <c r="AOV55" s="44"/>
      <c r="AOW55" s="44"/>
      <c r="AOX55" s="44"/>
      <c r="AOY55" s="44"/>
      <c r="AOZ55" s="44"/>
      <c r="APA55" s="44"/>
      <c r="APB55" s="44"/>
      <c r="APC55" s="44"/>
      <c r="APD55" s="44"/>
      <c r="APE55" s="44"/>
      <c r="APF55" s="44"/>
      <c r="APG55" s="44"/>
      <c r="APH55" s="44"/>
      <c r="API55" s="44"/>
      <c r="APJ55" s="44"/>
      <c r="APK55" s="44"/>
      <c r="APL55" s="44"/>
      <c r="APM55" s="44"/>
      <c r="APN55" s="44"/>
      <c r="APO55" s="44"/>
      <c r="APP55" s="44"/>
      <c r="APQ55" s="44"/>
      <c r="APR55" s="44"/>
      <c r="APS55" s="44"/>
      <c r="APT55" s="44"/>
      <c r="APU55" s="44"/>
      <c r="APV55" s="44"/>
      <c r="APW55" s="44"/>
      <c r="APX55" s="44"/>
      <c r="APY55" s="44"/>
      <c r="APZ55" s="44"/>
      <c r="AQA55" s="44"/>
      <c r="AQB55" s="44"/>
      <c r="AQC55" s="44"/>
      <c r="AQD55" s="44"/>
      <c r="AQE55" s="44"/>
      <c r="AQF55" s="44"/>
      <c r="AQG55" s="44"/>
      <c r="AQH55" s="44"/>
      <c r="AQI55" s="44"/>
      <c r="AQJ55" s="44"/>
      <c r="AQK55" s="44"/>
      <c r="AQL55" s="44"/>
      <c r="AQM55" s="44"/>
      <c r="AQN55" s="44"/>
      <c r="AQO55" s="44"/>
      <c r="AQP55" s="44"/>
      <c r="AQQ55" s="44"/>
      <c r="AQR55" s="44"/>
      <c r="AQS55" s="44"/>
      <c r="AQT55" s="44"/>
      <c r="AQU55" s="44"/>
      <c r="AQV55" s="44"/>
      <c r="AQW55" s="44"/>
      <c r="AQX55" s="44"/>
      <c r="AQY55" s="44"/>
      <c r="AQZ55" s="44"/>
      <c r="ARA55" s="44"/>
      <c r="ARB55" s="44"/>
      <c r="ARC55" s="44"/>
      <c r="ARD55" s="44"/>
      <c r="ARE55" s="44"/>
      <c r="ARF55" s="44"/>
      <c r="ARG55" s="44"/>
      <c r="ARH55" s="44"/>
      <c r="ARI55" s="44"/>
      <c r="ARJ55" s="44"/>
      <c r="ARK55" s="44"/>
      <c r="ARL55" s="44"/>
      <c r="ARM55" s="44"/>
      <c r="ARN55" s="44"/>
      <c r="ARO55" s="44"/>
      <c r="ARP55" s="44"/>
      <c r="ARQ55" s="44"/>
      <c r="ARR55" s="44"/>
      <c r="ARS55" s="44"/>
      <c r="ART55" s="44"/>
      <c r="ARU55" s="44"/>
      <c r="ARV55" s="44"/>
      <c r="ARW55" s="44"/>
      <c r="ARX55" s="44"/>
      <c r="ARY55" s="44"/>
      <c r="ARZ55" s="44"/>
      <c r="ASA55" s="44"/>
      <c r="ASB55" s="44"/>
      <c r="ASC55" s="44"/>
      <c r="ASD55" s="44"/>
      <c r="ASE55" s="44"/>
      <c r="ASF55" s="44"/>
      <c r="ASG55" s="44"/>
      <c r="ASH55" s="44"/>
      <c r="ASI55" s="44"/>
      <c r="ASJ55" s="44"/>
      <c r="ASK55" s="44"/>
      <c r="ASL55" s="44"/>
      <c r="ASM55" s="44"/>
      <c r="ASN55" s="44"/>
      <c r="ASO55" s="44"/>
      <c r="ASP55" s="44"/>
      <c r="ASQ55" s="44"/>
      <c r="ASR55" s="44"/>
      <c r="ASS55" s="44"/>
      <c r="AST55" s="44"/>
      <c r="ASU55" s="44"/>
      <c r="ASV55" s="44"/>
      <c r="ASW55" s="44"/>
      <c r="ASX55" s="44"/>
      <c r="ASY55" s="44"/>
      <c r="ASZ55" s="44"/>
      <c r="ATA55" s="44"/>
      <c r="ATB55" s="44"/>
      <c r="ATC55" s="44"/>
      <c r="ATD55" s="44"/>
      <c r="ATE55" s="44"/>
      <c r="ATF55" s="44"/>
      <c r="ATG55" s="44"/>
      <c r="ATH55" s="44"/>
      <c r="ATI55" s="44"/>
      <c r="ATJ55" s="44"/>
      <c r="ATK55" s="44"/>
      <c r="ATL55" s="44"/>
      <c r="ATM55" s="44"/>
      <c r="ATN55" s="44"/>
      <c r="ATO55" s="44"/>
      <c r="ATP55" s="44"/>
      <c r="ATQ55" s="44"/>
      <c r="ATR55" s="44"/>
      <c r="ATS55" s="44"/>
      <c r="ATT55" s="44"/>
      <c r="ATU55" s="44"/>
      <c r="ATV55" s="44"/>
      <c r="ATW55" s="44"/>
      <c r="ATX55" s="44"/>
      <c r="ATY55" s="44"/>
      <c r="ATZ55" s="44"/>
      <c r="AUA55" s="44"/>
      <c r="AUB55" s="44"/>
      <c r="AUC55" s="44"/>
      <c r="AUD55" s="44"/>
      <c r="AUE55" s="44"/>
      <c r="AUF55" s="44"/>
      <c r="AUG55" s="44"/>
      <c r="AUH55" s="44"/>
      <c r="AUI55" s="44"/>
      <c r="AUJ55" s="44"/>
      <c r="AUK55" s="44"/>
      <c r="AUL55" s="44"/>
      <c r="AUM55" s="44"/>
      <c r="AUN55" s="44"/>
      <c r="AUO55" s="44"/>
      <c r="AUP55" s="44"/>
      <c r="AUQ55" s="44"/>
      <c r="AUR55" s="44"/>
      <c r="AUS55" s="44"/>
      <c r="AUT55" s="44"/>
      <c r="AUU55" s="44"/>
      <c r="AUV55" s="44"/>
      <c r="AUW55" s="44"/>
      <c r="AUX55" s="44"/>
      <c r="AUY55" s="44"/>
      <c r="AUZ55" s="44"/>
      <c r="AVA55" s="44"/>
      <c r="AVB55" s="44"/>
      <c r="AVC55" s="44"/>
      <c r="AVD55" s="44"/>
      <c r="AVE55" s="44"/>
      <c r="AVF55" s="44"/>
      <c r="AVG55" s="44"/>
      <c r="AVH55" s="44"/>
      <c r="AVI55" s="44"/>
      <c r="AVJ55" s="44"/>
      <c r="AVK55" s="44"/>
      <c r="AVL55" s="44"/>
      <c r="AVM55" s="44"/>
      <c r="AVN55" s="44"/>
      <c r="AVO55" s="44"/>
      <c r="AVP55" s="44"/>
      <c r="AVQ55" s="44"/>
      <c r="AVR55" s="44"/>
      <c r="AVS55" s="44"/>
      <c r="AVT55" s="44"/>
      <c r="AVU55" s="44"/>
      <c r="AVV55" s="44"/>
      <c r="AVW55" s="44"/>
      <c r="AVX55" s="44"/>
      <c r="AVY55" s="44"/>
      <c r="AVZ55" s="44"/>
      <c r="AWA55" s="44"/>
      <c r="AWB55" s="44"/>
      <c r="AWC55" s="44"/>
      <c r="AWD55" s="44"/>
      <c r="AWE55" s="44"/>
      <c r="AWF55" s="44"/>
      <c r="AWG55" s="44"/>
      <c r="AWH55" s="44"/>
      <c r="AWI55" s="44"/>
      <c r="AWJ55" s="44"/>
      <c r="AWK55" s="44"/>
      <c r="AWL55" s="44"/>
      <c r="AWM55" s="44"/>
      <c r="AWN55" s="44"/>
      <c r="AWO55" s="44"/>
      <c r="AWP55" s="44"/>
      <c r="AWQ55" s="44"/>
      <c r="AWR55" s="44"/>
      <c r="AWS55" s="44"/>
      <c r="AWT55" s="44"/>
      <c r="AWU55" s="44"/>
      <c r="AWV55" s="44"/>
      <c r="AWW55" s="44"/>
      <c r="AWX55" s="44"/>
      <c r="AWY55" s="44"/>
      <c r="AWZ55" s="44"/>
      <c r="AXA55" s="44"/>
      <c r="AXB55" s="44"/>
      <c r="AXC55" s="44"/>
      <c r="AXD55" s="44"/>
      <c r="AXE55" s="44"/>
      <c r="AXF55" s="44"/>
      <c r="AXG55" s="44"/>
      <c r="AXH55" s="44"/>
      <c r="AXI55" s="44"/>
      <c r="AXJ55" s="44"/>
      <c r="AXK55" s="44"/>
      <c r="AXL55" s="44"/>
      <c r="AXM55" s="44"/>
      <c r="AXN55" s="44"/>
      <c r="AXO55" s="44"/>
      <c r="AXP55" s="44"/>
      <c r="AXQ55" s="44"/>
      <c r="AXR55" s="44"/>
      <c r="AXS55" s="44"/>
      <c r="AXT55" s="44"/>
      <c r="AXU55" s="44"/>
      <c r="AXV55" s="44"/>
      <c r="AXW55" s="44"/>
      <c r="AXX55" s="44"/>
      <c r="AXY55" s="44"/>
      <c r="AXZ55" s="44"/>
      <c r="AYA55" s="44"/>
      <c r="AYB55" s="44"/>
      <c r="AYC55" s="44"/>
      <c r="AYD55" s="44"/>
      <c r="AYE55" s="44"/>
      <c r="AYF55" s="44"/>
      <c r="AYG55" s="44"/>
      <c r="AYH55" s="44"/>
      <c r="AYI55" s="44"/>
      <c r="AYJ55" s="44"/>
      <c r="AYK55" s="44"/>
      <c r="AYL55" s="44"/>
      <c r="AYM55" s="44"/>
      <c r="AYN55" s="44"/>
      <c r="AYO55" s="44"/>
      <c r="AYP55" s="44"/>
      <c r="AYQ55" s="44"/>
      <c r="AYR55" s="44"/>
      <c r="AYS55" s="44"/>
      <c r="AYT55" s="44"/>
      <c r="AYU55" s="44"/>
      <c r="AYV55" s="44"/>
      <c r="AYW55" s="44"/>
      <c r="AYX55" s="44"/>
      <c r="AYY55" s="44"/>
      <c r="AYZ55" s="44"/>
      <c r="AZA55" s="44"/>
      <c r="AZB55" s="44"/>
      <c r="AZC55" s="44"/>
      <c r="AZD55" s="44"/>
      <c r="AZE55" s="44"/>
      <c r="AZF55" s="44"/>
      <c r="AZG55" s="44"/>
      <c r="AZH55" s="44"/>
      <c r="AZI55" s="44"/>
      <c r="AZJ55" s="44"/>
      <c r="AZK55" s="44"/>
      <c r="AZL55" s="44"/>
      <c r="AZM55" s="44"/>
      <c r="AZN55" s="44"/>
      <c r="AZO55" s="44"/>
      <c r="AZP55" s="44"/>
      <c r="AZQ55" s="44"/>
      <c r="AZR55" s="44"/>
      <c r="AZS55" s="44"/>
      <c r="AZT55" s="44"/>
      <c r="AZU55" s="44"/>
      <c r="AZV55" s="44"/>
      <c r="AZW55" s="44"/>
      <c r="AZX55" s="44"/>
      <c r="AZY55" s="44"/>
      <c r="AZZ55" s="44"/>
      <c r="BAA55" s="44"/>
      <c r="BAB55" s="44"/>
      <c r="BAC55" s="44"/>
      <c r="BAD55" s="44"/>
      <c r="BAE55" s="44"/>
      <c r="BAF55" s="44"/>
      <c r="BAG55" s="44"/>
      <c r="BAH55" s="44"/>
      <c r="BAI55" s="44"/>
      <c r="BAJ55" s="44"/>
      <c r="BAK55" s="44"/>
      <c r="BAL55" s="44"/>
      <c r="BAM55" s="44"/>
      <c r="BAN55" s="44"/>
      <c r="BAO55" s="44"/>
      <c r="BAP55" s="44"/>
      <c r="BAQ55" s="44"/>
      <c r="BAR55" s="44"/>
      <c r="BAS55" s="44"/>
      <c r="BAT55" s="44"/>
      <c r="BAU55" s="44"/>
      <c r="BAV55" s="44"/>
      <c r="BAW55" s="44"/>
      <c r="BAX55" s="44"/>
      <c r="BAY55" s="44"/>
      <c r="BAZ55" s="44"/>
      <c r="BBA55" s="44"/>
      <c r="BBB55" s="44"/>
      <c r="BBC55" s="44"/>
      <c r="BBD55" s="44"/>
      <c r="BBE55" s="44"/>
      <c r="BBF55" s="44"/>
      <c r="BBG55" s="44"/>
      <c r="BBH55" s="44"/>
      <c r="BBI55" s="44"/>
      <c r="BBJ55" s="44"/>
      <c r="BBK55" s="44"/>
      <c r="BBL55" s="44"/>
      <c r="BBM55" s="44"/>
      <c r="BBN55" s="44"/>
      <c r="BBO55" s="44"/>
      <c r="BBP55" s="44"/>
      <c r="BBQ55" s="44"/>
      <c r="BBR55" s="44"/>
      <c r="BBS55" s="44"/>
      <c r="BBT55" s="44"/>
      <c r="BBU55" s="44"/>
      <c r="BBV55" s="44"/>
      <c r="BBW55" s="44"/>
      <c r="BBX55" s="44"/>
      <c r="BBY55" s="44"/>
      <c r="BBZ55" s="44"/>
      <c r="BCA55" s="44"/>
      <c r="BCB55" s="44"/>
      <c r="BCC55" s="44"/>
      <c r="BCD55" s="44"/>
      <c r="BCE55" s="44"/>
      <c r="BCF55" s="44"/>
      <c r="BCG55" s="44"/>
      <c r="BCH55" s="44"/>
      <c r="BCI55" s="44"/>
      <c r="BCJ55" s="44"/>
      <c r="BCK55" s="44"/>
      <c r="BCL55" s="44"/>
      <c r="BCM55" s="44"/>
      <c r="BCN55" s="44"/>
      <c r="BCO55" s="44"/>
      <c r="BCP55" s="44"/>
      <c r="BCQ55" s="44"/>
      <c r="BCR55" s="44"/>
      <c r="BCS55" s="44"/>
      <c r="BCT55" s="44"/>
      <c r="BCU55" s="44"/>
      <c r="BCV55" s="44"/>
      <c r="BCW55" s="44"/>
      <c r="BCX55" s="44"/>
      <c r="BCY55" s="44"/>
      <c r="BCZ55" s="44"/>
      <c r="BDA55" s="44"/>
      <c r="BDB55" s="44"/>
      <c r="BDC55" s="44"/>
      <c r="BDD55" s="44"/>
      <c r="BDE55" s="44"/>
      <c r="BDF55" s="44"/>
      <c r="BDG55" s="44"/>
      <c r="BDH55" s="44"/>
      <c r="BDI55" s="44"/>
      <c r="BDJ55" s="44"/>
      <c r="BDK55" s="44"/>
      <c r="BDL55" s="44"/>
      <c r="BDM55" s="44"/>
      <c r="BDN55" s="44"/>
      <c r="BDO55" s="44"/>
      <c r="BDP55" s="44"/>
      <c r="BDQ55" s="44"/>
      <c r="BDR55" s="44"/>
      <c r="BDS55" s="44"/>
      <c r="BDT55" s="44"/>
      <c r="BDU55" s="44"/>
      <c r="BDV55" s="44"/>
      <c r="BDW55" s="44"/>
      <c r="BDX55" s="44"/>
      <c r="BDY55" s="44"/>
      <c r="BDZ55" s="44"/>
      <c r="BEA55" s="44"/>
      <c r="BEB55" s="44"/>
      <c r="BEC55" s="44"/>
      <c r="BED55" s="44"/>
      <c r="BEE55" s="44"/>
      <c r="BEF55" s="44"/>
      <c r="BEG55" s="44"/>
      <c r="BEH55" s="44"/>
      <c r="BEI55" s="44"/>
      <c r="BEJ55" s="44"/>
      <c r="BEK55" s="44"/>
      <c r="BEL55" s="44"/>
      <c r="BEM55" s="44"/>
      <c r="BEN55" s="44"/>
      <c r="BEO55" s="44"/>
      <c r="BEP55" s="44"/>
      <c r="BEQ55" s="44"/>
      <c r="BER55" s="44"/>
      <c r="BES55" s="44"/>
      <c r="BET55" s="44"/>
      <c r="BEU55" s="44"/>
      <c r="BEV55" s="44"/>
      <c r="BEW55" s="44"/>
      <c r="BEX55" s="44"/>
      <c r="BEY55" s="44"/>
      <c r="BEZ55" s="44"/>
      <c r="BFA55" s="44"/>
      <c r="BFB55" s="44"/>
      <c r="BFC55" s="44"/>
      <c r="BFD55" s="44"/>
      <c r="BFE55" s="44"/>
      <c r="BFF55" s="44"/>
      <c r="BFG55" s="44"/>
      <c r="BFH55" s="44"/>
      <c r="BFI55" s="44"/>
      <c r="BFJ55" s="44"/>
      <c r="BFK55" s="44"/>
      <c r="BFL55" s="44"/>
      <c r="BFM55" s="44"/>
      <c r="BFN55" s="44"/>
      <c r="BFO55" s="44"/>
      <c r="BFP55" s="44"/>
      <c r="BFQ55" s="44"/>
      <c r="BFR55" s="44"/>
      <c r="BFS55" s="44"/>
      <c r="BFT55" s="44"/>
      <c r="BFU55" s="44"/>
      <c r="BFV55" s="44"/>
      <c r="BFW55" s="44"/>
      <c r="BFX55" s="44"/>
      <c r="BFY55" s="44"/>
      <c r="BFZ55" s="44"/>
      <c r="BGA55" s="44"/>
      <c r="BGB55" s="44"/>
      <c r="BGC55" s="44"/>
      <c r="BGD55" s="44"/>
      <c r="BGE55" s="44"/>
      <c r="BGF55" s="44"/>
      <c r="BGG55" s="44"/>
      <c r="BGH55" s="44"/>
      <c r="BGI55" s="44"/>
      <c r="BGJ55" s="44"/>
      <c r="BGK55" s="44"/>
      <c r="BGL55" s="44"/>
      <c r="BGM55" s="44"/>
      <c r="BGN55" s="44"/>
      <c r="BGO55" s="44"/>
      <c r="BGP55" s="44"/>
      <c r="BGQ55" s="44"/>
      <c r="BGR55" s="44"/>
      <c r="BGS55" s="44"/>
      <c r="BGT55" s="44"/>
      <c r="BGU55" s="44"/>
      <c r="BGV55" s="44"/>
      <c r="BGW55" s="44"/>
      <c r="BGX55" s="44"/>
      <c r="BGY55" s="44"/>
      <c r="BGZ55" s="44"/>
      <c r="BHA55" s="44"/>
      <c r="BHB55" s="44"/>
      <c r="BHC55" s="44"/>
      <c r="BHD55" s="44"/>
      <c r="BHE55" s="44"/>
      <c r="BHF55" s="44"/>
      <c r="BHG55" s="44"/>
      <c r="BHH55" s="44"/>
      <c r="BHI55" s="44"/>
      <c r="BHJ55" s="44"/>
      <c r="BHK55" s="44"/>
      <c r="BHL55" s="44"/>
      <c r="BHM55" s="44"/>
      <c r="BHN55" s="44"/>
      <c r="BHO55" s="44"/>
      <c r="BHP55" s="44"/>
      <c r="BHQ55" s="44"/>
      <c r="BHR55" s="44"/>
      <c r="BHS55" s="44"/>
      <c r="BHT55" s="44"/>
      <c r="BHU55" s="44"/>
      <c r="BHV55" s="44"/>
      <c r="BHW55" s="44"/>
      <c r="BHX55" s="44"/>
      <c r="BHY55" s="44"/>
      <c r="BHZ55" s="44"/>
      <c r="BIA55" s="44"/>
      <c r="BIB55" s="44"/>
      <c r="BIC55" s="44"/>
      <c r="BID55" s="44"/>
      <c r="BIE55" s="44"/>
      <c r="BIF55" s="44"/>
      <c r="BIG55" s="44"/>
      <c r="BIH55" s="44"/>
      <c r="BII55" s="44"/>
      <c r="BIJ55" s="44"/>
      <c r="BIK55" s="44"/>
      <c r="BIL55" s="44"/>
      <c r="BIM55" s="44"/>
      <c r="BIN55" s="44"/>
      <c r="BIO55" s="44"/>
      <c r="BIP55" s="44"/>
      <c r="BIQ55" s="44"/>
      <c r="BIR55" s="44"/>
      <c r="BIS55" s="44"/>
      <c r="BIT55" s="44"/>
      <c r="BIU55" s="44"/>
      <c r="BIV55" s="44"/>
      <c r="BIW55" s="44"/>
      <c r="BIX55" s="44"/>
      <c r="BIY55" s="44"/>
      <c r="BIZ55" s="44"/>
      <c r="BJA55" s="44"/>
      <c r="BJB55" s="44"/>
      <c r="BJC55" s="44"/>
      <c r="BJD55" s="44"/>
      <c r="BJE55" s="44"/>
      <c r="BJF55" s="44"/>
      <c r="BJG55" s="44"/>
      <c r="BJH55" s="44"/>
      <c r="BJI55" s="44"/>
      <c r="BJJ55" s="44"/>
      <c r="BJK55" s="44"/>
      <c r="BJL55" s="44"/>
      <c r="BJM55" s="44"/>
      <c r="BJN55" s="44"/>
      <c r="BJO55" s="44"/>
      <c r="BJP55" s="44"/>
      <c r="BJQ55" s="44"/>
      <c r="BJR55" s="44"/>
      <c r="BJS55" s="44"/>
      <c r="BJT55" s="44"/>
      <c r="BJU55" s="44"/>
      <c r="BJV55" s="44"/>
      <c r="BJW55" s="44"/>
      <c r="BJX55" s="44"/>
      <c r="BJY55" s="44"/>
      <c r="BJZ55" s="44"/>
      <c r="BKA55" s="44"/>
      <c r="BKB55" s="44"/>
      <c r="BKC55" s="44"/>
      <c r="BKD55" s="44"/>
      <c r="BKE55" s="44"/>
      <c r="BKF55" s="44"/>
      <c r="BKG55" s="44"/>
      <c r="BKH55" s="44"/>
      <c r="BKI55" s="44"/>
      <c r="BKJ55" s="44"/>
      <c r="BKK55" s="44"/>
      <c r="BKL55" s="44"/>
      <c r="BKM55" s="44"/>
      <c r="BKN55" s="44"/>
      <c r="BKO55" s="44"/>
      <c r="BKP55" s="44"/>
      <c r="BKQ55" s="44"/>
      <c r="BKR55" s="44"/>
      <c r="BKS55" s="44"/>
      <c r="BKT55" s="44"/>
      <c r="BKU55" s="44"/>
      <c r="BKV55" s="44"/>
      <c r="BKW55" s="44"/>
      <c r="BKX55" s="44"/>
      <c r="BKY55" s="44"/>
      <c r="BKZ55" s="44"/>
      <c r="BLA55" s="44"/>
      <c r="BLB55" s="44"/>
      <c r="BLC55" s="44"/>
      <c r="BLD55" s="44"/>
      <c r="BLE55" s="44"/>
      <c r="BLF55" s="44"/>
      <c r="BLG55" s="44"/>
      <c r="BLH55" s="44"/>
      <c r="BLI55" s="44"/>
      <c r="BLJ55" s="44"/>
      <c r="BLK55" s="44"/>
      <c r="BLL55" s="44"/>
      <c r="BLM55" s="44"/>
      <c r="BLN55" s="44"/>
      <c r="BLO55" s="44"/>
      <c r="BLP55" s="44"/>
      <c r="BLQ55" s="44"/>
      <c r="BLR55" s="44"/>
      <c r="BLS55" s="44"/>
      <c r="BLT55" s="44"/>
      <c r="BLU55" s="44"/>
      <c r="BLV55" s="44"/>
      <c r="BLW55" s="44"/>
      <c r="BLX55" s="44"/>
      <c r="BLY55" s="44"/>
      <c r="BLZ55" s="44"/>
      <c r="BMA55" s="44"/>
      <c r="BMB55" s="44"/>
      <c r="BMC55" s="44"/>
      <c r="BMD55" s="44"/>
      <c r="BME55" s="44"/>
      <c r="BMF55" s="44"/>
      <c r="BMG55" s="44"/>
      <c r="BMH55" s="44"/>
      <c r="BMI55" s="44"/>
      <c r="BMJ55" s="44"/>
      <c r="BMK55" s="44"/>
      <c r="BML55" s="44"/>
      <c r="BMM55" s="44"/>
      <c r="BMN55" s="44"/>
      <c r="BMO55" s="44"/>
      <c r="BMP55" s="44"/>
      <c r="BMQ55" s="44"/>
      <c r="BMR55" s="44"/>
      <c r="BMS55" s="44"/>
      <c r="BMT55" s="44"/>
      <c r="BMU55" s="44"/>
      <c r="BMV55" s="44"/>
      <c r="BMW55" s="44"/>
      <c r="BMX55" s="44"/>
      <c r="BMY55" s="44"/>
      <c r="BMZ55" s="44"/>
      <c r="BNA55" s="44"/>
      <c r="BNB55" s="44"/>
      <c r="BNC55" s="44"/>
      <c r="BND55" s="44"/>
      <c r="BNE55" s="44"/>
      <c r="BNF55" s="44"/>
      <c r="BNG55" s="44"/>
      <c r="BNH55" s="44"/>
      <c r="BNI55" s="44"/>
      <c r="BNJ55" s="44"/>
      <c r="BNK55" s="44"/>
      <c r="BNL55" s="44"/>
      <c r="BNM55" s="44"/>
      <c r="BNN55" s="44"/>
      <c r="BNO55" s="44"/>
      <c r="BNP55" s="44"/>
      <c r="BNQ55" s="44"/>
      <c r="BNR55" s="44"/>
      <c r="BNS55" s="44"/>
      <c r="BNT55" s="44"/>
      <c r="BNU55" s="44"/>
      <c r="BNV55" s="44"/>
      <c r="BNW55" s="44"/>
      <c r="BNX55" s="44"/>
      <c r="BNY55" s="44"/>
      <c r="BNZ55" s="44"/>
      <c r="BOA55" s="44"/>
      <c r="BOB55" s="44"/>
      <c r="BOC55" s="44"/>
      <c r="BOD55" s="44"/>
      <c r="BOE55" s="44"/>
      <c r="BOF55" s="44"/>
      <c r="BOG55" s="44"/>
      <c r="BOH55" s="44"/>
      <c r="BOI55" s="44"/>
      <c r="BOJ55" s="44"/>
      <c r="BOK55" s="44"/>
      <c r="BOL55" s="44"/>
      <c r="BOM55" s="44"/>
      <c r="BON55" s="44"/>
      <c r="BOO55" s="44"/>
      <c r="BOP55" s="44"/>
      <c r="BOQ55" s="44"/>
      <c r="BOR55" s="44"/>
      <c r="BOS55" s="44"/>
      <c r="BOT55" s="44"/>
      <c r="BOU55" s="44"/>
      <c r="BOV55" s="44"/>
      <c r="BOW55" s="44"/>
      <c r="BOX55" s="44"/>
      <c r="BOY55" s="44"/>
      <c r="BOZ55" s="44"/>
      <c r="BPA55" s="44"/>
      <c r="BPB55" s="44"/>
      <c r="BPC55" s="44"/>
      <c r="BPD55" s="44"/>
      <c r="BPE55" s="44"/>
      <c r="BPF55" s="44"/>
      <c r="BPG55" s="44"/>
      <c r="BPH55" s="44"/>
      <c r="BPI55" s="44"/>
      <c r="BPJ55" s="44"/>
      <c r="BPK55" s="44"/>
      <c r="BPL55" s="44"/>
      <c r="BPM55" s="44"/>
      <c r="BPN55" s="44"/>
      <c r="BPO55" s="44"/>
      <c r="BPP55" s="44"/>
      <c r="BPQ55" s="44"/>
      <c r="BPR55" s="44"/>
      <c r="BPS55" s="44"/>
      <c r="BPT55" s="44"/>
      <c r="BPU55" s="44"/>
      <c r="BPV55" s="44"/>
      <c r="BPW55" s="44"/>
      <c r="BPX55" s="44"/>
      <c r="BPY55" s="44"/>
      <c r="BPZ55" s="44"/>
      <c r="BQA55" s="44"/>
      <c r="BQB55" s="44"/>
      <c r="BQC55" s="44"/>
      <c r="BQD55" s="44"/>
      <c r="BQE55" s="44"/>
      <c r="BQF55" s="44"/>
      <c r="BQG55" s="44"/>
      <c r="BQH55" s="44"/>
      <c r="BQI55" s="44"/>
      <c r="BQJ55" s="44"/>
      <c r="BQK55" s="44"/>
      <c r="BQL55" s="44"/>
      <c r="BQM55" s="44"/>
      <c r="BQN55" s="44"/>
      <c r="BQO55" s="44"/>
      <c r="BQP55" s="44"/>
      <c r="BQQ55" s="44"/>
      <c r="BQR55" s="44"/>
      <c r="BQS55" s="44"/>
      <c r="BQT55" s="44"/>
      <c r="BQU55" s="44"/>
      <c r="BQV55" s="44"/>
      <c r="BQW55" s="44"/>
      <c r="BQX55" s="44"/>
      <c r="BQY55" s="44"/>
      <c r="BQZ55" s="44"/>
      <c r="BRA55" s="44"/>
      <c r="BRB55" s="44"/>
      <c r="BRC55" s="44"/>
      <c r="BRD55" s="44"/>
      <c r="BRE55" s="44"/>
      <c r="BRF55" s="44"/>
      <c r="BRG55" s="44"/>
      <c r="BRH55" s="44"/>
      <c r="BRI55" s="44"/>
      <c r="BRJ55" s="44"/>
      <c r="BRK55" s="44"/>
      <c r="BRL55" s="44"/>
      <c r="BRM55" s="44"/>
      <c r="BRN55" s="44"/>
      <c r="BRO55" s="44"/>
      <c r="BRP55" s="44"/>
      <c r="BRQ55" s="44"/>
      <c r="BRR55" s="44"/>
      <c r="BRS55" s="44"/>
      <c r="BRT55" s="44"/>
      <c r="BRU55" s="44"/>
      <c r="BRV55" s="44"/>
      <c r="BRW55" s="44"/>
      <c r="BRX55" s="44"/>
      <c r="BRY55" s="44"/>
      <c r="BRZ55" s="44"/>
      <c r="BSA55" s="44"/>
      <c r="BSB55" s="44"/>
      <c r="BSC55" s="44"/>
      <c r="BSD55" s="44"/>
      <c r="BSE55" s="44"/>
      <c r="BSF55" s="44"/>
      <c r="BSG55" s="44"/>
      <c r="BSH55" s="44"/>
      <c r="BSI55" s="44"/>
      <c r="BSJ55" s="44"/>
      <c r="BSK55" s="44"/>
      <c r="BSL55" s="44"/>
      <c r="BSM55" s="44"/>
      <c r="BSN55" s="44"/>
      <c r="BSO55" s="44"/>
      <c r="BSP55" s="44"/>
      <c r="BSQ55" s="44"/>
      <c r="BSR55" s="44"/>
      <c r="BSS55" s="44"/>
      <c r="BST55" s="44"/>
      <c r="BSU55" s="44"/>
      <c r="BSV55" s="44"/>
      <c r="BSW55" s="44"/>
      <c r="BSX55" s="44"/>
      <c r="BSY55" s="44"/>
      <c r="BSZ55" s="44"/>
      <c r="BTA55" s="44"/>
      <c r="BTB55" s="44"/>
      <c r="BTC55" s="44"/>
      <c r="BTD55" s="44"/>
      <c r="BTE55" s="44"/>
      <c r="BTF55" s="44"/>
      <c r="BTG55" s="44"/>
      <c r="BTH55" s="44"/>
      <c r="BTI55" s="44"/>
      <c r="BTJ55" s="44"/>
      <c r="BTK55" s="44"/>
      <c r="BTL55" s="44"/>
      <c r="BTM55" s="44"/>
      <c r="BTN55" s="44"/>
      <c r="BTO55" s="44"/>
      <c r="BTP55" s="44"/>
      <c r="BTQ55" s="44"/>
      <c r="BTR55" s="44"/>
      <c r="BTS55" s="44"/>
      <c r="BTT55" s="44"/>
      <c r="BTU55" s="44"/>
      <c r="BTV55" s="44"/>
      <c r="BTW55" s="44"/>
      <c r="BTX55" s="44"/>
      <c r="BTY55" s="44"/>
      <c r="BTZ55" s="44"/>
      <c r="BUA55" s="44"/>
      <c r="BUB55" s="44"/>
      <c r="BUC55" s="44"/>
      <c r="BUD55" s="44"/>
      <c r="BUE55" s="44"/>
      <c r="BUF55" s="44"/>
      <c r="BUG55" s="44"/>
      <c r="BUH55" s="44"/>
      <c r="BUI55" s="44"/>
      <c r="BUJ55" s="44"/>
      <c r="BUK55" s="44"/>
      <c r="BUL55" s="44"/>
      <c r="BUM55" s="44"/>
      <c r="BUN55" s="44"/>
      <c r="BUO55" s="44"/>
      <c r="BUP55" s="44"/>
      <c r="BUQ55" s="44"/>
      <c r="BUR55" s="44"/>
      <c r="BUS55" s="44"/>
      <c r="BUT55" s="44"/>
      <c r="BUU55" s="44"/>
      <c r="BUV55" s="44"/>
      <c r="BUW55" s="44"/>
      <c r="BUX55" s="44"/>
      <c r="BUY55" s="44"/>
      <c r="BUZ55" s="44"/>
      <c r="BVA55" s="44"/>
      <c r="BVB55" s="44"/>
      <c r="BVC55" s="44"/>
      <c r="BVD55" s="44"/>
      <c r="BVE55" s="44"/>
      <c r="BVF55" s="44"/>
      <c r="BVG55" s="44"/>
      <c r="BVH55" s="44"/>
      <c r="BVI55" s="44"/>
      <c r="BVJ55" s="44"/>
      <c r="BVK55" s="44"/>
      <c r="BVL55" s="44"/>
      <c r="BVM55" s="44"/>
      <c r="BVN55" s="44"/>
      <c r="BVO55" s="44"/>
      <c r="BVP55" s="44"/>
      <c r="BVQ55" s="44"/>
      <c r="BVR55" s="44"/>
      <c r="BVS55" s="44"/>
      <c r="BVT55" s="44"/>
      <c r="BVU55" s="44"/>
      <c r="BVV55" s="44"/>
      <c r="BVW55" s="44"/>
      <c r="BVX55" s="44"/>
      <c r="BVY55" s="44"/>
      <c r="BVZ55" s="44"/>
      <c r="BWA55" s="44"/>
      <c r="BWB55" s="44"/>
      <c r="BWC55" s="44"/>
      <c r="BWD55" s="44"/>
      <c r="BWE55" s="44"/>
      <c r="BWF55" s="44"/>
      <c r="BWG55" s="44"/>
      <c r="BWH55" s="44"/>
      <c r="BWI55" s="44"/>
      <c r="BWJ55" s="44"/>
      <c r="BWK55" s="44"/>
      <c r="BWL55" s="44"/>
      <c r="BWM55" s="44"/>
      <c r="BWN55" s="44"/>
      <c r="BWO55" s="44"/>
      <c r="BWP55" s="44"/>
      <c r="BWQ55" s="44"/>
      <c r="BWR55" s="44"/>
      <c r="BWS55" s="44"/>
      <c r="BWT55" s="44"/>
      <c r="BWU55" s="44"/>
      <c r="BWV55" s="44"/>
      <c r="BWW55" s="44"/>
      <c r="BWX55" s="44"/>
      <c r="BWY55" s="44"/>
      <c r="BWZ55" s="44"/>
      <c r="BXA55" s="44"/>
      <c r="BXB55" s="44"/>
      <c r="BXC55" s="44"/>
      <c r="BXD55" s="44"/>
      <c r="BXE55" s="44"/>
      <c r="BXF55" s="44"/>
      <c r="BXG55" s="44"/>
      <c r="BXH55" s="44"/>
      <c r="BXI55" s="44"/>
      <c r="BXJ55" s="44"/>
      <c r="BXK55" s="44"/>
      <c r="BXL55" s="44"/>
      <c r="BXM55" s="44"/>
      <c r="BXN55" s="44"/>
      <c r="BXO55" s="44"/>
      <c r="BXP55" s="44"/>
      <c r="BXQ55" s="44"/>
      <c r="BXR55" s="44"/>
      <c r="BXS55" s="44"/>
      <c r="BXT55" s="44"/>
      <c r="BXU55" s="44"/>
      <c r="BXV55" s="44"/>
      <c r="BXW55" s="44"/>
      <c r="BXX55" s="44"/>
      <c r="BXY55" s="44"/>
      <c r="BXZ55" s="44"/>
      <c r="BYA55" s="44"/>
      <c r="BYB55" s="44"/>
      <c r="BYC55" s="44"/>
      <c r="BYD55" s="44"/>
      <c r="BYE55" s="44"/>
      <c r="BYF55" s="44"/>
      <c r="BYG55" s="44"/>
      <c r="BYH55" s="44"/>
      <c r="BYI55" s="44"/>
      <c r="BYJ55" s="44"/>
      <c r="BYK55" s="44"/>
      <c r="BYL55" s="44"/>
      <c r="BYM55" s="44"/>
      <c r="BYN55" s="44"/>
      <c r="BYO55" s="44"/>
      <c r="BYP55" s="44"/>
      <c r="BYQ55" s="44"/>
      <c r="BYR55" s="44"/>
      <c r="BYS55" s="44"/>
      <c r="BYT55" s="44"/>
      <c r="BYU55" s="44"/>
      <c r="BYV55" s="44"/>
      <c r="BYW55" s="44"/>
      <c r="BYX55" s="44"/>
      <c r="BYY55" s="44"/>
      <c r="BYZ55" s="44"/>
      <c r="BZA55" s="44"/>
      <c r="BZB55" s="44"/>
      <c r="BZC55" s="44"/>
      <c r="BZD55" s="44"/>
      <c r="BZE55" s="44"/>
      <c r="BZF55" s="44"/>
      <c r="BZG55" s="44"/>
      <c r="BZH55" s="44"/>
      <c r="BZI55" s="44"/>
      <c r="BZJ55" s="44"/>
      <c r="BZK55" s="44"/>
      <c r="BZL55" s="44"/>
      <c r="BZM55" s="44"/>
      <c r="BZN55" s="44"/>
      <c r="BZO55" s="44"/>
      <c r="BZP55" s="44"/>
      <c r="BZQ55" s="44"/>
      <c r="BZR55" s="44"/>
      <c r="BZS55" s="44"/>
      <c r="BZT55" s="44"/>
      <c r="BZU55" s="44"/>
      <c r="BZV55" s="44"/>
      <c r="BZW55" s="44"/>
      <c r="BZX55" s="44"/>
      <c r="BZY55" s="44"/>
      <c r="BZZ55" s="44"/>
      <c r="CAA55" s="44"/>
      <c r="CAB55" s="44"/>
      <c r="CAC55" s="44"/>
      <c r="CAD55" s="44"/>
      <c r="CAE55" s="44"/>
      <c r="CAF55" s="44"/>
      <c r="CAG55" s="44"/>
      <c r="CAH55" s="44"/>
      <c r="CAI55" s="44"/>
      <c r="CAJ55" s="44"/>
      <c r="CAK55" s="44"/>
      <c r="CAL55" s="44"/>
      <c r="CAM55" s="44"/>
      <c r="CAN55" s="44"/>
      <c r="CAO55" s="44"/>
      <c r="CAP55" s="44"/>
      <c r="CAQ55" s="44"/>
      <c r="CAR55" s="44"/>
      <c r="CAS55" s="44"/>
      <c r="CAT55" s="44"/>
      <c r="CAU55" s="44"/>
      <c r="CAV55" s="44"/>
      <c r="CAW55" s="44"/>
      <c r="CAX55" s="44"/>
      <c r="CAY55" s="44"/>
      <c r="CAZ55" s="44"/>
      <c r="CBA55" s="44"/>
      <c r="CBB55" s="44"/>
      <c r="CBC55" s="44"/>
      <c r="CBD55" s="44"/>
      <c r="CBE55" s="44"/>
      <c r="CBF55" s="44"/>
      <c r="CBG55" s="44"/>
      <c r="CBH55" s="44"/>
      <c r="CBI55" s="44"/>
      <c r="CBJ55" s="44"/>
      <c r="CBK55" s="44"/>
      <c r="CBL55" s="44"/>
      <c r="CBM55" s="44"/>
      <c r="CBN55" s="44"/>
      <c r="CBO55" s="44"/>
      <c r="CBP55" s="44"/>
      <c r="CBQ55" s="44"/>
      <c r="CBR55" s="44"/>
      <c r="CBS55" s="44"/>
      <c r="CBT55" s="44"/>
      <c r="CBU55" s="44"/>
      <c r="CBV55" s="44"/>
      <c r="CBW55" s="44"/>
      <c r="CBX55" s="44"/>
      <c r="CBY55" s="44"/>
      <c r="CBZ55" s="44"/>
      <c r="CCA55" s="44"/>
      <c r="CCB55" s="44"/>
      <c r="CCC55" s="44"/>
      <c r="CCD55" s="44"/>
      <c r="CCE55" s="44"/>
      <c r="CCF55" s="44"/>
      <c r="CCG55" s="44"/>
      <c r="CCH55" s="44"/>
      <c r="CCI55" s="44"/>
      <c r="CCJ55" s="44"/>
      <c r="CCK55" s="44"/>
      <c r="CCL55" s="44"/>
      <c r="CCM55" s="44"/>
      <c r="CCN55" s="44"/>
      <c r="CCO55" s="44"/>
      <c r="CCP55" s="44"/>
      <c r="CCQ55" s="44"/>
      <c r="CCR55" s="44"/>
      <c r="CCS55" s="44"/>
      <c r="CCT55" s="44"/>
      <c r="CCU55" s="44"/>
      <c r="CCV55" s="44"/>
      <c r="CCW55" s="44"/>
      <c r="CCX55" s="44"/>
      <c r="CCY55" s="44"/>
      <c r="CCZ55" s="44"/>
      <c r="CDA55" s="44"/>
      <c r="CDB55" s="44"/>
      <c r="CDC55" s="44"/>
      <c r="CDD55" s="44"/>
      <c r="CDE55" s="44"/>
      <c r="CDF55" s="44"/>
      <c r="CDG55" s="44"/>
      <c r="CDH55" s="44"/>
      <c r="CDI55" s="44"/>
      <c r="CDJ55" s="44"/>
      <c r="CDK55" s="44"/>
      <c r="CDL55" s="44"/>
      <c r="CDM55" s="44"/>
      <c r="CDN55" s="44"/>
      <c r="CDO55" s="44"/>
      <c r="CDP55" s="44"/>
      <c r="CDQ55" s="44"/>
      <c r="CDR55" s="44"/>
      <c r="CDS55" s="44"/>
      <c r="CDT55" s="44"/>
      <c r="CDU55" s="44"/>
      <c r="CDV55" s="44"/>
      <c r="CDW55" s="44"/>
      <c r="CDX55" s="44"/>
      <c r="CDY55" s="44"/>
      <c r="CDZ55" s="44"/>
      <c r="CEA55" s="44"/>
      <c r="CEB55" s="44"/>
      <c r="CEC55" s="44"/>
      <c r="CED55" s="44"/>
      <c r="CEE55" s="44"/>
      <c r="CEF55" s="44"/>
      <c r="CEG55" s="44"/>
      <c r="CEH55" s="44"/>
      <c r="CEI55" s="44"/>
      <c r="CEJ55" s="44"/>
      <c r="CEK55" s="44"/>
      <c r="CEL55" s="44"/>
      <c r="CEM55" s="44"/>
      <c r="CEN55" s="44"/>
      <c r="CEO55" s="44"/>
      <c r="CEP55" s="44"/>
      <c r="CEQ55" s="44"/>
      <c r="CER55" s="44"/>
      <c r="CES55" s="44"/>
      <c r="CET55" s="44"/>
      <c r="CEU55" s="44"/>
      <c r="CEV55" s="44"/>
      <c r="CEW55" s="44"/>
      <c r="CEX55" s="44"/>
      <c r="CEY55" s="44"/>
      <c r="CEZ55" s="44"/>
      <c r="CFA55" s="44"/>
      <c r="CFB55" s="44"/>
      <c r="CFC55" s="44"/>
      <c r="CFD55" s="44"/>
      <c r="CFE55" s="44"/>
      <c r="CFF55" s="44"/>
      <c r="CFG55" s="44"/>
      <c r="CFH55" s="44"/>
      <c r="CFI55" s="44"/>
      <c r="CFJ55" s="44"/>
      <c r="CFK55" s="44"/>
      <c r="CFL55" s="44"/>
      <c r="CFM55" s="44"/>
      <c r="CFN55" s="44"/>
      <c r="CFO55" s="44"/>
      <c r="CFP55" s="44"/>
      <c r="CFQ55" s="44"/>
      <c r="CFR55" s="44"/>
      <c r="CFS55" s="44"/>
      <c r="CFT55" s="44"/>
      <c r="CFU55" s="44"/>
      <c r="CFV55" s="44"/>
      <c r="CFW55" s="44"/>
      <c r="CFX55" s="44"/>
      <c r="CFY55" s="44"/>
      <c r="CFZ55" s="44"/>
      <c r="CGA55" s="44"/>
      <c r="CGB55" s="44"/>
      <c r="CGC55" s="44"/>
      <c r="CGD55" s="44"/>
      <c r="CGE55" s="44"/>
      <c r="CGF55" s="44"/>
      <c r="CGG55" s="44"/>
      <c r="CGH55" s="44"/>
      <c r="CGI55" s="44"/>
      <c r="CGJ55" s="44"/>
      <c r="CGK55" s="44"/>
      <c r="CGL55" s="44"/>
      <c r="CGM55" s="44"/>
      <c r="CGN55" s="44"/>
      <c r="CGO55" s="44"/>
      <c r="CGP55" s="44"/>
      <c r="CGQ55" s="44"/>
      <c r="CGR55" s="44"/>
      <c r="CGS55" s="44"/>
      <c r="CGT55" s="44"/>
      <c r="CGU55" s="44"/>
      <c r="CGV55" s="44"/>
      <c r="CGW55" s="44"/>
      <c r="CGX55" s="44"/>
      <c r="CGY55" s="44"/>
      <c r="CGZ55" s="44"/>
      <c r="CHA55" s="44"/>
      <c r="CHB55" s="44"/>
      <c r="CHC55" s="44"/>
      <c r="CHD55" s="44"/>
      <c r="CHE55" s="44"/>
      <c r="CHF55" s="44"/>
      <c r="CHG55" s="44"/>
      <c r="CHH55" s="44"/>
      <c r="CHI55" s="44"/>
      <c r="CHJ55" s="44"/>
      <c r="CHK55" s="44"/>
      <c r="CHL55" s="44"/>
      <c r="CHM55" s="44"/>
      <c r="CHN55" s="44"/>
      <c r="CHO55" s="44"/>
      <c r="CHP55" s="44"/>
      <c r="CHQ55" s="44"/>
      <c r="CHR55" s="44"/>
      <c r="CHS55" s="44"/>
      <c r="CHT55" s="44"/>
      <c r="CHU55" s="44"/>
      <c r="CHV55" s="44"/>
      <c r="CHW55" s="44"/>
      <c r="CHX55" s="44"/>
      <c r="CHY55" s="44"/>
      <c r="CHZ55" s="44"/>
      <c r="CIA55" s="44"/>
      <c r="CIB55" s="44"/>
      <c r="CIC55" s="44"/>
      <c r="CID55" s="44"/>
      <c r="CIE55" s="44"/>
      <c r="CIF55" s="44"/>
      <c r="CIG55" s="44"/>
      <c r="CIH55" s="44"/>
      <c r="CII55" s="44"/>
      <c r="CIJ55" s="44"/>
      <c r="CIK55" s="44"/>
      <c r="CIL55" s="44"/>
      <c r="CIM55" s="44"/>
      <c r="CIN55" s="44"/>
      <c r="CIO55" s="44"/>
      <c r="CIP55" s="44"/>
      <c r="CIQ55" s="44"/>
      <c r="CIR55" s="44"/>
      <c r="CIS55" s="44"/>
      <c r="CIT55" s="44"/>
      <c r="CIU55" s="44"/>
      <c r="CIV55" s="44"/>
      <c r="CIW55" s="44"/>
      <c r="CIX55" s="44"/>
      <c r="CIY55" s="44"/>
      <c r="CIZ55" s="44"/>
      <c r="CJA55" s="44"/>
      <c r="CJB55" s="44"/>
      <c r="CJC55" s="44"/>
      <c r="CJD55" s="44"/>
      <c r="CJE55" s="44"/>
      <c r="CJF55" s="44"/>
      <c r="CJG55" s="44"/>
      <c r="CJH55" s="44"/>
      <c r="CJI55" s="44"/>
      <c r="CJJ55" s="44"/>
      <c r="CJK55" s="44"/>
      <c r="CJL55" s="44"/>
      <c r="CJM55" s="44"/>
      <c r="CJN55" s="44"/>
      <c r="CJO55" s="44"/>
      <c r="CJP55" s="44"/>
      <c r="CJQ55" s="44"/>
      <c r="CJR55" s="44"/>
      <c r="CJS55" s="44"/>
      <c r="CJT55" s="44"/>
      <c r="CJU55" s="44"/>
      <c r="CJV55" s="44"/>
      <c r="CJW55" s="44"/>
      <c r="CJX55" s="44"/>
      <c r="CJY55" s="44"/>
      <c r="CJZ55" s="44"/>
      <c r="CKA55" s="44"/>
      <c r="CKB55" s="44"/>
      <c r="CKC55" s="44"/>
      <c r="CKD55" s="44"/>
      <c r="CKE55" s="44"/>
      <c r="CKF55" s="44"/>
      <c r="CKG55" s="44"/>
      <c r="CKH55" s="44"/>
      <c r="CKI55" s="44"/>
      <c r="CKJ55" s="44"/>
      <c r="CKK55" s="44"/>
      <c r="CKL55" s="44"/>
      <c r="CKM55" s="44"/>
      <c r="CKN55" s="44"/>
      <c r="CKO55" s="44"/>
      <c r="CKP55" s="44"/>
      <c r="CKQ55" s="44"/>
      <c r="CKR55" s="44"/>
      <c r="CKS55" s="44"/>
      <c r="CKT55" s="44"/>
      <c r="CKU55" s="44"/>
      <c r="CKV55" s="44"/>
      <c r="CKW55" s="44"/>
      <c r="CKX55" s="44"/>
      <c r="CKY55" s="44"/>
      <c r="CKZ55" s="44"/>
      <c r="CLA55" s="44"/>
      <c r="CLB55" s="44"/>
      <c r="CLC55" s="44"/>
      <c r="CLD55" s="44"/>
      <c r="CLE55" s="44"/>
      <c r="CLF55" s="44"/>
      <c r="CLG55" s="44"/>
      <c r="CLH55" s="44"/>
      <c r="CLI55" s="44"/>
      <c r="CLJ55" s="44"/>
      <c r="CLK55" s="44"/>
      <c r="CLL55" s="44"/>
      <c r="CLM55" s="44"/>
      <c r="CLN55" s="44"/>
      <c r="CLO55" s="44"/>
      <c r="CLP55" s="44"/>
      <c r="CLQ55" s="44"/>
      <c r="CLR55" s="44"/>
      <c r="CLS55" s="44"/>
      <c r="CLT55" s="44"/>
      <c r="CLU55" s="44"/>
      <c r="CLV55" s="44"/>
      <c r="CLW55" s="44"/>
      <c r="CLX55" s="44"/>
      <c r="CLY55" s="44"/>
      <c r="CLZ55" s="44"/>
      <c r="CMA55" s="44"/>
      <c r="CMB55" s="44"/>
      <c r="CMC55" s="44"/>
      <c r="CMD55" s="44"/>
      <c r="CME55" s="44"/>
      <c r="CMF55" s="44"/>
      <c r="CMG55" s="44"/>
      <c r="CMH55" s="44"/>
      <c r="CMI55" s="44"/>
      <c r="CMJ55" s="44"/>
      <c r="CMK55" s="44"/>
      <c r="CML55" s="44"/>
      <c r="CMM55" s="44"/>
      <c r="CMN55" s="44"/>
      <c r="CMO55" s="44"/>
      <c r="CMP55" s="44"/>
      <c r="CMQ55" s="44"/>
      <c r="CMR55" s="44"/>
      <c r="CMS55" s="44"/>
      <c r="CMT55" s="44"/>
      <c r="CMU55" s="44"/>
      <c r="CMV55" s="44"/>
      <c r="CMW55" s="44"/>
      <c r="CMX55" s="44"/>
      <c r="CMY55" s="44"/>
      <c r="CMZ55" s="44"/>
      <c r="CNA55" s="44"/>
      <c r="CNB55" s="44"/>
      <c r="CNC55" s="44"/>
      <c r="CND55" s="44"/>
      <c r="CNE55" s="44"/>
      <c r="CNF55" s="44"/>
      <c r="CNG55" s="44"/>
      <c r="CNH55" s="44"/>
      <c r="CNI55" s="44"/>
      <c r="CNJ55" s="44"/>
      <c r="CNK55" s="44"/>
      <c r="CNL55" s="44"/>
      <c r="CNM55" s="44"/>
      <c r="CNN55" s="44"/>
      <c r="CNO55" s="44"/>
      <c r="CNP55" s="44"/>
      <c r="CNQ55" s="44"/>
      <c r="CNR55" s="44"/>
      <c r="CNS55" s="44"/>
      <c r="CNT55" s="44"/>
      <c r="CNU55" s="44"/>
      <c r="CNV55" s="44"/>
      <c r="CNW55" s="44"/>
      <c r="CNX55" s="44"/>
      <c r="CNY55" s="44"/>
      <c r="CNZ55" s="44"/>
      <c r="COA55" s="44"/>
      <c r="COB55" s="44"/>
      <c r="COC55" s="44"/>
      <c r="COD55" s="44"/>
      <c r="COE55" s="44"/>
      <c r="COF55" s="44"/>
      <c r="COG55" s="44"/>
      <c r="COH55" s="44"/>
      <c r="COI55" s="44"/>
      <c r="COJ55" s="44"/>
      <c r="COK55" s="44"/>
      <c r="COL55" s="44"/>
      <c r="COM55" s="44"/>
      <c r="CON55" s="44"/>
      <c r="COO55" s="44"/>
      <c r="COP55" s="44"/>
      <c r="COQ55" s="44"/>
      <c r="COR55" s="44"/>
      <c r="COS55" s="44"/>
      <c r="COT55" s="44"/>
      <c r="COU55" s="44"/>
      <c r="COV55" s="44"/>
      <c r="COW55" s="44"/>
      <c r="COX55" s="44"/>
      <c r="COY55" s="44"/>
      <c r="COZ55" s="44"/>
      <c r="CPA55" s="44"/>
      <c r="CPB55" s="44"/>
      <c r="CPC55" s="44"/>
      <c r="CPD55" s="44"/>
      <c r="CPE55" s="44"/>
      <c r="CPF55" s="44"/>
      <c r="CPG55" s="44"/>
      <c r="CPH55" s="44"/>
      <c r="CPI55" s="44"/>
      <c r="CPJ55" s="44"/>
      <c r="CPK55" s="44"/>
      <c r="CPL55" s="44"/>
      <c r="CPM55" s="44"/>
      <c r="CPN55" s="44"/>
      <c r="CPO55" s="44"/>
      <c r="CPP55" s="44"/>
      <c r="CPQ55" s="44"/>
      <c r="CPR55" s="44"/>
      <c r="CPS55" s="44"/>
      <c r="CPT55" s="44"/>
      <c r="CPU55" s="44"/>
      <c r="CPV55" s="44"/>
      <c r="CPW55" s="44"/>
      <c r="CPX55" s="44"/>
      <c r="CPY55" s="44"/>
      <c r="CPZ55" s="44"/>
      <c r="CQA55" s="44"/>
      <c r="CQB55" s="44"/>
      <c r="CQC55" s="44"/>
      <c r="CQD55" s="44"/>
      <c r="CQE55" s="44"/>
      <c r="CQF55" s="44"/>
      <c r="CQG55" s="44"/>
      <c r="CQH55" s="44"/>
      <c r="CQI55" s="44"/>
      <c r="CQJ55" s="44"/>
      <c r="CQK55" s="44"/>
      <c r="CQL55" s="44"/>
      <c r="CQM55" s="44"/>
      <c r="CQN55" s="44"/>
      <c r="CQO55" s="44"/>
      <c r="CQP55" s="44"/>
      <c r="CQQ55" s="44"/>
      <c r="CQR55" s="44"/>
      <c r="CQS55" s="44"/>
      <c r="CQT55" s="44"/>
      <c r="CQU55" s="44"/>
      <c r="CQV55" s="44"/>
      <c r="CQW55" s="44"/>
      <c r="CQX55" s="44"/>
      <c r="CQY55" s="44"/>
      <c r="CQZ55" s="44"/>
      <c r="CRA55" s="44"/>
      <c r="CRB55" s="44"/>
      <c r="CRC55" s="44"/>
      <c r="CRD55" s="44"/>
      <c r="CRE55" s="44"/>
      <c r="CRF55" s="44"/>
      <c r="CRG55" s="44"/>
      <c r="CRH55" s="44"/>
      <c r="CRI55" s="44"/>
      <c r="CRJ55" s="44"/>
      <c r="CRK55" s="44"/>
      <c r="CRL55" s="44"/>
      <c r="CRM55" s="44"/>
      <c r="CRN55" s="44"/>
      <c r="CRO55" s="44"/>
      <c r="CRP55" s="44"/>
      <c r="CRQ55" s="44"/>
      <c r="CRR55" s="44"/>
      <c r="CRS55" s="44"/>
      <c r="CRT55" s="44"/>
      <c r="CRU55" s="44"/>
      <c r="CRV55" s="44"/>
      <c r="CRW55" s="44"/>
      <c r="CRX55" s="44"/>
      <c r="CRY55" s="44"/>
      <c r="CRZ55" s="44"/>
      <c r="CSA55" s="44"/>
      <c r="CSB55" s="44"/>
      <c r="CSC55" s="44"/>
      <c r="CSD55" s="44"/>
      <c r="CSE55" s="44"/>
      <c r="CSF55" s="44"/>
      <c r="CSG55" s="44"/>
      <c r="CSH55" s="44"/>
      <c r="CSI55" s="44"/>
      <c r="CSJ55" s="44"/>
      <c r="CSK55" s="44"/>
      <c r="CSL55" s="44"/>
      <c r="CSM55" s="44"/>
      <c r="CSN55" s="44"/>
      <c r="CSO55" s="44"/>
      <c r="CSP55" s="44"/>
      <c r="CSQ55" s="44"/>
      <c r="CSR55" s="44"/>
      <c r="CSS55" s="44"/>
      <c r="CST55" s="44"/>
      <c r="CSU55" s="44"/>
      <c r="CSV55" s="44"/>
      <c r="CSW55" s="44"/>
      <c r="CSX55" s="44"/>
      <c r="CSY55" s="44"/>
      <c r="CSZ55" s="44"/>
      <c r="CTA55" s="44"/>
      <c r="CTB55" s="44"/>
      <c r="CTC55" s="44"/>
      <c r="CTD55" s="44"/>
      <c r="CTE55" s="44"/>
      <c r="CTF55" s="44"/>
      <c r="CTG55" s="44"/>
      <c r="CTH55" s="44"/>
      <c r="CTI55" s="44"/>
      <c r="CTJ55" s="44"/>
      <c r="CTK55" s="44"/>
      <c r="CTL55" s="44"/>
      <c r="CTM55" s="44"/>
      <c r="CTN55" s="44"/>
      <c r="CTO55" s="44"/>
      <c r="CTP55" s="44"/>
      <c r="CTQ55" s="44"/>
      <c r="CTR55" s="44"/>
      <c r="CTS55" s="44"/>
      <c r="CTT55" s="44"/>
      <c r="CTU55" s="44"/>
      <c r="CTV55" s="44"/>
      <c r="CTW55" s="44"/>
      <c r="CTX55" s="44"/>
      <c r="CTY55" s="44"/>
      <c r="CTZ55" s="44"/>
      <c r="CUA55" s="44"/>
      <c r="CUB55" s="44"/>
      <c r="CUC55" s="44"/>
      <c r="CUD55" s="44"/>
      <c r="CUE55" s="44"/>
      <c r="CUF55" s="44"/>
      <c r="CUG55" s="44"/>
      <c r="CUH55" s="44"/>
      <c r="CUI55" s="44"/>
      <c r="CUJ55" s="44"/>
      <c r="CUK55" s="44"/>
      <c r="CUL55" s="44"/>
      <c r="CUM55" s="44"/>
      <c r="CUN55" s="44"/>
      <c r="CUO55" s="44"/>
      <c r="CUP55" s="44"/>
      <c r="CUQ55" s="44"/>
      <c r="CUR55" s="44"/>
      <c r="CUS55" s="44"/>
      <c r="CUT55" s="44"/>
      <c r="CUU55" s="44"/>
      <c r="CUV55" s="44"/>
      <c r="CUW55" s="44"/>
      <c r="CUX55" s="44"/>
      <c r="CUY55" s="44"/>
      <c r="CUZ55" s="44"/>
      <c r="CVA55" s="44"/>
      <c r="CVB55" s="44"/>
      <c r="CVC55" s="44"/>
      <c r="CVD55" s="44"/>
      <c r="CVE55" s="44"/>
      <c r="CVF55" s="44"/>
      <c r="CVG55" s="44"/>
      <c r="CVH55" s="44"/>
      <c r="CVI55" s="44"/>
      <c r="CVJ55" s="44"/>
      <c r="CVK55" s="44"/>
      <c r="CVL55" s="44"/>
      <c r="CVM55" s="44"/>
      <c r="CVN55" s="44"/>
      <c r="CVO55" s="44"/>
      <c r="CVP55" s="44"/>
      <c r="CVQ55" s="44"/>
      <c r="CVR55" s="44"/>
      <c r="CVS55" s="44"/>
      <c r="CVT55" s="44"/>
      <c r="CVU55" s="44"/>
      <c r="CVV55" s="44"/>
      <c r="CVW55" s="44"/>
      <c r="CVX55" s="44"/>
      <c r="CVY55" s="44"/>
      <c r="CVZ55" s="44"/>
      <c r="CWA55" s="44"/>
      <c r="CWB55" s="44"/>
      <c r="CWC55" s="44"/>
      <c r="CWD55" s="44"/>
      <c r="CWE55" s="44"/>
      <c r="CWF55" s="44"/>
      <c r="CWG55" s="44"/>
      <c r="CWH55" s="44"/>
      <c r="CWI55" s="44"/>
      <c r="CWJ55" s="44"/>
      <c r="CWK55" s="44"/>
      <c r="CWL55" s="44"/>
      <c r="CWM55" s="44"/>
      <c r="CWN55" s="44"/>
      <c r="CWO55" s="44"/>
      <c r="CWP55" s="44"/>
      <c r="CWQ55" s="44"/>
      <c r="CWR55" s="44"/>
      <c r="CWS55" s="44"/>
      <c r="CWT55" s="44"/>
      <c r="CWU55" s="44"/>
      <c r="CWV55" s="44"/>
      <c r="CWW55" s="44"/>
      <c r="CWX55" s="44"/>
      <c r="CWY55" s="44"/>
      <c r="CWZ55" s="44"/>
      <c r="CXA55" s="44"/>
      <c r="CXB55" s="44"/>
      <c r="CXC55" s="44"/>
      <c r="CXD55" s="44"/>
      <c r="CXE55" s="44"/>
      <c r="CXF55" s="44"/>
      <c r="CXG55" s="44"/>
      <c r="CXH55" s="44"/>
      <c r="CXI55" s="44"/>
      <c r="CXJ55" s="44"/>
      <c r="CXK55" s="44"/>
      <c r="CXL55" s="44"/>
      <c r="CXM55" s="44"/>
      <c r="CXN55" s="44"/>
      <c r="CXO55" s="44"/>
      <c r="CXP55" s="44"/>
      <c r="CXQ55" s="44"/>
      <c r="CXR55" s="44"/>
      <c r="CXS55" s="44"/>
      <c r="CXT55" s="44"/>
      <c r="CXU55" s="44"/>
      <c r="CXV55" s="44"/>
      <c r="CXW55" s="44"/>
      <c r="CXX55" s="44"/>
      <c r="CXY55" s="44"/>
      <c r="CXZ55" s="44"/>
      <c r="CYA55" s="44"/>
      <c r="CYB55" s="44"/>
      <c r="CYC55" s="44"/>
      <c r="CYD55" s="44"/>
      <c r="CYE55" s="44"/>
      <c r="CYF55" s="44"/>
      <c r="CYG55" s="44"/>
      <c r="CYH55" s="44"/>
      <c r="CYI55" s="44"/>
      <c r="CYJ55" s="44"/>
      <c r="CYK55" s="44"/>
      <c r="CYL55" s="44"/>
      <c r="CYM55" s="44"/>
      <c r="CYN55" s="44"/>
      <c r="CYO55" s="44"/>
      <c r="CYP55" s="44"/>
      <c r="CYQ55" s="44"/>
      <c r="CYR55" s="44"/>
      <c r="CYS55" s="44"/>
      <c r="CYT55" s="44"/>
      <c r="CYU55" s="44"/>
      <c r="CYV55" s="44"/>
      <c r="CYW55" s="44"/>
      <c r="CYX55" s="44"/>
      <c r="CYY55" s="44"/>
      <c r="CYZ55" s="44"/>
      <c r="CZA55" s="44"/>
      <c r="CZB55" s="44"/>
      <c r="CZC55" s="44"/>
      <c r="CZD55" s="44"/>
      <c r="CZE55" s="44"/>
      <c r="CZF55" s="44"/>
      <c r="CZG55" s="44"/>
      <c r="CZH55" s="44"/>
      <c r="CZI55" s="44"/>
      <c r="CZJ55" s="44"/>
      <c r="CZK55" s="44"/>
      <c r="CZL55" s="44"/>
      <c r="CZM55" s="44"/>
      <c r="CZN55" s="44"/>
      <c r="CZO55" s="44"/>
      <c r="CZP55" s="44"/>
      <c r="CZQ55" s="44"/>
      <c r="CZR55" s="44"/>
      <c r="CZS55" s="44"/>
      <c r="CZT55" s="44"/>
      <c r="CZU55" s="44"/>
      <c r="CZV55" s="44"/>
      <c r="CZW55" s="44"/>
      <c r="CZX55" s="44"/>
      <c r="CZY55" s="44"/>
      <c r="CZZ55" s="44"/>
      <c r="DAA55" s="44"/>
      <c r="DAB55" s="44"/>
      <c r="DAC55" s="44"/>
      <c r="DAD55" s="44"/>
      <c r="DAE55" s="44"/>
      <c r="DAF55" s="44"/>
      <c r="DAG55" s="44"/>
      <c r="DAH55" s="44"/>
      <c r="DAI55" s="44"/>
      <c r="DAJ55" s="44"/>
      <c r="DAK55" s="44"/>
      <c r="DAL55" s="44"/>
      <c r="DAM55" s="44"/>
      <c r="DAN55" s="44"/>
      <c r="DAO55" s="44"/>
      <c r="DAP55" s="44"/>
      <c r="DAQ55" s="44"/>
      <c r="DAR55" s="44"/>
      <c r="DAS55" s="44"/>
      <c r="DAT55" s="44"/>
      <c r="DAU55" s="44"/>
      <c r="DAV55" s="44"/>
      <c r="DAW55" s="44"/>
      <c r="DAX55" s="44"/>
      <c r="DAY55" s="44"/>
      <c r="DAZ55" s="44"/>
      <c r="DBA55" s="44"/>
      <c r="DBB55" s="44"/>
      <c r="DBC55" s="44"/>
      <c r="DBD55" s="44"/>
      <c r="DBE55" s="44"/>
      <c r="DBF55" s="44"/>
      <c r="DBG55" s="44"/>
      <c r="DBH55" s="44"/>
      <c r="DBI55" s="44"/>
      <c r="DBJ55" s="44"/>
      <c r="DBK55" s="44"/>
      <c r="DBL55" s="44"/>
      <c r="DBM55" s="44"/>
      <c r="DBN55" s="44"/>
      <c r="DBO55" s="44"/>
      <c r="DBP55" s="44"/>
      <c r="DBQ55" s="44"/>
      <c r="DBR55" s="44"/>
      <c r="DBS55" s="44"/>
      <c r="DBT55" s="44"/>
      <c r="DBU55" s="44"/>
      <c r="DBV55" s="44"/>
      <c r="DBW55" s="44"/>
      <c r="DBX55" s="44"/>
      <c r="DBY55" s="44"/>
      <c r="DBZ55" s="44"/>
      <c r="DCA55" s="44"/>
      <c r="DCB55" s="44"/>
      <c r="DCC55" s="44"/>
      <c r="DCD55" s="44"/>
      <c r="DCE55" s="44"/>
      <c r="DCF55" s="44"/>
      <c r="DCG55" s="44"/>
      <c r="DCH55" s="44"/>
      <c r="DCI55" s="44"/>
      <c r="DCJ55" s="44"/>
      <c r="DCK55" s="44"/>
      <c r="DCL55" s="44"/>
      <c r="DCM55" s="44"/>
      <c r="DCN55" s="44"/>
      <c r="DCO55" s="44"/>
      <c r="DCP55" s="44"/>
      <c r="DCQ55" s="44"/>
      <c r="DCR55" s="44"/>
      <c r="DCS55" s="44"/>
      <c r="DCT55" s="44"/>
      <c r="DCU55" s="44"/>
      <c r="DCV55" s="44"/>
      <c r="DCW55" s="44"/>
      <c r="DCX55" s="44"/>
      <c r="DCY55" s="44"/>
      <c r="DCZ55" s="44"/>
      <c r="DDA55" s="44"/>
      <c r="DDB55" s="44"/>
      <c r="DDC55" s="44"/>
      <c r="DDD55" s="44"/>
      <c r="DDE55" s="44"/>
      <c r="DDF55" s="44"/>
      <c r="DDG55" s="44"/>
      <c r="DDH55" s="44"/>
      <c r="DDI55" s="44"/>
      <c r="DDJ55" s="44"/>
      <c r="DDK55" s="44"/>
      <c r="DDL55" s="44"/>
      <c r="DDM55" s="44"/>
      <c r="DDN55" s="44"/>
      <c r="DDO55" s="44"/>
      <c r="DDP55" s="44"/>
      <c r="DDQ55" s="44"/>
      <c r="DDR55" s="44"/>
      <c r="DDS55" s="44"/>
      <c r="DDT55" s="44"/>
      <c r="DDU55" s="44"/>
      <c r="DDV55" s="44"/>
      <c r="DDW55" s="44"/>
      <c r="DDX55" s="44"/>
      <c r="DDY55" s="44"/>
      <c r="DDZ55" s="44"/>
      <c r="DEA55" s="44"/>
      <c r="DEB55" s="44"/>
      <c r="DEC55" s="44"/>
      <c r="DED55" s="44"/>
      <c r="DEE55" s="44"/>
      <c r="DEF55" s="44"/>
      <c r="DEG55" s="44"/>
      <c r="DEH55" s="44"/>
      <c r="DEI55" s="44"/>
      <c r="DEJ55" s="44"/>
      <c r="DEK55" s="44"/>
      <c r="DEL55" s="44"/>
      <c r="DEM55" s="44"/>
      <c r="DEN55" s="44"/>
      <c r="DEO55" s="44"/>
      <c r="DEP55" s="44"/>
      <c r="DEQ55" s="44"/>
      <c r="DER55" s="44"/>
      <c r="DES55" s="44"/>
      <c r="DET55" s="44"/>
      <c r="DEU55" s="44"/>
      <c r="DEV55" s="44"/>
      <c r="DEW55" s="44"/>
      <c r="DEX55" s="44"/>
      <c r="DEY55" s="44"/>
      <c r="DEZ55" s="44"/>
      <c r="DFA55" s="44"/>
      <c r="DFB55" s="44"/>
      <c r="DFC55" s="44"/>
      <c r="DFD55" s="44"/>
      <c r="DFE55" s="44"/>
      <c r="DFF55" s="44"/>
      <c r="DFG55" s="44"/>
      <c r="DFH55" s="44"/>
      <c r="DFI55" s="44"/>
      <c r="DFJ55" s="44"/>
      <c r="DFK55" s="44"/>
      <c r="DFL55" s="44"/>
      <c r="DFM55" s="44"/>
      <c r="DFN55" s="44"/>
      <c r="DFO55" s="44"/>
      <c r="DFP55" s="44"/>
      <c r="DFQ55" s="44"/>
      <c r="DFR55" s="44"/>
      <c r="DFS55" s="44"/>
      <c r="DFT55" s="44"/>
      <c r="DFU55" s="44"/>
      <c r="DFV55" s="44"/>
      <c r="DFW55" s="44"/>
      <c r="DFX55" s="44"/>
      <c r="DFY55" s="44"/>
      <c r="DFZ55" s="44"/>
      <c r="DGA55" s="44"/>
      <c r="DGB55" s="44"/>
      <c r="DGC55" s="44"/>
      <c r="DGD55" s="44"/>
      <c r="DGE55" s="44"/>
      <c r="DGF55" s="44"/>
      <c r="DGG55" s="44"/>
      <c r="DGH55" s="44"/>
      <c r="DGI55" s="44"/>
      <c r="DGJ55" s="44"/>
      <c r="DGK55" s="44"/>
      <c r="DGL55" s="44"/>
      <c r="DGM55" s="44"/>
      <c r="DGN55" s="44"/>
      <c r="DGO55" s="44"/>
      <c r="DGP55" s="44"/>
      <c r="DGQ55" s="44"/>
      <c r="DGR55" s="44"/>
      <c r="DGS55" s="44"/>
      <c r="DGT55" s="44"/>
      <c r="DGU55" s="44"/>
      <c r="DGV55" s="44"/>
      <c r="DGW55" s="44"/>
      <c r="DGX55" s="44"/>
      <c r="DGY55" s="44"/>
      <c r="DGZ55" s="44"/>
      <c r="DHA55" s="44"/>
      <c r="DHB55" s="44"/>
      <c r="DHC55" s="44"/>
      <c r="DHD55" s="44"/>
      <c r="DHE55" s="44"/>
      <c r="DHF55" s="44"/>
      <c r="DHG55" s="44"/>
      <c r="DHH55" s="44"/>
      <c r="DHI55" s="44"/>
      <c r="DHJ55" s="44"/>
      <c r="DHK55" s="44"/>
      <c r="DHL55" s="44"/>
      <c r="DHM55" s="44"/>
      <c r="DHN55" s="44"/>
      <c r="DHO55" s="44"/>
      <c r="DHP55" s="44"/>
      <c r="DHQ55" s="44"/>
      <c r="DHR55" s="44"/>
      <c r="DHS55" s="44"/>
      <c r="DHT55" s="44"/>
      <c r="DHU55" s="44"/>
      <c r="DHV55" s="44"/>
      <c r="DHW55" s="44"/>
      <c r="DHX55" s="44"/>
      <c r="DHY55" s="44"/>
      <c r="DHZ55" s="44"/>
      <c r="DIA55" s="44"/>
      <c r="DIB55" s="44"/>
      <c r="DIC55" s="44"/>
      <c r="DID55" s="44"/>
      <c r="DIE55" s="44"/>
      <c r="DIF55" s="44"/>
      <c r="DIG55" s="44"/>
      <c r="DIH55" s="44"/>
      <c r="DII55" s="44"/>
      <c r="DIJ55" s="44"/>
      <c r="DIK55" s="44"/>
      <c r="DIL55" s="44"/>
      <c r="DIM55" s="44"/>
      <c r="DIN55" s="44"/>
      <c r="DIO55" s="44"/>
      <c r="DIP55" s="44"/>
      <c r="DIQ55" s="44"/>
      <c r="DIR55" s="44"/>
      <c r="DIS55" s="44"/>
      <c r="DIT55" s="44"/>
      <c r="DIU55" s="44"/>
      <c r="DIV55" s="44"/>
      <c r="DIW55" s="44"/>
      <c r="DIX55" s="44"/>
      <c r="DIY55" s="44"/>
      <c r="DIZ55" s="44"/>
      <c r="DJA55" s="44"/>
      <c r="DJB55" s="44"/>
      <c r="DJC55" s="44"/>
      <c r="DJD55" s="44"/>
      <c r="DJE55" s="44"/>
      <c r="DJF55" s="44"/>
      <c r="DJG55" s="44"/>
      <c r="DJH55" s="44"/>
      <c r="DJI55" s="44"/>
      <c r="DJJ55" s="44"/>
      <c r="DJK55" s="44"/>
      <c r="DJL55" s="44"/>
      <c r="DJM55" s="44"/>
      <c r="DJN55" s="44"/>
      <c r="DJO55" s="44"/>
      <c r="DJP55" s="44"/>
      <c r="DJQ55" s="44"/>
      <c r="DJR55" s="44"/>
      <c r="DJS55" s="44"/>
      <c r="DJT55" s="44"/>
      <c r="DJU55" s="44"/>
      <c r="DJV55" s="44"/>
      <c r="DJW55" s="44"/>
      <c r="DJX55" s="44"/>
      <c r="DJY55" s="44"/>
      <c r="DJZ55" s="44"/>
      <c r="DKA55" s="44"/>
      <c r="DKB55" s="44"/>
      <c r="DKC55" s="44"/>
      <c r="DKD55" s="44"/>
      <c r="DKE55" s="44"/>
      <c r="DKF55" s="44"/>
      <c r="DKG55" s="44"/>
      <c r="DKH55" s="44"/>
      <c r="DKI55" s="44"/>
      <c r="DKJ55" s="44"/>
      <c r="DKK55" s="44"/>
      <c r="DKL55" s="44"/>
      <c r="DKM55" s="44"/>
      <c r="DKN55" s="44"/>
      <c r="DKO55" s="44"/>
      <c r="DKP55" s="44"/>
      <c r="DKQ55" s="44"/>
      <c r="DKR55" s="44"/>
      <c r="DKS55" s="44"/>
      <c r="DKT55" s="44"/>
      <c r="DKU55" s="44"/>
      <c r="DKV55" s="44"/>
      <c r="DKW55" s="44"/>
      <c r="DKX55" s="44"/>
      <c r="DKY55" s="44"/>
      <c r="DKZ55" s="44"/>
      <c r="DLA55" s="44"/>
      <c r="DLB55" s="44"/>
      <c r="DLC55" s="44"/>
      <c r="DLD55" s="44"/>
      <c r="DLE55" s="44"/>
      <c r="DLF55" s="44"/>
      <c r="DLG55" s="44"/>
      <c r="DLH55" s="44"/>
      <c r="DLI55" s="44"/>
      <c r="DLJ55" s="44"/>
      <c r="DLK55" s="44"/>
      <c r="DLL55" s="44"/>
      <c r="DLM55" s="44"/>
      <c r="DLN55" s="44"/>
      <c r="DLO55" s="44"/>
      <c r="DLP55" s="44"/>
      <c r="DLQ55" s="44"/>
      <c r="DLR55" s="44"/>
      <c r="DLS55" s="44"/>
      <c r="DLT55" s="44"/>
      <c r="DLU55" s="44"/>
      <c r="DLV55" s="44"/>
      <c r="DLW55" s="44"/>
      <c r="DLX55" s="44"/>
      <c r="DLY55" s="44"/>
      <c r="DLZ55" s="44"/>
      <c r="DMA55" s="44"/>
      <c r="DMB55" s="44"/>
      <c r="DMC55" s="44"/>
      <c r="DMD55" s="44"/>
      <c r="DME55" s="44"/>
      <c r="DMF55" s="44"/>
      <c r="DMG55" s="44"/>
      <c r="DMH55" s="44"/>
      <c r="DMI55" s="44"/>
      <c r="DMJ55" s="44"/>
      <c r="DMK55" s="44"/>
      <c r="DML55" s="44"/>
      <c r="DMM55" s="44"/>
      <c r="DMN55" s="44"/>
      <c r="DMO55" s="44"/>
      <c r="DMP55" s="44"/>
      <c r="DMQ55" s="44"/>
      <c r="DMR55" s="44"/>
      <c r="DMS55" s="44"/>
      <c r="DMT55" s="44"/>
      <c r="DMU55" s="44"/>
      <c r="DMV55" s="44"/>
      <c r="DMW55" s="44"/>
      <c r="DMX55" s="44"/>
      <c r="DMY55" s="44"/>
      <c r="DMZ55" s="44"/>
      <c r="DNA55" s="44"/>
      <c r="DNB55" s="44"/>
      <c r="DNC55" s="44"/>
      <c r="DND55" s="44"/>
      <c r="DNE55" s="44"/>
      <c r="DNF55" s="44"/>
      <c r="DNG55" s="44"/>
      <c r="DNH55" s="44"/>
      <c r="DNI55" s="44"/>
      <c r="DNJ55" s="44"/>
      <c r="DNK55" s="44"/>
      <c r="DNL55" s="44"/>
      <c r="DNM55" s="44"/>
      <c r="DNN55" s="44"/>
      <c r="DNO55" s="44"/>
      <c r="DNP55" s="44"/>
      <c r="DNQ55" s="44"/>
      <c r="DNR55" s="44"/>
      <c r="DNS55" s="44"/>
      <c r="DNT55" s="44"/>
      <c r="DNU55" s="44"/>
      <c r="DNV55" s="44"/>
      <c r="DNW55" s="44"/>
      <c r="DNX55" s="44"/>
      <c r="DNY55" s="44"/>
      <c r="DNZ55" s="44"/>
      <c r="DOA55" s="44"/>
      <c r="DOB55" s="44"/>
      <c r="DOC55" s="44"/>
      <c r="DOD55" s="44"/>
      <c r="DOE55" s="44"/>
      <c r="DOF55" s="44"/>
      <c r="DOG55" s="44"/>
      <c r="DOH55" s="44"/>
      <c r="DOI55" s="44"/>
      <c r="DOJ55" s="44"/>
      <c r="DOK55" s="44"/>
      <c r="DOL55" s="44"/>
      <c r="DOM55" s="44"/>
      <c r="DON55" s="44"/>
      <c r="DOO55" s="44"/>
      <c r="DOP55" s="44"/>
      <c r="DOQ55" s="44"/>
      <c r="DOR55" s="44"/>
      <c r="DOS55" s="44"/>
      <c r="DOT55" s="44"/>
      <c r="DOU55" s="44"/>
      <c r="DOV55" s="44"/>
      <c r="DOW55" s="44"/>
      <c r="DOX55" s="44"/>
      <c r="DOY55" s="44"/>
      <c r="DOZ55" s="44"/>
      <c r="DPA55" s="44"/>
      <c r="DPB55" s="44"/>
      <c r="DPC55" s="44"/>
      <c r="DPD55" s="44"/>
      <c r="DPE55" s="44"/>
      <c r="DPF55" s="44"/>
      <c r="DPG55" s="44"/>
      <c r="DPH55" s="44"/>
      <c r="DPI55" s="44"/>
      <c r="DPJ55" s="44"/>
      <c r="DPK55" s="44"/>
      <c r="DPL55" s="44"/>
      <c r="DPM55" s="44"/>
      <c r="DPN55" s="44"/>
      <c r="DPO55" s="44"/>
      <c r="DPP55" s="44"/>
      <c r="DPQ55" s="44"/>
      <c r="DPR55" s="44"/>
      <c r="DPS55" s="44"/>
      <c r="DPT55" s="44"/>
      <c r="DPU55" s="44"/>
      <c r="DPV55" s="44"/>
      <c r="DPW55" s="44"/>
      <c r="DPX55" s="44"/>
      <c r="DPY55" s="44"/>
      <c r="DPZ55" s="44"/>
      <c r="DQA55" s="44"/>
      <c r="DQB55" s="44"/>
      <c r="DQC55" s="44"/>
      <c r="DQD55" s="44"/>
      <c r="DQE55" s="44"/>
      <c r="DQF55" s="44"/>
      <c r="DQG55" s="44"/>
      <c r="DQH55" s="44"/>
      <c r="DQI55" s="44"/>
      <c r="DQJ55" s="44"/>
      <c r="DQK55" s="44"/>
      <c r="DQL55" s="44"/>
      <c r="DQM55" s="44"/>
      <c r="DQN55" s="44"/>
      <c r="DQO55" s="44"/>
      <c r="DQP55" s="44"/>
      <c r="DQQ55" s="44"/>
      <c r="DQR55" s="44"/>
      <c r="DQS55" s="44"/>
      <c r="DQT55" s="44"/>
      <c r="DQU55" s="44"/>
      <c r="DQV55" s="44"/>
      <c r="DQW55" s="44"/>
      <c r="DQX55" s="44"/>
      <c r="DQY55" s="44"/>
      <c r="DQZ55" s="44"/>
      <c r="DRA55" s="44"/>
      <c r="DRB55" s="44"/>
      <c r="DRC55" s="44"/>
      <c r="DRD55" s="44"/>
      <c r="DRE55" s="44"/>
      <c r="DRF55" s="44"/>
      <c r="DRG55" s="44"/>
      <c r="DRH55" s="44"/>
      <c r="DRI55" s="44"/>
      <c r="DRJ55" s="44"/>
      <c r="DRK55" s="44"/>
      <c r="DRL55" s="44"/>
      <c r="DRM55" s="44"/>
      <c r="DRN55" s="44"/>
      <c r="DRO55" s="44"/>
      <c r="DRP55" s="44"/>
      <c r="DRQ55" s="44"/>
      <c r="DRR55" s="44"/>
      <c r="DRS55" s="44"/>
      <c r="DRT55" s="44"/>
      <c r="DRU55" s="44"/>
      <c r="DRV55" s="44"/>
      <c r="DRW55" s="44"/>
      <c r="DRX55" s="44"/>
      <c r="DRY55" s="44"/>
      <c r="DRZ55" s="44"/>
      <c r="DSA55" s="44"/>
      <c r="DSB55" s="44"/>
      <c r="DSC55" s="44"/>
      <c r="DSD55" s="44"/>
      <c r="DSE55" s="44"/>
      <c r="DSF55" s="44"/>
      <c r="DSG55" s="44"/>
      <c r="DSH55" s="44"/>
      <c r="DSI55" s="44"/>
      <c r="DSJ55" s="44"/>
      <c r="DSK55" s="44"/>
      <c r="DSL55" s="44"/>
      <c r="DSM55" s="44"/>
      <c r="DSN55" s="44"/>
      <c r="DSO55" s="44"/>
      <c r="DSP55" s="44"/>
      <c r="DSQ55" s="44"/>
      <c r="DSR55" s="44"/>
      <c r="DSS55" s="44"/>
      <c r="DST55" s="44"/>
      <c r="DSU55" s="44"/>
      <c r="DSV55" s="44"/>
      <c r="DSW55" s="44"/>
      <c r="DSX55" s="44"/>
      <c r="DSY55" s="44"/>
      <c r="DSZ55" s="44"/>
      <c r="DTA55" s="44"/>
      <c r="DTB55" s="44"/>
      <c r="DTC55" s="44"/>
      <c r="DTD55" s="44"/>
      <c r="DTE55" s="44"/>
      <c r="DTF55" s="44"/>
      <c r="DTG55" s="44"/>
      <c r="DTH55" s="44"/>
      <c r="DTI55" s="44"/>
      <c r="DTJ55" s="44"/>
      <c r="DTK55" s="44"/>
      <c r="DTL55" s="44"/>
      <c r="DTM55" s="44"/>
      <c r="DTN55" s="44"/>
      <c r="DTO55" s="44"/>
      <c r="DTP55" s="44"/>
      <c r="DTQ55" s="44"/>
      <c r="DTR55" s="44"/>
      <c r="DTS55" s="44"/>
      <c r="DTT55" s="44"/>
      <c r="DTU55" s="44"/>
      <c r="DTV55" s="44"/>
      <c r="DTW55" s="44"/>
      <c r="DTX55" s="44"/>
      <c r="DTY55" s="44"/>
      <c r="DTZ55" s="44"/>
      <c r="DUA55" s="44"/>
      <c r="DUB55" s="44"/>
      <c r="DUC55" s="44"/>
      <c r="DUD55" s="44"/>
      <c r="DUE55" s="44"/>
      <c r="DUF55" s="44"/>
      <c r="DUG55" s="44"/>
      <c r="DUH55" s="44"/>
      <c r="DUI55" s="44"/>
      <c r="DUJ55" s="44"/>
      <c r="DUK55" s="44"/>
      <c r="DUL55" s="44"/>
      <c r="DUM55" s="44"/>
      <c r="DUN55" s="44"/>
      <c r="DUO55" s="44"/>
      <c r="DUP55" s="44"/>
      <c r="DUQ55" s="44"/>
      <c r="DUR55" s="44"/>
      <c r="DUS55" s="44"/>
      <c r="DUT55" s="44"/>
      <c r="DUU55" s="44"/>
      <c r="DUV55" s="44"/>
      <c r="DUW55" s="44"/>
      <c r="DUX55" s="44"/>
      <c r="DUY55" s="44"/>
      <c r="DUZ55" s="44"/>
      <c r="DVA55" s="44"/>
      <c r="DVB55" s="44"/>
      <c r="DVC55" s="44"/>
      <c r="DVD55" s="44"/>
      <c r="DVE55" s="44"/>
      <c r="DVF55" s="44"/>
      <c r="DVG55" s="44"/>
      <c r="DVH55" s="44"/>
      <c r="DVI55" s="44"/>
      <c r="DVJ55" s="44"/>
      <c r="DVK55" s="44"/>
      <c r="DVL55" s="44"/>
      <c r="DVM55" s="44"/>
      <c r="DVN55" s="44"/>
      <c r="DVO55" s="44"/>
      <c r="DVP55" s="44"/>
      <c r="DVQ55" s="44"/>
      <c r="DVR55" s="44"/>
      <c r="DVS55" s="44"/>
      <c r="DVT55" s="44"/>
      <c r="DVU55" s="44"/>
      <c r="DVV55" s="44"/>
      <c r="DVW55" s="44"/>
      <c r="DVX55" s="44"/>
      <c r="DVY55" s="44"/>
      <c r="DVZ55" s="44"/>
      <c r="DWA55" s="44"/>
      <c r="DWB55" s="44"/>
      <c r="DWC55" s="44"/>
      <c r="DWD55" s="44"/>
      <c r="DWE55" s="44"/>
      <c r="DWF55" s="44"/>
      <c r="DWG55" s="44"/>
      <c r="DWH55" s="44"/>
      <c r="DWI55" s="44"/>
      <c r="DWJ55" s="44"/>
      <c r="DWK55" s="44"/>
      <c r="DWL55" s="44"/>
      <c r="DWM55" s="44"/>
      <c r="DWN55" s="44"/>
      <c r="DWO55" s="44"/>
      <c r="DWP55" s="44"/>
      <c r="DWQ55" s="44"/>
      <c r="DWR55" s="44"/>
      <c r="DWS55" s="44"/>
      <c r="DWT55" s="44"/>
      <c r="DWU55" s="44"/>
      <c r="DWV55" s="44"/>
      <c r="DWW55" s="44"/>
      <c r="DWX55" s="44"/>
      <c r="DWY55" s="44"/>
      <c r="DWZ55" s="44"/>
      <c r="DXA55" s="44"/>
      <c r="DXB55" s="44"/>
      <c r="DXC55" s="44"/>
      <c r="DXD55" s="44"/>
      <c r="DXE55" s="44"/>
      <c r="DXF55" s="44"/>
      <c r="DXG55" s="44"/>
      <c r="DXH55" s="44"/>
      <c r="DXI55" s="44"/>
      <c r="DXJ55" s="44"/>
      <c r="DXK55" s="44"/>
      <c r="DXL55" s="44"/>
      <c r="DXM55" s="44"/>
      <c r="DXN55" s="44"/>
      <c r="DXO55" s="44"/>
      <c r="DXP55" s="44"/>
      <c r="DXQ55" s="44"/>
      <c r="DXR55" s="44"/>
      <c r="DXS55" s="44"/>
      <c r="DXT55" s="44"/>
      <c r="DXU55" s="44"/>
      <c r="DXV55" s="44"/>
      <c r="DXW55" s="44"/>
      <c r="DXX55" s="44"/>
      <c r="DXY55" s="44"/>
      <c r="DXZ55" s="44"/>
      <c r="DYA55" s="44"/>
      <c r="DYB55" s="44"/>
      <c r="DYC55" s="44"/>
      <c r="DYD55" s="44"/>
      <c r="DYE55" s="44"/>
      <c r="DYF55" s="44"/>
      <c r="DYG55" s="44"/>
      <c r="DYH55" s="44"/>
      <c r="DYI55" s="44"/>
      <c r="DYJ55" s="44"/>
      <c r="DYK55" s="44"/>
      <c r="DYL55" s="44"/>
      <c r="DYM55" s="44"/>
      <c r="DYN55" s="44"/>
      <c r="DYO55" s="44"/>
      <c r="DYP55" s="44"/>
      <c r="DYQ55" s="44"/>
      <c r="DYR55" s="44"/>
      <c r="DYS55" s="44"/>
      <c r="DYT55" s="44"/>
      <c r="DYU55" s="44"/>
      <c r="DYV55" s="44"/>
      <c r="DYW55" s="44"/>
      <c r="DYX55" s="44"/>
      <c r="DYY55" s="44"/>
      <c r="DYZ55" s="44"/>
      <c r="DZA55" s="44"/>
      <c r="DZB55" s="44"/>
      <c r="DZC55" s="44"/>
      <c r="DZD55" s="44"/>
      <c r="DZE55" s="44"/>
      <c r="DZF55" s="44"/>
      <c r="DZG55" s="44"/>
      <c r="DZH55" s="44"/>
      <c r="DZI55" s="44"/>
      <c r="DZJ55" s="44"/>
      <c r="DZK55" s="44"/>
      <c r="DZL55" s="44"/>
      <c r="DZM55" s="44"/>
      <c r="DZN55" s="44"/>
      <c r="DZO55" s="44"/>
      <c r="DZP55" s="44"/>
      <c r="DZQ55" s="44"/>
      <c r="DZR55" s="44"/>
      <c r="DZS55" s="44"/>
      <c r="DZT55" s="44"/>
      <c r="DZU55" s="44"/>
      <c r="DZV55" s="44"/>
      <c r="DZW55" s="44"/>
      <c r="DZX55" s="44"/>
      <c r="DZY55" s="44"/>
      <c r="DZZ55" s="44"/>
      <c r="EAA55" s="44"/>
      <c r="EAB55" s="44"/>
      <c r="EAC55" s="44"/>
      <c r="EAD55" s="44"/>
      <c r="EAE55" s="44"/>
      <c r="EAF55" s="44"/>
      <c r="EAG55" s="44"/>
      <c r="EAH55" s="44"/>
      <c r="EAI55" s="44"/>
      <c r="EAJ55" s="44"/>
      <c r="EAK55" s="44"/>
      <c r="EAL55" s="44"/>
      <c r="EAM55" s="44"/>
      <c r="EAN55" s="44"/>
      <c r="EAO55" s="44"/>
      <c r="EAP55" s="44"/>
      <c r="EAQ55" s="44"/>
      <c r="EAR55" s="44"/>
      <c r="EAS55" s="44"/>
      <c r="EAT55" s="44"/>
      <c r="EAU55" s="44"/>
      <c r="EAV55" s="44"/>
      <c r="EAW55" s="44"/>
      <c r="EAX55" s="44"/>
      <c r="EAY55" s="44"/>
      <c r="EAZ55" s="44"/>
      <c r="EBA55" s="44"/>
      <c r="EBB55" s="44"/>
      <c r="EBC55" s="44"/>
      <c r="EBD55" s="44"/>
      <c r="EBE55" s="44"/>
      <c r="EBF55" s="44"/>
      <c r="EBG55" s="44"/>
      <c r="EBH55" s="44"/>
      <c r="EBI55" s="44"/>
      <c r="EBJ55" s="44"/>
      <c r="EBK55" s="44"/>
      <c r="EBL55" s="44"/>
      <c r="EBM55" s="44"/>
      <c r="EBN55" s="44"/>
      <c r="EBO55" s="44"/>
      <c r="EBP55" s="44"/>
      <c r="EBQ55" s="44"/>
      <c r="EBR55" s="44"/>
      <c r="EBS55" s="44"/>
      <c r="EBT55" s="44"/>
      <c r="EBU55" s="44"/>
      <c r="EBV55" s="44"/>
      <c r="EBW55" s="44"/>
      <c r="EBX55" s="44"/>
      <c r="EBY55" s="44"/>
      <c r="EBZ55" s="44"/>
      <c r="ECA55" s="44"/>
      <c r="ECB55" s="44"/>
      <c r="ECC55" s="44"/>
      <c r="ECD55" s="44"/>
      <c r="ECE55" s="44"/>
      <c r="ECF55" s="44"/>
      <c r="ECG55" s="44"/>
      <c r="ECH55" s="44"/>
      <c r="ECI55" s="44"/>
      <c r="ECJ55" s="44"/>
      <c r="ECK55" s="44"/>
      <c r="ECL55" s="44"/>
      <c r="ECM55" s="44"/>
      <c r="ECN55" s="44"/>
      <c r="ECO55" s="44"/>
      <c r="ECP55" s="44"/>
      <c r="ECQ55" s="44"/>
      <c r="ECR55" s="44"/>
      <c r="ECS55" s="44"/>
      <c r="ECT55" s="44"/>
      <c r="ECU55" s="44"/>
      <c r="ECV55" s="44"/>
      <c r="ECW55" s="44"/>
      <c r="ECX55" s="44"/>
      <c r="ECY55" s="44"/>
      <c r="ECZ55" s="44"/>
      <c r="EDA55" s="44"/>
      <c r="EDB55" s="44"/>
      <c r="EDC55" s="44"/>
      <c r="EDD55" s="44"/>
      <c r="EDE55" s="44"/>
      <c r="EDF55" s="44"/>
      <c r="EDG55" s="44"/>
      <c r="EDH55" s="44"/>
      <c r="EDI55" s="44"/>
      <c r="EDJ55" s="44"/>
      <c r="EDK55" s="44"/>
      <c r="EDL55" s="44"/>
      <c r="EDM55" s="44"/>
      <c r="EDN55" s="44"/>
      <c r="EDO55" s="44"/>
      <c r="EDP55" s="44"/>
      <c r="EDQ55" s="44"/>
      <c r="EDR55" s="44"/>
      <c r="EDS55" s="44"/>
      <c r="EDT55" s="44"/>
      <c r="EDU55" s="44"/>
      <c r="EDV55" s="44"/>
      <c r="EDW55" s="44"/>
      <c r="EDX55" s="44"/>
      <c r="EDY55" s="44"/>
      <c r="EDZ55" s="44"/>
      <c r="EEA55" s="44"/>
      <c r="EEB55" s="44"/>
      <c r="EEC55" s="44"/>
      <c r="EED55" s="44"/>
      <c r="EEE55" s="44"/>
      <c r="EEF55" s="44"/>
      <c r="EEG55" s="44"/>
      <c r="EEH55" s="44"/>
      <c r="EEI55" s="44"/>
      <c r="EEJ55" s="44"/>
      <c r="EEK55" s="44"/>
      <c r="EEL55" s="44"/>
      <c r="EEM55" s="44"/>
      <c r="EEN55" s="44"/>
      <c r="EEO55" s="44"/>
      <c r="EEP55" s="44"/>
      <c r="EEQ55" s="44"/>
      <c r="EER55" s="44"/>
      <c r="EES55" s="44"/>
      <c r="EET55" s="44"/>
      <c r="EEU55" s="44"/>
      <c r="EEV55" s="44"/>
      <c r="EEW55" s="44"/>
      <c r="EEX55" s="44"/>
      <c r="EEY55" s="44"/>
      <c r="EEZ55" s="44"/>
      <c r="EFA55" s="44"/>
      <c r="EFB55" s="44"/>
      <c r="EFC55" s="44"/>
      <c r="EFD55" s="44"/>
      <c r="EFE55" s="44"/>
      <c r="EFF55" s="44"/>
      <c r="EFG55" s="44"/>
      <c r="EFH55" s="44"/>
      <c r="EFI55" s="44"/>
      <c r="EFJ55" s="44"/>
      <c r="EFK55" s="44"/>
      <c r="EFL55" s="44"/>
      <c r="EFM55" s="44"/>
      <c r="EFN55" s="44"/>
      <c r="EFO55" s="44"/>
      <c r="EFP55" s="44"/>
      <c r="EFQ55" s="44"/>
      <c r="EFR55" s="44"/>
      <c r="EFS55" s="44"/>
      <c r="EFT55" s="44"/>
      <c r="EFU55" s="44"/>
      <c r="EFV55" s="44"/>
      <c r="EFW55" s="44"/>
      <c r="EFX55" s="44"/>
      <c r="EFY55" s="44"/>
      <c r="EFZ55" s="44"/>
      <c r="EGA55" s="44"/>
      <c r="EGB55" s="44"/>
      <c r="EGC55" s="44"/>
      <c r="EGD55" s="44"/>
      <c r="EGE55" s="44"/>
      <c r="EGF55" s="44"/>
      <c r="EGG55" s="44"/>
      <c r="EGH55" s="44"/>
      <c r="EGI55" s="44"/>
      <c r="EGJ55" s="44"/>
      <c r="EGK55" s="44"/>
      <c r="EGL55" s="44"/>
      <c r="EGM55" s="44"/>
      <c r="EGN55" s="44"/>
      <c r="EGO55" s="44"/>
      <c r="EGP55" s="44"/>
      <c r="EGQ55" s="44"/>
      <c r="EGR55" s="44"/>
      <c r="EGS55" s="44"/>
      <c r="EGT55" s="44"/>
      <c r="EGU55" s="44"/>
      <c r="EGV55" s="44"/>
      <c r="EGW55" s="44"/>
      <c r="EGX55" s="44"/>
      <c r="EGY55" s="44"/>
      <c r="EGZ55" s="44"/>
      <c r="EHA55" s="44"/>
      <c r="EHB55" s="44"/>
      <c r="EHC55" s="44"/>
      <c r="EHD55" s="44"/>
      <c r="EHE55" s="44"/>
      <c r="EHF55" s="44"/>
      <c r="EHG55" s="44"/>
      <c r="EHH55" s="44"/>
      <c r="EHI55" s="44"/>
      <c r="EHJ55" s="44"/>
      <c r="EHK55" s="44"/>
      <c r="EHL55" s="44"/>
      <c r="EHM55" s="44"/>
      <c r="EHN55" s="44"/>
      <c r="EHO55" s="44"/>
      <c r="EHP55" s="44"/>
      <c r="EHQ55" s="44"/>
      <c r="EHR55" s="44"/>
      <c r="EHS55" s="44"/>
      <c r="EHT55" s="44"/>
      <c r="EHU55" s="44"/>
      <c r="EHV55" s="44"/>
      <c r="EHW55" s="44"/>
      <c r="EHX55" s="44"/>
      <c r="EHY55" s="44"/>
      <c r="EHZ55" s="44"/>
      <c r="EIA55" s="44"/>
      <c r="EIB55" s="44"/>
      <c r="EIC55" s="44"/>
      <c r="EID55" s="44"/>
      <c r="EIE55" s="44"/>
      <c r="EIF55" s="44"/>
      <c r="EIG55" s="44"/>
      <c r="EIH55" s="44"/>
      <c r="EII55" s="44"/>
      <c r="EIJ55" s="44"/>
      <c r="EIK55" s="44"/>
      <c r="EIL55" s="44"/>
      <c r="EIM55" s="44"/>
      <c r="EIN55" s="44"/>
      <c r="EIO55" s="44"/>
      <c r="EIP55" s="44"/>
      <c r="EIQ55" s="44"/>
      <c r="EIR55" s="44"/>
      <c r="EIS55" s="44"/>
      <c r="EIT55" s="44"/>
      <c r="EIU55" s="44"/>
      <c r="EIV55" s="44"/>
      <c r="EIW55" s="44"/>
      <c r="EIX55" s="44"/>
      <c r="EIY55" s="44"/>
      <c r="EIZ55" s="44"/>
      <c r="EJA55" s="44"/>
      <c r="EJB55" s="44"/>
      <c r="EJC55" s="44"/>
      <c r="EJD55" s="44"/>
      <c r="EJE55" s="44"/>
      <c r="EJF55" s="44"/>
      <c r="EJG55" s="44"/>
      <c r="EJH55" s="44"/>
      <c r="EJI55" s="44"/>
      <c r="EJJ55" s="44"/>
      <c r="EJK55" s="44"/>
      <c r="EJL55" s="44"/>
      <c r="EJM55" s="44"/>
      <c r="EJN55" s="44"/>
      <c r="EJO55" s="44"/>
      <c r="EJP55" s="44"/>
      <c r="EJQ55" s="44"/>
      <c r="EJR55" s="44"/>
      <c r="EJS55" s="44"/>
      <c r="EJT55" s="44"/>
      <c r="EJU55" s="44"/>
      <c r="EJV55" s="44"/>
      <c r="EJW55" s="44"/>
      <c r="EJX55" s="44"/>
      <c r="EJY55" s="44"/>
      <c r="EJZ55" s="44"/>
      <c r="EKA55" s="44"/>
      <c r="EKB55" s="44"/>
      <c r="EKC55" s="44"/>
      <c r="EKD55" s="44"/>
      <c r="EKE55" s="44"/>
      <c r="EKF55" s="44"/>
      <c r="EKG55" s="44"/>
      <c r="EKH55" s="44"/>
      <c r="EKI55" s="44"/>
      <c r="EKJ55" s="44"/>
      <c r="EKK55" s="44"/>
      <c r="EKL55" s="44"/>
      <c r="EKM55" s="44"/>
      <c r="EKN55" s="44"/>
      <c r="EKO55" s="44"/>
      <c r="EKP55" s="44"/>
      <c r="EKQ55" s="44"/>
      <c r="EKR55" s="44"/>
      <c r="EKS55" s="44"/>
      <c r="EKT55" s="44"/>
      <c r="EKU55" s="44"/>
      <c r="EKV55" s="44"/>
      <c r="EKW55" s="44"/>
      <c r="EKX55" s="44"/>
      <c r="EKY55" s="44"/>
      <c r="EKZ55" s="44"/>
      <c r="ELA55" s="44"/>
      <c r="ELB55" s="44"/>
      <c r="ELC55" s="44"/>
      <c r="ELD55" s="44"/>
      <c r="ELE55" s="44"/>
      <c r="ELF55" s="44"/>
      <c r="ELG55" s="44"/>
      <c r="ELH55" s="44"/>
      <c r="ELI55" s="44"/>
      <c r="ELJ55" s="44"/>
      <c r="ELK55" s="44"/>
      <c r="ELL55" s="44"/>
      <c r="ELM55" s="44"/>
      <c r="ELN55" s="44"/>
      <c r="ELO55" s="44"/>
      <c r="ELP55" s="44"/>
      <c r="ELQ55" s="44"/>
      <c r="ELR55" s="44"/>
      <c r="ELS55" s="44"/>
      <c r="ELT55" s="44"/>
      <c r="ELU55" s="44"/>
      <c r="ELV55" s="44"/>
      <c r="ELW55" s="44"/>
      <c r="ELX55" s="44"/>
      <c r="ELY55" s="44"/>
      <c r="ELZ55" s="44"/>
      <c r="EMA55" s="44"/>
      <c r="EMB55" s="44"/>
      <c r="EMC55" s="44"/>
      <c r="EMD55" s="44"/>
      <c r="EME55" s="44"/>
      <c r="EMF55" s="44"/>
      <c r="EMG55" s="44"/>
      <c r="EMH55" s="44"/>
      <c r="EMI55" s="44"/>
      <c r="EMJ55" s="44"/>
      <c r="EMK55" s="44"/>
      <c r="EML55" s="44"/>
      <c r="EMM55" s="44"/>
      <c r="EMN55" s="44"/>
      <c r="EMO55" s="44"/>
      <c r="EMP55" s="44"/>
      <c r="EMQ55" s="44"/>
      <c r="EMR55" s="44"/>
      <c r="EMS55" s="44"/>
      <c r="EMT55" s="44"/>
      <c r="EMU55" s="44"/>
      <c r="EMV55" s="44"/>
      <c r="EMW55" s="44"/>
      <c r="EMX55" s="44"/>
      <c r="EMY55" s="44"/>
      <c r="EMZ55" s="44"/>
      <c r="ENA55" s="44"/>
      <c r="ENB55" s="44"/>
      <c r="ENC55" s="44"/>
      <c r="END55" s="44"/>
      <c r="ENE55" s="44"/>
      <c r="ENF55" s="44"/>
      <c r="ENG55" s="44"/>
      <c r="ENH55" s="44"/>
      <c r="ENI55" s="44"/>
      <c r="ENJ55" s="44"/>
      <c r="ENK55" s="44"/>
      <c r="ENL55" s="44"/>
      <c r="ENM55" s="44"/>
      <c r="ENN55" s="44"/>
      <c r="ENO55" s="44"/>
      <c r="ENP55" s="44"/>
      <c r="ENQ55" s="44"/>
      <c r="ENR55" s="44"/>
      <c r="ENS55" s="44"/>
      <c r="ENT55" s="44"/>
      <c r="ENU55" s="44"/>
      <c r="ENV55" s="44"/>
      <c r="ENW55" s="44"/>
      <c r="ENX55" s="44"/>
      <c r="ENY55" s="44"/>
      <c r="ENZ55" s="44"/>
      <c r="EOA55" s="44"/>
      <c r="EOB55" s="44"/>
      <c r="EOC55" s="44"/>
      <c r="EOD55" s="44"/>
      <c r="EOE55" s="44"/>
      <c r="EOF55" s="44"/>
      <c r="EOG55" s="44"/>
      <c r="EOH55" s="44"/>
      <c r="EOI55" s="44"/>
      <c r="EOJ55" s="44"/>
      <c r="EOK55" s="44"/>
      <c r="EOL55" s="44"/>
      <c r="EOM55" s="44"/>
      <c r="EON55" s="44"/>
      <c r="EOO55" s="44"/>
      <c r="EOP55" s="44"/>
      <c r="EOQ55" s="44"/>
      <c r="EOR55" s="44"/>
      <c r="EOS55" s="44"/>
      <c r="EOT55" s="44"/>
      <c r="EOU55" s="44"/>
      <c r="EOV55" s="44"/>
      <c r="EOW55" s="44"/>
      <c r="EOX55" s="44"/>
      <c r="EOY55" s="44"/>
      <c r="EOZ55" s="44"/>
      <c r="EPA55" s="44"/>
      <c r="EPB55" s="44"/>
      <c r="EPC55" s="44"/>
      <c r="EPD55" s="44"/>
      <c r="EPE55" s="44"/>
      <c r="EPF55" s="44"/>
      <c r="EPG55" s="44"/>
      <c r="EPH55" s="44"/>
      <c r="EPI55" s="44"/>
      <c r="EPJ55" s="44"/>
      <c r="EPK55" s="44"/>
      <c r="EPL55" s="44"/>
      <c r="EPM55" s="44"/>
      <c r="EPN55" s="44"/>
      <c r="EPO55" s="44"/>
      <c r="EPP55" s="44"/>
      <c r="EPQ55" s="44"/>
      <c r="EPR55" s="44"/>
      <c r="EPS55" s="44"/>
      <c r="EPT55" s="44"/>
      <c r="EPU55" s="44"/>
      <c r="EPV55" s="44"/>
      <c r="EPW55" s="44"/>
      <c r="EPX55" s="44"/>
      <c r="EPY55" s="44"/>
      <c r="EPZ55" s="44"/>
      <c r="EQA55" s="44"/>
      <c r="EQB55" s="44"/>
      <c r="EQC55" s="44"/>
      <c r="EQD55" s="44"/>
      <c r="EQE55" s="44"/>
      <c r="EQF55" s="44"/>
      <c r="EQG55" s="44"/>
      <c r="EQH55" s="44"/>
      <c r="EQI55" s="44"/>
      <c r="EQJ55" s="44"/>
      <c r="EQK55" s="44"/>
      <c r="EQL55" s="44"/>
      <c r="EQM55" s="44"/>
      <c r="EQN55" s="44"/>
      <c r="EQO55" s="44"/>
      <c r="EQP55" s="44"/>
      <c r="EQQ55" s="44"/>
      <c r="EQR55" s="44"/>
      <c r="EQS55" s="44"/>
      <c r="EQT55" s="44"/>
      <c r="EQU55" s="44"/>
      <c r="EQV55" s="44"/>
      <c r="EQW55" s="44"/>
      <c r="EQX55" s="44"/>
      <c r="EQY55" s="44"/>
      <c r="EQZ55" s="44"/>
      <c r="ERA55" s="44"/>
      <c r="ERB55" s="44"/>
      <c r="ERC55" s="44"/>
      <c r="ERD55" s="44"/>
      <c r="ERE55" s="44"/>
      <c r="ERF55" s="44"/>
      <c r="ERG55" s="44"/>
      <c r="ERH55" s="44"/>
      <c r="ERI55" s="44"/>
      <c r="ERJ55" s="44"/>
      <c r="ERK55" s="44"/>
      <c r="ERL55" s="44"/>
      <c r="ERM55" s="44"/>
      <c r="ERN55" s="44"/>
      <c r="ERO55" s="44"/>
      <c r="ERP55" s="44"/>
      <c r="ERQ55" s="44"/>
      <c r="ERR55" s="44"/>
      <c r="ERS55" s="44"/>
      <c r="ERT55" s="44"/>
      <c r="ERU55" s="44"/>
      <c r="ERV55" s="44"/>
      <c r="ERW55" s="44"/>
      <c r="ERX55" s="44"/>
      <c r="ERY55" s="44"/>
      <c r="ERZ55" s="44"/>
      <c r="ESA55" s="44"/>
      <c r="ESB55" s="44"/>
      <c r="ESC55" s="44"/>
      <c r="ESD55" s="44"/>
      <c r="ESE55" s="44"/>
      <c r="ESF55" s="44"/>
      <c r="ESG55" s="44"/>
      <c r="ESH55" s="44"/>
      <c r="ESI55" s="44"/>
      <c r="ESJ55" s="44"/>
      <c r="ESK55" s="44"/>
      <c r="ESL55" s="44"/>
      <c r="ESM55" s="44"/>
      <c r="ESN55" s="44"/>
      <c r="ESO55" s="44"/>
      <c r="ESP55" s="44"/>
      <c r="ESQ55" s="44"/>
      <c r="ESR55" s="44"/>
      <c r="ESS55" s="44"/>
      <c r="EST55" s="44"/>
      <c r="ESU55" s="44"/>
      <c r="ESV55" s="44"/>
      <c r="ESW55" s="44"/>
      <c r="ESX55" s="44"/>
      <c r="ESY55" s="44"/>
      <c r="ESZ55" s="44"/>
      <c r="ETA55" s="44"/>
      <c r="ETB55" s="44"/>
      <c r="ETC55" s="44"/>
      <c r="ETD55" s="44"/>
      <c r="ETE55" s="44"/>
      <c r="ETF55" s="44"/>
      <c r="ETG55" s="44"/>
      <c r="ETH55" s="44"/>
      <c r="ETI55" s="44"/>
      <c r="ETJ55" s="44"/>
      <c r="ETK55" s="44"/>
      <c r="ETL55" s="44"/>
      <c r="ETM55" s="44"/>
      <c r="ETN55" s="44"/>
      <c r="ETO55" s="44"/>
      <c r="ETP55" s="44"/>
      <c r="ETQ55" s="44"/>
      <c r="ETR55" s="44"/>
      <c r="ETS55" s="44"/>
      <c r="ETT55" s="44"/>
      <c r="ETU55" s="44"/>
      <c r="ETV55" s="44"/>
      <c r="ETW55" s="44"/>
      <c r="ETX55" s="44"/>
      <c r="ETY55" s="44"/>
      <c r="ETZ55" s="44"/>
      <c r="EUA55" s="44"/>
      <c r="EUB55" s="44"/>
      <c r="EUC55" s="44"/>
      <c r="EUD55" s="44"/>
      <c r="EUE55" s="44"/>
      <c r="EUF55" s="44"/>
      <c r="EUG55" s="44"/>
      <c r="EUH55" s="44"/>
      <c r="EUI55" s="44"/>
      <c r="EUJ55" s="44"/>
      <c r="EUK55" s="44"/>
      <c r="EUL55" s="44"/>
      <c r="EUM55" s="44"/>
      <c r="EUN55" s="44"/>
      <c r="EUO55" s="44"/>
      <c r="EUP55" s="44"/>
      <c r="EUQ55" s="44"/>
      <c r="EUR55" s="44"/>
      <c r="EUS55" s="44"/>
      <c r="EUT55" s="44"/>
      <c r="EUU55" s="44"/>
      <c r="EUV55" s="44"/>
      <c r="EUW55" s="44"/>
      <c r="EUX55" s="44"/>
      <c r="EUY55" s="44"/>
      <c r="EUZ55" s="44"/>
      <c r="EVA55" s="44"/>
      <c r="EVB55" s="44"/>
      <c r="EVC55" s="44"/>
      <c r="EVD55" s="44"/>
      <c r="EVE55" s="44"/>
      <c r="EVF55" s="44"/>
      <c r="EVG55" s="44"/>
      <c r="EVH55" s="44"/>
      <c r="EVI55" s="44"/>
      <c r="EVJ55" s="44"/>
      <c r="EVK55" s="44"/>
      <c r="EVL55" s="44"/>
      <c r="EVM55" s="44"/>
      <c r="EVN55" s="44"/>
      <c r="EVO55" s="44"/>
      <c r="EVP55" s="44"/>
      <c r="EVQ55" s="44"/>
      <c r="EVR55" s="44"/>
      <c r="EVS55" s="44"/>
      <c r="EVT55" s="44"/>
      <c r="EVU55" s="44"/>
      <c r="EVV55" s="44"/>
      <c r="EVW55" s="44"/>
      <c r="EVX55" s="44"/>
      <c r="EVY55" s="44"/>
      <c r="EVZ55" s="44"/>
      <c r="EWA55" s="44"/>
      <c r="EWB55" s="44"/>
      <c r="EWC55" s="44"/>
      <c r="EWD55" s="44"/>
      <c r="EWE55" s="44"/>
      <c r="EWF55" s="44"/>
      <c r="EWG55" s="44"/>
      <c r="EWH55" s="44"/>
      <c r="EWI55" s="44"/>
      <c r="EWJ55" s="44"/>
      <c r="EWK55" s="44"/>
      <c r="EWL55" s="44"/>
      <c r="EWM55" s="44"/>
      <c r="EWN55" s="44"/>
      <c r="EWO55" s="44"/>
      <c r="EWP55" s="44"/>
      <c r="EWQ55" s="44"/>
      <c r="EWR55" s="44"/>
      <c r="EWS55" s="44"/>
      <c r="EWT55" s="44"/>
      <c r="EWU55" s="44"/>
      <c r="EWV55" s="44"/>
      <c r="EWW55" s="44"/>
      <c r="EWX55" s="44"/>
      <c r="EWY55" s="44"/>
      <c r="EWZ55" s="44"/>
      <c r="EXA55" s="44"/>
      <c r="EXB55" s="44"/>
      <c r="EXC55" s="44"/>
      <c r="EXD55" s="44"/>
      <c r="EXE55" s="44"/>
      <c r="EXF55" s="44"/>
      <c r="EXG55" s="44"/>
      <c r="EXH55" s="44"/>
      <c r="EXI55" s="44"/>
      <c r="EXJ55" s="44"/>
      <c r="EXK55" s="44"/>
      <c r="EXL55" s="44"/>
      <c r="EXM55" s="44"/>
      <c r="EXN55" s="44"/>
      <c r="EXO55" s="44"/>
      <c r="EXP55" s="44"/>
      <c r="EXQ55" s="44"/>
      <c r="EXR55" s="44"/>
      <c r="EXS55" s="44"/>
      <c r="EXT55" s="44"/>
      <c r="EXU55" s="44"/>
      <c r="EXV55" s="44"/>
      <c r="EXW55" s="44"/>
      <c r="EXX55" s="44"/>
      <c r="EXY55" s="44"/>
      <c r="EXZ55" s="44"/>
      <c r="EYA55" s="44"/>
      <c r="EYB55" s="44"/>
      <c r="EYC55" s="44"/>
      <c r="EYD55" s="44"/>
      <c r="EYE55" s="44"/>
      <c r="EYF55" s="44"/>
      <c r="EYG55" s="44"/>
      <c r="EYH55" s="44"/>
      <c r="EYI55" s="44"/>
      <c r="EYJ55" s="44"/>
      <c r="EYK55" s="44"/>
      <c r="EYL55" s="44"/>
      <c r="EYM55" s="44"/>
      <c r="EYN55" s="44"/>
      <c r="EYO55" s="44"/>
      <c r="EYP55" s="44"/>
      <c r="EYQ55" s="44"/>
      <c r="EYR55" s="44"/>
      <c r="EYS55" s="44"/>
      <c r="EYT55" s="44"/>
      <c r="EYU55" s="44"/>
      <c r="EYV55" s="44"/>
      <c r="EYW55" s="44"/>
      <c r="EYX55" s="44"/>
      <c r="EYY55" s="44"/>
      <c r="EYZ55" s="44"/>
      <c r="EZA55" s="44"/>
      <c r="EZB55" s="44"/>
      <c r="EZC55" s="44"/>
      <c r="EZD55" s="44"/>
      <c r="EZE55" s="44"/>
      <c r="EZF55" s="44"/>
      <c r="EZG55" s="44"/>
      <c r="EZH55" s="44"/>
      <c r="EZI55" s="44"/>
      <c r="EZJ55" s="44"/>
      <c r="EZK55" s="44"/>
      <c r="EZL55" s="44"/>
      <c r="EZM55" s="44"/>
      <c r="EZN55" s="44"/>
      <c r="EZO55" s="44"/>
      <c r="EZP55" s="44"/>
      <c r="EZQ55" s="44"/>
      <c r="EZR55" s="44"/>
      <c r="EZS55" s="44"/>
      <c r="EZT55" s="44"/>
      <c r="EZU55" s="44"/>
      <c r="EZV55" s="44"/>
      <c r="EZW55" s="44"/>
      <c r="EZX55" s="44"/>
      <c r="EZY55" s="44"/>
      <c r="EZZ55" s="44"/>
      <c r="FAA55" s="44"/>
      <c r="FAB55" s="44"/>
      <c r="FAC55" s="44"/>
      <c r="FAD55" s="44"/>
      <c r="FAE55" s="44"/>
      <c r="FAF55" s="44"/>
      <c r="FAG55" s="44"/>
      <c r="FAH55" s="44"/>
      <c r="FAI55" s="44"/>
      <c r="FAJ55" s="44"/>
      <c r="FAK55" s="44"/>
      <c r="FAL55" s="44"/>
      <c r="FAM55" s="44"/>
      <c r="FAN55" s="44"/>
      <c r="FAO55" s="44"/>
      <c r="FAP55" s="44"/>
      <c r="FAQ55" s="44"/>
      <c r="FAR55" s="44"/>
      <c r="FAS55" s="44"/>
      <c r="FAT55" s="44"/>
      <c r="FAU55" s="44"/>
      <c r="FAV55" s="44"/>
      <c r="FAW55" s="44"/>
      <c r="FAX55" s="44"/>
      <c r="FAY55" s="44"/>
      <c r="FAZ55" s="44"/>
      <c r="FBA55" s="44"/>
      <c r="FBB55" s="44"/>
      <c r="FBC55" s="44"/>
      <c r="FBD55" s="44"/>
      <c r="FBE55" s="44"/>
      <c r="FBF55" s="44"/>
      <c r="FBG55" s="44"/>
      <c r="FBH55" s="44"/>
      <c r="FBI55" s="44"/>
      <c r="FBJ55" s="44"/>
      <c r="FBK55" s="44"/>
      <c r="FBL55" s="44"/>
      <c r="FBM55" s="44"/>
      <c r="FBN55" s="44"/>
      <c r="FBO55" s="44"/>
      <c r="FBP55" s="44"/>
      <c r="FBQ55" s="44"/>
      <c r="FBR55" s="44"/>
      <c r="FBS55" s="44"/>
      <c r="FBT55" s="44"/>
      <c r="FBU55" s="44"/>
      <c r="FBV55" s="44"/>
      <c r="FBW55" s="44"/>
      <c r="FBX55" s="44"/>
      <c r="FBY55" s="44"/>
      <c r="FBZ55" s="44"/>
      <c r="FCA55" s="44"/>
      <c r="FCB55" s="44"/>
      <c r="FCC55" s="44"/>
      <c r="FCD55" s="44"/>
      <c r="FCE55" s="44"/>
      <c r="FCF55" s="44"/>
      <c r="FCG55" s="44"/>
      <c r="FCH55" s="44"/>
      <c r="FCI55" s="44"/>
      <c r="FCJ55" s="44"/>
      <c r="FCK55" s="44"/>
      <c r="FCL55" s="44"/>
      <c r="FCM55" s="44"/>
      <c r="FCN55" s="44"/>
      <c r="FCO55" s="44"/>
      <c r="FCP55" s="44"/>
      <c r="FCQ55" s="44"/>
      <c r="FCR55" s="44"/>
      <c r="FCS55" s="44"/>
      <c r="FCT55" s="44"/>
      <c r="FCU55" s="44"/>
      <c r="FCV55" s="44"/>
      <c r="FCW55" s="44"/>
      <c r="FCX55" s="44"/>
      <c r="FCY55" s="44"/>
      <c r="FCZ55" s="44"/>
      <c r="FDA55" s="44"/>
      <c r="FDB55" s="44"/>
      <c r="FDC55" s="44"/>
      <c r="FDD55" s="44"/>
      <c r="FDE55" s="44"/>
      <c r="FDF55" s="44"/>
      <c r="FDG55" s="44"/>
      <c r="FDH55" s="44"/>
      <c r="FDI55" s="44"/>
      <c r="FDJ55" s="44"/>
      <c r="FDK55" s="44"/>
      <c r="FDL55" s="44"/>
      <c r="FDM55" s="44"/>
      <c r="FDN55" s="44"/>
      <c r="FDO55" s="44"/>
      <c r="FDP55" s="44"/>
      <c r="FDQ55" s="44"/>
      <c r="FDR55" s="44"/>
      <c r="FDS55" s="44"/>
      <c r="FDT55" s="44"/>
      <c r="FDU55" s="44"/>
      <c r="FDV55" s="44"/>
      <c r="FDW55" s="44"/>
      <c r="FDX55" s="44"/>
      <c r="FDY55" s="44"/>
      <c r="FDZ55" s="44"/>
      <c r="FEA55" s="44"/>
      <c r="FEB55" s="44"/>
      <c r="FEC55" s="44"/>
      <c r="FED55" s="44"/>
      <c r="FEE55" s="44"/>
      <c r="FEF55" s="44"/>
      <c r="FEG55" s="44"/>
      <c r="FEH55" s="44"/>
      <c r="FEI55" s="44"/>
      <c r="FEJ55" s="44"/>
      <c r="FEK55" s="44"/>
      <c r="FEL55" s="44"/>
      <c r="FEM55" s="44"/>
      <c r="FEN55" s="44"/>
      <c r="FEO55" s="44"/>
      <c r="FEP55" s="44"/>
      <c r="FEQ55" s="44"/>
      <c r="FER55" s="44"/>
      <c r="FES55" s="44"/>
      <c r="FET55" s="44"/>
      <c r="FEU55" s="44"/>
      <c r="FEV55" s="44"/>
      <c r="FEW55" s="44"/>
      <c r="FEX55" s="44"/>
      <c r="FEY55" s="44"/>
      <c r="FEZ55" s="44"/>
      <c r="FFA55" s="44"/>
      <c r="FFB55" s="44"/>
      <c r="FFC55" s="44"/>
      <c r="FFD55" s="44"/>
      <c r="FFE55" s="44"/>
      <c r="FFF55" s="44"/>
      <c r="FFG55" s="44"/>
      <c r="FFH55" s="44"/>
      <c r="FFI55" s="44"/>
      <c r="FFJ55" s="44"/>
      <c r="FFK55" s="44"/>
      <c r="FFL55" s="44"/>
      <c r="FFM55" s="44"/>
      <c r="FFN55" s="44"/>
      <c r="FFO55" s="44"/>
      <c r="FFP55" s="44"/>
      <c r="FFQ55" s="44"/>
      <c r="FFR55" s="44"/>
      <c r="FFS55" s="44"/>
      <c r="FFT55" s="44"/>
      <c r="FFU55" s="44"/>
      <c r="FFV55" s="44"/>
      <c r="FFW55" s="44"/>
      <c r="FFX55" s="44"/>
      <c r="FFY55" s="44"/>
      <c r="FFZ55" s="44"/>
      <c r="FGA55" s="44"/>
      <c r="FGB55" s="44"/>
      <c r="FGC55" s="44"/>
      <c r="FGD55" s="44"/>
      <c r="FGE55" s="44"/>
      <c r="FGF55" s="44"/>
      <c r="FGG55" s="44"/>
      <c r="FGH55" s="44"/>
      <c r="FGI55" s="44"/>
      <c r="FGJ55" s="44"/>
      <c r="FGK55" s="44"/>
      <c r="FGL55" s="44"/>
      <c r="FGM55" s="44"/>
      <c r="FGN55" s="44"/>
      <c r="FGO55" s="44"/>
      <c r="FGP55" s="44"/>
      <c r="FGQ55" s="44"/>
      <c r="FGR55" s="44"/>
      <c r="FGS55" s="44"/>
      <c r="FGT55" s="44"/>
      <c r="FGU55" s="44"/>
      <c r="FGV55" s="44"/>
      <c r="FGW55" s="44"/>
      <c r="FGX55" s="44"/>
      <c r="FGY55" s="44"/>
      <c r="FGZ55" s="44"/>
      <c r="FHA55" s="44"/>
      <c r="FHB55" s="44"/>
      <c r="FHC55" s="44"/>
      <c r="FHD55" s="44"/>
      <c r="FHE55" s="44"/>
      <c r="FHF55" s="44"/>
      <c r="FHG55" s="44"/>
      <c r="FHH55" s="44"/>
      <c r="FHI55" s="44"/>
      <c r="FHJ55" s="44"/>
      <c r="FHK55" s="44"/>
      <c r="FHL55" s="44"/>
      <c r="FHM55" s="44"/>
      <c r="FHN55" s="44"/>
      <c r="FHO55" s="44"/>
      <c r="FHP55" s="44"/>
      <c r="FHQ55" s="44"/>
      <c r="FHR55" s="44"/>
      <c r="FHS55" s="44"/>
      <c r="FHT55" s="44"/>
      <c r="FHU55" s="44"/>
      <c r="FHV55" s="44"/>
      <c r="FHW55" s="44"/>
      <c r="FHX55" s="44"/>
      <c r="FHY55" s="44"/>
      <c r="FHZ55" s="44"/>
      <c r="FIA55" s="44"/>
      <c r="FIB55" s="44"/>
      <c r="FIC55" s="44"/>
      <c r="FID55" s="44"/>
      <c r="FIE55" s="44"/>
      <c r="FIF55" s="44"/>
      <c r="FIG55" s="44"/>
      <c r="FIH55" s="44"/>
      <c r="FII55" s="44"/>
      <c r="FIJ55" s="44"/>
      <c r="FIK55" s="44"/>
      <c r="FIL55" s="44"/>
      <c r="FIM55" s="44"/>
      <c r="FIN55" s="44"/>
      <c r="FIO55" s="44"/>
      <c r="FIP55" s="44"/>
      <c r="FIQ55" s="44"/>
      <c r="FIR55" s="44"/>
      <c r="FIS55" s="44"/>
      <c r="FIT55" s="44"/>
      <c r="FIU55" s="44"/>
      <c r="FIV55" s="44"/>
      <c r="FIW55" s="44"/>
      <c r="FIX55" s="44"/>
      <c r="FIY55" s="44"/>
      <c r="FIZ55" s="44"/>
      <c r="FJA55" s="44"/>
      <c r="FJB55" s="44"/>
      <c r="FJC55" s="44"/>
      <c r="FJD55" s="44"/>
      <c r="FJE55" s="44"/>
      <c r="FJF55" s="44"/>
      <c r="FJG55" s="44"/>
      <c r="FJH55" s="44"/>
      <c r="FJI55" s="44"/>
      <c r="FJJ55" s="44"/>
      <c r="FJK55" s="44"/>
      <c r="FJL55" s="44"/>
      <c r="FJM55" s="44"/>
      <c r="FJN55" s="44"/>
      <c r="FJO55" s="44"/>
      <c r="FJP55" s="44"/>
      <c r="FJQ55" s="44"/>
      <c r="FJR55" s="44"/>
      <c r="FJS55" s="44"/>
      <c r="FJT55" s="44"/>
      <c r="FJU55" s="44"/>
      <c r="FJV55" s="44"/>
      <c r="FJW55" s="44"/>
      <c r="FJX55" s="44"/>
      <c r="FJY55" s="44"/>
      <c r="FJZ55" s="44"/>
      <c r="FKA55" s="44"/>
      <c r="FKB55" s="44"/>
      <c r="FKC55" s="44"/>
      <c r="FKD55" s="44"/>
      <c r="FKE55" s="44"/>
      <c r="FKF55" s="44"/>
      <c r="FKG55" s="44"/>
      <c r="FKH55" s="44"/>
      <c r="FKI55" s="44"/>
      <c r="FKJ55" s="44"/>
      <c r="FKK55" s="44"/>
      <c r="FKL55" s="44"/>
      <c r="FKM55" s="44"/>
      <c r="FKN55" s="44"/>
      <c r="FKO55" s="44"/>
      <c r="FKP55" s="44"/>
      <c r="FKQ55" s="44"/>
    </row>
    <row r="56" spans="1:4359" s="40" customFormat="1" ht="26.25" customHeight="1" x14ac:dyDescent="0.25">
      <c r="A56" s="732"/>
      <c r="B56" s="786" t="s">
        <v>98</v>
      </c>
      <c r="C56" s="809" t="s">
        <v>223</v>
      </c>
      <c r="D56" s="796" t="s">
        <v>144</v>
      </c>
      <c r="E56" s="796" t="s">
        <v>144</v>
      </c>
      <c r="F56" s="332" t="s">
        <v>22</v>
      </c>
      <c r="G56" s="223">
        <v>0.05</v>
      </c>
      <c r="H56" s="223">
        <v>0.05</v>
      </c>
      <c r="I56" s="223">
        <v>0.05</v>
      </c>
      <c r="J56" s="223">
        <v>6.6699999999999995E-2</v>
      </c>
      <c r="K56" s="223">
        <v>6.6699999999999995E-2</v>
      </c>
      <c r="L56" s="223">
        <v>6.6699999999999995E-2</v>
      </c>
      <c r="M56" s="223">
        <v>0.16670000000000001</v>
      </c>
      <c r="N56" s="223">
        <v>0.16670000000000001</v>
      </c>
      <c r="O56" s="223">
        <v>0.16670000000000001</v>
      </c>
      <c r="P56" s="223">
        <v>0.05</v>
      </c>
      <c r="Q56" s="223">
        <v>0.05</v>
      </c>
      <c r="R56" s="223">
        <v>4.9799999999999997E-2</v>
      </c>
      <c r="S56" s="334">
        <f t="shared" si="2"/>
        <v>1.0000000000000002</v>
      </c>
      <c r="T56" s="801">
        <f>SUM(U56:U61)</f>
        <v>0.06</v>
      </c>
      <c r="U56" s="743">
        <f>2%</f>
        <v>0.02</v>
      </c>
      <c r="V56" s="797" t="s">
        <v>308</v>
      </c>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c r="HZ56" s="44"/>
      <c r="IA56" s="44"/>
      <c r="IB56" s="44"/>
      <c r="IC56" s="44"/>
      <c r="ID56" s="44"/>
      <c r="IE56" s="44"/>
      <c r="IF56" s="44"/>
      <c r="IG56" s="44"/>
      <c r="IH56" s="44"/>
      <c r="II56" s="44"/>
      <c r="IJ56" s="44"/>
      <c r="IK56" s="44"/>
      <c r="IL56" s="44"/>
      <c r="IM56" s="44"/>
      <c r="IN56" s="44"/>
      <c r="IO56" s="44"/>
      <c r="IP56" s="44"/>
      <c r="IQ56" s="44"/>
      <c r="IR56" s="44"/>
      <c r="IS56" s="44"/>
      <c r="IT56" s="44"/>
      <c r="IU56" s="44"/>
      <c r="IV56" s="44"/>
      <c r="IW56" s="44"/>
      <c r="IX56" s="44"/>
      <c r="IY56" s="44"/>
      <c r="IZ56" s="44"/>
      <c r="JA56" s="44"/>
      <c r="JB56" s="44"/>
      <c r="JC56" s="44"/>
      <c r="JD56" s="44"/>
      <c r="JE56" s="44"/>
      <c r="JF56" s="44"/>
      <c r="JG56" s="44"/>
      <c r="JH56" s="44"/>
      <c r="JI56" s="44"/>
      <c r="JJ56" s="44"/>
      <c r="JK56" s="44"/>
      <c r="JL56" s="44"/>
      <c r="JM56" s="44"/>
      <c r="JN56" s="44"/>
      <c r="JO56" s="44"/>
      <c r="JP56" s="44"/>
      <c r="JQ56" s="44"/>
      <c r="JR56" s="44"/>
      <c r="JS56" s="44"/>
      <c r="JT56" s="44"/>
      <c r="JU56" s="44"/>
      <c r="JV56" s="44"/>
      <c r="JW56" s="44"/>
      <c r="JX56" s="44"/>
      <c r="JY56" s="44"/>
      <c r="JZ56" s="44"/>
      <c r="KA56" s="44"/>
      <c r="KB56" s="44"/>
      <c r="KC56" s="44"/>
      <c r="KD56" s="44"/>
      <c r="KE56" s="44"/>
      <c r="KF56" s="44"/>
      <c r="KG56" s="44"/>
      <c r="KH56" s="44"/>
      <c r="KI56" s="44"/>
      <c r="KJ56" s="44"/>
      <c r="KK56" s="44"/>
      <c r="KL56" s="44"/>
      <c r="KM56" s="44"/>
      <c r="KN56" s="44"/>
      <c r="KO56" s="44"/>
      <c r="KP56" s="44"/>
      <c r="KQ56" s="44"/>
      <c r="KR56" s="44"/>
      <c r="KS56" s="44"/>
      <c r="KT56" s="44"/>
      <c r="KU56" s="44"/>
      <c r="KV56" s="44"/>
      <c r="KW56" s="44"/>
      <c r="KX56" s="44"/>
      <c r="KY56" s="44"/>
      <c r="KZ56" s="44"/>
      <c r="LA56" s="44"/>
      <c r="LB56" s="44"/>
      <c r="LC56" s="44"/>
      <c r="LD56" s="44"/>
      <c r="LE56" s="44"/>
      <c r="LF56" s="44"/>
      <c r="LG56" s="44"/>
      <c r="LH56" s="44"/>
      <c r="LI56" s="44"/>
      <c r="LJ56" s="44"/>
      <c r="LK56" s="44"/>
      <c r="LL56" s="44"/>
      <c r="LM56" s="44"/>
      <c r="LN56" s="44"/>
      <c r="LO56" s="44"/>
      <c r="LP56" s="44"/>
      <c r="LQ56" s="44"/>
      <c r="LR56" s="44"/>
      <c r="LS56" s="44"/>
      <c r="LT56" s="44"/>
      <c r="LU56" s="44"/>
      <c r="LV56" s="44"/>
      <c r="LW56" s="44"/>
      <c r="LX56" s="44"/>
      <c r="LY56" s="44"/>
      <c r="LZ56" s="44"/>
      <c r="MA56" s="44"/>
      <c r="MB56" s="44"/>
      <c r="MC56" s="44"/>
      <c r="MD56" s="44"/>
      <c r="ME56" s="44"/>
      <c r="MF56" s="44"/>
      <c r="MG56" s="44"/>
      <c r="MH56" s="44"/>
      <c r="MI56" s="44"/>
      <c r="MJ56" s="44"/>
      <c r="MK56" s="44"/>
      <c r="ML56" s="44"/>
      <c r="MM56" s="44"/>
      <c r="MN56" s="44"/>
      <c r="MO56" s="44"/>
      <c r="MP56" s="44"/>
      <c r="MQ56" s="44"/>
      <c r="MR56" s="44"/>
      <c r="MS56" s="44"/>
      <c r="MT56" s="44"/>
      <c r="MU56" s="44"/>
      <c r="MV56" s="44"/>
      <c r="MW56" s="44"/>
      <c r="MX56" s="44"/>
      <c r="MY56" s="44"/>
      <c r="MZ56" s="44"/>
      <c r="NA56" s="44"/>
      <c r="NB56" s="44"/>
      <c r="NC56" s="44"/>
      <c r="ND56" s="44"/>
      <c r="NE56" s="44"/>
      <c r="NF56" s="44"/>
      <c r="NG56" s="44"/>
      <c r="NH56" s="44"/>
      <c r="NI56" s="44"/>
      <c r="NJ56" s="44"/>
      <c r="NK56" s="44"/>
      <c r="NL56" s="44"/>
      <c r="NM56" s="44"/>
      <c r="NN56" s="44"/>
      <c r="NO56" s="44"/>
      <c r="NP56" s="44"/>
      <c r="NQ56" s="44"/>
      <c r="NR56" s="44"/>
      <c r="NS56" s="44"/>
      <c r="NT56" s="44"/>
      <c r="NU56" s="44"/>
      <c r="NV56" s="44"/>
      <c r="NW56" s="44"/>
      <c r="NX56" s="44"/>
      <c r="NY56" s="44"/>
      <c r="NZ56" s="44"/>
      <c r="OA56" s="44"/>
      <c r="OB56" s="44"/>
      <c r="OC56" s="44"/>
      <c r="OD56" s="44"/>
      <c r="OE56" s="44"/>
      <c r="OF56" s="44"/>
      <c r="OG56" s="44"/>
      <c r="OH56" s="44"/>
      <c r="OI56" s="44"/>
      <c r="OJ56" s="44"/>
      <c r="OK56" s="44"/>
      <c r="OL56" s="44"/>
      <c r="OM56" s="44"/>
      <c r="ON56" s="44"/>
      <c r="OO56" s="44"/>
      <c r="OP56" s="44"/>
      <c r="OQ56" s="44"/>
      <c r="OR56" s="44"/>
      <c r="OS56" s="44"/>
      <c r="OT56" s="44"/>
      <c r="OU56" s="44"/>
      <c r="OV56" s="44"/>
      <c r="OW56" s="44"/>
      <c r="OX56" s="44"/>
      <c r="OY56" s="44"/>
      <c r="OZ56" s="44"/>
      <c r="PA56" s="44"/>
      <c r="PB56" s="44"/>
      <c r="PC56" s="44"/>
      <c r="PD56" s="44"/>
      <c r="PE56" s="44"/>
      <c r="PF56" s="44"/>
      <c r="PG56" s="44"/>
      <c r="PH56" s="44"/>
      <c r="PI56" s="44"/>
      <c r="PJ56" s="44"/>
      <c r="PK56" s="44"/>
      <c r="PL56" s="44"/>
      <c r="PM56" s="44"/>
      <c r="PN56" s="44"/>
      <c r="PO56" s="44"/>
      <c r="PP56" s="44"/>
      <c r="PQ56" s="44"/>
      <c r="PR56" s="44"/>
      <c r="PS56" s="44"/>
      <c r="PT56" s="44"/>
      <c r="PU56" s="44"/>
      <c r="PV56" s="44"/>
      <c r="PW56" s="44"/>
      <c r="PX56" s="44"/>
      <c r="PY56" s="44"/>
      <c r="PZ56" s="44"/>
      <c r="QA56" s="44"/>
      <c r="QB56" s="44"/>
      <c r="QC56" s="44"/>
      <c r="QD56" s="44"/>
      <c r="QE56" s="44"/>
      <c r="QF56" s="44"/>
      <c r="QG56" s="44"/>
      <c r="QH56" s="44"/>
      <c r="QI56" s="44"/>
      <c r="QJ56" s="44"/>
      <c r="QK56" s="44"/>
      <c r="QL56" s="44"/>
      <c r="QM56" s="44"/>
      <c r="QN56" s="44"/>
      <c r="QO56" s="44"/>
      <c r="QP56" s="44"/>
      <c r="QQ56" s="44"/>
      <c r="QR56" s="44"/>
      <c r="QS56" s="44"/>
      <c r="QT56" s="44"/>
      <c r="QU56" s="44"/>
      <c r="QV56" s="44"/>
      <c r="QW56" s="44"/>
      <c r="QX56" s="44"/>
      <c r="QY56" s="44"/>
      <c r="QZ56" s="44"/>
      <c r="RA56" s="44"/>
      <c r="RB56" s="44"/>
      <c r="RC56" s="44"/>
      <c r="RD56" s="44"/>
      <c r="RE56" s="44"/>
      <c r="RF56" s="44"/>
      <c r="RG56" s="44"/>
      <c r="RH56" s="44"/>
      <c r="RI56" s="44"/>
      <c r="RJ56" s="44"/>
      <c r="RK56" s="44"/>
      <c r="RL56" s="44"/>
      <c r="RM56" s="44"/>
      <c r="RN56" s="44"/>
      <c r="RO56" s="44"/>
      <c r="RP56" s="44"/>
      <c r="RQ56" s="44"/>
      <c r="RR56" s="44"/>
      <c r="RS56" s="44"/>
      <c r="RT56" s="44"/>
      <c r="RU56" s="44"/>
      <c r="RV56" s="44"/>
      <c r="RW56" s="44"/>
      <c r="RX56" s="44"/>
      <c r="RY56" s="44"/>
      <c r="RZ56" s="44"/>
      <c r="SA56" s="44"/>
      <c r="SB56" s="44"/>
      <c r="SC56" s="44"/>
      <c r="SD56" s="44"/>
      <c r="SE56" s="44"/>
      <c r="SF56" s="44"/>
      <c r="SG56" s="44"/>
      <c r="SH56" s="44"/>
      <c r="SI56" s="44"/>
      <c r="SJ56" s="44"/>
      <c r="SK56" s="44"/>
      <c r="SL56" s="44"/>
      <c r="SM56" s="44"/>
      <c r="SN56" s="44"/>
      <c r="SO56" s="44"/>
      <c r="SP56" s="44"/>
      <c r="SQ56" s="44"/>
      <c r="SR56" s="44"/>
      <c r="SS56" s="44"/>
      <c r="ST56" s="44"/>
      <c r="SU56" s="44"/>
      <c r="SV56" s="44"/>
      <c r="SW56" s="44"/>
      <c r="SX56" s="44"/>
      <c r="SY56" s="44"/>
      <c r="SZ56" s="44"/>
      <c r="TA56" s="44"/>
      <c r="TB56" s="44"/>
      <c r="TC56" s="44"/>
      <c r="TD56" s="44"/>
      <c r="TE56" s="44"/>
      <c r="TF56" s="44"/>
      <c r="TG56" s="44"/>
      <c r="TH56" s="44"/>
      <c r="TI56" s="44"/>
      <c r="TJ56" s="44"/>
      <c r="TK56" s="44"/>
      <c r="TL56" s="44"/>
      <c r="TM56" s="44"/>
      <c r="TN56" s="44"/>
      <c r="TO56" s="44"/>
      <c r="TP56" s="44"/>
      <c r="TQ56" s="44"/>
      <c r="TR56" s="44"/>
      <c r="TS56" s="44"/>
      <c r="TT56" s="44"/>
      <c r="TU56" s="44"/>
      <c r="TV56" s="44"/>
      <c r="TW56" s="44"/>
      <c r="TX56" s="44"/>
      <c r="TY56" s="44"/>
      <c r="TZ56" s="44"/>
      <c r="UA56" s="44"/>
      <c r="UB56" s="44"/>
      <c r="UC56" s="44"/>
      <c r="UD56" s="44"/>
      <c r="UE56" s="44"/>
      <c r="UF56" s="44"/>
      <c r="UG56" s="44"/>
      <c r="UH56" s="44"/>
      <c r="UI56" s="44"/>
      <c r="UJ56" s="44"/>
      <c r="UK56" s="44"/>
      <c r="UL56" s="44"/>
      <c r="UM56" s="44"/>
      <c r="UN56" s="44"/>
      <c r="UO56" s="44"/>
      <c r="UP56" s="44"/>
      <c r="UQ56" s="44"/>
      <c r="UR56" s="44"/>
      <c r="US56" s="44"/>
      <c r="UT56" s="44"/>
      <c r="UU56" s="44"/>
      <c r="UV56" s="44"/>
      <c r="UW56" s="44"/>
      <c r="UX56" s="44"/>
      <c r="UY56" s="44"/>
      <c r="UZ56" s="44"/>
      <c r="VA56" s="44"/>
      <c r="VB56" s="44"/>
      <c r="VC56" s="44"/>
      <c r="VD56" s="44"/>
      <c r="VE56" s="44"/>
      <c r="VF56" s="44"/>
      <c r="VG56" s="44"/>
      <c r="VH56" s="44"/>
      <c r="VI56" s="44"/>
      <c r="VJ56" s="44"/>
      <c r="VK56" s="44"/>
      <c r="VL56" s="44"/>
      <c r="VM56" s="44"/>
      <c r="VN56" s="44"/>
      <c r="VO56" s="44"/>
      <c r="VP56" s="44"/>
      <c r="VQ56" s="44"/>
      <c r="VR56" s="44"/>
      <c r="VS56" s="44"/>
      <c r="VT56" s="44"/>
      <c r="VU56" s="44"/>
      <c r="VV56" s="44"/>
      <c r="VW56" s="44"/>
      <c r="VX56" s="44"/>
      <c r="VY56" s="44"/>
      <c r="VZ56" s="44"/>
      <c r="WA56" s="44"/>
      <c r="WB56" s="44"/>
      <c r="WC56" s="44"/>
      <c r="WD56" s="44"/>
      <c r="WE56" s="44"/>
      <c r="WF56" s="44"/>
      <c r="WG56" s="44"/>
      <c r="WH56" s="44"/>
      <c r="WI56" s="44"/>
      <c r="WJ56" s="44"/>
      <c r="WK56" s="44"/>
      <c r="WL56" s="44"/>
      <c r="WM56" s="44"/>
      <c r="WN56" s="44"/>
      <c r="WO56" s="44"/>
      <c r="WP56" s="44"/>
      <c r="WQ56" s="44"/>
      <c r="WR56" s="44"/>
      <c r="WS56" s="44"/>
      <c r="WT56" s="44"/>
      <c r="WU56" s="44"/>
      <c r="WV56" s="44"/>
      <c r="WW56" s="44"/>
      <c r="WX56" s="44"/>
      <c r="WY56" s="44"/>
      <c r="WZ56" s="44"/>
      <c r="XA56" s="44"/>
      <c r="XB56" s="44"/>
      <c r="XC56" s="44"/>
      <c r="XD56" s="44"/>
      <c r="XE56" s="44"/>
      <c r="XF56" s="44"/>
      <c r="XG56" s="44"/>
      <c r="XH56" s="44"/>
      <c r="XI56" s="44"/>
      <c r="XJ56" s="44"/>
      <c r="XK56" s="44"/>
      <c r="XL56" s="44"/>
      <c r="XM56" s="44"/>
      <c r="XN56" s="44"/>
      <c r="XO56" s="44"/>
      <c r="XP56" s="44"/>
      <c r="XQ56" s="44"/>
      <c r="XR56" s="44"/>
      <c r="XS56" s="44"/>
      <c r="XT56" s="44"/>
      <c r="XU56" s="44"/>
      <c r="XV56" s="44"/>
      <c r="XW56" s="44"/>
      <c r="XX56" s="44"/>
      <c r="XY56" s="44"/>
      <c r="XZ56" s="44"/>
      <c r="YA56" s="44"/>
      <c r="YB56" s="44"/>
      <c r="YC56" s="44"/>
      <c r="YD56" s="44"/>
      <c r="YE56" s="44"/>
      <c r="YF56" s="44"/>
      <c r="YG56" s="44"/>
      <c r="YH56" s="44"/>
      <c r="YI56" s="44"/>
      <c r="YJ56" s="44"/>
      <c r="YK56" s="44"/>
      <c r="YL56" s="44"/>
      <c r="YM56" s="44"/>
      <c r="YN56" s="44"/>
      <c r="YO56" s="44"/>
      <c r="YP56" s="44"/>
      <c r="YQ56" s="44"/>
      <c r="YR56" s="44"/>
      <c r="YS56" s="44"/>
      <c r="YT56" s="44"/>
      <c r="YU56" s="44"/>
      <c r="YV56" s="44"/>
      <c r="YW56" s="44"/>
      <c r="YX56" s="44"/>
      <c r="YY56" s="44"/>
      <c r="YZ56" s="44"/>
      <c r="ZA56" s="44"/>
      <c r="ZB56" s="44"/>
      <c r="ZC56" s="44"/>
      <c r="ZD56" s="44"/>
      <c r="ZE56" s="44"/>
      <c r="ZF56" s="44"/>
      <c r="ZG56" s="44"/>
      <c r="ZH56" s="44"/>
      <c r="ZI56" s="44"/>
      <c r="ZJ56" s="44"/>
      <c r="ZK56" s="44"/>
      <c r="ZL56" s="44"/>
      <c r="ZM56" s="44"/>
      <c r="ZN56" s="44"/>
      <c r="ZO56" s="44"/>
      <c r="ZP56" s="44"/>
      <c r="ZQ56" s="44"/>
      <c r="ZR56" s="44"/>
      <c r="ZS56" s="44"/>
      <c r="ZT56" s="44"/>
      <c r="ZU56" s="44"/>
      <c r="ZV56" s="44"/>
      <c r="ZW56" s="44"/>
      <c r="ZX56" s="44"/>
      <c r="ZY56" s="44"/>
      <c r="ZZ56" s="44"/>
      <c r="AAA56" s="44"/>
      <c r="AAB56" s="44"/>
      <c r="AAC56" s="44"/>
      <c r="AAD56" s="44"/>
      <c r="AAE56" s="44"/>
      <c r="AAF56" s="44"/>
      <c r="AAG56" s="44"/>
      <c r="AAH56" s="44"/>
      <c r="AAI56" s="44"/>
      <c r="AAJ56" s="44"/>
      <c r="AAK56" s="44"/>
      <c r="AAL56" s="44"/>
      <c r="AAM56" s="44"/>
      <c r="AAN56" s="44"/>
      <c r="AAO56" s="44"/>
      <c r="AAP56" s="44"/>
      <c r="AAQ56" s="44"/>
      <c r="AAR56" s="44"/>
      <c r="AAS56" s="44"/>
      <c r="AAT56" s="44"/>
      <c r="AAU56" s="44"/>
      <c r="AAV56" s="44"/>
      <c r="AAW56" s="44"/>
      <c r="AAX56" s="44"/>
      <c r="AAY56" s="44"/>
      <c r="AAZ56" s="44"/>
      <c r="ABA56" s="44"/>
      <c r="ABB56" s="44"/>
      <c r="ABC56" s="44"/>
      <c r="ABD56" s="44"/>
      <c r="ABE56" s="44"/>
      <c r="ABF56" s="44"/>
      <c r="ABG56" s="44"/>
      <c r="ABH56" s="44"/>
      <c r="ABI56" s="44"/>
      <c r="ABJ56" s="44"/>
      <c r="ABK56" s="44"/>
      <c r="ABL56" s="44"/>
      <c r="ABM56" s="44"/>
      <c r="ABN56" s="44"/>
      <c r="ABO56" s="44"/>
      <c r="ABP56" s="44"/>
      <c r="ABQ56" s="44"/>
      <c r="ABR56" s="44"/>
      <c r="ABS56" s="44"/>
      <c r="ABT56" s="44"/>
      <c r="ABU56" s="44"/>
      <c r="ABV56" s="44"/>
      <c r="ABW56" s="44"/>
      <c r="ABX56" s="44"/>
      <c r="ABY56" s="44"/>
      <c r="ABZ56" s="44"/>
      <c r="ACA56" s="44"/>
      <c r="ACB56" s="44"/>
      <c r="ACC56" s="44"/>
      <c r="ACD56" s="44"/>
      <c r="ACE56" s="44"/>
      <c r="ACF56" s="44"/>
      <c r="ACG56" s="44"/>
      <c r="ACH56" s="44"/>
      <c r="ACI56" s="44"/>
      <c r="ACJ56" s="44"/>
      <c r="ACK56" s="44"/>
      <c r="ACL56" s="44"/>
      <c r="ACM56" s="44"/>
      <c r="ACN56" s="44"/>
      <c r="ACO56" s="44"/>
      <c r="ACP56" s="44"/>
      <c r="ACQ56" s="44"/>
      <c r="ACR56" s="44"/>
      <c r="ACS56" s="44"/>
      <c r="ACT56" s="44"/>
      <c r="ACU56" s="44"/>
      <c r="ACV56" s="44"/>
      <c r="ACW56" s="44"/>
      <c r="ACX56" s="44"/>
      <c r="ACY56" s="44"/>
      <c r="ACZ56" s="44"/>
      <c r="ADA56" s="44"/>
      <c r="ADB56" s="44"/>
      <c r="ADC56" s="44"/>
      <c r="ADD56" s="44"/>
      <c r="ADE56" s="44"/>
      <c r="ADF56" s="44"/>
      <c r="ADG56" s="44"/>
      <c r="ADH56" s="44"/>
      <c r="ADI56" s="44"/>
      <c r="ADJ56" s="44"/>
      <c r="ADK56" s="44"/>
      <c r="ADL56" s="44"/>
      <c r="ADM56" s="44"/>
      <c r="ADN56" s="44"/>
      <c r="ADO56" s="44"/>
      <c r="ADP56" s="44"/>
      <c r="ADQ56" s="44"/>
      <c r="ADR56" s="44"/>
      <c r="ADS56" s="44"/>
      <c r="ADT56" s="44"/>
      <c r="ADU56" s="44"/>
      <c r="ADV56" s="44"/>
      <c r="ADW56" s="44"/>
      <c r="ADX56" s="44"/>
      <c r="ADY56" s="44"/>
      <c r="ADZ56" s="44"/>
      <c r="AEA56" s="44"/>
      <c r="AEB56" s="44"/>
      <c r="AEC56" s="44"/>
      <c r="AED56" s="44"/>
      <c r="AEE56" s="44"/>
      <c r="AEF56" s="44"/>
      <c r="AEG56" s="44"/>
      <c r="AEH56" s="44"/>
      <c r="AEI56" s="44"/>
      <c r="AEJ56" s="44"/>
      <c r="AEK56" s="44"/>
      <c r="AEL56" s="44"/>
      <c r="AEM56" s="44"/>
      <c r="AEN56" s="44"/>
      <c r="AEO56" s="44"/>
      <c r="AEP56" s="44"/>
      <c r="AEQ56" s="44"/>
      <c r="AER56" s="44"/>
      <c r="AES56" s="44"/>
      <c r="AET56" s="44"/>
      <c r="AEU56" s="44"/>
      <c r="AEV56" s="44"/>
      <c r="AEW56" s="44"/>
      <c r="AEX56" s="44"/>
      <c r="AEY56" s="44"/>
      <c r="AEZ56" s="44"/>
      <c r="AFA56" s="44"/>
      <c r="AFB56" s="44"/>
      <c r="AFC56" s="44"/>
      <c r="AFD56" s="44"/>
      <c r="AFE56" s="44"/>
      <c r="AFF56" s="44"/>
      <c r="AFG56" s="44"/>
      <c r="AFH56" s="44"/>
      <c r="AFI56" s="44"/>
      <c r="AFJ56" s="44"/>
      <c r="AFK56" s="44"/>
      <c r="AFL56" s="44"/>
      <c r="AFM56" s="44"/>
      <c r="AFN56" s="44"/>
      <c r="AFO56" s="44"/>
      <c r="AFP56" s="44"/>
      <c r="AFQ56" s="44"/>
      <c r="AFR56" s="44"/>
      <c r="AFS56" s="44"/>
      <c r="AFT56" s="44"/>
      <c r="AFU56" s="44"/>
      <c r="AFV56" s="44"/>
      <c r="AFW56" s="44"/>
      <c r="AFX56" s="44"/>
      <c r="AFY56" s="44"/>
      <c r="AFZ56" s="44"/>
      <c r="AGA56" s="44"/>
      <c r="AGB56" s="44"/>
      <c r="AGC56" s="44"/>
      <c r="AGD56" s="44"/>
      <c r="AGE56" s="44"/>
      <c r="AGF56" s="44"/>
      <c r="AGG56" s="44"/>
      <c r="AGH56" s="44"/>
      <c r="AGI56" s="44"/>
      <c r="AGJ56" s="44"/>
      <c r="AGK56" s="44"/>
      <c r="AGL56" s="44"/>
      <c r="AGM56" s="44"/>
      <c r="AGN56" s="44"/>
      <c r="AGO56" s="44"/>
      <c r="AGP56" s="44"/>
      <c r="AGQ56" s="44"/>
      <c r="AGR56" s="44"/>
      <c r="AGS56" s="44"/>
      <c r="AGT56" s="44"/>
      <c r="AGU56" s="44"/>
      <c r="AGV56" s="44"/>
      <c r="AGW56" s="44"/>
      <c r="AGX56" s="44"/>
      <c r="AGY56" s="44"/>
      <c r="AGZ56" s="44"/>
      <c r="AHA56" s="44"/>
      <c r="AHB56" s="44"/>
      <c r="AHC56" s="44"/>
      <c r="AHD56" s="44"/>
      <c r="AHE56" s="44"/>
      <c r="AHF56" s="44"/>
      <c r="AHG56" s="44"/>
      <c r="AHH56" s="44"/>
      <c r="AHI56" s="44"/>
      <c r="AHJ56" s="44"/>
      <c r="AHK56" s="44"/>
      <c r="AHL56" s="44"/>
      <c r="AHM56" s="44"/>
      <c r="AHN56" s="44"/>
      <c r="AHO56" s="44"/>
      <c r="AHP56" s="44"/>
      <c r="AHQ56" s="44"/>
      <c r="AHR56" s="44"/>
      <c r="AHS56" s="44"/>
      <c r="AHT56" s="44"/>
      <c r="AHU56" s="44"/>
      <c r="AHV56" s="44"/>
      <c r="AHW56" s="44"/>
      <c r="AHX56" s="44"/>
      <c r="AHY56" s="44"/>
      <c r="AHZ56" s="44"/>
      <c r="AIA56" s="44"/>
      <c r="AIB56" s="44"/>
      <c r="AIC56" s="44"/>
      <c r="AID56" s="44"/>
      <c r="AIE56" s="44"/>
      <c r="AIF56" s="44"/>
      <c r="AIG56" s="44"/>
      <c r="AIH56" s="44"/>
      <c r="AII56" s="44"/>
      <c r="AIJ56" s="44"/>
      <c r="AIK56" s="44"/>
      <c r="AIL56" s="44"/>
      <c r="AIM56" s="44"/>
      <c r="AIN56" s="44"/>
      <c r="AIO56" s="44"/>
      <c r="AIP56" s="44"/>
      <c r="AIQ56" s="44"/>
      <c r="AIR56" s="44"/>
      <c r="AIS56" s="44"/>
      <c r="AIT56" s="44"/>
      <c r="AIU56" s="44"/>
      <c r="AIV56" s="44"/>
      <c r="AIW56" s="44"/>
      <c r="AIX56" s="44"/>
      <c r="AIY56" s="44"/>
      <c r="AIZ56" s="44"/>
      <c r="AJA56" s="44"/>
      <c r="AJB56" s="44"/>
      <c r="AJC56" s="44"/>
      <c r="AJD56" s="44"/>
      <c r="AJE56" s="44"/>
      <c r="AJF56" s="44"/>
      <c r="AJG56" s="44"/>
      <c r="AJH56" s="44"/>
      <c r="AJI56" s="44"/>
      <c r="AJJ56" s="44"/>
      <c r="AJK56" s="44"/>
      <c r="AJL56" s="44"/>
      <c r="AJM56" s="44"/>
      <c r="AJN56" s="44"/>
      <c r="AJO56" s="44"/>
      <c r="AJP56" s="44"/>
      <c r="AJQ56" s="44"/>
      <c r="AJR56" s="44"/>
      <c r="AJS56" s="44"/>
      <c r="AJT56" s="44"/>
      <c r="AJU56" s="44"/>
      <c r="AJV56" s="44"/>
      <c r="AJW56" s="44"/>
      <c r="AJX56" s="44"/>
      <c r="AJY56" s="44"/>
      <c r="AJZ56" s="44"/>
      <c r="AKA56" s="44"/>
      <c r="AKB56" s="44"/>
      <c r="AKC56" s="44"/>
      <c r="AKD56" s="44"/>
      <c r="AKE56" s="44"/>
      <c r="AKF56" s="44"/>
      <c r="AKG56" s="44"/>
      <c r="AKH56" s="44"/>
      <c r="AKI56" s="44"/>
      <c r="AKJ56" s="44"/>
      <c r="AKK56" s="44"/>
      <c r="AKL56" s="44"/>
      <c r="AKM56" s="44"/>
      <c r="AKN56" s="44"/>
      <c r="AKO56" s="44"/>
      <c r="AKP56" s="44"/>
      <c r="AKQ56" s="44"/>
      <c r="AKR56" s="44"/>
      <c r="AKS56" s="44"/>
      <c r="AKT56" s="44"/>
      <c r="AKU56" s="44"/>
      <c r="AKV56" s="44"/>
      <c r="AKW56" s="44"/>
      <c r="AKX56" s="44"/>
      <c r="AKY56" s="44"/>
      <c r="AKZ56" s="44"/>
      <c r="ALA56" s="44"/>
      <c r="ALB56" s="44"/>
      <c r="ALC56" s="44"/>
      <c r="ALD56" s="44"/>
      <c r="ALE56" s="44"/>
      <c r="ALF56" s="44"/>
      <c r="ALG56" s="44"/>
      <c r="ALH56" s="44"/>
      <c r="ALI56" s="44"/>
      <c r="ALJ56" s="44"/>
      <c r="ALK56" s="44"/>
      <c r="ALL56" s="44"/>
      <c r="ALM56" s="44"/>
      <c r="ALN56" s="44"/>
      <c r="ALO56" s="44"/>
      <c r="ALP56" s="44"/>
      <c r="ALQ56" s="44"/>
      <c r="ALR56" s="44"/>
      <c r="ALS56" s="44"/>
      <c r="ALT56" s="44"/>
      <c r="ALU56" s="44"/>
      <c r="ALV56" s="44"/>
      <c r="ALW56" s="44"/>
      <c r="ALX56" s="44"/>
      <c r="ALY56" s="44"/>
      <c r="ALZ56" s="44"/>
      <c r="AMA56" s="44"/>
      <c r="AMB56" s="44"/>
      <c r="AMC56" s="44"/>
      <c r="AMD56" s="44"/>
      <c r="AME56" s="44"/>
      <c r="AMF56" s="44"/>
      <c r="AMG56" s="44"/>
      <c r="AMH56" s="44"/>
      <c r="AMI56" s="44"/>
      <c r="AMJ56" s="44"/>
      <c r="AMK56" s="44"/>
      <c r="AML56" s="44"/>
      <c r="AMM56" s="44"/>
      <c r="AMN56" s="44"/>
      <c r="AMO56" s="44"/>
      <c r="AMP56" s="44"/>
      <c r="AMQ56" s="44"/>
      <c r="AMR56" s="44"/>
      <c r="AMS56" s="44"/>
      <c r="AMT56" s="44"/>
      <c r="AMU56" s="44"/>
      <c r="AMV56" s="44"/>
      <c r="AMW56" s="44"/>
      <c r="AMX56" s="44"/>
      <c r="AMY56" s="44"/>
      <c r="AMZ56" s="44"/>
      <c r="ANA56" s="44"/>
      <c r="ANB56" s="44"/>
      <c r="ANC56" s="44"/>
      <c r="AND56" s="44"/>
      <c r="ANE56" s="44"/>
      <c r="ANF56" s="44"/>
      <c r="ANG56" s="44"/>
      <c r="ANH56" s="44"/>
      <c r="ANI56" s="44"/>
      <c r="ANJ56" s="44"/>
      <c r="ANK56" s="44"/>
      <c r="ANL56" s="44"/>
      <c r="ANM56" s="44"/>
      <c r="ANN56" s="44"/>
      <c r="ANO56" s="44"/>
      <c r="ANP56" s="44"/>
      <c r="ANQ56" s="44"/>
      <c r="ANR56" s="44"/>
      <c r="ANS56" s="44"/>
      <c r="ANT56" s="44"/>
      <c r="ANU56" s="44"/>
      <c r="ANV56" s="44"/>
      <c r="ANW56" s="44"/>
      <c r="ANX56" s="44"/>
      <c r="ANY56" s="44"/>
      <c r="ANZ56" s="44"/>
      <c r="AOA56" s="44"/>
      <c r="AOB56" s="44"/>
      <c r="AOC56" s="44"/>
      <c r="AOD56" s="44"/>
      <c r="AOE56" s="44"/>
      <c r="AOF56" s="44"/>
      <c r="AOG56" s="44"/>
      <c r="AOH56" s="44"/>
      <c r="AOI56" s="44"/>
      <c r="AOJ56" s="44"/>
      <c r="AOK56" s="44"/>
      <c r="AOL56" s="44"/>
      <c r="AOM56" s="44"/>
      <c r="AON56" s="44"/>
      <c r="AOO56" s="44"/>
      <c r="AOP56" s="44"/>
      <c r="AOQ56" s="44"/>
      <c r="AOR56" s="44"/>
      <c r="AOS56" s="44"/>
      <c r="AOT56" s="44"/>
      <c r="AOU56" s="44"/>
      <c r="AOV56" s="44"/>
      <c r="AOW56" s="44"/>
      <c r="AOX56" s="44"/>
      <c r="AOY56" s="44"/>
      <c r="AOZ56" s="44"/>
      <c r="APA56" s="44"/>
      <c r="APB56" s="44"/>
      <c r="APC56" s="44"/>
      <c r="APD56" s="44"/>
      <c r="APE56" s="44"/>
      <c r="APF56" s="44"/>
      <c r="APG56" s="44"/>
      <c r="APH56" s="44"/>
      <c r="API56" s="44"/>
      <c r="APJ56" s="44"/>
      <c r="APK56" s="44"/>
      <c r="APL56" s="44"/>
      <c r="APM56" s="44"/>
      <c r="APN56" s="44"/>
      <c r="APO56" s="44"/>
      <c r="APP56" s="44"/>
      <c r="APQ56" s="44"/>
      <c r="APR56" s="44"/>
      <c r="APS56" s="44"/>
      <c r="APT56" s="44"/>
      <c r="APU56" s="44"/>
      <c r="APV56" s="44"/>
      <c r="APW56" s="44"/>
      <c r="APX56" s="44"/>
      <c r="APY56" s="44"/>
      <c r="APZ56" s="44"/>
      <c r="AQA56" s="44"/>
      <c r="AQB56" s="44"/>
      <c r="AQC56" s="44"/>
      <c r="AQD56" s="44"/>
      <c r="AQE56" s="44"/>
      <c r="AQF56" s="44"/>
      <c r="AQG56" s="44"/>
      <c r="AQH56" s="44"/>
      <c r="AQI56" s="44"/>
      <c r="AQJ56" s="44"/>
      <c r="AQK56" s="44"/>
      <c r="AQL56" s="44"/>
      <c r="AQM56" s="44"/>
      <c r="AQN56" s="44"/>
      <c r="AQO56" s="44"/>
      <c r="AQP56" s="44"/>
      <c r="AQQ56" s="44"/>
      <c r="AQR56" s="44"/>
      <c r="AQS56" s="44"/>
      <c r="AQT56" s="44"/>
      <c r="AQU56" s="44"/>
      <c r="AQV56" s="44"/>
      <c r="AQW56" s="44"/>
      <c r="AQX56" s="44"/>
      <c r="AQY56" s="44"/>
      <c r="AQZ56" s="44"/>
      <c r="ARA56" s="44"/>
      <c r="ARB56" s="44"/>
      <c r="ARC56" s="44"/>
      <c r="ARD56" s="44"/>
      <c r="ARE56" s="44"/>
      <c r="ARF56" s="44"/>
      <c r="ARG56" s="44"/>
      <c r="ARH56" s="44"/>
      <c r="ARI56" s="44"/>
      <c r="ARJ56" s="44"/>
      <c r="ARK56" s="44"/>
      <c r="ARL56" s="44"/>
      <c r="ARM56" s="44"/>
      <c r="ARN56" s="44"/>
      <c r="ARO56" s="44"/>
      <c r="ARP56" s="44"/>
      <c r="ARQ56" s="44"/>
      <c r="ARR56" s="44"/>
      <c r="ARS56" s="44"/>
      <c r="ART56" s="44"/>
      <c r="ARU56" s="44"/>
      <c r="ARV56" s="44"/>
      <c r="ARW56" s="44"/>
      <c r="ARX56" s="44"/>
      <c r="ARY56" s="44"/>
      <c r="ARZ56" s="44"/>
      <c r="ASA56" s="44"/>
      <c r="ASB56" s="44"/>
      <c r="ASC56" s="44"/>
      <c r="ASD56" s="44"/>
      <c r="ASE56" s="44"/>
      <c r="ASF56" s="44"/>
      <c r="ASG56" s="44"/>
      <c r="ASH56" s="44"/>
      <c r="ASI56" s="44"/>
      <c r="ASJ56" s="44"/>
      <c r="ASK56" s="44"/>
      <c r="ASL56" s="44"/>
      <c r="ASM56" s="44"/>
      <c r="ASN56" s="44"/>
      <c r="ASO56" s="44"/>
      <c r="ASP56" s="44"/>
      <c r="ASQ56" s="44"/>
      <c r="ASR56" s="44"/>
      <c r="ASS56" s="44"/>
      <c r="AST56" s="44"/>
      <c r="ASU56" s="44"/>
      <c r="ASV56" s="44"/>
      <c r="ASW56" s="44"/>
      <c r="ASX56" s="44"/>
      <c r="ASY56" s="44"/>
      <c r="ASZ56" s="44"/>
      <c r="ATA56" s="44"/>
      <c r="ATB56" s="44"/>
      <c r="ATC56" s="44"/>
      <c r="ATD56" s="44"/>
      <c r="ATE56" s="44"/>
      <c r="ATF56" s="44"/>
      <c r="ATG56" s="44"/>
      <c r="ATH56" s="44"/>
      <c r="ATI56" s="44"/>
      <c r="ATJ56" s="44"/>
      <c r="ATK56" s="44"/>
      <c r="ATL56" s="44"/>
      <c r="ATM56" s="44"/>
      <c r="ATN56" s="44"/>
      <c r="ATO56" s="44"/>
      <c r="ATP56" s="44"/>
      <c r="ATQ56" s="44"/>
      <c r="ATR56" s="44"/>
      <c r="ATS56" s="44"/>
      <c r="ATT56" s="44"/>
      <c r="ATU56" s="44"/>
      <c r="ATV56" s="44"/>
      <c r="ATW56" s="44"/>
      <c r="ATX56" s="44"/>
      <c r="ATY56" s="44"/>
      <c r="ATZ56" s="44"/>
      <c r="AUA56" s="44"/>
      <c r="AUB56" s="44"/>
      <c r="AUC56" s="44"/>
      <c r="AUD56" s="44"/>
      <c r="AUE56" s="44"/>
      <c r="AUF56" s="44"/>
      <c r="AUG56" s="44"/>
      <c r="AUH56" s="44"/>
      <c r="AUI56" s="44"/>
      <c r="AUJ56" s="44"/>
      <c r="AUK56" s="44"/>
      <c r="AUL56" s="44"/>
      <c r="AUM56" s="44"/>
      <c r="AUN56" s="44"/>
      <c r="AUO56" s="44"/>
      <c r="AUP56" s="44"/>
      <c r="AUQ56" s="44"/>
      <c r="AUR56" s="44"/>
      <c r="AUS56" s="44"/>
      <c r="AUT56" s="44"/>
      <c r="AUU56" s="44"/>
      <c r="AUV56" s="44"/>
      <c r="AUW56" s="44"/>
      <c r="AUX56" s="44"/>
      <c r="AUY56" s="44"/>
      <c r="AUZ56" s="44"/>
      <c r="AVA56" s="44"/>
      <c r="AVB56" s="44"/>
      <c r="AVC56" s="44"/>
      <c r="AVD56" s="44"/>
      <c r="AVE56" s="44"/>
      <c r="AVF56" s="44"/>
      <c r="AVG56" s="44"/>
      <c r="AVH56" s="44"/>
      <c r="AVI56" s="44"/>
      <c r="AVJ56" s="44"/>
      <c r="AVK56" s="44"/>
      <c r="AVL56" s="44"/>
      <c r="AVM56" s="44"/>
      <c r="AVN56" s="44"/>
      <c r="AVO56" s="44"/>
      <c r="AVP56" s="44"/>
      <c r="AVQ56" s="44"/>
      <c r="AVR56" s="44"/>
      <c r="AVS56" s="44"/>
      <c r="AVT56" s="44"/>
      <c r="AVU56" s="44"/>
      <c r="AVV56" s="44"/>
      <c r="AVW56" s="44"/>
      <c r="AVX56" s="44"/>
      <c r="AVY56" s="44"/>
      <c r="AVZ56" s="44"/>
      <c r="AWA56" s="44"/>
      <c r="AWB56" s="44"/>
      <c r="AWC56" s="44"/>
      <c r="AWD56" s="44"/>
      <c r="AWE56" s="44"/>
      <c r="AWF56" s="44"/>
      <c r="AWG56" s="44"/>
      <c r="AWH56" s="44"/>
      <c r="AWI56" s="44"/>
      <c r="AWJ56" s="44"/>
      <c r="AWK56" s="44"/>
      <c r="AWL56" s="44"/>
      <c r="AWM56" s="44"/>
      <c r="AWN56" s="44"/>
      <c r="AWO56" s="44"/>
      <c r="AWP56" s="44"/>
      <c r="AWQ56" s="44"/>
      <c r="AWR56" s="44"/>
      <c r="AWS56" s="44"/>
      <c r="AWT56" s="44"/>
      <c r="AWU56" s="44"/>
      <c r="AWV56" s="44"/>
      <c r="AWW56" s="44"/>
      <c r="AWX56" s="44"/>
      <c r="AWY56" s="44"/>
      <c r="AWZ56" s="44"/>
      <c r="AXA56" s="44"/>
      <c r="AXB56" s="44"/>
      <c r="AXC56" s="44"/>
      <c r="AXD56" s="44"/>
      <c r="AXE56" s="44"/>
      <c r="AXF56" s="44"/>
      <c r="AXG56" s="44"/>
      <c r="AXH56" s="44"/>
      <c r="AXI56" s="44"/>
      <c r="AXJ56" s="44"/>
      <c r="AXK56" s="44"/>
      <c r="AXL56" s="44"/>
      <c r="AXM56" s="44"/>
      <c r="AXN56" s="44"/>
      <c r="AXO56" s="44"/>
      <c r="AXP56" s="44"/>
      <c r="AXQ56" s="44"/>
      <c r="AXR56" s="44"/>
      <c r="AXS56" s="44"/>
      <c r="AXT56" s="44"/>
      <c r="AXU56" s="44"/>
      <c r="AXV56" s="44"/>
      <c r="AXW56" s="44"/>
      <c r="AXX56" s="44"/>
      <c r="AXY56" s="44"/>
      <c r="AXZ56" s="44"/>
      <c r="AYA56" s="44"/>
      <c r="AYB56" s="44"/>
      <c r="AYC56" s="44"/>
      <c r="AYD56" s="44"/>
      <c r="AYE56" s="44"/>
      <c r="AYF56" s="44"/>
      <c r="AYG56" s="44"/>
      <c r="AYH56" s="44"/>
      <c r="AYI56" s="44"/>
      <c r="AYJ56" s="44"/>
      <c r="AYK56" s="44"/>
      <c r="AYL56" s="44"/>
      <c r="AYM56" s="44"/>
      <c r="AYN56" s="44"/>
      <c r="AYO56" s="44"/>
      <c r="AYP56" s="44"/>
      <c r="AYQ56" s="44"/>
      <c r="AYR56" s="44"/>
      <c r="AYS56" s="44"/>
      <c r="AYT56" s="44"/>
      <c r="AYU56" s="44"/>
      <c r="AYV56" s="44"/>
      <c r="AYW56" s="44"/>
      <c r="AYX56" s="44"/>
      <c r="AYY56" s="44"/>
      <c r="AYZ56" s="44"/>
      <c r="AZA56" s="44"/>
      <c r="AZB56" s="44"/>
      <c r="AZC56" s="44"/>
      <c r="AZD56" s="44"/>
      <c r="AZE56" s="44"/>
      <c r="AZF56" s="44"/>
      <c r="AZG56" s="44"/>
      <c r="AZH56" s="44"/>
      <c r="AZI56" s="44"/>
      <c r="AZJ56" s="44"/>
      <c r="AZK56" s="44"/>
      <c r="AZL56" s="44"/>
      <c r="AZM56" s="44"/>
      <c r="AZN56" s="44"/>
      <c r="AZO56" s="44"/>
      <c r="AZP56" s="44"/>
      <c r="AZQ56" s="44"/>
      <c r="AZR56" s="44"/>
      <c r="AZS56" s="44"/>
      <c r="AZT56" s="44"/>
      <c r="AZU56" s="44"/>
      <c r="AZV56" s="44"/>
      <c r="AZW56" s="44"/>
      <c r="AZX56" s="44"/>
      <c r="AZY56" s="44"/>
      <c r="AZZ56" s="44"/>
      <c r="BAA56" s="44"/>
      <c r="BAB56" s="44"/>
      <c r="BAC56" s="44"/>
      <c r="BAD56" s="44"/>
      <c r="BAE56" s="44"/>
      <c r="BAF56" s="44"/>
      <c r="BAG56" s="44"/>
      <c r="BAH56" s="44"/>
      <c r="BAI56" s="44"/>
      <c r="BAJ56" s="44"/>
      <c r="BAK56" s="44"/>
      <c r="BAL56" s="44"/>
      <c r="BAM56" s="44"/>
      <c r="BAN56" s="44"/>
      <c r="BAO56" s="44"/>
      <c r="BAP56" s="44"/>
      <c r="BAQ56" s="44"/>
      <c r="BAR56" s="44"/>
      <c r="BAS56" s="44"/>
      <c r="BAT56" s="44"/>
      <c r="BAU56" s="44"/>
      <c r="BAV56" s="44"/>
      <c r="BAW56" s="44"/>
      <c r="BAX56" s="44"/>
      <c r="BAY56" s="44"/>
      <c r="BAZ56" s="44"/>
      <c r="BBA56" s="44"/>
      <c r="BBB56" s="44"/>
      <c r="BBC56" s="44"/>
      <c r="BBD56" s="44"/>
      <c r="BBE56" s="44"/>
      <c r="BBF56" s="44"/>
      <c r="BBG56" s="44"/>
      <c r="BBH56" s="44"/>
      <c r="BBI56" s="44"/>
      <c r="BBJ56" s="44"/>
      <c r="BBK56" s="44"/>
      <c r="BBL56" s="44"/>
      <c r="BBM56" s="44"/>
      <c r="BBN56" s="44"/>
      <c r="BBO56" s="44"/>
      <c r="BBP56" s="44"/>
      <c r="BBQ56" s="44"/>
      <c r="BBR56" s="44"/>
      <c r="BBS56" s="44"/>
      <c r="BBT56" s="44"/>
      <c r="BBU56" s="44"/>
      <c r="BBV56" s="44"/>
      <c r="BBW56" s="44"/>
      <c r="BBX56" s="44"/>
      <c r="BBY56" s="44"/>
      <c r="BBZ56" s="44"/>
      <c r="BCA56" s="44"/>
      <c r="BCB56" s="44"/>
      <c r="BCC56" s="44"/>
      <c r="BCD56" s="44"/>
      <c r="BCE56" s="44"/>
      <c r="BCF56" s="44"/>
      <c r="BCG56" s="44"/>
      <c r="BCH56" s="44"/>
      <c r="BCI56" s="44"/>
      <c r="BCJ56" s="44"/>
      <c r="BCK56" s="44"/>
      <c r="BCL56" s="44"/>
      <c r="BCM56" s="44"/>
      <c r="BCN56" s="44"/>
      <c r="BCO56" s="44"/>
      <c r="BCP56" s="44"/>
      <c r="BCQ56" s="44"/>
      <c r="BCR56" s="44"/>
      <c r="BCS56" s="44"/>
      <c r="BCT56" s="44"/>
      <c r="BCU56" s="44"/>
      <c r="BCV56" s="44"/>
      <c r="BCW56" s="44"/>
      <c r="BCX56" s="44"/>
      <c r="BCY56" s="44"/>
      <c r="BCZ56" s="44"/>
      <c r="BDA56" s="44"/>
      <c r="BDB56" s="44"/>
      <c r="BDC56" s="44"/>
      <c r="BDD56" s="44"/>
      <c r="BDE56" s="44"/>
      <c r="BDF56" s="44"/>
      <c r="BDG56" s="44"/>
      <c r="BDH56" s="44"/>
      <c r="BDI56" s="44"/>
      <c r="BDJ56" s="44"/>
      <c r="BDK56" s="44"/>
      <c r="BDL56" s="44"/>
      <c r="BDM56" s="44"/>
      <c r="BDN56" s="44"/>
      <c r="BDO56" s="44"/>
      <c r="BDP56" s="44"/>
      <c r="BDQ56" s="44"/>
      <c r="BDR56" s="44"/>
      <c r="BDS56" s="44"/>
      <c r="BDT56" s="44"/>
      <c r="BDU56" s="44"/>
      <c r="BDV56" s="44"/>
      <c r="BDW56" s="44"/>
      <c r="BDX56" s="44"/>
      <c r="BDY56" s="44"/>
      <c r="BDZ56" s="44"/>
      <c r="BEA56" s="44"/>
      <c r="BEB56" s="44"/>
      <c r="BEC56" s="44"/>
      <c r="BED56" s="44"/>
      <c r="BEE56" s="44"/>
      <c r="BEF56" s="44"/>
      <c r="BEG56" s="44"/>
      <c r="BEH56" s="44"/>
      <c r="BEI56" s="44"/>
      <c r="BEJ56" s="44"/>
      <c r="BEK56" s="44"/>
      <c r="BEL56" s="44"/>
      <c r="BEM56" s="44"/>
      <c r="BEN56" s="44"/>
      <c r="BEO56" s="44"/>
      <c r="BEP56" s="44"/>
      <c r="BEQ56" s="44"/>
      <c r="BER56" s="44"/>
      <c r="BES56" s="44"/>
      <c r="BET56" s="44"/>
      <c r="BEU56" s="44"/>
      <c r="BEV56" s="44"/>
      <c r="BEW56" s="44"/>
      <c r="BEX56" s="44"/>
      <c r="BEY56" s="44"/>
      <c r="BEZ56" s="44"/>
      <c r="BFA56" s="44"/>
      <c r="BFB56" s="44"/>
      <c r="BFC56" s="44"/>
      <c r="BFD56" s="44"/>
      <c r="BFE56" s="44"/>
      <c r="BFF56" s="44"/>
      <c r="BFG56" s="44"/>
      <c r="BFH56" s="44"/>
      <c r="BFI56" s="44"/>
      <c r="BFJ56" s="44"/>
      <c r="BFK56" s="44"/>
      <c r="BFL56" s="44"/>
      <c r="BFM56" s="44"/>
      <c r="BFN56" s="44"/>
      <c r="BFO56" s="44"/>
      <c r="BFP56" s="44"/>
      <c r="BFQ56" s="44"/>
      <c r="BFR56" s="44"/>
      <c r="BFS56" s="44"/>
      <c r="BFT56" s="44"/>
      <c r="BFU56" s="44"/>
      <c r="BFV56" s="44"/>
      <c r="BFW56" s="44"/>
      <c r="BFX56" s="44"/>
      <c r="BFY56" s="44"/>
      <c r="BFZ56" s="44"/>
      <c r="BGA56" s="44"/>
      <c r="BGB56" s="44"/>
      <c r="BGC56" s="44"/>
      <c r="BGD56" s="44"/>
      <c r="BGE56" s="44"/>
      <c r="BGF56" s="44"/>
      <c r="BGG56" s="44"/>
      <c r="BGH56" s="44"/>
      <c r="BGI56" s="44"/>
      <c r="BGJ56" s="44"/>
      <c r="BGK56" s="44"/>
      <c r="BGL56" s="44"/>
      <c r="BGM56" s="44"/>
      <c r="BGN56" s="44"/>
      <c r="BGO56" s="44"/>
      <c r="BGP56" s="44"/>
      <c r="BGQ56" s="44"/>
      <c r="BGR56" s="44"/>
      <c r="BGS56" s="44"/>
      <c r="BGT56" s="44"/>
      <c r="BGU56" s="44"/>
      <c r="BGV56" s="44"/>
      <c r="BGW56" s="44"/>
      <c r="BGX56" s="44"/>
      <c r="BGY56" s="44"/>
      <c r="BGZ56" s="44"/>
      <c r="BHA56" s="44"/>
      <c r="BHB56" s="44"/>
      <c r="BHC56" s="44"/>
      <c r="BHD56" s="44"/>
      <c r="BHE56" s="44"/>
      <c r="BHF56" s="44"/>
      <c r="BHG56" s="44"/>
      <c r="BHH56" s="44"/>
      <c r="BHI56" s="44"/>
      <c r="BHJ56" s="44"/>
      <c r="BHK56" s="44"/>
      <c r="BHL56" s="44"/>
      <c r="BHM56" s="44"/>
      <c r="BHN56" s="44"/>
      <c r="BHO56" s="44"/>
      <c r="BHP56" s="44"/>
      <c r="BHQ56" s="44"/>
      <c r="BHR56" s="44"/>
      <c r="BHS56" s="44"/>
      <c r="BHT56" s="44"/>
      <c r="BHU56" s="44"/>
      <c r="BHV56" s="44"/>
      <c r="BHW56" s="44"/>
      <c r="BHX56" s="44"/>
      <c r="BHY56" s="44"/>
      <c r="BHZ56" s="44"/>
      <c r="BIA56" s="44"/>
      <c r="BIB56" s="44"/>
      <c r="BIC56" s="44"/>
      <c r="BID56" s="44"/>
      <c r="BIE56" s="44"/>
      <c r="BIF56" s="44"/>
      <c r="BIG56" s="44"/>
      <c r="BIH56" s="44"/>
      <c r="BII56" s="44"/>
      <c r="BIJ56" s="44"/>
      <c r="BIK56" s="44"/>
      <c r="BIL56" s="44"/>
      <c r="BIM56" s="44"/>
      <c r="BIN56" s="44"/>
      <c r="BIO56" s="44"/>
      <c r="BIP56" s="44"/>
      <c r="BIQ56" s="44"/>
      <c r="BIR56" s="44"/>
      <c r="BIS56" s="44"/>
      <c r="BIT56" s="44"/>
      <c r="BIU56" s="44"/>
      <c r="BIV56" s="44"/>
      <c r="BIW56" s="44"/>
      <c r="BIX56" s="44"/>
      <c r="BIY56" s="44"/>
      <c r="BIZ56" s="44"/>
      <c r="BJA56" s="44"/>
      <c r="BJB56" s="44"/>
      <c r="BJC56" s="44"/>
      <c r="BJD56" s="44"/>
      <c r="BJE56" s="44"/>
      <c r="BJF56" s="44"/>
      <c r="BJG56" s="44"/>
      <c r="BJH56" s="44"/>
      <c r="BJI56" s="44"/>
      <c r="BJJ56" s="44"/>
      <c r="BJK56" s="44"/>
      <c r="BJL56" s="44"/>
      <c r="BJM56" s="44"/>
      <c r="BJN56" s="44"/>
      <c r="BJO56" s="44"/>
      <c r="BJP56" s="44"/>
      <c r="BJQ56" s="44"/>
      <c r="BJR56" s="44"/>
      <c r="BJS56" s="44"/>
      <c r="BJT56" s="44"/>
      <c r="BJU56" s="44"/>
      <c r="BJV56" s="44"/>
      <c r="BJW56" s="44"/>
      <c r="BJX56" s="44"/>
      <c r="BJY56" s="44"/>
      <c r="BJZ56" s="44"/>
      <c r="BKA56" s="44"/>
      <c r="BKB56" s="44"/>
      <c r="BKC56" s="44"/>
      <c r="BKD56" s="44"/>
      <c r="BKE56" s="44"/>
      <c r="BKF56" s="44"/>
      <c r="BKG56" s="44"/>
      <c r="BKH56" s="44"/>
      <c r="BKI56" s="44"/>
      <c r="BKJ56" s="44"/>
      <c r="BKK56" s="44"/>
      <c r="BKL56" s="44"/>
      <c r="BKM56" s="44"/>
      <c r="BKN56" s="44"/>
      <c r="BKO56" s="44"/>
      <c r="BKP56" s="44"/>
      <c r="BKQ56" s="44"/>
      <c r="BKR56" s="44"/>
      <c r="BKS56" s="44"/>
      <c r="BKT56" s="44"/>
      <c r="BKU56" s="44"/>
      <c r="BKV56" s="44"/>
      <c r="BKW56" s="44"/>
      <c r="BKX56" s="44"/>
      <c r="BKY56" s="44"/>
      <c r="BKZ56" s="44"/>
      <c r="BLA56" s="44"/>
      <c r="BLB56" s="44"/>
      <c r="BLC56" s="44"/>
      <c r="BLD56" s="44"/>
      <c r="BLE56" s="44"/>
      <c r="BLF56" s="44"/>
      <c r="BLG56" s="44"/>
      <c r="BLH56" s="44"/>
      <c r="BLI56" s="44"/>
      <c r="BLJ56" s="44"/>
      <c r="BLK56" s="44"/>
      <c r="BLL56" s="44"/>
      <c r="BLM56" s="44"/>
      <c r="BLN56" s="44"/>
      <c r="BLO56" s="44"/>
      <c r="BLP56" s="44"/>
      <c r="BLQ56" s="44"/>
      <c r="BLR56" s="44"/>
      <c r="BLS56" s="44"/>
      <c r="BLT56" s="44"/>
      <c r="BLU56" s="44"/>
      <c r="BLV56" s="44"/>
      <c r="BLW56" s="44"/>
      <c r="BLX56" s="44"/>
      <c r="BLY56" s="44"/>
      <c r="BLZ56" s="44"/>
      <c r="BMA56" s="44"/>
      <c r="BMB56" s="44"/>
      <c r="BMC56" s="44"/>
      <c r="BMD56" s="44"/>
      <c r="BME56" s="44"/>
      <c r="BMF56" s="44"/>
      <c r="BMG56" s="44"/>
      <c r="BMH56" s="44"/>
      <c r="BMI56" s="44"/>
      <c r="BMJ56" s="44"/>
      <c r="BMK56" s="44"/>
      <c r="BML56" s="44"/>
      <c r="BMM56" s="44"/>
      <c r="BMN56" s="44"/>
      <c r="BMO56" s="44"/>
      <c r="BMP56" s="44"/>
      <c r="BMQ56" s="44"/>
      <c r="BMR56" s="44"/>
      <c r="BMS56" s="44"/>
      <c r="BMT56" s="44"/>
      <c r="BMU56" s="44"/>
      <c r="BMV56" s="44"/>
      <c r="BMW56" s="44"/>
      <c r="BMX56" s="44"/>
      <c r="BMY56" s="44"/>
      <c r="BMZ56" s="44"/>
      <c r="BNA56" s="44"/>
      <c r="BNB56" s="44"/>
      <c r="BNC56" s="44"/>
      <c r="BND56" s="44"/>
      <c r="BNE56" s="44"/>
      <c r="BNF56" s="44"/>
      <c r="BNG56" s="44"/>
      <c r="BNH56" s="44"/>
      <c r="BNI56" s="44"/>
      <c r="BNJ56" s="44"/>
      <c r="BNK56" s="44"/>
      <c r="BNL56" s="44"/>
      <c r="BNM56" s="44"/>
      <c r="BNN56" s="44"/>
      <c r="BNO56" s="44"/>
      <c r="BNP56" s="44"/>
      <c r="BNQ56" s="44"/>
      <c r="BNR56" s="44"/>
      <c r="BNS56" s="44"/>
      <c r="BNT56" s="44"/>
      <c r="BNU56" s="44"/>
      <c r="BNV56" s="44"/>
      <c r="BNW56" s="44"/>
      <c r="BNX56" s="44"/>
      <c r="BNY56" s="44"/>
      <c r="BNZ56" s="44"/>
      <c r="BOA56" s="44"/>
      <c r="BOB56" s="44"/>
      <c r="BOC56" s="44"/>
      <c r="BOD56" s="44"/>
      <c r="BOE56" s="44"/>
      <c r="BOF56" s="44"/>
      <c r="BOG56" s="44"/>
      <c r="BOH56" s="44"/>
      <c r="BOI56" s="44"/>
      <c r="BOJ56" s="44"/>
      <c r="BOK56" s="44"/>
      <c r="BOL56" s="44"/>
      <c r="BOM56" s="44"/>
      <c r="BON56" s="44"/>
      <c r="BOO56" s="44"/>
      <c r="BOP56" s="44"/>
      <c r="BOQ56" s="44"/>
      <c r="BOR56" s="44"/>
      <c r="BOS56" s="44"/>
      <c r="BOT56" s="44"/>
      <c r="BOU56" s="44"/>
      <c r="BOV56" s="44"/>
      <c r="BOW56" s="44"/>
      <c r="BOX56" s="44"/>
      <c r="BOY56" s="44"/>
      <c r="BOZ56" s="44"/>
      <c r="BPA56" s="44"/>
      <c r="BPB56" s="44"/>
      <c r="BPC56" s="44"/>
      <c r="BPD56" s="44"/>
      <c r="BPE56" s="44"/>
      <c r="BPF56" s="44"/>
      <c r="BPG56" s="44"/>
      <c r="BPH56" s="44"/>
      <c r="BPI56" s="44"/>
      <c r="BPJ56" s="44"/>
      <c r="BPK56" s="44"/>
      <c r="BPL56" s="44"/>
      <c r="BPM56" s="44"/>
      <c r="BPN56" s="44"/>
      <c r="BPO56" s="44"/>
      <c r="BPP56" s="44"/>
      <c r="BPQ56" s="44"/>
      <c r="BPR56" s="44"/>
      <c r="BPS56" s="44"/>
      <c r="BPT56" s="44"/>
      <c r="BPU56" s="44"/>
      <c r="BPV56" s="44"/>
      <c r="BPW56" s="44"/>
      <c r="BPX56" s="44"/>
      <c r="BPY56" s="44"/>
      <c r="BPZ56" s="44"/>
      <c r="BQA56" s="44"/>
      <c r="BQB56" s="44"/>
      <c r="BQC56" s="44"/>
      <c r="BQD56" s="44"/>
      <c r="BQE56" s="44"/>
      <c r="BQF56" s="44"/>
      <c r="BQG56" s="44"/>
      <c r="BQH56" s="44"/>
      <c r="BQI56" s="44"/>
      <c r="BQJ56" s="44"/>
      <c r="BQK56" s="44"/>
      <c r="BQL56" s="44"/>
      <c r="BQM56" s="44"/>
      <c r="BQN56" s="44"/>
      <c r="BQO56" s="44"/>
      <c r="BQP56" s="44"/>
      <c r="BQQ56" s="44"/>
      <c r="BQR56" s="44"/>
      <c r="BQS56" s="44"/>
      <c r="BQT56" s="44"/>
      <c r="BQU56" s="44"/>
      <c r="BQV56" s="44"/>
      <c r="BQW56" s="44"/>
      <c r="BQX56" s="44"/>
      <c r="BQY56" s="44"/>
      <c r="BQZ56" s="44"/>
      <c r="BRA56" s="44"/>
      <c r="BRB56" s="44"/>
      <c r="BRC56" s="44"/>
      <c r="BRD56" s="44"/>
      <c r="BRE56" s="44"/>
      <c r="BRF56" s="44"/>
      <c r="BRG56" s="44"/>
      <c r="BRH56" s="44"/>
      <c r="BRI56" s="44"/>
      <c r="BRJ56" s="44"/>
      <c r="BRK56" s="44"/>
      <c r="BRL56" s="44"/>
      <c r="BRM56" s="44"/>
      <c r="BRN56" s="44"/>
      <c r="BRO56" s="44"/>
      <c r="BRP56" s="44"/>
      <c r="BRQ56" s="44"/>
      <c r="BRR56" s="44"/>
      <c r="BRS56" s="44"/>
      <c r="BRT56" s="44"/>
      <c r="BRU56" s="44"/>
      <c r="BRV56" s="44"/>
      <c r="BRW56" s="44"/>
      <c r="BRX56" s="44"/>
      <c r="BRY56" s="44"/>
      <c r="BRZ56" s="44"/>
      <c r="BSA56" s="44"/>
      <c r="BSB56" s="44"/>
      <c r="BSC56" s="44"/>
      <c r="BSD56" s="44"/>
      <c r="BSE56" s="44"/>
      <c r="BSF56" s="44"/>
      <c r="BSG56" s="44"/>
      <c r="BSH56" s="44"/>
      <c r="BSI56" s="44"/>
      <c r="BSJ56" s="44"/>
      <c r="BSK56" s="44"/>
      <c r="BSL56" s="44"/>
      <c r="BSM56" s="44"/>
      <c r="BSN56" s="44"/>
      <c r="BSO56" s="44"/>
      <c r="BSP56" s="44"/>
      <c r="BSQ56" s="44"/>
      <c r="BSR56" s="44"/>
      <c r="BSS56" s="44"/>
      <c r="BST56" s="44"/>
      <c r="BSU56" s="44"/>
      <c r="BSV56" s="44"/>
      <c r="BSW56" s="44"/>
      <c r="BSX56" s="44"/>
      <c r="BSY56" s="44"/>
      <c r="BSZ56" s="44"/>
      <c r="BTA56" s="44"/>
      <c r="BTB56" s="44"/>
      <c r="BTC56" s="44"/>
      <c r="BTD56" s="44"/>
      <c r="BTE56" s="44"/>
      <c r="BTF56" s="44"/>
      <c r="BTG56" s="44"/>
      <c r="BTH56" s="44"/>
      <c r="BTI56" s="44"/>
      <c r="BTJ56" s="44"/>
      <c r="BTK56" s="44"/>
      <c r="BTL56" s="44"/>
      <c r="BTM56" s="44"/>
      <c r="BTN56" s="44"/>
      <c r="BTO56" s="44"/>
      <c r="BTP56" s="44"/>
      <c r="BTQ56" s="44"/>
      <c r="BTR56" s="44"/>
      <c r="BTS56" s="44"/>
      <c r="BTT56" s="44"/>
      <c r="BTU56" s="44"/>
      <c r="BTV56" s="44"/>
      <c r="BTW56" s="44"/>
      <c r="BTX56" s="44"/>
      <c r="BTY56" s="44"/>
      <c r="BTZ56" s="44"/>
      <c r="BUA56" s="44"/>
      <c r="BUB56" s="44"/>
      <c r="BUC56" s="44"/>
      <c r="BUD56" s="44"/>
      <c r="BUE56" s="44"/>
      <c r="BUF56" s="44"/>
      <c r="BUG56" s="44"/>
      <c r="BUH56" s="44"/>
      <c r="BUI56" s="44"/>
      <c r="BUJ56" s="44"/>
      <c r="BUK56" s="44"/>
      <c r="BUL56" s="44"/>
      <c r="BUM56" s="44"/>
      <c r="BUN56" s="44"/>
      <c r="BUO56" s="44"/>
      <c r="BUP56" s="44"/>
      <c r="BUQ56" s="44"/>
      <c r="BUR56" s="44"/>
      <c r="BUS56" s="44"/>
      <c r="BUT56" s="44"/>
      <c r="BUU56" s="44"/>
      <c r="BUV56" s="44"/>
      <c r="BUW56" s="44"/>
      <c r="BUX56" s="44"/>
      <c r="BUY56" s="44"/>
      <c r="BUZ56" s="44"/>
      <c r="BVA56" s="44"/>
      <c r="BVB56" s="44"/>
      <c r="BVC56" s="44"/>
      <c r="BVD56" s="44"/>
      <c r="BVE56" s="44"/>
      <c r="BVF56" s="44"/>
      <c r="BVG56" s="44"/>
      <c r="BVH56" s="44"/>
      <c r="BVI56" s="44"/>
      <c r="BVJ56" s="44"/>
      <c r="BVK56" s="44"/>
      <c r="BVL56" s="44"/>
      <c r="BVM56" s="44"/>
      <c r="BVN56" s="44"/>
      <c r="BVO56" s="44"/>
      <c r="BVP56" s="44"/>
      <c r="BVQ56" s="44"/>
      <c r="BVR56" s="44"/>
      <c r="BVS56" s="44"/>
      <c r="BVT56" s="44"/>
      <c r="BVU56" s="44"/>
      <c r="BVV56" s="44"/>
      <c r="BVW56" s="44"/>
      <c r="BVX56" s="44"/>
      <c r="BVY56" s="44"/>
      <c r="BVZ56" s="44"/>
      <c r="BWA56" s="44"/>
      <c r="BWB56" s="44"/>
      <c r="BWC56" s="44"/>
      <c r="BWD56" s="44"/>
      <c r="BWE56" s="44"/>
      <c r="BWF56" s="44"/>
      <c r="BWG56" s="44"/>
      <c r="BWH56" s="44"/>
      <c r="BWI56" s="44"/>
      <c r="BWJ56" s="44"/>
      <c r="BWK56" s="44"/>
      <c r="BWL56" s="44"/>
      <c r="BWM56" s="44"/>
      <c r="BWN56" s="44"/>
      <c r="BWO56" s="44"/>
      <c r="BWP56" s="44"/>
      <c r="BWQ56" s="44"/>
      <c r="BWR56" s="44"/>
      <c r="BWS56" s="44"/>
      <c r="BWT56" s="44"/>
      <c r="BWU56" s="44"/>
      <c r="BWV56" s="44"/>
      <c r="BWW56" s="44"/>
      <c r="BWX56" s="44"/>
      <c r="BWY56" s="44"/>
      <c r="BWZ56" s="44"/>
      <c r="BXA56" s="44"/>
      <c r="BXB56" s="44"/>
      <c r="BXC56" s="44"/>
      <c r="BXD56" s="44"/>
      <c r="BXE56" s="44"/>
      <c r="BXF56" s="44"/>
      <c r="BXG56" s="44"/>
      <c r="BXH56" s="44"/>
      <c r="BXI56" s="44"/>
      <c r="BXJ56" s="44"/>
      <c r="BXK56" s="44"/>
      <c r="BXL56" s="44"/>
      <c r="BXM56" s="44"/>
      <c r="BXN56" s="44"/>
      <c r="BXO56" s="44"/>
      <c r="BXP56" s="44"/>
      <c r="BXQ56" s="44"/>
      <c r="BXR56" s="44"/>
      <c r="BXS56" s="44"/>
      <c r="BXT56" s="44"/>
      <c r="BXU56" s="44"/>
      <c r="BXV56" s="44"/>
      <c r="BXW56" s="44"/>
      <c r="BXX56" s="44"/>
      <c r="BXY56" s="44"/>
      <c r="BXZ56" s="44"/>
      <c r="BYA56" s="44"/>
      <c r="BYB56" s="44"/>
      <c r="BYC56" s="44"/>
      <c r="BYD56" s="44"/>
      <c r="BYE56" s="44"/>
      <c r="BYF56" s="44"/>
      <c r="BYG56" s="44"/>
      <c r="BYH56" s="44"/>
      <c r="BYI56" s="44"/>
      <c r="BYJ56" s="44"/>
      <c r="BYK56" s="44"/>
      <c r="BYL56" s="44"/>
      <c r="BYM56" s="44"/>
      <c r="BYN56" s="44"/>
      <c r="BYO56" s="44"/>
      <c r="BYP56" s="44"/>
      <c r="BYQ56" s="44"/>
      <c r="BYR56" s="44"/>
      <c r="BYS56" s="44"/>
      <c r="BYT56" s="44"/>
      <c r="BYU56" s="44"/>
      <c r="BYV56" s="44"/>
      <c r="BYW56" s="44"/>
      <c r="BYX56" s="44"/>
      <c r="BYY56" s="44"/>
      <c r="BYZ56" s="44"/>
      <c r="BZA56" s="44"/>
      <c r="BZB56" s="44"/>
      <c r="BZC56" s="44"/>
      <c r="BZD56" s="44"/>
      <c r="BZE56" s="44"/>
      <c r="BZF56" s="44"/>
      <c r="BZG56" s="44"/>
      <c r="BZH56" s="44"/>
      <c r="BZI56" s="44"/>
      <c r="BZJ56" s="44"/>
      <c r="BZK56" s="44"/>
      <c r="BZL56" s="44"/>
      <c r="BZM56" s="44"/>
      <c r="BZN56" s="44"/>
      <c r="BZO56" s="44"/>
      <c r="BZP56" s="44"/>
      <c r="BZQ56" s="44"/>
      <c r="BZR56" s="44"/>
      <c r="BZS56" s="44"/>
      <c r="BZT56" s="44"/>
      <c r="BZU56" s="44"/>
      <c r="BZV56" s="44"/>
      <c r="BZW56" s="44"/>
      <c r="BZX56" s="44"/>
      <c r="BZY56" s="44"/>
      <c r="BZZ56" s="44"/>
      <c r="CAA56" s="44"/>
      <c r="CAB56" s="44"/>
      <c r="CAC56" s="44"/>
      <c r="CAD56" s="44"/>
      <c r="CAE56" s="44"/>
      <c r="CAF56" s="44"/>
      <c r="CAG56" s="44"/>
      <c r="CAH56" s="44"/>
      <c r="CAI56" s="44"/>
      <c r="CAJ56" s="44"/>
      <c r="CAK56" s="44"/>
      <c r="CAL56" s="44"/>
      <c r="CAM56" s="44"/>
      <c r="CAN56" s="44"/>
      <c r="CAO56" s="44"/>
      <c r="CAP56" s="44"/>
      <c r="CAQ56" s="44"/>
      <c r="CAR56" s="44"/>
      <c r="CAS56" s="44"/>
      <c r="CAT56" s="44"/>
      <c r="CAU56" s="44"/>
      <c r="CAV56" s="44"/>
      <c r="CAW56" s="44"/>
      <c r="CAX56" s="44"/>
      <c r="CAY56" s="44"/>
      <c r="CAZ56" s="44"/>
      <c r="CBA56" s="44"/>
      <c r="CBB56" s="44"/>
      <c r="CBC56" s="44"/>
      <c r="CBD56" s="44"/>
      <c r="CBE56" s="44"/>
      <c r="CBF56" s="44"/>
      <c r="CBG56" s="44"/>
      <c r="CBH56" s="44"/>
      <c r="CBI56" s="44"/>
      <c r="CBJ56" s="44"/>
      <c r="CBK56" s="44"/>
      <c r="CBL56" s="44"/>
      <c r="CBM56" s="44"/>
      <c r="CBN56" s="44"/>
      <c r="CBO56" s="44"/>
      <c r="CBP56" s="44"/>
      <c r="CBQ56" s="44"/>
      <c r="CBR56" s="44"/>
      <c r="CBS56" s="44"/>
      <c r="CBT56" s="44"/>
      <c r="CBU56" s="44"/>
      <c r="CBV56" s="44"/>
      <c r="CBW56" s="44"/>
      <c r="CBX56" s="44"/>
      <c r="CBY56" s="44"/>
      <c r="CBZ56" s="44"/>
      <c r="CCA56" s="44"/>
      <c r="CCB56" s="44"/>
      <c r="CCC56" s="44"/>
      <c r="CCD56" s="44"/>
      <c r="CCE56" s="44"/>
      <c r="CCF56" s="44"/>
      <c r="CCG56" s="44"/>
      <c r="CCH56" s="44"/>
      <c r="CCI56" s="44"/>
      <c r="CCJ56" s="44"/>
      <c r="CCK56" s="44"/>
      <c r="CCL56" s="44"/>
      <c r="CCM56" s="44"/>
      <c r="CCN56" s="44"/>
      <c r="CCO56" s="44"/>
      <c r="CCP56" s="44"/>
      <c r="CCQ56" s="44"/>
      <c r="CCR56" s="44"/>
      <c r="CCS56" s="44"/>
      <c r="CCT56" s="44"/>
      <c r="CCU56" s="44"/>
      <c r="CCV56" s="44"/>
      <c r="CCW56" s="44"/>
      <c r="CCX56" s="44"/>
      <c r="CCY56" s="44"/>
      <c r="CCZ56" s="44"/>
      <c r="CDA56" s="44"/>
      <c r="CDB56" s="44"/>
      <c r="CDC56" s="44"/>
      <c r="CDD56" s="44"/>
      <c r="CDE56" s="44"/>
      <c r="CDF56" s="44"/>
      <c r="CDG56" s="44"/>
      <c r="CDH56" s="44"/>
      <c r="CDI56" s="44"/>
      <c r="CDJ56" s="44"/>
      <c r="CDK56" s="44"/>
      <c r="CDL56" s="44"/>
      <c r="CDM56" s="44"/>
      <c r="CDN56" s="44"/>
      <c r="CDO56" s="44"/>
      <c r="CDP56" s="44"/>
      <c r="CDQ56" s="44"/>
      <c r="CDR56" s="44"/>
      <c r="CDS56" s="44"/>
      <c r="CDT56" s="44"/>
      <c r="CDU56" s="44"/>
      <c r="CDV56" s="44"/>
      <c r="CDW56" s="44"/>
      <c r="CDX56" s="44"/>
      <c r="CDY56" s="44"/>
      <c r="CDZ56" s="44"/>
      <c r="CEA56" s="44"/>
      <c r="CEB56" s="44"/>
      <c r="CEC56" s="44"/>
      <c r="CED56" s="44"/>
      <c r="CEE56" s="44"/>
      <c r="CEF56" s="44"/>
      <c r="CEG56" s="44"/>
      <c r="CEH56" s="44"/>
      <c r="CEI56" s="44"/>
      <c r="CEJ56" s="44"/>
      <c r="CEK56" s="44"/>
      <c r="CEL56" s="44"/>
      <c r="CEM56" s="44"/>
      <c r="CEN56" s="44"/>
      <c r="CEO56" s="44"/>
      <c r="CEP56" s="44"/>
      <c r="CEQ56" s="44"/>
      <c r="CER56" s="44"/>
      <c r="CES56" s="44"/>
      <c r="CET56" s="44"/>
      <c r="CEU56" s="44"/>
      <c r="CEV56" s="44"/>
      <c r="CEW56" s="44"/>
      <c r="CEX56" s="44"/>
      <c r="CEY56" s="44"/>
      <c r="CEZ56" s="44"/>
      <c r="CFA56" s="44"/>
      <c r="CFB56" s="44"/>
      <c r="CFC56" s="44"/>
      <c r="CFD56" s="44"/>
      <c r="CFE56" s="44"/>
      <c r="CFF56" s="44"/>
      <c r="CFG56" s="44"/>
      <c r="CFH56" s="44"/>
      <c r="CFI56" s="44"/>
      <c r="CFJ56" s="44"/>
      <c r="CFK56" s="44"/>
      <c r="CFL56" s="44"/>
      <c r="CFM56" s="44"/>
      <c r="CFN56" s="44"/>
      <c r="CFO56" s="44"/>
      <c r="CFP56" s="44"/>
      <c r="CFQ56" s="44"/>
      <c r="CFR56" s="44"/>
      <c r="CFS56" s="44"/>
      <c r="CFT56" s="44"/>
      <c r="CFU56" s="44"/>
      <c r="CFV56" s="44"/>
      <c r="CFW56" s="44"/>
      <c r="CFX56" s="44"/>
      <c r="CFY56" s="44"/>
      <c r="CFZ56" s="44"/>
      <c r="CGA56" s="44"/>
      <c r="CGB56" s="44"/>
      <c r="CGC56" s="44"/>
      <c r="CGD56" s="44"/>
      <c r="CGE56" s="44"/>
      <c r="CGF56" s="44"/>
      <c r="CGG56" s="44"/>
      <c r="CGH56" s="44"/>
      <c r="CGI56" s="44"/>
      <c r="CGJ56" s="44"/>
      <c r="CGK56" s="44"/>
      <c r="CGL56" s="44"/>
      <c r="CGM56" s="44"/>
      <c r="CGN56" s="44"/>
      <c r="CGO56" s="44"/>
      <c r="CGP56" s="44"/>
      <c r="CGQ56" s="44"/>
      <c r="CGR56" s="44"/>
      <c r="CGS56" s="44"/>
      <c r="CGT56" s="44"/>
      <c r="CGU56" s="44"/>
      <c r="CGV56" s="44"/>
      <c r="CGW56" s="44"/>
      <c r="CGX56" s="44"/>
      <c r="CGY56" s="44"/>
      <c r="CGZ56" s="44"/>
      <c r="CHA56" s="44"/>
      <c r="CHB56" s="44"/>
      <c r="CHC56" s="44"/>
      <c r="CHD56" s="44"/>
      <c r="CHE56" s="44"/>
      <c r="CHF56" s="44"/>
      <c r="CHG56" s="44"/>
      <c r="CHH56" s="44"/>
      <c r="CHI56" s="44"/>
      <c r="CHJ56" s="44"/>
      <c r="CHK56" s="44"/>
      <c r="CHL56" s="44"/>
      <c r="CHM56" s="44"/>
      <c r="CHN56" s="44"/>
      <c r="CHO56" s="44"/>
      <c r="CHP56" s="44"/>
      <c r="CHQ56" s="44"/>
      <c r="CHR56" s="44"/>
      <c r="CHS56" s="44"/>
      <c r="CHT56" s="44"/>
      <c r="CHU56" s="44"/>
      <c r="CHV56" s="44"/>
      <c r="CHW56" s="44"/>
      <c r="CHX56" s="44"/>
      <c r="CHY56" s="44"/>
      <c r="CHZ56" s="44"/>
      <c r="CIA56" s="44"/>
      <c r="CIB56" s="44"/>
      <c r="CIC56" s="44"/>
      <c r="CID56" s="44"/>
      <c r="CIE56" s="44"/>
      <c r="CIF56" s="44"/>
      <c r="CIG56" s="44"/>
      <c r="CIH56" s="44"/>
      <c r="CII56" s="44"/>
      <c r="CIJ56" s="44"/>
      <c r="CIK56" s="44"/>
      <c r="CIL56" s="44"/>
      <c r="CIM56" s="44"/>
      <c r="CIN56" s="44"/>
      <c r="CIO56" s="44"/>
      <c r="CIP56" s="44"/>
      <c r="CIQ56" s="44"/>
      <c r="CIR56" s="44"/>
      <c r="CIS56" s="44"/>
      <c r="CIT56" s="44"/>
      <c r="CIU56" s="44"/>
      <c r="CIV56" s="44"/>
      <c r="CIW56" s="44"/>
      <c r="CIX56" s="44"/>
      <c r="CIY56" s="44"/>
      <c r="CIZ56" s="44"/>
      <c r="CJA56" s="44"/>
      <c r="CJB56" s="44"/>
      <c r="CJC56" s="44"/>
      <c r="CJD56" s="44"/>
      <c r="CJE56" s="44"/>
      <c r="CJF56" s="44"/>
      <c r="CJG56" s="44"/>
      <c r="CJH56" s="44"/>
      <c r="CJI56" s="44"/>
      <c r="CJJ56" s="44"/>
      <c r="CJK56" s="44"/>
      <c r="CJL56" s="44"/>
      <c r="CJM56" s="44"/>
      <c r="CJN56" s="44"/>
      <c r="CJO56" s="44"/>
      <c r="CJP56" s="44"/>
      <c r="CJQ56" s="44"/>
      <c r="CJR56" s="44"/>
      <c r="CJS56" s="44"/>
      <c r="CJT56" s="44"/>
      <c r="CJU56" s="44"/>
      <c r="CJV56" s="44"/>
      <c r="CJW56" s="44"/>
      <c r="CJX56" s="44"/>
      <c r="CJY56" s="44"/>
      <c r="CJZ56" s="44"/>
      <c r="CKA56" s="44"/>
      <c r="CKB56" s="44"/>
      <c r="CKC56" s="44"/>
      <c r="CKD56" s="44"/>
      <c r="CKE56" s="44"/>
      <c r="CKF56" s="44"/>
      <c r="CKG56" s="44"/>
      <c r="CKH56" s="44"/>
      <c r="CKI56" s="44"/>
      <c r="CKJ56" s="44"/>
      <c r="CKK56" s="44"/>
      <c r="CKL56" s="44"/>
      <c r="CKM56" s="44"/>
      <c r="CKN56" s="44"/>
      <c r="CKO56" s="44"/>
      <c r="CKP56" s="44"/>
      <c r="CKQ56" s="44"/>
      <c r="CKR56" s="44"/>
      <c r="CKS56" s="44"/>
      <c r="CKT56" s="44"/>
      <c r="CKU56" s="44"/>
      <c r="CKV56" s="44"/>
      <c r="CKW56" s="44"/>
      <c r="CKX56" s="44"/>
      <c r="CKY56" s="44"/>
      <c r="CKZ56" s="44"/>
      <c r="CLA56" s="44"/>
      <c r="CLB56" s="44"/>
      <c r="CLC56" s="44"/>
      <c r="CLD56" s="44"/>
      <c r="CLE56" s="44"/>
      <c r="CLF56" s="44"/>
      <c r="CLG56" s="44"/>
      <c r="CLH56" s="44"/>
      <c r="CLI56" s="44"/>
      <c r="CLJ56" s="44"/>
      <c r="CLK56" s="44"/>
      <c r="CLL56" s="44"/>
      <c r="CLM56" s="44"/>
      <c r="CLN56" s="44"/>
      <c r="CLO56" s="44"/>
      <c r="CLP56" s="44"/>
      <c r="CLQ56" s="44"/>
      <c r="CLR56" s="44"/>
      <c r="CLS56" s="44"/>
      <c r="CLT56" s="44"/>
      <c r="CLU56" s="44"/>
      <c r="CLV56" s="44"/>
      <c r="CLW56" s="44"/>
      <c r="CLX56" s="44"/>
      <c r="CLY56" s="44"/>
      <c r="CLZ56" s="44"/>
      <c r="CMA56" s="44"/>
      <c r="CMB56" s="44"/>
      <c r="CMC56" s="44"/>
      <c r="CMD56" s="44"/>
      <c r="CME56" s="44"/>
      <c r="CMF56" s="44"/>
      <c r="CMG56" s="44"/>
      <c r="CMH56" s="44"/>
      <c r="CMI56" s="44"/>
      <c r="CMJ56" s="44"/>
      <c r="CMK56" s="44"/>
      <c r="CML56" s="44"/>
      <c r="CMM56" s="44"/>
      <c r="CMN56" s="44"/>
      <c r="CMO56" s="44"/>
      <c r="CMP56" s="44"/>
      <c r="CMQ56" s="44"/>
      <c r="CMR56" s="44"/>
      <c r="CMS56" s="44"/>
      <c r="CMT56" s="44"/>
      <c r="CMU56" s="44"/>
      <c r="CMV56" s="44"/>
      <c r="CMW56" s="44"/>
      <c r="CMX56" s="44"/>
      <c r="CMY56" s="44"/>
      <c r="CMZ56" s="44"/>
      <c r="CNA56" s="44"/>
      <c r="CNB56" s="44"/>
      <c r="CNC56" s="44"/>
      <c r="CND56" s="44"/>
      <c r="CNE56" s="44"/>
      <c r="CNF56" s="44"/>
      <c r="CNG56" s="44"/>
      <c r="CNH56" s="44"/>
      <c r="CNI56" s="44"/>
      <c r="CNJ56" s="44"/>
      <c r="CNK56" s="44"/>
      <c r="CNL56" s="44"/>
      <c r="CNM56" s="44"/>
      <c r="CNN56" s="44"/>
      <c r="CNO56" s="44"/>
      <c r="CNP56" s="44"/>
      <c r="CNQ56" s="44"/>
      <c r="CNR56" s="44"/>
      <c r="CNS56" s="44"/>
      <c r="CNT56" s="44"/>
      <c r="CNU56" s="44"/>
      <c r="CNV56" s="44"/>
      <c r="CNW56" s="44"/>
      <c r="CNX56" s="44"/>
      <c r="CNY56" s="44"/>
      <c r="CNZ56" s="44"/>
      <c r="COA56" s="44"/>
      <c r="COB56" s="44"/>
      <c r="COC56" s="44"/>
      <c r="COD56" s="44"/>
      <c r="COE56" s="44"/>
      <c r="COF56" s="44"/>
      <c r="COG56" s="44"/>
      <c r="COH56" s="44"/>
      <c r="COI56" s="44"/>
      <c r="COJ56" s="44"/>
      <c r="COK56" s="44"/>
      <c r="COL56" s="44"/>
      <c r="COM56" s="44"/>
      <c r="CON56" s="44"/>
      <c r="COO56" s="44"/>
      <c r="COP56" s="44"/>
      <c r="COQ56" s="44"/>
      <c r="COR56" s="44"/>
      <c r="COS56" s="44"/>
      <c r="COT56" s="44"/>
      <c r="COU56" s="44"/>
      <c r="COV56" s="44"/>
      <c r="COW56" s="44"/>
      <c r="COX56" s="44"/>
      <c r="COY56" s="44"/>
      <c r="COZ56" s="44"/>
      <c r="CPA56" s="44"/>
      <c r="CPB56" s="44"/>
      <c r="CPC56" s="44"/>
      <c r="CPD56" s="44"/>
      <c r="CPE56" s="44"/>
      <c r="CPF56" s="44"/>
      <c r="CPG56" s="44"/>
      <c r="CPH56" s="44"/>
      <c r="CPI56" s="44"/>
      <c r="CPJ56" s="44"/>
      <c r="CPK56" s="44"/>
      <c r="CPL56" s="44"/>
      <c r="CPM56" s="44"/>
      <c r="CPN56" s="44"/>
      <c r="CPO56" s="44"/>
      <c r="CPP56" s="44"/>
      <c r="CPQ56" s="44"/>
      <c r="CPR56" s="44"/>
      <c r="CPS56" s="44"/>
      <c r="CPT56" s="44"/>
      <c r="CPU56" s="44"/>
      <c r="CPV56" s="44"/>
      <c r="CPW56" s="44"/>
      <c r="CPX56" s="44"/>
      <c r="CPY56" s="44"/>
      <c r="CPZ56" s="44"/>
      <c r="CQA56" s="44"/>
      <c r="CQB56" s="44"/>
      <c r="CQC56" s="44"/>
      <c r="CQD56" s="44"/>
      <c r="CQE56" s="44"/>
      <c r="CQF56" s="44"/>
      <c r="CQG56" s="44"/>
      <c r="CQH56" s="44"/>
      <c r="CQI56" s="44"/>
      <c r="CQJ56" s="44"/>
      <c r="CQK56" s="44"/>
      <c r="CQL56" s="44"/>
      <c r="CQM56" s="44"/>
      <c r="CQN56" s="44"/>
      <c r="CQO56" s="44"/>
      <c r="CQP56" s="44"/>
      <c r="CQQ56" s="44"/>
      <c r="CQR56" s="44"/>
      <c r="CQS56" s="44"/>
      <c r="CQT56" s="44"/>
      <c r="CQU56" s="44"/>
      <c r="CQV56" s="44"/>
      <c r="CQW56" s="44"/>
      <c r="CQX56" s="44"/>
      <c r="CQY56" s="44"/>
      <c r="CQZ56" s="44"/>
      <c r="CRA56" s="44"/>
      <c r="CRB56" s="44"/>
      <c r="CRC56" s="44"/>
      <c r="CRD56" s="44"/>
      <c r="CRE56" s="44"/>
      <c r="CRF56" s="44"/>
      <c r="CRG56" s="44"/>
      <c r="CRH56" s="44"/>
      <c r="CRI56" s="44"/>
      <c r="CRJ56" s="44"/>
      <c r="CRK56" s="44"/>
      <c r="CRL56" s="44"/>
      <c r="CRM56" s="44"/>
      <c r="CRN56" s="44"/>
      <c r="CRO56" s="44"/>
      <c r="CRP56" s="44"/>
      <c r="CRQ56" s="44"/>
      <c r="CRR56" s="44"/>
      <c r="CRS56" s="44"/>
      <c r="CRT56" s="44"/>
      <c r="CRU56" s="44"/>
      <c r="CRV56" s="44"/>
      <c r="CRW56" s="44"/>
      <c r="CRX56" s="44"/>
      <c r="CRY56" s="44"/>
      <c r="CRZ56" s="44"/>
      <c r="CSA56" s="44"/>
      <c r="CSB56" s="44"/>
      <c r="CSC56" s="44"/>
      <c r="CSD56" s="44"/>
      <c r="CSE56" s="44"/>
      <c r="CSF56" s="44"/>
      <c r="CSG56" s="44"/>
      <c r="CSH56" s="44"/>
      <c r="CSI56" s="44"/>
      <c r="CSJ56" s="44"/>
      <c r="CSK56" s="44"/>
      <c r="CSL56" s="44"/>
      <c r="CSM56" s="44"/>
      <c r="CSN56" s="44"/>
      <c r="CSO56" s="44"/>
      <c r="CSP56" s="44"/>
      <c r="CSQ56" s="44"/>
      <c r="CSR56" s="44"/>
      <c r="CSS56" s="44"/>
      <c r="CST56" s="44"/>
      <c r="CSU56" s="44"/>
      <c r="CSV56" s="44"/>
      <c r="CSW56" s="44"/>
      <c r="CSX56" s="44"/>
      <c r="CSY56" s="44"/>
      <c r="CSZ56" s="44"/>
      <c r="CTA56" s="44"/>
      <c r="CTB56" s="44"/>
      <c r="CTC56" s="44"/>
      <c r="CTD56" s="44"/>
      <c r="CTE56" s="44"/>
      <c r="CTF56" s="44"/>
      <c r="CTG56" s="44"/>
      <c r="CTH56" s="44"/>
      <c r="CTI56" s="44"/>
      <c r="CTJ56" s="44"/>
      <c r="CTK56" s="44"/>
      <c r="CTL56" s="44"/>
      <c r="CTM56" s="44"/>
      <c r="CTN56" s="44"/>
      <c r="CTO56" s="44"/>
      <c r="CTP56" s="44"/>
      <c r="CTQ56" s="44"/>
      <c r="CTR56" s="44"/>
      <c r="CTS56" s="44"/>
      <c r="CTT56" s="44"/>
      <c r="CTU56" s="44"/>
      <c r="CTV56" s="44"/>
      <c r="CTW56" s="44"/>
      <c r="CTX56" s="44"/>
      <c r="CTY56" s="44"/>
      <c r="CTZ56" s="44"/>
      <c r="CUA56" s="44"/>
      <c r="CUB56" s="44"/>
      <c r="CUC56" s="44"/>
      <c r="CUD56" s="44"/>
      <c r="CUE56" s="44"/>
      <c r="CUF56" s="44"/>
      <c r="CUG56" s="44"/>
      <c r="CUH56" s="44"/>
      <c r="CUI56" s="44"/>
      <c r="CUJ56" s="44"/>
      <c r="CUK56" s="44"/>
      <c r="CUL56" s="44"/>
      <c r="CUM56" s="44"/>
      <c r="CUN56" s="44"/>
      <c r="CUO56" s="44"/>
      <c r="CUP56" s="44"/>
      <c r="CUQ56" s="44"/>
      <c r="CUR56" s="44"/>
      <c r="CUS56" s="44"/>
      <c r="CUT56" s="44"/>
      <c r="CUU56" s="44"/>
      <c r="CUV56" s="44"/>
      <c r="CUW56" s="44"/>
      <c r="CUX56" s="44"/>
      <c r="CUY56" s="44"/>
      <c r="CUZ56" s="44"/>
      <c r="CVA56" s="44"/>
      <c r="CVB56" s="44"/>
      <c r="CVC56" s="44"/>
      <c r="CVD56" s="44"/>
      <c r="CVE56" s="44"/>
      <c r="CVF56" s="44"/>
      <c r="CVG56" s="44"/>
      <c r="CVH56" s="44"/>
      <c r="CVI56" s="44"/>
      <c r="CVJ56" s="44"/>
      <c r="CVK56" s="44"/>
      <c r="CVL56" s="44"/>
      <c r="CVM56" s="44"/>
      <c r="CVN56" s="44"/>
      <c r="CVO56" s="44"/>
      <c r="CVP56" s="44"/>
      <c r="CVQ56" s="44"/>
      <c r="CVR56" s="44"/>
      <c r="CVS56" s="44"/>
      <c r="CVT56" s="44"/>
      <c r="CVU56" s="44"/>
      <c r="CVV56" s="44"/>
      <c r="CVW56" s="44"/>
      <c r="CVX56" s="44"/>
      <c r="CVY56" s="44"/>
      <c r="CVZ56" s="44"/>
      <c r="CWA56" s="44"/>
      <c r="CWB56" s="44"/>
      <c r="CWC56" s="44"/>
      <c r="CWD56" s="44"/>
      <c r="CWE56" s="44"/>
      <c r="CWF56" s="44"/>
      <c r="CWG56" s="44"/>
      <c r="CWH56" s="44"/>
      <c r="CWI56" s="44"/>
      <c r="CWJ56" s="44"/>
      <c r="CWK56" s="44"/>
      <c r="CWL56" s="44"/>
      <c r="CWM56" s="44"/>
      <c r="CWN56" s="44"/>
      <c r="CWO56" s="44"/>
      <c r="CWP56" s="44"/>
      <c r="CWQ56" s="44"/>
      <c r="CWR56" s="44"/>
      <c r="CWS56" s="44"/>
      <c r="CWT56" s="44"/>
      <c r="CWU56" s="44"/>
      <c r="CWV56" s="44"/>
      <c r="CWW56" s="44"/>
      <c r="CWX56" s="44"/>
      <c r="CWY56" s="44"/>
      <c r="CWZ56" s="44"/>
      <c r="CXA56" s="44"/>
      <c r="CXB56" s="44"/>
      <c r="CXC56" s="44"/>
      <c r="CXD56" s="44"/>
      <c r="CXE56" s="44"/>
      <c r="CXF56" s="44"/>
      <c r="CXG56" s="44"/>
      <c r="CXH56" s="44"/>
      <c r="CXI56" s="44"/>
      <c r="CXJ56" s="44"/>
      <c r="CXK56" s="44"/>
      <c r="CXL56" s="44"/>
      <c r="CXM56" s="44"/>
      <c r="CXN56" s="44"/>
      <c r="CXO56" s="44"/>
      <c r="CXP56" s="44"/>
      <c r="CXQ56" s="44"/>
      <c r="CXR56" s="44"/>
      <c r="CXS56" s="44"/>
      <c r="CXT56" s="44"/>
      <c r="CXU56" s="44"/>
      <c r="CXV56" s="44"/>
      <c r="CXW56" s="44"/>
      <c r="CXX56" s="44"/>
      <c r="CXY56" s="44"/>
      <c r="CXZ56" s="44"/>
      <c r="CYA56" s="44"/>
      <c r="CYB56" s="44"/>
      <c r="CYC56" s="44"/>
      <c r="CYD56" s="44"/>
      <c r="CYE56" s="44"/>
      <c r="CYF56" s="44"/>
      <c r="CYG56" s="44"/>
      <c r="CYH56" s="44"/>
      <c r="CYI56" s="44"/>
      <c r="CYJ56" s="44"/>
      <c r="CYK56" s="44"/>
      <c r="CYL56" s="44"/>
      <c r="CYM56" s="44"/>
      <c r="CYN56" s="44"/>
      <c r="CYO56" s="44"/>
      <c r="CYP56" s="44"/>
      <c r="CYQ56" s="44"/>
      <c r="CYR56" s="44"/>
      <c r="CYS56" s="44"/>
      <c r="CYT56" s="44"/>
      <c r="CYU56" s="44"/>
      <c r="CYV56" s="44"/>
      <c r="CYW56" s="44"/>
      <c r="CYX56" s="44"/>
      <c r="CYY56" s="44"/>
      <c r="CYZ56" s="44"/>
      <c r="CZA56" s="44"/>
      <c r="CZB56" s="44"/>
      <c r="CZC56" s="44"/>
      <c r="CZD56" s="44"/>
      <c r="CZE56" s="44"/>
      <c r="CZF56" s="44"/>
      <c r="CZG56" s="44"/>
      <c r="CZH56" s="44"/>
      <c r="CZI56" s="44"/>
      <c r="CZJ56" s="44"/>
      <c r="CZK56" s="44"/>
      <c r="CZL56" s="44"/>
      <c r="CZM56" s="44"/>
      <c r="CZN56" s="44"/>
      <c r="CZO56" s="44"/>
      <c r="CZP56" s="44"/>
      <c r="CZQ56" s="44"/>
      <c r="CZR56" s="44"/>
      <c r="CZS56" s="44"/>
      <c r="CZT56" s="44"/>
      <c r="CZU56" s="44"/>
      <c r="CZV56" s="44"/>
      <c r="CZW56" s="44"/>
      <c r="CZX56" s="44"/>
      <c r="CZY56" s="44"/>
      <c r="CZZ56" s="44"/>
      <c r="DAA56" s="44"/>
      <c r="DAB56" s="44"/>
      <c r="DAC56" s="44"/>
      <c r="DAD56" s="44"/>
      <c r="DAE56" s="44"/>
      <c r="DAF56" s="44"/>
      <c r="DAG56" s="44"/>
      <c r="DAH56" s="44"/>
      <c r="DAI56" s="44"/>
      <c r="DAJ56" s="44"/>
      <c r="DAK56" s="44"/>
      <c r="DAL56" s="44"/>
      <c r="DAM56" s="44"/>
      <c r="DAN56" s="44"/>
      <c r="DAO56" s="44"/>
      <c r="DAP56" s="44"/>
      <c r="DAQ56" s="44"/>
      <c r="DAR56" s="44"/>
      <c r="DAS56" s="44"/>
      <c r="DAT56" s="44"/>
      <c r="DAU56" s="44"/>
      <c r="DAV56" s="44"/>
      <c r="DAW56" s="44"/>
      <c r="DAX56" s="44"/>
      <c r="DAY56" s="44"/>
      <c r="DAZ56" s="44"/>
      <c r="DBA56" s="44"/>
      <c r="DBB56" s="44"/>
      <c r="DBC56" s="44"/>
      <c r="DBD56" s="44"/>
      <c r="DBE56" s="44"/>
      <c r="DBF56" s="44"/>
      <c r="DBG56" s="44"/>
      <c r="DBH56" s="44"/>
      <c r="DBI56" s="44"/>
      <c r="DBJ56" s="44"/>
      <c r="DBK56" s="44"/>
      <c r="DBL56" s="44"/>
      <c r="DBM56" s="44"/>
      <c r="DBN56" s="44"/>
      <c r="DBO56" s="44"/>
      <c r="DBP56" s="44"/>
      <c r="DBQ56" s="44"/>
      <c r="DBR56" s="44"/>
      <c r="DBS56" s="44"/>
      <c r="DBT56" s="44"/>
      <c r="DBU56" s="44"/>
      <c r="DBV56" s="44"/>
      <c r="DBW56" s="44"/>
      <c r="DBX56" s="44"/>
      <c r="DBY56" s="44"/>
      <c r="DBZ56" s="44"/>
      <c r="DCA56" s="44"/>
      <c r="DCB56" s="44"/>
      <c r="DCC56" s="44"/>
      <c r="DCD56" s="44"/>
      <c r="DCE56" s="44"/>
      <c r="DCF56" s="44"/>
      <c r="DCG56" s="44"/>
      <c r="DCH56" s="44"/>
      <c r="DCI56" s="44"/>
      <c r="DCJ56" s="44"/>
      <c r="DCK56" s="44"/>
      <c r="DCL56" s="44"/>
      <c r="DCM56" s="44"/>
      <c r="DCN56" s="44"/>
      <c r="DCO56" s="44"/>
      <c r="DCP56" s="44"/>
      <c r="DCQ56" s="44"/>
      <c r="DCR56" s="44"/>
      <c r="DCS56" s="44"/>
      <c r="DCT56" s="44"/>
      <c r="DCU56" s="44"/>
      <c r="DCV56" s="44"/>
      <c r="DCW56" s="44"/>
      <c r="DCX56" s="44"/>
      <c r="DCY56" s="44"/>
      <c r="DCZ56" s="44"/>
      <c r="DDA56" s="44"/>
      <c r="DDB56" s="44"/>
      <c r="DDC56" s="44"/>
      <c r="DDD56" s="44"/>
      <c r="DDE56" s="44"/>
      <c r="DDF56" s="44"/>
      <c r="DDG56" s="44"/>
      <c r="DDH56" s="44"/>
      <c r="DDI56" s="44"/>
      <c r="DDJ56" s="44"/>
      <c r="DDK56" s="44"/>
      <c r="DDL56" s="44"/>
      <c r="DDM56" s="44"/>
      <c r="DDN56" s="44"/>
      <c r="DDO56" s="44"/>
      <c r="DDP56" s="44"/>
      <c r="DDQ56" s="44"/>
      <c r="DDR56" s="44"/>
      <c r="DDS56" s="44"/>
      <c r="DDT56" s="44"/>
      <c r="DDU56" s="44"/>
      <c r="DDV56" s="44"/>
      <c r="DDW56" s="44"/>
      <c r="DDX56" s="44"/>
      <c r="DDY56" s="44"/>
      <c r="DDZ56" s="44"/>
      <c r="DEA56" s="44"/>
      <c r="DEB56" s="44"/>
      <c r="DEC56" s="44"/>
      <c r="DED56" s="44"/>
      <c r="DEE56" s="44"/>
      <c r="DEF56" s="44"/>
      <c r="DEG56" s="44"/>
      <c r="DEH56" s="44"/>
      <c r="DEI56" s="44"/>
      <c r="DEJ56" s="44"/>
      <c r="DEK56" s="44"/>
      <c r="DEL56" s="44"/>
      <c r="DEM56" s="44"/>
      <c r="DEN56" s="44"/>
      <c r="DEO56" s="44"/>
      <c r="DEP56" s="44"/>
      <c r="DEQ56" s="44"/>
      <c r="DER56" s="44"/>
      <c r="DES56" s="44"/>
      <c r="DET56" s="44"/>
      <c r="DEU56" s="44"/>
      <c r="DEV56" s="44"/>
      <c r="DEW56" s="44"/>
      <c r="DEX56" s="44"/>
      <c r="DEY56" s="44"/>
      <c r="DEZ56" s="44"/>
      <c r="DFA56" s="44"/>
      <c r="DFB56" s="44"/>
      <c r="DFC56" s="44"/>
      <c r="DFD56" s="44"/>
      <c r="DFE56" s="44"/>
      <c r="DFF56" s="44"/>
      <c r="DFG56" s="44"/>
      <c r="DFH56" s="44"/>
      <c r="DFI56" s="44"/>
      <c r="DFJ56" s="44"/>
      <c r="DFK56" s="44"/>
      <c r="DFL56" s="44"/>
      <c r="DFM56" s="44"/>
      <c r="DFN56" s="44"/>
      <c r="DFO56" s="44"/>
      <c r="DFP56" s="44"/>
      <c r="DFQ56" s="44"/>
      <c r="DFR56" s="44"/>
      <c r="DFS56" s="44"/>
      <c r="DFT56" s="44"/>
      <c r="DFU56" s="44"/>
      <c r="DFV56" s="44"/>
      <c r="DFW56" s="44"/>
      <c r="DFX56" s="44"/>
      <c r="DFY56" s="44"/>
      <c r="DFZ56" s="44"/>
      <c r="DGA56" s="44"/>
      <c r="DGB56" s="44"/>
      <c r="DGC56" s="44"/>
      <c r="DGD56" s="44"/>
      <c r="DGE56" s="44"/>
      <c r="DGF56" s="44"/>
      <c r="DGG56" s="44"/>
      <c r="DGH56" s="44"/>
      <c r="DGI56" s="44"/>
      <c r="DGJ56" s="44"/>
      <c r="DGK56" s="44"/>
      <c r="DGL56" s="44"/>
      <c r="DGM56" s="44"/>
      <c r="DGN56" s="44"/>
      <c r="DGO56" s="44"/>
      <c r="DGP56" s="44"/>
      <c r="DGQ56" s="44"/>
      <c r="DGR56" s="44"/>
      <c r="DGS56" s="44"/>
      <c r="DGT56" s="44"/>
      <c r="DGU56" s="44"/>
      <c r="DGV56" s="44"/>
      <c r="DGW56" s="44"/>
      <c r="DGX56" s="44"/>
      <c r="DGY56" s="44"/>
      <c r="DGZ56" s="44"/>
      <c r="DHA56" s="44"/>
      <c r="DHB56" s="44"/>
      <c r="DHC56" s="44"/>
      <c r="DHD56" s="44"/>
      <c r="DHE56" s="44"/>
      <c r="DHF56" s="44"/>
      <c r="DHG56" s="44"/>
      <c r="DHH56" s="44"/>
      <c r="DHI56" s="44"/>
      <c r="DHJ56" s="44"/>
      <c r="DHK56" s="44"/>
      <c r="DHL56" s="44"/>
      <c r="DHM56" s="44"/>
      <c r="DHN56" s="44"/>
      <c r="DHO56" s="44"/>
      <c r="DHP56" s="44"/>
      <c r="DHQ56" s="44"/>
      <c r="DHR56" s="44"/>
      <c r="DHS56" s="44"/>
      <c r="DHT56" s="44"/>
      <c r="DHU56" s="44"/>
      <c r="DHV56" s="44"/>
      <c r="DHW56" s="44"/>
      <c r="DHX56" s="44"/>
      <c r="DHY56" s="44"/>
      <c r="DHZ56" s="44"/>
      <c r="DIA56" s="44"/>
      <c r="DIB56" s="44"/>
      <c r="DIC56" s="44"/>
      <c r="DID56" s="44"/>
      <c r="DIE56" s="44"/>
      <c r="DIF56" s="44"/>
      <c r="DIG56" s="44"/>
      <c r="DIH56" s="44"/>
      <c r="DII56" s="44"/>
      <c r="DIJ56" s="44"/>
      <c r="DIK56" s="44"/>
      <c r="DIL56" s="44"/>
      <c r="DIM56" s="44"/>
      <c r="DIN56" s="44"/>
      <c r="DIO56" s="44"/>
      <c r="DIP56" s="44"/>
      <c r="DIQ56" s="44"/>
      <c r="DIR56" s="44"/>
      <c r="DIS56" s="44"/>
      <c r="DIT56" s="44"/>
      <c r="DIU56" s="44"/>
      <c r="DIV56" s="44"/>
      <c r="DIW56" s="44"/>
      <c r="DIX56" s="44"/>
      <c r="DIY56" s="44"/>
      <c r="DIZ56" s="44"/>
      <c r="DJA56" s="44"/>
      <c r="DJB56" s="44"/>
      <c r="DJC56" s="44"/>
      <c r="DJD56" s="44"/>
      <c r="DJE56" s="44"/>
      <c r="DJF56" s="44"/>
      <c r="DJG56" s="44"/>
      <c r="DJH56" s="44"/>
      <c r="DJI56" s="44"/>
      <c r="DJJ56" s="44"/>
      <c r="DJK56" s="44"/>
      <c r="DJL56" s="44"/>
      <c r="DJM56" s="44"/>
      <c r="DJN56" s="44"/>
      <c r="DJO56" s="44"/>
      <c r="DJP56" s="44"/>
      <c r="DJQ56" s="44"/>
      <c r="DJR56" s="44"/>
      <c r="DJS56" s="44"/>
      <c r="DJT56" s="44"/>
      <c r="DJU56" s="44"/>
      <c r="DJV56" s="44"/>
      <c r="DJW56" s="44"/>
      <c r="DJX56" s="44"/>
      <c r="DJY56" s="44"/>
      <c r="DJZ56" s="44"/>
      <c r="DKA56" s="44"/>
      <c r="DKB56" s="44"/>
      <c r="DKC56" s="44"/>
      <c r="DKD56" s="44"/>
      <c r="DKE56" s="44"/>
      <c r="DKF56" s="44"/>
      <c r="DKG56" s="44"/>
      <c r="DKH56" s="44"/>
      <c r="DKI56" s="44"/>
      <c r="DKJ56" s="44"/>
      <c r="DKK56" s="44"/>
      <c r="DKL56" s="44"/>
      <c r="DKM56" s="44"/>
      <c r="DKN56" s="44"/>
      <c r="DKO56" s="44"/>
      <c r="DKP56" s="44"/>
      <c r="DKQ56" s="44"/>
      <c r="DKR56" s="44"/>
      <c r="DKS56" s="44"/>
      <c r="DKT56" s="44"/>
      <c r="DKU56" s="44"/>
      <c r="DKV56" s="44"/>
      <c r="DKW56" s="44"/>
      <c r="DKX56" s="44"/>
      <c r="DKY56" s="44"/>
      <c r="DKZ56" s="44"/>
      <c r="DLA56" s="44"/>
      <c r="DLB56" s="44"/>
      <c r="DLC56" s="44"/>
      <c r="DLD56" s="44"/>
      <c r="DLE56" s="44"/>
      <c r="DLF56" s="44"/>
      <c r="DLG56" s="44"/>
      <c r="DLH56" s="44"/>
      <c r="DLI56" s="44"/>
      <c r="DLJ56" s="44"/>
      <c r="DLK56" s="44"/>
      <c r="DLL56" s="44"/>
      <c r="DLM56" s="44"/>
      <c r="DLN56" s="44"/>
      <c r="DLO56" s="44"/>
      <c r="DLP56" s="44"/>
      <c r="DLQ56" s="44"/>
      <c r="DLR56" s="44"/>
      <c r="DLS56" s="44"/>
      <c r="DLT56" s="44"/>
      <c r="DLU56" s="44"/>
      <c r="DLV56" s="44"/>
      <c r="DLW56" s="44"/>
      <c r="DLX56" s="44"/>
      <c r="DLY56" s="44"/>
      <c r="DLZ56" s="44"/>
      <c r="DMA56" s="44"/>
      <c r="DMB56" s="44"/>
      <c r="DMC56" s="44"/>
      <c r="DMD56" s="44"/>
      <c r="DME56" s="44"/>
      <c r="DMF56" s="44"/>
      <c r="DMG56" s="44"/>
      <c r="DMH56" s="44"/>
      <c r="DMI56" s="44"/>
      <c r="DMJ56" s="44"/>
      <c r="DMK56" s="44"/>
      <c r="DML56" s="44"/>
      <c r="DMM56" s="44"/>
      <c r="DMN56" s="44"/>
      <c r="DMO56" s="44"/>
      <c r="DMP56" s="44"/>
      <c r="DMQ56" s="44"/>
      <c r="DMR56" s="44"/>
      <c r="DMS56" s="44"/>
      <c r="DMT56" s="44"/>
      <c r="DMU56" s="44"/>
      <c r="DMV56" s="44"/>
      <c r="DMW56" s="44"/>
      <c r="DMX56" s="44"/>
      <c r="DMY56" s="44"/>
      <c r="DMZ56" s="44"/>
      <c r="DNA56" s="44"/>
      <c r="DNB56" s="44"/>
      <c r="DNC56" s="44"/>
      <c r="DND56" s="44"/>
      <c r="DNE56" s="44"/>
      <c r="DNF56" s="44"/>
      <c r="DNG56" s="44"/>
      <c r="DNH56" s="44"/>
      <c r="DNI56" s="44"/>
      <c r="DNJ56" s="44"/>
      <c r="DNK56" s="44"/>
      <c r="DNL56" s="44"/>
      <c r="DNM56" s="44"/>
      <c r="DNN56" s="44"/>
      <c r="DNO56" s="44"/>
      <c r="DNP56" s="44"/>
      <c r="DNQ56" s="44"/>
      <c r="DNR56" s="44"/>
      <c r="DNS56" s="44"/>
      <c r="DNT56" s="44"/>
      <c r="DNU56" s="44"/>
      <c r="DNV56" s="44"/>
      <c r="DNW56" s="44"/>
      <c r="DNX56" s="44"/>
      <c r="DNY56" s="44"/>
      <c r="DNZ56" s="44"/>
      <c r="DOA56" s="44"/>
      <c r="DOB56" s="44"/>
      <c r="DOC56" s="44"/>
      <c r="DOD56" s="44"/>
      <c r="DOE56" s="44"/>
      <c r="DOF56" s="44"/>
      <c r="DOG56" s="44"/>
      <c r="DOH56" s="44"/>
      <c r="DOI56" s="44"/>
      <c r="DOJ56" s="44"/>
      <c r="DOK56" s="44"/>
      <c r="DOL56" s="44"/>
      <c r="DOM56" s="44"/>
      <c r="DON56" s="44"/>
      <c r="DOO56" s="44"/>
      <c r="DOP56" s="44"/>
      <c r="DOQ56" s="44"/>
      <c r="DOR56" s="44"/>
      <c r="DOS56" s="44"/>
      <c r="DOT56" s="44"/>
      <c r="DOU56" s="44"/>
      <c r="DOV56" s="44"/>
      <c r="DOW56" s="44"/>
      <c r="DOX56" s="44"/>
      <c r="DOY56" s="44"/>
      <c r="DOZ56" s="44"/>
      <c r="DPA56" s="44"/>
      <c r="DPB56" s="44"/>
      <c r="DPC56" s="44"/>
      <c r="DPD56" s="44"/>
      <c r="DPE56" s="44"/>
      <c r="DPF56" s="44"/>
      <c r="DPG56" s="44"/>
      <c r="DPH56" s="44"/>
      <c r="DPI56" s="44"/>
      <c r="DPJ56" s="44"/>
      <c r="DPK56" s="44"/>
      <c r="DPL56" s="44"/>
      <c r="DPM56" s="44"/>
      <c r="DPN56" s="44"/>
      <c r="DPO56" s="44"/>
      <c r="DPP56" s="44"/>
      <c r="DPQ56" s="44"/>
      <c r="DPR56" s="44"/>
      <c r="DPS56" s="44"/>
      <c r="DPT56" s="44"/>
      <c r="DPU56" s="44"/>
      <c r="DPV56" s="44"/>
      <c r="DPW56" s="44"/>
      <c r="DPX56" s="44"/>
      <c r="DPY56" s="44"/>
      <c r="DPZ56" s="44"/>
      <c r="DQA56" s="44"/>
      <c r="DQB56" s="44"/>
      <c r="DQC56" s="44"/>
      <c r="DQD56" s="44"/>
      <c r="DQE56" s="44"/>
      <c r="DQF56" s="44"/>
      <c r="DQG56" s="44"/>
      <c r="DQH56" s="44"/>
      <c r="DQI56" s="44"/>
      <c r="DQJ56" s="44"/>
      <c r="DQK56" s="44"/>
      <c r="DQL56" s="44"/>
      <c r="DQM56" s="44"/>
      <c r="DQN56" s="44"/>
      <c r="DQO56" s="44"/>
      <c r="DQP56" s="44"/>
      <c r="DQQ56" s="44"/>
      <c r="DQR56" s="44"/>
      <c r="DQS56" s="44"/>
      <c r="DQT56" s="44"/>
      <c r="DQU56" s="44"/>
      <c r="DQV56" s="44"/>
      <c r="DQW56" s="44"/>
      <c r="DQX56" s="44"/>
      <c r="DQY56" s="44"/>
      <c r="DQZ56" s="44"/>
      <c r="DRA56" s="44"/>
      <c r="DRB56" s="44"/>
      <c r="DRC56" s="44"/>
      <c r="DRD56" s="44"/>
      <c r="DRE56" s="44"/>
      <c r="DRF56" s="44"/>
      <c r="DRG56" s="44"/>
      <c r="DRH56" s="44"/>
      <c r="DRI56" s="44"/>
      <c r="DRJ56" s="44"/>
      <c r="DRK56" s="44"/>
      <c r="DRL56" s="44"/>
      <c r="DRM56" s="44"/>
      <c r="DRN56" s="44"/>
      <c r="DRO56" s="44"/>
      <c r="DRP56" s="44"/>
      <c r="DRQ56" s="44"/>
      <c r="DRR56" s="44"/>
      <c r="DRS56" s="44"/>
      <c r="DRT56" s="44"/>
      <c r="DRU56" s="44"/>
      <c r="DRV56" s="44"/>
      <c r="DRW56" s="44"/>
      <c r="DRX56" s="44"/>
      <c r="DRY56" s="44"/>
      <c r="DRZ56" s="44"/>
      <c r="DSA56" s="44"/>
      <c r="DSB56" s="44"/>
      <c r="DSC56" s="44"/>
      <c r="DSD56" s="44"/>
      <c r="DSE56" s="44"/>
      <c r="DSF56" s="44"/>
      <c r="DSG56" s="44"/>
      <c r="DSH56" s="44"/>
      <c r="DSI56" s="44"/>
      <c r="DSJ56" s="44"/>
      <c r="DSK56" s="44"/>
      <c r="DSL56" s="44"/>
      <c r="DSM56" s="44"/>
      <c r="DSN56" s="44"/>
      <c r="DSO56" s="44"/>
      <c r="DSP56" s="44"/>
      <c r="DSQ56" s="44"/>
      <c r="DSR56" s="44"/>
      <c r="DSS56" s="44"/>
      <c r="DST56" s="44"/>
      <c r="DSU56" s="44"/>
      <c r="DSV56" s="44"/>
      <c r="DSW56" s="44"/>
      <c r="DSX56" s="44"/>
      <c r="DSY56" s="44"/>
      <c r="DSZ56" s="44"/>
      <c r="DTA56" s="44"/>
      <c r="DTB56" s="44"/>
      <c r="DTC56" s="44"/>
      <c r="DTD56" s="44"/>
      <c r="DTE56" s="44"/>
      <c r="DTF56" s="44"/>
      <c r="DTG56" s="44"/>
      <c r="DTH56" s="44"/>
      <c r="DTI56" s="44"/>
      <c r="DTJ56" s="44"/>
      <c r="DTK56" s="44"/>
      <c r="DTL56" s="44"/>
      <c r="DTM56" s="44"/>
      <c r="DTN56" s="44"/>
      <c r="DTO56" s="44"/>
      <c r="DTP56" s="44"/>
      <c r="DTQ56" s="44"/>
      <c r="DTR56" s="44"/>
      <c r="DTS56" s="44"/>
      <c r="DTT56" s="44"/>
      <c r="DTU56" s="44"/>
      <c r="DTV56" s="44"/>
      <c r="DTW56" s="44"/>
      <c r="DTX56" s="44"/>
      <c r="DTY56" s="44"/>
      <c r="DTZ56" s="44"/>
      <c r="DUA56" s="44"/>
      <c r="DUB56" s="44"/>
      <c r="DUC56" s="44"/>
      <c r="DUD56" s="44"/>
      <c r="DUE56" s="44"/>
      <c r="DUF56" s="44"/>
      <c r="DUG56" s="44"/>
      <c r="DUH56" s="44"/>
      <c r="DUI56" s="44"/>
      <c r="DUJ56" s="44"/>
      <c r="DUK56" s="44"/>
      <c r="DUL56" s="44"/>
      <c r="DUM56" s="44"/>
      <c r="DUN56" s="44"/>
      <c r="DUO56" s="44"/>
      <c r="DUP56" s="44"/>
      <c r="DUQ56" s="44"/>
      <c r="DUR56" s="44"/>
      <c r="DUS56" s="44"/>
      <c r="DUT56" s="44"/>
      <c r="DUU56" s="44"/>
      <c r="DUV56" s="44"/>
      <c r="DUW56" s="44"/>
      <c r="DUX56" s="44"/>
      <c r="DUY56" s="44"/>
      <c r="DUZ56" s="44"/>
      <c r="DVA56" s="44"/>
      <c r="DVB56" s="44"/>
      <c r="DVC56" s="44"/>
      <c r="DVD56" s="44"/>
      <c r="DVE56" s="44"/>
      <c r="DVF56" s="44"/>
      <c r="DVG56" s="44"/>
      <c r="DVH56" s="44"/>
      <c r="DVI56" s="44"/>
      <c r="DVJ56" s="44"/>
      <c r="DVK56" s="44"/>
      <c r="DVL56" s="44"/>
      <c r="DVM56" s="44"/>
      <c r="DVN56" s="44"/>
      <c r="DVO56" s="44"/>
      <c r="DVP56" s="44"/>
      <c r="DVQ56" s="44"/>
      <c r="DVR56" s="44"/>
      <c r="DVS56" s="44"/>
      <c r="DVT56" s="44"/>
      <c r="DVU56" s="44"/>
      <c r="DVV56" s="44"/>
      <c r="DVW56" s="44"/>
      <c r="DVX56" s="44"/>
      <c r="DVY56" s="44"/>
      <c r="DVZ56" s="44"/>
      <c r="DWA56" s="44"/>
      <c r="DWB56" s="44"/>
      <c r="DWC56" s="44"/>
      <c r="DWD56" s="44"/>
      <c r="DWE56" s="44"/>
      <c r="DWF56" s="44"/>
      <c r="DWG56" s="44"/>
      <c r="DWH56" s="44"/>
      <c r="DWI56" s="44"/>
      <c r="DWJ56" s="44"/>
      <c r="DWK56" s="44"/>
      <c r="DWL56" s="44"/>
      <c r="DWM56" s="44"/>
      <c r="DWN56" s="44"/>
      <c r="DWO56" s="44"/>
      <c r="DWP56" s="44"/>
      <c r="DWQ56" s="44"/>
      <c r="DWR56" s="44"/>
      <c r="DWS56" s="44"/>
      <c r="DWT56" s="44"/>
      <c r="DWU56" s="44"/>
      <c r="DWV56" s="44"/>
      <c r="DWW56" s="44"/>
      <c r="DWX56" s="44"/>
      <c r="DWY56" s="44"/>
      <c r="DWZ56" s="44"/>
      <c r="DXA56" s="44"/>
      <c r="DXB56" s="44"/>
      <c r="DXC56" s="44"/>
      <c r="DXD56" s="44"/>
      <c r="DXE56" s="44"/>
      <c r="DXF56" s="44"/>
      <c r="DXG56" s="44"/>
      <c r="DXH56" s="44"/>
      <c r="DXI56" s="44"/>
      <c r="DXJ56" s="44"/>
      <c r="DXK56" s="44"/>
      <c r="DXL56" s="44"/>
      <c r="DXM56" s="44"/>
      <c r="DXN56" s="44"/>
      <c r="DXO56" s="44"/>
      <c r="DXP56" s="44"/>
      <c r="DXQ56" s="44"/>
      <c r="DXR56" s="44"/>
      <c r="DXS56" s="44"/>
      <c r="DXT56" s="44"/>
      <c r="DXU56" s="44"/>
      <c r="DXV56" s="44"/>
      <c r="DXW56" s="44"/>
      <c r="DXX56" s="44"/>
      <c r="DXY56" s="44"/>
      <c r="DXZ56" s="44"/>
      <c r="DYA56" s="44"/>
      <c r="DYB56" s="44"/>
      <c r="DYC56" s="44"/>
      <c r="DYD56" s="44"/>
      <c r="DYE56" s="44"/>
      <c r="DYF56" s="44"/>
      <c r="DYG56" s="44"/>
      <c r="DYH56" s="44"/>
      <c r="DYI56" s="44"/>
      <c r="DYJ56" s="44"/>
      <c r="DYK56" s="44"/>
      <c r="DYL56" s="44"/>
      <c r="DYM56" s="44"/>
      <c r="DYN56" s="44"/>
      <c r="DYO56" s="44"/>
      <c r="DYP56" s="44"/>
      <c r="DYQ56" s="44"/>
      <c r="DYR56" s="44"/>
      <c r="DYS56" s="44"/>
      <c r="DYT56" s="44"/>
      <c r="DYU56" s="44"/>
      <c r="DYV56" s="44"/>
      <c r="DYW56" s="44"/>
      <c r="DYX56" s="44"/>
      <c r="DYY56" s="44"/>
      <c r="DYZ56" s="44"/>
      <c r="DZA56" s="44"/>
      <c r="DZB56" s="44"/>
      <c r="DZC56" s="44"/>
      <c r="DZD56" s="44"/>
      <c r="DZE56" s="44"/>
      <c r="DZF56" s="44"/>
      <c r="DZG56" s="44"/>
      <c r="DZH56" s="44"/>
      <c r="DZI56" s="44"/>
      <c r="DZJ56" s="44"/>
      <c r="DZK56" s="44"/>
      <c r="DZL56" s="44"/>
      <c r="DZM56" s="44"/>
      <c r="DZN56" s="44"/>
      <c r="DZO56" s="44"/>
      <c r="DZP56" s="44"/>
      <c r="DZQ56" s="44"/>
      <c r="DZR56" s="44"/>
      <c r="DZS56" s="44"/>
      <c r="DZT56" s="44"/>
      <c r="DZU56" s="44"/>
      <c r="DZV56" s="44"/>
      <c r="DZW56" s="44"/>
      <c r="DZX56" s="44"/>
      <c r="DZY56" s="44"/>
      <c r="DZZ56" s="44"/>
      <c r="EAA56" s="44"/>
      <c r="EAB56" s="44"/>
      <c r="EAC56" s="44"/>
      <c r="EAD56" s="44"/>
      <c r="EAE56" s="44"/>
      <c r="EAF56" s="44"/>
      <c r="EAG56" s="44"/>
      <c r="EAH56" s="44"/>
      <c r="EAI56" s="44"/>
      <c r="EAJ56" s="44"/>
      <c r="EAK56" s="44"/>
      <c r="EAL56" s="44"/>
      <c r="EAM56" s="44"/>
      <c r="EAN56" s="44"/>
      <c r="EAO56" s="44"/>
      <c r="EAP56" s="44"/>
      <c r="EAQ56" s="44"/>
      <c r="EAR56" s="44"/>
      <c r="EAS56" s="44"/>
      <c r="EAT56" s="44"/>
      <c r="EAU56" s="44"/>
      <c r="EAV56" s="44"/>
      <c r="EAW56" s="44"/>
      <c r="EAX56" s="44"/>
      <c r="EAY56" s="44"/>
      <c r="EAZ56" s="44"/>
      <c r="EBA56" s="44"/>
      <c r="EBB56" s="44"/>
      <c r="EBC56" s="44"/>
      <c r="EBD56" s="44"/>
      <c r="EBE56" s="44"/>
      <c r="EBF56" s="44"/>
      <c r="EBG56" s="44"/>
      <c r="EBH56" s="44"/>
      <c r="EBI56" s="44"/>
      <c r="EBJ56" s="44"/>
      <c r="EBK56" s="44"/>
      <c r="EBL56" s="44"/>
      <c r="EBM56" s="44"/>
      <c r="EBN56" s="44"/>
      <c r="EBO56" s="44"/>
      <c r="EBP56" s="44"/>
      <c r="EBQ56" s="44"/>
      <c r="EBR56" s="44"/>
      <c r="EBS56" s="44"/>
      <c r="EBT56" s="44"/>
      <c r="EBU56" s="44"/>
      <c r="EBV56" s="44"/>
      <c r="EBW56" s="44"/>
      <c r="EBX56" s="44"/>
      <c r="EBY56" s="44"/>
      <c r="EBZ56" s="44"/>
      <c r="ECA56" s="44"/>
      <c r="ECB56" s="44"/>
      <c r="ECC56" s="44"/>
      <c r="ECD56" s="44"/>
      <c r="ECE56" s="44"/>
      <c r="ECF56" s="44"/>
      <c r="ECG56" s="44"/>
      <c r="ECH56" s="44"/>
      <c r="ECI56" s="44"/>
      <c r="ECJ56" s="44"/>
      <c r="ECK56" s="44"/>
      <c r="ECL56" s="44"/>
      <c r="ECM56" s="44"/>
      <c r="ECN56" s="44"/>
      <c r="ECO56" s="44"/>
      <c r="ECP56" s="44"/>
      <c r="ECQ56" s="44"/>
      <c r="ECR56" s="44"/>
      <c r="ECS56" s="44"/>
      <c r="ECT56" s="44"/>
      <c r="ECU56" s="44"/>
      <c r="ECV56" s="44"/>
      <c r="ECW56" s="44"/>
      <c r="ECX56" s="44"/>
      <c r="ECY56" s="44"/>
      <c r="ECZ56" s="44"/>
      <c r="EDA56" s="44"/>
      <c r="EDB56" s="44"/>
      <c r="EDC56" s="44"/>
      <c r="EDD56" s="44"/>
      <c r="EDE56" s="44"/>
      <c r="EDF56" s="44"/>
      <c r="EDG56" s="44"/>
      <c r="EDH56" s="44"/>
      <c r="EDI56" s="44"/>
      <c r="EDJ56" s="44"/>
      <c r="EDK56" s="44"/>
      <c r="EDL56" s="44"/>
      <c r="EDM56" s="44"/>
      <c r="EDN56" s="44"/>
      <c r="EDO56" s="44"/>
      <c r="EDP56" s="44"/>
      <c r="EDQ56" s="44"/>
      <c r="EDR56" s="44"/>
      <c r="EDS56" s="44"/>
      <c r="EDT56" s="44"/>
      <c r="EDU56" s="44"/>
      <c r="EDV56" s="44"/>
      <c r="EDW56" s="44"/>
      <c r="EDX56" s="44"/>
      <c r="EDY56" s="44"/>
      <c r="EDZ56" s="44"/>
      <c r="EEA56" s="44"/>
      <c r="EEB56" s="44"/>
      <c r="EEC56" s="44"/>
      <c r="EED56" s="44"/>
      <c r="EEE56" s="44"/>
      <c r="EEF56" s="44"/>
      <c r="EEG56" s="44"/>
      <c r="EEH56" s="44"/>
      <c r="EEI56" s="44"/>
      <c r="EEJ56" s="44"/>
      <c r="EEK56" s="44"/>
      <c r="EEL56" s="44"/>
      <c r="EEM56" s="44"/>
      <c r="EEN56" s="44"/>
      <c r="EEO56" s="44"/>
      <c r="EEP56" s="44"/>
      <c r="EEQ56" s="44"/>
      <c r="EER56" s="44"/>
      <c r="EES56" s="44"/>
      <c r="EET56" s="44"/>
      <c r="EEU56" s="44"/>
      <c r="EEV56" s="44"/>
      <c r="EEW56" s="44"/>
      <c r="EEX56" s="44"/>
      <c r="EEY56" s="44"/>
      <c r="EEZ56" s="44"/>
      <c r="EFA56" s="44"/>
      <c r="EFB56" s="44"/>
      <c r="EFC56" s="44"/>
      <c r="EFD56" s="44"/>
      <c r="EFE56" s="44"/>
      <c r="EFF56" s="44"/>
      <c r="EFG56" s="44"/>
      <c r="EFH56" s="44"/>
      <c r="EFI56" s="44"/>
      <c r="EFJ56" s="44"/>
      <c r="EFK56" s="44"/>
      <c r="EFL56" s="44"/>
      <c r="EFM56" s="44"/>
      <c r="EFN56" s="44"/>
      <c r="EFO56" s="44"/>
      <c r="EFP56" s="44"/>
      <c r="EFQ56" s="44"/>
      <c r="EFR56" s="44"/>
      <c r="EFS56" s="44"/>
      <c r="EFT56" s="44"/>
      <c r="EFU56" s="44"/>
      <c r="EFV56" s="44"/>
      <c r="EFW56" s="44"/>
      <c r="EFX56" s="44"/>
      <c r="EFY56" s="44"/>
      <c r="EFZ56" s="44"/>
      <c r="EGA56" s="44"/>
      <c r="EGB56" s="44"/>
      <c r="EGC56" s="44"/>
      <c r="EGD56" s="44"/>
      <c r="EGE56" s="44"/>
      <c r="EGF56" s="44"/>
      <c r="EGG56" s="44"/>
      <c r="EGH56" s="44"/>
      <c r="EGI56" s="44"/>
      <c r="EGJ56" s="44"/>
      <c r="EGK56" s="44"/>
      <c r="EGL56" s="44"/>
      <c r="EGM56" s="44"/>
      <c r="EGN56" s="44"/>
      <c r="EGO56" s="44"/>
      <c r="EGP56" s="44"/>
      <c r="EGQ56" s="44"/>
      <c r="EGR56" s="44"/>
      <c r="EGS56" s="44"/>
      <c r="EGT56" s="44"/>
      <c r="EGU56" s="44"/>
      <c r="EGV56" s="44"/>
      <c r="EGW56" s="44"/>
      <c r="EGX56" s="44"/>
      <c r="EGY56" s="44"/>
      <c r="EGZ56" s="44"/>
      <c r="EHA56" s="44"/>
      <c r="EHB56" s="44"/>
      <c r="EHC56" s="44"/>
      <c r="EHD56" s="44"/>
      <c r="EHE56" s="44"/>
      <c r="EHF56" s="44"/>
      <c r="EHG56" s="44"/>
      <c r="EHH56" s="44"/>
      <c r="EHI56" s="44"/>
      <c r="EHJ56" s="44"/>
      <c r="EHK56" s="44"/>
      <c r="EHL56" s="44"/>
      <c r="EHM56" s="44"/>
      <c r="EHN56" s="44"/>
      <c r="EHO56" s="44"/>
      <c r="EHP56" s="44"/>
      <c r="EHQ56" s="44"/>
      <c r="EHR56" s="44"/>
      <c r="EHS56" s="44"/>
      <c r="EHT56" s="44"/>
      <c r="EHU56" s="44"/>
      <c r="EHV56" s="44"/>
      <c r="EHW56" s="44"/>
      <c r="EHX56" s="44"/>
      <c r="EHY56" s="44"/>
      <c r="EHZ56" s="44"/>
      <c r="EIA56" s="44"/>
      <c r="EIB56" s="44"/>
      <c r="EIC56" s="44"/>
      <c r="EID56" s="44"/>
      <c r="EIE56" s="44"/>
      <c r="EIF56" s="44"/>
      <c r="EIG56" s="44"/>
      <c r="EIH56" s="44"/>
      <c r="EII56" s="44"/>
      <c r="EIJ56" s="44"/>
      <c r="EIK56" s="44"/>
      <c r="EIL56" s="44"/>
      <c r="EIM56" s="44"/>
      <c r="EIN56" s="44"/>
      <c r="EIO56" s="44"/>
      <c r="EIP56" s="44"/>
      <c r="EIQ56" s="44"/>
      <c r="EIR56" s="44"/>
      <c r="EIS56" s="44"/>
      <c r="EIT56" s="44"/>
      <c r="EIU56" s="44"/>
      <c r="EIV56" s="44"/>
      <c r="EIW56" s="44"/>
      <c r="EIX56" s="44"/>
      <c r="EIY56" s="44"/>
      <c r="EIZ56" s="44"/>
      <c r="EJA56" s="44"/>
      <c r="EJB56" s="44"/>
      <c r="EJC56" s="44"/>
      <c r="EJD56" s="44"/>
      <c r="EJE56" s="44"/>
      <c r="EJF56" s="44"/>
      <c r="EJG56" s="44"/>
      <c r="EJH56" s="44"/>
      <c r="EJI56" s="44"/>
      <c r="EJJ56" s="44"/>
      <c r="EJK56" s="44"/>
      <c r="EJL56" s="44"/>
      <c r="EJM56" s="44"/>
      <c r="EJN56" s="44"/>
      <c r="EJO56" s="44"/>
      <c r="EJP56" s="44"/>
      <c r="EJQ56" s="44"/>
      <c r="EJR56" s="44"/>
      <c r="EJS56" s="44"/>
      <c r="EJT56" s="44"/>
      <c r="EJU56" s="44"/>
      <c r="EJV56" s="44"/>
      <c r="EJW56" s="44"/>
      <c r="EJX56" s="44"/>
      <c r="EJY56" s="44"/>
      <c r="EJZ56" s="44"/>
      <c r="EKA56" s="44"/>
      <c r="EKB56" s="44"/>
      <c r="EKC56" s="44"/>
      <c r="EKD56" s="44"/>
      <c r="EKE56" s="44"/>
      <c r="EKF56" s="44"/>
      <c r="EKG56" s="44"/>
      <c r="EKH56" s="44"/>
      <c r="EKI56" s="44"/>
      <c r="EKJ56" s="44"/>
      <c r="EKK56" s="44"/>
      <c r="EKL56" s="44"/>
      <c r="EKM56" s="44"/>
      <c r="EKN56" s="44"/>
      <c r="EKO56" s="44"/>
      <c r="EKP56" s="44"/>
      <c r="EKQ56" s="44"/>
      <c r="EKR56" s="44"/>
      <c r="EKS56" s="44"/>
      <c r="EKT56" s="44"/>
      <c r="EKU56" s="44"/>
      <c r="EKV56" s="44"/>
      <c r="EKW56" s="44"/>
      <c r="EKX56" s="44"/>
      <c r="EKY56" s="44"/>
      <c r="EKZ56" s="44"/>
      <c r="ELA56" s="44"/>
      <c r="ELB56" s="44"/>
      <c r="ELC56" s="44"/>
      <c r="ELD56" s="44"/>
      <c r="ELE56" s="44"/>
      <c r="ELF56" s="44"/>
      <c r="ELG56" s="44"/>
      <c r="ELH56" s="44"/>
      <c r="ELI56" s="44"/>
      <c r="ELJ56" s="44"/>
      <c r="ELK56" s="44"/>
      <c r="ELL56" s="44"/>
      <c r="ELM56" s="44"/>
      <c r="ELN56" s="44"/>
      <c r="ELO56" s="44"/>
      <c r="ELP56" s="44"/>
      <c r="ELQ56" s="44"/>
      <c r="ELR56" s="44"/>
      <c r="ELS56" s="44"/>
      <c r="ELT56" s="44"/>
      <c r="ELU56" s="44"/>
      <c r="ELV56" s="44"/>
      <c r="ELW56" s="44"/>
      <c r="ELX56" s="44"/>
      <c r="ELY56" s="44"/>
      <c r="ELZ56" s="44"/>
      <c r="EMA56" s="44"/>
      <c r="EMB56" s="44"/>
      <c r="EMC56" s="44"/>
      <c r="EMD56" s="44"/>
      <c r="EME56" s="44"/>
      <c r="EMF56" s="44"/>
      <c r="EMG56" s="44"/>
      <c r="EMH56" s="44"/>
      <c r="EMI56" s="44"/>
      <c r="EMJ56" s="44"/>
      <c r="EMK56" s="44"/>
      <c r="EML56" s="44"/>
      <c r="EMM56" s="44"/>
      <c r="EMN56" s="44"/>
      <c r="EMO56" s="44"/>
      <c r="EMP56" s="44"/>
      <c r="EMQ56" s="44"/>
      <c r="EMR56" s="44"/>
      <c r="EMS56" s="44"/>
      <c r="EMT56" s="44"/>
      <c r="EMU56" s="44"/>
      <c r="EMV56" s="44"/>
      <c r="EMW56" s="44"/>
      <c r="EMX56" s="44"/>
      <c r="EMY56" s="44"/>
      <c r="EMZ56" s="44"/>
      <c r="ENA56" s="44"/>
      <c r="ENB56" s="44"/>
      <c r="ENC56" s="44"/>
      <c r="END56" s="44"/>
      <c r="ENE56" s="44"/>
      <c r="ENF56" s="44"/>
      <c r="ENG56" s="44"/>
      <c r="ENH56" s="44"/>
      <c r="ENI56" s="44"/>
      <c r="ENJ56" s="44"/>
      <c r="ENK56" s="44"/>
      <c r="ENL56" s="44"/>
      <c r="ENM56" s="44"/>
      <c r="ENN56" s="44"/>
      <c r="ENO56" s="44"/>
      <c r="ENP56" s="44"/>
      <c r="ENQ56" s="44"/>
      <c r="ENR56" s="44"/>
      <c r="ENS56" s="44"/>
      <c r="ENT56" s="44"/>
      <c r="ENU56" s="44"/>
      <c r="ENV56" s="44"/>
      <c r="ENW56" s="44"/>
      <c r="ENX56" s="44"/>
      <c r="ENY56" s="44"/>
      <c r="ENZ56" s="44"/>
      <c r="EOA56" s="44"/>
      <c r="EOB56" s="44"/>
      <c r="EOC56" s="44"/>
      <c r="EOD56" s="44"/>
      <c r="EOE56" s="44"/>
      <c r="EOF56" s="44"/>
      <c r="EOG56" s="44"/>
      <c r="EOH56" s="44"/>
      <c r="EOI56" s="44"/>
      <c r="EOJ56" s="44"/>
      <c r="EOK56" s="44"/>
      <c r="EOL56" s="44"/>
      <c r="EOM56" s="44"/>
      <c r="EON56" s="44"/>
      <c r="EOO56" s="44"/>
      <c r="EOP56" s="44"/>
      <c r="EOQ56" s="44"/>
      <c r="EOR56" s="44"/>
      <c r="EOS56" s="44"/>
      <c r="EOT56" s="44"/>
      <c r="EOU56" s="44"/>
      <c r="EOV56" s="44"/>
      <c r="EOW56" s="44"/>
      <c r="EOX56" s="44"/>
      <c r="EOY56" s="44"/>
      <c r="EOZ56" s="44"/>
      <c r="EPA56" s="44"/>
      <c r="EPB56" s="44"/>
      <c r="EPC56" s="44"/>
      <c r="EPD56" s="44"/>
      <c r="EPE56" s="44"/>
      <c r="EPF56" s="44"/>
      <c r="EPG56" s="44"/>
      <c r="EPH56" s="44"/>
      <c r="EPI56" s="44"/>
      <c r="EPJ56" s="44"/>
      <c r="EPK56" s="44"/>
      <c r="EPL56" s="44"/>
      <c r="EPM56" s="44"/>
      <c r="EPN56" s="44"/>
      <c r="EPO56" s="44"/>
      <c r="EPP56" s="44"/>
      <c r="EPQ56" s="44"/>
      <c r="EPR56" s="44"/>
      <c r="EPS56" s="44"/>
      <c r="EPT56" s="44"/>
      <c r="EPU56" s="44"/>
      <c r="EPV56" s="44"/>
      <c r="EPW56" s="44"/>
      <c r="EPX56" s="44"/>
      <c r="EPY56" s="44"/>
      <c r="EPZ56" s="44"/>
      <c r="EQA56" s="44"/>
      <c r="EQB56" s="44"/>
      <c r="EQC56" s="44"/>
      <c r="EQD56" s="44"/>
      <c r="EQE56" s="44"/>
      <c r="EQF56" s="44"/>
      <c r="EQG56" s="44"/>
      <c r="EQH56" s="44"/>
      <c r="EQI56" s="44"/>
      <c r="EQJ56" s="44"/>
      <c r="EQK56" s="44"/>
      <c r="EQL56" s="44"/>
      <c r="EQM56" s="44"/>
      <c r="EQN56" s="44"/>
      <c r="EQO56" s="44"/>
      <c r="EQP56" s="44"/>
      <c r="EQQ56" s="44"/>
      <c r="EQR56" s="44"/>
      <c r="EQS56" s="44"/>
      <c r="EQT56" s="44"/>
      <c r="EQU56" s="44"/>
      <c r="EQV56" s="44"/>
      <c r="EQW56" s="44"/>
      <c r="EQX56" s="44"/>
      <c r="EQY56" s="44"/>
      <c r="EQZ56" s="44"/>
      <c r="ERA56" s="44"/>
      <c r="ERB56" s="44"/>
      <c r="ERC56" s="44"/>
      <c r="ERD56" s="44"/>
      <c r="ERE56" s="44"/>
      <c r="ERF56" s="44"/>
      <c r="ERG56" s="44"/>
      <c r="ERH56" s="44"/>
      <c r="ERI56" s="44"/>
      <c r="ERJ56" s="44"/>
      <c r="ERK56" s="44"/>
      <c r="ERL56" s="44"/>
      <c r="ERM56" s="44"/>
      <c r="ERN56" s="44"/>
      <c r="ERO56" s="44"/>
      <c r="ERP56" s="44"/>
      <c r="ERQ56" s="44"/>
      <c r="ERR56" s="44"/>
      <c r="ERS56" s="44"/>
      <c r="ERT56" s="44"/>
      <c r="ERU56" s="44"/>
      <c r="ERV56" s="44"/>
      <c r="ERW56" s="44"/>
      <c r="ERX56" s="44"/>
      <c r="ERY56" s="44"/>
      <c r="ERZ56" s="44"/>
      <c r="ESA56" s="44"/>
      <c r="ESB56" s="44"/>
      <c r="ESC56" s="44"/>
      <c r="ESD56" s="44"/>
      <c r="ESE56" s="44"/>
      <c r="ESF56" s="44"/>
      <c r="ESG56" s="44"/>
      <c r="ESH56" s="44"/>
      <c r="ESI56" s="44"/>
      <c r="ESJ56" s="44"/>
      <c r="ESK56" s="44"/>
      <c r="ESL56" s="44"/>
      <c r="ESM56" s="44"/>
      <c r="ESN56" s="44"/>
      <c r="ESO56" s="44"/>
      <c r="ESP56" s="44"/>
      <c r="ESQ56" s="44"/>
      <c r="ESR56" s="44"/>
      <c r="ESS56" s="44"/>
      <c r="EST56" s="44"/>
      <c r="ESU56" s="44"/>
      <c r="ESV56" s="44"/>
      <c r="ESW56" s="44"/>
      <c r="ESX56" s="44"/>
      <c r="ESY56" s="44"/>
      <c r="ESZ56" s="44"/>
      <c r="ETA56" s="44"/>
      <c r="ETB56" s="44"/>
      <c r="ETC56" s="44"/>
      <c r="ETD56" s="44"/>
      <c r="ETE56" s="44"/>
      <c r="ETF56" s="44"/>
      <c r="ETG56" s="44"/>
      <c r="ETH56" s="44"/>
      <c r="ETI56" s="44"/>
      <c r="ETJ56" s="44"/>
      <c r="ETK56" s="44"/>
      <c r="ETL56" s="44"/>
      <c r="ETM56" s="44"/>
      <c r="ETN56" s="44"/>
      <c r="ETO56" s="44"/>
      <c r="ETP56" s="44"/>
      <c r="ETQ56" s="44"/>
      <c r="ETR56" s="44"/>
      <c r="ETS56" s="44"/>
      <c r="ETT56" s="44"/>
      <c r="ETU56" s="44"/>
      <c r="ETV56" s="44"/>
      <c r="ETW56" s="44"/>
      <c r="ETX56" s="44"/>
      <c r="ETY56" s="44"/>
      <c r="ETZ56" s="44"/>
      <c r="EUA56" s="44"/>
      <c r="EUB56" s="44"/>
      <c r="EUC56" s="44"/>
      <c r="EUD56" s="44"/>
      <c r="EUE56" s="44"/>
      <c r="EUF56" s="44"/>
      <c r="EUG56" s="44"/>
      <c r="EUH56" s="44"/>
      <c r="EUI56" s="44"/>
      <c r="EUJ56" s="44"/>
      <c r="EUK56" s="44"/>
      <c r="EUL56" s="44"/>
      <c r="EUM56" s="44"/>
      <c r="EUN56" s="44"/>
      <c r="EUO56" s="44"/>
      <c r="EUP56" s="44"/>
      <c r="EUQ56" s="44"/>
      <c r="EUR56" s="44"/>
      <c r="EUS56" s="44"/>
      <c r="EUT56" s="44"/>
      <c r="EUU56" s="44"/>
      <c r="EUV56" s="44"/>
      <c r="EUW56" s="44"/>
      <c r="EUX56" s="44"/>
      <c r="EUY56" s="44"/>
      <c r="EUZ56" s="44"/>
      <c r="EVA56" s="44"/>
      <c r="EVB56" s="44"/>
      <c r="EVC56" s="44"/>
      <c r="EVD56" s="44"/>
      <c r="EVE56" s="44"/>
      <c r="EVF56" s="44"/>
      <c r="EVG56" s="44"/>
      <c r="EVH56" s="44"/>
      <c r="EVI56" s="44"/>
      <c r="EVJ56" s="44"/>
      <c r="EVK56" s="44"/>
      <c r="EVL56" s="44"/>
      <c r="EVM56" s="44"/>
      <c r="EVN56" s="44"/>
      <c r="EVO56" s="44"/>
      <c r="EVP56" s="44"/>
      <c r="EVQ56" s="44"/>
      <c r="EVR56" s="44"/>
      <c r="EVS56" s="44"/>
      <c r="EVT56" s="44"/>
      <c r="EVU56" s="44"/>
      <c r="EVV56" s="44"/>
      <c r="EVW56" s="44"/>
      <c r="EVX56" s="44"/>
      <c r="EVY56" s="44"/>
      <c r="EVZ56" s="44"/>
      <c r="EWA56" s="44"/>
      <c r="EWB56" s="44"/>
      <c r="EWC56" s="44"/>
      <c r="EWD56" s="44"/>
      <c r="EWE56" s="44"/>
      <c r="EWF56" s="44"/>
      <c r="EWG56" s="44"/>
      <c r="EWH56" s="44"/>
      <c r="EWI56" s="44"/>
      <c r="EWJ56" s="44"/>
      <c r="EWK56" s="44"/>
      <c r="EWL56" s="44"/>
      <c r="EWM56" s="44"/>
      <c r="EWN56" s="44"/>
      <c r="EWO56" s="44"/>
      <c r="EWP56" s="44"/>
      <c r="EWQ56" s="44"/>
      <c r="EWR56" s="44"/>
      <c r="EWS56" s="44"/>
      <c r="EWT56" s="44"/>
      <c r="EWU56" s="44"/>
      <c r="EWV56" s="44"/>
      <c r="EWW56" s="44"/>
      <c r="EWX56" s="44"/>
      <c r="EWY56" s="44"/>
      <c r="EWZ56" s="44"/>
      <c r="EXA56" s="44"/>
      <c r="EXB56" s="44"/>
      <c r="EXC56" s="44"/>
      <c r="EXD56" s="44"/>
      <c r="EXE56" s="44"/>
      <c r="EXF56" s="44"/>
      <c r="EXG56" s="44"/>
      <c r="EXH56" s="44"/>
      <c r="EXI56" s="44"/>
      <c r="EXJ56" s="44"/>
      <c r="EXK56" s="44"/>
      <c r="EXL56" s="44"/>
      <c r="EXM56" s="44"/>
      <c r="EXN56" s="44"/>
      <c r="EXO56" s="44"/>
      <c r="EXP56" s="44"/>
      <c r="EXQ56" s="44"/>
      <c r="EXR56" s="44"/>
      <c r="EXS56" s="44"/>
      <c r="EXT56" s="44"/>
      <c r="EXU56" s="44"/>
      <c r="EXV56" s="44"/>
      <c r="EXW56" s="44"/>
      <c r="EXX56" s="44"/>
      <c r="EXY56" s="44"/>
      <c r="EXZ56" s="44"/>
      <c r="EYA56" s="44"/>
      <c r="EYB56" s="44"/>
      <c r="EYC56" s="44"/>
      <c r="EYD56" s="44"/>
      <c r="EYE56" s="44"/>
      <c r="EYF56" s="44"/>
      <c r="EYG56" s="44"/>
      <c r="EYH56" s="44"/>
      <c r="EYI56" s="44"/>
      <c r="EYJ56" s="44"/>
      <c r="EYK56" s="44"/>
      <c r="EYL56" s="44"/>
      <c r="EYM56" s="44"/>
      <c r="EYN56" s="44"/>
      <c r="EYO56" s="44"/>
      <c r="EYP56" s="44"/>
      <c r="EYQ56" s="44"/>
      <c r="EYR56" s="44"/>
      <c r="EYS56" s="44"/>
      <c r="EYT56" s="44"/>
      <c r="EYU56" s="44"/>
      <c r="EYV56" s="44"/>
      <c r="EYW56" s="44"/>
      <c r="EYX56" s="44"/>
      <c r="EYY56" s="44"/>
      <c r="EYZ56" s="44"/>
      <c r="EZA56" s="44"/>
      <c r="EZB56" s="44"/>
      <c r="EZC56" s="44"/>
      <c r="EZD56" s="44"/>
      <c r="EZE56" s="44"/>
      <c r="EZF56" s="44"/>
      <c r="EZG56" s="44"/>
      <c r="EZH56" s="44"/>
      <c r="EZI56" s="44"/>
      <c r="EZJ56" s="44"/>
      <c r="EZK56" s="44"/>
      <c r="EZL56" s="44"/>
      <c r="EZM56" s="44"/>
      <c r="EZN56" s="44"/>
      <c r="EZO56" s="44"/>
      <c r="EZP56" s="44"/>
      <c r="EZQ56" s="44"/>
      <c r="EZR56" s="44"/>
      <c r="EZS56" s="44"/>
      <c r="EZT56" s="44"/>
      <c r="EZU56" s="44"/>
      <c r="EZV56" s="44"/>
      <c r="EZW56" s="44"/>
      <c r="EZX56" s="44"/>
      <c r="EZY56" s="44"/>
      <c r="EZZ56" s="44"/>
      <c r="FAA56" s="44"/>
      <c r="FAB56" s="44"/>
      <c r="FAC56" s="44"/>
      <c r="FAD56" s="44"/>
      <c r="FAE56" s="44"/>
      <c r="FAF56" s="44"/>
      <c r="FAG56" s="44"/>
      <c r="FAH56" s="44"/>
      <c r="FAI56" s="44"/>
      <c r="FAJ56" s="44"/>
      <c r="FAK56" s="44"/>
      <c r="FAL56" s="44"/>
      <c r="FAM56" s="44"/>
      <c r="FAN56" s="44"/>
      <c r="FAO56" s="44"/>
      <c r="FAP56" s="44"/>
      <c r="FAQ56" s="44"/>
      <c r="FAR56" s="44"/>
      <c r="FAS56" s="44"/>
      <c r="FAT56" s="44"/>
      <c r="FAU56" s="44"/>
      <c r="FAV56" s="44"/>
      <c r="FAW56" s="44"/>
      <c r="FAX56" s="44"/>
      <c r="FAY56" s="44"/>
      <c r="FAZ56" s="44"/>
      <c r="FBA56" s="44"/>
      <c r="FBB56" s="44"/>
      <c r="FBC56" s="44"/>
      <c r="FBD56" s="44"/>
      <c r="FBE56" s="44"/>
      <c r="FBF56" s="44"/>
      <c r="FBG56" s="44"/>
      <c r="FBH56" s="44"/>
      <c r="FBI56" s="44"/>
      <c r="FBJ56" s="44"/>
      <c r="FBK56" s="44"/>
      <c r="FBL56" s="44"/>
      <c r="FBM56" s="44"/>
      <c r="FBN56" s="44"/>
      <c r="FBO56" s="44"/>
      <c r="FBP56" s="44"/>
      <c r="FBQ56" s="44"/>
      <c r="FBR56" s="44"/>
      <c r="FBS56" s="44"/>
      <c r="FBT56" s="44"/>
      <c r="FBU56" s="44"/>
      <c r="FBV56" s="44"/>
      <c r="FBW56" s="44"/>
      <c r="FBX56" s="44"/>
      <c r="FBY56" s="44"/>
      <c r="FBZ56" s="44"/>
      <c r="FCA56" s="44"/>
      <c r="FCB56" s="44"/>
      <c r="FCC56" s="44"/>
      <c r="FCD56" s="44"/>
      <c r="FCE56" s="44"/>
      <c r="FCF56" s="44"/>
      <c r="FCG56" s="44"/>
      <c r="FCH56" s="44"/>
      <c r="FCI56" s="44"/>
      <c r="FCJ56" s="44"/>
      <c r="FCK56" s="44"/>
      <c r="FCL56" s="44"/>
      <c r="FCM56" s="44"/>
      <c r="FCN56" s="44"/>
      <c r="FCO56" s="44"/>
      <c r="FCP56" s="44"/>
      <c r="FCQ56" s="44"/>
      <c r="FCR56" s="44"/>
      <c r="FCS56" s="44"/>
      <c r="FCT56" s="44"/>
      <c r="FCU56" s="44"/>
      <c r="FCV56" s="44"/>
      <c r="FCW56" s="44"/>
      <c r="FCX56" s="44"/>
      <c r="FCY56" s="44"/>
      <c r="FCZ56" s="44"/>
      <c r="FDA56" s="44"/>
      <c r="FDB56" s="44"/>
      <c r="FDC56" s="44"/>
      <c r="FDD56" s="44"/>
      <c r="FDE56" s="44"/>
      <c r="FDF56" s="44"/>
      <c r="FDG56" s="44"/>
      <c r="FDH56" s="44"/>
      <c r="FDI56" s="44"/>
      <c r="FDJ56" s="44"/>
      <c r="FDK56" s="44"/>
      <c r="FDL56" s="44"/>
      <c r="FDM56" s="44"/>
      <c r="FDN56" s="44"/>
      <c r="FDO56" s="44"/>
      <c r="FDP56" s="44"/>
      <c r="FDQ56" s="44"/>
      <c r="FDR56" s="44"/>
      <c r="FDS56" s="44"/>
      <c r="FDT56" s="44"/>
      <c r="FDU56" s="44"/>
      <c r="FDV56" s="44"/>
      <c r="FDW56" s="44"/>
      <c r="FDX56" s="44"/>
      <c r="FDY56" s="44"/>
      <c r="FDZ56" s="44"/>
      <c r="FEA56" s="44"/>
      <c r="FEB56" s="44"/>
      <c r="FEC56" s="44"/>
      <c r="FED56" s="44"/>
      <c r="FEE56" s="44"/>
      <c r="FEF56" s="44"/>
      <c r="FEG56" s="44"/>
      <c r="FEH56" s="44"/>
      <c r="FEI56" s="44"/>
      <c r="FEJ56" s="44"/>
      <c r="FEK56" s="44"/>
      <c r="FEL56" s="44"/>
      <c r="FEM56" s="44"/>
      <c r="FEN56" s="44"/>
      <c r="FEO56" s="44"/>
      <c r="FEP56" s="44"/>
      <c r="FEQ56" s="44"/>
      <c r="FER56" s="44"/>
      <c r="FES56" s="44"/>
      <c r="FET56" s="44"/>
      <c r="FEU56" s="44"/>
      <c r="FEV56" s="44"/>
      <c r="FEW56" s="44"/>
      <c r="FEX56" s="44"/>
      <c r="FEY56" s="44"/>
      <c r="FEZ56" s="44"/>
      <c r="FFA56" s="44"/>
      <c r="FFB56" s="44"/>
      <c r="FFC56" s="44"/>
      <c r="FFD56" s="44"/>
      <c r="FFE56" s="44"/>
      <c r="FFF56" s="44"/>
      <c r="FFG56" s="44"/>
      <c r="FFH56" s="44"/>
      <c r="FFI56" s="44"/>
      <c r="FFJ56" s="44"/>
      <c r="FFK56" s="44"/>
      <c r="FFL56" s="44"/>
      <c r="FFM56" s="44"/>
      <c r="FFN56" s="44"/>
      <c r="FFO56" s="44"/>
      <c r="FFP56" s="44"/>
      <c r="FFQ56" s="44"/>
      <c r="FFR56" s="44"/>
      <c r="FFS56" s="44"/>
      <c r="FFT56" s="44"/>
      <c r="FFU56" s="44"/>
      <c r="FFV56" s="44"/>
      <c r="FFW56" s="44"/>
      <c r="FFX56" s="44"/>
      <c r="FFY56" s="44"/>
      <c r="FFZ56" s="44"/>
      <c r="FGA56" s="44"/>
      <c r="FGB56" s="44"/>
      <c r="FGC56" s="44"/>
      <c r="FGD56" s="44"/>
      <c r="FGE56" s="44"/>
      <c r="FGF56" s="44"/>
      <c r="FGG56" s="44"/>
      <c r="FGH56" s="44"/>
      <c r="FGI56" s="44"/>
      <c r="FGJ56" s="44"/>
      <c r="FGK56" s="44"/>
      <c r="FGL56" s="44"/>
      <c r="FGM56" s="44"/>
      <c r="FGN56" s="44"/>
      <c r="FGO56" s="44"/>
      <c r="FGP56" s="44"/>
      <c r="FGQ56" s="44"/>
      <c r="FGR56" s="44"/>
      <c r="FGS56" s="44"/>
      <c r="FGT56" s="44"/>
      <c r="FGU56" s="44"/>
      <c r="FGV56" s="44"/>
      <c r="FGW56" s="44"/>
      <c r="FGX56" s="44"/>
      <c r="FGY56" s="44"/>
      <c r="FGZ56" s="44"/>
      <c r="FHA56" s="44"/>
      <c r="FHB56" s="44"/>
      <c r="FHC56" s="44"/>
      <c r="FHD56" s="44"/>
      <c r="FHE56" s="44"/>
      <c r="FHF56" s="44"/>
      <c r="FHG56" s="44"/>
      <c r="FHH56" s="44"/>
      <c r="FHI56" s="44"/>
      <c r="FHJ56" s="44"/>
      <c r="FHK56" s="44"/>
      <c r="FHL56" s="44"/>
      <c r="FHM56" s="44"/>
      <c r="FHN56" s="44"/>
      <c r="FHO56" s="44"/>
      <c r="FHP56" s="44"/>
      <c r="FHQ56" s="44"/>
      <c r="FHR56" s="44"/>
      <c r="FHS56" s="44"/>
      <c r="FHT56" s="44"/>
      <c r="FHU56" s="44"/>
      <c r="FHV56" s="44"/>
      <c r="FHW56" s="44"/>
      <c r="FHX56" s="44"/>
      <c r="FHY56" s="44"/>
      <c r="FHZ56" s="44"/>
      <c r="FIA56" s="44"/>
      <c r="FIB56" s="44"/>
      <c r="FIC56" s="44"/>
      <c r="FID56" s="44"/>
      <c r="FIE56" s="44"/>
      <c r="FIF56" s="44"/>
      <c r="FIG56" s="44"/>
      <c r="FIH56" s="44"/>
      <c r="FII56" s="44"/>
      <c r="FIJ56" s="44"/>
      <c r="FIK56" s="44"/>
      <c r="FIL56" s="44"/>
      <c r="FIM56" s="44"/>
      <c r="FIN56" s="44"/>
      <c r="FIO56" s="44"/>
      <c r="FIP56" s="44"/>
      <c r="FIQ56" s="44"/>
      <c r="FIR56" s="44"/>
      <c r="FIS56" s="44"/>
      <c r="FIT56" s="44"/>
      <c r="FIU56" s="44"/>
      <c r="FIV56" s="44"/>
      <c r="FIW56" s="44"/>
      <c r="FIX56" s="44"/>
      <c r="FIY56" s="44"/>
      <c r="FIZ56" s="44"/>
      <c r="FJA56" s="44"/>
      <c r="FJB56" s="44"/>
      <c r="FJC56" s="44"/>
      <c r="FJD56" s="44"/>
      <c r="FJE56" s="44"/>
      <c r="FJF56" s="44"/>
      <c r="FJG56" s="44"/>
      <c r="FJH56" s="44"/>
      <c r="FJI56" s="44"/>
      <c r="FJJ56" s="44"/>
      <c r="FJK56" s="44"/>
      <c r="FJL56" s="44"/>
      <c r="FJM56" s="44"/>
      <c r="FJN56" s="44"/>
      <c r="FJO56" s="44"/>
      <c r="FJP56" s="44"/>
      <c r="FJQ56" s="44"/>
      <c r="FJR56" s="44"/>
      <c r="FJS56" s="44"/>
      <c r="FJT56" s="44"/>
      <c r="FJU56" s="44"/>
      <c r="FJV56" s="44"/>
      <c r="FJW56" s="44"/>
      <c r="FJX56" s="44"/>
      <c r="FJY56" s="44"/>
      <c r="FJZ56" s="44"/>
      <c r="FKA56" s="44"/>
      <c r="FKB56" s="44"/>
      <c r="FKC56" s="44"/>
      <c r="FKD56" s="44"/>
      <c r="FKE56" s="44"/>
      <c r="FKF56" s="44"/>
      <c r="FKG56" s="44"/>
      <c r="FKH56" s="44"/>
      <c r="FKI56" s="44"/>
      <c r="FKJ56" s="44"/>
      <c r="FKK56" s="44"/>
      <c r="FKL56" s="44"/>
      <c r="FKM56" s="44"/>
      <c r="FKN56" s="44"/>
      <c r="FKO56" s="44"/>
      <c r="FKP56" s="44"/>
      <c r="FKQ56" s="44"/>
    </row>
    <row r="57" spans="1:4359" s="40" customFormat="1" ht="26.25" customHeight="1" thickBot="1" x14ac:dyDescent="0.3">
      <c r="A57" s="732"/>
      <c r="B57" s="787"/>
      <c r="C57" s="806"/>
      <c r="D57" s="791"/>
      <c r="E57" s="791"/>
      <c r="F57" s="333" t="s">
        <v>23</v>
      </c>
      <c r="G57" s="259">
        <v>0.05</v>
      </c>
      <c r="H57" s="259">
        <v>0.05</v>
      </c>
      <c r="I57" s="259">
        <v>0.05</v>
      </c>
      <c r="J57" s="331">
        <v>6.6699999999999995E-2</v>
      </c>
      <c r="K57" s="331">
        <v>6.6699999999999995E-2</v>
      </c>
      <c r="L57" s="259">
        <v>6.6699999999999995E-2</v>
      </c>
      <c r="M57" s="259">
        <v>0.05</v>
      </c>
      <c r="N57" s="259">
        <v>0.05</v>
      </c>
      <c r="O57" s="259">
        <v>0.05</v>
      </c>
      <c r="P57" s="259">
        <v>0.05</v>
      </c>
      <c r="Q57" s="259">
        <v>0.02</v>
      </c>
      <c r="R57" s="259">
        <v>0.01</v>
      </c>
      <c r="S57" s="335">
        <f>SUM(G57:L57)</f>
        <v>0.35009999999999997</v>
      </c>
      <c r="T57" s="802"/>
      <c r="U57" s="744"/>
      <c r="V57" s="746"/>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c r="IG57" s="44"/>
      <c r="IH57" s="44"/>
      <c r="II57" s="44"/>
      <c r="IJ57" s="44"/>
      <c r="IK57" s="44"/>
      <c r="IL57" s="44"/>
      <c r="IM57" s="44"/>
      <c r="IN57" s="44"/>
      <c r="IO57" s="44"/>
      <c r="IP57" s="44"/>
      <c r="IQ57" s="44"/>
      <c r="IR57" s="44"/>
      <c r="IS57" s="44"/>
      <c r="IT57" s="44"/>
      <c r="IU57" s="44"/>
      <c r="IV57" s="44"/>
      <c r="IW57" s="44"/>
      <c r="IX57" s="44"/>
      <c r="IY57" s="44"/>
      <c r="IZ57" s="44"/>
      <c r="JA57" s="44"/>
      <c r="JB57" s="44"/>
      <c r="JC57" s="44"/>
      <c r="JD57" s="44"/>
      <c r="JE57" s="44"/>
      <c r="JF57" s="44"/>
      <c r="JG57" s="44"/>
      <c r="JH57" s="44"/>
      <c r="JI57" s="44"/>
      <c r="JJ57" s="44"/>
      <c r="JK57" s="44"/>
      <c r="JL57" s="44"/>
      <c r="JM57" s="44"/>
      <c r="JN57" s="44"/>
      <c r="JO57" s="44"/>
      <c r="JP57" s="44"/>
      <c r="JQ57" s="44"/>
      <c r="JR57" s="44"/>
      <c r="JS57" s="44"/>
      <c r="JT57" s="44"/>
      <c r="JU57" s="44"/>
      <c r="JV57" s="44"/>
      <c r="JW57" s="44"/>
      <c r="JX57" s="44"/>
      <c r="JY57" s="44"/>
      <c r="JZ57" s="44"/>
      <c r="KA57" s="44"/>
      <c r="KB57" s="44"/>
      <c r="KC57" s="44"/>
      <c r="KD57" s="44"/>
      <c r="KE57" s="44"/>
      <c r="KF57" s="44"/>
      <c r="KG57" s="44"/>
      <c r="KH57" s="44"/>
      <c r="KI57" s="44"/>
      <c r="KJ57" s="44"/>
      <c r="KK57" s="44"/>
      <c r="KL57" s="44"/>
      <c r="KM57" s="44"/>
      <c r="KN57" s="44"/>
      <c r="KO57" s="44"/>
      <c r="KP57" s="44"/>
      <c r="KQ57" s="44"/>
      <c r="KR57" s="44"/>
      <c r="KS57" s="44"/>
      <c r="KT57" s="44"/>
      <c r="KU57" s="44"/>
      <c r="KV57" s="44"/>
      <c r="KW57" s="44"/>
      <c r="KX57" s="44"/>
      <c r="KY57" s="44"/>
      <c r="KZ57" s="44"/>
      <c r="LA57" s="44"/>
      <c r="LB57" s="44"/>
      <c r="LC57" s="44"/>
      <c r="LD57" s="44"/>
      <c r="LE57" s="44"/>
      <c r="LF57" s="44"/>
      <c r="LG57" s="44"/>
      <c r="LH57" s="44"/>
      <c r="LI57" s="44"/>
      <c r="LJ57" s="44"/>
      <c r="LK57" s="44"/>
      <c r="LL57" s="44"/>
      <c r="LM57" s="44"/>
      <c r="LN57" s="44"/>
      <c r="LO57" s="44"/>
      <c r="LP57" s="44"/>
      <c r="LQ57" s="44"/>
      <c r="LR57" s="44"/>
      <c r="LS57" s="44"/>
      <c r="LT57" s="44"/>
      <c r="LU57" s="44"/>
      <c r="LV57" s="44"/>
      <c r="LW57" s="44"/>
      <c r="LX57" s="44"/>
      <c r="LY57" s="44"/>
      <c r="LZ57" s="44"/>
      <c r="MA57" s="44"/>
      <c r="MB57" s="44"/>
      <c r="MC57" s="44"/>
      <c r="MD57" s="44"/>
      <c r="ME57" s="44"/>
      <c r="MF57" s="44"/>
      <c r="MG57" s="44"/>
      <c r="MH57" s="44"/>
      <c r="MI57" s="44"/>
      <c r="MJ57" s="44"/>
      <c r="MK57" s="44"/>
      <c r="ML57" s="44"/>
      <c r="MM57" s="44"/>
      <c r="MN57" s="44"/>
      <c r="MO57" s="44"/>
      <c r="MP57" s="44"/>
      <c r="MQ57" s="44"/>
      <c r="MR57" s="44"/>
      <c r="MS57" s="44"/>
      <c r="MT57" s="44"/>
      <c r="MU57" s="44"/>
      <c r="MV57" s="44"/>
      <c r="MW57" s="44"/>
      <c r="MX57" s="44"/>
      <c r="MY57" s="44"/>
      <c r="MZ57" s="44"/>
      <c r="NA57" s="44"/>
      <c r="NB57" s="44"/>
      <c r="NC57" s="44"/>
      <c r="ND57" s="44"/>
      <c r="NE57" s="44"/>
      <c r="NF57" s="44"/>
      <c r="NG57" s="44"/>
      <c r="NH57" s="44"/>
      <c r="NI57" s="44"/>
      <c r="NJ57" s="44"/>
      <c r="NK57" s="44"/>
      <c r="NL57" s="44"/>
      <c r="NM57" s="44"/>
      <c r="NN57" s="44"/>
      <c r="NO57" s="44"/>
      <c r="NP57" s="44"/>
      <c r="NQ57" s="44"/>
      <c r="NR57" s="44"/>
      <c r="NS57" s="44"/>
      <c r="NT57" s="44"/>
      <c r="NU57" s="44"/>
      <c r="NV57" s="44"/>
      <c r="NW57" s="44"/>
      <c r="NX57" s="44"/>
      <c r="NY57" s="44"/>
      <c r="NZ57" s="44"/>
      <c r="OA57" s="44"/>
      <c r="OB57" s="44"/>
      <c r="OC57" s="44"/>
      <c r="OD57" s="44"/>
      <c r="OE57" s="44"/>
      <c r="OF57" s="44"/>
      <c r="OG57" s="44"/>
      <c r="OH57" s="44"/>
      <c r="OI57" s="44"/>
      <c r="OJ57" s="44"/>
      <c r="OK57" s="44"/>
      <c r="OL57" s="44"/>
      <c r="OM57" s="44"/>
      <c r="ON57" s="44"/>
      <c r="OO57" s="44"/>
      <c r="OP57" s="44"/>
      <c r="OQ57" s="44"/>
      <c r="OR57" s="44"/>
      <c r="OS57" s="44"/>
      <c r="OT57" s="44"/>
      <c r="OU57" s="44"/>
      <c r="OV57" s="44"/>
      <c r="OW57" s="44"/>
      <c r="OX57" s="44"/>
      <c r="OY57" s="44"/>
      <c r="OZ57" s="44"/>
      <c r="PA57" s="44"/>
      <c r="PB57" s="44"/>
      <c r="PC57" s="44"/>
      <c r="PD57" s="44"/>
      <c r="PE57" s="44"/>
      <c r="PF57" s="44"/>
      <c r="PG57" s="44"/>
      <c r="PH57" s="44"/>
      <c r="PI57" s="44"/>
      <c r="PJ57" s="44"/>
      <c r="PK57" s="44"/>
      <c r="PL57" s="44"/>
      <c r="PM57" s="44"/>
      <c r="PN57" s="44"/>
      <c r="PO57" s="44"/>
      <c r="PP57" s="44"/>
      <c r="PQ57" s="44"/>
      <c r="PR57" s="44"/>
      <c r="PS57" s="44"/>
      <c r="PT57" s="44"/>
      <c r="PU57" s="44"/>
      <c r="PV57" s="44"/>
      <c r="PW57" s="44"/>
      <c r="PX57" s="44"/>
      <c r="PY57" s="44"/>
      <c r="PZ57" s="44"/>
      <c r="QA57" s="44"/>
      <c r="QB57" s="44"/>
      <c r="QC57" s="44"/>
      <c r="QD57" s="44"/>
      <c r="QE57" s="44"/>
      <c r="QF57" s="44"/>
      <c r="QG57" s="44"/>
      <c r="QH57" s="44"/>
      <c r="QI57" s="44"/>
      <c r="QJ57" s="44"/>
      <c r="QK57" s="44"/>
      <c r="QL57" s="44"/>
      <c r="QM57" s="44"/>
      <c r="QN57" s="44"/>
      <c r="QO57" s="44"/>
      <c r="QP57" s="44"/>
      <c r="QQ57" s="44"/>
      <c r="QR57" s="44"/>
      <c r="QS57" s="44"/>
      <c r="QT57" s="44"/>
      <c r="QU57" s="44"/>
      <c r="QV57" s="44"/>
      <c r="QW57" s="44"/>
      <c r="QX57" s="44"/>
      <c r="QY57" s="44"/>
      <c r="QZ57" s="44"/>
      <c r="RA57" s="44"/>
      <c r="RB57" s="44"/>
      <c r="RC57" s="44"/>
      <c r="RD57" s="44"/>
      <c r="RE57" s="44"/>
      <c r="RF57" s="44"/>
      <c r="RG57" s="44"/>
      <c r="RH57" s="44"/>
      <c r="RI57" s="44"/>
      <c r="RJ57" s="44"/>
      <c r="RK57" s="44"/>
      <c r="RL57" s="44"/>
      <c r="RM57" s="44"/>
      <c r="RN57" s="44"/>
      <c r="RO57" s="44"/>
      <c r="RP57" s="44"/>
      <c r="RQ57" s="44"/>
      <c r="RR57" s="44"/>
      <c r="RS57" s="44"/>
      <c r="RT57" s="44"/>
      <c r="RU57" s="44"/>
      <c r="RV57" s="44"/>
      <c r="RW57" s="44"/>
      <c r="RX57" s="44"/>
      <c r="RY57" s="44"/>
      <c r="RZ57" s="44"/>
      <c r="SA57" s="44"/>
      <c r="SB57" s="44"/>
      <c r="SC57" s="44"/>
      <c r="SD57" s="44"/>
      <c r="SE57" s="44"/>
      <c r="SF57" s="44"/>
      <c r="SG57" s="44"/>
      <c r="SH57" s="44"/>
      <c r="SI57" s="44"/>
      <c r="SJ57" s="44"/>
      <c r="SK57" s="44"/>
      <c r="SL57" s="44"/>
      <c r="SM57" s="44"/>
      <c r="SN57" s="44"/>
      <c r="SO57" s="44"/>
      <c r="SP57" s="44"/>
      <c r="SQ57" s="44"/>
      <c r="SR57" s="44"/>
      <c r="SS57" s="44"/>
      <c r="ST57" s="44"/>
      <c r="SU57" s="44"/>
      <c r="SV57" s="44"/>
      <c r="SW57" s="44"/>
      <c r="SX57" s="44"/>
      <c r="SY57" s="44"/>
      <c r="SZ57" s="44"/>
      <c r="TA57" s="44"/>
      <c r="TB57" s="44"/>
      <c r="TC57" s="44"/>
      <c r="TD57" s="44"/>
      <c r="TE57" s="44"/>
      <c r="TF57" s="44"/>
      <c r="TG57" s="44"/>
      <c r="TH57" s="44"/>
      <c r="TI57" s="44"/>
      <c r="TJ57" s="44"/>
      <c r="TK57" s="44"/>
      <c r="TL57" s="44"/>
      <c r="TM57" s="44"/>
      <c r="TN57" s="44"/>
      <c r="TO57" s="44"/>
      <c r="TP57" s="44"/>
      <c r="TQ57" s="44"/>
      <c r="TR57" s="44"/>
      <c r="TS57" s="44"/>
      <c r="TT57" s="44"/>
      <c r="TU57" s="44"/>
      <c r="TV57" s="44"/>
      <c r="TW57" s="44"/>
      <c r="TX57" s="44"/>
      <c r="TY57" s="44"/>
      <c r="TZ57" s="44"/>
      <c r="UA57" s="44"/>
      <c r="UB57" s="44"/>
      <c r="UC57" s="44"/>
      <c r="UD57" s="44"/>
      <c r="UE57" s="44"/>
      <c r="UF57" s="44"/>
      <c r="UG57" s="44"/>
      <c r="UH57" s="44"/>
      <c r="UI57" s="44"/>
      <c r="UJ57" s="44"/>
      <c r="UK57" s="44"/>
      <c r="UL57" s="44"/>
      <c r="UM57" s="44"/>
      <c r="UN57" s="44"/>
      <c r="UO57" s="44"/>
      <c r="UP57" s="44"/>
      <c r="UQ57" s="44"/>
      <c r="UR57" s="44"/>
      <c r="US57" s="44"/>
      <c r="UT57" s="44"/>
      <c r="UU57" s="44"/>
      <c r="UV57" s="44"/>
      <c r="UW57" s="44"/>
      <c r="UX57" s="44"/>
      <c r="UY57" s="44"/>
      <c r="UZ57" s="44"/>
      <c r="VA57" s="44"/>
      <c r="VB57" s="44"/>
      <c r="VC57" s="44"/>
      <c r="VD57" s="44"/>
      <c r="VE57" s="44"/>
      <c r="VF57" s="44"/>
      <c r="VG57" s="44"/>
      <c r="VH57" s="44"/>
      <c r="VI57" s="44"/>
      <c r="VJ57" s="44"/>
      <c r="VK57" s="44"/>
      <c r="VL57" s="44"/>
      <c r="VM57" s="44"/>
      <c r="VN57" s="44"/>
      <c r="VO57" s="44"/>
      <c r="VP57" s="44"/>
      <c r="VQ57" s="44"/>
      <c r="VR57" s="44"/>
      <c r="VS57" s="44"/>
      <c r="VT57" s="44"/>
      <c r="VU57" s="44"/>
      <c r="VV57" s="44"/>
      <c r="VW57" s="44"/>
      <c r="VX57" s="44"/>
      <c r="VY57" s="44"/>
      <c r="VZ57" s="44"/>
      <c r="WA57" s="44"/>
      <c r="WB57" s="44"/>
      <c r="WC57" s="44"/>
      <c r="WD57" s="44"/>
      <c r="WE57" s="44"/>
      <c r="WF57" s="44"/>
      <c r="WG57" s="44"/>
      <c r="WH57" s="44"/>
      <c r="WI57" s="44"/>
      <c r="WJ57" s="44"/>
      <c r="WK57" s="44"/>
      <c r="WL57" s="44"/>
      <c r="WM57" s="44"/>
      <c r="WN57" s="44"/>
      <c r="WO57" s="44"/>
      <c r="WP57" s="44"/>
      <c r="WQ57" s="44"/>
      <c r="WR57" s="44"/>
      <c r="WS57" s="44"/>
      <c r="WT57" s="44"/>
      <c r="WU57" s="44"/>
      <c r="WV57" s="44"/>
      <c r="WW57" s="44"/>
      <c r="WX57" s="44"/>
      <c r="WY57" s="44"/>
      <c r="WZ57" s="44"/>
      <c r="XA57" s="44"/>
      <c r="XB57" s="44"/>
      <c r="XC57" s="44"/>
      <c r="XD57" s="44"/>
      <c r="XE57" s="44"/>
      <c r="XF57" s="44"/>
      <c r="XG57" s="44"/>
      <c r="XH57" s="44"/>
      <c r="XI57" s="44"/>
      <c r="XJ57" s="44"/>
      <c r="XK57" s="44"/>
      <c r="XL57" s="44"/>
      <c r="XM57" s="44"/>
      <c r="XN57" s="44"/>
      <c r="XO57" s="44"/>
      <c r="XP57" s="44"/>
      <c r="XQ57" s="44"/>
      <c r="XR57" s="44"/>
      <c r="XS57" s="44"/>
      <c r="XT57" s="44"/>
      <c r="XU57" s="44"/>
      <c r="XV57" s="44"/>
      <c r="XW57" s="44"/>
      <c r="XX57" s="44"/>
      <c r="XY57" s="44"/>
      <c r="XZ57" s="44"/>
      <c r="YA57" s="44"/>
      <c r="YB57" s="44"/>
      <c r="YC57" s="44"/>
      <c r="YD57" s="44"/>
      <c r="YE57" s="44"/>
      <c r="YF57" s="44"/>
      <c r="YG57" s="44"/>
      <c r="YH57" s="44"/>
      <c r="YI57" s="44"/>
      <c r="YJ57" s="44"/>
      <c r="YK57" s="44"/>
      <c r="YL57" s="44"/>
      <c r="YM57" s="44"/>
      <c r="YN57" s="44"/>
      <c r="YO57" s="44"/>
      <c r="YP57" s="44"/>
      <c r="YQ57" s="44"/>
      <c r="YR57" s="44"/>
      <c r="YS57" s="44"/>
      <c r="YT57" s="44"/>
      <c r="YU57" s="44"/>
      <c r="YV57" s="44"/>
      <c r="YW57" s="44"/>
      <c r="YX57" s="44"/>
      <c r="YY57" s="44"/>
      <c r="YZ57" s="44"/>
      <c r="ZA57" s="44"/>
      <c r="ZB57" s="44"/>
      <c r="ZC57" s="44"/>
      <c r="ZD57" s="44"/>
      <c r="ZE57" s="44"/>
      <c r="ZF57" s="44"/>
      <c r="ZG57" s="44"/>
      <c r="ZH57" s="44"/>
      <c r="ZI57" s="44"/>
      <c r="ZJ57" s="44"/>
      <c r="ZK57" s="44"/>
      <c r="ZL57" s="44"/>
      <c r="ZM57" s="44"/>
      <c r="ZN57" s="44"/>
      <c r="ZO57" s="44"/>
      <c r="ZP57" s="44"/>
      <c r="ZQ57" s="44"/>
      <c r="ZR57" s="44"/>
      <c r="ZS57" s="44"/>
      <c r="ZT57" s="44"/>
      <c r="ZU57" s="44"/>
      <c r="ZV57" s="44"/>
      <c r="ZW57" s="44"/>
      <c r="ZX57" s="44"/>
      <c r="ZY57" s="44"/>
      <c r="ZZ57" s="44"/>
      <c r="AAA57" s="44"/>
      <c r="AAB57" s="44"/>
      <c r="AAC57" s="44"/>
      <c r="AAD57" s="44"/>
      <c r="AAE57" s="44"/>
      <c r="AAF57" s="44"/>
      <c r="AAG57" s="44"/>
      <c r="AAH57" s="44"/>
      <c r="AAI57" s="44"/>
      <c r="AAJ57" s="44"/>
      <c r="AAK57" s="44"/>
      <c r="AAL57" s="44"/>
      <c r="AAM57" s="44"/>
      <c r="AAN57" s="44"/>
      <c r="AAO57" s="44"/>
      <c r="AAP57" s="44"/>
      <c r="AAQ57" s="44"/>
      <c r="AAR57" s="44"/>
      <c r="AAS57" s="44"/>
      <c r="AAT57" s="44"/>
      <c r="AAU57" s="44"/>
      <c r="AAV57" s="44"/>
      <c r="AAW57" s="44"/>
      <c r="AAX57" s="44"/>
      <c r="AAY57" s="44"/>
      <c r="AAZ57" s="44"/>
      <c r="ABA57" s="44"/>
      <c r="ABB57" s="44"/>
      <c r="ABC57" s="44"/>
      <c r="ABD57" s="44"/>
      <c r="ABE57" s="44"/>
      <c r="ABF57" s="44"/>
      <c r="ABG57" s="44"/>
      <c r="ABH57" s="44"/>
      <c r="ABI57" s="44"/>
      <c r="ABJ57" s="44"/>
      <c r="ABK57" s="44"/>
      <c r="ABL57" s="44"/>
      <c r="ABM57" s="44"/>
      <c r="ABN57" s="44"/>
      <c r="ABO57" s="44"/>
      <c r="ABP57" s="44"/>
      <c r="ABQ57" s="44"/>
      <c r="ABR57" s="44"/>
      <c r="ABS57" s="44"/>
      <c r="ABT57" s="44"/>
      <c r="ABU57" s="44"/>
      <c r="ABV57" s="44"/>
      <c r="ABW57" s="44"/>
      <c r="ABX57" s="44"/>
      <c r="ABY57" s="44"/>
      <c r="ABZ57" s="44"/>
      <c r="ACA57" s="44"/>
      <c r="ACB57" s="44"/>
      <c r="ACC57" s="44"/>
      <c r="ACD57" s="44"/>
      <c r="ACE57" s="44"/>
      <c r="ACF57" s="44"/>
      <c r="ACG57" s="44"/>
      <c r="ACH57" s="44"/>
      <c r="ACI57" s="44"/>
      <c r="ACJ57" s="44"/>
      <c r="ACK57" s="44"/>
      <c r="ACL57" s="44"/>
      <c r="ACM57" s="44"/>
      <c r="ACN57" s="44"/>
      <c r="ACO57" s="44"/>
      <c r="ACP57" s="44"/>
      <c r="ACQ57" s="44"/>
      <c r="ACR57" s="44"/>
      <c r="ACS57" s="44"/>
      <c r="ACT57" s="44"/>
      <c r="ACU57" s="44"/>
      <c r="ACV57" s="44"/>
      <c r="ACW57" s="44"/>
      <c r="ACX57" s="44"/>
      <c r="ACY57" s="44"/>
      <c r="ACZ57" s="44"/>
      <c r="ADA57" s="44"/>
      <c r="ADB57" s="44"/>
      <c r="ADC57" s="44"/>
      <c r="ADD57" s="44"/>
      <c r="ADE57" s="44"/>
      <c r="ADF57" s="44"/>
      <c r="ADG57" s="44"/>
      <c r="ADH57" s="44"/>
      <c r="ADI57" s="44"/>
      <c r="ADJ57" s="44"/>
      <c r="ADK57" s="44"/>
      <c r="ADL57" s="44"/>
      <c r="ADM57" s="44"/>
      <c r="ADN57" s="44"/>
      <c r="ADO57" s="44"/>
      <c r="ADP57" s="44"/>
      <c r="ADQ57" s="44"/>
      <c r="ADR57" s="44"/>
      <c r="ADS57" s="44"/>
      <c r="ADT57" s="44"/>
      <c r="ADU57" s="44"/>
      <c r="ADV57" s="44"/>
      <c r="ADW57" s="44"/>
      <c r="ADX57" s="44"/>
      <c r="ADY57" s="44"/>
      <c r="ADZ57" s="44"/>
      <c r="AEA57" s="44"/>
      <c r="AEB57" s="44"/>
      <c r="AEC57" s="44"/>
      <c r="AED57" s="44"/>
      <c r="AEE57" s="44"/>
      <c r="AEF57" s="44"/>
      <c r="AEG57" s="44"/>
      <c r="AEH57" s="44"/>
      <c r="AEI57" s="44"/>
      <c r="AEJ57" s="44"/>
      <c r="AEK57" s="44"/>
      <c r="AEL57" s="44"/>
      <c r="AEM57" s="44"/>
      <c r="AEN57" s="44"/>
      <c r="AEO57" s="44"/>
      <c r="AEP57" s="44"/>
      <c r="AEQ57" s="44"/>
      <c r="AER57" s="44"/>
      <c r="AES57" s="44"/>
      <c r="AET57" s="44"/>
      <c r="AEU57" s="44"/>
      <c r="AEV57" s="44"/>
      <c r="AEW57" s="44"/>
      <c r="AEX57" s="44"/>
      <c r="AEY57" s="44"/>
      <c r="AEZ57" s="44"/>
      <c r="AFA57" s="44"/>
      <c r="AFB57" s="44"/>
      <c r="AFC57" s="44"/>
      <c r="AFD57" s="44"/>
      <c r="AFE57" s="44"/>
      <c r="AFF57" s="44"/>
      <c r="AFG57" s="44"/>
      <c r="AFH57" s="44"/>
      <c r="AFI57" s="44"/>
      <c r="AFJ57" s="44"/>
      <c r="AFK57" s="44"/>
      <c r="AFL57" s="44"/>
      <c r="AFM57" s="44"/>
      <c r="AFN57" s="44"/>
      <c r="AFO57" s="44"/>
      <c r="AFP57" s="44"/>
      <c r="AFQ57" s="44"/>
      <c r="AFR57" s="44"/>
      <c r="AFS57" s="44"/>
      <c r="AFT57" s="44"/>
      <c r="AFU57" s="44"/>
      <c r="AFV57" s="44"/>
      <c r="AFW57" s="44"/>
      <c r="AFX57" s="44"/>
      <c r="AFY57" s="44"/>
      <c r="AFZ57" s="44"/>
      <c r="AGA57" s="44"/>
      <c r="AGB57" s="44"/>
      <c r="AGC57" s="44"/>
      <c r="AGD57" s="44"/>
      <c r="AGE57" s="44"/>
      <c r="AGF57" s="44"/>
      <c r="AGG57" s="44"/>
      <c r="AGH57" s="44"/>
      <c r="AGI57" s="44"/>
      <c r="AGJ57" s="44"/>
      <c r="AGK57" s="44"/>
      <c r="AGL57" s="44"/>
      <c r="AGM57" s="44"/>
      <c r="AGN57" s="44"/>
      <c r="AGO57" s="44"/>
      <c r="AGP57" s="44"/>
      <c r="AGQ57" s="44"/>
      <c r="AGR57" s="44"/>
      <c r="AGS57" s="44"/>
      <c r="AGT57" s="44"/>
      <c r="AGU57" s="44"/>
      <c r="AGV57" s="44"/>
      <c r="AGW57" s="44"/>
      <c r="AGX57" s="44"/>
      <c r="AGY57" s="44"/>
      <c r="AGZ57" s="44"/>
      <c r="AHA57" s="44"/>
      <c r="AHB57" s="44"/>
      <c r="AHC57" s="44"/>
      <c r="AHD57" s="44"/>
      <c r="AHE57" s="44"/>
      <c r="AHF57" s="44"/>
      <c r="AHG57" s="44"/>
      <c r="AHH57" s="44"/>
      <c r="AHI57" s="44"/>
      <c r="AHJ57" s="44"/>
      <c r="AHK57" s="44"/>
      <c r="AHL57" s="44"/>
      <c r="AHM57" s="44"/>
      <c r="AHN57" s="44"/>
      <c r="AHO57" s="44"/>
      <c r="AHP57" s="44"/>
      <c r="AHQ57" s="44"/>
      <c r="AHR57" s="44"/>
      <c r="AHS57" s="44"/>
      <c r="AHT57" s="44"/>
      <c r="AHU57" s="44"/>
      <c r="AHV57" s="44"/>
      <c r="AHW57" s="44"/>
      <c r="AHX57" s="44"/>
      <c r="AHY57" s="44"/>
      <c r="AHZ57" s="44"/>
      <c r="AIA57" s="44"/>
      <c r="AIB57" s="44"/>
      <c r="AIC57" s="44"/>
      <c r="AID57" s="44"/>
      <c r="AIE57" s="44"/>
      <c r="AIF57" s="44"/>
      <c r="AIG57" s="44"/>
      <c r="AIH57" s="44"/>
      <c r="AII57" s="44"/>
      <c r="AIJ57" s="44"/>
      <c r="AIK57" s="44"/>
      <c r="AIL57" s="44"/>
      <c r="AIM57" s="44"/>
      <c r="AIN57" s="44"/>
      <c r="AIO57" s="44"/>
      <c r="AIP57" s="44"/>
      <c r="AIQ57" s="44"/>
      <c r="AIR57" s="44"/>
      <c r="AIS57" s="44"/>
      <c r="AIT57" s="44"/>
      <c r="AIU57" s="44"/>
      <c r="AIV57" s="44"/>
      <c r="AIW57" s="44"/>
      <c r="AIX57" s="44"/>
      <c r="AIY57" s="44"/>
      <c r="AIZ57" s="44"/>
      <c r="AJA57" s="44"/>
      <c r="AJB57" s="44"/>
      <c r="AJC57" s="44"/>
      <c r="AJD57" s="44"/>
      <c r="AJE57" s="44"/>
      <c r="AJF57" s="44"/>
      <c r="AJG57" s="44"/>
      <c r="AJH57" s="44"/>
      <c r="AJI57" s="44"/>
      <c r="AJJ57" s="44"/>
      <c r="AJK57" s="44"/>
      <c r="AJL57" s="44"/>
      <c r="AJM57" s="44"/>
      <c r="AJN57" s="44"/>
      <c r="AJO57" s="44"/>
      <c r="AJP57" s="44"/>
      <c r="AJQ57" s="44"/>
      <c r="AJR57" s="44"/>
      <c r="AJS57" s="44"/>
      <c r="AJT57" s="44"/>
      <c r="AJU57" s="44"/>
      <c r="AJV57" s="44"/>
      <c r="AJW57" s="44"/>
      <c r="AJX57" s="44"/>
      <c r="AJY57" s="44"/>
      <c r="AJZ57" s="44"/>
      <c r="AKA57" s="44"/>
      <c r="AKB57" s="44"/>
      <c r="AKC57" s="44"/>
      <c r="AKD57" s="44"/>
      <c r="AKE57" s="44"/>
      <c r="AKF57" s="44"/>
      <c r="AKG57" s="44"/>
      <c r="AKH57" s="44"/>
      <c r="AKI57" s="44"/>
      <c r="AKJ57" s="44"/>
      <c r="AKK57" s="44"/>
      <c r="AKL57" s="44"/>
      <c r="AKM57" s="44"/>
      <c r="AKN57" s="44"/>
      <c r="AKO57" s="44"/>
      <c r="AKP57" s="44"/>
      <c r="AKQ57" s="44"/>
      <c r="AKR57" s="44"/>
      <c r="AKS57" s="44"/>
      <c r="AKT57" s="44"/>
      <c r="AKU57" s="44"/>
      <c r="AKV57" s="44"/>
      <c r="AKW57" s="44"/>
      <c r="AKX57" s="44"/>
      <c r="AKY57" s="44"/>
      <c r="AKZ57" s="44"/>
      <c r="ALA57" s="44"/>
      <c r="ALB57" s="44"/>
      <c r="ALC57" s="44"/>
      <c r="ALD57" s="44"/>
      <c r="ALE57" s="44"/>
      <c r="ALF57" s="44"/>
      <c r="ALG57" s="44"/>
      <c r="ALH57" s="44"/>
      <c r="ALI57" s="44"/>
      <c r="ALJ57" s="44"/>
      <c r="ALK57" s="44"/>
      <c r="ALL57" s="44"/>
      <c r="ALM57" s="44"/>
      <c r="ALN57" s="44"/>
      <c r="ALO57" s="44"/>
      <c r="ALP57" s="44"/>
      <c r="ALQ57" s="44"/>
      <c r="ALR57" s="44"/>
      <c r="ALS57" s="44"/>
      <c r="ALT57" s="44"/>
      <c r="ALU57" s="44"/>
      <c r="ALV57" s="44"/>
      <c r="ALW57" s="44"/>
      <c r="ALX57" s="44"/>
      <c r="ALY57" s="44"/>
      <c r="ALZ57" s="44"/>
      <c r="AMA57" s="44"/>
      <c r="AMB57" s="44"/>
      <c r="AMC57" s="44"/>
      <c r="AMD57" s="44"/>
      <c r="AME57" s="44"/>
      <c r="AMF57" s="44"/>
      <c r="AMG57" s="44"/>
      <c r="AMH57" s="44"/>
      <c r="AMI57" s="44"/>
      <c r="AMJ57" s="44"/>
      <c r="AMK57" s="44"/>
      <c r="AML57" s="44"/>
      <c r="AMM57" s="44"/>
      <c r="AMN57" s="44"/>
      <c r="AMO57" s="44"/>
      <c r="AMP57" s="44"/>
      <c r="AMQ57" s="44"/>
      <c r="AMR57" s="44"/>
      <c r="AMS57" s="44"/>
      <c r="AMT57" s="44"/>
      <c r="AMU57" s="44"/>
      <c r="AMV57" s="44"/>
      <c r="AMW57" s="44"/>
      <c r="AMX57" s="44"/>
      <c r="AMY57" s="44"/>
      <c r="AMZ57" s="44"/>
      <c r="ANA57" s="44"/>
      <c r="ANB57" s="44"/>
      <c r="ANC57" s="44"/>
      <c r="AND57" s="44"/>
      <c r="ANE57" s="44"/>
      <c r="ANF57" s="44"/>
      <c r="ANG57" s="44"/>
      <c r="ANH57" s="44"/>
      <c r="ANI57" s="44"/>
      <c r="ANJ57" s="44"/>
      <c r="ANK57" s="44"/>
      <c r="ANL57" s="44"/>
      <c r="ANM57" s="44"/>
      <c r="ANN57" s="44"/>
      <c r="ANO57" s="44"/>
      <c r="ANP57" s="44"/>
      <c r="ANQ57" s="44"/>
      <c r="ANR57" s="44"/>
      <c r="ANS57" s="44"/>
      <c r="ANT57" s="44"/>
      <c r="ANU57" s="44"/>
      <c r="ANV57" s="44"/>
      <c r="ANW57" s="44"/>
      <c r="ANX57" s="44"/>
      <c r="ANY57" s="44"/>
      <c r="ANZ57" s="44"/>
      <c r="AOA57" s="44"/>
      <c r="AOB57" s="44"/>
      <c r="AOC57" s="44"/>
      <c r="AOD57" s="44"/>
      <c r="AOE57" s="44"/>
      <c r="AOF57" s="44"/>
      <c r="AOG57" s="44"/>
      <c r="AOH57" s="44"/>
      <c r="AOI57" s="44"/>
      <c r="AOJ57" s="44"/>
      <c r="AOK57" s="44"/>
      <c r="AOL57" s="44"/>
      <c r="AOM57" s="44"/>
      <c r="AON57" s="44"/>
      <c r="AOO57" s="44"/>
      <c r="AOP57" s="44"/>
      <c r="AOQ57" s="44"/>
      <c r="AOR57" s="44"/>
      <c r="AOS57" s="44"/>
      <c r="AOT57" s="44"/>
      <c r="AOU57" s="44"/>
      <c r="AOV57" s="44"/>
      <c r="AOW57" s="44"/>
      <c r="AOX57" s="44"/>
      <c r="AOY57" s="44"/>
      <c r="AOZ57" s="44"/>
      <c r="APA57" s="44"/>
      <c r="APB57" s="44"/>
      <c r="APC57" s="44"/>
      <c r="APD57" s="44"/>
      <c r="APE57" s="44"/>
      <c r="APF57" s="44"/>
      <c r="APG57" s="44"/>
      <c r="APH57" s="44"/>
      <c r="API57" s="44"/>
      <c r="APJ57" s="44"/>
      <c r="APK57" s="44"/>
      <c r="APL57" s="44"/>
      <c r="APM57" s="44"/>
      <c r="APN57" s="44"/>
      <c r="APO57" s="44"/>
      <c r="APP57" s="44"/>
      <c r="APQ57" s="44"/>
      <c r="APR57" s="44"/>
      <c r="APS57" s="44"/>
      <c r="APT57" s="44"/>
      <c r="APU57" s="44"/>
      <c r="APV57" s="44"/>
      <c r="APW57" s="44"/>
      <c r="APX57" s="44"/>
      <c r="APY57" s="44"/>
      <c r="APZ57" s="44"/>
      <c r="AQA57" s="44"/>
      <c r="AQB57" s="44"/>
      <c r="AQC57" s="44"/>
      <c r="AQD57" s="44"/>
      <c r="AQE57" s="44"/>
      <c r="AQF57" s="44"/>
      <c r="AQG57" s="44"/>
      <c r="AQH57" s="44"/>
      <c r="AQI57" s="44"/>
      <c r="AQJ57" s="44"/>
      <c r="AQK57" s="44"/>
      <c r="AQL57" s="44"/>
      <c r="AQM57" s="44"/>
      <c r="AQN57" s="44"/>
      <c r="AQO57" s="44"/>
      <c r="AQP57" s="44"/>
      <c r="AQQ57" s="44"/>
      <c r="AQR57" s="44"/>
      <c r="AQS57" s="44"/>
      <c r="AQT57" s="44"/>
      <c r="AQU57" s="44"/>
      <c r="AQV57" s="44"/>
      <c r="AQW57" s="44"/>
      <c r="AQX57" s="44"/>
      <c r="AQY57" s="44"/>
      <c r="AQZ57" s="44"/>
      <c r="ARA57" s="44"/>
      <c r="ARB57" s="44"/>
      <c r="ARC57" s="44"/>
      <c r="ARD57" s="44"/>
      <c r="ARE57" s="44"/>
      <c r="ARF57" s="44"/>
      <c r="ARG57" s="44"/>
      <c r="ARH57" s="44"/>
      <c r="ARI57" s="44"/>
      <c r="ARJ57" s="44"/>
      <c r="ARK57" s="44"/>
      <c r="ARL57" s="44"/>
      <c r="ARM57" s="44"/>
      <c r="ARN57" s="44"/>
      <c r="ARO57" s="44"/>
      <c r="ARP57" s="44"/>
      <c r="ARQ57" s="44"/>
      <c r="ARR57" s="44"/>
      <c r="ARS57" s="44"/>
      <c r="ART57" s="44"/>
      <c r="ARU57" s="44"/>
      <c r="ARV57" s="44"/>
      <c r="ARW57" s="44"/>
      <c r="ARX57" s="44"/>
      <c r="ARY57" s="44"/>
      <c r="ARZ57" s="44"/>
      <c r="ASA57" s="44"/>
      <c r="ASB57" s="44"/>
      <c r="ASC57" s="44"/>
      <c r="ASD57" s="44"/>
      <c r="ASE57" s="44"/>
      <c r="ASF57" s="44"/>
      <c r="ASG57" s="44"/>
      <c r="ASH57" s="44"/>
      <c r="ASI57" s="44"/>
      <c r="ASJ57" s="44"/>
      <c r="ASK57" s="44"/>
      <c r="ASL57" s="44"/>
      <c r="ASM57" s="44"/>
      <c r="ASN57" s="44"/>
      <c r="ASO57" s="44"/>
      <c r="ASP57" s="44"/>
      <c r="ASQ57" s="44"/>
      <c r="ASR57" s="44"/>
      <c r="ASS57" s="44"/>
      <c r="AST57" s="44"/>
      <c r="ASU57" s="44"/>
      <c r="ASV57" s="44"/>
      <c r="ASW57" s="44"/>
      <c r="ASX57" s="44"/>
      <c r="ASY57" s="44"/>
      <c r="ASZ57" s="44"/>
      <c r="ATA57" s="44"/>
      <c r="ATB57" s="44"/>
      <c r="ATC57" s="44"/>
      <c r="ATD57" s="44"/>
      <c r="ATE57" s="44"/>
      <c r="ATF57" s="44"/>
      <c r="ATG57" s="44"/>
      <c r="ATH57" s="44"/>
      <c r="ATI57" s="44"/>
      <c r="ATJ57" s="44"/>
      <c r="ATK57" s="44"/>
      <c r="ATL57" s="44"/>
      <c r="ATM57" s="44"/>
      <c r="ATN57" s="44"/>
      <c r="ATO57" s="44"/>
      <c r="ATP57" s="44"/>
      <c r="ATQ57" s="44"/>
      <c r="ATR57" s="44"/>
      <c r="ATS57" s="44"/>
      <c r="ATT57" s="44"/>
      <c r="ATU57" s="44"/>
      <c r="ATV57" s="44"/>
      <c r="ATW57" s="44"/>
      <c r="ATX57" s="44"/>
      <c r="ATY57" s="44"/>
      <c r="ATZ57" s="44"/>
      <c r="AUA57" s="44"/>
      <c r="AUB57" s="44"/>
      <c r="AUC57" s="44"/>
      <c r="AUD57" s="44"/>
      <c r="AUE57" s="44"/>
      <c r="AUF57" s="44"/>
      <c r="AUG57" s="44"/>
      <c r="AUH57" s="44"/>
      <c r="AUI57" s="44"/>
      <c r="AUJ57" s="44"/>
      <c r="AUK57" s="44"/>
      <c r="AUL57" s="44"/>
      <c r="AUM57" s="44"/>
      <c r="AUN57" s="44"/>
      <c r="AUO57" s="44"/>
      <c r="AUP57" s="44"/>
      <c r="AUQ57" s="44"/>
      <c r="AUR57" s="44"/>
      <c r="AUS57" s="44"/>
      <c r="AUT57" s="44"/>
      <c r="AUU57" s="44"/>
      <c r="AUV57" s="44"/>
      <c r="AUW57" s="44"/>
      <c r="AUX57" s="44"/>
      <c r="AUY57" s="44"/>
      <c r="AUZ57" s="44"/>
      <c r="AVA57" s="44"/>
      <c r="AVB57" s="44"/>
      <c r="AVC57" s="44"/>
      <c r="AVD57" s="44"/>
      <c r="AVE57" s="44"/>
      <c r="AVF57" s="44"/>
      <c r="AVG57" s="44"/>
      <c r="AVH57" s="44"/>
      <c r="AVI57" s="44"/>
      <c r="AVJ57" s="44"/>
      <c r="AVK57" s="44"/>
      <c r="AVL57" s="44"/>
      <c r="AVM57" s="44"/>
      <c r="AVN57" s="44"/>
      <c r="AVO57" s="44"/>
      <c r="AVP57" s="44"/>
      <c r="AVQ57" s="44"/>
      <c r="AVR57" s="44"/>
      <c r="AVS57" s="44"/>
      <c r="AVT57" s="44"/>
      <c r="AVU57" s="44"/>
      <c r="AVV57" s="44"/>
      <c r="AVW57" s="44"/>
      <c r="AVX57" s="44"/>
      <c r="AVY57" s="44"/>
      <c r="AVZ57" s="44"/>
      <c r="AWA57" s="44"/>
      <c r="AWB57" s="44"/>
      <c r="AWC57" s="44"/>
      <c r="AWD57" s="44"/>
      <c r="AWE57" s="44"/>
      <c r="AWF57" s="44"/>
      <c r="AWG57" s="44"/>
      <c r="AWH57" s="44"/>
      <c r="AWI57" s="44"/>
      <c r="AWJ57" s="44"/>
      <c r="AWK57" s="44"/>
      <c r="AWL57" s="44"/>
      <c r="AWM57" s="44"/>
      <c r="AWN57" s="44"/>
      <c r="AWO57" s="44"/>
      <c r="AWP57" s="44"/>
      <c r="AWQ57" s="44"/>
      <c r="AWR57" s="44"/>
      <c r="AWS57" s="44"/>
      <c r="AWT57" s="44"/>
      <c r="AWU57" s="44"/>
      <c r="AWV57" s="44"/>
      <c r="AWW57" s="44"/>
      <c r="AWX57" s="44"/>
      <c r="AWY57" s="44"/>
      <c r="AWZ57" s="44"/>
      <c r="AXA57" s="44"/>
      <c r="AXB57" s="44"/>
      <c r="AXC57" s="44"/>
      <c r="AXD57" s="44"/>
      <c r="AXE57" s="44"/>
      <c r="AXF57" s="44"/>
      <c r="AXG57" s="44"/>
      <c r="AXH57" s="44"/>
      <c r="AXI57" s="44"/>
      <c r="AXJ57" s="44"/>
      <c r="AXK57" s="44"/>
      <c r="AXL57" s="44"/>
      <c r="AXM57" s="44"/>
      <c r="AXN57" s="44"/>
      <c r="AXO57" s="44"/>
      <c r="AXP57" s="44"/>
      <c r="AXQ57" s="44"/>
      <c r="AXR57" s="44"/>
      <c r="AXS57" s="44"/>
      <c r="AXT57" s="44"/>
      <c r="AXU57" s="44"/>
      <c r="AXV57" s="44"/>
      <c r="AXW57" s="44"/>
      <c r="AXX57" s="44"/>
      <c r="AXY57" s="44"/>
      <c r="AXZ57" s="44"/>
      <c r="AYA57" s="44"/>
      <c r="AYB57" s="44"/>
      <c r="AYC57" s="44"/>
      <c r="AYD57" s="44"/>
      <c r="AYE57" s="44"/>
      <c r="AYF57" s="44"/>
      <c r="AYG57" s="44"/>
      <c r="AYH57" s="44"/>
      <c r="AYI57" s="44"/>
      <c r="AYJ57" s="44"/>
      <c r="AYK57" s="44"/>
      <c r="AYL57" s="44"/>
      <c r="AYM57" s="44"/>
      <c r="AYN57" s="44"/>
      <c r="AYO57" s="44"/>
      <c r="AYP57" s="44"/>
      <c r="AYQ57" s="44"/>
      <c r="AYR57" s="44"/>
      <c r="AYS57" s="44"/>
      <c r="AYT57" s="44"/>
      <c r="AYU57" s="44"/>
      <c r="AYV57" s="44"/>
      <c r="AYW57" s="44"/>
      <c r="AYX57" s="44"/>
      <c r="AYY57" s="44"/>
      <c r="AYZ57" s="44"/>
      <c r="AZA57" s="44"/>
      <c r="AZB57" s="44"/>
      <c r="AZC57" s="44"/>
      <c r="AZD57" s="44"/>
      <c r="AZE57" s="44"/>
      <c r="AZF57" s="44"/>
      <c r="AZG57" s="44"/>
      <c r="AZH57" s="44"/>
      <c r="AZI57" s="44"/>
      <c r="AZJ57" s="44"/>
      <c r="AZK57" s="44"/>
      <c r="AZL57" s="44"/>
      <c r="AZM57" s="44"/>
      <c r="AZN57" s="44"/>
      <c r="AZO57" s="44"/>
      <c r="AZP57" s="44"/>
      <c r="AZQ57" s="44"/>
      <c r="AZR57" s="44"/>
      <c r="AZS57" s="44"/>
      <c r="AZT57" s="44"/>
      <c r="AZU57" s="44"/>
      <c r="AZV57" s="44"/>
      <c r="AZW57" s="44"/>
      <c r="AZX57" s="44"/>
      <c r="AZY57" s="44"/>
      <c r="AZZ57" s="44"/>
      <c r="BAA57" s="44"/>
      <c r="BAB57" s="44"/>
      <c r="BAC57" s="44"/>
      <c r="BAD57" s="44"/>
      <c r="BAE57" s="44"/>
      <c r="BAF57" s="44"/>
      <c r="BAG57" s="44"/>
      <c r="BAH57" s="44"/>
      <c r="BAI57" s="44"/>
      <c r="BAJ57" s="44"/>
      <c r="BAK57" s="44"/>
      <c r="BAL57" s="44"/>
      <c r="BAM57" s="44"/>
      <c r="BAN57" s="44"/>
      <c r="BAO57" s="44"/>
      <c r="BAP57" s="44"/>
      <c r="BAQ57" s="44"/>
      <c r="BAR57" s="44"/>
      <c r="BAS57" s="44"/>
      <c r="BAT57" s="44"/>
      <c r="BAU57" s="44"/>
      <c r="BAV57" s="44"/>
      <c r="BAW57" s="44"/>
      <c r="BAX57" s="44"/>
      <c r="BAY57" s="44"/>
      <c r="BAZ57" s="44"/>
      <c r="BBA57" s="44"/>
      <c r="BBB57" s="44"/>
      <c r="BBC57" s="44"/>
      <c r="BBD57" s="44"/>
      <c r="BBE57" s="44"/>
      <c r="BBF57" s="44"/>
      <c r="BBG57" s="44"/>
      <c r="BBH57" s="44"/>
      <c r="BBI57" s="44"/>
      <c r="BBJ57" s="44"/>
      <c r="BBK57" s="44"/>
      <c r="BBL57" s="44"/>
      <c r="BBM57" s="44"/>
      <c r="BBN57" s="44"/>
      <c r="BBO57" s="44"/>
      <c r="BBP57" s="44"/>
      <c r="BBQ57" s="44"/>
      <c r="BBR57" s="44"/>
      <c r="BBS57" s="44"/>
      <c r="BBT57" s="44"/>
      <c r="BBU57" s="44"/>
      <c r="BBV57" s="44"/>
      <c r="BBW57" s="44"/>
      <c r="BBX57" s="44"/>
      <c r="BBY57" s="44"/>
      <c r="BBZ57" s="44"/>
      <c r="BCA57" s="44"/>
      <c r="BCB57" s="44"/>
      <c r="BCC57" s="44"/>
      <c r="BCD57" s="44"/>
      <c r="BCE57" s="44"/>
      <c r="BCF57" s="44"/>
      <c r="BCG57" s="44"/>
      <c r="BCH57" s="44"/>
      <c r="BCI57" s="44"/>
      <c r="BCJ57" s="44"/>
      <c r="BCK57" s="44"/>
      <c r="BCL57" s="44"/>
      <c r="BCM57" s="44"/>
      <c r="BCN57" s="44"/>
      <c r="BCO57" s="44"/>
      <c r="BCP57" s="44"/>
      <c r="BCQ57" s="44"/>
      <c r="BCR57" s="44"/>
      <c r="BCS57" s="44"/>
      <c r="BCT57" s="44"/>
      <c r="BCU57" s="44"/>
      <c r="BCV57" s="44"/>
      <c r="BCW57" s="44"/>
      <c r="BCX57" s="44"/>
      <c r="BCY57" s="44"/>
      <c r="BCZ57" s="44"/>
      <c r="BDA57" s="44"/>
      <c r="BDB57" s="44"/>
      <c r="BDC57" s="44"/>
      <c r="BDD57" s="44"/>
      <c r="BDE57" s="44"/>
      <c r="BDF57" s="44"/>
      <c r="BDG57" s="44"/>
      <c r="BDH57" s="44"/>
      <c r="BDI57" s="44"/>
      <c r="BDJ57" s="44"/>
      <c r="BDK57" s="44"/>
      <c r="BDL57" s="44"/>
      <c r="BDM57" s="44"/>
      <c r="BDN57" s="44"/>
      <c r="BDO57" s="44"/>
      <c r="BDP57" s="44"/>
      <c r="BDQ57" s="44"/>
      <c r="BDR57" s="44"/>
      <c r="BDS57" s="44"/>
      <c r="BDT57" s="44"/>
      <c r="BDU57" s="44"/>
      <c r="BDV57" s="44"/>
      <c r="BDW57" s="44"/>
      <c r="BDX57" s="44"/>
      <c r="BDY57" s="44"/>
      <c r="BDZ57" s="44"/>
      <c r="BEA57" s="44"/>
      <c r="BEB57" s="44"/>
      <c r="BEC57" s="44"/>
      <c r="BED57" s="44"/>
      <c r="BEE57" s="44"/>
      <c r="BEF57" s="44"/>
      <c r="BEG57" s="44"/>
      <c r="BEH57" s="44"/>
      <c r="BEI57" s="44"/>
      <c r="BEJ57" s="44"/>
      <c r="BEK57" s="44"/>
      <c r="BEL57" s="44"/>
      <c r="BEM57" s="44"/>
      <c r="BEN57" s="44"/>
      <c r="BEO57" s="44"/>
      <c r="BEP57" s="44"/>
      <c r="BEQ57" s="44"/>
      <c r="BER57" s="44"/>
      <c r="BES57" s="44"/>
      <c r="BET57" s="44"/>
      <c r="BEU57" s="44"/>
      <c r="BEV57" s="44"/>
      <c r="BEW57" s="44"/>
      <c r="BEX57" s="44"/>
      <c r="BEY57" s="44"/>
      <c r="BEZ57" s="44"/>
      <c r="BFA57" s="44"/>
      <c r="BFB57" s="44"/>
      <c r="BFC57" s="44"/>
      <c r="BFD57" s="44"/>
      <c r="BFE57" s="44"/>
      <c r="BFF57" s="44"/>
      <c r="BFG57" s="44"/>
      <c r="BFH57" s="44"/>
      <c r="BFI57" s="44"/>
      <c r="BFJ57" s="44"/>
      <c r="BFK57" s="44"/>
      <c r="BFL57" s="44"/>
      <c r="BFM57" s="44"/>
      <c r="BFN57" s="44"/>
      <c r="BFO57" s="44"/>
      <c r="BFP57" s="44"/>
      <c r="BFQ57" s="44"/>
      <c r="BFR57" s="44"/>
      <c r="BFS57" s="44"/>
      <c r="BFT57" s="44"/>
      <c r="BFU57" s="44"/>
      <c r="BFV57" s="44"/>
      <c r="BFW57" s="44"/>
      <c r="BFX57" s="44"/>
      <c r="BFY57" s="44"/>
      <c r="BFZ57" s="44"/>
      <c r="BGA57" s="44"/>
      <c r="BGB57" s="44"/>
      <c r="BGC57" s="44"/>
      <c r="BGD57" s="44"/>
      <c r="BGE57" s="44"/>
      <c r="BGF57" s="44"/>
      <c r="BGG57" s="44"/>
      <c r="BGH57" s="44"/>
      <c r="BGI57" s="44"/>
      <c r="BGJ57" s="44"/>
      <c r="BGK57" s="44"/>
      <c r="BGL57" s="44"/>
      <c r="BGM57" s="44"/>
      <c r="BGN57" s="44"/>
      <c r="BGO57" s="44"/>
      <c r="BGP57" s="44"/>
      <c r="BGQ57" s="44"/>
      <c r="BGR57" s="44"/>
      <c r="BGS57" s="44"/>
      <c r="BGT57" s="44"/>
      <c r="BGU57" s="44"/>
      <c r="BGV57" s="44"/>
      <c r="BGW57" s="44"/>
      <c r="BGX57" s="44"/>
      <c r="BGY57" s="44"/>
      <c r="BGZ57" s="44"/>
      <c r="BHA57" s="44"/>
      <c r="BHB57" s="44"/>
      <c r="BHC57" s="44"/>
      <c r="BHD57" s="44"/>
      <c r="BHE57" s="44"/>
      <c r="BHF57" s="44"/>
      <c r="BHG57" s="44"/>
      <c r="BHH57" s="44"/>
      <c r="BHI57" s="44"/>
      <c r="BHJ57" s="44"/>
      <c r="BHK57" s="44"/>
      <c r="BHL57" s="44"/>
      <c r="BHM57" s="44"/>
      <c r="BHN57" s="44"/>
      <c r="BHO57" s="44"/>
      <c r="BHP57" s="44"/>
      <c r="BHQ57" s="44"/>
      <c r="BHR57" s="44"/>
      <c r="BHS57" s="44"/>
      <c r="BHT57" s="44"/>
      <c r="BHU57" s="44"/>
      <c r="BHV57" s="44"/>
      <c r="BHW57" s="44"/>
      <c r="BHX57" s="44"/>
      <c r="BHY57" s="44"/>
      <c r="BHZ57" s="44"/>
      <c r="BIA57" s="44"/>
      <c r="BIB57" s="44"/>
      <c r="BIC57" s="44"/>
      <c r="BID57" s="44"/>
      <c r="BIE57" s="44"/>
      <c r="BIF57" s="44"/>
      <c r="BIG57" s="44"/>
      <c r="BIH57" s="44"/>
      <c r="BII57" s="44"/>
      <c r="BIJ57" s="44"/>
      <c r="BIK57" s="44"/>
      <c r="BIL57" s="44"/>
      <c r="BIM57" s="44"/>
      <c r="BIN57" s="44"/>
      <c r="BIO57" s="44"/>
      <c r="BIP57" s="44"/>
      <c r="BIQ57" s="44"/>
      <c r="BIR57" s="44"/>
      <c r="BIS57" s="44"/>
      <c r="BIT57" s="44"/>
      <c r="BIU57" s="44"/>
      <c r="BIV57" s="44"/>
      <c r="BIW57" s="44"/>
      <c r="BIX57" s="44"/>
      <c r="BIY57" s="44"/>
      <c r="BIZ57" s="44"/>
      <c r="BJA57" s="44"/>
      <c r="BJB57" s="44"/>
      <c r="BJC57" s="44"/>
      <c r="BJD57" s="44"/>
      <c r="BJE57" s="44"/>
      <c r="BJF57" s="44"/>
      <c r="BJG57" s="44"/>
      <c r="BJH57" s="44"/>
      <c r="BJI57" s="44"/>
      <c r="BJJ57" s="44"/>
      <c r="BJK57" s="44"/>
      <c r="BJL57" s="44"/>
      <c r="BJM57" s="44"/>
      <c r="BJN57" s="44"/>
      <c r="BJO57" s="44"/>
      <c r="BJP57" s="44"/>
      <c r="BJQ57" s="44"/>
      <c r="BJR57" s="44"/>
      <c r="BJS57" s="44"/>
      <c r="BJT57" s="44"/>
      <c r="BJU57" s="44"/>
      <c r="BJV57" s="44"/>
      <c r="BJW57" s="44"/>
      <c r="BJX57" s="44"/>
      <c r="BJY57" s="44"/>
      <c r="BJZ57" s="44"/>
      <c r="BKA57" s="44"/>
      <c r="BKB57" s="44"/>
      <c r="BKC57" s="44"/>
      <c r="BKD57" s="44"/>
      <c r="BKE57" s="44"/>
      <c r="BKF57" s="44"/>
      <c r="BKG57" s="44"/>
      <c r="BKH57" s="44"/>
      <c r="BKI57" s="44"/>
      <c r="BKJ57" s="44"/>
      <c r="BKK57" s="44"/>
      <c r="BKL57" s="44"/>
      <c r="BKM57" s="44"/>
      <c r="BKN57" s="44"/>
      <c r="BKO57" s="44"/>
      <c r="BKP57" s="44"/>
      <c r="BKQ57" s="44"/>
      <c r="BKR57" s="44"/>
      <c r="BKS57" s="44"/>
      <c r="BKT57" s="44"/>
      <c r="BKU57" s="44"/>
      <c r="BKV57" s="44"/>
      <c r="BKW57" s="44"/>
      <c r="BKX57" s="44"/>
      <c r="BKY57" s="44"/>
      <c r="BKZ57" s="44"/>
      <c r="BLA57" s="44"/>
      <c r="BLB57" s="44"/>
      <c r="BLC57" s="44"/>
      <c r="BLD57" s="44"/>
      <c r="BLE57" s="44"/>
      <c r="BLF57" s="44"/>
      <c r="BLG57" s="44"/>
      <c r="BLH57" s="44"/>
      <c r="BLI57" s="44"/>
      <c r="BLJ57" s="44"/>
      <c r="BLK57" s="44"/>
      <c r="BLL57" s="44"/>
      <c r="BLM57" s="44"/>
      <c r="BLN57" s="44"/>
      <c r="BLO57" s="44"/>
      <c r="BLP57" s="44"/>
      <c r="BLQ57" s="44"/>
      <c r="BLR57" s="44"/>
      <c r="BLS57" s="44"/>
      <c r="BLT57" s="44"/>
      <c r="BLU57" s="44"/>
      <c r="BLV57" s="44"/>
      <c r="BLW57" s="44"/>
      <c r="BLX57" s="44"/>
      <c r="BLY57" s="44"/>
      <c r="BLZ57" s="44"/>
      <c r="BMA57" s="44"/>
      <c r="BMB57" s="44"/>
      <c r="BMC57" s="44"/>
      <c r="BMD57" s="44"/>
      <c r="BME57" s="44"/>
      <c r="BMF57" s="44"/>
      <c r="BMG57" s="44"/>
      <c r="BMH57" s="44"/>
      <c r="BMI57" s="44"/>
      <c r="BMJ57" s="44"/>
      <c r="BMK57" s="44"/>
      <c r="BML57" s="44"/>
      <c r="BMM57" s="44"/>
      <c r="BMN57" s="44"/>
      <c r="BMO57" s="44"/>
      <c r="BMP57" s="44"/>
      <c r="BMQ57" s="44"/>
      <c r="BMR57" s="44"/>
      <c r="BMS57" s="44"/>
      <c r="BMT57" s="44"/>
      <c r="BMU57" s="44"/>
      <c r="BMV57" s="44"/>
      <c r="BMW57" s="44"/>
      <c r="BMX57" s="44"/>
      <c r="BMY57" s="44"/>
      <c r="BMZ57" s="44"/>
      <c r="BNA57" s="44"/>
      <c r="BNB57" s="44"/>
      <c r="BNC57" s="44"/>
      <c r="BND57" s="44"/>
      <c r="BNE57" s="44"/>
      <c r="BNF57" s="44"/>
      <c r="BNG57" s="44"/>
      <c r="BNH57" s="44"/>
      <c r="BNI57" s="44"/>
      <c r="BNJ57" s="44"/>
      <c r="BNK57" s="44"/>
      <c r="BNL57" s="44"/>
      <c r="BNM57" s="44"/>
      <c r="BNN57" s="44"/>
      <c r="BNO57" s="44"/>
      <c r="BNP57" s="44"/>
      <c r="BNQ57" s="44"/>
      <c r="BNR57" s="44"/>
      <c r="BNS57" s="44"/>
      <c r="BNT57" s="44"/>
      <c r="BNU57" s="44"/>
      <c r="BNV57" s="44"/>
      <c r="BNW57" s="44"/>
      <c r="BNX57" s="44"/>
      <c r="BNY57" s="44"/>
      <c r="BNZ57" s="44"/>
      <c r="BOA57" s="44"/>
      <c r="BOB57" s="44"/>
      <c r="BOC57" s="44"/>
      <c r="BOD57" s="44"/>
      <c r="BOE57" s="44"/>
      <c r="BOF57" s="44"/>
      <c r="BOG57" s="44"/>
      <c r="BOH57" s="44"/>
      <c r="BOI57" s="44"/>
      <c r="BOJ57" s="44"/>
      <c r="BOK57" s="44"/>
      <c r="BOL57" s="44"/>
      <c r="BOM57" s="44"/>
      <c r="BON57" s="44"/>
      <c r="BOO57" s="44"/>
      <c r="BOP57" s="44"/>
      <c r="BOQ57" s="44"/>
      <c r="BOR57" s="44"/>
      <c r="BOS57" s="44"/>
      <c r="BOT57" s="44"/>
      <c r="BOU57" s="44"/>
      <c r="BOV57" s="44"/>
      <c r="BOW57" s="44"/>
      <c r="BOX57" s="44"/>
      <c r="BOY57" s="44"/>
      <c r="BOZ57" s="44"/>
      <c r="BPA57" s="44"/>
      <c r="BPB57" s="44"/>
      <c r="BPC57" s="44"/>
      <c r="BPD57" s="44"/>
      <c r="BPE57" s="44"/>
      <c r="BPF57" s="44"/>
      <c r="BPG57" s="44"/>
      <c r="BPH57" s="44"/>
      <c r="BPI57" s="44"/>
      <c r="BPJ57" s="44"/>
      <c r="BPK57" s="44"/>
      <c r="BPL57" s="44"/>
      <c r="BPM57" s="44"/>
      <c r="BPN57" s="44"/>
      <c r="BPO57" s="44"/>
      <c r="BPP57" s="44"/>
      <c r="BPQ57" s="44"/>
      <c r="BPR57" s="44"/>
      <c r="BPS57" s="44"/>
      <c r="BPT57" s="44"/>
      <c r="BPU57" s="44"/>
      <c r="BPV57" s="44"/>
      <c r="BPW57" s="44"/>
      <c r="BPX57" s="44"/>
      <c r="BPY57" s="44"/>
      <c r="BPZ57" s="44"/>
      <c r="BQA57" s="44"/>
      <c r="BQB57" s="44"/>
      <c r="BQC57" s="44"/>
      <c r="BQD57" s="44"/>
      <c r="BQE57" s="44"/>
      <c r="BQF57" s="44"/>
      <c r="BQG57" s="44"/>
      <c r="BQH57" s="44"/>
      <c r="BQI57" s="44"/>
      <c r="BQJ57" s="44"/>
      <c r="BQK57" s="44"/>
      <c r="BQL57" s="44"/>
      <c r="BQM57" s="44"/>
      <c r="BQN57" s="44"/>
      <c r="BQO57" s="44"/>
      <c r="BQP57" s="44"/>
      <c r="BQQ57" s="44"/>
      <c r="BQR57" s="44"/>
      <c r="BQS57" s="44"/>
      <c r="BQT57" s="44"/>
      <c r="BQU57" s="44"/>
      <c r="BQV57" s="44"/>
      <c r="BQW57" s="44"/>
      <c r="BQX57" s="44"/>
      <c r="BQY57" s="44"/>
      <c r="BQZ57" s="44"/>
      <c r="BRA57" s="44"/>
      <c r="BRB57" s="44"/>
      <c r="BRC57" s="44"/>
      <c r="BRD57" s="44"/>
      <c r="BRE57" s="44"/>
      <c r="BRF57" s="44"/>
      <c r="BRG57" s="44"/>
      <c r="BRH57" s="44"/>
      <c r="BRI57" s="44"/>
      <c r="BRJ57" s="44"/>
      <c r="BRK57" s="44"/>
      <c r="BRL57" s="44"/>
      <c r="BRM57" s="44"/>
      <c r="BRN57" s="44"/>
      <c r="BRO57" s="44"/>
      <c r="BRP57" s="44"/>
      <c r="BRQ57" s="44"/>
      <c r="BRR57" s="44"/>
      <c r="BRS57" s="44"/>
      <c r="BRT57" s="44"/>
      <c r="BRU57" s="44"/>
      <c r="BRV57" s="44"/>
      <c r="BRW57" s="44"/>
      <c r="BRX57" s="44"/>
      <c r="BRY57" s="44"/>
      <c r="BRZ57" s="44"/>
      <c r="BSA57" s="44"/>
      <c r="BSB57" s="44"/>
      <c r="BSC57" s="44"/>
      <c r="BSD57" s="44"/>
      <c r="BSE57" s="44"/>
      <c r="BSF57" s="44"/>
      <c r="BSG57" s="44"/>
      <c r="BSH57" s="44"/>
      <c r="BSI57" s="44"/>
      <c r="BSJ57" s="44"/>
      <c r="BSK57" s="44"/>
      <c r="BSL57" s="44"/>
      <c r="BSM57" s="44"/>
      <c r="BSN57" s="44"/>
      <c r="BSO57" s="44"/>
      <c r="BSP57" s="44"/>
      <c r="BSQ57" s="44"/>
      <c r="BSR57" s="44"/>
      <c r="BSS57" s="44"/>
      <c r="BST57" s="44"/>
      <c r="BSU57" s="44"/>
      <c r="BSV57" s="44"/>
      <c r="BSW57" s="44"/>
      <c r="BSX57" s="44"/>
      <c r="BSY57" s="44"/>
      <c r="BSZ57" s="44"/>
      <c r="BTA57" s="44"/>
      <c r="BTB57" s="44"/>
      <c r="BTC57" s="44"/>
      <c r="BTD57" s="44"/>
      <c r="BTE57" s="44"/>
      <c r="BTF57" s="44"/>
      <c r="BTG57" s="44"/>
      <c r="BTH57" s="44"/>
      <c r="BTI57" s="44"/>
      <c r="BTJ57" s="44"/>
      <c r="BTK57" s="44"/>
      <c r="BTL57" s="44"/>
      <c r="BTM57" s="44"/>
      <c r="BTN57" s="44"/>
      <c r="BTO57" s="44"/>
      <c r="BTP57" s="44"/>
      <c r="BTQ57" s="44"/>
      <c r="BTR57" s="44"/>
      <c r="BTS57" s="44"/>
      <c r="BTT57" s="44"/>
      <c r="BTU57" s="44"/>
      <c r="BTV57" s="44"/>
      <c r="BTW57" s="44"/>
      <c r="BTX57" s="44"/>
      <c r="BTY57" s="44"/>
      <c r="BTZ57" s="44"/>
      <c r="BUA57" s="44"/>
      <c r="BUB57" s="44"/>
      <c r="BUC57" s="44"/>
      <c r="BUD57" s="44"/>
      <c r="BUE57" s="44"/>
      <c r="BUF57" s="44"/>
      <c r="BUG57" s="44"/>
      <c r="BUH57" s="44"/>
      <c r="BUI57" s="44"/>
      <c r="BUJ57" s="44"/>
      <c r="BUK57" s="44"/>
      <c r="BUL57" s="44"/>
      <c r="BUM57" s="44"/>
      <c r="BUN57" s="44"/>
      <c r="BUO57" s="44"/>
      <c r="BUP57" s="44"/>
      <c r="BUQ57" s="44"/>
      <c r="BUR57" s="44"/>
      <c r="BUS57" s="44"/>
      <c r="BUT57" s="44"/>
      <c r="BUU57" s="44"/>
      <c r="BUV57" s="44"/>
      <c r="BUW57" s="44"/>
      <c r="BUX57" s="44"/>
      <c r="BUY57" s="44"/>
      <c r="BUZ57" s="44"/>
      <c r="BVA57" s="44"/>
      <c r="BVB57" s="44"/>
      <c r="BVC57" s="44"/>
      <c r="BVD57" s="44"/>
      <c r="BVE57" s="44"/>
      <c r="BVF57" s="44"/>
      <c r="BVG57" s="44"/>
      <c r="BVH57" s="44"/>
      <c r="BVI57" s="44"/>
      <c r="BVJ57" s="44"/>
      <c r="BVK57" s="44"/>
      <c r="BVL57" s="44"/>
      <c r="BVM57" s="44"/>
      <c r="BVN57" s="44"/>
      <c r="BVO57" s="44"/>
      <c r="BVP57" s="44"/>
      <c r="BVQ57" s="44"/>
      <c r="BVR57" s="44"/>
      <c r="BVS57" s="44"/>
      <c r="BVT57" s="44"/>
      <c r="BVU57" s="44"/>
      <c r="BVV57" s="44"/>
      <c r="BVW57" s="44"/>
      <c r="BVX57" s="44"/>
      <c r="BVY57" s="44"/>
      <c r="BVZ57" s="44"/>
      <c r="BWA57" s="44"/>
      <c r="BWB57" s="44"/>
      <c r="BWC57" s="44"/>
      <c r="BWD57" s="44"/>
      <c r="BWE57" s="44"/>
      <c r="BWF57" s="44"/>
      <c r="BWG57" s="44"/>
      <c r="BWH57" s="44"/>
      <c r="BWI57" s="44"/>
      <c r="BWJ57" s="44"/>
      <c r="BWK57" s="44"/>
      <c r="BWL57" s="44"/>
      <c r="BWM57" s="44"/>
      <c r="BWN57" s="44"/>
      <c r="BWO57" s="44"/>
      <c r="BWP57" s="44"/>
      <c r="BWQ57" s="44"/>
      <c r="BWR57" s="44"/>
      <c r="BWS57" s="44"/>
      <c r="BWT57" s="44"/>
      <c r="BWU57" s="44"/>
      <c r="BWV57" s="44"/>
      <c r="BWW57" s="44"/>
      <c r="BWX57" s="44"/>
      <c r="BWY57" s="44"/>
      <c r="BWZ57" s="44"/>
      <c r="BXA57" s="44"/>
      <c r="BXB57" s="44"/>
      <c r="BXC57" s="44"/>
      <c r="BXD57" s="44"/>
      <c r="BXE57" s="44"/>
      <c r="BXF57" s="44"/>
      <c r="BXG57" s="44"/>
      <c r="BXH57" s="44"/>
      <c r="BXI57" s="44"/>
      <c r="BXJ57" s="44"/>
      <c r="BXK57" s="44"/>
      <c r="BXL57" s="44"/>
      <c r="BXM57" s="44"/>
      <c r="BXN57" s="44"/>
      <c r="BXO57" s="44"/>
      <c r="BXP57" s="44"/>
      <c r="BXQ57" s="44"/>
      <c r="BXR57" s="44"/>
      <c r="BXS57" s="44"/>
      <c r="BXT57" s="44"/>
      <c r="BXU57" s="44"/>
      <c r="BXV57" s="44"/>
      <c r="BXW57" s="44"/>
      <c r="BXX57" s="44"/>
      <c r="BXY57" s="44"/>
      <c r="BXZ57" s="44"/>
      <c r="BYA57" s="44"/>
      <c r="BYB57" s="44"/>
      <c r="BYC57" s="44"/>
      <c r="BYD57" s="44"/>
      <c r="BYE57" s="44"/>
      <c r="BYF57" s="44"/>
      <c r="BYG57" s="44"/>
      <c r="BYH57" s="44"/>
      <c r="BYI57" s="44"/>
      <c r="BYJ57" s="44"/>
      <c r="BYK57" s="44"/>
      <c r="BYL57" s="44"/>
      <c r="BYM57" s="44"/>
      <c r="BYN57" s="44"/>
      <c r="BYO57" s="44"/>
      <c r="BYP57" s="44"/>
      <c r="BYQ57" s="44"/>
      <c r="BYR57" s="44"/>
      <c r="BYS57" s="44"/>
      <c r="BYT57" s="44"/>
      <c r="BYU57" s="44"/>
      <c r="BYV57" s="44"/>
      <c r="BYW57" s="44"/>
      <c r="BYX57" s="44"/>
      <c r="BYY57" s="44"/>
      <c r="BYZ57" s="44"/>
      <c r="BZA57" s="44"/>
      <c r="BZB57" s="44"/>
      <c r="BZC57" s="44"/>
      <c r="BZD57" s="44"/>
      <c r="BZE57" s="44"/>
      <c r="BZF57" s="44"/>
      <c r="BZG57" s="44"/>
      <c r="BZH57" s="44"/>
      <c r="BZI57" s="44"/>
      <c r="BZJ57" s="44"/>
      <c r="BZK57" s="44"/>
      <c r="BZL57" s="44"/>
      <c r="BZM57" s="44"/>
      <c r="BZN57" s="44"/>
      <c r="BZO57" s="44"/>
      <c r="BZP57" s="44"/>
      <c r="BZQ57" s="44"/>
      <c r="BZR57" s="44"/>
      <c r="BZS57" s="44"/>
      <c r="BZT57" s="44"/>
      <c r="BZU57" s="44"/>
      <c r="BZV57" s="44"/>
      <c r="BZW57" s="44"/>
      <c r="BZX57" s="44"/>
      <c r="BZY57" s="44"/>
      <c r="BZZ57" s="44"/>
      <c r="CAA57" s="44"/>
      <c r="CAB57" s="44"/>
      <c r="CAC57" s="44"/>
      <c r="CAD57" s="44"/>
      <c r="CAE57" s="44"/>
      <c r="CAF57" s="44"/>
      <c r="CAG57" s="44"/>
      <c r="CAH57" s="44"/>
      <c r="CAI57" s="44"/>
      <c r="CAJ57" s="44"/>
      <c r="CAK57" s="44"/>
      <c r="CAL57" s="44"/>
      <c r="CAM57" s="44"/>
      <c r="CAN57" s="44"/>
      <c r="CAO57" s="44"/>
      <c r="CAP57" s="44"/>
      <c r="CAQ57" s="44"/>
      <c r="CAR57" s="44"/>
      <c r="CAS57" s="44"/>
      <c r="CAT57" s="44"/>
      <c r="CAU57" s="44"/>
      <c r="CAV57" s="44"/>
      <c r="CAW57" s="44"/>
      <c r="CAX57" s="44"/>
      <c r="CAY57" s="44"/>
      <c r="CAZ57" s="44"/>
      <c r="CBA57" s="44"/>
      <c r="CBB57" s="44"/>
      <c r="CBC57" s="44"/>
      <c r="CBD57" s="44"/>
      <c r="CBE57" s="44"/>
      <c r="CBF57" s="44"/>
      <c r="CBG57" s="44"/>
      <c r="CBH57" s="44"/>
      <c r="CBI57" s="44"/>
      <c r="CBJ57" s="44"/>
      <c r="CBK57" s="44"/>
      <c r="CBL57" s="44"/>
      <c r="CBM57" s="44"/>
      <c r="CBN57" s="44"/>
      <c r="CBO57" s="44"/>
      <c r="CBP57" s="44"/>
      <c r="CBQ57" s="44"/>
      <c r="CBR57" s="44"/>
      <c r="CBS57" s="44"/>
      <c r="CBT57" s="44"/>
      <c r="CBU57" s="44"/>
      <c r="CBV57" s="44"/>
      <c r="CBW57" s="44"/>
      <c r="CBX57" s="44"/>
      <c r="CBY57" s="44"/>
      <c r="CBZ57" s="44"/>
      <c r="CCA57" s="44"/>
      <c r="CCB57" s="44"/>
      <c r="CCC57" s="44"/>
      <c r="CCD57" s="44"/>
      <c r="CCE57" s="44"/>
      <c r="CCF57" s="44"/>
      <c r="CCG57" s="44"/>
      <c r="CCH57" s="44"/>
      <c r="CCI57" s="44"/>
      <c r="CCJ57" s="44"/>
      <c r="CCK57" s="44"/>
      <c r="CCL57" s="44"/>
      <c r="CCM57" s="44"/>
      <c r="CCN57" s="44"/>
      <c r="CCO57" s="44"/>
      <c r="CCP57" s="44"/>
      <c r="CCQ57" s="44"/>
      <c r="CCR57" s="44"/>
      <c r="CCS57" s="44"/>
      <c r="CCT57" s="44"/>
      <c r="CCU57" s="44"/>
      <c r="CCV57" s="44"/>
      <c r="CCW57" s="44"/>
      <c r="CCX57" s="44"/>
      <c r="CCY57" s="44"/>
      <c r="CCZ57" s="44"/>
      <c r="CDA57" s="44"/>
      <c r="CDB57" s="44"/>
      <c r="CDC57" s="44"/>
      <c r="CDD57" s="44"/>
      <c r="CDE57" s="44"/>
      <c r="CDF57" s="44"/>
      <c r="CDG57" s="44"/>
      <c r="CDH57" s="44"/>
      <c r="CDI57" s="44"/>
      <c r="CDJ57" s="44"/>
      <c r="CDK57" s="44"/>
      <c r="CDL57" s="44"/>
      <c r="CDM57" s="44"/>
      <c r="CDN57" s="44"/>
      <c r="CDO57" s="44"/>
      <c r="CDP57" s="44"/>
      <c r="CDQ57" s="44"/>
      <c r="CDR57" s="44"/>
      <c r="CDS57" s="44"/>
      <c r="CDT57" s="44"/>
      <c r="CDU57" s="44"/>
      <c r="CDV57" s="44"/>
      <c r="CDW57" s="44"/>
      <c r="CDX57" s="44"/>
      <c r="CDY57" s="44"/>
      <c r="CDZ57" s="44"/>
      <c r="CEA57" s="44"/>
      <c r="CEB57" s="44"/>
      <c r="CEC57" s="44"/>
      <c r="CED57" s="44"/>
      <c r="CEE57" s="44"/>
      <c r="CEF57" s="44"/>
      <c r="CEG57" s="44"/>
      <c r="CEH57" s="44"/>
      <c r="CEI57" s="44"/>
      <c r="CEJ57" s="44"/>
      <c r="CEK57" s="44"/>
      <c r="CEL57" s="44"/>
      <c r="CEM57" s="44"/>
      <c r="CEN57" s="44"/>
      <c r="CEO57" s="44"/>
      <c r="CEP57" s="44"/>
      <c r="CEQ57" s="44"/>
      <c r="CER57" s="44"/>
      <c r="CES57" s="44"/>
      <c r="CET57" s="44"/>
      <c r="CEU57" s="44"/>
      <c r="CEV57" s="44"/>
      <c r="CEW57" s="44"/>
      <c r="CEX57" s="44"/>
      <c r="CEY57" s="44"/>
      <c r="CEZ57" s="44"/>
      <c r="CFA57" s="44"/>
      <c r="CFB57" s="44"/>
      <c r="CFC57" s="44"/>
      <c r="CFD57" s="44"/>
      <c r="CFE57" s="44"/>
      <c r="CFF57" s="44"/>
      <c r="CFG57" s="44"/>
      <c r="CFH57" s="44"/>
      <c r="CFI57" s="44"/>
      <c r="CFJ57" s="44"/>
      <c r="CFK57" s="44"/>
      <c r="CFL57" s="44"/>
      <c r="CFM57" s="44"/>
      <c r="CFN57" s="44"/>
      <c r="CFO57" s="44"/>
      <c r="CFP57" s="44"/>
      <c r="CFQ57" s="44"/>
      <c r="CFR57" s="44"/>
      <c r="CFS57" s="44"/>
      <c r="CFT57" s="44"/>
      <c r="CFU57" s="44"/>
      <c r="CFV57" s="44"/>
      <c r="CFW57" s="44"/>
      <c r="CFX57" s="44"/>
      <c r="CFY57" s="44"/>
      <c r="CFZ57" s="44"/>
      <c r="CGA57" s="44"/>
      <c r="CGB57" s="44"/>
      <c r="CGC57" s="44"/>
      <c r="CGD57" s="44"/>
      <c r="CGE57" s="44"/>
      <c r="CGF57" s="44"/>
      <c r="CGG57" s="44"/>
      <c r="CGH57" s="44"/>
      <c r="CGI57" s="44"/>
      <c r="CGJ57" s="44"/>
      <c r="CGK57" s="44"/>
      <c r="CGL57" s="44"/>
      <c r="CGM57" s="44"/>
      <c r="CGN57" s="44"/>
      <c r="CGO57" s="44"/>
      <c r="CGP57" s="44"/>
      <c r="CGQ57" s="44"/>
      <c r="CGR57" s="44"/>
      <c r="CGS57" s="44"/>
      <c r="CGT57" s="44"/>
      <c r="CGU57" s="44"/>
      <c r="CGV57" s="44"/>
      <c r="CGW57" s="44"/>
      <c r="CGX57" s="44"/>
      <c r="CGY57" s="44"/>
      <c r="CGZ57" s="44"/>
      <c r="CHA57" s="44"/>
      <c r="CHB57" s="44"/>
      <c r="CHC57" s="44"/>
      <c r="CHD57" s="44"/>
      <c r="CHE57" s="44"/>
      <c r="CHF57" s="44"/>
      <c r="CHG57" s="44"/>
      <c r="CHH57" s="44"/>
      <c r="CHI57" s="44"/>
      <c r="CHJ57" s="44"/>
      <c r="CHK57" s="44"/>
      <c r="CHL57" s="44"/>
      <c r="CHM57" s="44"/>
      <c r="CHN57" s="44"/>
      <c r="CHO57" s="44"/>
      <c r="CHP57" s="44"/>
      <c r="CHQ57" s="44"/>
      <c r="CHR57" s="44"/>
      <c r="CHS57" s="44"/>
      <c r="CHT57" s="44"/>
      <c r="CHU57" s="44"/>
      <c r="CHV57" s="44"/>
      <c r="CHW57" s="44"/>
      <c r="CHX57" s="44"/>
      <c r="CHY57" s="44"/>
      <c r="CHZ57" s="44"/>
      <c r="CIA57" s="44"/>
      <c r="CIB57" s="44"/>
      <c r="CIC57" s="44"/>
      <c r="CID57" s="44"/>
      <c r="CIE57" s="44"/>
      <c r="CIF57" s="44"/>
      <c r="CIG57" s="44"/>
      <c r="CIH57" s="44"/>
      <c r="CII57" s="44"/>
      <c r="CIJ57" s="44"/>
      <c r="CIK57" s="44"/>
      <c r="CIL57" s="44"/>
      <c r="CIM57" s="44"/>
      <c r="CIN57" s="44"/>
      <c r="CIO57" s="44"/>
      <c r="CIP57" s="44"/>
      <c r="CIQ57" s="44"/>
      <c r="CIR57" s="44"/>
      <c r="CIS57" s="44"/>
      <c r="CIT57" s="44"/>
      <c r="CIU57" s="44"/>
      <c r="CIV57" s="44"/>
      <c r="CIW57" s="44"/>
      <c r="CIX57" s="44"/>
      <c r="CIY57" s="44"/>
      <c r="CIZ57" s="44"/>
      <c r="CJA57" s="44"/>
      <c r="CJB57" s="44"/>
      <c r="CJC57" s="44"/>
      <c r="CJD57" s="44"/>
      <c r="CJE57" s="44"/>
      <c r="CJF57" s="44"/>
      <c r="CJG57" s="44"/>
      <c r="CJH57" s="44"/>
      <c r="CJI57" s="44"/>
      <c r="CJJ57" s="44"/>
      <c r="CJK57" s="44"/>
      <c r="CJL57" s="44"/>
      <c r="CJM57" s="44"/>
      <c r="CJN57" s="44"/>
      <c r="CJO57" s="44"/>
      <c r="CJP57" s="44"/>
      <c r="CJQ57" s="44"/>
      <c r="CJR57" s="44"/>
      <c r="CJS57" s="44"/>
      <c r="CJT57" s="44"/>
      <c r="CJU57" s="44"/>
      <c r="CJV57" s="44"/>
      <c r="CJW57" s="44"/>
      <c r="CJX57" s="44"/>
      <c r="CJY57" s="44"/>
      <c r="CJZ57" s="44"/>
      <c r="CKA57" s="44"/>
      <c r="CKB57" s="44"/>
      <c r="CKC57" s="44"/>
      <c r="CKD57" s="44"/>
      <c r="CKE57" s="44"/>
      <c r="CKF57" s="44"/>
      <c r="CKG57" s="44"/>
      <c r="CKH57" s="44"/>
      <c r="CKI57" s="44"/>
      <c r="CKJ57" s="44"/>
      <c r="CKK57" s="44"/>
      <c r="CKL57" s="44"/>
      <c r="CKM57" s="44"/>
      <c r="CKN57" s="44"/>
      <c r="CKO57" s="44"/>
      <c r="CKP57" s="44"/>
      <c r="CKQ57" s="44"/>
      <c r="CKR57" s="44"/>
      <c r="CKS57" s="44"/>
      <c r="CKT57" s="44"/>
      <c r="CKU57" s="44"/>
      <c r="CKV57" s="44"/>
      <c r="CKW57" s="44"/>
      <c r="CKX57" s="44"/>
      <c r="CKY57" s="44"/>
      <c r="CKZ57" s="44"/>
      <c r="CLA57" s="44"/>
      <c r="CLB57" s="44"/>
      <c r="CLC57" s="44"/>
      <c r="CLD57" s="44"/>
      <c r="CLE57" s="44"/>
      <c r="CLF57" s="44"/>
      <c r="CLG57" s="44"/>
      <c r="CLH57" s="44"/>
      <c r="CLI57" s="44"/>
      <c r="CLJ57" s="44"/>
      <c r="CLK57" s="44"/>
      <c r="CLL57" s="44"/>
      <c r="CLM57" s="44"/>
      <c r="CLN57" s="44"/>
      <c r="CLO57" s="44"/>
      <c r="CLP57" s="44"/>
      <c r="CLQ57" s="44"/>
      <c r="CLR57" s="44"/>
      <c r="CLS57" s="44"/>
      <c r="CLT57" s="44"/>
      <c r="CLU57" s="44"/>
      <c r="CLV57" s="44"/>
      <c r="CLW57" s="44"/>
      <c r="CLX57" s="44"/>
      <c r="CLY57" s="44"/>
      <c r="CLZ57" s="44"/>
      <c r="CMA57" s="44"/>
      <c r="CMB57" s="44"/>
      <c r="CMC57" s="44"/>
      <c r="CMD57" s="44"/>
      <c r="CME57" s="44"/>
      <c r="CMF57" s="44"/>
      <c r="CMG57" s="44"/>
      <c r="CMH57" s="44"/>
      <c r="CMI57" s="44"/>
      <c r="CMJ57" s="44"/>
      <c r="CMK57" s="44"/>
      <c r="CML57" s="44"/>
      <c r="CMM57" s="44"/>
      <c r="CMN57" s="44"/>
      <c r="CMO57" s="44"/>
      <c r="CMP57" s="44"/>
      <c r="CMQ57" s="44"/>
      <c r="CMR57" s="44"/>
      <c r="CMS57" s="44"/>
      <c r="CMT57" s="44"/>
      <c r="CMU57" s="44"/>
      <c r="CMV57" s="44"/>
      <c r="CMW57" s="44"/>
      <c r="CMX57" s="44"/>
      <c r="CMY57" s="44"/>
      <c r="CMZ57" s="44"/>
      <c r="CNA57" s="44"/>
      <c r="CNB57" s="44"/>
      <c r="CNC57" s="44"/>
      <c r="CND57" s="44"/>
      <c r="CNE57" s="44"/>
      <c r="CNF57" s="44"/>
      <c r="CNG57" s="44"/>
      <c r="CNH57" s="44"/>
      <c r="CNI57" s="44"/>
      <c r="CNJ57" s="44"/>
      <c r="CNK57" s="44"/>
      <c r="CNL57" s="44"/>
      <c r="CNM57" s="44"/>
      <c r="CNN57" s="44"/>
      <c r="CNO57" s="44"/>
      <c r="CNP57" s="44"/>
      <c r="CNQ57" s="44"/>
      <c r="CNR57" s="44"/>
      <c r="CNS57" s="44"/>
      <c r="CNT57" s="44"/>
      <c r="CNU57" s="44"/>
      <c r="CNV57" s="44"/>
      <c r="CNW57" s="44"/>
      <c r="CNX57" s="44"/>
      <c r="CNY57" s="44"/>
      <c r="CNZ57" s="44"/>
      <c r="COA57" s="44"/>
      <c r="COB57" s="44"/>
      <c r="COC57" s="44"/>
      <c r="COD57" s="44"/>
      <c r="COE57" s="44"/>
      <c r="COF57" s="44"/>
      <c r="COG57" s="44"/>
      <c r="COH57" s="44"/>
      <c r="COI57" s="44"/>
      <c r="COJ57" s="44"/>
      <c r="COK57" s="44"/>
      <c r="COL57" s="44"/>
      <c r="COM57" s="44"/>
      <c r="CON57" s="44"/>
      <c r="COO57" s="44"/>
      <c r="COP57" s="44"/>
      <c r="COQ57" s="44"/>
      <c r="COR57" s="44"/>
      <c r="COS57" s="44"/>
      <c r="COT57" s="44"/>
      <c r="COU57" s="44"/>
      <c r="COV57" s="44"/>
      <c r="COW57" s="44"/>
      <c r="COX57" s="44"/>
      <c r="COY57" s="44"/>
      <c r="COZ57" s="44"/>
      <c r="CPA57" s="44"/>
      <c r="CPB57" s="44"/>
      <c r="CPC57" s="44"/>
      <c r="CPD57" s="44"/>
      <c r="CPE57" s="44"/>
      <c r="CPF57" s="44"/>
      <c r="CPG57" s="44"/>
      <c r="CPH57" s="44"/>
      <c r="CPI57" s="44"/>
      <c r="CPJ57" s="44"/>
      <c r="CPK57" s="44"/>
      <c r="CPL57" s="44"/>
      <c r="CPM57" s="44"/>
      <c r="CPN57" s="44"/>
      <c r="CPO57" s="44"/>
      <c r="CPP57" s="44"/>
      <c r="CPQ57" s="44"/>
      <c r="CPR57" s="44"/>
      <c r="CPS57" s="44"/>
      <c r="CPT57" s="44"/>
      <c r="CPU57" s="44"/>
      <c r="CPV57" s="44"/>
      <c r="CPW57" s="44"/>
      <c r="CPX57" s="44"/>
      <c r="CPY57" s="44"/>
      <c r="CPZ57" s="44"/>
      <c r="CQA57" s="44"/>
      <c r="CQB57" s="44"/>
      <c r="CQC57" s="44"/>
      <c r="CQD57" s="44"/>
      <c r="CQE57" s="44"/>
      <c r="CQF57" s="44"/>
      <c r="CQG57" s="44"/>
      <c r="CQH57" s="44"/>
      <c r="CQI57" s="44"/>
      <c r="CQJ57" s="44"/>
      <c r="CQK57" s="44"/>
      <c r="CQL57" s="44"/>
      <c r="CQM57" s="44"/>
      <c r="CQN57" s="44"/>
      <c r="CQO57" s="44"/>
      <c r="CQP57" s="44"/>
      <c r="CQQ57" s="44"/>
      <c r="CQR57" s="44"/>
      <c r="CQS57" s="44"/>
      <c r="CQT57" s="44"/>
      <c r="CQU57" s="44"/>
      <c r="CQV57" s="44"/>
      <c r="CQW57" s="44"/>
      <c r="CQX57" s="44"/>
      <c r="CQY57" s="44"/>
      <c r="CQZ57" s="44"/>
      <c r="CRA57" s="44"/>
      <c r="CRB57" s="44"/>
      <c r="CRC57" s="44"/>
      <c r="CRD57" s="44"/>
      <c r="CRE57" s="44"/>
      <c r="CRF57" s="44"/>
      <c r="CRG57" s="44"/>
      <c r="CRH57" s="44"/>
      <c r="CRI57" s="44"/>
      <c r="CRJ57" s="44"/>
      <c r="CRK57" s="44"/>
      <c r="CRL57" s="44"/>
      <c r="CRM57" s="44"/>
      <c r="CRN57" s="44"/>
      <c r="CRO57" s="44"/>
      <c r="CRP57" s="44"/>
      <c r="CRQ57" s="44"/>
      <c r="CRR57" s="44"/>
      <c r="CRS57" s="44"/>
      <c r="CRT57" s="44"/>
      <c r="CRU57" s="44"/>
      <c r="CRV57" s="44"/>
      <c r="CRW57" s="44"/>
      <c r="CRX57" s="44"/>
      <c r="CRY57" s="44"/>
      <c r="CRZ57" s="44"/>
      <c r="CSA57" s="44"/>
      <c r="CSB57" s="44"/>
      <c r="CSC57" s="44"/>
      <c r="CSD57" s="44"/>
      <c r="CSE57" s="44"/>
      <c r="CSF57" s="44"/>
      <c r="CSG57" s="44"/>
      <c r="CSH57" s="44"/>
      <c r="CSI57" s="44"/>
      <c r="CSJ57" s="44"/>
      <c r="CSK57" s="44"/>
      <c r="CSL57" s="44"/>
      <c r="CSM57" s="44"/>
      <c r="CSN57" s="44"/>
      <c r="CSO57" s="44"/>
      <c r="CSP57" s="44"/>
      <c r="CSQ57" s="44"/>
      <c r="CSR57" s="44"/>
      <c r="CSS57" s="44"/>
      <c r="CST57" s="44"/>
      <c r="CSU57" s="44"/>
      <c r="CSV57" s="44"/>
      <c r="CSW57" s="44"/>
      <c r="CSX57" s="44"/>
      <c r="CSY57" s="44"/>
      <c r="CSZ57" s="44"/>
      <c r="CTA57" s="44"/>
      <c r="CTB57" s="44"/>
      <c r="CTC57" s="44"/>
      <c r="CTD57" s="44"/>
      <c r="CTE57" s="44"/>
      <c r="CTF57" s="44"/>
      <c r="CTG57" s="44"/>
      <c r="CTH57" s="44"/>
      <c r="CTI57" s="44"/>
      <c r="CTJ57" s="44"/>
      <c r="CTK57" s="44"/>
      <c r="CTL57" s="44"/>
      <c r="CTM57" s="44"/>
      <c r="CTN57" s="44"/>
      <c r="CTO57" s="44"/>
      <c r="CTP57" s="44"/>
      <c r="CTQ57" s="44"/>
      <c r="CTR57" s="44"/>
      <c r="CTS57" s="44"/>
      <c r="CTT57" s="44"/>
      <c r="CTU57" s="44"/>
      <c r="CTV57" s="44"/>
      <c r="CTW57" s="44"/>
      <c r="CTX57" s="44"/>
      <c r="CTY57" s="44"/>
      <c r="CTZ57" s="44"/>
      <c r="CUA57" s="44"/>
      <c r="CUB57" s="44"/>
      <c r="CUC57" s="44"/>
      <c r="CUD57" s="44"/>
      <c r="CUE57" s="44"/>
      <c r="CUF57" s="44"/>
      <c r="CUG57" s="44"/>
      <c r="CUH57" s="44"/>
      <c r="CUI57" s="44"/>
      <c r="CUJ57" s="44"/>
      <c r="CUK57" s="44"/>
      <c r="CUL57" s="44"/>
      <c r="CUM57" s="44"/>
      <c r="CUN57" s="44"/>
      <c r="CUO57" s="44"/>
      <c r="CUP57" s="44"/>
      <c r="CUQ57" s="44"/>
      <c r="CUR57" s="44"/>
      <c r="CUS57" s="44"/>
      <c r="CUT57" s="44"/>
      <c r="CUU57" s="44"/>
      <c r="CUV57" s="44"/>
      <c r="CUW57" s="44"/>
      <c r="CUX57" s="44"/>
      <c r="CUY57" s="44"/>
      <c r="CUZ57" s="44"/>
      <c r="CVA57" s="44"/>
      <c r="CVB57" s="44"/>
      <c r="CVC57" s="44"/>
      <c r="CVD57" s="44"/>
      <c r="CVE57" s="44"/>
      <c r="CVF57" s="44"/>
      <c r="CVG57" s="44"/>
      <c r="CVH57" s="44"/>
      <c r="CVI57" s="44"/>
      <c r="CVJ57" s="44"/>
      <c r="CVK57" s="44"/>
      <c r="CVL57" s="44"/>
      <c r="CVM57" s="44"/>
      <c r="CVN57" s="44"/>
      <c r="CVO57" s="44"/>
      <c r="CVP57" s="44"/>
      <c r="CVQ57" s="44"/>
      <c r="CVR57" s="44"/>
      <c r="CVS57" s="44"/>
      <c r="CVT57" s="44"/>
      <c r="CVU57" s="44"/>
      <c r="CVV57" s="44"/>
      <c r="CVW57" s="44"/>
      <c r="CVX57" s="44"/>
      <c r="CVY57" s="44"/>
      <c r="CVZ57" s="44"/>
      <c r="CWA57" s="44"/>
      <c r="CWB57" s="44"/>
      <c r="CWC57" s="44"/>
      <c r="CWD57" s="44"/>
      <c r="CWE57" s="44"/>
      <c r="CWF57" s="44"/>
      <c r="CWG57" s="44"/>
      <c r="CWH57" s="44"/>
      <c r="CWI57" s="44"/>
      <c r="CWJ57" s="44"/>
      <c r="CWK57" s="44"/>
      <c r="CWL57" s="44"/>
      <c r="CWM57" s="44"/>
      <c r="CWN57" s="44"/>
      <c r="CWO57" s="44"/>
      <c r="CWP57" s="44"/>
      <c r="CWQ57" s="44"/>
      <c r="CWR57" s="44"/>
      <c r="CWS57" s="44"/>
      <c r="CWT57" s="44"/>
      <c r="CWU57" s="44"/>
      <c r="CWV57" s="44"/>
      <c r="CWW57" s="44"/>
      <c r="CWX57" s="44"/>
      <c r="CWY57" s="44"/>
      <c r="CWZ57" s="44"/>
      <c r="CXA57" s="44"/>
      <c r="CXB57" s="44"/>
      <c r="CXC57" s="44"/>
      <c r="CXD57" s="44"/>
      <c r="CXE57" s="44"/>
      <c r="CXF57" s="44"/>
      <c r="CXG57" s="44"/>
      <c r="CXH57" s="44"/>
      <c r="CXI57" s="44"/>
      <c r="CXJ57" s="44"/>
      <c r="CXK57" s="44"/>
      <c r="CXL57" s="44"/>
      <c r="CXM57" s="44"/>
      <c r="CXN57" s="44"/>
      <c r="CXO57" s="44"/>
      <c r="CXP57" s="44"/>
      <c r="CXQ57" s="44"/>
      <c r="CXR57" s="44"/>
      <c r="CXS57" s="44"/>
      <c r="CXT57" s="44"/>
      <c r="CXU57" s="44"/>
      <c r="CXV57" s="44"/>
      <c r="CXW57" s="44"/>
      <c r="CXX57" s="44"/>
      <c r="CXY57" s="44"/>
      <c r="CXZ57" s="44"/>
      <c r="CYA57" s="44"/>
      <c r="CYB57" s="44"/>
      <c r="CYC57" s="44"/>
      <c r="CYD57" s="44"/>
      <c r="CYE57" s="44"/>
      <c r="CYF57" s="44"/>
      <c r="CYG57" s="44"/>
      <c r="CYH57" s="44"/>
      <c r="CYI57" s="44"/>
      <c r="CYJ57" s="44"/>
      <c r="CYK57" s="44"/>
      <c r="CYL57" s="44"/>
      <c r="CYM57" s="44"/>
      <c r="CYN57" s="44"/>
      <c r="CYO57" s="44"/>
      <c r="CYP57" s="44"/>
      <c r="CYQ57" s="44"/>
      <c r="CYR57" s="44"/>
      <c r="CYS57" s="44"/>
      <c r="CYT57" s="44"/>
      <c r="CYU57" s="44"/>
      <c r="CYV57" s="44"/>
      <c r="CYW57" s="44"/>
      <c r="CYX57" s="44"/>
      <c r="CYY57" s="44"/>
      <c r="CYZ57" s="44"/>
      <c r="CZA57" s="44"/>
      <c r="CZB57" s="44"/>
      <c r="CZC57" s="44"/>
      <c r="CZD57" s="44"/>
      <c r="CZE57" s="44"/>
      <c r="CZF57" s="44"/>
      <c r="CZG57" s="44"/>
      <c r="CZH57" s="44"/>
      <c r="CZI57" s="44"/>
      <c r="CZJ57" s="44"/>
      <c r="CZK57" s="44"/>
      <c r="CZL57" s="44"/>
      <c r="CZM57" s="44"/>
      <c r="CZN57" s="44"/>
      <c r="CZO57" s="44"/>
      <c r="CZP57" s="44"/>
      <c r="CZQ57" s="44"/>
      <c r="CZR57" s="44"/>
      <c r="CZS57" s="44"/>
      <c r="CZT57" s="44"/>
      <c r="CZU57" s="44"/>
      <c r="CZV57" s="44"/>
      <c r="CZW57" s="44"/>
      <c r="CZX57" s="44"/>
      <c r="CZY57" s="44"/>
      <c r="CZZ57" s="44"/>
      <c r="DAA57" s="44"/>
      <c r="DAB57" s="44"/>
      <c r="DAC57" s="44"/>
      <c r="DAD57" s="44"/>
      <c r="DAE57" s="44"/>
      <c r="DAF57" s="44"/>
      <c r="DAG57" s="44"/>
      <c r="DAH57" s="44"/>
      <c r="DAI57" s="44"/>
      <c r="DAJ57" s="44"/>
      <c r="DAK57" s="44"/>
      <c r="DAL57" s="44"/>
      <c r="DAM57" s="44"/>
      <c r="DAN57" s="44"/>
      <c r="DAO57" s="44"/>
      <c r="DAP57" s="44"/>
      <c r="DAQ57" s="44"/>
      <c r="DAR57" s="44"/>
      <c r="DAS57" s="44"/>
      <c r="DAT57" s="44"/>
      <c r="DAU57" s="44"/>
      <c r="DAV57" s="44"/>
      <c r="DAW57" s="44"/>
      <c r="DAX57" s="44"/>
      <c r="DAY57" s="44"/>
      <c r="DAZ57" s="44"/>
      <c r="DBA57" s="44"/>
      <c r="DBB57" s="44"/>
      <c r="DBC57" s="44"/>
      <c r="DBD57" s="44"/>
      <c r="DBE57" s="44"/>
      <c r="DBF57" s="44"/>
      <c r="DBG57" s="44"/>
      <c r="DBH57" s="44"/>
      <c r="DBI57" s="44"/>
      <c r="DBJ57" s="44"/>
      <c r="DBK57" s="44"/>
      <c r="DBL57" s="44"/>
      <c r="DBM57" s="44"/>
      <c r="DBN57" s="44"/>
      <c r="DBO57" s="44"/>
      <c r="DBP57" s="44"/>
      <c r="DBQ57" s="44"/>
      <c r="DBR57" s="44"/>
      <c r="DBS57" s="44"/>
      <c r="DBT57" s="44"/>
      <c r="DBU57" s="44"/>
      <c r="DBV57" s="44"/>
      <c r="DBW57" s="44"/>
      <c r="DBX57" s="44"/>
      <c r="DBY57" s="44"/>
      <c r="DBZ57" s="44"/>
      <c r="DCA57" s="44"/>
      <c r="DCB57" s="44"/>
      <c r="DCC57" s="44"/>
      <c r="DCD57" s="44"/>
      <c r="DCE57" s="44"/>
      <c r="DCF57" s="44"/>
      <c r="DCG57" s="44"/>
      <c r="DCH57" s="44"/>
      <c r="DCI57" s="44"/>
      <c r="DCJ57" s="44"/>
      <c r="DCK57" s="44"/>
      <c r="DCL57" s="44"/>
      <c r="DCM57" s="44"/>
      <c r="DCN57" s="44"/>
      <c r="DCO57" s="44"/>
      <c r="DCP57" s="44"/>
      <c r="DCQ57" s="44"/>
      <c r="DCR57" s="44"/>
      <c r="DCS57" s="44"/>
      <c r="DCT57" s="44"/>
      <c r="DCU57" s="44"/>
      <c r="DCV57" s="44"/>
      <c r="DCW57" s="44"/>
      <c r="DCX57" s="44"/>
      <c r="DCY57" s="44"/>
      <c r="DCZ57" s="44"/>
      <c r="DDA57" s="44"/>
      <c r="DDB57" s="44"/>
      <c r="DDC57" s="44"/>
      <c r="DDD57" s="44"/>
      <c r="DDE57" s="44"/>
      <c r="DDF57" s="44"/>
      <c r="DDG57" s="44"/>
      <c r="DDH57" s="44"/>
      <c r="DDI57" s="44"/>
      <c r="DDJ57" s="44"/>
      <c r="DDK57" s="44"/>
      <c r="DDL57" s="44"/>
      <c r="DDM57" s="44"/>
      <c r="DDN57" s="44"/>
      <c r="DDO57" s="44"/>
      <c r="DDP57" s="44"/>
      <c r="DDQ57" s="44"/>
      <c r="DDR57" s="44"/>
      <c r="DDS57" s="44"/>
      <c r="DDT57" s="44"/>
      <c r="DDU57" s="44"/>
      <c r="DDV57" s="44"/>
      <c r="DDW57" s="44"/>
      <c r="DDX57" s="44"/>
      <c r="DDY57" s="44"/>
      <c r="DDZ57" s="44"/>
      <c r="DEA57" s="44"/>
      <c r="DEB57" s="44"/>
      <c r="DEC57" s="44"/>
      <c r="DED57" s="44"/>
      <c r="DEE57" s="44"/>
      <c r="DEF57" s="44"/>
      <c r="DEG57" s="44"/>
      <c r="DEH57" s="44"/>
      <c r="DEI57" s="44"/>
      <c r="DEJ57" s="44"/>
      <c r="DEK57" s="44"/>
      <c r="DEL57" s="44"/>
      <c r="DEM57" s="44"/>
      <c r="DEN57" s="44"/>
      <c r="DEO57" s="44"/>
      <c r="DEP57" s="44"/>
      <c r="DEQ57" s="44"/>
      <c r="DER57" s="44"/>
      <c r="DES57" s="44"/>
      <c r="DET57" s="44"/>
      <c r="DEU57" s="44"/>
      <c r="DEV57" s="44"/>
      <c r="DEW57" s="44"/>
      <c r="DEX57" s="44"/>
      <c r="DEY57" s="44"/>
      <c r="DEZ57" s="44"/>
      <c r="DFA57" s="44"/>
      <c r="DFB57" s="44"/>
      <c r="DFC57" s="44"/>
      <c r="DFD57" s="44"/>
      <c r="DFE57" s="44"/>
      <c r="DFF57" s="44"/>
      <c r="DFG57" s="44"/>
      <c r="DFH57" s="44"/>
      <c r="DFI57" s="44"/>
      <c r="DFJ57" s="44"/>
      <c r="DFK57" s="44"/>
      <c r="DFL57" s="44"/>
      <c r="DFM57" s="44"/>
      <c r="DFN57" s="44"/>
      <c r="DFO57" s="44"/>
      <c r="DFP57" s="44"/>
      <c r="DFQ57" s="44"/>
      <c r="DFR57" s="44"/>
      <c r="DFS57" s="44"/>
      <c r="DFT57" s="44"/>
      <c r="DFU57" s="44"/>
      <c r="DFV57" s="44"/>
      <c r="DFW57" s="44"/>
      <c r="DFX57" s="44"/>
      <c r="DFY57" s="44"/>
      <c r="DFZ57" s="44"/>
      <c r="DGA57" s="44"/>
      <c r="DGB57" s="44"/>
      <c r="DGC57" s="44"/>
      <c r="DGD57" s="44"/>
      <c r="DGE57" s="44"/>
      <c r="DGF57" s="44"/>
      <c r="DGG57" s="44"/>
      <c r="DGH57" s="44"/>
      <c r="DGI57" s="44"/>
      <c r="DGJ57" s="44"/>
      <c r="DGK57" s="44"/>
      <c r="DGL57" s="44"/>
      <c r="DGM57" s="44"/>
      <c r="DGN57" s="44"/>
      <c r="DGO57" s="44"/>
      <c r="DGP57" s="44"/>
      <c r="DGQ57" s="44"/>
      <c r="DGR57" s="44"/>
      <c r="DGS57" s="44"/>
      <c r="DGT57" s="44"/>
      <c r="DGU57" s="44"/>
      <c r="DGV57" s="44"/>
      <c r="DGW57" s="44"/>
      <c r="DGX57" s="44"/>
      <c r="DGY57" s="44"/>
      <c r="DGZ57" s="44"/>
      <c r="DHA57" s="44"/>
      <c r="DHB57" s="44"/>
      <c r="DHC57" s="44"/>
      <c r="DHD57" s="44"/>
      <c r="DHE57" s="44"/>
      <c r="DHF57" s="44"/>
      <c r="DHG57" s="44"/>
      <c r="DHH57" s="44"/>
      <c r="DHI57" s="44"/>
      <c r="DHJ57" s="44"/>
      <c r="DHK57" s="44"/>
      <c r="DHL57" s="44"/>
      <c r="DHM57" s="44"/>
      <c r="DHN57" s="44"/>
      <c r="DHO57" s="44"/>
      <c r="DHP57" s="44"/>
      <c r="DHQ57" s="44"/>
      <c r="DHR57" s="44"/>
      <c r="DHS57" s="44"/>
      <c r="DHT57" s="44"/>
      <c r="DHU57" s="44"/>
      <c r="DHV57" s="44"/>
      <c r="DHW57" s="44"/>
      <c r="DHX57" s="44"/>
      <c r="DHY57" s="44"/>
      <c r="DHZ57" s="44"/>
      <c r="DIA57" s="44"/>
      <c r="DIB57" s="44"/>
      <c r="DIC57" s="44"/>
      <c r="DID57" s="44"/>
      <c r="DIE57" s="44"/>
      <c r="DIF57" s="44"/>
      <c r="DIG57" s="44"/>
      <c r="DIH57" s="44"/>
      <c r="DII57" s="44"/>
      <c r="DIJ57" s="44"/>
      <c r="DIK57" s="44"/>
      <c r="DIL57" s="44"/>
      <c r="DIM57" s="44"/>
      <c r="DIN57" s="44"/>
      <c r="DIO57" s="44"/>
      <c r="DIP57" s="44"/>
      <c r="DIQ57" s="44"/>
      <c r="DIR57" s="44"/>
      <c r="DIS57" s="44"/>
      <c r="DIT57" s="44"/>
      <c r="DIU57" s="44"/>
      <c r="DIV57" s="44"/>
      <c r="DIW57" s="44"/>
      <c r="DIX57" s="44"/>
      <c r="DIY57" s="44"/>
      <c r="DIZ57" s="44"/>
      <c r="DJA57" s="44"/>
      <c r="DJB57" s="44"/>
      <c r="DJC57" s="44"/>
      <c r="DJD57" s="44"/>
      <c r="DJE57" s="44"/>
      <c r="DJF57" s="44"/>
      <c r="DJG57" s="44"/>
      <c r="DJH57" s="44"/>
      <c r="DJI57" s="44"/>
      <c r="DJJ57" s="44"/>
      <c r="DJK57" s="44"/>
      <c r="DJL57" s="44"/>
      <c r="DJM57" s="44"/>
      <c r="DJN57" s="44"/>
      <c r="DJO57" s="44"/>
      <c r="DJP57" s="44"/>
      <c r="DJQ57" s="44"/>
      <c r="DJR57" s="44"/>
      <c r="DJS57" s="44"/>
      <c r="DJT57" s="44"/>
      <c r="DJU57" s="44"/>
      <c r="DJV57" s="44"/>
      <c r="DJW57" s="44"/>
      <c r="DJX57" s="44"/>
      <c r="DJY57" s="44"/>
      <c r="DJZ57" s="44"/>
      <c r="DKA57" s="44"/>
      <c r="DKB57" s="44"/>
      <c r="DKC57" s="44"/>
      <c r="DKD57" s="44"/>
      <c r="DKE57" s="44"/>
      <c r="DKF57" s="44"/>
      <c r="DKG57" s="44"/>
      <c r="DKH57" s="44"/>
      <c r="DKI57" s="44"/>
      <c r="DKJ57" s="44"/>
      <c r="DKK57" s="44"/>
      <c r="DKL57" s="44"/>
      <c r="DKM57" s="44"/>
      <c r="DKN57" s="44"/>
      <c r="DKO57" s="44"/>
      <c r="DKP57" s="44"/>
      <c r="DKQ57" s="44"/>
      <c r="DKR57" s="44"/>
      <c r="DKS57" s="44"/>
      <c r="DKT57" s="44"/>
      <c r="DKU57" s="44"/>
      <c r="DKV57" s="44"/>
      <c r="DKW57" s="44"/>
      <c r="DKX57" s="44"/>
      <c r="DKY57" s="44"/>
      <c r="DKZ57" s="44"/>
      <c r="DLA57" s="44"/>
      <c r="DLB57" s="44"/>
      <c r="DLC57" s="44"/>
      <c r="DLD57" s="44"/>
      <c r="DLE57" s="44"/>
      <c r="DLF57" s="44"/>
      <c r="DLG57" s="44"/>
      <c r="DLH57" s="44"/>
      <c r="DLI57" s="44"/>
      <c r="DLJ57" s="44"/>
      <c r="DLK57" s="44"/>
      <c r="DLL57" s="44"/>
      <c r="DLM57" s="44"/>
      <c r="DLN57" s="44"/>
      <c r="DLO57" s="44"/>
      <c r="DLP57" s="44"/>
      <c r="DLQ57" s="44"/>
      <c r="DLR57" s="44"/>
      <c r="DLS57" s="44"/>
      <c r="DLT57" s="44"/>
      <c r="DLU57" s="44"/>
      <c r="DLV57" s="44"/>
      <c r="DLW57" s="44"/>
      <c r="DLX57" s="44"/>
      <c r="DLY57" s="44"/>
      <c r="DLZ57" s="44"/>
      <c r="DMA57" s="44"/>
      <c r="DMB57" s="44"/>
      <c r="DMC57" s="44"/>
      <c r="DMD57" s="44"/>
      <c r="DME57" s="44"/>
      <c r="DMF57" s="44"/>
      <c r="DMG57" s="44"/>
      <c r="DMH57" s="44"/>
      <c r="DMI57" s="44"/>
      <c r="DMJ57" s="44"/>
      <c r="DMK57" s="44"/>
      <c r="DML57" s="44"/>
      <c r="DMM57" s="44"/>
      <c r="DMN57" s="44"/>
      <c r="DMO57" s="44"/>
      <c r="DMP57" s="44"/>
      <c r="DMQ57" s="44"/>
      <c r="DMR57" s="44"/>
      <c r="DMS57" s="44"/>
      <c r="DMT57" s="44"/>
      <c r="DMU57" s="44"/>
      <c r="DMV57" s="44"/>
      <c r="DMW57" s="44"/>
      <c r="DMX57" s="44"/>
      <c r="DMY57" s="44"/>
      <c r="DMZ57" s="44"/>
      <c r="DNA57" s="44"/>
      <c r="DNB57" s="44"/>
      <c r="DNC57" s="44"/>
      <c r="DND57" s="44"/>
      <c r="DNE57" s="44"/>
      <c r="DNF57" s="44"/>
      <c r="DNG57" s="44"/>
      <c r="DNH57" s="44"/>
      <c r="DNI57" s="44"/>
      <c r="DNJ57" s="44"/>
      <c r="DNK57" s="44"/>
      <c r="DNL57" s="44"/>
      <c r="DNM57" s="44"/>
      <c r="DNN57" s="44"/>
      <c r="DNO57" s="44"/>
      <c r="DNP57" s="44"/>
      <c r="DNQ57" s="44"/>
      <c r="DNR57" s="44"/>
      <c r="DNS57" s="44"/>
      <c r="DNT57" s="44"/>
      <c r="DNU57" s="44"/>
      <c r="DNV57" s="44"/>
      <c r="DNW57" s="44"/>
      <c r="DNX57" s="44"/>
      <c r="DNY57" s="44"/>
      <c r="DNZ57" s="44"/>
      <c r="DOA57" s="44"/>
      <c r="DOB57" s="44"/>
      <c r="DOC57" s="44"/>
      <c r="DOD57" s="44"/>
      <c r="DOE57" s="44"/>
      <c r="DOF57" s="44"/>
      <c r="DOG57" s="44"/>
      <c r="DOH57" s="44"/>
      <c r="DOI57" s="44"/>
      <c r="DOJ57" s="44"/>
      <c r="DOK57" s="44"/>
      <c r="DOL57" s="44"/>
      <c r="DOM57" s="44"/>
      <c r="DON57" s="44"/>
      <c r="DOO57" s="44"/>
      <c r="DOP57" s="44"/>
      <c r="DOQ57" s="44"/>
      <c r="DOR57" s="44"/>
      <c r="DOS57" s="44"/>
      <c r="DOT57" s="44"/>
      <c r="DOU57" s="44"/>
      <c r="DOV57" s="44"/>
      <c r="DOW57" s="44"/>
      <c r="DOX57" s="44"/>
      <c r="DOY57" s="44"/>
      <c r="DOZ57" s="44"/>
      <c r="DPA57" s="44"/>
      <c r="DPB57" s="44"/>
      <c r="DPC57" s="44"/>
      <c r="DPD57" s="44"/>
      <c r="DPE57" s="44"/>
      <c r="DPF57" s="44"/>
      <c r="DPG57" s="44"/>
      <c r="DPH57" s="44"/>
      <c r="DPI57" s="44"/>
      <c r="DPJ57" s="44"/>
      <c r="DPK57" s="44"/>
      <c r="DPL57" s="44"/>
      <c r="DPM57" s="44"/>
      <c r="DPN57" s="44"/>
      <c r="DPO57" s="44"/>
      <c r="DPP57" s="44"/>
      <c r="DPQ57" s="44"/>
      <c r="DPR57" s="44"/>
      <c r="DPS57" s="44"/>
      <c r="DPT57" s="44"/>
      <c r="DPU57" s="44"/>
      <c r="DPV57" s="44"/>
      <c r="DPW57" s="44"/>
      <c r="DPX57" s="44"/>
      <c r="DPY57" s="44"/>
      <c r="DPZ57" s="44"/>
      <c r="DQA57" s="44"/>
      <c r="DQB57" s="44"/>
      <c r="DQC57" s="44"/>
      <c r="DQD57" s="44"/>
      <c r="DQE57" s="44"/>
      <c r="DQF57" s="44"/>
      <c r="DQG57" s="44"/>
      <c r="DQH57" s="44"/>
      <c r="DQI57" s="44"/>
      <c r="DQJ57" s="44"/>
      <c r="DQK57" s="44"/>
      <c r="DQL57" s="44"/>
      <c r="DQM57" s="44"/>
      <c r="DQN57" s="44"/>
      <c r="DQO57" s="44"/>
      <c r="DQP57" s="44"/>
      <c r="DQQ57" s="44"/>
      <c r="DQR57" s="44"/>
      <c r="DQS57" s="44"/>
      <c r="DQT57" s="44"/>
      <c r="DQU57" s="44"/>
      <c r="DQV57" s="44"/>
      <c r="DQW57" s="44"/>
      <c r="DQX57" s="44"/>
      <c r="DQY57" s="44"/>
      <c r="DQZ57" s="44"/>
      <c r="DRA57" s="44"/>
      <c r="DRB57" s="44"/>
      <c r="DRC57" s="44"/>
      <c r="DRD57" s="44"/>
      <c r="DRE57" s="44"/>
      <c r="DRF57" s="44"/>
      <c r="DRG57" s="44"/>
      <c r="DRH57" s="44"/>
      <c r="DRI57" s="44"/>
      <c r="DRJ57" s="44"/>
      <c r="DRK57" s="44"/>
      <c r="DRL57" s="44"/>
      <c r="DRM57" s="44"/>
      <c r="DRN57" s="44"/>
      <c r="DRO57" s="44"/>
      <c r="DRP57" s="44"/>
      <c r="DRQ57" s="44"/>
      <c r="DRR57" s="44"/>
      <c r="DRS57" s="44"/>
      <c r="DRT57" s="44"/>
      <c r="DRU57" s="44"/>
      <c r="DRV57" s="44"/>
      <c r="DRW57" s="44"/>
      <c r="DRX57" s="44"/>
      <c r="DRY57" s="44"/>
      <c r="DRZ57" s="44"/>
      <c r="DSA57" s="44"/>
      <c r="DSB57" s="44"/>
      <c r="DSC57" s="44"/>
      <c r="DSD57" s="44"/>
      <c r="DSE57" s="44"/>
      <c r="DSF57" s="44"/>
      <c r="DSG57" s="44"/>
      <c r="DSH57" s="44"/>
      <c r="DSI57" s="44"/>
      <c r="DSJ57" s="44"/>
      <c r="DSK57" s="44"/>
      <c r="DSL57" s="44"/>
      <c r="DSM57" s="44"/>
      <c r="DSN57" s="44"/>
      <c r="DSO57" s="44"/>
      <c r="DSP57" s="44"/>
      <c r="DSQ57" s="44"/>
      <c r="DSR57" s="44"/>
      <c r="DSS57" s="44"/>
      <c r="DST57" s="44"/>
      <c r="DSU57" s="44"/>
      <c r="DSV57" s="44"/>
      <c r="DSW57" s="44"/>
      <c r="DSX57" s="44"/>
      <c r="DSY57" s="44"/>
      <c r="DSZ57" s="44"/>
      <c r="DTA57" s="44"/>
      <c r="DTB57" s="44"/>
      <c r="DTC57" s="44"/>
      <c r="DTD57" s="44"/>
      <c r="DTE57" s="44"/>
      <c r="DTF57" s="44"/>
      <c r="DTG57" s="44"/>
      <c r="DTH57" s="44"/>
      <c r="DTI57" s="44"/>
      <c r="DTJ57" s="44"/>
      <c r="DTK57" s="44"/>
      <c r="DTL57" s="44"/>
      <c r="DTM57" s="44"/>
      <c r="DTN57" s="44"/>
      <c r="DTO57" s="44"/>
      <c r="DTP57" s="44"/>
      <c r="DTQ57" s="44"/>
      <c r="DTR57" s="44"/>
      <c r="DTS57" s="44"/>
      <c r="DTT57" s="44"/>
      <c r="DTU57" s="44"/>
      <c r="DTV57" s="44"/>
      <c r="DTW57" s="44"/>
      <c r="DTX57" s="44"/>
      <c r="DTY57" s="44"/>
      <c r="DTZ57" s="44"/>
      <c r="DUA57" s="44"/>
      <c r="DUB57" s="44"/>
      <c r="DUC57" s="44"/>
      <c r="DUD57" s="44"/>
      <c r="DUE57" s="44"/>
      <c r="DUF57" s="44"/>
      <c r="DUG57" s="44"/>
      <c r="DUH57" s="44"/>
      <c r="DUI57" s="44"/>
      <c r="DUJ57" s="44"/>
      <c r="DUK57" s="44"/>
      <c r="DUL57" s="44"/>
      <c r="DUM57" s="44"/>
      <c r="DUN57" s="44"/>
      <c r="DUO57" s="44"/>
      <c r="DUP57" s="44"/>
      <c r="DUQ57" s="44"/>
      <c r="DUR57" s="44"/>
      <c r="DUS57" s="44"/>
      <c r="DUT57" s="44"/>
      <c r="DUU57" s="44"/>
      <c r="DUV57" s="44"/>
      <c r="DUW57" s="44"/>
      <c r="DUX57" s="44"/>
      <c r="DUY57" s="44"/>
      <c r="DUZ57" s="44"/>
      <c r="DVA57" s="44"/>
      <c r="DVB57" s="44"/>
      <c r="DVC57" s="44"/>
      <c r="DVD57" s="44"/>
      <c r="DVE57" s="44"/>
      <c r="DVF57" s="44"/>
      <c r="DVG57" s="44"/>
      <c r="DVH57" s="44"/>
      <c r="DVI57" s="44"/>
      <c r="DVJ57" s="44"/>
      <c r="DVK57" s="44"/>
      <c r="DVL57" s="44"/>
      <c r="DVM57" s="44"/>
      <c r="DVN57" s="44"/>
      <c r="DVO57" s="44"/>
      <c r="DVP57" s="44"/>
      <c r="DVQ57" s="44"/>
      <c r="DVR57" s="44"/>
      <c r="DVS57" s="44"/>
      <c r="DVT57" s="44"/>
      <c r="DVU57" s="44"/>
      <c r="DVV57" s="44"/>
      <c r="DVW57" s="44"/>
      <c r="DVX57" s="44"/>
      <c r="DVY57" s="44"/>
      <c r="DVZ57" s="44"/>
      <c r="DWA57" s="44"/>
      <c r="DWB57" s="44"/>
      <c r="DWC57" s="44"/>
      <c r="DWD57" s="44"/>
      <c r="DWE57" s="44"/>
      <c r="DWF57" s="44"/>
      <c r="DWG57" s="44"/>
      <c r="DWH57" s="44"/>
      <c r="DWI57" s="44"/>
      <c r="DWJ57" s="44"/>
      <c r="DWK57" s="44"/>
      <c r="DWL57" s="44"/>
      <c r="DWM57" s="44"/>
      <c r="DWN57" s="44"/>
      <c r="DWO57" s="44"/>
      <c r="DWP57" s="44"/>
      <c r="DWQ57" s="44"/>
      <c r="DWR57" s="44"/>
      <c r="DWS57" s="44"/>
      <c r="DWT57" s="44"/>
      <c r="DWU57" s="44"/>
      <c r="DWV57" s="44"/>
      <c r="DWW57" s="44"/>
      <c r="DWX57" s="44"/>
      <c r="DWY57" s="44"/>
      <c r="DWZ57" s="44"/>
      <c r="DXA57" s="44"/>
      <c r="DXB57" s="44"/>
      <c r="DXC57" s="44"/>
      <c r="DXD57" s="44"/>
      <c r="DXE57" s="44"/>
      <c r="DXF57" s="44"/>
      <c r="DXG57" s="44"/>
      <c r="DXH57" s="44"/>
      <c r="DXI57" s="44"/>
      <c r="DXJ57" s="44"/>
      <c r="DXK57" s="44"/>
      <c r="DXL57" s="44"/>
      <c r="DXM57" s="44"/>
      <c r="DXN57" s="44"/>
      <c r="DXO57" s="44"/>
      <c r="DXP57" s="44"/>
      <c r="DXQ57" s="44"/>
      <c r="DXR57" s="44"/>
      <c r="DXS57" s="44"/>
      <c r="DXT57" s="44"/>
      <c r="DXU57" s="44"/>
      <c r="DXV57" s="44"/>
      <c r="DXW57" s="44"/>
      <c r="DXX57" s="44"/>
      <c r="DXY57" s="44"/>
      <c r="DXZ57" s="44"/>
      <c r="DYA57" s="44"/>
      <c r="DYB57" s="44"/>
      <c r="DYC57" s="44"/>
      <c r="DYD57" s="44"/>
      <c r="DYE57" s="44"/>
      <c r="DYF57" s="44"/>
      <c r="DYG57" s="44"/>
      <c r="DYH57" s="44"/>
      <c r="DYI57" s="44"/>
      <c r="DYJ57" s="44"/>
      <c r="DYK57" s="44"/>
      <c r="DYL57" s="44"/>
      <c r="DYM57" s="44"/>
      <c r="DYN57" s="44"/>
      <c r="DYO57" s="44"/>
      <c r="DYP57" s="44"/>
      <c r="DYQ57" s="44"/>
      <c r="DYR57" s="44"/>
      <c r="DYS57" s="44"/>
      <c r="DYT57" s="44"/>
      <c r="DYU57" s="44"/>
      <c r="DYV57" s="44"/>
      <c r="DYW57" s="44"/>
      <c r="DYX57" s="44"/>
      <c r="DYY57" s="44"/>
      <c r="DYZ57" s="44"/>
      <c r="DZA57" s="44"/>
      <c r="DZB57" s="44"/>
      <c r="DZC57" s="44"/>
      <c r="DZD57" s="44"/>
      <c r="DZE57" s="44"/>
      <c r="DZF57" s="44"/>
      <c r="DZG57" s="44"/>
      <c r="DZH57" s="44"/>
      <c r="DZI57" s="44"/>
      <c r="DZJ57" s="44"/>
      <c r="DZK57" s="44"/>
      <c r="DZL57" s="44"/>
      <c r="DZM57" s="44"/>
      <c r="DZN57" s="44"/>
      <c r="DZO57" s="44"/>
      <c r="DZP57" s="44"/>
      <c r="DZQ57" s="44"/>
      <c r="DZR57" s="44"/>
      <c r="DZS57" s="44"/>
      <c r="DZT57" s="44"/>
      <c r="DZU57" s="44"/>
      <c r="DZV57" s="44"/>
      <c r="DZW57" s="44"/>
      <c r="DZX57" s="44"/>
      <c r="DZY57" s="44"/>
      <c r="DZZ57" s="44"/>
      <c r="EAA57" s="44"/>
      <c r="EAB57" s="44"/>
      <c r="EAC57" s="44"/>
      <c r="EAD57" s="44"/>
      <c r="EAE57" s="44"/>
      <c r="EAF57" s="44"/>
      <c r="EAG57" s="44"/>
      <c r="EAH57" s="44"/>
      <c r="EAI57" s="44"/>
      <c r="EAJ57" s="44"/>
      <c r="EAK57" s="44"/>
      <c r="EAL57" s="44"/>
      <c r="EAM57" s="44"/>
      <c r="EAN57" s="44"/>
      <c r="EAO57" s="44"/>
      <c r="EAP57" s="44"/>
      <c r="EAQ57" s="44"/>
      <c r="EAR57" s="44"/>
      <c r="EAS57" s="44"/>
      <c r="EAT57" s="44"/>
      <c r="EAU57" s="44"/>
      <c r="EAV57" s="44"/>
      <c r="EAW57" s="44"/>
      <c r="EAX57" s="44"/>
      <c r="EAY57" s="44"/>
      <c r="EAZ57" s="44"/>
      <c r="EBA57" s="44"/>
      <c r="EBB57" s="44"/>
      <c r="EBC57" s="44"/>
      <c r="EBD57" s="44"/>
      <c r="EBE57" s="44"/>
      <c r="EBF57" s="44"/>
      <c r="EBG57" s="44"/>
      <c r="EBH57" s="44"/>
      <c r="EBI57" s="44"/>
      <c r="EBJ57" s="44"/>
      <c r="EBK57" s="44"/>
      <c r="EBL57" s="44"/>
      <c r="EBM57" s="44"/>
      <c r="EBN57" s="44"/>
      <c r="EBO57" s="44"/>
      <c r="EBP57" s="44"/>
      <c r="EBQ57" s="44"/>
      <c r="EBR57" s="44"/>
      <c r="EBS57" s="44"/>
      <c r="EBT57" s="44"/>
      <c r="EBU57" s="44"/>
      <c r="EBV57" s="44"/>
      <c r="EBW57" s="44"/>
      <c r="EBX57" s="44"/>
      <c r="EBY57" s="44"/>
      <c r="EBZ57" s="44"/>
      <c r="ECA57" s="44"/>
      <c r="ECB57" s="44"/>
      <c r="ECC57" s="44"/>
      <c r="ECD57" s="44"/>
      <c r="ECE57" s="44"/>
      <c r="ECF57" s="44"/>
      <c r="ECG57" s="44"/>
      <c r="ECH57" s="44"/>
      <c r="ECI57" s="44"/>
      <c r="ECJ57" s="44"/>
      <c r="ECK57" s="44"/>
      <c r="ECL57" s="44"/>
      <c r="ECM57" s="44"/>
      <c r="ECN57" s="44"/>
      <c r="ECO57" s="44"/>
      <c r="ECP57" s="44"/>
      <c r="ECQ57" s="44"/>
      <c r="ECR57" s="44"/>
      <c r="ECS57" s="44"/>
      <c r="ECT57" s="44"/>
      <c r="ECU57" s="44"/>
      <c r="ECV57" s="44"/>
      <c r="ECW57" s="44"/>
      <c r="ECX57" s="44"/>
      <c r="ECY57" s="44"/>
      <c r="ECZ57" s="44"/>
      <c r="EDA57" s="44"/>
      <c r="EDB57" s="44"/>
      <c r="EDC57" s="44"/>
      <c r="EDD57" s="44"/>
      <c r="EDE57" s="44"/>
      <c r="EDF57" s="44"/>
      <c r="EDG57" s="44"/>
      <c r="EDH57" s="44"/>
      <c r="EDI57" s="44"/>
      <c r="EDJ57" s="44"/>
      <c r="EDK57" s="44"/>
      <c r="EDL57" s="44"/>
      <c r="EDM57" s="44"/>
      <c r="EDN57" s="44"/>
      <c r="EDO57" s="44"/>
      <c r="EDP57" s="44"/>
      <c r="EDQ57" s="44"/>
      <c r="EDR57" s="44"/>
      <c r="EDS57" s="44"/>
      <c r="EDT57" s="44"/>
      <c r="EDU57" s="44"/>
      <c r="EDV57" s="44"/>
      <c r="EDW57" s="44"/>
      <c r="EDX57" s="44"/>
      <c r="EDY57" s="44"/>
      <c r="EDZ57" s="44"/>
      <c r="EEA57" s="44"/>
      <c r="EEB57" s="44"/>
      <c r="EEC57" s="44"/>
      <c r="EED57" s="44"/>
      <c r="EEE57" s="44"/>
      <c r="EEF57" s="44"/>
      <c r="EEG57" s="44"/>
      <c r="EEH57" s="44"/>
      <c r="EEI57" s="44"/>
      <c r="EEJ57" s="44"/>
      <c r="EEK57" s="44"/>
      <c r="EEL57" s="44"/>
      <c r="EEM57" s="44"/>
      <c r="EEN57" s="44"/>
      <c r="EEO57" s="44"/>
      <c r="EEP57" s="44"/>
      <c r="EEQ57" s="44"/>
      <c r="EER57" s="44"/>
      <c r="EES57" s="44"/>
      <c r="EET57" s="44"/>
      <c r="EEU57" s="44"/>
      <c r="EEV57" s="44"/>
      <c r="EEW57" s="44"/>
      <c r="EEX57" s="44"/>
      <c r="EEY57" s="44"/>
      <c r="EEZ57" s="44"/>
      <c r="EFA57" s="44"/>
      <c r="EFB57" s="44"/>
      <c r="EFC57" s="44"/>
      <c r="EFD57" s="44"/>
      <c r="EFE57" s="44"/>
      <c r="EFF57" s="44"/>
      <c r="EFG57" s="44"/>
      <c r="EFH57" s="44"/>
      <c r="EFI57" s="44"/>
      <c r="EFJ57" s="44"/>
      <c r="EFK57" s="44"/>
      <c r="EFL57" s="44"/>
      <c r="EFM57" s="44"/>
      <c r="EFN57" s="44"/>
      <c r="EFO57" s="44"/>
      <c r="EFP57" s="44"/>
      <c r="EFQ57" s="44"/>
      <c r="EFR57" s="44"/>
      <c r="EFS57" s="44"/>
      <c r="EFT57" s="44"/>
      <c r="EFU57" s="44"/>
      <c r="EFV57" s="44"/>
      <c r="EFW57" s="44"/>
      <c r="EFX57" s="44"/>
      <c r="EFY57" s="44"/>
      <c r="EFZ57" s="44"/>
      <c r="EGA57" s="44"/>
      <c r="EGB57" s="44"/>
      <c r="EGC57" s="44"/>
      <c r="EGD57" s="44"/>
      <c r="EGE57" s="44"/>
      <c r="EGF57" s="44"/>
      <c r="EGG57" s="44"/>
      <c r="EGH57" s="44"/>
      <c r="EGI57" s="44"/>
      <c r="EGJ57" s="44"/>
      <c r="EGK57" s="44"/>
      <c r="EGL57" s="44"/>
      <c r="EGM57" s="44"/>
      <c r="EGN57" s="44"/>
      <c r="EGO57" s="44"/>
      <c r="EGP57" s="44"/>
      <c r="EGQ57" s="44"/>
      <c r="EGR57" s="44"/>
      <c r="EGS57" s="44"/>
      <c r="EGT57" s="44"/>
      <c r="EGU57" s="44"/>
      <c r="EGV57" s="44"/>
      <c r="EGW57" s="44"/>
      <c r="EGX57" s="44"/>
      <c r="EGY57" s="44"/>
      <c r="EGZ57" s="44"/>
      <c r="EHA57" s="44"/>
      <c r="EHB57" s="44"/>
      <c r="EHC57" s="44"/>
      <c r="EHD57" s="44"/>
      <c r="EHE57" s="44"/>
      <c r="EHF57" s="44"/>
      <c r="EHG57" s="44"/>
      <c r="EHH57" s="44"/>
      <c r="EHI57" s="44"/>
      <c r="EHJ57" s="44"/>
      <c r="EHK57" s="44"/>
      <c r="EHL57" s="44"/>
      <c r="EHM57" s="44"/>
      <c r="EHN57" s="44"/>
      <c r="EHO57" s="44"/>
      <c r="EHP57" s="44"/>
      <c r="EHQ57" s="44"/>
      <c r="EHR57" s="44"/>
      <c r="EHS57" s="44"/>
      <c r="EHT57" s="44"/>
      <c r="EHU57" s="44"/>
      <c r="EHV57" s="44"/>
      <c r="EHW57" s="44"/>
      <c r="EHX57" s="44"/>
      <c r="EHY57" s="44"/>
      <c r="EHZ57" s="44"/>
      <c r="EIA57" s="44"/>
      <c r="EIB57" s="44"/>
      <c r="EIC57" s="44"/>
      <c r="EID57" s="44"/>
      <c r="EIE57" s="44"/>
      <c r="EIF57" s="44"/>
      <c r="EIG57" s="44"/>
      <c r="EIH57" s="44"/>
      <c r="EII57" s="44"/>
      <c r="EIJ57" s="44"/>
      <c r="EIK57" s="44"/>
      <c r="EIL57" s="44"/>
      <c r="EIM57" s="44"/>
      <c r="EIN57" s="44"/>
      <c r="EIO57" s="44"/>
      <c r="EIP57" s="44"/>
      <c r="EIQ57" s="44"/>
      <c r="EIR57" s="44"/>
      <c r="EIS57" s="44"/>
      <c r="EIT57" s="44"/>
      <c r="EIU57" s="44"/>
      <c r="EIV57" s="44"/>
      <c r="EIW57" s="44"/>
      <c r="EIX57" s="44"/>
      <c r="EIY57" s="44"/>
      <c r="EIZ57" s="44"/>
      <c r="EJA57" s="44"/>
      <c r="EJB57" s="44"/>
      <c r="EJC57" s="44"/>
      <c r="EJD57" s="44"/>
      <c r="EJE57" s="44"/>
      <c r="EJF57" s="44"/>
      <c r="EJG57" s="44"/>
      <c r="EJH57" s="44"/>
      <c r="EJI57" s="44"/>
      <c r="EJJ57" s="44"/>
      <c r="EJK57" s="44"/>
      <c r="EJL57" s="44"/>
      <c r="EJM57" s="44"/>
      <c r="EJN57" s="44"/>
      <c r="EJO57" s="44"/>
      <c r="EJP57" s="44"/>
      <c r="EJQ57" s="44"/>
      <c r="EJR57" s="44"/>
      <c r="EJS57" s="44"/>
      <c r="EJT57" s="44"/>
      <c r="EJU57" s="44"/>
      <c r="EJV57" s="44"/>
      <c r="EJW57" s="44"/>
      <c r="EJX57" s="44"/>
      <c r="EJY57" s="44"/>
      <c r="EJZ57" s="44"/>
      <c r="EKA57" s="44"/>
      <c r="EKB57" s="44"/>
      <c r="EKC57" s="44"/>
      <c r="EKD57" s="44"/>
      <c r="EKE57" s="44"/>
      <c r="EKF57" s="44"/>
      <c r="EKG57" s="44"/>
      <c r="EKH57" s="44"/>
      <c r="EKI57" s="44"/>
      <c r="EKJ57" s="44"/>
      <c r="EKK57" s="44"/>
      <c r="EKL57" s="44"/>
      <c r="EKM57" s="44"/>
      <c r="EKN57" s="44"/>
      <c r="EKO57" s="44"/>
      <c r="EKP57" s="44"/>
      <c r="EKQ57" s="44"/>
      <c r="EKR57" s="44"/>
      <c r="EKS57" s="44"/>
      <c r="EKT57" s="44"/>
      <c r="EKU57" s="44"/>
      <c r="EKV57" s="44"/>
      <c r="EKW57" s="44"/>
      <c r="EKX57" s="44"/>
      <c r="EKY57" s="44"/>
      <c r="EKZ57" s="44"/>
      <c r="ELA57" s="44"/>
      <c r="ELB57" s="44"/>
      <c r="ELC57" s="44"/>
      <c r="ELD57" s="44"/>
      <c r="ELE57" s="44"/>
      <c r="ELF57" s="44"/>
      <c r="ELG57" s="44"/>
      <c r="ELH57" s="44"/>
      <c r="ELI57" s="44"/>
      <c r="ELJ57" s="44"/>
      <c r="ELK57" s="44"/>
      <c r="ELL57" s="44"/>
      <c r="ELM57" s="44"/>
      <c r="ELN57" s="44"/>
      <c r="ELO57" s="44"/>
      <c r="ELP57" s="44"/>
      <c r="ELQ57" s="44"/>
      <c r="ELR57" s="44"/>
      <c r="ELS57" s="44"/>
      <c r="ELT57" s="44"/>
      <c r="ELU57" s="44"/>
      <c r="ELV57" s="44"/>
      <c r="ELW57" s="44"/>
      <c r="ELX57" s="44"/>
      <c r="ELY57" s="44"/>
      <c r="ELZ57" s="44"/>
      <c r="EMA57" s="44"/>
      <c r="EMB57" s="44"/>
      <c r="EMC57" s="44"/>
      <c r="EMD57" s="44"/>
      <c r="EME57" s="44"/>
      <c r="EMF57" s="44"/>
      <c r="EMG57" s="44"/>
      <c r="EMH57" s="44"/>
      <c r="EMI57" s="44"/>
      <c r="EMJ57" s="44"/>
      <c r="EMK57" s="44"/>
      <c r="EML57" s="44"/>
      <c r="EMM57" s="44"/>
      <c r="EMN57" s="44"/>
      <c r="EMO57" s="44"/>
      <c r="EMP57" s="44"/>
      <c r="EMQ57" s="44"/>
      <c r="EMR57" s="44"/>
      <c r="EMS57" s="44"/>
      <c r="EMT57" s="44"/>
      <c r="EMU57" s="44"/>
      <c r="EMV57" s="44"/>
      <c r="EMW57" s="44"/>
      <c r="EMX57" s="44"/>
      <c r="EMY57" s="44"/>
      <c r="EMZ57" s="44"/>
      <c r="ENA57" s="44"/>
      <c r="ENB57" s="44"/>
      <c r="ENC57" s="44"/>
      <c r="END57" s="44"/>
      <c r="ENE57" s="44"/>
      <c r="ENF57" s="44"/>
      <c r="ENG57" s="44"/>
      <c r="ENH57" s="44"/>
      <c r="ENI57" s="44"/>
      <c r="ENJ57" s="44"/>
      <c r="ENK57" s="44"/>
      <c r="ENL57" s="44"/>
      <c r="ENM57" s="44"/>
      <c r="ENN57" s="44"/>
      <c r="ENO57" s="44"/>
      <c r="ENP57" s="44"/>
      <c r="ENQ57" s="44"/>
      <c r="ENR57" s="44"/>
      <c r="ENS57" s="44"/>
      <c r="ENT57" s="44"/>
      <c r="ENU57" s="44"/>
      <c r="ENV57" s="44"/>
      <c r="ENW57" s="44"/>
      <c r="ENX57" s="44"/>
      <c r="ENY57" s="44"/>
      <c r="ENZ57" s="44"/>
      <c r="EOA57" s="44"/>
      <c r="EOB57" s="44"/>
      <c r="EOC57" s="44"/>
      <c r="EOD57" s="44"/>
      <c r="EOE57" s="44"/>
      <c r="EOF57" s="44"/>
      <c r="EOG57" s="44"/>
      <c r="EOH57" s="44"/>
      <c r="EOI57" s="44"/>
      <c r="EOJ57" s="44"/>
      <c r="EOK57" s="44"/>
      <c r="EOL57" s="44"/>
      <c r="EOM57" s="44"/>
      <c r="EON57" s="44"/>
      <c r="EOO57" s="44"/>
      <c r="EOP57" s="44"/>
      <c r="EOQ57" s="44"/>
      <c r="EOR57" s="44"/>
      <c r="EOS57" s="44"/>
      <c r="EOT57" s="44"/>
      <c r="EOU57" s="44"/>
      <c r="EOV57" s="44"/>
      <c r="EOW57" s="44"/>
      <c r="EOX57" s="44"/>
      <c r="EOY57" s="44"/>
      <c r="EOZ57" s="44"/>
      <c r="EPA57" s="44"/>
      <c r="EPB57" s="44"/>
      <c r="EPC57" s="44"/>
      <c r="EPD57" s="44"/>
      <c r="EPE57" s="44"/>
      <c r="EPF57" s="44"/>
      <c r="EPG57" s="44"/>
      <c r="EPH57" s="44"/>
      <c r="EPI57" s="44"/>
      <c r="EPJ57" s="44"/>
      <c r="EPK57" s="44"/>
      <c r="EPL57" s="44"/>
      <c r="EPM57" s="44"/>
      <c r="EPN57" s="44"/>
      <c r="EPO57" s="44"/>
      <c r="EPP57" s="44"/>
      <c r="EPQ57" s="44"/>
      <c r="EPR57" s="44"/>
      <c r="EPS57" s="44"/>
      <c r="EPT57" s="44"/>
      <c r="EPU57" s="44"/>
      <c r="EPV57" s="44"/>
      <c r="EPW57" s="44"/>
      <c r="EPX57" s="44"/>
      <c r="EPY57" s="44"/>
      <c r="EPZ57" s="44"/>
      <c r="EQA57" s="44"/>
      <c r="EQB57" s="44"/>
      <c r="EQC57" s="44"/>
      <c r="EQD57" s="44"/>
      <c r="EQE57" s="44"/>
      <c r="EQF57" s="44"/>
      <c r="EQG57" s="44"/>
      <c r="EQH57" s="44"/>
      <c r="EQI57" s="44"/>
      <c r="EQJ57" s="44"/>
      <c r="EQK57" s="44"/>
      <c r="EQL57" s="44"/>
      <c r="EQM57" s="44"/>
      <c r="EQN57" s="44"/>
      <c r="EQO57" s="44"/>
      <c r="EQP57" s="44"/>
      <c r="EQQ57" s="44"/>
      <c r="EQR57" s="44"/>
      <c r="EQS57" s="44"/>
      <c r="EQT57" s="44"/>
      <c r="EQU57" s="44"/>
      <c r="EQV57" s="44"/>
      <c r="EQW57" s="44"/>
      <c r="EQX57" s="44"/>
      <c r="EQY57" s="44"/>
      <c r="EQZ57" s="44"/>
      <c r="ERA57" s="44"/>
      <c r="ERB57" s="44"/>
      <c r="ERC57" s="44"/>
      <c r="ERD57" s="44"/>
      <c r="ERE57" s="44"/>
      <c r="ERF57" s="44"/>
      <c r="ERG57" s="44"/>
      <c r="ERH57" s="44"/>
      <c r="ERI57" s="44"/>
      <c r="ERJ57" s="44"/>
      <c r="ERK57" s="44"/>
      <c r="ERL57" s="44"/>
      <c r="ERM57" s="44"/>
      <c r="ERN57" s="44"/>
      <c r="ERO57" s="44"/>
      <c r="ERP57" s="44"/>
      <c r="ERQ57" s="44"/>
      <c r="ERR57" s="44"/>
      <c r="ERS57" s="44"/>
      <c r="ERT57" s="44"/>
      <c r="ERU57" s="44"/>
      <c r="ERV57" s="44"/>
      <c r="ERW57" s="44"/>
      <c r="ERX57" s="44"/>
      <c r="ERY57" s="44"/>
      <c r="ERZ57" s="44"/>
      <c r="ESA57" s="44"/>
      <c r="ESB57" s="44"/>
      <c r="ESC57" s="44"/>
      <c r="ESD57" s="44"/>
      <c r="ESE57" s="44"/>
      <c r="ESF57" s="44"/>
      <c r="ESG57" s="44"/>
      <c r="ESH57" s="44"/>
      <c r="ESI57" s="44"/>
      <c r="ESJ57" s="44"/>
      <c r="ESK57" s="44"/>
      <c r="ESL57" s="44"/>
      <c r="ESM57" s="44"/>
      <c r="ESN57" s="44"/>
      <c r="ESO57" s="44"/>
      <c r="ESP57" s="44"/>
      <c r="ESQ57" s="44"/>
      <c r="ESR57" s="44"/>
      <c r="ESS57" s="44"/>
      <c r="EST57" s="44"/>
      <c r="ESU57" s="44"/>
      <c r="ESV57" s="44"/>
      <c r="ESW57" s="44"/>
      <c r="ESX57" s="44"/>
      <c r="ESY57" s="44"/>
      <c r="ESZ57" s="44"/>
      <c r="ETA57" s="44"/>
      <c r="ETB57" s="44"/>
      <c r="ETC57" s="44"/>
      <c r="ETD57" s="44"/>
      <c r="ETE57" s="44"/>
      <c r="ETF57" s="44"/>
      <c r="ETG57" s="44"/>
      <c r="ETH57" s="44"/>
      <c r="ETI57" s="44"/>
      <c r="ETJ57" s="44"/>
      <c r="ETK57" s="44"/>
      <c r="ETL57" s="44"/>
      <c r="ETM57" s="44"/>
      <c r="ETN57" s="44"/>
      <c r="ETO57" s="44"/>
      <c r="ETP57" s="44"/>
      <c r="ETQ57" s="44"/>
      <c r="ETR57" s="44"/>
      <c r="ETS57" s="44"/>
      <c r="ETT57" s="44"/>
      <c r="ETU57" s="44"/>
      <c r="ETV57" s="44"/>
      <c r="ETW57" s="44"/>
      <c r="ETX57" s="44"/>
      <c r="ETY57" s="44"/>
      <c r="ETZ57" s="44"/>
      <c r="EUA57" s="44"/>
      <c r="EUB57" s="44"/>
      <c r="EUC57" s="44"/>
      <c r="EUD57" s="44"/>
      <c r="EUE57" s="44"/>
      <c r="EUF57" s="44"/>
      <c r="EUG57" s="44"/>
      <c r="EUH57" s="44"/>
      <c r="EUI57" s="44"/>
      <c r="EUJ57" s="44"/>
      <c r="EUK57" s="44"/>
      <c r="EUL57" s="44"/>
      <c r="EUM57" s="44"/>
      <c r="EUN57" s="44"/>
      <c r="EUO57" s="44"/>
      <c r="EUP57" s="44"/>
      <c r="EUQ57" s="44"/>
      <c r="EUR57" s="44"/>
      <c r="EUS57" s="44"/>
      <c r="EUT57" s="44"/>
      <c r="EUU57" s="44"/>
      <c r="EUV57" s="44"/>
      <c r="EUW57" s="44"/>
      <c r="EUX57" s="44"/>
      <c r="EUY57" s="44"/>
      <c r="EUZ57" s="44"/>
      <c r="EVA57" s="44"/>
      <c r="EVB57" s="44"/>
      <c r="EVC57" s="44"/>
      <c r="EVD57" s="44"/>
      <c r="EVE57" s="44"/>
      <c r="EVF57" s="44"/>
      <c r="EVG57" s="44"/>
      <c r="EVH57" s="44"/>
      <c r="EVI57" s="44"/>
      <c r="EVJ57" s="44"/>
      <c r="EVK57" s="44"/>
      <c r="EVL57" s="44"/>
      <c r="EVM57" s="44"/>
      <c r="EVN57" s="44"/>
      <c r="EVO57" s="44"/>
      <c r="EVP57" s="44"/>
      <c r="EVQ57" s="44"/>
      <c r="EVR57" s="44"/>
      <c r="EVS57" s="44"/>
      <c r="EVT57" s="44"/>
      <c r="EVU57" s="44"/>
      <c r="EVV57" s="44"/>
      <c r="EVW57" s="44"/>
      <c r="EVX57" s="44"/>
      <c r="EVY57" s="44"/>
      <c r="EVZ57" s="44"/>
      <c r="EWA57" s="44"/>
      <c r="EWB57" s="44"/>
      <c r="EWC57" s="44"/>
      <c r="EWD57" s="44"/>
      <c r="EWE57" s="44"/>
      <c r="EWF57" s="44"/>
      <c r="EWG57" s="44"/>
      <c r="EWH57" s="44"/>
      <c r="EWI57" s="44"/>
      <c r="EWJ57" s="44"/>
      <c r="EWK57" s="44"/>
      <c r="EWL57" s="44"/>
      <c r="EWM57" s="44"/>
      <c r="EWN57" s="44"/>
      <c r="EWO57" s="44"/>
      <c r="EWP57" s="44"/>
      <c r="EWQ57" s="44"/>
      <c r="EWR57" s="44"/>
      <c r="EWS57" s="44"/>
      <c r="EWT57" s="44"/>
      <c r="EWU57" s="44"/>
      <c r="EWV57" s="44"/>
      <c r="EWW57" s="44"/>
      <c r="EWX57" s="44"/>
      <c r="EWY57" s="44"/>
      <c r="EWZ57" s="44"/>
      <c r="EXA57" s="44"/>
      <c r="EXB57" s="44"/>
      <c r="EXC57" s="44"/>
      <c r="EXD57" s="44"/>
      <c r="EXE57" s="44"/>
      <c r="EXF57" s="44"/>
      <c r="EXG57" s="44"/>
      <c r="EXH57" s="44"/>
      <c r="EXI57" s="44"/>
      <c r="EXJ57" s="44"/>
      <c r="EXK57" s="44"/>
      <c r="EXL57" s="44"/>
      <c r="EXM57" s="44"/>
      <c r="EXN57" s="44"/>
      <c r="EXO57" s="44"/>
      <c r="EXP57" s="44"/>
      <c r="EXQ57" s="44"/>
      <c r="EXR57" s="44"/>
      <c r="EXS57" s="44"/>
      <c r="EXT57" s="44"/>
      <c r="EXU57" s="44"/>
      <c r="EXV57" s="44"/>
      <c r="EXW57" s="44"/>
      <c r="EXX57" s="44"/>
      <c r="EXY57" s="44"/>
      <c r="EXZ57" s="44"/>
      <c r="EYA57" s="44"/>
      <c r="EYB57" s="44"/>
      <c r="EYC57" s="44"/>
      <c r="EYD57" s="44"/>
      <c r="EYE57" s="44"/>
      <c r="EYF57" s="44"/>
      <c r="EYG57" s="44"/>
      <c r="EYH57" s="44"/>
      <c r="EYI57" s="44"/>
      <c r="EYJ57" s="44"/>
      <c r="EYK57" s="44"/>
      <c r="EYL57" s="44"/>
      <c r="EYM57" s="44"/>
      <c r="EYN57" s="44"/>
      <c r="EYO57" s="44"/>
      <c r="EYP57" s="44"/>
      <c r="EYQ57" s="44"/>
      <c r="EYR57" s="44"/>
      <c r="EYS57" s="44"/>
      <c r="EYT57" s="44"/>
      <c r="EYU57" s="44"/>
      <c r="EYV57" s="44"/>
      <c r="EYW57" s="44"/>
      <c r="EYX57" s="44"/>
      <c r="EYY57" s="44"/>
      <c r="EYZ57" s="44"/>
      <c r="EZA57" s="44"/>
      <c r="EZB57" s="44"/>
      <c r="EZC57" s="44"/>
      <c r="EZD57" s="44"/>
      <c r="EZE57" s="44"/>
      <c r="EZF57" s="44"/>
      <c r="EZG57" s="44"/>
      <c r="EZH57" s="44"/>
      <c r="EZI57" s="44"/>
      <c r="EZJ57" s="44"/>
      <c r="EZK57" s="44"/>
      <c r="EZL57" s="44"/>
      <c r="EZM57" s="44"/>
      <c r="EZN57" s="44"/>
      <c r="EZO57" s="44"/>
      <c r="EZP57" s="44"/>
      <c r="EZQ57" s="44"/>
      <c r="EZR57" s="44"/>
      <c r="EZS57" s="44"/>
      <c r="EZT57" s="44"/>
      <c r="EZU57" s="44"/>
      <c r="EZV57" s="44"/>
      <c r="EZW57" s="44"/>
      <c r="EZX57" s="44"/>
      <c r="EZY57" s="44"/>
      <c r="EZZ57" s="44"/>
      <c r="FAA57" s="44"/>
      <c r="FAB57" s="44"/>
      <c r="FAC57" s="44"/>
      <c r="FAD57" s="44"/>
      <c r="FAE57" s="44"/>
      <c r="FAF57" s="44"/>
      <c r="FAG57" s="44"/>
      <c r="FAH57" s="44"/>
      <c r="FAI57" s="44"/>
      <c r="FAJ57" s="44"/>
      <c r="FAK57" s="44"/>
      <c r="FAL57" s="44"/>
      <c r="FAM57" s="44"/>
      <c r="FAN57" s="44"/>
      <c r="FAO57" s="44"/>
      <c r="FAP57" s="44"/>
      <c r="FAQ57" s="44"/>
      <c r="FAR57" s="44"/>
      <c r="FAS57" s="44"/>
      <c r="FAT57" s="44"/>
      <c r="FAU57" s="44"/>
      <c r="FAV57" s="44"/>
      <c r="FAW57" s="44"/>
      <c r="FAX57" s="44"/>
      <c r="FAY57" s="44"/>
      <c r="FAZ57" s="44"/>
      <c r="FBA57" s="44"/>
      <c r="FBB57" s="44"/>
      <c r="FBC57" s="44"/>
      <c r="FBD57" s="44"/>
      <c r="FBE57" s="44"/>
      <c r="FBF57" s="44"/>
      <c r="FBG57" s="44"/>
      <c r="FBH57" s="44"/>
      <c r="FBI57" s="44"/>
      <c r="FBJ57" s="44"/>
      <c r="FBK57" s="44"/>
      <c r="FBL57" s="44"/>
      <c r="FBM57" s="44"/>
      <c r="FBN57" s="44"/>
      <c r="FBO57" s="44"/>
      <c r="FBP57" s="44"/>
      <c r="FBQ57" s="44"/>
      <c r="FBR57" s="44"/>
      <c r="FBS57" s="44"/>
      <c r="FBT57" s="44"/>
      <c r="FBU57" s="44"/>
      <c r="FBV57" s="44"/>
      <c r="FBW57" s="44"/>
      <c r="FBX57" s="44"/>
      <c r="FBY57" s="44"/>
      <c r="FBZ57" s="44"/>
      <c r="FCA57" s="44"/>
      <c r="FCB57" s="44"/>
      <c r="FCC57" s="44"/>
      <c r="FCD57" s="44"/>
      <c r="FCE57" s="44"/>
      <c r="FCF57" s="44"/>
      <c r="FCG57" s="44"/>
      <c r="FCH57" s="44"/>
      <c r="FCI57" s="44"/>
      <c r="FCJ57" s="44"/>
      <c r="FCK57" s="44"/>
      <c r="FCL57" s="44"/>
      <c r="FCM57" s="44"/>
      <c r="FCN57" s="44"/>
      <c r="FCO57" s="44"/>
      <c r="FCP57" s="44"/>
      <c r="FCQ57" s="44"/>
      <c r="FCR57" s="44"/>
      <c r="FCS57" s="44"/>
      <c r="FCT57" s="44"/>
      <c r="FCU57" s="44"/>
      <c r="FCV57" s="44"/>
      <c r="FCW57" s="44"/>
      <c r="FCX57" s="44"/>
      <c r="FCY57" s="44"/>
      <c r="FCZ57" s="44"/>
      <c r="FDA57" s="44"/>
      <c r="FDB57" s="44"/>
      <c r="FDC57" s="44"/>
      <c r="FDD57" s="44"/>
      <c r="FDE57" s="44"/>
      <c r="FDF57" s="44"/>
      <c r="FDG57" s="44"/>
      <c r="FDH57" s="44"/>
      <c r="FDI57" s="44"/>
      <c r="FDJ57" s="44"/>
      <c r="FDK57" s="44"/>
      <c r="FDL57" s="44"/>
      <c r="FDM57" s="44"/>
      <c r="FDN57" s="44"/>
      <c r="FDO57" s="44"/>
      <c r="FDP57" s="44"/>
      <c r="FDQ57" s="44"/>
      <c r="FDR57" s="44"/>
      <c r="FDS57" s="44"/>
      <c r="FDT57" s="44"/>
      <c r="FDU57" s="44"/>
      <c r="FDV57" s="44"/>
      <c r="FDW57" s="44"/>
      <c r="FDX57" s="44"/>
      <c r="FDY57" s="44"/>
      <c r="FDZ57" s="44"/>
      <c r="FEA57" s="44"/>
      <c r="FEB57" s="44"/>
      <c r="FEC57" s="44"/>
      <c r="FED57" s="44"/>
      <c r="FEE57" s="44"/>
      <c r="FEF57" s="44"/>
      <c r="FEG57" s="44"/>
      <c r="FEH57" s="44"/>
      <c r="FEI57" s="44"/>
      <c r="FEJ57" s="44"/>
      <c r="FEK57" s="44"/>
      <c r="FEL57" s="44"/>
      <c r="FEM57" s="44"/>
      <c r="FEN57" s="44"/>
      <c r="FEO57" s="44"/>
      <c r="FEP57" s="44"/>
      <c r="FEQ57" s="44"/>
      <c r="FER57" s="44"/>
      <c r="FES57" s="44"/>
      <c r="FET57" s="44"/>
      <c r="FEU57" s="44"/>
      <c r="FEV57" s="44"/>
      <c r="FEW57" s="44"/>
      <c r="FEX57" s="44"/>
      <c r="FEY57" s="44"/>
      <c r="FEZ57" s="44"/>
      <c r="FFA57" s="44"/>
      <c r="FFB57" s="44"/>
      <c r="FFC57" s="44"/>
      <c r="FFD57" s="44"/>
      <c r="FFE57" s="44"/>
      <c r="FFF57" s="44"/>
      <c r="FFG57" s="44"/>
      <c r="FFH57" s="44"/>
      <c r="FFI57" s="44"/>
      <c r="FFJ57" s="44"/>
      <c r="FFK57" s="44"/>
      <c r="FFL57" s="44"/>
      <c r="FFM57" s="44"/>
      <c r="FFN57" s="44"/>
      <c r="FFO57" s="44"/>
      <c r="FFP57" s="44"/>
      <c r="FFQ57" s="44"/>
      <c r="FFR57" s="44"/>
      <c r="FFS57" s="44"/>
      <c r="FFT57" s="44"/>
      <c r="FFU57" s="44"/>
      <c r="FFV57" s="44"/>
      <c r="FFW57" s="44"/>
      <c r="FFX57" s="44"/>
      <c r="FFY57" s="44"/>
      <c r="FFZ57" s="44"/>
      <c r="FGA57" s="44"/>
      <c r="FGB57" s="44"/>
      <c r="FGC57" s="44"/>
      <c r="FGD57" s="44"/>
      <c r="FGE57" s="44"/>
      <c r="FGF57" s="44"/>
      <c r="FGG57" s="44"/>
      <c r="FGH57" s="44"/>
      <c r="FGI57" s="44"/>
      <c r="FGJ57" s="44"/>
      <c r="FGK57" s="44"/>
      <c r="FGL57" s="44"/>
      <c r="FGM57" s="44"/>
      <c r="FGN57" s="44"/>
      <c r="FGO57" s="44"/>
      <c r="FGP57" s="44"/>
      <c r="FGQ57" s="44"/>
      <c r="FGR57" s="44"/>
      <c r="FGS57" s="44"/>
      <c r="FGT57" s="44"/>
      <c r="FGU57" s="44"/>
      <c r="FGV57" s="44"/>
      <c r="FGW57" s="44"/>
      <c r="FGX57" s="44"/>
      <c r="FGY57" s="44"/>
      <c r="FGZ57" s="44"/>
      <c r="FHA57" s="44"/>
      <c r="FHB57" s="44"/>
      <c r="FHC57" s="44"/>
      <c r="FHD57" s="44"/>
      <c r="FHE57" s="44"/>
      <c r="FHF57" s="44"/>
      <c r="FHG57" s="44"/>
      <c r="FHH57" s="44"/>
      <c r="FHI57" s="44"/>
      <c r="FHJ57" s="44"/>
      <c r="FHK57" s="44"/>
      <c r="FHL57" s="44"/>
      <c r="FHM57" s="44"/>
      <c r="FHN57" s="44"/>
      <c r="FHO57" s="44"/>
      <c r="FHP57" s="44"/>
      <c r="FHQ57" s="44"/>
      <c r="FHR57" s="44"/>
      <c r="FHS57" s="44"/>
      <c r="FHT57" s="44"/>
      <c r="FHU57" s="44"/>
      <c r="FHV57" s="44"/>
      <c r="FHW57" s="44"/>
      <c r="FHX57" s="44"/>
      <c r="FHY57" s="44"/>
      <c r="FHZ57" s="44"/>
      <c r="FIA57" s="44"/>
      <c r="FIB57" s="44"/>
      <c r="FIC57" s="44"/>
      <c r="FID57" s="44"/>
      <c r="FIE57" s="44"/>
      <c r="FIF57" s="44"/>
      <c r="FIG57" s="44"/>
      <c r="FIH57" s="44"/>
      <c r="FII57" s="44"/>
      <c r="FIJ57" s="44"/>
      <c r="FIK57" s="44"/>
      <c r="FIL57" s="44"/>
      <c r="FIM57" s="44"/>
      <c r="FIN57" s="44"/>
      <c r="FIO57" s="44"/>
      <c r="FIP57" s="44"/>
      <c r="FIQ57" s="44"/>
      <c r="FIR57" s="44"/>
      <c r="FIS57" s="44"/>
      <c r="FIT57" s="44"/>
      <c r="FIU57" s="44"/>
      <c r="FIV57" s="44"/>
      <c r="FIW57" s="44"/>
      <c r="FIX57" s="44"/>
      <c r="FIY57" s="44"/>
      <c r="FIZ57" s="44"/>
      <c r="FJA57" s="44"/>
      <c r="FJB57" s="44"/>
      <c r="FJC57" s="44"/>
      <c r="FJD57" s="44"/>
      <c r="FJE57" s="44"/>
      <c r="FJF57" s="44"/>
      <c r="FJG57" s="44"/>
      <c r="FJH57" s="44"/>
      <c r="FJI57" s="44"/>
      <c r="FJJ57" s="44"/>
      <c r="FJK57" s="44"/>
      <c r="FJL57" s="44"/>
      <c r="FJM57" s="44"/>
      <c r="FJN57" s="44"/>
      <c r="FJO57" s="44"/>
      <c r="FJP57" s="44"/>
      <c r="FJQ57" s="44"/>
      <c r="FJR57" s="44"/>
      <c r="FJS57" s="44"/>
      <c r="FJT57" s="44"/>
      <c r="FJU57" s="44"/>
      <c r="FJV57" s="44"/>
      <c r="FJW57" s="44"/>
      <c r="FJX57" s="44"/>
      <c r="FJY57" s="44"/>
      <c r="FJZ57" s="44"/>
      <c r="FKA57" s="44"/>
      <c r="FKB57" s="44"/>
      <c r="FKC57" s="44"/>
      <c r="FKD57" s="44"/>
      <c r="FKE57" s="44"/>
      <c r="FKF57" s="44"/>
      <c r="FKG57" s="44"/>
      <c r="FKH57" s="44"/>
      <c r="FKI57" s="44"/>
      <c r="FKJ57" s="44"/>
      <c r="FKK57" s="44"/>
      <c r="FKL57" s="44"/>
      <c r="FKM57" s="44"/>
      <c r="FKN57" s="44"/>
      <c r="FKO57" s="44"/>
      <c r="FKP57" s="44"/>
      <c r="FKQ57" s="44"/>
    </row>
    <row r="58" spans="1:4359" s="40" customFormat="1" ht="26.25" customHeight="1" x14ac:dyDescent="0.25">
      <c r="A58" s="732"/>
      <c r="B58" s="787"/>
      <c r="C58" s="809" t="s">
        <v>224</v>
      </c>
      <c r="D58" s="791"/>
      <c r="E58" s="791" t="s">
        <v>144</v>
      </c>
      <c r="F58" s="332" t="s">
        <v>22</v>
      </c>
      <c r="G58" s="224">
        <v>0.16670000000000001</v>
      </c>
      <c r="H58" s="224">
        <v>0.16670000000000001</v>
      </c>
      <c r="I58" s="224">
        <v>0.16670000000000001</v>
      </c>
      <c r="J58" s="224">
        <v>0.16670000000000001</v>
      </c>
      <c r="K58" s="224">
        <v>0.1666</v>
      </c>
      <c r="L58" s="224">
        <v>0.1666</v>
      </c>
      <c r="M58" s="224">
        <v>0</v>
      </c>
      <c r="N58" s="224">
        <v>0</v>
      </c>
      <c r="O58" s="224">
        <v>0</v>
      </c>
      <c r="P58" s="224">
        <v>0</v>
      </c>
      <c r="Q58" s="224">
        <v>0</v>
      </c>
      <c r="R58" s="224">
        <v>0</v>
      </c>
      <c r="S58" s="334">
        <f t="shared" si="2"/>
        <v>1</v>
      </c>
      <c r="T58" s="802"/>
      <c r="U58" s="744">
        <f>2%</f>
        <v>0.02</v>
      </c>
      <c r="V58" s="746" t="s">
        <v>309</v>
      </c>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c r="GZ58" s="44"/>
      <c r="HA58" s="44"/>
      <c r="HB58" s="44"/>
      <c r="HC58" s="44"/>
      <c r="HD58" s="44"/>
      <c r="HE58" s="44"/>
      <c r="HF58" s="44"/>
      <c r="HG58" s="44"/>
      <c r="HH58" s="44"/>
      <c r="HI58" s="44"/>
      <c r="HJ58" s="44"/>
      <c r="HK58" s="44"/>
      <c r="HL58" s="44"/>
      <c r="HM58" s="44"/>
      <c r="HN58" s="44"/>
      <c r="HO58" s="44"/>
      <c r="HP58" s="44"/>
      <c r="HQ58" s="44"/>
      <c r="HR58" s="44"/>
      <c r="HS58" s="44"/>
      <c r="HT58" s="44"/>
      <c r="HU58" s="44"/>
      <c r="HV58" s="44"/>
      <c r="HW58" s="44"/>
      <c r="HX58" s="44"/>
      <c r="HY58" s="44"/>
      <c r="HZ58" s="44"/>
      <c r="IA58" s="44"/>
      <c r="IB58" s="44"/>
      <c r="IC58" s="44"/>
      <c r="ID58" s="44"/>
      <c r="IE58" s="44"/>
      <c r="IF58" s="44"/>
      <c r="IG58" s="44"/>
      <c r="IH58" s="44"/>
      <c r="II58" s="44"/>
      <c r="IJ58" s="44"/>
      <c r="IK58" s="44"/>
      <c r="IL58" s="44"/>
      <c r="IM58" s="44"/>
      <c r="IN58" s="44"/>
      <c r="IO58" s="44"/>
      <c r="IP58" s="44"/>
      <c r="IQ58" s="44"/>
      <c r="IR58" s="44"/>
      <c r="IS58" s="44"/>
      <c r="IT58" s="44"/>
      <c r="IU58" s="44"/>
      <c r="IV58" s="44"/>
      <c r="IW58" s="44"/>
      <c r="IX58" s="44"/>
      <c r="IY58" s="44"/>
      <c r="IZ58" s="44"/>
      <c r="JA58" s="44"/>
      <c r="JB58" s="44"/>
      <c r="JC58" s="44"/>
      <c r="JD58" s="44"/>
      <c r="JE58" s="44"/>
      <c r="JF58" s="44"/>
      <c r="JG58" s="44"/>
      <c r="JH58" s="44"/>
      <c r="JI58" s="44"/>
      <c r="JJ58" s="44"/>
      <c r="JK58" s="44"/>
      <c r="JL58" s="44"/>
      <c r="JM58" s="44"/>
      <c r="JN58" s="44"/>
      <c r="JO58" s="44"/>
      <c r="JP58" s="44"/>
      <c r="JQ58" s="44"/>
      <c r="JR58" s="44"/>
      <c r="JS58" s="44"/>
      <c r="JT58" s="44"/>
      <c r="JU58" s="44"/>
      <c r="JV58" s="44"/>
      <c r="JW58" s="44"/>
      <c r="JX58" s="44"/>
      <c r="JY58" s="44"/>
      <c r="JZ58" s="44"/>
      <c r="KA58" s="44"/>
      <c r="KB58" s="44"/>
      <c r="KC58" s="44"/>
      <c r="KD58" s="44"/>
      <c r="KE58" s="44"/>
      <c r="KF58" s="44"/>
      <c r="KG58" s="44"/>
      <c r="KH58" s="44"/>
      <c r="KI58" s="44"/>
      <c r="KJ58" s="44"/>
      <c r="KK58" s="44"/>
      <c r="KL58" s="44"/>
      <c r="KM58" s="44"/>
      <c r="KN58" s="44"/>
      <c r="KO58" s="44"/>
      <c r="KP58" s="44"/>
      <c r="KQ58" s="44"/>
      <c r="KR58" s="44"/>
      <c r="KS58" s="44"/>
      <c r="KT58" s="44"/>
      <c r="KU58" s="44"/>
      <c r="KV58" s="44"/>
      <c r="KW58" s="44"/>
      <c r="KX58" s="44"/>
      <c r="KY58" s="44"/>
      <c r="KZ58" s="44"/>
      <c r="LA58" s="44"/>
      <c r="LB58" s="44"/>
      <c r="LC58" s="44"/>
      <c r="LD58" s="44"/>
      <c r="LE58" s="44"/>
      <c r="LF58" s="44"/>
      <c r="LG58" s="44"/>
      <c r="LH58" s="44"/>
      <c r="LI58" s="44"/>
      <c r="LJ58" s="44"/>
      <c r="LK58" s="44"/>
      <c r="LL58" s="44"/>
      <c r="LM58" s="44"/>
      <c r="LN58" s="44"/>
      <c r="LO58" s="44"/>
      <c r="LP58" s="44"/>
      <c r="LQ58" s="44"/>
      <c r="LR58" s="44"/>
      <c r="LS58" s="44"/>
      <c r="LT58" s="44"/>
      <c r="LU58" s="44"/>
      <c r="LV58" s="44"/>
      <c r="LW58" s="44"/>
      <c r="LX58" s="44"/>
      <c r="LY58" s="44"/>
      <c r="LZ58" s="44"/>
      <c r="MA58" s="44"/>
      <c r="MB58" s="44"/>
      <c r="MC58" s="44"/>
      <c r="MD58" s="44"/>
      <c r="ME58" s="44"/>
      <c r="MF58" s="44"/>
      <c r="MG58" s="44"/>
      <c r="MH58" s="44"/>
      <c r="MI58" s="44"/>
      <c r="MJ58" s="44"/>
      <c r="MK58" s="44"/>
      <c r="ML58" s="44"/>
      <c r="MM58" s="44"/>
      <c r="MN58" s="44"/>
      <c r="MO58" s="44"/>
      <c r="MP58" s="44"/>
      <c r="MQ58" s="44"/>
      <c r="MR58" s="44"/>
      <c r="MS58" s="44"/>
      <c r="MT58" s="44"/>
      <c r="MU58" s="44"/>
      <c r="MV58" s="44"/>
      <c r="MW58" s="44"/>
      <c r="MX58" s="44"/>
      <c r="MY58" s="44"/>
      <c r="MZ58" s="44"/>
      <c r="NA58" s="44"/>
      <c r="NB58" s="44"/>
      <c r="NC58" s="44"/>
      <c r="ND58" s="44"/>
      <c r="NE58" s="44"/>
      <c r="NF58" s="44"/>
      <c r="NG58" s="44"/>
      <c r="NH58" s="44"/>
      <c r="NI58" s="44"/>
      <c r="NJ58" s="44"/>
      <c r="NK58" s="44"/>
      <c r="NL58" s="44"/>
      <c r="NM58" s="44"/>
      <c r="NN58" s="44"/>
      <c r="NO58" s="44"/>
      <c r="NP58" s="44"/>
      <c r="NQ58" s="44"/>
      <c r="NR58" s="44"/>
      <c r="NS58" s="44"/>
      <c r="NT58" s="44"/>
      <c r="NU58" s="44"/>
      <c r="NV58" s="44"/>
      <c r="NW58" s="44"/>
      <c r="NX58" s="44"/>
      <c r="NY58" s="44"/>
      <c r="NZ58" s="44"/>
      <c r="OA58" s="44"/>
      <c r="OB58" s="44"/>
      <c r="OC58" s="44"/>
      <c r="OD58" s="44"/>
      <c r="OE58" s="44"/>
      <c r="OF58" s="44"/>
      <c r="OG58" s="44"/>
      <c r="OH58" s="44"/>
      <c r="OI58" s="44"/>
      <c r="OJ58" s="44"/>
      <c r="OK58" s="44"/>
      <c r="OL58" s="44"/>
      <c r="OM58" s="44"/>
      <c r="ON58" s="44"/>
      <c r="OO58" s="44"/>
      <c r="OP58" s="44"/>
      <c r="OQ58" s="44"/>
      <c r="OR58" s="44"/>
      <c r="OS58" s="44"/>
      <c r="OT58" s="44"/>
      <c r="OU58" s="44"/>
      <c r="OV58" s="44"/>
      <c r="OW58" s="44"/>
      <c r="OX58" s="44"/>
      <c r="OY58" s="44"/>
      <c r="OZ58" s="44"/>
      <c r="PA58" s="44"/>
      <c r="PB58" s="44"/>
      <c r="PC58" s="44"/>
      <c r="PD58" s="44"/>
      <c r="PE58" s="44"/>
      <c r="PF58" s="44"/>
      <c r="PG58" s="44"/>
      <c r="PH58" s="44"/>
      <c r="PI58" s="44"/>
      <c r="PJ58" s="44"/>
      <c r="PK58" s="44"/>
      <c r="PL58" s="44"/>
      <c r="PM58" s="44"/>
      <c r="PN58" s="44"/>
      <c r="PO58" s="44"/>
      <c r="PP58" s="44"/>
      <c r="PQ58" s="44"/>
      <c r="PR58" s="44"/>
      <c r="PS58" s="44"/>
      <c r="PT58" s="44"/>
      <c r="PU58" s="44"/>
      <c r="PV58" s="44"/>
      <c r="PW58" s="44"/>
      <c r="PX58" s="44"/>
      <c r="PY58" s="44"/>
      <c r="PZ58" s="44"/>
      <c r="QA58" s="44"/>
      <c r="QB58" s="44"/>
      <c r="QC58" s="44"/>
      <c r="QD58" s="44"/>
      <c r="QE58" s="44"/>
      <c r="QF58" s="44"/>
      <c r="QG58" s="44"/>
      <c r="QH58" s="44"/>
      <c r="QI58" s="44"/>
      <c r="QJ58" s="44"/>
      <c r="QK58" s="44"/>
      <c r="QL58" s="44"/>
      <c r="QM58" s="44"/>
      <c r="QN58" s="44"/>
      <c r="QO58" s="44"/>
      <c r="QP58" s="44"/>
      <c r="QQ58" s="44"/>
      <c r="QR58" s="44"/>
      <c r="QS58" s="44"/>
      <c r="QT58" s="44"/>
      <c r="QU58" s="44"/>
      <c r="QV58" s="44"/>
      <c r="QW58" s="44"/>
      <c r="QX58" s="44"/>
      <c r="QY58" s="44"/>
      <c r="QZ58" s="44"/>
      <c r="RA58" s="44"/>
      <c r="RB58" s="44"/>
      <c r="RC58" s="44"/>
      <c r="RD58" s="44"/>
      <c r="RE58" s="44"/>
      <c r="RF58" s="44"/>
      <c r="RG58" s="44"/>
      <c r="RH58" s="44"/>
      <c r="RI58" s="44"/>
      <c r="RJ58" s="44"/>
      <c r="RK58" s="44"/>
      <c r="RL58" s="44"/>
      <c r="RM58" s="44"/>
      <c r="RN58" s="44"/>
      <c r="RO58" s="44"/>
      <c r="RP58" s="44"/>
      <c r="RQ58" s="44"/>
      <c r="RR58" s="44"/>
      <c r="RS58" s="44"/>
      <c r="RT58" s="44"/>
      <c r="RU58" s="44"/>
      <c r="RV58" s="44"/>
      <c r="RW58" s="44"/>
      <c r="RX58" s="44"/>
      <c r="RY58" s="44"/>
      <c r="RZ58" s="44"/>
      <c r="SA58" s="44"/>
      <c r="SB58" s="44"/>
      <c r="SC58" s="44"/>
      <c r="SD58" s="44"/>
      <c r="SE58" s="44"/>
      <c r="SF58" s="44"/>
      <c r="SG58" s="44"/>
      <c r="SH58" s="44"/>
      <c r="SI58" s="44"/>
      <c r="SJ58" s="44"/>
      <c r="SK58" s="44"/>
      <c r="SL58" s="44"/>
      <c r="SM58" s="44"/>
      <c r="SN58" s="44"/>
      <c r="SO58" s="44"/>
      <c r="SP58" s="44"/>
      <c r="SQ58" s="44"/>
      <c r="SR58" s="44"/>
      <c r="SS58" s="44"/>
      <c r="ST58" s="44"/>
      <c r="SU58" s="44"/>
      <c r="SV58" s="44"/>
      <c r="SW58" s="44"/>
      <c r="SX58" s="44"/>
      <c r="SY58" s="44"/>
      <c r="SZ58" s="44"/>
      <c r="TA58" s="44"/>
      <c r="TB58" s="44"/>
      <c r="TC58" s="44"/>
      <c r="TD58" s="44"/>
      <c r="TE58" s="44"/>
      <c r="TF58" s="44"/>
      <c r="TG58" s="44"/>
      <c r="TH58" s="44"/>
      <c r="TI58" s="44"/>
      <c r="TJ58" s="44"/>
      <c r="TK58" s="44"/>
      <c r="TL58" s="44"/>
      <c r="TM58" s="44"/>
      <c r="TN58" s="44"/>
      <c r="TO58" s="44"/>
      <c r="TP58" s="44"/>
      <c r="TQ58" s="44"/>
      <c r="TR58" s="44"/>
      <c r="TS58" s="44"/>
      <c r="TT58" s="44"/>
      <c r="TU58" s="44"/>
      <c r="TV58" s="44"/>
      <c r="TW58" s="44"/>
      <c r="TX58" s="44"/>
      <c r="TY58" s="44"/>
      <c r="TZ58" s="44"/>
      <c r="UA58" s="44"/>
      <c r="UB58" s="44"/>
      <c r="UC58" s="44"/>
      <c r="UD58" s="44"/>
      <c r="UE58" s="44"/>
      <c r="UF58" s="44"/>
      <c r="UG58" s="44"/>
      <c r="UH58" s="44"/>
      <c r="UI58" s="44"/>
      <c r="UJ58" s="44"/>
      <c r="UK58" s="44"/>
      <c r="UL58" s="44"/>
      <c r="UM58" s="44"/>
      <c r="UN58" s="44"/>
      <c r="UO58" s="44"/>
      <c r="UP58" s="44"/>
      <c r="UQ58" s="44"/>
      <c r="UR58" s="44"/>
      <c r="US58" s="44"/>
      <c r="UT58" s="44"/>
      <c r="UU58" s="44"/>
      <c r="UV58" s="44"/>
      <c r="UW58" s="44"/>
      <c r="UX58" s="44"/>
      <c r="UY58" s="44"/>
      <c r="UZ58" s="44"/>
      <c r="VA58" s="44"/>
      <c r="VB58" s="44"/>
      <c r="VC58" s="44"/>
      <c r="VD58" s="44"/>
      <c r="VE58" s="44"/>
      <c r="VF58" s="44"/>
      <c r="VG58" s="44"/>
      <c r="VH58" s="44"/>
      <c r="VI58" s="44"/>
      <c r="VJ58" s="44"/>
      <c r="VK58" s="44"/>
      <c r="VL58" s="44"/>
      <c r="VM58" s="44"/>
      <c r="VN58" s="44"/>
      <c r="VO58" s="44"/>
      <c r="VP58" s="44"/>
      <c r="VQ58" s="44"/>
      <c r="VR58" s="44"/>
      <c r="VS58" s="44"/>
      <c r="VT58" s="44"/>
      <c r="VU58" s="44"/>
      <c r="VV58" s="44"/>
      <c r="VW58" s="44"/>
      <c r="VX58" s="44"/>
      <c r="VY58" s="44"/>
      <c r="VZ58" s="44"/>
      <c r="WA58" s="44"/>
      <c r="WB58" s="44"/>
      <c r="WC58" s="44"/>
      <c r="WD58" s="44"/>
      <c r="WE58" s="44"/>
      <c r="WF58" s="44"/>
      <c r="WG58" s="44"/>
      <c r="WH58" s="44"/>
      <c r="WI58" s="44"/>
      <c r="WJ58" s="44"/>
      <c r="WK58" s="44"/>
      <c r="WL58" s="44"/>
      <c r="WM58" s="44"/>
      <c r="WN58" s="44"/>
      <c r="WO58" s="44"/>
      <c r="WP58" s="44"/>
      <c r="WQ58" s="44"/>
      <c r="WR58" s="44"/>
      <c r="WS58" s="44"/>
      <c r="WT58" s="44"/>
      <c r="WU58" s="44"/>
      <c r="WV58" s="44"/>
      <c r="WW58" s="44"/>
      <c r="WX58" s="44"/>
      <c r="WY58" s="44"/>
      <c r="WZ58" s="44"/>
      <c r="XA58" s="44"/>
      <c r="XB58" s="44"/>
      <c r="XC58" s="44"/>
      <c r="XD58" s="44"/>
      <c r="XE58" s="44"/>
      <c r="XF58" s="44"/>
      <c r="XG58" s="44"/>
      <c r="XH58" s="44"/>
      <c r="XI58" s="44"/>
      <c r="XJ58" s="44"/>
      <c r="XK58" s="44"/>
      <c r="XL58" s="44"/>
      <c r="XM58" s="44"/>
      <c r="XN58" s="44"/>
      <c r="XO58" s="44"/>
      <c r="XP58" s="44"/>
      <c r="XQ58" s="44"/>
      <c r="XR58" s="44"/>
      <c r="XS58" s="44"/>
      <c r="XT58" s="44"/>
      <c r="XU58" s="44"/>
      <c r="XV58" s="44"/>
      <c r="XW58" s="44"/>
      <c r="XX58" s="44"/>
      <c r="XY58" s="44"/>
      <c r="XZ58" s="44"/>
      <c r="YA58" s="44"/>
      <c r="YB58" s="44"/>
      <c r="YC58" s="44"/>
      <c r="YD58" s="44"/>
      <c r="YE58" s="44"/>
      <c r="YF58" s="44"/>
      <c r="YG58" s="44"/>
      <c r="YH58" s="44"/>
      <c r="YI58" s="44"/>
      <c r="YJ58" s="44"/>
      <c r="YK58" s="44"/>
      <c r="YL58" s="44"/>
      <c r="YM58" s="44"/>
      <c r="YN58" s="44"/>
      <c r="YO58" s="44"/>
      <c r="YP58" s="44"/>
      <c r="YQ58" s="44"/>
      <c r="YR58" s="44"/>
      <c r="YS58" s="44"/>
      <c r="YT58" s="44"/>
      <c r="YU58" s="44"/>
      <c r="YV58" s="44"/>
      <c r="YW58" s="44"/>
      <c r="YX58" s="44"/>
      <c r="YY58" s="44"/>
      <c r="YZ58" s="44"/>
      <c r="ZA58" s="44"/>
      <c r="ZB58" s="44"/>
      <c r="ZC58" s="44"/>
      <c r="ZD58" s="44"/>
      <c r="ZE58" s="44"/>
      <c r="ZF58" s="44"/>
      <c r="ZG58" s="44"/>
      <c r="ZH58" s="44"/>
      <c r="ZI58" s="44"/>
      <c r="ZJ58" s="44"/>
      <c r="ZK58" s="44"/>
      <c r="ZL58" s="44"/>
      <c r="ZM58" s="44"/>
      <c r="ZN58" s="44"/>
      <c r="ZO58" s="44"/>
      <c r="ZP58" s="44"/>
      <c r="ZQ58" s="44"/>
      <c r="ZR58" s="44"/>
      <c r="ZS58" s="44"/>
      <c r="ZT58" s="44"/>
      <c r="ZU58" s="44"/>
      <c r="ZV58" s="44"/>
      <c r="ZW58" s="44"/>
      <c r="ZX58" s="44"/>
      <c r="ZY58" s="44"/>
      <c r="ZZ58" s="44"/>
      <c r="AAA58" s="44"/>
      <c r="AAB58" s="44"/>
      <c r="AAC58" s="44"/>
      <c r="AAD58" s="44"/>
      <c r="AAE58" s="44"/>
      <c r="AAF58" s="44"/>
      <c r="AAG58" s="44"/>
      <c r="AAH58" s="44"/>
      <c r="AAI58" s="44"/>
      <c r="AAJ58" s="44"/>
      <c r="AAK58" s="44"/>
      <c r="AAL58" s="44"/>
      <c r="AAM58" s="44"/>
      <c r="AAN58" s="44"/>
      <c r="AAO58" s="44"/>
      <c r="AAP58" s="44"/>
      <c r="AAQ58" s="44"/>
      <c r="AAR58" s="44"/>
      <c r="AAS58" s="44"/>
      <c r="AAT58" s="44"/>
      <c r="AAU58" s="44"/>
      <c r="AAV58" s="44"/>
      <c r="AAW58" s="44"/>
      <c r="AAX58" s="44"/>
      <c r="AAY58" s="44"/>
      <c r="AAZ58" s="44"/>
      <c r="ABA58" s="44"/>
      <c r="ABB58" s="44"/>
      <c r="ABC58" s="44"/>
      <c r="ABD58" s="44"/>
      <c r="ABE58" s="44"/>
      <c r="ABF58" s="44"/>
      <c r="ABG58" s="44"/>
      <c r="ABH58" s="44"/>
      <c r="ABI58" s="44"/>
      <c r="ABJ58" s="44"/>
      <c r="ABK58" s="44"/>
      <c r="ABL58" s="44"/>
      <c r="ABM58" s="44"/>
      <c r="ABN58" s="44"/>
      <c r="ABO58" s="44"/>
      <c r="ABP58" s="44"/>
      <c r="ABQ58" s="44"/>
      <c r="ABR58" s="44"/>
      <c r="ABS58" s="44"/>
      <c r="ABT58" s="44"/>
      <c r="ABU58" s="44"/>
      <c r="ABV58" s="44"/>
      <c r="ABW58" s="44"/>
      <c r="ABX58" s="44"/>
      <c r="ABY58" s="44"/>
      <c r="ABZ58" s="44"/>
      <c r="ACA58" s="44"/>
      <c r="ACB58" s="44"/>
      <c r="ACC58" s="44"/>
      <c r="ACD58" s="44"/>
      <c r="ACE58" s="44"/>
      <c r="ACF58" s="44"/>
      <c r="ACG58" s="44"/>
      <c r="ACH58" s="44"/>
      <c r="ACI58" s="44"/>
      <c r="ACJ58" s="44"/>
      <c r="ACK58" s="44"/>
      <c r="ACL58" s="44"/>
      <c r="ACM58" s="44"/>
      <c r="ACN58" s="44"/>
      <c r="ACO58" s="44"/>
      <c r="ACP58" s="44"/>
      <c r="ACQ58" s="44"/>
      <c r="ACR58" s="44"/>
      <c r="ACS58" s="44"/>
      <c r="ACT58" s="44"/>
      <c r="ACU58" s="44"/>
      <c r="ACV58" s="44"/>
      <c r="ACW58" s="44"/>
      <c r="ACX58" s="44"/>
      <c r="ACY58" s="44"/>
      <c r="ACZ58" s="44"/>
      <c r="ADA58" s="44"/>
      <c r="ADB58" s="44"/>
      <c r="ADC58" s="44"/>
      <c r="ADD58" s="44"/>
      <c r="ADE58" s="44"/>
      <c r="ADF58" s="44"/>
      <c r="ADG58" s="44"/>
      <c r="ADH58" s="44"/>
      <c r="ADI58" s="44"/>
      <c r="ADJ58" s="44"/>
      <c r="ADK58" s="44"/>
      <c r="ADL58" s="44"/>
      <c r="ADM58" s="44"/>
      <c r="ADN58" s="44"/>
      <c r="ADO58" s="44"/>
      <c r="ADP58" s="44"/>
      <c r="ADQ58" s="44"/>
      <c r="ADR58" s="44"/>
      <c r="ADS58" s="44"/>
      <c r="ADT58" s="44"/>
      <c r="ADU58" s="44"/>
      <c r="ADV58" s="44"/>
      <c r="ADW58" s="44"/>
      <c r="ADX58" s="44"/>
      <c r="ADY58" s="44"/>
      <c r="ADZ58" s="44"/>
      <c r="AEA58" s="44"/>
      <c r="AEB58" s="44"/>
      <c r="AEC58" s="44"/>
      <c r="AED58" s="44"/>
      <c r="AEE58" s="44"/>
      <c r="AEF58" s="44"/>
      <c r="AEG58" s="44"/>
      <c r="AEH58" s="44"/>
      <c r="AEI58" s="44"/>
      <c r="AEJ58" s="44"/>
      <c r="AEK58" s="44"/>
      <c r="AEL58" s="44"/>
      <c r="AEM58" s="44"/>
      <c r="AEN58" s="44"/>
      <c r="AEO58" s="44"/>
      <c r="AEP58" s="44"/>
      <c r="AEQ58" s="44"/>
      <c r="AER58" s="44"/>
      <c r="AES58" s="44"/>
      <c r="AET58" s="44"/>
      <c r="AEU58" s="44"/>
      <c r="AEV58" s="44"/>
      <c r="AEW58" s="44"/>
      <c r="AEX58" s="44"/>
      <c r="AEY58" s="44"/>
      <c r="AEZ58" s="44"/>
      <c r="AFA58" s="44"/>
      <c r="AFB58" s="44"/>
      <c r="AFC58" s="44"/>
      <c r="AFD58" s="44"/>
      <c r="AFE58" s="44"/>
      <c r="AFF58" s="44"/>
      <c r="AFG58" s="44"/>
      <c r="AFH58" s="44"/>
      <c r="AFI58" s="44"/>
      <c r="AFJ58" s="44"/>
      <c r="AFK58" s="44"/>
      <c r="AFL58" s="44"/>
      <c r="AFM58" s="44"/>
      <c r="AFN58" s="44"/>
      <c r="AFO58" s="44"/>
      <c r="AFP58" s="44"/>
      <c r="AFQ58" s="44"/>
      <c r="AFR58" s="44"/>
      <c r="AFS58" s="44"/>
      <c r="AFT58" s="44"/>
      <c r="AFU58" s="44"/>
      <c r="AFV58" s="44"/>
      <c r="AFW58" s="44"/>
      <c r="AFX58" s="44"/>
      <c r="AFY58" s="44"/>
      <c r="AFZ58" s="44"/>
      <c r="AGA58" s="44"/>
      <c r="AGB58" s="44"/>
      <c r="AGC58" s="44"/>
      <c r="AGD58" s="44"/>
      <c r="AGE58" s="44"/>
      <c r="AGF58" s="44"/>
      <c r="AGG58" s="44"/>
      <c r="AGH58" s="44"/>
      <c r="AGI58" s="44"/>
      <c r="AGJ58" s="44"/>
      <c r="AGK58" s="44"/>
      <c r="AGL58" s="44"/>
      <c r="AGM58" s="44"/>
      <c r="AGN58" s="44"/>
      <c r="AGO58" s="44"/>
      <c r="AGP58" s="44"/>
      <c r="AGQ58" s="44"/>
      <c r="AGR58" s="44"/>
      <c r="AGS58" s="44"/>
      <c r="AGT58" s="44"/>
      <c r="AGU58" s="44"/>
      <c r="AGV58" s="44"/>
      <c r="AGW58" s="44"/>
      <c r="AGX58" s="44"/>
      <c r="AGY58" s="44"/>
      <c r="AGZ58" s="44"/>
      <c r="AHA58" s="44"/>
      <c r="AHB58" s="44"/>
      <c r="AHC58" s="44"/>
      <c r="AHD58" s="44"/>
      <c r="AHE58" s="44"/>
      <c r="AHF58" s="44"/>
      <c r="AHG58" s="44"/>
      <c r="AHH58" s="44"/>
      <c r="AHI58" s="44"/>
      <c r="AHJ58" s="44"/>
      <c r="AHK58" s="44"/>
      <c r="AHL58" s="44"/>
      <c r="AHM58" s="44"/>
      <c r="AHN58" s="44"/>
      <c r="AHO58" s="44"/>
      <c r="AHP58" s="44"/>
      <c r="AHQ58" s="44"/>
      <c r="AHR58" s="44"/>
      <c r="AHS58" s="44"/>
      <c r="AHT58" s="44"/>
      <c r="AHU58" s="44"/>
      <c r="AHV58" s="44"/>
      <c r="AHW58" s="44"/>
      <c r="AHX58" s="44"/>
      <c r="AHY58" s="44"/>
      <c r="AHZ58" s="44"/>
      <c r="AIA58" s="44"/>
      <c r="AIB58" s="44"/>
      <c r="AIC58" s="44"/>
      <c r="AID58" s="44"/>
      <c r="AIE58" s="44"/>
      <c r="AIF58" s="44"/>
      <c r="AIG58" s="44"/>
      <c r="AIH58" s="44"/>
      <c r="AII58" s="44"/>
      <c r="AIJ58" s="44"/>
      <c r="AIK58" s="44"/>
      <c r="AIL58" s="44"/>
      <c r="AIM58" s="44"/>
      <c r="AIN58" s="44"/>
      <c r="AIO58" s="44"/>
      <c r="AIP58" s="44"/>
      <c r="AIQ58" s="44"/>
      <c r="AIR58" s="44"/>
      <c r="AIS58" s="44"/>
      <c r="AIT58" s="44"/>
      <c r="AIU58" s="44"/>
      <c r="AIV58" s="44"/>
      <c r="AIW58" s="44"/>
      <c r="AIX58" s="44"/>
      <c r="AIY58" s="44"/>
      <c r="AIZ58" s="44"/>
      <c r="AJA58" s="44"/>
      <c r="AJB58" s="44"/>
      <c r="AJC58" s="44"/>
      <c r="AJD58" s="44"/>
      <c r="AJE58" s="44"/>
      <c r="AJF58" s="44"/>
      <c r="AJG58" s="44"/>
      <c r="AJH58" s="44"/>
      <c r="AJI58" s="44"/>
      <c r="AJJ58" s="44"/>
      <c r="AJK58" s="44"/>
      <c r="AJL58" s="44"/>
      <c r="AJM58" s="44"/>
      <c r="AJN58" s="44"/>
      <c r="AJO58" s="44"/>
      <c r="AJP58" s="44"/>
      <c r="AJQ58" s="44"/>
      <c r="AJR58" s="44"/>
      <c r="AJS58" s="44"/>
      <c r="AJT58" s="44"/>
      <c r="AJU58" s="44"/>
      <c r="AJV58" s="44"/>
      <c r="AJW58" s="44"/>
      <c r="AJX58" s="44"/>
      <c r="AJY58" s="44"/>
      <c r="AJZ58" s="44"/>
      <c r="AKA58" s="44"/>
      <c r="AKB58" s="44"/>
      <c r="AKC58" s="44"/>
      <c r="AKD58" s="44"/>
      <c r="AKE58" s="44"/>
      <c r="AKF58" s="44"/>
      <c r="AKG58" s="44"/>
      <c r="AKH58" s="44"/>
      <c r="AKI58" s="44"/>
      <c r="AKJ58" s="44"/>
      <c r="AKK58" s="44"/>
      <c r="AKL58" s="44"/>
      <c r="AKM58" s="44"/>
      <c r="AKN58" s="44"/>
      <c r="AKO58" s="44"/>
      <c r="AKP58" s="44"/>
      <c r="AKQ58" s="44"/>
      <c r="AKR58" s="44"/>
      <c r="AKS58" s="44"/>
      <c r="AKT58" s="44"/>
      <c r="AKU58" s="44"/>
      <c r="AKV58" s="44"/>
      <c r="AKW58" s="44"/>
      <c r="AKX58" s="44"/>
      <c r="AKY58" s="44"/>
      <c r="AKZ58" s="44"/>
      <c r="ALA58" s="44"/>
      <c r="ALB58" s="44"/>
      <c r="ALC58" s="44"/>
      <c r="ALD58" s="44"/>
      <c r="ALE58" s="44"/>
      <c r="ALF58" s="44"/>
      <c r="ALG58" s="44"/>
      <c r="ALH58" s="44"/>
      <c r="ALI58" s="44"/>
      <c r="ALJ58" s="44"/>
      <c r="ALK58" s="44"/>
      <c r="ALL58" s="44"/>
      <c r="ALM58" s="44"/>
      <c r="ALN58" s="44"/>
      <c r="ALO58" s="44"/>
      <c r="ALP58" s="44"/>
      <c r="ALQ58" s="44"/>
      <c r="ALR58" s="44"/>
      <c r="ALS58" s="44"/>
      <c r="ALT58" s="44"/>
      <c r="ALU58" s="44"/>
      <c r="ALV58" s="44"/>
      <c r="ALW58" s="44"/>
      <c r="ALX58" s="44"/>
      <c r="ALY58" s="44"/>
      <c r="ALZ58" s="44"/>
      <c r="AMA58" s="44"/>
      <c r="AMB58" s="44"/>
      <c r="AMC58" s="44"/>
      <c r="AMD58" s="44"/>
      <c r="AME58" s="44"/>
      <c r="AMF58" s="44"/>
      <c r="AMG58" s="44"/>
      <c r="AMH58" s="44"/>
      <c r="AMI58" s="44"/>
      <c r="AMJ58" s="44"/>
      <c r="AMK58" s="44"/>
      <c r="AML58" s="44"/>
      <c r="AMM58" s="44"/>
      <c r="AMN58" s="44"/>
      <c r="AMO58" s="44"/>
      <c r="AMP58" s="44"/>
      <c r="AMQ58" s="44"/>
      <c r="AMR58" s="44"/>
      <c r="AMS58" s="44"/>
      <c r="AMT58" s="44"/>
      <c r="AMU58" s="44"/>
      <c r="AMV58" s="44"/>
      <c r="AMW58" s="44"/>
      <c r="AMX58" s="44"/>
      <c r="AMY58" s="44"/>
      <c r="AMZ58" s="44"/>
      <c r="ANA58" s="44"/>
      <c r="ANB58" s="44"/>
      <c r="ANC58" s="44"/>
      <c r="AND58" s="44"/>
      <c r="ANE58" s="44"/>
      <c r="ANF58" s="44"/>
      <c r="ANG58" s="44"/>
      <c r="ANH58" s="44"/>
      <c r="ANI58" s="44"/>
      <c r="ANJ58" s="44"/>
      <c r="ANK58" s="44"/>
      <c r="ANL58" s="44"/>
      <c r="ANM58" s="44"/>
      <c r="ANN58" s="44"/>
      <c r="ANO58" s="44"/>
      <c r="ANP58" s="44"/>
      <c r="ANQ58" s="44"/>
      <c r="ANR58" s="44"/>
      <c r="ANS58" s="44"/>
      <c r="ANT58" s="44"/>
      <c r="ANU58" s="44"/>
      <c r="ANV58" s="44"/>
      <c r="ANW58" s="44"/>
      <c r="ANX58" s="44"/>
      <c r="ANY58" s="44"/>
      <c r="ANZ58" s="44"/>
      <c r="AOA58" s="44"/>
      <c r="AOB58" s="44"/>
      <c r="AOC58" s="44"/>
      <c r="AOD58" s="44"/>
      <c r="AOE58" s="44"/>
      <c r="AOF58" s="44"/>
      <c r="AOG58" s="44"/>
      <c r="AOH58" s="44"/>
      <c r="AOI58" s="44"/>
      <c r="AOJ58" s="44"/>
      <c r="AOK58" s="44"/>
      <c r="AOL58" s="44"/>
      <c r="AOM58" s="44"/>
      <c r="AON58" s="44"/>
      <c r="AOO58" s="44"/>
      <c r="AOP58" s="44"/>
      <c r="AOQ58" s="44"/>
      <c r="AOR58" s="44"/>
      <c r="AOS58" s="44"/>
      <c r="AOT58" s="44"/>
      <c r="AOU58" s="44"/>
      <c r="AOV58" s="44"/>
      <c r="AOW58" s="44"/>
      <c r="AOX58" s="44"/>
      <c r="AOY58" s="44"/>
      <c r="AOZ58" s="44"/>
      <c r="APA58" s="44"/>
      <c r="APB58" s="44"/>
      <c r="APC58" s="44"/>
      <c r="APD58" s="44"/>
      <c r="APE58" s="44"/>
      <c r="APF58" s="44"/>
      <c r="APG58" s="44"/>
      <c r="APH58" s="44"/>
      <c r="API58" s="44"/>
      <c r="APJ58" s="44"/>
      <c r="APK58" s="44"/>
      <c r="APL58" s="44"/>
      <c r="APM58" s="44"/>
      <c r="APN58" s="44"/>
      <c r="APO58" s="44"/>
      <c r="APP58" s="44"/>
      <c r="APQ58" s="44"/>
      <c r="APR58" s="44"/>
      <c r="APS58" s="44"/>
      <c r="APT58" s="44"/>
      <c r="APU58" s="44"/>
      <c r="APV58" s="44"/>
      <c r="APW58" s="44"/>
      <c r="APX58" s="44"/>
      <c r="APY58" s="44"/>
      <c r="APZ58" s="44"/>
      <c r="AQA58" s="44"/>
      <c r="AQB58" s="44"/>
      <c r="AQC58" s="44"/>
      <c r="AQD58" s="44"/>
      <c r="AQE58" s="44"/>
      <c r="AQF58" s="44"/>
      <c r="AQG58" s="44"/>
      <c r="AQH58" s="44"/>
      <c r="AQI58" s="44"/>
      <c r="AQJ58" s="44"/>
      <c r="AQK58" s="44"/>
      <c r="AQL58" s="44"/>
      <c r="AQM58" s="44"/>
      <c r="AQN58" s="44"/>
      <c r="AQO58" s="44"/>
      <c r="AQP58" s="44"/>
      <c r="AQQ58" s="44"/>
      <c r="AQR58" s="44"/>
      <c r="AQS58" s="44"/>
      <c r="AQT58" s="44"/>
      <c r="AQU58" s="44"/>
      <c r="AQV58" s="44"/>
      <c r="AQW58" s="44"/>
      <c r="AQX58" s="44"/>
      <c r="AQY58" s="44"/>
      <c r="AQZ58" s="44"/>
      <c r="ARA58" s="44"/>
      <c r="ARB58" s="44"/>
      <c r="ARC58" s="44"/>
      <c r="ARD58" s="44"/>
      <c r="ARE58" s="44"/>
      <c r="ARF58" s="44"/>
      <c r="ARG58" s="44"/>
      <c r="ARH58" s="44"/>
      <c r="ARI58" s="44"/>
      <c r="ARJ58" s="44"/>
      <c r="ARK58" s="44"/>
      <c r="ARL58" s="44"/>
      <c r="ARM58" s="44"/>
      <c r="ARN58" s="44"/>
      <c r="ARO58" s="44"/>
      <c r="ARP58" s="44"/>
      <c r="ARQ58" s="44"/>
      <c r="ARR58" s="44"/>
      <c r="ARS58" s="44"/>
      <c r="ART58" s="44"/>
      <c r="ARU58" s="44"/>
      <c r="ARV58" s="44"/>
      <c r="ARW58" s="44"/>
      <c r="ARX58" s="44"/>
      <c r="ARY58" s="44"/>
      <c r="ARZ58" s="44"/>
      <c r="ASA58" s="44"/>
      <c r="ASB58" s="44"/>
      <c r="ASC58" s="44"/>
      <c r="ASD58" s="44"/>
      <c r="ASE58" s="44"/>
      <c r="ASF58" s="44"/>
      <c r="ASG58" s="44"/>
      <c r="ASH58" s="44"/>
      <c r="ASI58" s="44"/>
      <c r="ASJ58" s="44"/>
      <c r="ASK58" s="44"/>
      <c r="ASL58" s="44"/>
      <c r="ASM58" s="44"/>
      <c r="ASN58" s="44"/>
      <c r="ASO58" s="44"/>
      <c r="ASP58" s="44"/>
      <c r="ASQ58" s="44"/>
      <c r="ASR58" s="44"/>
      <c r="ASS58" s="44"/>
      <c r="AST58" s="44"/>
      <c r="ASU58" s="44"/>
      <c r="ASV58" s="44"/>
      <c r="ASW58" s="44"/>
      <c r="ASX58" s="44"/>
      <c r="ASY58" s="44"/>
      <c r="ASZ58" s="44"/>
      <c r="ATA58" s="44"/>
      <c r="ATB58" s="44"/>
      <c r="ATC58" s="44"/>
      <c r="ATD58" s="44"/>
      <c r="ATE58" s="44"/>
      <c r="ATF58" s="44"/>
      <c r="ATG58" s="44"/>
      <c r="ATH58" s="44"/>
      <c r="ATI58" s="44"/>
      <c r="ATJ58" s="44"/>
      <c r="ATK58" s="44"/>
      <c r="ATL58" s="44"/>
      <c r="ATM58" s="44"/>
      <c r="ATN58" s="44"/>
      <c r="ATO58" s="44"/>
      <c r="ATP58" s="44"/>
      <c r="ATQ58" s="44"/>
      <c r="ATR58" s="44"/>
      <c r="ATS58" s="44"/>
      <c r="ATT58" s="44"/>
      <c r="ATU58" s="44"/>
      <c r="ATV58" s="44"/>
      <c r="ATW58" s="44"/>
      <c r="ATX58" s="44"/>
      <c r="ATY58" s="44"/>
      <c r="ATZ58" s="44"/>
      <c r="AUA58" s="44"/>
      <c r="AUB58" s="44"/>
      <c r="AUC58" s="44"/>
      <c r="AUD58" s="44"/>
      <c r="AUE58" s="44"/>
      <c r="AUF58" s="44"/>
      <c r="AUG58" s="44"/>
      <c r="AUH58" s="44"/>
      <c r="AUI58" s="44"/>
      <c r="AUJ58" s="44"/>
      <c r="AUK58" s="44"/>
      <c r="AUL58" s="44"/>
      <c r="AUM58" s="44"/>
      <c r="AUN58" s="44"/>
      <c r="AUO58" s="44"/>
      <c r="AUP58" s="44"/>
      <c r="AUQ58" s="44"/>
      <c r="AUR58" s="44"/>
      <c r="AUS58" s="44"/>
      <c r="AUT58" s="44"/>
      <c r="AUU58" s="44"/>
      <c r="AUV58" s="44"/>
      <c r="AUW58" s="44"/>
      <c r="AUX58" s="44"/>
      <c r="AUY58" s="44"/>
      <c r="AUZ58" s="44"/>
      <c r="AVA58" s="44"/>
      <c r="AVB58" s="44"/>
      <c r="AVC58" s="44"/>
      <c r="AVD58" s="44"/>
      <c r="AVE58" s="44"/>
      <c r="AVF58" s="44"/>
      <c r="AVG58" s="44"/>
      <c r="AVH58" s="44"/>
      <c r="AVI58" s="44"/>
      <c r="AVJ58" s="44"/>
      <c r="AVK58" s="44"/>
      <c r="AVL58" s="44"/>
      <c r="AVM58" s="44"/>
      <c r="AVN58" s="44"/>
      <c r="AVO58" s="44"/>
      <c r="AVP58" s="44"/>
      <c r="AVQ58" s="44"/>
      <c r="AVR58" s="44"/>
      <c r="AVS58" s="44"/>
      <c r="AVT58" s="44"/>
      <c r="AVU58" s="44"/>
      <c r="AVV58" s="44"/>
      <c r="AVW58" s="44"/>
      <c r="AVX58" s="44"/>
      <c r="AVY58" s="44"/>
      <c r="AVZ58" s="44"/>
      <c r="AWA58" s="44"/>
      <c r="AWB58" s="44"/>
      <c r="AWC58" s="44"/>
      <c r="AWD58" s="44"/>
      <c r="AWE58" s="44"/>
      <c r="AWF58" s="44"/>
      <c r="AWG58" s="44"/>
      <c r="AWH58" s="44"/>
      <c r="AWI58" s="44"/>
      <c r="AWJ58" s="44"/>
      <c r="AWK58" s="44"/>
      <c r="AWL58" s="44"/>
      <c r="AWM58" s="44"/>
      <c r="AWN58" s="44"/>
      <c r="AWO58" s="44"/>
      <c r="AWP58" s="44"/>
      <c r="AWQ58" s="44"/>
      <c r="AWR58" s="44"/>
      <c r="AWS58" s="44"/>
      <c r="AWT58" s="44"/>
      <c r="AWU58" s="44"/>
      <c r="AWV58" s="44"/>
      <c r="AWW58" s="44"/>
      <c r="AWX58" s="44"/>
      <c r="AWY58" s="44"/>
      <c r="AWZ58" s="44"/>
      <c r="AXA58" s="44"/>
      <c r="AXB58" s="44"/>
      <c r="AXC58" s="44"/>
      <c r="AXD58" s="44"/>
      <c r="AXE58" s="44"/>
      <c r="AXF58" s="44"/>
      <c r="AXG58" s="44"/>
      <c r="AXH58" s="44"/>
      <c r="AXI58" s="44"/>
      <c r="AXJ58" s="44"/>
      <c r="AXK58" s="44"/>
      <c r="AXL58" s="44"/>
      <c r="AXM58" s="44"/>
      <c r="AXN58" s="44"/>
      <c r="AXO58" s="44"/>
      <c r="AXP58" s="44"/>
      <c r="AXQ58" s="44"/>
      <c r="AXR58" s="44"/>
      <c r="AXS58" s="44"/>
      <c r="AXT58" s="44"/>
      <c r="AXU58" s="44"/>
      <c r="AXV58" s="44"/>
      <c r="AXW58" s="44"/>
      <c r="AXX58" s="44"/>
      <c r="AXY58" s="44"/>
      <c r="AXZ58" s="44"/>
      <c r="AYA58" s="44"/>
      <c r="AYB58" s="44"/>
      <c r="AYC58" s="44"/>
      <c r="AYD58" s="44"/>
      <c r="AYE58" s="44"/>
      <c r="AYF58" s="44"/>
      <c r="AYG58" s="44"/>
      <c r="AYH58" s="44"/>
      <c r="AYI58" s="44"/>
      <c r="AYJ58" s="44"/>
      <c r="AYK58" s="44"/>
      <c r="AYL58" s="44"/>
      <c r="AYM58" s="44"/>
      <c r="AYN58" s="44"/>
      <c r="AYO58" s="44"/>
      <c r="AYP58" s="44"/>
      <c r="AYQ58" s="44"/>
      <c r="AYR58" s="44"/>
      <c r="AYS58" s="44"/>
      <c r="AYT58" s="44"/>
      <c r="AYU58" s="44"/>
      <c r="AYV58" s="44"/>
      <c r="AYW58" s="44"/>
      <c r="AYX58" s="44"/>
      <c r="AYY58" s="44"/>
      <c r="AYZ58" s="44"/>
      <c r="AZA58" s="44"/>
      <c r="AZB58" s="44"/>
      <c r="AZC58" s="44"/>
      <c r="AZD58" s="44"/>
      <c r="AZE58" s="44"/>
      <c r="AZF58" s="44"/>
      <c r="AZG58" s="44"/>
      <c r="AZH58" s="44"/>
      <c r="AZI58" s="44"/>
      <c r="AZJ58" s="44"/>
      <c r="AZK58" s="44"/>
      <c r="AZL58" s="44"/>
      <c r="AZM58" s="44"/>
      <c r="AZN58" s="44"/>
      <c r="AZO58" s="44"/>
      <c r="AZP58" s="44"/>
      <c r="AZQ58" s="44"/>
      <c r="AZR58" s="44"/>
      <c r="AZS58" s="44"/>
      <c r="AZT58" s="44"/>
      <c r="AZU58" s="44"/>
      <c r="AZV58" s="44"/>
      <c r="AZW58" s="44"/>
      <c r="AZX58" s="44"/>
      <c r="AZY58" s="44"/>
      <c r="AZZ58" s="44"/>
      <c r="BAA58" s="44"/>
      <c r="BAB58" s="44"/>
      <c r="BAC58" s="44"/>
      <c r="BAD58" s="44"/>
      <c r="BAE58" s="44"/>
      <c r="BAF58" s="44"/>
      <c r="BAG58" s="44"/>
      <c r="BAH58" s="44"/>
      <c r="BAI58" s="44"/>
      <c r="BAJ58" s="44"/>
      <c r="BAK58" s="44"/>
      <c r="BAL58" s="44"/>
      <c r="BAM58" s="44"/>
      <c r="BAN58" s="44"/>
      <c r="BAO58" s="44"/>
      <c r="BAP58" s="44"/>
      <c r="BAQ58" s="44"/>
      <c r="BAR58" s="44"/>
      <c r="BAS58" s="44"/>
      <c r="BAT58" s="44"/>
      <c r="BAU58" s="44"/>
      <c r="BAV58" s="44"/>
      <c r="BAW58" s="44"/>
      <c r="BAX58" s="44"/>
      <c r="BAY58" s="44"/>
      <c r="BAZ58" s="44"/>
      <c r="BBA58" s="44"/>
      <c r="BBB58" s="44"/>
      <c r="BBC58" s="44"/>
      <c r="BBD58" s="44"/>
      <c r="BBE58" s="44"/>
      <c r="BBF58" s="44"/>
      <c r="BBG58" s="44"/>
      <c r="BBH58" s="44"/>
      <c r="BBI58" s="44"/>
      <c r="BBJ58" s="44"/>
      <c r="BBK58" s="44"/>
      <c r="BBL58" s="44"/>
      <c r="BBM58" s="44"/>
      <c r="BBN58" s="44"/>
      <c r="BBO58" s="44"/>
      <c r="BBP58" s="44"/>
      <c r="BBQ58" s="44"/>
      <c r="BBR58" s="44"/>
      <c r="BBS58" s="44"/>
      <c r="BBT58" s="44"/>
      <c r="BBU58" s="44"/>
      <c r="BBV58" s="44"/>
      <c r="BBW58" s="44"/>
      <c r="BBX58" s="44"/>
      <c r="BBY58" s="44"/>
      <c r="BBZ58" s="44"/>
      <c r="BCA58" s="44"/>
      <c r="BCB58" s="44"/>
      <c r="BCC58" s="44"/>
      <c r="BCD58" s="44"/>
      <c r="BCE58" s="44"/>
      <c r="BCF58" s="44"/>
      <c r="BCG58" s="44"/>
      <c r="BCH58" s="44"/>
      <c r="BCI58" s="44"/>
      <c r="BCJ58" s="44"/>
      <c r="BCK58" s="44"/>
      <c r="BCL58" s="44"/>
      <c r="BCM58" s="44"/>
      <c r="BCN58" s="44"/>
      <c r="BCO58" s="44"/>
      <c r="BCP58" s="44"/>
      <c r="BCQ58" s="44"/>
      <c r="BCR58" s="44"/>
      <c r="BCS58" s="44"/>
      <c r="BCT58" s="44"/>
      <c r="BCU58" s="44"/>
      <c r="BCV58" s="44"/>
      <c r="BCW58" s="44"/>
      <c r="BCX58" s="44"/>
      <c r="BCY58" s="44"/>
      <c r="BCZ58" s="44"/>
      <c r="BDA58" s="44"/>
      <c r="BDB58" s="44"/>
      <c r="BDC58" s="44"/>
      <c r="BDD58" s="44"/>
      <c r="BDE58" s="44"/>
      <c r="BDF58" s="44"/>
      <c r="BDG58" s="44"/>
      <c r="BDH58" s="44"/>
      <c r="BDI58" s="44"/>
      <c r="BDJ58" s="44"/>
      <c r="BDK58" s="44"/>
      <c r="BDL58" s="44"/>
      <c r="BDM58" s="44"/>
      <c r="BDN58" s="44"/>
      <c r="BDO58" s="44"/>
      <c r="BDP58" s="44"/>
      <c r="BDQ58" s="44"/>
      <c r="BDR58" s="44"/>
      <c r="BDS58" s="44"/>
      <c r="BDT58" s="44"/>
      <c r="BDU58" s="44"/>
      <c r="BDV58" s="44"/>
      <c r="BDW58" s="44"/>
      <c r="BDX58" s="44"/>
      <c r="BDY58" s="44"/>
      <c r="BDZ58" s="44"/>
      <c r="BEA58" s="44"/>
      <c r="BEB58" s="44"/>
      <c r="BEC58" s="44"/>
      <c r="BED58" s="44"/>
      <c r="BEE58" s="44"/>
      <c r="BEF58" s="44"/>
      <c r="BEG58" s="44"/>
      <c r="BEH58" s="44"/>
      <c r="BEI58" s="44"/>
      <c r="BEJ58" s="44"/>
      <c r="BEK58" s="44"/>
      <c r="BEL58" s="44"/>
      <c r="BEM58" s="44"/>
      <c r="BEN58" s="44"/>
      <c r="BEO58" s="44"/>
      <c r="BEP58" s="44"/>
      <c r="BEQ58" s="44"/>
      <c r="BER58" s="44"/>
      <c r="BES58" s="44"/>
      <c r="BET58" s="44"/>
      <c r="BEU58" s="44"/>
      <c r="BEV58" s="44"/>
      <c r="BEW58" s="44"/>
      <c r="BEX58" s="44"/>
      <c r="BEY58" s="44"/>
      <c r="BEZ58" s="44"/>
      <c r="BFA58" s="44"/>
      <c r="BFB58" s="44"/>
      <c r="BFC58" s="44"/>
      <c r="BFD58" s="44"/>
      <c r="BFE58" s="44"/>
      <c r="BFF58" s="44"/>
      <c r="BFG58" s="44"/>
      <c r="BFH58" s="44"/>
      <c r="BFI58" s="44"/>
      <c r="BFJ58" s="44"/>
      <c r="BFK58" s="44"/>
      <c r="BFL58" s="44"/>
      <c r="BFM58" s="44"/>
      <c r="BFN58" s="44"/>
      <c r="BFO58" s="44"/>
      <c r="BFP58" s="44"/>
      <c r="BFQ58" s="44"/>
      <c r="BFR58" s="44"/>
      <c r="BFS58" s="44"/>
      <c r="BFT58" s="44"/>
      <c r="BFU58" s="44"/>
      <c r="BFV58" s="44"/>
      <c r="BFW58" s="44"/>
      <c r="BFX58" s="44"/>
      <c r="BFY58" s="44"/>
      <c r="BFZ58" s="44"/>
      <c r="BGA58" s="44"/>
      <c r="BGB58" s="44"/>
      <c r="BGC58" s="44"/>
      <c r="BGD58" s="44"/>
      <c r="BGE58" s="44"/>
      <c r="BGF58" s="44"/>
      <c r="BGG58" s="44"/>
      <c r="BGH58" s="44"/>
      <c r="BGI58" s="44"/>
      <c r="BGJ58" s="44"/>
      <c r="BGK58" s="44"/>
      <c r="BGL58" s="44"/>
      <c r="BGM58" s="44"/>
      <c r="BGN58" s="44"/>
      <c r="BGO58" s="44"/>
      <c r="BGP58" s="44"/>
      <c r="BGQ58" s="44"/>
      <c r="BGR58" s="44"/>
      <c r="BGS58" s="44"/>
      <c r="BGT58" s="44"/>
      <c r="BGU58" s="44"/>
      <c r="BGV58" s="44"/>
      <c r="BGW58" s="44"/>
      <c r="BGX58" s="44"/>
      <c r="BGY58" s="44"/>
      <c r="BGZ58" s="44"/>
      <c r="BHA58" s="44"/>
      <c r="BHB58" s="44"/>
      <c r="BHC58" s="44"/>
      <c r="BHD58" s="44"/>
      <c r="BHE58" s="44"/>
      <c r="BHF58" s="44"/>
      <c r="BHG58" s="44"/>
      <c r="BHH58" s="44"/>
      <c r="BHI58" s="44"/>
      <c r="BHJ58" s="44"/>
      <c r="BHK58" s="44"/>
      <c r="BHL58" s="44"/>
      <c r="BHM58" s="44"/>
      <c r="BHN58" s="44"/>
      <c r="BHO58" s="44"/>
      <c r="BHP58" s="44"/>
      <c r="BHQ58" s="44"/>
      <c r="BHR58" s="44"/>
      <c r="BHS58" s="44"/>
      <c r="BHT58" s="44"/>
      <c r="BHU58" s="44"/>
      <c r="BHV58" s="44"/>
      <c r="BHW58" s="44"/>
      <c r="BHX58" s="44"/>
      <c r="BHY58" s="44"/>
      <c r="BHZ58" s="44"/>
      <c r="BIA58" s="44"/>
      <c r="BIB58" s="44"/>
      <c r="BIC58" s="44"/>
      <c r="BID58" s="44"/>
      <c r="BIE58" s="44"/>
      <c r="BIF58" s="44"/>
      <c r="BIG58" s="44"/>
      <c r="BIH58" s="44"/>
      <c r="BII58" s="44"/>
      <c r="BIJ58" s="44"/>
      <c r="BIK58" s="44"/>
      <c r="BIL58" s="44"/>
      <c r="BIM58" s="44"/>
      <c r="BIN58" s="44"/>
      <c r="BIO58" s="44"/>
      <c r="BIP58" s="44"/>
      <c r="BIQ58" s="44"/>
      <c r="BIR58" s="44"/>
      <c r="BIS58" s="44"/>
      <c r="BIT58" s="44"/>
      <c r="BIU58" s="44"/>
      <c r="BIV58" s="44"/>
      <c r="BIW58" s="44"/>
      <c r="BIX58" s="44"/>
      <c r="BIY58" s="44"/>
      <c r="BIZ58" s="44"/>
      <c r="BJA58" s="44"/>
      <c r="BJB58" s="44"/>
      <c r="BJC58" s="44"/>
      <c r="BJD58" s="44"/>
      <c r="BJE58" s="44"/>
      <c r="BJF58" s="44"/>
      <c r="BJG58" s="44"/>
      <c r="BJH58" s="44"/>
      <c r="BJI58" s="44"/>
      <c r="BJJ58" s="44"/>
      <c r="BJK58" s="44"/>
      <c r="BJL58" s="44"/>
      <c r="BJM58" s="44"/>
      <c r="BJN58" s="44"/>
      <c r="BJO58" s="44"/>
      <c r="BJP58" s="44"/>
      <c r="BJQ58" s="44"/>
      <c r="BJR58" s="44"/>
      <c r="BJS58" s="44"/>
      <c r="BJT58" s="44"/>
      <c r="BJU58" s="44"/>
      <c r="BJV58" s="44"/>
      <c r="BJW58" s="44"/>
      <c r="BJX58" s="44"/>
      <c r="BJY58" s="44"/>
      <c r="BJZ58" s="44"/>
      <c r="BKA58" s="44"/>
      <c r="BKB58" s="44"/>
      <c r="BKC58" s="44"/>
      <c r="BKD58" s="44"/>
      <c r="BKE58" s="44"/>
      <c r="BKF58" s="44"/>
      <c r="BKG58" s="44"/>
      <c r="BKH58" s="44"/>
      <c r="BKI58" s="44"/>
      <c r="BKJ58" s="44"/>
      <c r="BKK58" s="44"/>
      <c r="BKL58" s="44"/>
      <c r="BKM58" s="44"/>
      <c r="BKN58" s="44"/>
      <c r="BKO58" s="44"/>
      <c r="BKP58" s="44"/>
      <c r="BKQ58" s="44"/>
      <c r="BKR58" s="44"/>
      <c r="BKS58" s="44"/>
      <c r="BKT58" s="44"/>
      <c r="BKU58" s="44"/>
      <c r="BKV58" s="44"/>
      <c r="BKW58" s="44"/>
      <c r="BKX58" s="44"/>
      <c r="BKY58" s="44"/>
      <c r="BKZ58" s="44"/>
      <c r="BLA58" s="44"/>
      <c r="BLB58" s="44"/>
      <c r="BLC58" s="44"/>
      <c r="BLD58" s="44"/>
      <c r="BLE58" s="44"/>
      <c r="BLF58" s="44"/>
      <c r="BLG58" s="44"/>
      <c r="BLH58" s="44"/>
      <c r="BLI58" s="44"/>
      <c r="BLJ58" s="44"/>
      <c r="BLK58" s="44"/>
      <c r="BLL58" s="44"/>
      <c r="BLM58" s="44"/>
      <c r="BLN58" s="44"/>
      <c r="BLO58" s="44"/>
      <c r="BLP58" s="44"/>
      <c r="BLQ58" s="44"/>
      <c r="BLR58" s="44"/>
      <c r="BLS58" s="44"/>
      <c r="BLT58" s="44"/>
      <c r="BLU58" s="44"/>
      <c r="BLV58" s="44"/>
      <c r="BLW58" s="44"/>
      <c r="BLX58" s="44"/>
      <c r="BLY58" s="44"/>
      <c r="BLZ58" s="44"/>
      <c r="BMA58" s="44"/>
      <c r="BMB58" s="44"/>
      <c r="BMC58" s="44"/>
      <c r="BMD58" s="44"/>
      <c r="BME58" s="44"/>
      <c r="BMF58" s="44"/>
      <c r="BMG58" s="44"/>
      <c r="BMH58" s="44"/>
      <c r="BMI58" s="44"/>
      <c r="BMJ58" s="44"/>
      <c r="BMK58" s="44"/>
      <c r="BML58" s="44"/>
      <c r="BMM58" s="44"/>
      <c r="BMN58" s="44"/>
      <c r="BMO58" s="44"/>
      <c r="BMP58" s="44"/>
      <c r="BMQ58" s="44"/>
      <c r="BMR58" s="44"/>
      <c r="BMS58" s="44"/>
      <c r="BMT58" s="44"/>
      <c r="BMU58" s="44"/>
      <c r="BMV58" s="44"/>
      <c r="BMW58" s="44"/>
      <c r="BMX58" s="44"/>
      <c r="BMY58" s="44"/>
      <c r="BMZ58" s="44"/>
      <c r="BNA58" s="44"/>
      <c r="BNB58" s="44"/>
      <c r="BNC58" s="44"/>
      <c r="BND58" s="44"/>
      <c r="BNE58" s="44"/>
      <c r="BNF58" s="44"/>
      <c r="BNG58" s="44"/>
      <c r="BNH58" s="44"/>
      <c r="BNI58" s="44"/>
      <c r="BNJ58" s="44"/>
      <c r="BNK58" s="44"/>
      <c r="BNL58" s="44"/>
      <c r="BNM58" s="44"/>
      <c r="BNN58" s="44"/>
      <c r="BNO58" s="44"/>
      <c r="BNP58" s="44"/>
      <c r="BNQ58" s="44"/>
      <c r="BNR58" s="44"/>
      <c r="BNS58" s="44"/>
      <c r="BNT58" s="44"/>
      <c r="BNU58" s="44"/>
      <c r="BNV58" s="44"/>
      <c r="BNW58" s="44"/>
      <c r="BNX58" s="44"/>
      <c r="BNY58" s="44"/>
      <c r="BNZ58" s="44"/>
      <c r="BOA58" s="44"/>
      <c r="BOB58" s="44"/>
      <c r="BOC58" s="44"/>
      <c r="BOD58" s="44"/>
      <c r="BOE58" s="44"/>
      <c r="BOF58" s="44"/>
      <c r="BOG58" s="44"/>
      <c r="BOH58" s="44"/>
      <c r="BOI58" s="44"/>
      <c r="BOJ58" s="44"/>
      <c r="BOK58" s="44"/>
      <c r="BOL58" s="44"/>
      <c r="BOM58" s="44"/>
      <c r="BON58" s="44"/>
      <c r="BOO58" s="44"/>
      <c r="BOP58" s="44"/>
      <c r="BOQ58" s="44"/>
      <c r="BOR58" s="44"/>
      <c r="BOS58" s="44"/>
      <c r="BOT58" s="44"/>
      <c r="BOU58" s="44"/>
      <c r="BOV58" s="44"/>
      <c r="BOW58" s="44"/>
      <c r="BOX58" s="44"/>
      <c r="BOY58" s="44"/>
      <c r="BOZ58" s="44"/>
      <c r="BPA58" s="44"/>
      <c r="BPB58" s="44"/>
      <c r="BPC58" s="44"/>
      <c r="BPD58" s="44"/>
      <c r="BPE58" s="44"/>
      <c r="BPF58" s="44"/>
      <c r="BPG58" s="44"/>
      <c r="BPH58" s="44"/>
      <c r="BPI58" s="44"/>
      <c r="BPJ58" s="44"/>
      <c r="BPK58" s="44"/>
      <c r="BPL58" s="44"/>
      <c r="BPM58" s="44"/>
      <c r="BPN58" s="44"/>
      <c r="BPO58" s="44"/>
      <c r="BPP58" s="44"/>
      <c r="BPQ58" s="44"/>
      <c r="BPR58" s="44"/>
      <c r="BPS58" s="44"/>
      <c r="BPT58" s="44"/>
      <c r="BPU58" s="44"/>
      <c r="BPV58" s="44"/>
      <c r="BPW58" s="44"/>
      <c r="BPX58" s="44"/>
      <c r="BPY58" s="44"/>
      <c r="BPZ58" s="44"/>
      <c r="BQA58" s="44"/>
      <c r="BQB58" s="44"/>
      <c r="BQC58" s="44"/>
      <c r="BQD58" s="44"/>
      <c r="BQE58" s="44"/>
      <c r="BQF58" s="44"/>
      <c r="BQG58" s="44"/>
      <c r="BQH58" s="44"/>
      <c r="BQI58" s="44"/>
      <c r="BQJ58" s="44"/>
      <c r="BQK58" s="44"/>
      <c r="BQL58" s="44"/>
      <c r="BQM58" s="44"/>
      <c r="BQN58" s="44"/>
      <c r="BQO58" s="44"/>
      <c r="BQP58" s="44"/>
      <c r="BQQ58" s="44"/>
      <c r="BQR58" s="44"/>
      <c r="BQS58" s="44"/>
      <c r="BQT58" s="44"/>
      <c r="BQU58" s="44"/>
      <c r="BQV58" s="44"/>
      <c r="BQW58" s="44"/>
      <c r="BQX58" s="44"/>
      <c r="BQY58" s="44"/>
      <c r="BQZ58" s="44"/>
      <c r="BRA58" s="44"/>
      <c r="BRB58" s="44"/>
      <c r="BRC58" s="44"/>
      <c r="BRD58" s="44"/>
      <c r="BRE58" s="44"/>
      <c r="BRF58" s="44"/>
      <c r="BRG58" s="44"/>
      <c r="BRH58" s="44"/>
      <c r="BRI58" s="44"/>
      <c r="BRJ58" s="44"/>
      <c r="BRK58" s="44"/>
      <c r="BRL58" s="44"/>
      <c r="BRM58" s="44"/>
      <c r="BRN58" s="44"/>
      <c r="BRO58" s="44"/>
      <c r="BRP58" s="44"/>
      <c r="BRQ58" s="44"/>
      <c r="BRR58" s="44"/>
      <c r="BRS58" s="44"/>
      <c r="BRT58" s="44"/>
      <c r="BRU58" s="44"/>
      <c r="BRV58" s="44"/>
      <c r="BRW58" s="44"/>
      <c r="BRX58" s="44"/>
      <c r="BRY58" s="44"/>
      <c r="BRZ58" s="44"/>
      <c r="BSA58" s="44"/>
      <c r="BSB58" s="44"/>
      <c r="BSC58" s="44"/>
      <c r="BSD58" s="44"/>
      <c r="BSE58" s="44"/>
      <c r="BSF58" s="44"/>
      <c r="BSG58" s="44"/>
      <c r="BSH58" s="44"/>
      <c r="BSI58" s="44"/>
      <c r="BSJ58" s="44"/>
      <c r="BSK58" s="44"/>
      <c r="BSL58" s="44"/>
      <c r="BSM58" s="44"/>
      <c r="BSN58" s="44"/>
      <c r="BSO58" s="44"/>
      <c r="BSP58" s="44"/>
      <c r="BSQ58" s="44"/>
      <c r="BSR58" s="44"/>
      <c r="BSS58" s="44"/>
      <c r="BST58" s="44"/>
      <c r="BSU58" s="44"/>
      <c r="BSV58" s="44"/>
      <c r="BSW58" s="44"/>
      <c r="BSX58" s="44"/>
      <c r="BSY58" s="44"/>
      <c r="BSZ58" s="44"/>
      <c r="BTA58" s="44"/>
      <c r="BTB58" s="44"/>
      <c r="BTC58" s="44"/>
      <c r="BTD58" s="44"/>
      <c r="BTE58" s="44"/>
      <c r="BTF58" s="44"/>
      <c r="BTG58" s="44"/>
      <c r="BTH58" s="44"/>
      <c r="BTI58" s="44"/>
      <c r="BTJ58" s="44"/>
      <c r="BTK58" s="44"/>
      <c r="BTL58" s="44"/>
      <c r="BTM58" s="44"/>
      <c r="BTN58" s="44"/>
      <c r="BTO58" s="44"/>
      <c r="BTP58" s="44"/>
      <c r="BTQ58" s="44"/>
      <c r="BTR58" s="44"/>
      <c r="BTS58" s="44"/>
      <c r="BTT58" s="44"/>
      <c r="BTU58" s="44"/>
      <c r="BTV58" s="44"/>
      <c r="BTW58" s="44"/>
      <c r="BTX58" s="44"/>
      <c r="BTY58" s="44"/>
      <c r="BTZ58" s="44"/>
      <c r="BUA58" s="44"/>
      <c r="BUB58" s="44"/>
      <c r="BUC58" s="44"/>
      <c r="BUD58" s="44"/>
      <c r="BUE58" s="44"/>
      <c r="BUF58" s="44"/>
      <c r="BUG58" s="44"/>
      <c r="BUH58" s="44"/>
      <c r="BUI58" s="44"/>
      <c r="BUJ58" s="44"/>
      <c r="BUK58" s="44"/>
      <c r="BUL58" s="44"/>
      <c r="BUM58" s="44"/>
      <c r="BUN58" s="44"/>
      <c r="BUO58" s="44"/>
      <c r="BUP58" s="44"/>
      <c r="BUQ58" s="44"/>
      <c r="BUR58" s="44"/>
      <c r="BUS58" s="44"/>
      <c r="BUT58" s="44"/>
      <c r="BUU58" s="44"/>
      <c r="BUV58" s="44"/>
      <c r="BUW58" s="44"/>
      <c r="BUX58" s="44"/>
      <c r="BUY58" s="44"/>
      <c r="BUZ58" s="44"/>
      <c r="BVA58" s="44"/>
      <c r="BVB58" s="44"/>
      <c r="BVC58" s="44"/>
      <c r="BVD58" s="44"/>
      <c r="BVE58" s="44"/>
      <c r="BVF58" s="44"/>
      <c r="BVG58" s="44"/>
      <c r="BVH58" s="44"/>
      <c r="BVI58" s="44"/>
      <c r="BVJ58" s="44"/>
      <c r="BVK58" s="44"/>
      <c r="BVL58" s="44"/>
      <c r="BVM58" s="44"/>
      <c r="BVN58" s="44"/>
      <c r="BVO58" s="44"/>
      <c r="BVP58" s="44"/>
      <c r="BVQ58" s="44"/>
      <c r="BVR58" s="44"/>
      <c r="BVS58" s="44"/>
      <c r="BVT58" s="44"/>
      <c r="BVU58" s="44"/>
      <c r="BVV58" s="44"/>
      <c r="BVW58" s="44"/>
      <c r="BVX58" s="44"/>
      <c r="BVY58" s="44"/>
      <c r="BVZ58" s="44"/>
      <c r="BWA58" s="44"/>
      <c r="BWB58" s="44"/>
      <c r="BWC58" s="44"/>
      <c r="BWD58" s="44"/>
      <c r="BWE58" s="44"/>
      <c r="BWF58" s="44"/>
      <c r="BWG58" s="44"/>
      <c r="BWH58" s="44"/>
      <c r="BWI58" s="44"/>
      <c r="BWJ58" s="44"/>
      <c r="BWK58" s="44"/>
      <c r="BWL58" s="44"/>
      <c r="BWM58" s="44"/>
      <c r="BWN58" s="44"/>
      <c r="BWO58" s="44"/>
      <c r="BWP58" s="44"/>
      <c r="BWQ58" s="44"/>
      <c r="BWR58" s="44"/>
      <c r="BWS58" s="44"/>
      <c r="BWT58" s="44"/>
      <c r="BWU58" s="44"/>
      <c r="BWV58" s="44"/>
      <c r="BWW58" s="44"/>
      <c r="BWX58" s="44"/>
      <c r="BWY58" s="44"/>
      <c r="BWZ58" s="44"/>
      <c r="BXA58" s="44"/>
      <c r="BXB58" s="44"/>
      <c r="BXC58" s="44"/>
      <c r="BXD58" s="44"/>
      <c r="BXE58" s="44"/>
      <c r="BXF58" s="44"/>
      <c r="BXG58" s="44"/>
      <c r="BXH58" s="44"/>
      <c r="BXI58" s="44"/>
      <c r="BXJ58" s="44"/>
      <c r="BXK58" s="44"/>
      <c r="BXL58" s="44"/>
      <c r="BXM58" s="44"/>
      <c r="BXN58" s="44"/>
      <c r="BXO58" s="44"/>
      <c r="BXP58" s="44"/>
      <c r="BXQ58" s="44"/>
      <c r="BXR58" s="44"/>
      <c r="BXS58" s="44"/>
      <c r="BXT58" s="44"/>
      <c r="BXU58" s="44"/>
      <c r="BXV58" s="44"/>
      <c r="BXW58" s="44"/>
      <c r="BXX58" s="44"/>
      <c r="BXY58" s="44"/>
      <c r="BXZ58" s="44"/>
      <c r="BYA58" s="44"/>
      <c r="BYB58" s="44"/>
      <c r="BYC58" s="44"/>
      <c r="BYD58" s="44"/>
      <c r="BYE58" s="44"/>
      <c r="BYF58" s="44"/>
      <c r="BYG58" s="44"/>
      <c r="BYH58" s="44"/>
      <c r="BYI58" s="44"/>
      <c r="BYJ58" s="44"/>
      <c r="BYK58" s="44"/>
      <c r="BYL58" s="44"/>
      <c r="BYM58" s="44"/>
      <c r="BYN58" s="44"/>
      <c r="BYO58" s="44"/>
      <c r="BYP58" s="44"/>
      <c r="BYQ58" s="44"/>
      <c r="BYR58" s="44"/>
      <c r="BYS58" s="44"/>
      <c r="BYT58" s="44"/>
      <c r="BYU58" s="44"/>
      <c r="BYV58" s="44"/>
      <c r="BYW58" s="44"/>
      <c r="BYX58" s="44"/>
      <c r="BYY58" s="44"/>
      <c r="BYZ58" s="44"/>
      <c r="BZA58" s="44"/>
      <c r="BZB58" s="44"/>
      <c r="BZC58" s="44"/>
      <c r="BZD58" s="44"/>
      <c r="BZE58" s="44"/>
      <c r="BZF58" s="44"/>
      <c r="BZG58" s="44"/>
      <c r="BZH58" s="44"/>
      <c r="BZI58" s="44"/>
      <c r="BZJ58" s="44"/>
      <c r="BZK58" s="44"/>
      <c r="BZL58" s="44"/>
      <c r="BZM58" s="44"/>
      <c r="BZN58" s="44"/>
      <c r="BZO58" s="44"/>
      <c r="BZP58" s="44"/>
      <c r="BZQ58" s="44"/>
      <c r="BZR58" s="44"/>
      <c r="BZS58" s="44"/>
      <c r="BZT58" s="44"/>
      <c r="BZU58" s="44"/>
      <c r="BZV58" s="44"/>
      <c r="BZW58" s="44"/>
      <c r="BZX58" s="44"/>
      <c r="BZY58" s="44"/>
      <c r="BZZ58" s="44"/>
      <c r="CAA58" s="44"/>
      <c r="CAB58" s="44"/>
      <c r="CAC58" s="44"/>
      <c r="CAD58" s="44"/>
      <c r="CAE58" s="44"/>
      <c r="CAF58" s="44"/>
      <c r="CAG58" s="44"/>
      <c r="CAH58" s="44"/>
      <c r="CAI58" s="44"/>
      <c r="CAJ58" s="44"/>
      <c r="CAK58" s="44"/>
      <c r="CAL58" s="44"/>
      <c r="CAM58" s="44"/>
      <c r="CAN58" s="44"/>
      <c r="CAO58" s="44"/>
      <c r="CAP58" s="44"/>
      <c r="CAQ58" s="44"/>
      <c r="CAR58" s="44"/>
      <c r="CAS58" s="44"/>
      <c r="CAT58" s="44"/>
      <c r="CAU58" s="44"/>
      <c r="CAV58" s="44"/>
      <c r="CAW58" s="44"/>
      <c r="CAX58" s="44"/>
      <c r="CAY58" s="44"/>
      <c r="CAZ58" s="44"/>
      <c r="CBA58" s="44"/>
      <c r="CBB58" s="44"/>
      <c r="CBC58" s="44"/>
      <c r="CBD58" s="44"/>
      <c r="CBE58" s="44"/>
      <c r="CBF58" s="44"/>
      <c r="CBG58" s="44"/>
      <c r="CBH58" s="44"/>
      <c r="CBI58" s="44"/>
      <c r="CBJ58" s="44"/>
      <c r="CBK58" s="44"/>
      <c r="CBL58" s="44"/>
      <c r="CBM58" s="44"/>
      <c r="CBN58" s="44"/>
      <c r="CBO58" s="44"/>
      <c r="CBP58" s="44"/>
      <c r="CBQ58" s="44"/>
      <c r="CBR58" s="44"/>
      <c r="CBS58" s="44"/>
      <c r="CBT58" s="44"/>
      <c r="CBU58" s="44"/>
      <c r="CBV58" s="44"/>
      <c r="CBW58" s="44"/>
      <c r="CBX58" s="44"/>
      <c r="CBY58" s="44"/>
      <c r="CBZ58" s="44"/>
      <c r="CCA58" s="44"/>
      <c r="CCB58" s="44"/>
      <c r="CCC58" s="44"/>
      <c r="CCD58" s="44"/>
      <c r="CCE58" s="44"/>
      <c r="CCF58" s="44"/>
      <c r="CCG58" s="44"/>
      <c r="CCH58" s="44"/>
      <c r="CCI58" s="44"/>
      <c r="CCJ58" s="44"/>
      <c r="CCK58" s="44"/>
      <c r="CCL58" s="44"/>
      <c r="CCM58" s="44"/>
      <c r="CCN58" s="44"/>
      <c r="CCO58" s="44"/>
      <c r="CCP58" s="44"/>
      <c r="CCQ58" s="44"/>
      <c r="CCR58" s="44"/>
      <c r="CCS58" s="44"/>
      <c r="CCT58" s="44"/>
      <c r="CCU58" s="44"/>
      <c r="CCV58" s="44"/>
      <c r="CCW58" s="44"/>
      <c r="CCX58" s="44"/>
      <c r="CCY58" s="44"/>
      <c r="CCZ58" s="44"/>
      <c r="CDA58" s="44"/>
      <c r="CDB58" s="44"/>
      <c r="CDC58" s="44"/>
      <c r="CDD58" s="44"/>
      <c r="CDE58" s="44"/>
      <c r="CDF58" s="44"/>
      <c r="CDG58" s="44"/>
      <c r="CDH58" s="44"/>
      <c r="CDI58" s="44"/>
      <c r="CDJ58" s="44"/>
      <c r="CDK58" s="44"/>
      <c r="CDL58" s="44"/>
      <c r="CDM58" s="44"/>
      <c r="CDN58" s="44"/>
      <c r="CDO58" s="44"/>
      <c r="CDP58" s="44"/>
      <c r="CDQ58" s="44"/>
      <c r="CDR58" s="44"/>
      <c r="CDS58" s="44"/>
      <c r="CDT58" s="44"/>
      <c r="CDU58" s="44"/>
      <c r="CDV58" s="44"/>
      <c r="CDW58" s="44"/>
      <c r="CDX58" s="44"/>
      <c r="CDY58" s="44"/>
      <c r="CDZ58" s="44"/>
      <c r="CEA58" s="44"/>
      <c r="CEB58" s="44"/>
      <c r="CEC58" s="44"/>
      <c r="CED58" s="44"/>
      <c r="CEE58" s="44"/>
      <c r="CEF58" s="44"/>
      <c r="CEG58" s="44"/>
      <c r="CEH58" s="44"/>
      <c r="CEI58" s="44"/>
      <c r="CEJ58" s="44"/>
      <c r="CEK58" s="44"/>
      <c r="CEL58" s="44"/>
      <c r="CEM58" s="44"/>
      <c r="CEN58" s="44"/>
      <c r="CEO58" s="44"/>
      <c r="CEP58" s="44"/>
      <c r="CEQ58" s="44"/>
      <c r="CER58" s="44"/>
      <c r="CES58" s="44"/>
      <c r="CET58" s="44"/>
      <c r="CEU58" s="44"/>
      <c r="CEV58" s="44"/>
      <c r="CEW58" s="44"/>
      <c r="CEX58" s="44"/>
      <c r="CEY58" s="44"/>
      <c r="CEZ58" s="44"/>
      <c r="CFA58" s="44"/>
      <c r="CFB58" s="44"/>
      <c r="CFC58" s="44"/>
      <c r="CFD58" s="44"/>
      <c r="CFE58" s="44"/>
      <c r="CFF58" s="44"/>
      <c r="CFG58" s="44"/>
      <c r="CFH58" s="44"/>
      <c r="CFI58" s="44"/>
      <c r="CFJ58" s="44"/>
      <c r="CFK58" s="44"/>
      <c r="CFL58" s="44"/>
      <c r="CFM58" s="44"/>
      <c r="CFN58" s="44"/>
      <c r="CFO58" s="44"/>
      <c r="CFP58" s="44"/>
      <c r="CFQ58" s="44"/>
      <c r="CFR58" s="44"/>
      <c r="CFS58" s="44"/>
      <c r="CFT58" s="44"/>
      <c r="CFU58" s="44"/>
      <c r="CFV58" s="44"/>
      <c r="CFW58" s="44"/>
      <c r="CFX58" s="44"/>
      <c r="CFY58" s="44"/>
      <c r="CFZ58" s="44"/>
      <c r="CGA58" s="44"/>
      <c r="CGB58" s="44"/>
      <c r="CGC58" s="44"/>
      <c r="CGD58" s="44"/>
      <c r="CGE58" s="44"/>
      <c r="CGF58" s="44"/>
      <c r="CGG58" s="44"/>
      <c r="CGH58" s="44"/>
      <c r="CGI58" s="44"/>
      <c r="CGJ58" s="44"/>
      <c r="CGK58" s="44"/>
      <c r="CGL58" s="44"/>
      <c r="CGM58" s="44"/>
      <c r="CGN58" s="44"/>
      <c r="CGO58" s="44"/>
      <c r="CGP58" s="44"/>
      <c r="CGQ58" s="44"/>
      <c r="CGR58" s="44"/>
      <c r="CGS58" s="44"/>
      <c r="CGT58" s="44"/>
      <c r="CGU58" s="44"/>
      <c r="CGV58" s="44"/>
      <c r="CGW58" s="44"/>
      <c r="CGX58" s="44"/>
      <c r="CGY58" s="44"/>
      <c r="CGZ58" s="44"/>
      <c r="CHA58" s="44"/>
      <c r="CHB58" s="44"/>
      <c r="CHC58" s="44"/>
      <c r="CHD58" s="44"/>
      <c r="CHE58" s="44"/>
      <c r="CHF58" s="44"/>
      <c r="CHG58" s="44"/>
      <c r="CHH58" s="44"/>
      <c r="CHI58" s="44"/>
      <c r="CHJ58" s="44"/>
      <c r="CHK58" s="44"/>
      <c r="CHL58" s="44"/>
      <c r="CHM58" s="44"/>
      <c r="CHN58" s="44"/>
      <c r="CHO58" s="44"/>
      <c r="CHP58" s="44"/>
      <c r="CHQ58" s="44"/>
      <c r="CHR58" s="44"/>
      <c r="CHS58" s="44"/>
      <c r="CHT58" s="44"/>
      <c r="CHU58" s="44"/>
      <c r="CHV58" s="44"/>
      <c r="CHW58" s="44"/>
      <c r="CHX58" s="44"/>
      <c r="CHY58" s="44"/>
      <c r="CHZ58" s="44"/>
      <c r="CIA58" s="44"/>
      <c r="CIB58" s="44"/>
      <c r="CIC58" s="44"/>
      <c r="CID58" s="44"/>
      <c r="CIE58" s="44"/>
      <c r="CIF58" s="44"/>
      <c r="CIG58" s="44"/>
      <c r="CIH58" s="44"/>
      <c r="CII58" s="44"/>
      <c r="CIJ58" s="44"/>
      <c r="CIK58" s="44"/>
      <c r="CIL58" s="44"/>
      <c r="CIM58" s="44"/>
      <c r="CIN58" s="44"/>
      <c r="CIO58" s="44"/>
      <c r="CIP58" s="44"/>
      <c r="CIQ58" s="44"/>
      <c r="CIR58" s="44"/>
      <c r="CIS58" s="44"/>
      <c r="CIT58" s="44"/>
      <c r="CIU58" s="44"/>
      <c r="CIV58" s="44"/>
      <c r="CIW58" s="44"/>
      <c r="CIX58" s="44"/>
      <c r="CIY58" s="44"/>
      <c r="CIZ58" s="44"/>
      <c r="CJA58" s="44"/>
      <c r="CJB58" s="44"/>
      <c r="CJC58" s="44"/>
      <c r="CJD58" s="44"/>
      <c r="CJE58" s="44"/>
      <c r="CJF58" s="44"/>
      <c r="CJG58" s="44"/>
      <c r="CJH58" s="44"/>
      <c r="CJI58" s="44"/>
      <c r="CJJ58" s="44"/>
      <c r="CJK58" s="44"/>
      <c r="CJL58" s="44"/>
      <c r="CJM58" s="44"/>
      <c r="CJN58" s="44"/>
      <c r="CJO58" s="44"/>
      <c r="CJP58" s="44"/>
      <c r="CJQ58" s="44"/>
      <c r="CJR58" s="44"/>
      <c r="CJS58" s="44"/>
      <c r="CJT58" s="44"/>
      <c r="CJU58" s="44"/>
      <c r="CJV58" s="44"/>
      <c r="CJW58" s="44"/>
      <c r="CJX58" s="44"/>
      <c r="CJY58" s="44"/>
      <c r="CJZ58" s="44"/>
      <c r="CKA58" s="44"/>
      <c r="CKB58" s="44"/>
      <c r="CKC58" s="44"/>
      <c r="CKD58" s="44"/>
      <c r="CKE58" s="44"/>
      <c r="CKF58" s="44"/>
      <c r="CKG58" s="44"/>
      <c r="CKH58" s="44"/>
      <c r="CKI58" s="44"/>
      <c r="CKJ58" s="44"/>
      <c r="CKK58" s="44"/>
      <c r="CKL58" s="44"/>
      <c r="CKM58" s="44"/>
      <c r="CKN58" s="44"/>
      <c r="CKO58" s="44"/>
      <c r="CKP58" s="44"/>
      <c r="CKQ58" s="44"/>
      <c r="CKR58" s="44"/>
      <c r="CKS58" s="44"/>
      <c r="CKT58" s="44"/>
      <c r="CKU58" s="44"/>
      <c r="CKV58" s="44"/>
      <c r="CKW58" s="44"/>
      <c r="CKX58" s="44"/>
      <c r="CKY58" s="44"/>
      <c r="CKZ58" s="44"/>
      <c r="CLA58" s="44"/>
      <c r="CLB58" s="44"/>
      <c r="CLC58" s="44"/>
      <c r="CLD58" s="44"/>
      <c r="CLE58" s="44"/>
      <c r="CLF58" s="44"/>
      <c r="CLG58" s="44"/>
      <c r="CLH58" s="44"/>
      <c r="CLI58" s="44"/>
      <c r="CLJ58" s="44"/>
      <c r="CLK58" s="44"/>
      <c r="CLL58" s="44"/>
      <c r="CLM58" s="44"/>
      <c r="CLN58" s="44"/>
      <c r="CLO58" s="44"/>
      <c r="CLP58" s="44"/>
      <c r="CLQ58" s="44"/>
      <c r="CLR58" s="44"/>
      <c r="CLS58" s="44"/>
      <c r="CLT58" s="44"/>
      <c r="CLU58" s="44"/>
      <c r="CLV58" s="44"/>
      <c r="CLW58" s="44"/>
      <c r="CLX58" s="44"/>
      <c r="CLY58" s="44"/>
      <c r="CLZ58" s="44"/>
      <c r="CMA58" s="44"/>
      <c r="CMB58" s="44"/>
      <c r="CMC58" s="44"/>
      <c r="CMD58" s="44"/>
      <c r="CME58" s="44"/>
      <c r="CMF58" s="44"/>
      <c r="CMG58" s="44"/>
      <c r="CMH58" s="44"/>
      <c r="CMI58" s="44"/>
      <c r="CMJ58" s="44"/>
      <c r="CMK58" s="44"/>
      <c r="CML58" s="44"/>
      <c r="CMM58" s="44"/>
      <c r="CMN58" s="44"/>
      <c r="CMO58" s="44"/>
      <c r="CMP58" s="44"/>
      <c r="CMQ58" s="44"/>
      <c r="CMR58" s="44"/>
      <c r="CMS58" s="44"/>
      <c r="CMT58" s="44"/>
      <c r="CMU58" s="44"/>
      <c r="CMV58" s="44"/>
      <c r="CMW58" s="44"/>
      <c r="CMX58" s="44"/>
      <c r="CMY58" s="44"/>
      <c r="CMZ58" s="44"/>
      <c r="CNA58" s="44"/>
      <c r="CNB58" s="44"/>
      <c r="CNC58" s="44"/>
      <c r="CND58" s="44"/>
      <c r="CNE58" s="44"/>
      <c r="CNF58" s="44"/>
      <c r="CNG58" s="44"/>
      <c r="CNH58" s="44"/>
      <c r="CNI58" s="44"/>
      <c r="CNJ58" s="44"/>
      <c r="CNK58" s="44"/>
      <c r="CNL58" s="44"/>
      <c r="CNM58" s="44"/>
      <c r="CNN58" s="44"/>
      <c r="CNO58" s="44"/>
      <c r="CNP58" s="44"/>
      <c r="CNQ58" s="44"/>
      <c r="CNR58" s="44"/>
      <c r="CNS58" s="44"/>
      <c r="CNT58" s="44"/>
      <c r="CNU58" s="44"/>
      <c r="CNV58" s="44"/>
      <c r="CNW58" s="44"/>
      <c r="CNX58" s="44"/>
      <c r="CNY58" s="44"/>
      <c r="CNZ58" s="44"/>
      <c r="COA58" s="44"/>
      <c r="COB58" s="44"/>
      <c r="COC58" s="44"/>
      <c r="COD58" s="44"/>
      <c r="COE58" s="44"/>
      <c r="COF58" s="44"/>
      <c r="COG58" s="44"/>
      <c r="COH58" s="44"/>
      <c r="COI58" s="44"/>
      <c r="COJ58" s="44"/>
      <c r="COK58" s="44"/>
      <c r="COL58" s="44"/>
      <c r="COM58" s="44"/>
      <c r="CON58" s="44"/>
      <c r="COO58" s="44"/>
      <c r="COP58" s="44"/>
      <c r="COQ58" s="44"/>
      <c r="COR58" s="44"/>
      <c r="COS58" s="44"/>
      <c r="COT58" s="44"/>
      <c r="COU58" s="44"/>
      <c r="COV58" s="44"/>
      <c r="COW58" s="44"/>
      <c r="COX58" s="44"/>
      <c r="COY58" s="44"/>
      <c r="COZ58" s="44"/>
      <c r="CPA58" s="44"/>
      <c r="CPB58" s="44"/>
      <c r="CPC58" s="44"/>
      <c r="CPD58" s="44"/>
      <c r="CPE58" s="44"/>
      <c r="CPF58" s="44"/>
      <c r="CPG58" s="44"/>
      <c r="CPH58" s="44"/>
      <c r="CPI58" s="44"/>
      <c r="CPJ58" s="44"/>
      <c r="CPK58" s="44"/>
      <c r="CPL58" s="44"/>
      <c r="CPM58" s="44"/>
      <c r="CPN58" s="44"/>
      <c r="CPO58" s="44"/>
      <c r="CPP58" s="44"/>
      <c r="CPQ58" s="44"/>
      <c r="CPR58" s="44"/>
      <c r="CPS58" s="44"/>
      <c r="CPT58" s="44"/>
      <c r="CPU58" s="44"/>
      <c r="CPV58" s="44"/>
      <c r="CPW58" s="44"/>
      <c r="CPX58" s="44"/>
      <c r="CPY58" s="44"/>
      <c r="CPZ58" s="44"/>
      <c r="CQA58" s="44"/>
      <c r="CQB58" s="44"/>
      <c r="CQC58" s="44"/>
      <c r="CQD58" s="44"/>
      <c r="CQE58" s="44"/>
      <c r="CQF58" s="44"/>
      <c r="CQG58" s="44"/>
      <c r="CQH58" s="44"/>
      <c r="CQI58" s="44"/>
      <c r="CQJ58" s="44"/>
      <c r="CQK58" s="44"/>
      <c r="CQL58" s="44"/>
      <c r="CQM58" s="44"/>
      <c r="CQN58" s="44"/>
      <c r="CQO58" s="44"/>
      <c r="CQP58" s="44"/>
      <c r="CQQ58" s="44"/>
      <c r="CQR58" s="44"/>
      <c r="CQS58" s="44"/>
      <c r="CQT58" s="44"/>
      <c r="CQU58" s="44"/>
      <c r="CQV58" s="44"/>
      <c r="CQW58" s="44"/>
      <c r="CQX58" s="44"/>
      <c r="CQY58" s="44"/>
      <c r="CQZ58" s="44"/>
      <c r="CRA58" s="44"/>
      <c r="CRB58" s="44"/>
      <c r="CRC58" s="44"/>
      <c r="CRD58" s="44"/>
      <c r="CRE58" s="44"/>
      <c r="CRF58" s="44"/>
      <c r="CRG58" s="44"/>
      <c r="CRH58" s="44"/>
      <c r="CRI58" s="44"/>
      <c r="CRJ58" s="44"/>
      <c r="CRK58" s="44"/>
      <c r="CRL58" s="44"/>
      <c r="CRM58" s="44"/>
      <c r="CRN58" s="44"/>
      <c r="CRO58" s="44"/>
      <c r="CRP58" s="44"/>
      <c r="CRQ58" s="44"/>
      <c r="CRR58" s="44"/>
      <c r="CRS58" s="44"/>
      <c r="CRT58" s="44"/>
      <c r="CRU58" s="44"/>
      <c r="CRV58" s="44"/>
      <c r="CRW58" s="44"/>
      <c r="CRX58" s="44"/>
      <c r="CRY58" s="44"/>
      <c r="CRZ58" s="44"/>
      <c r="CSA58" s="44"/>
      <c r="CSB58" s="44"/>
      <c r="CSC58" s="44"/>
      <c r="CSD58" s="44"/>
      <c r="CSE58" s="44"/>
      <c r="CSF58" s="44"/>
      <c r="CSG58" s="44"/>
      <c r="CSH58" s="44"/>
      <c r="CSI58" s="44"/>
      <c r="CSJ58" s="44"/>
      <c r="CSK58" s="44"/>
      <c r="CSL58" s="44"/>
      <c r="CSM58" s="44"/>
      <c r="CSN58" s="44"/>
      <c r="CSO58" s="44"/>
      <c r="CSP58" s="44"/>
      <c r="CSQ58" s="44"/>
      <c r="CSR58" s="44"/>
      <c r="CSS58" s="44"/>
      <c r="CST58" s="44"/>
      <c r="CSU58" s="44"/>
      <c r="CSV58" s="44"/>
      <c r="CSW58" s="44"/>
      <c r="CSX58" s="44"/>
      <c r="CSY58" s="44"/>
      <c r="CSZ58" s="44"/>
      <c r="CTA58" s="44"/>
      <c r="CTB58" s="44"/>
      <c r="CTC58" s="44"/>
      <c r="CTD58" s="44"/>
      <c r="CTE58" s="44"/>
      <c r="CTF58" s="44"/>
      <c r="CTG58" s="44"/>
      <c r="CTH58" s="44"/>
      <c r="CTI58" s="44"/>
      <c r="CTJ58" s="44"/>
      <c r="CTK58" s="44"/>
      <c r="CTL58" s="44"/>
      <c r="CTM58" s="44"/>
      <c r="CTN58" s="44"/>
      <c r="CTO58" s="44"/>
      <c r="CTP58" s="44"/>
      <c r="CTQ58" s="44"/>
      <c r="CTR58" s="44"/>
      <c r="CTS58" s="44"/>
      <c r="CTT58" s="44"/>
      <c r="CTU58" s="44"/>
      <c r="CTV58" s="44"/>
      <c r="CTW58" s="44"/>
      <c r="CTX58" s="44"/>
      <c r="CTY58" s="44"/>
      <c r="CTZ58" s="44"/>
      <c r="CUA58" s="44"/>
      <c r="CUB58" s="44"/>
      <c r="CUC58" s="44"/>
      <c r="CUD58" s="44"/>
      <c r="CUE58" s="44"/>
      <c r="CUF58" s="44"/>
      <c r="CUG58" s="44"/>
      <c r="CUH58" s="44"/>
      <c r="CUI58" s="44"/>
      <c r="CUJ58" s="44"/>
      <c r="CUK58" s="44"/>
      <c r="CUL58" s="44"/>
      <c r="CUM58" s="44"/>
      <c r="CUN58" s="44"/>
      <c r="CUO58" s="44"/>
      <c r="CUP58" s="44"/>
      <c r="CUQ58" s="44"/>
      <c r="CUR58" s="44"/>
      <c r="CUS58" s="44"/>
      <c r="CUT58" s="44"/>
      <c r="CUU58" s="44"/>
      <c r="CUV58" s="44"/>
      <c r="CUW58" s="44"/>
      <c r="CUX58" s="44"/>
      <c r="CUY58" s="44"/>
      <c r="CUZ58" s="44"/>
      <c r="CVA58" s="44"/>
      <c r="CVB58" s="44"/>
      <c r="CVC58" s="44"/>
      <c r="CVD58" s="44"/>
      <c r="CVE58" s="44"/>
      <c r="CVF58" s="44"/>
      <c r="CVG58" s="44"/>
      <c r="CVH58" s="44"/>
      <c r="CVI58" s="44"/>
      <c r="CVJ58" s="44"/>
      <c r="CVK58" s="44"/>
      <c r="CVL58" s="44"/>
      <c r="CVM58" s="44"/>
      <c r="CVN58" s="44"/>
      <c r="CVO58" s="44"/>
      <c r="CVP58" s="44"/>
      <c r="CVQ58" s="44"/>
      <c r="CVR58" s="44"/>
      <c r="CVS58" s="44"/>
      <c r="CVT58" s="44"/>
      <c r="CVU58" s="44"/>
      <c r="CVV58" s="44"/>
      <c r="CVW58" s="44"/>
      <c r="CVX58" s="44"/>
      <c r="CVY58" s="44"/>
      <c r="CVZ58" s="44"/>
      <c r="CWA58" s="44"/>
      <c r="CWB58" s="44"/>
      <c r="CWC58" s="44"/>
      <c r="CWD58" s="44"/>
      <c r="CWE58" s="44"/>
      <c r="CWF58" s="44"/>
      <c r="CWG58" s="44"/>
      <c r="CWH58" s="44"/>
      <c r="CWI58" s="44"/>
      <c r="CWJ58" s="44"/>
      <c r="CWK58" s="44"/>
      <c r="CWL58" s="44"/>
      <c r="CWM58" s="44"/>
      <c r="CWN58" s="44"/>
      <c r="CWO58" s="44"/>
      <c r="CWP58" s="44"/>
      <c r="CWQ58" s="44"/>
      <c r="CWR58" s="44"/>
      <c r="CWS58" s="44"/>
      <c r="CWT58" s="44"/>
      <c r="CWU58" s="44"/>
      <c r="CWV58" s="44"/>
      <c r="CWW58" s="44"/>
      <c r="CWX58" s="44"/>
      <c r="CWY58" s="44"/>
      <c r="CWZ58" s="44"/>
      <c r="CXA58" s="44"/>
      <c r="CXB58" s="44"/>
      <c r="CXC58" s="44"/>
      <c r="CXD58" s="44"/>
      <c r="CXE58" s="44"/>
      <c r="CXF58" s="44"/>
      <c r="CXG58" s="44"/>
      <c r="CXH58" s="44"/>
      <c r="CXI58" s="44"/>
      <c r="CXJ58" s="44"/>
      <c r="CXK58" s="44"/>
      <c r="CXL58" s="44"/>
      <c r="CXM58" s="44"/>
      <c r="CXN58" s="44"/>
      <c r="CXO58" s="44"/>
      <c r="CXP58" s="44"/>
      <c r="CXQ58" s="44"/>
      <c r="CXR58" s="44"/>
      <c r="CXS58" s="44"/>
      <c r="CXT58" s="44"/>
      <c r="CXU58" s="44"/>
      <c r="CXV58" s="44"/>
      <c r="CXW58" s="44"/>
      <c r="CXX58" s="44"/>
      <c r="CXY58" s="44"/>
      <c r="CXZ58" s="44"/>
      <c r="CYA58" s="44"/>
      <c r="CYB58" s="44"/>
      <c r="CYC58" s="44"/>
      <c r="CYD58" s="44"/>
      <c r="CYE58" s="44"/>
      <c r="CYF58" s="44"/>
      <c r="CYG58" s="44"/>
      <c r="CYH58" s="44"/>
      <c r="CYI58" s="44"/>
      <c r="CYJ58" s="44"/>
      <c r="CYK58" s="44"/>
      <c r="CYL58" s="44"/>
      <c r="CYM58" s="44"/>
      <c r="CYN58" s="44"/>
      <c r="CYO58" s="44"/>
      <c r="CYP58" s="44"/>
      <c r="CYQ58" s="44"/>
      <c r="CYR58" s="44"/>
      <c r="CYS58" s="44"/>
      <c r="CYT58" s="44"/>
      <c r="CYU58" s="44"/>
      <c r="CYV58" s="44"/>
      <c r="CYW58" s="44"/>
      <c r="CYX58" s="44"/>
      <c r="CYY58" s="44"/>
      <c r="CYZ58" s="44"/>
      <c r="CZA58" s="44"/>
      <c r="CZB58" s="44"/>
      <c r="CZC58" s="44"/>
      <c r="CZD58" s="44"/>
      <c r="CZE58" s="44"/>
      <c r="CZF58" s="44"/>
      <c r="CZG58" s="44"/>
      <c r="CZH58" s="44"/>
      <c r="CZI58" s="44"/>
      <c r="CZJ58" s="44"/>
      <c r="CZK58" s="44"/>
      <c r="CZL58" s="44"/>
      <c r="CZM58" s="44"/>
      <c r="CZN58" s="44"/>
      <c r="CZO58" s="44"/>
      <c r="CZP58" s="44"/>
      <c r="CZQ58" s="44"/>
      <c r="CZR58" s="44"/>
      <c r="CZS58" s="44"/>
      <c r="CZT58" s="44"/>
      <c r="CZU58" s="44"/>
      <c r="CZV58" s="44"/>
      <c r="CZW58" s="44"/>
      <c r="CZX58" s="44"/>
      <c r="CZY58" s="44"/>
      <c r="CZZ58" s="44"/>
      <c r="DAA58" s="44"/>
      <c r="DAB58" s="44"/>
      <c r="DAC58" s="44"/>
      <c r="DAD58" s="44"/>
      <c r="DAE58" s="44"/>
      <c r="DAF58" s="44"/>
      <c r="DAG58" s="44"/>
      <c r="DAH58" s="44"/>
      <c r="DAI58" s="44"/>
      <c r="DAJ58" s="44"/>
      <c r="DAK58" s="44"/>
      <c r="DAL58" s="44"/>
      <c r="DAM58" s="44"/>
      <c r="DAN58" s="44"/>
      <c r="DAO58" s="44"/>
      <c r="DAP58" s="44"/>
      <c r="DAQ58" s="44"/>
      <c r="DAR58" s="44"/>
      <c r="DAS58" s="44"/>
      <c r="DAT58" s="44"/>
      <c r="DAU58" s="44"/>
      <c r="DAV58" s="44"/>
      <c r="DAW58" s="44"/>
      <c r="DAX58" s="44"/>
      <c r="DAY58" s="44"/>
      <c r="DAZ58" s="44"/>
      <c r="DBA58" s="44"/>
      <c r="DBB58" s="44"/>
      <c r="DBC58" s="44"/>
      <c r="DBD58" s="44"/>
      <c r="DBE58" s="44"/>
      <c r="DBF58" s="44"/>
      <c r="DBG58" s="44"/>
      <c r="DBH58" s="44"/>
      <c r="DBI58" s="44"/>
      <c r="DBJ58" s="44"/>
      <c r="DBK58" s="44"/>
      <c r="DBL58" s="44"/>
      <c r="DBM58" s="44"/>
      <c r="DBN58" s="44"/>
      <c r="DBO58" s="44"/>
      <c r="DBP58" s="44"/>
      <c r="DBQ58" s="44"/>
      <c r="DBR58" s="44"/>
      <c r="DBS58" s="44"/>
      <c r="DBT58" s="44"/>
      <c r="DBU58" s="44"/>
      <c r="DBV58" s="44"/>
      <c r="DBW58" s="44"/>
      <c r="DBX58" s="44"/>
      <c r="DBY58" s="44"/>
      <c r="DBZ58" s="44"/>
      <c r="DCA58" s="44"/>
      <c r="DCB58" s="44"/>
      <c r="DCC58" s="44"/>
      <c r="DCD58" s="44"/>
      <c r="DCE58" s="44"/>
      <c r="DCF58" s="44"/>
      <c r="DCG58" s="44"/>
      <c r="DCH58" s="44"/>
      <c r="DCI58" s="44"/>
      <c r="DCJ58" s="44"/>
      <c r="DCK58" s="44"/>
      <c r="DCL58" s="44"/>
      <c r="DCM58" s="44"/>
      <c r="DCN58" s="44"/>
      <c r="DCO58" s="44"/>
      <c r="DCP58" s="44"/>
      <c r="DCQ58" s="44"/>
      <c r="DCR58" s="44"/>
      <c r="DCS58" s="44"/>
      <c r="DCT58" s="44"/>
      <c r="DCU58" s="44"/>
      <c r="DCV58" s="44"/>
      <c r="DCW58" s="44"/>
      <c r="DCX58" s="44"/>
      <c r="DCY58" s="44"/>
      <c r="DCZ58" s="44"/>
      <c r="DDA58" s="44"/>
      <c r="DDB58" s="44"/>
      <c r="DDC58" s="44"/>
      <c r="DDD58" s="44"/>
      <c r="DDE58" s="44"/>
      <c r="DDF58" s="44"/>
      <c r="DDG58" s="44"/>
      <c r="DDH58" s="44"/>
      <c r="DDI58" s="44"/>
      <c r="DDJ58" s="44"/>
      <c r="DDK58" s="44"/>
      <c r="DDL58" s="44"/>
      <c r="DDM58" s="44"/>
      <c r="DDN58" s="44"/>
      <c r="DDO58" s="44"/>
      <c r="DDP58" s="44"/>
      <c r="DDQ58" s="44"/>
      <c r="DDR58" s="44"/>
      <c r="DDS58" s="44"/>
      <c r="DDT58" s="44"/>
      <c r="DDU58" s="44"/>
      <c r="DDV58" s="44"/>
      <c r="DDW58" s="44"/>
      <c r="DDX58" s="44"/>
      <c r="DDY58" s="44"/>
      <c r="DDZ58" s="44"/>
      <c r="DEA58" s="44"/>
      <c r="DEB58" s="44"/>
      <c r="DEC58" s="44"/>
      <c r="DED58" s="44"/>
      <c r="DEE58" s="44"/>
      <c r="DEF58" s="44"/>
      <c r="DEG58" s="44"/>
      <c r="DEH58" s="44"/>
      <c r="DEI58" s="44"/>
      <c r="DEJ58" s="44"/>
      <c r="DEK58" s="44"/>
      <c r="DEL58" s="44"/>
      <c r="DEM58" s="44"/>
      <c r="DEN58" s="44"/>
      <c r="DEO58" s="44"/>
      <c r="DEP58" s="44"/>
      <c r="DEQ58" s="44"/>
      <c r="DER58" s="44"/>
      <c r="DES58" s="44"/>
      <c r="DET58" s="44"/>
      <c r="DEU58" s="44"/>
      <c r="DEV58" s="44"/>
      <c r="DEW58" s="44"/>
      <c r="DEX58" s="44"/>
      <c r="DEY58" s="44"/>
      <c r="DEZ58" s="44"/>
      <c r="DFA58" s="44"/>
      <c r="DFB58" s="44"/>
      <c r="DFC58" s="44"/>
      <c r="DFD58" s="44"/>
      <c r="DFE58" s="44"/>
      <c r="DFF58" s="44"/>
      <c r="DFG58" s="44"/>
      <c r="DFH58" s="44"/>
      <c r="DFI58" s="44"/>
      <c r="DFJ58" s="44"/>
      <c r="DFK58" s="44"/>
      <c r="DFL58" s="44"/>
      <c r="DFM58" s="44"/>
      <c r="DFN58" s="44"/>
      <c r="DFO58" s="44"/>
      <c r="DFP58" s="44"/>
      <c r="DFQ58" s="44"/>
      <c r="DFR58" s="44"/>
      <c r="DFS58" s="44"/>
      <c r="DFT58" s="44"/>
      <c r="DFU58" s="44"/>
      <c r="DFV58" s="44"/>
      <c r="DFW58" s="44"/>
      <c r="DFX58" s="44"/>
      <c r="DFY58" s="44"/>
      <c r="DFZ58" s="44"/>
      <c r="DGA58" s="44"/>
      <c r="DGB58" s="44"/>
      <c r="DGC58" s="44"/>
      <c r="DGD58" s="44"/>
      <c r="DGE58" s="44"/>
      <c r="DGF58" s="44"/>
      <c r="DGG58" s="44"/>
      <c r="DGH58" s="44"/>
      <c r="DGI58" s="44"/>
      <c r="DGJ58" s="44"/>
      <c r="DGK58" s="44"/>
      <c r="DGL58" s="44"/>
      <c r="DGM58" s="44"/>
      <c r="DGN58" s="44"/>
      <c r="DGO58" s="44"/>
      <c r="DGP58" s="44"/>
      <c r="DGQ58" s="44"/>
      <c r="DGR58" s="44"/>
      <c r="DGS58" s="44"/>
      <c r="DGT58" s="44"/>
      <c r="DGU58" s="44"/>
      <c r="DGV58" s="44"/>
      <c r="DGW58" s="44"/>
      <c r="DGX58" s="44"/>
      <c r="DGY58" s="44"/>
      <c r="DGZ58" s="44"/>
      <c r="DHA58" s="44"/>
      <c r="DHB58" s="44"/>
      <c r="DHC58" s="44"/>
      <c r="DHD58" s="44"/>
      <c r="DHE58" s="44"/>
      <c r="DHF58" s="44"/>
      <c r="DHG58" s="44"/>
      <c r="DHH58" s="44"/>
      <c r="DHI58" s="44"/>
      <c r="DHJ58" s="44"/>
      <c r="DHK58" s="44"/>
      <c r="DHL58" s="44"/>
      <c r="DHM58" s="44"/>
      <c r="DHN58" s="44"/>
      <c r="DHO58" s="44"/>
      <c r="DHP58" s="44"/>
      <c r="DHQ58" s="44"/>
      <c r="DHR58" s="44"/>
      <c r="DHS58" s="44"/>
      <c r="DHT58" s="44"/>
      <c r="DHU58" s="44"/>
      <c r="DHV58" s="44"/>
      <c r="DHW58" s="44"/>
      <c r="DHX58" s="44"/>
      <c r="DHY58" s="44"/>
      <c r="DHZ58" s="44"/>
      <c r="DIA58" s="44"/>
      <c r="DIB58" s="44"/>
      <c r="DIC58" s="44"/>
      <c r="DID58" s="44"/>
      <c r="DIE58" s="44"/>
      <c r="DIF58" s="44"/>
      <c r="DIG58" s="44"/>
      <c r="DIH58" s="44"/>
      <c r="DII58" s="44"/>
      <c r="DIJ58" s="44"/>
      <c r="DIK58" s="44"/>
      <c r="DIL58" s="44"/>
      <c r="DIM58" s="44"/>
      <c r="DIN58" s="44"/>
      <c r="DIO58" s="44"/>
      <c r="DIP58" s="44"/>
      <c r="DIQ58" s="44"/>
      <c r="DIR58" s="44"/>
      <c r="DIS58" s="44"/>
      <c r="DIT58" s="44"/>
      <c r="DIU58" s="44"/>
      <c r="DIV58" s="44"/>
      <c r="DIW58" s="44"/>
      <c r="DIX58" s="44"/>
      <c r="DIY58" s="44"/>
      <c r="DIZ58" s="44"/>
      <c r="DJA58" s="44"/>
      <c r="DJB58" s="44"/>
      <c r="DJC58" s="44"/>
      <c r="DJD58" s="44"/>
      <c r="DJE58" s="44"/>
      <c r="DJF58" s="44"/>
      <c r="DJG58" s="44"/>
      <c r="DJH58" s="44"/>
      <c r="DJI58" s="44"/>
      <c r="DJJ58" s="44"/>
      <c r="DJK58" s="44"/>
      <c r="DJL58" s="44"/>
      <c r="DJM58" s="44"/>
      <c r="DJN58" s="44"/>
      <c r="DJO58" s="44"/>
      <c r="DJP58" s="44"/>
      <c r="DJQ58" s="44"/>
      <c r="DJR58" s="44"/>
      <c r="DJS58" s="44"/>
      <c r="DJT58" s="44"/>
      <c r="DJU58" s="44"/>
      <c r="DJV58" s="44"/>
      <c r="DJW58" s="44"/>
      <c r="DJX58" s="44"/>
      <c r="DJY58" s="44"/>
      <c r="DJZ58" s="44"/>
      <c r="DKA58" s="44"/>
      <c r="DKB58" s="44"/>
      <c r="DKC58" s="44"/>
      <c r="DKD58" s="44"/>
      <c r="DKE58" s="44"/>
      <c r="DKF58" s="44"/>
      <c r="DKG58" s="44"/>
      <c r="DKH58" s="44"/>
      <c r="DKI58" s="44"/>
      <c r="DKJ58" s="44"/>
      <c r="DKK58" s="44"/>
      <c r="DKL58" s="44"/>
      <c r="DKM58" s="44"/>
      <c r="DKN58" s="44"/>
      <c r="DKO58" s="44"/>
      <c r="DKP58" s="44"/>
      <c r="DKQ58" s="44"/>
      <c r="DKR58" s="44"/>
      <c r="DKS58" s="44"/>
      <c r="DKT58" s="44"/>
      <c r="DKU58" s="44"/>
      <c r="DKV58" s="44"/>
      <c r="DKW58" s="44"/>
      <c r="DKX58" s="44"/>
      <c r="DKY58" s="44"/>
      <c r="DKZ58" s="44"/>
      <c r="DLA58" s="44"/>
      <c r="DLB58" s="44"/>
      <c r="DLC58" s="44"/>
      <c r="DLD58" s="44"/>
      <c r="DLE58" s="44"/>
      <c r="DLF58" s="44"/>
      <c r="DLG58" s="44"/>
      <c r="DLH58" s="44"/>
      <c r="DLI58" s="44"/>
      <c r="DLJ58" s="44"/>
      <c r="DLK58" s="44"/>
      <c r="DLL58" s="44"/>
      <c r="DLM58" s="44"/>
      <c r="DLN58" s="44"/>
      <c r="DLO58" s="44"/>
      <c r="DLP58" s="44"/>
      <c r="DLQ58" s="44"/>
      <c r="DLR58" s="44"/>
      <c r="DLS58" s="44"/>
      <c r="DLT58" s="44"/>
      <c r="DLU58" s="44"/>
      <c r="DLV58" s="44"/>
      <c r="DLW58" s="44"/>
      <c r="DLX58" s="44"/>
      <c r="DLY58" s="44"/>
      <c r="DLZ58" s="44"/>
      <c r="DMA58" s="44"/>
      <c r="DMB58" s="44"/>
      <c r="DMC58" s="44"/>
      <c r="DMD58" s="44"/>
      <c r="DME58" s="44"/>
      <c r="DMF58" s="44"/>
      <c r="DMG58" s="44"/>
      <c r="DMH58" s="44"/>
      <c r="DMI58" s="44"/>
      <c r="DMJ58" s="44"/>
      <c r="DMK58" s="44"/>
      <c r="DML58" s="44"/>
      <c r="DMM58" s="44"/>
      <c r="DMN58" s="44"/>
      <c r="DMO58" s="44"/>
      <c r="DMP58" s="44"/>
      <c r="DMQ58" s="44"/>
      <c r="DMR58" s="44"/>
      <c r="DMS58" s="44"/>
      <c r="DMT58" s="44"/>
      <c r="DMU58" s="44"/>
      <c r="DMV58" s="44"/>
      <c r="DMW58" s="44"/>
      <c r="DMX58" s="44"/>
      <c r="DMY58" s="44"/>
      <c r="DMZ58" s="44"/>
      <c r="DNA58" s="44"/>
      <c r="DNB58" s="44"/>
      <c r="DNC58" s="44"/>
      <c r="DND58" s="44"/>
      <c r="DNE58" s="44"/>
      <c r="DNF58" s="44"/>
      <c r="DNG58" s="44"/>
      <c r="DNH58" s="44"/>
      <c r="DNI58" s="44"/>
      <c r="DNJ58" s="44"/>
      <c r="DNK58" s="44"/>
      <c r="DNL58" s="44"/>
      <c r="DNM58" s="44"/>
      <c r="DNN58" s="44"/>
      <c r="DNO58" s="44"/>
      <c r="DNP58" s="44"/>
      <c r="DNQ58" s="44"/>
      <c r="DNR58" s="44"/>
      <c r="DNS58" s="44"/>
      <c r="DNT58" s="44"/>
      <c r="DNU58" s="44"/>
      <c r="DNV58" s="44"/>
      <c r="DNW58" s="44"/>
      <c r="DNX58" s="44"/>
      <c r="DNY58" s="44"/>
      <c r="DNZ58" s="44"/>
      <c r="DOA58" s="44"/>
      <c r="DOB58" s="44"/>
      <c r="DOC58" s="44"/>
      <c r="DOD58" s="44"/>
      <c r="DOE58" s="44"/>
      <c r="DOF58" s="44"/>
      <c r="DOG58" s="44"/>
      <c r="DOH58" s="44"/>
      <c r="DOI58" s="44"/>
      <c r="DOJ58" s="44"/>
      <c r="DOK58" s="44"/>
      <c r="DOL58" s="44"/>
      <c r="DOM58" s="44"/>
      <c r="DON58" s="44"/>
      <c r="DOO58" s="44"/>
      <c r="DOP58" s="44"/>
      <c r="DOQ58" s="44"/>
      <c r="DOR58" s="44"/>
      <c r="DOS58" s="44"/>
      <c r="DOT58" s="44"/>
      <c r="DOU58" s="44"/>
      <c r="DOV58" s="44"/>
      <c r="DOW58" s="44"/>
      <c r="DOX58" s="44"/>
      <c r="DOY58" s="44"/>
      <c r="DOZ58" s="44"/>
      <c r="DPA58" s="44"/>
      <c r="DPB58" s="44"/>
      <c r="DPC58" s="44"/>
      <c r="DPD58" s="44"/>
      <c r="DPE58" s="44"/>
      <c r="DPF58" s="44"/>
      <c r="DPG58" s="44"/>
      <c r="DPH58" s="44"/>
      <c r="DPI58" s="44"/>
      <c r="DPJ58" s="44"/>
      <c r="DPK58" s="44"/>
      <c r="DPL58" s="44"/>
      <c r="DPM58" s="44"/>
      <c r="DPN58" s="44"/>
      <c r="DPO58" s="44"/>
      <c r="DPP58" s="44"/>
      <c r="DPQ58" s="44"/>
      <c r="DPR58" s="44"/>
      <c r="DPS58" s="44"/>
      <c r="DPT58" s="44"/>
      <c r="DPU58" s="44"/>
      <c r="DPV58" s="44"/>
      <c r="DPW58" s="44"/>
      <c r="DPX58" s="44"/>
      <c r="DPY58" s="44"/>
      <c r="DPZ58" s="44"/>
      <c r="DQA58" s="44"/>
      <c r="DQB58" s="44"/>
      <c r="DQC58" s="44"/>
      <c r="DQD58" s="44"/>
      <c r="DQE58" s="44"/>
      <c r="DQF58" s="44"/>
      <c r="DQG58" s="44"/>
      <c r="DQH58" s="44"/>
      <c r="DQI58" s="44"/>
      <c r="DQJ58" s="44"/>
      <c r="DQK58" s="44"/>
      <c r="DQL58" s="44"/>
      <c r="DQM58" s="44"/>
      <c r="DQN58" s="44"/>
      <c r="DQO58" s="44"/>
      <c r="DQP58" s="44"/>
      <c r="DQQ58" s="44"/>
      <c r="DQR58" s="44"/>
      <c r="DQS58" s="44"/>
      <c r="DQT58" s="44"/>
      <c r="DQU58" s="44"/>
      <c r="DQV58" s="44"/>
      <c r="DQW58" s="44"/>
      <c r="DQX58" s="44"/>
      <c r="DQY58" s="44"/>
      <c r="DQZ58" s="44"/>
      <c r="DRA58" s="44"/>
      <c r="DRB58" s="44"/>
      <c r="DRC58" s="44"/>
      <c r="DRD58" s="44"/>
      <c r="DRE58" s="44"/>
      <c r="DRF58" s="44"/>
      <c r="DRG58" s="44"/>
      <c r="DRH58" s="44"/>
      <c r="DRI58" s="44"/>
      <c r="DRJ58" s="44"/>
      <c r="DRK58" s="44"/>
      <c r="DRL58" s="44"/>
      <c r="DRM58" s="44"/>
      <c r="DRN58" s="44"/>
      <c r="DRO58" s="44"/>
      <c r="DRP58" s="44"/>
      <c r="DRQ58" s="44"/>
      <c r="DRR58" s="44"/>
      <c r="DRS58" s="44"/>
      <c r="DRT58" s="44"/>
      <c r="DRU58" s="44"/>
      <c r="DRV58" s="44"/>
      <c r="DRW58" s="44"/>
      <c r="DRX58" s="44"/>
      <c r="DRY58" s="44"/>
      <c r="DRZ58" s="44"/>
      <c r="DSA58" s="44"/>
      <c r="DSB58" s="44"/>
      <c r="DSC58" s="44"/>
      <c r="DSD58" s="44"/>
      <c r="DSE58" s="44"/>
      <c r="DSF58" s="44"/>
      <c r="DSG58" s="44"/>
      <c r="DSH58" s="44"/>
      <c r="DSI58" s="44"/>
      <c r="DSJ58" s="44"/>
      <c r="DSK58" s="44"/>
      <c r="DSL58" s="44"/>
      <c r="DSM58" s="44"/>
      <c r="DSN58" s="44"/>
      <c r="DSO58" s="44"/>
      <c r="DSP58" s="44"/>
      <c r="DSQ58" s="44"/>
      <c r="DSR58" s="44"/>
      <c r="DSS58" s="44"/>
      <c r="DST58" s="44"/>
      <c r="DSU58" s="44"/>
      <c r="DSV58" s="44"/>
      <c r="DSW58" s="44"/>
      <c r="DSX58" s="44"/>
      <c r="DSY58" s="44"/>
      <c r="DSZ58" s="44"/>
      <c r="DTA58" s="44"/>
      <c r="DTB58" s="44"/>
      <c r="DTC58" s="44"/>
      <c r="DTD58" s="44"/>
      <c r="DTE58" s="44"/>
      <c r="DTF58" s="44"/>
      <c r="DTG58" s="44"/>
      <c r="DTH58" s="44"/>
      <c r="DTI58" s="44"/>
      <c r="DTJ58" s="44"/>
      <c r="DTK58" s="44"/>
      <c r="DTL58" s="44"/>
      <c r="DTM58" s="44"/>
      <c r="DTN58" s="44"/>
      <c r="DTO58" s="44"/>
      <c r="DTP58" s="44"/>
      <c r="DTQ58" s="44"/>
      <c r="DTR58" s="44"/>
      <c r="DTS58" s="44"/>
      <c r="DTT58" s="44"/>
      <c r="DTU58" s="44"/>
      <c r="DTV58" s="44"/>
      <c r="DTW58" s="44"/>
      <c r="DTX58" s="44"/>
      <c r="DTY58" s="44"/>
      <c r="DTZ58" s="44"/>
      <c r="DUA58" s="44"/>
      <c r="DUB58" s="44"/>
      <c r="DUC58" s="44"/>
      <c r="DUD58" s="44"/>
      <c r="DUE58" s="44"/>
      <c r="DUF58" s="44"/>
      <c r="DUG58" s="44"/>
      <c r="DUH58" s="44"/>
      <c r="DUI58" s="44"/>
      <c r="DUJ58" s="44"/>
      <c r="DUK58" s="44"/>
      <c r="DUL58" s="44"/>
      <c r="DUM58" s="44"/>
      <c r="DUN58" s="44"/>
      <c r="DUO58" s="44"/>
      <c r="DUP58" s="44"/>
      <c r="DUQ58" s="44"/>
      <c r="DUR58" s="44"/>
      <c r="DUS58" s="44"/>
      <c r="DUT58" s="44"/>
      <c r="DUU58" s="44"/>
      <c r="DUV58" s="44"/>
      <c r="DUW58" s="44"/>
      <c r="DUX58" s="44"/>
      <c r="DUY58" s="44"/>
      <c r="DUZ58" s="44"/>
      <c r="DVA58" s="44"/>
      <c r="DVB58" s="44"/>
      <c r="DVC58" s="44"/>
      <c r="DVD58" s="44"/>
      <c r="DVE58" s="44"/>
      <c r="DVF58" s="44"/>
      <c r="DVG58" s="44"/>
      <c r="DVH58" s="44"/>
      <c r="DVI58" s="44"/>
      <c r="DVJ58" s="44"/>
      <c r="DVK58" s="44"/>
      <c r="DVL58" s="44"/>
      <c r="DVM58" s="44"/>
      <c r="DVN58" s="44"/>
      <c r="DVO58" s="44"/>
      <c r="DVP58" s="44"/>
      <c r="DVQ58" s="44"/>
      <c r="DVR58" s="44"/>
      <c r="DVS58" s="44"/>
      <c r="DVT58" s="44"/>
      <c r="DVU58" s="44"/>
      <c r="DVV58" s="44"/>
      <c r="DVW58" s="44"/>
      <c r="DVX58" s="44"/>
      <c r="DVY58" s="44"/>
      <c r="DVZ58" s="44"/>
      <c r="DWA58" s="44"/>
      <c r="DWB58" s="44"/>
      <c r="DWC58" s="44"/>
      <c r="DWD58" s="44"/>
      <c r="DWE58" s="44"/>
      <c r="DWF58" s="44"/>
      <c r="DWG58" s="44"/>
      <c r="DWH58" s="44"/>
      <c r="DWI58" s="44"/>
      <c r="DWJ58" s="44"/>
      <c r="DWK58" s="44"/>
      <c r="DWL58" s="44"/>
      <c r="DWM58" s="44"/>
      <c r="DWN58" s="44"/>
      <c r="DWO58" s="44"/>
      <c r="DWP58" s="44"/>
      <c r="DWQ58" s="44"/>
      <c r="DWR58" s="44"/>
      <c r="DWS58" s="44"/>
      <c r="DWT58" s="44"/>
      <c r="DWU58" s="44"/>
      <c r="DWV58" s="44"/>
      <c r="DWW58" s="44"/>
      <c r="DWX58" s="44"/>
      <c r="DWY58" s="44"/>
      <c r="DWZ58" s="44"/>
      <c r="DXA58" s="44"/>
      <c r="DXB58" s="44"/>
      <c r="DXC58" s="44"/>
      <c r="DXD58" s="44"/>
      <c r="DXE58" s="44"/>
      <c r="DXF58" s="44"/>
      <c r="DXG58" s="44"/>
      <c r="DXH58" s="44"/>
      <c r="DXI58" s="44"/>
      <c r="DXJ58" s="44"/>
      <c r="DXK58" s="44"/>
      <c r="DXL58" s="44"/>
      <c r="DXM58" s="44"/>
      <c r="DXN58" s="44"/>
      <c r="DXO58" s="44"/>
      <c r="DXP58" s="44"/>
      <c r="DXQ58" s="44"/>
      <c r="DXR58" s="44"/>
      <c r="DXS58" s="44"/>
      <c r="DXT58" s="44"/>
      <c r="DXU58" s="44"/>
      <c r="DXV58" s="44"/>
      <c r="DXW58" s="44"/>
      <c r="DXX58" s="44"/>
      <c r="DXY58" s="44"/>
      <c r="DXZ58" s="44"/>
      <c r="DYA58" s="44"/>
      <c r="DYB58" s="44"/>
      <c r="DYC58" s="44"/>
      <c r="DYD58" s="44"/>
      <c r="DYE58" s="44"/>
      <c r="DYF58" s="44"/>
      <c r="DYG58" s="44"/>
      <c r="DYH58" s="44"/>
      <c r="DYI58" s="44"/>
      <c r="DYJ58" s="44"/>
      <c r="DYK58" s="44"/>
      <c r="DYL58" s="44"/>
      <c r="DYM58" s="44"/>
      <c r="DYN58" s="44"/>
      <c r="DYO58" s="44"/>
      <c r="DYP58" s="44"/>
      <c r="DYQ58" s="44"/>
      <c r="DYR58" s="44"/>
      <c r="DYS58" s="44"/>
      <c r="DYT58" s="44"/>
      <c r="DYU58" s="44"/>
      <c r="DYV58" s="44"/>
      <c r="DYW58" s="44"/>
      <c r="DYX58" s="44"/>
      <c r="DYY58" s="44"/>
      <c r="DYZ58" s="44"/>
      <c r="DZA58" s="44"/>
      <c r="DZB58" s="44"/>
      <c r="DZC58" s="44"/>
      <c r="DZD58" s="44"/>
      <c r="DZE58" s="44"/>
      <c r="DZF58" s="44"/>
      <c r="DZG58" s="44"/>
      <c r="DZH58" s="44"/>
      <c r="DZI58" s="44"/>
      <c r="DZJ58" s="44"/>
      <c r="DZK58" s="44"/>
      <c r="DZL58" s="44"/>
      <c r="DZM58" s="44"/>
      <c r="DZN58" s="44"/>
      <c r="DZO58" s="44"/>
      <c r="DZP58" s="44"/>
      <c r="DZQ58" s="44"/>
      <c r="DZR58" s="44"/>
      <c r="DZS58" s="44"/>
      <c r="DZT58" s="44"/>
      <c r="DZU58" s="44"/>
      <c r="DZV58" s="44"/>
      <c r="DZW58" s="44"/>
      <c r="DZX58" s="44"/>
      <c r="DZY58" s="44"/>
      <c r="DZZ58" s="44"/>
      <c r="EAA58" s="44"/>
      <c r="EAB58" s="44"/>
      <c r="EAC58" s="44"/>
      <c r="EAD58" s="44"/>
      <c r="EAE58" s="44"/>
      <c r="EAF58" s="44"/>
      <c r="EAG58" s="44"/>
      <c r="EAH58" s="44"/>
      <c r="EAI58" s="44"/>
      <c r="EAJ58" s="44"/>
      <c r="EAK58" s="44"/>
      <c r="EAL58" s="44"/>
      <c r="EAM58" s="44"/>
      <c r="EAN58" s="44"/>
      <c r="EAO58" s="44"/>
      <c r="EAP58" s="44"/>
      <c r="EAQ58" s="44"/>
      <c r="EAR58" s="44"/>
      <c r="EAS58" s="44"/>
      <c r="EAT58" s="44"/>
      <c r="EAU58" s="44"/>
      <c r="EAV58" s="44"/>
      <c r="EAW58" s="44"/>
      <c r="EAX58" s="44"/>
      <c r="EAY58" s="44"/>
      <c r="EAZ58" s="44"/>
      <c r="EBA58" s="44"/>
      <c r="EBB58" s="44"/>
      <c r="EBC58" s="44"/>
      <c r="EBD58" s="44"/>
      <c r="EBE58" s="44"/>
      <c r="EBF58" s="44"/>
      <c r="EBG58" s="44"/>
      <c r="EBH58" s="44"/>
      <c r="EBI58" s="44"/>
      <c r="EBJ58" s="44"/>
      <c r="EBK58" s="44"/>
      <c r="EBL58" s="44"/>
      <c r="EBM58" s="44"/>
      <c r="EBN58" s="44"/>
      <c r="EBO58" s="44"/>
      <c r="EBP58" s="44"/>
      <c r="EBQ58" s="44"/>
      <c r="EBR58" s="44"/>
      <c r="EBS58" s="44"/>
      <c r="EBT58" s="44"/>
      <c r="EBU58" s="44"/>
      <c r="EBV58" s="44"/>
      <c r="EBW58" s="44"/>
      <c r="EBX58" s="44"/>
      <c r="EBY58" s="44"/>
      <c r="EBZ58" s="44"/>
      <c r="ECA58" s="44"/>
      <c r="ECB58" s="44"/>
      <c r="ECC58" s="44"/>
      <c r="ECD58" s="44"/>
      <c r="ECE58" s="44"/>
      <c r="ECF58" s="44"/>
      <c r="ECG58" s="44"/>
      <c r="ECH58" s="44"/>
      <c r="ECI58" s="44"/>
      <c r="ECJ58" s="44"/>
      <c r="ECK58" s="44"/>
      <c r="ECL58" s="44"/>
      <c r="ECM58" s="44"/>
      <c r="ECN58" s="44"/>
      <c r="ECO58" s="44"/>
      <c r="ECP58" s="44"/>
      <c r="ECQ58" s="44"/>
      <c r="ECR58" s="44"/>
      <c r="ECS58" s="44"/>
      <c r="ECT58" s="44"/>
      <c r="ECU58" s="44"/>
      <c r="ECV58" s="44"/>
      <c r="ECW58" s="44"/>
      <c r="ECX58" s="44"/>
      <c r="ECY58" s="44"/>
      <c r="ECZ58" s="44"/>
      <c r="EDA58" s="44"/>
      <c r="EDB58" s="44"/>
      <c r="EDC58" s="44"/>
      <c r="EDD58" s="44"/>
      <c r="EDE58" s="44"/>
      <c r="EDF58" s="44"/>
      <c r="EDG58" s="44"/>
      <c r="EDH58" s="44"/>
      <c r="EDI58" s="44"/>
      <c r="EDJ58" s="44"/>
      <c r="EDK58" s="44"/>
      <c r="EDL58" s="44"/>
      <c r="EDM58" s="44"/>
      <c r="EDN58" s="44"/>
      <c r="EDO58" s="44"/>
      <c r="EDP58" s="44"/>
      <c r="EDQ58" s="44"/>
      <c r="EDR58" s="44"/>
      <c r="EDS58" s="44"/>
      <c r="EDT58" s="44"/>
      <c r="EDU58" s="44"/>
      <c r="EDV58" s="44"/>
      <c r="EDW58" s="44"/>
      <c r="EDX58" s="44"/>
      <c r="EDY58" s="44"/>
      <c r="EDZ58" s="44"/>
      <c r="EEA58" s="44"/>
      <c r="EEB58" s="44"/>
      <c r="EEC58" s="44"/>
      <c r="EED58" s="44"/>
      <c r="EEE58" s="44"/>
      <c r="EEF58" s="44"/>
      <c r="EEG58" s="44"/>
      <c r="EEH58" s="44"/>
      <c r="EEI58" s="44"/>
      <c r="EEJ58" s="44"/>
      <c r="EEK58" s="44"/>
      <c r="EEL58" s="44"/>
      <c r="EEM58" s="44"/>
      <c r="EEN58" s="44"/>
      <c r="EEO58" s="44"/>
      <c r="EEP58" s="44"/>
      <c r="EEQ58" s="44"/>
      <c r="EER58" s="44"/>
      <c r="EES58" s="44"/>
      <c r="EET58" s="44"/>
      <c r="EEU58" s="44"/>
      <c r="EEV58" s="44"/>
      <c r="EEW58" s="44"/>
      <c r="EEX58" s="44"/>
      <c r="EEY58" s="44"/>
      <c r="EEZ58" s="44"/>
      <c r="EFA58" s="44"/>
      <c r="EFB58" s="44"/>
      <c r="EFC58" s="44"/>
      <c r="EFD58" s="44"/>
      <c r="EFE58" s="44"/>
      <c r="EFF58" s="44"/>
      <c r="EFG58" s="44"/>
      <c r="EFH58" s="44"/>
      <c r="EFI58" s="44"/>
      <c r="EFJ58" s="44"/>
      <c r="EFK58" s="44"/>
      <c r="EFL58" s="44"/>
      <c r="EFM58" s="44"/>
      <c r="EFN58" s="44"/>
      <c r="EFO58" s="44"/>
      <c r="EFP58" s="44"/>
      <c r="EFQ58" s="44"/>
      <c r="EFR58" s="44"/>
      <c r="EFS58" s="44"/>
      <c r="EFT58" s="44"/>
      <c r="EFU58" s="44"/>
      <c r="EFV58" s="44"/>
      <c r="EFW58" s="44"/>
      <c r="EFX58" s="44"/>
      <c r="EFY58" s="44"/>
      <c r="EFZ58" s="44"/>
      <c r="EGA58" s="44"/>
      <c r="EGB58" s="44"/>
      <c r="EGC58" s="44"/>
      <c r="EGD58" s="44"/>
      <c r="EGE58" s="44"/>
      <c r="EGF58" s="44"/>
      <c r="EGG58" s="44"/>
      <c r="EGH58" s="44"/>
      <c r="EGI58" s="44"/>
      <c r="EGJ58" s="44"/>
      <c r="EGK58" s="44"/>
      <c r="EGL58" s="44"/>
      <c r="EGM58" s="44"/>
      <c r="EGN58" s="44"/>
      <c r="EGO58" s="44"/>
      <c r="EGP58" s="44"/>
      <c r="EGQ58" s="44"/>
      <c r="EGR58" s="44"/>
      <c r="EGS58" s="44"/>
      <c r="EGT58" s="44"/>
      <c r="EGU58" s="44"/>
      <c r="EGV58" s="44"/>
      <c r="EGW58" s="44"/>
      <c r="EGX58" s="44"/>
      <c r="EGY58" s="44"/>
      <c r="EGZ58" s="44"/>
      <c r="EHA58" s="44"/>
      <c r="EHB58" s="44"/>
      <c r="EHC58" s="44"/>
      <c r="EHD58" s="44"/>
      <c r="EHE58" s="44"/>
      <c r="EHF58" s="44"/>
      <c r="EHG58" s="44"/>
      <c r="EHH58" s="44"/>
      <c r="EHI58" s="44"/>
      <c r="EHJ58" s="44"/>
      <c r="EHK58" s="44"/>
      <c r="EHL58" s="44"/>
      <c r="EHM58" s="44"/>
      <c r="EHN58" s="44"/>
      <c r="EHO58" s="44"/>
      <c r="EHP58" s="44"/>
      <c r="EHQ58" s="44"/>
      <c r="EHR58" s="44"/>
      <c r="EHS58" s="44"/>
      <c r="EHT58" s="44"/>
      <c r="EHU58" s="44"/>
      <c r="EHV58" s="44"/>
      <c r="EHW58" s="44"/>
      <c r="EHX58" s="44"/>
      <c r="EHY58" s="44"/>
      <c r="EHZ58" s="44"/>
      <c r="EIA58" s="44"/>
      <c r="EIB58" s="44"/>
      <c r="EIC58" s="44"/>
      <c r="EID58" s="44"/>
      <c r="EIE58" s="44"/>
      <c r="EIF58" s="44"/>
      <c r="EIG58" s="44"/>
      <c r="EIH58" s="44"/>
      <c r="EII58" s="44"/>
      <c r="EIJ58" s="44"/>
      <c r="EIK58" s="44"/>
      <c r="EIL58" s="44"/>
      <c r="EIM58" s="44"/>
      <c r="EIN58" s="44"/>
      <c r="EIO58" s="44"/>
      <c r="EIP58" s="44"/>
      <c r="EIQ58" s="44"/>
      <c r="EIR58" s="44"/>
      <c r="EIS58" s="44"/>
      <c r="EIT58" s="44"/>
      <c r="EIU58" s="44"/>
      <c r="EIV58" s="44"/>
      <c r="EIW58" s="44"/>
      <c r="EIX58" s="44"/>
      <c r="EIY58" s="44"/>
      <c r="EIZ58" s="44"/>
      <c r="EJA58" s="44"/>
      <c r="EJB58" s="44"/>
      <c r="EJC58" s="44"/>
      <c r="EJD58" s="44"/>
      <c r="EJE58" s="44"/>
      <c r="EJF58" s="44"/>
      <c r="EJG58" s="44"/>
      <c r="EJH58" s="44"/>
      <c r="EJI58" s="44"/>
      <c r="EJJ58" s="44"/>
      <c r="EJK58" s="44"/>
      <c r="EJL58" s="44"/>
      <c r="EJM58" s="44"/>
      <c r="EJN58" s="44"/>
      <c r="EJO58" s="44"/>
      <c r="EJP58" s="44"/>
      <c r="EJQ58" s="44"/>
      <c r="EJR58" s="44"/>
      <c r="EJS58" s="44"/>
      <c r="EJT58" s="44"/>
      <c r="EJU58" s="44"/>
      <c r="EJV58" s="44"/>
      <c r="EJW58" s="44"/>
      <c r="EJX58" s="44"/>
      <c r="EJY58" s="44"/>
      <c r="EJZ58" s="44"/>
      <c r="EKA58" s="44"/>
      <c r="EKB58" s="44"/>
      <c r="EKC58" s="44"/>
      <c r="EKD58" s="44"/>
      <c r="EKE58" s="44"/>
      <c r="EKF58" s="44"/>
      <c r="EKG58" s="44"/>
      <c r="EKH58" s="44"/>
      <c r="EKI58" s="44"/>
      <c r="EKJ58" s="44"/>
      <c r="EKK58" s="44"/>
      <c r="EKL58" s="44"/>
      <c r="EKM58" s="44"/>
      <c r="EKN58" s="44"/>
      <c r="EKO58" s="44"/>
      <c r="EKP58" s="44"/>
      <c r="EKQ58" s="44"/>
      <c r="EKR58" s="44"/>
      <c r="EKS58" s="44"/>
      <c r="EKT58" s="44"/>
      <c r="EKU58" s="44"/>
      <c r="EKV58" s="44"/>
      <c r="EKW58" s="44"/>
      <c r="EKX58" s="44"/>
      <c r="EKY58" s="44"/>
      <c r="EKZ58" s="44"/>
      <c r="ELA58" s="44"/>
      <c r="ELB58" s="44"/>
      <c r="ELC58" s="44"/>
      <c r="ELD58" s="44"/>
      <c r="ELE58" s="44"/>
      <c r="ELF58" s="44"/>
      <c r="ELG58" s="44"/>
      <c r="ELH58" s="44"/>
      <c r="ELI58" s="44"/>
      <c r="ELJ58" s="44"/>
      <c r="ELK58" s="44"/>
      <c r="ELL58" s="44"/>
      <c r="ELM58" s="44"/>
      <c r="ELN58" s="44"/>
      <c r="ELO58" s="44"/>
      <c r="ELP58" s="44"/>
      <c r="ELQ58" s="44"/>
      <c r="ELR58" s="44"/>
      <c r="ELS58" s="44"/>
      <c r="ELT58" s="44"/>
      <c r="ELU58" s="44"/>
      <c r="ELV58" s="44"/>
      <c r="ELW58" s="44"/>
      <c r="ELX58" s="44"/>
      <c r="ELY58" s="44"/>
      <c r="ELZ58" s="44"/>
      <c r="EMA58" s="44"/>
      <c r="EMB58" s="44"/>
      <c r="EMC58" s="44"/>
      <c r="EMD58" s="44"/>
      <c r="EME58" s="44"/>
      <c r="EMF58" s="44"/>
      <c r="EMG58" s="44"/>
      <c r="EMH58" s="44"/>
      <c r="EMI58" s="44"/>
      <c r="EMJ58" s="44"/>
      <c r="EMK58" s="44"/>
      <c r="EML58" s="44"/>
      <c r="EMM58" s="44"/>
      <c r="EMN58" s="44"/>
      <c r="EMO58" s="44"/>
      <c r="EMP58" s="44"/>
      <c r="EMQ58" s="44"/>
      <c r="EMR58" s="44"/>
      <c r="EMS58" s="44"/>
      <c r="EMT58" s="44"/>
      <c r="EMU58" s="44"/>
      <c r="EMV58" s="44"/>
      <c r="EMW58" s="44"/>
      <c r="EMX58" s="44"/>
      <c r="EMY58" s="44"/>
      <c r="EMZ58" s="44"/>
      <c r="ENA58" s="44"/>
      <c r="ENB58" s="44"/>
      <c r="ENC58" s="44"/>
      <c r="END58" s="44"/>
      <c r="ENE58" s="44"/>
      <c r="ENF58" s="44"/>
      <c r="ENG58" s="44"/>
      <c r="ENH58" s="44"/>
      <c r="ENI58" s="44"/>
      <c r="ENJ58" s="44"/>
      <c r="ENK58" s="44"/>
      <c r="ENL58" s="44"/>
      <c r="ENM58" s="44"/>
      <c r="ENN58" s="44"/>
      <c r="ENO58" s="44"/>
      <c r="ENP58" s="44"/>
      <c r="ENQ58" s="44"/>
      <c r="ENR58" s="44"/>
      <c r="ENS58" s="44"/>
      <c r="ENT58" s="44"/>
      <c r="ENU58" s="44"/>
      <c r="ENV58" s="44"/>
      <c r="ENW58" s="44"/>
      <c r="ENX58" s="44"/>
      <c r="ENY58" s="44"/>
      <c r="ENZ58" s="44"/>
      <c r="EOA58" s="44"/>
      <c r="EOB58" s="44"/>
      <c r="EOC58" s="44"/>
      <c r="EOD58" s="44"/>
      <c r="EOE58" s="44"/>
      <c r="EOF58" s="44"/>
      <c r="EOG58" s="44"/>
      <c r="EOH58" s="44"/>
      <c r="EOI58" s="44"/>
      <c r="EOJ58" s="44"/>
      <c r="EOK58" s="44"/>
      <c r="EOL58" s="44"/>
      <c r="EOM58" s="44"/>
      <c r="EON58" s="44"/>
      <c r="EOO58" s="44"/>
      <c r="EOP58" s="44"/>
      <c r="EOQ58" s="44"/>
      <c r="EOR58" s="44"/>
      <c r="EOS58" s="44"/>
      <c r="EOT58" s="44"/>
      <c r="EOU58" s="44"/>
      <c r="EOV58" s="44"/>
      <c r="EOW58" s="44"/>
      <c r="EOX58" s="44"/>
      <c r="EOY58" s="44"/>
      <c r="EOZ58" s="44"/>
      <c r="EPA58" s="44"/>
      <c r="EPB58" s="44"/>
      <c r="EPC58" s="44"/>
      <c r="EPD58" s="44"/>
      <c r="EPE58" s="44"/>
      <c r="EPF58" s="44"/>
      <c r="EPG58" s="44"/>
      <c r="EPH58" s="44"/>
      <c r="EPI58" s="44"/>
      <c r="EPJ58" s="44"/>
      <c r="EPK58" s="44"/>
      <c r="EPL58" s="44"/>
      <c r="EPM58" s="44"/>
      <c r="EPN58" s="44"/>
      <c r="EPO58" s="44"/>
      <c r="EPP58" s="44"/>
      <c r="EPQ58" s="44"/>
      <c r="EPR58" s="44"/>
      <c r="EPS58" s="44"/>
      <c r="EPT58" s="44"/>
      <c r="EPU58" s="44"/>
      <c r="EPV58" s="44"/>
      <c r="EPW58" s="44"/>
      <c r="EPX58" s="44"/>
      <c r="EPY58" s="44"/>
      <c r="EPZ58" s="44"/>
      <c r="EQA58" s="44"/>
      <c r="EQB58" s="44"/>
      <c r="EQC58" s="44"/>
      <c r="EQD58" s="44"/>
      <c r="EQE58" s="44"/>
      <c r="EQF58" s="44"/>
      <c r="EQG58" s="44"/>
      <c r="EQH58" s="44"/>
      <c r="EQI58" s="44"/>
      <c r="EQJ58" s="44"/>
      <c r="EQK58" s="44"/>
      <c r="EQL58" s="44"/>
      <c r="EQM58" s="44"/>
      <c r="EQN58" s="44"/>
      <c r="EQO58" s="44"/>
      <c r="EQP58" s="44"/>
      <c r="EQQ58" s="44"/>
      <c r="EQR58" s="44"/>
      <c r="EQS58" s="44"/>
      <c r="EQT58" s="44"/>
      <c r="EQU58" s="44"/>
      <c r="EQV58" s="44"/>
      <c r="EQW58" s="44"/>
      <c r="EQX58" s="44"/>
      <c r="EQY58" s="44"/>
      <c r="EQZ58" s="44"/>
      <c r="ERA58" s="44"/>
      <c r="ERB58" s="44"/>
      <c r="ERC58" s="44"/>
      <c r="ERD58" s="44"/>
      <c r="ERE58" s="44"/>
      <c r="ERF58" s="44"/>
      <c r="ERG58" s="44"/>
      <c r="ERH58" s="44"/>
      <c r="ERI58" s="44"/>
      <c r="ERJ58" s="44"/>
      <c r="ERK58" s="44"/>
      <c r="ERL58" s="44"/>
      <c r="ERM58" s="44"/>
      <c r="ERN58" s="44"/>
      <c r="ERO58" s="44"/>
      <c r="ERP58" s="44"/>
      <c r="ERQ58" s="44"/>
      <c r="ERR58" s="44"/>
      <c r="ERS58" s="44"/>
      <c r="ERT58" s="44"/>
      <c r="ERU58" s="44"/>
      <c r="ERV58" s="44"/>
      <c r="ERW58" s="44"/>
      <c r="ERX58" s="44"/>
      <c r="ERY58" s="44"/>
      <c r="ERZ58" s="44"/>
      <c r="ESA58" s="44"/>
      <c r="ESB58" s="44"/>
      <c r="ESC58" s="44"/>
      <c r="ESD58" s="44"/>
      <c r="ESE58" s="44"/>
      <c r="ESF58" s="44"/>
      <c r="ESG58" s="44"/>
      <c r="ESH58" s="44"/>
      <c r="ESI58" s="44"/>
      <c r="ESJ58" s="44"/>
      <c r="ESK58" s="44"/>
      <c r="ESL58" s="44"/>
      <c r="ESM58" s="44"/>
      <c r="ESN58" s="44"/>
      <c r="ESO58" s="44"/>
      <c r="ESP58" s="44"/>
      <c r="ESQ58" s="44"/>
      <c r="ESR58" s="44"/>
      <c r="ESS58" s="44"/>
      <c r="EST58" s="44"/>
      <c r="ESU58" s="44"/>
      <c r="ESV58" s="44"/>
      <c r="ESW58" s="44"/>
      <c r="ESX58" s="44"/>
      <c r="ESY58" s="44"/>
      <c r="ESZ58" s="44"/>
      <c r="ETA58" s="44"/>
      <c r="ETB58" s="44"/>
      <c r="ETC58" s="44"/>
      <c r="ETD58" s="44"/>
      <c r="ETE58" s="44"/>
      <c r="ETF58" s="44"/>
      <c r="ETG58" s="44"/>
      <c r="ETH58" s="44"/>
      <c r="ETI58" s="44"/>
      <c r="ETJ58" s="44"/>
      <c r="ETK58" s="44"/>
      <c r="ETL58" s="44"/>
      <c r="ETM58" s="44"/>
      <c r="ETN58" s="44"/>
      <c r="ETO58" s="44"/>
      <c r="ETP58" s="44"/>
      <c r="ETQ58" s="44"/>
      <c r="ETR58" s="44"/>
      <c r="ETS58" s="44"/>
      <c r="ETT58" s="44"/>
      <c r="ETU58" s="44"/>
      <c r="ETV58" s="44"/>
      <c r="ETW58" s="44"/>
      <c r="ETX58" s="44"/>
      <c r="ETY58" s="44"/>
      <c r="ETZ58" s="44"/>
      <c r="EUA58" s="44"/>
      <c r="EUB58" s="44"/>
      <c r="EUC58" s="44"/>
      <c r="EUD58" s="44"/>
      <c r="EUE58" s="44"/>
      <c r="EUF58" s="44"/>
      <c r="EUG58" s="44"/>
      <c r="EUH58" s="44"/>
      <c r="EUI58" s="44"/>
      <c r="EUJ58" s="44"/>
      <c r="EUK58" s="44"/>
      <c r="EUL58" s="44"/>
      <c r="EUM58" s="44"/>
      <c r="EUN58" s="44"/>
      <c r="EUO58" s="44"/>
      <c r="EUP58" s="44"/>
      <c r="EUQ58" s="44"/>
      <c r="EUR58" s="44"/>
      <c r="EUS58" s="44"/>
      <c r="EUT58" s="44"/>
      <c r="EUU58" s="44"/>
      <c r="EUV58" s="44"/>
      <c r="EUW58" s="44"/>
      <c r="EUX58" s="44"/>
      <c r="EUY58" s="44"/>
      <c r="EUZ58" s="44"/>
      <c r="EVA58" s="44"/>
      <c r="EVB58" s="44"/>
      <c r="EVC58" s="44"/>
      <c r="EVD58" s="44"/>
      <c r="EVE58" s="44"/>
      <c r="EVF58" s="44"/>
      <c r="EVG58" s="44"/>
      <c r="EVH58" s="44"/>
      <c r="EVI58" s="44"/>
      <c r="EVJ58" s="44"/>
      <c r="EVK58" s="44"/>
      <c r="EVL58" s="44"/>
      <c r="EVM58" s="44"/>
      <c r="EVN58" s="44"/>
      <c r="EVO58" s="44"/>
      <c r="EVP58" s="44"/>
      <c r="EVQ58" s="44"/>
      <c r="EVR58" s="44"/>
      <c r="EVS58" s="44"/>
      <c r="EVT58" s="44"/>
      <c r="EVU58" s="44"/>
      <c r="EVV58" s="44"/>
      <c r="EVW58" s="44"/>
      <c r="EVX58" s="44"/>
      <c r="EVY58" s="44"/>
      <c r="EVZ58" s="44"/>
      <c r="EWA58" s="44"/>
      <c r="EWB58" s="44"/>
      <c r="EWC58" s="44"/>
      <c r="EWD58" s="44"/>
      <c r="EWE58" s="44"/>
      <c r="EWF58" s="44"/>
      <c r="EWG58" s="44"/>
      <c r="EWH58" s="44"/>
      <c r="EWI58" s="44"/>
      <c r="EWJ58" s="44"/>
      <c r="EWK58" s="44"/>
      <c r="EWL58" s="44"/>
      <c r="EWM58" s="44"/>
      <c r="EWN58" s="44"/>
      <c r="EWO58" s="44"/>
      <c r="EWP58" s="44"/>
      <c r="EWQ58" s="44"/>
      <c r="EWR58" s="44"/>
      <c r="EWS58" s="44"/>
      <c r="EWT58" s="44"/>
      <c r="EWU58" s="44"/>
      <c r="EWV58" s="44"/>
      <c r="EWW58" s="44"/>
      <c r="EWX58" s="44"/>
      <c r="EWY58" s="44"/>
      <c r="EWZ58" s="44"/>
      <c r="EXA58" s="44"/>
      <c r="EXB58" s="44"/>
      <c r="EXC58" s="44"/>
      <c r="EXD58" s="44"/>
      <c r="EXE58" s="44"/>
      <c r="EXF58" s="44"/>
      <c r="EXG58" s="44"/>
      <c r="EXH58" s="44"/>
      <c r="EXI58" s="44"/>
      <c r="EXJ58" s="44"/>
      <c r="EXK58" s="44"/>
      <c r="EXL58" s="44"/>
      <c r="EXM58" s="44"/>
      <c r="EXN58" s="44"/>
      <c r="EXO58" s="44"/>
      <c r="EXP58" s="44"/>
      <c r="EXQ58" s="44"/>
      <c r="EXR58" s="44"/>
      <c r="EXS58" s="44"/>
      <c r="EXT58" s="44"/>
      <c r="EXU58" s="44"/>
      <c r="EXV58" s="44"/>
      <c r="EXW58" s="44"/>
      <c r="EXX58" s="44"/>
      <c r="EXY58" s="44"/>
      <c r="EXZ58" s="44"/>
      <c r="EYA58" s="44"/>
      <c r="EYB58" s="44"/>
      <c r="EYC58" s="44"/>
      <c r="EYD58" s="44"/>
      <c r="EYE58" s="44"/>
      <c r="EYF58" s="44"/>
      <c r="EYG58" s="44"/>
      <c r="EYH58" s="44"/>
      <c r="EYI58" s="44"/>
      <c r="EYJ58" s="44"/>
      <c r="EYK58" s="44"/>
      <c r="EYL58" s="44"/>
      <c r="EYM58" s="44"/>
      <c r="EYN58" s="44"/>
      <c r="EYO58" s="44"/>
      <c r="EYP58" s="44"/>
      <c r="EYQ58" s="44"/>
      <c r="EYR58" s="44"/>
      <c r="EYS58" s="44"/>
      <c r="EYT58" s="44"/>
      <c r="EYU58" s="44"/>
      <c r="EYV58" s="44"/>
      <c r="EYW58" s="44"/>
      <c r="EYX58" s="44"/>
      <c r="EYY58" s="44"/>
      <c r="EYZ58" s="44"/>
      <c r="EZA58" s="44"/>
      <c r="EZB58" s="44"/>
      <c r="EZC58" s="44"/>
      <c r="EZD58" s="44"/>
      <c r="EZE58" s="44"/>
      <c r="EZF58" s="44"/>
      <c r="EZG58" s="44"/>
      <c r="EZH58" s="44"/>
      <c r="EZI58" s="44"/>
      <c r="EZJ58" s="44"/>
      <c r="EZK58" s="44"/>
      <c r="EZL58" s="44"/>
      <c r="EZM58" s="44"/>
      <c r="EZN58" s="44"/>
      <c r="EZO58" s="44"/>
      <c r="EZP58" s="44"/>
      <c r="EZQ58" s="44"/>
      <c r="EZR58" s="44"/>
      <c r="EZS58" s="44"/>
      <c r="EZT58" s="44"/>
      <c r="EZU58" s="44"/>
      <c r="EZV58" s="44"/>
      <c r="EZW58" s="44"/>
      <c r="EZX58" s="44"/>
      <c r="EZY58" s="44"/>
      <c r="EZZ58" s="44"/>
      <c r="FAA58" s="44"/>
      <c r="FAB58" s="44"/>
      <c r="FAC58" s="44"/>
      <c r="FAD58" s="44"/>
      <c r="FAE58" s="44"/>
      <c r="FAF58" s="44"/>
      <c r="FAG58" s="44"/>
      <c r="FAH58" s="44"/>
      <c r="FAI58" s="44"/>
      <c r="FAJ58" s="44"/>
      <c r="FAK58" s="44"/>
      <c r="FAL58" s="44"/>
      <c r="FAM58" s="44"/>
      <c r="FAN58" s="44"/>
      <c r="FAO58" s="44"/>
      <c r="FAP58" s="44"/>
      <c r="FAQ58" s="44"/>
      <c r="FAR58" s="44"/>
      <c r="FAS58" s="44"/>
      <c r="FAT58" s="44"/>
      <c r="FAU58" s="44"/>
      <c r="FAV58" s="44"/>
      <c r="FAW58" s="44"/>
      <c r="FAX58" s="44"/>
      <c r="FAY58" s="44"/>
      <c r="FAZ58" s="44"/>
      <c r="FBA58" s="44"/>
      <c r="FBB58" s="44"/>
      <c r="FBC58" s="44"/>
      <c r="FBD58" s="44"/>
      <c r="FBE58" s="44"/>
      <c r="FBF58" s="44"/>
      <c r="FBG58" s="44"/>
      <c r="FBH58" s="44"/>
      <c r="FBI58" s="44"/>
      <c r="FBJ58" s="44"/>
      <c r="FBK58" s="44"/>
      <c r="FBL58" s="44"/>
      <c r="FBM58" s="44"/>
      <c r="FBN58" s="44"/>
      <c r="FBO58" s="44"/>
      <c r="FBP58" s="44"/>
      <c r="FBQ58" s="44"/>
      <c r="FBR58" s="44"/>
      <c r="FBS58" s="44"/>
      <c r="FBT58" s="44"/>
      <c r="FBU58" s="44"/>
      <c r="FBV58" s="44"/>
      <c r="FBW58" s="44"/>
      <c r="FBX58" s="44"/>
      <c r="FBY58" s="44"/>
      <c r="FBZ58" s="44"/>
      <c r="FCA58" s="44"/>
      <c r="FCB58" s="44"/>
      <c r="FCC58" s="44"/>
      <c r="FCD58" s="44"/>
      <c r="FCE58" s="44"/>
      <c r="FCF58" s="44"/>
      <c r="FCG58" s="44"/>
      <c r="FCH58" s="44"/>
      <c r="FCI58" s="44"/>
      <c r="FCJ58" s="44"/>
      <c r="FCK58" s="44"/>
      <c r="FCL58" s="44"/>
      <c r="FCM58" s="44"/>
      <c r="FCN58" s="44"/>
      <c r="FCO58" s="44"/>
      <c r="FCP58" s="44"/>
      <c r="FCQ58" s="44"/>
      <c r="FCR58" s="44"/>
      <c r="FCS58" s="44"/>
      <c r="FCT58" s="44"/>
      <c r="FCU58" s="44"/>
      <c r="FCV58" s="44"/>
      <c r="FCW58" s="44"/>
      <c r="FCX58" s="44"/>
      <c r="FCY58" s="44"/>
      <c r="FCZ58" s="44"/>
      <c r="FDA58" s="44"/>
      <c r="FDB58" s="44"/>
      <c r="FDC58" s="44"/>
      <c r="FDD58" s="44"/>
      <c r="FDE58" s="44"/>
      <c r="FDF58" s="44"/>
      <c r="FDG58" s="44"/>
      <c r="FDH58" s="44"/>
      <c r="FDI58" s="44"/>
      <c r="FDJ58" s="44"/>
      <c r="FDK58" s="44"/>
      <c r="FDL58" s="44"/>
      <c r="FDM58" s="44"/>
      <c r="FDN58" s="44"/>
      <c r="FDO58" s="44"/>
      <c r="FDP58" s="44"/>
      <c r="FDQ58" s="44"/>
      <c r="FDR58" s="44"/>
      <c r="FDS58" s="44"/>
      <c r="FDT58" s="44"/>
      <c r="FDU58" s="44"/>
      <c r="FDV58" s="44"/>
      <c r="FDW58" s="44"/>
      <c r="FDX58" s="44"/>
      <c r="FDY58" s="44"/>
      <c r="FDZ58" s="44"/>
      <c r="FEA58" s="44"/>
      <c r="FEB58" s="44"/>
      <c r="FEC58" s="44"/>
      <c r="FED58" s="44"/>
      <c r="FEE58" s="44"/>
      <c r="FEF58" s="44"/>
      <c r="FEG58" s="44"/>
      <c r="FEH58" s="44"/>
      <c r="FEI58" s="44"/>
      <c r="FEJ58" s="44"/>
      <c r="FEK58" s="44"/>
      <c r="FEL58" s="44"/>
      <c r="FEM58" s="44"/>
      <c r="FEN58" s="44"/>
      <c r="FEO58" s="44"/>
      <c r="FEP58" s="44"/>
      <c r="FEQ58" s="44"/>
      <c r="FER58" s="44"/>
      <c r="FES58" s="44"/>
      <c r="FET58" s="44"/>
      <c r="FEU58" s="44"/>
      <c r="FEV58" s="44"/>
      <c r="FEW58" s="44"/>
      <c r="FEX58" s="44"/>
      <c r="FEY58" s="44"/>
      <c r="FEZ58" s="44"/>
      <c r="FFA58" s="44"/>
      <c r="FFB58" s="44"/>
      <c r="FFC58" s="44"/>
      <c r="FFD58" s="44"/>
      <c r="FFE58" s="44"/>
      <c r="FFF58" s="44"/>
      <c r="FFG58" s="44"/>
      <c r="FFH58" s="44"/>
      <c r="FFI58" s="44"/>
      <c r="FFJ58" s="44"/>
      <c r="FFK58" s="44"/>
      <c r="FFL58" s="44"/>
      <c r="FFM58" s="44"/>
      <c r="FFN58" s="44"/>
      <c r="FFO58" s="44"/>
      <c r="FFP58" s="44"/>
      <c r="FFQ58" s="44"/>
      <c r="FFR58" s="44"/>
      <c r="FFS58" s="44"/>
      <c r="FFT58" s="44"/>
      <c r="FFU58" s="44"/>
      <c r="FFV58" s="44"/>
      <c r="FFW58" s="44"/>
      <c r="FFX58" s="44"/>
      <c r="FFY58" s="44"/>
      <c r="FFZ58" s="44"/>
      <c r="FGA58" s="44"/>
      <c r="FGB58" s="44"/>
      <c r="FGC58" s="44"/>
      <c r="FGD58" s="44"/>
      <c r="FGE58" s="44"/>
      <c r="FGF58" s="44"/>
      <c r="FGG58" s="44"/>
      <c r="FGH58" s="44"/>
      <c r="FGI58" s="44"/>
      <c r="FGJ58" s="44"/>
      <c r="FGK58" s="44"/>
      <c r="FGL58" s="44"/>
      <c r="FGM58" s="44"/>
      <c r="FGN58" s="44"/>
      <c r="FGO58" s="44"/>
      <c r="FGP58" s="44"/>
      <c r="FGQ58" s="44"/>
      <c r="FGR58" s="44"/>
      <c r="FGS58" s="44"/>
      <c r="FGT58" s="44"/>
      <c r="FGU58" s="44"/>
      <c r="FGV58" s="44"/>
      <c r="FGW58" s="44"/>
      <c r="FGX58" s="44"/>
      <c r="FGY58" s="44"/>
      <c r="FGZ58" s="44"/>
      <c r="FHA58" s="44"/>
      <c r="FHB58" s="44"/>
      <c r="FHC58" s="44"/>
      <c r="FHD58" s="44"/>
      <c r="FHE58" s="44"/>
      <c r="FHF58" s="44"/>
      <c r="FHG58" s="44"/>
      <c r="FHH58" s="44"/>
      <c r="FHI58" s="44"/>
      <c r="FHJ58" s="44"/>
      <c r="FHK58" s="44"/>
      <c r="FHL58" s="44"/>
      <c r="FHM58" s="44"/>
      <c r="FHN58" s="44"/>
      <c r="FHO58" s="44"/>
      <c r="FHP58" s="44"/>
      <c r="FHQ58" s="44"/>
      <c r="FHR58" s="44"/>
      <c r="FHS58" s="44"/>
      <c r="FHT58" s="44"/>
      <c r="FHU58" s="44"/>
      <c r="FHV58" s="44"/>
      <c r="FHW58" s="44"/>
      <c r="FHX58" s="44"/>
      <c r="FHY58" s="44"/>
      <c r="FHZ58" s="44"/>
      <c r="FIA58" s="44"/>
      <c r="FIB58" s="44"/>
      <c r="FIC58" s="44"/>
      <c r="FID58" s="44"/>
      <c r="FIE58" s="44"/>
      <c r="FIF58" s="44"/>
      <c r="FIG58" s="44"/>
      <c r="FIH58" s="44"/>
      <c r="FII58" s="44"/>
      <c r="FIJ58" s="44"/>
      <c r="FIK58" s="44"/>
      <c r="FIL58" s="44"/>
      <c r="FIM58" s="44"/>
      <c r="FIN58" s="44"/>
      <c r="FIO58" s="44"/>
      <c r="FIP58" s="44"/>
      <c r="FIQ58" s="44"/>
      <c r="FIR58" s="44"/>
      <c r="FIS58" s="44"/>
      <c r="FIT58" s="44"/>
      <c r="FIU58" s="44"/>
      <c r="FIV58" s="44"/>
      <c r="FIW58" s="44"/>
      <c r="FIX58" s="44"/>
      <c r="FIY58" s="44"/>
      <c r="FIZ58" s="44"/>
      <c r="FJA58" s="44"/>
      <c r="FJB58" s="44"/>
      <c r="FJC58" s="44"/>
      <c r="FJD58" s="44"/>
      <c r="FJE58" s="44"/>
      <c r="FJF58" s="44"/>
      <c r="FJG58" s="44"/>
      <c r="FJH58" s="44"/>
      <c r="FJI58" s="44"/>
      <c r="FJJ58" s="44"/>
      <c r="FJK58" s="44"/>
      <c r="FJL58" s="44"/>
      <c r="FJM58" s="44"/>
      <c r="FJN58" s="44"/>
      <c r="FJO58" s="44"/>
      <c r="FJP58" s="44"/>
      <c r="FJQ58" s="44"/>
      <c r="FJR58" s="44"/>
      <c r="FJS58" s="44"/>
      <c r="FJT58" s="44"/>
      <c r="FJU58" s="44"/>
      <c r="FJV58" s="44"/>
      <c r="FJW58" s="44"/>
      <c r="FJX58" s="44"/>
      <c r="FJY58" s="44"/>
      <c r="FJZ58" s="44"/>
      <c r="FKA58" s="44"/>
      <c r="FKB58" s="44"/>
      <c r="FKC58" s="44"/>
      <c r="FKD58" s="44"/>
      <c r="FKE58" s="44"/>
      <c r="FKF58" s="44"/>
      <c r="FKG58" s="44"/>
      <c r="FKH58" s="44"/>
      <c r="FKI58" s="44"/>
      <c r="FKJ58" s="44"/>
      <c r="FKK58" s="44"/>
      <c r="FKL58" s="44"/>
      <c r="FKM58" s="44"/>
      <c r="FKN58" s="44"/>
      <c r="FKO58" s="44"/>
      <c r="FKP58" s="44"/>
      <c r="FKQ58" s="44"/>
    </row>
    <row r="59" spans="1:4359" s="40" customFormat="1" ht="18.75" customHeight="1" thickBot="1" x14ac:dyDescent="0.3">
      <c r="A59" s="732"/>
      <c r="B59" s="787"/>
      <c r="C59" s="806"/>
      <c r="D59" s="791"/>
      <c r="E59" s="791"/>
      <c r="F59" s="333" t="s">
        <v>23</v>
      </c>
      <c r="G59" s="259">
        <v>0.16670000000000001</v>
      </c>
      <c r="H59" s="259">
        <v>0.16670000000000001</v>
      </c>
      <c r="I59" s="259">
        <v>0.16670000000000001</v>
      </c>
      <c r="J59" s="331">
        <v>0.16669999999999999</v>
      </c>
      <c r="K59" s="331">
        <v>0.1666</v>
      </c>
      <c r="L59" s="259">
        <v>0.1666</v>
      </c>
      <c r="M59" s="259">
        <v>0</v>
      </c>
      <c r="N59" s="259">
        <v>0</v>
      </c>
      <c r="O59" s="259">
        <v>0</v>
      </c>
      <c r="P59" s="259">
        <v>0</v>
      </c>
      <c r="Q59" s="259">
        <v>0</v>
      </c>
      <c r="R59" s="259">
        <v>0</v>
      </c>
      <c r="S59" s="335">
        <f>SUM(G59:L59)</f>
        <v>0.99999999999999989</v>
      </c>
      <c r="T59" s="802"/>
      <c r="U59" s="744"/>
      <c r="V59" s="746"/>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c r="GP59" s="44"/>
      <c r="GQ59" s="44"/>
      <c r="GR59" s="44"/>
      <c r="GS59" s="44"/>
      <c r="GT59" s="44"/>
      <c r="GU59" s="44"/>
      <c r="GV59" s="44"/>
      <c r="GW59" s="44"/>
      <c r="GX59" s="44"/>
      <c r="GY59" s="44"/>
      <c r="GZ59" s="44"/>
      <c r="HA59" s="44"/>
      <c r="HB59" s="44"/>
      <c r="HC59" s="44"/>
      <c r="HD59" s="44"/>
      <c r="HE59" s="44"/>
      <c r="HF59" s="44"/>
      <c r="HG59" s="44"/>
      <c r="HH59" s="44"/>
      <c r="HI59" s="44"/>
      <c r="HJ59" s="44"/>
      <c r="HK59" s="44"/>
      <c r="HL59" s="44"/>
      <c r="HM59" s="44"/>
      <c r="HN59" s="44"/>
      <c r="HO59" s="44"/>
      <c r="HP59" s="44"/>
      <c r="HQ59" s="44"/>
      <c r="HR59" s="44"/>
      <c r="HS59" s="44"/>
      <c r="HT59" s="44"/>
      <c r="HU59" s="44"/>
      <c r="HV59" s="44"/>
      <c r="HW59" s="44"/>
      <c r="HX59" s="44"/>
      <c r="HY59" s="44"/>
      <c r="HZ59" s="44"/>
      <c r="IA59" s="44"/>
      <c r="IB59" s="44"/>
      <c r="IC59" s="44"/>
      <c r="ID59" s="44"/>
      <c r="IE59" s="44"/>
      <c r="IF59" s="44"/>
      <c r="IG59" s="44"/>
      <c r="IH59" s="44"/>
      <c r="II59" s="44"/>
      <c r="IJ59" s="44"/>
      <c r="IK59" s="44"/>
      <c r="IL59" s="44"/>
      <c r="IM59" s="44"/>
      <c r="IN59" s="44"/>
      <c r="IO59" s="44"/>
      <c r="IP59" s="44"/>
      <c r="IQ59" s="44"/>
      <c r="IR59" s="44"/>
      <c r="IS59" s="44"/>
      <c r="IT59" s="44"/>
      <c r="IU59" s="44"/>
      <c r="IV59" s="44"/>
      <c r="IW59" s="44"/>
      <c r="IX59" s="44"/>
      <c r="IY59" s="44"/>
      <c r="IZ59" s="44"/>
      <c r="JA59" s="44"/>
      <c r="JB59" s="44"/>
      <c r="JC59" s="44"/>
      <c r="JD59" s="44"/>
      <c r="JE59" s="44"/>
      <c r="JF59" s="44"/>
      <c r="JG59" s="44"/>
      <c r="JH59" s="44"/>
      <c r="JI59" s="44"/>
      <c r="JJ59" s="44"/>
      <c r="JK59" s="44"/>
      <c r="JL59" s="44"/>
      <c r="JM59" s="44"/>
      <c r="JN59" s="44"/>
      <c r="JO59" s="44"/>
      <c r="JP59" s="44"/>
      <c r="JQ59" s="44"/>
      <c r="JR59" s="44"/>
      <c r="JS59" s="44"/>
      <c r="JT59" s="44"/>
      <c r="JU59" s="44"/>
      <c r="JV59" s="44"/>
      <c r="JW59" s="44"/>
      <c r="JX59" s="44"/>
      <c r="JY59" s="44"/>
      <c r="JZ59" s="44"/>
      <c r="KA59" s="44"/>
      <c r="KB59" s="44"/>
      <c r="KC59" s="44"/>
      <c r="KD59" s="44"/>
      <c r="KE59" s="44"/>
      <c r="KF59" s="44"/>
      <c r="KG59" s="44"/>
      <c r="KH59" s="44"/>
      <c r="KI59" s="44"/>
      <c r="KJ59" s="44"/>
      <c r="KK59" s="44"/>
      <c r="KL59" s="44"/>
      <c r="KM59" s="44"/>
      <c r="KN59" s="44"/>
      <c r="KO59" s="44"/>
      <c r="KP59" s="44"/>
      <c r="KQ59" s="44"/>
      <c r="KR59" s="44"/>
      <c r="KS59" s="44"/>
      <c r="KT59" s="44"/>
      <c r="KU59" s="44"/>
      <c r="KV59" s="44"/>
      <c r="KW59" s="44"/>
      <c r="KX59" s="44"/>
      <c r="KY59" s="44"/>
      <c r="KZ59" s="44"/>
      <c r="LA59" s="44"/>
      <c r="LB59" s="44"/>
      <c r="LC59" s="44"/>
      <c r="LD59" s="44"/>
      <c r="LE59" s="44"/>
      <c r="LF59" s="44"/>
      <c r="LG59" s="44"/>
      <c r="LH59" s="44"/>
      <c r="LI59" s="44"/>
      <c r="LJ59" s="44"/>
      <c r="LK59" s="44"/>
      <c r="LL59" s="44"/>
      <c r="LM59" s="44"/>
      <c r="LN59" s="44"/>
      <c r="LO59" s="44"/>
      <c r="LP59" s="44"/>
      <c r="LQ59" s="44"/>
      <c r="LR59" s="44"/>
      <c r="LS59" s="44"/>
      <c r="LT59" s="44"/>
      <c r="LU59" s="44"/>
      <c r="LV59" s="44"/>
      <c r="LW59" s="44"/>
      <c r="LX59" s="44"/>
      <c r="LY59" s="44"/>
      <c r="LZ59" s="44"/>
      <c r="MA59" s="44"/>
      <c r="MB59" s="44"/>
      <c r="MC59" s="44"/>
      <c r="MD59" s="44"/>
      <c r="ME59" s="44"/>
      <c r="MF59" s="44"/>
      <c r="MG59" s="44"/>
      <c r="MH59" s="44"/>
      <c r="MI59" s="44"/>
      <c r="MJ59" s="44"/>
      <c r="MK59" s="44"/>
      <c r="ML59" s="44"/>
      <c r="MM59" s="44"/>
      <c r="MN59" s="44"/>
      <c r="MO59" s="44"/>
      <c r="MP59" s="44"/>
      <c r="MQ59" s="44"/>
      <c r="MR59" s="44"/>
      <c r="MS59" s="44"/>
      <c r="MT59" s="44"/>
      <c r="MU59" s="44"/>
      <c r="MV59" s="44"/>
      <c r="MW59" s="44"/>
      <c r="MX59" s="44"/>
      <c r="MY59" s="44"/>
      <c r="MZ59" s="44"/>
      <c r="NA59" s="44"/>
      <c r="NB59" s="44"/>
      <c r="NC59" s="44"/>
      <c r="ND59" s="44"/>
      <c r="NE59" s="44"/>
      <c r="NF59" s="44"/>
      <c r="NG59" s="44"/>
      <c r="NH59" s="44"/>
      <c r="NI59" s="44"/>
      <c r="NJ59" s="44"/>
      <c r="NK59" s="44"/>
      <c r="NL59" s="44"/>
      <c r="NM59" s="44"/>
      <c r="NN59" s="44"/>
      <c r="NO59" s="44"/>
      <c r="NP59" s="44"/>
      <c r="NQ59" s="44"/>
      <c r="NR59" s="44"/>
      <c r="NS59" s="44"/>
      <c r="NT59" s="44"/>
      <c r="NU59" s="44"/>
      <c r="NV59" s="44"/>
      <c r="NW59" s="44"/>
      <c r="NX59" s="44"/>
      <c r="NY59" s="44"/>
      <c r="NZ59" s="44"/>
      <c r="OA59" s="44"/>
      <c r="OB59" s="44"/>
      <c r="OC59" s="44"/>
      <c r="OD59" s="44"/>
      <c r="OE59" s="44"/>
      <c r="OF59" s="44"/>
      <c r="OG59" s="44"/>
      <c r="OH59" s="44"/>
      <c r="OI59" s="44"/>
      <c r="OJ59" s="44"/>
      <c r="OK59" s="44"/>
      <c r="OL59" s="44"/>
      <c r="OM59" s="44"/>
      <c r="ON59" s="44"/>
      <c r="OO59" s="44"/>
      <c r="OP59" s="44"/>
      <c r="OQ59" s="44"/>
      <c r="OR59" s="44"/>
      <c r="OS59" s="44"/>
      <c r="OT59" s="44"/>
      <c r="OU59" s="44"/>
      <c r="OV59" s="44"/>
      <c r="OW59" s="44"/>
      <c r="OX59" s="44"/>
      <c r="OY59" s="44"/>
      <c r="OZ59" s="44"/>
      <c r="PA59" s="44"/>
      <c r="PB59" s="44"/>
      <c r="PC59" s="44"/>
      <c r="PD59" s="44"/>
      <c r="PE59" s="44"/>
      <c r="PF59" s="44"/>
      <c r="PG59" s="44"/>
      <c r="PH59" s="44"/>
      <c r="PI59" s="44"/>
      <c r="PJ59" s="44"/>
      <c r="PK59" s="44"/>
      <c r="PL59" s="44"/>
      <c r="PM59" s="44"/>
      <c r="PN59" s="44"/>
      <c r="PO59" s="44"/>
      <c r="PP59" s="44"/>
      <c r="PQ59" s="44"/>
      <c r="PR59" s="44"/>
      <c r="PS59" s="44"/>
      <c r="PT59" s="44"/>
      <c r="PU59" s="44"/>
      <c r="PV59" s="44"/>
      <c r="PW59" s="44"/>
      <c r="PX59" s="44"/>
      <c r="PY59" s="44"/>
      <c r="PZ59" s="44"/>
      <c r="QA59" s="44"/>
      <c r="QB59" s="44"/>
      <c r="QC59" s="44"/>
      <c r="QD59" s="44"/>
      <c r="QE59" s="44"/>
      <c r="QF59" s="44"/>
      <c r="QG59" s="44"/>
      <c r="QH59" s="44"/>
      <c r="QI59" s="44"/>
      <c r="QJ59" s="44"/>
      <c r="QK59" s="44"/>
      <c r="QL59" s="44"/>
      <c r="QM59" s="44"/>
      <c r="QN59" s="44"/>
      <c r="QO59" s="44"/>
      <c r="QP59" s="44"/>
      <c r="QQ59" s="44"/>
      <c r="QR59" s="44"/>
      <c r="QS59" s="44"/>
      <c r="QT59" s="44"/>
      <c r="QU59" s="44"/>
      <c r="QV59" s="44"/>
      <c r="QW59" s="44"/>
      <c r="QX59" s="44"/>
      <c r="QY59" s="44"/>
      <c r="QZ59" s="44"/>
      <c r="RA59" s="44"/>
      <c r="RB59" s="44"/>
      <c r="RC59" s="44"/>
      <c r="RD59" s="44"/>
      <c r="RE59" s="44"/>
      <c r="RF59" s="44"/>
      <c r="RG59" s="44"/>
      <c r="RH59" s="44"/>
      <c r="RI59" s="44"/>
      <c r="RJ59" s="44"/>
      <c r="RK59" s="44"/>
      <c r="RL59" s="44"/>
      <c r="RM59" s="44"/>
      <c r="RN59" s="44"/>
      <c r="RO59" s="44"/>
      <c r="RP59" s="44"/>
      <c r="RQ59" s="44"/>
      <c r="RR59" s="44"/>
      <c r="RS59" s="44"/>
      <c r="RT59" s="44"/>
      <c r="RU59" s="44"/>
      <c r="RV59" s="44"/>
      <c r="RW59" s="44"/>
      <c r="RX59" s="44"/>
      <c r="RY59" s="44"/>
      <c r="RZ59" s="44"/>
      <c r="SA59" s="44"/>
      <c r="SB59" s="44"/>
      <c r="SC59" s="44"/>
      <c r="SD59" s="44"/>
      <c r="SE59" s="44"/>
      <c r="SF59" s="44"/>
      <c r="SG59" s="44"/>
      <c r="SH59" s="44"/>
      <c r="SI59" s="44"/>
      <c r="SJ59" s="44"/>
      <c r="SK59" s="44"/>
      <c r="SL59" s="44"/>
      <c r="SM59" s="44"/>
      <c r="SN59" s="44"/>
      <c r="SO59" s="44"/>
      <c r="SP59" s="44"/>
      <c r="SQ59" s="44"/>
      <c r="SR59" s="44"/>
      <c r="SS59" s="44"/>
      <c r="ST59" s="44"/>
      <c r="SU59" s="44"/>
      <c r="SV59" s="44"/>
      <c r="SW59" s="44"/>
      <c r="SX59" s="44"/>
      <c r="SY59" s="44"/>
      <c r="SZ59" s="44"/>
      <c r="TA59" s="44"/>
      <c r="TB59" s="44"/>
      <c r="TC59" s="44"/>
      <c r="TD59" s="44"/>
      <c r="TE59" s="44"/>
      <c r="TF59" s="44"/>
      <c r="TG59" s="44"/>
      <c r="TH59" s="44"/>
      <c r="TI59" s="44"/>
      <c r="TJ59" s="44"/>
      <c r="TK59" s="44"/>
      <c r="TL59" s="44"/>
      <c r="TM59" s="44"/>
      <c r="TN59" s="44"/>
      <c r="TO59" s="44"/>
      <c r="TP59" s="44"/>
      <c r="TQ59" s="44"/>
      <c r="TR59" s="44"/>
      <c r="TS59" s="44"/>
      <c r="TT59" s="44"/>
      <c r="TU59" s="44"/>
      <c r="TV59" s="44"/>
      <c r="TW59" s="44"/>
      <c r="TX59" s="44"/>
      <c r="TY59" s="44"/>
      <c r="TZ59" s="44"/>
      <c r="UA59" s="44"/>
      <c r="UB59" s="44"/>
      <c r="UC59" s="44"/>
      <c r="UD59" s="44"/>
      <c r="UE59" s="44"/>
      <c r="UF59" s="44"/>
      <c r="UG59" s="44"/>
      <c r="UH59" s="44"/>
      <c r="UI59" s="44"/>
      <c r="UJ59" s="44"/>
      <c r="UK59" s="44"/>
      <c r="UL59" s="44"/>
      <c r="UM59" s="44"/>
      <c r="UN59" s="44"/>
      <c r="UO59" s="44"/>
      <c r="UP59" s="44"/>
      <c r="UQ59" s="44"/>
      <c r="UR59" s="44"/>
      <c r="US59" s="44"/>
      <c r="UT59" s="44"/>
      <c r="UU59" s="44"/>
      <c r="UV59" s="44"/>
      <c r="UW59" s="44"/>
      <c r="UX59" s="44"/>
      <c r="UY59" s="44"/>
      <c r="UZ59" s="44"/>
      <c r="VA59" s="44"/>
      <c r="VB59" s="44"/>
      <c r="VC59" s="44"/>
      <c r="VD59" s="44"/>
      <c r="VE59" s="44"/>
      <c r="VF59" s="44"/>
      <c r="VG59" s="44"/>
      <c r="VH59" s="44"/>
      <c r="VI59" s="44"/>
      <c r="VJ59" s="44"/>
      <c r="VK59" s="44"/>
      <c r="VL59" s="44"/>
      <c r="VM59" s="44"/>
      <c r="VN59" s="44"/>
      <c r="VO59" s="44"/>
      <c r="VP59" s="44"/>
      <c r="VQ59" s="44"/>
      <c r="VR59" s="44"/>
      <c r="VS59" s="44"/>
      <c r="VT59" s="44"/>
      <c r="VU59" s="44"/>
      <c r="VV59" s="44"/>
      <c r="VW59" s="44"/>
      <c r="VX59" s="44"/>
      <c r="VY59" s="44"/>
      <c r="VZ59" s="44"/>
      <c r="WA59" s="44"/>
      <c r="WB59" s="44"/>
      <c r="WC59" s="44"/>
      <c r="WD59" s="44"/>
      <c r="WE59" s="44"/>
      <c r="WF59" s="44"/>
      <c r="WG59" s="44"/>
      <c r="WH59" s="44"/>
      <c r="WI59" s="44"/>
      <c r="WJ59" s="44"/>
      <c r="WK59" s="44"/>
      <c r="WL59" s="44"/>
      <c r="WM59" s="44"/>
      <c r="WN59" s="44"/>
      <c r="WO59" s="44"/>
      <c r="WP59" s="44"/>
      <c r="WQ59" s="44"/>
      <c r="WR59" s="44"/>
      <c r="WS59" s="44"/>
      <c r="WT59" s="44"/>
      <c r="WU59" s="44"/>
      <c r="WV59" s="44"/>
      <c r="WW59" s="44"/>
      <c r="WX59" s="44"/>
      <c r="WY59" s="44"/>
      <c r="WZ59" s="44"/>
      <c r="XA59" s="44"/>
      <c r="XB59" s="44"/>
      <c r="XC59" s="44"/>
      <c r="XD59" s="44"/>
      <c r="XE59" s="44"/>
      <c r="XF59" s="44"/>
      <c r="XG59" s="44"/>
      <c r="XH59" s="44"/>
      <c r="XI59" s="44"/>
      <c r="XJ59" s="44"/>
      <c r="XK59" s="44"/>
      <c r="XL59" s="44"/>
      <c r="XM59" s="44"/>
      <c r="XN59" s="44"/>
      <c r="XO59" s="44"/>
      <c r="XP59" s="44"/>
      <c r="XQ59" s="44"/>
      <c r="XR59" s="44"/>
      <c r="XS59" s="44"/>
      <c r="XT59" s="44"/>
      <c r="XU59" s="44"/>
      <c r="XV59" s="44"/>
      <c r="XW59" s="44"/>
      <c r="XX59" s="44"/>
      <c r="XY59" s="44"/>
      <c r="XZ59" s="44"/>
      <c r="YA59" s="44"/>
      <c r="YB59" s="44"/>
      <c r="YC59" s="44"/>
      <c r="YD59" s="44"/>
      <c r="YE59" s="44"/>
      <c r="YF59" s="44"/>
      <c r="YG59" s="44"/>
      <c r="YH59" s="44"/>
      <c r="YI59" s="44"/>
      <c r="YJ59" s="44"/>
      <c r="YK59" s="44"/>
      <c r="YL59" s="44"/>
      <c r="YM59" s="44"/>
      <c r="YN59" s="44"/>
      <c r="YO59" s="44"/>
      <c r="YP59" s="44"/>
      <c r="YQ59" s="44"/>
      <c r="YR59" s="44"/>
      <c r="YS59" s="44"/>
      <c r="YT59" s="44"/>
      <c r="YU59" s="44"/>
      <c r="YV59" s="44"/>
      <c r="YW59" s="44"/>
      <c r="YX59" s="44"/>
      <c r="YY59" s="44"/>
      <c r="YZ59" s="44"/>
      <c r="ZA59" s="44"/>
      <c r="ZB59" s="44"/>
      <c r="ZC59" s="44"/>
      <c r="ZD59" s="44"/>
      <c r="ZE59" s="44"/>
      <c r="ZF59" s="44"/>
      <c r="ZG59" s="44"/>
      <c r="ZH59" s="44"/>
      <c r="ZI59" s="44"/>
      <c r="ZJ59" s="44"/>
      <c r="ZK59" s="44"/>
      <c r="ZL59" s="44"/>
      <c r="ZM59" s="44"/>
      <c r="ZN59" s="44"/>
      <c r="ZO59" s="44"/>
      <c r="ZP59" s="44"/>
      <c r="ZQ59" s="44"/>
      <c r="ZR59" s="44"/>
      <c r="ZS59" s="44"/>
      <c r="ZT59" s="44"/>
      <c r="ZU59" s="44"/>
      <c r="ZV59" s="44"/>
      <c r="ZW59" s="44"/>
      <c r="ZX59" s="44"/>
      <c r="ZY59" s="44"/>
      <c r="ZZ59" s="44"/>
      <c r="AAA59" s="44"/>
      <c r="AAB59" s="44"/>
      <c r="AAC59" s="44"/>
      <c r="AAD59" s="44"/>
      <c r="AAE59" s="44"/>
      <c r="AAF59" s="44"/>
      <c r="AAG59" s="44"/>
      <c r="AAH59" s="44"/>
      <c r="AAI59" s="44"/>
      <c r="AAJ59" s="44"/>
      <c r="AAK59" s="44"/>
      <c r="AAL59" s="44"/>
      <c r="AAM59" s="44"/>
      <c r="AAN59" s="44"/>
      <c r="AAO59" s="44"/>
      <c r="AAP59" s="44"/>
      <c r="AAQ59" s="44"/>
      <c r="AAR59" s="44"/>
      <c r="AAS59" s="44"/>
      <c r="AAT59" s="44"/>
      <c r="AAU59" s="44"/>
      <c r="AAV59" s="44"/>
      <c r="AAW59" s="44"/>
      <c r="AAX59" s="44"/>
      <c r="AAY59" s="44"/>
      <c r="AAZ59" s="44"/>
      <c r="ABA59" s="44"/>
      <c r="ABB59" s="44"/>
      <c r="ABC59" s="44"/>
      <c r="ABD59" s="44"/>
      <c r="ABE59" s="44"/>
      <c r="ABF59" s="44"/>
      <c r="ABG59" s="44"/>
      <c r="ABH59" s="44"/>
      <c r="ABI59" s="44"/>
      <c r="ABJ59" s="44"/>
      <c r="ABK59" s="44"/>
      <c r="ABL59" s="44"/>
      <c r="ABM59" s="44"/>
      <c r="ABN59" s="44"/>
      <c r="ABO59" s="44"/>
      <c r="ABP59" s="44"/>
      <c r="ABQ59" s="44"/>
      <c r="ABR59" s="44"/>
      <c r="ABS59" s="44"/>
      <c r="ABT59" s="44"/>
      <c r="ABU59" s="44"/>
      <c r="ABV59" s="44"/>
      <c r="ABW59" s="44"/>
      <c r="ABX59" s="44"/>
      <c r="ABY59" s="44"/>
      <c r="ABZ59" s="44"/>
      <c r="ACA59" s="44"/>
      <c r="ACB59" s="44"/>
      <c r="ACC59" s="44"/>
      <c r="ACD59" s="44"/>
      <c r="ACE59" s="44"/>
      <c r="ACF59" s="44"/>
      <c r="ACG59" s="44"/>
      <c r="ACH59" s="44"/>
      <c r="ACI59" s="44"/>
      <c r="ACJ59" s="44"/>
      <c r="ACK59" s="44"/>
      <c r="ACL59" s="44"/>
      <c r="ACM59" s="44"/>
      <c r="ACN59" s="44"/>
      <c r="ACO59" s="44"/>
      <c r="ACP59" s="44"/>
      <c r="ACQ59" s="44"/>
      <c r="ACR59" s="44"/>
      <c r="ACS59" s="44"/>
      <c r="ACT59" s="44"/>
      <c r="ACU59" s="44"/>
      <c r="ACV59" s="44"/>
      <c r="ACW59" s="44"/>
      <c r="ACX59" s="44"/>
      <c r="ACY59" s="44"/>
      <c r="ACZ59" s="44"/>
      <c r="ADA59" s="44"/>
      <c r="ADB59" s="44"/>
      <c r="ADC59" s="44"/>
      <c r="ADD59" s="44"/>
      <c r="ADE59" s="44"/>
      <c r="ADF59" s="44"/>
      <c r="ADG59" s="44"/>
      <c r="ADH59" s="44"/>
      <c r="ADI59" s="44"/>
      <c r="ADJ59" s="44"/>
      <c r="ADK59" s="44"/>
      <c r="ADL59" s="44"/>
      <c r="ADM59" s="44"/>
      <c r="ADN59" s="44"/>
      <c r="ADO59" s="44"/>
      <c r="ADP59" s="44"/>
      <c r="ADQ59" s="44"/>
      <c r="ADR59" s="44"/>
      <c r="ADS59" s="44"/>
      <c r="ADT59" s="44"/>
      <c r="ADU59" s="44"/>
      <c r="ADV59" s="44"/>
      <c r="ADW59" s="44"/>
      <c r="ADX59" s="44"/>
      <c r="ADY59" s="44"/>
      <c r="ADZ59" s="44"/>
      <c r="AEA59" s="44"/>
      <c r="AEB59" s="44"/>
      <c r="AEC59" s="44"/>
      <c r="AED59" s="44"/>
      <c r="AEE59" s="44"/>
      <c r="AEF59" s="44"/>
      <c r="AEG59" s="44"/>
      <c r="AEH59" s="44"/>
      <c r="AEI59" s="44"/>
      <c r="AEJ59" s="44"/>
      <c r="AEK59" s="44"/>
      <c r="AEL59" s="44"/>
      <c r="AEM59" s="44"/>
      <c r="AEN59" s="44"/>
      <c r="AEO59" s="44"/>
      <c r="AEP59" s="44"/>
      <c r="AEQ59" s="44"/>
      <c r="AER59" s="44"/>
      <c r="AES59" s="44"/>
      <c r="AET59" s="44"/>
      <c r="AEU59" s="44"/>
      <c r="AEV59" s="44"/>
      <c r="AEW59" s="44"/>
      <c r="AEX59" s="44"/>
      <c r="AEY59" s="44"/>
      <c r="AEZ59" s="44"/>
      <c r="AFA59" s="44"/>
      <c r="AFB59" s="44"/>
      <c r="AFC59" s="44"/>
      <c r="AFD59" s="44"/>
      <c r="AFE59" s="44"/>
      <c r="AFF59" s="44"/>
      <c r="AFG59" s="44"/>
      <c r="AFH59" s="44"/>
      <c r="AFI59" s="44"/>
      <c r="AFJ59" s="44"/>
      <c r="AFK59" s="44"/>
      <c r="AFL59" s="44"/>
      <c r="AFM59" s="44"/>
      <c r="AFN59" s="44"/>
      <c r="AFO59" s="44"/>
      <c r="AFP59" s="44"/>
      <c r="AFQ59" s="44"/>
      <c r="AFR59" s="44"/>
      <c r="AFS59" s="44"/>
      <c r="AFT59" s="44"/>
      <c r="AFU59" s="44"/>
      <c r="AFV59" s="44"/>
      <c r="AFW59" s="44"/>
      <c r="AFX59" s="44"/>
      <c r="AFY59" s="44"/>
      <c r="AFZ59" s="44"/>
      <c r="AGA59" s="44"/>
      <c r="AGB59" s="44"/>
      <c r="AGC59" s="44"/>
      <c r="AGD59" s="44"/>
      <c r="AGE59" s="44"/>
      <c r="AGF59" s="44"/>
      <c r="AGG59" s="44"/>
      <c r="AGH59" s="44"/>
      <c r="AGI59" s="44"/>
      <c r="AGJ59" s="44"/>
      <c r="AGK59" s="44"/>
      <c r="AGL59" s="44"/>
      <c r="AGM59" s="44"/>
      <c r="AGN59" s="44"/>
      <c r="AGO59" s="44"/>
      <c r="AGP59" s="44"/>
      <c r="AGQ59" s="44"/>
      <c r="AGR59" s="44"/>
      <c r="AGS59" s="44"/>
      <c r="AGT59" s="44"/>
      <c r="AGU59" s="44"/>
      <c r="AGV59" s="44"/>
      <c r="AGW59" s="44"/>
      <c r="AGX59" s="44"/>
      <c r="AGY59" s="44"/>
      <c r="AGZ59" s="44"/>
      <c r="AHA59" s="44"/>
      <c r="AHB59" s="44"/>
      <c r="AHC59" s="44"/>
      <c r="AHD59" s="44"/>
      <c r="AHE59" s="44"/>
      <c r="AHF59" s="44"/>
      <c r="AHG59" s="44"/>
      <c r="AHH59" s="44"/>
      <c r="AHI59" s="44"/>
      <c r="AHJ59" s="44"/>
      <c r="AHK59" s="44"/>
      <c r="AHL59" s="44"/>
      <c r="AHM59" s="44"/>
      <c r="AHN59" s="44"/>
      <c r="AHO59" s="44"/>
      <c r="AHP59" s="44"/>
      <c r="AHQ59" s="44"/>
      <c r="AHR59" s="44"/>
      <c r="AHS59" s="44"/>
      <c r="AHT59" s="44"/>
      <c r="AHU59" s="44"/>
      <c r="AHV59" s="44"/>
      <c r="AHW59" s="44"/>
      <c r="AHX59" s="44"/>
      <c r="AHY59" s="44"/>
      <c r="AHZ59" s="44"/>
      <c r="AIA59" s="44"/>
      <c r="AIB59" s="44"/>
      <c r="AIC59" s="44"/>
      <c r="AID59" s="44"/>
      <c r="AIE59" s="44"/>
      <c r="AIF59" s="44"/>
      <c r="AIG59" s="44"/>
      <c r="AIH59" s="44"/>
      <c r="AII59" s="44"/>
      <c r="AIJ59" s="44"/>
      <c r="AIK59" s="44"/>
      <c r="AIL59" s="44"/>
      <c r="AIM59" s="44"/>
      <c r="AIN59" s="44"/>
      <c r="AIO59" s="44"/>
      <c r="AIP59" s="44"/>
      <c r="AIQ59" s="44"/>
      <c r="AIR59" s="44"/>
      <c r="AIS59" s="44"/>
      <c r="AIT59" s="44"/>
      <c r="AIU59" s="44"/>
      <c r="AIV59" s="44"/>
      <c r="AIW59" s="44"/>
      <c r="AIX59" s="44"/>
      <c r="AIY59" s="44"/>
      <c r="AIZ59" s="44"/>
      <c r="AJA59" s="44"/>
      <c r="AJB59" s="44"/>
      <c r="AJC59" s="44"/>
      <c r="AJD59" s="44"/>
      <c r="AJE59" s="44"/>
      <c r="AJF59" s="44"/>
      <c r="AJG59" s="44"/>
      <c r="AJH59" s="44"/>
      <c r="AJI59" s="44"/>
      <c r="AJJ59" s="44"/>
      <c r="AJK59" s="44"/>
      <c r="AJL59" s="44"/>
      <c r="AJM59" s="44"/>
      <c r="AJN59" s="44"/>
      <c r="AJO59" s="44"/>
      <c r="AJP59" s="44"/>
      <c r="AJQ59" s="44"/>
      <c r="AJR59" s="44"/>
      <c r="AJS59" s="44"/>
      <c r="AJT59" s="44"/>
      <c r="AJU59" s="44"/>
      <c r="AJV59" s="44"/>
      <c r="AJW59" s="44"/>
      <c r="AJX59" s="44"/>
      <c r="AJY59" s="44"/>
      <c r="AJZ59" s="44"/>
      <c r="AKA59" s="44"/>
      <c r="AKB59" s="44"/>
      <c r="AKC59" s="44"/>
      <c r="AKD59" s="44"/>
      <c r="AKE59" s="44"/>
      <c r="AKF59" s="44"/>
      <c r="AKG59" s="44"/>
      <c r="AKH59" s="44"/>
      <c r="AKI59" s="44"/>
      <c r="AKJ59" s="44"/>
      <c r="AKK59" s="44"/>
      <c r="AKL59" s="44"/>
      <c r="AKM59" s="44"/>
      <c r="AKN59" s="44"/>
      <c r="AKO59" s="44"/>
      <c r="AKP59" s="44"/>
      <c r="AKQ59" s="44"/>
      <c r="AKR59" s="44"/>
      <c r="AKS59" s="44"/>
      <c r="AKT59" s="44"/>
      <c r="AKU59" s="44"/>
      <c r="AKV59" s="44"/>
      <c r="AKW59" s="44"/>
      <c r="AKX59" s="44"/>
      <c r="AKY59" s="44"/>
      <c r="AKZ59" s="44"/>
      <c r="ALA59" s="44"/>
      <c r="ALB59" s="44"/>
      <c r="ALC59" s="44"/>
      <c r="ALD59" s="44"/>
      <c r="ALE59" s="44"/>
      <c r="ALF59" s="44"/>
      <c r="ALG59" s="44"/>
      <c r="ALH59" s="44"/>
      <c r="ALI59" s="44"/>
      <c r="ALJ59" s="44"/>
      <c r="ALK59" s="44"/>
      <c r="ALL59" s="44"/>
      <c r="ALM59" s="44"/>
      <c r="ALN59" s="44"/>
      <c r="ALO59" s="44"/>
      <c r="ALP59" s="44"/>
      <c r="ALQ59" s="44"/>
      <c r="ALR59" s="44"/>
      <c r="ALS59" s="44"/>
      <c r="ALT59" s="44"/>
      <c r="ALU59" s="44"/>
      <c r="ALV59" s="44"/>
      <c r="ALW59" s="44"/>
      <c r="ALX59" s="44"/>
      <c r="ALY59" s="44"/>
      <c r="ALZ59" s="44"/>
      <c r="AMA59" s="44"/>
      <c r="AMB59" s="44"/>
      <c r="AMC59" s="44"/>
      <c r="AMD59" s="44"/>
      <c r="AME59" s="44"/>
      <c r="AMF59" s="44"/>
      <c r="AMG59" s="44"/>
      <c r="AMH59" s="44"/>
      <c r="AMI59" s="44"/>
      <c r="AMJ59" s="44"/>
      <c r="AMK59" s="44"/>
      <c r="AML59" s="44"/>
      <c r="AMM59" s="44"/>
      <c r="AMN59" s="44"/>
      <c r="AMO59" s="44"/>
      <c r="AMP59" s="44"/>
      <c r="AMQ59" s="44"/>
      <c r="AMR59" s="44"/>
      <c r="AMS59" s="44"/>
      <c r="AMT59" s="44"/>
      <c r="AMU59" s="44"/>
      <c r="AMV59" s="44"/>
      <c r="AMW59" s="44"/>
      <c r="AMX59" s="44"/>
      <c r="AMY59" s="44"/>
      <c r="AMZ59" s="44"/>
      <c r="ANA59" s="44"/>
      <c r="ANB59" s="44"/>
      <c r="ANC59" s="44"/>
      <c r="AND59" s="44"/>
      <c r="ANE59" s="44"/>
      <c r="ANF59" s="44"/>
      <c r="ANG59" s="44"/>
      <c r="ANH59" s="44"/>
      <c r="ANI59" s="44"/>
      <c r="ANJ59" s="44"/>
      <c r="ANK59" s="44"/>
      <c r="ANL59" s="44"/>
      <c r="ANM59" s="44"/>
      <c r="ANN59" s="44"/>
      <c r="ANO59" s="44"/>
      <c r="ANP59" s="44"/>
      <c r="ANQ59" s="44"/>
      <c r="ANR59" s="44"/>
      <c r="ANS59" s="44"/>
      <c r="ANT59" s="44"/>
      <c r="ANU59" s="44"/>
      <c r="ANV59" s="44"/>
      <c r="ANW59" s="44"/>
      <c r="ANX59" s="44"/>
      <c r="ANY59" s="44"/>
      <c r="ANZ59" s="44"/>
      <c r="AOA59" s="44"/>
      <c r="AOB59" s="44"/>
      <c r="AOC59" s="44"/>
      <c r="AOD59" s="44"/>
      <c r="AOE59" s="44"/>
      <c r="AOF59" s="44"/>
      <c r="AOG59" s="44"/>
      <c r="AOH59" s="44"/>
      <c r="AOI59" s="44"/>
      <c r="AOJ59" s="44"/>
      <c r="AOK59" s="44"/>
      <c r="AOL59" s="44"/>
      <c r="AOM59" s="44"/>
      <c r="AON59" s="44"/>
      <c r="AOO59" s="44"/>
      <c r="AOP59" s="44"/>
      <c r="AOQ59" s="44"/>
      <c r="AOR59" s="44"/>
      <c r="AOS59" s="44"/>
      <c r="AOT59" s="44"/>
      <c r="AOU59" s="44"/>
      <c r="AOV59" s="44"/>
      <c r="AOW59" s="44"/>
      <c r="AOX59" s="44"/>
      <c r="AOY59" s="44"/>
      <c r="AOZ59" s="44"/>
      <c r="APA59" s="44"/>
      <c r="APB59" s="44"/>
      <c r="APC59" s="44"/>
      <c r="APD59" s="44"/>
      <c r="APE59" s="44"/>
      <c r="APF59" s="44"/>
      <c r="APG59" s="44"/>
      <c r="APH59" s="44"/>
      <c r="API59" s="44"/>
      <c r="APJ59" s="44"/>
      <c r="APK59" s="44"/>
      <c r="APL59" s="44"/>
      <c r="APM59" s="44"/>
      <c r="APN59" s="44"/>
      <c r="APO59" s="44"/>
      <c r="APP59" s="44"/>
      <c r="APQ59" s="44"/>
      <c r="APR59" s="44"/>
      <c r="APS59" s="44"/>
      <c r="APT59" s="44"/>
      <c r="APU59" s="44"/>
      <c r="APV59" s="44"/>
      <c r="APW59" s="44"/>
      <c r="APX59" s="44"/>
      <c r="APY59" s="44"/>
      <c r="APZ59" s="44"/>
      <c r="AQA59" s="44"/>
      <c r="AQB59" s="44"/>
      <c r="AQC59" s="44"/>
      <c r="AQD59" s="44"/>
      <c r="AQE59" s="44"/>
      <c r="AQF59" s="44"/>
      <c r="AQG59" s="44"/>
      <c r="AQH59" s="44"/>
      <c r="AQI59" s="44"/>
      <c r="AQJ59" s="44"/>
      <c r="AQK59" s="44"/>
      <c r="AQL59" s="44"/>
      <c r="AQM59" s="44"/>
      <c r="AQN59" s="44"/>
      <c r="AQO59" s="44"/>
      <c r="AQP59" s="44"/>
      <c r="AQQ59" s="44"/>
      <c r="AQR59" s="44"/>
      <c r="AQS59" s="44"/>
      <c r="AQT59" s="44"/>
      <c r="AQU59" s="44"/>
      <c r="AQV59" s="44"/>
      <c r="AQW59" s="44"/>
      <c r="AQX59" s="44"/>
      <c r="AQY59" s="44"/>
      <c r="AQZ59" s="44"/>
      <c r="ARA59" s="44"/>
      <c r="ARB59" s="44"/>
      <c r="ARC59" s="44"/>
      <c r="ARD59" s="44"/>
      <c r="ARE59" s="44"/>
      <c r="ARF59" s="44"/>
      <c r="ARG59" s="44"/>
      <c r="ARH59" s="44"/>
      <c r="ARI59" s="44"/>
      <c r="ARJ59" s="44"/>
      <c r="ARK59" s="44"/>
      <c r="ARL59" s="44"/>
      <c r="ARM59" s="44"/>
      <c r="ARN59" s="44"/>
      <c r="ARO59" s="44"/>
      <c r="ARP59" s="44"/>
      <c r="ARQ59" s="44"/>
      <c r="ARR59" s="44"/>
      <c r="ARS59" s="44"/>
      <c r="ART59" s="44"/>
      <c r="ARU59" s="44"/>
      <c r="ARV59" s="44"/>
      <c r="ARW59" s="44"/>
      <c r="ARX59" s="44"/>
      <c r="ARY59" s="44"/>
      <c r="ARZ59" s="44"/>
      <c r="ASA59" s="44"/>
      <c r="ASB59" s="44"/>
      <c r="ASC59" s="44"/>
      <c r="ASD59" s="44"/>
      <c r="ASE59" s="44"/>
      <c r="ASF59" s="44"/>
      <c r="ASG59" s="44"/>
      <c r="ASH59" s="44"/>
      <c r="ASI59" s="44"/>
      <c r="ASJ59" s="44"/>
      <c r="ASK59" s="44"/>
      <c r="ASL59" s="44"/>
      <c r="ASM59" s="44"/>
      <c r="ASN59" s="44"/>
      <c r="ASO59" s="44"/>
      <c r="ASP59" s="44"/>
      <c r="ASQ59" s="44"/>
      <c r="ASR59" s="44"/>
      <c r="ASS59" s="44"/>
      <c r="AST59" s="44"/>
      <c r="ASU59" s="44"/>
      <c r="ASV59" s="44"/>
      <c r="ASW59" s="44"/>
      <c r="ASX59" s="44"/>
      <c r="ASY59" s="44"/>
      <c r="ASZ59" s="44"/>
      <c r="ATA59" s="44"/>
      <c r="ATB59" s="44"/>
      <c r="ATC59" s="44"/>
      <c r="ATD59" s="44"/>
      <c r="ATE59" s="44"/>
      <c r="ATF59" s="44"/>
      <c r="ATG59" s="44"/>
      <c r="ATH59" s="44"/>
      <c r="ATI59" s="44"/>
      <c r="ATJ59" s="44"/>
      <c r="ATK59" s="44"/>
      <c r="ATL59" s="44"/>
      <c r="ATM59" s="44"/>
      <c r="ATN59" s="44"/>
      <c r="ATO59" s="44"/>
      <c r="ATP59" s="44"/>
      <c r="ATQ59" s="44"/>
      <c r="ATR59" s="44"/>
      <c r="ATS59" s="44"/>
      <c r="ATT59" s="44"/>
      <c r="ATU59" s="44"/>
      <c r="ATV59" s="44"/>
      <c r="ATW59" s="44"/>
      <c r="ATX59" s="44"/>
      <c r="ATY59" s="44"/>
      <c r="ATZ59" s="44"/>
      <c r="AUA59" s="44"/>
      <c r="AUB59" s="44"/>
      <c r="AUC59" s="44"/>
      <c r="AUD59" s="44"/>
      <c r="AUE59" s="44"/>
      <c r="AUF59" s="44"/>
      <c r="AUG59" s="44"/>
      <c r="AUH59" s="44"/>
      <c r="AUI59" s="44"/>
      <c r="AUJ59" s="44"/>
      <c r="AUK59" s="44"/>
      <c r="AUL59" s="44"/>
      <c r="AUM59" s="44"/>
      <c r="AUN59" s="44"/>
      <c r="AUO59" s="44"/>
      <c r="AUP59" s="44"/>
      <c r="AUQ59" s="44"/>
      <c r="AUR59" s="44"/>
      <c r="AUS59" s="44"/>
      <c r="AUT59" s="44"/>
      <c r="AUU59" s="44"/>
      <c r="AUV59" s="44"/>
      <c r="AUW59" s="44"/>
      <c r="AUX59" s="44"/>
      <c r="AUY59" s="44"/>
      <c r="AUZ59" s="44"/>
      <c r="AVA59" s="44"/>
      <c r="AVB59" s="44"/>
      <c r="AVC59" s="44"/>
      <c r="AVD59" s="44"/>
      <c r="AVE59" s="44"/>
      <c r="AVF59" s="44"/>
      <c r="AVG59" s="44"/>
      <c r="AVH59" s="44"/>
      <c r="AVI59" s="44"/>
      <c r="AVJ59" s="44"/>
      <c r="AVK59" s="44"/>
      <c r="AVL59" s="44"/>
      <c r="AVM59" s="44"/>
      <c r="AVN59" s="44"/>
      <c r="AVO59" s="44"/>
      <c r="AVP59" s="44"/>
      <c r="AVQ59" s="44"/>
      <c r="AVR59" s="44"/>
      <c r="AVS59" s="44"/>
      <c r="AVT59" s="44"/>
      <c r="AVU59" s="44"/>
      <c r="AVV59" s="44"/>
      <c r="AVW59" s="44"/>
      <c r="AVX59" s="44"/>
      <c r="AVY59" s="44"/>
      <c r="AVZ59" s="44"/>
      <c r="AWA59" s="44"/>
      <c r="AWB59" s="44"/>
      <c r="AWC59" s="44"/>
      <c r="AWD59" s="44"/>
      <c r="AWE59" s="44"/>
      <c r="AWF59" s="44"/>
      <c r="AWG59" s="44"/>
      <c r="AWH59" s="44"/>
      <c r="AWI59" s="44"/>
      <c r="AWJ59" s="44"/>
      <c r="AWK59" s="44"/>
      <c r="AWL59" s="44"/>
      <c r="AWM59" s="44"/>
      <c r="AWN59" s="44"/>
      <c r="AWO59" s="44"/>
      <c r="AWP59" s="44"/>
      <c r="AWQ59" s="44"/>
      <c r="AWR59" s="44"/>
      <c r="AWS59" s="44"/>
      <c r="AWT59" s="44"/>
      <c r="AWU59" s="44"/>
      <c r="AWV59" s="44"/>
      <c r="AWW59" s="44"/>
      <c r="AWX59" s="44"/>
      <c r="AWY59" s="44"/>
      <c r="AWZ59" s="44"/>
      <c r="AXA59" s="44"/>
      <c r="AXB59" s="44"/>
      <c r="AXC59" s="44"/>
      <c r="AXD59" s="44"/>
      <c r="AXE59" s="44"/>
      <c r="AXF59" s="44"/>
      <c r="AXG59" s="44"/>
      <c r="AXH59" s="44"/>
      <c r="AXI59" s="44"/>
      <c r="AXJ59" s="44"/>
      <c r="AXK59" s="44"/>
      <c r="AXL59" s="44"/>
      <c r="AXM59" s="44"/>
      <c r="AXN59" s="44"/>
      <c r="AXO59" s="44"/>
      <c r="AXP59" s="44"/>
      <c r="AXQ59" s="44"/>
      <c r="AXR59" s="44"/>
      <c r="AXS59" s="44"/>
      <c r="AXT59" s="44"/>
      <c r="AXU59" s="44"/>
      <c r="AXV59" s="44"/>
      <c r="AXW59" s="44"/>
      <c r="AXX59" s="44"/>
      <c r="AXY59" s="44"/>
      <c r="AXZ59" s="44"/>
      <c r="AYA59" s="44"/>
      <c r="AYB59" s="44"/>
      <c r="AYC59" s="44"/>
      <c r="AYD59" s="44"/>
      <c r="AYE59" s="44"/>
      <c r="AYF59" s="44"/>
      <c r="AYG59" s="44"/>
      <c r="AYH59" s="44"/>
      <c r="AYI59" s="44"/>
      <c r="AYJ59" s="44"/>
      <c r="AYK59" s="44"/>
      <c r="AYL59" s="44"/>
      <c r="AYM59" s="44"/>
      <c r="AYN59" s="44"/>
      <c r="AYO59" s="44"/>
      <c r="AYP59" s="44"/>
      <c r="AYQ59" s="44"/>
      <c r="AYR59" s="44"/>
      <c r="AYS59" s="44"/>
      <c r="AYT59" s="44"/>
      <c r="AYU59" s="44"/>
      <c r="AYV59" s="44"/>
      <c r="AYW59" s="44"/>
      <c r="AYX59" s="44"/>
      <c r="AYY59" s="44"/>
      <c r="AYZ59" s="44"/>
      <c r="AZA59" s="44"/>
      <c r="AZB59" s="44"/>
      <c r="AZC59" s="44"/>
      <c r="AZD59" s="44"/>
      <c r="AZE59" s="44"/>
      <c r="AZF59" s="44"/>
      <c r="AZG59" s="44"/>
      <c r="AZH59" s="44"/>
      <c r="AZI59" s="44"/>
      <c r="AZJ59" s="44"/>
      <c r="AZK59" s="44"/>
      <c r="AZL59" s="44"/>
      <c r="AZM59" s="44"/>
      <c r="AZN59" s="44"/>
      <c r="AZO59" s="44"/>
      <c r="AZP59" s="44"/>
      <c r="AZQ59" s="44"/>
      <c r="AZR59" s="44"/>
      <c r="AZS59" s="44"/>
      <c r="AZT59" s="44"/>
      <c r="AZU59" s="44"/>
      <c r="AZV59" s="44"/>
      <c r="AZW59" s="44"/>
      <c r="AZX59" s="44"/>
      <c r="AZY59" s="44"/>
      <c r="AZZ59" s="44"/>
      <c r="BAA59" s="44"/>
      <c r="BAB59" s="44"/>
      <c r="BAC59" s="44"/>
      <c r="BAD59" s="44"/>
      <c r="BAE59" s="44"/>
      <c r="BAF59" s="44"/>
      <c r="BAG59" s="44"/>
      <c r="BAH59" s="44"/>
      <c r="BAI59" s="44"/>
      <c r="BAJ59" s="44"/>
      <c r="BAK59" s="44"/>
      <c r="BAL59" s="44"/>
      <c r="BAM59" s="44"/>
      <c r="BAN59" s="44"/>
      <c r="BAO59" s="44"/>
      <c r="BAP59" s="44"/>
      <c r="BAQ59" s="44"/>
      <c r="BAR59" s="44"/>
      <c r="BAS59" s="44"/>
      <c r="BAT59" s="44"/>
      <c r="BAU59" s="44"/>
      <c r="BAV59" s="44"/>
      <c r="BAW59" s="44"/>
      <c r="BAX59" s="44"/>
      <c r="BAY59" s="44"/>
      <c r="BAZ59" s="44"/>
      <c r="BBA59" s="44"/>
      <c r="BBB59" s="44"/>
      <c r="BBC59" s="44"/>
      <c r="BBD59" s="44"/>
      <c r="BBE59" s="44"/>
      <c r="BBF59" s="44"/>
      <c r="BBG59" s="44"/>
      <c r="BBH59" s="44"/>
      <c r="BBI59" s="44"/>
      <c r="BBJ59" s="44"/>
      <c r="BBK59" s="44"/>
      <c r="BBL59" s="44"/>
      <c r="BBM59" s="44"/>
      <c r="BBN59" s="44"/>
      <c r="BBO59" s="44"/>
      <c r="BBP59" s="44"/>
      <c r="BBQ59" s="44"/>
      <c r="BBR59" s="44"/>
      <c r="BBS59" s="44"/>
      <c r="BBT59" s="44"/>
      <c r="BBU59" s="44"/>
      <c r="BBV59" s="44"/>
      <c r="BBW59" s="44"/>
      <c r="BBX59" s="44"/>
      <c r="BBY59" s="44"/>
      <c r="BBZ59" s="44"/>
      <c r="BCA59" s="44"/>
      <c r="BCB59" s="44"/>
      <c r="BCC59" s="44"/>
      <c r="BCD59" s="44"/>
      <c r="BCE59" s="44"/>
      <c r="BCF59" s="44"/>
      <c r="BCG59" s="44"/>
      <c r="BCH59" s="44"/>
      <c r="BCI59" s="44"/>
      <c r="BCJ59" s="44"/>
      <c r="BCK59" s="44"/>
      <c r="BCL59" s="44"/>
      <c r="BCM59" s="44"/>
      <c r="BCN59" s="44"/>
      <c r="BCO59" s="44"/>
      <c r="BCP59" s="44"/>
      <c r="BCQ59" s="44"/>
      <c r="BCR59" s="44"/>
      <c r="BCS59" s="44"/>
      <c r="BCT59" s="44"/>
      <c r="BCU59" s="44"/>
      <c r="BCV59" s="44"/>
      <c r="BCW59" s="44"/>
      <c r="BCX59" s="44"/>
      <c r="BCY59" s="44"/>
      <c r="BCZ59" s="44"/>
      <c r="BDA59" s="44"/>
      <c r="BDB59" s="44"/>
      <c r="BDC59" s="44"/>
      <c r="BDD59" s="44"/>
      <c r="BDE59" s="44"/>
      <c r="BDF59" s="44"/>
      <c r="BDG59" s="44"/>
      <c r="BDH59" s="44"/>
      <c r="BDI59" s="44"/>
      <c r="BDJ59" s="44"/>
      <c r="BDK59" s="44"/>
      <c r="BDL59" s="44"/>
      <c r="BDM59" s="44"/>
      <c r="BDN59" s="44"/>
      <c r="BDO59" s="44"/>
      <c r="BDP59" s="44"/>
      <c r="BDQ59" s="44"/>
      <c r="BDR59" s="44"/>
      <c r="BDS59" s="44"/>
      <c r="BDT59" s="44"/>
      <c r="BDU59" s="44"/>
      <c r="BDV59" s="44"/>
      <c r="BDW59" s="44"/>
      <c r="BDX59" s="44"/>
      <c r="BDY59" s="44"/>
      <c r="BDZ59" s="44"/>
      <c r="BEA59" s="44"/>
      <c r="BEB59" s="44"/>
      <c r="BEC59" s="44"/>
      <c r="BED59" s="44"/>
      <c r="BEE59" s="44"/>
      <c r="BEF59" s="44"/>
      <c r="BEG59" s="44"/>
      <c r="BEH59" s="44"/>
      <c r="BEI59" s="44"/>
      <c r="BEJ59" s="44"/>
      <c r="BEK59" s="44"/>
      <c r="BEL59" s="44"/>
      <c r="BEM59" s="44"/>
      <c r="BEN59" s="44"/>
      <c r="BEO59" s="44"/>
      <c r="BEP59" s="44"/>
      <c r="BEQ59" s="44"/>
      <c r="BER59" s="44"/>
      <c r="BES59" s="44"/>
      <c r="BET59" s="44"/>
      <c r="BEU59" s="44"/>
      <c r="BEV59" s="44"/>
      <c r="BEW59" s="44"/>
      <c r="BEX59" s="44"/>
      <c r="BEY59" s="44"/>
      <c r="BEZ59" s="44"/>
      <c r="BFA59" s="44"/>
      <c r="BFB59" s="44"/>
      <c r="BFC59" s="44"/>
      <c r="BFD59" s="44"/>
      <c r="BFE59" s="44"/>
      <c r="BFF59" s="44"/>
      <c r="BFG59" s="44"/>
      <c r="BFH59" s="44"/>
      <c r="BFI59" s="44"/>
      <c r="BFJ59" s="44"/>
      <c r="BFK59" s="44"/>
      <c r="BFL59" s="44"/>
      <c r="BFM59" s="44"/>
      <c r="BFN59" s="44"/>
      <c r="BFO59" s="44"/>
      <c r="BFP59" s="44"/>
      <c r="BFQ59" s="44"/>
      <c r="BFR59" s="44"/>
      <c r="BFS59" s="44"/>
      <c r="BFT59" s="44"/>
      <c r="BFU59" s="44"/>
      <c r="BFV59" s="44"/>
      <c r="BFW59" s="44"/>
      <c r="BFX59" s="44"/>
      <c r="BFY59" s="44"/>
      <c r="BFZ59" s="44"/>
      <c r="BGA59" s="44"/>
      <c r="BGB59" s="44"/>
      <c r="BGC59" s="44"/>
      <c r="BGD59" s="44"/>
      <c r="BGE59" s="44"/>
      <c r="BGF59" s="44"/>
      <c r="BGG59" s="44"/>
      <c r="BGH59" s="44"/>
      <c r="BGI59" s="44"/>
      <c r="BGJ59" s="44"/>
      <c r="BGK59" s="44"/>
      <c r="BGL59" s="44"/>
      <c r="BGM59" s="44"/>
      <c r="BGN59" s="44"/>
      <c r="BGO59" s="44"/>
      <c r="BGP59" s="44"/>
      <c r="BGQ59" s="44"/>
      <c r="BGR59" s="44"/>
      <c r="BGS59" s="44"/>
      <c r="BGT59" s="44"/>
      <c r="BGU59" s="44"/>
      <c r="BGV59" s="44"/>
      <c r="BGW59" s="44"/>
      <c r="BGX59" s="44"/>
      <c r="BGY59" s="44"/>
      <c r="BGZ59" s="44"/>
      <c r="BHA59" s="44"/>
      <c r="BHB59" s="44"/>
      <c r="BHC59" s="44"/>
      <c r="BHD59" s="44"/>
      <c r="BHE59" s="44"/>
      <c r="BHF59" s="44"/>
      <c r="BHG59" s="44"/>
      <c r="BHH59" s="44"/>
      <c r="BHI59" s="44"/>
      <c r="BHJ59" s="44"/>
      <c r="BHK59" s="44"/>
      <c r="BHL59" s="44"/>
      <c r="BHM59" s="44"/>
      <c r="BHN59" s="44"/>
      <c r="BHO59" s="44"/>
      <c r="BHP59" s="44"/>
      <c r="BHQ59" s="44"/>
      <c r="BHR59" s="44"/>
      <c r="BHS59" s="44"/>
      <c r="BHT59" s="44"/>
      <c r="BHU59" s="44"/>
      <c r="BHV59" s="44"/>
      <c r="BHW59" s="44"/>
      <c r="BHX59" s="44"/>
      <c r="BHY59" s="44"/>
      <c r="BHZ59" s="44"/>
      <c r="BIA59" s="44"/>
      <c r="BIB59" s="44"/>
      <c r="BIC59" s="44"/>
      <c r="BID59" s="44"/>
      <c r="BIE59" s="44"/>
      <c r="BIF59" s="44"/>
      <c r="BIG59" s="44"/>
      <c r="BIH59" s="44"/>
      <c r="BII59" s="44"/>
      <c r="BIJ59" s="44"/>
      <c r="BIK59" s="44"/>
      <c r="BIL59" s="44"/>
      <c r="BIM59" s="44"/>
      <c r="BIN59" s="44"/>
      <c r="BIO59" s="44"/>
      <c r="BIP59" s="44"/>
      <c r="BIQ59" s="44"/>
      <c r="BIR59" s="44"/>
      <c r="BIS59" s="44"/>
      <c r="BIT59" s="44"/>
      <c r="BIU59" s="44"/>
      <c r="BIV59" s="44"/>
      <c r="BIW59" s="44"/>
      <c r="BIX59" s="44"/>
      <c r="BIY59" s="44"/>
      <c r="BIZ59" s="44"/>
      <c r="BJA59" s="44"/>
      <c r="BJB59" s="44"/>
      <c r="BJC59" s="44"/>
      <c r="BJD59" s="44"/>
      <c r="BJE59" s="44"/>
      <c r="BJF59" s="44"/>
      <c r="BJG59" s="44"/>
      <c r="BJH59" s="44"/>
      <c r="BJI59" s="44"/>
      <c r="BJJ59" s="44"/>
      <c r="BJK59" s="44"/>
      <c r="BJL59" s="44"/>
      <c r="BJM59" s="44"/>
      <c r="BJN59" s="44"/>
      <c r="BJO59" s="44"/>
      <c r="BJP59" s="44"/>
      <c r="BJQ59" s="44"/>
      <c r="BJR59" s="44"/>
      <c r="BJS59" s="44"/>
      <c r="BJT59" s="44"/>
      <c r="BJU59" s="44"/>
      <c r="BJV59" s="44"/>
      <c r="BJW59" s="44"/>
      <c r="BJX59" s="44"/>
      <c r="BJY59" s="44"/>
      <c r="BJZ59" s="44"/>
      <c r="BKA59" s="44"/>
      <c r="BKB59" s="44"/>
      <c r="BKC59" s="44"/>
      <c r="BKD59" s="44"/>
      <c r="BKE59" s="44"/>
      <c r="BKF59" s="44"/>
      <c r="BKG59" s="44"/>
      <c r="BKH59" s="44"/>
      <c r="BKI59" s="44"/>
      <c r="BKJ59" s="44"/>
      <c r="BKK59" s="44"/>
      <c r="BKL59" s="44"/>
      <c r="BKM59" s="44"/>
      <c r="BKN59" s="44"/>
      <c r="BKO59" s="44"/>
      <c r="BKP59" s="44"/>
      <c r="BKQ59" s="44"/>
      <c r="BKR59" s="44"/>
      <c r="BKS59" s="44"/>
      <c r="BKT59" s="44"/>
      <c r="BKU59" s="44"/>
      <c r="BKV59" s="44"/>
      <c r="BKW59" s="44"/>
      <c r="BKX59" s="44"/>
      <c r="BKY59" s="44"/>
      <c r="BKZ59" s="44"/>
      <c r="BLA59" s="44"/>
      <c r="BLB59" s="44"/>
      <c r="BLC59" s="44"/>
      <c r="BLD59" s="44"/>
      <c r="BLE59" s="44"/>
      <c r="BLF59" s="44"/>
      <c r="BLG59" s="44"/>
      <c r="BLH59" s="44"/>
      <c r="BLI59" s="44"/>
      <c r="BLJ59" s="44"/>
      <c r="BLK59" s="44"/>
      <c r="BLL59" s="44"/>
      <c r="BLM59" s="44"/>
      <c r="BLN59" s="44"/>
      <c r="BLO59" s="44"/>
      <c r="BLP59" s="44"/>
      <c r="BLQ59" s="44"/>
      <c r="BLR59" s="44"/>
      <c r="BLS59" s="44"/>
      <c r="BLT59" s="44"/>
      <c r="BLU59" s="44"/>
      <c r="BLV59" s="44"/>
      <c r="BLW59" s="44"/>
      <c r="BLX59" s="44"/>
      <c r="BLY59" s="44"/>
      <c r="BLZ59" s="44"/>
      <c r="BMA59" s="44"/>
      <c r="BMB59" s="44"/>
      <c r="BMC59" s="44"/>
      <c r="BMD59" s="44"/>
      <c r="BME59" s="44"/>
      <c r="BMF59" s="44"/>
      <c r="BMG59" s="44"/>
      <c r="BMH59" s="44"/>
      <c r="BMI59" s="44"/>
      <c r="BMJ59" s="44"/>
      <c r="BMK59" s="44"/>
      <c r="BML59" s="44"/>
      <c r="BMM59" s="44"/>
      <c r="BMN59" s="44"/>
      <c r="BMO59" s="44"/>
      <c r="BMP59" s="44"/>
      <c r="BMQ59" s="44"/>
      <c r="BMR59" s="44"/>
      <c r="BMS59" s="44"/>
      <c r="BMT59" s="44"/>
      <c r="BMU59" s="44"/>
      <c r="BMV59" s="44"/>
      <c r="BMW59" s="44"/>
      <c r="BMX59" s="44"/>
      <c r="BMY59" s="44"/>
      <c r="BMZ59" s="44"/>
      <c r="BNA59" s="44"/>
      <c r="BNB59" s="44"/>
      <c r="BNC59" s="44"/>
      <c r="BND59" s="44"/>
      <c r="BNE59" s="44"/>
      <c r="BNF59" s="44"/>
      <c r="BNG59" s="44"/>
      <c r="BNH59" s="44"/>
      <c r="BNI59" s="44"/>
      <c r="BNJ59" s="44"/>
      <c r="BNK59" s="44"/>
      <c r="BNL59" s="44"/>
      <c r="BNM59" s="44"/>
      <c r="BNN59" s="44"/>
      <c r="BNO59" s="44"/>
      <c r="BNP59" s="44"/>
      <c r="BNQ59" s="44"/>
      <c r="BNR59" s="44"/>
      <c r="BNS59" s="44"/>
      <c r="BNT59" s="44"/>
      <c r="BNU59" s="44"/>
      <c r="BNV59" s="44"/>
      <c r="BNW59" s="44"/>
      <c r="BNX59" s="44"/>
      <c r="BNY59" s="44"/>
      <c r="BNZ59" s="44"/>
      <c r="BOA59" s="44"/>
      <c r="BOB59" s="44"/>
      <c r="BOC59" s="44"/>
      <c r="BOD59" s="44"/>
      <c r="BOE59" s="44"/>
      <c r="BOF59" s="44"/>
      <c r="BOG59" s="44"/>
      <c r="BOH59" s="44"/>
      <c r="BOI59" s="44"/>
      <c r="BOJ59" s="44"/>
      <c r="BOK59" s="44"/>
      <c r="BOL59" s="44"/>
      <c r="BOM59" s="44"/>
      <c r="BON59" s="44"/>
      <c r="BOO59" s="44"/>
      <c r="BOP59" s="44"/>
      <c r="BOQ59" s="44"/>
      <c r="BOR59" s="44"/>
      <c r="BOS59" s="44"/>
      <c r="BOT59" s="44"/>
      <c r="BOU59" s="44"/>
      <c r="BOV59" s="44"/>
      <c r="BOW59" s="44"/>
      <c r="BOX59" s="44"/>
      <c r="BOY59" s="44"/>
      <c r="BOZ59" s="44"/>
      <c r="BPA59" s="44"/>
      <c r="BPB59" s="44"/>
      <c r="BPC59" s="44"/>
      <c r="BPD59" s="44"/>
      <c r="BPE59" s="44"/>
      <c r="BPF59" s="44"/>
      <c r="BPG59" s="44"/>
      <c r="BPH59" s="44"/>
      <c r="BPI59" s="44"/>
      <c r="BPJ59" s="44"/>
      <c r="BPK59" s="44"/>
      <c r="BPL59" s="44"/>
      <c r="BPM59" s="44"/>
      <c r="BPN59" s="44"/>
      <c r="BPO59" s="44"/>
      <c r="BPP59" s="44"/>
      <c r="BPQ59" s="44"/>
      <c r="BPR59" s="44"/>
      <c r="BPS59" s="44"/>
      <c r="BPT59" s="44"/>
      <c r="BPU59" s="44"/>
      <c r="BPV59" s="44"/>
      <c r="BPW59" s="44"/>
      <c r="BPX59" s="44"/>
      <c r="BPY59" s="44"/>
      <c r="BPZ59" s="44"/>
      <c r="BQA59" s="44"/>
      <c r="BQB59" s="44"/>
      <c r="BQC59" s="44"/>
      <c r="BQD59" s="44"/>
      <c r="BQE59" s="44"/>
      <c r="BQF59" s="44"/>
      <c r="BQG59" s="44"/>
      <c r="BQH59" s="44"/>
      <c r="BQI59" s="44"/>
      <c r="BQJ59" s="44"/>
      <c r="BQK59" s="44"/>
      <c r="BQL59" s="44"/>
      <c r="BQM59" s="44"/>
      <c r="BQN59" s="44"/>
      <c r="BQO59" s="44"/>
      <c r="BQP59" s="44"/>
      <c r="BQQ59" s="44"/>
      <c r="BQR59" s="44"/>
      <c r="BQS59" s="44"/>
      <c r="BQT59" s="44"/>
      <c r="BQU59" s="44"/>
      <c r="BQV59" s="44"/>
      <c r="BQW59" s="44"/>
      <c r="BQX59" s="44"/>
      <c r="BQY59" s="44"/>
      <c r="BQZ59" s="44"/>
      <c r="BRA59" s="44"/>
      <c r="BRB59" s="44"/>
      <c r="BRC59" s="44"/>
      <c r="BRD59" s="44"/>
      <c r="BRE59" s="44"/>
      <c r="BRF59" s="44"/>
      <c r="BRG59" s="44"/>
      <c r="BRH59" s="44"/>
      <c r="BRI59" s="44"/>
      <c r="BRJ59" s="44"/>
      <c r="BRK59" s="44"/>
      <c r="BRL59" s="44"/>
      <c r="BRM59" s="44"/>
      <c r="BRN59" s="44"/>
      <c r="BRO59" s="44"/>
      <c r="BRP59" s="44"/>
      <c r="BRQ59" s="44"/>
      <c r="BRR59" s="44"/>
      <c r="BRS59" s="44"/>
      <c r="BRT59" s="44"/>
      <c r="BRU59" s="44"/>
      <c r="BRV59" s="44"/>
      <c r="BRW59" s="44"/>
      <c r="BRX59" s="44"/>
      <c r="BRY59" s="44"/>
      <c r="BRZ59" s="44"/>
      <c r="BSA59" s="44"/>
      <c r="BSB59" s="44"/>
      <c r="BSC59" s="44"/>
      <c r="BSD59" s="44"/>
      <c r="BSE59" s="44"/>
      <c r="BSF59" s="44"/>
      <c r="BSG59" s="44"/>
      <c r="BSH59" s="44"/>
      <c r="BSI59" s="44"/>
      <c r="BSJ59" s="44"/>
      <c r="BSK59" s="44"/>
      <c r="BSL59" s="44"/>
      <c r="BSM59" s="44"/>
      <c r="BSN59" s="44"/>
      <c r="BSO59" s="44"/>
      <c r="BSP59" s="44"/>
      <c r="BSQ59" s="44"/>
      <c r="BSR59" s="44"/>
      <c r="BSS59" s="44"/>
      <c r="BST59" s="44"/>
      <c r="BSU59" s="44"/>
      <c r="BSV59" s="44"/>
      <c r="BSW59" s="44"/>
      <c r="BSX59" s="44"/>
      <c r="BSY59" s="44"/>
      <c r="BSZ59" s="44"/>
      <c r="BTA59" s="44"/>
      <c r="BTB59" s="44"/>
      <c r="BTC59" s="44"/>
      <c r="BTD59" s="44"/>
      <c r="BTE59" s="44"/>
      <c r="BTF59" s="44"/>
      <c r="BTG59" s="44"/>
      <c r="BTH59" s="44"/>
      <c r="BTI59" s="44"/>
      <c r="BTJ59" s="44"/>
      <c r="BTK59" s="44"/>
      <c r="BTL59" s="44"/>
      <c r="BTM59" s="44"/>
      <c r="BTN59" s="44"/>
      <c r="BTO59" s="44"/>
      <c r="BTP59" s="44"/>
      <c r="BTQ59" s="44"/>
      <c r="BTR59" s="44"/>
      <c r="BTS59" s="44"/>
      <c r="BTT59" s="44"/>
      <c r="BTU59" s="44"/>
      <c r="BTV59" s="44"/>
      <c r="BTW59" s="44"/>
      <c r="BTX59" s="44"/>
      <c r="BTY59" s="44"/>
      <c r="BTZ59" s="44"/>
      <c r="BUA59" s="44"/>
      <c r="BUB59" s="44"/>
      <c r="BUC59" s="44"/>
      <c r="BUD59" s="44"/>
      <c r="BUE59" s="44"/>
      <c r="BUF59" s="44"/>
      <c r="BUG59" s="44"/>
      <c r="BUH59" s="44"/>
      <c r="BUI59" s="44"/>
      <c r="BUJ59" s="44"/>
      <c r="BUK59" s="44"/>
      <c r="BUL59" s="44"/>
      <c r="BUM59" s="44"/>
      <c r="BUN59" s="44"/>
      <c r="BUO59" s="44"/>
      <c r="BUP59" s="44"/>
      <c r="BUQ59" s="44"/>
      <c r="BUR59" s="44"/>
      <c r="BUS59" s="44"/>
      <c r="BUT59" s="44"/>
      <c r="BUU59" s="44"/>
      <c r="BUV59" s="44"/>
      <c r="BUW59" s="44"/>
      <c r="BUX59" s="44"/>
      <c r="BUY59" s="44"/>
      <c r="BUZ59" s="44"/>
      <c r="BVA59" s="44"/>
      <c r="BVB59" s="44"/>
      <c r="BVC59" s="44"/>
      <c r="BVD59" s="44"/>
      <c r="BVE59" s="44"/>
      <c r="BVF59" s="44"/>
      <c r="BVG59" s="44"/>
      <c r="BVH59" s="44"/>
      <c r="BVI59" s="44"/>
      <c r="BVJ59" s="44"/>
      <c r="BVK59" s="44"/>
      <c r="BVL59" s="44"/>
      <c r="BVM59" s="44"/>
      <c r="BVN59" s="44"/>
      <c r="BVO59" s="44"/>
      <c r="BVP59" s="44"/>
      <c r="BVQ59" s="44"/>
      <c r="BVR59" s="44"/>
      <c r="BVS59" s="44"/>
      <c r="BVT59" s="44"/>
      <c r="BVU59" s="44"/>
      <c r="BVV59" s="44"/>
      <c r="BVW59" s="44"/>
      <c r="BVX59" s="44"/>
      <c r="BVY59" s="44"/>
      <c r="BVZ59" s="44"/>
      <c r="BWA59" s="44"/>
      <c r="BWB59" s="44"/>
      <c r="BWC59" s="44"/>
      <c r="BWD59" s="44"/>
      <c r="BWE59" s="44"/>
      <c r="BWF59" s="44"/>
      <c r="BWG59" s="44"/>
      <c r="BWH59" s="44"/>
      <c r="BWI59" s="44"/>
      <c r="BWJ59" s="44"/>
      <c r="BWK59" s="44"/>
      <c r="BWL59" s="44"/>
      <c r="BWM59" s="44"/>
      <c r="BWN59" s="44"/>
      <c r="BWO59" s="44"/>
      <c r="BWP59" s="44"/>
      <c r="BWQ59" s="44"/>
      <c r="BWR59" s="44"/>
      <c r="BWS59" s="44"/>
      <c r="BWT59" s="44"/>
      <c r="BWU59" s="44"/>
      <c r="BWV59" s="44"/>
      <c r="BWW59" s="44"/>
      <c r="BWX59" s="44"/>
      <c r="BWY59" s="44"/>
      <c r="BWZ59" s="44"/>
      <c r="BXA59" s="44"/>
      <c r="BXB59" s="44"/>
      <c r="BXC59" s="44"/>
      <c r="BXD59" s="44"/>
      <c r="BXE59" s="44"/>
      <c r="BXF59" s="44"/>
      <c r="BXG59" s="44"/>
      <c r="BXH59" s="44"/>
      <c r="BXI59" s="44"/>
      <c r="BXJ59" s="44"/>
      <c r="BXK59" s="44"/>
      <c r="BXL59" s="44"/>
      <c r="BXM59" s="44"/>
      <c r="BXN59" s="44"/>
      <c r="BXO59" s="44"/>
      <c r="BXP59" s="44"/>
      <c r="BXQ59" s="44"/>
      <c r="BXR59" s="44"/>
      <c r="BXS59" s="44"/>
      <c r="BXT59" s="44"/>
      <c r="BXU59" s="44"/>
      <c r="BXV59" s="44"/>
      <c r="BXW59" s="44"/>
      <c r="BXX59" s="44"/>
      <c r="BXY59" s="44"/>
      <c r="BXZ59" s="44"/>
      <c r="BYA59" s="44"/>
      <c r="BYB59" s="44"/>
      <c r="BYC59" s="44"/>
      <c r="BYD59" s="44"/>
      <c r="BYE59" s="44"/>
      <c r="BYF59" s="44"/>
      <c r="BYG59" s="44"/>
      <c r="BYH59" s="44"/>
      <c r="BYI59" s="44"/>
      <c r="BYJ59" s="44"/>
      <c r="BYK59" s="44"/>
      <c r="BYL59" s="44"/>
      <c r="BYM59" s="44"/>
      <c r="BYN59" s="44"/>
      <c r="BYO59" s="44"/>
      <c r="BYP59" s="44"/>
      <c r="BYQ59" s="44"/>
      <c r="BYR59" s="44"/>
      <c r="BYS59" s="44"/>
      <c r="BYT59" s="44"/>
      <c r="BYU59" s="44"/>
      <c r="BYV59" s="44"/>
      <c r="BYW59" s="44"/>
      <c r="BYX59" s="44"/>
      <c r="BYY59" s="44"/>
      <c r="BYZ59" s="44"/>
      <c r="BZA59" s="44"/>
      <c r="BZB59" s="44"/>
      <c r="BZC59" s="44"/>
      <c r="BZD59" s="44"/>
      <c r="BZE59" s="44"/>
      <c r="BZF59" s="44"/>
      <c r="BZG59" s="44"/>
      <c r="BZH59" s="44"/>
      <c r="BZI59" s="44"/>
      <c r="BZJ59" s="44"/>
      <c r="BZK59" s="44"/>
      <c r="BZL59" s="44"/>
      <c r="BZM59" s="44"/>
      <c r="BZN59" s="44"/>
      <c r="BZO59" s="44"/>
      <c r="BZP59" s="44"/>
      <c r="BZQ59" s="44"/>
      <c r="BZR59" s="44"/>
      <c r="BZS59" s="44"/>
      <c r="BZT59" s="44"/>
      <c r="BZU59" s="44"/>
      <c r="BZV59" s="44"/>
      <c r="BZW59" s="44"/>
      <c r="BZX59" s="44"/>
      <c r="BZY59" s="44"/>
      <c r="BZZ59" s="44"/>
      <c r="CAA59" s="44"/>
      <c r="CAB59" s="44"/>
      <c r="CAC59" s="44"/>
      <c r="CAD59" s="44"/>
      <c r="CAE59" s="44"/>
      <c r="CAF59" s="44"/>
      <c r="CAG59" s="44"/>
      <c r="CAH59" s="44"/>
      <c r="CAI59" s="44"/>
      <c r="CAJ59" s="44"/>
      <c r="CAK59" s="44"/>
      <c r="CAL59" s="44"/>
      <c r="CAM59" s="44"/>
      <c r="CAN59" s="44"/>
      <c r="CAO59" s="44"/>
      <c r="CAP59" s="44"/>
      <c r="CAQ59" s="44"/>
      <c r="CAR59" s="44"/>
      <c r="CAS59" s="44"/>
      <c r="CAT59" s="44"/>
      <c r="CAU59" s="44"/>
      <c r="CAV59" s="44"/>
      <c r="CAW59" s="44"/>
      <c r="CAX59" s="44"/>
      <c r="CAY59" s="44"/>
      <c r="CAZ59" s="44"/>
      <c r="CBA59" s="44"/>
      <c r="CBB59" s="44"/>
      <c r="CBC59" s="44"/>
      <c r="CBD59" s="44"/>
      <c r="CBE59" s="44"/>
      <c r="CBF59" s="44"/>
      <c r="CBG59" s="44"/>
      <c r="CBH59" s="44"/>
      <c r="CBI59" s="44"/>
      <c r="CBJ59" s="44"/>
      <c r="CBK59" s="44"/>
      <c r="CBL59" s="44"/>
      <c r="CBM59" s="44"/>
      <c r="CBN59" s="44"/>
      <c r="CBO59" s="44"/>
      <c r="CBP59" s="44"/>
      <c r="CBQ59" s="44"/>
      <c r="CBR59" s="44"/>
      <c r="CBS59" s="44"/>
      <c r="CBT59" s="44"/>
      <c r="CBU59" s="44"/>
      <c r="CBV59" s="44"/>
      <c r="CBW59" s="44"/>
      <c r="CBX59" s="44"/>
      <c r="CBY59" s="44"/>
      <c r="CBZ59" s="44"/>
      <c r="CCA59" s="44"/>
      <c r="CCB59" s="44"/>
      <c r="CCC59" s="44"/>
      <c r="CCD59" s="44"/>
      <c r="CCE59" s="44"/>
      <c r="CCF59" s="44"/>
      <c r="CCG59" s="44"/>
      <c r="CCH59" s="44"/>
      <c r="CCI59" s="44"/>
      <c r="CCJ59" s="44"/>
      <c r="CCK59" s="44"/>
      <c r="CCL59" s="44"/>
      <c r="CCM59" s="44"/>
      <c r="CCN59" s="44"/>
      <c r="CCO59" s="44"/>
      <c r="CCP59" s="44"/>
      <c r="CCQ59" s="44"/>
      <c r="CCR59" s="44"/>
      <c r="CCS59" s="44"/>
      <c r="CCT59" s="44"/>
      <c r="CCU59" s="44"/>
      <c r="CCV59" s="44"/>
      <c r="CCW59" s="44"/>
      <c r="CCX59" s="44"/>
      <c r="CCY59" s="44"/>
      <c r="CCZ59" s="44"/>
      <c r="CDA59" s="44"/>
      <c r="CDB59" s="44"/>
      <c r="CDC59" s="44"/>
      <c r="CDD59" s="44"/>
      <c r="CDE59" s="44"/>
      <c r="CDF59" s="44"/>
      <c r="CDG59" s="44"/>
      <c r="CDH59" s="44"/>
      <c r="CDI59" s="44"/>
      <c r="CDJ59" s="44"/>
      <c r="CDK59" s="44"/>
      <c r="CDL59" s="44"/>
      <c r="CDM59" s="44"/>
      <c r="CDN59" s="44"/>
      <c r="CDO59" s="44"/>
      <c r="CDP59" s="44"/>
      <c r="CDQ59" s="44"/>
      <c r="CDR59" s="44"/>
      <c r="CDS59" s="44"/>
      <c r="CDT59" s="44"/>
      <c r="CDU59" s="44"/>
      <c r="CDV59" s="44"/>
      <c r="CDW59" s="44"/>
      <c r="CDX59" s="44"/>
      <c r="CDY59" s="44"/>
      <c r="CDZ59" s="44"/>
      <c r="CEA59" s="44"/>
      <c r="CEB59" s="44"/>
      <c r="CEC59" s="44"/>
      <c r="CED59" s="44"/>
      <c r="CEE59" s="44"/>
      <c r="CEF59" s="44"/>
      <c r="CEG59" s="44"/>
      <c r="CEH59" s="44"/>
      <c r="CEI59" s="44"/>
      <c r="CEJ59" s="44"/>
      <c r="CEK59" s="44"/>
      <c r="CEL59" s="44"/>
      <c r="CEM59" s="44"/>
      <c r="CEN59" s="44"/>
      <c r="CEO59" s="44"/>
      <c r="CEP59" s="44"/>
      <c r="CEQ59" s="44"/>
      <c r="CER59" s="44"/>
      <c r="CES59" s="44"/>
      <c r="CET59" s="44"/>
      <c r="CEU59" s="44"/>
      <c r="CEV59" s="44"/>
      <c r="CEW59" s="44"/>
      <c r="CEX59" s="44"/>
      <c r="CEY59" s="44"/>
      <c r="CEZ59" s="44"/>
      <c r="CFA59" s="44"/>
      <c r="CFB59" s="44"/>
      <c r="CFC59" s="44"/>
      <c r="CFD59" s="44"/>
      <c r="CFE59" s="44"/>
      <c r="CFF59" s="44"/>
      <c r="CFG59" s="44"/>
      <c r="CFH59" s="44"/>
      <c r="CFI59" s="44"/>
      <c r="CFJ59" s="44"/>
      <c r="CFK59" s="44"/>
      <c r="CFL59" s="44"/>
      <c r="CFM59" s="44"/>
      <c r="CFN59" s="44"/>
      <c r="CFO59" s="44"/>
      <c r="CFP59" s="44"/>
      <c r="CFQ59" s="44"/>
      <c r="CFR59" s="44"/>
      <c r="CFS59" s="44"/>
      <c r="CFT59" s="44"/>
      <c r="CFU59" s="44"/>
      <c r="CFV59" s="44"/>
      <c r="CFW59" s="44"/>
      <c r="CFX59" s="44"/>
      <c r="CFY59" s="44"/>
      <c r="CFZ59" s="44"/>
      <c r="CGA59" s="44"/>
      <c r="CGB59" s="44"/>
      <c r="CGC59" s="44"/>
      <c r="CGD59" s="44"/>
      <c r="CGE59" s="44"/>
      <c r="CGF59" s="44"/>
      <c r="CGG59" s="44"/>
      <c r="CGH59" s="44"/>
      <c r="CGI59" s="44"/>
      <c r="CGJ59" s="44"/>
      <c r="CGK59" s="44"/>
      <c r="CGL59" s="44"/>
      <c r="CGM59" s="44"/>
      <c r="CGN59" s="44"/>
      <c r="CGO59" s="44"/>
      <c r="CGP59" s="44"/>
      <c r="CGQ59" s="44"/>
      <c r="CGR59" s="44"/>
      <c r="CGS59" s="44"/>
      <c r="CGT59" s="44"/>
      <c r="CGU59" s="44"/>
      <c r="CGV59" s="44"/>
      <c r="CGW59" s="44"/>
      <c r="CGX59" s="44"/>
      <c r="CGY59" s="44"/>
      <c r="CGZ59" s="44"/>
      <c r="CHA59" s="44"/>
      <c r="CHB59" s="44"/>
      <c r="CHC59" s="44"/>
      <c r="CHD59" s="44"/>
      <c r="CHE59" s="44"/>
      <c r="CHF59" s="44"/>
      <c r="CHG59" s="44"/>
      <c r="CHH59" s="44"/>
      <c r="CHI59" s="44"/>
      <c r="CHJ59" s="44"/>
      <c r="CHK59" s="44"/>
      <c r="CHL59" s="44"/>
      <c r="CHM59" s="44"/>
      <c r="CHN59" s="44"/>
      <c r="CHO59" s="44"/>
      <c r="CHP59" s="44"/>
      <c r="CHQ59" s="44"/>
      <c r="CHR59" s="44"/>
      <c r="CHS59" s="44"/>
      <c r="CHT59" s="44"/>
      <c r="CHU59" s="44"/>
      <c r="CHV59" s="44"/>
      <c r="CHW59" s="44"/>
      <c r="CHX59" s="44"/>
      <c r="CHY59" s="44"/>
      <c r="CHZ59" s="44"/>
      <c r="CIA59" s="44"/>
      <c r="CIB59" s="44"/>
      <c r="CIC59" s="44"/>
      <c r="CID59" s="44"/>
      <c r="CIE59" s="44"/>
      <c r="CIF59" s="44"/>
      <c r="CIG59" s="44"/>
      <c r="CIH59" s="44"/>
      <c r="CII59" s="44"/>
      <c r="CIJ59" s="44"/>
      <c r="CIK59" s="44"/>
      <c r="CIL59" s="44"/>
      <c r="CIM59" s="44"/>
      <c r="CIN59" s="44"/>
      <c r="CIO59" s="44"/>
      <c r="CIP59" s="44"/>
      <c r="CIQ59" s="44"/>
      <c r="CIR59" s="44"/>
      <c r="CIS59" s="44"/>
      <c r="CIT59" s="44"/>
      <c r="CIU59" s="44"/>
      <c r="CIV59" s="44"/>
      <c r="CIW59" s="44"/>
      <c r="CIX59" s="44"/>
      <c r="CIY59" s="44"/>
      <c r="CIZ59" s="44"/>
      <c r="CJA59" s="44"/>
      <c r="CJB59" s="44"/>
      <c r="CJC59" s="44"/>
      <c r="CJD59" s="44"/>
      <c r="CJE59" s="44"/>
      <c r="CJF59" s="44"/>
      <c r="CJG59" s="44"/>
      <c r="CJH59" s="44"/>
      <c r="CJI59" s="44"/>
      <c r="CJJ59" s="44"/>
      <c r="CJK59" s="44"/>
      <c r="CJL59" s="44"/>
      <c r="CJM59" s="44"/>
      <c r="CJN59" s="44"/>
      <c r="CJO59" s="44"/>
      <c r="CJP59" s="44"/>
      <c r="CJQ59" s="44"/>
      <c r="CJR59" s="44"/>
      <c r="CJS59" s="44"/>
      <c r="CJT59" s="44"/>
      <c r="CJU59" s="44"/>
      <c r="CJV59" s="44"/>
      <c r="CJW59" s="44"/>
      <c r="CJX59" s="44"/>
      <c r="CJY59" s="44"/>
      <c r="CJZ59" s="44"/>
      <c r="CKA59" s="44"/>
      <c r="CKB59" s="44"/>
      <c r="CKC59" s="44"/>
      <c r="CKD59" s="44"/>
      <c r="CKE59" s="44"/>
      <c r="CKF59" s="44"/>
      <c r="CKG59" s="44"/>
      <c r="CKH59" s="44"/>
      <c r="CKI59" s="44"/>
      <c r="CKJ59" s="44"/>
      <c r="CKK59" s="44"/>
      <c r="CKL59" s="44"/>
      <c r="CKM59" s="44"/>
      <c r="CKN59" s="44"/>
      <c r="CKO59" s="44"/>
      <c r="CKP59" s="44"/>
      <c r="CKQ59" s="44"/>
      <c r="CKR59" s="44"/>
      <c r="CKS59" s="44"/>
      <c r="CKT59" s="44"/>
      <c r="CKU59" s="44"/>
      <c r="CKV59" s="44"/>
      <c r="CKW59" s="44"/>
      <c r="CKX59" s="44"/>
      <c r="CKY59" s="44"/>
      <c r="CKZ59" s="44"/>
      <c r="CLA59" s="44"/>
      <c r="CLB59" s="44"/>
      <c r="CLC59" s="44"/>
      <c r="CLD59" s="44"/>
      <c r="CLE59" s="44"/>
      <c r="CLF59" s="44"/>
      <c r="CLG59" s="44"/>
      <c r="CLH59" s="44"/>
      <c r="CLI59" s="44"/>
      <c r="CLJ59" s="44"/>
      <c r="CLK59" s="44"/>
      <c r="CLL59" s="44"/>
      <c r="CLM59" s="44"/>
      <c r="CLN59" s="44"/>
      <c r="CLO59" s="44"/>
      <c r="CLP59" s="44"/>
      <c r="CLQ59" s="44"/>
      <c r="CLR59" s="44"/>
      <c r="CLS59" s="44"/>
      <c r="CLT59" s="44"/>
      <c r="CLU59" s="44"/>
      <c r="CLV59" s="44"/>
      <c r="CLW59" s="44"/>
      <c r="CLX59" s="44"/>
      <c r="CLY59" s="44"/>
      <c r="CLZ59" s="44"/>
      <c r="CMA59" s="44"/>
      <c r="CMB59" s="44"/>
      <c r="CMC59" s="44"/>
      <c r="CMD59" s="44"/>
      <c r="CME59" s="44"/>
      <c r="CMF59" s="44"/>
      <c r="CMG59" s="44"/>
      <c r="CMH59" s="44"/>
      <c r="CMI59" s="44"/>
      <c r="CMJ59" s="44"/>
      <c r="CMK59" s="44"/>
      <c r="CML59" s="44"/>
      <c r="CMM59" s="44"/>
      <c r="CMN59" s="44"/>
      <c r="CMO59" s="44"/>
      <c r="CMP59" s="44"/>
      <c r="CMQ59" s="44"/>
      <c r="CMR59" s="44"/>
      <c r="CMS59" s="44"/>
      <c r="CMT59" s="44"/>
      <c r="CMU59" s="44"/>
      <c r="CMV59" s="44"/>
      <c r="CMW59" s="44"/>
      <c r="CMX59" s="44"/>
      <c r="CMY59" s="44"/>
      <c r="CMZ59" s="44"/>
      <c r="CNA59" s="44"/>
      <c r="CNB59" s="44"/>
      <c r="CNC59" s="44"/>
      <c r="CND59" s="44"/>
      <c r="CNE59" s="44"/>
      <c r="CNF59" s="44"/>
      <c r="CNG59" s="44"/>
      <c r="CNH59" s="44"/>
      <c r="CNI59" s="44"/>
      <c r="CNJ59" s="44"/>
      <c r="CNK59" s="44"/>
      <c r="CNL59" s="44"/>
      <c r="CNM59" s="44"/>
      <c r="CNN59" s="44"/>
      <c r="CNO59" s="44"/>
      <c r="CNP59" s="44"/>
      <c r="CNQ59" s="44"/>
      <c r="CNR59" s="44"/>
      <c r="CNS59" s="44"/>
      <c r="CNT59" s="44"/>
      <c r="CNU59" s="44"/>
      <c r="CNV59" s="44"/>
      <c r="CNW59" s="44"/>
      <c r="CNX59" s="44"/>
      <c r="CNY59" s="44"/>
      <c r="CNZ59" s="44"/>
      <c r="COA59" s="44"/>
      <c r="COB59" s="44"/>
      <c r="COC59" s="44"/>
      <c r="COD59" s="44"/>
      <c r="COE59" s="44"/>
      <c r="COF59" s="44"/>
      <c r="COG59" s="44"/>
      <c r="COH59" s="44"/>
      <c r="COI59" s="44"/>
      <c r="COJ59" s="44"/>
      <c r="COK59" s="44"/>
      <c r="COL59" s="44"/>
      <c r="COM59" s="44"/>
      <c r="CON59" s="44"/>
      <c r="COO59" s="44"/>
      <c r="COP59" s="44"/>
      <c r="COQ59" s="44"/>
      <c r="COR59" s="44"/>
      <c r="COS59" s="44"/>
      <c r="COT59" s="44"/>
      <c r="COU59" s="44"/>
      <c r="COV59" s="44"/>
      <c r="COW59" s="44"/>
      <c r="COX59" s="44"/>
      <c r="COY59" s="44"/>
      <c r="COZ59" s="44"/>
      <c r="CPA59" s="44"/>
      <c r="CPB59" s="44"/>
      <c r="CPC59" s="44"/>
      <c r="CPD59" s="44"/>
      <c r="CPE59" s="44"/>
      <c r="CPF59" s="44"/>
      <c r="CPG59" s="44"/>
      <c r="CPH59" s="44"/>
      <c r="CPI59" s="44"/>
      <c r="CPJ59" s="44"/>
      <c r="CPK59" s="44"/>
      <c r="CPL59" s="44"/>
      <c r="CPM59" s="44"/>
      <c r="CPN59" s="44"/>
      <c r="CPO59" s="44"/>
      <c r="CPP59" s="44"/>
      <c r="CPQ59" s="44"/>
      <c r="CPR59" s="44"/>
      <c r="CPS59" s="44"/>
      <c r="CPT59" s="44"/>
      <c r="CPU59" s="44"/>
      <c r="CPV59" s="44"/>
      <c r="CPW59" s="44"/>
      <c r="CPX59" s="44"/>
      <c r="CPY59" s="44"/>
      <c r="CPZ59" s="44"/>
      <c r="CQA59" s="44"/>
      <c r="CQB59" s="44"/>
      <c r="CQC59" s="44"/>
      <c r="CQD59" s="44"/>
      <c r="CQE59" s="44"/>
      <c r="CQF59" s="44"/>
      <c r="CQG59" s="44"/>
      <c r="CQH59" s="44"/>
      <c r="CQI59" s="44"/>
      <c r="CQJ59" s="44"/>
      <c r="CQK59" s="44"/>
      <c r="CQL59" s="44"/>
      <c r="CQM59" s="44"/>
      <c r="CQN59" s="44"/>
      <c r="CQO59" s="44"/>
      <c r="CQP59" s="44"/>
      <c r="CQQ59" s="44"/>
      <c r="CQR59" s="44"/>
      <c r="CQS59" s="44"/>
      <c r="CQT59" s="44"/>
      <c r="CQU59" s="44"/>
      <c r="CQV59" s="44"/>
      <c r="CQW59" s="44"/>
      <c r="CQX59" s="44"/>
      <c r="CQY59" s="44"/>
      <c r="CQZ59" s="44"/>
      <c r="CRA59" s="44"/>
      <c r="CRB59" s="44"/>
      <c r="CRC59" s="44"/>
      <c r="CRD59" s="44"/>
      <c r="CRE59" s="44"/>
      <c r="CRF59" s="44"/>
      <c r="CRG59" s="44"/>
      <c r="CRH59" s="44"/>
      <c r="CRI59" s="44"/>
      <c r="CRJ59" s="44"/>
      <c r="CRK59" s="44"/>
      <c r="CRL59" s="44"/>
      <c r="CRM59" s="44"/>
      <c r="CRN59" s="44"/>
      <c r="CRO59" s="44"/>
      <c r="CRP59" s="44"/>
      <c r="CRQ59" s="44"/>
      <c r="CRR59" s="44"/>
      <c r="CRS59" s="44"/>
      <c r="CRT59" s="44"/>
      <c r="CRU59" s="44"/>
      <c r="CRV59" s="44"/>
      <c r="CRW59" s="44"/>
      <c r="CRX59" s="44"/>
      <c r="CRY59" s="44"/>
      <c r="CRZ59" s="44"/>
      <c r="CSA59" s="44"/>
      <c r="CSB59" s="44"/>
      <c r="CSC59" s="44"/>
      <c r="CSD59" s="44"/>
      <c r="CSE59" s="44"/>
      <c r="CSF59" s="44"/>
      <c r="CSG59" s="44"/>
      <c r="CSH59" s="44"/>
      <c r="CSI59" s="44"/>
      <c r="CSJ59" s="44"/>
      <c r="CSK59" s="44"/>
      <c r="CSL59" s="44"/>
      <c r="CSM59" s="44"/>
      <c r="CSN59" s="44"/>
      <c r="CSO59" s="44"/>
      <c r="CSP59" s="44"/>
      <c r="CSQ59" s="44"/>
      <c r="CSR59" s="44"/>
      <c r="CSS59" s="44"/>
      <c r="CST59" s="44"/>
      <c r="CSU59" s="44"/>
      <c r="CSV59" s="44"/>
      <c r="CSW59" s="44"/>
      <c r="CSX59" s="44"/>
      <c r="CSY59" s="44"/>
      <c r="CSZ59" s="44"/>
      <c r="CTA59" s="44"/>
      <c r="CTB59" s="44"/>
      <c r="CTC59" s="44"/>
      <c r="CTD59" s="44"/>
      <c r="CTE59" s="44"/>
      <c r="CTF59" s="44"/>
      <c r="CTG59" s="44"/>
      <c r="CTH59" s="44"/>
      <c r="CTI59" s="44"/>
      <c r="CTJ59" s="44"/>
      <c r="CTK59" s="44"/>
      <c r="CTL59" s="44"/>
      <c r="CTM59" s="44"/>
      <c r="CTN59" s="44"/>
      <c r="CTO59" s="44"/>
      <c r="CTP59" s="44"/>
      <c r="CTQ59" s="44"/>
      <c r="CTR59" s="44"/>
      <c r="CTS59" s="44"/>
      <c r="CTT59" s="44"/>
      <c r="CTU59" s="44"/>
      <c r="CTV59" s="44"/>
      <c r="CTW59" s="44"/>
      <c r="CTX59" s="44"/>
      <c r="CTY59" s="44"/>
      <c r="CTZ59" s="44"/>
      <c r="CUA59" s="44"/>
      <c r="CUB59" s="44"/>
      <c r="CUC59" s="44"/>
      <c r="CUD59" s="44"/>
      <c r="CUE59" s="44"/>
      <c r="CUF59" s="44"/>
      <c r="CUG59" s="44"/>
      <c r="CUH59" s="44"/>
      <c r="CUI59" s="44"/>
      <c r="CUJ59" s="44"/>
      <c r="CUK59" s="44"/>
      <c r="CUL59" s="44"/>
      <c r="CUM59" s="44"/>
      <c r="CUN59" s="44"/>
      <c r="CUO59" s="44"/>
      <c r="CUP59" s="44"/>
      <c r="CUQ59" s="44"/>
      <c r="CUR59" s="44"/>
      <c r="CUS59" s="44"/>
      <c r="CUT59" s="44"/>
      <c r="CUU59" s="44"/>
      <c r="CUV59" s="44"/>
      <c r="CUW59" s="44"/>
      <c r="CUX59" s="44"/>
      <c r="CUY59" s="44"/>
      <c r="CUZ59" s="44"/>
      <c r="CVA59" s="44"/>
      <c r="CVB59" s="44"/>
      <c r="CVC59" s="44"/>
      <c r="CVD59" s="44"/>
      <c r="CVE59" s="44"/>
      <c r="CVF59" s="44"/>
      <c r="CVG59" s="44"/>
      <c r="CVH59" s="44"/>
      <c r="CVI59" s="44"/>
      <c r="CVJ59" s="44"/>
      <c r="CVK59" s="44"/>
      <c r="CVL59" s="44"/>
      <c r="CVM59" s="44"/>
      <c r="CVN59" s="44"/>
      <c r="CVO59" s="44"/>
      <c r="CVP59" s="44"/>
      <c r="CVQ59" s="44"/>
      <c r="CVR59" s="44"/>
      <c r="CVS59" s="44"/>
      <c r="CVT59" s="44"/>
      <c r="CVU59" s="44"/>
      <c r="CVV59" s="44"/>
      <c r="CVW59" s="44"/>
      <c r="CVX59" s="44"/>
      <c r="CVY59" s="44"/>
      <c r="CVZ59" s="44"/>
      <c r="CWA59" s="44"/>
      <c r="CWB59" s="44"/>
      <c r="CWC59" s="44"/>
      <c r="CWD59" s="44"/>
      <c r="CWE59" s="44"/>
      <c r="CWF59" s="44"/>
      <c r="CWG59" s="44"/>
      <c r="CWH59" s="44"/>
      <c r="CWI59" s="44"/>
      <c r="CWJ59" s="44"/>
      <c r="CWK59" s="44"/>
      <c r="CWL59" s="44"/>
      <c r="CWM59" s="44"/>
      <c r="CWN59" s="44"/>
      <c r="CWO59" s="44"/>
      <c r="CWP59" s="44"/>
      <c r="CWQ59" s="44"/>
      <c r="CWR59" s="44"/>
      <c r="CWS59" s="44"/>
      <c r="CWT59" s="44"/>
      <c r="CWU59" s="44"/>
      <c r="CWV59" s="44"/>
      <c r="CWW59" s="44"/>
      <c r="CWX59" s="44"/>
      <c r="CWY59" s="44"/>
      <c r="CWZ59" s="44"/>
      <c r="CXA59" s="44"/>
      <c r="CXB59" s="44"/>
      <c r="CXC59" s="44"/>
      <c r="CXD59" s="44"/>
      <c r="CXE59" s="44"/>
      <c r="CXF59" s="44"/>
      <c r="CXG59" s="44"/>
      <c r="CXH59" s="44"/>
      <c r="CXI59" s="44"/>
      <c r="CXJ59" s="44"/>
      <c r="CXK59" s="44"/>
      <c r="CXL59" s="44"/>
      <c r="CXM59" s="44"/>
      <c r="CXN59" s="44"/>
      <c r="CXO59" s="44"/>
      <c r="CXP59" s="44"/>
      <c r="CXQ59" s="44"/>
      <c r="CXR59" s="44"/>
      <c r="CXS59" s="44"/>
      <c r="CXT59" s="44"/>
      <c r="CXU59" s="44"/>
      <c r="CXV59" s="44"/>
      <c r="CXW59" s="44"/>
      <c r="CXX59" s="44"/>
      <c r="CXY59" s="44"/>
      <c r="CXZ59" s="44"/>
      <c r="CYA59" s="44"/>
      <c r="CYB59" s="44"/>
      <c r="CYC59" s="44"/>
      <c r="CYD59" s="44"/>
      <c r="CYE59" s="44"/>
      <c r="CYF59" s="44"/>
      <c r="CYG59" s="44"/>
      <c r="CYH59" s="44"/>
      <c r="CYI59" s="44"/>
      <c r="CYJ59" s="44"/>
      <c r="CYK59" s="44"/>
      <c r="CYL59" s="44"/>
      <c r="CYM59" s="44"/>
      <c r="CYN59" s="44"/>
      <c r="CYO59" s="44"/>
      <c r="CYP59" s="44"/>
      <c r="CYQ59" s="44"/>
      <c r="CYR59" s="44"/>
      <c r="CYS59" s="44"/>
      <c r="CYT59" s="44"/>
      <c r="CYU59" s="44"/>
      <c r="CYV59" s="44"/>
      <c r="CYW59" s="44"/>
      <c r="CYX59" s="44"/>
      <c r="CYY59" s="44"/>
      <c r="CYZ59" s="44"/>
      <c r="CZA59" s="44"/>
      <c r="CZB59" s="44"/>
      <c r="CZC59" s="44"/>
      <c r="CZD59" s="44"/>
      <c r="CZE59" s="44"/>
      <c r="CZF59" s="44"/>
      <c r="CZG59" s="44"/>
      <c r="CZH59" s="44"/>
      <c r="CZI59" s="44"/>
      <c r="CZJ59" s="44"/>
      <c r="CZK59" s="44"/>
      <c r="CZL59" s="44"/>
      <c r="CZM59" s="44"/>
      <c r="CZN59" s="44"/>
      <c r="CZO59" s="44"/>
      <c r="CZP59" s="44"/>
      <c r="CZQ59" s="44"/>
      <c r="CZR59" s="44"/>
      <c r="CZS59" s="44"/>
      <c r="CZT59" s="44"/>
      <c r="CZU59" s="44"/>
      <c r="CZV59" s="44"/>
      <c r="CZW59" s="44"/>
      <c r="CZX59" s="44"/>
      <c r="CZY59" s="44"/>
      <c r="CZZ59" s="44"/>
      <c r="DAA59" s="44"/>
      <c r="DAB59" s="44"/>
      <c r="DAC59" s="44"/>
      <c r="DAD59" s="44"/>
      <c r="DAE59" s="44"/>
      <c r="DAF59" s="44"/>
      <c r="DAG59" s="44"/>
      <c r="DAH59" s="44"/>
      <c r="DAI59" s="44"/>
      <c r="DAJ59" s="44"/>
      <c r="DAK59" s="44"/>
      <c r="DAL59" s="44"/>
      <c r="DAM59" s="44"/>
      <c r="DAN59" s="44"/>
      <c r="DAO59" s="44"/>
      <c r="DAP59" s="44"/>
      <c r="DAQ59" s="44"/>
      <c r="DAR59" s="44"/>
      <c r="DAS59" s="44"/>
      <c r="DAT59" s="44"/>
      <c r="DAU59" s="44"/>
      <c r="DAV59" s="44"/>
      <c r="DAW59" s="44"/>
      <c r="DAX59" s="44"/>
      <c r="DAY59" s="44"/>
      <c r="DAZ59" s="44"/>
      <c r="DBA59" s="44"/>
      <c r="DBB59" s="44"/>
      <c r="DBC59" s="44"/>
      <c r="DBD59" s="44"/>
      <c r="DBE59" s="44"/>
      <c r="DBF59" s="44"/>
      <c r="DBG59" s="44"/>
      <c r="DBH59" s="44"/>
      <c r="DBI59" s="44"/>
      <c r="DBJ59" s="44"/>
      <c r="DBK59" s="44"/>
      <c r="DBL59" s="44"/>
      <c r="DBM59" s="44"/>
      <c r="DBN59" s="44"/>
      <c r="DBO59" s="44"/>
      <c r="DBP59" s="44"/>
      <c r="DBQ59" s="44"/>
      <c r="DBR59" s="44"/>
      <c r="DBS59" s="44"/>
      <c r="DBT59" s="44"/>
      <c r="DBU59" s="44"/>
      <c r="DBV59" s="44"/>
      <c r="DBW59" s="44"/>
      <c r="DBX59" s="44"/>
      <c r="DBY59" s="44"/>
      <c r="DBZ59" s="44"/>
      <c r="DCA59" s="44"/>
      <c r="DCB59" s="44"/>
      <c r="DCC59" s="44"/>
      <c r="DCD59" s="44"/>
      <c r="DCE59" s="44"/>
      <c r="DCF59" s="44"/>
      <c r="DCG59" s="44"/>
      <c r="DCH59" s="44"/>
      <c r="DCI59" s="44"/>
      <c r="DCJ59" s="44"/>
      <c r="DCK59" s="44"/>
      <c r="DCL59" s="44"/>
      <c r="DCM59" s="44"/>
      <c r="DCN59" s="44"/>
      <c r="DCO59" s="44"/>
      <c r="DCP59" s="44"/>
      <c r="DCQ59" s="44"/>
      <c r="DCR59" s="44"/>
      <c r="DCS59" s="44"/>
      <c r="DCT59" s="44"/>
      <c r="DCU59" s="44"/>
      <c r="DCV59" s="44"/>
      <c r="DCW59" s="44"/>
      <c r="DCX59" s="44"/>
      <c r="DCY59" s="44"/>
      <c r="DCZ59" s="44"/>
      <c r="DDA59" s="44"/>
      <c r="DDB59" s="44"/>
      <c r="DDC59" s="44"/>
      <c r="DDD59" s="44"/>
      <c r="DDE59" s="44"/>
      <c r="DDF59" s="44"/>
      <c r="DDG59" s="44"/>
      <c r="DDH59" s="44"/>
      <c r="DDI59" s="44"/>
      <c r="DDJ59" s="44"/>
      <c r="DDK59" s="44"/>
      <c r="DDL59" s="44"/>
      <c r="DDM59" s="44"/>
      <c r="DDN59" s="44"/>
      <c r="DDO59" s="44"/>
      <c r="DDP59" s="44"/>
      <c r="DDQ59" s="44"/>
      <c r="DDR59" s="44"/>
      <c r="DDS59" s="44"/>
      <c r="DDT59" s="44"/>
      <c r="DDU59" s="44"/>
      <c r="DDV59" s="44"/>
      <c r="DDW59" s="44"/>
      <c r="DDX59" s="44"/>
      <c r="DDY59" s="44"/>
      <c r="DDZ59" s="44"/>
      <c r="DEA59" s="44"/>
      <c r="DEB59" s="44"/>
      <c r="DEC59" s="44"/>
      <c r="DED59" s="44"/>
      <c r="DEE59" s="44"/>
      <c r="DEF59" s="44"/>
      <c r="DEG59" s="44"/>
      <c r="DEH59" s="44"/>
      <c r="DEI59" s="44"/>
      <c r="DEJ59" s="44"/>
      <c r="DEK59" s="44"/>
      <c r="DEL59" s="44"/>
      <c r="DEM59" s="44"/>
      <c r="DEN59" s="44"/>
      <c r="DEO59" s="44"/>
      <c r="DEP59" s="44"/>
      <c r="DEQ59" s="44"/>
      <c r="DER59" s="44"/>
      <c r="DES59" s="44"/>
      <c r="DET59" s="44"/>
      <c r="DEU59" s="44"/>
      <c r="DEV59" s="44"/>
      <c r="DEW59" s="44"/>
      <c r="DEX59" s="44"/>
      <c r="DEY59" s="44"/>
      <c r="DEZ59" s="44"/>
      <c r="DFA59" s="44"/>
      <c r="DFB59" s="44"/>
      <c r="DFC59" s="44"/>
      <c r="DFD59" s="44"/>
      <c r="DFE59" s="44"/>
      <c r="DFF59" s="44"/>
      <c r="DFG59" s="44"/>
      <c r="DFH59" s="44"/>
      <c r="DFI59" s="44"/>
      <c r="DFJ59" s="44"/>
      <c r="DFK59" s="44"/>
      <c r="DFL59" s="44"/>
      <c r="DFM59" s="44"/>
      <c r="DFN59" s="44"/>
      <c r="DFO59" s="44"/>
      <c r="DFP59" s="44"/>
      <c r="DFQ59" s="44"/>
      <c r="DFR59" s="44"/>
      <c r="DFS59" s="44"/>
      <c r="DFT59" s="44"/>
      <c r="DFU59" s="44"/>
      <c r="DFV59" s="44"/>
      <c r="DFW59" s="44"/>
      <c r="DFX59" s="44"/>
      <c r="DFY59" s="44"/>
      <c r="DFZ59" s="44"/>
      <c r="DGA59" s="44"/>
      <c r="DGB59" s="44"/>
      <c r="DGC59" s="44"/>
      <c r="DGD59" s="44"/>
      <c r="DGE59" s="44"/>
      <c r="DGF59" s="44"/>
      <c r="DGG59" s="44"/>
      <c r="DGH59" s="44"/>
      <c r="DGI59" s="44"/>
      <c r="DGJ59" s="44"/>
      <c r="DGK59" s="44"/>
      <c r="DGL59" s="44"/>
      <c r="DGM59" s="44"/>
      <c r="DGN59" s="44"/>
      <c r="DGO59" s="44"/>
      <c r="DGP59" s="44"/>
      <c r="DGQ59" s="44"/>
      <c r="DGR59" s="44"/>
      <c r="DGS59" s="44"/>
      <c r="DGT59" s="44"/>
      <c r="DGU59" s="44"/>
      <c r="DGV59" s="44"/>
      <c r="DGW59" s="44"/>
      <c r="DGX59" s="44"/>
      <c r="DGY59" s="44"/>
      <c r="DGZ59" s="44"/>
      <c r="DHA59" s="44"/>
      <c r="DHB59" s="44"/>
      <c r="DHC59" s="44"/>
      <c r="DHD59" s="44"/>
      <c r="DHE59" s="44"/>
      <c r="DHF59" s="44"/>
      <c r="DHG59" s="44"/>
      <c r="DHH59" s="44"/>
      <c r="DHI59" s="44"/>
      <c r="DHJ59" s="44"/>
      <c r="DHK59" s="44"/>
      <c r="DHL59" s="44"/>
      <c r="DHM59" s="44"/>
      <c r="DHN59" s="44"/>
      <c r="DHO59" s="44"/>
      <c r="DHP59" s="44"/>
      <c r="DHQ59" s="44"/>
      <c r="DHR59" s="44"/>
      <c r="DHS59" s="44"/>
      <c r="DHT59" s="44"/>
      <c r="DHU59" s="44"/>
      <c r="DHV59" s="44"/>
      <c r="DHW59" s="44"/>
      <c r="DHX59" s="44"/>
      <c r="DHY59" s="44"/>
      <c r="DHZ59" s="44"/>
      <c r="DIA59" s="44"/>
      <c r="DIB59" s="44"/>
      <c r="DIC59" s="44"/>
      <c r="DID59" s="44"/>
      <c r="DIE59" s="44"/>
      <c r="DIF59" s="44"/>
      <c r="DIG59" s="44"/>
      <c r="DIH59" s="44"/>
      <c r="DII59" s="44"/>
      <c r="DIJ59" s="44"/>
      <c r="DIK59" s="44"/>
      <c r="DIL59" s="44"/>
      <c r="DIM59" s="44"/>
      <c r="DIN59" s="44"/>
      <c r="DIO59" s="44"/>
      <c r="DIP59" s="44"/>
      <c r="DIQ59" s="44"/>
      <c r="DIR59" s="44"/>
      <c r="DIS59" s="44"/>
      <c r="DIT59" s="44"/>
      <c r="DIU59" s="44"/>
      <c r="DIV59" s="44"/>
      <c r="DIW59" s="44"/>
      <c r="DIX59" s="44"/>
      <c r="DIY59" s="44"/>
      <c r="DIZ59" s="44"/>
      <c r="DJA59" s="44"/>
      <c r="DJB59" s="44"/>
      <c r="DJC59" s="44"/>
      <c r="DJD59" s="44"/>
      <c r="DJE59" s="44"/>
      <c r="DJF59" s="44"/>
      <c r="DJG59" s="44"/>
      <c r="DJH59" s="44"/>
      <c r="DJI59" s="44"/>
      <c r="DJJ59" s="44"/>
      <c r="DJK59" s="44"/>
      <c r="DJL59" s="44"/>
      <c r="DJM59" s="44"/>
      <c r="DJN59" s="44"/>
      <c r="DJO59" s="44"/>
      <c r="DJP59" s="44"/>
      <c r="DJQ59" s="44"/>
      <c r="DJR59" s="44"/>
      <c r="DJS59" s="44"/>
      <c r="DJT59" s="44"/>
      <c r="DJU59" s="44"/>
      <c r="DJV59" s="44"/>
      <c r="DJW59" s="44"/>
      <c r="DJX59" s="44"/>
      <c r="DJY59" s="44"/>
      <c r="DJZ59" s="44"/>
      <c r="DKA59" s="44"/>
      <c r="DKB59" s="44"/>
      <c r="DKC59" s="44"/>
      <c r="DKD59" s="44"/>
      <c r="DKE59" s="44"/>
      <c r="DKF59" s="44"/>
      <c r="DKG59" s="44"/>
      <c r="DKH59" s="44"/>
      <c r="DKI59" s="44"/>
      <c r="DKJ59" s="44"/>
      <c r="DKK59" s="44"/>
      <c r="DKL59" s="44"/>
      <c r="DKM59" s="44"/>
      <c r="DKN59" s="44"/>
      <c r="DKO59" s="44"/>
      <c r="DKP59" s="44"/>
      <c r="DKQ59" s="44"/>
      <c r="DKR59" s="44"/>
      <c r="DKS59" s="44"/>
      <c r="DKT59" s="44"/>
      <c r="DKU59" s="44"/>
      <c r="DKV59" s="44"/>
      <c r="DKW59" s="44"/>
      <c r="DKX59" s="44"/>
      <c r="DKY59" s="44"/>
      <c r="DKZ59" s="44"/>
      <c r="DLA59" s="44"/>
      <c r="DLB59" s="44"/>
      <c r="DLC59" s="44"/>
      <c r="DLD59" s="44"/>
      <c r="DLE59" s="44"/>
      <c r="DLF59" s="44"/>
      <c r="DLG59" s="44"/>
      <c r="DLH59" s="44"/>
      <c r="DLI59" s="44"/>
      <c r="DLJ59" s="44"/>
      <c r="DLK59" s="44"/>
      <c r="DLL59" s="44"/>
      <c r="DLM59" s="44"/>
      <c r="DLN59" s="44"/>
      <c r="DLO59" s="44"/>
      <c r="DLP59" s="44"/>
      <c r="DLQ59" s="44"/>
      <c r="DLR59" s="44"/>
      <c r="DLS59" s="44"/>
      <c r="DLT59" s="44"/>
      <c r="DLU59" s="44"/>
      <c r="DLV59" s="44"/>
      <c r="DLW59" s="44"/>
      <c r="DLX59" s="44"/>
      <c r="DLY59" s="44"/>
      <c r="DLZ59" s="44"/>
      <c r="DMA59" s="44"/>
      <c r="DMB59" s="44"/>
      <c r="DMC59" s="44"/>
      <c r="DMD59" s="44"/>
      <c r="DME59" s="44"/>
      <c r="DMF59" s="44"/>
      <c r="DMG59" s="44"/>
      <c r="DMH59" s="44"/>
      <c r="DMI59" s="44"/>
      <c r="DMJ59" s="44"/>
      <c r="DMK59" s="44"/>
      <c r="DML59" s="44"/>
      <c r="DMM59" s="44"/>
      <c r="DMN59" s="44"/>
      <c r="DMO59" s="44"/>
      <c r="DMP59" s="44"/>
      <c r="DMQ59" s="44"/>
      <c r="DMR59" s="44"/>
      <c r="DMS59" s="44"/>
      <c r="DMT59" s="44"/>
      <c r="DMU59" s="44"/>
      <c r="DMV59" s="44"/>
      <c r="DMW59" s="44"/>
      <c r="DMX59" s="44"/>
      <c r="DMY59" s="44"/>
      <c r="DMZ59" s="44"/>
      <c r="DNA59" s="44"/>
      <c r="DNB59" s="44"/>
      <c r="DNC59" s="44"/>
      <c r="DND59" s="44"/>
      <c r="DNE59" s="44"/>
      <c r="DNF59" s="44"/>
      <c r="DNG59" s="44"/>
      <c r="DNH59" s="44"/>
      <c r="DNI59" s="44"/>
      <c r="DNJ59" s="44"/>
      <c r="DNK59" s="44"/>
      <c r="DNL59" s="44"/>
      <c r="DNM59" s="44"/>
      <c r="DNN59" s="44"/>
      <c r="DNO59" s="44"/>
      <c r="DNP59" s="44"/>
      <c r="DNQ59" s="44"/>
      <c r="DNR59" s="44"/>
      <c r="DNS59" s="44"/>
      <c r="DNT59" s="44"/>
      <c r="DNU59" s="44"/>
      <c r="DNV59" s="44"/>
      <c r="DNW59" s="44"/>
      <c r="DNX59" s="44"/>
      <c r="DNY59" s="44"/>
      <c r="DNZ59" s="44"/>
      <c r="DOA59" s="44"/>
      <c r="DOB59" s="44"/>
      <c r="DOC59" s="44"/>
      <c r="DOD59" s="44"/>
      <c r="DOE59" s="44"/>
      <c r="DOF59" s="44"/>
      <c r="DOG59" s="44"/>
      <c r="DOH59" s="44"/>
      <c r="DOI59" s="44"/>
      <c r="DOJ59" s="44"/>
      <c r="DOK59" s="44"/>
      <c r="DOL59" s="44"/>
      <c r="DOM59" s="44"/>
      <c r="DON59" s="44"/>
      <c r="DOO59" s="44"/>
      <c r="DOP59" s="44"/>
      <c r="DOQ59" s="44"/>
      <c r="DOR59" s="44"/>
      <c r="DOS59" s="44"/>
      <c r="DOT59" s="44"/>
      <c r="DOU59" s="44"/>
      <c r="DOV59" s="44"/>
      <c r="DOW59" s="44"/>
      <c r="DOX59" s="44"/>
      <c r="DOY59" s="44"/>
      <c r="DOZ59" s="44"/>
      <c r="DPA59" s="44"/>
      <c r="DPB59" s="44"/>
      <c r="DPC59" s="44"/>
      <c r="DPD59" s="44"/>
      <c r="DPE59" s="44"/>
      <c r="DPF59" s="44"/>
      <c r="DPG59" s="44"/>
      <c r="DPH59" s="44"/>
      <c r="DPI59" s="44"/>
      <c r="DPJ59" s="44"/>
      <c r="DPK59" s="44"/>
      <c r="DPL59" s="44"/>
      <c r="DPM59" s="44"/>
      <c r="DPN59" s="44"/>
      <c r="DPO59" s="44"/>
      <c r="DPP59" s="44"/>
      <c r="DPQ59" s="44"/>
      <c r="DPR59" s="44"/>
      <c r="DPS59" s="44"/>
      <c r="DPT59" s="44"/>
      <c r="DPU59" s="44"/>
      <c r="DPV59" s="44"/>
      <c r="DPW59" s="44"/>
      <c r="DPX59" s="44"/>
      <c r="DPY59" s="44"/>
      <c r="DPZ59" s="44"/>
      <c r="DQA59" s="44"/>
      <c r="DQB59" s="44"/>
      <c r="DQC59" s="44"/>
      <c r="DQD59" s="44"/>
      <c r="DQE59" s="44"/>
      <c r="DQF59" s="44"/>
      <c r="DQG59" s="44"/>
      <c r="DQH59" s="44"/>
      <c r="DQI59" s="44"/>
      <c r="DQJ59" s="44"/>
      <c r="DQK59" s="44"/>
      <c r="DQL59" s="44"/>
      <c r="DQM59" s="44"/>
      <c r="DQN59" s="44"/>
      <c r="DQO59" s="44"/>
      <c r="DQP59" s="44"/>
      <c r="DQQ59" s="44"/>
      <c r="DQR59" s="44"/>
      <c r="DQS59" s="44"/>
      <c r="DQT59" s="44"/>
      <c r="DQU59" s="44"/>
      <c r="DQV59" s="44"/>
      <c r="DQW59" s="44"/>
      <c r="DQX59" s="44"/>
      <c r="DQY59" s="44"/>
      <c r="DQZ59" s="44"/>
      <c r="DRA59" s="44"/>
      <c r="DRB59" s="44"/>
      <c r="DRC59" s="44"/>
      <c r="DRD59" s="44"/>
      <c r="DRE59" s="44"/>
      <c r="DRF59" s="44"/>
      <c r="DRG59" s="44"/>
      <c r="DRH59" s="44"/>
      <c r="DRI59" s="44"/>
      <c r="DRJ59" s="44"/>
      <c r="DRK59" s="44"/>
      <c r="DRL59" s="44"/>
      <c r="DRM59" s="44"/>
      <c r="DRN59" s="44"/>
      <c r="DRO59" s="44"/>
      <c r="DRP59" s="44"/>
      <c r="DRQ59" s="44"/>
      <c r="DRR59" s="44"/>
      <c r="DRS59" s="44"/>
      <c r="DRT59" s="44"/>
      <c r="DRU59" s="44"/>
      <c r="DRV59" s="44"/>
      <c r="DRW59" s="44"/>
      <c r="DRX59" s="44"/>
      <c r="DRY59" s="44"/>
      <c r="DRZ59" s="44"/>
      <c r="DSA59" s="44"/>
      <c r="DSB59" s="44"/>
      <c r="DSC59" s="44"/>
      <c r="DSD59" s="44"/>
      <c r="DSE59" s="44"/>
      <c r="DSF59" s="44"/>
      <c r="DSG59" s="44"/>
      <c r="DSH59" s="44"/>
      <c r="DSI59" s="44"/>
      <c r="DSJ59" s="44"/>
      <c r="DSK59" s="44"/>
      <c r="DSL59" s="44"/>
      <c r="DSM59" s="44"/>
      <c r="DSN59" s="44"/>
      <c r="DSO59" s="44"/>
      <c r="DSP59" s="44"/>
      <c r="DSQ59" s="44"/>
      <c r="DSR59" s="44"/>
      <c r="DSS59" s="44"/>
      <c r="DST59" s="44"/>
      <c r="DSU59" s="44"/>
      <c r="DSV59" s="44"/>
      <c r="DSW59" s="44"/>
      <c r="DSX59" s="44"/>
      <c r="DSY59" s="44"/>
      <c r="DSZ59" s="44"/>
      <c r="DTA59" s="44"/>
      <c r="DTB59" s="44"/>
      <c r="DTC59" s="44"/>
      <c r="DTD59" s="44"/>
      <c r="DTE59" s="44"/>
      <c r="DTF59" s="44"/>
      <c r="DTG59" s="44"/>
      <c r="DTH59" s="44"/>
      <c r="DTI59" s="44"/>
      <c r="DTJ59" s="44"/>
      <c r="DTK59" s="44"/>
      <c r="DTL59" s="44"/>
      <c r="DTM59" s="44"/>
      <c r="DTN59" s="44"/>
      <c r="DTO59" s="44"/>
      <c r="DTP59" s="44"/>
      <c r="DTQ59" s="44"/>
      <c r="DTR59" s="44"/>
      <c r="DTS59" s="44"/>
      <c r="DTT59" s="44"/>
      <c r="DTU59" s="44"/>
      <c r="DTV59" s="44"/>
      <c r="DTW59" s="44"/>
      <c r="DTX59" s="44"/>
      <c r="DTY59" s="44"/>
      <c r="DTZ59" s="44"/>
      <c r="DUA59" s="44"/>
      <c r="DUB59" s="44"/>
      <c r="DUC59" s="44"/>
      <c r="DUD59" s="44"/>
      <c r="DUE59" s="44"/>
      <c r="DUF59" s="44"/>
      <c r="DUG59" s="44"/>
      <c r="DUH59" s="44"/>
      <c r="DUI59" s="44"/>
      <c r="DUJ59" s="44"/>
      <c r="DUK59" s="44"/>
      <c r="DUL59" s="44"/>
      <c r="DUM59" s="44"/>
      <c r="DUN59" s="44"/>
      <c r="DUO59" s="44"/>
      <c r="DUP59" s="44"/>
      <c r="DUQ59" s="44"/>
      <c r="DUR59" s="44"/>
      <c r="DUS59" s="44"/>
      <c r="DUT59" s="44"/>
      <c r="DUU59" s="44"/>
      <c r="DUV59" s="44"/>
      <c r="DUW59" s="44"/>
      <c r="DUX59" s="44"/>
      <c r="DUY59" s="44"/>
      <c r="DUZ59" s="44"/>
      <c r="DVA59" s="44"/>
      <c r="DVB59" s="44"/>
      <c r="DVC59" s="44"/>
      <c r="DVD59" s="44"/>
      <c r="DVE59" s="44"/>
      <c r="DVF59" s="44"/>
      <c r="DVG59" s="44"/>
      <c r="DVH59" s="44"/>
      <c r="DVI59" s="44"/>
      <c r="DVJ59" s="44"/>
      <c r="DVK59" s="44"/>
      <c r="DVL59" s="44"/>
      <c r="DVM59" s="44"/>
      <c r="DVN59" s="44"/>
      <c r="DVO59" s="44"/>
      <c r="DVP59" s="44"/>
      <c r="DVQ59" s="44"/>
      <c r="DVR59" s="44"/>
      <c r="DVS59" s="44"/>
      <c r="DVT59" s="44"/>
      <c r="DVU59" s="44"/>
      <c r="DVV59" s="44"/>
      <c r="DVW59" s="44"/>
      <c r="DVX59" s="44"/>
      <c r="DVY59" s="44"/>
      <c r="DVZ59" s="44"/>
      <c r="DWA59" s="44"/>
      <c r="DWB59" s="44"/>
      <c r="DWC59" s="44"/>
      <c r="DWD59" s="44"/>
      <c r="DWE59" s="44"/>
      <c r="DWF59" s="44"/>
      <c r="DWG59" s="44"/>
      <c r="DWH59" s="44"/>
      <c r="DWI59" s="44"/>
      <c r="DWJ59" s="44"/>
      <c r="DWK59" s="44"/>
      <c r="DWL59" s="44"/>
      <c r="DWM59" s="44"/>
      <c r="DWN59" s="44"/>
      <c r="DWO59" s="44"/>
      <c r="DWP59" s="44"/>
      <c r="DWQ59" s="44"/>
      <c r="DWR59" s="44"/>
      <c r="DWS59" s="44"/>
      <c r="DWT59" s="44"/>
      <c r="DWU59" s="44"/>
      <c r="DWV59" s="44"/>
      <c r="DWW59" s="44"/>
      <c r="DWX59" s="44"/>
      <c r="DWY59" s="44"/>
      <c r="DWZ59" s="44"/>
      <c r="DXA59" s="44"/>
      <c r="DXB59" s="44"/>
      <c r="DXC59" s="44"/>
      <c r="DXD59" s="44"/>
      <c r="DXE59" s="44"/>
      <c r="DXF59" s="44"/>
      <c r="DXG59" s="44"/>
      <c r="DXH59" s="44"/>
      <c r="DXI59" s="44"/>
      <c r="DXJ59" s="44"/>
      <c r="DXK59" s="44"/>
      <c r="DXL59" s="44"/>
      <c r="DXM59" s="44"/>
      <c r="DXN59" s="44"/>
      <c r="DXO59" s="44"/>
      <c r="DXP59" s="44"/>
      <c r="DXQ59" s="44"/>
      <c r="DXR59" s="44"/>
      <c r="DXS59" s="44"/>
      <c r="DXT59" s="44"/>
      <c r="DXU59" s="44"/>
      <c r="DXV59" s="44"/>
      <c r="DXW59" s="44"/>
      <c r="DXX59" s="44"/>
      <c r="DXY59" s="44"/>
      <c r="DXZ59" s="44"/>
      <c r="DYA59" s="44"/>
      <c r="DYB59" s="44"/>
      <c r="DYC59" s="44"/>
      <c r="DYD59" s="44"/>
      <c r="DYE59" s="44"/>
      <c r="DYF59" s="44"/>
      <c r="DYG59" s="44"/>
      <c r="DYH59" s="44"/>
      <c r="DYI59" s="44"/>
      <c r="DYJ59" s="44"/>
      <c r="DYK59" s="44"/>
      <c r="DYL59" s="44"/>
      <c r="DYM59" s="44"/>
      <c r="DYN59" s="44"/>
      <c r="DYO59" s="44"/>
      <c r="DYP59" s="44"/>
      <c r="DYQ59" s="44"/>
      <c r="DYR59" s="44"/>
      <c r="DYS59" s="44"/>
      <c r="DYT59" s="44"/>
      <c r="DYU59" s="44"/>
      <c r="DYV59" s="44"/>
      <c r="DYW59" s="44"/>
      <c r="DYX59" s="44"/>
      <c r="DYY59" s="44"/>
      <c r="DYZ59" s="44"/>
      <c r="DZA59" s="44"/>
      <c r="DZB59" s="44"/>
      <c r="DZC59" s="44"/>
      <c r="DZD59" s="44"/>
      <c r="DZE59" s="44"/>
      <c r="DZF59" s="44"/>
      <c r="DZG59" s="44"/>
      <c r="DZH59" s="44"/>
      <c r="DZI59" s="44"/>
      <c r="DZJ59" s="44"/>
      <c r="DZK59" s="44"/>
      <c r="DZL59" s="44"/>
      <c r="DZM59" s="44"/>
      <c r="DZN59" s="44"/>
      <c r="DZO59" s="44"/>
      <c r="DZP59" s="44"/>
      <c r="DZQ59" s="44"/>
      <c r="DZR59" s="44"/>
      <c r="DZS59" s="44"/>
      <c r="DZT59" s="44"/>
      <c r="DZU59" s="44"/>
      <c r="DZV59" s="44"/>
      <c r="DZW59" s="44"/>
      <c r="DZX59" s="44"/>
      <c r="DZY59" s="44"/>
      <c r="DZZ59" s="44"/>
      <c r="EAA59" s="44"/>
      <c r="EAB59" s="44"/>
      <c r="EAC59" s="44"/>
      <c r="EAD59" s="44"/>
      <c r="EAE59" s="44"/>
      <c r="EAF59" s="44"/>
      <c r="EAG59" s="44"/>
      <c r="EAH59" s="44"/>
      <c r="EAI59" s="44"/>
      <c r="EAJ59" s="44"/>
      <c r="EAK59" s="44"/>
      <c r="EAL59" s="44"/>
      <c r="EAM59" s="44"/>
      <c r="EAN59" s="44"/>
      <c r="EAO59" s="44"/>
      <c r="EAP59" s="44"/>
      <c r="EAQ59" s="44"/>
      <c r="EAR59" s="44"/>
      <c r="EAS59" s="44"/>
      <c r="EAT59" s="44"/>
      <c r="EAU59" s="44"/>
      <c r="EAV59" s="44"/>
      <c r="EAW59" s="44"/>
      <c r="EAX59" s="44"/>
      <c r="EAY59" s="44"/>
      <c r="EAZ59" s="44"/>
      <c r="EBA59" s="44"/>
      <c r="EBB59" s="44"/>
      <c r="EBC59" s="44"/>
      <c r="EBD59" s="44"/>
      <c r="EBE59" s="44"/>
      <c r="EBF59" s="44"/>
      <c r="EBG59" s="44"/>
      <c r="EBH59" s="44"/>
      <c r="EBI59" s="44"/>
      <c r="EBJ59" s="44"/>
      <c r="EBK59" s="44"/>
      <c r="EBL59" s="44"/>
      <c r="EBM59" s="44"/>
      <c r="EBN59" s="44"/>
      <c r="EBO59" s="44"/>
      <c r="EBP59" s="44"/>
      <c r="EBQ59" s="44"/>
      <c r="EBR59" s="44"/>
      <c r="EBS59" s="44"/>
      <c r="EBT59" s="44"/>
      <c r="EBU59" s="44"/>
      <c r="EBV59" s="44"/>
      <c r="EBW59" s="44"/>
      <c r="EBX59" s="44"/>
      <c r="EBY59" s="44"/>
      <c r="EBZ59" s="44"/>
      <c r="ECA59" s="44"/>
      <c r="ECB59" s="44"/>
      <c r="ECC59" s="44"/>
      <c r="ECD59" s="44"/>
      <c r="ECE59" s="44"/>
      <c r="ECF59" s="44"/>
      <c r="ECG59" s="44"/>
      <c r="ECH59" s="44"/>
      <c r="ECI59" s="44"/>
      <c r="ECJ59" s="44"/>
      <c r="ECK59" s="44"/>
      <c r="ECL59" s="44"/>
      <c r="ECM59" s="44"/>
      <c r="ECN59" s="44"/>
      <c r="ECO59" s="44"/>
      <c r="ECP59" s="44"/>
      <c r="ECQ59" s="44"/>
      <c r="ECR59" s="44"/>
      <c r="ECS59" s="44"/>
      <c r="ECT59" s="44"/>
      <c r="ECU59" s="44"/>
      <c r="ECV59" s="44"/>
      <c r="ECW59" s="44"/>
      <c r="ECX59" s="44"/>
      <c r="ECY59" s="44"/>
      <c r="ECZ59" s="44"/>
      <c r="EDA59" s="44"/>
      <c r="EDB59" s="44"/>
      <c r="EDC59" s="44"/>
      <c r="EDD59" s="44"/>
      <c r="EDE59" s="44"/>
      <c r="EDF59" s="44"/>
      <c r="EDG59" s="44"/>
      <c r="EDH59" s="44"/>
      <c r="EDI59" s="44"/>
      <c r="EDJ59" s="44"/>
      <c r="EDK59" s="44"/>
      <c r="EDL59" s="44"/>
      <c r="EDM59" s="44"/>
      <c r="EDN59" s="44"/>
      <c r="EDO59" s="44"/>
      <c r="EDP59" s="44"/>
      <c r="EDQ59" s="44"/>
      <c r="EDR59" s="44"/>
      <c r="EDS59" s="44"/>
      <c r="EDT59" s="44"/>
      <c r="EDU59" s="44"/>
      <c r="EDV59" s="44"/>
      <c r="EDW59" s="44"/>
      <c r="EDX59" s="44"/>
      <c r="EDY59" s="44"/>
      <c r="EDZ59" s="44"/>
      <c r="EEA59" s="44"/>
      <c r="EEB59" s="44"/>
      <c r="EEC59" s="44"/>
      <c r="EED59" s="44"/>
      <c r="EEE59" s="44"/>
      <c r="EEF59" s="44"/>
      <c r="EEG59" s="44"/>
      <c r="EEH59" s="44"/>
      <c r="EEI59" s="44"/>
      <c r="EEJ59" s="44"/>
      <c r="EEK59" s="44"/>
      <c r="EEL59" s="44"/>
      <c r="EEM59" s="44"/>
      <c r="EEN59" s="44"/>
      <c r="EEO59" s="44"/>
      <c r="EEP59" s="44"/>
      <c r="EEQ59" s="44"/>
      <c r="EER59" s="44"/>
      <c r="EES59" s="44"/>
      <c r="EET59" s="44"/>
      <c r="EEU59" s="44"/>
      <c r="EEV59" s="44"/>
      <c r="EEW59" s="44"/>
      <c r="EEX59" s="44"/>
      <c r="EEY59" s="44"/>
      <c r="EEZ59" s="44"/>
      <c r="EFA59" s="44"/>
      <c r="EFB59" s="44"/>
      <c r="EFC59" s="44"/>
      <c r="EFD59" s="44"/>
      <c r="EFE59" s="44"/>
      <c r="EFF59" s="44"/>
      <c r="EFG59" s="44"/>
      <c r="EFH59" s="44"/>
      <c r="EFI59" s="44"/>
      <c r="EFJ59" s="44"/>
      <c r="EFK59" s="44"/>
      <c r="EFL59" s="44"/>
      <c r="EFM59" s="44"/>
      <c r="EFN59" s="44"/>
      <c r="EFO59" s="44"/>
      <c r="EFP59" s="44"/>
      <c r="EFQ59" s="44"/>
      <c r="EFR59" s="44"/>
      <c r="EFS59" s="44"/>
      <c r="EFT59" s="44"/>
      <c r="EFU59" s="44"/>
      <c r="EFV59" s="44"/>
      <c r="EFW59" s="44"/>
      <c r="EFX59" s="44"/>
      <c r="EFY59" s="44"/>
      <c r="EFZ59" s="44"/>
      <c r="EGA59" s="44"/>
      <c r="EGB59" s="44"/>
      <c r="EGC59" s="44"/>
      <c r="EGD59" s="44"/>
      <c r="EGE59" s="44"/>
      <c r="EGF59" s="44"/>
      <c r="EGG59" s="44"/>
      <c r="EGH59" s="44"/>
      <c r="EGI59" s="44"/>
      <c r="EGJ59" s="44"/>
      <c r="EGK59" s="44"/>
      <c r="EGL59" s="44"/>
      <c r="EGM59" s="44"/>
      <c r="EGN59" s="44"/>
      <c r="EGO59" s="44"/>
      <c r="EGP59" s="44"/>
      <c r="EGQ59" s="44"/>
      <c r="EGR59" s="44"/>
      <c r="EGS59" s="44"/>
      <c r="EGT59" s="44"/>
      <c r="EGU59" s="44"/>
      <c r="EGV59" s="44"/>
      <c r="EGW59" s="44"/>
      <c r="EGX59" s="44"/>
      <c r="EGY59" s="44"/>
      <c r="EGZ59" s="44"/>
      <c r="EHA59" s="44"/>
      <c r="EHB59" s="44"/>
      <c r="EHC59" s="44"/>
      <c r="EHD59" s="44"/>
      <c r="EHE59" s="44"/>
      <c r="EHF59" s="44"/>
      <c r="EHG59" s="44"/>
      <c r="EHH59" s="44"/>
      <c r="EHI59" s="44"/>
      <c r="EHJ59" s="44"/>
      <c r="EHK59" s="44"/>
      <c r="EHL59" s="44"/>
      <c r="EHM59" s="44"/>
      <c r="EHN59" s="44"/>
      <c r="EHO59" s="44"/>
      <c r="EHP59" s="44"/>
      <c r="EHQ59" s="44"/>
      <c r="EHR59" s="44"/>
      <c r="EHS59" s="44"/>
      <c r="EHT59" s="44"/>
      <c r="EHU59" s="44"/>
      <c r="EHV59" s="44"/>
      <c r="EHW59" s="44"/>
      <c r="EHX59" s="44"/>
      <c r="EHY59" s="44"/>
      <c r="EHZ59" s="44"/>
      <c r="EIA59" s="44"/>
      <c r="EIB59" s="44"/>
      <c r="EIC59" s="44"/>
      <c r="EID59" s="44"/>
      <c r="EIE59" s="44"/>
      <c r="EIF59" s="44"/>
      <c r="EIG59" s="44"/>
      <c r="EIH59" s="44"/>
      <c r="EII59" s="44"/>
      <c r="EIJ59" s="44"/>
      <c r="EIK59" s="44"/>
      <c r="EIL59" s="44"/>
      <c r="EIM59" s="44"/>
      <c r="EIN59" s="44"/>
      <c r="EIO59" s="44"/>
      <c r="EIP59" s="44"/>
      <c r="EIQ59" s="44"/>
      <c r="EIR59" s="44"/>
      <c r="EIS59" s="44"/>
      <c r="EIT59" s="44"/>
      <c r="EIU59" s="44"/>
      <c r="EIV59" s="44"/>
      <c r="EIW59" s="44"/>
      <c r="EIX59" s="44"/>
      <c r="EIY59" s="44"/>
      <c r="EIZ59" s="44"/>
      <c r="EJA59" s="44"/>
      <c r="EJB59" s="44"/>
      <c r="EJC59" s="44"/>
      <c r="EJD59" s="44"/>
      <c r="EJE59" s="44"/>
      <c r="EJF59" s="44"/>
      <c r="EJG59" s="44"/>
      <c r="EJH59" s="44"/>
      <c r="EJI59" s="44"/>
      <c r="EJJ59" s="44"/>
      <c r="EJK59" s="44"/>
      <c r="EJL59" s="44"/>
      <c r="EJM59" s="44"/>
      <c r="EJN59" s="44"/>
      <c r="EJO59" s="44"/>
      <c r="EJP59" s="44"/>
      <c r="EJQ59" s="44"/>
      <c r="EJR59" s="44"/>
      <c r="EJS59" s="44"/>
      <c r="EJT59" s="44"/>
      <c r="EJU59" s="44"/>
      <c r="EJV59" s="44"/>
      <c r="EJW59" s="44"/>
      <c r="EJX59" s="44"/>
      <c r="EJY59" s="44"/>
      <c r="EJZ59" s="44"/>
      <c r="EKA59" s="44"/>
      <c r="EKB59" s="44"/>
      <c r="EKC59" s="44"/>
      <c r="EKD59" s="44"/>
      <c r="EKE59" s="44"/>
      <c r="EKF59" s="44"/>
      <c r="EKG59" s="44"/>
      <c r="EKH59" s="44"/>
      <c r="EKI59" s="44"/>
      <c r="EKJ59" s="44"/>
      <c r="EKK59" s="44"/>
      <c r="EKL59" s="44"/>
      <c r="EKM59" s="44"/>
      <c r="EKN59" s="44"/>
      <c r="EKO59" s="44"/>
      <c r="EKP59" s="44"/>
      <c r="EKQ59" s="44"/>
      <c r="EKR59" s="44"/>
      <c r="EKS59" s="44"/>
      <c r="EKT59" s="44"/>
      <c r="EKU59" s="44"/>
      <c r="EKV59" s="44"/>
      <c r="EKW59" s="44"/>
      <c r="EKX59" s="44"/>
      <c r="EKY59" s="44"/>
      <c r="EKZ59" s="44"/>
      <c r="ELA59" s="44"/>
      <c r="ELB59" s="44"/>
      <c r="ELC59" s="44"/>
      <c r="ELD59" s="44"/>
      <c r="ELE59" s="44"/>
      <c r="ELF59" s="44"/>
      <c r="ELG59" s="44"/>
      <c r="ELH59" s="44"/>
      <c r="ELI59" s="44"/>
      <c r="ELJ59" s="44"/>
      <c r="ELK59" s="44"/>
      <c r="ELL59" s="44"/>
      <c r="ELM59" s="44"/>
      <c r="ELN59" s="44"/>
      <c r="ELO59" s="44"/>
      <c r="ELP59" s="44"/>
      <c r="ELQ59" s="44"/>
      <c r="ELR59" s="44"/>
      <c r="ELS59" s="44"/>
      <c r="ELT59" s="44"/>
      <c r="ELU59" s="44"/>
      <c r="ELV59" s="44"/>
      <c r="ELW59" s="44"/>
      <c r="ELX59" s="44"/>
      <c r="ELY59" s="44"/>
      <c r="ELZ59" s="44"/>
      <c r="EMA59" s="44"/>
      <c r="EMB59" s="44"/>
      <c r="EMC59" s="44"/>
      <c r="EMD59" s="44"/>
      <c r="EME59" s="44"/>
      <c r="EMF59" s="44"/>
      <c r="EMG59" s="44"/>
      <c r="EMH59" s="44"/>
      <c r="EMI59" s="44"/>
      <c r="EMJ59" s="44"/>
      <c r="EMK59" s="44"/>
      <c r="EML59" s="44"/>
      <c r="EMM59" s="44"/>
      <c r="EMN59" s="44"/>
      <c r="EMO59" s="44"/>
      <c r="EMP59" s="44"/>
      <c r="EMQ59" s="44"/>
      <c r="EMR59" s="44"/>
      <c r="EMS59" s="44"/>
      <c r="EMT59" s="44"/>
      <c r="EMU59" s="44"/>
      <c r="EMV59" s="44"/>
      <c r="EMW59" s="44"/>
      <c r="EMX59" s="44"/>
      <c r="EMY59" s="44"/>
      <c r="EMZ59" s="44"/>
      <c r="ENA59" s="44"/>
      <c r="ENB59" s="44"/>
      <c r="ENC59" s="44"/>
      <c r="END59" s="44"/>
      <c r="ENE59" s="44"/>
      <c r="ENF59" s="44"/>
      <c r="ENG59" s="44"/>
      <c r="ENH59" s="44"/>
      <c r="ENI59" s="44"/>
      <c r="ENJ59" s="44"/>
      <c r="ENK59" s="44"/>
      <c r="ENL59" s="44"/>
      <c r="ENM59" s="44"/>
      <c r="ENN59" s="44"/>
      <c r="ENO59" s="44"/>
      <c r="ENP59" s="44"/>
      <c r="ENQ59" s="44"/>
      <c r="ENR59" s="44"/>
      <c r="ENS59" s="44"/>
      <c r="ENT59" s="44"/>
      <c r="ENU59" s="44"/>
      <c r="ENV59" s="44"/>
      <c r="ENW59" s="44"/>
      <c r="ENX59" s="44"/>
      <c r="ENY59" s="44"/>
      <c r="ENZ59" s="44"/>
      <c r="EOA59" s="44"/>
      <c r="EOB59" s="44"/>
      <c r="EOC59" s="44"/>
      <c r="EOD59" s="44"/>
      <c r="EOE59" s="44"/>
      <c r="EOF59" s="44"/>
      <c r="EOG59" s="44"/>
      <c r="EOH59" s="44"/>
      <c r="EOI59" s="44"/>
      <c r="EOJ59" s="44"/>
      <c r="EOK59" s="44"/>
      <c r="EOL59" s="44"/>
      <c r="EOM59" s="44"/>
      <c r="EON59" s="44"/>
      <c r="EOO59" s="44"/>
      <c r="EOP59" s="44"/>
      <c r="EOQ59" s="44"/>
      <c r="EOR59" s="44"/>
      <c r="EOS59" s="44"/>
      <c r="EOT59" s="44"/>
      <c r="EOU59" s="44"/>
      <c r="EOV59" s="44"/>
      <c r="EOW59" s="44"/>
      <c r="EOX59" s="44"/>
      <c r="EOY59" s="44"/>
      <c r="EOZ59" s="44"/>
      <c r="EPA59" s="44"/>
      <c r="EPB59" s="44"/>
      <c r="EPC59" s="44"/>
      <c r="EPD59" s="44"/>
      <c r="EPE59" s="44"/>
      <c r="EPF59" s="44"/>
      <c r="EPG59" s="44"/>
      <c r="EPH59" s="44"/>
      <c r="EPI59" s="44"/>
      <c r="EPJ59" s="44"/>
      <c r="EPK59" s="44"/>
      <c r="EPL59" s="44"/>
      <c r="EPM59" s="44"/>
      <c r="EPN59" s="44"/>
      <c r="EPO59" s="44"/>
      <c r="EPP59" s="44"/>
      <c r="EPQ59" s="44"/>
      <c r="EPR59" s="44"/>
      <c r="EPS59" s="44"/>
      <c r="EPT59" s="44"/>
      <c r="EPU59" s="44"/>
      <c r="EPV59" s="44"/>
      <c r="EPW59" s="44"/>
      <c r="EPX59" s="44"/>
      <c r="EPY59" s="44"/>
      <c r="EPZ59" s="44"/>
      <c r="EQA59" s="44"/>
      <c r="EQB59" s="44"/>
      <c r="EQC59" s="44"/>
      <c r="EQD59" s="44"/>
      <c r="EQE59" s="44"/>
      <c r="EQF59" s="44"/>
      <c r="EQG59" s="44"/>
      <c r="EQH59" s="44"/>
      <c r="EQI59" s="44"/>
      <c r="EQJ59" s="44"/>
      <c r="EQK59" s="44"/>
      <c r="EQL59" s="44"/>
      <c r="EQM59" s="44"/>
      <c r="EQN59" s="44"/>
      <c r="EQO59" s="44"/>
      <c r="EQP59" s="44"/>
      <c r="EQQ59" s="44"/>
      <c r="EQR59" s="44"/>
      <c r="EQS59" s="44"/>
      <c r="EQT59" s="44"/>
      <c r="EQU59" s="44"/>
      <c r="EQV59" s="44"/>
      <c r="EQW59" s="44"/>
      <c r="EQX59" s="44"/>
      <c r="EQY59" s="44"/>
      <c r="EQZ59" s="44"/>
      <c r="ERA59" s="44"/>
      <c r="ERB59" s="44"/>
      <c r="ERC59" s="44"/>
      <c r="ERD59" s="44"/>
      <c r="ERE59" s="44"/>
      <c r="ERF59" s="44"/>
      <c r="ERG59" s="44"/>
      <c r="ERH59" s="44"/>
      <c r="ERI59" s="44"/>
      <c r="ERJ59" s="44"/>
      <c r="ERK59" s="44"/>
      <c r="ERL59" s="44"/>
      <c r="ERM59" s="44"/>
      <c r="ERN59" s="44"/>
      <c r="ERO59" s="44"/>
      <c r="ERP59" s="44"/>
      <c r="ERQ59" s="44"/>
      <c r="ERR59" s="44"/>
      <c r="ERS59" s="44"/>
      <c r="ERT59" s="44"/>
      <c r="ERU59" s="44"/>
      <c r="ERV59" s="44"/>
      <c r="ERW59" s="44"/>
      <c r="ERX59" s="44"/>
      <c r="ERY59" s="44"/>
      <c r="ERZ59" s="44"/>
      <c r="ESA59" s="44"/>
      <c r="ESB59" s="44"/>
      <c r="ESC59" s="44"/>
      <c r="ESD59" s="44"/>
      <c r="ESE59" s="44"/>
      <c r="ESF59" s="44"/>
      <c r="ESG59" s="44"/>
      <c r="ESH59" s="44"/>
      <c r="ESI59" s="44"/>
      <c r="ESJ59" s="44"/>
      <c r="ESK59" s="44"/>
      <c r="ESL59" s="44"/>
      <c r="ESM59" s="44"/>
      <c r="ESN59" s="44"/>
      <c r="ESO59" s="44"/>
      <c r="ESP59" s="44"/>
      <c r="ESQ59" s="44"/>
      <c r="ESR59" s="44"/>
      <c r="ESS59" s="44"/>
      <c r="EST59" s="44"/>
      <c r="ESU59" s="44"/>
      <c r="ESV59" s="44"/>
      <c r="ESW59" s="44"/>
      <c r="ESX59" s="44"/>
      <c r="ESY59" s="44"/>
      <c r="ESZ59" s="44"/>
      <c r="ETA59" s="44"/>
      <c r="ETB59" s="44"/>
      <c r="ETC59" s="44"/>
      <c r="ETD59" s="44"/>
      <c r="ETE59" s="44"/>
      <c r="ETF59" s="44"/>
      <c r="ETG59" s="44"/>
      <c r="ETH59" s="44"/>
      <c r="ETI59" s="44"/>
      <c r="ETJ59" s="44"/>
      <c r="ETK59" s="44"/>
      <c r="ETL59" s="44"/>
      <c r="ETM59" s="44"/>
      <c r="ETN59" s="44"/>
      <c r="ETO59" s="44"/>
      <c r="ETP59" s="44"/>
      <c r="ETQ59" s="44"/>
      <c r="ETR59" s="44"/>
      <c r="ETS59" s="44"/>
      <c r="ETT59" s="44"/>
      <c r="ETU59" s="44"/>
      <c r="ETV59" s="44"/>
      <c r="ETW59" s="44"/>
      <c r="ETX59" s="44"/>
      <c r="ETY59" s="44"/>
      <c r="ETZ59" s="44"/>
      <c r="EUA59" s="44"/>
      <c r="EUB59" s="44"/>
      <c r="EUC59" s="44"/>
      <c r="EUD59" s="44"/>
      <c r="EUE59" s="44"/>
      <c r="EUF59" s="44"/>
      <c r="EUG59" s="44"/>
      <c r="EUH59" s="44"/>
      <c r="EUI59" s="44"/>
      <c r="EUJ59" s="44"/>
      <c r="EUK59" s="44"/>
      <c r="EUL59" s="44"/>
      <c r="EUM59" s="44"/>
      <c r="EUN59" s="44"/>
      <c r="EUO59" s="44"/>
      <c r="EUP59" s="44"/>
      <c r="EUQ59" s="44"/>
      <c r="EUR59" s="44"/>
      <c r="EUS59" s="44"/>
      <c r="EUT59" s="44"/>
      <c r="EUU59" s="44"/>
      <c r="EUV59" s="44"/>
      <c r="EUW59" s="44"/>
      <c r="EUX59" s="44"/>
      <c r="EUY59" s="44"/>
      <c r="EUZ59" s="44"/>
      <c r="EVA59" s="44"/>
      <c r="EVB59" s="44"/>
      <c r="EVC59" s="44"/>
      <c r="EVD59" s="44"/>
      <c r="EVE59" s="44"/>
      <c r="EVF59" s="44"/>
      <c r="EVG59" s="44"/>
      <c r="EVH59" s="44"/>
      <c r="EVI59" s="44"/>
      <c r="EVJ59" s="44"/>
      <c r="EVK59" s="44"/>
      <c r="EVL59" s="44"/>
      <c r="EVM59" s="44"/>
      <c r="EVN59" s="44"/>
      <c r="EVO59" s="44"/>
      <c r="EVP59" s="44"/>
      <c r="EVQ59" s="44"/>
      <c r="EVR59" s="44"/>
      <c r="EVS59" s="44"/>
      <c r="EVT59" s="44"/>
      <c r="EVU59" s="44"/>
      <c r="EVV59" s="44"/>
      <c r="EVW59" s="44"/>
      <c r="EVX59" s="44"/>
      <c r="EVY59" s="44"/>
      <c r="EVZ59" s="44"/>
      <c r="EWA59" s="44"/>
      <c r="EWB59" s="44"/>
      <c r="EWC59" s="44"/>
      <c r="EWD59" s="44"/>
      <c r="EWE59" s="44"/>
      <c r="EWF59" s="44"/>
      <c r="EWG59" s="44"/>
      <c r="EWH59" s="44"/>
      <c r="EWI59" s="44"/>
      <c r="EWJ59" s="44"/>
      <c r="EWK59" s="44"/>
      <c r="EWL59" s="44"/>
      <c r="EWM59" s="44"/>
      <c r="EWN59" s="44"/>
      <c r="EWO59" s="44"/>
      <c r="EWP59" s="44"/>
      <c r="EWQ59" s="44"/>
      <c r="EWR59" s="44"/>
      <c r="EWS59" s="44"/>
      <c r="EWT59" s="44"/>
      <c r="EWU59" s="44"/>
      <c r="EWV59" s="44"/>
      <c r="EWW59" s="44"/>
      <c r="EWX59" s="44"/>
      <c r="EWY59" s="44"/>
      <c r="EWZ59" s="44"/>
      <c r="EXA59" s="44"/>
      <c r="EXB59" s="44"/>
      <c r="EXC59" s="44"/>
      <c r="EXD59" s="44"/>
      <c r="EXE59" s="44"/>
      <c r="EXF59" s="44"/>
      <c r="EXG59" s="44"/>
      <c r="EXH59" s="44"/>
      <c r="EXI59" s="44"/>
      <c r="EXJ59" s="44"/>
      <c r="EXK59" s="44"/>
      <c r="EXL59" s="44"/>
      <c r="EXM59" s="44"/>
      <c r="EXN59" s="44"/>
      <c r="EXO59" s="44"/>
      <c r="EXP59" s="44"/>
      <c r="EXQ59" s="44"/>
      <c r="EXR59" s="44"/>
      <c r="EXS59" s="44"/>
      <c r="EXT59" s="44"/>
      <c r="EXU59" s="44"/>
      <c r="EXV59" s="44"/>
      <c r="EXW59" s="44"/>
      <c r="EXX59" s="44"/>
      <c r="EXY59" s="44"/>
      <c r="EXZ59" s="44"/>
      <c r="EYA59" s="44"/>
      <c r="EYB59" s="44"/>
      <c r="EYC59" s="44"/>
      <c r="EYD59" s="44"/>
      <c r="EYE59" s="44"/>
      <c r="EYF59" s="44"/>
      <c r="EYG59" s="44"/>
      <c r="EYH59" s="44"/>
      <c r="EYI59" s="44"/>
      <c r="EYJ59" s="44"/>
      <c r="EYK59" s="44"/>
      <c r="EYL59" s="44"/>
      <c r="EYM59" s="44"/>
      <c r="EYN59" s="44"/>
      <c r="EYO59" s="44"/>
      <c r="EYP59" s="44"/>
      <c r="EYQ59" s="44"/>
      <c r="EYR59" s="44"/>
      <c r="EYS59" s="44"/>
      <c r="EYT59" s="44"/>
      <c r="EYU59" s="44"/>
      <c r="EYV59" s="44"/>
      <c r="EYW59" s="44"/>
      <c r="EYX59" s="44"/>
      <c r="EYY59" s="44"/>
      <c r="EYZ59" s="44"/>
      <c r="EZA59" s="44"/>
      <c r="EZB59" s="44"/>
      <c r="EZC59" s="44"/>
      <c r="EZD59" s="44"/>
      <c r="EZE59" s="44"/>
      <c r="EZF59" s="44"/>
      <c r="EZG59" s="44"/>
      <c r="EZH59" s="44"/>
      <c r="EZI59" s="44"/>
      <c r="EZJ59" s="44"/>
      <c r="EZK59" s="44"/>
      <c r="EZL59" s="44"/>
      <c r="EZM59" s="44"/>
      <c r="EZN59" s="44"/>
      <c r="EZO59" s="44"/>
      <c r="EZP59" s="44"/>
      <c r="EZQ59" s="44"/>
      <c r="EZR59" s="44"/>
      <c r="EZS59" s="44"/>
      <c r="EZT59" s="44"/>
      <c r="EZU59" s="44"/>
      <c r="EZV59" s="44"/>
      <c r="EZW59" s="44"/>
      <c r="EZX59" s="44"/>
      <c r="EZY59" s="44"/>
      <c r="EZZ59" s="44"/>
      <c r="FAA59" s="44"/>
      <c r="FAB59" s="44"/>
      <c r="FAC59" s="44"/>
      <c r="FAD59" s="44"/>
      <c r="FAE59" s="44"/>
      <c r="FAF59" s="44"/>
      <c r="FAG59" s="44"/>
      <c r="FAH59" s="44"/>
      <c r="FAI59" s="44"/>
      <c r="FAJ59" s="44"/>
      <c r="FAK59" s="44"/>
      <c r="FAL59" s="44"/>
      <c r="FAM59" s="44"/>
      <c r="FAN59" s="44"/>
      <c r="FAO59" s="44"/>
      <c r="FAP59" s="44"/>
      <c r="FAQ59" s="44"/>
      <c r="FAR59" s="44"/>
      <c r="FAS59" s="44"/>
      <c r="FAT59" s="44"/>
      <c r="FAU59" s="44"/>
      <c r="FAV59" s="44"/>
      <c r="FAW59" s="44"/>
      <c r="FAX59" s="44"/>
      <c r="FAY59" s="44"/>
      <c r="FAZ59" s="44"/>
      <c r="FBA59" s="44"/>
      <c r="FBB59" s="44"/>
      <c r="FBC59" s="44"/>
      <c r="FBD59" s="44"/>
      <c r="FBE59" s="44"/>
      <c r="FBF59" s="44"/>
      <c r="FBG59" s="44"/>
      <c r="FBH59" s="44"/>
      <c r="FBI59" s="44"/>
      <c r="FBJ59" s="44"/>
      <c r="FBK59" s="44"/>
      <c r="FBL59" s="44"/>
      <c r="FBM59" s="44"/>
      <c r="FBN59" s="44"/>
      <c r="FBO59" s="44"/>
      <c r="FBP59" s="44"/>
      <c r="FBQ59" s="44"/>
      <c r="FBR59" s="44"/>
      <c r="FBS59" s="44"/>
      <c r="FBT59" s="44"/>
      <c r="FBU59" s="44"/>
      <c r="FBV59" s="44"/>
      <c r="FBW59" s="44"/>
      <c r="FBX59" s="44"/>
      <c r="FBY59" s="44"/>
      <c r="FBZ59" s="44"/>
      <c r="FCA59" s="44"/>
      <c r="FCB59" s="44"/>
      <c r="FCC59" s="44"/>
      <c r="FCD59" s="44"/>
      <c r="FCE59" s="44"/>
      <c r="FCF59" s="44"/>
      <c r="FCG59" s="44"/>
      <c r="FCH59" s="44"/>
      <c r="FCI59" s="44"/>
      <c r="FCJ59" s="44"/>
      <c r="FCK59" s="44"/>
      <c r="FCL59" s="44"/>
      <c r="FCM59" s="44"/>
      <c r="FCN59" s="44"/>
      <c r="FCO59" s="44"/>
      <c r="FCP59" s="44"/>
      <c r="FCQ59" s="44"/>
      <c r="FCR59" s="44"/>
      <c r="FCS59" s="44"/>
      <c r="FCT59" s="44"/>
      <c r="FCU59" s="44"/>
      <c r="FCV59" s="44"/>
      <c r="FCW59" s="44"/>
      <c r="FCX59" s="44"/>
      <c r="FCY59" s="44"/>
      <c r="FCZ59" s="44"/>
      <c r="FDA59" s="44"/>
      <c r="FDB59" s="44"/>
      <c r="FDC59" s="44"/>
      <c r="FDD59" s="44"/>
      <c r="FDE59" s="44"/>
      <c r="FDF59" s="44"/>
      <c r="FDG59" s="44"/>
      <c r="FDH59" s="44"/>
      <c r="FDI59" s="44"/>
      <c r="FDJ59" s="44"/>
      <c r="FDK59" s="44"/>
      <c r="FDL59" s="44"/>
      <c r="FDM59" s="44"/>
      <c r="FDN59" s="44"/>
      <c r="FDO59" s="44"/>
      <c r="FDP59" s="44"/>
      <c r="FDQ59" s="44"/>
      <c r="FDR59" s="44"/>
      <c r="FDS59" s="44"/>
      <c r="FDT59" s="44"/>
      <c r="FDU59" s="44"/>
      <c r="FDV59" s="44"/>
      <c r="FDW59" s="44"/>
      <c r="FDX59" s="44"/>
      <c r="FDY59" s="44"/>
      <c r="FDZ59" s="44"/>
      <c r="FEA59" s="44"/>
      <c r="FEB59" s="44"/>
      <c r="FEC59" s="44"/>
      <c r="FED59" s="44"/>
      <c r="FEE59" s="44"/>
      <c r="FEF59" s="44"/>
      <c r="FEG59" s="44"/>
      <c r="FEH59" s="44"/>
      <c r="FEI59" s="44"/>
      <c r="FEJ59" s="44"/>
      <c r="FEK59" s="44"/>
      <c r="FEL59" s="44"/>
      <c r="FEM59" s="44"/>
      <c r="FEN59" s="44"/>
      <c r="FEO59" s="44"/>
      <c r="FEP59" s="44"/>
      <c r="FEQ59" s="44"/>
      <c r="FER59" s="44"/>
      <c r="FES59" s="44"/>
      <c r="FET59" s="44"/>
      <c r="FEU59" s="44"/>
      <c r="FEV59" s="44"/>
      <c r="FEW59" s="44"/>
      <c r="FEX59" s="44"/>
      <c r="FEY59" s="44"/>
      <c r="FEZ59" s="44"/>
      <c r="FFA59" s="44"/>
      <c r="FFB59" s="44"/>
      <c r="FFC59" s="44"/>
      <c r="FFD59" s="44"/>
      <c r="FFE59" s="44"/>
      <c r="FFF59" s="44"/>
      <c r="FFG59" s="44"/>
      <c r="FFH59" s="44"/>
      <c r="FFI59" s="44"/>
      <c r="FFJ59" s="44"/>
      <c r="FFK59" s="44"/>
      <c r="FFL59" s="44"/>
      <c r="FFM59" s="44"/>
      <c r="FFN59" s="44"/>
      <c r="FFO59" s="44"/>
      <c r="FFP59" s="44"/>
      <c r="FFQ59" s="44"/>
      <c r="FFR59" s="44"/>
      <c r="FFS59" s="44"/>
      <c r="FFT59" s="44"/>
      <c r="FFU59" s="44"/>
      <c r="FFV59" s="44"/>
      <c r="FFW59" s="44"/>
      <c r="FFX59" s="44"/>
      <c r="FFY59" s="44"/>
      <c r="FFZ59" s="44"/>
      <c r="FGA59" s="44"/>
      <c r="FGB59" s="44"/>
      <c r="FGC59" s="44"/>
      <c r="FGD59" s="44"/>
      <c r="FGE59" s="44"/>
      <c r="FGF59" s="44"/>
      <c r="FGG59" s="44"/>
      <c r="FGH59" s="44"/>
      <c r="FGI59" s="44"/>
      <c r="FGJ59" s="44"/>
      <c r="FGK59" s="44"/>
      <c r="FGL59" s="44"/>
      <c r="FGM59" s="44"/>
      <c r="FGN59" s="44"/>
      <c r="FGO59" s="44"/>
      <c r="FGP59" s="44"/>
      <c r="FGQ59" s="44"/>
      <c r="FGR59" s="44"/>
      <c r="FGS59" s="44"/>
      <c r="FGT59" s="44"/>
      <c r="FGU59" s="44"/>
      <c r="FGV59" s="44"/>
      <c r="FGW59" s="44"/>
      <c r="FGX59" s="44"/>
      <c r="FGY59" s="44"/>
      <c r="FGZ59" s="44"/>
      <c r="FHA59" s="44"/>
      <c r="FHB59" s="44"/>
      <c r="FHC59" s="44"/>
      <c r="FHD59" s="44"/>
      <c r="FHE59" s="44"/>
      <c r="FHF59" s="44"/>
      <c r="FHG59" s="44"/>
      <c r="FHH59" s="44"/>
      <c r="FHI59" s="44"/>
      <c r="FHJ59" s="44"/>
      <c r="FHK59" s="44"/>
      <c r="FHL59" s="44"/>
      <c r="FHM59" s="44"/>
      <c r="FHN59" s="44"/>
      <c r="FHO59" s="44"/>
      <c r="FHP59" s="44"/>
      <c r="FHQ59" s="44"/>
      <c r="FHR59" s="44"/>
      <c r="FHS59" s="44"/>
      <c r="FHT59" s="44"/>
      <c r="FHU59" s="44"/>
      <c r="FHV59" s="44"/>
      <c r="FHW59" s="44"/>
      <c r="FHX59" s="44"/>
      <c r="FHY59" s="44"/>
      <c r="FHZ59" s="44"/>
      <c r="FIA59" s="44"/>
      <c r="FIB59" s="44"/>
      <c r="FIC59" s="44"/>
      <c r="FID59" s="44"/>
      <c r="FIE59" s="44"/>
      <c r="FIF59" s="44"/>
      <c r="FIG59" s="44"/>
      <c r="FIH59" s="44"/>
      <c r="FII59" s="44"/>
      <c r="FIJ59" s="44"/>
      <c r="FIK59" s="44"/>
      <c r="FIL59" s="44"/>
      <c r="FIM59" s="44"/>
      <c r="FIN59" s="44"/>
      <c r="FIO59" s="44"/>
      <c r="FIP59" s="44"/>
      <c r="FIQ59" s="44"/>
      <c r="FIR59" s="44"/>
      <c r="FIS59" s="44"/>
      <c r="FIT59" s="44"/>
      <c r="FIU59" s="44"/>
      <c r="FIV59" s="44"/>
      <c r="FIW59" s="44"/>
      <c r="FIX59" s="44"/>
      <c r="FIY59" s="44"/>
      <c r="FIZ59" s="44"/>
      <c r="FJA59" s="44"/>
      <c r="FJB59" s="44"/>
      <c r="FJC59" s="44"/>
      <c r="FJD59" s="44"/>
      <c r="FJE59" s="44"/>
      <c r="FJF59" s="44"/>
      <c r="FJG59" s="44"/>
      <c r="FJH59" s="44"/>
      <c r="FJI59" s="44"/>
      <c r="FJJ59" s="44"/>
      <c r="FJK59" s="44"/>
      <c r="FJL59" s="44"/>
      <c r="FJM59" s="44"/>
      <c r="FJN59" s="44"/>
      <c r="FJO59" s="44"/>
      <c r="FJP59" s="44"/>
      <c r="FJQ59" s="44"/>
      <c r="FJR59" s="44"/>
      <c r="FJS59" s="44"/>
      <c r="FJT59" s="44"/>
      <c r="FJU59" s="44"/>
      <c r="FJV59" s="44"/>
      <c r="FJW59" s="44"/>
      <c r="FJX59" s="44"/>
      <c r="FJY59" s="44"/>
      <c r="FJZ59" s="44"/>
      <c r="FKA59" s="44"/>
      <c r="FKB59" s="44"/>
      <c r="FKC59" s="44"/>
      <c r="FKD59" s="44"/>
      <c r="FKE59" s="44"/>
      <c r="FKF59" s="44"/>
      <c r="FKG59" s="44"/>
      <c r="FKH59" s="44"/>
      <c r="FKI59" s="44"/>
      <c r="FKJ59" s="44"/>
      <c r="FKK59" s="44"/>
      <c r="FKL59" s="44"/>
      <c r="FKM59" s="44"/>
      <c r="FKN59" s="44"/>
      <c r="FKO59" s="44"/>
      <c r="FKP59" s="44"/>
      <c r="FKQ59" s="44"/>
    </row>
    <row r="60" spans="1:4359" s="40" customFormat="1" ht="26.25" customHeight="1" x14ac:dyDescent="0.25">
      <c r="A60" s="732"/>
      <c r="B60" s="787"/>
      <c r="C60" s="809" t="s">
        <v>225</v>
      </c>
      <c r="D60" s="791" t="s">
        <v>144</v>
      </c>
      <c r="E60" s="791"/>
      <c r="F60" s="332" t="s">
        <v>22</v>
      </c>
      <c r="G60" s="224">
        <v>0</v>
      </c>
      <c r="H60" s="224">
        <v>0</v>
      </c>
      <c r="I60" s="224">
        <v>0</v>
      </c>
      <c r="J60" s="224">
        <v>0.16670000000000001</v>
      </c>
      <c r="K60" s="224">
        <v>0.16670000000000001</v>
      </c>
      <c r="L60" s="224">
        <v>0.16670000000000001</v>
      </c>
      <c r="M60" s="224">
        <v>0.16670000000000001</v>
      </c>
      <c r="N60" s="224">
        <v>0.1666</v>
      </c>
      <c r="O60" s="224">
        <v>0.1666</v>
      </c>
      <c r="P60" s="224">
        <v>0</v>
      </c>
      <c r="Q60" s="224">
        <v>0</v>
      </c>
      <c r="R60" s="224">
        <v>0</v>
      </c>
      <c r="S60" s="334">
        <f t="shared" si="2"/>
        <v>1</v>
      </c>
      <c r="T60" s="802"/>
      <c r="U60" s="744">
        <f>2%</f>
        <v>0.02</v>
      </c>
      <c r="V60" s="746" t="s">
        <v>310</v>
      </c>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c r="GP60" s="44"/>
      <c r="GQ60" s="44"/>
      <c r="GR60" s="44"/>
      <c r="GS60" s="44"/>
      <c r="GT60" s="44"/>
      <c r="GU60" s="44"/>
      <c r="GV60" s="44"/>
      <c r="GW60" s="44"/>
      <c r="GX60" s="44"/>
      <c r="GY60" s="44"/>
      <c r="GZ60" s="44"/>
      <c r="HA60" s="44"/>
      <c r="HB60" s="44"/>
      <c r="HC60" s="44"/>
      <c r="HD60" s="44"/>
      <c r="HE60" s="44"/>
      <c r="HF60" s="44"/>
      <c r="HG60" s="44"/>
      <c r="HH60" s="44"/>
      <c r="HI60" s="44"/>
      <c r="HJ60" s="44"/>
      <c r="HK60" s="44"/>
      <c r="HL60" s="44"/>
      <c r="HM60" s="44"/>
      <c r="HN60" s="44"/>
      <c r="HO60" s="44"/>
      <c r="HP60" s="44"/>
      <c r="HQ60" s="44"/>
      <c r="HR60" s="44"/>
      <c r="HS60" s="44"/>
      <c r="HT60" s="44"/>
      <c r="HU60" s="44"/>
      <c r="HV60" s="44"/>
      <c r="HW60" s="44"/>
      <c r="HX60" s="44"/>
      <c r="HY60" s="44"/>
      <c r="HZ60" s="44"/>
      <c r="IA60" s="44"/>
      <c r="IB60" s="44"/>
      <c r="IC60" s="44"/>
      <c r="ID60" s="44"/>
      <c r="IE60" s="44"/>
      <c r="IF60" s="44"/>
      <c r="IG60" s="44"/>
      <c r="IH60" s="44"/>
      <c r="II60" s="44"/>
      <c r="IJ60" s="44"/>
      <c r="IK60" s="44"/>
      <c r="IL60" s="44"/>
      <c r="IM60" s="44"/>
      <c r="IN60" s="44"/>
      <c r="IO60" s="44"/>
      <c r="IP60" s="44"/>
      <c r="IQ60" s="44"/>
      <c r="IR60" s="44"/>
      <c r="IS60" s="44"/>
      <c r="IT60" s="44"/>
      <c r="IU60" s="44"/>
      <c r="IV60" s="44"/>
      <c r="IW60" s="44"/>
      <c r="IX60" s="44"/>
      <c r="IY60" s="44"/>
      <c r="IZ60" s="44"/>
      <c r="JA60" s="44"/>
      <c r="JB60" s="44"/>
      <c r="JC60" s="44"/>
      <c r="JD60" s="44"/>
      <c r="JE60" s="44"/>
      <c r="JF60" s="44"/>
      <c r="JG60" s="44"/>
      <c r="JH60" s="44"/>
      <c r="JI60" s="44"/>
      <c r="JJ60" s="44"/>
      <c r="JK60" s="44"/>
      <c r="JL60" s="44"/>
      <c r="JM60" s="44"/>
      <c r="JN60" s="44"/>
      <c r="JO60" s="44"/>
      <c r="JP60" s="44"/>
      <c r="JQ60" s="44"/>
      <c r="JR60" s="44"/>
      <c r="JS60" s="44"/>
      <c r="JT60" s="44"/>
      <c r="JU60" s="44"/>
      <c r="JV60" s="44"/>
      <c r="JW60" s="44"/>
      <c r="JX60" s="44"/>
      <c r="JY60" s="44"/>
      <c r="JZ60" s="44"/>
      <c r="KA60" s="44"/>
      <c r="KB60" s="44"/>
      <c r="KC60" s="44"/>
      <c r="KD60" s="44"/>
      <c r="KE60" s="44"/>
      <c r="KF60" s="44"/>
      <c r="KG60" s="44"/>
      <c r="KH60" s="44"/>
      <c r="KI60" s="44"/>
      <c r="KJ60" s="44"/>
      <c r="KK60" s="44"/>
      <c r="KL60" s="44"/>
      <c r="KM60" s="44"/>
      <c r="KN60" s="44"/>
      <c r="KO60" s="44"/>
      <c r="KP60" s="44"/>
      <c r="KQ60" s="44"/>
      <c r="KR60" s="44"/>
      <c r="KS60" s="44"/>
      <c r="KT60" s="44"/>
      <c r="KU60" s="44"/>
      <c r="KV60" s="44"/>
      <c r="KW60" s="44"/>
      <c r="KX60" s="44"/>
      <c r="KY60" s="44"/>
      <c r="KZ60" s="44"/>
      <c r="LA60" s="44"/>
      <c r="LB60" s="44"/>
      <c r="LC60" s="44"/>
      <c r="LD60" s="44"/>
      <c r="LE60" s="44"/>
      <c r="LF60" s="44"/>
      <c r="LG60" s="44"/>
      <c r="LH60" s="44"/>
      <c r="LI60" s="44"/>
      <c r="LJ60" s="44"/>
      <c r="LK60" s="44"/>
      <c r="LL60" s="44"/>
      <c r="LM60" s="44"/>
      <c r="LN60" s="44"/>
      <c r="LO60" s="44"/>
      <c r="LP60" s="44"/>
      <c r="LQ60" s="44"/>
      <c r="LR60" s="44"/>
      <c r="LS60" s="44"/>
      <c r="LT60" s="44"/>
      <c r="LU60" s="44"/>
      <c r="LV60" s="44"/>
      <c r="LW60" s="44"/>
      <c r="LX60" s="44"/>
      <c r="LY60" s="44"/>
      <c r="LZ60" s="44"/>
      <c r="MA60" s="44"/>
      <c r="MB60" s="44"/>
      <c r="MC60" s="44"/>
      <c r="MD60" s="44"/>
      <c r="ME60" s="44"/>
      <c r="MF60" s="44"/>
      <c r="MG60" s="44"/>
      <c r="MH60" s="44"/>
      <c r="MI60" s="44"/>
      <c r="MJ60" s="44"/>
      <c r="MK60" s="44"/>
      <c r="ML60" s="44"/>
      <c r="MM60" s="44"/>
      <c r="MN60" s="44"/>
      <c r="MO60" s="44"/>
      <c r="MP60" s="44"/>
      <c r="MQ60" s="44"/>
      <c r="MR60" s="44"/>
      <c r="MS60" s="44"/>
      <c r="MT60" s="44"/>
      <c r="MU60" s="44"/>
      <c r="MV60" s="44"/>
      <c r="MW60" s="44"/>
      <c r="MX60" s="44"/>
      <c r="MY60" s="44"/>
      <c r="MZ60" s="44"/>
      <c r="NA60" s="44"/>
      <c r="NB60" s="44"/>
      <c r="NC60" s="44"/>
      <c r="ND60" s="44"/>
      <c r="NE60" s="44"/>
      <c r="NF60" s="44"/>
      <c r="NG60" s="44"/>
      <c r="NH60" s="44"/>
      <c r="NI60" s="44"/>
      <c r="NJ60" s="44"/>
      <c r="NK60" s="44"/>
      <c r="NL60" s="44"/>
      <c r="NM60" s="44"/>
      <c r="NN60" s="44"/>
      <c r="NO60" s="44"/>
      <c r="NP60" s="44"/>
      <c r="NQ60" s="44"/>
      <c r="NR60" s="44"/>
      <c r="NS60" s="44"/>
      <c r="NT60" s="44"/>
      <c r="NU60" s="44"/>
      <c r="NV60" s="44"/>
      <c r="NW60" s="44"/>
      <c r="NX60" s="44"/>
      <c r="NY60" s="44"/>
      <c r="NZ60" s="44"/>
      <c r="OA60" s="44"/>
      <c r="OB60" s="44"/>
      <c r="OC60" s="44"/>
      <c r="OD60" s="44"/>
      <c r="OE60" s="44"/>
      <c r="OF60" s="44"/>
      <c r="OG60" s="44"/>
      <c r="OH60" s="44"/>
      <c r="OI60" s="44"/>
      <c r="OJ60" s="44"/>
      <c r="OK60" s="44"/>
      <c r="OL60" s="44"/>
      <c r="OM60" s="44"/>
      <c r="ON60" s="44"/>
      <c r="OO60" s="44"/>
      <c r="OP60" s="44"/>
      <c r="OQ60" s="44"/>
      <c r="OR60" s="44"/>
      <c r="OS60" s="44"/>
      <c r="OT60" s="44"/>
      <c r="OU60" s="44"/>
      <c r="OV60" s="44"/>
      <c r="OW60" s="44"/>
      <c r="OX60" s="44"/>
      <c r="OY60" s="44"/>
      <c r="OZ60" s="44"/>
      <c r="PA60" s="44"/>
      <c r="PB60" s="44"/>
      <c r="PC60" s="44"/>
      <c r="PD60" s="44"/>
      <c r="PE60" s="44"/>
      <c r="PF60" s="44"/>
      <c r="PG60" s="44"/>
      <c r="PH60" s="44"/>
      <c r="PI60" s="44"/>
      <c r="PJ60" s="44"/>
      <c r="PK60" s="44"/>
      <c r="PL60" s="44"/>
      <c r="PM60" s="44"/>
      <c r="PN60" s="44"/>
      <c r="PO60" s="44"/>
      <c r="PP60" s="44"/>
      <c r="PQ60" s="44"/>
      <c r="PR60" s="44"/>
      <c r="PS60" s="44"/>
      <c r="PT60" s="44"/>
      <c r="PU60" s="44"/>
      <c r="PV60" s="44"/>
      <c r="PW60" s="44"/>
      <c r="PX60" s="44"/>
      <c r="PY60" s="44"/>
      <c r="PZ60" s="44"/>
      <c r="QA60" s="44"/>
      <c r="QB60" s="44"/>
      <c r="QC60" s="44"/>
      <c r="QD60" s="44"/>
      <c r="QE60" s="44"/>
      <c r="QF60" s="44"/>
      <c r="QG60" s="44"/>
      <c r="QH60" s="44"/>
      <c r="QI60" s="44"/>
      <c r="QJ60" s="44"/>
      <c r="QK60" s="44"/>
      <c r="QL60" s="44"/>
      <c r="QM60" s="44"/>
      <c r="QN60" s="44"/>
      <c r="QO60" s="44"/>
      <c r="QP60" s="44"/>
      <c r="QQ60" s="44"/>
      <c r="QR60" s="44"/>
      <c r="QS60" s="44"/>
      <c r="QT60" s="44"/>
      <c r="QU60" s="44"/>
      <c r="QV60" s="44"/>
      <c r="QW60" s="44"/>
      <c r="QX60" s="44"/>
      <c r="QY60" s="44"/>
      <c r="QZ60" s="44"/>
      <c r="RA60" s="44"/>
      <c r="RB60" s="44"/>
      <c r="RC60" s="44"/>
      <c r="RD60" s="44"/>
      <c r="RE60" s="44"/>
      <c r="RF60" s="44"/>
      <c r="RG60" s="44"/>
      <c r="RH60" s="44"/>
      <c r="RI60" s="44"/>
      <c r="RJ60" s="44"/>
      <c r="RK60" s="44"/>
      <c r="RL60" s="44"/>
      <c r="RM60" s="44"/>
      <c r="RN60" s="44"/>
      <c r="RO60" s="44"/>
      <c r="RP60" s="44"/>
      <c r="RQ60" s="44"/>
      <c r="RR60" s="44"/>
      <c r="RS60" s="44"/>
      <c r="RT60" s="44"/>
      <c r="RU60" s="44"/>
      <c r="RV60" s="44"/>
      <c r="RW60" s="44"/>
      <c r="RX60" s="44"/>
      <c r="RY60" s="44"/>
      <c r="RZ60" s="44"/>
      <c r="SA60" s="44"/>
      <c r="SB60" s="44"/>
      <c r="SC60" s="44"/>
      <c r="SD60" s="44"/>
      <c r="SE60" s="44"/>
      <c r="SF60" s="44"/>
      <c r="SG60" s="44"/>
      <c r="SH60" s="44"/>
      <c r="SI60" s="44"/>
      <c r="SJ60" s="44"/>
      <c r="SK60" s="44"/>
      <c r="SL60" s="44"/>
      <c r="SM60" s="44"/>
      <c r="SN60" s="44"/>
      <c r="SO60" s="44"/>
      <c r="SP60" s="44"/>
      <c r="SQ60" s="44"/>
      <c r="SR60" s="44"/>
      <c r="SS60" s="44"/>
      <c r="ST60" s="44"/>
      <c r="SU60" s="44"/>
      <c r="SV60" s="44"/>
      <c r="SW60" s="44"/>
      <c r="SX60" s="44"/>
      <c r="SY60" s="44"/>
      <c r="SZ60" s="44"/>
      <c r="TA60" s="44"/>
      <c r="TB60" s="44"/>
      <c r="TC60" s="44"/>
      <c r="TD60" s="44"/>
      <c r="TE60" s="44"/>
      <c r="TF60" s="44"/>
      <c r="TG60" s="44"/>
      <c r="TH60" s="44"/>
      <c r="TI60" s="44"/>
      <c r="TJ60" s="44"/>
      <c r="TK60" s="44"/>
      <c r="TL60" s="44"/>
      <c r="TM60" s="44"/>
      <c r="TN60" s="44"/>
      <c r="TO60" s="44"/>
      <c r="TP60" s="44"/>
      <c r="TQ60" s="44"/>
      <c r="TR60" s="44"/>
      <c r="TS60" s="44"/>
      <c r="TT60" s="44"/>
      <c r="TU60" s="44"/>
      <c r="TV60" s="44"/>
      <c r="TW60" s="44"/>
      <c r="TX60" s="44"/>
      <c r="TY60" s="44"/>
      <c r="TZ60" s="44"/>
      <c r="UA60" s="44"/>
      <c r="UB60" s="44"/>
      <c r="UC60" s="44"/>
      <c r="UD60" s="44"/>
      <c r="UE60" s="44"/>
      <c r="UF60" s="44"/>
      <c r="UG60" s="44"/>
      <c r="UH60" s="44"/>
      <c r="UI60" s="44"/>
      <c r="UJ60" s="44"/>
      <c r="UK60" s="44"/>
      <c r="UL60" s="44"/>
      <c r="UM60" s="44"/>
      <c r="UN60" s="44"/>
      <c r="UO60" s="44"/>
      <c r="UP60" s="44"/>
      <c r="UQ60" s="44"/>
      <c r="UR60" s="44"/>
      <c r="US60" s="44"/>
      <c r="UT60" s="44"/>
      <c r="UU60" s="44"/>
      <c r="UV60" s="44"/>
      <c r="UW60" s="44"/>
      <c r="UX60" s="44"/>
      <c r="UY60" s="44"/>
      <c r="UZ60" s="44"/>
      <c r="VA60" s="44"/>
      <c r="VB60" s="44"/>
      <c r="VC60" s="44"/>
      <c r="VD60" s="44"/>
      <c r="VE60" s="44"/>
      <c r="VF60" s="44"/>
      <c r="VG60" s="44"/>
      <c r="VH60" s="44"/>
      <c r="VI60" s="44"/>
      <c r="VJ60" s="44"/>
      <c r="VK60" s="44"/>
      <c r="VL60" s="44"/>
      <c r="VM60" s="44"/>
      <c r="VN60" s="44"/>
      <c r="VO60" s="44"/>
      <c r="VP60" s="44"/>
      <c r="VQ60" s="44"/>
      <c r="VR60" s="44"/>
      <c r="VS60" s="44"/>
      <c r="VT60" s="44"/>
      <c r="VU60" s="44"/>
      <c r="VV60" s="44"/>
      <c r="VW60" s="44"/>
      <c r="VX60" s="44"/>
      <c r="VY60" s="44"/>
      <c r="VZ60" s="44"/>
      <c r="WA60" s="44"/>
      <c r="WB60" s="44"/>
      <c r="WC60" s="44"/>
      <c r="WD60" s="44"/>
      <c r="WE60" s="44"/>
      <c r="WF60" s="44"/>
      <c r="WG60" s="44"/>
      <c r="WH60" s="44"/>
      <c r="WI60" s="44"/>
      <c r="WJ60" s="44"/>
      <c r="WK60" s="44"/>
      <c r="WL60" s="44"/>
      <c r="WM60" s="44"/>
      <c r="WN60" s="44"/>
      <c r="WO60" s="44"/>
      <c r="WP60" s="44"/>
      <c r="WQ60" s="44"/>
      <c r="WR60" s="44"/>
      <c r="WS60" s="44"/>
      <c r="WT60" s="44"/>
      <c r="WU60" s="44"/>
      <c r="WV60" s="44"/>
      <c r="WW60" s="44"/>
      <c r="WX60" s="44"/>
      <c r="WY60" s="44"/>
      <c r="WZ60" s="44"/>
      <c r="XA60" s="44"/>
      <c r="XB60" s="44"/>
      <c r="XC60" s="44"/>
      <c r="XD60" s="44"/>
      <c r="XE60" s="44"/>
      <c r="XF60" s="44"/>
      <c r="XG60" s="44"/>
      <c r="XH60" s="44"/>
      <c r="XI60" s="44"/>
      <c r="XJ60" s="44"/>
      <c r="XK60" s="44"/>
      <c r="XL60" s="44"/>
      <c r="XM60" s="44"/>
      <c r="XN60" s="44"/>
      <c r="XO60" s="44"/>
      <c r="XP60" s="44"/>
      <c r="XQ60" s="44"/>
      <c r="XR60" s="44"/>
      <c r="XS60" s="44"/>
      <c r="XT60" s="44"/>
      <c r="XU60" s="44"/>
      <c r="XV60" s="44"/>
      <c r="XW60" s="44"/>
      <c r="XX60" s="44"/>
      <c r="XY60" s="44"/>
      <c r="XZ60" s="44"/>
      <c r="YA60" s="44"/>
      <c r="YB60" s="44"/>
      <c r="YC60" s="44"/>
      <c r="YD60" s="44"/>
      <c r="YE60" s="44"/>
      <c r="YF60" s="44"/>
      <c r="YG60" s="44"/>
      <c r="YH60" s="44"/>
      <c r="YI60" s="44"/>
      <c r="YJ60" s="44"/>
      <c r="YK60" s="44"/>
      <c r="YL60" s="44"/>
      <c r="YM60" s="44"/>
      <c r="YN60" s="44"/>
      <c r="YO60" s="44"/>
      <c r="YP60" s="44"/>
      <c r="YQ60" s="44"/>
      <c r="YR60" s="44"/>
      <c r="YS60" s="44"/>
      <c r="YT60" s="44"/>
      <c r="YU60" s="44"/>
      <c r="YV60" s="44"/>
      <c r="YW60" s="44"/>
      <c r="YX60" s="44"/>
      <c r="YY60" s="44"/>
      <c r="YZ60" s="44"/>
      <c r="ZA60" s="44"/>
      <c r="ZB60" s="44"/>
      <c r="ZC60" s="44"/>
      <c r="ZD60" s="44"/>
      <c r="ZE60" s="44"/>
      <c r="ZF60" s="44"/>
      <c r="ZG60" s="44"/>
      <c r="ZH60" s="44"/>
      <c r="ZI60" s="44"/>
      <c r="ZJ60" s="44"/>
      <c r="ZK60" s="44"/>
      <c r="ZL60" s="44"/>
      <c r="ZM60" s="44"/>
      <c r="ZN60" s="44"/>
      <c r="ZO60" s="44"/>
      <c r="ZP60" s="44"/>
      <c r="ZQ60" s="44"/>
      <c r="ZR60" s="44"/>
      <c r="ZS60" s="44"/>
      <c r="ZT60" s="44"/>
      <c r="ZU60" s="44"/>
      <c r="ZV60" s="44"/>
      <c r="ZW60" s="44"/>
      <c r="ZX60" s="44"/>
      <c r="ZY60" s="44"/>
      <c r="ZZ60" s="44"/>
      <c r="AAA60" s="44"/>
      <c r="AAB60" s="44"/>
      <c r="AAC60" s="44"/>
      <c r="AAD60" s="44"/>
      <c r="AAE60" s="44"/>
      <c r="AAF60" s="44"/>
      <c r="AAG60" s="44"/>
      <c r="AAH60" s="44"/>
      <c r="AAI60" s="44"/>
      <c r="AAJ60" s="44"/>
      <c r="AAK60" s="44"/>
      <c r="AAL60" s="44"/>
      <c r="AAM60" s="44"/>
      <c r="AAN60" s="44"/>
      <c r="AAO60" s="44"/>
      <c r="AAP60" s="44"/>
      <c r="AAQ60" s="44"/>
      <c r="AAR60" s="44"/>
      <c r="AAS60" s="44"/>
      <c r="AAT60" s="44"/>
      <c r="AAU60" s="44"/>
      <c r="AAV60" s="44"/>
      <c r="AAW60" s="44"/>
      <c r="AAX60" s="44"/>
      <c r="AAY60" s="44"/>
      <c r="AAZ60" s="44"/>
      <c r="ABA60" s="44"/>
      <c r="ABB60" s="44"/>
      <c r="ABC60" s="44"/>
      <c r="ABD60" s="44"/>
      <c r="ABE60" s="44"/>
      <c r="ABF60" s="44"/>
      <c r="ABG60" s="44"/>
      <c r="ABH60" s="44"/>
      <c r="ABI60" s="44"/>
      <c r="ABJ60" s="44"/>
      <c r="ABK60" s="44"/>
      <c r="ABL60" s="44"/>
      <c r="ABM60" s="44"/>
      <c r="ABN60" s="44"/>
      <c r="ABO60" s="44"/>
      <c r="ABP60" s="44"/>
      <c r="ABQ60" s="44"/>
      <c r="ABR60" s="44"/>
      <c r="ABS60" s="44"/>
      <c r="ABT60" s="44"/>
      <c r="ABU60" s="44"/>
      <c r="ABV60" s="44"/>
      <c r="ABW60" s="44"/>
      <c r="ABX60" s="44"/>
      <c r="ABY60" s="44"/>
      <c r="ABZ60" s="44"/>
      <c r="ACA60" s="44"/>
      <c r="ACB60" s="44"/>
      <c r="ACC60" s="44"/>
      <c r="ACD60" s="44"/>
      <c r="ACE60" s="44"/>
      <c r="ACF60" s="44"/>
      <c r="ACG60" s="44"/>
      <c r="ACH60" s="44"/>
      <c r="ACI60" s="44"/>
      <c r="ACJ60" s="44"/>
      <c r="ACK60" s="44"/>
      <c r="ACL60" s="44"/>
      <c r="ACM60" s="44"/>
      <c r="ACN60" s="44"/>
      <c r="ACO60" s="44"/>
      <c r="ACP60" s="44"/>
      <c r="ACQ60" s="44"/>
      <c r="ACR60" s="44"/>
      <c r="ACS60" s="44"/>
      <c r="ACT60" s="44"/>
      <c r="ACU60" s="44"/>
      <c r="ACV60" s="44"/>
      <c r="ACW60" s="44"/>
      <c r="ACX60" s="44"/>
      <c r="ACY60" s="44"/>
      <c r="ACZ60" s="44"/>
      <c r="ADA60" s="44"/>
      <c r="ADB60" s="44"/>
      <c r="ADC60" s="44"/>
      <c r="ADD60" s="44"/>
      <c r="ADE60" s="44"/>
      <c r="ADF60" s="44"/>
      <c r="ADG60" s="44"/>
      <c r="ADH60" s="44"/>
      <c r="ADI60" s="44"/>
      <c r="ADJ60" s="44"/>
      <c r="ADK60" s="44"/>
      <c r="ADL60" s="44"/>
      <c r="ADM60" s="44"/>
      <c r="ADN60" s="44"/>
      <c r="ADO60" s="44"/>
      <c r="ADP60" s="44"/>
      <c r="ADQ60" s="44"/>
      <c r="ADR60" s="44"/>
      <c r="ADS60" s="44"/>
      <c r="ADT60" s="44"/>
      <c r="ADU60" s="44"/>
      <c r="ADV60" s="44"/>
      <c r="ADW60" s="44"/>
      <c r="ADX60" s="44"/>
      <c r="ADY60" s="44"/>
      <c r="ADZ60" s="44"/>
      <c r="AEA60" s="44"/>
      <c r="AEB60" s="44"/>
      <c r="AEC60" s="44"/>
      <c r="AED60" s="44"/>
      <c r="AEE60" s="44"/>
      <c r="AEF60" s="44"/>
      <c r="AEG60" s="44"/>
      <c r="AEH60" s="44"/>
      <c r="AEI60" s="44"/>
      <c r="AEJ60" s="44"/>
      <c r="AEK60" s="44"/>
      <c r="AEL60" s="44"/>
      <c r="AEM60" s="44"/>
      <c r="AEN60" s="44"/>
      <c r="AEO60" s="44"/>
      <c r="AEP60" s="44"/>
      <c r="AEQ60" s="44"/>
      <c r="AER60" s="44"/>
      <c r="AES60" s="44"/>
      <c r="AET60" s="44"/>
      <c r="AEU60" s="44"/>
      <c r="AEV60" s="44"/>
      <c r="AEW60" s="44"/>
      <c r="AEX60" s="44"/>
      <c r="AEY60" s="44"/>
      <c r="AEZ60" s="44"/>
      <c r="AFA60" s="44"/>
      <c r="AFB60" s="44"/>
      <c r="AFC60" s="44"/>
      <c r="AFD60" s="44"/>
      <c r="AFE60" s="44"/>
      <c r="AFF60" s="44"/>
      <c r="AFG60" s="44"/>
      <c r="AFH60" s="44"/>
      <c r="AFI60" s="44"/>
      <c r="AFJ60" s="44"/>
      <c r="AFK60" s="44"/>
      <c r="AFL60" s="44"/>
      <c r="AFM60" s="44"/>
      <c r="AFN60" s="44"/>
      <c r="AFO60" s="44"/>
      <c r="AFP60" s="44"/>
      <c r="AFQ60" s="44"/>
      <c r="AFR60" s="44"/>
      <c r="AFS60" s="44"/>
      <c r="AFT60" s="44"/>
      <c r="AFU60" s="44"/>
      <c r="AFV60" s="44"/>
      <c r="AFW60" s="44"/>
      <c r="AFX60" s="44"/>
      <c r="AFY60" s="44"/>
      <c r="AFZ60" s="44"/>
      <c r="AGA60" s="44"/>
      <c r="AGB60" s="44"/>
      <c r="AGC60" s="44"/>
      <c r="AGD60" s="44"/>
      <c r="AGE60" s="44"/>
      <c r="AGF60" s="44"/>
      <c r="AGG60" s="44"/>
      <c r="AGH60" s="44"/>
      <c r="AGI60" s="44"/>
      <c r="AGJ60" s="44"/>
      <c r="AGK60" s="44"/>
      <c r="AGL60" s="44"/>
      <c r="AGM60" s="44"/>
      <c r="AGN60" s="44"/>
      <c r="AGO60" s="44"/>
      <c r="AGP60" s="44"/>
      <c r="AGQ60" s="44"/>
      <c r="AGR60" s="44"/>
      <c r="AGS60" s="44"/>
      <c r="AGT60" s="44"/>
      <c r="AGU60" s="44"/>
      <c r="AGV60" s="44"/>
      <c r="AGW60" s="44"/>
      <c r="AGX60" s="44"/>
      <c r="AGY60" s="44"/>
      <c r="AGZ60" s="44"/>
      <c r="AHA60" s="44"/>
      <c r="AHB60" s="44"/>
      <c r="AHC60" s="44"/>
      <c r="AHD60" s="44"/>
      <c r="AHE60" s="44"/>
      <c r="AHF60" s="44"/>
      <c r="AHG60" s="44"/>
      <c r="AHH60" s="44"/>
      <c r="AHI60" s="44"/>
      <c r="AHJ60" s="44"/>
      <c r="AHK60" s="44"/>
      <c r="AHL60" s="44"/>
      <c r="AHM60" s="44"/>
      <c r="AHN60" s="44"/>
      <c r="AHO60" s="44"/>
      <c r="AHP60" s="44"/>
      <c r="AHQ60" s="44"/>
      <c r="AHR60" s="44"/>
      <c r="AHS60" s="44"/>
      <c r="AHT60" s="44"/>
      <c r="AHU60" s="44"/>
      <c r="AHV60" s="44"/>
      <c r="AHW60" s="44"/>
      <c r="AHX60" s="44"/>
      <c r="AHY60" s="44"/>
      <c r="AHZ60" s="44"/>
      <c r="AIA60" s="44"/>
      <c r="AIB60" s="44"/>
      <c r="AIC60" s="44"/>
      <c r="AID60" s="44"/>
      <c r="AIE60" s="44"/>
      <c r="AIF60" s="44"/>
      <c r="AIG60" s="44"/>
      <c r="AIH60" s="44"/>
      <c r="AII60" s="44"/>
      <c r="AIJ60" s="44"/>
      <c r="AIK60" s="44"/>
      <c r="AIL60" s="44"/>
      <c r="AIM60" s="44"/>
      <c r="AIN60" s="44"/>
      <c r="AIO60" s="44"/>
      <c r="AIP60" s="44"/>
      <c r="AIQ60" s="44"/>
      <c r="AIR60" s="44"/>
      <c r="AIS60" s="44"/>
      <c r="AIT60" s="44"/>
      <c r="AIU60" s="44"/>
      <c r="AIV60" s="44"/>
      <c r="AIW60" s="44"/>
      <c r="AIX60" s="44"/>
      <c r="AIY60" s="44"/>
      <c r="AIZ60" s="44"/>
      <c r="AJA60" s="44"/>
      <c r="AJB60" s="44"/>
      <c r="AJC60" s="44"/>
      <c r="AJD60" s="44"/>
      <c r="AJE60" s="44"/>
      <c r="AJF60" s="44"/>
      <c r="AJG60" s="44"/>
      <c r="AJH60" s="44"/>
      <c r="AJI60" s="44"/>
      <c r="AJJ60" s="44"/>
      <c r="AJK60" s="44"/>
      <c r="AJL60" s="44"/>
      <c r="AJM60" s="44"/>
      <c r="AJN60" s="44"/>
      <c r="AJO60" s="44"/>
      <c r="AJP60" s="44"/>
      <c r="AJQ60" s="44"/>
      <c r="AJR60" s="44"/>
      <c r="AJS60" s="44"/>
      <c r="AJT60" s="44"/>
      <c r="AJU60" s="44"/>
      <c r="AJV60" s="44"/>
      <c r="AJW60" s="44"/>
      <c r="AJX60" s="44"/>
      <c r="AJY60" s="44"/>
      <c r="AJZ60" s="44"/>
      <c r="AKA60" s="44"/>
      <c r="AKB60" s="44"/>
      <c r="AKC60" s="44"/>
      <c r="AKD60" s="44"/>
      <c r="AKE60" s="44"/>
      <c r="AKF60" s="44"/>
      <c r="AKG60" s="44"/>
      <c r="AKH60" s="44"/>
      <c r="AKI60" s="44"/>
      <c r="AKJ60" s="44"/>
      <c r="AKK60" s="44"/>
      <c r="AKL60" s="44"/>
      <c r="AKM60" s="44"/>
      <c r="AKN60" s="44"/>
      <c r="AKO60" s="44"/>
      <c r="AKP60" s="44"/>
      <c r="AKQ60" s="44"/>
      <c r="AKR60" s="44"/>
      <c r="AKS60" s="44"/>
      <c r="AKT60" s="44"/>
      <c r="AKU60" s="44"/>
      <c r="AKV60" s="44"/>
      <c r="AKW60" s="44"/>
      <c r="AKX60" s="44"/>
      <c r="AKY60" s="44"/>
      <c r="AKZ60" s="44"/>
      <c r="ALA60" s="44"/>
      <c r="ALB60" s="44"/>
      <c r="ALC60" s="44"/>
      <c r="ALD60" s="44"/>
      <c r="ALE60" s="44"/>
      <c r="ALF60" s="44"/>
      <c r="ALG60" s="44"/>
      <c r="ALH60" s="44"/>
      <c r="ALI60" s="44"/>
      <c r="ALJ60" s="44"/>
      <c r="ALK60" s="44"/>
      <c r="ALL60" s="44"/>
      <c r="ALM60" s="44"/>
      <c r="ALN60" s="44"/>
      <c r="ALO60" s="44"/>
      <c r="ALP60" s="44"/>
      <c r="ALQ60" s="44"/>
      <c r="ALR60" s="44"/>
      <c r="ALS60" s="44"/>
      <c r="ALT60" s="44"/>
      <c r="ALU60" s="44"/>
      <c r="ALV60" s="44"/>
      <c r="ALW60" s="44"/>
      <c r="ALX60" s="44"/>
      <c r="ALY60" s="44"/>
      <c r="ALZ60" s="44"/>
      <c r="AMA60" s="44"/>
      <c r="AMB60" s="44"/>
      <c r="AMC60" s="44"/>
      <c r="AMD60" s="44"/>
      <c r="AME60" s="44"/>
      <c r="AMF60" s="44"/>
      <c r="AMG60" s="44"/>
      <c r="AMH60" s="44"/>
      <c r="AMI60" s="44"/>
      <c r="AMJ60" s="44"/>
      <c r="AMK60" s="44"/>
      <c r="AML60" s="44"/>
      <c r="AMM60" s="44"/>
      <c r="AMN60" s="44"/>
      <c r="AMO60" s="44"/>
      <c r="AMP60" s="44"/>
      <c r="AMQ60" s="44"/>
      <c r="AMR60" s="44"/>
      <c r="AMS60" s="44"/>
      <c r="AMT60" s="44"/>
      <c r="AMU60" s="44"/>
      <c r="AMV60" s="44"/>
      <c r="AMW60" s="44"/>
      <c r="AMX60" s="44"/>
      <c r="AMY60" s="44"/>
      <c r="AMZ60" s="44"/>
      <c r="ANA60" s="44"/>
      <c r="ANB60" s="44"/>
      <c r="ANC60" s="44"/>
      <c r="AND60" s="44"/>
      <c r="ANE60" s="44"/>
      <c r="ANF60" s="44"/>
      <c r="ANG60" s="44"/>
      <c r="ANH60" s="44"/>
      <c r="ANI60" s="44"/>
      <c r="ANJ60" s="44"/>
      <c r="ANK60" s="44"/>
      <c r="ANL60" s="44"/>
      <c r="ANM60" s="44"/>
      <c r="ANN60" s="44"/>
      <c r="ANO60" s="44"/>
      <c r="ANP60" s="44"/>
      <c r="ANQ60" s="44"/>
      <c r="ANR60" s="44"/>
      <c r="ANS60" s="44"/>
      <c r="ANT60" s="44"/>
      <c r="ANU60" s="44"/>
      <c r="ANV60" s="44"/>
      <c r="ANW60" s="44"/>
      <c r="ANX60" s="44"/>
      <c r="ANY60" s="44"/>
      <c r="ANZ60" s="44"/>
      <c r="AOA60" s="44"/>
      <c r="AOB60" s="44"/>
      <c r="AOC60" s="44"/>
      <c r="AOD60" s="44"/>
      <c r="AOE60" s="44"/>
      <c r="AOF60" s="44"/>
      <c r="AOG60" s="44"/>
      <c r="AOH60" s="44"/>
      <c r="AOI60" s="44"/>
      <c r="AOJ60" s="44"/>
      <c r="AOK60" s="44"/>
      <c r="AOL60" s="44"/>
      <c r="AOM60" s="44"/>
      <c r="AON60" s="44"/>
      <c r="AOO60" s="44"/>
      <c r="AOP60" s="44"/>
      <c r="AOQ60" s="44"/>
      <c r="AOR60" s="44"/>
      <c r="AOS60" s="44"/>
      <c r="AOT60" s="44"/>
      <c r="AOU60" s="44"/>
      <c r="AOV60" s="44"/>
      <c r="AOW60" s="44"/>
      <c r="AOX60" s="44"/>
      <c r="AOY60" s="44"/>
      <c r="AOZ60" s="44"/>
      <c r="APA60" s="44"/>
      <c r="APB60" s="44"/>
      <c r="APC60" s="44"/>
      <c r="APD60" s="44"/>
      <c r="APE60" s="44"/>
      <c r="APF60" s="44"/>
      <c r="APG60" s="44"/>
      <c r="APH60" s="44"/>
      <c r="API60" s="44"/>
      <c r="APJ60" s="44"/>
      <c r="APK60" s="44"/>
      <c r="APL60" s="44"/>
      <c r="APM60" s="44"/>
      <c r="APN60" s="44"/>
      <c r="APO60" s="44"/>
      <c r="APP60" s="44"/>
      <c r="APQ60" s="44"/>
      <c r="APR60" s="44"/>
      <c r="APS60" s="44"/>
      <c r="APT60" s="44"/>
      <c r="APU60" s="44"/>
      <c r="APV60" s="44"/>
      <c r="APW60" s="44"/>
      <c r="APX60" s="44"/>
      <c r="APY60" s="44"/>
      <c r="APZ60" s="44"/>
      <c r="AQA60" s="44"/>
      <c r="AQB60" s="44"/>
      <c r="AQC60" s="44"/>
      <c r="AQD60" s="44"/>
      <c r="AQE60" s="44"/>
      <c r="AQF60" s="44"/>
      <c r="AQG60" s="44"/>
      <c r="AQH60" s="44"/>
      <c r="AQI60" s="44"/>
      <c r="AQJ60" s="44"/>
      <c r="AQK60" s="44"/>
      <c r="AQL60" s="44"/>
      <c r="AQM60" s="44"/>
      <c r="AQN60" s="44"/>
      <c r="AQO60" s="44"/>
      <c r="AQP60" s="44"/>
      <c r="AQQ60" s="44"/>
      <c r="AQR60" s="44"/>
      <c r="AQS60" s="44"/>
      <c r="AQT60" s="44"/>
      <c r="AQU60" s="44"/>
      <c r="AQV60" s="44"/>
      <c r="AQW60" s="44"/>
      <c r="AQX60" s="44"/>
      <c r="AQY60" s="44"/>
      <c r="AQZ60" s="44"/>
      <c r="ARA60" s="44"/>
      <c r="ARB60" s="44"/>
      <c r="ARC60" s="44"/>
      <c r="ARD60" s="44"/>
      <c r="ARE60" s="44"/>
      <c r="ARF60" s="44"/>
      <c r="ARG60" s="44"/>
      <c r="ARH60" s="44"/>
      <c r="ARI60" s="44"/>
      <c r="ARJ60" s="44"/>
      <c r="ARK60" s="44"/>
      <c r="ARL60" s="44"/>
      <c r="ARM60" s="44"/>
      <c r="ARN60" s="44"/>
      <c r="ARO60" s="44"/>
      <c r="ARP60" s="44"/>
      <c r="ARQ60" s="44"/>
      <c r="ARR60" s="44"/>
      <c r="ARS60" s="44"/>
      <c r="ART60" s="44"/>
      <c r="ARU60" s="44"/>
      <c r="ARV60" s="44"/>
      <c r="ARW60" s="44"/>
      <c r="ARX60" s="44"/>
      <c r="ARY60" s="44"/>
      <c r="ARZ60" s="44"/>
      <c r="ASA60" s="44"/>
      <c r="ASB60" s="44"/>
      <c r="ASC60" s="44"/>
      <c r="ASD60" s="44"/>
      <c r="ASE60" s="44"/>
      <c r="ASF60" s="44"/>
      <c r="ASG60" s="44"/>
      <c r="ASH60" s="44"/>
      <c r="ASI60" s="44"/>
      <c r="ASJ60" s="44"/>
      <c r="ASK60" s="44"/>
      <c r="ASL60" s="44"/>
      <c r="ASM60" s="44"/>
      <c r="ASN60" s="44"/>
      <c r="ASO60" s="44"/>
      <c r="ASP60" s="44"/>
      <c r="ASQ60" s="44"/>
      <c r="ASR60" s="44"/>
      <c r="ASS60" s="44"/>
      <c r="AST60" s="44"/>
      <c r="ASU60" s="44"/>
      <c r="ASV60" s="44"/>
      <c r="ASW60" s="44"/>
      <c r="ASX60" s="44"/>
      <c r="ASY60" s="44"/>
      <c r="ASZ60" s="44"/>
      <c r="ATA60" s="44"/>
      <c r="ATB60" s="44"/>
      <c r="ATC60" s="44"/>
      <c r="ATD60" s="44"/>
      <c r="ATE60" s="44"/>
      <c r="ATF60" s="44"/>
      <c r="ATG60" s="44"/>
      <c r="ATH60" s="44"/>
      <c r="ATI60" s="44"/>
      <c r="ATJ60" s="44"/>
      <c r="ATK60" s="44"/>
      <c r="ATL60" s="44"/>
      <c r="ATM60" s="44"/>
      <c r="ATN60" s="44"/>
      <c r="ATO60" s="44"/>
      <c r="ATP60" s="44"/>
      <c r="ATQ60" s="44"/>
      <c r="ATR60" s="44"/>
      <c r="ATS60" s="44"/>
      <c r="ATT60" s="44"/>
      <c r="ATU60" s="44"/>
      <c r="ATV60" s="44"/>
      <c r="ATW60" s="44"/>
      <c r="ATX60" s="44"/>
      <c r="ATY60" s="44"/>
      <c r="ATZ60" s="44"/>
      <c r="AUA60" s="44"/>
      <c r="AUB60" s="44"/>
      <c r="AUC60" s="44"/>
      <c r="AUD60" s="44"/>
      <c r="AUE60" s="44"/>
      <c r="AUF60" s="44"/>
      <c r="AUG60" s="44"/>
      <c r="AUH60" s="44"/>
      <c r="AUI60" s="44"/>
      <c r="AUJ60" s="44"/>
      <c r="AUK60" s="44"/>
      <c r="AUL60" s="44"/>
      <c r="AUM60" s="44"/>
      <c r="AUN60" s="44"/>
      <c r="AUO60" s="44"/>
      <c r="AUP60" s="44"/>
      <c r="AUQ60" s="44"/>
      <c r="AUR60" s="44"/>
      <c r="AUS60" s="44"/>
      <c r="AUT60" s="44"/>
      <c r="AUU60" s="44"/>
      <c r="AUV60" s="44"/>
      <c r="AUW60" s="44"/>
      <c r="AUX60" s="44"/>
      <c r="AUY60" s="44"/>
      <c r="AUZ60" s="44"/>
      <c r="AVA60" s="44"/>
      <c r="AVB60" s="44"/>
      <c r="AVC60" s="44"/>
      <c r="AVD60" s="44"/>
      <c r="AVE60" s="44"/>
      <c r="AVF60" s="44"/>
      <c r="AVG60" s="44"/>
      <c r="AVH60" s="44"/>
      <c r="AVI60" s="44"/>
      <c r="AVJ60" s="44"/>
      <c r="AVK60" s="44"/>
      <c r="AVL60" s="44"/>
      <c r="AVM60" s="44"/>
      <c r="AVN60" s="44"/>
      <c r="AVO60" s="44"/>
      <c r="AVP60" s="44"/>
      <c r="AVQ60" s="44"/>
      <c r="AVR60" s="44"/>
      <c r="AVS60" s="44"/>
      <c r="AVT60" s="44"/>
      <c r="AVU60" s="44"/>
      <c r="AVV60" s="44"/>
      <c r="AVW60" s="44"/>
      <c r="AVX60" s="44"/>
      <c r="AVY60" s="44"/>
      <c r="AVZ60" s="44"/>
      <c r="AWA60" s="44"/>
      <c r="AWB60" s="44"/>
      <c r="AWC60" s="44"/>
      <c r="AWD60" s="44"/>
      <c r="AWE60" s="44"/>
      <c r="AWF60" s="44"/>
      <c r="AWG60" s="44"/>
      <c r="AWH60" s="44"/>
      <c r="AWI60" s="44"/>
      <c r="AWJ60" s="44"/>
      <c r="AWK60" s="44"/>
      <c r="AWL60" s="44"/>
      <c r="AWM60" s="44"/>
      <c r="AWN60" s="44"/>
      <c r="AWO60" s="44"/>
      <c r="AWP60" s="44"/>
      <c r="AWQ60" s="44"/>
      <c r="AWR60" s="44"/>
      <c r="AWS60" s="44"/>
      <c r="AWT60" s="44"/>
      <c r="AWU60" s="44"/>
      <c r="AWV60" s="44"/>
      <c r="AWW60" s="44"/>
      <c r="AWX60" s="44"/>
      <c r="AWY60" s="44"/>
      <c r="AWZ60" s="44"/>
      <c r="AXA60" s="44"/>
      <c r="AXB60" s="44"/>
      <c r="AXC60" s="44"/>
      <c r="AXD60" s="44"/>
      <c r="AXE60" s="44"/>
      <c r="AXF60" s="44"/>
      <c r="AXG60" s="44"/>
      <c r="AXH60" s="44"/>
      <c r="AXI60" s="44"/>
      <c r="AXJ60" s="44"/>
      <c r="AXK60" s="44"/>
      <c r="AXL60" s="44"/>
      <c r="AXM60" s="44"/>
      <c r="AXN60" s="44"/>
      <c r="AXO60" s="44"/>
      <c r="AXP60" s="44"/>
      <c r="AXQ60" s="44"/>
      <c r="AXR60" s="44"/>
      <c r="AXS60" s="44"/>
      <c r="AXT60" s="44"/>
      <c r="AXU60" s="44"/>
      <c r="AXV60" s="44"/>
      <c r="AXW60" s="44"/>
      <c r="AXX60" s="44"/>
      <c r="AXY60" s="44"/>
      <c r="AXZ60" s="44"/>
      <c r="AYA60" s="44"/>
      <c r="AYB60" s="44"/>
      <c r="AYC60" s="44"/>
      <c r="AYD60" s="44"/>
      <c r="AYE60" s="44"/>
      <c r="AYF60" s="44"/>
      <c r="AYG60" s="44"/>
      <c r="AYH60" s="44"/>
      <c r="AYI60" s="44"/>
      <c r="AYJ60" s="44"/>
      <c r="AYK60" s="44"/>
      <c r="AYL60" s="44"/>
      <c r="AYM60" s="44"/>
      <c r="AYN60" s="44"/>
      <c r="AYO60" s="44"/>
      <c r="AYP60" s="44"/>
      <c r="AYQ60" s="44"/>
      <c r="AYR60" s="44"/>
      <c r="AYS60" s="44"/>
      <c r="AYT60" s="44"/>
      <c r="AYU60" s="44"/>
      <c r="AYV60" s="44"/>
      <c r="AYW60" s="44"/>
      <c r="AYX60" s="44"/>
      <c r="AYY60" s="44"/>
      <c r="AYZ60" s="44"/>
      <c r="AZA60" s="44"/>
      <c r="AZB60" s="44"/>
      <c r="AZC60" s="44"/>
      <c r="AZD60" s="44"/>
      <c r="AZE60" s="44"/>
      <c r="AZF60" s="44"/>
      <c r="AZG60" s="44"/>
      <c r="AZH60" s="44"/>
      <c r="AZI60" s="44"/>
      <c r="AZJ60" s="44"/>
      <c r="AZK60" s="44"/>
      <c r="AZL60" s="44"/>
      <c r="AZM60" s="44"/>
      <c r="AZN60" s="44"/>
      <c r="AZO60" s="44"/>
      <c r="AZP60" s="44"/>
      <c r="AZQ60" s="44"/>
      <c r="AZR60" s="44"/>
      <c r="AZS60" s="44"/>
      <c r="AZT60" s="44"/>
      <c r="AZU60" s="44"/>
      <c r="AZV60" s="44"/>
      <c r="AZW60" s="44"/>
      <c r="AZX60" s="44"/>
      <c r="AZY60" s="44"/>
      <c r="AZZ60" s="44"/>
      <c r="BAA60" s="44"/>
      <c r="BAB60" s="44"/>
      <c r="BAC60" s="44"/>
      <c r="BAD60" s="44"/>
      <c r="BAE60" s="44"/>
      <c r="BAF60" s="44"/>
      <c r="BAG60" s="44"/>
      <c r="BAH60" s="44"/>
      <c r="BAI60" s="44"/>
      <c r="BAJ60" s="44"/>
      <c r="BAK60" s="44"/>
      <c r="BAL60" s="44"/>
      <c r="BAM60" s="44"/>
      <c r="BAN60" s="44"/>
      <c r="BAO60" s="44"/>
      <c r="BAP60" s="44"/>
      <c r="BAQ60" s="44"/>
      <c r="BAR60" s="44"/>
      <c r="BAS60" s="44"/>
      <c r="BAT60" s="44"/>
      <c r="BAU60" s="44"/>
      <c r="BAV60" s="44"/>
      <c r="BAW60" s="44"/>
      <c r="BAX60" s="44"/>
      <c r="BAY60" s="44"/>
      <c r="BAZ60" s="44"/>
      <c r="BBA60" s="44"/>
      <c r="BBB60" s="44"/>
      <c r="BBC60" s="44"/>
      <c r="BBD60" s="44"/>
      <c r="BBE60" s="44"/>
      <c r="BBF60" s="44"/>
      <c r="BBG60" s="44"/>
      <c r="BBH60" s="44"/>
      <c r="BBI60" s="44"/>
      <c r="BBJ60" s="44"/>
      <c r="BBK60" s="44"/>
      <c r="BBL60" s="44"/>
      <c r="BBM60" s="44"/>
      <c r="BBN60" s="44"/>
      <c r="BBO60" s="44"/>
      <c r="BBP60" s="44"/>
      <c r="BBQ60" s="44"/>
      <c r="BBR60" s="44"/>
      <c r="BBS60" s="44"/>
      <c r="BBT60" s="44"/>
      <c r="BBU60" s="44"/>
      <c r="BBV60" s="44"/>
      <c r="BBW60" s="44"/>
      <c r="BBX60" s="44"/>
      <c r="BBY60" s="44"/>
      <c r="BBZ60" s="44"/>
      <c r="BCA60" s="44"/>
      <c r="BCB60" s="44"/>
      <c r="BCC60" s="44"/>
      <c r="BCD60" s="44"/>
      <c r="BCE60" s="44"/>
      <c r="BCF60" s="44"/>
      <c r="BCG60" s="44"/>
      <c r="BCH60" s="44"/>
      <c r="BCI60" s="44"/>
      <c r="BCJ60" s="44"/>
      <c r="BCK60" s="44"/>
      <c r="BCL60" s="44"/>
      <c r="BCM60" s="44"/>
      <c r="BCN60" s="44"/>
      <c r="BCO60" s="44"/>
      <c r="BCP60" s="44"/>
      <c r="BCQ60" s="44"/>
      <c r="BCR60" s="44"/>
      <c r="BCS60" s="44"/>
      <c r="BCT60" s="44"/>
      <c r="BCU60" s="44"/>
      <c r="BCV60" s="44"/>
      <c r="BCW60" s="44"/>
      <c r="BCX60" s="44"/>
      <c r="BCY60" s="44"/>
      <c r="BCZ60" s="44"/>
      <c r="BDA60" s="44"/>
      <c r="BDB60" s="44"/>
      <c r="BDC60" s="44"/>
      <c r="BDD60" s="44"/>
      <c r="BDE60" s="44"/>
      <c r="BDF60" s="44"/>
      <c r="BDG60" s="44"/>
      <c r="BDH60" s="44"/>
      <c r="BDI60" s="44"/>
      <c r="BDJ60" s="44"/>
      <c r="BDK60" s="44"/>
      <c r="BDL60" s="44"/>
      <c r="BDM60" s="44"/>
      <c r="BDN60" s="44"/>
      <c r="BDO60" s="44"/>
      <c r="BDP60" s="44"/>
      <c r="BDQ60" s="44"/>
      <c r="BDR60" s="44"/>
      <c r="BDS60" s="44"/>
      <c r="BDT60" s="44"/>
      <c r="BDU60" s="44"/>
      <c r="BDV60" s="44"/>
      <c r="BDW60" s="44"/>
      <c r="BDX60" s="44"/>
      <c r="BDY60" s="44"/>
      <c r="BDZ60" s="44"/>
      <c r="BEA60" s="44"/>
      <c r="BEB60" s="44"/>
      <c r="BEC60" s="44"/>
      <c r="BED60" s="44"/>
      <c r="BEE60" s="44"/>
      <c r="BEF60" s="44"/>
      <c r="BEG60" s="44"/>
      <c r="BEH60" s="44"/>
      <c r="BEI60" s="44"/>
      <c r="BEJ60" s="44"/>
      <c r="BEK60" s="44"/>
      <c r="BEL60" s="44"/>
      <c r="BEM60" s="44"/>
      <c r="BEN60" s="44"/>
      <c r="BEO60" s="44"/>
      <c r="BEP60" s="44"/>
      <c r="BEQ60" s="44"/>
      <c r="BER60" s="44"/>
      <c r="BES60" s="44"/>
      <c r="BET60" s="44"/>
      <c r="BEU60" s="44"/>
      <c r="BEV60" s="44"/>
      <c r="BEW60" s="44"/>
      <c r="BEX60" s="44"/>
      <c r="BEY60" s="44"/>
      <c r="BEZ60" s="44"/>
      <c r="BFA60" s="44"/>
      <c r="BFB60" s="44"/>
      <c r="BFC60" s="44"/>
      <c r="BFD60" s="44"/>
      <c r="BFE60" s="44"/>
      <c r="BFF60" s="44"/>
      <c r="BFG60" s="44"/>
      <c r="BFH60" s="44"/>
      <c r="BFI60" s="44"/>
      <c r="BFJ60" s="44"/>
      <c r="BFK60" s="44"/>
      <c r="BFL60" s="44"/>
      <c r="BFM60" s="44"/>
      <c r="BFN60" s="44"/>
      <c r="BFO60" s="44"/>
      <c r="BFP60" s="44"/>
      <c r="BFQ60" s="44"/>
      <c r="BFR60" s="44"/>
      <c r="BFS60" s="44"/>
      <c r="BFT60" s="44"/>
      <c r="BFU60" s="44"/>
      <c r="BFV60" s="44"/>
      <c r="BFW60" s="44"/>
      <c r="BFX60" s="44"/>
      <c r="BFY60" s="44"/>
      <c r="BFZ60" s="44"/>
      <c r="BGA60" s="44"/>
      <c r="BGB60" s="44"/>
      <c r="BGC60" s="44"/>
      <c r="BGD60" s="44"/>
      <c r="BGE60" s="44"/>
      <c r="BGF60" s="44"/>
      <c r="BGG60" s="44"/>
      <c r="BGH60" s="44"/>
      <c r="BGI60" s="44"/>
      <c r="BGJ60" s="44"/>
      <c r="BGK60" s="44"/>
      <c r="BGL60" s="44"/>
      <c r="BGM60" s="44"/>
      <c r="BGN60" s="44"/>
      <c r="BGO60" s="44"/>
      <c r="BGP60" s="44"/>
      <c r="BGQ60" s="44"/>
      <c r="BGR60" s="44"/>
      <c r="BGS60" s="44"/>
      <c r="BGT60" s="44"/>
      <c r="BGU60" s="44"/>
      <c r="BGV60" s="44"/>
      <c r="BGW60" s="44"/>
      <c r="BGX60" s="44"/>
      <c r="BGY60" s="44"/>
      <c r="BGZ60" s="44"/>
      <c r="BHA60" s="44"/>
      <c r="BHB60" s="44"/>
      <c r="BHC60" s="44"/>
      <c r="BHD60" s="44"/>
      <c r="BHE60" s="44"/>
      <c r="BHF60" s="44"/>
      <c r="BHG60" s="44"/>
      <c r="BHH60" s="44"/>
      <c r="BHI60" s="44"/>
      <c r="BHJ60" s="44"/>
      <c r="BHK60" s="44"/>
      <c r="BHL60" s="44"/>
      <c r="BHM60" s="44"/>
      <c r="BHN60" s="44"/>
      <c r="BHO60" s="44"/>
      <c r="BHP60" s="44"/>
      <c r="BHQ60" s="44"/>
      <c r="BHR60" s="44"/>
      <c r="BHS60" s="44"/>
      <c r="BHT60" s="44"/>
      <c r="BHU60" s="44"/>
      <c r="BHV60" s="44"/>
      <c r="BHW60" s="44"/>
      <c r="BHX60" s="44"/>
      <c r="BHY60" s="44"/>
      <c r="BHZ60" s="44"/>
      <c r="BIA60" s="44"/>
      <c r="BIB60" s="44"/>
      <c r="BIC60" s="44"/>
      <c r="BID60" s="44"/>
      <c r="BIE60" s="44"/>
      <c r="BIF60" s="44"/>
      <c r="BIG60" s="44"/>
      <c r="BIH60" s="44"/>
      <c r="BII60" s="44"/>
      <c r="BIJ60" s="44"/>
      <c r="BIK60" s="44"/>
      <c r="BIL60" s="44"/>
      <c r="BIM60" s="44"/>
      <c r="BIN60" s="44"/>
      <c r="BIO60" s="44"/>
      <c r="BIP60" s="44"/>
      <c r="BIQ60" s="44"/>
      <c r="BIR60" s="44"/>
      <c r="BIS60" s="44"/>
      <c r="BIT60" s="44"/>
      <c r="BIU60" s="44"/>
      <c r="BIV60" s="44"/>
      <c r="BIW60" s="44"/>
      <c r="BIX60" s="44"/>
      <c r="BIY60" s="44"/>
      <c r="BIZ60" s="44"/>
      <c r="BJA60" s="44"/>
      <c r="BJB60" s="44"/>
      <c r="BJC60" s="44"/>
      <c r="BJD60" s="44"/>
      <c r="BJE60" s="44"/>
      <c r="BJF60" s="44"/>
      <c r="BJG60" s="44"/>
      <c r="BJH60" s="44"/>
      <c r="BJI60" s="44"/>
      <c r="BJJ60" s="44"/>
      <c r="BJK60" s="44"/>
      <c r="BJL60" s="44"/>
      <c r="BJM60" s="44"/>
      <c r="BJN60" s="44"/>
      <c r="BJO60" s="44"/>
      <c r="BJP60" s="44"/>
      <c r="BJQ60" s="44"/>
      <c r="BJR60" s="44"/>
      <c r="BJS60" s="44"/>
      <c r="BJT60" s="44"/>
      <c r="BJU60" s="44"/>
      <c r="BJV60" s="44"/>
      <c r="BJW60" s="44"/>
      <c r="BJX60" s="44"/>
      <c r="BJY60" s="44"/>
      <c r="BJZ60" s="44"/>
      <c r="BKA60" s="44"/>
      <c r="BKB60" s="44"/>
      <c r="BKC60" s="44"/>
      <c r="BKD60" s="44"/>
      <c r="BKE60" s="44"/>
      <c r="BKF60" s="44"/>
      <c r="BKG60" s="44"/>
      <c r="BKH60" s="44"/>
      <c r="BKI60" s="44"/>
      <c r="BKJ60" s="44"/>
      <c r="BKK60" s="44"/>
      <c r="BKL60" s="44"/>
      <c r="BKM60" s="44"/>
      <c r="BKN60" s="44"/>
      <c r="BKO60" s="44"/>
      <c r="BKP60" s="44"/>
      <c r="BKQ60" s="44"/>
      <c r="BKR60" s="44"/>
      <c r="BKS60" s="44"/>
      <c r="BKT60" s="44"/>
      <c r="BKU60" s="44"/>
      <c r="BKV60" s="44"/>
      <c r="BKW60" s="44"/>
      <c r="BKX60" s="44"/>
      <c r="BKY60" s="44"/>
      <c r="BKZ60" s="44"/>
      <c r="BLA60" s="44"/>
      <c r="BLB60" s="44"/>
      <c r="BLC60" s="44"/>
      <c r="BLD60" s="44"/>
      <c r="BLE60" s="44"/>
      <c r="BLF60" s="44"/>
      <c r="BLG60" s="44"/>
      <c r="BLH60" s="44"/>
      <c r="BLI60" s="44"/>
      <c r="BLJ60" s="44"/>
      <c r="BLK60" s="44"/>
      <c r="BLL60" s="44"/>
      <c r="BLM60" s="44"/>
      <c r="BLN60" s="44"/>
      <c r="BLO60" s="44"/>
      <c r="BLP60" s="44"/>
      <c r="BLQ60" s="44"/>
      <c r="BLR60" s="44"/>
      <c r="BLS60" s="44"/>
      <c r="BLT60" s="44"/>
      <c r="BLU60" s="44"/>
      <c r="BLV60" s="44"/>
      <c r="BLW60" s="44"/>
      <c r="BLX60" s="44"/>
      <c r="BLY60" s="44"/>
      <c r="BLZ60" s="44"/>
      <c r="BMA60" s="44"/>
      <c r="BMB60" s="44"/>
      <c r="BMC60" s="44"/>
      <c r="BMD60" s="44"/>
      <c r="BME60" s="44"/>
      <c r="BMF60" s="44"/>
      <c r="BMG60" s="44"/>
      <c r="BMH60" s="44"/>
      <c r="BMI60" s="44"/>
      <c r="BMJ60" s="44"/>
      <c r="BMK60" s="44"/>
      <c r="BML60" s="44"/>
      <c r="BMM60" s="44"/>
      <c r="BMN60" s="44"/>
      <c r="BMO60" s="44"/>
      <c r="BMP60" s="44"/>
      <c r="BMQ60" s="44"/>
      <c r="BMR60" s="44"/>
      <c r="BMS60" s="44"/>
      <c r="BMT60" s="44"/>
      <c r="BMU60" s="44"/>
      <c r="BMV60" s="44"/>
      <c r="BMW60" s="44"/>
      <c r="BMX60" s="44"/>
      <c r="BMY60" s="44"/>
      <c r="BMZ60" s="44"/>
      <c r="BNA60" s="44"/>
      <c r="BNB60" s="44"/>
      <c r="BNC60" s="44"/>
      <c r="BND60" s="44"/>
      <c r="BNE60" s="44"/>
      <c r="BNF60" s="44"/>
      <c r="BNG60" s="44"/>
      <c r="BNH60" s="44"/>
      <c r="BNI60" s="44"/>
      <c r="BNJ60" s="44"/>
      <c r="BNK60" s="44"/>
      <c r="BNL60" s="44"/>
      <c r="BNM60" s="44"/>
      <c r="BNN60" s="44"/>
      <c r="BNO60" s="44"/>
      <c r="BNP60" s="44"/>
      <c r="BNQ60" s="44"/>
      <c r="BNR60" s="44"/>
      <c r="BNS60" s="44"/>
      <c r="BNT60" s="44"/>
      <c r="BNU60" s="44"/>
      <c r="BNV60" s="44"/>
      <c r="BNW60" s="44"/>
      <c r="BNX60" s="44"/>
      <c r="BNY60" s="44"/>
      <c r="BNZ60" s="44"/>
      <c r="BOA60" s="44"/>
      <c r="BOB60" s="44"/>
      <c r="BOC60" s="44"/>
      <c r="BOD60" s="44"/>
      <c r="BOE60" s="44"/>
      <c r="BOF60" s="44"/>
      <c r="BOG60" s="44"/>
      <c r="BOH60" s="44"/>
      <c r="BOI60" s="44"/>
      <c r="BOJ60" s="44"/>
      <c r="BOK60" s="44"/>
      <c r="BOL60" s="44"/>
      <c r="BOM60" s="44"/>
      <c r="BON60" s="44"/>
      <c r="BOO60" s="44"/>
      <c r="BOP60" s="44"/>
      <c r="BOQ60" s="44"/>
      <c r="BOR60" s="44"/>
      <c r="BOS60" s="44"/>
      <c r="BOT60" s="44"/>
      <c r="BOU60" s="44"/>
      <c r="BOV60" s="44"/>
      <c r="BOW60" s="44"/>
      <c r="BOX60" s="44"/>
      <c r="BOY60" s="44"/>
      <c r="BOZ60" s="44"/>
      <c r="BPA60" s="44"/>
      <c r="BPB60" s="44"/>
      <c r="BPC60" s="44"/>
      <c r="BPD60" s="44"/>
      <c r="BPE60" s="44"/>
      <c r="BPF60" s="44"/>
      <c r="BPG60" s="44"/>
      <c r="BPH60" s="44"/>
      <c r="BPI60" s="44"/>
      <c r="BPJ60" s="44"/>
      <c r="BPK60" s="44"/>
      <c r="BPL60" s="44"/>
      <c r="BPM60" s="44"/>
      <c r="BPN60" s="44"/>
      <c r="BPO60" s="44"/>
      <c r="BPP60" s="44"/>
      <c r="BPQ60" s="44"/>
      <c r="BPR60" s="44"/>
      <c r="BPS60" s="44"/>
      <c r="BPT60" s="44"/>
      <c r="BPU60" s="44"/>
      <c r="BPV60" s="44"/>
      <c r="BPW60" s="44"/>
      <c r="BPX60" s="44"/>
      <c r="BPY60" s="44"/>
      <c r="BPZ60" s="44"/>
      <c r="BQA60" s="44"/>
      <c r="BQB60" s="44"/>
      <c r="BQC60" s="44"/>
      <c r="BQD60" s="44"/>
      <c r="BQE60" s="44"/>
      <c r="BQF60" s="44"/>
      <c r="BQG60" s="44"/>
      <c r="BQH60" s="44"/>
      <c r="BQI60" s="44"/>
      <c r="BQJ60" s="44"/>
      <c r="BQK60" s="44"/>
      <c r="BQL60" s="44"/>
      <c r="BQM60" s="44"/>
      <c r="BQN60" s="44"/>
      <c r="BQO60" s="44"/>
      <c r="BQP60" s="44"/>
      <c r="BQQ60" s="44"/>
      <c r="BQR60" s="44"/>
      <c r="BQS60" s="44"/>
      <c r="BQT60" s="44"/>
      <c r="BQU60" s="44"/>
      <c r="BQV60" s="44"/>
      <c r="BQW60" s="44"/>
      <c r="BQX60" s="44"/>
      <c r="BQY60" s="44"/>
      <c r="BQZ60" s="44"/>
      <c r="BRA60" s="44"/>
      <c r="BRB60" s="44"/>
      <c r="BRC60" s="44"/>
      <c r="BRD60" s="44"/>
      <c r="BRE60" s="44"/>
      <c r="BRF60" s="44"/>
      <c r="BRG60" s="44"/>
      <c r="BRH60" s="44"/>
      <c r="BRI60" s="44"/>
      <c r="BRJ60" s="44"/>
      <c r="BRK60" s="44"/>
      <c r="BRL60" s="44"/>
      <c r="BRM60" s="44"/>
      <c r="BRN60" s="44"/>
      <c r="BRO60" s="44"/>
      <c r="BRP60" s="44"/>
      <c r="BRQ60" s="44"/>
      <c r="BRR60" s="44"/>
      <c r="BRS60" s="44"/>
      <c r="BRT60" s="44"/>
      <c r="BRU60" s="44"/>
      <c r="BRV60" s="44"/>
      <c r="BRW60" s="44"/>
      <c r="BRX60" s="44"/>
      <c r="BRY60" s="44"/>
      <c r="BRZ60" s="44"/>
      <c r="BSA60" s="44"/>
      <c r="BSB60" s="44"/>
      <c r="BSC60" s="44"/>
      <c r="BSD60" s="44"/>
      <c r="BSE60" s="44"/>
      <c r="BSF60" s="44"/>
      <c r="BSG60" s="44"/>
      <c r="BSH60" s="44"/>
      <c r="BSI60" s="44"/>
      <c r="BSJ60" s="44"/>
      <c r="BSK60" s="44"/>
      <c r="BSL60" s="44"/>
      <c r="BSM60" s="44"/>
      <c r="BSN60" s="44"/>
      <c r="BSO60" s="44"/>
      <c r="BSP60" s="44"/>
      <c r="BSQ60" s="44"/>
      <c r="BSR60" s="44"/>
      <c r="BSS60" s="44"/>
      <c r="BST60" s="44"/>
      <c r="BSU60" s="44"/>
      <c r="BSV60" s="44"/>
      <c r="BSW60" s="44"/>
      <c r="BSX60" s="44"/>
      <c r="BSY60" s="44"/>
      <c r="BSZ60" s="44"/>
      <c r="BTA60" s="44"/>
      <c r="BTB60" s="44"/>
      <c r="BTC60" s="44"/>
      <c r="BTD60" s="44"/>
      <c r="BTE60" s="44"/>
      <c r="BTF60" s="44"/>
      <c r="BTG60" s="44"/>
      <c r="BTH60" s="44"/>
      <c r="BTI60" s="44"/>
      <c r="BTJ60" s="44"/>
      <c r="BTK60" s="44"/>
      <c r="BTL60" s="44"/>
      <c r="BTM60" s="44"/>
      <c r="BTN60" s="44"/>
      <c r="BTO60" s="44"/>
      <c r="BTP60" s="44"/>
      <c r="BTQ60" s="44"/>
      <c r="BTR60" s="44"/>
      <c r="BTS60" s="44"/>
      <c r="BTT60" s="44"/>
      <c r="BTU60" s="44"/>
      <c r="BTV60" s="44"/>
      <c r="BTW60" s="44"/>
      <c r="BTX60" s="44"/>
      <c r="BTY60" s="44"/>
      <c r="BTZ60" s="44"/>
      <c r="BUA60" s="44"/>
      <c r="BUB60" s="44"/>
      <c r="BUC60" s="44"/>
      <c r="BUD60" s="44"/>
      <c r="BUE60" s="44"/>
      <c r="BUF60" s="44"/>
      <c r="BUG60" s="44"/>
      <c r="BUH60" s="44"/>
      <c r="BUI60" s="44"/>
      <c r="BUJ60" s="44"/>
      <c r="BUK60" s="44"/>
      <c r="BUL60" s="44"/>
      <c r="BUM60" s="44"/>
      <c r="BUN60" s="44"/>
      <c r="BUO60" s="44"/>
      <c r="BUP60" s="44"/>
      <c r="BUQ60" s="44"/>
      <c r="BUR60" s="44"/>
      <c r="BUS60" s="44"/>
      <c r="BUT60" s="44"/>
      <c r="BUU60" s="44"/>
      <c r="BUV60" s="44"/>
      <c r="BUW60" s="44"/>
      <c r="BUX60" s="44"/>
      <c r="BUY60" s="44"/>
      <c r="BUZ60" s="44"/>
      <c r="BVA60" s="44"/>
      <c r="BVB60" s="44"/>
      <c r="BVC60" s="44"/>
      <c r="BVD60" s="44"/>
      <c r="BVE60" s="44"/>
      <c r="BVF60" s="44"/>
      <c r="BVG60" s="44"/>
      <c r="BVH60" s="44"/>
      <c r="BVI60" s="44"/>
      <c r="BVJ60" s="44"/>
      <c r="BVK60" s="44"/>
      <c r="BVL60" s="44"/>
      <c r="BVM60" s="44"/>
      <c r="BVN60" s="44"/>
      <c r="BVO60" s="44"/>
      <c r="BVP60" s="44"/>
      <c r="BVQ60" s="44"/>
      <c r="BVR60" s="44"/>
      <c r="BVS60" s="44"/>
      <c r="BVT60" s="44"/>
      <c r="BVU60" s="44"/>
      <c r="BVV60" s="44"/>
      <c r="BVW60" s="44"/>
      <c r="BVX60" s="44"/>
      <c r="BVY60" s="44"/>
      <c r="BVZ60" s="44"/>
      <c r="BWA60" s="44"/>
      <c r="BWB60" s="44"/>
      <c r="BWC60" s="44"/>
      <c r="BWD60" s="44"/>
      <c r="BWE60" s="44"/>
      <c r="BWF60" s="44"/>
      <c r="BWG60" s="44"/>
      <c r="BWH60" s="44"/>
      <c r="BWI60" s="44"/>
      <c r="BWJ60" s="44"/>
      <c r="BWK60" s="44"/>
      <c r="BWL60" s="44"/>
      <c r="BWM60" s="44"/>
      <c r="BWN60" s="44"/>
      <c r="BWO60" s="44"/>
      <c r="BWP60" s="44"/>
      <c r="BWQ60" s="44"/>
      <c r="BWR60" s="44"/>
      <c r="BWS60" s="44"/>
      <c r="BWT60" s="44"/>
      <c r="BWU60" s="44"/>
      <c r="BWV60" s="44"/>
      <c r="BWW60" s="44"/>
      <c r="BWX60" s="44"/>
      <c r="BWY60" s="44"/>
      <c r="BWZ60" s="44"/>
      <c r="BXA60" s="44"/>
      <c r="BXB60" s="44"/>
      <c r="BXC60" s="44"/>
      <c r="BXD60" s="44"/>
      <c r="BXE60" s="44"/>
      <c r="BXF60" s="44"/>
      <c r="BXG60" s="44"/>
      <c r="BXH60" s="44"/>
      <c r="BXI60" s="44"/>
      <c r="BXJ60" s="44"/>
      <c r="BXK60" s="44"/>
      <c r="BXL60" s="44"/>
      <c r="BXM60" s="44"/>
      <c r="BXN60" s="44"/>
      <c r="BXO60" s="44"/>
      <c r="BXP60" s="44"/>
      <c r="BXQ60" s="44"/>
      <c r="BXR60" s="44"/>
      <c r="BXS60" s="44"/>
      <c r="BXT60" s="44"/>
      <c r="BXU60" s="44"/>
      <c r="BXV60" s="44"/>
      <c r="BXW60" s="44"/>
      <c r="BXX60" s="44"/>
      <c r="BXY60" s="44"/>
      <c r="BXZ60" s="44"/>
      <c r="BYA60" s="44"/>
      <c r="BYB60" s="44"/>
      <c r="BYC60" s="44"/>
      <c r="BYD60" s="44"/>
      <c r="BYE60" s="44"/>
      <c r="BYF60" s="44"/>
      <c r="BYG60" s="44"/>
      <c r="BYH60" s="44"/>
      <c r="BYI60" s="44"/>
      <c r="BYJ60" s="44"/>
      <c r="BYK60" s="44"/>
      <c r="BYL60" s="44"/>
      <c r="BYM60" s="44"/>
      <c r="BYN60" s="44"/>
      <c r="BYO60" s="44"/>
      <c r="BYP60" s="44"/>
      <c r="BYQ60" s="44"/>
      <c r="BYR60" s="44"/>
      <c r="BYS60" s="44"/>
      <c r="BYT60" s="44"/>
      <c r="BYU60" s="44"/>
      <c r="BYV60" s="44"/>
      <c r="BYW60" s="44"/>
      <c r="BYX60" s="44"/>
      <c r="BYY60" s="44"/>
      <c r="BYZ60" s="44"/>
      <c r="BZA60" s="44"/>
      <c r="BZB60" s="44"/>
      <c r="BZC60" s="44"/>
      <c r="BZD60" s="44"/>
      <c r="BZE60" s="44"/>
      <c r="BZF60" s="44"/>
      <c r="BZG60" s="44"/>
      <c r="BZH60" s="44"/>
      <c r="BZI60" s="44"/>
      <c r="BZJ60" s="44"/>
      <c r="BZK60" s="44"/>
      <c r="BZL60" s="44"/>
      <c r="BZM60" s="44"/>
      <c r="BZN60" s="44"/>
      <c r="BZO60" s="44"/>
      <c r="BZP60" s="44"/>
      <c r="BZQ60" s="44"/>
      <c r="BZR60" s="44"/>
      <c r="BZS60" s="44"/>
      <c r="BZT60" s="44"/>
      <c r="BZU60" s="44"/>
      <c r="BZV60" s="44"/>
      <c r="BZW60" s="44"/>
      <c r="BZX60" s="44"/>
      <c r="BZY60" s="44"/>
      <c r="BZZ60" s="44"/>
      <c r="CAA60" s="44"/>
      <c r="CAB60" s="44"/>
      <c r="CAC60" s="44"/>
      <c r="CAD60" s="44"/>
      <c r="CAE60" s="44"/>
      <c r="CAF60" s="44"/>
      <c r="CAG60" s="44"/>
      <c r="CAH60" s="44"/>
      <c r="CAI60" s="44"/>
      <c r="CAJ60" s="44"/>
      <c r="CAK60" s="44"/>
      <c r="CAL60" s="44"/>
      <c r="CAM60" s="44"/>
      <c r="CAN60" s="44"/>
      <c r="CAO60" s="44"/>
      <c r="CAP60" s="44"/>
      <c r="CAQ60" s="44"/>
      <c r="CAR60" s="44"/>
      <c r="CAS60" s="44"/>
      <c r="CAT60" s="44"/>
      <c r="CAU60" s="44"/>
      <c r="CAV60" s="44"/>
      <c r="CAW60" s="44"/>
      <c r="CAX60" s="44"/>
      <c r="CAY60" s="44"/>
      <c r="CAZ60" s="44"/>
      <c r="CBA60" s="44"/>
      <c r="CBB60" s="44"/>
      <c r="CBC60" s="44"/>
      <c r="CBD60" s="44"/>
      <c r="CBE60" s="44"/>
      <c r="CBF60" s="44"/>
      <c r="CBG60" s="44"/>
      <c r="CBH60" s="44"/>
      <c r="CBI60" s="44"/>
      <c r="CBJ60" s="44"/>
      <c r="CBK60" s="44"/>
      <c r="CBL60" s="44"/>
      <c r="CBM60" s="44"/>
      <c r="CBN60" s="44"/>
      <c r="CBO60" s="44"/>
      <c r="CBP60" s="44"/>
      <c r="CBQ60" s="44"/>
      <c r="CBR60" s="44"/>
      <c r="CBS60" s="44"/>
      <c r="CBT60" s="44"/>
      <c r="CBU60" s="44"/>
      <c r="CBV60" s="44"/>
      <c r="CBW60" s="44"/>
      <c r="CBX60" s="44"/>
      <c r="CBY60" s="44"/>
      <c r="CBZ60" s="44"/>
      <c r="CCA60" s="44"/>
      <c r="CCB60" s="44"/>
      <c r="CCC60" s="44"/>
      <c r="CCD60" s="44"/>
      <c r="CCE60" s="44"/>
      <c r="CCF60" s="44"/>
      <c r="CCG60" s="44"/>
      <c r="CCH60" s="44"/>
      <c r="CCI60" s="44"/>
      <c r="CCJ60" s="44"/>
      <c r="CCK60" s="44"/>
      <c r="CCL60" s="44"/>
      <c r="CCM60" s="44"/>
      <c r="CCN60" s="44"/>
      <c r="CCO60" s="44"/>
      <c r="CCP60" s="44"/>
      <c r="CCQ60" s="44"/>
      <c r="CCR60" s="44"/>
      <c r="CCS60" s="44"/>
      <c r="CCT60" s="44"/>
      <c r="CCU60" s="44"/>
      <c r="CCV60" s="44"/>
      <c r="CCW60" s="44"/>
      <c r="CCX60" s="44"/>
      <c r="CCY60" s="44"/>
      <c r="CCZ60" s="44"/>
      <c r="CDA60" s="44"/>
      <c r="CDB60" s="44"/>
      <c r="CDC60" s="44"/>
      <c r="CDD60" s="44"/>
      <c r="CDE60" s="44"/>
      <c r="CDF60" s="44"/>
      <c r="CDG60" s="44"/>
      <c r="CDH60" s="44"/>
      <c r="CDI60" s="44"/>
      <c r="CDJ60" s="44"/>
      <c r="CDK60" s="44"/>
      <c r="CDL60" s="44"/>
      <c r="CDM60" s="44"/>
      <c r="CDN60" s="44"/>
      <c r="CDO60" s="44"/>
      <c r="CDP60" s="44"/>
      <c r="CDQ60" s="44"/>
      <c r="CDR60" s="44"/>
      <c r="CDS60" s="44"/>
      <c r="CDT60" s="44"/>
      <c r="CDU60" s="44"/>
      <c r="CDV60" s="44"/>
      <c r="CDW60" s="44"/>
      <c r="CDX60" s="44"/>
      <c r="CDY60" s="44"/>
      <c r="CDZ60" s="44"/>
      <c r="CEA60" s="44"/>
      <c r="CEB60" s="44"/>
      <c r="CEC60" s="44"/>
      <c r="CED60" s="44"/>
      <c r="CEE60" s="44"/>
      <c r="CEF60" s="44"/>
      <c r="CEG60" s="44"/>
      <c r="CEH60" s="44"/>
      <c r="CEI60" s="44"/>
      <c r="CEJ60" s="44"/>
      <c r="CEK60" s="44"/>
      <c r="CEL60" s="44"/>
      <c r="CEM60" s="44"/>
      <c r="CEN60" s="44"/>
      <c r="CEO60" s="44"/>
      <c r="CEP60" s="44"/>
      <c r="CEQ60" s="44"/>
      <c r="CER60" s="44"/>
      <c r="CES60" s="44"/>
      <c r="CET60" s="44"/>
      <c r="CEU60" s="44"/>
      <c r="CEV60" s="44"/>
      <c r="CEW60" s="44"/>
      <c r="CEX60" s="44"/>
      <c r="CEY60" s="44"/>
      <c r="CEZ60" s="44"/>
      <c r="CFA60" s="44"/>
      <c r="CFB60" s="44"/>
      <c r="CFC60" s="44"/>
      <c r="CFD60" s="44"/>
      <c r="CFE60" s="44"/>
      <c r="CFF60" s="44"/>
      <c r="CFG60" s="44"/>
      <c r="CFH60" s="44"/>
      <c r="CFI60" s="44"/>
      <c r="CFJ60" s="44"/>
      <c r="CFK60" s="44"/>
      <c r="CFL60" s="44"/>
      <c r="CFM60" s="44"/>
      <c r="CFN60" s="44"/>
      <c r="CFO60" s="44"/>
      <c r="CFP60" s="44"/>
      <c r="CFQ60" s="44"/>
      <c r="CFR60" s="44"/>
      <c r="CFS60" s="44"/>
      <c r="CFT60" s="44"/>
      <c r="CFU60" s="44"/>
      <c r="CFV60" s="44"/>
      <c r="CFW60" s="44"/>
      <c r="CFX60" s="44"/>
      <c r="CFY60" s="44"/>
      <c r="CFZ60" s="44"/>
      <c r="CGA60" s="44"/>
      <c r="CGB60" s="44"/>
      <c r="CGC60" s="44"/>
      <c r="CGD60" s="44"/>
      <c r="CGE60" s="44"/>
      <c r="CGF60" s="44"/>
      <c r="CGG60" s="44"/>
      <c r="CGH60" s="44"/>
      <c r="CGI60" s="44"/>
      <c r="CGJ60" s="44"/>
      <c r="CGK60" s="44"/>
      <c r="CGL60" s="44"/>
      <c r="CGM60" s="44"/>
      <c r="CGN60" s="44"/>
      <c r="CGO60" s="44"/>
      <c r="CGP60" s="44"/>
      <c r="CGQ60" s="44"/>
      <c r="CGR60" s="44"/>
      <c r="CGS60" s="44"/>
      <c r="CGT60" s="44"/>
      <c r="CGU60" s="44"/>
      <c r="CGV60" s="44"/>
      <c r="CGW60" s="44"/>
      <c r="CGX60" s="44"/>
      <c r="CGY60" s="44"/>
      <c r="CGZ60" s="44"/>
      <c r="CHA60" s="44"/>
      <c r="CHB60" s="44"/>
      <c r="CHC60" s="44"/>
      <c r="CHD60" s="44"/>
      <c r="CHE60" s="44"/>
      <c r="CHF60" s="44"/>
      <c r="CHG60" s="44"/>
      <c r="CHH60" s="44"/>
      <c r="CHI60" s="44"/>
      <c r="CHJ60" s="44"/>
      <c r="CHK60" s="44"/>
      <c r="CHL60" s="44"/>
      <c r="CHM60" s="44"/>
      <c r="CHN60" s="44"/>
      <c r="CHO60" s="44"/>
      <c r="CHP60" s="44"/>
      <c r="CHQ60" s="44"/>
      <c r="CHR60" s="44"/>
      <c r="CHS60" s="44"/>
      <c r="CHT60" s="44"/>
      <c r="CHU60" s="44"/>
      <c r="CHV60" s="44"/>
      <c r="CHW60" s="44"/>
      <c r="CHX60" s="44"/>
      <c r="CHY60" s="44"/>
      <c r="CHZ60" s="44"/>
      <c r="CIA60" s="44"/>
      <c r="CIB60" s="44"/>
      <c r="CIC60" s="44"/>
      <c r="CID60" s="44"/>
      <c r="CIE60" s="44"/>
      <c r="CIF60" s="44"/>
      <c r="CIG60" s="44"/>
      <c r="CIH60" s="44"/>
      <c r="CII60" s="44"/>
      <c r="CIJ60" s="44"/>
      <c r="CIK60" s="44"/>
      <c r="CIL60" s="44"/>
      <c r="CIM60" s="44"/>
      <c r="CIN60" s="44"/>
      <c r="CIO60" s="44"/>
      <c r="CIP60" s="44"/>
      <c r="CIQ60" s="44"/>
      <c r="CIR60" s="44"/>
      <c r="CIS60" s="44"/>
      <c r="CIT60" s="44"/>
      <c r="CIU60" s="44"/>
      <c r="CIV60" s="44"/>
      <c r="CIW60" s="44"/>
      <c r="CIX60" s="44"/>
      <c r="CIY60" s="44"/>
      <c r="CIZ60" s="44"/>
      <c r="CJA60" s="44"/>
      <c r="CJB60" s="44"/>
      <c r="CJC60" s="44"/>
      <c r="CJD60" s="44"/>
      <c r="CJE60" s="44"/>
      <c r="CJF60" s="44"/>
      <c r="CJG60" s="44"/>
      <c r="CJH60" s="44"/>
      <c r="CJI60" s="44"/>
      <c r="CJJ60" s="44"/>
      <c r="CJK60" s="44"/>
      <c r="CJL60" s="44"/>
      <c r="CJM60" s="44"/>
      <c r="CJN60" s="44"/>
      <c r="CJO60" s="44"/>
      <c r="CJP60" s="44"/>
      <c r="CJQ60" s="44"/>
      <c r="CJR60" s="44"/>
      <c r="CJS60" s="44"/>
      <c r="CJT60" s="44"/>
      <c r="CJU60" s="44"/>
      <c r="CJV60" s="44"/>
      <c r="CJW60" s="44"/>
      <c r="CJX60" s="44"/>
      <c r="CJY60" s="44"/>
      <c r="CJZ60" s="44"/>
      <c r="CKA60" s="44"/>
      <c r="CKB60" s="44"/>
      <c r="CKC60" s="44"/>
      <c r="CKD60" s="44"/>
      <c r="CKE60" s="44"/>
      <c r="CKF60" s="44"/>
      <c r="CKG60" s="44"/>
      <c r="CKH60" s="44"/>
      <c r="CKI60" s="44"/>
      <c r="CKJ60" s="44"/>
      <c r="CKK60" s="44"/>
      <c r="CKL60" s="44"/>
      <c r="CKM60" s="44"/>
      <c r="CKN60" s="44"/>
      <c r="CKO60" s="44"/>
      <c r="CKP60" s="44"/>
      <c r="CKQ60" s="44"/>
      <c r="CKR60" s="44"/>
      <c r="CKS60" s="44"/>
      <c r="CKT60" s="44"/>
      <c r="CKU60" s="44"/>
      <c r="CKV60" s="44"/>
      <c r="CKW60" s="44"/>
      <c r="CKX60" s="44"/>
      <c r="CKY60" s="44"/>
      <c r="CKZ60" s="44"/>
      <c r="CLA60" s="44"/>
      <c r="CLB60" s="44"/>
      <c r="CLC60" s="44"/>
      <c r="CLD60" s="44"/>
      <c r="CLE60" s="44"/>
      <c r="CLF60" s="44"/>
      <c r="CLG60" s="44"/>
      <c r="CLH60" s="44"/>
      <c r="CLI60" s="44"/>
      <c r="CLJ60" s="44"/>
      <c r="CLK60" s="44"/>
      <c r="CLL60" s="44"/>
      <c r="CLM60" s="44"/>
      <c r="CLN60" s="44"/>
      <c r="CLO60" s="44"/>
      <c r="CLP60" s="44"/>
      <c r="CLQ60" s="44"/>
      <c r="CLR60" s="44"/>
      <c r="CLS60" s="44"/>
      <c r="CLT60" s="44"/>
      <c r="CLU60" s="44"/>
      <c r="CLV60" s="44"/>
      <c r="CLW60" s="44"/>
      <c r="CLX60" s="44"/>
      <c r="CLY60" s="44"/>
      <c r="CLZ60" s="44"/>
      <c r="CMA60" s="44"/>
      <c r="CMB60" s="44"/>
      <c r="CMC60" s="44"/>
      <c r="CMD60" s="44"/>
      <c r="CME60" s="44"/>
      <c r="CMF60" s="44"/>
      <c r="CMG60" s="44"/>
      <c r="CMH60" s="44"/>
      <c r="CMI60" s="44"/>
      <c r="CMJ60" s="44"/>
      <c r="CMK60" s="44"/>
      <c r="CML60" s="44"/>
      <c r="CMM60" s="44"/>
      <c r="CMN60" s="44"/>
      <c r="CMO60" s="44"/>
      <c r="CMP60" s="44"/>
      <c r="CMQ60" s="44"/>
      <c r="CMR60" s="44"/>
      <c r="CMS60" s="44"/>
      <c r="CMT60" s="44"/>
      <c r="CMU60" s="44"/>
      <c r="CMV60" s="44"/>
      <c r="CMW60" s="44"/>
      <c r="CMX60" s="44"/>
      <c r="CMY60" s="44"/>
      <c r="CMZ60" s="44"/>
      <c r="CNA60" s="44"/>
      <c r="CNB60" s="44"/>
      <c r="CNC60" s="44"/>
      <c r="CND60" s="44"/>
      <c r="CNE60" s="44"/>
      <c r="CNF60" s="44"/>
      <c r="CNG60" s="44"/>
      <c r="CNH60" s="44"/>
      <c r="CNI60" s="44"/>
      <c r="CNJ60" s="44"/>
      <c r="CNK60" s="44"/>
      <c r="CNL60" s="44"/>
      <c r="CNM60" s="44"/>
      <c r="CNN60" s="44"/>
      <c r="CNO60" s="44"/>
      <c r="CNP60" s="44"/>
      <c r="CNQ60" s="44"/>
      <c r="CNR60" s="44"/>
      <c r="CNS60" s="44"/>
      <c r="CNT60" s="44"/>
      <c r="CNU60" s="44"/>
      <c r="CNV60" s="44"/>
      <c r="CNW60" s="44"/>
      <c r="CNX60" s="44"/>
      <c r="CNY60" s="44"/>
      <c r="CNZ60" s="44"/>
      <c r="COA60" s="44"/>
      <c r="COB60" s="44"/>
      <c r="COC60" s="44"/>
      <c r="COD60" s="44"/>
      <c r="COE60" s="44"/>
      <c r="COF60" s="44"/>
      <c r="COG60" s="44"/>
      <c r="COH60" s="44"/>
      <c r="COI60" s="44"/>
      <c r="COJ60" s="44"/>
      <c r="COK60" s="44"/>
      <c r="COL60" s="44"/>
      <c r="COM60" s="44"/>
      <c r="CON60" s="44"/>
      <c r="COO60" s="44"/>
      <c r="COP60" s="44"/>
      <c r="COQ60" s="44"/>
      <c r="COR60" s="44"/>
      <c r="COS60" s="44"/>
      <c r="COT60" s="44"/>
      <c r="COU60" s="44"/>
      <c r="COV60" s="44"/>
      <c r="COW60" s="44"/>
      <c r="COX60" s="44"/>
      <c r="COY60" s="44"/>
      <c r="COZ60" s="44"/>
      <c r="CPA60" s="44"/>
      <c r="CPB60" s="44"/>
      <c r="CPC60" s="44"/>
      <c r="CPD60" s="44"/>
      <c r="CPE60" s="44"/>
      <c r="CPF60" s="44"/>
      <c r="CPG60" s="44"/>
      <c r="CPH60" s="44"/>
      <c r="CPI60" s="44"/>
      <c r="CPJ60" s="44"/>
      <c r="CPK60" s="44"/>
      <c r="CPL60" s="44"/>
      <c r="CPM60" s="44"/>
      <c r="CPN60" s="44"/>
      <c r="CPO60" s="44"/>
      <c r="CPP60" s="44"/>
      <c r="CPQ60" s="44"/>
      <c r="CPR60" s="44"/>
      <c r="CPS60" s="44"/>
      <c r="CPT60" s="44"/>
      <c r="CPU60" s="44"/>
      <c r="CPV60" s="44"/>
      <c r="CPW60" s="44"/>
      <c r="CPX60" s="44"/>
      <c r="CPY60" s="44"/>
      <c r="CPZ60" s="44"/>
      <c r="CQA60" s="44"/>
      <c r="CQB60" s="44"/>
      <c r="CQC60" s="44"/>
      <c r="CQD60" s="44"/>
      <c r="CQE60" s="44"/>
      <c r="CQF60" s="44"/>
      <c r="CQG60" s="44"/>
      <c r="CQH60" s="44"/>
      <c r="CQI60" s="44"/>
      <c r="CQJ60" s="44"/>
      <c r="CQK60" s="44"/>
      <c r="CQL60" s="44"/>
      <c r="CQM60" s="44"/>
      <c r="CQN60" s="44"/>
      <c r="CQO60" s="44"/>
      <c r="CQP60" s="44"/>
      <c r="CQQ60" s="44"/>
      <c r="CQR60" s="44"/>
      <c r="CQS60" s="44"/>
      <c r="CQT60" s="44"/>
      <c r="CQU60" s="44"/>
      <c r="CQV60" s="44"/>
      <c r="CQW60" s="44"/>
      <c r="CQX60" s="44"/>
      <c r="CQY60" s="44"/>
      <c r="CQZ60" s="44"/>
      <c r="CRA60" s="44"/>
      <c r="CRB60" s="44"/>
      <c r="CRC60" s="44"/>
      <c r="CRD60" s="44"/>
      <c r="CRE60" s="44"/>
      <c r="CRF60" s="44"/>
      <c r="CRG60" s="44"/>
      <c r="CRH60" s="44"/>
      <c r="CRI60" s="44"/>
      <c r="CRJ60" s="44"/>
      <c r="CRK60" s="44"/>
      <c r="CRL60" s="44"/>
      <c r="CRM60" s="44"/>
      <c r="CRN60" s="44"/>
      <c r="CRO60" s="44"/>
      <c r="CRP60" s="44"/>
      <c r="CRQ60" s="44"/>
      <c r="CRR60" s="44"/>
      <c r="CRS60" s="44"/>
      <c r="CRT60" s="44"/>
      <c r="CRU60" s="44"/>
      <c r="CRV60" s="44"/>
      <c r="CRW60" s="44"/>
      <c r="CRX60" s="44"/>
      <c r="CRY60" s="44"/>
      <c r="CRZ60" s="44"/>
      <c r="CSA60" s="44"/>
      <c r="CSB60" s="44"/>
      <c r="CSC60" s="44"/>
      <c r="CSD60" s="44"/>
      <c r="CSE60" s="44"/>
      <c r="CSF60" s="44"/>
      <c r="CSG60" s="44"/>
      <c r="CSH60" s="44"/>
      <c r="CSI60" s="44"/>
      <c r="CSJ60" s="44"/>
      <c r="CSK60" s="44"/>
      <c r="CSL60" s="44"/>
      <c r="CSM60" s="44"/>
      <c r="CSN60" s="44"/>
      <c r="CSO60" s="44"/>
      <c r="CSP60" s="44"/>
      <c r="CSQ60" s="44"/>
      <c r="CSR60" s="44"/>
      <c r="CSS60" s="44"/>
      <c r="CST60" s="44"/>
      <c r="CSU60" s="44"/>
      <c r="CSV60" s="44"/>
      <c r="CSW60" s="44"/>
      <c r="CSX60" s="44"/>
      <c r="CSY60" s="44"/>
      <c r="CSZ60" s="44"/>
      <c r="CTA60" s="44"/>
      <c r="CTB60" s="44"/>
      <c r="CTC60" s="44"/>
      <c r="CTD60" s="44"/>
      <c r="CTE60" s="44"/>
      <c r="CTF60" s="44"/>
      <c r="CTG60" s="44"/>
      <c r="CTH60" s="44"/>
      <c r="CTI60" s="44"/>
      <c r="CTJ60" s="44"/>
      <c r="CTK60" s="44"/>
      <c r="CTL60" s="44"/>
      <c r="CTM60" s="44"/>
      <c r="CTN60" s="44"/>
      <c r="CTO60" s="44"/>
      <c r="CTP60" s="44"/>
      <c r="CTQ60" s="44"/>
      <c r="CTR60" s="44"/>
      <c r="CTS60" s="44"/>
      <c r="CTT60" s="44"/>
      <c r="CTU60" s="44"/>
      <c r="CTV60" s="44"/>
      <c r="CTW60" s="44"/>
      <c r="CTX60" s="44"/>
      <c r="CTY60" s="44"/>
      <c r="CTZ60" s="44"/>
      <c r="CUA60" s="44"/>
      <c r="CUB60" s="44"/>
      <c r="CUC60" s="44"/>
      <c r="CUD60" s="44"/>
      <c r="CUE60" s="44"/>
      <c r="CUF60" s="44"/>
      <c r="CUG60" s="44"/>
      <c r="CUH60" s="44"/>
      <c r="CUI60" s="44"/>
      <c r="CUJ60" s="44"/>
      <c r="CUK60" s="44"/>
      <c r="CUL60" s="44"/>
      <c r="CUM60" s="44"/>
      <c r="CUN60" s="44"/>
      <c r="CUO60" s="44"/>
      <c r="CUP60" s="44"/>
      <c r="CUQ60" s="44"/>
      <c r="CUR60" s="44"/>
      <c r="CUS60" s="44"/>
      <c r="CUT60" s="44"/>
      <c r="CUU60" s="44"/>
      <c r="CUV60" s="44"/>
      <c r="CUW60" s="44"/>
      <c r="CUX60" s="44"/>
      <c r="CUY60" s="44"/>
      <c r="CUZ60" s="44"/>
      <c r="CVA60" s="44"/>
      <c r="CVB60" s="44"/>
      <c r="CVC60" s="44"/>
      <c r="CVD60" s="44"/>
      <c r="CVE60" s="44"/>
      <c r="CVF60" s="44"/>
      <c r="CVG60" s="44"/>
      <c r="CVH60" s="44"/>
      <c r="CVI60" s="44"/>
      <c r="CVJ60" s="44"/>
      <c r="CVK60" s="44"/>
      <c r="CVL60" s="44"/>
      <c r="CVM60" s="44"/>
      <c r="CVN60" s="44"/>
      <c r="CVO60" s="44"/>
      <c r="CVP60" s="44"/>
      <c r="CVQ60" s="44"/>
      <c r="CVR60" s="44"/>
      <c r="CVS60" s="44"/>
      <c r="CVT60" s="44"/>
      <c r="CVU60" s="44"/>
      <c r="CVV60" s="44"/>
      <c r="CVW60" s="44"/>
      <c r="CVX60" s="44"/>
      <c r="CVY60" s="44"/>
      <c r="CVZ60" s="44"/>
      <c r="CWA60" s="44"/>
      <c r="CWB60" s="44"/>
      <c r="CWC60" s="44"/>
      <c r="CWD60" s="44"/>
      <c r="CWE60" s="44"/>
      <c r="CWF60" s="44"/>
      <c r="CWG60" s="44"/>
      <c r="CWH60" s="44"/>
      <c r="CWI60" s="44"/>
      <c r="CWJ60" s="44"/>
      <c r="CWK60" s="44"/>
      <c r="CWL60" s="44"/>
      <c r="CWM60" s="44"/>
      <c r="CWN60" s="44"/>
      <c r="CWO60" s="44"/>
      <c r="CWP60" s="44"/>
      <c r="CWQ60" s="44"/>
      <c r="CWR60" s="44"/>
      <c r="CWS60" s="44"/>
      <c r="CWT60" s="44"/>
      <c r="CWU60" s="44"/>
      <c r="CWV60" s="44"/>
      <c r="CWW60" s="44"/>
      <c r="CWX60" s="44"/>
      <c r="CWY60" s="44"/>
      <c r="CWZ60" s="44"/>
      <c r="CXA60" s="44"/>
      <c r="CXB60" s="44"/>
      <c r="CXC60" s="44"/>
      <c r="CXD60" s="44"/>
      <c r="CXE60" s="44"/>
      <c r="CXF60" s="44"/>
      <c r="CXG60" s="44"/>
      <c r="CXH60" s="44"/>
      <c r="CXI60" s="44"/>
      <c r="CXJ60" s="44"/>
      <c r="CXK60" s="44"/>
      <c r="CXL60" s="44"/>
      <c r="CXM60" s="44"/>
      <c r="CXN60" s="44"/>
      <c r="CXO60" s="44"/>
      <c r="CXP60" s="44"/>
      <c r="CXQ60" s="44"/>
      <c r="CXR60" s="44"/>
      <c r="CXS60" s="44"/>
      <c r="CXT60" s="44"/>
      <c r="CXU60" s="44"/>
      <c r="CXV60" s="44"/>
      <c r="CXW60" s="44"/>
      <c r="CXX60" s="44"/>
      <c r="CXY60" s="44"/>
      <c r="CXZ60" s="44"/>
      <c r="CYA60" s="44"/>
      <c r="CYB60" s="44"/>
      <c r="CYC60" s="44"/>
      <c r="CYD60" s="44"/>
      <c r="CYE60" s="44"/>
      <c r="CYF60" s="44"/>
      <c r="CYG60" s="44"/>
      <c r="CYH60" s="44"/>
      <c r="CYI60" s="44"/>
      <c r="CYJ60" s="44"/>
      <c r="CYK60" s="44"/>
      <c r="CYL60" s="44"/>
      <c r="CYM60" s="44"/>
      <c r="CYN60" s="44"/>
      <c r="CYO60" s="44"/>
      <c r="CYP60" s="44"/>
      <c r="CYQ60" s="44"/>
      <c r="CYR60" s="44"/>
      <c r="CYS60" s="44"/>
      <c r="CYT60" s="44"/>
      <c r="CYU60" s="44"/>
      <c r="CYV60" s="44"/>
      <c r="CYW60" s="44"/>
      <c r="CYX60" s="44"/>
      <c r="CYY60" s="44"/>
      <c r="CYZ60" s="44"/>
      <c r="CZA60" s="44"/>
      <c r="CZB60" s="44"/>
      <c r="CZC60" s="44"/>
      <c r="CZD60" s="44"/>
      <c r="CZE60" s="44"/>
      <c r="CZF60" s="44"/>
      <c r="CZG60" s="44"/>
      <c r="CZH60" s="44"/>
      <c r="CZI60" s="44"/>
      <c r="CZJ60" s="44"/>
      <c r="CZK60" s="44"/>
      <c r="CZL60" s="44"/>
      <c r="CZM60" s="44"/>
      <c r="CZN60" s="44"/>
      <c r="CZO60" s="44"/>
      <c r="CZP60" s="44"/>
      <c r="CZQ60" s="44"/>
      <c r="CZR60" s="44"/>
      <c r="CZS60" s="44"/>
      <c r="CZT60" s="44"/>
      <c r="CZU60" s="44"/>
      <c r="CZV60" s="44"/>
      <c r="CZW60" s="44"/>
      <c r="CZX60" s="44"/>
      <c r="CZY60" s="44"/>
      <c r="CZZ60" s="44"/>
      <c r="DAA60" s="44"/>
      <c r="DAB60" s="44"/>
      <c r="DAC60" s="44"/>
      <c r="DAD60" s="44"/>
      <c r="DAE60" s="44"/>
      <c r="DAF60" s="44"/>
      <c r="DAG60" s="44"/>
      <c r="DAH60" s="44"/>
      <c r="DAI60" s="44"/>
      <c r="DAJ60" s="44"/>
      <c r="DAK60" s="44"/>
      <c r="DAL60" s="44"/>
      <c r="DAM60" s="44"/>
      <c r="DAN60" s="44"/>
      <c r="DAO60" s="44"/>
      <c r="DAP60" s="44"/>
      <c r="DAQ60" s="44"/>
      <c r="DAR60" s="44"/>
      <c r="DAS60" s="44"/>
      <c r="DAT60" s="44"/>
      <c r="DAU60" s="44"/>
      <c r="DAV60" s="44"/>
      <c r="DAW60" s="44"/>
      <c r="DAX60" s="44"/>
      <c r="DAY60" s="44"/>
      <c r="DAZ60" s="44"/>
      <c r="DBA60" s="44"/>
      <c r="DBB60" s="44"/>
      <c r="DBC60" s="44"/>
      <c r="DBD60" s="44"/>
      <c r="DBE60" s="44"/>
      <c r="DBF60" s="44"/>
      <c r="DBG60" s="44"/>
      <c r="DBH60" s="44"/>
      <c r="DBI60" s="44"/>
      <c r="DBJ60" s="44"/>
      <c r="DBK60" s="44"/>
      <c r="DBL60" s="44"/>
      <c r="DBM60" s="44"/>
      <c r="DBN60" s="44"/>
      <c r="DBO60" s="44"/>
      <c r="DBP60" s="44"/>
      <c r="DBQ60" s="44"/>
      <c r="DBR60" s="44"/>
      <c r="DBS60" s="44"/>
      <c r="DBT60" s="44"/>
      <c r="DBU60" s="44"/>
      <c r="DBV60" s="44"/>
      <c r="DBW60" s="44"/>
      <c r="DBX60" s="44"/>
      <c r="DBY60" s="44"/>
      <c r="DBZ60" s="44"/>
      <c r="DCA60" s="44"/>
      <c r="DCB60" s="44"/>
      <c r="DCC60" s="44"/>
      <c r="DCD60" s="44"/>
      <c r="DCE60" s="44"/>
      <c r="DCF60" s="44"/>
      <c r="DCG60" s="44"/>
      <c r="DCH60" s="44"/>
      <c r="DCI60" s="44"/>
      <c r="DCJ60" s="44"/>
      <c r="DCK60" s="44"/>
      <c r="DCL60" s="44"/>
      <c r="DCM60" s="44"/>
      <c r="DCN60" s="44"/>
      <c r="DCO60" s="44"/>
      <c r="DCP60" s="44"/>
      <c r="DCQ60" s="44"/>
      <c r="DCR60" s="44"/>
      <c r="DCS60" s="44"/>
      <c r="DCT60" s="44"/>
      <c r="DCU60" s="44"/>
      <c r="DCV60" s="44"/>
      <c r="DCW60" s="44"/>
      <c r="DCX60" s="44"/>
      <c r="DCY60" s="44"/>
      <c r="DCZ60" s="44"/>
      <c r="DDA60" s="44"/>
      <c r="DDB60" s="44"/>
      <c r="DDC60" s="44"/>
      <c r="DDD60" s="44"/>
      <c r="DDE60" s="44"/>
      <c r="DDF60" s="44"/>
      <c r="DDG60" s="44"/>
      <c r="DDH60" s="44"/>
      <c r="DDI60" s="44"/>
      <c r="DDJ60" s="44"/>
      <c r="DDK60" s="44"/>
      <c r="DDL60" s="44"/>
      <c r="DDM60" s="44"/>
      <c r="DDN60" s="44"/>
      <c r="DDO60" s="44"/>
      <c r="DDP60" s="44"/>
      <c r="DDQ60" s="44"/>
      <c r="DDR60" s="44"/>
      <c r="DDS60" s="44"/>
      <c r="DDT60" s="44"/>
      <c r="DDU60" s="44"/>
      <c r="DDV60" s="44"/>
      <c r="DDW60" s="44"/>
      <c r="DDX60" s="44"/>
      <c r="DDY60" s="44"/>
      <c r="DDZ60" s="44"/>
      <c r="DEA60" s="44"/>
      <c r="DEB60" s="44"/>
      <c r="DEC60" s="44"/>
      <c r="DED60" s="44"/>
      <c r="DEE60" s="44"/>
      <c r="DEF60" s="44"/>
      <c r="DEG60" s="44"/>
      <c r="DEH60" s="44"/>
      <c r="DEI60" s="44"/>
      <c r="DEJ60" s="44"/>
      <c r="DEK60" s="44"/>
      <c r="DEL60" s="44"/>
      <c r="DEM60" s="44"/>
      <c r="DEN60" s="44"/>
      <c r="DEO60" s="44"/>
      <c r="DEP60" s="44"/>
      <c r="DEQ60" s="44"/>
      <c r="DER60" s="44"/>
      <c r="DES60" s="44"/>
      <c r="DET60" s="44"/>
      <c r="DEU60" s="44"/>
      <c r="DEV60" s="44"/>
      <c r="DEW60" s="44"/>
      <c r="DEX60" s="44"/>
      <c r="DEY60" s="44"/>
      <c r="DEZ60" s="44"/>
      <c r="DFA60" s="44"/>
      <c r="DFB60" s="44"/>
      <c r="DFC60" s="44"/>
      <c r="DFD60" s="44"/>
      <c r="DFE60" s="44"/>
      <c r="DFF60" s="44"/>
      <c r="DFG60" s="44"/>
      <c r="DFH60" s="44"/>
      <c r="DFI60" s="44"/>
      <c r="DFJ60" s="44"/>
      <c r="DFK60" s="44"/>
      <c r="DFL60" s="44"/>
      <c r="DFM60" s="44"/>
      <c r="DFN60" s="44"/>
      <c r="DFO60" s="44"/>
      <c r="DFP60" s="44"/>
      <c r="DFQ60" s="44"/>
      <c r="DFR60" s="44"/>
      <c r="DFS60" s="44"/>
      <c r="DFT60" s="44"/>
      <c r="DFU60" s="44"/>
      <c r="DFV60" s="44"/>
      <c r="DFW60" s="44"/>
      <c r="DFX60" s="44"/>
      <c r="DFY60" s="44"/>
      <c r="DFZ60" s="44"/>
      <c r="DGA60" s="44"/>
      <c r="DGB60" s="44"/>
      <c r="DGC60" s="44"/>
      <c r="DGD60" s="44"/>
      <c r="DGE60" s="44"/>
      <c r="DGF60" s="44"/>
      <c r="DGG60" s="44"/>
      <c r="DGH60" s="44"/>
      <c r="DGI60" s="44"/>
      <c r="DGJ60" s="44"/>
      <c r="DGK60" s="44"/>
      <c r="DGL60" s="44"/>
      <c r="DGM60" s="44"/>
      <c r="DGN60" s="44"/>
      <c r="DGO60" s="44"/>
      <c r="DGP60" s="44"/>
      <c r="DGQ60" s="44"/>
      <c r="DGR60" s="44"/>
      <c r="DGS60" s="44"/>
      <c r="DGT60" s="44"/>
      <c r="DGU60" s="44"/>
      <c r="DGV60" s="44"/>
      <c r="DGW60" s="44"/>
      <c r="DGX60" s="44"/>
      <c r="DGY60" s="44"/>
      <c r="DGZ60" s="44"/>
      <c r="DHA60" s="44"/>
      <c r="DHB60" s="44"/>
      <c r="DHC60" s="44"/>
      <c r="DHD60" s="44"/>
      <c r="DHE60" s="44"/>
      <c r="DHF60" s="44"/>
      <c r="DHG60" s="44"/>
      <c r="DHH60" s="44"/>
      <c r="DHI60" s="44"/>
      <c r="DHJ60" s="44"/>
      <c r="DHK60" s="44"/>
      <c r="DHL60" s="44"/>
      <c r="DHM60" s="44"/>
      <c r="DHN60" s="44"/>
      <c r="DHO60" s="44"/>
      <c r="DHP60" s="44"/>
      <c r="DHQ60" s="44"/>
      <c r="DHR60" s="44"/>
      <c r="DHS60" s="44"/>
      <c r="DHT60" s="44"/>
      <c r="DHU60" s="44"/>
      <c r="DHV60" s="44"/>
      <c r="DHW60" s="44"/>
      <c r="DHX60" s="44"/>
      <c r="DHY60" s="44"/>
      <c r="DHZ60" s="44"/>
      <c r="DIA60" s="44"/>
      <c r="DIB60" s="44"/>
      <c r="DIC60" s="44"/>
      <c r="DID60" s="44"/>
      <c r="DIE60" s="44"/>
      <c r="DIF60" s="44"/>
      <c r="DIG60" s="44"/>
      <c r="DIH60" s="44"/>
      <c r="DII60" s="44"/>
      <c r="DIJ60" s="44"/>
      <c r="DIK60" s="44"/>
      <c r="DIL60" s="44"/>
      <c r="DIM60" s="44"/>
      <c r="DIN60" s="44"/>
      <c r="DIO60" s="44"/>
      <c r="DIP60" s="44"/>
      <c r="DIQ60" s="44"/>
      <c r="DIR60" s="44"/>
      <c r="DIS60" s="44"/>
      <c r="DIT60" s="44"/>
      <c r="DIU60" s="44"/>
      <c r="DIV60" s="44"/>
      <c r="DIW60" s="44"/>
      <c r="DIX60" s="44"/>
      <c r="DIY60" s="44"/>
      <c r="DIZ60" s="44"/>
      <c r="DJA60" s="44"/>
      <c r="DJB60" s="44"/>
      <c r="DJC60" s="44"/>
      <c r="DJD60" s="44"/>
      <c r="DJE60" s="44"/>
      <c r="DJF60" s="44"/>
      <c r="DJG60" s="44"/>
      <c r="DJH60" s="44"/>
      <c r="DJI60" s="44"/>
      <c r="DJJ60" s="44"/>
      <c r="DJK60" s="44"/>
      <c r="DJL60" s="44"/>
      <c r="DJM60" s="44"/>
      <c r="DJN60" s="44"/>
      <c r="DJO60" s="44"/>
      <c r="DJP60" s="44"/>
      <c r="DJQ60" s="44"/>
      <c r="DJR60" s="44"/>
      <c r="DJS60" s="44"/>
      <c r="DJT60" s="44"/>
      <c r="DJU60" s="44"/>
      <c r="DJV60" s="44"/>
      <c r="DJW60" s="44"/>
      <c r="DJX60" s="44"/>
      <c r="DJY60" s="44"/>
      <c r="DJZ60" s="44"/>
      <c r="DKA60" s="44"/>
      <c r="DKB60" s="44"/>
      <c r="DKC60" s="44"/>
      <c r="DKD60" s="44"/>
      <c r="DKE60" s="44"/>
      <c r="DKF60" s="44"/>
      <c r="DKG60" s="44"/>
      <c r="DKH60" s="44"/>
      <c r="DKI60" s="44"/>
      <c r="DKJ60" s="44"/>
      <c r="DKK60" s="44"/>
      <c r="DKL60" s="44"/>
      <c r="DKM60" s="44"/>
      <c r="DKN60" s="44"/>
      <c r="DKO60" s="44"/>
      <c r="DKP60" s="44"/>
      <c r="DKQ60" s="44"/>
      <c r="DKR60" s="44"/>
      <c r="DKS60" s="44"/>
      <c r="DKT60" s="44"/>
      <c r="DKU60" s="44"/>
      <c r="DKV60" s="44"/>
      <c r="DKW60" s="44"/>
      <c r="DKX60" s="44"/>
      <c r="DKY60" s="44"/>
      <c r="DKZ60" s="44"/>
      <c r="DLA60" s="44"/>
      <c r="DLB60" s="44"/>
      <c r="DLC60" s="44"/>
      <c r="DLD60" s="44"/>
      <c r="DLE60" s="44"/>
      <c r="DLF60" s="44"/>
      <c r="DLG60" s="44"/>
      <c r="DLH60" s="44"/>
      <c r="DLI60" s="44"/>
      <c r="DLJ60" s="44"/>
      <c r="DLK60" s="44"/>
      <c r="DLL60" s="44"/>
      <c r="DLM60" s="44"/>
      <c r="DLN60" s="44"/>
      <c r="DLO60" s="44"/>
      <c r="DLP60" s="44"/>
      <c r="DLQ60" s="44"/>
      <c r="DLR60" s="44"/>
      <c r="DLS60" s="44"/>
      <c r="DLT60" s="44"/>
      <c r="DLU60" s="44"/>
      <c r="DLV60" s="44"/>
      <c r="DLW60" s="44"/>
      <c r="DLX60" s="44"/>
      <c r="DLY60" s="44"/>
      <c r="DLZ60" s="44"/>
      <c r="DMA60" s="44"/>
      <c r="DMB60" s="44"/>
      <c r="DMC60" s="44"/>
      <c r="DMD60" s="44"/>
      <c r="DME60" s="44"/>
      <c r="DMF60" s="44"/>
      <c r="DMG60" s="44"/>
      <c r="DMH60" s="44"/>
      <c r="DMI60" s="44"/>
      <c r="DMJ60" s="44"/>
      <c r="DMK60" s="44"/>
      <c r="DML60" s="44"/>
      <c r="DMM60" s="44"/>
      <c r="DMN60" s="44"/>
      <c r="DMO60" s="44"/>
      <c r="DMP60" s="44"/>
      <c r="DMQ60" s="44"/>
      <c r="DMR60" s="44"/>
      <c r="DMS60" s="44"/>
      <c r="DMT60" s="44"/>
      <c r="DMU60" s="44"/>
      <c r="DMV60" s="44"/>
      <c r="DMW60" s="44"/>
      <c r="DMX60" s="44"/>
      <c r="DMY60" s="44"/>
      <c r="DMZ60" s="44"/>
      <c r="DNA60" s="44"/>
      <c r="DNB60" s="44"/>
      <c r="DNC60" s="44"/>
      <c r="DND60" s="44"/>
      <c r="DNE60" s="44"/>
      <c r="DNF60" s="44"/>
      <c r="DNG60" s="44"/>
      <c r="DNH60" s="44"/>
      <c r="DNI60" s="44"/>
      <c r="DNJ60" s="44"/>
      <c r="DNK60" s="44"/>
      <c r="DNL60" s="44"/>
      <c r="DNM60" s="44"/>
      <c r="DNN60" s="44"/>
      <c r="DNO60" s="44"/>
      <c r="DNP60" s="44"/>
      <c r="DNQ60" s="44"/>
      <c r="DNR60" s="44"/>
      <c r="DNS60" s="44"/>
      <c r="DNT60" s="44"/>
      <c r="DNU60" s="44"/>
      <c r="DNV60" s="44"/>
      <c r="DNW60" s="44"/>
      <c r="DNX60" s="44"/>
      <c r="DNY60" s="44"/>
      <c r="DNZ60" s="44"/>
      <c r="DOA60" s="44"/>
      <c r="DOB60" s="44"/>
      <c r="DOC60" s="44"/>
      <c r="DOD60" s="44"/>
      <c r="DOE60" s="44"/>
      <c r="DOF60" s="44"/>
      <c r="DOG60" s="44"/>
      <c r="DOH60" s="44"/>
      <c r="DOI60" s="44"/>
      <c r="DOJ60" s="44"/>
      <c r="DOK60" s="44"/>
      <c r="DOL60" s="44"/>
      <c r="DOM60" s="44"/>
      <c r="DON60" s="44"/>
      <c r="DOO60" s="44"/>
      <c r="DOP60" s="44"/>
      <c r="DOQ60" s="44"/>
      <c r="DOR60" s="44"/>
      <c r="DOS60" s="44"/>
      <c r="DOT60" s="44"/>
      <c r="DOU60" s="44"/>
      <c r="DOV60" s="44"/>
      <c r="DOW60" s="44"/>
      <c r="DOX60" s="44"/>
      <c r="DOY60" s="44"/>
      <c r="DOZ60" s="44"/>
      <c r="DPA60" s="44"/>
      <c r="DPB60" s="44"/>
      <c r="DPC60" s="44"/>
      <c r="DPD60" s="44"/>
      <c r="DPE60" s="44"/>
      <c r="DPF60" s="44"/>
      <c r="DPG60" s="44"/>
      <c r="DPH60" s="44"/>
      <c r="DPI60" s="44"/>
      <c r="DPJ60" s="44"/>
      <c r="DPK60" s="44"/>
      <c r="DPL60" s="44"/>
      <c r="DPM60" s="44"/>
      <c r="DPN60" s="44"/>
      <c r="DPO60" s="44"/>
      <c r="DPP60" s="44"/>
      <c r="DPQ60" s="44"/>
      <c r="DPR60" s="44"/>
      <c r="DPS60" s="44"/>
      <c r="DPT60" s="44"/>
      <c r="DPU60" s="44"/>
      <c r="DPV60" s="44"/>
      <c r="DPW60" s="44"/>
      <c r="DPX60" s="44"/>
      <c r="DPY60" s="44"/>
      <c r="DPZ60" s="44"/>
      <c r="DQA60" s="44"/>
      <c r="DQB60" s="44"/>
      <c r="DQC60" s="44"/>
      <c r="DQD60" s="44"/>
      <c r="DQE60" s="44"/>
      <c r="DQF60" s="44"/>
      <c r="DQG60" s="44"/>
      <c r="DQH60" s="44"/>
      <c r="DQI60" s="44"/>
      <c r="DQJ60" s="44"/>
      <c r="DQK60" s="44"/>
      <c r="DQL60" s="44"/>
      <c r="DQM60" s="44"/>
      <c r="DQN60" s="44"/>
      <c r="DQO60" s="44"/>
      <c r="DQP60" s="44"/>
      <c r="DQQ60" s="44"/>
      <c r="DQR60" s="44"/>
      <c r="DQS60" s="44"/>
      <c r="DQT60" s="44"/>
      <c r="DQU60" s="44"/>
      <c r="DQV60" s="44"/>
      <c r="DQW60" s="44"/>
      <c r="DQX60" s="44"/>
      <c r="DQY60" s="44"/>
      <c r="DQZ60" s="44"/>
      <c r="DRA60" s="44"/>
      <c r="DRB60" s="44"/>
      <c r="DRC60" s="44"/>
      <c r="DRD60" s="44"/>
      <c r="DRE60" s="44"/>
      <c r="DRF60" s="44"/>
      <c r="DRG60" s="44"/>
      <c r="DRH60" s="44"/>
      <c r="DRI60" s="44"/>
      <c r="DRJ60" s="44"/>
      <c r="DRK60" s="44"/>
      <c r="DRL60" s="44"/>
      <c r="DRM60" s="44"/>
      <c r="DRN60" s="44"/>
      <c r="DRO60" s="44"/>
      <c r="DRP60" s="44"/>
      <c r="DRQ60" s="44"/>
      <c r="DRR60" s="44"/>
      <c r="DRS60" s="44"/>
      <c r="DRT60" s="44"/>
      <c r="DRU60" s="44"/>
      <c r="DRV60" s="44"/>
      <c r="DRW60" s="44"/>
      <c r="DRX60" s="44"/>
      <c r="DRY60" s="44"/>
      <c r="DRZ60" s="44"/>
      <c r="DSA60" s="44"/>
      <c r="DSB60" s="44"/>
      <c r="DSC60" s="44"/>
      <c r="DSD60" s="44"/>
      <c r="DSE60" s="44"/>
      <c r="DSF60" s="44"/>
      <c r="DSG60" s="44"/>
      <c r="DSH60" s="44"/>
      <c r="DSI60" s="44"/>
      <c r="DSJ60" s="44"/>
      <c r="DSK60" s="44"/>
      <c r="DSL60" s="44"/>
      <c r="DSM60" s="44"/>
      <c r="DSN60" s="44"/>
      <c r="DSO60" s="44"/>
      <c r="DSP60" s="44"/>
      <c r="DSQ60" s="44"/>
      <c r="DSR60" s="44"/>
      <c r="DSS60" s="44"/>
      <c r="DST60" s="44"/>
      <c r="DSU60" s="44"/>
      <c r="DSV60" s="44"/>
      <c r="DSW60" s="44"/>
      <c r="DSX60" s="44"/>
      <c r="DSY60" s="44"/>
      <c r="DSZ60" s="44"/>
      <c r="DTA60" s="44"/>
      <c r="DTB60" s="44"/>
      <c r="DTC60" s="44"/>
      <c r="DTD60" s="44"/>
      <c r="DTE60" s="44"/>
      <c r="DTF60" s="44"/>
      <c r="DTG60" s="44"/>
      <c r="DTH60" s="44"/>
      <c r="DTI60" s="44"/>
      <c r="DTJ60" s="44"/>
      <c r="DTK60" s="44"/>
      <c r="DTL60" s="44"/>
      <c r="DTM60" s="44"/>
      <c r="DTN60" s="44"/>
      <c r="DTO60" s="44"/>
      <c r="DTP60" s="44"/>
      <c r="DTQ60" s="44"/>
      <c r="DTR60" s="44"/>
      <c r="DTS60" s="44"/>
      <c r="DTT60" s="44"/>
      <c r="DTU60" s="44"/>
      <c r="DTV60" s="44"/>
      <c r="DTW60" s="44"/>
      <c r="DTX60" s="44"/>
      <c r="DTY60" s="44"/>
      <c r="DTZ60" s="44"/>
      <c r="DUA60" s="44"/>
      <c r="DUB60" s="44"/>
      <c r="DUC60" s="44"/>
      <c r="DUD60" s="44"/>
      <c r="DUE60" s="44"/>
      <c r="DUF60" s="44"/>
      <c r="DUG60" s="44"/>
      <c r="DUH60" s="44"/>
      <c r="DUI60" s="44"/>
      <c r="DUJ60" s="44"/>
      <c r="DUK60" s="44"/>
      <c r="DUL60" s="44"/>
      <c r="DUM60" s="44"/>
      <c r="DUN60" s="44"/>
      <c r="DUO60" s="44"/>
      <c r="DUP60" s="44"/>
      <c r="DUQ60" s="44"/>
      <c r="DUR60" s="44"/>
      <c r="DUS60" s="44"/>
      <c r="DUT60" s="44"/>
      <c r="DUU60" s="44"/>
      <c r="DUV60" s="44"/>
      <c r="DUW60" s="44"/>
      <c r="DUX60" s="44"/>
      <c r="DUY60" s="44"/>
      <c r="DUZ60" s="44"/>
      <c r="DVA60" s="44"/>
      <c r="DVB60" s="44"/>
      <c r="DVC60" s="44"/>
      <c r="DVD60" s="44"/>
      <c r="DVE60" s="44"/>
      <c r="DVF60" s="44"/>
      <c r="DVG60" s="44"/>
      <c r="DVH60" s="44"/>
      <c r="DVI60" s="44"/>
      <c r="DVJ60" s="44"/>
      <c r="DVK60" s="44"/>
      <c r="DVL60" s="44"/>
      <c r="DVM60" s="44"/>
      <c r="DVN60" s="44"/>
      <c r="DVO60" s="44"/>
      <c r="DVP60" s="44"/>
      <c r="DVQ60" s="44"/>
      <c r="DVR60" s="44"/>
      <c r="DVS60" s="44"/>
      <c r="DVT60" s="44"/>
      <c r="DVU60" s="44"/>
      <c r="DVV60" s="44"/>
      <c r="DVW60" s="44"/>
      <c r="DVX60" s="44"/>
      <c r="DVY60" s="44"/>
      <c r="DVZ60" s="44"/>
      <c r="DWA60" s="44"/>
      <c r="DWB60" s="44"/>
      <c r="DWC60" s="44"/>
      <c r="DWD60" s="44"/>
      <c r="DWE60" s="44"/>
      <c r="DWF60" s="44"/>
      <c r="DWG60" s="44"/>
      <c r="DWH60" s="44"/>
      <c r="DWI60" s="44"/>
      <c r="DWJ60" s="44"/>
      <c r="DWK60" s="44"/>
      <c r="DWL60" s="44"/>
      <c r="DWM60" s="44"/>
      <c r="DWN60" s="44"/>
      <c r="DWO60" s="44"/>
      <c r="DWP60" s="44"/>
      <c r="DWQ60" s="44"/>
      <c r="DWR60" s="44"/>
      <c r="DWS60" s="44"/>
      <c r="DWT60" s="44"/>
      <c r="DWU60" s="44"/>
      <c r="DWV60" s="44"/>
      <c r="DWW60" s="44"/>
      <c r="DWX60" s="44"/>
      <c r="DWY60" s="44"/>
      <c r="DWZ60" s="44"/>
      <c r="DXA60" s="44"/>
      <c r="DXB60" s="44"/>
      <c r="DXC60" s="44"/>
      <c r="DXD60" s="44"/>
      <c r="DXE60" s="44"/>
      <c r="DXF60" s="44"/>
      <c r="DXG60" s="44"/>
      <c r="DXH60" s="44"/>
      <c r="DXI60" s="44"/>
      <c r="DXJ60" s="44"/>
      <c r="DXK60" s="44"/>
      <c r="DXL60" s="44"/>
      <c r="DXM60" s="44"/>
      <c r="DXN60" s="44"/>
      <c r="DXO60" s="44"/>
      <c r="DXP60" s="44"/>
      <c r="DXQ60" s="44"/>
      <c r="DXR60" s="44"/>
      <c r="DXS60" s="44"/>
      <c r="DXT60" s="44"/>
      <c r="DXU60" s="44"/>
      <c r="DXV60" s="44"/>
      <c r="DXW60" s="44"/>
      <c r="DXX60" s="44"/>
      <c r="DXY60" s="44"/>
      <c r="DXZ60" s="44"/>
      <c r="DYA60" s="44"/>
      <c r="DYB60" s="44"/>
      <c r="DYC60" s="44"/>
      <c r="DYD60" s="44"/>
      <c r="DYE60" s="44"/>
      <c r="DYF60" s="44"/>
      <c r="DYG60" s="44"/>
      <c r="DYH60" s="44"/>
      <c r="DYI60" s="44"/>
      <c r="DYJ60" s="44"/>
      <c r="DYK60" s="44"/>
      <c r="DYL60" s="44"/>
      <c r="DYM60" s="44"/>
      <c r="DYN60" s="44"/>
      <c r="DYO60" s="44"/>
      <c r="DYP60" s="44"/>
      <c r="DYQ60" s="44"/>
      <c r="DYR60" s="44"/>
      <c r="DYS60" s="44"/>
      <c r="DYT60" s="44"/>
      <c r="DYU60" s="44"/>
      <c r="DYV60" s="44"/>
      <c r="DYW60" s="44"/>
      <c r="DYX60" s="44"/>
      <c r="DYY60" s="44"/>
      <c r="DYZ60" s="44"/>
      <c r="DZA60" s="44"/>
      <c r="DZB60" s="44"/>
      <c r="DZC60" s="44"/>
      <c r="DZD60" s="44"/>
      <c r="DZE60" s="44"/>
      <c r="DZF60" s="44"/>
      <c r="DZG60" s="44"/>
      <c r="DZH60" s="44"/>
      <c r="DZI60" s="44"/>
      <c r="DZJ60" s="44"/>
      <c r="DZK60" s="44"/>
      <c r="DZL60" s="44"/>
      <c r="DZM60" s="44"/>
      <c r="DZN60" s="44"/>
      <c r="DZO60" s="44"/>
      <c r="DZP60" s="44"/>
      <c r="DZQ60" s="44"/>
      <c r="DZR60" s="44"/>
      <c r="DZS60" s="44"/>
      <c r="DZT60" s="44"/>
      <c r="DZU60" s="44"/>
      <c r="DZV60" s="44"/>
      <c r="DZW60" s="44"/>
      <c r="DZX60" s="44"/>
      <c r="DZY60" s="44"/>
      <c r="DZZ60" s="44"/>
      <c r="EAA60" s="44"/>
      <c r="EAB60" s="44"/>
      <c r="EAC60" s="44"/>
      <c r="EAD60" s="44"/>
      <c r="EAE60" s="44"/>
      <c r="EAF60" s="44"/>
      <c r="EAG60" s="44"/>
      <c r="EAH60" s="44"/>
      <c r="EAI60" s="44"/>
      <c r="EAJ60" s="44"/>
      <c r="EAK60" s="44"/>
      <c r="EAL60" s="44"/>
      <c r="EAM60" s="44"/>
      <c r="EAN60" s="44"/>
      <c r="EAO60" s="44"/>
      <c r="EAP60" s="44"/>
      <c r="EAQ60" s="44"/>
      <c r="EAR60" s="44"/>
      <c r="EAS60" s="44"/>
      <c r="EAT60" s="44"/>
      <c r="EAU60" s="44"/>
      <c r="EAV60" s="44"/>
      <c r="EAW60" s="44"/>
      <c r="EAX60" s="44"/>
      <c r="EAY60" s="44"/>
      <c r="EAZ60" s="44"/>
      <c r="EBA60" s="44"/>
      <c r="EBB60" s="44"/>
      <c r="EBC60" s="44"/>
      <c r="EBD60" s="44"/>
      <c r="EBE60" s="44"/>
      <c r="EBF60" s="44"/>
      <c r="EBG60" s="44"/>
      <c r="EBH60" s="44"/>
      <c r="EBI60" s="44"/>
      <c r="EBJ60" s="44"/>
      <c r="EBK60" s="44"/>
      <c r="EBL60" s="44"/>
      <c r="EBM60" s="44"/>
      <c r="EBN60" s="44"/>
      <c r="EBO60" s="44"/>
      <c r="EBP60" s="44"/>
      <c r="EBQ60" s="44"/>
      <c r="EBR60" s="44"/>
      <c r="EBS60" s="44"/>
      <c r="EBT60" s="44"/>
      <c r="EBU60" s="44"/>
      <c r="EBV60" s="44"/>
      <c r="EBW60" s="44"/>
      <c r="EBX60" s="44"/>
      <c r="EBY60" s="44"/>
      <c r="EBZ60" s="44"/>
      <c r="ECA60" s="44"/>
      <c r="ECB60" s="44"/>
      <c r="ECC60" s="44"/>
      <c r="ECD60" s="44"/>
      <c r="ECE60" s="44"/>
      <c r="ECF60" s="44"/>
      <c r="ECG60" s="44"/>
      <c r="ECH60" s="44"/>
      <c r="ECI60" s="44"/>
      <c r="ECJ60" s="44"/>
      <c r="ECK60" s="44"/>
      <c r="ECL60" s="44"/>
      <c r="ECM60" s="44"/>
      <c r="ECN60" s="44"/>
      <c r="ECO60" s="44"/>
      <c r="ECP60" s="44"/>
      <c r="ECQ60" s="44"/>
      <c r="ECR60" s="44"/>
      <c r="ECS60" s="44"/>
      <c r="ECT60" s="44"/>
      <c r="ECU60" s="44"/>
      <c r="ECV60" s="44"/>
      <c r="ECW60" s="44"/>
      <c r="ECX60" s="44"/>
      <c r="ECY60" s="44"/>
      <c r="ECZ60" s="44"/>
      <c r="EDA60" s="44"/>
      <c r="EDB60" s="44"/>
      <c r="EDC60" s="44"/>
      <c r="EDD60" s="44"/>
      <c r="EDE60" s="44"/>
      <c r="EDF60" s="44"/>
      <c r="EDG60" s="44"/>
      <c r="EDH60" s="44"/>
      <c r="EDI60" s="44"/>
      <c r="EDJ60" s="44"/>
      <c r="EDK60" s="44"/>
      <c r="EDL60" s="44"/>
      <c r="EDM60" s="44"/>
      <c r="EDN60" s="44"/>
      <c r="EDO60" s="44"/>
      <c r="EDP60" s="44"/>
      <c r="EDQ60" s="44"/>
      <c r="EDR60" s="44"/>
      <c r="EDS60" s="44"/>
      <c r="EDT60" s="44"/>
      <c r="EDU60" s="44"/>
      <c r="EDV60" s="44"/>
      <c r="EDW60" s="44"/>
      <c r="EDX60" s="44"/>
      <c r="EDY60" s="44"/>
      <c r="EDZ60" s="44"/>
      <c r="EEA60" s="44"/>
      <c r="EEB60" s="44"/>
      <c r="EEC60" s="44"/>
      <c r="EED60" s="44"/>
      <c r="EEE60" s="44"/>
      <c r="EEF60" s="44"/>
      <c r="EEG60" s="44"/>
      <c r="EEH60" s="44"/>
      <c r="EEI60" s="44"/>
      <c r="EEJ60" s="44"/>
      <c r="EEK60" s="44"/>
      <c r="EEL60" s="44"/>
      <c r="EEM60" s="44"/>
      <c r="EEN60" s="44"/>
      <c r="EEO60" s="44"/>
      <c r="EEP60" s="44"/>
      <c r="EEQ60" s="44"/>
      <c r="EER60" s="44"/>
      <c r="EES60" s="44"/>
      <c r="EET60" s="44"/>
      <c r="EEU60" s="44"/>
      <c r="EEV60" s="44"/>
      <c r="EEW60" s="44"/>
      <c r="EEX60" s="44"/>
      <c r="EEY60" s="44"/>
      <c r="EEZ60" s="44"/>
      <c r="EFA60" s="44"/>
      <c r="EFB60" s="44"/>
      <c r="EFC60" s="44"/>
      <c r="EFD60" s="44"/>
      <c r="EFE60" s="44"/>
      <c r="EFF60" s="44"/>
      <c r="EFG60" s="44"/>
      <c r="EFH60" s="44"/>
      <c r="EFI60" s="44"/>
      <c r="EFJ60" s="44"/>
      <c r="EFK60" s="44"/>
      <c r="EFL60" s="44"/>
      <c r="EFM60" s="44"/>
      <c r="EFN60" s="44"/>
      <c r="EFO60" s="44"/>
      <c r="EFP60" s="44"/>
      <c r="EFQ60" s="44"/>
      <c r="EFR60" s="44"/>
      <c r="EFS60" s="44"/>
      <c r="EFT60" s="44"/>
      <c r="EFU60" s="44"/>
      <c r="EFV60" s="44"/>
      <c r="EFW60" s="44"/>
      <c r="EFX60" s="44"/>
      <c r="EFY60" s="44"/>
      <c r="EFZ60" s="44"/>
      <c r="EGA60" s="44"/>
      <c r="EGB60" s="44"/>
      <c r="EGC60" s="44"/>
      <c r="EGD60" s="44"/>
      <c r="EGE60" s="44"/>
      <c r="EGF60" s="44"/>
      <c r="EGG60" s="44"/>
      <c r="EGH60" s="44"/>
      <c r="EGI60" s="44"/>
      <c r="EGJ60" s="44"/>
      <c r="EGK60" s="44"/>
      <c r="EGL60" s="44"/>
      <c r="EGM60" s="44"/>
      <c r="EGN60" s="44"/>
      <c r="EGO60" s="44"/>
      <c r="EGP60" s="44"/>
      <c r="EGQ60" s="44"/>
      <c r="EGR60" s="44"/>
      <c r="EGS60" s="44"/>
      <c r="EGT60" s="44"/>
      <c r="EGU60" s="44"/>
      <c r="EGV60" s="44"/>
      <c r="EGW60" s="44"/>
      <c r="EGX60" s="44"/>
      <c r="EGY60" s="44"/>
      <c r="EGZ60" s="44"/>
      <c r="EHA60" s="44"/>
      <c r="EHB60" s="44"/>
      <c r="EHC60" s="44"/>
      <c r="EHD60" s="44"/>
      <c r="EHE60" s="44"/>
      <c r="EHF60" s="44"/>
      <c r="EHG60" s="44"/>
      <c r="EHH60" s="44"/>
      <c r="EHI60" s="44"/>
      <c r="EHJ60" s="44"/>
      <c r="EHK60" s="44"/>
      <c r="EHL60" s="44"/>
      <c r="EHM60" s="44"/>
      <c r="EHN60" s="44"/>
      <c r="EHO60" s="44"/>
      <c r="EHP60" s="44"/>
      <c r="EHQ60" s="44"/>
      <c r="EHR60" s="44"/>
      <c r="EHS60" s="44"/>
      <c r="EHT60" s="44"/>
      <c r="EHU60" s="44"/>
      <c r="EHV60" s="44"/>
      <c r="EHW60" s="44"/>
      <c r="EHX60" s="44"/>
      <c r="EHY60" s="44"/>
      <c r="EHZ60" s="44"/>
      <c r="EIA60" s="44"/>
      <c r="EIB60" s="44"/>
      <c r="EIC60" s="44"/>
      <c r="EID60" s="44"/>
      <c r="EIE60" s="44"/>
      <c r="EIF60" s="44"/>
      <c r="EIG60" s="44"/>
      <c r="EIH60" s="44"/>
      <c r="EII60" s="44"/>
      <c r="EIJ60" s="44"/>
      <c r="EIK60" s="44"/>
      <c r="EIL60" s="44"/>
      <c r="EIM60" s="44"/>
      <c r="EIN60" s="44"/>
      <c r="EIO60" s="44"/>
      <c r="EIP60" s="44"/>
      <c r="EIQ60" s="44"/>
      <c r="EIR60" s="44"/>
      <c r="EIS60" s="44"/>
      <c r="EIT60" s="44"/>
      <c r="EIU60" s="44"/>
      <c r="EIV60" s="44"/>
      <c r="EIW60" s="44"/>
      <c r="EIX60" s="44"/>
      <c r="EIY60" s="44"/>
      <c r="EIZ60" s="44"/>
      <c r="EJA60" s="44"/>
      <c r="EJB60" s="44"/>
      <c r="EJC60" s="44"/>
      <c r="EJD60" s="44"/>
      <c r="EJE60" s="44"/>
      <c r="EJF60" s="44"/>
      <c r="EJG60" s="44"/>
      <c r="EJH60" s="44"/>
      <c r="EJI60" s="44"/>
      <c r="EJJ60" s="44"/>
      <c r="EJK60" s="44"/>
      <c r="EJL60" s="44"/>
      <c r="EJM60" s="44"/>
      <c r="EJN60" s="44"/>
      <c r="EJO60" s="44"/>
      <c r="EJP60" s="44"/>
      <c r="EJQ60" s="44"/>
      <c r="EJR60" s="44"/>
      <c r="EJS60" s="44"/>
      <c r="EJT60" s="44"/>
      <c r="EJU60" s="44"/>
      <c r="EJV60" s="44"/>
      <c r="EJW60" s="44"/>
      <c r="EJX60" s="44"/>
      <c r="EJY60" s="44"/>
      <c r="EJZ60" s="44"/>
      <c r="EKA60" s="44"/>
      <c r="EKB60" s="44"/>
      <c r="EKC60" s="44"/>
      <c r="EKD60" s="44"/>
      <c r="EKE60" s="44"/>
      <c r="EKF60" s="44"/>
      <c r="EKG60" s="44"/>
      <c r="EKH60" s="44"/>
      <c r="EKI60" s="44"/>
      <c r="EKJ60" s="44"/>
      <c r="EKK60" s="44"/>
      <c r="EKL60" s="44"/>
      <c r="EKM60" s="44"/>
      <c r="EKN60" s="44"/>
      <c r="EKO60" s="44"/>
      <c r="EKP60" s="44"/>
      <c r="EKQ60" s="44"/>
      <c r="EKR60" s="44"/>
      <c r="EKS60" s="44"/>
      <c r="EKT60" s="44"/>
      <c r="EKU60" s="44"/>
      <c r="EKV60" s="44"/>
      <c r="EKW60" s="44"/>
      <c r="EKX60" s="44"/>
      <c r="EKY60" s="44"/>
      <c r="EKZ60" s="44"/>
      <c r="ELA60" s="44"/>
      <c r="ELB60" s="44"/>
      <c r="ELC60" s="44"/>
      <c r="ELD60" s="44"/>
      <c r="ELE60" s="44"/>
      <c r="ELF60" s="44"/>
      <c r="ELG60" s="44"/>
      <c r="ELH60" s="44"/>
      <c r="ELI60" s="44"/>
      <c r="ELJ60" s="44"/>
      <c r="ELK60" s="44"/>
      <c r="ELL60" s="44"/>
      <c r="ELM60" s="44"/>
      <c r="ELN60" s="44"/>
      <c r="ELO60" s="44"/>
      <c r="ELP60" s="44"/>
      <c r="ELQ60" s="44"/>
      <c r="ELR60" s="44"/>
      <c r="ELS60" s="44"/>
      <c r="ELT60" s="44"/>
      <c r="ELU60" s="44"/>
      <c r="ELV60" s="44"/>
      <c r="ELW60" s="44"/>
      <c r="ELX60" s="44"/>
      <c r="ELY60" s="44"/>
      <c r="ELZ60" s="44"/>
      <c r="EMA60" s="44"/>
      <c r="EMB60" s="44"/>
      <c r="EMC60" s="44"/>
      <c r="EMD60" s="44"/>
      <c r="EME60" s="44"/>
      <c r="EMF60" s="44"/>
      <c r="EMG60" s="44"/>
      <c r="EMH60" s="44"/>
      <c r="EMI60" s="44"/>
      <c r="EMJ60" s="44"/>
      <c r="EMK60" s="44"/>
      <c r="EML60" s="44"/>
      <c r="EMM60" s="44"/>
      <c r="EMN60" s="44"/>
      <c r="EMO60" s="44"/>
      <c r="EMP60" s="44"/>
      <c r="EMQ60" s="44"/>
      <c r="EMR60" s="44"/>
      <c r="EMS60" s="44"/>
      <c r="EMT60" s="44"/>
      <c r="EMU60" s="44"/>
      <c r="EMV60" s="44"/>
      <c r="EMW60" s="44"/>
      <c r="EMX60" s="44"/>
      <c r="EMY60" s="44"/>
      <c r="EMZ60" s="44"/>
      <c r="ENA60" s="44"/>
      <c r="ENB60" s="44"/>
      <c r="ENC60" s="44"/>
      <c r="END60" s="44"/>
      <c r="ENE60" s="44"/>
      <c r="ENF60" s="44"/>
      <c r="ENG60" s="44"/>
      <c r="ENH60" s="44"/>
      <c r="ENI60" s="44"/>
      <c r="ENJ60" s="44"/>
      <c r="ENK60" s="44"/>
      <c r="ENL60" s="44"/>
      <c r="ENM60" s="44"/>
      <c r="ENN60" s="44"/>
      <c r="ENO60" s="44"/>
      <c r="ENP60" s="44"/>
      <c r="ENQ60" s="44"/>
      <c r="ENR60" s="44"/>
      <c r="ENS60" s="44"/>
      <c r="ENT60" s="44"/>
      <c r="ENU60" s="44"/>
      <c r="ENV60" s="44"/>
      <c r="ENW60" s="44"/>
      <c r="ENX60" s="44"/>
      <c r="ENY60" s="44"/>
      <c r="ENZ60" s="44"/>
      <c r="EOA60" s="44"/>
      <c r="EOB60" s="44"/>
      <c r="EOC60" s="44"/>
      <c r="EOD60" s="44"/>
      <c r="EOE60" s="44"/>
      <c r="EOF60" s="44"/>
      <c r="EOG60" s="44"/>
      <c r="EOH60" s="44"/>
      <c r="EOI60" s="44"/>
      <c r="EOJ60" s="44"/>
      <c r="EOK60" s="44"/>
      <c r="EOL60" s="44"/>
      <c r="EOM60" s="44"/>
      <c r="EON60" s="44"/>
      <c r="EOO60" s="44"/>
      <c r="EOP60" s="44"/>
      <c r="EOQ60" s="44"/>
      <c r="EOR60" s="44"/>
      <c r="EOS60" s="44"/>
      <c r="EOT60" s="44"/>
      <c r="EOU60" s="44"/>
      <c r="EOV60" s="44"/>
      <c r="EOW60" s="44"/>
      <c r="EOX60" s="44"/>
      <c r="EOY60" s="44"/>
      <c r="EOZ60" s="44"/>
      <c r="EPA60" s="44"/>
      <c r="EPB60" s="44"/>
      <c r="EPC60" s="44"/>
      <c r="EPD60" s="44"/>
      <c r="EPE60" s="44"/>
      <c r="EPF60" s="44"/>
      <c r="EPG60" s="44"/>
      <c r="EPH60" s="44"/>
      <c r="EPI60" s="44"/>
      <c r="EPJ60" s="44"/>
      <c r="EPK60" s="44"/>
      <c r="EPL60" s="44"/>
      <c r="EPM60" s="44"/>
      <c r="EPN60" s="44"/>
      <c r="EPO60" s="44"/>
      <c r="EPP60" s="44"/>
      <c r="EPQ60" s="44"/>
      <c r="EPR60" s="44"/>
      <c r="EPS60" s="44"/>
      <c r="EPT60" s="44"/>
      <c r="EPU60" s="44"/>
      <c r="EPV60" s="44"/>
      <c r="EPW60" s="44"/>
      <c r="EPX60" s="44"/>
      <c r="EPY60" s="44"/>
      <c r="EPZ60" s="44"/>
      <c r="EQA60" s="44"/>
      <c r="EQB60" s="44"/>
      <c r="EQC60" s="44"/>
      <c r="EQD60" s="44"/>
      <c r="EQE60" s="44"/>
      <c r="EQF60" s="44"/>
      <c r="EQG60" s="44"/>
      <c r="EQH60" s="44"/>
      <c r="EQI60" s="44"/>
      <c r="EQJ60" s="44"/>
      <c r="EQK60" s="44"/>
      <c r="EQL60" s="44"/>
      <c r="EQM60" s="44"/>
      <c r="EQN60" s="44"/>
      <c r="EQO60" s="44"/>
      <c r="EQP60" s="44"/>
      <c r="EQQ60" s="44"/>
      <c r="EQR60" s="44"/>
      <c r="EQS60" s="44"/>
      <c r="EQT60" s="44"/>
      <c r="EQU60" s="44"/>
      <c r="EQV60" s="44"/>
      <c r="EQW60" s="44"/>
      <c r="EQX60" s="44"/>
      <c r="EQY60" s="44"/>
      <c r="EQZ60" s="44"/>
      <c r="ERA60" s="44"/>
      <c r="ERB60" s="44"/>
      <c r="ERC60" s="44"/>
      <c r="ERD60" s="44"/>
      <c r="ERE60" s="44"/>
      <c r="ERF60" s="44"/>
      <c r="ERG60" s="44"/>
      <c r="ERH60" s="44"/>
      <c r="ERI60" s="44"/>
      <c r="ERJ60" s="44"/>
      <c r="ERK60" s="44"/>
      <c r="ERL60" s="44"/>
      <c r="ERM60" s="44"/>
      <c r="ERN60" s="44"/>
      <c r="ERO60" s="44"/>
      <c r="ERP60" s="44"/>
      <c r="ERQ60" s="44"/>
      <c r="ERR60" s="44"/>
      <c r="ERS60" s="44"/>
      <c r="ERT60" s="44"/>
      <c r="ERU60" s="44"/>
      <c r="ERV60" s="44"/>
      <c r="ERW60" s="44"/>
      <c r="ERX60" s="44"/>
      <c r="ERY60" s="44"/>
      <c r="ERZ60" s="44"/>
      <c r="ESA60" s="44"/>
      <c r="ESB60" s="44"/>
      <c r="ESC60" s="44"/>
      <c r="ESD60" s="44"/>
      <c r="ESE60" s="44"/>
      <c r="ESF60" s="44"/>
      <c r="ESG60" s="44"/>
      <c r="ESH60" s="44"/>
      <c r="ESI60" s="44"/>
      <c r="ESJ60" s="44"/>
      <c r="ESK60" s="44"/>
      <c r="ESL60" s="44"/>
      <c r="ESM60" s="44"/>
      <c r="ESN60" s="44"/>
      <c r="ESO60" s="44"/>
      <c r="ESP60" s="44"/>
      <c r="ESQ60" s="44"/>
      <c r="ESR60" s="44"/>
      <c r="ESS60" s="44"/>
      <c r="EST60" s="44"/>
      <c r="ESU60" s="44"/>
      <c r="ESV60" s="44"/>
      <c r="ESW60" s="44"/>
      <c r="ESX60" s="44"/>
      <c r="ESY60" s="44"/>
      <c r="ESZ60" s="44"/>
      <c r="ETA60" s="44"/>
      <c r="ETB60" s="44"/>
      <c r="ETC60" s="44"/>
      <c r="ETD60" s="44"/>
      <c r="ETE60" s="44"/>
      <c r="ETF60" s="44"/>
      <c r="ETG60" s="44"/>
      <c r="ETH60" s="44"/>
      <c r="ETI60" s="44"/>
      <c r="ETJ60" s="44"/>
      <c r="ETK60" s="44"/>
      <c r="ETL60" s="44"/>
      <c r="ETM60" s="44"/>
      <c r="ETN60" s="44"/>
      <c r="ETO60" s="44"/>
      <c r="ETP60" s="44"/>
      <c r="ETQ60" s="44"/>
      <c r="ETR60" s="44"/>
      <c r="ETS60" s="44"/>
      <c r="ETT60" s="44"/>
      <c r="ETU60" s="44"/>
      <c r="ETV60" s="44"/>
      <c r="ETW60" s="44"/>
      <c r="ETX60" s="44"/>
      <c r="ETY60" s="44"/>
      <c r="ETZ60" s="44"/>
      <c r="EUA60" s="44"/>
      <c r="EUB60" s="44"/>
      <c r="EUC60" s="44"/>
      <c r="EUD60" s="44"/>
      <c r="EUE60" s="44"/>
      <c r="EUF60" s="44"/>
      <c r="EUG60" s="44"/>
      <c r="EUH60" s="44"/>
      <c r="EUI60" s="44"/>
      <c r="EUJ60" s="44"/>
      <c r="EUK60" s="44"/>
      <c r="EUL60" s="44"/>
      <c r="EUM60" s="44"/>
      <c r="EUN60" s="44"/>
      <c r="EUO60" s="44"/>
      <c r="EUP60" s="44"/>
      <c r="EUQ60" s="44"/>
      <c r="EUR60" s="44"/>
      <c r="EUS60" s="44"/>
      <c r="EUT60" s="44"/>
      <c r="EUU60" s="44"/>
      <c r="EUV60" s="44"/>
      <c r="EUW60" s="44"/>
      <c r="EUX60" s="44"/>
      <c r="EUY60" s="44"/>
      <c r="EUZ60" s="44"/>
      <c r="EVA60" s="44"/>
      <c r="EVB60" s="44"/>
      <c r="EVC60" s="44"/>
      <c r="EVD60" s="44"/>
      <c r="EVE60" s="44"/>
      <c r="EVF60" s="44"/>
      <c r="EVG60" s="44"/>
      <c r="EVH60" s="44"/>
      <c r="EVI60" s="44"/>
      <c r="EVJ60" s="44"/>
      <c r="EVK60" s="44"/>
      <c r="EVL60" s="44"/>
      <c r="EVM60" s="44"/>
      <c r="EVN60" s="44"/>
      <c r="EVO60" s="44"/>
      <c r="EVP60" s="44"/>
      <c r="EVQ60" s="44"/>
      <c r="EVR60" s="44"/>
      <c r="EVS60" s="44"/>
      <c r="EVT60" s="44"/>
      <c r="EVU60" s="44"/>
      <c r="EVV60" s="44"/>
      <c r="EVW60" s="44"/>
      <c r="EVX60" s="44"/>
      <c r="EVY60" s="44"/>
      <c r="EVZ60" s="44"/>
      <c r="EWA60" s="44"/>
      <c r="EWB60" s="44"/>
      <c r="EWC60" s="44"/>
      <c r="EWD60" s="44"/>
      <c r="EWE60" s="44"/>
      <c r="EWF60" s="44"/>
      <c r="EWG60" s="44"/>
      <c r="EWH60" s="44"/>
      <c r="EWI60" s="44"/>
      <c r="EWJ60" s="44"/>
      <c r="EWK60" s="44"/>
      <c r="EWL60" s="44"/>
      <c r="EWM60" s="44"/>
      <c r="EWN60" s="44"/>
      <c r="EWO60" s="44"/>
      <c r="EWP60" s="44"/>
      <c r="EWQ60" s="44"/>
      <c r="EWR60" s="44"/>
      <c r="EWS60" s="44"/>
      <c r="EWT60" s="44"/>
      <c r="EWU60" s="44"/>
      <c r="EWV60" s="44"/>
      <c r="EWW60" s="44"/>
      <c r="EWX60" s="44"/>
      <c r="EWY60" s="44"/>
      <c r="EWZ60" s="44"/>
      <c r="EXA60" s="44"/>
      <c r="EXB60" s="44"/>
      <c r="EXC60" s="44"/>
      <c r="EXD60" s="44"/>
      <c r="EXE60" s="44"/>
      <c r="EXF60" s="44"/>
      <c r="EXG60" s="44"/>
      <c r="EXH60" s="44"/>
      <c r="EXI60" s="44"/>
      <c r="EXJ60" s="44"/>
      <c r="EXK60" s="44"/>
      <c r="EXL60" s="44"/>
      <c r="EXM60" s="44"/>
      <c r="EXN60" s="44"/>
      <c r="EXO60" s="44"/>
      <c r="EXP60" s="44"/>
      <c r="EXQ60" s="44"/>
      <c r="EXR60" s="44"/>
      <c r="EXS60" s="44"/>
      <c r="EXT60" s="44"/>
      <c r="EXU60" s="44"/>
      <c r="EXV60" s="44"/>
      <c r="EXW60" s="44"/>
      <c r="EXX60" s="44"/>
      <c r="EXY60" s="44"/>
      <c r="EXZ60" s="44"/>
      <c r="EYA60" s="44"/>
      <c r="EYB60" s="44"/>
      <c r="EYC60" s="44"/>
      <c r="EYD60" s="44"/>
      <c r="EYE60" s="44"/>
      <c r="EYF60" s="44"/>
      <c r="EYG60" s="44"/>
      <c r="EYH60" s="44"/>
      <c r="EYI60" s="44"/>
      <c r="EYJ60" s="44"/>
      <c r="EYK60" s="44"/>
      <c r="EYL60" s="44"/>
      <c r="EYM60" s="44"/>
      <c r="EYN60" s="44"/>
      <c r="EYO60" s="44"/>
      <c r="EYP60" s="44"/>
      <c r="EYQ60" s="44"/>
      <c r="EYR60" s="44"/>
      <c r="EYS60" s="44"/>
      <c r="EYT60" s="44"/>
      <c r="EYU60" s="44"/>
      <c r="EYV60" s="44"/>
      <c r="EYW60" s="44"/>
      <c r="EYX60" s="44"/>
      <c r="EYY60" s="44"/>
      <c r="EYZ60" s="44"/>
      <c r="EZA60" s="44"/>
      <c r="EZB60" s="44"/>
      <c r="EZC60" s="44"/>
      <c r="EZD60" s="44"/>
      <c r="EZE60" s="44"/>
      <c r="EZF60" s="44"/>
      <c r="EZG60" s="44"/>
      <c r="EZH60" s="44"/>
      <c r="EZI60" s="44"/>
      <c r="EZJ60" s="44"/>
      <c r="EZK60" s="44"/>
      <c r="EZL60" s="44"/>
      <c r="EZM60" s="44"/>
      <c r="EZN60" s="44"/>
      <c r="EZO60" s="44"/>
      <c r="EZP60" s="44"/>
      <c r="EZQ60" s="44"/>
      <c r="EZR60" s="44"/>
      <c r="EZS60" s="44"/>
      <c r="EZT60" s="44"/>
      <c r="EZU60" s="44"/>
      <c r="EZV60" s="44"/>
      <c r="EZW60" s="44"/>
      <c r="EZX60" s="44"/>
      <c r="EZY60" s="44"/>
      <c r="EZZ60" s="44"/>
      <c r="FAA60" s="44"/>
      <c r="FAB60" s="44"/>
      <c r="FAC60" s="44"/>
      <c r="FAD60" s="44"/>
      <c r="FAE60" s="44"/>
      <c r="FAF60" s="44"/>
      <c r="FAG60" s="44"/>
      <c r="FAH60" s="44"/>
      <c r="FAI60" s="44"/>
      <c r="FAJ60" s="44"/>
      <c r="FAK60" s="44"/>
      <c r="FAL60" s="44"/>
      <c r="FAM60" s="44"/>
      <c r="FAN60" s="44"/>
      <c r="FAO60" s="44"/>
      <c r="FAP60" s="44"/>
      <c r="FAQ60" s="44"/>
      <c r="FAR60" s="44"/>
      <c r="FAS60" s="44"/>
      <c r="FAT60" s="44"/>
      <c r="FAU60" s="44"/>
      <c r="FAV60" s="44"/>
      <c r="FAW60" s="44"/>
      <c r="FAX60" s="44"/>
      <c r="FAY60" s="44"/>
      <c r="FAZ60" s="44"/>
      <c r="FBA60" s="44"/>
      <c r="FBB60" s="44"/>
      <c r="FBC60" s="44"/>
      <c r="FBD60" s="44"/>
      <c r="FBE60" s="44"/>
      <c r="FBF60" s="44"/>
      <c r="FBG60" s="44"/>
      <c r="FBH60" s="44"/>
      <c r="FBI60" s="44"/>
      <c r="FBJ60" s="44"/>
      <c r="FBK60" s="44"/>
      <c r="FBL60" s="44"/>
      <c r="FBM60" s="44"/>
      <c r="FBN60" s="44"/>
      <c r="FBO60" s="44"/>
      <c r="FBP60" s="44"/>
      <c r="FBQ60" s="44"/>
      <c r="FBR60" s="44"/>
      <c r="FBS60" s="44"/>
      <c r="FBT60" s="44"/>
      <c r="FBU60" s="44"/>
      <c r="FBV60" s="44"/>
      <c r="FBW60" s="44"/>
      <c r="FBX60" s="44"/>
      <c r="FBY60" s="44"/>
      <c r="FBZ60" s="44"/>
      <c r="FCA60" s="44"/>
      <c r="FCB60" s="44"/>
      <c r="FCC60" s="44"/>
      <c r="FCD60" s="44"/>
      <c r="FCE60" s="44"/>
      <c r="FCF60" s="44"/>
      <c r="FCG60" s="44"/>
      <c r="FCH60" s="44"/>
      <c r="FCI60" s="44"/>
      <c r="FCJ60" s="44"/>
      <c r="FCK60" s="44"/>
      <c r="FCL60" s="44"/>
      <c r="FCM60" s="44"/>
      <c r="FCN60" s="44"/>
      <c r="FCO60" s="44"/>
      <c r="FCP60" s="44"/>
      <c r="FCQ60" s="44"/>
      <c r="FCR60" s="44"/>
      <c r="FCS60" s="44"/>
      <c r="FCT60" s="44"/>
      <c r="FCU60" s="44"/>
      <c r="FCV60" s="44"/>
      <c r="FCW60" s="44"/>
      <c r="FCX60" s="44"/>
      <c r="FCY60" s="44"/>
      <c r="FCZ60" s="44"/>
      <c r="FDA60" s="44"/>
      <c r="FDB60" s="44"/>
      <c r="FDC60" s="44"/>
      <c r="FDD60" s="44"/>
      <c r="FDE60" s="44"/>
      <c r="FDF60" s="44"/>
      <c r="FDG60" s="44"/>
      <c r="FDH60" s="44"/>
      <c r="FDI60" s="44"/>
      <c r="FDJ60" s="44"/>
      <c r="FDK60" s="44"/>
      <c r="FDL60" s="44"/>
      <c r="FDM60" s="44"/>
      <c r="FDN60" s="44"/>
      <c r="FDO60" s="44"/>
      <c r="FDP60" s="44"/>
      <c r="FDQ60" s="44"/>
      <c r="FDR60" s="44"/>
      <c r="FDS60" s="44"/>
      <c r="FDT60" s="44"/>
      <c r="FDU60" s="44"/>
      <c r="FDV60" s="44"/>
      <c r="FDW60" s="44"/>
      <c r="FDX60" s="44"/>
      <c r="FDY60" s="44"/>
      <c r="FDZ60" s="44"/>
      <c r="FEA60" s="44"/>
      <c r="FEB60" s="44"/>
      <c r="FEC60" s="44"/>
      <c r="FED60" s="44"/>
      <c r="FEE60" s="44"/>
      <c r="FEF60" s="44"/>
      <c r="FEG60" s="44"/>
      <c r="FEH60" s="44"/>
      <c r="FEI60" s="44"/>
      <c r="FEJ60" s="44"/>
      <c r="FEK60" s="44"/>
      <c r="FEL60" s="44"/>
      <c r="FEM60" s="44"/>
      <c r="FEN60" s="44"/>
      <c r="FEO60" s="44"/>
      <c r="FEP60" s="44"/>
      <c r="FEQ60" s="44"/>
      <c r="FER60" s="44"/>
      <c r="FES60" s="44"/>
      <c r="FET60" s="44"/>
      <c r="FEU60" s="44"/>
      <c r="FEV60" s="44"/>
      <c r="FEW60" s="44"/>
      <c r="FEX60" s="44"/>
      <c r="FEY60" s="44"/>
      <c r="FEZ60" s="44"/>
      <c r="FFA60" s="44"/>
      <c r="FFB60" s="44"/>
      <c r="FFC60" s="44"/>
      <c r="FFD60" s="44"/>
      <c r="FFE60" s="44"/>
      <c r="FFF60" s="44"/>
      <c r="FFG60" s="44"/>
      <c r="FFH60" s="44"/>
      <c r="FFI60" s="44"/>
      <c r="FFJ60" s="44"/>
      <c r="FFK60" s="44"/>
      <c r="FFL60" s="44"/>
      <c r="FFM60" s="44"/>
      <c r="FFN60" s="44"/>
      <c r="FFO60" s="44"/>
      <c r="FFP60" s="44"/>
      <c r="FFQ60" s="44"/>
      <c r="FFR60" s="44"/>
      <c r="FFS60" s="44"/>
      <c r="FFT60" s="44"/>
      <c r="FFU60" s="44"/>
      <c r="FFV60" s="44"/>
      <c r="FFW60" s="44"/>
      <c r="FFX60" s="44"/>
      <c r="FFY60" s="44"/>
      <c r="FFZ60" s="44"/>
      <c r="FGA60" s="44"/>
      <c r="FGB60" s="44"/>
      <c r="FGC60" s="44"/>
      <c r="FGD60" s="44"/>
      <c r="FGE60" s="44"/>
      <c r="FGF60" s="44"/>
      <c r="FGG60" s="44"/>
      <c r="FGH60" s="44"/>
      <c r="FGI60" s="44"/>
      <c r="FGJ60" s="44"/>
      <c r="FGK60" s="44"/>
      <c r="FGL60" s="44"/>
      <c r="FGM60" s="44"/>
      <c r="FGN60" s="44"/>
      <c r="FGO60" s="44"/>
      <c r="FGP60" s="44"/>
      <c r="FGQ60" s="44"/>
      <c r="FGR60" s="44"/>
      <c r="FGS60" s="44"/>
      <c r="FGT60" s="44"/>
      <c r="FGU60" s="44"/>
      <c r="FGV60" s="44"/>
      <c r="FGW60" s="44"/>
      <c r="FGX60" s="44"/>
      <c r="FGY60" s="44"/>
      <c r="FGZ60" s="44"/>
      <c r="FHA60" s="44"/>
      <c r="FHB60" s="44"/>
      <c r="FHC60" s="44"/>
      <c r="FHD60" s="44"/>
      <c r="FHE60" s="44"/>
      <c r="FHF60" s="44"/>
      <c r="FHG60" s="44"/>
      <c r="FHH60" s="44"/>
      <c r="FHI60" s="44"/>
      <c r="FHJ60" s="44"/>
      <c r="FHK60" s="44"/>
      <c r="FHL60" s="44"/>
      <c r="FHM60" s="44"/>
      <c r="FHN60" s="44"/>
      <c r="FHO60" s="44"/>
      <c r="FHP60" s="44"/>
      <c r="FHQ60" s="44"/>
      <c r="FHR60" s="44"/>
      <c r="FHS60" s="44"/>
      <c r="FHT60" s="44"/>
      <c r="FHU60" s="44"/>
      <c r="FHV60" s="44"/>
      <c r="FHW60" s="44"/>
      <c r="FHX60" s="44"/>
      <c r="FHY60" s="44"/>
      <c r="FHZ60" s="44"/>
      <c r="FIA60" s="44"/>
      <c r="FIB60" s="44"/>
      <c r="FIC60" s="44"/>
      <c r="FID60" s="44"/>
      <c r="FIE60" s="44"/>
      <c r="FIF60" s="44"/>
      <c r="FIG60" s="44"/>
      <c r="FIH60" s="44"/>
      <c r="FII60" s="44"/>
      <c r="FIJ60" s="44"/>
      <c r="FIK60" s="44"/>
      <c r="FIL60" s="44"/>
      <c r="FIM60" s="44"/>
      <c r="FIN60" s="44"/>
      <c r="FIO60" s="44"/>
      <c r="FIP60" s="44"/>
      <c r="FIQ60" s="44"/>
      <c r="FIR60" s="44"/>
      <c r="FIS60" s="44"/>
      <c r="FIT60" s="44"/>
      <c r="FIU60" s="44"/>
      <c r="FIV60" s="44"/>
      <c r="FIW60" s="44"/>
      <c r="FIX60" s="44"/>
      <c r="FIY60" s="44"/>
      <c r="FIZ60" s="44"/>
      <c r="FJA60" s="44"/>
      <c r="FJB60" s="44"/>
      <c r="FJC60" s="44"/>
      <c r="FJD60" s="44"/>
      <c r="FJE60" s="44"/>
      <c r="FJF60" s="44"/>
      <c r="FJG60" s="44"/>
      <c r="FJH60" s="44"/>
      <c r="FJI60" s="44"/>
      <c r="FJJ60" s="44"/>
      <c r="FJK60" s="44"/>
      <c r="FJL60" s="44"/>
      <c r="FJM60" s="44"/>
      <c r="FJN60" s="44"/>
      <c r="FJO60" s="44"/>
      <c r="FJP60" s="44"/>
      <c r="FJQ60" s="44"/>
      <c r="FJR60" s="44"/>
      <c r="FJS60" s="44"/>
      <c r="FJT60" s="44"/>
      <c r="FJU60" s="44"/>
      <c r="FJV60" s="44"/>
      <c r="FJW60" s="44"/>
      <c r="FJX60" s="44"/>
      <c r="FJY60" s="44"/>
      <c r="FJZ60" s="44"/>
      <c r="FKA60" s="44"/>
      <c r="FKB60" s="44"/>
      <c r="FKC60" s="44"/>
      <c r="FKD60" s="44"/>
      <c r="FKE60" s="44"/>
      <c r="FKF60" s="44"/>
      <c r="FKG60" s="44"/>
      <c r="FKH60" s="44"/>
      <c r="FKI60" s="44"/>
      <c r="FKJ60" s="44"/>
      <c r="FKK60" s="44"/>
      <c r="FKL60" s="44"/>
      <c r="FKM60" s="44"/>
      <c r="FKN60" s="44"/>
      <c r="FKO60" s="44"/>
      <c r="FKP60" s="44"/>
      <c r="FKQ60" s="44"/>
    </row>
    <row r="61" spans="1:4359" s="40" customFormat="1" ht="13.5" customHeight="1" thickBot="1" x14ac:dyDescent="0.3">
      <c r="A61" s="732"/>
      <c r="B61" s="788"/>
      <c r="C61" s="806"/>
      <c r="D61" s="748"/>
      <c r="E61" s="748"/>
      <c r="F61" s="333" t="s">
        <v>23</v>
      </c>
      <c r="G61" s="259">
        <v>0</v>
      </c>
      <c r="H61" s="259">
        <v>0</v>
      </c>
      <c r="I61" s="259">
        <v>0</v>
      </c>
      <c r="J61" s="331">
        <v>0.16669999999999999</v>
      </c>
      <c r="K61" s="331">
        <v>0.16669999999999999</v>
      </c>
      <c r="L61" s="259">
        <v>0.16669999999999999</v>
      </c>
      <c r="M61" s="262">
        <v>0.16669999999999999</v>
      </c>
      <c r="N61" s="262">
        <v>0.1666</v>
      </c>
      <c r="O61" s="262">
        <v>0.1666</v>
      </c>
      <c r="P61" s="262">
        <v>0</v>
      </c>
      <c r="Q61" s="262">
        <v>0</v>
      </c>
      <c r="R61" s="262">
        <v>0</v>
      </c>
      <c r="S61" s="335">
        <f>SUM(G61:L61)</f>
        <v>0.50009999999999999</v>
      </c>
      <c r="T61" s="803"/>
      <c r="U61" s="783"/>
      <c r="V61" s="750"/>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c r="KD61" s="44"/>
      <c r="KE61" s="44"/>
      <c r="KF61" s="44"/>
      <c r="KG61" s="44"/>
      <c r="KH61" s="44"/>
      <c r="KI61" s="44"/>
      <c r="KJ61" s="44"/>
      <c r="KK61" s="44"/>
      <c r="KL61" s="44"/>
      <c r="KM61" s="44"/>
      <c r="KN61" s="44"/>
      <c r="KO61" s="44"/>
      <c r="KP61" s="44"/>
      <c r="KQ61" s="44"/>
      <c r="KR61" s="44"/>
      <c r="KS61" s="44"/>
      <c r="KT61" s="44"/>
      <c r="KU61" s="44"/>
      <c r="KV61" s="44"/>
      <c r="KW61" s="44"/>
      <c r="KX61" s="44"/>
      <c r="KY61" s="44"/>
      <c r="KZ61" s="44"/>
      <c r="LA61" s="44"/>
      <c r="LB61" s="44"/>
      <c r="LC61" s="44"/>
      <c r="LD61" s="44"/>
      <c r="LE61" s="44"/>
      <c r="LF61" s="44"/>
      <c r="LG61" s="44"/>
      <c r="LH61" s="44"/>
      <c r="LI61" s="44"/>
      <c r="LJ61" s="44"/>
      <c r="LK61" s="44"/>
      <c r="LL61" s="44"/>
      <c r="LM61" s="44"/>
      <c r="LN61" s="44"/>
      <c r="LO61" s="44"/>
      <c r="LP61" s="44"/>
      <c r="LQ61" s="44"/>
      <c r="LR61" s="44"/>
      <c r="LS61" s="44"/>
      <c r="LT61" s="44"/>
      <c r="LU61" s="44"/>
      <c r="LV61" s="44"/>
      <c r="LW61" s="44"/>
      <c r="LX61" s="44"/>
      <c r="LY61" s="44"/>
      <c r="LZ61" s="44"/>
      <c r="MA61" s="44"/>
      <c r="MB61" s="44"/>
      <c r="MC61" s="44"/>
      <c r="MD61" s="44"/>
      <c r="ME61" s="44"/>
      <c r="MF61" s="44"/>
      <c r="MG61" s="44"/>
      <c r="MH61" s="44"/>
      <c r="MI61" s="44"/>
      <c r="MJ61" s="44"/>
      <c r="MK61" s="44"/>
      <c r="ML61" s="44"/>
      <c r="MM61" s="44"/>
      <c r="MN61" s="44"/>
      <c r="MO61" s="44"/>
      <c r="MP61" s="44"/>
      <c r="MQ61" s="44"/>
      <c r="MR61" s="44"/>
      <c r="MS61" s="44"/>
      <c r="MT61" s="44"/>
      <c r="MU61" s="44"/>
      <c r="MV61" s="44"/>
      <c r="MW61" s="44"/>
      <c r="MX61" s="44"/>
      <c r="MY61" s="44"/>
      <c r="MZ61" s="44"/>
      <c r="NA61" s="44"/>
      <c r="NB61" s="44"/>
      <c r="NC61" s="44"/>
      <c r="ND61" s="44"/>
      <c r="NE61" s="44"/>
      <c r="NF61" s="44"/>
      <c r="NG61" s="44"/>
      <c r="NH61" s="44"/>
      <c r="NI61" s="44"/>
      <c r="NJ61" s="44"/>
      <c r="NK61" s="44"/>
      <c r="NL61" s="44"/>
      <c r="NM61" s="44"/>
      <c r="NN61" s="44"/>
      <c r="NO61" s="44"/>
      <c r="NP61" s="44"/>
      <c r="NQ61" s="44"/>
      <c r="NR61" s="44"/>
      <c r="NS61" s="44"/>
      <c r="NT61" s="44"/>
      <c r="NU61" s="44"/>
      <c r="NV61" s="44"/>
      <c r="NW61" s="44"/>
      <c r="NX61" s="44"/>
      <c r="NY61" s="44"/>
      <c r="NZ61" s="44"/>
      <c r="OA61" s="44"/>
      <c r="OB61" s="44"/>
      <c r="OC61" s="44"/>
      <c r="OD61" s="44"/>
      <c r="OE61" s="44"/>
      <c r="OF61" s="44"/>
      <c r="OG61" s="44"/>
      <c r="OH61" s="44"/>
      <c r="OI61" s="44"/>
      <c r="OJ61" s="44"/>
      <c r="OK61" s="44"/>
      <c r="OL61" s="44"/>
      <c r="OM61" s="44"/>
      <c r="ON61" s="44"/>
      <c r="OO61" s="44"/>
      <c r="OP61" s="44"/>
      <c r="OQ61" s="44"/>
      <c r="OR61" s="44"/>
      <c r="OS61" s="44"/>
      <c r="OT61" s="44"/>
      <c r="OU61" s="44"/>
      <c r="OV61" s="44"/>
      <c r="OW61" s="44"/>
      <c r="OX61" s="44"/>
      <c r="OY61" s="44"/>
      <c r="OZ61" s="44"/>
      <c r="PA61" s="44"/>
      <c r="PB61" s="44"/>
      <c r="PC61" s="44"/>
      <c r="PD61" s="44"/>
      <c r="PE61" s="44"/>
      <c r="PF61" s="44"/>
      <c r="PG61" s="44"/>
      <c r="PH61" s="44"/>
      <c r="PI61" s="44"/>
      <c r="PJ61" s="44"/>
      <c r="PK61" s="44"/>
      <c r="PL61" s="44"/>
      <c r="PM61" s="44"/>
      <c r="PN61" s="44"/>
      <c r="PO61" s="44"/>
      <c r="PP61" s="44"/>
      <c r="PQ61" s="44"/>
      <c r="PR61" s="44"/>
      <c r="PS61" s="44"/>
      <c r="PT61" s="44"/>
      <c r="PU61" s="44"/>
      <c r="PV61" s="44"/>
      <c r="PW61" s="44"/>
      <c r="PX61" s="44"/>
      <c r="PY61" s="44"/>
      <c r="PZ61" s="44"/>
      <c r="QA61" s="44"/>
      <c r="QB61" s="44"/>
      <c r="QC61" s="44"/>
      <c r="QD61" s="44"/>
      <c r="QE61" s="44"/>
      <c r="QF61" s="44"/>
      <c r="QG61" s="44"/>
      <c r="QH61" s="44"/>
      <c r="QI61" s="44"/>
      <c r="QJ61" s="44"/>
      <c r="QK61" s="44"/>
      <c r="QL61" s="44"/>
      <c r="QM61" s="44"/>
      <c r="QN61" s="44"/>
      <c r="QO61" s="44"/>
      <c r="QP61" s="44"/>
      <c r="QQ61" s="44"/>
      <c r="QR61" s="44"/>
      <c r="QS61" s="44"/>
      <c r="QT61" s="44"/>
      <c r="QU61" s="44"/>
      <c r="QV61" s="44"/>
      <c r="QW61" s="44"/>
      <c r="QX61" s="44"/>
      <c r="QY61" s="44"/>
      <c r="QZ61" s="44"/>
      <c r="RA61" s="44"/>
      <c r="RB61" s="44"/>
      <c r="RC61" s="44"/>
      <c r="RD61" s="44"/>
      <c r="RE61" s="44"/>
      <c r="RF61" s="44"/>
      <c r="RG61" s="44"/>
      <c r="RH61" s="44"/>
      <c r="RI61" s="44"/>
      <c r="RJ61" s="44"/>
      <c r="RK61" s="44"/>
      <c r="RL61" s="44"/>
      <c r="RM61" s="44"/>
      <c r="RN61" s="44"/>
      <c r="RO61" s="44"/>
      <c r="RP61" s="44"/>
      <c r="RQ61" s="44"/>
      <c r="RR61" s="44"/>
      <c r="RS61" s="44"/>
      <c r="RT61" s="44"/>
      <c r="RU61" s="44"/>
      <c r="RV61" s="44"/>
      <c r="RW61" s="44"/>
      <c r="RX61" s="44"/>
      <c r="RY61" s="44"/>
      <c r="RZ61" s="44"/>
      <c r="SA61" s="44"/>
      <c r="SB61" s="44"/>
      <c r="SC61" s="44"/>
      <c r="SD61" s="44"/>
      <c r="SE61" s="44"/>
      <c r="SF61" s="44"/>
      <c r="SG61" s="44"/>
      <c r="SH61" s="44"/>
      <c r="SI61" s="44"/>
      <c r="SJ61" s="44"/>
      <c r="SK61" s="44"/>
      <c r="SL61" s="44"/>
      <c r="SM61" s="44"/>
      <c r="SN61" s="44"/>
      <c r="SO61" s="44"/>
      <c r="SP61" s="44"/>
      <c r="SQ61" s="44"/>
      <c r="SR61" s="44"/>
      <c r="SS61" s="44"/>
      <c r="ST61" s="44"/>
      <c r="SU61" s="44"/>
      <c r="SV61" s="44"/>
      <c r="SW61" s="44"/>
      <c r="SX61" s="44"/>
      <c r="SY61" s="44"/>
      <c r="SZ61" s="44"/>
      <c r="TA61" s="44"/>
      <c r="TB61" s="44"/>
      <c r="TC61" s="44"/>
      <c r="TD61" s="44"/>
      <c r="TE61" s="44"/>
      <c r="TF61" s="44"/>
      <c r="TG61" s="44"/>
      <c r="TH61" s="44"/>
      <c r="TI61" s="44"/>
      <c r="TJ61" s="44"/>
      <c r="TK61" s="44"/>
      <c r="TL61" s="44"/>
      <c r="TM61" s="44"/>
      <c r="TN61" s="44"/>
      <c r="TO61" s="44"/>
      <c r="TP61" s="44"/>
      <c r="TQ61" s="44"/>
      <c r="TR61" s="44"/>
      <c r="TS61" s="44"/>
      <c r="TT61" s="44"/>
      <c r="TU61" s="44"/>
      <c r="TV61" s="44"/>
      <c r="TW61" s="44"/>
      <c r="TX61" s="44"/>
      <c r="TY61" s="44"/>
      <c r="TZ61" s="44"/>
      <c r="UA61" s="44"/>
      <c r="UB61" s="44"/>
      <c r="UC61" s="44"/>
      <c r="UD61" s="44"/>
      <c r="UE61" s="44"/>
      <c r="UF61" s="44"/>
      <c r="UG61" s="44"/>
      <c r="UH61" s="44"/>
      <c r="UI61" s="44"/>
      <c r="UJ61" s="44"/>
      <c r="UK61" s="44"/>
      <c r="UL61" s="44"/>
      <c r="UM61" s="44"/>
      <c r="UN61" s="44"/>
      <c r="UO61" s="44"/>
      <c r="UP61" s="44"/>
      <c r="UQ61" s="44"/>
      <c r="UR61" s="44"/>
      <c r="US61" s="44"/>
      <c r="UT61" s="44"/>
      <c r="UU61" s="44"/>
      <c r="UV61" s="44"/>
      <c r="UW61" s="44"/>
      <c r="UX61" s="44"/>
      <c r="UY61" s="44"/>
      <c r="UZ61" s="44"/>
      <c r="VA61" s="44"/>
      <c r="VB61" s="44"/>
      <c r="VC61" s="44"/>
      <c r="VD61" s="44"/>
      <c r="VE61" s="44"/>
      <c r="VF61" s="44"/>
      <c r="VG61" s="44"/>
      <c r="VH61" s="44"/>
      <c r="VI61" s="44"/>
      <c r="VJ61" s="44"/>
      <c r="VK61" s="44"/>
      <c r="VL61" s="44"/>
      <c r="VM61" s="44"/>
      <c r="VN61" s="44"/>
      <c r="VO61" s="44"/>
      <c r="VP61" s="44"/>
      <c r="VQ61" s="44"/>
      <c r="VR61" s="44"/>
      <c r="VS61" s="44"/>
      <c r="VT61" s="44"/>
      <c r="VU61" s="44"/>
      <c r="VV61" s="44"/>
      <c r="VW61" s="44"/>
      <c r="VX61" s="44"/>
      <c r="VY61" s="44"/>
      <c r="VZ61" s="44"/>
      <c r="WA61" s="44"/>
      <c r="WB61" s="44"/>
      <c r="WC61" s="44"/>
      <c r="WD61" s="44"/>
      <c r="WE61" s="44"/>
      <c r="WF61" s="44"/>
      <c r="WG61" s="44"/>
      <c r="WH61" s="44"/>
      <c r="WI61" s="44"/>
      <c r="WJ61" s="44"/>
      <c r="WK61" s="44"/>
      <c r="WL61" s="44"/>
      <c r="WM61" s="44"/>
      <c r="WN61" s="44"/>
      <c r="WO61" s="44"/>
      <c r="WP61" s="44"/>
      <c r="WQ61" s="44"/>
      <c r="WR61" s="44"/>
      <c r="WS61" s="44"/>
      <c r="WT61" s="44"/>
      <c r="WU61" s="44"/>
      <c r="WV61" s="44"/>
      <c r="WW61" s="44"/>
      <c r="WX61" s="44"/>
      <c r="WY61" s="44"/>
      <c r="WZ61" s="44"/>
      <c r="XA61" s="44"/>
      <c r="XB61" s="44"/>
      <c r="XC61" s="44"/>
      <c r="XD61" s="44"/>
      <c r="XE61" s="44"/>
      <c r="XF61" s="44"/>
      <c r="XG61" s="44"/>
      <c r="XH61" s="44"/>
      <c r="XI61" s="44"/>
      <c r="XJ61" s="44"/>
      <c r="XK61" s="44"/>
      <c r="XL61" s="44"/>
      <c r="XM61" s="44"/>
      <c r="XN61" s="44"/>
      <c r="XO61" s="44"/>
      <c r="XP61" s="44"/>
      <c r="XQ61" s="44"/>
      <c r="XR61" s="44"/>
      <c r="XS61" s="44"/>
      <c r="XT61" s="44"/>
      <c r="XU61" s="44"/>
      <c r="XV61" s="44"/>
      <c r="XW61" s="44"/>
      <c r="XX61" s="44"/>
      <c r="XY61" s="44"/>
      <c r="XZ61" s="44"/>
      <c r="YA61" s="44"/>
      <c r="YB61" s="44"/>
      <c r="YC61" s="44"/>
      <c r="YD61" s="44"/>
      <c r="YE61" s="44"/>
      <c r="YF61" s="44"/>
      <c r="YG61" s="44"/>
      <c r="YH61" s="44"/>
      <c r="YI61" s="44"/>
      <c r="YJ61" s="44"/>
      <c r="YK61" s="44"/>
      <c r="YL61" s="44"/>
      <c r="YM61" s="44"/>
      <c r="YN61" s="44"/>
      <c r="YO61" s="44"/>
      <c r="YP61" s="44"/>
      <c r="YQ61" s="44"/>
      <c r="YR61" s="44"/>
      <c r="YS61" s="44"/>
      <c r="YT61" s="44"/>
      <c r="YU61" s="44"/>
      <c r="YV61" s="44"/>
      <c r="YW61" s="44"/>
      <c r="YX61" s="44"/>
      <c r="YY61" s="44"/>
      <c r="YZ61" s="44"/>
      <c r="ZA61" s="44"/>
      <c r="ZB61" s="44"/>
      <c r="ZC61" s="44"/>
      <c r="ZD61" s="44"/>
      <c r="ZE61" s="44"/>
      <c r="ZF61" s="44"/>
      <c r="ZG61" s="44"/>
      <c r="ZH61" s="44"/>
      <c r="ZI61" s="44"/>
      <c r="ZJ61" s="44"/>
      <c r="ZK61" s="44"/>
      <c r="ZL61" s="44"/>
      <c r="ZM61" s="44"/>
      <c r="ZN61" s="44"/>
      <c r="ZO61" s="44"/>
      <c r="ZP61" s="44"/>
      <c r="ZQ61" s="44"/>
      <c r="ZR61" s="44"/>
      <c r="ZS61" s="44"/>
      <c r="ZT61" s="44"/>
      <c r="ZU61" s="44"/>
      <c r="ZV61" s="44"/>
      <c r="ZW61" s="44"/>
      <c r="ZX61" s="44"/>
      <c r="ZY61" s="44"/>
      <c r="ZZ61" s="44"/>
      <c r="AAA61" s="44"/>
      <c r="AAB61" s="44"/>
      <c r="AAC61" s="44"/>
      <c r="AAD61" s="44"/>
      <c r="AAE61" s="44"/>
      <c r="AAF61" s="44"/>
      <c r="AAG61" s="44"/>
      <c r="AAH61" s="44"/>
      <c r="AAI61" s="44"/>
      <c r="AAJ61" s="44"/>
      <c r="AAK61" s="44"/>
      <c r="AAL61" s="44"/>
      <c r="AAM61" s="44"/>
      <c r="AAN61" s="44"/>
      <c r="AAO61" s="44"/>
      <c r="AAP61" s="44"/>
      <c r="AAQ61" s="44"/>
      <c r="AAR61" s="44"/>
      <c r="AAS61" s="44"/>
      <c r="AAT61" s="44"/>
      <c r="AAU61" s="44"/>
      <c r="AAV61" s="44"/>
      <c r="AAW61" s="44"/>
      <c r="AAX61" s="44"/>
      <c r="AAY61" s="44"/>
      <c r="AAZ61" s="44"/>
      <c r="ABA61" s="44"/>
      <c r="ABB61" s="44"/>
      <c r="ABC61" s="44"/>
      <c r="ABD61" s="44"/>
      <c r="ABE61" s="44"/>
      <c r="ABF61" s="44"/>
      <c r="ABG61" s="44"/>
      <c r="ABH61" s="44"/>
      <c r="ABI61" s="44"/>
      <c r="ABJ61" s="44"/>
      <c r="ABK61" s="44"/>
      <c r="ABL61" s="44"/>
      <c r="ABM61" s="44"/>
      <c r="ABN61" s="44"/>
      <c r="ABO61" s="44"/>
      <c r="ABP61" s="44"/>
      <c r="ABQ61" s="44"/>
      <c r="ABR61" s="44"/>
      <c r="ABS61" s="44"/>
      <c r="ABT61" s="44"/>
      <c r="ABU61" s="44"/>
      <c r="ABV61" s="44"/>
      <c r="ABW61" s="44"/>
      <c r="ABX61" s="44"/>
      <c r="ABY61" s="44"/>
      <c r="ABZ61" s="44"/>
      <c r="ACA61" s="44"/>
      <c r="ACB61" s="44"/>
      <c r="ACC61" s="44"/>
      <c r="ACD61" s="44"/>
      <c r="ACE61" s="44"/>
      <c r="ACF61" s="44"/>
      <c r="ACG61" s="44"/>
      <c r="ACH61" s="44"/>
      <c r="ACI61" s="44"/>
      <c r="ACJ61" s="44"/>
      <c r="ACK61" s="44"/>
      <c r="ACL61" s="44"/>
      <c r="ACM61" s="44"/>
      <c r="ACN61" s="44"/>
      <c r="ACO61" s="44"/>
      <c r="ACP61" s="44"/>
      <c r="ACQ61" s="44"/>
      <c r="ACR61" s="44"/>
      <c r="ACS61" s="44"/>
      <c r="ACT61" s="44"/>
      <c r="ACU61" s="44"/>
      <c r="ACV61" s="44"/>
      <c r="ACW61" s="44"/>
      <c r="ACX61" s="44"/>
      <c r="ACY61" s="44"/>
      <c r="ACZ61" s="44"/>
      <c r="ADA61" s="44"/>
      <c r="ADB61" s="44"/>
      <c r="ADC61" s="44"/>
      <c r="ADD61" s="44"/>
      <c r="ADE61" s="44"/>
      <c r="ADF61" s="44"/>
      <c r="ADG61" s="44"/>
      <c r="ADH61" s="44"/>
      <c r="ADI61" s="44"/>
      <c r="ADJ61" s="44"/>
      <c r="ADK61" s="44"/>
      <c r="ADL61" s="44"/>
      <c r="ADM61" s="44"/>
      <c r="ADN61" s="44"/>
      <c r="ADO61" s="44"/>
      <c r="ADP61" s="44"/>
      <c r="ADQ61" s="44"/>
      <c r="ADR61" s="44"/>
      <c r="ADS61" s="44"/>
      <c r="ADT61" s="44"/>
      <c r="ADU61" s="44"/>
      <c r="ADV61" s="44"/>
      <c r="ADW61" s="44"/>
      <c r="ADX61" s="44"/>
      <c r="ADY61" s="44"/>
      <c r="ADZ61" s="44"/>
      <c r="AEA61" s="44"/>
      <c r="AEB61" s="44"/>
      <c r="AEC61" s="44"/>
      <c r="AED61" s="44"/>
      <c r="AEE61" s="44"/>
      <c r="AEF61" s="44"/>
      <c r="AEG61" s="44"/>
      <c r="AEH61" s="44"/>
      <c r="AEI61" s="44"/>
      <c r="AEJ61" s="44"/>
      <c r="AEK61" s="44"/>
      <c r="AEL61" s="44"/>
      <c r="AEM61" s="44"/>
      <c r="AEN61" s="44"/>
      <c r="AEO61" s="44"/>
      <c r="AEP61" s="44"/>
      <c r="AEQ61" s="44"/>
      <c r="AER61" s="44"/>
      <c r="AES61" s="44"/>
      <c r="AET61" s="44"/>
      <c r="AEU61" s="44"/>
      <c r="AEV61" s="44"/>
      <c r="AEW61" s="44"/>
      <c r="AEX61" s="44"/>
      <c r="AEY61" s="44"/>
      <c r="AEZ61" s="44"/>
      <c r="AFA61" s="44"/>
      <c r="AFB61" s="44"/>
      <c r="AFC61" s="44"/>
      <c r="AFD61" s="44"/>
      <c r="AFE61" s="44"/>
      <c r="AFF61" s="44"/>
      <c r="AFG61" s="44"/>
      <c r="AFH61" s="44"/>
      <c r="AFI61" s="44"/>
      <c r="AFJ61" s="44"/>
      <c r="AFK61" s="44"/>
      <c r="AFL61" s="44"/>
      <c r="AFM61" s="44"/>
      <c r="AFN61" s="44"/>
      <c r="AFO61" s="44"/>
      <c r="AFP61" s="44"/>
      <c r="AFQ61" s="44"/>
      <c r="AFR61" s="44"/>
      <c r="AFS61" s="44"/>
      <c r="AFT61" s="44"/>
      <c r="AFU61" s="44"/>
      <c r="AFV61" s="44"/>
      <c r="AFW61" s="44"/>
      <c r="AFX61" s="44"/>
      <c r="AFY61" s="44"/>
      <c r="AFZ61" s="44"/>
      <c r="AGA61" s="44"/>
      <c r="AGB61" s="44"/>
      <c r="AGC61" s="44"/>
      <c r="AGD61" s="44"/>
      <c r="AGE61" s="44"/>
      <c r="AGF61" s="44"/>
      <c r="AGG61" s="44"/>
      <c r="AGH61" s="44"/>
      <c r="AGI61" s="44"/>
      <c r="AGJ61" s="44"/>
      <c r="AGK61" s="44"/>
      <c r="AGL61" s="44"/>
      <c r="AGM61" s="44"/>
      <c r="AGN61" s="44"/>
      <c r="AGO61" s="44"/>
      <c r="AGP61" s="44"/>
      <c r="AGQ61" s="44"/>
      <c r="AGR61" s="44"/>
      <c r="AGS61" s="44"/>
      <c r="AGT61" s="44"/>
      <c r="AGU61" s="44"/>
      <c r="AGV61" s="44"/>
      <c r="AGW61" s="44"/>
      <c r="AGX61" s="44"/>
      <c r="AGY61" s="44"/>
      <c r="AGZ61" s="44"/>
      <c r="AHA61" s="44"/>
      <c r="AHB61" s="44"/>
      <c r="AHC61" s="44"/>
      <c r="AHD61" s="44"/>
      <c r="AHE61" s="44"/>
      <c r="AHF61" s="44"/>
      <c r="AHG61" s="44"/>
      <c r="AHH61" s="44"/>
      <c r="AHI61" s="44"/>
      <c r="AHJ61" s="44"/>
      <c r="AHK61" s="44"/>
      <c r="AHL61" s="44"/>
      <c r="AHM61" s="44"/>
      <c r="AHN61" s="44"/>
      <c r="AHO61" s="44"/>
      <c r="AHP61" s="44"/>
      <c r="AHQ61" s="44"/>
      <c r="AHR61" s="44"/>
      <c r="AHS61" s="44"/>
      <c r="AHT61" s="44"/>
      <c r="AHU61" s="44"/>
      <c r="AHV61" s="44"/>
      <c r="AHW61" s="44"/>
      <c r="AHX61" s="44"/>
      <c r="AHY61" s="44"/>
      <c r="AHZ61" s="44"/>
      <c r="AIA61" s="44"/>
      <c r="AIB61" s="44"/>
      <c r="AIC61" s="44"/>
      <c r="AID61" s="44"/>
      <c r="AIE61" s="44"/>
      <c r="AIF61" s="44"/>
      <c r="AIG61" s="44"/>
      <c r="AIH61" s="44"/>
      <c r="AII61" s="44"/>
      <c r="AIJ61" s="44"/>
      <c r="AIK61" s="44"/>
      <c r="AIL61" s="44"/>
      <c r="AIM61" s="44"/>
      <c r="AIN61" s="44"/>
      <c r="AIO61" s="44"/>
      <c r="AIP61" s="44"/>
      <c r="AIQ61" s="44"/>
      <c r="AIR61" s="44"/>
      <c r="AIS61" s="44"/>
      <c r="AIT61" s="44"/>
      <c r="AIU61" s="44"/>
      <c r="AIV61" s="44"/>
      <c r="AIW61" s="44"/>
      <c r="AIX61" s="44"/>
      <c r="AIY61" s="44"/>
      <c r="AIZ61" s="44"/>
      <c r="AJA61" s="44"/>
      <c r="AJB61" s="44"/>
      <c r="AJC61" s="44"/>
      <c r="AJD61" s="44"/>
      <c r="AJE61" s="44"/>
      <c r="AJF61" s="44"/>
      <c r="AJG61" s="44"/>
      <c r="AJH61" s="44"/>
      <c r="AJI61" s="44"/>
      <c r="AJJ61" s="44"/>
      <c r="AJK61" s="44"/>
      <c r="AJL61" s="44"/>
      <c r="AJM61" s="44"/>
      <c r="AJN61" s="44"/>
      <c r="AJO61" s="44"/>
      <c r="AJP61" s="44"/>
      <c r="AJQ61" s="44"/>
      <c r="AJR61" s="44"/>
      <c r="AJS61" s="44"/>
      <c r="AJT61" s="44"/>
      <c r="AJU61" s="44"/>
      <c r="AJV61" s="44"/>
      <c r="AJW61" s="44"/>
      <c r="AJX61" s="44"/>
      <c r="AJY61" s="44"/>
      <c r="AJZ61" s="44"/>
      <c r="AKA61" s="44"/>
      <c r="AKB61" s="44"/>
      <c r="AKC61" s="44"/>
      <c r="AKD61" s="44"/>
      <c r="AKE61" s="44"/>
      <c r="AKF61" s="44"/>
      <c r="AKG61" s="44"/>
      <c r="AKH61" s="44"/>
      <c r="AKI61" s="44"/>
      <c r="AKJ61" s="44"/>
      <c r="AKK61" s="44"/>
      <c r="AKL61" s="44"/>
      <c r="AKM61" s="44"/>
      <c r="AKN61" s="44"/>
      <c r="AKO61" s="44"/>
      <c r="AKP61" s="44"/>
      <c r="AKQ61" s="44"/>
      <c r="AKR61" s="44"/>
      <c r="AKS61" s="44"/>
      <c r="AKT61" s="44"/>
      <c r="AKU61" s="44"/>
      <c r="AKV61" s="44"/>
      <c r="AKW61" s="44"/>
      <c r="AKX61" s="44"/>
      <c r="AKY61" s="44"/>
      <c r="AKZ61" s="44"/>
      <c r="ALA61" s="44"/>
      <c r="ALB61" s="44"/>
      <c r="ALC61" s="44"/>
      <c r="ALD61" s="44"/>
      <c r="ALE61" s="44"/>
      <c r="ALF61" s="44"/>
      <c r="ALG61" s="44"/>
      <c r="ALH61" s="44"/>
      <c r="ALI61" s="44"/>
      <c r="ALJ61" s="44"/>
      <c r="ALK61" s="44"/>
      <c r="ALL61" s="44"/>
      <c r="ALM61" s="44"/>
      <c r="ALN61" s="44"/>
      <c r="ALO61" s="44"/>
      <c r="ALP61" s="44"/>
      <c r="ALQ61" s="44"/>
      <c r="ALR61" s="44"/>
      <c r="ALS61" s="44"/>
      <c r="ALT61" s="44"/>
      <c r="ALU61" s="44"/>
      <c r="ALV61" s="44"/>
      <c r="ALW61" s="44"/>
      <c r="ALX61" s="44"/>
      <c r="ALY61" s="44"/>
      <c r="ALZ61" s="44"/>
      <c r="AMA61" s="44"/>
      <c r="AMB61" s="44"/>
      <c r="AMC61" s="44"/>
      <c r="AMD61" s="44"/>
      <c r="AME61" s="44"/>
      <c r="AMF61" s="44"/>
      <c r="AMG61" s="44"/>
      <c r="AMH61" s="44"/>
      <c r="AMI61" s="44"/>
      <c r="AMJ61" s="44"/>
      <c r="AMK61" s="44"/>
      <c r="AML61" s="44"/>
      <c r="AMM61" s="44"/>
      <c r="AMN61" s="44"/>
      <c r="AMO61" s="44"/>
      <c r="AMP61" s="44"/>
      <c r="AMQ61" s="44"/>
      <c r="AMR61" s="44"/>
      <c r="AMS61" s="44"/>
      <c r="AMT61" s="44"/>
      <c r="AMU61" s="44"/>
      <c r="AMV61" s="44"/>
      <c r="AMW61" s="44"/>
      <c r="AMX61" s="44"/>
      <c r="AMY61" s="44"/>
      <c r="AMZ61" s="44"/>
      <c r="ANA61" s="44"/>
      <c r="ANB61" s="44"/>
      <c r="ANC61" s="44"/>
      <c r="AND61" s="44"/>
      <c r="ANE61" s="44"/>
      <c r="ANF61" s="44"/>
      <c r="ANG61" s="44"/>
      <c r="ANH61" s="44"/>
      <c r="ANI61" s="44"/>
      <c r="ANJ61" s="44"/>
      <c r="ANK61" s="44"/>
      <c r="ANL61" s="44"/>
      <c r="ANM61" s="44"/>
      <c r="ANN61" s="44"/>
      <c r="ANO61" s="44"/>
      <c r="ANP61" s="44"/>
      <c r="ANQ61" s="44"/>
      <c r="ANR61" s="44"/>
      <c r="ANS61" s="44"/>
      <c r="ANT61" s="44"/>
      <c r="ANU61" s="44"/>
      <c r="ANV61" s="44"/>
      <c r="ANW61" s="44"/>
      <c r="ANX61" s="44"/>
      <c r="ANY61" s="44"/>
      <c r="ANZ61" s="44"/>
      <c r="AOA61" s="44"/>
      <c r="AOB61" s="44"/>
      <c r="AOC61" s="44"/>
      <c r="AOD61" s="44"/>
      <c r="AOE61" s="44"/>
      <c r="AOF61" s="44"/>
      <c r="AOG61" s="44"/>
      <c r="AOH61" s="44"/>
      <c r="AOI61" s="44"/>
      <c r="AOJ61" s="44"/>
      <c r="AOK61" s="44"/>
      <c r="AOL61" s="44"/>
      <c r="AOM61" s="44"/>
      <c r="AON61" s="44"/>
      <c r="AOO61" s="44"/>
      <c r="AOP61" s="44"/>
      <c r="AOQ61" s="44"/>
      <c r="AOR61" s="44"/>
      <c r="AOS61" s="44"/>
      <c r="AOT61" s="44"/>
      <c r="AOU61" s="44"/>
      <c r="AOV61" s="44"/>
      <c r="AOW61" s="44"/>
      <c r="AOX61" s="44"/>
      <c r="AOY61" s="44"/>
      <c r="AOZ61" s="44"/>
      <c r="APA61" s="44"/>
      <c r="APB61" s="44"/>
      <c r="APC61" s="44"/>
      <c r="APD61" s="44"/>
      <c r="APE61" s="44"/>
      <c r="APF61" s="44"/>
      <c r="APG61" s="44"/>
      <c r="APH61" s="44"/>
      <c r="API61" s="44"/>
      <c r="APJ61" s="44"/>
      <c r="APK61" s="44"/>
      <c r="APL61" s="44"/>
      <c r="APM61" s="44"/>
      <c r="APN61" s="44"/>
      <c r="APO61" s="44"/>
      <c r="APP61" s="44"/>
      <c r="APQ61" s="44"/>
      <c r="APR61" s="44"/>
      <c r="APS61" s="44"/>
      <c r="APT61" s="44"/>
      <c r="APU61" s="44"/>
      <c r="APV61" s="44"/>
      <c r="APW61" s="44"/>
      <c r="APX61" s="44"/>
      <c r="APY61" s="44"/>
      <c r="APZ61" s="44"/>
      <c r="AQA61" s="44"/>
      <c r="AQB61" s="44"/>
      <c r="AQC61" s="44"/>
      <c r="AQD61" s="44"/>
      <c r="AQE61" s="44"/>
      <c r="AQF61" s="44"/>
      <c r="AQG61" s="44"/>
      <c r="AQH61" s="44"/>
      <c r="AQI61" s="44"/>
      <c r="AQJ61" s="44"/>
      <c r="AQK61" s="44"/>
      <c r="AQL61" s="44"/>
      <c r="AQM61" s="44"/>
      <c r="AQN61" s="44"/>
      <c r="AQO61" s="44"/>
      <c r="AQP61" s="44"/>
      <c r="AQQ61" s="44"/>
      <c r="AQR61" s="44"/>
      <c r="AQS61" s="44"/>
      <c r="AQT61" s="44"/>
      <c r="AQU61" s="44"/>
      <c r="AQV61" s="44"/>
      <c r="AQW61" s="44"/>
      <c r="AQX61" s="44"/>
      <c r="AQY61" s="44"/>
      <c r="AQZ61" s="44"/>
      <c r="ARA61" s="44"/>
      <c r="ARB61" s="44"/>
      <c r="ARC61" s="44"/>
      <c r="ARD61" s="44"/>
      <c r="ARE61" s="44"/>
      <c r="ARF61" s="44"/>
      <c r="ARG61" s="44"/>
      <c r="ARH61" s="44"/>
      <c r="ARI61" s="44"/>
      <c r="ARJ61" s="44"/>
      <c r="ARK61" s="44"/>
      <c r="ARL61" s="44"/>
      <c r="ARM61" s="44"/>
      <c r="ARN61" s="44"/>
      <c r="ARO61" s="44"/>
      <c r="ARP61" s="44"/>
      <c r="ARQ61" s="44"/>
      <c r="ARR61" s="44"/>
      <c r="ARS61" s="44"/>
      <c r="ART61" s="44"/>
      <c r="ARU61" s="44"/>
      <c r="ARV61" s="44"/>
      <c r="ARW61" s="44"/>
      <c r="ARX61" s="44"/>
      <c r="ARY61" s="44"/>
      <c r="ARZ61" s="44"/>
      <c r="ASA61" s="44"/>
      <c r="ASB61" s="44"/>
      <c r="ASC61" s="44"/>
      <c r="ASD61" s="44"/>
      <c r="ASE61" s="44"/>
      <c r="ASF61" s="44"/>
      <c r="ASG61" s="44"/>
      <c r="ASH61" s="44"/>
      <c r="ASI61" s="44"/>
      <c r="ASJ61" s="44"/>
      <c r="ASK61" s="44"/>
      <c r="ASL61" s="44"/>
      <c r="ASM61" s="44"/>
      <c r="ASN61" s="44"/>
      <c r="ASO61" s="44"/>
      <c r="ASP61" s="44"/>
      <c r="ASQ61" s="44"/>
      <c r="ASR61" s="44"/>
      <c r="ASS61" s="44"/>
      <c r="AST61" s="44"/>
      <c r="ASU61" s="44"/>
      <c r="ASV61" s="44"/>
      <c r="ASW61" s="44"/>
      <c r="ASX61" s="44"/>
      <c r="ASY61" s="44"/>
      <c r="ASZ61" s="44"/>
      <c r="ATA61" s="44"/>
      <c r="ATB61" s="44"/>
      <c r="ATC61" s="44"/>
      <c r="ATD61" s="44"/>
      <c r="ATE61" s="44"/>
      <c r="ATF61" s="44"/>
      <c r="ATG61" s="44"/>
      <c r="ATH61" s="44"/>
      <c r="ATI61" s="44"/>
      <c r="ATJ61" s="44"/>
      <c r="ATK61" s="44"/>
      <c r="ATL61" s="44"/>
      <c r="ATM61" s="44"/>
      <c r="ATN61" s="44"/>
      <c r="ATO61" s="44"/>
      <c r="ATP61" s="44"/>
      <c r="ATQ61" s="44"/>
      <c r="ATR61" s="44"/>
      <c r="ATS61" s="44"/>
      <c r="ATT61" s="44"/>
      <c r="ATU61" s="44"/>
      <c r="ATV61" s="44"/>
      <c r="ATW61" s="44"/>
      <c r="ATX61" s="44"/>
      <c r="ATY61" s="44"/>
      <c r="ATZ61" s="44"/>
      <c r="AUA61" s="44"/>
      <c r="AUB61" s="44"/>
      <c r="AUC61" s="44"/>
      <c r="AUD61" s="44"/>
      <c r="AUE61" s="44"/>
      <c r="AUF61" s="44"/>
      <c r="AUG61" s="44"/>
      <c r="AUH61" s="44"/>
      <c r="AUI61" s="44"/>
      <c r="AUJ61" s="44"/>
      <c r="AUK61" s="44"/>
      <c r="AUL61" s="44"/>
      <c r="AUM61" s="44"/>
      <c r="AUN61" s="44"/>
      <c r="AUO61" s="44"/>
      <c r="AUP61" s="44"/>
      <c r="AUQ61" s="44"/>
      <c r="AUR61" s="44"/>
      <c r="AUS61" s="44"/>
      <c r="AUT61" s="44"/>
      <c r="AUU61" s="44"/>
      <c r="AUV61" s="44"/>
      <c r="AUW61" s="44"/>
      <c r="AUX61" s="44"/>
      <c r="AUY61" s="44"/>
      <c r="AUZ61" s="44"/>
      <c r="AVA61" s="44"/>
      <c r="AVB61" s="44"/>
      <c r="AVC61" s="44"/>
      <c r="AVD61" s="44"/>
      <c r="AVE61" s="44"/>
      <c r="AVF61" s="44"/>
      <c r="AVG61" s="44"/>
      <c r="AVH61" s="44"/>
      <c r="AVI61" s="44"/>
      <c r="AVJ61" s="44"/>
      <c r="AVK61" s="44"/>
      <c r="AVL61" s="44"/>
      <c r="AVM61" s="44"/>
      <c r="AVN61" s="44"/>
      <c r="AVO61" s="44"/>
      <c r="AVP61" s="44"/>
      <c r="AVQ61" s="44"/>
      <c r="AVR61" s="44"/>
      <c r="AVS61" s="44"/>
      <c r="AVT61" s="44"/>
      <c r="AVU61" s="44"/>
      <c r="AVV61" s="44"/>
      <c r="AVW61" s="44"/>
      <c r="AVX61" s="44"/>
      <c r="AVY61" s="44"/>
      <c r="AVZ61" s="44"/>
      <c r="AWA61" s="44"/>
      <c r="AWB61" s="44"/>
      <c r="AWC61" s="44"/>
      <c r="AWD61" s="44"/>
      <c r="AWE61" s="44"/>
      <c r="AWF61" s="44"/>
      <c r="AWG61" s="44"/>
      <c r="AWH61" s="44"/>
      <c r="AWI61" s="44"/>
      <c r="AWJ61" s="44"/>
      <c r="AWK61" s="44"/>
      <c r="AWL61" s="44"/>
      <c r="AWM61" s="44"/>
      <c r="AWN61" s="44"/>
      <c r="AWO61" s="44"/>
      <c r="AWP61" s="44"/>
      <c r="AWQ61" s="44"/>
      <c r="AWR61" s="44"/>
      <c r="AWS61" s="44"/>
      <c r="AWT61" s="44"/>
      <c r="AWU61" s="44"/>
      <c r="AWV61" s="44"/>
      <c r="AWW61" s="44"/>
      <c r="AWX61" s="44"/>
      <c r="AWY61" s="44"/>
      <c r="AWZ61" s="44"/>
      <c r="AXA61" s="44"/>
      <c r="AXB61" s="44"/>
      <c r="AXC61" s="44"/>
      <c r="AXD61" s="44"/>
      <c r="AXE61" s="44"/>
      <c r="AXF61" s="44"/>
      <c r="AXG61" s="44"/>
      <c r="AXH61" s="44"/>
      <c r="AXI61" s="44"/>
      <c r="AXJ61" s="44"/>
      <c r="AXK61" s="44"/>
      <c r="AXL61" s="44"/>
      <c r="AXM61" s="44"/>
      <c r="AXN61" s="44"/>
      <c r="AXO61" s="44"/>
      <c r="AXP61" s="44"/>
      <c r="AXQ61" s="44"/>
      <c r="AXR61" s="44"/>
      <c r="AXS61" s="44"/>
      <c r="AXT61" s="44"/>
      <c r="AXU61" s="44"/>
      <c r="AXV61" s="44"/>
      <c r="AXW61" s="44"/>
      <c r="AXX61" s="44"/>
      <c r="AXY61" s="44"/>
      <c r="AXZ61" s="44"/>
      <c r="AYA61" s="44"/>
      <c r="AYB61" s="44"/>
      <c r="AYC61" s="44"/>
      <c r="AYD61" s="44"/>
      <c r="AYE61" s="44"/>
      <c r="AYF61" s="44"/>
      <c r="AYG61" s="44"/>
      <c r="AYH61" s="44"/>
      <c r="AYI61" s="44"/>
      <c r="AYJ61" s="44"/>
      <c r="AYK61" s="44"/>
      <c r="AYL61" s="44"/>
      <c r="AYM61" s="44"/>
      <c r="AYN61" s="44"/>
      <c r="AYO61" s="44"/>
      <c r="AYP61" s="44"/>
      <c r="AYQ61" s="44"/>
      <c r="AYR61" s="44"/>
      <c r="AYS61" s="44"/>
      <c r="AYT61" s="44"/>
      <c r="AYU61" s="44"/>
      <c r="AYV61" s="44"/>
      <c r="AYW61" s="44"/>
      <c r="AYX61" s="44"/>
      <c r="AYY61" s="44"/>
      <c r="AYZ61" s="44"/>
      <c r="AZA61" s="44"/>
      <c r="AZB61" s="44"/>
      <c r="AZC61" s="44"/>
      <c r="AZD61" s="44"/>
      <c r="AZE61" s="44"/>
      <c r="AZF61" s="44"/>
      <c r="AZG61" s="44"/>
      <c r="AZH61" s="44"/>
      <c r="AZI61" s="44"/>
      <c r="AZJ61" s="44"/>
      <c r="AZK61" s="44"/>
      <c r="AZL61" s="44"/>
      <c r="AZM61" s="44"/>
      <c r="AZN61" s="44"/>
      <c r="AZO61" s="44"/>
      <c r="AZP61" s="44"/>
      <c r="AZQ61" s="44"/>
      <c r="AZR61" s="44"/>
      <c r="AZS61" s="44"/>
      <c r="AZT61" s="44"/>
      <c r="AZU61" s="44"/>
      <c r="AZV61" s="44"/>
      <c r="AZW61" s="44"/>
      <c r="AZX61" s="44"/>
      <c r="AZY61" s="44"/>
      <c r="AZZ61" s="44"/>
      <c r="BAA61" s="44"/>
      <c r="BAB61" s="44"/>
      <c r="BAC61" s="44"/>
      <c r="BAD61" s="44"/>
      <c r="BAE61" s="44"/>
      <c r="BAF61" s="44"/>
      <c r="BAG61" s="44"/>
      <c r="BAH61" s="44"/>
      <c r="BAI61" s="44"/>
      <c r="BAJ61" s="44"/>
      <c r="BAK61" s="44"/>
      <c r="BAL61" s="44"/>
      <c r="BAM61" s="44"/>
      <c r="BAN61" s="44"/>
      <c r="BAO61" s="44"/>
      <c r="BAP61" s="44"/>
      <c r="BAQ61" s="44"/>
      <c r="BAR61" s="44"/>
      <c r="BAS61" s="44"/>
      <c r="BAT61" s="44"/>
      <c r="BAU61" s="44"/>
      <c r="BAV61" s="44"/>
      <c r="BAW61" s="44"/>
      <c r="BAX61" s="44"/>
      <c r="BAY61" s="44"/>
      <c r="BAZ61" s="44"/>
      <c r="BBA61" s="44"/>
      <c r="BBB61" s="44"/>
      <c r="BBC61" s="44"/>
      <c r="BBD61" s="44"/>
      <c r="BBE61" s="44"/>
      <c r="BBF61" s="44"/>
      <c r="BBG61" s="44"/>
      <c r="BBH61" s="44"/>
      <c r="BBI61" s="44"/>
      <c r="BBJ61" s="44"/>
      <c r="BBK61" s="44"/>
      <c r="BBL61" s="44"/>
      <c r="BBM61" s="44"/>
      <c r="BBN61" s="44"/>
      <c r="BBO61" s="44"/>
      <c r="BBP61" s="44"/>
      <c r="BBQ61" s="44"/>
      <c r="BBR61" s="44"/>
      <c r="BBS61" s="44"/>
      <c r="BBT61" s="44"/>
      <c r="BBU61" s="44"/>
      <c r="BBV61" s="44"/>
      <c r="BBW61" s="44"/>
      <c r="BBX61" s="44"/>
      <c r="BBY61" s="44"/>
      <c r="BBZ61" s="44"/>
      <c r="BCA61" s="44"/>
      <c r="BCB61" s="44"/>
      <c r="BCC61" s="44"/>
      <c r="BCD61" s="44"/>
      <c r="BCE61" s="44"/>
      <c r="BCF61" s="44"/>
      <c r="BCG61" s="44"/>
      <c r="BCH61" s="44"/>
      <c r="BCI61" s="44"/>
      <c r="BCJ61" s="44"/>
      <c r="BCK61" s="44"/>
      <c r="BCL61" s="44"/>
      <c r="BCM61" s="44"/>
      <c r="BCN61" s="44"/>
      <c r="BCO61" s="44"/>
      <c r="BCP61" s="44"/>
      <c r="BCQ61" s="44"/>
      <c r="BCR61" s="44"/>
      <c r="BCS61" s="44"/>
      <c r="BCT61" s="44"/>
      <c r="BCU61" s="44"/>
      <c r="BCV61" s="44"/>
      <c r="BCW61" s="44"/>
      <c r="BCX61" s="44"/>
      <c r="BCY61" s="44"/>
      <c r="BCZ61" s="44"/>
      <c r="BDA61" s="44"/>
      <c r="BDB61" s="44"/>
      <c r="BDC61" s="44"/>
      <c r="BDD61" s="44"/>
      <c r="BDE61" s="44"/>
      <c r="BDF61" s="44"/>
      <c r="BDG61" s="44"/>
      <c r="BDH61" s="44"/>
      <c r="BDI61" s="44"/>
      <c r="BDJ61" s="44"/>
      <c r="BDK61" s="44"/>
      <c r="BDL61" s="44"/>
      <c r="BDM61" s="44"/>
      <c r="BDN61" s="44"/>
      <c r="BDO61" s="44"/>
      <c r="BDP61" s="44"/>
      <c r="BDQ61" s="44"/>
      <c r="BDR61" s="44"/>
      <c r="BDS61" s="44"/>
      <c r="BDT61" s="44"/>
      <c r="BDU61" s="44"/>
      <c r="BDV61" s="44"/>
      <c r="BDW61" s="44"/>
      <c r="BDX61" s="44"/>
      <c r="BDY61" s="44"/>
      <c r="BDZ61" s="44"/>
      <c r="BEA61" s="44"/>
      <c r="BEB61" s="44"/>
      <c r="BEC61" s="44"/>
      <c r="BED61" s="44"/>
      <c r="BEE61" s="44"/>
      <c r="BEF61" s="44"/>
      <c r="BEG61" s="44"/>
      <c r="BEH61" s="44"/>
      <c r="BEI61" s="44"/>
      <c r="BEJ61" s="44"/>
      <c r="BEK61" s="44"/>
      <c r="BEL61" s="44"/>
      <c r="BEM61" s="44"/>
      <c r="BEN61" s="44"/>
      <c r="BEO61" s="44"/>
      <c r="BEP61" s="44"/>
      <c r="BEQ61" s="44"/>
      <c r="BER61" s="44"/>
      <c r="BES61" s="44"/>
      <c r="BET61" s="44"/>
      <c r="BEU61" s="44"/>
      <c r="BEV61" s="44"/>
      <c r="BEW61" s="44"/>
      <c r="BEX61" s="44"/>
      <c r="BEY61" s="44"/>
      <c r="BEZ61" s="44"/>
      <c r="BFA61" s="44"/>
      <c r="BFB61" s="44"/>
      <c r="BFC61" s="44"/>
      <c r="BFD61" s="44"/>
      <c r="BFE61" s="44"/>
      <c r="BFF61" s="44"/>
      <c r="BFG61" s="44"/>
      <c r="BFH61" s="44"/>
      <c r="BFI61" s="44"/>
      <c r="BFJ61" s="44"/>
      <c r="BFK61" s="44"/>
      <c r="BFL61" s="44"/>
      <c r="BFM61" s="44"/>
      <c r="BFN61" s="44"/>
      <c r="BFO61" s="44"/>
      <c r="BFP61" s="44"/>
      <c r="BFQ61" s="44"/>
      <c r="BFR61" s="44"/>
      <c r="BFS61" s="44"/>
      <c r="BFT61" s="44"/>
      <c r="BFU61" s="44"/>
      <c r="BFV61" s="44"/>
      <c r="BFW61" s="44"/>
      <c r="BFX61" s="44"/>
      <c r="BFY61" s="44"/>
      <c r="BFZ61" s="44"/>
      <c r="BGA61" s="44"/>
      <c r="BGB61" s="44"/>
      <c r="BGC61" s="44"/>
      <c r="BGD61" s="44"/>
      <c r="BGE61" s="44"/>
      <c r="BGF61" s="44"/>
      <c r="BGG61" s="44"/>
      <c r="BGH61" s="44"/>
      <c r="BGI61" s="44"/>
      <c r="BGJ61" s="44"/>
      <c r="BGK61" s="44"/>
      <c r="BGL61" s="44"/>
      <c r="BGM61" s="44"/>
      <c r="BGN61" s="44"/>
      <c r="BGO61" s="44"/>
      <c r="BGP61" s="44"/>
      <c r="BGQ61" s="44"/>
      <c r="BGR61" s="44"/>
      <c r="BGS61" s="44"/>
      <c r="BGT61" s="44"/>
      <c r="BGU61" s="44"/>
      <c r="BGV61" s="44"/>
      <c r="BGW61" s="44"/>
      <c r="BGX61" s="44"/>
      <c r="BGY61" s="44"/>
      <c r="BGZ61" s="44"/>
      <c r="BHA61" s="44"/>
      <c r="BHB61" s="44"/>
      <c r="BHC61" s="44"/>
      <c r="BHD61" s="44"/>
      <c r="BHE61" s="44"/>
      <c r="BHF61" s="44"/>
      <c r="BHG61" s="44"/>
      <c r="BHH61" s="44"/>
      <c r="BHI61" s="44"/>
      <c r="BHJ61" s="44"/>
      <c r="BHK61" s="44"/>
      <c r="BHL61" s="44"/>
      <c r="BHM61" s="44"/>
      <c r="BHN61" s="44"/>
      <c r="BHO61" s="44"/>
      <c r="BHP61" s="44"/>
      <c r="BHQ61" s="44"/>
      <c r="BHR61" s="44"/>
      <c r="BHS61" s="44"/>
      <c r="BHT61" s="44"/>
      <c r="BHU61" s="44"/>
      <c r="BHV61" s="44"/>
      <c r="BHW61" s="44"/>
      <c r="BHX61" s="44"/>
      <c r="BHY61" s="44"/>
      <c r="BHZ61" s="44"/>
      <c r="BIA61" s="44"/>
      <c r="BIB61" s="44"/>
      <c r="BIC61" s="44"/>
      <c r="BID61" s="44"/>
      <c r="BIE61" s="44"/>
      <c r="BIF61" s="44"/>
      <c r="BIG61" s="44"/>
      <c r="BIH61" s="44"/>
      <c r="BII61" s="44"/>
      <c r="BIJ61" s="44"/>
      <c r="BIK61" s="44"/>
      <c r="BIL61" s="44"/>
      <c r="BIM61" s="44"/>
      <c r="BIN61" s="44"/>
      <c r="BIO61" s="44"/>
      <c r="BIP61" s="44"/>
      <c r="BIQ61" s="44"/>
      <c r="BIR61" s="44"/>
      <c r="BIS61" s="44"/>
      <c r="BIT61" s="44"/>
      <c r="BIU61" s="44"/>
      <c r="BIV61" s="44"/>
      <c r="BIW61" s="44"/>
      <c r="BIX61" s="44"/>
      <c r="BIY61" s="44"/>
      <c r="BIZ61" s="44"/>
      <c r="BJA61" s="44"/>
      <c r="BJB61" s="44"/>
      <c r="BJC61" s="44"/>
      <c r="BJD61" s="44"/>
      <c r="BJE61" s="44"/>
      <c r="BJF61" s="44"/>
      <c r="BJG61" s="44"/>
      <c r="BJH61" s="44"/>
      <c r="BJI61" s="44"/>
      <c r="BJJ61" s="44"/>
      <c r="BJK61" s="44"/>
      <c r="BJL61" s="44"/>
      <c r="BJM61" s="44"/>
      <c r="BJN61" s="44"/>
      <c r="BJO61" s="44"/>
      <c r="BJP61" s="44"/>
      <c r="BJQ61" s="44"/>
      <c r="BJR61" s="44"/>
      <c r="BJS61" s="44"/>
      <c r="BJT61" s="44"/>
      <c r="BJU61" s="44"/>
      <c r="BJV61" s="44"/>
      <c r="BJW61" s="44"/>
      <c r="BJX61" s="44"/>
      <c r="BJY61" s="44"/>
      <c r="BJZ61" s="44"/>
      <c r="BKA61" s="44"/>
      <c r="BKB61" s="44"/>
      <c r="BKC61" s="44"/>
      <c r="BKD61" s="44"/>
      <c r="BKE61" s="44"/>
      <c r="BKF61" s="44"/>
      <c r="BKG61" s="44"/>
      <c r="BKH61" s="44"/>
      <c r="BKI61" s="44"/>
      <c r="BKJ61" s="44"/>
      <c r="BKK61" s="44"/>
      <c r="BKL61" s="44"/>
      <c r="BKM61" s="44"/>
      <c r="BKN61" s="44"/>
      <c r="BKO61" s="44"/>
      <c r="BKP61" s="44"/>
      <c r="BKQ61" s="44"/>
      <c r="BKR61" s="44"/>
      <c r="BKS61" s="44"/>
      <c r="BKT61" s="44"/>
      <c r="BKU61" s="44"/>
      <c r="BKV61" s="44"/>
      <c r="BKW61" s="44"/>
      <c r="BKX61" s="44"/>
      <c r="BKY61" s="44"/>
      <c r="BKZ61" s="44"/>
      <c r="BLA61" s="44"/>
      <c r="BLB61" s="44"/>
      <c r="BLC61" s="44"/>
      <c r="BLD61" s="44"/>
      <c r="BLE61" s="44"/>
      <c r="BLF61" s="44"/>
      <c r="BLG61" s="44"/>
      <c r="BLH61" s="44"/>
      <c r="BLI61" s="44"/>
      <c r="BLJ61" s="44"/>
      <c r="BLK61" s="44"/>
      <c r="BLL61" s="44"/>
      <c r="BLM61" s="44"/>
      <c r="BLN61" s="44"/>
      <c r="BLO61" s="44"/>
      <c r="BLP61" s="44"/>
      <c r="BLQ61" s="44"/>
      <c r="BLR61" s="44"/>
      <c r="BLS61" s="44"/>
      <c r="BLT61" s="44"/>
      <c r="BLU61" s="44"/>
      <c r="BLV61" s="44"/>
      <c r="BLW61" s="44"/>
      <c r="BLX61" s="44"/>
      <c r="BLY61" s="44"/>
      <c r="BLZ61" s="44"/>
      <c r="BMA61" s="44"/>
      <c r="BMB61" s="44"/>
      <c r="BMC61" s="44"/>
      <c r="BMD61" s="44"/>
      <c r="BME61" s="44"/>
      <c r="BMF61" s="44"/>
      <c r="BMG61" s="44"/>
      <c r="BMH61" s="44"/>
      <c r="BMI61" s="44"/>
      <c r="BMJ61" s="44"/>
      <c r="BMK61" s="44"/>
      <c r="BML61" s="44"/>
      <c r="BMM61" s="44"/>
      <c r="BMN61" s="44"/>
      <c r="BMO61" s="44"/>
      <c r="BMP61" s="44"/>
      <c r="BMQ61" s="44"/>
      <c r="BMR61" s="44"/>
      <c r="BMS61" s="44"/>
      <c r="BMT61" s="44"/>
      <c r="BMU61" s="44"/>
      <c r="BMV61" s="44"/>
      <c r="BMW61" s="44"/>
      <c r="BMX61" s="44"/>
      <c r="BMY61" s="44"/>
      <c r="BMZ61" s="44"/>
      <c r="BNA61" s="44"/>
      <c r="BNB61" s="44"/>
      <c r="BNC61" s="44"/>
      <c r="BND61" s="44"/>
      <c r="BNE61" s="44"/>
      <c r="BNF61" s="44"/>
      <c r="BNG61" s="44"/>
      <c r="BNH61" s="44"/>
      <c r="BNI61" s="44"/>
      <c r="BNJ61" s="44"/>
      <c r="BNK61" s="44"/>
      <c r="BNL61" s="44"/>
      <c r="BNM61" s="44"/>
      <c r="BNN61" s="44"/>
      <c r="BNO61" s="44"/>
      <c r="BNP61" s="44"/>
      <c r="BNQ61" s="44"/>
      <c r="BNR61" s="44"/>
      <c r="BNS61" s="44"/>
      <c r="BNT61" s="44"/>
      <c r="BNU61" s="44"/>
      <c r="BNV61" s="44"/>
      <c r="BNW61" s="44"/>
      <c r="BNX61" s="44"/>
      <c r="BNY61" s="44"/>
      <c r="BNZ61" s="44"/>
      <c r="BOA61" s="44"/>
      <c r="BOB61" s="44"/>
      <c r="BOC61" s="44"/>
      <c r="BOD61" s="44"/>
      <c r="BOE61" s="44"/>
      <c r="BOF61" s="44"/>
      <c r="BOG61" s="44"/>
      <c r="BOH61" s="44"/>
      <c r="BOI61" s="44"/>
      <c r="BOJ61" s="44"/>
      <c r="BOK61" s="44"/>
      <c r="BOL61" s="44"/>
      <c r="BOM61" s="44"/>
      <c r="BON61" s="44"/>
      <c r="BOO61" s="44"/>
      <c r="BOP61" s="44"/>
      <c r="BOQ61" s="44"/>
      <c r="BOR61" s="44"/>
      <c r="BOS61" s="44"/>
      <c r="BOT61" s="44"/>
      <c r="BOU61" s="44"/>
      <c r="BOV61" s="44"/>
      <c r="BOW61" s="44"/>
      <c r="BOX61" s="44"/>
      <c r="BOY61" s="44"/>
      <c r="BOZ61" s="44"/>
      <c r="BPA61" s="44"/>
      <c r="BPB61" s="44"/>
      <c r="BPC61" s="44"/>
      <c r="BPD61" s="44"/>
      <c r="BPE61" s="44"/>
      <c r="BPF61" s="44"/>
      <c r="BPG61" s="44"/>
      <c r="BPH61" s="44"/>
      <c r="BPI61" s="44"/>
      <c r="BPJ61" s="44"/>
      <c r="BPK61" s="44"/>
      <c r="BPL61" s="44"/>
      <c r="BPM61" s="44"/>
      <c r="BPN61" s="44"/>
      <c r="BPO61" s="44"/>
      <c r="BPP61" s="44"/>
      <c r="BPQ61" s="44"/>
      <c r="BPR61" s="44"/>
      <c r="BPS61" s="44"/>
      <c r="BPT61" s="44"/>
      <c r="BPU61" s="44"/>
      <c r="BPV61" s="44"/>
      <c r="BPW61" s="44"/>
      <c r="BPX61" s="44"/>
      <c r="BPY61" s="44"/>
      <c r="BPZ61" s="44"/>
      <c r="BQA61" s="44"/>
      <c r="BQB61" s="44"/>
      <c r="BQC61" s="44"/>
      <c r="BQD61" s="44"/>
      <c r="BQE61" s="44"/>
      <c r="BQF61" s="44"/>
      <c r="BQG61" s="44"/>
      <c r="BQH61" s="44"/>
      <c r="BQI61" s="44"/>
      <c r="BQJ61" s="44"/>
      <c r="BQK61" s="44"/>
      <c r="BQL61" s="44"/>
      <c r="BQM61" s="44"/>
      <c r="BQN61" s="44"/>
      <c r="BQO61" s="44"/>
      <c r="BQP61" s="44"/>
      <c r="BQQ61" s="44"/>
      <c r="BQR61" s="44"/>
      <c r="BQS61" s="44"/>
      <c r="BQT61" s="44"/>
      <c r="BQU61" s="44"/>
      <c r="BQV61" s="44"/>
      <c r="BQW61" s="44"/>
      <c r="BQX61" s="44"/>
      <c r="BQY61" s="44"/>
      <c r="BQZ61" s="44"/>
      <c r="BRA61" s="44"/>
      <c r="BRB61" s="44"/>
      <c r="BRC61" s="44"/>
      <c r="BRD61" s="44"/>
      <c r="BRE61" s="44"/>
      <c r="BRF61" s="44"/>
      <c r="BRG61" s="44"/>
      <c r="BRH61" s="44"/>
      <c r="BRI61" s="44"/>
      <c r="BRJ61" s="44"/>
      <c r="BRK61" s="44"/>
      <c r="BRL61" s="44"/>
      <c r="BRM61" s="44"/>
      <c r="BRN61" s="44"/>
      <c r="BRO61" s="44"/>
      <c r="BRP61" s="44"/>
      <c r="BRQ61" s="44"/>
      <c r="BRR61" s="44"/>
      <c r="BRS61" s="44"/>
      <c r="BRT61" s="44"/>
      <c r="BRU61" s="44"/>
      <c r="BRV61" s="44"/>
      <c r="BRW61" s="44"/>
      <c r="BRX61" s="44"/>
      <c r="BRY61" s="44"/>
      <c r="BRZ61" s="44"/>
      <c r="BSA61" s="44"/>
      <c r="BSB61" s="44"/>
      <c r="BSC61" s="44"/>
      <c r="BSD61" s="44"/>
      <c r="BSE61" s="44"/>
      <c r="BSF61" s="44"/>
      <c r="BSG61" s="44"/>
      <c r="BSH61" s="44"/>
      <c r="BSI61" s="44"/>
      <c r="BSJ61" s="44"/>
      <c r="BSK61" s="44"/>
      <c r="BSL61" s="44"/>
      <c r="BSM61" s="44"/>
      <c r="BSN61" s="44"/>
      <c r="BSO61" s="44"/>
      <c r="BSP61" s="44"/>
      <c r="BSQ61" s="44"/>
      <c r="BSR61" s="44"/>
      <c r="BSS61" s="44"/>
      <c r="BST61" s="44"/>
      <c r="BSU61" s="44"/>
      <c r="BSV61" s="44"/>
      <c r="BSW61" s="44"/>
      <c r="BSX61" s="44"/>
      <c r="BSY61" s="44"/>
      <c r="BSZ61" s="44"/>
      <c r="BTA61" s="44"/>
      <c r="BTB61" s="44"/>
      <c r="BTC61" s="44"/>
      <c r="BTD61" s="44"/>
      <c r="BTE61" s="44"/>
      <c r="BTF61" s="44"/>
      <c r="BTG61" s="44"/>
      <c r="BTH61" s="44"/>
      <c r="BTI61" s="44"/>
      <c r="BTJ61" s="44"/>
      <c r="BTK61" s="44"/>
      <c r="BTL61" s="44"/>
      <c r="BTM61" s="44"/>
      <c r="BTN61" s="44"/>
      <c r="BTO61" s="44"/>
      <c r="BTP61" s="44"/>
      <c r="BTQ61" s="44"/>
      <c r="BTR61" s="44"/>
      <c r="BTS61" s="44"/>
      <c r="BTT61" s="44"/>
      <c r="BTU61" s="44"/>
      <c r="BTV61" s="44"/>
      <c r="BTW61" s="44"/>
      <c r="BTX61" s="44"/>
      <c r="BTY61" s="44"/>
      <c r="BTZ61" s="44"/>
      <c r="BUA61" s="44"/>
      <c r="BUB61" s="44"/>
      <c r="BUC61" s="44"/>
      <c r="BUD61" s="44"/>
      <c r="BUE61" s="44"/>
      <c r="BUF61" s="44"/>
      <c r="BUG61" s="44"/>
      <c r="BUH61" s="44"/>
      <c r="BUI61" s="44"/>
      <c r="BUJ61" s="44"/>
      <c r="BUK61" s="44"/>
      <c r="BUL61" s="44"/>
      <c r="BUM61" s="44"/>
      <c r="BUN61" s="44"/>
      <c r="BUO61" s="44"/>
      <c r="BUP61" s="44"/>
      <c r="BUQ61" s="44"/>
      <c r="BUR61" s="44"/>
      <c r="BUS61" s="44"/>
      <c r="BUT61" s="44"/>
      <c r="BUU61" s="44"/>
      <c r="BUV61" s="44"/>
      <c r="BUW61" s="44"/>
      <c r="BUX61" s="44"/>
      <c r="BUY61" s="44"/>
      <c r="BUZ61" s="44"/>
      <c r="BVA61" s="44"/>
      <c r="BVB61" s="44"/>
      <c r="BVC61" s="44"/>
      <c r="BVD61" s="44"/>
      <c r="BVE61" s="44"/>
      <c r="BVF61" s="44"/>
      <c r="BVG61" s="44"/>
      <c r="BVH61" s="44"/>
      <c r="BVI61" s="44"/>
      <c r="BVJ61" s="44"/>
      <c r="BVK61" s="44"/>
      <c r="BVL61" s="44"/>
      <c r="BVM61" s="44"/>
      <c r="BVN61" s="44"/>
      <c r="BVO61" s="44"/>
      <c r="BVP61" s="44"/>
      <c r="BVQ61" s="44"/>
      <c r="BVR61" s="44"/>
      <c r="BVS61" s="44"/>
      <c r="BVT61" s="44"/>
      <c r="BVU61" s="44"/>
      <c r="BVV61" s="44"/>
      <c r="BVW61" s="44"/>
      <c r="BVX61" s="44"/>
      <c r="BVY61" s="44"/>
      <c r="BVZ61" s="44"/>
      <c r="BWA61" s="44"/>
      <c r="BWB61" s="44"/>
      <c r="BWC61" s="44"/>
      <c r="BWD61" s="44"/>
      <c r="BWE61" s="44"/>
      <c r="BWF61" s="44"/>
      <c r="BWG61" s="44"/>
      <c r="BWH61" s="44"/>
      <c r="BWI61" s="44"/>
      <c r="BWJ61" s="44"/>
      <c r="BWK61" s="44"/>
      <c r="BWL61" s="44"/>
      <c r="BWM61" s="44"/>
      <c r="BWN61" s="44"/>
      <c r="BWO61" s="44"/>
      <c r="BWP61" s="44"/>
      <c r="BWQ61" s="44"/>
      <c r="BWR61" s="44"/>
      <c r="BWS61" s="44"/>
      <c r="BWT61" s="44"/>
      <c r="BWU61" s="44"/>
      <c r="BWV61" s="44"/>
      <c r="BWW61" s="44"/>
      <c r="BWX61" s="44"/>
      <c r="BWY61" s="44"/>
      <c r="BWZ61" s="44"/>
      <c r="BXA61" s="44"/>
      <c r="BXB61" s="44"/>
      <c r="BXC61" s="44"/>
      <c r="BXD61" s="44"/>
      <c r="BXE61" s="44"/>
      <c r="BXF61" s="44"/>
      <c r="BXG61" s="44"/>
      <c r="BXH61" s="44"/>
      <c r="BXI61" s="44"/>
      <c r="BXJ61" s="44"/>
      <c r="BXK61" s="44"/>
      <c r="BXL61" s="44"/>
      <c r="BXM61" s="44"/>
      <c r="BXN61" s="44"/>
      <c r="BXO61" s="44"/>
      <c r="BXP61" s="44"/>
      <c r="BXQ61" s="44"/>
      <c r="BXR61" s="44"/>
      <c r="BXS61" s="44"/>
      <c r="BXT61" s="44"/>
      <c r="BXU61" s="44"/>
      <c r="BXV61" s="44"/>
      <c r="BXW61" s="44"/>
      <c r="BXX61" s="44"/>
      <c r="BXY61" s="44"/>
      <c r="BXZ61" s="44"/>
      <c r="BYA61" s="44"/>
      <c r="BYB61" s="44"/>
      <c r="BYC61" s="44"/>
      <c r="BYD61" s="44"/>
      <c r="BYE61" s="44"/>
      <c r="BYF61" s="44"/>
      <c r="BYG61" s="44"/>
      <c r="BYH61" s="44"/>
      <c r="BYI61" s="44"/>
      <c r="BYJ61" s="44"/>
      <c r="BYK61" s="44"/>
      <c r="BYL61" s="44"/>
      <c r="BYM61" s="44"/>
      <c r="BYN61" s="44"/>
      <c r="BYO61" s="44"/>
      <c r="BYP61" s="44"/>
      <c r="BYQ61" s="44"/>
      <c r="BYR61" s="44"/>
      <c r="BYS61" s="44"/>
      <c r="BYT61" s="44"/>
      <c r="BYU61" s="44"/>
      <c r="BYV61" s="44"/>
      <c r="BYW61" s="44"/>
      <c r="BYX61" s="44"/>
      <c r="BYY61" s="44"/>
      <c r="BYZ61" s="44"/>
      <c r="BZA61" s="44"/>
      <c r="BZB61" s="44"/>
      <c r="BZC61" s="44"/>
      <c r="BZD61" s="44"/>
      <c r="BZE61" s="44"/>
      <c r="BZF61" s="44"/>
      <c r="BZG61" s="44"/>
      <c r="BZH61" s="44"/>
      <c r="BZI61" s="44"/>
      <c r="BZJ61" s="44"/>
      <c r="BZK61" s="44"/>
      <c r="BZL61" s="44"/>
      <c r="BZM61" s="44"/>
      <c r="BZN61" s="44"/>
      <c r="BZO61" s="44"/>
      <c r="BZP61" s="44"/>
      <c r="BZQ61" s="44"/>
      <c r="BZR61" s="44"/>
      <c r="BZS61" s="44"/>
      <c r="BZT61" s="44"/>
      <c r="BZU61" s="44"/>
      <c r="BZV61" s="44"/>
      <c r="BZW61" s="44"/>
      <c r="BZX61" s="44"/>
      <c r="BZY61" s="44"/>
      <c r="BZZ61" s="44"/>
      <c r="CAA61" s="44"/>
      <c r="CAB61" s="44"/>
      <c r="CAC61" s="44"/>
      <c r="CAD61" s="44"/>
      <c r="CAE61" s="44"/>
      <c r="CAF61" s="44"/>
      <c r="CAG61" s="44"/>
      <c r="CAH61" s="44"/>
      <c r="CAI61" s="44"/>
      <c r="CAJ61" s="44"/>
      <c r="CAK61" s="44"/>
      <c r="CAL61" s="44"/>
      <c r="CAM61" s="44"/>
      <c r="CAN61" s="44"/>
      <c r="CAO61" s="44"/>
      <c r="CAP61" s="44"/>
      <c r="CAQ61" s="44"/>
      <c r="CAR61" s="44"/>
      <c r="CAS61" s="44"/>
      <c r="CAT61" s="44"/>
      <c r="CAU61" s="44"/>
      <c r="CAV61" s="44"/>
      <c r="CAW61" s="44"/>
      <c r="CAX61" s="44"/>
      <c r="CAY61" s="44"/>
      <c r="CAZ61" s="44"/>
      <c r="CBA61" s="44"/>
      <c r="CBB61" s="44"/>
      <c r="CBC61" s="44"/>
      <c r="CBD61" s="44"/>
      <c r="CBE61" s="44"/>
      <c r="CBF61" s="44"/>
      <c r="CBG61" s="44"/>
      <c r="CBH61" s="44"/>
      <c r="CBI61" s="44"/>
      <c r="CBJ61" s="44"/>
      <c r="CBK61" s="44"/>
      <c r="CBL61" s="44"/>
      <c r="CBM61" s="44"/>
      <c r="CBN61" s="44"/>
      <c r="CBO61" s="44"/>
      <c r="CBP61" s="44"/>
      <c r="CBQ61" s="44"/>
      <c r="CBR61" s="44"/>
      <c r="CBS61" s="44"/>
      <c r="CBT61" s="44"/>
      <c r="CBU61" s="44"/>
      <c r="CBV61" s="44"/>
      <c r="CBW61" s="44"/>
      <c r="CBX61" s="44"/>
      <c r="CBY61" s="44"/>
      <c r="CBZ61" s="44"/>
      <c r="CCA61" s="44"/>
      <c r="CCB61" s="44"/>
      <c r="CCC61" s="44"/>
      <c r="CCD61" s="44"/>
      <c r="CCE61" s="44"/>
      <c r="CCF61" s="44"/>
      <c r="CCG61" s="44"/>
      <c r="CCH61" s="44"/>
      <c r="CCI61" s="44"/>
      <c r="CCJ61" s="44"/>
      <c r="CCK61" s="44"/>
      <c r="CCL61" s="44"/>
      <c r="CCM61" s="44"/>
      <c r="CCN61" s="44"/>
      <c r="CCO61" s="44"/>
      <c r="CCP61" s="44"/>
      <c r="CCQ61" s="44"/>
      <c r="CCR61" s="44"/>
      <c r="CCS61" s="44"/>
      <c r="CCT61" s="44"/>
      <c r="CCU61" s="44"/>
      <c r="CCV61" s="44"/>
      <c r="CCW61" s="44"/>
      <c r="CCX61" s="44"/>
      <c r="CCY61" s="44"/>
      <c r="CCZ61" s="44"/>
      <c r="CDA61" s="44"/>
      <c r="CDB61" s="44"/>
      <c r="CDC61" s="44"/>
      <c r="CDD61" s="44"/>
      <c r="CDE61" s="44"/>
      <c r="CDF61" s="44"/>
      <c r="CDG61" s="44"/>
      <c r="CDH61" s="44"/>
      <c r="CDI61" s="44"/>
      <c r="CDJ61" s="44"/>
      <c r="CDK61" s="44"/>
      <c r="CDL61" s="44"/>
      <c r="CDM61" s="44"/>
      <c r="CDN61" s="44"/>
      <c r="CDO61" s="44"/>
      <c r="CDP61" s="44"/>
      <c r="CDQ61" s="44"/>
      <c r="CDR61" s="44"/>
      <c r="CDS61" s="44"/>
      <c r="CDT61" s="44"/>
      <c r="CDU61" s="44"/>
      <c r="CDV61" s="44"/>
      <c r="CDW61" s="44"/>
      <c r="CDX61" s="44"/>
      <c r="CDY61" s="44"/>
      <c r="CDZ61" s="44"/>
      <c r="CEA61" s="44"/>
      <c r="CEB61" s="44"/>
      <c r="CEC61" s="44"/>
      <c r="CED61" s="44"/>
      <c r="CEE61" s="44"/>
      <c r="CEF61" s="44"/>
      <c r="CEG61" s="44"/>
      <c r="CEH61" s="44"/>
      <c r="CEI61" s="44"/>
      <c r="CEJ61" s="44"/>
      <c r="CEK61" s="44"/>
      <c r="CEL61" s="44"/>
      <c r="CEM61" s="44"/>
      <c r="CEN61" s="44"/>
      <c r="CEO61" s="44"/>
      <c r="CEP61" s="44"/>
      <c r="CEQ61" s="44"/>
      <c r="CER61" s="44"/>
      <c r="CES61" s="44"/>
      <c r="CET61" s="44"/>
      <c r="CEU61" s="44"/>
      <c r="CEV61" s="44"/>
      <c r="CEW61" s="44"/>
      <c r="CEX61" s="44"/>
      <c r="CEY61" s="44"/>
      <c r="CEZ61" s="44"/>
      <c r="CFA61" s="44"/>
      <c r="CFB61" s="44"/>
      <c r="CFC61" s="44"/>
      <c r="CFD61" s="44"/>
      <c r="CFE61" s="44"/>
      <c r="CFF61" s="44"/>
      <c r="CFG61" s="44"/>
      <c r="CFH61" s="44"/>
      <c r="CFI61" s="44"/>
      <c r="CFJ61" s="44"/>
      <c r="CFK61" s="44"/>
      <c r="CFL61" s="44"/>
      <c r="CFM61" s="44"/>
      <c r="CFN61" s="44"/>
      <c r="CFO61" s="44"/>
      <c r="CFP61" s="44"/>
      <c r="CFQ61" s="44"/>
      <c r="CFR61" s="44"/>
      <c r="CFS61" s="44"/>
      <c r="CFT61" s="44"/>
      <c r="CFU61" s="44"/>
      <c r="CFV61" s="44"/>
      <c r="CFW61" s="44"/>
      <c r="CFX61" s="44"/>
      <c r="CFY61" s="44"/>
      <c r="CFZ61" s="44"/>
      <c r="CGA61" s="44"/>
      <c r="CGB61" s="44"/>
      <c r="CGC61" s="44"/>
      <c r="CGD61" s="44"/>
      <c r="CGE61" s="44"/>
      <c r="CGF61" s="44"/>
      <c r="CGG61" s="44"/>
      <c r="CGH61" s="44"/>
      <c r="CGI61" s="44"/>
      <c r="CGJ61" s="44"/>
      <c r="CGK61" s="44"/>
      <c r="CGL61" s="44"/>
      <c r="CGM61" s="44"/>
      <c r="CGN61" s="44"/>
      <c r="CGO61" s="44"/>
      <c r="CGP61" s="44"/>
      <c r="CGQ61" s="44"/>
      <c r="CGR61" s="44"/>
      <c r="CGS61" s="44"/>
      <c r="CGT61" s="44"/>
      <c r="CGU61" s="44"/>
      <c r="CGV61" s="44"/>
      <c r="CGW61" s="44"/>
      <c r="CGX61" s="44"/>
      <c r="CGY61" s="44"/>
      <c r="CGZ61" s="44"/>
      <c r="CHA61" s="44"/>
      <c r="CHB61" s="44"/>
      <c r="CHC61" s="44"/>
      <c r="CHD61" s="44"/>
      <c r="CHE61" s="44"/>
      <c r="CHF61" s="44"/>
      <c r="CHG61" s="44"/>
      <c r="CHH61" s="44"/>
      <c r="CHI61" s="44"/>
      <c r="CHJ61" s="44"/>
      <c r="CHK61" s="44"/>
      <c r="CHL61" s="44"/>
      <c r="CHM61" s="44"/>
      <c r="CHN61" s="44"/>
      <c r="CHO61" s="44"/>
      <c r="CHP61" s="44"/>
      <c r="CHQ61" s="44"/>
      <c r="CHR61" s="44"/>
      <c r="CHS61" s="44"/>
      <c r="CHT61" s="44"/>
      <c r="CHU61" s="44"/>
      <c r="CHV61" s="44"/>
      <c r="CHW61" s="44"/>
      <c r="CHX61" s="44"/>
      <c r="CHY61" s="44"/>
      <c r="CHZ61" s="44"/>
      <c r="CIA61" s="44"/>
      <c r="CIB61" s="44"/>
      <c r="CIC61" s="44"/>
      <c r="CID61" s="44"/>
      <c r="CIE61" s="44"/>
      <c r="CIF61" s="44"/>
      <c r="CIG61" s="44"/>
      <c r="CIH61" s="44"/>
      <c r="CII61" s="44"/>
      <c r="CIJ61" s="44"/>
      <c r="CIK61" s="44"/>
      <c r="CIL61" s="44"/>
      <c r="CIM61" s="44"/>
      <c r="CIN61" s="44"/>
      <c r="CIO61" s="44"/>
      <c r="CIP61" s="44"/>
      <c r="CIQ61" s="44"/>
      <c r="CIR61" s="44"/>
      <c r="CIS61" s="44"/>
      <c r="CIT61" s="44"/>
      <c r="CIU61" s="44"/>
      <c r="CIV61" s="44"/>
      <c r="CIW61" s="44"/>
      <c r="CIX61" s="44"/>
      <c r="CIY61" s="44"/>
      <c r="CIZ61" s="44"/>
      <c r="CJA61" s="44"/>
      <c r="CJB61" s="44"/>
      <c r="CJC61" s="44"/>
      <c r="CJD61" s="44"/>
      <c r="CJE61" s="44"/>
      <c r="CJF61" s="44"/>
      <c r="CJG61" s="44"/>
      <c r="CJH61" s="44"/>
      <c r="CJI61" s="44"/>
      <c r="CJJ61" s="44"/>
      <c r="CJK61" s="44"/>
      <c r="CJL61" s="44"/>
      <c r="CJM61" s="44"/>
      <c r="CJN61" s="44"/>
      <c r="CJO61" s="44"/>
      <c r="CJP61" s="44"/>
      <c r="CJQ61" s="44"/>
      <c r="CJR61" s="44"/>
      <c r="CJS61" s="44"/>
      <c r="CJT61" s="44"/>
      <c r="CJU61" s="44"/>
      <c r="CJV61" s="44"/>
      <c r="CJW61" s="44"/>
      <c r="CJX61" s="44"/>
      <c r="CJY61" s="44"/>
      <c r="CJZ61" s="44"/>
      <c r="CKA61" s="44"/>
      <c r="CKB61" s="44"/>
      <c r="CKC61" s="44"/>
      <c r="CKD61" s="44"/>
      <c r="CKE61" s="44"/>
      <c r="CKF61" s="44"/>
      <c r="CKG61" s="44"/>
      <c r="CKH61" s="44"/>
      <c r="CKI61" s="44"/>
      <c r="CKJ61" s="44"/>
      <c r="CKK61" s="44"/>
      <c r="CKL61" s="44"/>
      <c r="CKM61" s="44"/>
      <c r="CKN61" s="44"/>
      <c r="CKO61" s="44"/>
      <c r="CKP61" s="44"/>
      <c r="CKQ61" s="44"/>
      <c r="CKR61" s="44"/>
      <c r="CKS61" s="44"/>
      <c r="CKT61" s="44"/>
      <c r="CKU61" s="44"/>
      <c r="CKV61" s="44"/>
      <c r="CKW61" s="44"/>
      <c r="CKX61" s="44"/>
      <c r="CKY61" s="44"/>
      <c r="CKZ61" s="44"/>
      <c r="CLA61" s="44"/>
      <c r="CLB61" s="44"/>
      <c r="CLC61" s="44"/>
      <c r="CLD61" s="44"/>
      <c r="CLE61" s="44"/>
      <c r="CLF61" s="44"/>
      <c r="CLG61" s="44"/>
      <c r="CLH61" s="44"/>
      <c r="CLI61" s="44"/>
      <c r="CLJ61" s="44"/>
      <c r="CLK61" s="44"/>
      <c r="CLL61" s="44"/>
      <c r="CLM61" s="44"/>
      <c r="CLN61" s="44"/>
      <c r="CLO61" s="44"/>
      <c r="CLP61" s="44"/>
      <c r="CLQ61" s="44"/>
      <c r="CLR61" s="44"/>
      <c r="CLS61" s="44"/>
      <c r="CLT61" s="44"/>
      <c r="CLU61" s="44"/>
      <c r="CLV61" s="44"/>
      <c r="CLW61" s="44"/>
      <c r="CLX61" s="44"/>
      <c r="CLY61" s="44"/>
      <c r="CLZ61" s="44"/>
      <c r="CMA61" s="44"/>
      <c r="CMB61" s="44"/>
      <c r="CMC61" s="44"/>
      <c r="CMD61" s="44"/>
      <c r="CME61" s="44"/>
      <c r="CMF61" s="44"/>
      <c r="CMG61" s="44"/>
      <c r="CMH61" s="44"/>
      <c r="CMI61" s="44"/>
      <c r="CMJ61" s="44"/>
      <c r="CMK61" s="44"/>
      <c r="CML61" s="44"/>
      <c r="CMM61" s="44"/>
      <c r="CMN61" s="44"/>
      <c r="CMO61" s="44"/>
      <c r="CMP61" s="44"/>
      <c r="CMQ61" s="44"/>
      <c r="CMR61" s="44"/>
      <c r="CMS61" s="44"/>
      <c r="CMT61" s="44"/>
      <c r="CMU61" s="44"/>
      <c r="CMV61" s="44"/>
      <c r="CMW61" s="44"/>
      <c r="CMX61" s="44"/>
      <c r="CMY61" s="44"/>
      <c r="CMZ61" s="44"/>
      <c r="CNA61" s="44"/>
      <c r="CNB61" s="44"/>
      <c r="CNC61" s="44"/>
      <c r="CND61" s="44"/>
      <c r="CNE61" s="44"/>
      <c r="CNF61" s="44"/>
      <c r="CNG61" s="44"/>
      <c r="CNH61" s="44"/>
      <c r="CNI61" s="44"/>
      <c r="CNJ61" s="44"/>
      <c r="CNK61" s="44"/>
      <c r="CNL61" s="44"/>
      <c r="CNM61" s="44"/>
      <c r="CNN61" s="44"/>
      <c r="CNO61" s="44"/>
      <c r="CNP61" s="44"/>
      <c r="CNQ61" s="44"/>
      <c r="CNR61" s="44"/>
      <c r="CNS61" s="44"/>
      <c r="CNT61" s="44"/>
      <c r="CNU61" s="44"/>
      <c r="CNV61" s="44"/>
      <c r="CNW61" s="44"/>
      <c r="CNX61" s="44"/>
      <c r="CNY61" s="44"/>
      <c r="CNZ61" s="44"/>
      <c r="COA61" s="44"/>
      <c r="COB61" s="44"/>
      <c r="COC61" s="44"/>
      <c r="COD61" s="44"/>
      <c r="COE61" s="44"/>
      <c r="COF61" s="44"/>
      <c r="COG61" s="44"/>
      <c r="COH61" s="44"/>
      <c r="COI61" s="44"/>
      <c r="COJ61" s="44"/>
      <c r="COK61" s="44"/>
      <c r="COL61" s="44"/>
      <c r="COM61" s="44"/>
      <c r="CON61" s="44"/>
      <c r="COO61" s="44"/>
      <c r="COP61" s="44"/>
      <c r="COQ61" s="44"/>
      <c r="COR61" s="44"/>
      <c r="COS61" s="44"/>
      <c r="COT61" s="44"/>
      <c r="COU61" s="44"/>
      <c r="COV61" s="44"/>
      <c r="COW61" s="44"/>
      <c r="COX61" s="44"/>
      <c r="COY61" s="44"/>
      <c r="COZ61" s="44"/>
      <c r="CPA61" s="44"/>
      <c r="CPB61" s="44"/>
      <c r="CPC61" s="44"/>
      <c r="CPD61" s="44"/>
      <c r="CPE61" s="44"/>
      <c r="CPF61" s="44"/>
      <c r="CPG61" s="44"/>
      <c r="CPH61" s="44"/>
      <c r="CPI61" s="44"/>
      <c r="CPJ61" s="44"/>
      <c r="CPK61" s="44"/>
      <c r="CPL61" s="44"/>
      <c r="CPM61" s="44"/>
      <c r="CPN61" s="44"/>
      <c r="CPO61" s="44"/>
      <c r="CPP61" s="44"/>
      <c r="CPQ61" s="44"/>
      <c r="CPR61" s="44"/>
      <c r="CPS61" s="44"/>
      <c r="CPT61" s="44"/>
      <c r="CPU61" s="44"/>
      <c r="CPV61" s="44"/>
      <c r="CPW61" s="44"/>
      <c r="CPX61" s="44"/>
      <c r="CPY61" s="44"/>
      <c r="CPZ61" s="44"/>
      <c r="CQA61" s="44"/>
      <c r="CQB61" s="44"/>
      <c r="CQC61" s="44"/>
      <c r="CQD61" s="44"/>
      <c r="CQE61" s="44"/>
      <c r="CQF61" s="44"/>
      <c r="CQG61" s="44"/>
      <c r="CQH61" s="44"/>
      <c r="CQI61" s="44"/>
      <c r="CQJ61" s="44"/>
      <c r="CQK61" s="44"/>
      <c r="CQL61" s="44"/>
      <c r="CQM61" s="44"/>
      <c r="CQN61" s="44"/>
      <c r="CQO61" s="44"/>
      <c r="CQP61" s="44"/>
      <c r="CQQ61" s="44"/>
      <c r="CQR61" s="44"/>
      <c r="CQS61" s="44"/>
      <c r="CQT61" s="44"/>
      <c r="CQU61" s="44"/>
      <c r="CQV61" s="44"/>
      <c r="CQW61" s="44"/>
      <c r="CQX61" s="44"/>
      <c r="CQY61" s="44"/>
      <c r="CQZ61" s="44"/>
      <c r="CRA61" s="44"/>
      <c r="CRB61" s="44"/>
      <c r="CRC61" s="44"/>
      <c r="CRD61" s="44"/>
      <c r="CRE61" s="44"/>
      <c r="CRF61" s="44"/>
      <c r="CRG61" s="44"/>
      <c r="CRH61" s="44"/>
      <c r="CRI61" s="44"/>
      <c r="CRJ61" s="44"/>
      <c r="CRK61" s="44"/>
      <c r="CRL61" s="44"/>
      <c r="CRM61" s="44"/>
      <c r="CRN61" s="44"/>
      <c r="CRO61" s="44"/>
      <c r="CRP61" s="44"/>
      <c r="CRQ61" s="44"/>
      <c r="CRR61" s="44"/>
      <c r="CRS61" s="44"/>
      <c r="CRT61" s="44"/>
      <c r="CRU61" s="44"/>
      <c r="CRV61" s="44"/>
      <c r="CRW61" s="44"/>
      <c r="CRX61" s="44"/>
      <c r="CRY61" s="44"/>
      <c r="CRZ61" s="44"/>
      <c r="CSA61" s="44"/>
      <c r="CSB61" s="44"/>
      <c r="CSC61" s="44"/>
      <c r="CSD61" s="44"/>
      <c r="CSE61" s="44"/>
      <c r="CSF61" s="44"/>
      <c r="CSG61" s="44"/>
      <c r="CSH61" s="44"/>
      <c r="CSI61" s="44"/>
      <c r="CSJ61" s="44"/>
      <c r="CSK61" s="44"/>
      <c r="CSL61" s="44"/>
      <c r="CSM61" s="44"/>
      <c r="CSN61" s="44"/>
      <c r="CSO61" s="44"/>
      <c r="CSP61" s="44"/>
      <c r="CSQ61" s="44"/>
      <c r="CSR61" s="44"/>
      <c r="CSS61" s="44"/>
      <c r="CST61" s="44"/>
      <c r="CSU61" s="44"/>
      <c r="CSV61" s="44"/>
      <c r="CSW61" s="44"/>
      <c r="CSX61" s="44"/>
      <c r="CSY61" s="44"/>
      <c r="CSZ61" s="44"/>
      <c r="CTA61" s="44"/>
      <c r="CTB61" s="44"/>
      <c r="CTC61" s="44"/>
      <c r="CTD61" s="44"/>
      <c r="CTE61" s="44"/>
      <c r="CTF61" s="44"/>
      <c r="CTG61" s="44"/>
      <c r="CTH61" s="44"/>
      <c r="CTI61" s="44"/>
      <c r="CTJ61" s="44"/>
      <c r="CTK61" s="44"/>
      <c r="CTL61" s="44"/>
      <c r="CTM61" s="44"/>
      <c r="CTN61" s="44"/>
      <c r="CTO61" s="44"/>
      <c r="CTP61" s="44"/>
      <c r="CTQ61" s="44"/>
      <c r="CTR61" s="44"/>
      <c r="CTS61" s="44"/>
      <c r="CTT61" s="44"/>
      <c r="CTU61" s="44"/>
      <c r="CTV61" s="44"/>
      <c r="CTW61" s="44"/>
      <c r="CTX61" s="44"/>
      <c r="CTY61" s="44"/>
      <c r="CTZ61" s="44"/>
      <c r="CUA61" s="44"/>
      <c r="CUB61" s="44"/>
      <c r="CUC61" s="44"/>
      <c r="CUD61" s="44"/>
      <c r="CUE61" s="44"/>
      <c r="CUF61" s="44"/>
      <c r="CUG61" s="44"/>
      <c r="CUH61" s="44"/>
      <c r="CUI61" s="44"/>
      <c r="CUJ61" s="44"/>
      <c r="CUK61" s="44"/>
      <c r="CUL61" s="44"/>
      <c r="CUM61" s="44"/>
      <c r="CUN61" s="44"/>
      <c r="CUO61" s="44"/>
      <c r="CUP61" s="44"/>
      <c r="CUQ61" s="44"/>
      <c r="CUR61" s="44"/>
      <c r="CUS61" s="44"/>
      <c r="CUT61" s="44"/>
      <c r="CUU61" s="44"/>
      <c r="CUV61" s="44"/>
      <c r="CUW61" s="44"/>
      <c r="CUX61" s="44"/>
      <c r="CUY61" s="44"/>
      <c r="CUZ61" s="44"/>
      <c r="CVA61" s="44"/>
      <c r="CVB61" s="44"/>
      <c r="CVC61" s="44"/>
      <c r="CVD61" s="44"/>
      <c r="CVE61" s="44"/>
      <c r="CVF61" s="44"/>
      <c r="CVG61" s="44"/>
      <c r="CVH61" s="44"/>
      <c r="CVI61" s="44"/>
      <c r="CVJ61" s="44"/>
      <c r="CVK61" s="44"/>
      <c r="CVL61" s="44"/>
      <c r="CVM61" s="44"/>
      <c r="CVN61" s="44"/>
      <c r="CVO61" s="44"/>
      <c r="CVP61" s="44"/>
      <c r="CVQ61" s="44"/>
      <c r="CVR61" s="44"/>
      <c r="CVS61" s="44"/>
      <c r="CVT61" s="44"/>
      <c r="CVU61" s="44"/>
      <c r="CVV61" s="44"/>
      <c r="CVW61" s="44"/>
      <c r="CVX61" s="44"/>
      <c r="CVY61" s="44"/>
      <c r="CVZ61" s="44"/>
      <c r="CWA61" s="44"/>
      <c r="CWB61" s="44"/>
      <c r="CWC61" s="44"/>
      <c r="CWD61" s="44"/>
      <c r="CWE61" s="44"/>
      <c r="CWF61" s="44"/>
      <c r="CWG61" s="44"/>
      <c r="CWH61" s="44"/>
      <c r="CWI61" s="44"/>
      <c r="CWJ61" s="44"/>
      <c r="CWK61" s="44"/>
      <c r="CWL61" s="44"/>
      <c r="CWM61" s="44"/>
      <c r="CWN61" s="44"/>
      <c r="CWO61" s="44"/>
      <c r="CWP61" s="44"/>
      <c r="CWQ61" s="44"/>
      <c r="CWR61" s="44"/>
      <c r="CWS61" s="44"/>
      <c r="CWT61" s="44"/>
      <c r="CWU61" s="44"/>
      <c r="CWV61" s="44"/>
      <c r="CWW61" s="44"/>
      <c r="CWX61" s="44"/>
      <c r="CWY61" s="44"/>
      <c r="CWZ61" s="44"/>
      <c r="CXA61" s="44"/>
      <c r="CXB61" s="44"/>
      <c r="CXC61" s="44"/>
      <c r="CXD61" s="44"/>
      <c r="CXE61" s="44"/>
      <c r="CXF61" s="44"/>
      <c r="CXG61" s="44"/>
      <c r="CXH61" s="44"/>
      <c r="CXI61" s="44"/>
      <c r="CXJ61" s="44"/>
      <c r="CXK61" s="44"/>
      <c r="CXL61" s="44"/>
      <c r="CXM61" s="44"/>
      <c r="CXN61" s="44"/>
      <c r="CXO61" s="44"/>
      <c r="CXP61" s="44"/>
      <c r="CXQ61" s="44"/>
      <c r="CXR61" s="44"/>
      <c r="CXS61" s="44"/>
      <c r="CXT61" s="44"/>
      <c r="CXU61" s="44"/>
      <c r="CXV61" s="44"/>
      <c r="CXW61" s="44"/>
      <c r="CXX61" s="44"/>
      <c r="CXY61" s="44"/>
      <c r="CXZ61" s="44"/>
      <c r="CYA61" s="44"/>
      <c r="CYB61" s="44"/>
      <c r="CYC61" s="44"/>
      <c r="CYD61" s="44"/>
      <c r="CYE61" s="44"/>
      <c r="CYF61" s="44"/>
      <c r="CYG61" s="44"/>
      <c r="CYH61" s="44"/>
      <c r="CYI61" s="44"/>
      <c r="CYJ61" s="44"/>
      <c r="CYK61" s="44"/>
      <c r="CYL61" s="44"/>
      <c r="CYM61" s="44"/>
      <c r="CYN61" s="44"/>
      <c r="CYO61" s="44"/>
      <c r="CYP61" s="44"/>
      <c r="CYQ61" s="44"/>
      <c r="CYR61" s="44"/>
      <c r="CYS61" s="44"/>
      <c r="CYT61" s="44"/>
      <c r="CYU61" s="44"/>
      <c r="CYV61" s="44"/>
      <c r="CYW61" s="44"/>
      <c r="CYX61" s="44"/>
      <c r="CYY61" s="44"/>
      <c r="CYZ61" s="44"/>
      <c r="CZA61" s="44"/>
      <c r="CZB61" s="44"/>
      <c r="CZC61" s="44"/>
      <c r="CZD61" s="44"/>
      <c r="CZE61" s="44"/>
      <c r="CZF61" s="44"/>
      <c r="CZG61" s="44"/>
      <c r="CZH61" s="44"/>
      <c r="CZI61" s="44"/>
      <c r="CZJ61" s="44"/>
      <c r="CZK61" s="44"/>
      <c r="CZL61" s="44"/>
      <c r="CZM61" s="44"/>
      <c r="CZN61" s="44"/>
      <c r="CZO61" s="44"/>
      <c r="CZP61" s="44"/>
      <c r="CZQ61" s="44"/>
      <c r="CZR61" s="44"/>
      <c r="CZS61" s="44"/>
      <c r="CZT61" s="44"/>
      <c r="CZU61" s="44"/>
      <c r="CZV61" s="44"/>
      <c r="CZW61" s="44"/>
      <c r="CZX61" s="44"/>
      <c r="CZY61" s="44"/>
      <c r="CZZ61" s="44"/>
      <c r="DAA61" s="44"/>
      <c r="DAB61" s="44"/>
      <c r="DAC61" s="44"/>
      <c r="DAD61" s="44"/>
      <c r="DAE61" s="44"/>
      <c r="DAF61" s="44"/>
      <c r="DAG61" s="44"/>
      <c r="DAH61" s="44"/>
      <c r="DAI61" s="44"/>
      <c r="DAJ61" s="44"/>
      <c r="DAK61" s="44"/>
      <c r="DAL61" s="44"/>
      <c r="DAM61" s="44"/>
      <c r="DAN61" s="44"/>
      <c r="DAO61" s="44"/>
      <c r="DAP61" s="44"/>
      <c r="DAQ61" s="44"/>
      <c r="DAR61" s="44"/>
      <c r="DAS61" s="44"/>
      <c r="DAT61" s="44"/>
      <c r="DAU61" s="44"/>
      <c r="DAV61" s="44"/>
      <c r="DAW61" s="44"/>
      <c r="DAX61" s="44"/>
      <c r="DAY61" s="44"/>
      <c r="DAZ61" s="44"/>
      <c r="DBA61" s="44"/>
      <c r="DBB61" s="44"/>
      <c r="DBC61" s="44"/>
      <c r="DBD61" s="44"/>
      <c r="DBE61" s="44"/>
      <c r="DBF61" s="44"/>
      <c r="DBG61" s="44"/>
      <c r="DBH61" s="44"/>
      <c r="DBI61" s="44"/>
      <c r="DBJ61" s="44"/>
      <c r="DBK61" s="44"/>
      <c r="DBL61" s="44"/>
      <c r="DBM61" s="44"/>
      <c r="DBN61" s="44"/>
      <c r="DBO61" s="44"/>
      <c r="DBP61" s="44"/>
      <c r="DBQ61" s="44"/>
      <c r="DBR61" s="44"/>
      <c r="DBS61" s="44"/>
      <c r="DBT61" s="44"/>
      <c r="DBU61" s="44"/>
      <c r="DBV61" s="44"/>
      <c r="DBW61" s="44"/>
      <c r="DBX61" s="44"/>
      <c r="DBY61" s="44"/>
      <c r="DBZ61" s="44"/>
      <c r="DCA61" s="44"/>
      <c r="DCB61" s="44"/>
      <c r="DCC61" s="44"/>
      <c r="DCD61" s="44"/>
      <c r="DCE61" s="44"/>
      <c r="DCF61" s="44"/>
      <c r="DCG61" s="44"/>
      <c r="DCH61" s="44"/>
      <c r="DCI61" s="44"/>
      <c r="DCJ61" s="44"/>
      <c r="DCK61" s="44"/>
      <c r="DCL61" s="44"/>
      <c r="DCM61" s="44"/>
      <c r="DCN61" s="44"/>
      <c r="DCO61" s="44"/>
      <c r="DCP61" s="44"/>
      <c r="DCQ61" s="44"/>
      <c r="DCR61" s="44"/>
      <c r="DCS61" s="44"/>
      <c r="DCT61" s="44"/>
      <c r="DCU61" s="44"/>
      <c r="DCV61" s="44"/>
      <c r="DCW61" s="44"/>
      <c r="DCX61" s="44"/>
      <c r="DCY61" s="44"/>
      <c r="DCZ61" s="44"/>
      <c r="DDA61" s="44"/>
      <c r="DDB61" s="44"/>
      <c r="DDC61" s="44"/>
      <c r="DDD61" s="44"/>
      <c r="DDE61" s="44"/>
      <c r="DDF61" s="44"/>
      <c r="DDG61" s="44"/>
      <c r="DDH61" s="44"/>
      <c r="DDI61" s="44"/>
      <c r="DDJ61" s="44"/>
      <c r="DDK61" s="44"/>
      <c r="DDL61" s="44"/>
      <c r="DDM61" s="44"/>
      <c r="DDN61" s="44"/>
      <c r="DDO61" s="44"/>
      <c r="DDP61" s="44"/>
      <c r="DDQ61" s="44"/>
      <c r="DDR61" s="44"/>
      <c r="DDS61" s="44"/>
      <c r="DDT61" s="44"/>
      <c r="DDU61" s="44"/>
      <c r="DDV61" s="44"/>
      <c r="DDW61" s="44"/>
      <c r="DDX61" s="44"/>
      <c r="DDY61" s="44"/>
      <c r="DDZ61" s="44"/>
      <c r="DEA61" s="44"/>
      <c r="DEB61" s="44"/>
      <c r="DEC61" s="44"/>
      <c r="DED61" s="44"/>
      <c r="DEE61" s="44"/>
      <c r="DEF61" s="44"/>
      <c r="DEG61" s="44"/>
      <c r="DEH61" s="44"/>
      <c r="DEI61" s="44"/>
      <c r="DEJ61" s="44"/>
      <c r="DEK61" s="44"/>
      <c r="DEL61" s="44"/>
      <c r="DEM61" s="44"/>
      <c r="DEN61" s="44"/>
      <c r="DEO61" s="44"/>
      <c r="DEP61" s="44"/>
      <c r="DEQ61" s="44"/>
      <c r="DER61" s="44"/>
      <c r="DES61" s="44"/>
      <c r="DET61" s="44"/>
      <c r="DEU61" s="44"/>
      <c r="DEV61" s="44"/>
      <c r="DEW61" s="44"/>
      <c r="DEX61" s="44"/>
      <c r="DEY61" s="44"/>
      <c r="DEZ61" s="44"/>
      <c r="DFA61" s="44"/>
      <c r="DFB61" s="44"/>
      <c r="DFC61" s="44"/>
      <c r="DFD61" s="44"/>
      <c r="DFE61" s="44"/>
      <c r="DFF61" s="44"/>
      <c r="DFG61" s="44"/>
      <c r="DFH61" s="44"/>
      <c r="DFI61" s="44"/>
      <c r="DFJ61" s="44"/>
      <c r="DFK61" s="44"/>
      <c r="DFL61" s="44"/>
      <c r="DFM61" s="44"/>
      <c r="DFN61" s="44"/>
      <c r="DFO61" s="44"/>
      <c r="DFP61" s="44"/>
      <c r="DFQ61" s="44"/>
      <c r="DFR61" s="44"/>
      <c r="DFS61" s="44"/>
      <c r="DFT61" s="44"/>
      <c r="DFU61" s="44"/>
      <c r="DFV61" s="44"/>
      <c r="DFW61" s="44"/>
      <c r="DFX61" s="44"/>
      <c r="DFY61" s="44"/>
      <c r="DFZ61" s="44"/>
      <c r="DGA61" s="44"/>
      <c r="DGB61" s="44"/>
      <c r="DGC61" s="44"/>
      <c r="DGD61" s="44"/>
      <c r="DGE61" s="44"/>
      <c r="DGF61" s="44"/>
      <c r="DGG61" s="44"/>
      <c r="DGH61" s="44"/>
      <c r="DGI61" s="44"/>
      <c r="DGJ61" s="44"/>
      <c r="DGK61" s="44"/>
      <c r="DGL61" s="44"/>
      <c r="DGM61" s="44"/>
      <c r="DGN61" s="44"/>
      <c r="DGO61" s="44"/>
      <c r="DGP61" s="44"/>
      <c r="DGQ61" s="44"/>
      <c r="DGR61" s="44"/>
      <c r="DGS61" s="44"/>
      <c r="DGT61" s="44"/>
      <c r="DGU61" s="44"/>
      <c r="DGV61" s="44"/>
      <c r="DGW61" s="44"/>
      <c r="DGX61" s="44"/>
      <c r="DGY61" s="44"/>
      <c r="DGZ61" s="44"/>
      <c r="DHA61" s="44"/>
      <c r="DHB61" s="44"/>
      <c r="DHC61" s="44"/>
      <c r="DHD61" s="44"/>
      <c r="DHE61" s="44"/>
      <c r="DHF61" s="44"/>
      <c r="DHG61" s="44"/>
      <c r="DHH61" s="44"/>
      <c r="DHI61" s="44"/>
      <c r="DHJ61" s="44"/>
      <c r="DHK61" s="44"/>
      <c r="DHL61" s="44"/>
      <c r="DHM61" s="44"/>
      <c r="DHN61" s="44"/>
      <c r="DHO61" s="44"/>
      <c r="DHP61" s="44"/>
      <c r="DHQ61" s="44"/>
      <c r="DHR61" s="44"/>
      <c r="DHS61" s="44"/>
      <c r="DHT61" s="44"/>
      <c r="DHU61" s="44"/>
      <c r="DHV61" s="44"/>
      <c r="DHW61" s="44"/>
      <c r="DHX61" s="44"/>
      <c r="DHY61" s="44"/>
      <c r="DHZ61" s="44"/>
      <c r="DIA61" s="44"/>
      <c r="DIB61" s="44"/>
      <c r="DIC61" s="44"/>
      <c r="DID61" s="44"/>
      <c r="DIE61" s="44"/>
      <c r="DIF61" s="44"/>
      <c r="DIG61" s="44"/>
      <c r="DIH61" s="44"/>
      <c r="DII61" s="44"/>
      <c r="DIJ61" s="44"/>
      <c r="DIK61" s="44"/>
      <c r="DIL61" s="44"/>
      <c r="DIM61" s="44"/>
      <c r="DIN61" s="44"/>
      <c r="DIO61" s="44"/>
      <c r="DIP61" s="44"/>
      <c r="DIQ61" s="44"/>
      <c r="DIR61" s="44"/>
      <c r="DIS61" s="44"/>
      <c r="DIT61" s="44"/>
      <c r="DIU61" s="44"/>
      <c r="DIV61" s="44"/>
      <c r="DIW61" s="44"/>
      <c r="DIX61" s="44"/>
      <c r="DIY61" s="44"/>
      <c r="DIZ61" s="44"/>
      <c r="DJA61" s="44"/>
      <c r="DJB61" s="44"/>
      <c r="DJC61" s="44"/>
      <c r="DJD61" s="44"/>
      <c r="DJE61" s="44"/>
      <c r="DJF61" s="44"/>
      <c r="DJG61" s="44"/>
      <c r="DJH61" s="44"/>
      <c r="DJI61" s="44"/>
      <c r="DJJ61" s="44"/>
      <c r="DJK61" s="44"/>
      <c r="DJL61" s="44"/>
      <c r="DJM61" s="44"/>
      <c r="DJN61" s="44"/>
      <c r="DJO61" s="44"/>
      <c r="DJP61" s="44"/>
      <c r="DJQ61" s="44"/>
      <c r="DJR61" s="44"/>
      <c r="DJS61" s="44"/>
      <c r="DJT61" s="44"/>
      <c r="DJU61" s="44"/>
      <c r="DJV61" s="44"/>
      <c r="DJW61" s="44"/>
      <c r="DJX61" s="44"/>
      <c r="DJY61" s="44"/>
      <c r="DJZ61" s="44"/>
      <c r="DKA61" s="44"/>
      <c r="DKB61" s="44"/>
      <c r="DKC61" s="44"/>
      <c r="DKD61" s="44"/>
      <c r="DKE61" s="44"/>
      <c r="DKF61" s="44"/>
      <c r="DKG61" s="44"/>
      <c r="DKH61" s="44"/>
      <c r="DKI61" s="44"/>
      <c r="DKJ61" s="44"/>
      <c r="DKK61" s="44"/>
      <c r="DKL61" s="44"/>
      <c r="DKM61" s="44"/>
      <c r="DKN61" s="44"/>
      <c r="DKO61" s="44"/>
      <c r="DKP61" s="44"/>
      <c r="DKQ61" s="44"/>
      <c r="DKR61" s="44"/>
      <c r="DKS61" s="44"/>
      <c r="DKT61" s="44"/>
      <c r="DKU61" s="44"/>
      <c r="DKV61" s="44"/>
      <c r="DKW61" s="44"/>
      <c r="DKX61" s="44"/>
      <c r="DKY61" s="44"/>
      <c r="DKZ61" s="44"/>
      <c r="DLA61" s="44"/>
      <c r="DLB61" s="44"/>
      <c r="DLC61" s="44"/>
      <c r="DLD61" s="44"/>
      <c r="DLE61" s="44"/>
      <c r="DLF61" s="44"/>
      <c r="DLG61" s="44"/>
      <c r="DLH61" s="44"/>
      <c r="DLI61" s="44"/>
      <c r="DLJ61" s="44"/>
      <c r="DLK61" s="44"/>
      <c r="DLL61" s="44"/>
      <c r="DLM61" s="44"/>
      <c r="DLN61" s="44"/>
      <c r="DLO61" s="44"/>
      <c r="DLP61" s="44"/>
      <c r="DLQ61" s="44"/>
      <c r="DLR61" s="44"/>
      <c r="DLS61" s="44"/>
      <c r="DLT61" s="44"/>
      <c r="DLU61" s="44"/>
      <c r="DLV61" s="44"/>
      <c r="DLW61" s="44"/>
      <c r="DLX61" s="44"/>
      <c r="DLY61" s="44"/>
      <c r="DLZ61" s="44"/>
      <c r="DMA61" s="44"/>
      <c r="DMB61" s="44"/>
      <c r="DMC61" s="44"/>
      <c r="DMD61" s="44"/>
      <c r="DME61" s="44"/>
      <c r="DMF61" s="44"/>
      <c r="DMG61" s="44"/>
      <c r="DMH61" s="44"/>
      <c r="DMI61" s="44"/>
      <c r="DMJ61" s="44"/>
      <c r="DMK61" s="44"/>
      <c r="DML61" s="44"/>
      <c r="DMM61" s="44"/>
      <c r="DMN61" s="44"/>
      <c r="DMO61" s="44"/>
      <c r="DMP61" s="44"/>
      <c r="DMQ61" s="44"/>
      <c r="DMR61" s="44"/>
      <c r="DMS61" s="44"/>
      <c r="DMT61" s="44"/>
      <c r="DMU61" s="44"/>
      <c r="DMV61" s="44"/>
      <c r="DMW61" s="44"/>
      <c r="DMX61" s="44"/>
      <c r="DMY61" s="44"/>
      <c r="DMZ61" s="44"/>
      <c r="DNA61" s="44"/>
      <c r="DNB61" s="44"/>
      <c r="DNC61" s="44"/>
      <c r="DND61" s="44"/>
      <c r="DNE61" s="44"/>
      <c r="DNF61" s="44"/>
      <c r="DNG61" s="44"/>
      <c r="DNH61" s="44"/>
      <c r="DNI61" s="44"/>
      <c r="DNJ61" s="44"/>
      <c r="DNK61" s="44"/>
      <c r="DNL61" s="44"/>
      <c r="DNM61" s="44"/>
      <c r="DNN61" s="44"/>
      <c r="DNO61" s="44"/>
      <c r="DNP61" s="44"/>
      <c r="DNQ61" s="44"/>
      <c r="DNR61" s="44"/>
      <c r="DNS61" s="44"/>
      <c r="DNT61" s="44"/>
      <c r="DNU61" s="44"/>
      <c r="DNV61" s="44"/>
      <c r="DNW61" s="44"/>
      <c r="DNX61" s="44"/>
      <c r="DNY61" s="44"/>
      <c r="DNZ61" s="44"/>
      <c r="DOA61" s="44"/>
      <c r="DOB61" s="44"/>
      <c r="DOC61" s="44"/>
      <c r="DOD61" s="44"/>
      <c r="DOE61" s="44"/>
      <c r="DOF61" s="44"/>
      <c r="DOG61" s="44"/>
      <c r="DOH61" s="44"/>
      <c r="DOI61" s="44"/>
      <c r="DOJ61" s="44"/>
      <c r="DOK61" s="44"/>
      <c r="DOL61" s="44"/>
      <c r="DOM61" s="44"/>
      <c r="DON61" s="44"/>
      <c r="DOO61" s="44"/>
      <c r="DOP61" s="44"/>
      <c r="DOQ61" s="44"/>
      <c r="DOR61" s="44"/>
      <c r="DOS61" s="44"/>
      <c r="DOT61" s="44"/>
      <c r="DOU61" s="44"/>
      <c r="DOV61" s="44"/>
      <c r="DOW61" s="44"/>
      <c r="DOX61" s="44"/>
      <c r="DOY61" s="44"/>
      <c r="DOZ61" s="44"/>
      <c r="DPA61" s="44"/>
      <c r="DPB61" s="44"/>
      <c r="DPC61" s="44"/>
      <c r="DPD61" s="44"/>
      <c r="DPE61" s="44"/>
      <c r="DPF61" s="44"/>
      <c r="DPG61" s="44"/>
      <c r="DPH61" s="44"/>
      <c r="DPI61" s="44"/>
      <c r="DPJ61" s="44"/>
      <c r="DPK61" s="44"/>
      <c r="DPL61" s="44"/>
      <c r="DPM61" s="44"/>
      <c r="DPN61" s="44"/>
      <c r="DPO61" s="44"/>
      <c r="DPP61" s="44"/>
      <c r="DPQ61" s="44"/>
      <c r="DPR61" s="44"/>
      <c r="DPS61" s="44"/>
      <c r="DPT61" s="44"/>
      <c r="DPU61" s="44"/>
      <c r="DPV61" s="44"/>
      <c r="DPW61" s="44"/>
      <c r="DPX61" s="44"/>
      <c r="DPY61" s="44"/>
      <c r="DPZ61" s="44"/>
      <c r="DQA61" s="44"/>
      <c r="DQB61" s="44"/>
      <c r="DQC61" s="44"/>
      <c r="DQD61" s="44"/>
      <c r="DQE61" s="44"/>
      <c r="DQF61" s="44"/>
      <c r="DQG61" s="44"/>
      <c r="DQH61" s="44"/>
      <c r="DQI61" s="44"/>
      <c r="DQJ61" s="44"/>
      <c r="DQK61" s="44"/>
      <c r="DQL61" s="44"/>
      <c r="DQM61" s="44"/>
      <c r="DQN61" s="44"/>
      <c r="DQO61" s="44"/>
      <c r="DQP61" s="44"/>
      <c r="DQQ61" s="44"/>
      <c r="DQR61" s="44"/>
      <c r="DQS61" s="44"/>
      <c r="DQT61" s="44"/>
      <c r="DQU61" s="44"/>
      <c r="DQV61" s="44"/>
      <c r="DQW61" s="44"/>
      <c r="DQX61" s="44"/>
      <c r="DQY61" s="44"/>
      <c r="DQZ61" s="44"/>
      <c r="DRA61" s="44"/>
      <c r="DRB61" s="44"/>
      <c r="DRC61" s="44"/>
      <c r="DRD61" s="44"/>
      <c r="DRE61" s="44"/>
      <c r="DRF61" s="44"/>
      <c r="DRG61" s="44"/>
      <c r="DRH61" s="44"/>
      <c r="DRI61" s="44"/>
      <c r="DRJ61" s="44"/>
      <c r="DRK61" s="44"/>
      <c r="DRL61" s="44"/>
      <c r="DRM61" s="44"/>
      <c r="DRN61" s="44"/>
      <c r="DRO61" s="44"/>
      <c r="DRP61" s="44"/>
      <c r="DRQ61" s="44"/>
      <c r="DRR61" s="44"/>
      <c r="DRS61" s="44"/>
      <c r="DRT61" s="44"/>
      <c r="DRU61" s="44"/>
      <c r="DRV61" s="44"/>
      <c r="DRW61" s="44"/>
      <c r="DRX61" s="44"/>
      <c r="DRY61" s="44"/>
      <c r="DRZ61" s="44"/>
      <c r="DSA61" s="44"/>
      <c r="DSB61" s="44"/>
      <c r="DSC61" s="44"/>
      <c r="DSD61" s="44"/>
      <c r="DSE61" s="44"/>
      <c r="DSF61" s="44"/>
      <c r="DSG61" s="44"/>
      <c r="DSH61" s="44"/>
      <c r="DSI61" s="44"/>
      <c r="DSJ61" s="44"/>
      <c r="DSK61" s="44"/>
      <c r="DSL61" s="44"/>
      <c r="DSM61" s="44"/>
      <c r="DSN61" s="44"/>
      <c r="DSO61" s="44"/>
      <c r="DSP61" s="44"/>
      <c r="DSQ61" s="44"/>
      <c r="DSR61" s="44"/>
      <c r="DSS61" s="44"/>
      <c r="DST61" s="44"/>
      <c r="DSU61" s="44"/>
      <c r="DSV61" s="44"/>
      <c r="DSW61" s="44"/>
      <c r="DSX61" s="44"/>
      <c r="DSY61" s="44"/>
      <c r="DSZ61" s="44"/>
      <c r="DTA61" s="44"/>
      <c r="DTB61" s="44"/>
      <c r="DTC61" s="44"/>
      <c r="DTD61" s="44"/>
      <c r="DTE61" s="44"/>
      <c r="DTF61" s="44"/>
      <c r="DTG61" s="44"/>
      <c r="DTH61" s="44"/>
      <c r="DTI61" s="44"/>
      <c r="DTJ61" s="44"/>
      <c r="DTK61" s="44"/>
      <c r="DTL61" s="44"/>
      <c r="DTM61" s="44"/>
      <c r="DTN61" s="44"/>
      <c r="DTO61" s="44"/>
      <c r="DTP61" s="44"/>
      <c r="DTQ61" s="44"/>
      <c r="DTR61" s="44"/>
      <c r="DTS61" s="44"/>
      <c r="DTT61" s="44"/>
      <c r="DTU61" s="44"/>
      <c r="DTV61" s="44"/>
      <c r="DTW61" s="44"/>
      <c r="DTX61" s="44"/>
      <c r="DTY61" s="44"/>
      <c r="DTZ61" s="44"/>
      <c r="DUA61" s="44"/>
      <c r="DUB61" s="44"/>
      <c r="DUC61" s="44"/>
      <c r="DUD61" s="44"/>
      <c r="DUE61" s="44"/>
      <c r="DUF61" s="44"/>
      <c r="DUG61" s="44"/>
      <c r="DUH61" s="44"/>
      <c r="DUI61" s="44"/>
      <c r="DUJ61" s="44"/>
      <c r="DUK61" s="44"/>
      <c r="DUL61" s="44"/>
      <c r="DUM61" s="44"/>
      <c r="DUN61" s="44"/>
      <c r="DUO61" s="44"/>
      <c r="DUP61" s="44"/>
      <c r="DUQ61" s="44"/>
      <c r="DUR61" s="44"/>
      <c r="DUS61" s="44"/>
      <c r="DUT61" s="44"/>
      <c r="DUU61" s="44"/>
      <c r="DUV61" s="44"/>
      <c r="DUW61" s="44"/>
      <c r="DUX61" s="44"/>
      <c r="DUY61" s="44"/>
      <c r="DUZ61" s="44"/>
      <c r="DVA61" s="44"/>
      <c r="DVB61" s="44"/>
      <c r="DVC61" s="44"/>
      <c r="DVD61" s="44"/>
      <c r="DVE61" s="44"/>
      <c r="DVF61" s="44"/>
      <c r="DVG61" s="44"/>
      <c r="DVH61" s="44"/>
      <c r="DVI61" s="44"/>
      <c r="DVJ61" s="44"/>
      <c r="DVK61" s="44"/>
      <c r="DVL61" s="44"/>
      <c r="DVM61" s="44"/>
      <c r="DVN61" s="44"/>
      <c r="DVO61" s="44"/>
      <c r="DVP61" s="44"/>
      <c r="DVQ61" s="44"/>
      <c r="DVR61" s="44"/>
      <c r="DVS61" s="44"/>
      <c r="DVT61" s="44"/>
      <c r="DVU61" s="44"/>
      <c r="DVV61" s="44"/>
      <c r="DVW61" s="44"/>
      <c r="DVX61" s="44"/>
      <c r="DVY61" s="44"/>
      <c r="DVZ61" s="44"/>
      <c r="DWA61" s="44"/>
      <c r="DWB61" s="44"/>
      <c r="DWC61" s="44"/>
      <c r="DWD61" s="44"/>
      <c r="DWE61" s="44"/>
      <c r="DWF61" s="44"/>
      <c r="DWG61" s="44"/>
      <c r="DWH61" s="44"/>
      <c r="DWI61" s="44"/>
      <c r="DWJ61" s="44"/>
      <c r="DWK61" s="44"/>
      <c r="DWL61" s="44"/>
      <c r="DWM61" s="44"/>
      <c r="DWN61" s="44"/>
      <c r="DWO61" s="44"/>
      <c r="DWP61" s="44"/>
      <c r="DWQ61" s="44"/>
      <c r="DWR61" s="44"/>
      <c r="DWS61" s="44"/>
      <c r="DWT61" s="44"/>
      <c r="DWU61" s="44"/>
      <c r="DWV61" s="44"/>
      <c r="DWW61" s="44"/>
      <c r="DWX61" s="44"/>
      <c r="DWY61" s="44"/>
      <c r="DWZ61" s="44"/>
      <c r="DXA61" s="44"/>
      <c r="DXB61" s="44"/>
      <c r="DXC61" s="44"/>
      <c r="DXD61" s="44"/>
      <c r="DXE61" s="44"/>
      <c r="DXF61" s="44"/>
      <c r="DXG61" s="44"/>
      <c r="DXH61" s="44"/>
      <c r="DXI61" s="44"/>
      <c r="DXJ61" s="44"/>
      <c r="DXK61" s="44"/>
      <c r="DXL61" s="44"/>
      <c r="DXM61" s="44"/>
      <c r="DXN61" s="44"/>
      <c r="DXO61" s="44"/>
      <c r="DXP61" s="44"/>
      <c r="DXQ61" s="44"/>
      <c r="DXR61" s="44"/>
      <c r="DXS61" s="44"/>
      <c r="DXT61" s="44"/>
      <c r="DXU61" s="44"/>
      <c r="DXV61" s="44"/>
      <c r="DXW61" s="44"/>
      <c r="DXX61" s="44"/>
      <c r="DXY61" s="44"/>
      <c r="DXZ61" s="44"/>
      <c r="DYA61" s="44"/>
      <c r="DYB61" s="44"/>
      <c r="DYC61" s="44"/>
      <c r="DYD61" s="44"/>
      <c r="DYE61" s="44"/>
      <c r="DYF61" s="44"/>
      <c r="DYG61" s="44"/>
      <c r="DYH61" s="44"/>
      <c r="DYI61" s="44"/>
      <c r="DYJ61" s="44"/>
      <c r="DYK61" s="44"/>
      <c r="DYL61" s="44"/>
      <c r="DYM61" s="44"/>
      <c r="DYN61" s="44"/>
      <c r="DYO61" s="44"/>
      <c r="DYP61" s="44"/>
      <c r="DYQ61" s="44"/>
      <c r="DYR61" s="44"/>
      <c r="DYS61" s="44"/>
      <c r="DYT61" s="44"/>
      <c r="DYU61" s="44"/>
      <c r="DYV61" s="44"/>
      <c r="DYW61" s="44"/>
      <c r="DYX61" s="44"/>
      <c r="DYY61" s="44"/>
      <c r="DYZ61" s="44"/>
      <c r="DZA61" s="44"/>
      <c r="DZB61" s="44"/>
      <c r="DZC61" s="44"/>
      <c r="DZD61" s="44"/>
      <c r="DZE61" s="44"/>
      <c r="DZF61" s="44"/>
      <c r="DZG61" s="44"/>
      <c r="DZH61" s="44"/>
      <c r="DZI61" s="44"/>
      <c r="DZJ61" s="44"/>
      <c r="DZK61" s="44"/>
      <c r="DZL61" s="44"/>
      <c r="DZM61" s="44"/>
      <c r="DZN61" s="44"/>
      <c r="DZO61" s="44"/>
      <c r="DZP61" s="44"/>
      <c r="DZQ61" s="44"/>
      <c r="DZR61" s="44"/>
      <c r="DZS61" s="44"/>
      <c r="DZT61" s="44"/>
      <c r="DZU61" s="44"/>
      <c r="DZV61" s="44"/>
      <c r="DZW61" s="44"/>
      <c r="DZX61" s="44"/>
      <c r="DZY61" s="44"/>
      <c r="DZZ61" s="44"/>
      <c r="EAA61" s="44"/>
      <c r="EAB61" s="44"/>
      <c r="EAC61" s="44"/>
      <c r="EAD61" s="44"/>
      <c r="EAE61" s="44"/>
      <c r="EAF61" s="44"/>
      <c r="EAG61" s="44"/>
      <c r="EAH61" s="44"/>
      <c r="EAI61" s="44"/>
      <c r="EAJ61" s="44"/>
      <c r="EAK61" s="44"/>
      <c r="EAL61" s="44"/>
      <c r="EAM61" s="44"/>
      <c r="EAN61" s="44"/>
      <c r="EAO61" s="44"/>
      <c r="EAP61" s="44"/>
      <c r="EAQ61" s="44"/>
      <c r="EAR61" s="44"/>
      <c r="EAS61" s="44"/>
      <c r="EAT61" s="44"/>
      <c r="EAU61" s="44"/>
      <c r="EAV61" s="44"/>
      <c r="EAW61" s="44"/>
      <c r="EAX61" s="44"/>
      <c r="EAY61" s="44"/>
      <c r="EAZ61" s="44"/>
      <c r="EBA61" s="44"/>
      <c r="EBB61" s="44"/>
      <c r="EBC61" s="44"/>
      <c r="EBD61" s="44"/>
      <c r="EBE61" s="44"/>
      <c r="EBF61" s="44"/>
      <c r="EBG61" s="44"/>
      <c r="EBH61" s="44"/>
      <c r="EBI61" s="44"/>
      <c r="EBJ61" s="44"/>
      <c r="EBK61" s="44"/>
      <c r="EBL61" s="44"/>
      <c r="EBM61" s="44"/>
      <c r="EBN61" s="44"/>
      <c r="EBO61" s="44"/>
      <c r="EBP61" s="44"/>
      <c r="EBQ61" s="44"/>
      <c r="EBR61" s="44"/>
      <c r="EBS61" s="44"/>
      <c r="EBT61" s="44"/>
      <c r="EBU61" s="44"/>
      <c r="EBV61" s="44"/>
      <c r="EBW61" s="44"/>
      <c r="EBX61" s="44"/>
      <c r="EBY61" s="44"/>
      <c r="EBZ61" s="44"/>
      <c r="ECA61" s="44"/>
      <c r="ECB61" s="44"/>
      <c r="ECC61" s="44"/>
      <c r="ECD61" s="44"/>
      <c r="ECE61" s="44"/>
      <c r="ECF61" s="44"/>
      <c r="ECG61" s="44"/>
      <c r="ECH61" s="44"/>
      <c r="ECI61" s="44"/>
      <c r="ECJ61" s="44"/>
      <c r="ECK61" s="44"/>
      <c r="ECL61" s="44"/>
      <c r="ECM61" s="44"/>
      <c r="ECN61" s="44"/>
      <c r="ECO61" s="44"/>
      <c r="ECP61" s="44"/>
      <c r="ECQ61" s="44"/>
      <c r="ECR61" s="44"/>
      <c r="ECS61" s="44"/>
      <c r="ECT61" s="44"/>
      <c r="ECU61" s="44"/>
      <c r="ECV61" s="44"/>
      <c r="ECW61" s="44"/>
      <c r="ECX61" s="44"/>
      <c r="ECY61" s="44"/>
      <c r="ECZ61" s="44"/>
      <c r="EDA61" s="44"/>
      <c r="EDB61" s="44"/>
      <c r="EDC61" s="44"/>
      <c r="EDD61" s="44"/>
      <c r="EDE61" s="44"/>
      <c r="EDF61" s="44"/>
      <c r="EDG61" s="44"/>
      <c r="EDH61" s="44"/>
      <c r="EDI61" s="44"/>
      <c r="EDJ61" s="44"/>
      <c r="EDK61" s="44"/>
      <c r="EDL61" s="44"/>
      <c r="EDM61" s="44"/>
      <c r="EDN61" s="44"/>
      <c r="EDO61" s="44"/>
      <c r="EDP61" s="44"/>
      <c r="EDQ61" s="44"/>
      <c r="EDR61" s="44"/>
      <c r="EDS61" s="44"/>
      <c r="EDT61" s="44"/>
      <c r="EDU61" s="44"/>
      <c r="EDV61" s="44"/>
      <c r="EDW61" s="44"/>
      <c r="EDX61" s="44"/>
      <c r="EDY61" s="44"/>
      <c r="EDZ61" s="44"/>
      <c r="EEA61" s="44"/>
      <c r="EEB61" s="44"/>
      <c r="EEC61" s="44"/>
      <c r="EED61" s="44"/>
      <c r="EEE61" s="44"/>
      <c r="EEF61" s="44"/>
      <c r="EEG61" s="44"/>
      <c r="EEH61" s="44"/>
      <c r="EEI61" s="44"/>
      <c r="EEJ61" s="44"/>
      <c r="EEK61" s="44"/>
      <c r="EEL61" s="44"/>
      <c r="EEM61" s="44"/>
      <c r="EEN61" s="44"/>
      <c r="EEO61" s="44"/>
      <c r="EEP61" s="44"/>
      <c r="EEQ61" s="44"/>
      <c r="EER61" s="44"/>
      <c r="EES61" s="44"/>
      <c r="EET61" s="44"/>
      <c r="EEU61" s="44"/>
      <c r="EEV61" s="44"/>
      <c r="EEW61" s="44"/>
      <c r="EEX61" s="44"/>
      <c r="EEY61" s="44"/>
      <c r="EEZ61" s="44"/>
      <c r="EFA61" s="44"/>
      <c r="EFB61" s="44"/>
      <c r="EFC61" s="44"/>
      <c r="EFD61" s="44"/>
      <c r="EFE61" s="44"/>
      <c r="EFF61" s="44"/>
      <c r="EFG61" s="44"/>
      <c r="EFH61" s="44"/>
      <c r="EFI61" s="44"/>
      <c r="EFJ61" s="44"/>
      <c r="EFK61" s="44"/>
      <c r="EFL61" s="44"/>
      <c r="EFM61" s="44"/>
      <c r="EFN61" s="44"/>
      <c r="EFO61" s="44"/>
      <c r="EFP61" s="44"/>
      <c r="EFQ61" s="44"/>
      <c r="EFR61" s="44"/>
      <c r="EFS61" s="44"/>
      <c r="EFT61" s="44"/>
      <c r="EFU61" s="44"/>
      <c r="EFV61" s="44"/>
      <c r="EFW61" s="44"/>
      <c r="EFX61" s="44"/>
      <c r="EFY61" s="44"/>
      <c r="EFZ61" s="44"/>
      <c r="EGA61" s="44"/>
      <c r="EGB61" s="44"/>
      <c r="EGC61" s="44"/>
      <c r="EGD61" s="44"/>
      <c r="EGE61" s="44"/>
      <c r="EGF61" s="44"/>
      <c r="EGG61" s="44"/>
      <c r="EGH61" s="44"/>
      <c r="EGI61" s="44"/>
      <c r="EGJ61" s="44"/>
      <c r="EGK61" s="44"/>
      <c r="EGL61" s="44"/>
      <c r="EGM61" s="44"/>
      <c r="EGN61" s="44"/>
      <c r="EGO61" s="44"/>
      <c r="EGP61" s="44"/>
      <c r="EGQ61" s="44"/>
      <c r="EGR61" s="44"/>
      <c r="EGS61" s="44"/>
      <c r="EGT61" s="44"/>
      <c r="EGU61" s="44"/>
      <c r="EGV61" s="44"/>
      <c r="EGW61" s="44"/>
      <c r="EGX61" s="44"/>
      <c r="EGY61" s="44"/>
      <c r="EGZ61" s="44"/>
      <c r="EHA61" s="44"/>
      <c r="EHB61" s="44"/>
      <c r="EHC61" s="44"/>
      <c r="EHD61" s="44"/>
      <c r="EHE61" s="44"/>
      <c r="EHF61" s="44"/>
      <c r="EHG61" s="44"/>
      <c r="EHH61" s="44"/>
      <c r="EHI61" s="44"/>
      <c r="EHJ61" s="44"/>
      <c r="EHK61" s="44"/>
      <c r="EHL61" s="44"/>
      <c r="EHM61" s="44"/>
      <c r="EHN61" s="44"/>
      <c r="EHO61" s="44"/>
      <c r="EHP61" s="44"/>
      <c r="EHQ61" s="44"/>
      <c r="EHR61" s="44"/>
      <c r="EHS61" s="44"/>
      <c r="EHT61" s="44"/>
      <c r="EHU61" s="44"/>
      <c r="EHV61" s="44"/>
      <c r="EHW61" s="44"/>
      <c r="EHX61" s="44"/>
      <c r="EHY61" s="44"/>
      <c r="EHZ61" s="44"/>
      <c r="EIA61" s="44"/>
      <c r="EIB61" s="44"/>
      <c r="EIC61" s="44"/>
      <c r="EID61" s="44"/>
      <c r="EIE61" s="44"/>
      <c r="EIF61" s="44"/>
      <c r="EIG61" s="44"/>
      <c r="EIH61" s="44"/>
      <c r="EII61" s="44"/>
      <c r="EIJ61" s="44"/>
      <c r="EIK61" s="44"/>
      <c r="EIL61" s="44"/>
      <c r="EIM61" s="44"/>
      <c r="EIN61" s="44"/>
      <c r="EIO61" s="44"/>
      <c r="EIP61" s="44"/>
      <c r="EIQ61" s="44"/>
      <c r="EIR61" s="44"/>
      <c r="EIS61" s="44"/>
      <c r="EIT61" s="44"/>
      <c r="EIU61" s="44"/>
      <c r="EIV61" s="44"/>
      <c r="EIW61" s="44"/>
      <c r="EIX61" s="44"/>
      <c r="EIY61" s="44"/>
      <c r="EIZ61" s="44"/>
      <c r="EJA61" s="44"/>
      <c r="EJB61" s="44"/>
      <c r="EJC61" s="44"/>
      <c r="EJD61" s="44"/>
      <c r="EJE61" s="44"/>
      <c r="EJF61" s="44"/>
      <c r="EJG61" s="44"/>
      <c r="EJH61" s="44"/>
      <c r="EJI61" s="44"/>
      <c r="EJJ61" s="44"/>
      <c r="EJK61" s="44"/>
      <c r="EJL61" s="44"/>
      <c r="EJM61" s="44"/>
      <c r="EJN61" s="44"/>
      <c r="EJO61" s="44"/>
      <c r="EJP61" s="44"/>
      <c r="EJQ61" s="44"/>
      <c r="EJR61" s="44"/>
      <c r="EJS61" s="44"/>
      <c r="EJT61" s="44"/>
      <c r="EJU61" s="44"/>
      <c r="EJV61" s="44"/>
      <c r="EJW61" s="44"/>
      <c r="EJX61" s="44"/>
      <c r="EJY61" s="44"/>
      <c r="EJZ61" s="44"/>
      <c r="EKA61" s="44"/>
      <c r="EKB61" s="44"/>
      <c r="EKC61" s="44"/>
      <c r="EKD61" s="44"/>
      <c r="EKE61" s="44"/>
      <c r="EKF61" s="44"/>
      <c r="EKG61" s="44"/>
      <c r="EKH61" s="44"/>
      <c r="EKI61" s="44"/>
      <c r="EKJ61" s="44"/>
      <c r="EKK61" s="44"/>
      <c r="EKL61" s="44"/>
      <c r="EKM61" s="44"/>
      <c r="EKN61" s="44"/>
      <c r="EKO61" s="44"/>
      <c r="EKP61" s="44"/>
      <c r="EKQ61" s="44"/>
      <c r="EKR61" s="44"/>
      <c r="EKS61" s="44"/>
      <c r="EKT61" s="44"/>
      <c r="EKU61" s="44"/>
      <c r="EKV61" s="44"/>
      <c r="EKW61" s="44"/>
      <c r="EKX61" s="44"/>
      <c r="EKY61" s="44"/>
      <c r="EKZ61" s="44"/>
      <c r="ELA61" s="44"/>
      <c r="ELB61" s="44"/>
      <c r="ELC61" s="44"/>
      <c r="ELD61" s="44"/>
      <c r="ELE61" s="44"/>
      <c r="ELF61" s="44"/>
      <c r="ELG61" s="44"/>
      <c r="ELH61" s="44"/>
      <c r="ELI61" s="44"/>
      <c r="ELJ61" s="44"/>
      <c r="ELK61" s="44"/>
      <c r="ELL61" s="44"/>
      <c r="ELM61" s="44"/>
      <c r="ELN61" s="44"/>
      <c r="ELO61" s="44"/>
      <c r="ELP61" s="44"/>
      <c r="ELQ61" s="44"/>
      <c r="ELR61" s="44"/>
      <c r="ELS61" s="44"/>
      <c r="ELT61" s="44"/>
      <c r="ELU61" s="44"/>
      <c r="ELV61" s="44"/>
      <c r="ELW61" s="44"/>
      <c r="ELX61" s="44"/>
      <c r="ELY61" s="44"/>
      <c r="ELZ61" s="44"/>
      <c r="EMA61" s="44"/>
      <c r="EMB61" s="44"/>
      <c r="EMC61" s="44"/>
      <c r="EMD61" s="44"/>
      <c r="EME61" s="44"/>
      <c r="EMF61" s="44"/>
      <c r="EMG61" s="44"/>
      <c r="EMH61" s="44"/>
      <c r="EMI61" s="44"/>
      <c r="EMJ61" s="44"/>
      <c r="EMK61" s="44"/>
      <c r="EML61" s="44"/>
      <c r="EMM61" s="44"/>
      <c r="EMN61" s="44"/>
      <c r="EMO61" s="44"/>
      <c r="EMP61" s="44"/>
      <c r="EMQ61" s="44"/>
      <c r="EMR61" s="44"/>
      <c r="EMS61" s="44"/>
      <c r="EMT61" s="44"/>
      <c r="EMU61" s="44"/>
      <c r="EMV61" s="44"/>
      <c r="EMW61" s="44"/>
      <c r="EMX61" s="44"/>
      <c r="EMY61" s="44"/>
      <c r="EMZ61" s="44"/>
      <c r="ENA61" s="44"/>
      <c r="ENB61" s="44"/>
      <c r="ENC61" s="44"/>
      <c r="END61" s="44"/>
      <c r="ENE61" s="44"/>
      <c r="ENF61" s="44"/>
      <c r="ENG61" s="44"/>
      <c r="ENH61" s="44"/>
      <c r="ENI61" s="44"/>
      <c r="ENJ61" s="44"/>
      <c r="ENK61" s="44"/>
      <c r="ENL61" s="44"/>
      <c r="ENM61" s="44"/>
      <c r="ENN61" s="44"/>
      <c r="ENO61" s="44"/>
      <c r="ENP61" s="44"/>
      <c r="ENQ61" s="44"/>
      <c r="ENR61" s="44"/>
      <c r="ENS61" s="44"/>
      <c r="ENT61" s="44"/>
      <c r="ENU61" s="44"/>
      <c r="ENV61" s="44"/>
      <c r="ENW61" s="44"/>
      <c r="ENX61" s="44"/>
      <c r="ENY61" s="44"/>
      <c r="ENZ61" s="44"/>
      <c r="EOA61" s="44"/>
      <c r="EOB61" s="44"/>
      <c r="EOC61" s="44"/>
      <c r="EOD61" s="44"/>
      <c r="EOE61" s="44"/>
      <c r="EOF61" s="44"/>
      <c r="EOG61" s="44"/>
      <c r="EOH61" s="44"/>
      <c r="EOI61" s="44"/>
      <c r="EOJ61" s="44"/>
      <c r="EOK61" s="44"/>
      <c r="EOL61" s="44"/>
      <c r="EOM61" s="44"/>
      <c r="EON61" s="44"/>
      <c r="EOO61" s="44"/>
      <c r="EOP61" s="44"/>
      <c r="EOQ61" s="44"/>
      <c r="EOR61" s="44"/>
      <c r="EOS61" s="44"/>
      <c r="EOT61" s="44"/>
      <c r="EOU61" s="44"/>
      <c r="EOV61" s="44"/>
      <c r="EOW61" s="44"/>
      <c r="EOX61" s="44"/>
      <c r="EOY61" s="44"/>
      <c r="EOZ61" s="44"/>
      <c r="EPA61" s="44"/>
      <c r="EPB61" s="44"/>
      <c r="EPC61" s="44"/>
      <c r="EPD61" s="44"/>
      <c r="EPE61" s="44"/>
      <c r="EPF61" s="44"/>
      <c r="EPG61" s="44"/>
      <c r="EPH61" s="44"/>
      <c r="EPI61" s="44"/>
      <c r="EPJ61" s="44"/>
      <c r="EPK61" s="44"/>
      <c r="EPL61" s="44"/>
      <c r="EPM61" s="44"/>
      <c r="EPN61" s="44"/>
      <c r="EPO61" s="44"/>
      <c r="EPP61" s="44"/>
      <c r="EPQ61" s="44"/>
      <c r="EPR61" s="44"/>
      <c r="EPS61" s="44"/>
      <c r="EPT61" s="44"/>
      <c r="EPU61" s="44"/>
      <c r="EPV61" s="44"/>
      <c r="EPW61" s="44"/>
      <c r="EPX61" s="44"/>
      <c r="EPY61" s="44"/>
      <c r="EPZ61" s="44"/>
      <c r="EQA61" s="44"/>
      <c r="EQB61" s="44"/>
      <c r="EQC61" s="44"/>
      <c r="EQD61" s="44"/>
      <c r="EQE61" s="44"/>
      <c r="EQF61" s="44"/>
      <c r="EQG61" s="44"/>
      <c r="EQH61" s="44"/>
      <c r="EQI61" s="44"/>
      <c r="EQJ61" s="44"/>
      <c r="EQK61" s="44"/>
      <c r="EQL61" s="44"/>
      <c r="EQM61" s="44"/>
      <c r="EQN61" s="44"/>
      <c r="EQO61" s="44"/>
      <c r="EQP61" s="44"/>
      <c r="EQQ61" s="44"/>
      <c r="EQR61" s="44"/>
      <c r="EQS61" s="44"/>
      <c r="EQT61" s="44"/>
      <c r="EQU61" s="44"/>
      <c r="EQV61" s="44"/>
      <c r="EQW61" s="44"/>
      <c r="EQX61" s="44"/>
      <c r="EQY61" s="44"/>
      <c r="EQZ61" s="44"/>
      <c r="ERA61" s="44"/>
      <c r="ERB61" s="44"/>
      <c r="ERC61" s="44"/>
      <c r="ERD61" s="44"/>
      <c r="ERE61" s="44"/>
      <c r="ERF61" s="44"/>
      <c r="ERG61" s="44"/>
      <c r="ERH61" s="44"/>
      <c r="ERI61" s="44"/>
      <c r="ERJ61" s="44"/>
      <c r="ERK61" s="44"/>
      <c r="ERL61" s="44"/>
      <c r="ERM61" s="44"/>
      <c r="ERN61" s="44"/>
      <c r="ERO61" s="44"/>
      <c r="ERP61" s="44"/>
      <c r="ERQ61" s="44"/>
      <c r="ERR61" s="44"/>
      <c r="ERS61" s="44"/>
      <c r="ERT61" s="44"/>
      <c r="ERU61" s="44"/>
      <c r="ERV61" s="44"/>
      <c r="ERW61" s="44"/>
      <c r="ERX61" s="44"/>
      <c r="ERY61" s="44"/>
      <c r="ERZ61" s="44"/>
      <c r="ESA61" s="44"/>
      <c r="ESB61" s="44"/>
      <c r="ESC61" s="44"/>
      <c r="ESD61" s="44"/>
      <c r="ESE61" s="44"/>
      <c r="ESF61" s="44"/>
      <c r="ESG61" s="44"/>
      <c r="ESH61" s="44"/>
      <c r="ESI61" s="44"/>
      <c r="ESJ61" s="44"/>
      <c r="ESK61" s="44"/>
      <c r="ESL61" s="44"/>
      <c r="ESM61" s="44"/>
      <c r="ESN61" s="44"/>
      <c r="ESO61" s="44"/>
      <c r="ESP61" s="44"/>
      <c r="ESQ61" s="44"/>
      <c r="ESR61" s="44"/>
      <c r="ESS61" s="44"/>
      <c r="EST61" s="44"/>
      <c r="ESU61" s="44"/>
      <c r="ESV61" s="44"/>
      <c r="ESW61" s="44"/>
      <c r="ESX61" s="44"/>
      <c r="ESY61" s="44"/>
      <c r="ESZ61" s="44"/>
      <c r="ETA61" s="44"/>
      <c r="ETB61" s="44"/>
      <c r="ETC61" s="44"/>
      <c r="ETD61" s="44"/>
      <c r="ETE61" s="44"/>
      <c r="ETF61" s="44"/>
      <c r="ETG61" s="44"/>
      <c r="ETH61" s="44"/>
      <c r="ETI61" s="44"/>
      <c r="ETJ61" s="44"/>
      <c r="ETK61" s="44"/>
      <c r="ETL61" s="44"/>
      <c r="ETM61" s="44"/>
      <c r="ETN61" s="44"/>
      <c r="ETO61" s="44"/>
      <c r="ETP61" s="44"/>
      <c r="ETQ61" s="44"/>
      <c r="ETR61" s="44"/>
      <c r="ETS61" s="44"/>
      <c r="ETT61" s="44"/>
      <c r="ETU61" s="44"/>
      <c r="ETV61" s="44"/>
      <c r="ETW61" s="44"/>
      <c r="ETX61" s="44"/>
      <c r="ETY61" s="44"/>
      <c r="ETZ61" s="44"/>
      <c r="EUA61" s="44"/>
      <c r="EUB61" s="44"/>
      <c r="EUC61" s="44"/>
      <c r="EUD61" s="44"/>
      <c r="EUE61" s="44"/>
      <c r="EUF61" s="44"/>
      <c r="EUG61" s="44"/>
      <c r="EUH61" s="44"/>
      <c r="EUI61" s="44"/>
      <c r="EUJ61" s="44"/>
      <c r="EUK61" s="44"/>
      <c r="EUL61" s="44"/>
      <c r="EUM61" s="44"/>
      <c r="EUN61" s="44"/>
      <c r="EUO61" s="44"/>
      <c r="EUP61" s="44"/>
      <c r="EUQ61" s="44"/>
      <c r="EUR61" s="44"/>
      <c r="EUS61" s="44"/>
      <c r="EUT61" s="44"/>
      <c r="EUU61" s="44"/>
      <c r="EUV61" s="44"/>
      <c r="EUW61" s="44"/>
      <c r="EUX61" s="44"/>
      <c r="EUY61" s="44"/>
      <c r="EUZ61" s="44"/>
      <c r="EVA61" s="44"/>
      <c r="EVB61" s="44"/>
      <c r="EVC61" s="44"/>
      <c r="EVD61" s="44"/>
      <c r="EVE61" s="44"/>
      <c r="EVF61" s="44"/>
      <c r="EVG61" s="44"/>
      <c r="EVH61" s="44"/>
      <c r="EVI61" s="44"/>
      <c r="EVJ61" s="44"/>
      <c r="EVK61" s="44"/>
      <c r="EVL61" s="44"/>
      <c r="EVM61" s="44"/>
      <c r="EVN61" s="44"/>
      <c r="EVO61" s="44"/>
      <c r="EVP61" s="44"/>
      <c r="EVQ61" s="44"/>
      <c r="EVR61" s="44"/>
      <c r="EVS61" s="44"/>
      <c r="EVT61" s="44"/>
      <c r="EVU61" s="44"/>
      <c r="EVV61" s="44"/>
      <c r="EVW61" s="44"/>
      <c r="EVX61" s="44"/>
      <c r="EVY61" s="44"/>
      <c r="EVZ61" s="44"/>
      <c r="EWA61" s="44"/>
      <c r="EWB61" s="44"/>
      <c r="EWC61" s="44"/>
      <c r="EWD61" s="44"/>
      <c r="EWE61" s="44"/>
      <c r="EWF61" s="44"/>
      <c r="EWG61" s="44"/>
      <c r="EWH61" s="44"/>
      <c r="EWI61" s="44"/>
      <c r="EWJ61" s="44"/>
      <c r="EWK61" s="44"/>
      <c r="EWL61" s="44"/>
      <c r="EWM61" s="44"/>
      <c r="EWN61" s="44"/>
      <c r="EWO61" s="44"/>
      <c r="EWP61" s="44"/>
      <c r="EWQ61" s="44"/>
      <c r="EWR61" s="44"/>
      <c r="EWS61" s="44"/>
      <c r="EWT61" s="44"/>
      <c r="EWU61" s="44"/>
      <c r="EWV61" s="44"/>
      <c r="EWW61" s="44"/>
      <c r="EWX61" s="44"/>
      <c r="EWY61" s="44"/>
      <c r="EWZ61" s="44"/>
      <c r="EXA61" s="44"/>
      <c r="EXB61" s="44"/>
      <c r="EXC61" s="44"/>
      <c r="EXD61" s="44"/>
      <c r="EXE61" s="44"/>
      <c r="EXF61" s="44"/>
      <c r="EXG61" s="44"/>
      <c r="EXH61" s="44"/>
      <c r="EXI61" s="44"/>
      <c r="EXJ61" s="44"/>
      <c r="EXK61" s="44"/>
      <c r="EXL61" s="44"/>
      <c r="EXM61" s="44"/>
      <c r="EXN61" s="44"/>
      <c r="EXO61" s="44"/>
      <c r="EXP61" s="44"/>
      <c r="EXQ61" s="44"/>
      <c r="EXR61" s="44"/>
      <c r="EXS61" s="44"/>
      <c r="EXT61" s="44"/>
      <c r="EXU61" s="44"/>
      <c r="EXV61" s="44"/>
      <c r="EXW61" s="44"/>
      <c r="EXX61" s="44"/>
      <c r="EXY61" s="44"/>
      <c r="EXZ61" s="44"/>
      <c r="EYA61" s="44"/>
      <c r="EYB61" s="44"/>
      <c r="EYC61" s="44"/>
      <c r="EYD61" s="44"/>
      <c r="EYE61" s="44"/>
      <c r="EYF61" s="44"/>
      <c r="EYG61" s="44"/>
      <c r="EYH61" s="44"/>
      <c r="EYI61" s="44"/>
      <c r="EYJ61" s="44"/>
      <c r="EYK61" s="44"/>
      <c r="EYL61" s="44"/>
      <c r="EYM61" s="44"/>
      <c r="EYN61" s="44"/>
      <c r="EYO61" s="44"/>
      <c r="EYP61" s="44"/>
      <c r="EYQ61" s="44"/>
      <c r="EYR61" s="44"/>
      <c r="EYS61" s="44"/>
      <c r="EYT61" s="44"/>
      <c r="EYU61" s="44"/>
      <c r="EYV61" s="44"/>
      <c r="EYW61" s="44"/>
      <c r="EYX61" s="44"/>
      <c r="EYY61" s="44"/>
      <c r="EYZ61" s="44"/>
      <c r="EZA61" s="44"/>
      <c r="EZB61" s="44"/>
      <c r="EZC61" s="44"/>
      <c r="EZD61" s="44"/>
      <c r="EZE61" s="44"/>
      <c r="EZF61" s="44"/>
      <c r="EZG61" s="44"/>
      <c r="EZH61" s="44"/>
      <c r="EZI61" s="44"/>
      <c r="EZJ61" s="44"/>
      <c r="EZK61" s="44"/>
      <c r="EZL61" s="44"/>
      <c r="EZM61" s="44"/>
      <c r="EZN61" s="44"/>
      <c r="EZO61" s="44"/>
      <c r="EZP61" s="44"/>
      <c r="EZQ61" s="44"/>
      <c r="EZR61" s="44"/>
      <c r="EZS61" s="44"/>
      <c r="EZT61" s="44"/>
      <c r="EZU61" s="44"/>
      <c r="EZV61" s="44"/>
      <c r="EZW61" s="44"/>
      <c r="EZX61" s="44"/>
      <c r="EZY61" s="44"/>
      <c r="EZZ61" s="44"/>
      <c r="FAA61" s="44"/>
      <c r="FAB61" s="44"/>
      <c r="FAC61" s="44"/>
      <c r="FAD61" s="44"/>
      <c r="FAE61" s="44"/>
      <c r="FAF61" s="44"/>
      <c r="FAG61" s="44"/>
      <c r="FAH61" s="44"/>
      <c r="FAI61" s="44"/>
      <c r="FAJ61" s="44"/>
      <c r="FAK61" s="44"/>
      <c r="FAL61" s="44"/>
      <c r="FAM61" s="44"/>
      <c r="FAN61" s="44"/>
      <c r="FAO61" s="44"/>
      <c r="FAP61" s="44"/>
      <c r="FAQ61" s="44"/>
      <c r="FAR61" s="44"/>
      <c r="FAS61" s="44"/>
      <c r="FAT61" s="44"/>
      <c r="FAU61" s="44"/>
      <c r="FAV61" s="44"/>
      <c r="FAW61" s="44"/>
      <c r="FAX61" s="44"/>
      <c r="FAY61" s="44"/>
      <c r="FAZ61" s="44"/>
      <c r="FBA61" s="44"/>
      <c r="FBB61" s="44"/>
      <c r="FBC61" s="44"/>
      <c r="FBD61" s="44"/>
      <c r="FBE61" s="44"/>
      <c r="FBF61" s="44"/>
      <c r="FBG61" s="44"/>
      <c r="FBH61" s="44"/>
      <c r="FBI61" s="44"/>
      <c r="FBJ61" s="44"/>
      <c r="FBK61" s="44"/>
      <c r="FBL61" s="44"/>
      <c r="FBM61" s="44"/>
      <c r="FBN61" s="44"/>
      <c r="FBO61" s="44"/>
      <c r="FBP61" s="44"/>
      <c r="FBQ61" s="44"/>
      <c r="FBR61" s="44"/>
      <c r="FBS61" s="44"/>
      <c r="FBT61" s="44"/>
      <c r="FBU61" s="44"/>
      <c r="FBV61" s="44"/>
      <c r="FBW61" s="44"/>
      <c r="FBX61" s="44"/>
      <c r="FBY61" s="44"/>
      <c r="FBZ61" s="44"/>
      <c r="FCA61" s="44"/>
      <c r="FCB61" s="44"/>
      <c r="FCC61" s="44"/>
      <c r="FCD61" s="44"/>
      <c r="FCE61" s="44"/>
      <c r="FCF61" s="44"/>
      <c r="FCG61" s="44"/>
      <c r="FCH61" s="44"/>
      <c r="FCI61" s="44"/>
      <c r="FCJ61" s="44"/>
      <c r="FCK61" s="44"/>
      <c r="FCL61" s="44"/>
      <c r="FCM61" s="44"/>
      <c r="FCN61" s="44"/>
      <c r="FCO61" s="44"/>
      <c r="FCP61" s="44"/>
      <c r="FCQ61" s="44"/>
      <c r="FCR61" s="44"/>
      <c r="FCS61" s="44"/>
      <c r="FCT61" s="44"/>
      <c r="FCU61" s="44"/>
      <c r="FCV61" s="44"/>
      <c r="FCW61" s="44"/>
      <c r="FCX61" s="44"/>
      <c r="FCY61" s="44"/>
      <c r="FCZ61" s="44"/>
      <c r="FDA61" s="44"/>
      <c r="FDB61" s="44"/>
      <c r="FDC61" s="44"/>
      <c r="FDD61" s="44"/>
      <c r="FDE61" s="44"/>
      <c r="FDF61" s="44"/>
      <c r="FDG61" s="44"/>
      <c r="FDH61" s="44"/>
      <c r="FDI61" s="44"/>
      <c r="FDJ61" s="44"/>
      <c r="FDK61" s="44"/>
      <c r="FDL61" s="44"/>
      <c r="FDM61" s="44"/>
      <c r="FDN61" s="44"/>
      <c r="FDO61" s="44"/>
      <c r="FDP61" s="44"/>
      <c r="FDQ61" s="44"/>
      <c r="FDR61" s="44"/>
      <c r="FDS61" s="44"/>
      <c r="FDT61" s="44"/>
      <c r="FDU61" s="44"/>
      <c r="FDV61" s="44"/>
      <c r="FDW61" s="44"/>
      <c r="FDX61" s="44"/>
      <c r="FDY61" s="44"/>
      <c r="FDZ61" s="44"/>
      <c r="FEA61" s="44"/>
      <c r="FEB61" s="44"/>
      <c r="FEC61" s="44"/>
      <c r="FED61" s="44"/>
      <c r="FEE61" s="44"/>
      <c r="FEF61" s="44"/>
      <c r="FEG61" s="44"/>
      <c r="FEH61" s="44"/>
      <c r="FEI61" s="44"/>
      <c r="FEJ61" s="44"/>
      <c r="FEK61" s="44"/>
      <c r="FEL61" s="44"/>
      <c r="FEM61" s="44"/>
      <c r="FEN61" s="44"/>
      <c r="FEO61" s="44"/>
      <c r="FEP61" s="44"/>
      <c r="FEQ61" s="44"/>
      <c r="FER61" s="44"/>
      <c r="FES61" s="44"/>
      <c r="FET61" s="44"/>
      <c r="FEU61" s="44"/>
      <c r="FEV61" s="44"/>
      <c r="FEW61" s="44"/>
      <c r="FEX61" s="44"/>
      <c r="FEY61" s="44"/>
      <c r="FEZ61" s="44"/>
      <c r="FFA61" s="44"/>
      <c r="FFB61" s="44"/>
      <c r="FFC61" s="44"/>
      <c r="FFD61" s="44"/>
      <c r="FFE61" s="44"/>
      <c r="FFF61" s="44"/>
      <c r="FFG61" s="44"/>
      <c r="FFH61" s="44"/>
      <c r="FFI61" s="44"/>
      <c r="FFJ61" s="44"/>
      <c r="FFK61" s="44"/>
      <c r="FFL61" s="44"/>
      <c r="FFM61" s="44"/>
      <c r="FFN61" s="44"/>
      <c r="FFO61" s="44"/>
      <c r="FFP61" s="44"/>
      <c r="FFQ61" s="44"/>
      <c r="FFR61" s="44"/>
      <c r="FFS61" s="44"/>
      <c r="FFT61" s="44"/>
      <c r="FFU61" s="44"/>
      <c r="FFV61" s="44"/>
      <c r="FFW61" s="44"/>
      <c r="FFX61" s="44"/>
      <c r="FFY61" s="44"/>
      <c r="FFZ61" s="44"/>
      <c r="FGA61" s="44"/>
      <c r="FGB61" s="44"/>
      <c r="FGC61" s="44"/>
      <c r="FGD61" s="44"/>
      <c r="FGE61" s="44"/>
      <c r="FGF61" s="44"/>
      <c r="FGG61" s="44"/>
      <c r="FGH61" s="44"/>
      <c r="FGI61" s="44"/>
      <c r="FGJ61" s="44"/>
      <c r="FGK61" s="44"/>
      <c r="FGL61" s="44"/>
      <c r="FGM61" s="44"/>
      <c r="FGN61" s="44"/>
      <c r="FGO61" s="44"/>
      <c r="FGP61" s="44"/>
      <c r="FGQ61" s="44"/>
      <c r="FGR61" s="44"/>
      <c r="FGS61" s="44"/>
      <c r="FGT61" s="44"/>
      <c r="FGU61" s="44"/>
      <c r="FGV61" s="44"/>
      <c r="FGW61" s="44"/>
      <c r="FGX61" s="44"/>
      <c r="FGY61" s="44"/>
      <c r="FGZ61" s="44"/>
      <c r="FHA61" s="44"/>
      <c r="FHB61" s="44"/>
      <c r="FHC61" s="44"/>
      <c r="FHD61" s="44"/>
      <c r="FHE61" s="44"/>
      <c r="FHF61" s="44"/>
      <c r="FHG61" s="44"/>
      <c r="FHH61" s="44"/>
      <c r="FHI61" s="44"/>
      <c r="FHJ61" s="44"/>
      <c r="FHK61" s="44"/>
      <c r="FHL61" s="44"/>
      <c r="FHM61" s="44"/>
      <c r="FHN61" s="44"/>
      <c r="FHO61" s="44"/>
      <c r="FHP61" s="44"/>
      <c r="FHQ61" s="44"/>
      <c r="FHR61" s="44"/>
      <c r="FHS61" s="44"/>
      <c r="FHT61" s="44"/>
      <c r="FHU61" s="44"/>
      <c r="FHV61" s="44"/>
      <c r="FHW61" s="44"/>
      <c r="FHX61" s="44"/>
      <c r="FHY61" s="44"/>
      <c r="FHZ61" s="44"/>
      <c r="FIA61" s="44"/>
      <c r="FIB61" s="44"/>
      <c r="FIC61" s="44"/>
      <c r="FID61" s="44"/>
      <c r="FIE61" s="44"/>
      <c r="FIF61" s="44"/>
      <c r="FIG61" s="44"/>
      <c r="FIH61" s="44"/>
      <c r="FII61" s="44"/>
      <c r="FIJ61" s="44"/>
      <c r="FIK61" s="44"/>
      <c r="FIL61" s="44"/>
      <c r="FIM61" s="44"/>
      <c r="FIN61" s="44"/>
      <c r="FIO61" s="44"/>
      <c r="FIP61" s="44"/>
      <c r="FIQ61" s="44"/>
      <c r="FIR61" s="44"/>
      <c r="FIS61" s="44"/>
      <c r="FIT61" s="44"/>
      <c r="FIU61" s="44"/>
      <c r="FIV61" s="44"/>
      <c r="FIW61" s="44"/>
      <c r="FIX61" s="44"/>
      <c r="FIY61" s="44"/>
      <c r="FIZ61" s="44"/>
      <c r="FJA61" s="44"/>
      <c r="FJB61" s="44"/>
      <c r="FJC61" s="44"/>
      <c r="FJD61" s="44"/>
      <c r="FJE61" s="44"/>
      <c r="FJF61" s="44"/>
      <c r="FJG61" s="44"/>
      <c r="FJH61" s="44"/>
      <c r="FJI61" s="44"/>
      <c r="FJJ61" s="44"/>
      <c r="FJK61" s="44"/>
      <c r="FJL61" s="44"/>
      <c r="FJM61" s="44"/>
      <c r="FJN61" s="44"/>
      <c r="FJO61" s="44"/>
      <c r="FJP61" s="44"/>
      <c r="FJQ61" s="44"/>
      <c r="FJR61" s="44"/>
      <c r="FJS61" s="44"/>
      <c r="FJT61" s="44"/>
      <c r="FJU61" s="44"/>
      <c r="FJV61" s="44"/>
      <c r="FJW61" s="44"/>
      <c r="FJX61" s="44"/>
      <c r="FJY61" s="44"/>
      <c r="FJZ61" s="44"/>
      <c r="FKA61" s="44"/>
      <c r="FKB61" s="44"/>
      <c r="FKC61" s="44"/>
      <c r="FKD61" s="44"/>
      <c r="FKE61" s="44"/>
      <c r="FKF61" s="44"/>
      <c r="FKG61" s="44"/>
      <c r="FKH61" s="44"/>
      <c r="FKI61" s="44"/>
      <c r="FKJ61" s="44"/>
      <c r="FKK61" s="44"/>
      <c r="FKL61" s="44"/>
      <c r="FKM61" s="44"/>
      <c r="FKN61" s="44"/>
      <c r="FKO61" s="44"/>
      <c r="FKP61" s="44"/>
      <c r="FKQ61" s="44"/>
    </row>
    <row r="62" spans="1:4359" s="40" customFormat="1" ht="25.5" customHeight="1" x14ac:dyDescent="0.25">
      <c r="A62" s="732"/>
      <c r="B62" s="786" t="s">
        <v>99</v>
      </c>
      <c r="C62" s="806" t="s">
        <v>226</v>
      </c>
      <c r="D62" s="796" t="s">
        <v>144</v>
      </c>
      <c r="E62" s="796" t="s">
        <v>144</v>
      </c>
      <c r="F62" s="332" t="s">
        <v>22</v>
      </c>
      <c r="G62" s="223">
        <v>8.3299999999999999E-2</v>
      </c>
      <c r="H62" s="223">
        <v>8.3299999999999999E-2</v>
      </c>
      <c r="I62" s="223">
        <v>8.3299999999999999E-2</v>
      </c>
      <c r="J62" s="223">
        <v>8.3299999999999999E-2</v>
      </c>
      <c r="K62" s="223">
        <v>8.3299999999999999E-2</v>
      </c>
      <c r="L62" s="223">
        <v>8.3299999999999999E-2</v>
      </c>
      <c r="M62" s="223">
        <v>8.3299999999999999E-2</v>
      </c>
      <c r="N62" s="223">
        <v>8.3299999999999999E-2</v>
      </c>
      <c r="O62" s="223">
        <v>8.3299999999999999E-2</v>
      </c>
      <c r="P62" s="223">
        <v>8.3299999999999999E-2</v>
      </c>
      <c r="Q62" s="223">
        <v>8.3299999999999999E-2</v>
      </c>
      <c r="R62" s="223">
        <v>8.3699999999999997E-2</v>
      </c>
      <c r="S62" s="334">
        <f>J62+K62+L62+M62+N62+O62+P62+Q62+R62+I62+H62+G62</f>
        <v>1</v>
      </c>
      <c r="T62" s="793">
        <f>SUM(U62:U67)</f>
        <v>9.01E-2</v>
      </c>
      <c r="U62" s="743">
        <f>3%</f>
        <v>0.03</v>
      </c>
      <c r="V62" s="806" t="s">
        <v>277</v>
      </c>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c r="KD62" s="44"/>
      <c r="KE62" s="44"/>
      <c r="KF62" s="44"/>
      <c r="KG62" s="44"/>
      <c r="KH62" s="44"/>
      <c r="KI62" s="44"/>
      <c r="KJ62" s="44"/>
      <c r="KK62" s="44"/>
      <c r="KL62" s="44"/>
      <c r="KM62" s="44"/>
      <c r="KN62" s="44"/>
      <c r="KO62" s="44"/>
      <c r="KP62" s="44"/>
      <c r="KQ62" s="44"/>
      <c r="KR62" s="44"/>
      <c r="KS62" s="44"/>
      <c r="KT62" s="44"/>
      <c r="KU62" s="44"/>
      <c r="KV62" s="44"/>
      <c r="KW62" s="44"/>
      <c r="KX62" s="44"/>
      <c r="KY62" s="44"/>
      <c r="KZ62" s="44"/>
      <c r="LA62" s="44"/>
      <c r="LB62" s="44"/>
      <c r="LC62" s="44"/>
      <c r="LD62" s="44"/>
      <c r="LE62" s="44"/>
      <c r="LF62" s="44"/>
      <c r="LG62" s="44"/>
      <c r="LH62" s="44"/>
      <c r="LI62" s="44"/>
      <c r="LJ62" s="44"/>
      <c r="LK62" s="44"/>
      <c r="LL62" s="44"/>
      <c r="LM62" s="44"/>
      <c r="LN62" s="44"/>
      <c r="LO62" s="44"/>
      <c r="LP62" s="44"/>
      <c r="LQ62" s="44"/>
      <c r="LR62" s="44"/>
      <c r="LS62" s="44"/>
      <c r="LT62" s="44"/>
      <c r="LU62" s="44"/>
      <c r="LV62" s="44"/>
      <c r="LW62" s="44"/>
      <c r="LX62" s="44"/>
      <c r="LY62" s="44"/>
      <c r="LZ62" s="44"/>
      <c r="MA62" s="44"/>
      <c r="MB62" s="44"/>
      <c r="MC62" s="44"/>
      <c r="MD62" s="44"/>
      <c r="ME62" s="44"/>
      <c r="MF62" s="44"/>
      <c r="MG62" s="44"/>
      <c r="MH62" s="44"/>
      <c r="MI62" s="44"/>
      <c r="MJ62" s="44"/>
      <c r="MK62" s="44"/>
      <c r="ML62" s="44"/>
      <c r="MM62" s="44"/>
      <c r="MN62" s="44"/>
      <c r="MO62" s="44"/>
      <c r="MP62" s="44"/>
      <c r="MQ62" s="44"/>
      <c r="MR62" s="44"/>
      <c r="MS62" s="44"/>
      <c r="MT62" s="44"/>
      <c r="MU62" s="44"/>
      <c r="MV62" s="44"/>
      <c r="MW62" s="44"/>
      <c r="MX62" s="44"/>
      <c r="MY62" s="44"/>
      <c r="MZ62" s="44"/>
      <c r="NA62" s="44"/>
      <c r="NB62" s="44"/>
      <c r="NC62" s="44"/>
      <c r="ND62" s="44"/>
      <c r="NE62" s="44"/>
      <c r="NF62" s="44"/>
      <c r="NG62" s="44"/>
      <c r="NH62" s="44"/>
      <c r="NI62" s="44"/>
      <c r="NJ62" s="44"/>
      <c r="NK62" s="44"/>
      <c r="NL62" s="44"/>
      <c r="NM62" s="44"/>
      <c r="NN62" s="44"/>
      <c r="NO62" s="44"/>
      <c r="NP62" s="44"/>
      <c r="NQ62" s="44"/>
      <c r="NR62" s="44"/>
      <c r="NS62" s="44"/>
      <c r="NT62" s="44"/>
      <c r="NU62" s="44"/>
      <c r="NV62" s="44"/>
      <c r="NW62" s="44"/>
      <c r="NX62" s="44"/>
      <c r="NY62" s="44"/>
      <c r="NZ62" s="44"/>
      <c r="OA62" s="44"/>
      <c r="OB62" s="44"/>
      <c r="OC62" s="44"/>
      <c r="OD62" s="44"/>
      <c r="OE62" s="44"/>
      <c r="OF62" s="44"/>
      <c r="OG62" s="44"/>
      <c r="OH62" s="44"/>
      <c r="OI62" s="44"/>
      <c r="OJ62" s="44"/>
      <c r="OK62" s="44"/>
      <c r="OL62" s="44"/>
      <c r="OM62" s="44"/>
      <c r="ON62" s="44"/>
      <c r="OO62" s="44"/>
      <c r="OP62" s="44"/>
      <c r="OQ62" s="44"/>
      <c r="OR62" s="44"/>
      <c r="OS62" s="44"/>
      <c r="OT62" s="44"/>
      <c r="OU62" s="44"/>
      <c r="OV62" s="44"/>
      <c r="OW62" s="44"/>
      <c r="OX62" s="44"/>
      <c r="OY62" s="44"/>
      <c r="OZ62" s="44"/>
      <c r="PA62" s="44"/>
      <c r="PB62" s="44"/>
      <c r="PC62" s="44"/>
      <c r="PD62" s="44"/>
      <c r="PE62" s="44"/>
      <c r="PF62" s="44"/>
      <c r="PG62" s="44"/>
      <c r="PH62" s="44"/>
      <c r="PI62" s="44"/>
      <c r="PJ62" s="44"/>
      <c r="PK62" s="44"/>
      <c r="PL62" s="44"/>
      <c r="PM62" s="44"/>
      <c r="PN62" s="44"/>
      <c r="PO62" s="44"/>
      <c r="PP62" s="44"/>
      <c r="PQ62" s="44"/>
      <c r="PR62" s="44"/>
      <c r="PS62" s="44"/>
      <c r="PT62" s="44"/>
      <c r="PU62" s="44"/>
      <c r="PV62" s="44"/>
      <c r="PW62" s="44"/>
      <c r="PX62" s="44"/>
      <c r="PY62" s="44"/>
      <c r="PZ62" s="44"/>
      <c r="QA62" s="44"/>
      <c r="QB62" s="44"/>
      <c r="QC62" s="44"/>
      <c r="QD62" s="44"/>
      <c r="QE62" s="44"/>
      <c r="QF62" s="44"/>
      <c r="QG62" s="44"/>
      <c r="QH62" s="44"/>
      <c r="QI62" s="44"/>
      <c r="QJ62" s="44"/>
      <c r="QK62" s="44"/>
      <c r="QL62" s="44"/>
      <c r="QM62" s="44"/>
      <c r="QN62" s="44"/>
      <c r="QO62" s="44"/>
      <c r="QP62" s="44"/>
      <c r="QQ62" s="44"/>
      <c r="QR62" s="44"/>
      <c r="QS62" s="44"/>
      <c r="QT62" s="44"/>
      <c r="QU62" s="44"/>
      <c r="QV62" s="44"/>
      <c r="QW62" s="44"/>
      <c r="QX62" s="44"/>
      <c r="QY62" s="44"/>
      <c r="QZ62" s="44"/>
      <c r="RA62" s="44"/>
      <c r="RB62" s="44"/>
      <c r="RC62" s="44"/>
      <c r="RD62" s="44"/>
      <c r="RE62" s="44"/>
      <c r="RF62" s="44"/>
      <c r="RG62" s="44"/>
      <c r="RH62" s="44"/>
      <c r="RI62" s="44"/>
      <c r="RJ62" s="44"/>
      <c r="RK62" s="44"/>
      <c r="RL62" s="44"/>
      <c r="RM62" s="44"/>
      <c r="RN62" s="44"/>
      <c r="RO62" s="44"/>
      <c r="RP62" s="44"/>
      <c r="RQ62" s="44"/>
      <c r="RR62" s="44"/>
      <c r="RS62" s="44"/>
      <c r="RT62" s="44"/>
      <c r="RU62" s="44"/>
      <c r="RV62" s="44"/>
      <c r="RW62" s="44"/>
      <c r="RX62" s="44"/>
      <c r="RY62" s="44"/>
      <c r="RZ62" s="44"/>
      <c r="SA62" s="44"/>
      <c r="SB62" s="44"/>
      <c r="SC62" s="44"/>
      <c r="SD62" s="44"/>
      <c r="SE62" s="44"/>
      <c r="SF62" s="44"/>
      <c r="SG62" s="44"/>
      <c r="SH62" s="44"/>
      <c r="SI62" s="44"/>
      <c r="SJ62" s="44"/>
      <c r="SK62" s="44"/>
      <c r="SL62" s="44"/>
      <c r="SM62" s="44"/>
      <c r="SN62" s="44"/>
      <c r="SO62" s="44"/>
      <c r="SP62" s="44"/>
      <c r="SQ62" s="44"/>
      <c r="SR62" s="44"/>
      <c r="SS62" s="44"/>
      <c r="ST62" s="44"/>
      <c r="SU62" s="44"/>
      <c r="SV62" s="44"/>
      <c r="SW62" s="44"/>
      <c r="SX62" s="44"/>
      <c r="SY62" s="44"/>
      <c r="SZ62" s="44"/>
      <c r="TA62" s="44"/>
      <c r="TB62" s="44"/>
      <c r="TC62" s="44"/>
      <c r="TD62" s="44"/>
      <c r="TE62" s="44"/>
      <c r="TF62" s="44"/>
      <c r="TG62" s="44"/>
      <c r="TH62" s="44"/>
      <c r="TI62" s="44"/>
      <c r="TJ62" s="44"/>
      <c r="TK62" s="44"/>
      <c r="TL62" s="44"/>
      <c r="TM62" s="44"/>
      <c r="TN62" s="44"/>
      <c r="TO62" s="44"/>
      <c r="TP62" s="44"/>
      <c r="TQ62" s="44"/>
      <c r="TR62" s="44"/>
      <c r="TS62" s="44"/>
      <c r="TT62" s="44"/>
      <c r="TU62" s="44"/>
      <c r="TV62" s="44"/>
      <c r="TW62" s="44"/>
      <c r="TX62" s="44"/>
      <c r="TY62" s="44"/>
      <c r="TZ62" s="44"/>
      <c r="UA62" s="44"/>
      <c r="UB62" s="44"/>
      <c r="UC62" s="44"/>
      <c r="UD62" s="44"/>
      <c r="UE62" s="44"/>
      <c r="UF62" s="44"/>
      <c r="UG62" s="44"/>
      <c r="UH62" s="44"/>
      <c r="UI62" s="44"/>
      <c r="UJ62" s="44"/>
      <c r="UK62" s="44"/>
      <c r="UL62" s="44"/>
      <c r="UM62" s="44"/>
      <c r="UN62" s="44"/>
      <c r="UO62" s="44"/>
      <c r="UP62" s="44"/>
      <c r="UQ62" s="44"/>
      <c r="UR62" s="44"/>
      <c r="US62" s="44"/>
      <c r="UT62" s="44"/>
      <c r="UU62" s="44"/>
      <c r="UV62" s="44"/>
      <c r="UW62" s="44"/>
      <c r="UX62" s="44"/>
      <c r="UY62" s="44"/>
      <c r="UZ62" s="44"/>
      <c r="VA62" s="44"/>
      <c r="VB62" s="44"/>
      <c r="VC62" s="44"/>
      <c r="VD62" s="44"/>
      <c r="VE62" s="44"/>
      <c r="VF62" s="44"/>
      <c r="VG62" s="44"/>
      <c r="VH62" s="44"/>
      <c r="VI62" s="44"/>
      <c r="VJ62" s="44"/>
      <c r="VK62" s="44"/>
      <c r="VL62" s="44"/>
      <c r="VM62" s="44"/>
      <c r="VN62" s="44"/>
      <c r="VO62" s="44"/>
      <c r="VP62" s="44"/>
      <c r="VQ62" s="44"/>
      <c r="VR62" s="44"/>
      <c r="VS62" s="44"/>
      <c r="VT62" s="44"/>
      <c r="VU62" s="44"/>
      <c r="VV62" s="44"/>
      <c r="VW62" s="44"/>
      <c r="VX62" s="44"/>
      <c r="VY62" s="44"/>
      <c r="VZ62" s="44"/>
      <c r="WA62" s="44"/>
      <c r="WB62" s="44"/>
      <c r="WC62" s="44"/>
      <c r="WD62" s="44"/>
      <c r="WE62" s="44"/>
      <c r="WF62" s="44"/>
      <c r="WG62" s="44"/>
      <c r="WH62" s="44"/>
      <c r="WI62" s="44"/>
      <c r="WJ62" s="44"/>
      <c r="WK62" s="44"/>
      <c r="WL62" s="44"/>
      <c r="WM62" s="44"/>
      <c r="WN62" s="44"/>
      <c r="WO62" s="44"/>
      <c r="WP62" s="44"/>
      <c r="WQ62" s="44"/>
      <c r="WR62" s="44"/>
      <c r="WS62" s="44"/>
      <c r="WT62" s="44"/>
      <c r="WU62" s="44"/>
      <c r="WV62" s="44"/>
      <c r="WW62" s="44"/>
      <c r="WX62" s="44"/>
      <c r="WY62" s="44"/>
      <c r="WZ62" s="44"/>
      <c r="XA62" s="44"/>
      <c r="XB62" s="44"/>
      <c r="XC62" s="44"/>
      <c r="XD62" s="44"/>
      <c r="XE62" s="44"/>
      <c r="XF62" s="44"/>
      <c r="XG62" s="44"/>
      <c r="XH62" s="44"/>
      <c r="XI62" s="44"/>
      <c r="XJ62" s="44"/>
      <c r="XK62" s="44"/>
      <c r="XL62" s="44"/>
      <c r="XM62" s="44"/>
      <c r="XN62" s="44"/>
      <c r="XO62" s="44"/>
      <c r="XP62" s="44"/>
      <c r="XQ62" s="44"/>
      <c r="XR62" s="44"/>
      <c r="XS62" s="44"/>
      <c r="XT62" s="44"/>
      <c r="XU62" s="44"/>
      <c r="XV62" s="44"/>
      <c r="XW62" s="44"/>
      <c r="XX62" s="44"/>
      <c r="XY62" s="44"/>
      <c r="XZ62" s="44"/>
      <c r="YA62" s="44"/>
      <c r="YB62" s="44"/>
      <c r="YC62" s="44"/>
      <c r="YD62" s="44"/>
      <c r="YE62" s="44"/>
      <c r="YF62" s="44"/>
      <c r="YG62" s="44"/>
      <c r="YH62" s="44"/>
      <c r="YI62" s="44"/>
      <c r="YJ62" s="44"/>
      <c r="YK62" s="44"/>
      <c r="YL62" s="44"/>
      <c r="YM62" s="44"/>
      <c r="YN62" s="44"/>
      <c r="YO62" s="44"/>
      <c r="YP62" s="44"/>
      <c r="YQ62" s="44"/>
      <c r="YR62" s="44"/>
      <c r="YS62" s="44"/>
      <c r="YT62" s="44"/>
      <c r="YU62" s="44"/>
      <c r="YV62" s="44"/>
      <c r="YW62" s="44"/>
      <c r="YX62" s="44"/>
      <c r="YY62" s="44"/>
      <c r="YZ62" s="44"/>
      <c r="ZA62" s="44"/>
      <c r="ZB62" s="44"/>
      <c r="ZC62" s="44"/>
      <c r="ZD62" s="44"/>
      <c r="ZE62" s="44"/>
      <c r="ZF62" s="44"/>
      <c r="ZG62" s="44"/>
      <c r="ZH62" s="44"/>
      <c r="ZI62" s="44"/>
      <c r="ZJ62" s="44"/>
      <c r="ZK62" s="44"/>
      <c r="ZL62" s="44"/>
      <c r="ZM62" s="44"/>
      <c r="ZN62" s="44"/>
      <c r="ZO62" s="44"/>
      <c r="ZP62" s="44"/>
      <c r="ZQ62" s="44"/>
      <c r="ZR62" s="44"/>
      <c r="ZS62" s="44"/>
      <c r="ZT62" s="44"/>
      <c r="ZU62" s="44"/>
      <c r="ZV62" s="44"/>
      <c r="ZW62" s="44"/>
      <c r="ZX62" s="44"/>
      <c r="ZY62" s="44"/>
      <c r="ZZ62" s="44"/>
      <c r="AAA62" s="44"/>
      <c r="AAB62" s="44"/>
      <c r="AAC62" s="44"/>
      <c r="AAD62" s="44"/>
      <c r="AAE62" s="44"/>
      <c r="AAF62" s="44"/>
      <c r="AAG62" s="44"/>
      <c r="AAH62" s="44"/>
      <c r="AAI62" s="44"/>
      <c r="AAJ62" s="44"/>
      <c r="AAK62" s="44"/>
      <c r="AAL62" s="44"/>
      <c r="AAM62" s="44"/>
      <c r="AAN62" s="44"/>
      <c r="AAO62" s="44"/>
      <c r="AAP62" s="44"/>
      <c r="AAQ62" s="44"/>
      <c r="AAR62" s="44"/>
      <c r="AAS62" s="44"/>
      <c r="AAT62" s="44"/>
      <c r="AAU62" s="44"/>
      <c r="AAV62" s="44"/>
      <c r="AAW62" s="44"/>
      <c r="AAX62" s="44"/>
      <c r="AAY62" s="44"/>
      <c r="AAZ62" s="44"/>
      <c r="ABA62" s="44"/>
      <c r="ABB62" s="44"/>
      <c r="ABC62" s="44"/>
      <c r="ABD62" s="44"/>
      <c r="ABE62" s="44"/>
      <c r="ABF62" s="44"/>
      <c r="ABG62" s="44"/>
      <c r="ABH62" s="44"/>
      <c r="ABI62" s="44"/>
      <c r="ABJ62" s="44"/>
      <c r="ABK62" s="44"/>
      <c r="ABL62" s="44"/>
      <c r="ABM62" s="44"/>
      <c r="ABN62" s="44"/>
      <c r="ABO62" s="44"/>
      <c r="ABP62" s="44"/>
      <c r="ABQ62" s="44"/>
      <c r="ABR62" s="44"/>
      <c r="ABS62" s="44"/>
      <c r="ABT62" s="44"/>
      <c r="ABU62" s="44"/>
      <c r="ABV62" s="44"/>
      <c r="ABW62" s="44"/>
      <c r="ABX62" s="44"/>
      <c r="ABY62" s="44"/>
      <c r="ABZ62" s="44"/>
      <c r="ACA62" s="44"/>
      <c r="ACB62" s="44"/>
      <c r="ACC62" s="44"/>
      <c r="ACD62" s="44"/>
      <c r="ACE62" s="44"/>
      <c r="ACF62" s="44"/>
      <c r="ACG62" s="44"/>
      <c r="ACH62" s="44"/>
      <c r="ACI62" s="44"/>
      <c r="ACJ62" s="44"/>
      <c r="ACK62" s="44"/>
      <c r="ACL62" s="44"/>
      <c r="ACM62" s="44"/>
      <c r="ACN62" s="44"/>
      <c r="ACO62" s="44"/>
      <c r="ACP62" s="44"/>
      <c r="ACQ62" s="44"/>
      <c r="ACR62" s="44"/>
      <c r="ACS62" s="44"/>
      <c r="ACT62" s="44"/>
      <c r="ACU62" s="44"/>
      <c r="ACV62" s="44"/>
      <c r="ACW62" s="44"/>
      <c r="ACX62" s="44"/>
      <c r="ACY62" s="44"/>
      <c r="ACZ62" s="44"/>
      <c r="ADA62" s="44"/>
      <c r="ADB62" s="44"/>
      <c r="ADC62" s="44"/>
      <c r="ADD62" s="44"/>
      <c r="ADE62" s="44"/>
      <c r="ADF62" s="44"/>
      <c r="ADG62" s="44"/>
      <c r="ADH62" s="44"/>
      <c r="ADI62" s="44"/>
      <c r="ADJ62" s="44"/>
      <c r="ADK62" s="44"/>
      <c r="ADL62" s="44"/>
      <c r="ADM62" s="44"/>
      <c r="ADN62" s="44"/>
      <c r="ADO62" s="44"/>
      <c r="ADP62" s="44"/>
      <c r="ADQ62" s="44"/>
      <c r="ADR62" s="44"/>
      <c r="ADS62" s="44"/>
      <c r="ADT62" s="44"/>
      <c r="ADU62" s="44"/>
      <c r="ADV62" s="44"/>
      <c r="ADW62" s="44"/>
      <c r="ADX62" s="44"/>
      <c r="ADY62" s="44"/>
      <c r="ADZ62" s="44"/>
      <c r="AEA62" s="44"/>
      <c r="AEB62" s="44"/>
      <c r="AEC62" s="44"/>
      <c r="AED62" s="44"/>
      <c r="AEE62" s="44"/>
      <c r="AEF62" s="44"/>
      <c r="AEG62" s="44"/>
      <c r="AEH62" s="44"/>
      <c r="AEI62" s="44"/>
      <c r="AEJ62" s="44"/>
      <c r="AEK62" s="44"/>
      <c r="AEL62" s="44"/>
      <c r="AEM62" s="44"/>
      <c r="AEN62" s="44"/>
      <c r="AEO62" s="44"/>
      <c r="AEP62" s="44"/>
      <c r="AEQ62" s="44"/>
      <c r="AER62" s="44"/>
      <c r="AES62" s="44"/>
      <c r="AET62" s="44"/>
      <c r="AEU62" s="44"/>
      <c r="AEV62" s="44"/>
      <c r="AEW62" s="44"/>
      <c r="AEX62" s="44"/>
      <c r="AEY62" s="44"/>
      <c r="AEZ62" s="44"/>
      <c r="AFA62" s="44"/>
      <c r="AFB62" s="44"/>
      <c r="AFC62" s="44"/>
      <c r="AFD62" s="44"/>
      <c r="AFE62" s="44"/>
      <c r="AFF62" s="44"/>
      <c r="AFG62" s="44"/>
      <c r="AFH62" s="44"/>
      <c r="AFI62" s="44"/>
      <c r="AFJ62" s="44"/>
      <c r="AFK62" s="44"/>
      <c r="AFL62" s="44"/>
      <c r="AFM62" s="44"/>
      <c r="AFN62" s="44"/>
      <c r="AFO62" s="44"/>
      <c r="AFP62" s="44"/>
      <c r="AFQ62" s="44"/>
      <c r="AFR62" s="44"/>
      <c r="AFS62" s="44"/>
      <c r="AFT62" s="44"/>
      <c r="AFU62" s="44"/>
      <c r="AFV62" s="44"/>
      <c r="AFW62" s="44"/>
      <c r="AFX62" s="44"/>
      <c r="AFY62" s="44"/>
      <c r="AFZ62" s="44"/>
      <c r="AGA62" s="44"/>
      <c r="AGB62" s="44"/>
      <c r="AGC62" s="44"/>
      <c r="AGD62" s="44"/>
      <c r="AGE62" s="44"/>
      <c r="AGF62" s="44"/>
      <c r="AGG62" s="44"/>
      <c r="AGH62" s="44"/>
      <c r="AGI62" s="44"/>
      <c r="AGJ62" s="44"/>
      <c r="AGK62" s="44"/>
      <c r="AGL62" s="44"/>
      <c r="AGM62" s="44"/>
      <c r="AGN62" s="44"/>
      <c r="AGO62" s="44"/>
      <c r="AGP62" s="44"/>
      <c r="AGQ62" s="44"/>
      <c r="AGR62" s="44"/>
      <c r="AGS62" s="44"/>
      <c r="AGT62" s="44"/>
      <c r="AGU62" s="44"/>
      <c r="AGV62" s="44"/>
      <c r="AGW62" s="44"/>
      <c r="AGX62" s="44"/>
      <c r="AGY62" s="44"/>
      <c r="AGZ62" s="44"/>
      <c r="AHA62" s="44"/>
      <c r="AHB62" s="44"/>
      <c r="AHC62" s="44"/>
      <c r="AHD62" s="44"/>
      <c r="AHE62" s="44"/>
      <c r="AHF62" s="44"/>
      <c r="AHG62" s="44"/>
      <c r="AHH62" s="44"/>
      <c r="AHI62" s="44"/>
      <c r="AHJ62" s="44"/>
      <c r="AHK62" s="44"/>
      <c r="AHL62" s="44"/>
      <c r="AHM62" s="44"/>
      <c r="AHN62" s="44"/>
      <c r="AHO62" s="44"/>
      <c r="AHP62" s="44"/>
      <c r="AHQ62" s="44"/>
      <c r="AHR62" s="44"/>
      <c r="AHS62" s="44"/>
      <c r="AHT62" s="44"/>
      <c r="AHU62" s="44"/>
      <c r="AHV62" s="44"/>
      <c r="AHW62" s="44"/>
      <c r="AHX62" s="44"/>
      <c r="AHY62" s="44"/>
      <c r="AHZ62" s="44"/>
      <c r="AIA62" s="44"/>
      <c r="AIB62" s="44"/>
      <c r="AIC62" s="44"/>
      <c r="AID62" s="44"/>
      <c r="AIE62" s="44"/>
      <c r="AIF62" s="44"/>
      <c r="AIG62" s="44"/>
      <c r="AIH62" s="44"/>
      <c r="AII62" s="44"/>
      <c r="AIJ62" s="44"/>
      <c r="AIK62" s="44"/>
      <c r="AIL62" s="44"/>
      <c r="AIM62" s="44"/>
      <c r="AIN62" s="44"/>
      <c r="AIO62" s="44"/>
      <c r="AIP62" s="44"/>
      <c r="AIQ62" s="44"/>
      <c r="AIR62" s="44"/>
      <c r="AIS62" s="44"/>
      <c r="AIT62" s="44"/>
      <c r="AIU62" s="44"/>
      <c r="AIV62" s="44"/>
      <c r="AIW62" s="44"/>
      <c r="AIX62" s="44"/>
      <c r="AIY62" s="44"/>
      <c r="AIZ62" s="44"/>
      <c r="AJA62" s="44"/>
      <c r="AJB62" s="44"/>
      <c r="AJC62" s="44"/>
      <c r="AJD62" s="44"/>
      <c r="AJE62" s="44"/>
      <c r="AJF62" s="44"/>
      <c r="AJG62" s="44"/>
      <c r="AJH62" s="44"/>
      <c r="AJI62" s="44"/>
      <c r="AJJ62" s="44"/>
      <c r="AJK62" s="44"/>
      <c r="AJL62" s="44"/>
      <c r="AJM62" s="44"/>
      <c r="AJN62" s="44"/>
      <c r="AJO62" s="44"/>
      <c r="AJP62" s="44"/>
      <c r="AJQ62" s="44"/>
      <c r="AJR62" s="44"/>
      <c r="AJS62" s="44"/>
      <c r="AJT62" s="44"/>
      <c r="AJU62" s="44"/>
      <c r="AJV62" s="44"/>
      <c r="AJW62" s="44"/>
      <c r="AJX62" s="44"/>
      <c r="AJY62" s="44"/>
      <c r="AJZ62" s="44"/>
      <c r="AKA62" s="44"/>
      <c r="AKB62" s="44"/>
      <c r="AKC62" s="44"/>
      <c r="AKD62" s="44"/>
      <c r="AKE62" s="44"/>
      <c r="AKF62" s="44"/>
      <c r="AKG62" s="44"/>
      <c r="AKH62" s="44"/>
      <c r="AKI62" s="44"/>
      <c r="AKJ62" s="44"/>
      <c r="AKK62" s="44"/>
      <c r="AKL62" s="44"/>
      <c r="AKM62" s="44"/>
      <c r="AKN62" s="44"/>
      <c r="AKO62" s="44"/>
      <c r="AKP62" s="44"/>
      <c r="AKQ62" s="44"/>
      <c r="AKR62" s="44"/>
      <c r="AKS62" s="44"/>
      <c r="AKT62" s="44"/>
      <c r="AKU62" s="44"/>
      <c r="AKV62" s="44"/>
      <c r="AKW62" s="44"/>
      <c r="AKX62" s="44"/>
      <c r="AKY62" s="44"/>
      <c r="AKZ62" s="44"/>
      <c r="ALA62" s="44"/>
      <c r="ALB62" s="44"/>
      <c r="ALC62" s="44"/>
      <c r="ALD62" s="44"/>
      <c r="ALE62" s="44"/>
      <c r="ALF62" s="44"/>
      <c r="ALG62" s="44"/>
      <c r="ALH62" s="44"/>
      <c r="ALI62" s="44"/>
      <c r="ALJ62" s="44"/>
      <c r="ALK62" s="44"/>
      <c r="ALL62" s="44"/>
      <c r="ALM62" s="44"/>
      <c r="ALN62" s="44"/>
      <c r="ALO62" s="44"/>
      <c r="ALP62" s="44"/>
      <c r="ALQ62" s="44"/>
      <c r="ALR62" s="44"/>
      <c r="ALS62" s="44"/>
      <c r="ALT62" s="44"/>
      <c r="ALU62" s="44"/>
      <c r="ALV62" s="44"/>
      <c r="ALW62" s="44"/>
      <c r="ALX62" s="44"/>
      <c r="ALY62" s="44"/>
      <c r="ALZ62" s="44"/>
      <c r="AMA62" s="44"/>
      <c r="AMB62" s="44"/>
      <c r="AMC62" s="44"/>
      <c r="AMD62" s="44"/>
      <c r="AME62" s="44"/>
      <c r="AMF62" s="44"/>
      <c r="AMG62" s="44"/>
      <c r="AMH62" s="44"/>
      <c r="AMI62" s="44"/>
      <c r="AMJ62" s="44"/>
      <c r="AMK62" s="44"/>
      <c r="AML62" s="44"/>
      <c r="AMM62" s="44"/>
      <c r="AMN62" s="44"/>
      <c r="AMO62" s="44"/>
      <c r="AMP62" s="44"/>
      <c r="AMQ62" s="44"/>
      <c r="AMR62" s="44"/>
      <c r="AMS62" s="44"/>
      <c r="AMT62" s="44"/>
      <c r="AMU62" s="44"/>
      <c r="AMV62" s="44"/>
      <c r="AMW62" s="44"/>
      <c r="AMX62" s="44"/>
      <c r="AMY62" s="44"/>
      <c r="AMZ62" s="44"/>
      <c r="ANA62" s="44"/>
      <c r="ANB62" s="44"/>
      <c r="ANC62" s="44"/>
      <c r="AND62" s="44"/>
      <c r="ANE62" s="44"/>
      <c r="ANF62" s="44"/>
      <c r="ANG62" s="44"/>
      <c r="ANH62" s="44"/>
      <c r="ANI62" s="44"/>
      <c r="ANJ62" s="44"/>
      <c r="ANK62" s="44"/>
      <c r="ANL62" s="44"/>
      <c r="ANM62" s="44"/>
      <c r="ANN62" s="44"/>
      <c r="ANO62" s="44"/>
      <c r="ANP62" s="44"/>
      <c r="ANQ62" s="44"/>
      <c r="ANR62" s="44"/>
      <c r="ANS62" s="44"/>
      <c r="ANT62" s="44"/>
      <c r="ANU62" s="44"/>
      <c r="ANV62" s="44"/>
      <c r="ANW62" s="44"/>
      <c r="ANX62" s="44"/>
      <c r="ANY62" s="44"/>
      <c r="ANZ62" s="44"/>
      <c r="AOA62" s="44"/>
      <c r="AOB62" s="44"/>
      <c r="AOC62" s="44"/>
      <c r="AOD62" s="44"/>
      <c r="AOE62" s="44"/>
      <c r="AOF62" s="44"/>
      <c r="AOG62" s="44"/>
      <c r="AOH62" s="44"/>
      <c r="AOI62" s="44"/>
      <c r="AOJ62" s="44"/>
      <c r="AOK62" s="44"/>
      <c r="AOL62" s="44"/>
      <c r="AOM62" s="44"/>
      <c r="AON62" s="44"/>
      <c r="AOO62" s="44"/>
      <c r="AOP62" s="44"/>
      <c r="AOQ62" s="44"/>
      <c r="AOR62" s="44"/>
      <c r="AOS62" s="44"/>
      <c r="AOT62" s="44"/>
      <c r="AOU62" s="44"/>
      <c r="AOV62" s="44"/>
      <c r="AOW62" s="44"/>
      <c r="AOX62" s="44"/>
      <c r="AOY62" s="44"/>
      <c r="AOZ62" s="44"/>
      <c r="APA62" s="44"/>
      <c r="APB62" s="44"/>
      <c r="APC62" s="44"/>
      <c r="APD62" s="44"/>
      <c r="APE62" s="44"/>
      <c r="APF62" s="44"/>
      <c r="APG62" s="44"/>
      <c r="APH62" s="44"/>
      <c r="API62" s="44"/>
      <c r="APJ62" s="44"/>
      <c r="APK62" s="44"/>
      <c r="APL62" s="44"/>
      <c r="APM62" s="44"/>
      <c r="APN62" s="44"/>
      <c r="APO62" s="44"/>
      <c r="APP62" s="44"/>
      <c r="APQ62" s="44"/>
      <c r="APR62" s="44"/>
      <c r="APS62" s="44"/>
      <c r="APT62" s="44"/>
      <c r="APU62" s="44"/>
      <c r="APV62" s="44"/>
      <c r="APW62" s="44"/>
      <c r="APX62" s="44"/>
      <c r="APY62" s="44"/>
      <c r="APZ62" s="44"/>
      <c r="AQA62" s="44"/>
      <c r="AQB62" s="44"/>
      <c r="AQC62" s="44"/>
      <c r="AQD62" s="44"/>
      <c r="AQE62" s="44"/>
      <c r="AQF62" s="44"/>
      <c r="AQG62" s="44"/>
      <c r="AQH62" s="44"/>
      <c r="AQI62" s="44"/>
      <c r="AQJ62" s="44"/>
      <c r="AQK62" s="44"/>
      <c r="AQL62" s="44"/>
      <c r="AQM62" s="44"/>
      <c r="AQN62" s="44"/>
      <c r="AQO62" s="44"/>
      <c r="AQP62" s="44"/>
      <c r="AQQ62" s="44"/>
      <c r="AQR62" s="44"/>
      <c r="AQS62" s="44"/>
      <c r="AQT62" s="44"/>
      <c r="AQU62" s="44"/>
      <c r="AQV62" s="44"/>
      <c r="AQW62" s="44"/>
      <c r="AQX62" s="44"/>
      <c r="AQY62" s="44"/>
      <c r="AQZ62" s="44"/>
      <c r="ARA62" s="44"/>
      <c r="ARB62" s="44"/>
      <c r="ARC62" s="44"/>
      <c r="ARD62" s="44"/>
      <c r="ARE62" s="44"/>
      <c r="ARF62" s="44"/>
      <c r="ARG62" s="44"/>
      <c r="ARH62" s="44"/>
      <c r="ARI62" s="44"/>
      <c r="ARJ62" s="44"/>
      <c r="ARK62" s="44"/>
      <c r="ARL62" s="44"/>
      <c r="ARM62" s="44"/>
      <c r="ARN62" s="44"/>
      <c r="ARO62" s="44"/>
      <c r="ARP62" s="44"/>
      <c r="ARQ62" s="44"/>
      <c r="ARR62" s="44"/>
      <c r="ARS62" s="44"/>
      <c r="ART62" s="44"/>
      <c r="ARU62" s="44"/>
      <c r="ARV62" s="44"/>
      <c r="ARW62" s="44"/>
      <c r="ARX62" s="44"/>
      <c r="ARY62" s="44"/>
      <c r="ARZ62" s="44"/>
      <c r="ASA62" s="44"/>
      <c r="ASB62" s="44"/>
      <c r="ASC62" s="44"/>
      <c r="ASD62" s="44"/>
      <c r="ASE62" s="44"/>
      <c r="ASF62" s="44"/>
      <c r="ASG62" s="44"/>
      <c r="ASH62" s="44"/>
      <c r="ASI62" s="44"/>
      <c r="ASJ62" s="44"/>
      <c r="ASK62" s="44"/>
      <c r="ASL62" s="44"/>
      <c r="ASM62" s="44"/>
      <c r="ASN62" s="44"/>
      <c r="ASO62" s="44"/>
      <c r="ASP62" s="44"/>
      <c r="ASQ62" s="44"/>
      <c r="ASR62" s="44"/>
      <c r="ASS62" s="44"/>
      <c r="AST62" s="44"/>
      <c r="ASU62" s="44"/>
      <c r="ASV62" s="44"/>
      <c r="ASW62" s="44"/>
      <c r="ASX62" s="44"/>
      <c r="ASY62" s="44"/>
      <c r="ASZ62" s="44"/>
      <c r="ATA62" s="44"/>
      <c r="ATB62" s="44"/>
      <c r="ATC62" s="44"/>
      <c r="ATD62" s="44"/>
      <c r="ATE62" s="44"/>
      <c r="ATF62" s="44"/>
      <c r="ATG62" s="44"/>
      <c r="ATH62" s="44"/>
      <c r="ATI62" s="44"/>
      <c r="ATJ62" s="44"/>
      <c r="ATK62" s="44"/>
      <c r="ATL62" s="44"/>
      <c r="ATM62" s="44"/>
      <c r="ATN62" s="44"/>
      <c r="ATO62" s="44"/>
      <c r="ATP62" s="44"/>
      <c r="ATQ62" s="44"/>
      <c r="ATR62" s="44"/>
      <c r="ATS62" s="44"/>
      <c r="ATT62" s="44"/>
      <c r="ATU62" s="44"/>
      <c r="ATV62" s="44"/>
      <c r="ATW62" s="44"/>
      <c r="ATX62" s="44"/>
      <c r="ATY62" s="44"/>
      <c r="ATZ62" s="44"/>
      <c r="AUA62" s="44"/>
      <c r="AUB62" s="44"/>
      <c r="AUC62" s="44"/>
      <c r="AUD62" s="44"/>
      <c r="AUE62" s="44"/>
      <c r="AUF62" s="44"/>
      <c r="AUG62" s="44"/>
      <c r="AUH62" s="44"/>
      <c r="AUI62" s="44"/>
      <c r="AUJ62" s="44"/>
      <c r="AUK62" s="44"/>
      <c r="AUL62" s="44"/>
      <c r="AUM62" s="44"/>
      <c r="AUN62" s="44"/>
      <c r="AUO62" s="44"/>
      <c r="AUP62" s="44"/>
      <c r="AUQ62" s="44"/>
      <c r="AUR62" s="44"/>
      <c r="AUS62" s="44"/>
      <c r="AUT62" s="44"/>
      <c r="AUU62" s="44"/>
      <c r="AUV62" s="44"/>
      <c r="AUW62" s="44"/>
      <c r="AUX62" s="44"/>
      <c r="AUY62" s="44"/>
      <c r="AUZ62" s="44"/>
      <c r="AVA62" s="44"/>
      <c r="AVB62" s="44"/>
      <c r="AVC62" s="44"/>
      <c r="AVD62" s="44"/>
      <c r="AVE62" s="44"/>
      <c r="AVF62" s="44"/>
      <c r="AVG62" s="44"/>
      <c r="AVH62" s="44"/>
      <c r="AVI62" s="44"/>
      <c r="AVJ62" s="44"/>
      <c r="AVK62" s="44"/>
      <c r="AVL62" s="44"/>
      <c r="AVM62" s="44"/>
      <c r="AVN62" s="44"/>
      <c r="AVO62" s="44"/>
      <c r="AVP62" s="44"/>
      <c r="AVQ62" s="44"/>
      <c r="AVR62" s="44"/>
      <c r="AVS62" s="44"/>
      <c r="AVT62" s="44"/>
      <c r="AVU62" s="44"/>
      <c r="AVV62" s="44"/>
      <c r="AVW62" s="44"/>
      <c r="AVX62" s="44"/>
      <c r="AVY62" s="44"/>
      <c r="AVZ62" s="44"/>
      <c r="AWA62" s="44"/>
      <c r="AWB62" s="44"/>
      <c r="AWC62" s="44"/>
      <c r="AWD62" s="44"/>
      <c r="AWE62" s="44"/>
      <c r="AWF62" s="44"/>
      <c r="AWG62" s="44"/>
      <c r="AWH62" s="44"/>
      <c r="AWI62" s="44"/>
      <c r="AWJ62" s="44"/>
      <c r="AWK62" s="44"/>
      <c r="AWL62" s="44"/>
      <c r="AWM62" s="44"/>
      <c r="AWN62" s="44"/>
      <c r="AWO62" s="44"/>
      <c r="AWP62" s="44"/>
      <c r="AWQ62" s="44"/>
      <c r="AWR62" s="44"/>
      <c r="AWS62" s="44"/>
      <c r="AWT62" s="44"/>
      <c r="AWU62" s="44"/>
      <c r="AWV62" s="44"/>
      <c r="AWW62" s="44"/>
      <c r="AWX62" s="44"/>
      <c r="AWY62" s="44"/>
      <c r="AWZ62" s="44"/>
      <c r="AXA62" s="44"/>
      <c r="AXB62" s="44"/>
      <c r="AXC62" s="44"/>
      <c r="AXD62" s="44"/>
      <c r="AXE62" s="44"/>
      <c r="AXF62" s="44"/>
      <c r="AXG62" s="44"/>
      <c r="AXH62" s="44"/>
      <c r="AXI62" s="44"/>
      <c r="AXJ62" s="44"/>
      <c r="AXK62" s="44"/>
      <c r="AXL62" s="44"/>
      <c r="AXM62" s="44"/>
      <c r="AXN62" s="44"/>
      <c r="AXO62" s="44"/>
      <c r="AXP62" s="44"/>
      <c r="AXQ62" s="44"/>
      <c r="AXR62" s="44"/>
      <c r="AXS62" s="44"/>
      <c r="AXT62" s="44"/>
      <c r="AXU62" s="44"/>
      <c r="AXV62" s="44"/>
      <c r="AXW62" s="44"/>
      <c r="AXX62" s="44"/>
      <c r="AXY62" s="44"/>
      <c r="AXZ62" s="44"/>
      <c r="AYA62" s="44"/>
      <c r="AYB62" s="44"/>
      <c r="AYC62" s="44"/>
      <c r="AYD62" s="44"/>
      <c r="AYE62" s="44"/>
      <c r="AYF62" s="44"/>
      <c r="AYG62" s="44"/>
      <c r="AYH62" s="44"/>
      <c r="AYI62" s="44"/>
      <c r="AYJ62" s="44"/>
      <c r="AYK62" s="44"/>
      <c r="AYL62" s="44"/>
      <c r="AYM62" s="44"/>
      <c r="AYN62" s="44"/>
      <c r="AYO62" s="44"/>
      <c r="AYP62" s="44"/>
      <c r="AYQ62" s="44"/>
      <c r="AYR62" s="44"/>
      <c r="AYS62" s="44"/>
      <c r="AYT62" s="44"/>
      <c r="AYU62" s="44"/>
      <c r="AYV62" s="44"/>
      <c r="AYW62" s="44"/>
      <c r="AYX62" s="44"/>
      <c r="AYY62" s="44"/>
      <c r="AYZ62" s="44"/>
      <c r="AZA62" s="44"/>
      <c r="AZB62" s="44"/>
      <c r="AZC62" s="44"/>
      <c r="AZD62" s="44"/>
      <c r="AZE62" s="44"/>
      <c r="AZF62" s="44"/>
      <c r="AZG62" s="44"/>
      <c r="AZH62" s="44"/>
      <c r="AZI62" s="44"/>
      <c r="AZJ62" s="44"/>
      <c r="AZK62" s="44"/>
      <c r="AZL62" s="44"/>
      <c r="AZM62" s="44"/>
      <c r="AZN62" s="44"/>
      <c r="AZO62" s="44"/>
      <c r="AZP62" s="44"/>
      <c r="AZQ62" s="44"/>
      <c r="AZR62" s="44"/>
      <c r="AZS62" s="44"/>
      <c r="AZT62" s="44"/>
      <c r="AZU62" s="44"/>
      <c r="AZV62" s="44"/>
      <c r="AZW62" s="44"/>
      <c r="AZX62" s="44"/>
      <c r="AZY62" s="44"/>
      <c r="AZZ62" s="44"/>
      <c r="BAA62" s="44"/>
      <c r="BAB62" s="44"/>
      <c r="BAC62" s="44"/>
      <c r="BAD62" s="44"/>
      <c r="BAE62" s="44"/>
      <c r="BAF62" s="44"/>
      <c r="BAG62" s="44"/>
      <c r="BAH62" s="44"/>
      <c r="BAI62" s="44"/>
      <c r="BAJ62" s="44"/>
      <c r="BAK62" s="44"/>
      <c r="BAL62" s="44"/>
      <c r="BAM62" s="44"/>
      <c r="BAN62" s="44"/>
      <c r="BAO62" s="44"/>
      <c r="BAP62" s="44"/>
      <c r="BAQ62" s="44"/>
      <c r="BAR62" s="44"/>
      <c r="BAS62" s="44"/>
      <c r="BAT62" s="44"/>
      <c r="BAU62" s="44"/>
      <c r="BAV62" s="44"/>
      <c r="BAW62" s="44"/>
      <c r="BAX62" s="44"/>
      <c r="BAY62" s="44"/>
      <c r="BAZ62" s="44"/>
      <c r="BBA62" s="44"/>
      <c r="BBB62" s="44"/>
      <c r="BBC62" s="44"/>
      <c r="BBD62" s="44"/>
      <c r="BBE62" s="44"/>
      <c r="BBF62" s="44"/>
      <c r="BBG62" s="44"/>
      <c r="BBH62" s="44"/>
      <c r="BBI62" s="44"/>
      <c r="BBJ62" s="44"/>
      <c r="BBK62" s="44"/>
      <c r="BBL62" s="44"/>
      <c r="BBM62" s="44"/>
      <c r="BBN62" s="44"/>
      <c r="BBO62" s="44"/>
      <c r="BBP62" s="44"/>
      <c r="BBQ62" s="44"/>
      <c r="BBR62" s="44"/>
      <c r="BBS62" s="44"/>
      <c r="BBT62" s="44"/>
      <c r="BBU62" s="44"/>
      <c r="BBV62" s="44"/>
      <c r="BBW62" s="44"/>
      <c r="BBX62" s="44"/>
      <c r="BBY62" s="44"/>
      <c r="BBZ62" s="44"/>
      <c r="BCA62" s="44"/>
      <c r="BCB62" s="44"/>
      <c r="BCC62" s="44"/>
      <c r="BCD62" s="44"/>
      <c r="BCE62" s="44"/>
      <c r="BCF62" s="44"/>
      <c r="BCG62" s="44"/>
      <c r="BCH62" s="44"/>
      <c r="BCI62" s="44"/>
      <c r="BCJ62" s="44"/>
      <c r="BCK62" s="44"/>
      <c r="BCL62" s="44"/>
      <c r="BCM62" s="44"/>
      <c r="BCN62" s="44"/>
      <c r="BCO62" s="44"/>
      <c r="BCP62" s="44"/>
      <c r="BCQ62" s="44"/>
      <c r="BCR62" s="44"/>
      <c r="BCS62" s="44"/>
      <c r="BCT62" s="44"/>
      <c r="BCU62" s="44"/>
      <c r="BCV62" s="44"/>
      <c r="BCW62" s="44"/>
      <c r="BCX62" s="44"/>
      <c r="BCY62" s="44"/>
      <c r="BCZ62" s="44"/>
      <c r="BDA62" s="44"/>
      <c r="BDB62" s="44"/>
      <c r="BDC62" s="44"/>
      <c r="BDD62" s="44"/>
      <c r="BDE62" s="44"/>
      <c r="BDF62" s="44"/>
      <c r="BDG62" s="44"/>
      <c r="BDH62" s="44"/>
      <c r="BDI62" s="44"/>
      <c r="BDJ62" s="44"/>
      <c r="BDK62" s="44"/>
      <c r="BDL62" s="44"/>
      <c r="BDM62" s="44"/>
      <c r="BDN62" s="44"/>
      <c r="BDO62" s="44"/>
      <c r="BDP62" s="44"/>
      <c r="BDQ62" s="44"/>
      <c r="BDR62" s="44"/>
      <c r="BDS62" s="44"/>
      <c r="BDT62" s="44"/>
      <c r="BDU62" s="44"/>
      <c r="BDV62" s="44"/>
      <c r="BDW62" s="44"/>
      <c r="BDX62" s="44"/>
      <c r="BDY62" s="44"/>
      <c r="BDZ62" s="44"/>
      <c r="BEA62" s="44"/>
      <c r="BEB62" s="44"/>
      <c r="BEC62" s="44"/>
      <c r="BED62" s="44"/>
      <c r="BEE62" s="44"/>
      <c r="BEF62" s="44"/>
      <c r="BEG62" s="44"/>
      <c r="BEH62" s="44"/>
      <c r="BEI62" s="44"/>
      <c r="BEJ62" s="44"/>
      <c r="BEK62" s="44"/>
      <c r="BEL62" s="44"/>
      <c r="BEM62" s="44"/>
      <c r="BEN62" s="44"/>
      <c r="BEO62" s="44"/>
      <c r="BEP62" s="44"/>
      <c r="BEQ62" s="44"/>
      <c r="BER62" s="44"/>
      <c r="BES62" s="44"/>
      <c r="BET62" s="44"/>
      <c r="BEU62" s="44"/>
      <c r="BEV62" s="44"/>
      <c r="BEW62" s="44"/>
      <c r="BEX62" s="44"/>
      <c r="BEY62" s="44"/>
      <c r="BEZ62" s="44"/>
      <c r="BFA62" s="44"/>
      <c r="BFB62" s="44"/>
      <c r="BFC62" s="44"/>
      <c r="BFD62" s="44"/>
      <c r="BFE62" s="44"/>
      <c r="BFF62" s="44"/>
      <c r="BFG62" s="44"/>
      <c r="BFH62" s="44"/>
      <c r="BFI62" s="44"/>
      <c r="BFJ62" s="44"/>
      <c r="BFK62" s="44"/>
      <c r="BFL62" s="44"/>
      <c r="BFM62" s="44"/>
      <c r="BFN62" s="44"/>
      <c r="BFO62" s="44"/>
      <c r="BFP62" s="44"/>
      <c r="BFQ62" s="44"/>
      <c r="BFR62" s="44"/>
      <c r="BFS62" s="44"/>
      <c r="BFT62" s="44"/>
      <c r="BFU62" s="44"/>
      <c r="BFV62" s="44"/>
      <c r="BFW62" s="44"/>
      <c r="BFX62" s="44"/>
      <c r="BFY62" s="44"/>
      <c r="BFZ62" s="44"/>
      <c r="BGA62" s="44"/>
      <c r="BGB62" s="44"/>
      <c r="BGC62" s="44"/>
      <c r="BGD62" s="44"/>
      <c r="BGE62" s="44"/>
      <c r="BGF62" s="44"/>
      <c r="BGG62" s="44"/>
      <c r="BGH62" s="44"/>
      <c r="BGI62" s="44"/>
      <c r="BGJ62" s="44"/>
      <c r="BGK62" s="44"/>
      <c r="BGL62" s="44"/>
      <c r="BGM62" s="44"/>
      <c r="BGN62" s="44"/>
      <c r="BGO62" s="44"/>
      <c r="BGP62" s="44"/>
      <c r="BGQ62" s="44"/>
      <c r="BGR62" s="44"/>
      <c r="BGS62" s="44"/>
      <c r="BGT62" s="44"/>
      <c r="BGU62" s="44"/>
      <c r="BGV62" s="44"/>
      <c r="BGW62" s="44"/>
      <c r="BGX62" s="44"/>
      <c r="BGY62" s="44"/>
      <c r="BGZ62" s="44"/>
      <c r="BHA62" s="44"/>
      <c r="BHB62" s="44"/>
      <c r="BHC62" s="44"/>
      <c r="BHD62" s="44"/>
      <c r="BHE62" s="44"/>
      <c r="BHF62" s="44"/>
      <c r="BHG62" s="44"/>
      <c r="BHH62" s="44"/>
      <c r="BHI62" s="44"/>
      <c r="BHJ62" s="44"/>
      <c r="BHK62" s="44"/>
      <c r="BHL62" s="44"/>
      <c r="BHM62" s="44"/>
      <c r="BHN62" s="44"/>
      <c r="BHO62" s="44"/>
      <c r="BHP62" s="44"/>
      <c r="BHQ62" s="44"/>
      <c r="BHR62" s="44"/>
      <c r="BHS62" s="44"/>
      <c r="BHT62" s="44"/>
      <c r="BHU62" s="44"/>
      <c r="BHV62" s="44"/>
      <c r="BHW62" s="44"/>
      <c r="BHX62" s="44"/>
      <c r="BHY62" s="44"/>
      <c r="BHZ62" s="44"/>
      <c r="BIA62" s="44"/>
      <c r="BIB62" s="44"/>
      <c r="BIC62" s="44"/>
      <c r="BID62" s="44"/>
      <c r="BIE62" s="44"/>
      <c r="BIF62" s="44"/>
      <c r="BIG62" s="44"/>
      <c r="BIH62" s="44"/>
      <c r="BII62" s="44"/>
      <c r="BIJ62" s="44"/>
      <c r="BIK62" s="44"/>
      <c r="BIL62" s="44"/>
      <c r="BIM62" s="44"/>
      <c r="BIN62" s="44"/>
      <c r="BIO62" s="44"/>
      <c r="BIP62" s="44"/>
      <c r="BIQ62" s="44"/>
      <c r="BIR62" s="44"/>
      <c r="BIS62" s="44"/>
      <c r="BIT62" s="44"/>
      <c r="BIU62" s="44"/>
      <c r="BIV62" s="44"/>
      <c r="BIW62" s="44"/>
      <c r="BIX62" s="44"/>
      <c r="BIY62" s="44"/>
      <c r="BIZ62" s="44"/>
      <c r="BJA62" s="44"/>
      <c r="BJB62" s="44"/>
      <c r="BJC62" s="44"/>
      <c r="BJD62" s="44"/>
      <c r="BJE62" s="44"/>
      <c r="BJF62" s="44"/>
      <c r="BJG62" s="44"/>
      <c r="BJH62" s="44"/>
      <c r="BJI62" s="44"/>
      <c r="BJJ62" s="44"/>
      <c r="BJK62" s="44"/>
      <c r="BJL62" s="44"/>
      <c r="BJM62" s="44"/>
      <c r="BJN62" s="44"/>
      <c r="BJO62" s="44"/>
      <c r="BJP62" s="44"/>
      <c r="BJQ62" s="44"/>
      <c r="BJR62" s="44"/>
      <c r="BJS62" s="44"/>
      <c r="BJT62" s="44"/>
      <c r="BJU62" s="44"/>
      <c r="BJV62" s="44"/>
      <c r="BJW62" s="44"/>
      <c r="BJX62" s="44"/>
      <c r="BJY62" s="44"/>
      <c r="BJZ62" s="44"/>
      <c r="BKA62" s="44"/>
      <c r="BKB62" s="44"/>
      <c r="BKC62" s="44"/>
      <c r="BKD62" s="44"/>
      <c r="BKE62" s="44"/>
      <c r="BKF62" s="44"/>
      <c r="BKG62" s="44"/>
      <c r="BKH62" s="44"/>
      <c r="BKI62" s="44"/>
      <c r="BKJ62" s="44"/>
      <c r="BKK62" s="44"/>
      <c r="BKL62" s="44"/>
      <c r="BKM62" s="44"/>
      <c r="BKN62" s="44"/>
      <c r="BKO62" s="44"/>
      <c r="BKP62" s="44"/>
      <c r="BKQ62" s="44"/>
      <c r="BKR62" s="44"/>
      <c r="BKS62" s="44"/>
      <c r="BKT62" s="44"/>
      <c r="BKU62" s="44"/>
      <c r="BKV62" s="44"/>
      <c r="BKW62" s="44"/>
      <c r="BKX62" s="44"/>
      <c r="BKY62" s="44"/>
      <c r="BKZ62" s="44"/>
      <c r="BLA62" s="44"/>
      <c r="BLB62" s="44"/>
      <c r="BLC62" s="44"/>
      <c r="BLD62" s="44"/>
      <c r="BLE62" s="44"/>
      <c r="BLF62" s="44"/>
      <c r="BLG62" s="44"/>
      <c r="BLH62" s="44"/>
      <c r="BLI62" s="44"/>
      <c r="BLJ62" s="44"/>
      <c r="BLK62" s="44"/>
      <c r="BLL62" s="44"/>
      <c r="BLM62" s="44"/>
      <c r="BLN62" s="44"/>
      <c r="BLO62" s="44"/>
      <c r="BLP62" s="44"/>
      <c r="BLQ62" s="44"/>
      <c r="BLR62" s="44"/>
      <c r="BLS62" s="44"/>
      <c r="BLT62" s="44"/>
      <c r="BLU62" s="44"/>
      <c r="BLV62" s="44"/>
      <c r="BLW62" s="44"/>
      <c r="BLX62" s="44"/>
      <c r="BLY62" s="44"/>
      <c r="BLZ62" s="44"/>
      <c r="BMA62" s="44"/>
      <c r="BMB62" s="44"/>
      <c r="BMC62" s="44"/>
      <c r="BMD62" s="44"/>
      <c r="BME62" s="44"/>
      <c r="BMF62" s="44"/>
      <c r="BMG62" s="44"/>
      <c r="BMH62" s="44"/>
      <c r="BMI62" s="44"/>
      <c r="BMJ62" s="44"/>
      <c r="BMK62" s="44"/>
      <c r="BML62" s="44"/>
      <c r="BMM62" s="44"/>
      <c r="BMN62" s="44"/>
      <c r="BMO62" s="44"/>
      <c r="BMP62" s="44"/>
      <c r="BMQ62" s="44"/>
      <c r="BMR62" s="44"/>
      <c r="BMS62" s="44"/>
      <c r="BMT62" s="44"/>
      <c r="BMU62" s="44"/>
      <c r="BMV62" s="44"/>
      <c r="BMW62" s="44"/>
      <c r="BMX62" s="44"/>
      <c r="BMY62" s="44"/>
      <c r="BMZ62" s="44"/>
      <c r="BNA62" s="44"/>
      <c r="BNB62" s="44"/>
      <c r="BNC62" s="44"/>
      <c r="BND62" s="44"/>
      <c r="BNE62" s="44"/>
      <c r="BNF62" s="44"/>
      <c r="BNG62" s="44"/>
      <c r="BNH62" s="44"/>
      <c r="BNI62" s="44"/>
      <c r="BNJ62" s="44"/>
      <c r="BNK62" s="44"/>
      <c r="BNL62" s="44"/>
      <c r="BNM62" s="44"/>
      <c r="BNN62" s="44"/>
      <c r="BNO62" s="44"/>
      <c r="BNP62" s="44"/>
      <c r="BNQ62" s="44"/>
      <c r="BNR62" s="44"/>
      <c r="BNS62" s="44"/>
      <c r="BNT62" s="44"/>
      <c r="BNU62" s="44"/>
      <c r="BNV62" s="44"/>
      <c r="BNW62" s="44"/>
      <c r="BNX62" s="44"/>
      <c r="BNY62" s="44"/>
      <c r="BNZ62" s="44"/>
      <c r="BOA62" s="44"/>
      <c r="BOB62" s="44"/>
      <c r="BOC62" s="44"/>
      <c r="BOD62" s="44"/>
      <c r="BOE62" s="44"/>
      <c r="BOF62" s="44"/>
      <c r="BOG62" s="44"/>
      <c r="BOH62" s="44"/>
      <c r="BOI62" s="44"/>
      <c r="BOJ62" s="44"/>
      <c r="BOK62" s="44"/>
      <c r="BOL62" s="44"/>
      <c r="BOM62" s="44"/>
      <c r="BON62" s="44"/>
      <c r="BOO62" s="44"/>
      <c r="BOP62" s="44"/>
      <c r="BOQ62" s="44"/>
      <c r="BOR62" s="44"/>
      <c r="BOS62" s="44"/>
      <c r="BOT62" s="44"/>
      <c r="BOU62" s="44"/>
      <c r="BOV62" s="44"/>
      <c r="BOW62" s="44"/>
      <c r="BOX62" s="44"/>
      <c r="BOY62" s="44"/>
      <c r="BOZ62" s="44"/>
      <c r="BPA62" s="44"/>
      <c r="BPB62" s="44"/>
      <c r="BPC62" s="44"/>
      <c r="BPD62" s="44"/>
      <c r="BPE62" s="44"/>
      <c r="BPF62" s="44"/>
      <c r="BPG62" s="44"/>
      <c r="BPH62" s="44"/>
      <c r="BPI62" s="44"/>
      <c r="BPJ62" s="44"/>
      <c r="BPK62" s="44"/>
      <c r="BPL62" s="44"/>
      <c r="BPM62" s="44"/>
      <c r="BPN62" s="44"/>
      <c r="BPO62" s="44"/>
      <c r="BPP62" s="44"/>
      <c r="BPQ62" s="44"/>
      <c r="BPR62" s="44"/>
      <c r="BPS62" s="44"/>
      <c r="BPT62" s="44"/>
      <c r="BPU62" s="44"/>
      <c r="BPV62" s="44"/>
      <c r="BPW62" s="44"/>
      <c r="BPX62" s="44"/>
      <c r="BPY62" s="44"/>
      <c r="BPZ62" s="44"/>
      <c r="BQA62" s="44"/>
      <c r="BQB62" s="44"/>
      <c r="BQC62" s="44"/>
      <c r="BQD62" s="44"/>
      <c r="BQE62" s="44"/>
      <c r="BQF62" s="44"/>
      <c r="BQG62" s="44"/>
      <c r="BQH62" s="44"/>
      <c r="BQI62" s="44"/>
      <c r="BQJ62" s="44"/>
      <c r="BQK62" s="44"/>
      <c r="BQL62" s="44"/>
      <c r="BQM62" s="44"/>
      <c r="BQN62" s="44"/>
      <c r="BQO62" s="44"/>
      <c r="BQP62" s="44"/>
      <c r="BQQ62" s="44"/>
      <c r="BQR62" s="44"/>
      <c r="BQS62" s="44"/>
      <c r="BQT62" s="44"/>
      <c r="BQU62" s="44"/>
      <c r="BQV62" s="44"/>
      <c r="BQW62" s="44"/>
      <c r="BQX62" s="44"/>
      <c r="BQY62" s="44"/>
      <c r="BQZ62" s="44"/>
      <c r="BRA62" s="44"/>
      <c r="BRB62" s="44"/>
      <c r="BRC62" s="44"/>
      <c r="BRD62" s="44"/>
      <c r="BRE62" s="44"/>
      <c r="BRF62" s="44"/>
      <c r="BRG62" s="44"/>
      <c r="BRH62" s="44"/>
      <c r="BRI62" s="44"/>
      <c r="BRJ62" s="44"/>
      <c r="BRK62" s="44"/>
      <c r="BRL62" s="44"/>
      <c r="BRM62" s="44"/>
      <c r="BRN62" s="44"/>
      <c r="BRO62" s="44"/>
      <c r="BRP62" s="44"/>
      <c r="BRQ62" s="44"/>
      <c r="BRR62" s="44"/>
      <c r="BRS62" s="44"/>
      <c r="BRT62" s="44"/>
      <c r="BRU62" s="44"/>
      <c r="BRV62" s="44"/>
      <c r="BRW62" s="44"/>
      <c r="BRX62" s="44"/>
      <c r="BRY62" s="44"/>
      <c r="BRZ62" s="44"/>
      <c r="BSA62" s="44"/>
      <c r="BSB62" s="44"/>
      <c r="BSC62" s="44"/>
      <c r="BSD62" s="44"/>
      <c r="BSE62" s="44"/>
      <c r="BSF62" s="44"/>
      <c r="BSG62" s="44"/>
      <c r="BSH62" s="44"/>
      <c r="BSI62" s="44"/>
      <c r="BSJ62" s="44"/>
      <c r="BSK62" s="44"/>
      <c r="BSL62" s="44"/>
      <c r="BSM62" s="44"/>
      <c r="BSN62" s="44"/>
      <c r="BSO62" s="44"/>
      <c r="BSP62" s="44"/>
      <c r="BSQ62" s="44"/>
      <c r="BSR62" s="44"/>
      <c r="BSS62" s="44"/>
      <c r="BST62" s="44"/>
      <c r="BSU62" s="44"/>
      <c r="BSV62" s="44"/>
      <c r="BSW62" s="44"/>
      <c r="BSX62" s="44"/>
      <c r="BSY62" s="44"/>
      <c r="BSZ62" s="44"/>
      <c r="BTA62" s="44"/>
      <c r="BTB62" s="44"/>
      <c r="BTC62" s="44"/>
      <c r="BTD62" s="44"/>
      <c r="BTE62" s="44"/>
      <c r="BTF62" s="44"/>
      <c r="BTG62" s="44"/>
      <c r="BTH62" s="44"/>
      <c r="BTI62" s="44"/>
      <c r="BTJ62" s="44"/>
      <c r="BTK62" s="44"/>
      <c r="BTL62" s="44"/>
      <c r="BTM62" s="44"/>
      <c r="BTN62" s="44"/>
      <c r="BTO62" s="44"/>
      <c r="BTP62" s="44"/>
      <c r="BTQ62" s="44"/>
      <c r="BTR62" s="44"/>
      <c r="BTS62" s="44"/>
      <c r="BTT62" s="44"/>
      <c r="BTU62" s="44"/>
      <c r="BTV62" s="44"/>
      <c r="BTW62" s="44"/>
      <c r="BTX62" s="44"/>
      <c r="BTY62" s="44"/>
      <c r="BTZ62" s="44"/>
      <c r="BUA62" s="44"/>
      <c r="BUB62" s="44"/>
      <c r="BUC62" s="44"/>
      <c r="BUD62" s="44"/>
      <c r="BUE62" s="44"/>
      <c r="BUF62" s="44"/>
      <c r="BUG62" s="44"/>
      <c r="BUH62" s="44"/>
      <c r="BUI62" s="44"/>
      <c r="BUJ62" s="44"/>
      <c r="BUK62" s="44"/>
      <c r="BUL62" s="44"/>
      <c r="BUM62" s="44"/>
      <c r="BUN62" s="44"/>
      <c r="BUO62" s="44"/>
      <c r="BUP62" s="44"/>
      <c r="BUQ62" s="44"/>
      <c r="BUR62" s="44"/>
      <c r="BUS62" s="44"/>
      <c r="BUT62" s="44"/>
      <c r="BUU62" s="44"/>
      <c r="BUV62" s="44"/>
      <c r="BUW62" s="44"/>
      <c r="BUX62" s="44"/>
      <c r="BUY62" s="44"/>
      <c r="BUZ62" s="44"/>
      <c r="BVA62" s="44"/>
      <c r="BVB62" s="44"/>
      <c r="BVC62" s="44"/>
      <c r="BVD62" s="44"/>
      <c r="BVE62" s="44"/>
      <c r="BVF62" s="44"/>
      <c r="BVG62" s="44"/>
      <c r="BVH62" s="44"/>
      <c r="BVI62" s="44"/>
      <c r="BVJ62" s="44"/>
      <c r="BVK62" s="44"/>
      <c r="BVL62" s="44"/>
      <c r="BVM62" s="44"/>
      <c r="BVN62" s="44"/>
      <c r="BVO62" s="44"/>
      <c r="BVP62" s="44"/>
      <c r="BVQ62" s="44"/>
      <c r="BVR62" s="44"/>
      <c r="BVS62" s="44"/>
      <c r="BVT62" s="44"/>
      <c r="BVU62" s="44"/>
      <c r="BVV62" s="44"/>
      <c r="BVW62" s="44"/>
      <c r="BVX62" s="44"/>
      <c r="BVY62" s="44"/>
      <c r="BVZ62" s="44"/>
      <c r="BWA62" s="44"/>
      <c r="BWB62" s="44"/>
      <c r="BWC62" s="44"/>
      <c r="BWD62" s="44"/>
      <c r="BWE62" s="44"/>
      <c r="BWF62" s="44"/>
      <c r="BWG62" s="44"/>
      <c r="BWH62" s="44"/>
      <c r="BWI62" s="44"/>
      <c r="BWJ62" s="44"/>
      <c r="BWK62" s="44"/>
      <c r="BWL62" s="44"/>
      <c r="BWM62" s="44"/>
      <c r="BWN62" s="44"/>
      <c r="BWO62" s="44"/>
      <c r="BWP62" s="44"/>
      <c r="BWQ62" s="44"/>
      <c r="BWR62" s="44"/>
      <c r="BWS62" s="44"/>
      <c r="BWT62" s="44"/>
      <c r="BWU62" s="44"/>
      <c r="BWV62" s="44"/>
      <c r="BWW62" s="44"/>
      <c r="BWX62" s="44"/>
      <c r="BWY62" s="44"/>
      <c r="BWZ62" s="44"/>
      <c r="BXA62" s="44"/>
      <c r="BXB62" s="44"/>
      <c r="BXC62" s="44"/>
      <c r="BXD62" s="44"/>
      <c r="BXE62" s="44"/>
      <c r="BXF62" s="44"/>
      <c r="BXG62" s="44"/>
      <c r="BXH62" s="44"/>
      <c r="BXI62" s="44"/>
      <c r="BXJ62" s="44"/>
      <c r="BXK62" s="44"/>
      <c r="BXL62" s="44"/>
      <c r="BXM62" s="44"/>
      <c r="BXN62" s="44"/>
      <c r="BXO62" s="44"/>
      <c r="BXP62" s="44"/>
      <c r="BXQ62" s="44"/>
      <c r="BXR62" s="44"/>
      <c r="BXS62" s="44"/>
      <c r="BXT62" s="44"/>
      <c r="BXU62" s="44"/>
      <c r="BXV62" s="44"/>
      <c r="BXW62" s="44"/>
      <c r="BXX62" s="44"/>
      <c r="BXY62" s="44"/>
      <c r="BXZ62" s="44"/>
      <c r="BYA62" s="44"/>
      <c r="BYB62" s="44"/>
      <c r="BYC62" s="44"/>
      <c r="BYD62" s="44"/>
      <c r="BYE62" s="44"/>
      <c r="BYF62" s="44"/>
      <c r="BYG62" s="44"/>
      <c r="BYH62" s="44"/>
      <c r="BYI62" s="44"/>
      <c r="BYJ62" s="44"/>
      <c r="BYK62" s="44"/>
      <c r="BYL62" s="44"/>
      <c r="BYM62" s="44"/>
      <c r="BYN62" s="44"/>
      <c r="BYO62" s="44"/>
      <c r="BYP62" s="44"/>
      <c r="BYQ62" s="44"/>
      <c r="BYR62" s="44"/>
      <c r="BYS62" s="44"/>
      <c r="BYT62" s="44"/>
      <c r="BYU62" s="44"/>
      <c r="BYV62" s="44"/>
      <c r="BYW62" s="44"/>
      <c r="BYX62" s="44"/>
      <c r="BYY62" s="44"/>
      <c r="BYZ62" s="44"/>
      <c r="BZA62" s="44"/>
      <c r="BZB62" s="44"/>
      <c r="BZC62" s="44"/>
      <c r="BZD62" s="44"/>
      <c r="BZE62" s="44"/>
      <c r="BZF62" s="44"/>
      <c r="BZG62" s="44"/>
      <c r="BZH62" s="44"/>
      <c r="BZI62" s="44"/>
      <c r="BZJ62" s="44"/>
      <c r="BZK62" s="44"/>
      <c r="BZL62" s="44"/>
      <c r="BZM62" s="44"/>
      <c r="BZN62" s="44"/>
      <c r="BZO62" s="44"/>
      <c r="BZP62" s="44"/>
      <c r="BZQ62" s="44"/>
      <c r="BZR62" s="44"/>
      <c r="BZS62" s="44"/>
      <c r="BZT62" s="44"/>
      <c r="BZU62" s="44"/>
      <c r="BZV62" s="44"/>
      <c r="BZW62" s="44"/>
      <c r="BZX62" s="44"/>
      <c r="BZY62" s="44"/>
      <c r="BZZ62" s="44"/>
      <c r="CAA62" s="44"/>
      <c r="CAB62" s="44"/>
      <c r="CAC62" s="44"/>
      <c r="CAD62" s="44"/>
      <c r="CAE62" s="44"/>
      <c r="CAF62" s="44"/>
      <c r="CAG62" s="44"/>
      <c r="CAH62" s="44"/>
      <c r="CAI62" s="44"/>
      <c r="CAJ62" s="44"/>
      <c r="CAK62" s="44"/>
      <c r="CAL62" s="44"/>
      <c r="CAM62" s="44"/>
      <c r="CAN62" s="44"/>
      <c r="CAO62" s="44"/>
      <c r="CAP62" s="44"/>
      <c r="CAQ62" s="44"/>
      <c r="CAR62" s="44"/>
      <c r="CAS62" s="44"/>
      <c r="CAT62" s="44"/>
      <c r="CAU62" s="44"/>
      <c r="CAV62" s="44"/>
      <c r="CAW62" s="44"/>
      <c r="CAX62" s="44"/>
      <c r="CAY62" s="44"/>
      <c r="CAZ62" s="44"/>
      <c r="CBA62" s="44"/>
      <c r="CBB62" s="44"/>
      <c r="CBC62" s="44"/>
      <c r="CBD62" s="44"/>
      <c r="CBE62" s="44"/>
      <c r="CBF62" s="44"/>
      <c r="CBG62" s="44"/>
      <c r="CBH62" s="44"/>
      <c r="CBI62" s="44"/>
      <c r="CBJ62" s="44"/>
      <c r="CBK62" s="44"/>
      <c r="CBL62" s="44"/>
      <c r="CBM62" s="44"/>
      <c r="CBN62" s="44"/>
      <c r="CBO62" s="44"/>
      <c r="CBP62" s="44"/>
      <c r="CBQ62" s="44"/>
      <c r="CBR62" s="44"/>
      <c r="CBS62" s="44"/>
      <c r="CBT62" s="44"/>
      <c r="CBU62" s="44"/>
      <c r="CBV62" s="44"/>
      <c r="CBW62" s="44"/>
      <c r="CBX62" s="44"/>
      <c r="CBY62" s="44"/>
      <c r="CBZ62" s="44"/>
      <c r="CCA62" s="44"/>
      <c r="CCB62" s="44"/>
      <c r="CCC62" s="44"/>
      <c r="CCD62" s="44"/>
      <c r="CCE62" s="44"/>
      <c r="CCF62" s="44"/>
      <c r="CCG62" s="44"/>
      <c r="CCH62" s="44"/>
      <c r="CCI62" s="44"/>
      <c r="CCJ62" s="44"/>
      <c r="CCK62" s="44"/>
      <c r="CCL62" s="44"/>
      <c r="CCM62" s="44"/>
      <c r="CCN62" s="44"/>
      <c r="CCO62" s="44"/>
      <c r="CCP62" s="44"/>
      <c r="CCQ62" s="44"/>
      <c r="CCR62" s="44"/>
      <c r="CCS62" s="44"/>
      <c r="CCT62" s="44"/>
      <c r="CCU62" s="44"/>
      <c r="CCV62" s="44"/>
      <c r="CCW62" s="44"/>
      <c r="CCX62" s="44"/>
      <c r="CCY62" s="44"/>
      <c r="CCZ62" s="44"/>
      <c r="CDA62" s="44"/>
      <c r="CDB62" s="44"/>
      <c r="CDC62" s="44"/>
      <c r="CDD62" s="44"/>
      <c r="CDE62" s="44"/>
      <c r="CDF62" s="44"/>
      <c r="CDG62" s="44"/>
      <c r="CDH62" s="44"/>
      <c r="CDI62" s="44"/>
      <c r="CDJ62" s="44"/>
      <c r="CDK62" s="44"/>
      <c r="CDL62" s="44"/>
      <c r="CDM62" s="44"/>
      <c r="CDN62" s="44"/>
      <c r="CDO62" s="44"/>
      <c r="CDP62" s="44"/>
      <c r="CDQ62" s="44"/>
      <c r="CDR62" s="44"/>
      <c r="CDS62" s="44"/>
      <c r="CDT62" s="44"/>
      <c r="CDU62" s="44"/>
      <c r="CDV62" s="44"/>
      <c r="CDW62" s="44"/>
      <c r="CDX62" s="44"/>
      <c r="CDY62" s="44"/>
      <c r="CDZ62" s="44"/>
      <c r="CEA62" s="44"/>
      <c r="CEB62" s="44"/>
      <c r="CEC62" s="44"/>
      <c r="CED62" s="44"/>
      <c r="CEE62" s="44"/>
      <c r="CEF62" s="44"/>
      <c r="CEG62" s="44"/>
      <c r="CEH62" s="44"/>
      <c r="CEI62" s="44"/>
      <c r="CEJ62" s="44"/>
      <c r="CEK62" s="44"/>
      <c r="CEL62" s="44"/>
      <c r="CEM62" s="44"/>
      <c r="CEN62" s="44"/>
      <c r="CEO62" s="44"/>
      <c r="CEP62" s="44"/>
      <c r="CEQ62" s="44"/>
      <c r="CER62" s="44"/>
      <c r="CES62" s="44"/>
      <c r="CET62" s="44"/>
      <c r="CEU62" s="44"/>
      <c r="CEV62" s="44"/>
      <c r="CEW62" s="44"/>
      <c r="CEX62" s="44"/>
      <c r="CEY62" s="44"/>
      <c r="CEZ62" s="44"/>
      <c r="CFA62" s="44"/>
      <c r="CFB62" s="44"/>
      <c r="CFC62" s="44"/>
      <c r="CFD62" s="44"/>
      <c r="CFE62" s="44"/>
      <c r="CFF62" s="44"/>
      <c r="CFG62" s="44"/>
      <c r="CFH62" s="44"/>
      <c r="CFI62" s="44"/>
      <c r="CFJ62" s="44"/>
      <c r="CFK62" s="44"/>
      <c r="CFL62" s="44"/>
      <c r="CFM62" s="44"/>
      <c r="CFN62" s="44"/>
      <c r="CFO62" s="44"/>
      <c r="CFP62" s="44"/>
      <c r="CFQ62" s="44"/>
      <c r="CFR62" s="44"/>
      <c r="CFS62" s="44"/>
      <c r="CFT62" s="44"/>
      <c r="CFU62" s="44"/>
      <c r="CFV62" s="44"/>
      <c r="CFW62" s="44"/>
      <c r="CFX62" s="44"/>
      <c r="CFY62" s="44"/>
      <c r="CFZ62" s="44"/>
      <c r="CGA62" s="44"/>
      <c r="CGB62" s="44"/>
      <c r="CGC62" s="44"/>
      <c r="CGD62" s="44"/>
      <c r="CGE62" s="44"/>
      <c r="CGF62" s="44"/>
      <c r="CGG62" s="44"/>
      <c r="CGH62" s="44"/>
      <c r="CGI62" s="44"/>
      <c r="CGJ62" s="44"/>
      <c r="CGK62" s="44"/>
      <c r="CGL62" s="44"/>
      <c r="CGM62" s="44"/>
      <c r="CGN62" s="44"/>
      <c r="CGO62" s="44"/>
      <c r="CGP62" s="44"/>
      <c r="CGQ62" s="44"/>
      <c r="CGR62" s="44"/>
      <c r="CGS62" s="44"/>
      <c r="CGT62" s="44"/>
      <c r="CGU62" s="44"/>
      <c r="CGV62" s="44"/>
      <c r="CGW62" s="44"/>
      <c r="CGX62" s="44"/>
      <c r="CGY62" s="44"/>
      <c r="CGZ62" s="44"/>
      <c r="CHA62" s="44"/>
      <c r="CHB62" s="44"/>
      <c r="CHC62" s="44"/>
      <c r="CHD62" s="44"/>
      <c r="CHE62" s="44"/>
      <c r="CHF62" s="44"/>
      <c r="CHG62" s="44"/>
      <c r="CHH62" s="44"/>
      <c r="CHI62" s="44"/>
      <c r="CHJ62" s="44"/>
      <c r="CHK62" s="44"/>
      <c r="CHL62" s="44"/>
      <c r="CHM62" s="44"/>
      <c r="CHN62" s="44"/>
      <c r="CHO62" s="44"/>
      <c r="CHP62" s="44"/>
      <c r="CHQ62" s="44"/>
      <c r="CHR62" s="44"/>
      <c r="CHS62" s="44"/>
      <c r="CHT62" s="44"/>
      <c r="CHU62" s="44"/>
      <c r="CHV62" s="44"/>
      <c r="CHW62" s="44"/>
      <c r="CHX62" s="44"/>
      <c r="CHY62" s="44"/>
      <c r="CHZ62" s="44"/>
      <c r="CIA62" s="44"/>
      <c r="CIB62" s="44"/>
      <c r="CIC62" s="44"/>
      <c r="CID62" s="44"/>
      <c r="CIE62" s="44"/>
      <c r="CIF62" s="44"/>
      <c r="CIG62" s="44"/>
      <c r="CIH62" s="44"/>
      <c r="CII62" s="44"/>
      <c r="CIJ62" s="44"/>
      <c r="CIK62" s="44"/>
      <c r="CIL62" s="44"/>
      <c r="CIM62" s="44"/>
      <c r="CIN62" s="44"/>
      <c r="CIO62" s="44"/>
      <c r="CIP62" s="44"/>
      <c r="CIQ62" s="44"/>
      <c r="CIR62" s="44"/>
      <c r="CIS62" s="44"/>
      <c r="CIT62" s="44"/>
      <c r="CIU62" s="44"/>
      <c r="CIV62" s="44"/>
      <c r="CIW62" s="44"/>
      <c r="CIX62" s="44"/>
      <c r="CIY62" s="44"/>
      <c r="CIZ62" s="44"/>
      <c r="CJA62" s="44"/>
      <c r="CJB62" s="44"/>
      <c r="CJC62" s="44"/>
      <c r="CJD62" s="44"/>
      <c r="CJE62" s="44"/>
      <c r="CJF62" s="44"/>
      <c r="CJG62" s="44"/>
      <c r="CJH62" s="44"/>
      <c r="CJI62" s="44"/>
      <c r="CJJ62" s="44"/>
      <c r="CJK62" s="44"/>
      <c r="CJL62" s="44"/>
      <c r="CJM62" s="44"/>
      <c r="CJN62" s="44"/>
      <c r="CJO62" s="44"/>
      <c r="CJP62" s="44"/>
      <c r="CJQ62" s="44"/>
      <c r="CJR62" s="44"/>
      <c r="CJS62" s="44"/>
      <c r="CJT62" s="44"/>
      <c r="CJU62" s="44"/>
      <c r="CJV62" s="44"/>
      <c r="CJW62" s="44"/>
      <c r="CJX62" s="44"/>
      <c r="CJY62" s="44"/>
      <c r="CJZ62" s="44"/>
      <c r="CKA62" s="44"/>
      <c r="CKB62" s="44"/>
      <c r="CKC62" s="44"/>
      <c r="CKD62" s="44"/>
      <c r="CKE62" s="44"/>
      <c r="CKF62" s="44"/>
      <c r="CKG62" s="44"/>
      <c r="CKH62" s="44"/>
      <c r="CKI62" s="44"/>
      <c r="CKJ62" s="44"/>
      <c r="CKK62" s="44"/>
      <c r="CKL62" s="44"/>
      <c r="CKM62" s="44"/>
      <c r="CKN62" s="44"/>
      <c r="CKO62" s="44"/>
      <c r="CKP62" s="44"/>
      <c r="CKQ62" s="44"/>
      <c r="CKR62" s="44"/>
      <c r="CKS62" s="44"/>
      <c r="CKT62" s="44"/>
      <c r="CKU62" s="44"/>
      <c r="CKV62" s="44"/>
      <c r="CKW62" s="44"/>
      <c r="CKX62" s="44"/>
      <c r="CKY62" s="44"/>
      <c r="CKZ62" s="44"/>
      <c r="CLA62" s="44"/>
      <c r="CLB62" s="44"/>
      <c r="CLC62" s="44"/>
      <c r="CLD62" s="44"/>
      <c r="CLE62" s="44"/>
      <c r="CLF62" s="44"/>
      <c r="CLG62" s="44"/>
      <c r="CLH62" s="44"/>
      <c r="CLI62" s="44"/>
      <c r="CLJ62" s="44"/>
      <c r="CLK62" s="44"/>
      <c r="CLL62" s="44"/>
      <c r="CLM62" s="44"/>
      <c r="CLN62" s="44"/>
      <c r="CLO62" s="44"/>
      <c r="CLP62" s="44"/>
      <c r="CLQ62" s="44"/>
      <c r="CLR62" s="44"/>
      <c r="CLS62" s="44"/>
      <c r="CLT62" s="44"/>
      <c r="CLU62" s="44"/>
      <c r="CLV62" s="44"/>
      <c r="CLW62" s="44"/>
      <c r="CLX62" s="44"/>
      <c r="CLY62" s="44"/>
      <c r="CLZ62" s="44"/>
      <c r="CMA62" s="44"/>
      <c r="CMB62" s="44"/>
      <c r="CMC62" s="44"/>
      <c r="CMD62" s="44"/>
      <c r="CME62" s="44"/>
      <c r="CMF62" s="44"/>
      <c r="CMG62" s="44"/>
      <c r="CMH62" s="44"/>
      <c r="CMI62" s="44"/>
      <c r="CMJ62" s="44"/>
      <c r="CMK62" s="44"/>
      <c r="CML62" s="44"/>
      <c r="CMM62" s="44"/>
      <c r="CMN62" s="44"/>
      <c r="CMO62" s="44"/>
      <c r="CMP62" s="44"/>
      <c r="CMQ62" s="44"/>
      <c r="CMR62" s="44"/>
      <c r="CMS62" s="44"/>
      <c r="CMT62" s="44"/>
      <c r="CMU62" s="44"/>
      <c r="CMV62" s="44"/>
      <c r="CMW62" s="44"/>
      <c r="CMX62" s="44"/>
      <c r="CMY62" s="44"/>
      <c r="CMZ62" s="44"/>
      <c r="CNA62" s="44"/>
      <c r="CNB62" s="44"/>
      <c r="CNC62" s="44"/>
      <c r="CND62" s="44"/>
      <c r="CNE62" s="44"/>
      <c r="CNF62" s="44"/>
      <c r="CNG62" s="44"/>
      <c r="CNH62" s="44"/>
      <c r="CNI62" s="44"/>
      <c r="CNJ62" s="44"/>
      <c r="CNK62" s="44"/>
      <c r="CNL62" s="44"/>
      <c r="CNM62" s="44"/>
      <c r="CNN62" s="44"/>
      <c r="CNO62" s="44"/>
      <c r="CNP62" s="44"/>
      <c r="CNQ62" s="44"/>
      <c r="CNR62" s="44"/>
      <c r="CNS62" s="44"/>
      <c r="CNT62" s="44"/>
      <c r="CNU62" s="44"/>
      <c r="CNV62" s="44"/>
      <c r="CNW62" s="44"/>
      <c r="CNX62" s="44"/>
      <c r="CNY62" s="44"/>
      <c r="CNZ62" s="44"/>
      <c r="COA62" s="44"/>
      <c r="COB62" s="44"/>
      <c r="COC62" s="44"/>
      <c r="COD62" s="44"/>
      <c r="COE62" s="44"/>
      <c r="COF62" s="44"/>
      <c r="COG62" s="44"/>
      <c r="COH62" s="44"/>
      <c r="COI62" s="44"/>
      <c r="COJ62" s="44"/>
      <c r="COK62" s="44"/>
      <c r="COL62" s="44"/>
      <c r="COM62" s="44"/>
      <c r="CON62" s="44"/>
      <c r="COO62" s="44"/>
      <c r="COP62" s="44"/>
      <c r="COQ62" s="44"/>
      <c r="COR62" s="44"/>
      <c r="COS62" s="44"/>
      <c r="COT62" s="44"/>
      <c r="COU62" s="44"/>
      <c r="COV62" s="44"/>
      <c r="COW62" s="44"/>
      <c r="COX62" s="44"/>
      <c r="COY62" s="44"/>
      <c r="COZ62" s="44"/>
      <c r="CPA62" s="44"/>
      <c r="CPB62" s="44"/>
      <c r="CPC62" s="44"/>
      <c r="CPD62" s="44"/>
      <c r="CPE62" s="44"/>
      <c r="CPF62" s="44"/>
      <c r="CPG62" s="44"/>
      <c r="CPH62" s="44"/>
      <c r="CPI62" s="44"/>
      <c r="CPJ62" s="44"/>
      <c r="CPK62" s="44"/>
      <c r="CPL62" s="44"/>
      <c r="CPM62" s="44"/>
      <c r="CPN62" s="44"/>
      <c r="CPO62" s="44"/>
      <c r="CPP62" s="44"/>
      <c r="CPQ62" s="44"/>
      <c r="CPR62" s="44"/>
      <c r="CPS62" s="44"/>
      <c r="CPT62" s="44"/>
      <c r="CPU62" s="44"/>
      <c r="CPV62" s="44"/>
      <c r="CPW62" s="44"/>
      <c r="CPX62" s="44"/>
      <c r="CPY62" s="44"/>
      <c r="CPZ62" s="44"/>
      <c r="CQA62" s="44"/>
      <c r="CQB62" s="44"/>
      <c r="CQC62" s="44"/>
      <c r="CQD62" s="44"/>
      <c r="CQE62" s="44"/>
      <c r="CQF62" s="44"/>
      <c r="CQG62" s="44"/>
      <c r="CQH62" s="44"/>
      <c r="CQI62" s="44"/>
      <c r="CQJ62" s="44"/>
      <c r="CQK62" s="44"/>
      <c r="CQL62" s="44"/>
      <c r="CQM62" s="44"/>
      <c r="CQN62" s="44"/>
      <c r="CQO62" s="44"/>
      <c r="CQP62" s="44"/>
      <c r="CQQ62" s="44"/>
      <c r="CQR62" s="44"/>
      <c r="CQS62" s="44"/>
      <c r="CQT62" s="44"/>
      <c r="CQU62" s="44"/>
      <c r="CQV62" s="44"/>
      <c r="CQW62" s="44"/>
      <c r="CQX62" s="44"/>
      <c r="CQY62" s="44"/>
      <c r="CQZ62" s="44"/>
      <c r="CRA62" s="44"/>
      <c r="CRB62" s="44"/>
      <c r="CRC62" s="44"/>
      <c r="CRD62" s="44"/>
      <c r="CRE62" s="44"/>
      <c r="CRF62" s="44"/>
      <c r="CRG62" s="44"/>
      <c r="CRH62" s="44"/>
      <c r="CRI62" s="44"/>
      <c r="CRJ62" s="44"/>
      <c r="CRK62" s="44"/>
      <c r="CRL62" s="44"/>
      <c r="CRM62" s="44"/>
      <c r="CRN62" s="44"/>
      <c r="CRO62" s="44"/>
      <c r="CRP62" s="44"/>
      <c r="CRQ62" s="44"/>
      <c r="CRR62" s="44"/>
      <c r="CRS62" s="44"/>
      <c r="CRT62" s="44"/>
      <c r="CRU62" s="44"/>
      <c r="CRV62" s="44"/>
      <c r="CRW62" s="44"/>
      <c r="CRX62" s="44"/>
      <c r="CRY62" s="44"/>
      <c r="CRZ62" s="44"/>
      <c r="CSA62" s="44"/>
      <c r="CSB62" s="44"/>
      <c r="CSC62" s="44"/>
      <c r="CSD62" s="44"/>
      <c r="CSE62" s="44"/>
      <c r="CSF62" s="44"/>
      <c r="CSG62" s="44"/>
      <c r="CSH62" s="44"/>
      <c r="CSI62" s="44"/>
      <c r="CSJ62" s="44"/>
      <c r="CSK62" s="44"/>
      <c r="CSL62" s="44"/>
      <c r="CSM62" s="44"/>
      <c r="CSN62" s="44"/>
      <c r="CSO62" s="44"/>
      <c r="CSP62" s="44"/>
      <c r="CSQ62" s="44"/>
      <c r="CSR62" s="44"/>
      <c r="CSS62" s="44"/>
      <c r="CST62" s="44"/>
      <c r="CSU62" s="44"/>
      <c r="CSV62" s="44"/>
      <c r="CSW62" s="44"/>
      <c r="CSX62" s="44"/>
      <c r="CSY62" s="44"/>
      <c r="CSZ62" s="44"/>
      <c r="CTA62" s="44"/>
      <c r="CTB62" s="44"/>
      <c r="CTC62" s="44"/>
      <c r="CTD62" s="44"/>
      <c r="CTE62" s="44"/>
      <c r="CTF62" s="44"/>
      <c r="CTG62" s="44"/>
      <c r="CTH62" s="44"/>
      <c r="CTI62" s="44"/>
      <c r="CTJ62" s="44"/>
      <c r="CTK62" s="44"/>
      <c r="CTL62" s="44"/>
      <c r="CTM62" s="44"/>
      <c r="CTN62" s="44"/>
      <c r="CTO62" s="44"/>
      <c r="CTP62" s="44"/>
      <c r="CTQ62" s="44"/>
      <c r="CTR62" s="44"/>
      <c r="CTS62" s="44"/>
      <c r="CTT62" s="44"/>
      <c r="CTU62" s="44"/>
      <c r="CTV62" s="44"/>
      <c r="CTW62" s="44"/>
      <c r="CTX62" s="44"/>
      <c r="CTY62" s="44"/>
      <c r="CTZ62" s="44"/>
      <c r="CUA62" s="44"/>
      <c r="CUB62" s="44"/>
      <c r="CUC62" s="44"/>
      <c r="CUD62" s="44"/>
      <c r="CUE62" s="44"/>
      <c r="CUF62" s="44"/>
      <c r="CUG62" s="44"/>
      <c r="CUH62" s="44"/>
      <c r="CUI62" s="44"/>
      <c r="CUJ62" s="44"/>
      <c r="CUK62" s="44"/>
      <c r="CUL62" s="44"/>
      <c r="CUM62" s="44"/>
      <c r="CUN62" s="44"/>
      <c r="CUO62" s="44"/>
      <c r="CUP62" s="44"/>
      <c r="CUQ62" s="44"/>
      <c r="CUR62" s="44"/>
      <c r="CUS62" s="44"/>
      <c r="CUT62" s="44"/>
      <c r="CUU62" s="44"/>
      <c r="CUV62" s="44"/>
      <c r="CUW62" s="44"/>
      <c r="CUX62" s="44"/>
      <c r="CUY62" s="44"/>
      <c r="CUZ62" s="44"/>
      <c r="CVA62" s="44"/>
      <c r="CVB62" s="44"/>
      <c r="CVC62" s="44"/>
      <c r="CVD62" s="44"/>
      <c r="CVE62" s="44"/>
      <c r="CVF62" s="44"/>
      <c r="CVG62" s="44"/>
      <c r="CVH62" s="44"/>
      <c r="CVI62" s="44"/>
      <c r="CVJ62" s="44"/>
      <c r="CVK62" s="44"/>
      <c r="CVL62" s="44"/>
      <c r="CVM62" s="44"/>
      <c r="CVN62" s="44"/>
      <c r="CVO62" s="44"/>
      <c r="CVP62" s="44"/>
      <c r="CVQ62" s="44"/>
      <c r="CVR62" s="44"/>
      <c r="CVS62" s="44"/>
      <c r="CVT62" s="44"/>
      <c r="CVU62" s="44"/>
      <c r="CVV62" s="44"/>
      <c r="CVW62" s="44"/>
      <c r="CVX62" s="44"/>
      <c r="CVY62" s="44"/>
      <c r="CVZ62" s="44"/>
      <c r="CWA62" s="44"/>
      <c r="CWB62" s="44"/>
      <c r="CWC62" s="44"/>
      <c r="CWD62" s="44"/>
      <c r="CWE62" s="44"/>
      <c r="CWF62" s="44"/>
      <c r="CWG62" s="44"/>
      <c r="CWH62" s="44"/>
      <c r="CWI62" s="44"/>
      <c r="CWJ62" s="44"/>
      <c r="CWK62" s="44"/>
      <c r="CWL62" s="44"/>
      <c r="CWM62" s="44"/>
      <c r="CWN62" s="44"/>
      <c r="CWO62" s="44"/>
      <c r="CWP62" s="44"/>
      <c r="CWQ62" s="44"/>
      <c r="CWR62" s="44"/>
      <c r="CWS62" s="44"/>
      <c r="CWT62" s="44"/>
      <c r="CWU62" s="44"/>
      <c r="CWV62" s="44"/>
      <c r="CWW62" s="44"/>
      <c r="CWX62" s="44"/>
      <c r="CWY62" s="44"/>
      <c r="CWZ62" s="44"/>
      <c r="CXA62" s="44"/>
      <c r="CXB62" s="44"/>
      <c r="CXC62" s="44"/>
      <c r="CXD62" s="44"/>
      <c r="CXE62" s="44"/>
      <c r="CXF62" s="44"/>
      <c r="CXG62" s="44"/>
      <c r="CXH62" s="44"/>
      <c r="CXI62" s="44"/>
      <c r="CXJ62" s="44"/>
      <c r="CXK62" s="44"/>
      <c r="CXL62" s="44"/>
      <c r="CXM62" s="44"/>
      <c r="CXN62" s="44"/>
      <c r="CXO62" s="44"/>
      <c r="CXP62" s="44"/>
      <c r="CXQ62" s="44"/>
      <c r="CXR62" s="44"/>
      <c r="CXS62" s="44"/>
      <c r="CXT62" s="44"/>
      <c r="CXU62" s="44"/>
      <c r="CXV62" s="44"/>
      <c r="CXW62" s="44"/>
      <c r="CXX62" s="44"/>
      <c r="CXY62" s="44"/>
      <c r="CXZ62" s="44"/>
      <c r="CYA62" s="44"/>
      <c r="CYB62" s="44"/>
      <c r="CYC62" s="44"/>
      <c r="CYD62" s="44"/>
      <c r="CYE62" s="44"/>
      <c r="CYF62" s="44"/>
      <c r="CYG62" s="44"/>
      <c r="CYH62" s="44"/>
      <c r="CYI62" s="44"/>
      <c r="CYJ62" s="44"/>
      <c r="CYK62" s="44"/>
      <c r="CYL62" s="44"/>
      <c r="CYM62" s="44"/>
      <c r="CYN62" s="44"/>
      <c r="CYO62" s="44"/>
      <c r="CYP62" s="44"/>
      <c r="CYQ62" s="44"/>
      <c r="CYR62" s="44"/>
      <c r="CYS62" s="44"/>
      <c r="CYT62" s="44"/>
      <c r="CYU62" s="44"/>
      <c r="CYV62" s="44"/>
      <c r="CYW62" s="44"/>
      <c r="CYX62" s="44"/>
      <c r="CYY62" s="44"/>
      <c r="CYZ62" s="44"/>
      <c r="CZA62" s="44"/>
      <c r="CZB62" s="44"/>
      <c r="CZC62" s="44"/>
      <c r="CZD62" s="44"/>
      <c r="CZE62" s="44"/>
      <c r="CZF62" s="44"/>
      <c r="CZG62" s="44"/>
      <c r="CZH62" s="44"/>
      <c r="CZI62" s="44"/>
      <c r="CZJ62" s="44"/>
      <c r="CZK62" s="44"/>
      <c r="CZL62" s="44"/>
      <c r="CZM62" s="44"/>
      <c r="CZN62" s="44"/>
      <c r="CZO62" s="44"/>
      <c r="CZP62" s="44"/>
      <c r="CZQ62" s="44"/>
      <c r="CZR62" s="44"/>
      <c r="CZS62" s="44"/>
      <c r="CZT62" s="44"/>
      <c r="CZU62" s="44"/>
      <c r="CZV62" s="44"/>
      <c r="CZW62" s="44"/>
      <c r="CZX62" s="44"/>
      <c r="CZY62" s="44"/>
      <c r="CZZ62" s="44"/>
      <c r="DAA62" s="44"/>
      <c r="DAB62" s="44"/>
      <c r="DAC62" s="44"/>
      <c r="DAD62" s="44"/>
      <c r="DAE62" s="44"/>
      <c r="DAF62" s="44"/>
      <c r="DAG62" s="44"/>
      <c r="DAH62" s="44"/>
      <c r="DAI62" s="44"/>
      <c r="DAJ62" s="44"/>
      <c r="DAK62" s="44"/>
      <c r="DAL62" s="44"/>
      <c r="DAM62" s="44"/>
      <c r="DAN62" s="44"/>
      <c r="DAO62" s="44"/>
      <c r="DAP62" s="44"/>
      <c r="DAQ62" s="44"/>
      <c r="DAR62" s="44"/>
      <c r="DAS62" s="44"/>
      <c r="DAT62" s="44"/>
      <c r="DAU62" s="44"/>
      <c r="DAV62" s="44"/>
      <c r="DAW62" s="44"/>
      <c r="DAX62" s="44"/>
      <c r="DAY62" s="44"/>
      <c r="DAZ62" s="44"/>
      <c r="DBA62" s="44"/>
      <c r="DBB62" s="44"/>
      <c r="DBC62" s="44"/>
      <c r="DBD62" s="44"/>
      <c r="DBE62" s="44"/>
      <c r="DBF62" s="44"/>
      <c r="DBG62" s="44"/>
      <c r="DBH62" s="44"/>
      <c r="DBI62" s="44"/>
      <c r="DBJ62" s="44"/>
      <c r="DBK62" s="44"/>
      <c r="DBL62" s="44"/>
      <c r="DBM62" s="44"/>
      <c r="DBN62" s="44"/>
      <c r="DBO62" s="44"/>
      <c r="DBP62" s="44"/>
      <c r="DBQ62" s="44"/>
      <c r="DBR62" s="44"/>
      <c r="DBS62" s="44"/>
      <c r="DBT62" s="44"/>
      <c r="DBU62" s="44"/>
      <c r="DBV62" s="44"/>
      <c r="DBW62" s="44"/>
      <c r="DBX62" s="44"/>
      <c r="DBY62" s="44"/>
      <c r="DBZ62" s="44"/>
      <c r="DCA62" s="44"/>
      <c r="DCB62" s="44"/>
      <c r="DCC62" s="44"/>
      <c r="DCD62" s="44"/>
      <c r="DCE62" s="44"/>
      <c r="DCF62" s="44"/>
      <c r="DCG62" s="44"/>
      <c r="DCH62" s="44"/>
      <c r="DCI62" s="44"/>
      <c r="DCJ62" s="44"/>
      <c r="DCK62" s="44"/>
      <c r="DCL62" s="44"/>
      <c r="DCM62" s="44"/>
      <c r="DCN62" s="44"/>
      <c r="DCO62" s="44"/>
      <c r="DCP62" s="44"/>
      <c r="DCQ62" s="44"/>
      <c r="DCR62" s="44"/>
      <c r="DCS62" s="44"/>
      <c r="DCT62" s="44"/>
      <c r="DCU62" s="44"/>
      <c r="DCV62" s="44"/>
      <c r="DCW62" s="44"/>
      <c r="DCX62" s="44"/>
      <c r="DCY62" s="44"/>
      <c r="DCZ62" s="44"/>
      <c r="DDA62" s="44"/>
      <c r="DDB62" s="44"/>
      <c r="DDC62" s="44"/>
      <c r="DDD62" s="44"/>
      <c r="DDE62" s="44"/>
      <c r="DDF62" s="44"/>
      <c r="DDG62" s="44"/>
      <c r="DDH62" s="44"/>
      <c r="DDI62" s="44"/>
      <c r="DDJ62" s="44"/>
      <c r="DDK62" s="44"/>
      <c r="DDL62" s="44"/>
      <c r="DDM62" s="44"/>
      <c r="DDN62" s="44"/>
      <c r="DDO62" s="44"/>
      <c r="DDP62" s="44"/>
      <c r="DDQ62" s="44"/>
      <c r="DDR62" s="44"/>
      <c r="DDS62" s="44"/>
      <c r="DDT62" s="44"/>
      <c r="DDU62" s="44"/>
      <c r="DDV62" s="44"/>
      <c r="DDW62" s="44"/>
      <c r="DDX62" s="44"/>
      <c r="DDY62" s="44"/>
      <c r="DDZ62" s="44"/>
      <c r="DEA62" s="44"/>
      <c r="DEB62" s="44"/>
      <c r="DEC62" s="44"/>
      <c r="DED62" s="44"/>
      <c r="DEE62" s="44"/>
      <c r="DEF62" s="44"/>
      <c r="DEG62" s="44"/>
      <c r="DEH62" s="44"/>
      <c r="DEI62" s="44"/>
      <c r="DEJ62" s="44"/>
      <c r="DEK62" s="44"/>
      <c r="DEL62" s="44"/>
      <c r="DEM62" s="44"/>
      <c r="DEN62" s="44"/>
      <c r="DEO62" s="44"/>
      <c r="DEP62" s="44"/>
      <c r="DEQ62" s="44"/>
      <c r="DER62" s="44"/>
      <c r="DES62" s="44"/>
      <c r="DET62" s="44"/>
      <c r="DEU62" s="44"/>
      <c r="DEV62" s="44"/>
      <c r="DEW62" s="44"/>
      <c r="DEX62" s="44"/>
      <c r="DEY62" s="44"/>
      <c r="DEZ62" s="44"/>
      <c r="DFA62" s="44"/>
      <c r="DFB62" s="44"/>
      <c r="DFC62" s="44"/>
      <c r="DFD62" s="44"/>
      <c r="DFE62" s="44"/>
      <c r="DFF62" s="44"/>
      <c r="DFG62" s="44"/>
      <c r="DFH62" s="44"/>
      <c r="DFI62" s="44"/>
      <c r="DFJ62" s="44"/>
      <c r="DFK62" s="44"/>
      <c r="DFL62" s="44"/>
      <c r="DFM62" s="44"/>
      <c r="DFN62" s="44"/>
      <c r="DFO62" s="44"/>
      <c r="DFP62" s="44"/>
      <c r="DFQ62" s="44"/>
      <c r="DFR62" s="44"/>
      <c r="DFS62" s="44"/>
      <c r="DFT62" s="44"/>
      <c r="DFU62" s="44"/>
      <c r="DFV62" s="44"/>
      <c r="DFW62" s="44"/>
      <c r="DFX62" s="44"/>
      <c r="DFY62" s="44"/>
      <c r="DFZ62" s="44"/>
      <c r="DGA62" s="44"/>
      <c r="DGB62" s="44"/>
      <c r="DGC62" s="44"/>
      <c r="DGD62" s="44"/>
      <c r="DGE62" s="44"/>
      <c r="DGF62" s="44"/>
      <c r="DGG62" s="44"/>
      <c r="DGH62" s="44"/>
      <c r="DGI62" s="44"/>
      <c r="DGJ62" s="44"/>
      <c r="DGK62" s="44"/>
      <c r="DGL62" s="44"/>
      <c r="DGM62" s="44"/>
      <c r="DGN62" s="44"/>
      <c r="DGO62" s="44"/>
      <c r="DGP62" s="44"/>
      <c r="DGQ62" s="44"/>
      <c r="DGR62" s="44"/>
      <c r="DGS62" s="44"/>
      <c r="DGT62" s="44"/>
      <c r="DGU62" s="44"/>
      <c r="DGV62" s="44"/>
      <c r="DGW62" s="44"/>
      <c r="DGX62" s="44"/>
      <c r="DGY62" s="44"/>
      <c r="DGZ62" s="44"/>
      <c r="DHA62" s="44"/>
      <c r="DHB62" s="44"/>
      <c r="DHC62" s="44"/>
      <c r="DHD62" s="44"/>
      <c r="DHE62" s="44"/>
      <c r="DHF62" s="44"/>
      <c r="DHG62" s="44"/>
      <c r="DHH62" s="44"/>
      <c r="DHI62" s="44"/>
      <c r="DHJ62" s="44"/>
      <c r="DHK62" s="44"/>
      <c r="DHL62" s="44"/>
      <c r="DHM62" s="44"/>
      <c r="DHN62" s="44"/>
      <c r="DHO62" s="44"/>
      <c r="DHP62" s="44"/>
      <c r="DHQ62" s="44"/>
      <c r="DHR62" s="44"/>
      <c r="DHS62" s="44"/>
      <c r="DHT62" s="44"/>
      <c r="DHU62" s="44"/>
      <c r="DHV62" s="44"/>
      <c r="DHW62" s="44"/>
      <c r="DHX62" s="44"/>
      <c r="DHY62" s="44"/>
      <c r="DHZ62" s="44"/>
      <c r="DIA62" s="44"/>
      <c r="DIB62" s="44"/>
      <c r="DIC62" s="44"/>
      <c r="DID62" s="44"/>
      <c r="DIE62" s="44"/>
      <c r="DIF62" s="44"/>
      <c r="DIG62" s="44"/>
      <c r="DIH62" s="44"/>
      <c r="DII62" s="44"/>
      <c r="DIJ62" s="44"/>
      <c r="DIK62" s="44"/>
      <c r="DIL62" s="44"/>
      <c r="DIM62" s="44"/>
      <c r="DIN62" s="44"/>
      <c r="DIO62" s="44"/>
      <c r="DIP62" s="44"/>
      <c r="DIQ62" s="44"/>
      <c r="DIR62" s="44"/>
      <c r="DIS62" s="44"/>
      <c r="DIT62" s="44"/>
      <c r="DIU62" s="44"/>
      <c r="DIV62" s="44"/>
      <c r="DIW62" s="44"/>
      <c r="DIX62" s="44"/>
      <c r="DIY62" s="44"/>
      <c r="DIZ62" s="44"/>
      <c r="DJA62" s="44"/>
      <c r="DJB62" s="44"/>
      <c r="DJC62" s="44"/>
      <c r="DJD62" s="44"/>
      <c r="DJE62" s="44"/>
      <c r="DJF62" s="44"/>
      <c r="DJG62" s="44"/>
      <c r="DJH62" s="44"/>
      <c r="DJI62" s="44"/>
      <c r="DJJ62" s="44"/>
      <c r="DJK62" s="44"/>
      <c r="DJL62" s="44"/>
      <c r="DJM62" s="44"/>
      <c r="DJN62" s="44"/>
      <c r="DJO62" s="44"/>
      <c r="DJP62" s="44"/>
      <c r="DJQ62" s="44"/>
      <c r="DJR62" s="44"/>
      <c r="DJS62" s="44"/>
      <c r="DJT62" s="44"/>
      <c r="DJU62" s="44"/>
      <c r="DJV62" s="44"/>
      <c r="DJW62" s="44"/>
      <c r="DJX62" s="44"/>
      <c r="DJY62" s="44"/>
      <c r="DJZ62" s="44"/>
      <c r="DKA62" s="44"/>
      <c r="DKB62" s="44"/>
      <c r="DKC62" s="44"/>
      <c r="DKD62" s="44"/>
      <c r="DKE62" s="44"/>
      <c r="DKF62" s="44"/>
      <c r="DKG62" s="44"/>
      <c r="DKH62" s="44"/>
      <c r="DKI62" s="44"/>
      <c r="DKJ62" s="44"/>
      <c r="DKK62" s="44"/>
      <c r="DKL62" s="44"/>
      <c r="DKM62" s="44"/>
      <c r="DKN62" s="44"/>
      <c r="DKO62" s="44"/>
      <c r="DKP62" s="44"/>
      <c r="DKQ62" s="44"/>
      <c r="DKR62" s="44"/>
      <c r="DKS62" s="44"/>
      <c r="DKT62" s="44"/>
      <c r="DKU62" s="44"/>
      <c r="DKV62" s="44"/>
      <c r="DKW62" s="44"/>
      <c r="DKX62" s="44"/>
      <c r="DKY62" s="44"/>
      <c r="DKZ62" s="44"/>
      <c r="DLA62" s="44"/>
      <c r="DLB62" s="44"/>
      <c r="DLC62" s="44"/>
      <c r="DLD62" s="44"/>
      <c r="DLE62" s="44"/>
      <c r="DLF62" s="44"/>
      <c r="DLG62" s="44"/>
      <c r="DLH62" s="44"/>
      <c r="DLI62" s="44"/>
      <c r="DLJ62" s="44"/>
      <c r="DLK62" s="44"/>
      <c r="DLL62" s="44"/>
      <c r="DLM62" s="44"/>
      <c r="DLN62" s="44"/>
      <c r="DLO62" s="44"/>
      <c r="DLP62" s="44"/>
      <c r="DLQ62" s="44"/>
      <c r="DLR62" s="44"/>
      <c r="DLS62" s="44"/>
      <c r="DLT62" s="44"/>
      <c r="DLU62" s="44"/>
      <c r="DLV62" s="44"/>
      <c r="DLW62" s="44"/>
      <c r="DLX62" s="44"/>
      <c r="DLY62" s="44"/>
      <c r="DLZ62" s="44"/>
      <c r="DMA62" s="44"/>
      <c r="DMB62" s="44"/>
      <c r="DMC62" s="44"/>
      <c r="DMD62" s="44"/>
      <c r="DME62" s="44"/>
      <c r="DMF62" s="44"/>
      <c r="DMG62" s="44"/>
      <c r="DMH62" s="44"/>
      <c r="DMI62" s="44"/>
      <c r="DMJ62" s="44"/>
      <c r="DMK62" s="44"/>
      <c r="DML62" s="44"/>
      <c r="DMM62" s="44"/>
      <c r="DMN62" s="44"/>
      <c r="DMO62" s="44"/>
      <c r="DMP62" s="44"/>
      <c r="DMQ62" s="44"/>
      <c r="DMR62" s="44"/>
      <c r="DMS62" s="44"/>
      <c r="DMT62" s="44"/>
      <c r="DMU62" s="44"/>
      <c r="DMV62" s="44"/>
      <c r="DMW62" s="44"/>
      <c r="DMX62" s="44"/>
      <c r="DMY62" s="44"/>
      <c r="DMZ62" s="44"/>
      <c r="DNA62" s="44"/>
      <c r="DNB62" s="44"/>
      <c r="DNC62" s="44"/>
      <c r="DND62" s="44"/>
      <c r="DNE62" s="44"/>
      <c r="DNF62" s="44"/>
      <c r="DNG62" s="44"/>
      <c r="DNH62" s="44"/>
      <c r="DNI62" s="44"/>
      <c r="DNJ62" s="44"/>
      <c r="DNK62" s="44"/>
      <c r="DNL62" s="44"/>
      <c r="DNM62" s="44"/>
      <c r="DNN62" s="44"/>
      <c r="DNO62" s="44"/>
      <c r="DNP62" s="44"/>
      <c r="DNQ62" s="44"/>
      <c r="DNR62" s="44"/>
      <c r="DNS62" s="44"/>
      <c r="DNT62" s="44"/>
      <c r="DNU62" s="44"/>
      <c r="DNV62" s="44"/>
      <c r="DNW62" s="44"/>
      <c r="DNX62" s="44"/>
      <c r="DNY62" s="44"/>
      <c r="DNZ62" s="44"/>
      <c r="DOA62" s="44"/>
      <c r="DOB62" s="44"/>
      <c r="DOC62" s="44"/>
      <c r="DOD62" s="44"/>
      <c r="DOE62" s="44"/>
      <c r="DOF62" s="44"/>
      <c r="DOG62" s="44"/>
      <c r="DOH62" s="44"/>
      <c r="DOI62" s="44"/>
      <c r="DOJ62" s="44"/>
      <c r="DOK62" s="44"/>
      <c r="DOL62" s="44"/>
      <c r="DOM62" s="44"/>
      <c r="DON62" s="44"/>
      <c r="DOO62" s="44"/>
      <c r="DOP62" s="44"/>
      <c r="DOQ62" s="44"/>
      <c r="DOR62" s="44"/>
      <c r="DOS62" s="44"/>
      <c r="DOT62" s="44"/>
      <c r="DOU62" s="44"/>
      <c r="DOV62" s="44"/>
      <c r="DOW62" s="44"/>
      <c r="DOX62" s="44"/>
      <c r="DOY62" s="44"/>
      <c r="DOZ62" s="44"/>
      <c r="DPA62" s="44"/>
      <c r="DPB62" s="44"/>
      <c r="DPC62" s="44"/>
      <c r="DPD62" s="44"/>
      <c r="DPE62" s="44"/>
      <c r="DPF62" s="44"/>
      <c r="DPG62" s="44"/>
      <c r="DPH62" s="44"/>
      <c r="DPI62" s="44"/>
      <c r="DPJ62" s="44"/>
      <c r="DPK62" s="44"/>
      <c r="DPL62" s="44"/>
      <c r="DPM62" s="44"/>
      <c r="DPN62" s="44"/>
      <c r="DPO62" s="44"/>
      <c r="DPP62" s="44"/>
      <c r="DPQ62" s="44"/>
      <c r="DPR62" s="44"/>
      <c r="DPS62" s="44"/>
      <c r="DPT62" s="44"/>
      <c r="DPU62" s="44"/>
      <c r="DPV62" s="44"/>
      <c r="DPW62" s="44"/>
      <c r="DPX62" s="44"/>
      <c r="DPY62" s="44"/>
      <c r="DPZ62" s="44"/>
      <c r="DQA62" s="44"/>
      <c r="DQB62" s="44"/>
      <c r="DQC62" s="44"/>
      <c r="DQD62" s="44"/>
      <c r="DQE62" s="44"/>
      <c r="DQF62" s="44"/>
      <c r="DQG62" s="44"/>
      <c r="DQH62" s="44"/>
      <c r="DQI62" s="44"/>
      <c r="DQJ62" s="44"/>
      <c r="DQK62" s="44"/>
      <c r="DQL62" s="44"/>
      <c r="DQM62" s="44"/>
      <c r="DQN62" s="44"/>
      <c r="DQO62" s="44"/>
      <c r="DQP62" s="44"/>
      <c r="DQQ62" s="44"/>
      <c r="DQR62" s="44"/>
      <c r="DQS62" s="44"/>
      <c r="DQT62" s="44"/>
      <c r="DQU62" s="44"/>
      <c r="DQV62" s="44"/>
      <c r="DQW62" s="44"/>
      <c r="DQX62" s="44"/>
      <c r="DQY62" s="44"/>
      <c r="DQZ62" s="44"/>
      <c r="DRA62" s="44"/>
      <c r="DRB62" s="44"/>
      <c r="DRC62" s="44"/>
      <c r="DRD62" s="44"/>
      <c r="DRE62" s="44"/>
      <c r="DRF62" s="44"/>
      <c r="DRG62" s="44"/>
      <c r="DRH62" s="44"/>
      <c r="DRI62" s="44"/>
      <c r="DRJ62" s="44"/>
      <c r="DRK62" s="44"/>
      <c r="DRL62" s="44"/>
      <c r="DRM62" s="44"/>
      <c r="DRN62" s="44"/>
      <c r="DRO62" s="44"/>
      <c r="DRP62" s="44"/>
      <c r="DRQ62" s="44"/>
      <c r="DRR62" s="44"/>
      <c r="DRS62" s="44"/>
      <c r="DRT62" s="44"/>
      <c r="DRU62" s="44"/>
      <c r="DRV62" s="44"/>
      <c r="DRW62" s="44"/>
      <c r="DRX62" s="44"/>
      <c r="DRY62" s="44"/>
      <c r="DRZ62" s="44"/>
      <c r="DSA62" s="44"/>
      <c r="DSB62" s="44"/>
      <c r="DSC62" s="44"/>
      <c r="DSD62" s="44"/>
      <c r="DSE62" s="44"/>
      <c r="DSF62" s="44"/>
      <c r="DSG62" s="44"/>
      <c r="DSH62" s="44"/>
      <c r="DSI62" s="44"/>
      <c r="DSJ62" s="44"/>
      <c r="DSK62" s="44"/>
      <c r="DSL62" s="44"/>
      <c r="DSM62" s="44"/>
      <c r="DSN62" s="44"/>
      <c r="DSO62" s="44"/>
      <c r="DSP62" s="44"/>
      <c r="DSQ62" s="44"/>
      <c r="DSR62" s="44"/>
      <c r="DSS62" s="44"/>
      <c r="DST62" s="44"/>
      <c r="DSU62" s="44"/>
      <c r="DSV62" s="44"/>
      <c r="DSW62" s="44"/>
      <c r="DSX62" s="44"/>
      <c r="DSY62" s="44"/>
      <c r="DSZ62" s="44"/>
      <c r="DTA62" s="44"/>
      <c r="DTB62" s="44"/>
      <c r="DTC62" s="44"/>
      <c r="DTD62" s="44"/>
      <c r="DTE62" s="44"/>
      <c r="DTF62" s="44"/>
      <c r="DTG62" s="44"/>
      <c r="DTH62" s="44"/>
      <c r="DTI62" s="44"/>
      <c r="DTJ62" s="44"/>
      <c r="DTK62" s="44"/>
      <c r="DTL62" s="44"/>
      <c r="DTM62" s="44"/>
      <c r="DTN62" s="44"/>
      <c r="DTO62" s="44"/>
      <c r="DTP62" s="44"/>
      <c r="DTQ62" s="44"/>
      <c r="DTR62" s="44"/>
      <c r="DTS62" s="44"/>
      <c r="DTT62" s="44"/>
      <c r="DTU62" s="44"/>
      <c r="DTV62" s="44"/>
      <c r="DTW62" s="44"/>
      <c r="DTX62" s="44"/>
      <c r="DTY62" s="44"/>
      <c r="DTZ62" s="44"/>
      <c r="DUA62" s="44"/>
      <c r="DUB62" s="44"/>
      <c r="DUC62" s="44"/>
      <c r="DUD62" s="44"/>
      <c r="DUE62" s="44"/>
      <c r="DUF62" s="44"/>
      <c r="DUG62" s="44"/>
      <c r="DUH62" s="44"/>
      <c r="DUI62" s="44"/>
      <c r="DUJ62" s="44"/>
      <c r="DUK62" s="44"/>
      <c r="DUL62" s="44"/>
      <c r="DUM62" s="44"/>
      <c r="DUN62" s="44"/>
      <c r="DUO62" s="44"/>
      <c r="DUP62" s="44"/>
      <c r="DUQ62" s="44"/>
      <c r="DUR62" s="44"/>
      <c r="DUS62" s="44"/>
      <c r="DUT62" s="44"/>
      <c r="DUU62" s="44"/>
      <c r="DUV62" s="44"/>
      <c r="DUW62" s="44"/>
      <c r="DUX62" s="44"/>
      <c r="DUY62" s="44"/>
      <c r="DUZ62" s="44"/>
      <c r="DVA62" s="44"/>
      <c r="DVB62" s="44"/>
      <c r="DVC62" s="44"/>
      <c r="DVD62" s="44"/>
      <c r="DVE62" s="44"/>
      <c r="DVF62" s="44"/>
      <c r="DVG62" s="44"/>
      <c r="DVH62" s="44"/>
      <c r="DVI62" s="44"/>
      <c r="DVJ62" s="44"/>
      <c r="DVK62" s="44"/>
      <c r="DVL62" s="44"/>
      <c r="DVM62" s="44"/>
      <c r="DVN62" s="44"/>
      <c r="DVO62" s="44"/>
      <c r="DVP62" s="44"/>
      <c r="DVQ62" s="44"/>
      <c r="DVR62" s="44"/>
      <c r="DVS62" s="44"/>
      <c r="DVT62" s="44"/>
      <c r="DVU62" s="44"/>
      <c r="DVV62" s="44"/>
      <c r="DVW62" s="44"/>
      <c r="DVX62" s="44"/>
      <c r="DVY62" s="44"/>
      <c r="DVZ62" s="44"/>
      <c r="DWA62" s="44"/>
      <c r="DWB62" s="44"/>
      <c r="DWC62" s="44"/>
      <c r="DWD62" s="44"/>
      <c r="DWE62" s="44"/>
      <c r="DWF62" s="44"/>
      <c r="DWG62" s="44"/>
      <c r="DWH62" s="44"/>
      <c r="DWI62" s="44"/>
      <c r="DWJ62" s="44"/>
      <c r="DWK62" s="44"/>
      <c r="DWL62" s="44"/>
      <c r="DWM62" s="44"/>
      <c r="DWN62" s="44"/>
      <c r="DWO62" s="44"/>
      <c r="DWP62" s="44"/>
      <c r="DWQ62" s="44"/>
      <c r="DWR62" s="44"/>
      <c r="DWS62" s="44"/>
      <c r="DWT62" s="44"/>
      <c r="DWU62" s="44"/>
      <c r="DWV62" s="44"/>
      <c r="DWW62" s="44"/>
      <c r="DWX62" s="44"/>
      <c r="DWY62" s="44"/>
      <c r="DWZ62" s="44"/>
      <c r="DXA62" s="44"/>
      <c r="DXB62" s="44"/>
      <c r="DXC62" s="44"/>
      <c r="DXD62" s="44"/>
      <c r="DXE62" s="44"/>
      <c r="DXF62" s="44"/>
      <c r="DXG62" s="44"/>
      <c r="DXH62" s="44"/>
      <c r="DXI62" s="44"/>
      <c r="DXJ62" s="44"/>
      <c r="DXK62" s="44"/>
      <c r="DXL62" s="44"/>
      <c r="DXM62" s="44"/>
      <c r="DXN62" s="44"/>
      <c r="DXO62" s="44"/>
      <c r="DXP62" s="44"/>
      <c r="DXQ62" s="44"/>
      <c r="DXR62" s="44"/>
      <c r="DXS62" s="44"/>
      <c r="DXT62" s="44"/>
      <c r="DXU62" s="44"/>
      <c r="DXV62" s="44"/>
      <c r="DXW62" s="44"/>
      <c r="DXX62" s="44"/>
      <c r="DXY62" s="44"/>
      <c r="DXZ62" s="44"/>
      <c r="DYA62" s="44"/>
      <c r="DYB62" s="44"/>
      <c r="DYC62" s="44"/>
      <c r="DYD62" s="44"/>
      <c r="DYE62" s="44"/>
      <c r="DYF62" s="44"/>
      <c r="DYG62" s="44"/>
      <c r="DYH62" s="44"/>
      <c r="DYI62" s="44"/>
      <c r="DYJ62" s="44"/>
      <c r="DYK62" s="44"/>
      <c r="DYL62" s="44"/>
      <c r="DYM62" s="44"/>
      <c r="DYN62" s="44"/>
      <c r="DYO62" s="44"/>
      <c r="DYP62" s="44"/>
      <c r="DYQ62" s="44"/>
      <c r="DYR62" s="44"/>
      <c r="DYS62" s="44"/>
      <c r="DYT62" s="44"/>
      <c r="DYU62" s="44"/>
      <c r="DYV62" s="44"/>
      <c r="DYW62" s="44"/>
      <c r="DYX62" s="44"/>
      <c r="DYY62" s="44"/>
      <c r="DYZ62" s="44"/>
      <c r="DZA62" s="44"/>
      <c r="DZB62" s="44"/>
      <c r="DZC62" s="44"/>
      <c r="DZD62" s="44"/>
      <c r="DZE62" s="44"/>
      <c r="DZF62" s="44"/>
      <c r="DZG62" s="44"/>
      <c r="DZH62" s="44"/>
      <c r="DZI62" s="44"/>
      <c r="DZJ62" s="44"/>
      <c r="DZK62" s="44"/>
      <c r="DZL62" s="44"/>
      <c r="DZM62" s="44"/>
      <c r="DZN62" s="44"/>
      <c r="DZO62" s="44"/>
      <c r="DZP62" s="44"/>
      <c r="DZQ62" s="44"/>
      <c r="DZR62" s="44"/>
      <c r="DZS62" s="44"/>
      <c r="DZT62" s="44"/>
      <c r="DZU62" s="44"/>
      <c r="DZV62" s="44"/>
      <c r="DZW62" s="44"/>
      <c r="DZX62" s="44"/>
      <c r="DZY62" s="44"/>
      <c r="DZZ62" s="44"/>
      <c r="EAA62" s="44"/>
      <c r="EAB62" s="44"/>
      <c r="EAC62" s="44"/>
      <c r="EAD62" s="44"/>
      <c r="EAE62" s="44"/>
      <c r="EAF62" s="44"/>
      <c r="EAG62" s="44"/>
      <c r="EAH62" s="44"/>
      <c r="EAI62" s="44"/>
      <c r="EAJ62" s="44"/>
      <c r="EAK62" s="44"/>
      <c r="EAL62" s="44"/>
      <c r="EAM62" s="44"/>
      <c r="EAN62" s="44"/>
      <c r="EAO62" s="44"/>
      <c r="EAP62" s="44"/>
      <c r="EAQ62" s="44"/>
      <c r="EAR62" s="44"/>
      <c r="EAS62" s="44"/>
      <c r="EAT62" s="44"/>
      <c r="EAU62" s="44"/>
      <c r="EAV62" s="44"/>
      <c r="EAW62" s="44"/>
      <c r="EAX62" s="44"/>
      <c r="EAY62" s="44"/>
      <c r="EAZ62" s="44"/>
      <c r="EBA62" s="44"/>
      <c r="EBB62" s="44"/>
      <c r="EBC62" s="44"/>
      <c r="EBD62" s="44"/>
      <c r="EBE62" s="44"/>
      <c r="EBF62" s="44"/>
      <c r="EBG62" s="44"/>
      <c r="EBH62" s="44"/>
      <c r="EBI62" s="44"/>
      <c r="EBJ62" s="44"/>
      <c r="EBK62" s="44"/>
      <c r="EBL62" s="44"/>
      <c r="EBM62" s="44"/>
      <c r="EBN62" s="44"/>
      <c r="EBO62" s="44"/>
      <c r="EBP62" s="44"/>
      <c r="EBQ62" s="44"/>
      <c r="EBR62" s="44"/>
      <c r="EBS62" s="44"/>
      <c r="EBT62" s="44"/>
      <c r="EBU62" s="44"/>
      <c r="EBV62" s="44"/>
      <c r="EBW62" s="44"/>
      <c r="EBX62" s="44"/>
      <c r="EBY62" s="44"/>
      <c r="EBZ62" s="44"/>
      <c r="ECA62" s="44"/>
      <c r="ECB62" s="44"/>
      <c r="ECC62" s="44"/>
      <c r="ECD62" s="44"/>
      <c r="ECE62" s="44"/>
      <c r="ECF62" s="44"/>
      <c r="ECG62" s="44"/>
      <c r="ECH62" s="44"/>
      <c r="ECI62" s="44"/>
      <c r="ECJ62" s="44"/>
      <c r="ECK62" s="44"/>
      <c r="ECL62" s="44"/>
      <c r="ECM62" s="44"/>
      <c r="ECN62" s="44"/>
      <c r="ECO62" s="44"/>
      <c r="ECP62" s="44"/>
      <c r="ECQ62" s="44"/>
      <c r="ECR62" s="44"/>
      <c r="ECS62" s="44"/>
      <c r="ECT62" s="44"/>
      <c r="ECU62" s="44"/>
      <c r="ECV62" s="44"/>
      <c r="ECW62" s="44"/>
      <c r="ECX62" s="44"/>
      <c r="ECY62" s="44"/>
      <c r="ECZ62" s="44"/>
      <c r="EDA62" s="44"/>
      <c r="EDB62" s="44"/>
      <c r="EDC62" s="44"/>
      <c r="EDD62" s="44"/>
      <c r="EDE62" s="44"/>
      <c r="EDF62" s="44"/>
      <c r="EDG62" s="44"/>
      <c r="EDH62" s="44"/>
      <c r="EDI62" s="44"/>
      <c r="EDJ62" s="44"/>
      <c r="EDK62" s="44"/>
      <c r="EDL62" s="44"/>
      <c r="EDM62" s="44"/>
      <c r="EDN62" s="44"/>
      <c r="EDO62" s="44"/>
      <c r="EDP62" s="44"/>
      <c r="EDQ62" s="44"/>
      <c r="EDR62" s="44"/>
      <c r="EDS62" s="44"/>
      <c r="EDT62" s="44"/>
      <c r="EDU62" s="44"/>
      <c r="EDV62" s="44"/>
      <c r="EDW62" s="44"/>
      <c r="EDX62" s="44"/>
      <c r="EDY62" s="44"/>
      <c r="EDZ62" s="44"/>
      <c r="EEA62" s="44"/>
      <c r="EEB62" s="44"/>
      <c r="EEC62" s="44"/>
      <c r="EED62" s="44"/>
      <c r="EEE62" s="44"/>
      <c r="EEF62" s="44"/>
      <c r="EEG62" s="44"/>
      <c r="EEH62" s="44"/>
      <c r="EEI62" s="44"/>
      <c r="EEJ62" s="44"/>
      <c r="EEK62" s="44"/>
      <c r="EEL62" s="44"/>
      <c r="EEM62" s="44"/>
      <c r="EEN62" s="44"/>
      <c r="EEO62" s="44"/>
      <c r="EEP62" s="44"/>
      <c r="EEQ62" s="44"/>
      <c r="EER62" s="44"/>
      <c r="EES62" s="44"/>
      <c r="EET62" s="44"/>
      <c r="EEU62" s="44"/>
      <c r="EEV62" s="44"/>
      <c r="EEW62" s="44"/>
      <c r="EEX62" s="44"/>
      <c r="EEY62" s="44"/>
      <c r="EEZ62" s="44"/>
      <c r="EFA62" s="44"/>
      <c r="EFB62" s="44"/>
      <c r="EFC62" s="44"/>
      <c r="EFD62" s="44"/>
      <c r="EFE62" s="44"/>
      <c r="EFF62" s="44"/>
      <c r="EFG62" s="44"/>
      <c r="EFH62" s="44"/>
      <c r="EFI62" s="44"/>
      <c r="EFJ62" s="44"/>
      <c r="EFK62" s="44"/>
      <c r="EFL62" s="44"/>
      <c r="EFM62" s="44"/>
      <c r="EFN62" s="44"/>
      <c r="EFO62" s="44"/>
      <c r="EFP62" s="44"/>
      <c r="EFQ62" s="44"/>
      <c r="EFR62" s="44"/>
      <c r="EFS62" s="44"/>
      <c r="EFT62" s="44"/>
      <c r="EFU62" s="44"/>
      <c r="EFV62" s="44"/>
      <c r="EFW62" s="44"/>
      <c r="EFX62" s="44"/>
      <c r="EFY62" s="44"/>
      <c r="EFZ62" s="44"/>
      <c r="EGA62" s="44"/>
      <c r="EGB62" s="44"/>
      <c r="EGC62" s="44"/>
      <c r="EGD62" s="44"/>
      <c r="EGE62" s="44"/>
      <c r="EGF62" s="44"/>
      <c r="EGG62" s="44"/>
      <c r="EGH62" s="44"/>
      <c r="EGI62" s="44"/>
      <c r="EGJ62" s="44"/>
      <c r="EGK62" s="44"/>
      <c r="EGL62" s="44"/>
      <c r="EGM62" s="44"/>
      <c r="EGN62" s="44"/>
      <c r="EGO62" s="44"/>
      <c r="EGP62" s="44"/>
      <c r="EGQ62" s="44"/>
      <c r="EGR62" s="44"/>
      <c r="EGS62" s="44"/>
      <c r="EGT62" s="44"/>
      <c r="EGU62" s="44"/>
      <c r="EGV62" s="44"/>
      <c r="EGW62" s="44"/>
      <c r="EGX62" s="44"/>
      <c r="EGY62" s="44"/>
      <c r="EGZ62" s="44"/>
      <c r="EHA62" s="44"/>
      <c r="EHB62" s="44"/>
      <c r="EHC62" s="44"/>
      <c r="EHD62" s="44"/>
      <c r="EHE62" s="44"/>
      <c r="EHF62" s="44"/>
      <c r="EHG62" s="44"/>
      <c r="EHH62" s="44"/>
      <c r="EHI62" s="44"/>
      <c r="EHJ62" s="44"/>
      <c r="EHK62" s="44"/>
      <c r="EHL62" s="44"/>
      <c r="EHM62" s="44"/>
      <c r="EHN62" s="44"/>
      <c r="EHO62" s="44"/>
      <c r="EHP62" s="44"/>
      <c r="EHQ62" s="44"/>
      <c r="EHR62" s="44"/>
      <c r="EHS62" s="44"/>
      <c r="EHT62" s="44"/>
      <c r="EHU62" s="44"/>
      <c r="EHV62" s="44"/>
      <c r="EHW62" s="44"/>
      <c r="EHX62" s="44"/>
      <c r="EHY62" s="44"/>
      <c r="EHZ62" s="44"/>
      <c r="EIA62" s="44"/>
      <c r="EIB62" s="44"/>
      <c r="EIC62" s="44"/>
      <c r="EID62" s="44"/>
      <c r="EIE62" s="44"/>
      <c r="EIF62" s="44"/>
      <c r="EIG62" s="44"/>
      <c r="EIH62" s="44"/>
      <c r="EII62" s="44"/>
      <c r="EIJ62" s="44"/>
      <c r="EIK62" s="44"/>
      <c r="EIL62" s="44"/>
      <c r="EIM62" s="44"/>
      <c r="EIN62" s="44"/>
      <c r="EIO62" s="44"/>
      <c r="EIP62" s="44"/>
      <c r="EIQ62" s="44"/>
      <c r="EIR62" s="44"/>
      <c r="EIS62" s="44"/>
      <c r="EIT62" s="44"/>
      <c r="EIU62" s="44"/>
      <c r="EIV62" s="44"/>
      <c r="EIW62" s="44"/>
      <c r="EIX62" s="44"/>
      <c r="EIY62" s="44"/>
      <c r="EIZ62" s="44"/>
      <c r="EJA62" s="44"/>
      <c r="EJB62" s="44"/>
      <c r="EJC62" s="44"/>
      <c r="EJD62" s="44"/>
      <c r="EJE62" s="44"/>
      <c r="EJF62" s="44"/>
      <c r="EJG62" s="44"/>
      <c r="EJH62" s="44"/>
      <c r="EJI62" s="44"/>
      <c r="EJJ62" s="44"/>
      <c r="EJK62" s="44"/>
      <c r="EJL62" s="44"/>
      <c r="EJM62" s="44"/>
      <c r="EJN62" s="44"/>
      <c r="EJO62" s="44"/>
      <c r="EJP62" s="44"/>
      <c r="EJQ62" s="44"/>
      <c r="EJR62" s="44"/>
      <c r="EJS62" s="44"/>
      <c r="EJT62" s="44"/>
      <c r="EJU62" s="44"/>
      <c r="EJV62" s="44"/>
      <c r="EJW62" s="44"/>
      <c r="EJX62" s="44"/>
      <c r="EJY62" s="44"/>
      <c r="EJZ62" s="44"/>
      <c r="EKA62" s="44"/>
      <c r="EKB62" s="44"/>
      <c r="EKC62" s="44"/>
      <c r="EKD62" s="44"/>
      <c r="EKE62" s="44"/>
      <c r="EKF62" s="44"/>
      <c r="EKG62" s="44"/>
      <c r="EKH62" s="44"/>
      <c r="EKI62" s="44"/>
      <c r="EKJ62" s="44"/>
      <c r="EKK62" s="44"/>
      <c r="EKL62" s="44"/>
      <c r="EKM62" s="44"/>
      <c r="EKN62" s="44"/>
      <c r="EKO62" s="44"/>
      <c r="EKP62" s="44"/>
      <c r="EKQ62" s="44"/>
      <c r="EKR62" s="44"/>
      <c r="EKS62" s="44"/>
      <c r="EKT62" s="44"/>
      <c r="EKU62" s="44"/>
      <c r="EKV62" s="44"/>
      <c r="EKW62" s="44"/>
      <c r="EKX62" s="44"/>
      <c r="EKY62" s="44"/>
      <c r="EKZ62" s="44"/>
      <c r="ELA62" s="44"/>
      <c r="ELB62" s="44"/>
      <c r="ELC62" s="44"/>
      <c r="ELD62" s="44"/>
      <c r="ELE62" s="44"/>
      <c r="ELF62" s="44"/>
      <c r="ELG62" s="44"/>
      <c r="ELH62" s="44"/>
      <c r="ELI62" s="44"/>
      <c r="ELJ62" s="44"/>
      <c r="ELK62" s="44"/>
      <c r="ELL62" s="44"/>
      <c r="ELM62" s="44"/>
      <c r="ELN62" s="44"/>
      <c r="ELO62" s="44"/>
      <c r="ELP62" s="44"/>
      <c r="ELQ62" s="44"/>
      <c r="ELR62" s="44"/>
      <c r="ELS62" s="44"/>
      <c r="ELT62" s="44"/>
      <c r="ELU62" s="44"/>
      <c r="ELV62" s="44"/>
      <c r="ELW62" s="44"/>
      <c r="ELX62" s="44"/>
      <c r="ELY62" s="44"/>
      <c r="ELZ62" s="44"/>
      <c r="EMA62" s="44"/>
      <c r="EMB62" s="44"/>
      <c r="EMC62" s="44"/>
      <c r="EMD62" s="44"/>
      <c r="EME62" s="44"/>
      <c r="EMF62" s="44"/>
      <c r="EMG62" s="44"/>
      <c r="EMH62" s="44"/>
      <c r="EMI62" s="44"/>
      <c r="EMJ62" s="44"/>
      <c r="EMK62" s="44"/>
      <c r="EML62" s="44"/>
      <c r="EMM62" s="44"/>
      <c r="EMN62" s="44"/>
      <c r="EMO62" s="44"/>
      <c r="EMP62" s="44"/>
      <c r="EMQ62" s="44"/>
      <c r="EMR62" s="44"/>
      <c r="EMS62" s="44"/>
      <c r="EMT62" s="44"/>
      <c r="EMU62" s="44"/>
      <c r="EMV62" s="44"/>
      <c r="EMW62" s="44"/>
      <c r="EMX62" s="44"/>
      <c r="EMY62" s="44"/>
      <c r="EMZ62" s="44"/>
      <c r="ENA62" s="44"/>
      <c r="ENB62" s="44"/>
      <c r="ENC62" s="44"/>
      <c r="END62" s="44"/>
      <c r="ENE62" s="44"/>
      <c r="ENF62" s="44"/>
      <c r="ENG62" s="44"/>
      <c r="ENH62" s="44"/>
      <c r="ENI62" s="44"/>
      <c r="ENJ62" s="44"/>
      <c r="ENK62" s="44"/>
      <c r="ENL62" s="44"/>
      <c r="ENM62" s="44"/>
      <c r="ENN62" s="44"/>
      <c r="ENO62" s="44"/>
      <c r="ENP62" s="44"/>
      <c r="ENQ62" s="44"/>
      <c r="ENR62" s="44"/>
      <c r="ENS62" s="44"/>
      <c r="ENT62" s="44"/>
      <c r="ENU62" s="44"/>
      <c r="ENV62" s="44"/>
      <c r="ENW62" s="44"/>
      <c r="ENX62" s="44"/>
      <c r="ENY62" s="44"/>
      <c r="ENZ62" s="44"/>
      <c r="EOA62" s="44"/>
      <c r="EOB62" s="44"/>
      <c r="EOC62" s="44"/>
      <c r="EOD62" s="44"/>
      <c r="EOE62" s="44"/>
      <c r="EOF62" s="44"/>
      <c r="EOG62" s="44"/>
      <c r="EOH62" s="44"/>
      <c r="EOI62" s="44"/>
      <c r="EOJ62" s="44"/>
      <c r="EOK62" s="44"/>
      <c r="EOL62" s="44"/>
      <c r="EOM62" s="44"/>
      <c r="EON62" s="44"/>
      <c r="EOO62" s="44"/>
      <c r="EOP62" s="44"/>
      <c r="EOQ62" s="44"/>
      <c r="EOR62" s="44"/>
      <c r="EOS62" s="44"/>
      <c r="EOT62" s="44"/>
      <c r="EOU62" s="44"/>
      <c r="EOV62" s="44"/>
      <c r="EOW62" s="44"/>
      <c r="EOX62" s="44"/>
      <c r="EOY62" s="44"/>
      <c r="EOZ62" s="44"/>
      <c r="EPA62" s="44"/>
      <c r="EPB62" s="44"/>
      <c r="EPC62" s="44"/>
      <c r="EPD62" s="44"/>
      <c r="EPE62" s="44"/>
      <c r="EPF62" s="44"/>
      <c r="EPG62" s="44"/>
      <c r="EPH62" s="44"/>
      <c r="EPI62" s="44"/>
      <c r="EPJ62" s="44"/>
      <c r="EPK62" s="44"/>
      <c r="EPL62" s="44"/>
      <c r="EPM62" s="44"/>
      <c r="EPN62" s="44"/>
      <c r="EPO62" s="44"/>
      <c r="EPP62" s="44"/>
      <c r="EPQ62" s="44"/>
      <c r="EPR62" s="44"/>
      <c r="EPS62" s="44"/>
      <c r="EPT62" s="44"/>
      <c r="EPU62" s="44"/>
      <c r="EPV62" s="44"/>
      <c r="EPW62" s="44"/>
      <c r="EPX62" s="44"/>
      <c r="EPY62" s="44"/>
      <c r="EPZ62" s="44"/>
      <c r="EQA62" s="44"/>
      <c r="EQB62" s="44"/>
      <c r="EQC62" s="44"/>
      <c r="EQD62" s="44"/>
      <c r="EQE62" s="44"/>
      <c r="EQF62" s="44"/>
      <c r="EQG62" s="44"/>
      <c r="EQH62" s="44"/>
      <c r="EQI62" s="44"/>
      <c r="EQJ62" s="44"/>
      <c r="EQK62" s="44"/>
      <c r="EQL62" s="44"/>
      <c r="EQM62" s="44"/>
      <c r="EQN62" s="44"/>
      <c r="EQO62" s="44"/>
      <c r="EQP62" s="44"/>
      <c r="EQQ62" s="44"/>
      <c r="EQR62" s="44"/>
      <c r="EQS62" s="44"/>
      <c r="EQT62" s="44"/>
      <c r="EQU62" s="44"/>
      <c r="EQV62" s="44"/>
      <c r="EQW62" s="44"/>
      <c r="EQX62" s="44"/>
      <c r="EQY62" s="44"/>
      <c r="EQZ62" s="44"/>
      <c r="ERA62" s="44"/>
      <c r="ERB62" s="44"/>
      <c r="ERC62" s="44"/>
      <c r="ERD62" s="44"/>
      <c r="ERE62" s="44"/>
      <c r="ERF62" s="44"/>
      <c r="ERG62" s="44"/>
      <c r="ERH62" s="44"/>
      <c r="ERI62" s="44"/>
      <c r="ERJ62" s="44"/>
      <c r="ERK62" s="44"/>
      <c r="ERL62" s="44"/>
      <c r="ERM62" s="44"/>
      <c r="ERN62" s="44"/>
      <c r="ERO62" s="44"/>
      <c r="ERP62" s="44"/>
      <c r="ERQ62" s="44"/>
      <c r="ERR62" s="44"/>
      <c r="ERS62" s="44"/>
      <c r="ERT62" s="44"/>
      <c r="ERU62" s="44"/>
      <c r="ERV62" s="44"/>
      <c r="ERW62" s="44"/>
      <c r="ERX62" s="44"/>
      <c r="ERY62" s="44"/>
      <c r="ERZ62" s="44"/>
      <c r="ESA62" s="44"/>
      <c r="ESB62" s="44"/>
      <c r="ESC62" s="44"/>
      <c r="ESD62" s="44"/>
      <c r="ESE62" s="44"/>
      <c r="ESF62" s="44"/>
      <c r="ESG62" s="44"/>
      <c r="ESH62" s="44"/>
      <c r="ESI62" s="44"/>
      <c r="ESJ62" s="44"/>
      <c r="ESK62" s="44"/>
      <c r="ESL62" s="44"/>
      <c r="ESM62" s="44"/>
      <c r="ESN62" s="44"/>
      <c r="ESO62" s="44"/>
      <c r="ESP62" s="44"/>
      <c r="ESQ62" s="44"/>
      <c r="ESR62" s="44"/>
      <c r="ESS62" s="44"/>
      <c r="EST62" s="44"/>
      <c r="ESU62" s="44"/>
      <c r="ESV62" s="44"/>
      <c r="ESW62" s="44"/>
      <c r="ESX62" s="44"/>
      <c r="ESY62" s="44"/>
      <c r="ESZ62" s="44"/>
      <c r="ETA62" s="44"/>
      <c r="ETB62" s="44"/>
      <c r="ETC62" s="44"/>
      <c r="ETD62" s="44"/>
      <c r="ETE62" s="44"/>
      <c r="ETF62" s="44"/>
      <c r="ETG62" s="44"/>
      <c r="ETH62" s="44"/>
      <c r="ETI62" s="44"/>
      <c r="ETJ62" s="44"/>
      <c r="ETK62" s="44"/>
      <c r="ETL62" s="44"/>
      <c r="ETM62" s="44"/>
      <c r="ETN62" s="44"/>
      <c r="ETO62" s="44"/>
      <c r="ETP62" s="44"/>
      <c r="ETQ62" s="44"/>
      <c r="ETR62" s="44"/>
      <c r="ETS62" s="44"/>
      <c r="ETT62" s="44"/>
      <c r="ETU62" s="44"/>
      <c r="ETV62" s="44"/>
      <c r="ETW62" s="44"/>
      <c r="ETX62" s="44"/>
      <c r="ETY62" s="44"/>
      <c r="ETZ62" s="44"/>
      <c r="EUA62" s="44"/>
      <c r="EUB62" s="44"/>
      <c r="EUC62" s="44"/>
      <c r="EUD62" s="44"/>
      <c r="EUE62" s="44"/>
      <c r="EUF62" s="44"/>
      <c r="EUG62" s="44"/>
      <c r="EUH62" s="44"/>
      <c r="EUI62" s="44"/>
      <c r="EUJ62" s="44"/>
      <c r="EUK62" s="44"/>
      <c r="EUL62" s="44"/>
      <c r="EUM62" s="44"/>
      <c r="EUN62" s="44"/>
      <c r="EUO62" s="44"/>
      <c r="EUP62" s="44"/>
      <c r="EUQ62" s="44"/>
      <c r="EUR62" s="44"/>
      <c r="EUS62" s="44"/>
      <c r="EUT62" s="44"/>
      <c r="EUU62" s="44"/>
      <c r="EUV62" s="44"/>
      <c r="EUW62" s="44"/>
      <c r="EUX62" s="44"/>
      <c r="EUY62" s="44"/>
      <c r="EUZ62" s="44"/>
      <c r="EVA62" s="44"/>
      <c r="EVB62" s="44"/>
      <c r="EVC62" s="44"/>
      <c r="EVD62" s="44"/>
      <c r="EVE62" s="44"/>
      <c r="EVF62" s="44"/>
      <c r="EVG62" s="44"/>
      <c r="EVH62" s="44"/>
      <c r="EVI62" s="44"/>
      <c r="EVJ62" s="44"/>
      <c r="EVK62" s="44"/>
      <c r="EVL62" s="44"/>
      <c r="EVM62" s="44"/>
      <c r="EVN62" s="44"/>
      <c r="EVO62" s="44"/>
      <c r="EVP62" s="44"/>
      <c r="EVQ62" s="44"/>
      <c r="EVR62" s="44"/>
      <c r="EVS62" s="44"/>
      <c r="EVT62" s="44"/>
      <c r="EVU62" s="44"/>
      <c r="EVV62" s="44"/>
      <c r="EVW62" s="44"/>
      <c r="EVX62" s="44"/>
      <c r="EVY62" s="44"/>
      <c r="EVZ62" s="44"/>
      <c r="EWA62" s="44"/>
      <c r="EWB62" s="44"/>
      <c r="EWC62" s="44"/>
      <c r="EWD62" s="44"/>
      <c r="EWE62" s="44"/>
      <c r="EWF62" s="44"/>
      <c r="EWG62" s="44"/>
      <c r="EWH62" s="44"/>
      <c r="EWI62" s="44"/>
      <c r="EWJ62" s="44"/>
      <c r="EWK62" s="44"/>
      <c r="EWL62" s="44"/>
      <c r="EWM62" s="44"/>
      <c r="EWN62" s="44"/>
      <c r="EWO62" s="44"/>
      <c r="EWP62" s="44"/>
      <c r="EWQ62" s="44"/>
      <c r="EWR62" s="44"/>
      <c r="EWS62" s="44"/>
      <c r="EWT62" s="44"/>
      <c r="EWU62" s="44"/>
      <c r="EWV62" s="44"/>
      <c r="EWW62" s="44"/>
      <c r="EWX62" s="44"/>
      <c r="EWY62" s="44"/>
      <c r="EWZ62" s="44"/>
      <c r="EXA62" s="44"/>
      <c r="EXB62" s="44"/>
      <c r="EXC62" s="44"/>
      <c r="EXD62" s="44"/>
      <c r="EXE62" s="44"/>
      <c r="EXF62" s="44"/>
      <c r="EXG62" s="44"/>
      <c r="EXH62" s="44"/>
      <c r="EXI62" s="44"/>
      <c r="EXJ62" s="44"/>
      <c r="EXK62" s="44"/>
      <c r="EXL62" s="44"/>
      <c r="EXM62" s="44"/>
      <c r="EXN62" s="44"/>
      <c r="EXO62" s="44"/>
      <c r="EXP62" s="44"/>
      <c r="EXQ62" s="44"/>
      <c r="EXR62" s="44"/>
      <c r="EXS62" s="44"/>
      <c r="EXT62" s="44"/>
      <c r="EXU62" s="44"/>
      <c r="EXV62" s="44"/>
      <c r="EXW62" s="44"/>
      <c r="EXX62" s="44"/>
      <c r="EXY62" s="44"/>
      <c r="EXZ62" s="44"/>
      <c r="EYA62" s="44"/>
      <c r="EYB62" s="44"/>
      <c r="EYC62" s="44"/>
      <c r="EYD62" s="44"/>
      <c r="EYE62" s="44"/>
      <c r="EYF62" s="44"/>
      <c r="EYG62" s="44"/>
      <c r="EYH62" s="44"/>
      <c r="EYI62" s="44"/>
      <c r="EYJ62" s="44"/>
      <c r="EYK62" s="44"/>
      <c r="EYL62" s="44"/>
      <c r="EYM62" s="44"/>
      <c r="EYN62" s="44"/>
      <c r="EYO62" s="44"/>
      <c r="EYP62" s="44"/>
      <c r="EYQ62" s="44"/>
      <c r="EYR62" s="44"/>
      <c r="EYS62" s="44"/>
      <c r="EYT62" s="44"/>
      <c r="EYU62" s="44"/>
      <c r="EYV62" s="44"/>
      <c r="EYW62" s="44"/>
      <c r="EYX62" s="44"/>
      <c r="EYY62" s="44"/>
      <c r="EYZ62" s="44"/>
      <c r="EZA62" s="44"/>
      <c r="EZB62" s="44"/>
      <c r="EZC62" s="44"/>
      <c r="EZD62" s="44"/>
      <c r="EZE62" s="44"/>
      <c r="EZF62" s="44"/>
      <c r="EZG62" s="44"/>
      <c r="EZH62" s="44"/>
      <c r="EZI62" s="44"/>
      <c r="EZJ62" s="44"/>
      <c r="EZK62" s="44"/>
      <c r="EZL62" s="44"/>
      <c r="EZM62" s="44"/>
      <c r="EZN62" s="44"/>
      <c r="EZO62" s="44"/>
      <c r="EZP62" s="44"/>
      <c r="EZQ62" s="44"/>
      <c r="EZR62" s="44"/>
      <c r="EZS62" s="44"/>
      <c r="EZT62" s="44"/>
      <c r="EZU62" s="44"/>
      <c r="EZV62" s="44"/>
      <c r="EZW62" s="44"/>
      <c r="EZX62" s="44"/>
      <c r="EZY62" s="44"/>
      <c r="EZZ62" s="44"/>
      <c r="FAA62" s="44"/>
      <c r="FAB62" s="44"/>
      <c r="FAC62" s="44"/>
      <c r="FAD62" s="44"/>
      <c r="FAE62" s="44"/>
      <c r="FAF62" s="44"/>
      <c r="FAG62" s="44"/>
      <c r="FAH62" s="44"/>
      <c r="FAI62" s="44"/>
      <c r="FAJ62" s="44"/>
      <c r="FAK62" s="44"/>
      <c r="FAL62" s="44"/>
      <c r="FAM62" s="44"/>
      <c r="FAN62" s="44"/>
      <c r="FAO62" s="44"/>
      <c r="FAP62" s="44"/>
      <c r="FAQ62" s="44"/>
      <c r="FAR62" s="44"/>
      <c r="FAS62" s="44"/>
      <c r="FAT62" s="44"/>
      <c r="FAU62" s="44"/>
      <c r="FAV62" s="44"/>
      <c r="FAW62" s="44"/>
      <c r="FAX62" s="44"/>
      <c r="FAY62" s="44"/>
      <c r="FAZ62" s="44"/>
      <c r="FBA62" s="44"/>
      <c r="FBB62" s="44"/>
      <c r="FBC62" s="44"/>
      <c r="FBD62" s="44"/>
      <c r="FBE62" s="44"/>
      <c r="FBF62" s="44"/>
      <c r="FBG62" s="44"/>
      <c r="FBH62" s="44"/>
      <c r="FBI62" s="44"/>
      <c r="FBJ62" s="44"/>
      <c r="FBK62" s="44"/>
      <c r="FBL62" s="44"/>
      <c r="FBM62" s="44"/>
      <c r="FBN62" s="44"/>
      <c r="FBO62" s="44"/>
      <c r="FBP62" s="44"/>
      <c r="FBQ62" s="44"/>
      <c r="FBR62" s="44"/>
      <c r="FBS62" s="44"/>
      <c r="FBT62" s="44"/>
      <c r="FBU62" s="44"/>
      <c r="FBV62" s="44"/>
      <c r="FBW62" s="44"/>
      <c r="FBX62" s="44"/>
      <c r="FBY62" s="44"/>
      <c r="FBZ62" s="44"/>
      <c r="FCA62" s="44"/>
      <c r="FCB62" s="44"/>
      <c r="FCC62" s="44"/>
      <c r="FCD62" s="44"/>
      <c r="FCE62" s="44"/>
      <c r="FCF62" s="44"/>
      <c r="FCG62" s="44"/>
      <c r="FCH62" s="44"/>
      <c r="FCI62" s="44"/>
      <c r="FCJ62" s="44"/>
      <c r="FCK62" s="44"/>
      <c r="FCL62" s="44"/>
      <c r="FCM62" s="44"/>
      <c r="FCN62" s="44"/>
      <c r="FCO62" s="44"/>
      <c r="FCP62" s="44"/>
      <c r="FCQ62" s="44"/>
      <c r="FCR62" s="44"/>
      <c r="FCS62" s="44"/>
      <c r="FCT62" s="44"/>
      <c r="FCU62" s="44"/>
      <c r="FCV62" s="44"/>
      <c r="FCW62" s="44"/>
      <c r="FCX62" s="44"/>
      <c r="FCY62" s="44"/>
      <c r="FCZ62" s="44"/>
      <c r="FDA62" s="44"/>
      <c r="FDB62" s="44"/>
      <c r="FDC62" s="44"/>
      <c r="FDD62" s="44"/>
      <c r="FDE62" s="44"/>
      <c r="FDF62" s="44"/>
      <c r="FDG62" s="44"/>
      <c r="FDH62" s="44"/>
      <c r="FDI62" s="44"/>
      <c r="FDJ62" s="44"/>
      <c r="FDK62" s="44"/>
      <c r="FDL62" s="44"/>
      <c r="FDM62" s="44"/>
      <c r="FDN62" s="44"/>
      <c r="FDO62" s="44"/>
      <c r="FDP62" s="44"/>
      <c r="FDQ62" s="44"/>
      <c r="FDR62" s="44"/>
      <c r="FDS62" s="44"/>
      <c r="FDT62" s="44"/>
      <c r="FDU62" s="44"/>
      <c r="FDV62" s="44"/>
      <c r="FDW62" s="44"/>
      <c r="FDX62" s="44"/>
      <c r="FDY62" s="44"/>
      <c r="FDZ62" s="44"/>
      <c r="FEA62" s="44"/>
      <c r="FEB62" s="44"/>
      <c r="FEC62" s="44"/>
      <c r="FED62" s="44"/>
      <c r="FEE62" s="44"/>
      <c r="FEF62" s="44"/>
      <c r="FEG62" s="44"/>
      <c r="FEH62" s="44"/>
      <c r="FEI62" s="44"/>
      <c r="FEJ62" s="44"/>
      <c r="FEK62" s="44"/>
      <c r="FEL62" s="44"/>
      <c r="FEM62" s="44"/>
      <c r="FEN62" s="44"/>
      <c r="FEO62" s="44"/>
      <c r="FEP62" s="44"/>
      <c r="FEQ62" s="44"/>
      <c r="FER62" s="44"/>
      <c r="FES62" s="44"/>
      <c r="FET62" s="44"/>
      <c r="FEU62" s="44"/>
      <c r="FEV62" s="44"/>
      <c r="FEW62" s="44"/>
      <c r="FEX62" s="44"/>
      <c r="FEY62" s="44"/>
      <c r="FEZ62" s="44"/>
      <c r="FFA62" s="44"/>
      <c r="FFB62" s="44"/>
      <c r="FFC62" s="44"/>
      <c r="FFD62" s="44"/>
      <c r="FFE62" s="44"/>
      <c r="FFF62" s="44"/>
      <c r="FFG62" s="44"/>
      <c r="FFH62" s="44"/>
      <c r="FFI62" s="44"/>
      <c r="FFJ62" s="44"/>
      <c r="FFK62" s="44"/>
      <c r="FFL62" s="44"/>
      <c r="FFM62" s="44"/>
      <c r="FFN62" s="44"/>
      <c r="FFO62" s="44"/>
      <c r="FFP62" s="44"/>
      <c r="FFQ62" s="44"/>
      <c r="FFR62" s="44"/>
      <c r="FFS62" s="44"/>
      <c r="FFT62" s="44"/>
      <c r="FFU62" s="44"/>
      <c r="FFV62" s="44"/>
      <c r="FFW62" s="44"/>
      <c r="FFX62" s="44"/>
      <c r="FFY62" s="44"/>
      <c r="FFZ62" s="44"/>
      <c r="FGA62" s="44"/>
      <c r="FGB62" s="44"/>
      <c r="FGC62" s="44"/>
      <c r="FGD62" s="44"/>
      <c r="FGE62" s="44"/>
      <c r="FGF62" s="44"/>
      <c r="FGG62" s="44"/>
      <c r="FGH62" s="44"/>
      <c r="FGI62" s="44"/>
      <c r="FGJ62" s="44"/>
      <c r="FGK62" s="44"/>
      <c r="FGL62" s="44"/>
      <c r="FGM62" s="44"/>
      <c r="FGN62" s="44"/>
      <c r="FGO62" s="44"/>
      <c r="FGP62" s="44"/>
      <c r="FGQ62" s="44"/>
      <c r="FGR62" s="44"/>
      <c r="FGS62" s="44"/>
      <c r="FGT62" s="44"/>
      <c r="FGU62" s="44"/>
      <c r="FGV62" s="44"/>
      <c r="FGW62" s="44"/>
      <c r="FGX62" s="44"/>
      <c r="FGY62" s="44"/>
      <c r="FGZ62" s="44"/>
      <c r="FHA62" s="44"/>
      <c r="FHB62" s="44"/>
      <c r="FHC62" s="44"/>
      <c r="FHD62" s="44"/>
      <c r="FHE62" s="44"/>
      <c r="FHF62" s="44"/>
      <c r="FHG62" s="44"/>
      <c r="FHH62" s="44"/>
      <c r="FHI62" s="44"/>
      <c r="FHJ62" s="44"/>
      <c r="FHK62" s="44"/>
      <c r="FHL62" s="44"/>
      <c r="FHM62" s="44"/>
      <c r="FHN62" s="44"/>
      <c r="FHO62" s="44"/>
      <c r="FHP62" s="44"/>
      <c r="FHQ62" s="44"/>
      <c r="FHR62" s="44"/>
      <c r="FHS62" s="44"/>
      <c r="FHT62" s="44"/>
      <c r="FHU62" s="44"/>
      <c r="FHV62" s="44"/>
      <c r="FHW62" s="44"/>
      <c r="FHX62" s="44"/>
      <c r="FHY62" s="44"/>
      <c r="FHZ62" s="44"/>
      <c r="FIA62" s="44"/>
      <c r="FIB62" s="44"/>
      <c r="FIC62" s="44"/>
      <c r="FID62" s="44"/>
      <c r="FIE62" s="44"/>
      <c r="FIF62" s="44"/>
      <c r="FIG62" s="44"/>
      <c r="FIH62" s="44"/>
      <c r="FII62" s="44"/>
      <c r="FIJ62" s="44"/>
      <c r="FIK62" s="44"/>
      <c r="FIL62" s="44"/>
      <c r="FIM62" s="44"/>
      <c r="FIN62" s="44"/>
      <c r="FIO62" s="44"/>
      <c r="FIP62" s="44"/>
      <c r="FIQ62" s="44"/>
      <c r="FIR62" s="44"/>
      <c r="FIS62" s="44"/>
      <c r="FIT62" s="44"/>
      <c r="FIU62" s="44"/>
      <c r="FIV62" s="44"/>
      <c r="FIW62" s="44"/>
      <c r="FIX62" s="44"/>
      <c r="FIY62" s="44"/>
      <c r="FIZ62" s="44"/>
      <c r="FJA62" s="44"/>
      <c r="FJB62" s="44"/>
      <c r="FJC62" s="44"/>
      <c r="FJD62" s="44"/>
      <c r="FJE62" s="44"/>
      <c r="FJF62" s="44"/>
      <c r="FJG62" s="44"/>
      <c r="FJH62" s="44"/>
      <c r="FJI62" s="44"/>
      <c r="FJJ62" s="44"/>
      <c r="FJK62" s="44"/>
      <c r="FJL62" s="44"/>
      <c r="FJM62" s="44"/>
      <c r="FJN62" s="44"/>
      <c r="FJO62" s="44"/>
      <c r="FJP62" s="44"/>
      <c r="FJQ62" s="44"/>
      <c r="FJR62" s="44"/>
      <c r="FJS62" s="44"/>
      <c r="FJT62" s="44"/>
      <c r="FJU62" s="44"/>
      <c r="FJV62" s="44"/>
      <c r="FJW62" s="44"/>
      <c r="FJX62" s="44"/>
      <c r="FJY62" s="44"/>
      <c r="FJZ62" s="44"/>
      <c r="FKA62" s="44"/>
      <c r="FKB62" s="44"/>
      <c r="FKC62" s="44"/>
      <c r="FKD62" s="44"/>
      <c r="FKE62" s="44"/>
      <c r="FKF62" s="44"/>
      <c r="FKG62" s="44"/>
      <c r="FKH62" s="44"/>
      <c r="FKI62" s="44"/>
      <c r="FKJ62" s="44"/>
      <c r="FKK62" s="44"/>
      <c r="FKL62" s="44"/>
      <c r="FKM62" s="44"/>
      <c r="FKN62" s="44"/>
      <c r="FKO62" s="44"/>
      <c r="FKP62" s="44"/>
      <c r="FKQ62" s="44"/>
    </row>
    <row r="63" spans="1:4359" s="40" customFormat="1" ht="51.75" customHeight="1" thickBot="1" x14ac:dyDescent="0.3">
      <c r="A63" s="732"/>
      <c r="B63" s="787"/>
      <c r="C63" s="807"/>
      <c r="D63" s="791"/>
      <c r="E63" s="791"/>
      <c r="F63" s="333" t="s">
        <v>23</v>
      </c>
      <c r="G63" s="259">
        <v>8.3299999999999999E-2</v>
      </c>
      <c r="H63" s="259">
        <v>8.3299999999999999E-2</v>
      </c>
      <c r="I63" s="259">
        <v>8.3299999999999999E-2</v>
      </c>
      <c r="J63" s="259">
        <v>8.3299999999999999E-2</v>
      </c>
      <c r="K63" s="259">
        <v>8.3299999999999999E-2</v>
      </c>
      <c r="L63" s="259">
        <v>8.3299999999999999E-2</v>
      </c>
      <c r="M63" s="567">
        <v>8.3299999999999999E-2</v>
      </c>
      <c r="N63" s="567">
        <v>8.3299999999999999E-2</v>
      </c>
      <c r="O63" s="567">
        <v>8.3299999999999999E-2</v>
      </c>
      <c r="P63" s="259">
        <v>8.3299999999999999E-2</v>
      </c>
      <c r="Q63" s="259">
        <v>8.3299999999999999E-2</v>
      </c>
      <c r="R63" s="259">
        <v>8.3699999999999997E-2</v>
      </c>
      <c r="S63" s="335">
        <f>SUM(G63:R63)</f>
        <v>1</v>
      </c>
      <c r="T63" s="794"/>
      <c r="U63" s="744"/>
      <c r="V63" s="807"/>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c r="GZ63" s="44"/>
      <c r="HA63" s="44"/>
      <c r="HB63" s="44"/>
      <c r="HC63" s="44"/>
      <c r="HD63" s="44"/>
      <c r="HE63" s="44"/>
      <c r="HF63" s="44"/>
      <c r="HG63" s="44"/>
      <c r="HH63" s="44"/>
      <c r="HI63" s="44"/>
      <c r="HJ63" s="44"/>
      <c r="HK63" s="44"/>
      <c r="HL63" s="44"/>
      <c r="HM63" s="44"/>
      <c r="HN63" s="44"/>
      <c r="HO63" s="44"/>
      <c r="HP63" s="44"/>
      <c r="HQ63" s="44"/>
      <c r="HR63" s="44"/>
      <c r="HS63" s="44"/>
      <c r="HT63" s="44"/>
      <c r="HU63" s="44"/>
      <c r="HV63" s="44"/>
      <c r="HW63" s="44"/>
      <c r="HX63" s="44"/>
      <c r="HY63" s="44"/>
      <c r="HZ63" s="44"/>
      <c r="IA63" s="44"/>
      <c r="IB63" s="44"/>
      <c r="IC63" s="44"/>
      <c r="ID63" s="44"/>
      <c r="IE63" s="44"/>
      <c r="IF63" s="44"/>
      <c r="IG63" s="44"/>
      <c r="IH63" s="44"/>
      <c r="II63" s="44"/>
      <c r="IJ63" s="44"/>
      <c r="IK63" s="44"/>
      <c r="IL63" s="44"/>
      <c r="IM63" s="44"/>
      <c r="IN63" s="44"/>
      <c r="IO63" s="44"/>
      <c r="IP63" s="44"/>
      <c r="IQ63" s="44"/>
      <c r="IR63" s="44"/>
      <c r="IS63" s="44"/>
      <c r="IT63" s="44"/>
      <c r="IU63" s="44"/>
      <c r="IV63" s="44"/>
      <c r="IW63" s="44"/>
      <c r="IX63" s="44"/>
      <c r="IY63" s="44"/>
      <c r="IZ63" s="44"/>
      <c r="JA63" s="44"/>
      <c r="JB63" s="44"/>
      <c r="JC63" s="44"/>
      <c r="JD63" s="44"/>
      <c r="JE63" s="44"/>
      <c r="JF63" s="44"/>
      <c r="JG63" s="44"/>
      <c r="JH63" s="44"/>
      <c r="JI63" s="44"/>
      <c r="JJ63" s="44"/>
      <c r="JK63" s="44"/>
      <c r="JL63" s="44"/>
      <c r="JM63" s="44"/>
      <c r="JN63" s="44"/>
      <c r="JO63" s="44"/>
      <c r="JP63" s="44"/>
      <c r="JQ63" s="44"/>
      <c r="JR63" s="44"/>
      <c r="JS63" s="44"/>
      <c r="JT63" s="44"/>
      <c r="JU63" s="44"/>
      <c r="JV63" s="44"/>
      <c r="JW63" s="44"/>
      <c r="JX63" s="44"/>
      <c r="JY63" s="44"/>
      <c r="JZ63" s="44"/>
      <c r="KA63" s="44"/>
      <c r="KB63" s="44"/>
      <c r="KC63" s="44"/>
      <c r="KD63" s="44"/>
      <c r="KE63" s="44"/>
      <c r="KF63" s="44"/>
      <c r="KG63" s="44"/>
      <c r="KH63" s="44"/>
      <c r="KI63" s="44"/>
      <c r="KJ63" s="44"/>
      <c r="KK63" s="44"/>
      <c r="KL63" s="44"/>
      <c r="KM63" s="44"/>
      <c r="KN63" s="44"/>
      <c r="KO63" s="44"/>
      <c r="KP63" s="44"/>
      <c r="KQ63" s="44"/>
      <c r="KR63" s="44"/>
      <c r="KS63" s="44"/>
      <c r="KT63" s="44"/>
      <c r="KU63" s="44"/>
      <c r="KV63" s="44"/>
      <c r="KW63" s="44"/>
      <c r="KX63" s="44"/>
      <c r="KY63" s="44"/>
      <c r="KZ63" s="44"/>
      <c r="LA63" s="44"/>
      <c r="LB63" s="44"/>
      <c r="LC63" s="44"/>
      <c r="LD63" s="44"/>
      <c r="LE63" s="44"/>
      <c r="LF63" s="44"/>
      <c r="LG63" s="44"/>
      <c r="LH63" s="44"/>
      <c r="LI63" s="44"/>
      <c r="LJ63" s="44"/>
      <c r="LK63" s="44"/>
      <c r="LL63" s="44"/>
      <c r="LM63" s="44"/>
      <c r="LN63" s="44"/>
      <c r="LO63" s="44"/>
      <c r="LP63" s="44"/>
      <c r="LQ63" s="44"/>
      <c r="LR63" s="44"/>
      <c r="LS63" s="44"/>
      <c r="LT63" s="44"/>
      <c r="LU63" s="44"/>
      <c r="LV63" s="44"/>
      <c r="LW63" s="44"/>
      <c r="LX63" s="44"/>
      <c r="LY63" s="44"/>
      <c r="LZ63" s="44"/>
      <c r="MA63" s="44"/>
      <c r="MB63" s="44"/>
      <c r="MC63" s="44"/>
      <c r="MD63" s="44"/>
      <c r="ME63" s="44"/>
      <c r="MF63" s="44"/>
      <c r="MG63" s="44"/>
      <c r="MH63" s="44"/>
      <c r="MI63" s="44"/>
      <c r="MJ63" s="44"/>
      <c r="MK63" s="44"/>
      <c r="ML63" s="44"/>
      <c r="MM63" s="44"/>
      <c r="MN63" s="44"/>
      <c r="MO63" s="44"/>
      <c r="MP63" s="44"/>
      <c r="MQ63" s="44"/>
      <c r="MR63" s="44"/>
      <c r="MS63" s="44"/>
      <c r="MT63" s="44"/>
      <c r="MU63" s="44"/>
      <c r="MV63" s="44"/>
      <c r="MW63" s="44"/>
      <c r="MX63" s="44"/>
      <c r="MY63" s="44"/>
      <c r="MZ63" s="44"/>
      <c r="NA63" s="44"/>
      <c r="NB63" s="44"/>
      <c r="NC63" s="44"/>
      <c r="ND63" s="44"/>
      <c r="NE63" s="44"/>
      <c r="NF63" s="44"/>
      <c r="NG63" s="44"/>
      <c r="NH63" s="44"/>
      <c r="NI63" s="44"/>
      <c r="NJ63" s="44"/>
      <c r="NK63" s="44"/>
      <c r="NL63" s="44"/>
      <c r="NM63" s="44"/>
      <c r="NN63" s="44"/>
      <c r="NO63" s="44"/>
      <c r="NP63" s="44"/>
      <c r="NQ63" s="44"/>
      <c r="NR63" s="44"/>
      <c r="NS63" s="44"/>
      <c r="NT63" s="44"/>
      <c r="NU63" s="44"/>
      <c r="NV63" s="44"/>
      <c r="NW63" s="44"/>
      <c r="NX63" s="44"/>
      <c r="NY63" s="44"/>
      <c r="NZ63" s="44"/>
      <c r="OA63" s="44"/>
      <c r="OB63" s="44"/>
      <c r="OC63" s="44"/>
      <c r="OD63" s="44"/>
      <c r="OE63" s="44"/>
      <c r="OF63" s="44"/>
      <c r="OG63" s="44"/>
      <c r="OH63" s="44"/>
      <c r="OI63" s="44"/>
      <c r="OJ63" s="44"/>
      <c r="OK63" s="44"/>
      <c r="OL63" s="44"/>
      <c r="OM63" s="44"/>
      <c r="ON63" s="44"/>
      <c r="OO63" s="44"/>
      <c r="OP63" s="44"/>
      <c r="OQ63" s="44"/>
      <c r="OR63" s="44"/>
      <c r="OS63" s="44"/>
      <c r="OT63" s="44"/>
      <c r="OU63" s="44"/>
      <c r="OV63" s="44"/>
      <c r="OW63" s="44"/>
      <c r="OX63" s="44"/>
      <c r="OY63" s="44"/>
      <c r="OZ63" s="44"/>
      <c r="PA63" s="44"/>
      <c r="PB63" s="44"/>
      <c r="PC63" s="44"/>
      <c r="PD63" s="44"/>
      <c r="PE63" s="44"/>
      <c r="PF63" s="44"/>
      <c r="PG63" s="44"/>
      <c r="PH63" s="44"/>
      <c r="PI63" s="44"/>
      <c r="PJ63" s="44"/>
      <c r="PK63" s="44"/>
      <c r="PL63" s="44"/>
      <c r="PM63" s="44"/>
      <c r="PN63" s="44"/>
      <c r="PO63" s="44"/>
      <c r="PP63" s="44"/>
      <c r="PQ63" s="44"/>
      <c r="PR63" s="44"/>
      <c r="PS63" s="44"/>
      <c r="PT63" s="44"/>
      <c r="PU63" s="44"/>
      <c r="PV63" s="44"/>
      <c r="PW63" s="44"/>
      <c r="PX63" s="44"/>
      <c r="PY63" s="44"/>
      <c r="PZ63" s="44"/>
      <c r="QA63" s="44"/>
      <c r="QB63" s="44"/>
      <c r="QC63" s="44"/>
      <c r="QD63" s="44"/>
      <c r="QE63" s="44"/>
      <c r="QF63" s="44"/>
      <c r="QG63" s="44"/>
      <c r="QH63" s="44"/>
      <c r="QI63" s="44"/>
      <c r="QJ63" s="44"/>
      <c r="QK63" s="44"/>
      <c r="QL63" s="44"/>
      <c r="QM63" s="44"/>
      <c r="QN63" s="44"/>
      <c r="QO63" s="44"/>
      <c r="QP63" s="44"/>
      <c r="QQ63" s="44"/>
      <c r="QR63" s="44"/>
      <c r="QS63" s="44"/>
      <c r="QT63" s="44"/>
      <c r="QU63" s="44"/>
      <c r="QV63" s="44"/>
      <c r="QW63" s="44"/>
      <c r="QX63" s="44"/>
      <c r="QY63" s="44"/>
      <c r="QZ63" s="44"/>
      <c r="RA63" s="44"/>
      <c r="RB63" s="44"/>
      <c r="RC63" s="44"/>
      <c r="RD63" s="44"/>
      <c r="RE63" s="44"/>
      <c r="RF63" s="44"/>
      <c r="RG63" s="44"/>
      <c r="RH63" s="44"/>
      <c r="RI63" s="44"/>
      <c r="RJ63" s="44"/>
      <c r="RK63" s="44"/>
      <c r="RL63" s="44"/>
      <c r="RM63" s="44"/>
      <c r="RN63" s="44"/>
      <c r="RO63" s="44"/>
      <c r="RP63" s="44"/>
      <c r="RQ63" s="44"/>
      <c r="RR63" s="44"/>
      <c r="RS63" s="44"/>
      <c r="RT63" s="44"/>
      <c r="RU63" s="44"/>
      <c r="RV63" s="44"/>
      <c r="RW63" s="44"/>
      <c r="RX63" s="44"/>
      <c r="RY63" s="44"/>
      <c r="RZ63" s="44"/>
      <c r="SA63" s="44"/>
      <c r="SB63" s="44"/>
      <c r="SC63" s="44"/>
      <c r="SD63" s="44"/>
      <c r="SE63" s="44"/>
      <c r="SF63" s="44"/>
      <c r="SG63" s="44"/>
      <c r="SH63" s="44"/>
      <c r="SI63" s="44"/>
      <c r="SJ63" s="44"/>
      <c r="SK63" s="44"/>
      <c r="SL63" s="44"/>
      <c r="SM63" s="44"/>
      <c r="SN63" s="44"/>
      <c r="SO63" s="44"/>
      <c r="SP63" s="44"/>
      <c r="SQ63" s="44"/>
      <c r="SR63" s="44"/>
      <c r="SS63" s="44"/>
      <c r="ST63" s="44"/>
      <c r="SU63" s="44"/>
      <c r="SV63" s="44"/>
      <c r="SW63" s="44"/>
      <c r="SX63" s="44"/>
      <c r="SY63" s="44"/>
      <c r="SZ63" s="44"/>
      <c r="TA63" s="44"/>
      <c r="TB63" s="44"/>
      <c r="TC63" s="44"/>
      <c r="TD63" s="44"/>
      <c r="TE63" s="44"/>
      <c r="TF63" s="44"/>
      <c r="TG63" s="44"/>
      <c r="TH63" s="44"/>
      <c r="TI63" s="44"/>
      <c r="TJ63" s="44"/>
      <c r="TK63" s="44"/>
      <c r="TL63" s="44"/>
      <c r="TM63" s="44"/>
      <c r="TN63" s="44"/>
      <c r="TO63" s="44"/>
      <c r="TP63" s="44"/>
      <c r="TQ63" s="44"/>
      <c r="TR63" s="44"/>
      <c r="TS63" s="44"/>
      <c r="TT63" s="44"/>
      <c r="TU63" s="44"/>
      <c r="TV63" s="44"/>
      <c r="TW63" s="44"/>
      <c r="TX63" s="44"/>
      <c r="TY63" s="44"/>
      <c r="TZ63" s="44"/>
      <c r="UA63" s="44"/>
      <c r="UB63" s="44"/>
      <c r="UC63" s="44"/>
      <c r="UD63" s="44"/>
      <c r="UE63" s="44"/>
      <c r="UF63" s="44"/>
      <c r="UG63" s="44"/>
      <c r="UH63" s="44"/>
      <c r="UI63" s="44"/>
      <c r="UJ63" s="44"/>
      <c r="UK63" s="44"/>
      <c r="UL63" s="44"/>
      <c r="UM63" s="44"/>
      <c r="UN63" s="44"/>
      <c r="UO63" s="44"/>
      <c r="UP63" s="44"/>
      <c r="UQ63" s="44"/>
      <c r="UR63" s="44"/>
      <c r="US63" s="44"/>
      <c r="UT63" s="44"/>
      <c r="UU63" s="44"/>
      <c r="UV63" s="44"/>
      <c r="UW63" s="44"/>
      <c r="UX63" s="44"/>
      <c r="UY63" s="44"/>
      <c r="UZ63" s="44"/>
      <c r="VA63" s="44"/>
      <c r="VB63" s="44"/>
      <c r="VC63" s="44"/>
      <c r="VD63" s="44"/>
      <c r="VE63" s="44"/>
      <c r="VF63" s="44"/>
      <c r="VG63" s="44"/>
      <c r="VH63" s="44"/>
      <c r="VI63" s="44"/>
      <c r="VJ63" s="44"/>
      <c r="VK63" s="44"/>
      <c r="VL63" s="44"/>
      <c r="VM63" s="44"/>
      <c r="VN63" s="44"/>
      <c r="VO63" s="44"/>
      <c r="VP63" s="44"/>
      <c r="VQ63" s="44"/>
      <c r="VR63" s="44"/>
      <c r="VS63" s="44"/>
      <c r="VT63" s="44"/>
      <c r="VU63" s="44"/>
      <c r="VV63" s="44"/>
      <c r="VW63" s="44"/>
      <c r="VX63" s="44"/>
      <c r="VY63" s="44"/>
      <c r="VZ63" s="44"/>
      <c r="WA63" s="44"/>
      <c r="WB63" s="44"/>
      <c r="WC63" s="44"/>
      <c r="WD63" s="44"/>
      <c r="WE63" s="44"/>
      <c r="WF63" s="44"/>
      <c r="WG63" s="44"/>
      <c r="WH63" s="44"/>
      <c r="WI63" s="44"/>
      <c r="WJ63" s="44"/>
      <c r="WK63" s="44"/>
      <c r="WL63" s="44"/>
      <c r="WM63" s="44"/>
      <c r="WN63" s="44"/>
      <c r="WO63" s="44"/>
      <c r="WP63" s="44"/>
      <c r="WQ63" s="44"/>
      <c r="WR63" s="44"/>
      <c r="WS63" s="44"/>
      <c r="WT63" s="44"/>
      <c r="WU63" s="44"/>
      <c r="WV63" s="44"/>
      <c r="WW63" s="44"/>
      <c r="WX63" s="44"/>
      <c r="WY63" s="44"/>
      <c r="WZ63" s="44"/>
      <c r="XA63" s="44"/>
      <c r="XB63" s="44"/>
      <c r="XC63" s="44"/>
      <c r="XD63" s="44"/>
      <c r="XE63" s="44"/>
      <c r="XF63" s="44"/>
      <c r="XG63" s="44"/>
      <c r="XH63" s="44"/>
      <c r="XI63" s="44"/>
      <c r="XJ63" s="44"/>
      <c r="XK63" s="44"/>
      <c r="XL63" s="44"/>
      <c r="XM63" s="44"/>
      <c r="XN63" s="44"/>
      <c r="XO63" s="44"/>
      <c r="XP63" s="44"/>
      <c r="XQ63" s="44"/>
      <c r="XR63" s="44"/>
      <c r="XS63" s="44"/>
      <c r="XT63" s="44"/>
      <c r="XU63" s="44"/>
      <c r="XV63" s="44"/>
      <c r="XW63" s="44"/>
      <c r="XX63" s="44"/>
      <c r="XY63" s="44"/>
      <c r="XZ63" s="44"/>
      <c r="YA63" s="44"/>
      <c r="YB63" s="44"/>
      <c r="YC63" s="44"/>
      <c r="YD63" s="44"/>
      <c r="YE63" s="44"/>
      <c r="YF63" s="44"/>
      <c r="YG63" s="44"/>
      <c r="YH63" s="44"/>
      <c r="YI63" s="44"/>
      <c r="YJ63" s="44"/>
      <c r="YK63" s="44"/>
      <c r="YL63" s="44"/>
      <c r="YM63" s="44"/>
      <c r="YN63" s="44"/>
      <c r="YO63" s="44"/>
      <c r="YP63" s="44"/>
      <c r="YQ63" s="44"/>
      <c r="YR63" s="44"/>
      <c r="YS63" s="44"/>
      <c r="YT63" s="44"/>
      <c r="YU63" s="44"/>
      <c r="YV63" s="44"/>
      <c r="YW63" s="44"/>
      <c r="YX63" s="44"/>
      <c r="YY63" s="44"/>
      <c r="YZ63" s="44"/>
      <c r="ZA63" s="44"/>
      <c r="ZB63" s="44"/>
      <c r="ZC63" s="44"/>
      <c r="ZD63" s="44"/>
      <c r="ZE63" s="44"/>
      <c r="ZF63" s="44"/>
      <c r="ZG63" s="44"/>
      <c r="ZH63" s="44"/>
      <c r="ZI63" s="44"/>
      <c r="ZJ63" s="44"/>
      <c r="ZK63" s="44"/>
      <c r="ZL63" s="44"/>
      <c r="ZM63" s="44"/>
      <c r="ZN63" s="44"/>
      <c r="ZO63" s="44"/>
      <c r="ZP63" s="44"/>
      <c r="ZQ63" s="44"/>
      <c r="ZR63" s="44"/>
      <c r="ZS63" s="44"/>
      <c r="ZT63" s="44"/>
      <c r="ZU63" s="44"/>
      <c r="ZV63" s="44"/>
      <c r="ZW63" s="44"/>
      <c r="ZX63" s="44"/>
      <c r="ZY63" s="44"/>
      <c r="ZZ63" s="44"/>
      <c r="AAA63" s="44"/>
      <c r="AAB63" s="44"/>
      <c r="AAC63" s="44"/>
      <c r="AAD63" s="44"/>
      <c r="AAE63" s="44"/>
      <c r="AAF63" s="44"/>
      <c r="AAG63" s="44"/>
      <c r="AAH63" s="44"/>
      <c r="AAI63" s="44"/>
      <c r="AAJ63" s="44"/>
      <c r="AAK63" s="44"/>
      <c r="AAL63" s="44"/>
      <c r="AAM63" s="44"/>
      <c r="AAN63" s="44"/>
      <c r="AAO63" s="44"/>
      <c r="AAP63" s="44"/>
      <c r="AAQ63" s="44"/>
      <c r="AAR63" s="44"/>
      <c r="AAS63" s="44"/>
      <c r="AAT63" s="44"/>
      <c r="AAU63" s="44"/>
      <c r="AAV63" s="44"/>
      <c r="AAW63" s="44"/>
      <c r="AAX63" s="44"/>
      <c r="AAY63" s="44"/>
      <c r="AAZ63" s="44"/>
      <c r="ABA63" s="44"/>
      <c r="ABB63" s="44"/>
      <c r="ABC63" s="44"/>
      <c r="ABD63" s="44"/>
      <c r="ABE63" s="44"/>
      <c r="ABF63" s="44"/>
      <c r="ABG63" s="44"/>
      <c r="ABH63" s="44"/>
      <c r="ABI63" s="44"/>
      <c r="ABJ63" s="44"/>
      <c r="ABK63" s="44"/>
      <c r="ABL63" s="44"/>
      <c r="ABM63" s="44"/>
      <c r="ABN63" s="44"/>
      <c r="ABO63" s="44"/>
      <c r="ABP63" s="44"/>
      <c r="ABQ63" s="44"/>
      <c r="ABR63" s="44"/>
      <c r="ABS63" s="44"/>
      <c r="ABT63" s="44"/>
      <c r="ABU63" s="44"/>
      <c r="ABV63" s="44"/>
      <c r="ABW63" s="44"/>
      <c r="ABX63" s="44"/>
      <c r="ABY63" s="44"/>
      <c r="ABZ63" s="44"/>
      <c r="ACA63" s="44"/>
      <c r="ACB63" s="44"/>
      <c r="ACC63" s="44"/>
      <c r="ACD63" s="44"/>
      <c r="ACE63" s="44"/>
      <c r="ACF63" s="44"/>
      <c r="ACG63" s="44"/>
      <c r="ACH63" s="44"/>
      <c r="ACI63" s="44"/>
      <c r="ACJ63" s="44"/>
      <c r="ACK63" s="44"/>
      <c r="ACL63" s="44"/>
      <c r="ACM63" s="44"/>
      <c r="ACN63" s="44"/>
      <c r="ACO63" s="44"/>
      <c r="ACP63" s="44"/>
      <c r="ACQ63" s="44"/>
      <c r="ACR63" s="44"/>
      <c r="ACS63" s="44"/>
      <c r="ACT63" s="44"/>
      <c r="ACU63" s="44"/>
      <c r="ACV63" s="44"/>
      <c r="ACW63" s="44"/>
      <c r="ACX63" s="44"/>
      <c r="ACY63" s="44"/>
      <c r="ACZ63" s="44"/>
      <c r="ADA63" s="44"/>
      <c r="ADB63" s="44"/>
      <c r="ADC63" s="44"/>
      <c r="ADD63" s="44"/>
      <c r="ADE63" s="44"/>
      <c r="ADF63" s="44"/>
      <c r="ADG63" s="44"/>
      <c r="ADH63" s="44"/>
      <c r="ADI63" s="44"/>
      <c r="ADJ63" s="44"/>
      <c r="ADK63" s="44"/>
      <c r="ADL63" s="44"/>
      <c r="ADM63" s="44"/>
      <c r="ADN63" s="44"/>
      <c r="ADO63" s="44"/>
      <c r="ADP63" s="44"/>
      <c r="ADQ63" s="44"/>
      <c r="ADR63" s="44"/>
      <c r="ADS63" s="44"/>
      <c r="ADT63" s="44"/>
      <c r="ADU63" s="44"/>
      <c r="ADV63" s="44"/>
      <c r="ADW63" s="44"/>
      <c r="ADX63" s="44"/>
      <c r="ADY63" s="44"/>
      <c r="ADZ63" s="44"/>
      <c r="AEA63" s="44"/>
      <c r="AEB63" s="44"/>
      <c r="AEC63" s="44"/>
      <c r="AED63" s="44"/>
      <c r="AEE63" s="44"/>
      <c r="AEF63" s="44"/>
      <c r="AEG63" s="44"/>
      <c r="AEH63" s="44"/>
      <c r="AEI63" s="44"/>
      <c r="AEJ63" s="44"/>
      <c r="AEK63" s="44"/>
      <c r="AEL63" s="44"/>
      <c r="AEM63" s="44"/>
      <c r="AEN63" s="44"/>
      <c r="AEO63" s="44"/>
      <c r="AEP63" s="44"/>
      <c r="AEQ63" s="44"/>
      <c r="AER63" s="44"/>
      <c r="AES63" s="44"/>
      <c r="AET63" s="44"/>
      <c r="AEU63" s="44"/>
      <c r="AEV63" s="44"/>
      <c r="AEW63" s="44"/>
      <c r="AEX63" s="44"/>
      <c r="AEY63" s="44"/>
      <c r="AEZ63" s="44"/>
      <c r="AFA63" s="44"/>
      <c r="AFB63" s="44"/>
      <c r="AFC63" s="44"/>
      <c r="AFD63" s="44"/>
      <c r="AFE63" s="44"/>
      <c r="AFF63" s="44"/>
      <c r="AFG63" s="44"/>
      <c r="AFH63" s="44"/>
      <c r="AFI63" s="44"/>
      <c r="AFJ63" s="44"/>
      <c r="AFK63" s="44"/>
      <c r="AFL63" s="44"/>
      <c r="AFM63" s="44"/>
      <c r="AFN63" s="44"/>
      <c r="AFO63" s="44"/>
      <c r="AFP63" s="44"/>
      <c r="AFQ63" s="44"/>
      <c r="AFR63" s="44"/>
      <c r="AFS63" s="44"/>
      <c r="AFT63" s="44"/>
      <c r="AFU63" s="44"/>
      <c r="AFV63" s="44"/>
      <c r="AFW63" s="44"/>
      <c r="AFX63" s="44"/>
      <c r="AFY63" s="44"/>
      <c r="AFZ63" s="44"/>
      <c r="AGA63" s="44"/>
      <c r="AGB63" s="44"/>
      <c r="AGC63" s="44"/>
      <c r="AGD63" s="44"/>
      <c r="AGE63" s="44"/>
      <c r="AGF63" s="44"/>
      <c r="AGG63" s="44"/>
      <c r="AGH63" s="44"/>
      <c r="AGI63" s="44"/>
      <c r="AGJ63" s="44"/>
      <c r="AGK63" s="44"/>
      <c r="AGL63" s="44"/>
      <c r="AGM63" s="44"/>
      <c r="AGN63" s="44"/>
      <c r="AGO63" s="44"/>
      <c r="AGP63" s="44"/>
      <c r="AGQ63" s="44"/>
      <c r="AGR63" s="44"/>
      <c r="AGS63" s="44"/>
      <c r="AGT63" s="44"/>
      <c r="AGU63" s="44"/>
      <c r="AGV63" s="44"/>
      <c r="AGW63" s="44"/>
      <c r="AGX63" s="44"/>
      <c r="AGY63" s="44"/>
      <c r="AGZ63" s="44"/>
      <c r="AHA63" s="44"/>
      <c r="AHB63" s="44"/>
      <c r="AHC63" s="44"/>
      <c r="AHD63" s="44"/>
      <c r="AHE63" s="44"/>
      <c r="AHF63" s="44"/>
      <c r="AHG63" s="44"/>
      <c r="AHH63" s="44"/>
      <c r="AHI63" s="44"/>
      <c r="AHJ63" s="44"/>
      <c r="AHK63" s="44"/>
      <c r="AHL63" s="44"/>
      <c r="AHM63" s="44"/>
      <c r="AHN63" s="44"/>
      <c r="AHO63" s="44"/>
      <c r="AHP63" s="44"/>
      <c r="AHQ63" s="44"/>
      <c r="AHR63" s="44"/>
      <c r="AHS63" s="44"/>
      <c r="AHT63" s="44"/>
      <c r="AHU63" s="44"/>
      <c r="AHV63" s="44"/>
      <c r="AHW63" s="44"/>
      <c r="AHX63" s="44"/>
      <c r="AHY63" s="44"/>
      <c r="AHZ63" s="44"/>
      <c r="AIA63" s="44"/>
      <c r="AIB63" s="44"/>
      <c r="AIC63" s="44"/>
      <c r="AID63" s="44"/>
      <c r="AIE63" s="44"/>
      <c r="AIF63" s="44"/>
      <c r="AIG63" s="44"/>
      <c r="AIH63" s="44"/>
      <c r="AII63" s="44"/>
      <c r="AIJ63" s="44"/>
      <c r="AIK63" s="44"/>
      <c r="AIL63" s="44"/>
      <c r="AIM63" s="44"/>
      <c r="AIN63" s="44"/>
      <c r="AIO63" s="44"/>
      <c r="AIP63" s="44"/>
      <c r="AIQ63" s="44"/>
      <c r="AIR63" s="44"/>
      <c r="AIS63" s="44"/>
      <c r="AIT63" s="44"/>
      <c r="AIU63" s="44"/>
      <c r="AIV63" s="44"/>
      <c r="AIW63" s="44"/>
      <c r="AIX63" s="44"/>
      <c r="AIY63" s="44"/>
      <c r="AIZ63" s="44"/>
      <c r="AJA63" s="44"/>
      <c r="AJB63" s="44"/>
      <c r="AJC63" s="44"/>
      <c r="AJD63" s="44"/>
      <c r="AJE63" s="44"/>
      <c r="AJF63" s="44"/>
      <c r="AJG63" s="44"/>
      <c r="AJH63" s="44"/>
      <c r="AJI63" s="44"/>
      <c r="AJJ63" s="44"/>
      <c r="AJK63" s="44"/>
      <c r="AJL63" s="44"/>
      <c r="AJM63" s="44"/>
      <c r="AJN63" s="44"/>
      <c r="AJO63" s="44"/>
      <c r="AJP63" s="44"/>
      <c r="AJQ63" s="44"/>
      <c r="AJR63" s="44"/>
      <c r="AJS63" s="44"/>
      <c r="AJT63" s="44"/>
      <c r="AJU63" s="44"/>
      <c r="AJV63" s="44"/>
      <c r="AJW63" s="44"/>
      <c r="AJX63" s="44"/>
      <c r="AJY63" s="44"/>
      <c r="AJZ63" s="44"/>
      <c r="AKA63" s="44"/>
      <c r="AKB63" s="44"/>
      <c r="AKC63" s="44"/>
      <c r="AKD63" s="44"/>
      <c r="AKE63" s="44"/>
      <c r="AKF63" s="44"/>
      <c r="AKG63" s="44"/>
      <c r="AKH63" s="44"/>
      <c r="AKI63" s="44"/>
      <c r="AKJ63" s="44"/>
      <c r="AKK63" s="44"/>
      <c r="AKL63" s="44"/>
      <c r="AKM63" s="44"/>
      <c r="AKN63" s="44"/>
      <c r="AKO63" s="44"/>
      <c r="AKP63" s="44"/>
      <c r="AKQ63" s="44"/>
      <c r="AKR63" s="44"/>
      <c r="AKS63" s="44"/>
      <c r="AKT63" s="44"/>
      <c r="AKU63" s="44"/>
      <c r="AKV63" s="44"/>
      <c r="AKW63" s="44"/>
      <c r="AKX63" s="44"/>
      <c r="AKY63" s="44"/>
      <c r="AKZ63" s="44"/>
      <c r="ALA63" s="44"/>
      <c r="ALB63" s="44"/>
      <c r="ALC63" s="44"/>
      <c r="ALD63" s="44"/>
      <c r="ALE63" s="44"/>
      <c r="ALF63" s="44"/>
      <c r="ALG63" s="44"/>
      <c r="ALH63" s="44"/>
      <c r="ALI63" s="44"/>
      <c r="ALJ63" s="44"/>
      <c r="ALK63" s="44"/>
      <c r="ALL63" s="44"/>
      <c r="ALM63" s="44"/>
      <c r="ALN63" s="44"/>
      <c r="ALO63" s="44"/>
      <c r="ALP63" s="44"/>
      <c r="ALQ63" s="44"/>
      <c r="ALR63" s="44"/>
      <c r="ALS63" s="44"/>
      <c r="ALT63" s="44"/>
      <c r="ALU63" s="44"/>
      <c r="ALV63" s="44"/>
      <c r="ALW63" s="44"/>
      <c r="ALX63" s="44"/>
      <c r="ALY63" s="44"/>
      <c r="ALZ63" s="44"/>
      <c r="AMA63" s="44"/>
      <c r="AMB63" s="44"/>
      <c r="AMC63" s="44"/>
      <c r="AMD63" s="44"/>
      <c r="AME63" s="44"/>
      <c r="AMF63" s="44"/>
      <c r="AMG63" s="44"/>
      <c r="AMH63" s="44"/>
      <c r="AMI63" s="44"/>
      <c r="AMJ63" s="44"/>
      <c r="AMK63" s="44"/>
      <c r="AML63" s="44"/>
      <c r="AMM63" s="44"/>
      <c r="AMN63" s="44"/>
      <c r="AMO63" s="44"/>
      <c r="AMP63" s="44"/>
      <c r="AMQ63" s="44"/>
      <c r="AMR63" s="44"/>
      <c r="AMS63" s="44"/>
      <c r="AMT63" s="44"/>
      <c r="AMU63" s="44"/>
      <c r="AMV63" s="44"/>
      <c r="AMW63" s="44"/>
      <c r="AMX63" s="44"/>
      <c r="AMY63" s="44"/>
      <c r="AMZ63" s="44"/>
      <c r="ANA63" s="44"/>
      <c r="ANB63" s="44"/>
      <c r="ANC63" s="44"/>
      <c r="AND63" s="44"/>
      <c r="ANE63" s="44"/>
      <c r="ANF63" s="44"/>
      <c r="ANG63" s="44"/>
      <c r="ANH63" s="44"/>
      <c r="ANI63" s="44"/>
      <c r="ANJ63" s="44"/>
      <c r="ANK63" s="44"/>
      <c r="ANL63" s="44"/>
      <c r="ANM63" s="44"/>
      <c r="ANN63" s="44"/>
      <c r="ANO63" s="44"/>
      <c r="ANP63" s="44"/>
      <c r="ANQ63" s="44"/>
      <c r="ANR63" s="44"/>
      <c r="ANS63" s="44"/>
      <c r="ANT63" s="44"/>
      <c r="ANU63" s="44"/>
      <c r="ANV63" s="44"/>
      <c r="ANW63" s="44"/>
      <c r="ANX63" s="44"/>
      <c r="ANY63" s="44"/>
      <c r="ANZ63" s="44"/>
      <c r="AOA63" s="44"/>
      <c r="AOB63" s="44"/>
      <c r="AOC63" s="44"/>
      <c r="AOD63" s="44"/>
      <c r="AOE63" s="44"/>
      <c r="AOF63" s="44"/>
      <c r="AOG63" s="44"/>
      <c r="AOH63" s="44"/>
      <c r="AOI63" s="44"/>
      <c r="AOJ63" s="44"/>
      <c r="AOK63" s="44"/>
      <c r="AOL63" s="44"/>
      <c r="AOM63" s="44"/>
      <c r="AON63" s="44"/>
      <c r="AOO63" s="44"/>
      <c r="AOP63" s="44"/>
      <c r="AOQ63" s="44"/>
      <c r="AOR63" s="44"/>
      <c r="AOS63" s="44"/>
      <c r="AOT63" s="44"/>
      <c r="AOU63" s="44"/>
      <c r="AOV63" s="44"/>
      <c r="AOW63" s="44"/>
      <c r="AOX63" s="44"/>
      <c r="AOY63" s="44"/>
      <c r="AOZ63" s="44"/>
      <c r="APA63" s="44"/>
      <c r="APB63" s="44"/>
      <c r="APC63" s="44"/>
      <c r="APD63" s="44"/>
      <c r="APE63" s="44"/>
      <c r="APF63" s="44"/>
      <c r="APG63" s="44"/>
      <c r="APH63" s="44"/>
      <c r="API63" s="44"/>
      <c r="APJ63" s="44"/>
      <c r="APK63" s="44"/>
      <c r="APL63" s="44"/>
      <c r="APM63" s="44"/>
      <c r="APN63" s="44"/>
      <c r="APO63" s="44"/>
      <c r="APP63" s="44"/>
      <c r="APQ63" s="44"/>
      <c r="APR63" s="44"/>
      <c r="APS63" s="44"/>
      <c r="APT63" s="44"/>
      <c r="APU63" s="44"/>
      <c r="APV63" s="44"/>
      <c r="APW63" s="44"/>
      <c r="APX63" s="44"/>
      <c r="APY63" s="44"/>
      <c r="APZ63" s="44"/>
      <c r="AQA63" s="44"/>
      <c r="AQB63" s="44"/>
      <c r="AQC63" s="44"/>
      <c r="AQD63" s="44"/>
      <c r="AQE63" s="44"/>
      <c r="AQF63" s="44"/>
      <c r="AQG63" s="44"/>
      <c r="AQH63" s="44"/>
      <c r="AQI63" s="44"/>
      <c r="AQJ63" s="44"/>
      <c r="AQK63" s="44"/>
      <c r="AQL63" s="44"/>
      <c r="AQM63" s="44"/>
      <c r="AQN63" s="44"/>
      <c r="AQO63" s="44"/>
      <c r="AQP63" s="44"/>
      <c r="AQQ63" s="44"/>
      <c r="AQR63" s="44"/>
      <c r="AQS63" s="44"/>
      <c r="AQT63" s="44"/>
      <c r="AQU63" s="44"/>
      <c r="AQV63" s="44"/>
      <c r="AQW63" s="44"/>
      <c r="AQX63" s="44"/>
      <c r="AQY63" s="44"/>
      <c r="AQZ63" s="44"/>
      <c r="ARA63" s="44"/>
      <c r="ARB63" s="44"/>
      <c r="ARC63" s="44"/>
      <c r="ARD63" s="44"/>
      <c r="ARE63" s="44"/>
      <c r="ARF63" s="44"/>
      <c r="ARG63" s="44"/>
      <c r="ARH63" s="44"/>
      <c r="ARI63" s="44"/>
      <c r="ARJ63" s="44"/>
      <c r="ARK63" s="44"/>
      <c r="ARL63" s="44"/>
      <c r="ARM63" s="44"/>
      <c r="ARN63" s="44"/>
      <c r="ARO63" s="44"/>
      <c r="ARP63" s="44"/>
      <c r="ARQ63" s="44"/>
      <c r="ARR63" s="44"/>
      <c r="ARS63" s="44"/>
      <c r="ART63" s="44"/>
      <c r="ARU63" s="44"/>
      <c r="ARV63" s="44"/>
      <c r="ARW63" s="44"/>
      <c r="ARX63" s="44"/>
      <c r="ARY63" s="44"/>
      <c r="ARZ63" s="44"/>
      <c r="ASA63" s="44"/>
      <c r="ASB63" s="44"/>
      <c r="ASC63" s="44"/>
      <c r="ASD63" s="44"/>
      <c r="ASE63" s="44"/>
      <c r="ASF63" s="44"/>
      <c r="ASG63" s="44"/>
      <c r="ASH63" s="44"/>
      <c r="ASI63" s="44"/>
      <c r="ASJ63" s="44"/>
      <c r="ASK63" s="44"/>
      <c r="ASL63" s="44"/>
      <c r="ASM63" s="44"/>
      <c r="ASN63" s="44"/>
      <c r="ASO63" s="44"/>
      <c r="ASP63" s="44"/>
      <c r="ASQ63" s="44"/>
      <c r="ASR63" s="44"/>
      <c r="ASS63" s="44"/>
      <c r="AST63" s="44"/>
      <c r="ASU63" s="44"/>
      <c r="ASV63" s="44"/>
      <c r="ASW63" s="44"/>
      <c r="ASX63" s="44"/>
      <c r="ASY63" s="44"/>
      <c r="ASZ63" s="44"/>
      <c r="ATA63" s="44"/>
      <c r="ATB63" s="44"/>
      <c r="ATC63" s="44"/>
      <c r="ATD63" s="44"/>
      <c r="ATE63" s="44"/>
      <c r="ATF63" s="44"/>
      <c r="ATG63" s="44"/>
      <c r="ATH63" s="44"/>
      <c r="ATI63" s="44"/>
      <c r="ATJ63" s="44"/>
      <c r="ATK63" s="44"/>
      <c r="ATL63" s="44"/>
      <c r="ATM63" s="44"/>
      <c r="ATN63" s="44"/>
      <c r="ATO63" s="44"/>
      <c r="ATP63" s="44"/>
      <c r="ATQ63" s="44"/>
      <c r="ATR63" s="44"/>
      <c r="ATS63" s="44"/>
      <c r="ATT63" s="44"/>
      <c r="ATU63" s="44"/>
      <c r="ATV63" s="44"/>
      <c r="ATW63" s="44"/>
      <c r="ATX63" s="44"/>
      <c r="ATY63" s="44"/>
      <c r="ATZ63" s="44"/>
      <c r="AUA63" s="44"/>
      <c r="AUB63" s="44"/>
      <c r="AUC63" s="44"/>
      <c r="AUD63" s="44"/>
      <c r="AUE63" s="44"/>
      <c r="AUF63" s="44"/>
      <c r="AUG63" s="44"/>
      <c r="AUH63" s="44"/>
      <c r="AUI63" s="44"/>
      <c r="AUJ63" s="44"/>
      <c r="AUK63" s="44"/>
      <c r="AUL63" s="44"/>
      <c r="AUM63" s="44"/>
      <c r="AUN63" s="44"/>
      <c r="AUO63" s="44"/>
      <c r="AUP63" s="44"/>
      <c r="AUQ63" s="44"/>
      <c r="AUR63" s="44"/>
      <c r="AUS63" s="44"/>
      <c r="AUT63" s="44"/>
      <c r="AUU63" s="44"/>
      <c r="AUV63" s="44"/>
      <c r="AUW63" s="44"/>
      <c r="AUX63" s="44"/>
      <c r="AUY63" s="44"/>
      <c r="AUZ63" s="44"/>
      <c r="AVA63" s="44"/>
      <c r="AVB63" s="44"/>
      <c r="AVC63" s="44"/>
      <c r="AVD63" s="44"/>
      <c r="AVE63" s="44"/>
      <c r="AVF63" s="44"/>
      <c r="AVG63" s="44"/>
      <c r="AVH63" s="44"/>
      <c r="AVI63" s="44"/>
      <c r="AVJ63" s="44"/>
      <c r="AVK63" s="44"/>
      <c r="AVL63" s="44"/>
      <c r="AVM63" s="44"/>
      <c r="AVN63" s="44"/>
      <c r="AVO63" s="44"/>
      <c r="AVP63" s="44"/>
      <c r="AVQ63" s="44"/>
      <c r="AVR63" s="44"/>
      <c r="AVS63" s="44"/>
      <c r="AVT63" s="44"/>
      <c r="AVU63" s="44"/>
      <c r="AVV63" s="44"/>
      <c r="AVW63" s="44"/>
      <c r="AVX63" s="44"/>
      <c r="AVY63" s="44"/>
      <c r="AVZ63" s="44"/>
      <c r="AWA63" s="44"/>
      <c r="AWB63" s="44"/>
      <c r="AWC63" s="44"/>
      <c r="AWD63" s="44"/>
      <c r="AWE63" s="44"/>
      <c r="AWF63" s="44"/>
      <c r="AWG63" s="44"/>
      <c r="AWH63" s="44"/>
      <c r="AWI63" s="44"/>
      <c r="AWJ63" s="44"/>
      <c r="AWK63" s="44"/>
      <c r="AWL63" s="44"/>
      <c r="AWM63" s="44"/>
      <c r="AWN63" s="44"/>
      <c r="AWO63" s="44"/>
      <c r="AWP63" s="44"/>
      <c r="AWQ63" s="44"/>
      <c r="AWR63" s="44"/>
      <c r="AWS63" s="44"/>
      <c r="AWT63" s="44"/>
      <c r="AWU63" s="44"/>
      <c r="AWV63" s="44"/>
      <c r="AWW63" s="44"/>
      <c r="AWX63" s="44"/>
      <c r="AWY63" s="44"/>
      <c r="AWZ63" s="44"/>
      <c r="AXA63" s="44"/>
      <c r="AXB63" s="44"/>
      <c r="AXC63" s="44"/>
      <c r="AXD63" s="44"/>
      <c r="AXE63" s="44"/>
      <c r="AXF63" s="44"/>
      <c r="AXG63" s="44"/>
      <c r="AXH63" s="44"/>
      <c r="AXI63" s="44"/>
      <c r="AXJ63" s="44"/>
      <c r="AXK63" s="44"/>
      <c r="AXL63" s="44"/>
      <c r="AXM63" s="44"/>
      <c r="AXN63" s="44"/>
      <c r="AXO63" s="44"/>
      <c r="AXP63" s="44"/>
      <c r="AXQ63" s="44"/>
      <c r="AXR63" s="44"/>
      <c r="AXS63" s="44"/>
      <c r="AXT63" s="44"/>
      <c r="AXU63" s="44"/>
      <c r="AXV63" s="44"/>
      <c r="AXW63" s="44"/>
      <c r="AXX63" s="44"/>
      <c r="AXY63" s="44"/>
      <c r="AXZ63" s="44"/>
      <c r="AYA63" s="44"/>
      <c r="AYB63" s="44"/>
      <c r="AYC63" s="44"/>
      <c r="AYD63" s="44"/>
      <c r="AYE63" s="44"/>
      <c r="AYF63" s="44"/>
      <c r="AYG63" s="44"/>
      <c r="AYH63" s="44"/>
      <c r="AYI63" s="44"/>
      <c r="AYJ63" s="44"/>
      <c r="AYK63" s="44"/>
      <c r="AYL63" s="44"/>
      <c r="AYM63" s="44"/>
      <c r="AYN63" s="44"/>
      <c r="AYO63" s="44"/>
      <c r="AYP63" s="44"/>
      <c r="AYQ63" s="44"/>
      <c r="AYR63" s="44"/>
      <c r="AYS63" s="44"/>
      <c r="AYT63" s="44"/>
      <c r="AYU63" s="44"/>
      <c r="AYV63" s="44"/>
      <c r="AYW63" s="44"/>
      <c r="AYX63" s="44"/>
      <c r="AYY63" s="44"/>
      <c r="AYZ63" s="44"/>
      <c r="AZA63" s="44"/>
      <c r="AZB63" s="44"/>
      <c r="AZC63" s="44"/>
      <c r="AZD63" s="44"/>
      <c r="AZE63" s="44"/>
      <c r="AZF63" s="44"/>
      <c r="AZG63" s="44"/>
      <c r="AZH63" s="44"/>
      <c r="AZI63" s="44"/>
      <c r="AZJ63" s="44"/>
      <c r="AZK63" s="44"/>
      <c r="AZL63" s="44"/>
      <c r="AZM63" s="44"/>
      <c r="AZN63" s="44"/>
      <c r="AZO63" s="44"/>
      <c r="AZP63" s="44"/>
      <c r="AZQ63" s="44"/>
      <c r="AZR63" s="44"/>
      <c r="AZS63" s="44"/>
      <c r="AZT63" s="44"/>
      <c r="AZU63" s="44"/>
      <c r="AZV63" s="44"/>
      <c r="AZW63" s="44"/>
      <c r="AZX63" s="44"/>
      <c r="AZY63" s="44"/>
      <c r="AZZ63" s="44"/>
      <c r="BAA63" s="44"/>
      <c r="BAB63" s="44"/>
      <c r="BAC63" s="44"/>
      <c r="BAD63" s="44"/>
      <c r="BAE63" s="44"/>
      <c r="BAF63" s="44"/>
      <c r="BAG63" s="44"/>
      <c r="BAH63" s="44"/>
      <c r="BAI63" s="44"/>
      <c r="BAJ63" s="44"/>
      <c r="BAK63" s="44"/>
      <c r="BAL63" s="44"/>
      <c r="BAM63" s="44"/>
      <c r="BAN63" s="44"/>
      <c r="BAO63" s="44"/>
      <c r="BAP63" s="44"/>
      <c r="BAQ63" s="44"/>
      <c r="BAR63" s="44"/>
      <c r="BAS63" s="44"/>
      <c r="BAT63" s="44"/>
      <c r="BAU63" s="44"/>
      <c r="BAV63" s="44"/>
      <c r="BAW63" s="44"/>
      <c r="BAX63" s="44"/>
      <c r="BAY63" s="44"/>
      <c r="BAZ63" s="44"/>
      <c r="BBA63" s="44"/>
      <c r="BBB63" s="44"/>
      <c r="BBC63" s="44"/>
      <c r="BBD63" s="44"/>
      <c r="BBE63" s="44"/>
      <c r="BBF63" s="44"/>
      <c r="BBG63" s="44"/>
      <c r="BBH63" s="44"/>
      <c r="BBI63" s="44"/>
      <c r="BBJ63" s="44"/>
      <c r="BBK63" s="44"/>
      <c r="BBL63" s="44"/>
      <c r="BBM63" s="44"/>
      <c r="BBN63" s="44"/>
      <c r="BBO63" s="44"/>
      <c r="BBP63" s="44"/>
      <c r="BBQ63" s="44"/>
      <c r="BBR63" s="44"/>
      <c r="BBS63" s="44"/>
      <c r="BBT63" s="44"/>
      <c r="BBU63" s="44"/>
      <c r="BBV63" s="44"/>
      <c r="BBW63" s="44"/>
      <c r="BBX63" s="44"/>
      <c r="BBY63" s="44"/>
      <c r="BBZ63" s="44"/>
      <c r="BCA63" s="44"/>
      <c r="BCB63" s="44"/>
      <c r="BCC63" s="44"/>
      <c r="BCD63" s="44"/>
      <c r="BCE63" s="44"/>
      <c r="BCF63" s="44"/>
      <c r="BCG63" s="44"/>
      <c r="BCH63" s="44"/>
      <c r="BCI63" s="44"/>
      <c r="BCJ63" s="44"/>
      <c r="BCK63" s="44"/>
      <c r="BCL63" s="44"/>
      <c r="BCM63" s="44"/>
      <c r="BCN63" s="44"/>
      <c r="BCO63" s="44"/>
      <c r="BCP63" s="44"/>
      <c r="BCQ63" s="44"/>
      <c r="BCR63" s="44"/>
      <c r="BCS63" s="44"/>
      <c r="BCT63" s="44"/>
      <c r="BCU63" s="44"/>
      <c r="BCV63" s="44"/>
      <c r="BCW63" s="44"/>
      <c r="BCX63" s="44"/>
      <c r="BCY63" s="44"/>
      <c r="BCZ63" s="44"/>
      <c r="BDA63" s="44"/>
      <c r="BDB63" s="44"/>
      <c r="BDC63" s="44"/>
      <c r="BDD63" s="44"/>
      <c r="BDE63" s="44"/>
      <c r="BDF63" s="44"/>
      <c r="BDG63" s="44"/>
      <c r="BDH63" s="44"/>
      <c r="BDI63" s="44"/>
      <c r="BDJ63" s="44"/>
      <c r="BDK63" s="44"/>
      <c r="BDL63" s="44"/>
      <c r="BDM63" s="44"/>
      <c r="BDN63" s="44"/>
      <c r="BDO63" s="44"/>
      <c r="BDP63" s="44"/>
      <c r="BDQ63" s="44"/>
      <c r="BDR63" s="44"/>
      <c r="BDS63" s="44"/>
      <c r="BDT63" s="44"/>
      <c r="BDU63" s="44"/>
      <c r="BDV63" s="44"/>
      <c r="BDW63" s="44"/>
      <c r="BDX63" s="44"/>
      <c r="BDY63" s="44"/>
      <c r="BDZ63" s="44"/>
      <c r="BEA63" s="44"/>
      <c r="BEB63" s="44"/>
      <c r="BEC63" s="44"/>
      <c r="BED63" s="44"/>
      <c r="BEE63" s="44"/>
      <c r="BEF63" s="44"/>
      <c r="BEG63" s="44"/>
      <c r="BEH63" s="44"/>
      <c r="BEI63" s="44"/>
      <c r="BEJ63" s="44"/>
      <c r="BEK63" s="44"/>
      <c r="BEL63" s="44"/>
      <c r="BEM63" s="44"/>
      <c r="BEN63" s="44"/>
      <c r="BEO63" s="44"/>
      <c r="BEP63" s="44"/>
      <c r="BEQ63" s="44"/>
      <c r="BER63" s="44"/>
      <c r="BES63" s="44"/>
      <c r="BET63" s="44"/>
      <c r="BEU63" s="44"/>
      <c r="BEV63" s="44"/>
      <c r="BEW63" s="44"/>
      <c r="BEX63" s="44"/>
      <c r="BEY63" s="44"/>
      <c r="BEZ63" s="44"/>
      <c r="BFA63" s="44"/>
      <c r="BFB63" s="44"/>
      <c r="BFC63" s="44"/>
      <c r="BFD63" s="44"/>
      <c r="BFE63" s="44"/>
      <c r="BFF63" s="44"/>
      <c r="BFG63" s="44"/>
      <c r="BFH63" s="44"/>
      <c r="BFI63" s="44"/>
      <c r="BFJ63" s="44"/>
      <c r="BFK63" s="44"/>
      <c r="BFL63" s="44"/>
      <c r="BFM63" s="44"/>
      <c r="BFN63" s="44"/>
      <c r="BFO63" s="44"/>
      <c r="BFP63" s="44"/>
      <c r="BFQ63" s="44"/>
      <c r="BFR63" s="44"/>
      <c r="BFS63" s="44"/>
      <c r="BFT63" s="44"/>
      <c r="BFU63" s="44"/>
      <c r="BFV63" s="44"/>
      <c r="BFW63" s="44"/>
      <c r="BFX63" s="44"/>
      <c r="BFY63" s="44"/>
      <c r="BFZ63" s="44"/>
      <c r="BGA63" s="44"/>
      <c r="BGB63" s="44"/>
      <c r="BGC63" s="44"/>
      <c r="BGD63" s="44"/>
      <c r="BGE63" s="44"/>
      <c r="BGF63" s="44"/>
      <c r="BGG63" s="44"/>
      <c r="BGH63" s="44"/>
      <c r="BGI63" s="44"/>
      <c r="BGJ63" s="44"/>
      <c r="BGK63" s="44"/>
      <c r="BGL63" s="44"/>
      <c r="BGM63" s="44"/>
      <c r="BGN63" s="44"/>
      <c r="BGO63" s="44"/>
      <c r="BGP63" s="44"/>
      <c r="BGQ63" s="44"/>
      <c r="BGR63" s="44"/>
      <c r="BGS63" s="44"/>
      <c r="BGT63" s="44"/>
      <c r="BGU63" s="44"/>
      <c r="BGV63" s="44"/>
      <c r="BGW63" s="44"/>
      <c r="BGX63" s="44"/>
      <c r="BGY63" s="44"/>
      <c r="BGZ63" s="44"/>
      <c r="BHA63" s="44"/>
      <c r="BHB63" s="44"/>
      <c r="BHC63" s="44"/>
      <c r="BHD63" s="44"/>
      <c r="BHE63" s="44"/>
      <c r="BHF63" s="44"/>
      <c r="BHG63" s="44"/>
      <c r="BHH63" s="44"/>
      <c r="BHI63" s="44"/>
      <c r="BHJ63" s="44"/>
      <c r="BHK63" s="44"/>
      <c r="BHL63" s="44"/>
      <c r="BHM63" s="44"/>
      <c r="BHN63" s="44"/>
      <c r="BHO63" s="44"/>
      <c r="BHP63" s="44"/>
      <c r="BHQ63" s="44"/>
      <c r="BHR63" s="44"/>
      <c r="BHS63" s="44"/>
      <c r="BHT63" s="44"/>
      <c r="BHU63" s="44"/>
      <c r="BHV63" s="44"/>
      <c r="BHW63" s="44"/>
      <c r="BHX63" s="44"/>
      <c r="BHY63" s="44"/>
      <c r="BHZ63" s="44"/>
      <c r="BIA63" s="44"/>
      <c r="BIB63" s="44"/>
      <c r="BIC63" s="44"/>
      <c r="BID63" s="44"/>
      <c r="BIE63" s="44"/>
      <c r="BIF63" s="44"/>
      <c r="BIG63" s="44"/>
      <c r="BIH63" s="44"/>
      <c r="BII63" s="44"/>
      <c r="BIJ63" s="44"/>
      <c r="BIK63" s="44"/>
      <c r="BIL63" s="44"/>
      <c r="BIM63" s="44"/>
      <c r="BIN63" s="44"/>
      <c r="BIO63" s="44"/>
      <c r="BIP63" s="44"/>
      <c r="BIQ63" s="44"/>
      <c r="BIR63" s="44"/>
      <c r="BIS63" s="44"/>
      <c r="BIT63" s="44"/>
      <c r="BIU63" s="44"/>
      <c r="BIV63" s="44"/>
      <c r="BIW63" s="44"/>
      <c r="BIX63" s="44"/>
      <c r="BIY63" s="44"/>
      <c r="BIZ63" s="44"/>
      <c r="BJA63" s="44"/>
      <c r="BJB63" s="44"/>
      <c r="BJC63" s="44"/>
      <c r="BJD63" s="44"/>
      <c r="BJE63" s="44"/>
      <c r="BJF63" s="44"/>
      <c r="BJG63" s="44"/>
      <c r="BJH63" s="44"/>
      <c r="BJI63" s="44"/>
      <c r="BJJ63" s="44"/>
      <c r="BJK63" s="44"/>
      <c r="BJL63" s="44"/>
      <c r="BJM63" s="44"/>
      <c r="BJN63" s="44"/>
      <c r="BJO63" s="44"/>
      <c r="BJP63" s="44"/>
      <c r="BJQ63" s="44"/>
      <c r="BJR63" s="44"/>
      <c r="BJS63" s="44"/>
      <c r="BJT63" s="44"/>
      <c r="BJU63" s="44"/>
      <c r="BJV63" s="44"/>
      <c r="BJW63" s="44"/>
      <c r="BJX63" s="44"/>
      <c r="BJY63" s="44"/>
      <c r="BJZ63" s="44"/>
      <c r="BKA63" s="44"/>
      <c r="BKB63" s="44"/>
      <c r="BKC63" s="44"/>
      <c r="BKD63" s="44"/>
      <c r="BKE63" s="44"/>
      <c r="BKF63" s="44"/>
      <c r="BKG63" s="44"/>
      <c r="BKH63" s="44"/>
      <c r="BKI63" s="44"/>
      <c r="BKJ63" s="44"/>
      <c r="BKK63" s="44"/>
      <c r="BKL63" s="44"/>
      <c r="BKM63" s="44"/>
      <c r="BKN63" s="44"/>
      <c r="BKO63" s="44"/>
      <c r="BKP63" s="44"/>
      <c r="BKQ63" s="44"/>
      <c r="BKR63" s="44"/>
      <c r="BKS63" s="44"/>
      <c r="BKT63" s="44"/>
      <c r="BKU63" s="44"/>
      <c r="BKV63" s="44"/>
      <c r="BKW63" s="44"/>
      <c r="BKX63" s="44"/>
      <c r="BKY63" s="44"/>
      <c r="BKZ63" s="44"/>
      <c r="BLA63" s="44"/>
      <c r="BLB63" s="44"/>
      <c r="BLC63" s="44"/>
      <c r="BLD63" s="44"/>
      <c r="BLE63" s="44"/>
      <c r="BLF63" s="44"/>
      <c r="BLG63" s="44"/>
      <c r="BLH63" s="44"/>
      <c r="BLI63" s="44"/>
      <c r="BLJ63" s="44"/>
      <c r="BLK63" s="44"/>
      <c r="BLL63" s="44"/>
      <c r="BLM63" s="44"/>
      <c r="BLN63" s="44"/>
      <c r="BLO63" s="44"/>
      <c r="BLP63" s="44"/>
      <c r="BLQ63" s="44"/>
      <c r="BLR63" s="44"/>
      <c r="BLS63" s="44"/>
      <c r="BLT63" s="44"/>
      <c r="BLU63" s="44"/>
      <c r="BLV63" s="44"/>
      <c r="BLW63" s="44"/>
      <c r="BLX63" s="44"/>
      <c r="BLY63" s="44"/>
      <c r="BLZ63" s="44"/>
      <c r="BMA63" s="44"/>
      <c r="BMB63" s="44"/>
      <c r="BMC63" s="44"/>
      <c r="BMD63" s="44"/>
      <c r="BME63" s="44"/>
      <c r="BMF63" s="44"/>
      <c r="BMG63" s="44"/>
      <c r="BMH63" s="44"/>
      <c r="BMI63" s="44"/>
      <c r="BMJ63" s="44"/>
      <c r="BMK63" s="44"/>
      <c r="BML63" s="44"/>
      <c r="BMM63" s="44"/>
      <c r="BMN63" s="44"/>
      <c r="BMO63" s="44"/>
      <c r="BMP63" s="44"/>
      <c r="BMQ63" s="44"/>
      <c r="BMR63" s="44"/>
      <c r="BMS63" s="44"/>
      <c r="BMT63" s="44"/>
      <c r="BMU63" s="44"/>
      <c r="BMV63" s="44"/>
      <c r="BMW63" s="44"/>
      <c r="BMX63" s="44"/>
      <c r="BMY63" s="44"/>
      <c r="BMZ63" s="44"/>
      <c r="BNA63" s="44"/>
      <c r="BNB63" s="44"/>
      <c r="BNC63" s="44"/>
      <c r="BND63" s="44"/>
      <c r="BNE63" s="44"/>
      <c r="BNF63" s="44"/>
      <c r="BNG63" s="44"/>
      <c r="BNH63" s="44"/>
      <c r="BNI63" s="44"/>
      <c r="BNJ63" s="44"/>
      <c r="BNK63" s="44"/>
      <c r="BNL63" s="44"/>
      <c r="BNM63" s="44"/>
      <c r="BNN63" s="44"/>
      <c r="BNO63" s="44"/>
      <c r="BNP63" s="44"/>
      <c r="BNQ63" s="44"/>
      <c r="BNR63" s="44"/>
      <c r="BNS63" s="44"/>
      <c r="BNT63" s="44"/>
      <c r="BNU63" s="44"/>
      <c r="BNV63" s="44"/>
      <c r="BNW63" s="44"/>
      <c r="BNX63" s="44"/>
      <c r="BNY63" s="44"/>
      <c r="BNZ63" s="44"/>
      <c r="BOA63" s="44"/>
      <c r="BOB63" s="44"/>
      <c r="BOC63" s="44"/>
      <c r="BOD63" s="44"/>
      <c r="BOE63" s="44"/>
      <c r="BOF63" s="44"/>
      <c r="BOG63" s="44"/>
      <c r="BOH63" s="44"/>
      <c r="BOI63" s="44"/>
      <c r="BOJ63" s="44"/>
      <c r="BOK63" s="44"/>
      <c r="BOL63" s="44"/>
      <c r="BOM63" s="44"/>
      <c r="BON63" s="44"/>
      <c r="BOO63" s="44"/>
      <c r="BOP63" s="44"/>
      <c r="BOQ63" s="44"/>
      <c r="BOR63" s="44"/>
      <c r="BOS63" s="44"/>
      <c r="BOT63" s="44"/>
      <c r="BOU63" s="44"/>
      <c r="BOV63" s="44"/>
      <c r="BOW63" s="44"/>
      <c r="BOX63" s="44"/>
      <c r="BOY63" s="44"/>
      <c r="BOZ63" s="44"/>
      <c r="BPA63" s="44"/>
      <c r="BPB63" s="44"/>
      <c r="BPC63" s="44"/>
      <c r="BPD63" s="44"/>
      <c r="BPE63" s="44"/>
      <c r="BPF63" s="44"/>
      <c r="BPG63" s="44"/>
      <c r="BPH63" s="44"/>
      <c r="BPI63" s="44"/>
      <c r="BPJ63" s="44"/>
      <c r="BPK63" s="44"/>
      <c r="BPL63" s="44"/>
      <c r="BPM63" s="44"/>
      <c r="BPN63" s="44"/>
      <c r="BPO63" s="44"/>
      <c r="BPP63" s="44"/>
      <c r="BPQ63" s="44"/>
      <c r="BPR63" s="44"/>
      <c r="BPS63" s="44"/>
      <c r="BPT63" s="44"/>
      <c r="BPU63" s="44"/>
      <c r="BPV63" s="44"/>
      <c r="BPW63" s="44"/>
      <c r="BPX63" s="44"/>
      <c r="BPY63" s="44"/>
      <c r="BPZ63" s="44"/>
      <c r="BQA63" s="44"/>
      <c r="BQB63" s="44"/>
      <c r="BQC63" s="44"/>
      <c r="BQD63" s="44"/>
      <c r="BQE63" s="44"/>
      <c r="BQF63" s="44"/>
      <c r="BQG63" s="44"/>
      <c r="BQH63" s="44"/>
      <c r="BQI63" s="44"/>
      <c r="BQJ63" s="44"/>
      <c r="BQK63" s="44"/>
      <c r="BQL63" s="44"/>
      <c r="BQM63" s="44"/>
      <c r="BQN63" s="44"/>
      <c r="BQO63" s="44"/>
      <c r="BQP63" s="44"/>
      <c r="BQQ63" s="44"/>
      <c r="BQR63" s="44"/>
      <c r="BQS63" s="44"/>
      <c r="BQT63" s="44"/>
      <c r="BQU63" s="44"/>
      <c r="BQV63" s="44"/>
      <c r="BQW63" s="44"/>
      <c r="BQX63" s="44"/>
      <c r="BQY63" s="44"/>
      <c r="BQZ63" s="44"/>
      <c r="BRA63" s="44"/>
      <c r="BRB63" s="44"/>
      <c r="BRC63" s="44"/>
      <c r="BRD63" s="44"/>
      <c r="BRE63" s="44"/>
      <c r="BRF63" s="44"/>
      <c r="BRG63" s="44"/>
      <c r="BRH63" s="44"/>
      <c r="BRI63" s="44"/>
      <c r="BRJ63" s="44"/>
      <c r="BRK63" s="44"/>
      <c r="BRL63" s="44"/>
      <c r="BRM63" s="44"/>
      <c r="BRN63" s="44"/>
      <c r="BRO63" s="44"/>
      <c r="BRP63" s="44"/>
      <c r="BRQ63" s="44"/>
      <c r="BRR63" s="44"/>
      <c r="BRS63" s="44"/>
      <c r="BRT63" s="44"/>
      <c r="BRU63" s="44"/>
      <c r="BRV63" s="44"/>
      <c r="BRW63" s="44"/>
      <c r="BRX63" s="44"/>
      <c r="BRY63" s="44"/>
      <c r="BRZ63" s="44"/>
      <c r="BSA63" s="44"/>
      <c r="BSB63" s="44"/>
      <c r="BSC63" s="44"/>
      <c r="BSD63" s="44"/>
      <c r="BSE63" s="44"/>
      <c r="BSF63" s="44"/>
      <c r="BSG63" s="44"/>
      <c r="BSH63" s="44"/>
      <c r="BSI63" s="44"/>
      <c r="BSJ63" s="44"/>
      <c r="BSK63" s="44"/>
      <c r="BSL63" s="44"/>
      <c r="BSM63" s="44"/>
      <c r="BSN63" s="44"/>
      <c r="BSO63" s="44"/>
      <c r="BSP63" s="44"/>
      <c r="BSQ63" s="44"/>
      <c r="BSR63" s="44"/>
      <c r="BSS63" s="44"/>
      <c r="BST63" s="44"/>
      <c r="BSU63" s="44"/>
      <c r="BSV63" s="44"/>
      <c r="BSW63" s="44"/>
      <c r="BSX63" s="44"/>
      <c r="BSY63" s="44"/>
      <c r="BSZ63" s="44"/>
      <c r="BTA63" s="44"/>
      <c r="BTB63" s="44"/>
      <c r="BTC63" s="44"/>
      <c r="BTD63" s="44"/>
      <c r="BTE63" s="44"/>
      <c r="BTF63" s="44"/>
      <c r="BTG63" s="44"/>
      <c r="BTH63" s="44"/>
      <c r="BTI63" s="44"/>
      <c r="BTJ63" s="44"/>
      <c r="BTK63" s="44"/>
      <c r="BTL63" s="44"/>
      <c r="BTM63" s="44"/>
      <c r="BTN63" s="44"/>
      <c r="BTO63" s="44"/>
      <c r="BTP63" s="44"/>
      <c r="BTQ63" s="44"/>
      <c r="BTR63" s="44"/>
      <c r="BTS63" s="44"/>
      <c r="BTT63" s="44"/>
      <c r="BTU63" s="44"/>
      <c r="BTV63" s="44"/>
      <c r="BTW63" s="44"/>
      <c r="BTX63" s="44"/>
      <c r="BTY63" s="44"/>
      <c r="BTZ63" s="44"/>
      <c r="BUA63" s="44"/>
      <c r="BUB63" s="44"/>
      <c r="BUC63" s="44"/>
      <c r="BUD63" s="44"/>
      <c r="BUE63" s="44"/>
      <c r="BUF63" s="44"/>
      <c r="BUG63" s="44"/>
      <c r="BUH63" s="44"/>
      <c r="BUI63" s="44"/>
      <c r="BUJ63" s="44"/>
      <c r="BUK63" s="44"/>
      <c r="BUL63" s="44"/>
      <c r="BUM63" s="44"/>
      <c r="BUN63" s="44"/>
      <c r="BUO63" s="44"/>
      <c r="BUP63" s="44"/>
      <c r="BUQ63" s="44"/>
      <c r="BUR63" s="44"/>
      <c r="BUS63" s="44"/>
      <c r="BUT63" s="44"/>
      <c r="BUU63" s="44"/>
      <c r="BUV63" s="44"/>
      <c r="BUW63" s="44"/>
      <c r="BUX63" s="44"/>
      <c r="BUY63" s="44"/>
      <c r="BUZ63" s="44"/>
      <c r="BVA63" s="44"/>
      <c r="BVB63" s="44"/>
      <c r="BVC63" s="44"/>
      <c r="BVD63" s="44"/>
      <c r="BVE63" s="44"/>
      <c r="BVF63" s="44"/>
      <c r="BVG63" s="44"/>
      <c r="BVH63" s="44"/>
      <c r="BVI63" s="44"/>
      <c r="BVJ63" s="44"/>
      <c r="BVK63" s="44"/>
      <c r="BVL63" s="44"/>
      <c r="BVM63" s="44"/>
      <c r="BVN63" s="44"/>
      <c r="BVO63" s="44"/>
      <c r="BVP63" s="44"/>
      <c r="BVQ63" s="44"/>
      <c r="BVR63" s="44"/>
      <c r="BVS63" s="44"/>
      <c r="BVT63" s="44"/>
      <c r="BVU63" s="44"/>
      <c r="BVV63" s="44"/>
      <c r="BVW63" s="44"/>
      <c r="BVX63" s="44"/>
      <c r="BVY63" s="44"/>
      <c r="BVZ63" s="44"/>
      <c r="BWA63" s="44"/>
      <c r="BWB63" s="44"/>
      <c r="BWC63" s="44"/>
      <c r="BWD63" s="44"/>
      <c r="BWE63" s="44"/>
      <c r="BWF63" s="44"/>
      <c r="BWG63" s="44"/>
      <c r="BWH63" s="44"/>
      <c r="BWI63" s="44"/>
      <c r="BWJ63" s="44"/>
      <c r="BWK63" s="44"/>
      <c r="BWL63" s="44"/>
      <c r="BWM63" s="44"/>
      <c r="BWN63" s="44"/>
      <c r="BWO63" s="44"/>
      <c r="BWP63" s="44"/>
      <c r="BWQ63" s="44"/>
      <c r="BWR63" s="44"/>
      <c r="BWS63" s="44"/>
      <c r="BWT63" s="44"/>
      <c r="BWU63" s="44"/>
      <c r="BWV63" s="44"/>
      <c r="BWW63" s="44"/>
      <c r="BWX63" s="44"/>
      <c r="BWY63" s="44"/>
      <c r="BWZ63" s="44"/>
      <c r="BXA63" s="44"/>
      <c r="BXB63" s="44"/>
      <c r="BXC63" s="44"/>
      <c r="BXD63" s="44"/>
      <c r="BXE63" s="44"/>
      <c r="BXF63" s="44"/>
      <c r="BXG63" s="44"/>
      <c r="BXH63" s="44"/>
      <c r="BXI63" s="44"/>
      <c r="BXJ63" s="44"/>
      <c r="BXK63" s="44"/>
      <c r="BXL63" s="44"/>
      <c r="BXM63" s="44"/>
      <c r="BXN63" s="44"/>
      <c r="BXO63" s="44"/>
      <c r="BXP63" s="44"/>
      <c r="BXQ63" s="44"/>
      <c r="BXR63" s="44"/>
      <c r="BXS63" s="44"/>
      <c r="BXT63" s="44"/>
      <c r="BXU63" s="44"/>
      <c r="BXV63" s="44"/>
      <c r="BXW63" s="44"/>
      <c r="BXX63" s="44"/>
      <c r="BXY63" s="44"/>
      <c r="BXZ63" s="44"/>
      <c r="BYA63" s="44"/>
      <c r="BYB63" s="44"/>
      <c r="BYC63" s="44"/>
      <c r="BYD63" s="44"/>
      <c r="BYE63" s="44"/>
      <c r="BYF63" s="44"/>
      <c r="BYG63" s="44"/>
      <c r="BYH63" s="44"/>
      <c r="BYI63" s="44"/>
      <c r="BYJ63" s="44"/>
      <c r="BYK63" s="44"/>
      <c r="BYL63" s="44"/>
      <c r="BYM63" s="44"/>
      <c r="BYN63" s="44"/>
      <c r="BYO63" s="44"/>
      <c r="BYP63" s="44"/>
      <c r="BYQ63" s="44"/>
      <c r="BYR63" s="44"/>
      <c r="BYS63" s="44"/>
      <c r="BYT63" s="44"/>
      <c r="BYU63" s="44"/>
      <c r="BYV63" s="44"/>
      <c r="BYW63" s="44"/>
      <c r="BYX63" s="44"/>
      <c r="BYY63" s="44"/>
      <c r="BYZ63" s="44"/>
      <c r="BZA63" s="44"/>
      <c r="BZB63" s="44"/>
      <c r="BZC63" s="44"/>
      <c r="BZD63" s="44"/>
      <c r="BZE63" s="44"/>
      <c r="BZF63" s="44"/>
      <c r="BZG63" s="44"/>
      <c r="BZH63" s="44"/>
      <c r="BZI63" s="44"/>
      <c r="BZJ63" s="44"/>
      <c r="BZK63" s="44"/>
      <c r="BZL63" s="44"/>
      <c r="BZM63" s="44"/>
      <c r="BZN63" s="44"/>
      <c r="BZO63" s="44"/>
      <c r="BZP63" s="44"/>
      <c r="BZQ63" s="44"/>
      <c r="BZR63" s="44"/>
      <c r="BZS63" s="44"/>
      <c r="BZT63" s="44"/>
      <c r="BZU63" s="44"/>
      <c r="BZV63" s="44"/>
      <c r="BZW63" s="44"/>
      <c r="BZX63" s="44"/>
      <c r="BZY63" s="44"/>
      <c r="BZZ63" s="44"/>
      <c r="CAA63" s="44"/>
      <c r="CAB63" s="44"/>
      <c r="CAC63" s="44"/>
      <c r="CAD63" s="44"/>
      <c r="CAE63" s="44"/>
      <c r="CAF63" s="44"/>
      <c r="CAG63" s="44"/>
      <c r="CAH63" s="44"/>
      <c r="CAI63" s="44"/>
      <c r="CAJ63" s="44"/>
      <c r="CAK63" s="44"/>
      <c r="CAL63" s="44"/>
      <c r="CAM63" s="44"/>
      <c r="CAN63" s="44"/>
      <c r="CAO63" s="44"/>
      <c r="CAP63" s="44"/>
      <c r="CAQ63" s="44"/>
      <c r="CAR63" s="44"/>
      <c r="CAS63" s="44"/>
      <c r="CAT63" s="44"/>
      <c r="CAU63" s="44"/>
      <c r="CAV63" s="44"/>
      <c r="CAW63" s="44"/>
      <c r="CAX63" s="44"/>
      <c r="CAY63" s="44"/>
      <c r="CAZ63" s="44"/>
      <c r="CBA63" s="44"/>
      <c r="CBB63" s="44"/>
      <c r="CBC63" s="44"/>
      <c r="CBD63" s="44"/>
      <c r="CBE63" s="44"/>
      <c r="CBF63" s="44"/>
      <c r="CBG63" s="44"/>
      <c r="CBH63" s="44"/>
      <c r="CBI63" s="44"/>
      <c r="CBJ63" s="44"/>
      <c r="CBK63" s="44"/>
      <c r="CBL63" s="44"/>
      <c r="CBM63" s="44"/>
      <c r="CBN63" s="44"/>
      <c r="CBO63" s="44"/>
      <c r="CBP63" s="44"/>
      <c r="CBQ63" s="44"/>
      <c r="CBR63" s="44"/>
      <c r="CBS63" s="44"/>
      <c r="CBT63" s="44"/>
      <c r="CBU63" s="44"/>
      <c r="CBV63" s="44"/>
      <c r="CBW63" s="44"/>
      <c r="CBX63" s="44"/>
      <c r="CBY63" s="44"/>
      <c r="CBZ63" s="44"/>
      <c r="CCA63" s="44"/>
      <c r="CCB63" s="44"/>
      <c r="CCC63" s="44"/>
      <c r="CCD63" s="44"/>
      <c r="CCE63" s="44"/>
      <c r="CCF63" s="44"/>
      <c r="CCG63" s="44"/>
      <c r="CCH63" s="44"/>
      <c r="CCI63" s="44"/>
      <c r="CCJ63" s="44"/>
      <c r="CCK63" s="44"/>
      <c r="CCL63" s="44"/>
      <c r="CCM63" s="44"/>
      <c r="CCN63" s="44"/>
      <c r="CCO63" s="44"/>
      <c r="CCP63" s="44"/>
      <c r="CCQ63" s="44"/>
      <c r="CCR63" s="44"/>
      <c r="CCS63" s="44"/>
      <c r="CCT63" s="44"/>
      <c r="CCU63" s="44"/>
      <c r="CCV63" s="44"/>
      <c r="CCW63" s="44"/>
      <c r="CCX63" s="44"/>
      <c r="CCY63" s="44"/>
      <c r="CCZ63" s="44"/>
      <c r="CDA63" s="44"/>
      <c r="CDB63" s="44"/>
      <c r="CDC63" s="44"/>
      <c r="CDD63" s="44"/>
      <c r="CDE63" s="44"/>
      <c r="CDF63" s="44"/>
      <c r="CDG63" s="44"/>
      <c r="CDH63" s="44"/>
      <c r="CDI63" s="44"/>
      <c r="CDJ63" s="44"/>
      <c r="CDK63" s="44"/>
      <c r="CDL63" s="44"/>
      <c r="CDM63" s="44"/>
      <c r="CDN63" s="44"/>
      <c r="CDO63" s="44"/>
      <c r="CDP63" s="44"/>
      <c r="CDQ63" s="44"/>
      <c r="CDR63" s="44"/>
      <c r="CDS63" s="44"/>
      <c r="CDT63" s="44"/>
      <c r="CDU63" s="44"/>
      <c r="CDV63" s="44"/>
      <c r="CDW63" s="44"/>
      <c r="CDX63" s="44"/>
      <c r="CDY63" s="44"/>
      <c r="CDZ63" s="44"/>
      <c r="CEA63" s="44"/>
      <c r="CEB63" s="44"/>
      <c r="CEC63" s="44"/>
      <c r="CED63" s="44"/>
      <c r="CEE63" s="44"/>
      <c r="CEF63" s="44"/>
      <c r="CEG63" s="44"/>
      <c r="CEH63" s="44"/>
      <c r="CEI63" s="44"/>
      <c r="CEJ63" s="44"/>
      <c r="CEK63" s="44"/>
      <c r="CEL63" s="44"/>
      <c r="CEM63" s="44"/>
      <c r="CEN63" s="44"/>
      <c r="CEO63" s="44"/>
      <c r="CEP63" s="44"/>
      <c r="CEQ63" s="44"/>
      <c r="CER63" s="44"/>
      <c r="CES63" s="44"/>
      <c r="CET63" s="44"/>
      <c r="CEU63" s="44"/>
      <c r="CEV63" s="44"/>
      <c r="CEW63" s="44"/>
      <c r="CEX63" s="44"/>
      <c r="CEY63" s="44"/>
      <c r="CEZ63" s="44"/>
      <c r="CFA63" s="44"/>
      <c r="CFB63" s="44"/>
      <c r="CFC63" s="44"/>
      <c r="CFD63" s="44"/>
      <c r="CFE63" s="44"/>
      <c r="CFF63" s="44"/>
      <c r="CFG63" s="44"/>
      <c r="CFH63" s="44"/>
      <c r="CFI63" s="44"/>
      <c r="CFJ63" s="44"/>
      <c r="CFK63" s="44"/>
      <c r="CFL63" s="44"/>
      <c r="CFM63" s="44"/>
      <c r="CFN63" s="44"/>
      <c r="CFO63" s="44"/>
      <c r="CFP63" s="44"/>
      <c r="CFQ63" s="44"/>
      <c r="CFR63" s="44"/>
      <c r="CFS63" s="44"/>
      <c r="CFT63" s="44"/>
      <c r="CFU63" s="44"/>
      <c r="CFV63" s="44"/>
      <c r="CFW63" s="44"/>
      <c r="CFX63" s="44"/>
      <c r="CFY63" s="44"/>
      <c r="CFZ63" s="44"/>
      <c r="CGA63" s="44"/>
      <c r="CGB63" s="44"/>
      <c r="CGC63" s="44"/>
      <c r="CGD63" s="44"/>
      <c r="CGE63" s="44"/>
      <c r="CGF63" s="44"/>
      <c r="CGG63" s="44"/>
      <c r="CGH63" s="44"/>
      <c r="CGI63" s="44"/>
      <c r="CGJ63" s="44"/>
      <c r="CGK63" s="44"/>
      <c r="CGL63" s="44"/>
      <c r="CGM63" s="44"/>
      <c r="CGN63" s="44"/>
      <c r="CGO63" s="44"/>
      <c r="CGP63" s="44"/>
      <c r="CGQ63" s="44"/>
      <c r="CGR63" s="44"/>
      <c r="CGS63" s="44"/>
      <c r="CGT63" s="44"/>
      <c r="CGU63" s="44"/>
      <c r="CGV63" s="44"/>
      <c r="CGW63" s="44"/>
      <c r="CGX63" s="44"/>
      <c r="CGY63" s="44"/>
      <c r="CGZ63" s="44"/>
      <c r="CHA63" s="44"/>
      <c r="CHB63" s="44"/>
      <c r="CHC63" s="44"/>
      <c r="CHD63" s="44"/>
      <c r="CHE63" s="44"/>
      <c r="CHF63" s="44"/>
      <c r="CHG63" s="44"/>
      <c r="CHH63" s="44"/>
      <c r="CHI63" s="44"/>
      <c r="CHJ63" s="44"/>
      <c r="CHK63" s="44"/>
      <c r="CHL63" s="44"/>
      <c r="CHM63" s="44"/>
      <c r="CHN63" s="44"/>
      <c r="CHO63" s="44"/>
      <c r="CHP63" s="44"/>
      <c r="CHQ63" s="44"/>
      <c r="CHR63" s="44"/>
      <c r="CHS63" s="44"/>
      <c r="CHT63" s="44"/>
      <c r="CHU63" s="44"/>
      <c r="CHV63" s="44"/>
      <c r="CHW63" s="44"/>
      <c r="CHX63" s="44"/>
      <c r="CHY63" s="44"/>
      <c r="CHZ63" s="44"/>
      <c r="CIA63" s="44"/>
      <c r="CIB63" s="44"/>
      <c r="CIC63" s="44"/>
      <c r="CID63" s="44"/>
      <c r="CIE63" s="44"/>
      <c r="CIF63" s="44"/>
      <c r="CIG63" s="44"/>
      <c r="CIH63" s="44"/>
      <c r="CII63" s="44"/>
      <c r="CIJ63" s="44"/>
      <c r="CIK63" s="44"/>
      <c r="CIL63" s="44"/>
      <c r="CIM63" s="44"/>
      <c r="CIN63" s="44"/>
      <c r="CIO63" s="44"/>
      <c r="CIP63" s="44"/>
      <c r="CIQ63" s="44"/>
      <c r="CIR63" s="44"/>
      <c r="CIS63" s="44"/>
      <c r="CIT63" s="44"/>
      <c r="CIU63" s="44"/>
      <c r="CIV63" s="44"/>
      <c r="CIW63" s="44"/>
      <c r="CIX63" s="44"/>
      <c r="CIY63" s="44"/>
      <c r="CIZ63" s="44"/>
      <c r="CJA63" s="44"/>
      <c r="CJB63" s="44"/>
      <c r="CJC63" s="44"/>
      <c r="CJD63" s="44"/>
      <c r="CJE63" s="44"/>
      <c r="CJF63" s="44"/>
      <c r="CJG63" s="44"/>
      <c r="CJH63" s="44"/>
      <c r="CJI63" s="44"/>
      <c r="CJJ63" s="44"/>
      <c r="CJK63" s="44"/>
      <c r="CJL63" s="44"/>
      <c r="CJM63" s="44"/>
      <c r="CJN63" s="44"/>
      <c r="CJO63" s="44"/>
      <c r="CJP63" s="44"/>
      <c r="CJQ63" s="44"/>
      <c r="CJR63" s="44"/>
      <c r="CJS63" s="44"/>
      <c r="CJT63" s="44"/>
      <c r="CJU63" s="44"/>
      <c r="CJV63" s="44"/>
      <c r="CJW63" s="44"/>
      <c r="CJX63" s="44"/>
      <c r="CJY63" s="44"/>
      <c r="CJZ63" s="44"/>
      <c r="CKA63" s="44"/>
      <c r="CKB63" s="44"/>
      <c r="CKC63" s="44"/>
      <c r="CKD63" s="44"/>
      <c r="CKE63" s="44"/>
      <c r="CKF63" s="44"/>
      <c r="CKG63" s="44"/>
      <c r="CKH63" s="44"/>
      <c r="CKI63" s="44"/>
      <c r="CKJ63" s="44"/>
      <c r="CKK63" s="44"/>
      <c r="CKL63" s="44"/>
      <c r="CKM63" s="44"/>
      <c r="CKN63" s="44"/>
      <c r="CKO63" s="44"/>
      <c r="CKP63" s="44"/>
      <c r="CKQ63" s="44"/>
      <c r="CKR63" s="44"/>
      <c r="CKS63" s="44"/>
      <c r="CKT63" s="44"/>
      <c r="CKU63" s="44"/>
      <c r="CKV63" s="44"/>
      <c r="CKW63" s="44"/>
      <c r="CKX63" s="44"/>
      <c r="CKY63" s="44"/>
      <c r="CKZ63" s="44"/>
      <c r="CLA63" s="44"/>
      <c r="CLB63" s="44"/>
      <c r="CLC63" s="44"/>
      <c r="CLD63" s="44"/>
      <c r="CLE63" s="44"/>
      <c r="CLF63" s="44"/>
      <c r="CLG63" s="44"/>
      <c r="CLH63" s="44"/>
      <c r="CLI63" s="44"/>
      <c r="CLJ63" s="44"/>
      <c r="CLK63" s="44"/>
      <c r="CLL63" s="44"/>
      <c r="CLM63" s="44"/>
      <c r="CLN63" s="44"/>
      <c r="CLO63" s="44"/>
      <c r="CLP63" s="44"/>
      <c r="CLQ63" s="44"/>
      <c r="CLR63" s="44"/>
      <c r="CLS63" s="44"/>
      <c r="CLT63" s="44"/>
      <c r="CLU63" s="44"/>
      <c r="CLV63" s="44"/>
      <c r="CLW63" s="44"/>
      <c r="CLX63" s="44"/>
      <c r="CLY63" s="44"/>
      <c r="CLZ63" s="44"/>
      <c r="CMA63" s="44"/>
      <c r="CMB63" s="44"/>
      <c r="CMC63" s="44"/>
      <c r="CMD63" s="44"/>
      <c r="CME63" s="44"/>
      <c r="CMF63" s="44"/>
      <c r="CMG63" s="44"/>
      <c r="CMH63" s="44"/>
      <c r="CMI63" s="44"/>
      <c r="CMJ63" s="44"/>
      <c r="CMK63" s="44"/>
      <c r="CML63" s="44"/>
      <c r="CMM63" s="44"/>
      <c r="CMN63" s="44"/>
      <c r="CMO63" s="44"/>
      <c r="CMP63" s="44"/>
      <c r="CMQ63" s="44"/>
      <c r="CMR63" s="44"/>
      <c r="CMS63" s="44"/>
      <c r="CMT63" s="44"/>
      <c r="CMU63" s="44"/>
      <c r="CMV63" s="44"/>
      <c r="CMW63" s="44"/>
      <c r="CMX63" s="44"/>
      <c r="CMY63" s="44"/>
      <c r="CMZ63" s="44"/>
      <c r="CNA63" s="44"/>
      <c r="CNB63" s="44"/>
      <c r="CNC63" s="44"/>
      <c r="CND63" s="44"/>
      <c r="CNE63" s="44"/>
      <c r="CNF63" s="44"/>
      <c r="CNG63" s="44"/>
      <c r="CNH63" s="44"/>
      <c r="CNI63" s="44"/>
      <c r="CNJ63" s="44"/>
      <c r="CNK63" s="44"/>
      <c r="CNL63" s="44"/>
      <c r="CNM63" s="44"/>
      <c r="CNN63" s="44"/>
      <c r="CNO63" s="44"/>
      <c r="CNP63" s="44"/>
      <c r="CNQ63" s="44"/>
      <c r="CNR63" s="44"/>
      <c r="CNS63" s="44"/>
      <c r="CNT63" s="44"/>
      <c r="CNU63" s="44"/>
      <c r="CNV63" s="44"/>
      <c r="CNW63" s="44"/>
      <c r="CNX63" s="44"/>
      <c r="CNY63" s="44"/>
      <c r="CNZ63" s="44"/>
      <c r="COA63" s="44"/>
      <c r="COB63" s="44"/>
      <c r="COC63" s="44"/>
      <c r="COD63" s="44"/>
      <c r="COE63" s="44"/>
      <c r="COF63" s="44"/>
      <c r="COG63" s="44"/>
      <c r="COH63" s="44"/>
      <c r="COI63" s="44"/>
      <c r="COJ63" s="44"/>
      <c r="COK63" s="44"/>
      <c r="COL63" s="44"/>
      <c r="COM63" s="44"/>
      <c r="CON63" s="44"/>
      <c r="COO63" s="44"/>
      <c r="COP63" s="44"/>
      <c r="COQ63" s="44"/>
      <c r="COR63" s="44"/>
      <c r="COS63" s="44"/>
      <c r="COT63" s="44"/>
      <c r="COU63" s="44"/>
      <c r="COV63" s="44"/>
      <c r="COW63" s="44"/>
      <c r="COX63" s="44"/>
      <c r="COY63" s="44"/>
      <c r="COZ63" s="44"/>
      <c r="CPA63" s="44"/>
      <c r="CPB63" s="44"/>
      <c r="CPC63" s="44"/>
      <c r="CPD63" s="44"/>
      <c r="CPE63" s="44"/>
      <c r="CPF63" s="44"/>
      <c r="CPG63" s="44"/>
      <c r="CPH63" s="44"/>
      <c r="CPI63" s="44"/>
      <c r="CPJ63" s="44"/>
      <c r="CPK63" s="44"/>
      <c r="CPL63" s="44"/>
      <c r="CPM63" s="44"/>
      <c r="CPN63" s="44"/>
      <c r="CPO63" s="44"/>
      <c r="CPP63" s="44"/>
      <c r="CPQ63" s="44"/>
      <c r="CPR63" s="44"/>
      <c r="CPS63" s="44"/>
      <c r="CPT63" s="44"/>
      <c r="CPU63" s="44"/>
      <c r="CPV63" s="44"/>
      <c r="CPW63" s="44"/>
      <c r="CPX63" s="44"/>
      <c r="CPY63" s="44"/>
      <c r="CPZ63" s="44"/>
      <c r="CQA63" s="44"/>
      <c r="CQB63" s="44"/>
      <c r="CQC63" s="44"/>
      <c r="CQD63" s="44"/>
      <c r="CQE63" s="44"/>
      <c r="CQF63" s="44"/>
      <c r="CQG63" s="44"/>
      <c r="CQH63" s="44"/>
      <c r="CQI63" s="44"/>
      <c r="CQJ63" s="44"/>
      <c r="CQK63" s="44"/>
      <c r="CQL63" s="44"/>
      <c r="CQM63" s="44"/>
      <c r="CQN63" s="44"/>
      <c r="CQO63" s="44"/>
      <c r="CQP63" s="44"/>
      <c r="CQQ63" s="44"/>
      <c r="CQR63" s="44"/>
      <c r="CQS63" s="44"/>
      <c r="CQT63" s="44"/>
      <c r="CQU63" s="44"/>
      <c r="CQV63" s="44"/>
      <c r="CQW63" s="44"/>
      <c r="CQX63" s="44"/>
      <c r="CQY63" s="44"/>
      <c r="CQZ63" s="44"/>
      <c r="CRA63" s="44"/>
      <c r="CRB63" s="44"/>
      <c r="CRC63" s="44"/>
      <c r="CRD63" s="44"/>
      <c r="CRE63" s="44"/>
      <c r="CRF63" s="44"/>
      <c r="CRG63" s="44"/>
      <c r="CRH63" s="44"/>
      <c r="CRI63" s="44"/>
      <c r="CRJ63" s="44"/>
      <c r="CRK63" s="44"/>
      <c r="CRL63" s="44"/>
      <c r="CRM63" s="44"/>
      <c r="CRN63" s="44"/>
      <c r="CRO63" s="44"/>
      <c r="CRP63" s="44"/>
      <c r="CRQ63" s="44"/>
      <c r="CRR63" s="44"/>
      <c r="CRS63" s="44"/>
      <c r="CRT63" s="44"/>
      <c r="CRU63" s="44"/>
      <c r="CRV63" s="44"/>
      <c r="CRW63" s="44"/>
      <c r="CRX63" s="44"/>
      <c r="CRY63" s="44"/>
      <c r="CRZ63" s="44"/>
      <c r="CSA63" s="44"/>
      <c r="CSB63" s="44"/>
      <c r="CSC63" s="44"/>
      <c r="CSD63" s="44"/>
      <c r="CSE63" s="44"/>
      <c r="CSF63" s="44"/>
      <c r="CSG63" s="44"/>
      <c r="CSH63" s="44"/>
      <c r="CSI63" s="44"/>
      <c r="CSJ63" s="44"/>
      <c r="CSK63" s="44"/>
      <c r="CSL63" s="44"/>
      <c r="CSM63" s="44"/>
      <c r="CSN63" s="44"/>
      <c r="CSO63" s="44"/>
      <c r="CSP63" s="44"/>
      <c r="CSQ63" s="44"/>
      <c r="CSR63" s="44"/>
      <c r="CSS63" s="44"/>
      <c r="CST63" s="44"/>
      <c r="CSU63" s="44"/>
      <c r="CSV63" s="44"/>
      <c r="CSW63" s="44"/>
      <c r="CSX63" s="44"/>
      <c r="CSY63" s="44"/>
      <c r="CSZ63" s="44"/>
      <c r="CTA63" s="44"/>
      <c r="CTB63" s="44"/>
      <c r="CTC63" s="44"/>
      <c r="CTD63" s="44"/>
      <c r="CTE63" s="44"/>
      <c r="CTF63" s="44"/>
      <c r="CTG63" s="44"/>
      <c r="CTH63" s="44"/>
      <c r="CTI63" s="44"/>
      <c r="CTJ63" s="44"/>
      <c r="CTK63" s="44"/>
      <c r="CTL63" s="44"/>
      <c r="CTM63" s="44"/>
      <c r="CTN63" s="44"/>
      <c r="CTO63" s="44"/>
      <c r="CTP63" s="44"/>
      <c r="CTQ63" s="44"/>
      <c r="CTR63" s="44"/>
      <c r="CTS63" s="44"/>
      <c r="CTT63" s="44"/>
      <c r="CTU63" s="44"/>
      <c r="CTV63" s="44"/>
      <c r="CTW63" s="44"/>
      <c r="CTX63" s="44"/>
      <c r="CTY63" s="44"/>
      <c r="CTZ63" s="44"/>
      <c r="CUA63" s="44"/>
      <c r="CUB63" s="44"/>
      <c r="CUC63" s="44"/>
      <c r="CUD63" s="44"/>
      <c r="CUE63" s="44"/>
      <c r="CUF63" s="44"/>
      <c r="CUG63" s="44"/>
      <c r="CUH63" s="44"/>
      <c r="CUI63" s="44"/>
      <c r="CUJ63" s="44"/>
      <c r="CUK63" s="44"/>
      <c r="CUL63" s="44"/>
      <c r="CUM63" s="44"/>
      <c r="CUN63" s="44"/>
      <c r="CUO63" s="44"/>
      <c r="CUP63" s="44"/>
      <c r="CUQ63" s="44"/>
      <c r="CUR63" s="44"/>
      <c r="CUS63" s="44"/>
      <c r="CUT63" s="44"/>
      <c r="CUU63" s="44"/>
      <c r="CUV63" s="44"/>
      <c r="CUW63" s="44"/>
      <c r="CUX63" s="44"/>
      <c r="CUY63" s="44"/>
      <c r="CUZ63" s="44"/>
      <c r="CVA63" s="44"/>
      <c r="CVB63" s="44"/>
      <c r="CVC63" s="44"/>
      <c r="CVD63" s="44"/>
      <c r="CVE63" s="44"/>
      <c r="CVF63" s="44"/>
      <c r="CVG63" s="44"/>
      <c r="CVH63" s="44"/>
      <c r="CVI63" s="44"/>
      <c r="CVJ63" s="44"/>
      <c r="CVK63" s="44"/>
      <c r="CVL63" s="44"/>
      <c r="CVM63" s="44"/>
      <c r="CVN63" s="44"/>
      <c r="CVO63" s="44"/>
      <c r="CVP63" s="44"/>
      <c r="CVQ63" s="44"/>
      <c r="CVR63" s="44"/>
      <c r="CVS63" s="44"/>
      <c r="CVT63" s="44"/>
      <c r="CVU63" s="44"/>
      <c r="CVV63" s="44"/>
      <c r="CVW63" s="44"/>
      <c r="CVX63" s="44"/>
      <c r="CVY63" s="44"/>
      <c r="CVZ63" s="44"/>
      <c r="CWA63" s="44"/>
      <c r="CWB63" s="44"/>
      <c r="CWC63" s="44"/>
      <c r="CWD63" s="44"/>
      <c r="CWE63" s="44"/>
      <c r="CWF63" s="44"/>
      <c r="CWG63" s="44"/>
      <c r="CWH63" s="44"/>
      <c r="CWI63" s="44"/>
      <c r="CWJ63" s="44"/>
      <c r="CWK63" s="44"/>
      <c r="CWL63" s="44"/>
      <c r="CWM63" s="44"/>
      <c r="CWN63" s="44"/>
      <c r="CWO63" s="44"/>
      <c r="CWP63" s="44"/>
      <c r="CWQ63" s="44"/>
      <c r="CWR63" s="44"/>
      <c r="CWS63" s="44"/>
      <c r="CWT63" s="44"/>
      <c r="CWU63" s="44"/>
      <c r="CWV63" s="44"/>
      <c r="CWW63" s="44"/>
      <c r="CWX63" s="44"/>
      <c r="CWY63" s="44"/>
      <c r="CWZ63" s="44"/>
      <c r="CXA63" s="44"/>
      <c r="CXB63" s="44"/>
      <c r="CXC63" s="44"/>
      <c r="CXD63" s="44"/>
      <c r="CXE63" s="44"/>
      <c r="CXF63" s="44"/>
      <c r="CXG63" s="44"/>
      <c r="CXH63" s="44"/>
      <c r="CXI63" s="44"/>
      <c r="CXJ63" s="44"/>
      <c r="CXK63" s="44"/>
      <c r="CXL63" s="44"/>
      <c r="CXM63" s="44"/>
      <c r="CXN63" s="44"/>
      <c r="CXO63" s="44"/>
      <c r="CXP63" s="44"/>
      <c r="CXQ63" s="44"/>
      <c r="CXR63" s="44"/>
      <c r="CXS63" s="44"/>
      <c r="CXT63" s="44"/>
      <c r="CXU63" s="44"/>
      <c r="CXV63" s="44"/>
      <c r="CXW63" s="44"/>
      <c r="CXX63" s="44"/>
      <c r="CXY63" s="44"/>
      <c r="CXZ63" s="44"/>
      <c r="CYA63" s="44"/>
      <c r="CYB63" s="44"/>
      <c r="CYC63" s="44"/>
      <c r="CYD63" s="44"/>
      <c r="CYE63" s="44"/>
      <c r="CYF63" s="44"/>
      <c r="CYG63" s="44"/>
      <c r="CYH63" s="44"/>
      <c r="CYI63" s="44"/>
      <c r="CYJ63" s="44"/>
      <c r="CYK63" s="44"/>
      <c r="CYL63" s="44"/>
      <c r="CYM63" s="44"/>
      <c r="CYN63" s="44"/>
      <c r="CYO63" s="44"/>
      <c r="CYP63" s="44"/>
      <c r="CYQ63" s="44"/>
      <c r="CYR63" s="44"/>
      <c r="CYS63" s="44"/>
      <c r="CYT63" s="44"/>
      <c r="CYU63" s="44"/>
      <c r="CYV63" s="44"/>
      <c r="CYW63" s="44"/>
      <c r="CYX63" s="44"/>
      <c r="CYY63" s="44"/>
      <c r="CYZ63" s="44"/>
      <c r="CZA63" s="44"/>
      <c r="CZB63" s="44"/>
      <c r="CZC63" s="44"/>
      <c r="CZD63" s="44"/>
      <c r="CZE63" s="44"/>
      <c r="CZF63" s="44"/>
      <c r="CZG63" s="44"/>
      <c r="CZH63" s="44"/>
      <c r="CZI63" s="44"/>
      <c r="CZJ63" s="44"/>
      <c r="CZK63" s="44"/>
      <c r="CZL63" s="44"/>
      <c r="CZM63" s="44"/>
      <c r="CZN63" s="44"/>
      <c r="CZO63" s="44"/>
      <c r="CZP63" s="44"/>
      <c r="CZQ63" s="44"/>
      <c r="CZR63" s="44"/>
      <c r="CZS63" s="44"/>
      <c r="CZT63" s="44"/>
      <c r="CZU63" s="44"/>
      <c r="CZV63" s="44"/>
      <c r="CZW63" s="44"/>
      <c r="CZX63" s="44"/>
      <c r="CZY63" s="44"/>
      <c r="CZZ63" s="44"/>
      <c r="DAA63" s="44"/>
      <c r="DAB63" s="44"/>
      <c r="DAC63" s="44"/>
      <c r="DAD63" s="44"/>
      <c r="DAE63" s="44"/>
      <c r="DAF63" s="44"/>
      <c r="DAG63" s="44"/>
      <c r="DAH63" s="44"/>
      <c r="DAI63" s="44"/>
      <c r="DAJ63" s="44"/>
      <c r="DAK63" s="44"/>
      <c r="DAL63" s="44"/>
      <c r="DAM63" s="44"/>
      <c r="DAN63" s="44"/>
      <c r="DAO63" s="44"/>
      <c r="DAP63" s="44"/>
      <c r="DAQ63" s="44"/>
      <c r="DAR63" s="44"/>
      <c r="DAS63" s="44"/>
      <c r="DAT63" s="44"/>
      <c r="DAU63" s="44"/>
      <c r="DAV63" s="44"/>
      <c r="DAW63" s="44"/>
      <c r="DAX63" s="44"/>
      <c r="DAY63" s="44"/>
      <c r="DAZ63" s="44"/>
      <c r="DBA63" s="44"/>
      <c r="DBB63" s="44"/>
      <c r="DBC63" s="44"/>
      <c r="DBD63" s="44"/>
      <c r="DBE63" s="44"/>
      <c r="DBF63" s="44"/>
      <c r="DBG63" s="44"/>
      <c r="DBH63" s="44"/>
      <c r="DBI63" s="44"/>
      <c r="DBJ63" s="44"/>
      <c r="DBK63" s="44"/>
      <c r="DBL63" s="44"/>
      <c r="DBM63" s="44"/>
      <c r="DBN63" s="44"/>
      <c r="DBO63" s="44"/>
      <c r="DBP63" s="44"/>
      <c r="DBQ63" s="44"/>
      <c r="DBR63" s="44"/>
      <c r="DBS63" s="44"/>
      <c r="DBT63" s="44"/>
      <c r="DBU63" s="44"/>
      <c r="DBV63" s="44"/>
      <c r="DBW63" s="44"/>
      <c r="DBX63" s="44"/>
      <c r="DBY63" s="44"/>
      <c r="DBZ63" s="44"/>
      <c r="DCA63" s="44"/>
      <c r="DCB63" s="44"/>
      <c r="DCC63" s="44"/>
      <c r="DCD63" s="44"/>
      <c r="DCE63" s="44"/>
      <c r="DCF63" s="44"/>
      <c r="DCG63" s="44"/>
      <c r="DCH63" s="44"/>
      <c r="DCI63" s="44"/>
      <c r="DCJ63" s="44"/>
      <c r="DCK63" s="44"/>
      <c r="DCL63" s="44"/>
      <c r="DCM63" s="44"/>
      <c r="DCN63" s="44"/>
      <c r="DCO63" s="44"/>
      <c r="DCP63" s="44"/>
      <c r="DCQ63" s="44"/>
      <c r="DCR63" s="44"/>
      <c r="DCS63" s="44"/>
      <c r="DCT63" s="44"/>
      <c r="DCU63" s="44"/>
      <c r="DCV63" s="44"/>
      <c r="DCW63" s="44"/>
      <c r="DCX63" s="44"/>
      <c r="DCY63" s="44"/>
      <c r="DCZ63" s="44"/>
      <c r="DDA63" s="44"/>
      <c r="DDB63" s="44"/>
      <c r="DDC63" s="44"/>
      <c r="DDD63" s="44"/>
      <c r="DDE63" s="44"/>
      <c r="DDF63" s="44"/>
      <c r="DDG63" s="44"/>
      <c r="DDH63" s="44"/>
      <c r="DDI63" s="44"/>
      <c r="DDJ63" s="44"/>
      <c r="DDK63" s="44"/>
      <c r="DDL63" s="44"/>
      <c r="DDM63" s="44"/>
      <c r="DDN63" s="44"/>
      <c r="DDO63" s="44"/>
      <c r="DDP63" s="44"/>
      <c r="DDQ63" s="44"/>
      <c r="DDR63" s="44"/>
      <c r="DDS63" s="44"/>
      <c r="DDT63" s="44"/>
      <c r="DDU63" s="44"/>
      <c r="DDV63" s="44"/>
      <c r="DDW63" s="44"/>
      <c r="DDX63" s="44"/>
      <c r="DDY63" s="44"/>
      <c r="DDZ63" s="44"/>
      <c r="DEA63" s="44"/>
      <c r="DEB63" s="44"/>
      <c r="DEC63" s="44"/>
      <c r="DED63" s="44"/>
      <c r="DEE63" s="44"/>
      <c r="DEF63" s="44"/>
      <c r="DEG63" s="44"/>
      <c r="DEH63" s="44"/>
      <c r="DEI63" s="44"/>
      <c r="DEJ63" s="44"/>
      <c r="DEK63" s="44"/>
      <c r="DEL63" s="44"/>
      <c r="DEM63" s="44"/>
      <c r="DEN63" s="44"/>
      <c r="DEO63" s="44"/>
      <c r="DEP63" s="44"/>
      <c r="DEQ63" s="44"/>
      <c r="DER63" s="44"/>
      <c r="DES63" s="44"/>
      <c r="DET63" s="44"/>
      <c r="DEU63" s="44"/>
      <c r="DEV63" s="44"/>
      <c r="DEW63" s="44"/>
      <c r="DEX63" s="44"/>
      <c r="DEY63" s="44"/>
      <c r="DEZ63" s="44"/>
      <c r="DFA63" s="44"/>
      <c r="DFB63" s="44"/>
      <c r="DFC63" s="44"/>
      <c r="DFD63" s="44"/>
      <c r="DFE63" s="44"/>
      <c r="DFF63" s="44"/>
      <c r="DFG63" s="44"/>
      <c r="DFH63" s="44"/>
      <c r="DFI63" s="44"/>
      <c r="DFJ63" s="44"/>
      <c r="DFK63" s="44"/>
      <c r="DFL63" s="44"/>
      <c r="DFM63" s="44"/>
      <c r="DFN63" s="44"/>
      <c r="DFO63" s="44"/>
      <c r="DFP63" s="44"/>
      <c r="DFQ63" s="44"/>
      <c r="DFR63" s="44"/>
      <c r="DFS63" s="44"/>
      <c r="DFT63" s="44"/>
      <c r="DFU63" s="44"/>
      <c r="DFV63" s="44"/>
      <c r="DFW63" s="44"/>
      <c r="DFX63" s="44"/>
      <c r="DFY63" s="44"/>
      <c r="DFZ63" s="44"/>
      <c r="DGA63" s="44"/>
      <c r="DGB63" s="44"/>
      <c r="DGC63" s="44"/>
      <c r="DGD63" s="44"/>
      <c r="DGE63" s="44"/>
      <c r="DGF63" s="44"/>
      <c r="DGG63" s="44"/>
      <c r="DGH63" s="44"/>
      <c r="DGI63" s="44"/>
      <c r="DGJ63" s="44"/>
      <c r="DGK63" s="44"/>
      <c r="DGL63" s="44"/>
      <c r="DGM63" s="44"/>
      <c r="DGN63" s="44"/>
      <c r="DGO63" s="44"/>
      <c r="DGP63" s="44"/>
      <c r="DGQ63" s="44"/>
      <c r="DGR63" s="44"/>
      <c r="DGS63" s="44"/>
      <c r="DGT63" s="44"/>
      <c r="DGU63" s="44"/>
      <c r="DGV63" s="44"/>
      <c r="DGW63" s="44"/>
      <c r="DGX63" s="44"/>
      <c r="DGY63" s="44"/>
      <c r="DGZ63" s="44"/>
      <c r="DHA63" s="44"/>
      <c r="DHB63" s="44"/>
      <c r="DHC63" s="44"/>
      <c r="DHD63" s="44"/>
      <c r="DHE63" s="44"/>
      <c r="DHF63" s="44"/>
      <c r="DHG63" s="44"/>
      <c r="DHH63" s="44"/>
      <c r="DHI63" s="44"/>
      <c r="DHJ63" s="44"/>
      <c r="DHK63" s="44"/>
      <c r="DHL63" s="44"/>
      <c r="DHM63" s="44"/>
      <c r="DHN63" s="44"/>
      <c r="DHO63" s="44"/>
      <c r="DHP63" s="44"/>
      <c r="DHQ63" s="44"/>
      <c r="DHR63" s="44"/>
      <c r="DHS63" s="44"/>
      <c r="DHT63" s="44"/>
      <c r="DHU63" s="44"/>
      <c r="DHV63" s="44"/>
      <c r="DHW63" s="44"/>
      <c r="DHX63" s="44"/>
      <c r="DHY63" s="44"/>
      <c r="DHZ63" s="44"/>
      <c r="DIA63" s="44"/>
      <c r="DIB63" s="44"/>
      <c r="DIC63" s="44"/>
      <c r="DID63" s="44"/>
      <c r="DIE63" s="44"/>
      <c r="DIF63" s="44"/>
      <c r="DIG63" s="44"/>
      <c r="DIH63" s="44"/>
      <c r="DII63" s="44"/>
      <c r="DIJ63" s="44"/>
      <c r="DIK63" s="44"/>
      <c r="DIL63" s="44"/>
      <c r="DIM63" s="44"/>
      <c r="DIN63" s="44"/>
      <c r="DIO63" s="44"/>
      <c r="DIP63" s="44"/>
      <c r="DIQ63" s="44"/>
      <c r="DIR63" s="44"/>
      <c r="DIS63" s="44"/>
      <c r="DIT63" s="44"/>
      <c r="DIU63" s="44"/>
      <c r="DIV63" s="44"/>
      <c r="DIW63" s="44"/>
      <c r="DIX63" s="44"/>
      <c r="DIY63" s="44"/>
      <c r="DIZ63" s="44"/>
      <c r="DJA63" s="44"/>
      <c r="DJB63" s="44"/>
      <c r="DJC63" s="44"/>
      <c r="DJD63" s="44"/>
      <c r="DJE63" s="44"/>
      <c r="DJF63" s="44"/>
      <c r="DJG63" s="44"/>
      <c r="DJH63" s="44"/>
      <c r="DJI63" s="44"/>
      <c r="DJJ63" s="44"/>
      <c r="DJK63" s="44"/>
      <c r="DJL63" s="44"/>
      <c r="DJM63" s="44"/>
      <c r="DJN63" s="44"/>
      <c r="DJO63" s="44"/>
      <c r="DJP63" s="44"/>
      <c r="DJQ63" s="44"/>
      <c r="DJR63" s="44"/>
      <c r="DJS63" s="44"/>
      <c r="DJT63" s="44"/>
      <c r="DJU63" s="44"/>
      <c r="DJV63" s="44"/>
      <c r="DJW63" s="44"/>
      <c r="DJX63" s="44"/>
      <c r="DJY63" s="44"/>
      <c r="DJZ63" s="44"/>
      <c r="DKA63" s="44"/>
      <c r="DKB63" s="44"/>
      <c r="DKC63" s="44"/>
      <c r="DKD63" s="44"/>
      <c r="DKE63" s="44"/>
      <c r="DKF63" s="44"/>
      <c r="DKG63" s="44"/>
      <c r="DKH63" s="44"/>
      <c r="DKI63" s="44"/>
      <c r="DKJ63" s="44"/>
      <c r="DKK63" s="44"/>
      <c r="DKL63" s="44"/>
      <c r="DKM63" s="44"/>
      <c r="DKN63" s="44"/>
      <c r="DKO63" s="44"/>
      <c r="DKP63" s="44"/>
      <c r="DKQ63" s="44"/>
      <c r="DKR63" s="44"/>
      <c r="DKS63" s="44"/>
      <c r="DKT63" s="44"/>
      <c r="DKU63" s="44"/>
      <c r="DKV63" s="44"/>
      <c r="DKW63" s="44"/>
      <c r="DKX63" s="44"/>
      <c r="DKY63" s="44"/>
      <c r="DKZ63" s="44"/>
      <c r="DLA63" s="44"/>
      <c r="DLB63" s="44"/>
      <c r="DLC63" s="44"/>
      <c r="DLD63" s="44"/>
      <c r="DLE63" s="44"/>
      <c r="DLF63" s="44"/>
      <c r="DLG63" s="44"/>
      <c r="DLH63" s="44"/>
      <c r="DLI63" s="44"/>
      <c r="DLJ63" s="44"/>
      <c r="DLK63" s="44"/>
      <c r="DLL63" s="44"/>
      <c r="DLM63" s="44"/>
      <c r="DLN63" s="44"/>
      <c r="DLO63" s="44"/>
      <c r="DLP63" s="44"/>
      <c r="DLQ63" s="44"/>
      <c r="DLR63" s="44"/>
      <c r="DLS63" s="44"/>
      <c r="DLT63" s="44"/>
      <c r="DLU63" s="44"/>
      <c r="DLV63" s="44"/>
      <c r="DLW63" s="44"/>
      <c r="DLX63" s="44"/>
      <c r="DLY63" s="44"/>
      <c r="DLZ63" s="44"/>
      <c r="DMA63" s="44"/>
      <c r="DMB63" s="44"/>
      <c r="DMC63" s="44"/>
      <c r="DMD63" s="44"/>
      <c r="DME63" s="44"/>
      <c r="DMF63" s="44"/>
      <c r="DMG63" s="44"/>
      <c r="DMH63" s="44"/>
      <c r="DMI63" s="44"/>
      <c r="DMJ63" s="44"/>
      <c r="DMK63" s="44"/>
      <c r="DML63" s="44"/>
      <c r="DMM63" s="44"/>
      <c r="DMN63" s="44"/>
      <c r="DMO63" s="44"/>
      <c r="DMP63" s="44"/>
      <c r="DMQ63" s="44"/>
      <c r="DMR63" s="44"/>
      <c r="DMS63" s="44"/>
      <c r="DMT63" s="44"/>
      <c r="DMU63" s="44"/>
      <c r="DMV63" s="44"/>
      <c r="DMW63" s="44"/>
      <c r="DMX63" s="44"/>
      <c r="DMY63" s="44"/>
      <c r="DMZ63" s="44"/>
      <c r="DNA63" s="44"/>
      <c r="DNB63" s="44"/>
      <c r="DNC63" s="44"/>
      <c r="DND63" s="44"/>
      <c r="DNE63" s="44"/>
      <c r="DNF63" s="44"/>
      <c r="DNG63" s="44"/>
      <c r="DNH63" s="44"/>
      <c r="DNI63" s="44"/>
      <c r="DNJ63" s="44"/>
      <c r="DNK63" s="44"/>
      <c r="DNL63" s="44"/>
      <c r="DNM63" s="44"/>
      <c r="DNN63" s="44"/>
      <c r="DNO63" s="44"/>
      <c r="DNP63" s="44"/>
      <c r="DNQ63" s="44"/>
      <c r="DNR63" s="44"/>
      <c r="DNS63" s="44"/>
      <c r="DNT63" s="44"/>
      <c r="DNU63" s="44"/>
      <c r="DNV63" s="44"/>
      <c r="DNW63" s="44"/>
      <c r="DNX63" s="44"/>
      <c r="DNY63" s="44"/>
      <c r="DNZ63" s="44"/>
      <c r="DOA63" s="44"/>
      <c r="DOB63" s="44"/>
      <c r="DOC63" s="44"/>
      <c r="DOD63" s="44"/>
      <c r="DOE63" s="44"/>
      <c r="DOF63" s="44"/>
      <c r="DOG63" s="44"/>
      <c r="DOH63" s="44"/>
      <c r="DOI63" s="44"/>
      <c r="DOJ63" s="44"/>
      <c r="DOK63" s="44"/>
      <c r="DOL63" s="44"/>
      <c r="DOM63" s="44"/>
      <c r="DON63" s="44"/>
      <c r="DOO63" s="44"/>
      <c r="DOP63" s="44"/>
      <c r="DOQ63" s="44"/>
      <c r="DOR63" s="44"/>
      <c r="DOS63" s="44"/>
      <c r="DOT63" s="44"/>
      <c r="DOU63" s="44"/>
      <c r="DOV63" s="44"/>
      <c r="DOW63" s="44"/>
      <c r="DOX63" s="44"/>
      <c r="DOY63" s="44"/>
      <c r="DOZ63" s="44"/>
      <c r="DPA63" s="44"/>
      <c r="DPB63" s="44"/>
      <c r="DPC63" s="44"/>
      <c r="DPD63" s="44"/>
      <c r="DPE63" s="44"/>
      <c r="DPF63" s="44"/>
      <c r="DPG63" s="44"/>
      <c r="DPH63" s="44"/>
      <c r="DPI63" s="44"/>
      <c r="DPJ63" s="44"/>
      <c r="DPK63" s="44"/>
      <c r="DPL63" s="44"/>
      <c r="DPM63" s="44"/>
      <c r="DPN63" s="44"/>
      <c r="DPO63" s="44"/>
      <c r="DPP63" s="44"/>
      <c r="DPQ63" s="44"/>
      <c r="DPR63" s="44"/>
      <c r="DPS63" s="44"/>
      <c r="DPT63" s="44"/>
      <c r="DPU63" s="44"/>
      <c r="DPV63" s="44"/>
      <c r="DPW63" s="44"/>
      <c r="DPX63" s="44"/>
      <c r="DPY63" s="44"/>
      <c r="DPZ63" s="44"/>
      <c r="DQA63" s="44"/>
      <c r="DQB63" s="44"/>
      <c r="DQC63" s="44"/>
      <c r="DQD63" s="44"/>
      <c r="DQE63" s="44"/>
      <c r="DQF63" s="44"/>
      <c r="DQG63" s="44"/>
      <c r="DQH63" s="44"/>
      <c r="DQI63" s="44"/>
      <c r="DQJ63" s="44"/>
      <c r="DQK63" s="44"/>
      <c r="DQL63" s="44"/>
      <c r="DQM63" s="44"/>
      <c r="DQN63" s="44"/>
      <c r="DQO63" s="44"/>
      <c r="DQP63" s="44"/>
      <c r="DQQ63" s="44"/>
      <c r="DQR63" s="44"/>
      <c r="DQS63" s="44"/>
      <c r="DQT63" s="44"/>
      <c r="DQU63" s="44"/>
      <c r="DQV63" s="44"/>
      <c r="DQW63" s="44"/>
      <c r="DQX63" s="44"/>
      <c r="DQY63" s="44"/>
      <c r="DQZ63" s="44"/>
      <c r="DRA63" s="44"/>
      <c r="DRB63" s="44"/>
      <c r="DRC63" s="44"/>
      <c r="DRD63" s="44"/>
      <c r="DRE63" s="44"/>
      <c r="DRF63" s="44"/>
      <c r="DRG63" s="44"/>
      <c r="DRH63" s="44"/>
      <c r="DRI63" s="44"/>
      <c r="DRJ63" s="44"/>
      <c r="DRK63" s="44"/>
      <c r="DRL63" s="44"/>
      <c r="DRM63" s="44"/>
      <c r="DRN63" s="44"/>
      <c r="DRO63" s="44"/>
      <c r="DRP63" s="44"/>
      <c r="DRQ63" s="44"/>
      <c r="DRR63" s="44"/>
      <c r="DRS63" s="44"/>
      <c r="DRT63" s="44"/>
      <c r="DRU63" s="44"/>
      <c r="DRV63" s="44"/>
      <c r="DRW63" s="44"/>
      <c r="DRX63" s="44"/>
      <c r="DRY63" s="44"/>
      <c r="DRZ63" s="44"/>
      <c r="DSA63" s="44"/>
      <c r="DSB63" s="44"/>
      <c r="DSC63" s="44"/>
      <c r="DSD63" s="44"/>
      <c r="DSE63" s="44"/>
      <c r="DSF63" s="44"/>
      <c r="DSG63" s="44"/>
      <c r="DSH63" s="44"/>
      <c r="DSI63" s="44"/>
      <c r="DSJ63" s="44"/>
      <c r="DSK63" s="44"/>
      <c r="DSL63" s="44"/>
      <c r="DSM63" s="44"/>
      <c r="DSN63" s="44"/>
      <c r="DSO63" s="44"/>
      <c r="DSP63" s="44"/>
      <c r="DSQ63" s="44"/>
      <c r="DSR63" s="44"/>
      <c r="DSS63" s="44"/>
      <c r="DST63" s="44"/>
      <c r="DSU63" s="44"/>
      <c r="DSV63" s="44"/>
      <c r="DSW63" s="44"/>
      <c r="DSX63" s="44"/>
      <c r="DSY63" s="44"/>
      <c r="DSZ63" s="44"/>
      <c r="DTA63" s="44"/>
      <c r="DTB63" s="44"/>
      <c r="DTC63" s="44"/>
      <c r="DTD63" s="44"/>
      <c r="DTE63" s="44"/>
      <c r="DTF63" s="44"/>
      <c r="DTG63" s="44"/>
      <c r="DTH63" s="44"/>
      <c r="DTI63" s="44"/>
      <c r="DTJ63" s="44"/>
      <c r="DTK63" s="44"/>
      <c r="DTL63" s="44"/>
      <c r="DTM63" s="44"/>
      <c r="DTN63" s="44"/>
      <c r="DTO63" s="44"/>
      <c r="DTP63" s="44"/>
      <c r="DTQ63" s="44"/>
      <c r="DTR63" s="44"/>
      <c r="DTS63" s="44"/>
      <c r="DTT63" s="44"/>
      <c r="DTU63" s="44"/>
      <c r="DTV63" s="44"/>
      <c r="DTW63" s="44"/>
      <c r="DTX63" s="44"/>
      <c r="DTY63" s="44"/>
      <c r="DTZ63" s="44"/>
      <c r="DUA63" s="44"/>
      <c r="DUB63" s="44"/>
      <c r="DUC63" s="44"/>
      <c r="DUD63" s="44"/>
      <c r="DUE63" s="44"/>
      <c r="DUF63" s="44"/>
      <c r="DUG63" s="44"/>
      <c r="DUH63" s="44"/>
      <c r="DUI63" s="44"/>
      <c r="DUJ63" s="44"/>
      <c r="DUK63" s="44"/>
      <c r="DUL63" s="44"/>
      <c r="DUM63" s="44"/>
      <c r="DUN63" s="44"/>
      <c r="DUO63" s="44"/>
      <c r="DUP63" s="44"/>
      <c r="DUQ63" s="44"/>
      <c r="DUR63" s="44"/>
      <c r="DUS63" s="44"/>
      <c r="DUT63" s="44"/>
      <c r="DUU63" s="44"/>
      <c r="DUV63" s="44"/>
      <c r="DUW63" s="44"/>
      <c r="DUX63" s="44"/>
      <c r="DUY63" s="44"/>
      <c r="DUZ63" s="44"/>
      <c r="DVA63" s="44"/>
      <c r="DVB63" s="44"/>
      <c r="DVC63" s="44"/>
      <c r="DVD63" s="44"/>
      <c r="DVE63" s="44"/>
      <c r="DVF63" s="44"/>
      <c r="DVG63" s="44"/>
      <c r="DVH63" s="44"/>
      <c r="DVI63" s="44"/>
      <c r="DVJ63" s="44"/>
      <c r="DVK63" s="44"/>
      <c r="DVL63" s="44"/>
      <c r="DVM63" s="44"/>
      <c r="DVN63" s="44"/>
      <c r="DVO63" s="44"/>
      <c r="DVP63" s="44"/>
      <c r="DVQ63" s="44"/>
      <c r="DVR63" s="44"/>
      <c r="DVS63" s="44"/>
      <c r="DVT63" s="44"/>
      <c r="DVU63" s="44"/>
      <c r="DVV63" s="44"/>
      <c r="DVW63" s="44"/>
      <c r="DVX63" s="44"/>
      <c r="DVY63" s="44"/>
      <c r="DVZ63" s="44"/>
      <c r="DWA63" s="44"/>
      <c r="DWB63" s="44"/>
      <c r="DWC63" s="44"/>
      <c r="DWD63" s="44"/>
      <c r="DWE63" s="44"/>
      <c r="DWF63" s="44"/>
      <c r="DWG63" s="44"/>
      <c r="DWH63" s="44"/>
      <c r="DWI63" s="44"/>
      <c r="DWJ63" s="44"/>
      <c r="DWK63" s="44"/>
      <c r="DWL63" s="44"/>
      <c r="DWM63" s="44"/>
      <c r="DWN63" s="44"/>
      <c r="DWO63" s="44"/>
      <c r="DWP63" s="44"/>
      <c r="DWQ63" s="44"/>
      <c r="DWR63" s="44"/>
      <c r="DWS63" s="44"/>
      <c r="DWT63" s="44"/>
      <c r="DWU63" s="44"/>
      <c r="DWV63" s="44"/>
      <c r="DWW63" s="44"/>
      <c r="DWX63" s="44"/>
      <c r="DWY63" s="44"/>
      <c r="DWZ63" s="44"/>
      <c r="DXA63" s="44"/>
      <c r="DXB63" s="44"/>
      <c r="DXC63" s="44"/>
      <c r="DXD63" s="44"/>
      <c r="DXE63" s="44"/>
      <c r="DXF63" s="44"/>
      <c r="DXG63" s="44"/>
      <c r="DXH63" s="44"/>
      <c r="DXI63" s="44"/>
      <c r="DXJ63" s="44"/>
      <c r="DXK63" s="44"/>
      <c r="DXL63" s="44"/>
      <c r="DXM63" s="44"/>
      <c r="DXN63" s="44"/>
      <c r="DXO63" s="44"/>
      <c r="DXP63" s="44"/>
      <c r="DXQ63" s="44"/>
      <c r="DXR63" s="44"/>
      <c r="DXS63" s="44"/>
      <c r="DXT63" s="44"/>
      <c r="DXU63" s="44"/>
      <c r="DXV63" s="44"/>
      <c r="DXW63" s="44"/>
      <c r="DXX63" s="44"/>
      <c r="DXY63" s="44"/>
      <c r="DXZ63" s="44"/>
      <c r="DYA63" s="44"/>
      <c r="DYB63" s="44"/>
      <c r="DYC63" s="44"/>
      <c r="DYD63" s="44"/>
      <c r="DYE63" s="44"/>
      <c r="DYF63" s="44"/>
      <c r="DYG63" s="44"/>
      <c r="DYH63" s="44"/>
      <c r="DYI63" s="44"/>
      <c r="DYJ63" s="44"/>
      <c r="DYK63" s="44"/>
      <c r="DYL63" s="44"/>
      <c r="DYM63" s="44"/>
      <c r="DYN63" s="44"/>
      <c r="DYO63" s="44"/>
      <c r="DYP63" s="44"/>
      <c r="DYQ63" s="44"/>
      <c r="DYR63" s="44"/>
      <c r="DYS63" s="44"/>
      <c r="DYT63" s="44"/>
      <c r="DYU63" s="44"/>
      <c r="DYV63" s="44"/>
      <c r="DYW63" s="44"/>
      <c r="DYX63" s="44"/>
      <c r="DYY63" s="44"/>
      <c r="DYZ63" s="44"/>
      <c r="DZA63" s="44"/>
      <c r="DZB63" s="44"/>
      <c r="DZC63" s="44"/>
      <c r="DZD63" s="44"/>
      <c r="DZE63" s="44"/>
      <c r="DZF63" s="44"/>
      <c r="DZG63" s="44"/>
      <c r="DZH63" s="44"/>
      <c r="DZI63" s="44"/>
      <c r="DZJ63" s="44"/>
      <c r="DZK63" s="44"/>
      <c r="DZL63" s="44"/>
      <c r="DZM63" s="44"/>
      <c r="DZN63" s="44"/>
      <c r="DZO63" s="44"/>
      <c r="DZP63" s="44"/>
      <c r="DZQ63" s="44"/>
      <c r="DZR63" s="44"/>
      <c r="DZS63" s="44"/>
      <c r="DZT63" s="44"/>
      <c r="DZU63" s="44"/>
      <c r="DZV63" s="44"/>
      <c r="DZW63" s="44"/>
      <c r="DZX63" s="44"/>
      <c r="DZY63" s="44"/>
      <c r="DZZ63" s="44"/>
      <c r="EAA63" s="44"/>
      <c r="EAB63" s="44"/>
      <c r="EAC63" s="44"/>
      <c r="EAD63" s="44"/>
      <c r="EAE63" s="44"/>
      <c r="EAF63" s="44"/>
      <c r="EAG63" s="44"/>
      <c r="EAH63" s="44"/>
      <c r="EAI63" s="44"/>
      <c r="EAJ63" s="44"/>
      <c r="EAK63" s="44"/>
      <c r="EAL63" s="44"/>
      <c r="EAM63" s="44"/>
      <c r="EAN63" s="44"/>
      <c r="EAO63" s="44"/>
      <c r="EAP63" s="44"/>
      <c r="EAQ63" s="44"/>
      <c r="EAR63" s="44"/>
      <c r="EAS63" s="44"/>
      <c r="EAT63" s="44"/>
      <c r="EAU63" s="44"/>
      <c r="EAV63" s="44"/>
      <c r="EAW63" s="44"/>
      <c r="EAX63" s="44"/>
      <c r="EAY63" s="44"/>
      <c r="EAZ63" s="44"/>
      <c r="EBA63" s="44"/>
      <c r="EBB63" s="44"/>
      <c r="EBC63" s="44"/>
      <c r="EBD63" s="44"/>
      <c r="EBE63" s="44"/>
      <c r="EBF63" s="44"/>
      <c r="EBG63" s="44"/>
      <c r="EBH63" s="44"/>
      <c r="EBI63" s="44"/>
      <c r="EBJ63" s="44"/>
      <c r="EBK63" s="44"/>
      <c r="EBL63" s="44"/>
      <c r="EBM63" s="44"/>
      <c r="EBN63" s="44"/>
      <c r="EBO63" s="44"/>
      <c r="EBP63" s="44"/>
      <c r="EBQ63" s="44"/>
      <c r="EBR63" s="44"/>
      <c r="EBS63" s="44"/>
      <c r="EBT63" s="44"/>
      <c r="EBU63" s="44"/>
      <c r="EBV63" s="44"/>
      <c r="EBW63" s="44"/>
      <c r="EBX63" s="44"/>
      <c r="EBY63" s="44"/>
      <c r="EBZ63" s="44"/>
      <c r="ECA63" s="44"/>
      <c r="ECB63" s="44"/>
      <c r="ECC63" s="44"/>
      <c r="ECD63" s="44"/>
      <c r="ECE63" s="44"/>
      <c r="ECF63" s="44"/>
      <c r="ECG63" s="44"/>
      <c r="ECH63" s="44"/>
      <c r="ECI63" s="44"/>
      <c r="ECJ63" s="44"/>
      <c r="ECK63" s="44"/>
      <c r="ECL63" s="44"/>
      <c r="ECM63" s="44"/>
      <c r="ECN63" s="44"/>
      <c r="ECO63" s="44"/>
      <c r="ECP63" s="44"/>
      <c r="ECQ63" s="44"/>
      <c r="ECR63" s="44"/>
      <c r="ECS63" s="44"/>
      <c r="ECT63" s="44"/>
      <c r="ECU63" s="44"/>
      <c r="ECV63" s="44"/>
      <c r="ECW63" s="44"/>
      <c r="ECX63" s="44"/>
      <c r="ECY63" s="44"/>
      <c r="ECZ63" s="44"/>
      <c r="EDA63" s="44"/>
      <c r="EDB63" s="44"/>
      <c r="EDC63" s="44"/>
      <c r="EDD63" s="44"/>
      <c r="EDE63" s="44"/>
      <c r="EDF63" s="44"/>
      <c r="EDG63" s="44"/>
      <c r="EDH63" s="44"/>
      <c r="EDI63" s="44"/>
      <c r="EDJ63" s="44"/>
      <c r="EDK63" s="44"/>
      <c r="EDL63" s="44"/>
      <c r="EDM63" s="44"/>
      <c r="EDN63" s="44"/>
      <c r="EDO63" s="44"/>
      <c r="EDP63" s="44"/>
      <c r="EDQ63" s="44"/>
      <c r="EDR63" s="44"/>
      <c r="EDS63" s="44"/>
      <c r="EDT63" s="44"/>
      <c r="EDU63" s="44"/>
      <c r="EDV63" s="44"/>
      <c r="EDW63" s="44"/>
      <c r="EDX63" s="44"/>
      <c r="EDY63" s="44"/>
      <c r="EDZ63" s="44"/>
      <c r="EEA63" s="44"/>
      <c r="EEB63" s="44"/>
      <c r="EEC63" s="44"/>
      <c r="EED63" s="44"/>
      <c r="EEE63" s="44"/>
      <c r="EEF63" s="44"/>
      <c r="EEG63" s="44"/>
      <c r="EEH63" s="44"/>
      <c r="EEI63" s="44"/>
      <c r="EEJ63" s="44"/>
      <c r="EEK63" s="44"/>
      <c r="EEL63" s="44"/>
      <c r="EEM63" s="44"/>
      <c r="EEN63" s="44"/>
      <c r="EEO63" s="44"/>
      <c r="EEP63" s="44"/>
      <c r="EEQ63" s="44"/>
      <c r="EER63" s="44"/>
      <c r="EES63" s="44"/>
      <c r="EET63" s="44"/>
      <c r="EEU63" s="44"/>
      <c r="EEV63" s="44"/>
      <c r="EEW63" s="44"/>
      <c r="EEX63" s="44"/>
      <c r="EEY63" s="44"/>
      <c r="EEZ63" s="44"/>
      <c r="EFA63" s="44"/>
      <c r="EFB63" s="44"/>
      <c r="EFC63" s="44"/>
      <c r="EFD63" s="44"/>
      <c r="EFE63" s="44"/>
      <c r="EFF63" s="44"/>
      <c r="EFG63" s="44"/>
      <c r="EFH63" s="44"/>
      <c r="EFI63" s="44"/>
      <c r="EFJ63" s="44"/>
      <c r="EFK63" s="44"/>
      <c r="EFL63" s="44"/>
      <c r="EFM63" s="44"/>
      <c r="EFN63" s="44"/>
      <c r="EFO63" s="44"/>
      <c r="EFP63" s="44"/>
      <c r="EFQ63" s="44"/>
      <c r="EFR63" s="44"/>
      <c r="EFS63" s="44"/>
      <c r="EFT63" s="44"/>
      <c r="EFU63" s="44"/>
      <c r="EFV63" s="44"/>
      <c r="EFW63" s="44"/>
      <c r="EFX63" s="44"/>
      <c r="EFY63" s="44"/>
      <c r="EFZ63" s="44"/>
      <c r="EGA63" s="44"/>
      <c r="EGB63" s="44"/>
      <c r="EGC63" s="44"/>
      <c r="EGD63" s="44"/>
      <c r="EGE63" s="44"/>
      <c r="EGF63" s="44"/>
      <c r="EGG63" s="44"/>
      <c r="EGH63" s="44"/>
      <c r="EGI63" s="44"/>
      <c r="EGJ63" s="44"/>
      <c r="EGK63" s="44"/>
      <c r="EGL63" s="44"/>
      <c r="EGM63" s="44"/>
      <c r="EGN63" s="44"/>
      <c r="EGO63" s="44"/>
      <c r="EGP63" s="44"/>
      <c r="EGQ63" s="44"/>
      <c r="EGR63" s="44"/>
      <c r="EGS63" s="44"/>
      <c r="EGT63" s="44"/>
      <c r="EGU63" s="44"/>
      <c r="EGV63" s="44"/>
      <c r="EGW63" s="44"/>
      <c r="EGX63" s="44"/>
      <c r="EGY63" s="44"/>
      <c r="EGZ63" s="44"/>
      <c r="EHA63" s="44"/>
      <c r="EHB63" s="44"/>
      <c r="EHC63" s="44"/>
      <c r="EHD63" s="44"/>
      <c r="EHE63" s="44"/>
      <c r="EHF63" s="44"/>
      <c r="EHG63" s="44"/>
      <c r="EHH63" s="44"/>
      <c r="EHI63" s="44"/>
      <c r="EHJ63" s="44"/>
      <c r="EHK63" s="44"/>
      <c r="EHL63" s="44"/>
      <c r="EHM63" s="44"/>
      <c r="EHN63" s="44"/>
      <c r="EHO63" s="44"/>
      <c r="EHP63" s="44"/>
      <c r="EHQ63" s="44"/>
      <c r="EHR63" s="44"/>
      <c r="EHS63" s="44"/>
      <c r="EHT63" s="44"/>
      <c r="EHU63" s="44"/>
      <c r="EHV63" s="44"/>
      <c r="EHW63" s="44"/>
      <c r="EHX63" s="44"/>
      <c r="EHY63" s="44"/>
      <c r="EHZ63" s="44"/>
      <c r="EIA63" s="44"/>
      <c r="EIB63" s="44"/>
      <c r="EIC63" s="44"/>
      <c r="EID63" s="44"/>
      <c r="EIE63" s="44"/>
      <c r="EIF63" s="44"/>
      <c r="EIG63" s="44"/>
      <c r="EIH63" s="44"/>
      <c r="EII63" s="44"/>
      <c r="EIJ63" s="44"/>
      <c r="EIK63" s="44"/>
      <c r="EIL63" s="44"/>
      <c r="EIM63" s="44"/>
      <c r="EIN63" s="44"/>
      <c r="EIO63" s="44"/>
      <c r="EIP63" s="44"/>
      <c r="EIQ63" s="44"/>
      <c r="EIR63" s="44"/>
      <c r="EIS63" s="44"/>
      <c r="EIT63" s="44"/>
      <c r="EIU63" s="44"/>
      <c r="EIV63" s="44"/>
      <c r="EIW63" s="44"/>
      <c r="EIX63" s="44"/>
      <c r="EIY63" s="44"/>
      <c r="EIZ63" s="44"/>
      <c r="EJA63" s="44"/>
      <c r="EJB63" s="44"/>
      <c r="EJC63" s="44"/>
      <c r="EJD63" s="44"/>
      <c r="EJE63" s="44"/>
      <c r="EJF63" s="44"/>
      <c r="EJG63" s="44"/>
      <c r="EJH63" s="44"/>
      <c r="EJI63" s="44"/>
      <c r="EJJ63" s="44"/>
      <c r="EJK63" s="44"/>
      <c r="EJL63" s="44"/>
      <c r="EJM63" s="44"/>
      <c r="EJN63" s="44"/>
      <c r="EJO63" s="44"/>
      <c r="EJP63" s="44"/>
      <c r="EJQ63" s="44"/>
      <c r="EJR63" s="44"/>
      <c r="EJS63" s="44"/>
      <c r="EJT63" s="44"/>
      <c r="EJU63" s="44"/>
      <c r="EJV63" s="44"/>
      <c r="EJW63" s="44"/>
      <c r="EJX63" s="44"/>
      <c r="EJY63" s="44"/>
      <c r="EJZ63" s="44"/>
      <c r="EKA63" s="44"/>
      <c r="EKB63" s="44"/>
      <c r="EKC63" s="44"/>
      <c r="EKD63" s="44"/>
      <c r="EKE63" s="44"/>
      <c r="EKF63" s="44"/>
      <c r="EKG63" s="44"/>
      <c r="EKH63" s="44"/>
      <c r="EKI63" s="44"/>
      <c r="EKJ63" s="44"/>
      <c r="EKK63" s="44"/>
      <c r="EKL63" s="44"/>
      <c r="EKM63" s="44"/>
      <c r="EKN63" s="44"/>
      <c r="EKO63" s="44"/>
      <c r="EKP63" s="44"/>
      <c r="EKQ63" s="44"/>
      <c r="EKR63" s="44"/>
      <c r="EKS63" s="44"/>
      <c r="EKT63" s="44"/>
      <c r="EKU63" s="44"/>
      <c r="EKV63" s="44"/>
      <c r="EKW63" s="44"/>
      <c r="EKX63" s="44"/>
      <c r="EKY63" s="44"/>
      <c r="EKZ63" s="44"/>
      <c r="ELA63" s="44"/>
      <c r="ELB63" s="44"/>
      <c r="ELC63" s="44"/>
      <c r="ELD63" s="44"/>
      <c r="ELE63" s="44"/>
      <c r="ELF63" s="44"/>
      <c r="ELG63" s="44"/>
      <c r="ELH63" s="44"/>
      <c r="ELI63" s="44"/>
      <c r="ELJ63" s="44"/>
      <c r="ELK63" s="44"/>
      <c r="ELL63" s="44"/>
      <c r="ELM63" s="44"/>
      <c r="ELN63" s="44"/>
      <c r="ELO63" s="44"/>
      <c r="ELP63" s="44"/>
      <c r="ELQ63" s="44"/>
      <c r="ELR63" s="44"/>
      <c r="ELS63" s="44"/>
      <c r="ELT63" s="44"/>
      <c r="ELU63" s="44"/>
      <c r="ELV63" s="44"/>
      <c r="ELW63" s="44"/>
      <c r="ELX63" s="44"/>
      <c r="ELY63" s="44"/>
      <c r="ELZ63" s="44"/>
      <c r="EMA63" s="44"/>
      <c r="EMB63" s="44"/>
      <c r="EMC63" s="44"/>
      <c r="EMD63" s="44"/>
      <c r="EME63" s="44"/>
      <c r="EMF63" s="44"/>
      <c r="EMG63" s="44"/>
      <c r="EMH63" s="44"/>
      <c r="EMI63" s="44"/>
      <c r="EMJ63" s="44"/>
      <c r="EMK63" s="44"/>
      <c r="EML63" s="44"/>
      <c r="EMM63" s="44"/>
      <c r="EMN63" s="44"/>
      <c r="EMO63" s="44"/>
      <c r="EMP63" s="44"/>
      <c r="EMQ63" s="44"/>
      <c r="EMR63" s="44"/>
      <c r="EMS63" s="44"/>
      <c r="EMT63" s="44"/>
      <c r="EMU63" s="44"/>
      <c r="EMV63" s="44"/>
      <c r="EMW63" s="44"/>
      <c r="EMX63" s="44"/>
      <c r="EMY63" s="44"/>
      <c r="EMZ63" s="44"/>
      <c r="ENA63" s="44"/>
      <c r="ENB63" s="44"/>
      <c r="ENC63" s="44"/>
      <c r="END63" s="44"/>
      <c r="ENE63" s="44"/>
      <c r="ENF63" s="44"/>
      <c r="ENG63" s="44"/>
      <c r="ENH63" s="44"/>
      <c r="ENI63" s="44"/>
      <c r="ENJ63" s="44"/>
      <c r="ENK63" s="44"/>
      <c r="ENL63" s="44"/>
      <c r="ENM63" s="44"/>
      <c r="ENN63" s="44"/>
      <c r="ENO63" s="44"/>
      <c r="ENP63" s="44"/>
      <c r="ENQ63" s="44"/>
      <c r="ENR63" s="44"/>
      <c r="ENS63" s="44"/>
      <c r="ENT63" s="44"/>
      <c r="ENU63" s="44"/>
      <c r="ENV63" s="44"/>
      <c r="ENW63" s="44"/>
      <c r="ENX63" s="44"/>
      <c r="ENY63" s="44"/>
      <c r="ENZ63" s="44"/>
      <c r="EOA63" s="44"/>
      <c r="EOB63" s="44"/>
      <c r="EOC63" s="44"/>
      <c r="EOD63" s="44"/>
      <c r="EOE63" s="44"/>
      <c r="EOF63" s="44"/>
      <c r="EOG63" s="44"/>
      <c r="EOH63" s="44"/>
      <c r="EOI63" s="44"/>
      <c r="EOJ63" s="44"/>
      <c r="EOK63" s="44"/>
      <c r="EOL63" s="44"/>
      <c r="EOM63" s="44"/>
      <c r="EON63" s="44"/>
      <c r="EOO63" s="44"/>
      <c r="EOP63" s="44"/>
      <c r="EOQ63" s="44"/>
      <c r="EOR63" s="44"/>
      <c r="EOS63" s="44"/>
      <c r="EOT63" s="44"/>
      <c r="EOU63" s="44"/>
      <c r="EOV63" s="44"/>
      <c r="EOW63" s="44"/>
      <c r="EOX63" s="44"/>
      <c r="EOY63" s="44"/>
      <c r="EOZ63" s="44"/>
      <c r="EPA63" s="44"/>
      <c r="EPB63" s="44"/>
      <c r="EPC63" s="44"/>
      <c r="EPD63" s="44"/>
      <c r="EPE63" s="44"/>
      <c r="EPF63" s="44"/>
      <c r="EPG63" s="44"/>
      <c r="EPH63" s="44"/>
      <c r="EPI63" s="44"/>
      <c r="EPJ63" s="44"/>
      <c r="EPK63" s="44"/>
      <c r="EPL63" s="44"/>
      <c r="EPM63" s="44"/>
      <c r="EPN63" s="44"/>
      <c r="EPO63" s="44"/>
      <c r="EPP63" s="44"/>
      <c r="EPQ63" s="44"/>
      <c r="EPR63" s="44"/>
      <c r="EPS63" s="44"/>
      <c r="EPT63" s="44"/>
      <c r="EPU63" s="44"/>
      <c r="EPV63" s="44"/>
      <c r="EPW63" s="44"/>
      <c r="EPX63" s="44"/>
      <c r="EPY63" s="44"/>
      <c r="EPZ63" s="44"/>
      <c r="EQA63" s="44"/>
      <c r="EQB63" s="44"/>
      <c r="EQC63" s="44"/>
      <c r="EQD63" s="44"/>
      <c r="EQE63" s="44"/>
      <c r="EQF63" s="44"/>
      <c r="EQG63" s="44"/>
      <c r="EQH63" s="44"/>
      <c r="EQI63" s="44"/>
      <c r="EQJ63" s="44"/>
      <c r="EQK63" s="44"/>
      <c r="EQL63" s="44"/>
      <c r="EQM63" s="44"/>
      <c r="EQN63" s="44"/>
      <c r="EQO63" s="44"/>
      <c r="EQP63" s="44"/>
      <c r="EQQ63" s="44"/>
      <c r="EQR63" s="44"/>
      <c r="EQS63" s="44"/>
      <c r="EQT63" s="44"/>
      <c r="EQU63" s="44"/>
      <c r="EQV63" s="44"/>
      <c r="EQW63" s="44"/>
      <c r="EQX63" s="44"/>
      <c r="EQY63" s="44"/>
      <c r="EQZ63" s="44"/>
      <c r="ERA63" s="44"/>
      <c r="ERB63" s="44"/>
      <c r="ERC63" s="44"/>
      <c r="ERD63" s="44"/>
      <c r="ERE63" s="44"/>
      <c r="ERF63" s="44"/>
      <c r="ERG63" s="44"/>
      <c r="ERH63" s="44"/>
      <c r="ERI63" s="44"/>
      <c r="ERJ63" s="44"/>
      <c r="ERK63" s="44"/>
      <c r="ERL63" s="44"/>
      <c r="ERM63" s="44"/>
      <c r="ERN63" s="44"/>
      <c r="ERO63" s="44"/>
      <c r="ERP63" s="44"/>
      <c r="ERQ63" s="44"/>
      <c r="ERR63" s="44"/>
      <c r="ERS63" s="44"/>
      <c r="ERT63" s="44"/>
      <c r="ERU63" s="44"/>
      <c r="ERV63" s="44"/>
      <c r="ERW63" s="44"/>
      <c r="ERX63" s="44"/>
      <c r="ERY63" s="44"/>
      <c r="ERZ63" s="44"/>
      <c r="ESA63" s="44"/>
      <c r="ESB63" s="44"/>
      <c r="ESC63" s="44"/>
      <c r="ESD63" s="44"/>
      <c r="ESE63" s="44"/>
      <c r="ESF63" s="44"/>
      <c r="ESG63" s="44"/>
      <c r="ESH63" s="44"/>
      <c r="ESI63" s="44"/>
      <c r="ESJ63" s="44"/>
      <c r="ESK63" s="44"/>
      <c r="ESL63" s="44"/>
      <c r="ESM63" s="44"/>
      <c r="ESN63" s="44"/>
      <c r="ESO63" s="44"/>
      <c r="ESP63" s="44"/>
      <c r="ESQ63" s="44"/>
      <c r="ESR63" s="44"/>
      <c r="ESS63" s="44"/>
      <c r="EST63" s="44"/>
      <c r="ESU63" s="44"/>
      <c r="ESV63" s="44"/>
      <c r="ESW63" s="44"/>
      <c r="ESX63" s="44"/>
      <c r="ESY63" s="44"/>
      <c r="ESZ63" s="44"/>
      <c r="ETA63" s="44"/>
      <c r="ETB63" s="44"/>
      <c r="ETC63" s="44"/>
      <c r="ETD63" s="44"/>
      <c r="ETE63" s="44"/>
      <c r="ETF63" s="44"/>
      <c r="ETG63" s="44"/>
      <c r="ETH63" s="44"/>
      <c r="ETI63" s="44"/>
      <c r="ETJ63" s="44"/>
      <c r="ETK63" s="44"/>
      <c r="ETL63" s="44"/>
      <c r="ETM63" s="44"/>
      <c r="ETN63" s="44"/>
      <c r="ETO63" s="44"/>
      <c r="ETP63" s="44"/>
      <c r="ETQ63" s="44"/>
      <c r="ETR63" s="44"/>
      <c r="ETS63" s="44"/>
      <c r="ETT63" s="44"/>
      <c r="ETU63" s="44"/>
      <c r="ETV63" s="44"/>
      <c r="ETW63" s="44"/>
      <c r="ETX63" s="44"/>
      <c r="ETY63" s="44"/>
      <c r="ETZ63" s="44"/>
      <c r="EUA63" s="44"/>
      <c r="EUB63" s="44"/>
      <c r="EUC63" s="44"/>
      <c r="EUD63" s="44"/>
      <c r="EUE63" s="44"/>
      <c r="EUF63" s="44"/>
      <c r="EUG63" s="44"/>
      <c r="EUH63" s="44"/>
      <c r="EUI63" s="44"/>
      <c r="EUJ63" s="44"/>
      <c r="EUK63" s="44"/>
      <c r="EUL63" s="44"/>
      <c r="EUM63" s="44"/>
      <c r="EUN63" s="44"/>
      <c r="EUO63" s="44"/>
      <c r="EUP63" s="44"/>
      <c r="EUQ63" s="44"/>
      <c r="EUR63" s="44"/>
      <c r="EUS63" s="44"/>
      <c r="EUT63" s="44"/>
      <c r="EUU63" s="44"/>
      <c r="EUV63" s="44"/>
      <c r="EUW63" s="44"/>
      <c r="EUX63" s="44"/>
      <c r="EUY63" s="44"/>
      <c r="EUZ63" s="44"/>
      <c r="EVA63" s="44"/>
      <c r="EVB63" s="44"/>
      <c r="EVC63" s="44"/>
      <c r="EVD63" s="44"/>
      <c r="EVE63" s="44"/>
      <c r="EVF63" s="44"/>
      <c r="EVG63" s="44"/>
      <c r="EVH63" s="44"/>
      <c r="EVI63" s="44"/>
      <c r="EVJ63" s="44"/>
      <c r="EVK63" s="44"/>
      <c r="EVL63" s="44"/>
      <c r="EVM63" s="44"/>
      <c r="EVN63" s="44"/>
      <c r="EVO63" s="44"/>
      <c r="EVP63" s="44"/>
      <c r="EVQ63" s="44"/>
      <c r="EVR63" s="44"/>
      <c r="EVS63" s="44"/>
      <c r="EVT63" s="44"/>
      <c r="EVU63" s="44"/>
      <c r="EVV63" s="44"/>
      <c r="EVW63" s="44"/>
      <c r="EVX63" s="44"/>
      <c r="EVY63" s="44"/>
      <c r="EVZ63" s="44"/>
      <c r="EWA63" s="44"/>
      <c r="EWB63" s="44"/>
      <c r="EWC63" s="44"/>
      <c r="EWD63" s="44"/>
      <c r="EWE63" s="44"/>
      <c r="EWF63" s="44"/>
      <c r="EWG63" s="44"/>
      <c r="EWH63" s="44"/>
      <c r="EWI63" s="44"/>
      <c r="EWJ63" s="44"/>
      <c r="EWK63" s="44"/>
      <c r="EWL63" s="44"/>
      <c r="EWM63" s="44"/>
      <c r="EWN63" s="44"/>
      <c r="EWO63" s="44"/>
      <c r="EWP63" s="44"/>
      <c r="EWQ63" s="44"/>
      <c r="EWR63" s="44"/>
      <c r="EWS63" s="44"/>
      <c r="EWT63" s="44"/>
      <c r="EWU63" s="44"/>
      <c r="EWV63" s="44"/>
      <c r="EWW63" s="44"/>
      <c r="EWX63" s="44"/>
      <c r="EWY63" s="44"/>
      <c r="EWZ63" s="44"/>
      <c r="EXA63" s="44"/>
      <c r="EXB63" s="44"/>
      <c r="EXC63" s="44"/>
      <c r="EXD63" s="44"/>
      <c r="EXE63" s="44"/>
      <c r="EXF63" s="44"/>
      <c r="EXG63" s="44"/>
      <c r="EXH63" s="44"/>
      <c r="EXI63" s="44"/>
      <c r="EXJ63" s="44"/>
      <c r="EXK63" s="44"/>
      <c r="EXL63" s="44"/>
      <c r="EXM63" s="44"/>
      <c r="EXN63" s="44"/>
      <c r="EXO63" s="44"/>
      <c r="EXP63" s="44"/>
      <c r="EXQ63" s="44"/>
      <c r="EXR63" s="44"/>
      <c r="EXS63" s="44"/>
      <c r="EXT63" s="44"/>
      <c r="EXU63" s="44"/>
      <c r="EXV63" s="44"/>
      <c r="EXW63" s="44"/>
      <c r="EXX63" s="44"/>
      <c r="EXY63" s="44"/>
      <c r="EXZ63" s="44"/>
      <c r="EYA63" s="44"/>
      <c r="EYB63" s="44"/>
      <c r="EYC63" s="44"/>
      <c r="EYD63" s="44"/>
      <c r="EYE63" s="44"/>
      <c r="EYF63" s="44"/>
      <c r="EYG63" s="44"/>
      <c r="EYH63" s="44"/>
      <c r="EYI63" s="44"/>
      <c r="EYJ63" s="44"/>
      <c r="EYK63" s="44"/>
      <c r="EYL63" s="44"/>
      <c r="EYM63" s="44"/>
      <c r="EYN63" s="44"/>
      <c r="EYO63" s="44"/>
      <c r="EYP63" s="44"/>
      <c r="EYQ63" s="44"/>
      <c r="EYR63" s="44"/>
      <c r="EYS63" s="44"/>
      <c r="EYT63" s="44"/>
      <c r="EYU63" s="44"/>
      <c r="EYV63" s="44"/>
      <c r="EYW63" s="44"/>
      <c r="EYX63" s="44"/>
      <c r="EYY63" s="44"/>
      <c r="EYZ63" s="44"/>
      <c r="EZA63" s="44"/>
      <c r="EZB63" s="44"/>
      <c r="EZC63" s="44"/>
      <c r="EZD63" s="44"/>
      <c r="EZE63" s="44"/>
      <c r="EZF63" s="44"/>
      <c r="EZG63" s="44"/>
      <c r="EZH63" s="44"/>
      <c r="EZI63" s="44"/>
      <c r="EZJ63" s="44"/>
      <c r="EZK63" s="44"/>
      <c r="EZL63" s="44"/>
      <c r="EZM63" s="44"/>
      <c r="EZN63" s="44"/>
      <c r="EZO63" s="44"/>
      <c r="EZP63" s="44"/>
      <c r="EZQ63" s="44"/>
      <c r="EZR63" s="44"/>
      <c r="EZS63" s="44"/>
      <c r="EZT63" s="44"/>
      <c r="EZU63" s="44"/>
      <c r="EZV63" s="44"/>
      <c r="EZW63" s="44"/>
      <c r="EZX63" s="44"/>
      <c r="EZY63" s="44"/>
      <c r="EZZ63" s="44"/>
      <c r="FAA63" s="44"/>
      <c r="FAB63" s="44"/>
      <c r="FAC63" s="44"/>
      <c r="FAD63" s="44"/>
      <c r="FAE63" s="44"/>
      <c r="FAF63" s="44"/>
      <c r="FAG63" s="44"/>
      <c r="FAH63" s="44"/>
      <c r="FAI63" s="44"/>
      <c r="FAJ63" s="44"/>
      <c r="FAK63" s="44"/>
      <c r="FAL63" s="44"/>
      <c r="FAM63" s="44"/>
      <c r="FAN63" s="44"/>
      <c r="FAO63" s="44"/>
      <c r="FAP63" s="44"/>
      <c r="FAQ63" s="44"/>
      <c r="FAR63" s="44"/>
      <c r="FAS63" s="44"/>
      <c r="FAT63" s="44"/>
      <c r="FAU63" s="44"/>
      <c r="FAV63" s="44"/>
      <c r="FAW63" s="44"/>
      <c r="FAX63" s="44"/>
      <c r="FAY63" s="44"/>
      <c r="FAZ63" s="44"/>
      <c r="FBA63" s="44"/>
      <c r="FBB63" s="44"/>
      <c r="FBC63" s="44"/>
      <c r="FBD63" s="44"/>
      <c r="FBE63" s="44"/>
      <c r="FBF63" s="44"/>
      <c r="FBG63" s="44"/>
      <c r="FBH63" s="44"/>
      <c r="FBI63" s="44"/>
      <c r="FBJ63" s="44"/>
      <c r="FBK63" s="44"/>
      <c r="FBL63" s="44"/>
      <c r="FBM63" s="44"/>
      <c r="FBN63" s="44"/>
      <c r="FBO63" s="44"/>
      <c r="FBP63" s="44"/>
      <c r="FBQ63" s="44"/>
      <c r="FBR63" s="44"/>
      <c r="FBS63" s="44"/>
      <c r="FBT63" s="44"/>
      <c r="FBU63" s="44"/>
      <c r="FBV63" s="44"/>
      <c r="FBW63" s="44"/>
      <c r="FBX63" s="44"/>
      <c r="FBY63" s="44"/>
      <c r="FBZ63" s="44"/>
      <c r="FCA63" s="44"/>
      <c r="FCB63" s="44"/>
      <c r="FCC63" s="44"/>
      <c r="FCD63" s="44"/>
      <c r="FCE63" s="44"/>
      <c r="FCF63" s="44"/>
      <c r="FCG63" s="44"/>
      <c r="FCH63" s="44"/>
      <c r="FCI63" s="44"/>
      <c r="FCJ63" s="44"/>
      <c r="FCK63" s="44"/>
      <c r="FCL63" s="44"/>
      <c r="FCM63" s="44"/>
      <c r="FCN63" s="44"/>
      <c r="FCO63" s="44"/>
      <c r="FCP63" s="44"/>
      <c r="FCQ63" s="44"/>
      <c r="FCR63" s="44"/>
      <c r="FCS63" s="44"/>
      <c r="FCT63" s="44"/>
      <c r="FCU63" s="44"/>
      <c r="FCV63" s="44"/>
      <c r="FCW63" s="44"/>
      <c r="FCX63" s="44"/>
      <c r="FCY63" s="44"/>
      <c r="FCZ63" s="44"/>
      <c r="FDA63" s="44"/>
      <c r="FDB63" s="44"/>
      <c r="FDC63" s="44"/>
      <c r="FDD63" s="44"/>
      <c r="FDE63" s="44"/>
      <c r="FDF63" s="44"/>
      <c r="FDG63" s="44"/>
      <c r="FDH63" s="44"/>
      <c r="FDI63" s="44"/>
      <c r="FDJ63" s="44"/>
      <c r="FDK63" s="44"/>
      <c r="FDL63" s="44"/>
      <c r="FDM63" s="44"/>
      <c r="FDN63" s="44"/>
      <c r="FDO63" s="44"/>
      <c r="FDP63" s="44"/>
      <c r="FDQ63" s="44"/>
      <c r="FDR63" s="44"/>
      <c r="FDS63" s="44"/>
      <c r="FDT63" s="44"/>
      <c r="FDU63" s="44"/>
      <c r="FDV63" s="44"/>
      <c r="FDW63" s="44"/>
      <c r="FDX63" s="44"/>
      <c r="FDY63" s="44"/>
      <c r="FDZ63" s="44"/>
      <c r="FEA63" s="44"/>
      <c r="FEB63" s="44"/>
      <c r="FEC63" s="44"/>
      <c r="FED63" s="44"/>
      <c r="FEE63" s="44"/>
      <c r="FEF63" s="44"/>
      <c r="FEG63" s="44"/>
      <c r="FEH63" s="44"/>
      <c r="FEI63" s="44"/>
      <c r="FEJ63" s="44"/>
      <c r="FEK63" s="44"/>
      <c r="FEL63" s="44"/>
      <c r="FEM63" s="44"/>
      <c r="FEN63" s="44"/>
      <c r="FEO63" s="44"/>
      <c r="FEP63" s="44"/>
      <c r="FEQ63" s="44"/>
      <c r="FER63" s="44"/>
      <c r="FES63" s="44"/>
      <c r="FET63" s="44"/>
      <c r="FEU63" s="44"/>
      <c r="FEV63" s="44"/>
      <c r="FEW63" s="44"/>
      <c r="FEX63" s="44"/>
      <c r="FEY63" s="44"/>
      <c r="FEZ63" s="44"/>
      <c r="FFA63" s="44"/>
      <c r="FFB63" s="44"/>
      <c r="FFC63" s="44"/>
      <c r="FFD63" s="44"/>
      <c r="FFE63" s="44"/>
      <c r="FFF63" s="44"/>
      <c r="FFG63" s="44"/>
      <c r="FFH63" s="44"/>
      <c r="FFI63" s="44"/>
      <c r="FFJ63" s="44"/>
      <c r="FFK63" s="44"/>
      <c r="FFL63" s="44"/>
      <c r="FFM63" s="44"/>
      <c r="FFN63" s="44"/>
      <c r="FFO63" s="44"/>
      <c r="FFP63" s="44"/>
      <c r="FFQ63" s="44"/>
      <c r="FFR63" s="44"/>
      <c r="FFS63" s="44"/>
      <c r="FFT63" s="44"/>
      <c r="FFU63" s="44"/>
      <c r="FFV63" s="44"/>
      <c r="FFW63" s="44"/>
      <c r="FFX63" s="44"/>
      <c r="FFY63" s="44"/>
      <c r="FFZ63" s="44"/>
      <c r="FGA63" s="44"/>
      <c r="FGB63" s="44"/>
      <c r="FGC63" s="44"/>
      <c r="FGD63" s="44"/>
      <c r="FGE63" s="44"/>
      <c r="FGF63" s="44"/>
      <c r="FGG63" s="44"/>
      <c r="FGH63" s="44"/>
      <c r="FGI63" s="44"/>
      <c r="FGJ63" s="44"/>
      <c r="FGK63" s="44"/>
      <c r="FGL63" s="44"/>
      <c r="FGM63" s="44"/>
      <c r="FGN63" s="44"/>
      <c r="FGO63" s="44"/>
      <c r="FGP63" s="44"/>
      <c r="FGQ63" s="44"/>
      <c r="FGR63" s="44"/>
      <c r="FGS63" s="44"/>
      <c r="FGT63" s="44"/>
      <c r="FGU63" s="44"/>
      <c r="FGV63" s="44"/>
      <c r="FGW63" s="44"/>
      <c r="FGX63" s="44"/>
      <c r="FGY63" s="44"/>
      <c r="FGZ63" s="44"/>
      <c r="FHA63" s="44"/>
      <c r="FHB63" s="44"/>
      <c r="FHC63" s="44"/>
      <c r="FHD63" s="44"/>
      <c r="FHE63" s="44"/>
      <c r="FHF63" s="44"/>
      <c r="FHG63" s="44"/>
      <c r="FHH63" s="44"/>
      <c r="FHI63" s="44"/>
      <c r="FHJ63" s="44"/>
      <c r="FHK63" s="44"/>
      <c r="FHL63" s="44"/>
      <c r="FHM63" s="44"/>
      <c r="FHN63" s="44"/>
      <c r="FHO63" s="44"/>
      <c r="FHP63" s="44"/>
      <c r="FHQ63" s="44"/>
      <c r="FHR63" s="44"/>
      <c r="FHS63" s="44"/>
      <c r="FHT63" s="44"/>
      <c r="FHU63" s="44"/>
      <c r="FHV63" s="44"/>
      <c r="FHW63" s="44"/>
      <c r="FHX63" s="44"/>
      <c r="FHY63" s="44"/>
      <c r="FHZ63" s="44"/>
      <c r="FIA63" s="44"/>
      <c r="FIB63" s="44"/>
      <c r="FIC63" s="44"/>
      <c r="FID63" s="44"/>
      <c r="FIE63" s="44"/>
      <c r="FIF63" s="44"/>
      <c r="FIG63" s="44"/>
      <c r="FIH63" s="44"/>
      <c r="FII63" s="44"/>
      <c r="FIJ63" s="44"/>
      <c r="FIK63" s="44"/>
      <c r="FIL63" s="44"/>
      <c r="FIM63" s="44"/>
      <c r="FIN63" s="44"/>
      <c r="FIO63" s="44"/>
      <c r="FIP63" s="44"/>
      <c r="FIQ63" s="44"/>
      <c r="FIR63" s="44"/>
      <c r="FIS63" s="44"/>
      <c r="FIT63" s="44"/>
      <c r="FIU63" s="44"/>
      <c r="FIV63" s="44"/>
      <c r="FIW63" s="44"/>
      <c r="FIX63" s="44"/>
      <c r="FIY63" s="44"/>
      <c r="FIZ63" s="44"/>
      <c r="FJA63" s="44"/>
      <c r="FJB63" s="44"/>
      <c r="FJC63" s="44"/>
      <c r="FJD63" s="44"/>
      <c r="FJE63" s="44"/>
      <c r="FJF63" s="44"/>
      <c r="FJG63" s="44"/>
      <c r="FJH63" s="44"/>
      <c r="FJI63" s="44"/>
      <c r="FJJ63" s="44"/>
      <c r="FJK63" s="44"/>
      <c r="FJL63" s="44"/>
      <c r="FJM63" s="44"/>
      <c r="FJN63" s="44"/>
      <c r="FJO63" s="44"/>
      <c r="FJP63" s="44"/>
      <c r="FJQ63" s="44"/>
      <c r="FJR63" s="44"/>
      <c r="FJS63" s="44"/>
      <c r="FJT63" s="44"/>
      <c r="FJU63" s="44"/>
      <c r="FJV63" s="44"/>
      <c r="FJW63" s="44"/>
      <c r="FJX63" s="44"/>
      <c r="FJY63" s="44"/>
      <c r="FJZ63" s="44"/>
      <c r="FKA63" s="44"/>
      <c r="FKB63" s="44"/>
      <c r="FKC63" s="44"/>
      <c r="FKD63" s="44"/>
      <c r="FKE63" s="44"/>
      <c r="FKF63" s="44"/>
      <c r="FKG63" s="44"/>
      <c r="FKH63" s="44"/>
      <c r="FKI63" s="44"/>
      <c r="FKJ63" s="44"/>
      <c r="FKK63" s="44"/>
      <c r="FKL63" s="44"/>
      <c r="FKM63" s="44"/>
      <c r="FKN63" s="44"/>
      <c r="FKO63" s="44"/>
      <c r="FKP63" s="44"/>
      <c r="FKQ63" s="44"/>
    </row>
    <row r="64" spans="1:4359" s="38" customFormat="1" ht="43.5" customHeight="1" x14ac:dyDescent="0.25">
      <c r="A64" s="732"/>
      <c r="B64" s="787"/>
      <c r="C64" s="806" t="s">
        <v>227</v>
      </c>
      <c r="D64" s="791" t="s">
        <v>144</v>
      </c>
      <c r="E64" s="791" t="s">
        <v>144</v>
      </c>
      <c r="F64" s="332" t="s">
        <v>22</v>
      </c>
      <c r="G64" s="224">
        <v>0</v>
      </c>
      <c r="H64" s="224">
        <v>0</v>
      </c>
      <c r="I64" s="224">
        <f>30%/5</f>
        <v>0.06</v>
      </c>
      <c r="J64" s="224">
        <f>30%/5</f>
        <v>0.06</v>
      </c>
      <c r="K64" s="224">
        <f t="shared" ref="K64:M64" si="8">30%/5</f>
        <v>0.06</v>
      </c>
      <c r="L64" s="224">
        <f t="shared" si="8"/>
        <v>0.06</v>
      </c>
      <c r="M64" s="224">
        <f t="shared" si="8"/>
        <v>0.06</v>
      </c>
      <c r="N64" s="224">
        <f>70%/5</f>
        <v>0.13999999999999999</v>
      </c>
      <c r="O64" s="224">
        <f t="shared" ref="O64:R64" si="9">70%/5</f>
        <v>0.13999999999999999</v>
      </c>
      <c r="P64" s="224">
        <f t="shared" si="9"/>
        <v>0.13999999999999999</v>
      </c>
      <c r="Q64" s="224">
        <f t="shared" si="9"/>
        <v>0.13999999999999999</v>
      </c>
      <c r="R64" s="224">
        <f t="shared" si="9"/>
        <v>0.13999999999999999</v>
      </c>
      <c r="S64" s="334">
        <f t="shared" si="2"/>
        <v>1</v>
      </c>
      <c r="T64" s="794"/>
      <c r="U64" s="744">
        <f>3.01%</f>
        <v>3.0099999999999998E-2</v>
      </c>
      <c r="V64" s="806" t="s">
        <v>278</v>
      </c>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c r="IG64" s="44"/>
      <c r="IH64" s="44"/>
      <c r="II64" s="44"/>
      <c r="IJ64" s="44"/>
      <c r="IK64" s="44"/>
      <c r="IL64" s="44"/>
      <c r="IM64" s="44"/>
      <c r="IN64" s="44"/>
      <c r="IO64" s="44"/>
      <c r="IP64" s="44"/>
      <c r="IQ64" s="44"/>
      <c r="IR64" s="44"/>
      <c r="IS64" s="44"/>
      <c r="IT64" s="44"/>
      <c r="IU64" s="44"/>
      <c r="IV64" s="44"/>
      <c r="IW64" s="44"/>
      <c r="IX64" s="44"/>
      <c r="IY64" s="44"/>
      <c r="IZ64" s="44"/>
      <c r="JA64" s="44"/>
      <c r="JB64" s="44"/>
      <c r="JC64" s="44"/>
      <c r="JD64" s="44"/>
      <c r="JE64" s="44"/>
      <c r="JF64" s="44"/>
      <c r="JG64" s="44"/>
      <c r="JH64" s="44"/>
      <c r="JI64" s="44"/>
      <c r="JJ64" s="44"/>
      <c r="JK64" s="44"/>
      <c r="JL64" s="44"/>
      <c r="JM64" s="44"/>
      <c r="JN64" s="44"/>
      <c r="JO64" s="44"/>
      <c r="JP64" s="44"/>
      <c r="JQ64" s="44"/>
      <c r="JR64" s="44"/>
      <c r="JS64" s="44"/>
      <c r="JT64" s="44"/>
      <c r="JU64" s="44"/>
      <c r="JV64" s="44"/>
      <c r="JW64" s="44"/>
      <c r="JX64" s="44"/>
      <c r="JY64" s="44"/>
      <c r="JZ64" s="44"/>
      <c r="KA64" s="44"/>
      <c r="KB64" s="44"/>
      <c r="KC64" s="44"/>
      <c r="KD64" s="44"/>
      <c r="KE64" s="44"/>
      <c r="KF64" s="44"/>
      <c r="KG64" s="44"/>
      <c r="KH64" s="44"/>
      <c r="KI64" s="44"/>
      <c r="KJ64" s="44"/>
      <c r="KK64" s="44"/>
      <c r="KL64" s="44"/>
      <c r="KM64" s="44"/>
      <c r="KN64" s="44"/>
      <c r="KO64" s="44"/>
      <c r="KP64" s="44"/>
      <c r="KQ64" s="44"/>
      <c r="KR64" s="44"/>
      <c r="KS64" s="44"/>
      <c r="KT64" s="44"/>
      <c r="KU64" s="44"/>
      <c r="KV64" s="44"/>
      <c r="KW64" s="44"/>
      <c r="KX64" s="44"/>
      <c r="KY64" s="44"/>
      <c r="KZ64" s="44"/>
      <c r="LA64" s="44"/>
      <c r="LB64" s="44"/>
      <c r="LC64" s="44"/>
      <c r="LD64" s="44"/>
      <c r="LE64" s="44"/>
      <c r="LF64" s="44"/>
      <c r="LG64" s="44"/>
      <c r="LH64" s="44"/>
      <c r="LI64" s="44"/>
      <c r="LJ64" s="44"/>
      <c r="LK64" s="44"/>
      <c r="LL64" s="44"/>
      <c r="LM64" s="44"/>
      <c r="LN64" s="44"/>
      <c r="LO64" s="44"/>
      <c r="LP64" s="44"/>
      <c r="LQ64" s="44"/>
      <c r="LR64" s="44"/>
      <c r="LS64" s="44"/>
      <c r="LT64" s="44"/>
      <c r="LU64" s="44"/>
      <c r="LV64" s="44"/>
      <c r="LW64" s="44"/>
      <c r="LX64" s="44"/>
      <c r="LY64" s="44"/>
      <c r="LZ64" s="44"/>
      <c r="MA64" s="44"/>
      <c r="MB64" s="44"/>
      <c r="MC64" s="44"/>
      <c r="MD64" s="44"/>
      <c r="ME64" s="44"/>
      <c r="MF64" s="44"/>
      <c r="MG64" s="44"/>
      <c r="MH64" s="44"/>
      <c r="MI64" s="44"/>
      <c r="MJ64" s="44"/>
      <c r="MK64" s="44"/>
      <c r="ML64" s="44"/>
      <c r="MM64" s="44"/>
      <c r="MN64" s="44"/>
      <c r="MO64" s="44"/>
      <c r="MP64" s="44"/>
      <c r="MQ64" s="44"/>
      <c r="MR64" s="44"/>
      <c r="MS64" s="44"/>
      <c r="MT64" s="44"/>
      <c r="MU64" s="44"/>
      <c r="MV64" s="44"/>
      <c r="MW64" s="44"/>
      <c r="MX64" s="44"/>
      <c r="MY64" s="44"/>
      <c r="MZ64" s="44"/>
      <c r="NA64" s="44"/>
      <c r="NB64" s="44"/>
      <c r="NC64" s="44"/>
      <c r="ND64" s="44"/>
      <c r="NE64" s="44"/>
      <c r="NF64" s="44"/>
      <c r="NG64" s="44"/>
      <c r="NH64" s="44"/>
      <c r="NI64" s="44"/>
      <c r="NJ64" s="44"/>
      <c r="NK64" s="44"/>
      <c r="NL64" s="44"/>
      <c r="NM64" s="44"/>
      <c r="NN64" s="44"/>
      <c r="NO64" s="44"/>
      <c r="NP64" s="44"/>
      <c r="NQ64" s="44"/>
      <c r="NR64" s="44"/>
      <c r="NS64" s="44"/>
      <c r="NT64" s="44"/>
      <c r="NU64" s="44"/>
      <c r="NV64" s="44"/>
      <c r="NW64" s="44"/>
      <c r="NX64" s="44"/>
      <c r="NY64" s="44"/>
      <c r="NZ64" s="44"/>
      <c r="OA64" s="44"/>
      <c r="OB64" s="44"/>
      <c r="OC64" s="44"/>
      <c r="OD64" s="44"/>
      <c r="OE64" s="44"/>
      <c r="OF64" s="44"/>
      <c r="OG64" s="44"/>
      <c r="OH64" s="44"/>
      <c r="OI64" s="44"/>
      <c r="OJ64" s="44"/>
      <c r="OK64" s="44"/>
      <c r="OL64" s="44"/>
      <c r="OM64" s="44"/>
      <c r="ON64" s="44"/>
      <c r="OO64" s="44"/>
      <c r="OP64" s="44"/>
      <c r="OQ64" s="44"/>
      <c r="OR64" s="44"/>
      <c r="OS64" s="44"/>
      <c r="OT64" s="44"/>
      <c r="OU64" s="44"/>
      <c r="OV64" s="44"/>
      <c r="OW64" s="44"/>
      <c r="OX64" s="44"/>
      <c r="OY64" s="44"/>
      <c r="OZ64" s="44"/>
      <c r="PA64" s="44"/>
      <c r="PB64" s="44"/>
      <c r="PC64" s="44"/>
      <c r="PD64" s="44"/>
      <c r="PE64" s="44"/>
      <c r="PF64" s="44"/>
      <c r="PG64" s="44"/>
      <c r="PH64" s="44"/>
      <c r="PI64" s="44"/>
      <c r="PJ64" s="44"/>
      <c r="PK64" s="44"/>
      <c r="PL64" s="44"/>
      <c r="PM64" s="44"/>
      <c r="PN64" s="44"/>
      <c r="PO64" s="44"/>
      <c r="PP64" s="44"/>
      <c r="PQ64" s="44"/>
      <c r="PR64" s="44"/>
      <c r="PS64" s="44"/>
      <c r="PT64" s="44"/>
      <c r="PU64" s="44"/>
      <c r="PV64" s="44"/>
      <c r="PW64" s="44"/>
      <c r="PX64" s="44"/>
      <c r="PY64" s="44"/>
      <c r="PZ64" s="44"/>
      <c r="QA64" s="44"/>
      <c r="QB64" s="44"/>
      <c r="QC64" s="44"/>
      <c r="QD64" s="44"/>
      <c r="QE64" s="44"/>
      <c r="QF64" s="44"/>
      <c r="QG64" s="44"/>
      <c r="QH64" s="44"/>
      <c r="QI64" s="44"/>
      <c r="QJ64" s="44"/>
      <c r="QK64" s="44"/>
      <c r="QL64" s="44"/>
      <c r="QM64" s="44"/>
      <c r="QN64" s="44"/>
      <c r="QO64" s="44"/>
      <c r="QP64" s="44"/>
      <c r="QQ64" s="44"/>
      <c r="QR64" s="44"/>
      <c r="QS64" s="44"/>
      <c r="QT64" s="44"/>
      <c r="QU64" s="44"/>
      <c r="QV64" s="44"/>
      <c r="QW64" s="44"/>
      <c r="QX64" s="44"/>
      <c r="QY64" s="44"/>
      <c r="QZ64" s="44"/>
      <c r="RA64" s="44"/>
      <c r="RB64" s="44"/>
      <c r="RC64" s="44"/>
      <c r="RD64" s="44"/>
      <c r="RE64" s="44"/>
      <c r="RF64" s="44"/>
      <c r="RG64" s="44"/>
      <c r="RH64" s="44"/>
      <c r="RI64" s="44"/>
      <c r="RJ64" s="44"/>
      <c r="RK64" s="44"/>
      <c r="RL64" s="44"/>
      <c r="RM64" s="44"/>
      <c r="RN64" s="44"/>
      <c r="RO64" s="44"/>
      <c r="RP64" s="44"/>
      <c r="RQ64" s="44"/>
      <c r="RR64" s="44"/>
      <c r="RS64" s="44"/>
      <c r="RT64" s="44"/>
      <c r="RU64" s="44"/>
      <c r="RV64" s="44"/>
      <c r="RW64" s="44"/>
      <c r="RX64" s="44"/>
      <c r="RY64" s="44"/>
      <c r="RZ64" s="44"/>
      <c r="SA64" s="44"/>
      <c r="SB64" s="44"/>
      <c r="SC64" s="44"/>
      <c r="SD64" s="44"/>
      <c r="SE64" s="44"/>
      <c r="SF64" s="44"/>
      <c r="SG64" s="44"/>
      <c r="SH64" s="44"/>
      <c r="SI64" s="44"/>
      <c r="SJ64" s="44"/>
      <c r="SK64" s="44"/>
      <c r="SL64" s="44"/>
      <c r="SM64" s="44"/>
      <c r="SN64" s="44"/>
      <c r="SO64" s="44"/>
      <c r="SP64" s="44"/>
      <c r="SQ64" s="44"/>
      <c r="SR64" s="44"/>
      <c r="SS64" s="44"/>
      <c r="ST64" s="44"/>
      <c r="SU64" s="44"/>
      <c r="SV64" s="44"/>
      <c r="SW64" s="44"/>
      <c r="SX64" s="44"/>
      <c r="SY64" s="44"/>
      <c r="SZ64" s="44"/>
      <c r="TA64" s="44"/>
      <c r="TB64" s="44"/>
      <c r="TC64" s="44"/>
      <c r="TD64" s="44"/>
      <c r="TE64" s="44"/>
      <c r="TF64" s="44"/>
      <c r="TG64" s="44"/>
      <c r="TH64" s="44"/>
      <c r="TI64" s="44"/>
      <c r="TJ64" s="44"/>
      <c r="TK64" s="44"/>
      <c r="TL64" s="44"/>
      <c r="TM64" s="44"/>
      <c r="TN64" s="44"/>
      <c r="TO64" s="44"/>
      <c r="TP64" s="44"/>
      <c r="TQ64" s="44"/>
      <c r="TR64" s="44"/>
      <c r="TS64" s="44"/>
      <c r="TT64" s="44"/>
      <c r="TU64" s="44"/>
      <c r="TV64" s="44"/>
      <c r="TW64" s="44"/>
      <c r="TX64" s="44"/>
      <c r="TY64" s="44"/>
      <c r="TZ64" s="44"/>
      <c r="UA64" s="44"/>
      <c r="UB64" s="44"/>
      <c r="UC64" s="44"/>
      <c r="UD64" s="44"/>
      <c r="UE64" s="44"/>
      <c r="UF64" s="44"/>
      <c r="UG64" s="44"/>
      <c r="UH64" s="44"/>
      <c r="UI64" s="44"/>
      <c r="UJ64" s="44"/>
      <c r="UK64" s="44"/>
      <c r="UL64" s="44"/>
      <c r="UM64" s="44"/>
      <c r="UN64" s="44"/>
      <c r="UO64" s="44"/>
      <c r="UP64" s="44"/>
      <c r="UQ64" s="44"/>
      <c r="UR64" s="44"/>
      <c r="US64" s="44"/>
      <c r="UT64" s="44"/>
      <c r="UU64" s="44"/>
      <c r="UV64" s="44"/>
      <c r="UW64" s="44"/>
      <c r="UX64" s="44"/>
      <c r="UY64" s="44"/>
      <c r="UZ64" s="44"/>
      <c r="VA64" s="44"/>
      <c r="VB64" s="44"/>
      <c r="VC64" s="44"/>
      <c r="VD64" s="44"/>
      <c r="VE64" s="44"/>
      <c r="VF64" s="44"/>
      <c r="VG64" s="44"/>
      <c r="VH64" s="44"/>
      <c r="VI64" s="44"/>
      <c r="VJ64" s="44"/>
      <c r="VK64" s="44"/>
      <c r="VL64" s="44"/>
      <c r="VM64" s="44"/>
      <c r="VN64" s="44"/>
      <c r="VO64" s="44"/>
      <c r="VP64" s="44"/>
      <c r="VQ64" s="44"/>
      <c r="VR64" s="44"/>
      <c r="VS64" s="44"/>
      <c r="VT64" s="44"/>
      <c r="VU64" s="44"/>
      <c r="VV64" s="44"/>
      <c r="VW64" s="44"/>
      <c r="VX64" s="44"/>
      <c r="VY64" s="44"/>
      <c r="VZ64" s="44"/>
      <c r="WA64" s="44"/>
      <c r="WB64" s="44"/>
      <c r="WC64" s="44"/>
      <c r="WD64" s="44"/>
      <c r="WE64" s="44"/>
      <c r="WF64" s="44"/>
      <c r="WG64" s="44"/>
      <c r="WH64" s="44"/>
      <c r="WI64" s="44"/>
      <c r="WJ64" s="44"/>
      <c r="WK64" s="44"/>
      <c r="WL64" s="44"/>
      <c r="WM64" s="44"/>
      <c r="WN64" s="44"/>
      <c r="WO64" s="44"/>
      <c r="WP64" s="44"/>
      <c r="WQ64" s="44"/>
      <c r="WR64" s="44"/>
      <c r="WS64" s="44"/>
      <c r="WT64" s="44"/>
      <c r="WU64" s="44"/>
      <c r="WV64" s="44"/>
      <c r="WW64" s="44"/>
      <c r="WX64" s="44"/>
      <c r="WY64" s="44"/>
      <c r="WZ64" s="44"/>
      <c r="XA64" s="44"/>
      <c r="XB64" s="44"/>
      <c r="XC64" s="44"/>
      <c r="XD64" s="44"/>
      <c r="XE64" s="44"/>
      <c r="XF64" s="44"/>
      <c r="XG64" s="44"/>
      <c r="XH64" s="44"/>
      <c r="XI64" s="44"/>
      <c r="XJ64" s="44"/>
      <c r="XK64" s="44"/>
      <c r="XL64" s="44"/>
      <c r="XM64" s="44"/>
      <c r="XN64" s="44"/>
      <c r="XO64" s="44"/>
      <c r="XP64" s="44"/>
      <c r="XQ64" s="44"/>
      <c r="XR64" s="44"/>
      <c r="XS64" s="44"/>
      <c r="XT64" s="44"/>
      <c r="XU64" s="44"/>
      <c r="XV64" s="44"/>
      <c r="XW64" s="44"/>
      <c r="XX64" s="44"/>
      <c r="XY64" s="44"/>
      <c r="XZ64" s="44"/>
      <c r="YA64" s="44"/>
      <c r="YB64" s="44"/>
      <c r="YC64" s="44"/>
      <c r="YD64" s="44"/>
      <c r="YE64" s="44"/>
      <c r="YF64" s="44"/>
      <c r="YG64" s="44"/>
      <c r="YH64" s="44"/>
      <c r="YI64" s="44"/>
      <c r="YJ64" s="44"/>
      <c r="YK64" s="44"/>
      <c r="YL64" s="44"/>
      <c r="YM64" s="44"/>
      <c r="YN64" s="44"/>
      <c r="YO64" s="44"/>
      <c r="YP64" s="44"/>
      <c r="YQ64" s="44"/>
      <c r="YR64" s="44"/>
      <c r="YS64" s="44"/>
      <c r="YT64" s="44"/>
      <c r="YU64" s="44"/>
      <c r="YV64" s="44"/>
      <c r="YW64" s="44"/>
      <c r="YX64" s="44"/>
      <c r="YY64" s="44"/>
      <c r="YZ64" s="44"/>
      <c r="ZA64" s="44"/>
      <c r="ZB64" s="44"/>
      <c r="ZC64" s="44"/>
      <c r="ZD64" s="44"/>
      <c r="ZE64" s="44"/>
      <c r="ZF64" s="44"/>
      <c r="ZG64" s="44"/>
      <c r="ZH64" s="44"/>
      <c r="ZI64" s="44"/>
      <c r="ZJ64" s="44"/>
      <c r="ZK64" s="44"/>
      <c r="ZL64" s="44"/>
      <c r="ZM64" s="44"/>
      <c r="ZN64" s="44"/>
      <c r="ZO64" s="44"/>
      <c r="ZP64" s="44"/>
      <c r="ZQ64" s="44"/>
      <c r="ZR64" s="44"/>
      <c r="ZS64" s="44"/>
      <c r="ZT64" s="44"/>
      <c r="ZU64" s="44"/>
      <c r="ZV64" s="44"/>
      <c r="ZW64" s="44"/>
      <c r="ZX64" s="44"/>
      <c r="ZY64" s="44"/>
      <c r="ZZ64" s="44"/>
      <c r="AAA64" s="44"/>
      <c r="AAB64" s="44"/>
      <c r="AAC64" s="44"/>
      <c r="AAD64" s="44"/>
      <c r="AAE64" s="44"/>
      <c r="AAF64" s="44"/>
      <c r="AAG64" s="44"/>
      <c r="AAH64" s="44"/>
      <c r="AAI64" s="44"/>
      <c r="AAJ64" s="44"/>
      <c r="AAK64" s="44"/>
      <c r="AAL64" s="44"/>
      <c r="AAM64" s="44"/>
      <c r="AAN64" s="44"/>
      <c r="AAO64" s="44"/>
      <c r="AAP64" s="44"/>
      <c r="AAQ64" s="44"/>
      <c r="AAR64" s="44"/>
      <c r="AAS64" s="44"/>
      <c r="AAT64" s="44"/>
      <c r="AAU64" s="44"/>
      <c r="AAV64" s="44"/>
      <c r="AAW64" s="44"/>
      <c r="AAX64" s="44"/>
      <c r="AAY64" s="44"/>
      <c r="AAZ64" s="44"/>
      <c r="ABA64" s="44"/>
      <c r="ABB64" s="44"/>
      <c r="ABC64" s="44"/>
      <c r="ABD64" s="44"/>
      <c r="ABE64" s="44"/>
      <c r="ABF64" s="44"/>
      <c r="ABG64" s="44"/>
      <c r="ABH64" s="44"/>
      <c r="ABI64" s="44"/>
      <c r="ABJ64" s="44"/>
      <c r="ABK64" s="44"/>
      <c r="ABL64" s="44"/>
      <c r="ABM64" s="44"/>
      <c r="ABN64" s="44"/>
      <c r="ABO64" s="44"/>
      <c r="ABP64" s="44"/>
      <c r="ABQ64" s="44"/>
      <c r="ABR64" s="44"/>
      <c r="ABS64" s="44"/>
      <c r="ABT64" s="44"/>
      <c r="ABU64" s="44"/>
      <c r="ABV64" s="44"/>
      <c r="ABW64" s="44"/>
      <c r="ABX64" s="44"/>
      <c r="ABY64" s="44"/>
      <c r="ABZ64" s="44"/>
      <c r="ACA64" s="44"/>
      <c r="ACB64" s="44"/>
      <c r="ACC64" s="44"/>
      <c r="ACD64" s="44"/>
      <c r="ACE64" s="44"/>
      <c r="ACF64" s="44"/>
      <c r="ACG64" s="44"/>
      <c r="ACH64" s="44"/>
      <c r="ACI64" s="44"/>
      <c r="ACJ64" s="44"/>
      <c r="ACK64" s="44"/>
      <c r="ACL64" s="44"/>
      <c r="ACM64" s="44"/>
      <c r="ACN64" s="44"/>
      <c r="ACO64" s="44"/>
      <c r="ACP64" s="44"/>
      <c r="ACQ64" s="44"/>
      <c r="ACR64" s="44"/>
      <c r="ACS64" s="44"/>
      <c r="ACT64" s="44"/>
      <c r="ACU64" s="44"/>
      <c r="ACV64" s="44"/>
      <c r="ACW64" s="44"/>
      <c r="ACX64" s="44"/>
      <c r="ACY64" s="44"/>
      <c r="ACZ64" s="44"/>
      <c r="ADA64" s="44"/>
      <c r="ADB64" s="44"/>
      <c r="ADC64" s="44"/>
      <c r="ADD64" s="44"/>
      <c r="ADE64" s="44"/>
      <c r="ADF64" s="44"/>
      <c r="ADG64" s="44"/>
      <c r="ADH64" s="44"/>
      <c r="ADI64" s="44"/>
      <c r="ADJ64" s="44"/>
      <c r="ADK64" s="44"/>
      <c r="ADL64" s="44"/>
      <c r="ADM64" s="44"/>
      <c r="ADN64" s="44"/>
      <c r="ADO64" s="44"/>
      <c r="ADP64" s="44"/>
      <c r="ADQ64" s="44"/>
      <c r="ADR64" s="44"/>
      <c r="ADS64" s="44"/>
      <c r="ADT64" s="44"/>
      <c r="ADU64" s="44"/>
      <c r="ADV64" s="44"/>
      <c r="ADW64" s="44"/>
      <c r="ADX64" s="44"/>
      <c r="ADY64" s="44"/>
      <c r="ADZ64" s="44"/>
      <c r="AEA64" s="44"/>
      <c r="AEB64" s="44"/>
      <c r="AEC64" s="44"/>
      <c r="AED64" s="44"/>
      <c r="AEE64" s="44"/>
      <c r="AEF64" s="44"/>
      <c r="AEG64" s="44"/>
      <c r="AEH64" s="44"/>
      <c r="AEI64" s="44"/>
      <c r="AEJ64" s="44"/>
      <c r="AEK64" s="44"/>
      <c r="AEL64" s="44"/>
      <c r="AEM64" s="44"/>
      <c r="AEN64" s="44"/>
      <c r="AEO64" s="44"/>
      <c r="AEP64" s="44"/>
      <c r="AEQ64" s="44"/>
      <c r="AER64" s="44"/>
      <c r="AES64" s="44"/>
      <c r="AET64" s="44"/>
      <c r="AEU64" s="44"/>
      <c r="AEV64" s="44"/>
      <c r="AEW64" s="44"/>
      <c r="AEX64" s="44"/>
      <c r="AEY64" s="44"/>
      <c r="AEZ64" s="44"/>
      <c r="AFA64" s="44"/>
      <c r="AFB64" s="44"/>
      <c r="AFC64" s="44"/>
      <c r="AFD64" s="44"/>
      <c r="AFE64" s="44"/>
      <c r="AFF64" s="44"/>
      <c r="AFG64" s="44"/>
      <c r="AFH64" s="44"/>
      <c r="AFI64" s="44"/>
      <c r="AFJ64" s="44"/>
      <c r="AFK64" s="44"/>
      <c r="AFL64" s="44"/>
      <c r="AFM64" s="44"/>
      <c r="AFN64" s="44"/>
      <c r="AFO64" s="44"/>
      <c r="AFP64" s="44"/>
      <c r="AFQ64" s="44"/>
      <c r="AFR64" s="44"/>
      <c r="AFS64" s="44"/>
      <c r="AFT64" s="44"/>
      <c r="AFU64" s="44"/>
      <c r="AFV64" s="44"/>
      <c r="AFW64" s="44"/>
      <c r="AFX64" s="44"/>
      <c r="AFY64" s="44"/>
      <c r="AFZ64" s="44"/>
      <c r="AGA64" s="44"/>
      <c r="AGB64" s="44"/>
      <c r="AGC64" s="44"/>
      <c r="AGD64" s="44"/>
      <c r="AGE64" s="44"/>
      <c r="AGF64" s="44"/>
      <c r="AGG64" s="44"/>
      <c r="AGH64" s="44"/>
      <c r="AGI64" s="44"/>
      <c r="AGJ64" s="44"/>
      <c r="AGK64" s="44"/>
      <c r="AGL64" s="44"/>
      <c r="AGM64" s="44"/>
      <c r="AGN64" s="44"/>
      <c r="AGO64" s="44"/>
      <c r="AGP64" s="44"/>
      <c r="AGQ64" s="44"/>
      <c r="AGR64" s="44"/>
      <c r="AGS64" s="44"/>
      <c r="AGT64" s="44"/>
      <c r="AGU64" s="44"/>
      <c r="AGV64" s="44"/>
      <c r="AGW64" s="44"/>
      <c r="AGX64" s="44"/>
      <c r="AGY64" s="44"/>
      <c r="AGZ64" s="44"/>
      <c r="AHA64" s="44"/>
      <c r="AHB64" s="44"/>
      <c r="AHC64" s="44"/>
      <c r="AHD64" s="44"/>
      <c r="AHE64" s="44"/>
      <c r="AHF64" s="44"/>
      <c r="AHG64" s="44"/>
      <c r="AHH64" s="44"/>
      <c r="AHI64" s="44"/>
      <c r="AHJ64" s="44"/>
      <c r="AHK64" s="44"/>
      <c r="AHL64" s="44"/>
      <c r="AHM64" s="44"/>
      <c r="AHN64" s="44"/>
      <c r="AHO64" s="44"/>
      <c r="AHP64" s="44"/>
      <c r="AHQ64" s="44"/>
      <c r="AHR64" s="44"/>
      <c r="AHS64" s="44"/>
      <c r="AHT64" s="44"/>
      <c r="AHU64" s="44"/>
      <c r="AHV64" s="44"/>
      <c r="AHW64" s="44"/>
      <c r="AHX64" s="44"/>
      <c r="AHY64" s="44"/>
      <c r="AHZ64" s="44"/>
      <c r="AIA64" s="44"/>
      <c r="AIB64" s="44"/>
      <c r="AIC64" s="44"/>
      <c r="AID64" s="44"/>
      <c r="AIE64" s="44"/>
      <c r="AIF64" s="44"/>
      <c r="AIG64" s="44"/>
      <c r="AIH64" s="44"/>
      <c r="AII64" s="44"/>
      <c r="AIJ64" s="44"/>
      <c r="AIK64" s="44"/>
      <c r="AIL64" s="44"/>
      <c r="AIM64" s="44"/>
      <c r="AIN64" s="44"/>
      <c r="AIO64" s="44"/>
      <c r="AIP64" s="44"/>
      <c r="AIQ64" s="44"/>
      <c r="AIR64" s="44"/>
      <c r="AIS64" s="44"/>
      <c r="AIT64" s="44"/>
      <c r="AIU64" s="44"/>
      <c r="AIV64" s="44"/>
      <c r="AIW64" s="44"/>
      <c r="AIX64" s="44"/>
      <c r="AIY64" s="44"/>
      <c r="AIZ64" s="44"/>
      <c r="AJA64" s="44"/>
      <c r="AJB64" s="44"/>
      <c r="AJC64" s="44"/>
      <c r="AJD64" s="44"/>
      <c r="AJE64" s="44"/>
      <c r="AJF64" s="44"/>
      <c r="AJG64" s="44"/>
      <c r="AJH64" s="44"/>
      <c r="AJI64" s="44"/>
      <c r="AJJ64" s="44"/>
      <c r="AJK64" s="44"/>
      <c r="AJL64" s="44"/>
      <c r="AJM64" s="44"/>
      <c r="AJN64" s="44"/>
      <c r="AJO64" s="44"/>
      <c r="AJP64" s="44"/>
      <c r="AJQ64" s="44"/>
      <c r="AJR64" s="44"/>
      <c r="AJS64" s="44"/>
      <c r="AJT64" s="44"/>
      <c r="AJU64" s="44"/>
      <c r="AJV64" s="44"/>
      <c r="AJW64" s="44"/>
      <c r="AJX64" s="44"/>
      <c r="AJY64" s="44"/>
      <c r="AJZ64" s="44"/>
      <c r="AKA64" s="44"/>
      <c r="AKB64" s="44"/>
      <c r="AKC64" s="44"/>
      <c r="AKD64" s="44"/>
      <c r="AKE64" s="44"/>
      <c r="AKF64" s="44"/>
      <c r="AKG64" s="44"/>
      <c r="AKH64" s="44"/>
      <c r="AKI64" s="44"/>
      <c r="AKJ64" s="44"/>
      <c r="AKK64" s="44"/>
      <c r="AKL64" s="44"/>
      <c r="AKM64" s="44"/>
      <c r="AKN64" s="44"/>
      <c r="AKO64" s="44"/>
      <c r="AKP64" s="44"/>
      <c r="AKQ64" s="44"/>
      <c r="AKR64" s="44"/>
      <c r="AKS64" s="44"/>
      <c r="AKT64" s="44"/>
      <c r="AKU64" s="44"/>
      <c r="AKV64" s="44"/>
      <c r="AKW64" s="44"/>
      <c r="AKX64" s="44"/>
      <c r="AKY64" s="44"/>
      <c r="AKZ64" s="44"/>
      <c r="ALA64" s="44"/>
      <c r="ALB64" s="44"/>
      <c r="ALC64" s="44"/>
      <c r="ALD64" s="44"/>
      <c r="ALE64" s="44"/>
      <c r="ALF64" s="44"/>
      <c r="ALG64" s="44"/>
      <c r="ALH64" s="44"/>
      <c r="ALI64" s="44"/>
      <c r="ALJ64" s="44"/>
      <c r="ALK64" s="44"/>
      <c r="ALL64" s="44"/>
      <c r="ALM64" s="44"/>
      <c r="ALN64" s="44"/>
      <c r="ALO64" s="44"/>
      <c r="ALP64" s="44"/>
      <c r="ALQ64" s="44"/>
      <c r="ALR64" s="44"/>
      <c r="ALS64" s="44"/>
      <c r="ALT64" s="44"/>
      <c r="ALU64" s="44"/>
      <c r="ALV64" s="44"/>
      <c r="ALW64" s="44"/>
      <c r="ALX64" s="44"/>
      <c r="ALY64" s="44"/>
      <c r="ALZ64" s="44"/>
      <c r="AMA64" s="44"/>
      <c r="AMB64" s="44"/>
      <c r="AMC64" s="44"/>
      <c r="AMD64" s="44"/>
      <c r="AME64" s="44"/>
      <c r="AMF64" s="44"/>
      <c r="AMG64" s="44"/>
      <c r="AMH64" s="44"/>
      <c r="AMI64" s="44"/>
      <c r="AMJ64" s="44"/>
      <c r="AMK64" s="44"/>
      <c r="AML64" s="44"/>
      <c r="AMM64" s="44"/>
      <c r="AMN64" s="44"/>
      <c r="AMO64" s="44"/>
      <c r="AMP64" s="44"/>
      <c r="AMQ64" s="44"/>
      <c r="AMR64" s="44"/>
      <c r="AMS64" s="44"/>
      <c r="AMT64" s="44"/>
      <c r="AMU64" s="44"/>
      <c r="AMV64" s="44"/>
      <c r="AMW64" s="44"/>
      <c r="AMX64" s="44"/>
      <c r="AMY64" s="44"/>
      <c r="AMZ64" s="44"/>
      <c r="ANA64" s="44"/>
      <c r="ANB64" s="44"/>
      <c r="ANC64" s="44"/>
      <c r="AND64" s="44"/>
      <c r="ANE64" s="44"/>
      <c r="ANF64" s="44"/>
      <c r="ANG64" s="44"/>
      <c r="ANH64" s="44"/>
      <c r="ANI64" s="44"/>
      <c r="ANJ64" s="44"/>
      <c r="ANK64" s="44"/>
      <c r="ANL64" s="44"/>
      <c r="ANM64" s="44"/>
      <c r="ANN64" s="44"/>
      <c r="ANO64" s="44"/>
      <c r="ANP64" s="44"/>
      <c r="ANQ64" s="44"/>
      <c r="ANR64" s="44"/>
      <c r="ANS64" s="44"/>
      <c r="ANT64" s="44"/>
      <c r="ANU64" s="44"/>
      <c r="ANV64" s="44"/>
      <c r="ANW64" s="44"/>
      <c r="ANX64" s="44"/>
      <c r="ANY64" s="44"/>
      <c r="ANZ64" s="44"/>
      <c r="AOA64" s="44"/>
      <c r="AOB64" s="44"/>
      <c r="AOC64" s="44"/>
      <c r="AOD64" s="44"/>
      <c r="AOE64" s="44"/>
      <c r="AOF64" s="44"/>
      <c r="AOG64" s="44"/>
      <c r="AOH64" s="44"/>
      <c r="AOI64" s="44"/>
      <c r="AOJ64" s="44"/>
      <c r="AOK64" s="44"/>
      <c r="AOL64" s="44"/>
      <c r="AOM64" s="44"/>
      <c r="AON64" s="44"/>
      <c r="AOO64" s="44"/>
      <c r="AOP64" s="44"/>
      <c r="AOQ64" s="44"/>
      <c r="AOR64" s="44"/>
      <c r="AOS64" s="44"/>
      <c r="AOT64" s="44"/>
      <c r="AOU64" s="44"/>
      <c r="AOV64" s="44"/>
      <c r="AOW64" s="44"/>
      <c r="AOX64" s="44"/>
      <c r="AOY64" s="44"/>
      <c r="AOZ64" s="44"/>
      <c r="APA64" s="44"/>
      <c r="APB64" s="44"/>
      <c r="APC64" s="44"/>
      <c r="APD64" s="44"/>
      <c r="APE64" s="44"/>
      <c r="APF64" s="44"/>
      <c r="APG64" s="44"/>
      <c r="APH64" s="44"/>
      <c r="API64" s="44"/>
      <c r="APJ64" s="44"/>
      <c r="APK64" s="44"/>
      <c r="APL64" s="44"/>
      <c r="APM64" s="44"/>
      <c r="APN64" s="44"/>
      <c r="APO64" s="44"/>
      <c r="APP64" s="44"/>
      <c r="APQ64" s="44"/>
      <c r="APR64" s="44"/>
      <c r="APS64" s="44"/>
      <c r="APT64" s="44"/>
      <c r="APU64" s="44"/>
      <c r="APV64" s="44"/>
      <c r="APW64" s="44"/>
      <c r="APX64" s="44"/>
      <c r="APY64" s="44"/>
      <c r="APZ64" s="44"/>
      <c r="AQA64" s="44"/>
      <c r="AQB64" s="44"/>
      <c r="AQC64" s="44"/>
      <c r="AQD64" s="44"/>
      <c r="AQE64" s="44"/>
      <c r="AQF64" s="44"/>
      <c r="AQG64" s="44"/>
      <c r="AQH64" s="44"/>
      <c r="AQI64" s="44"/>
      <c r="AQJ64" s="44"/>
      <c r="AQK64" s="44"/>
      <c r="AQL64" s="44"/>
      <c r="AQM64" s="44"/>
      <c r="AQN64" s="44"/>
      <c r="AQO64" s="44"/>
      <c r="AQP64" s="44"/>
      <c r="AQQ64" s="44"/>
      <c r="AQR64" s="44"/>
      <c r="AQS64" s="44"/>
      <c r="AQT64" s="44"/>
      <c r="AQU64" s="44"/>
      <c r="AQV64" s="44"/>
      <c r="AQW64" s="44"/>
      <c r="AQX64" s="44"/>
      <c r="AQY64" s="44"/>
      <c r="AQZ64" s="44"/>
      <c r="ARA64" s="44"/>
      <c r="ARB64" s="44"/>
      <c r="ARC64" s="44"/>
      <c r="ARD64" s="44"/>
      <c r="ARE64" s="44"/>
      <c r="ARF64" s="44"/>
      <c r="ARG64" s="44"/>
      <c r="ARH64" s="44"/>
      <c r="ARI64" s="44"/>
      <c r="ARJ64" s="44"/>
      <c r="ARK64" s="44"/>
      <c r="ARL64" s="44"/>
      <c r="ARM64" s="44"/>
      <c r="ARN64" s="44"/>
      <c r="ARO64" s="44"/>
      <c r="ARP64" s="44"/>
      <c r="ARQ64" s="44"/>
      <c r="ARR64" s="44"/>
      <c r="ARS64" s="44"/>
      <c r="ART64" s="44"/>
      <c r="ARU64" s="44"/>
      <c r="ARV64" s="44"/>
      <c r="ARW64" s="44"/>
      <c r="ARX64" s="44"/>
      <c r="ARY64" s="44"/>
      <c r="ARZ64" s="44"/>
      <c r="ASA64" s="44"/>
      <c r="ASB64" s="44"/>
      <c r="ASC64" s="44"/>
      <c r="ASD64" s="44"/>
      <c r="ASE64" s="44"/>
      <c r="ASF64" s="44"/>
      <c r="ASG64" s="44"/>
      <c r="ASH64" s="44"/>
      <c r="ASI64" s="44"/>
      <c r="ASJ64" s="44"/>
      <c r="ASK64" s="44"/>
      <c r="ASL64" s="44"/>
      <c r="ASM64" s="44"/>
      <c r="ASN64" s="44"/>
      <c r="ASO64" s="44"/>
      <c r="ASP64" s="44"/>
      <c r="ASQ64" s="44"/>
      <c r="ASR64" s="44"/>
      <c r="ASS64" s="44"/>
      <c r="AST64" s="44"/>
      <c r="ASU64" s="44"/>
      <c r="ASV64" s="44"/>
      <c r="ASW64" s="44"/>
      <c r="ASX64" s="44"/>
      <c r="ASY64" s="44"/>
      <c r="ASZ64" s="44"/>
      <c r="ATA64" s="44"/>
      <c r="ATB64" s="44"/>
      <c r="ATC64" s="44"/>
      <c r="ATD64" s="44"/>
      <c r="ATE64" s="44"/>
      <c r="ATF64" s="44"/>
      <c r="ATG64" s="44"/>
      <c r="ATH64" s="44"/>
      <c r="ATI64" s="44"/>
      <c r="ATJ64" s="44"/>
      <c r="ATK64" s="44"/>
      <c r="ATL64" s="44"/>
      <c r="ATM64" s="44"/>
      <c r="ATN64" s="44"/>
      <c r="ATO64" s="44"/>
      <c r="ATP64" s="44"/>
      <c r="ATQ64" s="44"/>
      <c r="ATR64" s="44"/>
      <c r="ATS64" s="44"/>
      <c r="ATT64" s="44"/>
      <c r="ATU64" s="44"/>
      <c r="ATV64" s="44"/>
      <c r="ATW64" s="44"/>
      <c r="ATX64" s="44"/>
      <c r="ATY64" s="44"/>
      <c r="ATZ64" s="44"/>
      <c r="AUA64" s="44"/>
      <c r="AUB64" s="44"/>
      <c r="AUC64" s="44"/>
      <c r="AUD64" s="44"/>
      <c r="AUE64" s="44"/>
      <c r="AUF64" s="44"/>
      <c r="AUG64" s="44"/>
      <c r="AUH64" s="44"/>
      <c r="AUI64" s="44"/>
      <c r="AUJ64" s="44"/>
      <c r="AUK64" s="44"/>
      <c r="AUL64" s="44"/>
      <c r="AUM64" s="44"/>
      <c r="AUN64" s="44"/>
      <c r="AUO64" s="44"/>
      <c r="AUP64" s="44"/>
      <c r="AUQ64" s="44"/>
      <c r="AUR64" s="44"/>
      <c r="AUS64" s="44"/>
      <c r="AUT64" s="44"/>
      <c r="AUU64" s="44"/>
      <c r="AUV64" s="44"/>
      <c r="AUW64" s="44"/>
      <c r="AUX64" s="44"/>
      <c r="AUY64" s="44"/>
      <c r="AUZ64" s="44"/>
      <c r="AVA64" s="44"/>
      <c r="AVB64" s="44"/>
      <c r="AVC64" s="44"/>
      <c r="AVD64" s="44"/>
      <c r="AVE64" s="44"/>
      <c r="AVF64" s="44"/>
      <c r="AVG64" s="44"/>
      <c r="AVH64" s="44"/>
      <c r="AVI64" s="44"/>
      <c r="AVJ64" s="44"/>
      <c r="AVK64" s="44"/>
      <c r="AVL64" s="44"/>
      <c r="AVM64" s="44"/>
      <c r="AVN64" s="44"/>
      <c r="AVO64" s="44"/>
      <c r="AVP64" s="44"/>
      <c r="AVQ64" s="44"/>
      <c r="AVR64" s="44"/>
      <c r="AVS64" s="44"/>
      <c r="AVT64" s="44"/>
      <c r="AVU64" s="44"/>
      <c r="AVV64" s="44"/>
      <c r="AVW64" s="44"/>
      <c r="AVX64" s="44"/>
      <c r="AVY64" s="44"/>
      <c r="AVZ64" s="44"/>
      <c r="AWA64" s="44"/>
      <c r="AWB64" s="44"/>
      <c r="AWC64" s="44"/>
      <c r="AWD64" s="44"/>
      <c r="AWE64" s="44"/>
      <c r="AWF64" s="44"/>
      <c r="AWG64" s="44"/>
      <c r="AWH64" s="44"/>
      <c r="AWI64" s="44"/>
      <c r="AWJ64" s="44"/>
      <c r="AWK64" s="44"/>
      <c r="AWL64" s="44"/>
      <c r="AWM64" s="44"/>
      <c r="AWN64" s="44"/>
      <c r="AWO64" s="44"/>
      <c r="AWP64" s="44"/>
      <c r="AWQ64" s="44"/>
      <c r="AWR64" s="44"/>
      <c r="AWS64" s="44"/>
      <c r="AWT64" s="44"/>
      <c r="AWU64" s="44"/>
      <c r="AWV64" s="44"/>
      <c r="AWW64" s="44"/>
      <c r="AWX64" s="44"/>
      <c r="AWY64" s="44"/>
      <c r="AWZ64" s="44"/>
      <c r="AXA64" s="44"/>
      <c r="AXB64" s="44"/>
      <c r="AXC64" s="44"/>
      <c r="AXD64" s="44"/>
      <c r="AXE64" s="44"/>
      <c r="AXF64" s="44"/>
      <c r="AXG64" s="44"/>
      <c r="AXH64" s="44"/>
      <c r="AXI64" s="44"/>
      <c r="AXJ64" s="44"/>
      <c r="AXK64" s="44"/>
      <c r="AXL64" s="44"/>
      <c r="AXM64" s="44"/>
      <c r="AXN64" s="44"/>
      <c r="AXO64" s="44"/>
      <c r="AXP64" s="44"/>
      <c r="AXQ64" s="44"/>
      <c r="AXR64" s="44"/>
      <c r="AXS64" s="44"/>
      <c r="AXT64" s="44"/>
      <c r="AXU64" s="44"/>
      <c r="AXV64" s="44"/>
      <c r="AXW64" s="44"/>
      <c r="AXX64" s="44"/>
      <c r="AXY64" s="44"/>
      <c r="AXZ64" s="44"/>
      <c r="AYA64" s="44"/>
      <c r="AYB64" s="44"/>
      <c r="AYC64" s="44"/>
      <c r="AYD64" s="44"/>
      <c r="AYE64" s="44"/>
      <c r="AYF64" s="44"/>
      <c r="AYG64" s="44"/>
      <c r="AYH64" s="44"/>
      <c r="AYI64" s="44"/>
      <c r="AYJ64" s="44"/>
      <c r="AYK64" s="44"/>
      <c r="AYL64" s="44"/>
      <c r="AYM64" s="44"/>
      <c r="AYN64" s="44"/>
      <c r="AYO64" s="44"/>
      <c r="AYP64" s="44"/>
      <c r="AYQ64" s="44"/>
      <c r="AYR64" s="44"/>
      <c r="AYS64" s="44"/>
      <c r="AYT64" s="44"/>
      <c r="AYU64" s="44"/>
      <c r="AYV64" s="44"/>
      <c r="AYW64" s="44"/>
      <c r="AYX64" s="44"/>
      <c r="AYY64" s="44"/>
      <c r="AYZ64" s="44"/>
      <c r="AZA64" s="44"/>
      <c r="AZB64" s="44"/>
      <c r="AZC64" s="44"/>
      <c r="AZD64" s="44"/>
      <c r="AZE64" s="44"/>
      <c r="AZF64" s="44"/>
      <c r="AZG64" s="44"/>
      <c r="AZH64" s="44"/>
      <c r="AZI64" s="44"/>
      <c r="AZJ64" s="44"/>
      <c r="AZK64" s="44"/>
      <c r="AZL64" s="44"/>
      <c r="AZM64" s="44"/>
      <c r="AZN64" s="44"/>
      <c r="AZO64" s="44"/>
      <c r="AZP64" s="44"/>
      <c r="AZQ64" s="44"/>
      <c r="AZR64" s="44"/>
      <c r="AZS64" s="44"/>
      <c r="AZT64" s="44"/>
      <c r="AZU64" s="44"/>
      <c r="AZV64" s="44"/>
      <c r="AZW64" s="44"/>
      <c r="AZX64" s="44"/>
      <c r="AZY64" s="44"/>
      <c r="AZZ64" s="44"/>
      <c r="BAA64" s="44"/>
      <c r="BAB64" s="44"/>
      <c r="BAC64" s="44"/>
      <c r="BAD64" s="44"/>
      <c r="BAE64" s="44"/>
      <c r="BAF64" s="44"/>
      <c r="BAG64" s="44"/>
      <c r="BAH64" s="44"/>
      <c r="BAI64" s="44"/>
      <c r="BAJ64" s="44"/>
      <c r="BAK64" s="44"/>
      <c r="BAL64" s="44"/>
      <c r="BAM64" s="44"/>
      <c r="BAN64" s="44"/>
      <c r="BAO64" s="44"/>
      <c r="BAP64" s="44"/>
      <c r="BAQ64" s="44"/>
      <c r="BAR64" s="44"/>
      <c r="BAS64" s="44"/>
      <c r="BAT64" s="44"/>
      <c r="BAU64" s="44"/>
      <c r="BAV64" s="44"/>
      <c r="BAW64" s="44"/>
      <c r="BAX64" s="44"/>
      <c r="BAY64" s="44"/>
      <c r="BAZ64" s="44"/>
      <c r="BBA64" s="44"/>
      <c r="BBB64" s="44"/>
      <c r="BBC64" s="44"/>
      <c r="BBD64" s="44"/>
      <c r="BBE64" s="44"/>
      <c r="BBF64" s="44"/>
      <c r="BBG64" s="44"/>
      <c r="BBH64" s="44"/>
      <c r="BBI64" s="44"/>
      <c r="BBJ64" s="44"/>
      <c r="BBK64" s="44"/>
      <c r="BBL64" s="44"/>
      <c r="BBM64" s="44"/>
      <c r="BBN64" s="44"/>
      <c r="BBO64" s="44"/>
      <c r="BBP64" s="44"/>
      <c r="BBQ64" s="44"/>
      <c r="BBR64" s="44"/>
      <c r="BBS64" s="44"/>
      <c r="BBT64" s="44"/>
      <c r="BBU64" s="44"/>
      <c r="BBV64" s="44"/>
      <c r="BBW64" s="44"/>
      <c r="BBX64" s="44"/>
      <c r="BBY64" s="44"/>
      <c r="BBZ64" s="44"/>
      <c r="BCA64" s="44"/>
      <c r="BCB64" s="44"/>
      <c r="BCC64" s="44"/>
      <c r="BCD64" s="44"/>
      <c r="BCE64" s="44"/>
      <c r="BCF64" s="44"/>
      <c r="BCG64" s="44"/>
      <c r="BCH64" s="44"/>
      <c r="BCI64" s="44"/>
      <c r="BCJ64" s="44"/>
      <c r="BCK64" s="44"/>
      <c r="BCL64" s="44"/>
      <c r="BCM64" s="44"/>
      <c r="BCN64" s="44"/>
      <c r="BCO64" s="44"/>
      <c r="BCP64" s="44"/>
      <c r="BCQ64" s="44"/>
      <c r="BCR64" s="44"/>
      <c r="BCS64" s="44"/>
      <c r="BCT64" s="44"/>
      <c r="BCU64" s="44"/>
      <c r="BCV64" s="44"/>
      <c r="BCW64" s="44"/>
      <c r="BCX64" s="44"/>
      <c r="BCY64" s="44"/>
      <c r="BCZ64" s="44"/>
      <c r="BDA64" s="44"/>
      <c r="BDB64" s="44"/>
      <c r="BDC64" s="44"/>
      <c r="BDD64" s="44"/>
      <c r="BDE64" s="44"/>
      <c r="BDF64" s="44"/>
      <c r="BDG64" s="44"/>
      <c r="BDH64" s="44"/>
      <c r="BDI64" s="44"/>
      <c r="BDJ64" s="44"/>
      <c r="BDK64" s="44"/>
      <c r="BDL64" s="44"/>
      <c r="BDM64" s="44"/>
      <c r="BDN64" s="44"/>
      <c r="BDO64" s="44"/>
      <c r="BDP64" s="44"/>
      <c r="BDQ64" s="44"/>
      <c r="BDR64" s="44"/>
      <c r="BDS64" s="44"/>
      <c r="BDT64" s="44"/>
      <c r="BDU64" s="44"/>
      <c r="BDV64" s="44"/>
      <c r="BDW64" s="44"/>
      <c r="BDX64" s="44"/>
      <c r="BDY64" s="44"/>
      <c r="BDZ64" s="44"/>
      <c r="BEA64" s="44"/>
      <c r="BEB64" s="44"/>
      <c r="BEC64" s="44"/>
      <c r="BED64" s="44"/>
      <c r="BEE64" s="44"/>
      <c r="BEF64" s="44"/>
      <c r="BEG64" s="44"/>
      <c r="BEH64" s="44"/>
      <c r="BEI64" s="44"/>
      <c r="BEJ64" s="44"/>
      <c r="BEK64" s="44"/>
      <c r="BEL64" s="44"/>
      <c r="BEM64" s="44"/>
      <c r="BEN64" s="44"/>
      <c r="BEO64" s="44"/>
      <c r="BEP64" s="44"/>
      <c r="BEQ64" s="44"/>
      <c r="BER64" s="44"/>
      <c r="BES64" s="44"/>
      <c r="BET64" s="44"/>
      <c r="BEU64" s="44"/>
      <c r="BEV64" s="44"/>
      <c r="BEW64" s="44"/>
      <c r="BEX64" s="44"/>
      <c r="BEY64" s="44"/>
      <c r="BEZ64" s="44"/>
      <c r="BFA64" s="44"/>
      <c r="BFB64" s="44"/>
      <c r="BFC64" s="44"/>
      <c r="BFD64" s="44"/>
      <c r="BFE64" s="44"/>
      <c r="BFF64" s="44"/>
      <c r="BFG64" s="44"/>
      <c r="BFH64" s="44"/>
      <c r="BFI64" s="44"/>
      <c r="BFJ64" s="44"/>
      <c r="BFK64" s="44"/>
      <c r="BFL64" s="44"/>
      <c r="BFM64" s="44"/>
      <c r="BFN64" s="44"/>
      <c r="BFO64" s="44"/>
      <c r="BFP64" s="44"/>
      <c r="BFQ64" s="44"/>
      <c r="BFR64" s="44"/>
      <c r="BFS64" s="44"/>
      <c r="BFT64" s="44"/>
      <c r="BFU64" s="44"/>
      <c r="BFV64" s="44"/>
      <c r="BFW64" s="44"/>
      <c r="BFX64" s="44"/>
      <c r="BFY64" s="44"/>
      <c r="BFZ64" s="44"/>
      <c r="BGA64" s="44"/>
      <c r="BGB64" s="44"/>
      <c r="BGC64" s="44"/>
      <c r="BGD64" s="44"/>
      <c r="BGE64" s="44"/>
      <c r="BGF64" s="44"/>
      <c r="BGG64" s="44"/>
      <c r="BGH64" s="44"/>
      <c r="BGI64" s="44"/>
      <c r="BGJ64" s="44"/>
      <c r="BGK64" s="44"/>
      <c r="BGL64" s="44"/>
      <c r="BGM64" s="44"/>
      <c r="BGN64" s="44"/>
      <c r="BGO64" s="44"/>
      <c r="BGP64" s="44"/>
      <c r="BGQ64" s="44"/>
      <c r="BGR64" s="44"/>
      <c r="BGS64" s="44"/>
      <c r="BGT64" s="44"/>
      <c r="BGU64" s="44"/>
      <c r="BGV64" s="44"/>
      <c r="BGW64" s="44"/>
      <c r="BGX64" s="44"/>
      <c r="BGY64" s="44"/>
      <c r="BGZ64" s="44"/>
      <c r="BHA64" s="44"/>
      <c r="BHB64" s="44"/>
      <c r="BHC64" s="44"/>
      <c r="BHD64" s="44"/>
      <c r="BHE64" s="44"/>
      <c r="BHF64" s="44"/>
      <c r="BHG64" s="44"/>
      <c r="BHH64" s="44"/>
      <c r="BHI64" s="44"/>
      <c r="BHJ64" s="44"/>
      <c r="BHK64" s="44"/>
      <c r="BHL64" s="44"/>
      <c r="BHM64" s="44"/>
      <c r="BHN64" s="44"/>
      <c r="BHO64" s="44"/>
      <c r="BHP64" s="44"/>
      <c r="BHQ64" s="44"/>
      <c r="BHR64" s="44"/>
      <c r="BHS64" s="44"/>
      <c r="BHT64" s="44"/>
      <c r="BHU64" s="44"/>
      <c r="BHV64" s="44"/>
      <c r="BHW64" s="44"/>
      <c r="BHX64" s="44"/>
      <c r="BHY64" s="44"/>
      <c r="BHZ64" s="44"/>
      <c r="BIA64" s="44"/>
      <c r="BIB64" s="44"/>
      <c r="BIC64" s="44"/>
      <c r="BID64" s="44"/>
      <c r="BIE64" s="44"/>
      <c r="BIF64" s="44"/>
      <c r="BIG64" s="44"/>
      <c r="BIH64" s="44"/>
      <c r="BII64" s="44"/>
      <c r="BIJ64" s="44"/>
      <c r="BIK64" s="44"/>
      <c r="BIL64" s="44"/>
      <c r="BIM64" s="44"/>
      <c r="BIN64" s="44"/>
      <c r="BIO64" s="44"/>
      <c r="BIP64" s="44"/>
      <c r="BIQ64" s="44"/>
      <c r="BIR64" s="44"/>
      <c r="BIS64" s="44"/>
      <c r="BIT64" s="44"/>
      <c r="BIU64" s="44"/>
      <c r="BIV64" s="44"/>
      <c r="BIW64" s="44"/>
      <c r="BIX64" s="44"/>
      <c r="BIY64" s="44"/>
      <c r="BIZ64" s="44"/>
      <c r="BJA64" s="44"/>
      <c r="BJB64" s="44"/>
      <c r="BJC64" s="44"/>
      <c r="BJD64" s="44"/>
      <c r="BJE64" s="44"/>
      <c r="BJF64" s="44"/>
      <c r="BJG64" s="44"/>
      <c r="BJH64" s="44"/>
      <c r="BJI64" s="44"/>
      <c r="BJJ64" s="44"/>
      <c r="BJK64" s="44"/>
      <c r="BJL64" s="44"/>
      <c r="BJM64" s="44"/>
      <c r="BJN64" s="44"/>
      <c r="BJO64" s="44"/>
      <c r="BJP64" s="44"/>
      <c r="BJQ64" s="44"/>
      <c r="BJR64" s="44"/>
      <c r="BJS64" s="44"/>
      <c r="BJT64" s="44"/>
      <c r="BJU64" s="44"/>
      <c r="BJV64" s="44"/>
      <c r="BJW64" s="44"/>
      <c r="BJX64" s="44"/>
      <c r="BJY64" s="44"/>
      <c r="BJZ64" s="44"/>
      <c r="BKA64" s="44"/>
      <c r="BKB64" s="44"/>
      <c r="BKC64" s="44"/>
      <c r="BKD64" s="44"/>
      <c r="BKE64" s="44"/>
      <c r="BKF64" s="44"/>
      <c r="BKG64" s="44"/>
      <c r="BKH64" s="44"/>
      <c r="BKI64" s="44"/>
      <c r="BKJ64" s="44"/>
      <c r="BKK64" s="44"/>
      <c r="BKL64" s="44"/>
      <c r="BKM64" s="44"/>
      <c r="BKN64" s="44"/>
      <c r="BKO64" s="44"/>
      <c r="BKP64" s="44"/>
      <c r="BKQ64" s="44"/>
      <c r="BKR64" s="44"/>
      <c r="BKS64" s="44"/>
      <c r="BKT64" s="44"/>
      <c r="BKU64" s="44"/>
      <c r="BKV64" s="44"/>
      <c r="BKW64" s="44"/>
      <c r="BKX64" s="44"/>
      <c r="BKY64" s="44"/>
      <c r="BKZ64" s="44"/>
      <c r="BLA64" s="44"/>
      <c r="BLB64" s="44"/>
      <c r="BLC64" s="44"/>
      <c r="BLD64" s="44"/>
      <c r="BLE64" s="44"/>
      <c r="BLF64" s="44"/>
      <c r="BLG64" s="44"/>
      <c r="BLH64" s="44"/>
      <c r="BLI64" s="44"/>
      <c r="BLJ64" s="44"/>
      <c r="BLK64" s="44"/>
      <c r="BLL64" s="44"/>
      <c r="BLM64" s="44"/>
      <c r="BLN64" s="44"/>
      <c r="BLO64" s="44"/>
      <c r="BLP64" s="44"/>
      <c r="BLQ64" s="44"/>
      <c r="BLR64" s="44"/>
      <c r="BLS64" s="44"/>
      <c r="BLT64" s="44"/>
      <c r="BLU64" s="44"/>
      <c r="BLV64" s="44"/>
      <c r="BLW64" s="44"/>
      <c r="BLX64" s="44"/>
      <c r="BLY64" s="44"/>
      <c r="BLZ64" s="44"/>
      <c r="BMA64" s="44"/>
      <c r="BMB64" s="44"/>
      <c r="BMC64" s="44"/>
      <c r="BMD64" s="44"/>
      <c r="BME64" s="44"/>
      <c r="BMF64" s="44"/>
      <c r="BMG64" s="44"/>
      <c r="BMH64" s="44"/>
      <c r="BMI64" s="44"/>
      <c r="BMJ64" s="44"/>
      <c r="BMK64" s="44"/>
      <c r="BML64" s="44"/>
      <c r="BMM64" s="44"/>
      <c r="BMN64" s="44"/>
      <c r="BMO64" s="44"/>
      <c r="BMP64" s="44"/>
      <c r="BMQ64" s="44"/>
      <c r="BMR64" s="44"/>
      <c r="BMS64" s="44"/>
      <c r="BMT64" s="44"/>
      <c r="BMU64" s="44"/>
      <c r="BMV64" s="44"/>
      <c r="BMW64" s="44"/>
      <c r="BMX64" s="44"/>
      <c r="BMY64" s="44"/>
      <c r="BMZ64" s="44"/>
      <c r="BNA64" s="44"/>
      <c r="BNB64" s="44"/>
      <c r="BNC64" s="44"/>
      <c r="BND64" s="44"/>
      <c r="BNE64" s="44"/>
      <c r="BNF64" s="44"/>
      <c r="BNG64" s="44"/>
      <c r="BNH64" s="44"/>
      <c r="BNI64" s="44"/>
      <c r="BNJ64" s="44"/>
      <c r="BNK64" s="44"/>
      <c r="BNL64" s="44"/>
      <c r="BNM64" s="44"/>
      <c r="BNN64" s="44"/>
      <c r="BNO64" s="44"/>
      <c r="BNP64" s="44"/>
      <c r="BNQ64" s="44"/>
      <c r="BNR64" s="44"/>
      <c r="BNS64" s="44"/>
      <c r="BNT64" s="44"/>
      <c r="BNU64" s="44"/>
      <c r="BNV64" s="44"/>
      <c r="BNW64" s="44"/>
      <c r="BNX64" s="44"/>
      <c r="BNY64" s="44"/>
      <c r="BNZ64" s="44"/>
      <c r="BOA64" s="44"/>
      <c r="BOB64" s="44"/>
      <c r="BOC64" s="44"/>
      <c r="BOD64" s="44"/>
      <c r="BOE64" s="44"/>
      <c r="BOF64" s="44"/>
      <c r="BOG64" s="44"/>
      <c r="BOH64" s="44"/>
      <c r="BOI64" s="44"/>
      <c r="BOJ64" s="44"/>
      <c r="BOK64" s="44"/>
      <c r="BOL64" s="44"/>
      <c r="BOM64" s="44"/>
      <c r="BON64" s="44"/>
      <c r="BOO64" s="44"/>
      <c r="BOP64" s="44"/>
      <c r="BOQ64" s="44"/>
      <c r="BOR64" s="44"/>
      <c r="BOS64" s="44"/>
      <c r="BOT64" s="44"/>
      <c r="BOU64" s="44"/>
      <c r="BOV64" s="44"/>
      <c r="BOW64" s="44"/>
      <c r="BOX64" s="44"/>
      <c r="BOY64" s="44"/>
      <c r="BOZ64" s="44"/>
      <c r="BPA64" s="44"/>
      <c r="BPB64" s="44"/>
      <c r="BPC64" s="44"/>
      <c r="BPD64" s="44"/>
      <c r="BPE64" s="44"/>
      <c r="BPF64" s="44"/>
      <c r="BPG64" s="44"/>
      <c r="BPH64" s="44"/>
      <c r="BPI64" s="44"/>
      <c r="BPJ64" s="44"/>
      <c r="BPK64" s="44"/>
      <c r="BPL64" s="44"/>
      <c r="BPM64" s="44"/>
      <c r="BPN64" s="44"/>
      <c r="BPO64" s="44"/>
      <c r="BPP64" s="44"/>
      <c r="BPQ64" s="44"/>
      <c r="BPR64" s="44"/>
      <c r="BPS64" s="44"/>
      <c r="BPT64" s="44"/>
      <c r="BPU64" s="44"/>
      <c r="BPV64" s="44"/>
      <c r="BPW64" s="44"/>
      <c r="BPX64" s="44"/>
      <c r="BPY64" s="44"/>
      <c r="BPZ64" s="44"/>
      <c r="BQA64" s="44"/>
      <c r="BQB64" s="44"/>
      <c r="BQC64" s="44"/>
      <c r="BQD64" s="44"/>
      <c r="BQE64" s="44"/>
      <c r="BQF64" s="44"/>
      <c r="BQG64" s="44"/>
      <c r="BQH64" s="44"/>
      <c r="BQI64" s="44"/>
      <c r="BQJ64" s="44"/>
      <c r="BQK64" s="44"/>
      <c r="BQL64" s="44"/>
      <c r="BQM64" s="44"/>
      <c r="BQN64" s="44"/>
      <c r="BQO64" s="44"/>
      <c r="BQP64" s="44"/>
      <c r="BQQ64" s="44"/>
      <c r="BQR64" s="44"/>
      <c r="BQS64" s="44"/>
      <c r="BQT64" s="44"/>
      <c r="BQU64" s="44"/>
      <c r="BQV64" s="44"/>
      <c r="BQW64" s="44"/>
      <c r="BQX64" s="44"/>
      <c r="BQY64" s="44"/>
      <c r="BQZ64" s="44"/>
      <c r="BRA64" s="44"/>
      <c r="BRB64" s="44"/>
      <c r="BRC64" s="44"/>
      <c r="BRD64" s="44"/>
      <c r="BRE64" s="44"/>
      <c r="BRF64" s="44"/>
      <c r="BRG64" s="44"/>
      <c r="BRH64" s="44"/>
      <c r="BRI64" s="44"/>
      <c r="BRJ64" s="44"/>
      <c r="BRK64" s="44"/>
      <c r="BRL64" s="44"/>
      <c r="BRM64" s="44"/>
      <c r="BRN64" s="44"/>
      <c r="BRO64" s="44"/>
      <c r="BRP64" s="44"/>
      <c r="BRQ64" s="44"/>
      <c r="BRR64" s="44"/>
      <c r="BRS64" s="44"/>
      <c r="BRT64" s="44"/>
      <c r="BRU64" s="44"/>
      <c r="BRV64" s="44"/>
      <c r="BRW64" s="44"/>
      <c r="BRX64" s="44"/>
      <c r="BRY64" s="44"/>
      <c r="BRZ64" s="44"/>
      <c r="BSA64" s="44"/>
      <c r="BSB64" s="44"/>
      <c r="BSC64" s="44"/>
      <c r="BSD64" s="44"/>
      <c r="BSE64" s="44"/>
      <c r="BSF64" s="44"/>
      <c r="BSG64" s="44"/>
      <c r="BSH64" s="44"/>
      <c r="BSI64" s="44"/>
      <c r="BSJ64" s="44"/>
      <c r="BSK64" s="44"/>
      <c r="BSL64" s="44"/>
      <c r="BSM64" s="44"/>
      <c r="BSN64" s="44"/>
      <c r="BSO64" s="44"/>
      <c r="BSP64" s="44"/>
      <c r="BSQ64" s="44"/>
      <c r="BSR64" s="44"/>
      <c r="BSS64" s="44"/>
      <c r="BST64" s="44"/>
      <c r="BSU64" s="44"/>
      <c r="BSV64" s="44"/>
      <c r="BSW64" s="44"/>
      <c r="BSX64" s="44"/>
      <c r="BSY64" s="44"/>
      <c r="BSZ64" s="44"/>
      <c r="BTA64" s="44"/>
      <c r="BTB64" s="44"/>
      <c r="BTC64" s="44"/>
      <c r="BTD64" s="44"/>
      <c r="BTE64" s="44"/>
      <c r="BTF64" s="44"/>
      <c r="BTG64" s="44"/>
      <c r="BTH64" s="44"/>
      <c r="BTI64" s="44"/>
      <c r="BTJ64" s="44"/>
      <c r="BTK64" s="44"/>
      <c r="BTL64" s="44"/>
      <c r="BTM64" s="44"/>
      <c r="BTN64" s="44"/>
      <c r="BTO64" s="44"/>
      <c r="BTP64" s="44"/>
      <c r="BTQ64" s="44"/>
      <c r="BTR64" s="44"/>
      <c r="BTS64" s="44"/>
      <c r="BTT64" s="44"/>
      <c r="BTU64" s="44"/>
      <c r="BTV64" s="44"/>
      <c r="BTW64" s="44"/>
      <c r="BTX64" s="44"/>
      <c r="BTY64" s="44"/>
      <c r="BTZ64" s="44"/>
      <c r="BUA64" s="44"/>
      <c r="BUB64" s="44"/>
      <c r="BUC64" s="44"/>
      <c r="BUD64" s="44"/>
      <c r="BUE64" s="44"/>
      <c r="BUF64" s="44"/>
      <c r="BUG64" s="44"/>
      <c r="BUH64" s="44"/>
      <c r="BUI64" s="44"/>
      <c r="BUJ64" s="44"/>
      <c r="BUK64" s="44"/>
      <c r="BUL64" s="44"/>
      <c r="BUM64" s="44"/>
      <c r="BUN64" s="44"/>
      <c r="BUO64" s="44"/>
      <c r="BUP64" s="44"/>
      <c r="BUQ64" s="44"/>
      <c r="BUR64" s="44"/>
      <c r="BUS64" s="44"/>
      <c r="BUT64" s="44"/>
      <c r="BUU64" s="44"/>
      <c r="BUV64" s="44"/>
      <c r="BUW64" s="44"/>
      <c r="BUX64" s="44"/>
      <c r="BUY64" s="44"/>
      <c r="BUZ64" s="44"/>
      <c r="BVA64" s="44"/>
      <c r="BVB64" s="44"/>
      <c r="BVC64" s="44"/>
      <c r="BVD64" s="44"/>
      <c r="BVE64" s="44"/>
      <c r="BVF64" s="44"/>
      <c r="BVG64" s="44"/>
      <c r="BVH64" s="44"/>
      <c r="BVI64" s="44"/>
      <c r="BVJ64" s="44"/>
      <c r="BVK64" s="44"/>
      <c r="BVL64" s="44"/>
      <c r="BVM64" s="44"/>
      <c r="BVN64" s="44"/>
      <c r="BVO64" s="44"/>
      <c r="BVP64" s="44"/>
      <c r="BVQ64" s="44"/>
      <c r="BVR64" s="44"/>
      <c r="BVS64" s="44"/>
      <c r="BVT64" s="44"/>
      <c r="BVU64" s="44"/>
      <c r="BVV64" s="44"/>
      <c r="BVW64" s="44"/>
      <c r="BVX64" s="44"/>
      <c r="BVY64" s="44"/>
      <c r="BVZ64" s="44"/>
      <c r="BWA64" s="44"/>
      <c r="BWB64" s="44"/>
      <c r="BWC64" s="44"/>
      <c r="BWD64" s="44"/>
      <c r="BWE64" s="44"/>
      <c r="BWF64" s="44"/>
      <c r="BWG64" s="44"/>
      <c r="BWH64" s="44"/>
      <c r="BWI64" s="44"/>
      <c r="BWJ64" s="44"/>
      <c r="BWK64" s="44"/>
      <c r="BWL64" s="44"/>
      <c r="BWM64" s="44"/>
      <c r="BWN64" s="44"/>
      <c r="BWO64" s="44"/>
      <c r="BWP64" s="44"/>
      <c r="BWQ64" s="44"/>
      <c r="BWR64" s="44"/>
      <c r="BWS64" s="44"/>
      <c r="BWT64" s="44"/>
      <c r="BWU64" s="44"/>
      <c r="BWV64" s="44"/>
      <c r="BWW64" s="44"/>
      <c r="BWX64" s="44"/>
      <c r="BWY64" s="44"/>
      <c r="BWZ64" s="44"/>
      <c r="BXA64" s="44"/>
      <c r="BXB64" s="44"/>
      <c r="BXC64" s="44"/>
      <c r="BXD64" s="44"/>
      <c r="BXE64" s="44"/>
      <c r="BXF64" s="44"/>
      <c r="BXG64" s="44"/>
      <c r="BXH64" s="44"/>
      <c r="BXI64" s="44"/>
      <c r="BXJ64" s="44"/>
      <c r="BXK64" s="44"/>
      <c r="BXL64" s="44"/>
      <c r="BXM64" s="44"/>
      <c r="BXN64" s="44"/>
      <c r="BXO64" s="44"/>
      <c r="BXP64" s="44"/>
      <c r="BXQ64" s="44"/>
      <c r="BXR64" s="44"/>
      <c r="BXS64" s="44"/>
      <c r="BXT64" s="44"/>
      <c r="BXU64" s="44"/>
      <c r="BXV64" s="44"/>
      <c r="BXW64" s="44"/>
      <c r="BXX64" s="44"/>
      <c r="BXY64" s="44"/>
      <c r="BXZ64" s="44"/>
      <c r="BYA64" s="44"/>
      <c r="BYB64" s="44"/>
      <c r="BYC64" s="44"/>
      <c r="BYD64" s="44"/>
      <c r="BYE64" s="44"/>
      <c r="BYF64" s="44"/>
      <c r="BYG64" s="44"/>
      <c r="BYH64" s="44"/>
      <c r="BYI64" s="44"/>
      <c r="BYJ64" s="44"/>
      <c r="BYK64" s="44"/>
      <c r="BYL64" s="44"/>
      <c r="BYM64" s="44"/>
      <c r="BYN64" s="44"/>
      <c r="BYO64" s="44"/>
      <c r="BYP64" s="44"/>
      <c r="BYQ64" s="44"/>
      <c r="BYR64" s="44"/>
      <c r="BYS64" s="44"/>
      <c r="BYT64" s="44"/>
      <c r="BYU64" s="44"/>
      <c r="BYV64" s="44"/>
      <c r="BYW64" s="44"/>
      <c r="BYX64" s="44"/>
      <c r="BYY64" s="44"/>
      <c r="BYZ64" s="44"/>
      <c r="BZA64" s="44"/>
      <c r="BZB64" s="44"/>
      <c r="BZC64" s="44"/>
      <c r="BZD64" s="44"/>
      <c r="BZE64" s="44"/>
      <c r="BZF64" s="44"/>
      <c r="BZG64" s="44"/>
      <c r="BZH64" s="44"/>
      <c r="BZI64" s="44"/>
      <c r="BZJ64" s="44"/>
      <c r="BZK64" s="44"/>
      <c r="BZL64" s="44"/>
      <c r="BZM64" s="44"/>
      <c r="BZN64" s="44"/>
      <c r="BZO64" s="44"/>
      <c r="BZP64" s="44"/>
      <c r="BZQ64" s="44"/>
      <c r="BZR64" s="44"/>
      <c r="BZS64" s="44"/>
      <c r="BZT64" s="44"/>
      <c r="BZU64" s="44"/>
      <c r="BZV64" s="44"/>
      <c r="BZW64" s="44"/>
      <c r="BZX64" s="44"/>
      <c r="BZY64" s="44"/>
      <c r="BZZ64" s="44"/>
      <c r="CAA64" s="44"/>
      <c r="CAB64" s="44"/>
      <c r="CAC64" s="44"/>
      <c r="CAD64" s="44"/>
      <c r="CAE64" s="44"/>
      <c r="CAF64" s="44"/>
      <c r="CAG64" s="44"/>
      <c r="CAH64" s="44"/>
      <c r="CAI64" s="44"/>
      <c r="CAJ64" s="44"/>
      <c r="CAK64" s="44"/>
      <c r="CAL64" s="44"/>
      <c r="CAM64" s="44"/>
      <c r="CAN64" s="44"/>
      <c r="CAO64" s="44"/>
      <c r="CAP64" s="44"/>
      <c r="CAQ64" s="44"/>
      <c r="CAR64" s="44"/>
      <c r="CAS64" s="44"/>
      <c r="CAT64" s="44"/>
      <c r="CAU64" s="44"/>
      <c r="CAV64" s="44"/>
      <c r="CAW64" s="44"/>
      <c r="CAX64" s="44"/>
      <c r="CAY64" s="44"/>
      <c r="CAZ64" s="44"/>
      <c r="CBA64" s="44"/>
      <c r="CBB64" s="44"/>
      <c r="CBC64" s="44"/>
      <c r="CBD64" s="44"/>
      <c r="CBE64" s="44"/>
      <c r="CBF64" s="44"/>
      <c r="CBG64" s="44"/>
      <c r="CBH64" s="44"/>
      <c r="CBI64" s="44"/>
      <c r="CBJ64" s="44"/>
      <c r="CBK64" s="44"/>
      <c r="CBL64" s="44"/>
      <c r="CBM64" s="44"/>
      <c r="CBN64" s="44"/>
      <c r="CBO64" s="44"/>
      <c r="CBP64" s="44"/>
      <c r="CBQ64" s="44"/>
      <c r="CBR64" s="44"/>
      <c r="CBS64" s="44"/>
      <c r="CBT64" s="44"/>
      <c r="CBU64" s="44"/>
      <c r="CBV64" s="44"/>
      <c r="CBW64" s="44"/>
      <c r="CBX64" s="44"/>
      <c r="CBY64" s="44"/>
      <c r="CBZ64" s="44"/>
      <c r="CCA64" s="44"/>
      <c r="CCB64" s="44"/>
      <c r="CCC64" s="44"/>
      <c r="CCD64" s="44"/>
      <c r="CCE64" s="44"/>
      <c r="CCF64" s="44"/>
      <c r="CCG64" s="44"/>
      <c r="CCH64" s="44"/>
      <c r="CCI64" s="44"/>
      <c r="CCJ64" s="44"/>
      <c r="CCK64" s="44"/>
      <c r="CCL64" s="44"/>
      <c r="CCM64" s="44"/>
      <c r="CCN64" s="44"/>
      <c r="CCO64" s="44"/>
      <c r="CCP64" s="44"/>
      <c r="CCQ64" s="44"/>
      <c r="CCR64" s="44"/>
      <c r="CCS64" s="44"/>
      <c r="CCT64" s="44"/>
      <c r="CCU64" s="44"/>
      <c r="CCV64" s="44"/>
      <c r="CCW64" s="44"/>
      <c r="CCX64" s="44"/>
      <c r="CCY64" s="44"/>
      <c r="CCZ64" s="44"/>
      <c r="CDA64" s="44"/>
      <c r="CDB64" s="44"/>
      <c r="CDC64" s="44"/>
      <c r="CDD64" s="44"/>
      <c r="CDE64" s="44"/>
      <c r="CDF64" s="44"/>
      <c r="CDG64" s="44"/>
      <c r="CDH64" s="44"/>
      <c r="CDI64" s="44"/>
      <c r="CDJ64" s="44"/>
      <c r="CDK64" s="44"/>
      <c r="CDL64" s="44"/>
      <c r="CDM64" s="44"/>
      <c r="CDN64" s="44"/>
      <c r="CDO64" s="44"/>
      <c r="CDP64" s="44"/>
      <c r="CDQ64" s="44"/>
      <c r="CDR64" s="44"/>
      <c r="CDS64" s="44"/>
      <c r="CDT64" s="44"/>
      <c r="CDU64" s="44"/>
      <c r="CDV64" s="44"/>
      <c r="CDW64" s="44"/>
      <c r="CDX64" s="44"/>
      <c r="CDY64" s="44"/>
      <c r="CDZ64" s="44"/>
      <c r="CEA64" s="44"/>
      <c r="CEB64" s="44"/>
      <c r="CEC64" s="44"/>
      <c r="CED64" s="44"/>
      <c r="CEE64" s="44"/>
      <c r="CEF64" s="44"/>
      <c r="CEG64" s="44"/>
      <c r="CEH64" s="44"/>
      <c r="CEI64" s="44"/>
      <c r="CEJ64" s="44"/>
      <c r="CEK64" s="44"/>
      <c r="CEL64" s="44"/>
      <c r="CEM64" s="44"/>
      <c r="CEN64" s="44"/>
      <c r="CEO64" s="44"/>
      <c r="CEP64" s="44"/>
      <c r="CEQ64" s="44"/>
      <c r="CER64" s="44"/>
      <c r="CES64" s="44"/>
      <c r="CET64" s="44"/>
      <c r="CEU64" s="44"/>
      <c r="CEV64" s="44"/>
      <c r="CEW64" s="44"/>
      <c r="CEX64" s="44"/>
      <c r="CEY64" s="44"/>
      <c r="CEZ64" s="44"/>
      <c r="CFA64" s="44"/>
      <c r="CFB64" s="44"/>
      <c r="CFC64" s="44"/>
      <c r="CFD64" s="44"/>
      <c r="CFE64" s="44"/>
      <c r="CFF64" s="44"/>
      <c r="CFG64" s="44"/>
      <c r="CFH64" s="44"/>
      <c r="CFI64" s="44"/>
      <c r="CFJ64" s="44"/>
      <c r="CFK64" s="44"/>
      <c r="CFL64" s="44"/>
      <c r="CFM64" s="44"/>
      <c r="CFN64" s="44"/>
      <c r="CFO64" s="44"/>
      <c r="CFP64" s="44"/>
      <c r="CFQ64" s="44"/>
      <c r="CFR64" s="44"/>
      <c r="CFS64" s="44"/>
      <c r="CFT64" s="44"/>
      <c r="CFU64" s="44"/>
      <c r="CFV64" s="44"/>
      <c r="CFW64" s="44"/>
      <c r="CFX64" s="44"/>
      <c r="CFY64" s="44"/>
      <c r="CFZ64" s="44"/>
      <c r="CGA64" s="44"/>
      <c r="CGB64" s="44"/>
      <c r="CGC64" s="44"/>
      <c r="CGD64" s="44"/>
      <c r="CGE64" s="44"/>
      <c r="CGF64" s="44"/>
      <c r="CGG64" s="44"/>
      <c r="CGH64" s="44"/>
      <c r="CGI64" s="44"/>
      <c r="CGJ64" s="44"/>
      <c r="CGK64" s="44"/>
      <c r="CGL64" s="44"/>
      <c r="CGM64" s="44"/>
      <c r="CGN64" s="44"/>
      <c r="CGO64" s="44"/>
      <c r="CGP64" s="44"/>
      <c r="CGQ64" s="44"/>
      <c r="CGR64" s="44"/>
      <c r="CGS64" s="44"/>
      <c r="CGT64" s="44"/>
      <c r="CGU64" s="44"/>
      <c r="CGV64" s="44"/>
      <c r="CGW64" s="44"/>
      <c r="CGX64" s="44"/>
      <c r="CGY64" s="44"/>
      <c r="CGZ64" s="44"/>
      <c r="CHA64" s="44"/>
      <c r="CHB64" s="44"/>
      <c r="CHC64" s="44"/>
      <c r="CHD64" s="44"/>
      <c r="CHE64" s="44"/>
      <c r="CHF64" s="44"/>
      <c r="CHG64" s="44"/>
      <c r="CHH64" s="44"/>
      <c r="CHI64" s="44"/>
      <c r="CHJ64" s="44"/>
      <c r="CHK64" s="44"/>
      <c r="CHL64" s="44"/>
      <c r="CHM64" s="44"/>
      <c r="CHN64" s="44"/>
      <c r="CHO64" s="44"/>
      <c r="CHP64" s="44"/>
      <c r="CHQ64" s="44"/>
      <c r="CHR64" s="44"/>
      <c r="CHS64" s="44"/>
      <c r="CHT64" s="44"/>
      <c r="CHU64" s="44"/>
      <c r="CHV64" s="44"/>
      <c r="CHW64" s="44"/>
      <c r="CHX64" s="44"/>
      <c r="CHY64" s="44"/>
      <c r="CHZ64" s="44"/>
      <c r="CIA64" s="44"/>
      <c r="CIB64" s="44"/>
      <c r="CIC64" s="44"/>
      <c r="CID64" s="44"/>
      <c r="CIE64" s="44"/>
      <c r="CIF64" s="44"/>
      <c r="CIG64" s="44"/>
      <c r="CIH64" s="44"/>
      <c r="CII64" s="44"/>
      <c r="CIJ64" s="44"/>
      <c r="CIK64" s="44"/>
      <c r="CIL64" s="44"/>
      <c r="CIM64" s="44"/>
      <c r="CIN64" s="44"/>
      <c r="CIO64" s="44"/>
      <c r="CIP64" s="44"/>
      <c r="CIQ64" s="44"/>
      <c r="CIR64" s="44"/>
      <c r="CIS64" s="44"/>
      <c r="CIT64" s="44"/>
      <c r="CIU64" s="44"/>
      <c r="CIV64" s="44"/>
      <c r="CIW64" s="44"/>
      <c r="CIX64" s="44"/>
      <c r="CIY64" s="44"/>
      <c r="CIZ64" s="44"/>
      <c r="CJA64" s="44"/>
      <c r="CJB64" s="44"/>
      <c r="CJC64" s="44"/>
      <c r="CJD64" s="44"/>
      <c r="CJE64" s="44"/>
      <c r="CJF64" s="44"/>
      <c r="CJG64" s="44"/>
      <c r="CJH64" s="44"/>
      <c r="CJI64" s="44"/>
      <c r="CJJ64" s="44"/>
      <c r="CJK64" s="44"/>
      <c r="CJL64" s="44"/>
      <c r="CJM64" s="44"/>
      <c r="CJN64" s="44"/>
      <c r="CJO64" s="44"/>
      <c r="CJP64" s="44"/>
      <c r="CJQ64" s="44"/>
      <c r="CJR64" s="44"/>
      <c r="CJS64" s="44"/>
      <c r="CJT64" s="44"/>
      <c r="CJU64" s="44"/>
      <c r="CJV64" s="44"/>
      <c r="CJW64" s="44"/>
      <c r="CJX64" s="44"/>
      <c r="CJY64" s="44"/>
      <c r="CJZ64" s="44"/>
      <c r="CKA64" s="44"/>
      <c r="CKB64" s="44"/>
      <c r="CKC64" s="44"/>
      <c r="CKD64" s="44"/>
      <c r="CKE64" s="44"/>
      <c r="CKF64" s="44"/>
      <c r="CKG64" s="44"/>
      <c r="CKH64" s="44"/>
      <c r="CKI64" s="44"/>
      <c r="CKJ64" s="44"/>
      <c r="CKK64" s="44"/>
      <c r="CKL64" s="44"/>
      <c r="CKM64" s="44"/>
      <c r="CKN64" s="44"/>
      <c r="CKO64" s="44"/>
      <c r="CKP64" s="44"/>
      <c r="CKQ64" s="44"/>
      <c r="CKR64" s="44"/>
      <c r="CKS64" s="44"/>
      <c r="CKT64" s="44"/>
      <c r="CKU64" s="44"/>
      <c r="CKV64" s="44"/>
      <c r="CKW64" s="44"/>
      <c r="CKX64" s="44"/>
      <c r="CKY64" s="44"/>
      <c r="CKZ64" s="44"/>
      <c r="CLA64" s="44"/>
      <c r="CLB64" s="44"/>
      <c r="CLC64" s="44"/>
      <c r="CLD64" s="44"/>
      <c r="CLE64" s="44"/>
      <c r="CLF64" s="44"/>
      <c r="CLG64" s="44"/>
      <c r="CLH64" s="44"/>
      <c r="CLI64" s="44"/>
      <c r="CLJ64" s="44"/>
      <c r="CLK64" s="44"/>
      <c r="CLL64" s="44"/>
      <c r="CLM64" s="44"/>
      <c r="CLN64" s="44"/>
      <c r="CLO64" s="44"/>
      <c r="CLP64" s="44"/>
      <c r="CLQ64" s="44"/>
      <c r="CLR64" s="44"/>
      <c r="CLS64" s="44"/>
      <c r="CLT64" s="44"/>
      <c r="CLU64" s="44"/>
      <c r="CLV64" s="44"/>
      <c r="CLW64" s="44"/>
      <c r="CLX64" s="44"/>
      <c r="CLY64" s="44"/>
      <c r="CLZ64" s="44"/>
      <c r="CMA64" s="44"/>
      <c r="CMB64" s="44"/>
      <c r="CMC64" s="44"/>
      <c r="CMD64" s="44"/>
      <c r="CME64" s="44"/>
      <c r="CMF64" s="44"/>
      <c r="CMG64" s="44"/>
      <c r="CMH64" s="44"/>
      <c r="CMI64" s="44"/>
      <c r="CMJ64" s="44"/>
      <c r="CMK64" s="44"/>
      <c r="CML64" s="44"/>
      <c r="CMM64" s="44"/>
      <c r="CMN64" s="44"/>
      <c r="CMO64" s="44"/>
      <c r="CMP64" s="44"/>
      <c r="CMQ64" s="44"/>
      <c r="CMR64" s="44"/>
      <c r="CMS64" s="44"/>
      <c r="CMT64" s="44"/>
      <c r="CMU64" s="44"/>
      <c r="CMV64" s="44"/>
      <c r="CMW64" s="44"/>
      <c r="CMX64" s="44"/>
      <c r="CMY64" s="44"/>
      <c r="CMZ64" s="44"/>
      <c r="CNA64" s="44"/>
      <c r="CNB64" s="44"/>
      <c r="CNC64" s="44"/>
      <c r="CND64" s="44"/>
      <c r="CNE64" s="44"/>
      <c r="CNF64" s="44"/>
      <c r="CNG64" s="44"/>
      <c r="CNH64" s="44"/>
      <c r="CNI64" s="44"/>
      <c r="CNJ64" s="44"/>
      <c r="CNK64" s="44"/>
      <c r="CNL64" s="44"/>
      <c r="CNM64" s="44"/>
      <c r="CNN64" s="44"/>
      <c r="CNO64" s="44"/>
      <c r="CNP64" s="44"/>
      <c r="CNQ64" s="44"/>
      <c r="CNR64" s="44"/>
      <c r="CNS64" s="44"/>
      <c r="CNT64" s="44"/>
      <c r="CNU64" s="44"/>
      <c r="CNV64" s="44"/>
      <c r="CNW64" s="44"/>
      <c r="CNX64" s="44"/>
      <c r="CNY64" s="44"/>
      <c r="CNZ64" s="44"/>
      <c r="COA64" s="44"/>
      <c r="COB64" s="44"/>
      <c r="COC64" s="44"/>
      <c r="COD64" s="44"/>
      <c r="COE64" s="44"/>
      <c r="COF64" s="44"/>
      <c r="COG64" s="44"/>
      <c r="COH64" s="44"/>
      <c r="COI64" s="44"/>
      <c r="COJ64" s="44"/>
      <c r="COK64" s="44"/>
      <c r="COL64" s="44"/>
      <c r="COM64" s="44"/>
      <c r="CON64" s="44"/>
      <c r="COO64" s="44"/>
      <c r="COP64" s="44"/>
      <c r="COQ64" s="44"/>
      <c r="COR64" s="44"/>
      <c r="COS64" s="44"/>
      <c r="COT64" s="44"/>
      <c r="COU64" s="44"/>
      <c r="COV64" s="44"/>
      <c r="COW64" s="44"/>
      <c r="COX64" s="44"/>
      <c r="COY64" s="44"/>
      <c r="COZ64" s="44"/>
      <c r="CPA64" s="44"/>
      <c r="CPB64" s="44"/>
      <c r="CPC64" s="44"/>
      <c r="CPD64" s="44"/>
      <c r="CPE64" s="44"/>
      <c r="CPF64" s="44"/>
      <c r="CPG64" s="44"/>
      <c r="CPH64" s="44"/>
      <c r="CPI64" s="44"/>
      <c r="CPJ64" s="44"/>
      <c r="CPK64" s="44"/>
      <c r="CPL64" s="44"/>
      <c r="CPM64" s="44"/>
      <c r="CPN64" s="44"/>
      <c r="CPO64" s="44"/>
      <c r="CPP64" s="44"/>
      <c r="CPQ64" s="44"/>
      <c r="CPR64" s="44"/>
      <c r="CPS64" s="44"/>
      <c r="CPT64" s="44"/>
      <c r="CPU64" s="44"/>
      <c r="CPV64" s="44"/>
      <c r="CPW64" s="44"/>
      <c r="CPX64" s="44"/>
      <c r="CPY64" s="44"/>
      <c r="CPZ64" s="44"/>
      <c r="CQA64" s="44"/>
      <c r="CQB64" s="44"/>
      <c r="CQC64" s="44"/>
      <c r="CQD64" s="44"/>
      <c r="CQE64" s="44"/>
      <c r="CQF64" s="44"/>
      <c r="CQG64" s="44"/>
      <c r="CQH64" s="44"/>
      <c r="CQI64" s="44"/>
      <c r="CQJ64" s="44"/>
      <c r="CQK64" s="44"/>
      <c r="CQL64" s="44"/>
      <c r="CQM64" s="44"/>
      <c r="CQN64" s="44"/>
      <c r="CQO64" s="44"/>
      <c r="CQP64" s="44"/>
      <c r="CQQ64" s="44"/>
      <c r="CQR64" s="44"/>
      <c r="CQS64" s="44"/>
      <c r="CQT64" s="44"/>
      <c r="CQU64" s="44"/>
      <c r="CQV64" s="44"/>
      <c r="CQW64" s="44"/>
      <c r="CQX64" s="44"/>
      <c r="CQY64" s="44"/>
      <c r="CQZ64" s="44"/>
      <c r="CRA64" s="44"/>
      <c r="CRB64" s="44"/>
      <c r="CRC64" s="44"/>
      <c r="CRD64" s="44"/>
      <c r="CRE64" s="44"/>
      <c r="CRF64" s="44"/>
      <c r="CRG64" s="44"/>
      <c r="CRH64" s="44"/>
      <c r="CRI64" s="44"/>
      <c r="CRJ64" s="44"/>
      <c r="CRK64" s="44"/>
      <c r="CRL64" s="44"/>
      <c r="CRM64" s="44"/>
      <c r="CRN64" s="44"/>
      <c r="CRO64" s="44"/>
      <c r="CRP64" s="44"/>
      <c r="CRQ64" s="44"/>
      <c r="CRR64" s="44"/>
      <c r="CRS64" s="44"/>
      <c r="CRT64" s="44"/>
      <c r="CRU64" s="44"/>
      <c r="CRV64" s="44"/>
      <c r="CRW64" s="44"/>
      <c r="CRX64" s="44"/>
      <c r="CRY64" s="44"/>
      <c r="CRZ64" s="44"/>
      <c r="CSA64" s="44"/>
      <c r="CSB64" s="44"/>
      <c r="CSC64" s="44"/>
      <c r="CSD64" s="44"/>
      <c r="CSE64" s="44"/>
      <c r="CSF64" s="44"/>
      <c r="CSG64" s="44"/>
      <c r="CSH64" s="44"/>
      <c r="CSI64" s="44"/>
      <c r="CSJ64" s="44"/>
      <c r="CSK64" s="44"/>
      <c r="CSL64" s="44"/>
      <c r="CSM64" s="44"/>
      <c r="CSN64" s="44"/>
      <c r="CSO64" s="44"/>
      <c r="CSP64" s="44"/>
      <c r="CSQ64" s="44"/>
      <c r="CSR64" s="44"/>
      <c r="CSS64" s="44"/>
      <c r="CST64" s="44"/>
      <c r="CSU64" s="44"/>
      <c r="CSV64" s="44"/>
      <c r="CSW64" s="44"/>
      <c r="CSX64" s="44"/>
      <c r="CSY64" s="44"/>
      <c r="CSZ64" s="44"/>
      <c r="CTA64" s="44"/>
      <c r="CTB64" s="44"/>
      <c r="CTC64" s="44"/>
      <c r="CTD64" s="44"/>
      <c r="CTE64" s="44"/>
      <c r="CTF64" s="44"/>
      <c r="CTG64" s="44"/>
      <c r="CTH64" s="44"/>
      <c r="CTI64" s="44"/>
      <c r="CTJ64" s="44"/>
      <c r="CTK64" s="44"/>
      <c r="CTL64" s="44"/>
      <c r="CTM64" s="44"/>
      <c r="CTN64" s="44"/>
      <c r="CTO64" s="44"/>
      <c r="CTP64" s="44"/>
      <c r="CTQ64" s="44"/>
      <c r="CTR64" s="44"/>
      <c r="CTS64" s="44"/>
      <c r="CTT64" s="44"/>
      <c r="CTU64" s="44"/>
      <c r="CTV64" s="44"/>
      <c r="CTW64" s="44"/>
      <c r="CTX64" s="44"/>
      <c r="CTY64" s="44"/>
      <c r="CTZ64" s="44"/>
      <c r="CUA64" s="44"/>
      <c r="CUB64" s="44"/>
      <c r="CUC64" s="44"/>
      <c r="CUD64" s="44"/>
      <c r="CUE64" s="44"/>
      <c r="CUF64" s="44"/>
      <c r="CUG64" s="44"/>
      <c r="CUH64" s="44"/>
      <c r="CUI64" s="44"/>
      <c r="CUJ64" s="44"/>
      <c r="CUK64" s="44"/>
      <c r="CUL64" s="44"/>
      <c r="CUM64" s="44"/>
      <c r="CUN64" s="44"/>
      <c r="CUO64" s="44"/>
      <c r="CUP64" s="44"/>
      <c r="CUQ64" s="44"/>
      <c r="CUR64" s="44"/>
      <c r="CUS64" s="44"/>
      <c r="CUT64" s="44"/>
      <c r="CUU64" s="44"/>
      <c r="CUV64" s="44"/>
      <c r="CUW64" s="44"/>
      <c r="CUX64" s="44"/>
      <c r="CUY64" s="44"/>
      <c r="CUZ64" s="44"/>
      <c r="CVA64" s="44"/>
      <c r="CVB64" s="44"/>
      <c r="CVC64" s="44"/>
      <c r="CVD64" s="44"/>
      <c r="CVE64" s="44"/>
      <c r="CVF64" s="44"/>
      <c r="CVG64" s="44"/>
      <c r="CVH64" s="44"/>
      <c r="CVI64" s="44"/>
      <c r="CVJ64" s="44"/>
      <c r="CVK64" s="44"/>
      <c r="CVL64" s="44"/>
      <c r="CVM64" s="44"/>
      <c r="CVN64" s="44"/>
      <c r="CVO64" s="44"/>
      <c r="CVP64" s="44"/>
      <c r="CVQ64" s="44"/>
      <c r="CVR64" s="44"/>
      <c r="CVS64" s="44"/>
      <c r="CVT64" s="44"/>
      <c r="CVU64" s="44"/>
      <c r="CVV64" s="44"/>
      <c r="CVW64" s="44"/>
      <c r="CVX64" s="44"/>
      <c r="CVY64" s="44"/>
      <c r="CVZ64" s="44"/>
      <c r="CWA64" s="44"/>
      <c r="CWB64" s="44"/>
      <c r="CWC64" s="44"/>
      <c r="CWD64" s="44"/>
      <c r="CWE64" s="44"/>
      <c r="CWF64" s="44"/>
      <c r="CWG64" s="44"/>
      <c r="CWH64" s="44"/>
      <c r="CWI64" s="44"/>
      <c r="CWJ64" s="44"/>
      <c r="CWK64" s="44"/>
      <c r="CWL64" s="44"/>
      <c r="CWM64" s="44"/>
      <c r="CWN64" s="44"/>
      <c r="CWO64" s="44"/>
      <c r="CWP64" s="44"/>
      <c r="CWQ64" s="44"/>
      <c r="CWR64" s="44"/>
      <c r="CWS64" s="44"/>
      <c r="CWT64" s="44"/>
      <c r="CWU64" s="44"/>
      <c r="CWV64" s="44"/>
      <c r="CWW64" s="44"/>
      <c r="CWX64" s="44"/>
      <c r="CWY64" s="44"/>
      <c r="CWZ64" s="44"/>
      <c r="CXA64" s="44"/>
      <c r="CXB64" s="44"/>
      <c r="CXC64" s="44"/>
      <c r="CXD64" s="44"/>
      <c r="CXE64" s="44"/>
      <c r="CXF64" s="44"/>
      <c r="CXG64" s="44"/>
      <c r="CXH64" s="44"/>
      <c r="CXI64" s="44"/>
      <c r="CXJ64" s="44"/>
      <c r="CXK64" s="44"/>
      <c r="CXL64" s="44"/>
      <c r="CXM64" s="44"/>
      <c r="CXN64" s="44"/>
      <c r="CXO64" s="44"/>
      <c r="CXP64" s="44"/>
      <c r="CXQ64" s="44"/>
      <c r="CXR64" s="44"/>
      <c r="CXS64" s="44"/>
      <c r="CXT64" s="44"/>
      <c r="CXU64" s="44"/>
      <c r="CXV64" s="44"/>
      <c r="CXW64" s="44"/>
      <c r="CXX64" s="44"/>
      <c r="CXY64" s="44"/>
      <c r="CXZ64" s="44"/>
      <c r="CYA64" s="44"/>
      <c r="CYB64" s="44"/>
      <c r="CYC64" s="44"/>
      <c r="CYD64" s="44"/>
      <c r="CYE64" s="44"/>
      <c r="CYF64" s="44"/>
      <c r="CYG64" s="44"/>
      <c r="CYH64" s="44"/>
      <c r="CYI64" s="44"/>
      <c r="CYJ64" s="44"/>
      <c r="CYK64" s="44"/>
      <c r="CYL64" s="44"/>
      <c r="CYM64" s="44"/>
      <c r="CYN64" s="44"/>
      <c r="CYO64" s="44"/>
      <c r="CYP64" s="44"/>
      <c r="CYQ64" s="44"/>
      <c r="CYR64" s="44"/>
      <c r="CYS64" s="44"/>
      <c r="CYT64" s="44"/>
      <c r="CYU64" s="44"/>
      <c r="CYV64" s="44"/>
      <c r="CYW64" s="44"/>
      <c r="CYX64" s="44"/>
      <c r="CYY64" s="44"/>
      <c r="CYZ64" s="44"/>
      <c r="CZA64" s="44"/>
      <c r="CZB64" s="44"/>
      <c r="CZC64" s="44"/>
      <c r="CZD64" s="44"/>
      <c r="CZE64" s="44"/>
      <c r="CZF64" s="44"/>
      <c r="CZG64" s="44"/>
      <c r="CZH64" s="44"/>
      <c r="CZI64" s="44"/>
      <c r="CZJ64" s="44"/>
      <c r="CZK64" s="44"/>
      <c r="CZL64" s="44"/>
      <c r="CZM64" s="44"/>
      <c r="CZN64" s="44"/>
      <c r="CZO64" s="44"/>
      <c r="CZP64" s="44"/>
      <c r="CZQ64" s="44"/>
      <c r="CZR64" s="44"/>
      <c r="CZS64" s="44"/>
      <c r="CZT64" s="44"/>
      <c r="CZU64" s="44"/>
      <c r="CZV64" s="44"/>
      <c r="CZW64" s="44"/>
      <c r="CZX64" s="44"/>
      <c r="CZY64" s="44"/>
      <c r="CZZ64" s="44"/>
      <c r="DAA64" s="44"/>
      <c r="DAB64" s="44"/>
      <c r="DAC64" s="44"/>
      <c r="DAD64" s="44"/>
      <c r="DAE64" s="44"/>
      <c r="DAF64" s="44"/>
      <c r="DAG64" s="44"/>
      <c r="DAH64" s="44"/>
      <c r="DAI64" s="44"/>
      <c r="DAJ64" s="44"/>
      <c r="DAK64" s="44"/>
      <c r="DAL64" s="44"/>
      <c r="DAM64" s="44"/>
      <c r="DAN64" s="44"/>
      <c r="DAO64" s="44"/>
      <c r="DAP64" s="44"/>
      <c r="DAQ64" s="44"/>
      <c r="DAR64" s="44"/>
      <c r="DAS64" s="44"/>
      <c r="DAT64" s="44"/>
      <c r="DAU64" s="44"/>
      <c r="DAV64" s="44"/>
      <c r="DAW64" s="44"/>
      <c r="DAX64" s="44"/>
      <c r="DAY64" s="44"/>
      <c r="DAZ64" s="44"/>
      <c r="DBA64" s="44"/>
      <c r="DBB64" s="44"/>
      <c r="DBC64" s="44"/>
      <c r="DBD64" s="44"/>
      <c r="DBE64" s="44"/>
      <c r="DBF64" s="44"/>
      <c r="DBG64" s="44"/>
      <c r="DBH64" s="44"/>
      <c r="DBI64" s="44"/>
      <c r="DBJ64" s="44"/>
      <c r="DBK64" s="44"/>
      <c r="DBL64" s="44"/>
      <c r="DBM64" s="44"/>
      <c r="DBN64" s="44"/>
      <c r="DBO64" s="44"/>
      <c r="DBP64" s="44"/>
      <c r="DBQ64" s="44"/>
      <c r="DBR64" s="44"/>
      <c r="DBS64" s="44"/>
      <c r="DBT64" s="44"/>
      <c r="DBU64" s="44"/>
      <c r="DBV64" s="44"/>
      <c r="DBW64" s="44"/>
      <c r="DBX64" s="44"/>
      <c r="DBY64" s="44"/>
      <c r="DBZ64" s="44"/>
      <c r="DCA64" s="44"/>
      <c r="DCB64" s="44"/>
      <c r="DCC64" s="44"/>
      <c r="DCD64" s="44"/>
      <c r="DCE64" s="44"/>
      <c r="DCF64" s="44"/>
      <c r="DCG64" s="44"/>
      <c r="DCH64" s="44"/>
      <c r="DCI64" s="44"/>
      <c r="DCJ64" s="44"/>
      <c r="DCK64" s="44"/>
      <c r="DCL64" s="44"/>
      <c r="DCM64" s="44"/>
      <c r="DCN64" s="44"/>
      <c r="DCO64" s="44"/>
      <c r="DCP64" s="44"/>
      <c r="DCQ64" s="44"/>
      <c r="DCR64" s="44"/>
      <c r="DCS64" s="44"/>
      <c r="DCT64" s="44"/>
      <c r="DCU64" s="44"/>
      <c r="DCV64" s="44"/>
      <c r="DCW64" s="44"/>
      <c r="DCX64" s="44"/>
      <c r="DCY64" s="44"/>
      <c r="DCZ64" s="44"/>
      <c r="DDA64" s="44"/>
      <c r="DDB64" s="44"/>
      <c r="DDC64" s="44"/>
      <c r="DDD64" s="44"/>
      <c r="DDE64" s="44"/>
      <c r="DDF64" s="44"/>
      <c r="DDG64" s="44"/>
      <c r="DDH64" s="44"/>
      <c r="DDI64" s="44"/>
      <c r="DDJ64" s="44"/>
      <c r="DDK64" s="44"/>
      <c r="DDL64" s="44"/>
      <c r="DDM64" s="44"/>
      <c r="DDN64" s="44"/>
      <c r="DDO64" s="44"/>
      <c r="DDP64" s="44"/>
      <c r="DDQ64" s="44"/>
      <c r="DDR64" s="44"/>
      <c r="DDS64" s="44"/>
      <c r="DDT64" s="44"/>
      <c r="DDU64" s="44"/>
      <c r="DDV64" s="44"/>
      <c r="DDW64" s="44"/>
      <c r="DDX64" s="44"/>
      <c r="DDY64" s="44"/>
      <c r="DDZ64" s="44"/>
      <c r="DEA64" s="44"/>
      <c r="DEB64" s="44"/>
      <c r="DEC64" s="44"/>
      <c r="DED64" s="44"/>
      <c r="DEE64" s="44"/>
      <c r="DEF64" s="44"/>
      <c r="DEG64" s="44"/>
      <c r="DEH64" s="44"/>
      <c r="DEI64" s="44"/>
      <c r="DEJ64" s="44"/>
      <c r="DEK64" s="44"/>
      <c r="DEL64" s="44"/>
      <c r="DEM64" s="44"/>
      <c r="DEN64" s="44"/>
      <c r="DEO64" s="44"/>
      <c r="DEP64" s="44"/>
      <c r="DEQ64" s="44"/>
      <c r="DER64" s="44"/>
      <c r="DES64" s="44"/>
      <c r="DET64" s="44"/>
      <c r="DEU64" s="44"/>
      <c r="DEV64" s="44"/>
      <c r="DEW64" s="44"/>
      <c r="DEX64" s="44"/>
      <c r="DEY64" s="44"/>
      <c r="DEZ64" s="44"/>
      <c r="DFA64" s="44"/>
      <c r="DFB64" s="44"/>
      <c r="DFC64" s="44"/>
      <c r="DFD64" s="44"/>
      <c r="DFE64" s="44"/>
      <c r="DFF64" s="44"/>
      <c r="DFG64" s="44"/>
      <c r="DFH64" s="44"/>
      <c r="DFI64" s="44"/>
      <c r="DFJ64" s="44"/>
      <c r="DFK64" s="44"/>
      <c r="DFL64" s="44"/>
      <c r="DFM64" s="44"/>
      <c r="DFN64" s="44"/>
      <c r="DFO64" s="44"/>
      <c r="DFP64" s="44"/>
      <c r="DFQ64" s="44"/>
      <c r="DFR64" s="44"/>
      <c r="DFS64" s="44"/>
      <c r="DFT64" s="44"/>
      <c r="DFU64" s="44"/>
      <c r="DFV64" s="44"/>
      <c r="DFW64" s="44"/>
      <c r="DFX64" s="44"/>
      <c r="DFY64" s="44"/>
      <c r="DFZ64" s="44"/>
      <c r="DGA64" s="44"/>
      <c r="DGB64" s="44"/>
      <c r="DGC64" s="44"/>
      <c r="DGD64" s="44"/>
      <c r="DGE64" s="44"/>
      <c r="DGF64" s="44"/>
      <c r="DGG64" s="44"/>
      <c r="DGH64" s="44"/>
      <c r="DGI64" s="44"/>
      <c r="DGJ64" s="44"/>
      <c r="DGK64" s="44"/>
      <c r="DGL64" s="44"/>
      <c r="DGM64" s="44"/>
      <c r="DGN64" s="44"/>
      <c r="DGO64" s="44"/>
      <c r="DGP64" s="44"/>
      <c r="DGQ64" s="44"/>
      <c r="DGR64" s="44"/>
      <c r="DGS64" s="44"/>
      <c r="DGT64" s="44"/>
      <c r="DGU64" s="44"/>
      <c r="DGV64" s="44"/>
      <c r="DGW64" s="44"/>
      <c r="DGX64" s="44"/>
      <c r="DGY64" s="44"/>
      <c r="DGZ64" s="44"/>
      <c r="DHA64" s="44"/>
      <c r="DHB64" s="44"/>
      <c r="DHC64" s="44"/>
      <c r="DHD64" s="44"/>
      <c r="DHE64" s="44"/>
      <c r="DHF64" s="44"/>
      <c r="DHG64" s="44"/>
      <c r="DHH64" s="44"/>
      <c r="DHI64" s="44"/>
      <c r="DHJ64" s="44"/>
      <c r="DHK64" s="44"/>
      <c r="DHL64" s="44"/>
      <c r="DHM64" s="44"/>
      <c r="DHN64" s="44"/>
      <c r="DHO64" s="44"/>
      <c r="DHP64" s="44"/>
      <c r="DHQ64" s="44"/>
      <c r="DHR64" s="44"/>
      <c r="DHS64" s="44"/>
      <c r="DHT64" s="44"/>
      <c r="DHU64" s="44"/>
      <c r="DHV64" s="44"/>
      <c r="DHW64" s="44"/>
      <c r="DHX64" s="44"/>
      <c r="DHY64" s="44"/>
      <c r="DHZ64" s="44"/>
      <c r="DIA64" s="44"/>
      <c r="DIB64" s="44"/>
      <c r="DIC64" s="44"/>
      <c r="DID64" s="44"/>
      <c r="DIE64" s="44"/>
      <c r="DIF64" s="44"/>
      <c r="DIG64" s="44"/>
      <c r="DIH64" s="44"/>
      <c r="DII64" s="44"/>
      <c r="DIJ64" s="44"/>
      <c r="DIK64" s="44"/>
      <c r="DIL64" s="44"/>
      <c r="DIM64" s="44"/>
      <c r="DIN64" s="44"/>
      <c r="DIO64" s="44"/>
      <c r="DIP64" s="44"/>
      <c r="DIQ64" s="44"/>
      <c r="DIR64" s="44"/>
      <c r="DIS64" s="44"/>
      <c r="DIT64" s="44"/>
      <c r="DIU64" s="44"/>
      <c r="DIV64" s="44"/>
      <c r="DIW64" s="44"/>
      <c r="DIX64" s="44"/>
      <c r="DIY64" s="44"/>
      <c r="DIZ64" s="44"/>
      <c r="DJA64" s="44"/>
      <c r="DJB64" s="44"/>
      <c r="DJC64" s="44"/>
      <c r="DJD64" s="44"/>
      <c r="DJE64" s="44"/>
      <c r="DJF64" s="44"/>
      <c r="DJG64" s="44"/>
      <c r="DJH64" s="44"/>
      <c r="DJI64" s="44"/>
      <c r="DJJ64" s="44"/>
      <c r="DJK64" s="44"/>
      <c r="DJL64" s="44"/>
      <c r="DJM64" s="44"/>
      <c r="DJN64" s="44"/>
      <c r="DJO64" s="44"/>
      <c r="DJP64" s="44"/>
      <c r="DJQ64" s="44"/>
      <c r="DJR64" s="44"/>
      <c r="DJS64" s="44"/>
      <c r="DJT64" s="44"/>
      <c r="DJU64" s="44"/>
      <c r="DJV64" s="44"/>
      <c r="DJW64" s="44"/>
      <c r="DJX64" s="44"/>
      <c r="DJY64" s="44"/>
      <c r="DJZ64" s="44"/>
      <c r="DKA64" s="44"/>
      <c r="DKB64" s="44"/>
      <c r="DKC64" s="44"/>
      <c r="DKD64" s="44"/>
      <c r="DKE64" s="44"/>
      <c r="DKF64" s="44"/>
      <c r="DKG64" s="44"/>
      <c r="DKH64" s="44"/>
      <c r="DKI64" s="44"/>
      <c r="DKJ64" s="44"/>
      <c r="DKK64" s="44"/>
      <c r="DKL64" s="44"/>
      <c r="DKM64" s="44"/>
      <c r="DKN64" s="44"/>
      <c r="DKO64" s="44"/>
      <c r="DKP64" s="44"/>
      <c r="DKQ64" s="44"/>
      <c r="DKR64" s="44"/>
      <c r="DKS64" s="44"/>
      <c r="DKT64" s="44"/>
      <c r="DKU64" s="44"/>
      <c r="DKV64" s="44"/>
      <c r="DKW64" s="44"/>
      <c r="DKX64" s="44"/>
      <c r="DKY64" s="44"/>
      <c r="DKZ64" s="44"/>
      <c r="DLA64" s="44"/>
      <c r="DLB64" s="44"/>
      <c r="DLC64" s="44"/>
      <c r="DLD64" s="44"/>
      <c r="DLE64" s="44"/>
      <c r="DLF64" s="44"/>
      <c r="DLG64" s="44"/>
      <c r="DLH64" s="44"/>
      <c r="DLI64" s="44"/>
      <c r="DLJ64" s="44"/>
      <c r="DLK64" s="44"/>
      <c r="DLL64" s="44"/>
      <c r="DLM64" s="44"/>
      <c r="DLN64" s="44"/>
      <c r="DLO64" s="44"/>
      <c r="DLP64" s="44"/>
      <c r="DLQ64" s="44"/>
      <c r="DLR64" s="44"/>
      <c r="DLS64" s="44"/>
      <c r="DLT64" s="44"/>
      <c r="DLU64" s="44"/>
      <c r="DLV64" s="44"/>
      <c r="DLW64" s="44"/>
      <c r="DLX64" s="44"/>
      <c r="DLY64" s="44"/>
      <c r="DLZ64" s="44"/>
      <c r="DMA64" s="44"/>
      <c r="DMB64" s="44"/>
      <c r="DMC64" s="44"/>
      <c r="DMD64" s="44"/>
      <c r="DME64" s="44"/>
      <c r="DMF64" s="44"/>
      <c r="DMG64" s="44"/>
      <c r="DMH64" s="44"/>
      <c r="DMI64" s="44"/>
      <c r="DMJ64" s="44"/>
      <c r="DMK64" s="44"/>
      <c r="DML64" s="44"/>
      <c r="DMM64" s="44"/>
      <c r="DMN64" s="44"/>
      <c r="DMO64" s="44"/>
      <c r="DMP64" s="44"/>
      <c r="DMQ64" s="44"/>
      <c r="DMR64" s="44"/>
      <c r="DMS64" s="44"/>
      <c r="DMT64" s="44"/>
      <c r="DMU64" s="44"/>
      <c r="DMV64" s="44"/>
      <c r="DMW64" s="44"/>
      <c r="DMX64" s="44"/>
      <c r="DMY64" s="44"/>
      <c r="DMZ64" s="44"/>
      <c r="DNA64" s="44"/>
      <c r="DNB64" s="44"/>
      <c r="DNC64" s="44"/>
      <c r="DND64" s="44"/>
      <c r="DNE64" s="44"/>
      <c r="DNF64" s="44"/>
      <c r="DNG64" s="44"/>
      <c r="DNH64" s="44"/>
      <c r="DNI64" s="44"/>
      <c r="DNJ64" s="44"/>
      <c r="DNK64" s="44"/>
      <c r="DNL64" s="44"/>
      <c r="DNM64" s="44"/>
      <c r="DNN64" s="44"/>
      <c r="DNO64" s="44"/>
      <c r="DNP64" s="44"/>
      <c r="DNQ64" s="44"/>
      <c r="DNR64" s="44"/>
      <c r="DNS64" s="44"/>
      <c r="DNT64" s="44"/>
      <c r="DNU64" s="44"/>
      <c r="DNV64" s="44"/>
      <c r="DNW64" s="44"/>
      <c r="DNX64" s="44"/>
      <c r="DNY64" s="44"/>
      <c r="DNZ64" s="44"/>
      <c r="DOA64" s="44"/>
      <c r="DOB64" s="44"/>
      <c r="DOC64" s="44"/>
      <c r="DOD64" s="44"/>
      <c r="DOE64" s="44"/>
      <c r="DOF64" s="44"/>
      <c r="DOG64" s="44"/>
      <c r="DOH64" s="44"/>
      <c r="DOI64" s="44"/>
      <c r="DOJ64" s="44"/>
      <c r="DOK64" s="44"/>
      <c r="DOL64" s="44"/>
      <c r="DOM64" s="44"/>
      <c r="DON64" s="44"/>
      <c r="DOO64" s="44"/>
      <c r="DOP64" s="44"/>
      <c r="DOQ64" s="44"/>
      <c r="DOR64" s="44"/>
      <c r="DOS64" s="44"/>
      <c r="DOT64" s="44"/>
      <c r="DOU64" s="44"/>
      <c r="DOV64" s="44"/>
      <c r="DOW64" s="44"/>
      <c r="DOX64" s="44"/>
      <c r="DOY64" s="44"/>
      <c r="DOZ64" s="44"/>
      <c r="DPA64" s="44"/>
      <c r="DPB64" s="44"/>
      <c r="DPC64" s="44"/>
      <c r="DPD64" s="44"/>
      <c r="DPE64" s="44"/>
      <c r="DPF64" s="44"/>
      <c r="DPG64" s="44"/>
      <c r="DPH64" s="44"/>
      <c r="DPI64" s="44"/>
      <c r="DPJ64" s="44"/>
      <c r="DPK64" s="44"/>
      <c r="DPL64" s="44"/>
      <c r="DPM64" s="44"/>
      <c r="DPN64" s="44"/>
      <c r="DPO64" s="44"/>
      <c r="DPP64" s="44"/>
      <c r="DPQ64" s="44"/>
      <c r="DPR64" s="44"/>
      <c r="DPS64" s="44"/>
      <c r="DPT64" s="44"/>
      <c r="DPU64" s="44"/>
      <c r="DPV64" s="44"/>
      <c r="DPW64" s="44"/>
      <c r="DPX64" s="44"/>
      <c r="DPY64" s="44"/>
      <c r="DPZ64" s="44"/>
      <c r="DQA64" s="44"/>
      <c r="DQB64" s="44"/>
      <c r="DQC64" s="44"/>
      <c r="DQD64" s="44"/>
      <c r="DQE64" s="44"/>
      <c r="DQF64" s="44"/>
      <c r="DQG64" s="44"/>
      <c r="DQH64" s="44"/>
      <c r="DQI64" s="44"/>
      <c r="DQJ64" s="44"/>
      <c r="DQK64" s="44"/>
      <c r="DQL64" s="44"/>
      <c r="DQM64" s="44"/>
      <c r="DQN64" s="44"/>
      <c r="DQO64" s="44"/>
      <c r="DQP64" s="44"/>
      <c r="DQQ64" s="44"/>
      <c r="DQR64" s="44"/>
      <c r="DQS64" s="44"/>
      <c r="DQT64" s="44"/>
      <c r="DQU64" s="44"/>
      <c r="DQV64" s="44"/>
      <c r="DQW64" s="44"/>
      <c r="DQX64" s="44"/>
      <c r="DQY64" s="44"/>
      <c r="DQZ64" s="44"/>
      <c r="DRA64" s="44"/>
      <c r="DRB64" s="44"/>
      <c r="DRC64" s="44"/>
      <c r="DRD64" s="44"/>
      <c r="DRE64" s="44"/>
      <c r="DRF64" s="44"/>
      <c r="DRG64" s="44"/>
      <c r="DRH64" s="44"/>
      <c r="DRI64" s="44"/>
      <c r="DRJ64" s="44"/>
      <c r="DRK64" s="44"/>
      <c r="DRL64" s="44"/>
      <c r="DRM64" s="44"/>
      <c r="DRN64" s="44"/>
      <c r="DRO64" s="44"/>
      <c r="DRP64" s="44"/>
      <c r="DRQ64" s="44"/>
      <c r="DRR64" s="44"/>
      <c r="DRS64" s="44"/>
      <c r="DRT64" s="44"/>
      <c r="DRU64" s="44"/>
      <c r="DRV64" s="44"/>
      <c r="DRW64" s="44"/>
      <c r="DRX64" s="44"/>
      <c r="DRY64" s="44"/>
      <c r="DRZ64" s="44"/>
      <c r="DSA64" s="44"/>
      <c r="DSB64" s="44"/>
      <c r="DSC64" s="44"/>
      <c r="DSD64" s="44"/>
      <c r="DSE64" s="44"/>
      <c r="DSF64" s="44"/>
      <c r="DSG64" s="44"/>
      <c r="DSH64" s="44"/>
      <c r="DSI64" s="44"/>
      <c r="DSJ64" s="44"/>
      <c r="DSK64" s="44"/>
      <c r="DSL64" s="44"/>
      <c r="DSM64" s="44"/>
      <c r="DSN64" s="44"/>
      <c r="DSO64" s="44"/>
      <c r="DSP64" s="44"/>
      <c r="DSQ64" s="44"/>
      <c r="DSR64" s="44"/>
      <c r="DSS64" s="44"/>
      <c r="DST64" s="44"/>
      <c r="DSU64" s="44"/>
      <c r="DSV64" s="44"/>
      <c r="DSW64" s="44"/>
      <c r="DSX64" s="44"/>
      <c r="DSY64" s="44"/>
      <c r="DSZ64" s="44"/>
      <c r="DTA64" s="44"/>
      <c r="DTB64" s="44"/>
      <c r="DTC64" s="44"/>
      <c r="DTD64" s="44"/>
      <c r="DTE64" s="44"/>
      <c r="DTF64" s="44"/>
      <c r="DTG64" s="44"/>
      <c r="DTH64" s="44"/>
      <c r="DTI64" s="44"/>
      <c r="DTJ64" s="44"/>
      <c r="DTK64" s="44"/>
      <c r="DTL64" s="44"/>
      <c r="DTM64" s="44"/>
      <c r="DTN64" s="44"/>
      <c r="DTO64" s="44"/>
      <c r="DTP64" s="44"/>
      <c r="DTQ64" s="44"/>
      <c r="DTR64" s="44"/>
      <c r="DTS64" s="44"/>
      <c r="DTT64" s="44"/>
      <c r="DTU64" s="44"/>
      <c r="DTV64" s="44"/>
      <c r="DTW64" s="44"/>
      <c r="DTX64" s="44"/>
      <c r="DTY64" s="44"/>
      <c r="DTZ64" s="44"/>
      <c r="DUA64" s="44"/>
      <c r="DUB64" s="44"/>
      <c r="DUC64" s="44"/>
      <c r="DUD64" s="44"/>
      <c r="DUE64" s="44"/>
      <c r="DUF64" s="44"/>
      <c r="DUG64" s="44"/>
      <c r="DUH64" s="44"/>
      <c r="DUI64" s="44"/>
      <c r="DUJ64" s="44"/>
      <c r="DUK64" s="44"/>
      <c r="DUL64" s="44"/>
      <c r="DUM64" s="44"/>
      <c r="DUN64" s="44"/>
      <c r="DUO64" s="44"/>
      <c r="DUP64" s="44"/>
      <c r="DUQ64" s="44"/>
      <c r="DUR64" s="44"/>
      <c r="DUS64" s="44"/>
      <c r="DUT64" s="44"/>
      <c r="DUU64" s="44"/>
      <c r="DUV64" s="44"/>
      <c r="DUW64" s="44"/>
      <c r="DUX64" s="44"/>
      <c r="DUY64" s="44"/>
      <c r="DUZ64" s="44"/>
      <c r="DVA64" s="44"/>
      <c r="DVB64" s="44"/>
      <c r="DVC64" s="44"/>
      <c r="DVD64" s="44"/>
      <c r="DVE64" s="44"/>
      <c r="DVF64" s="44"/>
      <c r="DVG64" s="44"/>
      <c r="DVH64" s="44"/>
      <c r="DVI64" s="44"/>
      <c r="DVJ64" s="44"/>
      <c r="DVK64" s="44"/>
      <c r="DVL64" s="44"/>
      <c r="DVM64" s="44"/>
      <c r="DVN64" s="44"/>
      <c r="DVO64" s="44"/>
      <c r="DVP64" s="44"/>
      <c r="DVQ64" s="44"/>
      <c r="DVR64" s="44"/>
      <c r="DVS64" s="44"/>
      <c r="DVT64" s="44"/>
      <c r="DVU64" s="44"/>
      <c r="DVV64" s="44"/>
      <c r="DVW64" s="44"/>
      <c r="DVX64" s="44"/>
      <c r="DVY64" s="44"/>
      <c r="DVZ64" s="44"/>
      <c r="DWA64" s="44"/>
      <c r="DWB64" s="44"/>
      <c r="DWC64" s="44"/>
      <c r="DWD64" s="44"/>
      <c r="DWE64" s="44"/>
      <c r="DWF64" s="44"/>
      <c r="DWG64" s="44"/>
      <c r="DWH64" s="44"/>
      <c r="DWI64" s="44"/>
      <c r="DWJ64" s="44"/>
      <c r="DWK64" s="44"/>
      <c r="DWL64" s="44"/>
      <c r="DWM64" s="44"/>
      <c r="DWN64" s="44"/>
      <c r="DWO64" s="44"/>
      <c r="DWP64" s="44"/>
      <c r="DWQ64" s="44"/>
      <c r="DWR64" s="44"/>
      <c r="DWS64" s="44"/>
      <c r="DWT64" s="44"/>
      <c r="DWU64" s="44"/>
      <c r="DWV64" s="44"/>
      <c r="DWW64" s="44"/>
      <c r="DWX64" s="44"/>
      <c r="DWY64" s="44"/>
      <c r="DWZ64" s="44"/>
      <c r="DXA64" s="44"/>
      <c r="DXB64" s="44"/>
      <c r="DXC64" s="44"/>
      <c r="DXD64" s="44"/>
      <c r="DXE64" s="44"/>
      <c r="DXF64" s="44"/>
      <c r="DXG64" s="44"/>
      <c r="DXH64" s="44"/>
      <c r="DXI64" s="44"/>
      <c r="DXJ64" s="44"/>
      <c r="DXK64" s="44"/>
      <c r="DXL64" s="44"/>
      <c r="DXM64" s="44"/>
      <c r="DXN64" s="44"/>
      <c r="DXO64" s="44"/>
      <c r="DXP64" s="44"/>
      <c r="DXQ64" s="44"/>
      <c r="DXR64" s="44"/>
      <c r="DXS64" s="44"/>
      <c r="DXT64" s="44"/>
      <c r="DXU64" s="44"/>
      <c r="DXV64" s="44"/>
      <c r="DXW64" s="44"/>
      <c r="DXX64" s="44"/>
      <c r="DXY64" s="44"/>
      <c r="DXZ64" s="44"/>
      <c r="DYA64" s="44"/>
      <c r="DYB64" s="44"/>
      <c r="DYC64" s="44"/>
      <c r="DYD64" s="44"/>
      <c r="DYE64" s="44"/>
      <c r="DYF64" s="44"/>
      <c r="DYG64" s="44"/>
      <c r="DYH64" s="44"/>
      <c r="DYI64" s="44"/>
      <c r="DYJ64" s="44"/>
      <c r="DYK64" s="44"/>
      <c r="DYL64" s="44"/>
      <c r="DYM64" s="44"/>
      <c r="DYN64" s="44"/>
      <c r="DYO64" s="44"/>
      <c r="DYP64" s="44"/>
      <c r="DYQ64" s="44"/>
      <c r="DYR64" s="44"/>
      <c r="DYS64" s="44"/>
      <c r="DYT64" s="44"/>
      <c r="DYU64" s="44"/>
      <c r="DYV64" s="44"/>
      <c r="DYW64" s="44"/>
      <c r="DYX64" s="44"/>
      <c r="DYY64" s="44"/>
      <c r="DYZ64" s="44"/>
      <c r="DZA64" s="44"/>
      <c r="DZB64" s="44"/>
      <c r="DZC64" s="44"/>
      <c r="DZD64" s="44"/>
      <c r="DZE64" s="44"/>
      <c r="DZF64" s="44"/>
      <c r="DZG64" s="44"/>
      <c r="DZH64" s="44"/>
      <c r="DZI64" s="44"/>
      <c r="DZJ64" s="44"/>
      <c r="DZK64" s="44"/>
      <c r="DZL64" s="44"/>
      <c r="DZM64" s="44"/>
      <c r="DZN64" s="44"/>
      <c r="DZO64" s="44"/>
      <c r="DZP64" s="44"/>
      <c r="DZQ64" s="44"/>
      <c r="DZR64" s="44"/>
      <c r="DZS64" s="44"/>
      <c r="DZT64" s="44"/>
      <c r="DZU64" s="44"/>
      <c r="DZV64" s="44"/>
      <c r="DZW64" s="44"/>
      <c r="DZX64" s="44"/>
      <c r="DZY64" s="44"/>
      <c r="DZZ64" s="44"/>
      <c r="EAA64" s="44"/>
      <c r="EAB64" s="44"/>
      <c r="EAC64" s="44"/>
      <c r="EAD64" s="44"/>
      <c r="EAE64" s="44"/>
      <c r="EAF64" s="44"/>
      <c r="EAG64" s="44"/>
      <c r="EAH64" s="44"/>
      <c r="EAI64" s="44"/>
      <c r="EAJ64" s="44"/>
      <c r="EAK64" s="44"/>
      <c r="EAL64" s="44"/>
      <c r="EAM64" s="44"/>
      <c r="EAN64" s="44"/>
      <c r="EAO64" s="44"/>
      <c r="EAP64" s="44"/>
      <c r="EAQ64" s="44"/>
      <c r="EAR64" s="44"/>
      <c r="EAS64" s="44"/>
      <c r="EAT64" s="44"/>
      <c r="EAU64" s="44"/>
      <c r="EAV64" s="44"/>
      <c r="EAW64" s="44"/>
      <c r="EAX64" s="44"/>
      <c r="EAY64" s="44"/>
      <c r="EAZ64" s="44"/>
      <c r="EBA64" s="44"/>
      <c r="EBB64" s="44"/>
      <c r="EBC64" s="44"/>
      <c r="EBD64" s="44"/>
      <c r="EBE64" s="44"/>
      <c r="EBF64" s="44"/>
      <c r="EBG64" s="44"/>
      <c r="EBH64" s="44"/>
      <c r="EBI64" s="44"/>
      <c r="EBJ64" s="44"/>
      <c r="EBK64" s="44"/>
      <c r="EBL64" s="44"/>
      <c r="EBM64" s="44"/>
      <c r="EBN64" s="44"/>
      <c r="EBO64" s="44"/>
      <c r="EBP64" s="44"/>
      <c r="EBQ64" s="44"/>
      <c r="EBR64" s="44"/>
      <c r="EBS64" s="44"/>
      <c r="EBT64" s="44"/>
      <c r="EBU64" s="44"/>
      <c r="EBV64" s="44"/>
      <c r="EBW64" s="44"/>
      <c r="EBX64" s="44"/>
      <c r="EBY64" s="44"/>
      <c r="EBZ64" s="44"/>
      <c r="ECA64" s="44"/>
      <c r="ECB64" s="44"/>
      <c r="ECC64" s="44"/>
      <c r="ECD64" s="44"/>
      <c r="ECE64" s="44"/>
      <c r="ECF64" s="44"/>
      <c r="ECG64" s="44"/>
      <c r="ECH64" s="44"/>
      <c r="ECI64" s="44"/>
      <c r="ECJ64" s="44"/>
      <c r="ECK64" s="44"/>
      <c r="ECL64" s="44"/>
      <c r="ECM64" s="44"/>
      <c r="ECN64" s="44"/>
      <c r="ECO64" s="44"/>
      <c r="ECP64" s="44"/>
      <c r="ECQ64" s="44"/>
      <c r="ECR64" s="44"/>
      <c r="ECS64" s="44"/>
      <c r="ECT64" s="44"/>
      <c r="ECU64" s="44"/>
      <c r="ECV64" s="44"/>
      <c r="ECW64" s="44"/>
      <c r="ECX64" s="44"/>
      <c r="ECY64" s="44"/>
      <c r="ECZ64" s="44"/>
      <c r="EDA64" s="44"/>
      <c r="EDB64" s="44"/>
      <c r="EDC64" s="44"/>
      <c r="EDD64" s="44"/>
      <c r="EDE64" s="44"/>
      <c r="EDF64" s="44"/>
      <c r="EDG64" s="44"/>
      <c r="EDH64" s="44"/>
      <c r="EDI64" s="44"/>
      <c r="EDJ64" s="44"/>
      <c r="EDK64" s="44"/>
      <c r="EDL64" s="44"/>
      <c r="EDM64" s="44"/>
      <c r="EDN64" s="44"/>
      <c r="EDO64" s="44"/>
      <c r="EDP64" s="44"/>
      <c r="EDQ64" s="44"/>
      <c r="EDR64" s="44"/>
      <c r="EDS64" s="44"/>
      <c r="EDT64" s="44"/>
      <c r="EDU64" s="44"/>
      <c r="EDV64" s="44"/>
      <c r="EDW64" s="44"/>
      <c r="EDX64" s="44"/>
      <c r="EDY64" s="44"/>
      <c r="EDZ64" s="44"/>
      <c r="EEA64" s="44"/>
      <c r="EEB64" s="44"/>
      <c r="EEC64" s="44"/>
      <c r="EED64" s="44"/>
      <c r="EEE64" s="44"/>
      <c r="EEF64" s="44"/>
      <c r="EEG64" s="44"/>
      <c r="EEH64" s="44"/>
      <c r="EEI64" s="44"/>
      <c r="EEJ64" s="44"/>
      <c r="EEK64" s="44"/>
      <c r="EEL64" s="44"/>
      <c r="EEM64" s="44"/>
      <c r="EEN64" s="44"/>
      <c r="EEO64" s="44"/>
      <c r="EEP64" s="44"/>
      <c r="EEQ64" s="44"/>
      <c r="EER64" s="44"/>
      <c r="EES64" s="44"/>
      <c r="EET64" s="44"/>
      <c r="EEU64" s="44"/>
      <c r="EEV64" s="44"/>
      <c r="EEW64" s="44"/>
      <c r="EEX64" s="44"/>
      <c r="EEY64" s="44"/>
      <c r="EEZ64" s="44"/>
      <c r="EFA64" s="44"/>
      <c r="EFB64" s="44"/>
      <c r="EFC64" s="44"/>
      <c r="EFD64" s="44"/>
      <c r="EFE64" s="44"/>
      <c r="EFF64" s="44"/>
      <c r="EFG64" s="44"/>
      <c r="EFH64" s="44"/>
      <c r="EFI64" s="44"/>
      <c r="EFJ64" s="44"/>
      <c r="EFK64" s="44"/>
      <c r="EFL64" s="44"/>
      <c r="EFM64" s="44"/>
      <c r="EFN64" s="44"/>
      <c r="EFO64" s="44"/>
      <c r="EFP64" s="44"/>
      <c r="EFQ64" s="44"/>
      <c r="EFR64" s="44"/>
      <c r="EFS64" s="44"/>
      <c r="EFT64" s="44"/>
      <c r="EFU64" s="44"/>
      <c r="EFV64" s="44"/>
      <c r="EFW64" s="44"/>
      <c r="EFX64" s="44"/>
      <c r="EFY64" s="44"/>
      <c r="EFZ64" s="44"/>
      <c r="EGA64" s="44"/>
      <c r="EGB64" s="44"/>
      <c r="EGC64" s="44"/>
      <c r="EGD64" s="44"/>
      <c r="EGE64" s="44"/>
      <c r="EGF64" s="44"/>
      <c r="EGG64" s="44"/>
      <c r="EGH64" s="44"/>
      <c r="EGI64" s="44"/>
      <c r="EGJ64" s="44"/>
      <c r="EGK64" s="44"/>
      <c r="EGL64" s="44"/>
      <c r="EGM64" s="44"/>
      <c r="EGN64" s="44"/>
      <c r="EGO64" s="44"/>
      <c r="EGP64" s="44"/>
      <c r="EGQ64" s="44"/>
      <c r="EGR64" s="44"/>
      <c r="EGS64" s="44"/>
      <c r="EGT64" s="44"/>
      <c r="EGU64" s="44"/>
      <c r="EGV64" s="44"/>
      <c r="EGW64" s="44"/>
      <c r="EGX64" s="44"/>
      <c r="EGY64" s="44"/>
      <c r="EGZ64" s="44"/>
      <c r="EHA64" s="44"/>
      <c r="EHB64" s="44"/>
      <c r="EHC64" s="44"/>
      <c r="EHD64" s="44"/>
      <c r="EHE64" s="44"/>
      <c r="EHF64" s="44"/>
      <c r="EHG64" s="44"/>
      <c r="EHH64" s="44"/>
      <c r="EHI64" s="44"/>
      <c r="EHJ64" s="44"/>
      <c r="EHK64" s="44"/>
      <c r="EHL64" s="44"/>
      <c r="EHM64" s="44"/>
      <c r="EHN64" s="44"/>
      <c r="EHO64" s="44"/>
      <c r="EHP64" s="44"/>
      <c r="EHQ64" s="44"/>
      <c r="EHR64" s="44"/>
      <c r="EHS64" s="44"/>
      <c r="EHT64" s="44"/>
      <c r="EHU64" s="44"/>
      <c r="EHV64" s="44"/>
      <c r="EHW64" s="44"/>
      <c r="EHX64" s="44"/>
      <c r="EHY64" s="44"/>
      <c r="EHZ64" s="44"/>
      <c r="EIA64" s="44"/>
      <c r="EIB64" s="44"/>
      <c r="EIC64" s="44"/>
      <c r="EID64" s="44"/>
      <c r="EIE64" s="44"/>
      <c r="EIF64" s="44"/>
      <c r="EIG64" s="44"/>
      <c r="EIH64" s="44"/>
      <c r="EII64" s="44"/>
      <c r="EIJ64" s="44"/>
      <c r="EIK64" s="44"/>
      <c r="EIL64" s="44"/>
      <c r="EIM64" s="44"/>
      <c r="EIN64" s="44"/>
      <c r="EIO64" s="44"/>
      <c r="EIP64" s="44"/>
      <c r="EIQ64" s="44"/>
      <c r="EIR64" s="44"/>
      <c r="EIS64" s="44"/>
      <c r="EIT64" s="44"/>
      <c r="EIU64" s="44"/>
      <c r="EIV64" s="44"/>
      <c r="EIW64" s="44"/>
      <c r="EIX64" s="44"/>
      <c r="EIY64" s="44"/>
      <c r="EIZ64" s="44"/>
      <c r="EJA64" s="44"/>
      <c r="EJB64" s="44"/>
      <c r="EJC64" s="44"/>
      <c r="EJD64" s="44"/>
      <c r="EJE64" s="44"/>
      <c r="EJF64" s="44"/>
      <c r="EJG64" s="44"/>
      <c r="EJH64" s="44"/>
      <c r="EJI64" s="44"/>
      <c r="EJJ64" s="44"/>
      <c r="EJK64" s="44"/>
      <c r="EJL64" s="44"/>
      <c r="EJM64" s="44"/>
      <c r="EJN64" s="44"/>
      <c r="EJO64" s="44"/>
      <c r="EJP64" s="44"/>
      <c r="EJQ64" s="44"/>
      <c r="EJR64" s="44"/>
      <c r="EJS64" s="44"/>
      <c r="EJT64" s="44"/>
      <c r="EJU64" s="44"/>
      <c r="EJV64" s="44"/>
      <c r="EJW64" s="44"/>
      <c r="EJX64" s="44"/>
      <c r="EJY64" s="44"/>
      <c r="EJZ64" s="44"/>
      <c r="EKA64" s="44"/>
      <c r="EKB64" s="44"/>
      <c r="EKC64" s="44"/>
      <c r="EKD64" s="44"/>
      <c r="EKE64" s="44"/>
      <c r="EKF64" s="44"/>
      <c r="EKG64" s="44"/>
      <c r="EKH64" s="44"/>
      <c r="EKI64" s="44"/>
      <c r="EKJ64" s="44"/>
      <c r="EKK64" s="44"/>
      <c r="EKL64" s="44"/>
      <c r="EKM64" s="44"/>
      <c r="EKN64" s="44"/>
      <c r="EKO64" s="44"/>
      <c r="EKP64" s="44"/>
      <c r="EKQ64" s="44"/>
      <c r="EKR64" s="44"/>
      <c r="EKS64" s="44"/>
      <c r="EKT64" s="44"/>
      <c r="EKU64" s="44"/>
      <c r="EKV64" s="44"/>
      <c r="EKW64" s="44"/>
      <c r="EKX64" s="44"/>
      <c r="EKY64" s="44"/>
      <c r="EKZ64" s="44"/>
      <c r="ELA64" s="44"/>
      <c r="ELB64" s="44"/>
      <c r="ELC64" s="44"/>
      <c r="ELD64" s="44"/>
      <c r="ELE64" s="44"/>
      <c r="ELF64" s="44"/>
      <c r="ELG64" s="44"/>
      <c r="ELH64" s="44"/>
      <c r="ELI64" s="44"/>
      <c r="ELJ64" s="44"/>
      <c r="ELK64" s="44"/>
      <c r="ELL64" s="44"/>
      <c r="ELM64" s="44"/>
      <c r="ELN64" s="44"/>
      <c r="ELO64" s="44"/>
      <c r="ELP64" s="44"/>
      <c r="ELQ64" s="44"/>
      <c r="ELR64" s="44"/>
      <c r="ELS64" s="44"/>
      <c r="ELT64" s="44"/>
      <c r="ELU64" s="44"/>
      <c r="ELV64" s="44"/>
      <c r="ELW64" s="44"/>
      <c r="ELX64" s="44"/>
      <c r="ELY64" s="44"/>
      <c r="ELZ64" s="44"/>
      <c r="EMA64" s="44"/>
      <c r="EMB64" s="44"/>
      <c r="EMC64" s="44"/>
      <c r="EMD64" s="44"/>
      <c r="EME64" s="44"/>
      <c r="EMF64" s="44"/>
      <c r="EMG64" s="44"/>
      <c r="EMH64" s="44"/>
      <c r="EMI64" s="44"/>
      <c r="EMJ64" s="44"/>
      <c r="EMK64" s="44"/>
      <c r="EML64" s="44"/>
      <c r="EMM64" s="44"/>
      <c r="EMN64" s="44"/>
      <c r="EMO64" s="44"/>
      <c r="EMP64" s="44"/>
      <c r="EMQ64" s="44"/>
      <c r="EMR64" s="44"/>
      <c r="EMS64" s="44"/>
      <c r="EMT64" s="44"/>
      <c r="EMU64" s="44"/>
      <c r="EMV64" s="44"/>
      <c r="EMW64" s="44"/>
      <c r="EMX64" s="44"/>
      <c r="EMY64" s="44"/>
      <c r="EMZ64" s="44"/>
      <c r="ENA64" s="44"/>
      <c r="ENB64" s="44"/>
      <c r="ENC64" s="44"/>
      <c r="END64" s="44"/>
      <c r="ENE64" s="44"/>
      <c r="ENF64" s="44"/>
      <c r="ENG64" s="44"/>
      <c r="ENH64" s="44"/>
      <c r="ENI64" s="44"/>
      <c r="ENJ64" s="44"/>
      <c r="ENK64" s="44"/>
      <c r="ENL64" s="44"/>
      <c r="ENM64" s="44"/>
      <c r="ENN64" s="44"/>
      <c r="ENO64" s="44"/>
      <c r="ENP64" s="44"/>
      <c r="ENQ64" s="44"/>
      <c r="ENR64" s="44"/>
      <c r="ENS64" s="44"/>
      <c r="ENT64" s="44"/>
      <c r="ENU64" s="44"/>
      <c r="ENV64" s="44"/>
      <c r="ENW64" s="44"/>
      <c r="ENX64" s="44"/>
      <c r="ENY64" s="44"/>
      <c r="ENZ64" s="44"/>
      <c r="EOA64" s="44"/>
      <c r="EOB64" s="44"/>
      <c r="EOC64" s="44"/>
      <c r="EOD64" s="44"/>
      <c r="EOE64" s="44"/>
      <c r="EOF64" s="44"/>
      <c r="EOG64" s="44"/>
      <c r="EOH64" s="44"/>
      <c r="EOI64" s="44"/>
      <c r="EOJ64" s="44"/>
      <c r="EOK64" s="44"/>
      <c r="EOL64" s="44"/>
      <c r="EOM64" s="44"/>
      <c r="EON64" s="44"/>
      <c r="EOO64" s="44"/>
      <c r="EOP64" s="44"/>
      <c r="EOQ64" s="44"/>
      <c r="EOR64" s="44"/>
      <c r="EOS64" s="44"/>
      <c r="EOT64" s="44"/>
      <c r="EOU64" s="44"/>
      <c r="EOV64" s="44"/>
      <c r="EOW64" s="44"/>
      <c r="EOX64" s="44"/>
      <c r="EOY64" s="44"/>
      <c r="EOZ64" s="44"/>
      <c r="EPA64" s="44"/>
      <c r="EPB64" s="44"/>
      <c r="EPC64" s="44"/>
      <c r="EPD64" s="44"/>
      <c r="EPE64" s="44"/>
      <c r="EPF64" s="44"/>
      <c r="EPG64" s="44"/>
      <c r="EPH64" s="44"/>
      <c r="EPI64" s="44"/>
      <c r="EPJ64" s="44"/>
      <c r="EPK64" s="44"/>
      <c r="EPL64" s="44"/>
      <c r="EPM64" s="44"/>
      <c r="EPN64" s="44"/>
      <c r="EPO64" s="44"/>
      <c r="EPP64" s="44"/>
      <c r="EPQ64" s="44"/>
      <c r="EPR64" s="44"/>
      <c r="EPS64" s="44"/>
      <c r="EPT64" s="44"/>
      <c r="EPU64" s="44"/>
      <c r="EPV64" s="44"/>
      <c r="EPW64" s="44"/>
      <c r="EPX64" s="44"/>
      <c r="EPY64" s="44"/>
      <c r="EPZ64" s="44"/>
      <c r="EQA64" s="44"/>
      <c r="EQB64" s="44"/>
      <c r="EQC64" s="44"/>
      <c r="EQD64" s="44"/>
      <c r="EQE64" s="44"/>
      <c r="EQF64" s="44"/>
      <c r="EQG64" s="44"/>
      <c r="EQH64" s="44"/>
      <c r="EQI64" s="44"/>
      <c r="EQJ64" s="44"/>
      <c r="EQK64" s="44"/>
      <c r="EQL64" s="44"/>
      <c r="EQM64" s="44"/>
      <c r="EQN64" s="44"/>
      <c r="EQO64" s="44"/>
      <c r="EQP64" s="44"/>
      <c r="EQQ64" s="44"/>
      <c r="EQR64" s="44"/>
      <c r="EQS64" s="44"/>
      <c r="EQT64" s="44"/>
      <c r="EQU64" s="44"/>
      <c r="EQV64" s="44"/>
      <c r="EQW64" s="44"/>
      <c r="EQX64" s="44"/>
      <c r="EQY64" s="44"/>
      <c r="EQZ64" s="44"/>
      <c r="ERA64" s="44"/>
      <c r="ERB64" s="44"/>
      <c r="ERC64" s="44"/>
      <c r="ERD64" s="44"/>
      <c r="ERE64" s="44"/>
      <c r="ERF64" s="44"/>
      <c r="ERG64" s="44"/>
      <c r="ERH64" s="44"/>
      <c r="ERI64" s="44"/>
      <c r="ERJ64" s="44"/>
      <c r="ERK64" s="44"/>
      <c r="ERL64" s="44"/>
      <c r="ERM64" s="44"/>
      <c r="ERN64" s="44"/>
      <c r="ERO64" s="44"/>
      <c r="ERP64" s="44"/>
      <c r="ERQ64" s="44"/>
      <c r="ERR64" s="44"/>
      <c r="ERS64" s="44"/>
      <c r="ERT64" s="44"/>
      <c r="ERU64" s="44"/>
      <c r="ERV64" s="44"/>
      <c r="ERW64" s="44"/>
      <c r="ERX64" s="44"/>
      <c r="ERY64" s="44"/>
      <c r="ERZ64" s="44"/>
      <c r="ESA64" s="44"/>
      <c r="ESB64" s="44"/>
      <c r="ESC64" s="44"/>
      <c r="ESD64" s="44"/>
      <c r="ESE64" s="44"/>
      <c r="ESF64" s="44"/>
      <c r="ESG64" s="44"/>
      <c r="ESH64" s="44"/>
      <c r="ESI64" s="44"/>
      <c r="ESJ64" s="44"/>
      <c r="ESK64" s="44"/>
      <c r="ESL64" s="44"/>
      <c r="ESM64" s="44"/>
      <c r="ESN64" s="44"/>
      <c r="ESO64" s="44"/>
      <c r="ESP64" s="44"/>
      <c r="ESQ64" s="44"/>
      <c r="ESR64" s="44"/>
      <c r="ESS64" s="44"/>
      <c r="EST64" s="44"/>
      <c r="ESU64" s="44"/>
      <c r="ESV64" s="44"/>
      <c r="ESW64" s="44"/>
      <c r="ESX64" s="44"/>
      <c r="ESY64" s="44"/>
      <c r="ESZ64" s="44"/>
      <c r="ETA64" s="44"/>
      <c r="ETB64" s="44"/>
      <c r="ETC64" s="44"/>
      <c r="ETD64" s="44"/>
      <c r="ETE64" s="44"/>
      <c r="ETF64" s="44"/>
      <c r="ETG64" s="44"/>
      <c r="ETH64" s="44"/>
      <c r="ETI64" s="44"/>
      <c r="ETJ64" s="44"/>
      <c r="ETK64" s="44"/>
      <c r="ETL64" s="44"/>
      <c r="ETM64" s="44"/>
      <c r="ETN64" s="44"/>
      <c r="ETO64" s="44"/>
      <c r="ETP64" s="44"/>
      <c r="ETQ64" s="44"/>
      <c r="ETR64" s="44"/>
      <c r="ETS64" s="44"/>
      <c r="ETT64" s="44"/>
      <c r="ETU64" s="44"/>
      <c r="ETV64" s="44"/>
      <c r="ETW64" s="44"/>
      <c r="ETX64" s="44"/>
      <c r="ETY64" s="44"/>
      <c r="ETZ64" s="44"/>
      <c r="EUA64" s="44"/>
      <c r="EUB64" s="44"/>
      <c r="EUC64" s="44"/>
      <c r="EUD64" s="44"/>
      <c r="EUE64" s="44"/>
      <c r="EUF64" s="44"/>
      <c r="EUG64" s="44"/>
      <c r="EUH64" s="44"/>
      <c r="EUI64" s="44"/>
      <c r="EUJ64" s="44"/>
      <c r="EUK64" s="44"/>
      <c r="EUL64" s="44"/>
      <c r="EUM64" s="44"/>
      <c r="EUN64" s="44"/>
      <c r="EUO64" s="44"/>
      <c r="EUP64" s="44"/>
      <c r="EUQ64" s="44"/>
      <c r="EUR64" s="44"/>
      <c r="EUS64" s="44"/>
      <c r="EUT64" s="44"/>
      <c r="EUU64" s="44"/>
      <c r="EUV64" s="44"/>
      <c r="EUW64" s="44"/>
      <c r="EUX64" s="44"/>
      <c r="EUY64" s="44"/>
      <c r="EUZ64" s="44"/>
      <c r="EVA64" s="44"/>
      <c r="EVB64" s="44"/>
      <c r="EVC64" s="44"/>
      <c r="EVD64" s="44"/>
      <c r="EVE64" s="44"/>
      <c r="EVF64" s="44"/>
      <c r="EVG64" s="44"/>
      <c r="EVH64" s="44"/>
      <c r="EVI64" s="44"/>
      <c r="EVJ64" s="44"/>
      <c r="EVK64" s="44"/>
      <c r="EVL64" s="44"/>
      <c r="EVM64" s="44"/>
      <c r="EVN64" s="44"/>
      <c r="EVO64" s="44"/>
      <c r="EVP64" s="44"/>
      <c r="EVQ64" s="44"/>
      <c r="EVR64" s="44"/>
      <c r="EVS64" s="44"/>
      <c r="EVT64" s="44"/>
      <c r="EVU64" s="44"/>
      <c r="EVV64" s="44"/>
      <c r="EVW64" s="44"/>
      <c r="EVX64" s="44"/>
      <c r="EVY64" s="44"/>
      <c r="EVZ64" s="44"/>
      <c r="EWA64" s="44"/>
      <c r="EWB64" s="44"/>
      <c r="EWC64" s="44"/>
      <c r="EWD64" s="44"/>
      <c r="EWE64" s="44"/>
      <c r="EWF64" s="44"/>
      <c r="EWG64" s="44"/>
      <c r="EWH64" s="44"/>
      <c r="EWI64" s="44"/>
      <c r="EWJ64" s="44"/>
      <c r="EWK64" s="44"/>
      <c r="EWL64" s="44"/>
      <c r="EWM64" s="44"/>
      <c r="EWN64" s="44"/>
      <c r="EWO64" s="44"/>
      <c r="EWP64" s="44"/>
      <c r="EWQ64" s="44"/>
      <c r="EWR64" s="44"/>
      <c r="EWS64" s="44"/>
      <c r="EWT64" s="44"/>
      <c r="EWU64" s="44"/>
      <c r="EWV64" s="44"/>
      <c r="EWW64" s="44"/>
      <c r="EWX64" s="44"/>
      <c r="EWY64" s="44"/>
      <c r="EWZ64" s="44"/>
      <c r="EXA64" s="44"/>
      <c r="EXB64" s="44"/>
      <c r="EXC64" s="44"/>
      <c r="EXD64" s="44"/>
      <c r="EXE64" s="44"/>
      <c r="EXF64" s="44"/>
      <c r="EXG64" s="44"/>
      <c r="EXH64" s="44"/>
      <c r="EXI64" s="44"/>
      <c r="EXJ64" s="44"/>
      <c r="EXK64" s="44"/>
      <c r="EXL64" s="44"/>
      <c r="EXM64" s="44"/>
      <c r="EXN64" s="44"/>
      <c r="EXO64" s="44"/>
      <c r="EXP64" s="44"/>
      <c r="EXQ64" s="44"/>
      <c r="EXR64" s="44"/>
      <c r="EXS64" s="44"/>
      <c r="EXT64" s="44"/>
      <c r="EXU64" s="44"/>
      <c r="EXV64" s="44"/>
      <c r="EXW64" s="44"/>
      <c r="EXX64" s="44"/>
      <c r="EXY64" s="44"/>
      <c r="EXZ64" s="44"/>
      <c r="EYA64" s="44"/>
      <c r="EYB64" s="44"/>
      <c r="EYC64" s="44"/>
      <c r="EYD64" s="44"/>
      <c r="EYE64" s="44"/>
      <c r="EYF64" s="44"/>
      <c r="EYG64" s="44"/>
      <c r="EYH64" s="44"/>
      <c r="EYI64" s="44"/>
      <c r="EYJ64" s="44"/>
      <c r="EYK64" s="44"/>
      <c r="EYL64" s="44"/>
      <c r="EYM64" s="44"/>
      <c r="EYN64" s="44"/>
      <c r="EYO64" s="44"/>
      <c r="EYP64" s="44"/>
      <c r="EYQ64" s="44"/>
      <c r="EYR64" s="44"/>
      <c r="EYS64" s="44"/>
      <c r="EYT64" s="44"/>
      <c r="EYU64" s="44"/>
      <c r="EYV64" s="44"/>
      <c r="EYW64" s="44"/>
      <c r="EYX64" s="44"/>
      <c r="EYY64" s="44"/>
      <c r="EYZ64" s="44"/>
      <c r="EZA64" s="44"/>
      <c r="EZB64" s="44"/>
      <c r="EZC64" s="44"/>
      <c r="EZD64" s="44"/>
      <c r="EZE64" s="44"/>
      <c r="EZF64" s="44"/>
      <c r="EZG64" s="44"/>
      <c r="EZH64" s="44"/>
      <c r="EZI64" s="44"/>
      <c r="EZJ64" s="44"/>
      <c r="EZK64" s="44"/>
      <c r="EZL64" s="44"/>
      <c r="EZM64" s="44"/>
      <c r="EZN64" s="44"/>
      <c r="EZO64" s="44"/>
      <c r="EZP64" s="44"/>
      <c r="EZQ64" s="44"/>
      <c r="EZR64" s="44"/>
      <c r="EZS64" s="44"/>
      <c r="EZT64" s="44"/>
      <c r="EZU64" s="44"/>
      <c r="EZV64" s="44"/>
      <c r="EZW64" s="44"/>
      <c r="EZX64" s="44"/>
      <c r="EZY64" s="44"/>
      <c r="EZZ64" s="44"/>
      <c r="FAA64" s="44"/>
      <c r="FAB64" s="44"/>
      <c r="FAC64" s="44"/>
      <c r="FAD64" s="44"/>
      <c r="FAE64" s="44"/>
      <c r="FAF64" s="44"/>
      <c r="FAG64" s="44"/>
      <c r="FAH64" s="44"/>
      <c r="FAI64" s="44"/>
      <c r="FAJ64" s="44"/>
      <c r="FAK64" s="44"/>
      <c r="FAL64" s="44"/>
      <c r="FAM64" s="44"/>
      <c r="FAN64" s="44"/>
      <c r="FAO64" s="44"/>
      <c r="FAP64" s="44"/>
      <c r="FAQ64" s="44"/>
      <c r="FAR64" s="44"/>
      <c r="FAS64" s="44"/>
      <c r="FAT64" s="44"/>
      <c r="FAU64" s="44"/>
      <c r="FAV64" s="44"/>
      <c r="FAW64" s="44"/>
      <c r="FAX64" s="44"/>
      <c r="FAY64" s="44"/>
      <c r="FAZ64" s="44"/>
      <c r="FBA64" s="44"/>
      <c r="FBB64" s="44"/>
      <c r="FBC64" s="44"/>
      <c r="FBD64" s="44"/>
      <c r="FBE64" s="44"/>
      <c r="FBF64" s="44"/>
      <c r="FBG64" s="44"/>
      <c r="FBH64" s="44"/>
      <c r="FBI64" s="44"/>
      <c r="FBJ64" s="44"/>
      <c r="FBK64" s="44"/>
      <c r="FBL64" s="44"/>
      <c r="FBM64" s="44"/>
      <c r="FBN64" s="44"/>
      <c r="FBO64" s="44"/>
      <c r="FBP64" s="44"/>
      <c r="FBQ64" s="44"/>
      <c r="FBR64" s="44"/>
      <c r="FBS64" s="44"/>
      <c r="FBT64" s="44"/>
      <c r="FBU64" s="44"/>
      <c r="FBV64" s="44"/>
      <c r="FBW64" s="44"/>
      <c r="FBX64" s="44"/>
      <c r="FBY64" s="44"/>
      <c r="FBZ64" s="44"/>
      <c r="FCA64" s="44"/>
      <c r="FCB64" s="44"/>
      <c r="FCC64" s="44"/>
      <c r="FCD64" s="44"/>
      <c r="FCE64" s="44"/>
      <c r="FCF64" s="44"/>
      <c r="FCG64" s="44"/>
      <c r="FCH64" s="44"/>
      <c r="FCI64" s="44"/>
      <c r="FCJ64" s="44"/>
      <c r="FCK64" s="44"/>
      <c r="FCL64" s="44"/>
      <c r="FCM64" s="44"/>
      <c r="FCN64" s="44"/>
      <c r="FCO64" s="44"/>
      <c r="FCP64" s="44"/>
      <c r="FCQ64" s="44"/>
      <c r="FCR64" s="44"/>
      <c r="FCS64" s="44"/>
      <c r="FCT64" s="44"/>
      <c r="FCU64" s="44"/>
      <c r="FCV64" s="44"/>
      <c r="FCW64" s="44"/>
      <c r="FCX64" s="44"/>
      <c r="FCY64" s="44"/>
      <c r="FCZ64" s="44"/>
      <c r="FDA64" s="44"/>
      <c r="FDB64" s="44"/>
      <c r="FDC64" s="44"/>
      <c r="FDD64" s="44"/>
      <c r="FDE64" s="44"/>
      <c r="FDF64" s="44"/>
      <c r="FDG64" s="44"/>
      <c r="FDH64" s="44"/>
      <c r="FDI64" s="44"/>
      <c r="FDJ64" s="44"/>
      <c r="FDK64" s="44"/>
      <c r="FDL64" s="44"/>
      <c r="FDM64" s="44"/>
      <c r="FDN64" s="44"/>
      <c r="FDO64" s="44"/>
      <c r="FDP64" s="44"/>
      <c r="FDQ64" s="44"/>
      <c r="FDR64" s="44"/>
      <c r="FDS64" s="44"/>
      <c r="FDT64" s="44"/>
      <c r="FDU64" s="44"/>
      <c r="FDV64" s="44"/>
      <c r="FDW64" s="44"/>
      <c r="FDX64" s="44"/>
      <c r="FDY64" s="44"/>
      <c r="FDZ64" s="44"/>
      <c r="FEA64" s="44"/>
      <c r="FEB64" s="44"/>
      <c r="FEC64" s="44"/>
      <c r="FED64" s="44"/>
      <c r="FEE64" s="44"/>
      <c r="FEF64" s="44"/>
      <c r="FEG64" s="44"/>
      <c r="FEH64" s="44"/>
      <c r="FEI64" s="44"/>
      <c r="FEJ64" s="44"/>
      <c r="FEK64" s="44"/>
      <c r="FEL64" s="44"/>
      <c r="FEM64" s="44"/>
      <c r="FEN64" s="44"/>
      <c r="FEO64" s="44"/>
      <c r="FEP64" s="44"/>
      <c r="FEQ64" s="44"/>
      <c r="FER64" s="44"/>
      <c r="FES64" s="44"/>
      <c r="FET64" s="44"/>
      <c r="FEU64" s="44"/>
      <c r="FEV64" s="44"/>
      <c r="FEW64" s="44"/>
      <c r="FEX64" s="44"/>
      <c r="FEY64" s="44"/>
      <c r="FEZ64" s="44"/>
      <c r="FFA64" s="44"/>
      <c r="FFB64" s="44"/>
      <c r="FFC64" s="44"/>
      <c r="FFD64" s="44"/>
      <c r="FFE64" s="44"/>
      <c r="FFF64" s="44"/>
      <c r="FFG64" s="44"/>
      <c r="FFH64" s="44"/>
      <c r="FFI64" s="44"/>
      <c r="FFJ64" s="44"/>
      <c r="FFK64" s="44"/>
      <c r="FFL64" s="44"/>
      <c r="FFM64" s="44"/>
      <c r="FFN64" s="44"/>
      <c r="FFO64" s="44"/>
      <c r="FFP64" s="44"/>
      <c r="FFQ64" s="44"/>
      <c r="FFR64" s="44"/>
      <c r="FFS64" s="44"/>
      <c r="FFT64" s="44"/>
      <c r="FFU64" s="44"/>
      <c r="FFV64" s="44"/>
      <c r="FFW64" s="44"/>
      <c r="FFX64" s="44"/>
      <c r="FFY64" s="44"/>
      <c r="FFZ64" s="44"/>
      <c r="FGA64" s="44"/>
      <c r="FGB64" s="44"/>
      <c r="FGC64" s="44"/>
      <c r="FGD64" s="44"/>
      <c r="FGE64" s="44"/>
      <c r="FGF64" s="44"/>
      <c r="FGG64" s="44"/>
      <c r="FGH64" s="44"/>
      <c r="FGI64" s="44"/>
      <c r="FGJ64" s="44"/>
      <c r="FGK64" s="44"/>
      <c r="FGL64" s="44"/>
      <c r="FGM64" s="44"/>
      <c r="FGN64" s="44"/>
      <c r="FGO64" s="44"/>
      <c r="FGP64" s="44"/>
      <c r="FGQ64" s="44"/>
      <c r="FGR64" s="44"/>
      <c r="FGS64" s="44"/>
      <c r="FGT64" s="44"/>
      <c r="FGU64" s="44"/>
      <c r="FGV64" s="44"/>
      <c r="FGW64" s="44"/>
      <c r="FGX64" s="44"/>
      <c r="FGY64" s="44"/>
      <c r="FGZ64" s="44"/>
      <c r="FHA64" s="44"/>
      <c r="FHB64" s="44"/>
      <c r="FHC64" s="44"/>
      <c r="FHD64" s="44"/>
      <c r="FHE64" s="44"/>
      <c r="FHF64" s="44"/>
      <c r="FHG64" s="44"/>
      <c r="FHH64" s="44"/>
      <c r="FHI64" s="44"/>
      <c r="FHJ64" s="44"/>
      <c r="FHK64" s="44"/>
      <c r="FHL64" s="44"/>
      <c r="FHM64" s="44"/>
      <c r="FHN64" s="44"/>
      <c r="FHO64" s="44"/>
      <c r="FHP64" s="44"/>
      <c r="FHQ64" s="44"/>
      <c r="FHR64" s="44"/>
      <c r="FHS64" s="44"/>
      <c r="FHT64" s="44"/>
      <c r="FHU64" s="44"/>
      <c r="FHV64" s="44"/>
      <c r="FHW64" s="44"/>
      <c r="FHX64" s="44"/>
      <c r="FHY64" s="44"/>
      <c r="FHZ64" s="44"/>
      <c r="FIA64" s="44"/>
      <c r="FIB64" s="44"/>
      <c r="FIC64" s="44"/>
      <c r="FID64" s="44"/>
      <c r="FIE64" s="44"/>
      <c r="FIF64" s="44"/>
      <c r="FIG64" s="44"/>
      <c r="FIH64" s="44"/>
      <c r="FII64" s="44"/>
      <c r="FIJ64" s="44"/>
      <c r="FIK64" s="44"/>
      <c r="FIL64" s="44"/>
      <c r="FIM64" s="44"/>
      <c r="FIN64" s="44"/>
      <c r="FIO64" s="44"/>
      <c r="FIP64" s="44"/>
      <c r="FIQ64" s="44"/>
      <c r="FIR64" s="44"/>
      <c r="FIS64" s="44"/>
      <c r="FIT64" s="44"/>
      <c r="FIU64" s="44"/>
      <c r="FIV64" s="44"/>
      <c r="FIW64" s="44"/>
      <c r="FIX64" s="44"/>
      <c r="FIY64" s="44"/>
      <c r="FIZ64" s="44"/>
      <c r="FJA64" s="44"/>
      <c r="FJB64" s="44"/>
      <c r="FJC64" s="44"/>
      <c r="FJD64" s="44"/>
      <c r="FJE64" s="44"/>
      <c r="FJF64" s="44"/>
      <c r="FJG64" s="44"/>
      <c r="FJH64" s="44"/>
      <c r="FJI64" s="44"/>
      <c r="FJJ64" s="44"/>
      <c r="FJK64" s="44"/>
      <c r="FJL64" s="44"/>
      <c r="FJM64" s="44"/>
      <c r="FJN64" s="44"/>
      <c r="FJO64" s="44"/>
      <c r="FJP64" s="44"/>
      <c r="FJQ64" s="44"/>
      <c r="FJR64" s="44"/>
      <c r="FJS64" s="44"/>
      <c r="FJT64" s="44"/>
      <c r="FJU64" s="44"/>
      <c r="FJV64" s="44"/>
      <c r="FJW64" s="44"/>
      <c r="FJX64" s="44"/>
      <c r="FJY64" s="44"/>
      <c r="FJZ64" s="44"/>
      <c r="FKA64" s="44"/>
      <c r="FKB64" s="44"/>
      <c r="FKC64" s="44"/>
      <c r="FKD64" s="44"/>
      <c r="FKE64" s="44"/>
      <c r="FKF64" s="44"/>
      <c r="FKG64" s="44"/>
      <c r="FKH64" s="44"/>
      <c r="FKI64" s="44"/>
      <c r="FKJ64" s="44"/>
      <c r="FKK64" s="44"/>
      <c r="FKL64" s="44"/>
      <c r="FKM64" s="44"/>
      <c r="FKN64" s="44"/>
      <c r="FKO64" s="44"/>
      <c r="FKP64" s="44"/>
      <c r="FKQ64" s="44"/>
    </row>
    <row r="65" spans="1:4359" s="38" customFormat="1" ht="22.5" customHeight="1" thickBot="1" x14ac:dyDescent="0.3">
      <c r="A65" s="732"/>
      <c r="B65" s="787"/>
      <c r="C65" s="807"/>
      <c r="D65" s="791"/>
      <c r="E65" s="791"/>
      <c r="F65" s="333" t="s">
        <v>23</v>
      </c>
      <c r="G65" s="259">
        <v>0</v>
      </c>
      <c r="H65" s="259">
        <v>0</v>
      </c>
      <c r="I65" s="259">
        <v>0.06</v>
      </c>
      <c r="J65" s="259">
        <v>0.06</v>
      </c>
      <c r="K65" s="259">
        <v>0.06</v>
      </c>
      <c r="L65" s="259">
        <v>0.06</v>
      </c>
      <c r="M65" s="567">
        <v>0.01</v>
      </c>
      <c r="N65" s="567">
        <v>0</v>
      </c>
      <c r="O65" s="567">
        <v>0.01</v>
      </c>
      <c r="P65" s="259">
        <v>1.4999999999999999E-2</v>
      </c>
      <c r="Q65" s="259">
        <v>1.4999999999999999E-2</v>
      </c>
      <c r="R65" s="259">
        <v>1.4999999999999999E-2</v>
      </c>
      <c r="S65" s="335">
        <f>SUM(G65:R65)</f>
        <v>0.30500000000000005</v>
      </c>
      <c r="T65" s="794"/>
      <c r="U65" s="744"/>
      <c r="V65" s="807"/>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c r="GP65" s="44"/>
      <c r="GQ65" s="44"/>
      <c r="GR65" s="44"/>
      <c r="GS65" s="44"/>
      <c r="GT65" s="44"/>
      <c r="GU65" s="44"/>
      <c r="GV65" s="44"/>
      <c r="GW65" s="44"/>
      <c r="GX65" s="44"/>
      <c r="GY65" s="44"/>
      <c r="GZ65" s="44"/>
      <c r="HA65" s="44"/>
      <c r="HB65" s="44"/>
      <c r="HC65" s="44"/>
      <c r="HD65" s="44"/>
      <c r="HE65" s="44"/>
      <c r="HF65" s="44"/>
      <c r="HG65" s="44"/>
      <c r="HH65" s="44"/>
      <c r="HI65" s="44"/>
      <c r="HJ65" s="44"/>
      <c r="HK65" s="44"/>
      <c r="HL65" s="44"/>
      <c r="HM65" s="44"/>
      <c r="HN65" s="44"/>
      <c r="HO65" s="44"/>
      <c r="HP65" s="44"/>
      <c r="HQ65" s="44"/>
      <c r="HR65" s="44"/>
      <c r="HS65" s="44"/>
      <c r="HT65" s="44"/>
      <c r="HU65" s="44"/>
      <c r="HV65" s="44"/>
      <c r="HW65" s="44"/>
      <c r="HX65" s="44"/>
      <c r="HY65" s="44"/>
      <c r="HZ65" s="44"/>
      <c r="IA65" s="44"/>
      <c r="IB65" s="44"/>
      <c r="IC65" s="44"/>
      <c r="ID65" s="44"/>
      <c r="IE65" s="44"/>
      <c r="IF65" s="44"/>
      <c r="IG65" s="44"/>
      <c r="IH65" s="44"/>
      <c r="II65" s="44"/>
      <c r="IJ65" s="44"/>
      <c r="IK65" s="44"/>
      <c r="IL65" s="44"/>
      <c r="IM65" s="44"/>
      <c r="IN65" s="44"/>
      <c r="IO65" s="44"/>
      <c r="IP65" s="44"/>
      <c r="IQ65" s="44"/>
      <c r="IR65" s="44"/>
      <c r="IS65" s="44"/>
      <c r="IT65" s="44"/>
      <c r="IU65" s="44"/>
      <c r="IV65" s="44"/>
      <c r="IW65" s="44"/>
      <c r="IX65" s="44"/>
      <c r="IY65" s="44"/>
      <c r="IZ65" s="44"/>
      <c r="JA65" s="44"/>
      <c r="JB65" s="44"/>
      <c r="JC65" s="44"/>
      <c r="JD65" s="44"/>
      <c r="JE65" s="44"/>
      <c r="JF65" s="44"/>
      <c r="JG65" s="44"/>
      <c r="JH65" s="44"/>
      <c r="JI65" s="44"/>
      <c r="JJ65" s="44"/>
      <c r="JK65" s="44"/>
      <c r="JL65" s="44"/>
      <c r="JM65" s="44"/>
      <c r="JN65" s="44"/>
      <c r="JO65" s="44"/>
      <c r="JP65" s="44"/>
      <c r="JQ65" s="44"/>
      <c r="JR65" s="44"/>
      <c r="JS65" s="44"/>
      <c r="JT65" s="44"/>
      <c r="JU65" s="44"/>
      <c r="JV65" s="44"/>
      <c r="JW65" s="44"/>
      <c r="JX65" s="44"/>
      <c r="JY65" s="44"/>
      <c r="JZ65" s="44"/>
      <c r="KA65" s="44"/>
      <c r="KB65" s="44"/>
      <c r="KC65" s="44"/>
      <c r="KD65" s="44"/>
      <c r="KE65" s="44"/>
      <c r="KF65" s="44"/>
      <c r="KG65" s="44"/>
      <c r="KH65" s="44"/>
      <c r="KI65" s="44"/>
      <c r="KJ65" s="44"/>
      <c r="KK65" s="44"/>
      <c r="KL65" s="44"/>
      <c r="KM65" s="44"/>
      <c r="KN65" s="44"/>
      <c r="KO65" s="44"/>
      <c r="KP65" s="44"/>
      <c r="KQ65" s="44"/>
      <c r="KR65" s="44"/>
      <c r="KS65" s="44"/>
      <c r="KT65" s="44"/>
      <c r="KU65" s="44"/>
      <c r="KV65" s="44"/>
      <c r="KW65" s="44"/>
      <c r="KX65" s="44"/>
      <c r="KY65" s="44"/>
      <c r="KZ65" s="44"/>
      <c r="LA65" s="44"/>
      <c r="LB65" s="44"/>
      <c r="LC65" s="44"/>
      <c r="LD65" s="44"/>
      <c r="LE65" s="44"/>
      <c r="LF65" s="44"/>
      <c r="LG65" s="44"/>
      <c r="LH65" s="44"/>
      <c r="LI65" s="44"/>
      <c r="LJ65" s="44"/>
      <c r="LK65" s="44"/>
      <c r="LL65" s="44"/>
      <c r="LM65" s="44"/>
      <c r="LN65" s="44"/>
      <c r="LO65" s="44"/>
      <c r="LP65" s="44"/>
      <c r="LQ65" s="44"/>
      <c r="LR65" s="44"/>
      <c r="LS65" s="44"/>
      <c r="LT65" s="44"/>
      <c r="LU65" s="44"/>
      <c r="LV65" s="44"/>
      <c r="LW65" s="44"/>
      <c r="LX65" s="44"/>
      <c r="LY65" s="44"/>
      <c r="LZ65" s="44"/>
      <c r="MA65" s="44"/>
      <c r="MB65" s="44"/>
      <c r="MC65" s="44"/>
      <c r="MD65" s="44"/>
      <c r="ME65" s="44"/>
      <c r="MF65" s="44"/>
      <c r="MG65" s="44"/>
      <c r="MH65" s="44"/>
      <c r="MI65" s="44"/>
      <c r="MJ65" s="44"/>
      <c r="MK65" s="44"/>
      <c r="ML65" s="44"/>
      <c r="MM65" s="44"/>
      <c r="MN65" s="44"/>
      <c r="MO65" s="44"/>
      <c r="MP65" s="44"/>
      <c r="MQ65" s="44"/>
      <c r="MR65" s="44"/>
      <c r="MS65" s="44"/>
      <c r="MT65" s="44"/>
      <c r="MU65" s="44"/>
      <c r="MV65" s="44"/>
      <c r="MW65" s="44"/>
      <c r="MX65" s="44"/>
      <c r="MY65" s="44"/>
      <c r="MZ65" s="44"/>
      <c r="NA65" s="44"/>
      <c r="NB65" s="44"/>
      <c r="NC65" s="44"/>
      <c r="ND65" s="44"/>
      <c r="NE65" s="44"/>
      <c r="NF65" s="44"/>
      <c r="NG65" s="44"/>
      <c r="NH65" s="44"/>
      <c r="NI65" s="44"/>
      <c r="NJ65" s="44"/>
      <c r="NK65" s="44"/>
      <c r="NL65" s="44"/>
      <c r="NM65" s="44"/>
      <c r="NN65" s="44"/>
      <c r="NO65" s="44"/>
      <c r="NP65" s="44"/>
      <c r="NQ65" s="44"/>
      <c r="NR65" s="44"/>
      <c r="NS65" s="44"/>
      <c r="NT65" s="44"/>
      <c r="NU65" s="44"/>
      <c r="NV65" s="44"/>
      <c r="NW65" s="44"/>
      <c r="NX65" s="44"/>
      <c r="NY65" s="44"/>
      <c r="NZ65" s="44"/>
      <c r="OA65" s="44"/>
      <c r="OB65" s="44"/>
      <c r="OC65" s="44"/>
      <c r="OD65" s="44"/>
      <c r="OE65" s="44"/>
      <c r="OF65" s="44"/>
      <c r="OG65" s="44"/>
      <c r="OH65" s="44"/>
      <c r="OI65" s="44"/>
      <c r="OJ65" s="44"/>
      <c r="OK65" s="44"/>
      <c r="OL65" s="44"/>
      <c r="OM65" s="44"/>
      <c r="ON65" s="44"/>
      <c r="OO65" s="44"/>
      <c r="OP65" s="44"/>
      <c r="OQ65" s="44"/>
      <c r="OR65" s="44"/>
      <c r="OS65" s="44"/>
      <c r="OT65" s="44"/>
      <c r="OU65" s="44"/>
      <c r="OV65" s="44"/>
      <c r="OW65" s="44"/>
      <c r="OX65" s="44"/>
      <c r="OY65" s="44"/>
      <c r="OZ65" s="44"/>
      <c r="PA65" s="44"/>
      <c r="PB65" s="44"/>
      <c r="PC65" s="44"/>
      <c r="PD65" s="44"/>
      <c r="PE65" s="44"/>
      <c r="PF65" s="44"/>
      <c r="PG65" s="44"/>
      <c r="PH65" s="44"/>
      <c r="PI65" s="44"/>
      <c r="PJ65" s="44"/>
      <c r="PK65" s="44"/>
      <c r="PL65" s="44"/>
      <c r="PM65" s="44"/>
      <c r="PN65" s="44"/>
      <c r="PO65" s="44"/>
      <c r="PP65" s="44"/>
      <c r="PQ65" s="44"/>
      <c r="PR65" s="44"/>
      <c r="PS65" s="44"/>
      <c r="PT65" s="44"/>
      <c r="PU65" s="44"/>
      <c r="PV65" s="44"/>
      <c r="PW65" s="44"/>
      <c r="PX65" s="44"/>
      <c r="PY65" s="44"/>
      <c r="PZ65" s="44"/>
      <c r="QA65" s="44"/>
      <c r="QB65" s="44"/>
      <c r="QC65" s="44"/>
      <c r="QD65" s="44"/>
      <c r="QE65" s="44"/>
      <c r="QF65" s="44"/>
      <c r="QG65" s="44"/>
      <c r="QH65" s="44"/>
      <c r="QI65" s="44"/>
      <c r="QJ65" s="44"/>
      <c r="QK65" s="44"/>
      <c r="QL65" s="44"/>
      <c r="QM65" s="44"/>
      <c r="QN65" s="44"/>
      <c r="QO65" s="44"/>
      <c r="QP65" s="44"/>
      <c r="QQ65" s="44"/>
      <c r="QR65" s="44"/>
      <c r="QS65" s="44"/>
      <c r="QT65" s="44"/>
      <c r="QU65" s="44"/>
      <c r="QV65" s="44"/>
      <c r="QW65" s="44"/>
      <c r="QX65" s="44"/>
      <c r="QY65" s="44"/>
      <c r="QZ65" s="44"/>
      <c r="RA65" s="44"/>
      <c r="RB65" s="44"/>
      <c r="RC65" s="44"/>
      <c r="RD65" s="44"/>
      <c r="RE65" s="44"/>
      <c r="RF65" s="44"/>
      <c r="RG65" s="44"/>
      <c r="RH65" s="44"/>
      <c r="RI65" s="44"/>
      <c r="RJ65" s="44"/>
      <c r="RK65" s="44"/>
      <c r="RL65" s="44"/>
      <c r="RM65" s="44"/>
      <c r="RN65" s="44"/>
      <c r="RO65" s="44"/>
      <c r="RP65" s="44"/>
      <c r="RQ65" s="44"/>
      <c r="RR65" s="44"/>
      <c r="RS65" s="44"/>
      <c r="RT65" s="44"/>
      <c r="RU65" s="44"/>
      <c r="RV65" s="44"/>
      <c r="RW65" s="44"/>
      <c r="RX65" s="44"/>
      <c r="RY65" s="44"/>
      <c r="RZ65" s="44"/>
      <c r="SA65" s="44"/>
      <c r="SB65" s="44"/>
      <c r="SC65" s="44"/>
      <c r="SD65" s="44"/>
      <c r="SE65" s="44"/>
      <c r="SF65" s="44"/>
      <c r="SG65" s="44"/>
      <c r="SH65" s="44"/>
      <c r="SI65" s="44"/>
      <c r="SJ65" s="44"/>
      <c r="SK65" s="44"/>
      <c r="SL65" s="44"/>
      <c r="SM65" s="44"/>
      <c r="SN65" s="44"/>
      <c r="SO65" s="44"/>
      <c r="SP65" s="44"/>
      <c r="SQ65" s="44"/>
      <c r="SR65" s="44"/>
      <c r="SS65" s="44"/>
      <c r="ST65" s="44"/>
      <c r="SU65" s="44"/>
      <c r="SV65" s="44"/>
      <c r="SW65" s="44"/>
      <c r="SX65" s="44"/>
      <c r="SY65" s="44"/>
      <c r="SZ65" s="44"/>
      <c r="TA65" s="44"/>
      <c r="TB65" s="44"/>
      <c r="TC65" s="44"/>
      <c r="TD65" s="44"/>
      <c r="TE65" s="44"/>
      <c r="TF65" s="44"/>
      <c r="TG65" s="44"/>
      <c r="TH65" s="44"/>
      <c r="TI65" s="44"/>
      <c r="TJ65" s="44"/>
      <c r="TK65" s="44"/>
      <c r="TL65" s="44"/>
      <c r="TM65" s="44"/>
      <c r="TN65" s="44"/>
      <c r="TO65" s="44"/>
      <c r="TP65" s="44"/>
      <c r="TQ65" s="44"/>
      <c r="TR65" s="44"/>
      <c r="TS65" s="44"/>
      <c r="TT65" s="44"/>
      <c r="TU65" s="44"/>
      <c r="TV65" s="44"/>
      <c r="TW65" s="44"/>
      <c r="TX65" s="44"/>
      <c r="TY65" s="44"/>
      <c r="TZ65" s="44"/>
      <c r="UA65" s="44"/>
      <c r="UB65" s="44"/>
      <c r="UC65" s="44"/>
      <c r="UD65" s="44"/>
      <c r="UE65" s="44"/>
      <c r="UF65" s="44"/>
      <c r="UG65" s="44"/>
      <c r="UH65" s="44"/>
      <c r="UI65" s="44"/>
      <c r="UJ65" s="44"/>
      <c r="UK65" s="44"/>
      <c r="UL65" s="44"/>
      <c r="UM65" s="44"/>
      <c r="UN65" s="44"/>
      <c r="UO65" s="44"/>
      <c r="UP65" s="44"/>
      <c r="UQ65" s="44"/>
      <c r="UR65" s="44"/>
      <c r="US65" s="44"/>
      <c r="UT65" s="44"/>
      <c r="UU65" s="44"/>
      <c r="UV65" s="44"/>
      <c r="UW65" s="44"/>
      <c r="UX65" s="44"/>
      <c r="UY65" s="44"/>
      <c r="UZ65" s="44"/>
      <c r="VA65" s="44"/>
      <c r="VB65" s="44"/>
      <c r="VC65" s="44"/>
      <c r="VD65" s="44"/>
      <c r="VE65" s="44"/>
      <c r="VF65" s="44"/>
      <c r="VG65" s="44"/>
      <c r="VH65" s="44"/>
      <c r="VI65" s="44"/>
      <c r="VJ65" s="44"/>
      <c r="VK65" s="44"/>
      <c r="VL65" s="44"/>
      <c r="VM65" s="44"/>
      <c r="VN65" s="44"/>
      <c r="VO65" s="44"/>
      <c r="VP65" s="44"/>
      <c r="VQ65" s="44"/>
      <c r="VR65" s="44"/>
      <c r="VS65" s="44"/>
      <c r="VT65" s="44"/>
      <c r="VU65" s="44"/>
      <c r="VV65" s="44"/>
      <c r="VW65" s="44"/>
      <c r="VX65" s="44"/>
      <c r="VY65" s="44"/>
      <c r="VZ65" s="44"/>
      <c r="WA65" s="44"/>
      <c r="WB65" s="44"/>
      <c r="WC65" s="44"/>
      <c r="WD65" s="44"/>
      <c r="WE65" s="44"/>
      <c r="WF65" s="44"/>
      <c r="WG65" s="44"/>
      <c r="WH65" s="44"/>
      <c r="WI65" s="44"/>
      <c r="WJ65" s="44"/>
      <c r="WK65" s="44"/>
      <c r="WL65" s="44"/>
      <c r="WM65" s="44"/>
      <c r="WN65" s="44"/>
      <c r="WO65" s="44"/>
      <c r="WP65" s="44"/>
      <c r="WQ65" s="44"/>
      <c r="WR65" s="44"/>
      <c r="WS65" s="44"/>
      <c r="WT65" s="44"/>
      <c r="WU65" s="44"/>
      <c r="WV65" s="44"/>
      <c r="WW65" s="44"/>
      <c r="WX65" s="44"/>
      <c r="WY65" s="44"/>
      <c r="WZ65" s="44"/>
      <c r="XA65" s="44"/>
      <c r="XB65" s="44"/>
      <c r="XC65" s="44"/>
      <c r="XD65" s="44"/>
      <c r="XE65" s="44"/>
      <c r="XF65" s="44"/>
      <c r="XG65" s="44"/>
      <c r="XH65" s="44"/>
      <c r="XI65" s="44"/>
      <c r="XJ65" s="44"/>
      <c r="XK65" s="44"/>
      <c r="XL65" s="44"/>
      <c r="XM65" s="44"/>
      <c r="XN65" s="44"/>
      <c r="XO65" s="44"/>
      <c r="XP65" s="44"/>
      <c r="XQ65" s="44"/>
      <c r="XR65" s="44"/>
      <c r="XS65" s="44"/>
      <c r="XT65" s="44"/>
      <c r="XU65" s="44"/>
      <c r="XV65" s="44"/>
      <c r="XW65" s="44"/>
      <c r="XX65" s="44"/>
      <c r="XY65" s="44"/>
      <c r="XZ65" s="44"/>
      <c r="YA65" s="44"/>
      <c r="YB65" s="44"/>
      <c r="YC65" s="44"/>
      <c r="YD65" s="44"/>
      <c r="YE65" s="44"/>
      <c r="YF65" s="44"/>
      <c r="YG65" s="44"/>
      <c r="YH65" s="44"/>
      <c r="YI65" s="44"/>
      <c r="YJ65" s="44"/>
      <c r="YK65" s="44"/>
      <c r="YL65" s="44"/>
      <c r="YM65" s="44"/>
      <c r="YN65" s="44"/>
      <c r="YO65" s="44"/>
      <c r="YP65" s="44"/>
      <c r="YQ65" s="44"/>
      <c r="YR65" s="44"/>
      <c r="YS65" s="44"/>
      <c r="YT65" s="44"/>
      <c r="YU65" s="44"/>
      <c r="YV65" s="44"/>
      <c r="YW65" s="44"/>
      <c r="YX65" s="44"/>
      <c r="YY65" s="44"/>
      <c r="YZ65" s="44"/>
      <c r="ZA65" s="44"/>
      <c r="ZB65" s="44"/>
      <c r="ZC65" s="44"/>
      <c r="ZD65" s="44"/>
      <c r="ZE65" s="44"/>
      <c r="ZF65" s="44"/>
      <c r="ZG65" s="44"/>
      <c r="ZH65" s="44"/>
      <c r="ZI65" s="44"/>
      <c r="ZJ65" s="44"/>
      <c r="ZK65" s="44"/>
      <c r="ZL65" s="44"/>
      <c r="ZM65" s="44"/>
      <c r="ZN65" s="44"/>
      <c r="ZO65" s="44"/>
      <c r="ZP65" s="44"/>
      <c r="ZQ65" s="44"/>
      <c r="ZR65" s="44"/>
      <c r="ZS65" s="44"/>
      <c r="ZT65" s="44"/>
      <c r="ZU65" s="44"/>
      <c r="ZV65" s="44"/>
      <c r="ZW65" s="44"/>
      <c r="ZX65" s="44"/>
      <c r="ZY65" s="44"/>
      <c r="ZZ65" s="44"/>
      <c r="AAA65" s="44"/>
      <c r="AAB65" s="44"/>
      <c r="AAC65" s="44"/>
      <c r="AAD65" s="44"/>
      <c r="AAE65" s="44"/>
      <c r="AAF65" s="44"/>
      <c r="AAG65" s="44"/>
      <c r="AAH65" s="44"/>
      <c r="AAI65" s="44"/>
      <c r="AAJ65" s="44"/>
      <c r="AAK65" s="44"/>
      <c r="AAL65" s="44"/>
      <c r="AAM65" s="44"/>
      <c r="AAN65" s="44"/>
      <c r="AAO65" s="44"/>
      <c r="AAP65" s="44"/>
      <c r="AAQ65" s="44"/>
      <c r="AAR65" s="44"/>
      <c r="AAS65" s="44"/>
      <c r="AAT65" s="44"/>
      <c r="AAU65" s="44"/>
      <c r="AAV65" s="44"/>
      <c r="AAW65" s="44"/>
      <c r="AAX65" s="44"/>
      <c r="AAY65" s="44"/>
      <c r="AAZ65" s="44"/>
      <c r="ABA65" s="44"/>
      <c r="ABB65" s="44"/>
      <c r="ABC65" s="44"/>
      <c r="ABD65" s="44"/>
      <c r="ABE65" s="44"/>
      <c r="ABF65" s="44"/>
      <c r="ABG65" s="44"/>
      <c r="ABH65" s="44"/>
      <c r="ABI65" s="44"/>
      <c r="ABJ65" s="44"/>
      <c r="ABK65" s="44"/>
      <c r="ABL65" s="44"/>
      <c r="ABM65" s="44"/>
      <c r="ABN65" s="44"/>
      <c r="ABO65" s="44"/>
      <c r="ABP65" s="44"/>
      <c r="ABQ65" s="44"/>
      <c r="ABR65" s="44"/>
      <c r="ABS65" s="44"/>
      <c r="ABT65" s="44"/>
      <c r="ABU65" s="44"/>
      <c r="ABV65" s="44"/>
      <c r="ABW65" s="44"/>
      <c r="ABX65" s="44"/>
      <c r="ABY65" s="44"/>
      <c r="ABZ65" s="44"/>
      <c r="ACA65" s="44"/>
      <c r="ACB65" s="44"/>
      <c r="ACC65" s="44"/>
      <c r="ACD65" s="44"/>
      <c r="ACE65" s="44"/>
      <c r="ACF65" s="44"/>
      <c r="ACG65" s="44"/>
      <c r="ACH65" s="44"/>
      <c r="ACI65" s="44"/>
      <c r="ACJ65" s="44"/>
      <c r="ACK65" s="44"/>
      <c r="ACL65" s="44"/>
      <c r="ACM65" s="44"/>
      <c r="ACN65" s="44"/>
      <c r="ACO65" s="44"/>
      <c r="ACP65" s="44"/>
      <c r="ACQ65" s="44"/>
      <c r="ACR65" s="44"/>
      <c r="ACS65" s="44"/>
      <c r="ACT65" s="44"/>
      <c r="ACU65" s="44"/>
      <c r="ACV65" s="44"/>
      <c r="ACW65" s="44"/>
      <c r="ACX65" s="44"/>
      <c r="ACY65" s="44"/>
      <c r="ACZ65" s="44"/>
      <c r="ADA65" s="44"/>
      <c r="ADB65" s="44"/>
      <c r="ADC65" s="44"/>
      <c r="ADD65" s="44"/>
      <c r="ADE65" s="44"/>
      <c r="ADF65" s="44"/>
      <c r="ADG65" s="44"/>
      <c r="ADH65" s="44"/>
      <c r="ADI65" s="44"/>
      <c r="ADJ65" s="44"/>
      <c r="ADK65" s="44"/>
      <c r="ADL65" s="44"/>
      <c r="ADM65" s="44"/>
      <c r="ADN65" s="44"/>
      <c r="ADO65" s="44"/>
      <c r="ADP65" s="44"/>
      <c r="ADQ65" s="44"/>
      <c r="ADR65" s="44"/>
      <c r="ADS65" s="44"/>
      <c r="ADT65" s="44"/>
      <c r="ADU65" s="44"/>
      <c r="ADV65" s="44"/>
      <c r="ADW65" s="44"/>
      <c r="ADX65" s="44"/>
      <c r="ADY65" s="44"/>
      <c r="ADZ65" s="44"/>
      <c r="AEA65" s="44"/>
      <c r="AEB65" s="44"/>
      <c r="AEC65" s="44"/>
      <c r="AED65" s="44"/>
      <c r="AEE65" s="44"/>
      <c r="AEF65" s="44"/>
      <c r="AEG65" s="44"/>
      <c r="AEH65" s="44"/>
      <c r="AEI65" s="44"/>
      <c r="AEJ65" s="44"/>
      <c r="AEK65" s="44"/>
      <c r="AEL65" s="44"/>
      <c r="AEM65" s="44"/>
      <c r="AEN65" s="44"/>
      <c r="AEO65" s="44"/>
      <c r="AEP65" s="44"/>
      <c r="AEQ65" s="44"/>
      <c r="AER65" s="44"/>
      <c r="AES65" s="44"/>
      <c r="AET65" s="44"/>
      <c r="AEU65" s="44"/>
      <c r="AEV65" s="44"/>
      <c r="AEW65" s="44"/>
      <c r="AEX65" s="44"/>
      <c r="AEY65" s="44"/>
      <c r="AEZ65" s="44"/>
      <c r="AFA65" s="44"/>
      <c r="AFB65" s="44"/>
      <c r="AFC65" s="44"/>
      <c r="AFD65" s="44"/>
      <c r="AFE65" s="44"/>
      <c r="AFF65" s="44"/>
      <c r="AFG65" s="44"/>
      <c r="AFH65" s="44"/>
      <c r="AFI65" s="44"/>
      <c r="AFJ65" s="44"/>
      <c r="AFK65" s="44"/>
      <c r="AFL65" s="44"/>
      <c r="AFM65" s="44"/>
      <c r="AFN65" s="44"/>
      <c r="AFO65" s="44"/>
      <c r="AFP65" s="44"/>
      <c r="AFQ65" s="44"/>
      <c r="AFR65" s="44"/>
      <c r="AFS65" s="44"/>
      <c r="AFT65" s="44"/>
      <c r="AFU65" s="44"/>
      <c r="AFV65" s="44"/>
      <c r="AFW65" s="44"/>
      <c r="AFX65" s="44"/>
      <c r="AFY65" s="44"/>
      <c r="AFZ65" s="44"/>
      <c r="AGA65" s="44"/>
      <c r="AGB65" s="44"/>
      <c r="AGC65" s="44"/>
      <c r="AGD65" s="44"/>
      <c r="AGE65" s="44"/>
      <c r="AGF65" s="44"/>
      <c r="AGG65" s="44"/>
      <c r="AGH65" s="44"/>
      <c r="AGI65" s="44"/>
      <c r="AGJ65" s="44"/>
      <c r="AGK65" s="44"/>
      <c r="AGL65" s="44"/>
      <c r="AGM65" s="44"/>
      <c r="AGN65" s="44"/>
      <c r="AGO65" s="44"/>
      <c r="AGP65" s="44"/>
      <c r="AGQ65" s="44"/>
      <c r="AGR65" s="44"/>
      <c r="AGS65" s="44"/>
      <c r="AGT65" s="44"/>
      <c r="AGU65" s="44"/>
      <c r="AGV65" s="44"/>
      <c r="AGW65" s="44"/>
      <c r="AGX65" s="44"/>
      <c r="AGY65" s="44"/>
      <c r="AGZ65" s="44"/>
      <c r="AHA65" s="44"/>
      <c r="AHB65" s="44"/>
      <c r="AHC65" s="44"/>
      <c r="AHD65" s="44"/>
      <c r="AHE65" s="44"/>
      <c r="AHF65" s="44"/>
      <c r="AHG65" s="44"/>
      <c r="AHH65" s="44"/>
      <c r="AHI65" s="44"/>
      <c r="AHJ65" s="44"/>
      <c r="AHK65" s="44"/>
      <c r="AHL65" s="44"/>
      <c r="AHM65" s="44"/>
      <c r="AHN65" s="44"/>
      <c r="AHO65" s="44"/>
      <c r="AHP65" s="44"/>
      <c r="AHQ65" s="44"/>
      <c r="AHR65" s="44"/>
      <c r="AHS65" s="44"/>
      <c r="AHT65" s="44"/>
      <c r="AHU65" s="44"/>
      <c r="AHV65" s="44"/>
      <c r="AHW65" s="44"/>
      <c r="AHX65" s="44"/>
      <c r="AHY65" s="44"/>
      <c r="AHZ65" s="44"/>
      <c r="AIA65" s="44"/>
      <c r="AIB65" s="44"/>
      <c r="AIC65" s="44"/>
      <c r="AID65" s="44"/>
      <c r="AIE65" s="44"/>
      <c r="AIF65" s="44"/>
      <c r="AIG65" s="44"/>
      <c r="AIH65" s="44"/>
      <c r="AII65" s="44"/>
      <c r="AIJ65" s="44"/>
      <c r="AIK65" s="44"/>
      <c r="AIL65" s="44"/>
      <c r="AIM65" s="44"/>
      <c r="AIN65" s="44"/>
      <c r="AIO65" s="44"/>
      <c r="AIP65" s="44"/>
      <c r="AIQ65" s="44"/>
      <c r="AIR65" s="44"/>
      <c r="AIS65" s="44"/>
      <c r="AIT65" s="44"/>
      <c r="AIU65" s="44"/>
      <c r="AIV65" s="44"/>
      <c r="AIW65" s="44"/>
      <c r="AIX65" s="44"/>
      <c r="AIY65" s="44"/>
      <c r="AIZ65" s="44"/>
      <c r="AJA65" s="44"/>
      <c r="AJB65" s="44"/>
      <c r="AJC65" s="44"/>
      <c r="AJD65" s="44"/>
      <c r="AJE65" s="44"/>
      <c r="AJF65" s="44"/>
      <c r="AJG65" s="44"/>
      <c r="AJH65" s="44"/>
      <c r="AJI65" s="44"/>
      <c r="AJJ65" s="44"/>
      <c r="AJK65" s="44"/>
      <c r="AJL65" s="44"/>
      <c r="AJM65" s="44"/>
      <c r="AJN65" s="44"/>
      <c r="AJO65" s="44"/>
      <c r="AJP65" s="44"/>
      <c r="AJQ65" s="44"/>
      <c r="AJR65" s="44"/>
      <c r="AJS65" s="44"/>
      <c r="AJT65" s="44"/>
      <c r="AJU65" s="44"/>
      <c r="AJV65" s="44"/>
      <c r="AJW65" s="44"/>
      <c r="AJX65" s="44"/>
      <c r="AJY65" s="44"/>
      <c r="AJZ65" s="44"/>
      <c r="AKA65" s="44"/>
      <c r="AKB65" s="44"/>
      <c r="AKC65" s="44"/>
      <c r="AKD65" s="44"/>
      <c r="AKE65" s="44"/>
      <c r="AKF65" s="44"/>
      <c r="AKG65" s="44"/>
      <c r="AKH65" s="44"/>
      <c r="AKI65" s="44"/>
      <c r="AKJ65" s="44"/>
      <c r="AKK65" s="44"/>
      <c r="AKL65" s="44"/>
      <c r="AKM65" s="44"/>
      <c r="AKN65" s="44"/>
      <c r="AKO65" s="44"/>
      <c r="AKP65" s="44"/>
      <c r="AKQ65" s="44"/>
      <c r="AKR65" s="44"/>
      <c r="AKS65" s="44"/>
      <c r="AKT65" s="44"/>
      <c r="AKU65" s="44"/>
      <c r="AKV65" s="44"/>
      <c r="AKW65" s="44"/>
      <c r="AKX65" s="44"/>
      <c r="AKY65" s="44"/>
      <c r="AKZ65" s="44"/>
      <c r="ALA65" s="44"/>
      <c r="ALB65" s="44"/>
      <c r="ALC65" s="44"/>
      <c r="ALD65" s="44"/>
      <c r="ALE65" s="44"/>
      <c r="ALF65" s="44"/>
      <c r="ALG65" s="44"/>
      <c r="ALH65" s="44"/>
      <c r="ALI65" s="44"/>
      <c r="ALJ65" s="44"/>
      <c r="ALK65" s="44"/>
      <c r="ALL65" s="44"/>
      <c r="ALM65" s="44"/>
      <c r="ALN65" s="44"/>
      <c r="ALO65" s="44"/>
      <c r="ALP65" s="44"/>
      <c r="ALQ65" s="44"/>
      <c r="ALR65" s="44"/>
      <c r="ALS65" s="44"/>
      <c r="ALT65" s="44"/>
      <c r="ALU65" s="44"/>
      <c r="ALV65" s="44"/>
      <c r="ALW65" s="44"/>
      <c r="ALX65" s="44"/>
      <c r="ALY65" s="44"/>
      <c r="ALZ65" s="44"/>
      <c r="AMA65" s="44"/>
      <c r="AMB65" s="44"/>
      <c r="AMC65" s="44"/>
      <c r="AMD65" s="44"/>
      <c r="AME65" s="44"/>
      <c r="AMF65" s="44"/>
      <c r="AMG65" s="44"/>
      <c r="AMH65" s="44"/>
      <c r="AMI65" s="44"/>
      <c r="AMJ65" s="44"/>
      <c r="AMK65" s="44"/>
      <c r="AML65" s="44"/>
      <c r="AMM65" s="44"/>
      <c r="AMN65" s="44"/>
      <c r="AMO65" s="44"/>
      <c r="AMP65" s="44"/>
      <c r="AMQ65" s="44"/>
      <c r="AMR65" s="44"/>
      <c r="AMS65" s="44"/>
      <c r="AMT65" s="44"/>
      <c r="AMU65" s="44"/>
      <c r="AMV65" s="44"/>
      <c r="AMW65" s="44"/>
      <c r="AMX65" s="44"/>
      <c r="AMY65" s="44"/>
      <c r="AMZ65" s="44"/>
      <c r="ANA65" s="44"/>
      <c r="ANB65" s="44"/>
      <c r="ANC65" s="44"/>
      <c r="AND65" s="44"/>
      <c r="ANE65" s="44"/>
      <c r="ANF65" s="44"/>
      <c r="ANG65" s="44"/>
      <c r="ANH65" s="44"/>
      <c r="ANI65" s="44"/>
      <c r="ANJ65" s="44"/>
      <c r="ANK65" s="44"/>
      <c r="ANL65" s="44"/>
      <c r="ANM65" s="44"/>
      <c r="ANN65" s="44"/>
      <c r="ANO65" s="44"/>
      <c r="ANP65" s="44"/>
      <c r="ANQ65" s="44"/>
      <c r="ANR65" s="44"/>
      <c r="ANS65" s="44"/>
      <c r="ANT65" s="44"/>
      <c r="ANU65" s="44"/>
      <c r="ANV65" s="44"/>
      <c r="ANW65" s="44"/>
      <c r="ANX65" s="44"/>
      <c r="ANY65" s="44"/>
      <c r="ANZ65" s="44"/>
      <c r="AOA65" s="44"/>
      <c r="AOB65" s="44"/>
      <c r="AOC65" s="44"/>
      <c r="AOD65" s="44"/>
      <c r="AOE65" s="44"/>
      <c r="AOF65" s="44"/>
      <c r="AOG65" s="44"/>
      <c r="AOH65" s="44"/>
      <c r="AOI65" s="44"/>
      <c r="AOJ65" s="44"/>
      <c r="AOK65" s="44"/>
      <c r="AOL65" s="44"/>
      <c r="AOM65" s="44"/>
      <c r="AON65" s="44"/>
      <c r="AOO65" s="44"/>
      <c r="AOP65" s="44"/>
      <c r="AOQ65" s="44"/>
      <c r="AOR65" s="44"/>
      <c r="AOS65" s="44"/>
      <c r="AOT65" s="44"/>
      <c r="AOU65" s="44"/>
      <c r="AOV65" s="44"/>
      <c r="AOW65" s="44"/>
      <c r="AOX65" s="44"/>
      <c r="AOY65" s="44"/>
      <c r="AOZ65" s="44"/>
      <c r="APA65" s="44"/>
      <c r="APB65" s="44"/>
      <c r="APC65" s="44"/>
      <c r="APD65" s="44"/>
      <c r="APE65" s="44"/>
      <c r="APF65" s="44"/>
      <c r="APG65" s="44"/>
      <c r="APH65" s="44"/>
      <c r="API65" s="44"/>
      <c r="APJ65" s="44"/>
      <c r="APK65" s="44"/>
      <c r="APL65" s="44"/>
      <c r="APM65" s="44"/>
      <c r="APN65" s="44"/>
      <c r="APO65" s="44"/>
      <c r="APP65" s="44"/>
      <c r="APQ65" s="44"/>
      <c r="APR65" s="44"/>
      <c r="APS65" s="44"/>
      <c r="APT65" s="44"/>
      <c r="APU65" s="44"/>
      <c r="APV65" s="44"/>
      <c r="APW65" s="44"/>
      <c r="APX65" s="44"/>
      <c r="APY65" s="44"/>
      <c r="APZ65" s="44"/>
      <c r="AQA65" s="44"/>
      <c r="AQB65" s="44"/>
      <c r="AQC65" s="44"/>
      <c r="AQD65" s="44"/>
      <c r="AQE65" s="44"/>
      <c r="AQF65" s="44"/>
      <c r="AQG65" s="44"/>
      <c r="AQH65" s="44"/>
      <c r="AQI65" s="44"/>
      <c r="AQJ65" s="44"/>
      <c r="AQK65" s="44"/>
      <c r="AQL65" s="44"/>
      <c r="AQM65" s="44"/>
      <c r="AQN65" s="44"/>
      <c r="AQO65" s="44"/>
      <c r="AQP65" s="44"/>
      <c r="AQQ65" s="44"/>
      <c r="AQR65" s="44"/>
      <c r="AQS65" s="44"/>
      <c r="AQT65" s="44"/>
      <c r="AQU65" s="44"/>
      <c r="AQV65" s="44"/>
      <c r="AQW65" s="44"/>
      <c r="AQX65" s="44"/>
      <c r="AQY65" s="44"/>
      <c r="AQZ65" s="44"/>
      <c r="ARA65" s="44"/>
      <c r="ARB65" s="44"/>
      <c r="ARC65" s="44"/>
      <c r="ARD65" s="44"/>
      <c r="ARE65" s="44"/>
      <c r="ARF65" s="44"/>
      <c r="ARG65" s="44"/>
      <c r="ARH65" s="44"/>
      <c r="ARI65" s="44"/>
      <c r="ARJ65" s="44"/>
      <c r="ARK65" s="44"/>
      <c r="ARL65" s="44"/>
      <c r="ARM65" s="44"/>
      <c r="ARN65" s="44"/>
      <c r="ARO65" s="44"/>
      <c r="ARP65" s="44"/>
      <c r="ARQ65" s="44"/>
      <c r="ARR65" s="44"/>
      <c r="ARS65" s="44"/>
      <c r="ART65" s="44"/>
      <c r="ARU65" s="44"/>
      <c r="ARV65" s="44"/>
      <c r="ARW65" s="44"/>
      <c r="ARX65" s="44"/>
      <c r="ARY65" s="44"/>
      <c r="ARZ65" s="44"/>
      <c r="ASA65" s="44"/>
      <c r="ASB65" s="44"/>
      <c r="ASC65" s="44"/>
      <c r="ASD65" s="44"/>
      <c r="ASE65" s="44"/>
      <c r="ASF65" s="44"/>
      <c r="ASG65" s="44"/>
      <c r="ASH65" s="44"/>
      <c r="ASI65" s="44"/>
      <c r="ASJ65" s="44"/>
      <c r="ASK65" s="44"/>
      <c r="ASL65" s="44"/>
      <c r="ASM65" s="44"/>
      <c r="ASN65" s="44"/>
      <c r="ASO65" s="44"/>
      <c r="ASP65" s="44"/>
      <c r="ASQ65" s="44"/>
      <c r="ASR65" s="44"/>
      <c r="ASS65" s="44"/>
      <c r="AST65" s="44"/>
      <c r="ASU65" s="44"/>
      <c r="ASV65" s="44"/>
      <c r="ASW65" s="44"/>
      <c r="ASX65" s="44"/>
      <c r="ASY65" s="44"/>
      <c r="ASZ65" s="44"/>
      <c r="ATA65" s="44"/>
      <c r="ATB65" s="44"/>
      <c r="ATC65" s="44"/>
      <c r="ATD65" s="44"/>
      <c r="ATE65" s="44"/>
      <c r="ATF65" s="44"/>
      <c r="ATG65" s="44"/>
      <c r="ATH65" s="44"/>
      <c r="ATI65" s="44"/>
      <c r="ATJ65" s="44"/>
      <c r="ATK65" s="44"/>
      <c r="ATL65" s="44"/>
      <c r="ATM65" s="44"/>
      <c r="ATN65" s="44"/>
      <c r="ATO65" s="44"/>
      <c r="ATP65" s="44"/>
      <c r="ATQ65" s="44"/>
      <c r="ATR65" s="44"/>
      <c r="ATS65" s="44"/>
      <c r="ATT65" s="44"/>
      <c r="ATU65" s="44"/>
      <c r="ATV65" s="44"/>
      <c r="ATW65" s="44"/>
      <c r="ATX65" s="44"/>
      <c r="ATY65" s="44"/>
      <c r="ATZ65" s="44"/>
      <c r="AUA65" s="44"/>
      <c r="AUB65" s="44"/>
      <c r="AUC65" s="44"/>
      <c r="AUD65" s="44"/>
      <c r="AUE65" s="44"/>
      <c r="AUF65" s="44"/>
      <c r="AUG65" s="44"/>
      <c r="AUH65" s="44"/>
      <c r="AUI65" s="44"/>
      <c r="AUJ65" s="44"/>
      <c r="AUK65" s="44"/>
      <c r="AUL65" s="44"/>
      <c r="AUM65" s="44"/>
      <c r="AUN65" s="44"/>
      <c r="AUO65" s="44"/>
      <c r="AUP65" s="44"/>
      <c r="AUQ65" s="44"/>
      <c r="AUR65" s="44"/>
      <c r="AUS65" s="44"/>
      <c r="AUT65" s="44"/>
      <c r="AUU65" s="44"/>
      <c r="AUV65" s="44"/>
      <c r="AUW65" s="44"/>
      <c r="AUX65" s="44"/>
      <c r="AUY65" s="44"/>
      <c r="AUZ65" s="44"/>
      <c r="AVA65" s="44"/>
      <c r="AVB65" s="44"/>
      <c r="AVC65" s="44"/>
      <c r="AVD65" s="44"/>
      <c r="AVE65" s="44"/>
      <c r="AVF65" s="44"/>
      <c r="AVG65" s="44"/>
      <c r="AVH65" s="44"/>
      <c r="AVI65" s="44"/>
      <c r="AVJ65" s="44"/>
      <c r="AVK65" s="44"/>
      <c r="AVL65" s="44"/>
      <c r="AVM65" s="44"/>
      <c r="AVN65" s="44"/>
      <c r="AVO65" s="44"/>
      <c r="AVP65" s="44"/>
      <c r="AVQ65" s="44"/>
      <c r="AVR65" s="44"/>
      <c r="AVS65" s="44"/>
      <c r="AVT65" s="44"/>
      <c r="AVU65" s="44"/>
      <c r="AVV65" s="44"/>
      <c r="AVW65" s="44"/>
      <c r="AVX65" s="44"/>
      <c r="AVY65" s="44"/>
      <c r="AVZ65" s="44"/>
      <c r="AWA65" s="44"/>
      <c r="AWB65" s="44"/>
      <c r="AWC65" s="44"/>
      <c r="AWD65" s="44"/>
      <c r="AWE65" s="44"/>
      <c r="AWF65" s="44"/>
      <c r="AWG65" s="44"/>
      <c r="AWH65" s="44"/>
      <c r="AWI65" s="44"/>
      <c r="AWJ65" s="44"/>
      <c r="AWK65" s="44"/>
      <c r="AWL65" s="44"/>
      <c r="AWM65" s="44"/>
      <c r="AWN65" s="44"/>
      <c r="AWO65" s="44"/>
      <c r="AWP65" s="44"/>
      <c r="AWQ65" s="44"/>
      <c r="AWR65" s="44"/>
      <c r="AWS65" s="44"/>
      <c r="AWT65" s="44"/>
      <c r="AWU65" s="44"/>
      <c r="AWV65" s="44"/>
      <c r="AWW65" s="44"/>
      <c r="AWX65" s="44"/>
      <c r="AWY65" s="44"/>
      <c r="AWZ65" s="44"/>
      <c r="AXA65" s="44"/>
      <c r="AXB65" s="44"/>
      <c r="AXC65" s="44"/>
      <c r="AXD65" s="44"/>
      <c r="AXE65" s="44"/>
      <c r="AXF65" s="44"/>
      <c r="AXG65" s="44"/>
      <c r="AXH65" s="44"/>
      <c r="AXI65" s="44"/>
      <c r="AXJ65" s="44"/>
      <c r="AXK65" s="44"/>
      <c r="AXL65" s="44"/>
      <c r="AXM65" s="44"/>
      <c r="AXN65" s="44"/>
      <c r="AXO65" s="44"/>
      <c r="AXP65" s="44"/>
      <c r="AXQ65" s="44"/>
      <c r="AXR65" s="44"/>
      <c r="AXS65" s="44"/>
      <c r="AXT65" s="44"/>
      <c r="AXU65" s="44"/>
      <c r="AXV65" s="44"/>
      <c r="AXW65" s="44"/>
      <c r="AXX65" s="44"/>
      <c r="AXY65" s="44"/>
      <c r="AXZ65" s="44"/>
      <c r="AYA65" s="44"/>
      <c r="AYB65" s="44"/>
      <c r="AYC65" s="44"/>
      <c r="AYD65" s="44"/>
      <c r="AYE65" s="44"/>
      <c r="AYF65" s="44"/>
      <c r="AYG65" s="44"/>
      <c r="AYH65" s="44"/>
      <c r="AYI65" s="44"/>
      <c r="AYJ65" s="44"/>
      <c r="AYK65" s="44"/>
      <c r="AYL65" s="44"/>
      <c r="AYM65" s="44"/>
      <c r="AYN65" s="44"/>
      <c r="AYO65" s="44"/>
      <c r="AYP65" s="44"/>
      <c r="AYQ65" s="44"/>
      <c r="AYR65" s="44"/>
      <c r="AYS65" s="44"/>
      <c r="AYT65" s="44"/>
      <c r="AYU65" s="44"/>
      <c r="AYV65" s="44"/>
      <c r="AYW65" s="44"/>
      <c r="AYX65" s="44"/>
      <c r="AYY65" s="44"/>
      <c r="AYZ65" s="44"/>
      <c r="AZA65" s="44"/>
      <c r="AZB65" s="44"/>
      <c r="AZC65" s="44"/>
      <c r="AZD65" s="44"/>
      <c r="AZE65" s="44"/>
      <c r="AZF65" s="44"/>
      <c r="AZG65" s="44"/>
      <c r="AZH65" s="44"/>
      <c r="AZI65" s="44"/>
      <c r="AZJ65" s="44"/>
      <c r="AZK65" s="44"/>
      <c r="AZL65" s="44"/>
      <c r="AZM65" s="44"/>
      <c r="AZN65" s="44"/>
      <c r="AZO65" s="44"/>
      <c r="AZP65" s="44"/>
      <c r="AZQ65" s="44"/>
      <c r="AZR65" s="44"/>
      <c r="AZS65" s="44"/>
      <c r="AZT65" s="44"/>
      <c r="AZU65" s="44"/>
      <c r="AZV65" s="44"/>
      <c r="AZW65" s="44"/>
      <c r="AZX65" s="44"/>
      <c r="AZY65" s="44"/>
      <c r="AZZ65" s="44"/>
      <c r="BAA65" s="44"/>
      <c r="BAB65" s="44"/>
      <c r="BAC65" s="44"/>
      <c r="BAD65" s="44"/>
      <c r="BAE65" s="44"/>
      <c r="BAF65" s="44"/>
      <c r="BAG65" s="44"/>
      <c r="BAH65" s="44"/>
      <c r="BAI65" s="44"/>
      <c r="BAJ65" s="44"/>
      <c r="BAK65" s="44"/>
      <c r="BAL65" s="44"/>
      <c r="BAM65" s="44"/>
      <c r="BAN65" s="44"/>
      <c r="BAO65" s="44"/>
      <c r="BAP65" s="44"/>
      <c r="BAQ65" s="44"/>
      <c r="BAR65" s="44"/>
      <c r="BAS65" s="44"/>
      <c r="BAT65" s="44"/>
      <c r="BAU65" s="44"/>
      <c r="BAV65" s="44"/>
      <c r="BAW65" s="44"/>
      <c r="BAX65" s="44"/>
      <c r="BAY65" s="44"/>
      <c r="BAZ65" s="44"/>
      <c r="BBA65" s="44"/>
      <c r="BBB65" s="44"/>
      <c r="BBC65" s="44"/>
      <c r="BBD65" s="44"/>
      <c r="BBE65" s="44"/>
      <c r="BBF65" s="44"/>
      <c r="BBG65" s="44"/>
      <c r="BBH65" s="44"/>
      <c r="BBI65" s="44"/>
      <c r="BBJ65" s="44"/>
      <c r="BBK65" s="44"/>
      <c r="BBL65" s="44"/>
      <c r="BBM65" s="44"/>
      <c r="BBN65" s="44"/>
      <c r="BBO65" s="44"/>
      <c r="BBP65" s="44"/>
      <c r="BBQ65" s="44"/>
      <c r="BBR65" s="44"/>
      <c r="BBS65" s="44"/>
      <c r="BBT65" s="44"/>
      <c r="BBU65" s="44"/>
      <c r="BBV65" s="44"/>
      <c r="BBW65" s="44"/>
      <c r="BBX65" s="44"/>
      <c r="BBY65" s="44"/>
      <c r="BBZ65" s="44"/>
      <c r="BCA65" s="44"/>
      <c r="BCB65" s="44"/>
      <c r="BCC65" s="44"/>
      <c r="BCD65" s="44"/>
      <c r="BCE65" s="44"/>
      <c r="BCF65" s="44"/>
      <c r="BCG65" s="44"/>
      <c r="BCH65" s="44"/>
      <c r="BCI65" s="44"/>
      <c r="BCJ65" s="44"/>
      <c r="BCK65" s="44"/>
      <c r="BCL65" s="44"/>
      <c r="BCM65" s="44"/>
      <c r="BCN65" s="44"/>
      <c r="BCO65" s="44"/>
      <c r="BCP65" s="44"/>
      <c r="BCQ65" s="44"/>
      <c r="BCR65" s="44"/>
      <c r="BCS65" s="44"/>
      <c r="BCT65" s="44"/>
      <c r="BCU65" s="44"/>
      <c r="BCV65" s="44"/>
      <c r="BCW65" s="44"/>
      <c r="BCX65" s="44"/>
      <c r="BCY65" s="44"/>
      <c r="BCZ65" s="44"/>
      <c r="BDA65" s="44"/>
      <c r="BDB65" s="44"/>
      <c r="BDC65" s="44"/>
      <c r="BDD65" s="44"/>
      <c r="BDE65" s="44"/>
      <c r="BDF65" s="44"/>
      <c r="BDG65" s="44"/>
      <c r="BDH65" s="44"/>
      <c r="BDI65" s="44"/>
      <c r="BDJ65" s="44"/>
      <c r="BDK65" s="44"/>
      <c r="BDL65" s="44"/>
      <c r="BDM65" s="44"/>
      <c r="BDN65" s="44"/>
      <c r="BDO65" s="44"/>
      <c r="BDP65" s="44"/>
      <c r="BDQ65" s="44"/>
      <c r="BDR65" s="44"/>
      <c r="BDS65" s="44"/>
      <c r="BDT65" s="44"/>
      <c r="BDU65" s="44"/>
      <c r="BDV65" s="44"/>
      <c r="BDW65" s="44"/>
      <c r="BDX65" s="44"/>
      <c r="BDY65" s="44"/>
      <c r="BDZ65" s="44"/>
      <c r="BEA65" s="44"/>
      <c r="BEB65" s="44"/>
      <c r="BEC65" s="44"/>
      <c r="BED65" s="44"/>
      <c r="BEE65" s="44"/>
      <c r="BEF65" s="44"/>
      <c r="BEG65" s="44"/>
      <c r="BEH65" s="44"/>
      <c r="BEI65" s="44"/>
      <c r="BEJ65" s="44"/>
      <c r="BEK65" s="44"/>
      <c r="BEL65" s="44"/>
      <c r="BEM65" s="44"/>
      <c r="BEN65" s="44"/>
      <c r="BEO65" s="44"/>
      <c r="BEP65" s="44"/>
      <c r="BEQ65" s="44"/>
      <c r="BER65" s="44"/>
      <c r="BES65" s="44"/>
      <c r="BET65" s="44"/>
      <c r="BEU65" s="44"/>
      <c r="BEV65" s="44"/>
      <c r="BEW65" s="44"/>
      <c r="BEX65" s="44"/>
      <c r="BEY65" s="44"/>
      <c r="BEZ65" s="44"/>
      <c r="BFA65" s="44"/>
      <c r="BFB65" s="44"/>
      <c r="BFC65" s="44"/>
      <c r="BFD65" s="44"/>
      <c r="BFE65" s="44"/>
      <c r="BFF65" s="44"/>
      <c r="BFG65" s="44"/>
      <c r="BFH65" s="44"/>
      <c r="BFI65" s="44"/>
      <c r="BFJ65" s="44"/>
      <c r="BFK65" s="44"/>
      <c r="BFL65" s="44"/>
      <c r="BFM65" s="44"/>
      <c r="BFN65" s="44"/>
      <c r="BFO65" s="44"/>
      <c r="BFP65" s="44"/>
      <c r="BFQ65" s="44"/>
      <c r="BFR65" s="44"/>
      <c r="BFS65" s="44"/>
      <c r="BFT65" s="44"/>
      <c r="BFU65" s="44"/>
      <c r="BFV65" s="44"/>
      <c r="BFW65" s="44"/>
      <c r="BFX65" s="44"/>
      <c r="BFY65" s="44"/>
      <c r="BFZ65" s="44"/>
      <c r="BGA65" s="44"/>
      <c r="BGB65" s="44"/>
      <c r="BGC65" s="44"/>
      <c r="BGD65" s="44"/>
      <c r="BGE65" s="44"/>
      <c r="BGF65" s="44"/>
      <c r="BGG65" s="44"/>
      <c r="BGH65" s="44"/>
      <c r="BGI65" s="44"/>
      <c r="BGJ65" s="44"/>
      <c r="BGK65" s="44"/>
      <c r="BGL65" s="44"/>
      <c r="BGM65" s="44"/>
      <c r="BGN65" s="44"/>
      <c r="BGO65" s="44"/>
      <c r="BGP65" s="44"/>
      <c r="BGQ65" s="44"/>
      <c r="BGR65" s="44"/>
      <c r="BGS65" s="44"/>
      <c r="BGT65" s="44"/>
      <c r="BGU65" s="44"/>
      <c r="BGV65" s="44"/>
      <c r="BGW65" s="44"/>
      <c r="BGX65" s="44"/>
      <c r="BGY65" s="44"/>
      <c r="BGZ65" s="44"/>
      <c r="BHA65" s="44"/>
      <c r="BHB65" s="44"/>
      <c r="BHC65" s="44"/>
      <c r="BHD65" s="44"/>
      <c r="BHE65" s="44"/>
      <c r="BHF65" s="44"/>
      <c r="BHG65" s="44"/>
      <c r="BHH65" s="44"/>
      <c r="BHI65" s="44"/>
      <c r="BHJ65" s="44"/>
      <c r="BHK65" s="44"/>
      <c r="BHL65" s="44"/>
      <c r="BHM65" s="44"/>
      <c r="BHN65" s="44"/>
      <c r="BHO65" s="44"/>
      <c r="BHP65" s="44"/>
      <c r="BHQ65" s="44"/>
      <c r="BHR65" s="44"/>
      <c r="BHS65" s="44"/>
      <c r="BHT65" s="44"/>
      <c r="BHU65" s="44"/>
      <c r="BHV65" s="44"/>
      <c r="BHW65" s="44"/>
      <c r="BHX65" s="44"/>
      <c r="BHY65" s="44"/>
      <c r="BHZ65" s="44"/>
      <c r="BIA65" s="44"/>
      <c r="BIB65" s="44"/>
      <c r="BIC65" s="44"/>
      <c r="BID65" s="44"/>
      <c r="BIE65" s="44"/>
      <c r="BIF65" s="44"/>
      <c r="BIG65" s="44"/>
      <c r="BIH65" s="44"/>
      <c r="BII65" s="44"/>
      <c r="BIJ65" s="44"/>
      <c r="BIK65" s="44"/>
      <c r="BIL65" s="44"/>
      <c r="BIM65" s="44"/>
      <c r="BIN65" s="44"/>
      <c r="BIO65" s="44"/>
      <c r="BIP65" s="44"/>
      <c r="BIQ65" s="44"/>
      <c r="BIR65" s="44"/>
      <c r="BIS65" s="44"/>
      <c r="BIT65" s="44"/>
      <c r="BIU65" s="44"/>
      <c r="BIV65" s="44"/>
      <c r="BIW65" s="44"/>
      <c r="BIX65" s="44"/>
      <c r="BIY65" s="44"/>
      <c r="BIZ65" s="44"/>
      <c r="BJA65" s="44"/>
      <c r="BJB65" s="44"/>
      <c r="BJC65" s="44"/>
      <c r="BJD65" s="44"/>
      <c r="BJE65" s="44"/>
      <c r="BJF65" s="44"/>
      <c r="BJG65" s="44"/>
      <c r="BJH65" s="44"/>
      <c r="BJI65" s="44"/>
      <c r="BJJ65" s="44"/>
      <c r="BJK65" s="44"/>
      <c r="BJL65" s="44"/>
      <c r="BJM65" s="44"/>
      <c r="BJN65" s="44"/>
      <c r="BJO65" s="44"/>
      <c r="BJP65" s="44"/>
      <c r="BJQ65" s="44"/>
      <c r="BJR65" s="44"/>
      <c r="BJS65" s="44"/>
      <c r="BJT65" s="44"/>
      <c r="BJU65" s="44"/>
      <c r="BJV65" s="44"/>
      <c r="BJW65" s="44"/>
      <c r="BJX65" s="44"/>
      <c r="BJY65" s="44"/>
      <c r="BJZ65" s="44"/>
      <c r="BKA65" s="44"/>
      <c r="BKB65" s="44"/>
      <c r="BKC65" s="44"/>
      <c r="BKD65" s="44"/>
      <c r="BKE65" s="44"/>
      <c r="BKF65" s="44"/>
      <c r="BKG65" s="44"/>
      <c r="BKH65" s="44"/>
      <c r="BKI65" s="44"/>
      <c r="BKJ65" s="44"/>
      <c r="BKK65" s="44"/>
      <c r="BKL65" s="44"/>
      <c r="BKM65" s="44"/>
      <c r="BKN65" s="44"/>
      <c r="BKO65" s="44"/>
      <c r="BKP65" s="44"/>
      <c r="BKQ65" s="44"/>
      <c r="BKR65" s="44"/>
      <c r="BKS65" s="44"/>
      <c r="BKT65" s="44"/>
      <c r="BKU65" s="44"/>
      <c r="BKV65" s="44"/>
      <c r="BKW65" s="44"/>
      <c r="BKX65" s="44"/>
      <c r="BKY65" s="44"/>
      <c r="BKZ65" s="44"/>
      <c r="BLA65" s="44"/>
      <c r="BLB65" s="44"/>
      <c r="BLC65" s="44"/>
      <c r="BLD65" s="44"/>
      <c r="BLE65" s="44"/>
      <c r="BLF65" s="44"/>
      <c r="BLG65" s="44"/>
      <c r="BLH65" s="44"/>
      <c r="BLI65" s="44"/>
      <c r="BLJ65" s="44"/>
      <c r="BLK65" s="44"/>
      <c r="BLL65" s="44"/>
      <c r="BLM65" s="44"/>
      <c r="BLN65" s="44"/>
      <c r="BLO65" s="44"/>
      <c r="BLP65" s="44"/>
      <c r="BLQ65" s="44"/>
      <c r="BLR65" s="44"/>
      <c r="BLS65" s="44"/>
      <c r="BLT65" s="44"/>
      <c r="BLU65" s="44"/>
      <c r="BLV65" s="44"/>
      <c r="BLW65" s="44"/>
      <c r="BLX65" s="44"/>
      <c r="BLY65" s="44"/>
      <c r="BLZ65" s="44"/>
      <c r="BMA65" s="44"/>
      <c r="BMB65" s="44"/>
      <c r="BMC65" s="44"/>
      <c r="BMD65" s="44"/>
      <c r="BME65" s="44"/>
      <c r="BMF65" s="44"/>
      <c r="BMG65" s="44"/>
      <c r="BMH65" s="44"/>
      <c r="BMI65" s="44"/>
      <c r="BMJ65" s="44"/>
      <c r="BMK65" s="44"/>
      <c r="BML65" s="44"/>
      <c r="BMM65" s="44"/>
      <c r="BMN65" s="44"/>
      <c r="BMO65" s="44"/>
      <c r="BMP65" s="44"/>
      <c r="BMQ65" s="44"/>
      <c r="BMR65" s="44"/>
      <c r="BMS65" s="44"/>
      <c r="BMT65" s="44"/>
      <c r="BMU65" s="44"/>
      <c r="BMV65" s="44"/>
      <c r="BMW65" s="44"/>
      <c r="BMX65" s="44"/>
      <c r="BMY65" s="44"/>
      <c r="BMZ65" s="44"/>
      <c r="BNA65" s="44"/>
      <c r="BNB65" s="44"/>
      <c r="BNC65" s="44"/>
      <c r="BND65" s="44"/>
      <c r="BNE65" s="44"/>
      <c r="BNF65" s="44"/>
      <c r="BNG65" s="44"/>
      <c r="BNH65" s="44"/>
      <c r="BNI65" s="44"/>
      <c r="BNJ65" s="44"/>
      <c r="BNK65" s="44"/>
      <c r="BNL65" s="44"/>
      <c r="BNM65" s="44"/>
      <c r="BNN65" s="44"/>
      <c r="BNO65" s="44"/>
      <c r="BNP65" s="44"/>
      <c r="BNQ65" s="44"/>
      <c r="BNR65" s="44"/>
      <c r="BNS65" s="44"/>
      <c r="BNT65" s="44"/>
      <c r="BNU65" s="44"/>
      <c r="BNV65" s="44"/>
      <c r="BNW65" s="44"/>
      <c r="BNX65" s="44"/>
      <c r="BNY65" s="44"/>
      <c r="BNZ65" s="44"/>
      <c r="BOA65" s="44"/>
      <c r="BOB65" s="44"/>
      <c r="BOC65" s="44"/>
      <c r="BOD65" s="44"/>
      <c r="BOE65" s="44"/>
      <c r="BOF65" s="44"/>
      <c r="BOG65" s="44"/>
      <c r="BOH65" s="44"/>
      <c r="BOI65" s="44"/>
      <c r="BOJ65" s="44"/>
      <c r="BOK65" s="44"/>
      <c r="BOL65" s="44"/>
      <c r="BOM65" s="44"/>
      <c r="BON65" s="44"/>
      <c r="BOO65" s="44"/>
      <c r="BOP65" s="44"/>
      <c r="BOQ65" s="44"/>
      <c r="BOR65" s="44"/>
      <c r="BOS65" s="44"/>
      <c r="BOT65" s="44"/>
      <c r="BOU65" s="44"/>
      <c r="BOV65" s="44"/>
      <c r="BOW65" s="44"/>
      <c r="BOX65" s="44"/>
      <c r="BOY65" s="44"/>
      <c r="BOZ65" s="44"/>
      <c r="BPA65" s="44"/>
      <c r="BPB65" s="44"/>
      <c r="BPC65" s="44"/>
      <c r="BPD65" s="44"/>
      <c r="BPE65" s="44"/>
      <c r="BPF65" s="44"/>
      <c r="BPG65" s="44"/>
      <c r="BPH65" s="44"/>
      <c r="BPI65" s="44"/>
      <c r="BPJ65" s="44"/>
      <c r="BPK65" s="44"/>
      <c r="BPL65" s="44"/>
      <c r="BPM65" s="44"/>
      <c r="BPN65" s="44"/>
      <c r="BPO65" s="44"/>
      <c r="BPP65" s="44"/>
      <c r="BPQ65" s="44"/>
      <c r="BPR65" s="44"/>
      <c r="BPS65" s="44"/>
      <c r="BPT65" s="44"/>
      <c r="BPU65" s="44"/>
      <c r="BPV65" s="44"/>
      <c r="BPW65" s="44"/>
      <c r="BPX65" s="44"/>
      <c r="BPY65" s="44"/>
      <c r="BPZ65" s="44"/>
      <c r="BQA65" s="44"/>
      <c r="BQB65" s="44"/>
      <c r="BQC65" s="44"/>
      <c r="BQD65" s="44"/>
      <c r="BQE65" s="44"/>
      <c r="BQF65" s="44"/>
      <c r="BQG65" s="44"/>
      <c r="BQH65" s="44"/>
      <c r="BQI65" s="44"/>
      <c r="BQJ65" s="44"/>
      <c r="BQK65" s="44"/>
      <c r="BQL65" s="44"/>
      <c r="BQM65" s="44"/>
      <c r="BQN65" s="44"/>
      <c r="BQO65" s="44"/>
      <c r="BQP65" s="44"/>
      <c r="BQQ65" s="44"/>
      <c r="BQR65" s="44"/>
      <c r="BQS65" s="44"/>
      <c r="BQT65" s="44"/>
      <c r="BQU65" s="44"/>
      <c r="BQV65" s="44"/>
      <c r="BQW65" s="44"/>
      <c r="BQX65" s="44"/>
      <c r="BQY65" s="44"/>
      <c r="BQZ65" s="44"/>
      <c r="BRA65" s="44"/>
      <c r="BRB65" s="44"/>
      <c r="BRC65" s="44"/>
      <c r="BRD65" s="44"/>
      <c r="BRE65" s="44"/>
      <c r="BRF65" s="44"/>
      <c r="BRG65" s="44"/>
      <c r="BRH65" s="44"/>
      <c r="BRI65" s="44"/>
      <c r="BRJ65" s="44"/>
      <c r="BRK65" s="44"/>
      <c r="BRL65" s="44"/>
      <c r="BRM65" s="44"/>
      <c r="BRN65" s="44"/>
      <c r="BRO65" s="44"/>
      <c r="BRP65" s="44"/>
      <c r="BRQ65" s="44"/>
      <c r="BRR65" s="44"/>
      <c r="BRS65" s="44"/>
      <c r="BRT65" s="44"/>
      <c r="BRU65" s="44"/>
      <c r="BRV65" s="44"/>
      <c r="BRW65" s="44"/>
      <c r="BRX65" s="44"/>
      <c r="BRY65" s="44"/>
      <c r="BRZ65" s="44"/>
      <c r="BSA65" s="44"/>
      <c r="BSB65" s="44"/>
      <c r="BSC65" s="44"/>
      <c r="BSD65" s="44"/>
      <c r="BSE65" s="44"/>
      <c r="BSF65" s="44"/>
      <c r="BSG65" s="44"/>
      <c r="BSH65" s="44"/>
      <c r="BSI65" s="44"/>
      <c r="BSJ65" s="44"/>
      <c r="BSK65" s="44"/>
      <c r="BSL65" s="44"/>
      <c r="BSM65" s="44"/>
      <c r="BSN65" s="44"/>
      <c r="BSO65" s="44"/>
      <c r="BSP65" s="44"/>
      <c r="BSQ65" s="44"/>
      <c r="BSR65" s="44"/>
      <c r="BSS65" s="44"/>
      <c r="BST65" s="44"/>
      <c r="BSU65" s="44"/>
      <c r="BSV65" s="44"/>
      <c r="BSW65" s="44"/>
      <c r="BSX65" s="44"/>
      <c r="BSY65" s="44"/>
      <c r="BSZ65" s="44"/>
      <c r="BTA65" s="44"/>
      <c r="BTB65" s="44"/>
      <c r="BTC65" s="44"/>
      <c r="BTD65" s="44"/>
      <c r="BTE65" s="44"/>
      <c r="BTF65" s="44"/>
      <c r="BTG65" s="44"/>
      <c r="BTH65" s="44"/>
      <c r="BTI65" s="44"/>
      <c r="BTJ65" s="44"/>
      <c r="BTK65" s="44"/>
      <c r="BTL65" s="44"/>
      <c r="BTM65" s="44"/>
      <c r="BTN65" s="44"/>
      <c r="BTO65" s="44"/>
      <c r="BTP65" s="44"/>
      <c r="BTQ65" s="44"/>
      <c r="BTR65" s="44"/>
      <c r="BTS65" s="44"/>
      <c r="BTT65" s="44"/>
      <c r="BTU65" s="44"/>
      <c r="BTV65" s="44"/>
      <c r="BTW65" s="44"/>
      <c r="BTX65" s="44"/>
      <c r="BTY65" s="44"/>
      <c r="BTZ65" s="44"/>
      <c r="BUA65" s="44"/>
      <c r="BUB65" s="44"/>
      <c r="BUC65" s="44"/>
      <c r="BUD65" s="44"/>
      <c r="BUE65" s="44"/>
      <c r="BUF65" s="44"/>
      <c r="BUG65" s="44"/>
      <c r="BUH65" s="44"/>
      <c r="BUI65" s="44"/>
      <c r="BUJ65" s="44"/>
      <c r="BUK65" s="44"/>
      <c r="BUL65" s="44"/>
      <c r="BUM65" s="44"/>
      <c r="BUN65" s="44"/>
      <c r="BUO65" s="44"/>
      <c r="BUP65" s="44"/>
      <c r="BUQ65" s="44"/>
      <c r="BUR65" s="44"/>
      <c r="BUS65" s="44"/>
      <c r="BUT65" s="44"/>
      <c r="BUU65" s="44"/>
      <c r="BUV65" s="44"/>
      <c r="BUW65" s="44"/>
      <c r="BUX65" s="44"/>
      <c r="BUY65" s="44"/>
      <c r="BUZ65" s="44"/>
      <c r="BVA65" s="44"/>
      <c r="BVB65" s="44"/>
      <c r="BVC65" s="44"/>
      <c r="BVD65" s="44"/>
      <c r="BVE65" s="44"/>
      <c r="BVF65" s="44"/>
      <c r="BVG65" s="44"/>
      <c r="BVH65" s="44"/>
      <c r="BVI65" s="44"/>
      <c r="BVJ65" s="44"/>
      <c r="BVK65" s="44"/>
      <c r="BVL65" s="44"/>
      <c r="BVM65" s="44"/>
      <c r="BVN65" s="44"/>
      <c r="BVO65" s="44"/>
      <c r="BVP65" s="44"/>
      <c r="BVQ65" s="44"/>
      <c r="BVR65" s="44"/>
      <c r="BVS65" s="44"/>
      <c r="BVT65" s="44"/>
      <c r="BVU65" s="44"/>
      <c r="BVV65" s="44"/>
      <c r="BVW65" s="44"/>
      <c r="BVX65" s="44"/>
      <c r="BVY65" s="44"/>
      <c r="BVZ65" s="44"/>
      <c r="BWA65" s="44"/>
      <c r="BWB65" s="44"/>
      <c r="BWC65" s="44"/>
      <c r="BWD65" s="44"/>
      <c r="BWE65" s="44"/>
      <c r="BWF65" s="44"/>
      <c r="BWG65" s="44"/>
      <c r="BWH65" s="44"/>
      <c r="BWI65" s="44"/>
      <c r="BWJ65" s="44"/>
      <c r="BWK65" s="44"/>
      <c r="BWL65" s="44"/>
      <c r="BWM65" s="44"/>
      <c r="BWN65" s="44"/>
      <c r="BWO65" s="44"/>
      <c r="BWP65" s="44"/>
      <c r="BWQ65" s="44"/>
      <c r="BWR65" s="44"/>
      <c r="BWS65" s="44"/>
      <c r="BWT65" s="44"/>
      <c r="BWU65" s="44"/>
      <c r="BWV65" s="44"/>
      <c r="BWW65" s="44"/>
      <c r="BWX65" s="44"/>
      <c r="BWY65" s="44"/>
      <c r="BWZ65" s="44"/>
      <c r="BXA65" s="44"/>
      <c r="BXB65" s="44"/>
      <c r="BXC65" s="44"/>
      <c r="BXD65" s="44"/>
      <c r="BXE65" s="44"/>
      <c r="BXF65" s="44"/>
      <c r="BXG65" s="44"/>
      <c r="BXH65" s="44"/>
      <c r="BXI65" s="44"/>
      <c r="BXJ65" s="44"/>
      <c r="BXK65" s="44"/>
      <c r="BXL65" s="44"/>
      <c r="BXM65" s="44"/>
      <c r="BXN65" s="44"/>
      <c r="BXO65" s="44"/>
      <c r="BXP65" s="44"/>
      <c r="BXQ65" s="44"/>
      <c r="BXR65" s="44"/>
      <c r="BXS65" s="44"/>
      <c r="BXT65" s="44"/>
      <c r="BXU65" s="44"/>
      <c r="BXV65" s="44"/>
      <c r="BXW65" s="44"/>
      <c r="BXX65" s="44"/>
      <c r="BXY65" s="44"/>
      <c r="BXZ65" s="44"/>
      <c r="BYA65" s="44"/>
      <c r="BYB65" s="44"/>
      <c r="BYC65" s="44"/>
      <c r="BYD65" s="44"/>
      <c r="BYE65" s="44"/>
      <c r="BYF65" s="44"/>
      <c r="BYG65" s="44"/>
      <c r="BYH65" s="44"/>
      <c r="BYI65" s="44"/>
      <c r="BYJ65" s="44"/>
      <c r="BYK65" s="44"/>
      <c r="BYL65" s="44"/>
      <c r="BYM65" s="44"/>
      <c r="BYN65" s="44"/>
      <c r="BYO65" s="44"/>
      <c r="BYP65" s="44"/>
      <c r="BYQ65" s="44"/>
      <c r="BYR65" s="44"/>
      <c r="BYS65" s="44"/>
      <c r="BYT65" s="44"/>
      <c r="BYU65" s="44"/>
      <c r="BYV65" s="44"/>
      <c r="BYW65" s="44"/>
      <c r="BYX65" s="44"/>
      <c r="BYY65" s="44"/>
      <c r="BYZ65" s="44"/>
      <c r="BZA65" s="44"/>
      <c r="BZB65" s="44"/>
      <c r="BZC65" s="44"/>
      <c r="BZD65" s="44"/>
      <c r="BZE65" s="44"/>
      <c r="BZF65" s="44"/>
      <c r="BZG65" s="44"/>
      <c r="BZH65" s="44"/>
      <c r="BZI65" s="44"/>
      <c r="BZJ65" s="44"/>
      <c r="BZK65" s="44"/>
      <c r="BZL65" s="44"/>
      <c r="BZM65" s="44"/>
      <c r="BZN65" s="44"/>
      <c r="BZO65" s="44"/>
      <c r="BZP65" s="44"/>
      <c r="BZQ65" s="44"/>
      <c r="BZR65" s="44"/>
      <c r="BZS65" s="44"/>
      <c r="BZT65" s="44"/>
      <c r="BZU65" s="44"/>
      <c r="BZV65" s="44"/>
      <c r="BZW65" s="44"/>
      <c r="BZX65" s="44"/>
      <c r="BZY65" s="44"/>
      <c r="BZZ65" s="44"/>
      <c r="CAA65" s="44"/>
      <c r="CAB65" s="44"/>
      <c r="CAC65" s="44"/>
      <c r="CAD65" s="44"/>
      <c r="CAE65" s="44"/>
      <c r="CAF65" s="44"/>
      <c r="CAG65" s="44"/>
      <c r="CAH65" s="44"/>
      <c r="CAI65" s="44"/>
      <c r="CAJ65" s="44"/>
      <c r="CAK65" s="44"/>
      <c r="CAL65" s="44"/>
      <c r="CAM65" s="44"/>
      <c r="CAN65" s="44"/>
      <c r="CAO65" s="44"/>
      <c r="CAP65" s="44"/>
      <c r="CAQ65" s="44"/>
      <c r="CAR65" s="44"/>
      <c r="CAS65" s="44"/>
      <c r="CAT65" s="44"/>
      <c r="CAU65" s="44"/>
      <c r="CAV65" s="44"/>
      <c r="CAW65" s="44"/>
      <c r="CAX65" s="44"/>
      <c r="CAY65" s="44"/>
      <c r="CAZ65" s="44"/>
      <c r="CBA65" s="44"/>
      <c r="CBB65" s="44"/>
      <c r="CBC65" s="44"/>
      <c r="CBD65" s="44"/>
      <c r="CBE65" s="44"/>
      <c r="CBF65" s="44"/>
      <c r="CBG65" s="44"/>
      <c r="CBH65" s="44"/>
      <c r="CBI65" s="44"/>
      <c r="CBJ65" s="44"/>
      <c r="CBK65" s="44"/>
      <c r="CBL65" s="44"/>
      <c r="CBM65" s="44"/>
      <c r="CBN65" s="44"/>
      <c r="CBO65" s="44"/>
      <c r="CBP65" s="44"/>
      <c r="CBQ65" s="44"/>
      <c r="CBR65" s="44"/>
      <c r="CBS65" s="44"/>
      <c r="CBT65" s="44"/>
      <c r="CBU65" s="44"/>
      <c r="CBV65" s="44"/>
      <c r="CBW65" s="44"/>
      <c r="CBX65" s="44"/>
      <c r="CBY65" s="44"/>
      <c r="CBZ65" s="44"/>
      <c r="CCA65" s="44"/>
      <c r="CCB65" s="44"/>
      <c r="CCC65" s="44"/>
      <c r="CCD65" s="44"/>
      <c r="CCE65" s="44"/>
      <c r="CCF65" s="44"/>
      <c r="CCG65" s="44"/>
      <c r="CCH65" s="44"/>
      <c r="CCI65" s="44"/>
      <c r="CCJ65" s="44"/>
      <c r="CCK65" s="44"/>
      <c r="CCL65" s="44"/>
      <c r="CCM65" s="44"/>
      <c r="CCN65" s="44"/>
      <c r="CCO65" s="44"/>
      <c r="CCP65" s="44"/>
      <c r="CCQ65" s="44"/>
      <c r="CCR65" s="44"/>
      <c r="CCS65" s="44"/>
      <c r="CCT65" s="44"/>
      <c r="CCU65" s="44"/>
      <c r="CCV65" s="44"/>
      <c r="CCW65" s="44"/>
      <c r="CCX65" s="44"/>
      <c r="CCY65" s="44"/>
      <c r="CCZ65" s="44"/>
      <c r="CDA65" s="44"/>
      <c r="CDB65" s="44"/>
      <c r="CDC65" s="44"/>
      <c r="CDD65" s="44"/>
      <c r="CDE65" s="44"/>
      <c r="CDF65" s="44"/>
      <c r="CDG65" s="44"/>
      <c r="CDH65" s="44"/>
      <c r="CDI65" s="44"/>
      <c r="CDJ65" s="44"/>
      <c r="CDK65" s="44"/>
      <c r="CDL65" s="44"/>
      <c r="CDM65" s="44"/>
      <c r="CDN65" s="44"/>
      <c r="CDO65" s="44"/>
      <c r="CDP65" s="44"/>
      <c r="CDQ65" s="44"/>
      <c r="CDR65" s="44"/>
      <c r="CDS65" s="44"/>
      <c r="CDT65" s="44"/>
      <c r="CDU65" s="44"/>
      <c r="CDV65" s="44"/>
      <c r="CDW65" s="44"/>
      <c r="CDX65" s="44"/>
      <c r="CDY65" s="44"/>
      <c r="CDZ65" s="44"/>
      <c r="CEA65" s="44"/>
      <c r="CEB65" s="44"/>
      <c r="CEC65" s="44"/>
      <c r="CED65" s="44"/>
      <c r="CEE65" s="44"/>
      <c r="CEF65" s="44"/>
      <c r="CEG65" s="44"/>
      <c r="CEH65" s="44"/>
      <c r="CEI65" s="44"/>
      <c r="CEJ65" s="44"/>
      <c r="CEK65" s="44"/>
      <c r="CEL65" s="44"/>
      <c r="CEM65" s="44"/>
      <c r="CEN65" s="44"/>
      <c r="CEO65" s="44"/>
      <c r="CEP65" s="44"/>
      <c r="CEQ65" s="44"/>
      <c r="CER65" s="44"/>
      <c r="CES65" s="44"/>
      <c r="CET65" s="44"/>
      <c r="CEU65" s="44"/>
      <c r="CEV65" s="44"/>
      <c r="CEW65" s="44"/>
      <c r="CEX65" s="44"/>
      <c r="CEY65" s="44"/>
      <c r="CEZ65" s="44"/>
      <c r="CFA65" s="44"/>
      <c r="CFB65" s="44"/>
      <c r="CFC65" s="44"/>
      <c r="CFD65" s="44"/>
      <c r="CFE65" s="44"/>
      <c r="CFF65" s="44"/>
      <c r="CFG65" s="44"/>
      <c r="CFH65" s="44"/>
      <c r="CFI65" s="44"/>
      <c r="CFJ65" s="44"/>
      <c r="CFK65" s="44"/>
      <c r="CFL65" s="44"/>
      <c r="CFM65" s="44"/>
      <c r="CFN65" s="44"/>
      <c r="CFO65" s="44"/>
      <c r="CFP65" s="44"/>
      <c r="CFQ65" s="44"/>
      <c r="CFR65" s="44"/>
      <c r="CFS65" s="44"/>
      <c r="CFT65" s="44"/>
      <c r="CFU65" s="44"/>
      <c r="CFV65" s="44"/>
      <c r="CFW65" s="44"/>
      <c r="CFX65" s="44"/>
      <c r="CFY65" s="44"/>
      <c r="CFZ65" s="44"/>
      <c r="CGA65" s="44"/>
      <c r="CGB65" s="44"/>
      <c r="CGC65" s="44"/>
      <c r="CGD65" s="44"/>
      <c r="CGE65" s="44"/>
      <c r="CGF65" s="44"/>
      <c r="CGG65" s="44"/>
      <c r="CGH65" s="44"/>
      <c r="CGI65" s="44"/>
      <c r="CGJ65" s="44"/>
      <c r="CGK65" s="44"/>
      <c r="CGL65" s="44"/>
      <c r="CGM65" s="44"/>
      <c r="CGN65" s="44"/>
      <c r="CGO65" s="44"/>
      <c r="CGP65" s="44"/>
      <c r="CGQ65" s="44"/>
      <c r="CGR65" s="44"/>
      <c r="CGS65" s="44"/>
      <c r="CGT65" s="44"/>
      <c r="CGU65" s="44"/>
      <c r="CGV65" s="44"/>
      <c r="CGW65" s="44"/>
      <c r="CGX65" s="44"/>
      <c r="CGY65" s="44"/>
      <c r="CGZ65" s="44"/>
      <c r="CHA65" s="44"/>
      <c r="CHB65" s="44"/>
      <c r="CHC65" s="44"/>
      <c r="CHD65" s="44"/>
      <c r="CHE65" s="44"/>
      <c r="CHF65" s="44"/>
      <c r="CHG65" s="44"/>
      <c r="CHH65" s="44"/>
      <c r="CHI65" s="44"/>
      <c r="CHJ65" s="44"/>
      <c r="CHK65" s="44"/>
      <c r="CHL65" s="44"/>
      <c r="CHM65" s="44"/>
      <c r="CHN65" s="44"/>
      <c r="CHO65" s="44"/>
      <c r="CHP65" s="44"/>
      <c r="CHQ65" s="44"/>
      <c r="CHR65" s="44"/>
      <c r="CHS65" s="44"/>
      <c r="CHT65" s="44"/>
      <c r="CHU65" s="44"/>
      <c r="CHV65" s="44"/>
      <c r="CHW65" s="44"/>
      <c r="CHX65" s="44"/>
      <c r="CHY65" s="44"/>
      <c r="CHZ65" s="44"/>
      <c r="CIA65" s="44"/>
      <c r="CIB65" s="44"/>
      <c r="CIC65" s="44"/>
      <c r="CID65" s="44"/>
      <c r="CIE65" s="44"/>
      <c r="CIF65" s="44"/>
      <c r="CIG65" s="44"/>
      <c r="CIH65" s="44"/>
      <c r="CII65" s="44"/>
      <c r="CIJ65" s="44"/>
      <c r="CIK65" s="44"/>
      <c r="CIL65" s="44"/>
      <c r="CIM65" s="44"/>
      <c r="CIN65" s="44"/>
      <c r="CIO65" s="44"/>
      <c r="CIP65" s="44"/>
      <c r="CIQ65" s="44"/>
      <c r="CIR65" s="44"/>
      <c r="CIS65" s="44"/>
      <c r="CIT65" s="44"/>
      <c r="CIU65" s="44"/>
      <c r="CIV65" s="44"/>
      <c r="CIW65" s="44"/>
      <c r="CIX65" s="44"/>
      <c r="CIY65" s="44"/>
      <c r="CIZ65" s="44"/>
      <c r="CJA65" s="44"/>
      <c r="CJB65" s="44"/>
      <c r="CJC65" s="44"/>
      <c r="CJD65" s="44"/>
      <c r="CJE65" s="44"/>
      <c r="CJF65" s="44"/>
      <c r="CJG65" s="44"/>
      <c r="CJH65" s="44"/>
      <c r="CJI65" s="44"/>
      <c r="CJJ65" s="44"/>
      <c r="CJK65" s="44"/>
      <c r="CJL65" s="44"/>
      <c r="CJM65" s="44"/>
      <c r="CJN65" s="44"/>
      <c r="CJO65" s="44"/>
      <c r="CJP65" s="44"/>
      <c r="CJQ65" s="44"/>
      <c r="CJR65" s="44"/>
      <c r="CJS65" s="44"/>
      <c r="CJT65" s="44"/>
      <c r="CJU65" s="44"/>
      <c r="CJV65" s="44"/>
      <c r="CJW65" s="44"/>
      <c r="CJX65" s="44"/>
      <c r="CJY65" s="44"/>
      <c r="CJZ65" s="44"/>
      <c r="CKA65" s="44"/>
      <c r="CKB65" s="44"/>
      <c r="CKC65" s="44"/>
      <c r="CKD65" s="44"/>
      <c r="CKE65" s="44"/>
      <c r="CKF65" s="44"/>
      <c r="CKG65" s="44"/>
      <c r="CKH65" s="44"/>
      <c r="CKI65" s="44"/>
      <c r="CKJ65" s="44"/>
      <c r="CKK65" s="44"/>
      <c r="CKL65" s="44"/>
      <c r="CKM65" s="44"/>
      <c r="CKN65" s="44"/>
      <c r="CKO65" s="44"/>
      <c r="CKP65" s="44"/>
      <c r="CKQ65" s="44"/>
      <c r="CKR65" s="44"/>
      <c r="CKS65" s="44"/>
      <c r="CKT65" s="44"/>
      <c r="CKU65" s="44"/>
      <c r="CKV65" s="44"/>
      <c r="CKW65" s="44"/>
      <c r="CKX65" s="44"/>
      <c r="CKY65" s="44"/>
      <c r="CKZ65" s="44"/>
      <c r="CLA65" s="44"/>
      <c r="CLB65" s="44"/>
      <c r="CLC65" s="44"/>
      <c r="CLD65" s="44"/>
      <c r="CLE65" s="44"/>
      <c r="CLF65" s="44"/>
      <c r="CLG65" s="44"/>
      <c r="CLH65" s="44"/>
      <c r="CLI65" s="44"/>
      <c r="CLJ65" s="44"/>
      <c r="CLK65" s="44"/>
      <c r="CLL65" s="44"/>
      <c r="CLM65" s="44"/>
      <c r="CLN65" s="44"/>
      <c r="CLO65" s="44"/>
      <c r="CLP65" s="44"/>
      <c r="CLQ65" s="44"/>
      <c r="CLR65" s="44"/>
      <c r="CLS65" s="44"/>
      <c r="CLT65" s="44"/>
      <c r="CLU65" s="44"/>
      <c r="CLV65" s="44"/>
      <c r="CLW65" s="44"/>
      <c r="CLX65" s="44"/>
      <c r="CLY65" s="44"/>
      <c r="CLZ65" s="44"/>
      <c r="CMA65" s="44"/>
      <c r="CMB65" s="44"/>
      <c r="CMC65" s="44"/>
      <c r="CMD65" s="44"/>
      <c r="CME65" s="44"/>
      <c r="CMF65" s="44"/>
      <c r="CMG65" s="44"/>
      <c r="CMH65" s="44"/>
      <c r="CMI65" s="44"/>
      <c r="CMJ65" s="44"/>
      <c r="CMK65" s="44"/>
      <c r="CML65" s="44"/>
      <c r="CMM65" s="44"/>
      <c r="CMN65" s="44"/>
      <c r="CMO65" s="44"/>
      <c r="CMP65" s="44"/>
      <c r="CMQ65" s="44"/>
      <c r="CMR65" s="44"/>
      <c r="CMS65" s="44"/>
      <c r="CMT65" s="44"/>
      <c r="CMU65" s="44"/>
      <c r="CMV65" s="44"/>
      <c r="CMW65" s="44"/>
      <c r="CMX65" s="44"/>
      <c r="CMY65" s="44"/>
      <c r="CMZ65" s="44"/>
      <c r="CNA65" s="44"/>
      <c r="CNB65" s="44"/>
      <c r="CNC65" s="44"/>
      <c r="CND65" s="44"/>
      <c r="CNE65" s="44"/>
      <c r="CNF65" s="44"/>
      <c r="CNG65" s="44"/>
      <c r="CNH65" s="44"/>
      <c r="CNI65" s="44"/>
      <c r="CNJ65" s="44"/>
      <c r="CNK65" s="44"/>
      <c r="CNL65" s="44"/>
      <c r="CNM65" s="44"/>
      <c r="CNN65" s="44"/>
      <c r="CNO65" s="44"/>
      <c r="CNP65" s="44"/>
      <c r="CNQ65" s="44"/>
      <c r="CNR65" s="44"/>
      <c r="CNS65" s="44"/>
      <c r="CNT65" s="44"/>
      <c r="CNU65" s="44"/>
      <c r="CNV65" s="44"/>
      <c r="CNW65" s="44"/>
      <c r="CNX65" s="44"/>
      <c r="CNY65" s="44"/>
      <c r="CNZ65" s="44"/>
      <c r="COA65" s="44"/>
      <c r="COB65" s="44"/>
      <c r="COC65" s="44"/>
      <c r="COD65" s="44"/>
      <c r="COE65" s="44"/>
      <c r="COF65" s="44"/>
      <c r="COG65" s="44"/>
      <c r="COH65" s="44"/>
      <c r="COI65" s="44"/>
      <c r="COJ65" s="44"/>
      <c r="COK65" s="44"/>
      <c r="COL65" s="44"/>
      <c r="COM65" s="44"/>
      <c r="CON65" s="44"/>
      <c r="COO65" s="44"/>
      <c r="COP65" s="44"/>
      <c r="COQ65" s="44"/>
      <c r="COR65" s="44"/>
      <c r="COS65" s="44"/>
      <c r="COT65" s="44"/>
      <c r="COU65" s="44"/>
      <c r="COV65" s="44"/>
      <c r="COW65" s="44"/>
      <c r="COX65" s="44"/>
      <c r="COY65" s="44"/>
      <c r="COZ65" s="44"/>
      <c r="CPA65" s="44"/>
      <c r="CPB65" s="44"/>
      <c r="CPC65" s="44"/>
      <c r="CPD65" s="44"/>
      <c r="CPE65" s="44"/>
      <c r="CPF65" s="44"/>
      <c r="CPG65" s="44"/>
      <c r="CPH65" s="44"/>
      <c r="CPI65" s="44"/>
      <c r="CPJ65" s="44"/>
      <c r="CPK65" s="44"/>
      <c r="CPL65" s="44"/>
      <c r="CPM65" s="44"/>
      <c r="CPN65" s="44"/>
      <c r="CPO65" s="44"/>
      <c r="CPP65" s="44"/>
      <c r="CPQ65" s="44"/>
      <c r="CPR65" s="44"/>
      <c r="CPS65" s="44"/>
      <c r="CPT65" s="44"/>
      <c r="CPU65" s="44"/>
      <c r="CPV65" s="44"/>
      <c r="CPW65" s="44"/>
      <c r="CPX65" s="44"/>
      <c r="CPY65" s="44"/>
      <c r="CPZ65" s="44"/>
      <c r="CQA65" s="44"/>
      <c r="CQB65" s="44"/>
      <c r="CQC65" s="44"/>
      <c r="CQD65" s="44"/>
      <c r="CQE65" s="44"/>
      <c r="CQF65" s="44"/>
      <c r="CQG65" s="44"/>
      <c r="CQH65" s="44"/>
      <c r="CQI65" s="44"/>
      <c r="CQJ65" s="44"/>
      <c r="CQK65" s="44"/>
      <c r="CQL65" s="44"/>
      <c r="CQM65" s="44"/>
      <c r="CQN65" s="44"/>
      <c r="CQO65" s="44"/>
      <c r="CQP65" s="44"/>
      <c r="CQQ65" s="44"/>
      <c r="CQR65" s="44"/>
      <c r="CQS65" s="44"/>
      <c r="CQT65" s="44"/>
      <c r="CQU65" s="44"/>
      <c r="CQV65" s="44"/>
      <c r="CQW65" s="44"/>
      <c r="CQX65" s="44"/>
      <c r="CQY65" s="44"/>
      <c r="CQZ65" s="44"/>
      <c r="CRA65" s="44"/>
      <c r="CRB65" s="44"/>
      <c r="CRC65" s="44"/>
      <c r="CRD65" s="44"/>
      <c r="CRE65" s="44"/>
      <c r="CRF65" s="44"/>
      <c r="CRG65" s="44"/>
      <c r="CRH65" s="44"/>
      <c r="CRI65" s="44"/>
      <c r="CRJ65" s="44"/>
      <c r="CRK65" s="44"/>
      <c r="CRL65" s="44"/>
      <c r="CRM65" s="44"/>
      <c r="CRN65" s="44"/>
      <c r="CRO65" s="44"/>
      <c r="CRP65" s="44"/>
      <c r="CRQ65" s="44"/>
      <c r="CRR65" s="44"/>
      <c r="CRS65" s="44"/>
      <c r="CRT65" s="44"/>
      <c r="CRU65" s="44"/>
      <c r="CRV65" s="44"/>
      <c r="CRW65" s="44"/>
      <c r="CRX65" s="44"/>
      <c r="CRY65" s="44"/>
      <c r="CRZ65" s="44"/>
      <c r="CSA65" s="44"/>
      <c r="CSB65" s="44"/>
      <c r="CSC65" s="44"/>
      <c r="CSD65" s="44"/>
      <c r="CSE65" s="44"/>
      <c r="CSF65" s="44"/>
      <c r="CSG65" s="44"/>
      <c r="CSH65" s="44"/>
      <c r="CSI65" s="44"/>
      <c r="CSJ65" s="44"/>
      <c r="CSK65" s="44"/>
      <c r="CSL65" s="44"/>
      <c r="CSM65" s="44"/>
      <c r="CSN65" s="44"/>
      <c r="CSO65" s="44"/>
      <c r="CSP65" s="44"/>
      <c r="CSQ65" s="44"/>
      <c r="CSR65" s="44"/>
      <c r="CSS65" s="44"/>
      <c r="CST65" s="44"/>
      <c r="CSU65" s="44"/>
      <c r="CSV65" s="44"/>
      <c r="CSW65" s="44"/>
      <c r="CSX65" s="44"/>
      <c r="CSY65" s="44"/>
      <c r="CSZ65" s="44"/>
      <c r="CTA65" s="44"/>
      <c r="CTB65" s="44"/>
      <c r="CTC65" s="44"/>
      <c r="CTD65" s="44"/>
      <c r="CTE65" s="44"/>
      <c r="CTF65" s="44"/>
      <c r="CTG65" s="44"/>
      <c r="CTH65" s="44"/>
      <c r="CTI65" s="44"/>
      <c r="CTJ65" s="44"/>
      <c r="CTK65" s="44"/>
      <c r="CTL65" s="44"/>
      <c r="CTM65" s="44"/>
      <c r="CTN65" s="44"/>
      <c r="CTO65" s="44"/>
      <c r="CTP65" s="44"/>
      <c r="CTQ65" s="44"/>
      <c r="CTR65" s="44"/>
      <c r="CTS65" s="44"/>
      <c r="CTT65" s="44"/>
      <c r="CTU65" s="44"/>
      <c r="CTV65" s="44"/>
      <c r="CTW65" s="44"/>
      <c r="CTX65" s="44"/>
      <c r="CTY65" s="44"/>
      <c r="CTZ65" s="44"/>
      <c r="CUA65" s="44"/>
      <c r="CUB65" s="44"/>
      <c r="CUC65" s="44"/>
      <c r="CUD65" s="44"/>
      <c r="CUE65" s="44"/>
      <c r="CUF65" s="44"/>
      <c r="CUG65" s="44"/>
      <c r="CUH65" s="44"/>
      <c r="CUI65" s="44"/>
      <c r="CUJ65" s="44"/>
      <c r="CUK65" s="44"/>
      <c r="CUL65" s="44"/>
      <c r="CUM65" s="44"/>
      <c r="CUN65" s="44"/>
      <c r="CUO65" s="44"/>
      <c r="CUP65" s="44"/>
      <c r="CUQ65" s="44"/>
      <c r="CUR65" s="44"/>
      <c r="CUS65" s="44"/>
      <c r="CUT65" s="44"/>
      <c r="CUU65" s="44"/>
      <c r="CUV65" s="44"/>
      <c r="CUW65" s="44"/>
      <c r="CUX65" s="44"/>
      <c r="CUY65" s="44"/>
      <c r="CUZ65" s="44"/>
      <c r="CVA65" s="44"/>
      <c r="CVB65" s="44"/>
      <c r="CVC65" s="44"/>
      <c r="CVD65" s="44"/>
      <c r="CVE65" s="44"/>
      <c r="CVF65" s="44"/>
      <c r="CVG65" s="44"/>
      <c r="CVH65" s="44"/>
      <c r="CVI65" s="44"/>
      <c r="CVJ65" s="44"/>
      <c r="CVK65" s="44"/>
      <c r="CVL65" s="44"/>
      <c r="CVM65" s="44"/>
      <c r="CVN65" s="44"/>
      <c r="CVO65" s="44"/>
      <c r="CVP65" s="44"/>
      <c r="CVQ65" s="44"/>
      <c r="CVR65" s="44"/>
      <c r="CVS65" s="44"/>
      <c r="CVT65" s="44"/>
      <c r="CVU65" s="44"/>
      <c r="CVV65" s="44"/>
      <c r="CVW65" s="44"/>
      <c r="CVX65" s="44"/>
      <c r="CVY65" s="44"/>
      <c r="CVZ65" s="44"/>
      <c r="CWA65" s="44"/>
      <c r="CWB65" s="44"/>
      <c r="CWC65" s="44"/>
      <c r="CWD65" s="44"/>
      <c r="CWE65" s="44"/>
      <c r="CWF65" s="44"/>
      <c r="CWG65" s="44"/>
      <c r="CWH65" s="44"/>
      <c r="CWI65" s="44"/>
      <c r="CWJ65" s="44"/>
      <c r="CWK65" s="44"/>
      <c r="CWL65" s="44"/>
      <c r="CWM65" s="44"/>
      <c r="CWN65" s="44"/>
      <c r="CWO65" s="44"/>
      <c r="CWP65" s="44"/>
      <c r="CWQ65" s="44"/>
      <c r="CWR65" s="44"/>
      <c r="CWS65" s="44"/>
      <c r="CWT65" s="44"/>
      <c r="CWU65" s="44"/>
      <c r="CWV65" s="44"/>
      <c r="CWW65" s="44"/>
      <c r="CWX65" s="44"/>
      <c r="CWY65" s="44"/>
      <c r="CWZ65" s="44"/>
      <c r="CXA65" s="44"/>
      <c r="CXB65" s="44"/>
      <c r="CXC65" s="44"/>
      <c r="CXD65" s="44"/>
      <c r="CXE65" s="44"/>
      <c r="CXF65" s="44"/>
      <c r="CXG65" s="44"/>
      <c r="CXH65" s="44"/>
      <c r="CXI65" s="44"/>
      <c r="CXJ65" s="44"/>
      <c r="CXK65" s="44"/>
      <c r="CXL65" s="44"/>
      <c r="CXM65" s="44"/>
      <c r="CXN65" s="44"/>
      <c r="CXO65" s="44"/>
      <c r="CXP65" s="44"/>
      <c r="CXQ65" s="44"/>
      <c r="CXR65" s="44"/>
      <c r="CXS65" s="44"/>
      <c r="CXT65" s="44"/>
      <c r="CXU65" s="44"/>
      <c r="CXV65" s="44"/>
      <c r="CXW65" s="44"/>
      <c r="CXX65" s="44"/>
      <c r="CXY65" s="44"/>
      <c r="CXZ65" s="44"/>
      <c r="CYA65" s="44"/>
      <c r="CYB65" s="44"/>
      <c r="CYC65" s="44"/>
      <c r="CYD65" s="44"/>
      <c r="CYE65" s="44"/>
      <c r="CYF65" s="44"/>
      <c r="CYG65" s="44"/>
      <c r="CYH65" s="44"/>
      <c r="CYI65" s="44"/>
      <c r="CYJ65" s="44"/>
      <c r="CYK65" s="44"/>
      <c r="CYL65" s="44"/>
      <c r="CYM65" s="44"/>
      <c r="CYN65" s="44"/>
      <c r="CYO65" s="44"/>
      <c r="CYP65" s="44"/>
      <c r="CYQ65" s="44"/>
      <c r="CYR65" s="44"/>
      <c r="CYS65" s="44"/>
      <c r="CYT65" s="44"/>
      <c r="CYU65" s="44"/>
      <c r="CYV65" s="44"/>
      <c r="CYW65" s="44"/>
      <c r="CYX65" s="44"/>
      <c r="CYY65" s="44"/>
      <c r="CYZ65" s="44"/>
      <c r="CZA65" s="44"/>
      <c r="CZB65" s="44"/>
      <c r="CZC65" s="44"/>
      <c r="CZD65" s="44"/>
      <c r="CZE65" s="44"/>
      <c r="CZF65" s="44"/>
      <c r="CZG65" s="44"/>
      <c r="CZH65" s="44"/>
      <c r="CZI65" s="44"/>
      <c r="CZJ65" s="44"/>
      <c r="CZK65" s="44"/>
      <c r="CZL65" s="44"/>
      <c r="CZM65" s="44"/>
      <c r="CZN65" s="44"/>
      <c r="CZO65" s="44"/>
      <c r="CZP65" s="44"/>
      <c r="CZQ65" s="44"/>
      <c r="CZR65" s="44"/>
      <c r="CZS65" s="44"/>
      <c r="CZT65" s="44"/>
      <c r="CZU65" s="44"/>
      <c r="CZV65" s="44"/>
      <c r="CZW65" s="44"/>
      <c r="CZX65" s="44"/>
      <c r="CZY65" s="44"/>
      <c r="CZZ65" s="44"/>
      <c r="DAA65" s="44"/>
      <c r="DAB65" s="44"/>
      <c r="DAC65" s="44"/>
      <c r="DAD65" s="44"/>
      <c r="DAE65" s="44"/>
      <c r="DAF65" s="44"/>
      <c r="DAG65" s="44"/>
      <c r="DAH65" s="44"/>
      <c r="DAI65" s="44"/>
      <c r="DAJ65" s="44"/>
      <c r="DAK65" s="44"/>
      <c r="DAL65" s="44"/>
      <c r="DAM65" s="44"/>
      <c r="DAN65" s="44"/>
      <c r="DAO65" s="44"/>
      <c r="DAP65" s="44"/>
      <c r="DAQ65" s="44"/>
      <c r="DAR65" s="44"/>
      <c r="DAS65" s="44"/>
      <c r="DAT65" s="44"/>
      <c r="DAU65" s="44"/>
      <c r="DAV65" s="44"/>
      <c r="DAW65" s="44"/>
      <c r="DAX65" s="44"/>
      <c r="DAY65" s="44"/>
      <c r="DAZ65" s="44"/>
      <c r="DBA65" s="44"/>
      <c r="DBB65" s="44"/>
      <c r="DBC65" s="44"/>
      <c r="DBD65" s="44"/>
      <c r="DBE65" s="44"/>
      <c r="DBF65" s="44"/>
      <c r="DBG65" s="44"/>
      <c r="DBH65" s="44"/>
      <c r="DBI65" s="44"/>
      <c r="DBJ65" s="44"/>
      <c r="DBK65" s="44"/>
      <c r="DBL65" s="44"/>
      <c r="DBM65" s="44"/>
      <c r="DBN65" s="44"/>
      <c r="DBO65" s="44"/>
      <c r="DBP65" s="44"/>
      <c r="DBQ65" s="44"/>
      <c r="DBR65" s="44"/>
      <c r="DBS65" s="44"/>
      <c r="DBT65" s="44"/>
      <c r="DBU65" s="44"/>
      <c r="DBV65" s="44"/>
      <c r="DBW65" s="44"/>
      <c r="DBX65" s="44"/>
      <c r="DBY65" s="44"/>
      <c r="DBZ65" s="44"/>
      <c r="DCA65" s="44"/>
      <c r="DCB65" s="44"/>
      <c r="DCC65" s="44"/>
      <c r="DCD65" s="44"/>
      <c r="DCE65" s="44"/>
      <c r="DCF65" s="44"/>
      <c r="DCG65" s="44"/>
      <c r="DCH65" s="44"/>
      <c r="DCI65" s="44"/>
      <c r="DCJ65" s="44"/>
      <c r="DCK65" s="44"/>
      <c r="DCL65" s="44"/>
      <c r="DCM65" s="44"/>
      <c r="DCN65" s="44"/>
      <c r="DCO65" s="44"/>
      <c r="DCP65" s="44"/>
      <c r="DCQ65" s="44"/>
      <c r="DCR65" s="44"/>
      <c r="DCS65" s="44"/>
      <c r="DCT65" s="44"/>
      <c r="DCU65" s="44"/>
      <c r="DCV65" s="44"/>
      <c r="DCW65" s="44"/>
      <c r="DCX65" s="44"/>
      <c r="DCY65" s="44"/>
      <c r="DCZ65" s="44"/>
      <c r="DDA65" s="44"/>
      <c r="DDB65" s="44"/>
      <c r="DDC65" s="44"/>
      <c r="DDD65" s="44"/>
      <c r="DDE65" s="44"/>
      <c r="DDF65" s="44"/>
      <c r="DDG65" s="44"/>
      <c r="DDH65" s="44"/>
      <c r="DDI65" s="44"/>
      <c r="DDJ65" s="44"/>
      <c r="DDK65" s="44"/>
      <c r="DDL65" s="44"/>
      <c r="DDM65" s="44"/>
      <c r="DDN65" s="44"/>
      <c r="DDO65" s="44"/>
      <c r="DDP65" s="44"/>
      <c r="DDQ65" s="44"/>
      <c r="DDR65" s="44"/>
      <c r="DDS65" s="44"/>
      <c r="DDT65" s="44"/>
      <c r="DDU65" s="44"/>
      <c r="DDV65" s="44"/>
      <c r="DDW65" s="44"/>
      <c r="DDX65" s="44"/>
      <c r="DDY65" s="44"/>
      <c r="DDZ65" s="44"/>
      <c r="DEA65" s="44"/>
      <c r="DEB65" s="44"/>
      <c r="DEC65" s="44"/>
      <c r="DED65" s="44"/>
      <c r="DEE65" s="44"/>
      <c r="DEF65" s="44"/>
      <c r="DEG65" s="44"/>
      <c r="DEH65" s="44"/>
      <c r="DEI65" s="44"/>
      <c r="DEJ65" s="44"/>
      <c r="DEK65" s="44"/>
      <c r="DEL65" s="44"/>
      <c r="DEM65" s="44"/>
      <c r="DEN65" s="44"/>
      <c r="DEO65" s="44"/>
      <c r="DEP65" s="44"/>
      <c r="DEQ65" s="44"/>
      <c r="DER65" s="44"/>
      <c r="DES65" s="44"/>
      <c r="DET65" s="44"/>
      <c r="DEU65" s="44"/>
      <c r="DEV65" s="44"/>
      <c r="DEW65" s="44"/>
      <c r="DEX65" s="44"/>
      <c r="DEY65" s="44"/>
      <c r="DEZ65" s="44"/>
      <c r="DFA65" s="44"/>
      <c r="DFB65" s="44"/>
      <c r="DFC65" s="44"/>
      <c r="DFD65" s="44"/>
      <c r="DFE65" s="44"/>
      <c r="DFF65" s="44"/>
      <c r="DFG65" s="44"/>
      <c r="DFH65" s="44"/>
      <c r="DFI65" s="44"/>
      <c r="DFJ65" s="44"/>
      <c r="DFK65" s="44"/>
      <c r="DFL65" s="44"/>
      <c r="DFM65" s="44"/>
      <c r="DFN65" s="44"/>
      <c r="DFO65" s="44"/>
      <c r="DFP65" s="44"/>
      <c r="DFQ65" s="44"/>
      <c r="DFR65" s="44"/>
      <c r="DFS65" s="44"/>
      <c r="DFT65" s="44"/>
      <c r="DFU65" s="44"/>
      <c r="DFV65" s="44"/>
      <c r="DFW65" s="44"/>
      <c r="DFX65" s="44"/>
      <c r="DFY65" s="44"/>
      <c r="DFZ65" s="44"/>
      <c r="DGA65" s="44"/>
      <c r="DGB65" s="44"/>
      <c r="DGC65" s="44"/>
      <c r="DGD65" s="44"/>
      <c r="DGE65" s="44"/>
      <c r="DGF65" s="44"/>
      <c r="DGG65" s="44"/>
      <c r="DGH65" s="44"/>
      <c r="DGI65" s="44"/>
      <c r="DGJ65" s="44"/>
      <c r="DGK65" s="44"/>
      <c r="DGL65" s="44"/>
      <c r="DGM65" s="44"/>
      <c r="DGN65" s="44"/>
      <c r="DGO65" s="44"/>
      <c r="DGP65" s="44"/>
      <c r="DGQ65" s="44"/>
      <c r="DGR65" s="44"/>
      <c r="DGS65" s="44"/>
      <c r="DGT65" s="44"/>
      <c r="DGU65" s="44"/>
      <c r="DGV65" s="44"/>
      <c r="DGW65" s="44"/>
      <c r="DGX65" s="44"/>
      <c r="DGY65" s="44"/>
      <c r="DGZ65" s="44"/>
      <c r="DHA65" s="44"/>
      <c r="DHB65" s="44"/>
      <c r="DHC65" s="44"/>
      <c r="DHD65" s="44"/>
      <c r="DHE65" s="44"/>
      <c r="DHF65" s="44"/>
      <c r="DHG65" s="44"/>
      <c r="DHH65" s="44"/>
      <c r="DHI65" s="44"/>
      <c r="DHJ65" s="44"/>
      <c r="DHK65" s="44"/>
      <c r="DHL65" s="44"/>
      <c r="DHM65" s="44"/>
      <c r="DHN65" s="44"/>
      <c r="DHO65" s="44"/>
      <c r="DHP65" s="44"/>
      <c r="DHQ65" s="44"/>
      <c r="DHR65" s="44"/>
      <c r="DHS65" s="44"/>
      <c r="DHT65" s="44"/>
      <c r="DHU65" s="44"/>
      <c r="DHV65" s="44"/>
      <c r="DHW65" s="44"/>
      <c r="DHX65" s="44"/>
      <c r="DHY65" s="44"/>
      <c r="DHZ65" s="44"/>
      <c r="DIA65" s="44"/>
      <c r="DIB65" s="44"/>
      <c r="DIC65" s="44"/>
      <c r="DID65" s="44"/>
      <c r="DIE65" s="44"/>
      <c r="DIF65" s="44"/>
      <c r="DIG65" s="44"/>
      <c r="DIH65" s="44"/>
      <c r="DII65" s="44"/>
      <c r="DIJ65" s="44"/>
      <c r="DIK65" s="44"/>
      <c r="DIL65" s="44"/>
      <c r="DIM65" s="44"/>
      <c r="DIN65" s="44"/>
      <c r="DIO65" s="44"/>
      <c r="DIP65" s="44"/>
      <c r="DIQ65" s="44"/>
      <c r="DIR65" s="44"/>
      <c r="DIS65" s="44"/>
      <c r="DIT65" s="44"/>
      <c r="DIU65" s="44"/>
      <c r="DIV65" s="44"/>
      <c r="DIW65" s="44"/>
      <c r="DIX65" s="44"/>
      <c r="DIY65" s="44"/>
      <c r="DIZ65" s="44"/>
      <c r="DJA65" s="44"/>
      <c r="DJB65" s="44"/>
      <c r="DJC65" s="44"/>
      <c r="DJD65" s="44"/>
      <c r="DJE65" s="44"/>
      <c r="DJF65" s="44"/>
      <c r="DJG65" s="44"/>
      <c r="DJH65" s="44"/>
      <c r="DJI65" s="44"/>
      <c r="DJJ65" s="44"/>
      <c r="DJK65" s="44"/>
      <c r="DJL65" s="44"/>
      <c r="DJM65" s="44"/>
      <c r="DJN65" s="44"/>
      <c r="DJO65" s="44"/>
      <c r="DJP65" s="44"/>
      <c r="DJQ65" s="44"/>
      <c r="DJR65" s="44"/>
      <c r="DJS65" s="44"/>
      <c r="DJT65" s="44"/>
      <c r="DJU65" s="44"/>
      <c r="DJV65" s="44"/>
      <c r="DJW65" s="44"/>
      <c r="DJX65" s="44"/>
      <c r="DJY65" s="44"/>
      <c r="DJZ65" s="44"/>
      <c r="DKA65" s="44"/>
      <c r="DKB65" s="44"/>
      <c r="DKC65" s="44"/>
      <c r="DKD65" s="44"/>
      <c r="DKE65" s="44"/>
      <c r="DKF65" s="44"/>
      <c r="DKG65" s="44"/>
      <c r="DKH65" s="44"/>
      <c r="DKI65" s="44"/>
      <c r="DKJ65" s="44"/>
      <c r="DKK65" s="44"/>
      <c r="DKL65" s="44"/>
      <c r="DKM65" s="44"/>
      <c r="DKN65" s="44"/>
      <c r="DKO65" s="44"/>
      <c r="DKP65" s="44"/>
      <c r="DKQ65" s="44"/>
      <c r="DKR65" s="44"/>
      <c r="DKS65" s="44"/>
      <c r="DKT65" s="44"/>
      <c r="DKU65" s="44"/>
      <c r="DKV65" s="44"/>
      <c r="DKW65" s="44"/>
      <c r="DKX65" s="44"/>
      <c r="DKY65" s="44"/>
      <c r="DKZ65" s="44"/>
      <c r="DLA65" s="44"/>
      <c r="DLB65" s="44"/>
      <c r="DLC65" s="44"/>
      <c r="DLD65" s="44"/>
      <c r="DLE65" s="44"/>
      <c r="DLF65" s="44"/>
      <c r="DLG65" s="44"/>
      <c r="DLH65" s="44"/>
      <c r="DLI65" s="44"/>
      <c r="DLJ65" s="44"/>
      <c r="DLK65" s="44"/>
      <c r="DLL65" s="44"/>
      <c r="DLM65" s="44"/>
      <c r="DLN65" s="44"/>
      <c r="DLO65" s="44"/>
      <c r="DLP65" s="44"/>
      <c r="DLQ65" s="44"/>
      <c r="DLR65" s="44"/>
      <c r="DLS65" s="44"/>
      <c r="DLT65" s="44"/>
      <c r="DLU65" s="44"/>
      <c r="DLV65" s="44"/>
      <c r="DLW65" s="44"/>
      <c r="DLX65" s="44"/>
      <c r="DLY65" s="44"/>
      <c r="DLZ65" s="44"/>
      <c r="DMA65" s="44"/>
      <c r="DMB65" s="44"/>
      <c r="DMC65" s="44"/>
      <c r="DMD65" s="44"/>
      <c r="DME65" s="44"/>
      <c r="DMF65" s="44"/>
      <c r="DMG65" s="44"/>
      <c r="DMH65" s="44"/>
      <c r="DMI65" s="44"/>
      <c r="DMJ65" s="44"/>
      <c r="DMK65" s="44"/>
      <c r="DML65" s="44"/>
      <c r="DMM65" s="44"/>
      <c r="DMN65" s="44"/>
      <c r="DMO65" s="44"/>
      <c r="DMP65" s="44"/>
      <c r="DMQ65" s="44"/>
      <c r="DMR65" s="44"/>
      <c r="DMS65" s="44"/>
      <c r="DMT65" s="44"/>
      <c r="DMU65" s="44"/>
      <c r="DMV65" s="44"/>
      <c r="DMW65" s="44"/>
      <c r="DMX65" s="44"/>
      <c r="DMY65" s="44"/>
      <c r="DMZ65" s="44"/>
      <c r="DNA65" s="44"/>
      <c r="DNB65" s="44"/>
      <c r="DNC65" s="44"/>
      <c r="DND65" s="44"/>
      <c r="DNE65" s="44"/>
      <c r="DNF65" s="44"/>
      <c r="DNG65" s="44"/>
      <c r="DNH65" s="44"/>
      <c r="DNI65" s="44"/>
      <c r="DNJ65" s="44"/>
      <c r="DNK65" s="44"/>
      <c r="DNL65" s="44"/>
      <c r="DNM65" s="44"/>
      <c r="DNN65" s="44"/>
      <c r="DNO65" s="44"/>
      <c r="DNP65" s="44"/>
      <c r="DNQ65" s="44"/>
      <c r="DNR65" s="44"/>
      <c r="DNS65" s="44"/>
      <c r="DNT65" s="44"/>
      <c r="DNU65" s="44"/>
      <c r="DNV65" s="44"/>
      <c r="DNW65" s="44"/>
      <c r="DNX65" s="44"/>
      <c r="DNY65" s="44"/>
      <c r="DNZ65" s="44"/>
      <c r="DOA65" s="44"/>
      <c r="DOB65" s="44"/>
      <c r="DOC65" s="44"/>
      <c r="DOD65" s="44"/>
      <c r="DOE65" s="44"/>
      <c r="DOF65" s="44"/>
      <c r="DOG65" s="44"/>
      <c r="DOH65" s="44"/>
      <c r="DOI65" s="44"/>
      <c r="DOJ65" s="44"/>
      <c r="DOK65" s="44"/>
      <c r="DOL65" s="44"/>
      <c r="DOM65" s="44"/>
      <c r="DON65" s="44"/>
      <c r="DOO65" s="44"/>
      <c r="DOP65" s="44"/>
      <c r="DOQ65" s="44"/>
      <c r="DOR65" s="44"/>
      <c r="DOS65" s="44"/>
      <c r="DOT65" s="44"/>
      <c r="DOU65" s="44"/>
      <c r="DOV65" s="44"/>
      <c r="DOW65" s="44"/>
      <c r="DOX65" s="44"/>
      <c r="DOY65" s="44"/>
      <c r="DOZ65" s="44"/>
      <c r="DPA65" s="44"/>
      <c r="DPB65" s="44"/>
      <c r="DPC65" s="44"/>
      <c r="DPD65" s="44"/>
      <c r="DPE65" s="44"/>
      <c r="DPF65" s="44"/>
      <c r="DPG65" s="44"/>
      <c r="DPH65" s="44"/>
      <c r="DPI65" s="44"/>
      <c r="DPJ65" s="44"/>
      <c r="DPK65" s="44"/>
      <c r="DPL65" s="44"/>
      <c r="DPM65" s="44"/>
      <c r="DPN65" s="44"/>
      <c r="DPO65" s="44"/>
      <c r="DPP65" s="44"/>
      <c r="DPQ65" s="44"/>
      <c r="DPR65" s="44"/>
      <c r="DPS65" s="44"/>
      <c r="DPT65" s="44"/>
      <c r="DPU65" s="44"/>
      <c r="DPV65" s="44"/>
      <c r="DPW65" s="44"/>
      <c r="DPX65" s="44"/>
      <c r="DPY65" s="44"/>
      <c r="DPZ65" s="44"/>
      <c r="DQA65" s="44"/>
      <c r="DQB65" s="44"/>
      <c r="DQC65" s="44"/>
      <c r="DQD65" s="44"/>
      <c r="DQE65" s="44"/>
      <c r="DQF65" s="44"/>
      <c r="DQG65" s="44"/>
      <c r="DQH65" s="44"/>
      <c r="DQI65" s="44"/>
      <c r="DQJ65" s="44"/>
      <c r="DQK65" s="44"/>
      <c r="DQL65" s="44"/>
      <c r="DQM65" s="44"/>
      <c r="DQN65" s="44"/>
      <c r="DQO65" s="44"/>
      <c r="DQP65" s="44"/>
      <c r="DQQ65" s="44"/>
      <c r="DQR65" s="44"/>
      <c r="DQS65" s="44"/>
      <c r="DQT65" s="44"/>
      <c r="DQU65" s="44"/>
      <c r="DQV65" s="44"/>
      <c r="DQW65" s="44"/>
      <c r="DQX65" s="44"/>
      <c r="DQY65" s="44"/>
      <c r="DQZ65" s="44"/>
      <c r="DRA65" s="44"/>
      <c r="DRB65" s="44"/>
      <c r="DRC65" s="44"/>
      <c r="DRD65" s="44"/>
      <c r="DRE65" s="44"/>
      <c r="DRF65" s="44"/>
      <c r="DRG65" s="44"/>
      <c r="DRH65" s="44"/>
      <c r="DRI65" s="44"/>
      <c r="DRJ65" s="44"/>
      <c r="DRK65" s="44"/>
      <c r="DRL65" s="44"/>
      <c r="DRM65" s="44"/>
      <c r="DRN65" s="44"/>
      <c r="DRO65" s="44"/>
      <c r="DRP65" s="44"/>
      <c r="DRQ65" s="44"/>
      <c r="DRR65" s="44"/>
      <c r="DRS65" s="44"/>
      <c r="DRT65" s="44"/>
      <c r="DRU65" s="44"/>
      <c r="DRV65" s="44"/>
      <c r="DRW65" s="44"/>
      <c r="DRX65" s="44"/>
      <c r="DRY65" s="44"/>
      <c r="DRZ65" s="44"/>
      <c r="DSA65" s="44"/>
      <c r="DSB65" s="44"/>
      <c r="DSC65" s="44"/>
      <c r="DSD65" s="44"/>
      <c r="DSE65" s="44"/>
      <c r="DSF65" s="44"/>
      <c r="DSG65" s="44"/>
      <c r="DSH65" s="44"/>
      <c r="DSI65" s="44"/>
      <c r="DSJ65" s="44"/>
      <c r="DSK65" s="44"/>
      <c r="DSL65" s="44"/>
      <c r="DSM65" s="44"/>
      <c r="DSN65" s="44"/>
      <c r="DSO65" s="44"/>
      <c r="DSP65" s="44"/>
      <c r="DSQ65" s="44"/>
      <c r="DSR65" s="44"/>
      <c r="DSS65" s="44"/>
      <c r="DST65" s="44"/>
      <c r="DSU65" s="44"/>
      <c r="DSV65" s="44"/>
      <c r="DSW65" s="44"/>
      <c r="DSX65" s="44"/>
      <c r="DSY65" s="44"/>
      <c r="DSZ65" s="44"/>
      <c r="DTA65" s="44"/>
      <c r="DTB65" s="44"/>
      <c r="DTC65" s="44"/>
      <c r="DTD65" s="44"/>
      <c r="DTE65" s="44"/>
      <c r="DTF65" s="44"/>
      <c r="DTG65" s="44"/>
      <c r="DTH65" s="44"/>
      <c r="DTI65" s="44"/>
      <c r="DTJ65" s="44"/>
      <c r="DTK65" s="44"/>
      <c r="DTL65" s="44"/>
      <c r="DTM65" s="44"/>
      <c r="DTN65" s="44"/>
      <c r="DTO65" s="44"/>
      <c r="DTP65" s="44"/>
      <c r="DTQ65" s="44"/>
      <c r="DTR65" s="44"/>
      <c r="DTS65" s="44"/>
      <c r="DTT65" s="44"/>
      <c r="DTU65" s="44"/>
      <c r="DTV65" s="44"/>
      <c r="DTW65" s="44"/>
      <c r="DTX65" s="44"/>
      <c r="DTY65" s="44"/>
      <c r="DTZ65" s="44"/>
      <c r="DUA65" s="44"/>
      <c r="DUB65" s="44"/>
      <c r="DUC65" s="44"/>
      <c r="DUD65" s="44"/>
      <c r="DUE65" s="44"/>
      <c r="DUF65" s="44"/>
      <c r="DUG65" s="44"/>
      <c r="DUH65" s="44"/>
      <c r="DUI65" s="44"/>
      <c r="DUJ65" s="44"/>
      <c r="DUK65" s="44"/>
      <c r="DUL65" s="44"/>
      <c r="DUM65" s="44"/>
      <c r="DUN65" s="44"/>
      <c r="DUO65" s="44"/>
      <c r="DUP65" s="44"/>
      <c r="DUQ65" s="44"/>
      <c r="DUR65" s="44"/>
      <c r="DUS65" s="44"/>
      <c r="DUT65" s="44"/>
      <c r="DUU65" s="44"/>
      <c r="DUV65" s="44"/>
      <c r="DUW65" s="44"/>
      <c r="DUX65" s="44"/>
      <c r="DUY65" s="44"/>
      <c r="DUZ65" s="44"/>
      <c r="DVA65" s="44"/>
      <c r="DVB65" s="44"/>
      <c r="DVC65" s="44"/>
      <c r="DVD65" s="44"/>
      <c r="DVE65" s="44"/>
      <c r="DVF65" s="44"/>
      <c r="DVG65" s="44"/>
      <c r="DVH65" s="44"/>
      <c r="DVI65" s="44"/>
      <c r="DVJ65" s="44"/>
      <c r="DVK65" s="44"/>
      <c r="DVL65" s="44"/>
      <c r="DVM65" s="44"/>
      <c r="DVN65" s="44"/>
      <c r="DVO65" s="44"/>
      <c r="DVP65" s="44"/>
      <c r="DVQ65" s="44"/>
      <c r="DVR65" s="44"/>
      <c r="DVS65" s="44"/>
      <c r="DVT65" s="44"/>
      <c r="DVU65" s="44"/>
      <c r="DVV65" s="44"/>
      <c r="DVW65" s="44"/>
      <c r="DVX65" s="44"/>
      <c r="DVY65" s="44"/>
      <c r="DVZ65" s="44"/>
      <c r="DWA65" s="44"/>
      <c r="DWB65" s="44"/>
      <c r="DWC65" s="44"/>
      <c r="DWD65" s="44"/>
      <c r="DWE65" s="44"/>
      <c r="DWF65" s="44"/>
      <c r="DWG65" s="44"/>
      <c r="DWH65" s="44"/>
      <c r="DWI65" s="44"/>
      <c r="DWJ65" s="44"/>
      <c r="DWK65" s="44"/>
      <c r="DWL65" s="44"/>
      <c r="DWM65" s="44"/>
      <c r="DWN65" s="44"/>
      <c r="DWO65" s="44"/>
      <c r="DWP65" s="44"/>
      <c r="DWQ65" s="44"/>
      <c r="DWR65" s="44"/>
      <c r="DWS65" s="44"/>
      <c r="DWT65" s="44"/>
      <c r="DWU65" s="44"/>
      <c r="DWV65" s="44"/>
      <c r="DWW65" s="44"/>
      <c r="DWX65" s="44"/>
      <c r="DWY65" s="44"/>
      <c r="DWZ65" s="44"/>
      <c r="DXA65" s="44"/>
      <c r="DXB65" s="44"/>
      <c r="DXC65" s="44"/>
      <c r="DXD65" s="44"/>
      <c r="DXE65" s="44"/>
      <c r="DXF65" s="44"/>
      <c r="DXG65" s="44"/>
      <c r="DXH65" s="44"/>
      <c r="DXI65" s="44"/>
      <c r="DXJ65" s="44"/>
      <c r="DXK65" s="44"/>
      <c r="DXL65" s="44"/>
      <c r="DXM65" s="44"/>
      <c r="DXN65" s="44"/>
      <c r="DXO65" s="44"/>
      <c r="DXP65" s="44"/>
      <c r="DXQ65" s="44"/>
      <c r="DXR65" s="44"/>
      <c r="DXS65" s="44"/>
      <c r="DXT65" s="44"/>
      <c r="DXU65" s="44"/>
      <c r="DXV65" s="44"/>
      <c r="DXW65" s="44"/>
      <c r="DXX65" s="44"/>
      <c r="DXY65" s="44"/>
      <c r="DXZ65" s="44"/>
      <c r="DYA65" s="44"/>
      <c r="DYB65" s="44"/>
      <c r="DYC65" s="44"/>
      <c r="DYD65" s="44"/>
      <c r="DYE65" s="44"/>
      <c r="DYF65" s="44"/>
      <c r="DYG65" s="44"/>
      <c r="DYH65" s="44"/>
      <c r="DYI65" s="44"/>
      <c r="DYJ65" s="44"/>
      <c r="DYK65" s="44"/>
      <c r="DYL65" s="44"/>
      <c r="DYM65" s="44"/>
      <c r="DYN65" s="44"/>
      <c r="DYO65" s="44"/>
      <c r="DYP65" s="44"/>
      <c r="DYQ65" s="44"/>
      <c r="DYR65" s="44"/>
      <c r="DYS65" s="44"/>
      <c r="DYT65" s="44"/>
      <c r="DYU65" s="44"/>
      <c r="DYV65" s="44"/>
      <c r="DYW65" s="44"/>
      <c r="DYX65" s="44"/>
      <c r="DYY65" s="44"/>
      <c r="DYZ65" s="44"/>
      <c r="DZA65" s="44"/>
      <c r="DZB65" s="44"/>
      <c r="DZC65" s="44"/>
      <c r="DZD65" s="44"/>
      <c r="DZE65" s="44"/>
      <c r="DZF65" s="44"/>
      <c r="DZG65" s="44"/>
      <c r="DZH65" s="44"/>
      <c r="DZI65" s="44"/>
      <c r="DZJ65" s="44"/>
      <c r="DZK65" s="44"/>
      <c r="DZL65" s="44"/>
      <c r="DZM65" s="44"/>
      <c r="DZN65" s="44"/>
      <c r="DZO65" s="44"/>
      <c r="DZP65" s="44"/>
      <c r="DZQ65" s="44"/>
      <c r="DZR65" s="44"/>
      <c r="DZS65" s="44"/>
      <c r="DZT65" s="44"/>
      <c r="DZU65" s="44"/>
      <c r="DZV65" s="44"/>
      <c r="DZW65" s="44"/>
      <c r="DZX65" s="44"/>
      <c r="DZY65" s="44"/>
      <c r="DZZ65" s="44"/>
      <c r="EAA65" s="44"/>
      <c r="EAB65" s="44"/>
      <c r="EAC65" s="44"/>
      <c r="EAD65" s="44"/>
      <c r="EAE65" s="44"/>
      <c r="EAF65" s="44"/>
      <c r="EAG65" s="44"/>
      <c r="EAH65" s="44"/>
      <c r="EAI65" s="44"/>
      <c r="EAJ65" s="44"/>
      <c r="EAK65" s="44"/>
      <c r="EAL65" s="44"/>
      <c r="EAM65" s="44"/>
      <c r="EAN65" s="44"/>
      <c r="EAO65" s="44"/>
      <c r="EAP65" s="44"/>
      <c r="EAQ65" s="44"/>
      <c r="EAR65" s="44"/>
      <c r="EAS65" s="44"/>
      <c r="EAT65" s="44"/>
      <c r="EAU65" s="44"/>
      <c r="EAV65" s="44"/>
      <c r="EAW65" s="44"/>
      <c r="EAX65" s="44"/>
      <c r="EAY65" s="44"/>
      <c r="EAZ65" s="44"/>
      <c r="EBA65" s="44"/>
      <c r="EBB65" s="44"/>
      <c r="EBC65" s="44"/>
      <c r="EBD65" s="44"/>
      <c r="EBE65" s="44"/>
      <c r="EBF65" s="44"/>
      <c r="EBG65" s="44"/>
      <c r="EBH65" s="44"/>
      <c r="EBI65" s="44"/>
      <c r="EBJ65" s="44"/>
      <c r="EBK65" s="44"/>
      <c r="EBL65" s="44"/>
      <c r="EBM65" s="44"/>
      <c r="EBN65" s="44"/>
      <c r="EBO65" s="44"/>
      <c r="EBP65" s="44"/>
      <c r="EBQ65" s="44"/>
      <c r="EBR65" s="44"/>
      <c r="EBS65" s="44"/>
      <c r="EBT65" s="44"/>
      <c r="EBU65" s="44"/>
      <c r="EBV65" s="44"/>
      <c r="EBW65" s="44"/>
      <c r="EBX65" s="44"/>
      <c r="EBY65" s="44"/>
      <c r="EBZ65" s="44"/>
      <c r="ECA65" s="44"/>
      <c r="ECB65" s="44"/>
      <c r="ECC65" s="44"/>
      <c r="ECD65" s="44"/>
      <c r="ECE65" s="44"/>
      <c r="ECF65" s="44"/>
      <c r="ECG65" s="44"/>
      <c r="ECH65" s="44"/>
      <c r="ECI65" s="44"/>
      <c r="ECJ65" s="44"/>
      <c r="ECK65" s="44"/>
      <c r="ECL65" s="44"/>
      <c r="ECM65" s="44"/>
      <c r="ECN65" s="44"/>
      <c r="ECO65" s="44"/>
      <c r="ECP65" s="44"/>
      <c r="ECQ65" s="44"/>
      <c r="ECR65" s="44"/>
      <c r="ECS65" s="44"/>
      <c r="ECT65" s="44"/>
      <c r="ECU65" s="44"/>
      <c r="ECV65" s="44"/>
      <c r="ECW65" s="44"/>
      <c r="ECX65" s="44"/>
      <c r="ECY65" s="44"/>
      <c r="ECZ65" s="44"/>
      <c r="EDA65" s="44"/>
      <c r="EDB65" s="44"/>
      <c r="EDC65" s="44"/>
      <c r="EDD65" s="44"/>
      <c r="EDE65" s="44"/>
      <c r="EDF65" s="44"/>
      <c r="EDG65" s="44"/>
      <c r="EDH65" s="44"/>
      <c r="EDI65" s="44"/>
      <c r="EDJ65" s="44"/>
      <c r="EDK65" s="44"/>
      <c r="EDL65" s="44"/>
      <c r="EDM65" s="44"/>
      <c r="EDN65" s="44"/>
      <c r="EDO65" s="44"/>
      <c r="EDP65" s="44"/>
      <c r="EDQ65" s="44"/>
      <c r="EDR65" s="44"/>
      <c r="EDS65" s="44"/>
      <c r="EDT65" s="44"/>
      <c r="EDU65" s="44"/>
      <c r="EDV65" s="44"/>
      <c r="EDW65" s="44"/>
      <c r="EDX65" s="44"/>
      <c r="EDY65" s="44"/>
      <c r="EDZ65" s="44"/>
      <c r="EEA65" s="44"/>
      <c r="EEB65" s="44"/>
      <c r="EEC65" s="44"/>
      <c r="EED65" s="44"/>
      <c r="EEE65" s="44"/>
      <c r="EEF65" s="44"/>
      <c r="EEG65" s="44"/>
      <c r="EEH65" s="44"/>
      <c r="EEI65" s="44"/>
      <c r="EEJ65" s="44"/>
      <c r="EEK65" s="44"/>
      <c r="EEL65" s="44"/>
      <c r="EEM65" s="44"/>
      <c r="EEN65" s="44"/>
      <c r="EEO65" s="44"/>
      <c r="EEP65" s="44"/>
      <c r="EEQ65" s="44"/>
      <c r="EER65" s="44"/>
      <c r="EES65" s="44"/>
      <c r="EET65" s="44"/>
      <c r="EEU65" s="44"/>
      <c r="EEV65" s="44"/>
      <c r="EEW65" s="44"/>
      <c r="EEX65" s="44"/>
      <c r="EEY65" s="44"/>
      <c r="EEZ65" s="44"/>
      <c r="EFA65" s="44"/>
      <c r="EFB65" s="44"/>
      <c r="EFC65" s="44"/>
      <c r="EFD65" s="44"/>
      <c r="EFE65" s="44"/>
      <c r="EFF65" s="44"/>
      <c r="EFG65" s="44"/>
      <c r="EFH65" s="44"/>
      <c r="EFI65" s="44"/>
      <c r="EFJ65" s="44"/>
      <c r="EFK65" s="44"/>
      <c r="EFL65" s="44"/>
      <c r="EFM65" s="44"/>
      <c r="EFN65" s="44"/>
      <c r="EFO65" s="44"/>
      <c r="EFP65" s="44"/>
      <c r="EFQ65" s="44"/>
      <c r="EFR65" s="44"/>
      <c r="EFS65" s="44"/>
      <c r="EFT65" s="44"/>
      <c r="EFU65" s="44"/>
      <c r="EFV65" s="44"/>
      <c r="EFW65" s="44"/>
      <c r="EFX65" s="44"/>
      <c r="EFY65" s="44"/>
      <c r="EFZ65" s="44"/>
      <c r="EGA65" s="44"/>
      <c r="EGB65" s="44"/>
      <c r="EGC65" s="44"/>
      <c r="EGD65" s="44"/>
      <c r="EGE65" s="44"/>
      <c r="EGF65" s="44"/>
      <c r="EGG65" s="44"/>
      <c r="EGH65" s="44"/>
      <c r="EGI65" s="44"/>
      <c r="EGJ65" s="44"/>
      <c r="EGK65" s="44"/>
      <c r="EGL65" s="44"/>
      <c r="EGM65" s="44"/>
      <c r="EGN65" s="44"/>
      <c r="EGO65" s="44"/>
      <c r="EGP65" s="44"/>
      <c r="EGQ65" s="44"/>
      <c r="EGR65" s="44"/>
      <c r="EGS65" s="44"/>
      <c r="EGT65" s="44"/>
      <c r="EGU65" s="44"/>
      <c r="EGV65" s="44"/>
      <c r="EGW65" s="44"/>
      <c r="EGX65" s="44"/>
      <c r="EGY65" s="44"/>
      <c r="EGZ65" s="44"/>
      <c r="EHA65" s="44"/>
      <c r="EHB65" s="44"/>
      <c r="EHC65" s="44"/>
      <c r="EHD65" s="44"/>
      <c r="EHE65" s="44"/>
      <c r="EHF65" s="44"/>
      <c r="EHG65" s="44"/>
      <c r="EHH65" s="44"/>
      <c r="EHI65" s="44"/>
      <c r="EHJ65" s="44"/>
      <c r="EHK65" s="44"/>
      <c r="EHL65" s="44"/>
      <c r="EHM65" s="44"/>
      <c r="EHN65" s="44"/>
      <c r="EHO65" s="44"/>
      <c r="EHP65" s="44"/>
      <c r="EHQ65" s="44"/>
      <c r="EHR65" s="44"/>
      <c r="EHS65" s="44"/>
      <c r="EHT65" s="44"/>
      <c r="EHU65" s="44"/>
      <c r="EHV65" s="44"/>
      <c r="EHW65" s="44"/>
      <c r="EHX65" s="44"/>
      <c r="EHY65" s="44"/>
      <c r="EHZ65" s="44"/>
      <c r="EIA65" s="44"/>
      <c r="EIB65" s="44"/>
      <c r="EIC65" s="44"/>
      <c r="EID65" s="44"/>
      <c r="EIE65" s="44"/>
      <c r="EIF65" s="44"/>
      <c r="EIG65" s="44"/>
      <c r="EIH65" s="44"/>
      <c r="EII65" s="44"/>
      <c r="EIJ65" s="44"/>
      <c r="EIK65" s="44"/>
      <c r="EIL65" s="44"/>
      <c r="EIM65" s="44"/>
      <c r="EIN65" s="44"/>
      <c r="EIO65" s="44"/>
      <c r="EIP65" s="44"/>
      <c r="EIQ65" s="44"/>
      <c r="EIR65" s="44"/>
      <c r="EIS65" s="44"/>
      <c r="EIT65" s="44"/>
      <c r="EIU65" s="44"/>
      <c r="EIV65" s="44"/>
      <c r="EIW65" s="44"/>
      <c r="EIX65" s="44"/>
      <c r="EIY65" s="44"/>
      <c r="EIZ65" s="44"/>
      <c r="EJA65" s="44"/>
      <c r="EJB65" s="44"/>
      <c r="EJC65" s="44"/>
      <c r="EJD65" s="44"/>
      <c r="EJE65" s="44"/>
      <c r="EJF65" s="44"/>
      <c r="EJG65" s="44"/>
      <c r="EJH65" s="44"/>
      <c r="EJI65" s="44"/>
      <c r="EJJ65" s="44"/>
      <c r="EJK65" s="44"/>
      <c r="EJL65" s="44"/>
      <c r="EJM65" s="44"/>
      <c r="EJN65" s="44"/>
      <c r="EJO65" s="44"/>
      <c r="EJP65" s="44"/>
      <c r="EJQ65" s="44"/>
      <c r="EJR65" s="44"/>
      <c r="EJS65" s="44"/>
      <c r="EJT65" s="44"/>
      <c r="EJU65" s="44"/>
      <c r="EJV65" s="44"/>
      <c r="EJW65" s="44"/>
      <c r="EJX65" s="44"/>
      <c r="EJY65" s="44"/>
      <c r="EJZ65" s="44"/>
      <c r="EKA65" s="44"/>
      <c r="EKB65" s="44"/>
      <c r="EKC65" s="44"/>
      <c r="EKD65" s="44"/>
      <c r="EKE65" s="44"/>
      <c r="EKF65" s="44"/>
      <c r="EKG65" s="44"/>
      <c r="EKH65" s="44"/>
      <c r="EKI65" s="44"/>
      <c r="EKJ65" s="44"/>
      <c r="EKK65" s="44"/>
      <c r="EKL65" s="44"/>
      <c r="EKM65" s="44"/>
      <c r="EKN65" s="44"/>
      <c r="EKO65" s="44"/>
      <c r="EKP65" s="44"/>
      <c r="EKQ65" s="44"/>
      <c r="EKR65" s="44"/>
      <c r="EKS65" s="44"/>
      <c r="EKT65" s="44"/>
      <c r="EKU65" s="44"/>
      <c r="EKV65" s="44"/>
      <c r="EKW65" s="44"/>
      <c r="EKX65" s="44"/>
      <c r="EKY65" s="44"/>
      <c r="EKZ65" s="44"/>
      <c r="ELA65" s="44"/>
      <c r="ELB65" s="44"/>
      <c r="ELC65" s="44"/>
      <c r="ELD65" s="44"/>
      <c r="ELE65" s="44"/>
      <c r="ELF65" s="44"/>
      <c r="ELG65" s="44"/>
      <c r="ELH65" s="44"/>
      <c r="ELI65" s="44"/>
      <c r="ELJ65" s="44"/>
      <c r="ELK65" s="44"/>
      <c r="ELL65" s="44"/>
      <c r="ELM65" s="44"/>
      <c r="ELN65" s="44"/>
      <c r="ELO65" s="44"/>
      <c r="ELP65" s="44"/>
      <c r="ELQ65" s="44"/>
      <c r="ELR65" s="44"/>
      <c r="ELS65" s="44"/>
      <c r="ELT65" s="44"/>
      <c r="ELU65" s="44"/>
      <c r="ELV65" s="44"/>
      <c r="ELW65" s="44"/>
      <c r="ELX65" s="44"/>
      <c r="ELY65" s="44"/>
      <c r="ELZ65" s="44"/>
      <c r="EMA65" s="44"/>
      <c r="EMB65" s="44"/>
      <c r="EMC65" s="44"/>
      <c r="EMD65" s="44"/>
      <c r="EME65" s="44"/>
      <c r="EMF65" s="44"/>
      <c r="EMG65" s="44"/>
      <c r="EMH65" s="44"/>
      <c r="EMI65" s="44"/>
      <c r="EMJ65" s="44"/>
      <c r="EMK65" s="44"/>
      <c r="EML65" s="44"/>
      <c r="EMM65" s="44"/>
      <c r="EMN65" s="44"/>
      <c r="EMO65" s="44"/>
      <c r="EMP65" s="44"/>
      <c r="EMQ65" s="44"/>
      <c r="EMR65" s="44"/>
      <c r="EMS65" s="44"/>
      <c r="EMT65" s="44"/>
      <c r="EMU65" s="44"/>
      <c r="EMV65" s="44"/>
      <c r="EMW65" s="44"/>
      <c r="EMX65" s="44"/>
      <c r="EMY65" s="44"/>
      <c r="EMZ65" s="44"/>
      <c r="ENA65" s="44"/>
      <c r="ENB65" s="44"/>
      <c r="ENC65" s="44"/>
      <c r="END65" s="44"/>
      <c r="ENE65" s="44"/>
      <c r="ENF65" s="44"/>
      <c r="ENG65" s="44"/>
      <c r="ENH65" s="44"/>
      <c r="ENI65" s="44"/>
      <c r="ENJ65" s="44"/>
      <c r="ENK65" s="44"/>
      <c r="ENL65" s="44"/>
      <c r="ENM65" s="44"/>
      <c r="ENN65" s="44"/>
      <c r="ENO65" s="44"/>
      <c r="ENP65" s="44"/>
      <c r="ENQ65" s="44"/>
      <c r="ENR65" s="44"/>
      <c r="ENS65" s="44"/>
      <c r="ENT65" s="44"/>
      <c r="ENU65" s="44"/>
      <c r="ENV65" s="44"/>
      <c r="ENW65" s="44"/>
      <c r="ENX65" s="44"/>
      <c r="ENY65" s="44"/>
      <c r="ENZ65" s="44"/>
      <c r="EOA65" s="44"/>
      <c r="EOB65" s="44"/>
      <c r="EOC65" s="44"/>
      <c r="EOD65" s="44"/>
      <c r="EOE65" s="44"/>
      <c r="EOF65" s="44"/>
      <c r="EOG65" s="44"/>
      <c r="EOH65" s="44"/>
      <c r="EOI65" s="44"/>
      <c r="EOJ65" s="44"/>
      <c r="EOK65" s="44"/>
      <c r="EOL65" s="44"/>
      <c r="EOM65" s="44"/>
      <c r="EON65" s="44"/>
      <c r="EOO65" s="44"/>
      <c r="EOP65" s="44"/>
      <c r="EOQ65" s="44"/>
      <c r="EOR65" s="44"/>
      <c r="EOS65" s="44"/>
      <c r="EOT65" s="44"/>
      <c r="EOU65" s="44"/>
      <c r="EOV65" s="44"/>
      <c r="EOW65" s="44"/>
      <c r="EOX65" s="44"/>
      <c r="EOY65" s="44"/>
      <c r="EOZ65" s="44"/>
      <c r="EPA65" s="44"/>
      <c r="EPB65" s="44"/>
      <c r="EPC65" s="44"/>
      <c r="EPD65" s="44"/>
      <c r="EPE65" s="44"/>
      <c r="EPF65" s="44"/>
      <c r="EPG65" s="44"/>
      <c r="EPH65" s="44"/>
      <c r="EPI65" s="44"/>
      <c r="EPJ65" s="44"/>
      <c r="EPK65" s="44"/>
      <c r="EPL65" s="44"/>
      <c r="EPM65" s="44"/>
      <c r="EPN65" s="44"/>
      <c r="EPO65" s="44"/>
      <c r="EPP65" s="44"/>
      <c r="EPQ65" s="44"/>
      <c r="EPR65" s="44"/>
      <c r="EPS65" s="44"/>
      <c r="EPT65" s="44"/>
      <c r="EPU65" s="44"/>
      <c r="EPV65" s="44"/>
      <c r="EPW65" s="44"/>
      <c r="EPX65" s="44"/>
      <c r="EPY65" s="44"/>
      <c r="EPZ65" s="44"/>
      <c r="EQA65" s="44"/>
      <c r="EQB65" s="44"/>
      <c r="EQC65" s="44"/>
      <c r="EQD65" s="44"/>
      <c r="EQE65" s="44"/>
      <c r="EQF65" s="44"/>
      <c r="EQG65" s="44"/>
      <c r="EQH65" s="44"/>
      <c r="EQI65" s="44"/>
      <c r="EQJ65" s="44"/>
      <c r="EQK65" s="44"/>
      <c r="EQL65" s="44"/>
      <c r="EQM65" s="44"/>
      <c r="EQN65" s="44"/>
      <c r="EQO65" s="44"/>
      <c r="EQP65" s="44"/>
      <c r="EQQ65" s="44"/>
      <c r="EQR65" s="44"/>
      <c r="EQS65" s="44"/>
      <c r="EQT65" s="44"/>
      <c r="EQU65" s="44"/>
      <c r="EQV65" s="44"/>
      <c r="EQW65" s="44"/>
      <c r="EQX65" s="44"/>
      <c r="EQY65" s="44"/>
      <c r="EQZ65" s="44"/>
      <c r="ERA65" s="44"/>
      <c r="ERB65" s="44"/>
      <c r="ERC65" s="44"/>
      <c r="ERD65" s="44"/>
      <c r="ERE65" s="44"/>
      <c r="ERF65" s="44"/>
      <c r="ERG65" s="44"/>
      <c r="ERH65" s="44"/>
      <c r="ERI65" s="44"/>
      <c r="ERJ65" s="44"/>
      <c r="ERK65" s="44"/>
      <c r="ERL65" s="44"/>
      <c r="ERM65" s="44"/>
      <c r="ERN65" s="44"/>
      <c r="ERO65" s="44"/>
      <c r="ERP65" s="44"/>
      <c r="ERQ65" s="44"/>
      <c r="ERR65" s="44"/>
      <c r="ERS65" s="44"/>
      <c r="ERT65" s="44"/>
      <c r="ERU65" s="44"/>
      <c r="ERV65" s="44"/>
      <c r="ERW65" s="44"/>
      <c r="ERX65" s="44"/>
      <c r="ERY65" s="44"/>
      <c r="ERZ65" s="44"/>
      <c r="ESA65" s="44"/>
      <c r="ESB65" s="44"/>
      <c r="ESC65" s="44"/>
      <c r="ESD65" s="44"/>
      <c r="ESE65" s="44"/>
      <c r="ESF65" s="44"/>
      <c r="ESG65" s="44"/>
      <c r="ESH65" s="44"/>
      <c r="ESI65" s="44"/>
      <c r="ESJ65" s="44"/>
      <c r="ESK65" s="44"/>
      <c r="ESL65" s="44"/>
      <c r="ESM65" s="44"/>
      <c r="ESN65" s="44"/>
      <c r="ESO65" s="44"/>
      <c r="ESP65" s="44"/>
      <c r="ESQ65" s="44"/>
      <c r="ESR65" s="44"/>
      <c r="ESS65" s="44"/>
      <c r="EST65" s="44"/>
      <c r="ESU65" s="44"/>
      <c r="ESV65" s="44"/>
      <c r="ESW65" s="44"/>
      <c r="ESX65" s="44"/>
      <c r="ESY65" s="44"/>
      <c r="ESZ65" s="44"/>
      <c r="ETA65" s="44"/>
      <c r="ETB65" s="44"/>
      <c r="ETC65" s="44"/>
      <c r="ETD65" s="44"/>
      <c r="ETE65" s="44"/>
      <c r="ETF65" s="44"/>
      <c r="ETG65" s="44"/>
      <c r="ETH65" s="44"/>
      <c r="ETI65" s="44"/>
      <c r="ETJ65" s="44"/>
      <c r="ETK65" s="44"/>
      <c r="ETL65" s="44"/>
      <c r="ETM65" s="44"/>
      <c r="ETN65" s="44"/>
      <c r="ETO65" s="44"/>
      <c r="ETP65" s="44"/>
      <c r="ETQ65" s="44"/>
      <c r="ETR65" s="44"/>
      <c r="ETS65" s="44"/>
      <c r="ETT65" s="44"/>
      <c r="ETU65" s="44"/>
      <c r="ETV65" s="44"/>
      <c r="ETW65" s="44"/>
      <c r="ETX65" s="44"/>
      <c r="ETY65" s="44"/>
      <c r="ETZ65" s="44"/>
      <c r="EUA65" s="44"/>
      <c r="EUB65" s="44"/>
      <c r="EUC65" s="44"/>
      <c r="EUD65" s="44"/>
      <c r="EUE65" s="44"/>
      <c r="EUF65" s="44"/>
      <c r="EUG65" s="44"/>
      <c r="EUH65" s="44"/>
      <c r="EUI65" s="44"/>
      <c r="EUJ65" s="44"/>
      <c r="EUK65" s="44"/>
      <c r="EUL65" s="44"/>
      <c r="EUM65" s="44"/>
      <c r="EUN65" s="44"/>
      <c r="EUO65" s="44"/>
      <c r="EUP65" s="44"/>
      <c r="EUQ65" s="44"/>
      <c r="EUR65" s="44"/>
      <c r="EUS65" s="44"/>
      <c r="EUT65" s="44"/>
      <c r="EUU65" s="44"/>
      <c r="EUV65" s="44"/>
      <c r="EUW65" s="44"/>
      <c r="EUX65" s="44"/>
      <c r="EUY65" s="44"/>
      <c r="EUZ65" s="44"/>
      <c r="EVA65" s="44"/>
      <c r="EVB65" s="44"/>
      <c r="EVC65" s="44"/>
      <c r="EVD65" s="44"/>
      <c r="EVE65" s="44"/>
      <c r="EVF65" s="44"/>
      <c r="EVG65" s="44"/>
      <c r="EVH65" s="44"/>
      <c r="EVI65" s="44"/>
      <c r="EVJ65" s="44"/>
      <c r="EVK65" s="44"/>
      <c r="EVL65" s="44"/>
      <c r="EVM65" s="44"/>
      <c r="EVN65" s="44"/>
      <c r="EVO65" s="44"/>
      <c r="EVP65" s="44"/>
      <c r="EVQ65" s="44"/>
      <c r="EVR65" s="44"/>
      <c r="EVS65" s="44"/>
      <c r="EVT65" s="44"/>
      <c r="EVU65" s="44"/>
      <c r="EVV65" s="44"/>
      <c r="EVW65" s="44"/>
      <c r="EVX65" s="44"/>
      <c r="EVY65" s="44"/>
      <c r="EVZ65" s="44"/>
      <c r="EWA65" s="44"/>
      <c r="EWB65" s="44"/>
      <c r="EWC65" s="44"/>
      <c r="EWD65" s="44"/>
      <c r="EWE65" s="44"/>
      <c r="EWF65" s="44"/>
      <c r="EWG65" s="44"/>
      <c r="EWH65" s="44"/>
      <c r="EWI65" s="44"/>
      <c r="EWJ65" s="44"/>
      <c r="EWK65" s="44"/>
      <c r="EWL65" s="44"/>
      <c r="EWM65" s="44"/>
      <c r="EWN65" s="44"/>
      <c r="EWO65" s="44"/>
      <c r="EWP65" s="44"/>
      <c r="EWQ65" s="44"/>
      <c r="EWR65" s="44"/>
      <c r="EWS65" s="44"/>
      <c r="EWT65" s="44"/>
      <c r="EWU65" s="44"/>
      <c r="EWV65" s="44"/>
      <c r="EWW65" s="44"/>
      <c r="EWX65" s="44"/>
      <c r="EWY65" s="44"/>
      <c r="EWZ65" s="44"/>
      <c r="EXA65" s="44"/>
      <c r="EXB65" s="44"/>
      <c r="EXC65" s="44"/>
      <c r="EXD65" s="44"/>
      <c r="EXE65" s="44"/>
      <c r="EXF65" s="44"/>
      <c r="EXG65" s="44"/>
      <c r="EXH65" s="44"/>
      <c r="EXI65" s="44"/>
      <c r="EXJ65" s="44"/>
      <c r="EXK65" s="44"/>
      <c r="EXL65" s="44"/>
      <c r="EXM65" s="44"/>
      <c r="EXN65" s="44"/>
      <c r="EXO65" s="44"/>
      <c r="EXP65" s="44"/>
      <c r="EXQ65" s="44"/>
      <c r="EXR65" s="44"/>
      <c r="EXS65" s="44"/>
      <c r="EXT65" s="44"/>
      <c r="EXU65" s="44"/>
      <c r="EXV65" s="44"/>
      <c r="EXW65" s="44"/>
      <c r="EXX65" s="44"/>
      <c r="EXY65" s="44"/>
      <c r="EXZ65" s="44"/>
      <c r="EYA65" s="44"/>
      <c r="EYB65" s="44"/>
      <c r="EYC65" s="44"/>
      <c r="EYD65" s="44"/>
      <c r="EYE65" s="44"/>
      <c r="EYF65" s="44"/>
      <c r="EYG65" s="44"/>
      <c r="EYH65" s="44"/>
      <c r="EYI65" s="44"/>
      <c r="EYJ65" s="44"/>
      <c r="EYK65" s="44"/>
      <c r="EYL65" s="44"/>
      <c r="EYM65" s="44"/>
      <c r="EYN65" s="44"/>
      <c r="EYO65" s="44"/>
      <c r="EYP65" s="44"/>
      <c r="EYQ65" s="44"/>
      <c r="EYR65" s="44"/>
      <c r="EYS65" s="44"/>
      <c r="EYT65" s="44"/>
      <c r="EYU65" s="44"/>
      <c r="EYV65" s="44"/>
      <c r="EYW65" s="44"/>
      <c r="EYX65" s="44"/>
      <c r="EYY65" s="44"/>
      <c r="EYZ65" s="44"/>
      <c r="EZA65" s="44"/>
      <c r="EZB65" s="44"/>
      <c r="EZC65" s="44"/>
      <c r="EZD65" s="44"/>
      <c r="EZE65" s="44"/>
      <c r="EZF65" s="44"/>
      <c r="EZG65" s="44"/>
      <c r="EZH65" s="44"/>
      <c r="EZI65" s="44"/>
      <c r="EZJ65" s="44"/>
      <c r="EZK65" s="44"/>
      <c r="EZL65" s="44"/>
      <c r="EZM65" s="44"/>
      <c r="EZN65" s="44"/>
      <c r="EZO65" s="44"/>
      <c r="EZP65" s="44"/>
      <c r="EZQ65" s="44"/>
      <c r="EZR65" s="44"/>
      <c r="EZS65" s="44"/>
      <c r="EZT65" s="44"/>
      <c r="EZU65" s="44"/>
      <c r="EZV65" s="44"/>
      <c r="EZW65" s="44"/>
      <c r="EZX65" s="44"/>
      <c r="EZY65" s="44"/>
      <c r="EZZ65" s="44"/>
      <c r="FAA65" s="44"/>
      <c r="FAB65" s="44"/>
      <c r="FAC65" s="44"/>
      <c r="FAD65" s="44"/>
      <c r="FAE65" s="44"/>
      <c r="FAF65" s="44"/>
      <c r="FAG65" s="44"/>
      <c r="FAH65" s="44"/>
      <c r="FAI65" s="44"/>
      <c r="FAJ65" s="44"/>
      <c r="FAK65" s="44"/>
      <c r="FAL65" s="44"/>
      <c r="FAM65" s="44"/>
      <c r="FAN65" s="44"/>
      <c r="FAO65" s="44"/>
      <c r="FAP65" s="44"/>
      <c r="FAQ65" s="44"/>
      <c r="FAR65" s="44"/>
      <c r="FAS65" s="44"/>
      <c r="FAT65" s="44"/>
      <c r="FAU65" s="44"/>
      <c r="FAV65" s="44"/>
      <c r="FAW65" s="44"/>
      <c r="FAX65" s="44"/>
      <c r="FAY65" s="44"/>
      <c r="FAZ65" s="44"/>
      <c r="FBA65" s="44"/>
      <c r="FBB65" s="44"/>
      <c r="FBC65" s="44"/>
      <c r="FBD65" s="44"/>
      <c r="FBE65" s="44"/>
      <c r="FBF65" s="44"/>
      <c r="FBG65" s="44"/>
      <c r="FBH65" s="44"/>
      <c r="FBI65" s="44"/>
      <c r="FBJ65" s="44"/>
      <c r="FBK65" s="44"/>
      <c r="FBL65" s="44"/>
      <c r="FBM65" s="44"/>
      <c r="FBN65" s="44"/>
      <c r="FBO65" s="44"/>
      <c r="FBP65" s="44"/>
      <c r="FBQ65" s="44"/>
      <c r="FBR65" s="44"/>
      <c r="FBS65" s="44"/>
      <c r="FBT65" s="44"/>
      <c r="FBU65" s="44"/>
      <c r="FBV65" s="44"/>
      <c r="FBW65" s="44"/>
      <c r="FBX65" s="44"/>
      <c r="FBY65" s="44"/>
      <c r="FBZ65" s="44"/>
      <c r="FCA65" s="44"/>
      <c r="FCB65" s="44"/>
      <c r="FCC65" s="44"/>
      <c r="FCD65" s="44"/>
      <c r="FCE65" s="44"/>
      <c r="FCF65" s="44"/>
      <c r="FCG65" s="44"/>
      <c r="FCH65" s="44"/>
      <c r="FCI65" s="44"/>
      <c r="FCJ65" s="44"/>
      <c r="FCK65" s="44"/>
      <c r="FCL65" s="44"/>
      <c r="FCM65" s="44"/>
      <c r="FCN65" s="44"/>
      <c r="FCO65" s="44"/>
      <c r="FCP65" s="44"/>
      <c r="FCQ65" s="44"/>
      <c r="FCR65" s="44"/>
      <c r="FCS65" s="44"/>
      <c r="FCT65" s="44"/>
      <c r="FCU65" s="44"/>
      <c r="FCV65" s="44"/>
      <c r="FCW65" s="44"/>
      <c r="FCX65" s="44"/>
      <c r="FCY65" s="44"/>
      <c r="FCZ65" s="44"/>
      <c r="FDA65" s="44"/>
      <c r="FDB65" s="44"/>
      <c r="FDC65" s="44"/>
      <c r="FDD65" s="44"/>
      <c r="FDE65" s="44"/>
      <c r="FDF65" s="44"/>
      <c r="FDG65" s="44"/>
      <c r="FDH65" s="44"/>
      <c r="FDI65" s="44"/>
      <c r="FDJ65" s="44"/>
      <c r="FDK65" s="44"/>
      <c r="FDL65" s="44"/>
      <c r="FDM65" s="44"/>
      <c r="FDN65" s="44"/>
      <c r="FDO65" s="44"/>
      <c r="FDP65" s="44"/>
      <c r="FDQ65" s="44"/>
      <c r="FDR65" s="44"/>
      <c r="FDS65" s="44"/>
      <c r="FDT65" s="44"/>
      <c r="FDU65" s="44"/>
      <c r="FDV65" s="44"/>
      <c r="FDW65" s="44"/>
      <c r="FDX65" s="44"/>
      <c r="FDY65" s="44"/>
      <c r="FDZ65" s="44"/>
      <c r="FEA65" s="44"/>
      <c r="FEB65" s="44"/>
      <c r="FEC65" s="44"/>
      <c r="FED65" s="44"/>
      <c r="FEE65" s="44"/>
      <c r="FEF65" s="44"/>
      <c r="FEG65" s="44"/>
      <c r="FEH65" s="44"/>
      <c r="FEI65" s="44"/>
      <c r="FEJ65" s="44"/>
      <c r="FEK65" s="44"/>
      <c r="FEL65" s="44"/>
      <c r="FEM65" s="44"/>
      <c r="FEN65" s="44"/>
      <c r="FEO65" s="44"/>
      <c r="FEP65" s="44"/>
      <c r="FEQ65" s="44"/>
      <c r="FER65" s="44"/>
      <c r="FES65" s="44"/>
      <c r="FET65" s="44"/>
      <c r="FEU65" s="44"/>
      <c r="FEV65" s="44"/>
      <c r="FEW65" s="44"/>
      <c r="FEX65" s="44"/>
      <c r="FEY65" s="44"/>
      <c r="FEZ65" s="44"/>
      <c r="FFA65" s="44"/>
      <c r="FFB65" s="44"/>
      <c r="FFC65" s="44"/>
      <c r="FFD65" s="44"/>
      <c r="FFE65" s="44"/>
      <c r="FFF65" s="44"/>
      <c r="FFG65" s="44"/>
      <c r="FFH65" s="44"/>
      <c r="FFI65" s="44"/>
      <c r="FFJ65" s="44"/>
      <c r="FFK65" s="44"/>
      <c r="FFL65" s="44"/>
      <c r="FFM65" s="44"/>
      <c r="FFN65" s="44"/>
      <c r="FFO65" s="44"/>
      <c r="FFP65" s="44"/>
      <c r="FFQ65" s="44"/>
      <c r="FFR65" s="44"/>
      <c r="FFS65" s="44"/>
      <c r="FFT65" s="44"/>
      <c r="FFU65" s="44"/>
      <c r="FFV65" s="44"/>
      <c r="FFW65" s="44"/>
      <c r="FFX65" s="44"/>
      <c r="FFY65" s="44"/>
      <c r="FFZ65" s="44"/>
      <c r="FGA65" s="44"/>
      <c r="FGB65" s="44"/>
      <c r="FGC65" s="44"/>
      <c r="FGD65" s="44"/>
      <c r="FGE65" s="44"/>
      <c r="FGF65" s="44"/>
      <c r="FGG65" s="44"/>
      <c r="FGH65" s="44"/>
      <c r="FGI65" s="44"/>
      <c r="FGJ65" s="44"/>
      <c r="FGK65" s="44"/>
      <c r="FGL65" s="44"/>
      <c r="FGM65" s="44"/>
      <c r="FGN65" s="44"/>
      <c r="FGO65" s="44"/>
      <c r="FGP65" s="44"/>
      <c r="FGQ65" s="44"/>
      <c r="FGR65" s="44"/>
      <c r="FGS65" s="44"/>
      <c r="FGT65" s="44"/>
      <c r="FGU65" s="44"/>
      <c r="FGV65" s="44"/>
      <c r="FGW65" s="44"/>
      <c r="FGX65" s="44"/>
      <c r="FGY65" s="44"/>
      <c r="FGZ65" s="44"/>
      <c r="FHA65" s="44"/>
      <c r="FHB65" s="44"/>
      <c r="FHC65" s="44"/>
      <c r="FHD65" s="44"/>
      <c r="FHE65" s="44"/>
      <c r="FHF65" s="44"/>
      <c r="FHG65" s="44"/>
      <c r="FHH65" s="44"/>
      <c r="FHI65" s="44"/>
      <c r="FHJ65" s="44"/>
      <c r="FHK65" s="44"/>
      <c r="FHL65" s="44"/>
      <c r="FHM65" s="44"/>
      <c r="FHN65" s="44"/>
      <c r="FHO65" s="44"/>
      <c r="FHP65" s="44"/>
      <c r="FHQ65" s="44"/>
      <c r="FHR65" s="44"/>
      <c r="FHS65" s="44"/>
      <c r="FHT65" s="44"/>
      <c r="FHU65" s="44"/>
      <c r="FHV65" s="44"/>
      <c r="FHW65" s="44"/>
      <c r="FHX65" s="44"/>
      <c r="FHY65" s="44"/>
      <c r="FHZ65" s="44"/>
      <c r="FIA65" s="44"/>
      <c r="FIB65" s="44"/>
      <c r="FIC65" s="44"/>
      <c r="FID65" s="44"/>
      <c r="FIE65" s="44"/>
      <c r="FIF65" s="44"/>
      <c r="FIG65" s="44"/>
      <c r="FIH65" s="44"/>
      <c r="FII65" s="44"/>
      <c r="FIJ65" s="44"/>
      <c r="FIK65" s="44"/>
      <c r="FIL65" s="44"/>
      <c r="FIM65" s="44"/>
      <c r="FIN65" s="44"/>
      <c r="FIO65" s="44"/>
      <c r="FIP65" s="44"/>
      <c r="FIQ65" s="44"/>
      <c r="FIR65" s="44"/>
      <c r="FIS65" s="44"/>
      <c r="FIT65" s="44"/>
      <c r="FIU65" s="44"/>
      <c r="FIV65" s="44"/>
      <c r="FIW65" s="44"/>
      <c r="FIX65" s="44"/>
      <c r="FIY65" s="44"/>
      <c r="FIZ65" s="44"/>
      <c r="FJA65" s="44"/>
      <c r="FJB65" s="44"/>
      <c r="FJC65" s="44"/>
      <c r="FJD65" s="44"/>
      <c r="FJE65" s="44"/>
      <c r="FJF65" s="44"/>
      <c r="FJG65" s="44"/>
      <c r="FJH65" s="44"/>
      <c r="FJI65" s="44"/>
      <c r="FJJ65" s="44"/>
      <c r="FJK65" s="44"/>
      <c r="FJL65" s="44"/>
      <c r="FJM65" s="44"/>
      <c r="FJN65" s="44"/>
      <c r="FJO65" s="44"/>
      <c r="FJP65" s="44"/>
      <c r="FJQ65" s="44"/>
      <c r="FJR65" s="44"/>
      <c r="FJS65" s="44"/>
      <c r="FJT65" s="44"/>
      <c r="FJU65" s="44"/>
      <c r="FJV65" s="44"/>
      <c r="FJW65" s="44"/>
      <c r="FJX65" s="44"/>
      <c r="FJY65" s="44"/>
      <c r="FJZ65" s="44"/>
      <c r="FKA65" s="44"/>
      <c r="FKB65" s="44"/>
      <c r="FKC65" s="44"/>
      <c r="FKD65" s="44"/>
      <c r="FKE65" s="44"/>
      <c r="FKF65" s="44"/>
      <c r="FKG65" s="44"/>
      <c r="FKH65" s="44"/>
      <c r="FKI65" s="44"/>
      <c r="FKJ65" s="44"/>
      <c r="FKK65" s="44"/>
      <c r="FKL65" s="44"/>
      <c r="FKM65" s="44"/>
      <c r="FKN65" s="44"/>
      <c r="FKO65" s="44"/>
      <c r="FKP65" s="44"/>
      <c r="FKQ65" s="44"/>
    </row>
    <row r="66" spans="1:4359" s="38" customFormat="1" ht="37.5" customHeight="1" x14ac:dyDescent="0.25">
      <c r="A66" s="732"/>
      <c r="B66" s="787"/>
      <c r="C66" s="806" t="s">
        <v>228</v>
      </c>
      <c r="D66" s="791" t="s">
        <v>144</v>
      </c>
      <c r="E66" s="791" t="s">
        <v>144</v>
      </c>
      <c r="F66" s="332" t="s">
        <v>22</v>
      </c>
      <c r="G66" s="224">
        <v>0</v>
      </c>
      <c r="H66" s="224">
        <v>0</v>
      </c>
      <c r="I66" s="224">
        <v>4.1399999999999999E-2</v>
      </c>
      <c r="J66" s="224">
        <v>5.4699999999999999E-2</v>
      </c>
      <c r="K66" s="224">
        <v>5.4699999999999999E-2</v>
      </c>
      <c r="L66" s="224">
        <v>5.4699999999999999E-2</v>
      </c>
      <c r="M66" s="224">
        <v>9.5699999999999993E-2</v>
      </c>
      <c r="N66" s="224">
        <v>9.5699999999999993E-2</v>
      </c>
      <c r="O66" s="224">
        <v>9.5699999999999993E-2</v>
      </c>
      <c r="P66" s="224">
        <v>0.16930000000000001</v>
      </c>
      <c r="Q66" s="224">
        <v>0.16930000000000001</v>
      </c>
      <c r="R66" s="224">
        <v>0.16880000000000001</v>
      </c>
      <c r="S66" s="334">
        <f t="shared" si="2"/>
        <v>1</v>
      </c>
      <c r="T66" s="794"/>
      <c r="U66" s="744">
        <f>3%</f>
        <v>0.03</v>
      </c>
      <c r="V66" s="806" t="s">
        <v>340</v>
      </c>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c r="GP66" s="44"/>
      <c r="GQ66" s="44"/>
      <c r="GR66" s="44"/>
      <c r="GS66" s="44"/>
      <c r="GT66" s="44"/>
      <c r="GU66" s="44"/>
      <c r="GV66" s="44"/>
      <c r="GW66" s="44"/>
      <c r="GX66" s="44"/>
      <c r="GY66" s="44"/>
      <c r="GZ66" s="44"/>
      <c r="HA66" s="44"/>
      <c r="HB66" s="44"/>
      <c r="HC66" s="44"/>
      <c r="HD66" s="44"/>
      <c r="HE66" s="44"/>
      <c r="HF66" s="44"/>
      <c r="HG66" s="44"/>
      <c r="HH66" s="44"/>
      <c r="HI66" s="44"/>
      <c r="HJ66" s="44"/>
      <c r="HK66" s="44"/>
      <c r="HL66" s="44"/>
      <c r="HM66" s="44"/>
      <c r="HN66" s="44"/>
      <c r="HO66" s="44"/>
      <c r="HP66" s="44"/>
      <c r="HQ66" s="44"/>
      <c r="HR66" s="44"/>
      <c r="HS66" s="44"/>
      <c r="HT66" s="44"/>
      <c r="HU66" s="44"/>
      <c r="HV66" s="44"/>
      <c r="HW66" s="44"/>
      <c r="HX66" s="44"/>
      <c r="HY66" s="44"/>
      <c r="HZ66" s="44"/>
      <c r="IA66" s="44"/>
      <c r="IB66" s="44"/>
      <c r="IC66" s="44"/>
      <c r="ID66" s="44"/>
      <c r="IE66" s="44"/>
      <c r="IF66" s="44"/>
      <c r="IG66" s="44"/>
      <c r="IH66" s="44"/>
      <c r="II66" s="44"/>
      <c r="IJ66" s="44"/>
      <c r="IK66" s="44"/>
      <c r="IL66" s="44"/>
      <c r="IM66" s="44"/>
      <c r="IN66" s="44"/>
      <c r="IO66" s="44"/>
      <c r="IP66" s="44"/>
      <c r="IQ66" s="44"/>
      <c r="IR66" s="44"/>
      <c r="IS66" s="44"/>
      <c r="IT66" s="44"/>
      <c r="IU66" s="44"/>
      <c r="IV66" s="44"/>
      <c r="IW66" s="44"/>
      <c r="IX66" s="44"/>
      <c r="IY66" s="44"/>
      <c r="IZ66" s="44"/>
      <c r="JA66" s="44"/>
      <c r="JB66" s="44"/>
      <c r="JC66" s="44"/>
      <c r="JD66" s="44"/>
      <c r="JE66" s="44"/>
      <c r="JF66" s="44"/>
      <c r="JG66" s="44"/>
      <c r="JH66" s="44"/>
      <c r="JI66" s="44"/>
      <c r="JJ66" s="44"/>
      <c r="JK66" s="44"/>
      <c r="JL66" s="44"/>
      <c r="JM66" s="44"/>
      <c r="JN66" s="44"/>
      <c r="JO66" s="44"/>
      <c r="JP66" s="44"/>
      <c r="JQ66" s="44"/>
      <c r="JR66" s="44"/>
      <c r="JS66" s="44"/>
      <c r="JT66" s="44"/>
      <c r="JU66" s="44"/>
      <c r="JV66" s="44"/>
      <c r="JW66" s="44"/>
      <c r="JX66" s="44"/>
      <c r="JY66" s="44"/>
      <c r="JZ66" s="44"/>
      <c r="KA66" s="44"/>
      <c r="KB66" s="44"/>
      <c r="KC66" s="44"/>
      <c r="KD66" s="44"/>
      <c r="KE66" s="44"/>
      <c r="KF66" s="44"/>
      <c r="KG66" s="44"/>
      <c r="KH66" s="44"/>
      <c r="KI66" s="44"/>
      <c r="KJ66" s="44"/>
      <c r="KK66" s="44"/>
      <c r="KL66" s="44"/>
      <c r="KM66" s="44"/>
      <c r="KN66" s="44"/>
      <c r="KO66" s="44"/>
      <c r="KP66" s="44"/>
      <c r="KQ66" s="44"/>
      <c r="KR66" s="44"/>
      <c r="KS66" s="44"/>
      <c r="KT66" s="44"/>
      <c r="KU66" s="44"/>
      <c r="KV66" s="44"/>
      <c r="KW66" s="44"/>
      <c r="KX66" s="44"/>
      <c r="KY66" s="44"/>
      <c r="KZ66" s="44"/>
      <c r="LA66" s="44"/>
      <c r="LB66" s="44"/>
      <c r="LC66" s="44"/>
      <c r="LD66" s="44"/>
      <c r="LE66" s="44"/>
      <c r="LF66" s="44"/>
      <c r="LG66" s="44"/>
      <c r="LH66" s="44"/>
      <c r="LI66" s="44"/>
      <c r="LJ66" s="44"/>
      <c r="LK66" s="44"/>
      <c r="LL66" s="44"/>
      <c r="LM66" s="44"/>
      <c r="LN66" s="44"/>
      <c r="LO66" s="44"/>
      <c r="LP66" s="44"/>
      <c r="LQ66" s="44"/>
      <c r="LR66" s="44"/>
      <c r="LS66" s="44"/>
      <c r="LT66" s="44"/>
      <c r="LU66" s="44"/>
      <c r="LV66" s="44"/>
      <c r="LW66" s="44"/>
      <c r="LX66" s="44"/>
      <c r="LY66" s="44"/>
      <c r="LZ66" s="44"/>
      <c r="MA66" s="44"/>
      <c r="MB66" s="44"/>
      <c r="MC66" s="44"/>
      <c r="MD66" s="44"/>
      <c r="ME66" s="44"/>
      <c r="MF66" s="44"/>
      <c r="MG66" s="44"/>
      <c r="MH66" s="44"/>
      <c r="MI66" s="44"/>
      <c r="MJ66" s="44"/>
      <c r="MK66" s="44"/>
      <c r="ML66" s="44"/>
      <c r="MM66" s="44"/>
      <c r="MN66" s="44"/>
      <c r="MO66" s="44"/>
      <c r="MP66" s="44"/>
      <c r="MQ66" s="44"/>
      <c r="MR66" s="44"/>
      <c r="MS66" s="44"/>
      <c r="MT66" s="44"/>
      <c r="MU66" s="44"/>
      <c r="MV66" s="44"/>
      <c r="MW66" s="44"/>
      <c r="MX66" s="44"/>
      <c r="MY66" s="44"/>
      <c r="MZ66" s="44"/>
      <c r="NA66" s="44"/>
      <c r="NB66" s="44"/>
      <c r="NC66" s="44"/>
      <c r="ND66" s="44"/>
      <c r="NE66" s="44"/>
      <c r="NF66" s="44"/>
      <c r="NG66" s="44"/>
      <c r="NH66" s="44"/>
      <c r="NI66" s="44"/>
      <c r="NJ66" s="44"/>
      <c r="NK66" s="44"/>
      <c r="NL66" s="44"/>
      <c r="NM66" s="44"/>
      <c r="NN66" s="44"/>
      <c r="NO66" s="44"/>
      <c r="NP66" s="44"/>
      <c r="NQ66" s="44"/>
      <c r="NR66" s="44"/>
      <c r="NS66" s="44"/>
      <c r="NT66" s="44"/>
      <c r="NU66" s="44"/>
      <c r="NV66" s="44"/>
      <c r="NW66" s="44"/>
      <c r="NX66" s="44"/>
      <c r="NY66" s="44"/>
      <c r="NZ66" s="44"/>
      <c r="OA66" s="44"/>
      <c r="OB66" s="44"/>
      <c r="OC66" s="44"/>
      <c r="OD66" s="44"/>
      <c r="OE66" s="44"/>
      <c r="OF66" s="44"/>
      <c r="OG66" s="44"/>
      <c r="OH66" s="44"/>
      <c r="OI66" s="44"/>
      <c r="OJ66" s="44"/>
      <c r="OK66" s="44"/>
      <c r="OL66" s="44"/>
      <c r="OM66" s="44"/>
      <c r="ON66" s="44"/>
      <c r="OO66" s="44"/>
      <c r="OP66" s="44"/>
      <c r="OQ66" s="44"/>
      <c r="OR66" s="44"/>
      <c r="OS66" s="44"/>
      <c r="OT66" s="44"/>
      <c r="OU66" s="44"/>
      <c r="OV66" s="44"/>
      <c r="OW66" s="44"/>
      <c r="OX66" s="44"/>
      <c r="OY66" s="44"/>
      <c r="OZ66" s="44"/>
      <c r="PA66" s="44"/>
      <c r="PB66" s="44"/>
      <c r="PC66" s="44"/>
      <c r="PD66" s="44"/>
      <c r="PE66" s="44"/>
      <c r="PF66" s="44"/>
      <c r="PG66" s="44"/>
      <c r="PH66" s="44"/>
      <c r="PI66" s="44"/>
      <c r="PJ66" s="44"/>
      <c r="PK66" s="44"/>
      <c r="PL66" s="44"/>
      <c r="PM66" s="44"/>
      <c r="PN66" s="44"/>
      <c r="PO66" s="44"/>
      <c r="PP66" s="44"/>
      <c r="PQ66" s="44"/>
      <c r="PR66" s="44"/>
      <c r="PS66" s="44"/>
      <c r="PT66" s="44"/>
      <c r="PU66" s="44"/>
      <c r="PV66" s="44"/>
      <c r="PW66" s="44"/>
      <c r="PX66" s="44"/>
      <c r="PY66" s="44"/>
      <c r="PZ66" s="44"/>
      <c r="QA66" s="44"/>
      <c r="QB66" s="44"/>
      <c r="QC66" s="44"/>
      <c r="QD66" s="44"/>
      <c r="QE66" s="44"/>
      <c r="QF66" s="44"/>
      <c r="QG66" s="44"/>
      <c r="QH66" s="44"/>
      <c r="QI66" s="44"/>
      <c r="QJ66" s="44"/>
      <c r="QK66" s="44"/>
      <c r="QL66" s="44"/>
      <c r="QM66" s="44"/>
      <c r="QN66" s="44"/>
      <c r="QO66" s="44"/>
      <c r="QP66" s="44"/>
      <c r="QQ66" s="44"/>
      <c r="QR66" s="44"/>
      <c r="QS66" s="44"/>
      <c r="QT66" s="44"/>
      <c r="QU66" s="44"/>
      <c r="QV66" s="44"/>
      <c r="QW66" s="44"/>
      <c r="QX66" s="44"/>
      <c r="QY66" s="44"/>
      <c r="QZ66" s="44"/>
      <c r="RA66" s="44"/>
      <c r="RB66" s="44"/>
      <c r="RC66" s="44"/>
      <c r="RD66" s="44"/>
      <c r="RE66" s="44"/>
      <c r="RF66" s="44"/>
      <c r="RG66" s="44"/>
      <c r="RH66" s="44"/>
      <c r="RI66" s="44"/>
      <c r="RJ66" s="44"/>
      <c r="RK66" s="44"/>
      <c r="RL66" s="44"/>
      <c r="RM66" s="44"/>
      <c r="RN66" s="44"/>
      <c r="RO66" s="44"/>
      <c r="RP66" s="44"/>
      <c r="RQ66" s="44"/>
      <c r="RR66" s="44"/>
      <c r="RS66" s="44"/>
      <c r="RT66" s="44"/>
      <c r="RU66" s="44"/>
      <c r="RV66" s="44"/>
      <c r="RW66" s="44"/>
      <c r="RX66" s="44"/>
      <c r="RY66" s="44"/>
      <c r="RZ66" s="44"/>
      <c r="SA66" s="44"/>
      <c r="SB66" s="44"/>
      <c r="SC66" s="44"/>
      <c r="SD66" s="44"/>
      <c r="SE66" s="44"/>
      <c r="SF66" s="44"/>
      <c r="SG66" s="44"/>
      <c r="SH66" s="44"/>
      <c r="SI66" s="44"/>
      <c r="SJ66" s="44"/>
      <c r="SK66" s="44"/>
      <c r="SL66" s="44"/>
      <c r="SM66" s="44"/>
      <c r="SN66" s="44"/>
      <c r="SO66" s="44"/>
      <c r="SP66" s="44"/>
      <c r="SQ66" s="44"/>
      <c r="SR66" s="44"/>
      <c r="SS66" s="44"/>
      <c r="ST66" s="44"/>
      <c r="SU66" s="44"/>
      <c r="SV66" s="44"/>
      <c r="SW66" s="44"/>
      <c r="SX66" s="44"/>
      <c r="SY66" s="44"/>
      <c r="SZ66" s="44"/>
      <c r="TA66" s="44"/>
      <c r="TB66" s="44"/>
      <c r="TC66" s="44"/>
      <c r="TD66" s="44"/>
      <c r="TE66" s="44"/>
      <c r="TF66" s="44"/>
      <c r="TG66" s="44"/>
      <c r="TH66" s="44"/>
      <c r="TI66" s="44"/>
      <c r="TJ66" s="44"/>
      <c r="TK66" s="44"/>
      <c r="TL66" s="44"/>
      <c r="TM66" s="44"/>
      <c r="TN66" s="44"/>
      <c r="TO66" s="44"/>
      <c r="TP66" s="44"/>
      <c r="TQ66" s="44"/>
      <c r="TR66" s="44"/>
      <c r="TS66" s="44"/>
      <c r="TT66" s="44"/>
      <c r="TU66" s="44"/>
      <c r="TV66" s="44"/>
      <c r="TW66" s="44"/>
      <c r="TX66" s="44"/>
      <c r="TY66" s="44"/>
      <c r="TZ66" s="44"/>
      <c r="UA66" s="44"/>
      <c r="UB66" s="44"/>
      <c r="UC66" s="44"/>
      <c r="UD66" s="44"/>
      <c r="UE66" s="44"/>
      <c r="UF66" s="44"/>
      <c r="UG66" s="44"/>
      <c r="UH66" s="44"/>
      <c r="UI66" s="44"/>
      <c r="UJ66" s="44"/>
      <c r="UK66" s="44"/>
      <c r="UL66" s="44"/>
      <c r="UM66" s="44"/>
      <c r="UN66" s="44"/>
      <c r="UO66" s="44"/>
      <c r="UP66" s="44"/>
      <c r="UQ66" s="44"/>
      <c r="UR66" s="44"/>
      <c r="US66" s="44"/>
      <c r="UT66" s="44"/>
      <c r="UU66" s="44"/>
      <c r="UV66" s="44"/>
      <c r="UW66" s="44"/>
      <c r="UX66" s="44"/>
      <c r="UY66" s="44"/>
      <c r="UZ66" s="44"/>
      <c r="VA66" s="44"/>
      <c r="VB66" s="44"/>
      <c r="VC66" s="44"/>
      <c r="VD66" s="44"/>
      <c r="VE66" s="44"/>
      <c r="VF66" s="44"/>
      <c r="VG66" s="44"/>
      <c r="VH66" s="44"/>
      <c r="VI66" s="44"/>
      <c r="VJ66" s="44"/>
      <c r="VK66" s="44"/>
      <c r="VL66" s="44"/>
      <c r="VM66" s="44"/>
      <c r="VN66" s="44"/>
      <c r="VO66" s="44"/>
      <c r="VP66" s="44"/>
      <c r="VQ66" s="44"/>
      <c r="VR66" s="44"/>
      <c r="VS66" s="44"/>
      <c r="VT66" s="44"/>
      <c r="VU66" s="44"/>
      <c r="VV66" s="44"/>
      <c r="VW66" s="44"/>
      <c r="VX66" s="44"/>
      <c r="VY66" s="44"/>
      <c r="VZ66" s="44"/>
      <c r="WA66" s="44"/>
      <c r="WB66" s="44"/>
      <c r="WC66" s="44"/>
      <c r="WD66" s="44"/>
      <c r="WE66" s="44"/>
      <c r="WF66" s="44"/>
      <c r="WG66" s="44"/>
      <c r="WH66" s="44"/>
      <c r="WI66" s="44"/>
      <c r="WJ66" s="44"/>
      <c r="WK66" s="44"/>
      <c r="WL66" s="44"/>
      <c r="WM66" s="44"/>
      <c r="WN66" s="44"/>
      <c r="WO66" s="44"/>
      <c r="WP66" s="44"/>
      <c r="WQ66" s="44"/>
      <c r="WR66" s="44"/>
      <c r="WS66" s="44"/>
      <c r="WT66" s="44"/>
      <c r="WU66" s="44"/>
      <c r="WV66" s="44"/>
      <c r="WW66" s="44"/>
      <c r="WX66" s="44"/>
      <c r="WY66" s="44"/>
      <c r="WZ66" s="44"/>
      <c r="XA66" s="44"/>
      <c r="XB66" s="44"/>
      <c r="XC66" s="44"/>
      <c r="XD66" s="44"/>
      <c r="XE66" s="44"/>
      <c r="XF66" s="44"/>
      <c r="XG66" s="44"/>
      <c r="XH66" s="44"/>
      <c r="XI66" s="44"/>
      <c r="XJ66" s="44"/>
      <c r="XK66" s="44"/>
      <c r="XL66" s="44"/>
      <c r="XM66" s="44"/>
      <c r="XN66" s="44"/>
      <c r="XO66" s="44"/>
      <c r="XP66" s="44"/>
      <c r="XQ66" s="44"/>
      <c r="XR66" s="44"/>
      <c r="XS66" s="44"/>
      <c r="XT66" s="44"/>
      <c r="XU66" s="44"/>
      <c r="XV66" s="44"/>
      <c r="XW66" s="44"/>
      <c r="XX66" s="44"/>
      <c r="XY66" s="44"/>
      <c r="XZ66" s="44"/>
      <c r="YA66" s="44"/>
      <c r="YB66" s="44"/>
      <c r="YC66" s="44"/>
      <c r="YD66" s="44"/>
      <c r="YE66" s="44"/>
      <c r="YF66" s="44"/>
      <c r="YG66" s="44"/>
      <c r="YH66" s="44"/>
      <c r="YI66" s="44"/>
      <c r="YJ66" s="44"/>
      <c r="YK66" s="44"/>
      <c r="YL66" s="44"/>
      <c r="YM66" s="44"/>
      <c r="YN66" s="44"/>
      <c r="YO66" s="44"/>
      <c r="YP66" s="44"/>
      <c r="YQ66" s="44"/>
      <c r="YR66" s="44"/>
      <c r="YS66" s="44"/>
      <c r="YT66" s="44"/>
      <c r="YU66" s="44"/>
      <c r="YV66" s="44"/>
      <c r="YW66" s="44"/>
      <c r="YX66" s="44"/>
      <c r="YY66" s="44"/>
      <c r="YZ66" s="44"/>
      <c r="ZA66" s="44"/>
      <c r="ZB66" s="44"/>
      <c r="ZC66" s="44"/>
      <c r="ZD66" s="44"/>
      <c r="ZE66" s="44"/>
      <c r="ZF66" s="44"/>
      <c r="ZG66" s="44"/>
      <c r="ZH66" s="44"/>
      <c r="ZI66" s="44"/>
      <c r="ZJ66" s="44"/>
      <c r="ZK66" s="44"/>
      <c r="ZL66" s="44"/>
      <c r="ZM66" s="44"/>
      <c r="ZN66" s="44"/>
      <c r="ZO66" s="44"/>
      <c r="ZP66" s="44"/>
      <c r="ZQ66" s="44"/>
      <c r="ZR66" s="44"/>
      <c r="ZS66" s="44"/>
      <c r="ZT66" s="44"/>
      <c r="ZU66" s="44"/>
      <c r="ZV66" s="44"/>
      <c r="ZW66" s="44"/>
      <c r="ZX66" s="44"/>
      <c r="ZY66" s="44"/>
      <c r="ZZ66" s="44"/>
      <c r="AAA66" s="44"/>
      <c r="AAB66" s="44"/>
      <c r="AAC66" s="44"/>
      <c r="AAD66" s="44"/>
      <c r="AAE66" s="44"/>
      <c r="AAF66" s="44"/>
      <c r="AAG66" s="44"/>
      <c r="AAH66" s="44"/>
      <c r="AAI66" s="44"/>
      <c r="AAJ66" s="44"/>
      <c r="AAK66" s="44"/>
      <c r="AAL66" s="44"/>
      <c r="AAM66" s="44"/>
      <c r="AAN66" s="44"/>
      <c r="AAO66" s="44"/>
      <c r="AAP66" s="44"/>
      <c r="AAQ66" s="44"/>
      <c r="AAR66" s="44"/>
      <c r="AAS66" s="44"/>
      <c r="AAT66" s="44"/>
      <c r="AAU66" s="44"/>
      <c r="AAV66" s="44"/>
      <c r="AAW66" s="44"/>
      <c r="AAX66" s="44"/>
      <c r="AAY66" s="44"/>
      <c r="AAZ66" s="44"/>
      <c r="ABA66" s="44"/>
      <c r="ABB66" s="44"/>
      <c r="ABC66" s="44"/>
      <c r="ABD66" s="44"/>
      <c r="ABE66" s="44"/>
      <c r="ABF66" s="44"/>
      <c r="ABG66" s="44"/>
      <c r="ABH66" s="44"/>
      <c r="ABI66" s="44"/>
      <c r="ABJ66" s="44"/>
      <c r="ABK66" s="44"/>
      <c r="ABL66" s="44"/>
      <c r="ABM66" s="44"/>
      <c r="ABN66" s="44"/>
      <c r="ABO66" s="44"/>
      <c r="ABP66" s="44"/>
      <c r="ABQ66" s="44"/>
      <c r="ABR66" s="44"/>
      <c r="ABS66" s="44"/>
      <c r="ABT66" s="44"/>
      <c r="ABU66" s="44"/>
      <c r="ABV66" s="44"/>
      <c r="ABW66" s="44"/>
      <c r="ABX66" s="44"/>
      <c r="ABY66" s="44"/>
      <c r="ABZ66" s="44"/>
      <c r="ACA66" s="44"/>
      <c r="ACB66" s="44"/>
      <c r="ACC66" s="44"/>
      <c r="ACD66" s="44"/>
      <c r="ACE66" s="44"/>
      <c r="ACF66" s="44"/>
      <c r="ACG66" s="44"/>
      <c r="ACH66" s="44"/>
      <c r="ACI66" s="44"/>
      <c r="ACJ66" s="44"/>
      <c r="ACK66" s="44"/>
      <c r="ACL66" s="44"/>
      <c r="ACM66" s="44"/>
      <c r="ACN66" s="44"/>
      <c r="ACO66" s="44"/>
      <c r="ACP66" s="44"/>
      <c r="ACQ66" s="44"/>
      <c r="ACR66" s="44"/>
      <c r="ACS66" s="44"/>
      <c r="ACT66" s="44"/>
      <c r="ACU66" s="44"/>
      <c r="ACV66" s="44"/>
      <c r="ACW66" s="44"/>
      <c r="ACX66" s="44"/>
      <c r="ACY66" s="44"/>
      <c r="ACZ66" s="44"/>
      <c r="ADA66" s="44"/>
      <c r="ADB66" s="44"/>
      <c r="ADC66" s="44"/>
      <c r="ADD66" s="44"/>
      <c r="ADE66" s="44"/>
      <c r="ADF66" s="44"/>
      <c r="ADG66" s="44"/>
      <c r="ADH66" s="44"/>
      <c r="ADI66" s="44"/>
      <c r="ADJ66" s="44"/>
      <c r="ADK66" s="44"/>
      <c r="ADL66" s="44"/>
      <c r="ADM66" s="44"/>
      <c r="ADN66" s="44"/>
      <c r="ADO66" s="44"/>
      <c r="ADP66" s="44"/>
      <c r="ADQ66" s="44"/>
      <c r="ADR66" s="44"/>
      <c r="ADS66" s="44"/>
      <c r="ADT66" s="44"/>
      <c r="ADU66" s="44"/>
      <c r="ADV66" s="44"/>
      <c r="ADW66" s="44"/>
      <c r="ADX66" s="44"/>
      <c r="ADY66" s="44"/>
      <c r="ADZ66" s="44"/>
      <c r="AEA66" s="44"/>
      <c r="AEB66" s="44"/>
      <c r="AEC66" s="44"/>
      <c r="AED66" s="44"/>
      <c r="AEE66" s="44"/>
      <c r="AEF66" s="44"/>
      <c r="AEG66" s="44"/>
      <c r="AEH66" s="44"/>
      <c r="AEI66" s="44"/>
      <c r="AEJ66" s="44"/>
      <c r="AEK66" s="44"/>
      <c r="AEL66" s="44"/>
      <c r="AEM66" s="44"/>
      <c r="AEN66" s="44"/>
      <c r="AEO66" s="44"/>
      <c r="AEP66" s="44"/>
      <c r="AEQ66" s="44"/>
      <c r="AER66" s="44"/>
      <c r="AES66" s="44"/>
      <c r="AET66" s="44"/>
      <c r="AEU66" s="44"/>
      <c r="AEV66" s="44"/>
      <c r="AEW66" s="44"/>
      <c r="AEX66" s="44"/>
      <c r="AEY66" s="44"/>
      <c r="AEZ66" s="44"/>
      <c r="AFA66" s="44"/>
      <c r="AFB66" s="44"/>
      <c r="AFC66" s="44"/>
      <c r="AFD66" s="44"/>
      <c r="AFE66" s="44"/>
      <c r="AFF66" s="44"/>
      <c r="AFG66" s="44"/>
      <c r="AFH66" s="44"/>
      <c r="AFI66" s="44"/>
      <c r="AFJ66" s="44"/>
      <c r="AFK66" s="44"/>
      <c r="AFL66" s="44"/>
      <c r="AFM66" s="44"/>
      <c r="AFN66" s="44"/>
      <c r="AFO66" s="44"/>
      <c r="AFP66" s="44"/>
      <c r="AFQ66" s="44"/>
      <c r="AFR66" s="44"/>
      <c r="AFS66" s="44"/>
      <c r="AFT66" s="44"/>
      <c r="AFU66" s="44"/>
      <c r="AFV66" s="44"/>
      <c r="AFW66" s="44"/>
      <c r="AFX66" s="44"/>
      <c r="AFY66" s="44"/>
      <c r="AFZ66" s="44"/>
      <c r="AGA66" s="44"/>
      <c r="AGB66" s="44"/>
      <c r="AGC66" s="44"/>
      <c r="AGD66" s="44"/>
      <c r="AGE66" s="44"/>
      <c r="AGF66" s="44"/>
      <c r="AGG66" s="44"/>
      <c r="AGH66" s="44"/>
      <c r="AGI66" s="44"/>
      <c r="AGJ66" s="44"/>
      <c r="AGK66" s="44"/>
      <c r="AGL66" s="44"/>
      <c r="AGM66" s="44"/>
      <c r="AGN66" s="44"/>
      <c r="AGO66" s="44"/>
      <c r="AGP66" s="44"/>
      <c r="AGQ66" s="44"/>
      <c r="AGR66" s="44"/>
      <c r="AGS66" s="44"/>
      <c r="AGT66" s="44"/>
      <c r="AGU66" s="44"/>
      <c r="AGV66" s="44"/>
      <c r="AGW66" s="44"/>
      <c r="AGX66" s="44"/>
      <c r="AGY66" s="44"/>
      <c r="AGZ66" s="44"/>
      <c r="AHA66" s="44"/>
      <c r="AHB66" s="44"/>
      <c r="AHC66" s="44"/>
      <c r="AHD66" s="44"/>
      <c r="AHE66" s="44"/>
      <c r="AHF66" s="44"/>
      <c r="AHG66" s="44"/>
      <c r="AHH66" s="44"/>
      <c r="AHI66" s="44"/>
      <c r="AHJ66" s="44"/>
      <c r="AHK66" s="44"/>
      <c r="AHL66" s="44"/>
      <c r="AHM66" s="44"/>
      <c r="AHN66" s="44"/>
      <c r="AHO66" s="44"/>
      <c r="AHP66" s="44"/>
      <c r="AHQ66" s="44"/>
      <c r="AHR66" s="44"/>
      <c r="AHS66" s="44"/>
      <c r="AHT66" s="44"/>
      <c r="AHU66" s="44"/>
      <c r="AHV66" s="44"/>
      <c r="AHW66" s="44"/>
      <c r="AHX66" s="44"/>
      <c r="AHY66" s="44"/>
      <c r="AHZ66" s="44"/>
      <c r="AIA66" s="44"/>
      <c r="AIB66" s="44"/>
      <c r="AIC66" s="44"/>
      <c r="AID66" s="44"/>
      <c r="AIE66" s="44"/>
      <c r="AIF66" s="44"/>
      <c r="AIG66" s="44"/>
      <c r="AIH66" s="44"/>
      <c r="AII66" s="44"/>
      <c r="AIJ66" s="44"/>
      <c r="AIK66" s="44"/>
      <c r="AIL66" s="44"/>
      <c r="AIM66" s="44"/>
      <c r="AIN66" s="44"/>
      <c r="AIO66" s="44"/>
      <c r="AIP66" s="44"/>
      <c r="AIQ66" s="44"/>
      <c r="AIR66" s="44"/>
      <c r="AIS66" s="44"/>
      <c r="AIT66" s="44"/>
      <c r="AIU66" s="44"/>
      <c r="AIV66" s="44"/>
      <c r="AIW66" s="44"/>
      <c r="AIX66" s="44"/>
      <c r="AIY66" s="44"/>
      <c r="AIZ66" s="44"/>
      <c r="AJA66" s="44"/>
      <c r="AJB66" s="44"/>
      <c r="AJC66" s="44"/>
      <c r="AJD66" s="44"/>
      <c r="AJE66" s="44"/>
      <c r="AJF66" s="44"/>
      <c r="AJG66" s="44"/>
      <c r="AJH66" s="44"/>
      <c r="AJI66" s="44"/>
      <c r="AJJ66" s="44"/>
      <c r="AJK66" s="44"/>
      <c r="AJL66" s="44"/>
      <c r="AJM66" s="44"/>
      <c r="AJN66" s="44"/>
      <c r="AJO66" s="44"/>
      <c r="AJP66" s="44"/>
      <c r="AJQ66" s="44"/>
      <c r="AJR66" s="44"/>
      <c r="AJS66" s="44"/>
      <c r="AJT66" s="44"/>
      <c r="AJU66" s="44"/>
      <c r="AJV66" s="44"/>
      <c r="AJW66" s="44"/>
      <c r="AJX66" s="44"/>
      <c r="AJY66" s="44"/>
      <c r="AJZ66" s="44"/>
      <c r="AKA66" s="44"/>
      <c r="AKB66" s="44"/>
      <c r="AKC66" s="44"/>
      <c r="AKD66" s="44"/>
      <c r="AKE66" s="44"/>
      <c r="AKF66" s="44"/>
      <c r="AKG66" s="44"/>
      <c r="AKH66" s="44"/>
      <c r="AKI66" s="44"/>
      <c r="AKJ66" s="44"/>
      <c r="AKK66" s="44"/>
      <c r="AKL66" s="44"/>
      <c r="AKM66" s="44"/>
      <c r="AKN66" s="44"/>
      <c r="AKO66" s="44"/>
      <c r="AKP66" s="44"/>
      <c r="AKQ66" s="44"/>
      <c r="AKR66" s="44"/>
      <c r="AKS66" s="44"/>
      <c r="AKT66" s="44"/>
      <c r="AKU66" s="44"/>
      <c r="AKV66" s="44"/>
      <c r="AKW66" s="44"/>
      <c r="AKX66" s="44"/>
      <c r="AKY66" s="44"/>
      <c r="AKZ66" s="44"/>
      <c r="ALA66" s="44"/>
      <c r="ALB66" s="44"/>
      <c r="ALC66" s="44"/>
      <c r="ALD66" s="44"/>
      <c r="ALE66" s="44"/>
      <c r="ALF66" s="44"/>
      <c r="ALG66" s="44"/>
      <c r="ALH66" s="44"/>
      <c r="ALI66" s="44"/>
      <c r="ALJ66" s="44"/>
      <c r="ALK66" s="44"/>
      <c r="ALL66" s="44"/>
      <c r="ALM66" s="44"/>
      <c r="ALN66" s="44"/>
      <c r="ALO66" s="44"/>
      <c r="ALP66" s="44"/>
      <c r="ALQ66" s="44"/>
      <c r="ALR66" s="44"/>
      <c r="ALS66" s="44"/>
      <c r="ALT66" s="44"/>
      <c r="ALU66" s="44"/>
      <c r="ALV66" s="44"/>
      <c r="ALW66" s="44"/>
      <c r="ALX66" s="44"/>
      <c r="ALY66" s="44"/>
      <c r="ALZ66" s="44"/>
      <c r="AMA66" s="44"/>
      <c r="AMB66" s="44"/>
      <c r="AMC66" s="44"/>
      <c r="AMD66" s="44"/>
      <c r="AME66" s="44"/>
      <c r="AMF66" s="44"/>
      <c r="AMG66" s="44"/>
      <c r="AMH66" s="44"/>
      <c r="AMI66" s="44"/>
      <c r="AMJ66" s="44"/>
      <c r="AMK66" s="44"/>
      <c r="AML66" s="44"/>
      <c r="AMM66" s="44"/>
      <c r="AMN66" s="44"/>
      <c r="AMO66" s="44"/>
      <c r="AMP66" s="44"/>
      <c r="AMQ66" s="44"/>
      <c r="AMR66" s="44"/>
      <c r="AMS66" s="44"/>
      <c r="AMT66" s="44"/>
      <c r="AMU66" s="44"/>
      <c r="AMV66" s="44"/>
      <c r="AMW66" s="44"/>
      <c r="AMX66" s="44"/>
      <c r="AMY66" s="44"/>
      <c r="AMZ66" s="44"/>
      <c r="ANA66" s="44"/>
      <c r="ANB66" s="44"/>
      <c r="ANC66" s="44"/>
      <c r="AND66" s="44"/>
      <c r="ANE66" s="44"/>
      <c r="ANF66" s="44"/>
      <c r="ANG66" s="44"/>
      <c r="ANH66" s="44"/>
      <c r="ANI66" s="44"/>
      <c r="ANJ66" s="44"/>
      <c r="ANK66" s="44"/>
      <c r="ANL66" s="44"/>
      <c r="ANM66" s="44"/>
      <c r="ANN66" s="44"/>
      <c r="ANO66" s="44"/>
      <c r="ANP66" s="44"/>
      <c r="ANQ66" s="44"/>
      <c r="ANR66" s="44"/>
      <c r="ANS66" s="44"/>
      <c r="ANT66" s="44"/>
      <c r="ANU66" s="44"/>
      <c r="ANV66" s="44"/>
      <c r="ANW66" s="44"/>
      <c r="ANX66" s="44"/>
      <c r="ANY66" s="44"/>
      <c r="ANZ66" s="44"/>
      <c r="AOA66" s="44"/>
      <c r="AOB66" s="44"/>
      <c r="AOC66" s="44"/>
      <c r="AOD66" s="44"/>
      <c r="AOE66" s="44"/>
      <c r="AOF66" s="44"/>
      <c r="AOG66" s="44"/>
      <c r="AOH66" s="44"/>
      <c r="AOI66" s="44"/>
      <c r="AOJ66" s="44"/>
      <c r="AOK66" s="44"/>
      <c r="AOL66" s="44"/>
      <c r="AOM66" s="44"/>
      <c r="AON66" s="44"/>
      <c r="AOO66" s="44"/>
      <c r="AOP66" s="44"/>
      <c r="AOQ66" s="44"/>
      <c r="AOR66" s="44"/>
      <c r="AOS66" s="44"/>
      <c r="AOT66" s="44"/>
      <c r="AOU66" s="44"/>
      <c r="AOV66" s="44"/>
      <c r="AOW66" s="44"/>
      <c r="AOX66" s="44"/>
      <c r="AOY66" s="44"/>
      <c r="AOZ66" s="44"/>
      <c r="APA66" s="44"/>
      <c r="APB66" s="44"/>
      <c r="APC66" s="44"/>
      <c r="APD66" s="44"/>
      <c r="APE66" s="44"/>
      <c r="APF66" s="44"/>
      <c r="APG66" s="44"/>
      <c r="APH66" s="44"/>
      <c r="API66" s="44"/>
      <c r="APJ66" s="44"/>
      <c r="APK66" s="44"/>
      <c r="APL66" s="44"/>
      <c r="APM66" s="44"/>
      <c r="APN66" s="44"/>
      <c r="APO66" s="44"/>
      <c r="APP66" s="44"/>
      <c r="APQ66" s="44"/>
      <c r="APR66" s="44"/>
      <c r="APS66" s="44"/>
      <c r="APT66" s="44"/>
      <c r="APU66" s="44"/>
      <c r="APV66" s="44"/>
      <c r="APW66" s="44"/>
      <c r="APX66" s="44"/>
      <c r="APY66" s="44"/>
      <c r="APZ66" s="44"/>
      <c r="AQA66" s="44"/>
      <c r="AQB66" s="44"/>
      <c r="AQC66" s="44"/>
      <c r="AQD66" s="44"/>
      <c r="AQE66" s="44"/>
      <c r="AQF66" s="44"/>
      <c r="AQG66" s="44"/>
      <c r="AQH66" s="44"/>
      <c r="AQI66" s="44"/>
      <c r="AQJ66" s="44"/>
      <c r="AQK66" s="44"/>
      <c r="AQL66" s="44"/>
      <c r="AQM66" s="44"/>
      <c r="AQN66" s="44"/>
      <c r="AQO66" s="44"/>
      <c r="AQP66" s="44"/>
      <c r="AQQ66" s="44"/>
      <c r="AQR66" s="44"/>
      <c r="AQS66" s="44"/>
      <c r="AQT66" s="44"/>
      <c r="AQU66" s="44"/>
      <c r="AQV66" s="44"/>
      <c r="AQW66" s="44"/>
      <c r="AQX66" s="44"/>
      <c r="AQY66" s="44"/>
      <c r="AQZ66" s="44"/>
      <c r="ARA66" s="44"/>
      <c r="ARB66" s="44"/>
      <c r="ARC66" s="44"/>
      <c r="ARD66" s="44"/>
      <c r="ARE66" s="44"/>
      <c r="ARF66" s="44"/>
      <c r="ARG66" s="44"/>
      <c r="ARH66" s="44"/>
      <c r="ARI66" s="44"/>
      <c r="ARJ66" s="44"/>
      <c r="ARK66" s="44"/>
      <c r="ARL66" s="44"/>
      <c r="ARM66" s="44"/>
      <c r="ARN66" s="44"/>
      <c r="ARO66" s="44"/>
      <c r="ARP66" s="44"/>
      <c r="ARQ66" s="44"/>
      <c r="ARR66" s="44"/>
      <c r="ARS66" s="44"/>
      <c r="ART66" s="44"/>
      <c r="ARU66" s="44"/>
      <c r="ARV66" s="44"/>
      <c r="ARW66" s="44"/>
      <c r="ARX66" s="44"/>
      <c r="ARY66" s="44"/>
      <c r="ARZ66" s="44"/>
      <c r="ASA66" s="44"/>
      <c r="ASB66" s="44"/>
      <c r="ASC66" s="44"/>
      <c r="ASD66" s="44"/>
      <c r="ASE66" s="44"/>
      <c r="ASF66" s="44"/>
      <c r="ASG66" s="44"/>
      <c r="ASH66" s="44"/>
      <c r="ASI66" s="44"/>
      <c r="ASJ66" s="44"/>
      <c r="ASK66" s="44"/>
      <c r="ASL66" s="44"/>
      <c r="ASM66" s="44"/>
      <c r="ASN66" s="44"/>
      <c r="ASO66" s="44"/>
      <c r="ASP66" s="44"/>
      <c r="ASQ66" s="44"/>
      <c r="ASR66" s="44"/>
      <c r="ASS66" s="44"/>
      <c r="AST66" s="44"/>
      <c r="ASU66" s="44"/>
      <c r="ASV66" s="44"/>
      <c r="ASW66" s="44"/>
      <c r="ASX66" s="44"/>
      <c r="ASY66" s="44"/>
      <c r="ASZ66" s="44"/>
      <c r="ATA66" s="44"/>
      <c r="ATB66" s="44"/>
      <c r="ATC66" s="44"/>
      <c r="ATD66" s="44"/>
      <c r="ATE66" s="44"/>
      <c r="ATF66" s="44"/>
      <c r="ATG66" s="44"/>
      <c r="ATH66" s="44"/>
      <c r="ATI66" s="44"/>
      <c r="ATJ66" s="44"/>
      <c r="ATK66" s="44"/>
      <c r="ATL66" s="44"/>
      <c r="ATM66" s="44"/>
      <c r="ATN66" s="44"/>
      <c r="ATO66" s="44"/>
      <c r="ATP66" s="44"/>
      <c r="ATQ66" s="44"/>
      <c r="ATR66" s="44"/>
      <c r="ATS66" s="44"/>
      <c r="ATT66" s="44"/>
      <c r="ATU66" s="44"/>
      <c r="ATV66" s="44"/>
      <c r="ATW66" s="44"/>
      <c r="ATX66" s="44"/>
      <c r="ATY66" s="44"/>
      <c r="ATZ66" s="44"/>
      <c r="AUA66" s="44"/>
      <c r="AUB66" s="44"/>
      <c r="AUC66" s="44"/>
      <c r="AUD66" s="44"/>
      <c r="AUE66" s="44"/>
      <c r="AUF66" s="44"/>
      <c r="AUG66" s="44"/>
      <c r="AUH66" s="44"/>
      <c r="AUI66" s="44"/>
      <c r="AUJ66" s="44"/>
      <c r="AUK66" s="44"/>
      <c r="AUL66" s="44"/>
      <c r="AUM66" s="44"/>
      <c r="AUN66" s="44"/>
      <c r="AUO66" s="44"/>
      <c r="AUP66" s="44"/>
      <c r="AUQ66" s="44"/>
      <c r="AUR66" s="44"/>
      <c r="AUS66" s="44"/>
      <c r="AUT66" s="44"/>
      <c r="AUU66" s="44"/>
      <c r="AUV66" s="44"/>
      <c r="AUW66" s="44"/>
      <c r="AUX66" s="44"/>
      <c r="AUY66" s="44"/>
      <c r="AUZ66" s="44"/>
      <c r="AVA66" s="44"/>
      <c r="AVB66" s="44"/>
      <c r="AVC66" s="44"/>
      <c r="AVD66" s="44"/>
      <c r="AVE66" s="44"/>
      <c r="AVF66" s="44"/>
      <c r="AVG66" s="44"/>
      <c r="AVH66" s="44"/>
      <c r="AVI66" s="44"/>
      <c r="AVJ66" s="44"/>
      <c r="AVK66" s="44"/>
      <c r="AVL66" s="44"/>
      <c r="AVM66" s="44"/>
      <c r="AVN66" s="44"/>
      <c r="AVO66" s="44"/>
      <c r="AVP66" s="44"/>
      <c r="AVQ66" s="44"/>
      <c r="AVR66" s="44"/>
      <c r="AVS66" s="44"/>
      <c r="AVT66" s="44"/>
      <c r="AVU66" s="44"/>
      <c r="AVV66" s="44"/>
      <c r="AVW66" s="44"/>
      <c r="AVX66" s="44"/>
      <c r="AVY66" s="44"/>
      <c r="AVZ66" s="44"/>
      <c r="AWA66" s="44"/>
      <c r="AWB66" s="44"/>
      <c r="AWC66" s="44"/>
      <c r="AWD66" s="44"/>
      <c r="AWE66" s="44"/>
      <c r="AWF66" s="44"/>
      <c r="AWG66" s="44"/>
      <c r="AWH66" s="44"/>
      <c r="AWI66" s="44"/>
      <c r="AWJ66" s="44"/>
      <c r="AWK66" s="44"/>
      <c r="AWL66" s="44"/>
      <c r="AWM66" s="44"/>
      <c r="AWN66" s="44"/>
      <c r="AWO66" s="44"/>
      <c r="AWP66" s="44"/>
      <c r="AWQ66" s="44"/>
      <c r="AWR66" s="44"/>
      <c r="AWS66" s="44"/>
      <c r="AWT66" s="44"/>
      <c r="AWU66" s="44"/>
      <c r="AWV66" s="44"/>
      <c r="AWW66" s="44"/>
      <c r="AWX66" s="44"/>
      <c r="AWY66" s="44"/>
      <c r="AWZ66" s="44"/>
      <c r="AXA66" s="44"/>
      <c r="AXB66" s="44"/>
      <c r="AXC66" s="44"/>
      <c r="AXD66" s="44"/>
      <c r="AXE66" s="44"/>
      <c r="AXF66" s="44"/>
      <c r="AXG66" s="44"/>
      <c r="AXH66" s="44"/>
      <c r="AXI66" s="44"/>
      <c r="AXJ66" s="44"/>
      <c r="AXK66" s="44"/>
      <c r="AXL66" s="44"/>
      <c r="AXM66" s="44"/>
      <c r="AXN66" s="44"/>
      <c r="AXO66" s="44"/>
      <c r="AXP66" s="44"/>
      <c r="AXQ66" s="44"/>
      <c r="AXR66" s="44"/>
      <c r="AXS66" s="44"/>
      <c r="AXT66" s="44"/>
      <c r="AXU66" s="44"/>
      <c r="AXV66" s="44"/>
      <c r="AXW66" s="44"/>
      <c r="AXX66" s="44"/>
      <c r="AXY66" s="44"/>
      <c r="AXZ66" s="44"/>
      <c r="AYA66" s="44"/>
      <c r="AYB66" s="44"/>
      <c r="AYC66" s="44"/>
      <c r="AYD66" s="44"/>
      <c r="AYE66" s="44"/>
      <c r="AYF66" s="44"/>
      <c r="AYG66" s="44"/>
      <c r="AYH66" s="44"/>
      <c r="AYI66" s="44"/>
      <c r="AYJ66" s="44"/>
      <c r="AYK66" s="44"/>
      <c r="AYL66" s="44"/>
      <c r="AYM66" s="44"/>
      <c r="AYN66" s="44"/>
      <c r="AYO66" s="44"/>
      <c r="AYP66" s="44"/>
      <c r="AYQ66" s="44"/>
      <c r="AYR66" s="44"/>
      <c r="AYS66" s="44"/>
      <c r="AYT66" s="44"/>
      <c r="AYU66" s="44"/>
      <c r="AYV66" s="44"/>
      <c r="AYW66" s="44"/>
      <c r="AYX66" s="44"/>
      <c r="AYY66" s="44"/>
      <c r="AYZ66" s="44"/>
      <c r="AZA66" s="44"/>
      <c r="AZB66" s="44"/>
      <c r="AZC66" s="44"/>
      <c r="AZD66" s="44"/>
      <c r="AZE66" s="44"/>
      <c r="AZF66" s="44"/>
      <c r="AZG66" s="44"/>
      <c r="AZH66" s="44"/>
      <c r="AZI66" s="44"/>
      <c r="AZJ66" s="44"/>
      <c r="AZK66" s="44"/>
      <c r="AZL66" s="44"/>
      <c r="AZM66" s="44"/>
      <c r="AZN66" s="44"/>
      <c r="AZO66" s="44"/>
      <c r="AZP66" s="44"/>
      <c r="AZQ66" s="44"/>
      <c r="AZR66" s="44"/>
      <c r="AZS66" s="44"/>
      <c r="AZT66" s="44"/>
      <c r="AZU66" s="44"/>
      <c r="AZV66" s="44"/>
      <c r="AZW66" s="44"/>
      <c r="AZX66" s="44"/>
      <c r="AZY66" s="44"/>
      <c r="AZZ66" s="44"/>
      <c r="BAA66" s="44"/>
      <c r="BAB66" s="44"/>
      <c r="BAC66" s="44"/>
      <c r="BAD66" s="44"/>
      <c r="BAE66" s="44"/>
      <c r="BAF66" s="44"/>
      <c r="BAG66" s="44"/>
      <c r="BAH66" s="44"/>
      <c r="BAI66" s="44"/>
      <c r="BAJ66" s="44"/>
      <c r="BAK66" s="44"/>
      <c r="BAL66" s="44"/>
      <c r="BAM66" s="44"/>
      <c r="BAN66" s="44"/>
      <c r="BAO66" s="44"/>
      <c r="BAP66" s="44"/>
      <c r="BAQ66" s="44"/>
      <c r="BAR66" s="44"/>
      <c r="BAS66" s="44"/>
      <c r="BAT66" s="44"/>
      <c r="BAU66" s="44"/>
      <c r="BAV66" s="44"/>
      <c r="BAW66" s="44"/>
      <c r="BAX66" s="44"/>
      <c r="BAY66" s="44"/>
      <c r="BAZ66" s="44"/>
      <c r="BBA66" s="44"/>
      <c r="BBB66" s="44"/>
      <c r="BBC66" s="44"/>
      <c r="BBD66" s="44"/>
      <c r="BBE66" s="44"/>
      <c r="BBF66" s="44"/>
      <c r="BBG66" s="44"/>
      <c r="BBH66" s="44"/>
      <c r="BBI66" s="44"/>
      <c r="BBJ66" s="44"/>
      <c r="BBK66" s="44"/>
      <c r="BBL66" s="44"/>
      <c r="BBM66" s="44"/>
      <c r="BBN66" s="44"/>
      <c r="BBO66" s="44"/>
      <c r="BBP66" s="44"/>
      <c r="BBQ66" s="44"/>
      <c r="BBR66" s="44"/>
      <c r="BBS66" s="44"/>
      <c r="BBT66" s="44"/>
      <c r="BBU66" s="44"/>
      <c r="BBV66" s="44"/>
      <c r="BBW66" s="44"/>
      <c r="BBX66" s="44"/>
      <c r="BBY66" s="44"/>
      <c r="BBZ66" s="44"/>
      <c r="BCA66" s="44"/>
      <c r="BCB66" s="44"/>
      <c r="BCC66" s="44"/>
      <c r="BCD66" s="44"/>
      <c r="BCE66" s="44"/>
      <c r="BCF66" s="44"/>
      <c r="BCG66" s="44"/>
      <c r="BCH66" s="44"/>
      <c r="BCI66" s="44"/>
      <c r="BCJ66" s="44"/>
      <c r="BCK66" s="44"/>
      <c r="BCL66" s="44"/>
      <c r="BCM66" s="44"/>
      <c r="BCN66" s="44"/>
      <c r="BCO66" s="44"/>
      <c r="BCP66" s="44"/>
      <c r="BCQ66" s="44"/>
      <c r="BCR66" s="44"/>
      <c r="BCS66" s="44"/>
      <c r="BCT66" s="44"/>
      <c r="BCU66" s="44"/>
      <c r="BCV66" s="44"/>
      <c r="BCW66" s="44"/>
      <c r="BCX66" s="44"/>
      <c r="BCY66" s="44"/>
      <c r="BCZ66" s="44"/>
      <c r="BDA66" s="44"/>
      <c r="BDB66" s="44"/>
      <c r="BDC66" s="44"/>
      <c r="BDD66" s="44"/>
      <c r="BDE66" s="44"/>
      <c r="BDF66" s="44"/>
      <c r="BDG66" s="44"/>
      <c r="BDH66" s="44"/>
      <c r="BDI66" s="44"/>
      <c r="BDJ66" s="44"/>
      <c r="BDK66" s="44"/>
      <c r="BDL66" s="44"/>
      <c r="BDM66" s="44"/>
      <c r="BDN66" s="44"/>
      <c r="BDO66" s="44"/>
      <c r="BDP66" s="44"/>
      <c r="BDQ66" s="44"/>
      <c r="BDR66" s="44"/>
      <c r="BDS66" s="44"/>
      <c r="BDT66" s="44"/>
      <c r="BDU66" s="44"/>
      <c r="BDV66" s="44"/>
      <c r="BDW66" s="44"/>
      <c r="BDX66" s="44"/>
      <c r="BDY66" s="44"/>
      <c r="BDZ66" s="44"/>
      <c r="BEA66" s="44"/>
      <c r="BEB66" s="44"/>
      <c r="BEC66" s="44"/>
      <c r="BED66" s="44"/>
      <c r="BEE66" s="44"/>
      <c r="BEF66" s="44"/>
      <c r="BEG66" s="44"/>
      <c r="BEH66" s="44"/>
      <c r="BEI66" s="44"/>
      <c r="BEJ66" s="44"/>
      <c r="BEK66" s="44"/>
      <c r="BEL66" s="44"/>
      <c r="BEM66" s="44"/>
      <c r="BEN66" s="44"/>
      <c r="BEO66" s="44"/>
      <c r="BEP66" s="44"/>
      <c r="BEQ66" s="44"/>
      <c r="BER66" s="44"/>
      <c r="BES66" s="44"/>
      <c r="BET66" s="44"/>
      <c r="BEU66" s="44"/>
      <c r="BEV66" s="44"/>
      <c r="BEW66" s="44"/>
      <c r="BEX66" s="44"/>
      <c r="BEY66" s="44"/>
      <c r="BEZ66" s="44"/>
      <c r="BFA66" s="44"/>
      <c r="BFB66" s="44"/>
      <c r="BFC66" s="44"/>
      <c r="BFD66" s="44"/>
      <c r="BFE66" s="44"/>
      <c r="BFF66" s="44"/>
      <c r="BFG66" s="44"/>
      <c r="BFH66" s="44"/>
      <c r="BFI66" s="44"/>
      <c r="BFJ66" s="44"/>
      <c r="BFK66" s="44"/>
      <c r="BFL66" s="44"/>
      <c r="BFM66" s="44"/>
      <c r="BFN66" s="44"/>
      <c r="BFO66" s="44"/>
      <c r="BFP66" s="44"/>
      <c r="BFQ66" s="44"/>
      <c r="BFR66" s="44"/>
      <c r="BFS66" s="44"/>
      <c r="BFT66" s="44"/>
      <c r="BFU66" s="44"/>
      <c r="BFV66" s="44"/>
      <c r="BFW66" s="44"/>
      <c r="BFX66" s="44"/>
      <c r="BFY66" s="44"/>
      <c r="BFZ66" s="44"/>
      <c r="BGA66" s="44"/>
      <c r="BGB66" s="44"/>
      <c r="BGC66" s="44"/>
      <c r="BGD66" s="44"/>
      <c r="BGE66" s="44"/>
      <c r="BGF66" s="44"/>
      <c r="BGG66" s="44"/>
      <c r="BGH66" s="44"/>
      <c r="BGI66" s="44"/>
      <c r="BGJ66" s="44"/>
      <c r="BGK66" s="44"/>
      <c r="BGL66" s="44"/>
      <c r="BGM66" s="44"/>
      <c r="BGN66" s="44"/>
      <c r="BGO66" s="44"/>
      <c r="BGP66" s="44"/>
      <c r="BGQ66" s="44"/>
      <c r="BGR66" s="44"/>
      <c r="BGS66" s="44"/>
      <c r="BGT66" s="44"/>
      <c r="BGU66" s="44"/>
      <c r="BGV66" s="44"/>
      <c r="BGW66" s="44"/>
      <c r="BGX66" s="44"/>
      <c r="BGY66" s="44"/>
      <c r="BGZ66" s="44"/>
      <c r="BHA66" s="44"/>
      <c r="BHB66" s="44"/>
      <c r="BHC66" s="44"/>
      <c r="BHD66" s="44"/>
      <c r="BHE66" s="44"/>
      <c r="BHF66" s="44"/>
      <c r="BHG66" s="44"/>
      <c r="BHH66" s="44"/>
      <c r="BHI66" s="44"/>
      <c r="BHJ66" s="44"/>
      <c r="BHK66" s="44"/>
      <c r="BHL66" s="44"/>
      <c r="BHM66" s="44"/>
      <c r="BHN66" s="44"/>
      <c r="BHO66" s="44"/>
      <c r="BHP66" s="44"/>
      <c r="BHQ66" s="44"/>
      <c r="BHR66" s="44"/>
      <c r="BHS66" s="44"/>
      <c r="BHT66" s="44"/>
      <c r="BHU66" s="44"/>
      <c r="BHV66" s="44"/>
      <c r="BHW66" s="44"/>
      <c r="BHX66" s="44"/>
      <c r="BHY66" s="44"/>
      <c r="BHZ66" s="44"/>
      <c r="BIA66" s="44"/>
      <c r="BIB66" s="44"/>
      <c r="BIC66" s="44"/>
      <c r="BID66" s="44"/>
      <c r="BIE66" s="44"/>
      <c r="BIF66" s="44"/>
      <c r="BIG66" s="44"/>
      <c r="BIH66" s="44"/>
      <c r="BII66" s="44"/>
      <c r="BIJ66" s="44"/>
      <c r="BIK66" s="44"/>
      <c r="BIL66" s="44"/>
      <c r="BIM66" s="44"/>
      <c r="BIN66" s="44"/>
      <c r="BIO66" s="44"/>
      <c r="BIP66" s="44"/>
      <c r="BIQ66" s="44"/>
      <c r="BIR66" s="44"/>
      <c r="BIS66" s="44"/>
      <c r="BIT66" s="44"/>
      <c r="BIU66" s="44"/>
      <c r="BIV66" s="44"/>
      <c r="BIW66" s="44"/>
      <c r="BIX66" s="44"/>
      <c r="BIY66" s="44"/>
      <c r="BIZ66" s="44"/>
      <c r="BJA66" s="44"/>
      <c r="BJB66" s="44"/>
      <c r="BJC66" s="44"/>
      <c r="BJD66" s="44"/>
      <c r="BJE66" s="44"/>
      <c r="BJF66" s="44"/>
      <c r="BJG66" s="44"/>
      <c r="BJH66" s="44"/>
      <c r="BJI66" s="44"/>
      <c r="BJJ66" s="44"/>
      <c r="BJK66" s="44"/>
      <c r="BJL66" s="44"/>
      <c r="BJM66" s="44"/>
      <c r="BJN66" s="44"/>
      <c r="BJO66" s="44"/>
      <c r="BJP66" s="44"/>
      <c r="BJQ66" s="44"/>
      <c r="BJR66" s="44"/>
      <c r="BJS66" s="44"/>
      <c r="BJT66" s="44"/>
      <c r="BJU66" s="44"/>
      <c r="BJV66" s="44"/>
      <c r="BJW66" s="44"/>
      <c r="BJX66" s="44"/>
      <c r="BJY66" s="44"/>
      <c r="BJZ66" s="44"/>
      <c r="BKA66" s="44"/>
      <c r="BKB66" s="44"/>
      <c r="BKC66" s="44"/>
      <c r="BKD66" s="44"/>
      <c r="BKE66" s="44"/>
      <c r="BKF66" s="44"/>
      <c r="BKG66" s="44"/>
      <c r="BKH66" s="44"/>
      <c r="BKI66" s="44"/>
      <c r="BKJ66" s="44"/>
      <c r="BKK66" s="44"/>
      <c r="BKL66" s="44"/>
      <c r="BKM66" s="44"/>
      <c r="BKN66" s="44"/>
      <c r="BKO66" s="44"/>
      <c r="BKP66" s="44"/>
      <c r="BKQ66" s="44"/>
      <c r="BKR66" s="44"/>
      <c r="BKS66" s="44"/>
      <c r="BKT66" s="44"/>
      <c r="BKU66" s="44"/>
      <c r="BKV66" s="44"/>
      <c r="BKW66" s="44"/>
      <c r="BKX66" s="44"/>
      <c r="BKY66" s="44"/>
      <c r="BKZ66" s="44"/>
      <c r="BLA66" s="44"/>
      <c r="BLB66" s="44"/>
      <c r="BLC66" s="44"/>
      <c r="BLD66" s="44"/>
      <c r="BLE66" s="44"/>
      <c r="BLF66" s="44"/>
      <c r="BLG66" s="44"/>
      <c r="BLH66" s="44"/>
      <c r="BLI66" s="44"/>
      <c r="BLJ66" s="44"/>
      <c r="BLK66" s="44"/>
      <c r="BLL66" s="44"/>
      <c r="BLM66" s="44"/>
      <c r="BLN66" s="44"/>
      <c r="BLO66" s="44"/>
      <c r="BLP66" s="44"/>
      <c r="BLQ66" s="44"/>
      <c r="BLR66" s="44"/>
      <c r="BLS66" s="44"/>
      <c r="BLT66" s="44"/>
      <c r="BLU66" s="44"/>
      <c r="BLV66" s="44"/>
      <c r="BLW66" s="44"/>
      <c r="BLX66" s="44"/>
      <c r="BLY66" s="44"/>
      <c r="BLZ66" s="44"/>
      <c r="BMA66" s="44"/>
      <c r="BMB66" s="44"/>
      <c r="BMC66" s="44"/>
      <c r="BMD66" s="44"/>
      <c r="BME66" s="44"/>
      <c r="BMF66" s="44"/>
      <c r="BMG66" s="44"/>
      <c r="BMH66" s="44"/>
      <c r="BMI66" s="44"/>
      <c r="BMJ66" s="44"/>
      <c r="BMK66" s="44"/>
      <c r="BML66" s="44"/>
      <c r="BMM66" s="44"/>
      <c r="BMN66" s="44"/>
      <c r="BMO66" s="44"/>
      <c r="BMP66" s="44"/>
      <c r="BMQ66" s="44"/>
      <c r="BMR66" s="44"/>
      <c r="BMS66" s="44"/>
      <c r="BMT66" s="44"/>
      <c r="BMU66" s="44"/>
      <c r="BMV66" s="44"/>
      <c r="BMW66" s="44"/>
      <c r="BMX66" s="44"/>
      <c r="BMY66" s="44"/>
      <c r="BMZ66" s="44"/>
      <c r="BNA66" s="44"/>
      <c r="BNB66" s="44"/>
      <c r="BNC66" s="44"/>
      <c r="BND66" s="44"/>
      <c r="BNE66" s="44"/>
      <c r="BNF66" s="44"/>
      <c r="BNG66" s="44"/>
      <c r="BNH66" s="44"/>
      <c r="BNI66" s="44"/>
      <c r="BNJ66" s="44"/>
      <c r="BNK66" s="44"/>
      <c r="BNL66" s="44"/>
      <c r="BNM66" s="44"/>
      <c r="BNN66" s="44"/>
      <c r="BNO66" s="44"/>
      <c r="BNP66" s="44"/>
      <c r="BNQ66" s="44"/>
      <c r="BNR66" s="44"/>
      <c r="BNS66" s="44"/>
      <c r="BNT66" s="44"/>
      <c r="BNU66" s="44"/>
      <c r="BNV66" s="44"/>
      <c r="BNW66" s="44"/>
      <c r="BNX66" s="44"/>
      <c r="BNY66" s="44"/>
      <c r="BNZ66" s="44"/>
      <c r="BOA66" s="44"/>
      <c r="BOB66" s="44"/>
      <c r="BOC66" s="44"/>
      <c r="BOD66" s="44"/>
      <c r="BOE66" s="44"/>
      <c r="BOF66" s="44"/>
      <c r="BOG66" s="44"/>
      <c r="BOH66" s="44"/>
      <c r="BOI66" s="44"/>
      <c r="BOJ66" s="44"/>
      <c r="BOK66" s="44"/>
      <c r="BOL66" s="44"/>
      <c r="BOM66" s="44"/>
      <c r="BON66" s="44"/>
      <c r="BOO66" s="44"/>
      <c r="BOP66" s="44"/>
      <c r="BOQ66" s="44"/>
      <c r="BOR66" s="44"/>
      <c r="BOS66" s="44"/>
      <c r="BOT66" s="44"/>
      <c r="BOU66" s="44"/>
      <c r="BOV66" s="44"/>
      <c r="BOW66" s="44"/>
      <c r="BOX66" s="44"/>
      <c r="BOY66" s="44"/>
      <c r="BOZ66" s="44"/>
      <c r="BPA66" s="44"/>
      <c r="BPB66" s="44"/>
      <c r="BPC66" s="44"/>
      <c r="BPD66" s="44"/>
      <c r="BPE66" s="44"/>
      <c r="BPF66" s="44"/>
      <c r="BPG66" s="44"/>
      <c r="BPH66" s="44"/>
      <c r="BPI66" s="44"/>
      <c r="BPJ66" s="44"/>
      <c r="BPK66" s="44"/>
      <c r="BPL66" s="44"/>
      <c r="BPM66" s="44"/>
      <c r="BPN66" s="44"/>
      <c r="BPO66" s="44"/>
      <c r="BPP66" s="44"/>
      <c r="BPQ66" s="44"/>
      <c r="BPR66" s="44"/>
      <c r="BPS66" s="44"/>
      <c r="BPT66" s="44"/>
      <c r="BPU66" s="44"/>
      <c r="BPV66" s="44"/>
      <c r="BPW66" s="44"/>
      <c r="BPX66" s="44"/>
      <c r="BPY66" s="44"/>
      <c r="BPZ66" s="44"/>
      <c r="BQA66" s="44"/>
      <c r="BQB66" s="44"/>
      <c r="BQC66" s="44"/>
      <c r="BQD66" s="44"/>
      <c r="BQE66" s="44"/>
      <c r="BQF66" s="44"/>
      <c r="BQG66" s="44"/>
      <c r="BQH66" s="44"/>
      <c r="BQI66" s="44"/>
      <c r="BQJ66" s="44"/>
      <c r="BQK66" s="44"/>
      <c r="BQL66" s="44"/>
      <c r="BQM66" s="44"/>
      <c r="BQN66" s="44"/>
      <c r="BQO66" s="44"/>
      <c r="BQP66" s="44"/>
      <c r="BQQ66" s="44"/>
      <c r="BQR66" s="44"/>
      <c r="BQS66" s="44"/>
      <c r="BQT66" s="44"/>
      <c r="BQU66" s="44"/>
      <c r="BQV66" s="44"/>
      <c r="BQW66" s="44"/>
      <c r="BQX66" s="44"/>
      <c r="BQY66" s="44"/>
      <c r="BQZ66" s="44"/>
      <c r="BRA66" s="44"/>
      <c r="BRB66" s="44"/>
      <c r="BRC66" s="44"/>
      <c r="BRD66" s="44"/>
      <c r="BRE66" s="44"/>
      <c r="BRF66" s="44"/>
      <c r="BRG66" s="44"/>
      <c r="BRH66" s="44"/>
      <c r="BRI66" s="44"/>
      <c r="BRJ66" s="44"/>
      <c r="BRK66" s="44"/>
      <c r="BRL66" s="44"/>
      <c r="BRM66" s="44"/>
      <c r="BRN66" s="44"/>
      <c r="BRO66" s="44"/>
      <c r="BRP66" s="44"/>
      <c r="BRQ66" s="44"/>
      <c r="BRR66" s="44"/>
      <c r="BRS66" s="44"/>
      <c r="BRT66" s="44"/>
      <c r="BRU66" s="44"/>
      <c r="BRV66" s="44"/>
      <c r="BRW66" s="44"/>
      <c r="BRX66" s="44"/>
      <c r="BRY66" s="44"/>
      <c r="BRZ66" s="44"/>
      <c r="BSA66" s="44"/>
      <c r="BSB66" s="44"/>
      <c r="BSC66" s="44"/>
      <c r="BSD66" s="44"/>
      <c r="BSE66" s="44"/>
      <c r="BSF66" s="44"/>
      <c r="BSG66" s="44"/>
      <c r="BSH66" s="44"/>
      <c r="BSI66" s="44"/>
      <c r="BSJ66" s="44"/>
      <c r="BSK66" s="44"/>
      <c r="BSL66" s="44"/>
      <c r="BSM66" s="44"/>
      <c r="BSN66" s="44"/>
      <c r="BSO66" s="44"/>
      <c r="BSP66" s="44"/>
      <c r="BSQ66" s="44"/>
      <c r="BSR66" s="44"/>
      <c r="BSS66" s="44"/>
      <c r="BST66" s="44"/>
      <c r="BSU66" s="44"/>
      <c r="BSV66" s="44"/>
      <c r="BSW66" s="44"/>
      <c r="BSX66" s="44"/>
      <c r="BSY66" s="44"/>
      <c r="BSZ66" s="44"/>
      <c r="BTA66" s="44"/>
      <c r="BTB66" s="44"/>
      <c r="BTC66" s="44"/>
      <c r="BTD66" s="44"/>
      <c r="BTE66" s="44"/>
      <c r="BTF66" s="44"/>
      <c r="BTG66" s="44"/>
      <c r="BTH66" s="44"/>
      <c r="BTI66" s="44"/>
      <c r="BTJ66" s="44"/>
      <c r="BTK66" s="44"/>
      <c r="BTL66" s="44"/>
      <c r="BTM66" s="44"/>
      <c r="BTN66" s="44"/>
      <c r="BTO66" s="44"/>
      <c r="BTP66" s="44"/>
      <c r="BTQ66" s="44"/>
      <c r="BTR66" s="44"/>
      <c r="BTS66" s="44"/>
      <c r="BTT66" s="44"/>
      <c r="BTU66" s="44"/>
      <c r="BTV66" s="44"/>
      <c r="BTW66" s="44"/>
      <c r="BTX66" s="44"/>
      <c r="BTY66" s="44"/>
      <c r="BTZ66" s="44"/>
      <c r="BUA66" s="44"/>
      <c r="BUB66" s="44"/>
      <c r="BUC66" s="44"/>
      <c r="BUD66" s="44"/>
      <c r="BUE66" s="44"/>
      <c r="BUF66" s="44"/>
      <c r="BUG66" s="44"/>
      <c r="BUH66" s="44"/>
      <c r="BUI66" s="44"/>
      <c r="BUJ66" s="44"/>
      <c r="BUK66" s="44"/>
      <c r="BUL66" s="44"/>
      <c r="BUM66" s="44"/>
      <c r="BUN66" s="44"/>
      <c r="BUO66" s="44"/>
      <c r="BUP66" s="44"/>
      <c r="BUQ66" s="44"/>
      <c r="BUR66" s="44"/>
      <c r="BUS66" s="44"/>
      <c r="BUT66" s="44"/>
      <c r="BUU66" s="44"/>
      <c r="BUV66" s="44"/>
      <c r="BUW66" s="44"/>
      <c r="BUX66" s="44"/>
      <c r="BUY66" s="44"/>
      <c r="BUZ66" s="44"/>
      <c r="BVA66" s="44"/>
      <c r="BVB66" s="44"/>
      <c r="BVC66" s="44"/>
      <c r="BVD66" s="44"/>
      <c r="BVE66" s="44"/>
      <c r="BVF66" s="44"/>
      <c r="BVG66" s="44"/>
      <c r="BVH66" s="44"/>
      <c r="BVI66" s="44"/>
      <c r="BVJ66" s="44"/>
      <c r="BVK66" s="44"/>
      <c r="BVL66" s="44"/>
      <c r="BVM66" s="44"/>
      <c r="BVN66" s="44"/>
      <c r="BVO66" s="44"/>
      <c r="BVP66" s="44"/>
      <c r="BVQ66" s="44"/>
      <c r="BVR66" s="44"/>
      <c r="BVS66" s="44"/>
      <c r="BVT66" s="44"/>
      <c r="BVU66" s="44"/>
      <c r="BVV66" s="44"/>
      <c r="BVW66" s="44"/>
      <c r="BVX66" s="44"/>
      <c r="BVY66" s="44"/>
      <c r="BVZ66" s="44"/>
      <c r="BWA66" s="44"/>
      <c r="BWB66" s="44"/>
      <c r="BWC66" s="44"/>
      <c r="BWD66" s="44"/>
      <c r="BWE66" s="44"/>
      <c r="BWF66" s="44"/>
      <c r="BWG66" s="44"/>
      <c r="BWH66" s="44"/>
      <c r="BWI66" s="44"/>
      <c r="BWJ66" s="44"/>
      <c r="BWK66" s="44"/>
      <c r="BWL66" s="44"/>
      <c r="BWM66" s="44"/>
      <c r="BWN66" s="44"/>
      <c r="BWO66" s="44"/>
      <c r="BWP66" s="44"/>
      <c r="BWQ66" s="44"/>
      <c r="BWR66" s="44"/>
      <c r="BWS66" s="44"/>
      <c r="BWT66" s="44"/>
      <c r="BWU66" s="44"/>
      <c r="BWV66" s="44"/>
      <c r="BWW66" s="44"/>
      <c r="BWX66" s="44"/>
      <c r="BWY66" s="44"/>
      <c r="BWZ66" s="44"/>
      <c r="BXA66" s="44"/>
      <c r="BXB66" s="44"/>
      <c r="BXC66" s="44"/>
      <c r="BXD66" s="44"/>
      <c r="BXE66" s="44"/>
      <c r="BXF66" s="44"/>
      <c r="BXG66" s="44"/>
      <c r="BXH66" s="44"/>
      <c r="BXI66" s="44"/>
      <c r="BXJ66" s="44"/>
      <c r="BXK66" s="44"/>
      <c r="BXL66" s="44"/>
      <c r="BXM66" s="44"/>
      <c r="BXN66" s="44"/>
      <c r="BXO66" s="44"/>
      <c r="BXP66" s="44"/>
      <c r="BXQ66" s="44"/>
      <c r="BXR66" s="44"/>
      <c r="BXS66" s="44"/>
      <c r="BXT66" s="44"/>
      <c r="BXU66" s="44"/>
      <c r="BXV66" s="44"/>
      <c r="BXW66" s="44"/>
      <c r="BXX66" s="44"/>
      <c r="BXY66" s="44"/>
      <c r="BXZ66" s="44"/>
      <c r="BYA66" s="44"/>
      <c r="BYB66" s="44"/>
      <c r="BYC66" s="44"/>
      <c r="BYD66" s="44"/>
      <c r="BYE66" s="44"/>
      <c r="BYF66" s="44"/>
      <c r="BYG66" s="44"/>
      <c r="BYH66" s="44"/>
      <c r="BYI66" s="44"/>
      <c r="BYJ66" s="44"/>
      <c r="BYK66" s="44"/>
      <c r="BYL66" s="44"/>
      <c r="BYM66" s="44"/>
      <c r="BYN66" s="44"/>
      <c r="BYO66" s="44"/>
      <c r="BYP66" s="44"/>
      <c r="BYQ66" s="44"/>
      <c r="BYR66" s="44"/>
      <c r="BYS66" s="44"/>
      <c r="BYT66" s="44"/>
      <c r="BYU66" s="44"/>
      <c r="BYV66" s="44"/>
      <c r="BYW66" s="44"/>
      <c r="BYX66" s="44"/>
      <c r="BYY66" s="44"/>
      <c r="BYZ66" s="44"/>
      <c r="BZA66" s="44"/>
      <c r="BZB66" s="44"/>
      <c r="BZC66" s="44"/>
      <c r="BZD66" s="44"/>
      <c r="BZE66" s="44"/>
      <c r="BZF66" s="44"/>
      <c r="BZG66" s="44"/>
      <c r="BZH66" s="44"/>
      <c r="BZI66" s="44"/>
      <c r="BZJ66" s="44"/>
      <c r="BZK66" s="44"/>
      <c r="BZL66" s="44"/>
      <c r="BZM66" s="44"/>
      <c r="BZN66" s="44"/>
      <c r="BZO66" s="44"/>
      <c r="BZP66" s="44"/>
      <c r="BZQ66" s="44"/>
      <c r="BZR66" s="44"/>
      <c r="BZS66" s="44"/>
      <c r="BZT66" s="44"/>
      <c r="BZU66" s="44"/>
      <c r="BZV66" s="44"/>
      <c r="BZW66" s="44"/>
      <c r="BZX66" s="44"/>
      <c r="BZY66" s="44"/>
      <c r="BZZ66" s="44"/>
      <c r="CAA66" s="44"/>
      <c r="CAB66" s="44"/>
      <c r="CAC66" s="44"/>
      <c r="CAD66" s="44"/>
      <c r="CAE66" s="44"/>
      <c r="CAF66" s="44"/>
      <c r="CAG66" s="44"/>
      <c r="CAH66" s="44"/>
      <c r="CAI66" s="44"/>
      <c r="CAJ66" s="44"/>
      <c r="CAK66" s="44"/>
      <c r="CAL66" s="44"/>
      <c r="CAM66" s="44"/>
      <c r="CAN66" s="44"/>
      <c r="CAO66" s="44"/>
      <c r="CAP66" s="44"/>
      <c r="CAQ66" s="44"/>
      <c r="CAR66" s="44"/>
      <c r="CAS66" s="44"/>
      <c r="CAT66" s="44"/>
      <c r="CAU66" s="44"/>
      <c r="CAV66" s="44"/>
      <c r="CAW66" s="44"/>
      <c r="CAX66" s="44"/>
      <c r="CAY66" s="44"/>
      <c r="CAZ66" s="44"/>
      <c r="CBA66" s="44"/>
      <c r="CBB66" s="44"/>
      <c r="CBC66" s="44"/>
      <c r="CBD66" s="44"/>
      <c r="CBE66" s="44"/>
      <c r="CBF66" s="44"/>
      <c r="CBG66" s="44"/>
      <c r="CBH66" s="44"/>
      <c r="CBI66" s="44"/>
      <c r="CBJ66" s="44"/>
      <c r="CBK66" s="44"/>
      <c r="CBL66" s="44"/>
      <c r="CBM66" s="44"/>
      <c r="CBN66" s="44"/>
      <c r="CBO66" s="44"/>
      <c r="CBP66" s="44"/>
      <c r="CBQ66" s="44"/>
      <c r="CBR66" s="44"/>
      <c r="CBS66" s="44"/>
      <c r="CBT66" s="44"/>
      <c r="CBU66" s="44"/>
      <c r="CBV66" s="44"/>
      <c r="CBW66" s="44"/>
      <c r="CBX66" s="44"/>
      <c r="CBY66" s="44"/>
      <c r="CBZ66" s="44"/>
      <c r="CCA66" s="44"/>
      <c r="CCB66" s="44"/>
      <c r="CCC66" s="44"/>
      <c r="CCD66" s="44"/>
      <c r="CCE66" s="44"/>
      <c r="CCF66" s="44"/>
      <c r="CCG66" s="44"/>
      <c r="CCH66" s="44"/>
      <c r="CCI66" s="44"/>
      <c r="CCJ66" s="44"/>
      <c r="CCK66" s="44"/>
      <c r="CCL66" s="44"/>
      <c r="CCM66" s="44"/>
      <c r="CCN66" s="44"/>
      <c r="CCO66" s="44"/>
      <c r="CCP66" s="44"/>
      <c r="CCQ66" s="44"/>
      <c r="CCR66" s="44"/>
      <c r="CCS66" s="44"/>
      <c r="CCT66" s="44"/>
      <c r="CCU66" s="44"/>
      <c r="CCV66" s="44"/>
      <c r="CCW66" s="44"/>
      <c r="CCX66" s="44"/>
      <c r="CCY66" s="44"/>
      <c r="CCZ66" s="44"/>
      <c r="CDA66" s="44"/>
      <c r="CDB66" s="44"/>
      <c r="CDC66" s="44"/>
      <c r="CDD66" s="44"/>
      <c r="CDE66" s="44"/>
      <c r="CDF66" s="44"/>
      <c r="CDG66" s="44"/>
      <c r="CDH66" s="44"/>
      <c r="CDI66" s="44"/>
      <c r="CDJ66" s="44"/>
      <c r="CDK66" s="44"/>
      <c r="CDL66" s="44"/>
      <c r="CDM66" s="44"/>
      <c r="CDN66" s="44"/>
      <c r="CDO66" s="44"/>
      <c r="CDP66" s="44"/>
      <c r="CDQ66" s="44"/>
      <c r="CDR66" s="44"/>
      <c r="CDS66" s="44"/>
      <c r="CDT66" s="44"/>
      <c r="CDU66" s="44"/>
      <c r="CDV66" s="44"/>
      <c r="CDW66" s="44"/>
      <c r="CDX66" s="44"/>
      <c r="CDY66" s="44"/>
      <c r="CDZ66" s="44"/>
      <c r="CEA66" s="44"/>
      <c r="CEB66" s="44"/>
      <c r="CEC66" s="44"/>
      <c r="CED66" s="44"/>
      <c r="CEE66" s="44"/>
      <c r="CEF66" s="44"/>
      <c r="CEG66" s="44"/>
      <c r="CEH66" s="44"/>
      <c r="CEI66" s="44"/>
      <c r="CEJ66" s="44"/>
      <c r="CEK66" s="44"/>
      <c r="CEL66" s="44"/>
      <c r="CEM66" s="44"/>
      <c r="CEN66" s="44"/>
      <c r="CEO66" s="44"/>
      <c r="CEP66" s="44"/>
      <c r="CEQ66" s="44"/>
      <c r="CER66" s="44"/>
      <c r="CES66" s="44"/>
      <c r="CET66" s="44"/>
      <c r="CEU66" s="44"/>
      <c r="CEV66" s="44"/>
      <c r="CEW66" s="44"/>
      <c r="CEX66" s="44"/>
      <c r="CEY66" s="44"/>
      <c r="CEZ66" s="44"/>
      <c r="CFA66" s="44"/>
      <c r="CFB66" s="44"/>
      <c r="CFC66" s="44"/>
      <c r="CFD66" s="44"/>
      <c r="CFE66" s="44"/>
      <c r="CFF66" s="44"/>
      <c r="CFG66" s="44"/>
      <c r="CFH66" s="44"/>
      <c r="CFI66" s="44"/>
      <c r="CFJ66" s="44"/>
      <c r="CFK66" s="44"/>
      <c r="CFL66" s="44"/>
      <c r="CFM66" s="44"/>
      <c r="CFN66" s="44"/>
      <c r="CFO66" s="44"/>
      <c r="CFP66" s="44"/>
      <c r="CFQ66" s="44"/>
      <c r="CFR66" s="44"/>
      <c r="CFS66" s="44"/>
      <c r="CFT66" s="44"/>
      <c r="CFU66" s="44"/>
      <c r="CFV66" s="44"/>
      <c r="CFW66" s="44"/>
      <c r="CFX66" s="44"/>
      <c r="CFY66" s="44"/>
      <c r="CFZ66" s="44"/>
      <c r="CGA66" s="44"/>
      <c r="CGB66" s="44"/>
      <c r="CGC66" s="44"/>
      <c r="CGD66" s="44"/>
      <c r="CGE66" s="44"/>
      <c r="CGF66" s="44"/>
      <c r="CGG66" s="44"/>
      <c r="CGH66" s="44"/>
      <c r="CGI66" s="44"/>
      <c r="CGJ66" s="44"/>
      <c r="CGK66" s="44"/>
      <c r="CGL66" s="44"/>
      <c r="CGM66" s="44"/>
      <c r="CGN66" s="44"/>
      <c r="CGO66" s="44"/>
      <c r="CGP66" s="44"/>
      <c r="CGQ66" s="44"/>
      <c r="CGR66" s="44"/>
      <c r="CGS66" s="44"/>
      <c r="CGT66" s="44"/>
      <c r="CGU66" s="44"/>
      <c r="CGV66" s="44"/>
      <c r="CGW66" s="44"/>
      <c r="CGX66" s="44"/>
      <c r="CGY66" s="44"/>
      <c r="CGZ66" s="44"/>
      <c r="CHA66" s="44"/>
      <c r="CHB66" s="44"/>
      <c r="CHC66" s="44"/>
      <c r="CHD66" s="44"/>
      <c r="CHE66" s="44"/>
      <c r="CHF66" s="44"/>
      <c r="CHG66" s="44"/>
      <c r="CHH66" s="44"/>
      <c r="CHI66" s="44"/>
      <c r="CHJ66" s="44"/>
      <c r="CHK66" s="44"/>
      <c r="CHL66" s="44"/>
      <c r="CHM66" s="44"/>
      <c r="CHN66" s="44"/>
      <c r="CHO66" s="44"/>
      <c r="CHP66" s="44"/>
      <c r="CHQ66" s="44"/>
      <c r="CHR66" s="44"/>
      <c r="CHS66" s="44"/>
      <c r="CHT66" s="44"/>
      <c r="CHU66" s="44"/>
      <c r="CHV66" s="44"/>
      <c r="CHW66" s="44"/>
      <c r="CHX66" s="44"/>
      <c r="CHY66" s="44"/>
      <c r="CHZ66" s="44"/>
      <c r="CIA66" s="44"/>
      <c r="CIB66" s="44"/>
      <c r="CIC66" s="44"/>
      <c r="CID66" s="44"/>
      <c r="CIE66" s="44"/>
      <c r="CIF66" s="44"/>
      <c r="CIG66" s="44"/>
      <c r="CIH66" s="44"/>
      <c r="CII66" s="44"/>
      <c r="CIJ66" s="44"/>
      <c r="CIK66" s="44"/>
      <c r="CIL66" s="44"/>
      <c r="CIM66" s="44"/>
      <c r="CIN66" s="44"/>
      <c r="CIO66" s="44"/>
      <c r="CIP66" s="44"/>
      <c r="CIQ66" s="44"/>
      <c r="CIR66" s="44"/>
      <c r="CIS66" s="44"/>
      <c r="CIT66" s="44"/>
      <c r="CIU66" s="44"/>
      <c r="CIV66" s="44"/>
      <c r="CIW66" s="44"/>
      <c r="CIX66" s="44"/>
      <c r="CIY66" s="44"/>
      <c r="CIZ66" s="44"/>
      <c r="CJA66" s="44"/>
      <c r="CJB66" s="44"/>
      <c r="CJC66" s="44"/>
      <c r="CJD66" s="44"/>
      <c r="CJE66" s="44"/>
      <c r="CJF66" s="44"/>
      <c r="CJG66" s="44"/>
      <c r="CJH66" s="44"/>
      <c r="CJI66" s="44"/>
      <c r="CJJ66" s="44"/>
      <c r="CJK66" s="44"/>
      <c r="CJL66" s="44"/>
      <c r="CJM66" s="44"/>
      <c r="CJN66" s="44"/>
      <c r="CJO66" s="44"/>
      <c r="CJP66" s="44"/>
      <c r="CJQ66" s="44"/>
      <c r="CJR66" s="44"/>
      <c r="CJS66" s="44"/>
      <c r="CJT66" s="44"/>
      <c r="CJU66" s="44"/>
      <c r="CJV66" s="44"/>
      <c r="CJW66" s="44"/>
      <c r="CJX66" s="44"/>
      <c r="CJY66" s="44"/>
      <c r="CJZ66" s="44"/>
      <c r="CKA66" s="44"/>
      <c r="CKB66" s="44"/>
      <c r="CKC66" s="44"/>
      <c r="CKD66" s="44"/>
      <c r="CKE66" s="44"/>
      <c r="CKF66" s="44"/>
      <c r="CKG66" s="44"/>
      <c r="CKH66" s="44"/>
      <c r="CKI66" s="44"/>
      <c r="CKJ66" s="44"/>
      <c r="CKK66" s="44"/>
      <c r="CKL66" s="44"/>
      <c r="CKM66" s="44"/>
      <c r="CKN66" s="44"/>
      <c r="CKO66" s="44"/>
      <c r="CKP66" s="44"/>
      <c r="CKQ66" s="44"/>
      <c r="CKR66" s="44"/>
      <c r="CKS66" s="44"/>
      <c r="CKT66" s="44"/>
      <c r="CKU66" s="44"/>
      <c r="CKV66" s="44"/>
      <c r="CKW66" s="44"/>
      <c r="CKX66" s="44"/>
      <c r="CKY66" s="44"/>
      <c r="CKZ66" s="44"/>
      <c r="CLA66" s="44"/>
      <c r="CLB66" s="44"/>
      <c r="CLC66" s="44"/>
      <c r="CLD66" s="44"/>
      <c r="CLE66" s="44"/>
      <c r="CLF66" s="44"/>
      <c r="CLG66" s="44"/>
      <c r="CLH66" s="44"/>
      <c r="CLI66" s="44"/>
      <c r="CLJ66" s="44"/>
      <c r="CLK66" s="44"/>
      <c r="CLL66" s="44"/>
      <c r="CLM66" s="44"/>
      <c r="CLN66" s="44"/>
      <c r="CLO66" s="44"/>
      <c r="CLP66" s="44"/>
      <c r="CLQ66" s="44"/>
      <c r="CLR66" s="44"/>
      <c r="CLS66" s="44"/>
      <c r="CLT66" s="44"/>
      <c r="CLU66" s="44"/>
      <c r="CLV66" s="44"/>
      <c r="CLW66" s="44"/>
      <c r="CLX66" s="44"/>
      <c r="CLY66" s="44"/>
      <c r="CLZ66" s="44"/>
      <c r="CMA66" s="44"/>
      <c r="CMB66" s="44"/>
      <c r="CMC66" s="44"/>
      <c r="CMD66" s="44"/>
      <c r="CME66" s="44"/>
      <c r="CMF66" s="44"/>
      <c r="CMG66" s="44"/>
      <c r="CMH66" s="44"/>
      <c r="CMI66" s="44"/>
      <c r="CMJ66" s="44"/>
      <c r="CMK66" s="44"/>
      <c r="CML66" s="44"/>
      <c r="CMM66" s="44"/>
      <c r="CMN66" s="44"/>
      <c r="CMO66" s="44"/>
      <c r="CMP66" s="44"/>
      <c r="CMQ66" s="44"/>
      <c r="CMR66" s="44"/>
      <c r="CMS66" s="44"/>
      <c r="CMT66" s="44"/>
      <c r="CMU66" s="44"/>
      <c r="CMV66" s="44"/>
      <c r="CMW66" s="44"/>
      <c r="CMX66" s="44"/>
      <c r="CMY66" s="44"/>
      <c r="CMZ66" s="44"/>
      <c r="CNA66" s="44"/>
      <c r="CNB66" s="44"/>
      <c r="CNC66" s="44"/>
      <c r="CND66" s="44"/>
      <c r="CNE66" s="44"/>
      <c r="CNF66" s="44"/>
      <c r="CNG66" s="44"/>
      <c r="CNH66" s="44"/>
      <c r="CNI66" s="44"/>
      <c r="CNJ66" s="44"/>
      <c r="CNK66" s="44"/>
      <c r="CNL66" s="44"/>
      <c r="CNM66" s="44"/>
      <c r="CNN66" s="44"/>
      <c r="CNO66" s="44"/>
      <c r="CNP66" s="44"/>
      <c r="CNQ66" s="44"/>
      <c r="CNR66" s="44"/>
      <c r="CNS66" s="44"/>
      <c r="CNT66" s="44"/>
      <c r="CNU66" s="44"/>
      <c r="CNV66" s="44"/>
      <c r="CNW66" s="44"/>
      <c r="CNX66" s="44"/>
      <c r="CNY66" s="44"/>
      <c r="CNZ66" s="44"/>
      <c r="COA66" s="44"/>
      <c r="COB66" s="44"/>
      <c r="COC66" s="44"/>
      <c r="COD66" s="44"/>
      <c r="COE66" s="44"/>
      <c r="COF66" s="44"/>
      <c r="COG66" s="44"/>
      <c r="COH66" s="44"/>
      <c r="COI66" s="44"/>
      <c r="COJ66" s="44"/>
      <c r="COK66" s="44"/>
      <c r="COL66" s="44"/>
      <c r="COM66" s="44"/>
      <c r="CON66" s="44"/>
      <c r="COO66" s="44"/>
      <c r="COP66" s="44"/>
      <c r="COQ66" s="44"/>
      <c r="COR66" s="44"/>
      <c r="COS66" s="44"/>
      <c r="COT66" s="44"/>
      <c r="COU66" s="44"/>
      <c r="COV66" s="44"/>
      <c r="COW66" s="44"/>
      <c r="COX66" s="44"/>
      <c r="COY66" s="44"/>
      <c r="COZ66" s="44"/>
      <c r="CPA66" s="44"/>
      <c r="CPB66" s="44"/>
      <c r="CPC66" s="44"/>
      <c r="CPD66" s="44"/>
      <c r="CPE66" s="44"/>
      <c r="CPF66" s="44"/>
      <c r="CPG66" s="44"/>
      <c r="CPH66" s="44"/>
      <c r="CPI66" s="44"/>
      <c r="CPJ66" s="44"/>
      <c r="CPK66" s="44"/>
      <c r="CPL66" s="44"/>
      <c r="CPM66" s="44"/>
      <c r="CPN66" s="44"/>
      <c r="CPO66" s="44"/>
      <c r="CPP66" s="44"/>
      <c r="CPQ66" s="44"/>
      <c r="CPR66" s="44"/>
      <c r="CPS66" s="44"/>
      <c r="CPT66" s="44"/>
      <c r="CPU66" s="44"/>
      <c r="CPV66" s="44"/>
      <c r="CPW66" s="44"/>
      <c r="CPX66" s="44"/>
      <c r="CPY66" s="44"/>
      <c r="CPZ66" s="44"/>
      <c r="CQA66" s="44"/>
      <c r="CQB66" s="44"/>
      <c r="CQC66" s="44"/>
      <c r="CQD66" s="44"/>
      <c r="CQE66" s="44"/>
      <c r="CQF66" s="44"/>
      <c r="CQG66" s="44"/>
      <c r="CQH66" s="44"/>
      <c r="CQI66" s="44"/>
      <c r="CQJ66" s="44"/>
      <c r="CQK66" s="44"/>
      <c r="CQL66" s="44"/>
      <c r="CQM66" s="44"/>
      <c r="CQN66" s="44"/>
      <c r="CQO66" s="44"/>
      <c r="CQP66" s="44"/>
      <c r="CQQ66" s="44"/>
      <c r="CQR66" s="44"/>
      <c r="CQS66" s="44"/>
      <c r="CQT66" s="44"/>
      <c r="CQU66" s="44"/>
      <c r="CQV66" s="44"/>
      <c r="CQW66" s="44"/>
      <c r="CQX66" s="44"/>
      <c r="CQY66" s="44"/>
      <c r="CQZ66" s="44"/>
      <c r="CRA66" s="44"/>
      <c r="CRB66" s="44"/>
      <c r="CRC66" s="44"/>
      <c r="CRD66" s="44"/>
      <c r="CRE66" s="44"/>
      <c r="CRF66" s="44"/>
      <c r="CRG66" s="44"/>
      <c r="CRH66" s="44"/>
      <c r="CRI66" s="44"/>
      <c r="CRJ66" s="44"/>
      <c r="CRK66" s="44"/>
      <c r="CRL66" s="44"/>
      <c r="CRM66" s="44"/>
      <c r="CRN66" s="44"/>
      <c r="CRO66" s="44"/>
      <c r="CRP66" s="44"/>
      <c r="CRQ66" s="44"/>
      <c r="CRR66" s="44"/>
      <c r="CRS66" s="44"/>
      <c r="CRT66" s="44"/>
      <c r="CRU66" s="44"/>
      <c r="CRV66" s="44"/>
      <c r="CRW66" s="44"/>
      <c r="CRX66" s="44"/>
      <c r="CRY66" s="44"/>
      <c r="CRZ66" s="44"/>
      <c r="CSA66" s="44"/>
      <c r="CSB66" s="44"/>
      <c r="CSC66" s="44"/>
      <c r="CSD66" s="44"/>
      <c r="CSE66" s="44"/>
      <c r="CSF66" s="44"/>
      <c r="CSG66" s="44"/>
      <c r="CSH66" s="44"/>
      <c r="CSI66" s="44"/>
      <c r="CSJ66" s="44"/>
      <c r="CSK66" s="44"/>
      <c r="CSL66" s="44"/>
      <c r="CSM66" s="44"/>
      <c r="CSN66" s="44"/>
      <c r="CSO66" s="44"/>
      <c r="CSP66" s="44"/>
      <c r="CSQ66" s="44"/>
      <c r="CSR66" s="44"/>
      <c r="CSS66" s="44"/>
      <c r="CST66" s="44"/>
      <c r="CSU66" s="44"/>
      <c r="CSV66" s="44"/>
      <c r="CSW66" s="44"/>
      <c r="CSX66" s="44"/>
      <c r="CSY66" s="44"/>
      <c r="CSZ66" s="44"/>
      <c r="CTA66" s="44"/>
      <c r="CTB66" s="44"/>
      <c r="CTC66" s="44"/>
      <c r="CTD66" s="44"/>
      <c r="CTE66" s="44"/>
      <c r="CTF66" s="44"/>
      <c r="CTG66" s="44"/>
      <c r="CTH66" s="44"/>
      <c r="CTI66" s="44"/>
      <c r="CTJ66" s="44"/>
      <c r="CTK66" s="44"/>
      <c r="CTL66" s="44"/>
      <c r="CTM66" s="44"/>
      <c r="CTN66" s="44"/>
      <c r="CTO66" s="44"/>
      <c r="CTP66" s="44"/>
      <c r="CTQ66" s="44"/>
      <c r="CTR66" s="44"/>
      <c r="CTS66" s="44"/>
      <c r="CTT66" s="44"/>
      <c r="CTU66" s="44"/>
      <c r="CTV66" s="44"/>
      <c r="CTW66" s="44"/>
      <c r="CTX66" s="44"/>
      <c r="CTY66" s="44"/>
      <c r="CTZ66" s="44"/>
      <c r="CUA66" s="44"/>
      <c r="CUB66" s="44"/>
      <c r="CUC66" s="44"/>
      <c r="CUD66" s="44"/>
      <c r="CUE66" s="44"/>
      <c r="CUF66" s="44"/>
      <c r="CUG66" s="44"/>
      <c r="CUH66" s="44"/>
      <c r="CUI66" s="44"/>
      <c r="CUJ66" s="44"/>
      <c r="CUK66" s="44"/>
      <c r="CUL66" s="44"/>
      <c r="CUM66" s="44"/>
      <c r="CUN66" s="44"/>
      <c r="CUO66" s="44"/>
      <c r="CUP66" s="44"/>
      <c r="CUQ66" s="44"/>
      <c r="CUR66" s="44"/>
      <c r="CUS66" s="44"/>
      <c r="CUT66" s="44"/>
      <c r="CUU66" s="44"/>
      <c r="CUV66" s="44"/>
      <c r="CUW66" s="44"/>
      <c r="CUX66" s="44"/>
      <c r="CUY66" s="44"/>
      <c r="CUZ66" s="44"/>
      <c r="CVA66" s="44"/>
      <c r="CVB66" s="44"/>
      <c r="CVC66" s="44"/>
      <c r="CVD66" s="44"/>
      <c r="CVE66" s="44"/>
      <c r="CVF66" s="44"/>
      <c r="CVG66" s="44"/>
      <c r="CVH66" s="44"/>
      <c r="CVI66" s="44"/>
      <c r="CVJ66" s="44"/>
      <c r="CVK66" s="44"/>
      <c r="CVL66" s="44"/>
      <c r="CVM66" s="44"/>
      <c r="CVN66" s="44"/>
      <c r="CVO66" s="44"/>
      <c r="CVP66" s="44"/>
      <c r="CVQ66" s="44"/>
      <c r="CVR66" s="44"/>
      <c r="CVS66" s="44"/>
      <c r="CVT66" s="44"/>
      <c r="CVU66" s="44"/>
      <c r="CVV66" s="44"/>
      <c r="CVW66" s="44"/>
      <c r="CVX66" s="44"/>
      <c r="CVY66" s="44"/>
      <c r="CVZ66" s="44"/>
      <c r="CWA66" s="44"/>
      <c r="CWB66" s="44"/>
      <c r="CWC66" s="44"/>
      <c r="CWD66" s="44"/>
      <c r="CWE66" s="44"/>
      <c r="CWF66" s="44"/>
      <c r="CWG66" s="44"/>
      <c r="CWH66" s="44"/>
      <c r="CWI66" s="44"/>
      <c r="CWJ66" s="44"/>
      <c r="CWK66" s="44"/>
      <c r="CWL66" s="44"/>
      <c r="CWM66" s="44"/>
      <c r="CWN66" s="44"/>
      <c r="CWO66" s="44"/>
      <c r="CWP66" s="44"/>
      <c r="CWQ66" s="44"/>
      <c r="CWR66" s="44"/>
      <c r="CWS66" s="44"/>
      <c r="CWT66" s="44"/>
      <c r="CWU66" s="44"/>
      <c r="CWV66" s="44"/>
      <c r="CWW66" s="44"/>
      <c r="CWX66" s="44"/>
      <c r="CWY66" s="44"/>
      <c r="CWZ66" s="44"/>
      <c r="CXA66" s="44"/>
      <c r="CXB66" s="44"/>
      <c r="CXC66" s="44"/>
      <c r="CXD66" s="44"/>
      <c r="CXE66" s="44"/>
      <c r="CXF66" s="44"/>
      <c r="CXG66" s="44"/>
      <c r="CXH66" s="44"/>
      <c r="CXI66" s="44"/>
      <c r="CXJ66" s="44"/>
      <c r="CXK66" s="44"/>
      <c r="CXL66" s="44"/>
      <c r="CXM66" s="44"/>
      <c r="CXN66" s="44"/>
      <c r="CXO66" s="44"/>
      <c r="CXP66" s="44"/>
      <c r="CXQ66" s="44"/>
      <c r="CXR66" s="44"/>
      <c r="CXS66" s="44"/>
      <c r="CXT66" s="44"/>
      <c r="CXU66" s="44"/>
      <c r="CXV66" s="44"/>
      <c r="CXW66" s="44"/>
      <c r="CXX66" s="44"/>
      <c r="CXY66" s="44"/>
      <c r="CXZ66" s="44"/>
      <c r="CYA66" s="44"/>
      <c r="CYB66" s="44"/>
      <c r="CYC66" s="44"/>
      <c r="CYD66" s="44"/>
      <c r="CYE66" s="44"/>
      <c r="CYF66" s="44"/>
      <c r="CYG66" s="44"/>
      <c r="CYH66" s="44"/>
      <c r="CYI66" s="44"/>
      <c r="CYJ66" s="44"/>
      <c r="CYK66" s="44"/>
      <c r="CYL66" s="44"/>
      <c r="CYM66" s="44"/>
      <c r="CYN66" s="44"/>
      <c r="CYO66" s="44"/>
      <c r="CYP66" s="44"/>
      <c r="CYQ66" s="44"/>
      <c r="CYR66" s="44"/>
      <c r="CYS66" s="44"/>
      <c r="CYT66" s="44"/>
      <c r="CYU66" s="44"/>
      <c r="CYV66" s="44"/>
      <c r="CYW66" s="44"/>
      <c r="CYX66" s="44"/>
      <c r="CYY66" s="44"/>
      <c r="CYZ66" s="44"/>
      <c r="CZA66" s="44"/>
      <c r="CZB66" s="44"/>
      <c r="CZC66" s="44"/>
      <c r="CZD66" s="44"/>
      <c r="CZE66" s="44"/>
      <c r="CZF66" s="44"/>
      <c r="CZG66" s="44"/>
      <c r="CZH66" s="44"/>
      <c r="CZI66" s="44"/>
      <c r="CZJ66" s="44"/>
      <c r="CZK66" s="44"/>
      <c r="CZL66" s="44"/>
      <c r="CZM66" s="44"/>
      <c r="CZN66" s="44"/>
      <c r="CZO66" s="44"/>
      <c r="CZP66" s="44"/>
      <c r="CZQ66" s="44"/>
      <c r="CZR66" s="44"/>
      <c r="CZS66" s="44"/>
      <c r="CZT66" s="44"/>
      <c r="CZU66" s="44"/>
      <c r="CZV66" s="44"/>
      <c r="CZW66" s="44"/>
      <c r="CZX66" s="44"/>
      <c r="CZY66" s="44"/>
      <c r="CZZ66" s="44"/>
      <c r="DAA66" s="44"/>
      <c r="DAB66" s="44"/>
      <c r="DAC66" s="44"/>
      <c r="DAD66" s="44"/>
      <c r="DAE66" s="44"/>
      <c r="DAF66" s="44"/>
      <c r="DAG66" s="44"/>
      <c r="DAH66" s="44"/>
      <c r="DAI66" s="44"/>
      <c r="DAJ66" s="44"/>
      <c r="DAK66" s="44"/>
      <c r="DAL66" s="44"/>
      <c r="DAM66" s="44"/>
      <c r="DAN66" s="44"/>
      <c r="DAO66" s="44"/>
      <c r="DAP66" s="44"/>
      <c r="DAQ66" s="44"/>
      <c r="DAR66" s="44"/>
      <c r="DAS66" s="44"/>
      <c r="DAT66" s="44"/>
      <c r="DAU66" s="44"/>
      <c r="DAV66" s="44"/>
      <c r="DAW66" s="44"/>
      <c r="DAX66" s="44"/>
      <c r="DAY66" s="44"/>
      <c r="DAZ66" s="44"/>
      <c r="DBA66" s="44"/>
      <c r="DBB66" s="44"/>
      <c r="DBC66" s="44"/>
      <c r="DBD66" s="44"/>
      <c r="DBE66" s="44"/>
      <c r="DBF66" s="44"/>
      <c r="DBG66" s="44"/>
      <c r="DBH66" s="44"/>
      <c r="DBI66" s="44"/>
      <c r="DBJ66" s="44"/>
      <c r="DBK66" s="44"/>
      <c r="DBL66" s="44"/>
      <c r="DBM66" s="44"/>
      <c r="DBN66" s="44"/>
      <c r="DBO66" s="44"/>
      <c r="DBP66" s="44"/>
      <c r="DBQ66" s="44"/>
      <c r="DBR66" s="44"/>
      <c r="DBS66" s="44"/>
      <c r="DBT66" s="44"/>
      <c r="DBU66" s="44"/>
      <c r="DBV66" s="44"/>
      <c r="DBW66" s="44"/>
      <c r="DBX66" s="44"/>
      <c r="DBY66" s="44"/>
      <c r="DBZ66" s="44"/>
      <c r="DCA66" s="44"/>
      <c r="DCB66" s="44"/>
      <c r="DCC66" s="44"/>
      <c r="DCD66" s="44"/>
      <c r="DCE66" s="44"/>
      <c r="DCF66" s="44"/>
      <c r="DCG66" s="44"/>
      <c r="DCH66" s="44"/>
      <c r="DCI66" s="44"/>
      <c r="DCJ66" s="44"/>
      <c r="DCK66" s="44"/>
      <c r="DCL66" s="44"/>
      <c r="DCM66" s="44"/>
      <c r="DCN66" s="44"/>
      <c r="DCO66" s="44"/>
      <c r="DCP66" s="44"/>
      <c r="DCQ66" s="44"/>
      <c r="DCR66" s="44"/>
      <c r="DCS66" s="44"/>
      <c r="DCT66" s="44"/>
      <c r="DCU66" s="44"/>
      <c r="DCV66" s="44"/>
      <c r="DCW66" s="44"/>
      <c r="DCX66" s="44"/>
      <c r="DCY66" s="44"/>
      <c r="DCZ66" s="44"/>
      <c r="DDA66" s="44"/>
      <c r="DDB66" s="44"/>
      <c r="DDC66" s="44"/>
      <c r="DDD66" s="44"/>
      <c r="DDE66" s="44"/>
      <c r="DDF66" s="44"/>
      <c r="DDG66" s="44"/>
      <c r="DDH66" s="44"/>
      <c r="DDI66" s="44"/>
      <c r="DDJ66" s="44"/>
      <c r="DDK66" s="44"/>
      <c r="DDL66" s="44"/>
      <c r="DDM66" s="44"/>
      <c r="DDN66" s="44"/>
      <c r="DDO66" s="44"/>
      <c r="DDP66" s="44"/>
      <c r="DDQ66" s="44"/>
      <c r="DDR66" s="44"/>
      <c r="DDS66" s="44"/>
      <c r="DDT66" s="44"/>
      <c r="DDU66" s="44"/>
      <c r="DDV66" s="44"/>
      <c r="DDW66" s="44"/>
      <c r="DDX66" s="44"/>
      <c r="DDY66" s="44"/>
      <c r="DDZ66" s="44"/>
      <c r="DEA66" s="44"/>
      <c r="DEB66" s="44"/>
      <c r="DEC66" s="44"/>
      <c r="DED66" s="44"/>
      <c r="DEE66" s="44"/>
      <c r="DEF66" s="44"/>
      <c r="DEG66" s="44"/>
      <c r="DEH66" s="44"/>
      <c r="DEI66" s="44"/>
      <c r="DEJ66" s="44"/>
      <c r="DEK66" s="44"/>
      <c r="DEL66" s="44"/>
      <c r="DEM66" s="44"/>
      <c r="DEN66" s="44"/>
      <c r="DEO66" s="44"/>
      <c r="DEP66" s="44"/>
      <c r="DEQ66" s="44"/>
      <c r="DER66" s="44"/>
      <c r="DES66" s="44"/>
      <c r="DET66" s="44"/>
      <c r="DEU66" s="44"/>
      <c r="DEV66" s="44"/>
      <c r="DEW66" s="44"/>
      <c r="DEX66" s="44"/>
      <c r="DEY66" s="44"/>
      <c r="DEZ66" s="44"/>
      <c r="DFA66" s="44"/>
      <c r="DFB66" s="44"/>
      <c r="DFC66" s="44"/>
      <c r="DFD66" s="44"/>
      <c r="DFE66" s="44"/>
      <c r="DFF66" s="44"/>
      <c r="DFG66" s="44"/>
      <c r="DFH66" s="44"/>
      <c r="DFI66" s="44"/>
      <c r="DFJ66" s="44"/>
      <c r="DFK66" s="44"/>
      <c r="DFL66" s="44"/>
      <c r="DFM66" s="44"/>
      <c r="DFN66" s="44"/>
      <c r="DFO66" s="44"/>
      <c r="DFP66" s="44"/>
      <c r="DFQ66" s="44"/>
      <c r="DFR66" s="44"/>
      <c r="DFS66" s="44"/>
      <c r="DFT66" s="44"/>
      <c r="DFU66" s="44"/>
      <c r="DFV66" s="44"/>
      <c r="DFW66" s="44"/>
      <c r="DFX66" s="44"/>
      <c r="DFY66" s="44"/>
      <c r="DFZ66" s="44"/>
      <c r="DGA66" s="44"/>
      <c r="DGB66" s="44"/>
      <c r="DGC66" s="44"/>
      <c r="DGD66" s="44"/>
      <c r="DGE66" s="44"/>
      <c r="DGF66" s="44"/>
      <c r="DGG66" s="44"/>
      <c r="DGH66" s="44"/>
      <c r="DGI66" s="44"/>
      <c r="DGJ66" s="44"/>
      <c r="DGK66" s="44"/>
      <c r="DGL66" s="44"/>
      <c r="DGM66" s="44"/>
      <c r="DGN66" s="44"/>
      <c r="DGO66" s="44"/>
      <c r="DGP66" s="44"/>
      <c r="DGQ66" s="44"/>
      <c r="DGR66" s="44"/>
      <c r="DGS66" s="44"/>
      <c r="DGT66" s="44"/>
      <c r="DGU66" s="44"/>
      <c r="DGV66" s="44"/>
      <c r="DGW66" s="44"/>
      <c r="DGX66" s="44"/>
      <c r="DGY66" s="44"/>
      <c r="DGZ66" s="44"/>
      <c r="DHA66" s="44"/>
      <c r="DHB66" s="44"/>
      <c r="DHC66" s="44"/>
      <c r="DHD66" s="44"/>
      <c r="DHE66" s="44"/>
      <c r="DHF66" s="44"/>
      <c r="DHG66" s="44"/>
      <c r="DHH66" s="44"/>
      <c r="DHI66" s="44"/>
      <c r="DHJ66" s="44"/>
      <c r="DHK66" s="44"/>
      <c r="DHL66" s="44"/>
      <c r="DHM66" s="44"/>
      <c r="DHN66" s="44"/>
      <c r="DHO66" s="44"/>
      <c r="DHP66" s="44"/>
      <c r="DHQ66" s="44"/>
      <c r="DHR66" s="44"/>
      <c r="DHS66" s="44"/>
      <c r="DHT66" s="44"/>
      <c r="DHU66" s="44"/>
      <c r="DHV66" s="44"/>
      <c r="DHW66" s="44"/>
      <c r="DHX66" s="44"/>
      <c r="DHY66" s="44"/>
      <c r="DHZ66" s="44"/>
      <c r="DIA66" s="44"/>
      <c r="DIB66" s="44"/>
      <c r="DIC66" s="44"/>
      <c r="DID66" s="44"/>
      <c r="DIE66" s="44"/>
      <c r="DIF66" s="44"/>
      <c r="DIG66" s="44"/>
      <c r="DIH66" s="44"/>
      <c r="DII66" s="44"/>
      <c r="DIJ66" s="44"/>
      <c r="DIK66" s="44"/>
      <c r="DIL66" s="44"/>
      <c r="DIM66" s="44"/>
      <c r="DIN66" s="44"/>
      <c r="DIO66" s="44"/>
      <c r="DIP66" s="44"/>
      <c r="DIQ66" s="44"/>
      <c r="DIR66" s="44"/>
      <c r="DIS66" s="44"/>
      <c r="DIT66" s="44"/>
      <c r="DIU66" s="44"/>
      <c r="DIV66" s="44"/>
      <c r="DIW66" s="44"/>
      <c r="DIX66" s="44"/>
      <c r="DIY66" s="44"/>
      <c r="DIZ66" s="44"/>
      <c r="DJA66" s="44"/>
      <c r="DJB66" s="44"/>
      <c r="DJC66" s="44"/>
      <c r="DJD66" s="44"/>
      <c r="DJE66" s="44"/>
      <c r="DJF66" s="44"/>
      <c r="DJG66" s="44"/>
      <c r="DJH66" s="44"/>
      <c r="DJI66" s="44"/>
      <c r="DJJ66" s="44"/>
      <c r="DJK66" s="44"/>
      <c r="DJL66" s="44"/>
      <c r="DJM66" s="44"/>
      <c r="DJN66" s="44"/>
      <c r="DJO66" s="44"/>
      <c r="DJP66" s="44"/>
      <c r="DJQ66" s="44"/>
      <c r="DJR66" s="44"/>
      <c r="DJS66" s="44"/>
      <c r="DJT66" s="44"/>
      <c r="DJU66" s="44"/>
      <c r="DJV66" s="44"/>
      <c r="DJW66" s="44"/>
      <c r="DJX66" s="44"/>
      <c r="DJY66" s="44"/>
      <c r="DJZ66" s="44"/>
      <c r="DKA66" s="44"/>
      <c r="DKB66" s="44"/>
      <c r="DKC66" s="44"/>
      <c r="DKD66" s="44"/>
      <c r="DKE66" s="44"/>
      <c r="DKF66" s="44"/>
      <c r="DKG66" s="44"/>
      <c r="DKH66" s="44"/>
      <c r="DKI66" s="44"/>
      <c r="DKJ66" s="44"/>
      <c r="DKK66" s="44"/>
      <c r="DKL66" s="44"/>
      <c r="DKM66" s="44"/>
      <c r="DKN66" s="44"/>
      <c r="DKO66" s="44"/>
      <c r="DKP66" s="44"/>
      <c r="DKQ66" s="44"/>
      <c r="DKR66" s="44"/>
      <c r="DKS66" s="44"/>
      <c r="DKT66" s="44"/>
      <c r="DKU66" s="44"/>
      <c r="DKV66" s="44"/>
      <c r="DKW66" s="44"/>
      <c r="DKX66" s="44"/>
      <c r="DKY66" s="44"/>
      <c r="DKZ66" s="44"/>
      <c r="DLA66" s="44"/>
      <c r="DLB66" s="44"/>
      <c r="DLC66" s="44"/>
      <c r="DLD66" s="44"/>
      <c r="DLE66" s="44"/>
      <c r="DLF66" s="44"/>
      <c r="DLG66" s="44"/>
      <c r="DLH66" s="44"/>
      <c r="DLI66" s="44"/>
      <c r="DLJ66" s="44"/>
      <c r="DLK66" s="44"/>
      <c r="DLL66" s="44"/>
      <c r="DLM66" s="44"/>
      <c r="DLN66" s="44"/>
      <c r="DLO66" s="44"/>
      <c r="DLP66" s="44"/>
      <c r="DLQ66" s="44"/>
      <c r="DLR66" s="44"/>
      <c r="DLS66" s="44"/>
      <c r="DLT66" s="44"/>
      <c r="DLU66" s="44"/>
      <c r="DLV66" s="44"/>
      <c r="DLW66" s="44"/>
      <c r="DLX66" s="44"/>
      <c r="DLY66" s="44"/>
      <c r="DLZ66" s="44"/>
      <c r="DMA66" s="44"/>
      <c r="DMB66" s="44"/>
      <c r="DMC66" s="44"/>
      <c r="DMD66" s="44"/>
      <c r="DME66" s="44"/>
      <c r="DMF66" s="44"/>
      <c r="DMG66" s="44"/>
      <c r="DMH66" s="44"/>
      <c r="DMI66" s="44"/>
      <c r="DMJ66" s="44"/>
      <c r="DMK66" s="44"/>
      <c r="DML66" s="44"/>
      <c r="DMM66" s="44"/>
      <c r="DMN66" s="44"/>
      <c r="DMO66" s="44"/>
      <c r="DMP66" s="44"/>
      <c r="DMQ66" s="44"/>
      <c r="DMR66" s="44"/>
      <c r="DMS66" s="44"/>
      <c r="DMT66" s="44"/>
      <c r="DMU66" s="44"/>
      <c r="DMV66" s="44"/>
      <c r="DMW66" s="44"/>
      <c r="DMX66" s="44"/>
      <c r="DMY66" s="44"/>
      <c r="DMZ66" s="44"/>
      <c r="DNA66" s="44"/>
      <c r="DNB66" s="44"/>
      <c r="DNC66" s="44"/>
      <c r="DND66" s="44"/>
      <c r="DNE66" s="44"/>
      <c r="DNF66" s="44"/>
      <c r="DNG66" s="44"/>
      <c r="DNH66" s="44"/>
      <c r="DNI66" s="44"/>
      <c r="DNJ66" s="44"/>
      <c r="DNK66" s="44"/>
      <c r="DNL66" s="44"/>
      <c r="DNM66" s="44"/>
      <c r="DNN66" s="44"/>
      <c r="DNO66" s="44"/>
      <c r="DNP66" s="44"/>
      <c r="DNQ66" s="44"/>
      <c r="DNR66" s="44"/>
      <c r="DNS66" s="44"/>
      <c r="DNT66" s="44"/>
      <c r="DNU66" s="44"/>
      <c r="DNV66" s="44"/>
      <c r="DNW66" s="44"/>
      <c r="DNX66" s="44"/>
      <c r="DNY66" s="44"/>
      <c r="DNZ66" s="44"/>
      <c r="DOA66" s="44"/>
      <c r="DOB66" s="44"/>
      <c r="DOC66" s="44"/>
      <c r="DOD66" s="44"/>
      <c r="DOE66" s="44"/>
      <c r="DOF66" s="44"/>
      <c r="DOG66" s="44"/>
      <c r="DOH66" s="44"/>
      <c r="DOI66" s="44"/>
      <c r="DOJ66" s="44"/>
      <c r="DOK66" s="44"/>
      <c r="DOL66" s="44"/>
      <c r="DOM66" s="44"/>
      <c r="DON66" s="44"/>
      <c r="DOO66" s="44"/>
      <c r="DOP66" s="44"/>
      <c r="DOQ66" s="44"/>
      <c r="DOR66" s="44"/>
      <c r="DOS66" s="44"/>
      <c r="DOT66" s="44"/>
      <c r="DOU66" s="44"/>
      <c r="DOV66" s="44"/>
      <c r="DOW66" s="44"/>
      <c r="DOX66" s="44"/>
      <c r="DOY66" s="44"/>
      <c r="DOZ66" s="44"/>
      <c r="DPA66" s="44"/>
      <c r="DPB66" s="44"/>
      <c r="DPC66" s="44"/>
      <c r="DPD66" s="44"/>
      <c r="DPE66" s="44"/>
      <c r="DPF66" s="44"/>
      <c r="DPG66" s="44"/>
      <c r="DPH66" s="44"/>
      <c r="DPI66" s="44"/>
      <c r="DPJ66" s="44"/>
      <c r="DPK66" s="44"/>
      <c r="DPL66" s="44"/>
      <c r="DPM66" s="44"/>
      <c r="DPN66" s="44"/>
      <c r="DPO66" s="44"/>
      <c r="DPP66" s="44"/>
      <c r="DPQ66" s="44"/>
      <c r="DPR66" s="44"/>
      <c r="DPS66" s="44"/>
      <c r="DPT66" s="44"/>
      <c r="DPU66" s="44"/>
      <c r="DPV66" s="44"/>
      <c r="DPW66" s="44"/>
      <c r="DPX66" s="44"/>
      <c r="DPY66" s="44"/>
      <c r="DPZ66" s="44"/>
      <c r="DQA66" s="44"/>
      <c r="DQB66" s="44"/>
      <c r="DQC66" s="44"/>
      <c r="DQD66" s="44"/>
      <c r="DQE66" s="44"/>
      <c r="DQF66" s="44"/>
      <c r="DQG66" s="44"/>
      <c r="DQH66" s="44"/>
      <c r="DQI66" s="44"/>
      <c r="DQJ66" s="44"/>
      <c r="DQK66" s="44"/>
      <c r="DQL66" s="44"/>
      <c r="DQM66" s="44"/>
      <c r="DQN66" s="44"/>
      <c r="DQO66" s="44"/>
      <c r="DQP66" s="44"/>
      <c r="DQQ66" s="44"/>
      <c r="DQR66" s="44"/>
      <c r="DQS66" s="44"/>
      <c r="DQT66" s="44"/>
      <c r="DQU66" s="44"/>
      <c r="DQV66" s="44"/>
      <c r="DQW66" s="44"/>
      <c r="DQX66" s="44"/>
      <c r="DQY66" s="44"/>
      <c r="DQZ66" s="44"/>
      <c r="DRA66" s="44"/>
      <c r="DRB66" s="44"/>
      <c r="DRC66" s="44"/>
      <c r="DRD66" s="44"/>
      <c r="DRE66" s="44"/>
      <c r="DRF66" s="44"/>
      <c r="DRG66" s="44"/>
      <c r="DRH66" s="44"/>
      <c r="DRI66" s="44"/>
      <c r="DRJ66" s="44"/>
      <c r="DRK66" s="44"/>
      <c r="DRL66" s="44"/>
      <c r="DRM66" s="44"/>
      <c r="DRN66" s="44"/>
      <c r="DRO66" s="44"/>
      <c r="DRP66" s="44"/>
      <c r="DRQ66" s="44"/>
      <c r="DRR66" s="44"/>
      <c r="DRS66" s="44"/>
      <c r="DRT66" s="44"/>
      <c r="DRU66" s="44"/>
      <c r="DRV66" s="44"/>
      <c r="DRW66" s="44"/>
      <c r="DRX66" s="44"/>
      <c r="DRY66" s="44"/>
      <c r="DRZ66" s="44"/>
      <c r="DSA66" s="44"/>
      <c r="DSB66" s="44"/>
      <c r="DSC66" s="44"/>
      <c r="DSD66" s="44"/>
      <c r="DSE66" s="44"/>
      <c r="DSF66" s="44"/>
      <c r="DSG66" s="44"/>
      <c r="DSH66" s="44"/>
      <c r="DSI66" s="44"/>
      <c r="DSJ66" s="44"/>
      <c r="DSK66" s="44"/>
      <c r="DSL66" s="44"/>
      <c r="DSM66" s="44"/>
      <c r="DSN66" s="44"/>
      <c r="DSO66" s="44"/>
      <c r="DSP66" s="44"/>
      <c r="DSQ66" s="44"/>
      <c r="DSR66" s="44"/>
      <c r="DSS66" s="44"/>
      <c r="DST66" s="44"/>
      <c r="DSU66" s="44"/>
      <c r="DSV66" s="44"/>
      <c r="DSW66" s="44"/>
      <c r="DSX66" s="44"/>
      <c r="DSY66" s="44"/>
      <c r="DSZ66" s="44"/>
      <c r="DTA66" s="44"/>
      <c r="DTB66" s="44"/>
      <c r="DTC66" s="44"/>
      <c r="DTD66" s="44"/>
      <c r="DTE66" s="44"/>
      <c r="DTF66" s="44"/>
      <c r="DTG66" s="44"/>
      <c r="DTH66" s="44"/>
      <c r="DTI66" s="44"/>
      <c r="DTJ66" s="44"/>
      <c r="DTK66" s="44"/>
      <c r="DTL66" s="44"/>
      <c r="DTM66" s="44"/>
      <c r="DTN66" s="44"/>
      <c r="DTO66" s="44"/>
      <c r="DTP66" s="44"/>
      <c r="DTQ66" s="44"/>
      <c r="DTR66" s="44"/>
      <c r="DTS66" s="44"/>
      <c r="DTT66" s="44"/>
      <c r="DTU66" s="44"/>
      <c r="DTV66" s="44"/>
      <c r="DTW66" s="44"/>
      <c r="DTX66" s="44"/>
      <c r="DTY66" s="44"/>
      <c r="DTZ66" s="44"/>
      <c r="DUA66" s="44"/>
      <c r="DUB66" s="44"/>
      <c r="DUC66" s="44"/>
      <c r="DUD66" s="44"/>
      <c r="DUE66" s="44"/>
      <c r="DUF66" s="44"/>
      <c r="DUG66" s="44"/>
      <c r="DUH66" s="44"/>
      <c r="DUI66" s="44"/>
      <c r="DUJ66" s="44"/>
      <c r="DUK66" s="44"/>
      <c r="DUL66" s="44"/>
      <c r="DUM66" s="44"/>
      <c r="DUN66" s="44"/>
      <c r="DUO66" s="44"/>
      <c r="DUP66" s="44"/>
      <c r="DUQ66" s="44"/>
      <c r="DUR66" s="44"/>
      <c r="DUS66" s="44"/>
      <c r="DUT66" s="44"/>
      <c r="DUU66" s="44"/>
      <c r="DUV66" s="44"/>
      <c r="DUW66" s="44"/>
      <c r="DUX66" s="44"/>
      <c r="DUY66" s="44"/>
      <c r="DUZ66" s="44"/>
      <c r="DVA66" s="44"/>
      <c r="DVB66" s="44"/>
      <c r="DVC66" s="44"/>
      <c r="DVD66" s="44"/>
      <c r="DVE66" s="44"/>
      <c r="DVF66" s="44"/>
      <c r="DVG66" s="44"/>
      <c r="DVH66" s="44"/>
      <c r="DVI66" s="44"/>
      <c r="DVJ66" s="44"/>
      <c r="DVK66" s="44"/>
      <c r="DVL66" s="44"/>
      <c r="DVM66" s="44"/>
      <c r="DVN66" s="44"/>
      <c r="DVO66" s="44"/>
      <c r="DVP66" s="44"/>
      <c r="DVQ66" s="44"/>
      <c r="DVR66" s="44"/>
      <c r="DVS66" s="44"/>
      <c r="DVT66" s="44"/>
      <c r="DVU66" s="44"/>
      <c r="DVV66" s="44"/>
      <c r="DVW66" s="44"/>
      <c r="DVX66" s="44"/>
      <c r="DVY66" s="44"/>
      <c r="DVZ66" s="44"/>
      <c r="DWA66" s="44"/>
      <c r="DWB66" s="44"/>
      <c r="DWC66" s="44"/>
      <c r="DWD66" s="44"/>
      <c r="DWE66" s="44"/>
      <c r="DWF66" s="44"/>
      <c r="DWG66" s="44"/>
      <c r="DWH66" s="44"/>
      <c r="DWI66" s="44"/>
      <c r="DWJ66" s="44"/>
      <c r="DWK66" s="44"/>
      <c r="DWL66" s="44"/>
      <c r="DWM66" s="44"/>
      <c r="DWN66" s="44"/>
      <c r="DWO66" s="44"/>
      <c r="DWP66" s="44"/>
      <c r="DWQ66" s="44"/>
      <c r="DWR66" s="44"/>
      <c r="DWS66" s="44"/>
      <c r="DWT66" s="44"/>
      <c r="DWU66" s="44"/>
      <c r="DWV66" s="44"/>
      <c r="DWW66" s="44"/>
      <c r="DWX66" s="44"/>
      <c r="DWY66" s="44"/>
      <c r="DWZ66" s="44"/>
      <c r="DXA66" s="44"/>
      <c r="DXB66" s="44"/>
      <c r="DXC66" s="44"/>
      <c r="DXD66" s="44"/>
      <c r="DXE66" s="44"/>
      <c r="DXF66" s="44"/>
      <c r="DXG66" s="44"/>
      <c r="DXH66" s="44"/>
      <c r="DXI66" s="44"/>
      <c r="DXJ66" s="44"/>
      <c r="DXK66" s="44"/>
      <c r="DXL66" s="44"/>
      <c r="DXM66" s="44"/>
      <c r="DXN66" s="44"/>
      <c r="DXO66" s="44"/>
      <c r="DXP66" s="44"/>
      <c r="DXQ66" s="44"/>
      <c r="DXR66" s="44"/>
      <c r="DXS66" s="44"/>
      <c r="DXT66" s="44"/>
      <c r="DXU66" s="44"/>
      <c r="DXV66" s="44"/>
      <c r="DXW66" s="44"/>
      <c r="DXX66" s="44"/>
      <c r="DXY66" s="44"/>
      <c r="DXZ66" s="44"/>
      <c r="DYA66" s="44"/>
      <c r="DYB66" s="44"/>
      <c r="DYC66" s="44"/>
      <c r="DYD66" s="44"/>
      <c r="DYE66" s="44"/>
      <c r="DYF66" s="44"/>
      <c r="DYG66" s="44"/>
      <c r="DYH66" s="44"/>
      <c r="DYI66" s="44"/>
      <c r="DYJ66" s="44"/>
      <c r="DYK66" s="44"/>
      <c r="DYL66" s="44"/>
      <c r="DYM66" s="44"/>
      <c r="DYN66" s="44"/>
      <c r="DYO66" s="44"/>
      <c r="DYP66" s="44"/>
      <c r="DYQ66" s="44"/>
      <c r="DYR66" s="44"/>
      <c r="DYS66" s="44"/>
      <c r="DYT66" s="44"/>
      <c r="DYU66" s="44"/>
      <c r="DYV66" s="44"/>
      <c r="DYW66" s="44"/>
      <c r="DYX66" s="44"/>
      <c r="DYY66" s="44"/>
      <c r="DYZ66" s="44"/>
      <c r="DZA66" s="44"/>
      <c r="DZB66" s="44"/>
      <c r="DZC66" s="44"/>
      <c r="DZD66" s="44"/>
      <c r="DZE66" s="44"/>
      <c r="DZF66" s="44"/>
      <c r="DZG66" s="44"/>
      <c r="DZH66" s="44"/>
      <c r="DZI66" s="44"/>
      <c r="DZJ66" s="44"/>
      <c r="DZK66" s="44"/>
      <c r="DZL66" s="44"/>
      <c r="DZM66" s="44"/>
      <c r="DZN66" s="44"/>
      <c r="DZO66" s="44"/>
      <c r="DZP66" s="44"/>
      <c r="DZQ66" s="44"/>
      <c r="DZR66" s="44"/>
      <c r="DZS66" s="44"/>
      <c r="DZT66" s="44"/>
      <c r="DZU66" s="44"/>
      <c r="DZV66" s="44"/>
      <c r="DZW66" s="44"/>
      <c r="DZX66" s="44"/>
      <c r="DZY66" s="44"/>
      <c r="DZZ66" s="44"/>
      <c r="EAA66" s="44"/>
      <c r="EAB66" s="44"/>
      <c r="EAC66" s="44"/>
      <c r="EAD66" s="44"/>
      <c r="EAE66" s="44"/>
      <c r="EAF66" s="44"/>
      <c r="EAG66" s="44"/>
      <c r="EAH66" s="44"/>
      <c r="EAI66" s="44"/>
      <c r="EAJ66" s="44"/>
      <c r="EAK66" s="44"/>
      <c r="EAL66" s="44"/>
      <c r="EAM66" s="44"/>
      <c r="EAN66" s="44"/>
      <c r="EAO66" s="44"/>
      <c r="EAP66" s="44"/>
      <c r="EAQ66" s="44"/>
      <c r="EAR66" s="44"/>
      <c r="EAS66" s="44"/>
      <c r="EAT66" s="44"/>
      <c r="EAU66" s="44"/>
      <c r="EAV66" s="44"/>
      <c r="EAW66" s="44"/>
      <c r="EAX66" s="44"/>
      <c r="EAY66" s="44"/>
      <c r="EAZ66" s="44"/>
      <c r="EBA66" s="44"/>
      <c r="EBB66" s="44"/>
      <c r="EBC66" s="44"/>
      <c r="EBD66" s="44"/>
      <c r="EBE66" s="44"/>
      <c r="EBF66" s="44"/>
      <c r="EBG66" s="44"/>
      <c r="EBH66" s="44"/>
      <c r="EBI66" s="44"/>
      <c r="EBJ66" s="44"/>
      <c r="EBK66" s="44"/>
      <c r="EBL66" s="44"/>
      <c r="EBM66" s="44"/>
      <c r="EBN66" s="44"/>
      <c r="EBO66" s="44"/>
      <c r="EBP66" s="44"/>
      <c r="EBQ66" s="44"/>
      <c r="EBR66" s="44"/>
      <c r="EBS66" s="44"/>
      <c r="EBT66" s="44"/>
      <c r="EBU66" s="44"/>
      <c r="EBV66" s="44"/>
      <c r="EBW66" s="44"/>
      <c r="EBX66" s="44"/>
      <c r="EBY66" s="44"/>
      <c r="EBZ66" s="44"/>
      <c r="ECA66" s="44"/>
      <c r="ECB66" s="44"/>
      <c r="ECC66" s="44"/>
      <c r="ECD66" s="44"/>
      <c r="ECE66" s="44"/>
      <c r="ECF66" s="44"/>
      <c r="ECG66" s="44"/>
      <c r="ECH66" s="44"/>
      <c r="ECI66" s="44"/>
      <c r="ECJ66" s="44"/>
      <c r="ECK66" s="44"/>
      <c r="ECL66" s="44"/>
      <c r="ECM66" s="44"/>
      <c r="ECN66" s="44"/>
      <c r="ECO66" s="44"/>
      <c r="ECP66" s="44"/>
      <c r="ECQ66" s="44"/>
      <c r="ECR66" s="44"/>
      <c r="ECS66" s="44"/>
      <c r="ECT66" s="44"/>
      <c r="ECU66" s="44"/>
      <c r="ECV66" s="44"/>
      <c r="ECW66" s="44"/>
      <c r="ECX66" s="44"/>
      <c r="ECY66" s="44"/>
      <c r="ECZ66" s="44"/>
      <c r="EDA66" s="44"/>
      <c r="EDB66" s="44"/>
      <c r="EDC66" s="44"/>
      <c r="EDD66" s="44"/>
      <c r="EDE66" s="44"/>
      <c r="EDF66" s="44"/>
      <c r="EDG66" s="44"/>
      <c r="EDH66" s="44"/>
      <c r="EDI66" s="44"/>
      <c r="EDJ66" s="44"/>
      <c r="EDK66" s="44"/>
      <c r="EDL66" s="44"/>
      <c r="EDM66" s="44"/>
      <c r="EDN66" s="44"/>
      <c r="EDO66" s="44"/>
      <c r="EDP66" s="44"/>
      <c r="EDQ66" s="44"/>
      <c r="EDR66" s="44"/>
      <c r="EDS66" s="44"/>
      <c r="EDT66" s="44"/>
      <c r="EDU66" s="44"/>
      <c r="EDV66" s="44"/>
      <c r="EDW66" s="44"/>
      <c r="EDX66" s="44"/>
      <c r="EDY66" s="44"/>
      <c r="EDZ66" s="44"/>
      <c r="EEA66" s="44"/>
      <c r="EEB66" s="44"/>
      <c r="EEC66" s="44"/>
      <c r="EED66" s="44"/>
      <c r="EEE66" s="44"/>
      <c r="EEF66" s="44"/>
      <c r="EEG66" s="44"/>
      <c r="EEH66" s="44"/>
      <c r="EEI66" s="44"/>
      <c r="EEJ66" s="44"/>
      <c r="EEK66" s="44"/>
      <c r="EEL66" s="44"/>
      <c r="EEM66" s="44"/>
      <c r="EEN66" s="44"/>
      <c r="EEO66" s="44"/>
      <c r="EEP66" s="44"/>
      <c r="EEQ66" s="44"/>
      <c r="EER66" s="44"/>
      <c r="EES66" s="44"/>
      <c r="EET66" s="44"/>
      <c r="EEU66" s="44"/>
      <c r="EEV66" s="44"/>
      <c r="EEW66" s="44"/>
      <c r="EEX66" s="44"/>
      <c r="EEY66" s="44"/>
      <c r="EEZ66" s="44"/>
      <c r="EFA66" s="44"/>
      <c r="EFB66" s="44"/>
      <c r="EFC66" s="44"/>
      <c r="EFD66" s="44"/>
      <c r="EFE66" s="44"/>
      <c r="EFF66" s="44"/>
      <c r="EFG66" s="44"/>
      <c r="EFH66" s="44"/>
      <c r="EFI66" s="44"/>
      <c r="EFJ66" s="44"/>
      <c r="EFK66" s="44"/>
      <c r="EFL66" s="44"/>
      <c r="EFM66" s="44"/>
      <c r="EFN66" s="44"/>
      <c r="EFO66" s="44"/>
      <c r="EFP66" s="44"/>
      <c r="EFQ66" s="44"/>
      <c r="EFR66" s="44"/>
      <c r="EFS66" s="44"/>
      <c r="EFT66" s="44"/>
      <c r="EFU66" s="44"/>
      <c r="EFV66" s="44"/>
      <c r="EFW66" s="44"/>
      <c r="EFX66" s="44"/>
      <c r="EFY66" s="44"/>
      <c r="EFZ66" s="44"/>
      <c r="EGA66" s="44"/>
      <c r="EGB66" s="44"/>
      <c r="EGC66" s="44"/>
      <c r="EGD66" s="44"/>
      <c r="EGE66" s="44"/>
      <c r="EGF66" s="44"/>
      <c r="EGG66" s="44"/>
      <c r="EGH66" s="44"/>
      <c r="EGI66" s="44"/>
      <c r="EGJ66" s="44"/>
      <c r="EGK66" s="44"/>
      <c r="EGL66" s="44"/>
      <c r="EGM66" s="44"/>
      <c r="EGN66" s="44"/>
      <c r="EGO66" s="44"/>
      <c r="EGP66" s="44"/>
      <c r="EGQ66" s="44"/>
      <c r="EGR66" s="44"/>
      <c r="EGS66" s="44"/>
      <c r="EGT66" s="44"/>
      <c r="EGU66" s="44"/>
      <c r="EGV66" s="44"/>
      <c r="EGW66" s="44"/>
      <c r="EGX66" s="44"/>
      <c r="EGY66" s="44"/>
      <c r="EGZ66" s="44"/>
      <c r="EHA66" s="44"/>
      <c r="EHB66" s="44"/>
      <c r="EHC66" s="44"/>
      <c r="EHD66" s="44"/>
      <c r="EHE66" s="44"/>
      <c r="EHF66" s="44"/>
      <c r="EHG66" s="44"/>
      <c r="EHH66" s="44"/>
      <c r="EHI66" s="44"/>
      <c r="EHJ66" s="44"/>
      <c r="EHK66" s="44"/>
      <c r="EHL66" s="44"/>
      <c r="EHM66" s="44"/>
      <c r="EHN66" s="44"/>
      <c r="EHO66" s="44"/>
      <c r="EHP66" s="44"/>
      <c r="EHQ66" s="44"/>
      <c r="EHR66" s="44"/>
      <c r="EHS66" s="44"/>
      <c r="EHT66" s="44"/>
      <c r="EHU66" s="44"/>
      <c r="EHV66" s="44"/>
      <c r="EHW66" s="44"/>
      <c r="EHX66" s="44"/>
      <c r="EHY66" s="44"/>
      <c r="EHZ66" s="44"/>
      <c r="EIA66" s="44"/>
      <c r="EIB66" s="44"/>
      <c r="EIC66" s="44"/>
      <c r="EID66" s="44"/>
      <c r="EIE66" s="44"/>
      <c r="EIF66" s="44"/>
      <c r="EIG66" s="44"/>
      <c r="EIH66" s="44"/>
      <c r="EII66" s="44"/>
      <c r="EIJ66" s="44"/>
      <c r="EIK66" s="44"/>
      <c r="EIL66" s="44"/>
      <c r="EIM66" s="44"/>
      <c r="EIN66" s="44"/>
      <c r="EIO66" s="44"/>
      <c r="EIP66" s="44"/>
      <c r="EIQ66" s="44"/>
      <c r="EIR66" s="44"/>
      <c r="EIS66" s="44"/>
      <c r="EIT66" s="44"/>
      <c r="EIU66" s="44"/>
      <c r="EIV66" s="44"/>
      <c r="EIW66" s="44"/>
      <c r="EIX66" s="44"/>
      <c r="EIY66" s="44"/>
      <c r="EIZ66" s="44"/>
      <c r="EJA66" s="44"/>
      <c r="EJB66" s="44"/>
      <c r="EJC66" s="44"/>
      <c r="EJD66" s="44"/>
      <c r="EJE66" s="44"/>
      <c r="EJF66" s="44"/>
      <c r="EJG66" s="44"/>
      <c r="EJH66" s="44"/>
      <c r="EJI66" s="44"/>
      <c r="EJJ66" s="44"/>
      <c r="EJK66" s="44"/>
      <c r="EJL66" s="44"/>
      <c r="EJM66" s="44"/>
      <c r="EJN66" s="44"/>
      <c r="EJO66" s="44"/>
      <c r="EJP66" s="44"/>
      <c r="EJQ66" s="44"/>
      <c r="EJR66" s="44"/>
      <c r="EJS66" s="44"/>
      <c r="EJT66" s="44"/>
      <c r="EJU66" s="44"/>
      <c r="EJV66" s="44"/>
      <c r="EJW66" s="44"/>
      <c r="EJX66" s="44"/>
      <c r="EJY66" s="44"/>
      <c r="EJZ66" s="44"/>
      <c r="EKA66" s="44"/>
      <c r="EKB66" s="44"/>
      <c r="EKC66" s="44"/>
      <c r="EKD66" s="44"/>
      <c r="EKE66" s="44"/>
      <c r="EKF66" s="44"/>
      <c r="EKG66" s="44"/>
      <c r="EKH66" s="44"/>
      <c r="EKI66" s="44"/>
      <c r="EKJ66" s="44"/>
      <c r="EKK66" s="44"/>
      <c r="EKL66" s="44"/>
      <c r="EKM66" s="44"/>
      <c r="EKN66" s="44"/>
      <c r="EKO66" s="44"/>
      <c r="EKP66" s="44"/>
      <c r="EKQ66" s="44"/>
      <c r="EKR66" s="44"/>
      <c r="EKS66" s="44"/>
      <c r="EKT66" s="44"/>
      <c r="EKU66" s="44"/>
      <c r="EKV66" s="44"/>
      <c r="EKW66" s="44"/>
      <c r="EKX66" s="44"/>
      <c r="EKY66" s="44"/>
      <c r="EKZ66" s="44"/>
      <c r="ELA66" s="44"/>
      <c r="ELB66" s="44"/>
      <c r="ELC66" s="44"/>
      <c r="ELD66" s="44"/>
      <c r="ELE66" s="44"/>
      <c r="ELF66" s="44"/>
      <c r="ELG66" s="44"/>
      <c r="ELH66" s="44"/>
      <c r="ELI66" s="44"/>
      <c r="ELJ66" s="44"/>
      <c r="ELK66" s="44"/>
      <c r="ELL66" s="44"/>
      <c r="ELM66" s="44"/>
      <c r="ELN66" s="44"/>
      <c r="ELO66" s="44"/>
      <c r="ELP66" s="44"/>
      <c r="ELQ66" s="44"/>
      <c r="ELR66" s="44"/>
      <c r="ELS66" s="44"/>
      <c r="ELT66" s="44"/>
      <c r="ELU66" s="44"/>
      <c r="ELV66" s="44"/>
      <c r="ELW66" s="44"/>
      <c r="ELX66" s="44"/>
      <c r="ELY66" s="44"/>
      <c r="ELZ66" s="44"/>
      <c r="EMA66" s="44"/>
      <c r="EMB66" s="44"/>
      <c r="EMC66" s="44"/>
      <c r="EMD66" s="44"/>
      <c r="EME66" s="44"/>
      <c r="EMF66" s="44"/>
      <c r="EMG66" s="44"/>
      <c r="EMH66" s="44"/>
      <c r="EMI66" s="44"/>
      <c r="EMJ66" s="44"/>
      <c r="EMK66" s="44"/>
      <c r="EML66" s="44"/>
      <c r="EMM66" s="44"/>
      <c r="EMN66" s="44"/>
      <c r="EMO66" s="44"/>
      <c r="EMP66" s="44"/>
      <c r="EMQ66" s="44"/>
      <c r="EMR66" s="44"/>
      <c r="EMS66" s="44"/>
      <c r="EMT66" s="44"/>
      <c r="EMU66" s="44"/>
      <c r="EMV66" s="44"/>
      <c r="EMW66" s="44"/>
      <c r="EMX66" s="44"/>
      <c r="EMY66" s="44"/>
      <c r="EMZ66" s="44"/>
      <c r="ENA66" s="44"/>
      <c r="ENB66" s="44"/>
      <c r="ENC66" s="44"/>
      <c r="END66" s="44"/>
      <c r="ENE66" s="44"/>
      <c r="ENF66" s="44"/>
      <c r="ENG66" s="44"/>
      <c r="ENH66" s="44"/>
      <c r="ENI66" s="44"/>
      <c r="ENJ66" s="44"/>
      <c r="ENK66" s="44"/>
      <c r="ENL66" s="44"/>
      <c r="ENM66" s="44"/>
      <c r="ENN66" s="44"/>
      <c r="ENO66" s="44"/>
      <c r="ENP66" s="44"/>
      <c r="ENQ66" s="44"/>
      <c r="ENR66" s="44"/>
      <c r="ENS66" s="44"/>
      <c r="ENT66" s="44"/>
      <c r="ENU66" s="44"/>
      <c r="ENV66" s="44"/>
      <c r="ENW66" s="44"/>
      <c r="ENX66" s="44"/>
      <c r="ENY66" s="44"/>
      <c r="ENZ66" s="44"/>
      <c r="EOA66" s="44"/>
      <c r="EOB66" s="44"/>
      <c r="EOC66" s="44"/>
      <c r="EOD66" s="44"/>
      <c r="EOE66" s="44"/>
      <c r="EOF66" s="44"/>
      <c r="EOG66" s="44"/>
      <c r="EOH66" s="44"/>
      <c r="EOI66" s="44"/>
      <c r="EOJ66" s="44"/>
      <c r="EOK66" s="44"/>
      <c r="EOL66" s="44"/>
      <c r="EOM66" s="44"/>
      <c r="EON66" s="44"/>
      <c r="EOO66" s="44"/>
      <c r="EOP66" s="44"/>
      <c r="EOQ66" s="44"/>
      <c r="EOR66" s="44"/>
      <c r="EOS66" s="44"/>
      <c r="EOT66" s="44"/>
      <c r="EOU66" s="44"/>
      <c r="EOV66" s="44"/>
      <c r="EOW66" s="44"/>
      <c r="EOX66" s="44"/>
      <c r="EOY66" s="44"/>
      <c r="EOZ66" s="44"/>
      <c r="EPA66" s="44"/>
      <c r="EPB66" s="44"/>
      <c r="EPC66" s="44"/>
      <c r="EPD66" s="44"/>
      <c r="EPE66" s="44"/>
      <c r="EPF66" s="44"/>
      <c r="EPG66" s="44"/>
      <c r="EPH66" s="44"/>
      <c r="EPI66" s="44"/>
      <c r="EPJ66" s="44"/>
      <c r="EPK66" s="44"/>
      <c r="EPL66" s="44"/>
      <c r="EPM66" s="44"/>
      <c r="EPN66" s="44"/>
      <c r="EPO66" s="44"/>
      <c r="EPP66" s="44"/>
      <c r="EPQ66" s="44"/>
      <c r="EPR66" s="44"/>
      <c r="EPS66" s="44"/>
      <c r="EPT66" s="44"/>
      <c r="EPU66" s="44"/>
      <c r="EPV66" s="44"/>
      <c r="EPW66" s="44"/>
      <c r="EPX66" s="44"/>
      <c r="EPY66" s="44"/>
      <c r="EPZ66" s="44"/>
      <c r="EQA66" s="44"/>
      <c r="EQB66" s="44"/>
      <c r="EQC66" s="44"/>
      <c r="EQD66" s="44"/>
      <c r="EQE66" s="44"/>
      <c r="EQF66" s="44"/>
      <c r="EQG66" s="44"/>
      <c r="EQH66" s="44"/>
      <c r="EQI66" s="44"/>
      <c r="EQJ66" s="44"/>
      <c r="EQK66" s="44"/>
      <c r="EQL66" s="44"/>
      <c r="EQM66" s="44"/>
      <c r="EQN66" s="44"/>
      <c r="EQO66" s="44"/>
      <c r="EQP66" s="44"/>
      <c r="EQQ66" s="44"/>
      <c r="EQR66" s="44"/>
      <c r="EQS66" s="44"/>
      <c r="EQT66" s="44"/>
      <c r="EQU66" s="44"/>
      <c r="EQV66" s="44"/>
      <c r="EQW66" s="44"/>
      <c r="EQX66" s="44"/>
      <c r="EQY66" s="44"/>
      <c r="EQZ66" s="44"/>
      <c r="ERA66" s="44"/>
      <c r="ERB66" s="44"/>
      <c r="ERC66" s="44"/>
      <c r="ERD66" s="44"/>
      <c r="ERE66" s="44"/>
      <c r="ERF66" s="44"/>
      <c r="ERG66" s="44"/>
      <c r="ERH66" s="44"/>
      <c r="ERI66" s="44"/>
      <c r="ERJ66" s="44"/>
      <c r="ERK66" s="44"/>
      <c r="ERL66" s="44"/>
      <c r="ERM66" s="44"/>
      <c r="ERN66" s="44"/>
      <c r="ERO66" s="44"/>
      <c r="ERP66" s="44"/>
      <c r="ERQ66" s="44"/>
      <c r="ERR66" s="44"/>
      <c r="ERS66" s="44"/>
      <c r="ERT66" s="44"/>
      <c r="ERU66" s="44"/>
      <c r="ERV66" s="44"/>
      <c r="ERW66" s="44"/>
      <c r="ERX66" s="44"/>
      <c r="ERY66" s="44"/>
      <c r="ERZ66" s="44"/>
      <c r="ESA66" s="44"/>
      <c r="ESB66" s="44"/>
      <c r="ESC66" s="44"/>
      <c r="ESD66" s="44"/>
      <c r="ESE66" s="44"/>
      <c r="ESF66" s="44"/>
      <c r="ESG66" s="44"/>
      <c r="ESH66" s="44"/>
      <c r="ESI66" s="44"/>
      <c r="ESJ66" s="44"/>
      <c r="ESK66" s="44"/>
      <c r="ESL66" s="44"/>
      <c r="ESM66" s="44"/>
      <c r="ESN66" s="44"/>
      <c r="ESO66" s="44"/>
      <c r="ESP66" s="44"/>
      <c r="ESQ66" s="44"/>
      <c r="ESR66" s="44"/>
      <c r="ESS66" s="44"/>
      <c r="EST66" s="44"/>
      <c r="ESU66" s="44"/>
      <c r="ESV66" s="44"/>
      <c r="ESW66" s="44"/>
      <c r="ESX66" s="44"/>
      <c r="ESY66" s="44"/>
      <c r="ESZ66" s="44"/>
      <c r="ETA66" s="44"/>
      <c r="ETB66" s="44"/>
      <c r="ETC66" s="44"/>
      <c r="ETD66" s="44"/>
      <c r="ETE66" s="44"/>
      <c r="ETF66" s="44"/>
      <c r="ETG66" s="44"/>
      <c r="ETH66" s="44"/>
      <c r="ETI66" s="44"/>
      <c r="ETJ66" s="44"/>
      <c r="ETK66" s="44"/>
      <c r="ETL66" s="44"/>
      <c r="ETM66" s="44"/>
      <c r="ETN66" s="44"/>
      <c r="ETO66" s="44"/>
      <c r="ETP66" s="44"/>
      <c r="ETQ66" s="44"/>
      <c r="ETR66" s="44"/>
      <c r="ETS66" s="44"/>
      <c r="ETT66" s="44"/>
      <c r="ETU66" s="44"/>
      <c r="ETV66" s="44"/>
      <c r="ETW66" s="44"/>
      <c r="ETX66" s="44"/>
      <c r="ETY66" s="44"/>
      <c r="ETZ66" s="44"/>
      <c r="EUA66" s="44"/>
      <c r="EUB66" s="44"/>
      <c r="EUC66" s="44"/>
      <c r="EUD66" s="44"/>
      <c r="EUE66" s="44"/>
      <c r="EUF66" s="44"/>
      <c r="EUG66" s="44"/>
      <c r="EUH66" s="44"/>
      <c r="EUI66" s="44"/>
      <c r="EUJ66" s="44"/>
      <c r="EUK66" s="44"/>
      <c r="EUL66" s="44"/>
      <c r="EUM66" s="44"/>
      <c r="EUN66" s="44"/>
      <c r="EUO66" s="44"/>
      <c r="EUP66" s="44"/>
      <c r="EUQ66" s="44"/>
      <c r="EUR66" s="44"/>
      <c r="EUS66" s="44"/>
      <c r="EUT66" s="44"/>
      <c r="EUU66" s="44"/>
      <c r="EUV66" s="44"/>
      <c r="EUW66" s="44"/>
      <c r="EUX66" s="44"/>
      <c r="EUY66" s="44"/>
      <c r="EUZ66" s="44"/>
      <c r="EVA66" s="44"/>
      <c r="EVB66" s="44"/>
      <c r="EVC66" s="44"/>
      <c r="EVD66" s="44"/>
      <c r="EVE66" s="44"/>
      <c r="EVF66" s="44"/>
      <c r="EVG66" s="44"/>
      <c r="EVH66" s="44"/>
      <c r="EVI66" s="44"/>
      <c r="EVJ66" s="44"/>
      <c r="EVK66" s="44"/>
      <c r="EVL66" s="44"/>
      <c r="EVM66" s="44"/>
      <c r="EVN66" s="44"/>
      <c r="EVO66" s="44"/>
      <c r="EVP66" s="44"/>
      <c r="EVQ66" s="44"/>
      <c r="EVR66" s="44"/>
      <c r="EVS66" s="44"/>
      <c r="EVT66" s="44"/>
      <c r="EVU66" s="44"/>
      <c r="EVV66" s="44"/>
      <c r="EVW66" s="44"/>
      <c r="EVX66" s="44"/>
      <c r="EVY66" s="44"/>
      <c r="EVZ66" s="44"/>
      <c r="EWA66" s="44"/>
      <c r="EWB66" s="44"/>
      <c r="EWC66" s="44"/>
      <c r="EWD66" s="44"/>
      <c r="EWE66" s="44"/>
      <c r="EWF66" s="44"/>
      <c r="EWG66" s="44"/>
      <c r="EWH66" s="44"/>
      <c r="EWI66" s="44"/>
      <c r="EWJ66" s="44"/>
      <c r="EWK66" s="44"/>
      <c r="EWL66" s="44"/>
      <c r="EWM66" s="44"/>
      <c r="EWN66" s="44"/>
      <c r="EWO66" s="44"/>
      <c r="EWP66" s="44"/>
      <c r="EWQ66" s="44"/>
      <c r="EWR66" s="44"/>
      <c r="EWS66" s="44"/>
      <c r="EWT66" s="44"/>
      <c r="EWU66" s="44"/>
      <c r="EWV66" s="44"/>
      <c r="EWW66" s="44"/>
      <c r="EWX66" s="44"/>
      <c r="EWY66" s="44"/>
      <c r="EWZ66" s="44"/>
      <c r="EXA66" s="44"/>
      <c r="EXB66" s="44"/>
      <c r="EXC66" s="44"/>
      <c r="EXD66" s="44"/>
      <c r="EXE66" s="44"/>
      <c r="EXF66" s="44"/>
      <c r="EXG66" s="44"/>
      <c r="EXH66" s="44"/>
      <c r="EXI66" s="44"/>
      <c r="EXJ66" s="44"/>
      <c r="EXK66" s="44"/>
      <c r="EXL66" s="44"/>
      <c r="EXM66" s="44"/>
      <c r="EXN66" s="44"/>
      <c r="EXO66" s="44"/>
      <c r="EXP66" s="44"/>
      <c r="EXQ66" s="44"/>
      <c r="EXR66" s="44"/>
      <c r="EXS66" s="44"/>
      <c r="EXT66" s="44"/>
      <c r="EXU66" s="44"/>
      <c r="EXV66" s="44"/>
      <c r="EXW66" s="44"/>
      <c r="EXX66" s="44"/>
      <c r="EXY66" s="44"/>
      <c r="EXZ66" s="44"/>
      <c r="EYA66" s="44"/>
      <c r="EYB66" s="44"/>
      <c r="EYC66" s="44"/>
      <c r="EYD66" s="44"/>
      <c r="EYE66" s="44"/>
      <c r="EYF66" s="44"/>
      <c r="EYG66" s="44"/>
      <c r="EYH66" s="44"/>
      <c r="EYI66" s="44"/>
      <c r="EYJ66" s="44"/>
      <c r="EYK66" s="44"/>
      <c r="EYL66" s="44"/>
      <c r="EYM66" s="44"/>
      <c r="EYN66" s="44"/>
      <c r="EYO66" s="44"/>
      <c r="EYP66" s="44"/>
      <c r="EYQ66" s="44"/>
      <c r="EYR66" s="44"/>
      <c r="EYS66" s="44"/>
      <c r="EYT66" s="44"/>
      <c r="EYU66" s="44"/>
      <c r="EYV66" s="44"/>
      <c r="EYW66" s="44"/>
      <c r="EYX66" s="44"/>
      <c r="EYY66" s="44"/>
      <c r="EYZ66" s="44"/>
      <c r="EZA66" s="44"/>
      <c r="EZB66" s="44"/>
      <c r="EZC66" s="44"/>
      <c r="EZD66" s="44"/>
      <c r="EZE66" s="44"/>
      <c r="EZF66" s="44"/>
      <c r="EZG66" s="44"/>
      <c r="EZH66" s="44"/>
      <c r="EZI66" s="44"/>
      <c r="EZJ66" s="44"/>
      <c r="EZK66" s="44"/>
      <c r="EZL66" s="44"/>
      <c r="EZM66" s="44"/>
      <c r="EZN66" s="44"/>
      <c r="EZO66" s="44"/>
      <c r="EZP66" s="44"/>
      <c r="EZQ66" s="44"/>
      <c r="EZR66" s="44"/>
      <c r="EZS66" s="44"/>
      <c r="EZT66" s="44"/>
      <c r="EZU66" s="44"/>
      <c r="EZV66" s="44"/>
      <c r="EZW66" s="44"/>
      <c r="EZX66" s="44"/>
      <c r="EZY66" s="44"/>
      <c r="EZZ66" s="44"/>
      <c r="FAA66" s="44"/>
      <c r="FAB66" s="44"/>
      <c r="FAC66" s="44"/>
      <c r="FAD66" s="44"/>
      <c r="FAE66" s="44"/>
      <c r="FAF66" s="44"/>
      <c r="FAG66" s="44"/>
      <c r="FAH66" s="44"/>
      <c r="FAI66" s="44"/>
      <c r="FAJ66" s="44"/>
      <c r="FAK66" s="44"/>
      <c r="FAL66" s="44"/>
      <c r="FAM66" s="44"/>
      <c r="FAN66" s="44"/>
      <c r="FAO66" s="44"/>
      <c r="FAP66" s="44"/>
      <c r="FAQ66" s="44"/>
      <c r="FAR66" s="44"/>
      <c r="FAS66" s="44"/>
      <c r="FAT66" s="44"/>
      <c r="FAU66" s="44"/>
      <c r="FAV66" s="44"/>
      <c r="FAW66" s="44"/>
      <c r="FAX66" s="44"/>
      <c r="FAY66" s="44"/>
      <c r="FAZ66" s="44"/>
      <c r="FBA66" s="44"/>
      <c r="FBB66" s="44"/>
      <c r="FBC66" s="44"/>
      <c r="FBD66" s="44"/>
      <c r="FBE66" s="44"/>
      <c r="FBF66" s="44"/>
      <c r="FBG66" s="44"/>
      <c r="FBH66" s="44"/>
      <c r="FBI66" s="44"/>
      <c r="FBJ66" s="44"/>
      <c r="FBK66" s="44"/>
      <c r="FBL66" s="44"/>
      <c r="FBM66" s="44"/>
      <c r="FBN66" s="44"/>
      <c r="FBO66" s="44"/>
      <c r="FBP66" s="44"/>
      <c r="FBQ66" s="44"/>
      <c r="FBR66" s="44"/>
      <c r="FBS66" s="44"/>
      <c r="FBT66" s="44"/>
      <c r="FBU66" s="44"/>
      <c r="FBV66" s="44"/>
      <c r="FBW66" s="44"/>
      <c r="FBX66" s="44"/>
      <c r="FBY66" s="44"/>
      <c r="FBZ66" s="44"/>
      <c r="FCA66" s="44"/>
      <c r="FCB66" s="44"/>
      <c r="FCC66" s="44"/>
      <c r="FCD66" s="44"/>
      <c r="FCE66" s="44"/>
      <c r="FCF66" s="44"/>
      <c r="FCG66" s="44"/>
      <c r="FCH66" s="44"/>
      <c r="FCI66" s="44"/>
      <c r="FCJ66" s="44"/>
      <c r="FCK66" s="44"/>
      <c r="FCL66" s="44"/>
      <c r="FCM66" s="44"/>
      <c r="FCN66" s="44"/>
      <c r="FCO66" s="44"/>
      <c r="FCP66" s="44"/>
      <c r="FCQ66" s="44"/>
      <c r="FCR66" s="44"/>
      <c r="FCS66" s="44"/>
      <c r="FCT66" s="44"/>
      <c r="FCU66" s="44"/>
      <c r="FCV66" s="44"/>
      <c r="FCW66" s="44"/>
      <c r="FCX66" s="44"/>
      <c r="FCY66" s="44"/>
      <c r="FCZ66" s="44"/>
      <c r="FDA66" s="44"/>
      <c r="FDB66" s="44"/>
      <c r="FDC66" s="44"/>
      <c r="FDD66" s="44"/>
      <c r="FDE66" s="44"/>
      <c r="FDF66" s="44"/>
      <c r="FDG66" s="44"/>
      <c r="FDH66" s="44"/>
      <c r="FDI66" s="44"/>
      <c r="FDJ66" s="44"/>
      <c r="FDK66" s="44"/>
      <c r="FDL66" s="44"/>
      <c r="FDM66" s="44"/>
      <c r="FDN66" s="44"/>
      <c r="FDO66" s="44"/>
      <c r="FDP66" s="44"/>
      <c r="FDQ66" s="44"/>
      <c r="FDR66" s="44"/>
      <c r="FDS66" s="44"/>
      <c r="FDT66" s="44"/>
      <c r="FDU66" s="44"/>
      <c r="FDV66" s="44"/>
      <c r="FDW66" s="44"/>
      <c r="FDX66" s="44"/>
      <c r="FDY66" s="44"/>
      <c r="FDZ66" s="44"/>
      <c r="FEA66" s="44"/>
      <c r="FEB66" s="44"/>
      <c r="FEC66" s="44"/>
      <c r="FED66" s="44"/>
      <c r="FEE66" s="44"/>
      <c r="FEF66" s="44"/>
      <c r="FEG66" s="44"/>
      <c r="FEH66" s="44"/>
      <c r="FEI66" s="44"/>
      <c r="FEJ66" s="44"/>
      <c r="FEK66" s="44"/>
      <c r="FEL66" s="44"/>
      <c r="FEM66" s="44"/>
      <c r="FEN66" s="44"/>
      <c r="FEO66" s="44"/>
      <c r="FEP66" s="44"/>
      <c r="FEQ66" s="44"/>
      <c r="FER66" s="44"/>
      <c r="FES66" s="44"/>
      <c r="FET66" s="44"/>
      <c r="FEU66" s="44"/>
      <c r="FEV66" s="44"/>
      <c r="FEW66" s="44"/>
      <c r="FEX66" s="44"/>
      <c r="FEY66" s="44"/>
      <c r="FEZ66" s="44"/>
      <c r="FFA66" s="44"/>
      <c r="FFB66" s="44"/>
      <c r="FFC66" s="44"/>
      <c r="FFD66" s="44"/>
      <c r="FFE66" s="44"/>
      <c r="FFF66" s="44"/>
      <c r="FFG66" s="44"/>
      <c r="FFH66" s="44"/>
      <c r="FFI66" s="44"/>
      <c r="FFJ66" s="44"/>
      <c r="FFK66" s="44"/>
      <c r="FFL66" s="44"/>
      <c r="FFM66" s="44"/>
      <c r="FFN66" s="44"/>
      <c r="FFO66" s="44"/>
      <c r="FFP66" s="44"/>
      <c r="FFQ66" s="44"/>
      <c r="FFR66" s="44"/>
      <c r="FFS66" s="44"/>
      <c r="FFT66" s="44"/>
      <c r="FFU66" s="44"/>
      <c r="FFV66" s="44"/>
      <c r="FFW66" s="44"/>
      <c r="FFX66" s="44"/>
      <c r="FFY66" s="44"/>
      <c r="FFZ66" s="44"/>
      <c r="FGA66" s="44"/>
      <c r="FGB66" s="44"/>
      <c r="FGC66" s="44"/>
      <c r="FGD66" s="44"/>
      <c r="FGE66" s="44"/>
      <c r="FGF66" s="44"/>
      <c r="FGG66" s="44"/>
      <c r="FGH66" s="44"/>
      <c r="FGI66" s="44"/>
      <c r="FGJ66" s="44"/>
      <c r="FGK66" s="44"/>
      <c r="FGL66" s="44"/>
      <c r="FGM66" s="44"/>
      <c r="FGN66" s="44"/>
      <c r="FGO66" s="44"/>
      <c r="FGP66" s="44"/>
      <c r="FGQ66" s="44"/>
      <c r="FGR66" s="44"/>
      <c r="FGS66" s="44"/>
      <c r="FGT66" s="44"/>
      <c r="FGU66" s="44"/>
      <c r="FGV66" s="44"/>
      <c r="FGW66" s="44"/>
      <c r="FGX66" s="44"/>
      <c r="FGY66" s="44"/>
      <c r="FGZ66" s="44"/>
      <c r="FHA66" s="44"/>
      <c r="FHB66" s="44"/>
      <c r="FHC66" s="44"/>
      <c r="FHD66" s="44"/>
      <c r="FHE66" s="44"/>
      <c r="FHF66" s="44"/>
      <c r="FHG66" s="44"/>
      <c r="FHH66" s="44"/>
      <c r="FHI66" s="44"/>
      <c r="FHJ66" s="44"/>
      <c r="FHK66" s="44"/>
      <c r="FHL66" s="44"/>
      <c r="FHM66" s="44"/>
      <c r="FHN66" s="44"/>
      <c r="FHO66" s="44"/>
      <c r="FHP66" s="44"/>
      <c r="FHQ66" s="44"/>
      <c r="FHR66" s="44"/>
      <c r="FHS66" s="44"/>
      <c r="FHT66" s="44"/>
      <c r="FHU66" s="44"/>
      <c r="FHV66" s="44"/>
      <c r="FHW66" s="44"/>
      <c r="FHX66" s="44"/>
      <c r="FHY66" s="44"/>
      <c r="FHZ66" s="44"/>
      <c r="FIA66" s="44"/>
      <c r="FIB66" s="44"/>
      <c r="FIC66" s="44"/>
      <c r="FID66" s="44"/>
      <c r="FIE66" s="44"/>
      <c r="FIF66" s="44"/>
      <c r="FIG66" s="44"/>
      <c r="FIH66" s="44"/>
      <c r="FII66" s="44"/>
      <c r="FIJ66" s="44"/>
      <c r="FIK66" s="44"/>
      <c r="FIL66" s="44"/>
      <c r="FIM66" s="44"/>
      <c r="FIN66" s="44"/>
      <c r="FIO66" s="44"/>
      <c r="FIP66" s="44"/>
      <c r="FIQ66" s="44"/>
      <c r="FIR66" s="44"/>
      <c r="FIS66" s="44"/>
      <c r="FIT66" s="44"/>
      <c r="FIU66" s="44"/>
      <c r="FIV66" s="44"/>
      <c r="FIW66" s="44"/>
      <c r="FIX66" s="44"/>
      <c r="FIY66" s="44"/>
      <c r="FIZ66" s="44"/>
      <c r="FJA66" s="44"/>
      <c r="FJB66" s="44"/>
      <c r="FJC66" s="44"/>
      <c r="FJD66" s="44"/>
      <c r="FJE66" s="44"/>
      <c r="FJF66" s="44"/>
      <c r="FJG66" s="44"/>
      <c r="FJH66" s="44"/>
      <c r="FJI66" s="44"/>
      <c r="FJJ66" s="44"/>
      <c r="FJK66" s="44"/>
      <c r="FJL66" s="44"/>
      <c r="FJM66" s="44"/>
      <c r="FJN66" s="44"/>
      <c r="FJO66" s="44"/>
      <c r="FJP66" s="44"/>
      <c r="FJQ66" s="44"/>
      <c r="FJR66" s="44"/>
      <c r="FJS66" s="44"/>
      <c r="FJT66" s="44"/>
      <c r="FJU66" s="44"/>
      <c r="FJV66" s="44"/>
      <c r="FJW66" s="44"/>
      <c r="FJX66" s="44"/>
      <c r="FJY66" s="44"/>
      <c r="FJZ66" s="44"/>
      <c r="FKA66" s="44"/>
      <c r="FKB66" s="44"/>
      <c r="FKC66" s="44"/>
      <c r="FKD66" s="44"/>
      <c r="FKE66" s="44"/>
      <c r="FKF66" s="44"/>
      <c r="FKG66" s="44"/>
      <c r="FKH66" s="44"/>
      <c r="FKI66" s="44"/>
      <c r="FKJ66" s="44"/>
      <c r="FKK66" s="44"/>
      <c r="FKL66" s="44"/>
      <c r="FKM66" s="44"/>
      <c r="FKN66" s="44"/>
      <c r="FKO66" s="44"/>
      <c r="FKP66" s="44"/>
      <c r="FKQ66" s="44"/>
    </row>
    <row r="67" spans="1:4359" s="38" customFormat="1" ht="32.25" customHeight="1" thickBot="1" x14ac:dyDescent="0.3">
      <c r="A67" s="732"/>
      <c r="B67" s="788"/>
      <c r="C67" s="814"/>
      <c r="D67" s="748"/>
      <c r="E67" s="748"/>
      <c r="F67" s="333" t="s">
        <v>23</v>
      </c>
      <c r="G67" s="262">
        <v>0</v>
      </c>
      <c r="H67" s="262">
        <v>0</v>
      </c>
      <c r="I67" s="262">
        <v>4.1399999999999999E-2</v>
      </c>
      <c r="J67" s="262">
        <v>2.86E-2</v>
      </c>
      <c r="K67" s="262">
        <v>2.86E-2</v>
      </c>
      <c r="L67" s="262">
        <v>2.86E-2</v>
      </c>
      <c r="M67" s="567">
        <v>7.0000000000000007E-2</v>
      </c>
      <c r="N67" s="567">
        <v>7.0000000000000007E-2</v>
      </c>
      <c r="O67" s="567">
        <v>0.02</v>
      </c>
      <c r="P67" s="262">
        <v>0</v>
      </c>
      <c r="Q67" s="262">
        <v>0.01</v>
      </c>
      <c r="R67" s="262">
        <v>0</v>
      </c>
      <c r="S67" s="335">
        <f>SUM(G67:R67)</f>
        <v>0.29720000000000002</v>
      </c>
      <c r="T67" s="795"/>
      <c r="U67" s="783"/>
      <c r="V67" s="807"/>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c r="GM67" s="44"/>
      <c r="GN67" s="44"/>
      <c r="GO67" s="44"/>
      <c r="GP67" s="44"/>
      <c r="GQ67" s="44"/>
      <c r="GR67" s="44"/>
      <c r="GS67" s="44"/>
      <c r="GT67" s="44"/>
      <c r="GU67" s="44"/>
      <c r="GV67" s="44"/>
      <c r="GW67" s="44"/>
      <c r="GX67" s="44"/>
      <c r="GY67" s="44"/>
      <c r="GZ67" s="44"/>
      <c r="HA67" s="44"/>
      <c r="HB67" s="44"/>
      <c r="HC67" s="44"/>
      <c r="HD67" s="44"/>
      <c r="HE67" s="44"/>
      <c r="HF67" s="44"/>
      <c r="HG67" s="44"/>
      <c r="HH67" s="44"/>
      <c r="HI67" s="44"/>
      <c r="HJ67" s="44"/>
      <c r="HK67" s="44"/>
      <c r="HL67" s="44"/>
      <c r="HM67" s="44"/>
      <c r="HN67" s="44"/>
      <c r="HO67" s="44"/>
      <c r="HP67" s="44"/>
      <c r="HQ67" s="44"/>
      <c r="HR67" s="44"/>
      <c r="HS67" s="44"/>
      <c r="HT67" s="44"/>
      <c r="HU67" s="44"/>
      <c r="HV67" s="44"/>
      <c r="HW67" s="44"/>
      <c r="HX67" s="44"/>
      <c r="HY67" s="44"/>
      <c r="HZ67" s="44"/>
      <c r="IA67" s="44"/>
      <c r="IB67" s="44"/>
      <c r="IC67" s="44"/>
      <c r="ID67" s="44"/>
      <c r="IE67" s="44"/>
      <c r="IF67" s="44"/>
      <c r="IG67" s="44"/>
      <c r="IH67" s="44"/>
      <c r="II67" s="44"/>
      <c r="IJ67" s="44"/>
      <c r="IK67" s="44"/>
      <c r="IL67" s="44"/>
      <c r="IM67" s="44"/>
      <c r="IN67" s="44"/>
      <c r="IO67" s="44"/>
      <c r="IP67" s="44"/>
      <c r="IQ67" s="44"/>
      <c r="IR67" s="44"/>
      <c r="IS67" s="44"/>
      <c r="IT67" s="44"/>
      <c r="IU67" s="44"/>
      <c r="IV67" s="44"/>
      <c r="IW67" s="44"/>
      <c r="IX67" s="44"/>
      <c r="IY67" s="44"/>
      <c r="IZ67" s="44"/>
      <c r="JA67" s="44"/>
      <c r="JB67" s="44"/>
      <c r="JC67" s="44"/>
      <c r="JD67" s="44"/>
      <c r="JE67" s="44"/>
      <c r="JF67" s="44"/>
      <c r="JG67" s="44"/>
      <c r="JH67" s="44"/>
      <c r="JI67" s="44"/>
      <c r="JJ67" s="44"/>
      <c r="JK67" s="44"/>
      <c r="JL67" s="44"/>
      <c r="JM67" s="44"/>
      <c r="JN67" s="44"/>
      <c r="JO67" s="44"/>
      <c r="JP67" s="44"/>
      <c r="JQ67" s="44"/>
      <c r="JR67" s="44"/>
      <c r="JS67" s="44"/>
      <c r="JT67" s="44"/>
      <c r="JU67" s="44"/>
      <c r="JV67" s="44"/>
      <c r="JW67" s="44"/>
      <c r="JX67" s="44"/>
      <c r="JY67" s="44"/>
      <c r="JZ67" s="44"/>
      <c r="KA67" s="44"/>
      <c r="KB67" s="44"/>
      <c r="KC67" s="44"/>
      <c r="KD67" s="44"/>
      <c r="KE67" s="44"/>
      <c r="KF67" s="44"/>
      <c r="KG67" s="44"/>
      <c r="KH67" s="44"/>
      <c r="KI67" s="44"/>
      <c r="KJ67" s="44"/>
      <c r="KK67" s="44"/>
      <c r="KL67" s="44"/>
      <c r="KM67" s="44"/>
      <c r="KN67" s="44"/>
      <c r="KO67" s="44"/>
      <c r="KP67" s="44"/>
      <c r="KQ67" s="44"/>
      <c r="KR67" s="44"/>
      <c r="KS67" s="44"/>
      <c r="KT67" s="44"/>
      <c r="KU67" s="44"/>
      <c r="KV67" s="44"/>
      <c r="KW67" s="44"/>
      <c r="KX67" s="44"/>
      <c r="KY67" s="44"/>
      <c r="KZ67" s="44"/>
      <c r="LA67" s="44"/>
      <c r="LB67" s="44"/>
      <c r="LC67" s="44"/>
      <c r="LD67" s="44"/>
      <c r="LE67" s="44"/>
      <c r="LF67" s="44"/>
      <c r="LG67" s="44"/>
      <c r="LH67" s="44"/>
      <c r="LI67" s="44"/>
      <c r="LJ67" s="44"/>
      <c r="LK67" s="44"/>
      <c r="LL67" s="44"/>
      <c r="LM67" s="44"/>
      <c r="LN67" s="44"/>
      <c r="LO67" s="44"/>
      <c r="LP67" s="44"/>
      <c r="LQ67" s="44"/>
      <c r="LR67" s="44"/>
      <c r="LS67" s="44"/>
      <c r="LT67" s="44"/>
      <c r="LU67" s="44"/>
      <c r="LV67" s="44"/>
      <c r="LW67" s="44"/>
      <c r="LX67" s="44"/>
      <c r="LY67" s="44"/>
      <c r="LZ67" s="44"/>
      <c r="MA67" s="44"/>
      <c r="MB67" s="44"/>
      <c r="MC67" s="44"/>
      <c r="MD67" s="44"/>
      <c r="ME67" s="44"/>
      <c r="MF67" s="44"/>
      <c r="MG67" s="44"/>
      <c r="MH67" s="44"/>
      <c r="MI67" s="44"/>
      <c r="MJ67" s="44"/>
      <c r="MK67" s="44"/>
      <c r="ML67" s="44"/>
      <c r="MM67" s="44"/>
      <c r="MN67" s="44"/>
      <c r="MO67" s="44"/>
      <c r="MP67" s="44"/>
      <c r="MQ67" s="44"/>
      <c r="MR67" s="44"/>
      <c r="MS67" s="44"/>
      <c r="MT67" s="44"/>
      <c r="MU67" s="44"/>
      <c r="MV67" s="44"/>
      <c r="MW67" s="44"/>
      <c r="MX67" s="44"/>
      <c r="MY67" s="44"/>
      <c r="MZ67" s="44"/>
      <c r="NA67" s="44"/>
      <c r="NB67" s="44"/>
      <c r="NC67" s="44"/>
      <c r="ND67" s="44"/>
      <c r="NE67" s="44"/>
      <c r="NF67" s="44"/>
      <c r="NG67" s="44"/>
      <c r="NH67" s="44"/>
      <c r="NI67" s="44"/>
      <c r="NJ67" s="44"/>
      <c r="NK67" s="44"/>
      <c r="NL67" s="44"/>
      <c r="NM67" s="44"/>
      <c r="NN67" s="44"/>
      <c r="NO67" s="44"/>
      <c r="NP67" s="44"/>
      <c r="NQ67" s="44"/>
      <c r="NR67" s="44"/>
      <c r="NS67" s="44"/>
      <c r="NT67" s="44"/>
      <c r="NU67" s="44"/>
      <c r="NV67" s="44"/>
      <c r="NW67" s="44"/>
      <c r="NX67" s="44"/>
      <c r="NY67" s="44"/>
      <c r="NZ67" s="44"/>
      <c r="OA67" s="44"/>
      <c r="OB67" s="44"/>
      <c r="OC67" s="44"/>
      <c r="OD67" s="44"/>
      <c r="OE67" s="44"/>
      <c r="OF67" s="44"/>
      <c r="OG67" s="44"/>
      <c r="OH67" s="44"/>
      <c r="OI67" s="44"/>
      <c r="OJ67" s="44"/>
      <c r="OK67" s="44"/>
      <c r="OL67" s="44"/>
      <c r="OM67" s="44"/>
      <c r="ON67" s="44"/>
      <c r="OO67" s="44"/>
      <c r="OP67" s="44"/>
      <c r="OQ67" s="44"/>
      <c r="OR67" s="44"/>
      <c r="OS67" s="44"/>
      <c r="OT67" s="44"/>
      <c r="OU67" s="44"/>
      <c r="OV67" s="44"/>
      <c r="OW67" s="44"/>
      <c r="OX67" s="44"/>
      <c r="OY67" s="44"/>
      <c r="OZ67" s="44"/>
      <c r="PA67" s="44"/>
      <c r="PB67" s="44"/>
      <c r="PC67" s="44"/>
      <c r="PD67" s="44"/>
      <c r="PE67" s="44"/>
      <c r="PF67" s="44"/>
      <c r="PG67" s="44"/>
      <c r="PH67" s="44"/>
      <c r="PI67" s="44"/>
      <c r="PJ67" s="44"/>
      <c r="PK67" s="44"/>
      <c r="PL67" s="44"/>
      <c r="PM67" s="44"/>
      <c r="PN67" s="44"/>
      <c r="PO67" s="44"/>
      <c r="PP67" s="44"/>
      <c r="PQ67" s="44"/>
      <c r="PR67" s="44"/>
      <c r="PS67" s="44"/>
      <c r="PT67" s="44"/>
      <c r="PU67" s="44"/>
      <c r="PV67" s="44"/>
      <c r="PW67" s="44"/>
      <c r="PX67" s="44"/>
      <c r="PY67" s="44"/>
      <c r="PZ67" s="44"/>
      <c r="QA67" s="44"/>
      <c r="QB67" s="44"/>
      <c r="QC67" s="44"/>
      <c r="QD67" s="44"/>
      <c r="QE67" s="44"/>
      <c r="QF67" s="44"/>
      <c r="QG67" s="44"/>
      <c r="QH67" s="44"/>
      <c r="QI67" s="44"/>
      <c r="QJ67" s="44"/>
      <c r="QK67" s="44"/>
      <c r="QL67" s="44"/>
      <c r="QM67" s="44"/>
      <c r="QN67" s="44"/>
      <c r="QO67" s="44"/>
      <c r="QP67" s="44"/>
      <c r="QQ67" s="44"/>
      <c r="QR67" s="44"/>
      <c r="QS67" s="44"/>
      <c r="QT67" s="44"/>
      <c r="QU67" s="44"/>
      <c r="QV67" s="44"/>
      <c r="QW67" s="44"/>
      <c r="QX67" s="44"/>
      <c r="QY67" s="44"/>
      <c r="QZ67" s="44"/>
      <c r="RA67" s="44"/>
      <c r="RB67" s="44"/>
      <c r="RC67" s="44"/>
      <c r="RD67" s="44"/>
      <c r="RE67" s="44"/>
      <c r="RF67" s="44"/>
      <c r="RG67" s="44"/>
      <c r="RH67" s="44"/>
      <c r="RI67" s="44"/>
      <c r="RJ67" s="44"/>
      <c r="RK67" s="44"/>
      <c r="RL67" s="44"/>
      <c r="RM67" s="44"/>
      <c r="RN67" s="44"/>
      <c r="RO67" s="44"/>
      <c r="RP67" s="44"/>
      <c r="RQ67" s="44"/>
      <c r="RR67" s="44"/>
      <c r="RS67" s="44"/>
      <c r="RT67" s="44"/>
      <c r="RU67" s="44"/>
      <c r="RV67" s="44"/>
      <c r="RW67" s="44"/>
      <c r="RX67" s="44"/>
      <c r="RY67" s="44"/>
      <c r="RZ67" s="44"/>
      <c r="SA67" s="44"/>
      <c r="SB67" s="44"/>
      <c r="SC67" s="44"/>
      <c r="SD67" s="44"/>
      <c r="SE67" s="44"/>
      <c r="SF67" s="44"/>
      <c r="SG67" s="44"/>
      <c r="SH67" s="44"/>
      <c r="SI67" s="44"/>
      <c r="SJ67" s="44"/>
      <c r="SK67" s="44"/>
      <c r="SL67" s="44"/>
      <c r="SM67" s="44"/>
      <c r="SN67" s="44"/>
      <c r="SO67" s="44"/>
      <c r="SP67" s="44"/>
      <c r="SQ67" s="44"/>
      <c r="SR67" s="44"/>
      <c r="SS67" s="44"/>
      <c r="ST67" s="44"/>
      <c r="SU67" s="44"/>
      <c r="SV67" s="44"/>
      <c r="SW67" s="44"/>
      <c r="SX67" s="44"/>
      <c r="SY67" s="44"/>
      <c r="SZ67" s="44"/>
      <c r="TA67" s="44"/>
      <c r="TB67" s="44"/>
      <c r="TC67" s="44"/>
      <c r="TD67" s="44"/>
      <c r="TE67" s="44"/>
      <c r="TF67" s="44"/>
      <c r="TG67" s="44"/>
      <c r="TH67" s="44"/>
      <c r="TI67" s="44"/>
      <c r="TJ67" s="44"/>
      <c r="TK67" s="44"/>
      <c r="TL67" s="44"/>
      <c r="TM67" s="44"/>
      <c r="TN67" s="44"/>
      <c r="TO67" s="44"/>
      <c r="TP67" s="44"/>
      <c r="TQ67" s="44"/>
      <c r="TR67" s="44"/>
      <c r="TS67" s="44"/>
      <c r="TT67" s="44"/>
      <c r="TU67" s="44"/>
      <c r="TV67" s="44"/>
      <c r="TW67" s="44"/>
      <c r="TX67" s="44"/>
      <c r="TY67" s="44"/>
      <c r="TZ67" s="44"/>
      <c r="UA67" s="44"/>
      <c r="UB67" s="44"/>
      <c r="UC67" s="44"/>
      <c r="UD67" s="44"/>
      <c r="UE67" s="44"/>
      <c r="UF67" s="44"/>
      <c r="UG67" s="44"/>
      <c r="UH67" s="44"/>
      <c r="UI67" s="44"/>
      <c r="UJ67" s="44"/>
      <c r="UK67" s="44"/>
      <c r="UL67" s="44"/>
      <c r="UM67" s="44"/>
      <c r="UN67" s="44"/>
      <c r="UO67" s="44"/>
      <c r="UP67" s="44"/>
      <c r="UQ67" s="44"/>
      <c r="UR67" s="44"/>
      <c r="US67" s="44"/>
      <c r="UT67" s="44"/>
      <c r="UU67" s="44"/>
      <c r="UV67" s="44"/>
      <c r="UW67" s="44"/>
      <c r="UX67" s="44"/>
      <c r="UY67" s="44"/>
      <c r="UZ67" s="44"/>
      <c r="VA67" s="44"/>
      <c r="VB67" s="44"/>
      <c r="VC67" s="44"/>
      <c r="VD67" s="44"/>
      <c r="VE67" s="44"/>
      <c r="VF67" s="44"/>
      <c r="VG67" s="44"/>
      <c r="VH67" s="44"/>
      <c r="VI67" s="44"/>
      <c r="VJ67" s="44"/>
      <c r="VK67" s="44"/>
      <c r="VL67" s="44"/>
      <c r="VM67" s="44"/>
      <c r="VN67" s="44"/>
      <c r="VO67" s="44"/>
      <c r="VP67" s="44"/>
      <c r="VQ67" s="44"/>
      <c r="VR67" s="44"/>
      <c r="VS67" s="44"/>
      <c r="VT67" s="44"/>
      <c r="VU67" s="44"/>
      <c r="VV67" s="44"/>
      <c r="VW67" s="44"/>
      <c r="VX67" s="44"/>
      <c r="VY67" s="44"/>
      <c r="VZ67" s="44"/>
      <c r="WA67" s="44"/>
      <c r="WB67" s="44"/>
      <c r="WC67" s="44"/>
      <c r="WD67" s="44"/>
      <c r="WE67" s="44"/>
      <c r="WF67" s="44"/>
      <c r="WG67" s="44"/>
      <c r="WH67" s="44"/>
      <c r="WI67" s="44"/>
      <c r="WJ67" s="44"/>
      <c r="WK67" s="44"/>
      <c r="WL67" s="44"/>
      <c r="WM67" s="44"/>
      <c r="WN67" s="44"/>
      <c r="WO67" s="44"/>
      <c r="WP67" s="44"/>
      <c r="WQ67" s="44"/>
      <c r="WR67" s="44"/>
      <c r="WS67" s="44"/>
      <c r="WT67" s="44"/>
      <c r="WU67" s="44"/>
      <c r="WV67" s="44"/>
      <c r="WW67" s="44"/>
      <c r="WX67" s="44"/>
      <c r="WY67" s="44"/>
      <c r="WZ67" s="44"/>
      <c r="XA67" s="44"/>
      <c r="XB67" s="44"/>
      <c r="XC67" s="44"/>
      <c r="XD67" s="44"/>
      <c r="XE67" s="44"/>
      <c r="XF67" s="44"/>
      <c r="XG67" s="44"/>
      <c r="XH67" s="44"/>
      <c r="XI67" s="44"/>
      <c r="XJ67" s="44"/>
      <c r="XK67" s="44"/>
      <c r="XL67" s="44"/>
      <c r="XM67" s="44"/>
      <c r="XN67" s="44"/>
      <c r="XO67" s="44"/>
      <c r="XP67" s="44"/>
      <c r="XQ67" s="44"/>
      <c r="XR67" s="44"/>
      <c r="XS67" s="44"/>
      <c r="XT67" s="44"/>
      <c r="XU67" s="44"/>
      <c r="XV67" s="44"/>
      <c r="XW67" s="44"/>
      <c r="XX67" s="44"/>
      <c r="XY67" s="44"/>
      <c r="XZ67" s="44"/>
      <c r="YA67" s="44"/>
      <c r="YB67" s="44"/>
      <c r="YC67" s="44"/>
      <c r="YD67" s="44"/>
      <c r="YE67" s="44"/>
      <c r="YF67" s="44"/>
      <c r="YG67" s="44"/>
      <c r="YH67" s="44"/>
      <c r="YI67" s="44"/>
      <c r="YJ67" s="44"/>
      <c r="YK67" s="44"/>
      <c r="YL67" s="44"/>
      <c r="YM67" s="44"/>
      <c r="YN67" s="44"/>
      <c r="YO67" s="44"/>
      <c r="YP67" s="44"/>
      <c r="YQ67" s="44"/>
      <c r="YR67" s="44"/>
      <c r="YS67" s="44"/>
      <c r="YT67" s="44"/>
      <c r="YU67" s="44"/>
      <c r="YV67" s="44"/>
      <c r="YW67" s="44"/>
      <c r="YX67" s="44"/>
      <c r="YY67" s="44"/>
      <c r="YZ67" s="44"/>
      <c r="ZA67" s="44"/>
      <c r="ZB67" s="44"/>
      <c r="ZC67" s="44"/>
      <c r="ZD67" s="44"/>
      <c r="ZE67" s="44"/>
      <c r="ZF67" s="44"/>
      <c r="ZG67" s="44"/>
      <c r="ZH67" s="44"/>
      <c r="ZI67" s="44"/>
      <c r="ZJ67" s="44"/>
      <c r="ZK67" s="44"/>
      <c r="ZL67" s="44"/>
      <c r="ZM67" s="44"/>
      <c r="ZN67" s="44"/>
      <c r="ZO67" s="44"/>
      <c r="ZP67" s="44"/>
      <c r="ZQ67" s="44"/>
      <c r="ZR67" s="44"/>
      <c r="ZS67" s="44"/>
      <c r="ZT67" s="44"/>
      <c r="ZU67" s="44"/>
      <c r="ZV67" s="44"/>
      <c r="ZW67" s="44"/>
      <c r="ZX67" s="44"/>
      <c r="ZY67" s="44"/>
      <c r="ZZ67" s="44"/>
      <c r="AAA67" s="44"/>
      <c r="AAB67" s="44"/>
      <c r="AAC67" s="44"/>
      <c r="AAD67" s="44"/>
      <c r="AAE67" s="44"/>
      <c r="AAF67" s="44"/>
      <c r="AAG67" s="44"/>
      <c r="AAH67" s="44"/>
      <c r="AAI67" s="44"/>
      <c r="AAJ67" s="44"/>
      <c r="AAK67" s="44"/>
      <c r="AAL67" s="44"/>
      <c r="AAM67" s="44"/>
      <c r="AAN67" s="44"/>
      <c r="AAO67" s="44"/>
      <c r="AAP67" s="44"/>
      <c r="AAQ67" s="44"/>
      <c r="AAR67" s="44"/>
      <c r="AAS67" s="44"/>
      <c r="AAT67" s="44"/>
      <c r="AAU67" s="44"/>
      <c r="AAV67" s="44"/>
      <c r="AAW67" s="44"/>
      <c r="AAX67" s="44"/>
      <c r="AAY67" s="44"/>
      <c r="AAZ67" s="44"/>
      <c r="ABA67" s="44"/>
      <c r="ABB67" s="44"/>
      <c r="ABC67" s="44"/>
      <c r="ABD67" s="44"/>
      <c r="ABE67" s="44"/>
      <c r="ABF67" s="44"/>
      <c r="ABG67" s="44"/>
      <c r="ABH67" s="44"/>
      <c r="ABI67" s="44"/>
      <c r="ABJ67" s="44"/>
      <c r="ABK67" s="44"/>
      <c r="ABL67" s="44"/>
      <c r="ABM67" s="44"/>
      <c r="ABN67" s="44"/>
      <c r="ABO67" s="44"/>
      <c r="ABP67" s="44"/>
      <c r="ABQ67" s="44"/>
      <c r="ABR67" s="44"/>
      <c r="ABS67" s="44"/>
      <c r="ABT67" s="44"/>
      <c r="ABU67" s="44"/>
      <c r="ABV67" s="44"/>
      <c r="ABW67" s="44"/>
      <c r="ABX67" s="44"/>
      <c r="ABY67" s="44"/>
      <c r="ABZ67" s="44"/>
      <c r="ACA67" s="44"/>
      <c r="ACB67" s="44"/>
      <c r="ACC67" s="44"/>
      <c r="ACD67" s="44"/>
      <c r="ACE67" s="44"/>
      <c r="ACF67" s="44"/>
      <c r="ACG67" s="44"/>
      <c r="ACH67" s="44"/>
      <c r="ACI67" s="44"/>
      <c r="ACJ67" s="44"/>
      <c r="ACK67" s="44"/>
      <c r="ACL67" s="44"/>
      <c r="ACM67" s="44"/>
      <c r="ACN67" s="44"/>
      <c r="ACO67" s="44"/>
      <c r="ACP67" s="44"/>
      <c r="ACQ67" s="44"/>
      <c r="ACR67" s="44"/>
      <c r="ACS67" s="44"/>
      <c r="ACT67" s="44"/>
      <c r="ACU67" s="44"/>
      <c r="ACV67" s="44"/>
      <c r="ACW67" s="44"/>
      <c r="ACX67" s="44"/>
      <c r="ACY67" s="44"/>
      <c r="ACZ67" s="44"/>
      <c r="ADA67" s="44"/>
      <c r="ADB67" s="44"/>
      <c r="ADC67" s="44"/>
      <c r="ADD67" s="44"/>
      <c r="ADE67" s="44"/>
      <c r="ADF67" s="44"/>
      <c r="ADG67" s="44"/>
      <c r="ADH67" s="44"/>
      <c r="ADI67" s="44"/>
      <c r="ADJ67" s="44"/>
      <c r="ADK67" s="44"/>
      <c r="ADL67" s="44"/>
      <c r="ADM67" s="44"/>
      <c r="ADN67" s="44"/>
      <c r="ADO67" s="44"/>
      <c r="ADP67" s="44"/>
      <c r="ADQ67" s="44"/>
      <c r="ADR67" s="44"/>
      <c r="ADS67" s="44"/>
      <c r="ADT67" s="44"/>
      <c r="ADU67" s="44"/>
      <c r="ADV67" s="44"/>
      <c r="ADW67" s="44"/>
      <c r="ADX67" s="44"/>
      <c r="ADY67" s="44"/>
      <c r="ADZ67" s="44"/>
      <c r="AEA67" s="44"/>
      <c r="AEB67" s="44"/>
      <c r="AEC67" s="44"/>
      <c r="AED67" s="44"/>
      <c r="AEE67" s="44"/>
      <c r="AEF67" s="44"/>
      <c r="AEG67" s="44"/>
      <c r="AEH67" s="44"/>
      <c r="AEI67" s="44"/>
      <c r="AEJ67" s="44"/>
      <c r="AEK67" s="44"/>
      <c r="AEL67" s="44"/>
      <c r="AEM67" s="44"/>
      <c r="AEN67" s="44"/>
      <c r="AEO67" s="44"/>
      <c r="AEP67" s="44"/>
      <c r="AEQ67" s="44"/>
      <c r="AER67" s="44"/>
      <c r="AES67" s="44"/>
      <c r="AET67" s="44"/>
      <c r="AEU67" s="44"/>
      <c r="AEV67" s="44"/>
      <c r="AEW67" s="44"/>
      <c r="AEX67" s="44"/>
      <c r="AEY67" s="44"/>
      <c r="AEZ67" s="44"/>
      <c r="AFA67" s="44"/>
      <c r="AFB67" s="44"/>
      <c r="AFC67" s="44"/>
      <c r="AFD67" s="44"/>
      <c r="AFE67" s="44"/>
      <c r="AFF67" s="44"/>
      <c r="AFG67" s="44"/>
      <c r="AFH67" s="44"/>
      <c r="AFI67" s="44"/>
      <c r="AFJ67" s="44"/>
      <c r="AFK67" s="44"/>
      <c r="AFL67" s="44"/>
      <c r="AFM67" s="44"/>
      <c r="AFN67" s="44"/>
      <c r="AFO67" s="44"/>
      <c r="AFP67" s="44"/>
      <c r="AFQ67" s="44"/>
      <c r="AFR67" s="44"/>
      <c r="AFS67" s="44"/>
      <c r="AFT67" s="44"/>
      <c r="AFU67" s="44"/>
      <c r="AFV67" s="44"/>
      <c r="AFW67" s="44"/>
      <c r="AFX67" s="44"/>
      <c r="AFY67" s="44"/>
      <c r="AFZ67" s="44"/>
      <c r="AGA67" s="44"/>
      <c r="AGB67" s="44"/>
      <c r="AGC67" s="44"/>
      <c r="AGD67" s="44"/>
      <c r="AGE67" s="44"/>
      <c r="AGF67" s="44"/>
      <c r="AGG67" s="44"/>
      <c r="AGH67" s="44"/>
      <c r="AGI67" s="44"/>
      <c r="AGJ67" s="44"/>
      <c r="AGK67" s="44"/>
      <c r="AGL67" s="44"/>
      <c r="AGM67" s="44"/>
      <c r="AGN67" s="44"/>
      <c r="AGO67" s="44"/>
      <c r="AGP67" s="44"/>
      <c r="AGQ67" s="44"/>
      <c r="AGR67" s="44"/>
      <c r="AGS67" s="44"/>
      <c r="AGT67" s="44"/>
      <c r="AGU67" s="44"/>
      <c r="AGV67" s="44"/>
      <c r="AGW67" s="44"/>
      <c r="AGX67" s="44"/>
      <c r="AGY67" s="44"/>
      <c r="AGZ67" s="44"/>
      <c r="AHA67" s="44"/>
      <c r="AHB67" s="44"/>
      <c r="AHC67" s="44"/>
      <c r="AHD67" s="44"/>
      <c r="AHE67" s="44"/>
      <c r="AHF67" s="44"/>
      <c r="AHG67" s="44"/>
      <c r="AHH67" s="44"/>
      <c r="AHI67" s="44"/>
      <c r="AHJ67" s="44"/>
      <c r="AHK67" s="44"/>
      <c r="AHL67" s="44"/>
      <c r="AHM67" s="44"/>
      <c r="AHN67" s="44"/>
      <c r="AHO67" s="44"/>
      <c r="AHP67" s="44"/>
      <c r="AHQ67" s="44"/>
      <c r="AHR67" s="44"/>
      <c r="AHS67" s="44"/>
      <c r="AHT67" s="44"/>
      <c r="AHU67" s="44"/>
      <c r="AHV67" s="44"/>
      <c r="AHW67" s="44"/>
      <c r="AHX67" s="44"/>
      <c r="AHY67" s="44"/>
      <c r="AHZ67" s="44"/>
      <c r="AIA67" s="44"/>
      <c r="AIB67" s="44"/>
      <c r="AIC67" s="44"/>
      <c r="AID67" s="44"/>
      <c r="AIE67" s="44"/>
      <c r="AIF67" s="44"/>
      <c r="AIG67" s="44"/>
      <c r="AIH67" s="44"/>
      <c r="AII67" s="44"/>
      <c r="AIJ67" s="44"/>
      <c r="AIK67" s="44"/>
      <c r="AIL67" s="44"/>
      <c r="AIM67" s="44"/>
      <c r="AIN67" s="44"/>
      <c r="AIO67" s="44"/>
      <c r="AIP67" s="44"/>
      <c r="AIQ67" s="44"/>
      <c r="AIR67" s="44"/>
      <c r="AIS67" s="44"/>
      <c r="AIT67" s="44"/>
      <c r="AIU67" s="44"/>
      <c r="AIV67" s="44"/>
      <c r="AIW67" s="44"/>
      <c r="AIX67" s="44"/>
      <c r="AIY67" s="44"/>
      <c r="AIZ67" s="44"/>
      <c r="AJA67" s="44"/>
      <c r="AJB67" s="44"/>
      <c r="AJC67" s="44"/>
      <c r="AJD67" s="44"/>
      <c r="AJE67" s="44"/>
      <c r="AJF67" s="44"/>
      <c r="AJG67" s="44"/>
      <c r="AJH67" s="44"/>
      <c r="AJI67" s="44"/>
      <c r="AJJ67" s="44"/>
      <c r="AJK67" s="44"/>
      <c r="AJL67" s="44"/>
      <c r="AJM67" s="44"/>
      <c r="AJN67" s="44"/>
      <c r="AJO67" s="44"/>
      <c r="AJP67" s="44"/>
      <c r="AJQ67" s="44"/>
      <c r="AJR67" s="44"/>
      <c r="AJS67" s="44"/>
      <c r="AJT67" s="44"/>
      <c r="AJU67" s="44"/>
      <c r="AJV67" s="44"/>
      <c r="AJW67" s="44"/>
      <c r="AJX67" s="44"/>
      <c r="AJY67" s="44"/>
      <c r="AJZ67" s="44"/>
      <c r="AKA67" s="44"/>
      <c r="AKB67" s="44"/>
      <c r="AKC67" s="44"/>
      <c r="AKD67" s="44"/>
      <c r="AKE67" s="44"/>
      <c r="AKF67" s="44"/>
      <c r="AKG67" s="44"/>
      <c r="AKH67" s="44"/>
      <c r="AKI67" s="44"/>
      <c r="AKJ67" s="44"/>
      <c r="AKK67" s="44"/>
      <c r="AKL67" s="44"/>
      <c r="AKM67" s="44"/>
      <c r="AKN67" s="44"/>
      <c r="AKO67" s="44"/>
      <c r="AKP67" s="44"/>
      <c r="AKQ67" s="44"/>
      <c r="AKR67" s="44"/>
      <c r="AKS67" s="44"/>
      <c r="AKT67" s="44"/>
      <c r="AKU67" s="44"/>
      <c r="AKV67" s="44"/>
      <c r="AKW67" s="44"/>
      <c r="AKX67" s="44"/>
      <c r="AKY67" s="44"/>
      <c r="AKZ67" s="44"/>
      <c r="ALA67" s="44"/>
      <c r="ALB67" s="44"/>
      <c r="ALC67" s="44"/>
      <c r="ALD67" s="44"/>
      <c r="ALE67" s="44"/>
      <c r="ALF67" s="44"/>
      <c r="ALG67" s="44"/>
      <c r="ALH67" s="44"/>
      <c r="ALI67" s="44"/>
      <c r="ALJ67" s="44"/>
      <c r="ALK67" s="44"/>
      <c r="ALL67" s="44"/>
      <c r="ALM67" s="44"/>
      <c r="ALN67" s="44"/>
      <c r="ALO67" s="44"/>
      <c r="ALP67" s="44"/>
      <c r="ALQ67" s="44"/>
      <c r="ALR67" s="44"/>
      <c r="ALS67" s="44"/>
      <c r="ALT67" s="44"/>
      <c r="ALU67" s="44"/>
      <c r="ALV67" s="44"/>
      <c r="ALW67" s="44"/>
      <c r="ALX67" s="44"/>
      <c r="ALY67" s="44"/>
      <c r="ALZ67" s="44"/>
      <c r="AMA67" s="44"/>
      <c r="AMB67" s="44"/>
      <c r="AMC67" s="44"/>
      <c r="AMD67" s="44"/>
      <c r="AME67" s="44"/>
      <c r="AMF67" s="44"/>
      <c r="AMG67" s="44"/>
      <c r="AMH67" s="44"/>
      <c r="AMI67" s="44"/>
      <c r="AMJ67" s="44"/>
      <c r="AMK67" s="44"/>
      <c r="AML67" s="44"/>
      <c r="AMM67" s="44"/>
      <c r="AMN67" s="44"/>
      <c r="AMO67" s="44"/>
      <c r="AMP67" s="44"/>
      <c r="AMQ67" s="44"/>
      <c r="AMR67" s="44"/>
      <c r="AMS67" s="44"/>
      <c r="AMT67" s="44"/>
      <c r="AMU67" s="44"/>
      <c r="AMV67" s="44"/>
      <c r="AMW67" s="44"/>
      <c r="AMX67" s="44"/>
      <c r="AMY67" s="44"/>
      <c r="AMZ67" s="44"/>
      <c r="ANA67" s="44"/>
      <c r="ANB67" s="44"/>
      <c r="ANC67" s="44"/>
      <c r="AND67" s="44"/>
      <c r="ANE67" s="44"/>
      <c r="ANF67" s="44"/>
      <c r="ANG67" s="44"/>
      <c r="ANH67" s="44"/>
      <c r="ANI67" s="44"/>
      <c r="ANJ67" s="44"/>
      <c r="ANK67" s="44"/>
      <c r="ANL67" s="44"/>
      <c r="ANM67" s="44"/>
      <c r="ANN67" s="44"/>
      <c r="ANO67" s="44"/>
      <c r="ANP67" s="44"/>
      <c r="ANQ67" s="44"/>
      <c r="ANR67" s="44"/>
      <c r="ANS67" s="44"/>
      <c r="ANT67" s="44"/>
      <c r="ANU67" s="44"/>
      <c r="ANV67" s="44"/>
      <c r="ANW67" s="44"/>
      <c r="ANX67" s="44"/>
      <c r="ANY67" s="44"/>
      <c r="ANZ67" s="44"/>
      <c r="AOA67" s="44"/>
      <c r="AOB67" s="44"/>
      <c r="AOC67" s="44"/>
      <c r="AOD67" s="44"/>
      <c r="AOE67" s="44"/>
      <c r="AOF67" s="44"/>
      <c r="AOG67" s="44"/>
      <c r="AOH67" s="44"/>
      <c r="AOI67" s="44"/>
      <c r="AOJ67" s="44"/>
      <c r="AOK67" s="44"/>
      <c r="AOL67" s="44"/>
      <c r="AOM67" s="44"/>
      <c r="AON67" s="44"/>
      <c r="AOO67" s="44"/>
      <c r="AOP67" s="44"/>
      <c r="AOQ67" s="44"/>
      <c r="AOR67" s="44"/>
      <c r="AOS67" s="44"/>
      <c r="AOT67" s="44"/>
      <c r="AOU67" s="44"/>
      <c r="AOV67" s="44"/>
      <c r="AOW67" s="44"/>
      <c r="AOX67" s="44"/>
      <c r="AOY67" s="44"/>
      <c r="AOZ67" s="44"/>
      <c r="APA67" s="44"/>
      <c r="APB67" s="44"/>
      <c r="APC67" s="44"/>
      <c r="APD67" s="44"/>
      <c r="APE67" s="44"/>
      <c r="APF67" s="44"/>
      <c r="APG67" s="44"/>
      <c r="APH67" s="44"/>
      <c r="API67" s="44"/>
      <c r="APJ67" s="44"/>
      <c r="APK67" s="44"/>
      <c r="APL67" s="44"/>
      <c r="APM67" s="44"/>
      <c r="APN67" s="44"/>
      <c r="APO67" s="44"/>
      <c r="APP67" s="44"/>
      <c r="APQ67" s="44"/>
      <c r="APR67" s="44"/>
      <c r="APS67" s="44"/>
      <c r="APT67" s="44"/>
      <c r="APU67" s="44"/>
      <c r="APV67" s="44"/>
      <c r="APW67" s="44"/>
      <c r="APX67" s="44"/>
      <c r="APY67" s="44"/>
      <c r="APZ67" s="44"/>
      <c r="AQA67" s="44"/>
      <c r="AQB67" s="44"/>
      <c r="AQC67" s="44"/>
      <c r="AQD67" s="44"/>
      <c r="AQE67" s="44"/>
      <c r="AQF67" s="44"/>
      <c r="AQG67" s="44"/>
      <c r="AQH67" s="44"/>
      <c r="AQI67" s="44"/>
      <c r="AQJ67" s="44"/>
      <c r="AQK67" s="44"/>
      <c r="AQL67" s="44"/>
      <c r="AQM67" s="44"/>
      <c r="AQN67" s="44"/>
      <c r="AQO67" s="44"/>
      <c r="AQP67" s="44"/>
      <c r="AQQ67" s="44"/>
      <c r="AQR67" s="44"/>
      <c r="AQS67" s="44"/>
      <c r="AQT67" s="44"/>
      <c r="AQU67" s="44"/>
      <c r="AQV67" s="44"/>
      <c r="AQW67" s="44"/>
      <c r="AQX67" s="44"/>
      <c r="AQY67" s="44"/>
      <c r="AQZ67" s="44"/>
      <c r="ARA67" s="44"/>
      <c r="ARB67" s="44"/>
      <c r="ARC67" s="44"/>
      <c r="ARD67" s="44"/>
      <c r="ARE67" s="44"/>
      <c r="ARF67" s="44"/>
      <c r="ARG67" s="44"/>
      <c r="ARH67" s="44"/>
      <c r="ARI67" s="44"/>
      <c r="ARJ67" s="44"/>
      <c r="ARK67" s="44"/>
      <c r="ARL67" s="44"/>
      <c r="ARM67" s="44"/>
      <c r="ARN67" s="44"/>
      <c r="ARO67" s="44"/>
      <c r="ARP67" s="44"/>
      <c r="ARQ67" s="44"/>
      <c r="ARR67" s="44"/>
      <c r="ARS67" s="44"/>
      <c r="ART67" s="44"/>
      <c r="ARU67" s="44"/>
      <c r="ARV67" s="44"/>
      <c r="ARW67" s="44"/>
      <c r="ARX67" s="44"/>
      <c r="ARY67" s="44"/>
      <c r="ARZ67" s="44"/>
      <c r="ASA67" s="44"/>
      <c r="ASB67" s="44"/>
      <c r="ASC67" s="44"/>
      <c r="ASD67" s="44"/>
      <c r="ASE67" s="44"/>
      <c r="ASF67" s="44"/>
      <c r="ASG67" s="44"/>
      <c r="ASH67" s="44"/>
      <c r="ASI67" s="44"/>
      <c r="ASJ67" s="44"/>
      <c r="ASK67" s="44"/>
      <c r="ASL67" s="44"/>
      <c r="ASM67" s="44"/>
      <c r="ASN67" s="44"/>
      <c r="ASO67" s="44"/>
      <c r="ASP67" s="44"/>
      <c r="ASQ67" s="44"/>
      <c r="ASR67" s="44"/>
      <c r="ASS67" s="44"/>
      <c r="AST67" s="44"/>
      <c r="ASU67" s="44"/>
      <c r="ASV67" s="44"/>
      <c r="ASW67" s="44"/>
      <c r="ASX67" s="44"/>
      <c r="ASY67" s="44"/>
      <c r="ASZ67" s="44"/>
      <c r="ATA67" s="44"/>
      <c r="ATB67" s="44"/>
      <c r="ATC67" s="44"/>
      <c r="ATD67" s="44"/>
      <c r="ATE67" s="44"/>
      <c r="ATF67" s="44"/>
      <c r="ATG67" s="44"/>
      <c r="ATH67" s="44"/>
      <c r="ATI67" s="44"/>
      <c r="ATJ67" s="44"/>
      <c r="ATK67" s="44"/>
      <c r="ATL67" s="44"/>
      <c r="ATM67" s="44"/>
      <c r="ATN67" s="44"/>
      <c r="ATO67" s="44"/>
      <c r="ATP67" s="44"/>
      <c r="ATQ67" s="44"/>
      <c r="ATR67" s="44"/>
      <c r="ATS67" s="44"/>
      <c r="ATT67" s="44"/>
      <c r="ATU67" s="44"/>
      <c r="ATV67" s="44"/>
      <c r="ATW67" s="44"/>
      <c r="ATX67" s="44"/>
      <c r="ATY67" s="44"/>
      <c r="ATZ67" s="44"/>
      <c r="AUA67" s="44"/>
      <c r="AUB67" s="44"/>
      <c r="AUC67" s="44"/>
      <c r="AUD67" s="44"/>
      <c r="AUE67" s="44"/>
      <c r="AUF67" s="44"/>
      <c r="AUG67" s="44"/>
      <c r="AUH67" s="44"/>
      <c r="AUI67" s="44"/>
      <c r="AUJ67" s="44"/>
      <c r="AUK67" s="44"/>
      <c r="AUL67" s="44"/>
      <c r="AUM67" s="44"/>
      <c r="AUN67" s="44"/>
      <c r="AUO67" s="44"/>
      <c r="AUP67" s="44"/>
      <c r="AUQ67" s="44"/>
      <c r="AUR67" s="44"/>
      <c r="AUS67" s="44"/>
      <c r="AUT67" s="44"/>
      <c r="AUU67" s="44"/>
      <c r="AUV67" s="44"/>
      <c r="AUW67" s="44"/>
      <c r="AUX67" s="44"/>
      <c r="AUY67" s="44"/>
      <c r="AUZ67" s="44"/>
      <c r="AVA67" s="44"/>
      <c r="AVB67" s="44"/>
      <c r="AVC67" s="44"/>
      <c r="AVD67" s="44"/>
      <c r="AVE67" s="44"/>
      <c r="AVF67" s="44"/>
      <c r="AVG67" s="44"/>
      <c r="AVH67" s="44"/>
      <c r="AVI67" s="44"/>
      <c r="AVJ67" s="44"/>
      <c r="AVK67" s="44"/>
      <c r="AVL67" s="44"/>
      <c r="AVM67" s="44"/>
      <c r="AVN67" s="44"/>
      <c r="AVO67" s="44"/>
      <c r="AVP67" s="44"/>
      <c r="AVQ67" s="44"/>
      <c r="AVR67" s="44"/>
      <c r="AVS67" s="44"/>
      <c r="AVT67" s="44"/>
      <c r="AVU67" s="44"/>
      <c r="AVV67" s="44"/>
      <c r="AVW67" s="44"/>
      <c r="AVX67" s="44"/>
      <c r="AVY67" s="44"/>
      <c r="AVZ67" s="44"/>
      <c r="AWA67" s="44"/>
      <c r="AWB67" s="44"/>
      <c r="AWC67" s="44"/>
      <c r="AWD67" s="44"/>
      <c r="AWE67" s="44"/>
      <c r="AWF67" s="44"/>
      <c r="AWG67" s="44"/>
      <c r="AWH67" s="44"/>
      <c r="AWI67" s="44"/>
      <c r="AWJ67" s="44"/>
      <c r="AWK67" s="44"/>
      <c r="AWL67" s="44"/>
      <c r="AWM67" s="44"/>
      <c r="AWN67" s="44"/>
      <c r="AWO67" s="44"/>
      <c r="AWP67" s="44"/>
      <c r="AWQ67" s="44"/>
      <c r="AWR67" s="44"/>
      <c r="AWS67" s="44"/>
      <c r="AWT67" s="44"/>
      <c r="AWU67" s="44"/>
      <c r="AWV67" s="44"/>
      <c r="AWW67" s="44"/>
      <c r="AWX67" s="44"/>
      <c r="AWY67" s="44"/>
      <c r="AWZ67" s="44"/>
      <c r="AXA67" s="44"/>
      <c r="AXB67" s="44"/>
      <c r="AXC67" s="44"/>
      <c r="AXD67" s="44"/>
      <c r="AXE67" s="44"/>
      <c r="AXF67" s="44"/>
      <c r="AXG67" s="44"/>
      <c r="AXH67" s="44"/>
      <c r="AXI67" s="44"/>
      <c r="AXJ67" s="44"/>
      <c r="AXK67" s="44"/>
      <c r="AXL67" s="44"/>
      <c r="AXM67" s="44"/>
      <c r="AXN67" s="44"/>
      <c r="AXO67" s="44"/>
      <c r="AXP67" s="44"/>
      <c r="AXQ67" s="44"/>
      <c r="AXR67" s="44"/>
      <c r="AXS67" s="44"/>
      <c r="AXT67" s="44"/>
      <c r="AXU67" s="44"/>
      <c r="AXV67" s="44"/>
      <c r="AXW67" s="44"/>
      <c r="AXX67" s="44"/>
      <c r="AXY67" s="44"/>
      <c r="AXZ67" s="44"/>
      <c r="AYA67" s="44"/>
      <c r="AYB67" s="44"/>
      <c r="AYC67" s="44"/>
      <c r="AYD67" s="44"/>
      <c r="AYE67" s="44"/>
      <c r="AYF67" s="44"/>
      <c r="AYG67" s="44"/>
      <c r="AYH67" s="44"/>
      <c r="AYI67" s="44"/>
      <c r="AYJ67" s="44"/>
      <c r="AYK67" s="44"/>
      <c r="AYL67" s="44"/>
      <c r="AYM67" s="44"/>
      <c r="AYN67" s="44"/>
      <c r="AYO67" s="44"/>
      <c r="AYP67" s="44"/>
      <c r="AYQ67" s="44"/>
      <c r="AYR67" s="44"/>
      <c r="AYS67" s="44"/>
      <c r="AYT67" s="44"/>
      <c r="AYU67" s="44"/>
      <c r="AYV67" s="44"/>
      <c r="AYW67" s="44"/>
      <c r="AYX67" s="44"/>
      <c r="AYY67" s="44"/>
      <c r="AYZ67" s="44"/>
      <c r="AZA67" s="44"/>
      <c r="AZB67" s="44"/>
      <c r="AZC67" s="44"/>
      <c r="AZD67" s="44"/>
      <c r="AZE67" s="44"/>
      <c r="AZF67" s="44"/>
      <c r="AZG67" s="44"/>
      <c r="AZH67" s="44"/>
      <c r="AZI67" s="44"/>
      <c r="AZJ67" s="44"/>
      <c r="AZK67" s="44"/>
      <c r="AZL67" s="44"/>
      <c r="AZM67" s="44"/>
      <c r="AZN67" s="44"/>
      <c r="AZO67" s="44"/>
      <c r="AZP67" s="44"/>
      <c r="AZQ67" s="44"/>
      <c r="AZR67" s="44"/>
      <c r="AZS67" s="44"/>
      <c r="AZT67" s="44"/>
      <c r="AZU67" s="44"/>
      <c r="AZV67" s="44"/>
      <c r="AZW67" s="44"/>
      <c r="AZX67" s="44"/>
      <c r="AZY67" s="44"/>
      <c r="AZZ67" s="44"/>
      <c r="BAA67" s="44"/>
      <c r="BAB67" s="44"/>
      <c r="BAC67" s="44"/>
      <c r="BAD67" s="44"/>
      <c r="BAE67" s="44"/>
      <c r="BAF67" s="44"/>
      <c r="BAG67" s="44"/>
      <c r="BAH67" s="44"/>
      <c r="BAI67" s="44"/>
      <c r="BAJ67" s="44"/>
      <c r="BAK67" s="44"/>
      <c r="BAL67" s="44"/>
      <c r="BAM67" s="44"/>
      <c r="BAN67" s="44"/>
      <c r="BAO67" s="44"/>
      <c r="BAP67" s="44"/>
      <c r="BAQ67" s="44"/>
      <c r="BAR67" s="44"/>
      <c r="BAS67" s="44"/>
      <c r="BAT67" s="44"/>
      <c r="BAU67" s="44"/>
      <c r="BAV67" s="44"/>
      <c r="BAW67" s="44"/>
      <c r="BAX67" s="44"/>
      <c r="BAY67" s="44"/>
      <c r="BAZ67" s="44"/>
      <c r="BBA67" s="44"/>
      <c r="BBB67" s="44"/>
      <c r="BBC67" s="44"/>
      <c r="BBD67" s="44"/>
      <c r="BBE67" s="44"/>
      <c r="BBF67" s="44"/>
      <c r="BBG67" s="44"/>
      <c r="BBH67" s="44"/>
      <c r="BBI67" s="44"/>
      <c r="BBJ67" s="44"/>
      <c r="BBK67" s="44"/>
      <c r="BBL67" s="44"/>
      <c r="BBM67" s="44"/>
      <c r="BBN67" s="44"/>
      <c r="BBO67" s="44"/>
      <c r="BBP67" s="44"/>
      <c r="BBQ67" s="44"/>
      <c r="BBR67" s="44"/>
      <c r="BBS67" s="44"/>
      <c r="BBT67" s="44"/>
      <c r="BBU67" s="44"/>
      <c r="BBV67" s="44"/>
      <c r="BBW67" s="44"/>
      <c r="BBX67" s="44"/>
      <c r="BBY67" s="44"/>
      <c r="BBZ67" s="44"/>
      <c r="BCA67" s="44"/>
      <c r="BCB67" s="44"/>
      <c r="BCC67" s="44"/>
      <c r="BCD67" s="44"/>
      <c r="BCE67" s="44"/>
      <c r="BCF67" s="44"/>
      <c r="BCG67" s="44"/>
      <c r="BCH67" s="44"/>
      <c r="BCI67" s="44"/>
      <c r="BCJ67" s="44"/>
      <c r="BCK67" s="44"/>
      <c r="BCL67" s="44"/>
      <c r="BCM67" s="44"/>
      <c r="BCN67" s="44"/>
      <c r="BCO67" s="44"/>
      <c r="BCP67" s="44"/>
      <c r="BCQ67" s="44"/>
      <c r="BCR67" s="44"/>
      <c r="BCS67" s="44"/>
      <c r="BCT67" s="44"/>
      <c r="BCU67" s="44"/>
      <c r="BCV67" s="44"/>
      <c r="BCW67" s="44"/>
      <c r="BCX67" s="44"/>
      <c r="BCY67" s="44"/>
      <c r="BCZ67" s="44"/>
      <c r="BDA67" s="44"/>
      <c r="BDB67" s="44"/>
      <c r="BDC67" s="44"/>
      <c r="BDD67" s="44"/>
      <c r="BDE67" s="44"/>
      <c r="BDF67" s="44"/>
      <c r="BDG67" s="44"/>
      <c r="BDH67" s="44"/>
      <c r="BDI67" s="44"/>
      <c r="BDJ67" s="44"/>
      <c r="BDK67" s="44"/>
      <c r="BDL67" s="44"/>
      <c r="BDM67" s="44"/>
      <c r="BDN67" s="44"/>
      <c r="BDO67" s="44"/>
      <c r="BDP67" s="44"/>
      <c r="BDQ67" s="44"/>
      <c r="BDR67" s="44"/>
      <c r="BDS67" s="44"/>
      <c r="BDT67" s="44"/>
      <c r="BDU67" s="44"/>
      <c r="BDV67" s="44"/>
      <c r="BDW67" s="44"/>
      <c r="BDX67" s="44"/>
      <c r="BDY67" s="44"/>
      <c r="BDZ67" s="44"/>
      <c r="BEA67" s="44"/>
      <c r="BEB67" s="44"/>
      <c r="BEC67" s="44"/>
      <c r="BED67" s="44"/>
      <c r="BEE67" s="44"/>
      <c r="BEF67" s="44"/>
      <c r="BEG67" s="44"/>
      <c r="BEH67" s="44"/>
      <c r="BEI67" s="44"/>
      <c r="BEJ67" s="44"/>
      <c r="BEK67" s="44"/>
      <c r="BEL67" s="44"/>
      <c r="BEM67" s="44"/>
      <c r="BEN67" s="44"/>
      <c r="BEO67" s="44"/>
      <c r="BEP67" s="44"/>
      <c r="BEQ67" s="44"/>
      <c r="BER67" s="44"/>
      <c r="BES67" s="44"/>
      <c r="BET67" s="44"/>
      <c r="BEU67" s="44"/>
      <c r="BEV67" s="44"/>
      <c r="BEW67" s="44"/>
      <c r="BEX67" s="44"/>
      <c r="BEY67" s="44"/>
      <c r="BEZ67" s="44"/>
      <c r="BFA67" s="44"/>
      <c r="BFB67" s="44"/>
      <c r="BFC67" s="44"/>
      <c r="BFD67" s="44"/>
      <c r="BFE67" s="44"/>
      <c r="BFF67" s="44"/>
      <c r="BFG67" s="44"/>
      <c r="BFH67" s="44"/>
      <c r="BFI67" s="44"/>
      <c r="BFJ67" s="44"/>
      <c r="BFK67" s="44"/>
      <c r="BFL67" s="44"/>
      <c r="BFM67" s="44"/>
      <c r="BFN67" s="44"/>
      <c r="BFO67" s="44"/>
      <c r="BFP67" s="44"/>
      <c r="BFQ67" s="44"/>
      <c r="BFR67" s="44"/>
      <c r="BFS67" s="44"/>
      <c r="BFT67" s="44"/>
      <c r="BFU67" s="44"/>
      <c r="BFV67" s="44"/>
      <c r="BFW67" s="44"/>
      <c r="BFX67" s="44"/>
      <c r="BFY67" s="44"/>
      <c r="BFZ67" s="44"/>
      <c r="BGA67" s="44"/>
      <c r="BGB67" s="44"/>
      <c r="BGC67" s="44"/>
      <c r="BGD67" s="44"/>
      <c r="BGE67" s="44"/>
      <c r="BGF67" s="44"/>
      <c r="BGG67" s="44"/>
      <c r="BGH67" s="44"/>
      <c r="BGI67" s="44"/>
      <c r="BGJ67" s="44"/>
      <c r="BGK67" s="44"/>
      <c r="BGL67" s="44"/>
      <c r="BGM67" s="44"/>
      <c r="BGN67" s="44"/>
      <c r="BGO67" s="44"/>
      <c r="BGP67" s="44"/>
      <c r="BGQ67" s="44"/>
      <c r="BGR67" s="44"/>
      <c r="BGS67" s="44"/>
      <c r="BGT67" s="44"/>
      <c r="BGU67" s="44"/>
      <c r="BGV67" s="44"/>
      <c r="BGW67" s="44"/>
      <c r="BGX67" s="44"/>
      <c r="BGY67" s="44"/>
      <c r="BGZ67" s="44"/>
      <c r="BHA67" s="44"/>
      <c r="BHB67" s="44"/>
      <c r="BHC67" s="44"/>
      <c r="BHD67" s="44"/>
      <c r="BHE67" s="44"/>
      <c r="BHF67" s="44"/>
      <c r="BHG67" s="44"/>
      <c r="BHH67" s="44"/>
      <c r="BHI67" s="44"/>
      <c r="BHJ67" s="44"/>
      <c r="BHK67" s="44"/>
      <c r="BHL67" s="44"/>
      <c r="BHM67" s="44"/>
      <c r="BHN67" s="44"/>
      <c r="BHO67" s="44"/>
      <c r="BHP67" s="44"/>
      <c r="BHQ67" s="44"/>
      <c r="BHR67" s="44"/>
      <c r="BHS67" s="44"/>
      <c r="BHT67" s="44"/>
      <c r="BHU67" s="44"/>
      <c r="BHV67" s="44"/>
      <c r="BHW67" s="44"/>
      <c r="BHX67" s="44"/>
      <c r="BHY67" s="44"/>
      <c r="BHZ67" s="44"/>
      <c r="BIA67" s="44"/>
      <c r="BIB67" s="44"/>
      <c r="BIC67" s="44"/>
      <c r="BID67" s="44"/>
      <c r="BIE67" s="44"/>
      <c r="BIF67" s="44"/>
      <c r="BIG67" s="44"/>
      <c r="BIH67" s="44"/>
      <c r="BII67" s="44"/>
      <c r="BIJ67" s="44"/>
      <c r="BIK67" s="44"/>
      <c r="BIL67" s="44"/>
      <c r="BIM67" s="44"/>
      <c r="BIN67" s="44"/>
      <c r="BIO67" s="44"/>
      <c r="BIP67" s="44"/>
      <c r="BIQ67" s="44"/>
      <c r="BIR67" s="44"/>
      <c r="BIS67" s="44"/>
      <c r="BIT67" s="44"/>
      <c r="BIU67" s="44"/>
      <c r="BIV67" s="44"/>
      <c r="BIW67" s="44"/>
      <c r="BIX67" s="44"/>
      <c r="BIY67" s="44"/>
      <c r="BIZ67" s="44"/>
      <c r="BJA67" s="44"/>
      <c r="BJB67" s="44"/>
      <c r="BJC67" s="44"/>
      <c r="BJD67" s="44"/>
      <c r="BJE67" s="44"/>
      <c r="BJF67" s="44"/>
      <c r="BJG67" s="44"/>
      <c r="BJH67" s="44"/>
      <c r="BJI67" s="44"/>
      <c r="BJJ67" s="44"/>
      <c r="BJK67" s="44"/>
      <c r="BJL67" s="44"/>
      <c r="BJM67" s="44"/>
      <c r="BJN67" s="44"/>
      <c r="BJO67" s="44"/>
      <c r="BJP67" s="44"/>
      <c r="BJQ67" s="44"/>
      <c r="BJR67" s="44"/>
      <c r="BJS67" s="44"/>
      <c r="BJT67" s="44"/>
      <c r="BJU67" s="44"/>
      <c r="BJV67" s="44"/>
      <c r="BJW67" s="44"/>
      <c r="BJX67" s="44"/>
      <c r="BJY67" s="44"/>
      <c r="BJZ67" s="44"/>
      <c r="BKA67" s="44"/>
      <c r="BKB67" s="44"/>
      <c r="BKC67" s="44"/>
      <c r="BKD67" s="44"/>
      <c r="BKE67" s="44"/>
      <c r="BKF67" s="44"/>
      <c r="BKG67" s="44"/>
      <c r="BKH67" s="44"/>
      <c r="BKI67" s="44"/>
      <c r="BKJ67" s="44"/>
      <c r="BKK67" s="44"/>
      <c r="BKL67" s="44"/>
      <c r="BKM67" s="44"/>
      <c r="BKN67" s="44"/>
      <c r="BKO67" s="44"/>
      <c r="BKP67" s="44"/>
      <c r="BKQ67" s="44"/>
      <c r="BKR67" s="44"/>
      <c r="BKS67" s="44"/>
      <c r="BKT67" s="44"/>
      <c r="BKU67" s="44"/>
      <c r="BKV67" s="44"/>
      <c r="BKW67" s="44"/>
      <c r="BKX67" s="44"/>
      <c r="BKY67" s="44"/>
      <c r="BKZ67" s="44"/>
      <c r="BLA67" s="44"/>
      <c r="BLB67" s="44"/>
      <c r="BLC67" s="44"/>
      <c r="BLD67" s="44"/>
      <c r="BLE67" s="44"/>
      <c r="BLF67" s="44"/>
      <c r="BLG67" s="44"/>
      <c r="BLH67" s="44"/>
      <c r="BLI67" s="44"/>
      <c r="BLJ67" s="44"/>
      <c r="BLK67" s="44"/>
      <c r="BLL67" s="44"/>
      <c r="BLM67" s="44"/>
      <c r="BLN67" s="44"/>
      <c r="BLO67" s="44"/>
      <c r="BLP67" s="44"/>
      <c r="BLQ67" s="44"/>
      <c r="BLR67" s="44"/>
      <c r="BLS67" s="44"/>
      <c r="BLT67" s="44"/>
      <c r="BLU67" s="44"/>
      <c r="BLV67" s="44"/>
      <c r="BLW67" s="44"/>
      <c r="BLX67" s="44"/>
      <c r="BLY67" s="44"/>
      <c r="BLZ67" s="44"/>
      <c r="BMA67" s="44"/>
      <c r="BMB67" s="44"/>
      <c r="BMC67" s="44"/>
      <c r="BMD67" s="44"/>
      <c r="BME67" s="44"/>
      <c r="BMF67" s="44"/>
      <c r="BMG67" s="44"/>
      <c r="BMH67" s="44"/>
      <c r="BMI67" s="44"/>
      <c r="BMJ67" s="44"/>
      <c r="BMK67" s="44"/>
      <c r="BML67" s="44"/>
      <c r="BMM67" s="44"/>
      <c r="BMN67" s="44"/>
      <c r="BMO67" s="44"/>
      <c r="BMP67" s="44"/>
      <c r="BMQ67" s="44"/>
      <c r="BMR67" s="44"/>
      <c r="BMS67" s="44"/>
      <c r="BMT67" s="44"/>
      <c r="BMU67" s="44"/>
      <c r="BMV67" s="44"/>
      <c r="BMW67" s="44"/>
      <c r="BMX67" s="44"/>
      <c r="BMY67" s="44"/>
      <c r="BMZ67" s="44"/>
      <c r="BNA67" s="44"/>
      <c r="BNB67" s="44"/>
      <c r="BNC67" s="44"/>
      <c r="BND67" s="44"/>
      <c r="BNE67" s="44"/>
      <c r="BNF67" s="44"/>
      <c r="BNG67" s="44"/>
      <c r="BNH67" s="44"/>
      <c r="BNI67" s="44"/>
      <c r="BNJ67" s="44"/>
      <c r="BNK67" s="44"/>
      <c r="BNL67" s="44"/>
      <c r="BNM67" s="44"/>
      <c r="BNN67" s="44"/>
      <c r="BNO67" s="44"/>
      <c r="BNP67" s="44"/>
      <c r="BNQ67" s="44"/>
      <c r="BNR67" s="44"/>
      <c r="BNS67" s="44"/>
      <c r="BNT67" s="44"/>
      <c r="BNU67" s="44"/>
      <c r="BNV67" s="44"/>
      <c r="BNW67" s="44"/>
      <c r="BNX67" s="44"/>
      <c r="BNY67" s="44"/>
      <c r="BNZ67" s="44"/>
      <c r="BOA67" s="44"/>
      <c r="BOB67" s="44"/>
      <c r="BOC67" s="44"/>
      <c r="BOD67" s="44"/>
      <c r="BOE67" s="44"/>
      <c r="BOF67" s="44"/>
      <c r="BOG67" s="44"/>
      <c r="BOH67" s="44"/>
      <c r="BOI67" s="44"/>
      <c r="BOJ67" s="44"/>
      <c r="BOK67" s="44"/>
      <c r="BOL67" s="44"/>
      <c r="BOM67" s="44"/>
      <c r="BON67" s="44"/>
      <c r="BOO67" s="44"/>
      <c r="BOP67" s="44"/>
      <c r="BOQ67" s="44"/>
      <c r="BOR67" s="44"/>
      <c r="BOS67" s="44"/>
      <c r="BOT67" s="44"/>
      <c r="BOU67" s="44"/>
      <c r="BOV67" s="44"/>
      <c r="BOW67" s="44"/>
      <c r="BOX67" s="44"/>
      <c r="BOY67" s="44"/>
      <c r="BOZ67" s="44"/>
      <c r="BPA67" s="44"/>
      <c r="BPB67" s="44"/>
      <c r="BPC67" s="44"/>
      <c r="BPD67" s="44"/>
      <c r="BPE67" s="44"/>
      <c r="BPF67" s="44"/>
      <c r="BPG67" s="44"/>
      <c r="BPH67" s="44"/>
      <c r="BPI67" s="44"/>
      <c r="BPJ67" s="44"/>
      <c r="BPK67" s="44"/>
      <c r="BPL67" s="44"/>
      <c r="BPM67" s="44"/>
      <c r="BPN67" s="44"/>
      <c r="BPO67" s="44"/>
      <c r="BPP67" s="44"/>
      <c r="BPQ67" s="44"/>
      <c r="BPR67" s="44"/>
      <c r="BPS67" s="44"/>
      <c r="BPT67" s="44"/>
      <c r="BPU67" s="44"/>
      <c r="BPV67" s="44"/>
      <c r="BPW67" s="44"/>
      <c r="BPX67" s="44"/>
      <c r="BPY67" s="44"/>
      <c r="BPZ67" s="44"/>
      <c r="BQA67" s="44"/>
      <c r="BQB67" s="44"/>
      <c r="BQC67" s="44"/>
      <c r="BQD67" s="44"/>
      <c r="BQE67" s="44"/>
      <c r="BQF67" s="44"/>
      <c r="BQG67" s="44"/>
      <c r="BQH67" s="44"/>
      <c r="BQI67" s="44"/>
      <c r="BQJ67" s="44"/>
      <c r="BQK67" s="44"/>
      <c r="BQL67" s="44"/>
      <c r="BQM67" s="44"/>
      <c r="BQN67" s="44"/>
      <c r="BQO67" s="44"/>
      <c r="BQP67" s="44"/>
      <c r="BQQ67" s="44"/>
      <c r="BQR67" s="44"/>
      <c r="BQS67" s="44"/>
      <c r="BQT67" s="44"/>
      <c r="BQU67" s="44"/>
      <c r="BQV67" s="44"/>
      <c r="BQW67" s="44"/>
      <c r="BQX67" s="44"/>
      <c r="BQY67" s="44"/>
      <c r="BQZ67" s="44"/>
      <c r="BRA67" s="44"/>
      <c r="BRB67" s="44"/>
      <c r="BRC67" s="44"/>
      <c r="BRD67" s="44"/>
      <c r="BRE67" s="44"/>
      <c r="BRF67" s="44"/>
      <c r="BRG67" s="44"/>
      <c r="BRH67" s="44"/>
      <c r="BRI67" s="44"/>
      <c r="BRJ67" s="44"/>
      <c r="BRK67" s="44"/>
      <c r="BRL67" s="44"/>
      <c r="BRM67" s="44"/>
      <c r="BRN67" s="44"/>
      <c r="BRO67" s="44"/>
      <c r="BRP67" s="44"/>
      <c r="BRQ67" s="44"/>
      <c r="BRR67" s="44"/>
      <c r="BRS67" s="44"/>
      <c r="BRT67" s="44"/>
      <c r="BRU67" s="44"/>
      <c r="BRV67" s="44"/>
      <c r="BRW67" s="44"/>
      <c r="BRX67" s="44"/>
      <c r="BRY67" s="44"/>
      <c r="BRZ67" s="44"/>
      <c r="BSA67" s="44"/>
      <c r="BSB67" s="44"/>
      <c r="BSC67" s="44"/>
      <c r="BSD67" s="44"/>
      <c r="BSE67" s="44"/>
      <c r="BSF67" s="44"/>
      <c r="BSG67" s="44"/>
      <c r="BSH67" s="44"/>
      <c r="BSI67" s="44"/>
      <c r="BSJ67" s="44"/>
      <c r="BSK67" s="44"/>
      <c r="BSL67" s="44"/>
      <c r="BSM67" s="44"/>
      <c r="BSN67" s="44"/>
      <c r="BSO67" s="44"/>
      <c r="BSP67" s="44"/>
      <c r="BSQ67" s="44"/>
      <c r="BSR67" s="44"/>
      <c r="BSS67" s="44"/>
      <c r="BST67" s="44"/>
      <c r="BSU67" s="44"/>
      <c r="BSV67" s="44"/>
      <c r="BSW67" s="44"/>
      <c r="BSX67" s="44"/>
      <c r="BSY67" s="44"/>
      <c r="BSZ67" s="44"/>
      <c r="BTA67" s="44"/>
      <c r="BTB67" s="44"/>
      <c r="BTC67" s="44"/>
      <c r="BTD67" s="44"/>
      <c r="BTE67" s="44"/>
      <c r="BTF67" s="44"/>
      <c r="BTG67" s="44"/>
      <c r="BTH67" s="44"/>
      <c r="BTI67" s="44"/>
      <c r="BTJ67" s="44"/>
      <c r="BTK67" s="44"/>
      <c r="BTL67" s="44"/>
      <c r="BTM67" s="44"/>
      <c r="BTN67" s="44"/>
      <c r="BTO67" s="44"/>
      <c r="BTP67" s="44"/>
      <c r="BTQ67" s="44"/>
      <c r="BTR67" s="44"/>
      <c r="BTS67" s="44"/>
      <c r="BTT67" s="44"/>
      <c r="BTU67" s="44"/>
      <c r="BTV67" s="44"/>
      <c r="BTW67" s="44"/>
      <c r="BTX67" s="44"/>
      <c r="BTY67" s="44"/>
      <c r="BTZ67" s="44"/>
      <c r="BUA67" s="44"/>
      <c r="BUB67" s="44"/>
      <c r="BUC67" s="44"/>
      <c r="BUD67" s="44"/>
      <c r="BUE67" s="44"/>
      <c r="BUF67" s="44"/>
      <c r="BUG67" s="44"/>
      <c r="BUH67" s="44"/>
      <c r="BUI67" s="44"/>
      <c r="BUJ67" s="44"/>
      <c r="BUK67" s="44"/>
      <c r="BUL67" s="44"/>
      <c r="BUM67" s="44"/>
      <c r="BUN67" s="44"/>
      <c r="BUO67" s="44"/>
      <c r="BUP67" s="44"/>
      <c r="BUQ67" s="44"/>
      <c r="BUR67" s="44"/>
      <c r="BUS67" s="44"/>
      <c r="BUT67" s="44"/>
      <c r="BUU67" s="44"/>
      <c r="BUV67" s="44"/>
      <c r="BUW67" s="44"/>
      <c r="BUX67" s="44"/>
      <c r="BUY67" s="44"/>
      <c r="BUZ67" s="44"/>
      <c r="BVA67" s="44"/>
      <c r="BVB67" s="44"/>
      <c r="BVC67" s="44"/>
      <c r="BVD67" s="44"/>
      <c r="BVE67" s="44"/>
      <c r="BVF67" s="44"/>
      <c r="BVG67" s="44"/>
      <c r="BVH67" s="44"/>
      <c r="BVI67" s="44"/>
      <c r="BVJ67" s="44"/>
      <c r="BVK67" s="44"/>
      <c r="BVL67" s="44"/>
      <c r="BVM67" s="44"/>
      <c r="BVN67" s="44"/>
      <c r="BVO67" s="44"/>
      <c r="BVP67" s="44"/>
      <c r="BVQ67" s="44"/>
      <c r="BVR67" s="44"/>
      <c r="BVS67" s="44"/>
      <c r="BVT67" s="44"/>
      <c r="BVU67" s="44"/>
      <c r="BVV67" s="44"/>
      <c r="BVW67" s="44"/>
      <c r="BVX67" s="44"/>
      <c r="BVY67" s="44"/>
      <c r="BVZ67" s="44"/>
      <c r="BWA67" s="44"/>
      <c r="BWB67" s="44"/>
      <c r="BWC67" s="44"/>
      <c r="BWD67" s="44"/>
      <c r="BWE67" s="44"/>
      <c r="BWF67" s="44"/>
      <c r="BWG67" s="44"/>
      <c r="BWH67" s="44"/>
      <c r="BWI67" s="44"/>
      <c r="BWJ67" s="44"/>
      <c r="BWK67" s="44"/>
      <c r="BWL67" s="44"/>
      <c r="BWM67" s="44"/>
      <c r="BWN67" s="44"/>
      <c r="BWO67" s="44"/>
      <c r="BWP67" s="44"/>
      <c r="BWQ67" s="44"/>
      <c r="BWR67" s="44"/>
      <c r="BWS67" s="44"/>
      <c r="BWT67" s="44"/>
      <c r="BWU67" s="44"/>
      <c r="BWV67" s="44"/>
      <c r="BWW67" s="44"/>
      <c r="BWX67" s="44"/>
      <c r="BWY67" s="44"/>
      <c r="BWZ67" s="44"/>
      <c r="BXA67" s="44"/>
      <c r="BXB67" s="44"/>
      <c r="BXC67" s="44"/>
      <c r="BXD67" s="44"/>
      <c r="BXE67" s="44"/>
      <c r="BXF67" s="44"/>
      <c r="BXG67" s="44"/>
      <c r="BXH67" s="44"/>
      <c r="BXI67" s="44"/>
      <c r="BXJ67" s="44"/>
      <c r="BXK67" s="44"/>
      <c r="BXL67" s="44"/>
      <c r="BXM67" s="44"/>
      <c r="BXN67" s="44"/>
      <c r="BXO67" s="44"/>
      <c r="BXP67" s="44"/>
      <c r="BXQ67" s="44"/>
      <c r="BXR67" s="44"/>
      <c r="BXS67" s="44"/>
      <c r="BXT67" s="44"/>
      <c r="BXU67" s="44"/>
      <c r="BXV67" s="44"/>
      <c r="BXW67" s="44"/>
      <c r="BXX67" s="44"/>
      <c r="BXY67" s="44"/>
      <c r="BXZ67" s="44"/>
      <c r="BYA67" s="44"/>
      <c r="BYB67" s="44"/>
      <c r="BYC67" s="44"/>
      <c r="BYD67" s="44"/>
      <c r="BYE67" s="44"/>
      <c r="BYF67" s="44"/>
      <c r="BYG67" s="44"/>
      <c r="BYH67" s="44"/>
      <c r="BYI67" s="44"/>
      <c r="BYJ67" s="44"/>
      <c r="BYK67" s="44"/>
      <c r="BYL67" s="44"/>
      <c r="BYM67" s="44"/>
      <c r="BYN67" s="44"/>
      <c r="BYO67" s="44"/>
      <c r="BYP67" s="44"/>
      <c r="BYQ67" s="44"/>
      <c r="BYR67" s="44"/>
      <c r="BYS67" s="44"/>
      <c r="BYT67" s="44"/>
      <c r="BYU67" s="44"/>
      <c r="BYV67" s="44"/>
      <c r="BYW67" s="44"/>
      <c r="BYX67" s="44"/>
      <c r="BYY67" s="44"/>
      <c r="BYZ67" s="44"/>
      <c r="BZA67" s="44"/>
      <c r="BZB67" s="44"/>
      <c r="BZC67" s="44"/>
      <c r="BZD67" s="44"/>
      <c r="BZE67" s="44"/>
      <c r="BZF67" s="44"/>
      <c r="BZG67" s="44"/>
      <c r="BZH67" s="44"/>
      <c r="BZI67" s="44"/>
      <c r="BZJ67" s="44"/>
      <c r="BZK67" s="44"/>
      <c r="BZL67" s="44"/>
      <c r="BZM67" s="44"/>
      <c r="BZN67" s="44"/>
      <c r="BZO67" s="44"/>
      <c r="BZP67" s="44"/>
      <c r="BZQ67" s="44"/>
      <c r="BZR67" s="44"/>
      <c r="BZS67" s="44"/>
      <c r="BZT67" s="44"/>
      <c r="BZU67" s="44"/>
      <c r="BZV67" s="44"/>
      <c r="BZW67" s="44"/>
      <c r="BZX67" s="44"/>
      <c r="BZY67" s="44"/>
      <c r="BZZ67" s="44"/>
      <c r="CAA67" s="44"/>
      <c r="CAB67" s="44"/>
      <c r="CAC67" s="44"/>
      <c r="CAD67" s="44"/>
      <c r="CAE67" s="44"/>
      <c r="CAF67" s="44"/>
      <c r="CAG67" s="44"/>
      <c r="CAH67" s="44"/>
      <c r="CAI67" s="44"/>
      <c r="CAJ67" s="44"/>
      <c r="CAK67" s="44"/>
      <c r="CAL67" s="44"/>
      <c r="CAM67" s="44"/>
      <c r="CAN67" s="44"/>
      <c r="CAO67" s="44"/>
      <c r="CAP67" s="44"/>
      <c r="CAQ67" s="44"/>
      <c r="CAR67" s="44"/>
      <c r="CAS67" s="44"/>
      <c r="CAT67" s="44"/>
      <c r="CAU67" s="44"/>
      <c r="CAV67" s="44"/>
      <c r="CAW67" s="44"/>
      <c r="CAX67" s="44"/>
      <c r="CAY67" s="44"/>
      <c r="CAZ67" s="44"/>
      <c r="CBA67" s="44"/>
      <c r="CBB67" s="44"/>
      <c r="CBC67" s="44"/>
      <c r="CBD67" s="44"/>
      <c r="CBE67" s="44"/>
      <c r="CBF67" s="44"/>
      <c r="CBG67" s="44"/>
      <c r="CBH67" s="44"/>
      <c r="CBI67" s="44"/>
      <c r="CBJ67" s="44"/>
      <c r="CBK67" s="44"/>
      <c r="CBL67" s="44"/>
      <c r="CBM67" s="44"/>
      <c r="CBN67" s="44"/>
      <c r="CBO67" s="44"/>
      <c r="CBP67" s="44"/>
      <c r="CBQ67" s="44"/>
      <c r="CBR67" s="44"/>
      <c r="CBS67" s="44"/>
      <c r="CBT67" s="44"/>
      <c r="CBU67" s="44"/>
      <c r="CBV67" s="44"/>
      <c r="CBW67" s="44"/>
      <c r="CBX67" s="44"/>
      <c r="CBY67" s="44"/>
      <c r="CBZ67" s="44"/>
      <c r="CCA67" s="44"/>
      <c r="CCB67" s="44"/>
      <c r="CCC67" s="44"/>
      <c r="CCD67" s="44"/>
      <c r="CCE67" s="44"/>
      <c r="CCF67" s="44"/>
      <c r="CCG67" s="44"/>
      <c r="CCH67" s="44"/>
      <c r="CCI67" s="44"/>
      <c r="CCJ67" s="44"/>
      <c r="CCK67" s="44"/>
      <c r="CCL67" s="44"/>
      <c r="CCM67" s="44"/>
      <c r="CCN67" s="44"/>
      <c r="CCO67" s="44"/>
      <c r="CCP67" s="44"/>
      <c r="CCQ67" s="44"/>
      <c r="CCR67" s="44"/>
      <c r="CCS67" s="44"/>
      <c r="CCT67" s="44"/>
      <c r="CCU67" s="44"/>
      <c r="CCV67" s="44"/>
      <c r="CCW67" s="44"/>
      <c r="CCX67" s="44"/>
      <c r="CCY67" s="44"/>
      <c r="CCZ67" s="44"/>
      <c r="CDA67" s="44"/>
      <c r="CDB67" s="44"/>
      <c r="CDC67" s="44"/>
      <c r="CDD67" s="44"/>
      <c r="CDE67" s="44"/>
      <c r="CDF67" s="44"/>
      <c r="CDG67" s="44"/>
      <c r="CDH67" s="44"/>
      <c r="CDI67" s="44"/>
      <c r="CDJ67" s="44"/>
      <c r="CDK67" s="44"/>
      <c r="CDL67" s="44"/>
      <c r="CDM67" s="44"/>
      <c r="CDN67" s="44"/>
      <c r="CDO67" s="44"/>
      <c r="CDP67" s="44"/>
      <c r="CDQ67" s="44"/>
      <c r="CDR67" s="44"/>
      <c r="CDS67" s="44"/>
      <c r="CDT67" s="44"/>
      <c r="CDU67" s="44"/>
      <c r="CDV67" s="44"/>
      <c r="CDW67" s="44"/>
      <c r="CDX67" s="44"/>
      <c r="CDY67" s="44"/>
      <c r="CDZ67" s="44"/>
      <c r="CEA67" s="44"/>
      <c r="CEB67" s="44"/>
      <c r="CEC67" s="44"/>
      <c r="CED67" s="44"/>
      <c r="CEE67" s="44"/>
      <c r="CEF67" s="44"/>
      <c r="CEG67" s="44"/>
      <c r="CEH67" s="44"/>
      <c r="CEI67" s="44"/>
      <c r="CEJ67" s="44"/>
      <c r="CEK67" s="44"/>
      <c r="CEL67" s="44"/>
      <c r="CEM67" s="44"/>
      <c r="CEN67" s="44"/>
      <c r="CEO67" s="44"/>
      <c r="CEP67" s="44"/>
      <c r="CEQ67" s="44"/>
      <c r="CER67" s="44"/>
      <c r="CES67" s="44"/>
      <c r="CET67" s="44"/>
      <c r="CEU67" s="44"/>
      <c r="CEV67" s="44"/>
      <c r="CEW67" s="44"/>
      <c r="CEX67" s="44"/>
      <c r="CEY67" s="44"/>
      <c r="CEZ67" s="44"/>
      <c r="CFA67" s="44"/>
      <c r="CFB67" s="44"/>
      <c r="CFC67" s="44"/>
      <c r="CFD67" s="44"/>
      <c r="CFE67" s="44"/>
      <c r="CFF67" s="44"/>
      <c r="CFG67" s="44"/>
      <c r="CFH67" s="44"/>
      <c r="CFI67" s="44"/>
      <c r="CFJ67" s="44"/>
      <c r="CFK67" s="44"/>
      <c r="CFL67" s="44"/>
      <c r="CFM67" s="44"/>
      <c r="CFN67" s="44"/>
      <c r="CFO67" s="44"/>
      <c r="CFP67" s="44"/>
      <c r="CFQ67" s="44"/>
      <c r="CFR67" s="44"/>
      <c r="CFS67" s="44"/>
      <c r="CFT67" s="44"/>
      <c r="CFU67" s="44"/>
      <c r="CFV67" s="44"/>
      <c r="CFW67" s="44"/>
      <c r="CFX67" s="44"/>
      <c r="CFY67" s="44"/>
      <c r="CFZ67" s="44"/>
      <c r="CGA67" s="44"/>
      <c r="CGB67" s="44"/>
      <c r="CGC67" s="44"/>
      <c r="CGD67" s="44"/>
      <c r="CGE67" s="44"/>
      <c r="CGF67" s="44"/>
      <c r="CGG67" s="44"/>
      <c r="CGH67" s="44"/>
      <c r="CGI67" s="44"/>
      <c r="CGJ67" s="44"/>
      <c r="CGK67" s="44"/>
      <c r="CGL67" s="44"/>
      <c r="CGM67" s="44"/>
      <c r="CGN67" s="44"/>
      <c r="CGO67" s="44"/>
      <c r="CGP67" s="44"/>
      <c r="CGQ67" s="44"/>
      <c r="CGR67" s="44"/>
      <c r="CGS67" s="44"/>
      <c r="CGT67" s="44"/>
      <c r="CGU67" s="44"/>
      <c r="CGV67" s="44"/>
      <c r="CGW67" s="44"/>
      <c r="CGX67" s="44"/>
      <c r="CGY67" s="44"/>
      <c r="CGZ67" s="44"/>
      <c r="CHA67" s="44"/>
      <c r="CHB67" s="44"/>
      <c r="CHC67" s="44"/>
      <c r="CHD67" s="44"/>
      <c r="CHE67" s="44"/>
      <c r="CHF67" s="44"/>
      <c r="CHG67" s="44"/>
      <c r="CHH67" s="44"/>
      <c r="CHI67" s="44"/>
      <c r="CHJ67" s="44"/>
      <c r="CHK67" s="44"/>
      <c r="CHL67" s="44"/>
      <c r="CHM67" s="44"/>
      <c r="CHN67" s="44"/>
      <c r="CHO67" s="44"/>
      <c r="CHP67" s="44"/>
      <c r="CHQ67" s="44"/>
      <c r="CHR67" s="44"/>
      <c r="CHS67" s="44"/>
      <c r="CHT67" s="44"/>
      <c r="CHU67" s="44"/>
      <c r="CHV67" s="44"/>
      <c r="CHW67" s="44"/>
      <c r="CHX67" s="44"/>
      <c r="CHY67" s="44"/>
      <c r="CHZ67" s="44"/>
      <c r="CIA67" s="44"/>
      <c r="CIB67" s="44"/>
      <c r="CIC67" s="44"/>
      <c r="CID67" s="44"/>
      <c r="CIE67" s="44"/>
      <c r="CIF67" s="44"/>
      <c r="CIG67" s="44"/>
      <c r="CIH67" s="44"/>
      <c r="CII67" s="44"/>
      <c r="CIJ67" s="44"/>
      <c r="CIK67" s="44"/>
      <c r="CIL67" s="44"/>
      <c r="CIM67" s="44"/>
      <c r="CIN67" s="44"/>
      <c r="CIO67" s="44"/>
      <c r="CIP67" s="44"/>
      <c r="CIQ67" s="44"/>
      <c r="CIR67" s="44"/>
      <c r="CIS67" s="44"/>
      <c r="CIT67" s="44"/>
      <c r="CIU67" s="44"/>
      <c r="CIV67" s="44"/>
      <c r="CIW67" s="44"/>
      <c r="CIX67" s="44"/>
      <c r="CIY67" s="44"/>
      <c r="CIZ67" s="44"/>
      <c r="CJA67" s="44"/>
      <c r="CJB67" s="44"/>
      <c r="CJC67" s="44"/>
      <c r="CJD67" s="44"/>
      <c r="CJE67" s="44"/>
      <c r="CJF67" s="44"/>
      <c r="CJG67" s="44"/>
      <c r="CJH67" s="44"/>
      <c r="CJI67" s="44"/>
      <c r="CJJ67" s="44"/>
      <c r="CJK67" s="44"/>
      <c r="CJL67" s="44"/>
      <c r="CJM67" s="44"/>
      <c r="CJN67" s="44"/>
      <c r="CJO67" s="44"/>
      <c r="CJP67" s="44"/>
      <c r="CJQ67" s="44"/>
      <c r="CJR67" s="44"/>
      <c r="CJS67" s="44"/>
      <c r="CJT67" s="44"/>
      <c r="CJU67" s="44"/>
      <c r="CJV67" s="44"/>
      <c r="CJW67" s="44"/>
      <c r="CJX67" s="44"/>
      <c r="CJY67" s="44"/>
      <c r="CJZ67" s="44"/>
      <c r="CKA67" s="44"/>
      <c r="CKB67" s="44"/>
      <c r="CKC67" s="44"/>
      <c r="CKD67" s="44"/>
      <c r="CKE67" s="44"/>
      <c r="CKF67" s="44"/>
      <c r="CKG67" s="44"/>
      <c r="CKH67" s="44"/>
      <c r="CKI67" s="44"/>
      <c r="CKJ67" s="44"/>
      <c r="CKK67" s="44"/>
      <c r="CKL67" s="44"/>
      <c r="CKM67" s="44"/>
      <c r="CKN67" s="44"/>
      <c r="CKO67" s="44"/>
      <c r="CKP67" s="44"/>
      <c r="CKQ67" s="44"/>
      <c r="CKR67" s="44"/>
      <c r="CKS67" s="44"/>
      <c r="CKT67" s="44"/>
      <c r="CKU67" s="44"/>
      <c r="CKV67" s="44"/>
      <c r="CKW67" s="44"/>
      <c r="CKX67" s="44"/>
      <c r="CKY67" s="44"/>
      <c r="CKZ67" s="44"/>
      <c r="CLA67" s="44"/>
      <c r="CLB67" s="44"/>
      <c r="CLC67" s="44"/>
      <c r="CLD67" s="44"/>
      <c r="CLE67" s="44"/>
      <c r="CLF67" s="44"/>
      <c r="CLG67" s="44"/>
      <c r="CLH67" s="44"/>
      <c r="CLI67" s="44"/>
      <c r="CLJ67" s="44"/>
      <c r="CLK67" s="44"/>
      <c r="CLL67" s="44"/>
      <c r="CLM67" s="44"/>
      <c r="CLN67" s="44"/>
      <c r="CLO67" s="44"/>
      <c r="CLP67" s="44"/>
      <c r="CLQ67" s="44"/>
      <c r="CLR67" s="44"/>
      <c r="CLS67" s="44"/>
      <c r="CLT67" s="44"/>
      <c r="CLU67" s="44"/>
      <c r="CLV67" s="44"/>
      <c r="CLW67" s="44"/>
      <c r="CLX67" s="44"/>
      <c r="CLY67" s="44"/>
      <c r="CLZ67" s="44"/>
      <c r="CMA67" s="44"/>
      <c r="CMB67" s="44"/>
      <c r="CMC67" s="44"/>
      <c r="CMD67" s="44"/>
      <c r="CME67" s="44"/>
      <c r="CMF67" s="44"/>
      <c r="CMG67" s="44"/>
      <c r="CMH67" s="44"/>
      <c r="CMI67" s="44"/>
      <c r="CMJ67" s="44"/>
      <c r="CMK67" s="44"/>
      <c r="CML67" s="44"/>
      <c r="CMM67" s="44"/>
      <c r="CMN67" s="44"/>
      <c r="CMO67" s="44"/>
      <c r="CMP67" s="44"/>
      <c r="CMQ67" s="44"/>
      <c r="CMR67" s="44"/>
      <c r="CMS67" s="44"/>
      <c r="CMT67" s="44"/>
      <c r="CMU67" s="44"/>
      <c r="CMV67" s="44"/>
      <c r="CMW67" s="44"/>
      <c r="CMX67" s="44"/>
      <c r="CMY67" s="44"/>
      <c r="CMZ67" s="44"/>
      <c r="CNA67" s="44"/>
      <c r="CNB67" s="44"/>
      <c r="CNC67" s="44"/>
      <c r="CND67" s="44"/>
      <c r="CNE67" s="44"/>
      <c r="CNF67" s="44"/>
      <c r="CNG67" s="44"/>
      <c r="CNH67" s="44"/>
      <c r="CNI67" s="44"/>
      <c r="CNJ67" s="44"/>
      <c r="CNK67" s="44"/>
      <c r="CNL67" s="44"/>
      <c r="CNM67" s="44"/>
      <c r="CNN67" s="44"/>
      <c r="CNO67" s="44"/>
      <c r="CNP67" s="44"/>
      <c r="CNQ67" s="44"/>
      <c r="CNR67" s="44"/>
      <c r="CNS67" s="44"/>
      <c r="CNT67" s="44"/>
      <c r="CNU67" s="44"/>
      <c r="CNV67" s="44"/>
      <c r="CNW67" s="44"/>
      <c r="CNX67" s="44"/>
      <c r="CNY67" s="44"/>
      <c r="CNZ67" s="44"/>
      <c r="COA67" s="44"/>
      <c r="COB67" s="44"/>
      <c r="COC67" s="44"/>
      <c r="COD67" s="44"/>
      <c r="COE67" s="44"/>
      <c r="COF67" s="44"/>
      <c r="COG67" s="44"/>
      <c r="COH67" s="44"/>
      <c r="COI67" s="44"/>
      <c r="COJ67" s="44"/>
      <c r="COK67" s="44"/>
      <c r="COL67" s="44"/>
      <c r="COM67" s="44"/>
      <c r="CON67" s="44"/>
      <c r="COO67" s="44"/>
      <c r="COP67" s="44"/>
      <c r="COQ67" s="44"/>
      <c r="COR67" s="44"/>
      <c r="COS67" s="44"/>
      <c r="COT67" s="44"/>
      <c r="COU67" s="44"/>
      <c r="COV67" s="44"/>
      <c r="COW67" s="44"/>
      <c r="COX67" s="44"/>
      <c r="COY67" s="44"/>
      <c r="COZ67" s="44"/>
      <c r="CPA67" s="44"/>
      <c r="CPB67" s="44"/>
      <c r="CPC67" s="44"/>
      <c r="CPD67" s="44"/>
      <c r="CPE67" s="44"/>
      <c r="CPF67" s="44"/>
      <c r="CPG67" s="44"/>
      <c r="CPH67" s="44"/>
      <c r="CPI67" s="44"/>
      <c r="CPJ67" s="44"/>
      <c r="CPK67" s="44"/>
      <c r="CPL67" s="44"/>
      <c r="CPM67" s="44"/>
      <c r="CPN67" s="44"/>
      <c r="CPO67" s="44"/>
      <c r="CPP67" s="44"/>
      <c r="CPQ67" s="44"/>
      <c r="CPR67" s="44"/>
      <c r="CPS67" s="44"/>
      <c r="CPT67" s="44"/>
      <c r="CPU67" s="44"/>
      <c r="CPV67" s="44"/>
      <c r="CPW67" s="44"/>
      <c r="CPX67" s="44"/>
      <c r="CPY67" s="44"/>
      <c r="CPZ67" s="44"/>
      <c r="CQA67" s="44"/>
      <c r="CQB67" s="44"/>
      <c r="CQC67" s="44"/>
      <c r="CQD67" s="44"/>
      <c r="CQE67" s="44"/>
      <c r="CQF67" s="44"/>
      <c r="CQG67" s="44"/>
      <c r="CQH67" s="44"/>
      <c r="CQI67" s="44"/>
      <c r="CQJ67" s="44"/>
      <c r="CQK67" s="44"/>
      <c r="CQL67" s="44"/>
      <c r="CQM67" s="44"/>
      <c r="CQN67" s="44"/>
      <c r="CQO67" s="44"/>
      <c r="CQP67" s="44"/>
      <c r="CQQ67" s="44"/>
      <c r="CQR67" s="44"/>
      <c r="CQS67" s="44"/>
      <c r="CQT67" s="44"/>
      <c r="CQU67" s="44"/>
      <c r="CQV67" s="44"/>
      <c r="CQW67" s="44"/>
      <c r="CQX67" s="44"/>
      <c r="CQY67" s="44"/>
      <c r="CQZ67" s="44"/>
      <c r="CRA67" s="44"/>
      <c r="CRB67" s="44"/>
      <c r="CRC67" s="44"/>
      <c r="CRD67" s="44"/>
      <c r="CRE67" s="44"/>
      <c r="CRF67" s="44"/>
      <c r="CRG67" s="44"/>
      <c r="CRH67" s="44"/>
      <c r="CRI67" s="44"/>
      <c r="CRJ67" s="44"/>
      <c r="CRK67" s="44"/>
      <c r="CRL67" s="44"/>
      <c r="CRM67" s="44"/>
      <c r="CRN67" s="44"/>
      <c r="CRO67" s="44"/>
      <c r="CRP67" s="44"/>
      <c r="CRQ67" s="44"/>
      <c r="CRR67" s="44"/>
      <c r="CRS67" s="44"/>
      <c r="CRT67" s="44"/>
      <c r="CRU67" s="44"/>
      <c r="CRV67" s="44"/>
      <c r="CRW67" s="44"/>
      <c r="CRX67" s="44"/>
      <c r="CRY67" s="44"/>
      <c r="CRZ67" s="44"/>
      <c r="CSA67" s="44"/>
      <c r="CSB67" s="44"/>
      <c r="CSC67" s="44"/>
      <c r="CSD67" s="44"/>
      <c r="CSE67" s="44"/>
      <c r="CSF67" s="44"/>
      <c r="CSG67" s="44"/>
      <c r="CSH67" s="44"/>
      <c r="CSI67" s="44"/>
      <c r="CSJ67" s="44"/>
      <c r="CSK67" s="44"/>
      <c r="CSL67" s="44"/>
      <c r="CSM67" s="44"/>
      <c r="CSN67" s="44"/>
      <c r="CSO67" s="44"/>
      <c r="CSP67" s="44"/>
      <c r="CSQ67" s="44"/>
      <c r="CSR67" s="44"/>
      <c r="CSS67" s="44"/>
      <c r="CST67" s="44"/>
      <c r="CSU67" s="44"/>
      <c r="CSV67" s="44"/>
      <c r="CSW67" s="44"/>
      <c r="CSX67" s="44"/>
      <c r="CSY67" s="44"/>
      <c r="CSZ67" s="44"/>
      <c r="CTA67" s="44"/>
      <c r="CTB67" s="44"/>
      <c r="CTC67" s="44"/>
      <c r="CTD67" s="44"/>
      <c r="CTE67" s="44"/>
      <c r="CTF67" s="44"/>
      <c r="CTG67" s="44"/>
      <c r="CTH67" s="44"/>
      <c r="CTI67" s="44"/>
      <c r="CTJ67" s="44"/>
      <c r="CTK67" s="44"/>
      <c r="CTL67" s="44"/>
      <c r="CTM67" s="44"/>
      <c r="CTN67" s="44"/>
      <c r="CTO67" s="44"/>
      <c r="CTP67" s="44"/>
      <c r="CTQ67" s="44"/>
      <c r="CTR67" s="44"/>
      <c r="CTS67" s="44"/>
      <c r="CTT67" s="44"/>
      <c r="CTU67" s="44"/>
      <c r="CTV67" s="44"/>
      <c r="CTW67" s="44"/>
      <c r="CTX67" s="44"/>
      <c r="CTY67" s="44"/>
      <c r="CTZ67" s="44"/>
      <c r="CUA67" s="44"/>
      <c r="CUB67" s="44"/>
      <c r="CUC67" s="44"/>
      <c r="CUD67" s="44"/>
      <c r="CUE67" s="44"/>
      <c r="CUF67" s="44"/>
      <c r="CUG67" s="44"/>
      <c r="CUH67" s="44"/>
      <c r="CUI67" s="44"/>
      <c r="CUJ67" s="44"/>
      <c r="CUK67" s="44"/>
      <c r="CUL67" s="44"/>
      <c r="CUM67" s="44"/>
      <c r="CUN67" s="44"/>
      <c r="CUO67" s="44"/>
      <c r="CUP67" s="44"/>
      <c r="CUQ67" s="44"/>
      <c r="CUR67" s="44"/>
      <c r="CUS67" s="44"/>
      <c r="CUT67" s="44"/>
      <c r="CUU67" s="44"/>
      <c r="CUV67" s="44"/>
      <c r="CUW67" s="44"/>
      <c r="CUX67" s="44"/>
      <c r="CUY67" s="44"/>
      <c r="CUZ67" s="44"/>
      <c r="CVA67" s="44"/>
      <c r="CVB67" s="44"/>
      <c r="CVC67" s="44"/>
      <c r="CVD67" s="44"/>
      <c r="CVE67" s="44"/>
      <c r="CVF67" s="44"/>
      <c r="CVG67" s="44"/>
      <c r="CVH67" s="44"/>
      <c r="CVI67" s="44"/>
      <c r="CVJ67" s="44"/>
      <c r="CVK67" s="44"/>
      <c r="CVL67" s="44"/>
      <c r="CVM67" s="44"/>
      <c r="CVN67" s="44"/>
      <c r="CVO67" s="44"/>
      <c r="CVP67" s="44"/>
      <c r="CVQ67" s="44"/>
      <c r="CVR67" s="44"/>
      <c r="CVS67" s="44"/>
      <c r="CVT67" s="44"/>
      <c r="CVU67" s="44"/>
      <c r="CVV67" s="44"/>
      <c r="CVW67" s="44"/>
      <c r="CVX67" s="44"/>
      <c r="CVY67" s="44"/>
      <c r="CVZ67" s="44"/>
      <c r="CWA67" s="44"/>
      <c r="CWB67" s="44"/>
      <c r="CWC67" s="44"/>
      <c r="CWD67" s="44"/>
      <c r="CWE67" s="44"/>
      <c r="CWF67" s="44"/>
      <c r="CWG67" s="44"/>
      <c r="CWH67" s="44"/>
      <c r="CWI67" s="44"/>
      <c r="CWJ67" s="44"/>
      <c r="CWK67" s="44"/>
      <c r="CWL67" s="44"/>
      <c r="CWM67" s="44"/>
      <c r="CWN67" s="44"/>
      <c r="CWO67" s="44"/>
      <c r="CWP67" s="44"/>
      <c r="CWQ67" s="44"/>
      <c r="CWR67" s="44"/>
      <c r="CWS67" s="44"/>
      <c r="CWT67" s="44"/>
      <c r="CWU67" s="44"/>
      <c r="CWV67" s="44"/>
      <c r="CWW67" s="44"/>
      <c r="CWX67" s="44"/>
      <c r="CWY67" s="44"/>
      <c r="CWZ67" s="44"/>
      <c r="CXA67" s="44"/>
      <c r="CXB67" s="44"/>
      <c r="CXC67" s="44"/>
      <c r="CXD67" s="44"/>
      <c r="CXE67" s="44"/>
      <c r="CXF67" s="44"/>
      <c r="CXG67" s="44"/>
      <c r="CXH67" s="44"/>
      <c r="CXI67" s="44"/>
      <c r="CXJ67" s="44"/>
      <c r="CXK67" s="44"/>
      <c r="CXL67" s="44"/>
      <c r="CXM67" s="44"/>
      <c r="CXN67" s="44"/>
      <c r="CXO67" s="44"/>
      <c r="CXP67" s="44"/>
      <c r="CXQ67" s="44"/>
      <c r="CXR67" s="44"/>
      <c r="CXS67" s="44"/>
      <c r="CXT67" s="44"/>
      <c r="CXU67" s="44"/>
      <c r="CXV67" s="44"/>
      <c r="CXW67" s="44"/>
      <c r="CXX67" s="44"/>
      <c r="CXY67" s="44"/>
      <c r="CXZ67" s="44"/>
      <c r="CYA67" s="44"/>
      <c r="CYB67" s="44"/>
      <c r="CYC67" s="44"/>
      <c r="CYD67" s="44"/>
      <c r="CYE67" s="44"/>
      <c r="CYF67" s="44"/>
      <c r="CYG67" s="44"/>
      <c r="CYH67" s="44"/>
      <c r="CYI67" s="44"/>
      <c r="CYJ67" s="44"/>
      <c r="CYK67" s="44"/>
      <c r="CYL67" s="44"/>
      <c r="CYM67" s="44"/>
      <c r="CYN67" s="44"/>
      <c r="CYO67" s="44"/>
      <c r="CYP67" s="44"/>
      <c r="CYQ67" s="44"/>
      <c r="CYR67" s="44"/>
      <c r="CYS67" s="44"/>
      <c r="CYT67" s="44"/>
      <c r="CYU67" s="44"/>
      <c r="CYV67" s="44"/>
      <c r="CYW67" s="44"/>
      <c r="CYX67" s="44"/>
      <c r="CYY67" s="44"/>
      <c r="CYZ67" s="44"/>
      <c r="CZA67" s="44"/>
      <c r="CZB67" s="44"/>
      <c r="CZC67" s="44"/>
      <c r="CZD67" s="44"/>
      <c r="CZE67" s="44"/>
      <c r="CZF67" s="44"/>
      <c r="CZG67" s="44"/>
      <c r="CZH67" s="44"/>
      <c r="CZI67" s="44"/>
      <c r="CZJ67" s="44"/>
      <c r="CZK67" s="44"/>
      <c r="CZL67" s="44"/>
      <c r="CZM67" s="44"/>
      <c r="CZN67" s="44"/>
      <c r="CZO67" s="44"/>
      <c r="CZP67" s="44"/>
      <c r="CZQ67" s="44"/>
      <c r="CZR67" s="44"/>
      <c r="CZS67" s="44"/>
      <c r="CZT67" s="44"/>
      <c r="CZU67" s="44"/>
      <c r="CZV67" s="44"/>
      <c r="CZW67" s="44"/>
      <c r="CZX67" s="44"/>
      <c r="CZY67" s="44"/>
      <c r="CZZ67" s="44"/>
      <c r="DAA67" s="44"/>
      <c r="DAB67" s="44"/>
      <c r="DAC67" s="44"/>
      <c r="DAD67" s="44"/>
      <c r="DAE67" s="44"/>
      <c r="DAF67" s="44"/>
      <c r="DAG67" s="44"/>
      <c r="DAH67" s="44"/>
      <c r="DAI67" s="44"/>
      <c r="DAJ67" s="44"/>
      <c r="DAK67" s="44"/>
      <c r="DAL67" s="44"/>
      <c r="DAM67" s="44"/>
      <c r="DAN67" s="44"/>
      <c r="DAO67" s="44"/>
      <c r="DAP67" s="44"/>
      <c r="DAQ67" s="44"/>
      <c r="DAR67" s="44"/>
      <c r="DAS67" s="44"/>
      <c r="DAT67" s="44"/>
      <c r="DAU67" s="44"/>
      <c r="DAV67" s="44"/>
      <c r="DAW67" s="44"/>
      <c r="DAX67" s="44"/>
      <c r="DAY67" s="44"/>
      <c r="DAZ67" s="44"/>
      <c r="DBA67" s="44"/>
      <c r="DBB67" s="44"/>
      <c r="DBC67" s="44"/>
      <c r="DBD67" s="44"/>
      <c r="DBE67" s="44"/>
      <c r="DBF67" s="44"/>
      <c r="DBG67" s="44"/>
      <c r="DBH67" s="44"/>
      <c r="DBI67" s="44"/>
      <c r="DBJ67" s="44"/>
      <c r="DBK67" s="44"/>
      <c r="DBL67" s="44"/>
      <c r="DBM67" s="44"/>
      <c r="DBN67" s="44"/>
      <c r="DBO67" s="44"/>
      <c r="DBP67" s="44"/>
      <c r="DBQ67" s="44"/>
      <c r="DBR67" s="44"/>
      <c r="DBS67" s="44"/>
      <c r="DBT67" s="44"/>
      <c r="DBU67" s="44"/>
      <c r="DBV67" s="44"/>
      <c r="DBW67" s="44"/>
      <c r="DBX67" s="44"/>
      <c r="DBY67" s="44"/>
      <c r="DBZ67" s="44"/>
      <c r="DCA67" s="44"/>
      <c r="DCB67" s="44"/>
      <c r="DCC67" s="44"/>
      <c r="DCD67" s="44"/>
      <c r="DCE67" s="44"/>
      <c r="DCF67" s="44"/>
      <c r="DCG67" s="44"/>
      <c r="DCH67" s="44"/>
      <c r="DCI67" s="44"/>
      <c r="DCJ67" s="44"/>
      <c r="DCK67" s="44"/>
      <c r="DCL67" s="44"/>
      <c r="DCM67" s="44"/>
      <c r="DCN67" s="44"/>
      <c r="DCO67" s="44"/>
      <c r="DCP67" s="44"/>
      <c r="DCQ67" s="44"/>
      <c r="DCR67" s="44"/>
      <c r="DCS67" s="44"/>
      <c r="DCT67" s="44"/>
      <c r="DCU67" s="44"/>
      <c r="DCV67" s="44"/>
      <c r="DCW67" s="44"/>
      <c r="DCX67" s="44"/>
      <c r="DCY67" s="44"/>
      <c r="DCZ67" s="44"/>
      <c r="DDA67" s="44"/>
      <c r="DDB67" s="44"/>
      <c r="DDC67" s="44"/>
      <c r="DDD67" s="44"/>
      <c r="DDE67" s="44"/>
      <c r="DDF67" s="44"/>
      <c r="DDG67" s="44"/>
      <c r="DDH67" s="44"/>
      <c r="DDI67" s="44"/>
      <c r="DDJ67" s="44"/>
      <c r="DDK67" s="44"/>
      <c r="DDL67" s="44"/>
      <c r="DDM67" s="44"/>
      <c r="DDN67" s="44"/>
      <c r="DDO67" s="44"/>
      <c r="DDP67" s="44"/>
      <c r="DDQ67" s="44"/>
      <c r="DDR67" s="44"/>
      <c r="DDS67" s="44"/>
      <c r="DDT67" s="44"/>
      <c r="DDU67" s="44"/>
      <c r="DDV67" s="44"/>
      <c r="DDW67" s="44"/>
      <c r="DDX67" s="44"/>
      <c r="DDY67" s="44"/>
      <c r="DDZ67" s="44"/>
      <c r="DEA67" s="44"/>
      <c r="DEB67" s="44"/>
      <c r="DEC67" s="44"/>
      <c r="DED67" s="44"/>
      <c r="DEE67" s="44"/>
      <c r="DEF67" s="44"/>
      <c r="DEG67" s="44"/>
      <c r="DEH67" s="44"/>
      <c r="DEI67" s="44"/>
      <c r="DEJ67" s="44"/>
      <c r="DEK67" s="44"/>
      <c r="DEL67" s="44"/>
      <c r="DEM67" s="44"/>
      <c r="DEN67" s="44"/>
      <c r="DEO67" s="44"/>
      <c r="DEP67" s="44"/>
      <c r="DEQ67" s="44"/>
      <c r="DER67" s="44"/>
      <c r="DES67" s="44"/>
      <c r="DET67" s="44"/>
      <c r="DEU67" s="44"/>
      <c r="DEV67" s="44"/>
      <c r="DEW67" s="44"/>
      <c r="DEX67" s="44"/>
      <c r="DEY67" s="44"/>
      <c r="DEZ67" s="44"/>
      <c r="DFA67" s="44"/>
      <c r="DFB67" s="44"/>
      <c r="DFC67" s="44"/>
      <c r="DFD67" s="44"/>
      <c r="DFE67" s="44"/>
      <c r="DFF67" s="44"/>
      <c r="DFG67" s="44"/>
      <c r="DFH67" s="44"/>
      <c r="DFI67" s="44"/>
      <c r="DFJ67" s="44"/>
      <c r="DFK67" s="44"/>
      <c r="DFL67" s="44"/>
      <c r="DFM67" s="44"/>
      <c r="DFN67" s="44"/>
      <c r="DFO67" s="44"/>
      <c r="DFP67" s="44"/>
      <c r="DFQ67" s="44"/>
      <c r="DFR67" s="44"/>
      <c r="DFS67" s="44"/>
      <c r="DFT67" s="44"/>
      <c r="DFU67" s="44"/>
      <c r="DFV67" s="44"/>
      <c r="DFW67" s="44"/>
      <c r="DFX67" s="44"/>
      <c r="DFY67" s="44"/>
      <c r="DFZ67" s="44"/>
      <c r="DGA67" s="44"/>
      <c r="DGB67" s="44"/>
      <c r="DGC67" s="44"/>
      <c r="DGD67" s="44"/>
      <c r="DGE67" s="44"/>
      <c r="DGF67" s="44"/>
      <c r="DGG67" s="44"/>
      <c r="DGH67" s="44"/>
      <c r="DGI67" s="44"/>
      <c r="DGJ67" s="44"/>
      <c r="DGK67" s="44"/>
      <c r="DGL67" s="44"/>
      <c r="DGM67" s="44"/>
      <c r="DGN67" s="44"/>
      <c r="DGO67" s="44"/>
      <c r="DGP67" s="44"/>
      <c r="DGQ67" s="44"/>
      <c r="DGR67" s="44"/>
      <c r="DGS67" s="44"/>
      <c r="DGT67" s="44"/>
      <c r="DGU67" s="44"/>
      <c r="DGV67" s="44"/>
      <c r="DGW67" s="44"/>
      <c r="DGX67" s="44"/>
      <c r="DGY67" s="44"/>
      <c r="DGZ67" s="44"/>
      <c r="DHA67" s="44"/>
      <c r="DHB67" s="44"/>
      <c r="DHC67" s="44"/>
      <c r="DHD67" s="44"/>
      <c r="DHE67" s="44"/>
      <c r="DHF67" s="44"/>
      <c r="DHG67" s="44"/>
      <c r="DHH67" s="44"/>
      <c r="DHI67" s="44"/>
      <c r="DHJ67" s="44"/>
      <c r="DHK67" s="44"/>
      <c r="DHL67" s="44"/>
      <c r="DHM67" s="44"/>
      <c r="DHN67" s="44"/>
      <c r="DHO67" s="44"/>
      <c r="DHP67" s="44"/>
      <c r="DHQ67" s="44"/>
      <c r="DHR67" s="44"/>
      <c r="DHS67" s="44"/>
      <c r="DHT67" s="44"/>
      <c r="DHU67" s="44"/>
      <c r="DHV67" s="44"/>
      <c r="DHW67" s="44"/>
      <c r="DHX67" s="44"/>
      <c r="DHY67" s="44"/>
      <c r="DHZ67" s="44"/>
      <c r="DIA67" s="44"/>
      <c r="DIB67" s="44"/>
      <c r="DIC67" s="44"/>
      <c r="DID67" s="44"/>
      <c r="DIE67" s="44"/>
      <c r="DIF67" s="44"/>
      <c r="DIG67" s="44"/>
      <c r="DIH67" s="44"/>
      <c r="DII67" s="44"/>
      <c r="DIJ67" s="44"/>
      <c r="DIK67" s="44"/>
      <c r="DIL67" s="44"/>
      <c r="DIM67" s="44"/>
      <c r="DIN67" s="44"/>
      <c r="DIO67" s="44"/>
      <c r="DIP67" s="44"/>
      <c r="DIQ67" s="44"/>
      <c r="DIR67" s="44"/>
      <c r="DIS67" s="44"/>
      <c r="DIT67" s="44"/>
      <c r="DIU67" s="44"/>
      <c r="DIV67" s="44"/>
      <c r="DIW67" s="44"/>
      <c r="DIX67" s="44"/>
      <c r="DIY67" s="44"/>
      <c r="DIZ67" s="44"/>
      <c r="DJA67" s="44"/>
      <c r="DJB67" s="44"/>
      <c r="DJC67" s="44"/>
      <c r="DJD67" s="44"/>
      <c r="DJE67" s="44"/>
      <c r="DJF67" s="44"/>
      <c r="DJG67" s="44"/>
      <c r="DJH67" s="44"/>
      <c r="DJI67" s="44"/>
      <c r="DJJ67" s="44"/>
      <c r="DJK67" s="44"/>
      <c r="DJL67" s="44"/>
      <c r="DJM67" s="44"/>
      <c r="DJN67" s="44"/>
      <c r="DJO67" s="44"/>
      <c r="DJP67" s="44"/>
      <c r="DJQ67" s="44"/>
      <c r="DJR67" s="44"/>
      <c r="DJS67" s="44"/>
      <c r="DJT67" s="44"/>
      <c r="DJU67" s="44"/>
      <c r="DJV67" s="44"/>
      <c r="DJW67" s="44"/>
      <c r="DJX67" s="44"/>
      <c r="DJY67" s="44"/>
      <c r="DJZ67" s="44"/>
      <c r="DKA67" s="44"/>
      <c r="DKB67" s="44"/>
      <c r="DKC67" s="44"/>
      <c r="DKD67" s="44"/>
      <c r="DKE67" s="44"/>
      <c r="DKF67" s="44"/>
      <c r="DKG67" s="44"/>
      <c r="DKH67" s="44"/>
      <c r="DKI67" s="44"/>
      <c r="DKJ67" s="44"/>
      <c r="DKK67" s="44"/>
      <c r="DKL67" s="44"/>
      <c r="DKM67" s="44"/>
      <c r="DKN67" s="44"/>
      <c r="DKO67" s="44"/>
      <c r="DKP67" s="44"/>
      <c r="DKQ67" s="44"/>
      <c r="DKR67" s="44"/>
      <c r="DKS67" s="44"/>
      <c r="DKT67" s="44"/>
      <c r="DKU67" s="44"/>
      <c r="DKV67" s="44"/>
      <c r="DKW67" s="44"/>
      <c r="DKX67" s="44"/>
      <c r="DKY67" s="44"/>
      <c r="DKZ67" s="44"/>
      <c r="DLA67" s="44"/>
      <c r="DLB67" s="44"/>
      <c r="DLC67" s="44"/>
      <c r="DLD67" s="44"/>
      <c r="DLE67" s="44"/>
      <c r="DLF67" s="44"/>
      <c r="DLG67" s="44"/>
      <c r="DLH67" s="44"/>
      <c r="DLI67" s="44"/>
      <c r="DLJ67" s="44"/>
      <c r="DLK67" s="44"/>
      <c r="DLL67" s="44"/>
      <c r="DLM67" s="44"/>
      <c r="DLN67" s="44"/>
      <c r="DLO67" s="44"/>
      <c r="DLP67" s="44"/>
      <c r="DLQ67" s="44"/>
      <c r="DLR67" s="44"/>
      <c r="DLS67" s="44"/>
      <c r="DLT67" s="44"/>
      <c r="DLU67" s="44"/>
      <c r="DLV67" s="44"/>
      <c r="DLW67" s="44"/>
      <c r="DLX67" s="44"/>
      <c r="DLY67" s="44"/>
      <c r="DLZ67" s="44"/>
      <c r="DMA67" s="44"/>
      <c r="DMB67" s="44"/>
      <c r="DMC67" s="44"/>
      <c r="DMD67" s="44"/>
      <c r="DME67" s="44"/>
      <c r="DMF67" s="44"/>
      <c r="DMG67" s="44"/>
      <c r="DMH67" s="44"/>
      <c r="DMI67" s="44"/>
      <c r="DMJ67" s="44"/>
      <c r="DMK67" s="44"/>
      <c r="DML67" s="44"/>
      <c r="DMM67" s="44"/>
      <c r="DMN67" s="44"/>
      <c r="DMO67" s="44"/>
      <c r="DMP67" s="44"/>
      <c r="DMQ67" s="44"/>
      <c r="DMR67" s="44"/>
      <c r="DMS67" s="44"/>
      <c r="DMT67" s="44"/>
      <c r="DMU67" s="44"/>
      <c r="DMV67" s="44"/>
      <c r="DMW67" s="44"/>
      <c r="DMX67" s="44"/>
      <c r="DMY67" s="44"/>
      <c r="DMZ67" s="44"/>
      <c r="DNA67" s="44"/>
      <c r="DNB67" s="44"/>
      <c r="DNC67" s="44"/>
      <c r="DND67" s="44"/>
      <c r="DNE67" s="44"/>
      <c r="DNF67" s="44"/>
      <c r="DNG67" s="44"/>
      <c r="DNH67" s="44"/>
      <c r="DNI67" s="44"/>
      <c r="DNJ67" s="44"/>
      <c r="DNK67" s="44"/>
      <c r="DNL67" s="44"/>
      <c r="DNM67" s="44"/>
      <c r="DNN67" s="44"/>
      <c r="DNO67" s="44"/>
      <c r="DNP67" s="44"/>
      <c r="DNQ67" s="44"/>
      <c r="DNR67" s="44"/>
      <c r="DNS67" s="44"/>
      <c r="DNT67" s="44"/>
      <c r="DNU67" s="44"/>
      <c r="DNV67" s="44"/>
      <c r="DNW67" s="44"/>
      <c r="DNX67" s="44"/>
      <c r="DNY67" s="44"/>
      <c r="DNZ67" s="44"/>
      <c r="DOA67" s="44"/>
      <c r="DOB67" s="44"/>
      <c r="DOC67" s="44"/>
      <c r="DOD67" s="44"/>
      <c r="DOE67" s="44"/>
      <c r="DOF67" s="44"/>
      <c r="DOG67" s="44"/>
      <c r="DOH67" s="44"/>
      <c r="DOI67" s="44"/>
      <c r="DOJ67" s="44"/>
      <c r="DOK67" s="44"/>
      <c r="DOL67" s="44"/>
      <c r="DOM67" s="44"/>
      <c r="DON67" s="44"/>
      <c r="DOO67" s="44"/>
      <c r="DOP67" s="44"/>
      <c r="DOQ67" s="44"/>
      <c r="DOR67" s="44"/>
      <c r="DOS67" s="44"/>
      <c r="DOT67" s="44"/>
      <c r="DOU67" s="44"/>
      <c r="DOV67" s="44"/>
      <c r="DOW67" s="44"/>
      <c r="DOX67" s="44"/>
      <c r="DOY67" s="44"/>
      <c r="DOZ67" s="44"/>
      <c r="DPA67" s="44"/>
      <c r="DPB67" s="44"/>
      <c r="DPC67" s="44"/>
      <c r="DPD67" s="44"/>
      <c r="DPE67" s="44"/>
      <c r="DPF67" s="44"/>
      <c r="DPG67" s="44"/>
      <c r="DPH67" s="44"/>
      <c r="DPI67" s="44"/>
      <c r="DPJ67" s="44"/>
      <c r="DPK67" s="44"/>
      <c r="DPL67" s="44"/>
      <c r="DPM67" s="44"/>
      <c r="DPN67" s="44"/>
      <c r="DPO67" s="44"/>
      <c r="DPP67" s="44"/>
      <c r="DPQ67" s="44"/>
      <c r="DPR67" s="44"/>
      <c r="DPS67" s="44"/>
      <c r="DPT67" s="44"/>
      <c r="DPU67" s="44"/>
      <c r="DPV67" s="44"/>
      <c r="DPW67" s="44"/>
      <c r="DPX67" s="44"/>
      <c r="DPY67" s="44"/>
      <c r="DPZ67" s="44"/>
      <c r="DQA67" s="44"/>
      <c r="DQB67" s="44"/>
      <c r="DQC67" s="44"/>
      <c r="DQD67" s="44"/>
      <c r="DQE67" s="44"/>
      <c r="DQF67" s="44"/>
      <c r="DQG67" s="44"/>
      <c r="DQH67" s="44"/>
      <c r="DQI67" s="44"/>
      <c r="DQJ67" s="44"/>
      <c r="DQK67" s="44"/>
      <c r="DQL67" s="44"/>
      <c r="DQM67" s="44"/>
      <c r="DQN67" s="44"/>
      <c r="DQO67" s="44"/>
      <c r="DQP67" s="44"/>
      <c r="DQQ67" s="44"/>
      <c r="DQR67" s="44"/>
      <c r="DQS67" s="44"/>
      <c r="DQT67" s="44"/>
      <c r="DQU67" s="44"/>
      <c r="DQV67" s="44"/>
      <c r="DQW67" s="44"/>
      <c r="DQX67" s="44"/>
      <c r="DQY67" s="44"/>
      <c r="DQZ67" s="44"/>
      <c r="DRA67" s="44"/>
      <c r="DRB67" s="44"/>
      <c r="DRC67" s="44"/>
      <c r="DRD67" s="44"/>
      <c r="DRE67" s="44"/>
      <c r="DRF67" s="44"/>
      <c r="DRG67" s="44"/>
      <c r="DRH67" s="44"/>
      <c r="DRI67" s="44"/>
      <c r="DRJ67" s="44"/>
      <c r="DRK67" s="44"/>
      <c r="DRL67" s="44"/>
      <c r="DRM67" s="44"/>
      <c r="DRN67" s="44"/>
      <c r="DRO67" s="44"/>
      <c r="DRP67" s="44"/>
      <c r="DRQ67" s="44"/>
      <c r="DRR67" s="44"/>
      <c r="DRS67" s="44"/>
      <c r="DRT67" s="44"/>
      <c r="DRU67" s="44"/>
      <c r="DRV67" s="44"/>
      <c r="DRW67" s="44"/>
      <c r="DRX67" s="44"/>
      <c r="DRY67" s="44"/>
      <c r="DRZ67" s="44"/>
      <c r="DSA67" s="44"/>
      <c r="DSB67" s="44"/>
      <c r="DSC67" s="44"/>
      <c r="DSD67" s="44"/>
      <c r="DSE67" s="44"/>
      <c r="DSF67" s="44"/>
      <c r="DSG67" s="44"/>
      <c r="DSH67" s="44"/>
      <c r="DSI67" s="44"/>
      <c r="DSJ67" s="44"/>
      <c r="DSK67" s="44"/>
      <c r="DSL67" s="44"/>
      <c r="DSM67" s="44"/>
      <c r="DSN67" s="44"/>
      <c r="DSO67" s="44"/>
      <c r="DSP67" s="44"/>
      <c r="DSQ67" s="44"/>
      <c r="DSR67" s="44"/>
      <c r="DSS67" s="44"/>
      <c r="DST67" s="44"/>
      <c r="DSU67" s="44"/>
      <c r="DSV67" s="44"/>
      <c r="DSW67" s="44"/>
      <c r="DSX67" s="44"/>
      <c r="DSY67" s="44"/>
      <c r="DSZ67" s="44"/>
      <c r="DTA67" s="44"/>
      <c r="DTB67" s="44"/>
      <c r="DTC67" s="44"/>
      <c r="DTD67" s="44"/>
      <c r="DTE67" s="44"/>
      <c r="DTF67" s="44"/>
      <c r="DTG67" s="44"/>
      <c r="DTH67" s="44"/>
      <c r="DTI67" s="44"/>
      <c r="DTJ67" s="44"/>
      <c r="DTK67" s="44"/>
      <c r="DTL67" s="44"/>
      <c r="DTM67" s="44"/>
      <c r="DTN67" s="44"/>
      <c r="DTO67" s="44"/>
      <c r="DTP67" s="44"/>
      <c r="DTQ67" s="44"/>
      <c r="DTR67" s="44"/>
      <c r="DTS67" s="44"/>
      <c r="DTT67" s="44"/>
      <c r="DTU67" s="44"/>
      <c r="DTV67" s="44"/>
      <c r="DTW67" s="44"/>
      <c r="DTX67" s="44"/>
      <c r="DTY67" s="44"/>
      <c r="DTZ67" s="44"/>
      <c r="DUA67" s="44"/>
      <c r="DUB67" s="44"/>
      <c r="DUC67" s="44"/>
      <c r="DUD67" s="44"/>
      <c r="DUE67" s="44"/>
      <c r="DUF67" s="44"/>
      <c r="DUG67" s="44"/>
      <c r="DUH67" s="44"/>
      <c r="DUI67" s="44"/>
      <c r="DUJ67" s="44"/>
      <c r="DUK67" s="44"/>
      <c r="DUL67" s="44"/>
      <c r="DUM67" s="44"/>
      <c r="DUN67" s="44"/>
      <c r="DUO67" s="44"/>
      <c r="DUP67" s="44"/>
      <c r="DUQ67" s="44"/>
      <c r="DUR67" s="44"/>
      <c r="DUS67" s="44"/>
      <c r="DUT67" s="44"/>
      <c r="DUU67" s="44"/>
      <c r="DUV67" s="44"/>
      <c r="DUW67" s="44"/>
      <c r="DUX67" s="44"/>
      <c r="DUY67" s="44"/>
      <c r="DUZ67" s="44"/>
      <c r="DVA67" s="44"/>
      <c r="DVB67" s="44"/>
      <c r="DVC67" s="44"/>
      <c r="DVD67" s="44"/>
      <c r="DVE67" s="44"/>
      <c r="DVF67" s="44"/>
      <c r="DVG67" s="44"/>
      <c r="DVH67" s="44"/>
      <c r="DVI67" s="44"/>
      <c r="DVJ67" s="44"/>
      <c r="DVK67" s="44"/>
      <c r="DVL67" s="44"/>
      <c r="DVM67" s="44"/>
      <c r="DVN67" s="44"/>
      <c r="DVO67" s="44"/>
      <c r="DVP67" s="44"/>
      <c r="DVQ67" s="44"/>
      <c r="DVR67" s="44"/>
      <c r="DVS67" s="44"/>
      <c r="DVT67" s="44"/>
      <c r="DVU67" s="44"/>
      <c r="DVV67" s="44"/>
      <c r="DVW67" s="44"/>
      <c r="DVX67" s="44"/>
      <c r="DVY67" s="44"/>
      <c r="DVZ67" s="44"/>
      <c r="DWA67" s="44"/>
      <c r="DWB67" s="44"/>
      <c r="DWC67" s="44"/>
      <c r="DWD67" s="44"/>
      <c r="DWE67" s="44"/>
      <c r="DWF67" s="44"/>
      <c r="DWG67" s="44"/>
      <c r="DWH67" s="44"/>
      <c r="DWI67" s="44"/>
      <c r="DWJ67" s="44"/>
      <c r="DWK67" s="44"/>
      <c r="DWL67" s="44"/>
      <c r="DWM67" s="44"/>
      <c r="DWN67" s="44"/>
      <c r="DWO67" s="44"/>
      <c r="DWP67" s="44"/>
      <c r="DWQ67" s="44"/>
      <c r="DWR67" s="44"/>
      <c r="DWS67" s="44"/>
      <c r="DWT67" s="44"/>
      <c r="DWU67" s="44"/>
      <c r="DWV67" s="44"/>
      <c r="DWW67" s="44"/>
      <c r="DWX67" s="44"/>
      <c r="DWY67" s="44"/>
      <c r="DWZ67" s="44"/>
      <c r="DXA67" s="44"/>
      <c r="DXB67" s="44"/>
      <c r="DXC67" s="44"/>
      <c r="DXD67" s="44"/>
      <c r="DXE67" s="44"/>
      <c r="DXF67" s="44"/>
      <c r="DXG67" s="44"/>
      <c r="DXH67" s="44"/>
      <c r="DXI67" s="44"/>
      <c r="DXJ67" s="44"/>
      <c r="DXK67" s="44"/>
      <c r="DXL67" s="44"/>
      <c r="DXM67" s="44"/>
      <c r="DXN67" s="44"/>
      <c r="DXO67" s="44"/>
      <c r="DXP67" s="44"/>
      <c r="DXQ67" s="44"/>
      <c r="DXR67" s="44"/>
      <c r="DXS67" s="44"/>
      <c r="DXT67" s="44"/>
      <c r="DXU67" s="44"/>
      <c r="DXV67" s="44"/>
      <c r="DXW67" s="44"/>
      <c r="DXX67" s="44"/>
      <c r="DXY67" s="44"/>
      <c r="DXZ67" s="44"/>
      <c r="DYA67" s="44"/>
      <c r="DYB67" s="44"/>
      <c r="DYC67" s="44"/>
      <c r="DYD67" s="44"/>
      <c r="DYE67" s="44"/>
      <c r="DYF67" s="44"/>
      <c r="DYG67" s="44"/>
      <c r="DYH67" s="44"/>
      <c r="DYI67" s="44"/>
      <c r="DYJ67" s="44"/>
      <c r="DYK67" s="44"/>
      <c r="DYL67" s="44"/>
      <c r="DYM67" s="44"/>
      <c r="DYN67" s="44"/>
      <c r="DYO67" s="44"/>
      <c r="DYP67" s="44"/>
      <c r="DYQ67" s="44"/>
      <c r="DYR67" s="44"/>
      <c r="DYS67" s="44"/>
      <c r="DYT67" s="44"/>
      <c r="DYU67" s="44"/>
      <c r="DYV67" s="44"/>
      <c r="DYW67" s="44"/>
      <c r="DYX67" s="44"/>
      <c r="DYY67" s="44"/>
      <c r="DYZ67" s="44"/>
      <c r="DZA67" s="44"/>
      <c r="DZB67" s="44"/>
      <c r="DZC67" s="44"/>
      <c r="DZD67" s="44"/>
      <c r="DZE67" s="44"/>
      <c r="DZF67" s="44"/>
      <c r="DZG67" s="44"/>
      <c r="DZH67" s="44"/>
      <c r="DZI67" s="44"/>
      <c r="DZJ67" s="44"/>
      <c r="DZK67" s="44"/>
      <c r="DZL67" s="44"/>
      <c r="DZM67" s="44"/>
      <c r="DZN67" s="44"/>
      <c r="DZO67" s="44"/>
      <c r="DZP67" s="44"/>
      <c r="DZQ67" s="44"/>
      <c r="DZR67" s="44"/>
      <c r="DZS67" s="44"/>
      <c r="DZT67" s="44"/>
      <c r="DZU67" s="44"/>
      <c r="DZV67" s="44"/>
      <c r="DZW67" s="44"/>
      <c r="DZX67" s="44"/>
      <c r="DZY67" s="44"/>
      <c r="DZZ67" s="44"/>
      <c r="EAA67" s="44"/>
      <c r="EAB67" s="44"/>
      <c r="EAC67" s="44"/>
      <c r="EAD67" s="44"/>
      <c r="EAE67" s="44"/>
      <c r="EAF67" s="44"/>
      <c r="EAG67" s="44"/>
      <c r="EAH67" s="44"/>
      <c r="EAI67" s="44"/>
      <c r="EAJ67" s="44"/>
      <c r="EAK67" s="44"/>
      <c r="EAL67" s="44"/>
      <c r="EAM67" s="44"/>
      <c r="EAN67" s="44"/>
      <c r="EAO67" s="44"/>
      <c r="EAP67" s="44"/>
      <c r="EAQ67" s="44"/>
      <c r="EAR67" s="44"/>
      <c r="EAS67" s="44"/>
      <c r="EAT67" s="44"/>
      <c r="EAU67" s="44"/>
      <c r="EAV67" s="44"/>
      <c r="EAW67" s="44"/>
      <c r="EAX67" s="44"/>
      <c r="EAY67" s="44"/>
      <c r="EAZ67" s="44"/>
      <c r="EBA67" s="44"/>
      <c r="EBB67" s="44"/>
      <c r="EBC67" s="44"/>
      <c r="EBD67" s="44"/>
      <c r="EBE67" s="44"/>
      <c r="EBF67" s="44"/>
      <c r="EBG67" s="44"/>
      <c r="EBH67" s="44"/>
      <c r="EBI67" s="44"/>
      <c r="EBJ67" s="44"/>
      <c r="EBK67" s="44"/>
      <c r="EBL67" s="44"/>
      <c r="EBM67" s="44"/>
      <c r="EBN67" s="44"/>
      <c r="EBO67" s="44"/>
      <c r="EBP67" s="44"/>
      <c r="EBQ67" s="44"/>
      <c r="EBR67" s="44"/>
      <c r="EBS67" s="44"/>
      <c r="EBT67" s="44"/>
      <c r="EBU67" s="44"/>
      <c r="EBV67" s="44"/>
      <c r="EBW67" s="44"/>
      <c r="EBX67" s="44"/>
      <c r="EBY67" s="44"/>
      <c r="EBZ67" s="44"/>
      <c r="ECA67" s="44"/>
      <c r="ECB67" s="44"/>
      <c r="ECC67" s="44"/>
      <c r="ECD67" s="44"/>
      <c r="ECE67" s="44"/>
      <c r="ECF67" s="44"/>
      <c r="ECG67" s="44"/>
      <c r="ECH67" s="44"/>
      <c r="ECI67" s="44"/>
      <c r="ECJ67" s="44"/>
      <c r="ECK67" s="44"/>
      <c r="ECL67" s="44"/>
      <c r="ECM67" s="44"/>
      <c r="ECN67" s="44"/>
      <c r="ECO67" s="44"/>
      <c r="ECP67" s="44"/>
      <c r="ECQ67" s="44"/>
      <c r="ECR67" s="44"/>
      <c r="ECS67" s="44"/>
      <c r="ECT67" s="44"/>
      <c r="ECU67" s="44"/>
      <c r="ECV67" s="44"/>
      <c r="ECW67" s="44"/>
      <c r="ECX67" s="44"/>
      <c r="ECY67" s="44"/>
      <c r="ECZ67" s="44"/>
      <c r="EDA67" s="44"/>
      <c r="EDB67" s="44"/>
      <c r="EDC67" s="44"/>
      <c r="EDD67" s="44"/>
      <c r="EDE67" s="44"/>
      <c r="EDF67" s="44"/>
      <c r="EDG67" s="44"/>
      <c r="EDH67" s="44"/>
      <c r="EDI67" s="44"/>
      <c r="EDJ67" s="44"/>
      <c r="EDK67" s="44"/>
      <c r="EDL67" s="44"/>
      <c r="EDM67" s="44"/>
      <c r="EDN67" s="44"/>
      <c r="EDO67" s="44"/>
      <c r="EDP67" s="44"/>
      <c r="EDQ67" s="44"/>
      <c r="EDR67" s="44"/>
      <c r="EDS67" s="44"/>
      <c r="EDT67" s="44"/>
      <c r="EDU67" s="44"/>
      <c r="EDV67" s="44"/>
      <c r="EDW67" s="44"/>
      <c r="EDX67" s="44"/>
      <c r="EDY67" s="44"/>
      <c r="EDZ67" s="44"/>
      <c r="EEA67" s="44"/>
      <c r="EEB67" s="44"/>
      <c r="EEC67" s="44"/>
      <c r="EED67" s="44"/>
      <c r="EEE67" s="44"/>
      <c r="EEF67" s="44"/>
      <c r="EEG67" s="44"/>
      <c r="EEH67" s="44"/>
      <c r="EEI67" s="44"/>
      <c r="EEJ67" s="44"/>
      <c r="EEK67" s="44"/>
      <c r="EEL67" s="44"/>
      <c r="EEM67" s="44"/>
      <c r="EEN67" s="44"/>
      <c r="EEO67" s="44"/>
      <c r="EEP67" s="44"/>
      <c r="EEQ67" s="44"/>
      <c r="EER67" s="44"/>
      <c r="EES67" s="44"/>
      <c r="EET67" s="44"/>
      <c r="EEU67" s="44"/>
      <c r="EEV67" s="44"/>
      <c r="EEW67" s="44"/>
      <c r="EEX67" s="44"/>
      <c r="EEY67" s="44"/>
      <c r="EEZ67" s="44"/>
      <c r="EFA67" s="44"/>
      <c r="EFB67" s="44"/>
      <c r="EFC67" s="44"/>
      <c r="EFD67" s="44"/>
      <c r="EFE67" s="44"/>
      <c r="EFF67" s="44"/>
      <c r="EFG67" s="44"/>
      <c r="EFH67" s="44"/>
      <c r="EFI67" s="44"/>
      <c r="EFJ67" s="44"/>
      <c r="EFK67" s="44"/>
      <c r="EFL67" s="44"/>
      <c r="EFM67" s="44"/>
      <c r="EFN67" s="44"/>
      <c r="EFO67" s="44"/>
      <c r="EFP67" s="44"/>
      <c r="EFQ67" s="44"/>
      <c r="EFR67" s="44"/>
      <c r="EFS67" s="44"/>
      <c r="EFT67" s="44"/>
      <c r="EFU67" s="44"/>
      <c r="EFV67" s="44"/>
      <c r="EFW67" s="44"/>
      <c r="EFX67" s="44"/>
      <c r="EFY67" s="44"/>
      <c r="EFZ67" s="44"/>
      <c r="EGA67" s="44"/>
      <c r="EGB67" s="44"/>
      <c r="EGC67" s="44"/>
      <c r="EGD67" s="44"/>
      <c r="EGE67" s="44"/>
      <c r="EGF67" s="44"/>
      <c r="EGG67" s="44"/>
      <c r="EGH67" s="44"/>
      <c r="EGI67" s="44"/>
      <c r="EGJ67" s="44"/>
      <c r="EGK67" s="44"/>
      <c r="EGL67" s="44"/>
      <c r="EGM67" s="44"/>
      <c r="EGN67" s="44"/>
      <c r="EGO67" s="44"/>
      <c r="EGP67" s="44"/>
      <c r="EGQ67" s="44"/>
      <c r="EGR67" s="44"/>
      <c r="EGS67" s="44"/>
      <c r="EGT67" s="44"/>
      <c r="EGU67" s="44"/>
      <c r="EGV67" s="44"/>
      <c r="EGW67" s="44"/>
      <c r="EGX67" s="44"/>
      <c r="EGY67" s="44"/>
      <c r="EGZ67" s="44"/>
      <c r="EHA67" s="44"/>
      <c r="EHB67" s="44"/>
      <c r="EHC67" s="44"/>
      <c r="EHD67" s="44"/>
      <c r="EHE67" s="44"/>
      <c r="EHF67" s="44"/>
      <c r="EHG67" s="44"/>
      <c r="EHH67" s="44"/>
      <c r="EHI67" s="44"/>
      <c r="EHJ67" s="44"/>
      <c r="EHK67" s="44"/>
      <c r="EHL67" s="44"/>
      <c r="EHM67" s="44"/>
      <c r="EHN67" s="44"/>
      <c r="EHO67" s="44"/>
      <c r="EHP67" s="44"/>
      <c r="EHQ67" s="44"/>
      <c r="EHR67" s="44"/>
      <c r="EHS67" s="44"/>
      <c r="EHT67" s="44"/>
      <c r="EHU67" s="44"/>
      <c r="EHV67" s="44"/>
      <c r="EHW67" s="44"/>
      <c r="EHX67" s="44"/>
      <c r="EHY67" s="44"/>
      <c r="EHZ67" s="44"/>
      <c r="EIA67" s="44"/>
      <c r="EIB67" s="44"/>
      <c r="EIC67" s="44"/>
      <c r="EID67" s="44"/>
      <c r="EIE67" s="44"/>
      <c r="EIF67" s="44"/>
      <c r="EIG67" s="44"/>
      <c r="EIH67" s="44"/>
      <c r="EII67" s="44"/>
      <c r="EIJ67" s="44"/>
      <c r="EIK67" s="44"/>
      <c r="EIL67" s="44"/>
      <c r="EIM67" s="44"/>
      <c r="EIN67" s="44"/>
      <c r="EIO67" s="44"/>
      <c r="EIP67" s="44"/>
      <c r="EIQ67" s="44"/>
      <c r="EIR67" s="44"/>
      <c r="EIS67" s="44"/>
      <c r="EIT67" s="44"/>
      <c r="EIU67" s="44"/>
      <c r="EIV67" s="44"/>
      <c r="EIW67" s="44"/>
      <c r="EIX67" s="44"/>
      <c r="EIY67" s="44"/>
      <c r="EIZ67" s="44"/>
      <c r="EJA67" s="44"/>
      <c r="EJB67" s="44"/>
      <c r="EJC67" s="44"/>
      <c r="EJD67" s="44"/>
      <c r="EJE67" s="44"/>
      <c r="EJF67" s="44"/>
      <c r="EJG67" s="44"/>
      <c r="EJH67" s="44"/>
      <c r="EJI67" s="44"/>
      <c r="EJJ67" s="44"/>
      <c r="EJK67" s="44"/>
      <c r="EJL67" s="44"/>
      <c r="EJM67" s="44"/>
      <c r="EJN67" s="44"/>
      <c r="EJO67" s="44"/>
      <c r="EJP67" s="44"/>
      <c r="EJQ67" s="44"/>
      <c r="EJR67" s="44"/>
      <c r="EJS67" s="44"/>
      <c r="EJT67" s="44"/>
      <c r="EJU67" s="44"/>
      <c r="EJV67" s="44"/>
      <c r="EJW67" s="44"/>
      <c r="EJX67" s="44"/>
      <c r="EJY67" s="44"/>
      <c r="EJZ67" s="44"/>
      <c r="EKA67" s="44"/>
      <c r="EKB67" s="44"/>
      <c r="EKC67" s="44"/>
      <c r="EKD67" s="44"/>
      <c r="EKE67" s="44"/>
      <c r="EKF67" s="44"/>
      <c r="EKG67" s="44"/>
      <c r="EKH67" s="44"/>
      <c r="EKI67" s="44"/>
      <c r="EKJ67" s="44"/>
      <c r="EKK67" s="44"/>
      <c r="EKL67" s="44"/>
      <c r="EKM67" s="44"/>
      <c r="EKN67" s="44"/>
      <c r="EKO67" s="44"/>
      <c r="EKP67" s="44"/>
      <c r="EKQ67" s="44"/>
      <c r="EKR67" s="44"/>
      <c r="EKS67" s="44"/>
      <c r="EKT67" s="44"/>
      <c r="EKU67" s="44"/>
      <c r="EKV67" s="44"/>
      <c r="EKW67" s="44"/>
      <c r="EKX67" s="44"/>
      <c r="EKY67" s="44"/>
      <c r="EKZ67" s="44"/>
      <c r="ELA67" s="44"/>
      <c r="ELB67" s="44"/>
      <c r="ELC67" s="44"/>
      <c r="ELD67" s="44"/>
      <c r="ELE67" s="44"/>
      <c r="ELF67" s="44"/>
      <c r="ELG67" s="44"/>
      <c r="ELH67" s="44"/>
      <c r="ELI67" s="44"/>
      <c r="ELJ67" s="44"/>
      <c r="ELK67" s="44"/>
      <c r="ELL67" s="44"/>
      <c r="ELM67" s="44"/>
      <c r="ELN67" s="44"/>
      <c r="ELO67" s="44"/>
      <c r="ELP67" s="44"/>
      <c r="ELQ67" s="44"/>
      <c r="ELR67" s="44"/>
      <c r="ELS67" s="44"/>
      <c r="ELT67" s="44"/>
      <c r="ELU67" s="44"/>
      <c r="ELV67" s="44"/>
      <c r="ELW67" s="44"/>
      <c r="ELX67" s="44"/>
      <c r="ELY67" s="44"/>
      <c r="ELZ67" s="44"/>
      <c r="EMA67" s="44"/>
      <c r="EMB67" s="44"/>
      <c r="EMC67" s="44"/>
      <c r="EMD67" s="44"/>
      <c r="EME67" s="44"/>
      <c r="EMF67" s="44"/>
      <c r="EMG67" s="44"/>
      <c r="EMH67" s="44"/>
      <c r="EMI67" s="44"/>
      <c r="EMJ67" s="44"/>
      <c r="EMK67" s="44"/>
      <c r="EML67" s="44"/>
      <c r="EMM67" s="44"/>
      <c r="EMN67" s="44"/>
      <c r="EMO67" s="44"/>
      <c r="EMP67" s="44"/>
      <c r="EMQ67" s="44"/>
      <c r="EMR67" s="44"/>
      <c r="EMS67" s="44"/>
      <c r="EMT67" s="44"/>
      <c r="EMU67" s="44"/>
      <c r="EMV67" s="44"/>
      <c r="EMW67" s="44"/>
      <c r="EMX67" s="44"/>
      <c r="EMY67" s="44"/>
      <c r="EMZ67" s="44"/>
      <c r="ENA67" s="44"/>
      <c r="ENB67" s="44"/>
      <c r="ENC67" s="44"/>
      <c r="END67" s="44"/>
      <c r="ENE67" s="44"/>
      <c r="ENF67" s="44"/>
      <c r="ENG67" s="44"/>
      <c r="ENH67" s="44"/>
      <c r="ENI67" s="44"/>
      <c r="ENJ67" s="44"/>
      <c r="ENK67" s="44"/>
      <c r="ENL67" s="44"/>
      <c r="ENM67" s="44"/>
      <c r="ENN67" s="44"/>
      <c r="ENO67" s="44"/>
      <c r="ENP67" s="44"/>
      <c r="ENQ67" s="44"/>
      <c r="ENR67" s="44"/>
      <c r="ENS67" s="44"/>
      <c r="ENT67" s="44"/>
      <c r="ENU67" s="44"/>
      <c r="ENV67" s="44"/>
      <c r="ENW67" s="44"/>
      <c r="ENX67" s="44"/>
      <c r="ENY67" s="44"/>
      <c r="ENZ67" s="44"/>
      <c r="EOA67" s="44"/>
      <c r="EOB67" s="44"/>
      <c r="EOC67" s="44"/>
      <c r="EOD67" s="44"/>
      <c r="EOE67" s="44"/>
      <c r="EOF67" s="44"/>
      <c r="EOG67" s="44"/>
      <c r="EOH67" s="44"/>
      <c r="EOI67" s="44"/>
      <c r="EOJ67" s="44"/>
      <c r="EOK67" s="44"/>
      <c r="EOL67" s="44"/>
      <c r="EOM67" s="44"/>
      <c r="EON67" s="44"/>
      <c r="EOO67" s="44"/>
      <c r="EOP67" s="44"/>
      <c r="EOQ67" s="44"/>
      <c r="EOR67" s="44"/>
      <c r="EOS67" s="44"/>
      <c r="EOT67" s="44"/>
      <c r="EOU67" s="44"/>
      <c r="EOV67" s="44"/>
      <c r="EOW67" s="44"/>
      <c r="EOX67" s="44"/>
      <c r="EOY67" s="44"/>
      <c r="EOZ67" s="44"/>
      <c r="EPA67" s="44"/>
      <c r="EPB67" s="44"/>
      <c r="EPC67" s="44"/>
      <c r="EPD67" s="44"/>
      <c r="EPE67" s="44"/>
      <c r="EPF67" s="44"/>
      <c r="EPG67" s="44"/>
      <c r="EPH67" s="44"/>
      <c r="EPI67" s="44"/>
      <c r="EPJ67" s="44"/>
      <c r="EPK67" s="44"/>
      <c r="EPL67" s="44"/>
      <c r="EPM67" s="44"/>
      <c r="EPN67" s="44"/>
      <c r="EPO67" s="44"/>
      <c r="EPP67" s="44"/>
      <c r="EPQ67" s="44"/>
      <c r="EPR67" s="44"/>
      <c r="EPS67" s="44"/>
      <c r="EPT67" s="44"/>
      <c r="EPU67" s="44"/>
      <c r="EPV67" s="44"/>
      <c r="EPW67" s="44"/>
      <c r="EPX67" s="44"/>
      <c r="EPY67" s="44"/>
      <c r="EPZ67" s="44"/>
      <c r="EQA67" s="44"/>
      <c r="EQB67" s="44"/>
      <c r="EQC67" s="44"/>
      <c r="EQD67" s="44"/>
      <c r="EQE67" s="44"/>
      <c r="EQF67" s="44"/>
      <c r="EQG67" s="44"/>
      <c r="EQH67" s="44"/>
      <c r="EQI67" s="44"/>
      <c r="EQJ67" s="44"/>
      <c r="EQK67" s="44"/>
      <c r="EQL67" s="44"/>
      <c r="EQM67" s="44"/>
      <c r="EQN67" s="44"/>
      <c r="EQO67" s="44"/>
      <c r="EQP67" s="44"/>
      <c r="EQQ67" s="44"/>
      <c r="EQR67" s="44"/>
      <c r="EQS67" s="44"/>
      <c r="EQT67" s="44"/>
      <c r="EQU67" s="44"/>
      <c r="EQV67" s="44"/>
      <c r="EQW67" s="44"/>
      <c r="EQX67" s="44"/>
      <c r="EQY67" s="44"/>
      <c r="EQZ67" s="44"/>
      <c r="ERA67" s="44"/>
      <c r="ERB67" s="44"/>
      <c r="ERC67" s="44"/>
      <c r="ERD67" s="44"/>
      <c r="ERE67" s="44"/>
      <c r="ERF67" s="44"/>
      <c r="ERG67" s="44"/>
      <c r="ERH67" s="44"/>
      <c r="ERI67" s="44"/>
      <c r="ERJ67" s="44"/>
      <c r="ERK67" s="44"/>
      <c r="ERL67" s="44"/>
      <c r="ERM67" s="44"/>
      <c r="ERN67" s="44"/>
      <c r="ERO67" s="44"/>
      <c r="ERP67" s="44"/>
      <c r="ERQ67" s="44"/>
      <c r="ERR67" s="44"/>
      <c r="ERS67" s="44"/>
      <c r="ERT67" s="44"/>
      <c r="ERU67" s="44"/>
      <c r="ERV67" s="44"/>
      <c r="ERW67" s="44"/>
      <c r="ERX67" s="44"/>
      <c r="ERY67" s="44"/>
      <c r="ERZ67" s="44"/>
      <c r="ESA67" s="44"/>
      <c r="ESB67" s="44"/>
      <c r="ESC67" s="44"/>
      <c r="ESD67" s="44"/>
      <c r="ESE67" s="44"/>
      <c r="ESF67" s="44"/>
      <c r="ESG67" s="44"/>
      <c r="ESH67" s="44"/>
      <c r="ESI67" s="44"/>
      <c r="ESJ67" s="44"/>
      <c r="ESK67" s="44"/>
      <c r="ESL67" s="44"/>
      <c r="ESM67" s="44"/>
      <c r="ESN67" s="44"/>
      <c r="ESO67" s="44"/>
      <c r="ESP67" s="44"/>
      <c r="ESQ67" s="44"/>
      <c r="ESR67" s="44"/>
      <c r="ESS67" s="44"/>
      <c r="EST67" s="44"/>
      <c r="ESU67" s="44"/>
      <c r="ESV67" s="44"/>
      <c r="ESW67" s="44"/>
      <c r="ESX67" s="44"/>
      <c r="ESY67" s="44"/>
      <c r="ESZ67" s="44"/>
      <c r="ETA67" s="44"/>
      <c r="ETB67" s="44"/>
      <c r="ETC67" s="44"/>
      <c r="ETD67" s="44"/>
      <c r="ETE67" s="44"/>
      <c r="ETF67" s="44"/>
      <c r="ETG67" s="44"/>
      <c r="ETH67" s="44"/>
      <c r="ETI67" s="44"/>
      <c r="ETJ67" s="44"/>
      <c r="ETK67" s="44"/>
      <c r="ETL67" s="44"/>
      <c r="ETM67" s="44"/>
      <c r="ETN67" s="44"/>
      <c r="ETO67" s="44"/>
      <c r="ETP67" s="44"/>
      <c r="ETQ67" s="44"/>
      <c r="ETR67" s="44"/>
      <c r="ETS67" s="44"/>
      <c r="ETT67" s="44"/>
      <c r="ETU67" s="44"/>
      <c r="ETV67" s="44"/>
      <c r="ETW67" s="44"/>
      <c r="ETX67" s="44"/>
      <c r="ETY67" s="44"/>
      <c r="ETZ67" s="44"/>
      <c r="EUA67" s="44"/>
      <c r="EUB67" s="44"/>
      <c r="EUC67" s="44"/>
      <c r="EUD67" s="44"/>
      <c r="EUE67" s="44"/>
      <c r="EUF67" s="44"/>
      <c r="EUG67" s="44"/>
      <c r="EUH67" s="44"/>
      <c r="EUI67" s="44"/>
      <c r="EUJ67" s="44"/>
      <c r="EUK67" s="44"/>
      <c r="EUL67" s="44"/>
      <c r="EUM67" s="44"/>
      <c r="EUN67" s="44"/>
      <c r="EUO67" s="44"/>
      <c r="EUP67" s="44"/>
      <c r="EUQ67" s="44"/>
      <c r="EUR67" s="44"/>
      <c r="EUS67" s="44"/>
      <c r="EUT67" s="44"/>
      <c r="EUU67" s="44"/>
      <c r="EUV67" s="44"/>
      <c r="EUW67" s="44"/>
      <c r="EUX67" s="44"/>
      <c r="EUY67" s="44"/>
      <c r="EUZ67" s="44"/>
      <c r="EVA67" s="44"/>
      <c r="EVB67" s="44"/>
      <c r="EVC67" s="44"/>
      <c r="EVD67" s="44"/>
      <c r="EVE67" s="44"/>
      <c r="EVF67" s="44"/>
      <c r="EVG67" s="44"/>
      <c r="EVH67" s="44"/>
      <c r="EVI67" s="44"/>
      <c r="EVJ67" s="44"/>
      <c r="EVK67" s="44"/>
      <c r="EVL67" s="44"/>
      <c r="EVM67" s="44"/>
      <c r="EVN67" s="44"/>
      <c r="EVO67" s="44"/>
      <c r="EVP67" s="44"/>
      <c r="EVQ67" s="44"/>
      <c r="EVR67" s="44"/>
      <c r="EVS67" s="44"/>
      <c r="EVT67" s="44"/>
      <c r="EVU67" s="44"/>
      <c r="EVV67" s="44"/>
      <c r="EVW67" s="44"/>
      <c r="EVX67" s="44"/>
      <c r="EVY67" s="44"/>
      <c r="EVZ67" s="44"/>
      <c r="EWA67" s="44"/>
      <c r="EWB67" s="44"/>
      <c r="EWC67" s="44"/>
      <c r="EWD67" s="44"/>
      <c r="EWE67" s="44"/>
      <c r="EWF67" s="44"/>
      <c r="EWG67" s="44"/>
      <c r="EWH67" s="44"/>
      <c r="EWI67" s="44"/>
      <c r="EWJ67" s="44"/>
      <c r="EWK67" s="44"/>
      <c r="EWL67" s="44"/>
      <c r="EWM67" s="44"/>
      <c r="EWN67" s="44"/>
      <c r="EWO67" s="44"/>
      <c r="EWP67" s="44"/>
      <c r="EWQ67" s="44"/>
      <c r="EWR67" s="44"/>
      <c r="EWS67" s="44"/>
      <c r="EWT67" s="44"/>
      <c r="EWU67" s="44"/>
      <c r="EWV67" s="44"/>
      <c r="EWW67" s="44"/>
      <c r="EWX67" s="44"/>
      <c r="EWY67" s="44"/>
      <c r="EWZ67" s="44"/>
      <c r="EXA67" s="44"/>
      <c r="EXB67" s="44"/>
      <c r="EXC67" s="44"/>
      <c r="EXD67" s="44"/>
      <c r="EXE67" s="44"/>
      <c r="EXF67" s="44"/>
      <c r="EXG67" s="44"/>
      <c r="EXH67" s="44"/>
      <c r="EXI67" s="44"/>
      <c r="EXJ67" s="44"/>
      <c r="EXK67" s="44"/>
      <c r="EXL67" s="44"/>
      <c r="EXM67" s="44"/>
      <c r="EXN67" s="44"/>
      <c r="EXO67" s="44"/>
      <c r="EXP67" s="44"/>
      <c r="EXQ67" s="44"/>
      <c r="EXR67" s="44"/>
      <c r="EXS67" s="44"/>
      <c r="EXT67" s="44"/>
      <c r="EXU67" s="44"/>
      <c r="EXV67" s="44"/>
      <c r="EXW67" s="44"/>
      <c r="EXX67" s="44"/>
      <c r="EXY67" s="44"/>
      <c r="EXZ67" s="44"/>
      <c r="EYA67" s="44"/>
      <c r="EYB67" s="44"/>
      <c r="EYC67" s="44"/>
      <c r="EYD67" s="44"/>
      <c r="EYE67" s="44"/>
      <c r="EYF67" s="44"/>
      <c r="EYG67" s="44"/>
      <c r="EYH67" s="44"/>
      <c r="EYI67" s="44"/>
      <c r="EYJ67" s="44"/>
      <c r="EYK67" s="44"/>
      <c r="EYL67" s="44"/>
      <c r="EYM67" s="44"/>
      <c r="EYN67" s="44"/>
      <c r="EYO67" s="44"/>
      <c r="EYP67" s="44"/>
      <c r="EYQ67" s="44"/>
      <c r="EYR67" s="44"/>
      <c r="EYS67" s="44"/>
      <c r="EYT67" s="44"/>
      <c r="EYU67" s="44"/>
      <c r="EYV67" s="44"/>
      <c r="EYW67" s="44"/>
      <c r="EYX67" s="44"/>
      <c r="EYY67" s="44"/>
      <c r="EYZ67" s="44"/>
      <c r="EZA67" s="44"/>
      <c r="EZB67" s="44"/>
      <c r="EZC67" s="44"/>
      <c r="EZD67" s="44"/>
      <c r="EZE67" s="44"/>
      <c r="EZF67" s="44"/>
      <c r="EZG67" s="44"/>
      <c r="EZH67" s="44"/>
      <c r="EZI67" s="44"/>
      <c r="EZJ67" s="44"/>
      <c r="EZK67" s="44"/>
      <c r="EZL67" s="44"/>
      <c r="EZM67" s="44"/>
      <c r="EZN67" s="44"/>
      <c r="EZO67" s="44"/>
      <c r="EZP67" s="44"/>
      <c r="EZQ67" s="44"/>
      <c r="EZR67" s="44"/>
      <c r="EZS67" s="44"/>
      <c r="EZT67" s="44"/>
      <c r="EZU67" s="44"/>
      <c r="EZV67" s="44"/>
      <c r="EZW67" s="44"/>
      <c r="EZX67" s="44"/>
      <c r="EZY67" s="44"/>
      <c r="EZZ67" s="44"/>
      <c r="FAA67" s="44"/>
      <c r="FAB67" s="44"/>
      <c r="FAC67" s="44"/>
      <c r="FAD67" s="44"/>
      <c r="FAE67" s="44"/>
      <c r="FAF67" s="44"/>
      <c r="FAG67" s="44"/>
      <c r="FAH67" s="44"/>
      <c r="FAI67" s="44"/>
      <c r="FAJ67" s="44"/>
      <c r="FAK67" s="44"/>
      <c r="FAL67" s="44"/>
      <c r="FAM67" s="44"/>
      <c r="FAN67" s="44"/>
      <c r="FAO67" s="44"/>
      <c r="FAP67" s="44"/>
      <c r="FAQ67" s="44"/>
      <c r="FAR67" s="44"/>
      <c r="FAS67" s="44"/>
      <c r="FAT67" s="44"/>
      <c r="FAU67" s="44"/>
      <c r="FAV67" s="44"/>
      <c r="FAW67" s="44"/>
      <c r="FAX67" s="44"/>
      <c r="FAY67" s="44"/>
      <c r="FAZ67" s="44"/>
      <c r="FBA67" s="44"/>
      <c r="FBB67" s="44"/>
      <c r="FBC67" s="44"/>
      <c r="FBD67" s="44"/>
      <c r="FBE67" s="44"/>
      <c r="FBF67" s="44"/>
      <c r="FBG67" s="44"/>
      <c r="FBH67" s="44"/>
      <c r="FBI67" s="44"/>
      <c r="FBJ67" s="44"/>
      <c r="FBK67" s="44"/>
      <c r="FBL67" s="44"/>
      <c r="FBM67" s="44"/>
      <c r="FBN67" s="44"/>
      <c r="FBO67" s="44"/>
      <c r="FBP67" s="44"/>
      <c r="FBQ67" s="44"/>
      <c r="FBR67" s="44"/>
      <c r="FBS67" s="44"/>
      <c r="FBT67" s="44"/>
      <c r="FBU67" s="44"/>
      <c r="FBV67" s="44"/>
      <c r="FBW67" s="44"/>
      <c r="FBX67" s="44"/>
      <c r="FBY67" s="44"/>
      <c r="FBZ67" s="44"/>
      <c r="FCA67" s="44"/>
      <c r="FCB67" s="44"/>
      <c r="FCC67" s="44"/>
      <c r="FCD67" s="44"/>
      <c r="FCE67" s="44"/>
      <c r="FCF67" s="44"/>
      <c r="FCG67" s="44"/>
      <c r="FCH67" s="44"/>
      <c r="FCI67" s="44"/>
      <c r="FCJ67" s="44"/>
      <c r="FCK67" s="44"/>
      <c r="FCL67" s="44"/>
      <c r="FCM67" s="44"/>
      <c r="FCN67" s="44"/>
      <c r="FCO67" s="44"/>
      <c r="FCP67" s="44"/>
      <c r="FCQ67" s="44"/>
      <c r="FCR67" s="44"/>
      <c r="FCS67" s="44"/>
      <c r="FCT67" s="44"/>
      <c r="FCU67" s="44"/>
      <c r="FCV67" s="44"/>
      <c r="FCW67" s="44"/>
      <c r="FCX67" s="44"/>
      <c r="FCY67" s="44"/>
      <c r="FCZ67" s="44"/>
      <c r="FDA67" s="44"/>
      <c r="FDB67" s="44"/>
      <c r="FDC67" s="44"/>
      <c r="FDD67" s="44"/>
      <c r="FDE67" s="44"/>
      <c r="FDF67" s="44"/>
      <c r="FDG67" s="44"/>
      <c r="FDH67" s="44"/>
      <c r="FDI67" s="44"/>
      <c r="FDJ67" s="44"/>
      <c r="FDK67" s="44"/>
      <c r="FDL67" s="44"/>
      <c r="FDM67" s="44"/>
      <c r="FDN67" s="44"/>
      <c r="FDO67" s="44"/>
      <c r="FDP67" s="44"/>
      <c r="FDQ67" s="44"/>
      <c r="FDR67" s="44"/>
      <c r="FDS67" s="44"/>
      <c r="FDT67" s="44"/>
      <c r="FDU67" s="44"/>
      <c r="FDV67" s="44"/>
      <c r="FDW67" s="44"/>
      <c r="FDX67" s="44"/>
      <c r="FDY67" s="44"/>
      <c r="FDZ67" s="44"/>
      <c r="FEA67" s="44"/>
      <c r="FEB67" s="44"/>
      <c r="FEC67" s="44"/>
      <c r="FED67" s="44"/>
      <c r="FEE67" s="44"/>
      <c r="FEF67" s="44"/>
      <c r="FEG67" s="44"/>
      <c r="FEH67" s="44"/>
      <c r="FEI67" s="44"/>
      <c r="FEJ67" s="44"/>
      <c r="FEK67" s="44"/>
      <c r="FEL67" s="44"/>
      <c r="FEM67" s="44"/>
      <c r="FEN67" s="44"/>
      <c r="FEO67" s="44"/>
      <c r="FEP67" s="44"/>
      <c r="FEQ67" s="44"/>
      <c r="FER67" s="44"/>
      <c r="FES67" s="44"/>
      <c r="FET67" s="44"/>
      <c r="FEU67" s="44"/>
      <c r="FEV67" s="44"/>
      <c r="FEW67" s="44"/>
      <c r="FEX67" s="44"/>
      <c r="FEY67" s="44"/>
      <c r="FEZ67" s="44"/>
      <c r="FFA67" s="44"/>
      <c r="FFB67" s="44"/>
      <c r="FFC67" s="44"/>
      <c r="FFD67" s="44"/>
      <c r="FFE67" s="44"/>
      <c r="FFF67" s="44"/>
      <c r="FFG67" s="44"/>
      <c r="FFH67" s="44"/>
      <c r="FFI67" s="44"/>
      <c r="FFJ67" s="44"/>
      <c r="FFK67" s="44"/>
      <c r="FFL67" s="44"/>
      <c r="FFM67" s="44"/>
      <c r="FFN67" s="44"/>
      <c r="FFO67" s="44"/>
      <c r="FFP67" s="44"/>
      <c r="FFQ67" s="44"/>
      <c r="FFR67" s="44"/>
      <c r="FFS67" s="44"/>
      <c r="FFT67" s="44"/>
      <c r="FFU67" s="44"/>
      <c r="FFV67" s="44"/>
      <c r="FFW67" s="44"/>
      <c r="FFX67" s="44"/>
      <c r="FFY67" s="44"/>
      <c r="FFZ67" s="44"/>
      <c r="FGA67" s="44"/>
      <c r="FGB67" s="44"/>
      <c r="FGC67" s="44"/>
      <c r="FGD67" s="44"/>
      <c r="FGE67" s="44"/>
      <c r="FGF67" s="44"/>
      <c r="FGG67" s="44"/>
      <c r="FGH67" s="44"/>
      <c r="FGI67" s="44"/>
      <c r="FGJ67" s="44"/>
      <c r="FGK67" s="44"/>
      <c r="FGL67" s="44"/>
      <c r="FGM67" s="44"/>
      <c r="FGN67" s="44"/>
      <c r="FGO67" s="44"/>
      <c r="FGP67" s="44"/>
      <c r="FGQ67" s="44"/>
      <c r="FGR67" s="44"/>
      <c r="FGS67" s="44"/>
      <c r="FGT67" s="44"/>
      <c r="FGU67" s="44"/>
      <c r="FGV67" s="44"/>
      <c r="FGW67" s="44"/>
      <c r="FGX67" s="44"/>
      <c r="FGY67" s="44"/>
      <c r="FGZ67" s="44"/>
      <c r="FHA67" s="44"/>
      <c r="FHB67" s="44"/>
      <c r="FHC67" s="44"/>
      <c r="FHD67" s="44"/>
      <c r="FHE67" s="44"/>
      <c r="FHF67" s="44"/>
      <c r="FHG67" s="44"/>
      <c r="FHH67" s="44"/>
      <c r="FHI67" s="44"/>
      <c r="FHJ67" s="44"/>
      <c r="FHK67" s="44"/>
      <c r="FHL67" s="44"/>
      <c r="FHM67" s="44"/>
      <c r="FHN67" s="44"/>
      <c r="FHO67" s="44"/>
      <c r="FHP67" s="44"/>
      <c r="FHQ67" s="44"/>
      <c r="FHR67" s="44"/>
      <c r="FHS67" s="44"/>
      <c r="FHT67" s="44"/>
      <c r="FHU67" s="44"/>
      <c r="FHV67" s="44"/>
      <c r="FHW67" s="44"/>
      <c r="FHX67" s="44"/>
      <c r="FHY67" s="44"/>
      <c r="FHZ67" s="44"/>
      <c r="FIA67" s="44"/>
      <c r="FIB67" s="44"/>
      <c r="FIC67" s="44"/>
      <c r="FID67" s="44"/>
      <c r="FIE67" s="44"/>
      <c r="FIF67" s="44"/>
      <c r="FIG67" s="44"/>
      <c r="FIH67" s="44"/>
      <c r="FII67" s="44"/>
      <c r="FIJ67" s="44"/>
      <c r="FIK67" s="44"/>
      <c r="FIL67" s="44"/>
      <c r="FIM67" s="44"/>
      <c r="FIN67" s="44"/>
      <c r="FIO67" s="44"/>
      <c r="FIP67" s="44"/>
      <c r="FIQ67" s="44"/>
      <c r="FIR67" s="44"/>
      <c r="FIS67" s="44"/>
      <c r="FIT67" s="44"/>
      <c r="FIU67" s="44"/>
      <c r="FIV67" s="44"/>
      <c r="FIW67" s="44"/>
      <c r="FIX67" s="44"/>
      <c r="FIY67" s="44"/>
      <c r="FIZ67" s="44"/>
      <c r="FJA67" s="44"/>
      <c r="FJB67" s="44"/>
      <c r="FJC67" s="44"/>
      <c r="FJD67" s="44"/>
      <c r="FJE67" s="44"/>
      <c r="FJF67" s="44"/>
      <c r="FJG67" s="44"/>
      <c r="FJH67" s="44"/>
      <c r="FJI67" s="44"/>
      <c r="FJJ67" s="44"/>
      <c r="FJK67" s="44"/>
      <c r="FJL67" s="44"/>
      <c r="FJM67" s="44"/>
      <c r="FJN67" s="44"/>
      <c r="FJO67" s="44"/>
      <c r="FJP67" s="44"/>
      <c r="FJQ67" s="44"/>
      <c r="FJR67" s="44"/>
      <c r="FJS67" s="44"/>
      <c r="FJT67" s="44"/>
      <c r="FJU67" s="44"/>
      <c r="FJV67" s="44"/>
      <c r="FJW67" s="44"/>
      <c r="FJX67" s="44"/>
      <c r="FJY67" s="44"/>
      <c r="FJZ67" s="44"/>
      <c r="FKA67" s="44"/>
      <c r="FKB67" s="44"/>
      <c r="FKC67" s="44"/>
      <c r="FKD67" s="44"/>
      <c r="FKE67" s="44"/>
      <c r="FKF67" s="44"/>
      <c r="FKG67" s="44"/>
      <c r="FKH67" s="44"/>
      <c r="FKI67" s="44"/>
      <c r="FKJ67" s="44"/>
      <c r="FKK67" s="44"/>
      <c r="FKL67" s="44"/>
      <c r="FKM67" s="44"/>
      <c r="FKN67" s="44"/>
      <c r="FKO67" s="44"/>
      <c r="FKP67" s="44"/>
      <c r="FKQ67" s="44"/>
    </row>
    <row r="68" spans="1:4359" s="38" customFormat="1" ht="26.25" customHeight="1" x14ac:dyDescent="0.25">
      <c r="A68" s="732"/>
      <c r="B68" s="786" t="s">
        <v>100</v>
      </c>
      <c r="C68" s="815" t="s">
        <v>229</v>
      </c>
      <c r="D68" s="796" t="s">
        <v>144</v>
      </c>
      <c r="E68" s="796" t="s">
        <v>144</v>
      </c>
      <c r="F68" s="332" t="s">
        <v>22</v>
      </c>
      <c r="G68" s="223">
        <v>0.1333</v>
      </c>
      <c r="H68" s="223">
        <v>0.1333</v>
      </c>
      <c r="I68" s="223">
        <v>0.1333</v>
      </c>
      <c r="J68" s="223">
        <v>0.1333</v>
      </c>
      <c r="K68" s="223">
        <v>0.1333</v>
      </c>
      <c r="L68" s="223">
        <v>0.1333</v>
      </c>
      <c r="M68" s="223">
        <v>6.6699999999999995E-2</v>
      </c>
      <c r="N68" s="223">
        <v>6.6699999999999995E-2</v>
      </c>
      <c r="O68" s="223">
        <v>6.6799999999999998E-2</v>
      </c>
      <c r="P68" s="223">
        <v>0</v>
      </c>
      <c r="Q68" s="223">
        <v>0</v>
      </c>
      <c r="R68" s="223">
        <v>0</v>
      </c>
      <c r="S68" s="334">
        <f t="shared" si="2"/>
        <v>0.99999999999999989</v>
      </c>
      <c r="T68" s="793">
        <f>SUM(U68:U73)</f>
        <v>9.9900000000000017E-2</v>
      </c>
      <c r="U68" s="743">
        <f>3.33%</f>
        <v>3.3300000000000003E-2</v>
      </c>
      <c r="V68" s="806" t="s">
        <v>283</v>
      </c>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c r="GM68" s="44"/>
      <c r="GN68" s="44"/>
      <c r="GO68" s="44"/>
      <c r="GP68" s="44"/>
      <c r="GQ68" s="44"/>
      <c r="GR68" s="44"/>
      <c r="GS68" s="44"/>
      <c r="GT68" s="44"/>
      <c r="GU68" s="44"/>
      <c r="GV68" s="44"/>
      <c r="GW68" s="44"/>
      <c r="GX68" s="44"/>
      <c r="GY68" s="44"/>
      <c r="GZ68" s="44"/>
      <c r="HA68" s="44"/>
      <c r="HB68" s="44"/>
      <c r="HC68" s="44"/>
      <c r="HD68" s="44"/>
      <c r="HE68" s="44"/>
      <c r="HF68" s="44"/>
      <c r="HG68" s="44"/>
      <c r="HH68" s="44"/>
      <c r="HI68" s="44"/>
      <c r="HJ68" s="44"/>
      <c r="HK68" s="44"/>
      <c r="HL68" s="44"/>
      <c r="HM68" s="44"/>
      <c r="HN68" s="44"/>
      <c r="HO68" s="44"/>
      <c r="HP68" s="44"/>
      <c r="HQ68" s="44"/>
      <c r="HR68" s="44"/>
      <c r="HS68" s="44"/>
      <c r="HT68" s="44"/>
      <c r="HU68" s="44"/>
      <c r="HV68" s="44"/>
      <c r="HW68" s="44"/>
      <c r="HX68" s="44"/>
      <c r="HY68" s="44"/>
      <c r="HZ68" s="44"/>
      <c r="IA68" s="44"/>
      <c r="IB68" s="44"/>
      <c r="IC68" s="44"/>
      <c r="ID68" s="44"/>
      <c r="IE68" s="44"/>
      <c r="IF68" s="44"/>
      <c r="IG68" s="44"/>
      <c r="IH68" s="44"/>
      <c r="II68" s="44"/>
      <c r="IJ68" s="44"/>
      <c r="IK68" s="44"/>
      <c r="IL68" s="44"/>
      <c r="IM68" s="44"/>
      <c r="IN68" s="44"/>
      <c r="IO68" s="44"/>
      <c r="IP68" s="44"/>
      <c r="IQ68" s="44"/>
      <c r="IR68" s="44"/>
      <c r="IS68" s="44"/>
      <c r="IT68" s="44"/>
      <c r="IU68" s="44"/>
      <c r="IV68" s="44"/>
      <c r="IW68" s="44"/>
      <c r="IX68" s="44"/>
      <c r="IY68" s="44"/>
      <c r="IZ68" s="44"/>
      <c r="JA68" s="44"/>
      <c r="JB68" s="44"/>
      <c r="JC68" s="44"/>
      <c r="JD68" s="44"/>
      <c r="JE68" s="44"/>
      <c r="JF68" s="44"/>
      <c r="JG68" s="44"/>
      <c r="JH68" s="44"/>
      <c r="JI68" s="44"/>
      <c r="JJ68" s="44"/>
      <c r="JK68" s="44"/>
      <c r="JL68" s="44"/>
      <c r="JM68" s="44"/>
      <c r="JN68" s="44"/>
      <c r="JO68" s="44"/>
      <c r="JP68" s="44"/>
      <c r="JQ68" s="44"/>
      <c r="JR68" s="44"/>
      <c r="JS68" s="44"/>
      <c r="JT68" s="44"/>
      <c r="JU68" s="44"/>
      <c r="JV68" s="44"/>
      <c r="JW68" s="44"/>
      <c r="JX68" s="44"/>
      <c r="JY68" s="44"/>
      <c r="JZ68" s="44"/>
      <c r="KA68" s="44"/>
      <c r="KB68" s="44"/>
      <c r="KC68" s="44"/>
      <c r="KD68" s="44"/>
      <c r="KE68" s="44"/>
      <c r="KF68" s="44"/>
      <c r="KG68" s="44"/>
      <c r="KH68" s="44"/>
      <c r="KI68" s="44"/>
      <c r="KJ68" s="44"/>
      <c r="KK68" s="44"/>
      <c r="KL68" s="44"/>
      <c r="KM68" s="44"/>
      <c r="KN68" s="44"/>
      <c r="KO68" s="44"/>
      <c r="KP68" s="44"/>
      <c r="KQ68" s="44"/>
      <c r="KR68" s="44"/>
      <c r="KS68" s="44"/>
      <c r="KT68" s="44"/>
      <c r="KU68" s="44"/>
      <c r="KV68" s="44"/>
      <c r="KW68" s="44"/>
      <c r="KX68" s="44"/>
      <c r="KY68" s="44"/>
      <c r="KZ68" s="44"/>
      <c r="LA68" s="44"/>
      <c r="LB68" s="44"/>
      <c r="LC68" s="44"/>
      <c r="LD68" s="44"/>
      <c r="LE68" s="44"/>
      <c r="LF68" s="44"/>
      <c r="LG68" s="44"/>
      <c r="LH68" s="44"/>
      <c r="LI68" s="44"/>
      <c r="LJ68" s="44"/>
      <c r="LK68" s="44"/>
      <c r="LL68" s="44"/>
      <c r="LM68" s="44"/>
      <c r="LN68" s="44"/>
      <c r="LO68" s="44"/>
      <c r="LP68" s="44"/>
      <c r="LQ68" s="44"/>
      <c r="LR68" s="44"/>
      <c r="LS68" s="44"/>
      <c r="LT68" s="44"/>
      <c r="LU68" s="44"/>
      <c r="LV68" s="44"/>
      <c r="LW68" s="44"/>
      <c r="LX68" s="44"/>
      <c r="LY68" s="44"/>
      <c r="LZ68" s="44"/>
      <c r="MA68" s="44"/>
      <c r="MB68" s="44"/>
      <c r="MC68" s="44"/>
      <c r="MD68" s="44"/>
      <c r="ME68" s="44"/>
      <c r="MF68" s="44"/>
      <c r="MG68" s="44"/>
      <c r="MH68" s="44"/>
      <c r="MI68" s="44"/>
      <c r="MJ68" s="44"/>
      <c r="MK68" s="44"/>
      <c r="ML68" s="44"/>
      <c r="MM68" s="44"/>
      <c r="MN68" s="44"/>
      <c r="MO68" s="44"/>
      <c r="MP68" s="44"/>
      <c r="MQ68" s="44"/>
      <c r="MR68" s="44"/>
      <c r="MS68" s="44"/>
      <c r="MT68" s="44"/>
      <c r="MU68" s="44"/>
      <c r="MV68" s="44"/>
      <c r="MW68" s="44"/>
      <c r="MX68" s="44"/>
      <c r="MY68" s="44"/>
      <c r="MZ68" s="44"/>
      <c r="NA68" s="44"/>
      <c r="NB68" s="44"/>
      <c r="NC68" s="44"/>
      <c r="ND68" s="44"/>
      <c r="NE68" s="44"/>
      <c r="NF68" s="44"/>
      <c r="NG68" s="44"/>
      <c r="NH68" s="44"/>
      <c r="NI68" s="44"/>
      <c r="NJ68" s="44"/>
      <c r="NK68" s="44"/>
      <c r="NL68" s="44"/>
      <c r="NM68" s="44"/>
      <c r="NN68" s="44"/>
      <c r="NO68" s="44"/>
      <c r="NP68" s="44"/>
      <c r="NQ68" s="44"/>
      <c r="NR68" s="44"/>
      <c r="NS68" s="44"/>
      <c r="NT68" s="44"/>
      <c r="NU68" s="44"/>
      <c r="NV68" s="44"/>
      <c r="NW68" s="44"/>
      <c r="NX68" s="44"/>
      <c r="NY68" s="44"/>
      <c r="NZ68" s="44"/>
      <c r="OA68" s="44"/>
      <c r="OB68" s="44"/>
      <c r="OC68" s="44"/>
      <c r="OD68" s="44"/>
      <c r="OE68" s="44"/>
      <c r="OF68" s="44"/>
      <c r="OG68" s="44"/>
      <c r="OH68" s="44"/>
      <c r="OI68" s="44"/>
      <c r="OJ68" s="44"/>
      <c r="OK68" s="44"/>
      <c r="OL68" s="44"/>
      <c r="OM68" s="44"/>
      <c r="ON68" s="44"/>
      <c r="OO68" s="44"/>
      <c r="OP68" s="44"/>
      <c r="OQ68" s="44"/>
      <c r="OR68" s="44"/>
      <c r="OS68" s="44"/>
      <c r="OT68" s="44"/>
      <c r="OU68" s="44"/>
      <c r="OV68" s="44"/>
      <c r="OW68" s="44"/>
      <c r="OX68" s="44"/>
      <c r="OY68" s="44"/>
      <c r="OZ68" s="44"/>
      <c r="PA68" s="44"/>
      <c r="PB68" s="44"/>
      <c r="PC68" s="44"/>
      <c r="PD68" s="44"/>
      <c r="PE68" s="44"/>
      <c r="PF68" s="44"/>
      <c r="PG68" s="44"/>
      <c r="PH68" s="44"/>
      <c r="PI68" s="44"/>
      <c r="PJ68" s="44"/>
      <c r="PK68" s="44"/>
      <c r="PL68" s="44"/>
      <c r="PM68" s="44"/>
      <c r="PN68" s="44"/>
      <c r="PO68" s="44"/>
      <c r="PP68" s="44"/>
      <c r="PQ68" s="44"/>
      <c r="PR68" s="44"/>
      <c r="PS68" s="44"/>
      <c r="PT68" s="44"/>
      <c r="PU68" s="44"/>
      <c r="PV68" s="44"/>
      <c r="PW68" s="44"/>
      <c r="PX68" s="44"/>
      <c r="PY68" s="44"/>
      <c r="PZ68" s="44"/>
      <c r="QA68" s="44"/>
      <c r="QB68" s="44"/>
      <c r="QC68" s="44"/>
      <c r="QD68" s="44"/>
      <c r="QE68" s="44"/>
      <c r="QF68" s="44"/>
      <c r="QG68" s="44"/>
      <c r="QH68" s="44"/>
      <c r="QI68" s="44"/>
      <c r="QJ68" s="44"/>
      <c r="QK68" s="44"/>
      <c r="QL68" s="44"/>
      <c r="QM68" s="44"/>
      <c r="QN68" s="44"/>
      <c r="QO68" s="44"/>
      <c r="QP68" s="44"/>
      <c r="QQ68" s="44"/>
      <c r="QR68" s="44"/>
      <c r="QS68" s="44"/>
      <c r="QT68" s="44"/>
      <c r="QU68" s="44"/>
      <c r="QV68" s="44"/>
      <c r="QW68" s="44"/>
      <c r="QX68" s="44"/>
      <c r="QY68" s="44"/>
      <c r="QZ68" s="44"/>
      <c r="RA68" s="44"/>
      <c r="RB68" s="44"/>
      <c r="RC68" s="44"/>
      <c r="RD68" s="44"/>
      <c r="RE68" s="44"/>
      <c r="RF68" s="44"/>
      <c r="RG68" s="44"/>
      <c r="RH68" s="44"/>
      <c r="RI68" s="44"/>
      <c r="RJ68" s="44"/>
      <c r="RK68" s="44"/>
      <c r="RL68" s="44"/>
      <c r="RM68" s="44"/>
      <c r="RN68" s="44"/>
      <c r="RO68" s="44"/>
      <c r="RP68" s="44"/>
      <c r="RQ68" s="44"/>
      <c r="RR68" s="44"/>
      <c r="RS68" s="44"/>
      <c r="RT68" s="44"/>
      <c r="RU68" s="44"/>
      <c r="RV68" s="44"/>
      <c r="RW68" s="44"/>
      <c r="RX68" s="44"/>
      <c r="RY68" s="44"/>
      <c r="RZ68" s="44"/>
      <c r="SA68" s="44"/>
      <c r="SB68" s="44"/>
      <c r="SC68" s="44"/>
      <c r="SD68" s="44"/>
      <c r="SE68" s="44"/>
      <c r="SF68" s="44"/>
      <c r="SG68" s="44"/>
      <c r="SH68" s="44"/>
      <c r="SI68" s="44"/>
      <c r="SJ68" s="44"/>
      <c r="SK68" s="44"/>
      <c r="SL68" s="44"/>
      <c r="SM68" s="44"/>
      <c r="SN68" s="44"/>
      <c r="SO68" s="44"/>
      <c r="SP68" s="44"/>
      <c r="SQ68" s="44"/>
      <c r="SR68" s="44"/>
      <c r="SS68" s="44"/>
      <c r="ST68" s="44"/>
      <c r="SU68" s="44"/>
      <c r="SV68" s="44"/>
      <c r="SW68" s="44"/>
      <c r="SX68" s="44"/>
      <c r="SY68" s="44"/>
      <c r="SZ68" s="44"/>
      <c r="TA68" s="44"/>
      <c r="TB68" s="44"/>
      <c r="TC68" s="44"/>
      <c r="TD68" s="44"/>
      <c r="TE68" s="44"/>
      <c r="TF68" s="44"/>
      <c r="TG68" s="44"/>
      <c r="TH68" s="44"/>
      <c r="TI68" s="44"/>
      <c r="TJ68" s="44"/>
      <c r="TK68" s="44"/>
      <c r="TL68" s="44"/>
      <c r="TM68" s="44"/>
      <c r="TN68" s="44"/>
      <c r="TO68" s="44"/>
      <c r="TP68" s="44"/>
      <c r="TQ68" s="44"/>
      <c r="TR68" s="44"/>
      <c r="TS68" s="44"/>
      <c r="TT68" s="44"/>
      <c r="TU68" s="44"/>
      <c r="TV68" s="44"/>
      <c r="TW68" s="44"/>
      <c r="TX68" s="44"/>
      <c r="TY68" s="44"/>
      <c r="TZ68" s="44"/>
      <c r="UA68" s="44"/>
      <c r="UB68" s="44"/>
      <c r="UC68" s="44"/>
      <c r="UD68" s="44"/>
      <c r="UE68" s="44"/>
      <c r="UF68" s="44"/>
      <c r="UG68" s="44"/>
      <c r="UH68" s="44"/>
      <c r="UI68" s="44"/>
      <c r="UJ68" s="44"/>
      <c r="UK68" s="44"/>
      <c r="UL68" s="44"/>
      <c r="UM68" s="44"/>
      <c r="UN68" s="44"/>
      <c r="UO68" s="44"/>
      <c r="UP68" s="44"/>
      <c r="UQ68" s="44"/>
      <c r="UR68" s="44"/>
      <c r="US68" s="44"/>
      <c r="UT68" s="44"/>
      <c r="UU68" s="44"/>
      <c r="UV68" s="44"/>
      <c r="UW68" s="44"/>
      <c r="UX68" s="44"/>
      <c r="UY68" s="44"/>
      <c r="UZ68" s="44"/>
      <c r="VA68" s="44"/>
      <c r="VB68" s="44"/>
      <c r="VC68" s="44"/>
      <c r="VD68" s="44"/>
      <c r="VE68" s="44"/>
      <c r="VF68" s="44"/>
      <c r="VG68" s="44"/>
      <c r="VH68" s="44"/>
      <c r="VI68" s="44"/>
      <c r="VJ68" s="44"/>
      <c r="VK68" s="44"/>
      <c r="VL68" s="44"/>
      <c r="VM68" s="44"/>
      <c r="VN68" s="44"/>
      <c r="VO68" s="44"/>
      <c r="VP68" s="44"/>
      <c r="VQ68" s="44"/>
      <c r="VR68" s="44"/>
      <c r="VS68" s="44"/>
      <c r="VT68" s="44"/>
      <c r="VU68" s="44"/>
      <c r="VV68" s="44"/>
      <c r="VW68" s="44"/>
      <c r="VX68" s="44"/>
      <c r="VY68" s="44"/>
      <c r="VZ68" s="44"/>
      <c r="WA68" s="44"/>
      <c r="WB68" s="44"/>
      <c r="WC68" s="44"/>
      <c r="WD68" s="44"/>
      <c r="WE68" s="44"/>
      <c r="WF68" s="44"/>
      <c r="WG68" s="44"/>
      <c r="WH68" s="44"/>
      <c r="WI68" s="44"/>
      <c r="WJ68" s="44"/>
      <c r="WK68" s="44"/>
      <c r="WL68" s="44"/>
      <c r="WM68" s="44"/>
      <c r="WN68" s="44"/>
      <c r="WO68" s="44"/>
      <c r="WP68" s="44"/>
      <c r="WQ68" s="44"/>
      <c r="WR68" s="44"/>
      <c r="WS68" s="44"/>
      <c r="WT68" s="44"/>
      <c r="WU68" s="44"/>
      <c r="WV68" s="44"/>
      <c r="WW68" s="44"/>
      <c r="WX68" s="44"/>
      <c r="WY68" s="44"/>
      <c r="WZ68" s="44"/>
      <c r="XA68" s="44"/>
      <c r="XB68" s="44"/>
      <c r="XC68" s="44"/>
      <c r="XD68" s="44"/>
      <c r="XE68" s="44"/>
      <c r="XF68" s="44"/>
      <c r="XG68" s="44"/>
      <c r="XH68" s="44"/>
      <c r="XI68" s="44"/>
      <c r="XJ68" s="44"/>
      <c r="XK68" s="44"/>
      <c r="XL68" s="44"/>
      <c r="XM68" s="44"/>
      <c r="XN68" s="44"/>
      <c r="XO68" s="44"/>
      <c r="XP68" s="44"/>
      <c r="XQ68" s="44"/>
      <c r="XR68" s="44"/>
      <c r="XS68" s="44"/>
      <c r="XT68" s="44"/>
      <c r="XU68" s="44"/>
      <c r="XV68" s="44"/>
      <c r="XW68" s="44"/>
      <c r="XX68" s="44"/>
      <c r="XY68" s="44"/>
      <c r="XZ68" s="44"/>
      <c r="YA68" s="44"/>
      <c r="YB68" s="44"/>
      <c r="YC68" s="44"/>
      <c r="YD68" s="44"/>
      <c r="YE68" s="44"/>
      <c r="YF68" s="44"/>
      <c r="YG68" s="44"/>
      <c r="YH68" s="44"/>
      <c r="YI68" s="44"/>
      <c r="YJ68" s="44"/>
      <c r="YK68" s="44"/>
      <c r="YL68" s="44"/>
      <c r="YM68" s="44"/>
      <c r="YN68" s="44"/>
      <c r="YO68" s="44"/>
      <c r="YP68" s="44"/>
      <c r="YQ68" s="44"/>
      <c r="YR68" s="44"/>
      <c r="YS68" s="44"/>
      <c r="YT68" s="44"/>
      <c r="YU68" s="44"/>
      <c r="YV68" s="44"/>
      <c r="YW68" s="44"/>
      <c r="YX68" s="44"/>
      <c r="YY68" s="44"/>
      <c r="YZ68" s="44"/>
      <c r="ZA68" s="44"/>
      <c r="ZB68" s="44"/>
      <c r="ZC68" s="44"/>
      <c r="ZD68" s="44"/>
      <c r="ZE68" s="44"/>
      <c r="ZF68" s="44"/>
      <c r="ZG68" s="44"/>
      <c r="ZH68" s="44"/>
      <c r="ZI68" s="44"/>
      <c r="ZJ68" s="44"/>
      <c r="ZK68" s="44"/>
      <c r="ZL68" s="44"/>
      <c r="ZM68" s="44"/>
      <c r="ZN68" s="44"/>
      <c r="ZO68" s="44"/>
      <c r="ZP68" s="44"/>
      <c r="ZQ68" s="44"/>
      <c r="ZR68" s="44"/>
      <c r="ZS68" s="44"/>
      <c r="ZT68" s="44"/>
      <c r="ZU68" s="44"/>
      <c r="ZV68" s="44"/>
      <c r="ZW68" s="44"/>
      <c r="ZX68" s="44"/>
      <c r="ZY68" s="44"/>
      <c r="ZZ68" s="44"/>
      <c r="AAA68" s="44"/>
      <c r="AAB68" s="44"/>
      <c r="AAC68" s="44"/>
      <c r="AAD68" s="44"/>
      <c r="AAE68" s="44"/>
      <c r="AAF68" s="44"/>
      <c r="AAG68" s="44"/>
      <c r="AAH68" s="44"/>
      <c r="AAI68" s="44"/>
      <c r="AAJ68" s="44"/>
      <c r="AAK68" s="44"/>
      <c r="AAL68" s="44"/>
      <c r="AAM68" s="44"/>
      <c r="AAN68" s="44"/>
      <c r="AAO68" s="44"/>
      <c r="AAP68" s="44"/>
      <c r="AAQ68" s="44"/>
      <c r="AAR68" s="44"/>
      <c r="AAS68" s="44"/>
      <c r="AAT68" s="44"/>
      <c r="AAU68" s="44"/>
      <c r="AAV68" s="44"/>
      <c r="AAW68" s="44"/>
      <c r="AAX68" s="44"/>
      <c r="AAY68" s="44"/>
      <c r="AAZ68" s="44"/>
      <c r="ABA68" s="44"/>
      <c r="ABB68" s="44"/>
      <c r="ABC68" s="44"/>
      <c r="ABD68" s="44"/>
      <c r="ABE68" s="44"/>
      <c r="ABF68" s="44"/>
      <c r="ABG68" s="44"/>
      <c r="ABH68" s="44"/>
      <c r="ABI68" s="44"/>
      <c r="ABJ68" s="44"/>
      <c r="ABK68" s="44"/>
      <c r="ABL68" s="44"/>
      <c r="ABM68" s="44"/>
      <c r="ABN68" s="44"/>
      <c r="ABO68" s="44"/>
      <c r="ABP68" s="44"/>
      <c r="ABQ68" s="44"/>
      <c r="ABR68" s="44"/>
      <c r="ABS68" s="44"/>
      <c r="ABT68" s="44"/>
      <c r="ABU68" s="44"/>
      <c r="ABV68" s="44"/>
      <c r="ABW68" s="44"/>
      <c r="ABX68" s="44"/>
      <c r="ABY68" s="44"/>
      <c r="ABZ68" s="44"/>
      <c r="ACA68" s="44"/>
      <c r="ACB68" s="44"/>
      <c r="ACC68" s="44"/>
      <c r="ACD68" s="44"/>
      <c r="ACE68" s="44"/>
      <c r="ACF68" s="44"/>
      <c r="ACG68" s="44"/>
      <c r="ACH68" s="44"/>
      <c r="ACI68" s="44"/>
      <c r="ACJ68" s="44"/>
      <c r="ACK68" s="44"/>
      <c r="ACL68" s="44"/>
      <c r="ACM68" s="44"/>
      <c r="ACN68" s="44"/>
      <c r="ACO68" s="44"/>
      <c r="ACP68" s="44"/>
      <c r="ACQ68" s="44"/>
      <c r="ACR68" s="44"/>
      <c r="ACS68" s="44"/>
      <c r="ACT68" s="44"/>
      <c r="ACU68" s="44"/>
      <c r="ACV68" s="44"/>
      <c r="ACW68" s="44"/>
      <c r="ACX68" s="44"/>
      <c r="ACY68" s="44"/>
      <c r="ACZ68" s="44"/>
      <c r="ADA68" s="44"/>
      <c r="ADB68" s="44"/>
      <c r="ADC68" s="44"/>
      <c r="ADD68" s="44"/>
      <c r="ADE68" s="44"/>
      <c r="ADF68" s="44"/>
      <c r="ADG68" s="44"/>
      <c r="ADH68" s="44"/>
      <c r="ADI68" s="44"/>
      <c r="ADJ68" s="44"/>
      <c r="ADK68" s="44"/>
      <c r="ADL68" s="44"/>
      <c r="ADM68" s="44"/>
      <c r="ADN68" s="44"/>
      <c r="ADO68" s="44"/>
      <c r="ADP68" s="44"/>
      <c r="ADQ68" s="44"/>
      <c r="ADR68" s="44"/>
      <c r="ADS68" s="44"/>
      <c r="ADT68" s="44"/>
      <c r="ADU68" s="44"/>
      <c r="ADV68" s="44"/>
      <c r="ADW68" s="44"/>
      <c r="ADX68" s="44"/>
      <c r="ADY68" s="44"/>
      <c r="ADZ68" s="44"/>
      <c r="AEA68" s="44"/>
      <c r="AEB68" s="44"/>
      <c r="AEC68" s="44"/>
      <c r="AED68" s="44"/>
      <c r="AEE68" s="44"/>
      <c r="AEF68" s="44"/>
      <c r="AEG68" s="44"/>
      <c r="AEH68" s="44"/>
      <c r="AEI68" s="44"/>
      <c r="AEJ68" s="44"/>
      <c r="AEK68" s="44"/>
      <c r="AEL68" s="44"/>
      <c r="AEM68" s="44"/>
      <c r="AEN68" s="44"/>
      <c r="AEO68" s="44"/>
      <c r="AEP68" s="44"/>
      <c r="AEQ68" s="44"/>
      <c r="AER68" s="44"/>
      <c r="AES68" s="44"/>
      <c r="AET68" s="44"/>
      <c r="AEU68" s="44"/>
      <c r="AEV68" s="44"/>
      <c r="AEW68" s="44"/>
      <c r="AEX68" s="44"/>
      <c r="AEY68" s="44"/>
      <c r="AEZ68" s="44"/>
      <c r="AFA68" s="44"/>
      <c r="AFB68" s="44"/>
      <c r="AFC68" s="44"/>
      <c r="AFD68" s="44"/>
      <c r="AFE68" s="44"/>
      <c r="AFF68" s="44"/>
      <c r="AFG68" s="44"/>
      <c r="AFH68" s="44"/>
      <c r="AFI68" s="44"/>
      <c r="AFJ68" s="44"/>
      <c r="AFK68" s="44"/>
      <c r="AFL68" s="44"/>
      <c r="AFM68" s="44"/>
      <c r="AFN68" s="44"/>
      <c r="AFO68" s="44"/>
      <c r="AFP68" s="44"/>
      <c r="AFQ68" s="44"/>
      <c r="AFR68" s="44"/>
      <c r="AFS68" s="44"/>
      <c r="AFT68" s="44"/>
      <c r="AFU68" s="44"/>
      <c r="AFV68" s="44"/>
      <c r="AFW68" s="44"/>
      <c r="AFX68" s="44"/>
      <c r="AFY68" s="44"/>
      <c r="AFZ68" s="44"/>
      <c r="AGA68" s="44"/>
      <c r="AGB68" s="44"/>
      <c r="AGC68" s="44"/>
      <c r="AGD68" s="44"/>
      <c r="AGE68" s="44"/>
      <c r="AGF68" s="44"/>
      <c r="AGG68" s="44"/>
      <c r="AGH68" s="44"/>
      <c r="AGI68" s="44"/>
      <c r="AGJ68" s="44"/>
      <c r="AGK68" s="44"/>
      <c r="AGL68" s="44"/>
      <c r="AGM68" s="44"/>
      <c r="AGN68" s="44"/>
      <c r="AGO68" s="44"/>
      <c r="AGP68" s="44"/>
      <c r="AGQ68" s="44"/>
      <c r="AGR68" s="44"/>
      <c r="AGS68" s="44"/>
      <c r="AGT68" s="44"/>
      <c r="AGU68" s="44"/>
      <c r="AGV68" s="44"/>
      <c r="AGW68" s="44"/>
      <c r="AGX68" s="44"/>
      <c r="AGY68" s="44"/>
      <c r="AGZ68" s="44"/>
      <c r="AHA68" s="44"/>
      <c r="AHB68" s="44"/>
      <c r="AHC68" s="44"/>
      <c r="AHD68" s="44"/>
      <c r="AHE68" s="44"/>
      <c r="AHF68" s="44"/>
      <c r="AHG68" s="44"/>
      <c r="AHH68" s="44"/>
      <c r="AHI68" s="44"/>
      <c r="AHJ68" s="44"/>
      <c r="AHK68" s="44"/>
      <c r="AHL68" s="44"/>
      <c r="AHM68" s="44"/>
      <c r="AHN68" s="44"/>
      <c r="AHO68" s="44"/>
      <c r="AHP68" s="44"/>
      <c r="AHQ68" s="44"/>
      <c r="AHR68" s="44"/>
      <c r="AHS68" s="44"/>
      <c r="AHT68" s="44"/>
      <c r="AHU68" s="44"/>
      <c r="AHV68" s="44"/>
      <c r="AHW68" s="44"/>
      <c r="AHX68" s="44"/>
      <c r="AHY68" s="44"/>
      <c r="AHZ68" s="44"/>
      <c r="AIA68" s="44"/>
      <c r="AIB68" s="44"/>
      <c r="AIC68" s="44"/>
      <c r="AID68" s="44"/>
      <c r="AIE68" s="44"/>
      <c r="AIF68" s="44"/>
      <c r="AIG68" s="44"/>
      <c r="AIH68" s="44"/>
      <c r="AII68" s="44"/>
      <c r="AIJ68" s="44"/>
      <c r="AIK68" s="44"/>
      <c r="AIL68" s="44"/>
      <c r="AIM68" s="44"/>
      <c r="AIN68" s="44"/>
      <c r="AIO68" s="44"/>
      <c r="AIP68" s="44"/>
      <c r="AIQ68" s="44"/>
      <c r="AIR68" s="44"/>
      <c r="AIS68" s="44"/>
      <c r="AIT68" s="44"/>
      <c r="AIU68" s="44"/>
      <c r="AIV68" s="44"/>
      <c r="AIW68" s="44"/>
      <c r="AIX68" s="44"/>
      <c r="AIY68" s="44"/>
      <c r="AIZ68" s="44"/>
      <c r="AJA68" s="44"/>
      <c r="AJB68" s="44"/>
      <c r="AJC68" s="44"/>
      <c r="AJD68" s="44"/>
      <c r="AJE68" s="44"/>
      <c r="AJF68" s="44"/>
      <c r="AJG68" s="44"/>
      <c r="AJH68" s="44"/>
      <c r="AJI68" s="44"/>
      <c r="AJJ68" s="44"/>
      <c r="AJK68" s="44"/>
      <c r="AJL68" s="44"/>
      <c r="AJM68" s="44"/>
      <c r="AJN68" s="44"/>
      <c r="AJO68" s="44"/>
      <c r="AJP68" s="44"/>
      <c r="AJQ68" s="44"/>
      <c r="AJR68" s="44"/>
      <c r="AJS68" s="44"/>
      <c r="AJT68" s="44"/>
      <c r="AJU68" s="44"/>
      <c r="AJV68" s="44"/>
      <c r="AJW68" s="44"/>
      <c r="AJX68" s="44"/>
      <c r="AJY68" s="44"/>
      <c r="AJZ68" s="44"/>
      <c r="AKA68" s="44"/>
      <c r="AKB68" s="44"/>
      <c r="AKC68" s="44"/>
      <c r="AKD68" s="44"/>
      <c r="AKE68" s="44"/>
      <c r="AKF68" s="44"/>
      <c r="AKG68" s="44"/>
      <c r="AKH68" s="44"/>
      <c r="AKI68" s="44"/>
      <c r="AKJ68" s="44"/>
      <c r="AKK68" s="44"/>
      <c r="AKL68" s="44"/>
      <c r="AKM68" s="44"/>
      <c r="AKN68" s="44"/>
      <c r="AKO68" s="44"/>
      <c r="AKP68" s="44"/>
      <c r="AKQ68" s="44"/>
      <c r="AKR68" s="44"/>
      <c r="AKS68" s="44"/>
      <c r="AKT68" s="44"/>
      <c r="AKU68" s="44"/>
      <c r="AKV68" s="44"/>
      <c r="AKW68" s="44"/>
      <c r="AKX68" s="44"/>
      <c r="AKY68" s="44"/>
      <c r="AKZ68" s="44"/>
      <c r="ALA68" s="44"/>
      <c r="ALB68" s="44"/>
      <c r="ALC68" s="44"/>
      <c r="ALD68" s="44"/>
      <c r="ALE68" s="44"/>
      <c r="ALF68" s="44"/>
      <c r="ALG68" s="44"/>
      <c r="ALH68" s="44"/>
      <c r="ALI68" s="44"/>
      <c r="ALJ68" s="44"/>
      <c r="ALK68" s="44"/>
      <c r="ALL68" s="44"/>
      <c r="ALM68" s="44"/>
      <c r="ALN68" s="44"/>
      <c r="ALO68" s="44"/>
      <c r="ALP68" s="44"/>
      <c r="ALQ68" s="44"/>
      <c r="ALR68" s="44"/>
      <c r="ALS68" s="44"/>
      <c r="ALT68" s="44"/>
      <c r="ALU68" s="44"/>
      <c r="ALV68" s="44"/>
      <c r="ALW68" s="44"/>
      <c r="ALX68" s="44"/>
      <c r="ALY68" s="44"/>
      <c r="ALZ68" s="44"/>
      <c r="AMA68" s="44"/>
      <c r="AMB68" s="44"/>
      <c r="AMC68" s="44"/>
      <c r="AMD68" s="44"/>
      <c r="AME68" s="44"/>
      <c r="AMF68" s="44"/>
      <c r="AMG68" s="44"/>
      <c r="AMH68" s="44"/>
      <c r="AMI68" s="44"/>
      <c r="AMJ68" s="44"/>
      <c r="AMK68" s="44"/>
      <c r="AML68" s="44"/>
      <c r="AMM68" s="44"/>
      <c r="AMN68" s="44"/>
      <c r="AMO68" s="44"/>
      <c r="AMP68" s="44"/>
      <c r="AMQ68" s="44"/>
      <c r="AMR68" s="44"/>
      <c r="AMS68" s="44"/>
      <c r="AMT68" s="44"/>
      <c r="AMU68" s="44"/>
      <c r="AMV68" s="44"/>
      <c r="AMW68" s="44"/>
      <c r="AMX68" s="44"/>
      <c r="AMY68" s="44"/>
      <c r="AMZ68" s="44"/>
      <c r="ANA68" s="44"/>
      <c r="ANB68" s="44"/>
      <c r="ANC68" s="44"/>
      <c r="AND68" s="44"/>
      <c r="ANE68" s="44"/>
      <c r="ANF68" s="44"/>
      <c r="ANG68" s="44"/>
      <c r="ANH68" s="44"/>
      <c r="ANI68" s="44"/>
      <c r="ANJ68" s="44"/>
      <c r="ANK68" s="44"/>
      <c r="ANL68" s="44"/>
      <c r="ANM68" s="44"/>
      <c r="ANN68" s="44"/>
      <c r="ANO68" s="44"/>
      <c r="ANP68" s="44"/>
      <c r="ANQ68" s="44"/>
      <c r="ANR68" s="44"/>
      <c r="ANS68" s="44"/>
      <c r="ANT68" s="44"/>
      <c r="ANU68" s="44"/>
      <c r="ANV68" s="44"/>
      <c r="ANW68" s="44"/>
      <c r="ANX68" s="44"/>
      <c r="ANY68" s="44"/>
      <c r="ANZ68" s="44"/>
      <c r="AOA68" s="44"/>
      <c r="AOB68" s="44"/>
      <c r="AOC68" s="44"/>
      <c r="AOD68" s="44"/>
      <c r="AOE68" s="44"/>
      <c r="AOF68" s="44"/>
      <c r="AOG68" s="44"/>
      <c r="AOH68" s="44"/>
      <c r="AOI68" s="44"/>
      <c r="AOJ68" s="44"/>
      <c r="AOK68" s="44"/>
      <c r="AOL68" s="44"/>
      <c r="AOM68" s="44"/>
      <c r="AON68" s="44"/>
      <c r="AOO68" s="44"/>
      <c r="AOP68" s="44"/>
      <c r="AOQ68" s="44"/>
      <c r="AOR68" s="44"/>
      <c r="AOS68" s="44"/>
      <c r="AOT68" s="44"/>
      <c r="AOU68" s="44"/>
      <c r="AOV68" s="44"/>
      <c r="AOW68" s="44"/>
      <c r="AOX68" s="44"/>
      <c r="AOY68" s="44"/>
      <c r="AOZ68" s="44"/>
      <c r="APA68" s="44"/>
      <c r="APB68" s="44"/>
      <c r="APC68" s="44"/>
      <c r="APD68" s="44"/>
      <c r="APE68" s="44"/>
      <c r="APF68" s="44"/>
      <c r="APG68" s="44"/>
      <c r="APH68" s="44"/>
      <c r="API68" s="44"/>
      <c r="APJ68" s="44"/>
      <c r="APK68" s="44"/>
      <c r="APL68" s="44"/>
      <c r="APM68" s="44"/>
      <c r="APN68" s="44"/>
      <c r="APO68" s="44"/>
      <c r="APP68" s="44"/>
      <c r="APQ68" s="44"/>
      <c r="APR68" s="44"/>
      <c r="APS68" s="44"/>
      <c r="APT68" s="44"/>
      <c r="APU68" s="44"/>
      <c r="APV68" s="44"/>
      <c r="APW68" s="44"/>
      <c r="APX68" s="44"/>
      <c r="APY68" s="44"/>
      <c r="APZ68" s="44"/>
      <c r="AQA68" s="44"/>
      <c r="AQB68" s="44"/>
      <c r="AQC68" s="44"/>
      <c r="AQD68" s="44"/>
      <c r="AQE68" s="44"/>
      <c r="AQF68" s="44"/>
      <c r="AQG68" s="44"/>
      <c r="AQH68" s="44"/>
      <c r="AQI68" s="44"/>
      <c r="AQJ68" s="44"/>
      <c r="AQK68" s="44"/>
      <c r="AQL68" s="44"/>
      <c r="AQM68" s="44"/>
      <c r="AQN68" s="44"/>
      <c r="AQO68" s="44"/>
      <c r="AQP68" s="44"/>
      <c r="AQQ68" s="44"/>
      <c r="AQR68" s="44"/>
      <c r="AQS68" s="44"/>
      <c r="AQT68" s="44"/>
      <c r="AQU68" s="44"/>
      <c r="AQV68" s="44"/>
      <c r="AQW68" s="44"/>
      <c r="AQX68" s="44"/>
      <c r="AQY68" s="44"/>
      <c r="AQZ68" s="44"/>
      <c r="ARA68" s="44"/>
      <c r="ARB68" s="44"/>
      <c r="ARC68" s="44"/>
      <c r="ARD68" s="44"/>
      <c r="ARE68" s="44"/>
      <c r="ARF68" s="44"/>
      <c r="ARG68" s="44"/>
      <c r="ARH68" s="44"/>
      <c r="ARI68" s="44"/>
      <c r="ARJ68" s="44"/>
      <c r="ARK68" s="44"/>
      <c r="ARL68" s="44"/>
      <c r="ARM68" s="44"/>
      <c r="ARN68" s="44"/>
      <c r="ARO68" s="44"/>
      <c r="ARP68" s="44"/>
      <c r="ARQ68" s="44"/>
      <c r="ARR68" s="44"/>
      <c r="ARS68" s="44"/>
      <c r="ART68" s="44"/>
      <c r="ARU68" s="44"/>
      <c r="ARV68" s="44"/>
      <c r="ARW68" s="44"/>
      <c r="ARX68" s="44"/>
      <c r="ARY68" s="44"/>
      <c r="ARZ68" s="44"/>
      <c r="ASA68" s="44"/>
      <c r="ASB68" s="44"/>
      <c r="ASC68" s="44"/>
      <c r="ASD68" s="44"/>
      <c r="ASE68" s="44"/>
      <c r="ASF68" s="44"/>
      <c r="ASG68" s="44"/>
      <c r="ASH68" s="44"/>
      <c r="ASI68" s="44"/>
      <c r="ASJ68" s="44"/>
      <c r="ASK68" s="44"/>
      <c r="ASL68" s="44"/>
      <c r="ASM68" s="44"/>
      <c r="ASN68" s="44"/>
      <c r="ASO68" s="44"/>
      <c r="ASP68" s="44"/>
      <c r="ASQ68" s="44"/>
      <c r="ASR68" s="44"/>
      <c r="ASS68" s="44"/>
      <c r="AST68" s="44"/>
      <c r="ASU68" s="44"/>
      <c r="ASV68" s="44"/>
      <c r="ASW68" s="44"/>
      <c r="ASX68" s="44"/>
      <c r="ASY68" s="44"/>
      <c r="ASZ68" s="44"/>
      <c r="ATA68" s="44"/>
      <c r="ATB68" s="44"/>
      <c r="ATC68" s="44"/>
      <c r="ATD68" s="44"/>
      <c r="ATE68" s="44"/>
      <c r="ATF68" s="44"/>
      <c r="ATG68" s="44"/>
      <c r="ATH68" s="44"/>
      <c r="ATI68" s="44"/>
      <c r="ATJ68" s="44"/>
      <c r="ATK68" s="44"/>
      <c r="ATL68" s="44"/>
      <c r="ATM68" s="44"/>
      <c r="ATN68" s="44"/>
      <c r="ATO68" s="44"/>
      <c r="ATP68" s="44"/>
      <c r="ATQ68" s="44"/>
      <c r="ATR68" s="44"/>
      <c r="ATS68" s="44"/>
      <c r="ATT68" s="44"/>
      <c r="ATU68" s="44"/>
      <c r="ATV68" s="44"/>
      <c r="ATW68" s="44"/>
      <c r="ATX68" s="44"/>
      <c r="ATY68" s="44"/>
      <c r="ATZ68" s="44"/>
      <c r="AUA68" s="44"/>
      <c r="AUB68" s="44"/>
      <c r="AUC68" s="44"/>
      <c r="AUD68" s="44"/>
      <c r="AUE68" s="44"/>
      <c r="AUF68" s="44"/>
      <c r="AUG68" s="44"/>
      <c r="AUH68" s="44"/>
      <c r="AUI68" s="44"/>
      <c r="AUJ68" s="44"/>
      <c r="AUK68" s="44"/>
      <c r="AUL68" s="44"/>
      <c r="AUM68" s="44"/>
      <c r="AUN68" s="44"/>
      <c r="AUO68" s="44"/>
      <c r="AUP68" s="44"/>
      <c r="AUQ68" s="44"/>
      <c r="AUR68" s="44"/>
      <c r="AUS68" s="44"/>
      <c r="AUT68" s="44"/>
      <c r="AUU68" s="44"/>
      <c r="AUV68" s="44"/>
      <c r="AUW68" s="44"/>
      <c r="AUX68" s="44"/>
      <c r="AUY68" s="44"/>
      <c r="AUZ68" s="44"/>
      <c r="AVA68" s="44"/>
      <c r="AVB68" s="44"/>
      <c r="AVC68" s="44"/>
      <c r="AVD68" s="44"/>
      <c r="AVE68" s="44"/>
      <c r="AVF68" s="44"/>
      <c r="AVG68" s="44"/>
      <c r="AVH68" s="44"/>
      <c r="AVI68" s="44"/>
      <c r="AVJ68" s="44"/>
      <c r="AVK68" s="44"/>
      <c r="AVL68" s="44"/>
      <c r="AVM68" s="44"/>
      <c r="AVN68" s="44"/>
      <c r="AVO68" s="44"/>
      <c r="AVP68" s="44"/>
      <c r="AVQ68" s="44"/>
      <c r="AVR68" s="44"/>
      <c r="AVS68" s="44"/>
      <c r="AVT68" s="44"/>
      <c r="AVU68" s="44"/>
      <c r="AVV68" s="44"/>
      <c r="AVW68" s="44"/>
      <c r="AVX68" s="44"/>
      <c r="AVY68" s="44"/>
      <c r="AVZ68" s="44"/>
      <c r="AWA68" s="44"/>
      <c r="AWB68" s="44"/>
      <c r="AWC68" s="44"/>
      <c r="AWD68" s="44"/>
      <c r="AWE68" s="44"/>
      <c r="AWF68" s="44"/>
      <c r="AWG68" s="44"/>
      <c r="AWH68" s="44"/>
      <c r="AWI68" s="44"/>
      <c r="AWJ68" s="44"/>
      <c r="AWK68" s="44"/>
      <c r="AWL68" s="44"/>
      <c r="AWM68" s="44"/>
      <c r="AWN68" s="44"/>
      <c r="AWO68" s="44"/>
      <c r="AWP68" s="44"/>
      <c r="AWQ68" s="44"/>
      <c r="AWR68" s="44"/>
      <c r="AWS68" s="44"/>
      <c r="AWT68" s="44"/>
      <c r="AWU68" s="44"/>
      <c r="AWV68" s="44"/>
      <c r="AWW68" s="44"/>
      <c r="AWX68" s="44"/>
      <c r="AWY68" s="44"/>
      <c r="AWZ68" s="44"/>
      <c r="AXA68" s="44"/>
      <c r="AXB68" s="44"/>
      <c r="AXC68" s="44"/>
      <c r="AXD68" s="44"/>
      <c r="AXE68" s="44"/>
      <c r="AXF68" s="44"/>
      <c r="AXG68" s="44"/>
      <c r="AXH68" s="44"/>
      <c r="AXI68" s="44"/>
      <c r="AXJ68" s="44"/>
      <c r="AXK68" s="44"/>
      <c r="AXL68" s="44"/>
      <c r="AXM68" s="44"/>
      <c r="AXN68" s="44"/>
      <c r="AXO68" s="44"/>
      <c r="AXP68" s="44"/>
      <c r="AXQ68" s="44"/>
      <c r="AXR68" s="44"/>
      <c r="AXS68" s="44"/>
      <c r="AXT68" s="44"/>
      <c r="AXU68" s="44"/>
      <c r="AXV68" s="44"/>
      <c r="AXW68" s="44"/>
      <c r="AXX68" s="44"/>
      <c r="AXY68" s="44"/>
      <c r="AXZ68" s="44"/>
      <c r="AYA68" s="44"/>
      <c r="AYB68" s="44"/>
      <c r="AYC68" s="44"/>
      <c r="AYD68" s="44"/>
      <c r="AYE68" s="44"/>
      <c r="AYF68" s="44"/>
      <c r="AYG68" s="44"/>
      <c r="AYH68" s="44"/>
      <c r="AYI68" s="44"/>
      <c r="AYJ68" s="44"/>
      <c r="AYK68" s="44"/>
      <c r="AYL68" s="44"/>
      <c r="AYM68" s="44"/>
      <c r="AYN68" s="44"/>
      <c r="AYO68" s="44"/>
      <c r="AYP68" s="44"/>
      <c r="AYQ68" s="44"/>
      <c r="AYR68" s="44"/>
      <c r="AYS68" s="44"/>
      <c r="AYT68" s="44"/>
      <c r="AYU68" s="44"/>
      <c r="AYV68" s="44"/>
      <c r="AYW68" s="44"/>
      <c r="AYX68" s="44"/>
      <c r="AYY68" s="44"/>
      <c r="AYZ68" s="44"/>
      <c r="AZA68" s="44"/>
      <c r="AZB68" s="44"/>
      <c r="AZC68" s="44"/>
      <c r="AZD68" s="44"/>
      <c r="AZE68" s="44"/>
      <c r="AZF68" s="44"/>
      <c r="AZG68" s="44"/>
      <c r="AZH68" s="44"/>
      <c r="AZI68" s="44"/>
      <c r="AZJ68" s="44"/>
      <c r="AZK68" s="44"/>
      <c r="AZL68" s="44"/>
      <c r="AZM68" s="44"/>
      <c r="AZN68" s="44"/>
      <c r="AZO68" s="44"/>
      <c r="AZP68" s="44"/>
      <c r="AZQ68" s="44"/>
      <c r="AZR68" s="44"/>
      <c r="AZS68" s="44"/>
      <c r="AZT68" s="44"/>
      <c r="AZU68" s="44"/>
      <c r="AZV68" s="44"/>
      <c r="AZW68" s="44"/>
      <c r="AZX68" s="44"/>
      <c r="AZY68" s="44"/>
      <c r="AZZ68" s="44"/>
      <c r="BAA68" s="44"/>
      <c r="BAB68" s="44"/>
      <c r="BAC68" s="44"/>
      <c r="BAD68" s="44"/>
      <c r="BAE68" s="44"/>
      <c r="BAF68" s="44"/>
      <c r="BAG68" s="44"/>
      <c r="BAH68" s="44"/>
      <c r="BAI68" s="44"/>
      <c r="BAJ68" s="44"/>
      <c r="BAK68" s="44"/>
      <c r="BAL68" s="44"/>
      <c r="BAM68" s="44"/>
      <c r="BAN68" s="44"/>
      <c r="BAO68" s="44"/>
      <c r="BAP68" s="44"/>
      <c r="BAQ68" s="44"/>
      <c r="BAR68" s="44"/>
      <c r="BAS68" s="44"/>
      <c r="BAT68" s="44"/>
      <c r="BAU68" s="44"/>
      <c r="BAV68" s="44"/>
      <c r="BAW68" s="44"/>
      <c r="BAX68" s="44"/>
      <c r="BAY68" s="44"/>
      <c r="BAZ68" s="44"/>
      <c r="BBA68" s="44"/>
      <c r="BBB68" s="44"/>
      <c r="BBC68" s="44"/>
      <c r="BBD68" s="44"/>
      <c r="BBE68" s="44"/>
      <c r="BBF68" s="44"/>
      <c r="BBG68" s="44"/>
      <c r="BBH68" s="44"/>
      <c r="BBI68" s="44"/>
      <c r="BBJ68" s="44"/>
      <c r="BBK68" s="44"/>
      <c r="BBL68" s="44"/>
      <c r="BBM68" s="44"/>
      <c r="BBN68" s="44"/>
      <c r="BBO68" s="44"/>
      <c r="BBP68" s="44"/>
      <c r="BBQ68" s="44"/>
      <c r="BBR68" s="44"/>
      <c r="BBS68" s="44"/>
      <c r="BBT68" s="44"/>
      <c r="BBU68" s="44"/>
      <c r="BBV68" s="44"/>
      <c r="BBW68" s="44"/>
      <c r="BBX68" s="44"/>
      <c r="BBY68" s="44"/>
      <c r="BBZ68" s="44"/>
      <c r="BCA68" s="44"/>
      <c r="BCB68" s="44"/>
      <c r="BCC68" s="44"/>
      <c r="BCD68" s="44"/>
      <c r="BCE68" s="44"/>
      <c r="BCF68" s="44"/>
      <c r="BCG68" s="44"/>
      <c r="BCH68" s="44"/>
      <c r="BCI68" s="44"/>
      <c r="BCJ68" s="44"/>
      <c r="BCK68" s="44"/>
      <c r="BCL68" s="44"/>
      <c r="BCM68" s="44"/>
      <c r="BCN68" s="44"/>
      <c r="BCO68" s="44"/>
      <c r="BCP68" s="44"/>
      <c r="BCQ68" s="44"/>
      <c r="BCR68" s="44"/>
      <c r="BCS68" s="44"/>
      <c r="BCT68" s="44"/>
      <c r="BCU68" s="44"/>
      <c r="BCV68" s="44"/>
      <c r="BCW68" s="44"/>
      <c r="BCX68" s="44"/>
      <c r="BCY68" s="44"/>
      <c r="BCZ68" s="44"/>
      <c r="BDA68" s="44"/>
      <c r="BDB68" s="44"/>
      <c r="BDC68" s="44"/>
      <c r="BDD68" s="44"/>
      <c r="BDE68" s="44"/>
      <c r="BDF68" s="44"/>
      <c r="BDG68" s="44"/>
      <c r="BDH68" s="44"/>
      <c r="BDI68" s="44"/>
      <c r="BDJ68" s="44"/>
      <c r="BDK68" s="44"/>
      <c r="BDL68" s="44"/>
      <c r="BDM68" s="44"/>
      <c r="BDN68" s="44"/>
      <c r="BDO68" s="44"/>
      <c r="BDP68" s="44"/>
      <c r="BDQ68" s="44"/>
      <c r="BDR68" s="44"/>
      <c r="BDS68" s="44"/>
      <c r="BDT68" s="44"/>
      <c r="BDU68" s="44"/>
      <c r="BDV68" s="44"/>
      <c r="BDW68" s="44"/>
      <c r="BDX68" s="44"/>
      <c r="BDY68" s="44"/>
      <c r="BDZ68" s="44"/>
      <c r="BEA68" s="44"/>
      <c r="BEB68" s="44"/>
      <c r="BEC68" s="44"/>
      <c r="BED68" s="44"/>
      <c r="BEE68" s="44"/>
      <c r="BEF68" s="44"/>
      <c r="BEG68" s="44"/>
      <c r="BEH68" s="44"/>
      <c r="BEI68" s="44"/>
      <c r="BEJ68" s="44"/>
      <c r="BEK68" s="44"/>
      <c r="BEL68" s="44"/>
      <c r="BEM68" s="44"/>
      <c r="BEN68" s="44"/>
      <c r="BEO68" s="44"/>
      <c r="BEP68" s="44"/>
      <c r="BEQ68" s="44"/>
      <c r="BER68" s="44"/>
      <c r="BES68" s="44"/>
      <c r="BET68" s="44"/>
      <c r="BEU68" s="44"/>
      <c r="BEV68" s="44"/>
      <c r="BEW68" s="44"/>
      <c r="BEX68" s="44"/>
      <c r="BEY68" s="44"/>
      <c r="BEZ68" s="44"/>
      <c r="BFA68" s="44"/>
      <c r="BFB68" s="44"/>
      <c r="BFC68" s="44"/>
      <c r="BFD68" s="44"/>
      <c r="BFE68" s="44"/>
      <c r="BFF68" s="44"/>
      <c r="BFG68" s="44"/>
      <c r="BFH68" s="44"/>
      <c r="BFI68" s="44"/>
      <c r="BFJ68" s="44"/>
      <c r="BFK68" s="44"/>
      <c r="BFL68" s="44"/>
      <c r="BFM68" s="44"/>
      <c r="BFN68" s="44"/>
      <c r="BFO68" s="44"/>
      <c r="BFP68" s="44"/>
      <c r="BFQ68" s="44"/>
      <c r="BFR68" s="44"/>
      <c r="BFS68" s="44"/>
      <c r="BFT68" s="44"/>
      <c r="BFU68" s="44"/>
      <c r="BFV68" s="44"/>
      <c r="BFW68" s="44"/>
      <c r="BFX68" s="44"/>
      <c r="BFY68" s="44"/>
      <c r="BFZ68" s="44"/>
      <c r="BGA68" s="44"/>
      <c r="BGB68" s="44"/>
      <c r="BGC68" s="44"/>
      <c r="BGD68" s="44"/>
      <c r="BGE68" s="44"/>
      <c r="BGF68" s="44"/>
      <c r="BGG68" s="44"/>
      <c r="BGH68" s="44"/>
      <c r="BGI68" s="44"/>
      <c r="BGJ68" s="44"/>
      <c r="BGK68" s="44"/>
      <c r="BGL68" s="44"/>
      <c r="BGM68" s="44"/>
      <c r="BGN68" s="44"/>
      <c r="BGO68" s="44"/>
      <c r="BGP68" s="44"/>
      <c r="BGQ68" s="44"/>
      <c r="BGR68" s="44"/>
      <c r="BGS68" s="44"/>
      <c r="BGT68" s="44"/>
      <c r="BGU68" s="44"/>
      <c r="BGV68" s="44"/>
      <c r="BGW68" s="44"/>
      <c r="BGX68" s="44"/>
      <c r="BGY68" s="44"/>
      <c r="BGZ68" s="44"/>
      <c r="BHA68" s="44"/>
      <c r="BHB68" s="44"/>
      <c r="BHC68" s="44"/>
      <c r="BHD68" s="44"/>
      <c r="BHE68" s="44"/>
      <c r="BHF68" s="44"/>
      <c r="BHG68" s="44"/>
      <c r="BHH68" s="44"/>
      <c r="BHI68" s="44"/>
      <c r="BHJ68" s="44"/>
      <c r="BHK68" s="44"/>
      <c r="BHL68" s="44"/>
      <c r="BHM68" s="44"/>
      <c r="BHN68" s="44"/>
      <c r="BHO68" s="44"/>
      <c r="BHP68" s="44"/>
      <c r="BHQ68" s="44"/>
      <c r="BHR68" s="44"/>
      <c r="BHS68" s="44"/>
      <c r="BHT68" s="44"/>
      <c r="BHU68" s="44"/>
      <c r="BHV68" s="44"/>
      <c r="BHW68" s="44"/>
      <c r="BHX68" s="44"/>
      <c r="BHY68" s="44"/>
      <c r="BHZ68" s="44"/>
      <c r="BIA68" s="44"/>
      <c r="BIB68" s="44"/>
      <c r="BIC68" s="44"/>
      <c r="BID68" s="44"/>
      <c r="BIE68" s="44"/>
      <c r="BIF68" s="44"/>
      <c r="BIG68" s="44"/>
      <c r="BIH68" s="44"/>
      <c r="BII68" s="44"/>
      <c r="BIJ68" s="44"/>
      <c r="BIK68" s="44"/>
      <c r="BIL68" s="44"/>
      <c r="BIM68" s="44"/>
      <c r="BIN68" s="44"/>
      <c r="BIO68" s="44"/>
      <c r="BIP68" s="44"/>
      <c r="BIQ68" s="44"/>
      <c r="BIR68" s="44"/>
      <c r="BIS68" s="44"/>
      <c r="BIT68" s="44"/>
      <c r="BIU68" s="44"/>
      <c r="BIV68" s="44"/>
      <c r="BIW68" s="44"/>
      <c r="BIX68" s="44"/>
      <c r="BIY68" s="44"/>
      <c r="BIZ68" s="44"/>
      <c r="BJA68" s="44"/>
      <c r="BJB68" s="44"/>
      <c r="BJC68" s="44"/>
      <c r="BJD68" s="44"/>
      <c r="BJE68" s="44"/>
      <c r="BJF68" s="44"/>
      <c r="BJG68" s="44"/>
      <c r="BJH68" s="44"/>
      <c r="BJI68" s="44"/>
      <c r="BJJ68" s="44"/>
      <c r="BJK68" s="44"/>
      <c r="BJL68" s="44"/>
      <c r="BJM68" s="44"/>
      <c r="BJN68" s="44"/>
      <c r="BJO68" s="44"/>
      <c r="BJP68" s="44"/>
      <c r="BJQ68" s="44"/>
      <c r="BJR68" s="44"/>
      <c r="BJS68" s="44"/>
      <c r="BJT68" s="44"/>
      <c r="BJU68" s="44"/>
      <c r="BJV68" s="44"/>
      <c r="BJW68" s="44"/>
      <c r="BJX68" s="44"/>
      <c r="BJY68" s="44"/>
      <c r="BJZ68" s="44"/>
      <c r="BKA68" s="44"/>
      <c r="BKB68" s="44"/>
      <c r="BKC68" s="44"/>
      <c r="BKD68" s="44"/>
      <c r="BKE68" s="44"/>
      <c r="BKF68" s="44"/>
      <c r="BKG68" s="44"/>
      <c r="BKH68" s="44"/>
      <c r="BKI68" s="44"/>
      <c r="BKJ68" s="44"/>
      <c r="BKK68" s="44"/>
      <c r="BKL68" s="44"/>
      <c r="BKM68" s="44"/>
      <c r="BKN68" s="44"/>
      <c r="BKO68" s="44"/>
      <c r="BKP68" s="44"/>
      <c r="BKQ68" s="44"/>
      <c r="BKR68" s="44"/>
      <c r="BKS68" s="44"/>
      <c r="BKT68" s="44"/>
      <c r="BKU68" s="44"/>
      <c r="BKV68" s="44"/>
      <c r="BKW68" s="44"/>
      <c r="BKX68" s="44"/>
      <c r="BKY68" s="44"/>
      <c r="BKZ68" s="44"/>
      <c r="BLA68" s="44"/>
      <c r="BLB68" s="44"/>
      <c r="BLC68" s="44"/>
      <c r="BLD68" s="44"/>
      <c r="BLE68" s="44"/>
      <c r="BLF68" s="44"/>
      <c r="BLG68" s="44"/>
      <c r="BLH68" s="44"/>
      <c r="BLI68" s="44"/>
      <c r="BLJ68" s="44"/>
      <c r="BLK68" s="44"/>
      <c r="BLL68" s="44"/>
      <c r="BLM68" s="44"/>
      <c r="BLN68" s="44"/>
      <c r="BLO68" s="44"/>
      <c r="BLP68" s="44"/>
      <c r="BLQ68" s="44"/>
      <c r="BLR68" s="44"/>
      <c r="BLS68" s="44"/>
      <c r="BLT68" s="44"/>
      <c r="BLU68" s="44"/>
      <c r="BLV68" s="44"/>
      <c r="BLW68" s="44"/>
      <c r="BLX68" s="44"/>
      <c r="BLY68" s="44"/>
      <c r="BLZ68" s="44"/>
      <c r="BMA68" s="44"/>
      <c r="BMB68" s="44"/>
      <c r="BMC68" s="44"/>
      <c r="BMD68" s="44"/>
      <c r="BME68" s="44"/>
      <c r="BMF68" s="44"/>
      <c r="BMG68" s="44"/>
      <c r="BMH68" s="44"/>
      <c r="BMI68" s="44"/>
      <c r="BMJ68" s="44"/>
      <c r="BMK68" s="44"/>
      <c r="BML68" s="44"/>
      <c r="BMM68" s="44"/>
      <c r="BMN68" s="44"/>
      <c r="BMO68" s="44"/>
      <c r="BMP68" s="44"/>
      <c r="BMQ68" s="44"/>
      <c r="BMR68" s="44"/>
      <c r="BMS68" s="44"/>
      <c r="BMT68" s="44"/>
      <c r="BMU68" s="44"/>
      <c r="BMV68" s="44"/>
      <c r="BMW68" s="44"/>
      <c r="BMX68" s="44"/>
      <c r="BMY68" s="44"/>
      <c r="BMZ68" s="44"/>
      <c r="BNA68" s="44"/>
      <c r="BNB68" s="44"/>
      <c r="BNC68" s="44"/>
      <c r="BND68" s="44"/>
      <c r="BNE68" s="44"/>
      <c r="BNF68" s="44"/>
      <c r="BNG68" s="44"/>
      <c r="BNH68" s="44"/>
      <c r="BNI68" s="44"/>
      <c r="BNJ68" s="44"/>
      <c r="BNK68" s="44"/>
      <c r="BNL68" s="44"/>
      <c r="BNM68" s="44"/>
      <c r="BNN68" s="44"/>
      <c r="BNO68" s="44"/>
      <c r="BNP68" s="44"/>
      <c r="BNQ68" s="44"/>
      <c r="BNR68" s="44"/>
      <c r="BNS68" s="44"/>
      <c r="BNT68" s="44"/>
      <c r="BNU68" s="44"/>
      <c r="BNV68" s="44"/>
      <c r="BNW68" s="44"/>
      <c r="BNX68" s="44"/>
      <c r="BNY68" s="44"/>
      <c r="BNZ68" s="44"/>
      <c r="BOA68" s="44"/>
      <c r="BOB68" s="44"/>
      <c r="BOC68" s="44"/>
      <c r="BOD68" s="44"/>
      <c r="BOE68" s="44"/>
      <c r="BOF68" s="44"/>
      <c r="BOG68" s="44"/>
      <c r="BOH68" s="44"/>
      <c r="BOI68" s="44"/>
      <c r="BOJ68" s="44"/>
      <c r="BOK68" s="44"/>
      <c r="BOL68" s="44"/>
      <c r="BOM68" s="44"/>
      <c r="BON68" s="44"/>
      <c r="BOO68" s="44"/>
      <c r="BOP68" s="44"/>
      <c r="BOQ68" s="44"/>
      <c r="BOR68" s="44"/>
      <c r="BOS68" s="44"/>
      <c r="BOT68" s="44"/>
      <c r="BOU68" s="44"/>
      <c r="BOV68" s="44"/>
      <c r="BOW68" s="44"/>
      <c r="BOX68" s="44"/>
      <c r="BOY68" s="44"/>
      <c r="BOZ68" s="44"/>
      <c r="BPA68" s="44"/>
      <c r="BPB68" s="44"/>
      <c r="BPC68" s="44"/>
      <c r="BPD68" s="44"/>
      <c r="BPE68" s="44"/>
      <c r="BPF68" s="44"/>
      <c r="BPG68" s="44"/>
      <c r="BPH68" s="44"/>
      <c r="BPI68" s="44"/>
      <c r="BPJ68" s="44"/>
      <c r="BPK68" s="44"/>
      <c r="BPL68" s="44"/>
      <c r="BPM68" s="44"/>
      <c r="BPN68" s="44"/>
      <c r="BPO68" s="44"/>
      <c r="BPP68" s="44"/>
      <c r="BPQ68" s="44"/>
      <c r="BPR68" s="44"/>
      <c r="BPS68" s="44"/>
      <c r="BPT68" s="44"/>
      <c r="BPU68" s="44"/>
      <c r="BPV68" s="44"/>
      <c r="BPW68" s="44"/>
      <c r="BPX68" s="44"/>
      <c r="BPY68" s="44"/>
      <c r="BPZ68" s="44"/>
      <c r="BQA68" s="44"/>
      <c r="BQB68" s="44"/>
      <c r="BQC68" s="44"/>
      <c r="BQD68" s="44"/>
      <c r="BQE68" s="44"/>
      <c r="BQF68" s="44"/>
      <c r="BQG68" s="44"/>
      <c r="BQH68" s="44"/>
      <c r="BQI68" s="44"/>
      <c r="BQJ68" s="44"/>
      <c r="BQK68" s="44"/>
      <c r="BQL68" s="44"/>
      <c r="BQM68" s="44"/>
      <c r="BQN68" s="44"/>
      <c r="BQO68" s="44"/>
      <c r="BQP68" s="44"/>
      <c r="BQQ68" s="44"/>
      <c r="BQR68" s="44"/>
      <c r="BQS68" s="44"/>
      <c r="BQT68" s="44"/>
      <c r="BQU68" s="44"/>
      <c r="BQV68" s="44"/>
      <c r="BQW68" s="44"/>
      <c r="BQX68" s="44"/>
      <c r="BQY68" s="44"/>
      <c r="BQZ68" s="44"/>
      <c r="BRA68" s="44"/>
      <c r="BRB68" s="44"/>
      <c r="BRC68" s="44"/>
      <c r="BRD68" s="44"/>
      <c r="BRE68" s="44"/>
      <c r="BRF68" s="44"/>
      <c r="BRG68" s="44"/>
      <c r="BRH68" s="44"/>
      <c r="BRI68" s="44"/>
      <c r="BRJ68" s="44"/>
      <c r="BRK68" s="44"/>
      <c r="BRL68" s="44"/>
      <c r="BRM68" s="44"/>
      <c r="BRN68" s="44"/>
      <c r="BRO68" s="44"/>
      <c r="BRP68" s="44"/>
      <c r="BRQ68" s="44"/>
      <c r="BRR68" s="44"/>
      <c r="BRS68" s="44"/>
      <c r="BRT68" s="44"/>
      <c r="BRU68" s="44"/>
      <c r="BRV68" s="44"/>
      <c r="BRW68" s="44"/>
      <c r="BRX68" s="44"/>
      <c r="BRY68" s="44"/>
      <c r="BRZ68" s="44"/>
      <c r="BSA68" s="44"/>
      <c r="BSB68" s="44"/>
      <c r="BSC68" s="44"/>
      <c r="BSD68" s="44"/>
      <c r="BSE68" s="44"/>
      <c r="BSF68" s="44"/>
      <c r="BSG68" s="44"/>
      <c r="BSH68" s="44"/>
      <c r="BSI68" s="44"/>
      <c r="BSJ68" s="44"/>
      <c r="BSK68" s="44"/>
      <c r="BSL68" s="44"/>
      <c r="BSM68" s="44"/>
      <c r="BSN68" s="44"/>
      <c r="BSO68" s="44"/>
      <c r="BSP68" s="44"/>
      <c r="BSQ68" s="44"/>
      <c r="BSR68" s="44"/>
      <c r="BSS68" s="44"/>
      <c r="BST68" s="44"/>
      <c r="BSU68" s="44"/>
      <c r="BSV68" s="44"/>
      <c r="BSW68" s="44"/>
      <c r="BSX68" s="44"/>
      <c r="BSY68" s="44"/>
      <c r="BSZ68" s="44"/>
      <c r="BTA68" s="44"/>
      <c r="BTB68" s="44"/>
      <c r="BTC68" s="44"/>
      <c r="BTD68" s="44"/>
      <c r="BTE68" s="44"/>
      <c r="BTF68" s="44"/>
      <c r="BTG68" s="44"/>
      <c r="BTH68" s="44"/>
      <c r="BTI68" s="44"/>
      <c r="BTJ68" s="44"/>
      <c r="BTK68" s="44"/>
      <c r="BTL68" s="44"/>
      <c r="BTM68" s="44"/>
      <c r="BTN68" s="44"/>
      <c r="BTO68" s="44"/>
      <c r="BTP68" s="44"/>
      <c r="BTQ68" s="44"/>
      <c r="BTR68" s="44"/>
      <c r="BTS68" s="44"/>
      <c r="BTT68" s="44"/>
      <c r="BTU68" s="44"/>
      <c r="BTV68" s="44"/>
      <c r="BTW68" s="44"/>
      <c r="BTX68" s="44"/>
      <c r="BTY68" s="44"/>
      <c r="BTZ68" s="44"/>
      <c r="BUA68" s="44"/>
      <c r="BUB68" s="44"/>
      <c r="BUC68" s="44"/>
      <c r="BUD68" s="44"/>
      <c r="BUE68" s="44"/>
      <c r="BUF68" s="44"/>
      <c r="BUG68" s="44"/>
      <c r="BUH68" s="44"/>
      <c r="BUI68" s="44"/>
      <c r="BUJ68" s="44"/>
      <c r="BUK68" s="44"/>
      <c r="BUL68" s="44"/>
      <c r="BUM68" s="44"/>
      <c r="BUN68" s="44"/>
      <c r="BUO68" s="44"/>
      <c r="BUP68" s="44"/>
      <c r="BUQ68" s="44"/>
      <c r="BUR68" s="44"/>
      <c r="BUS68" s="44"/>
      <c r="BUT68" s="44"/>
      <c r="BUU68" s="44"/>
      <c r="BUV68" s="44"/>
      <c r="BUW68" s="44"/>
      <c r="BUX68" s="44"/>
      <c r="BUY68" s="44"/>
      <c r="BUZ68" s="44"/>
      <c r="BVA68" s="44"/>
      <c r="BVB68" s="44"/>
      <c r="BVC68" s="44"/>
      <c r="BVD68" s="44"/>
      <c r="BVE68" s="44"/>
      <c r="BVF68" s="44"/>
      <c r="BVG68" s="44"/>
      <c r="BVH68" s="44"/>
      <c r="BVI68" s="44"/>
      <c r="BVJ68" s="44"/>
      <c r="BVK68" s="44"/>
      <c r="BVL68" s="44"/>
      <c r="BVM68" s="44"/>
      <c r="BVN68" s="44"/>
      <c r="BVO68" s="44"/>
      <c r="BVP68" s="44"/>
      <c r="BVQ68" s="44"/>
      <c r="BVR68" s="44"/>
      <c r="BVS68" s="44"/>
      <c r="BVT68" s="44"/>
      <c r="BVU68" s="44"/>
      <c r="BVV68" s="44"/>
      <c r="BVW68" s="44"/>
      <c r="BVX68" s="44"/>
      <c r="BVY68" s="44"/>
      <c r="BVZ68" s="44"/>
      <c r="BWA68" s="44"/>
      <c r="BWB68" s="44"/>
      <c r="BWC68" s="44"/>
      <c r="BWD68" s="44"/>
      <c r="BWE68" s="44"/>
      <c r="BWF68" s="44"/>
      <c r="BWG68" s="44"/>
      <c r="BWH68" s="44"/>
      <c r="BWI68" s="44"/>
      <c r="BWJ68" s="44"/>
      <c r="BWK68" s="44"/>
      <c r="BWL68" s="44"/>
      <c r="BWM68" s="44"/>
      <c r="BWN68" s="44"/>
      <c r="BWO68" s="44"/>
      <c r="BWP68" s="44"/>
      <c r="BWQ68" s="44"/>
      <c r="BWR68" s="44"/>
      <c r="BWS68" s="44"/>
      <c r="BWT68" s="44"/>
      <c r="BWU68" s="44"/>
      <c r="BWV68" s="44"/>
      <c r="BWW68" s="44"/>
      <c r="BWX68" s="44"/>
      <c r="BWY68" s="44"/>
      <c r="BWZ68" s="44"/>
      <c r="BXA68" s="44"/>
      <c r="BXB68" s="44"/>
      <c r="BXC68" s="44"/>
      <c r="BXD68" s="44"/>
      <c r="BXE68" s="44"/>
      <c r="BXF68" s="44"/>
      <c r="BXG68" s="44"/>
      <c r="BXH68" s="44"/>
      <c r="BXI68" s="44"/>
      <c r="BXJ68" s="44"/>
      <c r="BXK68" s="44"/>
      <c r="BXL68" s="44"/>
      <c r="BXM68" s="44"/>
      <c r="BXN68" s="44"/>
      <c r="BXO68" s="44"/>
      <c r="BXP68" s="44"/>
      <c r="BXQ68" s="44"/>
      <c r="BXR68" s="44"/>
      <c r="BXS68" s="44"/>
      <c r="BXT68" s="44"/>
      <c r="BXU68" s="44"/>
      <c r="BXV68" s="44"/>
      <c r="BXW68" s="44"/>
      <c r="BXX68" s="44"/>
      <c r="BXY68" s="44"/>
      <c r="BXZ68" s="44"/>
      <c r="BYA68" s="44"/>
      <c r="BYB68" s="44"/>
      <c r="BYC68" s="44"/>
      <c r="BYD68" s="44"/>
      <c r="BYE68" s="44"/>
      <c r="BYF68" s="44"/>
      <c r="BYG68" s="44"/>
      <c r="BYH68" s="44"/>
      <c r="BYI68" s="44"/>
      <c r="BYJ68" s="44"/>
      <c r="BYK68" s="44"/>
      <c r="BYL68" s="44"/>
      <c r="BYM68" s="44"/>
      <c r="BYN68" s="44"/>
      <c r="BYO68" s="44"/>
      <c r="BYP68" s="44"/>
      <c r="BYQ68" s="44"/>
      <c r="BYR68" s="44"/>
      <c r="BYS68" s="44"/>
      <c r="BYT68" s="44"/>
      <c r="BYU68" s="44"/>
      <c r="BYV68" s="44"/>
      <c r="BYW68" s="44"/>
      <c r="BYX68" s="44"/>
      <c r="BYY68" s="44"/>
      <c r="BYZ68" s="44"/>
      <c r="BZA68" s="44"/>
      <c r="BZB68" s="44"/>
      <c r="BZC68" s="44"/>
      <c r="BZD68" s="44"/>
      <c r="BZE68" s="44"/>
      <c r="BZF68" s="44"/>
      <c r="BZG68" s="44"/>
      <c r="BZH68" s="44"/>
      <c r="BZI68" s="44"/>
      <c r="BZJ68" s="44"/>
      <c r="BZK68" s="44"/>
      <c r="BZL68" s="44"/>
      <c r="BZM68" s="44"/>
      <c r="BZN68" s="44"/>
      <c r="BZO68" s="44"/>
      <c r="BZP68" s="44"/>
      <c r="BZQ68" s="44"/>
      <c r="BZR68" s="44"/>
      <c r="BZS68" s="44"/>
      <c r="BZT68" s="44"/>
      <c r="BZU68" s="44"/>
      <c r="BZV68" s="44"/>
      <c r="BZW68" s="44"/>
      <c r="BZX68" s="44"/>
      <c r="BZY68" s="44"/>
      <c r="BZZ68" s="44"/>
      <c r="CAA68" s="44"/>
      <c r="CAB68" s="44"/>
      <c r="CAC68" s="44"/>
      <c r="CAD68" s="44"/>
      <c r="CAE68" s="44"/>
      <c r="CAF68" s="44"/>
      <c r="CAG68" s="44"/>
      <c r="CAH68" s="44"/>
      <c r="CAI68" s="44"/>
      <c r="CAJ68" s="44"/>
      <c r="CAK68" s="44"/>
      <c r="CAL68" s="44"/>
      <c r="CAM68" s="44"/>
      <c r="CAN68" s="44"/>
      <c r="CAO68" s="44"/>
      <c r="CAP68" s="44"/>
      <c r="CAQ68" s="44"/>
      <c r="CAR68" s="44"/>
      <c r="CAS68" s="44"/>
      <c r="CAT68" s="44"/>
      <c r="CAU68" s="44"/>
      <c r="CAV68" s="44"/>
      <c r="CAW68" s="44"/>
      <c r="CAX68" s="44"/>
      <c r="CAY68" s="44"/>
      <c r="CAZ68" s="44"/>
      <c r="CBA68" s="44"/>
      <c r="CBB68" s="44"/>
      <c r="CBC68" s="44"/>
      <c r="CBD68" s="44"/>
      <c r="CBE68" s="44"/>
      <c r="CBF68" s="44"/>
      <c r="CBG68" s="44"/>
      <c r="CBH68" s="44"/>
      <c r="CBI68" s="44"/>
      <c r="CBJ68" s="44"/>
      <c r="CBK68" s="44"/>
      <c r="CBL68" s="44"/>
      <c r="CBM68" s="44"/>
      <c r="CBN68" s="44"/>
      <c r="CBO68" s="44"/>
      <c r="CBP68" s="44"/>
      <c r="CBQ68" s="44"/>
      <c r="CBR68" s="44"/>
      <c r="CBS68" s="44"/>
      <c r="CBT68" s="44"/>
      <c r="CBU68" s="44"/>
      <c r="CBV68" s="44"/>
      <c r="CBW68" s="44"/>
      <c r="CBX68" s="44"/>
      <c r="CBY68" s="44"/>
      <c r="CBZ68" s="44"/>
      <c r="CCA68" s="44"/>
      <c r="CCB68" s="44"/>
      <c r="CCC68" s="44"/>
      <c r="CCD68" s="44"/>
      <c r="CCE68" s="44"/>
      <c r="CCF68" s="44"/>
      <c r="CCG68" s="44"/>
      <c r="CCH68" s="44"/>
      <c r="CCI68" s="44"/>
      <c r="CCJ68" s="44"/>
      <c r="CCK68" s="44"/>
      <c r="CCL68" s="44"/>
      <c r="CCM68" s="44"/>
      <c r="CCN68" s="44"/>
      <c r="CCO68" s="44"/>
      <c r="CCP68" s="44"/>
      <c r="CCQ68" s="44"/>
      <c r="CCR68" s="44"/>
      <c r="CCS68" s="44"/>
      <c r="CCT68" s="44"/>
      <c r="CCU68" s="44"/>
      <c r="CCV68" s="44"/>
      <c r="CCW68" s="44"/>
      <c r="CCX68" s="44"/>
      <c r="CCY68" s="44"/>
      <c r="CCZ68" s="44"/>
      <c r="CDA68" s="44"/>
      <c r="CDB68" s="44"/>
      <c r="CDC68" s="44"/>
      <c r="CDD68" s="44"/>
      <c r="CDE68" s="44"/>
      <c r="CDF68" s="44"/>
      <c r="CDG68" s="44"/>
      <c r="CDH68" s="44"/>
      <c r="CDI68" s="44"/>
      <c r="CDJ68" s="44"/>
      <c r="CDK68" s="44"/>
      <c r="CDL68" s="44"/>
      <c r="CDM68" s="44"/>
      <c r="CDN68" s="44"/>
      <c r="CDO68" s="44"/>
      <c r="CDP68" s="44"/>
      <c r="CDQ68" s="44"/>
      <c r="CDR68" s="44"/>
      <c r="CDS68" s="44"/>
      <c r="CDT68" s="44"/>
      <c r="CDU68" s="44"/>
      <c r="CDV68" s="44"/>
      <c r="CDW68" s="44"/>
      <c r="CDX68" s="44"/>
      <c r="CDY68" s="44"/>
      <c r="CDZ68" s="44"/>
      <c r="CEA68" s="44"/>
      <c r="CEB68" s="44"/>
      <c r="CEC68" s="44"/>
      <c r="CED68" s="44"/>
      <c r="CEE68" s="44"/>
      <c r="CEF68" s="44"/>
      <c r="CEG68" s="44"/>
      <c r="CEH68" s="44"/>
      <c r="CEI68" s="44"/>
      <c r="CEJ68" s="44"/>
      <c r="CEK68" s="44"/>
      <c r="CEL68" s="44"/>
      <c r="CEM68" s="44"/>
      <c r="CEN68" s="44"/>
      <c r="CEO68" s="44"/>
      <c r="CEP68" s="44"/>
      <c r="CEQ68" s="44"/>
      <c r="CER68" s="44"/>
      <c r="CES68" s="44"/>
      <c r="CET68" s="44"/>
      <c r="CEU68" s="44"/>
      <c r="CEV68" s="44"/>
      <c r="CEW68" s="44"/>
      <c r="CEX68" s="44"/>
      <c r="CEY68" s="44"/>
      <c r="CEZ68" s="44"/>
      <c r="CFA68" s="44"/>
      <c r="CFB68" s="44"/>
      <c r="CFC68" s="44"/>
      <c r="CFD68" s="44"/>
      <c r="CFE68" s="44"/>
      <c r="CFF68" s="44"/>
      <c r="CFG68" s="44"/>
      <c r="CFH68" s="44"/>
      <c r="CFI68" s="44"/>
      <c r="CFJ68" s="44"/>
      <c r="CFK68" s="44"/>
      <c r="CFL68" s="44"/>
      <c r="CFM68" s="44"/>
      <c r="CFN68" s="44"/>
      <c r="CFO68" s="44"/>
      <c r="CFP68" s="44"/>
      <c r="CFQ68" s="44"/>
      <c r="CFR68" s="44"/>
      <c r="CFS68" s="44"/>
      <c r="CFT68" s="44"/>
      <c r="CFU68" s="44"/>
      <c r="CFV68" s="44"/>
      <c r="CFW68" s="44"/>
      <c r="CFX68" s="44"/>
      <c r="CFY68" s="44"/>
      <c r="CFZ68" s="44"/>
      <c r="CGA68" s="44"/>
      <c r="CGB68" s="44"/>
      <c r="CGC68" s="44"/>
      <c r="CGD68" s="44"/>
      <c r="CGE68" s="44"/>
      <c r="CGF68" s="44"/>
      <c r="CGG68" s="44"/>
      <c r="CGH68" s="44"/>
      <c r="CGI68" s="44"/>
      <c r="CGJ68" s="44"/>
      <c r="CGK68" s="44"/>
      <c r="CGL68" s="44"/>
      <c r="CGM68" s="44"/>
      <c r="CGN68" s="44"/>
      <c r="CGO68" s="44"/>
      <c r="CGP68" s="44"/>
      <c r="CGQ68" s="44"/>
      <c r="CGR68" s="44"/>
      <c r="CGS68" s="44"/>
      <c r="CGT68" s="44"/>
      <c r="CGU68" s="44"/>
      <c r="CGV68" s="44"/>
      <c r="CGW68" s="44"/>
      <c r="CGX68" s="44"/>
      <c r="CGY68" s="44"/>
      <c r="CGZ68" s="44"/>
      <c r="CHA68" s="44"/>
      <c r="CHB68" s="44"/>
      <c r="CHC68" s="44"/>
      <c r="CHD68" s="44"/>
      <c r="CHE68" s="44"/>
      <c r="CHF68" s="44"/>
      <c r="CHG68" s="44"/>
      <c r="CHH68" s="44"/>
      <c r="CHI68" s="44"/>
      <c r="CHJ68" s="44"/>
      <c r="CHK68" s="44"/>
      <c r="CHL68" s="44"/>
      <c r="CHM68" s="44"/>
      <c r="CHN68" s="44"/>
      <c r="CHO68" s="44"/>
      <c r="CHP68" s="44"/>
      <c r="CHQ68" s="44"/>
      <c r="CHR68" s="44"/>
      <c r="CHS68" s="44"/>
      <c r="CHT68" s="44"/>
      <c r="CHU68" s="44"/>
      <c r="CHV68" s="44"/>
      <c r="CHW68" s="44"/>
      <c r="CHX68" s="44"/>
      <c r="CHY68" s="44"/>
      <c r="CHZ68" s="44"/>
      <c r="CIA68" s="44"/>
      <c r="CIB68" s="44"/>
      <c r="CIC68" s="44"/>
      <c r="CID68" s="44"/>
      <c r="CIE68" s="44"/>
      <c r="CIF68" s="44"/>
      <c r="CIG68" s="44"/>
      <c r="CIH68" s="44"/>
      <c r="CII68" s="44"/>
      <c r="CIJ68" s="44"/>
      <c r="CIK68" s="44"/>
      <c r="CIL68" s="44"/>
      <c r="CIM68" s="44"/>
      <c r="CIN68" s="44"/>
      <c r="CIO68" s="44"/>
      <c r="CIP68" s="44"/>
      <c r="CIQ68" s="44"/>
      <c r="CIR68" s="44"/>
      <c r="CIS68" s="44"/>
      <c r="CIT68" s="44"/>
      <c r="CIU68" s="44"/>
      <c r="CIV68" s="44"/>
      <c r="CIW68" s="44"/>
      <c r="CIX68" s="44"/>
      <c r="CIY68" s="44"/>
      <c r="CIZ68" s="44"/>
      <c r="CJA68" s="44"/>
      <c r="CJB68" s="44"/>
      <c r="CJC68" s="44"/>
      <c r="CJD68" s="44"/>
      <c r="CJE68" s="44"/>
      <c r="CJF68" s="44"/>
      <c r="CJG68" s="44"/>
      <c r="CJH68" s="44"/>
      <c r="CJI68" s="44"/>
      <c r="CJJ68" s="44"/>
      <c r="CJK68" s="44"/>
      <c r="CJL68" s="44"/>
      <c r="CJM68" s="44"/>
      <c r="CJN68" s="44"/>
      <c r="CJO68" s="44"/>
      <c r="CJP68" s="44"/>
      <c r="CJQ68" s="44"/>
      <c r="CJR68" s="44"/>
      <c r="CJS68" s="44"/>
      <c r="CJT68" s="44"/>
      <c r="CJU68" s="44"/>
      <c r="CJV68" s="44"/>
      <c r="CJW68" s="44"/>
      <c r="CJX68" s="44"/>
      <c r="CJY68" s="44"/>
      <c r="CJZ68" s="44"/>
      <c r="CKA68" s="44"/>
      <c r="CKB68" s="44"/>
      <c r="CKC68" s="44"/>
      <c r="CKD68" s="44"/>
      <c r="CKE68" s="44"/>
      <c r="CKF68" s="44"/>
      <c r="CKG68" s="44"/>
      <c r="CKH68" s="44"/>
      <c r="CKI68" s="44"/>
      <c r="CKJ68" s="44"/>
      <c r="CKK68" s="44"/>
      <c r="CKL68" s="44"/>
      <c r="CKM68" s="44"/>
      <c r="CKN68" s="44"/>
      <c r="CKO68" s="44"/>
      <c r="CKP68" s="44"/>
      <c r="CKQ68" s="44"/>
      <c r="CKR68" s="44"/>
      <c r="CKS68" s="44"/>
      <c r="CKT68" s="44"/>
      <c r="CKU68" s="44"/>
      <c r="CKV68" s="44"/>
      <c r="CKW68" s="44"/>
      <c r="CKX68" s="44"/>
      <c r="CKY68" s="44"/>
      <c r="CKZ68" s="44"/>
      <c r="CLA68" s="44"/>
      <c r="CLB68" s="44"/>
      <c r="CLC68" s="44"/>
      <c r="CLD68" s="44"/>
      <c r="CLE68" s="44"/>
      <c r="CLF68" s="44"/>
      <c r="CLG68" s="44"/>
      <c r="CLH68" s="44"/>
      <c r="CLI68" s="44"/>
      <c r="CLJ68" s="44"/>
      <c r="CLK68" s="44"/>
      <c r="CLL68" s="44"/>
      <c r="CLM68" s="44"/>
      <c r="CLN68" s="44"/>
      <c r="CLO68" s="44"/>
      <c r="CLP68" s="44"/>
      <c r="CLQ68" s="44"/>
      <c r="CLR68" s="44"/>
      <c r="CLS68" s="44"/>
      <c r="CLT68" s="44"/>
      <c r="CLU68" s="44"/>
      <c r="CLV68" s="44"/>
      <c r="CLW68" s="44"/>
      <c r="CLX68" s="44"/>
      <c r="CLY68" s="44"/>
      <c r="CLZ68" s="44"/>
      <c r="CMA68" s="44"/>
      <c r="CMB68" s="44"/>
      <c r="CMC68" s="44"/>
      <c r="CMD68" s="44"/>
      <c r="CME68" s="44"/>
      <c r="CMF68" s="44"/>
      <c r="CMG68" s="44"/>
      <c r="CMH68" s="44"/>
      <c r="CMI68" s="44"/>
      <c r="CMJ68" s="44"/>
      <c r="CMK68" s="44"/>
      <c r="CML68" s="44"/>
      <c r="CMM68" s="44"/>
      <c r="CMN68" s="44"/>
      <c r="CMO68" s="44"/>
      <c r="CMP68" s="44"/>
      <c r="CMQ68" s="44"/>
      <c r="CMR68" s="44"/>
      <c r="CMS68" s="44"/>
      <c r="CMT68" s="44"/>
      <c r="CMU68" s="44"/>
      <c r="CMV68" s="44"/>
      <c r="CMW68" s="44"/>
      <c r="CMX68" s="44"/>
      <c r="CMY68" s="44"/>
      <c r="CMZ68" s="44"/>
      <c r="CNA68" s="44"/>
      <c r="CNB68" s="44"/>
      <c r="CNC68" s="44"/>
      <c r="CND68" s="44"/>
      <c r="CNE68" s="44"/>
      <c r="CNF68" s="44"/>
      <c r="CNG68" s="44"/>
      <c r="CNH68" s="44"/>
      <c r="CNI68" s="44"/>
      <c r="CNJ68" s="44"/>
      <c r="CNK68" s="44"/>
      <c r="CNL68" s="44"/>
      <c r="CNM68" s="44"/>
      <c r="CNN68" s="44"/>
      <c r="CNO68" s="44"/>
      <c r="CNP68" s="44"/>
      <c r="CNQ68" s="44"/>
      <c r="CNR68" s="44"/>
      <c r="CNS68" s="44"/>
      <c r="CNT68" s="44"/>
      <c r="CNU68" s="44"/>
      <c r="CNV68" s="44"/>
      <c r="CNW68" s="44"/>
      <c r="CNX68" s="44"/>
      <c r="CNY68" s="44"/>
      <c r="CNZ68" s="44"/>
      <c r="COA68" s="44"/>
      <c r="COB68" s="44"/>
      <c r="COC68" s="44"/>
      <c r="COD68" s="44"/>
      <c r="COE68" s="44"/>
      <c r="COF68" s="44"/>
      <c r="COG68" s="44"/>
      <c r="COH68" s="44"/>
      <c r="COI68" s="44"/>
      <c r="COJ68" s="44"/>
      <c r="COK68" s="44"/>
      <c r="COL68" s="44"/>
      <c r="COM68" s="44"/>
      <c r="CON68" s="44"/>
      <c r="COO68" s="44"/>
      <c r="COP68" s="44"/>
      <c r="COQ68" s="44"/>
      <c r="COR68" s="44"/>
      <c r="COS68" s="44"/>
      <c r="COT68" s="44"/>
      <c r="COU68" s="44"/>
      <c r="COV68" s="44"/>
      <c r="COW68" s="44"/>
      <c r="COX68" s="44"/>
      <c r="COY68" s="44"/>
      <c r="COZ68" s="44"/>
      <c r="CPA68" s="44"/>
      <c r="CPB68" s="44"/>
      <c r="CPC68" s="44"/>
      <c r="CPD68" s="44"/>
      <c r="CPE68" s="44"/>
      <c r="CPF68" s="44"/>
      <c r="CPG68" s="44"/>
      <c r="CPH68" s="44"/>
      <c r="CPI68" s="44"/>
      <c r="CPJ68" s="44"/>
      <c r="CPK68" s="44"/>
      <c r="CPL68" s="44"/>
      <c r="CPM68" s="44"/>
      <c r="CPN68" s="44"/>
      <c r="CPO68" s="44"/>
      <c r="CPP68" s="44"/>
      <c r="CPQ68" s="44"/>
      <c r="CPR68" s="44"/>
      <c r="CPS68" s="44"/>
      <c r="CPT68" s="44"/>
      <c r="CPU68" s="44"/>
      <c r="CPV68" s="44"/>
      <c r="CPW68" s="44"/>
      <c r="CPX68" s="44"/>
      <c r="CPY68" s="44"/>
      <c r="CPZ68" s="44"/>
      <c r="CQA68" s="44"/>
      <c r="CQB68" s="44"/>
      <c r="CQC68" s="44"/>
      <c r="CQD68" s="44"/>
      <c r="CQE68" s="44"/>
      <c r="CQF68" s="44"/>
      <c r="CQG68" s="44"/>
      <c r="CQH68" s="44"/>
      <c r="CQI68" s="44"/>
      <c r="CQJ68" s="44"/>
      <c r="CQK68" s="44"/>
      <c r="CQL68" s="44"/>
      <c r="CQM68" s="44"/>
      <c r="CQN68" s="44"/>
      <c r="CQO68" s="44"/>
      <c r="CQP68" s="44"/>
      <c r="CQQ68" s="44"/>
      <c r="CQR68" s="44"/>
      <c r="CQS68" s="44"/>
      <c r="CQT68" s="44"/>
      <c r="CQU68" s="44"/>
      <c r="CQV68" s="44"/>
      <c r="CQW68" s="44"/>
      <c r="CQX68" s="44"/>
      <c r="CQY68" s="44"/>
      <c r="CQZ68" s="44"/>
      <c r="CRA68" s="44"/>
      <c r="CRB68" s="44"/>
      <c r="CRC68" s="44"/>
      <c r="CRD68" s="44"/>
      <c r="CRE68" s="44"/>
      <c r="CRF68" s="44"/>
      <c r="CRG68" s="44"/>
      <c r="CRH68" s="44"/>
      <c r="CRI68" s="44"/>
      <c r="CRJ68" s="44"/>
      <c r="CRK68" s="44"/>
      <c r="CRL68" s="44"/>
      <c r="CRM68" s="44"/>
      <c r="CRN68" s="44"/>
      <c r="CRO68" s="44"/>
      <c r="CRP68" s="44"/>
      <c r="CRQ68" s="44"/>
      <c r="CRR68" s="44"/>
      <c r="CRS68" s="44"/>
      <c r="CRT68" s="44"/>
      <c r="CRU68" s="44"/>
      <c r="CRV68" s="44"/>
      <c r="CRW68" s="44"/>
      <c r="CRX68" s="44"/>
      <c r="CRY68" s="44"/>
      <c r="CRZ68" s="44"/>
      <c r="CSA68" s="44"/>
      <c r="CSB68" s="44"/>
      <c r="CSC68" s="44"/>
      <c r="CSD68" s="44"/>
      <c r="CSE68" s="44"/>
      <c r="CSF68" s="44"/>
      <c r="CSG68" s="44"/>
      <c r="CSH68" s="44"/>
      <c r="CSI68" s="44"/>
      <c r="CSJ68" s="44"/>
      <c r="CSK68" s="44"/>
      <c r="CSL68" s="44"/>
      <c r="CSM68" s="44"/>
      <c r="CSN68" s="44"/>
      <c r="CSO68" s="44"/>
      <c r="CSP68" s="44"/>
      <c r="CSQ68" s="44"/>
      <c r="CSR68" s="44"/>
      <c r="CSS68" s="44"/>
      <c r="CST68" s="44"/>
      <c r="CSU68" s="44"/>
      <c r="CSV68" s="44"/>
      <c r="CSW68" s="44"/>
      <c r="CSX68" s="44"/>
      <c r="CSY68" s="44"/>
      <c r="CSZ68" s="44"/>
      <c r="CTA68" s="44"/>
      <c r="CTB68" s="44"/>
      <c r="CTC68" s="44"/>
      <c r="CTD68" s="44"/>
      <c r="CTE68" s="44"/>
      <c r="CTF68" s="44"/>
      <c r="CTG68" s="44"/>
      <c r="CTH68" s="44"/>
      <c r="CTI68" s="44"/>
      <c r="CTJ68" s="44"/>
      <c r="CTK68" s="44"/>
      <c r="CTL68" s="44"/>
      <c r="CTM68" s="44"/>
      <c r="CTN68" s="44"/>
      <c r="CTO68" s="44"/>
      <c r="CTP68" s="44"/>
      <c r="CTQ68" s="44"/>
      <c r="CTR68" s="44"/>
      <c r="CTS68" s="44"/>
      <c r="CTT68" s="44"/>
      <c r="CTU68" s="44"/>
      <c r="CTV68" s="44"/>
      <c r="CTW68" s="44"/>
      <c r="CTX68" s="44"/>
      <c r="CTY68" s="44"/>
      <c r="CTZ68" s="44"/>
      <c r="CUA68" s="44"/>
      <c r="CUB68" s="44"/>
      <c r="CUC68" s="44"/>
      <c r="CUD68" s="44"/>
      <c r="CUE68" s="44"/>
      <c r="CUF68" s="44"/>
      <c r="CUG68" s="44"/>
      <c r="CUH68" s="44"/>
      <c r="CUI68" s="44"/>
      <c r="CUJ68" s="44"/>
      <c r="CUK68" s="44"/>
      <c r="CUL68" s="44"/>
      <c r="CUM68" s="44"/>
      <c r="CUN68" s="44"/>
      <c r="CUO68" s="44"/>
      <c r="CUP68" s="44"/>
      <c r="CUQ68" s="44"/>
      <c r="CUR68" s="44"/>
      <c r="CUS68" s="44"/>
      <c r="CUT68" s="44"/>
      <c r="CUU68" s="44"/>
      <c r="CUV68" s="44"/>
      <c r="CUW68" s="44"/>
      <c r="CUX68" s="44"/>
      <c r="CUY68" s="44"/>
      <c r="CUZ68" s="44"/>
      <c r="CVA68" s="44"/>
      <c r="CVB68" s="44"/>
      <c r="CVC68" s="44"/>
      <c r="CVD68" s="44"/>
      <c r="CVE68" s="44"/>
      <c r="CVF68" s="44"/>
      <c r="CVG68" s="44"/>
      <c r="CVH68" s="44"/>
      <c r="CVI68" s="44"/>
      <c r="CVJ68" s="44"/>
      <c r="CVK68" s="44"/>
      <c r="CVL68" s="44"/>
      <c r="CVM68" s="44"/>
      <c r="CVN68" s="44"/>
      <c r="CVO68" s="44"/>
      <c r="CVP68" s="44"/>
      <c r="CVQ68" s="44"/>
      <c r="CVR68" s="44"/>
      <c r="CVS68" s="44"/>
      <c r="CVT68" s="44"/>
      <c r="CVU68" s="44"/>
      <c r="CVV68" s="44"/>
      <c r="CVW68" s="44"/>
      <c r="CVX68" s="44"/>
      <c r="CVY68" s="44"/>
      <c r="CVZ68" s="44"/>
      <c r="CWA68" s="44"/>
      <c r="CWB68" s="44"/>
      <c r="CWC68" s="44"/>
      <c r="CWD68" s="44"/>
      <c r="CWE68" s="44"/>
      <c r="CWF68" s="44"/>
      <c r="CWG68" s="44"/>
      <c r="CWH68" s="44"/>
      <c r="CWI68" s="44"/>
      <c r="CWJ68" s="44"/>
      <c r="CWK68" s="44"/>
      <c r="CWL68" s="44"/>
      <c r="CWM68" s="44"/>
      <c r="CWN68" s="44"/>
      <c r="CWO68" s="44"/>
      <c r="CWP68" s="44"/>
      <c r="CWQ68" s="44"/>
      <c r="CWR68" s="44"/>
      <c r="CWS68" s="44"/>
      <c r="CWT68" s="44"/>
      <c r="CWU68" s="44"/>
      <c r="CWV68" s="44"/>
      <c r="CWW68" s="44"/>
      <c r="CWX68" s="44"/>
      <c r="CWY68" s="44"/>
      <c r="CWZ68" s="44"/>
      <c r="CXA68" s="44"/>
      <c r="CXB68" s="44"/>
      <c r="CXC68" s="44"/>
      <c r="CXD68" s="44"/>
      <c r="CXE68" s="44"/>
      <c r="CXF68" s="44"/>
      <c r="CXG68" s="44"/>
      <c r="CXH68" s="44"/>
      <c r="CXI68" s="44"/>
      <c r="CXJ68" s="44"/>
      <c r="CXK68" s="44"/>
      <c r="CXL68" s="44"/>
      <c r="CXM68" s="44"/>
      <c r="CXN68" s="44"/>
      <c r="CXO68" s="44"/>
      <c r="CXP68" s="44"/>
      <c r="CXQ68" s="44"/>
      <c r="CXR68" s="44"/>
      <c r="CXS68" s="44"/>
      <c r="CXT68" s="44"/>
      <c r="CXU68" s="44"/>
      <c r="CXV68" s="44"/>
      <c r="CXW68" s="44"/>
      <c r="CXX68" s="44"/>
      <c r="CXY68" s="44"/>
      <c r="CXZ68" s="44"/>
      <c r="CYA68" s="44"/>
      <c r="CYB68" s="44"/>
      <c r="CYC68" s="44"/>
      <c r="CYD68" s="44"/>
      <c r="CYE68" s="44"/>
      <c r="CYF68" s="44"/>
      <c r="CYG68" s="44"/>
      <c r="CYH68" s="44"/>
      <c r="CYI68" s="44"/>
      <c r="CYJ68" s="44"/>
      <c r="CYK68" s="44"/>
      <c r="CYL68" s="44"/>
      <c r="CYM68" s="44"/>
      <c r="CYN68" s="44"/>
      <c r="CYO68" s="44"/>
      <c r="CYP68" s="44"/>
      <c r="CYQ68" s="44"/>
      <c r="CYR68" s="44"/>
      <c r="CYS68" s="44"/>
      <c r="CYT68" s="44"/>
      <c r="CYU68" s="44"/>
      <c r="CYV68" s="44"/>
      <c r="CYW68" s="44"/>
      <c r="CYX68" s="44"/>
      <c r="CYY68" s="44"/>
      <c r="CYZ68" s="44"/>
      <c r="CZA68" s="44"/>
      <c r="CZB68" s="44"/>
      <c r="CZC68" s="44"/>
      <c r="CZD68" s="44"/>
      <c r="CZE68" s="44"/>
      <c r="CZF68" s="44"/>
      <c r="CZG68" s="44"/>
      <c r="CZH68" s="44"/>
      <c r="CZI68" s="44"/>
      <c r="CZJ68" s="44"/>
      <c r="CZK68" s="44"/>
      <c r="CZL68" s="44"/>
      <c r="CZM68" s="44"/>
      <c r="CZN68" s="44"/>
      <c r="CZO68" s="44"/>
      <c r="CZP68" s="44"/>
      <c r="CZQ68" s="44"/>
      <c r="CZR68" s="44"/>
      <c r="CZS68" s="44"/>
      <c r="CZT68" s="44"/>
      <c r="CZU68" s="44"/>
      <c r="CZV68" s="44"/>
      <c r="CZW68" s="44"/>
      <c r="CZX68" s="44"/>
      <c r="CZY68" s="44"/>
      <c r="CZZ68" s="44"/>
      <c r="DAA68" s="44"/>
      <c r="DAB68" s="44"/>
      <c r="DAC68" s="44"/>
      <c r="DAD68" s="44"/>
      <c r="DAE68" s="44"/>
      <c r="DAF68" s="44"/>
      <c r="DAG68" s="44"/>
      <c r="DAH68" s="44"/>
      <c r="DAI68" s="44"/>
      <c r="DAJ68" s="44"/>
      <c r="DAK68" s="44"/>
      <c r="DAL68" s="44"/>
      <c r="DAM68" s="44"/>
      <c r="DAN68" s="44"/>
      <c r="DAO68" s="44"/>
      <c r="DAP68" s="44"/>
      <c r="DAQ68" s="44"/>
      <c r="DAR68" s="44"/>
      <c r="DAS68" s="44"/>
      <c r="DAT68" s="44"/>
      <c r="DAU68" s="44"/>
      <c r="DAV68" s="44"/>
      <c r="DAW68" s="44"/>
      <c r="DAX68" s="44"/>
      <c r="DAY68" s="44"/>
      <c r="DAZ68" s="44"/>
      <c r="DBA68" s="44"/>
      <c r="DBB68" s="44"/>
      <c r="DBC68" s="44"/>
      <c r="DBD68" s="44"/>
      <c r="DBE68" s="44"/>
      <c r="DBF68" s="44"/>
      <c r="DBG68" s="44"/>
      <c r="DBH68" s="44"/>
      <c r="DBI68" s="44"/>
      <c r="DBJ68" s="44"/>
      <c r="DBK68" s="44"/>
      <c r="DBL68" s="44"/>
      <c r="DBM68" s="44"/>
      <c r="DBN68" s="44"/>
      <c r="DBO68" s="44"/>
      <c r="DBP68" s="44"/>
      <c r="DBQ68" s="44"/>
      <c r="DBR68" s="44"/>
      <c r="DBS68" s="44"/>
      <c r="DBT68" s="44"/>
      <c r="DBU68" s="44"/>
      <c r="DBV68" s="44"/>
      <c r="DBW68" s="44"/>
      <c r="DBX68" s="44"/>
      <c r="DBY68" s="44"/>
      <c r="DBZ68" s="44"/>
      <c r="DCA68" s="44"/>
      <c r="DCB68" s="44"/>
      <c r="DCC68" s="44"/>
      <c r="DCD68" s="44"/>
      <c r="DCE68" s="44"/>
      <c r="DCF68" s="44"/>
      <c r="DCG68" s="44"/>
      <c r="DCH68" s="44"/>
      <c r="DCI68" s="44"/>
      <c r="DCJ68" s="44"/>
      <c r="DCK68" s="44"/>
      <c r="DCL68" s="44"/>
      <c r="DCM68" s="44"/>
      <c r="DCN68" s="44"/>
      <c r="DCO68" s="44"/>
      <c r="DCP68" s="44"/>
      <c r="DCQ68" s="44"/>
      <c r="DCR68" s="44"/>
      <c r="DCS68" s="44"/>
      <c r="DCT68" s="44"/>
      <c r="DCU68" s="44"/>
      <c r="DCV68" s="44"/>
      <c r="DCW68" s="44"/>
      <c r="DCX68" s="44"/>
      <c r="DCY68" s="44"/>
      <c r="DCZ68" s="44"/>
      <c r="DDA68" s="44"/>
      <c r="DDB68" s="44"/>
      <c r="DDC68" s="44"/>
      <c r="DDD68" s="44"/>
      <c r="DDE68" s="44"/>
      <c r="DDF68" s="44"/>
      <c r="DDG68" s="44"/>
      <c r="DDH68" s="44"/>
      <c r="DDI68" s="44"/>
      <c r="DDJ68" s="44"/>
      <c r="DDK68" s="44"/>
      <c r="DDL68" s="44"/>
      <c r="DDM68" s="44"/>
      <c r="DDN68" s="44"/>
      <c r="DDO68" s="44"/>
      <c r="DDP68" s="44"/>
      <c r="DDQ68" s="44"/>
      <c r="DDR68" s="44"/>
      <c r="DDS68" s="44"/>
      <c r="DDT68" s="44"/>
      <c r="DDU68" s="44"/>
      <c r="DDV68" s="44"/>
      <c r="DDW68" s="44"/>
      <c r="DDX68" s="44"/>
      <c r="DDY68" s="44"/>
      <c r="DDZ68" s="44"/>
      <c r="DEA68" s="44"/>
      <c r="DEB68" s="44"/>
      <c r="DEC68" s="44"/>
      <c r="DED68" s="44"/>
      <c r="DEE68" s="44"/>
      <c r="DEF68" s="44"/>
      <c r="DEG68" s="44"/>
      <c r="DEH68" s="44"/>
      <c r="DEI68" s="44"/>
      <c r="DEJ68" s="44"/>
      <c r="DEK68" s="44"/>
      <c r="DEL68" s="44"/>
      <c r="DEM68" s="44"/>
      <c r="DEN68" s="44"/>
      <c r="DEO68" s="44"/>
      <c r="DEP68" s="44"/>
      <c r="DEQ68" s="44"/>
      <c r="DER68" s="44"/>
      <c r="DES68" s="44"/>
      <c r="DET68" s="44"/>
      <c r="DEU68" s="44"/>
      <c r="DEV68" s="44"/>
      <c r="DEW68" s="44"/>
      <c r="DEX68" s="44"/>
      <c r="DEY68" s="44"/>
      <c r="DEZ68" s="44"/>
      <c r="DFA68" s="44"/>
      <c r="DFB68" s="44"/>
      <c r="DFC68" s="44"/>
      <c r="DFD68" s="44"/>
      <c r="DFE68" s="44"/>
      <c r="DFF68" s="44"/>
      <c r="DFG68" s="44"/>
      <c r="DFH68" s="44"/>
      <c r="DFI68" s="44"/>
      <c r="DFJ68" s="44"/>
      <c r="DFK68" s="44"/>
      <c r="DFL68" s="44"/>
      <c r="DFM68" s="44"/>
      <c r="DFN68" s="44"/>
      <c r="DFO68" s="44"/>
      <c r="DFP68" s="44"/>
      <c r="DFQ68" s="44"/>
      <c r="DFR68" s="44"/>
      <c r="DFS68" s="44"/>
      <c r="DFT68" s="44"/>
      <c r="DFU68" s="44"/>
      <c r="DFV68" s="44"/>
      <c r="DFW68" s="44"/>
      <c r="DFX68" s="44"/>
      <c r="DFY68" s="44"/>
      <c r="DFZ68" s="44"/>
      <c r="DGA68" s="44"/>
      <c r="DGB68" s="44"/>
      <c r="DGC68" s="44"/>
      <c r="DGD68" s="44"/>
      <c r="DGE68" s="44"/>
      <c r="DGF68" s="44"/>
      <c r="DGG68" s="44"/>
      <c r="DGH68" s="44"/>
      <c r="DGI68" s="44"/>
      <c r="DGJ68" s="44"/>
      <c r="DGK68" s="44"/>
      <c r="DGL68" s="44"/>
      <c r="DGM68" s="44"/>
      <c r="DGN68" s="44"/>
      <c r="DGO68" s="44"/>
      <c r="DGP68" s="44"/>
      <c r="DGQ68" s="44"/>
      <c r="DGR68" s="44"/>
      <c r="DGS68" s="44"/>
      <c r="DGT68" s="44"/>
      <c r="DGU68" s="44"/>
      <c r="DGV68" s="44"/>
      <c r="DGW68" s="44"/>
      <c r="DGX68" s="44"/>
      <c r="DGY68" s="44"/>
      <c r="DGZ68" s="44"/>
      <c r="DHA68" s="44"/>
      <c r="DHB68" s="44"/>
      <c r="DHC68" s="44"/>
      <c r="DHD68" s="44"/>
      <c r="DHE68" s="44"/>
      <c r="DHF68" s="44"/>
      <c r="DHG68" s="44"/>
      <c r="DHH68" s="44"/>
      <c r="DHI68" s="44"/>
      <c r="DHJ68" s="44"/>
      <c r="DHK68" s="44"/>
      <c r="DHL68" s="44"/>
      <c r="DHM68" s="44"/>
      <c r="DHN68" s="44"/>
      <c r="DHO68" s="44"/>
      <c r="DHP68" s="44"/>
      <c r="DHQ68" s="44"/>
      <c r="DHR68" s="44"/>
      <c r="DHS68" s="44"/>
      <c r="DHT68" s="44"/>
      <c r="DHU68" s="44"/>
      <c r="DHV68" s="44"/>
      <c r="DHW68" s="44"/>
      <c r="DHX68" s="44"/>
      <c r="DHY68" s="44"/>
      <c r="DHZ68" s="44"/>
      <c r="DIA68" s="44"/>
      <c r="DIB68" s="44"/>
      <c r="DIC68" s="44"/>
      <c r="DID68" s="44"/>
      <c r="DIE68" s="44"/>
      <c r="DIF68" s="44"/>
      <c r="DIG68" s="44"/>
      <c r="DIH68" s="44"/>
      <c r="DII68" s="44"/>
      <c r="DIJ68" s="44"/>
      <c r="DIK68" s="44"/>
      <c r="DIL68" s="44"/>
      <c r="DIM68" s="44"/>
      <c r="DIN68" s="44"/>
      <c r="DIO68" s="44"/>
      <c r="DIP68" s="44"/>
      <c r="DIQ68" s="44"/>
      <c r="DIR68" s="44"/>
      <c r="DIS68" s="44"/>
      <c r="DIT68" s="44"/>
      <c r="DIU68" s="44"/>
      <c r="DIV68" s="44"/>
      <c r="DIW68" s="44"/>
      <c r="DIX68" s="44"/>
      <c r="DIY68" s="44"/>
      <c r="DIZ68" s="44"/>
      <c r="DJA68" s="44"/>
      <c r="DJB68" s="44"/>
      <c r="DJC68" s="44"/>
      <c r="DJD68" s="44"/>
      <c r="DJE68" s="44"/>
      <c r="DJF68" s="44"/>
      <c r="DJG68" s="44"/>
      <c r="DJH68" s="44"/>
      <c r="DJI68" s="44"/>
      <c r="DJJ68" s="44"/>
      <c r="DJK68" s="44"/>
      <c r="DJL68" s="44"/>
      <c r="DJM68" s="44"/>
      <c r="DJN68" s="44"/>
      <c r="DJO68" s="44"/>
      <c r="DJP68" s="44"/>
      <c r="DJQ68" s="44"/>
      <c r="DJR68" s="44"/>
      <c r="DJS68" s="44"/>
      <c r="DJT68" s="44"/>
      <c r="DJU68" s="44"/>
      <c r="DJV68" s="44"/>
      <c r="DJW68" s="44"/>
      <c r="DJX68" s="44"/>
      <c r="DJY68" s="44"/>
      <c r="DJZ68" s="44"/>
      <c r="DKA68" s="44"/>
      <c r="DKB68" s="44"/>
      <c r="DKC68" s="44"/>
      <c r="DKD68" s="44"/>
      <c r="DKE68" s="44"/>
      <c r="DKF68" s="44"/>
      <c r="DKG68" s="44"/>
      <c r="DKH68" s="44"/>
      <c r="DKI68" s="44"/>
      <c r="DKJ68" s="44"/>
      <c r="DKK68" s="44"/>
      <c r="DKL68" s="44"/>
      <c r="DKM68" s="44"/>
      <c r="DKN68" s="44"/>
      <c r="DKO68" s="44"/>
      <c r="DKP68" s="44"/>
      <c r="DKQ68" s="44"/>
      <c r="DKR68" s="44"/>
      <c r="DKS68" s="44"/>
      <c r="DKT68" s="44"/>
      <c r="DKU68" s="44"/>
      <c r="DKV68" s="44"/>
      <c r="DKW68" s="44"/>
      <c r="DKX68" s="44"/>
      <c r="DKY68" s="44"/>
      <c r="DKZ68" s="44"/>
      <c r="DLA68" s="44"/>
      <c r="DLB68" s="44"/>
      <c r="DLC68" s="44"/>
      <c r="DLD68" s="44"/>
      <c r="DLE68" s="44"/>
      <c r="DLF68" s="44"/>
      <c r="DLG68" s="44"/>
      <c r="DLH68" s="44"/>
      <c r="DLI68" s="44"/>
      <c r="DLJ68" s="44"/>
      <c r="DLK68" s="44"/>
      <c r="DLL68" s="44"/>
      <c r="DLM68" s="44"/>
      <c r="DLN68" s="44"/>
      <c r="DLO68" s="44"/>
      <c r="DLP68" s="44"/>
      <c r="DLQ68" s="44"/>
      <c r="DLR68" s="44"/>
      <c r="DLS68" s="44"/>
      <c r="DLT68" s="44"/>
      <c r="DLU68" s="44"/>
      <c r="DLV68" s="44"/>
      <c r="DLW68" s="44"/>
      <c r="DLX68" s="44"/>
      <c r="DLY68" s="44"/>
      <c r="DLZ68" s="44"/>
      <c r="DMA68" s="44"/>
      <c r="DMB68" s="44"/>
      <c r="DMC68" s="44"/>
      <c r="DMD68" s="44"/>
      <c r="DME68" s="44"/>
      <c r="DMF68" s="44"/>
      <c r="DMG68" s="44"/>
      <c r="DMH68" s="44"/>
      <c r="DMI68" s="44"/>
      <c r="DMJ68" s="44"/>
      <c r="DMK68" s="44"/>
      <c r="DML68" s="44"/>
      <c r="DMM68" s="44"/>
      <c r="DMN68" s="44"/>
      <c r="DMO68" s="44"/>
      <c r="DMP68" s="44"/>
      <c r="DMQ68" s="44"/>
      <c r="DMR68" s="44"/>
      <c r="DMS68" s="44"/>
      <c r="DMT68" s="44"/>
      <c r="DMU68" s="44"/>
      <c r="DMV68" s="44"/>
      <c r="DMW68" s="44"/>
      <c r="DMX68" s="44"/>
      <c r="DMY68" s="44"/>
      <c r="DMZ68" s="44"/>
      <c r="DNA68" s="44"/>
      <c r="DNB68" s="44"/>
      <c r="DNC68" s="44"/>
      <c r="DND68" s="44"/>
      <c r="DNE68" s="44"/>
      <c r="DNF68" s="44"/>
      <c r="DNG68" s="44"/>
      <c r="DNH68" s="44"/>
      <c r="DNI68" s="44"/>
      <c r="DNJ68" s="44"/>
      <c r="DNK68" s="44"/>
      <c r="DNL68" s="44"/>
      <c r="DNM68" s="44"/>
      <c r="DNN68" s="44"/>
      <c r="DNO68" s="44"/>
      <c r="DNP68" s="44"/>
      <c r="DNQ68" s="44"/>
      <c r="DNR68" s="44"/>
      <c r="DNS68" s="44"/>
      <c r="DNT68" s="44"/>
      <c r="DNU68" s="44"/>
      <c r="DNV68" s="44"/>
      <c r="DNW68" s="44"/>
      <c r="DNX68" s="44"/>
      <c r="DNY68" s="44"/>
      <c r="DNZ68" s="44"/>
      <c r="DOA68" s="44"/>
      <c r="DOB68" s="44"/>
      <c r="DOC68" s="44"/>
      <c r="DOD68" s="44"/>
      <c r="DOE68" s="44"/>
      <c r="DOF68" s="44"/>
      <c r="DOG68" s="44"/>
      <c r="DOH68" s="44"/>
      <c r="DOI68" s="44"/>
      <c r="DOJ68" s="44"/>
      <c r="DOK68" s="44"/>
      <c r="DOL68" s="44"/>
      <c r="DOM68" s="44"/>
      <c r="DON68" s="44"/>
      <c r="DOO68" s="44"/>
      <c r="DOP68" s="44"/>
      <c r="DOQ68" s="44"/>
      <c r="DOR68" s="44"/>
      <c r="DOS68" s="44"/>
      <c r="DOT68" s="44"/>
      <c r="DOU68" s="44"/>
      <c r="DOV68" s="44"/>
      <c r="DOW68" s="44"/>
      <c r="DOX68" s="44"/>
      <c r="DOY68" s="44"/>
      <c r="DOZ68" s="44"/>
      <c r="DPA68" s="44"/>
      <c r="DPB68" s="44"/>
      <c r="DPC68" s="44"/>
      <c r="DPD68" s="44"/>
      <c r="DPE68" s="44"/>
      <c r="DPF68" s="44"/>
      <c r="DPG68" s="44"/>
      <c r="DPH68" s="44"/>
      <c r="DPI68" s="44"/>
      <c r="DPJ68" s="44"/>
      <c r="DPK68" s="44"/>
      <c r="DPL68" s="44"/>
      <c r="DPM68" s="44"/>
      <c r="DPN68" s="44"/>
      <c r="DPO68" s="44"/>
      <c r="DPP68" s="44"/>
      <c r="DPQ68" s="44"/>
      <c r="DPR68" s="44"/>
      <c r="DPS68" s="44"/>
      <c r="DPT68" s="44"/>
      <c r="DPU68" s="44"/>
      <c r="DPV68" s="44"/>
      <c r="DPW68" s="44"/>
      <c r="DPX68" s="44"/>
      <c r="DPY68" s="44"/>
      <c r="DPZ68" s="44"/>
      <c r="DQA68" s="44"/>
      <c r="DQB68" s="44"/>
      <c r="DQC68" s="44"/>
      <c r="DQD68" s="44"/>
      <c r="DQE68" s="44"/>
      <c r="DQF68" s="44"/>
      <c r="DQG68" s="44"/>
      <c r="DQH68" s="44"/>
      <c r="DQI68" s="44"/>
      <c r="DQJ68" s="44"/>
      <c r="DQK68" s="44"/>
      <c r="DQL68" s="44"/>
      <c r="DQM68" s="44"/>
      <c r="DQN68" s="44"/>
      <c r="DQO68" s="44"/>
      <c r="DQP68" s="44"/>
      <c r="DQQ68" s="44"/>
      <c r="DQR68" s="44"/>
      <c r="DQS68" s="44"/>
      <c r="DQT68" s="44"/>
      <c r="DQU68" s="44"/>
      <c r="DQV68" s="44"/>
      <c r="DQW68" s="44"/>
      <c r="DQX68" s="44"/>
      <c r="DQY68" s="44"/>
      <c r="DQZ68" s="44"/>
      <c r="DRA68" s="44"/>
      <c r="DRB68" s="44"/>
      <c r="DRC68" s="44"/>
      <c r="DRD68" s="44"/>
      <c r="DRE68" s="44"/>
      <c r="DRF68" s="44"/>
      <c r="DRG68" s="44"/>
      <c r="DRH68" s="44"/>
      <c r="DRI68" s="44"/>
      <c r="DRJ68" s="44"/>
      <c r="DRK68" s="44"/>
      <c r="DRL68" s="44"/>
      <c r="DRM68" s="44"/>
      <c r="DRN68" s="44"/>
      <c r="DRO68" s="44"/>
      <c r="DRP68" s="44"/>
      <c r="DRQ68" s="44"/>
      <c r="DRR68" s="44"/>
      <c r="DRS68" s="44"/>
      <c r="DRT68" s="44"/>
      <c r="DRU68" s="44"/>
      <c r="DRV68" s="44"/>
      <c r="DRW68" s="44"/>
      <c r="DRX68" s="44"/>
      <c r="DRY68" s="44"/>
      <c r="DRZ68" s="44"/>
      <c r="DSA68" s="44"/>
      <c r="DSB68" s="44"/>
      <c r="DSC68" s="44"/>
      <c r="DSD68" s="44"/>
      <c r="DSE68" s="44"/>
      <c r="DSF68" s="44"/>
      <c r="DSG68" s="44"/>
      <c r="DSH68" s="44"/>
      <c r="DSI68" s="44"/>
      <c r="DSJ68" s="44"/>
      <c r="DSK68" s="44"/>
      <c r="DSL68" s="44"/>
      <c r="DSM68" s="44"/>
      <c r="DSN68" s="44"/>
      <c r="DSO68" s="44"/>
      <c r="DSP68" s="44"/>
      <c r="DSQ68" s="44"/>
      <c r="DSR68" s="44"/>
      <c r="DSS68" s="44"/>
      <c r="DST68" s="44"/>
      <c r="DSU68" s="44"/>
      <c r="DSV68" s="44"/>
      <c r="DSW68" s="44"/>
      <c r="DSX68" s="44"/>
      <c r="DSY68" s="44"/>
      <c r="DSZ68" s="44"/>
      <c r="DTA68" s="44"/>
      <c r="DTB68" s="44"/>
      <c r="DTC68" s="44"/>
      <c r="DTD68" s="44"/>
      <c r="DTE68" s="44"/>
      <c r="DTF68" s="44"/>
      <c r="DTG68" s="44"/>
      <c r="DTH68" s="44"/>
      <c r="DTI68" s="44"/>
      <c r="DTJ68" s="44"/>
      <c r="DTK68" s="44"/>
      <c r="DTL68" s="44"/>
      <c r="DTM68" s="44"/>
      <c r="DTN68" s="44"/>
      <c r="DTO68" s="44"/>
      <c r="DTP68" s="44"/>
      <c r="DTQ68" s="44"/>
      <c r="DTR68" s="44"/>
      <c r="DTS68" s="44"/>
      <c r="DTT68" s="44"/>
      <c r="DTU68" s="44"/>
      <c r="DTV68" s="44"/>
      <c r="DTW68" s="44"/>
      <c r="DTX68" s="44"/>
      <c r="DTY68" s="44"/>
      <c r="DTZ68" s="44"/>
      <c r="DUA68" s="44"/>
      <c r="DUB68" s="44"/>
      <c r="DUC68" s="44"/>
      <c r="DUD68" s="44"/>
      <c r="DUE68" s="44"/>
      <c r="DUF68" s="44"/>
      <c r="DUG68" s="44"/>
      <c r="DUH68" s="44"/>
      <c r="DUI68" s="44"/>
      <c r="DUJ68" s="44"/>
      <c r="DUK68" s="44"/>
      <c r="DUL68" s="44"/>
      <c r="DUM68" s="44"/>
      <c r="DUN68" s="44"/>
      <c r="DUO68" s="44"/>
      <c r="DUP68" s="44"/>
      <c r="DUQ68" s="44"/>
      <c r="DUR68" s="44"/>
      <c r="DUS68" s="44"/>
      <c r="DUT68" s="44"/>
      <c r="DUU68" s="44"/>
      <c r="DUV68" s="44"/>
      <c r="DUW68" s="44"/>
      <c r="DUX68" s="44"/>
      <c r="DUY68" s="44"/>
      <c r="DUZ68" s="44"/>
      <c r="DVA68" s="44"/>
      <c r="DVB68" s="44"/>
      <c r="DVC68" s="44"/>
      <c r="DVD68" s="44"/>
      <c r="DVE68" s="44"/>
      <c r="DVF68" s="44"/>
      <c r="DVG68" s="44"/>
      <c r="DVH68" s="44"/>
      <c r="DVI68" s="44"/>
      <c r="DVJ68" s="44"/>
      <c r="DVK68" s="44"/>
      <c r="DVL68" s="44"/>
      <c r="DVM68" s="44"/>
      <c r="DVN68" s="44"/>
      <c r="DVO68" s="44"/>
      <c r="DVP68" s="44"/>
      <c r="DVQ68" s="44"/>
      <c r="DVR68" s="44"/>
      <c r="DVS68" s="44"/>
      <c r="DVT68" s="44"/>
      <c r="DVU68" s="44"/>
      <c r="DVV68" s="44"/>
      <c r="DVW68" s="44"/>
      <c r="DVX68" s="44"/>
      <c r="DVY68" s="44"/>
      <c r="DVZ68" s="44"/>
      <c r="DWA68" s="44"/>
      <c r="DWB68" s="44"/>
      <c r="DWC68" s="44"/>
      <c r="DWD68" s="44"/>
      <c r="DWE68" s="44"/>
      <c r="DWF68" s="44"/>
      <c r="DWG68" s="44"/>
      <c r="DWH68" s="44"/>
      <c r="DWI68" s="44"/>
      <c r="DWJ68" s="44"/>
      <c r="DWK68" s="44"/>
      <c r="DWL68" s="44"/>
      <c r="DWM68" s="44"/>
      <c r="DWN68" s="44"/>
      <c r="DWO68" s="44"/>
      <c r="DWP68" s="44"/>
      <c r="DWQ68" s="44"/>
      <c r="DWR68" s="44"/>
      <c r="DWS68" s="44"/>
      <c r="DWT68" s="44"/>
      <c r="DWU68" s="44"/>
      <c r="DWV68" s="44"/>
      <c r="DWW68" s="44"/>
      <c r="DWX68" s="44"/>
      <c r="DWY68" s="44"/>
      <c r="DWZ68" s="44"/>
      <c r="DXA68" s="44"/>
      <c r="DXB68" s="44"/>
      <c r="DXC68" s="44"/>
      <c r="DXD68" s="44"/>
      <c r="DXE68" s="44"/>
      <c r="DXF68" s="44"/>
      <c r="DXG68" s="44"/>
      <c r="DXH68" s="44"/>
      <c r="DXI68" s="44"/>
      <c r="DXJ68" s="44"/>
      <c r="DXK68" s="44"/>
      <c r="DXL68" s="44"/>
      <c r="DXM68" s="44"/>
      <c r="DXN68" s="44"/>
      <c r="DXO68" s="44"/>
      <c r="DXP68" s="44"/>
      <c r="DXQ68" s="44"/>
      <c r="DXR68" s="44"/>
      <c r="DXS68" s="44"/>
      <c r="DXT68" s="44"/>
      <c r="DXU68" s="44"/>
      <c r="DXV68" s="44"/>
      <c r="DXW68" s="44"/>
      <c r="DXX68" s="44"/>
      <c r="DXY68" s="44"/>
      <c r="DXZ68" s="44"/>
      <c r="DYA68" s="44"/>
      <c r="DYB68" s="44"/>
      <c r="DYC68" s="44"/>
      <c r="DYD68" s="44"/>
      <c r="DYE68" s="44"/>
      <c r="DYF68" s="44"/>
      <c r="DYG68" s="44"/>
      <c r="DYH68" s="44"/>
      <c r="DYI68" s="44"/>
      <c r="DYJ68" s="44"/>
      <c r="DYK68" s="44"/>
      <c r="DYL68" s="44"/>
      <c r="DYM68" s="44"/>
      <c r="DYN68" s="44"/>
      <c r="DYO68" s="44"/>
      <c r="DYP68" s="44"/>
      <c r="DYQ68" s="44"/>
      <c r="DYR68" s="44"/>
      <c r="DYS68" s="44"/>
      <c r="DYT68" s="44"/>
      <c r="DYU68" s="44"/>
      <c r="DYV68" s="44"/>
      <c r="DYW68" s="44"/>
      <c r="DYX68" s="44"/>
      <c r="DYY68" s="44"/>
      <c r="DYZ68" s="44"/>
      <c r="DZA68" s="44"/>
      <c r="DZB68" s="44"/>
      <c r="DZC68" s="44"/>
      <c r="DZD68" s="44"/>
      <c r="DZE68" s="44"/>
      <c r="DZF68" s="44"/>
      <c r="DZG68" s="44"/>
      <c r="DZH68" s="44"/>
      <c r="DZI68" s="44"/>
      <c r="DZJ68" s="44"/>
      <c r="DZK68" s="44"/>
      <c r="DZL68" s="44"/>
      <c r="DZM68" s="44"/>
      <c r="DZN68" s="44"/>
      <c r="DZO68" s="44"/>
      <c r="DZP68" s="44"/>
      <c r="DZQ68" s="44"/>
      <c r="DZR68" s="44"/>
      <c r="DZS68" s="44"/>
      <c r="DZT68" s="44"/>
      <c r="DZU68" s="44"/>
      <c r="DZV68" s="44"/>
      <c r="DZW68" s="44"/>
      <c r="DZX68" s="44"/>
      <c r="DZY68" s="44"/>
      <c r="DZZ68" s="44"/>
      <c r="EAA68" s="44"/>
      <c r="EAB68" s="44"/>
      <c r="EAC68" s="44"/>
      <c r="EAD68" s="44"/>
      <c r="EAE68" s="44"/>
      <c r="EAF68" s="44"/>
      <c r="EAG68" s="44"/>
      <c r="EAH68" s="44"/>
      <c r="EAI68" s="44"/>
      <c r="EAJ68" s="44"/>
      <c r="EAK68" s="44"/>
      <c r="EAL68" s="44"/>
      <c r="EAM68" s="44"/>
      <c r="EAN68" s="44"/>
      <c r="EAO68" s="44"/>
      <c r="EAP68" s="44"/>
      <c r="EAQ68" s="44"/>
      <c r="EAR68" s="44"/>
      <c r="EAS68" s="44"/>
      <c r="EAT68" s="44"/>
      <c r="EAU68" s="44"/>
      <c r="EAV68" s="44"/>
      <c r="EAW68" s="44"/>
      <c r="EAX68" s="44"/>
      <c r="EAY68" s="44"/>
      <c r="EAZ68" s="44"/>
      <c r="EBA68" s="44"/>
      <c r="EBB68" s="44"/>
      <c r="EBC68" s="44"/>
      <c r="EBD68" s="44"/>
      <c r="EBE68" s="44"/>
      <c r="EBF68" s="44"/>
      <c r="EBG68" s="44"/>
      <c r="EBH68" s="44"/>
      <c r="EBI68" s="44"/>
      <c r="EBJ68" s="44"/>
      <c r="EBK68" s="44"/>
      <c r="EBL68" s="44"/>
      <c r="EBM68" s="44"/>
      <c r="EBN68" s="44"/>
      <c r="EBO68" s="44"/>
      <c r="EBP68" s="44"/>
      <c r="EBQ68" s="44"/>
      <c r="EBR68" s="44"/>
      <c r="EBS68" s="44"/>
      <c r="EBT68" s="44"/>
      <c r="EBU68" s="44"/>
      <c r="EBV68" s="44"/>
      <c r="EBW68" s="44"/>
      <c r="EBX68" s="44"/>
      <c r="EBY68" s="44"/>
      <c r="EBZ68" s="44"/>
      <c r="ECA68" s="44"/>
      <c r="ECB68" s="44"/>
      <c r="ECC68" s="44"/>
      <c r="ECD68" s="44"/>
      <c r="ECE68" s="44"/>
      <c r="ECF68" s="44"/>
      <c r="ECG68" s="44"/>
      <c r="ECH68" s="44"/>
      <c r="ECI68" s="44"/>
      <c r="ECJ68" s="44"/>
      <c r="ECK68" s="44"/>
      <c r="ECL68" s="44"/>
      <c r="ECM68" s="44"/>
      <c r="ECN68" s="44"/>
      <c r="ECO68" s="44"/>
      <c r="ECP68" s="44"/>
      <c r="ECQ68" s="44"/>
      <c r="ECR68" s="44"/>
      <c r="ECS68" s="44"/>
      <c r="ECT68" s="44"/>
      <c r="ECU68" s="44"/>
      <c r="ECV68" s="44"/>
      <c r="ECW68" s="44"/>
      <c r="ECX68" s="44"/>
      <c r="ECY68" s="44"/>
      <c r="ECZ68" s="44"/>
      <c r="EDA68" s="44"/>
      <c r="EDB68" s="44"/>
      <c r="EDC68" s="44"/>
      <c r="EDD68" s="44"/>
      <c r="EDE68" s="44"/>
      <c r="EDF68" s="44"/>
      <c r="EDG68" s="44"/>
      <c r="EDH68" s="44"/>
      <c r="EDI68" s="44"/>
      <c r="EDJ68" s="44"/>
      <c r="EDK68" s="44"/>
      <c r="EDL68" s="44"/>
      <c r="EDM68" s="44"/>
      <c r="EDN68" s="44"/>
      <c r="EDO68" s="44"/>
      <c r="EDP68" s="44"/>
      <c r="EDQ68" s="44"/>
      <c r="EDR68" s="44"/>
      <c r="EDS68" s="44"/>
      <c r="EDT68" s="44"/>
      <c r="EDU68" s="44"/>
      <c r="EDV68" s="44"/>
      <c r="EDW68" s="44"/>
      <c r="EDX68" s="44"/>
      <c r="EDY68" s="44"/>
      <c r="EDZ68" s="44"/>
      <c r="EEA68" s="44"/>
      <c r="EEB68" s="44"/>
      <c r="EEC68" s="44"/>
      <c r="EED68" s="44"/>
      <c r="EEE68" s="44"/>
      <c r="EEF68" s="44"/>
      <c r="EEG68" s="44"/>
      <c r="EEH68" s="44"/>
      <c r="EEI68" s="44"/>
      <c r="EEJ68" s="44"/>
      <c r="EEK68" s="44"/>
      <c r="EEL68" s="44"/>
      <c r="EEM68" s="44"/>
      <c r="EEN68" s="44"/>
      <c r="EEO68" s="44"/>
      <c r="EEP68" s="44"/>
      <c r="EEQ68" s="44"/>
      <c r="EER68" s="44"/>
      <c r="EES68" s="44"/>
      <c r="EET68" s="44"/>
      <c r="EEU68" s="44"/>
      <c r="EEV68" s="44"/>
      <c r="EEW68" s="44"/>
      <c r="EEX68" s="44"/>
      <c r="EEY68" s="44"/>
      <c r="EEZ68" s="44"/>
      <c r="EFA68" s="44"/>
      <c r="EFB68" s="44"/>
      <c r="EFC68" s="44"/>
      <c r="EFD68" s="44"/>
      <c r="EFE68" s="44"/>
      <c r="EFF68" s="44"/>
      <c r="EFG68" s="44"/>
      <c r="EFH68" s="44"/>
      <c r="EFI68" s="44"/>
      <c r="EFJ68" s="44"/>
      <c r="EFK68" s="44"/>
      <c r="EFL68" s="44"/>
      <c r="EFM68" s="44"/>
      <c r="EFN68" s="44"/>
      <c r="EFO68" s="44"/>
      <c r="EFP68" s="44"/>
      <c r="EFQ68" s="44"/>
      <c r="EFR68" s="44"/>
      <c r="EFS68" s="44"/>
      <c r="EFT68" s="44"/>
      <c r="EFU68" s="44"/>
      <c r="EFV68" s="44"/>
      <c r="EFW68" s="44"/>
      <c r="EFX68" s="44"/>
      <c r="EFY68" s="44"/>
      <c r="EFZ68" s="44"/>
      <c r="EGA68" s="44"/>
      <c r="EGB68" s="44"/>
      <c r="EGC68" s="44"/>
      <c r="EGD68" s="44"/>
      <c r="EGE68" s="44"/>
      <c r="EGF68" s="44"/>
      <c r="EGG68" s="44"/>
      <c r="EGH68" s="44"/>
      <c r="EGI68" s="44"/>
      <c r="EGJ68" s="44"/>
      <c r="EGK68" s="44"/>
      <c r="EGL68" s="44"/>
      <c r="EGM68" s="44"/>
      <c r="EGN68" s="44"/>
      <c r="EGO68" s="44"/>
      <c r="EGP68" s="44"/>
      <c r="EGQ68" s="44"/>
      <c r="EGR68" s="44"/>
      <c r="EGS68" s="44"/>
      <c r="EGT68" s="44"/>
      <c r="EGU68" s="44"/>
      <c r="EGV68" s="44"/>
      <c r="EGW68" s="44"/>
      <c r="EGX68" s="44"/>
      <c r="EGY68" s="44"/>
      <c r="EGZ68" s="44"/>
      <c r="EHA68" s="44"/>
      <c r="EHB68" s="44"/>
      <c r="EHC68" s="44"/>
      <c r="EHD68" s="44"/>
      <c r="EHE68" s="44"/>
      <c r="EHF68" s="44"/>
      <c r="EHG68" s="44"/>
      <c r="EHH68" s="44"/>
      <c r="EHI68" s="44"/>
      <c r="EHJ68" s="44"/>
      <c r="EHK68" s="44"/>
      <c r="EHL68" s="44"/>
      <c r="EHM68" s="44"/>
      <c r="EHN68" s="44"/>
      <c r="EHO68" s="44"/>
      <c r="EHP68" s="44"/>
      <c r="EHQ68" s="44"/>
      <c r="EHR68" s="44"/>
      <c r="EHS68" s="44"/>
      <c r="EHT68" s="44"/>
      <c r="EHU68" s="44"/>
      <c r="EHV68" s="44"/>
      <c r="EHW68" s="44"/>
      <c r="EHX68" s="44"/>
      <c r="EHY68" s="44"/>
      <c r="EHZ68" s="44"/>
      <c r="EIA68" s="44"/>
      <c r="EIB68" s="44"/>
      <c r="EIC68" s="44"/>
      <c r="EID68" s="44"/>
      <c r="EIE68" s="44"/>
      <c r="EIF68" s="44"/>
      <c r="EIG68" s="44"/>
      <c r="EIH68" s="44"/>
      <c r="EII68" s="44"/>
      <c r="EIJ68" s="44"/>
      <c r="EIK68" s="44"/>
      <c r="EIL68" s="44"/>
      <c r="EIM68" s="44"/>
      <c r="EIN68" s="44"/>
      <c r="EIO68" s="44"/>
      <c r="EIP68" s="44"/>
      <c r="EIQ68" s="44"/>
      <c r="EIR68" s="44"/>
      <c r="EIS68" s="44"/>
      <c r="EIT68" s="44"/>
      <c r="EIU68" s="44"/>
      <c r="EIV68" s="44"/>
      <c r="EIW68" s="44"/>
      <c r="EIX68" s="44"/>
      <c r="EIY68" s="44"/>
      <c r="EIZ68" s="44"/>
      <c r="EJA68" s="44"/>
      <c r="EJB68" s="44"/>
      <c r="EJC68" s="44"/>
      <c r="EJD68" s="44"/>
      <c r="EJE68" s="44"/>
      <c r="EJF68" s="44"/>
      <c r="EJG68" s="44"/>
      <c r="EJH68" s="44"/>
      <c r="EJI68" s="44"/>
      <c r="EJJ68" s="44"/>
      <c r="EJK68" s="44"/>
      <c r="EJL68" s="44"/>
      <c r="EJM68" s="44"/>
      <c r="EJN68" s="44"/>
      <c r="EJO68" s="44"/>
      <c r="EJP68" s="44"/>
      <c r="EJQ68" s="44"/>
      <c r="EJR68" s="44"/>
      <c r="EJS68" s="44"/>
      <c r="EJT68" s="44"/>
      <c r="EJU68" s="44"/>
      <c r="EJV68" s="44"/>
      <c r="EJW68" s="44"/>
      <c r="EJX68" s="44"/>
      <c r="EJY68" s="44"/>
      <c r="EJZ68" s="44"/>
      <c r="EKA68" s="44"/>
      <c r="EKB68" s="44"/>
      <c r="EKC68" s="44"/>
      <c r="EKD68" s="44"/>
      <c r="EKE68" s="44"/>
      <c r="EKF68" s="44"/>
      <c r="EKG68" s="44"/>
      <c r="EKH68" s="44"/>
      <c r="EKI68" s="44"/>
      <c r="EKJ68" s="44"/>
      <c r="EKK68" s="44"/>
      <c r="EKL68" s="44"/>
      <c r="EKM68" s="44"/>
      <c r="EKN68" s="44"/>
      <c r="EKO68" s="44"/>
      <c r="EKP68" s="44"/>
      <c r="EKQ68" s="44"/>
      <c r="EKR68" s="44"/>
      <c r="EKS68" s="44"/>
      <c r="EKT68" s="44"/>
      <c r="EKU68" s="44"/>
      <c r="EKV68" s="44"/>
      <c r="EKW68" s="44"/>
      <c r="EKX68" s="44"/>
      <c r="EKY68" s="44"/>
      <c r="EKZ68" s="44"/>
      <c r="ELA68" s="44"/>
      <c r="ELB68" s="44"/>
      <c r="ELC68" s="44"/>
      <c r="ELD68" s="44"/>
      <c r="ELE68" s="44"/>
      <c r="ELF68" s="44"/>
      <c r="ELG68" s="44"/>
      <c r="ELH68" s="44"/>
      <c r="ELI68" s="44"/>
      <c r="ELJ68" s="44"/>
      <c r="ELK68" s="44"/>
      <c r="ELL68" s="44"/>
      <c r="ELM68" s="44"/>
      <c r="ELN68" s="44"/>
      <c r="ELO68" s="44"/>
      <c r="ELP68" s="44"/>
      <c r="ELQ68" s="44"/>
      <c r="ELR68" s="44"/>
      <c r="ELS68" s="44"/>
      <c r="ELT68" s="44"/>
      <c r="ELU68" s="44"/>
      <c r="ELV68" s="44"/>
      <c r="ELW68" s="44"/>
      <c r="ELX68" s="44"/>
      <c r="ELY68" s="44"/>
      <c r="ELZ68" s="44"/>
      <c r="EMA68" s="44"/>
      <c r="EMB68" s="44"/>
      <c r="EMC68" s="44"/>
      <c r="EMD68" s="44"/>
      <c r="EME68" s="44"/>
      <c r="EMF68" s="44"/>
      <c r="EMG68" s="44"/>
      <c r="EMH68" s="44"/>
      <c r="EMI68" s="44"/>
      <c r="EMJ68" s="44"/>
      <c r="EMK68" s="44"/>
      <c r="EML68" s="44"/>
      <c r="EMM68" s="44"/>
      <c r="EMN68" s="44"/>
      <c r="EMO68" s="44"/>
      <c r="EMP68" s="44"/>
      <c r="EMQ68" s="44"/>
      <c r="EMR68" s="44"/>
      <c r="EMS68" s="44"/>
      <c r="EMT68" s="44"/>
      <c r="EMU68" s="44"/>
      <c r="EMV68" s="44"/>
      <c r="EMW68" s="44"/>
      <c r="EMX68" s="44"/>
      <c r="EMY68" s="44"/>
      <c r="EMZ68" s="44"/>
      <c r="ENA68" s="44"/>
      <c r="ENB68" s="44"/>
      <c r="ENC68" s="44"/>
      <c r="END68" s="44"/>
      <c r="ENE68" s="44"/>
      <c r="ENF68" s="44"/>
      <c r="ENG68" s="44"/>
      <c r="ENH68" s="44"/>
      <c r="ENI68" s="44"/>
      <c r="ENJ68" s="44"/>
      <c r="ENK68" s="44"/>
      <c r="ENL68" s="44"/>
      <c r="ENM68" s="44"/>
      <c r="ENN68" s="44"/>
      <c r="ENO68" s="44"/>
      <c r="ENP68" s="44"/>
      <c r="ENQ68" s="44"/>
      <c r="ENR68" s="44"/>
      <c r="ENS68" s="44"/>
      <c r="ENT68" s="44"/>
      <c r="ENU68" s="44"/>
      <c r="ENV68" s="44"/>
      <c r="ENW68" s="44"/>
      <c r="ENX68" s="44"/>
      <c r="ENY68" s="44"/>
      <c r="ENZ68" s="44"/>
      <c r="EOA68" s="44"/>
      <c r="EOB68" s="44"/>
      <c r="EOC68" s="44"/>
      <c r="EOD68" s="44"/>
      <c r="EOE68" s="44"/>
      <c r="EOF68" s="44"/>
      <c r="EOG68" s="44"/>
      <c r="EOH68" s="44"/>
      <c r="EOI68" s="44"/>
      <c r="EOJ68" s="44"/>
      <c r="EOK68" s="44"/>
      <c r="EOL68" s="44"/>
      <c r="EOM68" s="44"/>
      <c r="EON68" s="44"/>
      <c r="EOO68" s="44"/>
      <c r="EOP68" s="44"/>
      <c r="EOQ68" s="44"/>
      <c r="EOR68" s="44"/>
      <c r="EOS68" s="44"/>
      <c r="EOT68" s="44"/>
      <c r="EOU68" s="44"/>
      <c r="EOV68" s="44"/>
      <c r="EOW68" s="44"/>
      <c r="EOX68" s="44"/>
      <c r="EOY68" s="44"/>
      <c r="EOZ68" s="44"/>
      <c r="EPA68" s="44"/>
      <c r="EPB68" s="44"/>
      <c r="EPC68" s="44"/>
      <c r="EPD68" s="44"/>
      <c r="EPE68" s="44"/>
      <c r="EPF68" s="44"/>
      <c r="EPG68" s="44"/>
      <c r="EPH68" s="44"/>
      <c r="EPI68" s="44"/>
      <c r="EPJ68" s="44"/>
      <c r="EPK68" s="44"/>
      <c r="EPL68" s="44"/>
      <c r="EPM68" s="44"/>
      <c r="EPN68" s="44"/>
      <c r="EPO68" s="44"/>
      <c r="EPP68" s="44"/>
      <c r="EPQ68" s="44"/>
      <c r="EPR68" s="44"/>
      <c r="EPS68" s="44"/>
      <c r="EPT68" s="44"/>
      <c r="EPU68" s="44"/>
      <c r="EPV68" s="44"/>
      <c r="EPW68" s="44"/>
      <c r="EPX68" s="44"/>
      <c r="EPY68" s="44"/>
      <c r="EPZ68" s="44"/>
      <c r="EQA68" s="44"/>
      <c r="EQB68" s="44"/>
      <c r="EQC68" s="44"/>
      <c r="EQD68" s="44"/>
      <c r="EQE68" s="44"/>
      <c r="EQF68" s="44"/>
      <c r="EQG68" s="44"/>
      <c r="EQH68" s="44"/>
      <c r="EQI68" s="44"/>
      <c r="EQJ68" s="44"/>
      <c r="EQK68" s="44"/>
      <c r="EQL68" s="44"/>
      <c r="EQM68" s="44"/>
      <c r="EQN68" s="44"/>
      <c r="EQO68" s="44"/>
      <c r="EQP68" s="44"/>
      <c r="EQQ68" s="44"/>
      <c r="EQR68" s="44"/>
      <c r="EQS68" s="44"/>
      <c r="EQT68" s="44"/>
      <c r="EQU68" s="44"/>
      <c r="EQV68" s="44"/>
      <c r="EQW68" s="44"/>
      <c r="EQX68" s="44"/>
      <c r="EQY68" s="44"/>
      <c r="EQZ68" s="44"/>
      <c r="ERA68" s="44"/>
      <c r="ERB68" s="44"/>
      <c r="ERC68" s="44"/>
      <c r="ERD68" s="44"/>
      <c r="ERE68" s="44"/>
      <c r="ERF68" s="44"/>
      <c r="ERG68" s="44"/>
      <c r="ERH68" s="44"/>
      <c r="ERI68" s="44"/>
      <c r="ERJ68" s="44"/>
      <c r="ERK68" s="44"/>
      <c r="ERL68" s="44"/>
      <c r="ERM68" s="44"/>
      <c r="ERN68" s="44"/>
      <c r="ERO68" s="44"/>
      <c r="ERP68" s="44"/>
      <c r="ERQ68" s="44"/>
      <c r="ERR68" s="44"/>
      <c r="ERS68" s="44"/>
      <c r="ERT68" s="44"/>
      <c r="ERU68" s="44"/>
      <c r="ERV68" s="44"/>
      <c r="ERW68" s="44"/>
      <c r="ERX68" s="44"/>
      <c r="ERY68" s="44"/>
      <c r="ERZ68" s="44"/>
      <c r="ESA68" s="44"/>
      <c r="ESB68" s="44"/>
      <c r="ESC68" s="44"/>
      <c r="ESD68" s="44"/>
      <c r="ESE68" s="44"/>
      <c r="ESF68" s="44"/>
      <c r="ESG68" s="44"/>
      <c r="ESH68" s="44"/>
      <c r="ESI68" s="44"/>
      <c r="ESJ68" s="44"/>
      <c r="ESK68" s="44"/>
      <c r="ESL68" s="44"/>
      <c r="ESM68" s="44"/>
      <c r="ESN68" s="44"/>
      <c r="ESO68" s="44"/>
      <c r="ESP68" s="44"/>
      <c r="ESQ68" s="44"/>
      <c r="ESR68" s="44"/>
      <c r="ESS68" s="44"/>
      <c r="EST68" s="44"/>
      <c r="ESU68" s="44"/>
      <c r="ESV68" s="44"/>
      <c r="ESW68" s="44"/>
      <c r="ESX68" s="44"/>
      <c r="ESY68" s="44"/>
      <c r="ESZ68" s="44"/>
      <c r="ETA68" s="44"/>
      <c r="ETB68" s="44"/>
      <c r="ETC68" s="44"/>
      <c r="ETD68" s="44"/>
      <c r="ETE68" s="44"/>
      <c r="ETF68" s="44"/>
      <c r="ETG68" s="44"/>
      <c r="ETH68" s="44"/>
      <c r="ETI68" s="44"/>
      <c r="ETJ68" s="44"/>
      <c r="ETK68" s="44"/>
      <c r="ETL68" s="44"/>
      <c r="ETM68" s="44"/>
      <c r="ETN68" s="44"/>
      <c r="ETO68" s="44"/>
      <c r="ETP68" s="44"/>
      <c r="ETQ68" s="44"/>
      <c r="ETR68" s="44"/>
      <c r="ETS68" s="44"/>
      <c r="ETT68" s="44"/>
      <c r="ETU68" s="44"/>
      <c r="ETV68" s="44"/>
      <c r="ETW68" s="44"/>
      <c r="ETX68" s="44"/>
      <c r="ETY68" s="44"/>
      <c r="ETZ68" s="44"/>
      <c r="EUA68" s="44"/>
      <c r="EUB68" s="44"/>
      <c r="EUC68" s="44"/>
      <c r="EUD68" s="44"/>
      <c r="EUE68" s="44"/>
      <c r="EUF68" s="44"/>
      <c r="EUG68" s="44"/>
      <c r="EUH68" s="44"/>
      <c r="EUI68" s="44"/>
      <c r="EUJ68" s="44"/>
      <c r="EUK68" s="44"/>
      <c r="EUL68" s="44"/>
      <c r="EUM68" s="44"/>
      <c r="EUN68" s="44"/>
      <c r="EUO68" s="44"/>
      <c r="EUP68" s="44"/>
      <c r="EUQ68" s="44"/>
      <c r="EUR68" s="44"/>
      <c r="EUS68" s="44"/>
      <c r="EUT68" s="44"/>
      <c r="EUU68" s="44"/>
      <c r="EUV68" s="44"/>
      <c r="EUW68" s="44"/>
      <c r="EUX68" s="44"/>
      <c r="EUY68" s="44"/>
      <c r="EUZ68" s="44"/>
      <c r="EVA68" s="44"/>
      <c r="EVB68" s="44"/>
      <c r="EVC68" s="44"/>
      <c r="EVD68" s="44"/>
      <c r="EVE68" s="44"/>
      <c r="EVF68" s="44"/>
      <c r="EVG68" s="44"/>
      <c r="EVH68" s="44"/>
      <c r="EVI68" s="44"/>
      <c r="EVJ68" s="44"/>
      <c r="EVK68" s="44"/>
      <c r="EVL68" s="44"/>
      <c r="EVM68" s="44"/>
      <c r="EVN68" s="44"/>
      <c r="EVO68" s="44"/>
      <c r="EVP68" s="44"/>
      <c r="EVQ68" s="44"/>
      <c r="EVR68" s="44"/>
      <c r="EVS68" s="44"/>
      <c r="EVT68" s="44"/>
      <c r="EVU68" s="44"/>
      <c r="EVV68" s="44"/>
      <c r="EVW68" s="44"/>
      <c r="EVX68" s="44"/>
      <c r="EVY68" s="44"/>
      <c r="EVZ68" s="44"/>
      <c r="EWA68" s="44"/>
      <c r="EWB68" s="44"/>
      <c r="EWC68" s="44"/>
      <c r="EWD68" s="44"/>
      <c r="EWE68" s="44"/>
      <c r="EWF68" s="44"/>
      <c r="EWG68" s="44"/>
      <c r="EWH68" s="44"/>
      <c r="EWI68" s="44"/>
      <c r="EWJ68" s="44"/>
      <c r="EWK68" s="44"/>
      <c r="EWL68" s="44"/>
      <c r="EWM68" s="44"/>
      <c r="EWN68" s="44"/>
      <c r="EWO68" s="44"/>
      <c r="EWP68" s="44"/>
      <c r="EWQ68" s="44"/>
      <c r="EWR68" s="44"/>
      <c r="EWS68" s="44"/>
      <c r="EWT68" s="44"/>
      <c r="EWU68" s="44"/>
      <c r="EWV68" s="44"/>
      <c r="EWW68" s="44"/>
      <c r="EWX68" s="44"/>
      <c r="EWY68" s="44"/>
      <c r="EWZ68" s="44"/>
      <c r="EXA68" s="44"/>
      <c r="EXB68" s="44"/>
      <c r="EXC68" s="44"/>
      <c r="EXD68" s="44"/>
      <c r="EXE68" s="44"/>
      <c r="EXF68" s="44"/>
      <c r="EXG68" s="44"/>
      <c r="EXH68" s="44"/>
      <c r="EXI68" s="44"/>
      <c r="EXJ68" s="44"/>
      <c r="EXK68" s="44"/>
      <c r="EXL68" s="44"/>
      <c r="EXM68" s="44"/>
      <c r="EXN68" s="44"/>
      <c r="EXO68" s="44"/>
      <c r="EXP68" s="44"/>
      <c r="EXQ68" s="44"/>
      <c r="EXR68" s="44"/>
      <c r="EXS68" s="44"/>
      <c r="EXT68" s="44"/>
      <c r="EXU68" s="44"/>
      <c r="EXV68" s="44"/>
      <c r="EXW68" s="44"/>
      <c r="EXX68" s="44"/>
      <c r="EXY68" s="44"/>
      <c r="EXZ68" s="44"/>
      <c r="EYA68" s="44"/>
      <c r="EYB68" s="44"/>
      <c r="EYC68" s="44"/>
      <c r="EYD68" s="44"/>
      <c r="EYE68" s="44"/>
      <c r="EYF68" s="44"/>
      <c r="EYG68" s="44"/>
      <c r="EYH68" s="44"/>
      <c r="EYI68" s="44"/>
      <c r="EYJ68" s="44"/>
      <c r="EYK68" s="44"/>
      <c r="EYL68" s="44"/>
      <c r="EYM68" s="44"/>
      <c r="EYN68" s="44"/>
      <c r="EYO68" s="44"/>
      <c r="EYP68" s="44"/>
      <c r="EYQ68" s="44"/>
      <c r="EYR68" s="44"/>
      <c r="EYS68" s="44"/>
      <c r="EYT68" s="44"/>
      <c r="EYU68" s="44"/>
      <c r="EYV68" s="44"/>
      <c r="EYW68" s="44"/>
      <c r="EYX68" s="44"/>
      <c r="EYY68" s="44"/>
      <c r="EYZ68" s="44"/>
      <c r="EZA68" s="44"/>
      <c r="EZB68" s="44"/>
      <c r="EZC68" s="44"/>
      <c r="EZD68" s="44"/>
      <c r="EZE68" s="44"/>
      <c r="EZF68" s="44"/>
      <c r="EZG68" s="44"/>
      <c r="EZH68" s="44"/>
      <c r="EZI68" s="44"/>
      <c r="EZJ68" s="44"/>
      <c r="EZK68" s="44"/>
      <c r="EZL68" s="44"/>
      <c r="EZM68" s="44"/>
      <c r="EZN68" s="44"/>
      <c r="EZO68" s="44"/>
      <c r="EZP68" s="44"/>
      <c r="EZQ68" s="44"/>
      <c r="EZR68" s="44"/>
      <c r="EZS68" s="44"/>
      <c r="EZT68" s="44"/>
      <c r="EZU68" s="44"/>
      <c r="EZV68" s="44"/>
      <c r="EZW68" s="44"/>
      <c r="EZX68" s="44"/>
      <c r="EZY68" s="44"/>
      <c r="EZZ68" s="44"/>
      <c r="FAA68" s="44"/>
      <c r="FAB68" s="44"/>
      <c r="FAC68" s="44"/>
      <c r="FAD68" s="44"/>
      <c r="FAE68" s="44"/>
      <c r="FAF68" s="44"/>
      <c r="FAG68" s="44"/>
      <c r="FAH68" s="44"/>
      <c r="FAI68" s="44"/>
      <c r="FAJ68" s="44"/>
      <c r="FAK68" s="44"/>
      <c r="FAL68" s="44"/>
      <c r="FAM68" s="44"/>
      <c r="FAN68" s="44"/>
      <c r="FAO68" s="44"/>
      <c r="FAP68" s="44"/>
      <c r="FAQ68" s="44"/>
      <c r="FAR68" s="44"/>
      <c r="FAS68" s="44"/>
      <c r="FAT68" s="44"/>
      <c r="FAU68" s="44"/>
      <c r="FAV68" s="44"/>
      <c r="FAW68" s="44"/>
      <c r="FAX68" s="44"/>
      <c r="FAY68" s="44"/>
      <c r="FAZ68" s="44"/>
      <c r="FBA68" s="44"/>
      <c r="FBB68" s="44"/>
      <c r="FBC68" s="44"/>
      <c r="FBD68" s="44"/>
      <c r="FBE68" s="44"/>
      <c r="FBF68" s="44"/>
      <c r="FBG68" s="44"/>
      <c r="FBH68" s="44"/>
      <c r="FBI68" s="44"/>
      <c r="FBJ68" s="44"/>
      <c r="FBK68" s="44"/>
      <c r="FBL68" s="44"/>
      <c r="FBM68" s="44"/>
      <c r="FBN68" s="44"/>
      <c r="FBO68" s="44"/>
      <c r="FBP68" s="44"/>
      <c r="FBQ68" s="44"/>
      <c r="FBR68" s="44"/>
      <c r="FBS68" s="44"/>
      <c r="FBT68" s="44"/>
      <c r="FBU68" s="44"/>
      <c r="FBV68" s="44"/>
      <c r="FBW68" s="44"/>
      <c r="FBX68" s="44"/>
      <c r="FBY68" s="44"/>
      <c r="FBZ68" s="44"/>
      <c r="FCA68" s="44"/>
      <c r="FCB68" s="44"/>
      <c r="FCC68" s="44"/>
      <c r="FCD68" s="44"/>
      <c r="FCE68" s="44"/>
      <c r="FCF68" s="44"/>
      <c r="FCG68" s="44"/>
      <c r="FCH68" s="44"/>
      <c r="FCI68" s="44"/>
      <c r="FCJ68" s="44"/>
      <c r="FCK68" s="44"/>
      <c r="FCL68" s="44"/>
      <c r="FCM68" s="44"/>
      <c r="FCN68" s="44"/>
      <c r="FCO68" s="44"/>
      <c r="FCP68" s="44"/>
      <c r="FCQ68" s="44"/>
      <c r="FCR68" s="44"/>
      <c r="FCS68" s="44"/>
      <c r="FCT68" s="44"/>
      <c r="FCU68" s="44"/>
      <c r="FCV68" s="44"/>
      <c r="FCW68" s="44"/>
      <c r="FCX68" s="44"/>
      <c r="FCY68" s="44"/>
      <c r="FCZ68" s="44"/>
      <c r="FDA68" s="44"/>
      <c r="FDB68" s="44"/>
      <c r="FDC68" s="44"/>
      <c r="FDD68" s="44"/>
      <c r="FDE68" s="44"/>
      <c r="FDF68" s="44"/>
      <c r="FDG68" s="44"/>
      <c r="FDH68" s="44"/>
      <c r="FDI68" s="44"/>
      <c r="FDJ68" s="44"/>
      <c r="FDK68" s="44"/>
      <c r="FDL68" s="44"/>
      <c r="FDM68" s="44"/>
      <c r="FDN68" s="44"/>
      <c r="FDO68" s="44"/>
      <c r="FDP68" s="44"/>
      <c r="FDQ68" s="44"/>
      <c r="FDR68" s="44"/>
      <c r="FDS68" s="44"/>
      <c r="FDT68" s="44"/>
      <c r="FDU68" s="44"/>
      <c r="FDV68" s="44"/>
      <c r="FDW68" s="44"/>
      <c r="FDX68" s="44"/>
      <c r="FDY68" s="44"/>
      <c r="FDZ68" s="44"/>
      <c r="FEA68" s="44"/>
      <c r="FEB68" s="44"/>
      <c r="FEC68" s="44"/>
      <c r="FED68" s="44"/>
      <c r="FEE68" s="44"/>
      <c r="FEF68" s="44"/>
      <c r="FEG68" s="44"/>
      <c r="FEH68" s="44"/>
      <c r="FEI68" s="44"/>
      <c r="FEJ68" s="44"/>
      <c r="FEK68" s="44"/>
      <c r="FEL68" s="44"/>
      <c r="FEM68" s="44"/>
      <c r="FEN68" s="44"/>
      <c r="FEO68" s="44"/>
      <c r="FEP68" s="44"/>
      <c r="FEQ68" s="44"/>
      <c r="FER68" s="44"/>
      <c r="FES68" s="44"/>
      <c r="FET68" s="44"/>
      <c r="FEU68" s="44"/>
      <c r="FEV68" s="44"/>
      <c r="FEW68" s="44"/>
      <c r="FEX68" s="44"/>
      <c r="FEY68" s="44"/>
      <c r="FEZ68" s="44"/>
      <c r="FFA68" s="44"/>
      <c r="FFB68" s="44"/>
      <c r="FFC68" s="44"/>
      <c r="FFD68" s="44"/>
      <c r="FFE68" s="44"/>
      <c r="FFF68" s="44"/>
      <c r="FFG68" s="44"/>
      <c r="FFH68" s="44"/>
      <c r="FFI68" s="44"/>
      <c r="FFJ68" s="44"/>
      <c r="FFK68" s="44"/>
      <c r="FFL68" s="44"/>
      <c r="FFM68" s="44"/>
      <c r="FFN68" s="44"/>
      <c r="FFO68" s="44"/>
      <c r="FFP68" s="44"/>
      <c r="FFQ68" s="44"/>
      <c r="FFR68" s="44"/>
      <c r="FFS68" s="44"/>
      <c r="FFT68" s="44"/>
      <c r="FFU68" s="44"/>
      <c r="FFV68" s="44"/>
      <c r="FFW68" s="44"/>
      <c r="FFX68" s="44"/>
      <c r="FFY68" s="44"/>
      <c r="FFZ68" s="44"/>
      <c r="FGA68" s="44"/>
      <c r="FGB68" s="44"/>
      <c r="FGC68" s="44"/>
      <c r="FGD68" s="44"/>
      <c r="FGE68" s="44"/>
      <c r="FGF68" s="44"/>
      <c r="FGG68" s="44"/>
      <c r="FGH68" s="44"/>
      <c r="FGI68" s="44"/>
      <c r="FGJ68" s="44"/>
      <c r="FGK68" s="44"/>
      <c r="FGL68" s="44"/>
      <c r="FGM68" s="44"/>
      <c r="FGN68" s="44"/>
      <c r="FGO68" s="44"/>
      <c r="FGP68" s="44"/>
      <c r="FGQ68" s="44"/>
      <c r="FGR68" s="44"/>
      <c r="FGS68" s="44"/>
      <c r="FGT68" s="44"/>
      <c r="FGU68" s="44"/>
      <c r="FGV68" s="44"/>
      <c r="FGW68" s="44"/>
      <c r="FGX68" s="44"/>
      <c r="FGY68" s="44"/>
      <c r="FGZ68" s="44"/>
      <c r="FHA68" s="44"/>
      <c r="FHB68" s="44"/>
      <c r="FHC68" s="44"/>
      <c r="FHD68" s="44"/>
      <c r="FHE68" s="44"/>
      <c r="FHF68" s="44"/>
      <c r="FHG68" s="44"/>
      <c r="FHH68" s="44"/>
      <c r="FHI68" s="44"/>
      <c r="FHJ68" s="44"/>
      <c r="FHK68" s="44"/>
      <c r="FHL68" s="44"/>
      <c r="FHM68" s="44"/>
      <c r="FHN68" s="44"/>
      <c r="FHO68" s="44"/>
      <c r="FHP68" s="44"/>
      <c r="FHQ68" s="44"/>
      <c r="FHR68" s="44"/>
      <c r="FHS68" s="44"/>
      <c r="FHT68" s="44"/>
      <c r="FHU68" s="44"/>
      <c r="FHV68" s="44"/>
      <c r="FHW68" s="44"/>
      <c r="FHX68" s="44"/>
      <c r="FHY68" s="44"/>
      <c r="FHZ68" s="44"/>
      <c r="FIA68" s="44"/>
      <c r="FIB68" s="44"/>
      <c r="FIC68" s="44"/>
      <c r="FID68" s="44"/>
      <c r="FIE68" s="44"/>
      <c r="FIF68" s="44"/>
      <c r="FIG68" s="44"/>
      <c r="FIH68" s="44"/>
      <c r="FII68" s="44"/>
      <c r="FIJ68" s="44"/>
      <c r="FIK68" s="44"/>
      <c r="FIL68" s="44"/>
      <c r="FIM68" s="44"/>
      <c r="FIN68" s="44"/>
      <c r="FIO68" s="44"/>
      <c r="FIP68" s="44"/>
      <c r="FIQ68" s="44"/>
      <c r="FIR68" s="44"/>
      <c r="FIS68" s="44"/>
      <c r="FIT68" s="44"/>
      <c r="FIU68" s="44"/>
      <c r="FIV68" s="44"/>
      <c r="FIW68" s="44"/>
      <c r="FIX68" s="44"/>
      <c r="FIY68" s="44"/>
      <c r="FIZ68" s="44"/>
      <c r="FJA68" s="44"/>
      <c r="FJB68" s="44"/>
      <c r="FJC68" s="44"/>
      <c r="FJD68" s="44"/>
      <c r="FJE68" s="44"/>
      <c r="FJF68" s="44"/>
      <c r="FJG68" s="44"/>
      <c r="FJH68" s="44"/>
      <c r="FJI68" s="44"/>
      <c r="FJJ68" s="44"/>
      <c r="FJK68" s="44"/>
      <c r="FJL68" s="44"/>
      <c r="FJM68" s="44"/>
      <c r="FJN68" s="44"/>
      <c r="FJO68" s="44"/>
      <c r="FJP68" s="44"/>
      <c r="FJQ68" s="44"/>
      <c r="FJR68" s="44"/>
      <c r="FJS68" s="44"/>
      <c r="FJT68" s="44"/>
      <c r="FJU68" s="44"/>
      <c r="FJV68" s="44"/>
      <c r="FJW68" s="44"/>
      <c r="FJX68" s="44"/>
      <c r="FJY68" s="44"/>
      <c r="FJZ68" s="44"/>
      <c r="FKA68" s="44"/>
      <c r="FKB68" s="44"/>
      <c r="FKC68" s="44"/>
      <c r="FKD68" s="44"/>
      <c r="FKE68" s="44"/>
      <c r="FKF68" s="44"/>
      <c r="FKG68" s="44"/>
      <c r="FKH68" s="44"/>
      <c r="FKI68" s="44"/>
      <c r="FKJ68" s="44"/>
      <c r="FKK68" s="44"/>
      <c r="FKL68" s="44"/>
      <c r="FKM68" s="44"/>
      <c r="FKN68" s="44"/>
      <c r="FKO68" s="44"/>
      <c r="FKP68" s="44"/>
      <c r="FKQ68" s="44"/>
    </row>
    <row r="69" spans="1:4359" s="38" customFormat="1" ht="26.25" customHeight="1" thickBot="1" x14ac:dyDescent="0.3">
      <c r="A69" s="732"/>
      <c r="B69" s="787"/>
      <c r="C69" s="807"/>
      <c r="D69" s="791"/>
      <c r="E69" s="791"/>
      <c r="F69" s="333" t="s">
        <v>23</v>
      </c>
      <c r="G69" s="259">
        <v>0.1333</v>
      </c>
      <c r="H69" s="259">
        <v>0.1333</v>
      </c>
      <c r="I69" s="259">
        <v>0.1333</v>
      </c>
      <c r="J69" s="259">
        <v>0.1333</v>
      </c>
      <c r="K69" s="259">
        <v>0.1333</v>
      </c>
      <c r="L69" s="259">
        <v>0.1333</v>
      </c>
      <c r="M69" s="567">
        <v>0.01</v>
      </c>
      <c r="N69" s="567">
        <v>0</v>
      </c>
      <c r="O69" s="567">
        <v>0.01</v>
      </c>
      <c r="P69" s="262">
        <v>0.06</v>
      </c>
      <c r="Q69" s="262">
        <v>0.06</v>
      </c>
      <c r="R69" s="262">
        <v>6.0199999999999997E-2</v>
      </c>
      <c r="S69" s="335">
        <f>SUM(G69:R69)</f>
        <v>1</v>
      </c>
      <c r="T69" s="794"/>
      <c r="U69" s="744"/>
      <c r="V69" s="807"/>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c r="GM69" s="44"/>
      <c r="GN69" s="44"/>
      <c r="GO69" s="44"/>
      <c r="GP69" s="44"/>
      <c r="GQ69" s="44"/>
      <c r="GR69" s="44"/>
      <c r="GS69" s="44"/>
      <c r="GT69" s="44"/>
      <c r="GU69" s="44"/>
      <c r="GV69" s="44"/>
      <c r="GW69" s="44"/>
      <c r="GX69" s="44"/>
      <c r="GY69" s="44"/>
      <c r="GZ69" s="44"/>
      <c r="HA69" s="44"/>
      <c r="HB69" s="44"/>
      <c r="HC69" s="44"/>
      <c r="HD69" s="44"/>
      <c r="HE69" s="44"/>
      <c r="HF69" s="44"/>
      <c r="HG69" s="44"/>
      <c r="HH69" s="44"/>
      <c r="HI69" s="44"/>
      <c r="HJ69" s="44"/>
      <c r="HK69" s="44"/>
      <c r="HL69" s="44"/>
      <c r="HM69" s="44"/>
      <c r="HN69" s="44"/>
      <c r="HO69" s="44"/>
      <c r="HP69" s="44"/>
      <c r="HQ69" s="44"/>
      <c r="HR69" s="44"/>
      <c r="HS69" s="44"/>
      <c r="HT69" s="44"/>
      <c r="HU69" s="44"/>
      <c r="HV69" s="44"/>
      <c r="HW69" s="44"/>
      <c r="HX69" s="44"/>
      <c r="HY69" s="44"/>
      <c r="HZ69" s="44"/>
      <c r="IA69" s="44"/>
      <c r="IB69" s="44"/>
      <c r="IC69" s="44"/>
      <c r="ID69" s="44"/>
      <c r="IE69" s="44"/>
      <c r="IF69" s="44"/>
      <c r="IG69" s="44"/>
      <c r="IH69" s="44"/>
      <c r="II69" s="44"/>
      <c r="IJ69" s="44"/>
      <c r="IK69" s="44"/>
      <c r="IL69" s="44"/>
      <c r="IM69" s="44"/>
      <c r="IN69" s="44"/>
      <c r="IO69" s="44"/>
      <c r="IP69" s="44"/>
      <c r="IQ69" s="44"/>
      <c r="IR69" s="44"/>
      <c r="IS69" s="44"/>
      <c r="IT69" s="44"/>
      <c r="IU69" s="44"/>
      <c r="IV69" s="44"/>
      <c r="IW69" s="44"/>
      <c r="IX69" s="44"/>
      <c r="IY69" s="44"/>
      <c r="IZ69" s="44"/>
      <c r="JA69" s="44"/>
      <c r="JB69" s="44"/>
      <c r="JC69" s="44"/>
      <c r="JD69" s="44"/>
      <c r="JE69" s="44"/>
      <c r="JF69" s="44"/>
      <c r="JG69" s="44"/>
      <c r="JH69" s="44"/>
      <c r="JI69" s="44"/>
      <c r="JJ69" s="44"/>
      <c r="JK69" s="44"/>
      <c r="JL69" s="44"/>
      <c r="JM69" s="44"/>
      <c r="JN69" s="44"/>
      <c r="JO69" s="44"/>
      <c r="JP69" s="44"/>
      <c r="JQ69" s="44"/>
      <c r="JR69" s="44"/>
      <c r="JS69" s="44"/>
      <c r="JT69" s="44"/>
      <c r="JU69" s="44"/>
      <c r="JV69" s="44"/>
      <c r="JW69" s="44"/>
      <c r="JX69" s="44"/>
      <c r="JY69" s="44"/>
      <c r="JZ69" s="44"/>
      <c r="KA69" s="44"/>
      <c r="KB69" s="44"/>
      <c r="KC69" s="44"/>
      <c r="KD69" s="44"/>
      <c r="KE69" s="44"/>
      <c r="KF69" s="44"/>
      <c r="KG69" s="44"/>
      <c r="KH69" s="44"/>
      <c r="KI69" s="44"/>
      <c r="KJ69" s="44"/>
      <c r="KK69" s="44"/>
      <c r="KL69" s="44"/>
      <c r="KM69" s="44"/>
      <c r="KN69" s="44"/>
      <c r="KO69" s="44"/>
      <c r="KP69" s="44"/>
      <c r="KQ69" s="44"/>
      <c r="KR69" s="44"/>
      <c r="KS69" s="44"/>
      <c r="KT69" s="44"/>
      <c r="KU69" s="44"/>
      <c r="KV69" s="44"/>
      <c r="KW69" s="44"/>
      <c r="KX69" s="44"/>
      <c r="KY69" s="44"/>
      <c r="KZ69" s="44"/>
      <c r="LA69" s="44"/>
      <c r="LB69" s="44"/>
      <c r="LC69" s="44"/>
      <c r="LD69" s="44"/>
      <c r="LE69" s="44"/>
      <c r="LF69" s="44"/>
      <c r="LG69" s="44"/>
      <c r="LH69" s="44"/>
      <c r="LI69" s="44"/>
      <c r="LJ69" s="44"/>
      <c r="LK69" s="44"/>
      <c r="LL69" s="44"/>
      <c r="LM69" s="44"/>
      <c r="LN69" s="44"/>
      <c r="LO69" s="44"/>
      <c r="LP69" s="44"/>
      <c r="LQ69" s="44"/>
      <c r="LR69" s="44"/>
      <c r="LS69" s="44"/>
      <c r="LT69" s="44"/>
      <c r="LU69" s="44"/>
      <c r="LV69" s="44"/>
      <c r="LW69" s="44"/>
      <c r="LX69" s="44"/>
      <c r="LY69" s="44"/>
      <c r="LZ69" s="44"/>
      <c r="MA69" s="44"/>
      <c r="MB69" s="44"/>
      <c r="MC69" s="44"/>
      <c r="MD69" s="44"/>
      <c r="ME69" s="44"/>
      <c r="MF69" s="44"/>
      <c r="MG69" s="44"/>
      <c r="MH69" s="44"/>
      <c r="MI69" s="44"/>
      <c r="MJ69" s="44"/>
      <c r="MK69" s="44"/>
      <c r="ML69" s="44"/>
      <c r="MM69" s="44"/>
      <c r="MN69" s="44"/>
      <c r="MO69" s="44"/>
      <c r="MP69" s="44"/>
      <c r="MQ69" s="44"/>
      <c r="MR69" s="44"/>
      <c r="MS69" s="44"/>
      <c r="MT69" s="44"/>
      <c r="MU69" s="44"/>
      <c r="MV69" s="44"/>
      <c r="MW69" s="44"/>
      <c r="MX69" s="44"/>
      <c r="MY69" s="44"/>
      <c r="MZ69" s="44"/>
      <c r="NA69" s="44"/>
      <c r="NB69" s="44"/>
      <c r="NC69" s="44"/>
      <c r="ND69" s="44"/>
      <c r="NE69" s="44"/>
      <c r="NF69" s="44"/>
      <c r="NG69" s="44"/>
      <c r="NH69" s="44"/>
      <c r="NI69" s="44"/>
      <c r="NJ69" s="44"/>
      <c r="NK69" s="44"/>
      <c r="NL69" s="44"/>
      <c r="NM69" s="44"/>
      <c r="NN69" s="44"/>
      <c r="NO69" s="44"/>
      <c r="NP69" s="44"/>
      <c r="NQ69" s="44"/>
      <c r="NR69" s="44"/>
      <c r="NS69" s="44"/>
      <c r="NT69" s="44"/>
      <c r="NU69" s="44"/>
      <c r="NV69" s="44"/>
      <c r="NW69" s="44"/>
      <c r="NX69" s="44"/>
      <c r="NY69" s="44"/>
      <c r="NZ69" s="44"/>
      <c r="OA69" s="44"/>
      <c r="OB69" s="44"/>
      <c r="OC69" s="44"/>
      <c r="OD69" s="44"/>
      <c r="OE69" s="44"/>
      <c r="OF69" s="44"/>
      <c r="OG69" s="44"/>
      <c r="OH69" s="44"/>
      <c r="OI69" s="44"/>
      <c r="OJ69" s="44"/>
      <c r="OK69" s="44"/>
      <c r="OL69" s="44"/>
      <c r="OM69" s="44"/>
      <c r="ON69" s="44"/>
      <c r="OO69" s="44"/>
      <c r="OP69" s="44"/>
      <c r="OQ69" s="44"/>
      <c r="OR69" s="44"/>
      <c r="OS69" s="44"/>
      <c r="OT69" s="44"/>
      <c r="OU69" s="44"/>
      <c r="OV69" s="44"/>
      <c r="OW69" s="44"/>
      <c r="OX69" s="44"/>
      <c r="OY69" s="44"/>
      <c r="OZ69" s="44"/>
      <c r="PA69" s="44"/>
      <c r="PB69" s="44"/>
      <c r="PC69" s="44"/>
      <c r="PD69" s="44"/>
      <c r="PE69" s="44"/>
      <c r="PF69" s="44"/>
      <c r="PG69" s="44"/>
      <c r="PH69" s="44"/>
      <c r="PI69" s="44"/>
      <c r="PJ69" s="44"/>
      <c r="PK69" s="44"/>
      <c r="PL69" s="44"/>
      <c r="PM69" s="44"/>
      <c r="PN69" s="44"/>
      <c r="PO69" s="44"/>
      <c r="PP69" s="44"/>
      <c r="PQ69" s="44"/>
      <c r="PR69" s="44"/>
      <c r="PS69" s="44"/>
      <c r="PT69" s="44"/>
      <c r="PU69" s="44"/>
      <c r="PV69" s="44"/>
      <c r="PW69" s="44"/>
      <c r="PX69" s="44"/>
      <c r="PY69" s="44"/>
      <c r="PZ69" s="44"/>
      <c r="QA69" s="44"/>
      <c r="QB69" s="44"/>
      <c r="QC69" s="44"/>
      <c r="QD69" s="44"/>
      <c r="QE69" s="44"/>
      <c r="QF69" s="44"/>
      <c r="QG69" s="44"/>
      <c r="QH69" s="44"/>
      <c r="QI69" s="44"/>
      <c r="QJ69" s="44"/>
      <c r="QK69" s="44"/>
      <c r="QL69" s="44"/>
      <c r="QM69" s="44"/>
      <c r="QN69" s="44"/>
      <c r="QO69" s="44"/>
      <c r="QP69" s="44"/>
      <c r="QQ69" s="44"/>
      <c r="QR69" s="44"/>
      <c r="QS69" s="44"/>
      <c r="QT69" s="44"/>
      <c r="QU69" s="44"/>
      <c r="QV69" s="44"/>
      <c r="QW69" s="44"/>
      <c r="QX69" s="44"/>
      <c r="QY69" s="44"/>
      <c r="QZ69" s="44"/>
      <c r="RA69" s="44"/>
      <c r="RB69" s="44"/>
      <c r="RC69" s="44"/>
      <c r="RD69" s="44"/>
      <c r="RE69" s="44"/>
      <c r="RF69" s="44"/>
      <c r="RG69" s="44"/>
      <c r="RH69" s="44"/>
      <c r="RI69" s="44"/>
      <c r="RJ69" s="44"/>
      <c r="RK69" s="44"/>
      <c r="RL69" s="44"/>
      <c r="RM69" s="44"/>
      <c r="RN69" s="44"/>
      <c r="RO69" s="44"/>
      <c r="RP69" s="44"/>
      <c r="RQ69" s="44"/>
      <c r="RR69" s="44"/>
      <c r="RS69" s="44"/>
      <c r="RT69" s="44"/>
      <c r="RU69" s="44"/>
      <c r="RV69" s="44"/>
      <c r="RW69" s="44"/>
      <c r="RX69" s="44"/>
      <c r="RY69" s="44"/>
      <c r="RZ69" s="44"/>
      <c r="SA69" s="44"/>
      <c r="SB69" s="44"/>
      <c r="SC69" s="44"/>
      <c r="SD69" s="44"/>
      <c r="SE69" s="44"/>
      <c r="SF69" s="44"/>
      <c r="SG69" s="44"/>
      <c r="SH69" s="44"/>
      <c r="SI69" s="44"/>
      <c r="SJ69" s="44"/>
      <c r="SK69" s="44"/>
      <c r="SL69" s="44"/>
      <c r="SM69" s="44"/>
      <c r="SN69" s="44"/>
      <c r="SO69" s="44"/>
      <c r="SP69" s="44"/>
      <c r="SQ69" s="44"/>
      <c r="SR69" s="44"/>
      <c r="SS69" s="44"/>
      <c r="ST69" s="44"/>
      <c r="SU69" s="44"/>
      <c r="SV69" s="44"/>
      <c r="SW69" s="44"/>
      <c r="SX69" s="44"/>
      <c r="SY69" s="44"/>
      <c r="SZ69" s="44"/>
      <c r="TA69" s="44"/>
      <c r="TB69" s="44"/>
      <c r="TC69" s="44"/>
      <c r="TD69" s="44"/>
      <c r="TE69" s="44"/>
      <c r="TF69" s="44"/>
      <c r="TG69" s="44"/>
      <c r="TH69" s="44"/>
      <c r="TI69" s="44"/>
      <c r="TJ69" s="44"/>
      <c r="TK69" s="44"/>
      <c r="TL69" s="44"/>
      <c r="TM69" s="44"/>
      <c r="TN69" s="44"/>
      <c r="TO69" s="44"/>
      <c r="TP69" s="44"/>
      <c r="TQ69" s="44"/>
      <c r="TR69" s="44"/>
      <c r="TS69" s="44"/>
      <c r="TT69" s="44"/>
      <c r="TU69" s="44"/>
      <c r="TV69" s="44"/>
      <c r="TW69" s="44"/>
      <c r="TX69" s="44"/>
      <c r="TY69" s="44"/>
      <c r="TZ69" s="44"/>
      <c r="UA69" s="44"/>
      <c r="UB69" s="44"/>
      <c r="UC69" s="44"/>
      <c r="UD69" s="44"/>
      <c r="UE69" s="44"/>
      <c r="UF69" s="44"/>
      <c r="UG69" s="44"/>
      <c r="UH69" s="44"/>
      <c r="UI69" s="44"/>
      <c r="UJ69" s="44"/>
      <c r="UK69" s="44"/>
      <c r="UL69" s="44"/>
      <c r="UM69" s="44"/>
      <c r="UN69" s="44"/>
      <c r="UO69" s="44"/>
      <c r="UP69" s="44"/>
      <c r="UQ69" s="44"/>
      <c r="UR69" s="44"/>
      <c r="US69" s="44"/>
      <c r="UT69" s="44"/>
      <c r="UU69" s="44"/>
      <c r="UV69" s="44"/>
      <c r="UW69" s="44"/>
      <c r="UX69" s="44"/>
      <c r="UY69" s="44"/>
      <c r="UZ69" s="44"/>
      <c r="VA69" s="44"/>
      <c r="VB69" s="44"/>
      <c r="VC69" s="44"/>
      <c r="VD69" s="44"/>
      <c r="VE69" s="44"/>
      <c r="VF69" s="44"/>
      <c r="VG69" s="44"/>
      <c r="VH69" s="44"/>
      <c r="VI69" s="44"/>
      <c r="VJ69" s="44"/>
      <c r="VK69" s="44"/>
      <c r="VL69" s="44"/>
      <c r="VM69" s="44"/>
      <c r="VN69" s="44"/>
      <c r="VO69" s="44"/>
      <c r="VP69" s="44"/>
      <c r="VQ69" s="44"/>
      <c r="VR69" s="44"/>
      <c r="VS69" s="44"/>
      <c r="VT69" s="44"/>
      <c r="VU69" s="44"/>
      <c r="VV69" s="44"/>
      <c r="VW69" s="44"/>
      <c r="VX69" s="44"/>
      <c r="VY69" s="44"/>
      <c r="VZ69" s="44"/>
      <c r="WA69" s="44"/>
      <c r="WB69" s="44"/>
      <c r="WC69" s="44"/>
      <c r="WD69" s="44"/>
      <c r="WE69" s="44"/>
      <c r="WF69" s="44"/>
      <c r="WG69" s="44"/>
      <c r="WH69" s="44"/>
      <c r="WI69" s="44"/>
      <c r="WJ69" s="44"/>
      <c r="WK69" s="44"/>
      <c r="WL69" s="44"/>
      <c r="WM69" s="44"/>
      <c r="WN69" s="44"/>
      <c r="WO69" s="44"/>
      <c r="WP69" s="44"/>
      <c r="WQ69" s="44"/>
      <c r="WR69" s="44"/>
      <c r="WS69" s="44"/>
      <c r="WT69" s="44"/>
      <c r="WU69" s="44"/>
      <c r="WV69" s="44"/>
      <c r="WW69" s="44"/>
      <c r="WX69" s="44"/>
      <c r="WY69" s="44"/>
      <c r="WZ69" s="44"/>
      <c r="XA69" s="44"/>
      <c r="XB69" s="44"/>
      <c r="XC69" s="44"/>
      <c r="XD69" s="44"/>
      <c r="XE69" s="44"/>
      <c r="XF69" s="44"/>
      <c r="XG69" s="44"/>
      <c r="XH69" s="44"/>
      <c r="XI69" s="44"/>
      <c r="XJ69" s="44"/>
      <c r="XK69" s="44"/>
      <c r="XL69" s="44"/>
      <c r="XM69" s="44"/>
      <c r="XN69" s="44"/>
      <c r="XO69" s="44"/>
      <c r="XP69" s="44"/>
      <c r="XQ69" s="44"/>
      <c r="XR69" s="44"/>
      <c r="XS69" s="44"/>
      <c r="XT69" s="44"/>
      <c r="XU69" s="44"/>
      <c r="XV69" s="44"/>
      <c r="XW69" s="44"/>
      <c r="XX69" s="44"/>
      <c r="XY69" s="44"/>
      <c r="XZ69" s="44"/>
      <c r="YA69" s="44"/>
      <c r="YB69" s="44"/>
      <c r="YC69" s="44"/>
      <c r="YD69" s="44"/>
      <c r="YE69" s="44"/>
      <c r="YF69" s="44"/>
      <c r="YG69" s="44"/>
      <c r="YH69" s="44"/>
      <c r="YI69" s="44"/>
      <c r="YJ69" s="44"/>
      <c r="YK69" s="44"/>
      <c r="YL69" s="44"/>
      <c r="YM69" s="44"/>
      <c r="YN69" s="44"/>
      <c r="YO69" s="44"/>
      <c r="YP69" s="44"/>
      <c r="YQ69" s="44"/>
      <c r="YR69" s="44"/>
      <c r="YS69" s="44"/>
      <c r="YT69" s="44"/>
      <c r="YU69" s="44"/>
      <c r="YV69" s="44"/>
      <c r="YW69" s="44"/>
      <c r="YX69" s="44"/>
      <c r="YY69" s="44"/>
      <c r="YZ69" s="44"/>
      <c r="ZA69" s="44"/>
      <c r="ZB69" s="44"/>
      <c r="ZC69" s="44"/>
      <c r="ZD69" s="44"/>
      <c r="ZE69" s="44"/>
      <c r="ZF69" s="44"/>
      <c r="ZG69" s="44"/>
      <c r="ZH69" s="44"/>
      <c r="ZI69" s="44"/>
      <c r="ZJ69" s="44"/>
      <c r="ZK69" s="44"/>
      <c r="ZL69" s="44"/>
      <c r="ZM69" s="44"/>
      <c r="ZN69" s="44"/>
      <c r="ZO69" s="44"/>
      <c r="ZP69" s="44"/>
      <c r="ZQ69" s="44"/>
      <c r="ZR69" s="44"/>
      <c r="ZS69" s="44"/>
      <c r="ZT69" s="44"/>
      <c r="ZU69" s="44"/>
      <c r="ZV69" s="44"/>
      <c r="ZW69" s="44"/>
      <c r="ZX69" s="44"/>
      <c r="ZY69" s="44"/>
      <c r="ZZ69" s="44"/>
      <c r="AAA69" s="44"/>
      <c r="AAB69" s="44"/>
      <c r="AAC69" s="44"/>
      <c r="AAD69" s="44"/>
      <c r="AAE69" s="44"/>
      <c r="AAF69" s="44"/>
      <c r="AAG69" s="44"/>
      <c r="AAH69" s="44"/>
      <c r="AAI69" s="44"/>
      <c r="AAJ69" s="44"/>
      <c r="AAK69" s="44"/>
      <c r="AAL69" s="44"/>
      <c r="AAM69" s="44"/>
      <c r="AAN69" s="44"/>
      <c r="AAO69" s="44"/>
      <c r="AAP69" s="44"/>
      <c r="AAQ69" s="44"/>
      <c r="AAR69" s="44"/>
      <c r="AAS69" s="44"/>
      <c r="AAT69" s="44"/>
      <c r="AAU69" s="44"/>
      <c r="AAV69" s="44"/>
      <c r="AAW69" s="44"/>
      <c r="AAX69" s="44"/>
      <c r="AAY69" s="44"/>
      <c r="AAZ69" s="44"/>
      <c r="ABA69" s="44"/>
      <c r="ABB69" s="44"/>
      <c r="ABC69" s="44"/>
      <c r="ABD69" s="44"/>
      <c r="ABE69" s="44"/>
      <c r="ABF69" s="44"/>
      <c r="ABG69" s="44"/>
      <c r="ABH69" s="44"/>
      <c r="ABI69" s="44"/>
      <c r="ABJ69" s="44"/>
      <c r="ABK69" s="44"/>
      <c r="ABL69" s="44"/>
      <c r="ABM69" s="44"/>
      <c r="ABN69" s="44"/>
      <c r="ABO69" s="44"/>
      <c r="ABP69" s="44"/>
      <c r="ABQ69" s="44"/>
      <c r="ABR69" s="44"/>
      <c r="ABS69" s="44"/>
      <c r="ABT69" s="44"/>
      <c r="ABU69" s="44"/>
      <c r="ABV69" s="44"/>
      <c r="ABW69" s="44"/>
      <c r="ABX69" s="44"/>
      <c r="ABY69" s="44"/>
      <c r="ABZ69" s="44"/>
      <c r="ACA69" s="44"/>
      <c r="ACB69" s="44"/>
      <c r="ACC69" s="44"/>
      <c r="ACD69" s="44"/>
      <c r="ACE69" s="44"/>
      <c r="ACF69" s="44"/>
      <c r="ACG69" s="44"/>
      <c r="ACH69" s="44"/>
      <c r="ACI69" s="44"/>
      <c r="ACJ69" s="44"/>
      <c r="ACK69" s="44"/>
      <c r="ACL69" s="44"/>
      <c r="ACM69" s="44"/>
      <c r="ACN69" s="44"/>
      <c r="ACO69" s="44"/>
      <c r="ACP69" s="44"/>
      <c r="ACQ69" s="44"/>
      <c r="ACR69" s="44"/>
      <c r="ACS69" s="44"/>
      <c r="ACT69" s="44"/>
      <c r="ACU69" s="44"/>
      <c r="ACV69" s="44"/>
      <c r="ACW69" s="44"/>
      <c r="ACX69" s="44"/>
      <c r="ACY69" s="44"/>
      <c r="ACZ69" s="44"/>
      <c r="ADA69" s="44"/>
      <c r="ADB69" s="44"/>
      <c r="ADC69" s="44"/>
      <c r="ADD69" s="44"/>
      <c r="ADE69" s="44"/>
      <c r="ADF69" s="44"/>
      <c r="ADG69" s="44"/>
      <c r="ADH69" s="44"/>
      <c r="ADI69" s="44"/>
      <c r="ADJ69" s="44"/>
      <c r="ADK69" s="44"/>
      <c r="ADL69" s="44"/>
      <c r="ADM69" s="44"/>
      <c r="ADN69" s="44"/>
      <c r="ADO69" s="44"/>
      <c r="ADP69" s="44"/>
      <c r="ADQ69" s="44"/>
      <c r="ADR69" s="44"/>
      <c r="ADS69" s="44"/>
      <c r="ADT69" s="44"/>
      <c r="ADU69" s="44"/>
      <c r="ADV69" s="44"/>
      <c r="ADW69" s="44"/>
      <c r="ADX69" s="44"/>
      <c r="ADY69" s="44"/>
      <c r="ADZ69" s="44"/>
      <c r="AEA69" s="44"/>
      <c r="AEB69" s="44"/>
      <c r="AEC69" s="44"/>
      <c r="AED69" s="44"/>
      <c r="AEE69" s="44"/>
      <c r="AEF69" s="44"/>
      <c r="AEG69" s="44"/>
      <c r="AEH69" s="44"/>
      <c r="AEI69" s="44"/>
      <c r="AEJ69" s="44"/>
      <c r="AEK69" s="44"/>
      <c r="AEL69" s="44"/>
      <c r="AEM69" s="44"/>
      <c r="AEN69" s="44"/>
      <c r="AEO69" s="44"/>
      <c r="AEP69" s="44"/>
      <c r="AEQ69" s="44"/>
      <c r="AER69" s="44"/>
      <c r="AES69" s="44"/>
      <c r="AET69" s="44"/>
      <c r="AEU69" s="44"/>
      <c r="AEV69" s="44"/>
      <c r="AEW69" s="44"/>
      <c r="AEX69" s="44"/>
      <c r="AEY69" s="44"/>
      <c r="AEZ69" s="44"/>
      <c r="AFA69" s="44"/>
      <c r="AFB69" s="44"/>
      <c r="AFC69" s="44"/>
      <c r="AFD69" s="44"/>
      <c r="AFE69" s="44"/>
      <c r="AFF69" s="44"/>
      <c r="AFG69" s="44"/>
      <c r="AFH69" s="44"/>
      <c r="AFI69" s="44"/>
      <c r="AFJ69" s="44"/>
      <c r="AFK69" s="44"/>
      <c r="AFL69" s="44"/>
      <c r="AFM69" s="44"/>
      <c r="AFN69" s="44"/>
      <c r="AFO69" s="44"/>
      <c r="AFP69" s="44"/>
      <c r="AFQ69" s="44"/>
      <c r="AFR69" s="44"/>
      <c r="AFS69" s="44"/>
      <c r="AFT69" s="44"/>
      <c r="AFU69" s="44"/>
      <c r="AFV69" s="44"/>
      <c r="AFW69" s="44"/>
      <c r="AFX69" s="44"/>
      <c r="AFY69" s="44"/>
      <c r="AFZ69" s="44"/>
      <c r="AGA69" s="44"/>
      <c r="AGB69" s="44"/>
      <c r="AGC69" s="44"/>
      <c r="AGD69" s="44"/>
      <c r="AGE69" s="44"/>
      <c r="AGF69" s="44"/>
      <c r="AGG69" s="44"/>
      <c r="AGH69" s="44"/>
      <c r="AGI69" s="44"/>
      <c r="AGJ69" s="44"/>
      <c r="AGK69" s="44"/>
      <c r="AGL69" s="44"/>
      <c r="AGM69" s="44"/>
      <c r="AGN69" s="44"/>
      <c r="AGO69" s="44"/>
      <c r="AGP69" s="44"/>
      <c r="AGQ69" s="44"/>
      <c r="AGR69" s="44"/>
      <c r="AGS69" s="44"/>
      <c r="AGT69" s="44"/>
      <c r="AGU69" s="44"/>
      <c r="AGV69" s="44"/>
      <c r="AGW69" s="44"/>
      <c r="AGX69" s="44"/>
      <c r="AGY69" s="44"/>
      <c r="AGZ69" s="44"/>
      <c r="AHA69" s="44"/>
      <c r="AHB69" s="44"/>
      <c r="AHC69" s="44"/>
      <c r="AHD69" s="44"/>
      <c r="AHE69" s="44"/>
      <c r="AHF69" s="44"/>
      <c r="AHG69" s="44"/>
      <c r="AHH69" s="44"/>
      <c r="AHI69" s="44"/>
      <c r="AHJ69" s="44"/>
      <c r="AHK69" s="44"/>
      <c r="AHL69" s="44"/>
      <c r="AHM69" s="44"/>
      <c r="AHN69" s="44"/>
      <c r="AHO69" s="44"/>
      <c r="AHP69" s="44"/>
      <c r="AHQ69" s="44"/>
      <c r="AHR69" s="44"/>
      <c r="AHS69" s="44"/>
      <c r="AHT69" s="44"/>
      <c r="AHU69" s="44"/>
      <c r="AHV69" s="44"/>
      <c r="AHW69" s="44"/>
      <c r="AHX69" s="44"/>
      <c r="AHY69" s="44"/>
      <c r="AHZ69" s="44"/>
      <c r="AIA69" s="44"/>
      <c r="AIB69" s="44"/>
      <c r="AIC69" s="44"/>
      <c r="AID69" s="44"/>
      <c r="AIE69" s="44"/>
      <c r="AIF69" s="44"/>
      <c r="AIG69" s="44"/>
      <c r="AIH69" s="44"/>
      <c r="AII69" s="44"/>
      <c r="AIJ69" s="44"/>
      <c r="AIK69" s="44"/>
      <c r="AIL69" s="44"/>
      <c r="AIM69" s="44"/>
      <c r="AIN69" s="44"/>
      <c r="AIO69" s="44"/>
      <c r="AIP69" s="44"/>
      <c r="AIQ69" s="44"/>
      <c r="AIR69" s="44"/>
      <c r="AIS69" s="44"/>
      <c r="AIT69" s="44"/>
      <c r="AIU69" s="44"/>
      <c r="AIV69" s="44"/>
      <c r="AIW69" s="44"/>
      <c r="AIX69" s="44"/>
      <c r="AIY69" s="44"/>
      <c r="AIZ69" s="44"/>
      <c r="AJA69" s="44"/>
      <c r="AJB69" s="44"/>
      <c r="AJC69" s="44"/>
      <c r="AJD69" s="44"/>
      <c r="AJE69" s="44"/>
      <c r="AJF69" s="44"/>
      <c r="AJG69" s="44"/>
      <c r="AJH69" s="44"/>
      <c r="AJI69" s="44"/>
      <c r="AJJ69" s="44"/>
      <c r="AJK69" s="44"/>
      <c r="AJL69" s="44"/>
      <c r="AJM69" s="44"/>
      <c r="AJN69" s="44"/>
      <c r="AJO69" s="44"/>
      <c r="AJP69" s="44"/>
      <c r="AJQ69" s="44"/>
      <c r="AJR69" s="44"/>
      <c r="AJS69" s="44"/>
      <c r="AJT69" s="44"/>
      <c r="AJU69" s="44"/>
      <c r="AJV69" s="44"/>
      <c r="AJW69" s="44"/>
      <c r="AJX69" s="44"/>
      <c r="AJY69" s="44"/>
      <c r="AJZ69" s="44"/>
      <c r="AKA69" s="44"/>
      <c r="AKB69" s="44"/>
      <c r="AKC69" s="44"/>
      <c r="AKD69" s="44"/>
      <c r="AKE69" s="44"/>
      <c r="AKF69" s="44"/>
      <c r="AKG69" s="44"/>
      <c r="AKH69" s="44"/>
      <c r="AKI69" s="44"/>
      <c r="AKJ69" s="44"/>
      <c r="AKK69" s="44"/>
      <c r="AKL69" s="44"/>
      <c r="AKM69" s="44"/>
      <c r="AKN69" s="44"/>
      <c r="AKO69" s="44"/>
      <c r="AKP69" s="44"/>
      <c r="AKQ69" s="44"/>
      <c r="AKR69" s="44"/>
      <c r="AKS69" s="44"/>
      <c r="AKT69" s="44"/>
      <c r="AKU69" s="44"/>
      <c r="AKV69" s="44"/>
      <c r="AKW69" s="44"/>
      <c r="AKX69" s="44"/>
      <c r="AKY69" s="44"/>
      <c r="AKZ69" s="44"/>
      <c r="ALA69" s="44"/>
      <c r="ALB69" s="44"/>
      <c r="ALC69" s="44"/>
      <c r="ALD69" s="44"/>
      <c r="ALE69" s="44"/>
      <c r="ALF69" s="44"/>
      <c r="ALG69" s="44"/>
      <c r="ALH69" s="44"/>
      <c r="ALI69" s="44"/>
      <c r="ALJ69" s="44"/>
      <c r="ALK69" s="44"/>
      <c r="ALL69" s="44"/>
      <c r="ALM69" s="44"/>
      <c r="ALN69" s="44"/>
      <c r="ALO69" s="44"/>
      <c r="ALP69" s="44"/>
      <c r="ALQ69" s="44"/>
      <c r="ALR69" s="44"/>
      <c r="ALS69" s="44"/>
      <c r="ALT69" s="44"/>
      <c r="ALU69" s="44"/>
      <c r="ALV69" s="44"/>
      <c r="ALW69" s="44"/>
      <c r="ALX69" s="44"/>
      <c r="ALY69" s="44"/>
      <c r="ALZ69" s="44"/>
      <c r="AMA69" s="44"/>
      <c r="AMB69" s="44"/>
      <c r="AMC69" s="44"/>
      <c r="AMD69" s="44"/>
      <c r="AME69" s="44"/>
      <c r="AMF69" s="44"/>
      <c r="AMG69" s="44"/>
      <c r="AMH69" s="44"/>
      <c r="AMI69" s="44"/>
      <c r="AMJ69" s="44"/>
      <c r="AMK69" s="44"/>
      <c r="AML69" s="44"/>
      <c r="AMM69" s="44"/>
      <c r="AMN69" s="44"/>
      <c r="AMO69" s="44"/>
      <c r="AMP69" s="44"/>
      <c r="AMQ69" s="44"/>
      <c r="AMR69" s="44"/>
      <c r="AMS69" s="44"/>
      <c r="AMT69" s="44"/>
      <c r="AMU69" s="44"/>
      <c r="AMV69" s="44"/>
      <c r="AMW69" s="44"/>
      <c r="AMX69" s="44"/>
      <c r="AMY69" s="44"/>
      <c r="AMZ69" s="44"/>
      <c r="ANA69" s="44"/>
      <c r="ANB69" s="44"/>
      <c r="ANC69" s="44"/>
      <c r="AND69" s="44"/>
      <c r="ANE69" s="44"/>
      <c r="ANF69" s="44"/>
      <c r="ANG69" s="44"/>
      <c r="ANH69" s="44"/>
      <c r="ANI69" s="44"/>
      <c r="ANJ69" s="44"/>
      <c r="ANK69" s="44"/>
      <c r="ANL69" s="44"/>
      <c r="ANM69" s="44"/>
      <c r="ANN69" s="44"/>
      <c r="ANO69" s="44"/>
      <c r="ANP69" s="44"/>
      <c r="ANQ69" s="44"/>
      <c r="ANR69" s="44"/>
      <c r="ANS69" s="44"/>
      <c r="ANT69" s="44"/>
      <c r="ANU69" s="44"/>
      <c r="ANV69" s="44"/>
      <c r="ANW69" s="44"/>
      <c r="ANX69" s="44"/>
      <c r="ANY69" s="44"/>
      <c r="ANZ69" s="44"/>
      <c r="AOA69" s="44"/>
      <c r="AOB69" s="44"/>
      <c r="AOC69" s="44"/>
      <c r="AOD69" s="44"/>
      <c r="AOE69" s="44"/>
      <c r="AOF69" s="44"/>
      <c r="AOG69" s="44"/>
      <c r="AOH69" s="44"/>
      <c r="AOI69" s="44"/>
      <c r="AOJ69" s="44"/>
      <c r="AOK69" s="44"/>
      <c r="AOL69" s="44"/>
      <c r="AOM69" s="44"/>
      <c r="AON69" s="44"/>
      <c r="AOO69" s="44"/>
      <c r="AOP69" s="44"/>
      <c r="AOQ69" s="44"/>
      <c r="AOR69" s="44"/>
      <c r="AOS69" s="44"/>
      <c r="AOT69" s="44"/>
      <c r="AOU69" s="44"/>
      <c r="AOV69" s="44"/>
      <c r="AOW69" s="44"/>
      <c r="AOX69" s="44"/>
      <c r="AOY69" s="44"/>
      <c r="AOZ69" s="44"/>
      <c r="APA69" s="44"/>
      <c r="APB69" s="44"/>
      <c r="APC69" s="44"/>
      <c r="APD69" s="44"/>
      <c r="APE69" s="44"/>
      <c r="APF69" s="44"/>
      <c r="APG69" s="44"/>
      <c r="APH69" s="44"/>
      <c r="API69" s="44"/>
      <c r="APJ69" s="44"/>
      <c r="APK69" s="44"/>
      <c r="APL69" s="44"/>
      <c r="APM69" s="44"/>
      <c r="APN69" s="44"/>
      <c r="APO69" s="44"/>
      <c r="APP69" s="44"/>
      <c r="APQ69" s="44"/>
      <c r="APR69" s="44"/>
      <c r="APS69" s="44"/>
      <c r="APT69" s="44"/>
      <c r="APU69" s="44"/>
      <c r="APV69" s="44"/>
      <c r="APW69" s="44"/>
      <c r="APX69" s="44"/>
      <c r="APY69" s="44"/>
      <c r="APZ69" s="44"/>
      <c r="AQA69" s="44"/>
      <c r="AQB69" s="44"/>
      <c r="AQC69" s="44"/>
      <c r="AQD69" s="44"/>
      <c r="AQE69" s="44"/>
      <c r="AQF69" s="44"/>
      <c r="AQG69" s="44"/>
      <c r="AQH69" s="44"/>
      <c r="AQI69" s="44"/>
      <c r="AQJ69" s="44"/>
      <c r="AQK69" s="44"/>
      <c r="AQL69" s="44"/>
      <c r="AQM69" s="44"/>
      <c r="AQN69" s="44"/>
      <c r="AQO69" s="44"/>
      <c r="AQP69" s="44"/>
      <c r="AQQ69" s="44"/>
      <c r="AQR69" s="44"/>
      <c r="AQS69" s="44"/>
      <c r="AQT69" s="44"/>
      <c r="AQU69" s="44"/>
      <c r="AQV69" s="44"/>
      <c r="AQW69" s="44"/>
      <c r="AQX69" s="44"/>
      <c r="AQY69" s="44"/>
      <c r="AQZ69" s="44"/>
      <c r="ARA69" s="44"/>
      <c r="ARB69" s="44"/>
      <c r="ARC69" s="44"/>
      <c r="ARD69" s="44"/>
      <c r="ARE69" s="44"/>
      <c r="ARF69" s="44"/>
      <c r="ARG69" s="44"/>
      <c r="ARH69" s="44"/>
      <c r="ARI69" s="44"/>
      <c r="ARJ69" s="44"/>
      <c r="ARK69" s="44"/>
      <c r="ARL69" s="44"/>
      <c r="ARM69" s="44"/>
      <c r="ARN69" s="44"/>
      <c r="ARO69" s="44"/>
      <c r="ARP69" s="44"/>
      <c r="ARQ69" s="44"/>
      <c r="ARR69" s="44"/>
      <c r="ARS69" s="44"/>
      <c r="ART69" s="44"/>
      <c r="ARU69" s="44"/>
      <c r="ARV69" s="44"/>
      <c r="ARW69" s="44"/>
      <c r="ARX69" s="44"/>
      <c r="ARY69" s="44"/>
      <c r="ARZ69" s="44"/>
      <c r="ASA69" s="44"/>
      <c r="ASB69" s="44"/>
      <c r="ASC69" s="44"/>
      <c r="ASD69" s="44"/>
      <c r="ASE69" s="44"/>
      <c r="ASF69" s="44"/>
      <c r="ASG69" s="44"/>
      <c r="ASH69" s="44"/>
      <c r="ASI69" s="44"/>
      <c r="ASJ69" s="44"/>
      <c r="ASK69" s="44"/>
      <c r="ASL69" s="44"/>
      <c r="ASM69" s="44"/>
      <c r="ASN69" s="44"/>
      <c r="ASO69" s="44"/>
      <c r="ASP69" s="44"/>
      <c r="ASQ69" s="44"/>
      <c r="ASR69" s="44"/>
      <c r="ASS69" s="44"/>
      <c r="AST69" s="44"/>
      <c r="ASU69" s="44"/>
      <c r="ASV69" s="44"/>
      <c r="ASW69" s="44"/>
      <c r="ASX69" s="44"/>
      <c r="ASY69" s="44"/>
      <c r="ASZ69" s="44"/>
      <c r="ATA69" s="44"/>
      <c r="ATB69" s="44"/>
      <c r="ATC69" s="44"/>
      <c r="ATD69" s="44"/>
      <c r="ATE69" s="44"/>
      <c r="ATF69" s="44"/>
      <c r="ATG69" s="44"/>
      <c r="ATH69" s="44"/>
      <c r="ATI69" s="44"/>
      <c r="ATJ69" s="44"/>
      <c r="ATK69" s="44"/>
      <c r="ATL69" s="44"/>
      <c r="ATM69" s="44"/>
      <c r="ATN69" s="44"/>
      <c r="ATO69" s="44"/>
      <c r="ATP69" s="44"/>
      <c r="ATQ69" s="44"/>
      <c r="ATR69" s="44"/>
      <c r="ATS69" s="44"/>
      <c r="ATT69" s="44"/>
      <c r="ATU69" s="44"/>
      <c r="ATV69" s="44"/>
      <c r="ATW69" s="44"/>
      <c r="ATX69" s="44"/>
      <c r="ATY69" s="44"/>
      <c r="ATZ69" s="44"/>
      <c r="AUA69" s="44"/>
      <c r="AUB69" s="44"/>
      <c r="AUC69" s="44"/>
      <c r="AUD69" s="44"/>
      <c r="AUE69" s="44"/>
      <c r="AUF69" s="44"/>
      <c r="AUG69" s="44"/>
      <c r="AUH69" s="44"/>
      <c r="AUI69" s="44"/>
      <c r="AUJ69" s="44"/>
      <c r="AUK69" s="44"/>
      <c r="AUL69" s="44"/>
      <c r="AUM69" s="44"/>
      <c r="AUN69" s="44"/>
      <c r="AUO69" s="44"/>
      <c r="AUP69" s="44"/>
      <c r="AUQ69" s="44"/>
      <c r="AUR69" s="44"/>
      <c r="AUS69" s="44"/>
      <c r="AUT69" s="44"/>
      <c r="AUU69" s="44"/>
      <c r="AUV69" s="44"/>
      <c r="AUW69" s="44"/>
      <c r="AUX69" s="44"/>
      <c r="AUY69" s="44"/>
      <c r="AUZ69" s="44"/>
      <c r="AVA69" s="44"/>
      <c r="AVB69" s="44"/>
      <c r="AVC69" s="44"/>
      <c r="AVD69" s="44"/>
      <c r="AVE69" s="44"/>
      <c r="AVF69" s="44"/>
      <c r="AVG69" s="44"/>
      <c r="AVH69" s="44"/>
      <c r="AVI69" s="44"/>
      <c r="AVJ69" s="44"/>
      <c r="AVK69" s="44"/>
      <c r="AVL69" s="44"/>
      <c r="AVM69" s="44"/>
      <c r="AVN69" s="44"/>
      <c r="AVO69" s="44"/>
      <c r="AVP69" s="44"/>
      <c r="AVQ69" s="44"/>
      <c r="AVR69" s="44"/>
      <c r="AVS69" s="44"/>
      <c r="AVT69" s="44"/>
      <c r="AVU69" s="44"/>
      <c r="AVV69" s="44"/>
      <c r="AVW69" s="44"/>
      <c r="AVX69" s="44"/>
      <c r="AVY69" s="44"/>
      <c r="AVZ69" s="44"/>
      <c r="AWA69" s="44"/>
      <c r="AWB69" s="44"/>
      <c r="AWC69" s="44"/>
      <c r="AWD69" s="44"/>
      <c r="AWE69" s="44"/>
      <c r="AWF69" s="44"/>
      <c r="AWG69" s="44"/>
      <c r="AWH69" s="44"/>
      <c r="AWI69" s="44"/>
      <c r="AWJ69" s="44"/>
      <c r="AWK69" s="44"/>
      <c r="AWL69" s="44"/>
      <c r="AWM69" s="44"/>
      <c r="AWN69" s="44"/>
      <c r="AWO69" s="44"/>
      <c r="AWP69" s="44"/>
      <c r="AWQ69" s="44"/>
      <c r="AWR69" s="44"/>
      <c r="AWS69" s="44"/>
      <c r="AWT69" s="44"/>
      <c r="AWU69" s="44"/>
      <c r="AWV69" s="44"/>
      <c r="AWW69" s="44"/>
      <c r="AWX69" s="44"/>
      <c r="AWY69" s="44"/>
      <c r="AWZ69" s="44"/>
      <c r="AXA69" s="44"/>
      <c r="AXB69" s="44"/>
      <c r="AXC69" s="44"/>
      <c r="AXD69" s="44"/>
      <c r="AXE69" s="44"/>
      <c r="AXF69" s="44"/>
      <c r="AXG69" s="44"/>
      <c r="AXH69" s="44"/>
      <c r="AXI69" s="44"/>
      <c r="AXJ69" s="44"/>
      <c r="AXK69" s="44"/>
      <c r="AXL69" s="44"/>
      <c r="AXM69" s="44"/>
      <c r="AXN69" s="44"/>
      <c r="AXO69" s="44"/>
      <c r="AXP69" s="44"/>
      <c r="AXQ69" s="44"/>
      <c r="AXR69" s="44"/>
      <c r="AXS69" s="44"/>
      <c r="AXT69" s="44"/>
      <c r="AXU69" s="44"/>
      <c r="AXV69" s="44"/>
      <c r="AXW69" s="44"/>
      <c r="AXX69" s="44"/>
      <c r="AXY69" s="44"/>
      <c r="AXZ69" s="44"/>
      <c r="AYA69" s="44"/>
      <c r="AYB69" s="44"/>
      <c r="AYC69" s="44"/>
      <c r="AYD69" s="44"/>
      <c r="AYE69" s="44"/>
      <c r="AYF69" s="44"/>
      <c r="AYG69" s="44"/>
      <c r="AYH69" s="44"/>
      <c r="AYI69" s="44"/>
      <c r="AYJ69" s="44"/>
      <c r="AYK69" s="44"/>
      <c r="AYL69" s="44"/>
      <c r="AYM69" s="44"/>
      <c r="AYN69" s="44"/>
      <c r="AYO69" s="44"/>
      <c r="AYP69" s="44"/>
      <c r="AYQ69" s="44"/>
      <c r="AYR69" s="44"/>
      <c r="AYS69" s="44"/>
      <c r="AYT69" s="44"/>
      <c r="AYU69" s="44"/>
      <c r="AYV69" s="44"/>
      <c r="AYW69" s="44"/>
      <c r="AYX69" s="44"/>
      <c r="AYY69" s="44"/>
      <c r="AYZ69" s="44"/>
      <c r="AZA69" s="44"/>
      <c r="AZB69" s="44"/>
      <c r="AZC69" s="44"/>
      <c r="AZD69" s="44"/>
      <c r="AZE69" s="44"/>
      <c r="AZF69" s="44"/>
      <c r="AZG69" s="44"/>
      <c r="AZH69" s="44"/>
      <c r="AZI69" s="44"/>
      <c r="AZJ69" s="44"/>
      <c r="AZK69" s="44"/>
      <c r="AZL69" s="44"/>
      <c r="AZM69" s="44"/>
      <c r="AZN69" s="44"/>
      <c r="AZO69" s="44"/>
      <c r="AZP69" s="44"/>
      <c r="AZQ69" s="44"/>
      <c r="AZR69" s="44"/>
      <c r="AZS69" s="44"/>
      <c r="AZT69" s="44"/>
      <c r="AZU69" s="44"/>
      <c r="AZV69" s="44"/>
      <c r="AZW69" s="44"/>
      <c r="AZX69" s="44"/>
      <c r="AZY69" s="44"/>
      <c r="AZZ69" s="44"/>
      <c r="BAA69" s="44"/>
      <c r="BAB69" s="44"/>
      <c r="BAC69" s="44"/>
      <c r="BAD69" s="44"/>
      <c r="BAE69" s="44"/>
      <c r="BAF69" s="44"/>
      <c r="BAG69" s="44"/>
      <c r="BAH69" s="44"/>
      <c r="BAI69" s="44"/>
      <c r="BAJ69" s="44"/>
      <c r="BAK69" s="44"/>
      <c r="BAL69" s="44"/>
      <c r="BAM69" s="44"/>
      <c r="BAN69" s="44"/>
      <c r="BAO69" s="44"/>
      <c r="BAP69" s="44"/>
      <c r="BAQ69" s="44"/>
      <c r="BAR69" s="44"/>
      <c r="BAS69" s="44"/>
      <c r="BAT69" s="44"/>
      <c r="BAU69" s="44"/>
      <c r="BAV69" s="44"/>
      <c r="BAW69" s="44"/>
      <c r="BAX69" s="44"/>
      <c r="BAY69" s="44"/>
      <c r="BAZ69" s="44"/>
      <c r="BBA69" s="44"/>
      <c r="BBB69" s="44"/>
      <c r="BBC69" s="44"/>
      <c r="BBD69" s="44"/>
      <c r="BBE69" s="44"/>
      <c r="BBF69" s="44"/>
      <c r="BBG69" s="44"/>
      <c r="BBH69" s="44"/>
      <c r="BBI69" s="44"/>
      <c r="BBJ69" s="44"/>
      <c r="BBK69" s="44"/>
      <c r="BBL69" s="44"/>
      <c r="BBM69" s="44"/>
      <c r="BBN69" s="44"/>
      <c r="BBO69" s="44"/>
      <c r="BBP69" s="44"/>
      <c r="BBQ69" s="44"/>
      <c r="BBR69" s="44"/>
      <c r="BBS69" s="44"/>
      <c r="BBT69" s="44"/>
      <c r="BBU69" s="44"/>
      <c r="BBV69" s="44"/>
      <c r="BBW69" s="44"/>
      <c r="BBX69" s="44"/>
      <c r="BBY69" s="44"/>
      <c r="BBZ69" s="44"/>
      <c r="BCA69" s="44"/>
      <c r="BCB69" s="44"/>
      <c r="BCC69" s="44"/>
      <c r="BCD69" s="44"/>
      <c r="BCE69" s="44"/>
      <c r="BCF69" s="44"/>
      <c r="BCG69" s="44"/>
      <c r="BCH69" s="44"/>
      <c r="BCI69" s="44"/>
      <c r="BCJ69" s="44"/>
      <c r="BCK69" s="44"/>
      <c r="BCL69" s="44"/>
      <c r="BCM69" s="44"/>
      <c r="BCN69" s="44"/>
      <c r="BCO69" s="44"/>
      <c r="BCP69" s="44"/>
      <c r="BCQ69" s="44"/>
      <c r="BCR69" s="44"/>
      <c r="BCS69" s="44"/>
      <c r="BCT69" s="44"/>
      <c r="BCU69" s="44"/>
      <c r="BCV69" s="44"/>
      <c r="BCW69" s="44"/>
      <c r="BCX69" s="44"/>
      <c r="BCY69" s="44"/>
      <c r="BCZ69" s="44"/>
      <c r="BDA69" s="44"/>
      <c r="BDB69" s="44"/>
      <c r="BDC69" s="44"/>
      <c r="BDD69" s="44"/>
      <c r="BDE69" s="44"/>
      <c r="BDF69" s="44"/>
      <c r="BDG69" s="44"/>
      <c r="BDH69" s="44"/>
      <c r="BDI69" s="44"/>
      <c r="BDJ69" s="44"/>
      <c r="BDK69" s="44"/>
      <c r="BDL69" s="44"/>
      <c r="BDM69" s="44"/>
      <c r="BDN69" s="44"/>
      <c r="BDO69" s="44"/>
      <c r="BDP69" s="44"/>
      <c r="BDQ69" s="44"/>
      <c r="BDR69" s="44"/>
      <c r="BDS69" s="44"/>
      <c r="BDT69" s="44"/>
      <c r="BDU69" s="44"/>
      <c r="BDV69" s="44"/>
      <c r="BDW69" s="44"/>
      <c r="BDX69" s="44"/>
      <c r="BDY69" s="44"/>
      <c r="BDZ69" s="44"/>
      <c r="BEA69" s="44"/>
      <c r="BEB69" s="44"/>
      <c r="BEC69" s="44"/>
      <c r="BED69" s="44"/>
      <c r="BEE69" s="44"/>
      <c r="BEF69" s="44"/>
      <c r="BEG69" s="44"/>
      <c r="BEH69" s="44"/>
      <c r="BEI69" s="44"/>
      <c r="BEJ69" s="44"/>
      <c r="BEK69" s="44"/>
      <c r="BEL69" s="44"/>
      <c r="BEM69" s="44"/>
      <c r="BEN69" s="44"/>
      <c r="BEO69" s="44"/>
      <c r="BEP69" s="44"/>
      <c r="BEQ69" s="44"/>
      <c r="BER69" s="44"/>
      <c r="BES69" s="44"/>
      <c r="BET69" s="44"/>
      <c r="BEU69" s="44"/>
      <c r="BEV69" s="44"/>
      <c r="BEW69" s="44"/>
      <c r="BEX69" s="44"/>
      <c r="BEY69" s="44"/>
      <c r="BEZ69" s="44"/>
      <c r="BFA69" s="44"/>
      <c r="BFB69" s="44"/>
      <c r="BFC69" s="44"/>
      <c r="BFD69" s="44"/>
      <c r="BFE69" s="44"/>
      <c r="BFF69" s="44"/>
      <c r="BFG69" s="44"/>
      <c r="BFH69" s="44"/>
      <c r="BFI69" s="44"/>
      <c r="BFJ69" s="44"/>
      <c r="BFK69" s="44"/>
      <c r="BFL69" s="44"/>
      <c r="BFM69" s="44"/>
      <c r="BFN69" s="44"/>
      <c r="BFO69" s="44"/>
      <c r="BFP69" s="44"/>
      <c r="BFQ69" s="44"/>
      <c r="BFR69" s="44"/>
      <c r="BFS69" s="44"/>
      <c r="BFT69" s="44"/>
      <c r="BFU69" s="44"/>
      <c r="BFV69" s="44"/>
      <c r="BFW69" s="44"/>
      <c r="BFX69" s="44"/>
      <c r="BFY69" s="44"/>
      <c r="BFZ69" s="44"/>
      <c r="BGA69" s="44"/>
      <c r="BGB69" s="44"/>
      <c r="BGC69" s="44"/>
      <c r="BGD69" s="44"/>
      <c r="BGE69" s="44"/>
      <c r="BGF69" s="44"/>
      <c r="BGG69" s="44"/>
      <c r="BGH69" s="44"/>
      <c r="BGI69" s="44"/>
      <c r="BGJ69" s="44"/>
      <c r="BGK69" s="44"/>
      <c r="BGL69" s="44"/>
      <c r="BGM69" s="44"/>
      <c r="BGN69" s="44"/>
      <c r="BGO69" s="44"/>
      <c r="BGP69" s="44"/>
      <c r="BGQ69" s="44"/>
      <c r="BGR69" s="44"/>
      <c r="BGS69" s="44"/>
      <c r="BGT69" s="44"/>
      <c r="BGU69" s="44"/>
      <c r="BGV69" s="44"/>
      <c r="BGW69" s="44"/>
      <c r="BGX69" s="44"/>
      <c r="BGY69" s="44"/>
      <c r="BGZ69" s="44"/>
      <c r="BHA69" s="44"/>
      <c r="BHB69" s="44"/>
      <c r="BHC69" s="44"/>
      <c r="BHD69" s="44"/>
      <c r="BHE69" s="44"/>
      <c r="BHF69" s="44"/>
      <c r="BHG69" s="44"/>
      <c r="BHH69" s="44"/>
      <c r="BHI69" s="44"/>
      <c r="BHJ69" s="44"/>
      <c r="BHK69" s="44"/>
      <c r="BHL69" s="44"/>
      <c r="BHM69" s="44"/>
      <c r="BHN69" s="44"/>
      <c r="BHO69" s="44"/>
      <c r="BHP69" s="44"/>
      <c r="BHQ69" s="44"/>
      <c r="BHR69" s="44"/>
      <c r="BHS69" s="44"/>
      <c r="BHT69" s="44"/>
      <c r="BHU69" s="44"/>
      <c r="BHV69" s="44"/>
      <c r="BHW69" s="44"/>
      <c r="BHX69" s="44"/>
      <c r="BHY69" s="44"/>
      <c r="BHZ69" s="44"/>
      <c r="BIA69" s="44"/>
      <c r="BIB69" s="44"/>
      <c r="BIC69" s="44"/>
      <c r="BID69" s="44"/>
      <c r="BIE69" s="44"/>
      <c r="BIF69" s="44"/>
      <c r="BIG69" s="44"/>
      <c r="BIH69" s="44"/>
      <c r="BII69" s="44"/>
      <c r="BIJ69" s="44"/>
      <c r="BIK69" s="44"/>
      <c r="BIL69" s="44"/>
      <c r="BIM69" s="44"/>
      <c r="BIN69" s="44"/>
      <c r="BIO69" s="44"/>
      <c r="BIP69" s="44"/>
      <c r="BIQ69" s="44"/>
      <c r="BIR69" s="44"/>
      <c r="BIS69" s="44"/>
      <c r="BIT69" s="44"/>
      <c r="BIU69" s="44"/>
      <c r="BIV69" s="44"/>
      <c r="BIW69" s="44"/>
      <c r="BIX69" s="44"/>
      <c r="BIY69" s="44"/>
      <c r="BIZ69" s="44"/>
      <c r="BJA69" s="44"/>
      <c r="BJB69" s="44"/>
      <c r="BJC69" s="44"/>
      <c r="BJD69" s="44"/>
      <c r="BJE69" s="44"/>
      <c r="BJF69" s="44"/>
      <c r="BJG69" s="44"/>
      <c r="BJH69" s="44"/>
      <c r="BJI69" s="44"/>
      <c r="BJJ69" s="44"/>
      <c r="BJK69" s="44"/>
      <c r="BJL69" s="44"/>
      <c r="BJM69" s="44"/>
      <c r="BJN69" s="44"/>
      <c r="BJO69" s="44"/>
      <c r="BJP69" s="44"/>
      <c r="BJQ69" s="44"/>
      <c r="BJR69" s="44"/>
      <c r="BJS69" s="44"/>
      <c r="BJT69" s="44"/>
      <c r="BJU69" s="44"/>
      <c r="BJV69" s="44"/>
      <c r="BJW69" s="44"/>
      <c r="BJX69" s="44"/>
      <c r="BJY69" s="44"/>
      <c r="BJZ69" s="44"/>
      <c r="BKA69" s="44"/>
      <c r="BKB69" s="44"/>
      <c r="BKC69" s="44"/>
      <c r="BKD69" s="44"/>
      <c r="BKE69" s="44"/>
      <c r="BKF69" s="44"/>
      <c r="BKG69" s="44"/>
      <c r="BKH69" s="44"/>
      <c r="BKI69" s="44"/>
      <c r="BKJ69" s="44"/>
      <c r="BKK69" s="44"/>
      <c r="BKL69" s="44"/>
      <c r="BKM69" s="44"/>
      <c r="BKN69" s="44"/>
      <c r="BKO69" s="44"/>
      <c r="BKP69" s="44"/>
      <c r="BKQ69" s="44"/>
      <c r="BKR69" s="44"/>
      <c r="BKS69" s="44"/>
      <c r="BKT69" s="44"/>
      <c r="BKU69" s="44"/>
      <c r="BKV69" s="44"/>
      <c r="BKW69" s="44"/>
      <c r="BKX69" s="44"/>
      <c r="BKY69" s="44"/>
      <c r="BKZ69" s="44"/>
      <c r="BLA69" s="44"/>
      <c r="BLB69" s="44"/>
      <c r="BLC69" s="44"/>
      <c r="BLD69" s="44"/>
      <c r="BLE69" s="44"/>
      <c r="BLF69" s="44"/>
      <c r="BLG69" s="44"/>
      <c r="BLH69" s="44"/>
      <c r="BLI69" s="44"/>
      <c r="BLJ69" s="44"/>
      <c r="BLK69" s="44"/>
      <c r="BLL69" s="44"/>
      <c r="BLM69" s="44"/>
      <c r="BLN69" s="44"/>
      <c r="BLO69" s="44"/>
      <c r="BLP69" s="44"/>
      <c r="BLQ69" s="44"/>
      <c r="BLR69" s="44"/>
      <c r="BLS69" s="44"/>
      <c r="BLT69" s="44"/>
      <c r="BLU69" s="44"/>
      <c r="BLV69" s="44"/>
      <c r="BLW69" s="44"/>
      <c r="BLX69" s="44"/>
      <c r="BLY69" s="44"/>
      <c r="BLZ69" s="44"/>
      <c r="BMA69" s="44"/>
      <c r="BMB69" s="44"/>
      <c r="BMC69" s="44"/>
      <c r="BMD69" s="44"/>
      <c r="BME69" s="44"/>
      <c r="BMF69" s="44"/>
      <c r="BMG69" s="44"/>
      <c r="BMH69" s="44"/>
      <c r="BMI69" s="44"/>
      <c r="BMJ69" s="44"/>
      <c r="BMK69" s="44"/>
      <c r="BML69" s="44"/>
      <c r="BMM69" s="44"/>
      <c r="BMN69" s="44"/>
      <c r="BMO69" s="44"/>
      <c r="BMP69" s="44"/>
      <c r="BMQ69" s="44"/>
      <c r="BMR69" s="44"/>
      <c r="BMS69" s="44"/>
      <c r="BMT69" s="44"/>
      <c r="BMU69" s="44"/>
      <c r="BMV69" s="44"/>
      <c r="BMW69" s="44"/>
      <c r="BMX69" s="44"/>
      <c r="BMY69" s="44"/>
      <c r="BMZ69" s="44"/>
      <c r="BNA69" s="44"/>
      <c r="BNB69" s="44"/>
      <c r="BNC69" s="44"/>
      <c r="BND69" s="44"/>
      <c r="BNE69" s="44"/>
      <c r="BNF69" s="44"/>
      <c r="BNG69" s="44"/>
      <c r="BNH69" s="44"/>
      <c r="BNI69" s="44"/>
      <c r="BNJ69" s="44"/>
      <c r="BNK69" s="44"/>
      <c r="BNL69" s="44"/>
      <c r="BNM69" s="44"/>
      <c r="BNN69" s="44"/>
      <c r="BNO69" s="44"/>
      <c r="BNP69" s="44"/>
      <c r="BNQ69" s="44"/>
      <c r="BNR69" s="44"/>
      <c r="BNS69" s="44"/>
      <c r="BNT69" s="44"/>
      <c r="BNU69" s="44"/>
      <c r="BNV69" s="44"/>
      <c r="BNW69" s="44"/>
      <c r="BNX69" s="44"/>
      <c r="BNY69" s="44"/>
      <c r="BNZ69" s="44"/>
      <c r="BOA69" s="44"/>
      <c r="BOB69" s="44"/>
      <c r="BOC69" s="44"/>
      <c r="BOD69" s="44"/>
      <c r="BOE69" s="44"/>
      <c r="BOF69" s="44"/>
      <c r="BOG69" s="44"/>
      <c r="BOH69" s="44"/>
      <c r="BOI69" s="44"/>
      <c r="BOJ69" s="44"/>
      <c r="BOK69" s="44"/>
      <c r="BOL69" s="44"/>
      <c r="BOM69" s="44"/>
      <c r="BON69" s="44"/>
      <c r="BOO69" s="44"/>
      <c r="BOP69" s="44"/>
      <c r="BOQ69" s="44"/>
      <c r="BOR69" s="44"/>
      <c r="BOS69" s="44"/>
      <c r="BOT69" s="44"/>
      <c r="BOU69" s="44"/>
      <c r="BOV69" s="44"/>
      <c r="BOW69" s="44"/>
      <c r="BOX69" s="44"/>
      <c r="BOY69" s="44"/>
      <c r="BOZ69" s="44"/>
      <c r="BPA69" s="44"/>
      <c r="BPB69" s="44"/>
      <c r="BPC69" s="44"/>
      <c r="BPD69" s="44"/>
      <c r="BPE69" s="44"/>
      <c r="BPF69" s="44"/>
      <c r="BPG69" s="44"/>
      <c r="BPH69" s="44"/>
      <c r="BPI69" s="44"/>
      <c r="BPJ69" s="44"/>
      <c r="BPK69" s="44"/>
      <c r="BPL69" s="44"/>
      <c r="BPM69" s="44"/>
      <c r="BPN69" s="44"/>
      <c r="BPO69" s="44"/>
      <c r="BPP69" s="44"/>
      <c r="BPQ69" s="44"/>
      <c r="BPR69" s="44"/>
      <c r="BPS69" s="44"/>
      <c r="BPT69" s="44"/>
      <c r="BPU69" s="44"/>
      <c r="BPV69" s="44"/>
      <c r="BPW69" s="44"/>
      <c r="BPX69" s="44"/>
      <c r="BPY69" s="44"/>
      <c r="BPZ69" s="44"/>
      <c r="BQA69" s="44"/>
      <c r="BQB69" s="44"/>
      <c r="BQC69" s="44"/>
      <c r="BQD69" s="44"/>
      <c r="BQE69" s="44"/>
      <c r="BQF69" s="44"/>
      <c r="BQG69" s="44"/>
      <c r="BQH69" s="44"/>
      <c r="BQI69" s="44"/>
      <c r="BQJ69" s="44"/>
      <c r="BQK69" s="44"/>
      <c r="BQL69" s="44"/>
      <c r="BQM69" s="44"/>
      <c r="BQN69" s="44"/>
      <c r="BQO69" s="44"/>
      <c r="BQP69" s="44"/>
      <c r="BQQ69" s="44"/>
      <c r="BQR69" s="44"/>
      <c r="BQS69" s="44"/>
      <c r="BQT69" s="44"/>
      <c r="BQU69" s="44"/>
      <c r="BQV69" s="44"/>
      <c r="BQW69" s="44"/>
      <c r="BQX69" s="44"/>
      <c r="BQY69" s="44"/>
      <c r="BQZ69" s="44"/>
      <c r="BRA69" s="44"/>
      <c r="BRB69" s="44"/>
      <c r="BRC69" s="44"/>
      <c r="BRD69" s="44"/>
      <c r="BRE69" s="44"/>
      <c r="BRF69" s="44"/>
      <c r="BRG69" s="44"/>
      <c r="BRH69" s="44"/>
      <c r="BRI69" s="44"/>
      <c r="BRJ69" s="44"/>
      <c r="BRK69" s="44"/>
      <c r="BRL69" s="44"/>
      <c r="BRM69" s="44"/>
      <c r="BRN69" s="44"/>
      <c r="BRO69" s="44"/>
      <c r="BRP69" s="44"/>
      <c r="BRQ69" s="44"/>
      <c r="BRR69" s="44"/>
      <c r="BRS69" s="44"/>
      <c r="BRT69" s="44"/>
      <c r="BRU69" s="44"/>
      <c r="BRV69" s="44"/>
      <c r="BRW69" s="44"/>
      <c r="BRX69" s="44"/>
      <c r="BRY69" s="44"/>
      <c r="BRZ69" s="44"/>
      <c r="BSA69" s="44"/>
      <c r="BSB69" s="44"/>
      <c r="BSC69" s="44"/>
      <c r="BSD69" s="44"/>
      <c r="BSE69" s="44"/>
      <c r="BSF69" s="44"/>
      <c r="BSG69" s="44"/>
      <c r="BSH69" s="44"/>
      <c r="BSI69" s="44"/>
      <c r="BSJ69" s="44"/>
      <c r="BSK69" s="44"/>
      <c r="BSL69" s="44"/>
      <c r="BSM69" s="44"/>
      <c r="BSN69" s="44"/>
      <c r="BSO69" s="44"/>
      <c r="BSP69" s="44"/>
      <c r="BSQ69" s="44"/>
      <c r="BSR69" s="44"/>
      <c r="BSS69" s="44"/>
      <c r="BST69" s="44"/>
      <c r="BSU69" s="44"/>
      <c r="BSV69" s="44"/>
      <c r="BSW69" s="44"/>
      <c r="BSX69" s="44"/>
      <c r="BSY69" s="44"/>
      <c r="BSZ69" s="44"/>
      <c r="BTA69" s="44"/>
      <c r="BTB69" s="44"/>
      <c r="BTC69" s="44"/>
      <c r="BTD69" s="44"/>
      <c r="BTE69" s="44"/>
      <c r="BTF69" s="44"/>
      <c r="BTG69" s="44"/>
      <c r="BTH69" s="44"/>
      <c r="BTI69" s="44"/>
      <c r="BTJ69" s="44"/>
      <c r="BTK69" s="44"/>
      <c r="BTL69" s="44"/>
      <c r="BTM69" s="44"/>
      <c r="BTN69" s="44"/>
      <c r="BTO69" s="44"/>
      <c r="BTP69" s="44"/>
      <c r="BTQ69" s="44"/>
      <c r="BTR69" s="44"/>
      <c r="BTS69" s="44"/>
      <c r="BTT69" s="44"/>
      <c r="BTU69" s="44"/>
      <c r="BTV69" s="44"/>
      <c r="BTW69" s="44"/>
      <c r="BTX69" s="44"/>
      <c r="BTY69" s="44"/>
      <c r="BTZ69" s="44"/>
      <c r="BUA69" s="44"/>
      <c r="BUB69" s="44"/>
      <c r="BUC69" s="44"/>
      <c r="BUD69" s="44"/>
      <c r="BUE69" s="44"/>
      <c r="BUF69" s="44"/>
      <c r="BUG69" s="44"/>
      <c r="BUH69" s="44"/>
      <c r="BUI69" s="44"/>
      <c r="BUJ69" s="44"/>
      <c r="BUK69" s="44"/>
      <c r="BUL69" s="44"/>
      <c r="BUM69" s="44"/>
      <c r="BUN69" s="44"/>
      <c r="BUO69" s="44"/>
      <c r="BUP69" s="44"/>
      <c r="BUQ69" s="44"/>
      <c r="BUR69" s="44"/>
      <c r="BUS69" s="44"/>
      <c r="BUT69" s="44"/>
      <c r="BUU69" s="44"/>
      <c r="BUV69" s="44"/>
      <c r="BUW69" s="44"/>
      <c r="BUX69" s="44"/>
      <c r="BUY69" s="44"/>
      <c r="BUZ69" s="44"/>
      <c r="BVA69" s="44"/>
      <c r="BVB69" s="44"/>
      <c r="BVC69" s="44"/>
      <c r="BVD69" s="44"/>
      <c r="BVE69" s="44"/>
      <c r="BVF69" s="44"/>
      <c r="BVG69" s="44"/>
      <c r="BVH69" s="44"/>
      <c r="BVI69" s="44"/>
      <c r="BVJ69" s="44"/>
      <c r="BVK69" s="44"/>
      <c r="BVL69" s="44"/>
      <c r="BVM69" s="44"/>
      <c r="BVN69" s="44"/>
      <c r="BVO69" s="44"/>
      <c r="BVP69" s="44"/>
      <c r="BVQ69" s="44"/>
      <c r="BVR69" s="44"/>
      <c r="BVS69" s="44"/>
      <c r="BVT69" s="44"/>
      <c r="BVU69" s="44"/>
      <c r="BVV69" s="44"/>
      <c r="BVW69" s="44"/>
      <c r="BVX69" s="44"/>
      <c r="BVY69" s="44"/>
      <c r="BVZ69" s="44"/>
      <c r="BWA69" s="44"/>
      <c r="BWB69" s="44"/>
      <c r="BWC69" s="44"/>
      <c r="BWD69" s="44"/>
      <c r="BWE69" s="44"/>
      <c r="BWF69" s="44"/>
      <c r="BWG69" s="44"/>
      <c r="BWH69" s="44"/>
      <c r="BWI69" s="44"/>
      <c r="BWJ69" s="44"/>
      <c r="BWK69" s="44"/>
      <c r="BWL69" s="44"/>
      <c r="BWM69" s="44"/>
      <c r="BWN69" s="44"/>
      <c r="BWO69" s="44"/>
      <c r="BWP69" s="44"/>
      <c r="BWQ69" s="44"/>
      <c r="BWR69" s="44"/>
      <c r="BWS69" s="44"/>
      <c r="BWT69" s="44"/>
      <c r="BWU69" s="44"/>
      <c r="BWV69" s="44"/>
      <c r="BWW69" s="44"/>
      <c r="BWX69" s="44"/>
      <c r="BWY69" s="44"/>
      <c r="BWZ69" s="44"/>
      <c r="BXA69" s="44"/>
      <c r="BXB69" s="44"/>
      <c r="BXC69" s="44"/>
      <c r="BXD69" s="44"/>
      <c r="BXE69" s="44"/>
      <c r="BXF69" s="44"/>
      <c r="BXG69" s="44"/>
      <c r="BXH69" s="44"/>
      <c r="BXI69" s="44"/>
      <c r="BXJ69" s="44"/>
      <c r="BXK69" s="44"/>
      <c r="BXL69" s="44"/>
      <c r="BXM69" s="44"/>
      <c r="BXN69" s="44"/>
      <c r="BXO69" s="44"/>
      <c r="BXP69" s="44"/>
      <c r="BXQ69" s="44"/>
      <c r="BXR69" s="44"/>
      <c r="BXS69" s="44"/>
      <c r="BXT69" s="44"/>
      <c r="BXU69" s="44"/>
      <c r="BXV69" s="44"/>
      <c r="BXW69" s="44"/>
      <c r="BXX69" s="44"/>
      <c r="BXY69" s="44"/>
      <c r="BXZ69" s="44"/>
      <c r="BYA69" s="44"/>
      <c r="BYB69" s="44"/>
      <c r="BYC69" s="44"/>
      <c r="BYD69" s="44"/>
      <c r="BYE69" s="44"/>
      <c r="BYF69" s="44"/>
      <c r="BYG69" s="44"/>
      <c r="BYH69" s="44"/>
      <c r="BYI69" s="44"/>
      <c r="BYJ69" s="44"/>
      <c r="BYK69" s="44"/>
      <c r="BYL69" s="44"/>
      <c r="BYM69" s="44"/>
      <c r="BYN69" s="44"/>
      <c r="BYO69" s="44"/>
      <c r="BYP69" s="44"/>
      <c r="BYQ69" s="44"/>
      <c r="BYR69" s="44"/>
      <c r="BYS69" s="44"/>
      <c r="BYT69" s="44"/>
      <c r="BYU69" s="44"/>
      <c r="BYV69" s="44"/>
      <c r="BYW69" s="44"/>
      <c r="BYX69" s="44"/>
      <c r="BYY69" s="44"/>
      <c r="BYZ69" s="44"/>
      <c r="BZA69" s="44"/>
      <c r="BZB69" s="44"/>
      <c r="BZC69" s="44"/>
      <c r="BZD69" s="44"/>
      <c r="BZE69" s="44"/>
      <c r="BZF69" s="44"/>
      <c r="BZG69" s="44"/>
      <c r="BZH69" s="44"/>
      <c r="BZI69" s="44"/>
      <c r="BZJ69" s="44"/>
      <c r="BZK69" s="44"/>
      <c r="BZL69" s="44"/>
      <c r="BZM69" s="44"/>
      <c r="BZN69" s="44"/>
      <c r="BZO69" s="44"/>
      <c r="BZP69" s="44"/>
      <c r="BZQ69" s="44"/>
      <c r="BZR69" s="44"/>
      <c r="BZS69" s="44"/>
      <c r="BZT69" s="44"/>
      <c r="BZU69" s="44"/>
      <c r="BZV69" s="44"/>
      <c r="BZW69" s="44"/>
      <c r="BZX69" s="44"/>
      <c r="BZY69" s="44"/>
      <c r="BZZ69" s="44"/>
      <c r="CAA69" s="44"/>
      <c r="CAB69" s="44"/>
      <c r="CAC69" s="44"/>
      <c r="CAD69" s="44"/>
      <c r="CAE69" s="44"/>
      <c r="CAF69" s="44"/>
      <c r="CAG69" s="44"/>
      <c r="CAH69" s="44"/>
      <c r="CAI69" s="44"/>
      <c r="CAJ69" s="44"/>
      <c r="CAK69" s="44"/>
      <c r="CAL69" s="44"/>
      <c r="CAM69" s="44"/>
      <c r="CAN69" s="44"/>
      <c r="CAO69" s="44"/>
      <c r="CAP69" s="44"/>
      <c r="CAQ69" s="44"/>
      <c r="CAR69" s="44"/>
      <c r="CAS69" s="44"/>
      <c r="CAT69" s="44"/>
      <c r="CAU69" s="44"/>
      <c r="CAV69" s="44"/>
      <c r="CAW69" s="44"/>
      <c r="CAX69" s="44"/>
      <c r="CAY69" s="44"/>
      <c r="CAZ69" s="44"/>
      <c r="CBA69" s="44"/>
      <c r="CBB69" s="44"/>
      <c r="CBC69" s="44"/>
      <c r="CBD69" s="44"/>
      <c r="CBE69" s="44"/>
      <c r="CBF69" s="44"/>
      <c r="CBG69" s="44"/>
      <c r="CBH69" s="44"/>
      <c r="CBI69" s="44"/>
      <c r="CBJ69" s="44"/>
      <c r="CBK69" s="44"/>
      <c r="CBL69" s="44"/>
      <c r="CBM69" s="44"/>
      <c r="CBN69" s="44"/>
      <c r="CBO69" s="44"/>
      <c r="CBP69" s="44"/>
      <c r="CBQ69" s="44"/>
      <c r="CBR69" s="44"/>
      <c r="CBS69" s="44"/>
      <c r="CBT69" s="44"/>
      <c r="CBU69" s="44"/>
      <c r="CBV69" s="44"/>
      <c r="CBW69" s="44"/>
      <c r="CBX69" s="44"/>
      <c r="CBY69" s="44"/>
      <c r="CBZ69" s="44"/>
      <c r="CCA69" s="44"/>
      <c r="CCB69" s="44"/>
      <c r="CCC69" s="44"/>
      <c r="CCD69" s="44"/>
      <c r="CCE69" s="44"/>
      <c r="CCF69" s="44"/>
      <c r="CCG69" s="44"/>
      <c r="CCH69" s="44"/>
      <c r="CCI69" s="44"/>
      <c r="CCJ69" s="44"/>
      <c r="CCK69" s="44"/>
      <c r="CCL69" s="44"/>
      <c r="CCM69" s="44"/>
      <c r="CCN69" s="44"/>
      <c r="CCO69" s="44"/>
      <c r="CCP69" s="44"/>
      <c r="CCQ69" s="44"/>
      <c r="CCR69" s="44"/>
      <c r="CCS69" s="44"/>
      <c r="CCT69" s="44"/>
      <c r="CCU69" s="44"/>
      <c r="CCV69" s="44"/>
      <c r="CCW69" s="44"/>
      <c r="CCX69" s="44"/>
      <c r="CCY69" s="44"/>
      <c r="CCZ69" s="44"/>
      <c r="CDA69" s="44"/>
      <c r="CDB69" s="44"/>
      <c r="CDC69" s="44"/>
      <c r="CDD69" s="44"/>
      <c r="CDE69" s="44"/>
      <c r="CDF69" s="44"/>
      <c r="CDG69" s="44"/>
      <c r="CDH69" s="44"/>
      <c r="CDI69" s="44"/>
      <c r="CDJ69" s="44"/>
      <c r="CDK69" s="44"/>
      <c r="CDL69" s="44"/>
      <c r="CDM69" s="44"/>
      <c r="CDN69" s="44"/>
      <c r="CDO69" s="44"/>
      <c r="CDP69" s="44"/>
      <c r="CDQ69" s="44"/>
      <c r="CDR69" s="44"/>
      <c r="CDS69" s="44"/>
      <c r="CDT69" s="44"/>
      <c r="CDU69" s="44"/>
      <c r="CDV69" s="44"/>
      <c r="CDW69" s="44"/>
      <c r="CDX69" s="44"/>
      <c r="CDY69" s="44"/>
      <c r="CDZ69" s="44"/>
      <c r="CEA69" s="44"/>
      <c r="CEB69" s="44"/>
      <c r="CEC69" s="44"/>
      <c r="CED69" s="44"/>
      <c r="CEE69" s="44"/>
      <c r="CEF69" s="44"/>
      <c r="CEG69" s="44"/>
      <c r="CEH69" s="44"/>
      <c r="CEI69" s="44"/>
      <c r="CEJ69" s="44"/>
      <c r="CEK69" s="44"/>
      <c r="CEL69" s="44"/>
      <c r="CEM69" s="44"/>
      <c r="CEN69" s="44"/>
      <c r="CEO69" s="44"/>
      <c r="CEP69" s="44"/>
      <c r="CEQ69" s="44"/>
      <c r="CER69" s="44"/>
      <c r="CES69" s="44"/>
      <c r="CET69" s="44"/>
      <c r="CEU69" s="44"/>
      <c r="CEV69" s="44"/>
      <c r="CEW69" s="44"/>
      <c r="CEX69" s="44"/>
      <c r="CEY69" s="44"/>
      <c r="CEZ69" s="44"/>
      <c r="CFA69" s="44"/>
      <c r="CFB69" s="44"/>
      <c r="CFC69" s="44"/>
      <c r="CFD69" s="44"/>
      <c r="CFE69" s="44"/>
      <c r="CFF69" s="44"/>
      <c r="CFG69" s="44"/>
      <c r="CFH69" s="44"/>
      <c r="CFI69" s="44"/>
      <c r="CFJ69" s="44"/>
      <c r="CFK69" s="44"/>
      <c r="CFL69" s="44"/>
      <c r="CFM69" s="44"/>
      <c r="CFN69" s="44"/>
      <c r="CFO69" s="44"/>
      <c r="CFP69" s="44"/>
      <c r="CFQ69" s="44"/>
      <c r="CFR69" s="44"/>
      <c r="CFS69" s="44"/>
      <c r="CFT69" s="44"/>
      <c r="CFU69" s="44"/>
      <c r="CFV69" s="44"/>
      <c r="CFW69" s="44"/>
      <c r="CFX69" s="44"/>
      <c r="CFY69" s="44"/>
      <c r="CFZ69" s="44"/>
      <c r="CGA69" s="44"/>
      <c r="CGB69" s="44"/>
      <c r="CGC69" s="44"/>
      <c r="CGD69" s="44"/>
      <c r="CGE69" s="44"/>
      <c r="CGF69" s="44"/>
      <c r="CGG69" s="44"/>
      <c r="CGH69" s="44"/>
      <c r="CGI69" s="44"/>
      <c r="CGJ69" s="44"/>
      <c r="CGK69" s="44"/>
      <c r="CGL69" s="44"/>
      <c r="CGM69" s="44"/>
      <c r="CGN69" s="44"/>
      <c r="CGO69" s="44"/>
      <c r="CGP69" s="44"/>
      <c r="CGQ69" s="44"/>
      <c r="CGR69" s="44"/>
      <c r="CGS69" s="44"/>
      <c r="CGT69" s="44"/>
      <c r="CGU69" s="44"/>
      <c r="CGV69" s="44"/>
      <c r="CGW69" s="44"/>
      <c r="CGX69" s="44"/>
      <c r="CGY69" s="44"/>
      <c r="CGZ69" s="44"/>
      <c r="CHA69" s="44"/>
      <c r="CHB69" s="44"/>
      <c r="CHC69" s="44"/>
      <c r="CHD69" s="44"/>
      <c r="CHE69" s="44"/>
      <c r="CHF69" s="44"/>
      <c r="CHG69" s="44"/>
      <c r="CHH69" s="44"/>
      <c r="CHI69" s="44"/>
      <c r="CHJ69" s="44"/>
      <c r="CHK69" s="44"/>
      <c r="CHL69" s="44"/>
      <c r="CHM69" s="44"/>
      <c r="CHN69" s="44"/>
      <c r="CHO69" s="44"/>
      <c r="CHP69" s="44"/>
      <c r="CHQ69" s="44"/>
      <c r="CHR69" s="44"/>
      <c r="CHS69" s="44"/>
      <c r="CHT69" s="44"/>
      <c r="CHU69" s="44"/>
      <c r="CHV69" s="44"/>
      <c r="CHW69" s="44"/>
      <c r="CHX69" s="44"/>
      <c r="CHY69" s="44"/>
      <c r="CHZ69" s="44"/>
      <c r="CIA69" s="44"/>
      <c r="CIB69" s="44"/>
      <c r="CIC69" s="44"/>
      <c r="CID69" s="44"/>
      <c r="CIE69" s="44"/>
      <c r="CIF69" s="44"/>
      <c r="CIG69" s="44"/>
      <c r="CIH69" s="44"/>
      <c r="CII69" s="44"/>
      <c r="CIJ69" s="44"/>
      <c r="CIK69" s="44"/>
      <c r="CIL69" s="44"/>
      <c r="CIM69" s="44"/>
      <c r="CIN69" s="44"/>
      <c r="CIO69" s="44"/>
      <c r="CIP69" s="44"/>
      <c r="CIQ69" s="44"/>
      <c r="CIR69" s="44"/>
      <c r="CIS69" s="44"/>
      <c r="CIT69" s="44"/>
      <c r="CIU69" s="44"/>
      <c r="CIV69" s="44"/>
      <c r="CIW69" s="44"/>
      <c r="CIX69" s="44"/>
      <c r="CIY69" s="44"/>
      <c r="CIZ69" s="44"/>
      <c r="CJA69" s="44"/>
      <c r="CJB69" s="44"/>
      <c r="CJC69" s="44"/>
      <c r="CJD69" s="44"/>
      <c r="CJE69" s="44"/>
      <c r="CJF69" s="44"/>
      <c r="CJG69" s="44"/>
      <c r="CJH69" s="44"/>
      <c r="CJI69" s="44"/>
      <c r="CJJ69" s="44"/>
      <c r="CJK69" s="44"/>
      <c r="CJL69" s="44"/>
      <c r="CJM69" s="44"/>
      <c r="CJN69" s="44"/>
      <c r="CJO69" s="44"/>
      <c r="CJP69" s="44"/>
      <c r="CJQ69" s="44"/>
      <c r="CJR69" s="44"/>
      <c r="CJS69" s="44"/>
      <c r="CJT69" s="44"/>
      <c r="CJU69" s="44"/>
      <c r="CJV69" s="44"/>
      <c r="CJW69" s="44"/>
      <c r="CJX69" s="44"/>
      <c r="CJY69" s="44"/>
      <c r="CJZ69" s="44"/>
      <c r="CKA69" s="44"/>
      <c r="CKB69" s="44"/>
      <c r="CKC69" s="44"/>
      <c r="CKD69" s="44"/>
      <c r="CKE69" s="44"/>
      <c r="CKF69" s="44"/>
      <c r="CKG69" s="44"/>
      <c r="CKH69" s="44"/>
      <c r="CKI69" s="44"/>
      <c r="CKJ69" s="44"/>
      <c r="CKK69" s="44"/>
      <c r="CKL69" s="44"/>
      <c r="CKM69" s="44"/>
      <c r="CKN69" s="44"/>
      <c r="CKO69" s="44"/>
      <c r="CKP69" s="44"/>
      <c r="CKQ69" s="44"/>
      <c r="CKR69" s="44"/>
      <c r="CKS69" s="44"/>
      <c r="CKT69" s="44"/>
      <c r="CKU69" s="44"/>
      <c r="CKV69" s="44"/>
      <c r="CKW69" s="44"/>
      <c r="CKX69" s="44"/>
      <c r="CKY69" s="44"/>
      <c r="CKZ69" s="44"/>
      <c r="CLA69" s="44"/>
      <c r="CLB69" s="44"/>
      <c r="CLC69" s="44"/>
      <c r="CLD69" s="44"/>
      <c r="CLE69" s="44"/>
      <c r="CLF69" s="44"/>
      <c r="CLG69" s="44"/>
      <c r="CLH69" s="44"/>
      <c r="CLI69" s="44"/>
      <c r="CLJ69" s="44"/>
      <c r="CLK69" s="44"/>
      <c r="CLL69" s="44"/>
      <c r="CLM69" s="44"/>
      <c r="CLN69" s="44"/>
      <c r="CLO69" s="44"/>
      <c r="CLP69" s="44"/>
      <c r="CLQ69" s="44"/>
      <c r="CLR69" s="44"/>
      <c r="CLS69" s="44"/>
      <c r="CLT69" s="44"/>
      <c r="CLU69" s="44"/>
      <c r="CLV69" s="44"/>
      <c r="CLW69" s="44"/>
      <c r="CLX69" s="44"/>
      <c r="CLY69" s="44"/>
      <c r="CLZ69" s="44"/>
      <c r="CMA69" s="44"/>
      <c r="CMB69" s="44"/>
      <c r="CMC69" s="44"/>
      <c r="CMD69" s="44"/>
      <c r="CME69" s="44"/>
      <c r="CMF69" s="44"/>
      <c r="CMG69" s="44"/>
      <c r="CMH69" s="44"/>
      <c r="CMI69" s="44"/>
      <c r="CMJ69" s="44"/>
      <c r="CMK69" s="44"/>
      <c r="CML69" s="44"/>
      <c r="CMM69" s="44"/>
      <c r="CMN69" s="44"/>
      <c r="CMO69" s="44"/>
      <c r="CMP69" s="44"/>
      <c r="CMQ69" s="44"/>
      <c r="CMR69" s="44"/>
      <c r="CMS69" s="44"/>
      <c r="CMT69" s="44"/>
      <c r="CMU69" s="44"/>
      <c r="CMV69" s="44"/>
      <c r="CMW69" s="44"/>
      <c r="CMX69" s="44"/>
      <c r="CMY69" s="44"/>
      <c r="CMZ69" s="44"/>
      <c r="CNA69" s="44"/>
      <c r="CNB69" s="44"/>
      <c r="CNC69" s="44"/>
      <c r="CND69" s="44"/>
      <c r="CNE69" s="44"/>
      <c r="CNF69" s="44"/>
      <c r="CNG69" s="44"/>
      <c r="CNH69" s="44"/>
      <c r="CNI69" s="44"/>
      <c r="CNJ69" s="44"/>
      <c r="CNK69" s="44"/>
      <c r="CNL69" s="44"/>
      <c r="CNM69" s="44"/>
      <c r="CNN69" s="44"/>
      <c r="CNO69" s="44"/>
      <c r="CNP69" s="44"/>
      <c r="CNQ69" s="44"/>
      <c r="CNR69" s="44"/>
      <c r="CNS69" s="44"/>
      <c r="CNT69" s="44"/>
      <c r="CNU69" s="44"/>
      <c r="CNV69" s="44"/>
      <c r="CNW69" s="44"/>
      <c r="CNX69" s="44"/>
      <c r="CNY69" s="44"/>
      <c r="CNZ69" s="44"/>
      <c r="COA69" s="44"/>
      <c r="COB69" s="44"/>
      <c r="COC69" s="44"/>
      <c r="COD69" s="44"/>
      <c r="COE69" s="44"/>
      <c r="COF69" s="44"/>
      <c r="COG69" s="44"/>
      <c r="COH69" s="44"/>
      <c r="COI69" s="44"/>
      <c r="COJ69" s="44"/>
      <c r="COK69" s="44"/>
      <c r="COL69" s="44"/>
      <c r="COM69" s="44"/>
      <c r="CON69" s="44"/>
      <c r="COO69" s="44"/>
      <c r="COP69" s="44"/>
      <c r="COQ69" s="44"/>
      <c r="COR69" s="44"/>
      <c r="COS69" s="44"/>
      <c r="COT69" s="44"/>
      <c r="COU69" s="44"/>
      <c r="COV69" s="44"/>
      <c r="COW69" s="44"/>
      <c r="COX69" s="44"/>
      <c r="COY69" s="44"/>
      <c r="COZ69" s="44"/>
      <c r="CPA69" s="44"/>
      <c r="CPB69" s="44"/>
      <c r="CPC69" s="44"/>
      <c r="CPD69" s="44"/>
      <c r="CPE69" s="44"/>
      <c r="CPF69" s="44"/>
      <c r="CPG69" s="44"/>
      <c r="CPH69" s="44"/>
      <c r="CPI69" s="44"/>
      <c r="CPJ69" s="44"/>
      <c r="CPK69" s="44"/>
      <c r="CPL69" s="44"/>
      <c r="CPM69" s="44"/>
      <c r="CPN69" s="44"/>
      <c r="CPO69" s="44"/>
      <c r="CPP69" s="44"/>
      <c r="CPQ69" s="44"/>
      <c r="CPR69" s="44"/>
      <c r="CPS69" s="44"/>
      <c r="CPT69" s="44"/>
      <c r="CPU69" s="44"/>
      <c r="CPV69" s="44"/>
      <c r="CPW69" s="44"/>
      <c r="CPX69" s="44"/>
      <c r="CPY69" s="44"/>
      <c r="CPZ69" s="44"/>
      <c r="CQA69" s="44"/>
      <c r="CQB69" s="44"/>
      <c r="CQC69" s="44"/>
      <c r="CQD69" s="44"/>
      <c r="CQE69" s="44"/>
      <c r="CQF69" s="44"/>
      <c r="CQG69" s="44"/>
      <c r="CQH69" s="44"/>
      <c r="CQI69" s="44"/>
      <c r="CQJ69" s="44"/>
      <c r="CQK69" s="44"/>
      <c r="CQL69" s="44"/>
      <c r="CQM69" s="44"/>
      <c r="CQN69" s="44"/>
      <c r="CQO69" s="44"/>
      <c r="CQP69" s="44"/>
      <c r="CQQ69" s="44"/>
      <c r="CQR69" s="44"/>
      <c r="CQS69" s="44"/>
      <c r="CQT69" s="44"/>
      <c r="CQU69" s="44"/>
      <c r="CQV69" s="44"/>
      <c r="CQW69" s="44"/>
      <c r="CQX69" s="44"/>
      <c r="CQY69" s="44"/>
      <c r="CQZ69" s="44"/>
      <c r="CRA69" s="44"/>
      <c r="CRB69" s="44"/>
      <c r="CRC69" s="44"/>
      <c r="CRD69" s="44"/>
      <c r="CRE69" s="44"/>
      <c r="CRF69" s="44"/>
      <c r="CRG69" s="44"/>
      <c r="CRH69" s="44"/>
      <c r="CRI69" s="44"/>
      <c r="CRJ69" s="44"/>
      <c r="CRK69" s="44"/>
      <c r="CRL69" s="44"/>
      <c r="CRM69" s="44"/>
      <c r="CRN69" s="44"/>
      <c r="CRO69" s="44"/>
      <c r="CRP69" s="44"/>
      <c r="CRQ69" s="44"/>
      <c r="CRR69" s="44"/>
      <c r="CRS69" s="44"/>
      <c r="CRT69" s="44"/>
      <c r="CRU69" s="44"/>
      <c r="CRV69" s="44"/>
      <c r="CRW69" s="44"/>
      <c r="CRX69" s="44"/>
      <c r="CRY69" s="44"/>
      <c r="CRZ69" s="44"/>
      <c r="CSA69" s="44"/>
      <c r="CSB69" s="44"/>
      <c r="CSC69" s="44"/>
      <c r="CSD69" s="44"/>
      <c r="CSE69" s="44"/>
      <c r="CSF69" s="44"/>
      <c r="CSG69" s="44"/>
      <c r="CSH69" s="44"/>
      <c r="CSI69" s="44"/>
      <c r="CSJ69" s="44"/>
      <c r="CSK69" s="44"/>
      <c r="CSL69" s="44"/>
      <c r="CSM69" s="44"/>
      <c r="CSN69" s="44"/>
      <c r="CSO69" s="44"/>
      <c r="CSP69" s="44"/>
      <c r="CSQ69" s="44"/>
      <c r="CSR69" s="44"/>
      <c r="CSS69" s="44"/>
      <c r="CST69" s="44"/>
      <c r="CSU69" s="44"/>
      <c r="CSV69" s="44"/>
      <c r="CSW69" s="44"/>
      <c r="CSX69" s="44"/>
      <c r="CSY69" s="44"/>
      <c r="CSZ69" s="44"/>
      <c r="CTA69" s="44"/>
      <c r="CTB69" s="44"/>
      <c r="CTC69" s="44"/>
      <c r="CTD69" s="44"/>
      <c r="CTE69" s="44"/>
      <c r="CTF69" s="44"/>
      <c r="CTG69" s="44"/>
      <c r="CTH69" s="44"/>
      <c r="CTI69" s="44"/>
      <c r="CTJ69" s="44"/>
      <c r="CTK69" s="44"/>
      <c r="CTL69" s="44"/>
      <c r="CTM69" s="44"/>
      <c r="CTN69" s="44"/>
      <c r="CTO69" s="44"/>
      <c r="CTP69" s="44"/>
      <c r="CTQ69" s="44"/>
      <c r="CTR69" s="44"/>
      <c r="CTS69" s="44"/>
      <c r="CTT69" s="44"/>
      <c r="CTU69" s="44"/>
      <c r="CTV69" s="44"/>
      <c r="CTW69" s="44"/>
      <c r="CTX69" s="44"/>
      <c r="CTY69" s="44"/>
      <c r="CTZ69" s="44"/>
      <c r="CUA69" s="44"/>
      <c r="CUB69" s="44"/>
      <c r="CUC69" s="44"/>
      <c r="CUD69" s="44"/>
      <c r="CUE69" s="44"/>
      <c r="CUF69" s="44"/>
      <c r="CUG69" s="44"/>
      <c r="CUH69" s="44"/>
      <c r="CUI69" s="44"/>
      <c r="CUJ69" s="44"/>
      <c r="CUK69" s="44"/>
      <c r="CUL69" s="44"/>
      <c r="CUM69" s="44"/>
      <c r="CUN69" s="44"/>
      <c r="CUO69" s="44"/>
      <c r="CUP69" s="44"/>
      <c r="CUQ69" s="44"/>
      <c r="CUR69" s="44"/>
      <c r="CUS69" s="44"/>
      <c r="CUT69" s="44"/>
      <c r="CUU69" s="44"/>
      <c r="CUV69" s="44"/>
      <c r="CUW69" s="44"/>
      <c r="CUX69" s="44"/>
      <c r="CUY69" s="44"/>
      <c r="CUZ69" s="44"/>
      <c r="CVA69" s="44"/>
      <c r="CVB69" s="44"/>
      <c r="CVC69" s="44"/>
      <c r="CVD69" s="44"/>
      <c r="CVE69" s="44"/>
      <c r="CVF69" s="44"/>
      <c r="CVG69" s="44"/>
      <c r="CVH69" s="44"/>
      <c r="CVI69" s="44"/>
      <c r="CVJ69" s="44"/>
      <c r="CVK69" s="44"/>
      <c r="CVL69" s="44"/>
      <c r="CVM69" s="44"/>
      <c r="CVN69" s="44"/>
      <c r="CVO69" s="44"/>
      <c r="CVP69" s="44"/>
      <c r="CVQ69" s="44"/>
      <c r="CVR69" s="44"/>
      <c r="CVS69" s="44"/>
      <c r="CVT69" s="44"/>
      <c r="CVU69" s="44"/>
      <c r="CVV69" s="44"/>
      <c r="CVW69" s="44"/>
      <c r="CVX69" s="44"/>
      <c r="CVY69" s="44"/>
      <c r="CVZ69" s="44"/>
      <c r="CWA69" s="44"/>
      <c r="CWB69" s="44"/>
      <c r="CWC69" s="44"/>
      <c r="CWD69" s="44"/>
      <c r="CWE69" s="44"/>
      <c r="CWF69" s="44"/>
      <c r="CWG69" s="44"/>
      <c r="CWH69" s="44"/>
      <c r="CWI69" s="44"/>
      <c r="CWJ69" s="44"/>
      <c r="CWK69" s="44"/>
      <c r="CWL69" s="44"/>
      <c r="CWM69" s="44"/>
      <c r="CWN69" s="44"/>
      <c r="CWO69" s="44"/>
      <c r="CWP69" s="44"/>
      <c r="CWQ69" s="44"/>
      <c r="CWR69" s="44"/>
      <c r="CWS69" s="44"/>
      <c r="CWT69" s="44"/>
      <c r="CWU69" s="44"/>
      <c r="CWV69" s="44"/>
      <c r="CWW69" s="44"/>
      <c r="CWX69" s="44"/>
      <c r="CWY69" s="44"/>
      <c r="CWZ69" s="44"/>
      <c r="CXA69" s="44"/>
      <c r="CXB69" s="44"/>
      <c r="CXC69" s="44"/>
      <c r="CXD69" s="44"/>
      <c r="CXE69" s="44"/>
      <c r="CXF69" s="44"/>
      <c r="CXG69" s="44"/>
      <c r="CXH69" s="44"/>
      <c r="CXI69" s="44"/>
      <c r="CXJ69" s="44"/>
      <c r="CXK69" s="44"/>
      <c r="CXL69" s="44"/>
      <c r="CXM69" s="44"/>
      <c r="CXN69" s="44"/>
      <c r="CXO69" s="44"/>
      <c r="CXP69" s="44"/>
      <c r="CXQ69" s="44"/>
      <c r="CXR69" s="44"/>
      <c r="CXS69" s="44"/>
      <c r="CXT69" s="44"/>
      <c r="CXU69" s="44"/>
      <c r="CXV69" s="44"/>
      <c r="CXW69" s="44"/>
      <c r="CXX69" s="44"/>
      <c r="CXY69" s="44"/>
      <c r="CXZ69" s="44"/>
      <c r="CYA69" s="44"/>
      <c r="CYB69" s="44"/>
      <c r="CYC69" s="44"/>
      <c r="CYD69" s="44"/>
      <c r="CYE69" s="44"/>
      <c r="CYF69" s="44"/>
      <c r="CYG69" s="44"/>
      <c r="CYH69" s="44"/>
      <c r="CYI69" s="44"/>
      <c r="CYJ69" s="44"/>
      <c r="CYK69" s="44"/>
      <c r="CYL69" s="44"/>
      <c r="CYM69" s="44"/>
      <c r="CYN69" s="44"/>
      <c r="CYO69" s="44"/>
      <c r="CYP69" s="44"/>
      <c r="CYQ69" s="44"/>
      <c r="CYR69" s="44"/>
      <c r="CYS69" s="44"/>
      <c r="CYT69" s="44"/>
      <c r="CYU69" s="44"/>
      <c r="CYV69" s="44"/>
      <c r="CYW69" s="44"/>
      <c r="CYX69" s="44"/>
      <c r="CYY69" s="44"/>
      <c r="CYZ69" s="44"/>
      <c r="CZA69" s="44"/>
      <c r="CZB69" s="44"/>
      <c r="CZC69" s="44"/>
      <c r="CZD69" s="44"/>
      <c r="CZE69" s="44"/>
      <c r="CZF69" s="44"/>
      <c r="CZG69" s="44"/>
      <c r="CZH69" s="44"/>
      <c r="CZI69" s="44"/>
      <c r="CZJ69" s="44"/>
      <c r="CZK69" s="44"/>
      <c r="CZL69" s="44"/>
      <c r="CZM69" s="44"/>
      <c r="CZN69" s="44"/>
      <c r="CZO69" s="44"/>
      <c r="CZP69" s="44"/>
      <c r="CZQ69" s="44"/>
      <c r="CZR69" s="44"/>
      <c r="CZS69" s="44"/>
      <c r="CZT69" s="44"/>
      <c r="CZU69" s="44"/>
      <c r="CZV69" s="44"/>
      <c r="CZW69" s="44"/>
      <c r="CZX69" s="44"/>
      <c r="CZY69" s="44"/>
      <c r="CZZ69" s="44"/>
      <c r="DAA69" s="44"/>
      <c r="DAB69" s="44"/>
      <c r="DAC69" s="44"/>
      <c r="DAD69" s="44"/>
      <c r="DAE69" s="44"/>
      <c r="DAF69" s="44"/>
      <c r="DAG69" s="44"/>
      <c r="DAH69" s="44"/>
      <c r="DAI69" s="44"/>
      <c r="DAJ69" s="44"/>
      <c r="DAK69" s="44"/>
      <c r="DAL69" s="44"/>
      <c r="DAM69" s="44"/>
      <c r="DAN69" s="44"/>
      <c r="DAO69" s="44"/>
      <c r="DAP69" s="44"/>
      <c r="DAQ69" s="44"/>
      <c r="DAR69" s="44"/>
      <c r="DAS69" s="44"/>
      <c r="DAT69" s="44"/>
      <c r="DAU69" s="44"/>
      <c r="DAV69" s="44"/>
      <c r="DAW69" s="44"/>
      <c r="DAX69" s="44"/>
      <c r="DAY69" s="44"/>
      <c r="DAZ69" s="44"/>
      <c r="DBA69" s="44"/>
      <c r="DBB69" s="44"/>
      <c r="DBC69" s="44"/>
      <c r="DBD69" s="44"/>
      <c r="DBE69" s="44"/>
      <c r="DBF69" s="44"/>
      <c r="DBG69" s="44"/>
      <c r="DBH69" s="44"/>
      <c r="DBI69" s="44"/>
      <c r="DBJ69" s="44"/>
      <c r="DBK69" s="44"/>
      <c r="DBL69" s="44"/>
      <c r="DBM69" s="44"/>
      <c r="DBN69" s="44"/>
      <c r="DBO69" s="44"/>
      <c r="DBP69" s="44"/>
      <c r="DBQ69" s="44"/>
      <c r="DBR69" s="44"/>
      <c r="DBS69" s="44"/>
      <c r="DBT69" s="44"/>
      <c r="DBU69" s="44"/>
      <c r="DBV69" s="44"/>
      <c r="DBW69" s="44"/>
      <c r="DBX69" s="44"/>
      <c r="DBY69" s="44"/>
      <c r="DBZ69" s="44"/>
      <c r="DCA69" s="44"/>
      <c r="DCB69" s="44"/>
      <c r="DCC69" s="44"/>
      <c r="DCD69" s="44"/>
      <c r="DCE69" s="44"/>
      <c r="DCF69" s="44"/>
      <c r="DCG69" s="44"/>
      <c r="DCH69" s="44"/>
      <c r="DCI69" s="44"/>
      <c r="DCJ69" s="44"/>
      <c r="DCK69" s="44"/>
      <c r="DCL69" s="44"/>
      <c r="DCM69" s="44"/>
      <c r="DCN69" s="44"/>
      <c r="DCO69" s="44"/>
      <c r="DCP69" s="44"/>
      <c r="DCQ69" s="44"/>
      <c r="DCR69" s="44"/>
      <c r="DCS69" s="44"/>
      <c r="DCT69" s="44"/>
      <c r="DCU69" s="44"/>
      <c r="DCV69" s="44"/>
      <c r="DCW69" s="44"/>
      <c r="DCX69" s="44"/>
      <c r="DCY69" s="44"/>
      <c r="DCZ69" s="44"/>
      <c r="DDA69" s="44"/>
      <c r="DDB69" s="44"/>
      <c r="DDC69" s="44"/>
      <c r="DDD69" s="44"/>
      <c r="DDE69" s="44"/>
      <c r="DDF69" s="44"/>
      <c r="DDG69" s="44"/>
      <c r="DDH69" s="44"/>
      <c r="DDI69" s="44"/>
      <c r="DDJ69" s="44"/>
      <c r="DDK69" s="44"/>
      <c r="DDL69" s="44"/>
      <c r="DDM69" s="44"/>
      <c r="DDN69" s="44"/>
      <c r="DDO69" s="44"/>
      <c r="DDP69" s="44"/>
      <c r="DDQ69" s="44"/>
      <c r="DDR69" s="44"/>
      <c r="DDS69" s="44"/>
      <c r="DDT69" s="44"/>
      <c r="DDU69" s="44"/>
      <c r="DDV69" s="44"/>
      <c r="DDW69" s="44"/>
      <c r="DDX69" s="44"/>
      <c r="DDY69" s="44"/>
      <c r="DDZ69" s="44"/>
      <c r="DEA69" s="44"/>
      <c r="DEB69" s="44"/>
      <c r="DEC69" s="44"/>
      <c r="DED69" s="44"/>
      <c r="DEE69" s="44"/>
      <c r="DEF69" s="44"/>
      <c r="DEG69" s="44"/>
      <c r="DEH69" s="44"/>
      <c r="DEI69" s="44"/>
      <c r="DEJ69" s="44"/>
      <c r="DEK69" s="44"/>
      <c r="DEL69" s="44"/>
      <c r="DEM69" s="44"/>
      <c r="DEN69" s="44"/>
      <c r="DEO69" s="44"/>
      <c r="DEP69" s="44"/>
      <c r="DEQ69" s="44"/>
      <c r="DER69" s="44"/>
      <c r="DES69" s="44"/>
      <c r="DET69" s="44"/>
      <c r="DEU69" s="44"/>
      <c r="DEV69" s="44"/>
      <c r="DEW69" s="44"/>
      <c r="DEX69" s="44"/>
      <c r="DEY69" s="44"/>
      <c r="DEZ69" s="44"/>
      <c r="DFA69" s="44"/>
      <c r="DFB69" s="44"/>
      <c r="DFC69" s="44"/>
      <c r="DFD69" s="44"/>
      <c r="DFE69" s="44"/>
      <c r="DFF69" s="44"/>
      <c r="DFG69" s="44"/>
      <c r="DFH69" s="44"/>
      <c r="DFI69" s="44"/>
      <c r="DFJ69" s="44"/>
      <c r="DFK69" s="44"/>
      <c r="DFL69" s="44"/>
      <c r="DFM69" s="44"/>
      <c r="DFN69" s="44"/>
      <c r="DFO69" s="44"/>
      <c r="DFP69" s="44"/>
      <c r="DFQ69" s="44"/>
      <c r="DFR69" s="44"/>
      <c r="DFS69" s="44"/>
      <c r="DFT69" s="44"/>
      <c r="DFU69" s="44"/>
      <c r="DFV69" s="44"/>
      <c r="DFW69" s="44"/>
      <c r="DFX69" s="44"/>
      <c r="DFY69" s="44"/>
      <c r="DFZ69" s="44"/>
      <c r="DGA69" s="44"/>
      <c r="DGB69" s="44"/>
      <c r="DGC69" s="44"/>
      <c r="DGD69" s="44"/>
      <c r="DGE69" s="44"/>
      <c r="DGF69" s="44"/>
      <c r="DGG69" s="44"/>
      <c r="DGH69" s="44"/>
      <c r="DGI69" s="44"/>
      <c r="DGJ69" s="44"/>
      <c r="DGK69" s="44"/>
      <c r="DGL69" s="44"/>
      <c r="DGM69" s="44"/>
      <c r="DGN69" s="44"/>
      <c r="DGO69" s="44"/>
      <c r="DGP69" s="44"/>
      <c r="DGQ69" s="44"/>
      <c r="DGR69" s="44"/>
      <c r="DGS69" s="44"/>
      <c r="DGT69" s="44"/>
      <c r="DGU69" s="44"/>
      <c r="DGV69" s="44"/>
      <c r="DGW69" s="44"/>
      <c r="DGX69" s="44"/>
      <c r="DGY69" s="44"/>
      <c r="DGZ69" s="44"/>
      <c r="DHA69" s="44"/>
      <c r="DHB69" s="44"/>
      <c r="DHC69" s="44"/>
      <c r="DHD69" s="44"/>
      <c r="DHE69" s="44"/>
      <c r="DHF69" s="44"/>
      <c r="DHG69" s="44"/>
      <c r="DHH69" s="44"/>
      <c r="DHI69" s="44"/>
      <c r="DHJ69" s="44"/>
      <c r="DHK69" s="44"/>
      <c r="DHL69" s="44"/>
      <c r="DHM69" s="44"/>
      <c r="DHN69" s="44"/>
      <c r="DHO69" s="44"/>
      <c r="DHP69" s="44"/>
      <c r="DHQ69" s="44"/>
      <c r="DHR69" s="44"/>
      <c r="DHS69" s="44"/>
      <c r="DHT69" s="44"/>
      <c r="DHU69" s="44"/>
      <c r="DHV69" s="44"/>
      <c r="DHW69" s="44"/>
      <c r="DHX69" s="44"/>
      <c r="DHY69" s="44"/>
      <c r="DHZ69" s="44"/>
      <c r="DIA69" s="44"/>
      <c r="DIB69" s="44"/>
      <c r="DIC69" s="44"/>
      <c r="DID69" s="44"/>
      <c r="DIE69" s="44"/>
      <c r="DIF69" s="44"/>
      <c r="DIG69" s="44"/>
      <c r="DIH69" s="44"/>
      <c r="DII69" s="44"/>
      <c r="DIJ69" s="44"/>
      <c r="DIK69" s="44"/>
      <c r="DIL69" s="44"/>
      <c r="DIM69" s="44"/>
      <c r="DIN69" s="44"/>
      <c r="DIO69" s="44"/>
      <c r="DIP69" s="44"/>
      <c r="DIQ69" s="44"/>
      <c r="DIR69" s="44"/>
      <c r="DIS69" s="44"/>
      <c r="DIT69" s="44"/>
      <c r="DIU69" s="44"/>
      <c r="DIV69" s="44"/>
      <c r="DIW69" s="44"/>
      <c r="DIX69" s="44"/>
      <c r="DIY69" s="44"/>
      <c r="DIZ69" s="44"/>
      <c r="DJA69" s="44"/>
      <c r="DJB69" s="44"/>
      <c r="DJC69" s="44"/>
      <c r="DJD69" s="44"/>
      <c r="DJE69" s="44"/>
      <c r="DJF69" s="44"/>
      <c r="DJG69" s="44"/>
      <c r="DJH69" s="44"/>
      <c r="DJI69" s="44"/>
      <c r="DJJ69" s="44"/>
      <c r="DJK69" s="44"/>
      <c r="DJL69" s="44"/>
      <c r="DJM69" s="44"/>
      <c r="DJN69" s="44"/>
      <c r="DJO69" s="44"/>
      <c r="DJP69" s="44"/>
      <c r="DJQ69" s="44"/>
      <c r="DJR69" s="44"/>
      <c r="DJS69" s="44"/>
      <c r="DJT69" s="44"/>
      <c r="DJU69" s="44"/>
      <c r="DJV69" s="44"/>
      <c r="DJW69" s="44"/>
      <c r="DJX69" s="44"/>
      <c r="DJY69" s="44"/>
      <c r="DJZ69" s="44"/>
      <c r="DKA69" s="44"/>
      <c r="DKB69" s="44"/>
      <c r="DKC69" s="44"/>
      <c r="DKD69" s="44"/>
      <c r="DKE69" s="44"/>
      <c r="DKF69" s="44"/>
      <c r="DKG69" s="44"/>
      <c r="DKH69" s="44"/>
      <c r="DKI69" s="44"/>
      <c r="DKJ69" s="44"/>
      <c r="DKK69" s="44"/>
      <c r="DKL69" s="44"/>
      <c r="DKM69" s="44"/>
      <c r="DKN69" s="44"/>
      <c r="DKO69" s="44"/>
      <c r="DKP69" s="44"/>
      <c r="DKQ69" s="44"/>
      <c r="DKR69" s="44"/>
      <c r="DKS69" s="44"/>
      <c r="DKT69" s="44"/>
      <c r="DKU69" s="44"/>
      <c r="DKV69" s="44"/>
      <c r="DKW69" s="44"/>
      <c r="DKX69" s="44"/>
      <c r="DKY69" s="44"/>
      <c r="DKZ69" s="44"/>
      <c r="DLA69" s="44"/>
      <c r="DLB69" s="44"/>
      <c r="DLC69" s="44"/>
      <c r="DLD69" s="44"/>
      <c r="DLE69" s="44"/>
      <c r="DLF69" s="44"/>
      <c r="DLG69" s="44"/>
      <c r="DLH69" s="44"/>
      <c r="DLI69" s="44"/>
      <c r="DLJ69" s="44"/>
      <c r="DLK69" s="44"/>
      <c r="DLL69" s="44"/>
      <c r="DLM69" s="44"/>
      <c r="DLN69" s="44"/>
      <c r="DLO69" s="44"/>
      <c r="DLP69" s="44"/>
      <c r="DLQ69" s="44"/>
      <c r="DLR69" s="44"/>
      <c r="DLS69" s="44"/>
      <c r="DLT69" s="44"/>
      <c r="DLU69" s="44"/>
      <c r="DLV69" s="44"/>
      <c r="DLW69" s="44"/>
      <c r="DLX69" s="44"/>
      <c r="DLY69" s="44"/>
      <c r="DLZ69" s="44"/>
      <c r="DMA69" s="44"/>
      <c r="DMB69" s="44"/>
      <c r="DMC69" s="44"/>
      <c r="DMD69" s="44"/>
      <c r="DME69" s="44"/>
      <c r="DMF69" s="44"/>
      <c r="DMG69" s="44"/>
      <c r="DMH69" s="44"/>
      <c r="DMI69" s="44"/>
      <c r="DMJ69" s="44"/>
      <c r="DMK69" s="44"/>
      <c r="DML69" s="44"/>
      <c r="DMM69" s="44"/>
      <c r="DMN69" s="44"/>
      <c r="DMO69" s="44"/>
      <c r="DMP69" s="44"/>
      <c r="DMQ69" s="44"/>
      <c r="DMR69" s="44"/>
      <c r="DMS69" s="44"/>
      <c r="DMT69" s="44"/>
      <c r="DMU69" s="44"/>
      <c r="DMV69" s="44"/>
      <c r="DMW69" s="44"/>
      <c r="DMX69" s="44"/>
      <c r="DMY69" s="44"/>
      <c r="DMZ69" s="44"/>
      <c r="DNA69" s="44"/>
      <c r="DNB69" s="44"/>
      <c r="DNC69" s="44"/>
      <c r="DND69" s="44"/>
      <c r="DNE69" s="44"/>
      <c r="DNF69" s="44"/>
      <c r="DNG69" s="44"/>
      <c r="DNH69" s="44"/>
      <c r="DNI69" s="44"/>
      <c r="DNJ69" s="44"/>
      <c r="DNK69" s="44"/>
      <c r="DNL69" s="44"/>
      <c r="DNM69" s="44"/>
      <c r="DNN69" s="44"/>
      <c r="DNO69" s="44"/>
      <c r="DNP69" s="44"/>
      <c r="DNQ69" s="44"/>
      <c r="DNR69" s="44"/>
      <c r="DNS69" s="44"/>
      <c r="DNT69" s="44"/>
      <c r="DNU69" s="44"/>
      <c r="DNV69" s="44"/>
      <c r="DNW69" s="44"/>
      <c r="DNX69" s="44"/>
      <c r="DNY69" s="44"/>
      <c r="DNZ69" s="44"/>
      <c r="DOA69" s="44"/>
      <c r="DOB69" s="44"/>
      <c r="DOC69" s="44"/>
      <c r="DOD69" s="44"/>
      <c r="DOE69" s="44"/>
      <c r="DOF69" s="44"/>
      <c r="DOG69" s="44"/>
      <c r="DOH69" s="44"/>
      <c r="DOI69" s="44"/>
      <c r="DOJ69" s="44"/>
      <c r="DOK69" s="44"/>
      <c r="DOL69" s="44"/>
      <c r="DOM69" s="44"/>
      <c r="DON69" s="44"/>
      <c r="DOO69" s="44"/>
      <c r="DOP69" s="44"/>
      <c r="DOQ69" s="44"/>
      <c r="DOR69" s="44"/>
      <c r="DOS69" s="44"/>
      <c r="DOT69" s="44"/>
      <c r="DOU69" s="44"/>
      <c r="DOV69" s="44"/>
      <c r="DOW69" s="44"/>
      <c r="DOX69" s="44"/>
      <c r="DOY69" s="44"/>
      <c r="DOZ69" s="44"/>
      <c r="DPA69" s="44"/>
      <c r="DPB69" s="44"/>
      <c r="DPC69" s="44"/>
      <c r="DPD69" s="44"/>
      <c r="DPE69" s="44"/>
      <c r="DPF69" s="44"/>
      <c r="DPG69" s="44"/>
      <c r="DPH69" s="44"/>
      <c r="DPI69" s="44"/>
      <c r="DPJ69" s="44"/>
      <c r="DPK69" s="44"/>
      <c r="DPL69" s="44"/>
      <c r="DPM69" s="44"/>
      <c r="DPN69" s="44"/>
      <c r="DPO69" s="44"/>
      <c r="DPP69" s="44"/>
      <c r="DPQ69" s="44"/>
      <c r="DPR69" s="44"/>
      <c r="DPS69" s="44"/>
      <c r="DPT69" s="44"/>
      <c r="DPU69" s="44"/>
      <c r="DPV69" s="44"/>
      <c r="DPW69" s="44"/>
      <c r="DPX69" s="44"/>
      <c r="DPY69" s="44"/>
      <c r="DPZ69" s="44"/>
      <c r="DQA69" s="44"/>
      <c r="DQB69" s="44"/>
      <c r="DQC69" s="44"/>
      <c r="DQD69" s="44"/>
      <c r="DQE69" s="44"/>
      <c r="DQF69" s="44"/>
      <c r="DQG69" s="44"/>
      <c r="DQH69" s="44"/>
      <c r="DQI69" s="44"/>
      <c r="DQJ69" s="44"/>
      <c r="DQK69" s="44"/>
      <c r="DQL69" s="44"/>
      <c r="DQM69" s="44"/>
      <c r="DQN69" s="44"/>
      <c r="DQO69" s="44"/>
      <c r="DQP69" s="44"/>
      <c r="DQQ69" s="44"/>
      <c r="DQR69" s="44"/>
      <c r="DQS69" s="44"/>
      <c r="DQT69" s="44"/>
      <c r="DQU69" s="44"/>
      <c r="DQV69" s="44"/>
      <c r="DQW69" s="44"/>
      <c r="DQX69" s="44"/>
      <c r="DQY69" s="44"/>
      <c r="DQZ69" s="44"/>
      <c r="DRA69" s="44"/>
      <c r="DRB69" s="44"/>
      <c r="DRC69" s="44"/>
      <c r="DRD69" s="44"/>
      <c r="DRE69" s="44"/>
      <c r="DRF69" s="44"/>
      <c r="DRG69" s="44"/>
      <c r="DRH69" s="44"/>
      <c r="DRI69" s="44"/>
      <c r="DRJ69" s="44"/>
      <c r="DRK69" s="44"/>
      <c r="DRL69" s="44"/>
      <c r="DRM69" s="44"/>
      <c r="DRN69" s="44"/>
      <c r="DRO69" s="44"/>
      <c r="DRP69" s="44"/>
      <c r="DRQ69" s="44"/>
      <c r="DRR69" s="44"/>
      <c r="DRS69" s="44"/>
      <c r="DRT69" s="44"/>
      <c r="DRU69" s="44"/>
      <c r="DRV69" s="44"/>
      <c r="DRW69" s="44"/>
      <c r="DRX69" s="44"/>
      <c r="DRY69" s="44"/>
      <c r="DRZ69" s="44"/>
      <c r="DSA69" s="44"/>
      <c r="DSB69" s="44"/>
      <c r="DSC69" s="44"/>
      <c r="DSD69" s="44"/>
      <c r="DSE69" s="44"/>
      <c r="DSF69" s="44"/>
      <c r="DSG69" s="44"/>
      <c r="DSH69" s="44"/>
      <c r="DSI69" s="44"/>
      <c r="DSJ69" s="44"/>
      <c r="DSK69" s="44"/>
      <c r="DSL69" s="44"/>
      <c r="DSM69" s="44"/>
      <c r="DSN69" s="44"/>
      <c r="DSO69" s="44"/>
      <c r="DSP69" s="44"/>
      <c r="DSQ69" s="44"/>
      <c r="DSR69" s="44"/>
      <c r="DSS69" s="44"/>
      <c r="DST69" s="44"/>
      <c r="DSU69" s="44"/>
      <c r="DSV69" s="44"/>
      <c r="DSW69" s="44"/>
      <c r="DSX69" s="44"/>
      <c r="DSY69" s="44"/>
      <c r="DSZ69" s="44"/>
      <c r="DTA69" s="44"/>
      <c r="DTB69" s="44"/>
      <c r="DTC69" s="44"/>
      <c r="DTD69" s="44"/>
      <c r="DTE69" s="44"/>
      <c r="DTF69" s="44"/>
      <c r="DTG69" s="44"/>
      <c r="DTH69" s="44"/>
      <c r="DTI69" s="44"/>
      <c r="DTJ69" s="44"/>
      <c r="DTK69" s="44"/>
      <c r="DTL69" s="44"/>
      <c r="DTM69" s="44"/>
      <c r="DTN69" s="44"/>
      <c r="DTO69" s="44"/>
      <c r="DTP69" s="44"/>
      <c r="DTQ69" s="44"/>
      <c r="DTR69" s="44"/>
      <c r="DTS69" s="44"/>
      <c r="DTT69" s="44"/>
      <c r="DTU69" s="44"/>
      <c r="DTV69" s="44"/>
      <c r="DTW69" s="44"/>
      <c r="DTX69" s="44"/>
      <c r="DTY69" s="44"/>
      <c r="DTZ69" s="44"/>
      <c r="DUA69" s="44"/>
      <c r="DUB69" s="44"/>
      <c r="DUC69" s="44"/>
      <c r="DUD69" s="44"/>
      <c r="DUE69" s="44"/>
      <c r="DUF69" s="44"/>
      <c r="DUG69" s="44"/>
      <c r="DUH69" s="44"/>
      <c r="DUI69" s="44"/>
      <c r="DUJ69" s="44"/>
      <c r="DUK69" s="44"/>
      <c r="DUL69" s="44"/>
      <c r="DUM69" s="44"/>
      <c r="DUN69" s="44"/>
      <c r="DUO69" s="44"/>
      <c r="DUP69" s="44"/>
      <c r="DUQ69" s="44"/>
      <c r="DUR69" s="44"/>
      <c r="DUS69" s="44"/>
      <c r="DUT69" s="44"/>
      <c r="DUU69" s="44"/>
      <c r="DUV69" s="44"/>
      <c r="DUW69" s="44"/>
      <c r="DUX69" s="44"/>
      <c r="DUY69" s="44"/>
      <c r="DUZ69" s="44"/>
      <c r="DVA69" s="44"/>
      <c r="DVB69" s="44"/>
      <c r="DVC69" s="44"/>
      <c r="DVD69" s="44"/>
      <c r="DVE69" s="44"/>
      <c r="DVF69" s="44"/>
      <c r="DVG69" s="44"/>
      <c r="DVH69" s="44"/>
      <c r="DVI69" s="44"/>
      <c r="DVJ69" s="44"/>
      <c r="DVK69" s="44"/>
      <c r="DVL69" s="44"/>
      <c r="DVM69" s="44"/>
      <c r="DVN69" s="44"/>
      <c r="DVO69" s="44"/>
      <c r="DVP69" s="44"/>
      <c r="DVQ69" s="44"/>
      <c r="DVR69" s="44"/>
      <c r="DVS69" s="44"/>
      <c r="DVT69" s="44"/>
      <c r="DVU69" s="44"/>
      <c r="DVV69" s="44"/>
      <c r="DVW69" s="44"/>
      <c r="DVX69" s="44"/>
      <c r="DVY69" s="44"/>
      <c r="DVZ69" s="44"/>
      <c r="DWA69" s="44"/>
      <c r="DWB69" s="44"/>
      <c r="DWC69" s="44"/>
      <c r="DWD69" s="44"/>
      <c r="DWE69" s="44"/>
      <c r="DWF69" s="44"/>
      <c r="DWG69" s="44"/>
      <c r="DWH69" s="44"/>
      <c r="DWI69" s="44"/>
      <c r="DWJ69" s="44"/>
      <c r="DWK69" s="44"/>
      <c r="DWL69" s="44"/>
      <c r="DWM69" s="44"/>
      <c r="DWN69" s="44"/>
      <c r="DWO69" s="44"/>
      <c r="DWP69" s="44"/>
      <c r="DWQ69" s="44"/>
      <c r="DWR69" s="44"/>
      <c r="DWS69" s="44"/>
      <c r="DWT69" s="44"/>
      <c r="DWU69" s="44"/>
      <c r="DWV69" s="44"/>
      <c r="DWW69" s="44"/>
      <c r="DWX69" s="44"/>
      <c r="DWY69" s="44"/>
      <c r="DWZ69" s="44"/>
      <c r="DXA69" s="44"/>
      <c r="DXB69" s="44"/>
      <c r="DXC69" s="44"/>
      <c r="DXD69" s="44"/>
      <c r="DXE69" s="44"/>
      <c r="DXF69" s="44"/>
      <c r="DXG69" s="44"/>
      <c r="DXH69" s="44"/>
      <c r="DXI69" s="44"/>
      <c r="DXJ69" s="44"/>
      <c r="DXK69" s="44"/>
      <c r="DXL69" s="44"/>
      <c r="DXM69" s="44"/>
      <c r="DXN69" s="44"/>
      <c r="DXO69" s="44"/>
      <c r="DXP69" s="44"/>
      <c r="DXQ69" s="44"/>
      <c r="DXR69" s="44"/>
      <c r="DXS69" s="44"/>
      <c r="DXT69" s="44"/>
      <c r="DXU69" s="44"/>
      <c r="DXV69" s="44"/>
      <c r="DXW69" s="44"/>
      <c r="DXX69" s="44"/>
      <c r="DXY69" s="44"/>
      <c r="DXZ69" s="44"/>
      <c r="DYA69" s="44"/>
      <c r="DYB69" s="44"/>
      <c r="DYC69" s="44"/>
      <c r="DYD69" s="44"/>
      <c r="DYE69" s="44"/>
      <c r="DYF69" s="44"/>
      <c r="DYG69" s="44"/>
      <c r="DYH69" s="44"/>
      <c r="DYI69" s="44"/>
      <c r="DYJ69" s="44"/>
      <c r="DYK69" s="44"/>
      <c r="DYL69" s="44"/>
      <c r="DYM69" s="44"/>
      <c r="DYN69" s="44"/>
      <c r="DYO69" s="44"/>
      <c r="DYP69" s="44"/>
      <c r="DYQ69" s="44"/>
      <c r="DYR69" s="44"/>
      <c r="DYS69" s="44"/>
      <c r="DYT69" s="44"/>
      <c r="DYU69" s="44"/>
      <c r="DYV69" s="44"/>
      <c r="DYW69" s="44"/>
      <c r="DYX69" s="44"/>
      <c r="DYY69" s="44"/>
      <c r="DYZ69" s="44"/>
      <c r="DZA69" s="44"/>
      <c r="DZB69" s="44"/>
      <c r="DZC69" s="44"/>
      <c r="DZD69" s="44"/>
      <c r="DZE69" s="44"/>
      <c r="DZF69" s="44"/>
      <c r="DZG69" s="44"/>
      <c r="DZH69" s="44"/>
      <c r="DZI69" s="44"/>
      <c r="DZJ69" s="44"/>
      <c r="DZK69" s="44"/>
      <c r="DZL69" s="44"/>
      <c r="DZM69" s="44"/>
      <c r="DZN69" s="44"/>
      <c r="DZO69" s="44"/>
      <c r="DZP69" s="44"/>
      <c r="DZQ69" s="44"/>
      <c r="DZR69" s="44"/>
      <c r="DZS69" s="44"/>
      <c r="DZT69" s="44"/>
      <c r="DZU69" s="44"/>
      <c r="DZV69" s="44"/>
      <c r="DZW69" s="44"/>
      <c r="DZX69" s="44"/>
      <c r="DZY69" s="44"/>
      <c r="DZZ69" s="44"/>
      <c r="EAA69" s="44"/>
      <c r="EAB69" s="44"/>
      <c r="EAC69" s="44"/>
      <c r="EAD69" s="44"/>
      <c r="EAE69" s="44"/>
      <c r="EAF69" s="44"/>
      <c r="EAG69" s="44"/>
      <c r="EAH69" s="44"/>
      <c r="EAI69" s="44"/>
      <c r="EAJ69" s="44"/>
      <c r="EAK69" s="44"/>
      <c r="EAL69" s="44"/>
      <c r="EAM69" s="44"/>
      <c r="EAN69" s="44"/>
      <c r="EAO69" s="44"/>
      <c r="EAP69" s="44"/>
      <c r="EAQ69" s="44"/>
      <c r="EAR69" s="44"/>
      <c r="EAS69" s="44"/>
      <c r="EAT69" s="44"/>
      <c r="EAU69" s="44"/>
      <c r="EAV69" s="44"/>
      <c r="EAW69" s="44"/>
      <c r="EAX69" s="44"/>
      <c r="EAY69" s="44"/>
      <c r="EAZ69" s="44"/>
      <c r="EBA69" s="44"/>
      <c r="EBB69" s="44"/>
      <c r="EBC69" s="44"/>
      <c r="EBD69" s="44"/>
      <c r="EBE69" s="44"/>
      <c r="EBF69" s="44"/>
      <c r="EBG69" s="44"/>
      <c r="EBH69" s="44"/>
      <c r="EBI69" s="44"/>
      <c r="EBJ69" s="44"/>
      <c r="EBK69" s="44"/>
      <c r="EBL69" s="44"/>
      <c r="EBM69" s="44"/>
      <c r="EBN69" s="44"/>
      <c r="EBO69" s="44"/>
      <c r="EBP69" s="44"/>
      <c r="EBQ69" s="44"/>
      <c r="EBR69" s="44"/>
      <c r="EBS69" s="44"/>
      <c r="EBT69" s="44"/>
      <c r="EBU69" s="44"/>
      <c r="EBV69" s="44"/>
      <c r="EBW69" s="44"/>
      <c r="EBX69" s="44"/>
      <c r="EBY69" s="44"/>
      <c r="EBZ69" s="44"/>
      <c r="ECA69" s="44"/>
      <c r="ECB69" s="44"/>
      <c r="ECC69" s="44"/>
      <c r="ECD69" s="44"/>
      <c r="ECE69" s="44"/>
      <c r="ECF69" s="44"/>
      <c r="ECG69" s="44"/>
      <c r="ECH69" s="44"/>
      <c r="ECI69" s="44"/>
      <c r="ECJ69" s="44"/>
      <c r="ECK69" s="44"/>
      <c r="ECL69" s="44"/>
      <c r="ECM69" s="44"/>
      <c r="ECN69" s="44"/>
      <c r="ECO69" s="44"/>
      <c r="ECP69" s="44"/>
      <c r="ECQ69" s="44"/>
      <c r="ECR69" s="44"/>
      <c r="ECS69" s="44"/>
      <c r="ECT69" s="44"/>
      <c r="ECU69" s="44"/>
      <c r="ECV69" s="44"/>
      <c r="ECW69" s="44"/>
      <c r="ECX69" s="44"/>
      <c r="ECY69" s="44"/>
      <c r="ECZ69" s="44"/>
      <c r="EDA69" s="44"/>
      <c r="EDB69" s="44"/>
      <c r="EDC69" s="44"/>
      <c r="EDD69" s="44"/>
      <c r="EDE69" s="44"/>
      <c r="EDF69" s="44"/>
      <c r="EDG69" s="44"/>
      <c r="EDH69" s="44"/>
      <c r="EDI69" s="44"/>
      <c r="EDJ69" s="44"/>
      <c r="EDK69" s="44"/>
      <c r="EDL69" s="44"/>
      <c r="EDM69" s="44"/>
      <c r="EDN69" s="44"/>
      <c r="EDO69" s="44"/>
      <c r="EDP69" s="44"/>
      <c r="EDQ69" s="44"/>
      <c r="EDR69" s="44"/>
      <c r="EDS69" s="44"/>
      <c r="EDT69" s="44"/>
      <c r="EDU69" s="44"/>
      <c r="EDV69" s="44"/>
      <c r="EDW69" s="44"/>
      <c r="EDX69" s="44"/>
      <c r="EDY69" s="44"/>
      <c r="EDZ69" s="44"/>
      <c r="EEA69" s="44"/>
      <c r="EEB69" s="44"/>
      <c r="EEC69" s="44"/>
      <c r="EED69" s="44"/>
      <c r="EEE69" s="44"/>
      <c r="EEF69" s="44"/>
      <c r="EEG69" s="44"/>
      <c r="EEH69" s="44"/>
      <c r="EEI69" s="44"/>
      <c r="EEJ69" s="44"/>
      <c r="EEK69" s="44"/>
      <c r="EEL69" s="44"/>
      <c r="EEM69" s="44"/>
      <c r="EEN69" s="44"/>
      <c r="EEO69" s="44"/>
      <c r="EEP69" s="44"/>
      <c r="EEQ69" s="44"/>
      <c r="EER69" s="44"/>
      <c r="EES69" s="44"/>
      <c r="EET69" s="44"/>
      <c r="EEU69" s="44"/>
      <c r="EEV69" s="44"/>
      <c r="EEW69" s="44"/>
      <c r="EEX69" s="44"/>
      <c r="EEY69" s="44"/>
      <c r="EEZ69" s="44"/>
      <c r="EFA69" s="44"/>
      <c r="EFB69" s="44"/>
      <c r="EFC69" s="44"/>
      <c r="EFD69" s="44"/>
      <c r="EFE69" s="44"/>
      <c r="EFF69" s="44"/>
      <c r="EFG69" s="44"/>
      <c r="EFH69" s="44"/>
      <c r="EFI69" s="44"/>
      <c r="EFJ69" s="44"/>
      <c r="EFK69" s="44"/>
      <c r="EFL69" s="44"/>
      <c r="EFM69" s="44"/>
      <c r="EFN69" s="44"/>
      <c r="EFO69" s="44"/>
      <c r="EFP69" s="44"/>
      <c r="EFQ69" s="44"/>
      <c r="EFR69" s="44"/>
      <c r="EFS69" s="44"/>
      <c r="EFT69" s="44"/>
      <c r="EFU69" s="44"/>
      <c r="EFV69" s="44"/>
      <c r="EFW69" s="44"/>
      <c r="EFX69" s="44"/>
      <c r="EFY69" s="44"/>
      <c r="EFZ69" s="44"/>
      <c r="EGA69" s="44"/>
      <c r="EGB69" s="44"/>
      <c r="EGC69" s="44"/>
      <c r="EGD69" s="44"/>
      <c r="EGE69" s="44"/>
      <c r="EGF69" s="44"/>
      <c r="EGG69" s="44"/>
      <c r="EGH69" s="44"/>
      <c r="EGI69" s="44"/>
      <c r="EGJ69" s="44"/>
      <c r="EGK69" s="44"/>
      <c r="EGL69" s="44"/>
      <c r="EGM69" s="44"/>
      <c r="EGN69" s="44"/>
      <c r="EGO69" s="44"/>
      <c r="EGP69" s="44"/>
      <c r="EGQ69" s="44"/>
      <c r="EGR69" s="44"/>
      <c r="EGS69" s="44"/>
      <c r="EGT69" s="44"/>
      <c r="EGU69" s="44"/>
      <c r="EGV69" s="44"/>
      <c r="EGW69" s="44"/>
      <c r="EGX69" s="44"/>
      <c r="EGY69" s="44"/>
      <c r="EGZ69" s="44"/>
      <c r="EHA69" s="44"/>
      <c r="EHB69" s="44"/>
      <c r="EHC69" s="44"/>
      <c r="EHD69" s="44"/>
      <c r="EHE69" s="44"/>
      <c r="EHF69" s="44"/>
      <c r="EHG69" s="44"/>
      <c r="EHH69" s="44"/>
      <c r="EHI69" s="44"/>
      <c r="EHJ69" s="44"/>
      <c r="EHK69" s="44"/>
      <c r="EHL69" s="44"/>
      <c r="EHM69" s="44"/>
      <c r="EHN69" s="44"/>
      <c r="EHO69" s="44"/>
      <c r="EHP69" s="44"/>
      <c r="EHQ69" s="44"/>
      <c r="EHR69" s="44"/>
      <c r="EHS69" s="44"/>
      <c r="EHT69" s="44"/>
      <c r="EHU69" s="44"/>
      <c r="EHV69" s="44"/>
      <c r="EHW69" s="44"/>
      <c r="EHX69" s="44"/>
      <c r="EHY69" s="44"/>
      <c r="EHZ69" s="44"/>
      <c r="EIA69" s="44"/>
      <c r="EIB69" s="44"/>
      <c r="EIC69" s="44"/>
      <c r="EID69" s="44"/>
      <c r="EIE69" s="44"/>
      <c r="EIF69" s="44"/>
      <c r="EIG69" s="44"/>
      <c r="EIH69" s="44"/>
      <c r="EII69" s="44"/>
      <c r="EIJ69" s="44"/>
      <c r="EIK69" s="44"/>
      <c r="EIL69" s="44"/>
      <c r="EIM69" s="44"/>
      <c r="EIN69" s="44"/>
      <c r="EIO69" s="44"/>
      <c r="EIP69" s="44"/>
      <c r="EIQ69" s="44"/>
      <c r="EIR69" s="44"/>
      <c r="EIS69" s="44"/>
      <c r="EIT69" s="44"/>
      <c r="EIU69" s="44"/>
      <c r="EIV69" s="44"/>
      <c r="EIW69" s="44"/>
      <c r="EIX69" s="44"/>
      <c r="EIY69" s="44"/>
      <c r="EIZ69" s="44"/>
      <c r="EJA69" s="44"/>
      <c r="EJB69" s="44"/>
      <c r="EJC69" s="44"/>
      <c r="EJD69" s="44"/>
      <c r="EJE69" s="44"/>
      <c r="EJF69" s="44"/>
      <c r="EJG69" s="44"/>
      <c r="EJH69" s="44"/>
      <c r="EJI69" s="44"/>
      <c r="EJJ69" s="44"/>
      <c r="EJK69" s="44"/>
      <c r="EJL69" s="44"/>
      <c r="EJM69" s="44"/>
      <c r="EJN69" s="44"/>
      <c r="EJO69" s="44"/>
      <c r="EJP69" s="44"/>
      <c r="EJQ69" s="44"/>
      <c r="EJR69" s="44"/>
      <c r="EJS69" s="44"/>
      <c r="EJT69" s="44"/>
      <c r="EJU69" s="44"/>
      <c r="EJV69" s="44"/>
      <c r="EJW69" s="44"/>
      <c r="EJX69" s="44"/>
      <c r="EJY69" s="44"/>
      <c r="EJZ69" s="44"/>
      <c r="EKA69" s="44"/>
      <c r="EKB69" s="44"/>
      <c r="EKC69" s="44"/>
      <c r="EKD69" s="44"/>
      <c r="EKE69" s="44"/>
      <c r="EKF69" s="44"/>
      <c r="EKG69" s="44"/>
      <c r="EKH69" s="44"/>
      <c r="EKI69" s="44"/>
      <c r="EKJ69" s="44"/>
      <c r="EKK69" s="44"/>
      <c r="EKL69" s="44"/>
      <c r="EKM69" s="44"/>
      <c r="EKN69" s="44"/>
      <c r="EKO69" s="44"/>
      <c r="EKP69" s="44"/>
      <c r="EKQ69" s="44"/>
      <c r="EKR69" s="44"/>
      <c r="EKS69" s="44"/>
      <c r="EKT69" s="44"/>
      <c r="EKU69" s="44"/>
      <c r="EKV69" s="44"/>
      <c r="EKW69" s="44"/>
      <c r="EKX69" s="44"/>
      <c r="EKY69" s="44"/>
      <c r="EKZ69" s="44"/>
      <c r="ELA69" s="44"/>
      <c r="ELB69" s="44"/>
      <c r="ELC69" s="44"/>
      <c r="ELD69" s="44"/>
      <c r="ELE69" s="44"/>
      <c r="ELF69" s="44"/>
      <c r="ELG69" s="44"/>
      <c r="ELH69" s="44"/>
      <c r="ELI69" s="44"/>
      <c r="ELJ69" s="44"/>
      <c r="ELK69" s="44"/>
      <c r="ELL69" s="44"/>
      <c r="ELM69" s="44"/>
      <c r="ELN69" s="44"/>
      <c r="ELO69" s="44"/>
      <c r="ELP69" s="44"/>
      <c r="ELQ69" s="44"/>
      <c r="ELR69" s="44"/>
      <c r="ELS69" s="44"/>
      <c r="ELT69" s="44"/>
      <c r="ELU69" s="44"/>
      <c r="ELV69" s="44"/>
      <c r="ELW69" s="44"/>
      <c r="ELX69" s="44"/>
      <c r="ELY69" s="44"/>
      <c r="ELZ69" s="44"/>
      <c r="EMA69" s="44"/>
      <c r="EMB69" s="44"/>
      <c r="EMC69" s="44"/>
      <c r="EMD69" s="44"/>
      <c r="EME69" s="44"/>
      <c r="EMF69" s="44"/>
      <c r="EMG69" s="44"/>
      <c r="EMH69" s="44"/>
      <c r="EMI69" s="44"/>
      <c r="EMJ69" s="44"/>
      <c r="EMK69" s="44"/>
      <c r="EML69" s="44"/>
      <c r="EMM69" s="44"/>
      <c r="EMN69" s="44"/>
      <c r="EMO69" s="44"/>
      <c r="EMP69" s="44"/>
      <c r="EMQ69" s="44"/>
      <c r="EMR69" s="44"/>
      <c r="EMS69" s="44"/>
      <c r="EMT69" s="44"/>
      <c r="EMU69" s="44"/>
      <c r="EMV69" s="44"/>
      <c r="EMW69" s="44"/>
      <c r="EMX69" s="44"/>
      <c r="EMY69" s="44"/>
      <c r="EMZ69" s="44"/>
      <c r="ENA69" s="44"/>
      <c r="ENB69" s="44"/>
      <c r="ENC69" s="44"/>
      <c r="END69" s="44"/>
      <c r="ENE69" s="44"/>
      <c r="ENF69" s="44"/>
      <c r="ENG69" s="44"/>
      <c r="ENH69" s="44"/>
      <c r="ENI69" s="44"/>
      <c r="ENJ69" s="44"/>
      <c r="ENK69" s="44"/>
      <c r="ENL69" s="44"/>
      <c r="ENM69" s="44"/>
      <c r="ENN69" s="44"/>
      <c r="ENO69" s="44"/>
      <c r="ENP69" s="44"/>
      <c r="ENQ69" s="44"/>
      <c r="ENR69" s="44"/>
      <c r="ENS69" s="44"/>
      <c r="ENT69" s="44"/>
      <c r="ENU69" s="44"/>
      <c r="ENV69" s="44"/>
      <c r="ENW69" s="44"/>
      <c r="ENX69" s="44"/>
      <c r="ENY69" s="44"/>
      <c r="ENZ69" s="44"/>
      <c r="EOA69" s="44"/>
      <c r="EOB69" s="44"/>
      <c r="EOC69" s="44"/>
      <c r="EOD69" s="44"/>
      <c r="EOE69" s="44"/>
      <c r="EOF69" s="44"/>
      <c r="EOG69" s="44"/>
      <c r="EOH69" s="44"/>
      <c r="EOI69" s="44"/>
      <c r="EOJ69" s="44"/>
      <c r="EOK69" s="44"/>
      <c r="EOL69" s="44"/>
      <c r="EOM69" s="44"/>
      <c r="EON69" s="44"/>
      <c r="EOO69" s="44"/>
      <c r="EOP69" s="44"/>
      <c r="EOQ69" s="44"/>
      <c r="EOR69" s="44"/>
      <c r="EOS69" s="44"/>
      <c r="EOT69" s="44"/>
      <c r="EOU69" s="44"/>
      <c r="EOV69" s="44"/>
      <c r="EOW69" s="44"/>
      <c r="EOX69" s="44"/>
      <c r="EOY69" s="44"/>
      <c r="EOZ69" s="44"/>
      <c r="EPA69" s="44"/>
      <c r="EPB69" s="44"/>
      <c r="EPC69" s="44"/>
      <c r="EPD69" s="44"/>
      <c r="EPE69" s="44"/>
      <c r="EPF69" s="44"/>
      <c r="EPG69" s="44"/>
      <c r="EPH69" s="44"/>
      <c r="EPI69" s="44"/>
      <c r="EPJ69" s="44"/>
      <c r="EPK69" s="44"/>
      <c r="EPL69" s="44"/>
      <c r="EPM69" s="44"/>
      <c r="EPN69" s="44"/>
      <c r="EPO69" s="44"/>
      <c r="EPP69" s="44"/>
      <c r="EPQ69" s="44"/>
      <c r="EPR69" s="44"/>
      <c r="EPS69" s="44"/>
      <c r="EPT69" s="44"/>
      <c r="EPU69" s="44"/>
      <c r="EPV69" s="44"/>
      <c r="EPW69" s="44"/>
      <c r="EPX69" s="44"/>
      <c r="EPY69" s="44"/>
      <c r="EPZ69" s="44"/>
      <c r="EQA69" s="44"/>
      <c r="EQB69" s="44"/>
      <c r="EQC69" s="44"/>
      <c r="EQD69" s="44"/>
      <c r="EQE69" s="44"/>
      <c r="EQF69" s="44"/>
      <c r="EQG69" s="44"/>
      <c r="EQH69" s="44"/>
      <c r="EQI69" s="44"/>
      <c r="EQJ69" s="44"/>
      <c r="EQK69" s="44"/>
      <c r="EQL69" s="44"/>
      <c r="EQM69" s="44"/>
      <c r="EQN69" s="44"/>
      <c r="EQO69" s="44"/>
      <c r="EQP69" s="44"/>
      <c r="EQQ69" s="44"/>
      <c r="EQR69" s="44"/>
      <c r="EQS69" s="44"/>
      <c r="EQT69" s="44"/>
      <c r="EQU69" s="44"/>
      <c r="EQV69" s="44"/>
      <c r="EQW69" s="44"/>
      <c r="EQX69" s="44"/>
      <c r="EQY69" s="44"/>
      <c r="EQZ69" s="44"/>
      <c r="ERA69" s="44"/>
      <c r="ERB69" s="44"/>
      <c r="ERC69" s="44"/>
      <c r="ERD69" s="44"/>
      <c r="ERE69" s="44"/>
      <c r="ERF69" s="44"/>
      <c r="ERG69" s="44"/>
      <c r="ERH69" s="44"/>
      <c r="ERI69" s="44"/>
      <c r="ERJ69" s="44"/>
      <c r="ERK69" s="44"/>
      <c r="ERL69" s="44"/>
      <c r="ERM69" s="44"/>
      <c r="ERN69" s="44"/>
      <c r="ERO69" s="44"/>
      <c r="ERP69" s="44"/>
      <c r="ERQ69" s="44"/>
      <c r="ERR69" s="44"/>
      <c r="ERS69" s="44"/>
      <c r="ERT69" s="44"/>
      <c r="ERU69" s="44"/>
      <c r="ERV69" s="44"/>
      <c r="ERW69" s="44"/>
      <c r="ERX69" s="44"/>
      <c r="ERY69" s="44"/>
      <c r="ERZ69" s="44"/>
      <c r="ESA69" s="44"/>
      <c r="ESB69" s="44"/>
      <c r="ESC69" s="44"/>
      <c r="ESD69" s="44"/>
      <c r="ESE69" s="44"/>
      <c r="ESF69" s="44"/>
      <c r="ESG69" s="44"/>
      <c r="ESH69" s="44"/>
      <c r="ESI69" s="44"/>
      <c r="ESJ69" s="44"/>
      <c r="ESK69" s="44"/>
      <c r="ESL69" s="44"/>
      <c r="ESM69" s="44"/>
      <c r="ESN69" s="44"/>
      <c r="ESO69" s="44"/>
      <c r="ESP69" s="44"/>
      <c r="ESQ69" s="44"/>
      <c r="ESR69" s="44"/>
      <c r="ESS69" s="44"/>
      <c r="EST69" s="44"/>
      <c r="ESU69" s="44"/>
      <c r="ESV69" s="44"/>
      <c r="ESW69" s="44"/>
      <c r="ESX69" s="44"/>
      <c r="ESY69" s="44"/>
      <c r="ESZ69" s="44"/>
      <c r="ETA69" s="44"/>
      <c r="ETB69" s="44"/>
      <c r="ETC69" s="44"/>
      <c r="ETD69" s="44"/>
      <c r="ETE69" s="44"/>
      <c r="ETF69" s="44"/>
      <c r="ETG69" s="44"/>
      <c r="ETH69" s="44"/>
      <c r="ETI69" s="44"/>
      <c r="ETJ69" s="44"/>
      <c r="ETK69" s="44"/>
      <c r="ETL69" s="44"/>
      <c r="ETM69" s="44"/>
      <c r="ETN69" s="44"/>
      <c r="ETO69" s="44"/>
      <c r="ETP69" s="44"/>
      <c r="ETQ69" s="44"/>
      <c r="ETR69" s="44"/>
      <c r="ETS69" s="44"/>
      <c r="ETT69" s="44"/>
      <c r="ETU69" s="44"/>
      <c r="ETV69" s="44"/>
      <c r="ETW69" s="44"/>
      <c r="ETX69" s="44"/>
      <c r="ETY69" s="44"/>
      <c r="ETZ69" s="44"/>
      <c r="EUA69" s="44"/>
      <c r="EUB69" s="44"/>
      <c r="EUC69" s="44"/>
      <c r="EUD69" s="44"/>
      <c r="EUE69" s="44"/>
      <c r="EUF69" s="44"/>
      <c r="EUG69" s="44"/>
      <c r="EUH69" s="44"/>
      <c r="EUI69" s="44"/>
      <c r="EUJ69" s="44"/>
      <c r="EUK69" s="44"/>
      <c r="EUL69" s="44"/>
      <c r="EUM69" s="44"/>
      <c r="EUN69" s="44"/>
      <c r="EUO69" s="44"/>
      <c r="EUP69" s="44"/>
      <c r="EUQ69" s="44"/>
      <c r="EUR69" s="44"/>
      <c r="EUS69" s="44"/>
      <c r="EUT69" s="44"/>
      <c r="EUU69" s="44"/>
      <c r="EUV69" s="44"/>
      <c r="EUW69" s="44"/>
      <c r="EUX69" s="44"/>
      <c r="EUY69" s="44"/>
      <c r="EUZ69" s="44"/>
      <c r="EVA69" s="44"/>
      <c r="EVB69" s="44"/>
      <c r="EVC69" s="44"/>
      <c r="EVD69" s="44"/>
      <c r="EVE69" s="44"/>
      <c r="EVF69" s="44"/>
      <c r="EVG69" s="44"/>
      <c r="EVH69" s="44"/>
      <c r="EVI69" s="44"/>
      <c r="EVJ69" s="44"/>
      <c r="EVK69" s="44"/>
      <c r="EVL69" s="44"/>
      <c r="EVM69" s="44"/>
      <c r="EVN69" s="44"/>
      <c r="EVO69" s="44"/>
      <c r="EVP69" s="44"/>
      <c r="EVQ69" s="44"/>
      <c r="EVR69" s="44"/>
      <c r="EVS69" s="44"/>
      <c r="EVT69" s="44"/>
      <c r="EVU69" s="44"/>
      <c r="EVV69" s="44"/>
      <c r="EVW69" s="44"/>
      <c r="EVX69" s="44"/>
      <c r="EVY69" s="44"/>
      <c r="EVZ69" s="44"/>
      <c r="EWA69" s="44"/>
      <c r="EWB69" s="44"/>
      <c r="EWC69" s="44"/>
      <c r="EWD69" s="44"/>
      <c r="EWE69" s="44"/>
      <c r="EWF69" s="44"/>
      <c r="EWG69" s="44"/>
      <c r="EWH69" s="44"/>
      <c r="EWI69" s="44"/>
      <c r="EWJ69" s="44"/>
      <c r="EWK69" s="44"/>
      <c r="EWL69" s="44"/>
      <c r="EWM69" s="44"/>
      <c r="EWN69" s="44"/>
      <c r="EWO69" s="44"/>
      <c r="EWP69" s="44"/>
      <c r="EWQ69" s="44"/>
      <c r="EWR69" s="44"/>
      <c r="EWS69" s="44"/>
      <c r="EWT69" s="44"/>
      <c r="EWU69" s="44"/>
      <c r="EWV69" s="44"/>
      <c r="EWW69" s="44"/>
      <c r="EWX69" s="44"/>
      <c r="EWY69" s="44"/>
      <c r="EWZ69" s="44"/>
      <c r="EXA69" s="44"/>
      <c r="EXB69" s="44"/>
      <c r="EXC69" s="44"/>
      <c r="EXD69" s="44"/>
      <c r="EXE69" s="44"/>
      <c r="EXF69" s="44"/>
      <c r="EXG69" s="44"/>
      <c r="EXH69" s="44"/>
      <c r="EXI69" s="44"/>
      <c r="EXJ69" s="44"/>
      <c r="EXK69" s="44"/>
      <c r="EXL69" s="44"/>
      <c r="EXM69" s="44"/>
      <c r="EXN69" s="44"/>
      <c r="EXO69" s="44"/>
      <c r="EXP69" s="44"/>
      <c r="EXQ69" s="44"/>
      <c r="EXR69" s="44"/>
      <c r="EXS69" s="44"/>
      <c r="EXT69" s="44"/>
      <c r="EXU69" s="44"/>
      <c r="EXV69" s="44"/>
      <c r="EXW69" s="44"/>
      <c r="EXX69" s="44"/>
      <c r="EXY69" s="44"/>
      <c r="EXZ69" s="44"/>
      <c r="EYA69" s="44"/>
      <c r="EYB69" s="44"/>
      <c r="EYC69" s="44"/>
      <c r="EYD69" s="44"/>
      <c r="EYE69" s="44"/>
      <c r="EYF69" s="44"/>
      <c r="EYG69" s="44"/>
      <c r="EYH69" s="44"/>
      <c r="EYI69" s="44"/>
      <c r="EYJ69" s="44"/>
      <c r="EYK69" s="44"/>
      <c r="EYL69" s="44"/>
      <c r="EYM69" s="44"/>
      <c r="EYN69" s="44"/>
      <c r="EYO69" s="44"/>
      <c r="EYP69" s="44"/>
      <c r="EYQ69" s="44"/>
      <c r="EYR69" s="44"/>
      <c r="EYS69" s="44"/>
      <c r="EYT69" s="44"/>
      <c r="EYU69" s="44"/>
      <c r="EYV69" s="44"/>
      <c r="EYW69" s="44"/>
      <c r="EYX69" s="44"/>
      <c r="EYY69" s="44"/>
      <c r="EYZ69" s="44"/>
      <c r="EZA69" s="44"/>
      <c r="EZB69" s="44"/>
      <c r="EZC69" s="44"/>
      <c r="EZD69" s="44"/>
      <c r="EZE69" s="44"/>
      <c r="EZF69" s="44"/>
      <c r="EZG69" s="44"/>
      <c r="EZH69" s="44"/>
      <c r="EZI69" s="44"/>
      <c r="EZJ69" s="44"/>
      <c r="EZK69" s="44"/>
      <c r="EZL69" s="44"/>
      <c r="EZM69" s="44"/>
      <c r="EZN69" s="44"/>
      <c r="EZO69" s="44"/>
      <c r="EZP69" s="44"/>
      <c r="EZQ69" s="44"/>
      <c r="EZR69" s="44"/>
      <c r="EZS69" s="44"/>
      <c r="EZT69" s="44"/>
      <c r="EZU69" s="44"/>
      <c r="EZV69" s="44"/>
      <c r="EZW69" s="44"/>
      <c r="EZX69" s="44"/>
      <c r="EZY69" s="44"/>
      <c r="EZZ69" s="44"/>
      <c r="FAA69" s="44"/>
      <c r="FAB69" s="44"/>
      <c r="FAC69" s="44"/>
      <c r="FAD69" s="44"/>
      <c r="FAE69" s="44"/>
      <c r="FAF69" s="44"/>
      <c r="FAG69" s="44"/>
      <c r="FAH69" s="44"/>
      <c r="FAI69" s="44"/>
      <c r="FAJ69" s="44"/>
      <c r="FAK69" s="44"/>
      <c r="FAL69" s="44"/>
      <c r="FAM69" s="44"/>
      <c r="FAN69" s="44"/>
      <c r="FAO69" s="44"/>
      <c r="FAP69" s="44"/>
      <c r="FAQ69" s="44"/>
      <c r="FAR69" s="44"/>
      <c r="FAS69" s="44"/>
      <c r="FAT69" s="44"/>
      <c r="FAU69" s="44"/>
      <c r="FAV69" s="44"/>
      <c r="FAW69" s="44"/>
      <c r="FAX69" s="44"/>
      <c r="FAY69" s="44"/>
      <c r="FAZ69" s="44"/>
      <c r="FBA69" s="44"/>
      <c r="FBB69" s="44"/>
      <c r="FBC69" s="44"/>
      <c r="FBD69" s="44"/>
      <c r="FBE69" s="44"/>
      <c r="FBF69" s="44"/>
      <c r="FBG69" s="44"/>
      <c r="FBH69" s="44"/>
      <c r="FBI69" s="44"/>
      <c r="FBJ69" s="44"/>
      <c r="FBK69" s="44"/>
      <c r="FBL69" s="44"/>
      <c r="FBM69" s="44"/>
      <c r="FBN69" s="44"/>
      <c r="FBO69" s="44"/>
      <c r="FBP69" s="44"/>
      <c r="FBQ69" s="44"/>
      <c r="FBR69" s="44"/>
      <c r="FBS69" s="44"/>
      <c r="FBT69" s="44"/>
      <c r="FBU69" s="44"/>
      <c r="FBV69" s="44"/>
      <c r="FBW69" s="44"/>
      <c r="FBX69" s="44"/>
      <c r="FBY69" s="44"/>
      <c r="FBZ69" s="44"/>
      <c r="FCA69" s="44"/>
      <c r="FCB69" s="44"/>
      <c r="FCC69" s="44"/>
      <c r="FCD69" s="44"/>
      <c r="FCE69" s="44"/>
      <c r="FCF69" s="44"/>
      <c r="FCG69" s="44"/>
      <c r="FCH69" s="44"/>
      <c r="FCI69" s="44"/>
      <c r="FCJ69" s="44"/>
      <c r="FCK69" s="44"/>
      <c r="FCL69" s="44"/>
      <c r="FCM69" s="44"/>
      <c r="FCN69" s="44"/>
      <c r="FCO69" s="44"/>
      <c r="FCP69" s="44"/>
      <c r="FCQ69" s="44"/>
      <c r="FCR69" s="44"/>
      <c r="FCS69" s="44"/>
      <c r="FCT69" s="44"/>
      <c r="FCU69" s="44"/>
      <c r="FCV69" s="44"/>
      <c r="FCW69" s="44"/>
      <c r="FCX69" s="44"/>
      <c r="FCY69" s="44"/>
      <c r="FCZ69" s="44"/>
      <c r="FDA69" s="44"/>
      <c r="FDB69" s="44"/>
      <c r="FDC69" s="44"/>
      <c r="FDD69" s="44"/>
      <c r="FDE69" s="44"/>
      <c r="FDF69" s="44"/>
      <c r="FDG69" s="44"/>
      <c r="FDH69" s="44"/>
      <c r="FDI69" s="44"/>
      <c r="FDJ69" s="44"/>
      <c r="FDK69" s="44"/>
      <c r="FDL69" s="44"/>
      <c r="FDM69" s="44"/>
      <c r="FDN69" s="44"/>
      <c r="FDO69" s="44"/>
      <c r="FDP69" s="44"/>
      <c r="FDQ69" s="44"/>
      <c r="FDR69" s="44"/>
      <c r="FDS69" s="44"/>
      <c r="FDT69" s="44"/>
      <c r="FDU69" s="44"/>
      <c r="FDV69" s="44"/>
      <c r="FDW69" s="44"/>
      <c r="FDX69" s="44"/>
      <c r="FDY69" s="44"/>
      <c r="FDZ69" s="44"/>
      <c r="FEA69" s="44"/>
      <c r="FEB69" s="44"/>
      <c r="FEC69" s="44"/>
      <c r="FED69" s="44"/>
      <c r="FEE69" s="44"/>
      <c r="FEF69" s="44"/>
      <c r="FEG69" s="44"/>
      <c r="FEH69" s="44"/>
      <c r="FEI69" s="44"/>
      <c r="FEJ69" s="44"/>
      <c r="FEK69" s="44"/>
      <c r="FEL69" s="44"/>
      <c r="FEM69" s="44"/>
      <c r="FEN69" s="44"/>
      <c r="FEO69" s="44"/>
      <c r="FEP69" s="44"/>
      <c r="FEQ69" s="44"/>
      <c r="FER69" s="44"/>
      <c r="FES69" s="44"/>
      <c r="FET69" s="44"/>
      <c r="FEU69" s="44"/>
      <c r="FEV69" s="44"/>
      <c r="FEW69" s="44"/>
      <c r="FEX69" s="44"/>
      <c r="FEY69" s="44"/>
      <c r="FEZ69" s="44"/>
      <c r="FFA69" s="44"/>
      <c r="FFB69" s="44"/>
      <c r="FFC69" s="44"/>
      <c r="FFD69" s="44"/>
      <c r="FFE69" s="44"/>
      <c r="FFF69" s="44"/>
      <c r="FFG69" s="44"/>
      <c r="FFH69" s="44"/>
      <c r="FFI69" s="44"/>
      <c r="FFJ69" s="44"/>
      <c r="FFK69" s="44"/>
      <c r="FFL69" s="44"/>
      <c r="FFM69" s="44"/>
      <c r="FFN69" s="44"/>
      <c r="FFO69" s="44"/>
      <c r="FFP69" s="44"/>
      <c r="FFQ69" s="44"/>
      <c r="FFR69" s="44"/>
      <c r="FFS69" s="44"/>
      <c r="FFT69" s="44"/>
      <c r="FFU69" s="44"/>
      <c r="FFV69" s="44"/>
      <c r="FFW69" s="44"/>
      <c r="FFX69" s="44"/>
      <c r="FFY69" s="44"/>
      <c r="FFZ69" s="44"/>
      <c r="FGA69" s="44"/>
      <c r="FGB69" s="44"/>
      <c r="FGC69" s="44"/>
      <c r="FGD69" s="44"/>
      <c r="FGE69" s="44"/>
      <c r="FGF69" s="44"/>
      <c r="FGG69" s="44"/>
      <c r="FGH69" s="44"/>
      <c r="FGI69" s="44"/>
      <c r="FGJ69" s="44"/>
      <c r="FGK69" s="44"/>
      <c r="FGL69" s="44"/>
      <c r="FGM69" s="44"/>
      <c r="FGN69" s="44"/>
      <c r="FGO69" s="44"/>
      <c r="FGP69" s="44"/>
      <c r="FGQ69" s="44"/>
      <c r="FGR69" s="44"/>
      <c r="FGS69" s="44"/>
      <c r="FGT69" s="44"/>
      <c r="FGU69" s="44"/>
      <c r="FGV69" s="44"/>
      <c r="FGW69" s="44"/>
      <c r="FGX69" s="44"/>
      <c r="FGY69" s="44"/>
      <c r="FGZ69" s="44"/>
      <c r="FHA69" s="44"/>
      <c r="FHB69" s="44"/>
      <c r="FHC69" s="44"/>
      <c r="FHD69" s="44"/>
      <c r="FHE69" s="44"/>
      <c r="FHF69" s="44"/>
      <c r="FHG69" s="44"/>
      <c r="FHH69" s="44"/>
      <c r="FHI69" s="44"/>
      <c r="FHJ69" s="44"/>
      <c r="FHK69" s="44"/>
      <c r="FHL69" s="44"/>
      <c r="FHM69" s="44"/>
      <c r="FHN69" s="44"/>
      <c r="FHO69" s="44"/>
      <c r="FHP69" s="44"/>
      <c r="FHQ69" s="44"/>
      <c r="FHR69" s="44"/>
      <c r="FHS69" s="44"/>
      <c r="FHT69" s="44"/>
      <c r="FHU69" s="44"/>
      <c r="FHV69" s="44"/>
      <c r="FHW69" s="44"/>
      <c r="FHX69" s="44"/>
      <c r="FHY69" s="44"/>
      <c r="FHZ69" s="44"/>
      <c r="FIA69" s="44"/>
      <c r="FIB69" s="44"/>
      <c r="FIC69" s="44"/>
      <c r="FID69" s="44"/>
      <c r="FIE69" s="44"/>
      <c r="FIF69" s="44"/>
      <c r="FIG69" s="44"/>
      <c r="FIH69" s="44"/>
      <c r="FII69" s="44"/>
      <c r="FIJ69" s="44"/>
      <c r="FIK69" s="44"/>
      <c r="FIL69" s="44"/>
      <c r="FIM69" s="44"/>
      <c r="FIN69" s="44"/>
      <c r="FIO69" s="44"/>
      <c r="FIP69" s="44"/>
      <c r="FIQ69" s="44"/>
      <c r="FIR69" s="44"/>
      <c r="FIS69" s="44"/>
      <c r="FIT69" s="44"/>
      <c r="FIU69" s="44"/>
      <c r="FIV69" s="44"/>
      <c r="FIW69" s="44"/>
      <c r="FIX69" s="44"/>
      <c r="FIY69" s="44"/>
      <c r="FIZ69" s="44"/>
      <c r="FJA69" s="44"/>
      <c r="FJB69" s="44"/>
      <c r="FJC69" s="44"/>
      <c r="FJD69" s="44"/>
      <c r="FJE69" s="44"/>
      <c r="FJF69" s="44"/>
      <c r="FJG69" s="44"/>
      <c r="FJH69" s="44"/>
      <c r="FJI69" s="44"/>
      <c r="FJJ69" s="44"/>
      <c r="FJK69" s="44"/>
      <c r="FJL69" s="44"/>
      <c r="FJM69" s="44"/>
      <c r="FJN69" s="44"/>
      <c r="FJO69" s="44"/>
      <c r="FJP69" s="44"/>
      <c r="FJQ69" s="44"/>
      <c r="FJR69" s="44"/>
      <c r="FJS69" s="44"/>
      <c r="FJT69" s="44"/>
      <c r="FJU69" s="44"/>
      <c r="FJV69" s="44"/>
      <c r="FJW69" s="44"/>
      <c r="FJX69" s="44"/>
      <c r="FJY69" s="44"/>
      <c r="FJZ69" s="44"/>
      <c r="FKA69" s="44"/>
      <c r="FKB69" s="44"/>
      <c r="FKC69" s="44"/>
      <c r="FKD69" s="44"/>
      <c r="FKE69" s="44"/>
      <c r="FKF69" s="44"/>
      <c r="FKG69" s="44"/>
      <c r="FKH69" s="44"/>
      <c r="FKI69" s="44"/>
      <c r="FKJ69" s="44"/>
      <c r="FKK69" s="44"/>
      <c r="FKL69" s="44"/>
      <c r="FKM69" s="44"/>
      <c r="FKN69" s="44"/>
      <c r="FKO69" s="44"/>
      <c r="FKP69" s="44"/>
      <c r="FKQ69" s="44"/>
    </row>
    <row r="70" spans="1:4359" s="38" customFormat="1" ht="37.5" customHeight="1" x14ac:dyDescent="0.25">
      <c r="A70" s="732"/>
      <c r="B70" s="787"/>
      <c r="C70" s="806" t="s">
        <v>230</v>
      </c>
      <c r="D70" s="791" t="s">
        <v>144</v>
      </c>
      <c r="E70" s="791" t="s">
        <v>144</v>
      </c>
      <c r="F70" s="332" t="s">
        <v>22</v>
      </c>
      <c r="G70" s="224">
        <v>0</v>
      </c>
      <c r="H70" s="224">
        <v>0</v>
      </c>
      <c r="I70" s="224">
        <v>0</v>
      </c>
      <c r="J70" s="224">
        <v>7.3300000000000004E-2</v>
      </c>
      <c r="K70" s="224">
        <v>7.3300000000000004E-2</v>
      </c>
      <c r="L70" s="224">
        <v>7.3300000000000004E-2</v>
      </c>
      <c r="M70" s="224">
        <v>7.3300000000000004E-2</v>
      </c>
      <c r="N70" s="224">
        <v>7.3300000000000004E-2</v>
      </c>
      <c r="O70" s="224">
        <v>7.3300000000000004E-2</v>
      </c>
      <c r="P70" s="224">
        <v>0.1867</v>
      </c>
      <c r="Q70" s="224">
        <v>0.1867</v>
      </c>
      <c r="R70" s="224">
        <v>0.18679999999999999</v>
      </c>
      <c r="S70" s="334">
        <f t="shared" si="2"/>
        <v>1</v>
      </c>
      <c r="T70" s="794"/>
      <c r="U70" s="744">
        <f>3.33%</f>
        <v>3.3300000000000003E-2</v>
      </c>
      <c r="V70" s="806" t="s">
        <v>284</v>
      </c>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44"/>
      <c r="GH70" s="44"/>
      <c r="GI70" s="44"/>
      <c r="GJ70" s="44"/>
      <c r="GK70" s="44"/>
      <c r="GL70" s="44"/>
      <c r="GM70" s="44"/>
      <c r="GN70" s="44"/>
      <c r="GO70" s="44"/>
      <c r="GP70" s="44"/>
      <c r="GQ70" s="44"/>
      <c r="GR70" s="44"/>
      <c r="GS70" s="44"/>
      <c r="GT70" s="44"/>
      <c r="GU70" s="44"/>
      <c r="GV70" s="44"/>
      <c r="GW70" s="44"/>
      <c r="GX70" s="44"/>
      <c r="GY70" s="44"/>
      <c r="GZ70" s="44"/>
      <c r="HA70" s="44"/>
      <c r="HB70" s="44"/>
      <c r="HC70" s="44"/>
      <c r="HD70" s="44"/>
      <c r="HE70" s="44"/>
      <c r="HF70" s="44"/>
      <c r="HG70" s="44"/>
      <c r="HH70" s="44"/>
      <c r="HI70" s="44"/>
      <c r="HJ70" s="44"/>
      <c r="HK70" s="44"/>
      <c r="HL70" s="44"/>
      <c r="HM70" s="44"/>
      <c r="HN70" s="44"/>
      <c r="HO70" s="44"/>
      <c r="HP70" s="44"/>
      <c r="HQ70" s="44"/>
      <c r="HR70" s="44"/>
      <c r="HS70" s="44"/>
      <c r="HT70" s="44"/>
      <c r="HU70" s="44"/>
      <c r="HV70" s="44"/>
      <c r="HW70" s="44"/>
      <c r="HX70" s="44"/>
      <c r="HY70" s="44"/>
      <c r="HZ70" s="44"/>
      <c r="IA70" s="44"/>
      <c r="IB70" s="44"/>
      <c r="IC70" s="44"/>
      <c r="ID70" s="44"/>
      <c r="IE70" s="44"/>
      <c r="IF70" s="44"/>
      <c r="IG70" s="44"/>
      <c r="IH70" s="44"/>
      <c r="II70" s="44"/>
      <c r="IJ70" s="44"/>
      <c r="IK70" s="44"/>
      <c r="IL70" s="44"/>
      <c r="IM70" s="44"/>
      <c r="IN70" s="44"/>
      <c r="IO70" s="44"/>
      <c r="IP70" s="44"/>
      <c r="IQ70" s="44"/>
      <c r="IR70" s="44"/>
      <c r="IS70" s="44"/>
      <c r="IT70" s="44"/>
      <c r="IU70" s="44"/>
      <c r="IV70" s="44"/>
      <c r="IW70" s="44"/>
      <c r="IX70" s="44"/>
      <c r="IY70" s="44"/>
      <c r="IZ70" s="44"/>
      <c r="JA70" s="44"/>
      <c r="JB70" s="44"/>
      <c r="JC70" s="44"/>
      <c r="JD70" s="44"/>
      <c r="JE70" s="44"/>
      <c r="JF70" s="44"/>
      <c r="JG70" s="44"/>
      <c r="JH70" s="44"/>
      <c r="JI70" s="44"/>
      <c r="JJ70" s="44"/>
      <c r="JK70" s="44"/>
      <c r="JL70" s="44"/>
      <c r="JM70" s="44"/>
      <c r="JN70" s="44"/>
      <c r="JO70" s="44"/>
      <c r="JP70" s="44"/>
      <c r="JQ70" s="44"/>
      <c r="JR70" s="44"/>
      <c r="JS70" s="44"/>
      <c r="JT70" s="44"/>
      <c r="JU70" s="44"/>
      <c r="JV70" s="44"/>
      <c r="JW70" s="44"/>
      <c r="JX70" s="44"/>
      <c r="JY70" s="44"/>
      <c r="JZ70" s="44"/>
      <c r="KA70" s="44"/>
      <c r="KB70" s="44"/>
      <c r="KC70" s="44"/>
      <c r="KD70" s="44"/>
      <c r="KE70" s="44"/>
      <c r="KF70" s="44"/>
      <c r="KG70" s="44"/>
      <c r="KH70" s="44"/>
      <c r="KI70" s="44"/>
      <c r="KJ70" s="44"/>
      <c r="KK70" s="44"/>
      <c r="KL70" s="44"/>
      <c r="KM70" s="44"/>
      <c r="KN70" s="44"/>
      <c r="KO70" s="44"/>
      <c r="KP70" s="44"/>
      <c r="KQ70" s="44"/>
      <c r="KR70" s="44"/>
      <c r="KS70" s="44"/>
      <c r="KT70" s="44"/>
      <c r="KU70" s="44"/>
      <c r="KV70" s="44"/>
      <c r="KW70" s="44"/>
      <c r="KX70" s="44"/>
      <c r="KY70" s="44"/>
      <c r="KZ70" s="44"/>
      <c r="LA70" s="44"/>
      <c r="LB70" s="44"/>
      <c r="LC70" s="44"/>
      <c r="LD70" s="44"/>
      <c r="LE70" s="44"/>
      <c r="LF70" s="44"/>
      <c r="LG70" s="44"/>
      <c r="LH70" s="44"/>
      <c r="LI70" s="44"/>
      <c r="LJ70" s="44"/>
      <c r="LK70" s="44"/>
      <c r="LL70" s="44"/>
      <c r="LM70" s="44"/>
      <c r="LN70" s="44"/>
      <c r="LO70" s="44"/>
      <c r="LP70" s="44"/>
      <c r="LQ70" s="44"/>
      <c r="LR70" s="44"/>
      <c r="LS70" s="44"/>
      <c r="LT70" s="44"/>
      <c r="LU70" s="44"/>
      <c r="LV70" s="44"/>
      <c r="LW70" s="44"/>
      <c r="LX70" s="44"/>
      <c r="LY70" s="44"/>
      <c r="LZ70" s="44"/>
      <c r="MA70" s="44"/>
      <c r="MB70" s="44"/>
      <c r="MC70" s="44"/>
      <c r="MD70" s="44"/>
      <c r="ME70" s="44"/>
      <c r="MF70" s="44"/>
      <c r="MG70" s="44"/>
      <c r="MH70" s="44"/>
      <c r="MI70" s="44"/>
      <c r="MJ70" s="44"/>
      <c r="MK70" s="44"/>
      <c r="ML70" s="44"/>
      <c r="MM70" s="44"/>
      <c r="MN70" s="44"/>
      <c r="MO70" s="44"/>
      <c r="MP70" s="44"/>
      <c r="MQ70" s="44"/>
      <c r="MR70" s="44"/>
      <c r="MS70" s="44"/>
      <c r="MT70" s="44"/>
      <c r="MU70" s="44"/>
      <c r="MV70" s="44"/>
      <c r="MW70" s="44"/>
      <c r="MX70" s="44"/>
      <c r="MY70" s="44"/>
      <c r="MZ70" s="44"/>
      <c r="NA70" s="44"/>
      <c r="NB70" s="44"/>
      <c r="NC70" s="44"/>
      <c r="ND70" s="44"/>
      <c r="NE70" s="44"/>
      <c r="NF70" s="44"/>
      <c r="NG70" s="44"/>
      <c r="NH70" s="44"/>
      <c r="NI70" s="44"/>
      <c r="NJ70" s="44"/>
      <c r="NK70" s="44"/>
      <c r="NL70" s="44"/>
      <c r="NM70" s="44"/>
      <c r="NN70" s="44"/>
      <c r="NO70" s="44"/>
      <c r="NP70" s="44"/>
      <c r="NQ70" s="44"/>
      <c r="NR70" s="44"/>
      <c r="NS70" s="44"/>
      <c r="NT70" s="44"/>
      <c r="NU70" s="44"/>
      <c r="NV70" s="44"/>
      <c r="NW70" s="44"/>
      <c r="NX70" s="44"/>
      <c r="NY70" s="44"/>
      <c r="NZ70" s="44"/>
      <c r="OA70" s="44"/>
      <c r="OB70" s="44"/>
      <c r="OC70" s="44"/>
      <c r="OD70" s="44"/>
      <c r="OE70" s="44"/>
      <c r="OF70" s="44"/>
      <c r="OG70" s="44"/>
      <c r="OH70" s="44"/>
      <c r="OI70" s="44"/>
      <c r="OJ70" s="44"/>
      <c r="OK70" s="44"/>
      <c r="OL70" s="44"/>
      <c r="OM70" s="44"/>
      <c r="ON70" s="44"/>
      <c r="OO70" s="44"/>
      <c r="OP70" s="44"/>
      <c r="OQ70" s="44"/>
      <c r="OR70" s="44"/>
      <c r="OS70" s="44"/>
      <c r="OT70" s="44"/>
      <c r="OU70" s="44"/>
      <c r="OV70" s="44"/>
      <c r="OW70" s="44"/>
      <c r="OX70" s="44"/>
      <c r="OY70" s="44"/>
      <c r="OZ70" s="44"/>
      <c r="PA70" s="44"/>
      <c r="PB70" s="44"/>
      <c r="PC70" s="44"/>
      <c r="PD70" s="44"/>
      <c r="PE70" s="44"/>
      <c r="PF70" s="44"/>
      <c r="PG70" s="44"/>
      <c r="PH70" s="44"/>
      <c r="PI70" s="44"/>
      <c r="PJ70" s="44"/>
      <c r="PK70" s="44"/>
      <c r="PL70" s="44"/>
      <c r="PM70" s="44"/>
      <c r="PN70" s="44"/>
      <c r="PO70" s="44"/>
      <c r="PP70" s="44"/>
      <c r="PQ70" s="44"/>
      <c r="PR70" s="44"/>
      <c r="PS70" s="44"/>
      <c r="PT70" s="44"/>
      <c r="PU70" s="44"/>
      <c r="PV70" s="44"/>
      <c r="PW70" s="44"/>
      <c r="PX70" s="44"/>
      <c r="PY70" s="44"/>
      <c r="PZ70" s="44"/>
      <c r="QA70" s="44"/>
      <c r="QB70" s="44"/>
      <c r="QC70" s="44"/>
      <c r="QD70" s="44"/>
      <c r="QE70" s="44"/>
      <c r="QF70" s="44"/>
      <c r="QG70" s="44"/>
      <c r="QH70" s="44"/>
      <c r="QI70" s="44"/>
      <c r="QJ70" s="44"/>
      <c r="QK70" s="44"/>
      <c r="QL70" s="44"/>
      <c r="QM70" s="44"/>
      <c r="QN70" s="44"/>
      <c r="QO70" s="44"/>
      <c r="QP70" s="44"/>
      <c r="QQ70" s="44"/>
      <c r="QR70" s="44"/>
      <c r="QS70" s="44"/>
      <c r="QT70" s="44"/>
      <c r="QU70" s="44"/>
      <c r="QV70" s="44"/>
      <c r="QW70" s="44"/>
      <c r="QX70" s="44"/>
      <c r="QY70" s="44"/>
      <c r="QZ70" s="44"/>
      <c r="RA70" s="44"/>
      <c r="RB70" s="44"/>
      <c r="RC70" s="44"/>
      <c r="RD70" s="44"/>
      <c r="RE70" s="44"/>
      <c r="RF70" s="44"/>
      <c r="RG70" s="44"/>
      <c r="RH70" s="44"/>
      <c r="RI70" s="44"/>
      <c r="RJ70" s="44"/>
      <c r="RK70" s="44"/>
      <c r="RL70" s="44"/>
      <c r="RM70" s="44"/>
      <c r="RN70" s="44"/>
      <c r="RO70" s="44"/>
      <c r="RP70" s="44"/>
      <c r="RQ70" s="44"/>
      <c r="RR70" s="44"/>
      <c r="RS70" s="44"/>
      <c r="RT70" s="44"/>
      <c r="RU70" s="44"/>
      <c r="RV70" s="44"/>
      <c r="RW70" s="44"/>
      <c r="RX70" s="44"/>
      <c r="RY70" s="44"/>
      <c r="RZ70" s="44"/>
      <c r="SA70" s="44"/>
      <c r="SB70" s="44"/>
      <c r="SC70" s="44"/>
      <c r="SD70" s="44"/>
      <c r="SE70" s="44"/>
      <c r="SF70" s="44"/>
      <c r="SG70" s="44"/>
      <c r="SH70" s="44"/>
      <c r="SI70" s="44"/>
      <c r="SJ70" s="44"/>
      <c r="SK70" s="44"/>
      <c r="SL70" s="44"/>
      <c r="SM70" s="44"/>
      <c r="SN70" s="44"/>
      <c r="SO70" s="44"/>
      <c r="SP70" s="44"/>
      <c r="SQ70" s="44"/>
      <c r="SR70" s="44"/>
      <c r="SS70" s="44"/>
      <c r="ST70" s="44"/>
      <c r="SU70" s="44"/>
      <c r="SV70" s="44"/>
      <c r="SW70" s="44"/>
      <c r="SX70" s="44"/>
      <c r="SY70" s="44"/>
      <c r="SZ70" s="44"/>
      <c r="TA70" s="44"/>
      <c r="TB70" s="44"/>
      <c r="TC70" s="44"/>
      <c r="TD70" s="44"/>
      <c r="TE70" s="44"/>
      <c r="TF70" s="44"/>
      <c r="TG70" s="44"/>
      <c r="TH70" s="44"/>
      <c r="TI70" s="44"/>
      <c r="TJ70" s="44"/>
      <c r="TK70" s="44"/>
      <c r="TL70" s="44"/>
      <c r="TM70" s="44"/>
      <c r="TN70" s="44"/>
      <c r="TO70" s="44"/>
      <c r="TP70" s="44"/>
      <c r="TQ70" s="44"/>
      <c r="TR70" s="44"/>
      <c r="TS70" s="44"/>
      <c r="TT70" s="44"/>
      <c r="TU70" s="44"/>
      <c r="TV70" s="44"/>
      <c r="TW70" s="44"/>
      <c r="TX70" s="44"/>
      <c r="TY70" s="44"/>
      <c r="TZ70" s="44"/>
      <c r="UA70" s="44"/>
      <c r="UB70" s="44"/>
      <c r="UC70" s="44"/>
      <c r="UD70" s="44"/>
      <c r="UE70" s="44"/>
      <c r="UF70" s="44"/>
      <c r="UG70" s="44"/>
      <c r="UH70" s="44"/>
      <c r="UI70" s="44"/>
      <c r="UJ70" s="44"/>
      <c r="UK70" s="44"/>
      <c r="UL70" s="44"/>
      <c r="UM70" s="44"/>
      <c r="UN70" s="44"/>
      <c r="UO70" s="44"/>
      <c r="UP70" s="44"/>
      <c r="UQ70" s="44"/>
      <c r="UR70" s="44"/>
      <c r="US70" s="44"/>
      <c r="UT70" s="44"/>
      <c r="UU70" s="44"/>
      <c r="UV70" s="44"/>
      <c r="UW70" s="44"/>
      <c r="UX70" s="44"/>
      <c r="UY70" s="44"/>
      <c r="UZ70" s="44"/>
      <c r="VA70" s="44"/>
      <c r="VB70" s="44"/>
      <c r="VC70" s="44"/>
      <c r="VD70" s="44"/>
      <c r="VE70" s="44"/>
      <c r="VF70" s="44"/>
      <c r="VG70" s="44"/>
      <c r="VH70" s="44"/>
      <c r="VI70" s="44"/>
      <c r="VJ70" s="44"/>
      <c r="VK70" s="44"/>
      <c r="VL70" s="44"/>
      <c r="VM70" s="44"/>
      <c r="VN70" s="44"/>
      <c r="VO70" s="44"/>
      <c r="VP70" s="44"/>
      <c r="VQ70" s="44"/>
      <c r="VR70" s="44"/>
      <c r="VS70" s="44"/>
      <c r="VT70" s="44"/>
      <c r="VU70" s="44"/>
      <c r="VV70" s="44"/>
      <c r="VW70" s="44"/>
      <c r="VX70" s="44"/>
      <c r="VY70" s="44"/>
      <c r="VZ70" s="44"/>
      <c r="WA70" s="44"/>
      <c r="WB70" s="44"/>
      <c r="WC70" s="44"/>
      <c r="WD70" s="44"/>
      <c r="WE70" s="44"/>
      <c r="WF70" s="44"/>
      <c r="WG70" s="44"/>
      <c r="WH70" s="44"/>
      <c r="WI70" s="44"/>
      <c r="WJ70" s="44"/>
      <c r="WK70" s="44"/>
      <c r="WL70" s="44"/>
      <c r="WM70" s="44"/>
      <c r="WN70" s="44"/>
      <c r="WO70" s="44"/>
      <c r="WP70" s="44"/>
      <c r="WQ70" s="44"/>
      <c r="WR70" s="44"/>
      <c r="WS70" s="44"/>
      <c r="WT70" s="44"/>
      <c r="WU70" s="44"/>
      <c r="WV70" s="44"/>
      <c r="WW70" s="44"/>
      <c r="WX70" s="44"/>
      <c r="WY70" s="44"/>
      <c r="WZ70" s="44"/>
      <c r="XA70" s="44"/>
      <c r="XB70" s="44"/>
      <c r="XC70" s="44"/>
      <c r="XD70" s="44"/>
      <c r="XE70" s="44"/>
      <c r="XF70" s="44"/>
      <c r="XG70" s="44"/>
      <c r="XH70" s="44"/>
      <c r="XI70" s="44"/>
      <c r="XJ70" s="44"/>
      <c r="XK70" s="44"/>
      <c r="XL70" s="44"/>
      <c r="XM70" s="44"/>
      <c r="XN70" s="44"/>
      <c r="XO70" s="44"/>
      <c r="XP70" s="44"/>
      <c r="XQ70" s="44"/>
      <c r="XR70" s="44"/>
      <c r="XS70" s="44"/>
      <c r="XT70" s="44"/>
      <c r="XU70" s="44"/>
      <c r="XV70" s="44"/>
      <c r="XW70" s="44"/>
      <c r="XX70" s="44"/>
      <c r="XY70" s="44"/>
      <c r="XZ70" s="44"/>
      <c r="YA70" s="44"/>
      <c r="YB70" s="44"/>
      <c r="YC70" s="44"/>
      <c r="YD70" s="44"/>
      <c r="YE70" s="44"/>
      <c r="YF70" s="44"/>
      <c r="YG70" s="44"/>
      <c r="YH70" s="44"/>
      <c r="YI70" s="44"/>
      <c r="YJ70" s="44"/>
      <c r="YK70" s="44"/>
      <c r="YL70" s="44"/>
      <c r="YM70" s="44"/>
      <c r="YN70" s="44"/>
      <c r="YO70" s="44"/>
      <c r="YP70" s="44"/>
      <c r="YQ70" s="44"/>
      <c r="YR70" s="44"/>
      <c r="YS70" s="44"/>
      <c r="YT70" s="44"/>
      <c r="YU70" s="44"/>
      <c r="YV70" s="44"/>
      <c r="YW70" s="44"/>
      <c r="YX70" s="44"/>
      <c r="YY70" s="44"/>
      <c r="YZ70" s="44"/>
      <c r="ZA70" s="44"/>
      <c r="ZB70" s="44"/>
      <c r="ZC70" s="44"/>
      <c r="ZD70" s="44"/>
      <c r="ZE70" s="44"/>
      <c r="ZF70" s="44"/>
      <c r="ZG70" s="44"/>
      <c r="ZH70" s="44"/>
      <c r="ZI70" s="44"/>
      <c r="ZJ70" s="44"/>
      <c r="ZK70" s="44"/>
      <c r="ZL70" s="44"/>
      <c r="ZM70" s="44"/>
      <c r="ZN70" s="44"/>
      <c r="ZO70" s="44"/>
      <c r="ZP70" s="44"/>
      <c r="ZQ70" s="44"/>
      <c r="ZR70" s="44"/>
      <c r="ZS70" s="44"/>
      <c r="ZT70" s="44"/>
      <c r="ZU70" s="44"/>
      <c r="ZV70" s="44"/>
      <c r="ZW70" s="44"/>
      <c r="ZX70" s="44"/>
      <c r="ZY70" s="44"/>
      <c r="ZZ70" s="44"/>
      <c r="AAA70" s="44"/>
      <c r="AAB70" s="44"/>
      <c r="AAC70" s="44"/>
      <c r="AAD70" s="44"/>
      <c r="AAE70" s="44"/>
      <c r="AAF70" s="44"/>
      <c r="AAG70" s="44"/>
      <c r="AAH70" s="44"/>
      <c r="AAI70" s="44"/>
      <c r="AAJ70" s="44"/>
      <c r="AAK70" s="44"/>
      <c r="AAL70" s="44"/>
      <c r="AAM70" s="44"/>
      <c r="AAN70" s="44"/>
      <c r="AAO70" s="44"/>
      <c r="AAP70" s="44"/>
      <c r="AAQ70" s="44"/>
      <c r="AAR70" s="44"/>
      <c r="AAS70" s="44"/>
      <c r="AAT70" s="44"/>
      <c r="AAU70" s="44"/>
      <c r="AAV70" s="44"/>
      <c r="AAW70" s="44"/>
      <c r="AAX70" s="44"/>
      <c r="AAY70" s="44"/>
      <c r="AAZ70" s="44"/>
      <c r="ABA70" s="44"/>
      <c r="ABB70" s="44"/>
      <c r="ABC70" s="44"/>
      <c r="ABD70" s="44"/>
      <c r="ABE70" s="44"/>
      <c r="ABF70" s="44"/>
      <c r="ABG70" s="44"/>
      <c r="ABH70" s="44"/>
      <c r="ABI70" s="44"/>
      <c r="ABJ70" s="44"/>
      <c r="ABK70" s="44"/>
      <c r="ABL70" s="44"/>
      <c r="ABM70" s="44"/>
      <c r="ABN70" s="44"/>
      <c r="ABO70" s="44"/>
      <c r="ABP70" s="44"/>
      <c r="ABQ70" s="44"/>
      <c r="ABR70" s="44"/>
      <c r="ABS70" s="44"/>
      <c r="ABT70" s="44"/>
      <c r="ABU70" s="44"/>
      <c r="ABV70" s="44"/>
      <c r="ABW70" s="44"/>
      <c r="ABX70" s="44"/>
      <c r="ABY70" s="44"/>
      <c r="ABZ70" s="44"/>
      <c r="ACA70" s="44"/>
      <c r="ACB70" s="44"/>
      <c r="ACC70" s="44"/>
      <c r="ACD70" s="44"/>
      <c r="ACE70" s="44"/>
      <c r="ACF70" s="44"/>
      <c r="ACG70" s="44"/>
      <c r="ACH70" s="44"/>
      <c r="ACI70" s="44"/>
      <c r="ACJ70" s="44"/>
      <c r="ACK70" s="44"/>
      <c r="ACL70" s="44"/>
      <c r="ACM70" s="44"/>
      <c r="ACN70" s="44"/>
      <c r="ACO70" s="44"/>
      <c r="ACP70" s="44"/>
      <c r="ACQ70" s="44"/>
      <c r="ACR70" s="44"/>
      <c r="ACS70" s="44"/>
      <c r="ACT70" s="44"/>
      <c r="ACU70" s="44"/>
      <c r="ACV70" s="44"/>
      <c r="ACW70" s="44"/>
      <c r="ACX70" s="44"/>
      <c r="ACY70" s="44"/>
      <c r="ACZ70" s="44"/>
      <c r="ADA70" s="44"/>
      <c r="ADB70" s="44"/>
      <c r="ADC70" s="44"/>
      <c r="ADD70" s="44"/>
      <c r="ADE70" s="44"/>
      <c r="ADF70" s="44"/>
      <c r="ADG70" s="44"/>
      <c r="ADH70" s="44"/>
      <c r="ADI70" s="44"/>
      <c r="ADJ70" s="44"/>
      <c r="ADK70" s="44"/>
      <c r="ADL70" s="44"/>
      <c r="ADM70" s="44"/>
      <c r="ADN70" s="44"/>
      <c r="ADO70" s="44"/>
      <c r="ADP70" s="44"/>
      <c r="ADQ70" s="44"/>
      <c r="ADR70" s="44"/>
      <c r="ADS70" s="44"/>
      <c r="ADT70" s="44"/>
      <c r="ADU70" s="44"/>
      <c r="ADV70" s="44"/>
      <c r="ADW70" s="44"/>
      <c r="ADX70" s="44"/>
      <c r="ADY70" s="44"/>
      <c r="ADZ70" s="44"/>
      <c r="AEA70" s="44"/>
      <c r="AEB70" s="44"/>
      <c r="AEC70" s="44"/>
      <c r="AED70" s="44"/>
      <c r="AEE70" s="44"/>
      <c r="AEF70" s="44"/>
      <c r="AEG70" s="44"/>
      <c r="AEH70" s="44"/>
      <c r="AEI70" s="44"/>
      <c r="AEJ70" s="44"/>
      <c r="AEK70" s="44"/>
      <c r="AEL70" s="44"/>
      <c r="AEM70" s="44"/>
      <c r="AEN70" s="44"/>
      <c r="AEO70" s="44"/>
      <c r="AEP70" s="44"/>
      <c r="AEQ70" s="44"/>
      <c r="AER70" s="44"/>
      <c r="AES70" s="44"/>
      <c r="AET70" s="44"/>
      <c r="AEU70" s="44"/>
      <c r="AEV70" s="44"/>
      <c r="AEW70" s="44"/>
      <c r="AEX70" s="44"/>
      <c r="AEY70" s="44"/>
      <c r="AEZ70" s="44"/>
      <c r="AFA70" s="44"/>
      <c r="AFB70" s="44"/>
      <c r="AFC70" s="44"/>
      <c r="AFD70" s="44"/>
      <c r="AFE70" s="44"/>
      <c r="AFF70" s="44"/>
      <c r="AFG70" s="44"/>
      <c r="AFH70" s="44"/>
      <c r="AFI70" s="44"/>
      <c r="AFJ70" s="44"/>
      <c r="AFK70" s="44"/>
      <c r="AFL70" s="44"/>
      <c r="AFM70" s="44"/>
      <c r="AFN70" s="44"/>
      <c r="AFO70" s="44"/>
      <c r="AFP70" s="44"/>
      <c r="AFQ70" s="44"/>
      <c r="AFR70" s="44"/>
      <c r="AFS70" s="44"/>
      <c r="AFT70" s="44"/>
      <c r="AFU70" s="44"/>
      <c r="AFV70" s="44"/>
      <c r="AFW70" s="44"/>
      <c r="AFX70" s="44"/>
      <c r="AFY70" s="44"/>
      <c r="AFZ70" s="44"/>
      <c r="AGA70" s="44"/>
      <c r="AGB70" s="44"/>
      <c r="AGC70" s="44"/>
      <c r="AGD70" s="44"/>
      <c r="AGE70" s="44"/>
      <c r="AGF70" s="44"/>
      <c r="AGG70" s="44"/>
      <c r="AGH70" s="44"/>
      <c r="AGI70" s="44"/>
      <c r="AGJ70" s="44"/>
      <c r="AGK70" s="44"/>
      <c r="AGL70" s="44"/>
      <c r="AGM70" s="44"/>
      <c r="AGN70" s="44"/>
      <c r="AGO70" s="44"/>
      <c r="AGP70" s="44"/>
      <c r="AGQ70" s="44"/>
      <c r="AGR70" s="44"/>
      <c r="AGS70" s="44"/>
      <c r="AGT70" s="44"/>
      <c r="AGU70" s="44"/>
      <c r="AGV70" s="44"/>
      <c r="AGW70" s="44"/>
      <c r="AGX70" s="44"/>
      <c r="AGY70" s="44"/>
      <c r="AGZ70" s="44"/>
      <c r="AHA70" s="44"/>
      <c r="AHB70" s="44"/>
      <c r="AHC70" s="44"/>
      <c r="AHD70" s="44"/>
      <c r="AHE70" s="44"/>
      <c r="AHF70" s="44"/>
      <c r="AHG70" s="44"/>
      <c r="AHH70" s="44"/>
      <c r="AHI70" s="44"/>
      <c r="AHJ70" s="44"/>
      <c r="AHK70" s="44"/>
      <c r="AHL70" s="44"/>
      <c r="AHM70" s="44"/>
      <c r="AHN70" s="44"/>
      <c r="AHO70" s="44"/>
      <c r="AHP70" s="44"/>
      <c r="AHQ70" s="44"/>
      <c r="AHR70" s="44"/>
      <c r="AHS70" s="44"/>
      <c r="AHT70" s="44"/>
      <c r="AHU70" s="44"/>
      <c r="AHV70" s="44"/>
      <c r="AHW70" s="44"/>
      <c r="AHX70" s="44"/>
      <c r="AHY70" s="44"/>
      <c r="AHZ70" s="44"/>
      <c r="AIA70" s="44"/>
      <c r="AIB70" s="44"/>
      <c r="AIC70" s="44"/>
      <c r="AID70" s="44"/>
      <c r="AIE70" s="44"/>
      <c r="AIF70" s="44"/>
      <c r="AIG70" s="44"/>
      <c r="AIH70" s="44"/>
      <c r="AII70" s="44"/>
      <c r="AIJ70" s="44"/>
      <c r="AIK70" s="44"/>
      <c r="AIL70" s="44"/>
      <c r="AIM70" s="44"/>
      <c r="AIN70" s="44"/>
      <c r="AIO70" s="44"/>
      <c r="AIP70" s="44"/>
      <c r="AIQ70" s="44"/>
      <c r="AIR70" s="44"/>
      <c r="AIS70" s="44"/>
      <c r="AIT70" s="44"/>
      <c r="AIU70" s="44"/>
      <c r="AIV70" s="44"/>
      <c r="AIW70" s="44"/>
      <c r="AIX70" s="44"/>
      <c r="AIY70" s="44"/>
      <c r="AIZ70" s="44"/>
      <c r="AJA70" s="44"/>
      <c r="AJB70" s="44"/>
      <c r="AJC70" s="44"/>
      <c r="AJD70" s="44"/>
      <c r="AJE70" s="44"/>
      <c r="AJF70" s="44"/>
      <c r="AJG70" s="44"/>
      <c r="AJH70" s="44"/>
      <c r="AJI70" s="44"/>
      <c r="AJJ70" s="44"/>
      <c r="AJK70" s="44"/>
      <c r="AJL70" s="44"/>
      <c r="AJM70" s="44"/>
      <c r="AJN70" s="44"/>
      <c r="AJO70" s="44"/>
      <c r="AJP70" s="44"/>
      <c r="AJQ70" s="44"/>
      <c r="AJR70" s="44"/>
      <c r="AJS70" s="44"/>
      <c r="AJT70" s="44"/>
      <c r="AJU70" s="44"/>
      <c r="AJV70" s="44"/>
      <c r="AJW70" s="44"/>
      <c r="AJX70" s="44"/>
      <c r="AJY70" s="44"/>
      <c r="AJZ70" s="44"/>
      <c r="AKA70" s="44"/>
      <c r="AKB70" s="44"/>
      <c r="AKC70" s="44"/>
      <c r="AKD70" s="44"/>
      <c r="AKE70" s="44"/>
      <c r="AKF70" s="44"/>
      <c r="AKG70" s="44"/>
      <c r="AKH70" s="44"/>
      <c r="AKI70" s="44"/>
      <c r="AKJ70" s="44"/>
      <c r="AKK70" s="44"/>
      <c r="AKL70" s="44"/>
      <c r="AKM70" s="44"/>
      <c r="AKN70" s="44"/>
      <c r="AKO70" s="44"/>
      <c r="AKP70" s="44"/>
      <c r="AKQ70" s="44"/>
      <c r="AKR70" s="44"/>
      <c r="AKS70" s="44"/>
      <c r="AKT70" s="44"/>
      <c r="AKU70" s="44"/>
      <c r="AKV70" s="44"/>
      <c r="AKW70" s="44"/>
      <c r="AKX70" s="44"/>
      <c r="AKY70" s="44"/>
      <c r="AKZ70" s="44"/>
      <c r="ALA70" s="44"/>
      <c r="ALB70" s="44"/>
      <c r="ALC70" s="44"/>
      <c r="ALD70" s="44"/>
      <c r="ALE70" s="44"/>
      <c r="ALF70" s="44"/>
      <c r="ALG70" s="44"/>
      <c r="ALH70" s="44"/>
      <c r="ALI70" s="44"/>
      <c r="ALJ70" s="44"/>
      <c r="ALK70" s="44"/>
      <c r="ALL70" s="44"/>
      <c r="ALM70" s="44"/>
      <c r="ALN70" s="44"/>
      <c r="ALO70" s="44"/>
      <c r="ALP70" s="44"/>
      <c r="ALQ70" s="44"/>
      <c r="ALR70" s="44"/>
      <c r="ALS70" s="44"/>
      <c r="ALT70" s="44"/>
      <c r="ALU70" s="44"/>
      <c r="ALV70" s="44"/>
      <c r="ALW70" s="44"/>
      <c r="ALX70" s="44"/>
      <c r="ALY70" s="44"/>
      <c r="ALZ70" s="44"/>
      <c r="AMA70" s="44"/>
      <c r="AMB70" s="44"/>
      <c r="AMC70" s="44"/>
      <c r="AMD70" s="44"/>
      <c r="AME70" s="44"/>
      <c r="AMF70" s="44"/>
      <c r="AMG70" s="44"/>
      <c r="AMH70" s="44"/>
      <c r="AMI70" s="44"/>
      <c r="AMJ70" s="44"/>
      <c r="AMK70" s="44"/>
      <c r="AML70" s="44"/>
      <c r="AMM70" s="44"/>
      <c r="AMN70" s="44"/>
      <c r="AMO70" s="44"/>
      <c r="AMP70" s="44"/>
      <c r="AMQ70" s="44"/>
      <c r="AMR70" s="44"/>
      <c r="AMS70" s="44"/>
      <c r="AMT70" s="44"/>
      <c r="AMU70" s="44"/>
      <c r="AMV70" s="44"/>
      <c r="AMW70" s="44"/>
      <c r="AMX70" s="44"/>
      <c r="AMY70" s="44"/>
      <c r="AMZ70" s="44"/>
      <c r="ANA70" s="44"/>
      <c r="ANB70" s="44"/>
      <c r="ANC70" s="44"/>
      <c r="AND70" s="44"/>
      <c r="ANE70" s="44"/>
      <c r="ANF70" s="44"/>
      <c r="ANG70" s="44"/>
      <c r="ANH70" s="44"/>
      <c r="ANI70" s="44"/>
      <c r="ANJ70" s="44"/>
      <c r="ANK70" s="44"/>
      <c r="ANL70" s="44"/>
      <c r="ANM70" s="44"/>
      <c r="ANN70" s="44"/>
      <c r="ANO70" s="44"/>
      <c r="ANP70" s="44"/>
      <c r="ANQ70" s="44"/>
      <c r="ANR70" s="44"/>
      <c r="ANS70" s="44"/>
      <c r="ANT70" s="44"/>
      <c r="ANU70" s="44"/>
      <c r="ANV70" s="44"/>
      <c r="ANW70" s="44"/>
      <c r="ANX70" s="44"/>
      <c r="ANY70" s="44"/>
      <c r="ANZ70" s="44"/>
      <c r="AOA70" s="44"/>
      <c r="AOB70" s="44"/>
      <c r="AOC70" s="44"/>
      <c r="AOD70" s="44"/>
      <c r="AOE70" s="44"/>
      <c r="AOF70" s="44"/>
      <c r="AOG70" s="44"/>
      <c r="AOH70" s="44"/>
      <c r="AOI70" s="44"/>
      <c r="AOJ70" s="44"/>
      <c r="AOK70" s="44"/>
      <c r="AOL70" s="44"/>
      <c r="AOM70" s="44"/>
      <c r="AON70" s="44"/>
      <c r="AOO70" s="44"/>
      <c r="AOP70" s="44"/>
      <c r="AOQ70" s="44"/>
      <c r="AOR70" s="44"/>
      <c r="AOS70" s="44"/>
      <c r="AOT70" s="44"/>
      <c r="AOU70" s="44"/>
      <c r="AOV70" s="44"/>
      <c r="AOW70" s="44"/>
      <c r="AOX70" s="44"/>
      <c r="AOY70" s="44"/>
      <c r="AOZ70" s="44"/>
      <c r="APA70" s="44"/>
      <c r="APB70" s="44"/>
      <c r="APC70" s="44"/>
      <c r="APD70" s="44"/>
      <c r="APE70" s="44"/>
      <c r="APF70" s="44"/>
      <c r="APG70" s="44"/>
      <c r="APH70" s="44"/>
      <c r="API70" s="44"/>
      <c r="APJ70" s="44"/>
      <c r="APK70" s="44"/>
      <c r="APL70" s="44"/>
      <c r="APM70" s="44"/>
      <c r="APN70" s="44"/>
      <c r="APO70" s="44"/>
      <c r="APP70" s="44"/>
      <c r="APQ70" s="44"/>
      <c r="APR70" s="44"/>
      <c r="APS70" s="44"/>
      <c r="APT70" s="44"/>
      <c r="APU70" s="44"/>
      <c r="APV70" s="44"/>
      <c r="APW70" s="44"/>
      <c r="APX70" s="44"/>
      <c r="APY70" s="44"/>
      <c r="APZ70" s="44"/>
      <c r="AQA70" s="44"/>
      <c r="AQB70" s="44"/>
      <c r="AQC70" s="44"/>
      <c r="AQD70" s="44"/>
      <c r="AQE70" s="44"/>
      <c r="AQF70" s="44"/>
      <c r="AQG70" s="44"/>
      <c r="AQH70" s="44"/>
      <c r="AQI70" s="44"/>
      <c r="AQJ70" s="44"/>
      <c r="AQK70" s="44"/>
      <c r="AQL70" s="44"/>
      <c r="AQM70" s="44"/>
      <c r="AQN70" s="44"/>
      <c r="AQO70" s="44"/>
      <c r="AQP70" s="44"/>
      <c r="AQQ70" s="44"/>
      <c r="AQR70" s="44"/>
      <c r="AQS70" s="44"/>
      <c r="AQT70" s="44"/>
      <c r="AQU70" s="44"/>
      <c r="AQV70" s="44"/>
      <c r="AQW70" s="44"/>
      <c r="AQX70" s="44"/>
      <c r="AQY70" s="44"/>
      <c r="AQZ70" s="44"/>
      <c r="ARA70" s="44"/>
      <c r="ARB70" s="44"/>
      <c r="ARC70" s="44"/>
      <c r="ARD70" s="44"/>
      <c r="ARE70" s="44"/>
      <c r="ARF70" s="44"/>
      <c r="ARG70" s="44"/>
      <c r="ARH70" s="44"/>
      <c r="ARI70" s="44"/>
      <c r="ARJ70" s="44"/>
      <c r="ARK70" s="44"/>
      <c r="ARL70" s="44"/>
      <c r="ARM70" s="44"/>
      <c r="ARN70" s="44"/>
      <c r="ARO70" s="44"/>
      <c r="ARP70" s="44"/>
      <c r="ARQ70" s="44"/>
      <c r="ARR70" s="44"/>
      <c r="ARS70" s="44"/>
      <c r="ART70" s="44"/>
      <c r="ARU70" s="44"/>
      <c r="ARV70" s="44"/>
      <c r="ARW70" s="44"/>
      <c r="ARX70" s="44"/>
      <c r="ARY70" s="44"/>
      <c r="ARZ70" s="44"/>
      <c r="ASA70" s="44"/>
      <c r="ASB70" s="44"/>
      <c r="ASC70" s="44"/>
      <c r="ASD70" s="44"/>
      <c r="ASE70" s="44"/>
      <c r="ASF70" s="44"/>
      <c r="ASG70" s="44"/>
      <c r="ASH70" s="44"/>
      <c r="ASI70" s="44"/>
      <c r="ASJ70" s="44"/>
      <c r="ASK70" s="44"/>
      <c r="ASL70" s="44"/>
      <c r="ASM70" s="44"/>
      <c r="ASN70" s="44"/>
      <c r="ASO70" s="44"/>
      <c r="ASP70" s="44"/>
      <c r="ASQ70" s="44"/>
      <c r="ASR70" s="44"/>
      <c r="ASS70" s="44"/>
      <c r="AST70" s="44"/>
      <c r="ASU70" s="44"/>
      <c r="ASV70" s="44"/>
      <c r="ASW70" s="44"/>
      <c r="ASX70" s="44"/>
      <c r="ASY70" s="44"/>
      <c r="ASZ70" s="44"/>
      <c r="ATA70" s="44"/>
      <c r="ATB70" s="44"/>
      <c r="ATC70" s="44"/>
      <c r="ATD70" s="44"/>
      <c r="ATE70" s="44"/>
      <c r="ATF70" s="44"/>
      <c r="ATG70" s="44"/>
      <c r="ATH70" s="44"/>
      <c r="ATI70" s="44"/>
      <c r="ATJ70" s="44"/>
      <c r="ATK70" s="44"/>
      <c r="ATL70" s="44"/>
      <c r="ATM70" s="44"/>
      <c r="ATN70" s="44"/>
      <c r="ATO70" s="44"/>
      <c r="ATP70" s="44"/>
      <c r="ATQ70" s="44"/>
      <c r="ATR70" s="44"/>
      <c r="ATS70" s="44"/>
      <c r="ATT70" s="44"/>
      <c r="ATU70" s="44"/>
      <c r="ATV70" s="44"/>
      <c r="ATW70" s="44"/>
      <c r="ATX70" s="44"/>
      <c r="ATY70" s="44"/>
      <c r="ATZ70" s="44"/>
      <c r="AUA70" s="44"/>
      <c r="AUB70" s="44"/>
      <c r="AUC70" s="44"/>
      <c r="AUD70" s="44"/>
      <c r="AUE70" s="44"/>
      <c r="AUF70" s="44"/>
      <c r="AUG70" s="44"/>
      <c r="AUH70" s="44"/>
      <c r="AUI70" s="44"/>
      <c r="AUJ70" s="44"/>
      <c r="AUK70" s="44"/>
      <c r="AUL70" s="44"/>
      <c r="AUM70" s="44"/>
      <c r="AUN70" s="44"/>
      <c r="AUO70" s="44"/>
      <c r="AUP70" s="44"/>
      <c r="AUQ70" s="44"/>
      <c r="AUR70" s="44"/>
      <c r="AUS70" s="44"/>
      <c r="AUT70" s="44"/>
      <c r="AUU70" s="44"/>
      <c r="AUV70" s="44"/>
      <c r="AUW70" s="44"/>
      <c r="AUX70" s="44"/>
      <c r="AUY70" s="44"/>
      <c r="AUZ70" s="44"/>
      <c r="AVA70" s="44"/>
      <c r="AVB70" s="44"/>
      <c r="AVC70" s="44"/>
      <c r="AVD70" s="44"/>
      <c r="AVE70" s="44"/>
      <c r="AVF70" s="44"/>
      <c r="AVG70" s="44"/>
      <c r="AVH70" s="44"/>
      <c r="AVI70" s="44"/>
      <c r="AVJ70" s="44"/>
      <c r="AVK70" s="44"/>
      <c r="AVL70" s="44"/>
      <c r="AVM70" s="44"/>
      <c r="AVN70" s="44"/>
      <c r="AVO70" s="44"/>
      <c r="AVP70" s="44"/>
      <c r="AVQ70" s="44"/>
      <c r="AVR70" s="44"/>
      <c r="AVS70" s="44"/>
      <c r="AVT70" s="44"/>
      <c r="AVU70" s="44"/>
      <c r="AVV70" s="44"/>
      <c r="AVW70" s="44"/>
      <c r="AVX70" s="44"/>
      <c r="AVY70" s="44"/>
      <c r="AVZ70" s="44"/>
      <c r="AWA70" s="44"/>
      <c r="AWB70" s="44"/>
      <c r="AWC70" s="44"/>
      <c r="AWD70" s="44"/>
      <c r="AWE70" s="44"/>
      <c r="AWF70" s="44"/>
      <c r="AWG70" s="44"/>
      <c r="AWH70" s="44"/>
      <c r="AWI70" s="44"/>
      <c r="AWJ70" s="44"/>
      <c r="AWK70" s="44"/>
      <c r="AWL70" s="44"/>
      <c r="AWM70" s="44"/>
      <c r="AWN70" s="44"/>
      <c r="AWO70" s="44"/>
      <c r="AWP70" s="44"/>
      <c r="AWQ70" s="44"/>
      <c r="AWR70" s="44"/>
      <c r="AWS70" s="44"/>
      <c r="AWT70" s="44"/>
      <c r="AWU70" s="44"/>
      <c r="AWV70" s="44"/>
      <c r="AWW70" s="44"/>
      <c r="AWX70" s="44"/>
      <c r="AWY70" s="44"/>
      <c r="AWZ70" s="44"/>
      <c r="AXA70" s="44"/>
      <c r="AXB70" s="44"/>
      <c r="AXC70" s="44"/>
      <c r="AXD70" s="44"/>
      <c r="AXE70" s="44"/>
      <c r="AXF70" s="44"/>
      <c r="AXG70" s="44"/>
      <c r="AXH70" s="44"/>
      <c r="AXI70" s="44"/>
      <c r="AXJ70" s="44"/>
      <c r="AXK70" s="44"/>
      <c r="AXL70" s="44"/>
      <c r="AXM70" s="44"/>
      <c r="AXN70" s="44"/>
      <c r="AXO70" s="44"/>
      <c r="AXP70" s="44"/>
      <c r="AXQ70" s="44"/>
      <c r="AXR70" s="44"/>
      <c r="AXS70" s="44"/>
      <c r="AXT70" s="44"/>
      <c r="AXU70" s="44"/>
      <c r="AXV70" s="44"/>
      <c r="AXW70" s="44"/>
      <c r="AXX70" s="44"/>
      <c r="AXY70" s="44"/>
      <c r="AXZ70" s="44"/>
      <c r="AYA70" s="44"/>
      <c r="AYB70" s="44"/>
      <c r="AYC70" s="44"/>
      <c r="AYD70" s="44"/>
      <c r="AYE70" s="44"/>
      <c r="AYF70" s="44"/>
      <c r="AYG70" s="44"/>
      <c r="AYH70" s="44"/>
      <c r="AYI70" s="44"/>
      <c r="AYJ70" s="44"/>
      <c r="AYK70" s="44"/>
      <c r="AYL70" s="44"/>
      <c r="AYM70" s="44"/>
      <c r="AYN70" s="44"/>
      <c r="AYO70" s="44"/>
      <c r="AYP70" s="44"/>
      <c r="AYQ70" s="44"/>
      <c r="AYR70" s="44"/>
      <c r="AYS70" s="44"/>
      <c r="AYT70" s="44"/>
      <c r="AYU70" s="44"/>
      <c r="AYV70" s="44"/>
      <c r="AYW70" s="44"/>
      <c r="AYX70" s="44"/>
      <c r="AYY70" s="44"/>
      <c r="AYZ70" s="44"/>
      <c r="AZA70" s="44"/>
      <c r="AZB70" s="44"/>
      <c r="AZC70" s="44"/>
      <c r="AZD70" s="44"/>
      <c r="AZE70" s="44"/>
      <c r="AZF70" s="44"/>
      <c r="AZG70" s="44"/>
      <c r="AZH70" s="44"/>
      <c r="AZI70" s="44"/>
      <c r="AZJ70" s="44"/>
      <c r="AZK70" s="44"/>
      <c r="AZL70" s="44"/>
      <c r="AZM70" s="44"/>
      <c r="AZN70" s="44"/>
      <c r="AZO70" s="44"/>
      <c r="AZP70" s="44"/>
      <c r="AZQ70" s="44"/>
      <c r="AZR70" s="44"/>
      <c r="AZS70" s="44"/>
      <c r="AZT70" s="44"/>
      <c r="AZU70" s="44"/>
      <c r="AZV70" s="44"/>
      <c r="AZW70" s="44"/>
      <c r="AZX70" s="44"/>
      <c r="AZY70" s="44"/>
      <c r="AZZ70" s="44"/>
      <c r="BAA70" s="44"/>
      <c r="BAB70" s="44"/>
      <c r="BAC70" s="44"/>
      <c r="BAD70" s="44"/>
      <c r="BAE70" s="44"/>
      <c r="BAF70" s="44"/>
      <c r="BAG70" s="44"/>
      <c r="BAH70" s="44"/>
      <c r="BAI70" s="44"/>
      <c r="BAJ70" s="44"/>
      <c r="BAK70" s="44"/>
      <c r="BAL70" s="44"/>
      <c r="BAM70" s="44"/>
      <c r="BAN70" s="44"/>
      <c r="BAO70" s="44"/>
      <c r="BAP70" s="44"/>
      <c r="BAQ70" s="44"/>
      <c r="BAR70" s="44"/>
      <c r="BAS70" s="44"/>
      <c r="BAT70" s="44"/>
      <c r="BAU70" s="44"/>
      <c r="BAV70" s="44"/>
      <c r="BAW70" s="44"/>
      <c r="BAX70" s="44"/>
      <c r="BAY70" s="44"/>
      <c r="BAZ70" s="44"/>
      <c r="BBA70" s="44"/>
      <c r="BBB70" s="44"/>
      <c r="BBC70" s="44"/>
      <c r="BBD70" s="44"/>
      <c r="BBE70" s="44"/>
      <c r="BBF70" s="44"/>
      <c r="BBG70" s="44"/>
      <c r="BBH70" s="44"/>
      <c r="BBI70" s="44"/>
      <c r="BBJ70" s="44"/>
      <c r="BBK70" s="44"/>
      <c r="BBL70" s="44"/>
      <c r="BBM70" s="44"/>
      <c r="BBN70" s="44"/>
      <c r="BBO70" s="44"/>
      <c r="BBP70" s="44"/>
      <c r="BBQ70" s="44"/>
      <c r="BBR70" s="44"/>
      <c r="BBS70" s="44"/>
      <c r="BBT70" s="44"/>
      <c r="BBU70" s="44"/>
      <c r="BBV70" s="44"/>
      <c r="BBW70" s="44"/>
      <c r="BBX70" s="44"/>
      <c r="BBY70" s="44"/>
      <c r="BBZ70" s="44"/>
      <c r="BCA70" s="44"/>
      <c r="BCB70" s="44"/>
      <c r="BCC70" s="44"/>
      <c r="BCD70" s="44"/>
      <c r="BCE70" s="44"/>
      <c r="BCF70" s="44"/>
      <c r="BCG70" s="44"/>
      <c r="BCH70" s="44"/>
      <c r="BCI70" s="44"/>
      <c r="BCJ70" s="44"/>
      <c r="BCK70" s="44"/>
      <c r="BCL70" s="44"/>
      <c r="BCM70" s="44"/>
      <c r="BCN70" s="44"/>
      <c r="BCO70" s="44"/>
      <c r="BCP70" s="44"/>
      <c r="BCQ70" s="44"/>
      <c r="BCR70" s="44"/>
      <c r="BCS70" s="44"/>
      <c r="BCT70" s="44"/>
      <c r="BCU70" s="44"/>
      <c r="BCV70" s="44"/>
      <c r="BCW70" s="44"/>
      <c r="BCX70" s="44"/>
      <c r="BCY70" s="44"/>
      <c r="BCZ70" s="44"/>
      <c r="BDA70" s="44"/>
      <c r="BDB70" s="44"/>
      <c r="BDC70" s="44"/>
      <c r="BDD70" s="44"/>
      <c r="BDE70" s="44"/>
      <c r="BDF70" s="44"/>
      <c r="BDG70" s="44"/>
      <c r="BDH70" s="44"/>
      <c r="BDI70" s="44"/>
      <c r="BDJ70" s="44"/>
      <c r="BDK70" s="44"/>
      <c r="BDL70" s="44"/>
      <c r="BDM70" s="44"/>
      <c r="BDN70" s="44"/>
      <c r="BDO70" s="44"/>
      <c r="BDP70" s="44"/>
      <c r="BDQ70" s="44"/>
      <c r="BDR70" s="44"/>
      <c r="BDS70" s="44"/>
      <c r="BDT70" s="44"/>
      <c r="BDU70" s="44"/>
      <c r="BDV70" s="44"/>
      <c r="BDW70" s="44"/>
      <c r="BDX70" s="44"/>
      <c r="BDY70" s="44"/>
      <c r="BDZ70" s="44"/>
      <c r="BEA70" s="44"/>
      <c r="BEB70" s="44"/>
      <c r="BEC70" s="44"/>
      <c r="BED70" s="44"/>
      <c r="BEE70" s="44"/>
      <c r="BEF70" s="44"/>
      <c r="BEG70" s="44"/>
      <c r="BEH70" s="44"/>
      <c r="BEI70" s="44"/>
      <c r="BEJ70" s="44"/>
      <c r="BEK70" s="44"/>
      <c r="BEL70" s="44"/>
      <c r="BEM70" s="44"/>
      <c r="BEN70" s="44"/>
      <c r="BEO70" s="44"/>
      <c r="BEP70" s="44"/>
      <c r="BEQ70" s="44"/>
      <c r="BER70" s="44"/>
      <c r="BES70" s="44"/>
      <c r="BET70" s="44"/>
      <c r="BEU70" s="44"/>
      <c r="BEV70" s="44"/>
      <c r="BEW70" s="44"/>
      <c r="BEX70" s="44"/>
      <c r="BEY70" s="44"/>
      <c r="BEZ70" s="44"/>
      <c r="BFA70" s="44"/>
      <c r="BFB70" s="44"/>
      <c r="BFC70" s="44"/>
      <c r="BFD70" s="44"/>
      <c r="BFE70" s="44"/>
      <c r="BFF70" s="44"/>
      <c r="BFG70" s="44"/>
      <c r="BFH70" s="44"/>
      <c r="BFI70" s="44"/>
      <c r="BFJ70" s="44"/>
      <c r="BFK70" s="44"/>
      <c r="BFL70" s="44"/>
      <c r="BFM70" s="44"/>
      <c r="BFN70" s="44"/>
      <c r="BFO70" s="44"/>
      <c r="BFP70" s="44"/>
      <c r="BFQ70" s="44"/>
      <c r="BFR70" s="44"/>
      <c r="BFS70" s="44"/>
      <c r="BFT70" s="44"/>
      <c r="BFU70" s="44"/>
      <c r="BFV70" s="44"/>
      <c r="BFW70" s="44"/>
      <c r="BFX70" s="44"/>
      <c r="BFY70" s="44"/>
      <c r="BFZ70" s="44"/>
      <c r="BGA70" s="44"/>
      <c r="BGB70" s="44"/>
      <c r="BGC70" s="44"/>
      <c r="BGD70" s="44"/>
      <c r="BGE70" s="44"/>
      <c r="BGF70" s="44"/>
      <c r="BGG70" s="44"/>
      <c r="BGH70" s="44"/>
      <c r="BGI70" s="44"/>
      <c r="BGJ70" s="44"/>
      <c r="BGK70" s="44"/>
      <c r="BGL70" s="44"/>
      <c r="BGM70" s="44"/>
      <c r="BGN70" s="44"/>
      <c r="BGO70" s="44"/>
      <c r="BGP70" s="44"/>
      <c r="BGQ70" s="44"/>
      <c r="BGR70" s="44"/>
      <c r="BGS70" s="44"/>
      <c r="BGT70" s="44"/>
      <c r="BGU70" s="44"/>
      <c r="BGV70" s="44"/>
      <c r="BGW70" s="44"/>
      <c r="BGX70" s="44"/>
      <c r="BGY70" s="44"/>
      <c r="BGZ70" s="44"/>
      <c r="BHA70" s="44"/>
      <c r="BHB70" s="44"/>
      <c r="BHC70" s="44"/>
      <c r="BHD70" s="44"/>
      <c r="BHE70" s="44"/>
      <c r="BHF70" s="44"/>
      <c r="BHG70" s="44"/>
      <c r="BHH70" s="44"/>
      <c r="BHI70" s="44"/>
      <c r="BHJ70" s="44"/>
      <c r="BHK70" s="44"/>
      <c r="BHL70" s="44"/>
      <c r="BHM70" s="44"/>
      <c r="BHN70" s="44"/>
      <c r="BHO70" s="44"/>
      <c r="BHP70" s="44"/>
      <c r="BHQ70" s="44"/>
      <c r="BHR70" s="44"/>
      <c r="BHS70" s="44"/>
      <c r="BHT70" s="44"/>
      <c r="BHU70" s="44"/>
      <c r="BHV70" s="44"/>
      <c r="BHW70" s="44"/>
      <c r="BHX70" s="44"/>
      <c r="BHY70" s="44"/>
      <c r="BHZ70" s="44"/>
      <c r="BIA70" s="44"/>
      <c r="BIB70" s="44"/>
      <c r="BIC70" s="44"/>
      <c r="BID70" s="44"/>
      <c r="BIE70" s="44"/>
      <c r="BIF70" s="44"/>
      <c r="BIG70" s="44"/>
      <c r="BIH70" s="44"/>
      <c r="BII70" s="44"/>
      <c r="BIJ70" s="44"/>
      <c r="BIK70" s="44"/>
      <c r="BIL70" s="44"/>
      <c r="BIM70" s="44"/>
      <c r="BIN70" s="44"/>
      <c r="BIO70" s="44"/>
      <c r="BIP70" s="44"/>
      <c r="BIQ70" s="44"/>
      <c r="BIR70" s="44"/>
      <c r="BIS70" s="44"/>
      <c r="BIT70" s="44"/>
      <c r="BIU70" s="44"/>
      <c r="BIV70" s="44"/>
      <c r="BIW70" s="44"/>
      <c r="BIX70" s="44"/>
      <c r="BIY70" s="44"/>
      <c r="BIZ70" s="44"/>
      <c r="BJA70" s="44"/>
      <c r="BJB70" s="44"/>
      <c r="BJC70" s="44"/>
      <c r="BJD70" s="44"/>
      <c r="BJE70" s="44"/>
      <c r="BJF70" s="44"/>
      <c r="BJG70" s="44"/>
      <c r="BJH70" s="44"/>
      <c r="BJI70" s="44"/>
      <c r="BJJ70" s="44"/>
      <c r="BJK70" s="44"/>
      <c r="BJL70" s="44"/>
      <c r="BJM70" s="44"/>
      <c r="BJN70" s="44"/>
      <c r="BJO70" s="44"/>
      <c r="BJP70" s="44"/>
      <c r="BJQ70" s="44"/>
      <c r="BJR70" s="44"/>
      <c r="BJS70" s="44"/>
      <c r="BJT70" s="44"/>
      <c r="BJU70" s="44"/>
      <c r="BJV70" s="44"/>
      <c r="BJW70" s="44"/>
      <c r="BJX70" s="44"/>
      <c r="BJY70" s="44"/>
      <c r="BJZ70" s="44"/>
      <c r="BKA70" s="44"/>
      <c r="BKB70" s="44"/>
      <c r="BKC70" s="44"/>
      <c r="BKD70" s="44"/>
      <c r="BKE70" s="44"/>
      <c r="BKF70" s="44"/>
      <c r="BKG70" s="44"/>
      <c r="BKH70" s="44"/>
      <c r="BKI70" s="44"/>
      <c r="BKJ70" s="44"/>
      <c r="BKK70" s="44"/>
      <c r="BKL70" s="44"/>
      <c r="BKM70" s="44"/>
      <c r="BKN70" s="44"/>
      <c r="BKO70" s="44"/>
      <c r="BKP70" s="44"/>
      <c r="BKQ70" s="44"/>
      <c r="BKR70" s="44"/>
      <c r="BKS70" s="44"/>
      <c r="BKT70" s="44"/>
      <c r="BKU70" s="44"/>
      <c r="BKV70" s="44"/>
      <c r="BKW70" s="44"/>
      <c r="BKX70" s="44"/>
      <c r="BKY70" s="44"/>
      <c r="BKZ70" s="44"/>
      <c r="BLA70" s="44"/>
      <c r="BLB70" s="44"/>
      <c r="BLC70" s="44"/>
      <c r="BLD70" s="44"/>
      <c r="BLE70" s="44"/>
      <c r="BLF70" s="44"/>
      <c r="BLG70" s="44"/>
      <c r="BLH70" s="44"/>
      <c r="BLI70" s="44"/>
      <c r="BLJ70" s="44"/>
      <c r="BLK70" s="44"/>
      <c r="BLL70" s="44"/>
      <c r="BLM70" s="44"/>
      <c r="BLN70" s="44"/>
      <c r="BLO70" s="44"/>
      <c r="BLP70" s="44"/>
      <c r="BLQ70" s="44"/>
      <c r="BLR70" s="44"/>
      <c r="BLS70" s="44"/>
      <c r="BLT70" s="44"/>
      <c r="BLU70" s="44"/>
      <c r="BLV70" s="44"/>
      <c r="BLW70" s="44"/>
      <c r="BLX70" s="44"/>
      <c r="BLY70" s="44"/>
      <c r="BLZ70" s="44"/>
      <c r="BMA70" s="44"/>
      <c r="BMB70" s="44"/>
      <c r="BMC70" s="44"/>
      <c r="BMD70" s="44"/>
      <c r="BME70" s="44"/>
      <c r="BMF70" s="44"/>
      <c r="BMG70" s="44"/>
      <c r="BMH70" s="44"/>
      <c r="BMI70" s="44"/>
      <c r="BMJ70" s="44"/>
      <c r="BMK70" s="44"/>
      <c r="BML70" s="44"/>
      <c r="BMM70" s="44"/>
      <c r="BMN70" s="44"/>
      <c r="BMO70" s="44"/>
      <c r="BMP70" s="44"/>
      <c r="BMQ70" s="44"/>
      <c r="BMR70" s="44"/>
      <c r="BMS70" s="44"/>
      <c r="BMT70" s="44"/>
      <c r="BMU70" s="44"/>
      <c r="BMV70" s="44"/>
      <c r="BMW70" s="44"/>
      <c r="BMX70" s="44"/>
      <c r="BMY70" s="44"/>
      <c r="BMZ70" s="44"/>
      <c r="BNA70" s="44"/>
      <c r="BNB70" s="44"/>
      <c r="BNC70" s="44"/>
      <c r="BND70" s="44"/>
      <c r="BNE70" s="44"/>
      <c r="BNF70" s="44"/>
      <c r="BNG70" s="44"/>
      <c r="BNH70" s="44"/>
      <c r="BNI70" s="44"/>
      <c r="BNJ70" s="44"/>
      <c r="BNK70" s="44"/>
      <c r="BNL70" s="44"/>
      <c r="BNM70" s="44"/>
      <c r="BNN70" s="44"/>
      <c r="BNO70" s="44"/>
      <c r="BNP70" s="44"/>
      <c r="BNQ70" s="44"/>
      <c r="BNR70" s="44"/>
      <c r="BNS70" s="44"/>
      <c r="BNT70" s="44"/>
      <c r="BNU70" s="44"/>
      <c r="BNV70" s="44"/>
      <c r="BNW70" s="44"/>
      <c r="BNX70" s="44"/>
      <c r="BNY70" s="44"/>
      <c r="BNZ70" s="44"/>
      <c r="BOA70" s="44"/>
      <c r="BOB70" s="44"/>
      <c r="BOC70" s="44"/>
      <c r="BOD70" s="44"/>
      <c r="BOE70" s="44"/>
      <c r="BOF70" s="44"/>
      <c r="BOG70" s="44"/>
      <c r="BOH70" s="44"/>
      <c r="BOI70" s="44"/>
      <c r="BOJ70" s="44"/>
      <c r="BOK70" s="44"/>
      <c r="BOL70" s="44"/>
      <c r="BOM70" s="44"/>
      <c r="BON70" s="44"/>
      <c r="BOO70" s="44"/>
      <c r="BOP70" s="44"/>
      <c r="BOQ70" s="44"/>
      <c r="BOR70" s="44"/>
      <c r="BOS70" s="44"/>
      <c r="BOT70" s="44"/>
      <c r="BOU70" s="44"/>
      <c r="BOV70" s="44"/>
      <c r="BOW70" s="44"/>
      <c r="BOX70" s="44"/>
      <c r="BOY70" s="44"/>
      <c r="BOZ70" s="44"/>
      <c r="BPA70" s="44"/>
      <c r="BPB70" s="44"/>
      <c r="BPC70" s="44"/>
      <c r="BPD70" s="44"/>
      <c r="BPE70" s="44"/>
      <c r="BPF70" s="44"/>
      <c r="BPG70" s="44"/>
      <c r="BPH70" s="44"/>
      <c r="BPI70" s="44"/>
      <c r="BPJ70" s="44"/>
      <c r="BPK70" s="44"/>
      <c r="BPL70" s="44"/>
      <c r="BPM70" s="44"/>
      <c r="BPN70" s="44"/>
      <c r="BPO70" s="44"/>
      <c r="BPP70" s="44"/>
      <c r="BPQ70" s="44"/>
      <c r="BPR70" s="44"/>
      <c r="BPS70" s="44"/>
      <c r="BPT70" s="44"/>
      <c r="BPU70" s="44"/>
      <c r="BPV70" s="44"/>
      <c r="BPW70" s="44"/>
      <c r="BPX70" s="44"/>
      <c r="BPY70" s="44"/>
      <c r="BPZ70" s="44"/>
      <c r="BQA70" s="44"/>
      <c r="BQB70" s="44"/>
      <c r="BQC70" s="44"/>
      <c r="BQD70" s="44"/>
      <c r="BQE70" s="44"/>
      <c r="BQF70" s="44"/>
      <c r="BQG70" s="44"/>
      <c r="BQH70" s="44"/>
      <c r="BQI70" s="44"/>
      <c r="BQJ70" s="44"/>
      <c r="BQK70" s="44"/>
      <c r="BQL70" s="44"/>
      <c r="BQM70" s="44"/>
      <c r="BQN70" s="44"/>
      <c r="BQO70" s="44"/>
      <c r="BQP70" s="44"/>
      <c r="BQQ70" s="44"/>
      <c r="BQR70" s="44"/>
      <c r="BQS70" s="44"/>
      <c r="BQT70" s="44"/>
      <c r="BQU70" s="44"/>
      <c r="BQV70" s="44"/>
      <c r="BQW70" s="44"/>
      <c r="BQX70" s="44"/>
      <c r="BQY70" s="44"/>
      <c r="BQZ70" s="44"/>
      <c r="BRA70" s="44"/>
      <c r="BRB70" s="44"/>
      <c r="BRC70" s="44"/>
      <c r="BRD70" s="44"/>
      <c r="BRE70" s="44"/>
      <c r="BRF70" s="44"/>
      <c r="BRG70" s="44"/>
      <c r="BRH70" s="44"/>
      <c r="BRI70" s="44"/>
      <c r="BRJ70" s="44"/>
      <c r="BRK70" s="44"/>
      <c r="BRL70" s="44"/>
      <c r="BRM70" s="44"/>
      <c r="BRN70" s="44"/>
      <c r="BRO70" s="44"/>
      <c r="BRP70" s="44"/>
      <c r="BRQ70" s="44"/>
      <c r="BRR70" s="44"/>
      <c r="BRS70" s="44"/>
      <c r="BRT70" s="44"/>
      <c r="BRU70" s="44"/>
      <c r="BRV70" s="44"/>
      <c r="BRW70" s="44"/>
      <c r="BRX70" s="44"/>
      <c r="BRY70" s="44"/>
      <c r="BRZ70" s="44"/>
      <c r="BSA70" s="44"/>
      <c r="BSB70" s="44"/>
      <c r="BSC70" s="44"/>
      <c r="BSD70" s="44"/>
      <c r="BSE70" s="44"/>
      <c r="BSF70" s="44"/>
      <c r="BSG70" s="44"/>
      <c r="BSH70" s="44"/>
      <c r="BSI70" s="44"/>
      <c r="BSJ70" s="44"/>
      <c r="BSK70" s="44"/>
      <c r="BSL70" s="44"/>
      <c r="BSM70" s="44"/>
      <c r="BSN70" s="44"/>
      <c r="BSO70" s="44"/>
      <c r="BSP70" s="44"/>
      <c r="BSQ70" s="44"/>
      <c r="BSR70" s="44"/>
      <c r="BSS70" s="44"/>
      <c r="BST70" s="44"/>
      <c r="BSU70" s="44"/>
      <c r="BSV70" s="44"/>
      <c r="BSW70" s="44"/>
      <c r="BSX70" s="44"/>
      <c r="BSY70" s="44"/>
      <c r="BSZ70" s="44"/>
      <c r="BTA70" s="44"/>
      <c r="BTB70" s="44"/>
      <c r="BTC70" s="44"/>
      <c r="BTD70" s="44"/>
      <c r="BTE70" s="44"/>
      <c r="BTF70" s="44"/>
      <c r="BTG70" s="44"/>
      <c r="BTH70" s="44"/>
      <c r="BTI70" s="44"/>
      <c r="BTJ70" s="44"/>
      <c r="BTK70" s="44"/>
      <c r="BTL70" s="44"/>
      <c r="BTM70" s="44"/>
      <c r="BTN70" s="44"/>
      <c r="BTO70" s="44"/>
      <c r="BTP70" s="44"/>
      <c r="BTQ70" s="44"/>
      <c r="BTR70" s="44"/>
      <c r="BTS70" s="44"/>
      <c r="BTT70" s="44"/>
      <c r="BTU70" s="44"/>
      <c r="BTV70" s="44"/>
      <c r="BTW70" s="44"/>
      <c r="BTX70" s="44"/>
      <c r="BTY70" s="44"/>
      <c r="BTZ70" s="44"/>
      <c r="BUA70" s="44"/>
      <c r="BUB70" s="44"/>
      <c r="BUC70" s="44"/>
      <c r="BUD70" s="44"/>
      <c r="BUE70" s="44"/>
      <c r="BUF70" s="44"/>
      <c r="BUG70" s="44"/>
      <c r="BUH70" s="44"/>
      <c r="BUI70" s="44"/>
      <c r="BUJ70" s="44"/>
      <c r="BUK70" s="44"/>
      <c r="BUL70" s="44"/>
      <c r="BUM70" s="44"/>
      <c r="BUN70" s="44"/>
      <c r="BUO70" s="44"/>
      <c r="BUP70" s="44"/>
      <c r="BUQ70" s="44"/>
      <c r="BUR70" s="44"/>
      <c r="BUS70" s="44"/>
      <c r="BUT70" s="44"/>
      <c r="BUU70" s="44"/>
      <c r="BUV70" s="44"/>
      <c r="BUW70" s="44"/>
      <c r="BUX70" s="44"/>
      <c r="BUY70" s="44"/>
      <c r="BUZ70" s="44"/>
      <c r="BVA70" s="44"/>
      <c r="BVB70" s="44"/>
      <c r="BVC70" s="44"/>
      <c r="BVD70" s="44"/>
      <c r="BVE70" s="44"/>
      <c r="BVF70" s="44"/>
      <c r="BVG70" s="44"/>
      <c r="BVH70" s="44"/>
      <c r="BVI70" s="44"/>
      <c r="BVJ70" s="44"/>
      <c r="BVK70" s="44"/>
      <c r="BVL70" s="44"/>
      <c r="BVM70" s="44"/>
      <c r="BVN70" s="44"/>
      <c r="BVO70" s="44"/>
      <c r="BVP70" s="44"/>
      <c r="BVQ70" s="44"/>
      <c r="BVR70" s="44"/>
      <c r="BVS70" s="44"/>
      <c r="BVT70" s="44"/>
      <c r="BVU70" s="44"/>
      <c r="BVV70" s="44"/>
      <c r="BVW70" s="44"/>
      <c r="BVX70" s="44"/>
      <c r="BVY70" s="44"/>
      <c r="BVZ70" s="44"/>
      <c r="BWA70" s="44"/>
      <c r="BWB70" s="44"/>
      <c r="BWC70" s="44"/>
      <c r="BWD70" s="44"/>
      <c r="BWE70" s="44"/>
      <c r="BWF70" s="44"/>
      <c r="BWG70" s="44"/>
      <c r="BWH70" s="44"/>
      <c r="BWI70" s="44"/>
      <c r="BWJ70" s="44"/>
      <c r="BWK70" s="44"/>
      <c r="BWL70" s="44"/>
      <c r="BWM70" s="44"/>
      <c r="BWN70" s="44"/>
      <c r="BWO70" s="44"/>
      <c r="BWP70" s="44"/>
      <c r="BWQ70" s="44"/>
      <c r="BWR70" s="44"/>
      <c r="BWS70" s="44"/>
      <c r="BWT70" s="44"/>
      <c r="BWU70" s="44"/>
      <c r="BWV70" s="44"/>
      <c r="BWW70" s="44"/>
      <c r="BWX70" s="44"/>
      <c r="BWY70" s="44"/>
      <c r="BWZ70" s="44"/>
      <c r="BXA70" s="44"/>
      <c r="BXB70" s="44"/>
      <c r="BXC70" s="44"/>
      <c r="BXD70" s="44"/>
      <c r="BXE70" s="44"/>
      <c r="BXF70" s="44"/>
      <c r="BXG70" s="44"/>
      <c r="BXH70" s="44"/>
      <c r="BXI70" s="44"/>
      <c r="BXJ70" s="44"/>
      <c r="BXK70" s="44"/>
      <c r="BXL70" s="44"/>
      <c r="BXM70" s="44"/>
      <c r="BXN70" s="44"/>
      <c r="BXO70" s="44"/>
      <c r="BXP70" s="44"/>
      <c r="BXQ70" s="44"/>
      <c r="BXR70" s="44"/>
      <c r="BXS70" s="44"/>
      <c r="BXT70" s="44"/>
      <c r="BXU70" s="44"/>
      <c r="BXV70" s="44"/>
      <c r="BXW70" s="44"/>
      <c r="BXX70" s="44"/>
      <c r="BXY70" s="44"/>
      <c r="BXZ70" s="44"/>
      <c r="BYA70" s="44"/>
      <c r="BYB70" s="44"/>
      <c r="BYC70" s="44"/>
      <c r="BYD70" s="44"/>
      <c r="BYE70" s="44"/>
      <c r="BYF70" s="44"/>
      <c r="BYG70" s="44"/>
      <c r="BYH70" s="44"/>
      <c r="BYI70" s="44"/>
      <c r="BYJ70" s="44"/>
      <c r="BYK70" s="44"/>
      <c r="BYL70" s="44"/>
      <c r="BYM70" s="44"/>
      <c r="BYN70" s="44"/>
      <c r="BYO70" s="44"/>
      <c r="BYP70" s="44"/>
      <c r="BYQ70" s="44"/>
      <c r="BYR70" s="44"/>
      <c r="BYS70" s="44"/>
      <c r="BYT70" s="44"/>
      <c r="BYU70" s="44"/>
      <c r="BYV70" s="44"/>
      <c r="BYW70" s="44"/>
      <c r="BYX70" s="44"/>
      <c r="BYY70" s="44"/>
      <c r="BYZ70" s="44"/>
      <c r="BZA70" s="44"/>
      <c r="BZB70" s="44"/>
      <c r="BZC70" s="44"/>
      <c r="BZD70" s="44"/>
      <c r="BZE70" s="44"/>
      <c r="BZF70" s="44"/>
      <c r="BZG70" s="44"/>
      <c r="BZH70" s="44"/>
      <c r="BZI70" s="44"/>
      <c r="BZJ70" s="44"/>
      <c r="BZK70" s="44"/>
      <c r="BZL70" s="44"/>
      <c r="BZM70" s="44"/>
      <c r="BZN70" s="44"/>
      <c r="BZO70" s="44"/>
      <c r="BZP70" s="44"/>
      <c r="BZQ70" s="44"/>
      <c r="BZR70" s="44"/>
      <c r="BZS70" s="44"/>
      <c r="BZT70" s="44"/>
      <c r="BZU70" s="44"/>
      <c r="BZV70" s="44"/>
      <c r="BZW70" s="44"/>
      <c r="BZX70" s="44"/>
      <c r="BZY70" s="44"/>
      <c r="BZZ70" s="44"/>
      <c r="CAA70" s="44"/>
      <c r="CAB70" s="44"/>
      <c r="CAC70" s="44"/>
      <c r="CAD70" s="44"/>
      <c r="CAE70" s="44"/>
      <c r="CAF70" s="44"/>
      <c r="CAG70" s="44"/>
      <c r="CAH70" s="44"/>
      <c r="CAI70" s="44"/>
      <c r="CAJ70" s="44"/>
      <c r="CAK70" s="44"/>
      <c r="CAL70" s="44"/>
      <c r="CAM70" s="44"/>
      <c r="CAN70" s="44"/>
      <c r="CAO70" s="44"/>
      <c r="CAP70" s="44"/>
      <c r="CAQ70" s="44"/>
      <c r="CAR70" s="44"/>
      <c r="CAS70" s="44"/>
      <c r="CAT70" s="44"/>
      <c r="CAU70" s="44"/>
      <c r="CAV70" s="44"/>
      <c r="CAW70" s="44"/>
      <c r="CAX70" s="44"/>
      <c r="CAY70" s="44"/>
      <c r="CAZ70" s="44"/>
      <c r="CBA70" s="44"/>
      <c r="CBB70" s="44"/>
      <c r="CBC70" s="44"/>
      <c r="CBD70" s="44"/>
      <c r="CBE70" s="44"/>
      <c r="CBF70" s="44"/>
      <c r="CBG70" s="44"/>
      <c r="CBH70" s="44"/>
      <c r="CBI70" s="44"/>
      <c r="CBJ70" s="44"/>
      <c r="CBK70" s="44"/>
      <c r="CBL70" s="44"/>
      <c r="CBM70" s="44"/>
      <c r="CBN70" s="44"/>
      <c r="CBO70" s="44"/>
      <c r="CBP70" s="44"/>
      <c r="CBQ70" s="44"/>
      <c r="CBR70" s="44"/>
      <c r="CBS70" s="44"/>
      <c r="CBT70" s="44"/>
      <c r="CBU70" s="44"/>
      <c r="CBV70" s="44"/>
      <c r="CBW70" s="44"/>
      <c r="CBX70" s="44"/>
      <c r="CBY70" s="44"/>
      <c r="CBZ70" s="44"/>
      <c r="CCA70" s="44"/>
      <c r="CCB70" s="44"/>
      <c r="CCC70" s="44"/>
      <c r="CCD70" s="44"/>
      <c r="CCE70" s="44"/>
      <c r="CCF70" s="44"/>
      <c r="CCG70" s="44"/>
      <c r="CCH70" s="44"/>
      <c r="CCI70" s="44"/>
      <c r="CCJ70" s="44"/>
      <c r="CCK70" s="44"/>
      <c r="CCL70" s="44"/>
      <c r="CCM70" s="44"/>
      <c r="CCN70" s="44"/>
      <c r="CCO70" s="44"/>
      <c r="CCP70" s="44"/>
      <c r="CCQ70" s="44"/>
      <c r="CCR70" s="44"/>
      <c r="CCS70" s="44"/>
      <c r="CCT70" s="44"/>
      <c r="CCU70" s="44"/>
      <c r="CCV70" s="44"/>
      <c r="CCW70" s="44"/>
      <c r="CCX70" s="44"/>
      <c r="CCY70" s="44"/>
      <c r="CCZ70" s="44"/>
      <c r="CDA70" s="44"/>
      <c r="CDB70" s="44"/>
      <c r="CDC70" s="44"/>
      <c r="CDD70" s="44"/>
      <c r="CDE70" s="44"/>
      <c r="CDF70" s="44"/>
      <c r="CDG70" s="44"/>
      <c r="CDH70" s="44"/>
      <c r="CDI70" s="44"/>
      <c r="CDJ70" s="44"/>
      <c r="CDK70" s="44"/>
      <c r="CDL70" s="44"/>
      <c r="CDM70" s="44"/>
      <c r="CDN70" s="44"/>
      <c r="CDO70" s="44"/>
      <c r="CDP70" s="44"/>
      <c r="CDQ70" s="44"/>
      <c r="CDR70" s="44"/>
      <c r="CDS70" s="44"/>
      <c r="CDT70" s="44"/>
      <c r="CDU70" s="44"/>
      <c r="CDV70" s="44"/>
      <c r="CDW70" s="44"/>
      <c r="CDX70" s="44"/>
      <c r="CDY70" s="44"/>
      <c r="CDZ70" s="44"/>
      <c r="CEA70" s="44"/>
      <c r="CEB70" s="44"/>
      <c r="CEC70" s="44"/>
      <c r="CED70" s="44"/>
      <c r="CEE70" s="44"/>
      <c r="CEF70" s="44"/>
      <c r="CEG70" s="44"/>
      <c r="CEH70" s="44"/>
      <c r="CEI70" s="44"/>
      <c r="CEJ70" s="44"/>
      <c r="CEK70" s="44"/>
      <c r="CEL70" s="44"/>
      <c r="CEM70" s="44"/>
      <c r="CEN70" s="44"/>
      <c r="CEO70" s="44"/>
      <c r="CEP70" s="44"/>
      <c r="CEQ70" s="44"/>
      <c r="CER70" s="44"/>
      <c r="CES70" s="44"/>
      <c r="CET70" s="44"/>
      <c r="CEU70" s="44"/>
      <c r="CEV70" s="44"/>
      <c r="CEW70" s="44"/>
      <c r="CEX70" s="44"/>
      <c r="CEY70" s="44"/>
      <c r="CEZ70" s="44"/>
      <c r="CFA70" s="44"/>
      <c r="CFB70" s="44"/>
      <c r="CFC70" s="44"/>
      <c r="CFD70" s="44"/>
      <c r="CFE70" s="44"/>
      <c r="CFF70" s="44"/>
      <c r="CFG70" s="44"/>
      <c r="CFH70" s="44"/>
      <c r="CFI70" s="44"/>
      <c r="CFJ70" s="44"/>
      <c r="CFK70" s="44"/>
      <c r="CFL70" s="44"/>
      <c r="CFM70" s="44"/>
      <c r="CFN70" s="44"/>
      <c r="CFO70" s="44"/>
      <c r="CFP70" s="44"/>
      <c r="CFQ70" s="44"/>
      <c r="CFR70" s="44"/>
      <c r="CFS70" s="44"/>
      <c r="CFT70" s="44"/>
      <c r="CFU70" s="44"/>
      <c r="CFV70" s="44"/>
      <c r="CFW70" s="44"/>
      <c r="CFX70" s="44"/>
      <c r="CFY70" s="44"/>
      <c r="CFZ70" s="44"/>
      <c r="CGA70" s="44"/>
      <c r="CGB70" s="44"/>
      <c r="CGC70" s="44"/>
      <c r="CGD70" s="44"/>
      <c r="CGE70" s="44"/>
      <c r="CGF70" s="44"/>
      <c r="CGG70" s="44"/>
      <c r="CGH70" s="44"/>
      <c r="CGI70" s="44"/>
      <c r="CGJ70" s="44"/>
      <c r="CGK70" s="44"/>
      <c r="CGL70" s="44"/>
      <c r="CGM70" s="44"/>
      <c r="CGN70" s="44"/>
      <c r="CGO70" s="44"/>
      <c r="CGP70" s="44"/>
      <c r="CGQ70" s="44"/>
      <c r="CGR70" s="44"/>
      <c r="CGS70" s="44"/>
      <c r="CGT70" s="44"/>
      <c r="CGU70" s="44"/>
      <c r="CGV70" s="44"/>
      <c r="CGW70" s="44"/>
      <c r="CGX70" s="44"/>
      <c r="CGY70" s="44"/>
      <c r="CGZ70" s="44"/>
      <c r="CHA70" s="44"/>
      <c r="CHB70" s="44"/>
      <c r="CHC70" s="44"/>
      <c r="CHD70" s="44"/>
      <c r="CHE70" s="44"/>
      <c r="CHF70" s="44"/>
      <c r="CHG70" s="44"/>
      <c r="CHH70" s="44"/>
      <c r="CHI70" s="44"/>
      <c r="CHJ70" s="44"/>
      <c r="CHK70" s="44"/>
      <c r="CHL70" s="44"/>
      <c r="CHM70" s="44"/>
      <c r="CHN70" s="44"/>
      <c r="CHO70" s="44"/>
      <c r="CHP70" s="44"/>
      <c r="CHQ70" s="44"/>
      <c r="CHR70" s="44"/>
      <c r="CHS70" s="44"/>
      <c r="CHT70" s="44"/>
      <c r="CHU70" s="44"/>
      <c r="CHV70" s="44"/>
      <c r="CHW70" s="44"/>
      <c r="CHX70" s="44"/>
      <c r="CHY70" s="44"/>
      <c r="CHZ70" s="44"/>
      <c r="CIA70" s="44"/>
      <c r="CIB70" s="44"/>
      <c r="CIC70" s="44"/>
      <c r="CID70" s="44"/>
      <c r="CIE70" s="44"/>
      <c r="CIF70" s="44"/>
      <c r="CIG70" s="44"/>
      <c r="CIH70" s="44"/>
      <c r="CII70" s="44"/>
      <c r="CIJ70" s="44"/>
      <c r="CIK70" s="44"/>
      <c r="CIL70" s="44"/>
      <c r="CIM70" s="44"/>
      <c r="CIN70" s="44"/>
      <c r="CIO70" s="44"/>
      <c r="CIP70" s="44"/>
      <c r="CIQ70" s="44"/>
      <c r="CIR70" s="44"/>
      <c r="CIS70" s="44"/>
      <c r="CIT70" s="44"/>
      <c r="CIU70" s="44"/>
      <c r="CIV70" s="44"/>
      <c r="CIW70" s="44"/>
      <c r="CIX70" s="44"/>
      <c r="CIY70" s="44"/>
      <c r="CIZ70" s="44"/>
      <c r="CJA70" s="44"/>
      <c r="CJB70" s="44"/>
      <c r="CJC70" s="44"/>
      <c r="CJD70" s="44"/>
      <c r="CJE70" s="44"/>
      <c r="CJF70" s="44"/>
      <c r="CJG70" s="44"/>
      <c r="CJH70" s="44"/>
      <c r="CJI70" s="44"/>
      <c r="CJJ70" s="44"/>
      <c r="CJK70" s="44"/>
      <c r="CJL70" s="44"/>
      <c r="CJM70" s="44"/>
      <c r="CJN70" s="44"/>
      <c r="CJO70" s="44"/>
      <c r="CJP70" s="44"/>
      <c r="CJQ70" s="44"/>
      <c r="CJR70" s="44"/>
      <c r="CJS70" s="44"/>
      <c r="CJT70" s="44"/>
      <c r="CJU70" s="44"/>
      <c r="CJV70" s="44"/>
      <c r="CJW70" s="44"/>
      <c r="CJX70" s="44"/>
      <c r="CJY70" s="44"/>
      <c r="CJZ70" s="44"/>
      <c r="CKA70" s="44"/>
      <c r="CKB70" s="44"/>
      <c r="CKC70" s="44"/>
      <c r="CKD70" s="44"/>
      <c r="CKE70" s="44"/>
      <c r="CKF70" s="44"/>
      <c r="CKG70" s="44"/>
      <c r="CKH70" s="44"/>
      <c r="CKI70" s="44"/>
      <c r="CKJ70" s="44"/>
      <c r="CKK70" s="44"/>
      <c r="CKL70" s="44"/>
      <c r="CKM70" s="44"/>
      <c r="CKN70" s="44"/>
      <c r="CKO70" s="44"/>
      <c r="CKP70" s="44"/>
      <c r="CKQ70" s="44"/>
      <c r="CKR70" s="44"/>
      <c r="CKS70" s="44"/>
      <c r="CKT70" s="44"/>
      <c r="CKU70" s="44"/>
      <c r="CKV70" s="44"/>
      <c r="CKW70" s="44"/>
      <c r="CKX70" s="44"/>
      <c r="CKY70" s="44"/>
      <c r="CKZ70" s="44"/>
      <c r="CLA70" s="44"/>
      <c r="CLB70" s="44"/>
      <c r="CLC70" s="44"/>
      <c r="CLD70" s="44"/>
      <c r="CLE70" s="44"/>
      <c r="CLF70" s="44"/>
      <c r="CLG70" s="44"/>
      <c r="CLH70" s="44"/>
      <c r="CLI70" s="44"/>
      <c r="CLJ70" s="44"/>
      <c r="CLK70" s="44"/>
      <c r="CLL70" s="44"/>
      <c r="CLM70" s="44"/>
      <c r="CLN70" s="44"/>
      <c r="CLO70" s="44"/>
      <c r="CLP70" s="44"/>
      <c r="CLQ70" s="44"/>
      <c r="CLR70" s="44"/>
      <c r="CLS70" s="44"/>
      <c r="CLT70" s="44"/>
      <c r="CLU70" s="44"/>
      <c r="CLV70" s="44"/>
      <c r="CLW70" s="44"/>
      <c r="CLX70" s="44"/>
      <c r="CLY70" s="44"/>
      <c r="CLZ70" s="44"/>
      <c r="CMA70" s="44"/>
      <c r="CMB70" s="44"/>
      <c r="CMC70" s="44"/>
      <c r="CMD70" s="44"/>
      <c r="CME70" s="44"/>
      <c r="CMF70" s="44"/>
      <c r="CMG70" s="44"/>
      <c r="CMH70" s="44"/>
      <c r="CMI70" s="44"/>
      <c r="CMJ70" s="44"/>
      <c r="CMK70" s="44"/>
      <c r="CML70" s="44"/>
      <c r="CMM70" s="44"/>
      <c r="CMN70" s="44"/>
      <c r="CMO70" s="44"/>
      <c r="CMP70" s="44"/>
      <c r="CMQ70" s="44"/>
      <c r="CMR70" s="44"/>
      <c r="CMS70" s="44"/>
      <c r="CMT70" s="44"/>
      <c r="CMU70" s="44"/>
      <c r="CMV70" s="44"/>
      <c r="CMW70" s="44"/>
      <c r="CMX70" s="44"/>
      <c r="CMY70" s="44"/>
      <c r="CMZ70" s="44"/>
      <c r="CNA70" s="44"/>
      <c r="CNB70" s="44"/>
      <c r="CNC70" s="44"/>
      <c r="CND70" s="44"/>
      <c r="CNE70" s="44"/>
      <c r="CNF70" s="44"/>
      <c r="CNG70" s="44"/>
      <c r="CNH70" s="44"/>
      <c r="CNI70" s="44"/>
      <c r="CNJ70" s="44"/>
      <c r="CNK70" s="44"/>
      <c r="CNL70" s="44"/>
      <c r="CNM70" s="44"/>
      <c r="CNN70" s="44"/>
      <c r="CNO70" s="44"/>
      <c r="CNP70" s="44"/>
      <c r="CNQ70" s="44"/>
      <c r="CNR70" s="44"/>
      <c r="CNS70" s="44"/>
      <c r="CNT70" s="44"/>
      <c r="CNU70" s="44"/>
      <c r="CNV70" s="44"/>
      <c r="CNW70" s="44"/>
      <c r="CNX70" s="44"/>
      <c r="CNY70" s="44"/>
      <c r="CNZ70" s="44"/>
      <c r="COA70" s="44"/>
      <c r="COB70" s="44"/>
      <c r="COC70" s="44"/>
      <c r="COD70" s="44"/>
      <c r="COE70" s="44"/>
      <c r="COF70" s="44"/>
      <c r="COG70" s="44"/>
      <c r="COH70" s="44"/>
      <c r="COI70" s="44"/>
      <c r="COJ70" s="44"/>
      <c r="COK70" s="44"/>
      <c r="COL70" s="44"/>
      <c r="COM70" s="44"/>
      <c r="CON70" s="44"/>
      <c r="COO70" s="44"/>
      <c r="COP70" s="44"/>
      <c r="COQ70" s="44"/>
      <c r="COR70" s="44"/>
      <c r="COS70" s="44"/>
      <c r="COT70" s="44"/>
      <c r="COU70" s="44"/>
      <c r="COV70" s="44"/>
      <c r="COW70" s="44"/>
      <c r="COX70" s="44"/>
      <c r="COY70" s="44"/>
      <c r="COZ70" s="44"/>
      <c r="CPA70" s="44"/>
      <c r="CPB70" s="44"/>
      <c r="CPC70" s="44"/>
      <c r="CPD70" s="44"/>
      <c r="CPE70" s="44"/>
      <c r="CPF70" s="44"/>
      <c r="CPG70" s="44"/>
      <c r="CPH70" s="44"/>
      <c r="CPI70" s="44"/>
      <c r="CPJ70" s="44"/>
      <c r="CPK70" s="44"/>
      <c r="CPL70" s="44"/>
      <c r="CPM70" s="44"/>
      <c r="CPN70" s="44"/>
      <c r="CPO70" s="44"/>
      <c r="CPP70" s="44"/>
      <c r="CPQ70" s="44"/>
      <c r="CPR70" s="44"/>
      <c r="CPS70" s="44"/>
      <c r="CPT70" s="44"/>
      <c r="CPU70" s="44"/>
      <c r="CPV70" s="44"/>
      <c r="CPW70" s="44"/>
      <c r="CPX70" s="44"/>
      <c r="CPY70" s="44"/>
      <c r="CPZ70" s="44"/>
      <c r="CQA70" s="44"/>
      <c r="CQB70" s="44"/>
      <c r="CQC70" s="44"/>
      <c r="CQD70" s="44"/>
      <c r="CQE70" s="44"/>
      <c r="CQF70" s="44"/>
      <c r="CQG70" s="44"/>
      <c r="CQH70" s="44"/>
      <c r="CQI70" s="44"/>
      <c r="CQJ70" s="44"/>
      <c r="CQK70" s="44"/>
      <c r="CQL70" s="44"/>
      <c r="CQM70" s="44"/>
      <c r="CQN70" s="44"/>
      <c r="CQO70" s="44"/>
      <c r="CQP70" s="44"/>
      <c r="CQQ70" s="44"/>
      <c r="CQR70" s="44"/>
      <c r="CQS70" s="44"/>
      <c r="CQT70" s="44"/>
      <c r="CQU70" s="44"/>
      <c r="CQV70" s="44"/>
      <c r="CQW70" s="44"/>
      <c r="CQX70" s="44"/>
      <c r="CQY70" s="44"/>
      <c r="CQZ70" s="44"/>
      <c r="CRA70" s="44"/>
      <c r="CRB70" s="44"/>
      <c r="CRC70" s="44"/>
      <c r="CRD70" s="44"/>
      <c r="CRE70" s="44"/>
      <c r="CRF70" s="44"/>
      <c r="CRG70" s="44"/>
      <c r="CRH70" s="44"/>
      <c r="CRI70" s="44"/>
      <c r="CRJ70" s="44"/>
      <c r="CRK70" s="44"/>
      <c r="CRL70" s="44"/>
      <c r="CRM70" s="44"/>
      <c r="CRN70" s="44"/>
      <c r="CRO70" s="44"/>
      <c r="CRP70" s="44"/>
      <c r="CRQ70" s="44"/>
      <c r="CRR70" s="44"/>
      <c r="CRS70" s="44"/>
      <c r="CRT70" s="44"/>
      <c r="CRU70" s="44"/>
      <c r="CRV70" s="44"/>
      <c r="CRW70" s="44"/>
      <c r="CRX70" s="44"/>
      <c r="CRY70" s="44"/>
      <c r="CRZ70" s="44"/>
      <c r="CSA70" s="44"/>
      <c r="CSB70" s="44"/>
      <c r="CSC70" s="44"/>
      <c r="CSD70" s="44"/>
      <c r="CSE70" s="44"/>
      <c r="CSF70" s="44"/>
      <c r="CSG70" s="44"/>
      <c r="CSH70" s="44"/>
      <c r="CSI70" s="44"/>
      <c r="CSJ70" s="44"/>
      <c r="CSK70" s="44"/>
      <c r="CSL70" s="44"/>
      <c r="CSM70" s="44"/>
      <c r="CSN70" s="44"/>
      <c r="CSO70" s="44"/>
      <c r="CSP70" s="44"/>
      <c r="CSQ70" s="44"/>
      <c r="CSR70" s="44"/>
      <c r="CSS70" s="44"/>
      <c r="CST70" s="44"/>
      <c r="CSU70" s="44"/>
      <c r="CSV70" s="44"/>
      <c r="CSW70" s="44"/>
      <c r="CSX70" s="44"/>
      <c r="CSY70" s="44"/>
      <c r="CSZ70" s="44"/>
      <c r="CTA70" s="44"/>
      <c r="CTB70" s="44"/>
      <c r="CTC70" s="44"/>
      <c r="CTD70" s="44"/>
      <c r="CTE70" s="44"/>
      <c r="CTF70" s="44"/>
      <c r="CTG70" s="44"/>
      <c r="CTH70" s="44"/>
      <c r="CTI70" s="44"/>
      <c r="CTJ70" s="44"/>
      <c r="CTK70" s="44"/>
      <c r="CTL70" s="44"/>
      <c r="CTM70" s="44"/>
      <c r="CTN70" s="44"/>
      <c r="CTO70" s="44"/>
      <c r="CTP70" s="44"/>
      <c r="CTQ70" s="44"/>
      <c r="CTR70" s="44"/>
      <c r="CTS70" s="44"/>
      <c r="CTT70" s="44"/>
      <c r="CTU70" s="44"/>
      <c r="CTV70" s="44"/>
      <c r="CTW70" s="44"/>
      <c r="CTX70" s="44"/>
      <c r="CTY70" s="44"/>
      <c r="CTZ70" s="44"/>
      <c r="CUA70" s="44"/>
      <c r="CUB70" s="44"/>
      <c r="CUC70" s="44"/>
      <c r="CUD70" s="44"/>
      <c r="CUE70" s="44"/>
      <c r="CUF70" s="44"/>
      <c r="CUG70" s="44"/>
      <c r="CUH70" s="44"/>
      <c r="CUI70" s="44"/>
      <c r="CUJ70" s="44"/>
      <c r="CUK70" s="44"/>
      <c r="CUL70" s="44"/>
      <c r="CUM70" s="44"/>
      <c r="CUN70" s="44"/>
      <c r="CUO70" s="44"/>
      <c r="CUP70" s="44"/>
      <c r="CUQ70" s="44"/>
      <c r="CUR70" s="44"/>
      <c r="CUS70" s="44"/>
      <c r="CUT70" s="44"/>
      <c r="CUU70" s="44"/>
      <c r="CUV70" s="44"/>
      <c r="CUW70" s="44"/>
      <c r="CUX70" s="44"/>
      <c r="CUY70" s="44"/>
      <c r="CUZ70" s="44"/>
      <c r="CVA70" s="44"/>
      <c r="CVB70" s="44"/>
      <c r="CVC70" s="44"/>
      <c r="CVD70" s="44"/>
      <c r="CVE70" s="44"/>
      <c r="CVF70" s="44"/>
      <c r="CVG70" s="44"/>
      <c r="CVH70" s="44"/>
      <c r="CVI70" s="44"/>
      <c r="CVJ70" s="44"/>
      <c r="CVK70" s="44"/>
      <c r="CVL70" s="44"/>
      <c r="CVM70" s="44"/>
      <c r="CVN70" s="44"/>
      <c r="CVO70" s="44"/>
      <c r="CVP70" s="44"/>
      <c r="CVQ70" s="44"/>
      <c r="CVR70" s="44"/>
      <c r="CVS70" s="44"/>
      <c r="CVT70" s="44"/>
      <c r="CVU70" s="44"/>
      <c r="CVV70" s="44"/>
      <c r="CVW70" s="44"/>
      <c r="CVX70" s="44"/>
      <c r="CVY70" s="44"/>
      <c r="CVZ70" s="44"/>
      <c r="CWA70" s="44"/>
      <c r="CWB70" s="44"/>
      <c r="CWC70" s="44"/>
      <c r="CWD70" s="44"/>
      <c r="CWE70" s="44"/>
      <c r="CWF70" s="44"/>
      <c r="CWG70" s="44"/>
      <c r="CWH70" s="44"/>
      <c r="CWI70" s="44"/>
      <c r="CWJ70" s="44"/>
      <c r="CWK70" s="44"/>
      <c r="CWL70" s="44"/>
      <c r="CWM70" s="44"/>
      <c r="CWN70" s="44"/>
      <c r="CWO70" s="44"/>
      <c r="CWP70" s="44"/>
      <c r="CWQ70" s="44"/>
      <c r="CWR70" s="44"/>
      <c r="CWS70" s="44"/>
      <c r="CWT70" s="44"/>
      <c r="CWU70" s="44"/>
      <c r="CWV70" s="44"/>
      <c r="CWW70" s="44"/>
      <c r="CWX70" s="44"/>
      <c r="CWY70" s="44"/>
      <c r="CWZ70" s="44"/>
      <c r="CXA70" s="44"/>
      <c r="CXB70" s="44"/>
      <c r="CXC70" s="44"/>
      <c r="CXD70" s="44"/>
      <c r="CXE70" s="44"/>
      <c r="CXF70" s="44"/>
      <c r="CXG70" s="44"/>
      <c r="CXH70" s="44"/>
      <c r="CXI70" s="44"/>
      <c r="CXJ70" s="44"/>
      <c r="CXK70" s="44"/>
      <c r="CXL70" s="44"/>
      <c r="CXM70" s="44"/>
      <c r="CXN70" s="44"/>
      <c r="CXO70" s="44"/>
      <c r="CXP70" s="44"/>
      <c r="CXQ70" s="44"/>
      <c r="CXR70" s="44"/>
      <c r="CXS70" s="44"/>
      <c r="CXT70" s="44"/>
      <c r="CXU70" s="44"/>
      <c r="CXV70" s="44"/>
      <c r="CXW70" s="44"/>
      <c r="CXX70" s="44"/>
      <c r="CXY70" s="44"/>
      <c r="CXZ70" s="44"/>
      <c r="CYA70" s="44"/>
      <c r="CYB70" s="44"/>
      <c r="CYC70" s="44"/>
      <c r="CYD70" s="44"/>
      <c r="CYE70" s="44"/>
      <c r="CYF70" s="44"/>
      <c r="CYG70" s="44"/>
      <c r="CYH70" s="44"/>
      <c r="CYI70" s="44"/>
      <c r="CYJ70" s="44"/>
      <c r="CYK70" s="44"/>
      <c r="CYL70" s="44"/>
      <c r="CYM70" s="44"/>
      <c r="CYN70" s="44"/>
      <c r="CYO70" s="44"/>
      <c r="CYP70" s="44"/>
      <c r="CYQ70" s="44"/>
      <c r="CYR70" s="44"/>
      <c r="CYS70" s="44"/>
      <c r="CYT70" s="44"/>
      <c r="CYU70" s="44"/>
      <c r="CYV70" s="44"/>
      <c r="CYW70" s="44"/>
      <c r="CYX70" s="44"/>
      <c r="CYY70" s="44"/>
      <c r="CYZ70" s="44"/>
      <c r="CZA70" s="44"/>
      <c r="CZB70" s="44"/>
      <c r="CZC70" s="44"/>
      <c r="CZD70" s="44"/>
      <c r="CZE70" s="44"/>
      <c r="CZF70" s="44"/>
      <c r="CZG70" s="44"/>
      <c r="CZH70" s="44"/>
      <c r="CZI70" s="44"/>
      <c r="CZJ70" s="44"/>
      <c r="CZK70" s="44"/>
      <c r="CZL70" s="44"/>
      <c r="CZM70" s="44"/>
      <c r="CZN70" s="44"/>
      <c r="CZO70" s="44"/>
      <c r="CZP70" s="44"/>
      <c r="CZQ70" s="44"/>
      <c r="CZR70" s="44"/>
      <c r="CZS70" s="44"/>
      <c r="CZT70" s="44"/>
      <c r="CZU70" s="44"/>
      <c r="CZV70" s="44"/>
      <c r="CZW70" s="44"/>
      <c r="CZX70" s="44"/>
      <c r="CZY70" s="44"/>
      <c r="CZZ70" s="44"/>
      <c r="DAA70" s="44"/>
      <c r="DAB70" s="44"/>
      <c r="DAC70" s="44"/>
      <c r="DAD70" s="44"/>
      <c r="DAE70" s="44"/>
      <c r="DAF70" s="44"/>
      <c r="DAG70" s="44"/>
      <c r="DAH70" s="44"/>
      <c r="DAI70" s="44"/>
      <c r="DAJ70" s="44"/>
      <c r="DAK70" s="44"/>
      <c r="DAL70" s="44"/>
      <c r="DAM70" s="44"/>
      <c r="DAN70" s="44"/>
      <c r="DAO70" s="44"/>
      <c r="DAP70" s="44"/>
      <c r="DAQ70" s="44"/>
      <c r="DAR70" s="44"/>
      <c r="DAS70" s="44"/>
      <c r="DAT70" s="44"/>
      <c r="DAU70" s="44"/>
      <c r="DAV70" s="44"/>
      <c r="DAW70" s="44"/>
      <c r="DAX70" s="44"/>
      <c r="DAY70" s="44"/>
      <c r="DAZ70" s="44"/>
      <c r="DBA70" s="44"/>
      <c r="DBB70" s="44"/>
      <c r="DBC70" s="44"/>
      <c r="DBD70" s="44"/>
      <c r="DBE70" s="44"/>
      <c r="DBF70" s="44"/>
      <c r="DBG70" s="44"/>
      <c r="DBH70" s="44"/>
      <c r="DBI70" s="44"/>
      <c r="DBJ70" s="44"/>
      <c r="DBK70" s="44"/>
      <c r="DBL70" s="44"/>
      <c r="DBM70" s="44"/>
      <c r="DBN70" s="44"/>
      <c r="DBO70" s="44"/>
      <c r="DBP70" s="44"/>
      <c r="DBQ70" s="44"/>
      <c r="DBR70" s="44"/>
      <c r="DBS70" s="44"/>
      <c r="DBT70" s="44"/>
      <c r="DBU70" s="44"/>
      <c r="DBV70" s="44"/>
      <c r="DBW70" s="44"/>
      <c r="DBX70" s="44"/>
      <c r="DBY70" s="44"/>
      <c r="DBZ70" s="44"/>
      <c r="DCA70" s="44"/>
      <c r="DCB70" s="44"/>
      <c r="DCC70" s="44"/>
      <c r="DCD70" s="44"/>
      <c r="DCE70" s="44"/>
      <c r="DCF70" s="44"/>
      <c r="DCG70" s="44"/>
      <c r="DCH70" s="44"/>
      <c r="DCI70" s="44"/>
      <c r="DCJ70" s="44"/>
      <c r="DCK70" s="44"/>
      <c r="DCL70" s="44"/>
      <c r="DCM70" s="44"/>
      <c r="DCN70" s="44"/>
      <c r="DCO70" s="44"/>
      <c r="DCP70" s="44"/>
      <c r="DCQ70" s="44"/>
      <c r="DCR70" s="44"/>
      <c r="DCS70" s="44"/>
      <c r="DCT70" s="44"/>
      <c r="DCU70" s="44"/>
      <c r="DCV70" s="44"/>
      <c r="DCW70" s="44"/>
      <c r="DCX70" s="44"/>
      <c r="DCY70" s="44"/>
      <c r="DCZ70" s="44"/>
      <c r="DDA70" s="44"/>
      <c r="DDB70" s="44"/>
      <c r="DDC70" s="44"/>
      <c r="DDD70" s="44"/>
      <c r="DDE70" s="44"/>
      <c r="DDF70" s="44"/>
      <c r="DDG70" s="44"/>
      <c r="DDH70" s="44"/>
      <c r="DDI70" s="44"/>
      <c r="DDJ70" s="44"/>
      <c r="DDK70" s="44"/>
      <c r="DDL70" s="44"/>
      <c r="DDM70" s="44"/>
      <c r="DDN70" s="44"/>
      <c r="DDO70" s="44"/>
      <c r="DDP70" s="44"/>
      <c r="DDQ70" s="44"/>
      <c r="DDR70" s="44"/>
      <c r="DDS70" s="44"/>
      <c r="DDT70" s="44"/>
      <c r="DDU70" s="44"/>
      <c r="DDV70" s="44"/>
      <c r="DDW70" s="44"/>
      <c r="DDX70" s="44"/>
      <c r="DDY70" s="44"/>
      <c r="DDZ70" s="44"/>
      <c r="DEA70" s="44"/>
      <c r="DEB70" s="44"/>
      <c r="DEC70" s="44"/>
      <c r="DED70" s="44"/>
      <c r="DEE70" s="44"/>
      <c r="DEF70" s="44"/>
      <c r="DEG70" s="44"/>
      <c r="DEH70" s="44"/>
      <c r="DEI70" s="44"/>
      <c r="DEJ70" s="44"/>
      <c r="DEK70" s="44"/>
      <c r="DEL70" s="44"/>
      <c r="DEM70" s="44"/>
      <c r="DEN70" s="44"/>
      <c r="DEO70" s="44"/>
      <c r="DEP70" s="44"/>
      <c r="DEQ70" s="44"/>
      <c r="DER70" s="44"/>
      <c r="DES70" s="44"/>
      <c r="DET70" s="44"/>
      <c r="DEU70" s="44"/>
      <c r="DEV70" s="44"/>
      <c r="DEW70" s="44"/>
      <c r="DEX70" s="44"/>
      <c r="DEY70" s="44"/>
      <c r="DEZ70" s="44"/>
      <c r="DFA70" s="44"/>
      <c r="DFB70" s="44"/>
      <c r="DFC70" s="44"/>
      <c r="DFD70" s="44"/>
      <c r="DFE70" s="44"/>
      <c r="DFF70" s="44"/>
      <c r="DFG70" s="44"/>
      <c r="DFH70" s="44"/>
      <c r="DFI70" s="44"/>
      <c r="DFJ70" s="44"/>
      <c r="DFK70" s="44"/>
      <c r="DFL70" s="44"/>
      <c r="DFM70" s="44"/>
      <c r="DFN70" s="44"/>
      <c r="DFO70" s="44"/>
      <c r="DFP70" s="44"/>
      <c r="DFQ70" s="44"/>
      <c r="DFR70" s="44"/>
      <c r="DFS70" s="44"/>
      <c r="DFT70" s="44"/>
      <c r="DFU70" s="44"/>
      <c r="DFV70" s="44"/>
      <c r="DFW70" s="44"/>
      <c r="DFX70" s="44"/>
      <c r="DFY70" s="44"/>
      <c r="DFZ70" s="44"/>
      <c r="DGA70" s="44"/>
      <c r="DGB70" s="44"/>
      <c r="DGC70" s="44"/>
      <c r="DGD70" s="44"/>
      <c r="DGE70" s="44"/>
      <c r="DGF70" s="44"/>
      <c r="DGG70" s="44"/>
      <c r="DGH70" s="44"/>
      <c r="DGI70" s="44"/>
      <c r="DGJ70" s="44"/>
      <c r="DGK70" s="44"/>
      <c r="DGL70" s="44"/>
      <c r="DGM70" s="44"/>
      <c r="DGN70" s="44"/>
      <c r="DGO70" s="44"/>
      <c r="DGP70" s="44"/>
      <c r="DGQ70" s="44"/>
      <c r="DGR70" s="44"/>
      <c r="DGS70" s="44"/>
      <c r="DGT70" s="44"/>
      <c r="DGU70" s="44"/>
      <c r="DGV70" s="44"/>
      <c r="DGW70" s="44"/>
      <c r="DGX70" s="44"/>
      <c r="DGY70" s="44"/>
      <c r="DGZ70" s="44"/>
      <c r="DHA70" s="44"/>
      <c r="DHB70" s="44"/>
      <c r="DHC70" s="44"/>
      <c r="DHD70" s="44"/>
      <c r="DHE70" s="44"/>
      <c r="DHF70" s="44"/>
      <c r="DHG70" s="44"/>
      <c r="DHH70" s="44"/>
      <c r="DHI70" s="44"/>
      <c r="DHJ70" s="44"/>
      <c r="DHK70" s="44"/>
      <c r="DHL70" s="44"/>
      <c r="DHM70" s="44"/>
      <c r="DHN70" s="44"/>
      <c r="DHO70" s="44"/>
      <c r="DHP70" s="44"/>
      <c r="DHQ70" s="44"/>
      <c r="DHR70" s="44"/>
      <c r="DHS70" s="44"/>
      <c r="DHT70" s="44"/>
      <c r="DHU70" s="44"/>
      <c r="DHV70" s="44"/>
      <c r="DHW70" s="44"/>
      <c r="DHX70" s="44"/>
      <c r="DHY70" s="44"/>
      <c r="DHZ70" s="44"/>
      <c r="DIA70" s="44"/>
      <c r="DIB70" s="44"/>
      <c r="DIC70" s="44"/>
      <c r="DID70" s="44"/>
      <c r="DIE70" s="44"/>
      <c r="DIF70" s="44"/>
      <c r="DIG70" s="44"/>
      <c r="DIH70" s="44"/>
      <c r="DII70" s="44"/>
      <c r="DIJ70" s="44"/>
      <c r="DIK70" s="44"/>
      <c r="DIL70" s="44"/>
      <c r="DIM70" s="44"/>
      <c r="DIN70" s="44"/>
      <c r="DIO70" s="44"/>
      <c r="DIP70" s="44"/>
      <c r="DIQ70" s="44"/>
      <c r="DIR70" s="44"/>
      <c r="DIS70" s="44"/>
      <c r="DIT70" s="44"/>
      <c r="DIU70" s="44"/>
      <c r="DIV70" s="44"/>
      <c r="DIW70" s="44"/>
      <c r="DIX70" s="44"/>
      <c r="DIY70" s="44"/>
      <c r="DIZ70" s="44"/>
      <c r="DJA70" s="44"/>
      <c r="DJB70" s="44"/>
      <c r="DJC70" s="44"/>
      <c r="DJD70" s="44"/>
      <c r="DJE70" s="44"/>
      <c r="DJF70" s="44"/>
      <c r="DJG70" s="44"/>
      <c r="DJH70" s="44"/>
      <c r="DJI70" s="44"/>
      <c r="DJJ70" s="44"/>
      <c r="DJK70" s="44"/>
      <c r="DJL70" s="44"/>
      <c r="DJM70" s="44"/>
      <c r="DJN70" s="44"/>
      <c r="DJO70" s="44"/>
      <c r="DJP70" s="44"/>
      <c r="DJQ70" s="44"/>
      <c r="DJR70" s="44"/>
      <c r="DJS70" s="44"/>
      <c r="DJT70" s="44"/>
      <c r="DJU70" s="44"/>
      <c r="DJV70" s="44"/>
      <c r="DJW70" s="44"/>
      <c r="DJX70" s="44"/>
      <c r="DJY70" s="44"/>
      <c r="DJZ70" s="44"/>
      <c r="DKA70" s="44"/>
      <c r="DKB70" s="44"/>
      <c r="DKC70" s="44"/>
      <c r="DKD70" s="44"/>
      <c r="DKE70" s="44"/>
      <c r="DKF70" s="44"/>
      <c r="DKG70" s="44"/>
      <c r="DKH70" s="44"/>
      <c r="DKI70" s="44"/>
      <c r="DKJ70" s="44"/>
      <c r="DKK70" s="44"/>
      <c r="DKL70" s="44"/>
      <c r="DKM70" s="44"/>
      <c r="DKN70" s="44"/>
      <c r="DKO70" s="44"/>
      <c r="DKP70" s="44"/>
      <c r="DKQ70" s="44"/>
      <c r="DKR70" s="44"/>
      <c r="DKS70" s="44"/>
      <c r="DKT70" s="44"/>
      <c r="DKU70" s="44"/>
      <c r="DKV70" s="44"/>
      <c r="DKW70" s="44"/>
      <c r="DKX70" s="44"/>
      <c r="DKY70" s="44"/>
      <c r="DKZ70" s="44"/>
      <c r="DLA70" s="44"/>
      <c r="DLB70" s="44"/>
      <c r="DLC70" s="44"/>
      <c r="DLD70" s="44"/>
      <c r="DLE70" s="44"/>
      <c r="DLF70" s="44"/>
      <c r="DLG70" s="44"/>
      <c r="DLH70" s="44"/>
      <c r="DLI70" s="44"/>
      <c r="DLJ70" s="44"/>
      <c r="DLK70" s="44"/>
      <c r="DLL70" s="44"/>
      <c r="DLM70" s="44"/>
      <c r="DLN70" s="44"/>
      <c r="DLO70" s="44"/>
      <c r="DLP70" s="44"/>
      <c r="DLQ70" s="44"/>
      <c r="DLR70" s="44"/>
      <c r="DLS70" s="44"/>
      <c r="DLT70" s="44"/>
      <c r="DLU70" s="44"/>
      <c r="DLV70" s="44"/>
      <c r="DLW70" s="44"/>
      <c r="DLX70" s="44"/>
      <c r="DLY70" s="44"/>
      <c r="DLZ70" s="44"/>
      <c r="DMA70" s="44"/>
      <c r="DMB70" s="44"/>
      <c r="DMC70" s="44"/>
      <c r="DMD70" s="44"/>
      <c r="DME70" s="44"/>
      <c r="DMF70" s="44"/>
      <c r="DMG70" s="44"/>
      <c r="DMH70" s="44"/>
      <c r="DMI70" s="44"/>
      <c r="DMJ70" s="44"/>
      <c r="DMK70" s="44"/>
      <c r="DML70" s="44"/>
      <c r="DMM70" s="44"/>
      <c r="DMN70" s="44"/>
      <c r="DMO70" s="44"/>
      <c r="DMP70" s="44"/>
      <c r="DMQ70" s="44"/>
      <c r="DMR70" s="44"/>
      <c r="DMS70" s="44"/>
      <c r="DMT70" s="44"/>
      <c r="DMU70" s="44"/>
      <c r="DMV70" s="44"/>
      <c r="DMW70" s="44"/>
      <c r="DMX70" s="44"/>
      <c r="DMY70" s="44"/>
      <c r="DMZ70" s="44"/>
      <c r="DNA70" s="44"/>
      <c r="DNB70" s="44"/>
      <c r="DNC70" s="44"/>
      <c r="DND70" s="44"/>
      <c r="DNE70" s="44"/>
      <c r="DNF70" s="44"/>
      <c r="DNG70" s="44"/>
      <c r="DNH70" s="44"/>
      <c r="DNI70" s="44"/>
      <c r="DNJ70" s="44"/>
      <c r="DNK70" s="44"/>
      <c r="DNL70" s="44"/>
      <c r="DNM70" s="44"/>
      <c r="DNN70" s="44"/>
      <c r="DNO70" s="44"/>
      <c r="DNP70" s="44"/>
      <c r="DNQ70" s="44"/>
      <c r="DNR70" s="44"/>
      <c r="DNS70" s="44"/>
      <c r="DNT70" s="44"/>
      <c r="DNU70" s="44"/>
      <c r="DNV70" s="44"/>
      <c r="DNW70" s="44"/>
      <c r="DNX70" s="44"/>
      <c r="DNY70" s="44"/>
      <c r="DNZ70" s="44"/>
      <c r="DOA70" s="44"/>
      <c r="DOB70" s="44"/>
      <c r="DOC70" s="44"/>
      <c r="DOD70" s="44"/>
      <c r="DOE70" s="44"/>
      <c r="DOF70" s="44"/>
      <c r="DOG70" s="44"/>
      <c r="DOH70" s="44"/>
      <c r="DOI70" s="44"/>
      <c r="DOJ70" s="44"/>
      <c r="DOK70" s="44"/>
      <c r="DOL70" s="44"/>
      <c r="DOM70" s="44"/>
      <c r="DON70" s="44"/>
      <c r="DOO70" s="44"/>
      <c r="DOP70" s="44"/>
      <c r="DOQ70" s="44"/>
      <c r="DOR70" s="44"/>
      <c r="DOS70" s="44"/>
      <c r="DOT70" s="44"/>
      <c r="DOU70" s="44"/>
      <c r="DOV70" s="44"/>
      <c r="DOW70" s="44"/>
      <c r="DOX70" s="44"/>
      <c r="DOY70" s="44"/>
      <c r="DOZ70" s="44"/>
      <c r="DPA70" s="44"/>
      <c r="DPB70" s="44"/>
      <c r="DPC70" s="44"/>
      <c r="DPD70" s="44"/>
      <c r="DPE70" s="44"/>
      <c r="DPF70" s="44"/>
      <c r="DPG70" s="44"/>
      <c r="DPH70" s="44"/>
      <c r="DPI70" s="44"/>
      <c r="DPJ70" s="44"/>
      <c r="DPK70" s="44"/>
      <c r="DPL70" s="44"/>
      <c r="DPM70" s="44"/>
      <c r="DPN70" s="44"/>
      <c r="DPO70" s="44"/>
      <c r="DPP70" s="44"/>
      <c r="DPQ70" s="44"/>
      <c r="DPR70" s="44"/>
      <c r="DPS70" s="44"/>
      <c r="DPT70" s="44"/>
      <c r="DPU70" s="44"/>
      <c r="DPV70" s="44"/>
      <c r="DPW70" s="44"/>
      <c r="DPX70" s="44"/>
      <c r="DPY70" s="44"/>
      <c r="DPZ70" s="44"/>
      <c r="DQA70" s="44"/>
      <c r="DQB70" s="44"/>
      <c r="DQC70" s="44"/>
      <c r="DQD70" s="44"/>
      <c r="DQE70" s="44"/>
      <c r="DQF70" s="44"/>
      <c r="DQG70" s="44"/>
      <c r="DQH70" s="44"/>
      <c r="DQI70" s="44"/>
      <c r="DQJ70" s="44"/>
      <c r="DQK70" s="44"/>
      <c r="DQL70" s="44"/>
      <c r="DQM70" s="44"/>
      <c r="DQN70" s="44"/>
      <c r="DQO70" s="44"/>
      <c r="DQP70" s="44"/>
      <c r="DQQ70" s="44"/>
      <c r="DQR70" s="44"/>
      <c r="DQS70" s="44"/>
      <c r="DQT70" s="44"/>
      <c r="DQU70" s="44"/>
      <c r="DQV70" s="44"/>
      <c r="DQW70" s="44"/>
      <c r="DQX70" s="44"/>
      <c r="DQY70" s="44"/>
      <c r="DQZ70" s="44"/>
      <c r="DRA70" s="44"/>
      <c r="DRB70" s="44"/>
      <c r="DRC70" s="44"/>
      <c r="DRD70" s="44"/>
      <c r="DRE70" s="44"/>
      <c r="DRF70" s="44"/>
      <c r="DRG70" s="44"/>
      <c r="DRH70" s="44"/>
      <c r="DRI70" s="44"/>
      <c r="DRJ70" s="44"/>
      <c r="DRK70" s="44"/>
      <c r="DRL70" s="44"/>
      <c r="DRM70" s="44"/>
      <c r="DRN70" s="44"/>
      <c r="DRO70" s="44"/>
      <c r="DRP70" s="44"/>
      <c r="DRQ70" s="44"/>
      <c r="DRR70" s="44"/>
      <c r="DRS70" s="44"/>
      <c r="DRT70" s="44"/>
      <c r="DRU70" s="44"/>
      <c r="DRV70" s="44"/>
      <c r="DRW70" s="44"/>
      <c r="DRX70" s="44"/>
      <c r="DRY70" s="44"/>
      <c r="DRZ70" s="44"/>
      <c r="DSA70" s="44"/>
      <c r="DSB70" s="44"/>
      <c r="DSC70" s="44"/>
      <c r="DSD70" s="44"/>
      <c r="DSE70" s="44"/>
      <c r="DSF70" s="44"/>
      <c r="DSG70" s="44"/>
      <c r="DSH70" s="44"/>
      <c r="DSI70" s="44"/>
      <c r="DSJ70" s="44"/>
      <c r="DSK70" s="44"/>
      <c r="DSL70" s="44"/>
      <c r="DSM70" s="44"/>
      <c r="DSN70" s="44"/>
      <c r="DSO70" s="44"/>
      <c r="DSP70" s="44"/>
      <c r="DSQ70" s="44"/>
      <c r="DSR70" s="44"/>
      <c r="DSS70" s="44"/>
      <c r="DST70" s="44"/>
      <c r="DSU70" s="44"/>
      <c r="DSV70" s="44"/>
      <c r="DSW70" s="44"/>
      <c r="DSX70" s="44"/>
      <c r="DSY70" s="44"/>
      <c r="DSZ70" s="44"/>
      <c r="DTA70" s="44"/>
      <c r="DTB70" s="44"/>
      <c r="DTC70" s="44"/>
      <c r="DTD70" s="44"/>
      <c r="DTE70" s="44"/>
      <c r="DTF70" s="44"/>
      <c r="DTG70" s="44"/>
      <c r="DTH70" s="44"/>
      <c r="DTI70" s="44"/>
      <c r="DTJ70" s="44"/>
      <c r="DTK70" s="44"/>
      <c r="DTL70" s="44"/>
      <c r="DTM70" s="44"/>
      <c r="DTN70" s="44"/>
      <c r="DTO70" s="44"/>
      <c r="DTP70" s="44"/>
      <c r="DTQ70" s="44"/>
      <c r="DTR70" s="44"/>
      <c r="DTS70" s="44"/>
      <c r="DTT70" s="44"/>
      <c r="DTU70" s="44"/>
      <c r="DTV70" s="44"/>
      <c r="DTW70" s="44"/>
      <c r="DTX70" s="44"/>
      <c r="DTY70" s="44"/>
      <c r="DTZ70" s="44"/>
      <c r="DUA70" s="44"/>
      <c r="DUB70" s="44"/>
      <c r="DUC70" s="44"/>
      <c r="DUD70" s="44"/>
      <c r="DUE70" s="44"/>
      <c r="DUF70" s="44"/>
      <c r="DUG70" s="44"/>
      <c r="DUH70" s="44"/>
      <c r="DUI70" s="44"/>
      <c r="DUJ70" s="44"/>
      <c r="DUK70" s="44"/>
      <c r="DUL70" s="44"/>
      <c r="DUM70" s="44"/>
      <c r="DUN70" s="44"/>
      <c r="DUO70" s="44"/>
      <c r="DUP70" s="44"/>
      <c r="DUQ70" s="44"/>
      <c r="DUR70" s="44"/>
      <c r="DUS70" s="44"/>
      <c r="DUT70" s="44"/>
      <c r="DUU70" s="44"/>
      <c r="DUV70" s="44"/>
      <c r="DUW70" s="44"/>
      <c r="DUX70" s="44"/>
      <c r="DUY70" s="44"/>
      <c r="DUZ70" s="44"/>
      <c r="DVA70" s="44"/>
      <c r="DVB70" s="44"/>
      <c r="DVC70" s="44"/>
      <c r="DVD70" s="44"/>
      <c r="DVE70" s="44"/>
      <c r="DVF70" s="44"/>
      <c r="DVG70" s="44"/>
      <c r="DVH70" s="44"/>
      <c r="DVI70" s="44"/>
      <c r="DVJ70" s="44"/>
      <c r="DVK70" s="44"/>
      <c r="DVL70" s="44"/>
      <c r="DVM70" s="44"/>
      <c r="DVN70" s="44"/>
      <c r="DVO70" s="44"/>
      <c r="DVP70" s="44"/>
      <c r="DVQ70" s="44"/>
      <c r="DVR70" s="44"/>
      <c r="DVS70" s="44"/>
      <c r="DVT70" s="44"/>
      <c r="DVU70" s="44"/>
      <c r="DVV70" s="44"/>
      <c r="DVW70" s="44"/>
      <c r="DVX70" s="44"/>
      <c r="DVY70" s="44"/>
      <c r="DVZ70" s="44"/>
      <c r="DWA70" s="44"/>
      <c r="DWB70" s="44"/>
      <c r="DWC70" s="44"/>
      <c r="DWD70" s="44"/>
      <c r="DWE70" s="44"/>
      <c r="DWF70" s="44"/>
      <c r="DWG70" s="44"/>
      <c r="DWH70" s="44"/>
      <c r="DWI70" s="44"/>
      <c r="DWJ70" s="44"/>
      <c r="DWK70" s="44"/>
      <c r="DWL70" s="44"/>
      <c r="DWM70" s="44"/>
      <c r="DWN70" s="44"/>
      <c r="DWO70" s="44"/>
      <c r="DWP70" s="44"/>
      <c r="DWQ70" s="44"/>
      <c r="DWR70" s="44"/>
      <c r="DWS70" s="44"/>
      <c r="DWT70" s="44"/>
      <c r="DWU70" s="44"/>
      <c r="DWV70" s="44"/>
      <c r="DWW70" s="44"/>
      <c r="DWX70" s="44"/>
      <c r="DWY70" s="44"/>
      <c r="DWZ70" s="44"/>
      <c r="DXA70" s="44"/>
      <c r="DXB70" s="44"/>
      <c r="DXC70" s="44"/>
      <c r="DXD70" s="44"/>
      <c r="DXE70" s="44"/>
      <c r="DXF70" s="44"/>
      <c r="DXG70" s="44"/>
      <c r="DXH70" s="44"/>
      <c r="DXI70" s="44"/>
      <c r="DXJ70" s="44"/>
      <c r="DXK70" s="44"/>
      <c r="DXL70" s="44"/>
      <c r="DXM70" s="44"/>
      <c r="DXN70" s="44"/>
      <c r="DXO70" s="44"/>
      <c r="DXP70" s="44"/>
      <c r="DXQ70" s="44"/>
      <c r="DXR70" s="44"/>
      <c r="DXS70" s="44"/>
      <c r="DXT70" s="44"/>
      <c r="DXU70" s="44"/>
      <c r="DXV70" s="44"/>
      <c r="DXW70" s="44"/>
      <c r="DXX70" s="44"/>
      <c r="DXY70" s="44"/>
      <c r="DXZ70" s="44"/>
      <c r="DYA70" s="44"/>
      <c r="DYB70" s="44"/>
      <c r="DYC70" s="44"/>
      <c r="DYD70" s="44"/>
      <c r="DYE70" s="44"/>
      <c r="DYF70" s="44"/>
      <c r="DYG70" s="44"/>
      <c r="DYH70" s="44"/>
      <c r="DYI70" s="44"/>
      <c r="DYJ70" s="44"/>
      <c r="DYK70" s="44"/>
      <c r="DYL70" s="44"/>
      <c r="DYM70" s="44"/>
      <c r="DYN70" s="44"/>
      <c r="DYO70" s="44"/>
      <c r="DYP70" s="44"/>
      <c r="DYQ70" s="44"/>
      <c r="DYR70" s="44"/>
      <c r="DYS70" s="44"/>
      <c r="DYT70" s="44"/>
      <c r="DYU70" s="44"/>
      <c r="DYV70" s="44"/>
      <c r="DYW70" s="44"/>
      <c r="DYX70" s="44"/>
      <c r="DYY70" s="44"/>
      <c r="DYZ70" s="44"/>
      <c r="DZA70" s="44"/>
      <c r="DZB70" s="44"/>
      <c r="DZC70" s="44"/>
      <c r="DZD70" s="44"/>
      <c r="DZE70" s="44"/>
      <c r="DZF70" s="44"/>
      <c r="DZG70" s="44"/>
      <c r="DZH70" s="44"/>
      <c r="DZI70" s="44"/>
      <c r="DZJ70" s="44"/>
      <c r="DZK70" s="44"/>
      <c r="DZL70" s="44"/>
      <c r="DZM70" s="44"/>
      <c r="DZN70" s="44"/>
      <c r="DZO70" s="44"/>
      <c r="DZP70" s="44"/>
      <c r="DZQ70" s="44"/>
      <c r="DZR70" s="44"/>
      <c r="DZS70" s="44"/>
      <c r="DZT70" s="44"/>
      <c r="DZU70" s="44"/>
      <c r="DZV70" s="44"/>
      <c r="DZW70" s="44"/>
      <c r="DZX70" s="44"/>
      <c r="DZY70" s="44"/>
      <c r="DZZ70" s="44"/>
      <c r="EAA70" s="44"/>
      <c r="EAB70" s="44"/>
      <c r="EAC70" s="44"/>
      <c r="EAD70" s="44"/>
      <c r="EAE70" s="44"/>
      <c r="EAF70" s="44"/>
      <c r="EAG70" s="44"/>
      <c r="EAH70" s="44"/>
      <c r="EAI70" s="44"/>
      <c r="EAJ70" s="44"/>
      <c r="EAK70" s="44"/>
      <c r="EAL70" s="44"/>
      <c r="EAM70" s="44"/>
      <c r="EAN70" s="44"/>
      <c r="EAO70" s="44"/>
      <c r="EAP70" s="44"/>
      <c r="EAQ70" s="44"/>
      <c r="EAR70" s="44"/>
      <c r="EAS70" s="44"/>
      <c r="EAT70" s="44"/>
      <c r="EAU70" s="44"/>
      <c r="EAV70" s="44"/>
      <c r="EAW70" s="44"/>
      <c r="EAX70" s="44"/>
      <c r="EAY70" s="44"/>
      <c r="EAZ70" s="44"/>
      <c r="EBA70" s="44"/>
      <c r="EBB70" s="44"/>
      <c r="EBC70" s="44"/>
      <c r="EBD70" s="44"/>
      <c r="EBE70" s="44"/>
      <c r="EBF70" s="44"/>
      <c r="EBG70" s="44"/>
      <c r="EBH70" s="44"/>
      <c r="EBI70" s="44"/>
      <c r="EBJ70" s="44"/>
      <c r="EBK70" s="44"/>
      <c r="EBL70" s="44"/>
      <c r="EBM70" s="44"/>
      <c r="EBN70" s="44"/>
      <c r="EBO70" s="44"/>
      <c r="EBP70" s="44"/>
      <c r="EBQ70" s="44"/>
      <c r="EBR70" s="44"/>
      <c r="EBS70" s="44"/>
      <c r="EBT70" s="44"/>
      <c r="EBU70" s="44"/>
      <c r="EBV70" s="44"/>
      <c r="EBW70" s="44"/>
      <c r="EBX70" s="44"/>
      <c r="EBY70" s="44"/>
      <c r="EBZ70" s="44"/>
      <c r="ECA70" s="44"/>
      <c r="ECB70" s="44"/>
      <c r="ECC70" s="44"/>
      <c r="ECD70" s="44"/>
      <c r="ECE70" s="44"/>
      <c r="ECF70" s="44"/>
      <c r="ECG70" s="44"/>
      <c r="ECH70" s="44"/>
      <c r="ECI70" s="44"/>
      <c r="ECJ70" s="44"/>
      <c r="ECK70" s="44"/>
      <c r="ECL70" s="44"/>
      <c r="ECM70" s="44"/>
      <c r="ECN70" s="44"/>
      <c r="ECO70" s="44"/>
      <c r="ECP70" s="44"/>
      <c r="ECQ70" s="44"/>
      <c r="ECR70" s="44"/>
      <c r="ECS70" s="44"/>
      <c r="ECT70" s="44"/>
      <c r="ECU70" s="44"/>
      <c r="ECV70" s="44"/>
      <c r="ECW70" s="44"/>
      <c r="ECX70" s="44"/>
      <c r="ECY70" s="44"/>
      <c r="ECZ70" s="44"/>
      <c r="EDA70" s="44"/>
      <c r="EDB70" s="44"/>
      <c r="EDC70" s="44"/>
      <c r="EDD70" s="44"/>
      <c r="EDE70" s="44"/>
      <c r="EDF70" s="44"/>
      <c r="EDG70" s="44"/>
      <c r="EDH70" s="44"/>
      <c r="EDI70" s="44"/>
      <c r="EDJ70" s="44"/>
      <c r="EDK70" s="44"/>
      <c r="EDL70" s="44"/>
      <c r="EDM70" s="44"/>
      <c r="EDN70" s="44"/>
      <c r="EDO70" s="44"/>
      <c r="EDP70" s="44"/>
      <c r="EDQ70" s="44"/>
      <c r="EDR70" s="44"/>
      <c r="EDS70" s="44"/>
      <c r="EDT70" s="44"/>
      <c r="EDU70" s="44"/>
      <c r="EDV70" s="44"/>
      <c r="EDW70" s="44"/>
      <c r="EDX70" s="44"/>
      <c r="EDY70" s="44"/>
      <c r="EDZ70" s="44"/>
      <c r="EEA70" s="44"/>
      <c r="EEB70" s="44"/>
      <c r="EEC70" s="44"/>
      <c r="EED70" s="44"/>
      <c r="EEE70" s="44"/>
      <c r="EEF70" s="44"/>
      <c r="EEG70" s="44"/>
      <c r="EEH70" s="44"/>
      <c r="EEI70" s="44"/>
      <c r="EEJ70" s="44"/>
      <c r="EEK70" s="44"/>
      <c r="EEL70" s="44"/>
      <c r="EEM70" s="44"/>
      <c r="EEN70" s="44"/>
      <c r="EEO70" s="44"/>
      <c r="EEP70" s="44"/>
      <c r="EEQ70" s="44"/>
      <c r="EER70" s="44"/>
      <c r="EES70" s="44"/>
      <c r="EET70" s="44"/>
      <c r="EEU70" s="44"/>
      <c r="EEV70" s="44"/>
      <c r="EEW70" s="44"/>
      <c r="EEX70" s="44"/>
      <c r="EEY70" s="44"/>
      <c r="EEZ70" s="44"/>
      <c r="EFA70" s="44"/>
      <c r="EFB70" s="44"/>
      <c r="EFC70" s="44"/>
      <c r="EFD70" s="44"/>
      <c r="EFE70" s="44"/>
      <c r="EFF70" s="44"/>
      <c r="EFG70" s="44"/>
      <c r="EFH70" s="44"/>
      <c r="EFI70" s="44"/>
      <c r="EFJ70" s="44"/>
      <c r="EFK70" s="44"/>
      <c r="EFL70" s="44"/>
      <c r="EFM70" s="44"/>
      <c r="EFN70" s="44"/>
      <c r="EFO70" s="44"/>
      <c r="EFP70" s="44"/>
      <c r="EFQ70" s="44"/>
      <c r="EFR70" s="44"/>
      <c r="EFS70" s="44"/>
      <c r="EFT70" s="44"/>
      <c r="EFU70" s="44"/>
      <c r="EFV70" s="44"/>
      <c r="EFW70" s="44"/>
      <c r="EFX70" s="44"/>
      <c r="EFY70" s="44"/>
      <c r="EFZ70" s="44"/>
      <c r="EGA70" s="44"/>
      <c r="EGB70" s="44"/>
      <c r="EGC70" s="44"/>
      <c r="EGD70" s="44"/>
      <c r="EGE70" s="44"/>
      <c r="EGF70" s="44"/>
      <c r="EGG70" s="44"/>
      <c r="EGH70" s="44"/>
      <c r="EGI70" s="44"/>
      <c r="EGJ70" s="44"/>
      <c r="EGK70" s="44"/>
      <c r="EGL70" s="44"/>
      <c r="EGM70" s="44"/>
      <c r="EGN70" s="44"/>
      <c r="EGO70" s="44"/>
      <c r="EGP70" s="44"/>
      <c r="EGQ70" s="44"/>
      <c r="EGR70" s="44"/>
      <c r="EGS70" s="44"/>
      <c r="EGT70" s="44"/>
      <c r="EGU70" s="44"/>
      <c r="EGV70" s="44"/>
      <c r="EGW70" s="44"/>
      <c r="EGX70" s="44"/>
      <c r="EGY70" s="44"/>
      <c r="EGZ70" s="44"/>
      <c r="EHA70" s="44"/>
      <c r="EHB70" s="44"/>
      <c r="EHC70" s="44"/>
      <c r="EHD70" s="44"/>
      <c r="EHE70" s="44"/>
      <c r="EHF70" s="44"/>
      <c r="EHG70" s="44"/>
      <c r="EHH70" s="44"/>
      <c r="EHI70" s="44"/>
      <c r="EHJ70" s="44"/>
      <c r="EHK70" s="44"/>
      <c r="EHL70" s="44"/>
      <c r="EHM70" s="44"/>
      <c r="EHN70" s="44"/>
      <c r="EHO70" s="44"/>
      <c r="EHP70" s="44"/>
      <c r="EHQ70" s="44"/>
      <c r="EHR70" s="44"/>
      <c r="EHS70" s="44"/>
      <c r="EHT70" s="44"/>
      <c r="EHU70" s="44"/>
      <c r="EHV70" s="44"/>
      <c r="EHW70" s="44"/>
      <c r="EHX70" s="44"/>
      <c r="EHY70" s="44"/>
      <c r="EHZ70" s="44"/>
      <c r="EIA70" s="44"/>
      <c r="EIB70" s="44"/>
      <c r="EIC70" s="44"/>
      <c r="EID70" s="44"/>
      <c r="EIE70" s="44"/>
      <c r="EIF70" s="44"/>
      <c r="EIG70" s="44"/>
      <c r="EIH70" s="44"/>
      <c r="EII70" s="44"/>
      <c r="EIJ70" s="44"/>
      <c r="EIK70" s="44"/>
      <c r="EIL70" s="44"/>
      <c r="EIM70" s="44"/>
      <c r="EIN70" s="44"/>
      <c r="EIO70" s="44"/>
      <c r="EIP70" s="44"/>
      <c r="EIQ70" s="44"/>
      <c r="EIR70" s="44"/>
      <c r="EIS70" s="44"/>
      <c r="EIT70" s="44"/>
      <c r="EIU70" s="44"/>
      <c r="EIV70" s="44"/>
      <c r="EIW70" s="44"/>
      <c r="EIX70" s="44"/>
      <c r="EIY70" s="44"/>
      <c r="EIZ70" s="44"/>
      <c r="EJA70" s="44"/>
      <c r="EJB70" s="44"/>
      <c r="EJC70" s="44"/>
      <c r="EJD70" s="44"/>
      <c r="EJE70" s="44"/>
      <c r="EJF70" s="44"/>
      <c r="EJG70" s="44"/>
      <c r="EJH70" s="44"/>
      <c r="EJI70" s="44"/>
      <c r="EJJ70" s="44"/>
      <c r="EJK70" s="44"/>
      <c r="EJL70" s="44"/>
      <c r="EJM70" s="44"/>
      <c r="EJN70" s="44"/>
      <c r="EJO70" s="44"/>
      <c r="EJP70" s="44"/>
      <c r="EJQ70" s="44"/>
      <c r="EJR70" s="44"/>
      <c r="EJS70" s="44"/>
      <c r="EJT70" s="44"/>
      <c r="EJU70" s="44"/>
      <c r="EJV70" s="44"/>
      <c r="EJW70" s="44"/>
      <c r="EJX70" s="44"/>
      <c r="EJY70" s="44"/>
      <c r="EJZ70" s="44"/>
      <c r="EKA70" s="44"/>
      <c r="EKB70" s="44"/>
      <c r="EKC70" s="44"/>
      <c r="EKD70" s="44"/>
      <c r="EKE70" s="44"/>
      <c r="EKF70" s="44"/>
      <c r="EKG70" s="44"/>
      <c r="EKH70" s="44"/>
      <c r="EKI70" s="44"/>
      <c r="EKJ70" s="44"/>
      <c r="EKK70" s="44"/>
      <c r="EKL70" s="44"/>
      <c r="EKM70" s="44"/>
      <c r="EKN70" s="44"/>
      <c r="EKO70" s="44"/>
      <c r="EKP70" s="44"/>
      <c r="EKQ70" s="44"/>
      <c r="EKR70" s="44"/>
      <c r="EKS70" s="44"/>
      <c r="EKT70" s="44"/>
      <c r="EKU70" s="44"/>
      <c r="EKV70" s="44"/>
      <c r="EKW70" s="44"/>
      <c r="EKX70" s="44"/>
      <c r="EKY70" s="44"/>
      <c r="EKZ70" s="44"/>
      <c r="ELA70" s="44"/>
      <c r="ELB70" s="44"/>
      <c r="ELC70" s="44"/>
      <c r="ELD70" s="44"/>
      <c r="ELE70" s="44"/>
      <c r="ELF70" s="44"/>
      <c r="ELG70" s="44"/>
      <c r="ELH70" s="44"/>
      <c r="ELI70" s="44"/>
      <c r="ELJ70" s="44"/>
      <c r="ELK70" s="44"/>
      <c r="ELL70" s="44"/>
      <c r="ELM70" s="44"/>
      <c r="ELN70" s="44"/>
      <c r="ELO70" s="44"/>
      <c r="ELP70" s="44"/>
      <c r="ELQ70" s="44"/>
      <c r="ELR70" s="44"/>
      <c r="ELS70" s="44"/>
      <c r="ELT70" s="44"/>
      <c r="ELU70" s="44"/>
      <c r="ELV70" s="44"/>
      <c r="ELW70" s="44"/>
      <c r="ELX70" s="44"/>
      <c r="ELY70" s="44"/>
      <c r="ELZ70" s="44"/>
      <c r="EMA70" s="44"/>
      <c r="EMB70" s="44"/>
      <c r="EMC70" s="44"/>
      <c r="EMD70" s="44"/>
      <c r="EME70" s="44"/>
      <c r="EMF70" s="44"/>
      <c r="EMG70" s="44"/>
      <c r="EMH70" s="44"/>
      <c r="EMI70" s="44"/>
      <c r="EMJ70" s="44"/>
      <c r="EMK70" s="44"/>
      <c r="EML70" s="44"/>
      <c r="EMM70" s="44"/>
      <c r="EMN70" s="44"/>
      <c r="EMO70" s="44"/>
      <c r="EMP70" s="44"/>
      <c r="EMQ70" s="44"/>
      <c r="EMR70" s="44"/>
      <c r="EMS70" s="44"/>
      <c r="EMT70" s="44"/>
      <c r="EMU70" s="44"/>
      <c r="EMV70" s="44"/>
      <c r="EMW70" s="44"/>
      <c r="EMX70" s="44"/>
      <c r="EMY70" s="44"/>
      <c r="EMZ70" s="44"/>
      <c r="ENA70" s="44"/>
      <c r="ENB70" s="44"/>
      <c r="ENC70" s="44"/>
      <c r="END70" s="44"/>
      <c r="ENE70" s="44"/>
      <c r="ENF70" s="44"/>
      <c r="ENG70" s="44"/>
      <c r="ENH70" s="44"/>
      <c r="ENI70" s="44"/>
      <c r="ENJ70" s="44"/>
      <c r="ENK70" s="44"/>
      <c r="ENL70" s="44"/>
      <c r="ENM70" s="44"/>
      <c r="ENN70" s="44"/>
      <c r="ENO70" s="44"/>
      <c r="ENP70" s="44"/>
      <c r="ENQ70" s="44"/>
      <c r="ENR70" s="44"/>
      <c r="ENS70" s="44"/>
      <c r="ENT70" s="44"/>
      <c r="ENU70" s="44"/>
      <c r="ENV70" s="44"/>
      <c r="ENW70" s="44"/>
      <c r="ENX70" s="44"/>
      <c r="ENY70" s="44"/>
      <c r="ENZ70" s="44"/>
      <c r="EOA70" s="44"/>
      <c r="EOB70" s="44"/>
      <c r="EOC70" s="44"/>
      <c r="EOD70" s="44"/>
      <c r="EOE70" s="44"/>
      <c r="EOF70" s="44"/>
      <c r="EOG70" s="44"/>
      <c r="EOH70" s="44"/>
      <c r="EOI70" s="44"/>
      <c r="EOJ70" s="44"/>
      <c r="EOK70" s="44"/>
      <c r="EOL70" s="44"/>
      <c r="EOM70" s="44"/>
      <c r="EON70" s="44"/>
      <c r="EOO70" s="44"/>
      <c r="EOP70" s="44"/>
      <c r="EOQ70" s="44"/>
      <c r="EOR70" s="44"/>
      <c r="EOS70" s="44"/>
      <c r="EOT70" s="44"/>
      <c r="EOU70" s="44"/>
      <c r="EOV70" s="44"/>
      <c r="EOW70" s="44"/>
      <c r="EOX70" s="44"/>
      <c r="EOY70" s="44"/>
      <c r="EOZ70" s="44"/>
      <c r="EPA70" s="44"/>
      <c r="EPB70" s="44"/>
      <c r="EPC70" s="44"/>
      <c r="EPD70" s="44"/>
      <c r="EPE70" s="44"/>
      <c r="EPF70" s="44"/>
      <c r="EPG70" s="44"/>
      <c r="EPH70" s="44"/>
      <c r="EPI70" s="44"/>
      <c r="EPJ70" s="44"/>
      <c r="EPK70" s="44"/>
      <c r="EPL70" s="44"/>
      <c r="EPM70" s="44"/>
      <c r="EPN70" s="44"/>
      <c r="EPO70" s="44"/>
      <c r="EPP70" s="44"/>
      <c r="EPQ70" s="44"/>
      <c r="EPR70" s="44"/>
      <c r="EPS70" s="44"/>
      <c r="EPT70" s="44"/>
      <c r="EPU70" s="44"/>
      <c r="EPV70" s="44"/>
      <c r="EPW70" s="44"/>
      <c r="EPX70" s="44"/>
      <c r="EPY70" s="44"/>
      <c r="EPZ70" s="44"/>
      <c r="EQA70" s="44"/>
      <c r="EQB70" s="44"/>
      <c r="EQC70" s="44"/>
      <c r="EQD70" s="44"/>
      <c r="EQE70" s="44"/>
      <c r="EQF70" s="44"/>
      <c r="EQG70" s="44"/>
      <c r="EQH70" s="44"/>
      <c r="EQI70" s="44"/>
      <c r="EQJ70" s="44"/>
      <c r="EQK70" s="44"/>
      <c r="EQL70" s="44"/>
      <c r="EQM70" s="44"/>
      <c r="EQN70" s="44"/>
      <c r="EQO70" s="44"/>
      <c r="EQP70" s="44"/>
      <c r="EQQ70" s="44"/>
      <c r="EQR70" s="44"/>
      <c r="EQS70" s="44"/>
      <c r="EQT70" s="44"/>
      <c r="EQU70" s="44"/>
      <c r="EQV70" s="44"/>
      <c r="EQW70" s="44"/>
      <c r="EQX70" s="44"/>
      <c r="EQY70" s="44"/>
      <c r="EQZ70" s="44"/>
      <c r="ERA70" s="44"/>
      <c r="ERB70" s="44"/>
      <c r="ERC70" s="44"/>
      <c r="ERD70" s="44"/>
      <c r="ERE70" s="44"/>
      <c r="ERF70" s="44"/>
      <c r="ERG70" s="44"/>
      <c r="ERH70" s="44"/>
      <c r="ERI70" s="44"/>
      <c r="ERJ70" s="44"/>
      <c r="ERK70" s="44"/>
      <c r="ERL70" s="44"/>
      <c r="ERM70" s="44"/>
      <c r="ERN70" s="44"/>
      <c r="ERO70" s="44"/>
      <c r="ERP70" s="44"/>
      <c r="ERQ70" s="44"/>
      <c r="ERR70" s="44"/>
      <c r="ERS70" s="44"/>
      <c r="ERT70" s="44"/>
      <c r="ERU70" s="44"/>
      <c r="ERV70" s="44"/>
      <c r="ERW70" s="44"/>
      <c r="ERX70" s="44"/>
      <c r="ERY70" s="44"/>
      <c r="ERZ70" s="44"/>
      <c r="ESA70" s="44"/>
      <c r="ESB70" s="44"/>
      <c r="ESC70" s="44"/>
      <c r="ESD70" s="44"/>
      <c r="ESE70" s="44"/>
      <c r="ESF70" s="44"/>
      <c r="ESG70" s="44"/>
      <c r="ESH70" s="44"/>
      <c r="ESI70" s="44"/>
      <c r="ESJ70" s="44"/>
      <c r="ESK70" s="44"/>
      <c r="ESL70" s="44"/>
      <c r="ESM70" s="44"/>
      <c r="ESN70" s="44"/>
      <c r="ESO70" s="44"/>
      <c r="ESP70" s="44"/>
      <c r="ESQ70" s="44"/>
      <c r="ESR70" s="44"/>
      <c r="ESS70" s="44"/>
      <c r="EST70" s="44"/>
      <c r="ESU70" s="44"/>
      <c r="ESV70" s="44"/>
      <c r="ESW70" s="44"/>
      <c r="ESX70" s="44"/>
      <c r="ESY70" s="44"/>
      <c r="ESZ70" s="44"/>
      <c r="ETA70" s="44"/>
      <c r="ETB70" s="44"/>
      <c r="ETC70" s="44"/>
      <c r="ETD70" s="44"/>
      <c r="ETE70" s="44"/>
      <c r="ETF70" s="44"/>
      <c r="ETG70" s="44"/>
      <c r="ETH70" s="44"/>
      <c r="ETI70" s="44"/>
      <c r="ETJ70" s="44"/>
      <c r="ETK70" s="44"/>
      <c r="ETL70" s="44"/>
      <c r="ETM70" s="44"/>
      <c r="ETN70" s="44"/>
      <c r="ETO70" s="44"/>
      <c r="ETP70" s="44"/>
      <c r="ETQ70" s="44"/>
      <c r="ETR70" s="44"/>
      <c r="ETS70" s="44"/>
      <c r="ETT70" s="44"/>
      <c r="ETU70" s="44"/>
      <c r="ETV70" s="44"/>
      <c r="ETW70" s="44"/>
      <c r="ETX70" s="44"/>
      <c r="ETY70" s="44"/>
      <c r="ETZ70" s="44"/>
      <c r="EUA70" s="44"/>
      <c r="EUB70" s="44"/>
      <c r="EUC70" s="44"/>
      <c r="EUD70" s="44"/>
      <c r="EUE70" s="44"/>
      <c r="EUF70" s="44"/>
      <c r="EUG70" s="44"/>
      <c r="EUH70" s="44"/>
      <c r="EUI70" s="44"/>
      <c r="EUJ70" s="44"/>
      <c r="EUK70" s="44"/>
      <c r="EUL70" s="44"/>
      <c r="EUM70" s="44"/>
      <c r="EUN70" s="44"/>
      <c r="EUO70" s="44"/>
      <c r="EUP70" s="44"/>
      <c r="EUQ70" s="44"/>
      <c r="EUR70" s="44"/>
      <c r="EUS70" s="44"/>
      <c r="EUT70" s="44"/>
      <c r="EUU70" s="44"/>
      <c r="EUV70" s="44"/>
      <c r="EUW70" s="44"/>
      <c r="EUX70" s="44"/>
      <c r="EUY70" s="44"/>
      <c r="EUZ70" s="44"/>
      <c r="EVA70" s="44"/>
      <c r="EVB70" s="44"/>
      <c r="EVC70" s="44"/>
      <c r="EVD70" s="44"/>
      <c r="EVE70" s="44"/>
      <c r="EVF70" s="44"/>
      <c r="EVG70" s="44"/>
      <c r="EVH70" s="44"/>
      <c r="EVI70" s="44"/>
      <c r="EVJ70" s="44"/>
      <c r="EVK70" s="44"/>
      <c r="EVL70" s="44"/>
      <c r="EVM70" s="44"/>
      <c r="EVN70" s="44"/>
      <c r="EVO70" s="44"/>
      <c r="EVP70" s="44"/>
      <c r="EVQ70" s="44"/>
      <c r="EVR70" s="44"/>
      <c r="EVS70" s="44"/>
      <c r="EVT70" s="44"/>
      <c r="EVU70" s="44"/>
      <c r="EVV70" s="44"/>
      <c r="EVW70" s="44"/>
      <c r="EVX70" s="44"/>
      <c r="EVY70" s="44"/>
      <c r="EVZ70" s="44"/>
      <c r="EWA70" s="44"/>
      <c r="EWB70" s="44"/>
      <c r="EWC70" s="44"/>
      <c r="EWD70" s="44"/>
      <c r="EWE70" s="44"/>
      <c r="EWF70" s="44"/>
      <c r="EWG70" s="44"/>
      <c r="EWH70" s="44"/>
      <c r="EWI70" s="44"/>
      <c r="EWJ70" s="44"/>
      <c r="EWK70" s="44"/>
      <c r="EWL70" s="44"/>
      <c r="EWM70" s="44"/>
      <c r="EWN70" s="44"/>
      <c r="EWO70" s="44"/>
      <c r="EWP70" s="44"/>
      <c r="EWQ70" s="44"/>
      <c r="EWR70" s="44"/>
      <c r="EWS70" s="44"/>
      <c r="EWT70" s="44"/>
      <c r="EWU70" s="44"/>
      <c r="EWV70" s="44"/>
      <c r="EWW70" s="44"/>
      <c r="EWX70" s="44"/>
      <c r="EWY70" s="44"/>
      <c r="EWZ70" s="44"/>
      <c r="EXA70" s="44"/>
      <c r="EXB70" s="44"/>
      <c r="EXC70" s="44"/>
      <c r="EXD70" s="44"/>
      <c r="EXE70" s="44"/>
      <c r="EXF70" s="44"/>
      <c r="EXG70" s="44"/>
      <c r="EXH70" s="44"/>
      <c r="EXI70" s="44"/>
      <c r="EXJ70" s="44"/>
      <c r="EXK70" s="44"/>
      <c r="EXL70" s="44"/>
      <c r="EXM70" s="44"/>
      <c r="EXN70" s="44"/>
      <c r="EXO70" s="44"/>
      <c r="EXP70" s="44"/>
      <c r="EXQ70" s="44"/>
      <c r="EXR70" s="44"/>
      <c r="EXS70" s="44"/>
      <c r="EXT70" s="44"/>
      <c r="EXU70" s="44"/>
      <c r="EXV70" s="44"/>
      <c r="EXW70" s="44"/>
      <c r="EXX70" s="44"/>
      <c r="EXY70" s="44"/>
      <c r="EXZ70" s="44"/>
      <c r="EYA70" s="44"/>
      <c r="EYB70" s="44"/>
      <c r="EYC70" s="44"/>
      <c r="EYD70" s="44"/>
      <c r="EYE70" s="44"/>
      <c r="EYF70" s="44"/>
      <c r="EYG70" s="44"/>
      <c r="EYH70" s="44"/>
      <c r="EYI70" s="44"/>
      <c r="EYJ70" s="44"/>
      <c r="EYK70" s="44"/>
      <c r="EYL70" s="44"/>
      <c r="EYM70" s="44"/>
      <c r="EYN70" s="44"/>
      <c r="EYO70" s="44"/>
      <c r="EYP70" s="44"/>
      <c r="EYQ70" s="44"/>
      <c r="EYR70" s="44"/>
      <c r="EYS70" s="44"/>
      <c r="EYT70" s="44"/>
      <c r="EYU70" s="44"/>
      <c r="EYV70" s="44"/>
      <c r="EYW70" s="44"/>
      <c r="EYX70" s="44"/>
      <c r="EYY70" s="44"/>
      <c r="EYZ70" s="44"/>
      <c r="EZA70" s="44"/>
      <c r="EZB70" s="44"/>
      <c r="EZC70" s="44"/>
      <c r="EZD70" s="44"/>
      <c r="EZE70" s="44"/>
      <c r="EZF70" s="44"/>
      <c r="EZG70" s="44"/>
      <c r="EZH70" s="44"/>
      <c r="EZI70" s="44"/>
      <c r="EZJ70" s="44"/>
      <c r="EZK70" s="44"/>
      <c r="EZL70" s="44"/>
      <c r="EZM70" s="44"/>
      <c r="EZN70" s="44"/>
      <c r="EZO70" s="44"/>
      <c r="EZP70" s="44"/>
      <c r="EZQ70" s="44"/>
      <c r="EZR70" s="44"/>
      <c r="EZS70" s="44"/>
      <c r="EZT70" s="44"/>
      <c r="EZU70" s="44"/>
      <c r="EZV70" s="44"/>
      <c r="EZW70" s="44"/>
      <c r="EZX70" s="44"/>
      <c r="EZY70" s="44"/>
      <c r="EZZ70" s="44"/>
      <c r="FAA70" s="44"/>
      <c r="FAB70" s="44"/>
      <c r="FAC70" s="44"/>
      <c r="FAD70" s="44"/>
      <c r="FAE70" s="44"/>
      <c r="FAF70" s="44"/>
      <c r="FAG70" s="44"/>
      <c r="FAH70" s="44"/>
      <c r="FAI70" s="44"/>
      <c r="FAJ70" s="44"/>
      <c r="FAK70" s="44"/>
      <c r="FAL70" s="44"/>
      <c r="FAM70" s="44"/>
      <c r="FAN70" s="44"/>
      <c r="FAO70" s="44"/>
      <c r="FAP70" s="44"/>
      <c r="FAQ70" s="44"/>
      <c r="FAR70" s="44"/>
      <c r="FAS70" s="44"/>
      <c r="FAT70" s="44"/>
      <c r="FAU70" s="44"/>
      <c r="FAV70" s="44"/>
      <c r="FAW70" s="44"/>
      <c r="FAX70" s="44"/>
      <c r="FAY70" s="44"/>
      <c r="FAZ70" s="44"/>
      <c r="FBA70" s="44"/>
      <c r="FBB70" s="44"/>
      <c r="FBC70" s="44"/>
      <c r="FBD70" s="44"/>
      <c r="FBE70" s="44"/>
      <c r="FBF70" s="44"/>
      <c r="FBG70" s="44"/>
      <c r="FBH70" s="44"/>
      <c r="FBI70" s="44"/>
      <c r="FBJ70" s="44"/>
      <c r="FBK70" s="44"/>
      <c r="FBL70" s="44"/>
      <c r="FBM70" s="44"/>
      <c r="FBN70" s="44"/>
      <c r="FBO70" s="44"/>
      <c r="FBP70" s="44"/>
      <c r="FBQ70" s="44"/>
      <c r="FBR70" s="44"/>
      <c r="FBS70" s="44"/>
      <c r="FBT70" s="44"/>
      <c r="FBU70" s="44"/>
      <c r="FBV70" s="44"/>
      <c r="FBW70" s="44"/>
      <c r="FBX70" s="44"/>
      <c r="FBY70" s="44"/>
      <c r="FBZ70" s="44"/>
      <c r="FCA70" s="44"/>
      <c r="FCB70" s="44"/>
      <c r="FCC70" s="44"/>
      <c r="FCD70" s="44"/>
      <c r="FCE70" s="44"/>
      <c r="FCF70" s="44"/>
      <c r="FCG70" s="44"/>
      <c r="FCH70" s="44"/>
      <c r="FCI70" s="44"/>
      <c r="FCJ70" s="44"/>
      <c r="FCK70" s="44"/>
      <c r="FCL70" s="44"/>
      <c r="FCM70" s="44"/>
      <c r="FCN70" s="44"/>
      <c r="FCO70" s="44"/>
      <c r="FCP70" s="44"/>
      <c r="FCQ70" s="44"/>
      <c r="FCR70" s="44"/>
      <c r="FCS70" s="44"/>
      <c r="FCT70" s="44"/>
      <c r="FCU70" s="44"/>
      <c r="FCV70" s="44"/>
      <c r="FCW70" s="44"/>
      <c r="FCX70" s="44"/>
      <c r="FCY70" s="44"/>
      <c r="FCZ70" s="44"/>
      <c r="FDA70" s="44"/>
      <c r="FDB70" s="44"/>
      <c r="FDC70" s="44"/>
      <c r="FDD70" s="44"/>
      <c r="FDE70" s="44"/>
      <c r="FDF70" s="44"/>
      <c r="FDG70" s="44"/>
      <c r="FDH70" s="44"/>
      <c r="FDI70" s="44"/>
      <c r="FDJ70" s="44"/>
      <c r="FDK70" s="44"/>
      <c r="FDL70" s="44"/>
      <c r="FDM70" s="44"/>
      <c r="FDN70" s="44"/>
      <c r="FDO70" s="44"/>
      <c r="FDP70" s="44"/>
      <c r="FDQ70" s="44"/>
      <c r="FDR70" s="44"/>
      <c r="FDS70" s="44"/>
      <c r="FDT70" s="44"/>
      <c r="FDU70" s="44"/>
      <c r="FDV70" s="44"/>
      <c r="FDW70" s="44"/>
      <c r="FDX70" s="44"/>
      <c r="FDY70" s="44"/>
      <c r="FDZ70" s="44"/>
      <c r="FEA70" s="44"/>
      <c r="FEB70" s="44"/>
      <c r="FEC70" s="44"/>
      <c r="FED70" s="44"/>
      <c r="FEE70" s="44"/>
      <c r="FEF70" s="44"/>
      <c r="FEG70" s="44"/>
      <c r="FEH70" s="44"/>
      <c r="FEI70" s="44"/>
      <c r="FEJ70" s="44"/>
      <c r="FEK70" s="44"/>
      <c r="FEL70" s="44"/>
      <c r="FEM70" s="44"/>
      <c r="FEN70" s="44"/>
      <c r="FEO70" s="44"/>
      <c r="FEP70" s="44"/>
      <c r="FEQ70" s="44"/>
      <c r="FER70" s="44"/>
      <c r="FES70" s="44"/>
      <c r="FET70" s="44"/>
      <c r="FEU70" s="44"/>
      <c r="FEV70" s="44"/>
      <c r="FEW70" s="44"/>
      <c r="FEX70" s="44"/>
      <c r="FEY70" s="44"/>
      <c r="FEZ70" s="44"/>
      <c r="FFA70" s="44"/>
      <c r="FFB70" s="44"/>
      <c r="FFC70" s="44"/>
      <c r="FFD70" s="44"/>
      <c r="FFE70" s="44"/>
      <c r="FFF70" s="44"/>
      <c r="FFG70" s="44"/>
      <c r="FFH70" s="44"/>
      <c r="FFI70" s="44"/>
      <c r="FFJ70" s="44"/>
      <c r="FFK70" s="44"/>
      <c r="FFL70" s="44"/>
      <c r="FFM70" s="44"/>
      <c r="FFN70" s="44"/>
      <c r="FFO70" s="44"/>
      <c r="FFP70" s="44"/>
      <c r="FFQ70" s="44"/>
      <c r="FFR70" s="44"/>
      <c r="FFS70" s="44"/>
      <c r="FFT70" s="44"/>
      <c r="FFU70" s="44"/>
      <c r="FFV70" s="44"/>
      <c r="FFW70" s="44"/>
      <c r="FFX70" s="44"/>
      <c r="FFY70" s="44"/>
      <c r="FFZ70" s="44"/>
      <c r="FGA70" s="44"/>
      <c r="FGB70" s="44"/>
      <c r="FGC70" s="44"/>
      <c r="FGD70" s="44"/>
      <c r="FGE70" s="44"/>
      <c r="FGF70" s="44"/>
      <c r="FGG70" s="44"/>
      <c r="FGH70" s="44"/>
      <c r="FGI70" s="44"/>
      <c r="FGJ70" s="44"/>
      <c r="FGK70" s="44"/>
      <c r="FGL70" s="44"/>
      <c r="FGM70" s="44"/>
      <c r="FGN70" s="44"/>
      <c r="FGO70" s="44"/>
      <c r="FGP70" s="44"/>
      <c r="FGQ70" s="44"/>
      <c r="FGR70" s="44"/>
      <c r="FGS70" s="44"/>
      <c r="FGT70" s="44"/>
      <c r="FGU70" s="44"/>
      <c r="FGV70" s="44"/>
      <c r="FGW70" s="44"/>
      <c r="FGX70" s="44"/>
      <c r="FGY70" s="44"/>
      <c r="FGZ70" s="44"/>
      <c r="FHA70" s="44"/>
      <c r="FHB70" s="44"/>
      <c r="FHC70" s="44"/>
      <c r="FHD70" s="44"/>
      <c r="FHE70" s="44"/>
      <c r="FHF70" s="44"/>
      <c r="FHG70" s="44"/>
      <c r="FHH70" s="44"/>
      <c r="FHI70" s="44"/>
      <c r="FHJ70" s="44"/>
      <c r="FHK70" s="44"/>
      <c r="FHL70" s="44"/>
      <c r="FHM70" s="44"/>
      <c r="FHN70" s="44"/>
      <c r="FHO70" s="44"/>
      <c r="FHP70" s="44"/>
      <c r="FHQ70" s="44"/>
      <c r="FHR70" s="44"/>
      <c r="FHS70" s="44"/>
      <c r="FHT70" s="44"/>
      <c r="FHU70" s="44"/>
      <c r="FHV70" s="44"/>
      <c r="FHW70" s="44"/>
      <c r="FHX70" s="44"/>
      <c r="FHY70" s="44"/>
      <c r="FHZ70" s="44"/>
      <c r="FIA70" s="44"/>
      <c r="FIB70" s="44"/>
      <c r="FIC70" s="44"/>
      <c r="FID70" s="44"/>
      <c r="FIE70" s="44"/>
      <c r="FIF70" s="44"/>
      <c r="FIG70" s="44"/>
      <c r="FIH70" s="44"/>
      <c r="FII70" s="44"/>
      <c r="FIJ70" s="44"/>
      <c r="FIK70" s="44"/>
      <c r="FIL70" s="44"/>
      <c r="FIM70" s="44"/>
      <c r="FIN70" s="44"/>
      <c r="FIO70" s="44"/>
      <c r="FIP70" s="44"/>
      <c r="FIQ70" s="44"/>
      <c r="FIR70" s="44"/>
      <c r="FIS70" s="44"/>
      <c r="FIT70" s="44"/>
      <c r="FIU70" s="44"/>
      <c r="FIV70" s="44"/>
      <c r="FIW70" s="44"/>
      <c r="FIX70" s="44"/>
      <c r="FIY70" s="44"/>
      <c r="FIZ70" s="44"/>
      <c r="FJA70" s="44"/>
      <c r="FJB70" s="44"/>
      <c r="FJC70" s="44"/>
      <c r="FJD70" s="44"/>
      <c r="FJE70" s="44"/>
      <c r="FJF70" s="44"/>
      <c r="FJG70" s="44"/>
      <c r="FJH70" s="44"/>
      <c r="FJI70" s="44"/>
      <c r="FJJ70" s="44"/>
      <c r="FJK70" s="44"/>
      <c r="FJL70" s="44"/>
      <c r="FJM70" s="44"/>
      <c r="FJN70" s="44"/>
      <c r="FJO70" s="44"/>
      <c r="FJP70" s="44"/>
      <c r="FJQ70" s="44"/>
      <c r="FJR70" s="44"/>
      <c r="FJS70" s="44"/>
      <c r="FJT70" s="44"/>
      <c r="FJU70" s="44"/>
      <c r="FJV70" s="44"/>
      <c r="FJW70" s="44"/>
      <c r="FJX70" s="44"/>
      <c r="FJY70" s="44"/>
      <c r="FJZ70" s="44"/>
      <c r="FKA70" s="44"/>
      <c r="FKB70" s="44"/>
      <c r="FKC70" s="44"/>
      <c r="FKD70" s="44"/>
      <c r="FKE70" s="44"/>
      <c r="FKF70" s="44"/>
      <c r="FKG70" s="44"/>
      <c r="FKH70" s="44"/>
      <c r="FKI70" s="44"/>
      <c r="FKJ70" s="44"/>
      <c r="FKK70" s="44"/>
      <c r="FKL70" s="44"/>
      <c r="FKM70" s="44"/>
      <c r="FKN70" s="44"/>
      <c r="FKO70" s="44"/>
      <c r="FKP70" s="44"/>
      <c r="FKQ70" s="44"/>
    </row>
    <row r="71" spans="1:4359" s="38" customFormat="1" ht="42" customHeight="1" thickBot="1" x14ac:dyDescent="0.3">
      <c r="A71" s="732"/>
      <c r="B71" s="787"/>
      <c r="C71" s="807"/>
      <c r="D71" s="791"/>
      <c r="E71" s="791"/>
      <c r="F71" s="333" t="s">
        <v>23</v>
      </c>
      <c r="G71" s="259">
        <v>0</v>
      </c>
      <c r="H71" s="259">
        <v>0</v>
      </c>
      <c r="I71" s="259">
        <v>0</v>
      </c>
      <c r="J71" s="259">
        <v>7.3300000000000004E-2</v>
      </c>
      <c r="K71" s="259">
        <v>3.3799999999999997E-2</v>
      </c>
      <c r="L71" s="259">
        <v>3.3799999999999997E-2</v>
      </c>
      <c r="M71" s="567">
        <v>0.15</v>
      </c>
      <c r="N71" s="567">
        <v>0.08</v>
      </c>
      <c r="O71" s="567">
        <v>7.0000000000000007E-2</v>
      </c>
      <c r="P71" s="262">
        <v>0</v>
      </c>
      <c r="Q71" s="262">
        <v>0</v>
      </c>
      <c r="R71" s="262">
        <v>0</v>
      </c>
      <c r="S71" s="335">
        <f>SUM(J71:O71)</f>
        <v>0.44090000000000001</v>
      </c>
      <c r="T71" s="794"/>
      <c r="U71" s="744"/>
      <c r="V71" s="807"/>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44"/>
      <c r="GH71" s="44"/>
      <c r="GI71" s="44"/>
      <c r="GJ71" s="44"/>
      <c r="GK71" s="44"/>
      <c r="GL71" s="44"/>
      <c r="GM71" s="44"/>
      <c r="GN71" s="44"/>
      <c r="GO71" s="44"/>
      <c r="GP71" s="44"/>
      <c r="GQ71" s="44"/>
      <c r="GR71" s="44"/>
      <c r="GS71" s="44"/>
      <c r="GT71" s="44"/>
      <c r="GU71" s="44"/>
      <c r="GV71" s="44"/>
      <c r="GW71" s="44"/>
      <c r="GX71" s="44"/>
      <c r="GY71" s="44"/>
      <c r="GZ71" s="44"/>
      <c r="HA71" s="44"/>
      <c r="HB71" s="44"/>
      <c r="HC71" s="44"/>
      <c r="HD71" s="44"/>
      <c r="HE71" s="44"/>
      <c r="HF71" s="44"/>
      <c r="HG71" s="44"/>
      <c r="HH71" s="44"/>
      <c r="HI71" s="44"/>
      <c r="HJ71" s="44"/>
      <c r="HK71" s="44"/>
      <c r="HL71" s="44"/>
      <c r="HM71" s="44"/>
      <c r="HN71" s="44"/>
      <c r="HO71" s="44"/>
      <c r="HP71" s="44"/>
      <c r="HQ71" s="44"/>
      <c r="HR71" s="44"/>
      <c r="HS71" s="44"/>
      <c r="HT71" s="44"/>
      <c r="HU71" s="44"/>
      <c r="HV71" s="44"/>
      <c r="HW71" s="44"/>
      <c r="HX71" s="44"/>
      <c r="HY71" s="44"/>
      <c r="HZ71" s="44"/>
      <c r="IA71" s="44"/>
      <c r="IB71" s="44"/>
      <c r="IC71" s="44"/>
      <c r="ID71" s="44"/>
      <c r="IE71" s="44"/>
      <c r="IF71" s="44"/>
      <c r="IG71" s="44"/>
      <c r="IH71" s="44"/>
      <c r="II71" s="44"/>
      <c r="IJ71" s="44"/>
      <c r="IK71" s="44"/>
      <c r="IL71" s="44"/>
      <c r="IM71" s="44"/>
      <c r="IN71" s="44"/>
      <c r="IO71" s="44"/>
      <c r="IP71" s="44"/>
      <c r="IQ71" s="44"/>
      <c r="IR71" s="44"/>
      <c r="IS71" s="44"/>
      <c r="IT71" s="44"/>
      <c r="IU71" s="44"/>
      <c r="IV71" s="44"/>
      <c r="IW71" s="44"/>
      <c r="IX71" s="44"/>
      <c r="IY71" s="44"/>
      <c r="IZ71" s="44"/>
      <c r="JA71" s="44"/>
      <c r="JB71" s="44"/>
      <c r="JC71" s="44"/>
      <c r="JD71" s="44"/>
      <c r="JE71" s="44"/>
      <c r="JF71" s="44"/>
      <c r="JG71" s="44"/>
      <c r="JH71" s="44"/>
      <c r="JI71" s="44"/>
      <c r="JJ71" s="44"/>
      <c r="JK71" s="44"/>
      <c r="JL71" s="44"/>
      <c r="JM71" s="44"/>
      <c r="JN71" s="44"/>
      <c r="JO71" s="44"/>
      <c r="JP71" s="44"/>
      <c r="JQ71" s="44"/>
      <c r="JR71" s="44"/>
      <c r="JS71" s="44"/>
      <c r="JT71" s="44"/>
      <c r="JU71" s="44"/>
      <c r="JV71" s="44"/>
      <c r="JW71" s="44"/>
      <c r="JX71" s="44"/>
      <c r="JY71" s="44"/>
      <c r="JZ71" s="44"/>
      <c r="KA71" s="44"/>
      <c r="KB71" s="44"/>
      <c r="KC71" s="44"/>
      <c r="KD71" s="44"/>
      <c r="KE71" s="44"/>
      <c r="KF71" s="44"/>
      <c r="KG71" s="44"/>
      <c r="KH71" s="44"/>
      <c r="KI71" s="44"/>
      <c r="KJ71" s="44"/>
      <c r="KK71" s="44"/>
      <c r="KL71" s="44"/>
      <c r="KM71" s="44"/>
      <c r="KN71" s="44"/>
      <c r="KO71" s="44"/>
      <c r="KP71" s="44"/>
      <c r="KQ71" s="44"/>
      <c r="KR71" s="44"/>
      <c r="KS71" s="44"/>
      <c r="KT71" s="44"/>
      <c r="KU71" s="44"/>
      <c r="KV71" s="44"/>
      <c r="KW71" s="44"/>
      <c r="KX71" s="44"/>
      <c r="KY71" s="44"/>
      <c r="KZ71" s="44"/>
      <c r="LA71" s="44"/>
      <c r="LB71" s="44"/>
      <c r="LC71" s="44"/>
      <c r="LD71" s="44"/>
      <c r="LE71" s="44"/>
      <c r="LF71" s="44"/>
      <c r="LG71" s="44"/>
      <c r="LH71" s="44"/>
      <c r="LI71" s="44"/>
      <c r="LJ71" s="44"/>
      <c r="LK71" s="44"/>
      <c r="LL71" s="44"/>
      <c r="LM71" s="44"/>
      <c r="LN71" s="44"/>
      <c r="LO71" s="44"/>
      <c r="LP71" s="44"/>
      <c r="LQ71" s="44"/>
      <c r="LR71" s="44"/>
      <c r="LS71" s="44"/>
      <c r="LT71" s="44"/>
      <c r="LU71" s="44"/>
      <c r="LV71" s="44"/>
      <c r="LW71" s="44"/>
      <c r="LX71" s="44"/>
      <c r="LY71" s="44"/>
      <c r="LZ71" s="44"/>
      <c r="MA71" s="44"/>
      <c r="MB71" s="44"/>
      <c r="MC71" s="44"/>
      <c r="MD71" s="44"/>
      <c r="ME71" s="44"/>
      <c r="MF71" s="44"/>
      <c r="MG71" s="44"/>
      <c r="MH71" s="44"/>
      <c r="MI71" s="44"/>
      <c r="MJ71" s="44"/>
      <c r="MK71" s="44"/>
      <c r="ML71" s="44"/>
      <c r="MM71" s="44"/>
      <c r="MN71" s="44"/>
      <c r="MO71" s="44"/>
      <c r="MP71" s="44"/>
      <c r="MQ71" s="44"/>
      <c r="MR71" s="44"/>
      <c r="MS71" s="44"/>
      <c r="MT71" s="44"/>
      <c r="MU71" s="44"/>
      <c r="MV71" s="44"/>
      <c r="MW71" s="44"/>
      <c r="MX71" s="44"/>
      <c r="MY71" s="44"/>
      <c r="MZ71" s="44"/>
      <c r="NA71" s="44"/>
      <c r="NB71" s="44"/>
      <c r="NC71" s="44"/>
      <c r="ND71" s="44"/>
      <c r="NE71" s="44"/>
      <c r="NF71" s="44"/>
      <c r="NG71" s="44"/>
      <c r="NH71" s="44"/>
      <c r="NI71" s="44"/>
      <c r="NJ71" s="44"/>
      <c r="NK71" s="44"/>
      <c r="NL71" s="44"/>
      <c r="NM71" s="44"/>
      <c r="NN71" s="44"/>
      <c r="NO71" s="44"/>
      <c r="NP71" s="44"/>
      <c r="NQ71" s="44"/>
      <c r="NR71" s="44"/>
      <c r="NS71" s="44"/>
      <c r="NT71" s="44"/>
      <c r="NU71" s="44"/>
      <c r="NV71" s="44"/>
      <c r="NW71" s="44"/>
      <c r="NX71" s="44"/>
      <c r="NY71" s="44"/>
      <c r="NZ71" s="44"/>
      <c r="OA71" s="44"/>
      <c r="OB71" s="44"/>
      <c r="OC71" s="44"/>
      <c r="OD71" s="44"/>
      <c r="OE71" s="44"/>
      <c r="OF71" s="44"/>
      <c r="OG71" s="44"/>
      <c r="OH71" s="44"/>
      <c r="OI71" s="44"/>
      <c r="OJ71" s="44"/>
      <c r="OK71" s="44"/>
      <c r="OL71" s="44"/>
      <c r="OM71" s="44"/>
      <c r="ON71" s="44"/>
      <c r="OO71" s="44"/>
      <c r="OP71" s="44"/>
      <c r="OQ71" s="44"/>
      <c r="OR71" s="44"/>
      <c r="OS71" s="44"/>
      <c r="OT71" s="44"/>
      <c r="OU71" s="44"/>
      <c r="OV71" s="44"/>
      <c r="OW71" s="44"/>
      <c r="OX71" s="44"/>
      <c r="OY71" s="44"/>
      <c r="OZ71" s="44"/>
      <c r="PA71" s="44"/>
      <c r="PB71" s="44"/>
      <c r="PC71" s="44"/>
      <c r="PD71" s="44"/>
      <c r="PE71" s="44"/>
      <c r="PF71" s="44"/>
      <c r="PG71" s="44"/>
      <c r="PH71" s="44"/>
      <c r="PI71" s="44"/>
      <c r="PJ71" s="44"/>
      <c r="PK71" s="44"/>
      <c r="PL71" s="44"/>
      <c r="PM71" s="44"/>
      <c r="PN71" s="44"/>
      <c r="PO71" s="44"/>
      <c r="PP71" s="44"/>
      <c r="PQ71" s="44"/>
      <c r="PR71" s="44"/>
      <c r="PS71" s="44"/>
      <c r="PT71" s="44"/>
      <c r="PU71" s="44"/>
      <c r="PV71" s="44"/>
      <c r="PW71" s="44"/>
      <c r="PX71" s="44"/>
      <c r="PY71" s="44"/>
      <c r="PZ71" s="44"/>
      <c r="QA71" s="44"/>
      <c r="QB71" s="44"/>
      <c r="QC71" s="44"/>
      <c r="QD71" s="44"/>
      <c r="QE71" s="44"/>
      <c r="QF71" s="44"/>
      <c r="QG71" s="44"/>
      <c r="QH71" s="44"/>
      <c r="QI71" s="44"/>
      <c r="QJ71" s="44"/>
      <c r="QK71" s="44"/>
      <c r="QL71" s="44"/>
      <c r="QM71" s="44"/>
      <c r="QN71" s="44"/>
      <c r="QO71" s="44"/>
      <c r="QP71" s="44"/>
      <c r="QQ71" s="44"/>
      <c r="QR71" s="44"/>
      <c r="QS71" s="44"/>
      <c r="QT71" s="44"/>
      <c r="QU71" s="44"/>
      <c r="QV71" s="44"/>
      <c r="QW71" s="44"/>
      <c r="QX71" s="44"/>
      <c r="QY71" s="44"/>
      <c r="QZ71" s="44"/>
      <c r="RA71" s="44"/>
      <c r="RB71" s="44"/>
      <c r="RC71" s="44"/>
      <c r="RD71" s="44"/>
      <c r="RE71" s="44"/>
      <c r="RF71" s="44"/>
      <c r="RG71" s="44"/>
      <c r="RH71" s="44"/>
      <c r="RI71" s="44"/>
      <c r="RJ71" s="44"/>
      <c r="RK71" s="44"/>
      <c r="RL71" s="44"/>
      <c r="RM71" s="44"/>
      <c r="RN71" s="44"/>
      <c r="RO71" s="44"/>
      <c r="RP71" s="44"/>
      <c r="RQ71" s="44"/>
      <c r="RR71" s="44"/>
      <c r="RS71" s="44"/>
      <c r="RT71" s="44"/>
      <c r="RU71" s="44"/>
      <c r="RV71" s="44"/>
      <c r="RW71" s="44"/>
      <c r="RX71" s="44"/>
      <c r="RY71" s="44"/>
      <c r="RZ71" s="44"/>
      <c r="SA71" s="44"/>
      <c r="SB71" s="44"/>
      <c r="SC71" s="44"/>
      <c r="SD71" s="44"/>
      <c r="SE71" s="44"/>
      <c r="SF71" s="44"/>
      <c r="SG71" s="44"/>
      <c r="SH71" s="44"/>
      <c r="SI71" s="44"/>
      <c r="SJ71" s="44"/>
      <c r="SK71" s="44"/>
      <c r="SL71" s="44"/>
      <c r="SM71" s="44"/>
      <c r="SN71" s="44"/>
      <c r="SO71" s="44"/>
      <c r="SP71" s="44"/>
      <c r="SQ71" s="44"/>
      <c r="SR71" s="44"/>
      <c r="SS71" s="44"/>
      <c r="ST71" s="44"/>
      <c r="SU71" s="44"/>
      <c r="SV71" s="44"/>
      <c r="SW71" s="44"/>
      <c r="SX71" s="44"/>
      <c r="SY71" s="44"/>
      <c r="SZ71" s="44"/>
      <c r="TA71" s="44"/>
      <c r="TB71" s="44"/>
      <c r="TC71" s="44"/>
      <c r="TD71" s="44"/>
      <c r="TE71" s="44"/>
      <c r="TF71" s="44"/>
      <c r="TG71" s="44"/>
      <c r="TH71" s="44"/>
      <c r="TI71" s="44"/>
      <c r="TJ71" s="44"/>
      <c r="TK71" s="44"/>
      <c r="TL71" s="44"/>
      <c r="TM71" s="44"/>
      <c r="TN71" s="44"/>
      <c r="TO71" s="44"/>
      <c r="TP71" s="44"/>
      <c r="TQ71" s="44"/>
      <c r="TR71" s="44"/>
      <c r="TS71" s="44"/>
      <c r="TT71" s="44"/>
      <c r="TU71" s="44"/>
      <c r="TV71" s="44"/>
      <c r="TW71" s="44"/>
      <c r="TX71" s="44"/>
      <c r="TY71" s="44"/>
      <c r="TZ71" s="44"/>
      <c r="UA71" s="44"/>
      <c r="UB71" s="44"/>
      <c r="UC71" s="44"/>
      <c r="UD71" s="44"/>
      <c r="UE71" s="44"/>
      <c r="UF71" s="44"/>
      <c r="UG71" s="44"/>
      <c r="UH71" s="44"/>
      <c r="UI71" s="44"/>
      <c r="UJ71" s="44"/>
      <c r="UK71" s="44"/>
      <c r="UL71" s="44"/>
      <c r="UM71" s="44"/>
      <c r="UN71" s="44"/>
      <c r="UO71" s="44"/>
      <c r="UP71" s="44"/>
      <c r="UQ71" s="44"/>
      <c r="UR71" s="44"/>
      <c r="US71" s="44"/>
      <c r="UT71" s="44"/>
      <c r="UU71" s="44"/>
      <c r="UV71" s="44"/>
      <c r="UW71" s="44"/>
      <c r="UX71" s="44"/>
      <c r="UY71" s="44"/>
      <c r="UZ71" s="44"/>
      <c r="VA71" s="44"/>
      <c r="VB71" s="44"/>
      <c r="VC71" s="44"/>
      <c r="VD71" s="44"/>
      <c r="VE71" s="44"/>
      <c r="VF71" s="44"/>
      <c r="VG71" s="44"/>
      <c r="VH71" s="44"/>
      <c r="VI71" s="44"/>
      <c r="VJ71" s="44"/>
      <c r="VK71" s="44"/>
      <c r="VL71" s="44"/>
      <c r="VM71" s="44"/>
      <c r="VN71" s="44"/>
      <c r="VO71" s="44"/>
      <c r="VP71" s="44"/>
      <c r="VQ71" s="44"/>
      <c r="VR71" s="44"/>
      <c r="VS71" s="44"/>
      <c r="VT71" s="44"/>
      <c r="VU71" s="44"/>
      <c r="VV71" s="44"/>
      <c r="VW71" s="44"/>
      <c r="VX71" s="44"/>
      <c r="VY71" s="44"/>
      <c r="VZ71" s="44"/>
      <c r="WA71" s="44"/>
      <c r="WB71" s="44"/>
      <c r="WC71" s="44"/>
      <c r="WD71" s="44"/>
      <c r="WE71" s="44"/>
      <c r="WF71" s="44"/>
      <c r="WG71" s="44"/>
      <c r="WH71" s="44"/>
      <c r="WI71" s="44"/>
      <c r="WJ71" s="44"/>
      <c r="WK71" s="44"/>
      <c r="WL71" s="44"/>
      <c r="WM71" s="44"/>
      <c r="WN71" s="44"/>
      <c r="WO71" s="44"/>
      <c r="WP71" s="44"/>
      <c r="WQ71" s="44"/>
      <c r="WR71" s="44"/>
      <c r="WS71" s="44"/>
      <c r="WT71" s="44"/>
      <c r="WU71" s="44"/>
      <c r="WV71" s="44"/>
      <c r="WW71" s="44"/>
      <c r="WX71" s="44"/>
      <c r="WY71" s="44"/>
      <c r="WZ71" s="44"/>
      <c r="XA71" s="44"/>
      <c r="XB71" s="44"/>
      <c r="XC71" s="44"/>
      <c r="XD71" s="44"/>
      <c r="XE71" s="44"/>
      <c r="XF71" s="44"/>
      <c r="XG71" s="44"/>
      <c r="XH71" s="44"/>
      <c r="XI71" s="44"/>
      <c r="XJ71" s="44"/>
      <c r="XK71" s="44"/>
      <c r="XL71" s="44"/>
      <c r="XM71" s="44"/>
      <c r="XN71" s="44"/>
      <c r="XO71" s="44"/>
      <c r="XP71" s="44"/>
      <c r="XQ71" s="44"/>
      <c r="XR71" s="44"/>
      <c r="XS71" s="44"/>
      <c r="XT71" s="44"/>
      <c r="XU71" s="44"/>
      <c r="XV71" s="44"/>
      <c r="XW71" s="44"/>
      <c r="XX71" s="44"/>
      <c r="XY71" s="44"/>
      <c r="XZ71" s="44"/>
      <c r="YA71" s="44"/>
      <c r="YB71" s="44"/>
      <c r="YC71" s="44"/>
      <c r="YD71" s="44"/>
      <c r="YE71" s="44"/>
      <c r="YF71" s="44"/>
      <c r="YG71" s="44"/>
      <c r="YH71" s="44"/>
      <c r="YI71" s="44"/>
      <c r="YJ71" s="44"/>
      <c r="YK71" s="44"/>
      <c r="YL71" s="44"/>
      <c r="YM71" s="44"/>
      <c r="YN71" s="44"/>
      <c r="YO71" s="44"/>
      <c r="YP71" s="44"/>
      <c r="YQ71" s="44"/>
      <c r="YR71" s="44"/>
      <c r="YS71" s="44"/>
      <c r="YT71" s="44"/>
      <c r="YU71" s="44"/>
      <c r="YV71" s="44"/>
      <c r="YW71" s="44"/>
      <c r="YX71" s="44"/>
      <c r="YY71" s="44"/>
      <c r="YZ71" s="44"/>
      <c r="ZA71" s="44"/>
      <c r="ZB71" s="44"/>
      <c r="ZC71" s="44"/>
      <c r="ZD71" s="44"/>
      <c r="ZE71" s="44"/>
      <c r="ZF71" s="44"/>
      <c r="ZG71" s="44"/>
      <c r="ZH71" s="44"/>
      <c r="ZI71" s="44"/>
      <c r="ZJ71" s="44"/>
      <c r="ZK71" s="44"/>
      <c r="ZL71" s="44"/>
      <c r="ZM71" s="44"/>
      <c r="ZN71" s="44"/>
      <c r="ZO71" s="44"/>
      <c r="ZP71" s="44"/>
      <c r="ZQ71" s="44"/>
      <c r="ZR71" s="44"/>
      <c r="ZS71" s="44"/>
      <c r="ZT71" s="44"/>
      <c r="ZU71" s="44"/>
      <c r="ZV71" s="44"/>
      <c r="ZW71" s="44"/>
      <c r="ZX71" s="44"/>
      <c r="ZY71" s="44"/>
      <c r="ZZ71" s="44"/>
      <c r="AAA71" s="44"/>
      <c r="AAB71" s="44"/>
      <c r="AAC71" s="44"/>
      <c r="AAD71" s="44"/>
      <c r="AAE71" s="44"/>
      <c r="AAF71" s="44"/>
      <c r="AAG71" s="44"/>
      <c r="AAH71" s="44"/>
      <c r="AAI71" s="44"/>
      <c r="AAJ71" s="44"/>
      <c r="AAK71" s="44"/>
      <c r="AAL71" s="44"/>
      <c r="AAM71" s="44"/>
      <c r="AAN71" s="44"/>
      <c r="AAO71" s="44"/>
      <c r="AAP71" s="44"/>
      <c r="AAQ71" s="44"/>
      <c r="AAR71" s="44"/>
      <c r="AAS71" s="44"/>
      <c r="AAT71" s="44"/>
      <c r="AAU71" s="44"/>
      <c r="AAV71" s="44"/>
      <c r="AAW71" s="44"/>
      <c r="AAX71" s="44"/>
      <c r="AAY71" s="44"/>
      <c r="AAZ71" s="44"/>
      <c r="ABA71" s="44"/>
      <c r="ABB71" s="44"/>
      <c r="ABC71" s="44"/>
      <c r="ABD71" s="44"/>
      <c r="ABE71" s="44"/>
      <c r="ABF71" s="44"/>
      <c r="ABG71" s="44"/>
      <c r="ABH71" s="44"/>
      <c r="ABI71" s="44"/>
      <c r="ABJ71" s="44"/>
      <c r="ABK71" s="44"/>
      <c r="ABL71" s="44"/>
      <c r="ABM71" s="44"/>
      <c r="ABN71" s="44"/>
      <c r="ABO71" s="44"/>
      <c r="ABP71" s="44"/>
      <c r="ABQ71" s="44"/>
      <c r="ABR71" s="44"/>
      <c r="ABS71" s="44"/>
      <c r="ABT71" s="44"/>
      <c r="ABU71" s="44"/>
      <c r="ABV71" s="44"/>
      <c r="ABW71" s="44"/>
      <c r="ABX71" s="44"/>
      <c r="ABY71" s="44"/>
      <c r="ABZ71" s="44"/>
      <c r="ACA71" s="44"/>
      <c r="ACB71" s="44"/>
      <c r="ACC71" s="44"/>
      <c r="ACD71" s="44"/>
      <c r="ACE71" s="44"/>
      <c r="ACF71" s="44"/>
      <c r="ACG71" s="44"/>
      <c r="ACH71" s="44"/>
      <c r="ACI71" s="44"/>
      <c r="ACJ71" s="44"/>
      <c r="ACK71" s="44"/>
      <c r="ACL71" s="44"/>
      <c r="ACM71" s="44"/>
      <c r="ACN71" s="44"/>
      <c r="ACO71" s="44"/>
      <c r="ACP71" s="44"/>
      <c r="ACQ71" s="44"/>
      <c r="ACR71" s="44"/>
      <c r="ACS71" s="44"/>
      <c r="ACT71" s="44"/>
      <c r="ACU71" s="44"/>
      <c r="ACV71" s="44"/>
      <c r="ACW71" s="44"/>
      <c r="ACX71" s="44"/>
      <c r="ACY71" s="44"/>
      <c r="ACZ71" s="44"/>
      <c r="ADA71" s="44"/>
      <c r="ADB71" s="44"/>
      <c r="ADC71" s="44"/>
      <c r="ADD71" s="44"/>
      <c r="ADE71" s="44"/>
      <c r="ADF71" s="44"/>
      <c r="ADG71" s="44"/>
      <c r="ADH71" s="44"/>
      <c r="ADI71" s="44"/>
      <c r="ADJ71" s="44"/>
      <c r="ADK71" s="44"/>
      <c r="ADL71" s="44"/>
      <c r="ADM71" s="44"/>
      <c r="ADN71" s="44"/>
      <c r="ADO71" s="44"/>
      <c r="ADP71" s="44"/>
      <c r="ADQ71" s="44"/>
      <c r="ADR71" s="44"/>
      <c r="ADS71" s="44"/>
      <c r="ADT71" s="44"/>
      <c r="ADU71" s="44"/>
      <c r="ADV71" s="44"/>
      <c r="ADW71" s="44"/>
      <c r="ADX71" s="44"/>
      <c r="ADY71" s="44"/>
      <c r="ADZ71" s="44"/>
      <c r="AEA71" s="44"/>
      <c r="AEB71" s="44"/>
      <c r="AEC71" s="44"/>
      <c r="AED71" s="44"/>
      <c r="AEE71" s="44"/>
      <c r="AEF71" s="44"/>
      <c r="AEG71" s="44"/>
      <c r="AEH71" s="44"/>
      <c r="AEI71" s="44"/>
      <c r="AEJ71" s="44"/>
      <c r="AEK71" s="44"/>
      <c r="AEL71" s="44"/>
      <c r="AEM71" s="44"/>
      <c r="AEN71" s="44"/>
      <c r="AEO71" s="44"/>
      <c r="AEP71" s="44"/>
      <c r="AEQ71" s="44"/>
      <c r="AER71" s="44"/>
      <c r="AES71" s="44"/>
      <c r="AET71" s="44"/>
      <c r="AEU71" s="44"/>
      <c r="AEV71" s="44"/>
      <c r="AEW71" s="44"/>
      <c r="AEX71" s="44"/>
      <c r="AEY71" s="44"/>
      <c r="AEZ71" s="44"/>
      <c r="AFA71" s="44"/>
      <c r="AFB71" s="44"/>
      <c r="AFC71" s="44"/>
      <c r="AFD71" s="44"/>
      <c r="AFE71" s="44"/>
      <c r="AFF71" s="44"/>
      <c r="AFG71" s="44"/>
      <c r="AFH71" s="44"/>
      <c r="AFI71" s="44"/>
      <c r="AFJ71" s="44"/>
      <c r="AFK71" s="44"/>
      <c r="AFL71" s="44"/>
      <c r="AFM71" s="44"/>
      <c r="AFN71" s="44"/>
      <c r="AFO71" s="44"/>
      <c r="AFP71" s="44"/>
      <c r="AFQ71" s="44"/>
      <c r="AFR71" s="44"/>
      <c r="AFS71" s="44"/>
      <c r="AFT71" s="44"/>
      <c r="AFU71" s="44"/>
      <c r="AFV71" s="44"/>
      <c r="AFW71" s="44"/>
      <c r="AFX71" s="44"/>
      <c r="AFY71" s="44"/>
      <c r="AFZ71" s="44"/>
      <c r="AGA71" s="44"/>
      <c r="AGB71" s="44"/>
      <c r="AGC71" s="44"/>
      <c r="AGD71" s="44"/>
      <c r="AGE71" s="44"/>
      <c r="AGF71" s="44"/>
      <c r="AGG71" s="44"/>
      <c r="AGH71" s="44"/>
      <c r="AGI71" s="44"/>
      <c r="AGJ71" s="44"/>
      <c r="AGK71" s="44"/>
      <c r="AGL71" s="44"/>
      <c r="AGM71" s="44"/>
      <c r="AGN71" s="44"/>
      <c r="AGO71" s="44"/>
      <c r="AGP71" s="44"/>
      <c r="AGQ71" s="44"/>
      <c r="AGR71" s="44"/>
      <c r="AGS71" s="44"/>
      <c r="AGT71" s="44"/>
      <c r="AGU71" s="44"/>
      <c r="AGV71" s="44"/>
      <c r="AGW71" s="44"/>
      <c r="AGX71" s="44"/>
      <c r="AGY71" s="44"/>
      <c r="AGZ71" s="44"/>
      <c r="AHA71" s="44"/>
      <c r="AHB71" s="44"/>
      <c r="AHC71" s="44"/>
      <c r="AHD71" s="44"/>
      <c r="AHE71" s="44"/>
      <c r="AHF71" s="44"/>
      <c r="AHG71" s="44"/>
      <c r="AHH71" s="44"/>
      <c r="AHI71" s="44"/>
      <c r="AHJ71" s="44"/>
      <c r="AHK71" s="44"/>
      <c r="AHL71" s="44"/>
      <c r="AHM71" s="44"/>
      <c r="AHN71" s="44"/>
      <c r="AHO71" s="44"/>
      <c r="AHP71" s="44"/>
      <c r="AHQ71" s="44"/>
      <c r="AHR71" s="44"/>
      <c r="AHS71" s="44"/>
      <c r="AHT71" s="44"/>
      <c r="AHU71" s="44"/>
      <c r="AHV71" s="44"/>
      <c r="AHW71" s="44"/>
      <c r="AHX71" s="44"/>
      <c r="AHY71" s="44"/>
      <c r="AHZ71" s="44"/>
      <c r="AIA71" s="44"/>
      <c r="AIB71" s="44"/>
      <c r="AIC71" s="44"/>
      <c r="AID71" s="44"/>
      <c r="AIE71" s="44"/>
      <c r="AIF71" s="44"/>
      <c r="AIG71" s="44"/>
      <c r="AIH71" s="44"/>
      <c r="AII71" s="44"/>
      <c r="AIJ71" s="44"/>
      <c r="AIK71" s="44"/>
      <c r="AIL71" s="44"/>
      <c r="AIM71" s="44"/>
      <c r="AIN71" s="44"/>
      <c r="AIO71" s="44"/>
      <c r="AIP71" s="44"/>
      <c r="AIQ71" s="44"/>
      <c r="AIR71" s="44"/>
      <c r="AIS71" s="44"/>
      <c r="AIT71" s="44"/>
      <c r="AIU71" s="44"/>
      <c r="AIV71" s="44"/>
      <c r="AIW71" s="44"/>
      <c r="AIX71" s="44"/>
      <c r="AIY71" s="44"/>
      <c r="AIZ71" s="44"/>
      <c r="AJA71" s="44"/>
      <c r="AJB71" s="44"/>
      <c r="AJC71" s="44"/>
      <c r="AJD71" s="44"/>
      <c r="AJE71" s="44"/>
      <c r="AJF71" s="44"/>
      <c r="AJG71" s="44"/>
      <c r="AJH71" s="44"/>
      <c r="AJI71" s="44"/>
      <c r="AJJ71" s="44"/>
      <c r="AJK71" s="44"/>
      <c r="AJL71" s="44"/>
      <c r="AJM71" s="44"/>
      <c r="AJN71" s="44"/>
      <c r="AJO71" s="44"/>
      <c r="AJP71" s="44"/>
      <c r="AJQ71" s="44"/>
      <c r="AJR71" s="44"/>
      <c r="AJS71" s="44"/>
      <c r="AJT71" s="44"/>
      <c r="AJU71" s="44"/>
      <c r="AJV71" s="44"/>
      <c r="AJW71" s="44"/>
      <c r="AJX71" s="44"/>
      <c r="AJY71" s="44"/>
      <c r="AJZ71" s="44"/>
      <c r="AKA71" s="44"/>
      <c r="AKB71" s="44"/>
      <c r="AKC71" s="44"/>
      <c r="AKD71" s="44"/>
      <c r="AKE71" s="44"/>
      <c r="AKF71" s="44"/>
      <c r="AKG71" s="44"/>
      <c r="AKH71" s="44"/>
      <c r="AKI71" s="44"/>
      <c r="AKJ71" s="44"/>
      <c r="AKK71" s="44"/>
      <c r="AKL71" s="44"/>
      <c r="AKM71" s="44"/>
      <c r="AKN71" s="44"/>
      <c r="AKO71" s="44"/>
      <c r="AKP71" s="44"/>
      <c r="AKQ71" s="44"/>
      <c r="AKR71" s="44"/>
      <c r="AKS71" s="44"/>
      <c r="AKT71" s="44"/>
      <c r="AKU71" s="44"/>
      <c r="AKV71" s="44"/>
      <c r="AKW71" s="44"/>
      <c r="AKX71" s="44"/>
      <c r="AKY71" s="44"/>
      <c r="AKZ71" s="44"/>
      <c r="ALA71" s="44"/>
      <c r="ALB71" s="44"/>
      <c r="ALC71" s="44"/>
      <c r="ALD71" s="44"/>
      <c r="ALE71" s="44"/>
      <c r="ALF71" s="44"/>
      <c r="ALG71" s="44"/>
      <c r="ALH71" s="44"/>
      <c r="ALI71" s="44"/>
      <c r="ALJ71" s="44"/>
      <c r="ALK71" s="44"/>
      <c r="ALL71" s="44"/>
      <c r="ALM71" s="44"/>
      <c r="ALN71" s="44"/>
      <c r="ALO71" s="44"/>
      <c r="ALP71" s="44"/>
      <c r="ALQ71" s="44"/>
      <c r="ALR71" s="44"/>
      <c r="ALS71" s="44"/>
      <c r="ALT71" s="44"/>
      <c r="ALU71" s="44"/>
      <c r="ALV71" s="44"/>
      <c r="ALW71" s="44"/>
      <c r="ALX71" s="44"/>
      <c r="ALY71" s="44"/>
      <c r="ALZ71" s="44"/>
      <c r="AMA71" s="44"/>
      <c r="AMB71" s="44"/>
      <c r="AMC71" s="44"/>
      <c r="AMD71" s="44"/>
      <c r="AME71" s="44"/>
      <c r="AMF71" s="44"/>
      <c r="AMG71" s="44"/>
      <c r="AMH71" s="44"/>
      <c r="AMI71" s="44"/>
      <c r="AMJ71" s="44"/>
      <c r="AMK71" s="44"/>
      <c r="AML71" s="44"/>
      <c r="AMM71" s="44"/>
      <c r="AMN71" s="44"/>
      <c r="AMO71" s="44"/>
      <c r="AMP71" s="44"/>
      <c r="AMQ71" s="44"/>
      <c r="AMR71" s="44"/>
      <c r="AMS71" s="44"/>
      <c r="AMT71" s="44"/>
      <c r="AMU71" s="44"/>
      <c r="AMV71" s="44"/>
      <c r="AMW71" s="44"/>
      <c r="AMX71" s="44"/>
      <c r="AMY71" s="44"/>
      <c r="AMZ71" s="44"/>
      <c r="ANA71" s="44"/>
      <c r="ANB71" s="44"/>
      <c r="ANC71" s="44"/>
      <c r="AND71" s="44"/>
      <c r="ANE71" s="44"/>
      <c r="ANF71" s="44"/>
      <c r="ANG71" s="44"/>
      <c r="ANH71" s="44"/>
      <c r="ANI71" s="44"/>
      <c r="ANJ71" s="44"/>
      <c r="ANK71" s="44"/>
      <c r="ANL71" s="44"/>
      <c r="ANM71" s="44"/>
      <c r="ANN71" s="44"/>
      <c r="ANO71" s="44"/>
      <c r="ANP71" s="44"/>
      <c r="ANQ71" s="44"/>
      <c r="ANR71" s="44"/>
      <c r="ANS71" s="44"/>
      <c r="ANT71" s="44"/>
      <c r="ANU71" s="44"/>
      <c r="ANV71" s="44"/>
      <c r="ANW71" s="44"/>
      <c r="ANX71" s="44"/>
      <c r="ANY71" s="44"/>
      <c r="ANZ71" s="44"/>
      <c r="AOA71" s="44"/>
      <c r="AOB71" s="44"/>
      <c r="AOC71" s="44"/>
      <c r="AOD71" s="44"/>
      <c r="AOE71" s="44"/>
      <c r="AOF71" s="44"/>
      <c r="AOG71" s="44"/>
      <c r="AOH71" s="44"/>
      <c r="AOI71" s="44"/>
      <c r="AOJ71" s="44"/>
      <c r="AOK71" s="44"/>
      <c r="AOL71" s="44"/>
      <c r="AOM71" s="44"/>
      <c r="AON71" s="44"/>
      <c r="AOO71" s="44"/>
      <c r="AOP71" s="44"/>
      <c r="AOQ71" s="44"/>
      <c r="AOR71" s="44"/>
      <c r="AOS71" s="44"/>
      <c r="AOT71" s="44"/>
      <c r="AOU71" s="44"/>
      <c r="AOV71" s="44"/>
      <c r="AOW71" s="44"/>
      <c r="AOX71" s="44"/>
      <c r="AOY71" s="44"/>
      <c r="AOZ71" s="44"/>
      <c r="APA71" s="44"/>
      <c r="APB71" s="44"/>
      <c r="APC71" s="44"/>
      <c r="APD71" s="44"/>
      <c r="APE71" s="44"/>
      <c r="APF71" s="44"/>
      <c r="APG71" s="44"/>
      <c r="APH71" s="44"/>
      <c r="API71" s="44"/>
      <c r="APJ71" s="44"/>
      <c r="APK71" s="44"/>
      <c r="APL71" s="44"/>
      <c r="APM71" s="44"/>
      <c r="APN71" s="44"/>
      <c r="APO71" s="44"/>
      <c r="APP71" s="44"/>
      <c r="APQ71" s="44"/>
      <c r="APR71" s="44"/>
      <c r="APS71" s="44"/>
      <c r="APT71" s="44"/>
      <c r="APU71" s="44"/>
      <c r="APV71" s="44"/>
      <c r="APW71" s="44"/>
      <c r="APX71" s="44"/>
      <c r="APY71" s="44"/>
      <c r="APZ71" s="44"/>
      <c r="AQA71" s="44"/>
      <c r="AQB71" s="44"/>
      <c r="AQC71" s="44"/>
      <c r="AQD71" s="44"/>
      <c r="AQE71" s="44"/>
      <c r="AQF71" s="44"/>
      <c r="AQG71" s="44"/>
      <c r="AQH71" s="44"/>
      <c r="AQI71" s="44"/>
      <c r="AQJ71" s="44"/>
      <c r="AQK71" s="44"/>
      <c r="AQL71" s="44"/>
      <c r="AQM71" s="44"/>
      <c r="AQN71" s="44"/>
      <c r="AQO71" s="44"/>
      <c r="AQP71" s="44"/>
      <c r="AQQ71" s="44"/>
      <c r="AQR71" s="44"/>
      <c r="AQS71" s="44"/>
      <c r="AQT71" s="44"/>
      <c r="AQU71" s="44"/>
      <c r="AQV71" s="44"/>
      <c r="AQW71" s="44"/>
      <c r="AQX71" s="44"/>
      <c r="AQY71" s="44"/>
      <c r="AQZ71" s="44"/>
      <c r="ARA71" s="44"/>
      <c r="ARB71" s="44"/>
      <c r="ARC71" s="44"/>
      <c r="ARD71" s="44"/>
      <c r="ARE71" s="44"/>
      <c r="ARF71" s="44"/>
      <c r="ARG71" s="44"/>
      <c r="ARH71" s="44"/>
      <c r="ARI71" s="44"/>
      <c r="ARJ71" s="44"/>
      <c r="ARK71" s="44"/>
      <c r="ARL71" s="44"/>
      <c r="ARM71" s="44"/>
      <c r="ARN71" s="44"/>
      <c r="ARO71" s="44"/>
      <c r="ARP71" s="44"/>
      <c r="ARQ71" s="44"/>
      <c r="ARR71" s="44"/>
      <c r="ARS71" s="44"/>
      <c r="ART71" s="44"/>
      <c r="ARU71" s="44"/>
      <c r="ARV71" s="44"/>
      <c r="ARW71" s="44"/>
      <c r="ARX71" s="44"/>
      <c r="ARY71" s="44"/>
      <c r="ARZ71" s="44"/>
      <c r="ASA71" s="44"/>
      <c r="ASB71" s="44"/>
      <c r="ASC71" s="44"/>
      <c r="ASD71" s="44"/>
      <c r="ASE71" s="44"/>
      <c r="ASF71" s="44"/>
      <c r="ASG71" s="44"/>
      <c r="ASH71" s="44"/>
      <c r="ASI71" s="44"/>
      <c r="ASJ71" s="44"/>
      <c r="ASK71" s="44"/>
      <c r="ASL71" s="44"/>
      <c r="ASM71" s="44"/>
      <c r="ASN71" s="44"/>
      <c r="ASO71" s="44"/>
      <c r="ASP71" s="44"/>
      <c r="ASQ71" s="44"/>
      <c r="ASR71" s="44"/>
      <c r="ASS71" s="44"/>
      <c r="AST71" s="44"/>
      <c r="ASU71" s="44"/>
      <c r="ASV71" s="44"/>
      <c r="ASW71" s="44"/>
      <c r="ASX71" s="44"/>
      <c r="ASY71" s="44"/>
      <c r="ASZ71" s="44"/>
      <c r="ATA71" s="44"/>
      <c r="ATB71" s="44"/>
      <c r="ATC71" s="44"/>
      <c r="ATD71" s="44"/>
      <c r="ATE71" s="44"/>
      <c r="ATF71" s="44"/>
      <c r="ATG71" s="44"/>
      <c r="ATH71" s="44"/>
      <c r="ATI71" s="44"/>
      <c r="ATJ71" s="44"/>
      <c r="ATK71" s="44"/>
      <c r="ATL71" s="44"/>
      <c r="ATM71" s="44"/>
      <c r="ATN71" s="44"/>
      <c r="ATO71" s="44"/>
      <c r="ATP71" s="44"/>
      <c r="ATQ71" s="44"/>
      <c r="ATR71" s="44"/>
      <c r="ATS71" s="44"/>
      <c r="ATT71" s="44"/>
      <c r="ATU71" s="44"/>
      <c r="ATV71" s="44"/>
      <c r="ATW71" s="44"/>
      <c r="ATX71" s="44"/>
      <c r="ATY71" s="44"/>
      <c r="ATZ71" s="44"/>
      <c r="AUA71" s="44"/>
      <c r="AUB71" s="44"/>
      <c r="AUC71" s="44"/>
      <c r="AUD71" s="44"/>
      <c r="AUE71" s="44"/>
      <c r="AUF71" s="44"/>
      <c r="AUG71" s="44"/>
      <c r="AUH71" s="44"/>
      <c r="AUI71" s="44"/>
      <c r="AUJ71" s="44"/>
      <c r="AUK71" s="44"/>
      <c r="AUL71" s="44"/>
      <c r="AUM71" s="44"/>
      <c r="AUN71" s="44"/>
      <c r="AUO71" s="44"/>
      <c r="AUP71" s="44"/>
      <c r="AUQ71" s="44"/>
      <c r="AUR71" s="44"/>
      <c r="AUS71" s="44"/>
      <c r="AUT71" s="44"/>
      <c r="AUU71" s="44"/>
      <c r="AUV71" s="44"/>
      <c r="AUW71" s="44"/>
      <c r="AUX71" s="44"/>
      <c r="AUY71" s="44"/>
      <c r="AUZ71" s="44"/>
      <c r="AVA71" s="44"/>
      <c r="AVB71" s="44"/>
      <c r="AVC71" s="44"/>
      <c r="AVD71" s="44"/>
      <c r="AVE71" s="44"/>
      <c r="AVF71" s="44"/>
      <c r="AVG71" s="44"/>
      <c r="AVH71" s="44"/>
      <c r="AVI71" s="44"/>
      <c r="AVJ71" s="44"/>
      <c r="AVK71" s="44"/>
      <c r="AVL71" s="44"/>
      <c r="AVM71" s="44"/>
      <c r="AVN71" s="44"/>
      <c r="AVO71" s="44"/>
      <c r="AVP71" s="44"/>
      <c r="AVQ71" s="44"/>
      <c r="AVR71" s="44"/>
      <c r="AVS71" s="44"/>
      <c r="AVT71" s="44"/>
      <c r="AVU71" s="44"/>
      <c r="AVV71" s="44"/>
      <c r="AVW71" s="44"/>
      <c r="AVX71" s="44"/>
      <c r="AVY71" s="44"/>
      <c r="AVZ71" s="44"/>
      <c r="AWA71" s="44"/>
      <c r="AWB71" s="44"/>
      <c r="AWC71" s="44"/>
      <c r="AWD71" s="44"/>
      <c r="AWE71" s="44"/>
      <c r="AWF71" s="44"/>
      <c r="AWG71" s="44"/>
      <c r="AWH71" s="44"/>
      <c r="AWI71" s="44"/>
      <c r="AWJ71" s="44"/>
      <c r="AWK71" s="44"/>
      <c r="AWL71" s="44"/>
      <c r="AWM71" s="44"/>
      <c r="AWN71" s="44"/>
      <c r="AWO71" s="44"/>
      <c r="AWP71" s="44"/>
      <c r="AWQ71" s="44"/>
      <c r="AWR71" s="44"/>
      <c r="AWS71" s="44"/>
      <c r="AWT71" s="44"/>
      <c r="AWU71" s="44"/>
      <c r="AWV71" s="44"/>
      <c r="AWW71" s="44"/>
      <c r="AWX71" s="44"/>
      <c r="AWY71" s="44"/>
      <c r="AWZ71" s="44"/>
      <c r="AXA71" s="44"/>
      <c r="AXB71" s="44"/>
      <c r="AXC71" s="44"/>
      <c r="AXD71" s="44"/>
      <c r="AXE71" s="44"/>
      <c r="AXF71" s="44"/>
      <c r="AXG71" s="44"/>
      <c r="AXH71" s="44"/>
      <c r="AXI71" s="44"/>
      <c r="AXJ71" s="44"/>
      <c r="AXK71" s="44"/>
      <c r="AXL71" s="44"/>
      <c r="AXM71" s="44"/>
      <c r="AXN71" s="44"/>
      <c r="AXO71" s="44"/>
      <c r="AXP71" s="44"/>
      <c r="AXQ71" s="44"/>
      <c r="AXR71" s="44"/>
      <c r="AXS71" s="44"/>
      <c r="AXT71" s="44"/>
      <c r="AXU71" s="44"/>
      <c r="AXV71" s="44"/>
      <c r="AXW71" s="44"/>
      <c r="AXX71" s="44"/>
      <c r="AXY71" s="44"/>
      <c r="AXZ71" s="44"/>
      <c r="AYA71" s="44"/>
      <c r="AYB71" s="44"/>
      <c r="AYC71" s="44"/>
      <c r="AYD71" s="44"/>
      <c r="AYE71" s="44"/>
      <c r="AYF71" s="44"/>
      <c r="AYG71" s="44"/>
      <c r="AYH71" s="44"/>
      <c r="AYI71" s="44"/>
      <c r="AYJ71" s="44"/>
      <c r="AYK71" s="44"/>
      <c r="AYL71" s="44"/>
      <c r="AYM71" s="44"/>
      <c r="AYN71" s="44"/>
      <c r="AYO71" s="44"/>
      <c r="AYP71" s="44"/>
      <c r="AYQ71" s="44"/>
      <c r="AYR71" s="44"/>
      <c r="AYS71" s="44"/>
      <c r="AYT71" s="44"/>
      <c r="AYU71" s="44"/>
      <c r="AYV71" s="44"/>
      <c r="AYW71" s="44"/>
      <c r="AYX71" s="44"/>
      <c r="AYY71" s="44"/>
      <c r="AYZ71" s="44"/>
      <c r="AZA71" s="44"/>
      <c r="AZB71" s="44"/>
      <c r="AZC71" s="44"/>
      <c r="AZD71" s="44"/>
      <c r="AZE71" s="44"/>
      <c r="AZF71" s="44"/>
      <c r="AZG71" s="44"/>
      <c r="AZH71" s="44"/>
      <c r="AZI71" s="44"/>
      <c r="AZJ71" s="44"/>
      <c r="AZK71" s="44"/>
      <c r="AZL71" s="44"/>
      <c r="AZM71" s="44"/>
      <c r="AZN71" s="44"/>
      <c r="AZO71" s="44"/>
      <c r="AZP71" s="44"/>
      <c r="AZQ71" s="44"/>
      <c r="AZR71" s="44"/>
      <c r="AZS71" s="44"/>
      <c r="AZT71" s="44"/>
      <c r="AZU71" s="44"/>
      <c r="AZV71" s="44"/>
      <c r="AZW71" s="44"/>
      <c r="AZX71" s="44"/>
      <c r="AZY71" s="44"/>
      <c r="AZZ71" s="44"/>
      <c r="BAA71" s="44"/>
      <c r="BAB71" s="44"/>
      <c r="BAC71" s="44"/>
      <c r="BAD71" s="44"/>
      <c r="BAE71" s="44"/>
      <c r="BAF71" s="44"/>
      <c r="BAG71" s="44"/>
      <c r="BAH71" s="44"/>
      <c r="BAI71" s="44"/>
      <c r="BAJ71" s="44"/>
      <c r="BAK71" s="44"/>
      <c r="BAL71" s="44"/>
      <c r="BAM71" s="44"/>
      <c r="BAN71" s="44"/>
      <c r="BAO71" s="44"/>
      <c r="BAP71" s="44"/>
      <c r="BAQ71" s="44"/>
      <c r="BAR71" s="44"/>
      <c r="BAS71" s="44"/>
      <c r="BAT71" s="44"/>
      <c r="BAU71" s="44"/>
      <c r="BAV71" s="44"/>
      <c r="BAW71" s="44"/>
      <c r="BAX71" s="44"/>
      <c r="BAY71" s="44"/>
      <c r="BAZ71" s="44"/>
      <c r="BBA71" s="44"/>
      <c r="BBB71" s="44"/>
      <c r="BBC71" s="44"/>
      <c r="BBD71" s="44"/>
      <c r="BBE71" s="44"/>
      <c r="BBF71" s="44"/>
      <c r="BBG71" s="44"/>
      <c r="BBH71" s="44"/>
      <c r="BBI71" s="44"/>
      <c r="BBJ71" s="44"/>
      <c r="BBK71" s="44"/>
      <c r="BBL71" s="44"/>
      <c r="BBM71" s="44"/>
      <c r="BBN71" s="44"/>
      <c r="BBO71" s="44"/>
      <c r="BBP71" s="44"/>
      <c r="BBQ71" s="44"/>
      <c r="BBR71" s="44"/>
      <c r="BBS71" s="44"/>
      <c r="BBT71" s="44"/>
      <c r="BBU71" s="44"/>
      <c r="BBV71" s="44"/>
      <c r="BBW71" s="44"/>
      <c r="BBX71" s="44"/>
      <c r="BBY71" s="44"/>
      <c r="BBZ71" s="44"/>
      <c r="BCA71" s="44"/>
      <c r="BCB71" s="44"/>
      <c r="BCC71" s="44"/>
      <c r="BCD71" s="44"/>
      <c r="BCE71" s="44"/>
      <c r="BCF71" s="44"/>
      <c r="BCG71" s="44"/>
      <c r="BCH71" s="44"/>
      <c r="BCI71" s="44"/>
      <c r="BCJ71" s="44"/>
      <c r="BCK71" s="44"/>
      <c r="BCL71" s="44"/>
      <c r="BCM71" s="44"/>
      <c r="BCN71" s="44"/>
      <c r="BCO71" s="44"/>
      <c r="BCP71" s="44"/>
      <c r="BCQ71" s="44"/>
      <c r="BCR71" s="44"/>
      <c r="BCS71" s="44"/>
      <c r="BCT71" s="44"/>
      <c r="BCU71" s="44"/>
      <c r="BCV71" s="44"/>
      <c r="BCW71" s="44"/>
      <c r="BCX71" s="44"/>
      <c r="BCY71" s="44"/>
      <c r="BCZ71" s="44"/>
      <c r="BDA71" s="44"/>
      <c r="BDB71" s="44"/>
      <c r="BDC71" s="44"/>
      <c r="BDD71" s="44"/>
      <c r="BDE71" s="44"/>
      <c r="BDF71" s="44"/>
      <c r="BDG71" s="44"/>
      <c r="BDH71" s="44"/>
      <c r="BDI71" s="44"/>
      <c r="BDJ71" s="44"/>
      <c r="BDK71" s="44"/>
      <c r="BDL71" s="44"/>
      <c r="BDM71" s="44"/>
      <c r="BDN71" s="44"/>
      <c r="BDO71" s="44"/>
      <c r="BDP71" s="44"/>
      <c r="BDQ71" s="44"/>
      <c r="BDR71" s="44"/>
      <c r="BDS71" s="44"/>
      <c r="BDT71" s="44"/>
      <c r="BDU71" s="44"/>
      <c r="BDV71" s="44"/>
      <c r="BDW71" s="44"/>
      <c r="BDX71" s="44"/>
      <c r="BDY71" s="44"/>
      <c r="BDZ71" s="44"/>
      <c r="BEA71" s="44"/>
      <c r="BEB71" s="44"/>
      <c r="BEC71" s="44"/>
      <c r="BED71" s="44"/>
      <c r="BEE71" s="44"/>
      <c r="BEF71" s="44"/>
      <c r="BEG71" s="44"/>
      <c r="BEH71" s="44"/>
      <c r="BEI71" s="44"/>
      <c r="BEJ71" s="44"/>
      <c r="BEK71" s="44"/>
      <c r="BEL71" s="44"/>
      <c r="BEM71" s="44"/>
      <c r="BEN71" s="44"/>
      <c r="BEO71" s="44"/>
      <c r="BEP71" s="44"/>
      <c r="BEQ71" s="44"/>
      <c r="BER71" s="44"/>
      <c r="BES71" s="44"/>
      <c r="BET71" s="44"/>
      <c r="BEU71" s="44"/>
      <c r="BEV71" s="44"/>
      <c r="BEW71" s="44"/>
      <c r="BEX71" s="44"/>
      <c r="BEY71" s="44"/>
      <c r="BEZ71" s="44"/>
      <c r="BFA71" s="44"/>
      <c r="BFB71" s="44"/>
      <c r="BFC71" s="44"/>
      <c r="BFD71" s="44"/>
      <c r="BFE71" s="44"/>
      <c r="BFF71" s="44"/>
      <c r="BFG71" s="44"/>
      <c r="BFH71" s="44"/>
      <c r="BFI71" s="44"/>
      <c r="BFJ71" s="44"/>
      <c r="BFK71" s="44"/>
      <c r="BFL71" s="44"/>
      <c r="BFM71" s="44"/>
      <c r="BFN71" s="44"/>
      <c r="BFO71" s="44"/>
      <c r="BFP71" s="44"/>
      <c r="BFQ71" s="44"/>
      <c r="BFR71" s="44"/>
      <c r="BFS71" s="44"/>
      <c r="BFT71" s="44"/>
      <c r="BFU71" s="44"/>
      <c r="BFV71" s="44"/>
      <c r="BFW71" s="44"/>
      <c r="BFX71" s="44"/>
      <c r="BFY71" s="44"/>
      <c r="BFZ71" s="44"/>
      <c r="BGA71" s="44"/>
      <c r="BGB71" s="44"/>
      <c r="BGC71" s="44"/>
      <c r="BGD71" s="44"/>
      <c r="BGE71" s="44"/>
      <c r="BGF71" s="44"/>
      <c r="BGG71" s="44"/>
      <c r="BGH71" s="44"/>
      <c r="BGI71" s="44"/>
      <c r="BGJ71" s="44"/>
      <c r="BGK71" s="44"/>
      <c r="BGL71" s="44"/>
      <c r="BGM71" s="44"/>
      <c r="BGN71" s="44"/>
      <c r="BGO71" s="44"/>
      <c r="BGP71" s="44"/>
      <c r="BGQ71" s="44"/>
      <c r="BGR71" s="44"/>
      <c r="BGS71" s="44"/>
      <c r="BGT71" s="44"/>
      <c r="BGU71" s="44"/>
      <c r="BGV71" s="44"/>
      <c r="BGW71" s="44"/>
      <c r="BGX71" s="44"/>
      <c r="BGY71" s="44"/>
      <c r="BGZ71" s="44"/>
      <c r="BHA71" s="44"/>
      <c r="BHB71" s="44"/>
      <c r="BHC71" s="44"/>
      <c r="BHD71" s="44"/>
      <c r="BHE71" s="44"/>
      <c r="BHF71" s="44"/>
      <c r="BHG71" s="44"/>
      <c r="BHH71" s="44"/>
      <c r="BHI71" s="44"/>
      <c r="BHJ71" s="44"/>
      <c r="BHK71" s="44"/>
      <c r="BHL71" s="44"/>
      <c r="BHM71" s="44"/>
      <c r="BHN71" s="44"/>
      <c r="BHO71" s="44"/>
      <c r="BHP71" s="44"/>
      <c r="BHQ71" s="44"/>
      <c r="BHR71" s="44"/>
      <c r="BHS71" s="44"/>
      <c r="BHT71" s="44"/>
      <c r="BHU71" s="44"/>
      <c r="BHV71" s="44"/>
      <c r="BHW71" s="44"/>
      <c r="BHX71" s="44"/>
      <c r="BHY71" s="44"/>
      <c r="BHZ71" s="44"/>
      <c r="BIA71" s="44"/>
      <c r="BIB71" s="44"/>
      <c r="BIC71" s="44"/>
      <c r="BID71" s="44"/>
      <c r="BIE71" s="44"/>
      <c r="BIF71" s="44"/>
      <c r="BIG71" s="44"/>
      <c r="BIH71" s="44"/>
      <c r="BII71" s="44"/>
      <c r="BIJ71" s="44"/>
      <c r="BIK71" s="44"/>
      <c r="BIL71" s="44"/>
      <c r="BIM71" s="44"/>
      <c r="BIN71" s="44"/>
      <c r="BIO71" s="44"/>
      <c r="BIP71" s="44"/>
      <c r="BIQ71" s="44"/>
      <c r="BIR71" s="44"/>
      <c r="BIS71" s="44"/>
      <c r="BIT71" s="44"/>
      <c r="BIU71" s="44"/>
      <c r="BIV71" s="44"/>
      <c r="BIW71" s="44"/>
      <c r="BIX71" s="44"/>
      <c r="BIY71" s="44"/>
      <c r="BIZ71" s="44"/>
      <c r="BJA71" s="44"/>
      <c r="BJB71" s="44"/>
      <c r="BJC71" s="44"/>
      <c r="BJD71" s="44"/>
      <c r="BJE71" s="44"/>
      <c r="BJF71" s="44"/>
      <c r="BJG71" s="44"/>
      <c r="BJH71" s="44"/>
      <c r="BJI71" s="44"/>
      <c r="BJJ71" s="44"/>
      <c r="BJK71" s="44"/>
      <c r="BJL71" s="44"/>
      <c r="BJM71" s="44"/>
      <c r="BJN71" s="44"/>
      <c r="BJO71" s="44"/>
      <c r="BJP71" s="44"/>
      <c r="BJQ71" s="44"/>
      <c r="BJR71" s="44"/>
      <c r="BJS71" s="44"/>
      <c r="BJT71" s="44"/>
      <c r="BJU71" s="44"/>
      <c r="BJV71" s="44"/>
      <c r="BJW71" s="44"/>
      <c r="BJX71" s="44"/>
      <c r="BJY71" s="44"/>
      <c r="BJZ71" s="44"/>
      <c r="BKA71" s="44"/>
      <c r="BKB71" s="44"/>
      <c r="BKC71" s="44"/>
      <c r="BKD71" s="44"/>
      <c r="BKE71" s="44"/>
      <c r="BKF71" s="44"/>
      <c r="BKG71" s="44"/>
      <c r="BKH71" s="44"/>
      <c r="BKI71" s="44"/>
      <c r="BKJ71" s="44"/>
      <c r="BKK71" s="44"/>
      <c r="BKL71" s="44"/>
      <c r="BKM71" s="44"/>
      <c r="BKN71" s="44"/>
      <c r="BKO71" s="44"/>
      <c r="BKP71" s="44"/>
      <c r="BKQ71" s="44"/>
      <c r="BKR71" s="44"/>
      <c r="BKS71" s="44"/>
      <c r="BKT71" s="44"/>
      <c r="BKU71" s="44"/>
      <c r="BKV71" s="44"/>
      <c r="BKW71" s="44"/>
      <c r="BKX71" s="44"/>
      <c r="BKY71" s="44"/>
      <c r="BKZ71" s="44"/>
      <c r="BLA71" s="44"/>
      <c r="BLB71" s="44"/>
      <c r="BLC71" s="44"/>
      <c r="BLD71" s="44"/>
      <c r="BLE71" s="44"/>
      <c r="BLF71" s="44"/>
      <c r="BLG71" s="44"/>
      <c r="BLH71" s="44"/>
      <c r="BLI71" s="44"/>
      <c r="BLJ71" s="44"/>
      <c r="BLK71" s="44"/>
      <c r="BLL71" s="44"/>
      <c r="BLM71" s="44"/>
      <c r="BLN71" s="44"/>
      <c r="BLO71" s="44"/>
      <c r="BLP71" s="44"/>
      <c r="BLQ71" s="44"/>
      <c r="BLR71" s="44"/>
      <c r="BLS71" s="44"/>
      <c r="BLT71" s="44"/>
      <c r="BLU71" s="44"/>
      <c r="BLV71" s="44"/>
      <c r="BLW71" s="44"/>
      <c r="BLX71" s="44"/>
      <c r="BLY71" s="44"/>
      <c r="BLZ71" s="44"/>
      <c r="BMA71" s="44"/>
      <c r="BMB71" s="44"/>
      <c r="BMC71" s="44"/>
      <c r="BMD71" s="44"/>
      <c r="BME71" s="44"/>
      <c r="BMF71" s="44"/>
      <c r="BMG71" s="44"/>
      <c r="BMH71" s="44"/>
      <c r="BMI71" s="44"/>
      <c r="BMJ71" s="44"/>
      <c r="BMK71" s="44"/>
      <c r="BML71" s="44"/>
      <c r="BMM71" s="44"/>
      <c r="BMN71" s="44"/>
      <c r="BMO71" s="44"/>
      <c r="BMP71" s="44"/>
      <c r="BMQ71" s="44"/>
      <c r="BMR71" s="44"/>
      <c r="BMS71" s="44"/>
      <c r="BMT71" s="44"/>
      <c r="BMU71" s="44"/>
      <c r="BMV71" s="44"/>
      <c r="BMW71" s="44"/>
      <c r="BMX71" s="44"/>
      <c r="BMY71" s="44"/>
      <c r="BMZ71" s="44"/>
      <c r="BNA71" s="44"/>
      <c r="BNB71" s="44"/>
      <c r="BNC71" s="44"/>
      <c r="BND71" s="44"/>
      <c r="BNE71" s="44"/>
      <c r="BNF71" s="44"/>
      <c r="BNG71" s="44"/>
      <c r="BNH71" s="44"/>
      <c r="BNI71" s="44"/>
      <c r="BNJ71" s="44"/>
      <c r="BNK71" s="44"/>
      <c r="BNL71" s="44"/>
      <c r="BNM71" s="44"/>
      <c r="BNN71" s="44"/>
      <c r="BNO71" s="44"/>
      <c r="BNP71" s="44"/>
      <c r="BNQ71" s="44"/>
      <c r="BNR71" s="44"/>
      <c r="BNS71" s="44"/>
      <c r="BNT71" s="44"/>
      <c r="BNU71" s="44"/>
      <c r="BNV71" s="44"/>
      <c r="BNW71" s="44"/>
      <c r="BNX71" s="44"/>
      <c r="BNY71" s="44"/>
      <c r="BNZ71" s="44"/>
      <c r="BOA71" s="44"/>
      <c r="BOB71" s="44"/>
      <c r="BOC71" s="44"/>
      <c r="BOD71" s="44"/>
      <c r="BOE71" s="44"/>
      <c r="BOF71" s="44"/>
      <c r="BOG71" s="44"/>
      <c r="BOH71" s="44"/>
      <c r="BOI71" s="44"/>
      <c r="BOJ71" s="44"/>
      <c r="BOK71" s="44"/>
      <c r="BOL71" s="44"/>
      <c r="BOM71" s="44"/>
      <c r="BON71" s="44"/>
      <c r="BOO71" s="44"/>
      <c r="BOP71" s="44"/>
      <c r="BOQ71" s="44"/>
      <c r="BOR71" s="44"/>
      <c r="BOS71" s="44"/>
      <c r="BOT71" s="44"/>
      <c r="BOU71" s="44"/>
      <c r="BOV71" s="44"/>
      <c r="BOW71" s="44"/>
      <c r="BOX71" s="44"/>
      <c r="BOY71" s="44"/>
      <c r="BOZ71" s="44"/>
      <c r="BPA71" s="44"/>
      <c r="BPB71" s="44"/>
      <c r="BPC71" s="44"/>
      <c r="BPD71" s="44"/>
      <c r="BPE71" s="44"/>
      <c r="BPF71" s="44"/>
      <c r="BPG71" s="44"/>
      <c r="BPH71" s="44"/>
      <c r="BPI71" s="44"/>
      <c r="BPJ71" s="44"/>
      <c r="BPK71" s="44"/>
      <c r="BPL71" s="44"/>
      <c r="BPM71" s="44"/>
      <c r="BPN71" s="44"/>
      <c r="BPO71" s="44"/>
      <c r="BPP71" s="44"/>
      <c r="BPQ71" s="44"/>
      <c r="BPR71" s="44"/>
      <c r="BPS71" s="44"/>
      <c r="BPT71" s="44"/>
      <c r="BPU71" s="44"/>
      <c r="BPV71" s="44"/>
      <c r="BPW71" s="44"/>
      <c r="BPX71" s="44"/>
      <c r="BPY71" s="44"/>
      <c r="BPZ71" s="44"/>
      <c r="BQA71" s="44"/>
      <c r="BQB71" s="44"/>
      <c r="BQC71" s="44"/>
      <c r="BQD71" s="44"/>
      <c r="BQE71" s="44"/>
      <c r="BQF71" s="44"/>
      <c r="BQG71" s="44"/>
      <c r="BQH71" s="44"/>
      <c r="BQI71" s="44"/>
      <c r="BQJ71" s="44"/>
      <c r="BQK71" s="44"/>
      <c r="BQL71" s="44"/>
      <c r="BQM71" s="44"/>
      <c r="BQN71" s="44"/>
      <c r="BQO71" s="44"/>
      <c r="BQP71" s="44"/>
      <c r="BQQ71" s="44"/>
      <c r="BQR71" s="44"/>
      <c r="BQS71" s="44"/>
      <c r="BQT71" s="44"/>
      <c r="BQU71" s="44"/>
      <c r="BQV71" s="44"/>
      <c r="BQW71" s="44"/>
      <c r="BQX71" s="44"/>
      <c r="BQY71" s="44"/>
      <c r="BQZ71" s="44"/>
      <c r="BRA71" s="44"/>
      <c r="BRB71" s="44"/>
      <c r="BRC71" s="44"/>
      <c r="BRD71" s="44"/>
      <c r="BRE71" s="44"/>
      <c r="BRF71" s="44"/>
      <c r="BRG71" s="44"/>
      <c r="BRH71" s="44"/>
      <c r="BRI71" s="44"/>
      <c r="BRJ71" s="44"/>
      <c r="BRK71" s="44"/>
      <c r="BRL71" s="44"/>
      <c r="BRM71" s="44"/>
      <c r="BRN71" s="44"/>
      <c r="BRO71" s="44"/>
      <c r="BRP71" s="44"/>
      <c r="BRQ71" s="44"/>
      <c r="BRR71" s="44"/>
      <c r="BRS71" s="44"/>
      <c r="BRT71" s="44"/>
      <c r="BRU71" s="44"/>
      <c r="BRV71" s="44"/>
      <c r="BRW71" s="44"/>
      <c r="BRX71" s="44"/>
      <c r="BRY71" s="44"/>
      <c r="BRZ71" s="44"/>
      <c r="BSA71" s="44"/>
      <c r="BSB71" s="44"/>
      <c r="BSC71" s="44"/>
      <c r="BSD71" s="44"/>
      <c r="BSE71" s="44"/>
      <c r="BSF71" s="44"/>
      <c r="BSG71" s="44"/>
      <c r="BSH71" s="44"/>
      <c r="BSI71" s="44"/>
      <c r="BSJ71" s="44"/>
      <c r="BSK71" s="44"/>
      <c r="BSL71" s="44"/>
      <c r="BSM71" s="44"/>
      <c r="BSN71" s="44"/>
      <c r="BSO71" s="44"/>
      <c r="BSP71" s="44"/>
      <c r="BSQ71" s="44"/>
      <c r="BSR71" s="44"/>
      <c r="BSS71" s="44"/>
      <c r="BST71" s="44"/>
      <c r="BSU71" s="44"/>
      <c r="BSV71" s="44"/>
      <c r="BSW71" s="44"/>
      <c r="BSX71" s="44"/>
      <c r="BSY71" s="44"/>
      <c r="BSZ71" s="44"/>
      <c r="BTA71" s="44"/>
      <c r="BTB71" s="44"/>
      <c r="BTC71" s="44"/>
      <c r="BTD71" s="44"/>
      <c r="BTE71" s="44"/>
      <c r="BTF71" s="44"/>
      <c r="BTG71" s="44"/>
      <c r="BTH71" s="44"/>
      <c r="BTI71" s="44"/>
      <c r="BTJ71" s="44"/>
      <c r="BTK71" s="44"/>
      <c r="BTL71" s="44"/>
      <c r="BTM71" s="44"/>
      <c r="BTN71" s="44"/>
      <c r="BTO71" s="44"/>
      <c r="BTP71" s="44"/>
      <c r="BTQ71" s="44"/>
      <c r="BTR71" s="44"/>
      <c r="BTS71" s="44"/>
      <c r="BTT71" s="44"/>
      <c r="BTU71" s="44"/>
      <c r="BTV71" s="44"/>
      <c r="BTW71" s="44"/>
      <c r="BTX71" s="44"/>
      <c r="BTY71" s="44"/>
      <c r="BTZ71" s="44"/>
      <c r="BUA71" s="44"/>
      <c r="BUB71" s="44"/>
      <c r="BUC71" s="44"/>
      <c r="BUD71" s="44"/>
      <c r="BUE71" s="44"/>
      <c r="BUF71" s="44"/>
      <c r="BUG71" s="44"/>
      <c r="BUH71" s="44"/>
      <c r="BUI71" s="44"/>
      <c r="BUJ71" s="44"/>
      <c r="BUK71" s="44"/>
      <c r="BUL71" s="44"/>
      <c r="BUM71" s="44"/>
      <c r="BUN71" s="44"/>
      <c r="BUO71" s="44"/>
      <c r="BUP71" s="44"/>
      <c r="BUQ71" s="44"/>
      <c r="BUR71" s="44"/>
      <c r="BUS71" s="44"/>
      <c r="BUT71" s="44"/>
      <c r="BUU71" s="44"/>
      <c r="BUV71" s="44"/>
      <c r="BUW71" s="44"/>
      <c r="BUX71" s="44"/>
      <c r="BUY71" s="44"/>
      <c r="BUZ71" s="44"/>
      <c r="BVA71" s="44"/>
      <c r="BVB71" s="44"/>
      <c r="BVC71" s="44"/>
      <c r="BVD71" s="44"/>
      <c r="BVE71" s="44"/>
      <c r="BVF71" s="44"/>
      <c r="BVG71" s="44"/>
      <c r="BVH71" s="44"/>
      <c r="BVI71" s="44"/>
      <c r="BVJ71" s="44"/>
      <c r="BVK71" s="44"/>
      <c r="BVL71" s="44"/>
      <c r="BVM71" s="44"/>
      <c r="BVN71" s="44"/>
      <c r="BVO71" s="44"/>
      <c r="BVP71" s="44"/>
      <c r="BVQ71" s="44"/>
      <c r="BVR71" s="44"/>
      <c r="BVS71" s="44"/>
      <c r="BVT71" s="44"/>
      <c r="BVU71" s="44"/>
      <c r="BVV71" s="44"/>
      <c r="BVW71" s="44"/>
      <c r="BVX71" s="44"/>
      <c r="BVY71" s="44"/>
      <c r="BVZ71" s="44"/>
      <c r="BWA71" s="44"/>
      <c r="BWB71" s="44"/>
      <c r="BWC71" s="44"/>
      <c r="BWD71" s="44"/>
      <c r="BWE71" s="44"/>
      <c r="BWF71" s="44"/>
      <c r="BWG71" s="44"/>
      <c r="BWH71" s="44"/>
      <c r="BWI71" s="44"/>
      <c r="BWJ71" s="44"/>
      <c r="BWK71" s="44"/>
      <c r="BWL71" s="44"/>
      <c r="BWM71" s="44"/>
      <c r="BWN71" s="44"/>
      <c r="BWO71" s="44"/>
      <c r="BWP71" s="44"/>
      <c r="BWQ71" s="44"/>
      <c r="BWR71" s="44"/>
      <c r="BWS71" s="44"/>
      <c r="BWT71" s="44"/>
      <c r="BWU71" s="44"/>
      <c r="BWV71" s="44"/>
      <c r="BWW71" s="44"/>
      <c r="BWX71" s="44"/>
      <c r="BWY71" s="44"/>
      <c r="BWZ71" s="44"/>
      <c r="BXA71" s="44"/>
      <c r="BXB71" s="44"/>
      <c r="BXC71" s="44"/>
      <c r="BXD71" s="44"/>
      <c r="BXE71" s="44"/>
      <c r="BXF71" s="44"/>
      <c r="BXG71" s="44"/>
      <c r="BXH71" s="44"/>
      <c r="BXI71" s="44"/>
      <c r="BXJ71" s="44"/>
      <c r="BXK71" s="44"/>
      <c r="BXL71" s="44"/>
      <c r="BXM71" s="44"/>
      <c r="BXN71" s="44"/>
      <c r="BXO71" s="44"/>
      <c r="BXP71" s="44"/>
      <c r="BXQ71" s="44"/>
      <c r="BXR71" s="44"/>
      <c r="BXS71" s="44"/>
      <c r="BXT71" s="44"/>
      <c r="BXU71" s="44"/>
      <c r="BXV71" s="44"/>
      <c r="BXW71" s="44"/>
      <c r="BXX71" s="44"/>
      <c r="BXY71" s="44"/>
      <c r="BXZ71" s="44"/>
      <c r="BYA71" s="44"/>
      <c r="BYB71" s="44"/>
      <c r="BYC71" s="44"/>
      <c r="BYD71" s="44"/>
      <c r="BYE71" s="44"/>
      <c r="BYF71" s="44"/>
      <c r="BYG71" s="44"/>
      <c r="BYH71" s="44"/>
      <c r="BYI71" s="44"/>
      <c r="BYJ71" s="44"/>
      <c r="BYK71" s="44"/>
      <c r="BYL71" s="44"/>
      <c r="BYM71" s="44"/>
      <c r="BYN71" s="44"/>
      <c r="BYO71" s="44"/>
      <c r="BYP71" s="44"/>
      <c r="BYQ71" s="44"/>
      <c r="BYR71" s="44"/>
      <c r="BYS71" s="44"/>
      <c r="BYT71" s="44"/>
      <c r="BYU71" s="44"/>
      <c r="BYV71" s="44"/>
      <c r="BYW71" s="44"/>
      <c r="BYX71" s="44"/>
      <c r="BYY71" s="44"/>
      <c r="BYZ71" s="44"/>
      <c r="BZA71" s="44"/>
      <c r="BZB71" s="44"/>
      <c r="BZC71" s="44"/>
      <c r="BZD71" s="44"/>
      <c r="BZE71" s="44"/>
      <c r="BZF71" s="44"/>
      <c r="BZG71" s="44"/>
      <c r="BZH71" s="44"/>
      <c r="BZI71" s="44"/>
      <c r="BZJ71" s="44"/>
      <c r="BZK71" s="44"/>
      <c r="BZL71" s="44"/>
      <c r="BZM71" s="44"/>
      <c r="BZN71" s="44"/>
      <c r="BZO71" s="44"/>
      <c r="BZP71" s="44"/>
      <c r="BZQ71" s="44"/>
      <c r="BZR71" s="44"/>
      <c r="BZS71" s="44"/>
      <c r="BZT71" s="44"/>
      <c r="BZU71" s="44"/>
      <c r="BZV71" s="44"/>
      <c r="BZW71" s="44"/>
      <c r="BZX71" s="44"/>
      <c r="BZY71" s="44"/>
      <c r="BZZ71" s="44"/>
      <c r="CAA71" s="44"/>
      <c r="CAB71" s="44"/>
      <c r="CAC71" s="44"/>
      <c r="CAD71" s="44"/>
      <c r="CAE71" s="44"/>
      <c r="CAF71" s="44"/>
      <c r="CAG71" s="44"/>
      <c r="CAH71" s="44"/>
      <c r="CAI71" s="44"/>
      <c r="CAJ71" s="44"/>
      <c r="CAK71" s="44"/>
      <c r="CAL71" s="44"/>
      <c r="CAM71" s="44"/>
      <c r="CAN71" s="44"/>
      <c r="CAO71" s="44"/>
      <c r="CAP71" s="44"/>
      <c r="CAQ71" s="44"/>
      <c r="CAR71" s="44"/>
      <c r="CAS71" s="44"/>
      <c r="CAT71" s="44"/>
      <c r="CAU71" s="44"/>
      <c r="CAV71" s="44"/>
      <c r="CAW71" s="44"/>
      <c r="CAX71" s="44"/>
      <c r="CAY71" s="44"/>
      <c r="CAZ71" s="44"/>
      <c r="CBA71" s="44"/>
      <c r="CBB71" s="44"/>
      <c r="CBC71" s="44"/>
      <c r="CBD71" s="44"/>
      <c r="CBE71" s="44"/>
      <c r="CBF71" s="44"/>
      <c r="CBG71" s="44"/>
      <c r="CBH71" s="44"/>
      <c r="CBI71" s="44"/>
      <c r="CBJ71" s="44"/>
      <c r="CBK71" s="44"/>
      <c r="CBL71" s="44"/>
      <c r="CBM71" s="44"/>
      <c r="CBN71" s="44"/>
      <c r="CBO71" s="44"/>
      <c r="CBP71" s="44"/>
      <c r="CBQ71" s="44"/>
      <c r="CBR71" s="44"/>
      <c r="CBS71" s="44"/>
      <c r="CBT71" s="44"/>
      <c r="CBU71" s="44"/>
      <c r="CBV71" s="44"/>
      <c r="CBW71" s="44"/>
      <c r="CBX71" s="44"/>
      <c r="CBY71" s="44"/>
      <c r="CBZ71" s="44"/>
      <c r="CCA71" s="44"/>
      <c r="CCB71" s="44"/>
      <c r="CCC71" s="44"/>
      <c r="CCD71" s="44"/>
      <c r="CCE71" s="44"/>
      <c r="CCF71" s="44"/>
      <c r="CCG71" s="44"/>
      <c r="CCH71" s="44"/>
      <c r="CCI71" s="44"/>
      <c r="CCJ71" s="44"/>
      <c r="CCK71" s="44"/>
      <c r="CCL71" s="44"/>
      <c r="CCM71" s="44"/>
      <c r="CCN71" s="44"/>
      <c r="CCO71" s="44"/>
      <c r="CCP71" s="44"/>
      <c r="CCQ71" s="44"/>
      <c r="CCR71" s="44"/>
      <c r="CCS71" s="44"/>
      <c r="CCT71" s="44"/>
      <c r="CCU71" s="44"/>
      <c r="CCV71" s="44"/>
      <c r="CCW71" s="44"/>
      <c r="CCX71" s="44"/>
      <c r="CCY71" s="44"/>
      <c r="CCZ71" s="44"/>
      <c r="CDA71" s="44"/>
      <c r="CDB71" s="44"/>
      <c r="CDC71" s="44"/>
      <c r="CDD71" s="44"/>
      <c r="CDE71" s="44"/>
      <c r="CDF71" s="44"/>
      <c r="CDG71" s="44"/>
      <c r="CDH71" s="44"/>
      <c r="CDI71" s="44"/>
      <c r="CDJ71" s="44"/>
      <c r="CDK71" s="44"/>
      <c r="CDL71" s="44"/>
      <c r="CDM71" s="44"/>
      <c r="CDN71" s="44"/>
      <c r="CDO71" s="44"/>
      <c r="CDP71" s="44"/>
      <c r="CDQ71" s="44"/>
      <c r="CDR71" s="44"/>
      <c r="CDS71" s="44"/>
      <c r="CDT71" s="44"/>
      <c r="CDU71" s="44"/>
      <c r="CDV71" s="44"/>
      <c r="CDW71" s="44"/>
      <c r="CDX71" s="44"/>
      <c r="CDY71" s="44"/>
      <c r="CDZ71" s="44"/>
      <c r="CEA71" s="44"/>
      <c r="CEB71" s="44"/>
      <c r="CEC71" s="44"/>
      <c r="CED71" s="44"/>
      <c r="CEE71" s="44"/>
      <c r="CEF71" s="44"/>
      <c r="CEG71" s="44"/>
      <c r="CEH71" s="44"/>
      <c r="CEI71" s="44"/>
      <c r="CEJ71" s="44"/>
      <c r="CEK71" s="44"/>
      <c r="CEL71" s="44"/>
      <c r="CEM71" s="44"/>
      <c r="CEN71" s="44"/>
      <c r="CEO71" s="44"/>
      <c r="CEP71" s="44"/>
      <c r="CEQ71" s="44"/>
      <c r="CER71" s="44"/>
      <c r="CES71" s="44"/>
      <c r="CET71" s="44"/>
      <c r="CEU71" s="44"/>
      <c r="CEV71" s="44"/>
      <c r="CEW71" s="44"/>
      <c r="CEX71" s="44"/>
      <c r="CEY71" s="44"/>
      <c r="CEZ71" s="44"/>
      <c r="CFA71" s="44"/>
      <c r="CFB71" s="44"/>
      <c r="CFC71" s="44"/>
      <c r="CFD71" s="44"/>
      <c r="CFE71" s="44"/>
      <c r="CFF71" s="44"/>
      <c r="CFG71" s="44"/>
      <c r="CFH71" s="44"/>
      <c r="CFI71" s="44"/>
      <c r="CFJ71" s="44"/>
      <c r="CFK71" s="44"/>
      <c r="CFL71" s="44"/>
      <c r="CFM71" s="44"/>
      <c r="CFN71" s="44"/>
      <c r="CFO71" s="44"/>
      <c r="CFP71" s="44"/>
      <c r="CFQ71" s="44"/>
      <c r="CFR71" s="44"/>
      <c r="CFS71" s="44"/>
      <c r="CFT71" s="44"/>
      <c r="CFU71" s="44"/>
      <c r="CFV71" s="44"/>
      <c r="CFW71" s="44"/>
      <c r="CFX71" s="44"/>
      <c r="CFY71" s="44"/>
      <c r="CFZ71" s="44"/>
      <c r="CGA71" s="44"/>
      <c r="CGB71" s="44"/>
      <c r="CGC71" s="44"/>
      <c r="CGD71" s="44"/>
      <c r="CGE71" s="44"/>
      <c r="CGF71" s="44"/>
      <c r="CGG71" s="44"/>
      <c r="CGH71" s="44"/>
      <c r="CGI71" s="44"/>
      <c r="CGJ71" s="44"/>
      <c r="CGK71" s="44"/>
      <c r="CGL71" s="44"/>
      <c r="CGM71" s="44"/>
      <c r="CGN71" s="44"/>
      <c r="CGO71" s="44"/>
      <c r="CGP71" s="44"/>
      <c r="CGQ71" s="44"/>
      <c r="CGR71" s="44"/>
      <c r="CGS71" s="44"/>
      <c r="CGT71" s="44"/>
      <c r="CGU71" s="44"/>
      <c r="CGV71" s="44"/>
      <c r="CGW71" s="44"/>
      <c r="CGX71" s="44"/>
      <c r="CGY71" s="44"/>
      <c r="CGZ71" s="44"/>
      <c r="CHA71" s="44"/>
      <c r="CHB71" s="44"/>
      <c r="CHC71" s="44"/>
      <c r="CHD71" s="44"/>
      <c r="CHE71" s="44"/>
      <c r="CHF71" s="44"/>
      <c r="CHG71" s="44"/>
      <c r="CHH71" s="44"/>
      <c r="CHI71" s="44"/>
      <c r="CHJ71" s="44"/>
      <c r="CHK71" s="44"/>
      <c r="CHL71" s="44"/>
      <c r="CHM71" s="44"/>
      <c r="CHN71" s="44"/>
      <c r="CHO71" s="44"/>
      <c r="CHP71" s="44"/>
      <c r="CHQ71" s="44"/>
      <c r="CHR71" s="44"/>
      <c r="CHS71" s="44"/>
      <c r="CHT71" s="44"/>
      <c r="CHU71" s="44"/>
      <c r="CHV71" s="44"/>
      <c r="CHW71" s="44"/>
      <c r="CHX71" s="44"/>
      <c r="CHY71" s="44"/>
      <c r="CHZ71" s="44"/>
      <c r="CIA71" s="44"/>
      <c r="CIB71" s="44"/>
      <c r="CIC71" s="44"/>
      <c r="CID71" s="44"/>
      <c r="CIE71" s="44"/>
      <c r="CIF71" s="44"/>
      <c r="CIG71" s="44"/>
      <c r="CIH71" s="44"/>
      <c r="CII71" s="44"/>
      <c r="CIJ71" s="44"/>
      <c r="CIK71" s="44"/>
      <c r="CIL71" s="44"/>
      <c r="CIM71" s="44"/>
      <c r="CIN71" s="44"/>
      <c r="CIO71" s="44"/>
      <c r="CIP71" s="44"/>
      <c r="CIQ71" s="44"/>
      <c r="CIR71" s="44"/>
      <c r="CIS71" s="44"/>
      <c r="CIT71" s="44"/>
      <c r="CIU71" s="44"/>
      <c r="CIV71" s="44"/>
      <c r="CIW71" s="44"/>
      <c r="CIX71" s="44"/>
      <c r="CIY71" s="44"/>
      <c r="CIZ71" s="44"/>
      <c r="CJA71" s="44"/>
      <c r="CJB71" s="44"/>
      <c r="CJC71" s="44"/>
      <c r="CJD71" s="44"/>
      <c r="CJE71" s="44"/>
      <c r="CJF71" s="44"/>
      <c r="CJG71" s="44"/>
      <c r="CJH71" s="44"/>
      <c r="CJI71" s="44"/>
      <c r="CJJ71" s="44"/>
      <c r="CJK71" s="44"/>
      <c r="CJL71" s="44"/>
      <c r="CJM71" s="44"/>
      <c r="CJN71" s="44"/>
      <c r="CJO71" s="44"/>
      <c r="CJP71" s="44"/>
      <c r="CJQ71" s="44"/>
      <c r="CJR71" s="44"/>
      <c r="CJS71" s="44"/>
      <c r="CJT71" s="44"/>
      <c r="CJU71" s="44"/>
      <c r="CJV71" s="44"/>
      <c r="CJW71" s="44"/>
      <c r="CJX71" s="44"/>
      <c r="CJY71" s="44"/>
      <c r="CJZ71" s="44"/>
      <c r="CKA71" s="44"/>
      <c r="CKB71" s="44"/>
      <c r="CKC71" s="44"/>
      <c r="CKD71" s="44"/>
      <c r="CKE71" s="44"/>
      <c r="CKF71" s="44"/>
      <c r="CKG71" s="44"/>
      <c r="CKH71" s="44"/>
      <c r="CKI71" s="44"/>
      <c r="CKJ71" s="44"/>
      <c r="CKK71" s="44"/>
      <c r="CKL71" s="44"/>
      <c r="CKM71" s="44"/>
      <c r="CKN71" s="44"/>
      <c r="CKO71" s="44"/>
      <c r="CKP71" s="44"/>
      <c r="CKQ71" s="44"/>
      <c r="CKR71" s="44"/>
      <c r="CKS71" s="44"/>
      <c r="CKT71" s="44"/>
      <c r="CKU71" s="44"/>
      <c r="CKV71" s="44"/>
      <c r="CKW71" s="44"/>
      <c r="CKX71" s="44"/>
      <c r="CKY71" s="44"/>
      <c r="CKZ71" s="44"/>
      <c r="CLA71" s="44"/>
      <c r="CLB71" s="44"/>
      <c r="CLC71" s="44"/>
      <c r="CLD71" s="44"/>
      <c r="CLE71" s="44"/>
      <c r="CLF71" s="44"/>
      <c r="CLG71" s="44"/>
      <c r="CLH71" s="44"/>
      <c r="CLI71" s="44"/>
      <c r="CLJ71" s="44"/>
      <c r="CLK71" s="44"/>
      <c r="CLL71" s="44"/>
      <c r="CLM71" s="44"/>
      <c r="CLN71" s="44"/>
      <c r="CLO71" s="44"/>
      <c r="CLP71" s="44"/>
      <c r="CLQ71" s="44"/>
      <c r="CLR71" s="44"/>
      <c r="CLS71" s="44"/>
      <c r="CLT71" s="44"/>
      <c r="CLU71" s="44"/>
      <c r="CLV71" s="44"/>
      <c r="CLW71" s="44"/>
      <c r="CLX71" s="44"/>
      <c r="CLY71" s="44"/>
      <c r="CLZ71" s="44"/>
      <c r="CMA71" s="44"/>
      <c r="CMB71" s="44"/>
      <c r="CMC71" s="44"/>
      <c r="CMD71" s="44"/>
      <c r="CME71" s="44"/>
      <c r="CMF71" s="44"/>
      <c r="CMG71" s="44"/>
      <c r="CMH71" s="44"/>
      <c r="CMI71" s="44"/>
      <c r="CMJ71" s="44"/>
      <c r="CMK71" s="44"/>
      <c r="CML71" s="44"/>
      <c r="CMM71" s="44"/>
      <c r="CMN71" s="44"/>
      <c r="CMO71" s="44"/>
      <c r="CMP71" s="44"/>
      <c r="CMQ71" s="44"/>
      <c r="CMR71" s="44"/>
      <c r="CMS71" s="44"/>
      <c r="CMT71" s="44"/>
      <c r="CMU71" s="44"/>
      <c r="CMV71" s="44"/>
      <c r="CMW71" s="44"/>
      <c r="CMX71" s="44"/>
      <c r="CMY71" s="44"/>
      <c r="CMZ71" s="44"/>
      <c r="CNA71" s="44"/>
      <c r="CNB71" s="44"/>
      <c r="CNC71" s="44"/>
      <c r="CND71" s="44"/>
      <c r="CNE71" s="44"/>
      <c r="CNF71" s="44"/>
      <c r="CNG71" s="44"/>
      <c r="CNH71" s="44"/>
      <c r="CNI71" s="44"/>
      <c r="CNJ71" s="44"/>
      <c r="CNK71" s="44"/>
      <c r="CNL71" s="44"/>
      <c r="CNM71" s="44"/>
      <c r="CNN71" s="44"/>
      <c r="CNO71" s="44"/>
      <c r="CNP71" s="44"/>
      <c r="CNQ71" s="44"/>
      <c r="CNR71" s="44"/>
      <c r="CNS71" s="44"/>
      <c r="CNT71" s="44"/>
      <c r="CNU71" s="44"/>
      <c r="CNV71" s="44"/>
      <c r="CNW71" s="44"/>
      <c r="CNX71" s="44"/>
      <c r="CNY71" s="44"/>
      <c r="CNZ71" s="44"/>
      <c r="COA71" s="44"/>
      <c r="COB71" s="44"/>
      <c r="COC71" s="44"/>
      <c r="COD71" s="44"/>
      <c r="COE71" s="44"/>
      <c r="COF71" s="44"/>
      <c r="COG71" s="44"/>
      <c r="COH71" s="44"/>
      <c r="COI71" s="44"/>
      <c r="COJ71" s="44"/>
      <c r="COK71" s="44"/>
      <c r="COL71" s="44"/>
      <c r="COM71" s="44"/>
      <c r="CON71" s="44"/>
      <c r="COO71" s="44"/>
      <c r="COP71" s="44"/>
      <c r="COQ71" s="44"/>
      <c r="COR71" s="44"/>
      <c r="COS71" s="44"/>
      <c r="COT71" s="44"/>
      <c r="COU71" s="44"/>
      <c r="COV71" s="44"/>
      <c r="COW71" s="44"/>
      <c r="COX71" s="44"/>
      <c r="COY71" s="44"/>
      <c r="COZ71" s="44"/>
      <c r="CPA71" s="44"/>
      <c r="CPB71" s="44"/>
      <c r="CPC71" s="44"/>
      <c r="CPD71" s="44"/>
      <c r="CPE71" s="44"/>
      <c r="CPF71" s="44"/>
      <c r="CPG71" s="44"/>
      <c r="CPH71" s="44"/>
      <c r="CPI71" s="44"/>
      <c r="CPJ71" s="44"/>
      <c r="CPK71" s="44"/>
      <c r="CPL71" s="44"/>
      <c r="CPM71" s="44"/>
      <c r="CPN71" s="44"/>
      <c r="CPO71" s="44"/>
      <c r="CPP71" s="44"/>
      <c r="CPQ71" s="44"/>
      <c r="CPR71" s="44"/>
      <c r="CPS71" s="44"/>
      <c r="CPT71" s="44"/>
      <c r="CPU71" s="44"/>
      <c r="CPV71" s="44"/>
      <c r="CPW71" s="44"/>
      <c r="CPX71" s="44"/>
      <c r="CPY71" s="44"/>
      <c r="CPZ71" s="44"/>
      <c r="CQA71" s="44"/>
      <c r="CQB71" s="44"/>
      <c r="CQC71" s="44"/>
      <c r="CQD71" s="44"/>
      <c r="CQE71" s="44"/>
      <c r="CQF71" s="44"/>
      <c r="CQG71" s="44"/>
      <c r="CQH71" s="44"/>
      <c r="CQI71" s="44"/>
      <c r="CQJ71" s="44"/>
      <c r="CQK71" s="44"/>
      <c r="CQL71" s="44"/>
      <c r="CQM71" s="44"/>
      <c r="CQN71" s="44"/>
      <c r="CQO71" s="44"/>
      <c r="CQP71" s="44"/>
      <c r="CQQ71" s="44"/>
      <c r="CQR71" s="44"/>
      <c r="CQS71" s="44"/>
      <c r="CQT71" s="44"/>
      <c r="CQU71" s="44"/>
      <c r="CQV71" s="44"/>
      <c r="CQW71" s="44"/>
      <c r="CQX71" s="44"/>
      <c r="CQY71" s="44"/>
      <c r="CQZ71" s="44"/>
      <c r="CRA71" s="44"/>
      <c r="CRB71" s="44"/>
      <c r="CRC71" s="44"/>
      <c r="CRD71" s="44"/>
      <c r="CRE71" s="44"/>
      <c r="CRF71" s="44"/>
      <c r="CRG71" s="44"/>
      <c r="CRH71" s="44"/>
      <c r="CRI71" s="44"/>
      <c r="CRJ71" s="44"/>
      <c r="CRK71" s="44"/>
      <c r="CRL71" s="44"/>
      <c r="CRM71" s="44"/>
      <c r="CRN71" s="44"/>
      <c r="CRO71" s="44"/>
      <c r="CRP71" s="44"/>
      <c r="CRQ71" s="44"/>
      <c r="CRR71" s="44"/>
      <c r="CRS71" s="44"/>
      <c r="CRT71" s="44"/>
      <c r="CRU71" s="44"/>
      <c r="CRV71" s="44"/>
      <c r="CRW71" s="44"/>
      <c r="CRX71" s="44"/>
      <c r="CRY71" s="44"/>
      <c r="CRZ71" s="44"/>
      <c r="CSA71" s="44"/>
      <c r="CSB71" s="44"/>
      <c r="CSC71" s="44"/>
      <c r="CSD71" s="44"/>
      <c r="CSE71" s="44"/>
      <c r="CSF71" s="44"/>
      <c r="CSG71" s="44"/>
      <c r="CSH71" s="44"/>
      <c r="CSI71" s="44"/>
      <c r="CSJ71" s="44"/>
      <c r="CSK71" s="44"/>
      <c r="CSL71" s="44"/>
      <c r="CSM71" s="44"/>
      <c r="CSN71" s="44"/>
      <c r="CSO71" s="44"/>
      <c r="CSP71" s="44"/>
      <c r="CSQ71" s="44"/>
      <c r="CSR71" s="44"/>
      <c r="CSS71" s="44"/>
      <c r="CST71" s="44"/>
      <c r="CSU71" s="44"/>
      <c r="CSV71" s="44"/>
      <c r="CSW71" s="44"/>
      <c r="CSX71" s="44"/>
      <c r="CSY71" s="44"/>
      <c r="CSZ71" s="44"/>
      <c r="CTA71" s="44"/>
      <c r="CTB71" s="44"/>
      <c r="CTC71" s="44"/>
      <c r="CTD71" s="44"/>
      <c r="CTE71" s="44"/>
      <c r="CTF71" s="44"/>
      <c r="CTG71" s="44"/>
      <c r="CTH71" s="44"/>
      <c r="CTI71" s="44"/>
      <c r="CTJ71" s="44"/>
      <c r="CTK71" s="44"/>
      <c r="CTL71" s="44"/>
      <c r="CTM71" s="44"/>
      <c r="CTN71" s="44"/>
      <c r="CTO71" s="44"/>
      <c r="CTP71" s="44"/>
      <c r="CTQ71" s="44"/>
      <c r="CTR71" s="44"/>
      <c r="CTS71" s="44"/>
      <c r="CTT71" s="44"/>
      <c r="CTU71" s="44"/>
      <c r="CTV71" s="44"/>
      <c r="CTW71" s="44"/>
      <c r="CTX71" s="44"/>
      <c r="CTY71" s="44"/>
      <c r="CTZ71" s="44"/>
      <c r="CUA71" s="44"/>
      <c r="CUB71" s="44"/>
      <c r="CUC71" s="44"/>
      <c r="CUD71" s="44"/>
      <c r="CUE71" s="44"/>
      <c r="CUF71" s="44"/>
      <c r="CUG71" s="44"/>
      <c r="CUH71" s="44"/>
      <c r="CUI71" s="44"/>
      <c r="CUJ71" s="44"/>
      <c r="CUK71" s="44"/>
      <c r="CUL71" s="44"/>
      <c r="CUM71" s="44"/>
      <c r="CUN71" s="44"/>
      <c r="CUO71" s="44"/>
      <c r="CUP71" s="44"/>
      <c r="CUQ71" s="44"/>
      <c r="CUR71" s="44"/>
      <c r="CUS71" s="44"/>
      <c r="CUT71" s="44"/>
      <c r="CUU71" s="44"/>
      <c r="CUV71" s="44"/>
      <c r="CUW71" s="44"/>
      <c r="CUX71" s="44"/>
      <c r="CUY71" s="44"/>
      <c r="CUZ71" s="44"/>
      <c r="CVA71" s="44"/>
      <c r="CVB71" s="44"/>
      <c r="CVC71" s="44"/>
      <c r="CVD71" s="44"/>
      <c r="CVE71" s="44"/>
      <c r="CVF71" s="44"/>
      <c r="CVG71" s="44"/>
      <c r="CVH71" s="44"/>
      <c r="CVI71" s="44"/>
      <c r="CVJ71" s="44"/>
      <c r="CVK71" s="44"/>
      <c r="CVL71" s="44"/>
      <c r="CVM71" s="44"/>
      <c r="CVN71" s="44"/>
      <c r="CVO71" s="44"/>
      <c r="CVP71" s="44"/>
      <c r="CVQ71" s="44"/>
      <c r="CVR71" s="44"/>
      <c r="CVS71" s="44"/>
      <c r="CVT71" s="44"/>
      <c r="CVU71" s="44"/>
      <c r="CVV71" s="44"/>
      <c r="CVW71" s="44"/>
      <c r="CVX71" s="44"/>
      <c r="CVY71" s="44"/>
      <c r="CVZ71" s="44"/>
      <c r="CWA71" s="44"/>
      <c r="CWB71" s="44"/>
      <c r="CWC71" s="44"/>
      <c r="CWD71" s="44"/>
      <c r="CWE71" s="44"/>
      <c r="CWF71" s="44"/>
      <c r="CWG71" s="44"/>
      <c r="CWH71" s="44"/>
      <c r="CWI71" s="44"/>
      <c r="CWJ71" s="44"/>
      <c r="CWK71" s="44"/>
      <c r="CWL71" s="44"/>
      <c r="CWM71" s="44"/>
      <c r="CWN71" s="44"/>
      <c r="CWO71" s="44"/>
      <c r="CWP71" s="44"/>
      <c r="CWQ71" s="44"/>
      <c r="CWR71" s="44"/>
      <c r="CWS71" s="44"/>
      <c r="CWT71" s="44"/>
      <c r="CWU71" s="44"/>
      <c r="CWV71" s="44"/>
      <c r="CWW71" s="44"/>
      <c r="CWX71" s="44"/>
      <c r="CWY71" s="44"/>
      <c r="CWZ71" s="44"/>
      <c r="CXA71" s="44"/>
      <c r="CXB71" s="44"/>
      <c r="CXC71" s="44"/>
      <c r="CXD71" s="44"/>
      <c r="CXE71" s="44"/>
      <c r="CXF71" s="44"/>
      <c r="CXG71" s="44"/>
      <c r="CXH71" s="44"/>
      <c r="CXI71" s="44"/>
      <c r="CXJ71" s="44"/>
      <c r="CXK71" s="44"/>
      <c r="CXL71" s="44"/>
      <c r="CXM71" s="44"/>
      <c r="CXN71" s="44"/>
      <c r="CXO71" s="44"/>
      <c r="CXP71" s="44"/>
      <c r="CXQ71" s="44"/>
      <c r="CXR71" s="44"/>
      <c r="CXS71" s="44"/>
      <c r="CXT71" s="44"/>
      <c r="CXU71" s="44"/>
      <c r="CXV71" s="44"/>
      <c r="CXW71" s="44"/>
      <c r="CXX71" s="44"/>
      <c r="CXY71" s="44"/>
      <c r="CXZ71" s="44"/>
      <c r="CYA71" s="44"/>
      <c r="CYB71" s="44"/>
      <c r="CYC71" s="44"/>
      <c r="CYD71" s="44"/>
      <c r="CYE71" s="44"/>
      <c r="CYF71" s="44"/>
      <c r="CYG71" s="44"/>
      <c r="CYH71" s="44"/>
      <c r="CYI71" s="44"/>
      <c r="CYJ71" s="44"/>
      <c r="CYK71" s="44"/>
      <c r="CYL71" s="44"/>
      <c r="CYM71" s="44"/>
      <c r="CYN71" s="44"/>
      <c r="CYO71" s="44"/>
      <c r="CYP71" s="44"/>
      <c r="CYQ71" s="44"/>
      <c r="CYR71" s="44"/>
      <c r="CYS71" s="44"/>
      <c r="CYT71" s="44"/>
      <c r="CYU71" s="44"/>
      <c r="CYV71" s="44"/>
      <c r="CYW71" s="44"/>
      <c r="CYX71" s="44"/>
      <c r="CYY71" s="44"/>
      <c r="CYZ71" s="44"/>
      <c r="CZA71" s="44"/>
      <c r="CZB71" s="44"/>
      <c r="CZC71" s="44"/>
      <c r="CZD71" s="44"/>
      <c r="CZE71" s="44"/>
      <c r="CZF71" s="44"/>
      <c r="CZG71" s="44"/>
      <c r="CZH71" s="44"/>
      <c r="CZI71" s="44"/>
      <c r="CZJ71" s="44"/>
      <c r="CZK71" s="44"/>
      <c r="CZL71" s="44"/>
      <c r="CZM71" s="44"/>
      <c r="CZN71" s="44"/>
      <c r="CZO71" s="44"/>
      <c r="CZP71" s="44"/>
      <c r="CZQ71" s="44"/>
      <c r="CZR71" s="44"/>
      <c r="CZS71" s="44"/>
      <c r="CZT71" s="44"/>
      <c r="CZU71" s="44"/>
      <c r="CZV71" s="44"/>
      <c r="CZW71" s="44"/>
      <c r="CZX71" s="44"/>
      <c r="CZY71" s="44"/>
      <c r="CZZ71" s="44"/>
      <c r="DAA71" s="44"/>
      <c r="DAB71" s="44"/>
      <c r="DAC71" s="44"/>
      <c r="DAD71" s="44"/>
      <c r="DAE71" s="44"/>
      <c r="DAF71" s="44"/>
      <c r="DAG71" s="44"/>
      <c r="DAH71" s="44"/>
      <c r="DAI71" s="44"/>
      <c r="DAJ71" s="44"/>
      <c r="DAK71" s="44"/>
      <c r="DAL71" s="44"/>
      <c r="DAM71" s="44"/>
      <c r="DAN71" s="44"/>
      <c r="DAO71" s="44"/>
      <c r="DAP71" s="44"/>
      <c r="DAQ71" s="44"/>
      <c r="DAR71" s="44"/>
      <c r="DAS71" s="44"/>
      <c r="DAT71" s="44"/>
      <c r="DAU71" s="44"/>
      <c r="DAV71" s="44"/>
      <c r="DAW71" s="44"/>
      <c r="DAX71" s="44"/>
      <c r="DAY71" s="44"/>
      <c r="DAZ71" s="44"/>
      <c r="DBA71" s="44"/>
      <c r="DBB71" s="44"/>
      <c r="DBC71" s="44"/>
      <c r="DBD71" s="44"/>
      <c r="DBE71" s="44"/>
      <c r="DBF71" s="44"/>
      <c r="DBG71" s="44"/>
      <c r="DBH71" s="44"/>
      <c r="DBI71" s="44"/>
      <c r="DBJ71" s="44"/>
      <c r="DBK71" s="44"/>
      <c r="DBL71" s="44"/>
      <c r="DBM71" s="44"/>
      <c r="DBN71" s="44"/>
      <c r="DBO71" s="44"/>
      <c r="DBP71" s="44"/>
      <c r="DBQ71" s="44"/>
      <c r="DBR71" s="44"/>
      <c r="DBS71" s="44"/>
      <c r="DBT71" s="44"/>
      <c r="DBU71" s="44"/>
      <c r="DBV71" s="44"/>
      <c r="DBW71" s="44"/>
      <c r="DBX71" s="44"/>
      <c r="DBY71" s="44"/>
      <c r="DBZ71" s="44"/>
      <c r="DCA71" s="44"/>
      <c r="DCB71" s="44"/>
      <c r="DCC71" s="44"/>
      <c r="DCD71" s="44"/>
      <c r="DCE71" s="44"/>
      <c r="DCF71" s="44"/>
      <c r="DCG71" s="44"/>
      <c r="DCH71" s="44"/>
      <c r="DCI71" s="44"/>
      <c r="DCJ71" s="44"/>
      <c r="DCK71" s="44"/>
      <c r="DCL71" s="44"/>
      <c r="DCM71" s="44"/>
      <c r="DCN71" s="44"/>
      <c r="DCO71" s="44"/>
      <c r="DCP71" s="44"/>
      <c r="DCQ71" s="44"/>
      <c r="DCR71" s="44"/>
      <c r="DCS71" s="44"/>
      <c r="DCT71" s="44"/>
      <c r="DCU71" s="44"/>
      <c r="DCV71" s="44"/>
      <c r="DCW71" s="44"/>
      <c r="DCX71" s="44"/>
      <c r="DCY71" s="44"/>
      <c r="DCZ71" s="44"/>
      <c r="DDA71" s="44"/>
      <c r="DDB71" s="44"/>
      <c r="DDC71" s="44"/>
      <c r="DDD71" s="44"/>
      <c r="DDE71" s="44"/>
      <c r="DDF71" s="44"/>
      <c r="DDG71" s="44"/>
      <c r="DDH71" s="44"/>
      <c r="DDI71" s="44"/>
      <c r="DDJ71" s="44"/>
      <c r="DDK71" s="44"/>
      <c r="DDL71" s="44"/>
      <c r="DDM71" s="44"/>
      <c r="DDN71" s="44"/>
      <c r="DDO71" s="44"/>
      <c r="DDP71" s="44"/>
      <c r="DDQ71" s="44"/>
      <c r="DDR71" s="44"/>
      <c r="DDS71" s="44"/>
      <c r="DDT71" s="44"/>
      <c r="DDU71" s="44"/>
      <c r="DDV71" s="44"/>
      <c r="DDW71" s="44"/>
      <c r="DDX71" s="44"/>
      <c r="DDY71" s="44"/>
      <c r="DDZ71" s="44"/>
      <c r="DEA71" s="44"/>
      <c r="DEB71" s="44"/>
      <c r="DEC71" s="44"/>
      <c r="DED71" s="44"/>
      <c r="DEE71" s="44"/>
      <c r="DEF71" s="44"/>
      <c r="DEG71" s="44"/>
      <c r="DEH71" s="44"/>
      <c r="DEI71" s="44"/>
      <c r="DEJ71" s="44"/>
      <c r="DEK71" s="44"/>
      <c r="DEL71" s="44"/>
      <c r="DEM71" s="44"/>
      <c r="DEN71" s="44"/>
      <c r="DEO71" s="44"/>
      <c r="DEP71" s="44"/>
      <c r="DEQ71" s="44"/>
      <c r="DER71" s="44"/>
      <c r="DES71" s="44"/>
      <c r="DET71" s="44"/>
      <c r="DEU71" s="44"/>
      <c r="DEV71" s="44"/>
      <c r="DEW71" s="44"/>
      <c r="DEX71" s="44"/>
      <c r="DEY71" s="44"/>
      <c r="DEZ71" s="44"/>
      <c r="DFA71" s="44"/>
      <c r="DFB71" s="44"/>
      <c r="DFC71" s="44"/>
      <c r="DFD71" s="44"/>
      <c r="DFE71" s="44"/>
      <c r="DFF71" s="44"/>
      <c r="DFG71" s="44"/>
      <c r="DFH71" s="44"/>
      <c r="DFI71" s="44"/>
      <c r="DFJ71" s="44"/>
      <c r="DFK71" s="44"/>
      <c r="DFL71" s="44"/>
      <c r="DFM71" s="44"/>
      <c r="DFN71" s="44"/>
      <c r="DFO71" s="44"/>
      <c r="DFP71" s="44"/>
      <c r="DFQ71" s="44"/>
      <c r="DFR71" s="44"/>
      <c r="DFS71" s="44"/>
      <c r="DFT71" s="44"/>
      <c r="DFU71" s="44"/>
      <c r="DFV71" s="44"/>
      <c r="DFW71" s="44"/>
      <c r="DFX71" s="44"/>
      <c r="DFY71" s="44"/>
      <c r="DFZ71" s="44"/>
      <c r="DGA71" s="44"/>
      <c r="DGB71" s="44"/>
      <c r="DGC71" s="44"/>
      <c r="DGD71" s="44"/>
      <c r="DGE71" s="44"/>
      <c r="DGF71" s="44"/>
      <c r="DGG71" s="44"/>
      <c r="DGH71" s="44"/>
      <c r="DGI71" s="44"/>
      <c r="DGJ71" s="44"/>
      <c r="DGK71" s="44"/>
      <c r="DGL71" s="44"/>
      <c r="DGM71" s="44"/>
      <c r="DGN71" s="44"/>
      <c r="DGO71" s="44"/>
      <c r="DGP71" s="44"/>
      <c r="DGQ71" s="44"/>
      <c r="DGR71" s="44"/>
      <c r="DGS71" s="44"/>
      <c r="DGT71" s="44"/>
      <c r="DGU71" s="44"/>
      <c r="DGV71" s="44"/>
      <c r="DGW71" s="44"/>
      <c r="DGX71" s="44"/>
      <c r="DGY71" s="44"/>
      <c r="DGZ71" s="44"/>
      <c r="DHA71" s="44"/>
      <c r="DHB71" s="44"/>
      <c r="DHC71" s="44"/>
      <c r="DHD71" s="44"/>
      <c r="DHE71" s="44"/>
      <c r="DHF71" s="44"/>
      <c r="DHG71" s="44"/>
      <c r="DHH71" s="44"/>
      <c r="DHI71" s="44"/>
      <c r="DHJ71" s="44"/>
      <c r="DHK71" s="44"/>
      <c r="DHL71" s="44"/>
      <c r="DHM71" s="44"/>
      <c r="DHN71" s="44"/>
      <c r="DHO71" s="44"/>
      <c r="DHP71" s="44"/>
      <c r="DHQ71" s="44"/>
      <c r="DHR71" s="44"/>
      <c r="DHS71" s="44"/>
      <c r="DHT71" s="44"/>
      <c r="DHU71" s="44"/>
      <c r="DHV71" s="44"/>
      <c r="DHW71" s="44"/>
      <c r="DHX71" s="44"/>
      <c r="DHY71" s="44"/>
      <c r="DHZ71" s="44"/>
      <c r="DIA71" s="44"/>
      <c r="DIB71" s="44"/>
      <c r="DIC71" s="44"/>
      <c r="DID71" s="44"/>
      <c r="DIE71" s="44"/>
      <c r="DIF71" s="44"/>
      <c r="DIG71" s="44"/>
      <c r="DIH71" s="44"/>
      <c r="DII71" s="44"/>
      <c r="DIJ71" s="44"/>
      <c r="DIK71" s="44"/>
      <c r="DIL71" s="44"/>
      <c r="DIM71" s="44"/>
      <c r="DIN71" s="44"/>
      <c r="DIO71" s="44"/>
      <c r="DIP71" s="44"/>
      <c r="DIQ71" s="44"/>
      <c r="DIR71" s="44"/>
      <c r="DIS71" s="44"/>
      <c r="DIT71" s="44"/>
      <c r="DIU71" s="44"/>
      <c r="DIV71" s="44"/>
      <c r="DIW71" s="44"/>
      <c r="DIX71" s="44"/>
      <c r="DIY71" s="44"/>
      <c r="DIZ71" s="44"/>
      <c r="DJA71" s="44"/>
      <c r="DJB71" s="44"/>
      <c r="DJC71" s="44"/>
      <c r="DJD71" s="44"/>
      <c r="DJE71" s="44"/>
      <c r="DJF71" s="44"/>
      <c r="DJG71" s="44"/>
      <c r="DJH71" s="44"/>
      <c r="DJI71" s="44"/>
      <c r="DJJ71" s="44"/>
      <c r="DJK71" s="44"/>
      <c r="DJL71" s="44"/>
      <c r="DJM71" s="44"/>
      <c r="DJN71" s="44"/>
      <c r="DJO71" s="44"/>
      <c r="DJP71" s="44"/>
      <c r="DJQ71" s="44"/>
      <c r="DJR71" s="44"/>
      <c r="DJS71" s="44"/>
      <c r="DJT71" s="44"/>
      <c r="DJU71" s="44"/>
      <c r="DJV71" s="44"/>
      <c r="DJW71" s="44"/>
      <c r="DJX71" s="44"/>
      <c r="DJY71" s="44"/>
      <c r="DJZ71" s="44"/>
      <c r="DKA71" s="44"/>
      <c r="DKB71" s="44"/>
      <c r="DKC71" s="44"/>
      <c r="DKD71" s="44"/>
      <c r="DKE71" s="44"/>
      <c r="DKF71" s="44"/>
      <c r="DKG71" s="44"/>
      <c r="DKH71" s="44"/>
      <c r="DKI71" s="44"/>
      <c r="DKJ71" s="44"/>
      <c r="DKK71" s="44"/>
      <c r="DKL71" s="44"/>
      <c r="DKM71" s="44"/>
      <c r="DKN71" s="44"/>
      <c r="DKO71" s="44"/>
      <c r="DKP71" s="44"/>
      <c r="DKQ71" s="44"/>
      <c r="DKR71" s="44"/>
      <c r="DKS71" s="44"/>
      <c r="DKT71" s="44"/>
      <c r="DKU71" s="44"/>
      <c r="DKV71" s="44"/>
      <c r="DKW71" s="44"/>
      <c r="DKX71" s="44"/>
      <c r="DKY71" s="44"/>
      <c r="DKZ71" s="44"/>
      <c r="DLA71" s="44"/>
      <c r="DLB71" s="44"/>
      <c r="DLC71" s="44"/>
      <c r="DLD71" s="44"/>
      <c r="DLE71" s="44"/>
      <c r="DLF71" s="44"/>
      <c r="DLG71" s="44"/>
      <c r="DLH71" s="44"/>
      <c r="DLI71" s="44"/>
      <c r="DLJ71" s="44"/>
      <c r="DLK71" s="44"/>
      <c r="DLL71" s="44"/>
      <c r="DLM71" s="44"/>
      <c r="DLN71" s="44"/>
      <c r="DLO71" s="44"/>
      <c r="DLP71" s="44"/>
      <c r="DLQ71" s="44"/>
      <c r="DLR71" s="44"/>
      <c r="DLS71" s="44"/>
      <c r="DLT71" s="44"/>
      <c r="DLU71" s="44"/>
      <c r="DLV71" s="44"/>
      <c r="DLW71" s="44"/>
      <c r="DLX71" s="44"/>
      <c r="DLY71" s="44"/>
      <c r="DLZ71" s="44"/>
      <c r="DMA71" s="44"/>
      <c r="DMB71" s="44"/>
      <c r="DMC71" s="44"/>
      <c r="DMD71" s="44"/>
      <c r="DME71" s="44"/>
      <c r="DMF71" s="44"/>
      <c r="DMG71" s="44"/>
      <c r="DMH71" s="44"/>
      <c r="DMI71" s="44"/>
      <c r="DMJ71" s="44"/>
      <c r="DMK71" s="44"/>
      <c r="DML71" s="44"/>
      <c r="DMM71" s="44"/>
      <c r="DMN71" s="44"/>
      <c r="DMO71" s="44"/>
      <c r="DMP71" s="44"/>
      <c r="DMQ71" s="44"/>
      <c r="DMR71" s="44"/>
      <c r="DMS71" s="44"/>
      <c r="DMT71" s="44"/>
      <c r="DMU71" s="44"/>
      <c r="DMV71" s="44"/>
      <c r="DMW71" s="44"/>
      <c r="DMX71" s="44"/>
      <c r="DMY71" s="44"/>
      <c r="DMZ71" s="44"/>
      <c r="DNA71" s="44"/>
      <c r="DNB71" s="44"/>
      <c r="DNC71" s="44"/>
      <c r="DND71" s="44"/>
      <c r="DNE71" s="44"/>
      <c r="DNF71" s="44"/>
      <c r="DNG71" s="44"/>
      <c r="DNH71" s="44"/>
      <c r="DNI71" s="44"/>
      <c r="DNJ71" s="44"/>
      <c r="DNK71" s="44"/>
      <c r="DNL71" s="44"/>
      <c r="DNM71" s="44"/>
      <c r="DNN71" s="44"/>
      <c r="DNO71" s="44"/>
      <c r="DNP71" s="44"/>
      <c r="DNQ71" s="44"/>
      <c r="DNR71" s="44"/>
      <c r="DNS71" s="44"/>
      <c r="DNT71" s="44"/>
      <c r="DNU71" s="44"/>
      <c r="DNV71" s="44"/>
      <c r="DNW71" s="44"/>
      <c r="DNX71" s="44"/>
      <c r="DNY71" s="44"/>
      <c r="DNZ71" s="44"/>
      <c r="DOA71" s="44"/>
      <c r="DOB71" s="44"/>
      <c r="DOC71" s="44"/>
      <c r="DOD71" s="44"/>
      <c r="DOE71" s="44"/>
      <c r="DOF71" s="44"/>
      <c r="DOG71" s="44"/>
      <c r="DOH71" s="44"/>
      <c r="DOI71" s="44"/>
      <c r="DOJ71" s="44"/>
      <c r="DOK71" s="44"/>
      <c r="DOL71" s="44"/>
      <c r="DOM71" s="44"/>
      <c r="DON71" s="44"/>
      <c r="DOO71" s="44"/>
      <c r="DOP71" s="44"/>
      <c r="DOQ71" s="44"/>
      <c r="DOR71" s="44"/>
      <c r="DOS71" s="44"/>
      <c r="DOT71" s="44"/>
      <c r="DOU71" s="44"/>
      <c r="DOV71" s="44"/>
      <c r="DOW71" s="44"/>
      <c r="DOX71" s="44"/>
      <c r="DOY71" s="44"/>
      <c r="DOZ71" s="44"/>
      <c r="DPA71" s="44"/>
      <c r="DPB71" s="44"/>
      <c r="DPC71" s="44"/>
      <c r="DPD71" s="44"/>
      <c r="DPE71" s="44"/>
      <c r="DPF71" s="44"/>
      <c r="DPG71" s="44"/>
      <c r="DPH71" s="44"/>
      <c r="DPI71" s="44"/>
      <c r="DPJ71" s="44"/>
      <c r="DPK71" s="44"/>
      <c r="DPL71" s="44"/>
      <c r="DPM71" s="44"/>
      <c r="DPN71" s="44"/>
      <c r="DPO71" s="44"/>
      <c r="DPP71" s="44"/>
      <c r="DPQ71" s="44"/>
      <c r="DPR71" s="44"/>
      <c r="DPS71" s="44"/>
      <c r="DPT71" s="44"/>
      <c r="DPU71" s="44"/>
      <c r="DPV71" s="44"/>
      <c r="DPW71" s="44"/>
      <c r="DPX71" s="44"/>
      <c r="DPY71" s="44"/>
      <c r="DPZ71" s="44"/>
      <c r="DQA71" s="44"/>
      <c r="DQB71" s="44"/>
      <c r="DQC71" s="44"/>
      <c r="DQD71" s="44"/>
      <c r="DQE71" s="44"/>
      <c r="DQF71" s="44"/>
      <c r="DQG71" s="44"/>
      <c r="DQH71" s="44"/>
      <c r="DQI71" s="44"/>
      <c r="DQJ71" s="44"/>
      <c r="DQK71" s="44"/>
      <c r="DQL71" s="44"/>
      <c r="DQM71" s="44"/>
      <c r="DQN71" s="44"/>
      <c r="DQO71" s="44"/>
      <c r="DQP71" s="44"/>
      <c r="DQQ71" s="44"/>
      <c r="DQR71" s="44"/>
      <c r="DQS71" s="44"/>
      <c r="DQT71" s="44"/>
      <c r="DQU71" s="44"/>
      <c r="DQV71" s="44"/>
      <c r="DQW71" s="44"/>
      <c r="DQX71" s="44"/>
      <c r="DQY71" s="44"/>
      <c r="DQZ71" s="44"/>
      <c r="DRA71" s="44"/>
      <c r="DRB71" s="44"/>
      <c r="DRC71" s="44"/>
      <c r="DRD71" s="44"/>
      <c r="DRE71" s="44"/>
      <c r="DRF71" s="44"/>
      <c r="DRG71" s="44"/>
      <c r="DRH71" s="44"/>
      <c r="DRI71" s="44"/>
      <c r="DRJ71" s="44"/>
      <c r="DRK71" s="44"/>
      <c r="DRL71" s="44"/>
      <c r="DRM71" s="44"/>
      <c r="DRN71" s="44"/>
      <c r="DRO71" s="44"/>
      <c r="DRP71" s="44"/>
      <c r="DRQ71" s="44"/>
      <c r="DRR71" s="44"/>
      <c r="DRS71" s="44"/>
      <c r="DRT71" s="44"/>
      <c r="DRU71" s="44"/>
      <c r="DRV71" s="44"/>
      <c r="DRW71" s="44"/>
      <c r="DRX71" s="44"/>
      <c r="DRY71" s="44"/>
      <c r="DRZ71" s="44"/>
      <c r="DSA71" s="44"/>
      <c r="DSB71" s="44"/>
      <c r="DSC71" s="44"/>
      <c r="DSD71" s="44"/>
      <c r="DSE71" s="44"/>
      <c r="DSF71" s="44"/>
      <c r="DSG71" s="44"/>
      <c r="DSH71" s="44"/>
      <c r="DSI71" s="44"/>
      <c r="DSJ71" s="44"/>
      <c r="DSK71" s="44"/>
      <c r="DSL71" s="44"/>
      <c r="DSM71" s="44"/>
      <c r="DSN71" s="44"/>
      <c r="DSO71" s="44"/>
      <c r="DSP71" s="44"/>
      <c r="DSQ71" s="44"/>
      <c r="DSR71" s="44"/>
      <c r="DSS71" s="44"/>
      <c r="DST71" s="44"/>
      <c r="DSU71" s="44"/>
      <c r="DSV71" s="44"/>
      <c r="DSW71" s="44"/>
      <c r="DSX71" s="44"/>
      <c r="DSY71" s="44"/>
      <c r="DSZ71" s="44"/>
      <c r="DTA71" s="44"/>
      <c r="DTB71" s="44"/>
      <c r="DTC71" s="44"/>
      <c r="DTD71" s="44"/>
      <c r="DTE71" s="44"/>
      <c r="DTF71" s="44"/>
      <c r="DTG71" s="44"/>
      <c r="DTH71" s="44"/>
      <c r="DTI71" s="44"/>
      <c r="DTJ71" s="44"/>
      <c r="DTK71" s="44"/>
      <c r="DTL71" s="44"/>
      <c r="DTM71" s="44"/>
      <c r="DTN71" s="44"/>
      <c r="DTO71" s="44"/>
      <c r="DTP71" s="44"/>
      <c r="DTQ71" s="44"/>
      <c r="DTR71" s="44"/>
      <c r="DTS71" s="44"/>
      <c r="DTT71" s="44"/>
      <c r="DTU71" s="44"/>
      <c r="DTV71" s="44"/>
      <c r="DTW71" s="44"/>
      <c r="DTX71" s="44"/>
      <c r="DTY71" s="44"/>
      <c r="DTZ71" s="44"/>
      <c r="DUA71" s="44"/>
      <c r="DUB71" s="44"/>
      <c r="DUC71" s="44"/>
      <c r="DUD71" s="44"/>
      <c r="DUE71" s="44"/>
      <c r="DUF71" s="44"/>
      <c r="DUG71" s="44"/>
      <c r="DUH71" s="44"/>
      <c r="DUI71" s="44"/>
      <c r="DUJ71" s="44"/>
      <c r="DUK71" s="44"/>
      <c r="DUL71" s="44"/>
      <c r="DUM71" s="44"/>
      <c r="DUN71" s="44"/>
      <c r="DUO71" s="44"/>
      <c r="DUP71" s="44"/>
      <c r="DUQ71" s="44"/>
      <c r="DUR71" s="44"/>
      <c r="DUS71" s="44"/>
      <c r="DUT71" s="44"/>
      <c r="DUU71" s="44"/>
      <c r="DUV71" s="44"/>
      <c r="DUW71" s="44"/>
      <c r="DUX71" s="44"/>
      <c r="DUY71" s="44"/>
      <c r="DUZ71" s="44"/>
      <c r="DVA71" s="44"/>
      <c r="DVB71" s="44"/>
      <c r="DVC71" s="44"/>
      <c r="DVD71" s="44"/>
      <c r="DVE71" s="44"/>
      <c r="DVF71" s="44"/>
      <c r="DVG71" s="44"/>
      <c r="DVH71" s="44"/>
      <c r="DVI71" s="44"/>
      <c r="DVJ71" s="44"/>
      <c r="DVK71" s="44"/>
      <c r="DVL71" s="44"/>
      <c r="DVM71" s="44"/>
      <c r="DVN71" s="44"/>
      <c r="DVO71" s="44"/>
      <c r="DVP71" s="44"/>
      <c r="DVQ71" s="44"/>
      <c r="DVR71" s="44"/>
      <c r="DVS71" s="44"/>
      <c r="DVT71" s="44"/>
      <c r="DVU71" s="44"/>
      <c r="DVV71" s="44"/>
      <c r="DVW71" s="44"/>
      <c r="DVX71" s="44"/>
      <c r="DVY71" s="44"/>
      <c r="DVZ71" s="44"/>
      <c r="DWA71" s="44"/>
      <c r="DWB71" s="44"/>
      <c r="DWC71" s="44"/>
      <c r="DWD71" s="44"/>
      <c r="DWE71" s="44"/>
      <c r="DWF71" s="44"/>
      <c r="DWG71" s="44"/>
      <c r="DWH71" s="44"/>
      <c r="DWI71" s="44"/>
      <c r="DWJ71" s="44"/>
      <c r="DWK71" s="44"/>
      <c r="DWL71" s="44"/>
      <c r="DWM71" s="44"/>
      <c r="DWN71" s="44"/>
      <c r="DWO71" s="44"/>
      <c r="DWP71" s="44"/>
      <c r="DWQ71" s="44"/>
      <c r="DWR71" s="44"/>
      <c r="DWS71" s="44"/>
      <c r="DWT71" s="44"/>
      <c r="DWU71" s="44"/>
      <c r="DWV71" s="44"/>
      <c r="DWW71" s="44"/>
      <c r="DWX71" s="44"/>
      <c r="DWY71" s="44"/>
      <c r="DWZ71" s="44"/>
      <c r="DXA71" s="44"/>
      <c r="DXB71" s="44"/>
      <c r="DXC71" s="44"/>
      <c r="DXD71" s="44"/>
      <c r="DXE71" s="44"/>
      <c r="DXF71" s="44"/>
      <c r="DXG71" s="44"/>
      <c r="DXH71" s="44"/>
      <c r="DXI71" s="44"/>
      <c r="DXJ71" s="44"/>
      <c r="DXK71" s="44"/>
      <c r="DXL71" s="44"/>
      <c r="DXM71" s="44"/>
      <c r="DXN71" s="44"/>
      <c r="DXO71" s="44"/>
      <c r="DXP71" s="44"/>
      <c r="DXQ71" s="44"/>
      <c r="DXR71" s="44"/>
      <c r="DXS71" s="44"/>
      <c r="DXT71" s="44"/>
      <c r="DXU71" s="44"/>
      <c r="DXV71" s="44"/>
      <c r="DXW71" s="44"/>
      <c r="DXX71" s="44"/>
      <c r="DXY71" s="44"/>
      <c r="DXZ71" s="44"/>
      <c r="DYA71" s="44"/>
      <c r="DYB71" s="44"/>
      <c r="DYC71" s="44"/>
      <c r="DYD71" s="44"/>
      <c r="DYE71" s="44"/>
      <c r="DYF71" s="44"/>
      <c r="DYG71" s="44"/>
      <c r="DYH71" s="44"/>
      <c r="DYI71" s="44"/>
      <c r="DYJ71" s="44"/>
      <c r="DYK71" s="44"/>
      <c r="DYL71" s="44"/>
      <c r="DYM71" s="44"/>
      <c r="DYN71" s="44"/>
      <c r="DYO71" s="44"/>
      <c r="DYP71" s="44"/>
      <c r="DYQ71" s="44"/>
      <c r="DYR71" s="44"/>
      <c r="DYS71" s="44"/>
      <c r="DYT71" s="44"/>
      <c r="DYU71" s="44"/>
      <c r="DYV71" s="44"/>
      <c r="DYW71" s="44"/>
      <c r="DYX71" s="44"/>
      <c r="DYY71" s="44"/>
      <c r="DYZ71" s="44"/>
      <c r="DZA71" s="44"/>
      <c r="DZB71" s="44"/>
      <c r="DZC71" s="44"/>
      <c r="DZD71" s="44"/>
      <c r="DZE71" s="44"/>
      <c r="DZF71" s="44"/>
      <c r="DZG71" s="44"/>
      <c r="DZH71" s="44"/>
      <c r="DZI71" s="44"/>
      <c r="DZJ71" s="44"/>
      <c r="DZK71" s="44"/>
      <c r="DZL71" s="44"/>
      <c r="DZM71" s="44"/>
      <c r="DZN71" s="44"/>
      <c r="DZO71" s="44"/>
      <c r="DZP71" s="44"/>
      <c r="DZQ71" s="44"/>
      <c r="DZR71" s="44"/>
      <c r="DZS71" s="44"/>
      <c r="DZT71" s="44"/>
      <c r="DZU71" s="44"/>
      <c r="DZV71" s="44"/>
      <c r="DZW71" s="44"/>
      <c r="DZX71" s="44"/>
      <c r="DZY71" s="44"/>
      <c r="DZZ71" s="44"/>
      <c r="EAA71" s="44"/>
      <c r="EAB71" s="44"/>
      <c r="EAC71" s="44"/>
      <c r="EAD71" s="44"/>
      <c r="EAE71" s="44"/>
      <c r="EAF71" s="44"/>
      <c r="EAG71" s="44"/>
      <c r="EAH71" s="44"/>
      <c r="EAI71" s="44"/>
      <c r="EAJ71" s="44"/>
      <c r="EAK71" s="44"/>
      <c r="EAL71" s="44"/>
      <c r="EAM71" s="44"/>
      <c r="EAN71" s="44"/>
      <c r="EAO71" s="44"/>
      <c r="EAP71" s="44"/>
      <c r="EAQ71" s="44"/>
      <c r="EAR71" s="44"/>
      <c r="EAS71" s="44"/>
      <c r="EAT71" s="44"/>
      <c r="EAU71" s="44"/>
      <c r="EAV71" s="44"/>
      <c r="EAW71" s="44"/>
      <c r="EAX71" s="44"/>
      <c r="EAY71" s="44"/>
      <c r="EAZ71" s="44"/>
      <c r="EBA71" s="44"/>
      <c r="EBB71" s="44"/>
      <c r="EBC71" s="44"/>
      <c r="EBD71" s="44"/>
      <c r="EBE71" s="44"/>
      <c r="EBF71" s="44"/>
      <c r="EBG71" s="44"/>
      <c r="EBH71" s="44"/>
      <c r="EBI71" s="44"/>
      <c r="EBJ71" s="44"/>
      <c r="EBK71" s="44"/>
      <c r="EBL71" s="44"/>
      <c r="EBM71" s="44"/>
      <c r="EBN71" s="44"/>
      <c r="EBO71" s="44"/>
      <c r="EBP71" s="44"/>
      <c r="EBQ71" s="44"/>
      <c r="EBR71" s="44"/>
      <c r="EBS71" s="44"/>
      <c r="EBT71" s="44"/>
      <c r="EBU71" s="44"/>
      <c r="EBV71" s="44"/>
      <c r="EBW71" s="44"/>
      <c r="EBX71" s="44"/>
      <c r="EBY71" s="44"/>
      <c r="EBZ71" s="44"/>
      <c r="ECA71" s="44"/>
      <c r="ECB71" s="44"/>
      <c r="ECC71" s="44"/>
      <c r="ECD71" s="44"/>
      <c r="ECE71" s="44"/>
      <c r="ECF71" s="44"/>
      <c r="ECG71" s="44"/>
      <c r="ECH71" s="44"/>
      <c r="ECI71" s="44"/>
      <c r="ECJ71" s="44"/>
      <c r="ECK71" s="44"/>
      <c r="ECL71" s="44"/>
      <c r="ECM71" s="44"/>
      <c r="ECN71" s="44"/>
      <c r="ECO71" s="44"/>
      <c r="ECP71" s="44"/>
      <c r="ECQ71" s="44"/>
      <c r="ECR71" s="44"/>
      <c r="ECS71" s="44"/>
      <c r="ECT71" s="44"/>
      <c r="ECU71" s="44"/>
      <c r="ECV71" s="44"/>
      <c r="ECW71" s="44"/>
      <c r="ECX71" s="44"/>
      <c r="ECY71" s="44"/>
      <c r="ECZ71" s="44"/>
      <c r="EDA71" s="44"/>
      <c r="EDB71" s="44"/>
      <c r="EDC71" s="44"/>
      <c r="EDD71" s="44"/>
      <c r="EDE71" s="44"/>
      <c r="EDF71" s="44"/>
      <c r="EDG71" s="44"/>
      <c r="EDH71" s="44"/>
      <c r="EDI71" s="44"/>
      <c r="EDJ71" s="44"/>
      <c r="EDK71" s="44"/>
      <c r="EDL71" s="44"/>
      <c r="EDM71" s="44"/>
      <c r="EDN71" s="44"/>
      <c r="EDO71" s="44"/>
      <c r="EDP71" s="44"/>
      <c r="EDQ71" s="44"/>
      <c r="EDR71" s="44"/>
      <c r="EDS71" s="44"/>
      <c r="EDT71" s="44"/>
      <c r="EDU71" s="44"/>
      <c r="EDV71" s="44"/>
      <c r="EDW71" s="44"/>
      <c r="EDX71" s="44"/>
      <c r="EDY71" s="44"/>
      <c r="EDZ71" s="44"/>
      <c r="EEA71" s="44"/>
      <c r="EEB71" s="44"/>
      <c r="EEC71" s="44"/>
      <c r="EED71" s="44"/>
      <c r="EEE71" s="44"/>
      <c r="EEF71" s="44"/>
      <c r="EEG71" s="44"/>
      <c r="EEH71" s="44"/>
      <c r="EEI71" s="44"/>
      <c r="EEJ71" s="44"/>
      <c r="EEK71" s="44"/>
      <c r="EEL71" s="44"/>
      <c r="EEM71" s="44"/>
      <c r="EEN71" s="44"/>
      <c r="EEO71" s="44"/>
      <c r="EEP71" s="44"/>
      <c r="EEQ71" s="44"/>
      <c r="EER71" s="44"/>
      <c r="EES71" s="44"/>
      <c r="EET71" s="44"/>
      <c r="EEU71" s="44"/>
      <c r="EEV71" s="44"/>
      <c r="EEW71" s="44"/>
      <c r="EEX71" s="44"/>
      <c r="EEY71" s="44"/>
      <c r="EEZ71" s="44"/>
      <c r="EFA71" s="44"/>
      <c r="EFB71" s="44"/>
      <c r="EFC71" s="44"/>
      <c r="EFD71" s="44"/>
      <c r="EFE71" s="44"/>
      <c r="EFF71" s="44"/>
      <c r="EFG71" s="44"/>
      <c r="EFH71" s="44"/>
      <c r="EFI71" s="44"/>
      <c r="EFJ71" s="44"/>
      <c r="EFK71" s="44"/>
      <c r="EFL71" s="44"/>
      <c r="EFM71" s="44"/>
      <c r="EFN71" s="44"/>
      <c r="EFO71" s="44"/>
      <c r="EFP71" s="44"/>
      <c r="EFQ71" s="44"/>
      <c r="EFR71" s="44"/>
      <c r="EFS71" s="44"/>
      <c r="EFT71" s="44"/>
      <c r="EFU71" s="44"/>
      <c r="EFV71" s="44"/>
      <c r="EFW71" s="44"/>
      <c r="EFX71" s="44"/>
      <c r="EFY71" s="44"/>
      <c r="EFZ71" s="44"/>
      <c r="EGA71" s="44"/>
      <c r="EGB71" s="44"/>
      <c r="EGC71" s="44"/>
      <c r="EGD71" s="44"/>
      <c r="EGE71" s="44"/>
      <c r="EGF71" s="44"/>
      <c r="EGG71" s="44"/>
      <c r="EGH71" s="44"/>
      <c r="EGI71" s="44"/>
      <c r="EGJ71" s="44"/>
      <c r="EGK71" s="44"/>
      <c r="EGL71" s="44"/>
      <c r="EGM71" s="44"/>
      <c r="EGN71" s="44"/>
      <c r="EGO71" s="44"/>
      <c r="EGP71" s="44"/>
      <c r="EGQ71" s="44"/>
      <c r="EGR71" s="44"/>
      <c r="EGS71" s="44"/>
      <c r="EGT71" s="44"/>
      <c r="EGU71" s="44"/>
      <c r="EGV71" s="44"/>
      <c r="EGW71" s="44"/>
      <c r="EGX71" s="44"/>
      <c r="EGY71" s="44"/>
      <c r="EGZ71" s="44"/>
      <c r="EHA71" s="44"/>
      <c r="EHB71" s="44"/>
      <c r="EHC71" s="44"/>
      <c r="EHD71" s="44"/>
      <c r="EHE71" s="44"/>
      <c r="EHF71" s="44"/>
      <c r="EHG71" s="44"/>
      <c r="EHH71" s="44"/>
      <c r="EHI71" s="44"/>
      <c r="EHJ71" s="44"/>
      <c r="EHK71" s="44"/>
      <c r="EHL71" s="44"/>
      <c r="EHM71" s="44"/>
      <c r="EHN71" s="44"/>
      <c r="EHO71" s="44"/>
      <c r="EHP71" s="44"/>
      <c r="EHQ71" s="44"/>
      <c r="EHR71" s="44"/>
      <c r="EHS71" s="44"/>
      <c r="EHT71" s="44"/>
      <c r="EHU71" s="44"/>
      <c r="EHV71" s="44"/>
      <c r="EHW71" s="44"/>
      <c r="EHX71" s="44"/>
      <c r="EHY71" s="44"/>
      <c r="EHZ71" s="44"/>
      <c r="EIA71" s="44"/>
      <c r="EIB71" s="44"/>
      <c r="EIC71" s="44"/>
      <c r="EID71" s="44"/>
      <c r="EIE71" s="44"/>
      <c r="EIF71" s="44"/>
      <c r="EIG71" s="44"/>
      <c r="EIH71" s="44"/>
      <c r="EII71" s="44"/>
      <c r="EIJ71" s="44"/>
      <c r="EIK71" s="44"/>
      <c r="EIL71" s="44"/>
      <c r="EIM71" s="44"/>
      <c r="EIN71" s="44"/>
      <c r="EIO71" s="44"/>
      <c r="EIP71" s="44"/>
      <c r="EIQ71" s="44"/>
      <c r="EIR71" s="44"/>
      <c r="EIS71" s="44"/>
      <c r="EIT71" s="44"/>
      <c r="EIU71" s="44"/>
      <c r="EIV71" s="44"/>
      <c r="EIW71" s="44"/>
      <c r="EIX71" s="44"/>
      <c r="EIY71" s="44"/>
      <c r="EIZ71" s="44"/>
      <c r="EJA71" s="44"/>
      <c r="EJB71" s="44"/>
      <c r="EJC71" s="44"/>
      <c r="EJD71" s="44"/>
      <c r="EJE71" s="44"/>
      <c r="EJF71" s="44"/>
      <c r="EJG71" s="44"/>
      <c r="EJH71" s="44"/>
      <c r="EJI71" s="44"/>
      <c r="EJJ71" s="44"/>
      <c r="EJK71" s="44"/>
      <c r="EJL71" s="44"/>
      <c r="EJM71" s="44"/>
      <c r="EJN71" s="44"/>
      <c r="EJO71" s="44"/>
      <c r="EJP71" s="44"/>
      <c r="EJQ71" s="44"/>
      <c r="EJR71" s="44"/>
      <c r="EJS71" s="44"/>
      <c r="EJT71" s="44"/>
      <c r="EJU71" s="44"/>
      <c r="EJV71" s="44"/>
      <c r="EJW71" s="44"/>
      <c r="EJX71" s="44"/>
      <c r="EJY71" s="44"/>
      <c r="EJZ71" s="44"/>
      <c r="EKA71" s="44"/>
      <c r="EKB71" s="44"/>
      <c r="EKC71" s="44"/>
      <c r="EKD71" s="44"/>
      <c r="EKE71" s="44"/>
      <c r="EKF71" s="44"/>
      <c r="EKG71" s="44"/>
      <c r="EKH71" s="44"/>
      <c r="EKI71" s="44"/>
      <c r="EKJ71" s="44"/>
      <c r="EKK71" s="44"/>
      <c r="EKL71" s="44"/>
      <c r="EKM71" s="44"/>
      <c r="EKN71" s="44"/>
      <c r="EKO71" s="44"/>
      <c r="EKP71" s="44"/>
      <c r="EKQ71" s="44"/>
      <c r="EKR71" s="44"/>
      <c r="EKS71" s="44"/>
      <c r="EKT71" s="44"/>
      <c r="EKU71" s="44"/>
      <c r="EKV71" s="44"/>
      <c r="EKW71" s="44"/>
      <c r="EKX71" s="44"/>
      <c r="EKY71" s="44"/>
      <c r="EKZ71" s="44"/>
      <c r="ELA71" s="44"/>
      <c r="ELB71" s="44"/>
      <c r="ELC71" s="44"/>
      <c r="ELD71" s="44"/>
      <c r="ELE71" s="44"/>
      <c r="ELF71" s="44"/>
      <c r="ELG71" s="44"/>
      <c r="ELH71" s="44"/>
      <c r="ELI71" s="44"/>
      <c r="ELJ71" s="44"/>
      <c r="ELK71" s="44"/>
      <c r="ELL71" s="44"/>
      <c r="ELM71" s="44"/>
      <c r="ELN71" s="44"/>
      <c r="ELO71" s="44"/>
      <c r="ELP71" s="44"/>
      <c r="ELQ71" s="44"/>
      <c r="ELR71" s="44"/>
      <c r="ELS71" s="44"/>
      <c r="ELT71" s="44"/>
      <c r="ELU71" s="44"/>
      <c r="ELV71" s="44"/>
      <c r="ELW71" s="44"/>
      <c r="ELX71" s="44"/>
      <c r="ELY71" s="44"/>
      <c r="ELZ71" s="44"/>
      <c r="EMA71" s="44"/>
      <c r="EMB71" s="44"/>
      <c r="EMC71" s="44"/>
      <c r="EMD71" s="44"/>
      <c r="EME71" s="44"/>
      <c r="EMF71" s="44"/>
      <c r="EMG71" s="44"/>
      <c r="EMH71" s="44"/>
      <c r="EMI71" s="44"/>
      <c r="EMJ71" s="44"/>
      <c r="EMK71" s="44"/>
      <c r="EML71" s="44"/>
      <c r="EMM71" s="44"/>
      <c r="EMN71" s="44"/>
      <c r="EMO71" s="44"/>
      <c r="EMP71" s="44"/>
      <c r="EMQ71" s="44"/>
      <c r="EMR71" s="44"/>
      <c r="EMS71" s="44"/>
      <c r="EMT71" s="44"/>
      <c r="EMU71" s="44"/>
      <c r="EMV71" s="44"/>
      <c r="EMW71" s="44"/>
      <c r="EMX71" s="44"/>
      <c r="EMY71" s="44"/>
      <c r="EMZ71" s="44"/>
      <c r="ENA71" s="44"/>
      <c r="ENB71" s="44"/>
      <c r="ENC71" s="44"/>
      <c r="END71" s="44"/>
      <c r="ENE71" s="44"/>
      <c r="ENF71" s="44"/>
      <c r="ENG71" s="44"/>
      <c r="ENH71" s="44"/>
      <c r="ENI71" s="44"/>
      <c r="ENJ71" s="44"/>
      <c r="ENK71" s="44"/>
      <c r="ENL71" s="44"/>
      <c r="ENM71" s="44"/>
      <c r="ENN71" s="44"/>
      <c r="ENO71" s="44"/>
      <c r="ENP71" s="44"/>
      <c r="ENQ71" s="44"/>
      <c r="ENR71" s="44"/>
      <c r="ENS71" s="44"/>
      <c r="ENT71" s="44"/>
      <c r="ENU71" s="44"/>
      <c r="ENV71" s="44"/>
      <c r="ENW71" s="44"/>
      <c r="ENX71" s="44"/>
      <c r="ENY71" s="44"/>
      <c r="ENZ71" s="44"/>
      <c r="EOA71" s="44"/>
      <c r="EOB71" s="44"/>
      <c r="EOC71" s="44"/>
      <c r="EOD71" s="44"/>
      <c r="EOE71" s="44"/>
      <c r="EOF71" s="44"/>
      <c r="EOG71" s="44"/>
      <c r="EOH71" s="44"/>
      <c r="EOI71" s="44"/>
      <c r="EOJ71" s="44"/>
      <c r="EOK71" s="44"/>
      <c r="EOL71" s="44"/>
      <c r="EOM71" s="44"/>
      <c r="EON71" s="44"/>
      <c r="EOO71" s="44"/>
      <c r="EOP71" s="44"/>
      <c r="EOQ71" s="44"/>
      <c r="EOR71" s="44"/>
      <c r="EOS71" s="44"/>
      <c r="EOT71" s="44"/>
      <c r="EOU71" s="44"/>
      <c r="EOV71" s="44"/>
      <c r="EOW71" s="44"/>
      <c r="EOX71" s="44"/>
      <c r="EOY71" s="44"/>
      <c r="EOZ71" s="44"/>
      <c r="EPA71" s="44"/>
      <c r="EPB71" s="44"/>
      <c r="EPC71" s="44"/>
      <c r="EPD71" s="44"/>
      <c r="EPE71" s="44"/>
      <c r="EPF71" s="44"/>
      <c r="EPG71" s="44"/>
      <c r="EPH71" s="44"/>
      <c r="EPI71" s="44"/>
      <c r="EPJ71" s="44"/>
      <c r="EPK71" s="44"/>
      <c r="EPL71" s="44"/>
      <c r="EPM71" s="44"/>
      <c r="EPN71" s="44"/>
      <c r="EPO71" s="44"/>
      <c r="EPP71" s="44"/>
      <c r="EPQ71" s="44"/>
      <c r="EPR71" s="44"/>
      <c r="EPS71" s="44"/>
      <c r="EPT71" s="44"/>
      <c r="EPU71" s="44"/>
      <c r="EPV71" s="44"/>
      <c r="EPW71" s="44"/>
      <c r="EPX71" s="44"/>
      <c r="EPY71" s="44"/>
      <c r="EPZ71" s="44"/>
      <c r="EQA71" s="44"/>
      <c r="EQB71" s="44"/>
      <c r="EQC71" s="44"/>
      <c r="EQD71" s="44"/>
      <c r="EQE71" s="44"/>
      <c r="EQF71" s="44"/>
      <c r="EQG71" s="44"/>
      <c r="EQH71" s="44"/>
      <c r="EQI71" s="44"/>
      <c r="EQJ71" s="44"/>
      <c r="EQK71" s="44"/>
      <c r="EQL71" s="44"/>
      <c r="EQM71" s="44"/>
      <c r="EQN71" s="44"/>
      <c r="EQO71" s="44"/>
      <c r="EQP71" s="44"/>
      <c r="EQQ71" s="44"/>
      <c r="EQR71" s="44"/>
      <c r="EQS71" s="44"/>
      <c r="EQT71" s="44"/>
      <c r="EQU71" s="44"/>
      <c r="EQV71" s="44"/>
      <c r="EQW71" s="44"/>
      <c r="EQX71" s="44"/>
      <c r="EQY71" s="44"/>
      <c r="EQZ71" s="44"/>
      <c r="ERA71" s="44"/>
      <c r="ERB71" s="44"/>
      <c r="ERC71" s="44"/>
      <c r="ERD71" s="44"/>
      <c r="ERE71" s="44"/>
      <c r="ERF71" s="44"/>
      <c r="ERG71" s="44"/>
      <c r="ERH71" s="44"/>
      <c r="ERI71" s="44"/>
      <c r="ERJ71" s="44"/>
      <c r="ERK71" s="44"/>
      <c r="ERL71" s="44"/>
      <c r="ERM71" s="44"/>
      <c r="ERN71" s="44"/>
      <c r="ERO71" s="44"/>
      <c r="ERP71" s="44"/>
      <c r="ERQ71" s="44"/>
      <c r="ERR71" s="44"/>
      <c r="ERS71" s="44"/>
      <c r="ERT71" s="44"/>
      <c r="ERU71" s="44"/>
      <c r="ERV71" s="44"/>
      <c r="ERW71" s="44"/>
      <c r="ERX71" s="44"/>
      <c r="ERY71" s="44"/>
      <c r="ERZ71" s="44"/>
      <c r="ESA71" s="44"/>
      <c r="ESB71" s="44"/>
      <c r="ESC71" s="44"/>
      <c r="ESD71" s="44"/>
      <c r="ESE71" s="44"/>
      <c r="ESF71" s="44"/>
      <c r="ESG71" s="44"/>
      <c r="ESH71" s="44"/>
      <c r="ESI71" s="44"/>
      <c r="ESJ71" s="44"/>
      <c r="ESK71" s="44"/>
      <c r="ESL71" s="44"/>
      <c r="ESM71" s="44"/>
      <c r="ESN71" s="44"/>
      <c r="ESO71" s="44"/>
      <c r="ESP71" s="44"/>
      <c r="ESQ71" s="44"/>
      <c r="ESR71" s="44"/>
      <c r="ESS71" s="44"/>
      <c r="EST71" s="44"/>
      <c r="ESU71" s="44"/>
      <c r="ESV71" s="44"/>
      <c r="ESW71" s="44"/>
      <c r="ESX71" s="44"/>
      <c r="ESY71" s="44"/>
      <c r="ESZ71" s="44"/>
      <c r="ETA71" s="44"/>
      <c r="ETB71" s="44"/>
      <c r="ETC71" s="44"/>
      <c r="ETD71" s="44"/>
      <c r="ETE71" s="44"/>
      <c r="ETF71" s="44"/>
      <c r="ETG71" s="44"/>
      <c r="ETH71" s="44"/>
      <c r="ETI71" s="44"/>
      <c r="ETJ71" s="44"/>
      <c r="ETK71" s="44"/>
      <c r="ETL71" s="44"/>
      <c r="ETM71" s="44"/>
      <c r="ETN71" s="44"/>
      <c r="ETO71" s="44"/>
      <c r="ETP71" s="44"/>
      <c r="ETQ71" s="44"/>
      <c r="ETR71" s="44"/>
      <c r="ETS71" s="44"/>
      <c r="ETT71" s="44"/>
      <c r="ETU71" s="44"/>
      <c r="ETV71" s="44"/>
      <c r="ETW71" s="44"/>
      <c r="ETX71" s="44"/>
      <c r="ETY71" s="44"/>
      <c r="ETZ71" s="44"/>
      <c r="EUA71" s="44"/>
      <c r="EUB71" s="44"/>
      <c r="EUC71" s="44"/>
      <c r="EUD71" s="44"/>
      <c r="EUE71" s="44"/>
      <c r="EUF71" s="44"/>
      <c r="EUG71" s="44"/>
      <c r="EUH71" s="44"/>
      <c r="EUI71" s="44"/>
      <c r="EUJ71" s="44"/>
      <c r="EUK71" s="44"/>
      <c r="EUL71" s="44"/>
      <c r="EUM71" s="44"/>
      <c r="EUN71" s="44"/>
      <c r="EUO71" s="44"/>
      <c r="EUP71" s="44"/>
      <c r="EUQ71" s="44"/>
      <c r="EUR71" s="44"/>
      <c r="EUS71" s="44"/>
      <c r="EUT71" s="44"/>
      <c r="EUU71" s="44"/>
      <c r="EUV71" s="44"/>
      <c r="EUW71" s="44"/>
      <c r="EUX71" s="44"/>
      <c r="EUY71" s="44"/>
      <c r="EUZ71" s="44"/>
      <c r="EVA71" s="44"/>
      <c r="EVB71" s="44"/>
      <c r="EVC71" s="44"/>
      <c r="EVD71" s="44"/>
      <c r="EVE71" s="44"/>
      <c r="EVF71" s="44"/>
      <c r="EVG71" s="44"/>
      <c r="EVH71" s="44"/>
      <c r="EVI71" s="44"/>
      <c r="EVJ71" s="44"/>
      <c r="EVK71" s="44"/>
      <c r="EVL71" s="44"/>
      <c r="EVM71" s="44"/>
      <c r="EVN71" s="44"/>
      <c r="EVO71" s="44"/>
      <c r="EVP71" s="44"/>
      <c r="EVQ71" s="44"/>
      <c r="EVR71" s="44"/>
      <c r="EVS71" s="44"/>
      <c r="EVT71" s="44"/>
      <c r="EVU71" s="44"/>
      <c r="EVV71" s="44"/>
      <c r="EVW71" s="44"/>
      <c r="EVX71" s="44"/>
      <c r="EVY71" s="44"/>
      <c r="EVZ71" s="44"/>
      <c r="EWA71" s="44"/>
      <c r="EWB71" s="44"/>
      <c r="EWC71" s="44"/>
      <c r="EWD71" s="44"/>
      <c r="EWE71" s="44"/>
      <c r="EWF71" s="44"/>
      <c r="EWG71" s="44"/>
      <c r="EWH71" s="44"/>
      <c r="EWI71" s="44"/>
      <c r="EWJ71" s="44"/>
      <c r="EWK71" s="44"/>
      <c r="EWL71" s="44"/>
      <c r="EWM71" s="44"/>
      <c r="EWN71" s="44"/>
      <c r="EWO71" s="44"/>
      <c r="EWP71" s="44"/>
      <c r="EWQ71" s="44"/>
      <c r="EWR71" s="44"/>
      <c r="EWS71" s="44"/>
      <c r="EWT71" s="44"/>
      <c r="EWU71" s="44"/>
      <c r="EWV71" s="44"/>
      <c r="EWW71" s="44"/>
      <c r="EWX71" s="44"/>
      <c r="EWY71" s="44"/>
      <c r="EWZ71" s="44"/>
      <c r="EXA71" s="44"/>
      <c r="EXB71" s="44"/>
      <c r="EXC71" s="44"/>
      <c r="EXD71" s="44"/>
      <c r="EXE71" s="44"/>
      <c r="EXF71" s="44"/>
      <c r="EXG71" s="44"/>
      <c r="EXH71" s="44"/>
      <c r="EXI71" s="44"/>
      <c r="EXJ71" s="44"/>
      <c r="EXK71" s="44"/>
      <c r="EXL71" s="44"/>
      <c r="EXM71" s="44"/>
      <c r="EXN71" s="44"/>
      <c r="EXO71" s="44"/>
      <c r="EXP71" s="44"/>
      <c r="EXQ71" s="44"/>
      <c r="EXR71" s="44"/>
      <c r="EXS71" s="44"/>
      <c r="EXT71" s="44"/>
      <c r="EXU71" s="44"/>
      <c r="EXV71" s="44"/>
      <c r="EXW71" s="44"/>
      <c r="EXX71" s="44"/>
      <c r="EXY71" s="44"/>
      <c r="EXZ71" s="44"/>
      <c r="EYA71" s="44"/>
      <c r="EYB71" s="44"/>
      <c r="EYC71" s="44"/>
      <c r="EYD71" s="44"/>
      <c r="EYE71" s="44"/>
      <c r="EYF71" s="44"/>
      <c r="EYG71" s="44"/>
      <c r="EYH71" s="44"/>
      <c r="EYI71" s="44"/>
      <c r="EYJ71" s="44"/>
      <c r="EYK71" s="44"/>
      <c r="EYL71" s="44"/>
      <c r="EYM71" s="44"/>
      <c r="EYN71" s="44"/>
      <c r="EYO71" s="44"/>
      <c r="EYP71" s="44"/>
      <c r="EYQ71" s="44"/>
      <c r="EYR71" s="44"/>
      <c r="EYS71" s="44"/>
      <c r="EYT71" s="44"/>
      <c r="EYU71" s="44"/>
      <c r="EYV71" s="44"/>
      <c r="EYW71" s="44"/>
      <c r="EYX71" s="44"/>
      <c r="EYY71" s="44"/>
      <c r="EYZ71" s="44"/>
      <c r="EZA71" s="44"/>
      <c r="EZB71" s="44"/>
      <c r="EZC71" s="44"/>
      <c r="EZD71" s="44"/>
      <c r="EZE71" s="44"/>
      <c r="EZF71" s="44"/>
      <c r="EZG71" s="44"/>
      <c r="EZH71" s="44"/>
      <c r="EZI71" s="44"/>
      <c r="EZJ71" s="44"/>
      <c r="EZK71" s="44"/>
      <c r="EZL71" s="44"/>
      <c r="EZM71" s="44"/>
      <c r="EZN71" s="44"/>
      <c r="EZO71" s="44"/>
      <c r="EZP71" s="44"/>
      <c r="EZQ71" s="44"/>
      <c r="EZR71" s="44"/>
      <c r="EZS71" s="44"/>
      <c r="EZT71" s="44"/>
      <c r="EZU71" s="44"/>
      <c r="EZV71" s="44"/>
      <c r="EZW71" s="44"/>
      <c r="EZX71" s="44"/>
      <c r="EZY71" s="44"/>
      <c r="EZZ71" s="44"/>
      <c r="FAA71" s="44"/>
      <c r="FAB71" s="44"/>
      <c r="FAC71" s="44"/>
      <c r="FAD71" s="44"/>
      <c r="FAE71" s="44"/>
      <c r="FAF71" s="44"/>
      <c r="FAG71" s="44"/>
      <c r="FAH71" s="44"/>
      <c r="FAI71" s="44"/>
      <c r="FAJ71" s="44"/>
      <c r="FAK71" s="44"/>
      <c r="FAL71" s="44"/>
      <c r="FAM71" s="44"/>
      <c r="FAN71" s="44"/>
      <c r="FAO71" s="44"/>
      <c r="FAP71" s="44"/>
      <c r="FAQ71" s="44"/>
      <c r="FAR71" s="44"/>
      <c r="FAS71" s="44"/>
      <c r="FAT71" s="44"/>
      <c r="FAU71" s="44"/>
      <c r="FAV71" s="44"/>
      <c r="FAW71" s="44"/>
      <c r="FAX71" s="44"/>
      <c r="FAY71" s="44"/>
      <c r="FAZ71" s="44"/>
      <c r="FBA71" s="44"/>
      <c r="FBB71" s="44"/>
      <c r="FBC71" s="44"/>
      <c r="FBD71" s="44"/>
      <c r="FBE71" s="44"/>
      <c r="FBF71" s="44"/>
      <c r="FBG71" s="44"/>
      <c r="FBH71" s="44"/>
      <c r="FBI71" s="44"/>
      <c r="FBJ71" s="44"/>
      <c r="FBK71" s="44"/>
      <c r="FBL71" s="44"/>
      <c r="FBM71" s="44"/>
      <c r="FBN71" s="44"/>
      <c r="FBO71" s="44"/>
      <c r="FBP71" s="44"/>
      <c r="FBQ71" s="44"/>
      <c r="FBR71" s="44"/>
      <c r="FBS71" s="44"/>
      <c r="FBT71" s="44"/>
      <c r="FBU71" s="44"/>
      <c r="FBV71" s="44"/>
      <c r="FBW71" s="44"/>
      <c r="FBX71" s="44"/>
      <c r="FBY71" s="44"/>
      <c r="FBZ71" s="44"/>
      <c r="FCA71" s="44"/>
      <c r="FCB71" s="44"/>
      <c r="FCC71" s="44"/>
      <c r="FCD71" s="44"/>
      <c r="FCE71" s="44"/>
      <c r="FCF71" s="44"/>
      <c r="FCG71" s="44"/>
      <c r="FCH71" s="44"/>
      <c r="FCI71" s="44"/>
      <c r="FCJ71" s="44"/>
      <c r="FCK71" s="44"/>
      <c r="FCL71" s="44"/>
      <c r="FCM71" s="44"/>
      <c r="FCN71" s="44"/>
      <c r="FCO71" s="44"/>
      <c r="FCP71" s="44"/>
      <c r="FCQ71" s="44"/>
      <c r="FCR71" s="44"/>
      <c r="FCS71" s="44"/>
      <c r="FCT71" s="44"/>
      <c r="FCU71" s="44"/>
      <c r="FCV71" s="44"/>
      <c r="FCW71" s="44"/>
      <c r="FCX71" s="44"/>
      <c r="FCY71" s="44"/>
      <c r="FCZ71" s="44"/>
      <c r="FDA71" s="44"/>
      <c r="FDB71" s="44"/>
      <c r="FDC71" s="44"/>
      <c r="FDD71" s="44"/>
      <c r="FDE71" s="44"/>
      <c r="FDF71" s="44"/>
      <c r="FDG71" s="44"/>
      <c r="FDH71" s="44"/>
      <c r="FDI71" s="44"/>
      <c r="FDJ71" s="44"/>
      <c r="FDK71" s="44"/>
      <c r="FDL71" s="44"/>
      <c r="FDM71" s="44"/>
      <c r="FDN71" s="44"/>
      <c r="FDO71" s="44"/>
      <c r="FDP71" s="44"/>
      <c r="FDQ71" s="44"/>
      <c r="FDR71" s="44"/>
      <c r="FDS71" s="44"/>
      <c r="FDT71" s="44"/>
      <c r="FDU71" s="44"/>
      <c r="FDV71" s="44"/>
      <c r="FDW71" s="44"/>
      <c r="FDX71" s="44"/>
      <c r="FDY71" s="44"/>
      <c r="FDZ71" s="44"/>
      <c r="FEA71" s="44"/>
      <c r="FEB71" s="44"/>
      <c r="FEC71" s="44"/>
      <c r="FED71" s="44"/>
      <c r="FEE71" s="44"/>
      <c r="FEF71" s="44"/>
      <c r="FEG71" s="44"/>
      <c r="FEH71" s="44"/>
      <c r="FEI71" s="44"/>
      <c r="FEJ71" s="44"/>
      <c r="FEK71" s="44"/>
      <c r="FEL71" s="44"/>
      <c r="FEM71" s="44"/>
      <c r="FEN71" s="44"/>
      <c r="FEO71" s="44"/>
      <c r="FEP71" s="44"/>
      <c r="FEQ71" s="44"/>
      <c r="FER71" s="44"/>
      <c r="FES71" s="44"/>
      <c r="FET71" s="44"/>
      <c r="FEU71" s="44"/>
      <c r="FEV71" s="44"/>
      <c r="FEW71" s="44"/>
      <c r="FEX71" s="44"/>
      <c r="FEY71" s="44"/>
      <c r="FEZ71" s="44"/>
      <c r="FFA71" s="44"/>
      <c r="FFB71" s="44"/>
      <c r="FFC71" s="44"/>
      <c r="FFD71" s="44"/>
      <c r="FFE71" s="44"/>
      <c r="FFF71" s="44"/>
      <c r="FFG71" s="44"/>
      <c r="FFH71" s="44"/>
      <c r="FFI71" s="44"/>
      <c r="FFJ71" s="44"/>
      <c r="FFK71" s="44"/>
      <c r="FFL71" s="44"/>
      <c r="FFM71" s="44"/>
      <c r="FFN71" s="44"/>
      <c r="FFO71" s="44"/>
      <c r="FFP71" s="44"/>
      <c r="FFQ71" s="44"/>
      <c r="FFR71" s="44"/>
      <c r="FFS71" s="44"/>
      <c r="FFT71" s="44"/>
      <c r="FFU71" s="44"/>
      <c r="FFV71" s="44"/>
      <c r="FFW71" s="44"/>
      <c r="FFX71" s="44"/>
      <c r="FFY71" s="44"/>
      <c r="FFZ71" s="44"/>
      <c r="FGA71" s="44"/>
      <c r="FGB71" s="44"/>
      <c r="FGC71" s="44"/>
      <c r="FGD71" s="44"/>
      <c r="FGE71" s="44"/>
      <c r="FGF71" s="44"/>
      <c r="FGG71" s="44"/>
      <c r="FGH71" s="44"/>
      <c r="FGI71" s="44"/>
      <c r="FGJ71" s="44"/>
      <c r="FGK71" s="44"/>
      <c r="FGL71" s="44"/>
      <c r="FGM71" s="44"/>
      <c r="FGN71" s="44"/>
      <c r="FGO71" s="44"/>
      <c r="FGP71" s="44"/>
      <c r="FGQ71" s="44"/>
      <c r="FGR71" s="44"/>
      <c r="FGS71" s="44"/>
      <c r="FGT71" s="44"/>
      <c r="FGU71" s="44"/>
      <c r="FGV71" s="44"/>
      <c r="FGW71" s="44"/>
      <c r="FGX71" s="44"/>
      <c r="FGY71" s="44"/>
      <c r="FGZ71" s="44"/>
      <c r="FHA71" s="44"/>
      <c r="FHB71" s="44"/>
      <c r="FHC71" s="44"/>
      <c r="FHD71" s="44"/>
      <c r="FHE71" s="44"/>
      <c r="FHF71" s="44"/>
      <c r="FHG71" s="44"/>
      <c r="FHH71" s="44"/>
      <c r="FHI71" s="44"/>
      <c r="FHJ71" s="44"/>
      <c r="FHK71" s="44"/>
      <c r="FHL71" s="44"/>
      <c r="FHM71" s="44"/>
      <c r="FHN71" s="44"/>
      <c r="FHO71" s="44"/>
      <c r="FHP71" s="44"/>
      <c r="FHQ71" s="44"/>
      <c r="FHR71" s="44"/>
      <c r="FHS71" s="44"/>
      <c r="FHT71" s="44"/>
      <c r="FHU71" s="44"/>
      <c r="FHV71" s="44"/>
      <c r="FHW71" s="44"/>
      <c r="FHX71" s="44"/>
      <c r="FHY71" s="44"/>
      <c r="FHZ71" s="44"/>
      <c r="FIA71" s="44"/>
      <c r="FIB71" s="44"/>
      <c r="FIC71" s="44"/>
      <c r="FID71" s="44"/>
      <c r="FIE71" s="44"/>
      <c r="FIF71" s="44"/>
      <c r="FIG71" s="44"/>
      <c r="FIH71" s="44"/>
      <c r="FII71" s="44"/>
      <c r="FIJ71" s="44"/>
      <c r="FIK71" s="44"/>
      <c r="FIL71" s="44"/>
      <c r="FIM71" s="44"/>
      <c r="FIN71" s="44"/>
      <c r="FIO71" s="44"/>
      <c r="FIP71" s="44"/>
      <c r="FIQ71" s="44"/>
      <c r="FIR71" s="44"/>
      <c r="FIS71" s="44"/>
      <c r="FIT71" s="44"/>
      <c r="FIU71" s="44"/>
      <c r="FIV71" s="44"/>
      <c r="FIW71" s="44"/>
      <c r="FIX71" s="44"/>
      <c r="FIY71" s="44"/>
      <c r="FIZ71" s="44"/>
      <c r="FJA71" s="44"/>
      <c r="FJB71" s="44"/>
      <c r="FJC71" s="44"/>
      <c r="FJD71" s="44"/>
      <c r="FJE71" s="44"/>
      <c r="FJF71" s="44"/>
      <c r="FJG71" s="44"/>
      <c r="FJH71" s="44"/>
      <c r="FJI71" s="44"/>
      <c r="FJJ71" s="44"/>
      <c r="FJK71" s="44"/>
      <c r="FJL71" s="44"/>
      <c r="FJM71" s="44"/>
      <c r="FJN71" s="44"/>
      <c r="FJO71" s="44"/>
      <c r="FJP71" s="44"/>
      <c r="FJQ71" s="44"/>
      <c r="FJR71" s="44"/>
      <c r="FJS71" s="44"/>
      <c r="FJT71" s="44"/>
      <c r="FJU71" s="44"/>
      <c r="FJV71" s="44"/>
      <c r="FJW71" s="44"/>
      <c r="FJX71" s="44"/>
      <c r="FJY71" s="44"/>
      <c r="FJZ71" s="44"/>
      <c r="FKA71" s="44"/>
      <c r="FKB71" s="44"/>
      <c r="FKC71" s="44"/>
      <c r="FKD71" s="44"/>
      <c r="FKE71" s="44"/>
      <c r="FKF71" s="44"/>
      <c r="FKG71" s="44"/>
      <c r="FKH71" s="44"/>
      <c r="FKI71" s="44"/>
      <c r="FKJ71" s="44"/>
      <c r="FKK71" s="44"/>
      <c r="FKL71" s="44"/>
      <c r="FKM71" s="44"/>
      <c r="FKN71" s="44"/>
      <c r="FKO71" s="44"/>
      <c r="FKP71" s="44"/>
      <c r="FKQ71" s="44"/>
    </row>
    <row r="72" spans="1:4359" s="38" customFormat="1" ht="39" customHeight="1" x14ac:dyDescent="0.25">
      <c r="A72" s="732"/>
      <c r="B72" s="787"/>
      <c r="C72" s="806" t="s">
        <v>231</v>
      </c>
      <c r="D72" s="791" t="s">
        <v>144</v>
      </c>
      <c r="E72" s="791" t="s">
        <v>144</v>
      </c>
      <c r="F72" s="332" t="s">
        <v>22</v>
      </c>
      <c r="G72" s="224">
        <v>0</v>
      </c>
      <c r="H72" s="224">
        <v>0</v>
      </c>
      <c r="I72" s="224">
        <v>6.25E-2</v>
      </c>
      <c r="J72" s="224">
        <v>8.0399999999999999E-2</v>
      </c>
      <c r="K72" s="224">
        <v>7.7299999999999994E-2</v>
      </c>
      <c r="L72" s="224">
        <v>7.7299999999999994E-2</v>
      </c>
      <c r="M72" s="224">
        <v>5.9200000000000003E-2</v>
      </c>
      <c r="N72" s="224">
        <v>5.7099999999999998E-2</v>
      </c>
      <c r="O72" s="224">
        <v>5.7099999999999998E-2</v>
      </c>
      <c r="P72" s="224">
        <v>0.17319999999999999</v>
      </c>
      <c r="Q72" s="224">
        <v>0.191</v>
      </c>
      <c r="R72" s="224">
        <v>0.16489999999999999</v>
      </c>
      <c r="S72" s="334">
        <f t="shared" ref="S72" si="10">SUM(G72:R72)</f>
        <v>1</v>
      </c>
      <c r="T72" s="794"/>
      <c r="U72" s="744">
        <f>3.33%</f>
        <v>3.3300000000000003E-2</v>
      </c>
      <c r="V72" s="806" t="s">
        <v>285</v>
      </c>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c r="GS72" s="44"/>
      <c r="GT72" s="44"/>
      <c r="GU72" s="44"/>
      <c r="GV72" s="44"/>
      <c r="GW72" s="44"/>
      <c r="GX72" s="44"/>
      <c r="GY72" s="44"/>
      <c r="GZ72" s="44"/>
      <c r="HA72" s="44"/>
      <c r="HB72" s="44"/>
      <c r="HC72" s="44"/>
      <c r="HD72" s="44"/>
      <c r="HE72" s="44"/>
      <c r="HF72" s="44"/>
      <c r="HG72" s="44"/>
      <c r="HH72" s="44"/>
      <c r="HI72" s="44"/>
      <c r="HJ72" s="44"/>
      <c r="HK72" s="44"/>
      <c r="HL72" s="44"/>
      <c r="HM72" s="44"/>
      <c r="HN72" s="44"/>
      <c r="HO72" s="44"/>
      <c r="HP72" s="44"/>
      <c r="HQ72" s="44"/>
      <c r="HR72" s="44"/>
      <c r="HS72" s="44"/>
      <c r="HT72" s="44"/>
      <c r="HU72" s="44"/>
      <c r="HV72" s="44"/>
      <c r="HW72" s="44"/>
      <c r="HX72" s="44"/>
      <c r="HY72" s="44"/>
      <c r="HZ72" s="44"/>
      <c r="IA72" s="44"/>
      <c r="IB72" s="44"/>
      <c r="IC72" s="44"/>
      <c r="ID72" s="44"/>
      <c r="IE72" s="44"/>
      <c r="IF72" s="44"/>
      <c r="IG72" s="44"/>
      <c r="IH72" s="44"/>
      <c r="II72" s="44"/>
      <c r="IJ72" s="44"/>
      <c r="IK72" s="44"/>
      <c r="IL72" s="44"/>
      <c r="IM72" s="44"/>
      <c r="IN72" s="44"/>
      <c r="IO72" s="44"/>
      <c r="IP72" s="44"/>
      <c r="IQ72" s="44"/>
      <c r="IR72" s="44"/>
      <c r="IS72" s="44"/>
      <c r="IT72" s="44"/>
      <c r="IU72" s="44"/>
      <c r="IV72" s="44"/>
      <c r="IW72" s="44"/>
      <c r="IX72" s="44"/>
      <c r="IY72" s="44"/>
      <c r="IZ72" s="44"/>
      <c r="JA72" s="44"/>
      <c r="JB72" s="44"/>
      <c r="JC72" s="44"/>
      <c r="JD72" s="44"/>
      <c r="JE72" s="44"/>
      <c r="JF72" s="44"/>
      <c r="JG72" s="44"/>
      <c r="JH72" s="44"/>
      <c r="JI72" s="44"/>
      <c r="JJ72" s="44"/>
      <c r="JK72" s="44"/>
      <c r="JL72" s="44"/>
      <c r="JM72" s="44"/>
      <c r="JN72" s="44"/>
      <c r="JO72" s="44"/>
      <c r="JP72" s="44"/>
      <c r="JQ72" s="44"/>
      <c r="JR72" s="44"/>
      <c r="JS72" s="44"/>
      <c r="JT72" s="44"/>
      <c r="JU72" s="44"/>
      <c r="JV72" s="44"/>
      <c r="JW72" s="44"/>
      <c r="JX72" s="44"/>
      <c r="JY72" s="44"/>
      <c r="JZ72" s="44"/>
      <c r="KA72" s="44"/>
      <c r="KB72" s="44"/>
      <c r="KC72" s="44"/>
      <c r="KD72" s="44"/>
      <c r="KE72" s="44"/>
      <c r="KF72" s="44"/>
      <c r="KG72" s="44"/>
      <c r="KH72" s="44"/>
      <c r="KI72" s="44"/>
      <c r="KJ72" s="44"/>
      <c r="KK72" s="44"/>
      <c r="KL72" s="44"/>
      <c r="KM72" s="44"/>
      <c r="KN72" s="44"/>
      <c r="KO72" s="44"/>
      <c r="KP72" s="44"/>
      <c r="KQ72" s="44"/>
      <c r="KR72" s="44"/>
      <c r="KS72" s="44"/>
      <c r="KT72" s="44"/>
      <c r="KU72" s="44"/>
      <c r="KV72" s="44"/>
      <c r="KW72" s="44"/>
      <c r="KX72" s="44"/>
      <c r="KY72" s="44"/>
      <c r="KZ72" s="44"/>
      <c r="LA72" s="44"/>
      <c r="LB72" s="44"/>
      <c r="LC72" s="44"/>
      <c r="LD72" s="44"/>
      <c r="LE72" s="44"/>
      <c r="LF72" s="44"/>
      <c r="LG72" s="44"/>
      <c r="LH72" s="44"/>
      <c r="LI72" s="44"/>
      <c r="LJ72" s="44"/>
      <c r="LK72" s="44"/>
      <c r="LL72" s="44"/>
      <c r="LM72" s="44"/>
      <c r="LN72" s="44"/>
      <c r="LO72" s="44"/>
      <c r="LP72" s="44"/>
      <c r="LQ72" s="44"/>
      <c r="LR72" s="44"/>
      <c r="LS72" s="44"/>
      <c r="LT72" s="44"/>
      <c r="LU72" s="44"/>
      <c r="LV72" s="44"/>
      <c r="LW72" s="44"/>
      <c r="LX72" s="44"/>
      <c r="LY72" s="44"/>
      <c r="LZ72" s="44"/>
      <c r="MA72" s="44"/>
      <c r="MB72" s="44"/>
      <c r="MC72" s="44"/>
      <c r="MD72" s="44"/>
      <c r="ME72" s="44"/>
      <c r="MF72" s="44"/>
      <c r="MG72" s="44"/>
      <c r="MH72" s="44"/>
      <c r="MI72" s="44"/>
      <c r="MJ72" s="44"/>
      <c r="MK72" s="44"/>
      <c r="ML72" s="44"/>
      <c r="MM72" s="44"/>
      <c r="MN72" s="44"/>
      <c r="MO72" s="44"/>
      <c r="MP72" s="44"/>
      <c r="MQ72" s="44"/>
      <c r="MR72" s="44"/>
      <c r="MS72" s="44"/>
      <c r="MT72" s="44"/>
      <c r="MU72" s="44"/>
      <c r="MV72" s="44"/>
      <c r="MW72" s="44"/>
      <c r="MX72" s="44"/>
      <c r="MY72" s="44"/>
      <c r="MZ72" s="44"/>
      <c r="NA72" s="44"/>
      <c r="NB72" s="44"/>
      <c r="NC72" s="44"/>
      <c r="ND72" s="44"/>
      <c r="NE72" s="44"/>
      <c r="NF72" s="44"/>
      <c r="NG72" s="44"/>
      <c r="NH72" s="44"/>
      <c r="NI72" s="44"/>
      <c r="NJ72" s="44"/>
      <c r="NK72" s="44"/>
      <c r="NL72" s="44"/>
      <c r="NM72" s="44"/>
      <c r="NN72" s="44"/>
      <c r="NO72" s="44"/>
      <c r="NP72" s="44"/>
      <c r="NQ72" s="44"/>
      <c r="NR72" s="44"/>
      <c r="NS72" s="44"/>
      <c r="NT72" s="44"/>
      <c r="NU72" s="44"/>
      <c r="NV72" s="44"/>
      <c r="NW72" s="44"/>
      <c r="NX72" s="44"/>
      <c r="NY72" s="44"/>
      <c r="NZ72" s="44"/>
      <c r="OA72" s="44"/>
      <c r="OB72" s="44"/>
      <c r="OC72" s="44"/>
      <c r="OD72" s="44"/>
      <c r="OE72" s="44"/>
      <c r="OF72" s="44"/>
      <c r="OG72" s="44"/>
      <c r="OH72" s="44"/>
      <c r="OI72" s="44"/>
      <c r="OJ72" s="44"/>
      <c r="OK72" s="44"/>
      <c r="OL72" s="44"/>
      <c r="OM72" s="44"/>
      <c r="ON72" s="44"/>
      <c r="OO72" s="44"/>
      <c r="OP72" s="44"/>
      <c r="OQ72" s="44"/>
      <c r="OR72" s="44"/>
      <c r="OS72" s="44"/>
      <c r="OT72" s="44"/>
      <c r="OU72" s="44"/>
      <c r="OV72" s="44"/>
      <c r="OW72" s="44"/>
      <c r="OX72" s="44"/>
      <c r="OY72" s="44"/>
      <c r="OZ72" s="44"/>
      <c r="PA72" s="44"/>
      <c r="PB72" s="44"/>
      <c r="PC72" s="44"/>
      <c r="PD72" s="44"/>
      <c r="PE72" s="44"/>
      <c r="PF72" s="44"/>
      <c r="PG72" s="44"/>
      <c r="PH72" s="44"/>
      <c r="PI72" s="44"/>
      <c r="PJ72" s="44"/>
      <c r="PK72" s="44"/>
      <c r="PL72" s="44"/>
      <c r="PM72" s="44"/>
      <c r="PN72" s="44"/>
      <c r="PO72" s="44"/>
      <c r="PP72" s="44"/>
      <c r="PQ72" s="44"/>
      <c r="PR72" s="44"/>
      <c r="PS72" s="44"/>
      <c r="PT72" s="44"/>
      <c r="PU72" s="44"/>
      <c r="PV72" s="44"/>
      <c r="PW72" s="44"/>
      <c r="PX72" s="44"/>
      <c r="PY72" s="44"/>
      <c r="PZ72" s="44"/>
      <c r="QA72" s="44"/>
      <c r="QB72" s="44"/>
      <c r="QC72" s="44"/>
      <c r="QD72" s="44"/>
      <c r="QE72" s="44"/>
      <c r="QF72" s="44"/>
      <c r="QG72" s="44"/>
      <c r="QH72" s="44"/>
      <c r="QI72" s="44"/>
      <c r="QJ72" s="44"/>
      <c r="QK72" s="44"/>
      <c r="QL72" s="44"/>
      <c r="QM72" s="44"/>
      <c r="QN72" s="44"/>
      <c r="QO72" s="44"/>
      <c r="QP72" s="44"/>
      <c r="QQ72" s="44"/>
      <c r="QR72" s="44"/>
      <c r="QS72" s="44"/>
      <c r="QT72" s="44"/>
      <c r="QU72" s="44"/>
      <c r="QV72" s="44"/>
      <c r="QW72" s="44"/>
      <c r="QX72" s="44"/>
      <c r="QY72" s="44"/>
      <c r="QZ72" s="44"/>
      <c r="RA72" s="44"/>
      <c r="RB72" s="44"/>
      <c r="RC72" s="44"/>
      <c r="RD72" s="44"/>
      <c r="RE72" s="44"/>
      <c r="RF72" s="44"/>
      <c r="RG72" s="44"/>
      <c r="RH72" s="44"/>
      <c r="RI72" s="44"/>
      <c r="RJ72" s="44"/>
      <c r="RK72" s="44"/>
      <c r="RL72" s="44"/>
      <c r="RM72" s="44"/>
      <c r="RN72" s="44"/>
      <c r="RO72" s="44"/>
      <c r="RP72" s="44"/>
      <c r="RQ72" s="44"/>
      <c r="RR72" s="44"/>
      <c r="RS72" s="44"/>
      <c r="RT72" s="44"/>
      <c r="RU72" s="44"/>
      <c r="RV72" s="44"/>
      <c r="RW72" s="44"/>
      <c r="RX72" s="44"/>
      <c r="RY72" s="44"/>
      <c r="RZ72" s="44"/>
      <c r="SA72" s="44"/>
      <c r="SB72" s="44"/>
      <c r="SC72" s="44"/>
      <c r="SD72" s="44"/>
      <c r="SE72" s="44"/>
      <c r="SF72" s="44"/>
      <c r="SG72" s="44"/>
      <c r="SH72" s="44"/>
      <c r="SI72" s="44"/>
      <c r="SJ72" s="44"/>
      <c r="SK72" s="44"/>
      <c r="SL72" s="44"/>
      <c r="SM72" s="44"/>
      <c r="SN72" s="44"/>
      <c r="SO72" s="44"/>
      <c r="SP72" s="44"/>
      <c r="SQ72" s="44"/>
      <c r="SR72" s="44"/>
      <c r="SS72" s="44"/>
      <c r="ST72" s="44"/>
      <c r="SU72" s="44"/>
      <c r="SV72" s="44"/>
      <c r="SW72" s="44"/>
      <c r="SX72" s="44"/>
      <c r="SY72" s="44"/>
      <c r="SZ72" s="44"/>
      <c r="TA72" s="44"/>
      <c r="TB72" s="44"/>
      <c r="TC72" s="44"/>
      <c r="TD72" s="44"/>
      <c r="TE72" s="44"/>
      <c r="TF72" s="44"/>
      <c r="TG72" s="44"/>
      <c r="TH72" s="44"/>
      <c r="TI72" s="44"/>
      <c r="TJ72" s="44"/>
      <c r="TK72" s="44"/>
      <c r="TL72" s="44"/>
      <c r="TM72" s="44"/>
      <c r="TN72" s="44"/>
      <c r="TO72" s="44"/>
      <c r="TP72" s="44"/>
      <c r="TQ72" s="44"/>
      <c r="TR72" s="44"/>
      <c r="TS72" s="44"/>
      <c r="TT72" s="44"/>
      <c r="TU72" s="44"/>
      <c r="TV72" s="44"/>
      <c r="TW72" s="44"/>
      <c r="TX72" s="44"/>
      <c r="TY72" s="44"/>
      <c r="TZ72" s="44"/>
      <c r="UA72" s="44"/>
      <c r="UB72" s="44"/>
      <c r="UC72" s="44"/>
      <c r="UD72" s="44"/>
      <c r="UE72" s="44"/>
      <c r="UF72" s="44"/>
      <c r="UG72" s="44"/>
      <c r="UH72" s="44"/>
      <c r="UI72" s="44"/>
      <c r="UJ72" s="44"/>
      <c r="UK72" s="44"/>
      <c r="UL72" s="44"/>
      <c r="UM72" s="44"/>
      <c r="UN72" s="44"/>
      <c r="UO72" s="44"/>
      <c r="UP72" s="44"/>
      <c r="UQ72" s="44"/>
      <c r="UR72" s="44"/>
      <c r="US72" s="44"/>
      <c r="UT72" s="44"/>
      <c r="UU72" s="44"/>
      <c r="UV72" s="44"/>
      <c r="UW72" s="44"/>
      <c r="UX72" s="44"/>
      <c r="UY72" s="44"/>
      <c r="UZ72" s="44"/>
      <c r="VA72" s="44"/>
      <c r="VB72" s="44"/>
      <c r="VC72" s="44"/>
      <c r="VD72" s="44"/>
      <c r="VE72" s="44"/>
      <c r="VF72" s="44"/>
      <c r="VG72" s="44"/>
      <c r="VH72" s="44"/>
      <c r="VI72" s="44"/>
      <c r="VJ72" s="44"/>
      <c r="VK72" s="44"/>
      <c r="VL72" s="44"/>
      <c r="VM72" s="44"/>
      <c r="VN72" s="44"/>
      <c r="VO72" s="44"/>
      <c r="VP72" s="44"/>
      <c r="VQ72" s="44"/>
      <c r="VR72" s="44"/>
      <c r="VS72" s="44"/>
      <c r="VT72" s="44"/>
      <c r="VU72" s="44"/>
      <c r="VV72" s="44"/>
      <c r="VW72" s="44"/>
      <c r="VX72" s="44"/>
      <c r="VY72" s="44"/>
      <c r="VZ72" s="44"/>
      <c r="WA72" s="44"/>
      <c r="WB72" s="44"/>
      <c r="WC72" s="44"/>
      <c r="WD72" s="44"/>
      <c r="WE72" s="44"/>
      <c r="WF72" s="44"/>
      <c r="WG72" s="44"/>
      <c r="WH72" s="44"/>
      <c r="WI72" s="44"/>
      <c r="WJ72" s="44"/>
      <c r="WK72" s="44"/>
      <c r="WL72" s="44"/>
      <c r="WM72" s="44"/>
      <c r="WN72" s="44"/>
      <c r="WO72" s="44"/>
      <c r="WP72" s="44"/>
      <c r="WQ72" s="44"/>
      <c r="WR72" s="44"/>
      <c r="WS72" s="44"/>
      <c r="WT72" s="44"/>
      <c r="WU72" s="44"/>
      <c r="WV72" s="44"/>
      <c r="WW72" s="44"/>
      <c r="WX72" s="44"/>
      <c r="WY72" s="44"/>
      <c r="WZ72" s="44"/>
      <c r="XA72" s="44"/>
      <c r="XB72" s="44"/>
      <c r="XC72" s="44"/>
      <c r="XD72" s="44"/>
      <c r="XE72" s="44"/>
      <c r="XF72" s="44"/>
      <c r="XG72" s="44"/>
      <c r="XH72" s="44"/>
      <c r="XI72" s="44"/>
      <c r="XJ72" s="44"/>
      <c r="XK72" s="44"/>
      <c r="XL72" s="44"/>
      <c r="XM72" s="44"/>
      <c r="XN72" s="44"/>
      <c r="XO72" s="44"/>
      <c r="XP72" s="44"/>
      <c r="XQ72" s="44"/>
      <c r="XR72" s="44"/>
      <c r="XS72" s="44"/>
      <c r="XT72" s="44"/>
      <c r="XU72" s="44"/>
      <c r="XV72" s="44"/>
      <c r="XW72" s="44"/>
      <c r="XX72" s="44"/>
      <c r="XY72" s="44"/>
      <c r="XZ72" s="44"/>
      <c r="YA72" s="44"/>
      <c r="YB72" s="44"/>
      <c r="YC72" s="44"/>
      <c r="YD72" s="44"/>
      <c r="YE72" s="44"/>
      <c r="YF72" s="44"/>
      <c r="YG72" s="44"/>
      <c r="YH72" s="44"/>
      <c r="YI72" s="44"/>
      <c r="YJ72" s="44"/>
      <c r="YK72" s="44"/>
      <c r="YL72" s="44"/>
      <c r="YM72" s="44"/>
      <c r="YN72" s="44"/>
      <c r="YO72" s="44"/>
      <c r="YP72" s="44"/>
      <c r="YQ72" s="44"/>
      <c r="YR72" s="44"/>
      <c r="YS72" s="44"/>
      <c r="YT72" s="44"/>
      <c r="YU72" s="44"/>
      <c r="YV72" s="44"/>
      <c r="YW72" s="44"/>
      <c r="YX72" s="44"/>
      <c r="YY72" s="44"/>
      <c r="YZ72" s="44"/>
      <c r="ZA72" s="44"/>
      <c r="ZB72" s="44"/>
      <c r="ZC72" s="44"/>
      <c r="ZD72" s="44"/>
      <c r="ZE72" s="44"/>
      <c r="ZF72" s="44"/>
      <c r="ZG72" s="44"/>
      <c r="ZH72" s="44"/>
      <c r="ZI72" s="44"/>
      <c r="ZJ72" s="44"/>
      <c r="ZK72" s="44"/>
      <c r="ZL72" s="44"/>
      <c r="ZM72" s="44"/>
      <c r="ZN72" s="44"/>
      <c r="ZO72" s="44"/>
      <c r="ZP72" s="44"/>
      <c r="ZQ72" s="44"/>
      <c r="ZR72" s="44"/>
      <c r="ZS72" s="44"/>
      <c r="ZT72" s="44"/>
      <c r="ZU72" s="44"/>
      <c r="ZV72" s="44"/>
      <c r="ZW72" s="44"/>
      <c r="ZX72" s="44"/>
      <c r="ZY72" s="44"/>
      <c r="ZZ72" s="44"/>
      <c r="AAA72" s="44"/>
      <c r="AAB72" s="44"/>
      <c r="AAC72" s="44"/>
      <c r="AAD72" s="44"/>
      <c r="AAE72" s="44"/>
      <c r="AAF72" s="44"/>
      <c r="AAG72" s="44"/>
      <c r="AAH72" s="44"/>
      <c r="AAI72" s="44"/>
      <c r="AAJ72" s="44"/>
      <c r="AAK72" s="44"/>
      <c r="AAL72" s="44"/>
      <c r="AAM72" s="44"/>
      <c r="AAN72" s="44"/>
      <c r="AAO72" s="44"/>
      <c r="AAP72" s="44"/>
      <c r="AAQ72" s="44"/>
      <c r="AAR72" s="44"/>
      <c r="AAS72" s="44"/>
      <c r="AAT72" s="44"/>
      <c r="AAU72" s="44"/>
      <c r="AAV72" s="44"/>
      <c r="AAW72" s="44"/>
      <c r="AAX72" s="44"/>
      <c r="AAY72" s="44"/>
      <c r="AAZ72" s="44"/>
      <c r="ABA72" s="44"/>
      <c r="ABB72" s="44"/>
      <c r="ABC72" s="44"/>
      <c r="ABD72" s="44"/>
      <c r="ABE72" s="44"/>
      <c r="ABF72" s="44"/>
      <c r="ABG72" s="44"/>
      <c r="ABH72" s="44"/>
      <c r="ABI72" s="44"/>
      <c r="ABJ72" s="44"/>
      <c r="ABK72" s="44"/>
      <c r="ABL72" s="44"/>
      <c r="ABM72" s="44"/>
      <c r="ABN72" s="44"/>
      <c r="ABO72" s="44"/>
      <c r="ABP72" s="44"/>
      <c r="ABQ72" s="44"/>
      <c r="ABR72" s="44"/>
      <c r="ABS72" s="44"/>
      <c r="ABT72" s="44"/>
      <c r="ABU72" s="44"/>
      <c r="ABV72" s="44"/>
      <c r="ABW72" s="44"/>
      <c r="ABX72" s="44"/>
      <c r="ABY72" s="44"/>
      <c r="ABZ72" s="44"/>
      <c r="ACA72" s="44"/>
      <c r="ACB72" s="44"/>
      <c r="ACC72" s="44"/>
      <c r="ACD72" s="44"/>
      <c r="ACE72" s="44"/>
      <c r="ACF72" s="44"/>
      <c r="ACG72" s="44"/>
      <c r="ACH72" s="44"/>
      <c r="ACI72" s="44"/>
      <c r="ACJ72" s="44"/>
      <c r="ACK72" s="44"/>
      <c r="ACL72" s="44"/>
      <c r="ACM72" s="44"/>
      <c r="ACN72" s="44"/>
      <c r="ACO72" s="44"/>
      <c r="ACP72" s="44"/>
      <c r="ACQ72" s="44"/>
      <c r="ACR72" s="44"/>
      <c r="ACS72" s="44"/>
      <c r="ACT72" s="44"/>
      <c r="ACU72" s="44"/>
      <c r="ACV72" s="44"/>
      <c r="ACW72" s="44"/>
      <c r="ACX72" s="44"/>
      <c r="ACY72" s="44"/>
      <c r="ACZ72" s="44"/>
      <c r="ADA72" s="44"/>
      <c r="ADB72" s="44"/>
      <c r="ADC72" s="44"/>
      <c r="ADD72" s="44"/>
      <c r="ADE72" s="44"/>
      <c r="ADF72" s="44"/>
      <c r="ADG72" s="44"/>
      <c r="ADH72" s="44"/>
      <c r="ADI72" s="44"/>
      <c r="ADJ72" s="44"/>
      <c r="ADK72" s="44"/>
      <c r="ADL72" s="44"/>
      <c r="ADM72" s="44"/>
      <c r="ADN72" s="44"/>
      <c r="ADO72" s="44"/>
      <c r="ADP72" s="44"/>
      <c r="ADQ72" s="44"/>
      <c r="ADR72" s="44"/>
      <c r="ADS72" s="44"/>
      <c r="ADT72" s="44"/>
      <c r="ADU72" s="44"/>
      <c r="ADV72" s="44"/>
      <c r="ADW72" s="44"/>
      <c r="ADX72" s="44"/>
      <c r="ADY72" s="44"/>
      <c r="ADZ72" s="44"/>
      <c r="AEA72" s="44"/>
      <c r="AEB72" s="44"/>
      <c r="AEC72" s="44"/>
      <c r="AED72" s="44"/>
      <c r="AEE72" s="44"/>
      <c r="AEF72" s="44"/>
      <c r="AEG72" s="44"/>
      <c r="AEH72" s="44"/>
      <c r="AEI72" s="44"/>
      <c r="AEJ72" s="44"/>
      <c r="AEK72" s="44"/>
      <c r="AEL72" s="44"/>
      <c r="AEM72" s="44"/>
      <c r="AEN72" s="44"/>
      <c r="AEO72" s="44"/>
      <c r="AEP72" s="44"/>
      <c r="AEQ72" s="44"/>
      <c r="AER72" s="44"/>
      <c r="AES72" s="44"/>
      <c r="AET72" s="44"/>
      <c r="AEU72" s="44"/>
      <c r="AEV72" s="44"/>
      <c r="AEW72" s="44"/>
      <c r="AEX72" s="44"/>
      <c r="AEY72" s="44"/>
      <c r="AEZ72" s="44"/>
      <c r="AFA72" s="44"/>
      <c r="AFB72" s="44"/>
      <c r="AFC72" s="44"/>
      <c r="AFD72" s="44"/>
      <c r="AFE72" s="44"/>
      <c r="AFF72" s="44"/>
      <c r="AFG72" s="44"/>
      <c r="AFH72" s="44"/>
      <c r="AFI72" s="44"/>
      <c r="AFJ72" s="44"/>
      <c r="AFK72" s="44"/>
      <c r="AFL72" s="44"/>
      <c r="AFM72" s="44"/>
      <c r="AFN72" s="44"/>
      <c r="AFO72" s="44"/>
      <c r="AFP72" s="44"/>
      <c r="AFQ72" s="44"/>
      <c r="AFR72" s="44"/>
      <c r="AFS72" s="44"/>
      <c r="AFT72" s="44"/>
      <c r="AFU72" s="44"/>
      <c r="AFV72" s="44"/>
      <c r="AFW72" s="44"/>
      <c r="AFX72" s="44"/>
      <c r="AFY72" s="44"/>
      <c r="AFZ72" s="44"/>
      <c r="AGA72" s="44"/>
      <c r="AGB72" s="44"/>
      <c r="AGC72" s="44"/>
      <c r="AGD72" s="44"/>
      <c r="AGE72" s="44"/>
      <c r="AGF72" s="44"/>
      <c r="AGG72" s="44"/>
      <c r="AGH72" s="44"/>
      <c r="AGI72" s="44"/>
      <c r="AGJ72" s="44"/>
      <c r="AGK72" s="44"/>
      <c r="AGL72" s="44"/>
      <c r="AGM72" s="44"/>
      <c r="AGN72" s="44"/>
      <c r="AGO72" s="44"/>
      <c r="AGP72" s="44"/>
      <c r="AGQ72" s="44"/>
      <c r="AGR72" s="44"/>
      <c r="AGS72" s="44"/>
      <c r="AGT72" s="44"/>
      <c r="AGU72" s="44"/>
      <c r="AGV72" s="44"/>
      <c r="AGW72" s="44"/>
      <c r="AGX72" s="44"/>
      <c r="AGY72" s="44"/>
      <c r="AGZ72" s="44"/>
      <c r="AHA72" s="44"/>
      <c r="AHB72" s="44"/>
      <c r="AHC72" s="44"/>
      <c r="AHD72" s="44"/>
      <c r="AHE72" s="44"/>
      <c r="AHF72" s="44"/>
      <c r="AHG72" s="44"/>
      <c r="AHH72" s="44"/>
      <c r="AHI72" s="44"/>
      <c r="AHJ72" s="44"/>
      <c r="AHK72" s="44"/>
      <c r="AHL72" s="44"/>
      <c r="AHM72" s="44"/>
      <c r="AHN72" s="44"/>
      <c r="AHO72" s="44"/>
      <c r="AHP72" s="44"/>
      <c r="AHQ72" s="44"/>
      <c r="AHR72" s="44"/>
      <c r="AHS72" s="44"/>
      <c r="AHT72" s="44"/>
      <c r="AHU72" s="44"/>
      <c r="AHV72" s="44"/>
      <c r="AHW72" s="44"/>
      <c r="AHX72" s="44"/>
      <c r="AHY72" s="44"/>
      <c r="AHZ72" s="44"/>
      <c r="AIA72" s="44"/>
      <c r="AIB72" s="44"/>
      <c r="AIC72" s="44"/>
      <c r="AID72" s="44"/>
      <c r="AIE72" s="44"/>
      <c r="AIF72" s="44"/>
      <c r="AIG72" s="44"/>
      <c r="AIH72" s="44"/>
      <c r="AII72" s="44"/>
      <c r="AIJ72" s="44"/>
      <c r="AIK72" s="44"/>
      <c r="AIL72" s="44"/>
      <c r="AIM72" s="44"/>
      <c r="AIN72" s="44"/>
      <c r="AIO72" s="44"/>
      <c r="AIP72" s="44"/>
      <c r="AIQ72" s="44"/>
      <c r="AIR72" s="44"/>
      <c r="AIS72" s="44"/>
      <c r="AIT72" s="44"/>
      <c r="AIU72" s="44"/>
      <c r="AIV72" s="44"/>
      <c r="AIW72" s="44"/>
      <c r="AIX72" s="44"/>
      <c r="AIY72" s="44"/>
      <c r="AIZ72" s="44"/>
      <c r="AJA72" s="44"/>
      <c r="AJB72" s="44"/>
      <c r="AJC72" s="44"/>
      <c r="AJD72" s="44"/>
      <c r="AJE72" s="44"/>
      <c r="AJF72" s="44"/>
      <c r="AJG72" s="44"/>
      <c r="AJH72" s="44"/>
      <c r="AJI72" s="44"/>
      <c r="AJJ72" s="44"/>
      <c r="AJK72" s="44"/>
      <c r="AJL72" s="44"/>
      <c r="AJM72" s="44"/>
      <c r="AJN72" s="44"/>
      <c r="AJO72" s="44"/>
      <c r="AJP72" s="44"/>
      <c r="AJQ72" s="44"/>
      <c r="AJR72" s="44"/>
      <c r="AJS72" s="44"/>
      <c r="AJT72" s="44"/>
      <c r="AJU72" s="44"/>
      <c r="AJV72" s="44"/>
      <c r="AJW72" s="44"/>
      <c r="AJX72" s="44"/>
      <c r="AJY72" s="44"/>
      <c r="AJZ72" s="44"/>
      <c r="AKA72" s="44"/>
      <c r="AKB72" s="44"/>
      <c r="AKC72" s="44"/>
      <c r="AKD72" s="44"/>
      <c r="AKE72" s="44"/>
      <c r="AKF72" s="44"/>
      <c r="AKG72" s="44"/>
      <c r="AKH72" s="44"/>
      <c r="AKI72" s="44"/>
      <c r="AKJ72" s="44"/>
      <c r="AKK72" s="44"/>
      <c r="AKL72" s="44"/>
      <c r="AKM72" s="44"/>
      <c r="AKN72" s="44"/>
      <c r="AKO72" s="44"/>
      <c r="AKP72" s="44"/>
      <c r="AKQ72" s="44"/>
      <c r="AKR72" s="44"/>
      <c r="AKS72" s="44"/>
      <c r="AKT72" s="44"/>
      <c r="AKU72" s="44"/>
      <c r="AKV72" s="44"/>
      <c r="AKW72" s="44"/>
      <c r="AKX72" s="44"/>
      <c r="AKY72" s="44"/>
      <c r="AKZ72" s="44"/>
      <c r="ALA72" s="44"/>
      <c r="ALB72" s="44"/>
      <c r="ALC72" s="44"/>
      <c r="ALD72" s="44"/>
      <c r="ALE72" s="44"/>
      <c r="ALF72" s="44"/>
      <c r="ALG72" s="44"/>
      <c r="ALH72" s="44"/>
      <c r="ALI72" s="44"/>
      <c r="ALJ72" s="44"/>
      <c r="ALK72" s="44"/>
      <c r="ALL72" s="44"/>
      <c r="ALM72" s="44"/>
      <c r="ALN72" s="44"/>
      <c r="ALO72" s="44"/>
      <c r="ALP72" s="44"/>
      <c r="ALQ72" s="44"/>
      <c r="ALR72" s="44"/>
      <c r="ALS72" s="44"/>
      <c r="ALT72" s="44"/>
      <c r="ALU72" s="44"/>
      <c r="ALV72" s="44"/>
      <c r="ALW72" s="44"/>
      <c r="ALX72" s="44"/>
      <c r="ALY72" s="44"/>
      <c r="ALZ72" s="44"/>
      <c r="AMA72" s="44"/>
      <c r="AMB72" s="44"/>
      <c r="AMC72" s="44"/>
      <c r="AMD72" s="44"/>
      <c r="AME72" s="44"/>
      <c r="AMF72" s="44"/>
      <c r="AMG72" s="44"/>
      <c r="AMH72" s="44"/>
      <c r="AMI72" s="44"/>
      <c r="AMJ72" s="44"/>
      <c r="AMK72" s="44"/>
      <c r="AML72" s="44"/>
      <c r="AMM72" s="44"/>
      <c r="AMN72" s="44"/>
      <c r="AMO72" s="44"/>
      <c r="AMP72" s="44"/>
      <c r="AMQ72" s="44"/>
      <c r="AMR72" s="44"/>
      <c r="AMS72" s="44"/>
      <c r="AMT72" s="44"/>
      <c r="AMU72" s="44"/>
      <c r="AMV72" s="44"/>
      <c r="AMW72" s="44"/>
      <c r="AMX72" s="44"/>
      <c r="AMY72" s="44"/>
      <c r="AMZ72" s="44"/>
      <c r="ANA72" s="44"/>
      <c r="ANB72" s="44"/>
      <c r="ANC72" s="44"/>
      <c r="AND72" s="44"/>
      <c r="ANE72" s="44"/>
      <c r="ANF72" s="44"/>
      <c r="ANG72" s="44"/>
      <c r="ANH72" s="44"/>
      <c r="ANI72" s="44"/>
      <c r="ANJ72" s="44"/>
      <c r="ANK72" s="44"/>
      <c r="ANL72" s="44"/>
      <c r="ANM72" s="44"/>
      <c r="ANN72" s="44"/>
      <c r="ANO72" s="44"/>
      <c r="ANP72" s="44"/>
      <c r="ANQ72" s="44"/>
      <c r="ANR72" s="44"/>
      <c r="ANS72" s="44"/>
      <c r="ANT72" s="44"/>
      <c r="ANU72" s="44"/>
      <c r="ANV72" s="44"/>
      <c r="ANW72" s="44"/>
      <c r="ANX72" s="44"/>
      <c r="ANY72" s="44"/>
      <c r="ANZ72" s="44"/>
      <c r="AOA72" s="44"/>
      <c r="AOB72" s="44"/>
      <c r="AOC72" s="44"/>
      <c r="AOD72" s="44"/>
      <c r="AOE72" s="44"/>
      <c r="AOF72" s="44"/>
      <c r="AOG72" s="44"/>
      <c r="AOH72" s="44"/>
      <c r="AOI72" s="44"/>
      <c r="AOJ72" s="44"/>
      <c r="AOK72" s="44"/>
      <c r="AOL72" s="44"/>
      <c r="AOM72" s="44"/>
      <c r="AON72" s="44"/>
      <c r="AOO72" s="44"/>
      <c r="AOP72" s="44"/>
      <c r="AOQ72" s="44"/>
      <c r="AOR72" s="44"/>
      <c r="AOS72" s="44"/>
      <c r="AOT72" s="44"/>
      <c r="AOU72" s="44"/>
      <c r="AOV72" s="44"/>
      <c r="AOW72" s="44"/>
      <c r="AOX72" s="44"/>
      <c r="AOY72" s="44"/>
      <c r="AOZ72" s="44"/>
      <c r="APA72" s="44"/>
      <c r="APB72" s="44"/>
      <c r="APC72" s="44"/>
      <c r="APD72" s="44"/>
      <c r="APE72" s="44"/>
      <c r="APF72" s="44"/>
      <c r="APG72" s="44"/>
      <c r="APH72" s="44"/>
      <c r="API72" s="44"/>
      <c r="APJ72" s="44"/>
      <c r="APK72" s="44"/>
      <c r="APL72" s="44"/>
      <c r="APM72" s="44"/>
      <c r="APN72" s="44"/>
      <c r="APO72" s="44"/>
      <c r="APP72" s="44"/>
      <c r="APQ72" s="44"/>
      <c r="APR72" s="44"/>
      <c r="APS72" s="44"/>
      <c r="APT72" s="44"/>
      <c r="APU72" s="44"/>
      <c r="APV72" s="44"/>
      <c r="APW72" s="44"/>
      <c r="APX72" s="44"/>
      <c r="APY72" s="44"/>
      <c r="APZ72" s="44"/>
      <c r="AQA72" s="44"/>
      <c r="AQB72" s="44"/>
      <c r="AQC72" s="44"/>
      <c r="AQD72" s="44"/>
      <c r="AQE72" s="44"/>
      <c r="AQF72" s="44"/>
      <c r="AQG72" s="44"/>
      <c r="AQH72" s="44"/>
      <c r="AQI72" s="44"/>
      <c r="AQJ72" s="44"/>
      <c r="AQK72" s="44"/>
      <c r="AQL72" s="44"/>
      <c r="AQM72" s="44"/>
      <c r="AQN72" s="44"/>
      <c r="AQO72" s="44"/>
      <c r="AQP72" s="44"/>
      <c r="AQQ72" s="44"/>
      <c r="AQR72" s="44"/>
      <c r="AQS72" s="44"/>
      <c r="AQT72" s="44"/>
      <c r="AQU72" s="44"/>
      <c r="AQV72" s="44"/>
      <c r="AQW72" s="44"/>
      <c r="AQX72" s="44"/>
      <c r="AQY72" s="44"/>
      <c r="AQZ72" s="44"/>
      <c r="ARA72" s="44"/>
      <c r="ARB72" s="44"/>
      <c r="ARC72" s="44"/>
      <c r="ARD72" s="44"/>
      <c r="ARE72" s="44"/>
      <c r="ARF72" s="44"/>
      <c r="ARG72" s="44"/>
      <c r="ARH72" s="44"/>
      <c r="ARI72" s="44"/>
      <c r="ARJ72" s="44"/>
      <c r="ARK72" s="44"/>
      <c r="ARL72" s="44"/>
      <c r="ARM72" s="44"/>
      <c r="ARN72" s="44"/>
      <c r="ARO72" s="44"/>
      <c r="ARP72" s="44"/>
      <c r="ARQ72" s="44"/>
      <c r="ARR72" s="44"/>
      <c r="ARS72" s="44"/>
      <c r="ART72" s="44"/>
      <c r="ARU72" s="44"/>
      <c r="ARV72" s="44"/>
      <c r="ARW72" s="44"/>
      <c r="ARX72" s="44"/>
      <c r="ARY72" s="44"/>
      <c r="ARZ72" s="44"/>
      <c r="ASA72" s="44"/>
      <c r="ASB72" s="44"/>
      <c r="ASC72" s="44"/>
      <c r="ASD72" s="44"/>
      <c r="ASE72" s="44"/>
      <c r="ASF72" s="44"/>
      <c r="ASG72" s="44"/>
      <c r="ASH72" s="44"/>
      <c r="ASI72" s="44"/>
      <c r="ASJ72" s="44"/>
      <c r="ASK72" s="44"/>
      <c r="ASL72" s="44"/>
      <c r="ASM72" s="44"/>
      <c r="ASN72" s="44"/>
      <c r="ASO72" s="44"/>
      <c r="ASP72" s="44"/>
      <c r="ASQ72" s="44"/>
      <c r="ASR72" s="44"/>
      <c r="ASS72" s="44"/>
      <c r="AST72" s="44"/>
      <c r="ASU72" s="44"/>
      <c r="ASV72" s="44"/>
      <c r="ASW72" s="44"/>
      <c r="ASX72" s="44"/>
      <c r="ASY72" s="44"/>
      <c r="ASZ72" s="44"/>
      <c r="ATA72" s="44"/>
      <c r="ATB72" s="44"/>
      <c r="ATC72" s="44"/>
      <c r="ATD72" s="44"/>
      <c r="ATE72" s="44"/>
      <c r="ATF72" s="44"/>
      <c r="ATG72" s="44"/>
      <c r="ATH72" s="44"/>
      <c r="ATI72" s="44"/>
      <c r="ATJ72" s="44"/>
      <c r="ATK72" s="44"/>
      <c r="ATL72" s="44"/>
      <c r="ATM72" s="44"/>
      <c r="ATN72" s="44"/>
      <c r="ATO72" s="44"/>
      <c r="ATP72" s="44"/>
      <c r="ATQ72" s="44"/>
      <c r="ATR72" s="44"/>
      <c r="ATS72" s="44"/>
      <c r="ATT72" s="44"/>
      <c r="ATU72" s="44"/>
      <c r="ATV72" s="44"/>
      <c r="ATW72" s="44"/>
      <c r="ATX72" s="44"/>
      <c r="ATY72" s="44"/>
      <c r="ATZ72" s="44"/>
      <c r="AUA72" s="44"/>
      <c r="AUB72" s="44"/>
      <c r="AUC72" s="44"/>
      <c r="AUD72" s="44"/>
      <c r="AUE72" s="44"/>
      <c r="AUF72" s="44"/>
      <c r="AUG72" s="44"/>
      <c r="AUH72" s="44"/>
      <c r="AUI72" s="44"/>
      <c r="AUJ72" s="44"/>
      <c r="AUK72" s="44"/>
      <c r="AUL72" s="44"/>
      <c r="AUM72" s="44"/>
      <c r="AUN72" s="44"/>
      <c r="AUO72" s="44"/>
      <c r="AUP72" s="44"/>
      <c r="AUQ72" s="44"/>
      <c r="AUR72" s="44"/>
      <c r="AUS72" s="44"/>
      <c r="AUT72" s="44"/>
      <c r="AUU72" s="44"/>
      <c r="AUV72" s="44"/>
      <c r="AUW72" s="44"/>
      <c r="AUX72" s="44"/>
      <c r="AUY72" s="44"/>
      <c r="AUZ72" s="44"/>
      <c r="AVA72" s="44"/>
      <c r="AVB72" s="44"/>
      <c r="AVC72" s="44"/>
      <c r="AVD72" s="44"/>
      <c r="AVE72" s="44"/>
      <c r="AVF72" s="44"/>
      <c r="AVG72" s="44"/>
      <c r="AVH72" s="44"/>
      <c r="AVI72" s="44"/>
      <c r="AVJ72" s="44"/>
      <c r="AVK72" s="44"/>
      <c r="AVL72" s="44"/>
      <c r="AVM72" s="44"/>
      <c r="AVN72" s="44"/>
      <c r="AVO72" s="44"/>
      <c r="AVP72" s="44"/>
      <c r="AVQ72" s="44"/>
      <c r="AVR72" s="44"/>
      <c r="AVS72" s="44"/>
      <c r="AVT72" s="44"/>
      <c r="AVU72" s="44"/>
      <c r="AVV72" s="44"/>
      <c r="AVW72" s="44"/>
      <c r="AVX72" s="44"/>
      <c r="AVY72" s="44"/>
      <c r="AVZ72" s="44"/>
      <c r="AWA72" s="44"/>
      <c r="AWB72" s="44"/>
      <c r="AWC72" s="44"/>
      <c r="AWD72" s="44"/>
      <c r="AWE72" s="44"/>
      <c r="AWF72" s="44"/>
      <c r="AWG72" s="44"/>
      <c r="AWH72" s="44"/>
      <c r="AWI72" s="44"/>
      <c r="AWJ72" s="44"/>
      <c r="AWK72" s="44"/>
      <c r="AWL72" s="44"/>
      <c r="AWM72" s="44"/>
      <c r="AWN72" s="44"/>
      <c r="AWO72" s="44"/>
      <c r="AWP72" s="44"/>
      <c r="AWQ72" s="44"/>
      <c r="AWR72" s="44"/>
      <c r="AWS72" s="44"/>
      <c r="AWT72" s="44"/>
      <c r="AWU72" s="44"/>
      <c r="AWV72" s="44"/>
      <c r="AWW72" s="44"/>
      <c r="AWX72" s="44"/>
      <c r="AWY72" s="44"/>
      <c r="AWZ72" s="44"/>
      <c r="AXA72" s="44"/>
      <c r="AXB72" s="44"/>
      <c r="AXC72" s="44"/>
      <c r="AXD72" s="44"/>
      <c r="AXE72" s="44"/>
      <c r="AXF72" s="44"/>
      <c r="AXG72" s="44"/>
      <c r="AXH72" s="44"/>
      <c r="AXI72" s="44"/>
      <c r="AXJ72" s="44"/>
      <c r="AXK72" s="44"/>
      <c r="AXL72" s="44"/>
      <c r="AXM72" s="44"/>
      <c r="AXN72" s="44"/>
      <c r="AXO72" s="44"/>
      <c r="AXP72" s="44"/>
      <c r="AXQ72" s="44"/>
      <c r="AXR72" s="44"/>
      <c r="AXS72" s="44"/>
      <c r="AXT72" s="44"/>
      <c r="AXU72" s="44"/>
      <c r="AXV72" s="44"/>
      <c r="AXW72" s="44"/>
      <c r="AXX72" s="44"/>
      <c r="AXY72" s="44"/>
      <c r="AXZ72" s="44"/>
      <c r="AYA72" s="44"/>
      <c r="AYB72" s="44"/>
      <c r="AYC72" s="44"/>
      <c r="AYD72" s="44"/>
      <c r="AYE72" s="44"/>
      <c r="AYF72" s="44"/>
      <c r="AYG72" s="44"/>
      <c r="AYH72" s="44"/>
      <c r="AYI72" s="44"/>
      <c r="AYJ72" s="44"/>
      <c r="AYK72" s="44"/>
      <c r="AYL72" s="44"/>
      <c r="AYM72" s="44"/>
      <c r="AYN72" s="44"/>
      <c r="AYO72" s="44"/>
      <c r="AYP72" s="44"/>
      <c r="AYQ72" s="44"/>
      <c r="AYR72" s="44"/>
      <c r="AYS72" s="44"/>
      <c r="AYT72" s="44"/>
      <c r="AYU72" s="44"/>
      <c r="AYV72" s="44"/>
      <c r="AYW72" s="44"/>
      <c r="AYX72" s="44"/>
      <c r="AYY72" s="44"/>
      <c r="AYZ72" s="44"/>
      <c r="AZA72" s="44"/>
      <c r="AZB72" s="44"/>
      <c r="AZC72" s="44"/>
      <c r="AZD72" s="44"/>
      <c r="AZE72" s="44"/>
      <c r="AZF72" s="44"/>
      <c r="AZG72" s="44"/>
      <c r="AZH72" s="44"/>
      <c r="AZI72" s="44"/>
      <c r="AZJ72" s="44"/>
      <c r="AZK72" s="44"/>
      <c r="AZL72" s="44"/>
      <c r="AZM72" s="44"/>
      <c r="AZN72" s="44"/>
      <c r="AZO72" s="44"/>
      <c r="AZP72" s="44"/>
      <c r="AZQ72" s="44"/>
      <c r="AZR72" s="44"/>
      <c r="AZS72" s="44"/>
      <c r="AZT72" s="44"/>
      <c r="AZU72" s="44"/>
      <c r="AZV72" s="44"/>
      <c r="AZW72" s="44"/>
      <c r="AZX72" s="44"/>
      <c r="AZY72" s="44"/>
      <c r="AZZ72" s="44"/>
      <c r="BAA72" s="44"/>
      <c r="BAB72" s="44"/>
      <c r="BAC72" s="44"/>
      <c r="BAD72" s="44"/>
      <c r="BAE72" s="44"/>
      <c r="BAF72" s="44"/>
      <c r="BAG72" s="44"/>
      <c r="BAH72" s="44"/>
      <c r="BAI72" s="44"/>
      <c r="BAJ72" s="44"/>
      <c r="BAK72" s="44"/>
      <c r="BAL72" s="44"/>
      <c r="BAM72" s="44"/>
      <c r="BAN72" s="44"/>
      <c r="BAO72" s="44"/>
      <c r="BAP72" s="44"/>
      <c r="BAQ72" s="44"/>
      <c r="BAR72" s="44"/>
      <c r="BAS72" s="44"/>
      <c r="BAT72" s="44"/>
      <c r="BAU72" s="44"/>
      <c r="BAV72" s="44"/>
      <c r="BAW72" s="44"/>
      <c r="BAX72" s="44"/>
      <c r="BAY72" s="44"/>
      <c r="BAZ72" s="44"/>
      <c r="BBA72" s="44"/>
      <c r="BBB72" s="44"/>
      <c r="BBC72" s="44"/>
      <c r="BBD72" s="44"/>
      <c r="BBE72" s="44"/>
      <c r="BBF72" s="44"/>
      <c r="BBG72" s="44"/>
      <c r="BBH72" s="44"/>
      <c r="BBI72" s="44"/>
      <c r="BBJ72" s="44"/>
      <c r="BBK72" s="44"/>
      <c r="BBL72" s="44"/>
      <c r="BBM72" s="44"/>
      <c r="BBN72" s="44"/>
      <c r="BBO72" s="44"/>
      <c r="BBP72" s="44"/>
      <c r="BBQ72" s="44"/>
      <c r="BBR72" s="44"/>
      <c r="BBS72" s="44"/>
      <c r="BBT72" s="44"/>
      <c r="BBU72" s="44"/>
      <c r="BBV72" s="44"/>
      <c r="BBW72" s="44"/>
      <c r="BBX72" s="44"/>
      <c r="BBY72" s="44"/>
      <c r="BBZ72" s="44"/>
      <c r="BCA72" s="44"/>
      <c r="BCB72" s="44"/>
      <c r="BCC72" s="44"/>
      <c r="BCD72" s="44"/>
      <c r="BCE72" s="44"/>
      <c r="BCF72" s="44"/>
      <c r="BCG72" s="44"/>
      <c r="BCH72" s="44"/>
      <c r="BCI72" s="44"/>
      <c r="BCJ72" s="44"/>
      <c r="BCK72" s="44"/>
      <c r="BCL72" s="44"/>
      <c r="BCM72" s="44"/>
      <c r="BCN72" s="44"/>
      <c r="BCO72" s="44"/>
      <c r="BCP72" s="44"/>
      <c r="BCQ72" s="44"/>
      <c r="BCR72" s="44"/>
      <c r="BCS72" s="44"/>
      <c r="BCT72" s="44"/>
      <c r="BCU72" s="44"/>
      <c r="BCV72" s="44"/>
      <c r="BCW72" s="44"/>
      <c r="BCX72" s="44"/>
      <c r="BCY72" s="44"/>
      <c r="BCZ72" s="44"/>
      <c r="BDA72" s="44"/>
      <c r="BDB72" s="44"/>
      <c r="BDC72" s="44"/>
      <c r="BDD72" s="44"/>
      <c r="BDE72" s="44"/>
      <c r="BDF72" s="44"/>
      <c r="BDG72" s="44"/>
      <c r="BDH72" s="44"/>
      <c r="BDI72" s="44"/>
      <c r="BDJ72" s="44"/>
      <c r="BDK72" s="44"/>
      <c r="BDL72" s="44"/>
      <c r="BDM72" s="44"/>
      <c r="BDN72" s="44"/>
      <c r="BDO72" s="44"/>
      <c r="BDP72" s="44"/>
      <c r="BDQ72" s="44"/>
      <c r="BDR72" s="44"/>
      <c r="BDS72" s="44"/>
      <c r="BDT72" s="44"/>
      <c r="BDU72" s="44"/>
      <c r="BDV72" s="44"/>
      <c r="BDW72" s="44"/>
      <c r="BDX72" s="44"/>
      <c r="BDY72" s="44"/>
      <c r="BDZ72" s="44"/>
      <c r="BEA72" s="44"/>
      <c r="BEB72" s="44"/>
      <c r="BEC72" s="44"/>
      <c r="BED72" s="44"/>
      <c r="BEE72" s="44"/>
      <c r="BEF72" s="44"/>
      <c r="BEG72" s="44"/>
      <c r="BEH72" s="44"/>
      <c r="BEI72" s="44"/>
      <c r="BEJ72" s="44"/>
      <c r="BEK72" s="44"/>
      <c r="BEL72" s="44"/>
      <c r="BEM72" s="44"/>
      <c r="BEN72" s="44"/>
      <c r="BEO72" s="44"/>
      <c r="BEP72" s="44"/>
      <c r="BEQ72" s="44"/>
      <c r="BER72" s="44"/>
      <c r="BES72" s="44"/>
      <c r="BET72" s="44"/>
      <c r="BEU72" s="44"/>
      <c r="BEV72" s="44"/>
      <c r="BEW72" s="44"/>
      <c r="BEX72" s="44"/>
      <c r="BEY72" s="44"/>
      <c r="BEZ72" s="44"/>
      <c r="BFA72" s="44"/>
      <c r="BFB72" s="44"/>
      <c r="BFC72" s="44"/>
      <c r="BFD72" s="44"/>
      <c r="BFE72" s="44"/>
      <c r="BFF72" s="44"/>
      <c r="BFG72" s="44"/>
      <c r="BFH72" s="44"/>
      <c r="BFI72" s="44"/>
      <c r="BFJ72" s="44"/>
      <c r="BFK72" s="44"/>
      <c r="BFL72" s="44"/>
      <c r="BFM72" s="44"/>
      <c r="BFN72" s="44"/>
      <c r="BFO72" s="44"/>
      <c r="BFP72" s="44"/>
      <c r="BFQ72" s="44"/>
      <c r="BFR72" s="44"/>
      <c r="BFS72" s="44"/>
      <c r="BFT72" s="44"/>
      <c r="BFU72" s="44"/>
      <c r="BFV72" s="44"/>
      <c r="BFW72" s="44"/>
      <c r="BFX72" s="44"/>
      <c r="BFY72" s="44"/>
      <c r="BFZ72" s="44"/>
      <c r="BGA72" s="44"/>
      <c r="BGB72" s="44"/>
      <c r="BGC72" s="44"/>
      <c r="BGD72" s="44"/>
      <c r="BGE72" s="44"/>
      <c r="BGF72" s="44"/>
      <c r="BGG72" s="44"/>
      <c r="BGH72" s="44"/>
      <c r="BGI72" s="44"/>
      <c r="BGJ72" s="44"/>
      <c r="BGK72" s="44"/>
      <c r="BGL72" s="44"/>
      <c r="BGM72" s="44"/>
      <c r="BGN72" s="44"/>
      <c r="BGO72" s="44"/>
      <c r="BGP72" s="44"/>
      <c r="BGQ72" s="44"/>
      <c r="BGR72" s="44"/>
      <c r="BGS72" s="44"/>
      <c r="BGT72" s="44"/>
      <c r="BGU72" s="44"/>
      <c r="BGV72" s="44"/>
      <c r="BGW72" s="44"/>
      <c r="BGX72" s="44"/>
      <c r="BGY72" s="44"/>
      <c r="BGZ72" s="44"/>
      <c r="BHA72" s="44"/>
      <c r="BHB72" s="44"/>
      <c r="BHC72" s="44"/>
      <c r="BHD72" s="44"/>
      <c r="BHE72" s="44"/>
      <c r="BHF72" s="44"/>
      <c r="BHG72" s="44"/>
      <c r="BHH72" s="44"/>
      <c r="BHI72" s="44"/>
      <c r="BHJ72" s="44"/>
      <c r="BHK72" s="44"/>
      <c r="BHL72" s="44"/>
      <c r="BHM72" s="44"/>
      <c r="BHN72" s="44"/>
      <c r="BHO72" s="44"/>
      <c r="BHP72" s="44"/>
      <c r="BHQ72" s="44"/>
      <c r="BHR72" s="44"/>
      <c r="BHS72" s="44"/>
      <c r="BHT72" s="44"/>
      <c r="BHU72" s="44"/>
      <c r="BHV72" s="44"/>
      <c r="BHW72" s="44"/>
      <c r="BHX72" s="44"/>
      <c r="BHY72" s="44"/>
      <c r="BHZ72" s="44"/>
      <c r="BIA72" s="44"/>
      <c r="BIB72" s="44"/>
      <c r="BIC72" s="44"/>
      <c r="BID72" s="44"/>
      <c r="BIE72" s="44"/>
      <c r="BIF72" s="44"/>
      <c r="BIG72" s="44"/>
      <c r="BIH72" s="44"/>
      <c r="BII72" s="44"/>
      <c r="BIJ72" s="44"/>
      <c r="BIK72" s="44"/>
      <c r="BIL72" s="44"/>
      <c r="BIM72" s="44"/>
      <c r="BIN72" s="44"/>
      <c r="BIO72" s="44"/>
      <c r="BIP72" s="44"/>
      <c r="BIQ72" s="44"/>
      <c r="BIR72" s="44"/>
      <c r="BIS72" s="44"/>
      <c r="BIT72" s="44"/>
      <c r="BIU72" s="44"/>
      <c r="BIV72" s="44"/>
      <c r="BIW72" s="44"/>
      <c r="BIX72" s="44"/>
      <c r="BIY72" s="44"/>
      <c r="BIZ72" s="44"/>
      <c r="BJA72" s="44"/>
      <c r="BJB72" s="44"/>
      <c r="BJC72" s="44"/>
      <c r="BJD72" s="44"/>
      <c r="BJE72" s="44"/>
      <c r="BJF72" s="44"/>
      <c r="BJG72" s="44"/>
      <c r="BJH72" s="44"/>
      <c r="BJI72" s="44"/>
      <c r="BJJ72" s="44"/>
      <c r="BJK72" s="44"/>
      <c r="BJL72" s="44"/>
      <c r="BJM72" s="44"/>
      <c r="BJN72" s="44"/>
      <c r="BJO72" s="44"/>
      <c r="BJP72" s="44"/>
      <c r="BJQ72" s="44"/>
      <c r="BJR72" s="44"/>
      <c r="BJS72" s="44"/>
      <c r="BJT72" s="44"/>
      <c r="BJU72" s="44"/>
      <c r="BJV72" s="44"/>
      <c r="BJW72" s="44"/>
      <c r="BJX72" s="44"/>
      <c r="BJY72" s="44"/>
      <c r="BJZ72" s="44"/>
      <c r="BKA72" s="44"/>
      <c r="BKB72" s="44"/>
      <c r="BKC72" s="44"/>
      <c r="BKD72" s="44"/>
      <c r="BKE72" s="44"/>
      <c r="BKF72" s="44"/>
      <c r="BKG72" s="44"/>
      <c r="BKH72" s="44"/>
      <c r="BKI72" s="44"/>
      <c r="BKJ72" s="44"/>
      <c r="BKK72" s="44"/>
      <c r="BKL72" s="44"/>
      <c r="BKM72" s="44"/>
      <c r="BKN72" s="44"/>
      <c r="BKO72" s="44"/>
      <c r="BKP72" s="44"/>
      <c r="BKQ72" s="44"/>
      <c r="BKR72" s="44"/>
      <c r="BKS72" s="44"/>
      <c r="BKT72" s="44"/>
      <c r="BKU72" s="44"/>
      <c r="BKV72" s="44"/>
      <c r="BKW72" s="44"/>
      <c r="BKX72" s="44"/>
      <c r="BKY72" s="44"/>
      <c r="BKZ72" s="44"/>
      <c r="BLA72" s="44"/>
      <c r="BLB72" s="44"/>
      <c r="BLC72" s="44"/>
      <c r="BLD72" s="44"/>
      <c r="BLE72" s="44"/>
      <c r="BLF72" s="44"/>
      <c r="BLG72" s="44"/>
      <c r="BLH72" s="44"/>
      <c r="BLI72" s="44"/>
      <c r="BLJ72" s="44"/>
      <c r="BLK72" s="44"/>
      <c r="BLL72" s="44"/>
      <c r="BLM72" s="44"/>
      <c r="BLN72" s="44"/>
      <c r="BLO72" s="44"/>
      <c r="BLP72" s="44"/>
      <c r="BLQ72" s="44"/>
      <c r="BLR72" s="44"/>
      <c r="BLS72" s="44"/>
      <c r="BLT72" s="44"/>
      <c r="BLU72" s="44"/>
      <c r="BLV72" s="44"/>
      <c r="BLW72" s="44"/>
      <c r="BLX72" s="44"/>
      <c r="BLY72" s="44"/>
      <c r="BLZ72" s="44"/>
      <c r="BMA72" s="44"/>
      <c r="BMB72" s="44"/>
      <c r="BMC72" s="44"/>
      <c r="BMD72" s="44"/>
      <c r="BME72" s="44"/>
      <c r="BMF72" s="44"/>
      <c r="BMG72" s="44"/>
      <c r="BMH72" s="44"/>
      <c r="BMI72" s="44"/>
      <c r="BMJ72" s="44"/>
      <c r="BMK72" s="44"/>
      <c r="BML72" s="44"/>
      <c r="BMM72" s="44"/>
      <c r="BMN72" s="44"/>
      <c r="BMO72" s="44"/>
      <c r="BMP72" s="44"/>
      <c r="BMQ72" s="44"/>
      <c r="BMR72" s="44"/>
      <c r="BMS72" s="44"/>
      <c r="BMT72" s="44"/>
      <c r="BMU72" s="44"/>
      <c r="BMV72" s="44"/>
      <c r="BMW72" s="44"/>
      <c r="BMX72" s="44"/>
      <c r="BMY72" s="44"/>
      <c r="BMZ72" s="44"/>
      <c r="BNA72" s="44"/>
      <c r="BNB72" s="44"/>
      <c r="BNC72" s="44"/>
      <c r="BND72" s="44"/>
      <c r="BNE72" s="44"/>
      <c r="BNF72" s="44"/>
      <c r="BNG72" s="44"/>
      <c r="BNH72" s="44"/>
      <c r="BNI72" s="44"/>
      <c r="BNJ72" s="44"/>
      <c r="BNK72" s="44"/>
      <c r="BNL72" s="44"/>
      <c r="BNM72" s="44"/>
      <c r="BNN72" s="44"/>
      <c r="BNO72" s="44"/>
      <c r="BNP72" s="44"/>
      <c r="BNQ72" s="44"/>
      <c r="BNR72" s="44"/>
      <c r="BNS72" s="44"/>
      <c r="BNT72" s="44"/>
      <c r="BNU72" s="44"/>
      <c r="BNV72" s="44"/>
      <c r="BNW72" s="44"/>
      <c r="BNX72" s="44"/>
      <c r="BNY72" s="44"/>
      <c r="BNZ72" s="44"/>
      <c r="BOA72" s="44"/>
      <c r="BOB72" s="44"/>
      <c r="BOC72" s="44"/>
      <c r="BOD72" s="44"/>
      <c r="BOE72" s="44"/>
      <c r="BOF72" s="44"/>
      <c r="BOG72" s="44"/>
      <c r="BOH72" s="44"/>
      <c r="BOI72" s="44"/>
      <c r="BOJ72" s="44"/>
      <c r="BOK72" s="44"/>
      <c r="BOL72" s="44"/>
      <c r="BOM72" s="44"/>
      <c r="BON72" s="44"/>
      <c r="BOO72" s="44"/>
      <c r="BOP72" s="44"/>
      <c r="BOQ72" s="44"/>
      <c r="BOR72" s="44"/>
      <c r="BOS72" s="44"/>
      <c r="BOT72" s="44"/>
      <c r="BOU72" s="44"/>
      <c r="BOV72" s="44"/>
      <c r="BOW72" s="44"/>
      <c r="BOX72" s="44"/>
      <c r="BOY72" s="44"/>
      <c r="BOZ72" s="44"/>
      <c r="BPA72" s="44"/>
      <c r="BPB72" s="44"/>
      <c r="BPC72" s="44"/>
      <c r="BPD72" s="44"/>
      <c r="BPE72" s="44"/>
      <c r="BPF72" s="44"/>
      <c r="BPG72" s="44"/>
      <c r="BPH72" s="44"/>
      <c r="BPI72" s="44"/>
      <c r="BPJ72" s="44"/>
      <c r="BPK72" s="44"/>
      <c r="BPL72" s="44"/>
      <c r="BPM72" s="44"/>
      <c r="BPN72" s="44"/>
      <c r="BPO72" s="44"/>
      <c r="BPP72" s="44"/>
      <c r="BPQ72" s="44"/>
      <c r="BPR72" s="44"/>
      <c r="BPS72" s="44"/>
      <c r="BPT72" s="44"/>
      <c r="BPU72" s="44"/>
      <c r="BPV72" s="44"/>
      <c r="BPW72" s="44"/>
      <c r="BPX72" s="44"/>
      <c r="BPY72" s="44"/>
      <c r="BPZ72" s="44"/>
      <c r="BQA72" s="44"/>
      <c r="BQB72" s="44"/>
      <c r="BQC72" s="44"/>
      <c r="BQD72" s="44"/>
      <c r="BQE72" s="44"/>
      <c r="BQF72" s="44"/>
      <c r="BQG72" s="44"/>
      <c r="BQH72" s="44"/>
      <c r="BQI72" s="44"/>
      <c r="BQJ72" s="44"/>
      <c r="BQK72" s="44"/>
      <c r="BQL72" s="44"/>
      <c r="BQM72" s="44"/>
      <c r="BQN72" s="44"/>
      <c r="BQO72" s="44"/>
      <c r="BQP72" s="44"/>
      <c r="BQQ72" s="44"/>
      <c r="BQR72" s="44"/>
      <c r="BQS72" s="44"/>
      <c r="BQT72" s="44"/>
      <c r="BQU72" s="44"/>
      <c r="BQV72" s="44"/>
      <c r="BQW72" s="44"/>
      <c r="BQX72" s="44"/>
      <c r="BQY72" s="44"/>
      <c r="BQZ72" s="44"/>
      <c r="BRA72" s="44"/>
      <c r="BRB72" s="44"/>
      <c r="BRC72" s="44"/>
      <c r="BRD72" s="44"/>
      <c r="BRE72" s="44"/>
      <c r="BRF72" s="44"/>
      <c r="BRG72" s="44"/>
      <c r="BRH72" s="44"/>
      <c r="BRI72" s="44"/>
      <c r="BRJ72" s="44"/>
      <c r="BRK72" s="44"/>
      <c r="BRL72" s="44"/>
      <c r="BRM72" s="44"/>
      <c r="BRN72" s="44"/>
      <c r="BRO72" s="44"/>
      <c r="BRP72" s="44"/>
      <c r="BRQ72" s="44"/>
      <c r="BRR72" s="44"/>
      <c r="BRS72" s="44"/>
      <c r="BRT72" s="44"/>
      <c r="BRU72" s="44"/>
      <c r="BRV72" s="44"/>
      <c r="BRW72" s="44"/>
      <c r="BRX72" s="44"/>
      <c r="BRY72" s="44"/>
      <c r="BRZ72" s="44"/>
      <c r="BSA72" s="44"/>
      <c r="BSB72" s="44"/>
      <c r="BSC72" s="44"/>
      <c r="BSD72" s="44"/>
      <c r="BSE72" s="44"/>
      <c r="BSF72" s="44"/>
      <c r="BSG72" s="44"/>
      <c r="BSH72" s="44"/>
      <c r="BSI72" s="44"/>
      <c r="BSJ72" s="44"/>
      <c r="BSK72" s="44"/>
      <c r="BSL72" s="44"/>
      <c r="BSM72" s="44"/>
      <c r="BSN72" s="44"/>
      <c r="BSO72" s="44"/>
      <c r="BSP72" s="44"/>
      <c r="BSQ72" s="44"/>
      <c r="BSR72" s="44"/>
      <c r="BSS72" s="44"/>
      <c r="BST72" s="44"/>
      <c r="BSU72" s="44"/>
      <c r="BSV72" s="44"/>
      <c r="BSW72" s="44"/>
      <c r="BSX72" s="44"/>
      <c r="BSY72" s="44"/>
      <c r="BSZ72" s="44"/>
      <c r="BTA72" s="44"/>
      <c r="BTB72" s="44"/>
      <c r="BTC72" s="44"/>
      <c r="BTD72" s="44"/>
      <c r="BTE72" s="44"/>
      <c r="BTF72" s="44"/>
      <c r="BTG72" s="44"/>
      <c r="BTH72" s="44"/>
      <c r="BTI72" s="44"/>
      <c r="BTJ72" s="44"/>
      <c r="BTK72" s="44"/>
      <c r="BTL72" s="44"/>
      <c r="BTM72" s="44"/>
      <c r="BTN72" s="44"/>
      <c r="BTO72" s="44"/>
      <c r="BTP72" s="44"/>
      <c r="BTQ72" s="44"/>
      <c r="BTR72" s="44"/>
      <c r="BTS72" s="44"/>
      <c r="BTT72" s="44"/>
      <c r="BTU72" s="44"/>
      <c r="BTV72" s="44"/>
      <c r="BTW72" s="44"/>
      <c r="BTX72" s="44"/>
      <c r="BTY72" s="44"/>
      <c r="BTZ72" s="44"/>
      <c r="BUA72" s="44"/>
      <c r="BUB72" s="44"/>
      <c r="BUC72" s="44"/>
      <c r="BUD72" s="44"/>
      <c r="BUE72" s="44"/>
      <c r="BUF72" s="44"/>
      <c r="BUG72" s="44"/>
      <c r="BUH72" s="44"/>
      <c r="BUI72" s="44"/>
      <c r="BUJ72" s="44"/>
      <c r="BUK72" s="44"/>
      <c r="BUL72" s="44"/>
      <c r="BUM72" s="44"/>
      <c r="BUN72" s="44"/>
      <c r="BUO72" s="44"/>
      <c r="BUP72" s="44"/>
      <c r="BUQ72" s="44"/>
      <c r="BUR72" s="44"/>
      <c r="BUS72" s="44"/>
      <c r="BUT72" s="44"/>
      <c r="BUU72" s="44"/>
      <c r="BUV72" s="44"/>
      <c r="BUW72" s="44"/>
      <c r="BUX72" s="44"/>
      <c r="BUY72" s="44"/>
      <c r="BUZ72" s="44"/>
      <c r="BVA72" s="44"/>
      <c r="BVB72" s="44"/>
      <c r="BVC72" s="44"/>
      <c r="BVD72" s="44"/>
      <c r="BVE72" s="44"/>
      <c r="BVF72" s="44"/>
      <c r="BVG72" s="44"/>
      <c r="BVH72" s="44"/>
      <c r="BVI72" s="44"/>
      <c r="BVJ72" s="44"/>
      <c r="BVK72" s="44"/>
      <c r="BVL72" s="44"/>
      <c r="BVM72" s="44"/>
      <c r="BVN72" s="44"/>
      <c r="BVO72" s="44"/>
      <c r="BVP72" s="44"/>
      <c r="BVQ72" s="44"/>
      <c r="BVR72" s="44"/>
      <c r="BVS72" s="44"/>
      <c r="BVT72" s="44"/>
      <c r="BVU72" s="44"/>
      <c r="BVV72" s="44"/>
      <c r="BVW72" s="44"/>
      <c r="BVX72" s="44"/>
      <c r="BVY72" s="44"/>
      <c r="BVZ72" s="44"/>
      <c r="BWA72" s="44"/>
      <c r="BWB72" s="44"/>
      <c r="BWC72" s="44"/>
      <c r="BWD72" s="44"/>
      <c r="BWE72" s="44"/>
      <c r="BWF72" s="44"/>
      <c r="BWG72" s="44"/>
      <c r="BWH72" s="44"/>
      <c r="BWI72" s="44"/>
      <c r="BWJ72" s="44"/>
      <c r="BWK72" s="44"/>
      <c r="BWL72" s="44"/>
      <c r="BWM72" s="44"/>
      <c r="BWN72" s="44"/>
      <c r="BWO72" s="44"/>
      <c r="BWP72" s="44"/>
      <c r="BWQ72" s="44"/>
      <c r="BWR72" s="44"/>
      <c r="BWS72" s="44"/>
      <c r="BWT72" s="44"/>
      <c r="BWU72" s="44"/>
      <c r="BWV72" s="44"/>
      <c r="BWW72" s="44"/>
      <c r="BWX72" s="44"/>
      <c r="BWY72" s="44"/>
      <c r="BWZ72" s="44"/>
      <c r="BXA72" s="44"/>
      <c r="BXB72" s="44"/>
      <c r="BXC72" s="44"/>
      <c r="BXD72" s="44"/>
      <c r="BXE72" s="44"/>
      <c r="BXF72" s="44"/>
      <c r="BXG72" s="44"/>
      <c r="BXH72" s="44"/>
      <c r="BXI72" s="44"/>
      <c r="BXJ72" s="44"/>
      <c r="BXK72" s="44"/>
      <c r="BXL72" s="44"/>
      <c r="BXM72" s="44"/>
      <c r="BXN72" s="44"/>
      <c r="BXO72" s="44"/>
      <c r="BXP72" s="44"/>
      <c r="BXQ72" s="44"/>
      <c r="BXR72" s="44"/>
      <c r="BXS72" s="44"/>
      <c r="BXT72" s="44"/>
      <c r="BXU72" s="44"/>
      <c r="BXV72" s="44"/>
      <c r="BXW72" s="44"/>
      <c r="BXX72" s="44"/>
      <c r="BXY72" s="44"/>
      <c r="BXZ72" s="44"/>
      <c r="BYA72" s="44"/>
      <c r="BYB72" s="44"/>
      <c r="BYC72" s="44"/>
      <c r="BYD72" s="44"/>
      <c r="BYE72" s="44"/>
      <c r="BYF72" s="44"/>
      <c r="BYG72" s="44"/>
      <c r="BYH72" s="44"/>
      <c r="BYI72" s="44"/>
      <c r="BYJ72" s="44"/>
      <c r="BYK72" s="44"/>
      <c r="BYL72" s="44"/>
      <c r="BYM72" s="44"/>
      <c r="BYN72" s="44"/>
      <c r="BYO72" s="44"/>
      <c r="BYP72" s="44"/>
      <c r="BYQ72" s="44"/>
      <c r="BYR72" s="44"/>
      <c r="BYS72" s="44"/>
      <c r="BYT72" s="44"/>
      <c r="BYU72" s="44"/>
      <c r="BYV72" s="44"/>
      <c r="BYW72" s="44"/>
      <c r="BYX72" s="44"/>
      <c r="BYY72" s="44"/>
      <c r="BYZ72" s="44"/>
      <c r="BZA72" s="44"/>
      <c r="BZB72" s="44"/>
      <c r="BZC72" s="44"/>
      <c r="BZD72" s="44"/>
      <c r="BZE72" s="44"/>
      <c r="BZF72" s="44"/>
      <c r="BZG72" s="44"/>
      <c r="BZH72" s="44"/>
      <c r="BZI72" s="44"/>
      <c r="BZJ72" s="44"/>
      <c r="BZK72" s="44"/>
      <c r="BZL72" s="44"/>
      <c r="BZM72" s="44"/>
      <c r="BZN72" s="44"/>
      <c r="BZO72" s="44"/>
      <c r="BZP72" s="44"/>
      <c r="BZQ72" s="44"/>
      <c r="BZR72" s="44"/>
      <c r="BZS72" s="44"/>
      <c r="BZT72" s="44"/>
      <c r="BZU72" s="44"/>
      <c r="BZV72" s="44"/>
      <c r="BZW72" s="44"/>
      <c r="BZX72" s="44"/>
      <c r="BZY72" s="44"/>
      <c r="BZZ72" s="44"/>
      <c r="CAA72" s="44"/>
      <c r="CAB72" s="44"/>
      <c r="CAC72" s="44"/>
      <c r="CAD72" s="44"/>
      <c r="CAE72" s="44"/>
      <c r="CAF72" s="44"/>
      <c r="CAG72" s="44"/>
      <c r="CAH72" s="44"/>
      <c r="CAI72" s="44"/>
      <c r="CAJ72" s="44"/>
      <c r="CAK72" s="44"/>
      <c r="CAL72" s="44"/>
      <c r="CAM72" s="44"/>
      <c r="CAN72" s="44"/>
      <c r="CAO72" s="44"/>
      <c r="CAP72" s="44"/>
      <c r="CAQ72" s="44"/>
      <c r="CAR72" s="44"/>
      <c r="CAS72" s="44"/>
      <c r="CAT72" s="44"/>
      <c r="CAU72" s="44"/>
      <c r="CAV72" s="44"/>
      <c r="CAW72" s="44"/>
      <c r="CAX72" s="44"/>
      <c r="CAY72" s="44"/>
      <c r="CAZ72" s="44"/>
      <c r="CBA72" s="44"/>
      <c r="CBB72" s="44"/>
      <c r="CBC72" s="44"/>
      <c r="CBD72" s="44"/>
      <c r="CBE72" s="44"/>
      <c r="CBF72" s="44"/>
      <c r="CBG72" s="44"/>
      <c r="CBH72" s="44"/>
      <c r="CBI72" s="44"/>
      <c r="CBJ72" s="44"/>
      <c r="CBK72" s="44"/>
      <c r="CBL72" s="44"/>
      <c r="CBM72" s="44"/>
      <c r="CBN72" s="44"/>
      <c r="CBO72" s="44"/>
      <c r="CBP72" s="44"/>
      <c r="CBQ72" s="44"/>
      <c r="CBR72" s="44"/>
      <c r="CBS72" s="44"/>
      <c r="CBT72" s="44"/>
      <c r="CBU72" s="44"/>
      <c r="CBV72" s="44"/>
      <c r="CBW72" s="44"/>
      <c r="CBX72" s="44"/>
      <c r="CBY72" s="44"/>
      <c r="CBZ72" s="44"/>
      <c r="CCA72" s="44"/>
      <c r="CCB72" s="44"/>
      <c r="CCC72" s="44"/>
      <c r="CCD72" s="44"/>
      <c r="CCE72" s="44"/>
      <c r="CCF72" s="44"/>
      <c r="CCG72" s="44"/>
      <c r="CCH72" s="44"/>
      <c r="CCI72" s="44"/>
      <c r="CCJ72" s="44"/>
      <c r="CCK72" s="44"/>
      <c r="CCL72" s="44"/>
      <c r="CCM72" s="44"/>
      <c r="CCN72" s="44"/>
      <c r="CCO72" s="44"/>
      <c r="CCP72" s="44"/>
      <c r="CCQ72" s="44"/>
      <c r="CCR72" s="44"/>
      <c r="CCS72" s="44"/>
      <c r="CCT72" s="44"/>
      <c r="CCU72" s="44"/>
      <c r="CCV72" s="44"/>
      <c r="CCW72" s="44"/>
      <c r="CCX72" s="44"/>
      <c r="CCY72" s="44"/>
      <c r="CCZ72" s="44"/>
      <c r="CDA72" s="44"/>
      <c r="CDB72" s="44"/>
      <c r="CDC72" s="44"/>
      <c r="CDD72" s="44"/>
      <c r="CDE72" s="44"/>
      <c r="CDF72" s="44"/>
      <c r="CDG72" s="44"/>
      <c r="CDH72" s="44"/>
      <c r="CDI72" s="44"/>
      <c r="CDJ72" s="44"/>
      <c r="CDK72" s="44"/>
      <c r="CDL72" s="44"/>
      <c r="CDM72" s="44"/>
      <c r="CDN72" s="44"/>
      <c r="CDO72" s="44"/>
      <c r="CDP72" s="44"/>
      <c r="CDQ72" s="44"/>
      <c r="CDR72" s="44"/>
      <c r="CDS72" s="44"/>
      <c r="CDT72" s="44"/>
      <c r="CDU72" s="44"/>
      <c r="CDV72" s="44"/>
      <c r="CDW72" s="44"/>
      <c r="CDX72" s="44"/>
      <c r="CDY72" s="44"/>
      <c r="CDZ72" s="44"/>
      <c r="CEA72" s="44"/>
      <c r="CEB72" s="44"/>
      <c r="CEC72" s="44"/>
      <c r="CED72" s="44"/>
      <c r="CEE72" s="44"/>
      <c r="CEF72" s="44"/>
      <c r="CEG72" s="44"/>
      <c r="CEH72" s="44"/>
      <c r="CEI72" s="44"/>
      <c r="CEJ72" s="44"/>
      <c r="CEK72" s="44"/>
      <c r="CEL72" s="44"/>
      <c r="CEM72" s="44"/>
      <c r="CEN72" s="44"/>
      <c r="CEO72" s="44"/>
      <c r="CEP72" s="44"/>
      <c r="CEQ72" s="44"/>
      <c r="CER72" s="44"/>
      <c r="CES72" s="44"/>
      <c r="CET72" s="44"/>
      <c r="CEU72" s="44"/>
      <c r="CEV72" s="44"/>
      <c r="CEW72" s="44"/>
      <c r="CEX72" s="44"/>
      <c r="CEY72" s="44"/>
      <c r="CEZ72" s="44"/>
      <c r="CFA72" s="44"/>
      <c r="CFB72" s="44"/>
      <c r="CFC72" s="44"/>
      <c r="CFD72" s="44"/>
      <c r="CFE72" s="44"/>
      <c r="CFF72" s="44"/>
      <c r="CFG72" s="44"/>
      <c r="CFH72" s="44"/>
      <c r="CFI72" s="44"/>
      <c r="CFJ72" s="44"/>
      <c r="CFK72" s="44"/>
      <c r="CFL72" s="44"/>
      <c r="CFM72" s="44"/>
      <c r="CFN72" s="44"/>
      <c r="CFO72" s="44"/>
      <c r="CFP72" s="44"/>
      <c r="CFQ72" s="44"/>
      <c r="CFR72" s="44"/>
      <c r="CFS72" s="44"/>
      <c r="CFT72" s="44"/>
      <c r="CFU72" s="44"/>
      <c r="CFV72" s="44"/>
      <c r="CFW72" s="44"/>
      <c r="CFX72" s="44"/>
      <c r="CFY72" s="44"/>
      <c r="CFZ72" s="44"/>
      <c r="CGA72" s="44"/>
      <c r="CGB72" s="44"/>
      <c r="CGC72" s="44"/>
      <c r="CGD72" s="44"/>
      <c r="CGE72" s="44"/>
      <c r="CGF72" s="44"/>
      <c r="CGG72" s="44"/>
      <c r="CGH72" s="44"/>
      <c r="CGI72" s="44"/>
      <c r="CGJ72" s="44"/>
      <c r="CGK72" s="44"/>
      <c r="CGL72" s="44"/>
      <c r="CGM72" s="44"/>
      <c r="CGN72" s="44"/>
      <c r="CGO72" s="44"/>
      <c r="CGP72" s="44"/>
      <c r="CGQ72" s="44"/>
      <c r="CGR72" s="44"/>
      <c r="CGS72" s="44"/>
      <c r="CGT72" s="44"/>
      <c r="CGU72" s="44"/>
      <c r="CGV72" s="44"/>
      <c r="CGW72" s="44"/>
      <c r="CGX72" s="44"/>
      <c r="CGY72" s="44"/>
      <c r="CGZ72" s="44"/>
      <c r="CHA72" s="44"/>
      <c r="CHB72" s="44"/>
      <c r="CHC72" s="44"/>
      <c r="CHD72" s="44"/>
      <c r="CHE72" s="44"/>
      <c r="CHF72" s="44"/>
      <c r="CHG72" s="44"/>
      <c r="CHH72" s="44"/>
      <c r="CHI72" s="44"/>
      <c r="CHJ72" s="44"/>
      <c r="CHK72" s="44"/>
      <c r="CHL72" s="44"/>
      <c r="CHM72" s="44"/>
      <c r="CHN72" s="44"/>
      <c r="CHO72" s="44"/>
      <c r="CHP72" s="44"/>
      <c r="CHQ72" s="44"/>
      <c r="CHR72" s="44"/>
      <c r="CHS72" s="44"/>
      <c r="CHT72" s="44"/>
      <c r="CHU72" s="44"/>
      <c r="CHV72" s="44"/>
      <c r="CHW72" s="44"/>
      <c r="CHX72" s="44"/>
      <c r="CHY72" s="44"/>
      <c r="CHZ72" s="44"/>
      <c r="CIA72" s="44"/>
      <c r="CIB72" s="44"/>
      <c r="CIC72" s="44"/>
      <c r="CID72" s="44"/>
      <c r="CIE72" s="44"/>
      <c r="CIF72" s="44"/>
      <c r="CIG72" s="44"/>
      <c r="CIH72" s="44"/>
      <c r="CII72" s="44"/>
      <c r="CIJ72" s="44"/>
      <c r="CIK72" s="44"/>
      <c r="CIL72" s="44"/>
      <c r="CIM72" s="44"/>
      <c r="CIN72" s="44"/>
      <c r="CIO72" s="44"/>
      <c r="CIP72" s="44"/>
      <c r="CIQ72" s="44"/>
      <c r="CIR72" s="44"/>
      <c r="CIS72" s="44"/>
      <c r="CIT72" s="44"/>
      <c r="CIU72" s="44"/>
      <c r="CIV72" s="44"/>
      <c r="CIW72" s="44"/>
      <c r="CIX72" s="44"/>
      <c r="CIY72" s="44"/>
      <c r="CIZ72" s="44"/>
      <c r="CJA72" s="44"/>
      <c r="CJB72" s="44"/>
      <c r="CJC72" s="44"/>
      <c r="CJD72" s="44"/>
      <c r="CJE72" s="44"/>
      <c r="CJF72" s="44"/>
      <c r="CJG72" s="44"/>
      <c r="CJH72" s="44"/>
      <c r="CJI72" s="44"/>
      <c r="CJJ72" s="44"/>
      <c r="CJK72" s="44"/>
      <c r="CJL72" s="44"/>
      <c r="CJM72" s="44"/>
      <c r="CJN72" s="44"/>
      <c r="CJO72" s="44"/>
      <c r="CJP72" s="44"/>
      <c r="CJQ72" s="44"/>
      <c r="CJR72" s="44"/>
      <c r="CJS72" s="44"/>
      <c r="CJT72" s="44"/>
      <c r="CJU72" s="44"/>
      <c r="CJV72" s="44"/>
      <c r="CJW72" s="44"/>
      <c r="CJX72" s="44"/>
      <c r="CJY72" s="44"/>
      <c r="CJZ72" s="44"/>
      <c r="CKA72" s="44"/>
      <c r="CKB72" s="44"/>
      <c r="CKC72" s="44"/>
      <c r="CKD72" s="44"/>
      <c r="CKE72" s="44"/>
      <c r="CKF72" s="44"/>
      <c r="CKG72" s="44"/>
      <c r="CKH72" s="44"/>
      <c r="CKI72" s="44"/>
      <c r="CKJ72" s="44"/>
      <c r="CKK72" s="44"/>
      <c r="CKL72" s="44"/>
      <c r="CKM72" s="44"/>
      <c r="CKN72" s="44"/>
      <c r="CKO72" s="44"/>
      <c r="CKP72" s="44"/>
      <c r="CKQ72" s="44"/>
      <c r="CKR72" s="44"/>
      <c r="CKS72" s="44"/>
      <c r="CKT72" s="44"/>
      <c r="CKU72" s="44"/>
      <c r="CKV72" s="44"/>
      <c r="CKW72" s="44"/>
      <c r="CKX72" s="44"/>
      <c r="CKY72" s="44"/>
      <c r="CKZ72" s="44"/>
      <c r="CLA72" s="44"/>
      <c r="CLB72" s="44"/>
      <c r="CLC72" s="44"/>
      <c r="CLD72" s="44"/>
      <c r="CLE72" s="44"/>
      <c r="CLF72" s="44"/>
      <c r="CLG72" s="44"/>
      <c r="CLH72" s="44"/>
      <c r="CLI72" s="44"/>
      <c r="CLJ72" s="44"/>
      <c r="CLK72" s="44"/>
      <c r="CLL72" s="44"/>
      <c r="CLM72" s="44"/>
      <c r="CLN72" s="44"/>
      <c r="CLO72" s="44"/>
      <c r="CLP72" s="44"/>
      <c r="CLQ72" s="44"/>
      <c r="CLR72" s="44"/>
      <c r="CLS72" s="44"/>
      <c r="CLT72" s="44"/>
      <c r="CLU72" s="44"/>
      <c r="CLV72" s="44"/>
      <c r="CLW72" s="44"/>
      <c r="CLX72" s="44"/>
      <c r="CLY72" s="44"/>
      <c r="CLZ72" s="44"/>
      <c r="CMA72" s="44"/>
      <c r="CMB72" s="44"/>
      <c r="CMC72" s="44"/>
      <c r="CMD72" s="44"/>
      <c r="CME72" s="44"/>
      <c r="CMF72" s="44"/>
      <c r="CMG72" s="44"/>
      <c r="CMH72" s="44"/>
      <c r="CMI72" s="44"/>
      <c r="CMJ72" s="44"/>
      <c r="CMK72" s="44"/>
      <c r="CML72" s="44"/>
      <c r="CMM72" s="44"/>
      <c r="CMN72" s="44"/>
      <c r="CMO72" s="44"/>
      <c r="CMP72" s="44"/>
      <c r="CMQ72" s="44"/>
      <c r="CMR72" s="44"/>
      <c r="CMS72" s="44"/>
      <c r="CMT72" s="44"/>
      <c r="CMU72" s="44"/>
      <c r="CMV72" s="44"/>
      <c r="CMW72" s="44"/>
      <c r="CMX72" s="44"/>
      <c r="CMY72" s="44"/>
      <c r="CMZ72" s="44"/>
      <c r="CNA72" s="44"/>
      <c r="CNB72" s="44"/>
      <c r="CNC72" s="44"/>
      <c r="CND72" s="44"/>
      <c r="CNE72" s="44"/>
      <c r="CNF72" s="44"/>
      <c r="CNG72" s="44"/>
      <c r="CNH72" s="44"/>
      <c r="CNI72" s="44"/>
      <c r="CNJ72" s="44"/>
      <c r="CNK72" s="44"/>
      <c r="CNL72" s="44"/>
      <c r="CNM72" s="44"/>
      <c r="CNN72" s="44"/>
      <c r="CNO72" s="44"/>
      <c r="CNP72" s="44"/>
      <c r="CNQ72" s="44"/>
      <c r="CNR72" s="44"/>
      <c r="CNS72" s="44"/>
      <c r="CNT72" s="44"/>
      <c r="CNU72" s="44"/>
      <c r="CNV72" s="44"/>
      <c r="CNW72" s="44"/>
      <c r="CNX72" s="44"/>
      <c r="CNY72" s="44"/>
      <c r="CNZ72" s="44"/>
      <c r="COA72" s="44"/>
      <c r="COB72" s="44"/>
      <c r="COC72" s="44"/>
      <c r="COD72" s="44"/>
      <c r="COE72" s="44"/>
      <c r="COF72" s="44"/>
      <c r="COG72" s="44"/>
      <c r="COH72" s="44"/>
      <c r="COI72" s="44"/>
      <c r="COJ72" s="44"/>
      <c r="COK72" s="44"/>
      <c r="COL72" s="44"/>
      <c r="COM72" s="44"/>
      <c r="CON72" s="44"/>
      <c r="COO72" s="44"/>
      <c r="COP72" s="44"/>
      <c r="COQ72" s="44"/>
      <c r="COR72" s="44"/>
      <c r="COS72" s="44"/>
      <c r="COT72" s="44"/>
      <c r="COU72" s="44"/>
      <c r="COV72" s="44"/>
      <c r="COW72" s="44"/>
      <c r="COX72" s="44"/>
      <c r="COY72" s="44"/>
      <c r="COZ72" s="44"/>
      <c r="CPA72" s="44"/>
      <c r="CPB72" s="44"/>
      <c r="CPC72" s="44"/>
      <c r="CPD72" s="44"/>
      <c r="CPE72" s="44"/>
      <c r="CPF72" s="44"/>
      <c r="CPG72" s="44"/>
      <c r="CPH72" s="44"/>
      <c r="CPI72" s="44"/>
      <c r="CPJ72" s="44"/>
      <c r="CPK72" s="44"/>
      <c r="CPL72" s="44"/>
      <c r="CPM72" s="44"/>
      <c r="CPN72" s="44"/>
      <c r="CPO72" s="44"/>
      <c r="CPP72" s="44"/>
      <c r="CPQ72" s="44"/>
      <c r="CPR72" s="44"/>
      <c r="CPS72" s="44"/>
      <c r="CPT72" s="44"/>
      <c r="CPU72" s="44"/>
      <c r="CPV72" s="44"/>
      <c r="CPW72" s="44"/>
      <c r="CPX72" s="44"/>
      <c r="CPY72" s="44"/>
      <c r="CPZ72" s="44"/>
      <c r="CQA72" s="44"/>
      <c r="CQB72" s="44"/>
      <c r="CQC72" s="44"/>
      <c r="CQD72" s="44"/>
      <c r="CQE72" s="44"/>
      <c r="CQF72" s="44"/>
      <c r="CQG72" s="44"/>
      <c r="CQH72" s="44"/>
      <c r="CQI72" s="44"/>
      <c r="CQJ72" s="44"/>
      <c r="CQK72" s="44"/>
      <c r="CQL72" s="44"/>
      <c r="CQM72" s="44"/>
      <c r="CQN72" s="44"/>
      <c r="CQO72" s="44"/>
      <c r="CQP72" s="44"/>
      <c r="CQQ72" s="44"/>
      <c r="CQR72" s="44"/>
      <c r="CQS72" s="44"/>
      <c r="CQT72" s="44"/>
      <c r="CQU72" s="44"/>
      <c r="CQV72" s="44"/>
      <c r="CQW72" s="44"/>
      <c r="CQX72" s="44"/>
      <c r="CQY72" s="44"/>
      <c r="CQZ72" s="44"/>
      <c r="CRA72" s="44"/>
      <c r="CRB72" s="44"/>
      <c r="CRC72" s="44"/>
      <c r="CRD72" s="44"/>
      <c r="CRE72" s="44"/>
      <c r="CRF72" s="44"/>
      <c r="CRG72" s="44"/>
      <c r="CRH72" s="44"/>
      <c r="CRI72" s="44"/>
      <c r="CRJ72" s="44"/>
      <c r="CRK72" s="44"/>
      <c r="CRL72" s="44"/>
      <c r="CRM72" s="44"/>
      <c r="CRN72" s="44"/>
      <c r="CRO72" s="44"/>
      <c r="CRP72" s="44"/>
      <c r="CRQ72" s="44"/>
      <c r="CRR72" s="44"/>
      <c r="CRS72" s="44"/>
      <c r="CRT72" s="44"/>
      <c r="CRU72" s="44"/>
      <c r="CRV72" s="44"/>
      <c r="CRW72" s="44"/>
      <c r="CRX72" s="44"/>
      <c r="CRY72" s="44"/>
      <c r="CRZ72" s="44"/>
      <c r="CSA72" s="44"/>
      <c r="CSB72" s="44"/>
      <c r="CSC72" s="44"/>
      <c r="CSD72" s="44"/>
      <c r="CSE72" s="44"/>
      <c r="CSF72" s="44"/>
      <c r="CSG72" s="44"/>
      <c r="CSH72" s="44"/>
      <c r="CSI72" s="44"/>
      <c r="CSJ72" s="44"/>
      <c r="CSK72" s="44"/>
      <c r="CSL72" s="44"/>
      <c r="CSM72" s="44"/>
      <c r="CSN72" s="44"/>
      <c r="CSO72" s="44"/>
      <c r="CSP72" s="44"/>
      <c r="CSQ72" s="44"/>
      <c r="CSR72" s="44"/>
      <c r="CSS72" s="44"/>
      <c r="CST72" s="44"/>
      <c r="CSU72" s="44"/>
      <c r="CSV72" s="44"/>
      <c r="CSW72" s="44"/>
      <c r="CSX72" s="44"/>
      <c r="CSY72" s="44"/>
      <c r="CSZ72" s="44"/>
      <c r="CTA72" s="44"/>
      <c r="CTB72" s="44"/>
      <c r="CTC72" s="44"/>
      <c r="CTD72" s="44"/>
      <c r="CTE72" s="44"/>
      <c r="CTF72" s="44"/>
      <c r="CTG72" s="44"/>
      <c r="CTH72" s="44"/>
      <c r="CTI72" s="44"/>
      <c r="CTJ72" s="44"/>
      <c r="CTK72" s="44"/>
      <c r="CTL72" s="44"/>
      <c r="CTM72" s="44"/>
      <c r="CTN72" s="44"/>
      <c r="CTO72" s="44"/>
      <c r="CTP72" s="44"/>
      <c r="CTQ72" s="44"/>
      <c r="CTR72" s="44"/>
      <c r="CTS72" s="44"/>
      <c r="CTT72" s="44"/>
      <c r="CTU72" s="44"/>
      <c r="CTV72" s="44"/>
      <c r="CTW72" s="44"/>
      <c r="CTX72" s="44"/>
      <c r="CTY72" s="44"/>
      <c r="CTZ72" s="44"/>
      <c r="CUA72" s="44"/>
      <c r="CUB72" s="44"/>
      <c r="CUC72" s="44"/>
      <c r="CUD72" s="44"/>
      <c r="CUE72" s="44"/>
      <c r="CUF72" s="44"/>
      <c r="CUG72" s="44"/>
      <c r="CUH72" s="44"/>
      <c r="CUI72" s="44"/>
      <c r="CUJ72" s="44"/>
      <c r="CUK72" s="44"/>
      <c r="CUL72" s="44"/>
      <c r="CUM72" s="44"/>
      <c r="CUN72" s="44"/>
      <c r="CUO72" s="44"/>
      <c r="CUP72" s="44"/>
      <c r="CUQ72" s="44"/>
      <c r="CUR72" s="44"/>
      <c r="CUS72" s="44"/>
      <c r="CUT72" s="44"/>
      <c r="CUU72" s="44"/>
      <c r="CUV72" s="44"/>
      <c r="CUW72" s="44"/>
      <c r="CUX72" s="44"/>
      <c r="CUY72" s="44"/>
      <c r="CUZ72" s="44"/>
      <c r="CVA72" s="44"/>
      <c r="CVB72" s="44"/>
      <c r="CVC72" s="44"/>
      <c r="CVD72" s="44"/>
      <c r="CVE72" s="44"/>
      <c r="CVF72" s="44"/>
      <c r="CVG72" s="44"/>
      <c r="CVH72" s="44"/>
      <c r="CVI72" s="44"/>
      <c r="CVJ72" s="44"/>
      <c r="CVK72" s="44"/>
      <c r="CVL72" s="44"/>
      <c r="CVM72" s="44"/>
      <c r="CVN72" s="44"/>
      <c r="CVO72" s="44"/>
      <c r="CVP72" s="44"/>
      <c r="CVQ72" s="44"/>
      <c r="CVR72" s="44"/>
      <c r="CVS72" s="44"/>
      <c r="CVT72" s="44"/>
      <c r="CVU72" s="44"/>
      <c r="CVV72" s="44"/>
      <c r="CVW72" s="44"/>
      <c r="CVX72" s="44"/>
      <c r="CVY72" s="44"/>
      <c r="CVZ72" s="44"/>
      <c r="CWA72" s="44"/>
      <c r="CWB72" s="44"/>
      <c r="CWC72" s="44"/>
      <c r="CWD72" s="44"/>
      <c r="CWE72" s="44"/>
      <c r="CWF72" s="44"/>
      <c r="CWG72" s="44"/>
      <c r="CWH72" s="44"/>
      <c r="CWI72" s="44"/>
      <c r="CWJ72" s="44"/>
      <c r="CWK72" s="44"/>
      <c r="CWL72" s="44"/>
      <c r="CWM72" s="44"/>
      <c r="CWN72" s="44"/>
      <c r="CWO72" s="44"/>
      <c r="CWP72" s="44"/>
      <c r="CWQ72" s="44"/>
      <c r="CWR72" s="44"/>
      <c r="CWS72" s="44"/>
      <c r="CWT72" s="44"/>
      <c r="CWU72" s="44"/>
      <c r="CWV72" s="44"/>
      <c r="CWW72" s="44"/>
      <c r="CWX72" s="44"/>
      <c r="CWY72" s="44"/>
      <c r="CWZ72" s="44"/>
      <c r="CXA72" s="44"/>
      <c r="CXB72" s="44"/>
      <c r="CXC72" s="44"/>
      <c r="CXD72" s="44"/>
      <c r="CXE72" s="44"/>
      <c r="CXF72" s="44"/>
      <c r="CXG72" s="44"/>
      <c r="CXH72" s="44"/>
      <c r="CXI72" s="44"/>
      <c r="CXJ72" s="44"/>
      <c r="CXK72" s="44"/>
      <c r="CXL72" s="44"/>
      <c r="CXM72" s="44"/>
      <c r="CXN72" s="44"/>
      <c r="CXO72" s="44"/>
      <c r="CXP72" s="44"/>
      <c r="CXQ72" s="44"/>
      <c r="CXR72" s="44"/>
      <c r="CXS72" s="44"/>
      <c r="CXT72" s="44"/>
      <c r="CXU72" s="44"/>
      <c r="CXV72" s="44"/>
      <c r="CXW72" s="44"/>
      <c r="CXX72" s="44"/>
      <c r="CXY72" s="44"/>
      <c r="CXZ72" s="44"/>
      <c r="CYA72" s="44"/>
      <c r="CYB72" s="44"/>
      <c r="CYC72" s="44"/>
      <c r="CYD72" s="44"/>
      <c r="CYE72" s="44"/>
      <c r="CYF72" s="44"/>
      <c r="CYG72" s="44"/>
      <c r="CYH72" s="44"/>
      <c r="CYI72" s="44"/>
      <c r="CYJ72" s="44"/>
      <c r="CYK72" s="44"/>
      <c r="CYL72" s="44"/>
      <c r="CYM72" s="44"/>
      <c r="CYN72" s="44"/>
      <c r="CYO72" s="44"/>
      <c r="CYP72" s="44"/>
      <c r="CYQ72" s="44"/>
      <c r="CYR72" s="44"/>
      <c r="CYS72" s="44"/>
      <c r="CYT72" s="44"/>
      <c r="CYU72" s="44"/>
      <c r="CYV72" s="44"/>
      <c r="CYW72" s="44"/>
      <c r="CYX72" s="44"/>
      <c r="CYY72" s="44"/>
      <c r="CYZ72" s="44"/>
      <c r="CZA72" s="44"/>
      <c r="CZB72" s="44"/>
      <c r="CZC72" s="44"/>
      <c r="CZD72" s="44"/>
      <c r="CZE72" s="44"/>
      <c r="CZF72" s="44"/>
      <c r="CZG72" s="44"/>
      <c r="CZH72" s="44"/>
      <c r="CZI72" s="44"/>
      <c r="CZJ72" s="44"/>
      <c r="CZK72" s="44"/>
      <c r="CZL72" s="44"/>
      <c r="CZM72" s="44"/>
      <c r="CZN72" s="44"/>
      <c r="CZO72" s="44"/>
      <c r="CZP72" s="44"/>
      <c r="CZQ72" s="44"/>
      <c r="CZR72" s="44"/>
      <c r="CZS72" s="44"/>
      <c r="CZT72" s="44"/>
      <c r="CZU72" s="44"/>
      <c r="CZV72" s="44"/>
      <c r="CZW72" s="44"/>
      <c r="CZX72" s="44"/>
      <c r="CZY72" s="44"/>
      <c r="CZZ72" s="44"/>
      <c r="DAA72" s="44"/>
      <c r="DAB72" s="44"/>
      <c r="DAC72" s="44"/>
      <c r="DAD72" s="44"/>
      <c r="DAE72" s="44"/>
      <c r="DAF72" s="44"/>
      <c r="DAG72" s="44"/>
      <c r="DAH72" s="44"/>
      <c r="DAI72" s="44"/>
      <c r="DAJ72" s="44"/>
      <c r="DAK72" s="44"/>
      <c r="DAL72" s="44"/>
      <c r="DAM72" s="44"/>
      <c r="DAN72" s="44"/>
      <c r="DAO72" s="44"/>
      <c r="DAP72" s="44"/>
      <c r="DAQ72" s="44"/>
      <c r="DAR72" s="44"/>
      <c r="DAS72" s="44"/>
      <c r="DAT72" s="44"/>
      <c r="DAU72" s="44"/>
      <c r="DAV72" s="44"/>
      <c r="DAW72" s="44"/>
      <c r="DAX72" s="44"/>
      <c r="DAY72" s="44"/>
      <c r="DAZ72" s="44"/>
      <c r="DBA72" s="44"/>
      <c r="DBB72" s="44"/>
      <c r="DBC72" s="44"/>
      <c r="DBD72" s="44"/>
      <c r="DBE72" s="44"/>
      <c r="DBF72" s="44"/>
      <c r="DBG72" s="44"/>
      <c r="DBH72" s="44"/>
      <c r="DBI72" s="44"/>
      <c r="DBJ72" s="44"/>
      <c r="DBK72" s="44"/>
      <c r="DBL72" s="44"/>
      <c r="DBM72" s="44"/>
      <c r="DBN72" s="44"/>
      <c r="DBO72" s="44"/>
      <c r="DBP72" s="44"/>
      <c r="DBQ72" s="44"/>
      <c r="DBR72" s="44"/>
      <c r="DBS72" s="44"/>
      <c r="DBT72" s="44"/>
      <c r="DBU72" s="44"/>
      <c r="DBV72" s="44"/>
      <c r="DBW72" s="44"/>
      <c r="DBX72" s="44"/>
      <c r="DBY72" s="44"/>
      <c r="DBZ72" s="44"/>
      <c r="DCA72" s="44"/>
      <c r="DCB72" s="44"/>
      <c r="DCC72" s="44"/>
      <c r="DCD72" s="44"/>
      <c r="DCE72" s="44"/>
      <c r="DCF72" s="44"/>
      <c r="DCG72" s="44"/>
      <c r="DCH72" s="44"/>
      <c r="DCI72" s="44"/>
      <c r="DCJ72" s="44"/>
      <c r="DCK72" s="44"/>
      <c r="DCL72" s="44"/>
      <c r="DCM72" s="44"/>
      <c r="DCN72" s="44"/>
      <c r="DCO72" s="44"/>
      <c r="DCP72" s="44"/>
      <c r="DCQ72" s="44"/>
      <c r="DCR72" s="44"/>
      <c r="DCS72" s="44"/>
      <c r="DCT72" s="44"/>
      <c r="DCU72" s="44"/>
      <c r="DCV72" s="44"/>
      <c r="DCW72" s="44"/>
      <c r="DCX72" s="44"/>
      <c r="DCY72" s="44"/>
      <c r="DCZ72" s="44"/>
      <c r="DDA72" s="44"/>
      <c r="DDB72" s="44"/>
      <c r="DDC72" s="44"/>
      <c r="DDD72" s="44"/>
      <c r="DDE72" s="44"/>
      <c r="DDF72" s="44"/>
      <c r="DDG72" s="44"/>
      <c r="DDH72" s="44"/>
      <c r="DDI72" s="44"/>
      <c r="DDJ72" s="44"/>
      <c r="DDK72" s="44"/>
      <c r="DDL72" s="44"/>
      <c r="DDM72" s="44"/>
      <c r="DDN72" s="44"/>
      <c r="DDO72" s="44"/>
      <c r="DDP72" s="44"/>
      <c r="DDQ72" s="44"/>
      <c r="DDR72" s="44"/>
      <c r="DDS72" s="44"/>
      <c r="DDT72" s="44"/>
      <c r="DDU72" s="44"/>
      <c r="DDV72" s="44"/>
      <c r="DDW72" s="44"/>
      <c r="DDX72" s="44"/>
      <c r="DDY72" s="44"/>
      <c r="DDZ72" s="44"/>
      <c r="DEA72" s="44"/>
      <c r="DEB72" s="44"/>
      <c r="DEC72" s="44"/>
      <c r="DED72" s="44"/>
      <c r="DEE72" s="44"/>
      <c r="DEF72" s="44"/>
      <c r="DEG72" s="44"/>
      <c r="DEH72" s="44"/>
      <c r="DEI72" s="44"/>
      <c r="DEJ72" s="44"/>
      <c r="DEK72" s="44"/>
      <c r="DEL72" s="44"/>
      <c r="DEM72" s="44"/>
      <c r="DEN72" s="44"/>
      <c r="DEO72" s="44"/>
      <c r="DEP72" s="44"/>
      <c r="DEQ72" s="44"/>
      <c r="DER72" s="44"/>
      <c r="DES72" s="44"/>
      <c r="DET72" s="44"/>
      <c r="DEU72" s="44"/>
      <c r="DEV72" s="44"/>
      <c r="DEW72" s="44"/>
      <c r="DEX72" s="44"/>
      <c r="DEY72" s="44"/>
      <c r="DEZ72" s="44"/>
      <c r="DFA72" s="44"/>
      <c r="DFB72" s="44"/>
      <c r="DFC72" s="44"/>
      <c r="DFD72" s="44"/>
      <c r="DFE72" s="44"/>
      <c r="DFF72" s="44"/>
      <c r="DFG72" s="44"/>
      <c r="DFH72" s="44"/>
      <c r="DFI72" s="44"/>
      <c r="DFJ72" s="44"/>
      <c r="DFK72" s="44"/>
      <c r="DFL72" s="44"/>
      <c r="DFM72" s="44"/>
      <c r="DFN72" s="44"/>
      <c r="DFO72" s="44"/>
      <c r="DFP72" s="44"/>
      <c r="DFQ72" s="44"/>
      <c r="DFR72" s="44"/>
      <c r="DFS72" s="44"/>
      <c r="DFT72" s="44"/>
      <c r="DFU72" s="44"/>
      <c r="DFV72" s="44"/>
      <c r="DFW72" s="44"/>
      <c r="DFX72" s="44"/>
      <c r="DFY72" s="44"/>
      <c r="DFZ72" s="44"/>
      <c r="DGA72" s="44"/>
      <c r="DGB72" s="44"/>
      <c r="DGC72" s="44"/>
      <c r="DGD72" s="44"/>
      <c r="DGE72" s="44"/>
      <c r="DGF72" s="44"/>
      <c r="DGG72" s="44"/>
      <c r="DGH72" s="44"/>
      <c r="DGI72" s="44"/>
      <c r="DGJ72" s="44"/>
      <c r="DGK72" s="44"/>
      <c r="DGL72" s="44"/>
      <c r="DGM72" s="44"/>
      <c r="DGN72" s="44"/>
      <c r="DGO72" s="44"/>
      <c r="DGP72" s="44"/>
      <c r="DGQ72" s="44"/>
      <c r="DGR72" s="44"/>
      <c r="DGS72" s="44"/>
      <c r="DGT72" s="44"/>
      <c r="DGU72" s="44"/>
      <c r="DGV72" s="44"/>
      <c r="DGW72" s="44"/>
      <c r="DGX72" s="44"/>
      <c r="DGY72" s="44"/>
      <c r="DGZ72" s="44"/>
      <c r="DHA72" s="44"/>
      <c r="DHB72" s="44"/>
      <c r="DHC72" s="44"/>
      <c r="DHD72" s="44"/>
      <c r="DHE72" s="44"/>
      <c r="DHF72" s="44"/>
      <c r="DHG72" s="44"/>
      <c r="DHH72" s="44"/>
      <c r="DHI72" s="44"/>
      <c r="DHJ72" s="44"/>
      <c r="DHK72" s="44"/>
      <c r="DHL72" s="44"/>
      <c r="DHM72" s="44"/>
      <c r="DHN72" s="44"/>
      <c r="DHO72" s="44"/>
      <c r="DHP72" s="44"/>
      <c r="DHQ72" s="44"/>
      <c r="DHR72" s="44"/>
      <c r="DHS72" s="44"/>
      <c r="DHT72" s="44"/>
      <c r="DHU72" s="44"/>
      <c r="DHV72" s="44"/>
      <c r="DHW72" s="44"/>
      <c r="DHX72" s="44"/>
      <c r="DHY72" s="44"/>
      <c r="DHZ72" s="44"/>
      <c r="DIA72" s="44"/>
      <c r="DIB72" s="44"/>
      <c r="DIC72" s="44"/>
      <c r="DID72" s="44"/>
      <c r="DIE72" s="44"/>
      <c r="DIF72" s="44"/>
      <c r="DIG72" s="44"/>
      <c r="DIH72" s="44"/>
      <c r="DII72" s="44"/>
      <c r="DIJ72" s="44"/>
      <c r="DIK72" s="44"/>
      <c r="DIL72" s="44"/>
      <c r="DIM72" s="44"/>
      <c r="DIN72" s="44"/>
      <c r="DIO72" s="44"/>
      <c r="DIP72" s="44"/>
      <c r="DIQ72" s="44"/>
      <c r="DIR72" s="44"/>
      <c r="DIS72" s="44"/>
      <c r="DIT72" s="44"/>
      <c r="DIU72" s="44"/>
      <c r="DIV72" s="44"/>
      <c r="DIW72" s="44"/>
      <c r="DIX72" s="44"/>
      <c r="DIY72" s="44"/>
      <c r="DIZ72" s="44"/>
      <c r="DJA72" s="44"/>
      <c r="DJB72" s="44"/>
      <c r="DJC72" s="44"/>
      <c r="DJD72" s="44"/>
      <c r="DJE72" s="44"/>
      <c r="DJF72" s="44"/>
      <c r="DJG72" s="44"/>
      <c r="DJH72" s="44"/>
      <c r="DJI72" s="44"/>
      <c r="DJJ72" s="44"/>
      <c r="DJK72" s="44"/>
      <c r="DJL72" s="44"/>
      <c r="DJM72" s="44"/>
      <c r="DJN72" s="44"/>
      <c r="DJO72" s="44"/>
      <c r="DJP72" s="44"/>
      <c r="DJQ72" s="44"/>
      <c r="DJR72" s="44"/>
      <c r="DJS72" s="44"/>
      <c r="DJT72" s="44"/>
      <c r="DJU72" s="44"/>
      <c r="DJV72" s="44"/>
      <c r="DJW72" s="44"/>
      <c r="DJX72" s="44"/>
      <c r="DJY72" s="44"/>
      <c r="DJZ72" s="44"/>
      <c r="DKA72" s="44"/>
      <c r="DKB72" s="44"/>
      <c r="DKC72" s="44"/>
      <c r="DKD72" s="44"/>
      <c r="DKE72" s="44"/>
      <c r="DKF72" s="44"/>
      <c r="DKG72" s="44"/>
      <c r="DKH72" s="44"/>
      <c r="DKI72" s="44"/>
      <c r="DKJ72" s="44"/>
      <c r="DKK72" s="44"/>
      <c r="DKL72" s="44"/>
      <c r="DKM72" s="44"/>
      <c r="DKN72" s="44"/>
      <c r="DKO72" s="44"/>
      <c r="DKP72" s="44"/>
      <c r="DKQ72" s="44"/>
      <c r="DKR72" s="44"/>
      <c r="DKS72" s="44"/>
      <c r="DKT72" s="44"/>
      <c r="DKU72" s="44"/>
      <c r="DKV72" s="44"/>
      <c r="DKW72" s="44"/>
      <c r="DKX72" s="44"/>
      <c r="DKY72" s="44"/>
      <c r="DKZ72" s="44"/>
      <c r="DLA72" s="44"/>
      <c r="DLB72" s="44"/>
      <c r="DLC72" s="44"/>
      <c r="DLD72" s="44"/>
      <c r="DLE72" s="44"/>
      <c r="DLF72" s="44"/>
      <c r="DLG72" s="44"/>
      <c r="DLH72" s="44"/>
      <c r="DLI72" s="44"/>
      <c r="DLJ72" s="44"/>
      <c r="DLK72" s="44"/>
      <c r="DLL72" s="44"/>
      <c r="DLM72" s="44"/>
      <c r="DLN72" s="44"/>
      <c r="DLO72" s="44"/>
      <c r="DLP72" s="44"/>
      <c r="DLQ72" s="44"/>
      <c r="DLR72" s="44"/>
      <c r="DLS72" s="44"/>
      <c r="DLT72" s="44"/>
      <c r="DLU72" s="44"/>
      <c r="DLV72" s="44"/>
      <c r="DLW72" s="44"/>
      <c r="DLX72" s="44"/>
      <c r="DLY72" s="44"/>
      <c r="DLZ72" s="44"/>
      <c r="DMA72" s="44"/>
      <c r="DMB72" s="44"/>
      <c r="DMC72" s="44"/>
      <c r="DMD72" s="44"/>
      <c r="DME72" s="44"/>
      <c r="DMF72" s="44"/>
      <c r="DMG72" s="44"/>
      <c r="DMH72" s="44"/>
      <c r="DMI72" s="44"/>
      <c r="DMJ72" s="44"/>
      <c r="DMK72" s="44"/>
      <c r="DML72" s="44"/>
      <c r="DMM72" s="44"/>
      <c r="DMN72" s="44"/>
      <c r="DMO72" s="44"/>
      <c r="DMP72" s="44"/>
      <c r="DMQ72" s="44"/>
      <c r="DMR72" s="44"/>
      <c r="DMS72" s="44"/>
      <c r="DMT72" s="44"/>
      <c r="DMU72" s="44"/>
      <c r="DMV72" s="44"/>
      <c r="DMW72" s="44"/>
      <c r="DMX72" s="44"/>
      <c r="DMY72" s="44"/>
      <c r="DMZ72" s="44"/>
      <c r="DNA72" s="44"/>
      <c r="DNB72" s="44"/>
      <c r="DNC72" s="44"/>
      <c r="DND72" s="44"/>
      <c r="DNE72" s="44"/>
      <c r="DNF72" s="44"/>
      <c r="DNG72" s="44"/>
      <c r="DNH72" s="44"/>
      <c r="DNI72" s="44"/>
      <c r="DNJ72" s="44"/>
      <c r="DNK72" s="44"/>
      <c r="DNL72" s="44"/>
      <c r="DNM72" s="44"/>
      <c r="DNN72" s="44"/>
      <c r="DNO72" s="44"/>
      <c r="DNP72" s="44"/>
      <c r="DNQ72" s="44"/>
      <c r="DNR72" s="44"/>
      <c r="DNS72" s="44"/>
      <c r="DNT72" s="44"/>
      <c r="DNU72" s="44"/>
      <c r="DNV72" s="44"/>
      <c r="DNW72" s="44"/>
      <c r="DNX72" s="44"/>
      <c r="DNY72" s="44"/>
      <c r="DNZ72" s="44"/>
      <c r="DOA72" s="44"/>
      <c r="DOB72" s="44"/>
      <c r="DOC72" s="44"/>
      <c r="DOD72" s="44"/>
      <c r="DOE72" s="44"/>
      <c r="DOF72" s="44"/>
      <c r="DOG72" s="44"/>
      <c r="DOH72" s="44"/>
      <c r="DOI72" s="44"/>
      <c r="DOJ72" s="44"/>
      <c r="DOK72" s="44"/>
      <c r="DOL72" s="44"/>
      <c r="DOM72" s="44"/>
      <c r="DON72" s="44"/>
      <c r="DOO72" s="44"/>
      <c r="DOP72" s="44"/>
      <c r="DOQ72" s="44"/>
      <c r="DOR72" s="44"/>
      <c r="DOS72" s="44"/>
      <c r="DOT72" s="44"/>
      <c r="DOU72" s="44"/>
      <c r="DOV72" s="44"/>
      <c r="DOW72" s="44"/>
      <c r="DOX72" s="44"/>
      <c r="DOY72" s="44"/>
      <c r="DOZ72" s="44"/>
      <c r="DPA72" s="44"/>
      <c r="DPB72" s="44"/>
      <c r="DPC72" s="44"/>
      <c r="DPD72" s="44"/>
      <c r="DPE72" s="44"/>
      <c r="DPF72" s="44"/>
      <c r="DPG72" s="44"/>
      <c r="DPH72" s="44"/>
      <c r="DPI72" s="44"/>
      <c r="DPJ72" s="44"/>
      <c r="DPK72" s="44"/>
      <c r="DPL72" s="44"/>
      <c r="DPM72" s="44"/>
      <c r="DPN72" s="44"/>
      <c r="DPO72" s="44"/>
      <c r="DPP72" s="44"/>
      <c r="DPQ72" s="44"/>
      <c r="DPR72" s="44"/>
      <c r="DPS72" s="44"/>
      <c r="DPT72" s="44"/>
      <c r="DPU72" s="44"/>
      <c r="DPV72" s="44"/>
      <c r="DPW72" s="44"/>
      <c r="DPX72" s="44"/>
      <c r="DPY72" s="44"/>
      <c r="DPZ72" s="44"/>
      <c r="DQA72" s="44"/>
      <c r="DQB72" s="44"/>
      <c r="DQC72" s="44"/>
      <c r="DQD72" s="44"/>
      <c r="DQE72" s="44"/>
      <c r="DQF72" s="44"/>
      <c r="DQG72" s="44"/>
      <c r="DQH72" s="44"/>
      <c r="DQI72" s="44"/>
      <c r="DQJ72" s="44"/>
      <c r="DQK72" s="44"/>
      <c r="DQL72" s="44"/>
      <c r="DQM72" s="44"/>
      <c r="DQN72" s="44"/>
      <c r="DQO72" s="44"/>
      <c r="DQP72" s="44"/>
      <c r="DQQ72" s="44"/>
      <c r="DQR72" s="44"/>
      <c r="DQS72" s="44"/>
      <c r="DQT72" s="44"/>
      <c r="DQU72" s="44"/>
      <c r="DQV72" s="44"/>
      <c r="DQW72" s="44"/>
      <c r="DQX72" s="44"/>
      <c r="DQY72" s="44"/>
      <c r="DQZ72" s="44"/>
      <c r="DRA72" s="44"/>
      <c r="DRB72" s="44"/>
      <c r="DRC72" s="44"/>
      <c r="DRD72" s="44"/>
      <c r="DRE72" s="44"/>
      <c r="DRF72" s="44"/>
      <c r="DRG72" s="44"/>
      <c r="DRH72" s="44"/>
      <c r="DRI72" s="44"/>
      <c r="DRJ72" s="44"/>
      <c r="DRK72" s="44"/>
      <c r="DRL72" s="44"/>
      <c r="DRM72" s="44"/>
      <c r="DRN72" s="44"/>
      <c r="DRO72" s="44"/>
      <c r="DRP72" s="44"/>
      <c r="DRQ72" s="44"/>
      <c r="DRR72" s="44"/>
      <c r="DRS72" s="44"/>
      <c r="DRT72" s="44"/>
      <c r="DRU72" s="44"/>
      <c r="DRV72" s="44"/>
      <c r="DRW72" s="44"/>
      <c r="DRX72" s="44"/>
      <c r="DRY72" s="44"/>
      <c r="DRZ72" s="44"/>
      <c r="DSA72" s="44"/>
      <c r="DSB72" s="44"/>
      <c r="DSC72" s="44"/>
      <c r="DSD72" s="44"/>
      <c r="DSE72" s="44"/>
      <c r="DSF72" s="44"/>
      <c r="DSG72" s="44"/>
      <c r="DSH72" s="44"/>
      <c r="DSI72" s="44"/>
      <c r="DSJ72" s="44"/>
      <c r="DSK72" s="44"/>
      <c r="DSL72" s="44"/>
      <c r="DSM72" s="44"/>
      <c r="DSN72" s="44"/>
      <c r="DSO72" s="44"/>
      <c r="DSP72" s="44"/>
      <c r="DSQ72" s="44"/>
      <c r="DSR72" s="44"/>
      <c r="DSS72" s="44"/>
      <c r="DST72" s="44"/>
      <c r="DSU72" s="44"/>
      <c r="DSV72" s="44"/>
      <c r="DSW72" s="44"/>
      <c r="DSX72" s="44"/>
      <c r="DSY72" s="44"/>
      <c r="DSZ72" s="44"/>
      <c r="DTA72" s="44"/>
      <c r="DTB72" s="44"/>
      <c r="DTC72" s="44"/>
      <c r="DTD72" s="44"/>
      <c r="DTE72" s="44"/>
      <c r="DTF72" s="44"/>
      <c r="DTG72" s="44"/>
      <c r="DTH72" s="44"/>
      <c r="DTI72" s="44"/>
      <c r="DTJ72" s="44"/>
      <c r="DTK72" s="44"/>
      <c r="DTL72" s="44"/>
      <c r="DTM72" s="44"/>
      <c r="DTN72" s="44"/>
      <c r="DTO72" s="44"/>
      <c r="DTP72" s="44"/>
      <c r="DTQ72" s="44"/>
      <c r="DTR72" s="44"/>
      <c r="DTS72" s="44"/>
      <c r="DTT72" s="44"/>
      <c r="DTU72" s="44"/>
      <c r="DTV72" s="44"/>
      <c r="DTW72" s="44"/>
      <c r="DTX72" s="44"/>
      <c r="DTY72" s="44"/>
      <c r="DTZ72" s="44"/>
      <c r="DUA72" s="44"/>
      <c r="DUB72" s="44"/>
      <c r="DUC72" s="44"/>
      <c r="DUD72" s="44"/>
      <c r="DUE72" s="44"/>
      <c r="DUF72" s="44"/>
      <c r="DUG72" s="44"/>
      <c r="DUH72" s="44"/>
      <c r="DUI72" s="44"/>
      <c r="DUJ72" s="44"/>
      <c r="DUK72" s="44"/>
      <c r="DUL72" s="44"/>
      <c r="DUM72" s="44"/>
      <c r="DUN72" s="44"/>
      <c r="DUO72" s="44"/>
      <c r="DUP72" s="44"/>
      <c r="DUQ72" s="44"/>
      <c r="DUR72" s="44"/>
      <c r="DUS72" s="44"/>
      <c r="DUT72" s="44"/>
      <c r="DUU72" s="44"/>
      <c r="DUV72" s="44"/>
      <c r="DUW72" s="44"/>
      <c r="DUX72" s="44"/>
      <c r="DUY72" s="44"/>
      <c r="DUZ72" s="44"/>
      <c r="DVA72" s="44"/>
      <c r="DVB72" s="44"/>
      <c r="DVC72" s="44"/>
      <c r="DVD72" s="44"/>
      <c r="DVE72" s="44"/>
      <c r="DVF72" s="44"/>
      <c r="DVG72" s="44"/>
      <c r="DVH72" s="44"/>
      <c r="DVI72" s="44"/>
      <c r="DVJ72" s="44"/>
      <c r="DVK72" s="44"/>
      <c r="DVL72" s="44"/>
      <c r="DVM72" s="44"/>
      <c r="DVN72" s="44"/>
      <c r="DVO72" s="44"/>
      <c r="DVP72" s="44"/>
      <c r="DVQ72" s="44"/>
      <c r="DVR72" s="44"/>
      <c r="DVS72" s="44"/>
      <c r="DVT72" s="44"/>
      <c r="DVU72" s="44"/>
      <c r="DVV72" s="44"/>
      <c r="DVW72" s="44"/>
      <c r="DVX72" s="44"/>
      <c r="DVY72" s="44"/>
      <c r="DVZ72" s="44"/>
      <c r="DWA72" s="44"/>
      <c r="DWB72" s="44"/>
      <c r="DWC72" s="44"/>
      <c r="DWD72" s="44"/>
      <c r="DWE72" s="44"/>
      <c r="DWF72" s="44"/>
      <c r="DWG72" s="44"/>
      <c r="DWH72" s="44"/>
      <c r="DWI72" s="44"/>
      <c r="DWJ72" s="44"/>
      <c r="DWK72" s="44"/>
      <c r="DWL72" s="44"/>
      <c r="DWM72" s="44"/>
      <c r="DWN72" s="44"/>
      <c r="DWO72" s="44"/>
      <c r="DWP72" s="44"/>
      <c r="DWQ72" s="44"/>
      <c r="DWR72" s="44"/>
      <c r="DWS72" s="44"/>
      <c r="DWT72" s="44"/>
      <c r="DWU72" s="44"/>
      <c r="DWV72" s="44"/>
      <c r="DWW72" s="44"/>
      <c r="DWX72" s="44"/>
      <c r="DWY72" s="44"/>
      <c r="DWZ72" s="44"/>
      <c r="DXA72" s="44"/>
      <c r="DXB72" s="44"/>
      <c r="DXC72" s="44"/>
      <c r="DXD72" s="44"/>
      <c r="DXE72" s="44"/>
      <c r="DXF72" s="44"/>
      <c r="DXG72" s="44"/>
      <c r="DXH72" s="44"/>
      <c r="DXI72" s="44"/>
      <c r="DXJ72" s="44"/>
      <c r="DXK72" s="44"/>
      <c r="DXL72" s="44"/>
      <c r="DXM72" s="44"/>
      <c r="DXN72" s="44"/>
      <c r="DXO72" s="44"/>
      <c r="DXP72" s="44"/>
      <c r="DXQ72" s="44"/>
      <c r="DXR72" s="44"/>
      <c r="DXS72" s="44"/>
      <c r="DXT72" s="44"/>
      <c r="DXU72" s="44"/>
      <c r="DXV72" s="44"/>
      <c r="DXW72" s="44"/>
      <c r="DXX72" s="44"/>
      <c r="DXY72" s="44"/>
      <c r="DXZ72" s="44"/>
      <c r="DYA72" s="44"/>
      <c r="DYB72" s="44"/>
      <c r="DYC72" s="44"/>
      <c r="DYD72" s="44"/>
      <c r="DYE72" s="44"/>
      <c r="DYF72" s="44"/>
      <c r="DYG72" s="44"/>
      <c r="DYH72" s="44"/>
      <c r="DYI72" s="44"/>
      <c r="DYJ72" s="44"/>
      <c r="DYK72" s="44"/>
      <c r="DYL72" s="44"/>
      <c r="DYM72" s="44"/>
      <c r="DYN72" s="44"/>
      <c r="DYO72" s="44"/>
      <c r="DYP72" s="44"/>
      <c r="DYQ72" s="44"/>
      <c r="DYR72" s="44"/>
      <c r="DYS72" s="44"/>
      <c r="DYT72" s="44"/>
      <c r="DYU72" s="44"/>
      <c r="DYV72" s="44"/>
      <c r="DYW72" s="44"/>
      <c r="DYX72" s="44"/>
      <c r="DYY72" s="44"/>
      <c r="DYZ72" s="44"/>
      <c r="DZA72" s="44"/>
      <c r="DZB72" s="44"/>
      <c r="DZC72" s="44"/>
      <c r="DZD72" s="44"/>
      <c r="DZE72" s="44"/>
      <c r="DZF72" s="44"/>
      <c r="DZG72" s="44"/>
      <c r="DZH72" s="44"/>
      <c r="DZI72" s="44"/>
      <c r="DZJ72" s="44"/>
      <c r="DZK72" s="44"/>
      <c r="DZL72" s="44"/>
      <c r="DZM72" s="44"/>
      <c r="DZN72" s="44"/>
      <c r="DZO72" s="44"/>
      <c r="DZP72" s="44"/>
      <c r="DZQ72" s="44"/>
      <c r="DZR72" s="44"/>
      <c r="DZS72" s="44"/>
      <c r="DZT72" s="44"/>
      <c r="DZU72" s="44"/>
      <c r="DZV72" s="44"/>
      <c r="DZW72" s="44"/>
      <c r="DZX72" s="44"/>
      <c r="DZY72" s="44"/>
      <c r="DZZ72" s="44"/>
      <c r="EAA72" s="44"/>
      <c r="EAB72" s="44"/>
      <c r="EAC72" s="44"/>
      <c r="EAD72" s="44"/>
      <c r="EAE72" s="44"/>
      <c r="EAF72" s="44"/>
      <c r="EAG72" s="44"/>
      <c r="EAH72" s="44"/>
      <c r="EAI72" s="44"/>
      <c r="EAJ72" s="44"/>
      <c r="EAK72" s="44"/>
      <c r="EAL72" s="44"/>
      <c r="EAM72" s="44"/>
      <c r="EAN72" s="44"/>
      <c r="EAO72" s="44"/>
      <c r="EAP72" s="44"/>
      <c r="EAQ72" s="44"/>
      <c r="EAR72" s="44"/>
      <c r="EAS72" s="44"/>
      <c r="EAT72" s="44"/>
      <c r="EAU72" s="44"/>
      <c r="EAV72" s="44"/>
      <c r="EAW72" s="44"/>
      <c r="EAX72" s="44"/>
      <c r="EAY72" s="44"/>
      <c r="EAZ72" s="44"/>
      <c r="EBA72" s="44"/>
      <c r="EBB72" s="44"/>
      <c r="EBC72" s="44"/>
      <c r="EBD72" s="44"/>
      <c r="EBE72" s="44"/>
      <c r="EBF72" s="44"/>
      <c r="EBG72" s="44"/>
      <c r="EBH72" s="44"/>
      <c r="EBI72" s="44"/>
      <c r="EBJ72" s="44"/>
      <c r="EBK72" s="44"/>
      <c r="EBL72" s="44"/>
      <c r="EBM72" s="44"/>
      <c r="EBN72" s="44"/>
      <c r="EBO72" s="44"/>
      <c r="EBP72" s="44"/>
      <c r="EBQ72" s="44"/>
      <c r="EBR72" s="44"/>
      <c r="EBS72" s="44"/>
      <c r="EBT72" s="44"/>
      <c r="EBU72" s="44"/>
      <c r="EBV72" s="44"/>
      <c r="EBW72" s="44"/>
      <c r="EBX72" s="44"/>
      <c r="EBY72" s="44"/>
      <c r="EBZ72" s="44"/>
      <c r="ECA72" s="44"/>
      <c r="ECB72" s="44"/>
      <c r="ECC72" s="44"/>
      <c r="ECD72" s="44"/>
      <c r="ECE72" s="44"/>
      <c r="ECF72" s="44"/>
      <c r="ECG72" s="44"/>
      <c r="ECH72" s="44"/>
      <c r="ECI72" s="44"/>
      <c r="ECJ72" s="44"/>
      <c r="ECK72" s="44"/>
      <c r="ECL72" s="44"/>
      <c r="ECM72" s="44"/>
      <c r="ECN72" s="44"/>
      <c r="ECO72" s="44"/>
      <c r="ECP72" s="44"/>
      <c r="ECQ72" s="44"/>
      <c r="ECR72" s="44"/>
      <c r="ECS72" s="44"/>
      <c r="ECT72" s="44"/>
      <c r="ECU72" s="44"/>
      <c r="ECV72" s="44"/>
      <c r="ECW72" s="44"/>
      <c r="ECX72" s="44"/>
      <c r="ECY72" s="44"/>
      <c r="ECZ72" s="44"/>
      <c r="EDA72" s="44"/>
      <c r="EDB72" s="44"/>
      <c r="EDC72" s="44"/>
      <c r="EDD72" s="44"/>
      <c r="EDE72" s="44"/>
      <c r="EDF72" s="44"/>
      <c r="EDG72" s="44"/>
      <c r="EDH72" s="44"/>
      <c r="EDI72" s="44"/>
      <c r="EDJ72" s="44"/>
      <c r="EDK72" s="44"/>
      <c r="EDL72" s="44"/>
      <c r="EDM72" s="44"/>
      <c r="EDN72" s="44"/>
      <c r="EDO72" s="44"/>
      <c r="EDP72" s="44"/>
      <c r="EDQ72" s="44"/>
      <c r="EDR72" s="44"/>
      <c r="EDS72" s="44"/>
      <c r="EDT72" s="44"/>
      <c r="EDU72" s="44"/>
      <c r="EDV72" s="44"/>
      <c r="EDW72" s="44"/>
      <c r="EDX72" s="44"/>
      <c r="EDY72" s="44"/>
      <c r="EDZ72" s="44"/>
      <c r="EEA72" s="44"/>
      <c r="EEB72" s="44"/>
      <c r="EEC72" s="44"/>
      <c r="EED72" s="44"/>
      <c r="EEE72" s="44"/>
      <c r="EEF72" s="44"/>
      <c r="EEG72" s="44"/>
      <c r="EEH72" s="44"/>
      <c r="EEI72" s="44"/>
      <c r="EEJ72" s="44"/>
      <c r="EEK72" s="44"/>
      <c r="EEL72" s="44"/>
      <c r="EEM72" s="44"/>
      <c r="EEN72" s="44"/>
      <c r="EEO72" s="44"/>
      <c r="EEP72" s="44"/>
      <c r="EEQ72" s="44"/>
      <c r="EER72" s="44"/>
      <c r="EES72" s="44"/>
      <c r="EET72" s="44"/>
      <c r="EEU72" s="44"/>
      <c r="EEV72" s="44"/>
      <c r="EEW72" s="44"/>
      <c r="EEX72" s="44"/>
      <c r="EEY72" s="44"/>
      <c r="EEZ72" s="44"/>
      <c r="EFA72" s="44"/>
      <c r="EFB72" s="44"/>
      <c r="EFC72" s="44"/>
      <c r="EFD72" s="44"/>
      <c r="EFE72" s="44"/>
      <c r="EFF72" s="44"/>
      <c r="EFG72" s="44"/>
      <c r="EFH72" s="44"/>
      <c r="EFI72" s="44"/>
      <c r="EFJ72" s="44"/>
      <c r="EFK72" s="44"/>
      <c r="EFL72" s="44"/>
      <c r="EFM72" s="44"/>
      <c r="EFN72" s="44"/>
      <c r="EFO72" s="44"/>
      <c r="EFP72" s="44"/>
      <c r="EFQ72" s="44"/>
      <c r="EFR72" s="44"/>
      <c r="EFS72" s="44"/>
      <c r="EFT72" s="44"/>
      <c r="EFU72" s="44"/>
      <c r="EFV72" s="44"/>
      <c r="EFW72" s="44"/>
      <c r="EFX72" s="44"/>
      <c r="EFY72" s="44"/>
      <c r="EFZ72" s="44"/>
      <c r="EGA72" s="44"/>
      <c r="EGB72" s="44"/>
      <c r="EGC72" s="44"/>
      <c r="EGD72" s="44"/>
      <c r="EGE72" s="44"/>
      <c r="EGF72" s="44"/>
      <c r="EGG72" s="44"/>
      <c r="EGH72" s="44"/>
      <c r="EGI72" s="44"/>
      <c r="EGJ72" s="44"/>
      <c r="EGK72" s="44"/>
      <c r="EGL72" s="44"/>
      <c r="EGM72" s="44"/>
      <c r="EGN72" s="44"/>
      <c r="EGO72" s="44"/>
      <c r="EGP72" s="44"/>
      <c r="EGQ72" s="44"/>
      <c r="EGR72" s="44"/>
      <c r="EGS72" s="44"/>
      <c r="EGT72" s="44"/>
      <c r="EGU72" s="44"/>
      <c r="EGV72" s="44"/>
      <c r="EGW72" s="44"/>
      <c r="EGX72" s="44"/>
      <c r="EGY72" s="44"/>
      <c r="EGZ72" s="44"/>
      <c r="EHA72" s="44"/>
      <c r="EHB72" s="44"/>
      <c r="EHC72" s="44"/>
      <c r="EHD72" s="44"/>
      <c r="EHE72" s="44"/>
      <c r="EHF72" s="44"/>
      <c r="EHG72" s="44"/>
      <c r="EHH72" s="44"/>
      <c r="EHI72" s="44"/>
      <c r="EHJ72" s="44"/>
      <c r="EHK72" s="44"/>
      <c r="EHL72" s="44"/>
      <c r="EHM72" s="44"/>
      <c r="EHN72" s="44"/>
      <c r="EHO72" s="44"/>
      <c r="EHP72" s="44"/>
      <c r="EHQ72" s="44"/>
      <c r="EHR72" s="44"/>
      <c r="EHS72" s="44"/>
      <c r="EHT72" s="44"/>
      <c r="EHU72" s="44"/>
      <c r="EHV72" s="44"/>
      <c r="EHW72" s="44"/>
      <c r="EHX72" s="44"/>
      <c r="EHY72" s="44"/>
      <c r="EHZ72" s="44"/>
      <c r="EIA72" s="44"/>
      <c r="EIB72" s="44"/>
      <c r="EIC72" s="44"/>
      <c r="EID72" s="44"/>
      <c r="EIE72" s="44"/>
      <c r="EIF72" s="44"/>
      <c r="EIG72" s="44"/>
      <c r="EIH72" s="44"/>
      <c r="EII72" s="44"/>
      <c r="EIJ72" s="44"/>
      <c r="EIK72" s="44"/>
      <c r="EIL72" s="44"/>
      <c r="EIM72" s="44"/>
      <c r="EIN72" s="44"/>
      <c r="EIO72" s="44"/>
      <c r="EIP72" s="44"/>
      <c r="EIQ72" s="44"/>
      <c r="EIR72" s="44"/>
      <c r="EIS72" s="44"/>
      <c r="EIT72" s="44"/>
      <c r="EIU72" s="44"/>
      <c r="EIV72" s="44"/>
      <c r="EIW72" s="44"/>
      <c r="EIX72" s="44"/>
      <c r="EIY72" s="44"/>
      <c r="EIZ72" s="44"/>
      <c r="EJA72" s="44"/>
      <c r="EJB72" s="44"/>
      <c r="EJC72" s="44"/>
      <c r="EJD72" s="44"/>
      <c r="EJE72" s="44"/>
      <c r="EJF72" s="44"/>
      <c r="EJG72" s="44"/>
      <c r="EJH72" s="44"/>
      <c r="EJI72" s="44"/>
      <c r="EJJ72" s="44"/>
      <c r="EJK72" s="44"/>
      <c r="EJL72" s="44"/>
      <c r="EJM72" s="44"/>
      <c r="EJN72" s="44"/>
      <c r="EJO72" s="44"/>
      <c r="EJP72" s="44"/>
      <c r="EJQ72" s="44"/>
      <c r="EJR72" s="44"/>
      <c r="EJS72" s="44"/>
      <c r="EJT72" s="44"/>
      <c r="EJU72" s="44"/>
      <c r="EJV72" s="44"/>
      <c r="EJW72" s="44"/>
      <c r="EJX72" s="44"/>
      <c r="EJY72" s="44"/>
      <c r="EJZ72" s="44"/>
      <c r="EKA72" s="44"/>
      <c r="EKB72" s="44"/>
      <c r="EKC72" s="44"/>
      <c r="EKD72" s="44"/>
      <c r="EKE72" s="44"/>
      <c r="EKF72" s="44"/>
      <c r="EKG72" s="44"/>
      <c r="EKH72" s="44"/>
      <c r="EKI72" s="44"/>
      <c r="EKJ72" s="44"/>
      <c r="EKK72" s="44"/>
      <c r="EKL72" s="44"/>
      <c r="EKM72" s="44"/>
      <c r="EKN72" s="44"/>
      <c r="EKO72" s="44"/>
      <c r="EKP72" s="44"/>
      <c r="EKQ72" s="44"/>
      <c r="EKR72" s="44"/>
      <c r="EKS72" s="44"/>
      <c r="EKT72" s="44"/>
      <c r="EKU72" s="44"/>
      <c r="EKV72" s="44"/>
      <c r="EKW72" s="44"/>
      <c r="EKX72" s="44"/>
      <c r="EKY72" s="44"/>
      <c r="EKZ72" s="44"/>
      <c r="ELA72" s="44"/>
      <c r="ELB72" s="44"/>
      <c r="ELC72" s="44"/>
      <c r="ELD72" s="44"/>
      <c r="ELE72" s="44"/>
      <c r="ELF72" s="44"/>
      <c r="ELG72" s="44"/>
      <c r="ELH72" s="44"/>
      <c r="ELI72" s="44"/>
      <c r="ELJ72" s="44"/>
      <c r="ELK72" s="44"/>
      <c r="ELL72" s="44"/>
      <c r="ELM72" s="44"/>
      <c r="ELN72" s="44"/>
      <c r="ELO72" s="44"/>
      <c r="ELP72" s="44"/>
      <c r="ELQ72" s="44"/>
      <c r="ELR72" s="44"/>
      <c r="ELS72" s="44"/>
      <c r="ELT72" s="44"/>
      <c r="ELU72" s="44"/>
      <c r="ELV72" s="44"/>
      <c r="ELW72" s="44"/>
      <c r="ELX72" s="44"/>
      <c r="ELY72" s="44"/>
      <c r="ELZ72" s="44"/>
      <c r="EMA72" s="44"/>
      <c r="EMB72" s="44"/>
      <c r="EMC72" s="44"/>
      <c r="EMD72" s="44"/>
      <c r="EME72" s="44"/>
      <c r="EMF72" s="44"/>
      <c r="EMG72" s="44"/>
      <c r="EMH72" s="44"/>
      <c r="EMI72" s="44"/>
      <c r="EMJ72" s="44"/>
      <c r="EMK72" s="44"/>
      <c r="EML72" s="44"/>
      <c r="EMM72" s="44"/>
      <c r="EMN72" s="44"/>
      <c r="EMO72" s="44"/>
      <c r="EMP72" s="44"/>
      <c r="EMQ72" s="44"/>
      <c r="EMR72" s="44"/>
      <c r="EMS72" s="44"/>
      <c r="EMT72" s="44"/>
      <c r="EMU72" s="44"/>
      <c r="EMV72" s="44"/>
      <c r="EMW72" s="44"/>
      <c r="EMX72" s="44"/>
      <c r="EMY72" s="44"/>
      <c r="EMZ72" s="44"/>
      <c r="ENA72" s="44"/>
      <c r="ENB72" s="44"/>
      <c r="ENC72" s="44"/>
      <c r="END72" s="44"/>
      <c r="ENE72" s="44"/>
      <c r="ENF72" s="44"/>
      <c r="ENG72" s="44"/>
      <c r="ENH72" s="44"/>
      <c r="ENI72" s="44"/>
      <c r="ENJ72" s="44"/>
      <c r="ENK72" s="44"/>
      <c r="ENL72" s="44"/>
      <c r="ENM72" s="44"/>
      <c r="ENN72" s="44"/>
      <c r="ENO72" s="44"/>
      <c r="ENP72" s="44"/>
      <c r="ENQ72" s="44"/>
      <c r="ENR72" s="44"/>
      <c r="ENS72" s="44"/>
      <c r="ENT72" s="44"/>
      <c r="ENU72" s="44"/>
      <c r="ENV72" s="44"/>
      <c r="ENW72" s="44"/>
      <c r="ENX72" s="44"/>
      <c r="ENY72" s="44"/>
      <c r="ENZ72" s="44"/>
      <c r="EOA72" s="44"/>
      <c r="EOB72" s="44"/>
      <c r="EOC72" s="44"/>
      <c r="EOD72" s="44"/>
      <c r="EOE72" s="44"/>
      <c r="EOF72" s="44"/>
      <c r="EOG72" s="44"/>
      <c r="EOH72" s="44"/>
      <c r="EOI72" s="44"/>
      <c r="EOJ72" s="44"/>
      <c r="EOK72" s="44"/>
      <c r="EOL72" s="44"/>
      <c r="EOM72" s="44"/>
      <c r="EON72" s="44"/>
      <c r="EOO72" s="44"/>
      <c r="EOP72" s="44"/>
      <c r="EOQ72" s="44"/>
      <c r="EOR72" s="44"/>
      <c r="EOS72" s="44"/>
      <c r="EOT72" s="44"/>
      <c r="EOU72" s="44"/>
      <c r="EOV72" s="44"/>
      <c r="EOW72" s="44"/>
      <c r="EOX72" s="44"/>
      <c r="EOY72" s="44"/>
      <c r="EOZ72" s="44"/>
      <c r="EPA72" s="44"/>
      <c r="EPB72" s="44"/>
      <c r="EPC72" s="44"/>
      <c r="EPD72" s="44"/>
      <c r="EPE72" s="44"/>
      <c r="EPF72" s="44"/>
      <c r="EPG72" s="44"/>
      <c r="EPH72" s="44"/>
      <c r="EPI72" s="44"/>
      <c r="EPJ72" s="44"/>
      <c r="EPK72" s="44"/>
      <c r="EPL72" s="44"/>
      <c r="EPM72" s="44"/>
      <c r="EPN72" s="44"/>
      <c r="EPO72" s="44"/>
      <c r="EPP72" s="44"/>
      <c r="EPQ72" s="44"/>
      <c r="EPR72" s="44"/>
      <c r="EPS72" s="44"/>
      <c r="EPT72" s="44"/>
      <c r="EPU72" s="44"/>
      <c r="EPV72" s="44"/>
      <c r="EPW72" s="44"/>
      <c r="EPX72" s="44"/>
      <c r="EPY72" s="44"/>
      <c r="EPZ72" s="44"/>
      <c r="EQA72" s="44"/>
      <c r="EQB72" s="44"/>
      <c r="EQC72" s="44"/>
      <c r="EQD72" s="44"/>
      <c r="EQE72" s="44"/>
      <c r="EQF72" s="44"/>
      <c r="EQG72" s="44"/>
      <c r="EQH72" s="44"/>
      <c r="EQI72" s="44"/>
      <c r="EQJ72" s="44"/>
      <c r="EQK72" s="44"/>
      <c r="EQL72" s="44"/>
      <c r="EQM72" s="44"/>
      <c r="EQN72" s="44"/>
      <c r="EQO72" s="44"/>
      <c r="EQP72" s="44"/>
      <c r="EQQ72" s="44"/>
      <c r="EQR72" s="44"/>
      <c r="EQS72" s="44"/>
      <c r="EQT72" s="44"/>
      <c r="EQU72" s="44"/>
      <c r="EQV72" s="44"/>
      <c r="EQW72" s="44"/>
      <c r="EQX72" s="44"/>
      <c r="EQY72" s="44"/>
      <c r="EQZ72" s="44"/>
      <c r="ERA72" s="44"/>
      <c r="ERB72" s="44"/>
      <c r="ERC72" s="44"/>
      <c r="ERD72" s="44"/>
      <c r="ERE72" s="44"/>
      <c r="ERF72" s="44"/>
      <c r="ERG72" s="44"/>
      <c r="ERH72" s="44"/>
      <c r="ERI72" s="44"/>
      <c r="ERJ72" s="44"/>
      <c r="ERK72" s="44"/>
      <c r="ERL72" s="44"/>
      <c r="ERM72" s="44"/>
      <c r="ERN72" s="44"/>
      <c r="ERO72" s="44"/>
      <c r="ERP72" s="44"/>
      <c r="ERQ72" s="44"/>
      <c r="ERR72" s="44"/>
      <c r="ERS72" s="44"/>
      <c r="ERT72" s="44"/>
      <c r="ERU72" s="44"/>
      <c r="ERV72" s="44"/>
      <c r="ERW72" s="44"/>
      <c r="ERX72" s="44"/>
      <c r="ERY72" s="44"/>
      <c r="ERZ72" s="44"/>
      <c r="ESA72" s="44"/>
      <c r="ESB72" s="44"/>
      <c r="ESC72" s="44"/>
      <c r="ESD72" s="44"/>
      <c r="ESE72" s="44"/>
      <c r="ESF72" s="44"/>
      <c r="ESG72" s="44"/>
      <c r="ESH72" s="44"/>
      <c r="ESI72" s="44"/>
      <c r="ESJ72" s="44"/>
      <c r="ESK72" s="44"/>
      <c r="ESL72" s="44"/>
      <c r="ESM72" s="44"/>
      <c r="ESN72" s="44"/>
      <c r="ESO72" s="44"/>
      <c r="ESP72" s="44"/>
      <c r="ESQ72" s="44"/>
      <c r="ESR72" s="44"/>
      <c r="ESS72" s="44"/>
      <c r="EST72" s="44"/>
      <c r="ESU72" s="44"/>
      <c r="ESV72" s="44"/>
      <c r="ESW72" s="44"/>
      <c r="ESX72" s="44"/>
      <c r="ESY72" s="44"/>
      <c r="ESZ72" s="44"/>
      <c r="ETA72" s="44"/>
      <c r="ETB72" s="44"/>
      <c r="ETC72" s="44"/>
      <c r="ETD72" s="44"/>
      <c r="ETE72" s="44"/>
      <c r="ETF72" s="44"/>
      <c r="ETG72" s="44"/>
      <c r="ETH72" s="44"/>
      <c r="ETI72" s="44"/>
      <c r="ETJ72" s="44"/>
      <c r="ETK72" s="44"/>
      <c r="ETL72" s="44"/>
      <c r="ETM72" s="44"/>
      <c r="ETN72" s="44"/>
      <c r="ETO72" s="44"/>
      <c r="ETP72" s="44"/>
      <c r="ETQ72" s="44"/>
      <c r="ETR72" s="44"/>
      <c r="ETS72" s="44"/>
      <c r="ETT72" s="44"/>
      <c r="ETU72" s="44"/>
      <c r="ETV72" s="44"/>
      <c r="ETW72" s="44"/>
      <c r="ETX72" s="44"/>
      <c r="ETY72" s="44"/>
      <c r="ETZ72" s="44"/>
      <c r="EUA72" s="44"/>
      <c r="EUB72" s="44"/>
      <c r="EUC72" s="44"/>
      <c r="EUD72" s="44"/>
      <c r="EUE72" s="44"/>
      <c r="EUF72" s="44"/>
      <c r="EUG72" s="44"/>
      <c r="EUH72" s="44"/>
      <c r="EUI72" s="44"/>
      <c r="EUJ72" s="44"/>
      <c r="EUK72" s="44"/>
      <c r="EUL72" s="44"/>
      <c r="EUM72" s="44"/>
      <c r="EUN72" s="44"/>
      <c r="EUO72" s="44"/>
      <c r="EUP72" s="44"/>
      <c r="EUQ72" s="44"/>
      <c r="EUR72" s="44"/>
      <c r="EUS72" s="44"/>
      <c r="EUT72" s="44"/>
      <c r="EUU72" s="44"/>
      <c r="EUV72" s="44"/>
      <c r="EUW72" s="44"/>
      <c r="EUX72" s="44"/>
      <c r="EUY72" s="44"/>
      <c r="EUZ72" s="44"/>
      <c r="EVA72" s="44"/>
      <c r="EVB72" s="44"/>
      <c r="EVC72" s="44"/>
      <c r="EVD72" s="44"/>
      <c r="EVE72" s="44"/>
      <c r="EVF72" s="44"/>
      <c r="EVG72" s="44"/>
      <c r="EVH72" s="44"/>
      <c r="EVI72" s="44"/>
      <c r="EVJ72" s="44"/>
      <c r="EVK72" s="44"/>
      <c r="EVL72" s="44"/>
      <c r="EVM72" s="44"/>
      <c r="EVN72" s="44"/>
      <c r="EVO72" s="44"/>
      <c r="EVP72" s="44"/>
      <c r="EVQ72" s="44"/>
      <c r="EVR72" s="44"/>
      <c r="EVS72" s="44"/>
      <c r="EVT72" s="44"/>
      <c r="EVU72" s="44"/>
      <c r="EVV72" s="44"/>
      <c r="EVW72" s="44"/>
      <c r="EVX72" s="44"/>
      <c r="EVY72" s="44"/>
      <c r="EVZ72" s="44"/>
      <c r="EWA72" s="44"/>
      <c r="EWB72" s="44"/>
      <c r="EWC72" s="44"/>
      <c r="EWD72" s="44"/>
      <c r="EWE72" s="44"/>
      <c r="EWF72" s="44"/>
      <c r="EWG72" s="44"/>
      <c r="EWH72" s="44"/>
      <c r="EWI72" s="44"/>
      <c r="EWJ72" s="44"/>
      <c r="EWK72" s="44"/>
      <c r="EWL72" s="44"/>
      <c r="EWM72" s="44"/>
      <c r="EWN72" s="44"/>
      <c r="EWO72" s="44"/>
      <c r="EWP72" s="44"/>
      <c r="EWQ72" s="44"/>
      <c r="EWR72" s="44"/>
      <c r="EWS72" s="44"/>
      <c r="EWT72" s="44"/>
      <c r="EWU72" s="44"/>
      <c r="EWV72" s="44"/>
      <c r="EWW72" s="44"/>
      <c r="EWX72" s="44"/>
      <c r="EWY72" s="44"/>
      <c r="EWZ72" s="44"/>
      <c r="EXA72" s="44"/>
      <c r="EXB72" s="44"/>
      <c r="EXC72" s="44"/>
      <c r="EXD72" s="44"/>
      <c r="EXE72" s="44"/>
      <c r="EXF72" s="44"/>
      <c r="EXG72" s="44"/>
      <c r="EXH72" s="44"/>
      <c r="EXI72" s="44"/>
      <c r="EXJ72" s="44"/>
      <c r="EXK72" s="44"/>
      <c r="EXL72" s="44"/>
      <c r="EXM72" s="44"/>
      <c r="EXN72" s="44"/>
      <c r="EXO72" s="44"/>
      <c r="EXP72" s="44"/>
      <c r="EXQ72" s="44"/>
      <c r="EXR72" s="44"/>
      <c r="EXS72" s="44"/>
      <c r="EXT72" s="44"/>
      <c r="EXU72" s="44"/>
      <c r="EXV72" s="44"/>
      <c r="EXW72" s="44"/>
      <c r="EXX72" s="44"/>
      <c r="EXY72" s="44"/>
      <c r="EXZ72" s="44"/>
      <c r="EYA72" s="44"/>
      <c r="EYB72" s="44"/>
      <c r="EYC72" s="44"/>
      <c r="EYD72" s="44"/>
      <c r="EYE72" s="44"/>
      <c r="EYF72" s="44"/>
      <c r="EYG72" s="44"/>
      <c r="EYH72" s="44"/>
      <c r="EYI72" s="44"/>
      <c r="EYJ72" s="44"/>
      <c r="EYK72" s="44"/>
      <c r="EYL72" s="44"/>
      <c r="EYM72" s="44"/>
      <c r="EYN72" s="44"/>
      <c r="EYO72" s="44"/>
      <c r="EYP72" s="44"/>
      <c r="EYQ72" s="44"/>
      <c r="EYR72" s="44"/>
      <c r="EYS72" s="44"/>
      <c r="EYT72" s="44"/>
      <c r="EYU72" s="44"/>
      <c r="EYV72" s="44"/>
      <c r="EYW72" s="44"/>
      <c r="EYX72" s="44"/>
      <c r="EYY72" s="44"/>
      <c r="EYZ72" s="44"/>
      <c r="EZA72" s="44"/>
      <c r="EZB72" s="44"/>
      <c r="EZC72" s="44"/>
      <c r="EZD72" s="44"/>
      <c r="EZE72" s="44"/>
      <c r="EZF72" s="44"/>
      <c r="EZG72" s="44"/>
      <c r="EZH72" s="44"/>
      <c r="EZI72" s="44"/>
      <c r="EZJ72" s="44"/>
      <c r="EZK72" s="44"/>
      <c r="EZL72" s="44"/>
      <c r="EZM72" s="44"/>
      <c r="EZN72" s="44"/>
      <c r="EZO72" s="44"/>
      <c r="EZP72" s="44"/>
      <c r="EZQ72" s="44"/>
      <c r="EZR72" s="44"/>
      <c r="EZS72" s="44"/>
      <c r="EZT72" s="44"/>
      <c r="EZU72" s="44"/>
      <c r="EZV72" s="44"/>
      <c r="EZW72" s="44"/>
      <c r="EZX72" s="44"/>
      <c r="EZY72" s="44"/>
      <c r="EZZ72" s="44"/>
      <c r="FAA72" s="44"/>
      <c r="FAB72" s="44"/>
      <c r="FAC72" s="44"/>
      <c r="FAD72" s="44"/>
      <c r="FAE72" s="44"/>
      <c r="FAF72" s="44"/>
      <c r="FAG72" s="44"/>
      <c r="FAH72" s="44"/>
      <c r="FAI72" s="44"/>
      <c r="FAJ72" s="44"/>
      <c r="FAK72" s="44"/>
      <c r="FAL72" s="44"/>
      <c r="FAM72" s="44"/>
      <c r="FAN72" s="44"/>
      <c r="FAO72" s="44"/>
      <c r="FAP72" s="44"/>
      <c r="FAQ72" s="44"/>
      <c r="FAR72" s="44"/>
      <c r="FAS72" s="44"/>
      <c r="FAT72" s="44"/>
      <c r="FAU72" s="44"/>
      <c r="FAV72" s="44"/>
      <c r="FAW72" s="44"/>
      <c r="FAX72" s="44"/>
      <c r="FAY72" s="44"/>
      <c r="FAZ72" s="44"/>
      <c r="FBA72" s="44"/>
      <c r="FBB72" s="44"/>
      <c r="FBC72" s="44"/>
      <c r="FBD72" s="44"/>
      <c r="FBE72" s="44"/>
      <c r="FBF72" s="44"/>
      <c r="FBG72" s="44"/>
      <c r="FBH72" s="44"/>
      <c r="FBI72" s="44"/>
      <c r="FBJ72" s="44"/>
      <c r="FBK72" s="44"/>
      <c r="FBL72" s="44"/>
      <c r="FBM72" s="44"/>
      <c r="FBN72" s="44"/>
      <c r="FBO72" s="44"/>
      <c r="FBP72" s="44"/>
      <c r="FBQ72" s="44"/>
      <c r="FBR72" s="44"/>
      <c r="FBS72" s="44"/>
      <c r="FBT72" s="44"/>
      <c r="FBU72" s="44"/>
      <c r="FBV72" s="44"/>
      <c r="FBW72" s="44"/>
      <c r="FBX72" s="44"/>
      <c r="FBY72" s="44"/>
      <c r="FBZ72" s="44"/>
      <c r="FCA72" s="44"/>
      <c r="FCB72" s="44"/>
      <c r="FCC72" s="44"/>
      <c r="FCD72" s="44"/>
      <c r="FCE72" s="44"/>
      <c r="FCF72" s="44"/>
      <c r="FCG72" s="44"/>
      <c r="FCH72" s="44"/>
      <c r="FCI72" s="44"/>
      <c r="FCJ72" s="44"/>
      <c r="FCK72" s="44"/>
      <c r="FCL72" s="44"/>
      <c r="FCM72" s="44"/>
      <c r="FCN72" s="44"/>
      <c r="FCO72" s="44"/>
      <c r="FCP72" s="44"/>
      <c r="FCQ72" s="44"/>
      <c r="FCR72" s="44"/>
      <c r="FCS72" s="44"/>
      <c r="FCT72" s="44"/>
      <c r="FCU72" s="44"/>
      <c r="FCV72" s="44"/>
      <c r="FCW72" s="44"/>
      <c r="FCX72" s="44"/>
      <c r="FCY72" s="44"/>
      <c r="FCZ72" s="44"/>
      <c r="FDA72" s="44"/>
      <c r="FDB72" s="44"/>
      <c r="FDC72" s="44"/>
      <c r="FDD72" s="44"/>
      <c r="FDE72" s="44"/>
      <c r="FDF72" s="44"/>
      <c r="FDG72" s="44"/>
      <c r="FDH72" s="44"/>
      <c r="FDI72" s="44"/>
      <c r="FDJ72" s="44"/>
      <c r="FDK72" s="44"/>
      <c r="FDL72" s="44"/>
      <c r="FDM72" s="44"/>
      <c r="FDN72" s="44"/>
      <c r="FDO72" s="44"/>
      <c r="FDP72" s="44"/>
      <c r="FDQ72" s="44"/>
      <c r="FDR72" s="44"/>
      <c r="FDS72" s="44"/>
      <c r="FDT72" s="44"/>
      <c r="FDU72" s="44"/>
      <c r="FDV72" s="44"/>
      <c r="FDW72" s="44"/>
      <c r="FDX72" s="44"/>
      <c r="FDY72" s="44"/>
      <c r="FDZ72" s="44"/>
      <c r="FEA72" s="44"/>
      <c r="FEB72" s="44"/>
      <c r="FEC72" s="44"/>
      <c r="FED72" s="44"/>
      <c r="FEE72" s="44"/>
      <c r="FEF72" s="44"/>
      <c r="FEG72" s="44"/>
      <c r="FEH72" s="44"/>
      <c r="FEI72" s="44"/>
      <c r="FEJ72" s="44"/>
      <c r="FEK72" s="44"/>
      <c r="FEL72" s="44"/>
      <c r="FEM72" s="44"/>
      <c r="FEN72" s="44"/>
      <c r="FEO72" s="44"/>
      <c r="FEP72" s="44"/>
      <c r="FEQ72" s="44"/>
      <c r="FER72" s="44"/>
      <c r="FES72" s="44"/>
      <c r="FET72" s="44"/>
      <c r="FEU72" s="44"/>
      <c r="FEV72" s="44"/>
      <c r="FEW72" s="44"/>
      <c r="FEX72" s="44"/>
      <c r="FEY72" s="44"/>
      <c r="FEZ72" s="44"/>
      <c r="FFA72" s="44"/>
      <c r="FFB72" s="44"/>
      <c r="FFC72" s="44"/>
      <c r="FFD72" s="44"/>
      <c r="FFE72" s="44"/>
      <c r="FFF72" s="44"/>
      <c r="FFG72" s="44"/>
      <c r="FFH72" s="44"/>
      <c r="FFI72" s="44"/>
      <c r="FFJ72" s="44"/>
      <c r="FFK72" s="44"/>
      <c r="FFL72" s="44"/>
      <c r="FFM72" s="44"/>
      <c r="FFN72" s="44"/>
      <c r="FFO72" s="44"/>
      <c r="FFP72" s="44"/>
      <c r="FFQ72" s="44"/>
      <c r="FFR72" s="44"/>
      <c r="FFS72" s="44"/>
      <c r="FFT72" s="44"/>
      <c r="FFU72" s="44"/>
      <c r="FFV72" s="44"/>
      <c r="FFW72" s="44"/>
      <c r="FFX72" s="44"/>
      <c r="FFY72" s="44"/>
      <c r="FFZ72" s="44"/>
      <c r="FGA72" s="44"/>
      <c r="FGB72" s="44"/>
      <c r="FGC72" s="44"/>
      <c r="FGD72" s="44"/>
      <c r="FGE72" s="44"/>
      <c r="FGF72" s="44"/>
      <c r="FGG72" s="44"/>
      <c r="FGH72" s="44"/>
      <c r="FGI72" s="44"/>
      <c r="FGJ72" s="44"/>
      <c r="FGK72" s="44"/>
      <c r="FGL72" s="44"/>
      <c r="FGM72" s="44"/>
      <c r="FGN72" s="44"/>
      <c r="FGO72" s="44"/>
      <c r="FGP72" s="44"/>
      <c r="FGQ72" s="44"/>
      <c r="FGR72" s="44"/>
      <c r="FGS72" s="44"/>
      <c r="FGT72" s="44"/>
      <c r="FGU72" s="44"/>
      <c r="FGV72" s="44"/>
      <c r="FGW72" s="44"/>
      <c r="FGX72" s="44"/>
      <c r="FGY72" s="44"/>
      <c r="FGZ72" s="44"/>
      <c r="FHA72" s="44"/>
      <c r="FHB72" s="44"/>
      <c r="FHC72" s="44"/>
      <c r="FHD72" s="44"/>
      <c r="FHE72" s="44"/>
      <c r="FHF72" s="44"/>
      <c r="FHG72" s="44"/>
      <c r="FHH72" s="44"/>
      <c r="FHI72" s="44"/>
      <c r="FHJ72" s="44"/>
      <c r="FHK72" s="44"/>
      <c r="FHL72" s="44"/>
      <c r="FHM72" s="44"/>
      <c r="FHN72" s="44"/>
      <c r="FHO72" s="44"/>
      <c r="FHP72" s="44"/>
      <c r="FHQ72" s="44"/>
      <c r="FHR72" s="44"/>
      <c r="FHS72" s="44"/>
      <c r="FHT72" s="44"/>
      <c r="FHU72" s="44"/>
      <c r="FHV72" s="44"/>
      <c r="FHW72" s="44"/>
      <c r="FHX72" s="44"/>
      <c r="FHY72" s="44"/>
      <c r="FHZ72" s="44"/>
      <c r="FIA72" s="44"/>
      <c r="FIB72" s="44"/>
      <c r="FIC72" s="44"/>
      <c r="FID72" s="44"/>
      <c r="FIE72" s="44"/>
      <c r="FIF72" s="44"/>
      <c r="FIG72" s="44"/>
      <c r="FIH72" s="44"/>
      <c r="FII72" s="44"/>
      <c r="FIJ72" s="44"/>
      <c r="FIK72" s="44"/>
      <c r="FIL72" s="44"/>
      <c r="FIM72" s="44"/>
      <c r="FIN72" s="44"/>
      <c r="FIO72" s="44"/>
      <c r="FIP72" s="44"/>
      <c r="FIQ72" s="44"/>
      <c r="FIR72" s="44"/>
      <c r="FIS72" s="44"/>
      <c r="FIT72" s="44"/>
      <c r="FIU72" s="44"/>
      <c r="FIV72" s="44"/>
      <c r="FIW72" s="44"/>
      <c r="FIX72" s="44"/>
      <c r="FIY72" s="44"/>
      <c r="FIZ72" s="44"/>
      <c r="FJA72" s="44"/>
      <c r="FJB72" s="44"/>
      <c r="FJC72" s="44"/>
      <c r="FJD72" s="44"/>
      <c r="FJE72" s="44"/>
      <c r="FJF72" s="44"/>
      <c r="FJG72" s="44"/>
      <c r="FJH72" s="44"/>
      <c r="FJI72" s="44"/>
      <c r="FJJ72" s="44"/>
      <c r="FJK72" s="44"/>
      <c r="FJL72" s="44"/>
      <c r="FJM72" s="44"/>
      <c r="FJN72" s="44"/>
      <c r="FJO72" s="44"/>
      <c r="FJP72" s="44"/>
      <c r="FJQ72" s="44"/>
      <c r="FJR72" s="44"/>
      <c r="FJS72" s="44"/>
      <c r="FJT72" s="44"/>
      <c r="FJU72" s="44"/>
      <c r="FJV72" s="44"/>
      <c r="FJW72" s="44"/>
      <c r="FJX72" s="44"/>
      <c r="FJY72" s="44"/>
      <c r="FJZ72" s="44"/>
      <c r="FKA72" s="44"/>
      <c r="FKB72" s="44"/>
      <c r="FKC72" s="44"/>
      <c r="FKD72" s="44"/>
      <c r="FKE72" s="44"/>
      <c r="FKF72" s="44"/>
      <c r="FKG72" s="44"/>
      <c r="FKH72" s="44"/>
      <c r="FKI72" s="44"/>
      <c r="FKJ72" s="44"/>
      <c r="FKK72" s="44"/>
      <c r="FKL72" s="44"/>
      <c r="FKM72" s="44"/>
      <c r="FKN72" s="44"/>
      <c r="FKO72" s="44"/>
      <c r="FKP72" s="44"/>
      <c r="FKQ72" s="44"/>
    </row>
    <row r="73" spans="1:4359" s="38" customFormat="1" ht="26.25" customHeight="1" thickBot="1" x14ac:dyDescent="0.3">
      <c r="A73" s="732"/>
      <c r="B73" s="788"/>
      <c r="C73" s="807"/>
      <c r="D73" s="748"/>
      <c r="E73" s="748"/>
      <c r="F73" s="333" t="s">
        <v>23</v>
      </c>
      <c r="G73" s="262">
        <v>0</v>
      </c>
      <c r="H73" s="262">
        <v>0</v>
      </c>
      <c r="I73" s="262">
        <v>1.4999999999999999E-2</v>
      </c>
      <c r="J73" s="262">
        <v>8.0000000000000002E-3</v>
      </c>
      <c r="K73" s="262">
        <v>8.0000000000000002E-3</v>
      </c>
      <c r="L73" s="262">
        <v>8.0000000000000002E-3</v>
      </c>
      <c r="M73" s="567">
        <v>0.08</v>
      </c>
      <c r="N73" s="567">
        <v>7.0000000000000007E-2</v>
      </c>
      <c r="O73" s="567">
        <v>0.08</v>
      </c>
      <c r="P73" s="262">
        <v>0.01</v>
      </c>
      <c r="Q73" s="262">
        <v>0.01</v>
      </c>
      <c r="R73" s="262">
        <v>0.01</v>
      </c>
      <c r="S73" s="335">
        <f>SUM(G73:R73)</f>
        <v>0.29900000000000004</v>
      </c>
      <c r="T73" s="795"/>
      <c r="U73" s="783"/>
      <c r="V73" s="807"/>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c r="GP73" s="44"/>
      <c r="GQ73" s="44"/>
      <c r="GR73" s="44"/>
      <c r="GS73" s="44"/>
      <c r="GT73" s="44"/>
      <c r="GU73" s="44"/>
      <c r="GV73" s="44"/>
      <c r="GW73" s="44"/>
      <c r="GX73" s="44"/>
      <c r="GY73" s="44"/>
      <c r="GZ73" s="44"/>
      <c r="HA73" s="44"/>
      <c r="HB73" s="44"/>
      <c r="HC73" s="44"/>
      <c r="HD73" s="44"/>
      <c r="HE73" s="44"/>
      <c r="HF73" s="44"/>
      <c r="HG73" s="44"/>
      <c r="HH73" s="44"/>
      <c r="HI73" s="44"/>
      <c r="HJ73" s="44"/>
      <c r="HK73" s="44"/>
      <c r="HL73" s="44"/>
      <c r="HM73" s="44"/>
      <c r="HN73" s="44"/>
      <c r="HO73" s="44"/>
      <c r="HP73" s="44"/>
      <c r="HQ73" s="44"/>
      <c r="HR73" s="44"/>
      <c r="HS73" s="44"/>
      <c r="HT73" s="44"/>
      <c r="HU73" s="44"/>
      <c r="HV73" s="44"/>
      <c r="HW73" s="44"/>
      <c r="HX73" s="44"/>
      <c r="HY73" s="44"/>
      <c r="HZ73" s="44"/>
      <c r="IA73" s="44"/>
      <c r="IB73" s="44"/>
      <c r="IC73" s="44"/>
      <c r="ID73" s="44"/>
      <c r="IE73" s="44"/>
      <c r="IF73" s="44"/>
      <c r="IG73" s="44"/>
      <c r="IH73" s="44"/>
      <c r="II73" s="44"/>
      <c r="IJ73" s="44"/>
      <c r="IK73" s="44"/>
      <c r="IL73" s="44"/>
      <c r="IM73" s="44"/>
      <c r="IN73" s="44"/>
      <c r="IO73" s="44"/>
      <c r="IP73" s="44"/>
      <c r="IQ73" s="44"/>
      <c r="IR73" s="44"/>
      <c r="IS73" s="44"/>
      <c r="IT73" s="44"/>
      <c r="IU73" s="44"/>
      <c r="IV73" s="44"/>
      <c r="IW73" s="44"/>
      <c r="IX73" s="44"/>
      <c r="IY73" s="44"/>
      <c r="IZ73" s="44"/>
      <c r="JA73" s="44"/>
      <c r="JB73" s="44"/>
      <c r="JC73" s="44"/>
      <c r="JD73" s="44"/>
      <c r="JE73" s="44"/>
      <c r="JF73" s="44"/>
      <c r="JG73" s="44"/>
      <c r="JH73" s="44"/>
      <c r="JI73" s="44"/>
      <c r="JJ73" s="44"/>
      <c r="JK73" s="44"/>
      <c r="JL73" s="44"/>
      <c r="JM73" s="44"/>
      <c r="JN73" s="44"/>
      <c r="JO73" s="44"/>
      <c r="JP73" s="44"/>
      <c r="JQ73" s="44"/>
      <c r="JR73" s="44"/>
      <c r="JS73" s="44"/>
      <c r="JT73" s="44"/>
      <c r="JU73" s="44"/>
      <c r="JV73" s="44"/>
      <c r="JW73" s="44"/>
      <c r="JX73" s="44"/>
      <c r="JY73" s="44"/>
      <c r="JZ73" s="44"/>
      <c r="KA73" s="44"/>
      <c r="KB73" s="44"/>
      <c r="KC73" s="44"/>
      <c r="KD73" s="44"/>
      <c r="KE73" s="44"/>
      <c r="KF73" s="44"/>
      <c r="KG73" s="44"/>
      <c r="KH73" s="44"/>
      <c r="KI73" s="44"/>
      <c r="KJ73" s="44"/>
      <c r="KK73" s="44"/>
      <c r="KL73" s="44"/>
      <c r="KM73" s="44"/>
      <c r="KN73" s="44"/>
      <c r="KO73" s="44"/>
      <c r="KP73" s="44"/>
      <c r="KQ73" s="44"/>
      <c r="KR73" s="44"/>
      <c r="KS73" s="44"/>
      <c r="KT73" s="44"/>
      <c r="KU73" s="44"/>
      <c r="KV73" s="44"/>
      <c r="KW73" s="44"/>
      <c r="KX73" s="44"/>
      <c r="KY73" s="44"/>
      <c r="KZ73" s="44"/>
      <c r="LA73" s="44"/>
      <c r="LB73" s="44"/>
      <c r="LC73" s="44"/>
      <c r="LD73" s="44"/>
      <c r="LE73" s="44"/>
      <c r="LF73" s="44"/>
      <c r="LG73" s="44"/>
      <c r="LH73" s="44"/>
      <c r="LI73" s="44"/>
      <c r="LJ73" s="44"/>
      <c r="LK73" s="44"/>
      <c r="LL73" s="44"/>
      <c r="LM73" s="44"/>
      <c r="LN73" s="44"/>
      <c r="LO73" s="44"/>
      <c r="LP73" s="44"/>
      <c r="LQ73" s="44"/>
      <c r="LR73" s="44"/>
      <c r="LS73" s="44"/>
      <c r="LT73" s="44"/>
      <c r="LU73" s="44"/>
      <c r="LV73" s="44"/>
      <c r="LW73" s="44"/>
      <c r="LX73" s="44"/>
      <c r="LY73" s="44"/>
      <c r="LZ73" s="44"/>
      <c r="MA73" s="44"/>
      <c r="MB73" s="44"/>
      <c r="MC73" s="44"/>
      <c r="MD73" s="44"/>
      <c r="ME73" s="44"/>
      <c r="MF73" s="44"/>
      <c r="MG73" s="44"/>
      <c r="MH73" s="44"/>
      <c r="MI73" s="44"/>
      <c r="MJ73" s="44"/>
      <c r="MK73" s="44"/>
      <c r="ML73" s="44"/>
      <c r="MM73" s="44"/>
      <c r="MN73" s="44"/>
      <c r="MO73" s="44"/>
      <c r="MP73" s="44"/>
      <c r="MQ73" s="44"/>
      <c r="MR73" s="44"/>
      <c r="MS73" s="44"/>
      <c r="MT73" s="44"/>
      <c r="MU73" s="44"/>
      <c r="MV73" s="44"/>
      <c r="MW73" s="44"/>
      <c r="MX73" s="44"/>
      <c r="MY73" s="44"/>
      <c r="MZ73" s="44"/>
      <c r="NA73" s="44"/>
      <c r="NB73" s="44"/>
      <c r="NC73" s="44"/>
      <c r="ND73" s="44"/>
      <c r="NE73" s="44"/>
      <c r="NF73" s="44"/>
      <c r="NG73" s="44"/>
      <c r="NH73" s="44"/>
      <c r="NI73" s="44"/>
      <c r="NJ73" s="44"/>
      <c r="NK73" s="44"/>
      <c r="NL73" s="44"/>
      <c r="NM73" s="44"/>
      <c r="NN73" s="44"/>
      <c r="NO73" s="44"/>
      <c r="NP73" s="44"/>
      <c r="NQ73" s="44"/>
      <c r="NR73" s="44"/>
      <c r="NS73" s="44"/>
      <c r="NT73" s="44"/>
      <c r="NU73" s="44"/>
      <c r="NV73" s="44"/>
      <c r="NW73" s="44"/>
      <c r="NX73" s="44"/>
      <c r="NY73" s="44"/>
      <c r="NZ73" s="44"/>
      <c r="OA73" s="44"/>
      <c r="OB73" s="44"/>
      <c r="OC73" s="44"/>
      <c r="OD73" s="44"/>
      <c r="OE73" s="44"/>
      <c r="OF73" s="44"/>
      <c r="OG73" s="44"/>
      <c r="OH73" s="44"/>
      <c r="OI73" s="44"/>
      <c r="OJ73" s="44"/>
      <c r="OK73" s="44"/>
      <c r="OL73" s="44"/>
      <c r="OM73" s="44"/>
      <c r="ON73" s="44"/>
      <c r="OO73" s="44"/>
      <c r="OP73" s="44"/>
      <c r="OQ73" s="44"/>
      <c r="OR73" s="44"/>
      <c r="OS73" s="44"/>
      <c r="OT73" s="44"/>
      <c r="OU73" s="44"/>
      <c r="OV73" s="44"/>
      <c r="OW73" s="44"/>
      <c r="OX73" s="44"/>
      <c r="OY73" s="44"/>
      <c r="OZ73" s="44"/>
      <c r="PA73" s="44"/>
      <c r="PB73" s="44"/>
      <c r="PC73" s="44"/>
      <c r="PD73" s="44"/>
      <c r="PE73" s="44"/>
      <c r="PF73" s="44"/>
      <c r="PG73" s="44"/>
      <c r="PH73" s="44"/>
      <c r="PI73" s="44"/>
      <c r="PJ73" s="44"/>
      <c r="PK73" s="44"/>
      <c r="PL73" s="44"/>
      <c r="PM73" s="44"/>
      <c r="PN73" s="44"/>
      <c r="PO73" s="44"/>
      <c r="PP73" s="44"/>
      <c r="PQ73" s="44"/>
      <c r="PR73" s="44"/>
      <c r="PS73" s="44"/>
      <c r="PT73" s="44"/>
      <c r="PU73" s="44"/>
      <c r="PV73" s="44"/>
      <c r="PW73" s="44"/>
      <c r="PX73" s="44"/>
      <c r="PY73" s="44"/>
      <c r="PZ73" s="44"/>
      <c r="QA73" s="44"/>
      <c r="QB73" s="44"/>
      <c r="QC73" s="44"/>
      <c r="QD73" s="44"/>
      <c r="QE73" s="44"/>
      <c r="QF73" s="44"/>
      <c r="QG73" s="44"/>
      <c r="QH73" s="44"/>
      <c r="QI73" s="44"/>
      <c r="QJ73" s="44"/>
      <c r="QK73" s="44"/>
      <c r="QL73" s="44"/>
      <c r="QM73" s="44"/>
      <c r="QN73" s="44"/>
      <c r="QO73" s="44"/>
      <c r="QP73" s="44"/>
      <c r="QQ73" s="44"/>
      <c r="QR73" s="44"/>
      <c r="QS73" s="44"/>
      <c r="QT73" s="44"/>
      <c r="QU73" s="44"/>
      <c r="QV73" s="44"/>
      <c r="QW73" s="44"/>
      <c r="QX73" s="44"/>
      <c r="QY73" s="44"/>
      <c r="QZ73" s="44"/>
      <c r="RA73" s="44"/>
      <c r="RB73" s="44"/>
      <c r="RC73" s="44"/>
      <c r="RD73" s="44"/>
      <c r="RE73" s="44"/>
      <c r="RF73" s="44"/>
      <c r="RG73" s="44"/>
      <c r="RH73" s="44"/>
      <c r="RI73" s="44"/>
      <c r="RJ73" s="44"/>
      <c r="RK73" s="44"/>
      <c r="RL73" s="44"/>
      <c r="RM73" s="44"/>
      <c r="RN73" s="44"/>
      <c r="RO73" s="44"/>
      <c r="RP73" s="44"/>
      <c r="RQ73" s="44"/>
      <c r="RR73" s="44"/>
      <c r="RS73" s="44"/>
      <c r="RT73" s="44"/>
      <c r="RU73" s="44"/>
      <c r="RV73" s="44"/>
      <c r="RW73" s="44"/>
      <c r="RX73" s="44"/>
      <c r="RY73" s="44"/>
      <c r="RZ73" s="44"/>
      <c r="SA73" s="44"/>
      <c r="SB73" s="44"/>
      <c r="SC73" s="44"/>
      <c r="SD73" s="44"/>
      <c r="SE73" s="44"/>
      <c r="SF73" s="44"/>
      <c r="SG73" s="44"/>
      <c r="SH73" s="44"/>
      <c r="SI73" s="44"/>
      <c r="SJ73" s="44"/>
      <c r="SK73" s="44"/>
      <c r="SL73" s="44"/>
      <c r="SM73" s="44"/>
      <c r="SN73" s="44"/>
      <c r="SO73" s="44"/>
      <c r="SP73" s="44"/>
      <c r="SQ73" s="44"/>
      <c r="SR73" s="44"/>
      <c r="SS73" s="44"/>
      <c r="ST73" s="44"/>
      <c r="SU73" s="44"/>
      <c r="SV73" s="44"/>
      <c r="SW73" s="44"/>
      <c r="SX73" s="44"/>
      <c r="SY73" s="44"/>
      <c r="SZ73" s="44"/>
      <c r="TA73" s="44"/>
      <c r="TB73" s="44"/>
      <c r="TC73" s="44"/>
      <c r="TD73" s="44"/>
      <c r="TE73" s="44"/>
      <c r="TF73" s="44"/>
      <c r="TG73" s="44"/>
      <c r="TH73" s="44"/>
      <c r="TI73" s="44"/>
      <c r="TJ73" s="44"/>
      <c r="TK73" s="44"/>
      <c r="TL73" s="44"/>
      <c r="TM73" s="44"/>
      <c r="TN73" s="44"/>
      <c r="TO73" s="44"/>
      <c r="TP73" s="44"/>
      <c r="TQ73" s="44"/>
      <c r="TR73" s="44"/>
      <c r="TS73" s="44"/>
      <c r="TT73" s="44"/>
      <c r="TU73" s="44"/>
      <c r="TV73" s="44"/>
      <c r="TW73" s="44"/>
      <c r="TX73" s="44"/>
      <c r="TY73" s="44"/>
      <c r="TZ73" s="44"/>
      <c r="UA73" s="44"/>
      <c r="UB73" s="44"/>
      <c r="UC73" s="44"/>
      <c r="UD73" s="44"/>
      <c r="UE73" s="44"/>
      <c r="UF73" s="44"/>
      <c r="UG73" s="44"/>
      <c r="UH73" s="44"/>
      <c r="UI73" s="44"/>
      <c r="UJ73" s="44"/>
      <c r="UK73" s="44"/>
      <c r="UL73" s="44"/>
      <c r="UM73" s="44"/>
      <c r="UN73" s="44"/>
      <c r="UO73" s="44"/>
      <c r="UP73" s="44"/>
      <c r="UQ73" s="44"/>
      <c r="UR73" s="44"/>
      <c r="US73" s="44"/>
      <c r="UT73" s="44"/>
      <c r="UU73" s="44"/>
      <c r="UV73" s="44"/>
      <c r="UW73" s="44"/>
      <c r="UX73" s="44"/>
      <c r="UY73" s="44"/>
      <c r="UZ73" s="44"/>
      <c r="VA73" s="44"/>
      <c r="VB73" s="44"/>
      <c r="VC73" s="44"/>
      <c r="VD73" s="44"/>
      <c r="VE73" s="44"/>
      <c r="VF73" s="44"/>
      <c r="VG73" s="44"/>
      <c r="VH73" s="44"/>
      <c r="VI73" s="44"/>
      <c r="VJ73" s="44"/>
      <c r="VK73" s="44"/>
      <c r="VL73" s="44"/>
      <c r="VM73" s="44"/>
      <c r="VN73" s="44"/>
      <c r="VO73" s="44"/>
      <c r="VP73" s="44"/>
      <c r="VQ73" s="44"/>
      <c r="VR73" s="44"/>
      <c r="VS73" s="44"/>
      <c r="VT73" s="44"/>
      <c r="VU73" s="44"/>
      <c r="VV73" s="44"/>
      <c r="VW73" s="44"/>
      <c r="VX73" s="44"/>
      <c r="VY73" s="44"/>
      <c r="VZ73" s="44"/>
      <c r="WA73" s="44"/>
      <c r="WB73" s="44"/>
      <c r="WC73" s="44"/>
      <c r="WD73" s="44"/>
      <c r="WE73" s="44"/>
      <c r="WF73" s="44"/>
      <c r="WG73" s="44"/>
      <c r="WH73" s="44"/>
      <c r="WI73" s="44"/>
      <c r="WJ73" s="44"/>
      <c r="WK73" s="44"/>
      <c r="WL73" s="44"/>
      <c r="WM73" s="44"/>
      <c r="WN73" s="44"/>
      <c r="WO73" s="44"/>
      <c r="WP73" s="44"/>
      <c r="WQ73" s="44"/>
      <c r="WR73" s="44"/>
      <c r="WS73" s="44"/>
      <c r="WT73" s="44"/>
      <c r="WU73" s="44"/>
      <c r="WV73" s="44"/>
      <c r="WW73" s="44"/>
      <c r="WX73" s="44"/>
      <c r="WY73" s="44"/>
      <c r="WZ73" s="44"/>
      <c r="XA73" s="44"/>
      <c r="XB73" s="44"/>
      <c r="XC73" s="44"/>
      <c r="XD73" s="44"/>
      <c r="XE73" s="44"/>
      <c r="XF73" s="44"/>
      <c r="XG73" s="44"/>
      <c r="XH73" s="44"/>
      <c r="XI73" s="44"/>
      <c r="XJ73" s="44"/>
      <c r="XK73" s="44"/>
      <c r="XL73" s="44"/>
      <c r="XM73" s="44"/>
      <c r="XN73" s="44"/>
      <c r="XO73" s="44"/>
      <c r="XP73" s="44"/>
      <c r="XQ73" s="44"/>
      <c r="XR73" s="44"/>
      <c r="XS73" s="44"/>
      <c r="XT73" s="44"/>
      <c r="XU73" s="44"/>
      <c r="XV73" s="44"/>
      <c r="XW73" s="44"/>
      <c r="XX73" s="44"/>
      <c r="XY73" s="44"/>
      <c r="XZ73" s="44"/>
      <c r="YA73" s="44"/>
      <c r="YB73" s="44"/>
      <c r="YC73" s="44"/>
      <c r="YD73" s="44"/>
      <c r="YE73" s="44"/>
      <c r="YF73" s="44"/>
      <c r="YG73" s="44"/>
      <c r="YH73" s="44"/>
      <c r="YI73" s="44"/>
      <c r="YJ73" s="44"/>
      <c r="YK73" s="44"/>
      <c r="YL73" s="44"/>
      <c r="YM73" s="44"/>
      <c r="YN73" s="44"/>
      <c r="YO73" s="44"/>
      <c r="YP73" s="44"/>
      <c r="YQ73" s="44"/>
      <c r="YR73" s="44"/>
      <c r="YS73" s="44"/>
      <c r="YT73" s="44"/>
      <c r="YU73" s="44"/>
      <c r="YV73" s="44"/>
      <c r="YW73" s="44"/>
      <c r="YX73" s="44"/>
      <c r="YY73" s="44"/>
      <c r="YZ73" s="44"/>
      <c r="ZA73" s="44"/>
      <c r="ZB73" s="44"/>
      <c r="ZC73" s="44"/>
      <c r="ZD73" s="44"/>
      <c r="ZE73" s="44"/>
      <c r="ZF73" s="44"/>
      <c r="ZG73" s="44"/>
      <c r="ZH73" s="44"/>
      <c r="ZI73" s="44"/>
      <c r="ZJ73" s="44"/>
      <c r="ZK73" s="44"/>
      <c r="ZL73" s="44"/>
      <c r="ZM73" s="44"/>
      <c r="ZN73" s="44"/>
      <c r="ZO73" s="44"/>
      <c r="ZP73" s="44"/>
      <c r="ZQ73" s="44"/>
      <c r="ZR73" s="44"/>
      <c r="ZS73" s="44"/>
      <c r="ZT73" s="44"/>
      <c r="ZU73" s="44"/>
      <c r="ZV73" s="44"/>
      <c r="ZW73" s="44"/>
      <c r="ZX73" s="44"/>
      <c r="ZY73" s="44"/>
      <c r="ZZ73" s="44"/>
      <c r="AAA73" s="44"/>
      <c r="AAB73" s="44"/>
      <c r="AAC73" s="44"/>
      <c r="AAD73" s="44"/>
      <c r="AAE73" s="44"/>
      <c r="AAF73" s="44"/>
      <c r="AAG73" s="44"/>
      <c r="AAH73" s="44"/>
      <c r="AAI73" s="44"/>
      <c r="AAJ73" s="44"/>
      <c r="AAK73" s="44"/>
      <c r="AAL73" s="44"/>
      <c r="AAM73" s="44"/>
      <c r="AAN73" s="44"/>
      <c r="AAO73" s="44"/>
      <c r="AAP73" s="44"/>
      <c r="AAQ73" s="44"/>
      <c r="AAR73" s="44"/>
      <c r="AAS73" s="44"/>
      <c r="AAT73" s="44"/>
      <c r="AAU73" s="44"/>
      <c r="AAV73" s="44"/>
      <c r="AAW73" s="44"/>
      <c r="AAX73" s="44"/>
      <c r="AAY73" s="44"/>
      <c r="AAZ73" s="44"/>
      <c r="ABA73" s="44"/>
      <c r="ABB73" s="44"/>
      <c r="ABC73" s="44"/>
      <c r="ABD73" s="44"/>
      <c r="ABE73" s="44"/>
      <c r="ABF73" s="44"/>
      <c r="ABG73" s="44"/>
      <c r="ABH73" s="44"/>
      <c r="ABI73" s="44"/>
      <c r="ABJ73" s="44"/>
      <c r="ABK73" s="44"/>
      <c r="ABL73" s="44"/>
      <c r="ABM73" s="44"/>
      <c r="ABN73" s="44"/>
      <c r="ABO73" s="44"/>
      <c r="ABP73" s="44"/>
      <c r="ABQ73" s="44"/>
      <c r="ABR73" s="44"/>
      <c r="ABS73" s="44"/>
      <c r="ABT73" s="44"/>
      <c r="ABU73" s="44"/>
      <c r="ABV73" s="44"/>
      <c r="ABW73" s="44"/>
      <c r="ABX73" s="44"/>
      <c r="ABY73" s="44"/>
      <c r="ABZ73" s="44"/>
      <c r="ACA73" s="44"/>
      <c r="ACB73" s="44"/>
      <c r="ACC73" s="44"/>
      <c r="ACD73" s="44"/>
      <c r="ACE73" s="44"/>
      <c r="ACF73" s="44"/>
      <c r="ACG73" s="44"/>
      <c r="ACH73" s="44"/>
      <c r="ACI73" s="44"/>
      <c r="ACJ73" s="44"/>
      <c r="ACK73" s="44"/>
      <c r="ACL73" s="44"/>
      <c r="ACM73" s="44"/>
      <c r="ACN73" s="44"/>
      <c r="ACO73" s="44"/>
      <c r="ACP73" s="44"/>
      <c r="ACQ73" s="44"/>
      <c r="ACR73" s="44"/>
      <c r="ACS73" s="44"/>
      <c r="ACT73" s="44"/>
      <c r="ACU73" s="44"/>
      <c r="ACV73" s="44"/>
      <c r="ACW73" s="44"/>
      <c r="ACX73" s="44"/>
      <c r="ACY73" s="44"/>
      <c r="ACZ73" s="44"/>
      <c r="ADA73" s="44"/>
      <c r="ADB73" s="44"/>
      <c r="ADC73" s="44"/>
      <c r="ADD73" s="44"/>
      <c r="ADE73" s="44"/>
      <c r="ADF73" s="44"/>
      <c r="ADG73" s="44"/>
      <c r="ADH73" s="44"/>
      <c r="ADI73" s="44"/>
      <c r="ADJ73" s="44"/>
      <c r="ADK73" s="44"/>
      <c r="ADL73" s="44"/>
      <c r="ADM73" s="44"/>
      <c r="ADN73" s="44"/>
      <c r="ADO73" s="44"/>
      <c r="ADP73" s="44"/>
      <c r="ADQ73" s="44"/>
      <c r="ADR73" s="44"/>
      <c r="ADS73" s="44"/>
      <c r="ADT73" s="44"/>
      <c r="ADU73" s="44"/>
      <c r="ADV73" s="44"/>
      <c r="ADW73" s="44"/>
      <c r="ADX73" s="44"/>
      <c r="ADY73" s="44"/>
      <c r="ADZ73" s="44"/>
      <c r="AEA73" s="44"/>
      <c r="AEB73" s="44"/>
      <c r="AEC73" s="44"/>
      <c r="AED73" s="44"/>
      <c r="AEE73" s="44"/>
      <c r="AEF73" s="44"/>
      <c r="AEG73" s="44"/>
      <c r="AEH73" s="44"/>
      <c r="AEI73" s="44"/>
      <c r="AEJ73" s="44"/>
      <c r="AEK73" s="44"/>
      <c r="AEL73" s="44"/>
      <c r="AEM73" s="44"/>
      <c r="AEN73" s="44"/>
      <c r="AEO73" s="44"/>
      <c r="AEP73" s="44"/>
      <c r="AEQ73" s="44"/>
      <c r="AER73" s="44"/>
      <c r="AES73" s="44"/>
      <c r="AET73" s="44"/>
      <c r="AEU73" s="44"/>
      <c r="AEV73" s="44"/>
      <c r="AEW73" s="44"/>
      <c r="AEX73" s="44"/>
      <c r="AEY73" s="44"/>
      <c r="AEZ73" s="44"/>
      <c r="AFA73" s="44"/>
      <c r="AFB73" s="44"/>
      <c r="AFC73" s="44"/>
      <c r="AFD73" s="44"/>
      <c r="AFE73" s="44"/>
      <c r="AFF73" s="44"/>
      <c r="AFG73" s="44"/>
      <c r="AFH73" s="44"/>
      <c r="AFI73" s="44"/>
      <c r="AFJ73" s="44"/>
      <c r="AFK73" s="44"/>
      <c r="AFL73" s="44"/>
      <c r="AFM73" s="44"/>
      <c r="AFN73" s="44"/>
      <c r="AFO73" s="44"/>
      <c r="AFP73" s="44"/>
      <c r="AFQ73" s="44"/>
      <c r="AFR73" s="44"/>
      <c r="AFS73" s="44"/>
      <c r="AFT73" s="44"/>
      <c r="AFU73" s="44"/>
      <c r="AFV73" s="44"/>
      <c r="AFW73" s="44"/>
      <c r="AFX73" s="44"/>
      <c r="AFY73" s="44"/>
      <c r="AFZ73" s="44"/>
      <c r="AGA73" s="44"/>
      <c r="AGB73" s="44"/>
      <c r="AGC73" s="44"/>
      <c r="AGD73" s="44"/>
      <c r="AGE73" s="44"/>
      <c r="AGF73" s="44"/>
      <c r="AGG73" s="44"/>
      <c r="AGH73" s="44"/>
      <c r="AGI73" s="44"/>
      <c r="AGJ73" s="44"/>
      <c r="AGK73" s="44"/>
      <c r="AGL73" s="44"/>
      <c r="AGM73" s="44"/>
      <c r="AGN73" s="44"/>
      <c r="AGO73" s="44"/>
      <c r="AGP73" s="44"/>
      <c r="AGQ73" s="44"/>
      <c r="AGR73" s="44"/>
      <c r="AGS73" s="44"/>
      <c r="AGT73" s="44"/>
      <c r="AGU73" s="44"/>
      <c r="AGV73" s="44"/>
      <c r="AGW73" s="44"/>
      <c r="AGX73" s="44"/>
      <c r="AGY73" s="44"/>
      <c r="AGZ73" s="44"/>
      <c r="AHA73" s="44"/>
      <c r="AHB73" s="44"/>
      <c r="AHC73" s="44"/>
      <c r="AHD73" s="44"/>
      <c r="AHE73" s="44"/>
      <c r="AHF73" s="44"/>
      <c r="AHG73" s="44"/>
      <c r="AHH73" s="44"/>
      <c r="AHI73" s="44"/>
      <c r="AHJ73" s="44"/>
      <c r="AHK73" s="44"/>
      <c r="AHL73" s="44"/>
      <c r="AHM73" s="44"/>
      <c r="AHN73" s="44"/>
      <c r="AHO73" s="44"/>
      <c r="AHP73" s="44"/>
      <c r="AHQ73" s="44"/>
      <c r="AHR73" s="44"/>
      <c r="AHS73" s="44"/>
      <c r="AHT73" s="44"/>
      <c r="AHU73" s="44"/>
      <c r="AHV73" s="44"/>
      <c r="AHW73" s="44"/>
      <c r="AHX73" s="44"/>
      <c r="AHY73" s="44"/>
      <c r="AHZ73" s="44"/>
      <c r="AIA73" s="44"/>
      <c r="AIB73" s="44"/>
      <c r="AIC73" s="44"/>
      <c r="AID73" s="44"/>
      <c r="AIE73" s="44"/>
      <c r="AIF73" s="44"/>
      <c r="AIG73" s="44"/>
      <c r="AIH73" s="44"/>
      <c r="AII73" s="44"/>
      <c r="AIJ73" s="44"/>
      <c r="AIK73" s="44"/>
      <c r="AIL73" s="44"/>
      <c r="AIM73" s="44"/>
      <c r="AIN73" s="44"/>
      <c r="AIO73" s="44"/>
      <c r="AIP73" s="44"/>
      <c r="AIQ73" s="44"/>
      <c r="AIR73" s="44"/>
      <c r="AIS73" s="44"/>
      <c r="AIT73" s="44"/>
      <c r="AIU73" s="44"/>
      <c r="AIV73" s="44"/>
      <c r="AIW73" s="44"/>
      <c r="AIX73" s="44"/>
      <c r="AIY73" s="44"/>
      <c r="AIZ73" s="44"/>
      <c r="AJA73" s="44"/>
      <c r="AJB73" s="44"/>
      <c r="AJC73" s="44"/>
      <c r="AJD73" s="44"/>
      <c r="AJE73" s="44"/>
      <c r="AJF73" s="44"/>
      <c r="AJG73" s="44"/>
      <c r="AJH73" s="44"/>
      <c r="AJI73" s="44"/>
      <c r="AJJ73" s="44"/>
      <c r="AJK73" s="44"/>
      <c r="AJL73" s="44"/>
      <c r="AJM73" s="44"/>
      <c r="AJN73" s="44"/>
      <c r="AJO73" s="44"/>
      <c r="AJP73" s="44"/>
      <c r="AJQ73" s="44"/>
      <c r="AJR73" s="44"/>
      <c r="AJS73" s="44"/>
      <c r="AJT73" s="44"/>
      <c r="AJU73" s="44"/>
      <c r="AJV73" s="44"/>
      <c r="AJW73" s="44"/>
      <c r="AJX73" s="44"/>
      <c r="AJY73" s="44"/>
      <c r="AJZ73" s="44"/>
      <c r="AKA73" s="44"/>
      <c r="AKB73" s="44"/>
      <c r="AKC73" s="44"/>
      <c r="AKD73" s="44"/>
      <c r="AKE73" s="44"/>
      <c r="AKF73" s="44"/>
      <c r="AKG73" s="44"/>
      <c r="AKH73" s="44"/>
      <c r="AKI73" s="44"/>
      <c r="AKJ73" s="44"/>
      <c r="AKK73" s="44"/>
      <c r="AKL73" s="44"/>
      <c r="AKM73" s="44"/>
      <c r="AKN73" s="44"/>
      <c r="AKO73" s="44"/>
      <c r="AKP73" s="44"/>
      <c r="AKQ73" s="44"/>
      <c r="AKR73" s="44"/>
      <c r="AKS73" s="44"/>
      <c r="AKT73" s="44"/>
      <c r="AKU73" s="44"/>
      <c r="AKV73" s="44"/>
      <c r="AKW73" s="44"/>
      <c r="AKX73" s="44"/>
      <c r="AKY73" s="44"/>
      <c r="AKZ73" s="44"/>
      <c r="ALA73" s="44"/>
      <c r="ALB73" s="44"/>
      <c r="ALC73" s="44"/>
      <c r="ALD73" s="44"/>
      <c r="ALE73" s="44"/>
      <c r="ALF73" s="44"/>
      <c r="ALG73" s="44"/>
      <c r="ALH73" s="44"/>
      <c r="ALI73" s="44"/>
      <c r="ALJ73" s="44"/>
      <c r="ALK73" s="44"/>
      <c r="ALL73" s="44"/>
      <c r="ALM73" s="44"/>
      <c r="ALN73" s="44"/>
      <c r="ALO73" s="44"/>
      <c r="ALP73" s="44"/>
      <c r="ALQ73" s="44"/>
      <c r="ALR73" s="44"/>
      <c r="ALS73" s="44"/>
      <c r="ALT73" s="44"/>
      <c r="ALU73" s="44"/>
      <c r="ALV73" s="44"/>
      <c r="ALW73" s="44"/>
      <c r="ALX73" s="44"/>
      <c r="ALY73" s="44"/>
      <c r="ALZ73" s="44"/>
      <c r="AMA73" s="44"/>
      <c r="AMB73" s="44"/>
      <c r="AMC73" s="44"/>
      <c r="AMD73" s="44"/>
      <c r="AME73" s="44"/>
      <c r="AMF73" s="44"/>
      <c r="AMG73" s="44"/>
      <c r="AMH73" s="44"/>
      <c r="AMI73" s="44"/>
      <c r="AMJ73" s="44"/>
      <c r="AMK73" s="44"/>
      <c r="AML73" s="44"/>
      <c r="AMM73" s="44"/>
      <c r="AMN73" s="44"/>
      <c r="AMO73" s="44"/>
      <c r="AMP73" s="44"/>
      <c r="AMQ73" s="44"/>
      <c r="AMR73" s="44"/>
      <c r="AMS73" s="44"/>
      <c r="AMT73" s="44"/>
      <c r="AMU73" s="44"/>
      <c r="AMV73" s="44"/>
      <c r="AMW73" s="44"/>
      <c r="AMX73" s="44"/>
      <c r="AMY73" s="44"/>
      <c r="AMZ73" s="44"/>
      <c r="ANA73" s="44"/>
      <c r="ANB73" s="44"/>
      <c r="ANC73" s="44"/>
      <c r="AND73" s="44"/>
      <c r="ANE73" s="44"/>
      <c r="ANF73" s="44"/>
      <c r="ANG73" s="44"/>
      <c r="ANH73" s="44"/>
      <c r="ANI73" s="44"/>
      <c r="ANJ73" s="44"/>
      <c r="ANK73" s="44"/>
      <c r="ANL73" s="44"/>
      <c r="ANM73" s="44"/>
      <c r="ANN73" s="44"/>
      <c r="ANO73" s="44"/>
      <c r="ANP73" s="44"/>
      <c r="ANQ73" s="44"/>
      <c r="ANR73" s="44"/>
      <c r="ANS73" s="44"/>
      <c r="ANT73" s="44"/>
      <c r="ANU73" s="44"/>
      <c r="ANV73" s="44"/>
      <c r="ANW73" s="44"/>
      <c r="ANX73" s="44"/>
      <c r="ANY73" s="44"/>
      <c r="ANZ73" s="44"/>
      <c r="AOA73" s="44"/>
      <c r="AOB73" s="44"/>
      <c r="AOC73" s="44"/>
      <c r="AOD73" s="44"/>
      <c r="AOE73" s="44"/>
      <c r="AOF73" s="44"/>
      <c r="AOG73" s="44"/>
      <c r="AOH73" s="44"/>
      <c r="AOI73" s="44"/>
      <c r="AOJ73" s="44"/>
      <c r="AOK73" s="44"/>
      <c r="AOL73" s="44"/>
      <c r="AOM73" s="44"/>
      <c r="AON73" s="44"/>
      <c r="AOO73" s="44"/>
      <c r="AOP73" s="44"/>
      <c r="AOQ73" s="44"/>
      <c r="AOR73" s="44"/>
      <c r="AOS73" s="44"/>
      <c r="AOT73" s="44"/>
      <c r="AOU73" s="44"/>
      <c r="AOV73" s="44"/>
      <c r="AOW73" s="44"/>
      <c r="AOX73" s="44"/>
      <c r="AOY73" s="44"/>
      <c r="AOZ73" s="44"/>
      <c r="APA73" s="44"/>
      <c r="APB73" s="44"/>
      <c r="APC73" s="44"/>
      <c r="APD73" s="44"/>
      <c r="APE73" s="44"/>
      <c r="APF73" s="44"/>
      <c r="APG73" s="44"/>
      <c r="APH73" s="44"/>
      <c r="API73" s="44"/>
      <c r="APJ73" s="44"/>
      <c r="APK73" s="44"/>
      <c r="APL73" s="44"/>
      <c r="APM73" s="44"/>
      <c r="APN73" s="44"/>
      <c r="APO73" s="44"/>
      <c r="APP73" s="44"/>
      <c r="APQ73" s="44"/>
      <c r="APR73" s="44"/>
      <c r="APS73" s="44"/>
      <c r="APT73" s="44"/>
      <c r="APU73" s="44"/>
      <c r="APV73" s="44"/>
      <c r="APW73" s="44"/>
      <c r="APX73" s="44"/>
      <c r="APY73" s="44"/>
      <c r="APZ73" s="44"/>
      <c r="AQA73" s="44"/>
      <c r="AQB73" s="44"/>
      <c r="AQC73" s="44"/>
      <c r="AQD73" s="44"/>
      <c r="AQE73" s="44"/>
      <c r="AQF73" s="44"/>
      <c r="AQG73" s="44"/>
      <c r="AQH73" s="44"/>
      <c r="AQI73" s="44"/>
      <c r="AQJ73" s="44"/>
      <c r="AQK73" s="44"/>
      <c r="AQL73" s="44"/>
      <c r="AQM73" s="44"/>
      <c r="AQN73" s="44"/>
      <c r="AQO73" s="44"/>
      <c r="AQP73" s="44"/>
      <c r="AQQ73" s="44"/>
      <c r="AQR73" s="44"/>
      <c r="AQS73" s="44"/>
      <c r="AQT73" s="44"/>
      <c r="AQU73" s="44"/>
      <c r="AQV73" s="44"/>
      <c r="AQW73" s="44"/>
      <c r="AQX73" s="44"/>
      <c r="AQY73" s="44"/>
      <c r="AQZ73" s="44"/>
      <c r="ARA73" s="44"/>
      <c r="ARB73" s="44"/>
      <c r="ARC73" s="44"/>
      <c r="ARD73" s="44"/>
      <c r="ARE73" s="44"/>
      <c r="ARF73" s="44"/>
      <c r="ARG73" s="44"/>
      <c r="ARH73" s="44"/>
      <c r="ARI73" s="44"/>
      <c r="ARJ73" s="44"/>
      <c r="ARK73" s="44"/>
      <c r="ARL73" s="44"/>
      <c r="ARM73" s="44"/>
      <c r="ARN73" s="44"/>
      <c r="ARO73" s="44"/>
      <c r="ARP73" s="44"/>
      <c r="ARQ73" s="44"/>
      <c r="ARR73" s="44"/>
      <c r="ARS73" s="44"/>
      <c r="ART73" s="44"/>
      <c r="ARU73" s="44"/>
      <c r="ARV73" s="44"/>
      <c r="ARW73" s="44"/>
      <c r="ARX73" s="44"/>
      <c r="ARY73" s="44"/>
      <c r="ARZ73" s="44"/>
      <c r="ASA73" s="44"/>
      <c r="ASB73" s="44"/>
      <c r="ASC73" s="44"/>
      <c r="ASD73" s="44"/>
      <c r="ASE73" s="44"/>
      <c r="ASF73" s="44"/>
      <c r="ASG73" s="44"/>
      <c r="ASH73" s="44"/>
      <c r="ASI73" s="44"/>
      <c r="ASJ73" s="44"/>
      <c r="ASK73" s="44"/>
      <c r="ASL73" s="44"/>
      <c r="ASM73" s="44"/>
      <c r="ASN73" s="44"/>
      <c r="ASO73" s="44"/>
      <c r="ASP73" s="44"/>
      <c r="ASQ73" s="44"/>
      <c r="ASR73" s="44"/>
      <c r="ASS73" s="44"/>
      <c r="AST73" s="44"/>
      <c r="ASU73" s="44"/>
      <c r="ASV73" s="44"/>
      <c r="ASW73" s="44"/>
      <c r="ASX73" s="44"/>
      <c r="ASY73" s="44"/>
      <c r="ASZ73" s="44"/>
      <c r="ATA73" s="44"/>
      <c r="ATB73" s="44"/>
      <c r="ATC73" s="44"/>
      <c r="ATD73" s="44"/>
      <c r="ATE73" s="44"/>
      <c r="ATF73" s="44"/>
      <c r="ATG73" s="44"/>
      <c r="ATH73" s="44"/>
      <c r="ATI73" s="44"/>
      <c r="ATJ73" s="44"/>
      <c r="ATK73" s="44"/>
      <c r="ATL73" s="44"/>
      <c r="ATM73" s="44"/>
      <c r="ATN73" s="44"/>
      <c r="ATO73" s="44"/>
      <c r="ATP73" s="44"/>
      <c r="ATQ73" s="44"/>
      <c r="ATR73" s="44"/>
      <c r="ATS73" s="44"/>
      <c r="ATT73" s="44"/>
      <c r="ATU73" s="44"/>
      <c r="ATV73" s="44"/>
      <c r="ATW73" s="44"/>
      <c r="ATX73" s="44"/>
      <c r="ATY73" s="44"/>
      <c r="ATZ73" s="44"/>
      <c r="AUA73" s="44"/>
      <c r="AUB73" s="44"/>
      <c r="AUC73" s="44"/>
      <c r="AUD73" s="44"/>
      <c r="AUE73" s="44"/>
      <c r="AUF73" s="44"/>
      <c r="AUG73" s="44"/>
      <c r="AUH73" s="44"/>
      <c r="AUI73" s="44"/>
      <c r="AUJ73" s="44"/>
      <c r="AUK73" s="44"/>
      <c r="AUL73" s="44"/>
      <c r="AUM73" s="44"/>
      <c r="AUN73" s="44"/>
      <c r="AUO73" s="44"/>
      <c r="AUP73" s="44"/>
      <c r="AUQ73" s="44"/>
      <c r="AUR73" s="44"/>
      <c r="AUS73" s="44"/>
      <c r="AUT73" s="44"/>
      <c r="AUU73" s="44"/>
      <c r="AUV73" s="44"/>
      <c r="AUW73" s="44"/>
      <c r="AUX73" s="44"/>
      <c r="AUY73" s="44"/>
      <c r="AUZ73" s="44"/>
      <c r="AVA73" s="44"/>
      <c r="AVB73" s="44"/>
      <c r="AVC73" s="44"/>
      <c r="AVD73" s="44"/>
      <c r="AVE73" s="44"/>
      <c r="AVF73" s="44"/>
      <c r="AVG73" s="44"/>
      <c r="AVH73" s="44"/>
      <c r="AVI73" s="44"/>
      <c r="AVJ73" s="44"/>
      <c r="AVK73" s="44"/>
      <c r="AVL73" s="44"/>
      <c r="AVM73" s="44"/>
      <c r="AVN73" s="44"/>
      <c r="AVO73" s="44"/>
      <c r="AVP73" s="44"/>
      <c r="AVQ73" s="44"/>
      <c r="AVR73" s="44"/>
      <c r="AVS73" s="44"/>
      <c r="AVT73" s="44"/>
      <c r="AVU73" s="44"/>
      <c r="AVV73" s="44"/>
      <c r="AVW73" s="44"/>
      <c r="AVX73" s="44"/>
      <c r="AVY73" s="44"/>
      <c r="AVZ73" s="44"/>
      <c r="AWA73" s="44"/>
      <c r="AWB73" s="44"/>
      <c r="AWC73" s="44"/>
      <c r="AWD73" s="44"/>
      <c r="AWE73" s="44"/>
      <c r="AWF73" s="44"/>
      <c r="AWG73" s="44"/>
      <c r="AWH73" s="44"/>
      <c r="AWI73" s="44"/>
      <c r="AWJ73" s="44"/>
      <c r="AWK73" s="44"/>
      <c r="AWL73" s="44"/>
      <c r="AWM73" s="44"/>
      <c r="AWN73" s="44"/>
      <c r="AWO73" s="44"/>
      <c r="AWP73" s="44"/>
      <c r="AWQ73" s="44"/>
      <c r="AWR73" s="44"/>
      <c r="AWS73" s="44"/>
      <c r="AWT73" s="44"/>
      <c r="AWU73" s="44"/>
      <c r="AWV73" s="44"/>
      <c r="AWW73" s="44"/>
      <c r="AWX73" s="44"/>
      <c r="AWY73" s="44"/>
      <c r="AWZ73" s="44"/>
      <c r="AXA73" s="44"/>
      <c r="AXB73" s="44"/>
      <c r="AXC73" s="44"/>
      <c r="AXD73" s="44"/>
      <c r="AXE73" s="44"/>
      <c r="AXF73" s="44"/>
      <c r="AXG73" s="44"/>
      <c r="AXH73" s="44"/>
      <c r="AXI73" s="44"/>
      <c r="AXJ73" s="44"/>
      <c r="AXK73" s="44"/>
      <c r="AXL73" s="44"/>
      <c r="AXM73" s="44"/>
      <c r="AXN73" s="44"/>
      <c r="AXO73" s="44"/>
      <c r="AXP73" s="44"/>
      <c r="AXQ73" s="44"/>
      <c r="AXR73" s="44"/>
      <c r="AXS73" s="44"/>
      <c r="AXT73" s="44"/>
      <c r="AXU73" s="44"/>
      <c r="AXV73" s="44"/>
      <c r="AXW73" s="44"/>
      <c r="AXX73" s="44"/>
      <c r="AXY73" s="44"/>
      <c r="AXZ73" s="44"/>
      <c r="AYA73" s="44"/>
      <c r="AYB73" s="44"/>
      <c r="AYC73" s="44"/>
      <c r="AYD73" s="44"/>
      <c r="AYE73" s="44"/>
      <c r="AYF73" s="44"/>
      <c r="AYG73" s="44"/>
      <c r="AYH73" s="44"/>
      <c r="AYI73" s="44"/>
      <c r="AYJ73" s="44"/>
      <c r="AYK73" s="44"/>
      <c r="AYL73" s="44"/>
      <c r="AYM73" s="44"/>
      <c r="AYN73" s="44"/>
      <c r="AYO73" s="44"/>
      <c r="AYP73" s="44"/>
      <c r="AYQ73" s="44"/>
      <c r="AYR73" s="44"/>
      <c r="AYS73" s="44"/>
      <c r="AYT73" s="44"/>
      <c r="AYU73" s="44"/>
      <c r="AYV73" s="44"/>
      <c r="AYW73" s="44"/>
      <c r="AYX73" s="44"/>
      <c r="AYY73" s="44"/>
      <c r="AYZ73" s="44"/>
      <c r="AZA73" s="44"/>
      <c r="AZB73" s="44"/>
      <c r="AZC73" s="44"/>
      <c r="AZD73" s="44"/>
      <c r="AZE73" s="44"/>
      <c r="AZF73" s="44"/>
      <c r="AZG73" s="44"/>
      <c r="AZH73" s="44"/>
      <c r="AZI73" s="44"/>
      <c r="AZJ73" s="44"/>
      <c r="AZK73" s="44"/>
      <c r="AZL73" s="44"/>
      <c r="AZM73" s="44"/>
      <c r="AZN73" s="44"/>
      <c r="AZO73" s="44"/>
      <c r="AZP73" s="44"/>
      <c r="AZQ73" s="44"/>
      <c r="AZR73" s="44"/>
      <c r="AZS73" s="44"/>
      <c r="AZT73" s="44"/>
      <c r="AZU73" s="44"/>
      <c r="AZV73" s="44"/>
      <c r="AZW73" s="44"/>
      <c r="AZX73" s="44"/>
      <c r="AZY73" s="44"/>
      <c r="AZZ73" s="44"/>
      <c r="BAA73" s="44"/>
      <c r="BAB73" s="44"/>
      <c r="BAC73" s="44"/>
      <c r="BAD73" s="44"/>
      <c r="BAE73" s="44"/>
      <c r="BAF73" s="44"/>
      <c r="BAG73" s="44"/>
      <c r="BAH73" s="44"/>
      <c r="BAI73" s="44"/>
      <c r="BAJ73" s="44"/>
      <c r="BAK73" s="44"/>
      <c r="BAL73" s="44"/>
      <c r="BAM73" s="44"/>
      <c r="BAN73" s="44"/>
      <c r="BAO73" s="44"/>
      <c r="BAP73" s="44"/>
      <c r="BAQ73" s="44"/>
      <c r="BAR73" s="44"/>
      <c r="BAS73" s="44"/>
      <c r="BAT73" s="44"/>
      <c r="BAU73" s="44"/>
      <c r="BAV73" s="44"/>
      <c r="BAW73" s="44"/>
      <c r="BAX73" s="44"/>
      <c r="BAY73" s="44"/>
      <c r="BAZ73" s="44"/>
      <c r="BBA73" s="44"/>
      <c r="BBB73" s="44"/>
      <c r="BBC73" s="44"/>
      <c r="BBD73" s="44"/>
      <c r="BBE73" s="44"/>
      <c r="BBF73" s="44"/>
      <c r="BBG73" s="44"/>
      <c r="BBH73" s="44"/>
      <c r="BBI73" s="44"/>
      <c r="BBJ73" s="44"/>
      <c r="BBK73" s="44"/>
      <c r="BBL73" s="44"/>
      <c r="BBM73" s="44"/>
      <c r="BBN73" s="44"/>
      <c r="BBO73" s="44"/>
      <c r="BBP73" s="44"/>
      <c r="BBQ73" s="44"/>
      <c r="BBR73" s="44"/>
      <c r="BBS73" s="44"/>
      <c r="BBT73" s="44"/>
      <c r="BBU73" s="44"/>
      <c r="BBV73" s="44"/>
      <c r="BBW73" s="44"/>
      <c r="BBX73" s="44"/>
      <c r="BBY73" s="44"/>
      <c r="BBZ73" s="44"/>
      <c r="BCA73" s="44"/>
      <c r="BCB73" s="44"/>
      <c r="BCC73" s="44"/>
      <c r="BCD73" s="44"/>
      <c r="BCE73" s="44"/>
      <c r="BCF73" s="44"/>
      <c r="BCG73" s="44"/>
      <c r="BCH73" s="44"/>
      <c r="BCI73" s="44"/>
      <c r="BCJ73" s="44"/>
      <c r="BCK73" s="44"/>
      <c r="BCL73" s="44"/>
      <c r="BCM73" s="44"/>
      <c r="BCN73" s="44"/>
      <c r="BCO73" s="44"/>
      <c r="BCP73" s="44"/>
      <c r="BCQ73" s="44"/>
      <c r="BCR73" s="44"/>
      <c r="BCS73" s="44"/>
      <c r="BCT73" s="44"/>
      <c r="BCU73" s="44"/>
      <c r="BCV73" s="44"/>
      <c r="BCW73" s="44"/>
      <c r="BCX73" s="44"/>
      <c r="BCY73" s="44"/>
      <c r="BCZ73" s="44"/>
      <c r="BDA73" s="44"/>
      <c r="BDB73" s="44"/>
      <c r="BDC73" s="44"/>
      <c r="BDD73" s="44"/>
      <c r="BDE73" s="44"/>
      <c r="BDF73" s="44"/>
      <c r="BDG73" s="44"/>
      <c r="BDH73" s="44"/>
      <c r="BDI73" s="44"/>
      <c r="BDJ73" s="44"/>
      <c r="BDK73" s="44"/>
      <c r="BDL73" s="44"/>
      <c r="BDM73" s="44"/>
      <c r="BDN73" s="44"/>
      <c r="BDO73" s="44"/>
      <c r="BDP73" s="44"/>
      <c r="BDQ73" s="44"/>
      <c r="BDR73" s="44"/>
      <c r="BDS73" s="44"/>
      <c r="BDT73" s="44"/>
      <c r="BDU73" s="44"/>
      <c r="BDV73" s="44"/>
      <c r="BDW73" s="44"/>
      <c r="BDX73" s="44"/>
      <c r="BDY73" s="44"/>
      <c r="BDZ73" s="44"/>
      <c r="BEA73" s="44"/>
      <c r="BEB73" s="44"/>
      <c r="BEC73" s="44"/>
      <c r="BED73" s="44"/>
      <c r="BEE73" s="44"/>
      <c r="BEF73" s="44"/>
      <c r="BEG73" s="44"/>
      <c r="BEH73" s="44"/>
      <c r="BEI73" s="44"/>
      <c r="BEJ73" s="44"/>
      <c r="BEK73" s="44"/>
      <c r="BEL73" s="44"/>
      <c r="BEM73" s="44"/>
      <c r="BEN73" s="44"/>
      <c r="BEO73" s="44"/>
      <c r="BEP73" s="44"/>
      <c r="BEQ73" s="44"/>
      <c r="BER73" s="44"/>
      <c r="BES73" s="44"/>
      <c r="BET73" s="44"/>
      <c r="BEU73" s="44"/>
      <c r="BEV73" s="44"/>
      <c r="BEW73" s="44"/>
      <c r="BEX73" s="44"/>
      <c r="BEY73" s="44"/>
      <c r="BEZ73" s="44"/>
      <c r="BFA73" s="44"/>
      <c r="BFB73" s="44"/>
      <c r="BFC73" s="44"/>
      <c r="BFD73" s="44"/>
      <c r="BFE73" s="44"/>
      <c r="BFF73" s="44"/>
      <c r="BFG73" s="44"/>
      <c r="BFH73" s="44"/>
      <c r="BFI73" s="44"/>
      <c r="BFJ73" s="44"/>
      <c r="BFK73" s="44"/>
      <c r="BFL73" s="44"/>
      <c r="BFM73" s="44"/>
      <c r="BFN73" s="44"/>
      <c r="BFO73" s="44"/>
      <c r="BFP73" s="44"/>
      <c r="BFQ73" s="44"/>
      <c r="BFR73" s="44"/>
      <c r="BFS73" s="44"/>
      <c r="BFT73" s="44"/>
      <c r="BFU73" s="44"/>
      <c r="BFV73" s="44"/>
      <c r="BFW73" s="44"/>
      <c r="BFX73" s="44"/>
      <c r="BFY73" s="44"/>
      <c r="BFZ73" s="44"/>
      <c r="BGA73" s="44"/>
      <c r="BGB73" s="44"/>
      <c r="BGC73" s="44"/>
      <c r="BGD73" s="44"/>
      <c r="BGE73" s="44"/>
      <c r="BGF73" s="44"/>
      <c r="BGG73" s="44"/>
      <c r="BGH73" s="44"/>
      <c r="BGI73" s="44"/>
      <c r="BGJ73" s="44"/>
      <c r="BGK73" s="44"/>
      <c r="BGL73" s="44"/>
      <c r="BGM73" s="44"/>
      <c r="BGN73" s="44"/>
      <c r="BGO73" s="44"/>
      <c r="BGP73" s="44"/>
      <c r="BGQ73" s="44"/>
      <c r="BGR73" s="44"/>
      <c r="BGS73" s="44"/>
      <c r="BGT73" s="44"/>
      <c r="BGU73" s="44"/>
      <c r="BGV73" s="44"/>
      <c r="BGW73" s="44"/>
      <c r="BGX73" s="44"/>
      <c r="BGY73" s="44"/>
      <c r="BGZ73" s="44"/>
      <c r="BHA73" s="44"/>
      <c r="BHB73" s="44"/>
      <c r="BHC73" s="44"/>
      <c r="BHD73" s="44"/>
      <c r="BHE73" s="44"/>
      <c r="BHF73" s="44"/>
      <c r="BHG73" s="44"/>
      <c r="BHH73" s="44"/>
      <c r="BHI73" s="44"/>
      <c r="BHJ73" s="44"/>
      <c r="BHK73" s="44"/>
      <c r="BHL73" s="44"/>
      <c r="BHM73" s="44"/>
      <c r="BHN73" s="44"/>
      <c r="BHO73" s="44"/>
      <c r="BHP73" s="44"/>
      <c r="BHQ73" s="44"/>
      <c r="BHR73" s="44"/>
      <c r="BHS73" s="44"/>
      <c r="BHT73" s="44"/>
      <c r="BHU73" s="44"/>
      <c r="BHV73" s="44"/>
      <c r="BHW73" s="44"/>
      <c r="BHX73" s="44"/>
      <c r="BHY73" s="44"/>
      <c r="BHZ73" s="44"/>
      <c r="BIA73" s="44"/>
      <c r="BIB73" s="44"/>
      <c r="BIC73" s="44"/>
      <c r="BID73" s="44"/>
      <c r="BIE73" s="44"/>
      <c r="BIF73" s="44"/>
      <c r="BIG73" s="44"/>
      <c r="BIH73" s="44"/>
      <c r="BII73" s="44"/>
      <c r="BIJ73" s="44"/>
      <c r="BIK73" s="44"/>
      <c r="BIL73" s="44"/>
      <c r="BIM73" s="44"/>
      <c r="BIN73" s="44"/>
      <c r="BIO73" s="44"/>
      <c r="BIP73" s="44"/>
      <c r="BIQ73" s="44"/>
      <c r="BIR73" s="44"/>
      <c r="BIS73" s="44"/>
      <c r="BIT73" s="44"/>
      <c r="BIU73" s="44"/>
      <c r="BIV73" s="44"/>
      <c r="BIW73" s="44"/>
      <c r="BIX73" s="44"/>
      <c r="BIY73" s="44"/>
      <c r="BIZ73" s="44"/>
      <c r="BJA73" s="44"/>
      <c r="BJB73" s="44"/>
      <c r="BJC73" s="44"/>
      <c r="BJD73" s="44"/>
      <c r="BJE73" s="44"/>
      <c r="BJF73" s="44"/>
      <c r="BJG73" s="44"/>
      <c r="BJH73" s="44"/>
      <c r="BJI73" s="44"/>
      <c r="BJJ73" s="44"/>
      <c r="BJK73" s="44"/>
      <c r="BJL73" s="44"/>
      <c r="BJM73" s="44"/>
      <c r="BJN73" s="44"/>
      <c r="BJO73" s="44"/>
      <c r="BJP73" s="44"/>
      <c r="BJQ73" s="44"/>
      <c r="BJR73" s="44"/>
      <c r="BJS73" s="44"/>
      <c r="BJT73" s="44"/>
      <c r="BJU73" s="44"/>
      <c r="BJV73" s="44"/>
      <c r="BJW73" s="44"/>
      <c r="BJX73" s="44"/>
      <c r="BJY73" s="44"/>
      <c r="BJZ73" s="44"/>
      <c r="BKA73" s="44"/>
      <c r="BKB73" s="44"/>
      <c r="BKC73" s="44"/>
      <c r="BKD73" s="44"/>
      <c r="BKE73" s="44"/>
      <c r="BKF73" s="44"/>
      <c r="BKG73" s="44"/>
      <c r="BKH73" s="44"/>
      <c r="BKI73" s="44"/>
      <c r="BKJ73" s="44"/>
      <c r="BKK73" s="44"/>
      <c r="BKL73" s="44"/>
      <c r="BKM73" s="44"/>
      <c r="BKN73" s="44"/>
      <c r="BKO73" s="44"/>
      <c r="BKP73" s="44"/>
      <c r="BKQ73" s="44"/>
      <c r="BKR73" s="44"/>
      <c r="BKS73" s="44"/>
      <c r="BKT73" s="44"/>
      <c r="BKU73" s="44"/>
      <c r="BKV73" s="44"/>
      <c r="BKW73" s="44"/>
      <c r="BKX73" s="44"/>
      <c r="BKY73" s="44"/>
      <c r="BKZ73" s="44"/>
      <c r="BLA73" s="44"/>
      <c r="BLB73" s="44"/>
      <c r="BLC73" s="44"/>
      <c r="BLD73" s="44"/>
      <c r="BLE73" s="44"/>
      <c r="BLF73" s="44"/>
      <c r="BLG73" s="44"/>
      <c r="BLH73" s="44"/>
      <c r="BLI73" s="44"/>
      <c r="BLJ73" s="44"/>
      <c r="BLK73" s="44"/>
      <c r="BLL73" s="44"/>
      <c r="BLM73" s="44"/>
      <c r="BLN73" s="44"/>
      <c r="BLO73" s="44"/>
      <c r="BLP73" s="44"/>
      <c r="BLQ73" s="44"/>
      <c r="BLR73" s="44"/>
      <c r="BLS73" s="44"/>
      <c r="BLT73" s="44"/>
      <c r="BLU73" s="44"/>
      <c r="BLV73" s="44"/>
      <c r="BLW73" s="44"/>
      <c r="BLX73" s="44"/>
      <c r="BLY73" s="44"/>
      <c r="BLZ73" s="44"/>
      <c r="BMA73" s="44"/>
      <c r="BMB73" s="44"/>
      <c r="BMC73" s="44"/>
      <c r="BMD73" s="44"/>
      <c r="BME73" s="44"/>
      <c r="BMF73" s="44"/>
      <c r="BMG73" s="44"/>
      <c r="BMH73" s="44"/>
      <c r="BMI73" s="44"/>
      <c r="BMJ73" s="44"/>
      <c r="BMK73" s="44"/>
      <c r="BML73" s="44"/>
      <c r="BMM73" s="44"/>
      <c r="BMN73" s="44"/>
      <c r="BMO73" s="44"/>
      <c r="BMP73" s="44"/>
      <c r="BMQ73" s="44"/>
      <c r="BMR73" s="44"/>
      <c r="BMS73" s="44"/>
      <c r="BMT73" s="44"/>
      <c r="BMU73" s="44"/>
      <c r="BMV73" s="44"/>
      <c r="BMW73" s="44"/>
      <c r="BMX73" s="44"/>
      <c r="BMY73" s="44"/>
      <c r="BMZ73" s="44"/>
      <c r="BNA73" s="44"/>
      <c r="BNB73" s="44"/>
      <c r="BNC73" s="44"/>
      <c r="BND73" s="44"/>
      <c r="BNE73" s="44"/>
      <c r="BNF73" s="44"/>
      <c r="BNG73" s="44"/>
      <c r="BNH73" s="44"/>
      <c r="BNI73" s="44"/>
      <c r="BNJ73" s="44"/>
      <c r="BNK73" s="44"/>
      <c r="BNL73" s="44"/>
      <c r="BNM73" s="44"/>
      <c r="BNN73" s="44"/>
      <c r="BNO73" s="44"/>
      <c r="BNP73" s="44"/>
      <c r="BNQ73" s="44"/>
      <c r="BNR73" s="44"/>
      <c r="BNS73" s="44"/>
      <c r="BNT73" s="44"/>
      <c r="BNU73" s="44"/>
      <c r="BNV73" s="44"/>
      <c r="BNW73" s="44"/>
      <c r="BNX73" s="44"/>
      <c r="BNY73" s="44"/>
      <c r="BNZ73" s="44"/>
      <c r="BOA73" s="44"/>
      <c r="BOB73" s="44"/>
      <c r="BOC73" s="44"/>
      <c r="BOD73" s="44"/>
      <c r="BOE73" s="44"/>
      <c r="BOF73" s="44"/>
      <c r="BOG73" s="44"/>
      <c r="BOH73" s="44"/>
      <c r="BOI73" s="44"/>
      <c r="BOJ73" s="44"/>
      <c r="BOK73" s="44"/>
      <c r="BOL73" s="44"/>
      <c r="BOM73" s="44"/>
      <c r="BON73" s="44"/>
      <c r="BOO73" s="44"/>
      <c r="BOP73" s="44"/>
      <c r="BOQ73" s="44"/>
      <c r="BOR73" s="44"/>
      <c r="BOS73" s="44"/>
      <c r="BOT73" s="44"/>
      <c r="BOU73" s="44"/>
      <c r="BOV73" s="44"/>
      <c r="BOW73" s="44"/>
      <c r="BOX73" s="44"/>
      <c r="BOY73" s="44"/>
      <c r="BOZ73" s="44"/>
      <c r="BPA73" s="44"/>
      <c r="BPB73" s="44"/>
      <c r="BPC73" s="44"/>
      <c r="BPD73" s="44"/>
      <c r="BPE73" s="44"/>
      <c r="BPF73" s="44"/>
      <c r="BPG73" s="44"/>
      <c r="BPH73" s="44"/>
      <c r="BPI73" s="44"/>
      <c r="BPJ73" s="44"/>
      <c r="BPK73" s="44"/>
      <c r="BPL73" s="44"/>
      <c r="BPM73" s="44"/>
      <c r="BPN73" s="44"/>
      <c r="BPO73" s="44"/>
      <c r="BPP73" s="44"/>
      <c r="BPQ73" s="44"/>
      <c r="BPR73" s="44"/>
      <c r="BPS73" s="44"/>
      <c r="BPT73" s="44"/>
      <c r="BPU73" s="44"/>
      <c r="BPV73" s="44"/>
      <c r="BPW73" s="44"/>
      <c r="BPX73" s="44"/>
      <c r="BPY73" s="44"/>
      <c r="BPZ73" s="44"/>
      <c r="BQA73" s="44"/>
      <c r="BQB73" s="44"/>
      <c r="BQC73" s="44"/>
      <c r="BQD73" s="44"/>
      <c r="BQE73" s="44"/>
      <c r="BQF73" s="44"/>
      <c r="BQG73" s="44"/>
      <c r="BQH73" s="44"/>
      <c r="BQI73" s="44"/>
      <c r="BQJ73" s="44"/>
      <c r="BQK73" s="44"/>
      <c r="BQL73" s="44"/>
      <c r="BQM73" s="44"/>
      <c r="BQN73" s="44"/>
      <c r="BQO73" s="44"/>
      <c r="BQP73" s="44"/>
      <c r="BQQ73" s="44"/>
      <c r="BQR73" s="44"/>
      <c r="BQS73" s="44"/>
      <c r="BQT73" s="44"/>
      <c r="BQU73" s="44"/>
      <c r="BQV73" s="44"/>
      <c r="BQW73" s="44"/>
      <c r="BQX73" s="44"/>
      <c r="BQY73" s="44"/>
      <c r="BQZ73" s="44"/>
      <c r="BRA73" s="44"/>
      <c r="BRB73" s="44"/>
      <c r="BRC73" s="44"/>
      <c r="BRD73" s="44"/>
      <c r="BRE73" s="44"/>
      <c r="BRF73" s="44"/>
      <c r="BRG73" s="44"/>
      <c r="BRH73" s="44"/>
      <c r="BRI73" s="44"/>
      <c r="BRJ73" s="44"/>
      <c r="BRK73" s="44"/>
      <c r="BRL73" s="44"/>
      <c r="BRM73" s="44"/>
      <c r="BRN73" s="44"/>
      <c r="BRO73" s="44"/>
      <c r="BRP73" s="44"/>
      <c r="BRQ73" s="44"/>
      <c r="BRR73" s="44"/>
      <c r="BRS73" s="44"/>
      <c r="BRT73" s="44"/>
      <c r="BRU73" s="44"/>
      <c r="BRV73" s="44"/>
      <c r="BRW73" s="44"/>
      <c r="BRX73" s="44"/>
      <c r="BRY73" s="44"/>
      <c r="BRZ73" s="44"/>
      <c r="BSA73" s="44"/>
      <c r="BSB73" s="44"/>
      <c r="BSC73" s="44"/>
      <c r="BSD73" s="44"/>
      <c r="BSE73" s="44"/>
      <c r="BSF73" s="44"/>
      <c r="BSG73" s="44"/>
      <c r="BSH73" s="44"/>
      <c r="BSI73" s="44"/>
      <c r="BSJ73" s="44"/>
      <c r="BSK73" s="44"/>
      <c r="BSL73" s="44"/>
      <c r="BSM73" s="44"/>
      <c r="BSN73" s="44"/>
      <c r="BSO73" s="44"/>
      <c r="BSP73" s="44"/>
      <c r="BSQ73" s="44"/>
      <c r="BSR73" s="44"/>
      <c r="BSS73" s="44"/>
      <c r="BST73" s="44"/>
      <c r="BSU73" s="44"/>
      <c r="BSV73" s="44"/>
      <c r="BSW73" s="44"/>
      <c r="BSX73" s="44"/>
      <c r="BSY73" s="44"/>
      <c r="BSZ73" s="44"/>
      <c r="BTA73" s="44"/>
      <c r="BTB73" s="44"/>
      <c r="BTC73" s="44"/>
      <c r="BTD73" s="44"/>
      <c r="BTE73" s="44"/>
      <c r="BTF73" s="44"/>
      <c r="BTG73" s="44"/>
      <c r="BTH73" s="44"/>
      <c r="BTI73" s="44"/>
      <c r="BTJ73" s="44"/>
      <c r="BTK73" s="44"/>
      <c r="BTL73" s="44"/>
      <c r="BTM73" s="44"/>
      <c r="BTN73" s="44"/>
      <c r="BTO73" s="44"/>
      <c r="BTP73" s="44"/>
      <c r="BTQ73" s="44"/>
      <c r="BTR73" s="44"/>
      <c r="BTS73" s="44"/>
      <c r="BTT73" s="44"/>
      <c r="BTU73" s="44"/>
      <c r="BTV73" s="44"/>
      <c r="BTW73" s="44"/>
      <c r="BTX73" s="44"/>
      <c r="BTY73" s="44"/>
      <c r="BTZ73" s="44"/>
      <c r="BUA73" s="44"/>
      <c r="BUB73" s="44"/>
      <c r="BUC73" s="44"/>
      <c r="BUD73" s="44"/>
      <c r="BUE73" s="44"/>
      <c r="BUF73" s="44"/>
      <c r="BUG73" s="44"/>
      <c r="BUH73" s="44"/>
      <c r="BUI73" s="44"/>
      <c r="BUJ73" s="44"/>
      <c r="BUK73" s="44"/>
      <c r="BUL73" s="44"/>
      <c r="BUM73" s="44"/>
      <c r="BUN73" s="44"/>
      <c r="BUO73" s="44"/>
      <c r="BUP73" s="44"/>
      <c r="BUQ73" s="44"/>
      <c r="BUR73" s="44"/>
      <c r="BUS73" s="44"/>
      <c r="BUT73" s="44"/>
      <c r="BUU73" s="44"/>
      <c r="BUV73" s="44"/>
      <c r="BUW73" s="44"/>
      <c r="BUX73" s="44"/>
      <c r="BUY73" s="44"/>
      <c r="BUZ73" s="44"/>
      <c r="BVA73" s="44"/>
      <c r="BVB73" s="44"/>
      <c r="BVC73" s="44"/>
      <c r="BVD73" s="44"/>
      <c r="BVE73" s="44"/>
      <c r="BVF73" s="44"/>
      <c r="BVG73" s="44"/>
      <c r="BVH73" s="44"/>
      <c r="BVI73" s="44"/>
      <c r="BVJ73" s="44"/>
      <c r="BVK73" s="44"/>
      <c r="BVL73" s="44"/>
      <c r="BVM73" s="44"/>
      <c r="BVN73" s="44"/>
      <c r="BVO73" s="44"/>
      <c r="BVP73" s="44"/>
      <c r="BVQ73" s="44"/>
      <c r="BVR73" s="44"/>
      <c r="BVS73" s="44"/>
      <c r="BVT73" s="44"/>
      <c r="BVU73" s="44"/>
      <c r="BVV73" s="44"/>
      <c r="BVW73" s="44"/>
      <c r="BVX73" s="44"/>
      <c r="BVY73" s="44"/>
      <c r="BVZ73" s="44"/>
      <c r="BWA73" s="44"/>
      <c r="BWB73" s="44"/>
      <c r="BWC73" s="44"/>
      <c r="BWD73" s="44"/>
      <c r="BWE73" s="44"/>
      <c r="BWF73" s="44"/>
      <c r="BWG73" s="44"/>
      <c r="BWH73" s="44"/>
      <c r="BWI73" s="44"/>
      <c r="BWJ73" s="44"/>
      <c r="BWK73" s="44"/>
      <c r="BWL73" s="44"/>
      <c r="BWM73" s="44"/>
      <c r="BWN73" s="44"/>
      <c r="BWO73" s="44"/>
      <c r="BWP73" s="44"/>
      <c r="BWQ73" s="44"/>
      <c r="BWR73" s="44"/>
      <c r="BWS73" s="44"/>
      <c r="BWT73" s="44"/>
      <c r="BWU73" s="44"/>
      <c r="BWV73" s="44"/>
      <c r="BWW73" s="44"/>
      <c r="BWX73" s="44"/>
      <c r="BWY73" s="44"/>
      <c r="BWZ73" s="44"/>
      <c r="BXA73" s="44"/>
      <c r="BXB73" s="44"/>
      <c r="BXC73" s="44"/>
      <c r="BXD73" s="44"/>
      <c r="BXE73" s="44"/>
      <c r="BXF73" s="44"/>
      <c r="BXG73" s="44"/>
      <c r="BXH73" s="44"/>
      <c r="BXI73" s="44"/>
      <c r="BXJ73" s="44"/>
      <c r="BXK73" s="44"/>
      <c r="BXL73" s="44"/>
      <c r="BXM73" s="44"/>
      <c r="BXN73" s="44"/>
      <c r="BXO73" s="44"/>
      <c r="BXP73" s="44"/>
      <c r="BXQ73" s="44"/>
      <c r="BXR73" s="44"/>
      <c r="BXS73" s="44"/>
      <c r="BXT73" s="44"/>
      <c r="BXU73" s="44"/>
      <c r="BXV73" s="44"/>
      <c r="BXW73" s="44"/>
      <c r="BXX73" s="44"/>
      <c r="BXY73" s="44"/>
      <c r="BXZ73" s="44"/>
      <c r="BYA73" s="44"/>
      <c r="BYB73" s="44"/>
      <c r="BYC73" s="44"/>
      <c r="BYD73" s="44"/>
      <c r="BYE73" s="44"/>
      <c r="BYF73" s="44"/>
      <c r="BYG73" s="44"/>
      <c r="BYH73" s="44"/>
      <c r="BYI73" s="44"/>
      <c r="BYJ73" s="44"/>
      <c r="BYK73" s="44"/>
      <c r="BYL73" s="44"/>
      <c r="BYM73" s="44"/>
      <c r="BYN73" s="44"/>
      <c r="BYO73" s="44"/>
      <c r="BYP73" s="44"/>
      <c r="BYQ73" s="44"/>
      <c r="BYR73" s="44"/>
      <c r="BYS73" s="44"/>
      <c r="BYT73" s="44"/>
      <c r="BYU73" s="44"/>
      <c r="BYV73" s="44"/>
      <c r="BYW73" s="44"/>
      <c r="BYX73" s="44"/>
      <c r="BYY73" s="44"/>
      <c r="BYZ73" s="44"/>
      <c r="BZA73" s="44"/>
      <c r="BZB73" s="44"/>
      <c r="BZC73" s="44"/>
      <c r="BZD73" s="44"/>
      <c r="BZE73" s="44"/>
      <c r="BZF73" s="44"/>
      <c r="BZG73" s="44"/>
      <c r="BZH73" s="44"/>
      <c r="BZI73" s="44"/>
      <c r="BZJ73" s="44"/>
      <c r="BZK73" s="44"/>
      <c r="BZL73" s="44"/>
      <c r="BZM73" s="44"/>
      <c r="BZN73" s="44"/>
      <c r="BZO73" s="44"/>
      <c r="BZP73" s="44"/>
      <c r="BZQ73" s="44"/>
      <c r="BZR73" s="44"/>
      <c r="BZS73" s="44"/>
      <c r="BZT73" s="44"/>
      <c r="BZU73" s="44"/>
      <c r="BZV73" s="44"/>
      <c r="BZW73" s="44"/>
      <c r="BZX73" s="44"/>
      <c r="BZY73" s="44"/>
      <c r="BZZ73" s="44"/>
      <c r="CAA73" s="44"/>
      <c r="CAB73" s="44"/>
      <c r="CAC73" s="44"/>
      <c r="CAD73" s="44"/>
      <c r="CAE73" s="44"/>
      <c r="CAF73" s="44"/>
      <c r="CAG73" s="44"/>
      <c r="CAH73" s="44"/>
      <c r="CAI73" s="44"/>
      <c r="CAJ73" s="44"/>
      <c r="CAK73" s="44"/>
      <c r="CAL73" s="44"/>
      <c r="CAM73" s="44"/>
      <c r="CAN73" s="44"/>
      <c r="CAO73" s="44"/>
      <c r="CAP73" s="44"/>
      <c r="CAQ73" s="44"/>
      <c r="CAR73" s="44"/>
      <c r="CAS73" s="44"/>
      <c r="CAT73" s="44"/>
      <c r="CAU73" s="44"/>
      <c r="CAV73" s="44"/>
      <c r="CAW73" s="44"/>
      <c r="CAX73" s="44"/>
      <c r="CAY73" s="44"/>
      <c r="CAZ73" s="44"/>
      <c r="CBA73" s="44"/>
      <c r="CBB73" s="44"/>
      <c r="CBC73" s="44"/>
      <c r="CBD73" s="44"/>
      <c r="CBE73" s="44"/>
      <c r="CBF73" s="44"/>
      <c r="CBG73" s="44"/>
      <c r="CBH73" s="44"/>
      <c r="CBI73" s="44"/>
      <c r="CBJ73" s="44"/>
      <c r="CBK73" s="44"/>
      <c r="CBL73" s="44"/>
      <c r="CBM73" s="44"/>
      <c r="CBN73" s="44"/>
      <c r="CBO73" s="44"/>
      <c r="CBP73" s="44"/>
      <c r="CBQ73" s="44"/>
      <c r="CBR73" s="44"/>
      <c r="CBS73" s="44"/>
      <c r="CBT73" s="44"/>
      <c r="CBU73" s="44"/>
      <c r="CBV73" s="44"/>
      <c r="CBW73" s="44"/>
      <c r="CBX73" s="44"/>
      <c r="CBY73" s="44"/>
      <c r="CBZ73" s="44"/>
      <c r="CCA73" s="44"/>
      <c r="CCB73" s="44"/>
      <c r="CCC73" s="44"/>
      <c r="CCD73" s="44"/>
      <c r="CCE73" s="44"/>
      <c r="CCF73" s="44"/>
      <c r="CCG73" s="44"/>
      <c r="CCH73" s="44"/>
      <c r="CCI73" s="44"/>
      <c r="CCJ73" s="44"/>
      <c r="CCK73" s="44"/>
      <c r="CCL73" s="44"/>
      <c r="CCM73" s="44"/>
      <c r="CCN73" s="44"/>
      <c r="CCO73" s="44"/>
      <c r="CCP73" s="44"/>
      <c r="CCQ73" s="44"/>
      <c r="CCR73" s="44"/>
      <c r="CCS73" s="44"/>
      <c r="CCT73" s="44"/>
      <c r="CCU73" s="44"/>
      <c r="CCV73" s="44"/>
      <c r="CCW73" s="44"/>
      <c r="CCX73" s="44"/>
      <c r="CCY73" s="44"/>
      <c r="CCZ73" s="44"/>
      <c r="CDA73" s="44"/>
      <c r="CDB73" s="44"/>
      <c r="CDC73" s="44"/>
      <c r="CDD73" s="44"/>
      <c r="CDE73" s="44"/>
      <c r="CDF73" s="44"/>
      <c r="CDG73" s="44"/>
      <c r="CDH73" s="44"/>
      <c r="CDI73" s="44"/>
      <c r="CDJ73" s="44"/>
      <c r="CDK73" s="44"/>
      <c r="CDL73" s="44"/>
      <c r="CDM73" s="44"/>
      <c r="CDN73" s="44"/>
      <c r="CDO73" s="44"/>
      <c r="CDP73" s="44"/>
      <c r="CDQ73" s="44"/>
      <c r="CDR73" s="44"/>
      <c r="CDS73" s="44"/>
      <c r="CDT73" s="44"/>
      <c r="CDU73" s="44"/>
      <c r="CDV73" s="44"/>
      <c r="CDW73" s="44"/>
      <c r="CDX73" s="44"/>
      <c r="CDY73" s="44"/>
      <c r="CDZ73" s="44"/>
      <c r="CEA73" s="44"/>
      <c r="CEB73" s="44"/>
      <c r="CEC73" s="44"/>
      <c r="CED73" s="44"/>
      <c r="CEE73" s="44"/>
      <c r="CEF73" s="44"/>
      <c r="CEG73" s="44"/>
      <c r="CEH73" s="44"/>
      <c r="CEI73" s="44"/>
      <c r="CEJ73" s="44"/>
      <c r="CEK73" s="44"/>
      <c r="CEL73" s="44"/>
      <c r="CEM73" s="44"/>
      <c r="CEN73" s="44"/>
      <c r="CEO73" s="44"/>
      <c r="CEP73" s="44"/>
      <c r="CEQ73" s="44"/>
      <c r="CER73" s="44"/>
      <c r="CES73" s="44"/>
      <c r="CET73" s="44"/>
      <c r="CEU73" s="44"/>
      <c r="CEV73" s="44"/>
      <c r="CEW73" s="44"/>
      <c r="CEX73" s="44"/>
      <c r="CEY73" s="44"/>
      <c r="CEZ73" s="44"/>
      <c r="CFA73" s="44"/>
      <c r="CFB73" s="44"/>
      <c r="CFC73" s="44"/>
      <c r="CFD73" s="44"/>
      <c r="CFE73" s="44"/>
      <c r="CFF73" s="44"/>
      <c r="CFG73" s="44"/>
      <c r="CFH73" s="44"/>
      <c r="CFI73" s="44"/>
      <c r="CFJ73" s="44"/>
      <c r="CFK73" s="44"/>
      <c r="CFL73" s="44"/>
      <c r="CFM73" s="44"/>
      <c r="CFN73" s="44"/>
      <c r="CFO73" s="44"/>
      <c r="CFP73" s="44"/>
      <c r="CFQ73" s="44"/>
      <c r="CFR73" s="44"/>
      <c r="CFS73" s="44"/>
      <c r="CFT73" s="44"/>
      <c r="CFU73" s="44"/>
      <c r="CFV73" s="44"/>
      <c r="CFW73" s="44"/>
      <c r="CFX73" s="44"/>
      <c r="CFY73" s="44"/>
      <c r="CFZ73" s="44"/>
      <c r="CGA73" s="44"/>
      <c r="CGB73" s="44"/>
      <c r="CGC73" s="44"/>
      <c r="CGD73" s="44"/>
      <c r="CGE73" s="44"/>
      <c r="CGF73" s="44"/>
      <c r="CGG73" s="44"/>
      <c r="CGH73" s="44"/>
      <c r="CGI73" s="44"/>
      <c r="CGJ73" s="44"/>
      <c r="CGK73" s="44"/>
      <c r="CGL73" s="44"/>
      <c r="CGM73" s="44"/>
      <c r="CGN73" s="44"/>
      <c r="CGO73" s="44"/>
      <c r="CGP73" s="44"/>
      <c r="CGQ73" s="44"/>
      <c r="CGR73" s="44"/>
      <c r="CGS73" s="44"/>
      <c r="CGT73" s="44"/>
      <c r="CGU73" s="44"/>
      <c r="CGV73" s="44"/>
      <c r="CGW73" s="44"/>
      <c r="CGX73" s="44"/>
      <c r="CGY73" s="44"/>
      <c r="CGZ73" s="44"/>
      <c r="CHA73" s="44"/>
      <c r="CHB73" s="44"/>
      <c r="CHC73" s="44"/>
      <c r="CHD73" s="44"/>
      <c r="CHE73" s="44"/>
      <c r="CHF73" s="44"/>
      <c r="CHG73" s="44"/>
      <c r="CHH73" s="44"/>
      <c r="CHI73" s="44"/>
      <c r="CHJ73" s="44"/>
      <c r="CHK73" s="44"/>
      <c r="CHL73" s="44"/>
      <c r="CHM73" s="44"/>
      <c r="CHN73" s="44"/>
      <c r="CHO73" s="44"/>
      <c r="CHP73" s="44"/>
      <c r="CHQ73" s="44"/>
      <c r="CHR73" s="44"/>
      <c r="CHS73" s="44"/>
      <c r="CHT73" s="44"/>
      <c r="CHU73" s="44"/>
      <c r="CHV73" s="44"/>
      <c r="CHW73" s="44"/>
      <c r="CHX73" s="44"/>
      <c r="CHY73" s="44"/>
      <c r="CHZ73" s="44"/>
      <c r="CIA73" s="44"/>
      <c r="CIB73" s="44"/>
      <c r="CIC73" s="44"/>
      <c r="CID73" s="44"/>
      <c r="CIE73" s="44"/>
      <c r="CIF73" s="44"/>
      <c r="CIG73" s="44"/>
      <c r="CIH73" s="44"/>
      <c r="CII73" s="44"/>
      <c r="CIJ73" s="44"/>
      <c r="CIK73" s="44"/>
      <c r="CIL73" s="44"/>
      <c r="CIM73" s="44"/>
      <c r="CIN73" s="44"/>
      <c r="CIO73" s="44"/>
      <c r="CIP73" s="44"/>
      <c r="CIQ73" s="44"/>
      <c r="CIR73" s="44"/>
      <c r="CIS73" s="44"/>
      <c r="CIT73" s="44"/>
      <c r="CIU73" s="44"/>
      <c r="CIV73" s="44"/>
      <c r="CIW73" s="44"/>
      <c r="CIX73" s="44"/>
      <c r="CIY73" s="44"/>
      <c r="CIZ73" s="44"/>
      <c r="CJA73" s="44"/>
      <c r="CJB73" s="44"/>
      <c r="CJC73" s="44"/>
      <c r="CJD73" s="44"/>
      <c r="CJE73" s="44"/>
      <c r="CJF73" s="44"/>
      <c r="CJG73" s="44"/>
      <c r="CJH73" s="44"/>
      <c r="CJI73" s="44"/>
      <c r="CJJ73" s="44"/>
      <c r="CJK73" s="44"/>
      <c r="CJL73" s="44"/>
      <c r="CJM73" s="44"/>
      <c r="CJN73" s="44"/>
      <c r="CJO73" s="44"/>
      <c r="CJP73" s="44"/>
      <c r="CJQ73" s="44"/>
      <c r="CJR73" s="44"/>
      <c r="CJS73" s="44"/>
      <c r="CJT73" s="44"/>
      <c r="CJU73" s="44"/>
      <c r="CJV73" s="44"/>
      <c r="CJW73" s="44"/>
      <c r="CJX73" s="44"/>
      <c r="CJY73" s="44"/>
      <c r="CJZ73" s="44"/>
      <c r="CKA73" s="44"/>
      <c r="CKB73" s="44"/>
      <c r="CKC73" s="44"/>
      <c r="CKD73" s="44"/>
      <c r="CKE73" s="44"/>
      <c r="CKF73" s="44"/>
      <c r="CKG73" s="44"/>
      <c r="CKH73" s="44"/>
      <c r="CKI73" s="44"/>
      <c r="CKJ73" s="44"/>
      <c r="CKK73" s="44"/>
      <c r="CKL73" s="44"/>
      <c r="CKM73" s="44"/>
      <c r="CKN73" s="44"/>
      <c r="CKO73" s="44"/>
      <c r="CKP73" s="44"/>
      <c r="CKQ73" s="44"/>
      <c r="CKR73" s="44"/>
      <c r="CKS73" s="44"/>
      <c r="CKT73" s="44"/>
      <c r="CKU73" s="44"/>
      <c r="CKV73" s="44"/>
      <c r="CKW73" s="44"/>
      <c r="CKX73" s="44"/>
      <c r="CKY73" s="44"/>
      <c r="CKZ73" s="44"/>
      <c r="CLA73" s="44"/>
      <c r="CLB73" s="44"/>
      <c r="CLC73" s="44"/>
      <c r="CLD73" s="44"/>
      <c r="CLE73" s="44"/>
      <c r="CLF73" s="44"/>
      <c r="CLG73" s="44"/>
      <c r="CLH73" s="44"/>
      <c r="CLI73" s="44"/>
      <c r="CLJ73" s="44"/>
      <c r="CLK73" s="44"/>
      <c r="CLL73" s="44"/>
      <c r="CLM73" s="44"/>
      <c r="CLN73" s="44"/>
      <c r="CLO73" s="44"/>
      <c r="CLP73" s="44"/>
      <c r="CLQ73" s="44"/>
      <c r="CLR73" s="44"/>
      <c r="CLS73" s="44"/>
      <c r="CLT73" s="44"/>
      <c r="CLU73" s="44"/>
      <c r="CLV73" s="44"/>
      <c r="CLW73" s="44"/>
      <c r="CLX73" s="44"/>
      <c r="CLY73" s="44"/>
      <c r="CLZ73" s="44"/>
      <c r="CMA73" s="44"/>
      <c r="CMB73" s="44"/>
      <c r="CMC73" s="44"/>
      <c r="CMD73" s="44"/>
      <c r="CME73" s="44"/>
      <c r="CMF73" s="44"/>
      <c r="CMG73" s="44"/>
      <c r="CMH73" s="44"/>
      <c r="CMI73" s="44"/>
      <c r="CMJ73" s="44"/>
      <c r="CMK73" s="44"/>
      <c r="CML73" s="44"/>
      <c r="CMM73" s="44"/>
      <c r="CMN73" s="44"/>
      <c r="CMO73" s="44"/>
      <c r="CMP73" s="44"/>
      <c r="CMQ73" s="44"/>
      <c r="CMR73" s="44"/>
      <c r="CMS73" s="44"/>
      <c r="CMT73" s="44"/>
      <c r="CMU73" s="44"/>
      <c r="CMV73" s="44"/>
      <c r="CMW73" s="44"/>
      <c r="CMX73" s="44"/>
      <c r="CMY73" s="44"/>
      <c r="CMZ73" s="44"/>
      <c r="CNA73" s="44"/>
      <c r="CNB73" s="44"/>
      <c r="CNC73" s="44"/>
      <c r="CND73" s="44"/>
      <c r="CNE73" s="44"/>
      <c r="CNF73" s="44"/>
      <c r="CNG73" s="44"/>
      <c r="CNH73" s="44"/>
      <c r="CNI73" s="44"/>
      <c r="CNJ73" s="44"/>
      <c r="CNK73" s="44"/>
      <c r="CNL73" s="44"/>
      <c r="CNM73" s="44"/>
      <c r="CNN73" s="44"/>
      <c r="CNO73" s="44"/>
      <c r="CNP73" s="44"/>
      <c r="CNQ73" s="44"/>
      <c r="CNR73" s="44"/>
      <c r="CNS73" s="44"/>
      <c r="CNT73" s="44"/>
      <c r="CNU73" s="44"/>
      <c r="CNV73" s="44"/>
      <c r="CNW73" s="44"/>
      <c r="CNX73" s="44"/>
      <c r="CNY73" s="44"/>
      <c r="CNZ73" s="44"/>
      <c r="COA73" s="44"/>
      <c r="COB73" s="44"/>
      <c r="COC73" s="44"/>
      <c r="COD73" s="44"/>
      <c r="COE73" s="44"/>
      <c r="COF73" s="44"/>
      <c r="COG73" s="44"/>
      <c r="COH73" s="44"/>
      <c r="COI73" s="44"/>
      <c r="COJ73" s="44"/>
      <c r="COK73" s="44"/>
      <c r="COL73" s="44"/>
      <c r="COM73" s="44"/>
      <c r="CON73" s="44"/>
      <c r="COO73" s="44"/>
      <c r="COP73" s="44"/>
      <c r="COQ73" s="44"/>
      <c r="COR73" s="44"/>
      <c r="COS73" s="44"/>
      <c r="COT73" s="44"/>
      <c r="COU73" s="44"/>
      <c r="COV73" s="44"/>
      <c r="COW73" s="44"/>
      <c r="COX73" s="44"/>
      <c r="COY73" s="44"/>
      <c r="COZ73" s="44"/>
      <c r="CPA73" s="44"/>
      <c r="CPB73" s="44"/>
      <c r="CPC73" s="44"/>
      <c r="CPD73" s="44"/>
      <c r="CPE73" s="44"/>
      <c r="CPF73" s="44"/>
      <c r="CPG73" s="44"/>
      <c r="CPH73" s="44"/>
      <c r="CPI73" s="44"/>
      <c r="CPJ73" s="44"/>
      <c r="CPK73" s="44"/>
      <c r="CPL73" s="44"/>
      <c r="CPM73" s="44"/>
      <c r="CPN73" s="44"/>
      <c r="CPO73" s="44"/>
      <c r="CPP73" s="44"/>
      <c r="CPQ73" s="44"/>
      <c r="CPR73" s="44"/>
      <c r="CPS73" s="44"/>
      <c r="CPT73" s="44"/>
      <c r="CPU73" s="44"/>
      <c r="CPV73" s="44"/>
      <c r="CPW73" s="44"/>
      <c r="CPX73" s="44"/>
      <c r="CPY73" s="44"/>
      <c r="CPZ73" s="44"/>
      <c r="CQA73" s="44"/>
      <c r="CQB73" s="44"/>
      <c r="CQC73" s="44"/>
      <c r="CQD73" s="44"/>
      <c r="CQE73" s="44"/>
      <c r="CQF73" s="44"/>
      <c r="CQG73" s="44"/>
      <c r="CQH73" s="44"/>
      <c r="CQI73" s="44"/>
      <c r="CQJ73" s="44"/>
      <c r="CQK73" s="44"/>
      <c r="CQL73" s="44"/>
      <c r="CQM73" s="44"/>
      <c r="CQN73" s="44"/>
      <c r="CQO73" s="44"/>
      <c r="CQP73" s="44"/>
      <c r="CQQ73" s="44"/>
      <c r="CQR73" s="44"/>
      <c r="CQS73" s="44"/>
      <c r="CQT73" s="44"/>
      <c r="CQU73" s="44"/>
      <c r="CQV73" s="44"/>
      <c r="CQW73" s="44"/>
      <c r="CQX73" s="44"/>
      <c r="CQY73" s="44"/>
      <c r="CQZ73" s="44"/>
      <c r="CRA73" s="44"/>
      <c r="CRB73" s="44"/>
      <c r="CRC73" s="44"/>
      <c r="CRD73" s="44"/>
      <c r="CRE73" s="44"/>
      <c r="CRF73" s="44"/>
      <c r="CRG73" s="44"/>
      <c r="CRH73" s="44"/>
      <c r="CRI73" s="44"/>
      <c r="CRJ73" s="44"/>
      <c r="CRK73" s="44"/>
      <c r="CRL73" s="44"/>
      <c r="CRM73" s="44"/>
      <c r="CRN73" s="44"/>
      <c r="CRO73" s="44"/>
      <c r="CRP73" s="44"/>
      <c r="CRQ73" s="44"/>
      <c r="CRR73" s="44"/>
      <c r="CRS73" s="44"/>
      <c r="CRT73" s="44"/>
      <c r="CRU73" s="44"/>
      <c r="CRV73" s="44"/>
      <c r="CRW73" s="44"/>
      <c r="CRX73" s="44"/>
      <c r="CRY73" s="44"/>
      <c r="CRZ73" s="44"/>
      <c r="CSA73" s="44"/>
      <c r="CSB73" s="44"/>
      <c r="CSC73" s="44"/>
      <c r="CSD73" s="44"/>
      <c r="CSE73" s="44"/>
      <c r="CSF73" s="44"/>
      <c r="CSG73" s="44"/>
      <c r="CSH73" s="44"/>
      <c r="CSI73" s="44"/>
      <c r="CSJ73" s="44"/>
      <c r="CSK73" s="44"/>
      <c r="CSL73" s="44"/>
      <c r="CSM73" s="44"/>
      <c r="CSN73" s="44"/>
      <c r="CSO73" s="44"/>
      <c r="CSP73" s="44"/>
      <c r="CSQ73" s="44"/>
      <c r="CSR73" s="44"/>
      <c r="CSS73" s="44"/>
      <c r="CST73" s="44"/>
      <c r="CSU73" s="44"/>
      <c r="CSV73" s="44"/>
      <c r="CSW73" s="44"/>
      <c r="CSX73" s="44"/>
      <c r="CSY73" s="44"/>
      <c r="CSZ73" s="44"/>
      <c r="CTA73" s="44"/>
      <c r="CTB73" s="44"/>
      <c r="CTC73" s="44"/>
      <c r="CTD73" s="44"/>
      <c r="CTE73" s="44"/>
      <c r="CTF73" s="44"/>
      <c r="CTG73" s="44"/>
      <c r="CTH73" s="44"/>
      <c r="CTI73" s="44"/>
      <c r="CTJ73" s="44"/>
      <c r="CTK73" s="44"/>
      <c r="CTL73" s="44"/>
      <c r="CTM73" s="44"/>
      <c r="CTN73" s="44"/>
      <c r="CTO73" s="44"/>
      <c r="CTP73" s="44"/>
      <c r="CTQ73" s="44"/>
      <c r="CTR73" s="44"/>
      <c r="CTS73" s="44"/>
      <c r="CTT73" s="44"/>
      <c r="CTU73" s="44"/>
      <c r="CTV73" s="44"/>
      <c r="CTW73" s="44"/>
      <c r="CTX73" s="44"/>
      <c r="CTY73" s="44"/>
      <c r="CTZ73" s="44"/>
      <c r="CUA73" s="44"/>
      <c r="CUB73" s="44"/>
      <c r="CUC73" s="44"/>
      <c r="CUD73" s="44"/>
      <c r="CUE73" s="44"/>
      <c r="CUF73" s="44"/>
      <c r="CUG73" s="44"/>
      <c r="CUH73" s="44"/>
      <c r="CUI73" s="44"/>
      <c r="CUJ73" s="44"/>
      <c r="CUK73" s="44"/>
      <c r="CUL73" s="44"/>
      <c r="CUM73" s="44"/>
      <c r="CUN73" s="44"/>
      <c r="CUO73" s="44"/>
      <c r="CUP73" s="44"/>
      <c r="CUQ73" s="44"/>
      <c r="CUR73" s="44"/>
      <c r="CUS73" s="44"/>
      <c r="CUT73" s="44"/>
      <c r="CUU73" s="44"/>
      <c r="CUV73" s="44"/>
      <c r="CUW73" s="44"/>
      <c r="CUX73" s="44"/>
      <c r="CUY73" s="44"/>
      <c r="CUZ73" s="44"/>
      <c r="CVA73" s="44"/>
      <c r="CVB73" s="44"/>
      <c r="CVC73" s="44"/>
      <c r="CVD73" s="44"/>
      <c r="CVE73" s="44"/>
      <c r="CVF73" s="44"/>
      <c r="CVG73" s="44"/>
      <c r="CVH73" s="44"/>
      <c r="CVI73" s="44"/>
      <c r="CVJ73" s="44"/>
      <c r="CVK73" s="44"/>
      <c r="CVL73" s="44"/>
      <c r="CVM73" s="44"/>
      <c r="CVN73" s="44"/>
      <c r="CVO73" s="44"/>
      <c r="CVP73" s="44"/>
      <c r="CVQ73" s="44"/>
      <c r="CVR73" s="44"/>
      <c r="CVS73" s="44"/>
      <c r="CVT73" s="44"/>
      <c r="CVU73" s="44"/>
      <c r="CVV73" s="44"/>
      <c r="CVW73" s="44"/>
      <c r="CVX73" s="44"/>
      <c r="CVY73" s="44"/>
      <c r="CVZ73" s="44"/>
      <c r="CWA73" s="44"/>
      <c r="CWB73" s="44"/>
      <c r="CWC73" s="44"/>
      <c r="CWD73" s="44"/>
      <c r="CWE73" s="44"/>
      <c r="CWF73" s="44"/>
      <c r="CWG73" s="44"/>
      <c r="CWH73" s="44"/>
      <c r="CWI73" s="44"/>
      <c r="CWJ73" s="44"/>
      <c r="CWK73" s="44"/>
      <c r="CWL73" s="44"/>
      <c r="CWM73" s="44"/>
      <c r="CWN73" s="44"/>
      <c r="CWO73" s="44"/>
      <c r="CWP73" s="44"/>
      <c r="CWQ73" s="44"/>
      <c r="CWR73" s="44"/>
      <c r="CWS73" s="44"/>
      <c r="CWT73" s="44"/>
      <c r="CWU73" s="44"/>
      <c r="CWV73" s="44"/>
      <c r="CWW73" s="44"/>
      <c r="CWX73" s="44"/>
      <c r="CWY73" s="44"/>
      <c r="CWZ73" s="44"/>
      <c r="CXA73" s="44"/>
      <c r="CXB73" s="44"/>
      <c r="CXC73" s="44"/>
      <c r="CXD73" s="44"/>
      <c r="CXE73" s="44"/>
      <c r="CXF73" s="44"/>
      <c r="CXG73" s="44"/>
      <c r="CXH73" s="44"/>
      <c r="CXI73" s="44"/>
      <c r="CXJ73" s="44"/>
      <c r="CXK73" s="44"/>
      <c r="CXL73" s="44"/>
      <c r="CXM73" s="44"/>
      <c r="CXN73" s="44"/>
      <c r="CXO73" s="44"/>
      <c r="CXP73" s="44"/>
      <c r="CXQ73" s="44"/>
      <c r="CXR73" s="44"/>
      <c r="CXS73" s="44"/>
      <c r="CXT73" s="44"/>
      <c r="CXU73" s="44"/>
      <c r="CXV73" s="44"/>
      <c r="CXW73" s="44"/>
      <c r="CXX73" s="44"/>
      <c r="CXY73" s="44"/>
      <c r="CXZ73" s="44"/>
      <c r="CYA73" s="44"/>
      <c r="CYB73" s="44"/>
      <c r="CYC73" s="44"/>
      <c r="CYD73" s="44"/>
      <c r="CYE73" s="44"/>
      <c r="CYF73" s="44"/>
      <c r="CYG73" s="44"/>
      <c r="CYH73" s="44"/>
      <c r="CYI73" s="44"/>
      <c r="CYJ73" s="44"/>
      <c r="CYK73" s="44"/>
      <c r="CYL73" s="44"/>
      <c r="CYM73" s="44"/>
      <c r="CYN73" s="44"/>
      <c r="CYO73" s="44"/>
      <c r="CYP73" s="44"/>
      <c r="CYQ73" s="44"/>
      <c r="CYR73" s="44"/>
      <c r="CYS73" s="44"/>
      <c r="CYT73" s="44"/>
      <c r="CYU73" s="44"/>
      <c r="CYV73" s="44"/>
      <c r="CYW73" s="44"/>
      <c r="CYX73" s="44"/>
      <c r="CYY73" s="44"/>
      <c r="CYZ73" s="44"/>
      <c r="CZA73" s="44"/>
      <c r="CZB73" s="44"/>
      <c r="CZC73" s="44"/>
      <c r="CZD73" s="44"/>
      <c r="CZE73" s="44"/>
      <c r="CZF73" s="44"/>
      <c r="CZG73" s="44"/>
      <c r="CZH73" s="44"/>
      <c r="CZI73" s="44"/>
      <c r="CZJ73" s="44"/>
      <c r="CZK73" s="44"/>
      <c r="CZL73" s="44"/>
      <c r="CZM73" s="44"/>
      <c r="CZN73" s="44"/>
      <c r="CZO73" s="44"/>
      <c r="CZP73" s="44"/>
      <c r="CZQ73" s="44"/>
      <c r="CZR73" s="44"/>
      <c r="CZS73" s="44"/>
      <c r="CZT73" s="44"/>
      <c r="CZU73" s="44"/>
      <c r="CZV73" s="44"/>
      <c r="CZW73" s="44"/>
      <c r="CZX73" s="44"/>
      <c r="CZY73" s="44"/>
      <c r="CZZ73" s="44"/>
      <c r="DAA73" s="44"/>
      <c r="DAB73" s="44"/>
      <c r="DAC73" s="44"/>
      <c r="DAD73" s="44"/>
      <c r="DAE73" s="44"/>
      <c r="DAF73" s="44"/>
      <c r="DAG73" s="44"/>
      <c r="DAH73" s="44"/>
      <c r="DAI73" s="44"/>
      <c r="DAJ73" s="44"/>
      <c r="DAK73" s="44"/>
      <c r="DAL73" s="44"/>
      <c r="DAM73" s="44"/>
      <c r="DAN73" s="44"/>
      <c r="DAO73" s="44"/>
      <c r="DAP73" s="44"/>
      <c r="DAQ73" s="44"/>
      <c r="DAR73" s="44"/>
      <c r="DAS73" s="44"/>
      <c r="DAT73" s="44"/>
      <c r="DAU73" s="44"/>
      <c r="DAV73" s="44"/>
      <c r="DAW73" s="44"/>
      <c r="DAX73" s="44"/>
      <c r="DAY73" s="44"/>
      <c r="DAZ73" s="44"/>
      <c r="DBA73" s="44"/>
      <c r="DBB73" s="44"/>
      <c r="DBC73" s="44"/>
      <c r="DBD73" s="44"/>
      <c r="DBE73" s="44"/>
      <c r="DBF73" s="44"/>
      <c r="DBG73" s="44"/>
      <c r="DBH73" s="44"/>
      <c r="DBI73" s="44"/>
      <c r="DBJ73" s="44"/>
      <c r="DBK73" s="44"/>
      <c r="DBL73" s="44"/>
      <c r="DBM73" s="44"/>
      <c r="DBN73" s="44"/>
      <c r="DBO73" s="44"/>
      <c r="DBP73" s="44"/>
      <c r="DBQ73" s="44"/>
      <c r="DBR73" s="44"/>
      <c r="DBS73" s="44"/>
      <c r="DBT73" s="44"/>
      <c r="DBU73" s="44"/>
      <c r="DBV73" s="44"/>
      <c r="DBW73" s="44"/>
      <c r="DBX73" s="44"/>
      <c r="DBY73" s="44"/>
      <c r="DBZ73" s="44"/>
      <c r="DCA73" s="44"/>
      <c r="DCB73" s="44"/>
      <c r="DCC73" s="44"/>
      <c r="DCD73" s="44"/>
      <c r="DCE73" s="44"/>
      <c r="DCF73" s="44"/>
      <c r="DCG73" s="44"/>
      <c r="DCH73" s="44"/>
      <c r="DCI73" s="44"/>
      <c r="DCJ73" s="44"/>
      <c r="DCK73" s="44"/>
      <c r="DCL73" s="44"/>
      <c r="DCM73" s="44"/>
      <c r="DCN73" s="44"/>
      <c r="DCO73" s="44"/>
      <c r="DCP73" s="44"/>
      <c r="DCQ73" s="44"/>
      <c r="DCR73" s="44"/>
      <c r="DCS73" s="44"/>
      <c r="DCT73" s="44"/>
      <c r="DCU73" s="44"/>
      <c r="DCV73" s="44"/>
      <c r="DCW73" s="44"/>
      <c r="DCX73" s="44"/>
      <c r="DCY73" s="44"/>
      <c r="DCZ73" s="44"/>
      <c r="DDA73" s="44"/>
      <c r="DDB73" s="44"/>
      <c r="DDC73" s="44"/>
      <c r="DDD73" s="44"/>
      <c r="DDE73" s="44"/>
      <c r="DDF73" s="44"/>
      <c r="DDG73" s="44"/>
      <c r="DDH73" s="44"/>
      <c r="DDI73" s="44"/>
      <c r="DDJ73" s="44"/>
      <c r="DDK73" s="44"/>
      <c r="DDL73" s="44"/>
      <c r="DDM73" s="44"/>
      <c r="DDN73" s="44"/>
      <c r="DDO73" s="44"/>
      <c r="DDP73" s="44"/>
      <c r="DDQ73" s="44"/>
      <c r="DDR73" s="44"/>
      <c r="DDS73" s="44"/>
      <c r="DDT73" s="44"/>
      <c r="DDU73" s="44"/>
      <c r="DDV73" s="44"/>
      <c r="DDW73" s="44"/>
      <c r="DDX73" s="44"/>
      <c r="DDY73" s="44"/>
      <c r="DDZ73" s="44"/>
      <c r="DEA73" s="44"/>
      <c r="DEB73" s="44"/>
      <c r="DEC73" s="44"/>
      <c r="DED73" s="44"/>
      <c r="DEE73" s="44"/>
      <c r="DEF73" s="44"/>
      <c r="DEG73" s="44"/>
      <c r="DEH73" s="44"/>
      <c r="DEI73" s="44"/>
      <c r="DEJ73" s="44"/>
      <c r="DEK73" s="44"/>
      <c r="DEL73" s="44"/>
      <c r="DEM73" s="44"/>
      <c r="DEN73" s="44"/>
      <c r="DEO73" s="44"/>
      <c r="DEP73" s="44"/>
      <c r="DEQ73" s="44"/>
      <c r="DER73" s="44"/>
      <c r="DES73" s="44"/>
      <c r="DET73" s="44"/>
      <c r="DEU73" s="44"/>
      <c r="DEV73" s="44"/>
      <c r="DEW73" s="44"/>
      <c r="DEX73" s="44"/>
      <c r="DEY73" s="44"/>
      <c r="DEZ73" s="44"/>
      <c r="DFA73" s="44"/>
      <c r="DFB73" s="44"/>
      <c r="DFC73" s="44"/>
      <c r="DFD73" s="44"/>
      <c r="DFE73" s="44"/>
      <c r="DFF73" s="44"/>
      <c r="DFG73" s="44"/>
      <c r="DFH73" s="44"/>
      <c r="DFI73" s="44"/>
      <c r="DFJ73" s="44"/>
      <c r="DFK73" s="44"/>
      <c r="DFL73" s="44"/>
      <c r="DFM73" s="44"/>
      <c r="DFN73" s="44"/>
      <c r="DFO73" s="44"/>
      <c r="DFP73" s="44"/>
      <c r="DFQ73" s="44"/>
      <c r="DFR73" s="44"/>
      <c r="DFS73" s="44"/>
      <c r="DFT73" s="44"/>
      <c r="DFU73" s="44"/>
      <c r="DFV73" s="44"/>
      <c r="DFW73" s="44"/>
      <c r="DFX73" s="44"/>
      <c r="DFY73" s="44"/>
      <c r="DFZ73" s="44"/>
      <c r="DGA73" s="44"/>
      <c r="DGB73" s="44"/>
      <c r="DGC73" s="44"/>
      <c r="DGD73" s="44"/>
      <c r="DGE73" s="44"/>
      <c r="DGF73" s="44"/>
      <c r="DGG73" s="44"/>
      <c r="DGH73" s="44"/>
      <c r="DGI73" s="44"/>
      <c r="DGJ73" s="44"/>
      <c r="DGK73" s="44"/>
      <c r="DGL73" s="44"/>
      <c r="DGM73" s="44"/>
      <c r="DGN73" s="44"/>
      <c r="DGO73" s="44"/>
      <c r="DGP73" s="44"/>
      <c r="DGQ73" s="44"/>
      <c r="DGR73" s="44"/>
      <c r="DGS73" s="44"/>
      <c r="DGT73" s="44"/>
      <c r="DGU73" s="44"/>
      <c r="DGV73" s="44"/>
      <c r="DGW73" s="44"/>
      <c r="DGX73" s="44"/>
      <c r="DGY73" s="44"/>
      <c r="DGZ73" s="44"/>
      <c r="DHA73" s="44"/>
      <c r="DHB73" s="44"/>
      <c r="DHC73" s="44"/>
      <c r="DHD73" s="44"/>
      <c r="DHE73" s="44"/>
      <c r="DHF73" s="44"/>
      <c r="DHG73" s="44"/>
      <c r="DHH73" s="44"/>
      <c r="DHI73" s="44"/>
      <c r="DHJ73" s="44"/>
      <c r="DHK73" s="44"/>
      <c r="DHL73" s="44"/>
      <c r="DHM73" s="44"/>
      <c r="DHN73" s="44"/>
      <c r="DHO73" s="44"/>
      <c r="DHP73" s="44"/>
      <c r="DHQ73" s="44"/>
      <c r="DHR73" s="44"/>
      <c r="DHS73" s="44"/>
      <c r="DHT73" s="44"/>
      <c r="DHU73" s="44"/>
      <c r="DHV73" s="44"/>
      <c r="DHW73" s="44"/>
      <c r="DHX73" s="44"/>
      <c r="DHY73" s="44"/>
      <c r="DHZ73" s="44"/>
      <c r="DIA73" s="44"/>
      <c r="DIB73" s="44"/>
      <c r="DIC73" s="44"/>
      <c r="DID73" s="44"/>
      <c r="DIE73" s="44"/>
      <c r="DIF73" s="44"/>
      <c r="DIG73" s="44"/>
      <c r="DIH73" s="44"/>
      <c r="DII73" s="44"/>
      <c r="DIJ73" s="44"/>
      <c r="DIK73" s="44"/>
      <c r="DIL73" s="44"/>
      <c r="DIM73" s="44"/>
      <c r="DIN73" s="44"/>
      <c r="DIO73" s="44"/>
      <c r="DIP73" s="44"/>
      <c r="DIQ73" s="44"/>
      <c r="DIR73" s="44"/>
      <c r="DIS73" s="44"/>
      <c r="DIT73" s="44"/>
      <c r="DIU73" s="44"/>
      <c r="DIV73" s="44"/>
      <c r="DIW73" s="44"/>
      <c r="DIX73" s="44"/>
      <c r="DIY73" s="44"/>
      <c r="DIZ73" s="44"/>
      <c r="DJA73" s="44"/>
      <c r="DJB73" s="44"/>
      <c r="DJC73" s="44"/>
      <c r="DJD73" s="44"/>
      <c r="DJE73" s="44"/>
      <c r="DJF73" s="44"/>
      <c r="DJG73" s="44"/>
      <c r="DJH73" s="44"/>
      <c r="DJI73" s="44"/>
      <c r="DJJ73" s="44"/>
      <c r="DJK73" s="44"/>
      <c r="DJL73" s="44"/>
      <c r="DJM73" s="44"/>
      <c r="DJN73" s="44"/>
      <c r="DJO73" s="44"/>
      <c r="DJP73" s="44"/>
      <c r="DJQ73" s="44"/>
      <c r="DJR73" s="44"/>
      <c r="DJS73" s="44"/>
      <c r="DJT73" s="44"/>
      <c r="DJU73" s="44"/>
      <c r="DJV73" s="44"/>
      <c r="DJW73" s="44"/>
      <c r="DJX73" s="44"/>
      <c r="DJY73" s="44"/>
      <c r="DJZ73" s="44"/>
      <c r="DKA73" s="44"/>
      <c r="DKB73" s="44"/>
      <c r="DKC73" s="44"/>
      <c r="DKD73" s="44"/>
      <c r="DKE73" s="44"/>
      <c r="DKF73" s="44"/>
      <c r="DKG73" s="44"/>
      <c r="DKH73" s="44"/>
      <c r="DKI73" s="44"/>
      <c r="DKJ73" s="44"/>
      <c r="DKK73" s="44"/>
      <c r="DKL73" s="44"/>
      <c r="DKM73" s="44"/>
      <c r="DKN73" s="44"/>
      <c r="DKO73" s="44"/>
      <c r="DKP73" s="44"/>
      <c r="DKQ73" s="44"/>
      <c r="DKR73" s="44"/>
      <c r="DKS73" s="44"/>
      <c r="DKT73" s="44"/>
      <c r="DKU73" s="44"/>
      <c r="DKV73" s="44"/>
      <c r="DKW73" s="44"/>
      <c r="DKX73" s="44"/>
      <c r="DKY73" s="44"/>
      <c r="DKZ73" s="44"/>
      <c r="DLA73" s="44"/>
      <c r="DLB73" s="44"/>
      <c r="DLC73" s="44"/>
      <c r="DLD73" s="44"/>
      <c r="DLE73" s="44"/>
      <c r="DLF73" s="44"/>
      <c r="DLG73" s="44"/>
      <c r="DLH73" s="44"/>
      <c r="DLI73" s="44"/>
      <c r="DLJ73" s="44"/>
      <c r="DLK73" s="44"/>
      <c r="DLL73" s="44"/>
      <c r="DLM73" s="44"/>
      <c r="DLN73" s="44"/>
      <c r="DLO73" s="44"/>
      <c r="DLP73" s="44"/>
      <c r="DLQ73" s="44"/>
      <c r="DLR73" s="44"/>
      <c r="DLS73" s="44"/>
      <c r="DLT73" s="44"/>
      <c r="DLU73" s="44"/>
      <c r="DLV73" s="44"/>
      <c r="DLW73" s="44"/>
      <c r="DLX73" s="44"/>
      <c r="DLY73" s="44"/>
      <c r="DLZ73" s="44"/>
      <c r="DMA73" s="44"/>
      <c r="DMB73" s="44"/>
      <c r="DMC73" s="44"/>
      <c r="DMD73" s="44"/>
      <c r="DME73" s="44"/>
      <c r="DMF73" s="44"/>
      <c r="DMG73" s="44"/>
      <c r="DMH73" s="44"/>
      <c r="DMI73" s="44"/>
      <c r="DMJ73" s="44"/>
      <c r="DMK73" s="44"/>
      <c r="DML73" s="44"/>
      <c r="DMM73" s="44"/>
      <c r="DMN73" s="44"/>
      <c r="DMO73" s="44"/>
      <c r="DMP73" s="44"/>
      <c r="DMQ73" s="44"/>
      <c r="DMR73" s="44"/>
      <c r="DMS73" s="44"/>
      <c r="DMT73" s="44"/>
      <c r="DMU73" s="44"/>
      <c r="DMV73" s="44"/>
      <c r="DMW73" s="44"/>
      <c r="DMX73" s="44"/>
      <c r="DMY73" s="44"/>
      <c r="DMZ73" s="44"/>
      <c r="DNA73" s="44"/>
      <c r="DNB73" s="44"/>
      <c r="DNC73" s="44"/>
      <c r="DND73" s="44"/>
      <c r="DNE73" s="44"/>
      <c r="DNF73" s="44"/>
      <c r="DNG73" s="44"/>
      <c r="DNH73" s="44"/>
      <c r="DNI73" s="44"/>
      <c r="DNJ73" s="44"/>
      <c r="DNK73" s="44"/>
      <c r="DNL73" s="44"/>
      <c r="DNM73" s="44"/>
      <c r="DNN73" s="44"/>
      <c r="DNO73" s="44"/>
      <c r="DNP73" s="44"/>
      <c r="DNQ73" s="44"/>
      <c r="DNR73" s="44"/>
      <c r="DNS73" s="44"/>
      <c r="DNT73" s="44"/>
      <c r="DNU73" s="44"/>
      <c r="DNV73" s="44"/>
      <c r="DNW73" s="44"/>
      <c r="DNX73" s="44"/>
      <c r="DNY73" s="44"/>
      <c r="DNZ73" s="44"/>
      <c r="DOA73" s="44"/>
      <c r="DOB73" s="44"/>
      <c r="DOC73" s="44"/>
      <c r="DOD73" s="44"/>
      <c r="DOE73" s="44"/>
      <c r="DOF73" s="44"/>
      <c r="DOG73" s="44"/>
      <c r="DOH73" s="44"/>
      <c r="DOI73" s="44"/>
      <c r="DOJ73" s="44"/>
      <c r="DOK73" s="44"/>
      <c r="DOL73" s="44"/>
      <c r="DOM73" s="44"/>
      <c r="DON73" s="44"/>
      <c r="DOO73" s="44"/>
      <c r="DOP73" s="44"/>
      <c r="DOQ73" s="44"/>
      <c r="DOR73" s="44"/>
      <c r="DOS73" s="44"/>
      <c r="DOT73" s="44"/>
      <c r="DOU73" s="44"/>
      <c r="DOV73" s="44"/>
      <c r="DOW73" s="44"/>
      <c r="DOX73" s="44"/>
      <c r="DOY73" s="44"/>
      <c r="DOZ73" s="44"/>
      <c r="DPA73" s="44"/>
      <c r="DPB73" s="44"/>
      <c r="DPC73" s="44"/>
      <c r="DPD73" s="44"/>
      <c r="DPE73" s="44"/>
      <c r="DPF73" s="44"/>
      <c r="DPG73" s="44"/>
      <c r="DPH73" s="44"/>
      <c r="DPI73" s="44"/>
      <c r="DPJ73" s="44"/>
      <c r="DPK73" s="44"/>
      <c r="DPL73" s="44"/>
      <c r="DPM73" s="44"/>
      <c r="DPN73" s="44"/>
      <c r="DPO73" s="44"/>
      <c r="DPP73" s="44"/>
      <c r="DPQ73" s="44"/>
      <c r="DPR73" s="44"/>
      <c r="DPS73" s="44"/>
      <c r="DPT73" s="44"/>
      <c r="DPU73" s="44"/>
      <c r="DPV73" s="44"/>
      <c r="DPW73" s="44"/>
      <c r="DPX73" s="44"/>
      <c r="DPY73" s="44"/>
      <c r="DPZ73" s="44"/>
      <c r="DQA73" s="44"/>
      <c r="DQB73" s="44"/>
      <c r="DQC73" s="44"/>
      <c r="DQD73" s="44"/>
      <c r="DQE73" s="44"/>
      <c r="DQF73" s="44"/>
      <c r="DQG73" s="44"/>
      <c r="DQH73" s="44"/>
      <c r="DQI73" s="44"/>
      <c r="DQJ73" s="44"/>
      <c r="DQK73" s="44"/>
      <c r="DQL73" s="44"/>
      <c r="DQM73" s="44"/>
      <c r="DQN73" s="44"/>
      <c r="DQO73" s="44"/>
      <c r="DQP73" s="44"/>
      <c r="DQQ73" s="44"/>
      <c r="DQR73" s="44"/>
      <c r="DQS73" s="44"/>
      <c r="DQT73" s="44"/>
      <c r="DQU73" s="44"/>
      <c r="DQV73" s="44"/>
      <c r="DQW73" s="44"/>
      <c r="DQX73" s="44"/>
      <c r="DQY73" s="44"/>
      <c r="DQZ73" s="44"/>
      <c r="DRA73" s="44"/>
      <c r="DRB73" s="44"/>
      <c r="DRC73" s="44"/>
      <c r="DRD73" s="44"/>
      <c r="DRE73" s="44"/>
      <c r="DRF73" s="44"/>
      <c r="DRG73" s="44"/>
      <c r="DRH73" s="44"/>
      <c r="DRI73" s="44"/>
      <c r="DRJ73" s="44"/>
      <c r="DRK73" s="44"/>
      <c r="DRL73" s="44"/>
      <c r="DRM73" s="44"/>
      <c r="DRN73" s="44"/>
      <c r="DRO73" s="44"/>
      <c r="DRP73" s="44"/>
      <c r="DRQ73" s="44"/>
      <c r="DRR73" s="44"/>
      <c r="DRS73" s="44"/>
      <c r="DRT73" s="44"/>
      <c r="DRU73" s="44"/>
      <c r="DRV73" s="44"/>
      <c r="DRW73" s="44"/>
      <c r="DRX73" s="44"/>
      <c r="DRY73" s="44"/>
      <c r="DRZ73" s="44"/>
      <c r="DSA73" s="44"/>
      <c r="DSB73" s="44"/>
      <c r="DSC73" s="44"/>
      <c r="DSD73" s="44"/>
      <c r="DSE73" s="44"/>
      <c r="DSF73" s="44"/>
      <c r="DSG73" s="44"/>
      <c r="DSH73" s="44"/>
      <c r="DSI73" s="44"/>
      <c r="DSJ73" s="44"/>
      <c r="DSK73" s="44"/>
      <c r="DSL73" s="44"/>
      <c r="DSM73" s="44"/>
      <c r="DSN73" s="44"/>
      <c r="DSO73" s="44"/>
      <c r="DSP73" s="44"/>
      <c r="DSQ73" s="44"/>
      <c r="DSR73" s="44"/>
      <c r="DSS73" s="44"/>
      <c r="DST73" s="44"/>
      <c r="DSU73" s="44"/>
      <c r="DSV73" s="44"/>
      <c r="DSW73" s="44"/>
      <c r="DSX73" s="44"/>
      <c r="DSY73" s="44"/>
      <c r="DSZ73" s="44"/>
      <c r="DTA73" s="44"/>
      <c r="DTB73" s="44"/>
      <c r="DTC73" s="44"/>
      <c r="DTD73" s="44"/>
      <c r="DTE73" s="44"/>
      <c r="DTF73" s="44"/>
      <c r="DTG73" s="44"/>
      <c r="DTH73" s="44"/>
      <c r="DTI73" s="44"/>
      <c r="DTJ73" s="44"/>
      <c r="DTK73" s="44"/>
      <c r="DTL73" s="44"/>
      <c r="DTM73" s="44"/>
      <c r="DTN73" s="44"/>
      <c r="DTO73" s="44"/>
      <c r="DTP73" s="44"/>
      <c r="DTQ73" s="44"/>
      <c r="DTR73" s="44"/>
      <c r="DTS73" s="44"/>
      <c r="DTT73" s="44"/>
      <c r="DTU73" s="44"/>
      <c r="DTV73" s="44"/>
      <c r="DTW73" s="44"/>
      <c r="DTX73" s="44"/>
      <c r="DTY73" s="44"/>
      <c r="DTZ73" s="44"/>
      <c r="DUA73" s="44"/>
      <c r="DUB73" s="44"/>
      <c r="DUC73" s="44"/>
      <c r="DUD73" s="44"/>
      <c r="DUE73" s="44"/>
      <c r="DUF73" s="44"/>
      <c r="DUG73" s="44"/>
      <c r="DUH73" s="44"/>
      <c r="DUI73" s="44"/>
      <c r="DUJ73" s="44"/>
      <c r="DUK73" s="44"/>
      <c r="DUL73" s="44"/>
      <c r="DUM73" s="44"/>
      <c r="DUN73" s="44"/>
      <c r="DUO73" s="44"/>
      <c r="DUP73" s="44"/>
      <c r="DUQ73" s="44"/>
      <c r="DUR73" s="44"/>
      <c r="DUS73" s="44"/>
      <c r="DUT73" s="44"/>
      <c r="DUU73" s="44"/>
      <c r="DUV73" s="44"/>
      <c r="DUW73" s="44"/>
      <c r="DUX73" s="44"/>
      <c r="DUY73" s="44"/>
      <c r="DUZ73" s="44"/>
      <c r="DVA73" s="44"/>
      <c r="DVB73" s="44"/>
      <c r="DVC73" s="44"/>
      <c r="DVD73" s="44"/>
      <c r="DVE73" s="44"/>
      <c r="DVF73" s="44"/>
      <c r="DVG73" s="44"/>
      <c r="DVH73" s="44"/>
      <c r="DVI73" s="44"/>
      <c r="DVJ73" s="44"/>
      <c r="DVK73" s="44"/>
      <c r="DVL73" s="44"/>
      <c r="DVM73" s="44"/>
      <c r="DVN73" s="44"/>
      <c r="DVO73" s="44"/>
      <c r="DVP73" s="44"/>
      <c r="DVQ73" s="44"/>
      <c r="DVR73" s="44"/>
      <c r="DVS73" s="44"/>
      <c r="DVT73" s="44"/>
      <c r="DVU73" s="44"/>
      <c r="DVV73" s="44"/>
      <c r="DVW73" s="44"/>
      <c r="DVX73" s="44"/>
      <c r="DVY73" s="44"/>
      <c r="DVZ73" s="44"/>
      <c r="DWA73" s="44"/>
      <c r="DWB73" s="44"/>
      <c r="DWC73" s="44"/>
      <c r="DWD73" s="44"/>
      <c r="DWE73" s="44"/>
      <c r="DWF73" s="44"/>
      <c r="DWG73" s="44"/>
      <c r="DWH73" s="44"/>
      <c r="DWI73" s="44"/>
      <c r="DWJ73" s="44"/>
      <c r="DWK73" s="44"/>
      <c r="DWL73" s="44"/>
      <c r="DWM73" s="44"/>
      <c r="DWN73" s="44"/>
      <c r="DWO73" s="44"/>
      <c r="DWP73" s="44"/>
      <c r="DWQ73" s="44"/>
      <c r="DWR73" s="44"/>
      <c r="DWS73" s="44"/>
      <c r="DWT73" s="44"/>
      <c r="DWU73" s="44"/>
      <c r="DWV73" s="44"/>
      <c r="DWW73" s="44"/>
      <c r="DWX73" s="44"/>
      <c r="DWY73" s="44"/>
      <c r="DWZ73" s="44"/>
      <c r="DXA73" s="44"/>
      <c r="DXB73" s="44"/>
      <c r="DXC73" s="44"/>
      <c r="DXD73" s="44"/>
      <c r="DXE73" s="44"/>
      <c r="DXF73" s="44"/>
      <c r="DXG73" s="44"/>
      <c r="DXH73" s="44"/>
      <c r="DXI73" s="44"/>
      <c r="DXJ73" s="44"/>
      <c r="DXK73" s="44"/>
      <c r="DXL73" s="44"/>
      <c r="DXM73" s="44"/>
      <c r="DXN73" s="44"/>
      <c r="DXO73" s="44"/>
      <c r="DXP73" s="44"/>
      <c r="DXQ73" s="44"/>
      <c r="DXR73" s="44"/>
      <c r="DXS73" s="44"/>
      <c r="DXT73" s="44"/>
      <c r="DXU73" s="44"/>
      <c r="DXV73" s="44"/>
      <c r="DXW73" s="44"/>
      <c r="DXX73" s="44"/>
      <c r="DXY73" s="44"/>
      <c r="DXZ73" s="44"/>
      <c r="DYA73" s="44"/>
      <c r="DYB73" s="44"/>
      <c r="DYC73" s="44"/>
      <c r="DYD73" s="44"/>
      <c r="DYE73" s="44"/>
      <c r="DYF73" s="44"/>
      <c r="DYG73" s="44"/>
      <c r="DYH73" s="44"/>
      <c r="DYI73" s="44"/>
      <c r="DYJ73" s="44"/>
      <c r="DYK73" s="44"/>
      <c r="DYL73" s="44"/>
      <c r="DYM73" s="44"/>
      <c r="DYN73" s="44"/>
      <c r="DYO73" s="44"/>
      <c r="DYP73" s="44"/>
      <c r="DYQ73" s="44"/>
      <c r="DYR73" s="44"/>
      <c r="DYS73" s="44"/>
      <c r="DYT73" s="44"/>
      <c r="DYU73" s="44"/>
      <c r="DYV73" s="44"/>
      <c r="DYW73" s="44"/>
      <c r="DYX73" s="44"/>
      <c r="DYY73" s="44"/>
      <c r="DYZ73" s="44"/>
      <c r="DZA73" s="44"/>
      <c r="DZB73" s="44"/>
      <c r="DZC73" s="44"/>
      <c r="DZD73" s="44"/>
      <c r="DZE73" s="44"/>
      <c r="DZF73" s="44"/>
      <c r="DZG73" s="44"/>
      <c r="DZH73" s="44"/>
      <c r="DZI73" s="44"/>
      <c r="DZJ73" s="44"/>
      <c r="DZK73" s="44"/>
      <c r="DZL73" s="44"/>
      <c r="DZM73" s="44"/>
      <c r="DZN73" s="44"/>
      <c r="DZO73" s="44"/>
      <c r="DZP73" s="44"/>
      <c r="DZQ73" s="44"/>
      <c r="DZR73" s="44"/>
      <c r="DZS73" s="44"/>
      <c r="DZT73" s="44"/>
      <c r="DZU73" s="44"/>
      <c r="DZV73" s="44"/>
      <c r="DZW73" s="44"/>
      <c r="DZX73" s="44"/>
      <c r="DZY73" s="44"/>
      <c r="DZZ73" s="44"/>
      <c r="EAA73" s="44"/>
      <c r="EAB73" s="44"/>
      <c r="EAC73" s="44"/>
      <c r="EAD73" s="44"/>
      <c r="EAE73" s="44"/>
      <c r="EAF73" s="44"/>
      <c r="EAG73" s="44"/>
      <c r="EAH73" s="44"/>
      <c r="EAI73" s="44"/>
      <c r="EAJ73" s="44"/>
      <c r="EAK73" s="44"/>
      <c r="EAL73" s="44"/>
      <c r="EAM73" s="44"/>
      <c r="EAN73" s="44"/>
      <c r="EAO73" s="44"/>
      <c r="EAP73" s="44"/>
      <c r="EAQ73" s="44"/>
      <c r="EAR73" s="44"/>
      <c r="EAS73" s="44"/>
      <c r="EAT73" s="44"/>
      <c r="EAU73" s="44"/>
      <c r="EAV73" s="44"/>
      <c r="EAW73" s="44"/>
      <c r="EAX73" s="44"/>
      <c r="EAY73" s="44"/>
      <c r="EAZ73" s="44"/>
      <c r="EBA73" s="44"/>
      <c r="EBB73" s="44"/>
      <c r="EBC73" s="44"/>
      <c r="EBD73" s="44"/>
      <c r="EBE73" s="44"/>
      <c r="EBF73" s="44"/>
      <c r="EBG73" s="44"/>
      <c r="EBH73" s="44"/>
      <c r="EBI73" s="44"/>
      <c r="EBJ73" s="44"/>
      <c r="EBK73" s="44"/>
      <c r="EBL73" s="44"/>
      <c r="EBM73" s="44"/>
      <c r="EBN73" s="44"/>
      <c r="EBO73" s="44"/>
      <c r="EBP73" s="44"/>
      <c r="EBQ73" s="44"/>
      <c r="EBR73" s="44"/>
      <c r="EBS73" s="44"/>
      <c r="EBT73" s="44"/>
      <c r="EBU73" s="44"/>
      <c r="EBV73" s="44"/>
      <c r="EBW73" s="44"/>
      <c r="EBX73" s="44"/>
      <c r="EBY73" s="44"/>
      <c r="EBZ73" s="44"/>
      <c r="ECA73" s="44"/>
      <c r="ECB73" s="44"/>
      <c r="ECC73" s="44"/>
      <c r="ECD73" s="44"/>
      <c r="ECE73" s="44"/>
      <c r="ECF73" s="44"/>
      <c r="ECG73" s="44"/>
      <c r="ECH73" s="44"/>
      <c r="ECI73" s="44"/>
      <c r="ECJ73" s="44"/>
      <c r="ECK73" s="44"/>
      <c r="ECL73" s="44"/>
      <c r="ECM73" s="44"/>
      <c r="ECN73" s="44"/>
      <c r="ECO73" s="44"/>
      <c r="ECP73" s="44"/>
      <c r="ECQ73" s="44"/>
      <c r="ECR73" s="44"/>
      <c r="ECS73" s="44"/>
      <c r="ECT73" s="44"/>
      <c r="ECU73" s="44"/>
      <c r="ECV73" s="44"/>
      <c r="ECW73" s="44"/>
      <c r="ECX73" s="44"/>
      <c r="ECY73" s="44"/>
      <c r="ECZ73" s="44"/>
      <c r="EDA73" s="44"/>
      <c r="EDB73" s="44"/>
      <c r="EDC73" s="44"/>
      <c r="EDD73" s="44"/>
      <c r="EDE73" s="44"/>
      <c r="EDF73" s="44"/>
      <c r="EDG73" s="44"/>
      <c r="EDH73" s="44"/>
      <c r="EDI73" s="44"/>
      <c r="EDJ73" s="44"/>
      <c r="EDK73" s="44"/>
      <c r="EDL73" s="44"/>
      <c r="EDM73" s="44"/>
      <c r="EDN73" s="44"/>
      <c r="EDO73" s="44"/>
      <c r="EDP73" s="44"/>
      <c r="EDQ73" s="44"/>
      <c r="EDR73" s="44"/>
      <c r="EDS73" s="44"/>
      <c r="EDT73" s="44"/>
      <c r="EDU73" s="44"/>
      <c r="EDV73" s="44"/>
      <c r="EDW73" s="44"/>
      <c r="EDX73" s="44"/>
      <c r="EDY73" s="44"/>
      <c r="EDZ73" s="44"/>
      <c r="EEA73" s="44"/>
      <c r="EEB73" s="44"/>
      <c r="EEC73" s="44"/>
      <c r="EED73" s="44"/>
      <c r="EEE73" s="44"/>
      <c r="EEF73" s="44"/>
      <c r="EEG73" s="44"/>
      <c r="EEH73" s="44"/>
      <c r="EEI73" s="44"/>
      <c r="EEJ73" s="44"/>
      <c r="EEK73" s="44"/>
      <c r="EEL73" s="44"/>
      <c r="EEM73" s="44"/>
      <c r="EEN73" s="44"/>
      <c r="EEO73" s="44"/>
      <c r="EEP73" s="44"/>
      <c r="EEQ73" s="44"/>
      <c r="EER73" s="44"/>
      <c r="EES73" s="44"/>
      <c r="EET73" s="44"/>
      <c r="EEU73" s="44"/>
      <c r="EEV73" s="44"/>
      <c r="EEW73" s="44"/>
      <c r="EEX73" s="44"/>
      <c r="EEY73" s="44"/>
      <c r="EEZ73" s="44"/>
      <c r="EFA73" s="44"/>
      <c r="EFB73" s="44"/>
      <c r="EFC73" s="44"/>
      <c r="EFD73" s="44"/>
      <c r="EFE73" s="44"/>
      <c r="EFF73" s="44"/>
      <c r="EFG73" s="44"/>
      <c r="EFH73" s="44"/>
      <c r="EFI73" s="44"/>
      <c r="EFJ73" s="44"/>
      <c r="EFK73" s="44"/>
      <c r="EFL73" s="44"/>
      <c r="EFM73" s="44"/>
      <c r="EFN73" s="44"/>
      <c r="EFO73" s="44"/>
      <c r="EFP73" s="44"/>
      <c r="EFQ73" s="44"/>
      <c r="EFR73" s="44"/>
      <c r="EFS73" s="44"/>
      <c r="EFT73" s="44"/>
      <c r="EFU73" s="44"/>
      <c r="EFV73" s="44"/>
      <c r="EFW73" s="44"/>
      <c r="EFX73" s="44"/>
      <c r="EFY73" s="44"/>
      <c r="EFZ73" s="44"/>
      <c r="EGA73" s="44"/>
      <c r="EGB73" s="44"/>
      <c r="EGC73" s="44"/>
      <c r="EGD73" s="44"/>
      <c r="EGE73" s="44"/>
      <c r="EGF73" s="44"/>
      <c r="EGG73" s="44"/>
      <c r="EGH73" s="44"/>
      <c r="EGI73" s="44"/>
      <c r="EGJ73" s="44"/>
      <c r="EGK73" s="44"/>
      <c r="EGL73" s="44"/>
      <c r="EGM73" s="44"/>
      <c r="EGN73" s="44"/>
      <c r="EGO73" s="44"/>
      <c r="EGP73" s="44"/>
      <c r="EGQ73" s="44"/>
      <c r="EGR73" s="44"/>
      <c r="EGS73" s="44"/>
      <c r="EGT73" s="44"/>
      <c r="EGU73" s="44"/>
      <c r="EGV73" s="44"/>
      <c r="EGW73" s="44"/>
      <c r="EGX73" s="44"/>
      <c r="EGY73" s="44"/>
      <c r="EGZ73" s="44"/>
      <c r="EHA73" s="44"/>
      <c r="EHB73" s="44"/>
      <c r="EHC73" s="44"/>
      <c r="EHD73" s="44"/>
      <c r="EHE73" s="44"/>
      <c r="EHF73" s="44"/>
      <c r="EHG73" s="44"/>
      <c r="EHH73" s="44"/>
      <c r="EHI73" s="44"/>
      <c r="EHJ73" s="44"/>
      <c r="EHK73" s="44"/>
      <c r="EHL73" s="44"/>
      <c r="EHM73" s="44"/>
      <c r="EHN73" s="44"/>
      <c r="EHO73" s="44"/>
      <c r="EHP73" s="44"/>
      <c r="EHQ73" s="44"/>
      <c r="EHR73" s="44"/>
      <c r="EHS73" s="44"/>
      <c r="EHT73" s="44"/>
      <c r="EHU73" s="44"/>
      <c r="EHV73" s="44"/>
      <c r="EHW73" s="44"/>
      <c r="EHX73" s="44"/>
      <c r="EHY73" s="44"/>
      <c r="EHZ73" s="44"/>
      <c r="EIA73" s="44"/>
      <c r="EIB73" s="44"/>
      <c r="EIC73" s="44"/>
      <c r="EID73" s="44"/>
      <c r="EIE73" s="44"/>
      <c r="EIF73" s="44"/>
      <c r="EIG73" s="44"/>
      <c r="EIH73" s="44"/>
      <c r="EII73" s="44"/>
      <c r="EIJ73" s="44"/>
      <c r="EIK73" s="44"/>
      <c r="EIL73" s="44"/>
      <c r="EIM73" s="44"/>
      <c r="EIN73" s="44"/>
      <c r="EIO73" s="44"/>
      <c r="EIP73" s="44"/>
      <c r="EIQ73" s="44"/>
      <c r="EIR73" s="44"/>
      <c r="EIS73" s="44"/>
      <c r="EIT73" s="44"/>
      <c r="EIU73" s="44"/>
      <c r="EIV73" s="44"/>
      <c r="EIW73" s="44"/>
      <c r="EIX73" s="44"/>
      <c r="EIY73" s="44"/>
      <c r="EIZ73" s="44"/>
      <c r="EJA73" s="44"/>
      <c r="EJB73" s="44"/>
      <c r="EJC73" s="44"/>
      <c r="EJD73" s="44"/>
      <c r="EJE73" s="44"/>
      <c r="EJF73" s="44"/>
      <c r="EJG73" s="44"/>
      <c r="EJH73" s="44"/>
      <c r="EJI73" s="44"/>
      <c r="EJJ73" s="44"/>
      <c r="EJK73" s="44"/>
      <c r="EJL73" s="44"/>
      <c r="EJM73" s="44"/>
      <c r="EJN73" s="44"/>
      <c r="EJO73" s="44"/>
      <c r="EJP73" s="44"/>
      <c r="EJQ73" s="44"/>
      <c r="EJR73" s="44"/>
      <c r="EJS73" s="44"/>
      <c r="EJT73" s="44"/>
      <c r="EJU73" s="44"/>
      <c r="EJV73" s="44"/>
      <c r="EJW73" s="44"/>
      <c r="EJX73" s="44"/>
      <c r="EJY73" s="44"/>
      <c r="EJZ73" s="44"/>
      <c r="EKA73" s="44"/>
      <c r="EKB73" s="44"/>
      <c r="EKC73" s="44"/>
      <c r="EKD73" s="44"/>
      <c r="EKE73" s="44"/>
      <c r="EKF73" s="44"/>
      <c r="EKG73" s="44"/>
      <c r="EKH73" s="44"/>
      <c r="EKI73" s="44"/>
      <c r="EKJ73" s="44"/>
      <c r="EKK73" s="44"/>
      <c r="EKL73" s="44"/>
      <c r="EKM73" s="44"/>
      <c r="EKN73" s="44"/>
      <c r="EKO73" s="44"/>
      <c r="EKP73" s="44"/>
      <c r="EKQ73" s="44"/>
      <c r="EKR73" s="44"/>
      <c r="EKS73" s="44"/>
      <c r="EKT73" s="44"/>
      <c r="EKU73" s="44"/>
      <c r="EKV73" s="44"/>
      <c r="EKW73" s="44"/>
      <c r="EKX73" s="44"/>
      <c r="EKY73" s="44"/>
      <c r="EKZ73" s="44"/>
      <c r="ELA73" s="44"/>
      <c r="ELB73" s="44"/>
      <c r="ELC73" s="44"/>
      <c r="ELD73" s="44"/>
      <c r="ELE73" s="44"/>
      <c r="ELF73" s="44"/>
      <c r="ELG73" s="44"/>
      <c r="ELH73" s="44"/>
      <c r="ELI73" s="44"/>
      <c r="ELJ73" s="44"/>
      <c r="ELK73" s="44"/>
      <c r="ELL73" s="44"/>
      <c r="ELM73" s="44"/>
      <c r="ELN73" s="44"/>
      <c r="ELO73" s="44"/>
      <c r="ELP73" s="44"/>
      <c r="ELQ73" s="44"/>
      <c r="ELR73" s="44"/>
      <c r="ELS73" s="44"/>
      <c r="ELT73" s="44"/>
      <c r="ELU73" s="44"/>
      <c r="ELV73" s="44"/>
      <c r="ELW73" s="44"/>
      <c r="ELX73" s="44"/>
      <c r="ELY73" s="44"/>
      <c r="ELZ73" s="44"/>
      <c r="EMA73" s="44"/>
      <c r="EMB73" s="44"/>
      <c r="EMC73" s="44"/>
      <c r="EMD73" s="44"/>
      <c r="EME73" s="44"/>
      <c r="EMF73" s="44"/>
      <c r="EMG73" s="44"/>
      <c r="EMH73" s="44"/>
      <c r="EMI73" s="44"/>
      <c r="EMJ73" s="44"/>
      <c r="EMK73" s="44"/>
      <c r="EML73" s="44"/>
      <c r="EMM73" s="44"/>
      <c r="EMN73" s="44"/>
      <c r="EMO73" s="44"/>
      <c r="EMP73" s="44"/>
      <c r="EMQ73" s="44"/>
      <c r="EMR73" s="44"/>
      <c r="EMS73" s="44"/>
      <c r="EMT73" s="44"/>
      <c r="EMU73" s="44"/>
      <c r="EMV73" s="44"/>
      <c r="EMW73" s="44"/>
      <c r="EMX73" s="44"/>
      <c r="EMY73" s="44"/>
      <c r="EMZ73" s="44"/>
      <c r="ENA73" s="44"/>
      <c r="ENB73" s="44"/>
      <c r="ENC73" s="44"/>
      <c r="END73" s="44"/>
      <c r="ENE73" s="44"/>
      <c r="ENF73" s="44"/>
      <c r="ENG73" s="44"/>
      <c r="ENH73" s="44"/>
      <c r="ENI73" s="44"/>
      <c r="ENJ73" s="44"/>
      <c r="ENK73" s="44"/>
      <c r="ENL73" s="44"/>
      <c r="ENM73" s="44"/>
      <c r="ENN73" s="44"/>
      <c r="ENO73" s="44"/>
      <c r="ENP73" s="44"/>
      <c r="ENQ73" s="44"/>
      <c r="ENR73" s="44"/>
      <c r="ENS73" s="44"/>
      <c r="ENT73" s="44"/>
      <c r="ENU73" s="44"/>
      <c r="ENV73" s="44"/>
      <c r="ENW73" s="44"/>
      <c r="ENX73" s="44"/>
      <c r="ENY73" s="44"/>
      <c r="ENZ73" s="44"/>
      <c r="EOA73" s="44"/>
      <c r="EOB73" s="44"/>
      <c r="EOC73" s="44"/>
      <c r="EOD73" s="44"/>
      <c r="EOE73" s="44"/>
      <c r="EOF73" s="44"/>
      <c r="EOG73" s="44"/>
      <c r="EOH73" s="44"/>
      <c r="EOI73" s="44"/>
      <c r="EOJ73" s="44"/>
      <c r="EOK73" s="44"/>
      <c r="EOL73" s="44"/>
      <c r="EOM73" s="44"/>
      <c r="EON73" s="44"/>
      <c r="EOO73" s="44"/>
      <c r="EOP73" s="44"/>
      <c r="EOQ73" s="44"/>
      <c r="EOR73" s="44"/>
      <c r="EOS73" s="44"/>
      <c r="EOT73" s="44"/>
      <c r="EOU73" s="44"/>
      <c r="EOV73" s="44"/>
      <c r="EOW73" s="44"/>
      <c r="EOX73" s="44"/>
      <c r="EOY73" s="44"/>
      <c r="EOZ73" s="44"/>
      <c r="EPA73" s="44"/>
      <c r="EPB73" s="44"/>
      <c r="EPC73" s="44"/>
      <c r="EPD73" s="44"/>
      <c r="EPE73" s="44"/>
      <c r="EPF73" s="44"/>
      <c r="EPG73" s="44"/>
      <c r="EPH73" s="44"/>
      <c r="EPI73" s="44"/>
      <c r="EPJ73" s="44"/>
      <c r="EPK73" s="44"/>
      <c r="EPL73" s="44"/>
      <c r="EPM73" s="44"/>
      <c r="EPN73" s="44"/>
      <c r="EPO73" s="44"/>
      <c r="EPP73" s="44"/>
      <c r="EPQ73" s="44"/>
      <c r="EPR73" s="44"/>
      <c r="EPS73" s="44"/>
      <c r="EPT73" s="44"/>
      <c r="EPU73" s="44"/>
      <c r="EPV73" s="44"/>
      <c r="EPW73" s="44"/>
      <c r="EPX73" s="44"/>
      <c r="EPY73" s="44"/>
      <c r="EPZ73" s="44"/>
      <c r="EQA73" s="44"/>
      <c r="EQB73" s="44"/>
      <c r="EQC73" s="44"/>
      <c r="EQD73" s="44"/>
      <c r="EQE73" s="44"/>
      <c r="EQF73" s="44"/>
      <c r="EQG73" s="44"/>
      <c r="EQH73" s="44"/>
      <c r="EQI73" s="44"/>
      <c r="EQJ73" s="44"/>
      <c r="EQK73" s="44"/>
      <c r="EQL73" s="44"/>
      <c r="EQM73" s="44"/>
      <c r="EQN73" s="44"/>
      <c r="EQO73" s="44"/>
      <c r="EQP73" s="44"/>
      <c r="EQQ73" s="44"/>
      <c r="EQR73" s="44"/>
      <c r="EQS73" s="44"/>
      <c r="EQT73" s="44"/>
      <c r="EQU73" s="44"/>
      <c r="EQV73" s="44"/>
      <c r="EQW73" s="44"/>
      <c r="EQX73" s="44"/>
      <c r="EQY73" s="44"/>
      <c r="EQZ73" s="44"/>
      <c r="ERA73" s="44"/>
      <c r="ERB73" s="44"/>
      <c r="ERC73" s="44"/>
      <c r="ERD73" s="44"/>
      <c r="ERE73" s="44"/>
      <c r="ERF73" s="44"/>
      <c r="ERG73" s="44"/>
      <c r="ERH73" s="44"/>
      <c r="ERI73" s="44"/>
      <c r="ERJ73" s="44"/>
      <c r="ERK73" s="44"/>
      <c r="ERL73" s="44"/>
      <c r="ERM73" s="44"/>
      <c r="ERN73" s="44"/>
      <c r="ERO73" s="44"/>
      <c r="ERP73" s="44"/>
      <c r="ERQ73" s="44"/>
      <c r="ERR73" s="44"/>
      <c r="ERS73" s="44"/>
      <c r="ERT73" s="44"/>
      <c r="ERU73" s="44"/>
      <c r="ERV73" s="44"/>
      <c r="ERW73" s="44"/>
      <c r="ERX73" s="44"/>
      <c r="ERY73" s="44"/>
      <c r="ERZ73" s="44"/>
      <c r="ESA73" s="44"/>
      <c r="ESB73" s="44"/>
      <c r="ESC73" s="44"/>
      <c r="ESD73" s="44"/>
      <c r="ESE73" s="44"/>
      <c r="ESF73" s="44"/>
      <c r="ESG73" s="44"/>
      <c r="ESH73" s="44"/>
      <c r="ESI73" s="44"/>
      <c r="ESJ73" s="44"/>
      <c r="ESK73" s="44"/>
      <c r="ESL73" s="44"/>
      <c r="ESM73" s="44"/>
      <c r="ESN73" s="44"/>
      <c r="ESO73" s="44"/>
      <c r="ESP73" s="44"/>
      <c r="ESQ73" s="44"/>
      <c r="ESR73" s="44"/>
      <c r="ESS73" s="44"/>
      <c r="EST73" s="44"/>
      <c r="ESU73" s="44"/>
      <c r="ESV73" s="44"/>
      <c r="ESW73" s="44"/>
      <c r="ESX73" s="44"/>
      <c r="ESY73" s="44"/>
      <c r="ESZ73" s="44"/>
      <c r="ETA73" s="44"/>
      <c r="ETB73" s="44"/>
      <c r="ETC73" s="44"/>
      <c r="ETD73" s="44"/>
      <c r="ETE73" s="44"/>
      <c r="ETF73" s="44"/>
      <c r="ETG73" s="44"/>
      <c r="ETH73" s="44"/>
      <c r="ETI73" s="44"/>
      <c r="ETJ73" s="44"/>
      <c r="ETK73" s="44"/>
      <c r="ETL73" s="44"/>
      <c r="ETM73" s="44"/>
      <c r="ETN73" s="44"/>
      <c r="ETO73" s="44"/>
      <c r="ETP73" s="44"/>
      <c r="ETQ73" s="44"/>
      <c r="ETR73" s="44"/>
      <c r="ETS73" s="44"/>
      <c r="ETT73" s="44"/>
      <c r="ETU73" s="44"/>
      <c r="ETV73" s="44"/>
      <c r="ETW73" s="44"/>
      <c r="ETX73" s="44"/>
      <c r="ETY73" s="44"/>
      <c r="ETZ73" s="44"/>
      <c r="EUA73" s="44"/>
      <c r="EUB73" s="44"/>
      <c r="EUC73" s="44"/>
      <c r="EUD73" s="44"/>
      <c r="EUE73" s="44"/>
      <c r="EUF73" s="44"/>
      <c r="EUG73" s="44"/>
      <c r="EUH73" s="44"/>
      <c r="EUI73" s="44"/>
      <c r="EUJ73" s="44"/>
      <c r="EUK73" s="44"/>
      <c r="EUL73" s="44"/>
      <c r="EUM73" s="44"/>
      <c r="EUN73" s="44"/>
      <c r="EUO73" s="44"/>
      <c r="EUP73" s="44"/>
      <c r="EUQ73" s="44"/>
      <c r="EUR73" s="44"/>
      <c r="EUS73" s="44"/>
      <c r="EUT73" s="44"/>
      <c r="EUU73" s="44"/>
      <c r="EUV73" s="44"/>
      <c r="EUW73" s="44"/>
      <c r="EUX73" s="44"/>
      <c r="EUY73" s="44"/>
      <c r="EUZ73" s="44"/>
      <c r="EVA73" s="44"/>
      <c r="EVB73" s="44"/>
      <c r="EVC73" s="44"/>
      <c r="EVD73" s="44"/>
      <c r="EVE73" s="44"/>
      <c r="EVF73" s="44"/>
      <c r="EVG73" s="44"/>
      <c r="EVH73" s="44"/>
      <c r="EVI73" s="44"/>
      <c r="EVJ73" s="44"/>
      <c r="EVK73" s="44"/>
      <c r="EVL73" s="44"/>
      <c r="EVM73" s="44"/>
      <c r="EVN73" s="44"/>
      <c r="EVO73" s="44"/>
      <c r="EVP73" s="44"/>
      <c r="EVQ73" s="44"/>
      <c r="EVR73" s="44"/>
      <c r="EVS73" s="44"/>
      <c r="EVT73" s="44"/>
      <c r="EVU73" s="44"/>
      <c r="EVV73" s="44"/>
      <c r="EVW73" s="44"/>
      <c r="EVX73" s="44"/>
      <c r="EVY73" s="44"/>
      <c r="EVZ73" s="44"/>
      <c r="EWA73" s="44"/>
      <c r="EWB73" s="44"/>
      <c r="EWC73" s="44"/>
      <c r="EWD73" s="44"/>
      <c r="EWE73" s="44"/>
      <c r="EWF73" s="44"/>
      <c r="EWG73" s="44"/>
      <c r="EWH73" s="44"/>
      <c r="EWI73" s="44"/>
      <c r="EWJ73" s="44"/>
      <c r="EWK73" s="44"/>
      <c r="EWL73" s="44"/>
      <c r="EWM73" s="44"/>
      <c r="EWN73" s="44"/>
      <c r="EWO73" s="44"/>
      <c r="EWP73" s="44"/>
      <c r="EWQ73" s="44"/>
      <c r="EWR73" s="44"/>
      <c r="EWS73" s="44"/>
      <c r="EWT73" s="44"/>
      <c r="EWU73" s="44"/>
      <c r="EWV73" s="44"/>
      <c r="EWW73" s="44"/>
      <c r="EWX73" s="44"/>
      <c r="EWY73" s="44"/>
      <c r="EWZ73" s="44"/>
      <c r="EXA73" s="44"/>
      <c r="EXB73" s="44"/>
      <c r="EXC73" s="44"/>
      <c r="EXD73" s="44"/>
      <c r="EXE73" s="44"/>
      <c r="EXF73" s="44"/>
      <c r="EXG73" s="44"/>
      <c r="EXH73" s="44"/>
      <c r="EXI73" s="44"/>
      <c r="EXJ73" s="44"/>
      <c r="EXK73" s="44"/>
      <c r="EXL73" s="44"/>
      <c r="EXM73" s="44"/>
      <c r="EXN73" s="44"/>
      <c r="EXO73" s="44"/>
      <c r="EXP73" s="44"/>
      <c r="EXQ73" s="44"/>
      <c r="EXR73" s="44"/>
      <c r="EXS73" s="44"/>
      <c r="EXT73" s="44"/>
      <c r="EXU73" s="44"/>
      <c r="EXV73" s="44"/>
      <c r="EXW73" s="44"/>
      <c r="EXX73" s="44"/>
      <c r="EXY73" s="44"/>
      <c r="EXZ73" s="44"/>
      <c r="EYA73" s="44"/>
      <c r="EYB73" s="44"/>
      <c r="EYC73" s="44"/>
      <c r="EYD73" s="44"/>
      <c r="EYE73" s="44"/>
      <c r="EYF73" s="44"/>
      <c r="EYG73" s="44"/>
      <c r="EYH73" s="44"/>
      <c r="EYI73" s="44"/>
      <c r="EYJ73" s="44"/>
      <c r="EYK73" s="44"/>
      <c r="EYL73" s="44"/>
      <c r="EYM73" s="44"/>
      <c r="EYN73" s="44"/>
      <c r="EYO73" s="44"/>
      <c r="EYP73" s="44"/>
      <c r="EYQ73" s="44"/>
      <c r="EYR73" s="44"/>
      <c r="EYS73" s="44"/>
      <c r="EYT73" s="44"/>
      <c r="EYU73" s="44"/>
      <c r="EYV73" s="44"/>
      <c r="EYW73" s="44"/>
      <c r="EYX73" s="44"/>
      <c r="EYY73" s="44"/>
      <c r="EYZ73" s="44"/>
      <c r="EZA73" s="44"/>
      <c r="EZB73" s="44"/>
      <c r="EZC73" s="44"/>
      <c r="EZD73" s="44"/>
      <c r="EZE73" s="44"/>
      <c r="EZF73" s="44"/>
      <c r="EZG73" s="44"/>
      <c r="EZH73" s="44"/>
      <c r="EZI73" s="44"/>
      <c r="EZJ73" s="44"/>
      <c r="EZK73" s="44"/>
      <c r="EZL73" s="44"/>
      <c r="EZM73" s="44"/>
      <c r="EZN73" s="44"/>
      <c r="EZO73" s="44"/>
      <c r="EZP73" s="44"/>
      <c r="EZQ73" s="44"/>
      <c r="EZR73" s="44"/>
      <c r="EZS73" s="44"/>
      <c r="EZT73" s="44"/>
      <c r="EZU73" s="44"/>
      <c r="EZV73" s="44"/>
      <c r="EZW73" s="44"/>
      <c r="EZX73" s="44"/>
      <c r="EZY73" s="44"/>
      <c r="EZZ73" s="44"/>
      <c r="FAA73" s="44"/>
      <c r="FAB73" s="44"/>
      <c r="FAC73" s="44"/>
      <c r="FAD73" s="44"/>
      <c r="FAE73" s="44"/>
      <c r="FAF73" s="44"/>
      <c r="FAG73" s="44"/>
      <c r="FAH73" s="44"/>
      <c r="FAI73" s="44"/>
      <c r="FAJ73" s="44"/>
      <c r="FAK73" s="44"/>
      <c r="FAL73" s="44"/>
      <c r="FAM73" s="44"/>
      <c r="FAN73" s="44"/>
      <c r="FAO73" s="44"/>
      <c r="FAP73" s="44"/>
      <c r="FAQ73" s="44"/>
      <c r="FAR73" s="44"/>
      <c r="FAS73" s="44"/>
      <c r="FAT73" s="44"/>
      <c r="FAU73" s="44"/>
      <c r="FAV73" s="44"/>
      <c r="FAW73" s="44"/>
      <c r="FAX73" s="44"/>
      <c r="FAY73" s="44"/>
      <c r="FAZ73" s="44"/>
      <c r="FBA73" s="44"/>
      <c r="FBB73" s="44"/>
      <c r="FBC73" s="44"/>
      <c r="FBD73" s="44"/>
      <c r="FBE73" s="44"/>
      <c r="FBF73" s="44"/>
      <c r="FBG73" s="44"/>
      <c r="FBH73" s="44"/>
      <c r="FBI73" s="44"/>
      <c r="FBJ73" s="44"/>
      <c r="FBK73" s="44"/>
      <c r="FBL73" s="44"/>
      <c r="FBM73" s="44"/>
      <c r="FBN73" s="44"/>
      <c r="FBO73" s="44"/>
      <c r="FBP73" s="44"/>
      <c r="FBQ73" s="44"/>
      <c r="FBR73" s="44"/>
      <c r="FBS73" s="44"/>
      <c r="FBT73" s="44"/>
      <c r="FBU73" s="44"/>
      <c r="FBV73" s="44"/>
      <c r="FBW73" s="44"/>
      <c r="FBX73" s="44"/>
      <c r="FBY73" s="44"/>
      <c r="FBZ73" s="44"/>
      <c r="FCA73" s="44"/>
      <c r="FCB73" s="44"/>
      <c r="FCC73" s="44"/>
      <c r="FCD73" s="44"/>
      <c r="FCE73" s="44"/>
      <c r="FCF73" s="44"/>
      <c r="FCG73" s="44"/>
      <c r="FCH73" s="44"/>
      <c r="FCI73" s="44"/>
      <c r="FCJ73" s="44"/>
      <c r="FCK73" s="44"/>
      <c r="FCL73" s="44"/>
      <c r="FCM73" s="44"/>
      <c r="FCN73" s="44"/>
      <c r="FCO73" s="44"/>
      <c r="FCP73" s="44"/>
      <c r="FCQ73" s="44"/>
      <c r="FCR73" s="44"/>
      <c r="FCS73" s="44"/>
      <c r="FCT73" s="44"/>
      <c r="FCU73" s="44"/>
      <c r="FCV73" s="44"/>
      <c r="FCW73" s="44"/>
      <c r="FCX73" s="44"/>
      <c r="FCY73" s="44"/>
      <c r="FCZ73" s="44"/>
      <c r="FDA73" s="44"/>
      <c r="FDB73" s="44"/>
      <c r="FDC73" s="44"/>
      <c r="FDD73" s="44"/>
      <c r="FDE73" s="44"/>
      <c r="FDF73" s="44"/>
      <c r="FDG73" s="44"/>
      <c r="FDH73" s="44"/>
      <c r="FDI73" s="44"/>
      <c r="FDJ73" s="44"/>
      <c r="FDK73" s="44"/>
      <c r="FDL73" s="44"/>
      <c r="FDM73" s="44"/>
      <c r="FDN73" s="44"/>
      <c r="FDO73" s="44"/>
      <c r="FDP73" s="44"/>
      <c r="FDQ73" s="44"/>
      <c r="FDR73" s="44"/>
      <c r="FDS73" s="44"/>
      <c r="FDT73" s="44"/>
      <c r="FDU73" s="44"/>
      <c r="FDV73" s="44"/>
      <c r="FDW73" s="44"/>
      <c r="FDX73" s="44"/>
      <c r="FDY73" s="44"/>
      <c r="FDZ73" s="44"/>
      <c r="FEA73" s="44"/>
      <c r="FEB73" s="44"/>
      <c r="FEC73" s="44"/>
      <c r="FED73" s="44"/>
      <c r="FEE73" s="44"/>
      <c r="FEF73" s="44"/>
      <c r="FEG73" s="44"/>
      <c r="FEH73" s="44"/>
      <c r="FEI73" s="44"/>
      <c r="FEJ73" s="44"/>
      <c r="FEK73" s="44"/>
      <c r="FEL73" s="44"/>
      <c r="FEM73" s="44"/>
      <c r="FEN73" s="44"/>
      <c r="FEO73" s="44"/>
      <c r="FEP73" s="44"/>
      <c r="FEQ73" s="44"/>
      <c r="FER73" s="44"/>
      <c r="FES73" s="44"/>
      <c r="FET73" s="44"/>
      <c r="FEU73" s="44"/>
      <c r="FEV73" s="44"/>
      <c r="FEW73" s="44"/>
      <c r="FEX73" s="44"/>
      <c r="FEY73" s="44"/>
      <c r="FEZ73" s="44"/>
      <c r="FFA73" s="44"/>
      <c r="FFB73" s="44"/>
      <c r="FFC73" s="44"/>
      <c r="FFD73" s="44"/>
      <c r="FFE73" s="44"/>
      <c r="FFF73" s="44"/>
      <c r="FFG73" s="44"/>
      <c r="FFH73" s="44"/>
      <c r="FFI73" s="44"/>
      <c r="FFJ73" s="44"/>
      <c r="FFK73" s="44"/>
      <c r="FFL73" s="44"/>
      <c r="FFM73" s="44"/>
      <c r="FFN73" s="44"/>
      <c r="FFO73" s="44"/>
      <c r="FFP73" s="44"/>
      <c r="FFQ73" s="44"/>
      <c r="FFR73" s="44"/>
      <c r="FFS73" s="44"/>
      <c r="FFT73" s="44"/>
      <c r="FFU73" s="44"/>
      <c r="FFV73" s="44"/>
      <c r="FFW73" s="44"/>
      <c r="FFX73" s="44"/>
      <c r="FFY73" s="44"/>
      <c r="FFZ73" s="44"/>
      <c r="FGA73" s="44"/>
      <c r="FGB73" s="44"/>
      <c r="FGC73" s="44"/>
      <c r="FGD73" s="44"/>
      <c r="FGE73" s="44"/>
      <c r="FGF73" s="44"/>
      <c r="FGG73" s="44"/>
      <c r="FGH73" s="44"/>
      <c r="FGI73" s="44"/>
      <c r="FGJ73" s="44"/>
      <c r="FGK73" s="44"/>
      <c r="FGL73" s="44"/>
      <c r="FGM73" s="44"/>
      <c r="FGN73" s="44"/>
      <c r="FGO73" s="44"/>
      <c r="FGP73" s="44"/>
      <c r="FGQ73" s="44"/>
      <c r="FGR73" s="44"/>
      <c r="FGS73" s="44"/>
      <c r="FGT73" s="44"/>
      <c r="FGU73" s="44"/>
      <c r="FGV73" s="44"/>
      <c r="FGW73" s="44"/>
      <c r="FGX73" s="44"/>
      <c r="FGY73" s="44"/>
      <c r="FGZ73" s="44"/>
      <c r="FHA73" s="44"/>
      <c r="FHB73" s="44"/>
      <c r="FHC73" s="44"/>
      <c r="FHD73" s="44"/>
      <c r="FHE73" s="44"/>
      <c r="FHF73" s="44"/>
      <c r="FHG73" s="44"/>
      <c r="FHH73" s="44"/>
      <c r="FHI73" s="44"/>
      <c r="FHJ73" s="44"/>
      <c r="FHK73" s="44"/>
      <c r="FHL73" s="44"/>
      <c r="FHM73" s="44"/>
      <c r="FHN73" s="44"/>
      <c r="FHO73" s="44"/>
      <c r="FHP73" s="44"/>
      <c r="FHQ73" s="44"/>
      <c r="FHR73" s="44"/>
      <c r="FHS73" s="44"/>
      <c r="FHT73" s="44"/>
      <c r="FHU73" s="44"/>
      <c r="FHV73" s="44"/>
      <c r="FHW73" s="44"/>
      <c r="FHX73" s="44"/>
      <c r="FHY73" s="44"/>
      <c r="FHZ73" s="44"/>
      <c r="FIA73" s="44"/>
      <c r="FIB73" s="44"/>
      <c r="FIC73" s="44"/>
      <c r="FID73" s="44"/>
      <c r="FIE73" s="44"/>
      <c r="FIF73" s="44"/>
      <c r="FIG73" s="44"/>
      <c r="FIH73" s="44"/>
      <c r="FII73" s="44"/>
      <c r="FIJ73" s="44"/>
      <c r="FIK73" s="44"/>
      <c r="FIL73" s="44"/>
      <c r="FIM73" s="44"/>
      <c r="FIN73" s="44"/>
      <c r="FIO73" s="44"/>
      <c r="FIP73" s="44"/>
      <c r="FIQ73" s="44"/>
      <c r="FIR73" s="44"/>
      <c r="FIS73" s="44"/>
      <c r="FIT73" s="44"/>
      <c r="FIU73" s="44"/>
      <c r="FIV73" s="44"/>
      <c r="FIW73" s="44"/>
      <c r="FIX73" s="44"/>
      <c r="FIY73" s="44"/>
      <c r="FIZ73" s="44"/>
      <c r="FJA73" s="44"/>
      <c r="FJB73" s="44"/>
      <c r="FJC73" s="44"/>
      <c r="FJD73" s="44"/>
      <c r="FJE73" s="44"/>
      <c r="FJF73" s="44"/>
      <c r="FJG73" s="44"/>
      <c r="FJH73" s="44"/>
      <c r="FJI73" s="44"/>
      <c r="FJJ73" s="44"/>
      <c r="FJK73" s="44"/>
      <c r="FJL73" s="44"/>
      <c r="FJM73" s="44"/>
      <c r="FJN73" s="44"/>
      <c r="FJO73" s="44"/>
      <c r="FJP73" s="44"/>
      <c r="FJQ73" s="44"/>
      <c r="FJR73" s="44"/>
      <c r="FJS73" s="44"/>
      <c r="FJT73" s="44"/>
      <c r="FJU73" s="44"/>
      <c r="FJV73" s="44"/>
      <c r="FJW73" s="44"/>
      <c r="FJX73" s="44"/>
      <c r="FJY73" s="44"/>
      <c r="FJZ73" s="44"/>
      <c r="FKA73" s="44"/>
      <c r="FKB73" s="44"/>
      <c r="FKC73" s="44"/>
      <c r="FKD73" s="44"/>
      <c r="FKE73" s="44"/>
      <c r="FKF73" s="44"/>
      <c r="FKG73" s="44"/>
      <c r="FKH73" s="44"/>
      <c r="FKI73" s="44"/>
      <c r="FKJ73" s="44"/>
      <c r="FKK73" s="44"/>
      <c r="FKL73" s="44"/>
      <c r="FKM73" s="44"/>
      <c r="FKN73" s="44"/>
      <c r="FKO73" s="44"/>
      <c r="FKP73" s="44"/>
      <c r="FKQ73" s="44"/>
    </row>
    <row r="74" spans="1:4359" s="38" customFormat="1" ht="26.25" customHeight="1" x14ac:dyDescent="0.25">
      <c r="A74" s="732"/>
      <c r="B74" s="786" t="s">
        <v>101</v>
      </c>
      <c r="C74" s="789" t="s">
        <v>232</v>
      </c>
      <c r="D74" s="796" t="s">
        <v>144</v>
      </c>
      <c r="E74" s="796"/>
      <c r="F74" s="332" t="s">
        <v>22</v>
      </c>
      <c r="G74" s="223">
        <v>0</v>
      </c>
      <c r="H74" s="223">
        <v>0.05</v>
      </c>
      <c r="I74" s="223">
        <v>0.1</v>
      </c>
      <c r="J74" s="223">
        <v>0.1</v>
      </c>
      <c r="K74" s="223">
        <v>0.1</v>
      </c>
      <c r="L74" s="223">
        <v>0.05</v>
      </c>
      <c r="M74" s="223">
        <v>0.04</v>
      </c>
      <c r="N74" s="223">
        <v>0.08</v>
      </c>
      <c r="O74" s="223">
        <v>0.08</v>
      </c>
      <c r="P74" s="223">
        <v>0.15</v>
      </c>
      <c r="Q74" s="223">
        <v>0.15</v>
      </c>
      <c r="R74" s="223">
        <v>0.1</v>
      </c>
      <c r="S74" s="334">
        <f t="shared" ref="S74:S78" si="11">SUM(G74:R74)</f>
        <v>0.99999999999999989</v>
      </c>
      <c r="T74" s="793">
        <f>SUM(U74:U87)</f>
        <v>6.9900000000000004E-2</v>
      </c>
      <c r="U74" s="818">
        <f>0.5%</f>
        <v>5.0000000000000001E-3</v>
      </c>
      <c r="V74" s="746" t="s">
        <v>287</v>
      </c>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44"/>
      <c r="GH74" s="44"/>
      <c r="GI74" s="44"/>
      <c r="GJ74" s="44"/>
      <c r="GK74" s="44"/>
      <c r="GL74" s="44"/>
      <c r="GM74" s="44"/>
      <c r="GN74" s="44"/>
      <c r="GO74" s="44"/>
      <c r="GP74" s="44"/>
      <c r="GQ74" s="44"/>
      <c r="GR74" s="44"/>
      <c r="GS74" s="44"/>
      <c r="GT74" s="44"/>
      <c r="GU74" s="44"/>
      <c r="GV74" s="44"/>
      <c r="GW74" s="44"/>
      <c r="GX74" s="44"/>
      <c r="GY74" s="44"/>
      <c r="GZ74" s="44"/>
      <c r="HA74" s="44"/>
      <c r="HB74" s="44"/>
      <c r="HC74" s="44"/>
      <c r="HD74" s="44"/>
      <c r="HE74" s="44"/>
      <c r="HF74" s="44"/>
      <c r="HG74" s="44"/>
      <c r="HH74" s="44"/>
      <c r="HI74" s="44"/>
      <c r="HJ74" s="44"/>
      <c r="HK74" s="44"/>
      <c r="HL74" s="44"/>
      <c r="HM74" s="44"/>
      <c r="HN74" s="44"/>
      <c r="HO74" s="44"/>
      <c r="HP74" s="44"/>
      <c r="HQ74" s="44"/>
      <c r="HR74" s="44"/>
      <c r="HS74" s="44"/>
      <c r="HT74" s="44"/>
      <c r="HU74" s="44"/>
      <c r="HV74" s="44"/>
      <c r="HW74" s="44"/>
      <c r="HX74" s="44"/>
      <c r="HY74" s="44"/>
      <c r="HZ74" s="44"/>
      <c r="IA74" s="44"/>
      <c r="IB74" s="44"/>
      <c r="IC74" s="44"/>
      <c r="ID74" s="44"/>
      <c r="IE74" s="44"/>
      <c r="IF74" s="44"/>
      <c r="IG74" s="44"/>
      <c r="IH74" s="44"/>
      <c r="II74" s="44"/>
      <c r="IJ74" s="44"/>
      <c r="IK74" s="44"/>
      <c r="IL74" s="44"/>
      <c r="IM74" s="44"/>
      <c r="IN74" s="44"/>
      <c r="IO74" s="44"/>
      <c r="IP74" s="44"/>
      <c r="IQ74" s="44"/>
      <c r="IR74" s="44"/>
      <c r="IS74" s="44"/>
      <c r="IT74" s="44"/>
      <c r="IU74" s="44"/>
      <c r="IV74" s="44"/>
      <c r="IW74" s="44"/>
      <c r="IX74" s="44"/>
      <c r="IY74" s="44"/>
      <c r="IZ74" s="44"/>
      <c r="JA74" s="44"/>
      <c r="JB74" s="44"/>
      <c r="JC74" s="44"/>
      <c r="JD74" s="44"/>
      <c r="JE74" s="44"/>
      <c r="JF74" s="44"/>
      <c r="JG74" s="44"/>
      <c r="JH74" s="44"/>
      <c r="JI74" s="44"/>
      <c r="JJ74" s="44"/>
      <c r="JK74" s="44"/>
      <c r="JL74" s="44"/>
      <c r="JM74" s="44"/>
      <c r="JN74" s="44"/>
      <c r="JO74" s="44"/>
      <c r="JP74" s="44"/>
      <c r="JQ74" s="44"/>
      <c r="JR74" s="44"/>
      <c r="JS74" s="44"/>
      <c r="JT74" s="44"/>
      <c r="JU74" s="44"/>
      <c r="JV74" s="44"/>
      <c r="JW74" s="44"/>
      <c r="JX74" s="44"/>
      <c r="JY74" s="44"/>
      <c r="JZ74" s="44"/>
      <c r="KA74" s="44"/>
      <c r="KB74" s="44"/>
      <c r="KC74" s="44"/>
      <c r="KD74" s="44"/>
      <c r="KE74" s="44"/>
      <c r="KF74" s="44"/>
      <c r="KG74" s="44"/>
      <c r="KH74" s="44"/>
      <c r="KI74" s="44"/>
      <c r="KJ74" s="44"/>
      <c r="KK74" s="44"/>
      <c r="KL74" s="44"/>
      <c r="KM74" s="44"/>
      <c r="KN74" s="44"/>
      <c r="KO74" s="44"/>
      <c r="KP74" s="44"/>
      <c r="KQ74" s="44"/>
      <c r="KR74" s="44"/>
      <c r="KS74" s="44"/>
      <c r="KT74" s="44"/>
      <c r="KU74" s="44"/>
      <c r="KV74" s="44"/>
      <c r="KW74" s="44"/>
      <c r="KX74" s="44"/>
      <c r="KY74" s="44"/>
      <c r="KZ74" s="44"/>
      <c r="LA74" s="44"/>
      <c r="LB74" s="44"/>
      <c r="LC74" s="44"/>
      <c r="LD74" s="44"/>
      <c r="LE74" s="44"/>
      <c r="LF74" s="44"/>
      <c r="LG74" s="44"/>
      <c r="LH74" s="44"/>
      <c r="LI74" s="44"/>
      <c r="LJ74" s="44"/>
      <c r="LK74" s="44"/>
      <c r="LL74" s="44"/>
      <c r="LM74" s="44"/>
      <c r="LN74" s="44"/>
      <c r="LO74" s="44"/>
      <c r="LP74" s="44"/>
      <c r="LQ74" s="44"/>
      <c r="LR74" s="44"/>
      <c r="LS74" s="44"/>
      <c r="LT74" s="44"/>
      <c r="LU74" s="44"/>
      <c r="LV74" s="44"/>
      <c r="LW74" s="44"/>
      <c r="LX74" s="44"/>
      <c r="LY74" s="44"/>
      <c r="LZ74" s="44"/>
      <c r="MA74" s="44"/>
      <c r="MB74" s="44"/>
      <c r="MC74" s="44"/>
      <c r="MD74" s="44"/>
      <c r="ME74" s="44"/>
      <c r="MF74" s="44"/>
      <c r="MG74" s="44"/>
      <c r="MH74" s="44"/>
      <c r="MI74" s="44"/>
      <c r="MJ74" s="44"/>
      <c r="MK74" s="44"/>
      <c r="ML74" s="44"/>
      <c r="MM74" s="44"/>
      <c r="MN74" s="44"/>
      <c r="MO74" s="44"/>
      <c r="MP74" s="44"/>
      <c r="MQ74" s="44"/>
      <c r="MR74" s="44"/>
      <c r="MS74" s="44"/>
      <c r="MT74" s="44"/>
      <c r="MU74" s="44"/>
      <c r="MV74" s="44"/>
      <c r="MW74" s="44"/>
      <c r="MX74" s="44"/>
      <c r="MY74" s="44"/>
      <c r="MZ74" s="44"/>
      <c r="NA74" s="44"/>
      <c r="NB74" s="44"/>
      <c r="NC74" s="44"/>
      <c r="ND74" s="44"/>
      <c r="NE74" s="44"/>
      <c r="NF74" s="44"/>
      <c r="NG74" s="44"/>
      <c r="NH74" s="44"/>
      <c r="NI74" s="44"/>
      <c r="NJ74" s="44"/>
      <c r="NK74" s="44"/>
      <c r="NL74" s="44"/>
      <c r="NM74" s="44"/>
      <c r="NN74" s="44"/>
      <c r="NO74" s="44"/>
      <c r="NP74" s="44"/>
      <c r="NQ74" s="44"/>
      <c r="NR74" s="44"/>
      <c r="NS74" s="44"/>
      <c r="NT74" s="44"/>
      <c r="NU74" s="44"/>
      <c r="NV74" s="44"/>
      <c r="NW74" s="44"/>
      <c r="NX74" s="44"/>
      <c r="NY74" s="44"/>
      <c r="NZ74" s="44"/>
      <c r="OA74" s="44"/>
      <c r="OB74" s="44"/>
      <c r="OC74" s="44"/>
      <c r="OD74" s="44"/>
      <c r="OE74" s="44"/>
      <c r="OF74" s="44"/>
      <c r="OG74" s="44"/>
      <c r="OH74" s="44"/>
      <c r="OI74" s="44"/>
      <c r="OJ74" s="44"/>
      <c r="OK74" s="44"/>
      <c r="OL74" s="44"/>
      <c r="OM74" s="44"/>
      <c r="ON74" s="44"/>
      <c r="OO74" s="44"/>
      <c r="OP74" s="44"/>
      <c r="OQ74" s="44"/>
      <c r="OR74" s="44"/>
      <c r="OS74" s="44"/>
      <c r="OT74" s="44"/>
      <c r="OU74" s="44"/>
      <c r="OV74" s="44"/>
      <c r="OW74" s="44"/>
      <c r="OX74" s="44"/>
      <c r="OY74" s="44"/>
      <c r="OZ74" s="44"/>
      <c r="PA74" s="44"/>
      <c r="PB74" s="44"/>
      <c r="PC74" s="44"/>
      <c r="PD74" s="44"/>
      <c r="PE74" s="44"/>
      <c r="PF74" s="44"/>
      <c r="PG74" s="44"/>
      <c r="PH74" s="44"/>
      <c r="PI74" s="44"/>
      <c r="PJ74" s="44"/>
      <c r="PK74" s="44"/>
      <c r="PL74" s="44"/>
      <c r="PM74" s="44"/>
      <c r="PN74" s="44"/>
      <c r="PO74" s="44"/>
      <c r="PP74" s="44"/>
      <c r="PQ74" s="44"/>
      <c r="PR74" s="44"/>
      <c r="PS74" s="44"/>
      <c r="PT74" s="44"/>
      <c r="PU74" s="44"/>
      <c r="PV74" s="44"/>
      <c r="PW74" s="44"/>
      <c r="PX74" s="44"/>
      <c r="PY74" s="44"/>
      <c r="PZ74" s="44"/>
      <c r="QA74" s="44"/>
      <c r="QB74" s="44"/>
      <c r="QC74" s="44"/>
      <c r="QD74" s="44"/>
      <c r="QE74" s="44"/>
      <c r="QF74" s="44"/>
      <c r="QG74" s="44"/>
      <c r="QH74" s="44"/>
      <c r="QI74" s="44"/>
      <c r="QJ74" s="44"/>
      <c r="QK74" s="44"/>
      <c r="QL74" s="44"/>
      <c r="QM74" s="44"/>
      <c r="QN74" s="44"/>
      <c r="QO74" s="44"/>
      <c r="QP74" s="44"/>
      <c r="QQ74" s="44"/>
      <c r="QR74" s="44"/>
      <c r="QS74" s="44"/>
      <c r="QT74" s="44"/>
      <c r="QU74" s="44"/>
      <c r="QV74" s="44"/>
      <c r="QW74" s="44"/>
      <c r="QX74" s="44"/>
      <c r="QY74" s="44"/>
      <c r="QZ74" s="44"/>
      <c r="RA74" s="44"/>
      <c r="RB74" s="44"/>
      <c r="RC74" s="44"/>
      <c r="RD74" s="44"/>
      <c r="RE74" s="44"/>
      <c r="RF74" s="44"/>
      <c r="RG74" s="44"/>
      <c r="RH74" s="44"/>
      <c r="RI74" s="44"/>
      <c r="RJ74" s="44"/>
      <c r="RK74" s="44"/>
      <c r="RL74" s="44"/>
      <c r="RM74" s="44"/>
      <c r="RN74" s="44"/>
      <c r="RO74" s="44"/>
      <c r="RP74" s="44"/>
      <c r="RQ74" s="44"/>
      <c r="RR74" s="44"/>
      <c r="RS74" s="44"/>
      <c r="RT74" s="44"/>
      <c r="RU74" s="44"/>
      <c r="RV74" s="44"/>
      <c r="RW74" s="44"/>
      <c r="RX74" s="44"/>
      <c r="RY74" s="44"/>
      <c r="RZ74" s="44"/>
      <c r="SA74" s="44"/>
      <c r="SB74" s="44"/>
      <c r="SC74" s="44"/>
      <c r="SD74" s="44"/>
      <c r="SE74" s="44"/>
      <c r="SF74" s="44"/>
      <c r="SG74" s="44"/>
      <c r="SH74" s="44"/>
      <c r="SI74" s="44"/>
      <c r="SJ74" s="44"/>
      <c r="SK74" s="44"/>
      <c r="SL74" s="44"/>
      <c r="SM74" s="44"/>
      <c r="SN74" s="44"/>
      <c r="SO74" s="44"/>
      <c r="SP74" s="44"/>
      <c r="SQ74" s="44"/>
      <c r="SR74" s="44"/>
      <c r="SS74" s="44"/>
      <c r="ST74" s="44"/>
      <c r="SU74" s="44"/>
      <c r="SV74" s="44"/>
      <c r="SW74" s="44"/>
      <c r="SX74" s="44"/>
      <c r="SY74" s="44"/>
      <c r="SZ74" s="44"/>
      <c r="TA74" s="44"/>
      <c r="TB74" s="44"/>
      <c r="TC74" s="44"/>
      <c r="TD74" s="44"/>
      <c r="TE74" s="44"/>
      <c r="TF74" s="44"/>
      <c r="TG74" s="44"/>
      <c r="TH74" s="44"/>
      <c r="TI74" s="44"/>
      <c r="TJ74" s="44"/>
      <c r="TK74" s="44"/>
      <c r="TL74" s="44"/>
      <c r="TM74" s="44"/>
      <c r="TN74" s="44"/>
      <c r="TO74" s="44"/>
      <c r="TP74" s="44"/>
      <c r="TQ74" s="44"/>
      <c r="TR74" s="44"/>
      <c r="TS74" s="44"/>
      <c r="TT74" s="44"/>
      <c r="TU74" s="44"/>
      <c r="TV74" s="44"/>
      <c r="TW74" s="44"/>
      <c r="TX74" s="44"/>
      <c r="TY74" s="44"/>
      <c r="TZ74" s="44"/>
      <c r="UA74" s="44"/>
      <c r="UB74" s="44"/>
      <c r="UC74" s="44"/>
      <c r="UD74" s="44"/>
      <c r="UE74" s="44"/>
      <c r="UF74" s="44"/>
      <c r="UG74" s="44"/>
      <c r="UH74" s="44"/>
      <c r="UI74" s="44"/>
      <c r="UJ74" s="44"/>
      <c r="UK74" s="44"/>
      <c r="UL74" s="44"/>
      <c r="UM74" s="44"/>
      <c r="UN74" s="44"/>
      <c r="UO74" s="44"/>
      <c r="UP74" s="44"/>
      <c r="UQ74" s="44"/>
      <c r="UR74" s="44"/>
      <c r="US74" s="44"/>
      <c r="UT74" s="44"/>
      <c r="UU74" s="44"/>
      <c r="UV74" s="44"/>
      <c r="UW74" s="44"/>
      <c r="UX74" s="44"/>
      <c r="UY74" s="44"/>
      <c r="UZ74" s="44"/>
      <c r="VA74" s="44"/>
      <c r="VB74" s="44"/>
      <c r="VC74" s="44"/>
      <c r="VD74" s="44"/>
      <c r="VE74" s="44"/>
      <c r="VF74" s="44"/>
      <c r="VG74" s="44"/>
      <c r="VH74" s="44"/>
      <c r="VI74" s="44"/>
      <c r="VJ74" s="44"/>
      <c r="VK74" s="44"/>
      <c r="VL74" s="44"/>
      <c r="VM74" s="44"/>
      <c r="VN74" s="44"/>
      <c r="VO74" s="44"/>
      <c r="VP74" s="44"/>
      <c r="VQ74" s="44"/>
      <c r="VR74" s="44"/>
      <c r="VS74" s="44"/>
      <c r="VT74" s="44"/>
      <c r="VU74" s="44"/>
      <c r="VV74" s="44"/>
      <c r="VW74" s="44"/>
      <c r="VX74" s="44"/>
      <c r="VY74" s="44"/>
      <c r="VZ74" s="44"/>
      <c r="WA74" s="44"/>
      <c r="WB74" s="44"/>
      <c r="WC74" s="44"/>
      <c r="WD74" s="44"/>
      <c r="WE74" s="44"/>
      <c r="WF74" s="44"/>
      <c r="WG74" s="44"/>
      <c r="WH74" s="44"/>
      <c r="WI74" s="44"/>
      <c r="WJ74" s="44"/>
      <c r="WK74" s="44"/>
      <c r="WL74" s="44"/>
      <c r="WM74" s="44"/>
      <c r="WN74" s="44"/>
      <c r="WO74" s="44"/>
      <c r="WP74" s="44"/>
      <c r="WQ74" s="44"/>
      <c r="WR74" s="44"/>
      <c r="WS74" s="44"/>
      <c r="WT74" s="44"/>
      <c r="WU74" s="44"/>
      <c r="WV74" s="44"/>
      <c r="WW74" s="44"/>
      <c r="WX74" s="44"/>
      <c r="WY74" s="44"/>
      <c r="WZ74" s="44"/>
      <c r="XA74" s="44"/>
      <c r="XB74" s="44"/>
      <c r="XC74" s="44"/>
      <c r="XD74" s="44"/>
      <c r="XE74" s="44"/>
      <c r="XF74" s="44"/>
      <c r="XG74" s="44"/>
      <c r="XH74" s="44"/>
      <c r="XI74" s="44"/>
      <c r="XJ74" s="44"/>
      <c r="XK74" s="44"/>
      <c r="XL74" s="44"/>
      <c r="XM74" s="44"/>
      <c r="XN74" s="44"/>
      <c r="XO74" s="44"/>
      <c r="XP74" s="44"/>
      <c r="XQ74" s="44"/>
      <c r="XR74" s="44"/>
      <c r="XS74" s="44"/>
      <c r="XT74" s="44"/>
      <c r="XU74" s="44"/>
      <c r="XV74" s="44"/>
      <c r="XW74" s="44"/>
      <c r="XX74" s="44"/>
      <c r="XY74" s="44"/>
      <c r="XZ74" s="44"/>
      <c r="YA74" s="44"/>
      <c r="YB74" s="44"/>
      <c r="YC74" s="44"/>
      <c r="YD74" s="44"/>
      <c r="YE74" s="44"/>
      <c r="YF74" s="44"/>
      <c r="YG74" s="44"/>
      <c r="YH74" s="44"/>
      <c r="YI74" s="44"/>
      <c r="YJ74" s="44"/>
      <c r="YK74" s="44"/>
      <c r="YL74" s="44"/>
      <c r="YM74" s="44"/>
      <c r="YN74" s="44"/>
      <c r="YO74" s="44"/>
      <c r="YP74" s="44"/>
      <c r="YQ74" s="44"/>
      <c r="YR74" s="44"/>
      <c r="YS74" s="44"/>
      <c r="YT74" s="44"/>
      <c r="YU74" s="44"/>
      <c r="YV74" s="44"/>
      <c r="YW74" s="44"/>
      <c r="YX74" s="44"/>
      <c r="YY74" s="44"/>
      <c r="YZ74" s="44"/>
      <c r="ZA74" s="44"/>
      <c r="ZB74" s="44"/>
      <c r="ZC74" s="44"/>
      <c r="ZD74" s="44"/>
      <c r="ZE74" s="44"/>
      <c r="ZF74" s="44"/>
      <c r="ZG74" s="44"/>
      <c r="ZH74" s="44"/>
      <c r="ZI74" s="44"/>
      <c r="ZJ74" s="44"/>
      <c r="ZK74" s="44"/>
      <c r="ZL74" s="44"/>
      <c r="ZM74" s="44"/>
      <c r="ZN74" s="44"/>
      <c r="ZO74" s="44"/>
      <c r="ZP74" s="44"/>
      <c r="ZQ74" s="44"/>
      <c r="ZR74" s="44"/>
      <c r="ZS74" s="44"/>
      <c r="ZT74" s="44"/>
      <c r="ZU74" s="44"/>
      <c r="ZV74" s="44"/>
      <c r="ZW74" s="44"/>
      <c r="ZX74" s="44"/>
      <c r="ZY74" s="44"/>
      <c r="ZZ74" s="44"/>
      <c r="AAA74" s="44"/>
      <c r="AAB74" s="44"/>
      <c r="AAC74" s="44"/>
      <c r="AAD74" s="44"/>
      <c r="AAE74" s="44"/>
      <c r="AAF74" s="44"/>
      <c r="AAG74" s="44"/>
      <c r="AAH74" s="44"/>
      <c r="AAI74" s="44"/>
      <c r="AAJ74" s="44"/>
      <c r="AAK74" s="44"/>
      <c r="AAL74" s="44"/>
      <c r="AAM74" s="44"/>
      <c r="AAN74" s="44"/>
      <c r="AAO74" s="44"/>
      <c r="AAP74" s="44"/>
      <c r="AAQ74" s="44"/>
      <c r="AAR74" s="44"/>
      <c r="AAS74" s="44"/>
      <c r="AAT74" s="44"/>
      <c r="AAU74" s="44"/>
      <c r="AAV74" s="44"/>
      <c r="AAW74" s="44"/>
      <c r="AAX74" s="44"/>
      <c r="AAY74" s="44"/>
      <c r="AAZ74" s="44"/>
      <c r="ABA74" s="44"/>
      <c r="ABB74" s="44"/>
      <c r="ABC74" s="44"/>
      <c r="ABD74" s="44"/>
      <c r="ABE74" s="44"/>
      <c r="ABF74" s="44"/>
      <c r="ABG74" s="44"/>
      <c r="ABH74" s="44"/>
      <c r="ABI74" s="44"/>
      <c r="ABJ74" s="44"/>
      <c r="ABK74" s="44"/>
      <c r="ABL74" s="44"/>
      <c r="ABM74" s="44"/>
      <c r="ABN74" s="44"/>
      <c r="ABO74" s="44"/>
      <c r="ABP74" s="44"/>
      <c r="ABQ74" s="44"/>
      <c r="ABR74" s="44"/>
      <c r="ABS74" s="44"/>
      <c r="ABT74" s="44"/>
      <c r="ABU74" s="44"/>
      <c r="ABV74" s="44"/>
      <c r="ABW74" s="44"/>
      <c r="ABX74" s="44"/>
      <c r="ABY74" s="44"/>
      <c r="ABZ74" s="44"/>
      <c r="ACA74" s="44"/>
      <c r="ACB74" s="44"/>
      <c r="ACC74" s="44"/>
      <c r="ACD74" s="44"/>
      <c r="ACE74" s="44"/>
      <c r="ACF74" s="44"/>
      <c r="ACG74" s="44"/>
      <c r="ACH74" s="44"/>
      <c r="ACI74" s="44"/>
      <c r="ACJ74" s="44"/>
      <c r="ACK74" s="44"/>
      <c r="ACL74" s="44"/>
      <c r="ACM74" s="44"/>
      <c r="ACN74" s="44"/>
      <c r="ACO74" s="44"/>
      <c r="ACP74" s="44"/>
      <c r="ACQ74" s="44"/>
      <c r="ACR74" s="44"/>
      <c r="ACS74" s="44"/>
      <c r="ACT74" s="44"/>
      <c r="ACU74" s="44"/>
      <c r="ACV74" s="44"/>
      <c r="ACW74" s="44"/>
      <c r="ACX74" s="44"/>
      <c r="ACY74" s="44"/>
      <c r="ACZ74" s="44"/>
      <c r="ADA74" s="44"/>
      <c r="ADB74" s="44"/>
      <c r="ADC74" s="44"/>
      <c r="ADD74" s="44"/>
      <c r="ADE74" s="44"/>
      <c r="ADF74" s="44"/>
      <c r="ADG74" s="44"/>
      <c r="ADH74" s="44"/>
      <c r="ADI74" s="44"/>
      <c r="ADJ74" s="44"/>
      <c r="ADK74" s="44"/>
      <c r="ADL74" s="44"/>
      <c r="ADM74" s="44"/>
      <c r="ADN74" s="44"/>
      <c r="ADO74" s="44"/>
      <c r="ADP74" s="44"/>
      <c r="ADQ74" s="44"/>
      <c r="ADR74" s="44"/>
      <c r="ADS74" s="44"/>
      <c r="ADT74" s="44"/>
      <c r="ADU74" s="44"/>
      <c r="ADV74" s="44"/>
      <c r="ADW74" s="44"/>
      <c r="ADX74" s="44"/>
      <c r="ADY74" s="44"/>
      <c r="ADZ74" s="44"/>
      <c r="AEA74" s="44"/>
      <c r="AEB74" s="44"/>
      <c r="AEC74" s="44"/>
      <c r="AED74" s="44"/>
      <c r="AEE74" s="44"/>
      <c r="AEF74" s="44"/>
      <c r="AEG74" s="44"/>
      <c r="AEH74" s="44"/>
      <c r="AEI74" s="44"/>
      <c r="AEJ74" s="44"/>
      <c r="AEK74" s="44"/>
      <c r="AEL74" s="44"/>
      <c r="AEM74" s="44"/>
      <c r="AEN74" s="44"/>
      <c r="AEO74" s="44"/>
      <c r="AEP74" s="44"/>
      <c r="AEQ74" s="44"/>
      <c r="AER74" s="44"/>
      <c r="AES74" s="44"/>
      <c r="AET74" s="44"/>
      <c r="AEU74" s="44"/>
      <c r="AEV74" s="44"/>
      <c r="AEW74" s="44"/>
      <c r="AEX74" s="44"/>
      <c r="AEY74" s="44"/>
      <c r="AEZ74" s="44"/>
      <c r="AFA74" s="44"/>
      <c r="AFB74" s="44"/>
      <c r="AFC74" s="44"/>
      <c r="AFD74" s="44"/>
      <c r="AFE74" s="44"/>
      <c r="AFF74" s="44"/>
      <c r="AFG74" s="44"/>
      <c r="AFH74" s="44"/>
      <c r="AFI74" s="44"/>
      <c r="AFJ74" s="44"/>
      <c r="AFK74" s="44"/>
      <c r="AFL74" s="44"/>
      <c r="AFM74" s="44"/>
      <c r="AFN74" s="44"/>
      <c r="AFO74" s="44"/>
      <c r="AFP74" s="44"/>
      <c r="AFQ74" s="44"/>
      <c r="AFR74" s="44"/>
      <c r="AFS74" s="44"/>
      <c r="AFT74" s="44"/>
      <c r="AFU74" s="44"/>
      <c r="AFV74" s="44"/>
      <c r="AFW74" s="44"/>
      <c r="AFX74" s="44"/>
      <c r="AFY74" s="44"/>
      <c r="AFZ74" s="44"/>
      <c r="AGA74" s="44"/>
      <c r="AGB74" s="44"/>
      <c r="AGC74" s="44"/>
      <c r="AGD74" s="44"/>
      <c r="AGE74" s="44"/>
      <c r="AGF74" s="44"/>
      <c r="AGG74" s="44"/>
      <c r="AGH74" s="44"/>
      <c r="AGI74" s="44"/>
      <c r="AGJ74" s="44"/>
      <c r="AGK74" s="44"/>
      <c r="AGL74" s="44"/>
      <c r="AGM74" s="44"/>
      <c r="AGN74" s="44"/>
      <c r="AGO74" s="44"/>
      <c r="AGP74" s="44"/>
      <c r="AGQ74" s="44"/>
      <c r="AGR74" s="44"/>
      <c r="AGS74" s="44"/>
      <c r="AGT74" s="44"/>
      <c r="AGU74" s="44"/>
      <c r="AGV74" s="44"/>
      <c r="AGW74" s="44"/>
      <c r="AGX74" s="44"/>
      <c r="AGY74" s="44"/>
      <c r="AGZ74" s="44"/>
      <c r="AHA74" s="44"/>
      <c r="AHB74" s="44"/>
      <c r="AHC74" s="44"/>
      <c r="AHD74" s="44"/>
      <c r="AHE74" s="44"/>
      <c r="AHF74" s="44"/>
      <c r="AHG74" s="44"/>
      <c r="AHH74" s="44"/>
      <c r="AHI74" s="44"/>
      <c r="AHJ74" s="44"/>
      <c r="AHK74" s="44"/>
      <c r="AHL74" s="44"/>
      <c r="AHM74" s="44"/>
      <c r="AHN74" s="44"/>
      <c r="AHO74" s="44"/>
      <c r="AHP74" s="44"/>
      <c r="AHQ74" s="44"/>
      <c r="AHR74" s="44"/>
      <c r="AHS74" s="44"/>
      <c r="AHT74" s="44"/>
      <c r="AHU74" s="44"/>
      <c r="AHV74" s="44"/>
      <c r="AHW74" s="44"/>
      <c r="AHX74" s="44"/>
      <c r="AHY74" s="44"/>
      <c r="AHZ74" s="44"/>
      <c r="AIA74" s="44"/>
      <c r="AIB74" s="44"/>
      <c r="AIC74" s="44"/>
      <c r="AID74" s="44"/>
      <c r="AIE74" s="44"/>
      <c r="AIF74" s="44"/>
      <c r="AIG74" s="44"/>
      <c r="AIH74" s="44"/>
      <c r="AII74" s="44"/>
      <c r="AIJ74" s="44"/>
      <c r="AIK74" s="44"/>
      <c r="AIL74" s="44"/>
      <c r="AIM74" s="44"/>
      <c r="AIN74" s="44"/>
      <c r="AIO74" s="44"/>
      <c r="AIP74" s="44"/>
      <c r="AIQ74" s="44"/>
      <c r="AIR74" s="44"/>
      <c r="AIS74" s="44"/>
      <c r="AIT74" s="44"/>
      <c r="AIU74" s="44"/>
      <c r="AIV74" s="44"/>
      <c r="AIW74" s="44"/>
      <c r="AIX74" s="44"/>
      <c r="AIY74" s="44"/>
      <c r="AIZ74" s="44"/>
      <c r="AJA74" s="44"/>
      <c r="AJB74" s="44"/>
      <c r="AJC74" s="44"/>
      <c r="AJD74" s="44"/>
      <c r="AJE74" s="44"/>
      <c r="AJF74" s="44"/>
      <c r="AJG74" s="44"/>
      <c r="AJH74" s="44"/>
      <c r="AJI74" s="44"/>
      <c r="AJJ74" s="44"/>
      <c r="AJK74" s="44"/>
      <c r="AJL74" s="44"/>
      <c r="AJM74" s="44"/>
      <c r="AJN74" s="44"/>
      <c r="AJO74" s="44"/>
      <c r="AJP74" s="44"/>
      <c r="AJQ74" s="44"/>
      <c r="AJR74" s="44"/>
      <c r="AJS74" s="44"/>
      <c r="AJT74" s="44"/>
      <c r="AJU74" s="44"/>
      <c r="AJV74" s="44"/>
      <c r="AJW74" s="44"/>
      <c r="AJX74" s="44"/>
      <c r="AJY74" s="44"/>
      <c r="AJZ74" s="44"/>
      <c r="AKA74" s="44"/>
      <c r="AKB74" s="44"/>
      <c r="AKC74" s="44"/>
      <c r="AKD74" s="44"/>
      <c r="AKE74" s="44"/>
      <c r="AKF74" s="44"/>
      <c r="AKG74" s="44"/>
      <c r="AKH74" s="44"/>
      <c r="AKI74" s="44"/>
      <c r="AKJ74" s="44"/>
      <c r="AKK74" s="44"/>
      <c r="AKL74" s="44"/>
      <c r="AKM74" s="44"/>
      <c r="AKN74" s="44"/>
      <c r="AKO74" s="44"/>
      <c r="AKP74" s="44"/>
      <c r="AKQ74" s="44"/>
      <c r="AKR74" s="44"/>
      <c r="AKS74" s="44"/>
      <c r="AKT74" s="44"/>
      <c r="AKU74" s="44"/>
      <c r="AKV74" s="44"/>
      <c r="AKW74" s="44"/>
      <c r="AKX74" s="44"/>
      <c r="AKY74" s="44"/>
      <c r="AKZ74" s="44"/>
      <c r="ALA74" s="44"/>
      <c r="ALB74" s="44"/>
      <c r="ALC74" s="44"/>
      <c r="ALD74" s="44"/>
      <c r="ALE74" s="44"/>
      <c r="ALF74" s="44"/>
      <c r="ALG74" s="44"/>
      <c r="ALH74" s="44"/>
      <c r="ALI74" s="44"/>
      <c r="ALJ74" s="44"/>
      <c r="ALK74" s="44"/>
      <c r="ALL74" s="44"/>
      <c r="ALM74" s="44"/>
      <c r="ALN74" s="44"/>
      <c r="ALO74" s="44"/>
      <c r="ALP74" s="44"/>
      <c r="ALQ74" s="44"/>
      <c r="ALR74" s="44"/>
      <c r="ALS74" s="44"/>
      <c r="ALT74" s="44"/>
      <c r="ALU74" s="44"/>
      <c r="ALV74" s="44"/>
      <c r="ALW74" s="44"/>
      <c r="ALX74" s="44"/>
      <c r="ALY74" s="44"/>
      <c r="ALZ74" s="44"/>
      <c r="AMA74" s="44"/>
      <c r="AMB74" s="44"/>
      <c r="AMC74" s="44"/>
      <c r="AMD74" s="44"/>
      <c r="AME74" s="44"/>
      <c r="AMF74" s="44"/>
      <c r="AMG74" s="44"/>
      <c r="AMH74" s="44"/>
      <c r="AMI74" s="44"/>
      <c r="AMJ74" s="44"/>
      <c r="AMK74" s="44"/>
      <c r="AML74" s="44"/>
      <c r="AMM74" s="44"/>
      <c r="AMN74" s="44"/>
      <c r="AMO74" s="44"/>
      <c r="AMP74" s="44"/>
      <c r="AMQ74" s="44"/>
      <c r="AMR74" s="44"/>
      <c r="AMS74" s="44"/>
      <c r="AMT74" s="44"/>
      <c r="AMU74" s="44"/>
      <c r="AMV74" s="44"/>
      <c r="AMW74" s="44"/>
      <c r="AMX74" s="44"/>
      <c r="AMY74" s="44"/>
      <c r="AMZ74" s="44"/>
      <c r="ANA74" s="44"/>
      <c r="ANB74" s="44"/>
      <c r="ANC74" s="44"/>
      <c r="AND74" s="44"/>
      <c r="ANE74" s="44"/>
      <c r="ANF74" s="44"/>
      <c r="ANG74" s="44"/>
      <c r="ANH74" s="44"/>
      <c r="ANI74" s="44"/>
      <c r="ANJ74" s="44"/>
      <c r="ANK74" s="44"/>
      <c r="ANL74" s="44"/>
      <c r="ANM74" s="44"/>
      <c r="ANN74" s="44"/>
      <c r="ANO74" s="44"/>
      <c r="ANP74" s="44"/>
      <c r="ANQ74" s="44"/>
      <c r="ANR74" s="44"/>
      <c r="ANS74" s="44"/>
      <c r="ANT74" s="44"/>
      <c r="ANU74" s="44"/>
      <c r="ANV74" s="44"/>
      <c r="ANW74" s="44"/>
      <c r="ANX74" s="44"/>
      <c r="ANY74" s="44"/>
      <c r="ANZ74" s="44"/>
      <c r="AOA74" s="44"/>
      <c r="AOB74" s="44"/>
      <c r="AOC74" s="44"/>
      <c r="AOD74" s="44"/>
      <c r="AOE74" s="44"/>
      <c r="AOF74" s="44"/>
      <c r="AOG74" s="44"/>
      <c r="AOH74" s="44"/>
      <c r="AOI74" s="44"/>
      <c r="AOJ74" s="44"/>
      <c r="AOK74" s="44"/>
      <c r="AOL74" s="44"/>
      <c r="AOM74" s="44"/>
      <c r="AON74" s="44"/>
      <c r="AOO74" s="44"/>
      <c r="AOP74" s="44"/>
      <c r="AOQ74" s="44"/>
      <c r="AOR74" s="44"/>
      <c r="AOS74" s="44"/>
      <c r="AOT74" s="44"/>
      <c r="AOU74" s="44"/>
      <c r="AOV74" s="44"/>
      <c r="AOW74" s="44"/>
      <c r="AOX74" s="44"/>
      <c r="AOY74" s="44"/>
      <c r="AOZ74" s="44"/>
      <c r="APA74" s="44"/>
      <c r="APB74" s="44"/>
      <c r="APC74" s="44"/>
      <c r="APD74" s="44"/>
      <c r="APE74" s="44"/>
      <c r="APF74" s="44"/>
      <c r="APG74" s="44"/>
      <c r="APH74" s="44"/>
      <c r="API74" s="44"/>
      <c r="APJ74" s="44"/>
      <c r="APK74" s="44"/>
      <c r="APL74" s="44"/>
      <c r="APM74" s="44"/>
      <c r="APN74" s="44"/>
      <c r="APO74" s="44"/>
      <c r="APP74" s="44"/>
      <c r="APQ74" s="44"/>
      <c r="APR74" s="44"/>
      <c r="APS74" s="44"/>
      <c r="APT74" s="44"/>
      <c r="APU74" s="44"/>
      <c r="APV74" s="44"/>
      <c r="APW74" s="44"/>
      <c r="APX74" s="44"/>
      <c r="APY74" s="44"/>
      <c r="APZ74" s="44"/>
      <c r="AQA74" s="44"/>
      <c r="AQB74" s="44"/>
      <c r="AQC74" s="44"/>
      <c r="AQD74" s="44"/>
      <c r="AQE74" s="44"/>
      <c r="AQF74" s="44"/>
      <c r="AQG74" s="44"/>
      <c r="AQH74" s="44"/>
      <c r="AQI74" s="44"/>
      <c r="AQJ74" s="44"/>
      <c r="AQK74" s="44"/>
      <c r="AQL74" s="44"/>
      <c r="AQM74" s="44"/>
      <c r="AQN74" s="44"/>
      <c r="AQO74" s="44"/>
      <c r="AQP74" s="44"/>
      <c r="AQQ74" s="44"/>
      <c r="AQR74" s="44"/>
      <c r="AQS74" s="44"/>
      <c r="AQT74" s="44"/>
      <c r="AQU74" s="44"/>
      <c r="AQV74" s="44"/>
      <c r="AQW74" s="44"/>
      <c r="AQX74" s="44"/>
      <c r="AQY74" s="44"/>
      <c r="AQZ74" s="44"/>
      <c r="ARA74" s="44"/>
      <c r="ARB74" s="44"/>
      <c r="ARC74" s="44"/>
      <c r="ARD74" s="44"/>
      <c r="ARE74" s="44"/>
      <c r="ARF74" s="44"/>
      <c r="ARG74" s="44"/>
      <c r="ARH74" s="44"/>
      <c r="ARI74" s="44"/>
      <c r="ARJ74" s="44"/>
      <c r="ARK74" s="44"/>
      <c r="ARL74" s="44"/>
      <c r="ARM74" s="44"/>
      <c r="ARN74" s="44"/>
      <c r="ARO74" s="44"/>
      <c r="ARP74" s="44"/>
      <c r="ARQ74" s="44"/>
      <c r="ARR74" s="44"/>
      <c r="ARS74" s="44"/>
      <c r="ART74" s="44"/>
      <c r="ARU74" s="44"/>
      <c r="ARV74" s="44"/>
      <c r="ARW74" s="44"/>
      <c r="ARX74" s="44"/>
      <c r="ARY74" s="44"/>
      <c r="ARZ74" s="44"/>
      <c r="ASA74" s="44"/>
      <c r="ASB74" s="44"/>
      <c r="ASC74" s="44"/>
      <c r="ASD74" s="44"/>
      <c r="ASE74" s="44"/>
      <c r="ASF74" s="44"/>
      <c r="ASG74" s="44"/>
      <c r="ASH74" s="44"/>
      <c r="ASI74" s="44"/>
      <c r="ASJ74" s="44"/>
      <c r="ASK74" s="44"/>
      <c r="ASL74" s="44"/>
      <c r="ASM74" s="44"/>
      <c r="ASN74" s="44"/>
      <c r="ASO74" s="44"/>
      <c r="ASP74" s="44"/>
      <c r="ASQ74" s="44"/>
      <c r="ASR74" s="44"/>
      <c r="ASS74" s="44"/>
      <c r="AST74" s="44"/>
      <c r="ASU74" s="44"/>
      <c r="ASV74" s="44"/>
      <c r="ASW74" s="44"/>
      <c r="ASX74" s="44"/>
      <c r="ASY74" s="44"/>
      <c r="ASZ74" s="44"/>
      <c r="ATA74" s="44"/>
      <c r="ATB74" s="44"/>
      <c r="ATC74" s="44"/>
      <c r="ATD74" s="44"/>
      <c r="ATE74" s="44"/>
      <c r="ATF74" s="44"/>
      <c r="ATG74" s="44"/>
      <c r="ATH74" s="44"/>
      <c r="ATI74" s="44"/>
      <c r="ATJ74" s="44"/>
      <c r="ATK74" s="44"/>
      <c r="ATL74" s="44"/>
      <c r="ATM74" s="44"/>
      <c r="ATN74" s="44"/>
      <c r="ATO74" s="44"/>
      <c r="ATP74" s="44"/>
      <c r="ATQ74" s="44"/>
      <c r="ATR74" s="44"/>
      <c r="ATS74" s="44"/>
      <c r="ATT74" s="44"/>
      <c r="ATU74" s="44"/>
      <c r="ATV74" s="44"/>
      <c r="ATW74" s="44"/>
      <c r="ATX74" s="44"/>
      <c r="ATY74" s="44"/>
      <c r="ATZ74" s="44"/>
      <c r="AUA74" s="44"/>
      <c r="AUB74" s="44"/>
      <c r="AUC74" s="44"/>
      <c r="AUD74" s="44"/>
      <c r="AUE74" s="44"/>
      <c r="AUF74" s="44"/>
      <c r="AUG74" s="44"/>
      <c r="AUH74" s="44"/>
      <c r="AUI74" s="44"/>
      <c r="AUJ74" s="44"/>
      <c r="AUK74" s="44"/>
      <c r="AUL74" s="44"/>
      <c r="AUM74" s="44"/>
      <c r="AUN74" s="44"/>
      <c r="AUO74" s="44"/>
      <c r="AUP74" s="44"/>
      <c r="AUQ74" s="44"/>
      <c r="AUR74" s="44"/>
      <c r="AUS74" s="44"/>
      <c r="AUT74" s="44"/>
      <c r="AUU74" s="44"/>
      <c r="AUV74" s="44"/>
      <c r="AUW74" s="44"/>
      <c r="AUX74" s="44"/>
      <c r="AUY74" s="44"/>
      <c r="AUZ74" s="44"/>
      <c r="AVA74" s="44"/>
      <c r="AVB74" s="44"/>
      <c r="AVC74" s="44"/>
      <c r="AVD74" s="44"/>
      <c r="AVE74" s="44"/>
      <c r="AVF74" s="44"/>
      <c r="AVG74" s="44"/>
      <c r="AVH74" s="44"/>
      <c r="AVI74" s="44"/>
      <c r="AVJ74" s="44"/>
      <c r="AVK74" s="44"/>
      <c r="AVL74" s="44"/>
      <c r="AVM74" s="44"/>
      <c r="AVN74" s="44"/>
      <c r="AVO74" s="44"/>
      <c r="AVP74" s="44"/>
      <c r="AVQ74" s="44"/>
      <c r="AVR74" s="44"/>
      <c r="AVS74" s="44"/>
      <c r="AVT74" s="44"/>
      <c r="AVU74" s="44"/>
      <c r="AVV74" s="44"/>
      <c r="AVW74" s="44"/>
      <c r="AVX74" s="44"/>
      <c r="AVY74" s="44"/>
      <c r="AVZ74" s="44"/>
      <c r="AWA74" s="44"/>
      <c r="AWB74" s="44"/>
      <c r="AWC74" s="44"/>
      <c r="AWD74" s="44"/>
      <c r="AWE74" s="44"/>
      <c r="AWF74" s="44"/>
      <c r="AWG74" s="44"/>
      <c r="AWH74" s="44"/>
      <c r="AWI74" s="44"/>
      <c r="AWJ74" s="44"/>
      <c r="AWK74" s="44"/>
      <c r="AWL74" s="44"/>
      <c r="AWM74" s="44"/>
      <c r="AWN74" s="44"/>
      <c r="AWO74" s="44"/>
      <c r="AWP74" s="44"/>
      <c r="AWQ74" s="44"/>
      <c r="AWR74" s="44"/>
      <c r="AWS74" s="44"/>
      <c r="AWT74" s="44"/>
      <c r="AWU74" s="44"/>
      <c r="AWV74" s="44"/>
      <c r="AWW74" s="44"/>
      <c r="AWX74" s="44"/>
      <c r="AWY74" s="44"/>
      <c r="AWZ74" s="44"/>
      <c r="AXA74" s="44"/>
      <c r="AXB74" s="44"/>
      <c r="AXC74" s="44"/>
      <c r="AXD74" s="44"/>
      <c r="AXE74" s="44"/>
      <c r="AXF74" s="44"/>
      <c r="AXG74" s="44"/>
      <c r="AXH74" s="44"/>
      <c r="AXI74" s="44"/>
      <c r="AXJ74" s="44"/>
      <c r="AXK74" s="44"/>
      <c r="AXL74" s="44"/>
      <c r="AXM74" s="44"/>
      <c r="AXN74" s="44"/>
      <c r="AXO74" s="44"/>
      <c r="AXP74" s="44"/>
      <c r="AXQ74" s="44"/>
      <c r="AXR74" s="44"/>
      <c r="AXS74" s="44"/>
      <c r="AXT74" s="44"/>
      <c r="AXU74" s="44"/>
      <c r="AXV74" s="44"/>
      <c r="AXW74" s="44"/>
      <c r="AXX74" s="44"/>
      <c r="AXY74" s="44"/>
      <c r="AXZ74" s="44"/>
      <c r="AYA74" s="44"/>
      <c r="AYB74" s="44"/>
      <c r="AYC74" s="44"/>
      <c r="AYD74" s="44"/>
      <c r="AYE74" s="44"/>
      <c r="AYF74" s="44"/>
      <c r="AYG74" s="44"/>
      <c r="AYH74" s="44"/>
      <c r="AYI74" s="44"/>
      <c r="AYJ74" s="44"/>
      <c r="AYK74" s="44"/>
      <c r="AYL74" s="44"/>
      <c r="AYM74" s="44"/>
      <c r="AYN74" s="44"/>
      <c r="AYO74" s="44"/>
      <c r="AYP74" s="44"/>
      <c r="AYQ74" s="44"/>
      <c r="AYR74" s="44"/>
      <c r="AYS74" s="44"/>
      <c r="AYT74" s="44"/>
      <c r="AYU74" s="44"/>
      <c r="AYV74" s="44"/>
      <c r="AYW74" s="44"/>
      <c r="AYX74" s="44"/>
      <c r="AYY74" s="44"/>
      <c r="AYZ74" s="44"/>
      <c r="AZA74" s="44"/>
      <c r="AZB74" s="44"/>
      <c r="AZC74" s="44"/>
      <c r="AZD74" s="44"/>
      <c r="AZE74" s="44"/>
      <c r="AZF74" s="44"/>
      <c r="AZG74" s="44"/>
      <c r="AZH74" s="44"/>
      <c r="AZI74" s="44"/>
      <c r="AZJ74" s="44"/>
      <c r="AZK74" s="44"/>
      <c r="AZL74" s="44"/>
      <c r="AZM74" s="44"/>
      <c r="AZN74" s="44"/>
      <c r="AZO74" s="44"/>
      <c r="AZP74" s="44"/>
      <c r="AZQ74" s="44"/>
      <c r="AZR74" s="44"/>
      <c r="AZS74" s="44"/>
      <c r="AZT74" s="44"/>
      <c r="AZU74" s="44"/>
      <c r="AZV74" s="44"/>
      <c r="AZW74" s="44"/>
      <c r="AZX74" s="44"/>
      <c r="AZY74" s="44"/>
      <c r="AZZ74" s="44"/>
      <c r="BAA74" s="44"/>
      <c r="BAB74" s="44"/>
      <c r="BAC74" s="44"/>
      <c r="BAD74" s="44"/>
      <c r="BAE74" s="44"/>
      <c r="BAF74" s="44"/>
      <c r="BAG74" s="44"/>
      <c r="BAH74" s="44"/>
      <c r="BAI74" s="44"/>
      <c r="BAJ74" s="44"/>
      <c r="BAK74" s="44"/>
      <c r="BAL74" s="44"/>
      <c r="BAM74" s="44"/>
      <c r="BAN74" s="44"/>
      <c r="BAO74" s="44"/>
      <c r="BAP74" s="44"/>
      <c r="BAQ74" s="44"/>
      <c r="BAR74" s="44"/>
      <c r="BAS74" s="44"/>
      <c r="BAT74" s="44"/>
      <c r="BAU74" s="44"/>
      <c r="BAV74" s="44"/>
      <c r="BAW74" s="44"/>
      <c r="BAX74" s="44"/>
      <c r="BAY74" s="44"/>
      <c r="BAZ74" s="44"/>
      <c r="BBA74" s="44"/>
      <c r="BBB74" s="44"/>
      <c r="BBC74" s="44"/>
      <c r="BBD74" s="44"/>
      <c r="BBE74" s="44"/>
      <c r="BBF74" s="44"/>
      <c r="BBG74" s="44"/>
      <c r="BBH74" s="44"/>
      <c r="BBI74" s="44"/>
      <c r="BBJ74" s="44"/>
      <c r="BBK74" s="44"/>
      <c r="BBL74" s="44"/>
      <c r="BBM74" s="44"/>
      <c r="BBN74" s="44"/>
      <c r="BBO74" s="44"/>
      <c r="BBP74" s="44"/>
      <c r="BBQ74" s="44"/>
      <c r="BBR74" s="44"/>
      <c r="BBS74" s="44"/>
      <c r="BBT74" s="44"/>
      <c r="BBU74" s="44"/>
      <c r="BBV74" s="44"/>
      <c r="BBW74" s="44"/>
      <c r="BBX74" s="44"/>
      <c r="BBY74" s="44"/>
      <c r="BBZ74" s="44"/>
      <c r="BCA74" s="44"/>
      <c r="BCB74" s="44"/>
      <c r="BCC74" s="44"/>
      <c r="BCD74" s="44"/>
      <c r="BCE74" s="44"/>
      <c r="BCF74" s="44"/>
      <c r="BCG74" s="44"/>
      <c r="BCH74" s="44"/>
      <c r="BCI74" s="44"/>
      <c r="BCJ74" s="44"/>
      <c r="BCK74" s="44"/>
      <c r="BCL74" s="44"/>
      <c r="BCM74" s="44"/>
      <c r="BCN74" s="44"/>
      <c r="BCO74" s="44"/>
      <c r="BCP74" s="44"/>
      <c r="BCQ74" s="44"/>
      <c r="BCR74" s="44"/>
      <c r="BCS74" s="44"/>
      <c r="BCT74" s="44"/>
      <c r="BCU74" s="44"/>
      <c r="BCV74" s="44"/>
      <c r="BCW74" s="44"/>
      <c r="BCX74" s="44"/>
      <c r="BCY74" s="44"/>
      <c r="BCZ74" s="44"/>
      <c r="BDA74" s="44"/>
      <c r="BDB74" s="44"/>
      <c r="BDC74" s="44"/>
      <c r="BDD74" s="44"/>
      <c r="BDE74" s="44"/>
      <c r="BDF74" s="44"/>
      <c r="BDG74" s="44"/>
      <c r="BDH74" s="44"/>
      <c r="BDI74" s="44"/>
      <c r="BDJ74" s="44"/>
      <c r="BDK74" s="44"/>
      <c r="BDL74" s="44"/>
      <c r="BDM74" s="44"/>
      <c r="BDN74" s="44"/>
      <c r="BDO74" s="44"/>
      <c r="BDP74" s="44"/>
      <c r="BDQ74" s="44"/>
      <c r="BDR74" s="44"/>
      <c r="BDS74" s="44"/>
      <c r="BDT74" s="44"/>
      <c r="BDU74" s="44"/>
      <c r="BDV74" s="44"/>
      <c r="BDW74" s="44"/>
      <c r="BDX74" s="44"/>
      <c r="BDY74" s="44"/>
      <c r="BDZ74" s="44"/>
      <c r="BEA74" s="44"/>
      <c r="BEB74" s="44"/>
      <c r="BEC74" s="44"/>
      <c r="BED74" s="44"/>
      <c r="BEE74" s="44"/>
      <c r="BEF74" s="44"/>
      <c r="BEG74" s="44"/>
      <c r="BEH74" s="44"/>
      <c r="BEI74" s="44"/>
      <c r="BEJ74" s="44"/>
      <c r="BEK74" s="44"/>
      <c r="BEL74" s="44"/>
      <c r="BEM74" s="44"/>
      <c r="BEN74" s="44"/>
      <c r="BEO74" s="44"/>
      <c r="BEP74" s="44"/>
      <c r="BEQ74" s="44"/>
      <c r="BER74" s="44"/>
      <c r="BES74" s="44"/>
      <c r="BET74" s="44"/>
      <c r="BEU74" s="44"/>
      <c r="BEV74" s="44"/>
      <c r="BEW74" s="44"/>
      <c r="BEX74" s="44"/>
      <c r="BEY74" s="44"/>
      <c r="BEZ74" s="44"/>
      <c r="BFA74" s="44"/>
      <c r="BFB74" s="44"/>
      <c r="BFC74" s="44"/>
      <c r="BFD74" s="44"/>
      <c r="BFE74" s="44"/>
      <c r="BFF74" s="44"/>
      <c r="BFG74" s="44"/>
      <c r="BFH74" s="44"/>
      <c r="BFI74" s="44"/>
      <c r="BFJ74" s="44"/>
      <c r="BFK74" s="44"/>
      <c r="BFL74" s="44"/>
      <c r="BFM74" s="44"/>
      <c r="BFN74" s="44"/>
      <c r="BFO74" s="44"/>
      <c r="BFP74" s="44"/>
      <c r="BFQ74" s="44"/>
      <c r="BFR74" s="44"/>
      <c r="BFS74" s="44"/>
      <c r="BFT74" s="44"/>
      <c r="BFU74" s="44"/>
      <c r="BFV74" s="44"/>
      <c r="BFW74" s="44"/>
      <c r="BFX74" s="44"/>
      <c r="BFY74" s="44"/>
      <c r="BFZ74" s="44"/>
      <c r="BGA74" s="44"/>
      <c r="BGB74" s="44"/>
      <c r="BGC74" s="44"/>
      <c r="BGD74" s="44"/>
      <c r="BGE74" s="44"/>
      <c r="BGF74" s="44"/>
      <c r="BGG74" s="44"/>
      <c r="BGH74" s="44"/>
      <c r="BGI74" s="44"/>
      <c r="BGJ74" s="44"/>
      <c r="BGK74" s="44"/>
      <c r="BGL74" s="44"/>
      <c r="BGM74" s="44"/>
      <c r="BGN74" s="44"/>
      <c r="BGO74" s="44"/>
      <c r="BGP74" s="44"/>
      <c r="BGQ74" s="44"/>
      <c r="BGR74" s="44"/>
      <c r="BGS74" s="44"/>
      <c r="BGT74" s="44"/>
      <c r="BGU74" s="44"/>
      <c r="BGV74" s="44"/>
      <c r="BGW74" s="44"/>
      <c r="BGX74" s="44"/>
      <c r="BGY74" s="44"/>
      <c r="BGZ74" s="44"/>
      <c r="BHA74" s="44"/>
      <c r="BHB74" s="44"/>
      <c r="BHC74" s="44"/>
      <c r="BHD74" s="44"/>
      <c r="BHE74" s="44"/>
      <c r="BHF74" s="44"/>
      <c r="BHG74" s="44"/>
      <c r="BHH74" s="44"/>
      <c r="BHI74" s="44"/>
      <c r="BHJ74" s="44"/>
      <c r="BHK74" s="44"/>
      <c r="BHL74" s="44"/>
      <c r="BHM74" s="44"/>
      <c r="BHN74" s="44"/>
      <c r="BHO74" s="44"/>
      <c r="BHP74" s="44"/>
      <c r="BHQ74" s="44"/>
      <c r="BHR74" s="44"/>
      <c r="BHS74" s="44"/>
      <c r="BHT74" s="44"/>
      <c r="BHU74" s="44"/>
      <c r="BHV74" s="44"/>
      <c r="BHW74" s="44"/>
      <c r="BHX74" s="44"/>
      <c r="BHY74" s="44"/>
      <c r="BHZ74" s="44"/>
      <c r="BIA74" s="44"/>
      <c r="BIB74" s="44"/>
      <c r="BIC74" s="44"/>
      <c r="BID74" s="44"/>
      <c r="BIE74" s="44"/>
      <c r="BIF74" s="44"/>
      <c r="BIG74" s="44"/>
      <c r="BIH74" s="44"/>
      <c r="BII74" s="44"/>
      <c r="BIJ74" s="44"/>
      <c r="BIK74" s="44"/>
      <c r="BIL74" s="44"/>
      <c r="BIM74" s="44"/>
      <c r="BIN74" s="44"/>
      <c r="BIO74" s="44"/>
      <c r="BIP74" s="44"/>
      <c r="BIQ74" s="44"/>
      <c r="BIR74" s="44"/>
      <c r="BIS74" s="44"/>
      <c r="BIT74" s="44"/>
      <c r="BIU74" s="44"/>
      <c r="BIV74" s="44"/>
      <c r="BIW74" s="44"/>
      <c r="BIX74" s="44"/>
      <c r="BIY74" s="44"/>
      <c r="BIZ74" s="44"/>
      <c r="BJA74" s="44"/>
      <c r="BJB74" s="44"/>
      <c r="BJC74" s="44"/>
      <c r="BJD74" s="44"/>
      <c r="BJE74" s="44"/>
      <c r="BJF74" s="44"/>
      <c r="BJG74" s="44"/>
      <c r="BJH74" s="44"/>
      <c r="BJI74" s="44"/>
      <c r="BJJ74" s="44"/>
      <c r="BJK74" s="44"/>
      <c r="BJL74" s="44"/>
      <c r="BJM74" s="44"/>
      <c r="BJN74" s="44"/>
      <c r="BJO74" s="44"/>
      <c r="BJP74" s="44"/>
      <c r="BJQ74" s="44"/>
      <c r="BJR74" s="44"/>
      <c r="BJS74" s="44"/>
      <c r="BJT74" s="44"/>
      <c r="BJU74" s="44"/>
      <c r="BJV74" s="44"/>
      <c r="BJW74" s="44"/>
      <c r="BJX74" s="44"/>
      <c r="BJY74" s="44"/>
      <c r="BJZ74" s="44"/>
      <c r="BKA74" s="44"/>
      <c r="BKB74" s="44"/>
      <c r="BKC74" s="44"/>
      <c r="BKD74" s="44"/>
      <c r="BKE74" s="44"/>
      <c r="BKF74" s="44"/>
      <c r="BKG74" s="44"/>
      <c r="BKH74" s="44"/>
      <c r="BKI74" s="44"/>
      <c r="BKJ74" s="44"/>
      <c r="BKK74" s="44"/>
      <c r="BKL74" s="44"/>
      <c r="BKM74" s="44"/>
      <c r="BKN74" s="44"/>
      <c r="BKO74" s="44"/>
      <c r="BKP74" s="44"/>
      <c r="BKQ74" s="44"/>
      <c r="BKR74" s="44"/>
      <c r="BKS74" s="44"/>
      <c r="BKT74" s="44"/>
      <c r="BKU74" s="44"/>
      <c r="BKV74" s="44"/>
      <c r="BKW74" s="44"/>
      <c r="BKX74" s="44"/>
      <c r="BKY74" s="44"/>
      <c r="BKZ74" s="44"/>
      <c r="BLA74" s="44"/>
      <c r="BLB74" s="44"/>
      <c r="BLC74" s="44"/>
      <c r="BLD74" s="44"/>
      <c r="BLE74" s="44"/>
      <c r="BLF74" s="44"/>
      <c r="BLG74" s="44"/>
      <c r="BLH74" s="44"/>
      <c r="BLI74" s="44"/>
      <c r="BLJ74" s="44"/>
      <c r="BLK74" s="44"/>
      <c r="BLL74" s="44"/>
      <c r="BLM74" s="44"/>
      <c r="BLN74" s="44"/>
      <c r="BLO74" s="44"/>
      <c r="BLP74" s="44"/>
      <c r="BLQ74" s="44"/>
      <c r="BLR74" s="44"/>
      <c r="BLS74" s="44"/>
      <c r="BLT74" s="44"/>
      <c r="BLU74" s="44"/>
      <c r="BLV74" s="44"/>
      <c r="BLW74" s="44"/>
      <c r="BLX74" s="44"/>
      <c r="BLY74" s="44"/>
      <c r="BLZ74" s="44"/>
      <c r="BMA74" s="44"/>
      <c r="BMB74" s="44"/>
      <c r="BMC74" s="44"/>
      <c r="BMD74" s="44"/>
      <c r="BME74" s="44"/>
      <c r="BMF74" s="44"/>
      <c r="BMG74" s="44"/>
      <c r="BMH74" s="44"/>
      <c r="BMI74" s="44"/>
      <c r="BMJ74" s="44"/>
      <c r="BMK74" s="44"/>
      <c r="BML74" s="44"/>
      <c r="BMM74" s="44"/>
      <c r="BMN74" s="44"/>
      <c r="BMO74" s="44"/>
      <c r="BMP74" s="44"/>
      <c r="BMQ74" s="44"/>
      <c r="BMR74" s="44"/>
      <c r="BMS74" s="44"/>
      <c r="BMT74" s="44"/>
      <c r="BMU74" s="44"/>
      <c r="BMV74" s="44"/>
      <c r="BMW74" s="44"/>
      <c r="BMX74" s="44"/>
      <c r="BMY74" s="44"/>
      <c r="BMZ74" s="44"/>
      <c r="BNA74" s="44"/>
      <c r="BNB74" s="44"/>
      <c r="BNC74" s="44"/>
      <c r="BND74" s="44"/>
      <c r="BNE74" s="44"/>
      <c r="BNF74" s="44"/>
      <c r="BNG74" s="44"/>
      <c r="BNH74" s="44"/>
      <c r="BNI74" s="44"/>
      <c r="BNJ74" s="44"/>
      <c r="BNK74" s="44"/>
      <c r="BNL74" s="44"/>
      <c r="BNM74" s="44"/>
      <c r="BNN74" s="44"/>
      <c r="BNO74" s="44"/>
      <c r="BNP74" s="44"/>
      <c r="BNQ74" s="44"/>
      <c r="BNR74" s="44"/>
      <c r="BNS74" s="44"/>
      <c r="BNT74" s="44"/>
      <c r="BNU74" s="44"/>
      <c r="BNV74" s="44"/>
      <c r="BNW74" s="44"/>
      <c r="BNX74" s="44"/>
      <c r="BNY74" s="44"/>
      <c r="BNZ74" s="44"/>
      <c r="BOA74" s="44"/>
      <c r="BOB74" s="44"/>
      <c r="BOC74" s="44"/>
      <c r="BOD74" s="44"/>
      <c r="BOE74" s="44"/>
      <c r="BOF74" s="44"/>
      <c r="BOG74" s="44"/>
      <c r="BOH74" s="44"/>
      <c r="BOI74" s="44"/>
      <c r="BOJ74" s="44"/>
      <c r="BOK74" s="44"/>
      <c r="BOL74" s="44"/>
      <c r="BOM74" s="44"/>
      <c r="BON74" s="44"/>
      <c r="BOO74" s="44"/>
      <c r="BOP74" s="44"/>
      <c r="BOQ74" s="44"/>
      <c r="BOR74" s="44"/>
      <c r="BOS74" s="44"/>
      <c r="BOT74" s="44"/>
      <c r="BOU74" s="44"/>
      <c r="BOV74" s="44"/>
      <c r="BOW74" s="44"/>
      <c r="BOX74" s="44"/>
      <c r="BOY74" s="44"/>
      <c r="BOZ74" s="44"/>
      <c r="BPA74" s="44"/>
      <c r="BPB74" s="44"/>
      <c r="BPC74" s="44"/>
      <c r="BPD74" s="44"/>
      <c r="BPE74" s="44"/>
      <c r="BPF74" s="44"/>
      <c r="BPG74" s="44"/>
      <c r="BPH74" s="44"/>
      <c r="BPI74" s="44"/>
      <c r="BPJ74" s="44"/>
      <c r="BPK74" s="44"/>
      <c r="BPL74" s="44"/>
      <c r="BPM74" s="44"/>
      <c r="BPN74" s="44"/>
      <c r="BPO74" s="44"/>
      <c r="BPP74" s="44"/>
      <c r="BPQ74" s="44"/>
      <c r="BPR74" s="44"/>
      <c r="BPS74" s="44"/>
      <c r="BPT74" s="44"/>
      <c r="BPU74" s="44"/>
      <c r="BPV74" s="44"/>
      <c r="BPW74" s="44"/>
      <c r="BPX74" s="44"/>
      <c r="BPY74" s="44"/>
      <c r="BPZ74" s="44"/>
      <c r="BQA74" s="44"/>
      <c r="BQB74" s="44"/>
      <c r="BQC74" s="44"/>
      <c r="BQD74" s="44"/>
      <c r="BQE74" s="44"/>
      <c r="BQF74" s="44"/>
      <c r="BQG74" s="44"/>
      <c r="BQH74" s="44"/>
      <c r="BQI74" s="44"/>
      <c r="BQJ74" s="44"/>
      <c r="BQK74" s="44"/>
      <c r="BQL74" s="44"/>
      <c r="BQM74" s="44"/>
      <c r="BQN74" s="44"/>
      <c r="BQO74" s="44"/>
      <c r="BQP74" s="44"/>
      <c r="BQQ74" s="44"/>
      <c r="BQR74" s="44"/>
      <c r="BQS74" s="44"/>
      <c r="BQT74" s="44"/>
      <c r="BQU74" s="44"/>
      <c r="BQV74" s="44"/>
      <c r="BQW74" s="44"/>
      <c r="BQX74" s="44"/>
      <c r="BQY74" s="44"/>
      <c r="BQZ74" s="44"/>
      <c r="BRA74" s="44"/>
      <c r="BRB74" s="44"/>
      <c r="BRC74" s="44"/>
      <c r="BRD74" s="44"/>
      <c r="BRE74" s="44"/>
      <c r="BRF74" s="44"/>
      <c r="BRG74" s="44"/>
      <c r="BRH74" s="44"/>
      <c r="BRI74" s="44"/>
      <c r="BRJ74" s="44"/>
      <c r="BRK74" s="44"/>
      <c r="BRL74" s="44"/>
      <c r="BRM74" s="44"/>
      <c r="BRN74" s="44"/>
      <c r="BRO74" s="44"/>
      <c r="BRP74" s="44"/>
      <c r="BRQ74" s="44"/>
      <c r="BRR74" s="44"/>
      <c r="BRS74" s="44"/>
      <c r="BRT74" s="44"/>
      <c r="BRU74" s="44"/>
      <c r="BRV74" s="44"/>
      <c r="BRW74" s="44"/>
      <c r="BRX74" s="44"/>
      <c r="BRY74" s="44"/>
      <c r="BRZ74" s="44"/>
      <c r="BSA74" s="44"/>
      <c r="BSB74" s="44"/>
      <c r="BSC74" s="44"/>
      <c r="BSD74" s="44"/>
      <c r="BSE74" s="44"/>
      <c r="BSF74" s="44"/>
      <c r="BSG74" s="44"/>
      <c r="BSH74" s="44"/>
      <c r="BSI74" s="44"/>
      <c r="BSJ74" s="44"/>
      <c r="BSK74" s="44"/>
      <c r="BSL74" s="44"/>
      <c r="BSM74" s="44"/>
      <c r="BSN74" s="44"/>
      <c r="BSO74" s="44"/>
      <c r="BSP74" s="44"/>
      <c r="BSQ74" s="44"/>
      <c r="BSR74" s="44"/>
      <c r="BSS74" s="44"/>
      <c r="BST74" s="44"/>
      <c r="BSU74" s="44"/>
      <c r="BSV74" s="44"/>
      <c r="BSW74" s="44"/>
      <c r="BSX74" s="44"/>
      <c r="BSY74" s="44"/>
      <c r="BSZ74" s="44"/>
      <c r="BTA74" s="44"/>
      <c r="BTB74" s="44"/>
      <c r="BTC74" s="44"/>
      <c r="BTD74" s="44"/>
      <c r="BTE74" s="44"/>
      <c r="BTF74" s="44"/>
      <c r="BTG74" s="44"/>
      <c r="BTH74" s="44"/>
      <c r="BTI74" s="44"/>
      <c r="BTJ74" s="44"/>
      <c r="BTK74" s="44"/>
      <c r="BTL74" s="44"/>
      <c r="BTM74" s="44"/>
      <c r="BTN74" s="44"/>
      <c r="BTO74" s="44"/>
      <c r="BTP74" s="44"/>
      <c r="BTQ74" s="44"/>
      <c r="BTR74" s="44"/>
      <c r="BTS74" s="44"/>
      <c r="BTT74" s="44"/>
      <c r="BTU74" s="44"/>
      <c r="BTV74" s="44"/>
      <c r="BTW74" s="44"/>
      <c r="BTX74" s="44"/>
      <c r="BTY74" s="44"/>
      <c r="BTZ74" s="44"/>
      <c r="BUA74" s="44"/>
      <c r="BUB74" s="44"/>
      <c r="BUC74" s="44"/>
      <c r="BUD74" s="44"/>
      <c r="BUE74" s="44"/>
      <c r="BUF74" s="44"/>
      <c r="BUG74" s="44"/>
      <c r="BUH74" s="44"/>
      <c r="BUI74" s="44"/>
      <c r="BUJ74" s="44"/>
      <c r="BUK74" s="44"/>
      <c r="BUL74" s="44"/>
      <c r="BUM74" s="44"/>
      <c r="BUN74" s="44"/>
      <c r="BUO74" s="44"/>
      <c r="BUP74" s="44"/>
      <c r="BUQ74" s="44"/>
      <c r="BUR74" s="44"/>
      <c r="BUS74" s="44"/>
      <c r="BUT74" s="44"/>
      <c r="BUU74" s="44"/>
      <c r="BUV74" s="44"/>
      <c r="BUW74" s="44"/>
      <c r="BUX74" s="44"/>
      <c r="BUY74" s="44"/>
      <c r="BUZ74" s="44"/>
      <c r="BVA74" s="44"/>
      <c r="BVB74" s="44"/>
      <c r="BVC74" s="44"/>
      <c r="BVD74" s="44"/>
      <c r="BVE74" s="44"/>
      <c r="BVF74" s="44"/>
      <c r="BVG74" s="44"/>
      <c r="BVH74" s="44"/>
      <c r="BVI74" s="44"/>
      <c r="BVJ74" s="44"/>
      <c r="BVK74" s="44"/>
      <c r="BVL74" s="44"/>
      <c r="BVM74" s="44"/>
      <c r="BVN74" s="44"/>
      <c r="BVO74" s="44"/>
      <c r="BVP74" s="44"/>
      <c r="BVQ74" s="44"/>
      <c r="BVR74" s="44"/>
      <c r="BVS74" s="44"/>
      <c r="BVT74" s="44"/>
      <c r="BVU74" s="44"/>
      <c r="BVV74" s="44"/>
      <c r="BVW74" s="44"/>
      <c r="BVX74" s="44"/>
      <c r="BVY74" s="44"/>
      <c r="BVZ74" s="44"/>
      <c r="BWA74" s="44"/>
      <c r="BWB74" s="44"/>
      <c r="BWC74" s="44"/>
      <c r="BWD74" s="44"/>
      <c r="BWE74" s="44"/>
      <c r="BWF74" s="44"/>
      <c r="BWG74" s="44"/>
      <c r="BWH74" s="44"/>
      <c r="BWI74" s="44"/>
      <c r="BWJ74" s="44"/>
      <c r="BWK74" s="44"/>
      <c r="BWL74" s="44"/>
      <c r="BWM74" s="44"/>
      <c r="BWN74" s="44"/>
      <c r="BWO74" s="44"/>
      <c r="BWP74" s="44"/>
      <c r="BWQ74" s="44"/>
      <c r="BWR74" s="44"/>
      <c r="BWS74" s="44"/>
      <c r="BWT74" s="44"/>
      <c r="BWU74" s="44"/>
      <c r="BWV74" s="44"/>
      <c r="BWW74" s="44"/>
      <c r="BWX74" s="44"/>
      <c r="BWY74" s="44"/>
      <c r="BWZ74" s="44"/>
      <c r="BXA74" s="44"/>
      <c r="BXB74" s="44"/>
      <c r="BXC74" s="44"/>
      <c r="BXD74" s="44"/>
      <c r="BXE74" s="44"/>
      <c r="BXF74" s="44"/>
      <c r="BXG74" s="44"/>
      <c r="BXH74" s="44"/>
      <c r="BXI74" s="44"/>
      <c r="BXJ74" s="44"/>
      <c r="BXK74" s="44"/>
      <c r="BXL74" s="44"/>
      <c r="BXM74" s="44"/>
      <c r="BXN74" s="44"/>
      <c r="BXO74" s="44"/>
      <c r="BXP74" s="44"/>
      <c r="BXQ74" s="44"/>
      <c r="BXR74" s="44"/>
      <c r="BXS74" s="44"/>
      <c r="BXT74" s="44"/>
      <c r="BXU74" s="44"/>
      <c r="BXV74" s="44"/>
      <c r="BXW74" s="44"/>
      <c r="BXX74" s="44"/>
      <c r="BXY74" s="44"/>
      <c r="BXZ74" s="44"/>
      <c r="BYA74" s="44"/>
      <c r="BYB74" s="44"/>
      <c r="BYC74" s="44"/>
      <c r="BYD74" s="44"/>
      <c r="BYE74" s="44"/>
      <c r="BYF74" s="44"/>
      <c r="BYG74" s="44"/>
      <c r="BYH74" s="44"/>
      <c r="BYI74" s="44"/>
      <c r="BYJ74" s="44"/>
      <c r="BYK74" s="44"/>
      <c r="BYL74" s="44"/>
      <c r="BYM74" s="44"/>
      <c r="BYN74" s="44"/>
      <c r="BYO74" s="44"/>
      <c r="BYP74" s="44"/>
      <c r="BYQ74" s="44"/>
      <c r="BYR74" s="44"/>
      <c r="BYS74" s="44"/>
      <c r="BYT74" s="44"/>
      <c r="BYU74" s="44"/>
      <c r="BYV74" s="44"/>
      <c r="BYW74" s="44"/>
      <c r="BYX74" s="44"/>
      <c r="BYY74" s="44"/>
      <c r="BYZ74" s="44"/>
      <c r="BZA74" s="44"/>
      <c r="BZB74" s="44"/>
      <c r="BZC74" s="44"/>
      <c r="BZD74" s="44"/>
      <c r="BZE74" s="44"/>
      <c r="BZF74" s="44"/>
      <c r="BZG74" s="44"/>
      <c r="BZH74" s="44"/>
      <c r="BZI74" s="44"/>
      <c r="BZJ74" s="44"/>
      <c r="BZK74" s="44"/>
      <c r="BZL74" s="44"/>
      <c r="BZM74" s="44"/>
      <c r="BZN74" s="44"/>
      <c r="BZO74" s="44"/>
      <c r="BZP74" s="44"/>
      <c r="BZQ74" s="44"/>
      <c r="BZR74" s="44"/>
      <c r="BZS74" s="44"/>
      <c r="BZT74" s="44"/>
      <c r="BZU74" s="44"/>
      <c r="BZV74" s="44"/>
      <c r="BZW74" s="44"/>
      <c r="BZX74" s="44"/>
      <c r="BZY74" s="44"/>
      <c r="BZZ74" s="44"/>
      <c r="CAA74" s="44"/>
      <c r="CAB74" s="44"/>
      <c r="CAC74" s="44"/>
      <c r="CAD74" s="44"/>
      <c r="CAE74" s="44"/>
      <c r="CAF74" s="44"/>
      <c r="CAG74" s="44"/>
      <c r="CAH74" s="44"/>
      <c r="CAI74" s="44"/>
      <c r="CAJ74" s="44"/>
      <c r="CAK74" s="44"/>
      <c r="CAL74" s="44"/>
      <c r="CAM74" s="44"/>
      <c r="CAN74" s="44"/>
      <c r="CAO74" s="44"/>
      <c r="CAP74" s="44"/>
      <c r="CAQ74" s="44"/>
      <c r="CAR74" s="44"/>
      <c r="CAS74" s="44"/>
      <c r="CAT74" s="44"/>
      <c r="CAU74" s="44"/>
      <c r="CAV74" s="44"/>
      <c r="CAW74" s="44"/>
      <c r="CAX74" s="44"/>
      <c r="CAY74" s="44"/>
      <c r="CAZ74" s="44"/>
      <c r="CBA74" s="44"/>
      <c r="CBB74" s="44"/>
      <c r="CBC74" s="44"/>
      <c r="CBD74" s="44"/>
      <c r="CBE74" s="44"/>
      <c r="CBF74" s="44"/>
      <c r="CBG74" s="44"/>
      <c r="CBH74" s="44"/>
      <c r="CBI74" s="44"/>
      <c r="CBJ74" s="44"/>
      <c r="CBK74" s="44"/>
      <c r="CBL74" s="44"/>
      <c r="CBM74" s="44"/>
      <c r="CBN74" s="44"/>
      <c r="CBO74" s="44"/>
      <c r="CBP74" s="44"/>
      <c r="CBQ74" s="44"/>
      <c r="CBR74" s="44"/>
      <c r="CBS74" s="44"/>
      <c r="CBT74" s="44"/>
      <c r="CBU74" s="44"/>
      <c r="CBV74" s="44"/>
      <c r="CBW74" s="44"/>
      <c r="CBX74" s="44"/>
      <c r="CBY74" s="44"/>
      <c r="CBZ74" s="44"/>
      <c r="CCA74" s="44"/>
      <c r="CCB74" s="44"/>
      <c r="CCC74" s="44"/>
      <c r="CCD74" s="44"/>
      <c r="CCE74" s="44"/>
      <c r="CCF74" s="44"/>
      <c r="CCG74" s="44"/>
      <c r="CCH74" s="44"/>
      <c r="CCI74" s="44"/>
      <c r="CCJ74" s="44"/>
      <c r="CCK74" s="44"/>
      <c r="CCL74" s="44"/>
      <c r="CCM74" s="44"/>
      <c r="CCN74" s="44"/>
      <c r="CCO74" s="44"/>
      <c r="CCP74" s="44"/>
      <c r="CCQ74" s="44"/>
      <c r="CCR74" s="44"/>
      <c r="CCS74" s="44"/>
      <c r="CCT74" s="44"/>
      <c r="CCU74" s="44"/>
      <c r="CCV74" s="44"/>
      <c r="CCW74" s="44"/>
      <c r="CCX74" s="44"/>
      <c r="CCY74" s="44"/>
      <c r="CCZ74" s="44"/>
      <c r="CDA74" s="44"/>
      <c r="CDB74" s="44"/>
      <c r="CDC74" s="44"/>
      <c r="CDD74" s="44"/>
      <c r="CDE74" s="44"/>
      <c r="CDF74" s="44"/>
      <c r="CDG74" s="44"/>
      <c r="CDH74" s="44"/>
      <c r="CDI74" s="44"/>
      <c r="CDJ74" s="44"/>
      <c r="CDK74" s="44"/>
      <c r="CDL74" s="44"/>
      <c r="CDM74" s="44"/>
      <c r="CDN74" s="44"/>
      <c r="CDO74" s="44"/>
      <c r="CDP74" s="44"/>
      <c r="CDQ74" s="44"/>
      <c r="CDR74" s="44"/>
      <c r="CDS74" s="44"/>
      <c r="CDT74" s="44"/>
      <c r="CDU74" s="44"/>
      <c r="CDV74" s="44"/>
      <c r="CDW74" s="44"/>
      <c r="CDX74" s="44"/>
      <c r="CDY74" s="44"/>
      <c r="CDZ74" s="44"/>
      <c r="CEA74" s="44"/>
      <c r="CEB74" s="44"/>
      <c r="CEC74" s="44"/>
      <c r="CED74" s="44"/>
      <c r="CEE74" s="44"/>
      <c r="CEF74" s="44"/>
      <c r="CEG74" s="44"/>
      <c r="CEH74" s="44"/>
      <c r="CEI74" s="44"/>
      <c r="CEJ74" s="44"/>
      <c r="CEK74" s="44"/>
      <c r="CEL74" s="44"/>
      <c r="CEM74" s="44"/>
      <c r="CEN74" s="44"/>
      <c r="CEO74" s="44"/>
      <c r="CEP74" s="44"/>
      <c r="CEQ74" s="44"/>
      <c r="CER74" s="44"/>
      <c r="CES74" s="44"/>
      <c r="CET74" s="44"/>
      <c r="CEU74" s="44"/>
      <c r="CEV74" s="44"/>
      <c r="CEW74" s="44"/>
      <c r="CEX74" s="44"/>
      <c r="CEY74" s="44"/>
      <c r="CEZ74" s="44"/>
      <c r="CFA74" s="44"/>
      <c r="CFB74" s="44"/>
      <c r="CFC74" s="44"/>
      <c r="CFD74" s="44"/>
      <c r="CFE74" s="44"/>
      <c r="CFF74" s="44"/>
      <c r="CFG74" s="44"/>
      <c r="CFH74" s="44"/>
      <c r="CFI74" s="44"/>
      <c r="CFJ74" s="44"/>
      <c r="CFK74" s="44"/>
      <c r="CFL74" s="44"/>
      <c r="CFM74" s="44"/>
      <c r="CFN74" s="44"/>
      <c r="CFO74" s="44"/>
      <c r="CFP74" s="44"/>
      <c r="CFQ74" s="44"/>
      <c r="CFR74" s="44"/>
      <c r="CFS74" s="44"/>
      <c r="CFT74" s="44"/>
      <c r="CFU74" s="44"/>
      <c r="CFV74" s="44"/>
      <c r="CFW74" s="44"/>
      <c r="CFX74" s="44"/>
      <c r="CFY74" s="44"/>
      <c r="CFZ74" s="44"/>
      <c r="CGA74" s="44"/>
      <c r="CGB74" s="44"/>
      <c r="CGC74" s="44"/>
      <c r="CGD74" s="44"/>
      <c r="CGE74" s="44"/>
      <c r="CGF74" s="44"/>
      <c r="CGG74" s="44"/>
      <c r="CGH74" s="44"/>
      <c r="CGI74" s="44"/>
      <c r="CGJ74" s="44"/>
      <c r="CGK74" s="44"/>
      <c r="CGL74" s="44"/>
      <c r="CGM74" s="44"/>
      <c r="CGN74" s="44"/>
      <c r="CGO74" s="44"/>
      <c r="CGP74" s="44"/>
      <c r="CGQ74" s="44"/>
      <c r="CGR74" s="44"/>
      <c r="CGS74" s="44"/>
      <c r="CGT74" s="44"/>
      <c r="CGU74" s="44"/>
      <c r="CGV74" s="44"/>
      <c r="CGW74" s="44"/>
      <c r="CGX74" s="44"/>
      <c r="CGY74" s="44"/>
      <c r="CGZ74" s="44"/>
      <c r="CHA74" s="44"/>
      <c r="CHB74" s="44"/>
      <c r="CHC74" s="44"/>
      <c r="CHD74" s="44"/>
      <c r="CHE74" s="44"/>
      <c r="CHF74" s="44"/>
      <c r="CHG74" s="44"/>
      <c r="CHH74" s="44"/>
      <c r="CHI74" s="44"/>
      <c r="CHJ74" s="44"/>
      <c r="CHK74" s="44"/>
      <c r="CHL74" s="44"/>
      <c r="CHM74" s="44"/>
      <c r="CHN74" s="44"/>
      <c r="CHO74" s="44"/>
      <c r="CHP74" s="44"/>
      <c r="CHQ74" s="44"/>
      <c r="CHR74" s="44"/>
      <c r="CHS74" s="44"/>
      <c r="CHT74" s="44"/>
      <c r="CHU74" s="44"/>
      <c r="CHV74" s="44"/>
      <c r="CHW74" s="44"/>
      <c r="CHX74" s="44"/>
      <c r="CHY74" s="44"/>
      <c r="CHZ74" s="44"/>
      <c r="CIA74" s="44"/>
      <c r="CIB74" s="44"/>
      <c r="CIC74" s="44"/>
      <c r="CID74" s="44"/>
      <c r="CIE74" s="44"/>
      <c r="CIF74" s="44"/>
      <c r="CIG74" s="44"/>
      <c r="CIH74" s="44"/>
      <c r="CII74" s="44"/>
      <c r="CIJ74" s="44"/>
      <c r="CIK74" s="44"/>
      <c r="CIL74" s="44"/>
      <c r="CIM74" s="44"/>
      <c r="CIN74" s="44"/>
      <c r="CIO74" s="44"/>
      <c r="CIP74" s="44"/>
      <c r="CIQ74" s="44"/>
      <c r="CIR74" s="44"/>
      <c r="CIS74" s="44"/>
      <c r="CIT74" s="44"/>
      <c r="CIU74" s="44"/>
      <c r="CIV74" s="44"/>
      <c r="CIW74" s="44"/>
      <c r="CIX74" s="44"/>
      <c r="CIY74" s="44"/>
      <c r="CIZ74" s="44"/>
      <c r="CJA74" s="44"/>
      <c r="CJB74" s="44"/>
      <c r="CJC74" s="44"/>
      <c r="CJD74" s="44"/>
      <c r="CJE74" s="44"/>
      <c r="CJF74" s="44"/>
      <c r="CJG74" s="44"/>
      <c r="CJH74" s="44"/>
      <c r="CJI74" s="44"/>
      <c r="CJJ74" s="44"/>
      <c r="CJK74" s="44"/>
      <c r="CJL74" s="44"/>
      <c r="CJM74" s="44"/>
      <c r="CJN74" s="44"/>
      <c r="CJO74" s="44"/>
      <c r="CJP74" s="44"/>
      <c r="CJQ74" s="44"/>
      <c r="CJR74" s="44"/>
      <c r="CJS74" s="44"/>
      <c r="CJT74" s="44"/>
      <c r="CJU74" s="44"/>
      <c r="CJV74" s="44"/>
      <c r="CJW74" s="44"/>
      <c r="CJX74" s="44"/>
      <c r="CJY74" s="44"/>
      <c r="CJZ74" s="44"/>
      <c r="CKA74" s="44"/>
      <c r="CKB74" s="44"/>
      <c r="CKC74" s="44"/>
      <c r="CKD74" s="44"/>
      <c r="CKE74" s="44"/>
      <c r="CKF74" s="44"/>
      <c r="CKG74" s="44"/>
      <c r="CKH74" s="44"/>
      <c r="CKI74" s="44"/>
      <c r="CKJ74" s="44"/>
      <c r="CKK74" s="44"/>
      <c r="CKL74" s="44"/>
      <c r="CKM74" s="44"/>
      <c r="CKN74" s="44"/>
      <c r="CKO74" s="44"/>
      <c r="CKP74" s="44"/>
      <c r="CKQ74" s="44"/>
      <c r="CKR74" s="44"/>
      <c r="CKS74" s="44"/>
      <c r="CKT74" s="44"/>
      <c r="CKU74" s="44"/>
      <c r="CKV74" s="44"/>
      <c r="CKW74" s="44"/>
      <c r="CKX74" s="44"/>
      <c r="CKY74" s="44"/>
      <c r="CKZ74" s="44"/>
      <c r="CLA74" s="44"/>
      <c r="CLB74" s="44"/>
      <c r="CLC74" s="44"/>
      <c r="CLD74" s="44"/>
      <c r="CLE74" s="44"/>
      <c r="CLF74" s="44"/>
      <c r="CLG74" s="44"/>
      <c r="CLH74" s="44"/>
      <c r="CLI74" s="44"/>
      <c r="CLJ74" s="44"/>
      <c r="CLK74" s="44"/>
      <c r="CLL74" s="44"/>
      <c r="CLM74" s="44"/>
      <c r="CLN74" s="44"/>
      <c r="CLO74" s="44"/>
      <c r="CLP74" s="44"/>
      <c r="CLQ74" s="44"/>
      <c r="CLR74" s="44"/>
      <c r="CLS74" s="44"/>
      <c r="CLT74" s="44"/>
      <c r="CLU74" s="44"/>
      <c r="CLV74" s="44"/>
      <c r="CLW74" s="44"/>
      <c r="CLX74" s="44"/>
      <c r="CLY74" s="44"/>
      <c r="CLZ74" s="44"/>
      <c r="CMA74" s="44"/>
      <c r="CMB74" s="44"/>
      <c r="CMC74" s="44"/>
      <c r="CMD74" s="44"/>
      <c r="CME74" s="44"/>
      <c r="CMF74" s="44"/>
      <c r="CMG74" s="44"/>
      <c r="CMH74" s="44"/>
      <c r="CMI74" s="44"/>
      <c r="CMJ74" s="44"/>
      <c r="CMK74" s="44"/>
      <c r="CML74" s="44"/>
      <c r="CMM74" s="44"/>
      <c r="CMN74" s="44"/>
      <c r="CMO74" s="44"/>
      <c r="CMP74" s="44"/>
      <c r="CMQ74" s="44"/>
      <c r="CMR74" s="44"/>
      <c r="CMS74" s="44"/>
      <c r="CMT74" s="44"/>
      <c r="CMU74" s="44"/>
      <c r="CMV74" s="44"/>
      <c r="CMW74" s="44"/>
      <c r="CMX74" s="44"/>
      <c r="CMY74" s="44"/>
      <c r="CMZ74" s="44"/>
      <c r="CNA74" s="44"/>
      <c r="CNB74" s="44"/>
      <c r="CNC74" s="44"/>
      <c r="CND74" s="44"/>
      <c r="CNE74" s="44"/>
      <c r="CNF74" s="44"/>
      <c r="CNG74" s="44"/>
      <c r="CNH74" s="44"/>
      <c r="CNI74" s="44"/>
      <c r="CNJ74" s="44"/>
      <c r="CNK74" s="44"/>
      <c r="CNL74" s="44"/>
      <c r="CNM74" s="44"/>
      <c r="CNN74" s="44"/>
      <c r="CNO74" s="44"/>
      <c r="CNP74" s="44"/>
      <c r="CNQ74" s="44"/>
      <c r="CNR74" s="44"/>
      <c r="CNS74" s="44"/>
      <c r="CNT74" s="44"/>
      <c r="CNU74" s="44"/>
      <c r="CNV74" s="44"/>
      <c r="CNW74" s="44"/>
      <c r="CNX74" s="44"/>
      <c r="CNY74" s="44"/>
      <c r="CNZ74" s="44"/>
      <c r="COA74" s="44"/>
      <c r="COB74" s="44"/>
      <c r="COC74" s="44"/>
      <c r="COD74" s="44"/>
      <c r="COE74" s="44"/>
      <c r="COF74" s="44"/>
      <c r="COG74" s="44"/>
      <c r="COH74" s="44"/>
      <c r="COI74" s="44"/>
      <c r="COJ74" s="44"/>
      <c r="COK74" s="44"/>
      <c r="COL74" s="44"/>
      <c r="COM74" s="44"/>
      <c r="CON74" s="44"/>
      <c r="COO74" s="44"/>
      <c r="COP74" s="44"/>
      <c r="COQ74" s="44"/>
      <c r="COR74" s="44"/>
      <c r="COS74" s="44"/>
      <c r="COT74" s="44"/>
      <c r="COU74" s="44"/>
      <c r="COV74" s="44"/>
      <c r="COW74" s="44"/>
      <c r="COX74" s="44"/>
      <c r="COY74" s="44"/>
      <c r="COZ74" s="44"/>
      <c r="CPA74" s="44"/>
      <c r="CPB74" s="44"/>
      <c r="CPC74" s="44"/>
      <c r="CPD74" s="44"/>
      <c r="CPE74" s="44"/>
      <c r="CPF74" s="44"/>
      <c r="CPG74" s="44"/>
      <c r="CPH74" s="44"/>
      <c r="CPI74" s="44"/>
      <c r="CPJ74" s="44"/>
      <c r="CPK74" s="44"/>
      <c r="CPL74" s="44"/>
      <c r="CPM74" s="44"/>
      <c r="CPN74" s="44"/>
      <c r="CPO74" s="44"/>
      <c r="CPP74" s="44"/>
      <c r="CPQ74" s="44"/>
      <c r="CPR74" s="44"/>
      <c r="CPS74" s="44"/>
      <c r="CPT74" s="44"/>
      <c r="CPU74" s="44"/>
      <c r="CPV74" s="44"/>
      <c r="CPW74" s="44"/>
      <c r="CPX74" s="44"/>
      <c r="CPY74" s="44"/>
      <c r="CPZ74" s="44"/>
      <c r="CQA74" s="44"/>
      <c r="CQB74" s="44"/>
      <c r="CQC74" s="44"/>
      <c r="CQD74" s="44"/>
      <c r="CQE74" s="44"/>
      <c r="CQF74" s="44"/>
      <c r="CQG74" s="44"/>
      <c r="CQH74" s="44"/>
      <c r="CQI74" s="44"/>
      <c r="CQJ74" s="44"/>
      <c r="CQK74" s="44"/>
      <c r="CQL74" s="44"/>
      <c r="CQM74" s="44"/>
      <c r="CQN74" s="44"/>
      <c r="CQO74" s="44"/>
      <c r="CQP74" s="44"/>
      <c r="CQQ74" s="44"/>
      <c r="CQR74" s="44"/>
      <c r="CQS74" s="44"/>
      <c r="CQT74" s="44"/>
      <c r="CQU74" s="44"/>
      <c r="CQV74" s="44"/>
      <c r="CQW74" s="44"/>
      <c r="CQX74" s="44"/>
      <c r="CQY74" s="44"/>
      <c r="CQZ74" s="44"/>
      <c r="CRA74" s="44"/>
      <c r="CRB74" s="44"/>
      <c r="CRC74" s="44"/>
      <c r="CRD74" s="44"/>
      <c r="CRE74" s="44"/>
      <c r="CRF74" s="44"/>
      <c r="CRG74" s="44"/>
      <c r="CRH74" s="44"/>
      <c r="CRI74" s="44"/>
      <c r="CRJ74" s="44"/>
      <c r="CRK74" s="44"/>
      <c r="CRL74" s="44"/>
      <c r="CRM74" s="44"/>
      <c r="CRN74" s="44"/>
      <c r="CRO74" s="44"/>
      <c r="CRP74" s="44"/>
      <c r="CRQ74" s="44"/>
      <c r="CRR74" s="44"/>
      <c r="CRS74" s="44"/>
      <c r="CRT74" s="44"/>
      <c r="CRU74" s="44"/>
      <c r="CRV74" s="44"/>
      <c r="CRW74" s="44"/>
      <c r="CRX74" s="44"/>
      <c r="CRY74" s="44"/>
      <c r="CRZ74" s="44"/>
      <c r="CSA74" s="44"/>
      <c r="CSB74" s="44"/>
      <c r="CSC74" s="44"/>
      <c r="CSD74" s="44"/>
      <c r="CSE74" s="44"/>
      <c r="CSF74" s="44"/>
      <c r="CSG74" s="44"/>
      <c r="CSH74" s="44"/>
      <c r="CSI74" s="44"/>
      <c r="CSJ74" s="44"/>
      <c r="CSK74" s="44"/>
      <c r="CSL74" s="44"/>
      <c r="CSM74" s="44"/>
      <c r="CSN74" s="44"/>
      <c r="CSO74" s="44"/>
      <c r="CSP74" s="44"/>
      <c r="CSQ74" s="44"/>
      <c r="CSR74" s="44"/>
      <c r="CSS74" s="44"/>
      <c r="CST74" s="44"/>
      <c r="CSU74" s="44"/>
      <c r="CSV74" s="44"/>
      <c r="CSW74" s="44"/>
      <c r="CSX74" s="44"/>
      <c r="CSY74" s="44"/>
      <c r="CSZ74" s="44"/>
      <c r="CTA74" s="44"/>
      <c r="CTB74" s="44"/>
      <c r="CTC74" s="44"/>
      <c r="CTD74" s="44"/>
      <c r="CTE74" s="44"/>
      <c r="CTF74" s="44"/>
      <c r="CTG74" s="44"/>
      <c r="CTH74" s="44"/>
      <c r="CTI74" s="44"/>
      <c r="CTJ74" s="44"/>
      <c r="CTK74" s="44"/>
      <c r="CTL74" s="44"/>
      <c r="CTM74" s="44"/>
      <c r="CTN74" s="44"/>
      <c r="CTO74" s="44"/>
      <c r="CTP74" s="44"/>
      <c r="CTQ74" s="44"/>
      <c r="CTR74" s="44"/>
      <c r="CTS74" s="44"/>
      <c r="CTT74" s="44"/>
      <c r="CTU74" s="44"/>
      <c r="CTV74" s="44"/>
      <c r="CTW74" s="44"/>
      <c r="CTX74" s="44"/>
      <c r="CTY74" s="44"/>
      <c r="CTZ74" s="44"/>
      <c r="CUA74" s="44"/>
      <c r="CUB74" s="44"/>
      <c r="CUC74" s="44"/>
      <c r="CUD74" s="44"/>
      <c r="CUE74" s="44"/>
      <c r="CUF74" s="44"/>
      <c r="CUG74" s="44"/>
      <c r="CUH74" s="44"/>
      <c r="CUI74" s="44"/>
      <c r="CUJ74" s="44"/>
      <c r="CUK74" s="44"/>
      <c r="CUL74" s="44"/>
      <c r="CUM74" s="44"/>
      <c r="CUN74" s="44"/>
      <c r="CUO74" s="44"/>
      <c r="CUP74" s="44"/>
      <c r="CUQ74" s="44"/>
      <c r="CUR74" s="44"/>
      <c r="CUS74" s="44"/>
      <c r="CUT74" s="44"/>
      <c r="CUU74" s="44"/>
      <c r="CUV74" s="44"/>
      <c r="CUW74" s="44"/>
      <c r="CUX74" s="44"/>
      <c r="CUY74" s="44"/>
      <c r="CUZ74" s="44"/>
      <c r="CVA74" s="44"/>
      <c r="CVB74" s="44"/>
      <c r="CVC74" s="44"/>
      <c r="CVD74" s="44"/>
      <c r="CVE74" s="44"/>
      <c r="CVF74" s="44"/>
      <c r="CVG74" s="44"/>
      <c r="CVH74" s="44"/>
      <c r="CVI74" s="44"/>
      <c r="CVJ74" s="44"/>
      <c r="CVK74" s="44"/>
      <c r="CVL74" s="44"/>
      <c r="CVM74" s="44"/>
      <c r="CVN74" s="44"/>
      <c r="CVO74" s="44"/>
      <c r="CVP74" s="44"/>
      <c r="CVQ74" s="44"/>
      <c r="CVR74" s="44"/>
      <c r="CVS74" s="44"/>
      <c r="CVT74" s="44"/>
      <c r="CVU74" s="44"/>
      <c r="CVV74" s="44"/>
      <c r="CVW74" s="44"/>
      <c r="CVX74" s="44"/>
      <c r="CVY74" s="44"/>
      <c r="CVZ74" s="44"/>
      <c r="CWA74" s="44"/>
      <c r="CWB74" s="44"/>
      <c r="CWC74" s="44"/>
      <c r="CWD74" s="44"/>
      <c r="CWE74" s="44"/>
      <c r="CWF74" s="44"/>
      <c r="CWG74" s="44"/>
      <c r="CWH74" s="44"/>
      <c r="CWI74" s="44"/>
      <c r="CWJ74" s="44"/>
      <c r="CWK74" s="44"/>
      <c r="CWL74" s="44"/>
      <c r="CWM74" s="44"/>
      <c r="CWN74" s="44"/>
      <c r="CWO74" s="44"/>
      <c r="CWP74" s="44"/>
      <c r="CWQ74" s="44"/>
      <c r="CWR74" s="44"/>
      <c r="CWS74" s="44"/>
      <c r="CWT74" s="44"/>
      <c r="CWU74" s="44"/>
      <c r="CWV74" s="44"/>
      <c r="CWW74" s="44"/>
      <c r="CWX74" s="44"/>
      <c r="CWY74" s="44"/>
      <c r="CWZ74" s="44"/>
      <c r="CXA74" s="44"/>
      <c r="CXB74" s="44"/>
      <c r="CXC74" s="44"/>
      <c r="CXD74" s="44"/>
      <c r="CXE74" s="44"/>
      <c r="CXF74" s="44"/>
      <c r="CXG74" s="44"/>
      <c r="CXH74" s="44"/>
      <c r="CXI74" s="44"/>
      <c r="CXJ74" s="44"/>
      <c r="CXK74" s="44"/>
      <c r="CXL74" s="44"/>
      <c r="CXM74" s="44"/>
      <c r="CXN74" s="44"/>
      <c r="CXO74" s="44"/>
      <c r="CXP74" s="44"/>
      <c r="CXQ74" s="44"/>
      <c r="CXR74" s="44"/>
      <c r="CXS74" s="44"/>
      <c r="CXT74" s="44"/>
      <c r="CXU74" s="44"/>
      <c r="CXV74" s="44"/>
      <c r="CXW74" s="44"/>
      <c r="CXX74" s="44"/>
      <c r="CXY74" s="44"/>
      <c r="CXZ74" s="44"/>
      <c r="CYA74" s="44"/>
      <c r="CYB74" s="44"/>
      <c r="CYC74" s="44"/>
      <c r="CYD74" s="44"/>
      <c r="CYE74" s="44"/>
      <c r="CYF74" s="44"/>
      <c r="CYG74" s="44"/>
      <c r="CYH74" s="44"/>
      <c r="CYI74" s="44"/>
      <c r="CYJ74" s="44"/>
      <c r="CYK74" s="44"/>
      <c r="CYL74" s="44"/>
      <c r="CYM74" s="44"/>
      <c r="CYN74" s="44"/>
      <c r="CYO74" s="44"/>
      <c r="CYP74" s="44"/>
      <c r="CYQ74" s="44"/>
      <c r="CYR74" s="44"/>
      <c r="CYS74" s="44"/>
      <c r="CYT74" s="44"/>
      <c r="CYU74" s="44"/>
      <c r="CYV74" s="44"/>
      <c r="CYW74" s="44"/>
      <c r="CYX74" s="44"/>
      <c r="CYY74" s="44"/>
      <c r="CYZ74" s="44"/>
      <c r="CZA74" s="44"/>
      <c r="CZB74" s="44"/>
      <c r="CZC74" s="44"/>
      <c r="CZD74" s="44"/>
      <c r="CZE74" s="44"/>
      <c r="CZF74" s="44"/>
      <c r="CZG74" s="44"/>
      <c r="CZH74" s="44"/>
      <c r="CZI74" s="44"/>
      <c r="CZJ74" s="44"/>
      <c r="CZK74" s="44"/>
      <c r="CZL74" s="44"/>
      <c r="CZM74" s="44"/>
      <c r="CZN74" s="44"/>
      <c r="CZO74" s="44"/>
      <c r="CZP74" s="44"/>
      <c r="CZQ74" s="44"/>
      <c r="CZR74" s="44"/>
      <c r="CZS74" s="44"/>
      <c r="CZT74" s="44"/>
      <c r="CZU74" s="44"/>
      <c r="CZV74" s="44"/>
      <c r="CZW74" s="44"/>
      <c r="CZX74" s="44"/>
      <c r="CZY74" s="44"/>
      <c r="CZZ74" s="44"/>
      <c r="DAA74" s="44"/>
      <c r="DAB74" s="44"/>
      <c r="DAC74" s="44"/>
      <c r="DAD74" s="44"/>
      <c r="DAE74" s="44"/>
      <c r="DAF74" s="44"/>
      <c r="DAG74" s="44"/>
      <c r="DAH74" s="44"/>
      <c r="DAI74" s="44"/>
      <c r="DAJ74" s="44"/>
      <c r="DAK74" s="44"/>
      <c r="DAL74" s="44"/>
      <c r="DAM74" s="44"/>
      <c r="DAN74" s="44"/>
      <c r="DAO74" s="44"/>
      <c r="DAP74" s="44"/>
      <c r="DAQ74" s="44"/>
      <c r="DAR74" s="44"/>
      <c r="DAS74" s="44"/>
      <c r="DAT74" s="44"/>
      <c r="DAU74" s="44"/>
      <c r="DAV74" s="44"/>
      <c r="DAW74" s="44"/>
      <c r="DAX74" s="44"/>
      <c r="DAY74" s="44"/>
      <c r="DAZ74" s="44"/>
      <c r="DBA74" s="44"/>
      <c r="DBB74" s="44"/>
      <c r="DBC74" s="44"/>
      <c r="DBD74" s="44"/>
      <c r="DBE74" s="44"/>
      <c r="DBF74" s="44"/>
      <c r="DBG74" s="44"/>
      <c r="DBH74" s="44"/>
      <c r="DBI74" s="44"/>
      <c r="DBJ74" s="44"/>
      <c r="DBK74" s="44"/>
      <c r="DBL74" s="44"/>
      <c r="DBM74" s="44"/>
      <c r="DBN74" s="44"/>
      <c r="DBO74" s="44"/>
      <c r="DBP74" s="44"/>
      <c r="DBQ74" s="44"/>
      <c r="DBR74" s="44"/>
      <c r="DBS74" s="44"/>
      <c r="DBT74" s="44"/>
      <c r="DBU74" s="44"/>
      <c r="DBV74" s="44"/>
      <c r="DBW74" s="44"/>
      <c r="DBX74" s="44"/>
      <c r="DBY74" s="44"/>
      <c r="DBZ74" s="44"/>
      <c r="DCA74" s="44"/>
      <c r="DCB74" s="44"/>
      <c r="DCC74" s="44"/>
      <c r="DCD74" s="44"/>
      <c r="DCE74" s="44"/>
      <c r="DCF74" s="44"/>
      <c r="DCG74" s="44"/>
      <c r="DCH74" s="44"/>
      <c r="DCI74" s="44"/>
      <c r="DCJ74" s="44"/>
      <c r="DCK74" s="44"/>
      <c r="DCL74" s="44"/>
      <c r="DCM74" s="44"/>
      <c r="DCN74" s="44"/>
      <c r="DCO74" s="44"/>
      <c r="DCP74" s="44"/>
      <c r="DCQ74" s="44"/>
      <c r="DCR74" s="44"/>
      <c r="DCS74" s="44"/>
      <c r="DCT74" s="44"/>
      <c r="DCU74" s="44"/>
      <c r="DCV74" s="44"/>
      <c r="DCW74" s="44"/>
      <c r="DCX74" s="44"/>
      <c r="DCY74" s="44"/>
      <c r="DCZ74" s="44"/>
      <c r="DDA74" s="44"/>
      <c r="DDB74" s="44"/>
      <c r="DDC74" s="44"/>
      <c r="DDD74" s="44"/>
      <c r="DDE74" s="44"/>
      <c r="DDF74" s="44"/>
      <c r="DDG74" s="44"/>
      <c r="DDH74" s="44"/>
      <c r="DDI74" s="44"/>
      <c r="DDJ74" s="44"/>
      <c r="DDK74" s="44"/>
      <c r="DDL74" s="44"/>
      <c r="DDM74" s="44"/>
      <c r="DDN74" s="44"/>
      <c r="DDO74" s="44"/>
      <c r="DDP74" s="44"/>
      <c r="DDQ74" s="44"/>
      <c r="DDR74" s="44"/>
      <c r="DDS74" s="44"/>
      <c r="DDT74" s="44"/>
      <c r="DDU74" s="44"/>
      <c r="DDV74" s="44"/>
      <c r="DDW74" s="44"/>
      <c r="DDX74" s="44"/>
      <c r="DDY74" s="44"/>
      <c r="DDZ74" s="44"/>
      <c r="DEA74" s="44"/>
      <c r="DEB74" s="44"/>
      <c r="DEC74" s="44"/>
      <c r="DED74" s="44"/>
      <c r="DEE74" s="44"/>
      <c r="DEF74" s="44"/>
      <c r="DEG74" s="44"/>
      <c r="DEH74" s="44"/>
      <c r="DEI74" s="44"/>
      <c r="DEJ74" s="44"/>
      <c r="DEK74" s="44"/>
      <c r="DEL74" s="44"/>
      <c r="DEM74" s="44"/>
      <c r="DEN74" s="44"/>
      <c r="DEO74" s="44"/>
      <c r="DEP74" s="44"/>
      <c r="DEQ74" s="44"/>
      <c r="DER74" s="44"/>
      <c r="DES74" s="44"/>
      <c r="DET74" s="44"/>
      <c r="DEU74" s="44"/>
      <c r="DEV74" s="44"/>
      <c r="DEW74" s="44"/>
      <c r="DEX74" s="44"/>
      <c r="DEY74" s="44"/>
      <c r="DEZ74" s="44"/>
      <c r="DFA74" s="44"/>
      <c r="DFB74" s="44"/>
      <c r="DFC74" s="44"/>
      <c r="DFD74" s="44"/>
      <c r="DFE74" s="44"/>
      <c r="DFF74" s="44"/>
      <c r="DFG74" s="44"/>
      <c r="DFH74" s="44"/>
      <c r="DFI74" s="44"/>
      <c r="DFJ74" s="44"/>
      <c r="DFK74" s="44"/>
      <c r="DFL74" s="44"/>
      <c r="DFM74" s="44"/>
      <c r="DFN74" s="44"/>
      <c r="DFO74" s="44"/>
      <c r="DFP74" s="44"/>
      <c r="DFQ74" s="44"/>
      <c r="DFR74" s="44"/>
      <c r="DFS74" s="44"/>
      <c r="DFT74" s="44"/>
      <c r="DFU74" s="44"/>
      <c r="DFV74" s="44"/>
      <c r="DFW74" s="44"/>
      <c r="DFX74" s="44"/>
      <c r="DFY74" s="44"/>
      <c r="DFZ74" s="44"/>
      <c r="DGA74" s="44"/>
      <c r="DGB74" s="44"/>
      <c r="DGC74" s="44"/>
      <c r="DGD74" s="44"/>
      <c r="DGE74" s="44"/>
      <c r="DGF74" s="44"/>
      <c r="DGG74" s="44"/>
      <c r="DGH74" s="44"/>
      <c r="DGI74" s="44"/>
      <c r="DGJ74" s="44"/>
      <c r="DGK74" s="44"/>
      <c r="DGL74" s="44"/>
      <c r="DGM74" s="44"/>
      <c r="DGN74" s="44"/>
      <c r="DGO74" s="44"/>
      <c r="DGP74" s="44"/>
      <c r="DGQ74" s="44"/>
      <c r="DGR74" s="44"/>
      <c r="DGS74" s="44"/>
      <c r="DGT74" s="44"/>
      <c r="DGU74" s="44"/>
      <c r="DGV74" s="44"/>
      <c r="DGW74" s="44"/>
      <c r="DGX74" s="44"/>
      <c r="DGY74" s="44"/>
      <c r="DGZ74" s="44"/>
      <c r="DHA74" s="44"/>
      <c r="DHB74" s="44"/>
      <c r="DHC74" s="44"/>
      <c r="DHD74" s="44"/>
      <c r="DHE74" s="44"/>
      <c r="DHF74" s="44"/>
      <c r="DHG74" s="44"/>
      <c r="DHH74" s="44"/>
      <c r="DHI74" s="44"/>
      <c r="DHJ74" s="44"/>
      <c r="DHK74" s="44"/>
      <c r="DHL74" s="44"/>
      <c r="DHM74" s="44"/>
      <c r="DHN74" s="44"/>
      <c r="DHO74" s="44"/>
      <c r="DHP74" s="44"/>
      <c r="DHQ74" s="44"/>
      <c r="DHR74" s="44"/>
      <c r="DHS74" s="44"/>
      <c r="DHT74" s="44"/>
      <c r="DHU74" s="44"/>
      <c r="DHV74" s="44"/>
      <c r="DHW74" s="44"/>
      <c r="DHX74" s="44"/>
      <c r="DHY74" s="44"/>
      <c r="DHZ74" s="44"/>
      <c r="DIA74" s="44"/>
      <c r="DIB74" s="44"/>
      <c r="DIC74" s="44"/>
      <c r="DID74" s="44"/>
      <c r="DIE74" s="44"/>
      <c r="DIF74" s="44"/>
      <c r="DIG74" s="44"/>
      <c r="DIH74" s="44"/>
      <c r="DII74" s="44"/>
      <c r="DIJ74" s="44"/>
      <c r="DIK74" s="44"/>
      <c r="DIL74" s="44"/>
      <c r="DIM74" s="44"/>
      <c r="DIN74" s="44"/>
      <c r="DIO74" s="44"/>
      <c r="DIP74" s="44"/>
      <c r="DIQ74" s="44"/>
      <c r="DIR74" s="44"/>
      <c r="DIS74" s="44"/>
      <c r="DIT74" s="44"/>
      <c r="DIU74" s="44"/>
      <c r="DIV74" s="44"/>
      <c r="DIW74" s="44"/>
      <c r="DIX74" s="44"/>
      <c r="DIY74" s="44"/>
      <c r="DIZ74" s="44"/>
      <c r="DJA74" s="44"/>
      <c r="DJB74" s="44"/>
      <c r="DJC74" s="44"/>
      <c r="DJD74" s="44"/>
      <c r="DJE74" s="44"/>
      <c r="DJF74" s="44"/>
      <c r="DJG74" s="44"/>
      <c r="DJH74" s="44"/>
      <c r="DJI74" s="44"/>
      <c r="DJJ74" s="44"/>
      <c r="DJK74" s="44"/>
      <c r="DJL74" s="44"/>
      <c r="DJM74" s="44"/>
      <c r="DJN74" s="44"/>
      <c r="DJO74" s="44"/>
      <c r="DJP74" s="44"/>
      <c r="DJQ74" s="44"/>
      <c r="DJR74" s="44"/>
      <c r="DJS74" s="44"/>
      <c r="DJT74" s="44"/>
      <c r="DJU74" s="44"/>
      <c r="DJV74" s="44"/>
      <c r="DJW74" s="44"/>
      <c r="DJX74" s="44"/>
      <c r="DJY74" s="44"/>
      <c r="DJZ74" s="44"/>
      <c r="DKA74" s="44"/>
      <c r="DKB74" s="44"/>
      <c r="DKC74" s="44"/>
      <c r="DKD74" s="44"/>
      <c r="DKE74" s="44"/>
      <c r="DKF74" s="44"/>
      <c r="DKG74" s="44"/>
      <c r="DKH74" s="44"/>
      <c r="DKI74" s="44"/>
      <c r="DKJ74" s="44"/>
      <c r="DKK74" s="44"/>
      <c r="DKL74" s="44"/>
      <c r="DKM74" s="44"/>
      <c r="DKN74" s="44"/>
      <c r="DKO74" s="44"/>
      <c r="DKP74" s="44"/>
      <c r="DKQ74" s="44"/>
      <c r="DKR74" s="44"/>
      <c r="DKS74" s="44"/>
      <c r="DKT74" s="44"/>
      <c r="DKU74" s="44"/>
      <c r="DKV74" s="44"/>
      <c r="DKW74" s="44"/>
      <c r="DKX74" s="44"/>
      <c r="DKY74" s="44"/>
      <c r="DKZ74" s="44"/>
      <c r="DLA74" s="44"/>
      <c r="DLB74" s="44"/>
      <c r="DLC74" s="44"/>
      <c r="DLD74" s="44"/>
      <c r="DLE74" s="44"/>
      <c r="DLF74" s="44"/>
      <c r="DLG74" s="44"/>
      <c r="DLH74" s="44"/>
      <c r="DLI74" s="44"/>
      <c r="DLJ74" s="44"/>
      <c r="DLK74" s="44"/>
      <c r="DLL74" s="44"/>
      <c r="DLM74" s="44"/>
      <c r="DLN74" s="44"/>
      <c r="DLO74" s="44"/>
      <c r="DLP74" s="44"/>
      <c r="DLQ74" s="44"/>
      <c r="DLR74" s="44"/>
      <c r="DLS74" s="44"/>
      <c r="DLT74" s="44"/>
      <c r="DLU74" s="44"/>
      <c r="DLV74" s="44"/>
      <c r="DLW74" s="44"/>
      <c r="DLX74" s="44"/>
      <c r="DLY74" s="44"/>
      <c r="DLZ74" s="44"/>
      <c r="DMA74" s="44"/>
      <c r="DMB74" s="44"/>
      <c r="DMC74" s="44"/>
      <c r="DMD74" s="44"/>
      <c r="DME74" s="44"/>
      <c r="DMF74" s="44"/>
      <c r="DMG74" s="44"/>
      <c r="DMH74" s="44"/>
      <c r="DMI74" s="44"/>
      <c r="DMJ74" s="44"/>
      <c r="DMK74" s="44"/>
      <c r="DML74" s="44"/>
      <c r="DMM74" s="44"/>
      <c r="DMN74" s="44"/>
      <c r="DMO74" s="44"/>
      <c r="DMP74" s="44"/>
      <c r="DMQ74" s="44"/>
      <c r="DMR74" s="44"/>
      <c r="DMS74" s="44"/>
      <c r="DMT74" s="44"/>
      <c r="DMU74" s="44"/>
      <c r="DMV74" s="44"/>
      <c r="DMW74" s="44"/>
      <c r="DMX74" s="44"/>
      <c r="DMY74" s="44"/>
      <c r="DMZ74" s="44"/>
      <c r="DNA74" s="44"/>
      <c r="DNB74" s="44"/>
      <c r="DNC74" s="44"/>
      <c r="DND74" s="44"/>
      <c r="DNE74" s="44"/>
      <c r="DNF74" s="44"/>
      <c r="DNG74" s="44"/>
      <c r="DNH74" s="44"/>
      <c r="DNI74" s="44"/>
      <c r="DNJ74" s="44"/>
      <c r="DNK74" s="44"/>
      <c r="DNL74" s="44"/>
      <c r="DNM74" s="44"/>
      <c r="DNN74" s="44"/>
      <c r="DNO74" s="44"/>
      <c r="DNP74" s="44"/>
      <c r="DNQ74" s="44"/>
      <c r="DNR74" s="44"/>
      <c r="DNS74" s="44"/>
      <c r="DNT74" s="44"/>
      <c r="DNU74" s="44"/>
      <c r="DNV74" s="44"/>
      <c r="DNW74" s="44"/>
      <c r="DNX74" s="44"/>
      <c r="DNY74" s="44"/>
      <c r="DNZ74" s="44"/>
      <c r="DOA74" s="44"/>
      <c r="DOB74" s="44"/>
      <c r="DOC74" s="44"/>
      <c r="DOD74" s="44"/>
      <c r="DOE74" s="44"/>
      <c r="DOF74" s="44"/>
      <c r="DOG74" s="44"/>
      <c r="DOH74" s="44"/>
      <c r="DOI74" s="44"/>
      <c r="DOJ74" s="44"/>
      <c r="DOK74" s="44"/>
      <c r="DOL74" s="44"/>
      <c r="DOM74" s="44"/>
      <c r="DON74" s="44"/>
      <c r="DOO74" s="44"/>
      <c r="DOP74" s="44"/>
      <c r="DOQ74" s="44"/>
      <c r="DOR74" s="44"/>
      <c r="DOS74" s="44"/>
      <c r="DOT74" s="44"/>
      <c r="DOU74" s="44"/>
      <c r="DOV74" s="44"/>
      <c r="DOW74" s="44"/>
      <c r="DOX74" s="44"/>
      <c r="DOY74" s="44"/>
      <c r="DOZ74" s="44"/>
      <c r="DPA74" s="44"/>
      <c r="DPB74" s="44"/>
      <c r="DPC74" s="44"/>
      <c r="DPD74" s="44"/>
      <c r="DPE74" s="44"/>
      <c r="DPF74" s="44"/>
      <c r="DPG74" s="44"/>
      <c r="DPH74" s="44"/>
      <c r="DPI74" s="44"/>
      <c r="DPJ74" s="44"/>
      <c r="DPK74" s="44"/>
      <c r="DPL74" s="44"/>
      <c r="DPM74" s="44"/>
      <c r="DPN74" s="44"/>
      <c r="DPO74" s="44"/>
      <c r="DPP74" s="44"/>
      <c r="DPQ74" s="44"/>
      <c r="DPR74" s="44"/>
      <c r="DPS74" s="44"/>
      <c r="DPT74" s="44"/>
      <c r="DPU74" s="44"/>
      <c r="DPV74" s="44"/>
      <c r="DPW74" s="44"/>
      <c r="DPX74" s="44"/>
      <c r="DPY74" s="44"/>
      <c r="DPZ74" s="44"/>
      <c r="DQA74" s="44"/>
      <c r="DQB74" s="44"/>
      <c r="DQC74" s="44"/>
      <c r="DQD74" s="44"/>
      <c r="DQE74" s="44"/>
      <c r="DQF74" s="44"/>
      <c r="DQG74" s="44"/>
      <c r="DQH74" s="44"/>
      <c r="DQI74" s="44"/>
      <c r="DQJ74" s="44"/>
      <c r="DQK74" s="44"/>
      <c r="DQL74" s="44"/>
      <c r="DQM74" s="44"/>
      <c r="DQN74" s="44"/>
      <c r="DQO74" s="44"/>
      <c r="DQP74" s="44"/>
      <c r="DQQ74" s="44"/>
      <c r="DQR74" s="44"/>
      <c r="DQS74" s="44"/>
      <c r="DQT74" s="44"/>
      <c r="DQU74" s="44"/>
      <c r="DQV74" s="44"/>
      <c r="DQW74" s="44"/>
      <c r="DQX74" s="44"/>
      <c r="DQY74" s="44"/>
      <c r="DQZ74" s="44"/>
      <c r="DRA74" s="44"/>
      <c r="DRB74" s="44"/>
      <c r="DRC74" s="44"/>
      <c r="DRD74" s="44"/>
      <c r="DRE74" s="44"/>
      <c r="DRF74" s="44"/>
      <c r="DRG74" s="44"/>
      <c r="DRH74" s="44"/>
      <c r="DRI74" s="44"/>
      <c r="DRJ74" s="44"/>
      <c r="DRK74" s="44"/>
      <c r="DRL74" s="44"/>
      <c r="DRM74" s="44"/>
      <c r="DRN74" s="44"/>
      <c r="DRO74" s="44"/>
      <c r="DRP74" s="44"/>
      <c r="DRQ74" s="44"/>
      <c r="DRR74" s="44"/>
      <c r="DRS74" s="44"/>
      <c r="DRT74" s="44"/>
      <c r="DRU74" s="44"/>
      <c r="DRV74" s="44"/>
      <c r="DRW74" s="44"/>
      <c r="DRX74" s="44"/>
      <c r="DRY74" s="44"/>
      <c r="DRZ74" s="44"/>
      <c r="DSA74" s="44"/>
      <c r="DSB74" s="44"/>
      <c r="DSC74" s="44"/>
      <c r="DSD74" s="44"/>
      <c r="DSE74" s="44"/>
      <c r="DSF74" s="44"/>
      <c r="DSG74" s="44"/>
      <c r="DSH74" s="44"/>
      <c r="DSI74" s="44"/>
      <c r="DSJ74" s="44"/>
      <c r="DSK74" s="44"/>
      <c r="DSL74" s="44"/>
      <c r="DSM74" s="44"/>
      <c r="DSN74" s="44"/>
      <c r="DSO74" s="44"/>
      <c r="DSP74" s="44"/>
      <c r="DSQ74" s="44"/>
      <c r="DSR74" s="44"/>
      <c r="DSS74" s="44"/>
      <c r="DST74" s="44"/>
      <c r="DSU74" s="44"/>
      <c r="DSV74" s="44"/>
      <c r="DSW74" s="44"/>
      <c r="DSX74" s="44"/>
      <c r="DSY74" s="44"/>
      <c r="DSZ74" s="44"/>
      <c r="DTA74" s="44"/>
      <c r="DTB74" s="44"/>
      <c r="DTC74" s="44"/>
      <c r="DTD74" s="44"/>
      <c r="DTE74" s="44"/>
      <c r="DTF74" s="44"/>
      <c r="DTG74" s="44"/>
      <c r="DTH74" s="44"/>
      <c r="DTI74" s="44"/>
      <c r="DTJ74" s="44"/>
      <c r="DTK74" s="44"/>
      <c r="DTL74" s="44"/>
      <c r="DTM74" s="44"/>
      <c r="DTN74" s="44"/>
      <c r="DTO74" s="44"/>
      <c r="DTP74" s="44"/>
      <c r="DTQ74" s="44"/>
      <c r="DTR74" s="44"/>
      <c r="DTS74" s="44"/>
      <c r="DTT74" s="44"/>
      <c r="DTU74" s="44"/>
      <c r="DTV74" s="44"/>
      <c r="DTW74" s="44"/>
      <c r="DTX74" s="44"/>
      <c r="DTY74" s="44"/>
      <c r="DTZ74" s="44"/>
      <c r="DUA74" s="44"/>
      <c r="DUB74" s="44"/>
      <c r="DUC74" s="44"/>
      <c r="DUD74" s="44"/>
      <c r="DUE74" s="44"/>
      <c r="DUF74" s="44"/>
      <c r="DUG74" s="44"/>
      <c r="DUH74" s="44"/>
      <c r="DUI74" s="44"/>
      <c r="DUJ74" s="44"/>
      <c r="DUK74" s="44"/>
      <c r="DUL74" s="44"/>
      <c r="DUM74" s="44"/>
      <c r="DUN74" s="44"/>
      <c r="DUO74" s="44"/>
      <c r="DUP74" s="44"/>
      <c r="DUQ74" s="44"/>
      <c r="DUR74" s="44"/>
      <c r="DUS74" s="44"/>
      <c r="DUT74" s="44"/>
      <c r="DUU74" s="44"/>
      <c r="DUV74" s="44"/>
      <c r="DUW74" s="44"/>
      <c r="DUX74" s="44"/>
      <c r="DUY74" s="44"/>
      <c r="DUZ74" s="44"/>
      <c r="DVA74" s="44"/>
      <c r="DVB74" s="44"/>
      <c r="DVC74" s="44"/>
      <c r="DVD74" s="44"/>
      <c r="DVE74" s="44"/>
      <c r="DVF74" s="44"/>
      <c r="DVG74" s="44"/>
      <c r="DVH74" s="44"/>
      <c r="DVI74" s="44"/>
      <c r="DVJ74" s="44"/>
      <c r="DVK74" s="44"/>
      <c r="DVL74" s="44"/>
      <c r="DVM74" s="44"/>
      <c r="DVN74" s="44"/>
      <c r="DVO74" s="44"/>
      <c r="DVP74" s="44"/>
      <c r="DVQ74" s="44"/>
      <c r="DVR74" s="44"/>
      <c r="DVS74" s="44"/>
      <c r="DVT74" s="44"/>
      <c r="DVU74" s="44"/>
      <c r="DVV74" s="44"/>
      <c r="DVW74" s="44"/>
      <c r="DVX74" s="44"/>
      <c r="DVY74" s="44"/>
      <c r="DVZ74" s="44"/>
      <c r="DWA74" s="44"/>
      <c r="DWB74" s="44"/>
      <c r="DWC74" s="44"/>
      <c r="DWD74" s="44"/>
      <c r="DWE74" s="44"/>
      <c r="DWF74" s="44"/>
      <c r="DWG74" s="44"/>
      <c r="DWH74" s="44"/>
      <c r="DWI74" s="44"/>
      <c r="DWJ74" s="44"/>
      <c r="DWK74" s="44"/>
      <c r="DWL74" s="44"/>
      <c r="DWM74" s="44"/>
      <c r="DWN74" s="44"/>
      <c r="DWO74" s="44"/>
      <c r="DWP74" s="44"/>
      <c r="DWQ74" s="44"/>
      <c r="DWR74" s="44"/>
      <c r="DWS74" s="44"/>
      <c r="DWT74" s="44"/>
      <c r="DWU74" s="44"/>
      <c r="DWV74" s="44"/>
      <c r="DWW74" s="44"/>
      <c r="DWX74" s="44"/>
      <c r="DWY74" s="44"/>
      <c r="DWZ74" s="44"/>
      <c r="DXA74" s="44"/>
      <c r="DXB74" s="44"/>
      <c r="DXC74" s="44"/>
      <c r="DXD74" s="44"/>
      <c r="DXE74" s="44"/>
      <c r="DXF74" s="44"/>
      <c r="DXG74" s="44"/>
      <c r="DXH74" s="44"/>
      <c r="DXI74" s="44"/>
      <c r="DXJ74" s="44"/>
      <c r="DXK74" s="44"/>
      <c r="DXL74" s="44"/>
      <c r="DXM74" s="44"/>
      <c r="DXN74" s="44"/>
      <c r="DXO74" s="44"/>
      <c r="DXP74" s="44"/>
      <c r="DXQ74" s="44"/>
      <c r="DXR74" s="44"/>
      <c r="DXS74" s="44"/>
      <c r="DXT74" s="44"/>
      <c r="DXU74" s="44"/>
      <c r="DXV74" s="44"/>
      <c r="DXW74" s="44"/>
      <c r="DXX74" s="44"/>
      <c r="DXY74" s="44"/>
      <c r="DXZ74" s="44"/>
      <c r="DYA74" s="44"/>
      <c r="DYB74" s="44"/>
      <c r="DYC74" s="44"/>
      <c r="DYD74" s="44"/>
      <c r="DYE74" s="44"/>
      <c r="DYF74" s="44"/>
      <c r="DYG74" s="44"/>
      <c r="DYH74" s="44"/>
      <c r="DYI74" s="44"/>
      <c r="DYJ74" s="44"/>
      <c r="DYK74" s="44"/>
      <c r="DYL74" s="44"/>
      <c r="DYM74" s="44"/>
      <c r="DYN74" s="44"/>
      <c r="DYO74" s="44"/>
      <c r="DYP74" s="44"/>
      <c r="DYQ74" s="44"/>
      <c r="DYR74" s="44"/>
      <c r="DYS74" s="44"/>
      <c r="DYT74" s="44"/>
      <c r="DYU74" s="44"/>
      <c r="DYV74" s="44"/>
      <c r="DYW74" s="44"/>
      <c r="DYX74" s="44"/>
      <c r="DYY74" s="44"/>
      <c r="DYZ74" s="44"/>
      <c r="DZA74" s="44"/>
      <c r="DZB74" s="44"/>
      <c r="DZC74" s="44"/>
      <c r="DZD74" s="44"/>
      <c r="DZE74" s="44"/>
      <c r="DZF74" s="44"/>
      <c r="DZG74" s="44"/>
      <c r="DZH74" s="44"/>
      <c r="DZI74" s="44"/>
      <c r="DZJ74" s="44"/>
      <c r="DZK74" s="44"/>
      <c r="DZL74" s="44"/>
      <c r="DZM74" s="44"/>
      <c r="DZN74" s="44"/>
      <c r="DZO74" s="44"/>
      <c r="DZP74" s="44"/>
      <c r="DZQ74" s="44"/>
      <c r="DZR74" s="44"/>
      <c r="DZS74" s="44"/>
      <c r="DZT74" s="44"/>
      <c r="DZU74" s="44"/>
      <c r="DZV74" s="44"/>
      <c r="DZW74" s="44"/>
      <c r="DZX74" s="44"/>
      <c r="DZY74" s="44"/>
      <c r="DZZ74" s="44"/>
      <c r="EAA74" s="44"/>
      <c r="EAB74" s="44"/>
      <c r="EAC74" s="44"/>
      <c r="EAD74" s="44"/>
      <c r="EAE74" s="44"/>
      <c r="EAF74" s="44"/>
      <c r="EAG74" s="44"/>
      <c r="EAH74" s="44"/>
      <c r="EAI74" s="44"/>
      <c r="EAJ74" s="44"/>
      <c r="EAK74" s="44"/>
      <c r="EAL74" s="44"/>
      <c r="EAM74" s="44"/>
      <c r="EAN74" s="44"/>
      <c r="EAO74" s="44"/>
      <c r="EAP74" s="44"/>
      <c r="EAQ74" s="44"/>
      <c r="EAR74" s="44"/>
      <c r="EAS74" s="44"/>
      <c r="EAT74" s="44"/>
      <c r="EAU74" s="44"/>
      <c r="EAV74" s="44"/>
      <c r="EAW74" s="44"/>
      <c r="EAX74" s="44"/>
      <c r="EAY74" s="44"/>
      <c r="EAZ74" s="44"/>
      <c r="EBA74" s="44"/>
      <c r="EBB74" s="44"/>
      <c r="EBC74" s="44"/>
      <c r="EBD74" s="44"/>
      <c r="EBE74" s="44"/>
      <c r="EBF74" s="44"/>
      <c r="EBG74" s="44"/>
      <c r="EBH74" s="44"/>
      <c r="EBI74" s="44"/>
      <c r="EBJ74" s="44"/>
      <c r="EBK74" s="44"/>
      <c r="EBL74" s="44"/>
      <c r="EBM74" s="44"/>
      <c r="EBN74" s="44"/>
      <c r="EBO74" s="44"/>
      <c r="EBP74" s="44"/>
      <c r="EBQ74" s="44"/>
      <c r="EBR74" s="44"/>
      <c r="EBS74" s="44"/>
      <c r="EBT74" s="44"/>
      <c r="EBU74" s="44"/>
      <c r="EBV74" s="44"/>
      <c r="EBW74" s="44"/>
      <c r="EBX74" s="44"/>
      <c r="EBY74" s="44"/>
      <c r="EBZ74" s="44"/>
      <c r="ECA74" s="44"/>
      <c r="ECB74" s="44"/>
      <c r="ECC74" s="44"/>
      <c r="ECD74" s="44"/>
      <c r="ECE74" s="44"/>
      <c r="ECF74" s="44"/>
      <c r="ECG74" s="44"/>
      <c r="ECH74" s="44"/>
      <c r="ECI74" s="44"/>
      <c r="ECJ74" s="44"/>
      <c r="ECK74" s="44"/>
      <c r="ECL74" s="44"/>
      <c r="ECM74" s="44"/>
      <c r="ECN74" s="44"/>
      <c r="ECO74" s="44"/>
      <c r="ECP74" s="44"/>
      <c r="ECQ74" s="44"/>
      <c r="ECR74" s="44"/>
      <c r="ECS74" s="44"/>
      <c r="ECT74" s="44"/>
      <c r="ECU74" s="44"/>
      <c r="ECV74" s="44"/>
      <c r="ECW74" s="44"/>
      <c r="ECX74" s="44"/>
      <c r="ECY74" s="44"/>
      <c r="ECZ74" s="44"/>
      <c r="EDA74" s="44"/>
      <c r="EDB74" s="44"/>
      <c r="EDC74" s="44"/>
      <c r="EDD74" s="44"/>
      <c r="EDE74" s="44"/>
      <c r="EDF74" s="44"/>
      <c r="EDG74" s="44"/>
      <c r="EDH74" s="44"/>
      <c r="EDI74" s="44"/>
      <c r="EDJ74" s="44"/>
      <c r="EDK74" s="44"/>
      <c r="EDL74" s="44"/>
      <c r="EDM74" s="44"/>
      <c r="EDN74" s="44"/>
      <c r="EDO74" s="44"/>
      <c r="EDP74" s="44"/>
      <c r="EDQ74" s="44"/>
      <c r="EDR74" s="44"/>
      <c r="EDS74" s="44"/>
      <c r="EDT74" s="44"/>
      <c r="EDU74" s="44"/>
      <c r="EDV74" s="44"/>
      <c r="EDW74" s="44"/>
      <c r="EDX74" s="44"/>
      <c r="EDY74" s="44"/>
      <c r="EDZ74" s="44"/>
      <c r="EEA74" s="44"/>
      <c r="EEB74" s="44"/>
      <c r="EEC74" s="44"/>
      <c r="EED74" s="44"/>
      <c r="EEE74" s="44"/>
      <c r="EEF74" s="44"/>
      <c r="EEG74" s="44"/>
      <c r="EEH74" s="44"/>
      <c r="EEI74" s="44"/>
      <c r="EEJ74" s="44"/>
      <c r="EEK74" s="44"/>
      <c r="EEL74" s="44"/>
      <c r="EEM74" s="44"/>
      <c r="EEN74" s="44"/>
      <c r="EEO74" s="44"/>
      <c r="EEP74" s="44"/>
      <c r="EEQ74" s="44"/>
      <c r="EER74" s="44"/>
      <c r="EES74" s="44"/>
      <c r="EET74" s="44"/>
      <c r="EEU74" s="44"/>
      <c r="EEV74" s="44"/>
      <c r="EEW74" s="44"/>
      <c r="EEX74" s="44"/>
      <c r="EEY74" s="44"/>
      <c r="EEZ74" s="44"/>
      <c r="EFA74" s="44"/>
      <c r="EFB74" s="44"/>
      <c r="EFC74" s="44"/>
      <c r="EFD74" s="44"/>
      <c r="EFE74" s="44"/>
      <c r="EFF74" s="44"/>
      <c r="EFG74" s="44"/>
      <c r="EFH74" s="44"/>
      <c r="EFI74" s="44"/>
      <c r="EFJ74" s="44"/>
      <c r="EFK74" s="44"/>
      <c r="EFL74" s="44"/>
      <c r="EFM74" s="44"/>
      <c r="EFN74" s="44"/>
      <c r="EFO74" s="44"/>
      <c r="EFP74" s="44"/>
      <c r="EFQ74" s="44"/>
      <c r="EFR74" s="44"/>
      <c r="EFS74" s="44"/>
      <c r="EFT74" s="44"/>
      <c r="EFU74" s="44"/>
      <c r="EFV74" s="44"/>
      <c r="EFW74" s="44"/>
      <c r="EFX74" s="44"/>
      <c r="EFY74" s="44"/>
      <c r="EFZ74" s="44"/>
      <c r="EGA74" s="44"/>
      <c r="EGB74" s="44"/>
      <c r="EGC74" s="44"/>
      <c r="EGD74" s="44"/>
      <c r="EGE74" s="44"/>
      <c r="EGF74" s="44"/>
      <c r="EGG74" s="44"/>
      <c r="EGH74" s="44"/>
      <c r="EGI74" s="44"/>
      <c r="EGJ74" s="44"/>
      <c r="EGK74" s="44"/>
      <c r="EGL74" s="44"/>
      <c r="EGM74" s="44"/>
      <c r="EGN74" s="44"/>
      <c r="EGO74" s="44"/>
      <c r="EGP74" s="44"/>
      <c r="EGQ74" s="44"/>
      <c r="EGR74" s="44"/>
      <c r="EGS74" s="44"/>
      <c r="EGT74" s="44"/>
      <c r="EGU74" s="44"/>
      <c r="EGV74" s="44"/>
      <c r="EGW74" s="44"/>
      <c r="EGX74" s="44"/>
      <c r="EGY74" s="44"/>
      <c r="EGZ74" s="44"/>
      <c r="EHA74" s="44"/>
      <c r="EHB74" s="44"/>
      <c r="EHC74" s="44"/>
      <c r="EHD74" s="44"/>
      <c r="EHE74" s="44"/>
      <c r="EHF74" s="44"/>
      <c r="EHG74" s="44"/>
      <c r="EHH74" s="44"/>
      <c r="EHI74" s="44"/>
      <c r="EHJ74" s="44"/>
      <c r="EHK74" s="44"/>
      <c r="EHL74" s="44"/>
      <c r="EHM74" s="44"/>
      <c r="EHN74" s="44"/>
      <c r="EHO74" s="44"/>
      <c r="EHP74" s="44"/>
      <c r="EHQ74" s="44"/>
      <c r="EHR74" s="44"/>
      <c r="EHS74" s="44"/>
      <c r="EHT74" s="44"/>
      <c r="EHU74" s="44"/>
      <c r="EHV74" s="44"/>
      <c r="EHW74" s="44"/>
      <c r="EHX74" s="44"/>
      <c r="EHY74" s="44"/>
      <c r="EHZ74" s="44"/>
      <c r="EIA74" s="44"/>
      <c r="EIB74" s="44"/>
      <c r="EIC74" s="44"/>
      <c r="EID74" s="44"/>
      <c r="EIE74" s="44"/>
      <c r="EIF74" s="44"/>
      <c r="EIG74" s="44"/>
      <c r="EIH74" s="44"/>
      <c r="EII74" s="44"/>
      <c r="EIJ74" s="44"/>
      <c r="EIK74" s="44"/>
      <c r="EIL74" s="44"/>
      <c r="EIM74" s="44"/>
      <c r="EIN74" s="44"/>
      <c r="EIO74" s="44"/>
      <c r="EIP74" s="44"/>
      <c r="EIQ74" s="44"/>
      <c r="EIR74" s="44"/>
      <c r="EIS74" s="44"/>
      <c r="EIT74" s="44"/>
      <c r="EIU74" s="44"/>
      <c r="EIV74" s="44"/>
      <c r="EIW74" s="44"/>
      <c r="EIX74" s="44"/>
      <c r="EIY74" s="44"/>
      <c r="EIZ74" s="44"/>
      <c r="EJA74" s="44"/>
      <c r="EJB74" s="44"/>
      <c r="EJC74" s="44"/>
      <c r="EJD74" s="44"/>
      <c r="EJE74" s="44"/>
      <c r="EJF74" s="44"/>
      <c r="EJG74" s="44"/>
      <c r="EJH74" s="44"/>
      <c r="EJI74" s="44"/>
      <c r="EJJ74" s="44"/>
      <c r="EJK74" s="44"/>
      <c r="EJL74" s="44"/>
      <c r="EJM74" s="44"/>
      <c r="EJN74" s="44"/>
      <c r="EJO74" s="44"/>
      <c r="EJP74" s="44"/>
      <c r="EJQ74" s="44"/>
      <c r="EJR74" s="44"/>
      <c r="EJS74" s="44"/>
      <c r="EJT74" s="44"/>
      <c r="EJU74" s="44"/>
      <c r="EJV74" s="44"/>
      <c r="EJW74" s="44"/>
      <c r="EJX74" s="44"/>
      <c r="EJY74" s="44"/>
      <c r="EJZ74" s="44"/>
      <c r="EKA74" s="44"/>
      <c r="EKB74" s="44"/>
      <c r="EKC74" s="44"/>
      <c r="EKD74" s="44"/>
      <c r="EKE74" s="44"/>
      <c r="EKF74" s="44"/>
      <c r="EKG74" s="44"/>
      <c r="EKH74" s="44"/>
      <c r="EKI74" s="44"/>
      <c r="EKJ74" s="44"/>
      <c r="EKK74" s="44"/>
      <c r="EKL74" s="44"/>
      <c r="EKM74" s="44"/>
      <c r="EKN74" s="44"/>
      <c r="EKO74" s="44"/>
      <c r="EKP74" s="44"/>
      <c r="EKQ74" s="44"/>
      <c r="EKR74" s="44"/>
      <c r="EKS74" s="44"/>
      <c r="EKT74" s="44"/>
      <c r="EKU74" s="44"/>
      <c r="EKV74" s="44"/>
      <c r="EKW74" s="44"/>
      <c r="EKX74" s="44"/>
      <c r="EKY74" s="44"/>
      <c r="EKZ74" s="44"/>
      <c r="ELA74" s="44"/>
      <c r="ELB74" s="44"/>
      <c r="ELC74" s="44"/>
      <c r="ELD74" s="44"/>
      <c r="ELE74" s="44"/>
      <c r="ELF74" s="44"/>
      <c r="ELG74" s="44"/>
      <c r="ELH74" s="44"/>
      <c r="ELI74" s="44"/>
      <c r="ELJ74" s="44"/>
      <c r="ELK74" s="44"/>
      <c r="ELL74" s="44"/>
      <c r="ELM74" s="44"/>
      <c r="ELN74" s="44"/>
      <c r="ELO74" s="44"/>
      <c r="ELP74" s="44"/>
      <c r="ELQ74" s="44"/>
      <c r="ELR74" s="44"/>
      <c r="ELS74" s="44"/>
      <c r="ELT74" s="44"/>
      <c r="ELU74" s="44"/>
      <c r="ELV74" s="44"/>
      <c r="ELW74" s="44"/>
      <c r="ELX74" s="44"/>
      <c r="ELY74" s="44"/>
      <c r="ELZ74" s="44"/>
      <c r="EMA74" s="44"/>
      <c r="EMB74" s="44"/>
      <c r="EMC74" s="44"/>
      <c r="EMD74" s="44"/>
      <c r="EME74" s="44"/>
      <c r="EMF74" s="44"/>
      <c r="EMG74" s="44"/>
      <c r="EMH74" s="44"/>
      <c r="EMI74" s="44"/>
      <c r="EMJ74" s="44"/>
      <c r="EMK74" s="44"/>
      <c r="EML74" s="44"/>
      <c r="EMM74" s="44"/>
      <c r="EMN74" s="44"/>
      <c r="EMO74" s="44"/>
      <c r="EMP74" s="44"/>
      <c r="EMQ74" s="44"/>
      <c r="EMR74" s="44"/>
      <c r="EMS74" s="44"/>
      <c r="EMT74" s="44"/>
      <c r="EMU74" s="44"/>
      <c r="EMV74" s="44"/>
      <c r="EMW74" s="44"/>
      <c r="EMX74" s="44"/>
      <c r="EMY74" s="44"/>
      <c r="EMZ74" s="44"/>
      <c r="ENA74" s="44"/>
      <c r="ENB74" s="44"/>
      <c r="ENC74" s="44"/>
      <c r="END74" s="44"/>
      <c r="ENE74" s="44"/>
      <c r="ENF74" s="44"/>
      <c r="ENG74" s="44"/>
      <c r="ENH74" s="44"/>
      <c r="ENI74" s="44"/>
      <c r="ENJ74" s="44"/>
      <c r="ENK74" s="44"/>
      <c r="ENL74" s="44"/>
      <c r="ENM74" s="44"/>
      <c r="ENN74" s="44"/>
      <c r="ENO74" s="44"/>
      <c r="ENP74" s="44"/>
      <c r="ENQ74" s="44"/>
      <c r="ENR74" s="44"/>
      <c r="ENS74" s="44"/>
      <c r="ENT74" s="44"/>
      <c r="ENU74" s="44"/>
      <c r="ENV74" s="44"/>
      <c r="ENW74" s="44"/>
      <c r="ENX74" s="44"/>
      <c r="ENY74" s="44"/>
      <c r="ENZ74" s="44"/>
      <c r="EOA74" s="44"/>
      <c r="EOB74" s="44"/>
      <c r="EOC74" s="44"/>
      <c r="EOD74" s="44"/>
      <c r="EOE74" s="44"/>
      <c r="EOF74" s="44"/>
      <c r="EOG74" s="44"/>
      <c r="EOH74" s="44"/>
      <c r="EOI74" s="44"/>
      <c r="EOJ74" s="44"/>
      <c r="EOK74" s="44"/>
      <c r="EOL74" s="44"/>
      <c r="EOM74" s="44"/>
      <c r="EON74" s="44"/>
      <c r="EOO74" s="44"/>
      <c r="EOP74" s="44"/>
      <c r="EOQ74" s="44"/>
      <c r="EOR74" s="44"/>
      <c r="EOS74" s="44"/>
      <c r="EOT74" s="44"/>
      <c r="EOU74" s="44"/>
      <c r="EOV74" s="44"/>
      <c r="EOW74" s="44"/>
      <c r="EOX74" s="44"/>
      <c r="EOY74" s="44"/>
      <c r="EOZ74" s="44"/>
      <c r="EPA74" s="44"/>
      <c r="EPB74" s="44"/>
      <c r="EPC74" s="44"/>
      <c r="EPD74" s="44"/>
      <c r="EPE74" s="44"/>
      <c r="EPF74" s="44"/>
      <c r="EPG74" s="44"/>
      <c r="EPH74" s="44"/>
      <c r="EPI74" s="44"/>
      <c r="EPJ74" s="44"/>
      <c r="EPK74" s="44"/>
      <c r="EPL74" s="44"/>
      <c r="EPM74" s="44"/>
      <c r="EPN74" s="44"/>
      <c r="EPO74" s="44"/>
      <c r="EPP74" s="44"/>
      <c r="EPQ74" s="44"/>
      <c r="EPR74" s="44"/>
      <c r="EPS74" s="44"/>
      <c r="EPT74" s="44"/>
      <c r="EPU74" s="44"/>
      <c r="EPV74" s="44"/>
      <c r="EPW74" s="44"/>
      <c r="EPX74" s="44"/>
      <c r="EPY74" s="44"/>
      <c r="EPZ74" s="44"/>
      <c r="EQA74" s="44"/>
      <c r="EQB74" s="44"/>
      <c r="EQC74" s="44"/>
      <c r="EQD74" s="44"/>
      <c r="EQE74" s="44"/>
      <c r="EQF74" s="44"/>
      <c r="EQG74" s="44"/>
      <c r="EQH74" s="44"/>
      <c r="EQI74" s="44"/>
      <c r="EQJ74" s="44"/>
      <c r="EQK74" s="44"/>
      <c r="EQL74" s="44"/>
      <c r="EQM74" s="44"/>
      <c r="EQN74" s="44"/>
      <c r="EQO74" s="44"/>
      <c r="EQP74" s="44"/>
      <c r="EQQ74" s="44"/>
      <c r="EQR74" s="44"/>
      <c r="EQS74" s="44"/>
      <c r="EQT74" s="44"/>
      <c r="EQU74" s="44"/>
      <c r="EQV74" s="44"/>
      <c r="EQW74" s="44"/>
      <c r="EQX74" s="44"/>
      <c r="EQY74" s="44"/>
      <c r="EQZ74" s="44"/>
      <c r="ERA74" s="44"/>
      <c r="ERB74" s="44"/>
      <c r="ERC74" s="44"/>
      <c r="ERD74" s="44"/>
      <c r="ERE74" s="44"/>
      <c r="ERF74" s="44"/>
      <c r="ERG74" s="44"/>
      <c r="ERH74" s="44"/>
      <c r="ERI74" s="44"/>
      <c r="ERJ74" s="44"/>
      <c r="ERK74" s="44"/>
      <c r="ERL74" s="44"/>
      <c r="ERM74" s="44"/>
      <c r="ERN74" s="44"/>
      <c r="ERO74" s="44"/>
      <c r="ERP74" s="44"/>
      <c r="ERQ74" s="44"/>
      <c r="ERR74" s="44"/>
      <c r="ERS74" s="44"/>
      <c r="ERT74" s="44"/>
      <c r="ERU74" s="44"/>
      <c r="ERV74" s="44"/>
      <c r="ERW74" s="44"/>
      <c r="ERX74" s="44"/>
      <c r="ERY74" s="44"/>
      <c r="ERZ74" s="44"/>
      <c r="ESA74" s="44"/>
      <c r="ESB74" s="44"/>
      <c r="ESC74" s="44"/>
      <c r="ESD74" s="44"/>
      <c r="ESE74" s="44"/>
      <c r="ESF74" s="44"/>
      <c r="ESG74" s="44"/>
      <c r="ESH74" s="44"/>
      <c r="ESI74" s="44"/>
      <c r="ESJ74" s="44"/>
      <c r="ESK74" s="44"/>
      <c r="ESL74" s="44"/>
      <c r="ESM74" s="44"/>
      <c r="ESN74" s="44"/>
      <c r="ESO74" s="44"/>
      <c r="ESP74" s="44"/>
      <c r="ESQ74" s="44"/>
      <c r="ESR74" s="44"/>
      <c r="ESS74" s="44"/>
      <c r="EST74" s="44"/>
      <c r="ESU74" s="44"/>
      <c r="ESV74" s="44"/>
      <c r="ESW74" s="44"/>
      <c r="ESX74" s="44"/>
      <c r="ESY74" s="44"/>
      <c r="ESZ74" s="44"/>
      <c r="ETA74" s="44"/>
      <c r="ETB74" s="44"/>
      <c r="ETC74" s="44"/>
      <c r="ETD74" s="44"/>
      <c r="ETE74" s="44"/>
      <c r="ETF74" s="44"/>
      <c r="ETG74" s="44"/>
      <c r="ETH74" s="44"/>
      <c r="ETI74" s="44"/>
      <c r="ETJ74" s="44"/>
      <c r="ETK74" s="44"/>
      <c r="ETL74" s="44"/>
      <c r="ETM74" s="44"/>
      <c r="ETN74" s="44"/>
      <c r="ETO74" s="44"/>
      <c r="ETP74" s="44"/>
      <c r="ETQ74" s="44"/>
      <c r="ETR74" s="44"/>
      <c r="ETS74" s="44"/>
      <c r="ETT74" s="44"/>
      <c r="ETU74" s="44"/>
      <c r="ETV74" s="44"/>
      <c r="ETW74" s="44"/>
      <c r="ETX74" s="44"/>
      <c r="ETY74" s="44"/>
      <c r="ETZ74" s="44"/>
      <c r="EUA74" s="44"/>
      <c r="EUB74" s="44"/>
      <c r="EUC74" s="44"/>
      <c r="EUD74" s="44"/>
      <c r="EUE74" s="44"/>
      <c r="EUF74" s="44"/>
      <c r="EUG74" s="44"/>
      <c r="EUH74" s="44"/>
      <c r="EUI74" s="44"/>
      <c r="EUJ74" s="44"/>
      <c r="EUK74" s="44"/>
      <c r="EUL74" s="44"/>
      <c r="EUM74" s="44"/>
      <c r="EUN74" s="44"/>
      <c r="EUO74" s="44"/>
      <c r="EUP74" s="44"/>
      <c r="EUQ74" s="44"/>
      <c r="EUR74" s="44"/>
      <c r="EUS74" s="44"/>
      <c r="EUT74" s="44"/>
      <c r="EUU74" s="44"/>
      <c r="EUV74" s="44"/>
      <c r="EUW74" s="44"/>
      <c r="EUX74" s="44"/>
      <c r="EUY74" s="44"/>
      <c r="EUZ74" s="44"/>
      <c r="EVA74" s="44"/>
      <c r="EVB74" s="44"/>
      <c r="EVC74" s="44"/>
      <c r="EVD74" s="44"/>
      <c r="EVE74" s="44"/>
      <c r="EVF74" s="44"/>
      <c r="EVG74" s="44"/>
      <c r="EVH74" s="44"/>
      <c r="EVI74" s="44"/>
      <c r="EVJ74" s="44"/>
      <c r="EVK74" s="44"/>
      <c r="EVL74" s="44"/>
      <c r="EVM74" s="44"/>
      <c r="EVN74" s="44"/>
      <c r="EVO74" s="44"/>
      <c r="EVP74" s="44"/>
      <c r="EVQ74" s="44"/>
      <c r="EVR74" s="44"/>
      <c r="EVS74" s="44"/>
      <c r="EVT74" s="44"/>
      <c r="EVU74" s="44"/>
      <c r="EVV74" s="44"/>
      <c r="EVW74" s="44"/>
      <c r="EVX74" s="44"/>
      <c r="EVY74" s="44"/>
      <c r="EVZ74" s="44"/>
      <c r="EWA74" s="44"/>
      <c r="EWB74" s="44"/>
      <c r="EWC74" s="44"/>
      <c r="EWD74" s="44"/>
      <c r="EWE74" s="44"/>
      <c r="EWF74" s="44"/>
      <c r="EWG74" s="44"/>
      <c r="EWH74" s="44"/>
      <c r="EWI74" s="44"/>
      <c r="EWJ74" s="44"/>
      <c r="EWK74" s="44"/>
      <c r="EWL74" s="44"/>
      <c r="EWM74" s="44"/>
      <c r="EWN74" s="44"/>
      <c r="EWO74" s="44"/>
      <c r="EWP74" s="44"/>
      <c r="EWQ74" s="44"/>
      <c r="EWR74" s="44"/>
      <c r="EWS74" s="44"/>
      <c r="EWT74" s="44"/>
      <c r="EWU74" s="44"/>
      <c r="EWV74" s="44"/>
      <c r="EWW74" s="44"/>
      <c r="EWX74" s="44"/>
      <c r="EWY74" s="44"/>
      <c r="EWZ74" s="44"/>
      <c r="EXA74" s="44"/>
      <c r="EXB74" s="44"/>
      <c r="EXC74" s="44"/>
      <c r="EXD74" s="44"/>
      <c r="EXE74" s="44"/>
      <c r="EXF74" s="44"/>
      <c r="EXG74" s="44"/>
      <c r="EXH74" s="44"/>
      <c r="EXI74" s="44"/>
      <c r="EXJ74" s="44"/>
      <c r="EXK74" s="44"/>
      <c r="EXL74" s="44"/>
      <c r="EXM74" s="44"/>
      <c r="EXN74" s="44"/>
      <c r="EXO74" s="44"/>
      <c r="EXP74" s="44"/>
      <c r="EXQ74" s="44"/>
      <c r="EXR74" s="44"/>
      <c r="EXS74" s="44"/>
      <c r="EXT74" s="44"/>
      <c r="EXU74" s="44"/>
      <c r="EXV74" s="44"/>
      <c r="EXW74" s="44"/>
      <c r="EXX74" s="44"/>
      <c r="EXY74" s="44"/>
      <c r="EXZ74" s="44"/>
      <c r="EYA74" s="44"/>
      <c r="EYB74" s="44"/>
      <c r="EYC74" s="44"/>
      <c r="EYD74" s="44"/>
      <c r="EYE74" s="44"/>
      <c r="EYF74" s="44"/>
      <c r="EYG74" s="44"/>
      <c r="EYH74" s="44"/>
      <c r="EYI74" s="44"/>
      <c r="EYJ74" s="44"/>
      <c r="EYK74" s="44"/>
      <c r="EYL74" s="44"/>
      <c r="EYM74" s="44"/>
      <c r="EYN74" s="44"/>
      <c r="EYO74" s="44"/>
      <c r="EYP74" s="44"/>
      <c r="EYQ74" s="44"/>
      <c r="EYR74" s="44"/>
      <c r="EYS74" s="44"/>
      <c r="EYT74" s="44"/>
      <c r="EYU74" s="44"/>
      <c r="EYV74" s="44"/>
      <c r="EYW74" s="44"/>
      <c r="EYX74" s="44"/>
      <c r="EYY74" s="44"/>
      <c r="EYZ74" s="44"/>
      <c r="EZA74" s="44"/>
      <c r="EZB74" s="44"/>
      <c r="EZC74" s="44"/>
      <c r="EZD74" s="44"/>
      <c r="EZE74" s="44"/>
      <c r="EZF74" s="44"/>
      <c r="EZG74" s="44"/>
      <c r="EZH74" s="44"/>
      <c r="EZI74" s="44"/>
      <c r="EZJ74" s="44"/>
      <c r="EZK74" s="44"/>
      <c r="EZL74" s="44"/>
      <c r="EZM74" s="44"/>
      <c r="EZN74" s="44"/>
      <c r="EZO74" s="44"/>
      <c r="EZP74" s="44"/>
      <c r="EZQ74" s="44"/>
      <c r="EZR74" s="44"/>
      <c r="EZS74" s="44"/>
      <c r="EZT74" s="44"/>
      <c r="EZU74" s="44"/>
      <c r="EZV74" s="44"/>
      <c r="EZW74" s="44"/>
      <c r="EZX74" s="44"/>
      <c r="EZY74" s="44"/>
      <c r="EZZ74" s="44"/>
      <c r="FAA74" s="44"/>
      <c r="FAB74" s="44"/>
      <c r="FAC74" s="44"/>
      <c r="FAD74" s="44"/>
      <c r="FAE74" s="44"/>
      <c r="FAF74" s="44"/>
      <c r="FAG74" s="44"/>
      <c r="FAH74" s="44"/>
      <c r="FAI74" s="44"/>
      <c r="FAJ74" s="44"/>
      <c r="FAK74" s="44"/>
      <c r="FAL74" s="44"/>
      <c r="FAM74" s="44"/>
      <c r="FAN74" s="44"/>
      <c r="FAO74" s="44"/>
      <c r="FAP74" s="44"/>
      <c r="FAQ74" s="44"/>
      <c r="FAR74" s="44"/>
      <c r="FAS74" s="44"/>
      <c r="FAT74" s="44"/>
      <c r="FAU74" s="44"/>
      <c r="FAV74" s="44"/>
      <c r="FAW74" s="44"/>
      <c r="FAX74" s="44"/>
      <c r="FAY74" s="44"/>
      <c r="FAZ74" s="44"/>
      <c r="FBA74" s="44"/>
      <c r="FBB74" s="44"/>
      <c r="FBC74" s="44"/>
      <c r="FBD74" s="44"/>
      <c r="FBE74" s="44"/>
      <c r="FBF74" s="44"/>
      <c r="FBG74" s="44"/>
      <c r="FBH74" s="44"/>
      <c r="FBI74" s="44"/>
      <c r="FBJ74" s="44"/>
      <c r="FBK74" s="44"/>
      <c r="FBL74" s="44"/>
      <c r="FBM74" s="44"/>
      <c r="FBN74" s="44"/>
      <c r="FBO74" s="44"/>
      <c r="FBP74" s="44"/>
      <c r="FBQ74" s="44"/>
      <c r="FBR74" s="44"/>
      <c r="FBS74" s="44"/>
      <c r="FBT74" s="44"/>
      <c r="FBU74" s="44"/>
      <c r="FBV74" s="44"/>
      <c r="FBW74" s="44"/>
      <c r="FBX74" s="44"/>
      <c r="FBY74" s="44"/>
      <c r="FBZ74" s="44"/>
      <c r="FCA74" s="44"/>
      <c r="FCB74" s="44"/>
      <c r="FCC74" s="44"/>
      <c r="FCD74" s="44"/>
      <c r="FCE74" s="44"/>
      <c r="FCF74" s="44"/>
      <c r="FCG74" s="44"/>
      <c r="FCH74" s="44"/>
      <c r="FCI74" s="44"/>
      <c r="FCJ74" s="44"/>
      <c r="FCK74" s="44"/>
      <c r="FCL74" s="44"/>
      <c r="FCM74" s="44"/>
      <c r="FCN74" s="44"/>
      <c r="FCO74" s="44"/>
      <c r="FCP74" s="44"/>
      <c r="FCQ74" s="44"/>
      <c r="FCR74" s="44"/>
      <c r="FCS74" s="44"/>
      <c r="FCT74" s="44"/>
      <c r="FCU74" s="44"/>
      <c r="FCV74" s="44"/>
      <c r="FCW74" s="44"/>
      <c r="FCX74" s="44"/>
      <c r="FCY74" s="44"/>
      <c r="FCZ74" s="44"/>
      <c r="FDA74" s="44"/>
      <c r="FDB74" s="44"/>
      <c r="FDC74" s="44"/>
      <c r="FDD74" s="44"/>
      <c r="FDE74" s="44"/>
      <c r="FDF74" s="44"/>
      <c r="FDG74" s="44"/>
      <c r="FDH74" s="44"/>
      <c r="FDI74" s="44"/>
      <c r="FDJ74" s="44"/>
      <c r="FDK74" s="44"/>
      <c r="FDL74" s="44"/>
      <c r="FDM74" s="44"/>
      <c r="FDN74" s="44"/>
      <c r="FDO74" s="44"/>
      <c r="FDP74" s="44"/>
      <c r="FDQ74" s="44"/>
      <c r="FDR74" s="44"/>
      <c r="FDS74" s="44"/>
      <c r="FDT74" s="44"/>
      <c r="FDU74" s="44"/>
      <c r="FDV74" s="44"/>
      <c r="FDW74" s="44"/>
      <c r="FDX74" s="44"/>
      <c r="FDY74" s="44"/>
      <c r="FDZ74" s="44"/>
      <c r="FEA74" s="44"/>
      <c r="FEB74" s="44"/>
      <c r="FEC74" s="44"/>
      <c r="FED74" s="44"/>
      <c r="FEE74" s="44"/>
      <c r="FEF74" s="44"/>
      <c r="FEG74" s="44"/>
      <c r="FEH74" s="44"/>
      <c r="FEI74" s="44"/>
      <c r="FEJ74" s="44"/>
      <c r="FEK74" s="44"/>
      <c r="FEL74" s="44"/>
      <c r="FEM74" s="44"/>
      <c r="FEN74" s="44"/>
      <c r="FEO74" s="44"/>
      <c r="FEP74" s="44"/>
      <c r="FEQ74" s="44"/>
      <c r="FER74" s="44"/>
      <c r="FES74" s="44"/>
      <c r="FET74" s="44"/>
      <c r="FEU74" s="44"/>
      <c r="FEV74" s="44"/>
      <c r="FEW74" s="44"/>
      <c r="FEX74" s="44"/>
      <c r="FEY74" s="44"/>
      <c r="FEZ74" s="44"/>
      <c r="FFA74" s="44"/>
      <c r="FFB74" s="44"/>
      <c r="FFC74" s="44"/>
      <c r="FFD74" s="44"/>
      <c r="FFE74" s="44"/>
      <c r="FFF74" s="44"/>
      <c r="FFG74" s="44"/>
      <c r="FFH74" s="44"/>
      <c r="FFI74" s="44"/>
      <c r="FFJ74" s="44"/>
      <c r="FFK74" s="44"/>
      <c r="FFL74" s="44"/>
      <c r="FFM74" s="44"/>
      <c r="FFN74" s="44"/>
      <c r="FFO74" s="44"/>
      <c r="FFP74" s="44"/>
      <c r="FFQ74" s="44"/>
      <c r="FFR74" s="44"/>
      <c r="FFS74" s="44"/>
      <c r="FFT74" s="44"/>
      <c r="FFU74" s="44"/>
      <c r="FFV74" s="44"/>
      <c r="FFW74" s="44"/>
      <c r="FFX74" s="44"/>
      <c r="FFY74" s="44"/>
      <c r="FFZ74" s="44"/>
      <c r="FGA74" s="44"/>
      <c r="FGB74" s="44"/>
      <c r="FGC74" s="44"/>
      <c r="FGD74" s="44"/>
      <c r="FGE74" s="44"/>
      <c r="FGF74" s="44"/>
      <c r="FGG74" s="44"/>
      <c r="FGH74" s="44"/>
      <c r="FGI74" s="44"/>
      <c r="FGJ74" s="44"/>
      <c r="FGK74" s="44"/>
      <c r="FGL74" s="44"/>
      <c r="FGM74" s="44"/>
      <c r="FGN74" s="44"/>
      <c r="FGO74" s="44"/>
      <c r="FGP74" s="44"/>
      <c r="FGQ74" s="44"/>
      <c r="FGR74" s="44"/>
      <c r="FGS74" s="44"/>
      <c r="FGT74" s="44"/>
      <c r="FGU74" s="44"/>
      <c r="FGV74" s="44"/>
      <c r="FGW74" s="44"/>
      <c r="FGX74" s="44"/>
      <c r="FGY74" s="44"/>
      <c r="FGZ74" s="44"/>
      <c r="FHA74" s="44"/>
      <c r="FHB74" s="44"/>
      <c r="FHC74" s="44"/>
      <c r="FHD74" s="44"/>
      <c r="FHE74" s="44"/>
      <c r="FHF74" s="44"/>
      <c r="FHG74" s="44"/>
      <c r="FHH74" s="44"/>
      <c r="FHI74" s="44"/>
      <c r="FHJ74" s="44"/>
      <c r="FHK74" s="44"/>
      <c r="FHL74" s="44"/>
      <c r="FHM74" s="44"/>
      <c r="FHN74" s="44"/>
      <c r="FHO74" s="44"/>
      <c r="FHP74" s="44"/>
      <c r="FHQ74" s="44"/>
      <c r="FHR74" s="44"/>
      <c r="FHS74" s="44"/>
      <c r="FHT74" s="44"/>
      <c r="FHU74" s="44"/>
      <c r="FHV74" s="44"/>
      <c r="FHW74" s="44"/>
      <c r="FHX74" s="44"/>
      <c r="FHY74" s="44"/>
      <c r="FHZ74" s="44"/>
      <c r="FIA74" s="44"/>
      <c r="FIB74" s="44"/>
      <c r="FIC74" s="44"/>
      <c r="FID74" s="44"/>
      <c r="FIE74" s="44"/>
      <c r="FIF74" s="44"/>
      <c r="FIG74" s="44"/>
      <c r="FIH74" s="44"/>
      <c r="FII74" s="44"/>
      <c r="FIJ74" s="44"/>
      <c r="FIK74" s="44"/>
      <c r="FIL74" s="44"/>
      <c r="FIM74" s="44"/>
      <c r="FIN74" s="44"/>
      <c r="FIO74" s="44"/>
      <c r="FIP74" s="44"/>
      <c r="FIQ74" s="44"/>
      <c r="FIR74" s="44"/>
      <c r="FIS74" s="44"/>
      <c r="FIT74" s="44"/>
      <c r="FIU74" s="44"/>
      <c r="FIV74" s="44"/>
      <c r="FIW74" s="44"/>
      <c r="FIX74" s="44"/>
      <c r="FIY74" s="44"/>
      <c r="FIZ74" s="44"/>
      <c r="FJA74" s="44"/>
      <c r="FJB74" s="44"/>
      <c r="FJC74" s="44"/>
      <c r="FJD74" s="44"/>
      <c r="FJE74" s="44"/>
      <c r="FJF74" s="44"/>
      <c r="FJG74" s="44"/>
      <c r="FJH74" s="44"/>
      <c r="FJI74" s="44"/>
      <c r="FJJ74" s="44"/>
      <c r="FJK74" s="44"/>
      <c r="FJL74" s="44"/>
      <c r="FJM74" s="44"/>
      <c r="FJN74" s="44"/>
      <c r="FJO74" s="44"/>
      <c r="FJP74" s="44"/>
      <c r="FJQ74" s="44"/>
      <c r="FJR74" s="44"/>
      <c r="FJS74" s="44"/>
      <c r="FJT74" s="44"/>
      <c r="FJU74" s="44"/>
      <c r="FJV74" s="44"/>
      <c r="FJW74" s="44"/>
      <c r="FJX74" s="44"/>
      <c r="FJY74" s="44"/>
      <c r="FJZ74" s="44"/>
      <c r="FKA74" s="44"/>
      <c r="FKB74" s="44"/>
      <c r="FKC74" s="44"/>
      <c r="FKD74" s="44"/>
      <c r="FKE74" s="44"/>
      <c r="FKF74" s="44"/>
      <c r="FKG74" s="44"/>
      <c r="FKH74" s="44"/>
      <c r="FKI74" s="44"/>
      <c r="FKJ74" s="44"/>
      <c r="FKK74" s="44"/>
      <c r="FKL74" s="44"/>
      <c r="FKM74" s="44"/>
      <c r="FKN74" s="44"/>
      <c r="FKO74" s="44"/>
      <c r="FKP74" s="44"/>
      <c r="FKQ74" s="44"/>
    </row>
    <row r="75" spans="1:4359" s="38" customFormat="1" ht="26.25" customHeight="1" thickBot="1" x14ac:dyDescent="0.3">
      <c r="A75" s="732"/>
      <c r="B75" s="787"/>
      <c r="C75" s="790"/>
      <c r="D75" s="791"/>
      <c r="E75" s="791"/>
      <c r="F75" s="333" t="s">
        <v>23</v>
      </c>
      <c r="G75" s="259">
        <v>0</v>
      </c>
      <c r="H75" s="259">
        <v>0.05</v>
      </c>
      <c r="I75" s="259">
        <v>0.1</v>
      </c>
      <c r="J75" s="259">
        <v>0.1</v>
      </c>
      <c r="K75" s="259">
        <v>0.1</v>
      </c>
      <c r="L75" s="259">
        <v>0.05</v>
      </c>
      <c r="M75" s="567">
        <v>0</v>
      </c>
      <c r="N75" s="567">
        <v>0</v>
      </c>
      <c r="O75" s="567">
        <v>0</v>
      </c>
      <c r="P75" s="259">
        <v>0.15</v>
      </c>
      <c r="Q75" s="259">
        <v>0.15</v>
      </c>
      <c r="R75" s="259">
        <v>0.1</v>
      </c>
      <c r="S75" s="335">
        <f>SUM(G75:R75)</f>
        <v>0.79999999999999993</v>
      </c>
      <c r="T75" s="794"/>
      <c r="U75" s="816"/>
      <c r="V75" s="750"/>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c r="GZ75" s="44"/>
      <c r="HA75" s="44"/>
      <c r="HB75" s="44"/>
      <c r="HC75" s="44"/>
      <c r="HD75" s="44"/>
      <c r="HE75" s="44"/>
      <c r="HF75" s="44"/>
      <c r="HG75" s="44"/>
      <c r="HH75" s="44"/>
      <c r="HI75" s="44"/>
      <c r="HJ75" s="44"/>
      <c r="HK75" s="44"/>
      <c r="HL75" s="44"/>
      <c r="HM75" s="44"/>
      <c r="HN75" s="44"/>
      <c r="HO75" s="44"/>
      <c r="HP75" s="44"/>
      <c r="HQ75" s="44"/>
      <c r="HR75" s="44"/>
      <c r="HS75" s="44"/>
      <c r="HT75" s="44"/>
      <c r="HU75" s="44"/>
      <c r="HV75" s="44"/>
      <c r="HW75" s="44"/>
      <c r="HX75" s="44"/>
      <c r="HY75" s="44"/>
      <c r="HZ75" s="44"/>
      <c r="IA75" s="44"/>
      <c r="IB75" s="44"/>
      <c r="IC75" s="44"/>
      <c r="ID75" s="44"/>
      <c r="IE75" s="44"/>
      <c r="IF75" s="44"/>
      <c r="IG75" s="44"/>
      <c r="IH75" s="44"/>
      <c r="II75" s="44"/>
      <c r="IJ75" s="44"/>
      <c r="IK75" s="44"/>
      <c r="IL75" s="44"/>
      <c r="IM75" s="44"/>
      <c r="IN75" s="44"/>
      <c r="IO75" s="44"/>
      <c r="IP75" s="44"/>
      <c r="IQ75" s="44"/>
      <c r="IR75" s="44"/>
      <c r="IS75" s="44"/>
      <c r="IT75" s="44"/>
      <c r="IU75" s="44"/>
      <c r="IV75" s="44"/>
      <c r="IW75" s="44"/>
      <c r="IX75" s="44"/>
      <c r="IY75" s="44"/>
      <c r="IZ75" s="44"/>
      <c r="JA75" s="44"/>
      <c r="JB75" s="44"/>
      <c r="JC75" s="44"/>
      <c r="JD75" s="44"/>
      <c r="JE75" s="44"/>
      <c r="JF75" s="44"/>
      <c r="JG75" s="44"/>
      <c r="JH75" s="44"/>
      <c r="JI75" s="44"/>
      <c r="JJ75" s="44"/>
      <c r="JK75" s="44"/>
      <c r="JL75" s="44"/>
      <c r="JM75" s="44"/>
      <c r="JN75" s="44"/>
      <c r="JO75" s="44"/>
      <c r="JP75" s="44"/>
      <c r="JQ75" s="44"/>
      <c r="JR75" s="44"/>
      <c r="JS75" s="44"/>
      <c r="JT75" s="44"/>
      <c r="JU75" s="44"/>
      <c r="JV75" s="44"/>
      <c r="JW75" s="44"/>
      <c r="JX75" s="44"/>
      <c r="JY75" s="44"/>
      <c r="JZ75" s="44"/>
      <c r="KA75" s="44"/>
      <c r="KB75" s="44"/>
      <c r="KC75" s="44"/>
      <c r="KD75" s="44"/>
      <c r="KE75" s="44"/>
      <c r="KF75" s="44"/>
      <c r="KG75" s="44"/>
      <c r="KH75" s="44"/>
      <c r="KI75" s="44"/>
      <c r="KJ75" s="44"/>
      <c r="KK75" s="44"/>
      <c r="KL75" s="44"/>
      <c r="KM75" s="44"/>
      <c r="KN75" s="44"/>
      <c r="KO75" s="44"/>
      <c r="KP75" s="44"/>
      <c r="KQ75" s="44"/>
      <c r="KR75" s="44"/>
      <c r="KS75" s="44"/>
      <c r="KT75" s="44"/>
      <c r="KU75" s="44"/>
      <c r="KV75" s="44"/>
      <c r="KW75" s="44"/>
      <c r="KX75" s="44"/>
      <c r="KY75" s="44"/>
      <c r="KZ75" s="44"/>
      <c r="LA75" s="44"/>
      <c r="LB75" s="44"/>
      <c r="LC75" s="44"/>
      <c r="LD75" s="44"/>
      <c r="LE75" s="44"/>
      <c r="LF75" s="44"/>
      <c r="LG75" s="44"/>
      <c r="LH75" s="44"/>
      <c r="LI75" s="44"/>
      <c r="LJ75" s="44"/>
      <c r="LK75" s="44"/>
      <c r="LL75" s="44"/>
      <c r="LM75" s="44"/>
      <c r="LN75" s="44"/>
      <c r="LO75" s="44"/>
      <c r="LP75" s="44"/>
      <c r="LQ75" s="44"/>
      <c r="LR75" s="44"/>
      <c r="LS75" s="44"/>
      <c r="LT75" s="44"/>
      <c r="LU75" s="44"/>
      <c r="LV75" s="44"/>
      <c r="LW75" s="44"/>
      <c r="LX75" s="44"/>
      <c r="LY75" s="44"/>
      <c r="LZ75" s="44"/>
      <c r="MA75" s="44"/>
      <c r="MB75" s="44"/>
      <c r="MC75" s="44"/>
      <c r="MD75" s="44"/>
      <c r="ME75" s="44"/>
      <c r="MF75" s="44"/>
      <c r="MG75" s="44"/>
      <c r="MH75" s="44"/>
      <c r="MI75" s="44"/>
      <c r="MJ75" s="44"/>
      <c r="MK75" s="44"/>
      <c r="ML75" s="44"/>
      <c r="MM75" s="44"/>
      <c r="MN75" s="44"/>
      <c r="MO75" s="44"/>
      <c r="MP75" s="44"/>
      <c r="MQ75" s="44"/>
      <c r="MR75" s="44"/>
      <c r="MS75" s="44"/>
      <c r="MT75" s="44"/>
      <c r="MU75" s="44"/>
      <c r="MV75" s="44"/>
      <c r="MW75" s="44"/>
      <c r="MX75" s="44"/>
      <c r="MY75" s="44"/>
      <c r="MZ75" s="44"/>
      <c r="NA75" s="44"/>
      <c r="NB75" s="44"/>
      <c r="NC75" s="44"/>
      <c r="ND75" s="44"/>
      <c r="NE75" s="44"/>
      <c r="NF75" s="44"/>
      <c r="NG75" s="44"/>
      <c r="NH75" s="44"/>
      <c r="NI75" s="44"/>
      <c r="NJ75" s="44"/>
      <c r="NK75" s="44"/>
      <c r="NL75" s="44"/>
      <c r="NM75" s="44"/>
      <c r="NN75" s="44"/>
      <c r="NO75" s="44"/>
      <c r="NP75" s="44"/>
      <c r="NQ75" s="44"/>
      <c r="NR75" s="44"/>
      <c r="NS75" s="44"/>
      <c r="NT75" s="44"/>
      <c r="NU75" s="44"/>
      <c r="NV75" s="44"/>
      <c r="NW75" s="44"/>
      <c r="NX75" s="44"/>
      <c r="NY75" s="44"/>
      <c r="NZ75" s="44"/>
      <c r="OA75" s="44"/>
      <c r="OB75" s="44"/>
      <c r="OC75" s="44"/>
      <c r="OD75" s="44"/>
      <c r="OE75" s="44"/>
      <c r="OF75" s="44"/>
      <c r="OG75" s="44"/>
      <c r="OH75" s="44"/>
      <c r="OI75" s="44"/>
      <c r="OJ75" s="44"/>
      <c r="OK75" s="44"/>
      <c r="OL75" s="44"/>
      <c r="OM75" s="44"/>
      <c r="ON75" s="44"/>
      <c r="OO75" s="44"/>
      <c r="OP75" s="44"/>
      <c r="OQ75" s="44"/>
      <c r="OR75" s="44"/>
      <c r="OS75" s="44"/>
      <c r="OT75" s="44"/>
      <c r="OU75" s="44"/>
      <c r="OV75" s="44"/>
      <c r="OW75" s="44"/>
      <c r="OX75" s="44"/>
      <c r="OY75" s="44"/>
      <c r="OZ75" s="44"/>
      <c r="PA75" s="44"/>
      <c r="PB75" s="44"/>
      <c r="PC75" s="44"/>
      <c r="PD75" s="44"/>
      <c r="PE75" s="44"/>
      <c r="PF75" s="44"/>
      <c r="PG75" s="44"/>
      <c r="PH75" s="44"/>
      <c r="PI75" s="44"/>
      <c r="PJ75" s="44"/>
      <c r="PK75" s="44"/>
      <c r="PL75" s="44"/>
      <c r="PM75" s="44"/>
      <c r="PN75" s="44"/>
      <c r="PO75" s="44"/>
      <c r="PP75" s="44"/>
      <c r="PQ75" s="44"/>
      <c r="PR75" s="44"/>
      <c r="PS75" s="44"/>
      <c r="PT75" s="44"/>
      <c r="PU75" s="44"/>
      <c r="PV75" s="44"/>
      <c r="PW75" s="44"/>
      <c r="PX75" s="44"/>
      <c r="PY75" s="44"/>
      <c r="PZ75" s="44"/>
      <c r="QA75" s="44"/>
      <c r="QB75" s="44"/>
      <c r="QC75" s="44"/>
      <c r="QD75" s="44"/>
      <c r="QE75" s="44"/>
      <c r="QF75" s="44"/>
      <c r="QG75" s="44"/>
      <c r="QH75" s="44"/>
      <c r="QI75" s="44"/>
      <c r="QJ75" s="44"/>
      <c r="QK75" s="44"/>
      <c r="QL75" s="44"/>
      <c r="QM75" s="44"/>
      <c r="QN75" s="44"/>
      <c r="QO75" s="44"/>
      <c r="QP75" s="44"/>
      <c r="QQ75" s="44"/>
      <c r="QR75" s="44"/>
      <c r="QS75" s="44"/>
      <c r="QT75" s="44"/>
      <c r="QU75" s="44"/>
      <c r="QV75" s="44"/>
      <c r="QW75" s="44"/>
      <c r="QX75" s="44"/>
      <c r="QY75" s="44"/>
      <c r="QZ75" s="44"/>
      <c r="RA75" s="44"/>
      <c r="RB75" s="44"/>
      <c r="RC75" s="44"/>
      <c r="RD75" s="44"/>
      <c r="RE75" s="44"/>
      <c r="RF75" s="44"/>
      <c r="RG75" s="44"/>
      <c r="RH75" s="44"/>
      <c r="RI75" s="44"/>
      <c r="RJ75" s="44"/>
      <c r="RK75" s="44"/>
      <c r="RL75" s="44"/>
      <c r="RM75" s="44"/>
      <c r="RN75" s="44"/>
      <c r="RO75" s="44"/>
      <c r="RP75" s="44"/>
      <c r="RQ75" s="44"/>
      <c r="RR75" s="44"/>
      <c r="RS75" s="44"/>
      <c r="RT75" s="44"/>
      <c r="RU75" s="44"/>
      <c r="RV75" s="44"/>
      <c r="RW75" s="44"/>
      <c r="RX75" s="44"/>
      <c r="RY75" s="44"/>
      <c r="RZ75" s="44"/>
      <c r="SA75" s="44"/>
      <c r="SB75" s="44"/>
      <c r="SC75" s="44"/>
      <c r="SD75" s="44"/>
      <c r="SE75" s="44"/>
      <c r="SF75" s="44"/>
      <c r="SG75" s="44"/>
      <c r="SH75" s="44"/>
      <c r="SI75" s="44"/>
      <c r="SJ75" s="44"/>
      <c r="SK75" s="44"/>
      <c r="SL75" s="44"/>
      <c r="SM75" s="44"/>
      <c r="SN75" s="44"/>
      <c r="SO75" s="44"/>
      <c r="SP75" s="44"/>
      <c r="SQ75" s="44"/>
      <c r="SR75" s="44"/>
      <c r="SS75" s="44"/>
      <c r="ST75" s="44"/>
      <c r="SU75" s="44"/>
      <c r="SV75" s="44"/>
      <c r="SW75" s="44"/>
      <c r="SX75" s="44"/>
      <c r="SY75" s="44"/>
      <c r="SZ75" s="44"/>
      <c r="TA75" s="44"/>
      <c r="TB75" s="44"/>
      <c r="TC75" s="44"/>
      <c r="TD75" s="44"/>
      <c r="TE75" s="44"/>
      <c r="TF75" s="44"/>
      <c r="TG75" s="44"/>
      <c r="TH75" s="44"/>
      <c r="TI75" s="44"/>
      <c r="TJ75" s="44"/>
      <c r="TK75" s="44"/>
      <c r="TL75" s="44"/>
      <c r="TM75" s="44"/>
      <c r="TN75" s="44"/>
      <c r="TO75" s="44"/>
      <c r="TP75" s="44"/>
      <c r="TQ75" s="44"/>
      <c r="TR75" s="44"/>
      <c r="TS75" s="44"/>
      <c r="TT75" s="44"/>
      <c r="TU75" s="44"/>
      <c r="TV75" s="44"/>
      <c r="TW75" s="44"/>
      <c r="TX75" s="44"/>
      <c r="TY75" s="44"/>
      <c r="TZ75" s="44"/>
      <c r="UA75" s="44"/>
      <c r="UB75" s="44"/>
      <c r="UC75" s="44"/>
      <c r="UD75" s="44"/>
      <c r="UE75" s="44"/>
      <c r="UF75" s="44"/>
      <c r="UG75" s="44"/>
      <c r="UH75" s="44"/>
      <c r="UI75" s="44"/>
      <c r="UJ75" s="44"/>
      <c r="UK75" s="44"/>
      <c r="UL75" s="44"/>
      <c r="UM75" s="44"/>
      <c r="UN75" s="44"/>
      <c r="UO75" s="44"/>
      <c r="UP75" s="44"/>
      <c r="UQ75" s="44"/>
      <c r="UR75" s="44"/>
      <c r="US75" s="44"/>
      <c r="UT75" s="44"/>
      <c r="UU75" s="44"/>
      <c r="UV75" s="44"/>
      <c r="UW75" s="44"/>
      <c r="UX75" s="44"/>
      <c r="UY75" s="44"/>
      <c r="UZ75" s="44"/>
      <c r="VA75" s="44"/>
      <c r="VB75" s="44"/>
      <c r="VC75" s="44"/>
      <c r="VD75" s="44"/>
      <c r="VE75" s="44"/>
      <c r="VF75" s="44"/>
      <c r="VG75" s="44"/>
      <c r="VH75" s="44"/>
      <c r="VI75" s="44"/>
      <c r="VJ75" s="44"/>
      <c r="VK75" s="44"/>
      <c r="VL75" s="44"/>
      <c r="VM75" s="44"/>
      <c r="VN75" s="44"/>
      <c r="VO75" s="44"/>
      <c r="VP75" s="44"/>
      <c r="VQ75" s="44"/>
      <c r="VR75" s="44"/>
      <c r="VS75" s="44"/>
      <c r="VT75" s="44"/>
      <c r="VU75" s="44"/>
      <c r="VV75" s="44"/>
      <c r="VW75" s="44"/>
      <c r="VX75" s="44"/>
      <c r="VY75" s="44"/>
      <c r="VZ75" s="44"/>
      <c r="WA75" s="44"/>
      <c r="WB75" s="44"/>
      <c r="WC75" s="44"/>
      <c r="WD75" s="44"/>
      <c r="WE75" s="44"/>
      <c r="WF75" s="44"/>
      <c r="WG75" s="44"/>
      <c r="WH75" s="44"/>
      <c r="WI75" s="44"/>
      <c r="WJ75" s="44"/>
      <c r="WK75" s="44"/>
      <c r="WL75" s="44"/>
      <c r="WM75" s="44"/>
      <c r="WN75" s="44"/>
      <c r="WO75" s="44"/>
      <c r="WP75" s="44"/>
      <c r="WQ75" s="44"/>
      <c r="WR75" s="44"/>
      <c r="WS75" s="44"/>
      <c r="WT75" s="44"/>
      <c r="WU75" s="44"/>
      <c r="WV75" s="44"/>
      <c r="WW75" s="44"/>
      <c r="WX75" s="44"/>
      <c r="WY75" s="44"/>
      <c r="WZ75" s="44"/>
      <c r="XA75" s="44"/>
      <c r="XB75" s="44"/>
      <c r="XC75" s="44"/>
      <c r="XD75" s="44"/>
      <c r="XE75" s="44"/>
      <c r="XF75" s="44"/>
      <c r="XG75" s="44"/>
      <c r="XH75" s="44"/>
      <c r="XI75" s="44"/>
      <c r="XJ75" s="44"/>
      <c r="XK75" s="44"/>
      <c r="XL75" s="44"/>
      <c r="XM75" s="44"/>
      <c r="XN75" s="44"/>
      <c r="XO75" s="44"/>
      <c r="XP75" s="44"/>
      <c r="XQ75" s="44"/>
      <c r="XR75" s="44"/>
      <c r="XS75" s="44"/>
      <c r="XT75" s="44"/>
      <c r="XU75" s="44"/>
      <c r="XV75" s="44"/>
      <c r="XW75" s="44"/>
      <c r="XX75" s="44"/>
      <c r="XY75" s="44"/>
      <c r="XZ75" s="44"/>
      <c r="YA75" s="44"/>
      <c r="YB75" s="44"/>
      <c r="YC75" s="44"/>
      <c r="YD75" s="44"/>
      <c r="YE75" s="44"/>
      <c r="YF75" s="44"/>
      <c r="YG75" s="44"/>
      <c r="YH75" s="44"/>
      <c r="YI75" s="44"/>
      <c r="YJ75" s="44"/>
      <c r="YK75" s="44"/>
      <c r="YL75" s="44"/>
      <c r="YM75" s="44"/>
      <c r="YN75" s="44"/>
      <c r="YO75" s="44"/>
      <c r="YP75" s="44"/>
      <c r="YQ75" s="44"/>
      <c r="YR75" s="44"/>
      <c r="YS75" s="44"/>
      <c r="YT75" s="44"/>
      <c r="YU75" s="44"/>
      <c r="YV75" s="44"/>
      <c r="YW75" s="44"/>
      <c r="YX75" s="44"/>
      <c r="YY75" s="44"/>
      <c r="YZ75" s="44"/>
      <c r="ZA75" s="44"/>
      <c r="ZB75" s="44"/>
      <c r="ZC75" s="44"/>
      <c r="ZD75" s="44"/>
      <c r="ZE75" s="44"/>
      <c r="ZF75" s="44"/>
      <c r="ZG75" s="44"/>
      <c r="ZH75" s="44"/>
      <c r="ZI75" s="44"/>
      <c r="ZJ75" s="44"/>
      <c r="ZK75" s="44"/>
      <c r="ZL75" s="44"/>
      <c r="ZM75" s="44"/>
      <c r="ZN75" s="44"/>
      <c r="ZO75" s="44"/>
      <c r="ZP75" s="44"/>
      <c r="ZQ75" s="44"/>
      <c r="ZR75" s="44"/>
      <c r="ZS75" s="44"/>
      <c r="ZT75" s="44"/>
      <c r="ZU75" s="44"/>
      <c r="ZV75" s="44"/>
      <c r="ZW75" s="44"/>
      <c r="ZX75" s="44"/>
      <c r="ZY75" s="44"/>
      <c r="ZZ75" s="44"/>
      <c r="AAA75" s="44"/>
      <c r="AAB75" s="44"/>
      <c r="AAC75" s="44"/>
      <c r="AAD75" s="44"/>
      <c r="AAE75" s="44"/>
      <c r="AAF75" s="44"/>
      <c r="AAG75" s="44"/>
      <c r="AAH75" s="44"/>
      <c r="AAI75" s="44"/>
      <c r="AAJ75" s="44"/>
      <c r="AAK75" s="44"/>
      <c r="AAL75" s="44"/>
      <c r="AAM75" s="44"/>
      <c r="AAN75" s="44"/>
      <c r="AAO75" s="44"/>
      <c r="AAP75" s="44"/>
      <c r="AAQ75" s="44"/>
      <c r="AAR75" s="44"/>
      <c r="AAS75" s="44"/>
      <c r="AAT75" s="44"/>
      <c r="AAU75" s="44"/>
      <c r="AAV75" s="44"/>
      <c r="AAW75" s="44"/>
      <c r="AAX75" s="44"/>
      <c r="AAY75" s="44"/>
      <c r="AAZ75" s="44"/>
      <c r="ABA75" s="44"/>
      <c r="ABB75" s="44"/>
      <c r="ABC75" s="44"/>
      <c r="ABD75" s="44"/>
      <c r="ABE75" s="44"/>
      <c r="ABF75" s="44"/>
      <c r="ABG75" s="44"/>
      <c r="ABH75" s="44"/>
      <c r="ABI75" s="44"/>
      <c r="ABJ75" s="44"/>
      <c r="ABK75" s="44"/>
      <c r="ABL75" s="44"/>
      <c r="ABM75" s="44"/>
      <c r="ABN75" s="44"/>
      <c r="ABO75" s="44"/>
      <c r="ABP75" s="44"/>
      <c r="ABQ75" s="44"/>
      <c r="ABR75" s="44"/>
      <c r="ABS75" s="44"/>
      <c r="ABT75" s="44"/>
      <c r="ABU75" s="44"/>
      <c r="ABV75" s="44"/>
      <c r="ABW75" s="44"/>
      <c r="ABX75" s="44"/>
      <c r="ABY75" s="44"/>
      <c r="ABZ75" s="44"/>
      <c r="ACA75" s="44"/>
      <c r="ACB75" s="44"/>
      <c r="ACC75" s="44"/>
      <c r="ACD75" s="44"/>
      <c r="ACE75" s="44"/>
      <c r="ACF75" s="44"/>
      <c r="ACG75" s="44"/>
      <c r="ACH75" s="44"/>
      <c r="ACI75" s="44"/>
      <c r="ACJ75" s="44"/>
      <c r="ACK75" s="44"/>
      <c r="ACL75" s="44"/>
      <c r="ACM75" s="44"/>
      <c r="ACN75" s="44"/>
      <c r="ACO75" s="44"/>
      <c r="ACP75" s="44"/>
      <c r="ACQ75" s="44"/>
      <c r="ACR75" s="44"/>
      <c r="ACS75" s="44"/>
      <c r="ACT75" s="44"/>
      <c r="ACU75" s="44"/>
      <c r="ACV75" s="44"/>
      <c r="ACW75" s="44"/>
      <c r="ACX75" s="44"/>
      <c r="ACY75" s="44"/>
      <c r="ACZ75" s="44"/>
      <c r="ADA75" s="44"/>
      <c r="ADB75" s="44"/>
      <c r="ADC75" s="44"/>
      <c r="ADD75" s="44"/>
      <c r="ADE75" s="44"/>
      <c r="ADF75" s="44"/>
      <c r="ADG75" s="44"/>
      <c r="ADH75" s="44"/>
      <c r="ADI75" s="44"/>
      <c r="ADJ75" s="44"/>
      <c r="ADK75" s="44"/>
      <c r="ADL75" s="44"/>
      <c r="ADM75" s="44"/>
      <c r="ADN75" s="44"/>
      <c r="ADO75" s="44"/>
      <c r="ADP75" s="44"/>
      <c r="ADQ75" s="44"/>
      <c r="ADR75" s="44"/>
      <c r="ADS75" s="44"/>
      <c r="ADT75" s="44"/>
      <c r="ADU75" s="44"/>
      <c r="ADV75" s="44"/>
      <c r="ADW75" s="44"/>
      <c r="ADX75" s="44"/>
      <c r="ADY75" s="44"/>
      <c r="ADZ75" s="44"/>
      <c r="AEA75" s="44"/>
      <c r="AEB75" s="44"/>
      <c r="AEC75" s="44"/>
      <c r="AED75" s="44"/>
      <c r="AEE75" s="44"/>
      <c r="AEF75" s="44"/>
      <c r="AEG75" s="44"/>
      <c r="AEH75" s="44"/>
      <c r="AEI75" s="44"/>
      <c r="AEJ75" s="44"/>
      <c r="AEK75" s="44"/>
      <c r="AEL75" s="44"/>
      <c r="AEM75" s="44"/>
      <c r="AEN75" s="44"/>
      <c r="AEO75" s="44"/>
      <c r="AEP75" s="44"/>
      <c r="AEQ75" s="44"/>
      <c r="AER75" s="44"/>
      <c r="AES75" s="44"/>
      <c r="AET75" s="44"/>
      <c r="AEU75" s="44"/>
      <c r="AEV75" s="44"/>
      <c r="AEW75" s="44"/>
      <c r="AEX75" s="44"/>
      <c r="AEY75" s="44"/>
      <c r="AEZ75" s="44"/>
      <c r="AFA75" s="44"/>
      <c r="AFB75" s="44"/>
      <c r="AFC75" s="44"/>
      <c r="AFD75" s="44"/>
      <c r="AFE75" s="44"/>
      <c r="AFF75" s="44"/>
      <c r="AFG75" s="44"/>
      <c r="AFH75" s="44"/>
      <c r="AFI75" s="44"/>
      <c r="AFJ75" s="44"/>
      <c r="AFK75" s="44"/>
      <c r="AFL75" s="44"/>
      <c r="AFM75" s="44"/>
      <c r="AFN75" s="44"/>
      <c r="AFO75" s="44"/>
      <c r="AFP75" s="44"/>
      <c r="AFQ75" s="44"/>
      <c r="AFR75" s="44"/>
      <c r="AFS75" s="44"/>
      <c r="AFT75" s="44"/>
      <c r="AFU75" s="44"/>
      <c r="AFV75" s="44"/>
      <c r="AFW75" s="44"/>
      <c r="AFX75" s="44"/>
      <c r="AFY75" s="44"/>
      <c r="AFZ75" s="44"/>
      <c r="AGA75" s="44"/>
      <c r="AGB75" s="44"/>
      <c r="AGC75" s="44"/>
      <c r="AGD75" s="44"/>
      <c r="AGE75" s="44"/>
      <c r="AGF75" s="44"/>
      <c r="AGG75" s="44"/>
      <c r="AGH75" s="44"/>
      <c r="AGI75" s="44"/>
      <c r="AGJ75" s="44"/>
      <c r="AGK75" s="44"/>
      <c r="AGL75" s="44"/>
      <c r="AGM75" s="44"/>
      <c r="AGN75" s="44"/>
      <c r="AGO75" s="44"/>
      <c r="AGP75" s="44"/>
      <c r="AGQ75" s="44"/>
      <c r="AGR75" s="44"/>
      <c r="AGS75" s="44"/>
      <c r="AGT75" s="44"/>
      <c r="AGU75" s="44"/>
      <c r="AGV75" s="44"/>
      <c r="AGW75" s="44"/>
      <c r="AGX75" s="44"/>
      <c r="AGY75" s="44"/>
      <c r="AGZ75" s="44"/>
      <c r="AHA75" s="44"/>
      <c r="AHB75" s="44"/>
      <c r="AHC75" s="44"/>
      <c r="AHD75" s="44"/>
      <c r="AHE75" s="44"/>
      <c r="AHF75" s="44"/>
      <c r="AHG75" s="44"/>
      <c r="AHH75" s="44"/>
      <c r="AHI75" s="44"/>
      <c r="AHJ75" s="44"/>
      <c r="AHK75" s="44"/>
      <c r="AHL75" s="44"/>
      <c r="AHM75" s="44"/>
      <c r="AHN75" s="44"/>
      <c r="AHO75" s="44"/>
      <c r="AHP75" s="44"/>
      <c r="AHQ75" s="44"/>
      <c r="AHR75" s="44"/>
      <c r="AHS75" s="44"/>
      <c r="AHT75" s="44"/>
      <c r="AHU75" s="44"/>
      <c r="AHV75" s="44"/>
      <c r="AHW75" s="44"/>
      <c r="AHX75" s="44"/>
      <c r="AHY75" s="44"/>
      <c r="AHZ75" s="44"/>
      <c r="AIA75" s="44"/>
      <c r="AIB75" s="44"/>
      <c r="AIC75" s="44"/>
      <c r="AID75" s="44"/>
      <c r="AIE75" s="44"/>
      <c r="AIF75" s="44"/>
      <c r="AIG75" s="44"/>
      <c r="AIH75" s="44"/>
      <c r="AII75" s="44"/>
      <c r="AIJ75" s="44"/>
      <c r="AIK75" s="44"/>
      <c r="AIL75" s="44"/>
      <c r="AIM75" s="44"/>
      <c r="AIN75" s="44"/>
      <c r="AIO75" s="44"/>
      <c r="AIP75" s="44"/>
      <c r="AIQ75" s="44"/>
      <c r="AIR75" s="44"/>
      <c r="AIS75" s="44"/>
      <c r="AIT75" s="44"/>
      <c r="AIU75" s="44"/>
      <c r="AIV75" s="44"/>
      <c r="AIW75" s="44"/>
      <c r="AIX75" s="44"/>
      <c r="AIY75" s="44"/>
      <c r="AIZ75" s="44"/>
      <c r="AJA75" s="44"/>
      <c r="AJB75" s="44"/>
      <c r="AJC75" s="44"/>
      <c r="AJD75" s="44"/>
      <c r="AJE75" s="44"/>
      <c r="AJF75" s="44"/>
      <c r="AJG75" s="44"/>
      <c r="AJH75" s="44"/>
      <c r="AJI75" s="44"/>
      <c r="AJJ75" s="44"/>
      <c r="AJK75" s="44"/>
      <c r="AJL75" s="44"/>
      <c r="AJM75" s="44"/>
      <c r="AJN75" s="44"/>
      <c r="AJO75" s="44"/>
      <c r="AJP75" s="44"/>
      <c r="AJQ75" s="44"/>
      <c r="AJR75" s="44"/>
      <c r="AJS75" s="44"/>
      <c r="AJT75" s="44"/>
      <c r="AJU75" s="44"/>
      <c r="AJV75" s="44"/>
      <c r="AJW75" s="44"/>
      <c r="AJX75" s="44"/>
      <c r="AJY75" s="44"/>
      <c r="AJZ75" s="44"/>
      <c r="AKA75" s="44"/>
      <c r="AKB75" s="44"/>
      <c r="AKC75" s="44"/>
      <c r="AKD75" s="44"/>
      <c r="AKE75" s="44"/>
      <c r="AKF75" s="44"/>
      <c r="AKG75" s="44"/>
      <c r="AKH75" s="44"/>
      <c r="AKI75" s="44"/>
      <c r="AKJ75" s="44"/>
      <c r="AKK75" s="44"/>
      <c r="AKL75" s="44"/>
      <c r="AKM75" s="44"/>
      <c r="AKN75" s="44"/>
      <c r="AKO75" s="44"/>
      <c r="AKP75" s="44"/>
      <c r="AKQ75" s="44"/>
      <c r="AKR75" s="44"/>
      <c r="AKS75" s="44"/>
      <c r="AKT75" s="44"/>
      <c r="AKU75" s="44"/>
      <c r="AKV75" s="44"/>
      <c r="AKW75" s="44"/>
      <c r="AKX75" s="44"/>
      <c r="AKY75" s="44"/>
      <c r="AKZ75" s="44"/>
      <c r="ALA75" s="44"/>
      <c r="ALB75" s="44"/>
      <c r="ALC75" s="44"/>
      <c r="ALD75" s="44"/>
      <c r="ALE75" s="44"/>
      <c r="ALF75" s="44"/>
      <c r="ALG75" s="44"/>
      <c r="ALH75" s="44"/>
      <c r="ALI75" s="44"/>
      <c r="ALJ75" s="44"/>
      <c r="ALK75" s="44"/>
      <c r="ALL75" s="44"/>
      <c r="ALM75" s="44"/>
      <c r="ALN75" s="44"/>
      <c r="ALO75" s="44"/>
      <c r="ALP75" s="44"/>
      <c r="ALQ75" s="44"/>
      <c r="ALR75" s="44"/>
      <c r="ALS75" s="44"/>
      <c r="ALT75" s="44"/>
      <c r="ALU75" s="44"/>
      <c r="ALV75" s="44"/>
      <c r="ALW75" s="44"/>
      <c r="ALX75" s="44"/>
      <c r="ALY75" s="44"/>
      <c r="ALZ75" s="44"/>
      <c r="AMA75" s="44"/>
      <c r="AMB75" s="44"/>
      <c r="AMC75" s="44"/>
      <c r="AMD75" s="44"/>
      <c r="AME75" s="44"/>
      <c r="AMF75" s="44"/>
      <c r="AMG75" s="44"/>
      <c r="AMH75" s="44"/>
      <c r="AMI75" s="44"/>
      <c r="AMJ75" s="44"/>
      <c r="AMK75" s="44"/>
      <c r="AML75" s="44"/>
      <c r="AMM75" s="44"/>
      <c r="AMN75" s="44"/>
      <c r="AMO75" s="44"/>
      <c r="AMP75" s="44"/>
      <c r="AMQ75" s="44"/>
      <c r="AMR75" s="44"/>
      <c r="AMS75" s="44"/>
      <c r="AMT75" s="44"/>
      <c r="AMU75" s="44"/>
      <c r="AMV75" s="44"/>
      <c r="AMW75" s="44"/>
      <c r="AMX75" s="44"/>
      <c r="AMY75" s="44"/>
      <c r="AMZ75" s="44"/>
      <c r="ANA75" s="44"/>
      <c r="ANB75" s="44"/>
      <c r="ANC75" s="44"/>
      <c r="AND75" s="44"/>
      <c r="ANE75" s="44"/>
      <c r="ANF75" s="44"/>
      <c r="ANG75" s="44"/>
      <c r="ANH75" s="44"/>
      <c r="ANI75" s="44"/>
      <c r="ANJ75" s="44"/>
      <c r="ANK75" s="44"/>
      <c r="ANL75" s="44"/>
      <c r="ANM75" s="44"/>
      <c r="ANN75" s="44"/>
      <c r="ANO75" s="44"/>
      <c r="ANP75" s="44"/>
      <c r="ANQ75" s="44"/>
      <c r="ANR75" s="44"/>
      <c r="ANS75" s="44"/>
      <c r="ANT75" s="44"/>
      <c r="ANU75" s="44"/>
      <c r="ANV75" s="44"/>
      <c r="ANW75" s="44"/>
      <c r="ANX75" s="44"/>
      <c r="ANY75" s="44"/>
      <c r="ANZ75" s="44"/>
      <c r="AOA75" s="44"/>
      <c r="AOB75" s="44"/>
      <c r="AOC75" s="44"/>
      <c r="AOD75" s="44"/>
      <c r="AOE75" s="44"/>
      <c r="AOF75" s="44"/>
      <c r="AOG75" s="44"/>
      <c r="AOH75" s="44"/>
      <c r="AOI75" s="44"/>
      <c r="AOJ75" s="44"/>
      <c r="AOK75" s="44"/>
      <c r="AOL75" s="44"/>
      <c r="AOM75" s="44"/>
      <c r="AON75" s="44"/>
      <c r="AOO75" s="44"/>
      <c r="AOP75" s="44"/>
      <c r="AOQ75" s="44"/>
      <c r="AOR75" s="44"/>
      <c r="AOS75" s="44"/>
      <c r="AOT75" s="44"/>
      <c r="AOU75" s="44"/>
      <c r="AOV75" s="44"/>
      <c r="AOW75" s="44"/>
      <c r="AOX75" s="44"/>
      <c r="AOY75" s="44"/>
      <c r="AOZ75" s="44"/>
      <c r="APA75" s="44"/>
      <c r="APB75" s="44"/>
      <c r="APC75" s="44"/>
      <c r="APD75" s="44"/>
      <c r="APE75" s="44"/>
      <c r="APF75" s="44"/>
      <c r="APG75" s="44"/>
      <c r="APH75" s="44"/>
      <c r="API75" s="44"/>
      <c r="APJ75" s="44"/>
      <c r="APK75" s="44"/>
      <c r="APL75" s="44"/>
      <c r="APM75" s="44"/>
      <c r="APN75" s="44"/>
      <c r="APO75" s="44"/>
      <c r="APP75" s="44"/>
      <c r="APQ75" s="44"/>
      <c r="APR75" s="44"/>
      <c r="APS75" s="44"/>
      <c r="APT75" s="44"/>
      <c r="APU75" s="44"/>
      <c r="APV75" s="44"/>
      <c r="APW75" s="44"/>
      <c r="APX75" s="44"/>
      <c r="APY75" s="44"/>
      <c r="APZ75" s="44"/>
      <c r="AQA75" s="44"/>
      <c r="AQB75" s="44"/>
      <c r="AQC75" s="44"/>
      <c r="AQD75" s="44"/>
      <c r="AQE75" s="44"/>
      <c r="AQF75" s="44"/>
      <c r="AQG75" s="44"/>
      <c r="AQH75" s="44"/>
      <c r="AQI75" s="44"/>
      <c r="AQJ75" s="44"/>
      <c r="AQK75" s="44"/>
      <c r="AQL75" s="44"/>
      <c r="AQM75" s="44"/>
      <c r="AQN75" s="44"/>
      <c r="AQO75" s="44"/>
      <c r="AQP75" s="44"/>
      <c r="AQQ75" s="44"/>
      <c r="AQR75" s="44"/>
      <c r="AQS75" s="44"/>
      <c r="AQT75" s="44"/>
      <c r="AQU75" s="44"/>
      <c r="AQV75" s="44"/>
      <c r="AQW75" s="44"/>
      <c r="AQX75" s="44"/>
      <c r="AQY75" s="44"/>
      <c r="AQZ75" s="44"/>
      <c r="ARA75" s="44"/>
      <c r="ARB75" s="44"/>
      <c r="ARC75" s="44"/>
      <c r="ARD75" s="44"/>
      <c r="ARE75" s="44"/>
      <c r="ARF75" s="44"/>
      <c r="ARG75" s="44"/>
      <c r="ARH75" s="44"/>
      <c r="ARI75" s="44"/>
      <c r="ARJ75" s="44"/>
      <c r="ARK75" s="44"/>
      <c r="ARL75" s="44"/>
      <c r="ARM75" s="44"/>
      <c r="ARN75" s="44"/>
      <c r="ARO75" s="44"/>
      <c r="ARP75" s="44"/>
      <c r="ARQ75" s="44"/>
      <c r="ARR75" s="44"/>
      <c r="ARS75" s="44"/>
      <c r="ART75" s="44"/>
      <c r="ARU75" s="44"/>
      <c r="ARV75" s="44"/>
      <c r="ARW75" s="44"/>
      <c r="ARX75" s="44"/>
      <c r="ARY75" s="44"/>
      <c r="ARZ75" s="44"/>
      <c r="ASA75" s="44"/>
      <c r="ASB75" s="44"/>
      <c r="ASC75" s="44"/>
      <c r="ASD75" s="44"/>
      <c r="ASE75" s="44"/>
      <c r="ASF75" s="44"/>
      <c r="ASG75" s="44"/>
      <c r="ASH75" s="44"/>
      <c r="ASI75" s="44"/>
      <c r="ASJ75" s="44"/>
      <c r="ASK75" s="44"/>
      <c r="ASL75" s="44"/>
      <c r="ASM75" s="44"/>
      <c r="ASN75" s="44"/>
      <c r="ASO75" s="44"/>
      <c r="ASP75" s="44"/>
      <c r="ASQ75" s="44"/>
      <c r="ASR75" s="44"/>
      <c r="ASS75" s="44"/>
      <c r="AST75" s="44"/>
      <c r="ASU75" s="44"/>
      <c r="ASV75" s="44"/>
      <c r="ASW75" s="44"/>
      <c r="ASX75" s="44"/>
      <c r="ASY75" s="44"/>
      <c r="ASZ75" s="44"/>
      <c r="ATA75" s="44"/>
      <c r="ATB75" s="44"/>
      <c r="ATC75" s="44"/>
      <c r="ATD75" s="44"/>
      <c r="ATE75" s="44"/>
      <c r="ATF75" s="44"/>
      <c r="ATG75" s="44"/>
      <c r="ATH75" s="44"/>
      <c r="ATI75" s="44"/>
      <c r="ATJ75" s="44"/>
      <c r="ATK75" s="44"/>
      <c r="ATL75" s="44"/>
      <c r="ATM75" s="44"/>
      <c r="ATN75" s="44"/>
      <c r="ATO75" s="44"/>
      <c r="ATP75" s="44"/>
      <c r="ATQ75" s="44"/>
      <c r="ATR75" s="44"/>
      <c r="ATS75" s="44"/>
      <c r="ATT75" s="44"/>
      <c r="ATU75" s="44"/>
      <c r="ATV75" s="44"/>
      <c r="ATW75" s="44"/>
      <c r="ATX75" s="44"/>
      <c r="ATY75" s="44"/>
      <c r="ATZ75" s="44"/>
      <c r="AUA75" s="44"/>
      <c r="AUB75" s="44"/>
      <c r="AUC75" s="44"/>
      <c r="AUD75" s="44"/>
      <c r="AUE75" s="44"/>
      <c r="AUF75" s="44"/>
      <c r="AUG75" s="44"/>
      <c r="AUH75" s="44"/>
      <c r="AUI75" s="44"/>
      <c r="AUJ75" s="44"/>
      <c r="AUK75" s="44"/>
      <c r="AUL75" s="44"/>
      <c r="AUM75" s="44"/>
      <c r="AUN75" s="44"/>
      <c r="AUO75" s="44"/>
      <c r="AUP75" s="44"/>
      <c r="AUQ75" s="44"/>
      <c r="AUR75" s="44"/>
      <c r="AUS75" s="44"/>
      <c r="AUT75" s="44"/>
      <c r="AUU75" s="44"/>
      <c r="AUV75" s="44"/>
      <c r="AUW75" s="44"/>
      <c r="AUX75" s="44"/>
      <c r="AUY75" s="44"/>
      <c r="AUZ75" s="44"/>
      <c r="AVA75" s="44"/>
      <c r="AVB75" s="44"/>
      <c r="AVC75" s="44"/>
      <c r="AVD75" s="44"/>
      <c r="AVE75" s="44"/>
      <c r="AVF75" s="44"/>
      <c r="AVG75" s="44"/>
      <c r="AVH75" s="44"/>
      <c r="AVI75" s="44"/>
      <c r="AVJ75" s="44"/>
      <c r="AVK75" s="44"/>
      <c r="AVL75" s="44"/>
      <c r="AVM75" s="44"/>
      <c r="AVN75" s="44"/>
      <c r="AVO75" s="44"/>
      <c r="AVP75" s="44"/>
      <c r="AVQ75" s="44"/>
      <c r="AVR75" s="44"/>
      <c r="AVS75" s="44"/>
      <c r="AVT75" s="44"/>
      <c r="AVU75" s="44"/>
      <c r="AVV75" s="44"/>
      <c r="AVW75" s="44"/>
      <c r="AVX75" s="44"/>
      <c r="AVY75" s="44"/>
      <c r="AVZ75" s="44"/>
      <c r="AWA75" s="44"/>
      <c r="AWB75" s="44"/>
      <c r="AWC75" s="44"/>
      <c r="AWD75" s="44"/>
      <c r="AWE75" s="44"/>
      <c r="AWF75" s="44"/>
      <c r="AWG75" s="44"/>
      <c r="AWH75" s="44"/>
      <c r="AWI75" s="44"/>
      <c r="AWJ75" s="44"/>
      <c r="AWK75" s="44"/>
      <c r="AWL75" s="44"/>
      <c r="AWM75" s="44"/>
      <c r="AWN75" s="44"/>
      <c r="AWO75" s="44"/>
      <c r="AWP75" s="44"/>
      <c r="AWQ75" s="44"/>
      <c r="AWR75" s="44"/>
      <c r="AWS75" s="44"/>
      <c r="AWT75" s="44"/>
      <c r="AWU75" s="44"/>
      <c r="AWV75" s="44"/>
      <c r="AWW75" s="44"/>
      <c r="AWX75" s="44"/>
      <c r="AWY75" s="44"/>
      <c r="AWZ75" s="44"/>
      <c r="AXA75" s="44"/>
      <c r="AXB75" s="44"/>
      <c r="AXC75" s="44"/>
      <c r="AXD75" s="44"/>
      <c r="AXE75" s="44"/>
      <c r="AXF75" s="44"/>
      <c r="AXG75" s="44"/>
      <c r="AXH75" s="44"/>
      <c r="AXI75" s="44"/>
      <c r="AXJ75" s="44"/>
      <c r="AXK75" s="44"/>
      <c r="AXL75" s="44"/>
      <c r="AXM75" s="44"/>
      <c r="AXN75" s="44"/>
      <c r="AXO75" s="44"/>
      <c r="AXP75" s="44"/>
      <c r="AXQ75" s="44"/>
      <c r="AXR75" s="44"/>
      <c r="AXS75" s="44"/>
      <c r="AXT75" s="44"/>
      <c r="AXU75" s="44"/>
      <c r="AXV75" s="44"/>
      <c r="AXW75" s="44"/>
      <c r="AXX75" s="44"/>
      <c r="AXY75" s="44"/>
      <c r="AXZ75" s="44"/>
      <c r="AYA75" s="44"/>
      <c r="AYB75" s="44"/>
      <c r="AYC75" s="44"/>
      <c r="AYD75" s="44"/>
      <c r="AYE75" s="44"/>
      <c r="AYF75" s="44"/>
      <c r="AYG75" s="44"/>
      <c r="AYH75" s="44"/>
      <c r="AYI75" s="44"/>
      <c r="AYJ75" s="44"/>
      <c r="AYK75" s="44"/>
      <c r="AYL75" s="44"/>
      <c r="AYM75" s="44"/>
      <c r="AYN75" s="44"/>
      <c r="AYO75" s="44"/>
      <c r="AYP75" s="44"/>
      <c r="AYQ75" s="44"/>
      <c r="AYR75" s="44"/>
      <c r="AYS75" s="44"/>
      <c r="AYT75" s="44"/>
      <c r="AYU75" s="44"/>
      <c r="AYV75" s="44"/>
      <c r="AYW75" s="44"/>
      <c r="AYX75" s="44"/>
      <c r="AYY75" s="44"/>
      <c r="AYZ75" s="44"/>
      <c r="AZA75" s="44"/>
      <c r="AZB75" s="44"/>
      <c r="AZC75" s="44"/>
      <c r="AZD75" s="44"/>
      <c r="AZE75" s="44"/>
      <c r="AZF75" s="44"/>
      <c r="AZG75" s="44"/>
      <c r="AZH75" s="44"/>
      <c r="AZI75" s="44"/>
      <c r="AZJ75" s="44"/>
      <c r="AZK75" s="44"/>
      <c r="AZL75" s="44"/>
      <c r="AZM75" s="44"/>
      <c r="AZN75" s="44"/>
      <c r="AZO75" s="44"/>
      <c r="AZP75" s="44"/>
      <c r="AZQ75" s="44"/>
      <c r="AZR75" s="44"/>
      <c r="AZS75" s="44"/>
      <c r="AZT75" s="44"/>
      <c r="AZU75" s="44"/>
      <c r="AZV75" s="44"/>
      <c r="AZW75" s="44"/>
      <c r="AZX75" s="44"/>
      <c r="AZY75" s="44"/>
      <c r="AZZ75" s="44"/>
      <c r="BAA75" s="44"/>
      <c r="BAB75" s="44"/>
      <c r="BAC75" s="44"/>
      <c r="BAD75" s="44"/>
      <c r="BAE75" s="44"/>
      <c r="BAF75" s="44"/>
      <c r="BAG75" s="44"/>
      <c r="BAH75" s="44"/>
      <c r="BAI75" s="44"/>
      <c r="BAJ75" s="44"/>
      <c r="BAK75" s="44"/>
      <c r="BAL75" s="44"/>
      <c r="BAM75" s="44"/>
      <c r="BAN75" s="44"/>
      <c r="BAO75" s="44"/>
      <c r="BAP75" s="44"/>
      <c r="BAQ75" s="44"/>
      <c r="BAR75" s="44"/>
      <c r="BAS75" s="44"/>
      <c r="BAT75" s="44"/>
      <c r="BAU75" s="44"/>
      <c r="BAV75" s="44"/>
      <c r="BAW75" s="44"/>
      <c r="BAX75" s="44"/>
      <c r="BAY75" s="44"/>
      <c r="BAZ75" s="44"/>
      <c r="BBA75" s="44"/>
      <c r="BBB75" s="44"/>
      <c r="BBC75" s="44"/>
      <c r="BBD75" s="44"/>
      <c r="BBE75" s="44"/>
      <c r="BBF75" s="44"/>
      <c r="BBG75" s="44"/>
      <c r="BBH75" s="44"/>
      <c r="BBI75" s="44"/>
      <c r="BBJ75" s="44"/>
      <c r="BBK75" s="44"/>
      <c r="BBL75" s="44"/>
      <c r="BBM75" s="44"/>
      <c r="BBN75" s="44"/>
      <c r="BBO75" s="44"/>
      <c r="BBP75" s="44"/>
      <c r="BBQ75" s="44"/>
      <c r="BBR75" s="44"/>
      <c r="BBS75" s="44"/>
      <c r="BBT75" s="44"/>
      <c r="BBU75" s="44"/>
      <c r="BBV75" s="44"/>
      <c r="BBW75" s="44"/>
      <c r="BBX75" s="44"/>
      <c r="BBY75" s="44"/>
      <c r="BBZ75" s="44"/>
      <c r="BCA75" s="44"/>
      <c r="BCB75" s="44"/>
      <c r="BCC75" s="44"/>
      <c r="BCD75" s="44"/>
      <c r="BCE75" s="44"/>
      <c r="BCF75" s="44"/>
      <c r="BCG75" s="44"/>
      <c r="BCH75" s="44"/>
      <c r="BCI75" s="44"/>
      <c r="BCJ75" s="44"/>
      <c r="BCK75" s="44"/>
      <c r="BCL75" s="44"/>
      <c r="BCM75" s="44"/>
      <c r="BCN75" s="44"/>
      <c r="BCO75" s="44"/>
      <c r="BCP75" s="44"/>
      <c r="BCQ75" s="44"/>
      <c r="BCR75" s="44"/>
      <c r="BCS75" s="44"/>
      <c r="BCT75" s="44"/>
      <c r="BCU75" s="44"/>
      <c r="BCV75" s="44"/>
      <c r="BCW75" s="44"/>
      <c r="BCX75" s="44"/>
      <c r="BCY75" s="44"/>
      <c r="BCZ75" s="44"/>
      <c r="BDA75" s="44"/>
      <c r="BDB75" s="44"/>
      <c r="BDC75" s="44"/>
      <c r="BDD75" s="44"/>
      <c r="BDE75" s="44"/>
      <c r="BDF75" s="44"/>
      <c r="BDG75" s="44"/>
      <c r="BDH75" s="44"/>
      <c r="BDI75" s="44"/>
      <c r="BDJ75" s="44"/>
      <c r="BDK75" s="44"/>
      <c r="BDL75" s="44"/>
      <c r="BDM75" s="44"/>
      <c r="BDN75" s="44"/>
      <c r="BDO75" s="44"/>
      <c r="BDP75" s="44"/>
      <c r="BDQ75" s="44"/>
      <c r="BDR75" s="44"/>
      <c r="BDS75" s="44"/>
      <c r="BDT75" s="44"/>
      <c r="BDU75" s="44"/>
      <c r="BDV75" s="44"/>
      <c r="BDW75" s="44"/>
      <c r="BDX75" s="44"/>
      <c r="BDY75" s="44"/>
      <c r="BDZ75" s="44"/>
      <c r="BEA75" s="44"/>
      <c r="BEB75" s="44"/>
      <c r="BEC75" s="44"/>
      <c r="BED75" s="44"/>
      <c r="BEE75" s="44"/>
      <c r="BEF75" s="44"/>
      <c r="BEG75" s="44"/>
      <c r="BEH75" s="44"/>
      <c r="BEI75" s="44"/>
      <c r="BEJ75" s="44"/>
      <c r="BEK75" s="44"/>
      <c r="BEL75" s="44"/>
      <c r="BEM75" s="44"/>
      <c r="BEN75" s="44"/>
      <c r="BEO75" s="44"/>
      <c r="BEP75" s="44"/>
      <c r="BEQ75" s="44"/>
      <c r="BER75" s="44"/>
      <c r="BES75" s="44"/>
      <c r="BET75" s="44"/>
      <c r="BEU75" s="44"/>
      <c r="BEV75" s="44"/>
      <c r="BEW75" s="44"/>
      <c r="BEX75" s="44"/>
      <c r="BEY75" s="44"/>
      <c r="BEZ75" s="44"/>
      <c r="BFA75" s="44"/>
      <c r="BFB75" s="44"/>
      <c r="BFC75" s="44"/>
      <c r="BFD75" s="44"/>
      <c r="BFE75" s="44"/>
      <c r="BFF75" s="44"/>
      <c r="BFG75" s="44"/>
      <c r="BFH75" s="44"/>
      <c r="BFI75" s="44"/>
      <c r="BFJ75" s="44"/>
      <c r="BFK75" s="44"/>
      <c r="BFL75" s="44"/>
      <c r="BFM75" s="44"/>
      <c r="BFN75" s="44"/>
      <c r="BFO75" s="44"/>
      <c r="BFP75" s="44"/>
      <c r="BFQ75" s="44"/>
      <c r="BFR75" s="44"/>
      <c r="BFS75" s="44"/>
      <c r="BFT75" s="44"/>
      <c r="BFU75" s="44"/>
      <c r="BFV75" s="44"/>
      <c r="BFW75" s="44"/>
      <c r="BFX75" s="44"/>
      <c r="BFY75" s="44"/>
      <c r="BFZ75" s="44"/>
      <c r="BGA75" s="44"/>
      <c r="BGB75" s="44"/>
      <c r="BGC75" s="44"/>
      <c r="BGD75" s="44"/>
      <c r="BGE75" s="44"/>
      <c r="BGF75" s="44"/>
      <c r="BGG75" s="44"/>
      <c r="BGH75" s="44"/>
      <c r="BGI75" s="44"/>
      <c r="BGJ75" s="44"/>
      <c r="BGK75" s="44"/>
      <c r="BGL75" s="44"/>
      <c r="BGM75" s="44"/>
      <c r="BGN75" s="44"/>
      <c r="BGO75" s="44"/>
      <c r="BGP75" s="44"/>
      <c r="BGQ75" s="44"/>
      <c r="BGR75" s="44"/>
      <c r="BGS75" s="44"/>
      <c r="BGT75" s="44"/>
      <c r="BGU75" s="44"/>
      <c r="BGV75" s="44"/>
      <c r="BGW75" s="44"/>
      <c r="BGX75" s="44"/>
      <c r="BGY75" s="44"/>
      <c r="BGZ75" s="44"/>
      <c r="BHA75" s="44"/>
      <c r="BHB75" s="44"/>
      <c r="BHC75" s="44"/>
      <c r="BHD75" s="44"/>
      <c r="BHE75" s="44"/>
      <c r="BHF75" s="44"/>
      <c r="BHG75" s="44"/>
      <c r="BHH75" s="44"/>
      <c r="BHI75" s="44"/>
      <c r="BHJ75" s="44"/>
      <c r="BHK75" s="44"/>
      <c r="BHL75" s="44"/>
      <c r="BHM75" s="44"/>
      <c r="BHN75" s="44"/>
      <c r="BHO75" s="44"/>
      <c r="BHP75" s="44"/>
      <c r="BHQ75" s="44"/>
      <c r="BHR75" s="44"/>
      <c r="BHS75" s="44"/>
      <c r="BHT75" s="44"/>
      <c r="BHU75" s="44"/>
      <c r="BHV75" s="44"/>
      <c r="BHW75" s="44"/>
      <c r="BHX75" s="44"/>
      <c r="BHY75" s="44"/>
      <c r="BHZ75" s="44"/>
      <c r="BIA75" s="44"/>
      <c r="BIB75" s="44"/>
      <c r="BIC75" s="44"/>
      <c r="BID75" s="44"/>
      <c r="BIE75" s="44"/>
      <c r="BIF75" s="44"/>
      <c r="BIG75" s="44"/>
      <c r="BIH75" s="44"/>
      <c r="BII75" s="44"/>
      <c r="BIJ75" s="44"/>
      <c r="BIK75" s="44"/>
      <c r="BIL75" s="44"/>
      <c r="BIM75" s="44"/>
      <c r="BIN75" s="44"/>
      <c r="BIO75" s="44"/>
      <c r="BIP75" s="44"/>
      <c r="BIQ75" s="44"/>
      <c r="BIR75" s="44"/>
      <c r="BIS75" s="44"/>
      <c r="BIT75" s="44"/>
      <c r="BIU75" s="44"/>
      <c r="BIV75" s="44"/>
      <c r="BIW75" s="44"/>
      <c r="BIX75" s="44"/>
      <c r="BIY75" s="44"/>
      <c r="BIZ75" s="44"/>
      <c r="BJA75" s="44"/>
      <c r="BJB75" s="44"/>
      <c r="BJC75" s="44"/>
      <c r="BJD75" s="44"/>
      <c r="BJE75" s="44"/>
      <c r="BJF75" s="44"/>
      <c r="BJG75" s="44"/>
      <c r="BJH75" s="44"/>
      <c r="BJI75" s="44"/>
      <c r="BJJ75" s="44"/>
      <c r="BJK75" s="44"/>
      <c r="BJL75" s="44"/>
      <c r="BJM75" s="44"/>
      <c r="BJN75" s="44"/>
      <c r="BJO75" s="44"/>
      <c r="BJP75" s="44"/>
      <c r="BJQ75" s="44"/>
      <c r="BJR75" s="44"/>
      <c r="BJS75" s="44"/>
      <c r="BJT75" s="44"/>
      <c r="BJU75" s="44"/>
      <c r="BJV75" s="44"/>
      <c r="BJW75" s="44"/>
      <c r="BJX75" s="44"/>
      <c r="BJY75" s="44"/>
      <c r="BJZ75" s="44"/>
      <c r="BKA75" s="44"/>
      <c r="BKB75" s="44"/>
      <c r="BKC75" s="44"/>
      <c r="BKD75" s="44"/>
      <c r="BKE75" s="44"/>
      <c r="BKF75" s="44"/>
      <c r="BKG75" s="44"/>
      <c r="BKH75" s="44"/>
      <c r="BKI75" s="44"/>
      <c r="BKJ75" s="44"/>
      <c r="BKK75" s="44"/>
      <c r="BKL75" s="44"/>
      <c r="BKM75" s="44"/>
      <c r="BKN75" s="44"/>
      <c r="BKO75" s="44"/>
      <c r="BKP75" s="44"/>
      <c r="BKQ75" s="44"/>
      <c r="BKR75" s="44"/>
      <c r="BKS75" s="44"/>
      <c r="BKT75" s="44"/>
      <c r="BKU75" s="44"/>
      <c r="BKV75" s="44"/>
      <c r="BKW75" s="44"/>
      <c r="BKX75" s="44"/>
      <c r="BKY75" s="44"/>
      <c r="BKZ75" s="44"/>
      <c r="BLA75" s="44"/>
      <c r="BLB75" s="44"/>
      <c r="BLC75" s="44"/>
      <c r="BLD75" s="44"/>
      <c r="BLE75" s="44"/>
      <c r="BLF75" s="44"/>
      <c r="BLG75" s="44"/>
      <c r="BLH75" s="44"/>
      <c r="BLI75" s="44"/>
      <c r="BLJ75" s="44"/>
      <c r="BLK75" s="44"/>
      <c r="BLL75" s="44"/>
      <c r="BLM75" s="44"/>
      <c r="BLN75" s="44"/>
      <c r="BLO75" s="44"/>
      <c r="BLP75" s="44"/>
      <c r="BLQ75" s="44"/>
      <c r="BLR75" s="44"/>
      <c r="BLS75" s="44"/>
      <c r="BLT75" s="44"/>
      <c r="BLU75" s="44"/>
      <c r="BLV75" s="44"/>
      <c r="BLW75" s="44"/>
      <c r="BLX75" s="44"/>
      <c r="BLY75" s="44"/>
      <c r="BLZ75" s="44"/>
      <c r="BMA75" s="44"/>
      <c r="BMB75" s="44"/>
      <c r="BMC75" s="44"/>
      <c r="BMD75" s="44"/>
      <c r="BME75" s="44"/>
      <c r="BMF75" s="44"/>
      <c r="BMG75" s="44"/>
      <c r="BMH75" s="44"/>
      <c r="BMI75" s="44"/>
      <c r="BMJ75" s="44"/>
      <c r="BMK75" s="44"/>
      <c r="BML75" s="44"/>
      <c r="BMM75" s="44"/>
      <c r="BMN75" s="44"/>
      <c r="BMO75" s="44"/>
      <c r="BMP75" s="44"/>
      <c r="BMQ75" s="44"/>
      <c r="BMR75" s="44"/>
      <c r="BMS75" s="44"/>
      <c r="BMT75" s="44"/>
      <c r="BMU75" s="44"/>
      <c r="BMV75" s="44"/>
      <c r="BMW75" s="44"/>
      <c r="BMX75" s="44"/>
      <c r="BMY75" s="44"/>
      <c r="BMZ75" s="44"/>
      <c r="BNA75" s="44"/>
      <c r="BNB75" s="44"/>
      <c r="BNC75" s="44"/>
      <c r="BND75" s="44"/>
      <c r="BNE75" s="44"/>
      <c r="BNF75" s="44"/>
      <c r="BNG75" s="44"/>
      <c r="BNH75" s="44"/>
      <c r="BNI75" s="44"/>
      <c r="BNJ75" s="44"/>
      <c r="BNK75" s="44"/>
      <c r="BNL75" s="44"/>
      <c r="BNM75" s="44"/>
      <c r="BNN75" s="44"/>
      <c r="BNO75" s="44"/>
      <c r="BNP75" s="44"/>
      <c r="BNQ75" s="44"/>
      <c r="BNR75" s="44"/>
      <c r="BNS75" s="44"/>
      <c r="BNT75" s="44"/>
      <c r="BNU75" s="44"/>
      <c r="BNV75" s="44"/>
      <c r="BNW75" s="44"/>
      <c r="BNX75" s="44"/>
      <c r="BNY75" s="44"/>
      <c r="BNZ75" s="44"/>
      <c r="BOA75" s="44"/>
      <c r="BOB75" s="44"/>
      <c r="BOC75" s="44"/>
      <c r="BOD75" s="44"/>
      <c r="BOE75" s="44"/>
      <c r="BOF75" s="44"/>
      <c r="BOG75" s="44"/>
      <c r="BOH75" s="44"/>
      <c r="BOI75" s="44"/>
      <c r="BOJ75" s="44"/>
      <c r="BOK75" s="44"/>
      <c r="BOL75" s="44"/>
      <c r="BOM75" s="44"/>
      <c r="BON75" s="44"/>
      <c r="BOO75" s="44"/>
      <c r="BOP75" s="44"/>
      <c r="BOQ75" s="44"/>
      <c r="BOR75" s="44"/>
      <c r="BOS75" s="44"/>
      <c r="BOT75" s="44"/>
      <c r="BOU75" s="44"/>
      <c r="BOV75" s="44"/>
      <c r="BOW75" s="44"/>
      <c r="BOX75" s="44"/>
      <c r="BOY75" s="44"/>
      <c r="BOZ75" s="44"/>
      <c r="BPA75" s="44"/>
      <c r="BPB75" s="44"/>
      <c r="BPC75" s="44"/>
      <c r="BPD75" s="44"/>
      <c r="BPE75" s="44"/>
      <c r="BPF75" s="44"/>
      <c r="BPG75" s="44"/>
      <c r="BPH75" s="44"/>
      <c r="BPI75" s="44"/>
      <c r="BPJ75" s="44"/>
      <c r="BPK75" s="44"/>
      <c r="BPL75" s="44"/>
      <c r="BPM75" s="44"/>
      <c r="BPN75" s="44"/>
      <c r="BPO75" s="44"/>
      <c r="BPP75" s="44"/>
      <c r="BPQ75" s="44"/>
      <c r="BPR75" s="44"/>
      <c r="BPS75" s="44"/>
      <c r="BPT75" s="44"/>
      <c r="BPU75" s="44"/>
      <c r="BPV75" s="44"/>
      <c r="BPW75" s="44"/>
      <c r="BPX75" s="44"/>
      <c r="BPY75" s="44"/>
      <c r="BPZ75" s="44"/>
      <c r="BQA75" s="44"/>
      <c r="BQB75" s="44"/>
      <c r="BQC75" s="44"/>
      <c r="BQD75" s="44"/>
      <c r="BQE75" s="44"/>
      <c r="BQF75" s="44"/>
      <c r="BQG75" s="44"/>
      <c r="BQH75" s="44"/>
      <c r="BQI75" s="44"/>
      <c r="BQJ75" s="44"/>
      <c r="BQK75" s="44"/>
      <c r="BQL75" s="44"/>
      <c r="BQM75" s="44"/>
      <c r="BQN75" s="44"/>
      <c r="BQO75" s="44"/>
      <c r="BQP75" s="44"/>
      <c r="BQQ75" s="44"/>
      <c r="BQR75" s="44"/>
      <c r="BQS75" s="44"/>
      <c r="BQT75" s="44"/>
      <c r="BQU75" s="44"/>
      <c r="BQV75" s="44"/>
      <c r="BQW75" s="44"/>
      <c r="BQX75" s="44"/>
      <c r="BQY75" s="44"/>
      <c r="BQZ75" s="44"/>
      <c r="BRA75" s="44"/>
      <c r="BRB75" s="44"/>
      <c r="BRC75" s="44"/>
      <c r="BRD75" s="44"/>
      <c r="BRE75" s="44"/>
      <c r="BRF75" s="44"/>
      <c r="BRG75" s="44"/>
      <c r="BRH75" s="44"/>
      <c r="BRI75" s="44"/>
      <c r="BRJ75" s="44"/>
      <c r="BRK75" s="44"/>
      <c r="BRL75" s="44"/>
      <c r="BRM75" s="44"/>
      <c r="BRN75" s="44"/>
      <c r="BRO75" s="44"/>
      <c r="BRP75" s="44"/>
      <c r="BRQ75" s="44"/>
      <c r="BRR75" s="44"/>
      <c r="BRS75" s="44"/>
      <c r="BRT75" s="44"/>
      <c r="BRU75" s="44"/>
      <c r="BRV75" s="44"/>
      <c r="BRW75" s="44"/>
      <c r="BRX75" s="44"/>
      <c r="BRY75" s="44"/>
      <c r="BRZ75" s="44"/>
      <c r="BSA75" s="44"/>
      <c r="BSB75" s="44"/>
      <c r="BSC75" s="44"/>
      <c r="BSD75" s="44"/>
      <c r="BSE75" s="44"/>
      <c r="BSF75" s="44"/>
      <c r="BSG75" s="44"/>
      <c r="BSH75" s="44"/>
      <c r="BSI75" s="44"/>
      <c r="BSJ75" s="44"/>
      <c r="BSK75" s="44"/>
      <c r="BSL75" s="44"/>
      <c r="BSM75" s="44"/>
      <c r="BSN75" s="44"/>
      <c r="BSO75" s="44"/>
      <c r="BSP75" s="44"/>
      <c r="BSQ75" s="44"/>
      <c r="BSR75" s="44"/>
      <c r="BSS75" s="44"/>
      <c r="BST75" s="44"/>
      <c r="BSU75" s="44"/>
      <c r="BSV75" s="44"/>
      <c r="BSW75" s="44"/>
      <c r="BSX75" s="44"/>
      <c r="BSY75" s="44"/>
      <c r="BSZ75" s="44"/>
      <c r="BTA75" s="44"/>
      <c r="BTB75" s="44"/>
      <c r="BTC75" s="44"/>
      <c r="BTD75" s="44"/>
      <c r="BTE75" s="44"/>
      <c r="BTF75" s="44"/>
      <c r="BTG75" s="44"/>
      <c r="BTH75" s="44"/>
      <c r="BTI75" s="44"/>
      <c r="BTJ75" s="44"/>
      <c r="BTK75" s="44"/>
      <c r="BTL75" s="44"/>
      <c r="BTM75" s="44"/>
      <c r="BTN75" s="44"/>
      <c r="BTO75" s="44"/>
      <c r="BTP75" s="44"/>
      <c r="BTQ75" s="44"/>
      <c r="BTR75" s="44"/>
      <c r="BTS75" s="44"/>
      <c r="BTT75" s="44"/>
      <c r="BTU75" s="44"/>
      <c r="BTV75" s="44"/>
      <c r="BTW75" s="44"/>
      <c r="BTX75" s="44"/>
      <c r="BTY75" s="44"/>
      <c r="BTZ75" s="44"/>
      <c r="BUA75" s="44"/>
      <c r="BUB75" s="44"/>
      <c r="BUC75" s="44"/>
      <c r="BUD75" s="44"/>
      <c r="BUE75" s="44"/>
      <c r="BUF75" s="44"/>
      <c r="BUG75" s="44"/>
      <c r="BUH75" s="44"/>
      <c r="BUI75" s="44"/>
      <c r="BUJ75" s="44"/>
      <c r="BUK75" s="44"/>
      <c r="BUL75" s="44"/>
      <c r="BUM75" s="44"/>
      <c r="BUN75" s="44"/>
      <c r="BUO75" s="44"/>
      <c r="BUP75" s="44"/>
      <c r="BUQ75" s="44"/>
      <c r="BUR75" s="44"/>
      <c r="BUS75" s="44"/>
      <c r="BUT75" s="44"/>
      <c r="BUU75" s="44"/>
      <c r="BUV75" s="44"/>
      <c r="BUW75" s="44"/>
      <c r="BUX75" s="44"/>
      <c r="BUY75" s="44"/>
      <c r="BUZ75" s="44"/>
      <c r="BVA75" s="44"/>
      <c r="BVB75" s="44"/>
      <c r="BVC75" s="44"/>
      <c r="BVD75" s="44"/>
      <c r="BVE75" s="44"/>
      <c r="BVF75" s="44"/>
      <c r="BVG75" s="44"/>
      <c r="BVH75" s="44"/>
      <c r="BVI75" s="44"/>
      <c r="BVJ75" s="44"/>
      <c r="BVK75" s="44"/>
      <c r="BVL75" s="44"/>
      <c r="BVM75" s="44"/>
      <c r="BVN75" s="44"/>
      <c r="BVO75" s="44"/>
      <c r="BVP75" s="44"/>
      <c r="BVQ75" s="44"/>
      <c r="BVR75" s="44"/>
      <c r="BVS75" s="44"/>
      <c r="BVT75" s="44"/>
      <c r="BVU75" s="44"/>
      <c r="BVV75" s="44"/>
      <c r="BVW75" s="44"/>
      <c r="BVX75" s="44"/>
      <c r="BVY75" s="44"/>
      <c r="BVZ75" s="44"/>
      <c r="BWA75" s="44"/>
      <c r="BWB75" s="44"/>
      <c r="BWC75" s="44"/>
      <c r="BWD75" s="44"/>
      <c r="BWE75" s="44"/>
      <c r="BWF75" s="44"/>
      <c r="BWG75" s="44"/>
      <c r="BWH75" s="44"/>
      <c r="BWI75" s="44"/>
      <c r="BWJ75" s="44"/>
      <c r="BWK75" s="44"/>
      <c r="BWL75" s="44"/>
      <c r="BWM75" s="44"/>
      <c r="BWN75" s="44"/>
      <c r="BWO75" s="44"/>
      <c r="BWP75" s="44"/>
      <c r="BWQ75" s="44"/>
      <c r="BWR75" s="44"/>
      <c r="BWS75" s="44"/>
      <c r="BWT75" s="44"/>
      <c r="BWU75" s="44"/>
      <c r="BWV75" s="44"/>
      <c r="BWW75" s="44"/>
      <c r="BWX75" s="44"/>
      <c r="BWY75" s="44"/>
      <c r="BWZ75" s="44"/>
      <c r="BXA75" s="44"/>
      <c r="BXB75" s="44"/>
      <c r="BXC75" s="44"/>
      <c r="BXD75" s="44"/>
      <c r="BXE75" s="44"/>
      <c r="BXF75" s="44"/>
      <c r="BXG75" s="44"/>
      <c r="BXH75" s="44"/>
      <c r="BXI75" s="44"/>
      <c r="BXJ75" s="44"/>
      <c r="BXK75" s="44"/>
      <c r="BXL75" s="44"/>
      <c r="BXM75" s="44"/>
      <c r="BXN75" s="44"/>
      <c r="BXO75" s="44"/>
      <c r="BXP75" s="44"/>
      <c r="BXQ75" s="44"/>
      <c r="BXR75" s="44"/>
      <c r="BXS75" s="44"/>
      <c r="BXT75" s="44"/>
      <c r="BXU75" s="44"/>
      <c r="BXV75" s="44"/>
      <c r="BXW75" s="44"/>
      <c r="BXX75" s="44"/>
      <c r="BXY75" s="44"/>
      <c r="BXZ75" s="44"/>
      <c r="BYA75" s="44"/>
      <c r="BYB75" s="44"/>
      <c r="BYC75" s="44"/>
      <c r="BYD75" s="44"/>
      <c r="BYE75" s="44"/>
      <c r="BYF75" s="44"/>
      <c r="BYG75" s="44"/>
      <c r="BYH75" s="44"/>
      <c r="BYI75" s="44"/>
      <c r="BYJ75" s="44"/>
      <c r="BYK75" s="44"/>
      <c r="BYL75" s="44"/>
      <c r="BYM75" s="44"/>
      <c r="BYN75" s="44"/>
      <c r="BYO75" s="44"/>
      <c r="BYP75" s="44"/>
      <c r="BYQ75" s="44"/>
      <c r="BYR75" s="44"/>
      <c r="BYS75" s="44"/>
      <c r="BYT75" s="44"/>
      <c r="BYU75" s="44"/>
      <c r="BYV75" s="44"/>
      <c r="BYW75" s="44"/>
      <c r="BYX75" s="44"/>
      <c r="BYY75" s="44"/>
      <c r="BYZ75" s="44"/>
      <c r="BZA75" s="44"/>
      <c r="BZB75" s="44"/>
      <c r="BZC75" s="44"/>
      <c r="BZD75" s="44"/>
      <c r="BZE75" s="44"/>
      <c r="BZF75" s="44"/>
      <c r="BZG75" s="44"/>
      <c r="BZH75" s="44"/>
      <c r="BZI75" s="44"/>
      <c r="BZJ75" s="44"/>
      <c r="BZK75" s="44"/>
      <c r="BZL75" s="44"/>
      <c r="BZM75" s="44"/>
      <c r="BZN75" s="44"/>
      <c r="BZO75" s="44"/>
      <c r="BZP75" s="44"/>
      <c r="BZQ75" s="44"/>
      <c r="BZR75" s="44"/>
      <c r="BZS75" s="44"/>
      <c r="BZT75" s="44"/>
      <c r="BZU75" s="44"/>
      <c r="BZV75" s="44"/>
      <c r="BZW75" s="44"/>
      <c r="BZX75" s="44"/>
      <c r="BZY75" s="44"/>
      <c r="BZZ75" s="44"/>
      <c r="CAA75" s="44"/>
      <c r="CAB75" s="44"/>
      <c r="CAC75" s="44"/>
      <c r="CAD75" s="44"/>
      <c r="CAE75" s="44"/>
      <c r="CAF75" s="44"/>
      <c r="CAG75" s="44"/>
      <c r="CAH75" s="44"/>
      <c r="CAI75" s="44"/>
      <c r="CAJ75" s="44"/>
      <c r="CAK75" s="44"/>
      <c r="CAL75" s="44"/>
      <c r="CAM75" s="44"/>
      <c r="CAN75" s="44"/>
      <c r="CAO75" s="44"/>
      <c r="CAP75" s="44"/>
      <c r="CAQ75" s="44"/>
      <c r="CAR75" s="44"/>
      <c r="CAS75" s="44"/>
      <c r="CAT75" s="44"/>
      <c r="CAU75" s="44"/>
      <c r="CAV75" s="44"/>
      <c r="CAW75" s="44"/>
      <c r="CAX75" s="44"/>
      <c r="CAY75" s="44"/>
      <c r="CAZ75" s="44"/>
      <c r="CBA75" s="44"/>
      <c r="CBB75" s="44"/>
      <c r="CBC75" s="44"/>
      <c r="CBD75" s="44"/>
      <c r="CBE75" s="44"/>
      <c r="CBF75" s="44"/>
      <c r="CBG75" s="44"/>
      <c r="CBH75" s="44"/>
      <c r="CBI75" s="44"/>
      <c r="CBJ75" s="44"/>
      <c r="CBK75" s="44"/>
      <c r="CBL75" s="44"/>
      <c r="CBM75" s="44"/>
      <c r="CBN75" s="44"/>
      <c r="CBO75" s="44"/>
      <c r="CBP75" s="44"/>
      <c r="CBQ75" s="44"/>
      <c r="CBR75" s="44"/>
      <c r="CBS75" s="44"/>
      <c r="CBT75" s="44"/>
      <c r="CBU75" s="44"/>
      <c r="CBV75" s="44"/>
      <c r="CBW75" s="44"/>
      <c r="CBX75" s="44"/>
      <c r="CBY75" s="44"/>
      <c r="CBZ75" s="44"/>
      <c r="CCA75" s="44"/>
      <c r="CCB75" s="44"/>
      <c r="CCC75" s="44"/>
      <c r="CCD75" s="44"/>
      <c r="CCE75" s="44"/>
      <c r="CCF75" s="44"/>
      <c r="CCG75" s="44"/>
      <c r="CCH75" s="44"/>
      <c r="CCI75" s="44"/>
      <c r="CCJ75" s="44"/>
      <c r="CCK75" s="44"/>
      <c r="CCL75" s="44"/>
      <c r="CCM75" s="44"/>
      <c r="CCN75" s="44"/>
      <c r="CCO75" s="44"/>
      <c r="CCP75" s="44"/>
      <c r="CCQ75" s="44"/>
      <c r="CCR75" s="44"/>
      <c r="CCS75" s="44"/>
      <c r="CCT75" s="44"/>
      <c r="CCU75" s="44"/>
      <c r="CCV75" s="44"/>
      <c r="CCW75" s="44"/>
      <c r="CCX75" s="44"/>
      <c r="CCY75" s="44"/>
      <c r="CCZ75" s="44"/>
      <c r="CDA75" s="44"/>
      <c r="CDB75" s="44"/>
      <c r="CDC75" s="44"/>
      <c r="CDD75" s="44"/>
      <c r="CDE75" s="44"/>
      <c r="CDF75" s="44"/>
      <c r="CDG75" s="44"/>
      <c r="CDH75" s="44"/>
      <c r="CDI75" s="44"/>
      <c r="CDJ75" s="44"/>
      <c r="CDK75" s="44"/>
      <c r="CDL75" s="44"/>
      <c r="CDM75" s="44"/>
      <c r="CDN75" s="44"/>
      <c r="CDO75" s="44"/>
      <c r="CDP75" s="44"/>
      <c r="CDQ75" s="44"/>
      <c r="CDR75" s="44"/>
      <c r="CDS75" s="44"/>
      <c r="CDT75" s="44"/>
      <c r="CDU75" s="44"/>
      <c r="CDV75" s="44"/>
      <c r="CDW75" s="44"/>
      <c r="CDX75" s="44"/>
      <c r="CDY75" s="44"/>
      <c r="CDZ75" s="44"/>
      <c r="CEA75" s="44"/>
      <c r="CEB75" s="44"/>
      <c r="CEC75" s="44"/>
      <c r="CED75" s="44"/>
      <c r="CEE75" s="44"/>
      <c r="CEF75" s="44"/>
      <c r="CEG75" s="44"/>
      <c r="CEH75" s="44"/>
      <c r="CEI75" s="44"/>
      <c r="CEJ75" s="44"/>
      <c r="CEK75" s="44"/>
      <c r="CEL75" s="44"/>
      <c r="CEM75" s="44"/>
      <c r="CEN75" s="44"/>
      <c r="CEO75" s="44"/>
      <c r="CEP75" s="44"/>
      <c r="CEQ75" s="44"/>
      <c r="CER75" s="44"/>
      <c r="CES75" s="44"/>
      <c r="CET75" s="44"/>
      <c r="CEU75" s="44"/>
      <c r="CEV75" s="44"/>
      <c r="CEW75" s="44"/>
      <c r="CEX75" s="44"/>
      <c r="CEY75" s="44"/>
      <c r="CEZ75" s="44"/>
      <c r="CFA75" s="44"/>
      <c r="CFB75" s="44"/>
      <c r="CFC75" s="44"/>
      <c r="CFD75" s="44"/>
      <c r="CFE75" s="44"/>
      <c r="CFF75" s="44"/>
      <c r="CFG75" s="44"/>
      <c r="CFH75" s="44"/>
      <c r="CFI75" s="44"/>
      <c r="CFJ75" s="44"/>
      <c r="CFK75" s="44"/>
      <c r="CFL75" s="44"/>
      <c r="CFM75" s="44"/>
      <c r="CFN75" s="44"/>
      <c r="CFO75" s="44"/>
      <c r="CFP75" s="44"/>
      <c r="CFQ75" s="44"/>
      <c r="CFR75" s="44"/>
      <c r="CFS75" s="44"/>
      <c r="CFT75" s="44"/>
      <c r="CFU75" s="44"/>
      <c r="CFV75" s="44"/>
      <c r="CFW75" s="44"/>
      <c r="CFX75" s="44"/>
      <c r="CFY75" s="44"/>
      <c r="CFZ75" s="44"/>
      <c r="CGA75" s="44"/>
      <c r="CGB75" s="44"/>
      <c r="CGC75" s="44"/>
      <c r="CGD75" s="44"/>
      <c r="CGE75" s="44"/>
      <c r="CGF75" s="44"/>
      <c r="CGG75" s="44"/>
      <c r="CGH75" s="44"/>
      <c r="CGI75" s="44"/>
      <c r="CGJ75" s="44"/>
      <c r="CGK75" s="44"/>
      <c r="CGL75" s="44"/>
      <c r="CGM75" s="44"/>
      <c r="CGN75" s="44"/>
      <c r="CGO75" s="44"/>
      <c r="CGP75" s="44"/>
      <c r="CGQ75" s="44"/>
      <c r="CGR75" s="44"/>
      <c r="CGS75" s="44"/>
      <c r="CGT75" s="44"/>
      <c r="CGU75" s="44"/>
      <c r="CGV75" s="44"/>
      <c r="CGW75" s="44"/>
      <c r="CGX75" s="44"/>
      <c r="CGY75" s="44"/>
      <c r="CGZ75" s="44"/>
      <c r="CHA75" s="44"/>
      <c r="CHB75" s="44"/>
      <c r="CHC75" s="44"/>
      <c r="CHD75" s="44"/>
      <c r="CHE75" s="44"/>
      <c r="CHF75" s="44"/>
      <c r="CHG75" s="44"/>
      <c r="CHH75" s="44"/>
      <c r="CHI75" s="44"/>
      <c r="CHJ75" s="44"/>
      <c r="CHK75" s="44"/>
      <c r="CHL75" s="44"/>
      <c r="CHM75" s="44"/>
      <c r="CHN75" s="44"/>
      <c r="CHO75" s="44"/>
      <c r="CHP75" s="44"/>
      <c r="CHQ75" s="44"/>
      <c r="CHR75" s="44"/>
      <c r="CHS75" s="44"/>
      <c r="CHT75" s="44"/>
      <c r="CHU75" s="44"/>
      <c r="CHV75" s="44"/>
      <c r="CHW75" s="44"/>
      <c r="CHX75" s="44"/>
      <c r="CHY75" s="44"/>
      <c r="CHZ75" s="44"/>
      <c r="CIA75" s="44"/>
      <c r="CIB75" s="44"/>
      <c r="CIC75" s="44"/>
      <c r="CID75" s="44"/>
      <c r="CIE75" s="44"/>
      <c r="CIF75" s="44"/>
      <c r="CIG75" s="44"/>
      <c r="CIH75" s="44"/>
      <c r="CII75" s="44"/>
      <c r="CIJ75" s="44"/>
      <c r="CIK75" s="44"/>
      <c r="CIL75" s="44"/>
      <c r="CIM75" s="44"/>
      <c r="CIN75" s="44"/>
      <c r="CIO75" s="44"/>
      <c r="CIP75" s="44"/>
      <c r="CIQ75" s="44"/>
      <c r="CIR75" s="44"/>
      <c r="CIS75" s="44"/>
      <c r="CIT75" s="44"/>
      <c r="CIU75" s="44"/>
      <c r="CIV75" s="44"/>
      <c r="CIW75" s="44"/>
      <c r="CIX75" s="44"/>
      <c r="CIY75" s="44"/>
      <c r="CIZ75" s="44"/>
      <c r="CJA75" s="44"/>
      <c r="CJB75" s="44"/>
      <c r="CJC75" s="44"/>
      <c r="CJD75" s="44"/>
      <c r="CJE75" s="44"/>
      <c r="CJF75" s="44"/>
      <c r="CJG75" s="44"/>
      <c r="CJH75" s="44"/>
      <c r="CJI75" s="44"/>
      <c r="CJJ75" s="44"/>
      <c r="CJK75" s="44"/>
      <c r="CJL75" s="44"/>
      <c r="CJM75" s="44"/>
      <c r="CJN75" s="44"/>
      <c r="CJO75" s="44"/>
      <c r="CJP75" s="44"/>
      <c r="CJQ75" s="44"/>
      <c r="CJR75" s="44"/>
      <c r="CJS75" s="44"/>
      <c r="CJT75" s="44"/>
      <c r="CJU75" s="44"/>
      <c r="CJV75" s="44"/>
      <c r="CJW75" s="44"/>
      <c r="CJX75" s="44"/>
      <c r="CJY75" s="44"/>
      <c r="CJZ75" s="44"/>
      <c r="CKA75" s="44"/>
      <c r="CKB75" s="44"/>
      <c r="CKC75" s="44"/>
      <c r="CKD75" s="44"/>
      <c r="CKE75" s="44"/>
      <c r="CKF75" s="44"/>
      <c r="CKG75" s="44"/>
      <c r="CKH75" s="44"/>
      <c r="CKI75" s="44"/>
      <c r="CKJ75" s="44"/>
      <c r="CKK75" s="44"/>
      <c r="CKL75" s="44"/>
      <c r="CKM75" s="44"/>
      <c r="CKN75" s="44"/>
      <c r="CKO75" s="44"/>
      <c r="CKP75" s="44"/>
      <c r="CKQ75" s="44"/>
      <c r="CKR75" s="44"/>
      <c r="CKS75" s="44"/>
      <c r="CKT75" s="44"/>
      <c r="CKU75" s="44"/>
      <c r="CKV75" s="44"/>
      <c r="CKW75" s="44"/>
      <c r="CKX75" s="44"/>
      <c r="CKY75" s="44"/>
      <c r="CKZ75" s="44"/>
      <c r="CLA75" s="44"/>
      <c r="CLB75" s="44"/>
      <c r="CLC75" s="44"/>
      <c r="CLD75" s="44"/>
      <c r="CLE75" s="44"/>
      <c r="CLF75" s="44"/>
      <c r="CLG75" s="44"/>
      <c r="CLH75" s="44"/>
      <c r="CLI75" s="44"/>
      <c r="CLJ75" s="44"/>
      <c r="CLK75" s="44"/>
      <c r="CLL75" s="44"/>
      <c r="CLM75" s="44"/>
      <c r="CLN75" s="44"/>
      <c r="CLO75" s="44"/>
      <c r="CLP75" s="44"/>
      <c r="CLQ75" s="44"/>
      <c r="CLR75" s="44"/>
      <c r="CLS75" s="44"/>
      <c r="CLT75" s="44"/>
      <c r="CLU75" s="44"/>
      <c r="CLV75" s="44"/>
      <c r="CLW75" s="44"/>
      <c r="CLX75" s="44"/>
      <c r="CLY75" s="44"/>
      <c r="CLZ75" s="44"/>
      <c r="CMA75" s="44"/>
      <c r="CMB75" s="44"/>
      <c r="CMC75" s="44"/>
      <c r="CMD75" s="44"/>
      <c r="CME75" s="44"/>
      <c r="CMF75" s="44"/>
      <c r="CMG75" s="44"/>
      <c r="CMH75" s="44"/>
      <c r="CMI75" s="44"/>
      <c r="CMJ75" s="44"/>
      <c r="CMK75" s="44"/>
      <c r="CML75" s="44"/>
      <c r="CMM75" s="44"/>
      <c r="CMN75" s="44"/>
      <c r="CMO75" s="44"/>
      <c r="CMP75" s="44"/>
      <c r="CMQ75" s="44"/>
      <c r="CMR75" s="44"/>
      <c r="CMS75" s="44"/>
      <c r="CMT75" s="44"/>
      <c r="CMU75" s="44"/>
      <c r="CMV75" s="44"/>
      <c r="CMW75" s="44"/>
      <c r="CMX75" s="44"/>
      <c r="CMY75" s="44"/>
      <c r="CMZ75" s="44"/>
      <c r="CNA75" s="44"/>
      <c r="CNB75" s="44"/>
      <c r="CNC75" s="44"/>
      <c r="CND75" s="44"/>
      <c r="CNE75" s="44"/>
      <c r="CNF75" s="44"/>
      <c r="CNG75" s="44"/>
      <c r="CNH75" s="44"/>
      <c r="CNI75" s="44"/>
      <c r="CNJ75" s="44"/>
      <c r="CNK75" s="44"/>
      <c r="CNL75" s="44"/>
      <c r="CNM75" s="44"/>
      <c r="CNN75" s="44"/>
      <c r="CNO75" s="44"/>
      <c r="CNP75" s="44"/>
      <c r="CNQ75" s="44"/>
      <c r="CNR75" s="44"/>
      <c r="CNS75" s="44"/>
      <c r="CNT75" s="44"/>
      <c r="CNU75" s="44"/>
      <c r="CNV75" s="44"/>
      <c r="CNW75" s="44"/>
      <c r="CNX75" s="44"/>
      <c r="CNY75" s="44"/>
      <c r="CNZ75" s="44"/>
      <c r="COA75" s="44"/>
      <c r="COB75" s="44"/>
      <c r="COC75" s="44"/>
      <c r="COD75" s="44"/>
      <c r="COE75" s="44"/>
      <c r="COF75" s="44"/>
      <c r="COG75" s="44"/>
      <c r="COH75" s="44"/>
      <c r="COI75" s="44"/>
      <c r="COJ75" s="44"/>
      <c r="COK75" s="44"/>
      <c r="COL75" s="44"/>
      <c r="COM75" s="44"/>
      <c r="CON75" s="44"/>
      <c r="COO75" s="44"/>
      <c r="COP75" s="44"/>
      <c r="COQ75" s="44"/>
      <c r="COR75" s="44"/>
      <c r="COS75" s="44"/>
      <c r="COT75" s="44"/>
      <c r="COU75" s="44"/>
      <c r="COV75" s="44"/>
      <c r="COW75" s="44"/>
      <c r="COX75" s="44"/>
      <c r="COY75" s="44"/>
      <c r="COZ75" s="44"/>
      <c r="CPA75" s="44"/>
      <c r="CPB75" s="44"/>
      <c r="CPC75" s="44"/>
      <c r="CPD75" s="44"/>
      <c r="CPE75" s="44"/>
      <c r="CPF75" s="44"/>
      <c r="CPG75" s="44"/>
      <c r="CPH75" s="44"/>
      <c r="CPI75" s="44"/>
      <c r="CPJ75" s="44"/>
      <c r="CPK75" s="44"/>
      <c r="CPL75" s="44"/>
      <c r="CPM75" s="44"/>
      <c r="CPN75" s="44"/>
      <c r="CPO75" s="44"/>
      <c r="CPP75" s="44"/>
      <c r="CPQ75" s="44"/>
      <c r="CPR75" s="44"/>
      <c r="CPS75" s="44"/>
      <c r="CPT75" s="44"/>
      <c r="CPU75" s="44"/>
      <c r="CPV75" s="44"/>
      <c r="CPW75" s="44"/>
      <c r="CPX75" s="44"/>
      <c r="CPY75" s="44"/>
      <c r="CPZ75" s="44"/>
      <c r="CQA75" s="44"/>
      <c r="CQB75" s="44"/>
      <c r="CQC75" s="44"/>
      <c r="CQD75" s="44"/>
      <c r="CQE75" s="44"/>
      <c r="CQF75" s="44"/>
      <c r="CQG75" s="44"/>
      <c r="CQH75" s="44"/>
      <c r="CQI75" s="44"/>
      <c r="CQJ75" s="44"/>
      <c r="CQK75" s="44"/>
      <c r="CQL75" s="44"/>
      <c r="CQM75" s="44"/>
      <c r="CQN75" s="44"/>
      <c r="CQO75" s="44"/>
      <c r="CQP75" s="44"/>
      <c r="CQQ75" s="44"/>
      <c r="CQR75" s="44"/>
      <c r="CQS75" s="44"/>
      <c r="CQT75" s="44"/>
      <c r="CQU75" s="44"/>
      <c r="CQV75" s="44"/>
      <c r="CQW75" s="44"/>
      <c r="CQX75" s="44"/>
      <c r="CQY75" s="44"/>
      <c r="CQZ75" s="44"/>
      <c r="CRA75" s="44"/>
      <c r="CRB75" s="44"/>
      <c r="CRC75" s="44"/>
      <c r="CRD75" s="44"/>
      <c r="CRE75" s="44"/>
      <c r="CRF75" s="44"/>
      <c r="CRG75" s="44"/>
      <c r="CRH75" s="44"/>
      <c r="CRI75" s="44"/>
      <c r="CRJ75" s="44"/>
      <c r="CRK75" s="44"/>
      <c r="CRL75" s="44"/>
      <c r="CRM75" s="44"/>
      <c r="CRN75" s="44"/>
      <c r="CRO75" s="44"/>
      <c r="CRP75" s="44"/>
      <c r="CRQ75" s="44"/>
      <c r="CRR75" s="44"/>
      <c r="CRS75" s="44"/>
      <c r="CRT75" s="44"/>
      <c r="CRU75" s="44"/>
      <c r="CRV75" s="44"/>
      <c r="CRW75" s="44"/>
      <c r="CRX75" s="44"/>
      <c r="CRY75" s="44"/>
      <c r="CRZ75" s="44"/>
      <c r="CSA75" s="44"/>
      <c r="CSB75" s="44"/>
      <c r="CSC75" s="44"/>
      <c r="CSD75" s="44"/>
      <c r="CSE75" s="44"/>
      <c r="CSF75" s="44"/>
      <c r="CSG75" s="44"/>
      <c r="CSH75" s="44"/>
      <c r="CSI75" s="44"/>
      <c r="CSJ75" s="44"/>
      <c r="CSK75" s="44"/>
      <c r="CSL75" s="44"/>
      <c r="CSM75" s="44"/>
      <c r="CSN75" s="44"/>
      <c r="CSO75" s="44"/>
      <c r="CSP75" s="44"/>
      <c r="CSQ75" s="44"/>
      <c r="CSR75" s="44"/>
      <c r="CSS75" s="44"/>
      <c r="CST75" s="44"/>
      <c r="CSU75" s="44"/>
      <c r="CSV75" s="44"/>
      <c r="CSW75" s="44"/>
      <c r="CSX75" s="44"/>
      <c r="CSY75" s="44"/>
      <c r="CSZ75" s="44"/>
      <c r="CTA75" s="44"/>
      <c r="CTB75" s="44"/>
      <c r="CTC75" s="44"/>
      <c r="CTD75" s="44"/>
      <c r="CTE75" s="44"/>
      <c r="CTF75" s="44"/>
      <c r="CTG75" s="44"/>
      <c r="CTH75" s="44"/>
      <c r="CTI75" s="44"/>
      <c r="CTJ75" s="44"/>
      <c r="CTK75" s="44"/>
      <c r="CTL75" s="44"/>
      <c r="CTM75" s="44"/>
      <c r="CTN75" s="44"/>
      <c r="CTO75" s="44"/>
      <c r="CTP75" s="44"/>
      <c r="CTQ75" s="44"/>
      <c r="CTR75" s="44"/>
      <c r="CTS75" s="44"/>
      <c r="CTT75" s="44"/>
      <c r="CTU75" s="44"/>
      <c r="CTV75" s="44"/>
      <c r="CTW75" s="44"/>
      <c r="CTX75" s="44"/>
      <c r="CTY75" s="44"/>
      <c r="CTZ75" s="44"/>
      <c r="CUA75" s="44"/>
      <c r="CUB75" s="44"/>
      <c r="CUC75" s="44"/>
      <c r="CUD75" s="44"/>
      <c r="CUE75" s="44"/>
      <c r="CUF75" s="44"/>
      <c r="CUG75" s="44"/>
      <c r="CUH75" s="44"/>
      <c r="CUI75" s="44"/>
      <c r="CUJ75" s="44"/>
      <c r="CUK75" s="44"/>
      <c r="CUL75" s="44"/>
      <c r="CUM75" s="44"/>
      <c r="CUN75" s="44"/>
      <c r="CUO75" s="44"/>
      <c r="CUP75" s="44"/>
      <c r="CUQ75" s="44"/>
      <c r="CUR75" s="44"/>
      <c r="CUS75" s="44"/>
      <c r="CUT75" s="44"/>
      <c r="CUU75" s="44"/>
      <c r="CUV75" s="44"/>
      <c r="CUW75" s="44"/>
      <c r="CUX75" s="44"/>
      <c r="CUY75" s="44"/>
      <c r="CUZ75" s="44"/>
      <c r="CVA75" s="44"/>
      <c r="CVB75" s="44"/>
      <c r="CVC75" s="44"/>
      <c r="CVD75" s="44"/>
      <c r="CVE75" s="44"/>
      <c r="CVF75" s="44"/>
      <c r="CVG75" s="44"/>
      <c r="CVH75" s="44"/>
      <c r="CVI75" s="44"/>
      <c r="CVJ75" s="44"/>
      <c r="CVK75" s="44"/>
      <c r="CVL75" s="44"/>
      <c r="CVM75" s="44"/>
      <c r="CVN75" s="44"/>
      <c r="CVO75" s="44"/>
      <c r="CVP75" s="44"/>
      <c r="CVQ75" s="44"/>
      <c r="CVR75" s="44"/>
      <c r="CVS75" s="44"/>
      <c r="CVT75" s="44"/>
      <c r="CVU75" s="44"/>
      <c r="CVV75" s="44"/>
      <c r="CVW75" s="44"/>
      <c r="CVX75" s="44"/>
      <c r="CVY75" s="44"/>
      <c r="CVZ75" s="44"/>
      <c r="CWA75" s="44"/>
      <c r="CWB75" s="44"/>
      <c r="CWC75" s="44"/>
      <c r="CWD75" s="44"/>
      <c r="CWE75" s="44"/>
      <c r="CWF75" s="44"/>
      <c r="CWG75" s="44"/>
      <c r="CWH75" s="44"/>
      <c r="CWI75" s="44"/>
      <c r="CWJ75" s="44"/>
      <c r="CWK75" s="44"/>
      <c r="CWL75" s="44"/>
      <c r="CWM75" s="44"/>
      <c r="CWN75" s="44"/>
      <c r="CWO75" s="44"/>
      <c r="CWP75" s="44"/>
      <c r="CWQ75" s="44"/>
      <c r="CWR75" s="44"/>
      <c r="CWS75" s="44"/>
      <c r="CWT75" s="44"/>
      <c r="CWU75" s="44"/>
      <c r="CWV75" s="44"/>
      <c r="CWW75" s="44"/>
      <c r="CWX75" s="44"/>
      <c r="CWY75" s="44"/>
      <c r="CWZ75" s="44"/>
      <c r="CXA75" s="44"/>
      <c r="CXB75" s="44"/>
      <c r="CXC75" s="44"/>
      <c r="CXD75" s="44"/>
      <c r="CXE75" s="44"/>
      <c r="CXF75" s="44"/>
      <c r="CXG75" s="44"/>
      <c r="CXH75" s="44"/>
      <c r="CXI75" s="44"/>
      <c r="CXJ75" s="44"/>
      <c r="CXK75" s="44"/>
      <c r="CXL75" s="44"/>
      <c r="CXM75" s="44"/>
      <c r="CXN75" s="44"/>
      <c r="CXO75" s="44"/>
      <c r="CXP75" s="44"/>
      <c r="CXQ75" s="44"/>
      <c r="CXR75" s="44"/>
      <c r="CXS75" s="44"/>
      <c r="CXT75" s="44"/>
      <c r="CXU75" s="44"/>
      <c r="CXV75" s="44"/>
      <c r="CXW75" s="44"/>
      <c r="CXX75" s="44"/>
      <c r="CXY75" s="44"/>
      <c r="CXZ75" s="44"/>
      <c r="CYA75" s="44"/>
      <c r="CYB75" s="44"/>
      <c r="CYC75" s="44"/>
      <c r="CYD75" s="44"/>
      <c r="CYE75" s="44"/>
      <c r="CYF75" s="44"/>
      <c r="CYG75" s="44"/>
      <c r="CYH75" s="44"/>
      <c r="CYI75" s="44"/>
      <c r="CYJ75" s="44"/>
      <c r="CYK75" s="44"/>
      <c r="CYL75" s="44"/>
      <c r="CYM75" s="44"/>
      <c r="CYN75" s="44"/>
      <c r="CYO75" s="44"/>
      <c r="CYP75" s="44"/>
      <c r="CYQ75" s="44"/>
      <c r="CYR75" s="44"/>
      <c r="CYS75" s="44"/>
      <c r="CYT75" s="44"/>
      <c r="CYU75" s="44"/>
      <c r="CYV75" s="44"/>
      <c r="CYW75" s="44"/>
      <c r="CYX75" s="44"/>
      <c r="CYY75" s="44"/>
      <c r="CYZ75" s="44"/>
      <c r="CZA75" s="44"/>
      <c r="CZB75" s="44"/>
      <c r="CZC75" s="44"/>
      <c r="CZD75" s="44"/>
      <c r="CZE75" s="44"/>
      <c r="CZF75" s="44"/>
      <c r="CZG75" s="44"/>
      <c r="CZH75" s="44"/>
      <c r="CZI75" s="44"/>
      <c r="CZJ75" s="44"/>
      <c r="CZK75" s="44"/>
      <c r="CZL75" s="44"/>
      <c r="CZM75" s="44"/>
      <c r="CZN75" s="44"/>
      <c r="CZO75" s="44"/>
      <c r="CZP75" s="44"/>
      <c r="CZQ75" s="44"/>
      <c r="CZR75" s="44"/>
      <c r="CZS75" s="44"/>
      <c r="CZT75" s="44"/>
      <c r="CZU75" s="44"/>
      <c r="CZV75" s="44"/>
      <c r="CZW75" s="44"/>
      <c r="CZX75" s="44"/>
      <c r="CZY75" s="44"/>
      <c r="CZZ75" s="44"/>
      <c r="DAA75" s="44"/>
      <c r="DAB75" s="44"/>
      <c r="DAC75" s="44"/>
      <c r="DAD75" s="44"/>
      <c r="DAE75" s="44"/>
      <c r="DAF75" s="44"/>
      <c r="DAG75" s="44"/>
      <c r="DAH75" s="44"/>
      <c r="DAI75" s="44"/>
      <c r="DAJ75" s="44"/>
      <c r="DAK75" s="44"/>
      <c r="DAL75" s="44"/>
      <c r="DAM75" s="44"/>
      <c r="DAN75" s="44"/>
      <c r="DAO75" s="44"/>
      <c r="DAP75" s="44"/>
      <c r="DAQ75" s="44"/>
      <c r="DAR75" s="44"/>
      <c r="DAS75" s="44"/>
      <c r="DAT75" s="44"/>
      <c r="DAU75" s="44"/>
      <c r="DAV75" s="44"/>
      <c r="DAW75" s="44"/>
      <c r="DAX75" s="44"/>
      <c r="DAY75" s="44"/>
      <c r="DAZ75" s="44"/>
      <c r="DBA75" s="44"/>
      <c r="DBB75" s="44"/>
      <c r="DBC75" s="44"/>
      <c r="DBD75" s="44"/>
      <c r="DBE75" s="44"/>
      <c r="DBF75" s="44"/>
      <c r="DBG75" s="44"/>
      <c r="DBH75" s="44"/>
      <c r="DBI75" s="44"/>
      <c r="DBJ75" s="44"/>
      <c r="DBK75" s="44"/>
      <c r="DBL75" s="44"/>
      <c r="DBM75" s="44"/>
      <c r="DBN75" s="44"/>
      <c r="DBO75" s="44"/>
      <c r="DBP75" s="44"/>
      <c r="DBQ75" s="44"/>
      <c r="DBR75" s="44"/>
      <c r="DBS75" s="44"/>
      <c r="DBT75" s="44"/>
      <c r="DBU75" s="44"/>
      <c r="DBV75" s="44"/>
      <c r="DBW75" s="44"/>
      <c r="DBX75" s="44"/>
      <c r="DBY75" s="44"/>
      <c r="DBZ75" s="44"/>
      <c r="DCA75" s="44"/>
      <c r="DCB75" s="44"/>
      <c r="DCC75" s="44"/>
      <c r="DCD75" s="44"/>
      <c r="DCE75" s="44"/>
      <c r="DCF75" s="44"/>
      <c r="DCG75" s="44"/>
      <c r="DCH75" s="44"/>
      <c r="DCI75" s="44"/>
      <c r="DCJ75" s="44"/>
      <c r="DCK75" s="44"/>
      <c r="DCL75" s="44"/>
      <c r="DCM75" s="44"/>
      <c r="DCN75" s="44"/>
      <c r="DCO75" s="44"/>
      <c r="DCP75" s="44"/>
      <c r="DCQ75" s="44"/>
      <c r="DCR75" s="44"/>
      <c r="DCS75" s="44"/>
      <c r="DCT75" s="44"/>
      <c r="DCU75" s="44"/>
      <c r="DCV75" s="44"/>
      <c r="DCW75" s="44"/>
      <c r="DCX75" s="44"/>
      <c r="DCY75" s="44"/>
      <c r="DCZ75" s="44"/>
      <c r="DDA75" s="44"/>
      <c r="DDB75" s="44"/>
      <c r="DDC75" s="44"/>
      <c r="DDD75" s="44"/>
      <c r="DDE75" s="44"/>
      <c r="DDF75" s="44"/>
      <c r="DDG75" s="44"/>
      <c r="DDH75" s="44"/>
      <c r="DDI75" s="44"/>
      <c r="DDJ75" s="44"/>
      <c r="DDK75" s="44"/>
      <c r="DDL75" s="44"/>
      <c r="DDM75" s="44"/>
      <c r="DDN75" s="44"/>
      <c r="DDO75" s="44"/>
      <c r="DDP75" s="44"/>
      <c r="DDQ75" s="44"/>
      <c r="DDR75" s="44"/>
      <c r="DDS75" s="44"/>
      <c r="DDT75" s="44"/>
      <c r="DDU75" s="44"/>
      <c r="DDV75" s="44"/>
      <c r="DDW75" s="44"/>
      <c r="DDX75" s="44"/>
      <c r="DDY75" s="44"/>
      <c r="DDZ75" s="44"/>
      <c r="DEA75" s="44"/>
      <c r="DEB75" s="44"/>
      <c r="DEC75" s="44"/>
      <c r="DED75" s="44"/>
      <c r="DEE75" s="44"/>
      <c r="DEF75" s="44"/>
      <c r="DEG75" s="44"/>
      <c r="DEH75" s="44"/>
      <c r="DEI75" s="44"/>
      <c r="DEJ75" s="44"/>
      <c r="DEK75" s="44"/>
      <c r="DEL75" s="44"/>
      <c r="DEM75" s="44"/>
      <c r="DEN75" s="44"/>
      <c r="DEO75" s="44"/>
      <c r="DEP75" s="44"/>
      <c r="DEQ75" s="44"/>
      <c r="DER75" s="44"/>
      <c r="DES75" s="44"/>
      <c r="DET75" s="44"/>
      <c r="DEU75" s="44"/>
      <c r="DEV75" s="44"/>
      <c r="DEW75" s="44"/>
      <c r="DEX75" s="44"/>
      <c r="DEY75" s="44"/>
      <c r="DEZ75" s="44"/>
      <c r="DFA75" s="44"/>
      <c r="DFB75" s="44"/>
      <c r="DFC75" s="44"/>
      <c r="DFD75" s="44"/>
      <c r="DFE75" s="44"/>
      <c r="DFF75" s="44"/>
      <c r="DFG75" s="44"/>
      <c r="DFH75" s="44"/>
      <c r="DFI75" s="44"/>
      <c r="DFJ75" s="44"/>
      <c r="DFK75" s="44"/>
      <c r="DFL75" s="44"/>
      <c r="DFM75" s="44"/>
      <c r="DFN75" s="44"/>
      <c r="DFO75" s="44"/>
      <c r="DFP75" s="44"/>
      <c r="DFQ75" s="44"/>
      <c r="DFR75" s="44"/>
      <c r="DFS75" s="44"/>
      <c r="DFT75" s="44"/>
      <c r="DFU75" s="44"/>
      <c r="DFV75" s="44"/>
      <c r="DFW75" s="44"/>
      <c r="DFX75" s="44"/>
      <c r="DFY75" s="44"/>
      <c r="DFZ75" s="44"/>
      <c r="DGA75" s="44"/>
      <c r="DGB75" s="44"/>
      <c r="DGC75" s="44"/>
      <c r="DGD75" s="44"/>
      <c r="DGE75" s="44"/>
      <c r="DGF75" s="44"/>
      <c r="DGG75" s="44"/>
      <c r="DGH75" s="44"/>
      <c r="DGI75" s="44"/>
      <c r="DGJ75" s="44"/>
      <c r="DGK75" s="44"/>
      <c r="DGL75" s="44"/>
      <c r="DGM75" s="44"/>
      <c r="DGN75" s="44"/>
      <c r="DGO75" s="44"/>
      <c r="DGP75" s="44"/>
      <c r="DGQ75" s="44"/>
      <c r="DGR75" s="44"/>
      <c r="DGS75" s="44"/>
      <c r="DGT75" s="44"/>
      <c r="DGU75" s="44"/>
      <c r="DGV75" s="44"/>
      <c r="DGW75" s="44"/>
      <c r="DGX75" s="44"/>
      <c r="DGY75" s="44"/>
      <c r="DGZ75" s="44"/>
      <c r="DHA75" s="44"/>
      <c r="DHB75" s="44"/>
      <c r="DHC75" s="44"/>
      <c r="DHD75" s="44"/>
      <c r="DHE75" s="44"/>
      <c r="DHF75" s="44"/>
      <c r="DHG75" s="44"/>
      <c r="DHH75" s="44"/>
      <c r="DHI75" s="44"/>
      <c r="DHJ75" s="44"/>
      <c r="DHK75" s="44"/>
      <c r="DHL75" s="44"/>
      <c r="DHM75" s="44"/>
      <c r="DHN75" s="44"/>
      <c r="DHO75" s="44"/>
      <c r="DHP75" s="44"/>
      <c r="DHQ75" s="44"/>
      <c r="DHR75" s="44"/>
      <c r="DHS75" s="44"/>
      <c r="DHT75" s="44"/>
      <c r="DHU75" s="44"/>
      <c r="DHV75" s="44"/>
      <c r="DHW75" s="44"/>
      <c r="DHX75" s="44"/>
      <c r="DHY75" s="44"/>
      <c r="DHZ75" s="44"/>
      <c r="DIA75" s="44"/>
      <c r="DIB75" s="44"/>
      <c r="DIC75" s="44"/>
      <c r="DID75" s="44"/>
      <c r="DIE75" s="44"/>
      <c r="DIF75" s="44"/>
      <c r="DIG75" s="44"/>
      <c r="DIH75" s="44"/>
      <c r="DII75" s="44"/>
      <c r="DIJ75" s="44"/>
      <c r="DIK75" s="44"/>
      <c r="DIL75" s="44"/>
      <c r="DIM75" s="44"/>
      <c r="DIN75" s="44"/>
      <c r="DIO75" s="44"/>
      <c r="DIP75" s="44"/>
      <c r="DIQ75" s="44"/>
      <c r="DIR75" s="44"/>
      <c r="DIS75" s="44"/>
      <c r="DIT75" s="44"/>
      <c r="DIU75" s="44"/>
      <c r="DIV75" s="44"/>
      <c r="DIW75" s="44"/>
      <c r="DIX75" s="44"/>
      <c r="DIY75" s="44"/>
      <c r="DIZ75" s="44"/>
      <c r="DJA75" s="44"/>
      <c r="DJB75" s="44"/>
      <c r="DJC75" s="44"/>
      <c r="DJD75" s="44"/>
      <c r="DJE75" s="44"/>
      <c r="DJF75" s="44"/>
      <c r="DJG75" s="44"/>
      <c r="DJH75" s="44"/>
      <c r="DJI75" s="44"/>
      <c r="DJJ75" s="44"/>
      <c r="DJK75" s="44"/>
      <c r="DJL75" s="44"/>
      <c r="DJM75" s="44"/>
      <c r="DJN75" s="44"/>
      <c r="DJO75" s="44"/>
      <c r="DJP75" s="44"/>
      <c r="DJQ75" s="44"/>
      <c r="DJR75" s="44"/>
      <c r="DJS75" s="44"/>
      <c r="DJT75" s="44"/>
      <c r="DJU75" s="44"/>
      <c r="DJV75" s="44"/>
      <c r="DJW75" s="44"/>
      <c r="DJX75" s="44"/>
      <c r="DJY75" s="44"/>
      <c r="DJZ75" s="44"/>
      <c r="DKA75" s="44"/>
      <c r="DKB75" s="44"/>
      <c r="DKC75" s="44"/>
      <c r="DKD75" s="44"/>
      <c r="DKE75" s="44"/>
      <c r="DKF75" s="44"/>
      <c r="DKG75" s="44"/>
      <c r="DKH75" s="44"/>
      <c r="DKI75" s="44"/>
      <c r="DKJ75" s="44"/>
      <c r="DKK75" s="44"/>
      <c r="DKL75" s="44"/>
      <c r="DKM75" s="44"/>
      <c r="DKN75" s="44"/>
      <c r="DKO75" s="44"/>
      <c r="DKP75" s="44"/>
      <c r="DKQ75" s="44"/>
      <c r="DKR75" s="44"/>
      <c r="DKS75" s="44"/>
      <c r="DKT75" s="44"/>
      <c r="DKU75" s="44"/>
      <c r="DKV75" s="44"/>
      <c r="DKW75" s="44"/>
      <c r="DKX75" s="44"/>
      <c r="DKY75" s="44"/>
      <c r="DKZ75" s="44"/>
      <c r="DLA75" s="44"/>
      <c r="DLB75" s="44"/>
      <c r="DLC75" s="44"/>
      <c r="DLD75" s="44"/>
      <c r="DLE75" s="44"/>
      <c r="DLF75" s="44"/>
      <c r="DLG75" s="44"/>
      <c r="DLH75" s="44"/>
      <c r="DLI75" s="44"/>
      <c r="DLJ75" s="44"/>
      <c r="DLK75" s="44"/>
      <c r="DLL75" s="44"/>
      <c r="DLM75" s="44"/>
      <c r="DLN75" s="44"/>
      <c r="DLO75" s="44"/>
      <c r="DLP75" s="44"/>
      <c r="DLQ75" s="44"/>
      <c r="DLR75" s="44"/>
      <c r="DLS75" s="44"/>
      <c r="DLT75" s="44"/>
      <c r="DLU75" s="44"/>
      <c r="DLV75" s="44"/>
      <c r="DLW75" s="44"/>
      <c r="DLX75" s="44"/>
      <c r="DLY75" s="44"/>
      <c r="DLZ75" s="44"/>
      <c r="DMA75" s="44"/>
      <c r="DMB75" s="44"/>
      <c r="DMC75" s="44"/>
      <c r="DMD75" s="44"/>
      <c r="DME75" s="44"/>
      <c r="DMF75" s="44"/>
      <c r="DMG75" s="44"/>
      <c r="DMH75" s="44"/>
      <c r="DMI75" s="44"/>
      <c r="DMJ75" s="44"/>
      <c r="DMK75" s="44"/>
      <c r="DML75" s="44"/>
      <c r="DMM75" s="44"/>
      <c r="DMN75" s="44"/>
      <c r="DMO75" s="44"/>
      <c r="DMP75" s="44"/>
      <c r="DMQ75" s="44"/>
      <c r="DMR75" s="44"/>
      <c r="DMS75" s="44"/>
      <c r="DMT75" s="44"/>
      <c r="DMU75" s="44"/>
      <c r="DMV75" s="44"/>
      <c r="DMW75" s="44"/>
      <c r="DMX75" s="44"/>
      <c r="DMY75" s="44"/>
      <c r="DMZ75" s="44"/>
      <c r="DNA75" s="44"/>
      <c r="DNB75" s="44"/>
      <c r="DNC75" s="44"/>
      <c r="DND75" s="44"/>
      <c r="DNE75" s="44"/>
      <c r="DNF75" s="44"/>
      <c r="DNG75" s="44"/>
      <c r="DNH75" s="44"/>
      <c r="DNI75" s="44"/>
      <c r="DNJ75" s="44"/>
      <c r="DNK75" s="44"/>
      <c r="DNL75" s="44"/>
      <c r="DNM75" s="44"/>
      <c r="DNN75" s="44"/>
      <c r="DNO75" s="44"/>
      <c r="DNP75" s="44"/>
      <c r="DNQ75" s="44"/>
      <c r="DNR75" s="44"/>
      <c r="DNS75" s="44"/>
      <c r="DNT75" s="44"/>
      <c r="DNU75" s="44"/>
      <c r="DNV75" s="44"/>
      <c r="DNW75" s="44"/>
      <c r="DNX75" s="44"/>
      <c r="DNY75" s="44"/>
      <c r="DNZ75" s="44"/>
      <c r="DOA75" s="44"/>
      <c r="DOB75" s="44"/>
      <c r="DOC75" s="44"/>
      <c r="DOD75" s="44"/>
      <c r="DOE75" s="44"/>
      <c r="DOF75" s="44"/>
      <c r="DOG75" s="44"/>
      <c r="DOH75" s="44"/>
      <c r="DOI75" s="44"/>
      <c r="DOJ75" s="44"/>
      <c r="DOK75" s="44"/>
      <c r="DOL75" s="44"/>
      <c r="DOM75" s="44"/>
      <c r="DON75" s="44"/>
      <c r="DOO75" s="44"/>
      <c r="DOP75" s="44"/>
      <c r="DOQ75" s="44"/>
      <c r="DOR75" s="44"/>
      <c r="DOS75" s="44"/>
      <c r="DOT75" s="44"/>
      <c r="DOU75" s="44"/>
      <c r="DOV75" s="44"/>
      <c r="DOW75" s="44"/>
      <c r="DOX75" s="44"/>
      <c r="DOY75" s="44"/>
      <c r="DOZ75" s="44"/>
      <c r="DPA75" s="44"/>
      <c r="DPB75" s="44"/>
      <c r="DPC75" s="44"/>
      <c r="DPD75" s="44"/>
      <c r="DPE75" s="44"/>
      <c r="DPF75" s="44"/>
      <c r="DPG75" s="44"/>
      <c r="DPH75" s="44"/>
      <c r="DPI75" s="44"/>
      <c r="DPJ75" s="44"/>
      <c r="DPK75" s="44"/>
      <c r="DPL75" s="44"/>
      <c r="DPM75" s="44"/>
      <c r="DPN75" s="44"/>
      <c r="DPO75" s="44"/>
      <c r="DPP75" s="44"/>
      <c r="DPQ75" s="44"/>
      <c r="DPR75" s="44"/>
      <c r="DPS75" s="44"/>
      <c r="DPT75" s="44"/>
      <c r="DPU75" s="44"/>
      <c r="DPV75" s="44"/>
      <c r="DPW75" s="44"/>
      <c r="DPX75" s="44"/>
      <c r="DPY75" s="44"/>
      <c r="DPZ75" s="44"/>
      <c r="DQA75" s="44"/>
      <c r="DQB75" s="44"/>
      <c r="DQC75" s="44"/>
      <c r="DQD75" s="44"/>
      <c r="DQE75" s="44"/>
      <c r="DQF75" s="44"/>
      <c r="DQG75" s="44"/>
      <c r="DQH75" s="44"/>
      <c r="DQI75" s="44"/>
      <c r="DQJ75" s="44"/>
      <c r="DQK75" s="44"/>
      <c r="DQL75" s="44"/>
      <c r="DQM75" s="44"/>
      <c r="DQN75" s="44"/>
      <c r="DQO75" s="44"/>
      <c r="DQP75" s="44"/>
      <c r="DQQ75" s="44"/>
      <c r="DQR75" s="44"/>
      <c r="DQS75" s="44"/>
      <c r="DQT75" s="44"/>
      <c r="DQU75" s="44"/>
      <c r="DQV75" s="44"/>
      <c r="DQW75" s="44"/>
      <c r="DQX75" s="44"/>
      <c r="DQY75" s="44"/>
      <c r="DQZ75" s="44"/>
      <c r="DRA75" s="44"/>
      <c r="DRB75" s="44"/>
      <c r="DRC75" s="44"/>
      <c r="DRD75" s="44"/>
      <c r="DRE75" s="44"/>
      <c r="DRF75" s="44"/>
      <c r="DRG75" s="44"/>
      <c r="DRH75" s="44"/>
      <c r="DRI75" s="44"/>
      <c r="DRJ75" s="44"/>
      <c r="DRK75" s="44"/>
      <c r="DRL75" s="44"/>
      <c r="DRM75" s="44"/>
      <c r="DRN75" s="44"/>
      <c r="DRO75" s="44"/>
      <c r="DRP75" s="44"/>
      <c r="DRQ75" s="44"/>
      <c r="DRR75" s="44"/>
      <c r="DRS75" s="44"/>
      <c r="DRT75" s="44"/>
      <c r="DRU75" s="44"/>
      <c r="DRV75" s="44"/>
      <c r="DRW75" s="44"/>
      <c r="DRX75" s="44"/>
      <c r="DRY75" s="44"/>
      <c r="DRZ75" s="44"/>
      <c r="DSA75" s="44"/>
      <c r="DSB75" s="44"/>
      <c r="DSC75" s="44"/>
      <c r="DSD75" s="44"/>
      <c r="DSE75" s="44"/>
      <c r="DSF75" s="44"/>
      <c r="DSG75" s="44"/>
      <c r="DSH75" s="44"/>
      <c r="DSI75" s="44"/>
      <c r="DSJ75" s="44"/>
      <c r="DSK75" s="44"/>
      <c r="DSL75" s="44"/>
      <c r="DSM75" s="44"/>
      <c r="DSN75" s="44"/>
      <c r="DSO75" s="44"/>
      <c r="DSP75" s="44"/>
      <c r="DSQ75" s="44"/>
      <c r="DSR75" s="44"/>
      <c r="DSS75" s="44"/>
      <c r="DST75" s="44"/>
      <c r="DSU75" s="44"/>
      <c r="DSV75" s="44"/>
      <c r="DSW75" s="44"/>
      <c r="DSX75" s="44"/>
      <c r="DSY75" s="44"/>
      <c r="DSZ75" s="44"/>
      <c r="DTA75" s="44"/>
      <c r="DTB75" s="44"/>
      <c r="DTC75" s="44"/>
      <c r="DTD75" s="44"/>
      <c r="DTE75" s="44"/>
      <c r="DTF75" s="44"/>
      <c r="DTG75" s="44"/>
      <c r="DTH75" s="44"/>
      <c r="DTI75" s="44"/>
      <c r="DTJ75" s="44"/>
      <c r="DTK75" s="44"/>
      <c r="DTL75" s="44"/>
      <c r="DTM75" s="44"/>
      <c r="DTN75" s="44"/>
      <c r="DTO75" s="44"/>
      <c r="DTP75" s="44"/>
      <c r="DTQ75" s="44"/>
      <c r="DTR75" s="44"/>
      <c r="DTS75" s="44"/>
      <c r="DTT75" s="44"/>
      <c r="DTU75" s="44"/>
      <c r="DTV75" s="44"/>
      <c r="DTW75" s="44"/>
      <c r="DTX75" s="44"/>
      <c r="DTY75" s="44"/>
      <c r="DTZ75" s="44"/>
      <c r="DUA75" s="44"/>
      <c r="DUB75" s="44"/>
      <c r="DUC75" s="44"/>
      <c r="DUD75" s="44"/>
      <c r="DUE75" s="44"/>
      <c r="DUF75" s="44"/>
      <c r="DUG75" s="44"/>
      <c r="DUH75" s="44"/>
      <c r="DUI75" s="44"/>
      <c r="DUJ75" s="44"/>
      <c r="DUK75" s="44"/>
      <c r="DUL75" s="44"/>
      <c r="DUM75" s="44"/>
      <c r="DUN75" s="44"/>
      <c r="DUO75" s="44"/>
      <c r="DUP75" s="44"/>
      <c r="DUQ75" s="44"/>
      <c r="DUR75" s="44"/>
      <c r="DUS75" s="44"/>
      <c r="DUT75" s="44"/>
      <c r="DUU75" s="44"/>
      <c r="DUV75" s="44"/>
      <c r="DUW75" s="44"/>
      <c r="DUX75" s="44"/>
      <c r="DUY75" s="44"/>
      <c r="DUZ75" s="44"/>
      <c r="DVA75" s="44"/>
      <c r="DVB75" s="44"/>
      <c r="DVC75" s="44"/>
      <c r="DVD75" s="44"/>
      <c r="DVE75" s="44"/>
      <c r="DVF75" s="44"/>
      <c r="DVG75" s="44"/>
      <c r="DVH75" s="44"/>
      <c r="DVI75" s="44"/>
      <c r="DVJ75" s="44"/>
      <c r="DVK75" s="44"/>
      <c r="DVL75" s="44"/>
      <c r="DVM75" s="44"/>
      <c r="DVN75" s="44"/>
      <c r="DVO75" s="44"/>
      <c r="DVP75" s="44"/>
      <c r="DVQ75" s="44"/>
      <c r="DVR75" s="44"/>
      <c r="DVS75" s="44"/>
      <c r="DVT75" s="44"/>
      <c r="DVU75" s="44"/>
      <c r="DVV75" s="44"/>
      <c r="DVW75" s="44"/>
      <c r="DVX75" s="44"/>
      <c r="DVY75" s="44"/>
      <c r="DVZ75" s="44"/>
      <c r="DWA75" s="44"/>
      <c r="DWB75" s="44"/>
      <c r="DWC75" s="44"/>
      <c r="DWD75" s="44"/>
      <c r="DWE75" s="44"/>
      <c r="DWF75" s="44"/>
      <c r="DWG75" s="44"/>
      <c r="DWH75" s="44"/>
      <c r="DWI75" s="44"/>
      <c r="DWJ75" s="44"/>
      <c r="DWK75" s="44"/>
      <c r="DWL75" s="44"/>
      <c r="DWM75" s="44"/>
      <c r="DWN75" s="44"/>
      <c r="DWO75" s="44"/>
      <c r="DWP75" s="44"/>
      <c r="DWQ75" s="44"/>
      <c r="DWR75" s="44"/>
      <c r="DWS75" s="44"/>
      <c r="DWT75" s="44"/>
      <c r="DWU75" s="44"/>
      <c r="DWV75" s="44"/>
      <c r="DWW75" s="44"/>
      <c r="DWX75" s="44"/>
      <c r="DWY75" s="44"/>
      <c r="DWZ75" s="44"/>
      <c r="DXA75" s="44"/>
      <c r="DXB75" s="44"/>
      <c r="DXC75" s="44"/>
      <c r="DXD75" s="44"/>
      <c r="DXE75" s="44"/>
      <c r="DXF75" s="44"/>
      <c r="DXG75" s="44"/>
      <c r="DXH75" s="44"/>
      <c r="DXI75" s="44"/>
      <c r="DXJ75" s="44"/>
      <c r="DXK75" s="44"/>
      <c r="DXL75" s="44"/>
      <c r="DXM75" s="44"/>
      <c r="DXN75" s="44"/>
      <c r="DXO75" s="44"/>
      <c r="DXP75" s="44"/>
      <c r="DXQ75" s="44"/>
      <c r="DXR75" s="44"/>
      <c r="DXS75" s="44"/>
      <c r="DXT75" s="44"/>
      <c r="DXU75" s="44"/>
      <c r="DXV75" s="44"/>
      <c r="DXW75" s="44"/>
      <c r="DXX75" s="44"/>
      <c r="DXY75" s="44"/>
      <c r="DXZ75" s="44"/>
      <c r="DYA75" s="44"/>
      <c r="DYB75" s="44"/>
      <c r="DYC75" s="44"/>
      <c r="DYD75" s="44"/>
      <c r="DYE75" s="44"/>
      <c r="DYF75" s="44"/>
      <c r="DYG75" s="44"/>
      <c r="DYH75" s="44"/>
      <c r="DYI75" s="44"/>
      <c r="DYJ75" s="44"/>
      <c r="DYK75" s="44"/>
      <c r="DYL75" s="44"/>
      <c r="DYM75" s="44"/>
      <c r="DYN75" s="44"/>
      <c r="DYO75" s="44"/>
      <c r="DYP75" s="44"/>
      <c r="DYQ75" s="44"/>
      <c r="DYR75" s="44"/>
      <c r="DYS75" s="44"/>
      <c r="DYT75" s="44"/>
      <c r="DYU75" s="44"/>
      <c r="DYV75" s="44"/>
      <c r="DYW75" s="44"/>
      <c r="DYX75" s="44"/>
      <c r="DYY75" s="44"/>
      <c r="DYZ75" s="44"/>
      <c r="DZA75" s="44"/>
      <c r="DZB75" s="44"/>
      <c r="DZC75" s="44"/>
      <c r="DZD75" s="44"/>
      <c r="DZE75" s="44"/>
      <c r="DZF75" s="44"/>
      <c r="DZG75" s="44"/>
      <c r="DZH75" s="44"/>
      <c r="DZI75" s="44"/>
      <c r="DZJ75" s="44"/>
      <c r="DZK75" s="44"/>
      <c r="DZL75" s="44"/>
      <c r="DZM75" s="44"/>
      <c r="DZN75" s="44"/>
      <c r="DZO75" s="44"/>
      <c r="DZP75" s="44"/>
      <c r="DZQ75" s="44"/>
      <c r="DZR75" s="44"/>
      <c r="DZS75" s="44"/>
      <c r="DZT75" s="44"/>
      <c r="DZU75" s="44"/>
      <c r="DZV75" s="44"/>
      <c r="DZW75" s="44"/>
      <c r="DZX75" s="44"/>
      <c r="DZY75" s="44"/>
      <c r="DZZ75" s="44"/>
      <c r="EAA75" s="44"/>
      <c r="EAB75" s="44"/>
      <c r="EAC75" s="44"/>
      <c r="EAD75" s="44"/>
      <c r="EAE75" s="44"/>
      <c r="EAF75" s="44"/>
      <c r="EAG75" s="44"/>
      <c r="EAH75" s="44"/>
      <c r="EAI75" s="44"/>
      <c r="EAJ75" s="44"/>
      <c r="EAK75" s="44"/>
      <c r="EAL75" s="44"/>
      <c r="EAM75" s="44"/>
      <c r="EAN75" s="44"/>
      <c r="EAO75" s="44"/>
      <c r="EAP75" s="44"/>
      <c r="EAQ75" s="44"/>
      <c r="EAR75" s="44"/>
      <c r="EAS75" s="44"/>
      <c r="EAT75" s="44"/>
      <c r="EAU75" s="44"/>
      <c r="EAV75" s="44"/>
      <c r="EAW75" s="44"/>
      <c r="EAX75" s="44"/>
      <c r="EAY75" s="44"/>
      <c r="EAZ75" s="44"/>
      <c r="EBA75" s="44"/>
      <c r="EBB75" s="44"/>
      <c r="EBC75" s="44"/>
      <c r="EBD75" s="44"/>
      <c r="EBE75" s="44"/>
      <c r="EBF75" s="44"/>
      <c r="EBG75" s="44"/>
      <c r="EBH75" s="44"/>
      <c r="EBI75" s="44"/>
      <c r="EBJ75" s="44"/>
      <c r="EBK75" s="44"/>
      <c r="EBL75" s="44"/>
      <c r="EBM75" s="44"/>
      <c r="EBN75" s="44"/>
      <c r="EBO75" s="44"/>
      <c r="EBP75" s="44"/>
      <c r="EBQ75" s="44"/>
      <c r="EBR75" s="44"/>
      <c r="EBS75" s="44"/>
      <c r="EBT75" s="44"/>
      <c r="EBU75" s="44"/>
      <c r="EBV75" s="44"/>
      <c r="EBW75" s="44"/>
      <c r="EBX75" s="44"/>
      <c r="EBY75" s="44"/>
      <c r="EBZ75" s="44"/>
      <c r="ECA75" s="44"/>
      <c r="ECB75" s="44"/>
      <c r="ECC75" s="44"/>
      <c r="ECD75" s="44"/>
      <c r="ECE75" s="44"/>
      <c r="ECF75" s="44"/>
      <c r="ECG75" s="44"/>
      <c r="ECH75" s="44"/>
      <c r="ECI75" s="44"/>
      <c r="ECJ75" s="44"/>
      <c r="ECK75" s="44"/>
      <c r="ECL75" s="44"/>
      <c r="ECM75" s="44"/>
      <c r="ECN75" s="44"/>
      <c r="ECO75" s="44"/>
      <c r="ECP75" s="44"/>
      <c r="ECQ75" s="44"/>
      <c r="ECR75" s="44"/>
      <c r="ECS75" s="44"/>
      <c r="ECT75" s="44"/>
      <c r="ECU75" s="44"/>
      <c r="ECV75" s="44"/>
      <c r="ECW75" s="44"/>
      <c r="ECX75" s="44"/>
      <c r="ECY75" s="44"/>
      <c r="ECZ75" s="44"/>
      <c r="EDA75" s="44"/>
      <c r="EDB75" s="44"/>
      <c r="EDC75" s="44"/>
      <c r="EDD75" s="44"/>
      <c r="EDE75" s="44"/>
      <c r="EDF75" s="44"/>
      <c r="EDG75" s="44"/>
      <c r="EDH75" s="44"/>
      <c r="EDI75" s="44"/>
      <c r="EDJ75" s="44"/>
      <c r="EDK75" s="44"/>
      <c r="EDL75" s="44"/>
      <c r="EDM75" s="44"/>
      <c r="EDN75" s="44"/>
      <c r="EDO75" s="44"/>
      <c r="EDP75" s="44"/>
      <c r="EDQ75" s="44"/>
      <c r="EDR75" s="44"/>
      <c r="EDS75" s="44"/>
      <c r="EDT75" s="44"/>
      <c r="EDU75" s="44"/>
      <c r="EDV75" s="44"/>
      <c r="EDW75" s="44"/>
      <c r="EDX75" s="44"/>
      <c r="EDY75" s="44"/>
      <c r="EDZ75" s="44"/>
      <c r="EEA75" s="44"/>
      <c r="EEB75" s="44"/>
      <c r="EEC75" s="44"/>
      <c r="EED75" s="44"/>
      <c r="EEE75" s="44"/>
      <c r="EEF75" s="44"/>
      <c r="EEG75" s="44"/>
      <c r="EEH75" s="44"/>
      <c r="EEI75" s="44"/>
      <c r="EEJ75" s="44"/>
      <c r="EEK75" s="44"/>
      <c r="EEL75" s="44"/>
      <c r="EEM75" s="44"/>
      <c r="EEN75" s="44"/>
      <c r="EEO75" s="44"/>
      <c r="EEP75" s="44"/>
      <c r="EEQ75" s="44"/>
      <c r="EER75" s="44"/>
      <c r="EES75" s="44"/>
      <c r="EET75" s="44"/>
      <c r="EEU75" s="44"/>
      <c r="EEV75" s="44"/>
      <c r="EEW75" s="44"/>
      <c r="EEX75" s="44"/>
      <c r="EEY75" s="44"/>
      <c r="EEZ75" s="44"/>
      <c r="EFA75" s="44"/>
      <c r="EFB75" s="44"/>
      <c r="EFC75" s="44"/>
      <c r="EFD75" s="44"/>
      <c r="EFE75" s="44"/>
      <c r="EFF75" s="44"/>
      <c r="EFG75" s="44"/>
      <c r="EFH75" s="44"/>
      <c r="EFI75" s="44"/>
      <c r="EFJ75" s="44"/>
      <c r="EFK75" s="44"/>
      <c r="EFL75" s="44"/>
      <c r="EFM75" s="44"/>
      <c r="EFN75" s="44"/>
      <c r="EFO75" s="44"/>
      <c r="EFP75" s="44"/>
      <c r="EFQ75" s="44"/>
      <c r="EFR75" s="44"/>
      <c r="EFS75" s="44"/>
      <c r="EFT75" s="44"/>
      <c r="EFU75" s="44"/>
      <c r="EFV75" s="44"/>
      <c r="EFW75" s="44"/>
      <c r="EFX75" s="44"/>
      <c r="EFY75" s="44"/>
      <c r="EFZ75" s="44"/>
      <c r="EGA75" s="44"/>
      <c r="EGB75" s="44"/>
      <c r="EGC75" s="44"/>
      <c r="EGD75" s="44"/>
      <c r="EGE75" s="44"/>
      <c r="EGF75" s="44"/>
      <c r="EGG75" s="44"/>
      <c r="EGH75" s="44"/>
      <c r="EGI75" s="44"/>
      <c r="EGJ75" s="44"/>
      <c r="EGK75" s="44"/>
      <c r="EGL75" s="44"/>
      <c r="EGM75" s="44"/>
      <c r="EGN75" s="44"/>
      <c r="EGO75" s="44"/>
      <c r="EGP75" s="44"/>
      <c r="EGQ75" s="44"/>
      <c r="EGR75" s="44"/>
      <c r="EGS75" s="44"/>
      <c r="EGT75" s="44"/>
      <c r="EGU75" s="44"/>
      <c r="EGV75" s="44"/>
      <c r="EGW75" s="44"/>
      <c r="EGX75" s="44"/>
      <c r="EGY75" s="44"/>
      <c r="EGZ75" s="44"/>
      <c r="EHA75" s="44"/>
      <c r="EHB75" s="44"/>
      <c r="EHC75" s="44"/>
      <c r="EHD75" s="44"/>
      <c r="EHE75" s="44"/>
      <c r="EHF75" s="44"/>
      <c r="EHG75" s="44"/>
      <c r="EHH75" s="44"/>
      <c r="EHI75" s="44"/>
      <c r="EHJ75" s="44"/>
      <c r="EHK75" s="44"/>
      <c r="EHL75" s="44"/>
      <c r="EHM75" s="44"/>
      <c r="EHN75" s="44"/>
      <c r="EHO75" s="44"/>
      <c r="EHP75" s="44"/>
      <c r="EHQ75" s="44"/>
      <c r="EHR75" s="44"/>
      <c r="EHS75" s="44"/>
      <c r="EHT75" s="44"/>
      <c r="EHU75" s="44"/>
      <c r="EHV75" s="44"/>
      <c r="EHW75" s="44"/>
      <c r="EHX75" s="44"/>
      <c r="EHY75" s="44"/>
      <c r="EHZ75" s="44"/>
      <c r="EIA75" s="44"/>
      <c r="EIB75" s="44"/>
      <c r="EIC75" s="44"/>
      <c r="EID75" s="44"/>
      <c r="EIE75" s="44"/>
      <c r="EIF75" s="44"/>
      <c r="EIG75" s="44"/>
      <c r="EIH75" s="44"/>
      <c r="EII75" s="44"/>
      <c r="EIJ75" s="44"/>
      <c r="EIK75" s="44"/>
      <c r="EIL75" s="44"/>
      <c r="EIM75" s="44"/>
      <c r="EIN75" s="44"/>
      <c r="EIO75" s="44"/>
      <c r="EIP75" s="44"/>
      <c r="EIQ75" s="44"/>
      <c r="EIR75" s="44"/>
      <c r="EIS75" s="44"/>
      <c r="EIT75" s="44"/>
      <c r="EIU75" s="44"/>
      <c r="EIV75" s="44"/>
      <c r="EIW75" s="44"/>
      <c r="EIX75" s="44"/>
      <c r="EIY75" s="44"/>
      <c r="EIZ75" s="44"/>
      <c r="EJA75" s="44"/>
      <c r="EJB75" s="44"/>
      <c r="EJC75" s="44"/>
      <c r="EJD75" s="44"/>
      <c r="EJE75" s="44"/>
      <c r="EJF75" s="44"/>
      <c r="EJG75" s="44"/>
      <c r="EJH75" s="44"/>
      <c r="EJI75" s="44"/>
      <c r="EJJ75" s="44"/>
      <c r="EJK75" s="44"/>
      <c r="EJL75" s="44"/>
      <c r="EJM75" s="44"/>
      <c r="EJN75" s="44"/>
      <c r="EJO75" s="44"/>
      <c r="EJP75" s="44"/>
      <c r="EJQ75" s="44"/>
      <c r="EJR75" s="44"/>
      <c r="EJS75" s="44"/>
      <c r="EJT75" s="44"/>
      <c r="EJU75" s="44"/>
      <c r="EJV75" s="44"/>
      <c r="EJW75" s="44"/>
      <c r="EJX75" s="44"/>
      <c r="EJY75" s="44"/>
      <c r="EJZ75" s="44"/>
      <c r="EKA75" s="44"/>
      <c r="EKB75" s="44"/>
      <c r="EKC75" s="44"/>
      <c r="EKD75" s="44"/>
      <c r="EKE75" s="44"/>
      <c r="EKF75" s="44"/>
      <c r="EKG75" s="44"/>
      <c r="EKH75" s="44"/>
      <c r="EKI75" s="44"/>
      <c r="EKJ75" s="44"/>
      <c r="EKK75" s="44"/>
      <c r="EKL75" s="44"/>
      <c r="EKM75" s="44"/>
      <c r="EKN75" s="44"/>
      <c r="EKO75" s="44"/>
      <c r="EKP75" s="44"/>
      <c r="EKQ75" s="44"/>
      <c r="EKR75" s="44"/>
      <c r="EKS75" s="44"/>
      <c r="EKT75" s="44"/>
      <c r="EKU75" s="44"/>
      <c r="EKV75" s="44"/>
      <c r="EKW75" s="44"/>
      <c r="EKX75" s="44"/>
      <c r="EKY75" s="44"/>
      <c r="EKZ75" s="44"/>
      <c r="ELA75" s="44"/>
      <c r="ELB75" s="44"/>
      <c r="ELC75" s="44"/>
      <c r="ELD75" s="44"/>
      <c r="ELE75" s="44"/>
      <c r="ELF75" s="44"/>
      <c r="ELG75" s="44"/>
      <c r="ELH75" s="44"/>
      <c r="ELI75" s="44"/>
      <c r="ELJ75" s="44"/>
      <c r="ELK75" s="44"/>
      <c r="ELL75" s="44"/>
      <c r="ELM75" s="44"/>
      <c r="ELN75" s="44"/>
      <c r="ELO75" s="44"/>
      <c r="ELP75" s="44"/>
      <c r="ELQ75" s="44"/>
      <c r="ELR75" s="44"/>
      <c r="ELS75" s="44"/>
      <c r="ELT75" s="44"/>
      <c r="ELU75" s="44"/>
      <c r="ELV75" s="44"/>
      <c r="ELW75" s="44"/>
      <c r="ELX75" s="44"/>
      <c r="ELY75" s="44"/>
      <c r="ELZ75" s="44"/>
      <c r="EMA75" s="44"/>
      <c r="EMB75" s="44"/>
      <c r="EMC75" s="44"/>
      <c r="EMD75" s="44"/>
      <c r="EME75" s="44"/>
      <c r="EMF75" s="44"/>
      <c r="EMG75" s="44"/>
      <c r="EMH75" s="44"/>
      <c r="EMI75" s="44"/>
      <c r="EMJ75" s="44"/>
      <c r="EMK75" s="44"/>
      <c r="EML75" s="44"/>
      <c r="EMM75" s="44"/>
      <c r="EMN75" s="44"/>
      <c r="EMO75" s="44"/>
      <c r="EMP75" s="44"/>
      <c r="EMQ75" s="44"/>
      <c r="EMR75" s="44"/>
      <c r="EMS75" s="44"/>
      <c r="EMT75" s="44"/>
      <c r="EMU75" s="44"/>
      <c r="EMV75" s="44"/>
      <c r="EMW75" s="44"/>
      <c r="EMX75" s="44"/>
      <c r="EMY75" s="44"/>
      <c r="EMZ75" s="44"/>
      <c r="ENA75" s="44"/>
      <c r="ENB75" s="44"/>
      <c r="ENC75" s="44"/>
      <c r="END75" s="44"/>
      <c r="ENE75" s="44"/>
      <c r="ENF75" s="44"/>
      <c r="ENG75" s="44"/>
      <c r="ENH75" s="44"/>
      <c r="ENI75" s="44"/>
      <c r="ENJ75" s="44"/>
      <c r="ENK75" s="44"/>
      <c r="ENL75" s="44"/>
      <c r="ENM75" s="44"/>
      <c r="ENN75" s="44"/>
      <c r="ENO75" s="44"/>
      <c r="ENP75" s="44"/>
      <c r="ENQ75" s="44"/>
      <c r="ENR75" s="44"/>
      <c r="ENS75" s="44"/>
      <c r="ENT75" s="44"/>
      <c r="ENU75" s="44"/>
      <c r="ENV75" s="44"/>
      <c r="ENW75" s="44"/>
      <c r="ENX75" s="44"/>
      <c r="ENY75" s="44"/>
      <c r="ENZ75" s="44"/>
      <c r="EOA75" s="44"/>
      <c r="EOB75" s="44"/>
      <c r="EOC75" s="44"/>
      <c r="EOD75" s="44"/>
      <c r="EOE75" s="44"/>
      <c r="EOF75" s="44"/>
      <c r="EOG75" s="44"/>
      <c r="EOH75" s="44"/>
      <c r="EOI75" s="44"/>
      <c r="EOJ75" s="44"/>
      <c r="EOK75" s="44"/>
      <c r="EOL75" s="44"/>
      <c r="EOM75" s="44"/>
      <c r="EON75" s="44"/>
      <c r="EOO75" s="44"/>
      <c r="EOP75" s="44"/>
      <c r="EOQ75" s="44"/>
      <c r="EOR75" s="44"/>
      <c r="EOS75" s="44"/>
      <c r="EOT75" s="44"/>
      <c r="EOU75" s="44"/>
      <c r="EOV75" s="44"/>
      <c r="EOW75" s="44"/>
      <c r="EOX75" s="44"/>
      <c r="EOY75" s="44"/>
      <c r="EOZ75" s="44"/>
      <c r="EPA75" s="44"/>
      <c r="EPB75" s="44"/>
      <c r="EPC75" s="44"/>
      <c r="EPD75" s="44"/>
      <c r="EPE75" s="44"/>
      <c r="EPF75" s="44"/>
      <c r="EPG75" s="44"/>
      <c r="EPH75" s="44"/>
      <c r="EPI75" s="44"/>
      <c r="EPJ75" s="44"/>
      <c r="EPK75" s="44"/>
      <c r="EPL75" s="44"/>
      <c r="EPM75" s="44"/>
      <c r="EPN75" s="44"/>
      <c r="EPO75" s="44"/>
      <c r="EPP75" s="44"/>
      <c r="EPQ75" s="44"/>
      <c r="EPR75" s="44"/>
      <c r="EPS75" s="44"/>
      <c r="EPT75" s="44"/>
      <c r="EPU75" s="44"/>
      <c r="EPV75" s="44"/>
      <c r="EPW75" s="44"/>
      <c r="EPX75" s="44"/>
      <c r="EPY75" s="44"/>
      <c r="EPZ75" s="44"/>
      <c r="EQA75" s="44"/>
      <c r="EQB75" s="44"/>
      <c r="EQC75" s="44"/>
      <c r="EQD75" s="44"/>
      <c r="EQE75" s="44"/>
      <c r="EQF75" s="44"/>
      <c r="EQG75" s="44"/>
      <c r="EQH75" s="44"/>
      <c r="EQI75" s="44"/>
      <c r="EQJ75" s="44"/>
      <c r="EQK75" s="44"/>
      <c r="EQL75" s="44"/>
      <c r="EQM75" s="44"/>
      <c r="EQN75" s="44"/>
      <c r="EQO75" s="44"/>
      <c r="EQP75" s="44"/>
      <c r="EQQ75" s="44"/>
      <c r="EQR75" s="44"/>
      <c r="EQS75" s="44"/>
      <c r="EQT75" s="44"/>
      <c r="EQU75" s="44"/>
      <c r="EQV75" s="44"/>
      <c r="EQW75" s="44"/>
      <c r="EQX75" s="44"/>
      <c r="EQY75" s="44"/>
      <c r="EQZ75" s="44"/>
      <c r="ERA75" s="44"/>
      <c r="ERB75" s="44"/>
      <c r="ERC75" s="44"/>
      <c r="ERD75" s="44"/>
      <c r="ERE75" s="44"/>
      <c r="ERF75" s="44"/>
      <c r="ERG75" s="44"/>
      <c r="ERH75" s="44"/>
      <c r="ERI75" s="44"/>
      <c r="ERJ75" s="44"/>
      <c r="ERK75" s="44"/>
      <c r="ERL75" s="44"/>
      <c r="ERM75" s="44"/>
      <c r="ERN75" s="44"/>
      <c r="ERO75" s="44"/>
      <c r="ERP75" s="44"/>
      <c r="ERQ75" s="44"/>
      <c r="ERR75" s="44"/>
      <c r="ERS75" s="44"/>
      <c r="ERT75" s="44"/>
      <c r="ERU75" s="44"/>
      <c r="ERV75" s="44"/>
      <c r="ERW75" s="44"/>
      <c r="ERX75" s="44"/>
      <c r="ERY75" s="44"/>
      <c r="ERZ75" s="44"/>
      <c r="ESA75" s="44"/>
      <c r="ESB75" s="44"/>
      <c r="ESC75" s="44"/>
      <c r="ESD75" s="44"/>
      <c r="ESE75" s="44"/>
      <c r="ESF75" s="44"/>
      <c r="ESG75" s="44"/>
      <c r="ESH75" s="44"/>
      <c r="ESI75" s="44"/>
      <c r="ESJ75" s="44"/>
      <c r="ESK75" s="44"/>
      <c r="ESL75" s="44"/>
      <c r="ESM75" s="44"/>
      <c r="ESN75" s="44"/>
      <c r="ESO75" s="44"/>
      <c r="ESP75" s="44"/>
      <c r="ESQ75" s="44"/>
      <c r="ESR75" s="44"/>
      <c r="ESS75" s="44"/>
      <c r="EST75" s="44"/>
      <c r="ESU75" s="44"/>
      <c r="ESV75" s="44"/>
      <c r="ESW75" s="44"/>
      <c r="ESX75" s="44"/>
      <c r="ESY75" s="44"/>
      <c r="ESZ75" s="44"/>
      <c r="ETA75" s="44"/>
      <c r="ETB75" s="44"/>
      <c r="ETC75" s="44"/>
      <c r="ETD75" s="44"/>
      <c r="ETE75" s="44"/>
      <c r="ETF75" s="44"/>
      <c r="ETG75" s="44"/>
      <c r="ETH75" s="44"/>
      <c r="ETI75" s="44"/>
      <c r="ETJ75" s="44"/>
      <c r="ETK75" s="44"/>
      <c r="ETL75" s="44"/>
      <c r="ETM75" s="44"/>
      <c r="ETN75" s="44"/>
      <c r="ETO75" s="44"/>
      <c r="ETP75" s="44"/>
      <c r="ETQ75" s="44"/>
      <c r="ETR75" s="44"/>
      <c r="ETS75" s="44"/>
      <c r="ETT75" s="44"/>
      <c r="ETU75" s="44"/>
      <c r="ETV75" s="44"/>
      <c r="ETW75" s="44"/>
      <c r="ETX75" s="44"/>
      <c r="ETY75" s="44"/>
      <c r="ETZ75" s="44"/>
      <c r="EUA75" s="44"/>
      <c r="EUB75" s="44"/>
      <c r="EUC75" s="44"/>
      <c r="EUD75" s="44"/>
      <c r="EUE75" s="44"/>
      <c r="EUF75" s="44"/>
      <c r="EUG75" s="44"/>
      <c r="EUH75" s="44"/>
      <c r="EUI75" s="44"/>
      <c r="EUJ75" s="44"/>
      <c r="EUK75" s="44"/>
      <c r="EUL75" s="44"/>
      <c r="EUM75" s="44"/>
      <c r="EUN75" s="44"/>
      <c r="EUO75" s="44"/>
      <c r="EUP75" s="44"/>
      <c r="EUQ75" s="44"/>
      <c r="EUR75" s="44"/>
      <c r="EUS75" s="44"/>
      <c r="EUT75" s="44"/>
      <c r="EUU75" s="44"/>
      <c r="EUV75" s="44"/>
      <c r="EUW75" s="44"/>
      <c r="EUX75" s="44"/>
      <c r="EUY75" s="44"/>
      <c r="EUZ75" s="44"/>
      <c r="EVA75" s="44"/>
      <c r="EVB75" s="44"/>
      <c r="EVC75" s="44"/>
      <c r="EVD75" s="44"/>
      <c r="EVE75" s="44"/>
      <c r="EVF75" s="44"/>
      <c r="EVG75" s="44"/>
      <c r="EVH75" s="44"/>
      <c r="EVI75" s="44"/>
      <c r="EVJ75" s="44"/>
      <c r="EVK75" s="44"/>
      <c r="EVL75" s="44"/>
      <c r="EVM75" s="44"/>
      <c r="EVN75" s="44"/>
      <c r="EVO75" s="44"/>
      <c r="EVP75" s="44"/>
      <c r="EVQ75" s="44"/>
      <c r="EVR75" s="44"/>
      <c r="EVS75" s="44"/>
      <c r="EVT75" s="44"/>
      <c r="EVU75" s="44"/>
      <c r="EVV75" s="44"/>
      <c r="EVW75" s="44"/>
      <c r="EVX75" s="44"/>
      <c r="EVY75" s="44"/>
      <c r="EVZ75" s="44"/>
      <c r="EWA75" s="44"/>
      <c r="EWB75" s="44"/>
      <c r="EWC75" s="44"/>
      <c r="EWD75" s="44"/>
      <c r="EWE75" s="44"/>
      <c r="EWF75" s="44"/>
      <c r="EWG75" s="44"/>
      <c r="EWH75" s="44"/>
      <c r="EWI75" s="44"/>
      <c r="EWJ75" s="44"/>
      <c r="EWK75" s="44"/>
      <c r="EWL75" s="44"/>
      <c r="EWM75" s="44"/>
      <c r="EWN75" s="44"/>
      <c r="EWO75" s="44"/>
      <c r="EWP75" s="44"/>
      <c r="EWQ75" s="44"/>
      <c r="EWR75" s="44"/>
      <c r="EWS75" s="44"/>
      <c r="EWT75" s="44"/>
      <c r="EWU75" s="44"/>
      <c r="EWV75" s="44"/>
      <c r="EWW75" s="44"/>
      <c r="EWX75" s="44"/>
      <c r="EWY75" s="44"/>
      <c r="EWZ75" s="44"/>
      <c r="EXA75" s="44"/>
      <c r="EXB75" s="44"/>
      <c r="EXC75" s="44"/>
      <c r="EXD75" s="44"/>
      <c r="EXE75" s="44"/>
      <c r="EXF75" s="44"/>
      <c r="EXG75" s="44"/>
      <c r="EXH75" s="44"/>
      <c r="EXI75" s="44"/>
      <c r="EXJ75" s="44"/>
      <c r="EXK75" s="44"/>
      <c r="EXL75" s="44"/>
      <c r="EXM75" s="44"/>
      <c r="EXN75" s="44"/>
      <c r="EXO75" s="44"/>
      <c r="EXP75" s="44"/>
      <c r="EXQ75" s="44"/>
      <c r="EXR75" s="44"/>
      <c r="EXS75" s="44"/>
      <c r="EXT75" s="44"/>
      <c r="EXU75" s="44"/>
      <c r="EXV75" s="44"/>
      <c r="EXW75" s="44"/>
      <c r="EXX75" s="44"/>
      <c r="EXY75" s="44"/>
      <c r="EXZ75" s="44"/>
      <c r="EYA75" s="44"/>
      <c r="EYB75" s="44"/>
      <c r="EYC75" s="44"/>
      <c r="EYD75" s="44"/>
      <c r="EYE75" s="44"/>
      <c r="EYF75" s="44"/>
      <c r="EYG75" s="44"/>
      <c r="EYH75" s="44"/>
      <c r="EYI75" s="44"/>
      <c r="EYJ75" s="44"/>
      <c r="EYK75" s="44"/>
      <c r="EYL75" s="44"/>
      <c r="EYM75" s="44"/>
      <c r="EYN75" s="44"/>
      <c r="EYO75" s="44"/>
      <c r="EYP75" s="44"/>
      <c r="EYQ75" s="44"/>
      <c r="EYR75" s="44"/>
      <c r="EYS75" s="44"/>
      <c r="EYT75" s="44"/>
      <c r="EYU75" s="44"/>
      <c r="EYV75" s="44"/>
      <c r="EYW75" s="44"/>
      <c r="EYX75" s="44"/>
      <c r="EYY75" s="44"/>
      <c r="EYZ75" s="44"/>
      <c r="EZA75" s="44"/>
      <c r="EZB75" s="44"/>
      <c r="EZC75" s="44"/>
      <c r="EZD75" s="44"/>
      <c r="EZE75" s="44"/>
      <c r="EZF75" s="44"/>
      <c r="EZG75" s="44"/>
      <c r="EZH75" s="44"/>
      <c r="EZI75" s="44"/>
      <c r="EZJ75" s="44"/>
      <c r="EZK75" s="44"/>
      <c r="EZL75" s="44"/>
      <c r="EZM75" s="44"/>
      <c r="EZN75" s="44"/>
      <c r="EZO75" s="44"/>
      <c r="EZP75" s="44"/>
      <c r="EZQ75" s="44"/>
      <c r="EZR75" s="44"/>
      <c r="EZS75" s="44"/>
      <c r="EZT75" s="44"/>
      <c r="EZU75" s="44"/>
      <c r="EZV75" s="44"/>
      <c r="EZW75" s="44"/>
      <c r="EZX75" s="44"/>
      <c r="EZY75" s="44"/>
      <c r="EZZ75" s="44"/>
      <c r="FAA75" s="44"/>
      <c r="FAB75" s="44"/>
      <c r="FAC75" s="44"/>
      <c r="FAD75" s="44"/>
      <c r="FAE75" s="44"/>
      <c r="FAF75" s="44"/>
      <c r="FAG75" s="44"/>
      <c r="FAH75" s="44"/>
      <c r="FAI75" s="44"/>
      <c r="FAJ75" s="44"/>
      <c r="FAK75" s="44"/>
      <c r="FAL75" s="44"/>
      <c r="FAM75" s="44"/>
      <c r="FAN75" s="44"/>
      <c r="FAO75" s="44"/>
      <c r="FAP75" s="44"/>
      <c r="FAQ75" s="44"/>
      <c r="FAR75" s="44"/>
      <c r="FAS75" s="44"/>
      <c r="FAT75" s="44"/>
      <c r="FAU75" s="44"/>
      <c r="FAV75" s="44"/>
      <c r="FAW75" s="44"/>
      <c r="FAX75" s="44"/>
      <c r="FAY75" s="44"/>
      <c r="FAZ75" s="44"/>
      <c r="FBA75" s="44"/>
      <c r="FBB75" s="44"/>
      <c r="FBC75" s="44"/>
      <c r="FBD75" s="44"/>
      <c r="FBE75" s="44"/>
      <c r="FBF75" s="44"/>
      <c r="FBG75" s="44"/>
      <c r="FBH75" s="44"/>
      <c r="FBI75" s="44"/>
      <c r="FBJ75" s="44"/>
      <c r="FBK75" s="44"/>
      <c r="FBL75" s="44"/>
      <c r="FBM75" s="44"/>
      <c r="FBN75" s="44"/>
      <c r="FBO75" s="44"/>
      <c r="FBP75" s="44"/>
      <c r="FBQ75" s="44"/>
      <c r="FBR75" s="44"/>
      <c r="FBS75" s="44"/>
      <c r="FBT75" s="44"/>
      <c r="FBU75" s="44"/>
      <c r="FBV75" s="44"/>
      <c r="FBW75" s="44"/>
      <c r="FBX75" s="44"/>
      <c r="FBY75" s="44"/>
      <c r="FBZ75" s="44"/>
      <c r="FCA75" s="44"/>
      <c r="FCB75" s="44"/>
      <c r="FCC75" s="44"/>
      <c r="FCD75" s="44"/>
      <c r="FCE75" s="44"/>
      <c r="FCF75" s="44"/>
      <c r="FCG75" s="44"/>
      <c r="FCH75" s="44"/>
      <c r="FCI75" s="44"/>
      <c r="FCJ75" s="44"/>
      <c r="FCK75" s="44"/>
      <c r="FCL75" s="44"/>
      <c r="FCM75" s="44"/>
      <c r="FCN75" s="44"/>
      <c r="FCO75" s="44"/>
      <c r="FCP75" s="44"/>
      <c r="FCQ75" s="44"/>
      <c r="FCR75" s="44"/>
      <c r="FCS75" s="44"/>
      <c r="FCT75" s="44"/>
      <c r="FCU75" s="44"/>
      <c r="FCV75" s="44"/>
      <c r="FCW75" s="44"/>
      <c r="FCX75" s="44"/>
      <c r="FCY75" s="44"/>
      <c r="FCZ75" s="44"/>
      <c r="FDA75" s="44"/>
      <c r="FDB75" s="44"/>
      <c r="FDC75" s="44"/>
      <c r="FDD75" s="44"/>
      <c r="FDE75" s="44"/>
      <c r="FDF75" s="44"/>
      <c r="FDG75" s="44"/>
      <c r="FDH75" s="44"/>
      <c r="FDI75" s="44"/>
      <c r="FDJ75" s="44"/>
      <c r="FDK75" s="44"/>
      <c r="FDL75" s="44"/>
      <c r="FDM75" s="44"/>
      <c r="FDN75" s="44"/>
      <c r="FDO75" s="44"/>
      <c r="FDP75" s="44"/>
      <c r="FDQ75" s="44"/>
      <c r="FDR75" s="44"/>
      <c r="FDS75" s="44"/>
      <c r="FDT75" s="44"/>
      <c r="FDU75" s="44"/>
      <c r="FDV75" s="44"/>
      <c r="FDW75" s="44"/>
      <c r="FDX75" s="44"/>
      <c r="FDY75" s="44"/>
      <c r="FDZ75" s="44"/>
      <c r="FEA75" s="44"/>
      <c r="FEB75" s="44"/>
      <c r="FEC75" s="44"/>
      <c r="FED75" s="44"/>
      <c r="FEE75" s="44"/>
      <c r="FEF75" s="44"/>
      <c r="FEG75" s="44"/>
      <c r="FEH75" s="44"/>
      <c r="FEI75" s="44"/>
      <c r="FEJ75" s="44"/>
      <c r="FEK75" s="44"/>
      <c r="FEL75" s="44"/>
      <c r="FEM75" s="44"/>
      <c r="FEN75" s="44"/>
      <c r="FEO75" s="44"/>
      <c r="FEP75" s="44"/>
      <c r="FEQ75" s="44"/>
      <c r="FER75" s="44"/>
      <c r="FES75" s="44"/>
      <c r="FET75" s="44"/>
      <c r="FEU75" s="44"/>
      <c r="FEV75" s="44"/>
      <c r="FEW75" s="44"/>
      <c r="FEX75" s="44"/>
      <c r="FEY75" s="44"/>
      <c r="FEZ75" s="44"/>
      <c r="FFA75" s="44"/>
      <c r="FFB75" s="44"/>
      <c r="FFC75" s="44"/>
      <c r="FFD75" s="44"/>
      <c r="FFE75" s="44"/>
      <c r="FFF75" s="44"/>
      <c r="FFG75" s="44"/>
      <c r="FFH75" s="44"/>
      <c r="FFI75" s="44"/>
      <c r="FFJ75" s="44"/>
      <c r="FFK75" s="44"/>
      <c r="FFL75" s="44"/>
      <c r="FFM75" s="44"/>
      <c r="FFN75" s="44"/>
      <c r="FFO75" s="44"/>
      <c r="FFP75" s="44"/>
      <c r="FFQ75" s="44"/>
      <c r="FFR75" s="44"/>
      <c r="FFS75" s="44"/>
      <c r="FFT75" s="44"/>
      <c r="FFU75" s="44"/>
      <c r="FFV75" s="44"/>
      <c r="FFW75" s="44"/>
      <c r="FFX75" s="44"/>
      <c r="FFY75" s="44"/>
      <c r="FFZ75" s="44"/>
      <c r="FGA75" s="44"/>
      <c r="FGB75" s="44"/>
      <c r="FGC75" s="44"/>
      <c r="FGD75" s="44"/>
      <c r="FGE75" s="44"/>
      <c r="FGF75" s="44"/>
      <c r="FGG75" s="44"/>
      <c r="FGH75" s="44"/>
      <c r="FGI75" s="44"/>
      <c r="FGJ75" s="44"/>
      <c r="FGK75" s="44"/>
      <c r="FGL75" s="44"/>
      <c r="FGM75" s="44"/>
      <c r="FGN75" s="44"/>
      <c r="FGO75" s="44"/>
      <c r="FGP75" s="44"/>
      <c r="FGQ75" s="44"/>
      <c r="FGR75" s="44"/>
      <c r="FGS75" s="44"/>
      <c r="FGT75" s="44"/>
      <c r="FGU75" s="44"/>
      <c r="FGV75" s="44"/>
      <c r="FGW75" s="44"/>
      <c r="FGX75" s="44"/>
      <c r="FGY75" s="44"/>
      <c r="FGZ75" s="44"/>
      <c r="FHA75" s="44"/>
      <c r="FHB75" s="44"/>
      <c r="FHC75" s="44"/>
      <c r="FHD75" s="44"/>
      <c r="FHE75" s="44"/>
      <c r="FHF75" s="44"/>
      <c r="FHG75" s="44"/>
      <c r="FHH75" s="44"/>
      <c r="FHI75" s="44"/>
      <c r="FHJ75" s="44"/>
      <c r="FHK75" s="44"/>
      <c r="FHL75" s="44"/>
      <c r="FHM75" s="44"/>
      <c r="FHN75" s="44"/>
      <c r="FHO75" s="44"/>
      <c r="FHP75" s="44"/>
      <c r="FHQ75" s="44"/>
      <c r="FHR75" s="44"/>
      <c r="FHS75" s="44"/>
      <c r="FHT75" s="44"/>
      <c r="FHU75" s="44"/>
      <c r="FHV75" s="44"/>
      <c r="FHW75" s="44"/>
      <c r="FHX75" s="44"/>
      <c r="FHY75" s="44"/>
      <c r="FHZ75" s="44"/>
      <c r="FIA75" s="44"/>
      <c r="FIB75" s="44"/>
      <c r="FIC75" s="44"/>
      <c r="FID75" s="44"/>
      <c r="FIE75" s="44"/>
      <c r="FIF75" s="44"/>
      <c r="FIG75" s="44"/>
      <c r="FIH75" s="44"/>
      <c r="FII75" s="44"/>
      <c r="FIJ75" s="44"/>
      <c r="FIK75" s="44"/>
      <c r="FIL75" s="44"/>
      <c r="FIM75" s="44"/>
      <c r="FIN75" s="44"/>
      <c r="FIO75" s="44"/>
      <c r="FIP75" s="44"/>
      <c r="FIQ75" s="44"/>
      <c r="FIR75" s="44"/>
      <c r="FIS75" s="44"/>
      <c r="FIT75" s="44"/>
      <c r="FIU75" s="44"/>
      <c r="FIV75" s="44"/>
      <c r="FIW75" s="44"/>
      <c r="FIX75" s="44"/>
      <c r="FIY75" s="44"/>
      <c r="FIZ75" s="44"/>
      <c r="FJA75" s="44"/>
      <c r="FJB75" s="44"/>
      <c r="FJC75" s="44"/>
      <c r="FJD75" s="44"/>
      <c r="FJE75" s="44"/>
      <c r="FJF75" s="44"/>
      <c r="FJG75" s="44"/>
      <c r="FJH75" s="44"/>
      <c r="FJI75" s="44"/>
      <c r="FJJ75" s="44"/>
      <c r="FJK75" s="44"/>
      <c r="FJL75" s="44"/>
      <c r="FJM75" s="44"/>
      <c r="FJN75" s="44"/>
      <c r="FJO75" s="44"/>
      <c r="FJP75" s="44"/>
      <c r="FJQ75" s="44"/>
      <c r="FJR75" s="44"/>
      <c r="FJS75" s="44"/>
      <c r="FJT75" s="44"/>
      <c r="FJU75" s="44"/>
      <c r="FJV75" s="44"/>
      <c r="FJW75" s="44"/>
      <c r="FJX75" s="44"/>
      <c r="FJY75" s="44"/>
      <c r="FJZ75" s="44"/>
      <c r="FKA75" s="44"/>
      <c r="FKB75" s="44"/>
      <c r="FKC75" s="44"/>
      <c r="FKD75" s="44"/>
      <c r="FKE75" s="44"/>
      <c r="FKF75" s="44"/>
      <c r="FKG75" s="44"/>
      <c r="FKH75" s="44"/>
      <c r="FKI75" s="44"/>
      <c r="FKJ75" s="44"/>
      <c r="FKK75" s="44"/>
      <c r="FKL75" s="44"/>
      <c r="FKM75" s="44"/>
      <c r="FKN75" s="44"/>
      <c r="FKO75" s="44"/>
      <c r="FKP75" s="44"/>
      <c r="FKQ75" s="44"/>
    </row>
    <row r="76" spans="1:4359" s="38" customFormat="1" ht="26.25" customHeight="1" x14ac:dyDescent="0.25">
      <c r="A76" s="732"/>
      <c r="B76" s="787"/>
      <c r="C76" s="790" t="s">
        <v>233</v>
      </c>
      <c r="D76" s="791" t="s">
        <v>144</v>
      </c>
      <c r="E76" s="791"/>
      <c r="F76" s="332" t="s">
        <v>22</v>
      </c>
      <c r="G76" s="224">
        <v>0.25</v>
      </c>
      <c r="H76" s="224">
        <v>0.3</v>
      </c>
      <c r="I76" s="224">
        <v>0.3</v>
      </c>
      <c r="J76" s="224">
        <v>0.1</v>
      </c>
      <c r="K76" s="224">
        <v>0.05</v>
      </c>
      <c r="L76" s="259"/>
      <c r="M76" s="259"/>
      <c r="N76" s="259"/>
      <c r="O76" s="259"/>
      <c r="P76" s="259"/>
      <c r="Q76" s="259"/>
      <c r="R76" s="259"/>
      <c r="S76" s="334">
        <f t="shared" ref="S76" si="12">SUM(G76:R76)</f>
        <v>1</v>
      </c>
      <c r="T76" s="794"/>
      <c r="U76" s="816">
        <f>0.5%</f>
        <v>5.0000000000000001E-3</v>
      </c>
      <c r="V76" s="746" t="s">
        <v>289</v>
      </c>
      <c r="W76" s="236"/>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c r="GM76" s="44"/>
      <c r="GN76" s="44"/>
      <c r="GO76" s="44"/>
      <c r="GP76" s="44"/>
      <c r="GQ76" s="44"/>
      <c r="GR76" s="44"/>
      <c r="GS76" s="44"/>
      <c r="GT76" s="44"/>
      <c r="GU76" s="44"/>
      <c r="GV76" s="44"/>
      <c r="GW76" s="44"/>
      <c r="GX76" s="44"/>
      <c r="GY76" s="44"/>
      <c r="GZ76" s="44"/>
      <c r="HA76" s="44"/>
      <c r="HB76" s="44"/>
      <c r="HC76" s="44"/>
      <c r="HD76" s="44"/>
      <c r="HE76" s="44"/>
      <c r="HF76" s="44"/>
      <c r="HG76" s="44"/>
      <c r="HH76" s="44"/>
      <c r="HI76" s="44"/>
      <c r="HJ76" s="44"/>
      <c r="HK76" s="44"/>
      <c r="HL76" s="44"/>
      <c r="HM76" s="44"/>
      <c r="HN76" s="44"/>
      <c r="HO76" s="44"/>
      <c r="HP76" s="44"/>
      <c r="HQ76" s="44"/>
      <c r="HR76" s="44"/>
      <c r="HS76" s="44"/>
      <c r="HT76" s="44"/>
      <c r="HU76" s="44"/>
      <c r="HV76" s="44"/>
      <c r="HW76" s="44"/>
      <c r="HX76" s="44"/>
      <c r="HY76" s="44"/>
      <c r="HZ76" s="44"/>
      <c r="IA76" s="44"/>
      <c r="IB76" s="44"/>
      <c r="IC76" s="44"/>
      <c r="ID76" s="44"/>
      <c r="IE76" s="44"/>
      <c r="IF76" s="44"/>
      <c r="IG76" s="44"/>
      <c r="IH76" s="44"/>
      <c r="II76" s="44"/>
      <c r="IJ76" s="44"/>
      <c r="IK76" s="44"/>
      <c r="IL76" s="44"/>
      <c r="IM76" s="44"/>
      <c r="IN76" s="44"/>
      <c r="IO76" s="44"/>
      <c r="IP76" s="44"/>
      <c r="IQ76" s="44"/>
      <c r="IR76" s="44"/>
      <c r="IS76" s="44"/>
      <c r="IT76" s="44"/>
      <c r="IU76" s="44"/>
      <c r="IV76" s="44"/>
      <c r="IW76" s="44"/>
      <c r="IX76" s="44"/>
      <c r="IY76" s="44"/>
      <c r="IZ76" s="44"/>
      <c r="JA76" s="44"/>
      <c r="JB76" s="44"/>
      <c r="JC76" s="44"/>
      <c r="JD76" s="44"/>
      <c r="JE76" s="44"/>
      <c r="JF76" s="44"/>
      <c r="JG76" s="44"/>
      <c r="JH76" s="44"/>
      <c r="JI76" s="44"/>
      <c r="JJ76" s="44"/>
      <c r="JK76" s="44"/>
      <c r="JL76" s="44"/>
      <c r="JM76" s="44"/>
      <c r="JN76" s="44"/>
      <c r="JO76" s="44"/>
      <c r="JP76" s="44"/>
      <c r="JQ76" s="44"/>
      <c r="JR76" s="44"/>
      <c r="JS76" s="44"/>
      <c r="JT76" s="44"/>
      <c r="JU76" s="44"/>
      <c r="JV76" s="44"/>
      <c r="JW76" s="44"/>
      <c r="JX76" s="44"/>
      <c r="JY76" s="44"/>
      <c r="JZ76" s="44"/>
      <c r="KA76" s="44"/>
      <c r="KB76" s="44"/>
      <c r="KC76" s="44"/>
      <c r="KD76" s="44"/>
      <c r="KE76" s="44"/>
      <c r="KF76" s="44"/>
      <c r="KG76" s="44"/>
      <c r="KH76" s="44"/>
      <c r="KI76" s="44"/>
      <c r="KJ76" s="44"/>
      <c r="KK76" s="44"/>
      <c r="KL76" s="44"/>
      <c r="KM76" s="44"/>
      <c r="KN76" s="44"/>
      <c r="KO76" s="44"/>
      <c r="KP76" s="44"/>
      <c r="KQ76" s="44"/>
      <c r="KR76" s="44"/>
      <c r="KS76" s="44"/>
      <c r="KT76" s="44"/>
      <c r="KU76" s="44"/>
      <c r="KV76" s="44"/>
      <c r="KW76" s="44"/>
      <c r="KX76" s="44"/>
      <c r="KY76" s="44"/>
      <c r="KZ76" s="44"/>
      <c r="LA76" s="44"/>
      <c r="LB76" s="44"/>
      <c r="LC76" s="44"/>
      <c r="LD76" s="44"/>
      <c r="LE76" s="44"/>
      <c r="LF76" s="44"/>
      <c r="LG76" s="44"/>
      <c r="LH76" s="44"/>
      <c r="LI76" s="44"/>
      <c r="LJ76" s="44"/>
      <c r="LK76" s="44"/>
      <c r="LL76" s="44"/>
      <c r="LM76" s="44"/>
      <c r="LN76" s="44"/>
      <c r="LO76" s="44"/>
      <c r="LP76" s="44"/>
      <c r="LQ76" s="44"/>
      <c r="LR76" s="44"/>
      <c r="LS76" s="44"/>
      <c r="LT76" s="44"/>
      <c r="LU76" s="44"/>
      <c r="LV76" s="44"/>
      <c r="LW76" s="44"/>
      <c r="LX76" s="44"/>
      <c r="LY76" s="44"/>
      <c r="LZ76" s="44"/>
      <c r="MA76" s="44"/>
      <c r="MB76" s="44"/>
      <c r="MC76" s="44"/>
      <c r="MD76" s="44"/>
      <c r="ME76" s="44"/>
      <c r="MF76" s="44"/>
      <c r="MG76" s="44"/>
      <c r="MH76" s="44"/>
      <c r="MI76" s="44"/>
      <c r="MJ76" s="44"/>
      <c r="MK76" s="44"/>
      <c r="ML76" s="44"/>
      <c r="MM76" s="44"/>
      <c r="MN76" s="44"/>
      <c r="MO76" s="44"/>
      <c r="MP76" s="44"/>
      <c r="MQ76" s="44"/>
      <c r="MR76" s="44"/>
      <c r="MS76" s="44"/>
      <c r="MT76" s="44"/>
      <c r="MU76" s="44"/>
      <c r="MV76" s="44"/>
      <c r="MW76" s="44"/>
      <c r="MX76" s="44"/>
      <c r="MY76" s="44"/>
      <c r="MZ76" s="44"/>
      <c r="NA76" s="44"/>
      <c r="NB76" s="44"/>
      <c r="NC76" s="44"/>
      <c r="ND76" s="44"/>
      <c r="NE76" s="44"/>
      <c r="NF76" s="44"/>
      <c r="NG76" s="44"/>
      <c r="NH76" s="44"/>
      <c r="NI76" s="44"/>
      <c r="NJ76" s="44"/>
      <c r="NK76" s="44"/>
      <c r="NL76" s="44"/>
      <c r="NM76" s="44"/>
      <c r="NN76" s="44"/>
      <c r="NO76" s="44"/>
      <c r="NP76" s="44"/>
      <c r="NQ76" s="44"/>
      <c r="NR76" s="44"/>
      <c r="NS76" s="44"/>
      <c r="NT76" s="44"/>
      <c r="NU76" s="44"/>
      <c r="NV76" s="44"/>
      <c r="NW76" s="44"/>
      <c r="NX76" s="44"/>
      <c r="NY76" s="44"/>
      <c r="NZ76" s="44"/>
      <c r="OA76" s="44"/>
      <c r="OB76" s="44"/>
      <c r="OC76" s="44"/>
      <c r="OD76" s="44"/>
      <c r="OE76" s="44"/>
      <c r="OF76" s="44"/>
      <c r="OG76" s="44"/>
      <c r="OH76" s="44"/>
      <c r="OI76" s="44"/>
      <c r="OJ76" s="44"/>
      <c r="OK76" s="44"/>
      <c r="OL76" s="44"/>
      <c r="OM76" s="44"/>
      <c r="ON76" s="44"/>
      <c r="OO76" s="44"/>
      <c r="OP76" s="44"/>
      <c r="OQ76" s="44"/>
      <c r="OR76" s="44"/>
      <c r="OS76" s="44"/>
      <c r="OT76" s="44"/>
      <c r="OU76" s="44"/>
      <c r="OV76" s="44"/>
      <c r="OW76" s="44"/>
      <c r="OX76" s="44"/>
      <c r="OY76" s="44"/>
      <c r="OZ76" s="44"/>
      <c r="PA76" s="44"/>
      <c r="PB76" s="44"/>
      <c r="PC76" s="44"/>
      <c r="PD76" s="44"/>
      <c r="PE76" s="44"/>
      <c r="PF76" s="44"/>
      <c r="PG76" s="44"/>
      <c r="PH76" s="44"/>
      <c r="PI76" s="44"/>
      <c r="PJ76" s="44"/>
      <c r="PK76" s="44"/>
      <c r="PL76" s="44"/>
      <c r="PM76" s="44"/>
      <c r="PN76" s="44"/>
      <c r="PO76" s="44"/>
      <c r="PP76" s="44"/>
      <c r="PQ76" s="44"/>
      <c r="PR76" s="44"/>
      <c r="PS76" s="44"/>
      <c r="PT76" s="44"/>
      <c r="PU76" s="44"/>
      <c r="PV76" s="44"/>
      <c r="PW76" s="44"/>
      <c r="PX76" s="44"/>
      <c r="PY76" s="44"/>
      <c r="PZ76" s="44"/>
      <c r="QA76" s="44"/>
      <c r="QB76" s="44"/>
      <c r="QC76" s="44"/>
      <c r="QD76" s="44"/>
      <c r="QE76" s="44"/>
      <c r="QF76" s="44"/>
      <c r="QG76" s="44"/>
      <c r="QH76" s="44"/>
      <c r="QI76" s="44"/>
      <c r="QJ76" s="44"/>
      <c r="QK76" s="44"/>
      <c r="QL76" s="44"/>
      <c r="QM76" s="44"/>
      <c r="QN76" s="44"/>
      <c r="QO76" s="44"/>
      <c r="QP76" s="44"/>
      <c r="QQ76" s="44"/>
      <c r="QR76" s="44"/>
      <c r="QS76" s="44"/>
      <c r="QT76" s="44"/>
      <c r="QU76" s="44"/>
      <c r="QV76" s="44"/>
      <c r="QW76" s="44"/>
      <c r="QX76" s="44"/>
      <c r="QY76" s="44"/>
      <c r="QZ76" s="44"/>
      <c r="RA76" s="44"/>
      <c r="RB76" s="44"/>
      <c r="RC76" s="44"/>
      <c r="RD76" s="44"/>
      <c r="RE76" s="44"/>
      <c r="RF76" s="44"/>
      <c r="RG76" s="44"/>
      <c r="RH76" s="44"/>
      <c r="RI76" s="44"/>
      <c r="RJ76" s="44"/>
      <c r="RK76" s="44"/>
      <c r="RL76" s="44"/>
      <c r="RM76" s="44"/>
      <c r="RN76" s="44"/>
      <c r="RO76" s="44"/>
      <c r="RP76" s="44"/>
      <c r="RQ76" s="44"/>
      <c r="RR76" s="44"/>
      <c r="RS76" s="44"/>
      <c r="RT76" s="44"/>
      <c r="RU76" s="44"/>
      <c r="RV76" s="44"/>
      <c r="RW76" s="44"/>
      <c r="RX76" s="44"/>
      <c r="RY76" s="44"/>
      <c r="RZ76" s="44"/>
      <c r="SA76" s="44"/>
      <c r="SB76" s="44"/>
      <c r="SC76" s="44"/>
      <c r="SD76" s="44"/>
      <c r="SE76" s="44"/>
      <c r="SF76" s="44"/>
      <c r="SG76" s="44"/>
      <c r="SH76" s="44"/>
      <c r="SI76" s="44"/>
      <c r="SJ76" s="44"/>
      <c r="SK76" s="44"/>
      <c r="SL76" s="44"/>
      <c r="SM76" s="44"/>
      <c r="SN76" s="44"/>
      <c r="SO76" s="44"/>
      <c r="SP76" s="44"/>
      <c r="SQ76" s="44"/>
      <c r="SR76" s="44"/>
      <c r="SS76" s="44"/>
      <c r="ST76" s="44"/>
      <c r="SU76" s="44"/>
      <c r="SV76" s="44"/>
      <c r="SW76" s="44"/>
      <c r="SX76" s="44"/>
      <c r="SY76" s="44"/>
      <c r="SZ76" s="44"/>
      <c r="TA76" s="44"/>
      <c r="TB76" s="44"/>
      <c r="TC76" s="44"/>
      <c r="TD76" s="44"/>
      <c r="TE76" s="44"/>
      <c r="TF76" s="44"/>
      <c r="TG76" s="44"/>
      <c r="TH76" s="44"/>
      <c r="TI76" s="44"/>
      <c r="TJ76" s="44"/>
      <c r="TK76" s="44"/>
      <c r="TL76" s="44"/>
      <c r="TM76" s="44"/>
      <c r="TN76" s="44"/>
      <c r="TO76" s="44"/>
      <c r="TP76" s="44"/>
      <c r="TQ76" s="44"/>
      <c r="TR76" s="44"/>
      <c r="TS76" s="44"/>
      <c r="TT76" s="44"/>
      <c r="TU76" s="44"/>
      <c r="TV76" s="44"/>
      <c r="TW76" s="44"/>
      <c r="TX76" s="44"/>
      <c r="TY76" s="44"/>
      <c r="TZ76" s="44"/>
      <c r="UA76" s="44"/>
      <c r="UB76" s="44"/>
      <c r="UC76" s="44"/>
      <c r="UD76" s="44"/>
      <c r="UE76" s="44"/>
      <c r="UF76" s="44"/>
      <c r="UG76" s="44"/>
      <c r="UH76" s="44"/>
      <c r="UI76" s="44"/>
      <c r="UJ76" s="44"/>
      <c r="UK76" s="44"/>
      <c r="UL76" s="44"/>
      <c r="UM76" s="44"/>
      <c r="UN76" s="44"/>
      <c r="UO76" s="44"/>
      <c r="UP76" s="44"/>
      <c r="UQ76" s="44"/>
      <c r="UR76" s="44"/>
      <c r="US76" s="44"/>
      <c r="UT76" s="44"/>
      <c r="UU76" s="44"/>
      <c r="UV76" s="44"/>
      <c r="UW76" s="44"/>
      <c r="UX76" s="44"/>
      <c r="UY76" s="44"/>
      <c r="UZ76" s="44"/>
      <c r="VA76" s="44"/>
      <c r="VB76" s="44"/>
      <c r="VC76" s="44"/>
      <c r="VD76" s="44"/>
      <c r="VE76" s="44"/>
      <c r="VF76" s="44"/>
      <c r="VG76" s="44"/>
      <c r="VH76" s="44"/>
      <c r="VI76" s="44"/>
      <c r="VJ76" s="44"/>
      <c r="VK76" s="44"/>
      <c r="VL76" s="44"/>
      <c r="VM76" s="44"/>
      <c r="VN76" s="44"/>
      <c r="VO76" s="44"/>
      <c r="VP76" s="44"/>
      <c r="VQ76" s="44"/>
      <c r="VR76" s="44"/>
      <c r="VS76" s="44"/>
      <c r="VT76" s="44"/>
      <c r="VU76" s="44"/>
      <c r="VV76" s="44"/>
      <c r="VW76" s="44"/>
      <c r="VX76" s="44"/>
      <c r="VY76" s="44"/>
      <c r="VZ76" s="44"/>
      <c r="WA76" s="44"/>
      <c r="WB76" s="44"/>
      <c r="WC76" s="44"/>
      <c r="WD76" s="44"/>
      <c r="WE76" s="44"/>
      <c r="WF76" s="44"/>
      <c r="WG76" s="44"/>
      <c r="WH76" s="44"/>
      <c r="WI76" s="44"/>
      <c r="WJ76" s="44"/>
      <c r="WK76" s="44"/>
      <c r="WL76" s="44"/>
      <c r="WM76" s="44"/>
      <c r="WN76" s="44"/>
      <c r="WO76" s="44"/>
      <c r="WP76" s="44"/>
      <c r="WQ76" s="44"/>
      <c r="WR76" s="44"/>
      <c r="WS76" s="44"/>
      <c r="WT76" s="44"/>
      <c r="WU76" s="44"/>
      <c r="WV76" s="44"/>
      <c r="WW76" s="44"/>
      <c r="WX76" s="44"/>
      <c r="WY76" s="44"/>
      <c r="WZ76" s="44"/>
      <c r="XA76" s="44"/>
      <c r="XB76" s="44"/>
      <c r="XC76" s="44"/>
      <c r="XD76" s="44"/>
      <c r="XE76" s="44"/>
      <c r="XF76" s="44"/>
      <c r="XG76" s="44"/>
      <c r="XH76" s="44"/>
      <c r="XI76" s="44"/>
      <c r="XJ76" s="44"/>
      <c r="XK76" s="44"/>
      <c r="XL76" s="44"/>
      <c r="XM76" s="44"/>
      <c r="XN76" s="44"/>
      <c r="XO76" s="44"/>
      <c r="XP76" s="44"/>
      <c r="XQ76" s="44"/>
      <c r="XR76" s="44"/>
      <c r="XS76" s="44"/>
      <c r="XT76" s="44"/>
      <c r="XU76" s="44"/>
      <c r="XV76" s="44"/>
      <c r="XW76" s="44"/>
      <c r="XX76" s="44"/>
      <c r="XY76" s="44"/>
      <c r="XZ76" s="44"/>
      <c r="YA76" s="44"/>
      <c r="YB76" s="44"/>
      <c r="YC76" s="44"/>
      <c r="YD76" s="44"/>
      <c r="YE76" s="44"/>
      <c r="YF76" s="44"/>
      <c r="YG76" s="44"/>
      <c r="YH76" s="44"/>
      <c r="YI76" s="44"/>
      <c r="YJ76" s="44"/>
      <c r="YK76" s="44"/>
      <c r="YL76" s="44"/>
      <c r="YM76" s="44"/>
      <c r="YN76" s="44"/>
      <c r="YO76" s="44"/>
      <c r="YP76" s="44"/>
      <c r="YQ76" s="44"/>
      <c r="YR76" s="44"/>
      <c r="YS76" s="44"/>
      <c r="YT76" s="44"/>
      <c r="YU76" s="44"/>
      <c r="YV76" s="44"/>
      <c r="YW76" s="44"/>
      <c r="YX76" s="44"/>
      <c r="YY76" s="44"/>
      <c r="YZ76" s="44"/>
      <c r="ZA76" s="44"/>
      <c r="ZB76" s="44"/>
      <c r="ZC76" s="44"/>
      <c r="ZD76" s="44"/>
      <c r="ZE76" s="44"/>
      <c r="ZF76" s="44"/>
      <c r="ZG76" s="44"/>
      <c r="ZH76" s="44"/>
      <c r="ZI76" s="44"/>
      <c r="ZJ76" s="44"/>
      <c r="ZK76" s="44"/>
      <c r="ZL76" s="44"/>
      <c r="ZM76" s="44"/>
      <c r="ZN76" s="44"/>
      <c r="ZO76" s="44"/>
      <c r="ZP76" s="44"/>
      <c r="ZQ76" s="44"/>
      <c r="ZR76" s="44"/>
      <c r="ZS76" s="44"/>
      <c r="ZT76" s="44"/>
      <c r="ZU76" s="44"/>
      <c r="ZV76" s="44"/>
      <c r="ZW76" s="44"/>
      <c r="ZX76" s="44"/>
      <c r="ZY76" s="44"/>
      <c r="ZZ76" s="44"/>
      <c r="AAA76" s="44"/>
      <c r="AAB76" s="44"/>
      <c r="AAC76" s="44"/>
      <c r="AAD76" s="44"/>
      <c r="AAE76" s="44"/>
      <c r="AAF76" s="44"/>
      <c r="AAG76" s="44"/>
      <c r="AAH76" s="44"/>
      <c r="AAI76" s="44"/>
      <c r="AAJ76" s="44"/>
      <c r="AAK76" s="44"/>
      <c r="AAL76" s="44"/>
      <c r="AAM76" s="44"/>
      <c r="AAN76" s="44"/>
      <c r="AAO76" s="44"/>
      <c r="AAP76" s="44"/>
      <c r="AAQ76" s="44"/>
      <c r="AAR76" s="44"/>
      <c r="AAS76" s="44"/>
      <c r="AAT76" s="44"/>
      <c r="AAU76" s="44"/>
      <c r="AAV76" s="44"/>
      <c r="AAW76" s="44"/>
      <c r="AAX76" s="44"/>
      <c r="AAY76" s="44"/>
      <c r="AAZ76" s="44"/>
      <c r="ABA76" s="44"/>
      <c r="ABB76" s="44"/>
      <c r="ABC76" s="44"/>
      <c r="ABD76" s="44"/>
      <c r="ABE76" s="44"/>
      <c r="ABF76" s="44"/>
      <c r="ABG76" s="44"/>
      <c r="ABH76" s="44"/>
      <c r="ABI76" s="44"/>
      <c r="ABJ76" s="44"/>
      <c r="ABK76" s="44"/>
      <c r="ABL76" s="44"/>
      <c r="ABM76" s="44"/>
      <c r="ABN76" s="44"/>
      <c r="ABO76" s="44"/>
      <c r="ABP76" s="44"/>
      <c r="ABQ76" s="44"/>
      <c r="ABR76" s="44"/>
      <c r="ABS76" s="44"/>
      <c r="ABT76" s="44"/>
      <c r="ABU76" s="44"/>
      <c r="ABV76" s="44"/>
      <c r="ABW76" s="44"/>
      <c r="ABX76" s="44"/>
      <c r="ABY76" s="44"/>
      <c r="ABZ76" s="44"/>
      <c r="ACA76" s="44"/>
      <c r="ACB76" s="44"/>
      <c r="ACC76" s="44"/>
      <c r="ACD76" s="44"/>
      <c r="ACE76" s="44"/>
      <c r="ACF76" s="44"/>
      <c r="ACG76" s="44"/>
      <c r="ACH76" s="44"/>
      <c r="ACI76" s="44"/>
      <c r="ACJ76" s="44"/>
      <c r="ACK76" s="44"/>
      <c r="ACL76" s="44"/>
      <c r="ACM76" s="44"/>
      <c r="ACN76" s="44"/>
      <c r="ACO76" s="44"/>
      <c r="ACP76" s="44"/>
      <c r="ACQ76" s="44"/>
      <c r="ACR76" s="44"/>
      <c r="ACS76" s="44"/>
      <c r="ACT76" s="44"/>
      <c r="ACU76" s="44"/>
      <c r="ACV76" s="44"/>
      <c r="ACW76" s="44"/>
      <c r="ACX76" s="44"/>
      <c r="ACY76" s="44"/>
      <c r="ACZ76" s="44"/>
      <c r="ADA76" s="44"/>
      <c r="ADB76" s="44"/>
      <c r="ADC76" s="44"/>
      <c r="ADD76" s="44"/>
      <c r="ADE76" s="44"/>
      <c r="ADF76" s="44"/>
      <c r="ADG76" s="44"/>
      <c r="ADH76" s="44"/>
      <c r="ADI76" s="44"/>
      <c r="ADJ76" s="44"/>
      <c r="ADK76" s="44"/>
      <c r="ADL76" s="44"/>
      <c r="ADM76" s="44"/>
      <c r="ADN76" s="44"/>
      <c r="ADO76" s="44"/>
      <c r="ADP76" s="44"/>
      <c r="ADQ76" s="44"/>
      <c r="ADR76" s="44"/>
      <c r="ADS76" s="44"/>
      <c r="ADT76" s="44"/>
      <c r="ADU76" s="44"/>
      <c r="ADV76" s="44"/>
      <c r="ADW76" s="44"/>
      <c r="ADX76" s="44"/>
      <c r="ADY76" s="44"/>
      <c r="ADZ76" s="44"/>
      <c r="AEA76" s="44"/>
      <c r="AEB76" s="44"/>
      <c r="AEC76" s="44"/>
      <c r="AED76" s="44"/>
      <c r="AEE76" s="44"/>
      <c r="AEF76" s="44"/>
      <c r="AEG76" s="44"/>
      <c r="AEH76" s="44"/>
      <c r="AEI76" s="44"/>
      <c r="AEJ76" s="44"/>
      <c r="AEK76" s="44"/>
      <c r="AEL76" s="44"/>
      <c r="AEM76" s="44"/>
      <c r="AEN76" s="44"/>
      <c r="AEO76" s="44"/>
      <c r="AEP76" s="44"/>
      <c r="AEQ76" s="44"/>
      <c r="AER76" s="44"/>
      <c r="AES76" s="44"/>
      <c r="AET76" s="44"/>
      <c r="AEU76" s="44"/>
      <c r="AEV76" s="44"/>
      <c r="AEW76" s="44"/>
      <c r="AEX76" s="44"/>
      <c r="AEY76" s="44"/>
      <c r="AEZ76" s="44"/>
      <c r="AFA76" s="44"/>
      <c r="AFB76" s="44"/>
      <c r="AFC76" s="44"/>
      <c r="AFD76" s="44"/>
      <c r="AFE76" s="44"/>
      <c r="AFF76" s="44"/>
      <c r="AFG76" s="44"/>
      <c r="AFH76" s="44"/>
      <c r="AFI76" s="44"/>
      <c r="AFJ76" s="44"/>
      <c r="AFK76" s="44"/>
      <c r="AFL76" s="44"/>
      <c r="AFM76" s="44"/>
      <c r="AFN76" s="44"/>
      <c r="AFO76" s="44"/>
      <c r="AFP76" s="44"/>
      <c r="AFQ76" s="44"/>
      <c r="AFR76" s="44"/>
      <c r="AFS76" s="44"/>
      <c r="AFT76" s="44"/>
      <c r="AFU76" s="44"/>
      <c r="AFV76" s="44"/>
      <c r="AFW76" s="44"/>
      <c r="AFX76" s="44"/>
      <c r="AFY76" s="44"/>
      <c r="AFZ76" s="44"/>
      <c r="AGA76" s="44"/>
      <c r="AGB76" s="44"/>
      <c r="AGC76" s="44"/>
      <c r="AGD76" s="44"/>
      <c r="AGE76" s="44"/>
      <c r="AGF76" s="44"/>
      <c r="AGG76" s="44"/>
      <c r="AGH76" s="44"/>
      <c r="AGI76" s="44"/>
      <c r="AGJ76" s="44"/>
      <c r="AGK76" s="44"/>
      <c r="AGL76" s="44"/>
      <c r="AGM76" s="44"/>
      <c r="AGN76" s="44"/>
      <c r="AGO76" s="44"/>
      <c r="AGP76" s="44"/>
      <c r="AGQ76" s="44"/>
      <c r="AGR76" s="44"/>
      <c r="AGS76" s="44"/>
      <c r="AGT76" s="44"/>
      <c r="AGU76" s="44"/>
      <c r="AGV76" s="44"/>
      <c r="AGW76" s="44"/>
      <c r="AGX76" s="44"/>
      <c r="AGY76" s="44"/>
      <c r="AGZ76" s="44"/>
      <c r="AHA76" s="44"/>
      <c r="AHB76" s="44"/>
      <c r="AHC76" s="44"/>
      <c r="AHD76" s="44"/>
      <c r="AHE76" s="44"/>
      <c r="AHF76" s="44"/>
      <c r="AHG76" s="44"/>
      <c r="AHH76" s="44"/>
      <c r="AHI76" s="44"/>
      <c r="AHJ76" s="44"/>
      <c r="AHK76" s="44"/>
      <c r="AHL76" s="44"/>
      <c r="AHM76" s="44"/>
      <c r="AHN76" s="44"/>
      <c r="AHO76" s="44"/>
      <c r="AHP76" s="44"/>
      <c r="AHQ76" s="44"/>
      <c r="AHR76" s="44"/>
      <c r="AHS76" s="44"/>
      <c r="AHT76" s="44"/>
      <c r="AHU76" s="44"/>
      <c r="AHV76" s="44"/>
      <c r="AHW76" s="44"/>
      <c r="AHX76" s="44"/>
      <c r="AHY76" s="44"/>
      <c r="AHZ76" s="44"/>
      <c r="AIA76" s="44"/>
      <c r="AIB76" s="44"/>
      <c r="AIC76" s="44"/>
      <c r="AID76" s="44"/>
      <c r="AIE76" s="44"/>
      <c r="AIF76" s="44"/>
      <c r="AIG76" s="44"/>
      <c r="AIH76" s="44"/>
      <c r="AII76" s="44"/>
      <c r="AIJ76" s="44"/>
      <c r="AIK76" s="44"/>
      <c r="AIL76" s="44"/>
      <c r="AIM76" s="44"/>
      <c r="AIN76" s="44"/>
      <c r="AIO76" s="44"/>
      <c r="AIP76" s="44"/>
      <c r="AIQ76" s="44"/>
      <c r="AIR76" s="44"/>
      <c r="AIS76" s="44"/>
      <c r="AIT76" s="44"/>
      <c r="AIU76" s="44"/>
      <c r="AIV76" s="44"/>
      <c r="AIW76" s="44"/>
      <c r="AIX76" s="44"/>
      <c r="AIY76" s="44"/>
      <c r="AIZ76" s="44"/>
      <c r="AJA76" s="44"/>
      <c r="AJB76" s="44"/>
      <c r="AJC76" s="44"/>
      <c r="AJD76" s="44"/>
      <c r="AJE76" s="44"/>
      <c r="AJF76" s="44"/>
      <c r="AJG76" s="44"/>
      <c r="AJH76" s="44"/>
      <c r="AJI76" s="44"/>
      <c r="AJJ76" s="44"/>
      <c r="AJK76" s="44"/>
      <c r="AJL76" s="44"/>
      <c r="AJM76" s="44"/>
      <c r="AJN76" s="44"/>
      <c r="AJO76" s="44"/>
      <c r="AJP76" s="44"/>
      <c r="AJQ76" s="44"/>
      <c r="AJR76" s="44"/>
      <c r="AJS76" s="44"/>
      <c r="AJT76" s="44"/>
      <c r="AJU76" s="44"/>
      <c r="AJV76" s="44"/>
      <c r="AJW76" s="44"/>
      <c r="AJX76" s="44"/>
      <c r="AJY76" s="44"/>
      <c r="AJZ76" s="44"/>
      <c r="AKA76" s="44"/>
      <c r="AKB76" s="44"/>
      <c r="AKC76" s="44"/>
      <c r="AKD76" s="44"/>
      <c r="AKE76" s="44"/>
      <c r="AKF76" s="44"/>
      <c r="AKG76" s="44"/>
      <c r="AKH76" s="44"/>
      <c r="AKI76" s="44"/>
      <c r="AKJ76" s="44"/>
      <c r="AKK76" s="44"/>
      <c r="AKL76" s="44"/>
      <c r="AKM76" s="44"/>
      <c r="AKN76" s="44"/>
      <c r="AKO76" s="44"/>
      <c r="AKP76" s="44"/>
      <c r="AKQ76" s="44"/>
      <c r="AKR76" s="44"/>
      <c r="AKS76" s="44"/>
      <c r="AKT76" s="44"/>
      <c r="AKU76" s="44"/>
      <c r="AKV76" s="44"/>
      <c r="AKW76" s="44"/>
      <c r="AKX76" s="44"/>
      <c r="AKY76" s="44"/>
      <c r="AKZ76" s="44"/>
      <c r="ALA76" s="44"/>
      <c r="ALB76" s="44"/>
      <c r="ALC76" s="44"/>
      <c r="ALD76" s="44"/>
      <c r="ALE76" s="44"/>
      <c r="ALF76" s="44"/>
      <c r="ALG76" s="44"/>
      <c r="ALH76" s="44"/>
      <c r="ALI76" s="44"/>
      <c r="ALJ76" s="44"/>
      <c r="ALK76" s="44"/>
      <c r="ALL76" s="44"/>
      <c r="ALM76" s="44"/>
      <c r="ALN76" s="44"/>
      <c r="ALO76" s="44"/>
      <c r="ALP76" s="44"/>
      <c r="ALQ76" s="44"/>
      <c r="ALR76" s="44"/>
      <c r="ALS76" s="44"/>
      <c r="ALT76" s="44"/>
      <c r="ALU76" s="44"/>
      <c r="ALV76" s="44"/>
      <c r="ALW76" s="44"/>
      <c r="ALX76" s="44"/>
      <c r="ALY76" s="44"/>
      <c r="ALZ76" s="44"/>
      <c r="AMA76" s="44"/>
      <c r="AMB76" s="44"/>
      <c r="AMC76" s="44"/>
      <c r="AMD76" s="44"/>
      <c r="AME76" s="44"/>
      <c r="AMF76" s="44"/>
      <c r="AMG76" s="44"/>
      <c r="AMH76" s="44"/>
      <c r="AMI76" s="44"/>
      <c r="AMJ76" s="44"/>
      <c r="AMK76" s="44"/>
      <c r="AML76" s="44"/>
      <c r="AMM76" s="44"/>
      <c r="AMN76" s="44"/>
      <c r="AMO76" s="44"/>
      <c r="AMP76" s="44"/>
      <c r="AMQ76" s="44"/>
      <c r="AMR76" s="44"/>
      <c r="AMS76" s="44"/>
      <c r="AMT76" s="44"/>
      <c r="AMU76" s="44"/>
      <c r="AMV76" s="44"/>
      <c r="AMW76" s="44"/>
      <c r="AMX76" s="44"/>
      <c r="AMY76" s="44"/>
      <c r="AMZ76" s="44"/>
      <c r="ANA76" s="44"/>
      <c r="ANB76" s="44"/>
      <c r="ANC76" s="44"/>
      <c r="AND76" s="44"/>
      <c r="ANE76" s="44"/>
      <c r="ANF76" s="44"/>
      <c r="ANG76" s="44"/>
      <c r="ANH76" s="44"/>
      <c r="ANI76" s="44"/>
      <c r="ANJ76" s="44"/>
      <c r="ANK76" s="44"/>
      <c r="ANL76" s="44"/>
      <c r="ANM76" s="44"/>
      <c r="ANN76" s="44"/>
      <c r="ANO76" s="44"/>
      <c r="ANP76" s="44"/>
      <c r="ANQ76" s="44"/>
      <c r="ANR76" s="44"/>
      <c r="ANS76" s="44"/>
      <c r="ANT76" s="44"/>
      <c r="ANU76" s="44"/>
      <c r="ANV76" s="44"/>
      <c r="ANW76" s="44"/>
      <c r="ANX76" s="44"/>
      <c r="ANY76" s="44"/>
      <c r="ANZ76" s="44"/>
      <c r="AOA76" s="44"/>
      <c r="AOB76" s="44"/>
      <c r="AOC76" s="44"/>
      <c r="AOD76" s="44"/>
      <c r="AOE76" s="44"/>
      <c r="AOF76" s="44"/>
      <c r="AOG76" s="44"/>
      <c r="AOH76" s="44"/>
      <c r="AOI76" s="44"/>
      <c r="AOJ76" s="44"/>
      <c r="AOK76" s="44"/>
      <c r="AOL76" s="44"/>
      <c r="AOM76" s="44"/>
      <c r="AON76" s="44"/>
      <c r="AOO76" s="44"/>
      <c r="AOP76" s="44"/>
      <c r="AOQ76" s="44"/>
      <c r="AOR76" s="44"/>
      <c r="AOS76" s="44"/>
      <c r="AOT76" s="44"/>
      <c r="AOU76" s="44"/>
      <c r="AOV76" s="44"/>
      <c r="AOW76" s="44"/>
      <c r="AOX76" s="44"/>
      <c r="AOY76" s="44"/>
      <c r="AOZ76" s="44"/>
      <c r="APA76" s="44"/>
      <c r="APB76" s="44"/>
      <c r="APC76" s="44"/>
      <c r="APD76" s="44"/>
      <c r="APE76" s="44"/>
      <c r="APF76" s="44"/>
      <c r="APG76" s="44"/>
      <c r="APH76" s="44"/>
      <c r="API76" s="44"/>
      <c r="APJ76" s="44"/>
      <c r="APK76" s="44"/>
      <c r="APL76" s="44"/>
      <c r="APM76" s="44"/>
      <c r="APN76" s="44"/>
      <c r="APO76" s="44"/>
      <c r="APP76" s="44"/>
      <c r="APQ76" s="44"/>
      <c r="APR76" s="44"/>
      <c r="APS76" s="44"/>
      <c r="APT76" s="44"/>
      <c r="APU76" s="44"/>
      <c r="APV76" s="44"/>
      <c r="APW76" s="44"/>
      <c r="APX76" s="44"/>
      <c r="APY76" s="44"/>
      <c r="APZ76" s="44"/>
      <c r="AQA76" s="44"/>
      <c r="AQB76" s="44"/>
      <c r="AQC76" s="44"/>
      <c r="AQD76" s="44"/>
      <c r="AQE76" s="44"/>
      <c r="AQF76" s="44"/>
      <c r="AQG76" s="44"/>
      <c r="AQH76" s="44"/>
      <c r="AQI76" s="44"/>
      <c r="AQJ76" s="44"/>
      <c r="AQK76" s="44"/>
      <c r="AQL76" s="44"/>
      <c r="AQM76" s="44"/>
      <c r="AQN76" s="44"/>
      <c r="AQO76" s="44"/>
      <c r="AQP76" s="44"/>
      <c r="AQQ76" s="44"/>
      <c r="AQR76" s="44"/>
      <c r="AQS76" s="44"/>
      <c r="AQT76" s="44"/>
      <c r="AQU76" s="44"/>
      <c r="AQV76" s="44"/>
      <c r="AQW76" s="44"/>
      <c r="AQX76" s="44"/>
      <c r="AQY76" s="44"/>
      <c r="AQZ76" s="44"/>
      <c r="ARA76" s="44"/>
      <c r="ARB76" s="44"/>
      <c r="ARC76" s="44"/>
      <c r="ARD76" s="44"/>
      <c r="ARE76" s="44"/>
      <c r="ARF76" s="44"/>
      <c r="ARG76" s="44"/>
      <c r="ARH76" s="44"/>
      <c r="ARI76" s="44"/>
      <c r="ARJ76" s="44"/>
      <c r="ARK76" s="44"/>
      <c r="ARL76" s="44"/>
      <c r="ARM76" s="44"/>
      <c r="ARN76" s="44"/>
      <c r="ARO76" s="44"/>
      <c r="ARP76" s="44"/>
      <c r="ARQ76" s="44"/>
      <c r="ARR76" s="44"/>
      <c r="ARS76" s="44"/>
      <c r="ART76" s="44"/>
      <c r="ARU76" s="44"/>
      <c r="ARV76" s="44"/>
      <c r="ARW76" s="44"/>
      <c r="ARX76" s="44"/>
      <c r="ARY76" s="44"/>
      <c r="ARZ76" s="44"/>
      <c r="ASA76" s="44"/>
      <c r="ASB76" s="44"/>
      <c r="ASC76" s="44"/>
      <c r="ASD76" s="44"/>
      <c r="ASE76" s="44"/>
      <c r="ASF76" s="44"/>
      <c r="ASG76" s="44"/>
      <c r="ASH76" s="44"/>
      <c r="ASI76" s="44"/>
      <c r="ASJ76" s="44"/>
      <c r="ASK76" s="44"/>
      <c r="ASL76" s="44"/>
      <c r="ASM76" s="44"/>
      <c r="ASN76" s="44"/>
      <c r="ASO76" s="44"/>
      <c r="ASP76" s="44"/>
      <c r="ASQ76" s="44"/>
      <c r="ASR76" s="44"/>
      <c r="ASS76" s="44"/>
      <c r="AST76" s="44"/>
      <c r="ASU76" s="44"/>
      <c r="ASV76" s="44"/>
      <c r="ASW76" s="44"/>
      <c r="ASX76" s="44"/>
      <c r="ASY76" s="44"/>
      <c r="ASZ76" s="44"/>
      <c r="ATA76" s="44"/>
      <c r="ATB76" s="44"/>
      <c r="ATC76" s="44"/>
      <c r="ATD76" s="44"/>
      <c r="ATE76" s="44"/>
      <c r="ATF76" s="44"/>
      <c r="ATG76" s="44"/>
      <c r="ATH76" s="44"/>
      <c r="ATI76" s="44"/>
      <c r="ATJ76" s="44"/>
      <c r="ATK76" s="44"/>
      <c r="ATL76" s="44"/>
      <c r="ATM76" s="44"/>
      <c r="ATN76" s="44"/>
      <c r="ATO76" s="44"/>
      <c r="ATP76" s="44"/>
      <c r="ATQ76" s="44"/>
      <c r="ATR76" s="44"/>
      <c r="ATS76" s="44"/>
      <c r="ATT76" s="44"/>
      <c r="ATU76" s="44"/>
      <c r="ATV76" s="44"/>
      <c r="ATW76" s="44"/>
      <c r="ATX76" s="44"/>
      <c r="ATY76" s="44"/>
      <c r="ATZ76" s="44"/>
      <c r="AUA76" s="44"/>
      <c r="AUB76" s="44"/>
      <c r="AUC76" s="44"/>
      <c r="AUD76" s="44"/>
      <c r="AUE76" s="44"/>
      <c r="AUF76" s="44"/>
      <c r="AUG76" s="44"/>
      <c r="AUH76" s="44"/>
      <c r="AUI76" s="44"/>
      <c r="AUJ76" s="44"/>
      <c r="AUK76" s="44"/>
      <c r="AUL76" s="44"/>
      <c r="AUM76" s="44"/>
      <c r="AUN76" s="44"/>
      <c r="AUO76" s="44"/>
      <c r="AUP76" s="44"/>
      <c r="AUQ76" s="44"/>
      <c r="AUR76" s="44"/>
      <c r="AUS76" s="44"/>
      <c r="AUT76" s="44"/>
      <c r="AUU76" s="44"/>
      <c r="AUV76" s="44"/>
      <c r="AUW76" s="44"/>
      <c r="AUX76" s="44"/>
      <c r="AUY76" s="44"/>
      <c r="AUZ76" s="44"/>
      <c r="AVA76" s="44"/>
      <c r="AVB76" s="44"/>
      <c r="AVC76" s="44"/>
      <c r="AVD76" s="44"/>
      <c r="AVE76" s="44"/>
      <c r="AVF76" s="44"/>
      <c r="AVG76" s="44"/>
      <c r="AVH76" s="44"/>
      <c r="AVI76" s="44"/>
      <c r="AVJ76" s="44"/>
      <c r="AVK76" s="44"/>
      <c r="AVL76" s="44"/>
      <c r="AVM76" s="44"/>
      <c r="AVN76" s="44"/>
      <c r="AVO76" s="44"/>
      <c r="AVP76" s="44"/>
      <c r="AVQ76" s="44"/>
      <c r="AVR76" s="44"/>
      <c r="AVS76" s="44"/>
      <c r="AVT76" s="44"/>
      <c r="AVU76" s="44"/>
      <c r="AVV76" s="44"/>
      <c r="AVW76" s="44"/>
      <c r="AVX76" s="44"/>
      <c r="AVY76" s="44"/>
      <c r="AVZ76" s="44"/>
      <c r="AWA76" s="44"/>
      <c r="AWB76" s="44"/>
      <c r="AWC76" s="44"/>
      <c r="AWD76" s="44"/>
      <c r="AWE76" s="44"/>
      <c r="AWF76" s="44"/>
      <c r="AWG76" s="44"/>
      <c r="AWH76" s="44"/>
      <c r="AWI76" s="44"/>
      <c r="AWJ76" s="44"/>
      <c r="AWK76" s="44"/>
      <c r="AWL76" s="44"/>
      <c r="AWM76" s="44"/>
      <c r="AWN76" s="44"/>
      <c r="AWO76" s="44"/>
      <c r="AWP76" s="44"/>
      <c r="AWQ76" s="44"/>
      <c r="AWR76" s="44"/>
      <c r="AWS76" s="44"/>
      <c r="AWT76" s="44"/>
      <c r="AWU76" s="44"/>
      <c r="AWV76" s="44"/>
      <c r="AWW76" s="44"/>
      <c r="AWX76" s="44"/>
      <c r="AWY76" s="44"/>
      <c r="AWZ76" s="44"/>
      <c r="AXA76" s="44"/>
      <c r="AXB76" s="44"/>
      <c r="AXC76" s="44"/>
      <c r="AXD76" s="44"/>
      <c r="AXE76" s="44"/>
      <c r="AXF76" s="44"/>
      <c r="AXG76" s="44"/>
      <c r="AXH76" s="44"/>
      <c r="AXI76" s="44"/>
      <c r="AXJ76" s="44"/>
      <c r="AXK76" s="44"/>
      <c r="AXL76" s="44"/>
      <c r="AXM76" s="44"/>
      <c r="AXN76" s="44"/>
      <c r="AXO76" s="44"/>
      <c r="AXP76" s="44"/>
      <c r="AXQ76" s="44"/>
      <c r="AXR76" s="44"/>
      <c r="AXS76" s="44"/>
      <c r="AXT76" s="44"/>
      <c r="AXU76" s="44"/>
      <c r="AXV76" s="44"/>
      <c r="AXW76" s="44"/>
      <c r="AXX76" s="44"/>
      <c r="AXY76" s="44"/>
      <c r="AXZ76" s="44"/>
      <c r="AYA76" s="44"/>
      <c r="AYB76" s="44"/>
      <c r="AYC76" s="44"/>
      <c r="AYD76" s="44"/>
      <c r="AYE76" s="44"/>
      <c r="AYF76" s="44"/>
      <c r="AYG76" s="44"/>
      <c r="AYH76" s="44"/>
      <c r="AYI76" s="44"/>
      <c r="AYJ76" s="44"/>
      <c r="AYK76" s="44"/>
      <c r="AYL76" s="44"/>
      <c r="AYM76" s="44"/>
      <c r="AYN76" s="44"/>
      <c r="AYO76" s="44"/>
      <c r="AYP76" s="44"/>
      <c r="AYQ76" s="44"/>
      <c r="AYR76" s="44"/>
      <c r="AYS76" s="44"/>
      <c r="AYT76" s="44"/>
      <c r="AYU76" s="44"/>
      <c r="AYV76" s="44"/>
      <c r="AYW76" s="44"/>
      <c r="AYX76" s="44"/>
      <c r="AYY76" s="44"/>
      <c r="AYZ76" s="44"/>
      <c r="AZA76" s="44"/>
      <c r="AZB76" s="44"/>
      <c r="AZC76" s="44"/>
      <c r="AZD76" s="44"/>
      <c r="AZE76" s="44"/>
      <c r="AZF76" s="44"/>
      <c r="AZG76" s="44"/>
      <c r="AZH76" s="44"/>
      <c r="AZI76" s="44"/>
      <c r="AZJ76" s="44"/>
      <c r="AZK76" s="44"/>
      <c r="AZL76" s="44"/>
      <c r="AZM76" s="44"/>
      <c r="AZN76" s="44"/>
      <c r="AZO76" s="44"/>
      <c r="AZP76" s="44"/>
      <c r="AZQ76" s="44"/>
      <c r="AZR76" s="44"/>
      <c r="AZS76" s="44"/>
      <c r="AZT76" s="44"/>
      <c r="AZU76" s="44"/>
      <c r="AZV76" s="44"/>
      <c r="AZW76" s="44"/>
      <c r="AZX76" s="44"/>
      <c r="AZY76" s="44"/>
      <c r="AZZ76" s="44"/>
      <c r="BAA76" s="44"/>
      <c r="BAB76" s="44"/>
      <c r="BAC76" s="44"/>
      <c r="BAD76" s="44"/>
      <c r="BAE76" s="44"/>
      <c r="BAF76" s="44"/>
      <c r="BAG76" s="44"/>
      <c r="BAH76" s="44"/>
      <c r="BAI76" s="44"/>
      <c r="BAJ76" s="44"/>
      <c r="BAK76" s="44"/>
      <c r="BAL76" s="44"/>
      <c r="BAM76" s="44"/>
      <c r="BAN76" s="44"/>
      <c r="BAO76" s="44"/>
      <c r="BAP76" s="44"/>
      <c r="BAQ76" s="44"/>
      <c r="BAR76" s="44"/>
      <c r="BAS76" s="44"/>
      <c r="BAT76" s="44"/>
      <c r="BAU76" s="44"/>
      <c r="BAV76" s="44"/>
      <c r="BAW76" s="44"/>
      <c r="BAX76" s="44"/>
      <c r="BAY76" s="44"/>
      <c r="BAZ76" s="44"/>
      <c r="BBA76" s="44"/>
      <c r="BBB76" s="44"/>
      <c r="BBC76" s="44"/>
      <c r="BBD76" s="44"/>
      <c r="BBE76" s="44"/>
      <c r="BBF76" s="44"/>
      <c r="BBG76" s="44"/>
      <c r="BBH76" s="44"/>
      <c r="BBI76" s="44"/>
      <c r="BBJ76" s="44"/>
      <c r="BBK76" s="44"/>
      <c r="BBL76" s="44"/>
      <c r="BBM76" s="44"/>
      <c r="BBN76" s="44"/>
      <c r="BBO76" s="44"/>
      <c r="BBP76" s="44"/>
      <c r="BBQ76" s="44"/>
      <c r="BBR76" s="44"/>
      <c r="BBS76" s="44"/>
      <c r="BBT76" s="44"/>
      <c r="BBU76" s="44"/>
      <c r="BBV76" s="44"/>
      <c r="BBW76" s="44"/>
      <c r="BBX76" s="44"/>
      <c r="BBY76" s="44"/>
      <c r="BBZ76" s="44"/>
      <c r="BCA76" s="44"/>
      <c r="BCB76" s="44"/>
      <c r="BCC76" s="44"/>
      <c r="BCD76" s="44"/>
      <c r="BCE76" s="44"/>
      <c r="BCF76" s="44"/>
      <c r="BCG76" s="44"/>
      <c r="BCH76" s="44"/>
      <c r="BCI76" s="44"/>
      <c r="BCJ76" s="44"/>
      <c r="BCK76" s="44"/>
      <c r="BCL76" s="44"/>
      <c r="BCM76" s="44"/>
      <c r="BCN76" s="44"/>
      <c r="BCO76" s="44"/>
      <c r="BCP76" s="44"/>
      <c r="BCQ76" s="44"/>
      <c r="BCR76" s="44"/>
      <c r="BCS76" s="44"/>
      <c r="BCT76" s="44"/>
      <c r="BCU76" s="44"/>
      <c r="BCV76" s="44"/>
      <c r="BCW76" s="44"/>
      <c r="BCX76" s="44"/>
      <c r="BCY76" s="44"/>
      <c r="BCZ76" s="44"/>
      <c r="BDA76" s="44"/>
      <c r="BDB76" s="44"/>
      <c r="BDC76" s="44"/>
      <c r="BDD76" s="44"/>
      <c r="BDE76" s="44"/>
      <c r="BDF76" s="44"/>
      <c r="BDG76" s="44"/>
      <c r="BDH76" s="44"/>
      <c r="BDI76" s="44"/>
      <c r="BDJ76" s="44"/>
      <c r="BDK76" s="44"/>
      <c r="BDL76" s="44"/>
      <c r="BDM76" s="44"/>
      <c r="BDN76" s="44"/>
      <c r="BDO76" s="44"/>
      <c r="BDP76" s="44"/>
      <c r="BDQ76" s="44"/>
      <c r="BDR76" s="44"/>
      <c r="BDS76" s="44"/>
      <c r="BDT76" s="44"/>
      <c r="BDU76" s="44"/>
      <c r="BDV76" s="44"/>
      <c r="BDW76" s="44"/>
      <c r="BDX76" s="44"/>
      <c r="BDY76" s="44"/>
      <c r="BDZ76" s="44"/>
      <c r="BEA76" s="44"/>
      <c r="BEB76" s="44"/>
      <c r="BEC76" s="44"/>
      <c r="BED76" s="44"/>
      <c r="BEE76" s="44"/>
      <c r="BEF76" s="44"/>
      <c r="BEG76" s="44"/>
      <c r="BEH76" s="44"/>
      <c r="BEI76" s="44"/>
      <c r="BEJ76" s="44"/>
      <c r="BEK76" s="44"/>
      <c r="BEL76" s="44"/>
      <c r="BEM76" s="44"/>
      <c r="BEN76" s="44"/>
      <c r="BEO76" s="44"/>
      <c r="BEP76" s="44"/>
      <c r="BEQ76" s="44"/>
      <c r="BER76" s="44"/>
      <c r="BES76" s="44"/>
      <c r="BET76" s="44"/>
      <c r="BEU76" s="44"/>
      <c r="BEV76" s="44"/>
      <c r="BEW76" s="44"/>
      <c r="BEX76" s="44"/>
      <c r="BEY76" s="44"/>
      <c r="BEZ76" s="44"/>
      <c r="BFA76" s="44"/>
      <c r="BFB76" s="44"/>
      <c r="BFC76" s="44"/>
      <c r="BFD76" s="44"/>
      <c r="BFE76" s="44"/>
      <c r="BFF76" s="44"/>
      <c r="BFG76" s="44"/>
      <c r="BFH76" s="44"/>
      <c r="BFI76" s="44"/>
      <c r="BFJ76" s="44"/>
      <c r="BFK76" s="44"/>
      <c r="BFL76" s="44"/>
      <c r="BFM76" s="44"/>
      <c r="BFN76" s="44"/>
      <c r="BFO76" s="44"/>
      <c r="BFP76" s="44"/>
      <c r="BFQ76" s="44"/>
      <c r="BFR76" s="44"/>
      <c r="BFS76" s="44"/>
      <c r="BFT76" s="44"/>
      <c r="BFU76" s="44"/>
      <c r="BFV76" s="44"/>
      <c r="BFW76" s="44"/>
      <c r="BFX76" s="44"/>
      <c r="BFY76" s="44"/>
      <c r="BFZ76" s="44"/>
      <c r="BGA76" s="44"/>
      <c r="BGB76" s="44"/>
      <c r="BGC76" s="44"/>
      <c r="BGD76" s="44"/>
      <c r="BGE76" s="44"/>
      <c r="BGF76" s="44"/>
      <c r="BGG76" s="44"/>
      <c r="BGH76" s="44"/>
      <c r="BGI76" s="44"/>
      <c r="BGJ76" s="44"/>
      <c r="BGK76" s="44"/>
      <c r="BGL76" s="44"/>
      <c r="BGM76" s="44"/>
      <c r="BGN76" s="44"/>
      <c r="BGO76" s="44"/>
      <c r="BGP76" s="44"/>
      <c r="BGQ76" s="44"/>
      <c r="BGR76" s="44"/>
      <c r="BGS76" s="44"/>
      <c r="BGT76" s="44"/>
      <c r="BGU76" s="44"/>
      <c r="BGV76" s="44"/>
      <c r="BGW76" s="44"/>
      <c r="BGX76" s="44"/>
      <c r="BGY76" s="44"/>
      <c r="BGZ76" s="44"/>
      <c r="BHA76" s="44"/>
      <c r="BHB76" s="44"/>
      <c r="BHC76" s="44"/>
      <c r="BHD76" s="44"/>
      <c r="BHE76" s="44"/>
      <c r="BHF76" s="44"/>
      <c r="BHG76" s="44"/>
      <c r="BHH76" s="44"/>
      <c r="BHI76" s="44"/>
      <c r="BHJ76" s="44"/>
      <c r="BHK76" s="44"/>
      <c r="BHL76" s="44"/>
      <c r="BHM76" s="44"/>
      <c r="BHN76" s="44"/>
      <c r="BHO76" s="44"/>
      <c r="BHP76" s="44"/>
      <c r="BHQ76" s="44"/>
      <c r="BHR76" s="44"/>
      <c r="BHS76" s="44"/>
      <c r="BHT76" s="44"/>
      <c r="BHU76" s="44"/>
      <c r="BHV76" s="44"/>
      <c r="BHW76" s="44"/>
      <c r="BHX76" s="44"/>
      <c r="BHY76" s="44"/>
      <c r="BHZ76" s="44"/>
      <c r="BIA76" s="44"/>
      <c r="BIB76" s="44"/>
      <c r="BIC76" s="44"/>
      <c r="BID76" s="44"/>
      <c r="BIE76" s="44"/>
      <c r="BIF76" s="44"/>
      <c r="BIG76" s="44"/>
      <c r="BIH76" s="44"/>
      <c r="BII76" s="44"/>
      <c r="BIJ76" s="44"/>
      <c r="BIK76" s="44"/>
      <c r="BIL76" s="44"/>
      <c r="BIM76" s="44"/>
      <c r="BIN76" s="44"/>
      <c r="BIO76" s="44"/>
      <c r="BIP76" s="44"/>
      <c r="BIQ76" s="44"/>
      <c r="BIR76" s="44"/>
      <c r="BIS76" s="44"/>
      <c r="BIT76" s="44"/>
      <c r="BIU76" s="44"/>
      <c r="BIV76" s="44"/>
      <c r="BIW76" s="44"/>
      <c r="BIX76" s="44"/>
      <c r="BIY76" s="44"/>
      <c r="BIZ76" s="44"/>
      <c r="BJA76" s="44"/>
      <c r="BJB76" s="44"/>
      <c r="BJC76" s="44"/>
      <c r="BJD76" s="44"/>
      <c r="BJE76" s="44"/>
      <c r="BJF76" s="44"/>
      <c r="BJG76" s="44"/>
      <c r="BJH76" s="44"/>
      <c r="BJI76" s="44"/>
      <c r="BJJ76" s="44"/>
      <c r="BJK76" s="44"/>
      <c r="BJL76" s="44"/>
      <c r="BJM76" s="44"/>
      <c r="BJN76" s="44"/>
      <c r="BJO76" s="44"/>
      <c r="BJP76" s="44"/>
      <c r="BJQ76" s="44"/>
      <c r="BJR76" s="44"/>
      <c r="BJS76" s="44"/>
      <c r="BJT76" s="44"/>
      <c r="BJU76" s="44"/>
      <c r="BJV76" s="44"/>
      <c r="BJW76" s="44"/>
      <c r="BJX76" s="44"/>
      <c r="BJY76" s="44"/>
      <c r="BJZ76" s="44"/>
      <c r="BKA76" s="44"/>
      <c r="BKB76" s="44"/>
      <c r="BKC76" s="44"/>
      <c r="BKD76" s="44"/>
      <c r="BKE76" s="44"/>
      <c r="BKF76" s="44"/>
      <c r="BKG76" s="44"/>
      <c r="BKH76" s="44"/>
      <c r="BKI76" s="44"/>
      <c r="BKJ76" s="44"/>
      <c r="BKK76" s="44"/>
      <c r="BKL76" s="44"/>
      <c r="BKM76" s="44"/>
      <c r="BKN76" s="44"/>
      <c r="BKO76" s="44"/>
      <c r="BKP76" s="44"/>
      <c r="BKQ76" s="44"/>
      <c r="BKR76" s="44"/>
      <c r="BKS76" s="44"/>
      <c r="BKT76" s="44"/>
      <c r="BKU76" s="44"/>
      <c r="BKV76" s="44"/>
      <c r="BKW76" s="44"/>
      <c r="BKX76" s="44"/>
      <c r="BKY76" s="44"/>
      <c r="BKZ76" s="44"/>
      <c r="BLA76" s="44"/>
      <c r="BLB76" s="44"/>
      <c r="BLC76" s="44"/>
      <c r="BLD76" s="44"/>
      <c r="BLE76" s="44"/>
      <c r="BLF76" s="44"/>
      <c r="BLG76" s="44"/>
      <c r="BLH76" s="44"/>
      <c r="BLI76" s="44"/>
      <c r="BLJ76" s="44"/>
      <c r="BLK76" s="44"/>
      <c r="BLL76" s="44"/>
      <c r="BLM76" s="44"/>
      <c r="BLN76" s="44"/>
      <c r="BLO76" s="44"/>
      <c r="BLP76" s="44"/>
      <c r="BLQ76" s="44"/>
      <c r="BLR76" s="44"/>
      <c r="BLS76" s="44"/>
      <c r="BLT76" s="44"/>
      <c r="BLU76" s="44"/>
      <c r="BLV76" s="44"/>
      <c r="BLW76" s="44"/>
      <c r="BLX76" s="44"/>
      <c r="BLY76" s="44"/>
      <c r="BLZ76" s="44"/>
      <c r="BMA76" s="44"/>
      <c r="BMB76" s="44"/>
      <c r="BMC76" s="44"/>
      <c r="BMD76" s="44"/>
      <c r="BME76" s="44"/>
      <c r="BMF76" s="44"/>
      <c r="BMG76" s="44"/>
      <c r="BMH76" s="44"/>
      <c r="BMI76" s="44"/>
      <c r="BMJ76" s="44"/>
      <c r="BMK76" s="44"/>
      <c r="BML76" s="44"/>
      <c r="BMM76" s="44"/>
      <c r="BMN76" s="44"/>
      <c r="BMO76" s="44"/>
      <c r="BMP76" s="44"/>
      <c r="BMQ76" s="44"/>
      <c r="BMR76" s="44"/>
      <c r="BMS76" s="44"/>
      <c r="BMT76" s="44"/>
      <c r="BMU76" s="44"/>
      <c r="BMV76" s="44"/>
      <c r="BMW76" s="44"/>
      <c r="BMX76" s="44"/>
      <c r="BMY76" s="44"/>
      <c r="BMZ76" s="44"/>
      <c r="BNA76" s="44"/>
      <c r="BNB76" s="44"/>
      <c r="BNC76" s="44"/>
      <c r="BND76" s="44"/>
      <c r="BNE76" s="44"/>
      <c r="BNF76" s="44"/>
      <c r="BNG76" s="44"/>
      <c r="BNH76" s="44"/>
      <c r="BNI76" s="44"/>
      <c r="BNJ76" s="44"/>
      <c r="BNK76" s="44"/>
      <c r="BNL76" s="44"/>
      <c r="BNM76" s="44"/>
      <c r="BNN76" s="44"/>
      <c r="BNO76" s="44"/>
      <c r="BNP76" s="44"/>
      <c r="BNQ76" s="44"/>
      <c r="BNR76" s="44"/>
      <c r="BNS76" s="44"/>
      <c r="BNT76" s="44"/>
      <c r="BNU76" s="44"/>
      <c r="BNV76" s="44"/>
      <c r="BNW76" s="44"/>
      <c r="BNX76" s="44"/>
      <c r="BNY76" s="44"/>
      <c r="BNZ76" s="44"/>
      <c r="BOA76" s="44"/>
      <c r="BOB76" s="44"/>
      <c r="BOC76" s="44"/>
      <c r="BOD76" s="44"/>
      <c r="BOE76" s="44"/>
      <c r="BOF76" s="44"/>
      <c r="BOG76" s="44"/>
      <c r="BOH76" s="44"/>
      <c r="BOI76" s="44"/>
      <c r="BOJ76" s="44"/>
      <c r="BOK76" s="44"/>
      <c r="BOL76" s="44"/>
      <c r="BOM76" s="44"/>
      <c r="BON76" s="44"/>
      <c r="BOO76" s="44"/>
      <c r="BOP76" s="44"/>
      <c r="BOQ76" s="44"/>
      <c r="BOR76" s="44"/>
      <c r="BOS76" s="44"/>
      <c r="BOT76" s="44"/>
      <c r="BOU76" s="44"/>
      <c r="BOV76" s="44"/>
      <c r="BOW76" s="44"/>
      <c r="BOX76" s="44"/>
      <c r="BOY76" s="44"/>
      <c r="BOZ76" s="44"/>
      <c r="BPA76" s="44"/>
      <c r="BPB76" s="44"/>
      <c r="BPC76" s="44"/>
      <c r="BPD76" s="44"/>
      <c r="BPE76" s="44"/>
      <c r="BPF76" s="44"/>
      <c r="BPG76" s="44"/>
      <c r="BPH76" s="44"/>
      <c r="BPI76" s="44"/>
      <c r="BPJ76" s="44"/>
      <c r="BPK76" s="44"/>
      <c r="BPL76" s="44"/>
      <c r="BPM76" s="44"/>
      <c r="BPN76" s="44"/>
      <c r="BPO76" s="44"/>
      <c r="BPP76" s="44"/>
      <c r="BPQ76" s="44"/>
      <c r="BPR76" s="44"/>
      <c r="BPS76" s="44"/>
      <c r="BPT76" s="44"/>
      <c r="BPU76" s="44"/>
      <c r="BPV76" s="44"/>
      <c r="BPW76" s="44"/>
      <c r="BPX76" s="44"/>
      <c r="BPY76" s="44"/>
      <c r="BPZ76" s="44"/>
      <c r="BQA76" s="44"/>
      <c r="BQB76" s="44"/>
      <c r="BQC76" s="44"/>
      <c r="BQD76" s="44"/>
      <c r="BQE76" s="44"/>
      <c r="BQF76" s="44"/>
      <c r="BQG76" s="44"/>
      <c r="BQH76" s="44"/>
      <c r="BQI76" s="44"/>
      <c r="BQJ76" s="44"/>
      <c r="BQK76" s="44"/>
      <c r="BQL76" s="44"/>
      <c r="BQM76" s="44"/>
      <c r="BQN76" s="44"/>
      <c r="BQO76" s="44"/>
      <c r="BQP76" s="44"/>
      <c r="BQQ76" s="44"/>
      <c r="BQR76" s="44"/>
      <c r="BQS76" s="44"/>
      <c r="BQT76" s="44"/>
      <c r="BQU76" s="44"/>
      <c r="BQV76" s="44"/>
      <c r="BQW76" s="44"/>
      <c r="BQX76" s="44"/>
      <c r="BQY76" s="44"/>
      <c r="BQZ76" s="44"/>
      <c r="BRA76" s="44"/>
      <c r="BRB76" s="44"/>
      <c r="BRC76" s="44"/>
      <c r="BRD76" s="44"/>
      <c r="BRE76" s="44"/>
      <c r="BRF76" s="44"/>
      <c r="BRG76" s="44"/>
      <c r="BRH76" s="44"/>
      <c r="BRI76" s="44"/>
      <c r="BRJ76" s="44"/>
      <c r="BRK76" s="44"/>
      <c r="BRL76" s="44"/>
      <c r="BRM76" s="44"/>
      <c r="BRN76" s="44"/>
      <c r="BRO76" s="44"/>
      <c r="BRP76" s="44"/>
      <c r="BRQ76" s="44"/>
      <c r="BRR76" s="44"/>
      <c r="BRS76" s="44"/>
      <c r="BRT76" s="44"/>
      <c r="BRU76" s="44"/>
      <c r="BRV76" s="44"/>
      <c r="BRW76" s="44"/>
      <c r="BRX76" s="44"/>
      <c r="BRY76" s="44"/>
      <c r="BRZ76" s="44"/>
      <c r="BSA76" s="44"/>
      <c r="BSB76" s="44"/>
      <c r="BSC76" s="44"/>
      <c r="BSD76" s="44"/>
      <c r="BSE76" s="44"/>
      <c r="BSF76" s="44"/>
      <c r="BSG76" s="44"/>
      <c r="BSH76" s="44"/>
      <c r="BSI76" s="44"/>
      <c r="BSJ76" s="44"/>
      <c r="BSK76" s="44"/>
      <c r="BSL76" s="44"/>
      <c r="BSM76" s="44"/>
      <c r="BSN76" s="44"/>
      <c r="BSO76" s="44"/>
      <c r="BSP76" s="44"/>
      <c r="BSQ76" s="44"/>
      <c r="BSR76" s="44"/>
      <c r="BSS76" s="44"/>
      <c r="BST76" s="44"/>
      <c r="BSU76" s="44"/>
      <c r="BSV76" s="44"/>
      <c r="BSW76" s="44"/>
      <c r="BSX76" s="44"/>
      <c r="BSY76" s="44"/>
      <c r="BSZ76" s="44"/>
      <c r="BTA76" s="44"/>
      <c r="BTB76" s="44"/>
      <c r="BTC76" s="44"/>
      <c r="BTD76" s="44"/>
      <c r="BTE76" s="44"/>
      <c r="BTF76" s="44"/>
      <c r="BTG76" s="44"/>
      <c r="BTH76" s="44"/>
      <c r="BTI76" s="44"/>
      <c r="BTJ76" s="44"/>
      <c r="BTK76" s="44"/>
      <c r="BTL76" s="44"/>
      <c r="BTM76" s="44"/>
      <c r="BTN76" s="44"/>
      <c r="BTO76" s="44"/>
      <c r="BTP76" s="44"/>
      <c r="BTQ76" s="44"/>
      <c r="BTR76" s="44"/>
      <c r="BTS76" s="44"/>
      <c r="BTT76" s="44"/>
      <c r="BTU76" s="44"/>
      <c r="BTV76" s="44"/>
      <c r="BTW76" s="44"/>
      <c r="BTX76" s="44"/>
      <c r="BTY76" s="44"/>
      <c r="BTZ76" s="44"/>
      <c r="BUA76" s="44"/>
      <c r="BUB76" s="44"/>
      <c r="BUC76" s="44"/>
      <c r="BUD76" s="44"/>
      <c r="BUE76" s="44"/>
      <c r="BUF76" s="44"/>
      <c r="BUG76" s="44"/>
      <c r="BUH76" s="44"/>
      <c r="BUI76" s="44"/>
      <c r="BUJ76" s="44"/>
      <c r="BUK76" s="44"/>
      <c r="BUL76" s="44"/>
      <c r="BUM76" s="44"/>
      <c r="BUN76" s="44"/>
      <c r="BUO76" s="44"/>
      <c r="BUP76" s="44"/>
      <c r="BUQ76" s="44"/>
      <c r="BUR76" s="44"/>
      <c r="BUS76" s="44"/>
      <c r="BUT76" s="44"/>
      <c r="BUU76" s="44"/>
      <c r="BUV76" s="44"/>
      <c r="BUW76" s="44"/>
      <c r="BUX76" s="44"/>
      <c r="BUY76" s="44"/>
      <c r="BUZ76" s="44"/>
      <c r="BVA76" s="44"/>
      <c r="BVB76" s="44"/>
      <c r="BVC76" s="44"/>
      <c r="BVD76" s="44"/>
      <c r="BVE76" s="44"/>
      <c r="BVF76" s="44"/>
      <c r="BVG76" s="44"/>
      <c r="BVH76" s="44"/>
      <c r="BVI76" s="44"/>
      <c r="BVJ76" s="44"/>
      <c r="BVK76" s="44"/>
      <c r="BVL76" s="44"/>
      <c r="BVM76" s="44"/>
      <c r="BVN76" s="44"/>
      <c r="BVO76" s="44"/>
      <c r="BVP76" s="44"/>
      <c r="BVQ76" s="44"/>
      <c r="BVR76" s="44"/>
      <c r="BVS76" s="44"/>
      <c r="BVT76" s="44"/>
      <c r="BVU76" s="44"/>
      <c r="BVV76" s="44"/>
      <c r="BVW76" s="44"/>
      <c r="BVX76" s="44"/>
      <c r="BVY76" s="44"/>
      <c r="BVZ76" s="44"/>
      <c r="BWA76" s="44"/>
      <c r="BWB76" s="44"/>
      <c r="BWC76" s="44"/>
      <c r="BWD76" s="44"/>
      <c r="BWE76" s="44"/>
      <c r="BWF76" s="44"/>
      <c r="BWG76" s="44"/>
      <c r="BWH76" s="44"/>
      <c r="BWI76" s="44"/>
      <c r="BWJ76" s="44"/>
      <c r="BWK76" s="44"/>
      <c r="BWL76" s="44"/>
      <c r="BWM76" s="44"/>
      <c r="BWN76" s="44"/>
      <c r="BWO76" s="44"/>
      <c r="BWP76" s="44"/>
      <c r="BWQ76" s="44"/>
      <c r="BWR76" s="44"/>
      <c r="BWS76" s="44"/>
      <c r="BWT76" s="44"/>
      <c r="BWU76" s="44"/>
      <c r="BWV76" s="44"/>
      <c r="BWW76" s="44"/>
      <c r="BWX76" s="44"/>
      <c r="BWY76" s="44"/>
      <c r="BWZ76" s="44"/>
      <c r="BXA76" s="44"/>
      <c r="BXB76" s="44"/>
      <c r="BXC76" s="44"/>
      <c r="BXD76" s="44"/>
      <c r="BXE76" s="44"/>
      <c r="BXF76" s="44"/>
      <c r="BXG76" s="44"/>
      <c r="BXH76" s="44"/>
      <c r="BXI76" s="44"/>
      <c r="BXJ76" s="44"/>
      <c r="BXK76" s="44"/>
      <c r="BXL76" s="44"/>
      <c r="BXM76" s="44"/>
      <c r="BXN76" s="44"/>
      <c r="BXO76" s="44"/>
      <c r="BXP76" s="44"/>
      <c r="BXQ76" s="44"/>
      <c r="BXR76" s="44"/>
      <c r="BXS76" s="44"/>
      <c r="BXT76" s="44"/>
      <c r="BXU76" s="44"/>
      <c r="BXV76" s="44"/>
      <c r="BXW76" s="44"/>
      <c r="BXX76" s="44"/>
      <c r="BXY76" s="44"/>
      <c r="BXZ76" s="44"/>
      <c r="BYA76" s="44"/>
      <c r="BYB76" s="44"/>
      <c r="BYC76" s="44"/>
      <c r="BYD76" s="44"/>
      <c r="BYE76" s="44"/>
      <c r="BYF76" s="44"/>
      <c r="BYG76" s="44"/>
      <c r="BYH76" s="44"/>
      <c r="BYI76" s="44"/>
      <c r="BYJ76" s="44"/>
      <c r="BYK76" s="44"/>
      <c r="BYL76" s="44"/>
      <c r="BYM76" s="44"/>
      <c r="BYN76" s="44"/>
      <c r="BYO76" s="44"/>
      <c r="BYP76" s="44"/>
      <c r="BYQ76" s="44"/>
      <c r="BYR76" s="44"/>
      <c r="BYS76" s="44"/>
      <c r="BYT76" s="44"/>
      <c r="BYU76" s="44"/>
      <c r="BYV76" s="44"/>
      <c r="BYW76" s="44"/>
      <c r="BYX76" s="44"/>
      <c r="BYY76" s="44"/>
      <c r="BYZ76" s="44"/>
      <c r="BZA76" s="44"/>
      <c r="BZB76" s="44"/>
      <c r="BZC76" s="44"/>
      <c r="BZD76" s="44"/>
      <c r="BZE76" s="44"/>
      <c r="BZF76" s="44"/>
      <c r="BZG76" s="44"/>
      <c r="BZH76" s="44"/>
      <c r="BZI76" s="44"/>
      <c r="BZJ76" s="44"/>
      <c r="BZK76" s="44"/>
      <c r="BZL76" s="44"/>
      <c r="BZM76" s="44"/>
      <c r="BZN76" s="44"/>
      <c r="BZO76" s="44"/>
      <c r="BZP76" s="44"/>
      <c r="BZQ76" s="44"/>
      <c r="BZR76" s="44"/>
      <c r="BZS76" s="44"/>
      <c r="BZT76" s="44"/>
      <c r="BZU76" s="44"/>
      <c r="BZV76" s="44"/>
      <c r="BZW76" s="44"/>
      <c r="BZX76" s="44"/>
      <c r="BZY76" s="44"/>
      <c r="BZZ76" s="44"/>
      <c r="CAA76" s="44"/>
      <c r="CAB76" s="44"/>
      <c r="CAC76" s="44"/>
      <c r="CAD76" s="44"/>
      <c r="CAE76" s="44"/>
      <c r="CAF76" s="44"/>
      <c r="CAG76" s="44"/>
      <c r="CAH76" s="44"/>
      <c r="CAI76" s="44"/>
      <c r="CAJ76" s="44"/>
      <c r="CAK76" s="44"/>
      <c r="CAL76" s="44"/>
      <c r="CAM76" s="44"/>
      <c r="CAN76" s="44"/>
      <c r="CAO76" s="44"/>
      <c r="CAP76" s="44"/>
      <c r="CAQ76" s="44"/>
      <c r="CAR76" s="44"/>
      <c r="CAS76" s="44"/>
      <c r="CAT76" s="44"/>
      <c r="CAU76" s="44"/>
      <c r="CAV76" s="44"/>
      <c r="CAW76" s="44"/>
      <c r="CAX76" s="44"/>
      <c r="CAY76" s="44"/>
      <c r="CAZ76" s="44"/>
      <c r="CBA76" s="44"/>
      <c r="CBB76" s="44"/>
      <c r="CBC76" s="44"/>
      <c r="CBD76" s="44"/>
      <c r="CBE76" s="44"/>
      <c r="CBF76" s="44"/>
      <c r="CBG76" s="44"/>
      <c r="CBH76" s="44"/>
      <c r="CBI76" s="44"/>
      <c r="CBJ76" s="44"/>
      <c r="CBK76" s="44"/>
      <c r="CBL76" s="44"/>
      <c r="CBM76" s="44"/>
      <c r="CBN76" s="44"/>
      <c r="CBO76" s="44"/>
      <c r="CBP76" s="44"/>
      <c r="CBQ76" s="44"/>
      <c r="CBR76" s="44"/>
      <c r="CBS76" s="44"/>
      <c r="CBT76" s="44"/>
      <c r="CBU76" s="44"/>
      <c r="CBV76" s="44"/>
      <c r="CBW76" s="44"/>
      <c r="CBX76" s="44"/>
      <c r="CBY76" s="44"/>
      <c r="CBZ76" s="44"/>
      <c r="CCA76" s="44"/>
      <c r="CCB76" s="44"/>
      <c r="CCC76" s="44"/>
      <c r="CCD76" s="44"/>
      <c r="CCE76" s="44"/>
      <c r="CCF76" s="44"/>
      <c r="CCG76" s="44"/>
      <c r="CCH76" s="44"/>
      <c r="CCI76" s="44"/>
      <c r="CCJ76" s="44"/>
      <c r="CCK76" s="44"/>
      <c r="CCL76" s="44"/>
      <c r="CCM76" s="44"/>
      <c r="CCN76" s="44"/>
      <c r="CCO76" s="44"/>
      <c r="CCP76" s="44"/>
      <c r="CCQ76" s="44"/>
      <c r="CCR76" s="44"/>
      <c r="CCS76" s="44"/>
      <c r="CCT76" s="44"/>
      <c r="CCU76" s="44"/>
      <c r="CCV76" s="44"/>
      <c r="CCW76" s="44"/>
      <c r="CCX76" s="44"/>
      <c r="CCY76" s="44"/>
      <c r="CCZ76" s="44"/>
      <c r="CDA76" s="44"/>
      <c r="CDB76" s="44"/>
      <c r="CDC76" s="44"/>
      <c r="CDD76" s="44"/>
      <c r="CDE76" s="44"/>
      <c r="CDF76" s="44"/>
      <c r="CDG76" s="44"/>
      <c r="CDH76" s="44"/>
      <c r="CDI76" s="44"/>
      <c r="CDJ76" s="44"/>
      <c r="CDK76" s="44"/>
      <c r="CDL76" s="44"/>
      <c r="CDM76" s="44"/>
      <c r="CDN76" s="44"/>
      <c r="CDO76" s="44"/>
      <c r="CDP76" s="44"/>
      <c r="CDQ76" s="44"/>
      <c r="CDR76" s="44"/>
      <c r="CDS76" s="44"/>
      <c r="CDT76" s="44"/>
      <c r="CDU76" s="44"/>
      <c r="CDV76" s="44"/>
      <c r="CDW76" s="44"/>
      <c r="CDX76" s="44"/>
      <c r="CDY76" s="44"/>
      <c r="CDZ76" s="44"/>
      <c r="CEA76" s="44"/>
      <c r="CEB76" s="44"/>
      <c r="CEC76" s="44"/>
      <c r="CED76" s="44"/>
      <c r="CEE76" s="44"/>
      <c r="CEF76" s="44"/>
      <c r="CEG76" s="44"/>
      <c r="CEH76" s="44"/>
      <c r="CEI76" s="44"/>
      <c r="CEJ76" s="44"/>
      <c r="CEK76" s="44"/>
      <c r="CEL76" s="44"/>
      <c r="CEM76" s="44"/>
      <c r="CEN76" s="44"/>
      <c r="CEO76" s="44"/>
      <c r="CEP76" s="44"/>
      <c r="CEQ76" s="44"/>
      <c r="CER76" s="44"/>
      <c r="CES76" s="44"/>
      <c r="CET76" s="44"/>
      <c r="CEU76" s="44"/>
      <c r="CEV76" s="44"/>
      <c r="CEW76" s="44"/>
      <c r="CEX76" s="44"/>
      <c r="CEY76" s="44"/>
      <c r="CEZ76" s="44"/>
      <c r="CFA76" s="44"/>
      <c r="CFB76" s="44"/>
      <c r="CFC76" s="44"/>
      <c r="CFD76" s="44"/>
      <c r="CFE76" s="44"/>
      <c r="CFF76" s="44"/>
      <c r="CFG76" s="44"/>
      <c r="CFH76" s="44"/>
      <c r="CFI76" s="44"/>
      <c r="CFJ76" s="44"/>
      <c r="CFK76" s="44"/>
      <c r="CFL76" s="44"/>
      <c r="CFM76" s="44"/>
      <c r="CFN76" s="44"/>
      <c r="CFO76" s="44"/>
      <c r="CFP76" s="44"/>
      <c r="CFQ76" s="44"/>
      <c r="CFR76" s="44"/>
      <c r="CFS76" s="44"/>
      <c r="CFT76" s="44"/>
      <c r="CFU76" s="44"/>
      <c r="CFV76" s="44"/>
      <c r="CFW76" s="44"/>
      <c r="CFX76" s="44"/>
      <c r="CFY76" s="44"/>
      <c r="CFZ76" s="44"/>
      <c r="CGA76" s="44"/>
      <c r="CGB76" s="44"/>
      <c r="CGC76" s="44"/>
      <c r="CGD76" s="44"/>
      <c r="CGE76" s="44"/>
      <c r="CGF76" s="44"/>
      <c r="CGG76" s="44"/>
      <c r="CGH76" s="44"/>
      <c r="CGI76" s="44"/>
      <c r="CGJ76" s="44"/>
      <c r="CGK76" s="44"/>
      <c r="CGL76" s="44"/>
      <c r="CGM76" s="44"/>
      <c r="CGN76" s="44"/>
      <c r="CGO76" s="44"/>
      <c r="CGP76" s="44"/>
      <c r="CGQ76" s="44"/>
      <c r="CGR76" s="44"/>
      <c r="CGS76" s="44"/>
      <c r="CGT76" s="44"/>
      <c r="CGU76" s="44"/>
      <c r="CGV76" s="44"/>
      <c r="CGW76" s="44"/>
      <c r="CGX76" s="44"/>
      <c r="CGY76" s="44"/>
      <c r="CGZ76" s="44"/>
      <c r="CHA76" s="44"/>
      <c r="CHB76" s="44"/>
      <c r="CHC76" s="44"/>
      <c r="CHD76" s="44"/>
      <c r="CHE76" s="44"/>
      <c r="CHF76" s="44"/>
      <c r="CHG76" s="44"/>
      <c r="CHH76" s="44"/>
      <c r="CHI76" s="44"/>
      <c r="CHJ76" s="44"/>
      <c r="CHK76" s="44"/>
      <c r="CHL76" s="44"/>
      <c r="CHM76" s="44"/>
      <c r="CHN76" s="44"/>
      <c r="CHO76" s="44"/>
      <c r="CHP76" s="44"/>
      <c r="CHQ76" s="44"/>
      <c r="CHR76" s="44"/>
      <c r="CHS76" s="44"/>
      <c r="CHT76" s="44"/>
      <c r="CHU76" s="44"/>
      <c r="CHV76" s="44"/>
      <c r="CHW76" s="44"/>
      <c r="CHX76" s="44"/>
      <c r="CHY76" s="44"/>
      <c r="CHZ76" s="44"/>
      <c r="CIA76" s="44"/>
      <c r="CIB76" s="44"/>
      <c r="CIC76" s="44"/>
      <c r="CID76" s="44"/>
      <c r="CIE76" s="44"/>
      <c r="CIF76" s="44"/>
      <c r="CIG76" s="44"/>
      <c r="CIH76" s="44"/>
      <c r="CII76" s="44"/>
      <c r="CIJ76" s="44"/>
      <c r="CIK76" s="44"/>
      <c r="CIL76" s="44"/>
      <c r="CIM76" s="44"/>
      <c r="CIN76" s="44"/>
      <c r="CIO76" s="44"/>
      <c r="CIP76" s="44"/>
      <c r="CIQ76" s="44"/>
      <c r="CIR76" s="44"/>
      <c r="CIS76" s="44"/>
      <c r="CIT76" s="44"/>
      <c r="CIU76" s="44"/>
      <c r="CIV76" s="44"/>
      <c r="CIW76" s="44"/>
      <c r="CIX76" s="44"/>
      <c r="CIY76" s="44"/>
      <c r="CIZ76" s="44"/>
      <c r="CJA76" s="44"/>
      <c r="CJB76" s="44"/>
      <c r="CJC76" s="44"/>
      <c r="CJD76" s="44"/>
      <c r="CJE76" s="44"/>
      <c r="CJF76" s="44"/>
      <c r="CJG76" s="44"/>
      <c r="CJH76" s="44"/>
      <c r="CJI76" s="44"/>
      <c r="CJJ76" s="44"/>
      <c r="CJK76" s="44"/>
      <c r="CJL76" s="44"/>
      <c r="CJM76" s="44"/>
      <c r="CJN76" s="44"/>
      <c r="CJO76" s="44"/>
      <c r="CJP76" s="44"/>
      <c r="CJQ76" s="44"/>
      <c r="CJR76" s="44"/>
      <c r="CJS76" s="44"/>
      <c r="CJT76" s="44"/>
      <c r="CJU76" s="44"/>
      <c r="CJV76" s="44"/>
      <c r="CJW76" s="44"/>
      <c r="CJX76" s="44"/>
      <c r="CJY76" s="44"/>
      <c r="CJZ76" s="44"/>
      <c r="CKA76" s="44"/>
      <c r="CKB76" s="44"/>
      <c r="CKC76" s="44"/>
      <c r="CKD76" s="44"/>
      <c r="CKE76" s="44"/>
      <c r="CKF76" s="44"/>
      <c r="CKG76" s="44"/>
      <c r="CKH76" s="44"/>
      <c r="CKI76" s="44"/>
      <c r="CKJ76" s="44"/>
      <c r="CKK76" s="44"/>
      <c r="CKL76" s="44"/>
      <c r="CKM76" s="44"/>
      <c r="CKN76" s="44"/>
      <c r="CKO76" s="44"/>
      <c r="CKP76" s="44"/>
      <c r="CKQ76" s="44"/>
      <c r="CKR76" s="44"/>
      <c r="CKS76" s="44"/>
      <c r="CKT76" s="44"/>
      <c r="CKU76" s="44"/>
      <c r="CKV76" s="44"/>
      <c r="CKW76" s="44"/>
      <c r="CKX76" s="44"/>
      <c r="CKY76" s="44"/>
      <c r="CKZ76" s="44"/>
      <c r="CLA76" s="44"/>
      <c r="CLB76" s="44"/>
      <c r="CLC76" s="44"/>
      <c r="CLD76" s="44"/>
      <c r="CLE76" s="44"/>
      <c r="CLF76" s="44"/>
      <c r="CLG76" s="44"/>
      <c r="CLH76" s="44"/>
      <c r="CLI76" s="44"/>
      <c r="CLJ76" s="44"/>
      <c r="CLK76" s="44"/>
      <c r="CLL76" s="44"/>
      <c r="CLM76" s="44"/>
      <c r="CLN76" s="44"/>
      <c r="CLO76" s="44"/>
      <c r="CLP76" s="44"/>
      <c r="CLQ76" s="44"/>
      <c r="CLR76" s="44"/>
      <c r="CLS76" s="44"/>
      <c r="CLT76" s="44"/>
      <c r="CLU76" s="44"/>
      <c r="CLV76" s="44"/>
      <c r="CLW76" s="44"/>
      <c r="CLX76" s="44"/>
      <c r="CLY76" s="44"/>
      <c r="CLZ76" s="44"/>
      <c r="CMA76" s="44"/>
      <c r="CMB76" s="44"/>
      <c r="CMC76" s="44"/>
      <c r="CMD76" s="44"/>
      <c r="CME76" s="44"/>
      <c r="CMF76" s="44"/>
      <c r="CMG76" s="44"/>
      <c r="CMH76" s="44"/>
      <c r="CMI76" s="44"/>
      <c r="CMJ76" s="44"/>
      <c r="CMK76" s="44"/>
      <c r="CML76" s="44"/>
      <c r="CMM76" s="44"/>
      <c r="CMN76" s="44"/>
      <c r="CMO76" s="44"/>
      <c r="CMP76" s="44"/>
      <c r="CMQ76" s="44"/>
      <c r="CMR76" s="44"/>
      <c r="CMS76" s="44"/>
      <c r="CMT76" s="44"/>
      <c r="CMU76" s="44"/>
      <c r="CMV76" s="44"/>
      <c r="CMW76" s="44"/>
      <c r="CMX76" s="44"/>
      <c r="CMY76" s="44"/>
      <c r="CMZ76" s="44"/>
      <c r="CNA76" s="44"/>
      <c r="CNB76" s="44"/>
      <c r="CNC76" s="44"/>
      <c r="CND76" s="44"/>
      <c r="CNE76" s="44"/>
      <c r="CNF76" s="44"/>
      <c r="CNG76" s="44"/>
      <c r="CNH76" s="44"/>
      <c r="CNI76" s="44"/>
      <c r="CNJ76" s="44"/>
      <c r="CNK76" s="44"/>
      <c r="CNL76" s="44"/>
      <c r="CNM76" s="44"/>
      <c r="CNN76" s="44"/>
      <c r="CNO76" s="44"/>
      <c r="CNP76" s="44"/>
      <c r="CNQ76" s="44"/>
      <c r="CNR76" s="44"/>
      <c r="CNS76" s="44"/>
      <c r="CNT76" s="44"/>
      <c r="CNU76" s="44"/>
      <c r="CNV76" s="44"/>
      <c r="CNW76" s="44"/>
      <c r="CNX76" s="44"/>
      <c r="CNY76" s="44"/>
      <c r="CNZ76" s="44"/>
      <c r="COA76" s="44"/>
      <c r="COB76" s="44"/>
      <c r="COC76" s="44"/>
      <c r="COD76" s="44"/>
      <c r="COE76" s="44"/>
      <c r="COF76" s="44"/>
      <c r="COG76" s="44"/>
      <c r="COH76" s="44"/>
      <c r="COI76" s="44"/>
      <c r="COJ76" s="44"/>
      <c r="COK76" s="44"/>
      <c r="COL76" s="44"/>
      <c r="COM76" s="44"/>
      <c r="CON76" s="44"/>
      <c r="COO76" s="44"/>
      <c r="COP76" s="44"/>
      <c r="COQ76" s="44"/>
      <c r="COR76" s="44"/>
      <c r="COS76" s="44"/>
      <c r="COT76" s="44"/>
      <c r="COU76" s="44"/>
      <c r="COV76" s="44"/>
      <c r="COW76" s="44"/>
      <c r="COX76" s="44"/>
      <c r="COY76" s="44"/>
      <c r="COZ76" s="44"/>
      <c r="CPA76" s="44"/>
      <c r="CPB76" s="44"/>
      <c r="CPC76" s="44"/>
      <c r="CPD76" s="44"/>
      <c r="CPE76" s="44"/>
      <c r="CPF76" s="44"/>
      <c r="CPG76" s="44"/>
      <c r="CPH76" s="44"/>
      <c r="CPI76" s="44"/>
      <c r="CPJ76" s="44"/>
      <c r="CPK76" s="44"/>
      <c r="CPL76" s="44"/>
      <c r="CPM76" s="44"/>
      <c r="CPN76" s="44"/>
      <c r="CPO76" s="44"/>
      <c r="CPP76" s="44"/>
      <c r="CPQ76" s="44"/>
      <c r="CPR76" s="44"/>
      <c r="CPS76" s="44"/>
      <c r="CPT76" s="44"/>
      <c r="CPU76" s="44"/>
      <c r="CPV76" s="44"/>
      <c r="CPW76" s="44"/>
      <c r="CPX76" s="44"/>
      <c r="CPY76" s="44"/>
      <c r="CPZ76" s="44"/>
      <c r="CQA76" s="44"/>
      <c r="CQB76" s="44"/>
      <c r="CQC76" s="44"/>
      <c r="CQD76" s="44"/>
      <c r="CQE76" s="44"/>
      <c r="CQF76" s="44"/>
      <c r="CQG76" s="44"/>
      <c r="CQH76" s="44"/>
      <c r="CQI76" s="44"/>
      <c r="CQJ76" s="44"/>
      <c r="CQK76" s="44"/>
      <c r="CQL76" s="44"/>
      <c r="CQM76" s="44"/>
      <c r="CQN76" s="44"/>
      <c r="CQO76" s="44"/>
      <c r="CQP76" s="44"/>
      <c r="CQQ76" s="44"/>
      <c r="CQR76" s="44"/>
      <c r="CQS76" s="44"/>
      <c r="CQT76" s="44"/>
      <c r="CQU76" s="44"/>
      <c r="CQV76" s="44"/>
      <c r="CQW76" s="44"/>
      <c r="CQX76" s="44"/>
      <c r="CQY76" s="44"/>
      <c r="CQZ76" s="44"/>
      <c r="CRA76" s="44"/>
      <c r="CRB76" s="44"/>
      <c r="CRC76" s="44"/>
      <c r="CRD76" s="44"/>
      <c r="CRE76" s="44"/>
      <c r="CRF76" s="44"/>
      <c r="CRG76" s="44"/>
      <c r="CRH76" s="44"/>
      <c r="CRI76" s="44"/>
      <c r="CRJ76" s="44"/>
      <c r="CRK76" s="44"/>
      <c r="CRL76" s="44"/>
      <c r="CRM76" s="44"/>
      <c r="CRN76" s="44"/>
      <c r="CRO76" s="44"/>
      <c r="CRP76" s="44"/>
      <c r="CRQ76" s="44"/>
      <c r="CRR76" s="44"/>
      <c r="CRS76" s="44"/>
      <c r="CRT76" s="44"/>
      <c r="CRU76" s="44"/>
      <c r="CRV76" s="44"/>
      <c r="CRW76" s="44"/>
      <c r="CRX76" s="44"/>
      <c r="CRY76" s="44"/>
      <c r="CRZ76" s="44"/>
      <c r="CSA76" s="44"/>
      <c r="CSB76" s="44"/>
      <c r="CSC76" s="44"/>
      <c r="CSD76" s="44"/>
      <c r="CSE76" s="44"/>
      <c r="CSF76" s="44"/>
      <c r="CSG76" s="44"/>
      <c r="CSH76" s="44"/>
      <c r="CSI76" s="44"/>
      <c r="CSJ76" s="44"/>
      <c r="CSK76" s="44"/>
      <c r="CSL76" s="44"/>
      <c r="CSM76" s="44"/>
      <c r="CSN76" s="44"/>
      <c r="CSO76" s="44"/>
      <c r="CSP76" s="44"/>
      <c r="CSQ76" s="44"/>
      <c r="CSR76" s="44"/>
      <c r="CSS76" s="44"/>
      <c r="CST76" s="44"/>
      <c r="CSU76" s="44"/>
      <c r="CSV76" s="44"/>
      <c r="CSW76" s="44"/>
      <c r="CSX76" s="44"/>
      <c r="CSY76" s="44"/>
      <c r="CSZ76" s="44"/>
      <c r="CTA76" s="44"/>
      <c r="CTB76" s="44"/>
      <c r="CTC76" s="44"/>
      <c r="CTD76" s="44"/>
      <c r="CTE76" s="44"/>
      <c r="CTF76" s="44"/>
      <c r="CTG76" s="44"/>
      <c r="CTH76" s="44"/>
      <c r="CTI76" s="44"/>
      <c r="CTJ76" s="44"/>
      <c r="CTK76" s="44"/>
      <c r="CTL76" s="44"/>
      <c r="CTM76" s="44"/>
      <c r="CTN76" s="44"/>
      <c r="CTO76" s="44"/>
      <c r="CTP76" s="44"/>
      <c r="CTQ76" s="44"/>
      <c r="CTR76" s="44"/>
      <c r="CTS76" s="44"/>
      <c r="CTT76" s="44"/>
      <c r="CTU76" s="44"/>
      <c r="CTV76" s="44"/>
      <c r="CTW76" s="44"/>
      <c r="CTX76" s="44"/>
      <c r="CTY76" s="44"/>
      <c r="CTZ76" s="44"/>
      <c r="CUA76" s="44"/>
      <c r="CUB76" s="44"/>
      <c r="CUC76" s="44"/>
      <c r="CUD76" s="44"/>
      <c r="CUE76" s="44"/>
      <c r="CUF76" s="44"/>
      <c r="CUG76" s="44"/>
      <c r="CUH76" s="44"/>
      <c r="CUI76" s="44"/>
      <c r="CUJ76" s="44"/>
      <c r="CUK76" s="44"/>
      <c r="CUL76" s="44"/>
      <c r="CUM76" s="44"/>
      <c r="CUN76" s="44"/>
      <c r="CUO76" s="44"/>
      <c r="CUP76" s="44"/>
      <c r="CUQ76" s="44"/>
      <c r="CUR76" s="44"/>
      <c r="CUS76" s="44"/>
      <c r="CUT76" s="44"/>
      <c r="CUU76" s="44"/>
      <c r="CUV76" s="44"/>
      <c r="CUW76" s="44"/>
      <c r="CUX76" s="44"/>
      <c r="CUY76" s="44"/>
      <c r="CUZ76" s="44"/>
      <c r="CVA76" s="44"/>
      <c r="CVB76" s="44"/>
      <c r="CVC76" s="44"/>
      <c r="CVD76" s="44"/>
      <c r="CVE76" s="44"/>
      <c r="CVF76" s="44"/>
      <c r="CVG76" s="44"/>
      <c r="CVH76" s="44"/>
      <c r="CVI76" s="44"/>
      <c r="CVJ76" s="44"/>
      <c r="CVK76" s="44"/>
      <c r="CVL76" s="44"/>
      <c r="CVM76" s="44"/>
      <c r="CVN76" s="44"/>
      <c r="CVO76" s="44"/>
      <c r="CVP76" s="44"/>
      <c r="CVQ76" s="44"/>
      <c r="CVR76" s="44"/>
      <c r="CVS76" s="44"/>
      <c r="CVT76" s="44"/>
      <c r="CVU76" s="44"/>
      <c r="CVV76" s="44"/>
      <c r="CVW76" s="44"/>
      <c r="CVX76" s="44"/>
      <c r="CVY76" s="44"/>
      <c r="CVZ76" s="44"/>
      <c r="CWA76" s="44"/>
      <c r="CWB76" s="44"/>
      <c r="CWC76" s="44"/>
      <c r="CWD76" s="44"/>
      <c r="CWE76" s="44"/>
      <c r="CWF76" s="44"/>
      <c r="CWG76" s="44"/>
      <c r="CWH76" s="44"/>
      <c r="CWI76" s="44"/>
      <c r="CWJ76" s="44"/>
      <c r="CWK76" s="44"/>
      <c r="CWL76" s="44"/>
      <c r="CWM76" s="44"/>
      <c r="CWN76" s="44"/>
      <c r="CWO76" s="44"/>
      <c r="CWP76" s="44"/>
      <c r="CWQ76" s="44"/>
      <c r="CWR76" s="44"/>
      <c r="CWS76" s="44"/>
      <c r="CWT76" s="44"/>
      <c r="CWU76" s="44"/>
      <c r="CWV76" s="44"/>
      <c r="CWW76" s="44"/>
      <c r="CWX76" s="44"/>
      <c r="CWY76" s="44"/>
      <c r="CWZ76" s="44"/>
      <c r="CXA76" s="44"/>
      <c r="CXB76" s="44"/>
      <c r="CXC76" s="44"/>
      <c r="CXD76" s="44"/>
      <c r="CXE76" s="44"/>
      <c r="CXF76" s="44"/>
      <c r="CXG76" s="44"/>
      <c r="CXH76" s="44"/>
      <c r="CXI76" s="44"/>
      <c r="CXJ76" s="44"/>
      <c r="CXK76" s="44"/>
      <c r="CXL76" s="44"/>
      <c r="CXM76" s="44"/>
      <c r="CXN76" s="44"/>
      <c r="CXO76" s="44"/>
      <c r="CXP76" s="44"/>
      <c r="CXQ76" s="44"/>
      <c r="CXR76" s="44"/>
      <c r="CXS76" s="44"/>
      <c r="CXT76" s="44"/>
      <c r="CXU76" s="44"/>
      <c r="CXV76" s="44"/>
      <c r="CXW76" s="44"/>
      <c r="CXX76" s="44"/>
      <c r="CXY76" s="44"/>
      <c r="CXZ76" s="44"/>
      <c r="CYA76" s="44"/>
      <c r="CYB76" s="44"/>
      <c r="CYC76" s="44"/>
      <c r="CYD76" s="44"/>
      <c r="CYE76" s="44"/>
      <c r="CYF76" s="44"/>
      <c r="CYG76" s="44"/>
      <c r="CYH76" s="44"/>
      <c r="CYI76" s="44"/>
      <c r="CYJ76" s="44"/>
      <c r="CYK76" s="44"/>
      <c r="CYL76" s="44"/>
      <c r="CYM76" s="44"/>
      <c r="CYN76" s="44"/>
      <c r="CYO76" s="44"/>
      <c r="CYP76" s="44"/>
      <c r="CYQ76" s="44"/>
      <c r="CYR76" s="44"/>
      <c r="CYS76" s="44"/>
      <c r="CYT76" s="44"/>
      <c r="CYU76" s="44"/>
      <c r="CYV76" s="44"/>
      <c r="CYW76" s="44"/>
      <c r="CYX76" s="44"/>
      <c r="CYY76" s="44"/>
      <c r="CYZ76" s="44"/>
      <c r="CZA76" s="44"/>
      <c r="CZB76" s="44"/>
      <c r="CZC76" s="44"/>
      <c r="CZD76" s="44"/>
      <c r="CZE76" s="44"/>
      <c r="CZF76" s="44"/>
      <c r="CZG76" s="44"/>
      <c r="CZH76" s="44"/>
      <c r="CZI76" s="44"/>
      <c r="CZJ76" s="44"/>
      <c r="CZK76" s="44"/>
      <c r="CZL76" s="44"/>
      <c r="CZM76" s="44"/>
      <c r="CZN76" s="44"/>
      <c r="CZO76" s="44"/>
      <c r="CZP76" s="44"/>
      <c r="CZQ76" s="44"/>
      <c r="CZR76" s="44"/>
      <c r="CZS76" s="44"/>
      <c r="CZT76" s="44"/>
      <c r="CZU76" s="44"/>
      <c r="CZV76" s="44"/>
      <c r="CZW76" s="44"/>
      <c r="CZX76" s="44"/>
      <c r="CZY76" s="44"/>
      <c r="CZZ76" s="44"/>
      <c r="DAA76" s="44"/>
      <c r="DAB76" s="44"/>
      <c r="DAC76" s="44"/>
      <c r="DAD76" s="44"/>
      <c r="DAE76" s="44"/>
      <c r="DAF76" s="44"/>
      <c r="DAG76" s="44"/>
      <c r="DAH76" s="44"/>
      <c r="DAI76" s="44"/>
      <c r="DAJ76" s="44"/>
      <c r="DAK76" s="44"/>
      <c r="DAL76" s="44"/>
      <c r="DAM76" s="44"/>
      <c r="DAN76" s="44"/>
      <c r="DAO76" s="44"/>
      <c r="DAP76" s="44"/>
      <c r="DAQ76" s="44"/>
      <c r="DAR76" s="44"/>
      <c r="DAS76" s="44"/>
      <c r="DAT76" s="44"/>
      <c r="DAU76" s="44"/>
      <c r="DAV76" s="44"/>
      <c r="DAW76" s="44"/>
      <c r="DAX76" s="44"/>
      <c r="DAY76" s="44"/>
      <c r="DAZ76" s="44"/>
      <c r="DBA76" s="44"/>
      <c r="DBB76" s="44"/>
      <c r="DBC76" s="44"/>
      <c r="DBD76" s="44"/>
      <c r="DBE76" s="44"/>
      <c r="DBF76" s="44"/>
      <c r="DBG76" s="44"/>
      <c r="DBH76" s="44"/>
      <c r="DBI76" s="44"/>
      <c r="DBJ76" s="44"/>
      <c r="DBK76" s="44"/>
      <c r="DBL76" s="44"/>
      <c r="DBM76" s="44"/>
      <c r="DBN76" s="44"/>
      <c r="DBO76" s="44"/>
      <c r="DBP76" s="44"/>
      <c r="DBQ76" s="44"/>
      <c r="DBR76" s="44"/>
      <c r="DBS76" s="44"/>
      <c r="DBT76" s="44"/>
      <c r="DBU76" s="44"/>
      <c r="DBV76" s="44"/>
      <c r="DBW76" s="44"/>
      <c r="DBX76" s="44"/>
      <c r="DBY76" s="44"/>
      <c r="DBZ76" s="44"/>
      <c r="DCA76" s="44"/>
      <c r="DCB76" s="44"/>
      <c r="DCC76" s="44"/>
      <c r="DCD76" s="44"/>
      <c r="DCE76" s="44"/>
      <c r="DCF76" s="44"/>
      <c r="DCG76" s="44"/>
      <c r="DCH76" s="44"/>
      <c r="DCI76" s="44"/>
      <c r="DCJ76" s="44"/>
      <c r="DCK76" s="44"/>
      <c r="DCL76" s="44"/>
      <c r="DCM76" s="44"/>
      <c r="DCN76" s="44"/>
      <c r="DCO76" s="44"/>
      <c r="DCP76" s="44"/>
      <c r="DCQ76" s="44"/>
      <c r="DCR76" s="44"/>
      <c r="DCS76" s="44"/>
      <c r="DCT76" s="44"/>
      <c r="DCU76" s="44"/>
      <c r="DCV76" s="44"/>
      <c r="DCW76" s="44"/>
      <c r="DCX76" s="44"/>
      <c r="DCY76" s="44"/>
      <c r="DCZ76" s="44"/>
      <c r="DDA76" s="44"/>
      <c r="DDB76" s="44"/>
      <c r="DDC76" s="44"/>
      <c r="DDD76" s="44"/>
      <c r="DDE76" s="44"/>
      <c r="DDF76" s="44"/>
      <c r="DDG76" s="44"/>
      <c r="DDH76" s="44"/>
      <c r="DDI76" s="44"/>
      <c r="DDJ76" s="44"/>
      <c r="DDK76" s="44"/>
      <c r="DDL76" s="44"/>
      <c r="DDM76" s="44"/>
      <c r="DDN76" s="44"/>
      <c r="DDO76" s="44"/>
      <c r="DDP76" s="44"/>
      <c r="DDQ76" s="44"/>
      <c r="DDR76" s="44"/>
      <c r="DDS76" s="44"/>
      <c r="DDT76" s="44"/>
      <c r="DDU76" s="44"/>
      <c r="DDV76" s="44"/>
      <c r="DDW76" s="44"/>
      <c r="DDX76" s="44"/>
      <c r="DDY76" s="44"/>
      <c r="DDZ76" s="44"/>
      <c r="DEA76" s="44"/>
      <c r="DEB76" s="44"/>
      <c r="DEC76" s="44"/>
      <c r="DED76" s="44"/>
      <c r="DEE76" s="44"/>
      <c r="DEF76" s="44"/>
      <c r="DEG76" s="44"/>
      <c r="DEH76" s="44"/>
      <c r="DEI76" s="44"/>
      <c r="DEJ76" s="44"/>
      <c r="DEK76" s="44"/>
      <c r="DEL76" s="44"/>
      <c r="DEM76" s="44"/>
      <c r="DEN76" s="44"/>
      <c r="DEO76" s="44"/>
      <c r="DEP76" s="44"/>
      <c r="DEQ76" s="44"/>
      <c r="DER76" s="44"/>
      <c r="DES76" s="44"/>
      <c r="DET76" s="44"/>
      <c r="DEU76" s="44"/>
      <c r="DEV76" s="44"/>
      <c r="DEW76" s="44"/>
      <c r="DEX76" s="44"/>
      <c r="DEY76" s="44"/>
      <c r="DEZ76" s="44"/>
      <c r="DFA76" s="44"/>
      <c r="DFB76" s="44"/>
      <c r="DFC76" s="44"/>
      <c r="DFD76" s="44"/>
      <c r="DFE76" s="44"/>
      <c r="DFF76" s="44"/>
      <c r="DFG76" s="44"/>
      <c r="DFH76" s="44"/>
      <c r="DFI76" s="44"/>
      <c r="DFJ76" s="44"/>
      <c r="DFK76" s="44"/>
      <c r="DFL76" s="44"/>
      <c r="DFM76" s="44"/>
      <c r="DFN76" s="44"/>
      <c r="DFO76" s="44"/>
      <c r="DFP76" s="44"/>
      <c r="DFQ76" s="44"/>
      <c r="DFR76" s="44"/>
      <c r="DFS76" s="44"/>
      <c r="DFT76" s="44"/>
      <c r="DFU76" s="44"/>
      <c r="DFV76" s="44"/>
      <c r="DFW76" s="44"/>
      <c r="DFX76" s="44"/>
      <c r="DFY76" s="44"/>
      <c r="DFZ76" s="44"/>
      <c r="DGA76" s="44"/>
      <c r="DGB76" s="44"/>
      <c r="DGC76" s="44"/>
      <c r="DGD76" s="44"/>
      <c r="DGE76" s="44"/>
      <c r="DGF76" s="44"/>
      <c r="DGG76" s="44"/>
      <c r="DGH76" s="44"/>
      <c r="DGI76" s="44"/>
      <c r="DGJ76" s="44"/>
      <c r="DGK76" s="44"/>
      <c r="DGL76" s="44"/>
      <c r="DGM76" s="44"/>
      <c r="DGN76" s="44"/>
      <c r="DGO76" s="44"/>
      <c r="DGP76" s="44"/>
      <c r="DGQ76" s="44"/>
      <c r="DGR76" s="44"/>
      <c r="DGS76" s="44"/>
      <c r="DGT76" s="44"/>
      <c r="DGU76" s="44"/>
      <c r="DGV76" s="44"/>
      <c r="DGW76" s="44"/>
      <c r="DGX76" s="44"/>
      <c r="DGY76" s="44"/>
      <c r="DGZ76" s="44"/>
      <c r="DHA76" s="44"/>
      <c r="DHB76" s="44"/>
      <c r="DHC76" s="44"/>
      <c r="DHD76" s="44"/>
      <c r="DHE76" s="44"/>
      <c r="DHF76" s="44"/>
      <c r="DHG76" s="44"/>
      <c r="DHH76" s="44"/>
      <c r="DHI76" s="44"/>
      <c r="DHJ76" s="44"/>
      <c r="DHK76" s="44"/>
      <c r="DHL76" s="44"/>
      <c r="DHM76" s="44"/>
      <c r="DHN76" s="44"/>
      <c r="DHO76" s="44"/>
      <c r="DHP76" s="44"/>
      <c r="DHQ76" s="44"/>
      <c r="DHR76" s="44"/>
      <c r="DHS76" s="44"/>
      <c r="DHT76" s="44"/>
      <c r="DHU76" s="44"/>
      <c r="DHV76" s="44"/>
      <c r="DHW76" s="44"/>
      <c r="DHX76" s="44"/>
      <c r="DHY76" s="44"/>
      <c r="DHZ76" s="44"/>
      <c r="DIA76" s="44"/>
      <c r="DIB76" s="44"/>
      <c r="DIC76" s="44"/>
      <c r="DID76" s="44"/>
      <c r="DIE76" s="44"/>
      <c r="DIF76" s="44"/>
      <c r="DIG76" s="44"/>
      <c r="DIH76" s="44"/>
      <c r="DII76" s="44"/>
      <c r="DIJ76" s="44"/>
      <c r="DIK76" s="44"/>
      <c r="DIL76" s="44"/>
      <c r="DIM76" s="44"/>
      <c r="DIN76" s="44"/>
      <c r="DIO76" s="44"/>
      <c r="DIP76" s="44"/>
      <c r="DIQ76" s="44"/>
      <c r="DIR76" s="44"/>
      <c r="DIS76" s="44"/>
      <c r="DIT76" s="44"/>
      <c r="DIU76" s="44"/>
      <c r="DIV76" s="44"/>
      <c r="DIW76" s="44"/>
      <c r="DIX76" s="44"/>
      <c r="DIY76" s="44"/>
      <c r="DIZ76" s="44"/>
      <c r="DJA76" s="44"/>
      <c r="DJB76" s="44"/>
      <c r="DJC76" s="44"/>
      <c r="DJD76" s="44"/>
      <c r="DJE76" s="44"/>
      <c r="DJF76" s="44"/>
      <c r="DJG76" s="44"/>
      <c r="DJH76" s="44"/>
      <c r="DJI76" s="44"/>
      <c r="DJJ76" s="44"/>
      <c r="DJK76" s="44"/>
      <c r="DJL76" s="44"/>
      <c r="DJM76" s="44"/>
      <c r="DJN76" s="44"/>
      <c r="DJO76" s="44"/>
      <c r="DJP76" s="44"/>
      <c r="DJQ76" s="44"/>
      <c r="DJR76" s="44"/>
      <c r="DJS76" s="44"/>
      <c r="DJT76" s="44"/>
      <c r="DJU76" s="44"/>
      <c r="DJV76" s="44"/>
      <c r="DJW76" s="44"/>
      <c r="DJX76" s="44"/>
      <c r="DJY76" s="44"/>
      <c r="DJZ76" s="44"/>
      <c r="DKA76" s="44"/>
      <c r="DKB76" s="44"/>
      <c r="DKC76" s="44"/>
      <c r="DKD76" s="44"/>
      <c r="DKE76" s="44"/>
      <c r="DKF76" s="44"/>
      <c r="DKG76" s="44"/>
      <c r="DKH76" s="44"/>
      <c r="DKI76" s="44"/>
      <c r="DKJ76" s="44"/>
      <c r="DKK76" s="44"/>
      <c r="DKL76" s="44"/>
      <c r="DKM76" s="44"/>
      <c r="DKN76" s="44"/>
      <c r="DKO76" s="44"/>
      <c r="DKP76" s="44"/>
      <c r="DKQ76" s="44"/>
      <c r="DKR76" s="44"/>
      <c r="DKS76" s="44"/>
      <c r="DKT76" s="44"/>
      <c r="DKU76" s="44"/>
      <c r="DKV76" s="44"/>
      <c r="DKW76" s="44"/>
      <c r="DKX76" s="44"/>
      <c r="DKY76" s="44"/>
      <c r="DKZ76" s="44"/>
      <c r="DLA76" s="44"/>
      <c r="DLB76" s="44"/>
      <c r="DLC76" s="44"/>
      <c r="DLD76" s="44"/>
      <c r="DLE76" s="44"/>
      <c r="DLF76" s="44"/>
      <c r="DLG76" s="44"/>
      <c r="DLH76" s="44"/>
      <c r="DLI76" s="44"/>
      <c r="DLJ76" s="44"/>
      <c r="DLK76" s="44"/>
      <c r="DLL76" s="44"/>
      <c r="DLM76" s="44"/>
      <c r="DLN76" s="44"/>
      <c r="DLO76" s="44"/>
      <c r="DLP76" s="44"/>
      <c r="DLQ76" s="44"/>
      <c r="DLR76" s="44"/>
      <c r="DLS76" s="44"/>
      <c r="DLT76" s="44"/>
      <c r="DLU76" s="44"/>
      <c r="DLV76" s="44"/>
      <c r="DLW76" s="44"/>
      <c r="DLX76" s="44"/>
      <c r="DLY76" s="44"/>
      <c r="DLZ76" s="44"/>
      <c r="DMA76" s="44"/>
      <c r="DMB76" s="44"/>
      <c r="DMC76" s="44"/>
      <c r="DMD76" s="44"/>
      <c r="DME76" s="44"/>
      <c r="DMF76" s="44"/>
      <c r="DMG76" s="44"/>
      <c r="DMH76" s="44"/>
      <c r="DMI76" s="44"/>
      <c r="DMJ76" s="44"/>
      <c r="DMK76" s="44"/>
      <c r="DML76" s="44"/>
      <c r="DMM76" s="44"/>
      <c r="DMN76" s="44"/>
      <c r="DMO76" s="44"/>
      <c r="DMP76" s="44"/>
      <c r="DMQ76" s="44"/>
      <c r="DMR76" s="44"/>
      <c r="DMS76" s="44"/>
      <c r="DMT76" s="44"/>
      <c r="DMU76" s="44"/>
      <c r="DMV76" s="44"/>
      <c r="DMW76" s="44"/>
      <c r="DMX76" s="44"/>
      <c r="DMY76" s="44"/>
      <c r="DMZ76" s="44"/>
      <c r="DNA76" s="44"/>
      <c r="DNB76" s="44"/>
      <c r="DNC76" s="44"/>
      <c r="DND76" s="44"/>
      <c r="DNE76" s="44"/>
      <c r="DNF76" s="44"/>
      <c r="DNG76" s="44"/>
      <c r="DNH76" s="44"/>
      <c r="DNI76" s="44"/>
      <c r="DNJ76" s="44"/>
      <c r="DNK76" s="44"/>
      <c r="DNL76" s="44"/>
      <c r="DNM76" s="44"/>
      <c r="DNN76" s="44"/>
      <c r="DNO76" s="44"/>
      <c r="DNP76" s="44"/>
      <c r="DNQ76" s="44"/>
      <c r="DNR76" s="44"/>
      <c r="DNS76" s="44"/>
      <c r="DNT76" s="44"/>
      <c r="DNU76" s="44"/>
      <c r="DNV76" s="44"/>
      <c r="DNW76" s="44"/>
      <c r="DNX76" s="44"/>
      <c r="DNY76" s="44"/>
      <c r="DNZ76" s="44"/>
      <c r="DOA76" s="44"/>
      <c r="DOB76" s="44"/>
      <c r="DOC76" s="44"/>
      <c r="DOD76" s="44"/>
      <c r="DOE76" s="44"/>
      <c r="DOF76" s="44"/>
      <c r="DOG76" s="44"/>
      <c r="DOH76" s="44"/>
      <c r="DOI76" s="44"/>
      <c r="DOJ76" s="44"/>
      <c r="DOK76" s="44"/>
      <c r="DOL76" s="44"/>
      <c r="DOM76" s="44"/>
      <c r="DON76" s="44"/>
      <c r="DOO76" s="44"/>
      <c r="DOP76" s="44"/>
      <c r="DOQ76" s="44"/>
      <c r="DOR76" s="44"/>
      <c r="DOS76" s="44"/>
      <c r="DOT76" s="44"/>
      <c r="DOU76" s="44"/>
      <c r="DOV76" s="44"/>
      <c r="DOW76" s="44"/>
      <c r="DOX76" s="44"/>
      <c r="DOY76" s="44"/>
      <c r="DOZ76" s="44"/>
      <c r="DPA76" s="44"/>
      <c r="DPB76" s="44"/>
      <c r="DPC76" s="44"/>
      <c r="DPD76" s="44"/>
      <c r="DPE76" s="44"/>
      <c r="DPF76" s="44"/>
      <c r="DPG76" s="44"/>
      <c r="DPH76" s="44"/>
      <c r="DPI76" s="44"/>
      <c r="DPJ76" s="44"/>
      <c r="DPK76" s="44"/>
      <c r="DPL76" s="44"/>
      <c r="DPM76" s="44"/>
      <c r="DPN76" s="44"/>
      <c r="DPO76" s="44"/>
      <c r="DPP76" s="44"/>
      <c r="DPQ76" s="44"/>
      <c r="DPR76" s="44"/>
      <c r="DPS76" s="44"/>
      <c r="DPT76" s="44"/>
      <c r="DPU76" s="44"/>
      <c r="DPV76" s="44"/>
      <c r="DPW76" s="44"/>
      <c r="DPX76" s="44"/>
      <c r="DPY76" s="44"/>
      <c r="DPZ76" s="44"/>
      <c r="DQA76" s="44"/>
      <c r="DQB76" s="44"/>
      <c r="DQC76" s="44"/>
      <c r="DQD76" s="44"/>
      <c r="DQE76" s="44"/>
      <c r="DQF76" s="44"/>
      <c r="DQG76" s="44"/>
      <c r="DQH76" s="44"/>
      <c r="DQI76" s="44"/>
      <c r="DQJ76" s="44"/>
      <c r="DQK76" s="44"/>
      <c r="DQL76" s="44"/>
      <c r="DQM76" s="44"/>
      <c r="DQN76" s="44"/>
      <c r="DQO76" s="44"/>
      <c r="DQP76" s="44"/>
      <c r="DQQ76" s="44"/>
      <c r="DQR76" s="44"/>
      <c r="DQS76" s="44"/>
      <c r="DQT76" s="44"/>
      <c r="DQU76" s="44"/>
      <c r="DQV76" s="44"/>
      <c r="DQW76" s="44"/>
      <c r="DQX76" s="44"/>
      <c r="DQY76" s="44"/>
      <c r="DQZ76" s="44"/>
      <c r="DRA76" s="44"/>
      <c r="DRB76" s="44"/>
      <c r="DRC76" s="44"/>
      <c r="DRD76" s="44"/>
      <c r="DRE76" s="44"/>
      <c r="DRF76" s="44"/>
      <c r="DRG76" s="44"/>
      <c r="DRH76" s="44"/>
      <c r="DRI76" s="44"/>
      <c r="DRJ76" s="44"/>
      <c r="DRK76" s="44"/>
      <c r="DRL76" s="44"/>
      <c r="DRM76" s="44"/>
      <c r="DRN76" s="44"/>
      <c r="DRO76" s="44"/>
      <c r="DRP76" s="44"/>
      <c r="DRQ76" s="44"/>
      <c r="DRR76" s="44"/>
      <c r="DRS76" s="44"/>
      <c r="DRT76" s="44"/>
      <c r="DRU76" s="44"/>
      <c r="DRV76" s="44"/>
      <c r="DRW76" s="44"/>
      <c r="DRX76" s="44"/>
      <c r="DRY76" s="44"/>
      <c r="DRZ76" s="44"/>
      <c r="DSA76" s="44"/>
      <c r="DSB76" s="44"/>
      <c r="DSC76" s="44"/>
      <c r="DSD76" s="44"/>
      <c r="DSE76" s="44"/>
      <c r="DSF76" s="44"/>
      <c r="DSG76" s="44"/>
      <c r="DSH76" s="44"/>
      <c r="DSI76" s="44"/>
      <c r="DSJ76" s="44"/>
      <c r="DSK76" s="44"/>
      <c r="DSL76" s="44"/>
      <c r="DSM76" s="44"/>
      <c r="DSN76" s="44"/>
      <c r="DSO76" s="44"/>
      <c r="DSP76" s="44"/>
      <c r="DSQ76" s="44"/>
      <c r="DSR76" s="44"/>
      <c r="DSS76" s="44"/>
      <c r="DST76" s="44"/>
      <c r="DSU76" s="44"/>
      <c r="DSV76" s="44"/>
      <c r="DSW76" s="44"/>
      <c r="DSX76" s="44"/>
      <c r="DSY76" s="44"/>
      <c r="DSZ76" s="44"/>
      <c r="DTA76" s="44"/>
      <c r="DTB76" s="44"/>
      <c r="DTC76" s="44"/>
      <c r="DTD76" s="44"/>
      <c r="DTE76" s="44"/>
      <c r="DTF76" s="44"/>
      <c r="DTG76" s="44"/>
      <c r="DTH76" s="44"/>
      <c r="DTI76" s="44"/>
      <c r="DTJ76" s="44"/>
      <c r="DTK76" s="44"/>
      <c r="DTL76" s="44"/>
      <c r="DTM76" s="44"/>
      <c r="DTN76" s="44"/>
      <c r="DTO76" s="44"/>
      <c r="DTP76" s="44"/>
      <c r="DTQ76" s="44"/>
      <c r="DTR76" s="44"/>
      <c r="DTS76" s="44"/>
      <c r="DTT76" s="44"/>
      <c r="DTU76" s="44"/>
      <c r="DTV76" s="44"/>
      <c r="DTW76" s="44"/>
      <c r="DTX76" s="44"/>
      <c r="DTY76" s="44"/>
      <c r="DTZ76" s="44"/>
      <c r="DUA76" s="44"/>
      <c r="DUB76" s="44"/>
      <c r="DUC76" s="44"/>
      <c r="DUD76" s="44"/>
      <c r="DUE76" s="44"/>
      <c r="DUF76" s="44"/>
      <c r="DUG76" s="44"/>
      <c r="DUH76" s="44"/>
      <c r="DUI76" s="44"/>
      <c r="DUJ76" s="44"/>
      <c r="DUK76" s="44"/>
      <c r="DUL76" s="44"/>
      <c r="DUM76" s="44"/>
      <c r="DUN76" s="44"/>
      <c r="DUO76" s="44"/>
      <c r="DUP76" s="44"/>
      <c r="DUQ76" s="44"/>
      <c r="DUR76" s="44"/>
      <c r="DUS76" s="44"/>
      <c r="DUT76" s="44"/>
      <c r="DUU76" s="44"/>
      <c r="DUV76" s="44"/>
      <c r="DUW76" s="44"/>
      <c r="DUX76" s="44"/>
      <c r="DUY76" s="44"/>
      <c r="DUZ76" s="44"/>
      <c r="DVA76" s="44"/>
      <c r="DVB76" s="44"/>
      <c r="DVC76" s="44"/>
      <c r="DVD76" s="44"/>
      <c r="DVE76" s="44"/>
      <c r="DVF76" s="44"/>
      <c r="DVG76" s="44"/>
      <c r="DVH76" s="44"/>
      <c r="DVI76" s="44"/>
      <c r="DVJ76" s="44"/>
      <c r="DVK76" s="44"/>
      <c r="DVL76" s="44"/>
      <c r="DVM76" s="44"/>
      <c r="DVN76" s="44"/>
      <c r="DVO76" s="44"/>
      <c r="DVP76" s="44"/>
      <c r="DVQ76" s="44"/>
      <c r="DVR76" s="44"/>
      <c r="DVS76" s="44"/>
      <c r="DVT76" s="44"/>
      <c r="DVU76" s="44"/>
      <c r="DVV76" s="44"/>
      <c r="DVW76" s="44"/>
      <c r="DVX76" s="44"/>
      <c r="DVY76" s="44"/>
      <c r="DVZ76" s="44"/>
      <c r="DWA76" s="44"/>
      <c r="DWB76" s="44"/>
      <c r="DWC76" s="44"/>
      <c r="DWD76" s="44"/>
      <c r="DWE76" s="44"/>
      <c r="DWF76" s="44"/>
      <c r="DWG76" s="44"/>
      <c r="DWH76" s="44"/>
      <c r="DWI76" s="44"/>
      <c r="DWJ76" s="44"/>
      <c r="DWK76" s="44"/>
      <c r="DWL76" s="44"/>
      <c r="DWM76" s="44"/>
      <c r="DWN76" s="44"/>
      <c r="DWO76" s="44"/>
      <c r="DWP76" s="44"/>
      <c r="DWQ76" s="44"/>
      <c r="DWR76" s="44"/>
      <c r="DWS76" s="44"/>
      <c r="DWT76" s="44"/>
      <c r="DWU76" s="44"/>
      <c r="DWV76" s="44"/>
      <c r="DWW76" s="44"/>
      <c r="DWX76" s="44"/>
      <c r="DWY76" s="44"/>
      <c r="DWZ76" s="44"/>
      <c r="DXA76" s="44"/>
      <c r="DXB76" s="44"/>
      <c r="DXC76" s="44"/>
      <c r="DXD76" s="44"/>
      <c r="DXE76" s="44"/>
      <c r="DXF76" s="44"/>
      <c r="DXG76" s="44"/>
      <c r="DXH76" s="44"/>
      <c r="DXI76" s="44"/>
      <c r="DXJ76" s="44"/>
      <c r="DXK76" s="44"/>
      <c r="DXL76" s="44"/>
      <c r="DXM76" s="44"/>
      <c r="DXN76" s="44"/>
      <c r="DXO76" s="44"/>
      <c r="DXP76" s="44"/>
      <c r="DXQ76" s="44"/>
      <c r="DXR76" s="44"/>
      <c r="DXS76" s="44"/>
      <c r="DXT76" s="44"/>
      <c r="DXU76" s="44"/>
      <c r="DXV76" s="44"/>
      <c r="DXW76" s="44"/>
      <c r="DXX76" s="44"/>
      <c r="DXY76" s="44"/>
      <c r="DXZ76" s="44"/>
      <c r="DYA76" s="44"/>
      <c r="DYB76" s="44"/>
      <c r="DYC76" s="44"/>
      <c r="DYD76" s="44"/>
      <c r="DYE76" s="44"/>
      <c r="DYF76" s="44"/>
      <c r="DYG76" s="44"/>
      <c r="DYH76" s="44"/>
      <c r="DYI76" s="44"/>
      <c r="DYJ76" s="44"/>
      <c r="DYK76" s="44"/>
      <c r="DYL76" s="44"/>
      <c r="DYM76" s="44"/>
      <c r="DYN76" s="44"/>
      <c r="DYO76" s="44"/>
      <c r="DYP76" s="44"/>
      <c r="DYQ76" s="44"/>
      <c r="DYR76" s="44"/>
      <c r="DYS76" s="44"/>
      <c r="DYT76" s="44"/>
      <c r="DYU76" s="44"/>
      <c r="DYV76" s="44"/>
      <c r="DYW76" s="44"/>
      <c r="DYX76" s="44"/>
      <c r="DYY76" s="44"/>
      <c r="DYZ76" s="44"/>
      <c r="DZA76" s="44"/>
      <c r="DZB76" s="44"/>
      <c r="DZC76" s="44"/>
      <c r="DZD76" s="44"/>
      <c r="DZE76" s="44"/>
      <c r="DZF76" s="44"/>
      <c r="DZG76" s="44"/>
      <c r="DZH76" s="44"/>
      <c r="DZI76" s="44"/>
      <c r="DZJ76" s="44"/>
      <c r="DZK76" s="44"/>
      <c r="DZL76" s="44"/>
      <c r="DZM76" s="44"/>
      <c r="DZN76" s="44"/>
      <c r="DZO76" s="44"/>
      <c r="DZP76" s="44"/>
      <c r="DZQ76" s="44"/>
      <c r="DZR76" s="44"/>
      <c r="DZS76" s="44"/>
      <c r="DZT76" s="44"/>
      <c r="DZU76" s="44"/>
      <c r="DZV76" s="44"/>
      <c r="DZW76" s="44"/>
      <c r="DZX76" s="44"/>
      <c r="DZY76" s="44"/>
      <c r="DZZ76" s="44"/>
      <c r="EAA76" s="44"/>
      <c r="EAB76" s="44"/>
      <c r="EAC76" s="44"/>
      <c r="EAD76" s="44"/>
      <c r="EAE76" s="44"/>
      <c r="EAF76" s="44"/>
      <c r="EAG76" s="44"/>
      <c r="EAH76" s="44"/>
      <c r="EAI76" s="44"/>
      <c r="EAJ76" s="44"/>
      <c r="EAK76" s="44"/>
      <c r="EAL76" s="44"/>
      <c r="EAM76" s="44"/>
      <c r="EAN76" s="44"/>
      <c r="EAO76" s="44"/>
      <c r="EAP76" s="44"/>
      <c r="EAQ76" s="44"/>
      <c r="EAR76" s="44"/>
      <c r="EAS76" s="44"/>
      <c r="EAT76" s="44"/>
      <c r="EAU76" s="44"/>
      <c r="EAV76" s="44"/>
      <c r="EAW76" s="44"/>
      <c r="EAX76" s="44"/>
      <c r="EAY76" s="44"/>
      <c r="EAZ76" s="44"/>
      <c r="EBA76" s="44"/>
      <c r="EBB76" s="44"/>
      <c r="EBC76" s="44"/>
      <c r="EBD76" s="44"/>
      <c r="EBE76" s="44"/>
      <c r="EBF76" s="44"/>
      <c r="EBG76" s="44"/>
      <c r="EBH76" s="44"/>
      <c r="EBI76" s="44"/>
      <c r="EBJ76" s="44"/>
      <c r="EBK76" s="44"/>
      <c r="EBL76" s="44"/>
      <c r="EBM76" s="44"/>
      <c r="EBN76" s="44"/>
      <c r="EBO76" s="44"/>
      <c r="EBP76" s="44"/>
      <c r="EBQ76" s="44"/>
      <c r="EBR76" s="44"/>
      <c r="EBS76" s="44"/>
      <c r="EBT76" s="44"/>
      <c r="EBU76" s="44"/>
      <c r="EBV76" s="44"/>
      <c r="EBW76" s="44"/>
      <c r="EBX76" s="44"/>
      <c r="EBY76" s="44"/>
      <c r="EBZ76" s="44"/>
      <c r="ECA76" s="44"/>
      <c r="ECB76" s="44"/>
      <c r="ECC76" s="44"/>
      <c r="ECD76" s="44"/>
      <c r="ECE76" s="44"/>
      <c r="ECF76" s="44"/>
      <c r="ECG76" s="44"/>
      <c r="ECH76" s="44"/>
      <c r="ECI76" s="44"/>
      <c r="ECJ76" s="44"/>
      <c r="ECK76" s="44"/>
      <c r="ECL76" s="44"/>
      <c r="ECM76" s="44"/>
      <c r="ECN76" s="44"/>
      <c r="ECO76" s="44"/>
      <c r="ECP76" s="44"/>
      <c r="ECQ76" s="44"/>
      <c r="ECR76" s="44"/>
      <c r="ECS76" s="44"/>
      <c r="ECT76" s="44"/>
      <c r="ECU76" s="44"/>
      <c r="ECV76" s="44"/>
      <c r="ECW76" s="44"/>
      <c r="ECX76" s="44"/>
      <c r="ECY76" s="44"/>
      <c r="ECZ76" s="44"/>
      <c r="EDA76" s="44"/>
      <c r="EDB76" s="44"/>
      <c r="EDC76" s="44"/>
      <c r="EDD76" s="44"/>
      <c r="EDE76" s="44"/>
      <c r="EDF76" s="44"/>
      <c r="EDG76" s="44"/>
      <c r="EDH76" s="44"/>
      <c r="EDI76" s="44"/>
      <c r="EDJ76" s="44"/>
      <c r="EDK76" s="44"/>
      <c r="EDL76" s="44"/>
      <c r="EDM76" s="44"/>
      <c r="EDN76" s="44"/>
      <c r="EDO76" s="44"/>
      <c r="EDP76" s="44"/>
      <c r="EDQ76" s="44"/>
      <c r="EDR76" s="44"/>
      <c r="EDS76" s="44"/>
      <c r="EDT76" s="44"/>
      <c r="EDU76" s="44"/>
      <c r="EDV76" s="44"/>
      <c r="EDW76" s="44"/>
      <c r="EDX76" s="44"/>
      <c r="EDY76" s="44"/>
      <c r="EDZ76" s="44"/>
      <c r="EEA76" s="44"/>
      <c r="EEB76" s="44"/>
      <c r="EEC76" s="44"/>
      <c r="EED76" s="44"/>
      <c r="EEE76" s="44"/>
      <c r="EEF76" s="44"/>
      <c r="EEG76" s="44"/>
      <c r="EEH76" s="44"/>
      <c r="EEI76" s="44"/>
      <c r="EEJ76" s="44"/>
      <c r="EEK76" s="44"/>
      <c r="EEL76" s="44"/>
      <c r="EEM76" s="44"/>
      <c r="EEN76" s="44"/>
      <c r="EEO76" s="44"/>
      <c r="EEP76" s="44"/>
      <c r="EEQ76" s="44"/>
      <c r="EER76" s="44"/>
      <c r="EES76" s="44"/>
      <c r="EET76" s="44"/>
      <c r="EEU76" s="44"/>
      <c r="EEV76" s="44"/>
      <c r="EEW76" s="44"/>
      <c r="EEX76" s="44"/>
      <c r="EEY76" s="44"/>
      <c r="EEZ76" s="44"/>
      <c r="EFA76" s="44"/>
      <c r="EFB76" s="44"/>
      <c r="EFC76" s="44"/>
      <c r="EFD76" s="44"/>
      <c r="EFE76" s="44"/>
      <c r="EFF76" s="44"/>
      <c r="EFG76" s="44"/>
      <c r="EFH76" s="44"/>
      <c r="EFI76" s="44"/>
      <c r="EFJ76" s="44"/>
      <c r="EFK76" s="44"/>
      <c r="EFL76" s="44"/>
      <c r="EFM76" s="44"/>
      <c r="EFN76" s="44"/>
      <c r="EFO76" s="44"/>
      <c r="EFP76" s="44"/>
      <c r="EFQ76" s="44"/>
      <c r="EFR76" s="44"/>
      <c r="EFS76" s="44"/>
      <c r="EFT76" s="44"/>
      <c r="EFU76" s="44"/>
      <c r="EFV76" s="44"/>
      <c r="EFW76" s="44"/>
      <c r="EFX76" s="44"/>
      <c r="EFY76" s="44"/>
      <c r="EFZ76" s="44"/>
      <c r="EGA76" s="44"/>
      <c r="EGB76" s="44"/>
      <c r="EGC76" s="44"/>
      <c r="EGD76" s="44"/>
      <c r="EGE76" s="44"/>
      <c r="EGF76" s="44"/>
      <c r="EGG76" s="44"/>
      <c r="EGH76" s="44"/>
      <c r="EGI76" s="44"/>
      <c r="EGJ76" s="44"/>
      <c r="EGK76" s="44"/>
      <c r="EGL76" s="44"/>
      <c r="EGM76" s="44"/>
      <c r="EGN76" s="44"/>
      <c r="EGO76" s="44"/>
      <c r="EGP76" s="44"/>
      <c r="EGQ76" s="44"/>
      <c r="EGR76" s="44"/>
      <c r="EGS76" s="44"/>
      <c r="EGT76" s="44"/>
      <c r="EGU76" s="44"/>
      <c r="EGV76" s="44"/>
      <c r="EGW76" s="44"/>
      <c r="EGX76" s="44"/>
      <c r="EGY76" s="44"/>
      <c r="EGZ76" s="44"/>
      <c r="EHA76" s="44"/>
      <c r="EHB76" s="44"/>
      <c r="EHC76" s="44"/>
      <c r="EHD76" s="44"/>
      <c r="EHE76" s="44"/>
      <c r="EHF76" s="44"/>
      <c r="EHG76" s="44"/>
      <c r="EHH76" s="44"/>
      <c r="EHI76" s="44"/>
      <c r="EHJ76" s="44"/>
      <c r="EHK76" s="44"/>
      <c r="EHL76" s="44"/>
      <c r="EHM76" s="44"/>
      <c r="EHN76" s="44"/>
      <c r="EHO76" s="44"/>
      <c r="EHP76" s="44"/>
      <c r="EHQ76" s="44"/>
      <c r="EHR76" s="44"/>
      <c r="EHS76" s="44"/>
      <c r="EHT76" s="44"/>
      <c r="EHU76" s="44"/>
      <c r="EHV76" s="44"/>
      <c r="EHW76" s="44"/>
      <c r="EHX76" s="44"/>
      <c r="EHY76" s="44"/>
      <c r="EHZ76" s="44"/>
      <c r="EIA76" s="44"/>
      <c r="EIB76" s="44"/>
      <c r="EIC76" s="44"/>
      <c r="EID76" s="44"/>
      <c r="EIE76" s="44"/>
      <c r="EIF76" s="44"/>
      <c r="EIG76" s="44"/>
      <c r="EIH76" s="44"/>
      <c r="EII76" s="44"/>
      <c r="EIJ76" s="44"/>
      <c r="EIK76" s="44"/>
      <c r="EIL76" s="44"/>
      <c r="EIM76" s="44"/>
      <c r="EIN76" s="44"/>
      <c r="EIO76" s="44"/>
      <c r="EIP76" s="44"/>
      <c r="EIQ76" s="44"/>
      <c r="EIR76" s="44"/>
      <c r="EIS76" s="44"/>
      <c r="EIT76" s="44"/>
      <c r="EIU76" s="44"/>
      <c r="EIV76" s="44"/>
      <c r="EIW76" s="44"/>
      <c r="EIX76" s="44"/>
      <c r="EIY76" s="44"/>
      <c r="EIZ76" s="44"/>
      <c r="EJA76" s="44"/>
      <c r="EJB76" s="44"/>
      <c r="EJC76" s="44"/>
      <c r="EJD76" s="44"/>
      <c r="EJE76" s="44"/>
      <c r="EJF76" s="44"/>
      <c r="EJG76" s="44"/>
      <c r="EJH76" s="44"/>
      <c r="EJI76" s="44"/>
      <c r="EJJ76" s="44"/>
      <c r="EJK76" s="44"/>
      <c r="EJL76" s="44"/>
      <c r="EJM76" s="44"/>
      <c r="EJN76" s="44"/>
      <c r="EJO76" s="44"/>
      <c r="EJP76" s="44"/>
      <c r="EJQ76" s="44"/>
      <c r="EJR76" s="44"/>
      <c r="EJS76" s="44"/>
      <c r="EJT76" s="44"/>
      <c r="EJU76" s="44"/>
      <c r="EJV76" s="44"/>
      <c r="EJW76" s="44"/>
      <c r="EJX76" s="44"/>
      <c r="EJY76" s="44"/>
      <c r="EJZ76" s="44"/>
      <c r="EKA76" s="44"/>
      <c r="EKB76" s="44"/>
      <c r="EKC76" s="44"/>
      <c r="EKD76" s="44"/>
      <c r="EKE76" s="44"/>
      <c r="EKF76" s="44"/>
      <c r="EKG76" s="44"/>
      <c r="EKH76" s="44"/>
      <c r="EKI76" s="44"/>
      <c r="EKJ76" s="44"/>
      <c r="EKK76" s="44"/>
      <c r="EKL76" s="44"/>
      <c r="EKM76" s="44"/>
      <c r="EKN76" s="44"/>
      <c r="EKO76" s="44"/>
      <c r="EKP76" s="44"/>
      <c r="EKQ76" s="44"/>
      <c r="EKR76" s="44"/>
      <c r="EKS76" s="44"/>
      <c r="EKT76" s="44"/>
      <c r="EKU76" s="44"/>
      <c r="EKV76" s="44"/>
      <c r="EKW76" s="44"/>
      <c r="EKX76" s="44"/>
      <c r="EKY76" s="44"/>
      <c r="EKZ76" s="44"/>
      <c r="ELA76" s="44"/>
      <c r="ELB76" s="44"/>
      <c r="ELC76" s="44"/>
      <c r="ELD76" s="44"/>
      <c r="ELE76" s="44"/>
      <c r="ELF76" s="44"/>
      <c r="ELG76" s="44"/>
      <c r="ELH76" s="44"/>
      <c r="ELI76" s="44"/>
      <c r="ELJ76" s="44"/>
      <c r="ELK76" s="44"/>
      <c r="ELL76" s="44"/>
      <c r="ELM76" s="44"/>
      <c r="ELN76" s="44"/>
      <c r="ELO76" s="44"/>
      <c r="ELP76" s="44"/>
      <c r="ELQ76" s="44"/>
      <c r="ELR76" s="44"/>
      <c r="ELS76" s="44"/>
      <c r="ELT76" s="44"/>
      <c r="ELU76" s="44"/>
      <c r="ELV76" s="44"/>
      <c r="ELW76" s="44"/>
      <c r="ELX76" s="44"/>
      <c r="ELY76" s="44"/>
      <c r="ELZ76" s="44"/>
      <c r="EMA76" s="44"/>
      <c r="EMB76" s="44"/>
      <c r="EMC76" s="44"/>
      <c r="EMD76" s="44"/>
      <c r="EME76" s="44"/>
      <c r="EMF76" s="44"/>
      <c r="EMG76" s="44"/>
      <c r="EMH76" s="44"/>
      <c r="EMI76" s="44"/>
      <c r="EMJ76" s="44"/>
      <c r="EMK76" s="44"/>
      <c r="EML76" s="44"/>
      <c r="EMM76" s="44"/>
      <c r="EMN76" s="44"/>
      <c r="EMO76" s="44"/>
      <c r="EMP76" s="44"/>
      <c r="EMQ76" s="44"/>
      <c r="EMR76" s="44"/>
      <c r="EMS76" s="44"/>
      <c r="EMT76" s="44"/>
      <c r="EMU76" s="44"/>
      <c r="EMV76" s="44"/>
      <c r="EMW76" s="44"/>
      <c r="EMX76" s="44"/>
      <c r="EMY76" s="44"/>
      <c r="EMZ76" s="44"/>
      <c r="ENA76" s="44"/>
      <c r="ENB76" s="44"/>
      <c r="ENC76" s="44"/>
      <c r="END76" s="44"/>
      <c r="ENE76" s="44"/>
      <c r="ENF76" s="44"/>
      <c r="ENG76" s="44"/>
      <c r="ENH76" s="44"/>
      <c r="ENI76" s="44"/>
      <c r="ENJ76" s="44"/>
      <c r="ENK76" s="44"/>
      <c r="ENL76" s="44"/>
      <c r="ENM76" s="44"/>
      <c r="ENN76" s="44"/>
      <c r="ENO76" s="44"/>
      <c r="ENP76" s="44"/>
      <c r="ENQ76" s="44"/>
      <c r="ENR76" s="44"/>
      <c r="ENS76" s="44"/>
      <c r="ENT76" s="44"/>
      <c r="ENU76" s="44"/>
      <c r="ENV76" s="44"/>
      <c r="ENW76" s="44"/>
      <c r="ENX76" s="44"/>
      <c r="ENY76" s="44"/>
      <c r="ENZ76" s="44"/>
      <c r="EOA76" s="44"/>
      <c r="EOB76" s="44"/>
      <c r="EOC76" s="44"/>
      <c r="EOD76" s="44"/>
      <c r="EOE76" s="44"/>
      <c r="EOF76" s="44"/>
      <c r="EOG76" s="44"/>
      <c r="EOH76" s="44"/>
      <c r="EOI76" s="44"/>
      <c r="EOJ76" s="44"/>
      <c r="EOK76" s="44"/>
      <c r="EOL76" s="44"/>
      <c r="EOM76" s="44"/>
      <c r="EON76" s="44"/>
      <c r="EOO76" s="44"/>
      <c r="EOP76" s="44"/>
      <c r="EOQ76" s="44"/>
      <c r="EOR76" s="44"/>
      <c r="EOS76" s="44"/>
      <c r="EOT76" s="44"/>
      <c r="EOU76" s="44"/>
      <c r="EOV76" s="44"/>
      <c r="EOW76" s="44"/>
      <c r="EOX76" s="44"/>
      <c r="EOY76" s="44"/>
      <c r="EOZ76" s="44"/>
      <c r="EPA76" s="44"/>
      <c r="EPB76" s="44"/>
      <c r="EPC76" s="44"/>
      <c r="EPD76" s="44"/>
      <c r="EPE76" s="44"/>
      <c r="EPF76" s="44"/>
      <c r="EPG76" s="44"/>
      <c r="EPH76" s="44"/>
      <c r="EPI76" s="44"/>
      <c r="EPJ76" s="44"/>
      <c r="EPK76" s="44"/>
      <c r="EPL76" s="44"/>
      <c r="EPM76" s="44"/>
      <c r="EPN76" s="44"/>
      <c r="EPO76" s="44"/>
      <c r="EPP76" s="44"/>
      <c r="EPQ76" s="44"/>
      <c r="EPR76" s="44"/>
      <c r="EPS76" s="44"/>
      <c r="EPT76" s="44"/>
      <c r="EPU76" s="44"/>
      <c r="EPV76" s="44"/>
      <c r="EPW76" s="44"/>
      <c r="EPX76" s="44"/>
      <c r="EPY76" s="44"/>
      <c r="EPZ76" s="44"/>
      <c r="EQA76" s="44"/>
      <c r="EQB76" s="44"/>
      <c r="EQC76" s="44"/>
      <c r="EQD76" s="44"/>
      <c r="EQE76" s="44"/>
      <c r="EQF76" s="44"/>
      <c r="EQG76" s="44"/>
      <c r="EQH76" s="44"/>
      <c r="EQI76" s="44"/>
      <c r="EQJ76" s="44"/>
      <c r="EQK76" s="44"/>
      <c r="EQL76" s="44"/>
      <c r="EQM76" s="44"/>
      <c r="EQN76" s="44"/>
      <c r="EQO76" s="44"/>
      <c r="EQP76" s="44"/>
      <c r="EQQ76" s="44"/>
      <c r="EQR76" s="44"/>
      <c r="EQS76" s="44"/>
      <c r="EQT76" s="44"/>
      <c r="EQU76" s="44"/>
      <c r="EQV76" s="44"/>
      <c r="EQW76" s="44"/>
      <c r="EQX76" s="44"/>
      <c r="EQY76" s="44"/>
      <c r="EQZ76" s="44"/>
      <c r="ERA76" s="44"/>
      <c r="ERB76" s="44"/>
      <c r="ERC76" s="44"/>
      <c r="ERD76" s="44"/>
      <c r="ERE76" s="44"/>
      <c r="ERF76" s="44"/>
      <c r="ERG76" s="44"/>
      <c r="ERH76" s="44"/>
      <c r="ERI76" s="44"/>
      <c r="ERJ76" s="44"/>
      <c r="ERK76" s="44"/>
      <c r="ERL76" s="44"/>
      <c r="ERM76" s="44"/>
      <c r="ERN76" s="44"/>
      <c r="ERO76" s="44"/>
      <c r="ERP76" s="44"/>
      <c r="ERQ76" s="44"/>
      <c r="ERR76" s="44"/>
      <c r="ERS76" s="44"/>
      <c r="ERT76" s="44"/>
      <c r="ERU76" s="44"/>
      <c r="ERV76" s="44"/>
      <c r="ERW76" s="44"/>
      <c r="ERX76" s="44"/>
      <c r="ERY76" s="44"/>
      <c r="ERZ76" s="44"/>
      <c r="ESA76" s="44"/>
      <c r="ESB76" s="44"/>
      <c r="ESC76" s="44"/>
      <c r="ESD76" s="44"/>
      <c r="ESE76" s="44"/>
      <c r="ESF76" s="44"/>
      <c r="ESG76" s="44"/>
      <c r="ESH76" s="44"/>
      <c r="ESI76" s="44"/>
      <c r="ESJ76" s="44"/>
      <c r="ESK76" s="44"/>
      <c r="ESL76" s="44"/>
      <c r="ESM76" s="44"/>
      <c r="ESN76" s="44"/>
      <c r="ESO76" s="44"/>
      <c r="ESP76" s="44"/>
      <c r="ESQ76" s="44"/>
      <c r="ESR76" s="44"/>
      <c r="ESS76" s="44"/>
      <c r="EST76" s="44"/>
      <c r="ESU76" s="44"/>
      <c r="ESV76" s="44"/>
      <c r="ESW76" s="44"/>
      <c r="ESX76" s="44"/>
      <c r="ESY76" s="44"/>
      <c r="ESZ76" s="44"/>
      <c r="ETA76" s="44"/>
      <c r="ETB76" s="44"/>
      <c r="ETC76" s="44"/>
      <c r="ETD76" s="44"/>
      <c r="ETE76" s="44"/>
      <c r="ETF76" s="44"/>
      <c r="ETG76" s="44"/>
      <c r="ETH76" s="44"/>
      <c r="ETI76" s="44"/>
      <c r="ETJ76" s="44"/>
      <c r="ETK76" s="44"/>
      <c r="ETL76" s="44"/>
      <c r="ETM76" s="44"/>
      <c r="ETN76" s="44"/>
      <c r="ETO76" s="44"/>
      <c r="ETP76" s="44"/>
      <c r="ETQ76" s="44"/>
      <c r="ETR76" s="44"/>
      <c r="ETS76" s="44"/>
      <c r="ETT76" s="44"/>
      <c r="ETU76" s="44"/>
      <c r="ETV76" s="44"/>
      <c r="ETW76" s="44"/>
      <c r="ETX76" s="44"/>
      <c r="ETY76" s="44"/>
      <c r="ETZ76" s="44"/>
      <c r="EUA76" s="44"/>
      <c r="EUB76" s="44"/>
      <c r="EUC76" s="44"/>
      <c r="EUD76" s="44"/>
      <c r="EUE76" s="44"/>
      <c r="EUF76" s="44"/>
      <c r="EUG76" s="44"/>
      <c r="EUH76" s="44"/>
      <c r="EUI76" s="44"/>
      <c r="EUJ76" s="44"/>
      <c r="EUK76" s="44"/>
      <c r="EUL76" s="44"/>
      <c r="EUM76" s="44"/>
      <c r="EUN76" s="44"/>
      <c r="EUO76" s="44"/>
      <c r="EUP76" s="44"/>
      <c r="EUQ76" s="44"/>
      <c r="EUR76" s="44"/>
      <c r="EUS76" s="44"/>
      <c r="EUT76" s="44"/>
      <c r="EUU76" s="44"/>
      <c r="EUV76" s="44"/>
      <c r="EUW76" s="44"/>
      <c r="EUX76" s="44"/>
      <c r="EUY76" s="44"/>
      <c r="EUZ76" s="44"/>
      <c r="EVA76" s="44"/>
      <c r="EVB76" s="44"/>
      <c r="EVC76" s="44"/>
      <c r="EVD76" s="44"/>
      <c r="EVE76" s="44"/>
      <c r="EVF76" s="44"/>
      <c r="EVG76" s="44"/>
      <c r="EVH76" s="44"/>
      <c r="EVI76" s="44"/>
      <c r="EVJ76" s="44"/>
      <c r="EVK76" s="44"/>
      <c r="EVL76" s="44"/>
      <c r="EVM76" s="44"/>
      <c r="EVN76" s="44"/>
      <c r="EVO76" s="44"/>
      <c r="EVP76" s="44"/>
      <c r="EVQ76" s="44"/>
      <c r="EVR76" s="44"/>
      <c r="EVS76" s="44"/>
      <c r="EVT76" s="44"/>
      <c r="EVU76" s="44"/>
      <c r="EVV76" s="44"/>
      <c r="EVW76" s="44"/>
      <c r="EVX76" s="44"/>
      <c r="EVY76" s="44"/>
      <c r="EVZ76" s="44"/>
      <c r="EWA76" s="44"/>
      <c r="EWB76" s="44"/>
      <c r="EWC76" s="44"/>
      <c r="EWD76" s="44"/>
      <c r="EWE76" s="44"/>
      <c r="EWF76" s="44"/>
      <c r="EWG76" s="44"/>
      <c r="EWH76" s="44"/>
      <c r="EWI76" s="44"/>
      <c r="EWJ76" s="44"/>
      <c r="EWK76" s="44"/>
      <c r="EWL76" s="44"/>
      <c r="EWM76" s="44"/>
      <c r="EWN76" s="44"/>
      <c r="EWO76" s="44"/>
      <c r="EWP76" s="44"/>
      <c r="EWQ76" s="44"/>
      <c r="EWR76" s="44"/>
      <c r="EWS76" s="44"/>
      <c r="EWT76" s="44"/>
      <c r="EWU76" s="44"/>
      <c r="EWV76" s="44"/>
      <c r="EWW76" s="44"/>
      <c r="EWX76" s="44"/>
      <c r="EWY76" s="44"/>
      <c r="EWZ76" s="44"/>
      <c r="EXA76" s="44"/>
      <c r="EXB76" s="44"/>
      <c r="EXC76" s="44"/>
      <c r="EXD76" s="44"/>
      <c r="EXE76" s="44"/>
      <c r="EXF76" s="44"/>
      <c r="EXG76" s="44"/>
      <c r="EXH76" s="44"/>
      <c r="EXI76" s="44"/>
      <c r="EXJ76" s="44"/>
      <c r="EXK76" s="44"/>
      <c r="EXL76" s="44"/>
      <c r="EXM76" s="44"/>
      <c r="EXN76" s="44"/>
      <c r="EXO76" s="44"/>
      <c r="EXP76" s="44"/>
      <c r="EXQ76" s="44"/>
      <c r="EXR76" s="44"/>
      <c r="EXS76" s="44"/>
      <c r="EXT76" s="44"/>
      <c r="EXU76" s="44"/>
      <c r="EXV76" s="44"/>
      <c r="EXW76" s="44"/>
      <c r="EXX76" s="44"/>
      <c r="EXY76" s="44"/>
      <c r="EXZ76" s="44"/>
      <c r="EYA76" s="44"/>
      <c r="EYB76" s="44"/>
      <c r="EYC76" s="44"/>
      <c r="EYD76" s="44"/>
      <c r="EYE76" s="44"/>
      <c r="EYF76" s="44"/>
      <c r="EYG76" s="44"/>
      <c r="EYH76" s="44"/>
      <c r="EYI76" s="44"/>
      <c r="EYJ76" s="44"/>
      <c r="EYK76" s="44"/>
      <c r="EYL76" s="44"/>
      <c r="EYM76" s="44"/>
      <c r="EYN76" s="44"/>
      <c r="EYO76" s="44"/>
      <c r="EYP76" s="44"/>
      <c r="EYQ76" s="44"/>
      <c r="EYR76" s="44"/>
      <c r="EYS76" s="44"/>
      <c r="EYT76" s="44"/>
      <c r="EYU76" s="44"/>
      <c r="EYV76" s="44"/>
      <c r="EYW76" s="44"/>
      <c r="EYX76" s="44"/>
      <c r="EYY76" s="44"/>
      <c r="EYZ76" s="44"/>
      <c r="EZA76" s="44"/>
      <c r="EZB76" s="44"/>
      <c r="EZC76" s="44"/>
      <c r="EZD76" s="44"/>
      <c r="EZE76" s="44"/>
      <c r="EZF76" s="44"/>
      <c r="EZG76" s="44"/>
      <c r="EZH76" s="44"/>
      <c r="EZI76" s="44"/>
      <c r="EZJ76" s="44"/>
      <c r="EZK76" s="44"/>
      <c r="EZL76" s="44"/>
      <c r="EZM76" s="44"/>
      <c r="EZN76" s="44"/>
      <c r="EZO76" s="44"/>
      <c r="EZP76" s="44"/>
      <c r="EZQ76" s="44"/>
      <c r="EZR76" s="44"/>
      <c r="EZS76" s="44"/>
      <c r="EZT76" s="44"/>
      <c r="EZU76" s="44"/>
      <c r="EZV76" s="44"/>
      <c r="EZW76" s="44"/>
      <c r="EZX76" s="44"/>
      <c r="EZY76" s="44"/>
      <c r="EZZ76" s="44"/>
      <c r="FAA76" s="44"/>
      <c r="FAB76" s="44"/>
      <c r="FAC76" s="44"/>
      <c r="FAD76" s="44"/>
      <c r="FAE76" s="44"/>
      <c r="FAF76" s="44"/>
      <c r="FAG76" s="44"/>
      <c r="FAH76" s="44"/>
      <c r="FAI76" s="44"/>
      <c r="FAJ76" s="44"/>
      <c r="FAK76" s="44"/>
      <c r="FAL76" s="44"/>
      <c r="FAM76" s="44"/>
      <c r="FAN76" s="44"/>
      <c r="FAO76" s="44"/>
      <c r="FAP76" s="44"/>
      <c r="FAQ76" s="44"/>
      <c r="FAR76" s="44"/>
      <c r="FAS76" s="44"/>
      <c r="FAT76" s="44"/>
      <c r="FAU76" s="44"/>
      <c r="FAV76" s="44"/>
      <c r="FAW76" s="44"/>
      <c r="FAX76" s="44"/>
      <c r="FAY76" s="44"/>
      <c r="FAZ76" s="44"/>
      <c r="FBA76" s="44"/>
      <c r="FBB76" s="44"/>
      <c r="FBC76" s="44"/>
      <c r="FBD76" s="44"/>
      <c r="FBE76" s="44"/>
      <c r="FBF76" s="44"/>
      <c r="FBG76" s="44"/>
      <c r="FBH76" s="44"/>
      <c r="FBI76" s="44"/>
      <c r="FBJ76" s="44"/>
      <c r="FBK76" s="44"/>
      <c r="FBL76" s="44"/>
      <c r="FBM76" s="44"/>
      <c r="FBN76" s="44"/>
      <c r="FBO76" s="44"/>
      <c r="FBP76" s="44"/>
      <c r="FBQ76" s="44"/>
      <c r="FBR76" s="44"/>
      <c r="FBS76" s="44"/>
      <c r="FBT76" s="44"/>
      <c r="FBU76" s="44"/>
      <c r="FBV76" s="44"/>
      <c r="FBW76" s="44"/>
      <c r="FBX76" s="44"/>
      <c r="FBY76" s="44"/>
      <c r="FBZ76" s="44"/>
      <c r="FCA76" s="44"/>
      <c r="FCB76" s="44"/>
      <c r="FCC76" s="44"/>
      <c r="FCD76" s="44"/>
      <c r="FCE76" s="44"/>
      <c r="FCF76" s="44"/>
      <c r="FCG76" s="44"/>
      <c r="FCH76" s="44"/>
      <c r="FCI76" s="44"/>
      <c r="FCJ76" s="44"/>
      <c r="FCK76" s="44"/>
      <c r="FCL76" s="44"/>
      <c r="FCM76" s="44"/>
      <c r="FCN76" s="44"/>
      <c r="FCO76" s="44"/>
      <c r="FCP76" s="44"/>
      <c r="FCQ76" s="44"/>
      <c r="FCR76" s="44"/>
      <c r="FCS76" s="44"/>
      <c r="FCT76" s="44"/>
      <c r="FCU76" s="44"/>
      <c r="FCV76" s="44"/>
      <c r="FCW76" s="44"/>
      <c r="FCX76" s="44"/>
      <c r="FCY76" s="44"/>
      <c r="FCZ76" s="44"/>
      <c r="FDA76" s="44"/>
      <c r="FDB76" s="44"/>
      <c r="FDC76" s="44"/>
      <c r="FDD76" s="44"/>
      <c r="FDE76" s="44"/>
      <c r="FDF76" s="44"/>
      <c r="FDG76" s="44"/>
      <c r="FDH76" s="44"/>
      <c r="FDI76" s="44"/>
      <c r="FDJ76" s="44"/>
      <c r="FDK76" s="44"/>
      <c r="FDL76" s="44"/>
      <c r="FDM76" s="44"/>
      <c r="FDN76" s="44"/>
      <c r="FDO76" s="44"/>
      <c r="FDP76" s="44"/>
      <c r="FDQ76" s="44"/>
      <c r="FDR76" s="44"/>
      <c r="FDS76" s="44"/>
      <c r="FDT76" s="44"/>
      <c r="FDU76" s="44"/>
      <c r="FDV76" s="44"/>
      <c r="FDW76" s="44"/>
      <c r="FDX76" s="44"/>
      <c r="FDY76" s="44"/>
      <c r="FDZ76" s="44"/>
      <c r="FEA76" s="44"/>
      <c r="FEB76" s="44"/>
      <c r="FEC76" s="44"/>
      <c r="FED76" s="44"/>
      <c r="FEE76" s="44"/>
      <c r="FEF76" s="44"/>
      <c r="FEG76" s="44"/>
      <c r="FEH76" s="44"/>
      <c r="FEI76" s="44"/>
      <c r="FEJ76" s="44"/>
      <c r="FEK76" s="44"/>
      <c r="FEL76" s="44"/>
      <c r="FEM76" s="44"/>
      <c r="FEN76" s="44"/>
      <c r="FEO76" s="44"/>
      <c r="FEP76" s="44"/>
      <c r="FEQ76" s="44"/>
      <c r="FER76" s="44"/>
      <c r="FES76" s="44"/>
      <c r="FET76" s="44"/>
      <c r="FEU76" s="44"/>
      <c r="FEV76" s="44"/>
      <c r="FEW76" s="44"/>
      <c r="FEX76" s="44"/>
      <c r="FEY76" s="44"/>
      <c r="FEZ76" s="44"/>
      <c r="FFA76" s="44"/>
      <c r="FFB76" s="44"/>
      <c r="FFC76" s="44"/>
      <c r="FFD76" s="44"/>
      <c r="FFE76" s="44"/>
      <c r="FFF76" s="44"/>
      <c r="FFG76" s="44"/>
      <c r="FFH76" s="44"/>
      <c r="FFI76" s="44"/>
      <c r="FFJ76" s="44"/>
      <c r="FFK76" s="44"/>
      <c r="FFL76" s="44"/>
      <c r="FFM76" s="44"/>
      <c r="FFN76" s="44"/>
      <c r="FFO76" s="44"/>
      <c r="FFP76" s="44"/>
      <c r="FFQ76" s="44"/>
      <c r="FFR76" s="44"/>
      <c r="FFS76" s="44"/>
      <c r="FFT76" s="44"/>
      <c r="FFU76" s="44"/>
      <c r="FFV76" s="44"/>
      <c r="FFW76" s="44"/>
      <c r="FFX76" s="44"/>
      <c r="FFY76" s="44"/>
      <c r="FFZ76" s="44"/>
      <c r="FGA76" s="44"/>
      <c r="FGB76" s="44"/>
      <c r="FGC76" s="44"/>
      <c r="FGD76" s="44"/>
      <c r="FGE76" s="44"/>
      <c r="FGF76" s="44"/>
      <c r="FGG76" s="44"/>
      <c r="FGH76" s="44"/>
      <c r="FGI76" s="44"/>
      <c r="FGJ76" s="44"/>
      <c r="FGK76" s="44"/>
      <c r="FGL76" s="44"/>
      <c r="FGM76" s="44"/>
      <c r="FGN76" s="44"/>
      <c r="FGO76" s="44"/>
      <c r="FGP76" s="44"/>
      <c r="FGQ76" s="44"/>
      <c r="FGR76" s="44"/>
      <c r="FGS76" s="44"/>
      <c r="FGT76" s="44"/>
      <c r="FGU76" s="44"/>
      <c r="FGV76" s="44"/>
      <c r="FGW76" s="44"/>
      <c r="FGX76" s="44"/>
      <c r="FGY76" s="44"/>
      <c r="FGZ76" s="44"/>
      <c r="FHA76" s="44"/>
      <c r="FHB76" s="44"/>
      <c r="FHC76" s="44"/>
      <c r="FHD76" s="44"/>
      <c r="FHE76" s="44"/>
      <c r="FHF76" s="44"/>
      <c r="FHG76" s="44"/>
      <c r="FHH76" s="44"/>
      <c r="FHI76" s="44"/>
      <c r="FHJ76" s="44"/>
      <c r="FHK76" s="44"/>
      <c r="FHL76" s="44"/>
      <c r="FHM76" s="44"/>
      <c r="FHN76" s="44"/>
      <c r="FHO76" s="44"/>
      <c r="FHP76" s="44"/>
      <c r="FHQ76" s="44"/>
      <c r="FHR76" s="44"/>
      <c r="FHS76" s="44"/>
      <c r="FHT76" s="44"/>
      <c r="FHU76" s="44"/>
      <c r="FHV76" s="44"/>
      <c r="FHW76" s="44"/>
      <c r="FHX76" s="44"/>
      <c r="FHY76" s="44"/>
      <c r="FHZ76" s="44"/>
      <c r="FIA76" s="44"/>
      <c r="FIB76" s="44"/>
      <c r="FIC76" s="44"/>
      <c r="FID76" s="44"/>
      <c r="FIE76" s="44"/>
      <c r="FIF76" s="44"/>
      <c r="FIG76" s="44"/>
      <c r="FIH76" s="44"/>
      <c r="FII76" s="44"/>
      <c r="FIJ76" s="44"/>
      <c r="FIK76" s="44"/>
      <c r="FIL76" s="44"/>
      <c r="FIM76" s="44"/>
      <c r="FIN76" s="44"/>
      <c r="FIO76" s="44"/>
      <c r="FIP76" s="44"/>
      <c r="FIQ76" s="44"/>
      <c r="FIR76" s="44"/>
      <c r="FIS76" s="44"/>
      <c r="FIT76" s="44"/>
      <c r="FIU76" s="44"/>
      <c r="FIV76" s="44"/>
      <c r="FIW76" s="44"/>
      <c r="FIX76" s="44"/>
      <c r="FIY76" s="44"/>
      <c r="FIZ76" s="44"/>
      <c r="FJA76" s="44"/>
      <c r="FJB76" s="44"/>
      <c r="FJC76" s="44"/>
      <c r="FJD76" s="44"/>
      <c r="FJE76" s="44"/>
      <c r="FJF76" s="44"/>
      <c r="FJG76" s="44"/>
      <c r="FJH76" s="44"/>
      <c r="FJI76" s="44"/>
      <c r="FJJ76" s="44"/>
      <c r="FJK76" s="44"/>
      <c r="FJL76" s="44"/>
      <c r="FJM76" s="44"/>
      <c r="FJN76" s="44"/>
      <c r="FJO76" s="44"/>
      <c r="FJP76" s="44"/>
      <c r="FJQ76" s="44"/>
      <c r="FJR76" s="44"/>
      <c r="FJS76" s="44"/>
      <c r="FJT76" s="44"/>
      <c r="FJU76" s="44"/>
      <c r="FJV76" s="44"/>
      <c r="FJW76" s="44"/>
      <c r="FJX76" s="44"/>
      <c r="FJY76" s="44"/>
      <c r="FJZ76" s="44"/>
      <c r="FKA76" s="44"/>
      <c r="FKB76" s="44"/>
      <c r="FKC76" s="44"/>
      <c r="FKD76" s="44"/>
      <c r="FKE76" s="44"/>
      <c r="FKF76" s="44"/>
      <c r="FKG76" s="44"/>
      <c r="FKH76" s="44"/>
      <c r="FKI76" s="44"/>
      <c r="FKJ76" s="44"/>
      <c r="FKK76" s="44"/>
      <c r="FKL76" s="44"/>
      <c r="FKM76" s="44"/>
      <c r="FKN76" s="44"/>
      <c r="FKO76" s="44"/>
      <c r="FKP76" s="44"/>
      <c r="FKQ76" s="44"/>
    </row>
    <row r="77" spans="1:4359" s="38" customFormat="1" ht="53.25" customHeight="1" thickBot="1" x14ac:dyDescent="0.3">
      <c r="A77" s="732"/>
      <c r="B77" s="787"/>
      <c r="C77" s="790"/>
      <c r="D77" s="791"/>
      <c r="E77" s="791"/>
      <c r="F77" s="333" t="s">
        <v>23</v>
      </c>
      <c r="G77" s="259">
        <v>0.25</v>
      </c>
      <c r="H77" s="259">
        <v>0.2</v>
      </c>
      <c r="I77" s="259">
        <v>0.3</v>
      </c>
      <c r="J77" s="259">
        <v>0.1</v>
      </c>
      <c r="K77" s="259">
        <v>0.05</v>
      </c>
      <c r="L77" s="259">
        <v>0.03</v>
      </c>
      <c r="M77" s="259"/>
      <c r="N77" s="259"/>
      <c r="O77" s="259"/>
      <c r="P77" s="259"/>
      <c r="Q77" s="259"/>
      <c r="R77" s="259">
        <v>7.0000000000000007E-2</v>
      </c>
      <c r="S77" s="335">
        <f>SUM(G77:R77)</f>
        <v>1</v>
      </c>
      <c r="T77" s="794"/>
      <c r="U77" s="816"/>
      <c r="V77" s="750"/>
      <c r="W77" s="45"/>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c r="GZ77" s="44"/>
      <c r="HA77" s="44"/>
      <c r="HB77" s="44"/>
      <c r="HC77" s="44"/>
      <c r="HD77" s="44"/>
      <c r="HE77" s="44"/>
      <c r="HF77" s="44"/>
      <c r="HG77" s="44"/>
      <c r="HH77" s="44"/>
      <c r="HI77" s="44"/>
      <c r="HJ77" s="44"/>
      <c r="HK77" s="44"/>
      <c r="HL77" s="44"/>
      <c r="HM77" s="44"/>
      <c r="HN77" s="44"/>
      <c r="HO77" s="44"/>
      <c r="HP77" s="44"/>
      <c r="HQ77" s="44"/>
      <c r="HR77" s="44"/>
      <c r="HS77" s="44"/>
      <c r="HT77" s="44"/>
      <c r="HU77" s="44"/>
      <c r="HV77" s="44"/>
      <c r="HW77" s="44"/>
      <c r="HX77" s="44"/>
      <c r="HY77" s="44"/>
      <c r="HZ77" s="44"/>
      <c r="IA77" s="44"/>
      <c r="IB77" s="44"/>
      <c r="IC77" s="44"/>
      <c r="ID77" s="44"/>
      <c r="IE77" s="44"/>
      <c r="IF77" s="44"/>
      <c r="IG77" s="44"/>
      <c r="IH77" s="44"/>
      <c r="II77" s="44"/>
      <c r="IJ77" s="44"/>
      <c r="IK77" s="44"/>
      <c r="IL77" s="44"/>
      <c r="IM77" s="44"/>
      <c r="IN77" s="44"/>
      <c r="IO77" s="44"/>
      <c r="IP77" s="44"/>
      <c r="IQ77" s="44"/>
      <c r="IR77" s="44"/>
      <c r="IS77" s="44"/>
      <c r="IT77" s="44"/>
      <c r="IU77" s="44"/>
      <c r="IV77" s="44"/>
      <c r="IW77" s="44"/>
      <c r="IX77" s="44"/>
      <c r="IY77" s="44"/>
      <c r="IZ77" s="44"/>
      <c r="JA77" s="44"/>
      <c r="JB77" s="44"/>
      <c r="JC77" s="44"/>
      <c r="JD77" s="44"/>
      <c r="JE77" s="44"/>
      <c r="JF77" s="44"/>
      <c r="JG77" s="44"/>
      <c r="JH77" s="44"/>
      <c r="JI77" s="44"/>
      <c r="JJ77" s="44"/>
      <c r="JK77" s="44"/>
      <c r="JL77" s="44"/>
      <c r="JM77" s="44"/>
      <c r="JN77" s="44"/>
      <c r="JO77" s="44"/>
      <c r="JP77" s="44"/>
      <c r="JQ77" s="44"/>
      <c r="JR77" s="44"/>
      <c r="JS77" s="44"/>
      <c r="JT77" s="44"/>
      <c r="JU77" s="44"/>
      <c r="JV77" s="44"/>
      <c r="JW77" s="44"/>
      <c r="JX77" s="44"/>
      <c r="JY77" s="44"/>
      <c r="JZ77" s="44"/>
      <c r="KA77" s="44"/>
      <c r="KB77" s="44"/>
      <c r="KC77" s="44"/>
      <c r="KD77" s="44"/>
      <c r="KE77" s="44"/>
      <c r="KF77" s="44"/>
      <c r="KG77" s="44"/>
      <c r="KH77" s="44"/>
      <c r="KI77" s="44"/>
      <c r="KJ77" s="44"/>
      <c r="KK77" s="44"/>
      <c r="KL77" s="44"/>
      <c r="KM77" s="44"/>
      <c r="KN77" s="44"/>
      <c r="KO77" s="44"/>
      <c r="KP77" s="44"/>
      <c r="KQ77" s="44"/>
      <c r="KR77" s="44"/>
      <c r="KS77" s="44"/>
      <c r="KT77" s="44"/>
      <c r="KU77" s="44"/>
      <c r="KV77" s="44"/>
      <c r="KW77" s="44"/>
      <c r="KX77" s="44"/>
      <c r="KY77" s="44"/>
      <c r="KZ77" s="44"/>
      <c r="LA77" s="44"/>
      <c r="LB77" s="44"/>
      <c r="LC77" s="44"/>
      <c r="LD77" s="44"/>
      <c r="LE77" s="44"/>
      <c r="LF77" s="44"/>
      <c r="LG77" s="44"/>
      <c r="LH77" s="44"/>
      <c r="LI77" s="44"/>
      <c r="LJ77" s="44"/>
      <c r="LK77" s="44"/>
      <c r="LL77" s="44"/>
      <c r="LM77" s="44"/>
      <c r="LN77" s="44"/>
      <c r="LO77" s="44"/>
      <c r="LP77" s="44"/>
      <c r="LQ77" s="44"/>
      <c r="LR77" s="44"/>
      <c r="LS77" s="44"/>
      <c r="LT77" s="44"/>
      <c r="LU77" s="44"/>
      <c r="LV77" s="44"/>
      <c r="LW77" s="44"/>
      <c r="LX77" s="44"/>
      <c r="LY77" s="44"/>
      <c r="LZ77" s="44"/>
      <c r="MA77" s="44"/>
      <c r="MB77" s="44"/>
      <c r="MC77" s="44"/>
      <c r="MD77" s="44"/>
      <c r="ME77" s="44"/>
      <c r="MF77" s="44"/>
      <c r="MG77" s="44"/>
      <c r="MH77" s="44"/>
      <c r="MI77" s="44"/>
      <c r="MJ77" s="44"/>
      <c r="MK77" s="44"/>
      <c r="ML77" s="44"/>
      <c r="MM77" s="44"/>
      <c r="MN77" s="44"/>
      <c r="MO77" s="44"/>
      <c r="MP77" s="44"/>
      <c r="MQ77" s="44"/>
      <c r="MR77" s="44"/>
      <c r="MS77" s="44"/>
      <c r="MT77" s="44"/>
      <c r="MU77" s="44"/>
      <c r="MV77" s="44"/>
      <c r="MW77" s="44"/>
      <c r="MX77" s="44"/>
      <c r="MY77" s="44"/>
      <c r="MZ77" s="44"/>
      <c r="NA77" s="44"/>
      <c r="NB77" s="44"/>
      <c r="NC77" s="44"/>
      <c r="ND77" s="44"/>
      <c r="NE77" s="44"/>
      <c r="NF77" s="44"/>
      <c r="NG77" s="44"/>
      <c r="NH77" s="44"/>
      <c r="NI77" s="44"/>
      <c r="NJ77" s="44"/>
      <c r="NK77" s="44"/>
      <c r="NL77" s="44"/>
      <c r="NM77" s="44"/>
      <c r="NN77" s="44"/>
      <c r="NO77" s="44"/>
      <c r="NP77" s="44"/>
      <c r="NQ77" s="44"/>
      <c r="NR77" s="44"/>
      <c r="NS77" s="44"/>
      <c r="NT77" s="44"/>
      <c r="NU77" s="44"/>
      <c r="NV77" s="44"/>
      <c r="NW77" s="44"/>
      <c r="NX77" s="44"/>
      <c r="NY77" s="44"/>
      <c r="NZ77" s="44"/>
      <c r="OA77" s="44"/>
      <c r="OB77" s="44"/>
      <c r="OC77" s="44"/>
      <c r="OD77" s="44"/>
      <c r="OE77" s="44"/>
      <c r="OF77" s="44"/>
      <c r="OG77" s="44"/>
      <c r="OH77" s="44"/>
      <c r="OI77" s="44"/>
      <c r="OJ77" s="44"/>
      <c r="OK77" s="44"/>
      <c r="OL77" s="44"/>
      <c r="OM77" s="44"/>
      <c r="ON77" s="44"/>
      <c r="OO77" s="44"/>
      <c r="OP77" s="44"/>
      <c r="OQ77" s="44"/>
      <c r="OR77" s="44"/>
      <c r="OS77" s="44"/>
      <c r="OT77" s="44"/>
      <c r="OU77" s="44"/>
      <c r="OV77" s="44"/>
      <c r="OW77" s="44"/>
      <c r="OX77" s="44"/>
      <c r="OY77" s="44"/>
      <c r="OZ77" s="44"/>
      <c r="PA77" s="44"/>
      <c r="PB77" s="44"/>
      <c r="PC77" s="44"/>
      <c r="PD77" s="44"/>
      <c r="PE77" s="44"/>
      <c r="PF77" s="44"/>
      <c r="PG77" s="44"/>
      <c r="PH77" s="44"/>
      <c r="PI77" s="44"/>
      <c r="PJ77" s="44"/>
      <c r="PK77" s="44"/>
      <c r="PL77" s="44"/>
      <c r="PM77" s="44"/>
      <c r="PN77" s="44"/>
      <c r="PO77" s="44"/>
      <c r="PP77" s="44"/>
      <c r="PQ77" s="44"/>
      <c r="PR77" s="44"/>
      <c r="PS77" s="44"/>
      <c r="PT77" s="44"/>
      <c r="PU77" s="44"/>
      <c r="PV77" s="44"/>
      <c r="PW77" s="44"/>
      <c r="PX77" s="44"/>
      <c r="PY77" s="44"/>
      <c r="PZ77" s="44"/>
      <c r="QA77" s="44"/>
      <c r="QB77" s="44"/>
      <c r="QC77" s="44"/>
      <c r="QD77" s="44"/>
      <c r="QE77" s="44"/>
      <c r="QF77" s="44"/>
      <c r="QG77" s="44"/>
      <c r="QH77" s="44"/>
      <c r="QI77" s="44"/>
      <c r="QJ77" s="44"/>
      <c r="QK77" s="44"/>
      <c r="QL77" s="44"/>
      <c r="QM77" s="44"/>
      <c r="QN77" s="44"/>
      <c r="QO77" s="44"/>
      <c r="QP77" s="44"/>
      <c r="QQ77" s="44"/>
      <c r="QR77" s="44"/>
      <c r="QS77" s="44"/>
      <c r="QT77" s="44"/>
      <c r="QU77" s="44"/>
      <c r="QV77" s="44"/>
      <c r="QW77" s="44"/>
      <c r="QX77" s="44"/>
      <c r="QY77" s="44"/>
      <c r="QZ77" s="44"/>
      <c r="RA77" s="44"/>
      <c r="RB77" s="44"/>
      <c r="RC77" s="44"/>
      <c r="RD77" s="44"/>
      <c r="RE77" s="44"/>
      <c r="RF77" s="44"/>
      <c r="RG77" s="44"/>
      <c r="RH77" s="44"/>
      <c r="RI77" s="44"/>
      <c r="RJ77" s="44"/>
      <c r="RK77" s="44"/>
      <c r="RL77" s="44"/>
      <c r="RM77" s="44"/>
      <c r="RN77" s="44"/>
      <c r="RO77" s="44"/>
      <c r="RP77" s="44"/>
      <c r="RQ77" s="44"/>
      <c r="RR77" s="44"/>
      <c r="RS77" s="44"/>
      <c r="RT77" s="44"/>
      <c r="RU77" s="44"/>
      <c r="RV77" s="44"/>
      <c r="RW77" s="44"/>
      <c r="RX77" s="44"/>
      <c r="RY77" s="44"/>
      <c r="RZ77" s="44"/>
      <c r="SA77" s="44"/>
      <c r="SB77" s="44"/>
      <c r="SC77" s="44"/>
      <c r="SD77" s="44"/>
      <c r="SE77" s="44"/>
      <c r="SF77" s="44"/>
      <c r="SG77" s="44"/>
      <c r="SH77" s="44"/>
      <c r="SI77" s="44"/>
      <c r="SJ77" s="44"/>
      <c r="SK77" s="44"/>
      <c r="SL77" s="44"/>
      <c r="SM77" s="44"/>
      <c r="SN77" s="44"/>
      <c r="SO77" s="44"/>
      <c r="SP77" s="44"/>
      <c r="SQ77" s="44"/>
      <c r="SR77" s="44"/>
      <c r="SS77" s="44"/>
      <c r="ST77" s="44"/>
      <c r="SU77" s="44"/>
      <c r="SV77" s="44"/>
      <c r="SW77" s="44"/>
      <c r="SX77" s="44"/>
      <c r="SY77" s="44"/>
      <c r="SZ77" s="44"/>
      <c r="TA77" s="44"/>
      <c r="TB77" s="44"/>
      <c r="TC77" s="44"/>
      <c r="TD77" s="44"/>
      <c r="TE77" s="44"/>
      <c r="TF77" s="44"/>
      <c r="TG77" s="44"/>
      <c r="TH77" s="44"/>
      <c r="TI77" s="44"/>
      <c r="TJ77" s="44"/>
      <c r="TK77" s="44"/>
      <c r="TL77" s="44"/>
      <c r="TM77" s="44"/>
      <c r="TN77" s="44"/>
      <c r="TO77" s="44"/>
      <c r="TP77" s="44"/>
      <c r="TQ77" s="44"/>
      <c r="TR77" s="44"/>
      <c r="TS77" s="44"/>
      <c r="TT77" s="44"/>
      <c r="TU77" s="44"/>
      <c r="TV77" s="44"/>
      <c r="TW77" s="44"/>
      <c r="TX77" s="44"/>
      <c r="TY77" s="44"/>
      <c r="TZ77" s="44"/>
      <c r="UA77" s="44"/>
      <c r="UB77" s="44"/>
      <c r="UC77" s="44"/>
      <c r="UD77" s="44"/>
      <c r="UE77" s="44"/>
      <c r="UF77" s="44"/>
      <c r="UG77" s="44"/>
      <c r="UH77" s="44"/>
      <c r="UI77" s="44"/>
      <c r="UJ77" s="44"/>
      <c r="UK77" s="44"/>
      <c r="UL77" s="44"/>
      <c r="UM77" s="44"/>
      <c r="UN77" s="44"/>
      <c r="UO77" s="44"/>
      <c r="UP77" s="44"/>
      <c r="UQ77" s="44"/>
      <c r="UR77" s="44"/>
      <c r="US77" s="44"/>
      <c r="UT77" s="44"/>
      <c r="UU77" s="44"/>
      <c r="UV77" s="44"/>
      <c r="UW77" s="44"/>
      <c r="UX77" s="44"/>
      <c r="UY77" s="44"/>
      <c r="UZ77" s="44"/>
      <c r="VA77" s="44"/>
      <c r="VB77" s="44"/>
      <c r="VC77" s="44"/>
      <c r="VD77" s="44"/>
      <c r="VE77" s="44"/>
      <c r="VF77" s="44"/>
      <c r="VG77" s="44"/>
      <c r="VH77" s="44"/>
      <c r="VI77" s="44"/>
      <c r="VJ77" s="44"/>
      <c r="VK77" s="44"/>
      <c r="VL77" s="44"/>
      <c r="VM77" s="44"/>
      <c r="VN77" s="44"/>
      <c r="VO77" s="44"/>
      <c r="VP77" s="44"/>
      <c r="VQ77" s="44"/>
      <c r="VR77" s="44"/>
      <c r="VS77" s="44"/>
      <c r="VT77" s="44"/>
      <c r="VU77" s="44"/>
      <c r="VV77" s="44"/>
      <c r="VW77" s="44"/>
      <c r="VX77" s="44"/>
      <c r="VY77" s="44"/>
      <c r="VZ77" s="44"/>
      <c r="WA77" s="44"/>
      <c r="WB77" s="44"/>
      <c r="WC77" s="44"/>
      <c r="WD77" s="44"/>
      <c r="WE77" s="44"/>
      <c r="WF77" s="44"/>
      <c r="WG77" s="44"/>
      <c r="WH77" s="44"/>
      <c r="WI77" s="44"/>
      <c r="WJ77" s="44"/>
      <c r="WK77" s="44"/>
      <c r="WL77" s="44"/>
      <c r="WM77" s="44"/>
      <c r="WN77" s="44"/>
      <c r="WO77" s="44"/>
      <c r="WP77" s="44"/>
      <c r="WQ77" s="44"/>
      <c r="WR77" s="44"/>
      <c r="WS77" s="44"/>
      <c r="WT77" s="44"/>
      <c r="WU77" s="44"/>
      <c r="WV77" s="44"/>
      <c r="WW77" s="44"/>
      <c r="WX77" s="44"/>
      <c r="WY77" s="44"/>
      <c r="WZ77" s="44"/>
      <c r="XA77" s="44"/>
      <c r="XB77" s="44"/>
      <c r="XC77" s="44"/>
      <c r="XD77" s="44"/>
      <c r="XE77" s="44"/>
      <c r="XF77" s="44"/>
      <c r="XG77" s="44"/>
      <c r="XH77" s="44"/>
      <c r="XI77" s="44"/>
      <c r="XJ77" s="44"/>
      <c r="XK77" s="44"/>
      <c r="XL77" s="44"/>
      <c r="XM77" s="44"/>
      <c r="XN77" s="44"/>
      <c r="XO77" s="44"/>
      <c r="XP77" s="44"/>
      <c r="XQ77" s="44"/>
      <c r="XR77" s="44"/>
      <c r="XS77" s="44"/>
      <c r="XT77" s="44"/>
      <c r="XU77" s="44"/>
      <c r="XV77" s="44"/>
      <c r="XW77" s="44"/>
      <c r="XX77" s="44"/>
      <c r="XY77" s="44"/>
      <c r="XZ77" s="44"/>
      <c r="YA77" s="44"/>
      <c r="YB77" s="44"/>
      <c r="YC77" s="44"/>
      <c r="YD77" s="44"/>
      <c r="YE77" s="44"/>
      <c r="YF77" s="44"/>
      <c r="YG77" s="44"/>
      <c r="YH77" s="44"/>
      <c r="YI77" s="44"/>
      <c r="YJ77" s="44"/>
      <c r="YK77" s="44"/>
      <c r="YL77" s="44"/>
      <c r="YM77" s="44"/>
      <c r="YN77" s="44"/>
      <c r="YO77" s="44"/>
      <c r="YP77" s="44"/>
      <c r="YQ77" s="44"/>
      <c r="YR77" s="44"/>
      <c r="YS77" s="44"/>
      <c r="YT77" s="44"/>
      <c r="YU77" s="44"/>
      <c r="YV77" s="44"/>
      <c r="YW77" s="44"/>
      <c r="YX77" s="44"/>
      <c r="YY77" s="44"/>
      <c r="YZ77" s="44"/>
      <c r="ZA77" s="44"/>
      <c r="ZB77" s="44"/>
      <c r="ZC77" s="44"/>
      <c r="ZD77" s="44"/>
      <c r="ZE77" s="44"/>
      <c r="ZF77" s="44"/>
      <c r="ZG77" s="44"/>
      <c r="ZH77" s="44"/>
      <c r="ZI77" s="44"/>
      <c r="ZJ77" s="44"/>
      <c r="ZK77" s="44"/>
      <c r="ZL77" s="44"/>
      <c r="ZM77" s="44"/>
      <c r="ZN77" s="44"/>
      <c r="ZO77" s="44"/>
      <c r="ZP77" s="44"/>
      <c r="ZQ77" s="44"/>
      <c r="ZR77" s="44"/>
      <c r="ZS77" s="44"/>
      <c r="ZT77" s="44"/>
      <c r="ZU77" s="44"/>
      <c r="ZV77" s="44"/>
      <c r="ZW77" s="44"/>
      <c r="ZX77" s="44"/>
      <c r="ZY77" s="44"/>
      <c r="ZZ77" s="44"/>
      <c r="AAA77" s="44"/>
      <c r="AAB77" s="44"/>
      <c r="AAC77" s="44"/>
      <c r="AAD77" s="44"/>
      <c r="AAE77" s="44"/>
      <c r="AAF77" s="44"/>
      <c r="AAG77" s="44"/>
      <c r="AAH77" s="44"/>
      <c r="AAI77" s="44"/>
      <c r="AAJ77" s="44"/>
      <c r="AAK77" s="44"/>
      <c r="AAL77" s="44"/>
      <c r="AAM77" s="44"/>
      <c r="AAN77" s="44"/>
      <c r="AAO77" s="44"/>
      <c r="AAP77" s="44"/>
      <c r="AAQ77" s="44"/>
      <c r="AAR77" s="44"/>
      <c r="AAS77" s="44"/>
      <c r="AAT77" s="44"/>
      <c r="AAU77" s="44"/>
      <c r="AAV77" s="44"/>
      <c r="AAW77" s="44"/>
      <c r="AAX77" s="44"/>
      <c r="AAY77" s="44"/>
      <c r="AAZ77" s="44"/>
      <c r="ABA77" s="44"/>
      <c r="ABB77" s="44"/>
      <c r="ABC77" s="44"/>
      <c r="ABD77" s="44"/>
      <c r="ABE77" s="44"/>
      <c r="ABF77" s="44"/>
      <c r="ABG77" s="44"/>
      <c r="ABH77" s="44"/>
      <c r="ABI77" s="44"/>
      <c r="ABJ77" s="44"/>
      <c r="ABK77" s="44"/>
      <c r="ABL77" s="44"/>
      <c r="ABM77" s="44"/>
      <c r="ABN77" s="44"/>
      <c r="ABO77" s="44"/>
      <c r="ABP77" s="44"/>
      <c r="ABQ77" s="44"/>
      <c r="ABR77" s="44"/>
      <c r="ABS77" s="44"/>
      <c r="ABT77" s="44"/>
      <c r="ABU77" s="44"/>
      <c r="ABV77" s="44"/>
      <c r="ABW77" s="44"/>
      <c r="ABX77" s="44"/>
      <c r="ABY77" s="44"/>
      <c r="ABZ77" s="44"/>
      <c r="ACA77" s="44"/>
      <c r="ACB77" s="44"/>
      <c r="ACC77" s="44"/>
      <c r="ACD77" s="44"/>
      <c r="ACE77" s="44"/>
      <c r="ACF77" s="44"/>
      <c r="ACG77" s="44"/>
      <c r="ACH77" s="44"/>
      <c r="ACI77" s="44"/>
      <c r="ACJ77" s="44"/>
      <c r="ACK77" s="44"/>
      <c r="ACL77" s="44"/>
      <c r="ACM77" s="44"/>
      <c r="ACN77" s="44"/>
      <c r="ACO77" s="44"/>
      <c r="ACP77" s="44"/>
      <c r="ACQ77" s="44"/>
      <c r="ACR77" s="44"/>
      <c r="ACS77" s="44"/>
      <c r="ACT77" s="44"/>
      <c r="ACU77" s="44"/>
      <c r="ACV77" s="44"/>
      <c r="ACW77" s="44"/>
      <c r="ACX77" s="44"/>
      <c r="ACY77" s="44"/>
      <c r="ACZ77" s="44"/>
      <c r="ADA77" s="44"/>
      <c r="ADB77" s="44"/>
      <c r="ADC77" s="44"/>
      <c r="ADD77" s="44"/>
      <c r="ADE77" s="44"/>
      <c r="ADF77" s="44"/>
      <c r="ADG77" s="44"/>
      <c r="ADH77" s="44"/>
      <c r="ADI77" s="44"/>
      <c r="ADJ77" s="44"/>
      <c r="ADK77" s="44"/>
      <c r="ADL77" s="44"/>
      <c r="ADM77" s="44"/>
      <c r="ADN77" s="44"/>
      <c r="ADO77" s="44"/>
      <c r="ADP77" s="44"/>
      <c r="ADQ77" s="44"/>
      <c r="ADR77" s="44"/>
      <c r="ADS77" s="44"/>
      <c r="ADT77" s="44"/>
      <c r="ADU77" s="44"/>
      <c r="ADV77" s="44"/>
      <c r="ADW77" s="44"/>
      <c r="ADX77" s="44"/>
      <c r="ADY77" s="44"/>
      <c r="ADZ77" s="44"/>
      <c r="AEA77" s="44"/>
      <c r="AEB77" s="44"/>
      <c r="AEC77" s="44"/>
      <c r="AED77" s="44"/>
      <c r="AEE77" s="44"/>
      <c r="AEF77" s="44"/>
      <c r="AEG77" s="44"/>
      <c r="AEH77" s="44"/>
      <c r="AEI77" s="44"/>
      <c r="AEJ77" s="44"/>
      <c r="AEK77" s="44"/>
      <c r="AEL77" s="44"/>
      <c r="AEM77" s="44"/>
      <c r="AEN77" s="44"/>
      <c r="AEO77" s="44"/>
      <c r="AEP77" s="44"/>
      <c r="AEQ77" s="44"/>
      <c r="AER77" s="44"/>
      <c r="AES77" s="44"/>
      <c r="AET77" s="44"/>
      <c r="AEU77" s="44"/>
      <c r="AEV77" s="44"/>
      <c r="AEW77" s="44"/>
      <c r="AEX77" s="44"/>
      <c r="AEY77" s="44"/>
      <c r="AEZ77" s="44"/>
      <c r="AFA77" s="44"/>
      <c r="AFB77" s="44"/>
      <c r="AFC77" s="44"/>
      <c r="AFD77" s="44"/>
      <c r="AFE77" s="44"/>
      <c r="AFF77" s="44"/>
      <c r="AFG77" s="44"/>
      <c r="AFH77" s="44"/>
      <c r="AFI77" s="44"/>
      <c r="AFJ77" s="44"/>
      <c r="AFK77" s="44"/>
      <c r="AFL77" s="44"/>
      <c r="AFM77" s="44"/>
      <c r="AFN77" s="44"/>
      <c r="AFO77" s="44"/>
      <c r="AFP77" s="44"/>
      <c r="AFQ77" s="44"/>
      <c r="AFR77" s="44"/>
      <c r="AFS77" s="44"/>
      <c r="AFT77" s="44"/>
      <c r="AFU77" s="44"/>
      <c r="AFV77" s="44"/>
      <c r="AFW77" s="44"/>
      <c r="AFX77" s="44"/>
      <c r="AFY77" s="44"/>
      <c r="AFZ77" s="44"/>
      <c r="AGA77" s="44"/>
      <c r="AGB77" s="44"/>
      <c r="AGC77" s="44"/>
      <c r="AGD77" s="44"/>
      <c r="AGE77" s="44"/>
      <c r="AGF77" s="44"/>
      <c r="AGG77" s="44"/>
      <c r="AGH77" s="44"/>
      <c r="AGI77" s="44"/>
      <c r="AGJ77" s="44"/>
      <c r="AGK77" s="44"/>
      <c r="AGL77" s="44"/>
      <c r="AGM77" s="44"/>
      <c r="AGN77" s="44"/>
      <c r="AGO77" s="44"/>
      <c r="AGP77" s="44"/>
      <c r="AGQ77" s="44"/>
      <c r="AGR77" s="44"/>
      <c r="AGS77" s="44"/>
      <c r="AGT77" s="44"/>
      <c r="AGU77" s="44"/>
      <c r="AGV77" s="44"/>
      <c r="AGW77" s="44"/>
      <c r="AGX77" s="44"/>
      <c r="AGY77" s="44"/>
      <c r="AGZ77" s="44"/>
      <c r="AHA77" s="44"/>
      <c r="AHB77" s="44"/>
      <c r="AHC77" s="44"/>
      <c r="AHD77" s="44"/>
      <c r="AHE77" s="44"/>
      <c r="AHF77" s="44"/>
      <c r="AHG77" s="44"/>
      <c r="AHH77" s="44"/>
      <c r="AHI77" s="44"/>
      <c r="AHJ77" s="44"/>
      <c r="AHK77" s="44"/>
      <c r="AHL77" s="44"/>
      <c r="AHM77" s="44"/>
      <c r="AHN77" s="44"/>
      <c r="AHO77" s="44"/>
      <c r="AHP77" s="44"/>
      <c r="AHQ77" s="44"/>
      <c r="AHR77" s="44"/>
      <c r="AHS77" s="44"/>
      <c r="AHT77" s="44"/>
      <c r="AHU77" s="44"/>
      <c r="AHV77" s="44"/>
      <c r="AHW77" s="44"/>
      <c r="AHX77" s="44"/>
      <c r="AHY77" s="44"/>
      <c r="AHZ77" s="44"/>
      <c r="AIA77" s="44"/>
      <c r="AIB77" s="44"/>
      <c r="AIC77" s="44"/>
      <c r="AID77" s="44"/>
      <c r="AIE77" s="44"/>
      <c r="AIF77" s="44"/>
      <c r="AIG77" s="44"/>
      <c r="AIH77" s="44"/>
      <c r="AII77" s="44"/>
      <c r="AIJ77" s="44"/>
      <c r="AIK77" s="44"/>
      <c r="AIL77" s="44"/>
      <c r="AIM77" s="44"/>
      <c r="AIN77" s="44"/>
      <c r="AIO77" s="44"/>
      <c r="AIP77" s="44"/>
      <c r="AIQ77" s="44"/>
      <c r="AIR77" s="44"/>
      <c r="AIS77" s="44"/>
      <c r="AIT77" s="44"/>
      <c r="AIU77" s="44"/>
      <c r="AIV77" s="44"/>
      <c r="AIW77" s="44"/>
      <c r="AIX77" s="44"/>
      <c r="AIY77" s="44"/>
      <c r="AIZ77" s="44"/>
      <c r="AJA77" s="44"/>
      <c r="AJB77" s="44"/>
      <c r="AJC77" s="44"/>
      <c r="AJD77" s="44"/>
      <c r="AJE77" s="44"/>
      <c r="AJF77" s="44"/>
      <c r="AJG77" s="44"/>
      <c r="AJH77" s="44"/>
      <c r="AJI77" s="44"/>
      <c r="AJJ77" s="44"/>
      <c r="AJK77" s="44"/>
      <c r="AJL77" s="44"/>
      <c r="AJM77" s="44"/>
      <c r="AJN77" s="44"/>
      <c r="AJO77" s="44"/>
      <c r="AJP77" s="44"/>
      <c r="AJQ77" s="44"/>
      <c r="AJR77" s="44"/>
      <c r="AJS77" s="44"/>
      <c r="AJT77" s="44"/>
      <c r="AJU77" s="44"/>
      <c r="AJV77" s="44"/>
      <c r="AJW77" s="44"/>
      <c r="AJX77" s="44"/>
      <c r="AJY77" s="44"/>
      <c r="AJZ77" s="44"/>
      <c r="AKA77" s="44"/>
      <c r="AKB77" s="44"/>
      <c r="AKC77" s="44"/>
      <c r="AKD77" s="44"/>
      <c r="AKE77" s="44"/>
      <c r="AKF77" s="44"/>
      <c r="AKG77" s="44"/>
      <c r="AKH77" s="44"/>
      <c r="AKI77" s="44"/>
      <c r="AKJ77" s="44"/>
      <c r="AKK77" s="44"/>
      <c r="AKL77" s="44"/>
      <c r="AKM77" s="44"/>
      <c r="AKN77" s="44"/>
      <c r="AKO77" s="44"/>
      <c r="AKP77" s="44"/>
      <c r="AKQ77" s="44"/>
      <c r="AKR77" s="44"/>
      <c r="AKS77" s="44"/>
      <c r="AKT77" s="44"/>
      <c r="AKU77" s="44"/>
      <c r="AKV77" s="44"/>
      <c r="AKW77" s="44"/>
      <c r="AKX77" s="44"/>
      <c r="AKY77" s="44"/>
      <c r="AKZ77" s="44"/>
      <c r="ALA77" s="44"/>
      <c r="ALB77" s="44"/>
      <c r="ALC77" s="44"/>
      <c r="ALD77" s="44"/>
      <c r="ALE77" s="44"/>
      <c r="ALF77" s="44"/>
      <c r="ALG77" s="44"/>
      <c r="ALH77" s="44"/>
      <c r="ALI77" s="44"/>
      <c r="ALJ77" s="44"/>
      <c r="ALK77" s="44"/>
      <c r="ALL77" s="44"/>
      <c r="ALM77" s="44"/>
      <c r="ALN77" s="44"/>
      <c r="ALO77" s="44"/>
      <c r="ALP77" s="44"/>
      <c r="ALQ77" s="44"/>
      <c r="ALR77" s="44"/>
      <c r="ALS77" s="44"/>
      <c r="ALT77" s="44"/>
      <c r="ALU77" s="44"/>
      <c r="ALV77" s="44"/>
      <c r="ALW77" s="44"/>
      <c r="ALX77" s="44"/>
      <c r="ALY77" s="44"/>
      <c r="ALZ77" s="44"/>
      <c r="AMA77" s="44"/>
      <c r="AMB77" s="44"/>
      <c r="AMC77" s="44"/>
      <c r="AMD77" s="44"/>
      <c r="AME77" s="44"/>
      <c r="AMF77" s="44"/>
      <c r="AMG77" s="44"/>
      <c r="AMH77" s="44"/>
      <c r="AMI77" s="44"/>
      <c r="AMJ77" s="44"/>
      <c r="AMK77" s="44"/>
      <c r="AML77" s="44"/>
      <c r="AMM77" s="44"/>
      <c r="AMN77" s="44"/>
      <c r="AMO77" s="44"/>
      <c r="AMP77" s="44"/>
      <c r="AMQ77" s="44"/>
      <c r="AMR77" s="44"/>
      <c r="AMS77" s="44"/>
      <c r="AMT77" s="44"/>
      <c r="AMU77" s="44"/>
      <c r="AMV77" s="44"/>
      <c r="AMW77" s="44"/>
      <c r="AMX77" s="44"/>
      <c r="AMY77" s="44"/>
      <c r="AMZ77" s="44"/>
      <c r="ANA77" s="44"/>
      <c r="ANB77" s="44"/>
      <c r="ANC77" s="44"/>
      <c r="AND77" s="44"/>
      <c r="ANE77" s="44"/>
      <c r="ANF77" s="44"/>
      <c r="ANG77" s="44"/>
      <c r="ANH77" s="44"/>
      <c r="ANI77" s="44"/>
      <c r="ANJ77" s="44"/>
      <c r="ANK77" s="44"/>
      <c r="ANL77" s="44"/>
      <c r="ANM77" s="44"/>
      <c r="ANN77" s="44"/>
      <c r="ANO77" s="44"/>
      <c r="ANP77" s="44"/>
      <c r="ANQ77" s="44"/>
      <c r="ANR77" s="44"/>
      <c r="ANS77" s="44"/>
      <c r="ANT77" s="44"/>
      <c r="ANU77" s="44"/>
      <c r="ANV77" s="44"/>
      <c r="ANW77" s="44"/>
      <c r="ANX77" s="44"/>
      <c r="ANY77" s="44"/>
      <c r="ANZ77" s="44"/>
      <c r="AOA77" s="44"/>
      <c r="AOB77" s="44"/>
      <c r="AOC77" s="44"/>
      <c r="AOD77" s="44"/>
      <c r="AOE77" s="44"/>
      <c r="AOF77" s="44"/>
      <c r="AOG77" s="44"/>
      <c r="AOH77" s="44"/>
      <c r="AOI77" s="44"/>
      <c r="AOJ77" s="44"/>
      <c r="AOK77" s="44"/>
      <c r="AOL77" s="44"/>
      <c r="AOM77" s="44"/>
      <c r="AON77" s="44"/>
      <c r="AOO77" s="44"/>
      <c r="AOP77" s="44"/>
      <c r="AOQ77" s="44"/>
      <c r="AOR77" s="44"/>
      <c r="AOS77" s="44"/>
      <c r="AOT77" s="44"/>
      <c r="AOU77" s="44"/>
      <c r="AOV77" s="44"/>
      <c r="AOW77" s="44"/>
      <c r="AOX77" s="44"/>
      <c r="AOY77" s="44"/>
      <c r="AOZ77" s="44"/>
      <c r="APA77" s="44"/>
      <c r="APB77" s="44"/>
      <c r="APC77" s="44"/>
      <c r="APD77" s="44"/>
      <c r="APE77" s="44"/>
      <c r="APF77" s="44"/>
      <c r="APG77" s="44"/>
      <c r="APH77" s="44"/>
      <c r="API77" s="44"/>
      <c r="APJ77" s="44"/>
      <c r="APK77" s="44"/>
      <c r="APL77" s="44"/>
      <c r="APM77" s="44"/>
      <c r="APN77" s="44"/>
      <c r="APO77" s="44"/>
      <c r="APP77" s="44"/>
      <c r="APQ77" s="44"/>
      <c r="APR77" s="44"/>
      <c r="APS77" s="44"/>
      <c r="APT77" s="44"/>
      <c r="APU77" s="44"/>
      <c r="APV77" s="44"/>
      <c r="APW77" s="44"/>
      <c r="APX77" s="44"/>
      <c r="APY77" s="44"/>
      <c r="APZ77" s="44"/>
      <c r="AQA77" s="44"/>
      <c r="AQB77" s="44"/>
      <c r="AQC77" s="44"/>
      <c r="AQD77" s="44"/>
      <c r="AQE77" s="44"/>
      <c r="AQF77" s="44"/>
      <c r="AQG77" s="44"/>
      <c r="AQH77" s="44"/>
      <c r="AQI77" s="44"/>
      <c r="AQJ77" s="44"/>
      <c r="AQK77" s="44"/>
      <c r="AQL77" s="44"/>
      <c r="AQM77" s="44"/>
      <c r="AQN77" s="44"/>
      <c r="AQO77" s="44"/>
      <c r="AQP77" s="44"/>
      <c r="AQQ77" s="44"/>
      <c r="AQR77" s="44"/>
      <c r="AQS77" s="44"/>
      <c r="AQT77" s="44"/>
      <c r="AQU77" s="44"/>
      <c r="AQV77" s="44"/>
      <c r="AQW77" s="44"/>
      <c r="AQX77" s="44"/>
      <c r="AQY77" s="44"/>
      <c r="AQZ77" s="44"/>
      <c r="ARA77" s="44"/>
      <c r="ARB77" s="44"/>
      <c r="ARC77" s="44"/>
      <c r="ARD77" s="44"/>
      <c r="ARE77" s="44"/>
      <c r="ARF77" s="44"/>
      <c r="ARG77" s="44"/>
      <c r="ARH77" s="44"/>
      <c r="ARI77" s="44"/>
      <c r="ARJ77" s="44"/>
      <c r="ARK77" s="44"/>
      <c r="ARL77" s="44"/>
      <c r="ARM77" s="44"/>
      <c r="ARN77" s="44"/>
      <c r="ARO77" s="44"/>
      <c r="ARP77" s="44"/>
      <c r="ARQ77" s="44"/>
      <c r="ARR77" s="44"/>
      <c r="ARS77" s="44"/>
      <c r="ART77" s="44"/>
      <c r="ARU77" s="44"/>
      <c r="ARV77" s="44"/>
      <c r="ARW77" s="44"/>
      <c r="ARX77" s="44"/>
      <c r="ARY77" s="44"/>
      <c r="ARZ77" s="44"/>
      <c r="ASA77" s="44"/>
      <c r="ASB77" s="44"/>
      <c r="ASC77" s="44"/>
      <c r="ASD77" s="44"/>
      <c r="ASE77" s="44"/>
      <c r="ASF77" s="44"/>
      <c r="ASG77" s="44"/>
      <c r="ASH77" s="44"/>
      <c r="ASI77" s="44"/>
      <c r="ASJ77" s="44"/>
      <c r="ASK77" s="44"/>
      <c r="ASL77" s="44"/>
      <c r="ASM77" s="44"/>
      <c r="ASN77" s="44"/>
      <c r="ASO77" s="44"/>
      <c r="ASP77" s="44"/>
      <c r="ASQ77" s="44"/>
      <c r="ASR77" s="44"/>
      <c r="ASS77" s="44"/>
      <c r="AST77" s="44"/>
      <c r="ASU77" s="44"/>
      <c r="ASV77" s="44"/>
      <c r="ASW77" s="44"/>
      <c r="ASX77" s="44"/>
      <c r="ASY77" s="44"/>
      <c r="ASZ77" s="44"/>
      <c r="ATA77" s="44"/>
      <c r="ATB77" s="44"/>
      <c r="ATC77" s="44"/>
      <c r="ATD77" s="44"/>
      <c r="ATE77" s="44"/>
      <c r="ATF77" s="44"/>
      <c r="ATG77" s="44"/>
      <c r="ATH77" s="44"/>
      <c r="ATI77" s="44"/>
      <c r="ATJ77" s="44"/>
      <c r="ATK77" s="44"/>
      <c r="ATL77" s="44"/>
      <c r="ATM77" s="44"/>
      <c r="ATN77" s="44"/>
      <c r="ATO77" s="44"/>
      <c r="ATP77" s="44"/>
      <c r="ATQ77" s="44"/>
      <c r="ATR77" s="44"/>
      <c r="ATS77" s="44"/>
      <c r="ATT77" s="44"/>
      <c r="ATU77" s="44"/>
      <c r="ATV77" s="44"/>
      <c r="ATW77" s="44"/>
      <c r="ATX77" s="44"/>
      <c r="ATY77" s="44"/>
      <c r="ATZ77" s="44"/>
      <c r="AUA77" s="44"/>
      <c r="AUB77" s="44"/>
      <c r="AUC77" s="44"/>
      <c r="AUD77" s="44"/>
      <c r="AUE77" s="44"/>
      <c r="AUF77" s="44"/>
      <c r="AUG77" s="44"/>
      <c r="AUH77" s="44"/>
      <c r="AUI77" s="44"/>
      <c r="AUJ77" s="44"/>
      <c r="AUK77" s="44"/>
      <c r="AUL77" s="44"/>
      <c r="AUM77" s="44"/>
      <c r="AUN77" s="44"/>
      <c r="AUO77" s="44"/>
      <c r="AUP77" s="44"/>
      <c r="AUQ77" s="44"/>
      <c r="AUR77" s="44"/>
      <c r="AUS77" s="44"/>
      <c r="AUT77" s="44"/>
      <c r="AUU77" s="44"/>
      <c r="AUV77" s="44"/>
      <c r="AUW77" s="44"/>
      <c r="AUX77" s="44"/>
      <c r="AUY77" s="44"/>
      <c r="AUZ77" s="44"/>
      <c r="AVA77" s="44"/>
      <c r="AVB77" s="44"/>
      <c r="AVC77" s="44"/>
      <c r="AVD77" s="44"/>
      <c r="AVE77" s="44"/>
      <c r="AVF77" s="44"/>
      <c r="AVG77" s="44"/>
      <c r="AVH77" s="44"/>
      <c r="AVI77" s="44"/>
      <c r="AVJ77" s="44"/>
      <c r="AVK77" s="44"/>
      <c r="AVL77" s="44"/>
      <c r="AVM77" s="44"/>
      <c r="AVN77" s="44"/>
      <c r="AVO77" s="44"/>
      <c r="AVP77" s="44"/>
      <c r="AVQ77" s="44"/>
      <c r="AVR77" s="44"/>
      <c r="AVS77" s="44"/>
      <c r="AVT77" s="44"/>
      <c r="AVU77" s="44"/>
      <c r="AVV77" s="44"/>
      <c r="AVW77" s="44"/>
      <c r="AVX77" s="44"/>
      <c r="AVY77" s="44"/>
      <c r="AVZ77" s="44"/>
      <c r="AWA77" s="44"/>
      <c r="AWB77" s="44"/>
      <c r="AWC77" s="44"/>
      <c r="AWD77" s="44"/>
      <c r="AWE77" s="44"/>
      <c r="AWF77" s="44"/>
      <c r="AWG77" s="44"/>
      <c r="AWH77" s="44"/>
      <c r="AWI77" s="44"/>
      <c r="AWJ77" s="44"/>
      <c r="AWK77" s="44"/>
      <c r="AWL77" s="44"/>
      <c r="AWM77" s="44"/>
      <c r="AWN77" s="44"/>
      <c r="AWO77" s="44"/>
      <c r="AWP77" s="44"/>
      <c r="AWQ77" s="44"/>
      <c r="AWR77" s="44"/>
      <c r="AWS77" s="44"/>
      <c r="AWT77" s="44"/>
      <c r="AWU77" s="44"/>
      <c r="AWV77" s="44"/>
      <c r="AWW77" s="44"/>
      <c r="AWX77" s="44"/>
      <c r="AWY77" s="44"/>
      <c r="AWZ77" s="44"/>
      <c r="AXA77" s="44"/>
      <c r="AXB77" s="44"/>
      <c r="AXC77" s="44"/>
      <c r="AXD77" s="44"/>
      <c r="AXE77" s="44"/>
      <c r="AXF77" s="44"/>
      <c r="AXG77" s="44"/>
      <c r="AXH77" s="44"/>
      <c r="AXI77" s="44"/>
      <c r="AXJ77" s="44"/>
      <c r="AXK77" s="44"/>
      <c r="AXL77" s="44"/>
      <c r="AXM77" s="44"/>
      <c r="AXN77" s="44"/>
      <c r="AXO77" s="44"/>
      <c r="AXP77" s="44"/>
      <c r="AXQ77" s="44"/>
      <c r="AXR77" s="44"/>
      <c r="AXS77" s="44"/>
      <c r="AXT77" s="44"/>
      <c r="AXU77" s="44"/>
      <c r="AXV77" s="44"/>
      <c r="AXW77" s="44"/>
      <c r="AXX77" s="44"/>
      <c r="AXY77" s="44"/>
      <c r="AXZ77" s="44"/>
      <c r="AYA77" s="44"/>
      <c r="AYB77" s="44"/>
      <c r="AYC77" s="44"/>
      <c r="AYD77" s="44"/>
      <c r="AYE77" s="44"/>
      <c r="AYF77" s="44"/>
      <c r="AYG77" s="44"/>
      <c r="AYH77" s="44"/>
      <c r="AYI77" s="44"/>
      <c r="AYJ77" s="44"/>
      <c r="AYK77" s="44"/>
      <c r="AYL77" s="44"/>
      <c r="AYM77" s="44"/>
      <c r="AYN77" s="44"/>
      <c r="AYO77" s="44"/>
      <c r="AYP77" s="44"/>
      <c r="AYQ77" s="44"/>
      <c r="AYR77" s="44"/>
      <c r="AYS77" s="44"/>
      <c r="AYT77" s="44"/>
      <c r="AYU77" s="44"/>
      <c r="AYV77" s="44"/>
      <c r="AYW77" s="44"/>
      <c r="AYX77" s="44"/>
      <c r="AYY77" s="44"/>
      <c r="AYZ77" s="44"/>
      <c r="AZA77" s="44"/>
      <c r="AZB77" s="44"/>
      <c r="AZC77" s="44"/>
      <c r="AZD77" s="44"/>
      <c r="AZE77" s="44"/>
      <c r="AZF77" s="44"/>
      <c r="AZG77" s="44"/>
      <c r="AZH77" s="44"/>
      <c r="AZI77" s="44"/>
      <c r="AZJ77" s="44"/>
      <c r="AZK77" s="44"/>
      <c r="AZL77" s="44"/>
      <c r="AZM77" s="44"/>
      <c r="AZN77" s="44"/>
      <c r="AZO77" s="44"/>
      <c r="AZP77" s="44"/>
      <c r="AZQ77" s="44"/>
      <c r="AZR77" s="44"/>
      <c r="AZS77" s="44"/>
      <c r="AZT77" s="44"/>
      <c r="AZU77" s="44"/>
      <c r="AZV77" s="44"/>
      <c r="AZW77" s="44"/>
      <c r="AZX77" s="44"/>
      <c r="AZY77" s="44"/>
      <c r="AZZ77" s="44"/>
      <c r="BAA77" s="44"/>
      <c r="BAB77" s="44"/>
      <c r="BAC77" s="44"/>
      <c r="BAD77" s="44"/>
      <c r="BAE77" s="44"/>
      <c r="BAF77" s="44"/>
      <c r="BAG77" s="44"/>
      <c r="BAH77" s="44"/>
      <c r="BAI77" s="44"/>
      <c r="BAJ77" s="44"/>
      <c r="BAK77" s="44"/>
      <c r="BAL77" s="44"/>
      <c r="BAM77" s="44"/>
      <c r="BAN77" s="44"/>
      <c r="BAO77" s="44"/>
      <c r="BAP77" s="44"/>
      <c r="BAQ77" s="44"/>
      <c r="BAR77" s="44"/>
      <c r="BAS77" s="44"/>
      <c r="BAT77" s="44"/>
      <c r="BAU77" s="44"/>
      <c r="BAV77" s="44"/>
      <c r="BAW77" s="44"/>
      <c r="BAX77" s="44"/>
      <c r="BAY77" s="44"/>
      <c r="BAZ77" s="44"/>
      <c r="BBA77" s="44"/>
      <c r="BBB77" s="44"/>
      <c r="BBC77" s="44"/>
      <c r="BBD77" s="44"/>
      <c r="BBE77" s="44"/>
      <c r="BBF77" s="44"/>
      <c r="BBG77" s="44"/>
      <c r="BBH77" s="44"/>
      <c r="BBI77" s="44"/>
      <c r="BBJ77" s="44"/>
      <c r="BBK77" s="44"/>
      <c r="BBL77" s="44"/>
      <c r="BBM77" s="44"/>
      <c r="BBN77" s="44"/>
      <c r="BBO77" s="44"/>
      <c r="BBP77" s="44"/>
      <c r="BBQ77" s="44"/>
      <c r="BBR77" s="44"/>
      <c r="BBS77" s="44"/>
      <c r="BBT77" s="44"/>
      <c r="BBU77" s="44"/>
      <c r="BBV77" s="44"/>
      <c r="BBW77" s="44"/>
      <c r="BBX77" s="44"/>
      <c r="BBY77" s="44"/>
      <c r="BBZ77" s="44"/>
      <c r="BCA77" s="44"/>
      <c r="BCB77" s="44"/>
      <c r="BCC77" s="44"/>
      <c r="BCD77" s="44"/>
      <c r="BCE77" s="44"/>
      <c r="BCF77" s="44"/>
      <c r="BCG77" s="44"/>
      <c r="BCH77" s="44"/>
      <c r="BCI77" s="44"/>
      <c r="BCJ77" s="44"/>
      <c r="BCK77" s="44"/>
      <c r="BCL77" s="44"/>
      <c r="BCM77" s="44"/>
      <c r="BCN77" s="44"/>
      <c r="BCO77" s="44"/>
      <c r="BCP77" s="44"/>
      <c r="BCQ77" s="44"/>
      <c r="BCR77" s="44"/>
      <c r="BCS77" s="44"/>
      <c r="BCT77" s="44"/>
      <c r="BCU77" s="44"/>
      <c r="BCV77" s="44"/>
      <c r="BCW77" s="44"/>
      <c r="BCX77" s="44"/>
      <c r="BCY77" s="44"/>
      <c r="BCZ77" s="44"/>
      <c r="BDA77" s="44"/>
      <c r="BDB77" s="44"/>
      <c r="BDC77" s="44"/>
      <c r="BDD77" s="44"/>
      <c r="BDE77" s="44"/>
      <c r="BDF77" s="44"/>
      <c r="BDG77" s="44"/>
      <c r="BDH77" s="44"/>
      <c r="BDI77" s="44"/>
      <c r="BDJ77" s="44"/>
      <c r="BDK77" s="44"/>
      <c r="BDL77" s="44"/>
      <c r="BDM77" s="44"/>
      <c r="BDN77" s="44"/>
      <c r="BDO77" s="44"/>
      <c r="BDP77" s="44"/>
      <c r="BDQ77" s="44"/>
      <c r="BDR77" s="44"/>
      <c r="BDS77" s="44"/>
      <c r="BDT77" s="44"/>
      <c r="BDU77" s="44"/>
      <c r="BDV77" s="44"/>
      <c r="BDW77" s="44"/>
      <c r="BDX77" s="44"/>
      <c r="BDY77" s="44"/>
      <c r="BDZ77" s="44"/>
      <c r="BEA77" s="44"/>
      <c r="BEB77" s="44"/>
      <c r="BEC77" s="44"/>
      <c r="BED77" s="44"/>
      <c r="BEE77" s="44"/>
      <c r="BEF77" s="44"/>
      <c r="BEG77" s="44"/>
      <c r="BEH77" s="44"/>
      <c r="BEI77" s="44"/>
      <c r="BEJ77" s="44"/>
      <c r="BEK77" s="44"/>
      <c r="BEL77" s="44"/>
      <c r="BEM77" s="44"/>
      <c r="BEN77" s="44"/>
      <c r="BEO77" s="44"/>
      <c r="BEP77" s="44"/>
      <c r="BEQ77" s="44"/>
      <c r="BER77" s="44"/>
      <c r="BES77" s="44"/>
      <c r="BET77" s="44"/>
      <c r="BEU77" s="44"/>
      <c r="BEV77" s="44"/>
      <c r="BEW77" s="44"/>
      <c r="BEX77" s="44"/>
      <c r="BEY77" s="44"/>
      <c r="BEZ77" s="44"/>
      <c r="BFA77" s="44"/>
      <c r="BFB77" s="44"/>
      <c r="BFC77" s="44"/>
      <c r="BFD77" s="44"/>
      <c r="BFE77" s="44"/>
      <c r="BFF77" s="44"/>
      <c r="BFG77" s="44"/>
      <c r="BFH77" s="44"/>
      <c r="BFI77" s="44"/>
      <c r="BFJ77" s="44"/>
      <c r="BFK77" s="44"/>
      <c r="BFL77" s="44"/>
      <c r="BFM77" s="44"/>
      <c r="BFN77" s="44"/>
      <c r="BFO77" s="44"/>
      <c r="BFP77" s="44"/>
      <c r="BFQ77" s="44"/>
      <c r="BFR77" s="44"/>
      <c r="BFS77" s="44"/>
      <c r="BFT77" s="44"/>
      <c r="BFU77" s="44"/>
      <c r="BFV77" s="44"/>
      <c r="BFW77" s="44"/>
      <c r="BFX77" s="44"/>
      <c r="BFY77" s="44"/>
      <c r="BFZ77" s="44"/>
      <c r="BGA77" s="44"/>
      <c r="BGB77" s="44"/>
      <c r="BGC77" s="44"/>
      <c r="BGD77" s="44"/>
      <c r="BGE77" s="44"/>
      <c r="BGF77" s="44"/>
      <c r="BGG77" s="44"/>
      <c r="BGH77" s="44"/>
      <c r="BGI77" s="44"/>
      <c r="BGJ77" s="44"/>
      <c r="BGK77" s="44"/>
      <c r="BGL77" s="44"/>
      <c r="BGM77" s="44"/>
      <c r="BGN77" s="44"/>
      <c r="BGO77" s="44"/>
      <c r="BGP77" s="44"/>
      <c r="BGQ77" s="44"/>
      <c r="BGR77" s="44"/>
      <c r="BGS77" s="44"/>
      <c r="BGT77" s="44"/>
      <c r="BGU77" s="44"/>
      <c r="BGV77" s="44"/>
      <c r="BGW77" s="44"/>
      <c r="BGX77" s="44"/>
      <c r="BGY77" s="44"/>
      <c r="BGZ77" s="44"/>
      <c r="BHA77" s="44"/>
      <c r="BHB77" s="44"/>
      <c r="BHC77" s="44"/>
      <c r="BHD77" s="44"/>
      <c r="BHE77" s="44"/>
      <c r="BHF77" s="44"/>
      <c r="BHG77" s="44"/>
      <c r="BHH77" s="44"/>
      <c r="BHI77" s="44"/>
      <c r="BHJ77" s="44"/>
      <c r="BHK77" s="44"/>
      <c r="BHL77" s="44"/>
      <c r="BHM77" s="44"/>
      <c r="BHN77" s="44"/>
      <c r="BHO77" s="44"/>
      <c r="BHP77" s="44"/>
      <c r="BHQ77" s="44"/>
      <c r="BHR77" s="44"/>
      <c r="BHS77" s="44"/>
      <c r="BHT77" s="44"/>
      <c r="BHU77" s="44"/>
      <c r="BHV77" s="44"/>
      <c r="BHW77" s="44"/>
      <c r="BHX77" s="44"/>
      <c r="BHY77" s="44"/>
      <c r="BHZ77" s="44"/>
      <c r="BIA77" s="44"/>
      <c r="BIB77" s="44"/>
      <c r="BIC77" s="44"/>
      <c r="BID77" s="44"/>
      <c r="BIE77" s="44"/>
      <c r="BIF77" s="44"/>
      <c r="BIG77" s="44"/>
      <c r="BIH77" s="44"/>
      <c r="BII77" s="44"/>
      <c r="BIJ77" s="44"/>
      <c r="BIK77" s="44"/>
      <c r="BIL77" s="44"/>
      <c r="BIM77" s="44"/>
      <c r="BIN77" s="44"/>
      <c r="BIO77" s="44"/>
      <c r="BIP77" s="44"/>
      <c r="BIQ77" s="44"/>
      <c r="BIR77" s="44"/>
      <c r="BIS77" s="44"/>
      <c r="BIT77" s="44"/>
      <c r="BIU77" s="44"/>
      <c r="BIV77" s="44"/>
      <c r="BIW77" s="44"/>
      <c r="BIX77" s="44"/>
      <c r="BIY77" s="44"/>
      <c r="BIZ77" s="44"/>
      <c r="BJA77" s="44"/>
      <c r="BJB77" s="44"/>
      <c r="BJC77" s="44"/>
      <c r="BJD77" s="44"/>
      <c r="BJE77" s="44"/>
      <c r="BJF77" s="44"/>
      <c r="BJG77" s="44"/>
      <c r="BJH77" s="44"/>
      <c r="BJI77" s="44"/>
      <c r="BJJ77" s="44"/>
      <c r="BJK77" s="44"/>
      <c r="BJL77" s="44"/>
      <c r="BJM77" s="44"/>
      <c r="BJN77" s="44"/>
      <c r="BJO77" s="44"/>
      <c r="BJP77" s="44"/>
      <c r="BJQ77" s="44"/>
      <c r="BJR77" s="44"/>
      <c r="BJS77" s="44"/>
      <c r="BJT77" s="44"/>
      <c r="BJU77" s="44"/>
      <c r="BJV77" s="44"/>
      <c r="BJW77" s="44"/>
      <c r="BJX77" s="44"/>
      <c r="BJY77" s="44"/>
      <c r="BJZ77" s="44"/>
      <c r="BKA77" s="44"/>
      <c r="BKB77" s="44"/>
      <c r="BKC77" s="44"/>
      <c r="BKD77" s="44"/>
      <c r="BKE77" s="44"/>
      <c r="BKF77" s="44"/>
      <c r="BKG77" s="44"/>
      <c r="BKH77" s="44"/>
      <c r="BKI77" s="44"/>
      <c r="BKJ77" s="44"/>
      <c r="BKK77" s="44"/>
      <c r="BKL77" s="44"/>
      <c r="BKM77" s="44"/>
      <c r="BKN77" s="44"/>
      <c r="BKO77" s="44"/>
      <c r="BKP77" s="44"/>
      <c r="BKQ77" s="44"/>
      <c r="BKR77" s="44"/>
      <c r="BKS77" s="44"/>
      <c r="BKT77" s="44"/>
      <c r="BKU77" s="44"/>
      <c r="BKV77" s="44"/>
      <c r="BKW77" s="44"/>
      <c r="BKX77" s="44"/>
      <c r="BKY77" s="44"/>
      <c r="BKZ77" s="44"/>
      <c r="BLA77" s="44"/>
      <c r="BLB77" s="44"/>
      <c r="BLC77" s="44"/>
      <c r="BLD77" s="44"/>
      <c r="BLE77" s="44"/>
      <c r="BLF77" s="44"/>
      <c r="BLG77" s="44"/>
      <c r="BLH77" s="44"/>
      <c r="BLI77" s="44"/>
      <c r="BLJ77" s="44"/>
      <c r="BLK77" s="44"/>
      <c r="BLL77" s="44"/>
      <c r="BLM77" s="44"/>
      <c r="BLN77" s="44"/>
      <c r="BLO77" s="44"/>
      <c r="BLP77" s="44"/>
      <c r="BLQ77" s="44"/>
      <c r="BLR77" s="44"/>
      <c r="BLS77" s="44"/>
      <c r="BLT77" s="44"/>
      <c r="BLU77" s="44"/>
      <c r="BLV77" s="44"/>
      <c r="BLW77" s="44"/>
      <c r="BLX77" s="44"/>
      <c r="BLY77" s="44"/>
      <c r="BLZ77" s="44"/>
      <c r="BMA77" s="44"/>
      <c r="BMB77" s="44"/>
      <c r="BMC77" s="44"/>
      <c r="BMD77" s="44"/>
      <c r="BME77" s="44"/>
      <c r="BMF77" s="44"/>
      <c r="BMG77" s="44"/>
      <c r="BMH77" s="44"/>
      <c r="BMI77" s="44"/>
      <c r="BMJ77" s="44"/>
      <c r="BMK77" s="44"/>
      <c r="BML77" s="44"/>
      <c r="BMM77" s="44"/>
      <c r="BMN77" s="44"/>
      <c r="BMO77" s="44"/>
      <c r="BMP77" s="44"/>
      <c r="BMQ77" s="44"/>
      <c r="BMR77" s="44"/>
      <c r="BMS77" s="44"/>
      <c r="BMT77" s="44"/>
      <c r="BMU77" s="44"/>
      <c r="BMV77" s="44"/>
      <c r="BMW77" s="44"/>
      <c r="BMX77" s="44"/>
      <c r="BMY77" s="44"/>
      <c r="BMZ77" s="44"/>
      <c r="BNA77" s="44"/>
      <c r="BNB77" s="44"/>
      <c r="BNC77" s="44"/>
      <c r="BND77" s="44"/>
      <c r="BNE77" s="44"/>
      <c r="BNF77" s="44"/>
      <c r="BNG77" s="44"/>
      <c r="BNH77" s="44"/>
      <c r="BNI77" s="44"/>
      <c r="BNJ77" s="44"/>
      <c r="BNK77" s="44"/>
      <c r="BNL77" s="44"/>
      <c r="BNM77" s="44"/>
      <c r="BNN77" s="44"/>
      <c r="BNO77" s="44"/>
      <c r="BNP77" s="44"/>
      <c r="BNQ77" s="44"/>
      <c r="BNR77" s="44"/>
      <c r="BNS77" s="44"/>
      <c r="BNT77" s="44"/>
      <c r="BNU77" s="44"/>
      <c r="BNV77" s="44"/>
      <c r="BNW77" s="44"/>
      <c r="BNX77" s="44"/>
      <c r="BNY77" s="44"/>
      <c r="BNZ77" s="44"/>
      <c r="BOA77" s="44"/>
      <c r="BOB77" s="44"/>
      <c r="BOC77" s="44"/>
      <c r="BOD77" s="44"/>
      <c r="BOE77" s="44"/>
      <c r="BOF77" s="44"/>
      <c r="BOG77" s="44"/>
      <c r="BOH77" s="44"/>
      <c r="BOI77" s="44"/>
      <c r="BOJ77" s="44"/>
      <c r="BOK77" s="44"/>
      <c r="BOL77" s="44"/>
      <c r="BOM77" s="44"/>
      <c r="BON77" s="44"/>
      <c r="BOO77" s="44"/>
      <c r="BOP77" s="44"/>
      <c r="BOQ77" s="44"/>
      <c r="BOR77" s="44"/>
      <c r="BOS77" s="44"/>
      <c r="BOT77" s="44"/>
      <c r="BOU77" s="44"/>
      <c r="BOV77" s="44"/>
      <c r="BOW77" s="44"/>
      <c r="BOX77" s="44"/>
      <c r="BOY77" s="44"/>
      <c r="BOZ77" s="44"/>
      <c r="BPA77" s="44"/>
      <c r="BPB77" s="44"/>
      <c r="BPC77" s="44"/>
      <c r="BPD77" s="44"/>
      <c r="BPE77" s="44"/>
      <c r="BPF77" s="44"/>
      <c r="BPG77" s="44"/>
      <c r="BPH77" s="44"/>
      <c r="BPI77" s="44"/>
      <c r="BPJ77" s="44"/>
      <c r="BPK77" s="44"/>
      <c r="BPL77" s="44"/>
      <c r="BPM77" s="44"/>
      <c r="BPN77" s="44"/>
      <c r="BPO77" s="44"/>
      <c r="BPP77" s="44"/>
      <c r="BPQ77" s="44"/>
      <c r="BPR77" s="44"/>
      <c r="BPS77" s="44"/>
      <c r="BPT77" s="44"/>
      <c r="BPU77" s="44"/>
      <c r="BPV77" s="44"/>
      <c r="BPW77" s="44"/>
      <c r="BPX77" s="44"/>
      <c r="BPY77" s="44"/>
      <c r="BPZ77" s="44"/>
      <c r="BQA77" s="44"/>
      <c r="BQB77" s="44"/>
      <c r="BQC77" s="44"/>
      <c r="BQD77" s="44"/>
      <c r="BQE77" s="44"/>
      <c r="BQF77" s="44"/>
      <c r="BQG77" s="44"/>
      <c r="BQH77" s="44"/>
      <c r="BQI77" s="44"/>
      <c r="BQJ77" s="44"/>
      <c r="BQK77" s="44"/>
      <c r="BQL77" s="44"/>
      <c r="BQM77" s="44"/>
      <c r="BQN77" s="44"/>
      <c r="BQO77" s="44"/>
      <c r="BQP77" s="44"/>
      <c r="BQQ77" s="44"/>
      <c r="BQR77" s="44"/>
      <c r="BQS77" s="44"/>
      <c r="BQT77" s="44"/>
      <c r="BQU77" s="44"/>
      <c r="BQV77" s="44"/>
      <c r="BQW77" s="44"/>
      <c r="BQX77" s="44"/>
      <c r="BQY77" s="44"/>
      <c r="BQZ77" s="44"/>
      <c r="BRA77" s="44"/>
      <c r="BRB77" s="44"/>
      <c r="BRC77" s="44"/>
      <c r="BRD77" s="44"/>
      <c r="BRE77" s="44"/>
      <c r="BRF77" s="44"/>
      <c r="BRG77" s="44"/>
      <c r="BRH77" s="44"/>
      <c r="BRI77" s="44"/>
      <c r="BRJ77" s="44"/>
      <c r="BRK77" s="44"/>
      <c r="BRL77" s="44"/>
      <c r="BRM77" s="44"/>
      <c r="BRN77" s="44"/>
      <c r="BRO77" s="44"/>
      <c r="BRP77" s="44"/>
      <c r="BRQ77" s="44"/>
      <c r="BRR77" s="44"/>
      <c r="BRS77" s="44"/>
      <c r="BRT77" s="44"/>
      <c r="BRU77" s="44"/>
      <c r="BRV77" s="44"/>
      <c r="BRW77" s="44"/>
      <c r="BRX77" s="44"/>
      <c r="BRY77" s="44"/>
      <c r="BRZ77" s="44"/>
      <c r="BSA77" s="44"/>
      <c r="BSB77" s="44"/>
      <c r="BSC77" s="44"/>
      <c r="BSD77" s="44"/>
      <c r="BSE77" s="44"/>
      <c r="BSF77" s="44"/>
      <c r="BSG77" s="44"/>
      <c r="BSH77" s="44"/>
      <c r="BSI77" s="44"/>
      <c r="BSJ77" s="44"/>
      <c r="BSK77" s="44"/>
      <c r="BSL77" s="44"/>
      <c r="BSM77" s="44"/>
      <c r="BSN77" s="44"/>
      <c r="BSO77" s="44"/>
      <c r="BSP77" s="44"/>
      <c r="BSQ77" s="44"/>
      <c r="BSR77" s="44"/>
      <c r="BSS77" s="44"/>
      <c r="BST77" s="44"/>
      <c r="BSU77" s="44"/>
      <c r="BSV77" s="44"/>
      <c r="BSW77" s="44"/>
      <c r="BSX77" s="44"/>
      <c r="BSY77" s="44"/>
      <c r="BSZ77" s="44"/>
      <c r="BTA77" s="44"/>
      <c r="BTB77" s="44"/>
      <c r="BTC77" s="44"/>
      <c r="BTD77" s="44"/>
      <c r="BTE77" s="44"/>
      <c r="BTF77" s="44"/>
      <c r="BTG77" s="44"/>
      <c r="BTH77" s="44"/>
      <c r="BTI77" s="44"/>
      <c r="BTJ77" s="44"/>
      <c r="BTK77" s="44"/>
      <c r="BTL77" s="44"/>
      <c r="BTM77" s="44"/>
      <c r="BTN77" s="44"/>
      <c r="BTO77" s="44"/>
      <c r="BTP77" s="44"/>
      <c r="BTQ77" s="44"/>
      <c r="BTR77" s="44"/>
      <c r="BTS77" s="44"/>
      <c r="BTT77" s="44"/>
      <c r="BTU77" s="44"/>
      <c r="BTV77" s="44"/>
      <c r="BTW77" s="44"/>
      <c r="BTX77" s="44"/>
      <c r="BTY77" s="44"/>
      <c r="BTZ77" s="44"/>
      <c r="BUA77" s="44"/>
      <c r="BUB77" s="44"/>
      <c r="BUC77" s="44"/>
      <c r="BUD77" s="44"/>
      <c r="BUE77" s="44"/>
      <c r="BUF77" s="44"/>
      <c r="BUG77" s="44"/>
      <c r="BUH77" s="44"/>
      <c r="BUI77" s="44"/>
      <c r="BUJ77" s="44"/>
      <c r="BUK77" s="44"/>
      <c r="BUL77" s="44"/>
      <c r="BUM77" s="44"/>
      <c r="BUN77" s="44"/>
      <c r="BUO77" s="44"/>
      <c r="BUP77" s="44"/>
      <c r="BUQ77" s="44"/>
      <c r="BUR77" s="44"/>
      <c r="BUS77" s="44"/>
      <c r="BUT77" s="44"/>
      <c r="BUU77" s="44"/>
      <c r="BUV77" s="44"/>
      <c r="BUW77" s="44"/>
      <c r="BUX77" s="44"/>
      <c r="BUY77" s="44"/>
      <c r="BUZ77" s="44"/>
      <c r="BVA77" s="44"/>
      <c r="BVB77" s="44"/>
      <c r="BVC77" s="44"/>
      <c r="BVD77" s="44"/>
      <c r="BVE77" s="44"/>
      <c r="BVF77" s="44"/>
      <c r="BVG77" s="44"/>
      <c r="BVH77" s="44"/>
      <c r="BVI77" s="44"/>
      <c r="BVJ77" s="44"/>
      <c r="BVK77" s="44"/>
      <c r="BVL77" s="44"/>
      <c r="BVM77" s="44"/>
      <c r="BVN77" s="44"/>
      <c r="BVO77" s="44"/>
      <c r="BVP77" s="44"/>
      <c r="BVQ77" s="44"/>
      <c r="BVR77" s="44"/>
      <c r="BVS77" s="44"/>
      <c r="BVT77" s="44"/>
      <c r="BVU77" s="44"/>
      <c r="BVV77" s="44"/>
      <c r="BVW77" s="44"/>
      <c r="BVX77" s="44"/>
      <c r="BVY77" s="44"/>
      <c r="BVZ77" s="44"/>
      <c r="BWA77" s="44"/>
      <c r="BWB77" s="44"/>
      <c r="BWC77" s="44"/>
      <c r="BWD77" s="44"/>
      <c r="BWE77" s="44"/>
      <c r="BWF77" s="44"/>
      <c r="BWG77" s="44"/>
      <c r="BWH77" s="44"/>
      <c r="BWI77" s="44"/>
      <c r="BWJ77" s="44"/>
      <c r="BWK77" s="44"/>
      <c r="BWL77" s="44"/>
      <c r="BWM77" s="44"/>
      <c r="BWN77" s="44"/>
      <c r="BWO77" s="44"/>
      <c r="BWP77" s="44"/>
      <c r="BWQ77" s="44"/>
      <c r="BWR77" s="44"/>
      <c r="BWS77" s="44"/>
      <c r="BWT77" s="44"/>
      <c r="BWU77" s="44"/>
      <c r="BWV77" s="44"/>
      <c r="BWW77" s="44"/>
      <c r="BWX77" s="44"/>
      <c r="BWY77" s="44"/>
      <c r="BWZ77" s="44"/>
      <c r="BXA77" s="44"/>
      <c r="BXB77" s="44"/>
      <c r="BXC77" s="44"/>
      <c r="BXD77" s="44"/>
      <c r="BXE77" s="44"/>
      <c r="BXF77" s="44"/>
      <c r="BXG77" s="44"/>
      <c r="BXH77" s="44"/>
      <c r="BXI77" s="44"/>
      <c r="BXJ77" s="44"/>
      <c r="BXK77" s="44"/>
      <c r="BXL77" s="44"/>
      <c r="BXM77" s="44"/>
      <c r="BXN77" s="44"/>
      <c r="BXO77" s="44"/>
      <c r="BXP77" s="44"/>
      <c r="BXQ77" s="44"/>
      <c r="BXR77" s="44"/>
      <c r="BXS77" s="44"/>
      <c r="BXT77" s="44"/>
      <c r="BXU77" s="44"/>
      <c r="BXV77" s="44"/>
      <c r="BXW77" s="44"/>
      <c r="BXX77" s="44"/>
      <c r="BXY77" s="44"/>
      <c r="BXZ77" s="44"/>
      <c r="BYA77" s="44"/>
      <c r="BYB77" s="44"/>
      <c r="BYC77" s="44"/>
      <c r="BYD77" s="44"/>
      <c r="BYE77" s="44"/>
      <c r="BYF77" s="44"/>
      <c r="BYG77" s="44"/>
      <c r="BYH77" s="44"/>
      <c r="BYI77" s="44"/>
      <c r="BYJ77" s="44"/>
      <c r="BYK77" s="44"/>
      <c r="BYL77" s="44"/>
      <c r="BYM77" s="44"/>
      <c r="BYN77" s="44"/>
      <c r="BYO77" s="44"/>
      <c r="BYP77" s="44"/>
      <c r="BYQ77" s="44"/>
      <c r="BYR77" s="44"/>
      <c r="BYS77" s="44"/>
      <c r="BYT77" s="44"/>
      <c r="BYU77" s="44"/>
      <c r="BYV77" s="44"/>
      <c r="BYW77" s="44"/>
      <c r="BYX77" s="44"/>
      <c r="BYY77" s="44"/>
      <c r="BYZ77" s="44"/>
      <c r="BZA77" s="44"/>
      <c r="BZB77" s="44"/>
      <c r="BZC77" s="44"/>
      <c r="BZD77" s="44"/>
      <c r="BZE77" s="44"/>
      <c r="BZF77" s="44"/>
      <c r="BZG77" s="44"/>
      <c r="BZH77" s="44"/>
      <c r="BZI77" s="44"/>
      <c r="BZJ77" s="44"/>
      <c r="BZK77" s="44"/>
      <c r="BZL77" s="44"/>
      <c r="BZM77" s="44"/>
      <c r="BZN77" s="44"/>
      <c r="BZO77" s="44"/>
      <c r="BZP77" s="44"/>
      <c r="BZQ77" s="44"/>
      <c r="BZR77" s="44"/>
      <c r="BZS77" s="44"/>
      <c r="BZT77" s="44"/>
      <c r="BZU77" s="44"/>
      <c r="BZV77" s="44"/>
      <c r="BZW77" s="44"/>
      <c r="BZX77" s="44"/>
      <c r="BZY77" s="44"/>
      <c r="BZZ77" s="44"/>
      <c r="CAA77" s="44"/>
      <c r="CAB77" s="44"/>
      <c r="CAC77" s="44"/>
      <c r="CAD77" s="44"/>
      <c r="CAE77" s="44"/>
      <c r="CAF77" s="44"/>
      <c r="CAG77" s="44"/>
      <c r="CAH77" s="44"/>
      <c r="CAI77" s="44"/>
      <c r="CAJ77" s="44"/>
      <c r="CAK77" s="44"/>
      <c r="CAL77" s="44"/>
      <c r="CAM77" s="44"/>
      <c r="CAN77" s="44"/>
      <c r="CAO77" s="44"/>
      <c r="CAP77" s="44"/>
      <c r="CAQ77" s="44"/>
      <c r="CAR77" s="44"/>
      <c r="CAS77" s="44"/>
      <c r="CAT77" s="44"/>
      <c r="CAU77" s="44"/>
      <c r="CAV77" s="44"/>
      <c r="CAW77" s="44"/>
      <c r="CAX77" s="44"/>
      <c r="CAY77" s="44"/>
      <c r="CAZ77" s="44"/>
      <c r="CBA77" s="44"/>
      <c r="CBB77" s="44"/>
      <c r="CBC77" s="44"/>
      <c r="CBD77" s="44"/>
      <c r="CBE77" s="44"/>
      <c r="CBF77" s="44"/>
      <c r="CBG77" s="44"/>
      <c r="CBH77" s="44"/>
      <c r="CBI77" s="44"/>
      <c r="CBJ77" s="44"/>
      <c r="CBK77" s="44"/>
      <c r="CBL77" s="44"/>
      <c r="CBM77" s="44"/>
      <c r="CBN77" s="44"/>
      <c r="CBO77" s="44"/>
      <c r="CBP77" s="44"/>
      <c r="CBQ77" s="44"/>
      <c r="CBR77" s="44"/>
      <c r="CBS77" s="44"/>
      <c r="CBT77" s="44"/>
      <c r="CBU77" s="44"/>
      <c r="CBV77" s="44"/>
      <c r="CBW77" s="44"/>
      <c r="CBX77" s="44"/>
      <c r="CBY77" s="44"/>
      <c r="CBZ77" s="44"/>
      <c r="CCA77" s="44"/>
      <c r="CCB77" s="44"/>
      <c r="CCC77" s="44"/>
      <c r="CCD77" s="44"/>
      <c r="CCE77" s="44"/>
      <c r="CCF77" s="44"/>
      <c r="CCG77" s="44"/>
      <c r="CCH77" s="44"/>
      <c r="CCI77" s="44"/>
      <c r="CCJ77" s="44"/>
      <c r="CCK77" s="44"/>
      <c r="CCL77" s="44"/>
      <c r="CCM77" s="44"/>
      <c r="CCN77" s="44"/>
      <c r="CCO77" s="44"/>
      <c r="CCP77" s="44"/>
      <c r="CCQ77" s="44"/>
      <c r="CCR77" s="44"/>
      <c r="CCS77" s="44"/>
      <c r="CCT77" s="44"/>
      <c r="CCU77" s="44"/>
      <c r="CCV77" s="44"/>
      <c r="CCW77" s="44"/>
      <c r="CCX77" s="44"/>
      <c r="CCY77" s="44"/>
      <c r="CCZ77" s="44"/>
      <c r="CDA77" s="44"/>
      <c r="CDB77" s="44"/>
      <c r="CDC77" s="44"/>
      <c r="CDD77" s="44"/>
      <c r="CDE77" s="44"/>
      <c r="CDF77" s="44"/>
      <c r="CDG77" s="44"/>
      <c r="CDH77" s="44"/>
      <c r="CDI77" s="44"/>
      <c r="CDJ77" s="44"/>
      <c r="CDK77" s="44"/>
      <c r="CDL77" s="44"/>
      <c r="CDM77" s="44"/>
      <c r="CDN77" s="44"/>
      <c r="CDO77" s="44"/>
      <c r="CDP77" s="44"/>
      <c r="CDQ77" s="44"/>
      <c r="CDR77" s="44"/>
      <c r="CDS77" s="44"/>
      <c r="CDT77" s="44"/>
      <c r="CDU77" s="44"/>
      <c r="CDV77" s="44"/>
      <c r="CDW77" s="44"/>
      <c r="CDX77" s="44"/>
      <c r="CDY77" s="44"/>
      <c r="CDZ77" s="44"/>
      <c r="CEA77" s="44"/>
      <c r="CEB77" s="44"/>
      <c r="CEC77" s="44"/>
      <c r="CED77" s="44"/>
      <c r="CEE77" s="44"/>
      <c r="CEF77" s="44"/>
      <c r="CEG77" s="44"/>
      <c r="CEH77" s="44"/>
      <c r="CEI77" s="44"/>
      <c r="CEJ77" s="44"/>
      <c r="CEK77" s="44"/>
      <c r="CEL77" s="44"/>
      <c r="CEM77" s="44"/>
      <c r="CEN77" s="44"/>
      <c r="CEO77" s="44"/>
      <c r="CEP77" s="44"/>
      <c r="CEQ77" s="44"/>
      <c r="CER77" s="44"/>
      <c r="CES77" s="44"/>
      <c r="CET77" s="44"/>
      <c r="CEU77" s="44"/>
      <c r="CEV77" s="44"/>
      <c r="CEW77" s="44"/>
      <c r="CEX77" s="44"/>
      <c r="CEY77" s="44"/>
      <c r="CEZ77" s="44"/>
      <c r="CFA77" s="44"/>
      <c r="CFB77" s="44"/>
      <c r="CFC77" s="44"/>
      <c r="CFD77" s="44"/>
      <c r="CFE77" s="44"/>
      <c r="CFF77" s="44"/>
      <c r="CFG77" s="44"/>
      <c r="CFH77" s="44"/>
      <c r="CFI77" s="44"/>
      <c r="CFJ77" s="44"/>
      <c r="CFK77" s="44"/>
      <c r="CFL77" s="44"/>
      <c r="CFM77" s="44"/>
      <c r="CFN77" s="44"/>
      <c r="CFO77" s="44"/>
      <c r="CFP77" s="44"/>
      <c r="CFQ77" s="44"/>
      <c r="CFR77" s="44"/>
      <c r="CFS77" s="44"/>
      <c r="CFT77" s="44"/>
      <c r="CFU77" s="44"/>
      <c r="CFV77" s="44"/>
      <c r="CFW77" s="44"/>
      <c r="CFX77" s="44"/>
      <c r="CFY77" s="44"/>
      <c r="CFZ77" s="44"/>
      <c r="CGA77" s="44"/>
      <c r="CGB77" s="44"/>
      <c r="CGC77" s="44"/>
      <c r="CGD77" s="44"/>
      <c r="CGE77" s="44"/>
      <c r="CGF77" s="44"/>
      <c r="CGG77" s="44"/>
      <c r="CGH77" s="44"/>
      <c r="CGI77" s="44"/>
      <c r="CGJ77" s="44"/>
      <c r="CGK77" s="44"/>
      <c r="CGL77" s="44"/>
      <c r="CGM77" s="44"/>
      <c r="CGN77" s="44"/>
      <c r="CGO77" s="44"/>
      <c r="CGP77" s="44"/>
      <c r="CGQ77" s="44"/>
      <c r="CGR77" s="44"/>
      <c r="CGS77" s="44"/>
      <c r="CGT77" s="44"/>
      <c r="CGU77" s="44"/>
      <c r="CGV77" s="44"/>
      <c r="CGW77" s="44"/>
      <c r="CGX77" s="44"/>
      <c r="CGY77" s="44"/>
      <c r="CGZ77" s="44"/>
      <c r="CHA77" s="44"/>
      <c r="CHB77" s="44"/>
      <c r="CHC77" s="44"/>
      <c r="CHD77" s="44"/>
      <c r="CHE77" s="44"/>
      <c r="CHF77" s="44"/>
      <c r="CHG77" s="44"/>
      <c r="CHH77" s="44"/>
      <c r="CHI77" s="44"/>
      <c r="CHJ77" s="44"/>
      <c r="CHK77" s="44"/>
      <c r="CHL77" s="44"/>
      <c r="CHM77" s="44"/>
      <c r="CHN77" s="44"/>
      <c r="CHO77" s="44"/>
      <c r="CHP77" s="44"/>
      <c r="CHQ77" s="44"/>
      <c r="CHR77" s="44"/>
      <c r="CHS77" s="44"/>
      <c r="CHT77" s="44"/>
      <c r="CHU77" s="44"/>
      <c r="CHV77" s="44"/>
      <c r="CHW77" s="44"/>
      <c r="CHX77" s="44"/>
      <c r="CHY77" s="44"/>
      <c r="CHZ77" s="44"/>
      <c r="CIA77" s="44"/>
      <c r="CIB77" s="44"/>
      <c r="CIC77" s="44"/>
      <c r="CID77" s="44"/>
      <c r="CIE77" s="44"/>
      <c r="CIF77" s="44"/>
      <c r="CIG77" s="44"/>
      <c r="CIH77" s="44"/>
      <c r="CII77" s="44"/>
      <c r="CIJ77" s="44"/>
      <c r="CIK77" s="44"/>
      <c r="CIL77" s="44"/>
      <c r="CIM77" s="44"/>
      <c r="CIN77" s="44"/>
      <c r="CIO77" s="44"/>
      <c r="CIP77" s="44"/>
      <c r="CIQ77" s="44"/>
      <c r="CIR77" s="44"/>
      <c r="CIS77" s="44"/>
      <c r="CIT77" s="44"/>
      <c r="CIU77" s="44"/>
      <c r="CIV77" s="44"/>
      <c r="CIW77" s="44"/>
      <c r="CIX77" s="44"/>
      <c r="CIY77" s="44"/>
      <c r="CIZ77" s="44"/>
      <c r="CJA77" s="44"/>
      <c r="CJB77" s="44"/>
      <c r="CJC77" s="44"/>
      <c r="CJD77" s="44"/>
      <c r="CJE77" s="44"/>
      <c r="CJF77" s="44"/>
      <c r="CJG77" s="44"/>
      <c r="CJH77" s="44"/>
      <c r="CJI77" s="44"/>
      <c r="CJJ77" s="44"/>
      <c r="CJK77" s="44"/>
      <c r="CJL77" s="44"/>
      <c r="CJM77" s="44"/>
      <c r="CJN77" s="44"/>
      <c r="CJO77" s="44"/>
      <c r="CJP77" s="44"/>
      <c r="CJQ77" s="44"/>
      <c r="CJR77" s="44"/>
      <c r="CJS77" s="44"/>
      <c r="CJT77" s="44"/>
      <c r="CJU77" s="44"/>
      <c r="CJV77" s="44"/>
      <c r="CJW77" s="44"/>
      <c r="CJX77" s="44"/>
      <c r="CJY77" s="44"/>
      <c r="CJZ77" s="44"/>
      <c r="CKA77" s="44"/>
      <c r="CKB77" s="44"/>
      <c r="CKC77" s="44"/>
      <c r="CKD77" s="44"/>
      <c r="CKE77" s="44"/>
      <c r="CKF77" s="44"/>
      <c r="CKG77" s="44"/>
      <c r="CKH77" s="44"/>
      <c r="CKI77" s="44"/>
      <c r="CKJ77" s="44"/>
      <c r="CKK77" s="44"/>
      <c r="CKL77" s="44"/>
      <c r="CKM77" s="44"/>
      <c r="CKN77" s="44"/>
      <c r="CKO77" s="44"/>
      <c r="CKP77" s="44"/>
      <c r="CKQ77" s="44"/>
      <c r="CKR77" s="44"/>
      <c r="CKS77" s="44"/>
      <c r="CKT77" s="44"/>
      <c r="CKU77" s="44"/>
      <c r="CKV77" s="44"/>
      <c r="CKW77" s="44"/>
      <c r="CKX77" s="44"/>
      <c r="CKY77" s="44"/>
      <c r="CKZ77" s="44"/>
      <c r="CLA77" s="44"/>
      <c r="CLB77" s="44"/>
      <c r="CLC77" s="44"/>
      <c r="CLD77" s="44"/>
      <c r="CLE77" s="44"/>
      <c r="CLF77" s="44"/>
      <c r="CLG77" s="44"/>
      <c r="CLH77" s="44"/>
      <c r="CLI77" s="44"/>
      <c r="CLJ77" s="44"/>
      <c r="CLK77" s="44"/>
      <c r="CLL77" s="44"/>
      <c r="CLM77" s="44"/>
      <c r="CLN77" s="44"/>
      <c r="CLO77" s="44"/>
      <c r="CLP77" s="44"/>
      <c r="CLQ77" s="44"/>
      <c r="CLR77" s="44"/>
      <c r="CLS77" s="44"/>
      <c r="CLT77" s="44"/>
      <c r="CLU77" s="44"/>
      <c r="CLV77" s="44"/>
      <c r="CLW77" s="44"/>
      <c r="CLX77" s="44"/>
      <c r="CLY77" s="44"/>
      <c r="CLZ77" s="44"/>
      <c r="CMA77" s="44"/>
      <c r="CMB77" s="44"/>
      <c r="CMC77" s="44"/>
      <c r="CMD77" s="44"/>
      <c r="CME77" s="44"/>
      <c r="CMF77" s="44"/>
      <c r="CMG77" s="44"/>
      <c r="CMH77" s="44"/>
      <c r="CMI77" s="44"/>
      <c r="CMJ77" s="44"/>
      <c r="CMK77" s="44"/>
      <c r="CML77" s="44"/>
      <c r="CMM77" s="44"/>
      <c r="CMN77" s="44"/>
      <c r="CMO77" s="44"/>
      <c r="CMP77" s="44"/>
      <c r="CMQ77" s="44"/>
      <c r="CMR77" s="44"/>
      <c r="CMS77" s="44"/>
      <c r="CMT77" s="44"/>
      <c r="CMU77" s="44"/>
      <c r="CMV77" s="44"/>
      <c r="CMW77" s="44"/>
      <c r="CMX77" s="44"/>
      <c r="CMY77" s="44"/>
      <c r="CMZ77" s="44"/>
      <c r="CNA77" s="44"/>
      <c r="CNB77" s="44"/>
      <c r="CNC77" s="44"/>
      <c r="CND77" s="44"/>
      <c r="CNE77" s="44"/>
      <c r="CNF77" s="44"/>
      <c r="CNG77" s="44"/>
      <c r="CNH77" s="44"/>
      <c r="CNI77" s="44"/>
      <c r="CNJ77" s="44"/>
      <c r="CNK77" s="44"/>
      <c r="CNL77" s="44"/>
      <c r="CNM77" s="44"/>
      <c r="CNN77" s="44"/>
      <c r="CNO77" s="44"/>
      <c r="CNP77" s="44"/>
      <c r="CNQ77" s="44"/>
      <c r="CNR77" s="44"/>
      <c r="CNS77" s="44"/>
      <c r="CNT77" s="44"/>
      <c r="CNU77" s="44"/>
      <c r="CNV77" s="44"/>
      <c r="CNW77" s="44"/>
      <c r="CNX77" s="44"/>
      <c r="CNY77" s="44"/>
      <c r="CNZ77" s="44"/>
      <c r="COA77" s="44"/>
      <c r="COB77" s="44"/>
      <c r="COC77" s="44"/>
      <c r="COD77" s="44"/>
      <c r="COE77" s="44"/>
      <c r="COF77" s="44"/>
      <c r="COG77" s="44"/>
      <c r="COH77" s="44"/>
      <c r="COI77" s="44"/>
      <c r="COJ77" s="44"/>
      <c r="COK77" s="44"/>
      <c r="COL77" s="44"/>
      <c r="COM77" s="44"/>
      <c r="CON77" s="44"/>
      <c r="COO77" s="44"/>
      <c r="COP77" s="44"/>
      <c r="COQ77" s="44"/>
      <c r="COR77" s="44"/>
      <c r="COS77" s="44"/>
      <c r="COT77" s="44"/>
      <c r="COU77" s="44"/>
      <c r="COV77" s="44"/>
      <c r="COW77" s="44"/>
      <c r="COX77" s="44"/>
      <c r="COY77" s="44"/>
      <c r="COZ77" s="44"/>
      <c r="CPA77" s="44"/>
      <c r="CPB77" s="44"/>
      <c r="CPC77" s="44"/>
      <c r="CPD77" s="44"/>
      <c r="CPE77" s="44"/>
      <c r="CPF77" s="44"/>
      <c r="CPG77" s="44"/>
      <c r="CPH77" s="44"/>
      <c r="CPI77" s="44"/>
      <c r="CPJ77" s="44"/>
      <c r="CPK77" s="44"/>
      <c r="CPL77" s="44"/>
      <c r="CPM77" s="44"/>
      <c r="CPN77" s="44"/>
      <c r="CPO77" s="44"/>
      <c r="CPP77" s="44"/>
      <c r="CPQ77" s="44"/>
      <c r="CPR77" s="44"/>
      <c r="CPS77" s="44"/>
      <c r="CPT77" s="44"/>
      <c r="CPU77" s="44"/>
      <c r="CPV77" s="44"/>
      <c r="CPW77" s="44"/>
      <c r="CPX77" s="44"/>
      <c r="CPY77" s="44"/>
      <c r="CPZ77" s="44"/>
      <c r="CQA77" s="44"/>
      <c r="CQB77" s="44"/>
      <c r="CQC77" s="44"/>
      <c r="CQD77" s="44"/>
      <c r="CQE77" s="44"/>
      <c r="CQF77" s="44"/>
      <c r="CQG77" s="44"/>
      <c r="CQH77" s="44"/>
      <c r="CQI77" s="44"/>
      <c r="CQJ77" s="44"/>
      <c r="CQK77" s="44"/>
      <c r="CQL77" s="44"/>
      <c r="CQM77" s="44"/>
      <c r="CQN77" s="44"/>
      <c r="CQO77" s="44"/>
      <c r="CQP77" s="44"/>
      <c r="CQQ77" s="44"/>
      <c r="CQR77" s="44"/>
      <c r="CQS77" s="44"/>
      <c r="CQT77" s="44"/>
      <c r="CQU77" s="44"/>
      <c r="CQV77" s="44"/>
      <c r="CQW77" s="44"/>
      <c r="CQX77" s="44"/>
      <c r="CQY77" s="44"/>
      <c r="CQZ77" s="44"/>
      <c r="CRA77" s="44"/>
      <c r="CRB77" s="44"/>
      <c r="CRC77" s="44"/>
      <c r="CRD77" s="44"/>
      <c r="CRE77" s="44"/>
      <c r="CRF77" s="44"/>
      <c r="CRG77" s="44"/>
      <c r="CRH77" s="44"/>
      <c r="CRI77" s="44"/>
      <c r="CRJ77" s="44"/>
      <c r="CRK77" s="44"/>
      <c r="CRL77" s="44"/>
      <c r="CRM77" s="44"/>
      <c r="CRN77" s="44"/>
      <c r="CRO77" s="44"/>
      <c r="CRP77" s="44"/>
      <c r="CRQ77" s="44"/>
      <c r="CRR77" s="44"/>
      <c r="CRS77" s="44"/>
      <c r="CRT77" s="44"/>
      <c r="CRU77" s="44"/>
      <c r="CRV77" s="44"/>
      <c r="CRW77" s="44"/>
      <c r="CRX77" s="44"/>
      <c r="CRY77" s="44"/>
      <c r="CRZ77" s="44"/>
      <c r="CSA77" s="44"/>
      <c r="CSB77" s="44"/>
      <c r="CSC77" s="44"/>
      <c r="CSD77" s="44"/>
      <c r="CSE77" s="44"/>
      <c r="CSF77" s="44"/>
      <c r="CSG77" s="44"/>
      <c r="CSH77" s="44"/>
      <c r="CSI77" s="44"/>
      <c r="CSJ77" s="44"/>
      <c r="CSK77" s="44"/>
      <c r="CSL77" s="44"/>
      <c r="CSM77" s="44"/>
      <c r="CSN77" s="44"/>
      <c r="CSO77" s="44"/>
      <c r="CSP77" s="44"/>
      <c r="CSQ77" s="44"/>
      <c r="CSR77" s="44"/>
      <c r="CSS77" s="44"/>
      <c r="CST77" s="44"/>
      <c r="CSU77" s="44"/>
      <c r="CSV77" s="44"/>
      <c r="CSW77" s="44"/>
      <c r="CSX77" s="44"/>
      <c r="CSY77" s="44"/>
      <c r="CSZ77" s="44"/>
      <c r="CTA77" s="44"/>
      <c r="CTB77" s="44"/>
      <c r="CTC77" s="44"/>
      <c r="CTD77" s="44"/>
      <c r="CTE77" s="44"/>
      <c r="CTF77" s="44"/>
      <c r="CTG77" s="44"/>
      <c r="CTH77" s="44"/>
      <c r="CTI77" s="44"/>
      <c r="CTJ77" s="44"/>
      <c r="CTK77" s="44"/>
      <c r="CTL77" s="44"/>
      <c r="CTM77" s="44"/>
      <c r="CTN77" s="44"/>
      <c r="CTO77" s="44"/>
      <c r="CTP77" s="44"/>
      <c r="CTQ77" s="44"/>
      <c r="CTR77" s="44"/>
      <c r="CTS77" s="44"/>
      <c r="CTT77" s="44"/>
      <c r="CTU77" s="44"/>
      <c r="CTV77" s="44"/>
      <c r="CTW77" s="44"/>
      <c r="CTX77" s="44"/>
      <c r="CTY77" s="44"/>
      <c r="CTZ77" s="44"/>
      <c r="CUA77" s="44"/>
      <c r="CUB77" s="44"/>
      <c r="CUC77" s="44"/>
      <c r="CUD77" s="44"/>
      <c r="CUE77" s="44"/>
      <c r="CUF77" s="44"/>
      <c r="CUG77" s="44"/>
      <c r="CUH77" s="44"/>
      <c r="CUI77" s="44"/>
      <c r="CUJ77" s="44"/>
      <c r="CUK77" s="44"/>
      <c r="CUL77" s="44"/>
      <c r="CUM77" s="44"/>
      <c r="CUN77" s="44"/>
      <c r="CUO77" s="44"/>
      <c r="CUP77" s="44"/>
      <c r="CUQ77" s="44"/>
      <c r="CUR77" s="44"/>
      <c r="CUS77" s="44"/>
      <c r="CUT77" s="44"/>
      <c r="CUU77" s="44"/>
      <c r="CUV77" s="44"/>
      <c r="CUW77" s="44"/>
      <c r="CUX77" s="44"/>
      <c r="CUY77" s="44"/>
      <c r="CUZ77" s="44"/>
      <c r="CVA77" s="44"/>
      <c r="CVB77" s="44"/>
      <c r="CVC77" s="44"/>
      <c r="CVD77" s="44"/>
      <c r="CVE77" s="44"/>
      <c r="CVF77" s="44"/>
      <c r="CVG77" s="44"/>
      <c r="CVH77" s="44"/>
      <c r="CVI77" s="44"/>
      <c r="CVJ77" s="44"/>
      <c r="CVK77" s="44"/>
      <c r="CVL77" s="44"/>
      <c r="CVM77" s="44"/>
      <c r="CVN77" s="44"/>
      <c r="CVO77" s="44"/>
      <c r="CVP77" s="44"/>
      <c r="CVQ77" s="44"/>
      <c r="CVR77" s="44"/>
      <c r="CVS77" s="44"/>
      <c r="CVT77" s="44"/>
      <c r="CVU77" s="44"/>
      <c r="CVV77" s="44"/>
      <c r="CVW77" s="44"/>
      <c r="CVX77" s="44"/>
      <c r="CVY77" s="44"/>
      <c r="CVZ77" s="44"/>
      <c r="CWA77" s="44"/>
      <c r="CWB77" s="44"/>
      <c r="CWC77" s="44"/>
      <c r="CWD77" s="44"/>
      <c r="CWE77" s="44"/>
      <c r="CWF77" s="44"/>
      <c r="CWG77" s="44"/>
      <c r="CWH77" s="44"/>
      <c r="CWI77" s="44"/>
      <c r="CWJ77" s="44"/>
      <c r="CWK77" s="44"/>
      <c r="CWL77" s="44"/>
      <c r="CWM77" s="44"/>
      <c r="CWN77" s="44"/>
      <c r="CWO77" s="44"/>
      <c r="CWP77" s="44"/>
      <c r="CWQ77" s="44"/>
      <c r="CWR77" s="44"/>
      <c r="CWS77" s="44"/>
      <c r="CWT77" s="44"/>
      <c r="CWU77" s="44"/>
      <c r="CWV77" s="44"/>
      <c r="CWW77" s="44"/>
      <c r="CWX77" s="44"/>
      <c r="CWY77" s="44"/>
      <c r="CWZ77" s="44"/>
      <c r="CXA77" s="44"/>
      <c r="CXB77" s="44"/>
      <c r="CXC77" s="44"/>
      <c r="CXD77" s="44"/>
      <c r="CXE77" s="44"/>
      <c r="CXF77" s="44"/>
      <c r="CXG77" s="44"/>
      <c r="CXH77" s="44"/>
      <c r="CXI77" s="44"/>
      <c r="CXJ77" s="44"/>
      <c r="CXK77" s="44"/>
      <c r="CXL77" s="44"/>
      <c r="CXM77" s="44"/>
      <c r="CXN77" s="44"/>
      <c r="CXO77" s="44"/>
      <c r="CXP77" s="44"/>
      <c r="CXQ77" s="44"/>
      <c r="CXR77" s="44"/>
      <c r="CXS77" s="44"/>
      <c r="CXT77" s="44"/>
      <c r="CXU77" s="44"/>
      <c r="CXV77" s="44"/>
      <c r="CXW77" s="44"/>
      <c r="CXX77" s="44"/>
      <c r="CXY77" s="44"/>
      <c r="CXZ77" s="44"/>
      <c r="CYA77" s="44"/>
      <c r="CYB77" s="44"/>
      <c r="CYC77" s="44"/>
      <c r="CYD77" s="44"/>
      <c r="CYE77" s="44"/>
      <c r="CYF77" s="44"/>
      <c r="CYG77" s="44"/>
      <c r="CYH77" s="44"/>
      <c r="CYI77" s="44"/>
      <c r="CYJ77" s="44"/>
      <c r="CYK77" s="44"/>
      <c r="CYL77" s="44"/>
      <c r="CYM77" s="44"/>
      <c r="CYN77" s="44"/>
      <c r="CYO77" s="44"/>
      <c r="CYP77" s="44"/>
      <c r="CYQ77" s="44"/>
      <c r="CYR77" s="44"/>
      <c r="CYS77" s="44"/>
      <c r="CYT77" s="44"/>
      <c r="CYU77" s="44"/>
      <c r="CYV77" s="44"/>
      <c r="CYW77" s="44"/>
      <c r="CYX77" s="44"/>
      <c r="CYY77" s="44"/>
      <c r="CYZ77" s="44"/>
      <c r="CZA77" s="44"/>
      <c r="CZB77" s="44"/>
      <c r="CZC77" s="44"/>
      <c r="CZD77" s="44"/>
      <c r="CZE77" s="44"/>
      <c r="CZF77" s="44"/>
      <c r="CZG77" s="44"/>
      <c r="CZH77" s="44"/>
      <c r="CZI77" s="44"/>
      <c r="CZJ77" s="44"/>
      <c r="CZK77" s="44"/>
      <c r="CZL77" s="44"/>
      <c r="CZM77" s="44"/>
      <c r="CZN77" s="44"/>
      <c r="CZO77" s="44"/>
      <c r="CZP77" s="44"/>
      <c r="CZQ77" s="44"/>
      <c r="CZR77" s="44"/>
      <c r="CZS77" s="44"/>
      <c r="CZT77" s="44"/>
      <c r="CZU77" s="44"/>
      <c r="CZV77" s="44"/>
      <c r="CZW77" s="44"/>
      <c r="CZX77" s="44"/>
      <c r="CZY77" s="44"/>
      <c r="CZZ77" s="44"/>
      <c r="DAA77" s="44"/>
      <c r="DAB77" s="44"/>
      <c r="DAC77" s="44"/>
      <c r="DAD77" s="44"/>
      <c r="DAE77" s="44"/>
      <c r="DAF77" s="44"/>
      <c r="DAG77" s="44"/>
      <c r="DAH77" s="44"/>
      <c r="DAI77" s="44"/>
      <c r="DAJ77" s="44"/>
      <c r="DAK77" s="44"/>
      <c r="DAL77" s="44"/>
      <c r="DAM77" s="44"/>
      <c r="DAN77" s="44"/>
      <c r="DAO77" s="44"/>
      <c r="DAP77" s="44"/>
      <c r="DAQ77" s="44"/>
      <c r="DAR77" s="44"/>
      <c r="DAS77" s="44"/>
      <c r="DAT77" s="44"/>
      <c r="DAU77" s="44"/>
      <c r="DAV77" s="44"/>
      <c r="DAW77" s="44"/>
      <c r="DAX77" s="44"/>
      <c r="DAY77" s="44"/>
      <c r="DAZ77" s="44"/>
      <c r="DBA77" s="44"/>
      <c r="DBB77" s="44"/>
      <c r="DBC77" s="44"/>
      <c r="DBD77" s="44"/>
      <c r="DBE77" s="44"/>
      <c r="DBF77" s="44"/>
      <c r="DBG77" s="44"/>
      <c r="DBH77" s="44"/>
      <c r="DBI77" s="44"/>
      <c r="DBJ77" s="44"/>
      <c r="DBK77" s="44"/>
      <c r="DBL77" s="44"/>
      <c r="DBM77" s="44"/>
      <c r="DBN77" s="44"/>
      <c r="DBO77" s="44"/>
      <c r="DBP77" s="44"/>
      <c r="DBQ77" s="44"/>
      <c r="DBR77" s="44"/>
      <c r="DBS77" s="44"/>
      <c r="DBT77" s="44"/>
      <c r="DBU77" s="44"/>
      <c r="DBV77" s="44"/>
      <c r="DBW77" s="44"/>
      <c r="DBX77" s="44"/>
      <c r="DBY77" s="44"/>
      <c r="DBZ77" s="44"/>
      <c r="DCA77" s="44"/>
      <c r="DCB77" s="44"/>
      <c r="DCC77" s="44"/>
      <c r="DCD77" s="44"/>
      <c r="DCE77" s="44"/>
      <c r="DCF77" s="44"/>
      <c r="DCG77" s="44"/>
      <c r="DCH77" s="44"/>
      <c r="DCI77" s="44"/>
      <c r="DCJ77" s="44"/>
      <c r="DCK77" s="44"/>
      <c r="DCL77" s="44"/>
      <c r="DCM77" s="44"/>
      <c r="DCN77" s="44"/>
      <c r="DCO77" s="44"/>
      <c r="DCP77" s="44"/>
      <c r="DCQ77" s="44"/>
      <c r="DCR77" s="44"/>
      <c r="DCS77" s="44"/>
      <c r="DCT77" s="44"/>
      <c r="DCU77" s="44"/>
      <c r="DCV77" s="44"/>
      <c r="DCW77" s="44"/>
      <c r="DCX77" s="44"/>
      <c r="DCY77" s="44"/>
      <c r="DCZ77" s="44"/>
      <c r="DDA77" s="44"/>
      <c r="DDB77" s="44"/>
      <c r="DDC77" s="44"/>
      <c r="DDD77" s="44"/>
      <c r="DDE77" s="44"/>
      <c r="DDF77" s="44"/>
      <c r="DDG77" s="44"/>
      <c r="DDH77" s="44"/>
      <c r="DDI77" s="44"/>
      <c r="DDJ77" s="44"/>
      <c r="DDK77" s="44"/>
      <c r="DDL77" s="44"/>
      <c r="DDM77" s="44"/>
      <c r="DDN77" s="44"/>
      <c r="DDO77" s="44"/>
      <c r="DDP77" s="44"/>
      <c r="DDQ77" s="44"/>
      <c r="DDR77" s="44"/>
      <c r="DDS77" s="44"/>
      <c r="DDT77" s="44"/>
      <c r="DDU77" s="44"/>
      <c r="DDV77" s="44"/>
      <c r="DDW77" s="44"/>
      <c r="DDX77" s="44"/>
      <c r="DDY77" s="44"/>
      <c r="DDZ77" s="44"/>
      <c r="DEA77" s="44"/>
      <c r="DEB77" s="44"/>
      <c r="DEC77" s="44"/>
      <c r="DED77" s="44"/>
      <c r="DEE77" s="44"/>
      <c r="DEF77" s="44"/>
      <c r="DEG77" s="44"/>
      <c r="DEH77" s="44"/>
      <c r="DEI77" s="44"/>
      <c r="DEJ77" s="44"/>
      <c r="DEK77" s="44"/>
      <c r="DEL77" s="44"/>
      <c r="DEM77" s="44"/>
      <c r="DEN77" s="44"/>
      <c r="DEO77" s="44"/>
      <c r="DEP77" s="44"/>
      <c r="DEQ77" s="44"/>
      <c r="DER77" s="44"/>
      <c r="DES77" s="44"/>
      <c r="DET77" s="44"/>
      <c r="DEU77" s="44"/>
      <c r="DEV77" s="44"/>
      <c r="DEW77" s="44"/>
      <c r="DEX77" s="44"/>
      <c r="DEY77" s="44"/>
      <c r="DEZ77" s="44"/>
      <c r="DFA77" s="44"/>
      <c r="DFB77" s="44"/>
      <c r="DFC77" s="44"/>
      <c r="DFD77" s="44"/>
      <c r="DFE77" s="44"/>
      <c r="DFF77" s="44"/>
      <c r="DFG77" s="44"/>
      <c r="DFH77" s="44"/>
      <c r="DFI77" s="44"/>
      <c r="DFJ77" s="44"/>
      <c r="DFK77" s="44"/>
      <c r="DFL77" s="44"/>
      <c r="DFM77" s="44"/>
      <c r="DFN77" s="44"/>
      <c r="DFO77" s="44"/>
      <c r="DFP77" s="44"/>
      <c r="DFQ77" s="44"/>
      <c r="DFR77" s="44"/>
      <c r="DFS77" s="44"/>
      <c r="DFT77" s="44"/>
      <c r="DFU77" s="44"/>
      <c r="DFV77" s="44"/>
      <c r="DFW77" s="44"/>
      <c r="DFX77" s="44"/>
      <c r="DFY77" s="44"/>
      <c r="DFZ77" s="44"/>
      <c r="DGA77" s="44"/>
      <c r="DGB77" s="44"/>
      <c r="DGC77" s="44"/>
      <c r="DGD77" s="44"/>
      <c r="DGE77" s="44"/>
      <c r="DGF77" s="44"/>
      <c r="DGG77" s="44"/>
      <c r="DGH77" s="44"/>
      <c r="DGI77" s="44"/>
      <c r="DGJ77" s="44"/>
      <c r="DGK77" s="44"/>
      <c r="DGL77" s="44"/>
      <c r="DGM77" s="44"/>
      <c r="DGN77" s="44"/>
      <c r="DGO77" s="44"/>
      <c r="DGP77" s="44"/>
      <c r="DGQ77" s="44"/>
      <c r="DGR77" s="44"/>
      <c r="DGS77" s="44"/>
      <c r="DGT77" s="44"/>
      <c r="DGU77" s="44"/>
      <c r="DGV77" s="44"/>
      <c r="DGW77" s="44"/>
      <c r="DGX77" s="44"/>
      <c r="DGY77" s="44"/>
      <c r="DGZ77" s="44"/>
      <c r="DHA77" s="44"/>
      <c r="DHB77" s="44"/>
      <c r="DHC77" s="44"/>
      <c r="DHD77" s="44"/>
      <c r="DHE77" s="44"/>
      <c r="DHF77" s="44"/>
      <c r="DHG77" s="44"/>
      <c r="DHH77" s="44"/>
      <c r="DHI77" s="44"/>
      <c r="DHJ77" s="44"/>
      <c r="DHK77" s="44"/>
      <c r="DHL77" s="44"/>
      <c r="DHM77" s="44"/>
      <c r="DHN77" s="44"/>
      <c r="DHO77" s="44"/>
      <c r="DHP77" s="44"/>
      <c r="DHQ77" s="44"/>
      <c r="DHR77" s="44"/>
      <c r="DHS77" s="44"/>
      <c r="DHT77" s="44"/>
      <c r="DHU77" s="44"/>
      <c r="DHV77" s="44"/>
      <c r="DHW77" s="44"/>
      <c r="DHX77" s="44"/>
      <c r="DHY77" s="44"/>
      <c r="DHZ77" s="44"/>
      <c r="DIA77" s="44"/>
      <c r="DIB77" s="44"/>
      <c r="DIC77" s="44"/>
      <c r="DID77" s="44"/>
      <c r="DIE77" s="44"/>
      <c r="DIF77" s="44"/>
      <c r="DIG77" s="44"/>
      <c r="DIH77" s="44"/>
      <c r="DII77" s="44"/>
      <c r="DIJ77" s="44"/>
      <c r="DIK77" s="44"/>
      <c r="DIL77" s="44"/>
      <c r="DIM77" s="44"/>
      <c r="DIN77" s="44"/>
      <c r="DIO77" s="44"/>
      <c r="DIP77" s="44"/>
      <c r="DIQ77" s="44"/>
      <c r="DIR77" s="44"/>
      <c r="DIS77" s="44"/>
      <c r="DIT77" s="44"/>
      <c r="DIU77" s="44"/>
      <c r="DIV77" s="44"/>
      <c r="DIW77" s="44"/>
      <c r="DIX77" s="44"/>
      <c r="DIY77" s="44"/>
      <c r="DIZ77" s="44"/>
      <c r="DJA77" s="44"/>
      <c r="DJB77" s="44"/>
      <c r="DJC77" s="44"/>
      <c r="DJD77" s="44"/>
      <c r="DJE77" s="44"/>
      <c r="DJF77" s="44"/>
      <c r="DJG77" s="44"/>
      <c r="DJH77" s="44"/>
      <c r="DJI77" s="44"/>
      <c r="DJJ77" s="44"/>
      <c r="DJK77" s="44"/>
      <c r="DJL77" s="44"/>
      <c r="DJM77" s="44"/>
      <c r="DJN77" s="44"/>
      <c r="DJO77" s="44"/>
      <c r="DJP77" s="44"/>
      <c r="DJQ77" s="44"/>
      <c r="DJR77" s="44"/>
      <c r="DJS77" s="44"/>
      <c r="DJT77" s="44"/>
      <c r="DJU77" s="44"/>
      <c r="DJV77" s="44"/>
      <c r="DJW77" s="44"/>
      <c r="DJX77" s="44"/>
      <c r="DJY77" s="44"/>
      <c r="DJZ77" s="44"/>
      <c r="DKA77" s="44"/>
      <c r="DKB77" s="44"/>
      <c r="DKC77" s="44"/>
      <c r="DKD77" s="44"/>
      <c r="DKE77" s="44"/>
      <c r="DKF77" s="44"/>
      <c r="DKG77" s="44"/>
      <c r="DKH77" s="44"/>
      <c r="DKI77" s="44"/>
      <c r="DKJ77" s="44"/>
      <c r="DKK77" s="44"/>
      <c r="DKL77" s="44"/>
      <c r="DKM77" s="44"/>
      <c r="DKN77" s="44"/>
      <c r="DKO77" s="44"/>
      <c r="DKP77" s="44"/>
      <c r="DKQ77" s="44"/>
      <c r="DKR77" s="44"/>
      <c r="DKS77" s="44"/>
      <c r="DKT77" s="44"/>
      <c r="DKU77" s="44"/>
      <c r="DKV77" s="44"/>
      <c r="DKW77" s="44"/>
      <c r="DKX77" s="44"/>
      <c r="DKY77" s="44"/>
      <c r="DKZ77" s="44"/>
      <c r="DLA77" s="44"/>
      <c r="DLB77" s="44"/>
      <c r="DLC77" s="44"/>
      <c r="DLD77" s="44"/>
      <c r="DLE77" s="44"/>
      <c r="DLF77" s="44"/>
      <c r="DLG77" s="44"/>
      <c r="DLH77" s="44"/>
      <c r="DLI77" s="44"/>
      <c r="DLJ77" s="44"/>
      <c r="DLK77" s="44"/>
      <c r="DLL77" s="44"/>
      <c r="DLM77" s="44"/>
      <c r="DLN77" s="44"/>
      <c r="DLO77" s="44"/>
      <c r="DLP77" s="44"/>
      <c r="DLQ77" s="44"/>
      <c r="DLR77" s="44"/>
      <c r="DLS77" s="44"/>
      <c r="DLT77" s="44"/>
      <c r="DLU77" s="44"/>
      <c r="DLV77" s="44"/>
      <c r="DLW77" s="44"/>
      <c r="DLX77" s="44"/>
      <c r="DLY77" s="44"/>
      <c r="DLZ77" s="44"/>
      <c r="DMA77" s="44"/>
      <c r="DMB77" s="44"/>
      <c r="DMC77" s="44"/>
      <c r="DMD77" s="44"/>
      <c r="DME77" s="44"/>
      <c r="DMF77" s="44"/>
      <c r="DMG77" s="44"/>
      <c r="DMH77" s="44"/>
      <c r="DMI77" s="44"/>
      <c r="DMJ77" s="44"/>
      <c r="DMK77" s="44"/>
      <c r="DML77" s="44"/>
      <c r="DMM77" s="44"/>
      <c r="DMN77" s="44"/>
      <c r="DMO77" s="44"/>
      <c r="DMP77" s="44"/>
      <c r="DMQ77" s="44"/>
      <c r="DMR77" s="44"/>
      <c r="DMS77" s="44"/>
      <c r="DMT77" s="44"/>
      <c r="DMU77" s="44"/>
      <c r="DMV77" s="44"/>
      <c r="DMW77" s="44"/>
      <c r="DMX77" s="44"/>
      <c r="DMY77" s="44"/>
      <c r="DMZ77" s="44"/>
      <c r="DNA77" s="44"/>
      <c r="DNB77" s="44"/>
      <c r="DNC77" s="44"/>
      <c r="DND77" s="44"/>
      <c r="DNE77" s="44"/>
      <c r="DNF77" s="44"/>
      <c r="DNG77" s="44"/>
      <c r="DNH77" s="44"/>
      <c r="DNI77" s="44"/>
      <c r="DNJ77" s="44"/>
      <c r="DNK77" s="44"/>
      <c r="DNL77" s="44"/>
      <c r="DNM77" s="44"/>
      <c r="DNN77" s="44"/>
      <c r="DNO77" s="44"/>
      <c r="DNP77" s="44"/>
      <c r="DNQ77" s="44"/>
      <c r="DNR77" s="44"/>
      <c r="DNS77" s="44"/>
      <c r="DNT77" s="44"/>
      <c r="DNU77" s="44"/>
      <c r="DNV77" s="44"/>
      <c r="DNW77" s="44"/>
      <c r="DNX77" s="44"/>
      <c r="DNY77" s="44"/>
      <c r="DNZ77" s="44"/>
      <c r="DOA77" s="44"/>
      <c r="DOB77" s="44"/>
      <c r="DOC77" s="44"/>
      <c r="DOD77" s="44"/>
      <c r="DOE77" s="44"/>
      <c r="DOF77" s="44"/>
      <c r="DOG77" s="44"/>
      <c r="DOH77" s="44"/>
      <c r="DOI77" s="44"/>
      <c r="DOJ77" s="44"/>
      <c r="DOK77" s="44"/>
      <c r="DOL77" s="44"/>
      <c r="DOM77" s="44"/>
      <c r="DON77" s="44"/>
      <c r="DOO77" s="44"/>
      <c r="DOP77" s="44"/>
      <c r="DOQ77" s="44"/>
      <c r="DOR77" s="44"/>
      <c r="DOS77" s="44"/>
      <c r="DOT77" s="44"/>
      <c r="DOU77" s="44"/>
      <c r="DOV77" s="44"/>
      <c r="DOW77" s="44"/>
      <c r="DOX77" s="44"/>
      <c r="DOY77" s="44"/>
      <c r="DOZ77" s="44"/>
      <c r="DPA77" s="44"/>
      <c r="DPB77" s="44"/>
      <c r="DPC77" s="44"/>
      <c r="DPD77" s="44"/>
      <c r="DPE77" s="44"/>
      <c r="DPF77" s="44"/>
      <c r="DPG77" s="44"/>
      <c r="DPH77" s="44"/>
      <c r="DPI77" s="44"/>
      <c r="DPJ77" s="44"/>
      <c r="DPK77" s="44"/>
      <c r="DPL77" s="44"/>
      <c r="DPM77" s="44"/>
      <c r="DPN77" s="44"/>
      <c r="DPO77" s="44"/>
      <c r="DPP77" s="44"/>
      <c r="DPQ77" s="44"/>
      <c r="DPR77" s="44"/>
      <c r="DPS77" s="44"/>
      <c r="DPT77" s="44"/>
      <c r="DPU77" s="44"/>
      <c r="DPV77" s="44"/>
      <c r="DPW77" s="44"/>
      <c r="DPX77" s="44"/>
      <c r="DPY77" s="44"/>
      <c r="DPZ77" s="44"/>
      <c r="DQA77" s="44"/>
      <c r="DQB77" s="44"/>
      <c r="DQC77" s="44"/>
      <c r="DQD77" s="44"/>
      <c r="DQE77" s="44"/>
      <c r="DQF77" s="44"/>
      <c r="DQG77" s="44"/>
      <c r="DQH77" s="44"/>
      <c r="DQI77" s="44"/>
      <c r="DQJ77" s="44"/>
      <c r="DQK77" s="44"/>
      <c r="DQL77" s="44"/>
      <c r="DQM77" s="44"/>
      <c r="DQN77" s="44"/>
      <c r="DQO77" s="44"/>
      <c r="DQP77" s="44"/>
      <c r="DQQ77" s="44"/>
      <c r="DQR77" s="44"/>
      <c r="DQS77" s="44"/>
      <c r="DQT77" s="44"/>
      <c r="DQU77" s="44"/>
      <c r="DQV77" s="44"/>
      <c r="DQW77" s="44"/>
      <c r="DQX77" s="44"/>
      <c r="DQY77" s="44"/>
      <c r="DQZ77" s="44"/>
      <c r="DRA77" s="44"/>
      <c r="DRB77" s="44"/>
      <c r="DRC77" s="44"/>
      <c r="DRD77" s="44"/>
      <c r="DRE77" s="44"/>
      <c r="DRF77" s="44"/>
      <c r="DRG77" s="44"/>
      <c r="DRH77" s="44"/>
      <c r="DRI77" s="44"/>
      <c r="DRJ77" s="44"/>
      <c r="DRK77" s="44"/>
      <c r="DRL77" s="44"/>
      <c r="DRM77" s="44"/>
      <c r="DRN77" s="44"/>
      <c r="DRO77" s="44"/>
      <c r="DRP77" s="44"/>
      <c r="DRQ77" s="44"/>
      <c r="DRR77" s="44"/>
      <c r="DRS77" s="44"/>
      <c r="DRT77" s="44"/>
      <c r="DRU77" s="44"/>
      <c r="DRV77" s="44"/>
      <c r="DRW77" s="44"/>
      <c r="DRX77" s="44"/>
      <c r="DRY77" s="44"/>
      <c r="DRZ77" s="44"/>
      <c r="DSA77" s="44"/>
      <c r="DSB77" s="44"/>
      <c r="DSC77" s="44"/>
      <c r="DSD77" s="44"/>
      <c r="DSE77" s="44"/>
      <c r="DSF77" s="44"/>
      <c r="DSG77" s="44"/>
      <c r="DSH77" s="44"/>
      <c r="DSI77" s="44"/>
      <c r="DSJ77" s="44"/>
      <c r="DSK77" s="44"/>
      <c r="DSL77" s="44"/>
      <c r="DSM77" s="44"/>
      <c r="DSN77" s="44"/>
      <c r="DSO77" s="44"/>
      <c r="DSP77" s="44"/>
      <c r="DSQ77" s="44"/>
      <c r="DSR77" s="44"/>
      <c r="DSS77" s="44"/>
      <c r="DST77" s="44"/>
      <c r="DSU77" s="44"/>
      <c r="DSV77" s="44"/>
      <c r="DSW77" s="44"/>
      <c r="DSX77" s="44"/>
      <c r="DSY77" s="44"/>
      <c r="DSZ77" s="44"/>
      <c r="DTA77" s="44"/>
      <c r="DTB77" s="44"/>
      <c r="DTC77" s="44"/>
      <c r="DTD77" s="44"/>
      <c r="DTE77" s="44"/>
      <c r="DTF77" s="44"/>
      <c r="DTG77" s="44"/>
      <c r="DTH77" s="44"/>
      <c r="DTI77" s="44"/>
      <c r="DTJ77" s="44"/>
      <c r="DTK77" s="44"/>
      <c r="DTL77" s="44"/>
      <c r="DTM77" s="44"/>
      <c r="DTN77" s="44"/>
      <c r="DTO77" s="44"/>
      <c r="DTP77" s="44"/>
      <c r="DTQ77" s="44"/>
      <c r="DTR77" s="44"/>
      <c r="DTS77" s="44"/>
      <c r="DTT77" s="44"/>
      <c r="DTU77" s="44"/>
      <c r="DTV77" s="44"/>
      <c r="DTW77" s="44"/>
      <c r="DTX77" s="44"/>
      <c r="DTY77" s="44"/>
      <c r="DTZ77" s="44"/>
      <c r="DUA77" s="44"/>
      <c r="DUB77" s="44"/>
      <c r="DUC77" s="44"/>
      <c r="DUD77" s="44"/>
      <c r="DUE77" s="44"/>
      <c r="DUF77" s="44"/>
      <c r="DUG77" s="44"/>
      <c r="DUH77" s="44"/>
      <c r="DUI77" s="44"/>
      <c r="DUJ77" s="44"/>
      <c r="DUK77" s="44"/>
      <c r="DUL77" s="44"/>
      <c r="DUM77" s="44"/>
      <c r="DUN77" s="44"/>
      <c r="DUO77" s="44"/>
      <c r="DUP77" s="44"/>
      <c r="DUQ77" s="44"/>
      <c r="DUR77" s="44"/>
      <c r="DUS77" s="44"/>
      <c r="DUT77" s="44"/>
      <c r="DUU77" s="44"/>
      <c r="DUV77" s="44"/>
      <c r="DUW77" s="44"/>
      <c r="DUX77" s="44"/>
      <c r="DUY77" s="44"/>
      <c r="DUZ77" s="44"/>
      <c r="DVA77" s="44"/>
      <c r="DVB77" s="44"/>
      <c r="DVC77" s="44"/>
      <c r="DVD77" s="44"/>
      <c r="DVE77" s="44"/>
      <c r="DVF77" s="44"/>
      <c r="DVG77" s="44"/>
      <c r="DVH77" s="44"/>
      <c r="DVI77" s="44"/>
      <c r="DVJ77" s="44"/>
      <c r="DVK77" s="44"/>
      <c r="DVL77" s="44"/>
      <c r="DVM77" s="44"/>
      <c r="DVN77" s="44"/>
      <c r="DVO77" s="44"/>
      <c r="DVP77" s="44"/>
      <c r="DVQ77" s="44"/>
      <c r="DVR77" s="44"/>
      <c r="DVS77" s="44"/>
      <c r="DVT77" s="44"/>
      <c r="DVU77" s="44"/>
      <c r="DVV77" s="44"/>
      <c r="DVW77" s="44"/>
      <c r="DVX77" s="44"/>
      <c r="DVY77" s="44"/>
      <c r="DVZ77" s="44"/>
      <c r="DWA77" s="44"/>
      <c r="DWB77" s="44"/>
      <c r="DWC77" s="44"/>
      <c r="DWD77" s="44"/>
      <c r="DWE77" s="44"/>
      <c r="DWF77" s="44"/>
      <c r="DWG77" s="44"/>
      <c r="DWH77" s="44"/>
      <c r="DWI77" s="44"/>
      <c r="DWJ77" s="44"/>
      <c r="DWK77" s="44"/>
      <c r="DWL77" s="44"/>
      <c r="DWM77" s="44"/>
      <c r="DWN77" s="44"/>
      <c r="DWO77" s="44"/>
      <c r="DWP77" s="44"/>
      <c r="DWQ77" s="44"/>
      <c r="DWR77" s="44"/>
      <c r="DWS77" s="44"/>
      <c r="DWT77" s="44"/>
      <c r="DWU77" s="44"/>
      <c r="DWV77" s="44"/>
      <c r="DWW77" s="44"/>
      <c r="DWX77" s="44"/>
      <c r="DWY77" s="44"/>
      <c r="DWZ77" s="44"/>
      <c r="DXA77" s="44"/>
      <c r="DXB77" s="44"/>
      <c r="DXC77" s="44"/>
      <c r="DXD77" s="44"/>
      <c r="DXE77" s="44"/>
      <c r="DXF77" s="44"/>
      <c r="DXG77" s="44"/>
      <c r="DXH77" s="44"/>
      <c r="DXI77" s="44"/>
      <c r="DXJ77" s="44"/>
      <c r="DXK77" s="44"/>
      <c r="DXL77" s="44"/>
      <c r="DXM77" s="44"/>
      <c r="DXN77" s="44"/>
      <c r="DXO77" s="44"/>
      <c r="DXP77" s="44"/>
      <c r="DXQ77" s="44"/>
      <c r="DXR77" s="44"/>
      <c r="DXS77" s="44"/>
      <c r="DXT77" s="44"/>
      <c r="DXU77" s="44"/>
      <c r="DXV77" s="44"/>
      <c r="DXW77" s="44"/>
      <c r="DXX77" s="44"/>
      <c r="DXY77" s="44"/>
      <c r="DXZ77" s="44"/>
      <c r="DYA77" s="44"/>
      <c r="DYB77" s="44"/>
      <c r="DYC77" s="44"/>
      <c r="DYD77" s="44"/>
      <c r="DYE77" s="44"/>
      <c r="DYF77" s="44"/>
      <c r="DYG77" s="44"/>
      <c r="DYH77" s="44"/>
      <c r="DYI77" s="44"/>
      <c r="DYJ77" s="44"/>
      <c r="DYK77" s="44"/>
      <c r="DYL77" s="44"/>
      <c r="DYM77" s="44"/>
      <c r="DYN77" s="44"/>
      <c r="DYO77" s="44"/>
      <c r="DYP77" s="44"/>
      <c r="DYQ77" s="44"/>
      <c r="DYR77" s="44"/>
      <c r="DYS77" s="44"/>
      <c r="DYT77" s="44"/>
      <c r="DYU77" s="44"/>
      <c r="DYV77" s="44"/>
      <c r="DYW77" s="44"/>
      <c r="DYX77" s="44"/>
      <c r="DYY77" s="44"/>
      <c r="DYZ77" s="44"/>
      <c r="DZA77" s="44"/>
      <c r="DZB77" s="44"/>
      <c r="DZC77" s="44"/>
      <c r="DZD77" s="44"/>
      <c r="DZE77" s="44"/>
      <c r="DZF77" s="44"/>
      <c r="DZG77" s="44"/>
      <c r="DZH77" s="44"/>
      <c r="DZI77" s="44"/>
      <c r="DZJ77" s="44"/>
      <c r="DZK77" s="44"/>
      <c r="DZL77" s="44"/>
      <c r="DZM77" s="44"/>
      <c r="DZN77" s="44"/>
      <c r="DZO77" s="44"/>
      <c r="DZP77" s="44"/>
      <c r="DZQ77" s="44"/>
      <c r="DZR77" s="44"/>
      <c r="DZS77" s="44"/>
      <c r="DZT77" s="44"/>
      <c r="DZU77" s="44"/>
      <c r="DZV77" s="44"/>
      <c r="DZW77" s="44"/>
      <c r="DZX77" s="44"/>
      <c r="DZY77" s="44"/>
      <c r="DZZ77" s="44"/>
      <c r="EAA77" s="44"/>
      <c r="EAB77" s="44"/>
      <c r="EAC77" s="44"/>
      <c r="EAD77" s="44"/>
      <c r="EAE77" s="44"/>
      <c r="EAF77" s="44"/>
      <c r="EAG77" s="44"/>
      <c r="EAH77" s="44"/>
      <c r="EAI77" s="44"/>
      <c r="EAJ77" s="44"/>
      <c r="EAK77" s="44"/>
      <c r="EAL77" s="44"/>
      <c r="EAM77" s="44"/>
      <c r="EAN77" s="44"/>
      <c r="EAO77" s="44"/>
      <c r="EAP77" s="44"/>
      <c r="EAQ77" s="44"/>
      <c r="EAR77" s="44"/>
      <c r="EAS77" s="44"/>
      <c r="EAT77" s="44"/>
      <c r="EAU77" s="44"/>
      <c r="EAV77" s="44"/>
      <c r="EAW77" s="44"/>
      <c r="EAX77" s="44"/>
      <c r="EAY77" s="44"/>
      <c r="EAZ77" s="44"/>
      <c r="EBA77" s="44"/>
      <c r="EBB77" s="44"/>
      <c r="EBC77" s="44"/>
      <c r="EBD77" s="44"/>
      <c r="EBE77" s="44"/>
      <c r="EBF77" s="44"/>
      <c r="EBG77" s="44"/>
      <c r="EBH77" s="44"/>
      <c r="EBI77" s="44"/>
      <c r="EBJ77" s="44"/>
      <c r="EBK77" s="44"/>
      <c r="EBL77" s="44"/>
      <c r="EBM77" s="44"/>
      <c r="EBN77" s="44"/>
      <c r="EBO77" s="44"/>
      <c r="EBP77" s="44"/>
      <c r="EBQ77" s="44"/>
      <c r="EBR77" s="44"/>
      <c r="EBS77" s="44"/>
      <c r="EBT77" s="44"/>
      <c r="EBU77" s="44"/>
      <c r="EBV77" s="44"/>
      <c r="EBW77" s="44"/>
      <c r="EBX77" s="44"/>
      <c r="EBY77" s="44"/>
      <c r="EBZ77" s="44"/>
      <c r="ECA77" s="44"/>
      <c r="ECB77" s="44"/>
      <c r="ECC77" s="44"/>
      <c r="ECD77" s="44"/>
      <c r="ECE77" s="44"/>
      <c r="ECF77" s="44"/>
      <c r="ECG77" s="44"/>
      <c r="ECH77" s="44"/>
      <c r="ECI77" s="44"/>
      <c r="ECJ77" s="44"/>
      <c r="ECK77" s="44"/>
      <c r="ECL77" s="44"/>
      <c r="ECM77" s="44"/>
      <c r="ECN77" s="44"/>
      <c r="ECO77" s="44"/>
      <c r="ECP77" s="44"/>
      <c r="ECQ77" s="44"/>
      <c r="ECR77" s="44"/>
      <c r="ECS77" s="44"/>
      <c r="ECT77" s="44"/>
      <c r="ECU77" s="44"/>
      <c r="ECV77" s="44"/>
      <c r="ECW77" s="44"/>
      <c r="ECX77" s="44"/>
      <c r="ECY77" s="44"/>
      <c r="ECZ77" s="44"/>
      <c r="EDA77" s="44"/>
      <c r="EDB77" s="44"/>
      <c r="EDC77" s="44"/>
      <c r="EDD77" s="44"/>
      <c r="EDE77" s="44"/>
      <c r="EDF77" s="44"/>
      <c r="EDG77" s="44"/>
      <c r="EDH77" s="44"/>
      <c r="EDI77" s="44"/>
      <c r="EDJ77" s="44"/>
      <c r="EDK77" s="44"/>
      <c r="EDL77" s="44"/>
      <c r="EDM77" s="44"/>
      <c r="EDN77" s="44"/>
      <c r="EDO77" s="44"/>
      <c r="EDP77" s="44"/>
      <c r="EDQ77" s="44"/>
      <c r="EDR77" s="44"/>
      <c r="EDS77" s="44"/>
      <c r="EDT77" s="44"/>
      <c r="EDU77" s="44"/>
      <c r="EDV77" s="44"/>
      <c r="EDW77" s="44"/>
      <c r="EDX77" s="44"/>
      <c r="EDY77" s="44"/>
      <c r="EDZ77" s="44"/>
      <c r="EEA77" s="44"/>
      <c r="EEB77" s="44"/>
      <c r="EEC77" s="44"/>
      <c r="EED77" s="44"/>
      <c r="EEE77" s="44"/>
      <c r="EEF77" s="44"/>
      <c r="EEG77" s="44"/>
      <c r="EEH77" s="44"/>
      <c r="EEI77" s="44"/>
      <c r="EEJ77" s="44"/>
      <c r="EEK77" s="44"/>
      <c r="EEL77" s="44"/>
      <c r="EEM77" s="44"/>
      <c r="EEN77" s="44"/>
      <c r="EEO77" s="44"/>
      <c r="EEP77" s="44"/>
      <c r="EEQ77" s="44"/>
      <c r="EER77" s="44"/>
      <c r="EES77" s="44"/>
      <c r="EET77" s="44"/>
      <c r="EEU77" s="44"/>
      <c r="EEV77" s="44"/>
      <c r="EEW77" s="44"/>
      <c r="EEX77" s="44"/>
      <c r="EEY77" s="44"/>
      <c r="EEZ77" s="44"/>
      <c r="EFA77" s="44"/>
      <c r="EFB77" s="44"/>
      <c r="EFC77" s="44"/>
      <c r="EFD77" s="44"/>
      <c r="EFE77" s="44"/>
      <c r="EFF77" s="44"/>
      <c r="EFG77" s="44"/>
      <c r="EFH77" s="44"/>
      <c r="EFI77" s="44"/>
      <c r="EFJ77" s="44"/>
      <c r="EFK77" s="44"/>
      <c r="EFL77" s="44"/>
      <c r="EFM77" s="44"/>
      <c r="EFN77" s="44"/>
      <c r="EFO77" s="44"/>
      <c r="EFP77" s="44"/>
      <c r="EFQ77" s="44"/>
      <c r="EFR77" s="44"/>
      <c r="EFS77" s="44"/>
      <c r="EFT77" s="44"/>
      <c r="EFU77" s="44"/>
      <c r="EFV77" s="44"/>
      <c r="EFW77" s="44"/>
      <c r="EFX77" s="44"/>
      <c r="EFY77" s="44"/>
      <c r="EFZ77" s="44"/>
      <c r="EGA77" s="44"/>
      <c r="EGB77" s="44"/>
      <c r="EGC77" s="44"/>
      <c r="EGD77" s="44"/>
      <c r="EGE77" s="44"/>
      <c r="EGF77" s="44"/>
      <c r="EGG77" s="44"/>
      <c r="EGH77" s="44"/>
      <c r="EGI77" s="44"/>
      <c r="EGJ77" s="44"/>
      <c r="EGK77" s="44"/>
      <c r="EGL77" s="44"/>
      <c r="EGM77" s="44"/>
      <c r="EGN77" s="44"/>
      <c r="EGO77" s="44"/>
      <c r="EGP77" s="44"/>
      <c r="EGQ77" s="44"/>
      <c r="EGR77" s="44"/>
      <c r="EGS77" s="44"/>
      <c r="EGT77" s="44"/>
      <c r="EGU77" s="44"/>
      <c r="EGV77" s="44"/>
      <c r="EGW77" s="44"/>
      <c r="EGX77" s="44"/>
      <c r="EGY77" s="44"/>
      <c r="EGZ77" s="44"/>
      <c r="EHA77" s="44"/>
      <c r="EHB77" s="44"/>
      <c r="EHC77" s="44"/>
      <c r="EHD77" s="44"/>
      <c r="EHE77" s="44"/>
      <c r="EHF77" s="44"/>
      <c r="EHG77" s="44"/>
      <c r="EHH77" s="44"/>
      <c r="EHI77" s="44"/>
      <c r="EHJ77" s="44"/>
      <c r="EHK77" s="44"/>
      <c r="EHL77" s="44"/>
      <c r="EHM77" s="44"/>
      <c r="EHN77" s="44"/>
      <c r="EHO77" s="44"/>
      <c r="EHP77" s="44"/>
      <c r="EHQ77" s="44"/>
      <c r="EHR77" s="44"/>
      <c r="EHS77" s="44"/>
      <c r="EHT77" s="44"/>
      <c r="EHU77" s="44"/>
      <c r="EHV77" s="44"/>
      <c r="EHW77" s="44"/>
      <c r="EHX77" s="44"/>
      <c r="EHY77" s="44"/>
      <c r="EHZ77" s="44"/>
      <c r="EIA77" s="44"/>
      <c r="EIB77" s="44"/>
      <c r="EIC77" s="44"/>
      <c r="EID77" s="44"/>
      <c r="EIE77" s="44"/>
      <c r="EIF77" s="44"/>
      <c r="EIG77" s="44"/>
      <c r="EIH77" s="44"/>
      <c r="EII77" s="44"/>
      <c r="EIJ77" s="44"/>
      <c r="EIK77" s="44"/>
      <c r="EIL77" s="44"/>
      <c r="EIM77" s="44"/>
      <c r="EIN77" s="44"/>
      <c r="EIO77" s="44"/>
      <c r="EIP77" s="44"/>
      <c r="EIQ77" s="44"/>
      <c r="EIR77" s="44"/>
      <c r="EIS77" s="44"/>
      <c r="EIT77" s="44"/>
      <c r="EIU77" s="44"/>
      <c r="EIV77" s="44"/>
      <c r="EIW77" s="44"/>
      <c r="EIX77" s="44"/>
      <c r="EIY77" s="44"/>
      <c r="EIZ77" s="44"/>
      <c r="EJA77" s="44"/>
      <c r="EJB77" s="44"/>
      <c r="EJC77" s="44"/>
      <c r="EJD77" s="44"/>
      <c r="EJE77" s="44"/>
      <c r="EJF77" s="44"/>
      <c r="EJG77" s="44"/>
      <c r="EJH77" s="44"/>
      <c r="EJI77" s="44"/>
      <c r="EJJ77" s="44"/>
      <c r="EJK77" s="44"/>
      <c r="EJL77" s="44"/>
      <c r="EJM77" s="44"/>
      <c r="EJN77" s="44"/>
      <c r="EJO77" s="44"/>
      <c r="EJP77" s="44"/>
      <c r="EJQ77" s="44"/>
      <c r="EJR77" s="44"/>
      <c r="EJS77" s="44"/>
      <c r="EJT77" s="44"/>
      <c r="EJU77" s="44"/>
      <c r="EJV77" s="44"/>
      <c r="EJW77" s="44"/>
      <c r="EJX77" s="44"/>
      <c r="EJY77" s="44"/>
      <c r="EJZ77" s="44"/>
      <c r="EKA77" s="44"/>
      <c r="EKB77" s="44"/>
      <c r="EKC77" s="44"/>
      <c r="EKD77" s="44"/>
      <c r="EKE77" s="44"/>
      <c r="EKF77" s="44"/>
      <c r="EKG77" s="44"/>
      <c r="EKH77" s="44"/>
      <c r="EKI77" s="44"/>
      <c r="EKJ77" s="44"/>
      <c r="EKK77" s="44"/>
      <c r="EKL77" s="44"/>
      <c r="EKM77" s="44"/>
      <c r="EKN77" s="44"/>
      <c r="EKO77" s="44"/>
      <c r="EKP77" s="44"/>
      <c r="EKQ77" s="44"/>
      <c r="EKR77" s="44"/>
      <c r="EKS77" s="44"/>
      <c r="EKT77" s="44"/>
      <c r="EKU77" s="44"/>
      <c r="EKV77" s="44"/>
      <c r="EKW77" s="44"/>
      <c r="EKX77" s="44"/>
      <c r="EKY77" s="44"/>
      <c r="EKZ77" s="44"/>
      <c r="ELA77" s="44"/>
      <c r="ELB77" s="44"/>
      <c r="ELC77" s="44"/>
      <c r="ELD77" s="44"/>
      <c r="ELE77" s="44"/>
      <c r="ELF77" s="44"/>
      <c r="ELG77" s="44"/>
      <c r="ELH77" s="44"/>
      <c r="ELI77" s="44"/>
      <c r="ELJ77" s="44"/>
      <c r="ELK77" s="44"/>
      <c r="ELL77" s="44"/>
      <c r="ELM77" s="44"/>
      <c r="ELN77" s="44"/>
      <c r="ELO77" s="44"/>
      <c r="ELP77" s="44"/>
      <c r="ELQ77" s="44"/>
      <c r="ELR77" s="44"/>
      <c r="ELS77" s="44"/>
      <c r="ELT77" s="44"/>
      <c r="ELU77" s="44"/>
      <c r="ELV77" s="44"/>
      <c r="ELW77" s="44"/>
      <c r="ELX77" s="44"/>
      <c r="ELY77" s="44"/>
      <c r="ELZ77" s="44"/>
      <c r="EMA77" s="44"/>
      <c r="EMB77" s="44"/>
      <c r="EMC77" s="44"/>
      <c r="EMD77" s="44"/>
      <c r="EME77" s="44"/>
      <c r="EMF77" s="44"/>
      <c r="EMG77" s="44"/>
      <c r="EMH77" s="44"/>
      <c r="EMI77" s="44"/>
      <c r="EMJ77" s="44"/>
      <c r="EMK77" s="44"/>
      <c r="EML77" s="44"/>
      <c r="EMM77" s="44"/>
      <c r="EMN77" s="44"/>
      <c r="EMO77" s="44"/>
      <c r="EMP77" s="44"/>
      <c r="EMQ77" s="44"/>
      <c r="EMR77" s="44"/>
      <c r="EMS77" s="44"/>
      <c r="EMT77" s="44"/>
      <c r="EMU77" s="44"/>
      <c r="EMV77" s="44"/>
      <c r="EMW77" s="44"/>
      <c r="EMX77" s="44"/>
      <c r="EMY77" s="44"/>
      <c r="EMZ77" s="44"/>
      <c r="ENA77" s="44"/>
      <c r="ENB77" s="44"/>
      <c r="ENC77" s="44"/>
      <c r="END77" s="44"/>
      <c r="ENE77" s="44"/>
      <c r="ENF77" s="44"/>
      <c r="ENG77" s="44"/>
      <c r="ENH77" s="44"/>
      <c r="ENI77" s="44"/>
      <c r="ENJ77" s="44"/>
      <c r="ENK77" s="44"/>
      <c r="ENL77" s="44"/>
      <c r="ENM77" s="44"/>
      <c r="ENN77" s="44"/>
      <c r="ENO77" s="44"/>
      <c r="ENP77" s="44"/>
      <c r="ENQ77" s="44"/>
      <c r="ENR77" s="44"/>
      <c r="ENS77" s="44"/>
      <c r="ENT77" s="44"/>
      <c r="ENU77" s="44"/>
      <c r="ENV77" s="44"/>
      <c r="ENW77" s="44"/>
      <c r="ENX77" s="44"/>
      <c r="ENY77" s="44"/>
      <c r="ENZ77" s="44"/>
      <c r="EOA77" s="44"/>
      <c r="EOB77" s="44"/>
      <c r="EOC77" s="44"/>
      <c r="EOD77" s="44"/>
      <c r="EOE77" s="44"/>
      <c r="EOF77" s="44"/>
      <c r="EOG77" s="44"/>
      <c r="EOH77" s="44"/>
      <c r="EOI77" s="44"/>
      <c r="EOJ77" s="44"/>
      <c r="EOK77" s="44"/>
      <c r="EOL77" s="44"/>
      <c r="EOM77" s="44"/>
      <c r="EON77" s="44"/>
      <c r="EOO77" s="44"/>
      <c r="EOP77" s="44"/>
      <c r="EOQ77" s="44"/>
      <c r="EOR77" s="44"/>
      <c r="EOS77" s="44"/>
      <c r="EOT77" s="44"/>
      <c r="EOU77" s="44"/>
      <c r="EOV77" s="44"/>
      <c r="EOW77" s="44"/>
      <c r="EOX77" s="44"/>
      <c r="EOY77" s="44"/>
      <c r="EOZ77" s="44"/>
      <c r="EPA77" s="44"/>
      <c r="EPB77" s="44"/>
      <c r="EPC77" s="44"/>
      <c r="EPD77" s="44"/>
      <c r="EPE77" s="44"/>
      <c r="EPF77" s="44"/>
      <c r="EPG77" s="44"/>
      <c r="EPH77" s="44"/>
      <c r="EPI77" s="44"/>
      <c r="EPJ77" s="44"/>
      <c r="EPK77" s="44"/>
      <c r="EPL77" s="44"/>
      <c r="EPM77" s="44"/>
      <c r="EPN77" s="44"/>
      <c r="EPO77" s="44"/>
      <c r="EPP77" s="44"/>
      <c r="EPQ77" s="44"/>
      <c r="EPR77" s="44"/>
      <c r="EPS77" s="44"/>
      <c r="EPT77" s="44"/>
      <c r="EPU77" s="44"/>
      <c r="EPV77" s="44"/>
      <c r="EPW77" s="44"/>
      <c r="EPX77" s="44"/>
      <c r="EPY77" s="44"/>
      <c r="EPZ77" s="44"/>
      <c r="EQA77" s="44"/>
      <c r="EQB77" s="44"/>
      <c r="EQC77" s="44"/>
      <c r="EQD77" s="44"/>
      <c r="EQE77" s="44"/>
      <c r="EQF77" s="44"/>
      <c r="EQG77" s="44"/>
      <c r="EQH77" s="44"/>
      <c r="EQI77" s="44"/>
      <c r="EQJ77" s="44"/>
      <c r="EQK77" s="44"/>
      <c r="EQL77" s="44"/>
      <c r="EQM77" s="44"/>
      <c r="EQN77" s="44"/>
      <c r="EQO77" s="44"/>
      <c r="EQP77" s="44"/>
      <c r="EQQ77" s="44"/>
      <c r="EQR77" s="44"/>
      <c r="EQS77" s="44"/>
      <c r="EQT77" s="44"/>
      <c r="EQU77" s="44"/>
      <c r="EQV77" s="44"/>
      <c r="EQW77" s="44"/>
      <c r="EQX77" s="44"/>
      <c r="EQY77" s="44"/>
      <c r="EQZ77" s="44"/>
      <c r="ERA77" s="44"/>
      <c r="ERB77" s="44"/>
      <c r="ERC77" s="44"/>
      <c r="ERD77" s="44"/>
      <c r="ERE77" s="44"/>
      <c r="ERF77" s="44"/>
      <c r="ERG77" s="44"/>
      <c r="ERH77" s="44"/>
      <c r="ERI77" s="44"/>
      <c r="ERJ77" s="44"/>
      <c r="ERK77" s="44"/>
      <c r="ERL77" s="44"/>
      <c r="ERM77" s="44"/>
      <c r="ERN77" s="44"/>
      <c r="ERO77" s="44"/>
      <c r="ERP77" s="44"/>
      <c r="ERQ77" s="44"/>
      <c r="ERR77" s="44"/>
      <c r="ERS77" s="44"/>
      <c r="ERT77" s="44"/>
      <c r="ERU77" s="44"/>
      <c r="ERV77" s="44"/>
      <c r="ERW77" s="44"/>
      <c r="ERX77" s="44"/>
      <c r="ERY77" s="44"/>
      <c r="ERZ77" s="44"/>
      <c r="ESA77" s="44"/>
      <c r="ESB77" s="44"/>
      <c r="ESC77" s="44"/>
      <c r="ESD77" s="44"/>
      <c r="ESE77" s="44"/>
      <c r="ESF77" s="44"/>
      <c r="ESG77" s="44"/>
      <c r="ESH77" s="44"/>
      <c r="ESI77" s="44"/>
      <c r="ESJ77" s="44"/>
      <c r="ESK77" s="44"/>
      <c r="ESL77" s="44"/>
      <c r="ESM77" s="44"/>
      <c r="ESN77" s="44"/>
      <c r="ESO77" s="44"/>
      <c r="ESP77" s="44"/>
      <c r="ESQ77" s="44"/>
      <c r="ESR77" s="44"/>
      <c r="ESS77" s="44"/>
      <c r="EST77" s="44"/>
      <c r="ESU77" s="44"/>
      <c r="ESV77" s="44"/>
      <c r="ESW77" s="44"/>
      <c r="ESX77" s="44"/>
      <c r="ESY77" s="44"/>
      <c r="ESZ77" s="44"/>
      <c r="ETA77" s="44"/>
      <c r="ETB77" s="44"/>
      <c r="ETC77" s="44"/>
      <c r="ETD77" s="44"/>
      <c r="ETE77" s="44"/>
      <c r="ETF77" s="44"/>
      <c r="ETG77" s="44"/>
      <c r="ETH77" s="44"/>
      <c r="ETI77" s="44"/>
      <c r="ETJ77" s="44"/>
      <c r="ETK77" s="44"/>
      <c r="ETL77" s="44"/>
      <c r="ETM77" s="44"/>
      <c r="ETN77" s="44"/>
      <c r="ETO77" s="44"/>
      <c r="ETP77" s="44"/>
      <c r="ETQ77" s="44"/>
      <c r="ETR77" s="44"/>
      <c r="ETS77" s="44"/>
      <c r="ETT77" s="44"/>
      <c r="ETU77" s="44"/>
      <c r="ETV77" s="44"/>
      <c r="ETW77" s="44"/>
      <c r="ETX77" s="44"/>
      <c r="ETY77" s="44"/>
      <c r="ETZ77" s="44"/>
      <c r="EUA77" s="44"/>
      <c r="EUB77" s="44"/>
      <c r="EUC77" s="44"/>
      <c r="EUD77" s="44"/>
      <c r="EUE77" s="44"/>
      <c r="EUF77" s="44"/>
      <c r="EUG77" s="44"/>
      <c r="EUH77" s="44"/>
      <c r="EUI77" s="44"/>
      <c r="EUJ77" s="44"/>
      <c r="EUK77" s="44"/>
      <c r="EUL77" s="44"/>
      <c r="EUM77" s="44"/>
      <c r="EUN77" s="44"/>
      <c r="EUO77" s="44"/>
      <c r="EUP77" s="44"/>
      <c r="EUQ77" s="44"/>
      <c r="EUR77" s="44"/>
      <c r="EUS77" s="44"/>
      <c r="EUT77" s="44"/>
      <c r="EUU77" s="44"/>
      <c r="EUV77" s="44"/>
      <c r="EUW77" s="44"/>
      <c r="EUX77" s="44"/>
      <c r="EUY77" s="44"/>
      <c r="EUZ77" s="44"/>
      <c r="EVA77" s="44"/>
      <c r="EVB77" s="44"/>
      <c r="EVC77" s="44"/>
      <c r="EVD77" s="44"/>
      <c r="EVE77" s="44"/>
      <c r="EVF77" s="44"/>
      <c r="EVG77" s="44"/>
      <c r="EVH77" s="44"/>
      <c r="EVI77" s="44"/>
      <c r="EVJ77" s="44"/>
      <c r="EVK77" s="44"/>
      <c r="EVL77" s="44"/>
      <c r="EVM77" s="44"/>
      <c r="EVN77" s="44"/>
      <c r="EVO77" s="44"/>
      <c r="EVP77" s="44"/>
      <c r="EVQ77" s="44"/>
      <c r="EVR77" s="44"/>
      <c r="EVS77" s="44"/>
      <c r="EVT77" s="44"/>
      <c r="EVU77" s="44"/>
      <c r="EVV77" s="44"/>
      <c r="EVW77" s="44"/>
      <c r="EVX77" s="44"/>
      <c r="EVY77" s="44"/>
      <c r="EVZ77" s="44"/>
      <c r="EWA77" s="44"/>
      <c r="EWB77" s="44"/>
      <c r="EWC77" s="44"/>
      <c r="EWD77" s="44"/>
      <c r="EWE77" s="44"/>
      <c r="EWF77" s="44"/>
      <c r="EWG77" s="44"/>
      <c r="EWH77" s="44"/>
      <c r="EWI77" s="44"/>
      <c r="EWJ77" s="44"/>
      <c r="EWK77" s="44"/>
      <c r="EWL77" s="44"/>
      <c r="EWM77" s="44"/>
      <c r="EWN77" s="44"/>
      <c r="EWO77" s="44"/>
      <c r="EWP77" s="44"/>
      <c r="EWQ77" s="44"/>
      <c r="EWR77" s="44"/>
      <c r="EWS77" s="44"/>
      <c r="EWT77" s="44"/>
      <c r="EWU77" s="44"/>
      <c r="EWV77" s="44"/>
      <c r="EWW77" s="44"/>
      <c r="EWX77" s="44"/>
      <c r="EWY77" s="44"/>
      <c r="EWZ77" s="44"/>
      <c r="EXA77" s="44"/>
      <c r="EXB77" s="44"/>
      <c r="EXC77" s="44"/>
      <c r="EXD77" s="44"/>
      <c r="EXE77" s="44"/>
      <c r="EXF77" s="44"/>
      <c r="EXG77" s="44"/>
      <c r="EXH77" s="44"/>
      <c r="EXI77" s="44"/>
      <c r="EXJ77" s="44"/>
      <c r="EXK77" s="44"/>
      <c r="EXL77" s="44"/>
      <c r="EXM77" s="44"/>
      <c r="EXN77" s="44"/>
      <c r="EXO77" s="44"/>
      <c r="EXP77" s="44"/>
      <c r="EXQ77" s="44"/>
      <c r="EXR77" s="44"/>
      <c r="EXS77" s="44"/>
      <c r="EXT77" s="44"/>
      <c r="EXU77" s="44"/>
      <c r="EXV77" s="44"/>
      <c r="EXW77" s="44"/>
      <c r="EXX77" s="44"/>
      <c r="EXY77" s="44"/>
      <c r="EXZ77" s="44"/>
      <c r="EYA77" s="44"/>
      <c r="EYB77" s="44"/>
      <c r="EYC77" s="44"/>
      <c r="EYD77" s="44"/>
      <c r="EYE77" s="44"/>
      <c r="EYF77" s="44"/>
      <c r="EYG77" s="44"/>
      <c r="EYH77" s="44"/>
      <c r="EYI77" s="44"/>
      <c r="EYJ77" s="44"/>
      <c r="EYK77" s="44"/>
      <c r="EYL77" s="44"/>
      <c r="EYM77" s="44"/>
      <c r="EYN77" s="44"/>
      <c r="EYO77" s="44"/>
      <c r="EYP77" s="44"/>
      <c r="EYQ77" s="44"/>
      <c r="EYR77" s="44"/>
      <c r="EYS77" s="44"/>
      <c r="EYT77" s="44"/>
      <c r="EYU77" s="44"/>
      <c r="EYV77" s="44"/>
      <c r="EYW77" s="44"/>
      <c r="EYX77" s="44"/>
      <c r="EYY77" s="44"/>
      <c r="EYZ77" s="44"/>
      <c r="EZA77" s="44"/>
      <c r="EZB77" s="44"/>
      <c r="EZC77" s="44"/>
      <c r="EZD77" s="44"/>
      <c r="EZE77" s="44"/>
      <c r="EZF77" s="44"/>
      <c r="EZG77" s="44"/>
      <c r="EZH77" s="44"/>
      <c r="EZI77" s="44"/>
      <c r="EZJ77" s="44"/>
      <c r="EZK77" s="44"/>
      <c r="EZL77" s="44"/>
      <c r="EZM77" s="44"/>
      <c r="EZN77" s="44"/>
      <c r="EZO77" s="44"/>
      <c r="EZP77" s="44"/>
      <c r="EZQ77" s="44"/>
      <c r="EZR77" s="44"/>
      <c r="EZS77" s="44"/>
      <c r="EZT77" s="44"/>
      <c r="EZU77" s="44"/>
      <c r="EZV77" s="44"/>
      <c r="EZW77" s="44"/>
      <c r="EZX77" s="44"/>
      <c r="EZY77" s="44"/>
      <c r="EZZ77" s="44"/>
      <c r="FAA77" s="44"/>
      <c r="FAB77" s="44"/>
      <c r="FAC77" s="44"/>
      <c r="FAD77" s="44"/>
      <c r="FAE77" s="44"/>
      <c r="FAF77" s="44"/>
      <c r="FAG77" s="44"/>
      <c r="FAH77" s="44"/>
      <c r="FAI77" s="44"/>
      <c r="FAJ77" s="44"/>
      <c r="FAK77" s="44"/>
      <c r="FAL77" s="44"/>
      <c r="FAM77" s="44"/>
      <c r="FAN77" s="44"/>
      <c r="FAO77" s="44"/>
      <c r="FAP77" s="44"/>
      <c r="FAQ77" s="44"/>
      <c r="FAR77" s="44"/>
      <c r="FAS77" s="44"/>
      <c r="FAT77" s="44"/>
      <c r="FAU77" s="44"/>
      <c r="FAV77" s="44"/>
      <c r="FAW77" s="44"/>
      <c r="FAX77" s="44"/>
      <c r="FAY77" s="44"/>
      <c r="FAZ77" s="44"/>
      <c r="FBA77" s="44"/>
      <c r="FBB77" s="44"/>
      <c r="FBC77" s="44"/>
      <c r="FBD77" s="44"/>
      <c r="FBE77" s="44"/>
      <c r="FBF77" s="44"/>
      <c r="FBG77" s="44"/>
      <c r="FBH77" s="44"/>
      <c r="FBI77" s="44"/>
      <c r="FBJ77" s="44"/>
      <c r="FBK77" s="44"/>
      <c r="FBL77" s="44"/>
      <c r="FBM77" s="44"/>
      <c r="FBN77" s="44"/>
      <c r="FBO77" s="44"/>
      <c r="FBP77" s="44"/>
      <c r="FBQ77" s="44"/>
      <c r="FBR77" s="44"/>
      <c r="FBS77" s="44"/>
      <c r="FBT77" s="44"/>
      <c r="FBU77" s="44"/>
      <c r="FBV77" s="44"/>
      <c r="FBW77" s="44"/>
      <c r="FBX77" s="44"/>
      <c r="FBY77" s="44"/>
      <c r="FBZ77" s="44"/>
      <c r="FCA77" s="44"/>
      <c r="FCB77" s="44"/>
      <c r="FCC77" s="44"/>
      <c r="FCD77" s="44"/>
      <c r="FCE77" s="44"/>
      <c r="FCF77" s="44"/>
      <c r="FCG77" s="44"/>
      <c r="FCH77" s="44"/>
      <c r="FCI77" s="44"/>
      <c r="FCJ77" s="44"/>
      <c r="FCK77" s="44"/>
      <c r="FCL77" s="44"/>
      <c r="FCM77" s="44"/>
      <c r="FCN77" s="44"/>
      <c r="FCO77" s="44"/>
      <c r="FCP77" s="44"/>
      <c r="FCQ77" s="44"/>
      <c r="FCR77" s="44"/>
      <c r="FCS77" s="44"/>
      <c r="FCT77" s="44"/>
      <c r="FCU77" s="44"/>
      <c r="FCV77" s="44"/>
      <c r="FCW77" s="44"/>
      <c r="FCX77" s="44"/>
      <c r="FCY77" s="44"/>
      <c r="FCZ77" s="44"/>
      <c r="FDA77" s="44"/>
      <c r="FDB77" s="44"/>
      <c r="FDC77" s="44"/>
      <c r="FDD77" s="44"/>
      <c r="FDE77" s="44"/>
      <c r="FDF77" s="44"/>
      <c r="FDG77" s="44"/>
      <c r="FDH77" s="44"/>
      <c r="FDI77" s="44"/>
      <c r="FDJ77" s="44"/>
      <c r="FDK77" s="44"/>
      <c r="FDL77" s="44"/>
      <c r="FDM77" s="44"/>
      <c r="FDN77" s="44"/>
      <c r="FDO77" s="44"/>
      <c r="FDP77" s="44"/>
      <c r="FDQ77" s="44"/>
      <c r="FDR77" s="44"/>
      <c r="FDS77" s="44"/>
      <c r="FDT77" s="44"/>
      <c r="FDU77" s="44"/>
      <c r="FDV77" s="44"/>
      <c r="FDW77" s="44"/>
      <c r="FDX77" s="44"/>
      <c r="FDY77" s="44"/>
      <c r="FDZ77" s="44"/>
      <c r="FEA77" s="44"/>
      <c r="FEB77" s="44"/>
      <c r="FEC77" s="44"/>
      <c r="FED77" s="44"/>
      <c r="FEE77" s="44"/>
      <c r="FEF77" s="44"/>
      <c r="FEG77" s="44"/>
      <c r="FEH77" s="44"/>
      <c r="FEI77" s="44"/>
      <c r="FEJ77" s="44"/>
      <c r="FEK77" s="44"/>
      <c r="FEL77" s="44"/>
      <c r="FEM77" s="44"/>
      <c r="FEN77" s="44"/>
      <c r="FEO77" s="44"/>
      <c r="FEP77" s="44"/>
      <c r="FEQ77" s="44"/>
      <c r="FER77" s="44"/>
      <c r="FES77" s="44"/>
      <c r="FET77" s="44"/>
      <c r="FEU77" s="44"/>
      <c r="FEV77" s="44"/>
      <c r="FEW77" s="44"/>
      <c r="FEX77" s="44"/>
      <c r="FEY77" s="44"/>
      <c r="FEZ77" s="44"/>
      <c r="FFA77" s="44"/>
      <c r="FFB77" s="44"/>
      <c r="FFC77" s="44"/>
      <c r="FFD77" s="44"/>
      <c r="FFE77" s="44"/>
      <c r="FFF77" s="44"/>
      <c r="FFG77" s="44"/>
      <c r="FFH77" s="44"/>
      <c r="FFI77" s="44"/>
      <c r="FFJ77" s="44"/>
      <c r="FFK77" s="44"/>
      <c r="FFL77" s="44"/>
      <c r="FFM77" s="44"/>
      <c r="FFN77" s="44"/>
      <c r="FFO77" s="44"/>
      <c r="FFP77" s="44"/>
      <c r="FFQ77" s="44"/>
      <c r="FFR77" s="44"/>
      <c r="FFS77" s="44"/>
      <c r="FFT77" s="44"/>
      <c r="FFU77" s="44"/>
      <c r="FFV77" s="44"/>
      <c r="FFW77" s="44"/>
      <c r="FFX77" s="44"/>
      <c r="FFY77" s="44"/>
      <c r="FFZ77" s="44"/>
      <c r="FGA77" s="44"/>
      <c r="FGB77" s="44"/>
      <c r="FGC77" s="44"/>
      <c r="FGD77" s="44"/>
      <c r="FGE77" s="44"/>
      <c r="FGF77" s="44"/>
      <c r="FGG77" s="44"/>
      <c r="FGH77" s="44"/>
      <c r="FGI77" s="44"/>
      <c r="FGJ77" s="44"/>
      <c r="FGK77" s="44"/>
      <c r="FGL77" s="44"/>
      <c r="FGM77" s="44"/>
      <c r="FGN77" s="44"/>
      <c r="FGO77" s="44"/>
      <c r="FGP77" s="44"/>
      <c r="FGQ77" s="44"/>
      <c r="FGR77" s="44"/>
      <c r="FGS77" s="44"/>
      <c r="FGT77" s="44"/>
      <c r="FGU77" s="44"/>
      <c r="FGV77" s="44"/>
      <c r="FGW77" s="44"/>
      <c r="FGX77" s="44"/>
      <c r="FGY77" s="44"/>
      <c r="FGZ77" s="44"/>
      <c r="FHA77" s="44"/>
      <c r="FHB77" s="44"/>
      <c r="FHC77" s="44"/>
      <c r="FHD77" s="44"/>
      <c r="FHE77" s="44"/>
      <c r="FHF77" s="44"/>
      <c r="FHG77" s="44"/>
      <c r="FHH77" s="44"/>
      <c r="FHI77" s="44"/>
      <c r="FHJ77" s="44"/>
      <c r="FHK77" s="44"/>
      <c r="FHL77" s="44"/>
      <c r="FHM77" s="44"/>
      <c r="FHN77" s="44"/>
      <c r="FHO77" s="44"/>
      <c r="FHP77" s="44"/>
      <c r="FHQ77" s="44"/>
      <c r="FHR77" s="44"/>
      <c r="FHS77" s="44"/>
      <c r="FHT77" s="44"/>
      <c r="FHU77" s="44"/>
      <c r="FHV77" s="44"/>
      <c r="FHW77" s="44"/>
      <c r="FHX77" s="44"/>
      <c r="FHY77" s="44"/>
      <c r="FHZ77" s="44"/>
      <c r="FIA77" s="44"/>
      <c r="FIB77" s="44"/>
      <c r="FIC77" s="44"/>
      <c r="FID77" s="44"/>
      <c r="FIE77" s="44"/>
      <c r="FIF77" s="44"/>
      <c r="FIG77" s="44"/>
      <c r="FIH77" s="44"/>
      <c r="FII77" s="44"/>
      <c r="FIJ77" s="44"/>
      <c r="FIK77" s="44"/>
      <c r="FIL77" s="44"/>
      <c r="FIM77" s="44"/>
      <c r="FIN77" s="44"/>
      <c r="FIO77" s="44"/>
      <c r="FIP77" s="44"/>
      <c r="FIQ77" s="44"/>
      <c r="FIR77" s="44"/>
      <c r="FIS77" s="44"/>
      <c r="FIT77" s="44"/>
      <c r="FIU77" s="44"/>
      <c r="FIV77" s="44"/>
      <c r="FIW77" s="44"/>
      <c r="FIX77" s="44"/>
      <c r="FIY77" s="44"/>
      <c r="FIZ77" s="44"/>
      <c r="FJA77" s="44"/>
      <c r="FJB77" s="44"/>
      <c r="FJC77" s="44"/>
      <c r="FJD77" s="44"/>
      <c r="FJE77" s="44"/>
      <c r="FJF77" s="44"/>
      <c r="FJG77" s="44"/>
      <c r="FJH77" s="44"/>
      <c r="FJI77" s="44"/>
      <c r="FJJ77" s="44"/>
      <c r="FJK77" s="44"/>
      <c r="FJL77" s="44"/>
      <c r="FJM77" s="44"/>
      <c r="FJN77" s="44"/>
      <c r="FJO77" s="44"/>
      <c r="FJP77" s="44"/>
      <c r="FJQ77" s="44"/>
      <c r="FJR77" s="44"/>
      <c r="FJS77" s="44"/>
      <c r="FJT77" s="44"/>
      <c r="FJU77" s="44"/>
      <c r="FJV77" s="44"/>
      <c r="FJW77" s="44"/>
      <c r="FJX77" s="44"/>
      <c r="FJY77" s="44"/>
      <c r="FJZ77" s="44"/>
      <c r="FKA77" s="44"/>
      <c r="FKB77" s="44"/>
      <c r="FKC77" s="44"/>
      <c r="FKD77" s="44"/>
      <c r="FKE77" s="44"/>
      <c r="FKF77" s="44"/>
      <c r="FKG77" s="44"/>
      <c r="FKH77" s="44"/>
      <c r="FKI77" s="44"/>
      <c r="FKJ77" s="44"/>
      <c r="FKK77" s="44"/>
      <c r="FKL77" s="44"/>
      <c r="FKM77" s="44"/>
      <c r="FKN77" s="44"/>
      <c r="FKO77" s="44"/>
      <c r="FKP77" s="44"/>
      <c r="FKQ77" s="44"/>
    </row>
    <row r="78" spans="1:4359" s="213" customFormat="1" ht="26.25" customHeight="1" x14ac:dyDescent="0.25">
      <c r="A78" s="732"/>
      <c r="B78" s="787"/>
      <c r="C78" s="790" t="s">
        <v>234</v>
      </c>
      <c r="D78" s="791" t="s">
        <v>144</v>
      </c>
      <c r="E78" s="791"/>
      <c r="F78" s="332" t="s">
        <v>22</v>
      </c>
      <c r="G78" s="224">
        <v>0</v>
      </c>
      <c r="H78" s="224">
        <v>0.05</v>
      </c>
      <c r="I78" s="224">
        <v>0.05</v>
      </c>
      <c r="J78" s="224">
        <v>0.1</v>
      </c>
      <c r="K78" s="224">
        <v>0.1</v>
      </c>
      <c r="L78" s="224">
        <v>0.05</v>
      </c>
      <c r="M78" s="224">
        <v>0.04</v>
      </c>
      <c r="N78" s="224">
        <v>0.08</v>
      </c>
      <c r="O78" s="224">
        <v>0.08</v>
      </c>
      <c r="P78" s="224">
        <v>0.2</v>
      </c>
      <c r="Q78" s="224">
        <v>0.2</v>
      </c>
      <c r="R78" s="224">
        <v>0.05</v>
      </c>
      <c r="S78" s="334">
        <f t="shared" si="11"/>
        <v>1</v>
      </c>
      <c r="T78" s="794"/>
      <c r="U78" s="816">
        <f>0.1%</f>
        <v>1E-3</v>
      </c>
      <c r="V78" s="746" t="s">
        <v>288</v>
      </c>
      <c r="W78" s="215"/>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4"/>
      <c r="DJ78" s="214"/>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4"/>
      <c r="ET78" s="214"/>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4"/>
      <c r="GD78" s="214"/>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c r="IN78" s="214"/>
      <c r="IO78" s="214"/>
      <c r="IP78" s="214"/>
      <c r="IQ78" s="214"/>
      <c r="IR78" s="214"/>
      <c r="IS78" s="214"/>
      <c r="IT78" s="214"/>
      <c r="IU78" s="214"/>
      <c r="IV78" s="214"/>
      <c r="IW78" s="214"/>
      <c r="IX78" s="214"/>
      <c r="IY78" s="214"/>
      <c r="IZ78" s="214"/>
      <c r="JA78" s="214"/>
      <c r="JB78" s="214"/>
      <c r="JC78" s="214"/>
      <c r="JD78" s="214"/>
      <c r="JE78" s="214"/>
      <c r="JF78" s="214"/>
      <c r="JG78" s="214"/>
      <c r="JH78" s="214"/>
      <c r="JI78" s="214"/>
      <c r="JJ78" s="214"/>
      <c r="JK78" s="214"/>
      <c r="JL78" s="214"/>
      <c r="JM78" s="214"/>
      <c r="JN78" s="214"/>
      <c r="JO78" s="214"/>
      <c r="JP78" s="214"/>
      <c r="JQ78" s="214"/>
      <c r="JR78" s="214"/>
      <c r="JS78" s="214"/>
      <c r="JT78" s="214"/>
      <c r="JU78" s="214"/>
      <c r="JV78" s="214"/>
      <c r="JW78" s="214"/>
      <c r="JX78" s="214"/>
      <c r="JY78" s="214"/>
      <c r="JZ78" s="214"/>
      <c r="KA78" s="214"/>
      <c r="KB78" s="214"/>
      <c r="KC78" s="214"/>
      <c r="KD78" s="214"/>
      <c r="KE78" s="214"/>
      <c r="KF78" s="214"/>
      <c r="KG78" s="214"/>
      <c r="KH78" s="214"/>
      <c r="KI78" s="214"/>
      <c r="KJ78" s="214"/>
      <c r="KK78" s="214"/>
      <c r="KL78" s="214"/>
      <c r="KM78" s="214"/>
      <c r="KN78" s="214"/>
      <c r="KO78" s="214"/>
      <c r="KP78" s="214"/>
      <c r="KQ78" s="214"/>
      <c r="KR78" s="214"/>
      <c r="KS78" s="214"/>
      <c r="KT78" s="214"/>
      <c r="KU78" s="214"/>
      <c r="KV78" s="214"/>
      <c r="KW78" s="214"/>
      <c r="KX78" s="214"/>
      <c r="KY78" s="214"/>
      <c r="KZ78" s="214"/>
      <c r="LA78" s="214"/>
      <c r="LB78" s="214"/>
      <c r="LC78" s="214"/>
      <c r="LD78" s="214"/>
      <c r="LE78" s="214"/>
      <c r="LF78" s="214"/>
      <c r="LG78" s="214"/>
      <c r="LH78" s="214"/>
      <c r="LI78" s="214"/>
      <c r="LJ78" s="214"/>
      <c r="LK78" s="214"/>
      <c r="LL78" s="214"/>
      <c r="LM78" s="214"/>
      <c r="LN78" s="214"/>
      <c r="LO78" s="214"/>
      <c r="LP78" s="214"/>
      <c r="LQ78" s="214"/>
      <c r="LR78" s="214"/>
      <c r="LS78" s="214"/>
      <c r="LT78" s="214"/>
      <c r="LU78" s="214"/>
      <c r="LV78" s="214"/>
      <c r="LW78" s="214"/>
      <c r="LX78" s="214"/>
      <c r="LY78" s="214"/>
      <c r="LZ78" s="214"/>
      <c r="MA78" s="214"/>
      <c r="MB78" s="214"/>
      <c r="MC78" s="214"/>
      <c r="MD78" s="214"/>
      <c r="ME78" s="214"/>
      <c r="MF78" s="214"/>
      <c r="MG78" s="214"/>
      <c r="MH78" s="214"/>
      <c r="MI78" s="214"/>
      <c r="MJ78" s="214"/>
      <c r="MK78" s="214"/>
      <c r="ML78" s="214"/>
      <c r="MM78" s="214"/>
      <c r="MN78" s="214"/>
      <c r="MO78" s="214"/>
      <c r="MP78" s="214"/>
      <c r="MQ78" s="214"/>
      <c r="MR78" s="214"/>
      <c r="MS78" s="214"/>
      <c r="MT78" s="214"/>
      <c r="MU78" s="214"/>
      <c r="MV78" s="214"/>
      <c r="MW78" s="214"/>
      <c r="MX78" s="214"/>
      <c r="MY78" s="214"/>
      <c r="MZ78" s="214"/>
      <c r="NA78" s="214"/>
      <c r="NB78" s="214"/>
      <c r="NC78" s="214"/>
      <c r="ND78" s="214"/>
      <c r="NE78" s="214"/>
      <c r="NF78" s="214"/>
      <c r="NG78" s="214"/>
      <c r="NH78" s="214"/>
      <c r="NI78" s="214"/>
      <c r="NJ78" s="214"/>
      <c r="NK78" s="214"/>
      <c r="NL78" s="214"/>
      <c r="NM78" s="214"/>
      <c r="NN78" s="214"/>
      <c r="NO78" s="214"/>
      <c r="NP78" s="214"/>
      <c r="NQ78" s="214"/>
      <c r="NR78" s="214"/>
      <c r="NS78" s="214"/>
      <c r="NT78" s="214"/>
      <c r="NU78" s="214"/>
      <c r="NV78" s="214"/>
      <c r="NW78" s="214"/>
      <c r="NX78" s="214"/>
      <c r="NY78" s="214"/>
      <c r="NZ78" s="214"/>
      <c r="OA78" s="214"/>
      <c r="OB78" s="214"/>
      <c r="OC78" s="214"/>
      <c r="OD78" s="214"/>
      <c r="OE78" s="214"/>
      <c r="OF78" s="214"/>
      <c r="OG78" s="214"/>
      <c r="OH78" s="214"/>
      <c r="OI78" s="214"/>
      <c r="OJ78" s="214"/>
      <c r="OK78" s="214"/>
      <c r="OL78" s="214"/>
      <c r="OM78" s="214"/>
      <c r="ON78" s="214"/>
      <c r="OO78" s="214"/>
      <c r="OP78" s="214"/>
      <c r="OQ78" s="214"/>
      <c r="OR78" s="214"/>
      <c r="OS78" s="214"/>
      <c r="OT78" s="214"/>
      <c r="OU78" s="214"/>
      <c r="OV78" s="214"/>
      <c r="OW78" s="214"/>
      <c r="OX78" s="214"/>
      <c r="OY78" s="214"/>
      <c r="OZ78" s="214"/>
      <c r="PA78" s="214"/>
      <c r="PB78" s="214"/>
      <c r="PC78" s="214"/>
      <c r="PD78" s="214"/>
      <c r="PE78" s="214"/>
      <c r="PF78" s="214"/>
      <c r="PG78" s="214"/>
      <c r="PH78" s="214"/>
      <c r="PI78" s="214"/>
      <c r="PJ78" s="214"/>
      <c r="PK78" s="214"/>
      <c r="PL78" s="214"/>
      <c r="PM78" s="214"/>
      <c r="PN78" s="214"/>
      <c r="PO78" s="214"/>
      <c r="PP78" s="214"/>
      <c r="PQ78" s="214"/>
      <c r="PR78" s="214"/>
      <c r="PS78" s="214"/>
      <c r="PT78" s="214"/>
      <c r="PU78" s="214"/>
      <c r="PV78" s="214"/>
      <c r="PW78" s="214"/>
      <c r="PX78" s="214"/>
      <c r="PY78" s="214"/>
      <c r="PZ78" s="214"/>
      <c r="QA78" s="214"/>
      <c r="QB78" s="214"/>
      <c r="QC78" s="214"/>
      <c r="QD78" s="214"/>
      <c r="QE78" s="214"/>
      <c r="QF78" s="214"/>
      <c r="QG78" s="214"/>
      <c r="QH78" s="214"/>
      <c r="QI78" s="214"/>
      <c r="QJ78" s="214"/>
      <c r="QK78" s="214"/>
      <c r="QL78" s="214"/>
      <c r="QM78" s="214"/>
      <c r="QN78" s="214"/>
      <c r="QO78" s="214"/>
      <c r="QP78" s="214"/>
      <c r="QQ78" s="214"/>
      <c r="QR78" s="214"/>
      <c r="QS78" s="214"/>
      <c r="QT78" s="214"/>
      <c r="QU78" s="214"/>
      <c r="QV78" s="214"/>
      <c r="QW78" s="214"/>
      <c r="QX78" s="214"/>
      <c r="QY78" s="214"/>
      <c r="QZ78" s="214"/>
      <c r="RA78" s="214"/>
      <c r="RB78" s="214"/>
      <c r="RC78" s="214"/>
      <c r="RD78" s="214"/>
      <c r="RE78" s="214"/>
      <c r="RF78" s="214"/>
      <c r="RG78" s="214"/>
      <c r="RH78" s="214"/>
      <c r="RI78" s="214"/>
      <c r="RJ78" s="214"/>
      <c r="RK78" s="214"/>
      <c r="RL78" s="214"/>
      <c r="RM78" s="214"/>
      <c r="RN78" s="214"/>
      <c r="RO78" s="214"/>
      <c r="RP78" s="214"/>
      <c r="RQ78" s="214"/>
      <c r="RR78" s="214"/>
      <c r="RS78" s="214"/>
      <c r="RT78" s="214"/>
      <c r="RU78" s="214"/>
      <c r="RV78" s="214"/>
      <c r="RW78" s="214"/>
      <c r="RX78" s="214"/>
      <c r="RY78" s="214"/>
      <c r="RZ78" s="214"/>
      <c r="SA78" s="214"/>
      <c r="SB78" s="214"/>
      <c r="SC78" s="214"/>
      <c r="SD78" s="214"/>
      <c r="SE78" s="214"/>
      <c r="SF78" s="214"/>
      <c r="SG78" s="214"/>
      <c r="SH78" s="214"/>
      <c r="SI78" s="214"/>
      <c r="SJ78" s="214"/>
      <c r="SK78" s="214"/>
      <c r="SL78" s="214"/>
      <c r="SM78" s="214"/>
      <c r="SN78" s="214"/>
      <c r="SO78" s="214"/>
      <c r="SP78" s="214"/>
      <c r="SQ78" s="214"/>
      <c r="SR78" s="214"/>
      <c r="SS78" s="214"/>
      <c r="ST78" s="214"/>
      <c r="SU78" s="214"/>
      <c r="SV78" s="214"/>
      <c r="SW78" s="214"/>
      <c r="SX78" s="214"/>
      <c r="SY78" s="214"/>
      <c r="SZ78" s="214"/>
      <c r="TA78" s="214"/>
      <c r="TB78" s="214"/>
      <c r="TC78" s="214"/>
      <c r="TD78" s="214"/>
      <c r="TE78" s="214"/>
      <c r="TF78" s="214"/>
      <c r="TG78" s="214"/>
      <c r="TH78" s="214"/>
      <c r="TI78" s="214"/>
      <c r="TJ78" s="214"/>
      <c r="TK78" s="214"/>
      <c r="TL78" s="214"/>
      <c r="TM78" s="214"/>
      <c r="TN78" s="214"/>
      <c r="TO78" s="214"/>
      <c r="TP78" s="214"/>
      <c r="TQ78" s="214"/>
      <c r="TR78" s="214"/>
      <c r="TS78" s="214"/>
      <c r="TT78" s="214"/>
      <c r="TU78" s="214"/>
      <c r="TV78" s="214"/>
      <c r="TW78" s="214"/>
      <c r="TX78" s="214"/>
      <c r="TY78" s="214"/>
      <c r="TZ78" s="214"/>
      <c r="UA78" s="214"/>
      <c r="UB78" s="214"/>
      <c r="UC78" s="214"/>
      <c r="UD78" s="214"/>
      <c r="UE78" s="214"/>
      <c r="UF78" s="214"/>
      <c r="UG78" s="214"/>
      <c r="UH78" s="214"/>
      <c r="UI78" s="214"/>
      <c r="UJ78" s="214"/>
      <c r="UK78" s="214"/>
      <c r="UL78" s="214"/>
      <c r="UM78" s="214"/>
      <c r="UN78" s="214"/>
      <c r="UO78" s="214"/>
      <c r="UP78" s="214"/>
      <c r="UQ78" s="214"/>
      <c r="UR78" s="214"/>
      <c r="US78" s="214"/>
      <c r="UT78" s="214"/>
      <c r="UU78" s="214"/>
      <c r="UV78" s="214"/>
      <c r="UW78" s="214"/>
      <c r="UX78" s="214"/>
      <c r="UY78" s="214"/>
      <c r="UZ78" s="214"/>
      <c r="VA78" s="214"/>
      <c r="VB78" s="214"/>
      <c r="VC78" s="214"/>
      <c r="VD78" s="214"/>
      <c r="VE78" s="214"/>
      <c r="VF78" s="214"/>
      <c r="VG78" s="214"/>
      <c r="VH78" s="214"/>
      <c r="VI78" s="214"/>
      <c r="VJ78" s="214"/>
      <c r="VK78" s="214"/>
      <c r="VL78" s="214"/>
      <c r="VM78" s="214"/>
      <c r="VN78" s="214"/>
      <c r="VO78" s="214"/>
      <c r="VP78" s="214"/>
      <c r="VQ78" s="214"/>
      <c r="VR78" s="214"/>
      <c r="VS78" s="214"/>
      <c r="VT78" s="214"/>
      <c r="VU78" s="214"/>
      <c r="VV78" s="214"/>
      <c r="VW78" s="214"/>
      <c r="VX78" s="214"/>
      <c r="VY78" s="214"/>
      <c r="VZ78" s="214"/>
      <c r="WA78" s="214"/>
      <c r="WB78" s="214"/>
      <c r="WC78" s="214"/>
      <c r="WD78" s="214"/>
      <c r="WE78" s="214"/>
      <c r="WF78" s="214"/>
      <c r="WG78" s="214"/>
      <c r="WH78" s="214"/>
      <c r="WI78" s="214"/>
      <c r="WJ78" s="214"/>
      <c r="WK78" s="214"/>
      <c r="WL78" s="214"/>
      <c r="WM78" s="214"/>
      <c r="WN78" s="214"/>
      <c r="WO78" s="214"/>
      <c r="WP78" s="214"/>
      <c r="WQ78" s="214"/>
      <c r="WR78" s="214"/>
      <c r="WS78" s="214"/>
      <c r="WT78" s="214"/>
      <c r="WU78" s="214"/>
      <c r="WV78" s="214"/>
      <c r="WW78" s="214"/>
      <c r="WX78" s="214"/>
      <c r="WY78" s="214"/>
      <c r="WZ78" s="214"/>
      <c r="XA78" s="214"/>
      <c r="XB78" s="214"/>
      <c r="XC78" s="214"/>
      <c r="XD78" s="214"/>
      <c r="XE78" s="214"/>
      <c r="XF78" s="214"/>
      <c r="XG78" s="214"/>
      <c r="XH78" s="214"/>
      <c r="XI78" s="214"/>
      <c r="XJ78" s="214"/>
      <c r="XK78" s="214"/>
      <c r="XL78" s="214"/>
      <c r="XM78" s="214"/>
      <c r="XN78" s="214"/>
      <c r="XO78" s="214"/>
      <c r="XP78" s="214"/>
      <c r="XQ78" s="214"/>
      <c r="XR78" s="214"/>
      <c r="XS78" s="214"/>
      <c r="XT78" s="214"/>
      <c r="XU78" s="214"/>
      <c r="XV78" s="214"/>
      <c r="XW78" s="214"/>
      <c r="XX78" s="214"/>
      <c r="XY78" s="214"/>
      <c r="XZ78" s="214"/>
      <c r="YA78" s="214"/>
      <c r="YB78" s="214"/>
      <c r="YC78" s="214"/>
      <c r="YD78" s="214"/>
      <c r="YE78" s="214"/>
      <c r="YF78" s="214"/>
      <c r="YG78" s="214"/>
      <c r="YH78" s="214"/>
      <c r="YI78" s="214"/>
      <c r="YJ78" s="214"/>
      <c r="YK78" s="214"/>
      <c r="YL78" s="214"/>
      <c r="YM78" s="214"/>
      <c r="YN78" s="214"/>
      <c r="YO78" s="214"/>
      <c r="YP78" s="214"/>
      <c r="YQ78" s="214"/>
      <c r="YR78" s="214"/>
      <c r="YS78" s="214"/>
      <c r="YT78" s="214"/>
      <c r="YU78" s="214"/>
      <c r="YV78" s="214"/>
      <c r="YW78" s="214"/>
      <c r="YX78" s="214"/>
      <c r="YY78" s="214"/>
      <c r="YZ78" s="214"/>
      <c r="ZA78" s="214"/>
      <c r="ZB78" s="214"/>
      <c r="ZC78" s="214"/>
      <c r="ZD78" s="214"/>
      <c r="ZE78" s="214"/>
      <c r="ZF78" s="214"/>
      <c r="ZG78" s="214"/>
      <c r="ZH78" s="214"/>
      <c r="ZI78" s="214"/>
      <c r="ZJ78" s="214"/>
      <c r="ZK78" s="214"/>
      <c r="ZL78" s="214"/>
      <c r="ZM78" s="214"/>
      <c r="ZN78" s="214"/>
      <c r="ZO78" s="214"/>
      <c r="ZP78" s="214"/>
      <c r="ZQ78" s="214"/>
      <c r="ZR78" s="214"/>
      <c r="ZS78" s="214"/>
      <c r="ZT78" s="214"/>
      <c r="ZU78" s="214"/>
      <c r="ZV78" s="214"/>
      <c r="ZW78" s="214"/>
      <c r="ZX78" s="214"/>
      <c r="ZY78" s="214"/>
      <c r="ZZ78" s="214"/>
      <c r="AAA78" s="214"/>
      <c r="AAB78" s="214"/>
      <c r="AAC78" s="214"/>
      <c r="AAD78" s="214"/>
      <c r="AAE78" s="214"/>
      <c r="AAF78" s="214"/>
      <c r="AAG78" s="214"/>
      <c r="AAH78" s="214"/>
      <c r="AAI78" s="214"/>
      <c r="AAJ78" s="214"/>
      <c r="AAK78" s="214"/>
      <c r="AAL78" s="214"/>
      <c r="AAM78" s="214"/>
      <c r="AAN78" s="214"/>
      <c r="AAO78" s="214"/>
      <c r="AAP78" s="214"/>
      <c r="AAQ78" s="214"/>
      <c r="AAR78" s="214"/>
      <c r="AAS78" s="214"/>
      <c r="AAT78" s="214"/>
      <c r="AAU78" s="214"/>
      <c r="AAV78" s="214"/>
      <c r="AAW78" s="214"/>
      <c r="AAX78" s="214"/>
      <c r="AAY78" s="214"/>
      <c r="AAZ78" s="214"/>
      <c r="ABA78" s="214"/>
      <c r="ABB78" s="214"/>
      <c r="ABC78" s="214"/>
      <c r="ABD78" s="214"/>
      <c r="ABE78" s="214"/>
      <c r="ABF78" s="214"/>
      <c r="ABG78" s="214"/>
      <c r="ABH78" s="214"/>
      <c r="ABI78" s="214"/>
      <c r="ABJ78" s="214"/>
      <c r="ABK78" s="214"/>
      <c r="ABL78" s="214"/>
      <c r="ABM78" s="214"/>
      <c r="ABN78" s="214"/>
      <c r="ABO78" s="214"/>
      <c r="ABP78" s="214"/>
      <c r="ABQ78" s="214"/>
      <c r="ABR78" s="214"/>
      <c r="ABS78" s="214"/>
      <c r="ABT78" s="214"/>
      <c r="ABU78" s="214"/>
      <c r="ABV78" s="214"/>
      <c r="ABW78" s="214"/>
      <c r="ABX78" s="214"/>
      <c r="ABY78" s="214"/>
      <c r="ABZ78" s="214"/>
      <c r="ACA78" s="214"/>
      <c r="ACB78" s="214"/>
      <c r="ACC78" s="214"/>
      <c r="ACD78" s="214"/>
      <c r="ACE78" s="214"/>
      <c r="ACF78" s="214"/>
      <c r="ACG78" s="214"/>
      <c r="ACH78" s="214"/>
      <c r="ACI78" s="214"/>
      <c r="ACJ78" s="214"/>
      <c r="ACK78" s="214"/>
      <c r="ACL78" s="214"/>
      <c r="ACM78" s="214"/>
      <c r="ACN78" s="214"/>
      <c r="ACO78" s="214"/>
      <c r="ACP78" s="214"/>
      <c r="ACQ78" s="214"/>
      <c r="ACR78" s="214"/>
      <c r="ACS78" s="214"/>
      <c r="ACT78" s="214"/>
      <c r="ACU78" s="214"/>
      <c r="ACV78" s="214"/>
      <c r="ACW78" s="214"/>
      <c r="ACX78" s="214"/>
      <c r="ACY78" s="214"/>
      <c r="ACZ78" s="214"/>
      <c r="ADA78" s="214"/>
      <c r="ADB78" s="214"/>
      <c r="ADC78" s="214"/>
      <c r="ADD78" s="214"/>
      <c r="ADE78" s="214"/>
      <c r="ADF78" s="214"/>
      <c r="ADG78" s="214"/>
      <c r="ADH78" s="214"/>
      <c r="ADI78" s="214"/>
      <c r="ADJ78" s="214"/>
      <c r="ADK78" s="214"/>
      <c r="ADL78" s="214"/>
      <c r="ADM78" s="214"/>
      <c r="ADN78" s="214"/>
      <c r="ADO78" s="214"/>
      <c r="ADP78" s="214"/>
      <c r="ADQ78" s="214"/>
      <c r="ADR78" s="214"/>
      <c r="ADS78" s="214"/>
      <c r="ADT78" s="214"/>
      <c r="ADU78" s="214"/>
      <c r="ADV78" s="214"/>
      <c r="ADW78" s="214"/>
      <c r="ADX78" s="214"/>
      <c r="ADY78" s="214"/>
      <c r="ADZ78" s="214"/>
      <c r="AEA78" s="214"/>
      <c r="AEB78" s="214"/>
      <c r="AEC78" s="214"/>
      <c r="AED78" s="214"/>
      <c r="AEE78" s="214"/>
      <c r="AEF78" s="214"/>
      <c r="AEG78" s="214"/>
      <c r="AEH78" s="214"/>
      <c r="AEI78" s="214"/>
      <c r="AEJ78" s="214"/>
      <c r="AEK78" s="214"/>
      <c r="AEL78" s="214"/>
      <c r="AEM78" s="214"/>
      <c r="AEN78" s="214"/>
      <c r="AEO78" s="214"/>
      <c r="AEP78" s="214"/>
      <c r="AEQ78" s="214"/>
      <c r="AER78" s="214"/>
      <c r="AES78" s="214"/>
      <c r="AET78" s="214"/>
      <c r="AEU78" s="214"/>
      <c r="AEV78" s="214"/>
      <c r="AEW78" s="214"/>
      <c r="AEX78" s="214"/>
      <c r="AEY78" s="214"/>
      <c r="AEZ78" s="214"/>
      <c r="AFA78" s="214"/>
      <c r="AFB78" s="214"/>
      <c r="AFC78" s="214"/>
      <c r="AFD78" s="214"/>
      <c r="AFE78" s="214"/>
      <c r="AFF78" s="214"/>
      <c r="AFG78" s="214"/>
      <c r="AFH78" s="214"/>
      <c r="AFI78" s="214"/>
      <c r="AFJ78" s="214"/>
      <c r="AFK78" s="214"/>
      <c r="AFL78" s="214"/>
      <c r="AFM78" s="214"/>
      <c r="AFN78" s="214"/>
      <c r="AFO78" s="214"/>
      <c r="AFP78" s="214"/>
      <c r="AFQ78" s="214"/>
      <c r="AFR78" s="214"/>
      <c r="AFS78" s="214"/>
      <c r="AFT78" s="214"/>
      <c r="AFU78" s="214"/>
      <c r="AFV78" s="214"/>
      <c r="AFW78" s="214"/>
      <c r="AFX78" s="214"/>
      <c r="AFY78" s="214"/>
      <c r="AFZ78" s="214"/>
      <c r="AGA78" s="214"/>
      <c r="AGB78" s="214"/>
      <c r="AGC78" s="214"/>
      <c r="AGD78" s="214"/>
      <c r="AGE78" s="214"/>
      <c r="AGF78" s="214"/>
      <c r="AGG78" s="214"/>
      <c r="AGH78" s="214"/>
      <c r="AGI78" s="214"/>
      <c r="AGJ78" s="214"/>
      <c r="AGK78" s="214"/>
      <c r="AGL78" s="214"/>
      <c r="AGM78" s="214"/>
      <c r="AGN78" s="214"/>
      <c r="AGO78" s="214"/>
      <c r="AGP78" s="214"/>
      <c r="AGQ78" s="214"/>
      <c r="AGR78" s="214"/>
      <c r="AGS78" s="214"/>
      <c r="AGT78" s="214"/>
      <c r="AGU78" s="214"/>
      <c r="AGV78" s="214"/>
      <c r="AGW78" s="214"/>
      <c r="AGX78" s="214"/>
      <c r="AGY78" s="214"/>
      <c r="AGZ78" s="214"/>
      <c r="AHA78" s="214"/>
      <c r="AHB78" s="214"/>
      <c r="AHC78" s="214"/>
      <c r="AHD78" s="214"/>
      <c r="AHE78" s="214"/>
      <c r="AHF78" s="214"/>
      <c r="AHG78" s="214"/>
      <c r="AHH78" s="214"/>
      <c r="AHI78" s="214"/>
      <c r="AHJ78" s="214"/>
      <c r="AHK78" s="214"/>
      <c r="AHL78" s="214"/>
      <c r="AHM78" s="214"/>
      <c r="AHN78" s="214"/>
      <c r="AHO78" s="214"/>
      <c r="AHP78" s="214"/>
      <c r="AHQ78" s="214"/>
      <c r="AHR78" s="214"/>
      <c r="AHS78" s="214"/>
      <c r="AHT78" s="214"/>
      <c r="AHU78" s="214"/>
      <c r="AHV78" s="214"/>
      <c r="AHW78" s="214"/>
      <c r="AHX78" s="214"/>
      <c r="AHY78" s="214"/>
      <c r="AHZ78" s="214"/>
      <c r="AIA78" s="214"/>
      <c r="AIB78" s="214"/>
      <c r="AIC78" s="214"/>
      <c r="AID78" s="214"/>
      <c r="AIE78" s="214"/>
      <c r="AIF78" s="214"/>
      <c r="AIG78" s="214"/>
      <c r="AIH78" s="214"/>
      <c r="AII78" s="214"/>
      <c r="AIJ78" s="214"/>
      <c r="AIK78" s="214"/>
      <c r="AIL78" s="214"/>
      <c r="AIM78" s="214"/>
      <c r="AIN78" s="214"/>
      <c r="AIO78" s="214"/>
      <c r="AIP78" s="214"/>
      <c r="AIQ78" s="214"/>
      <c r="AIR78" s="214"/>
      <c r="AIS78" s="214"/>
      <c r="AIT78" s="214"/>
      <c r="AIU78" s="214"/>
      <c r="AIV78" s="214"/>
      <c r="AIW78" s="214"/>
      <c r="AIX78" s="214"/>
      <c r="AIY78" s="214"/>
      <c r="AIZ78" s="214"/>
      <c r="AJA78" s="214"/>
      <c r="AJB78" s="214"/>
      <c r="AJC78" s="214"/>
      <c r="AJD78" s="214"/>
      <c r="AJE78" s="214"/>
      <c r="AJF78" s="214"/>
      <c r="AJG78" s="214"/>
      <c r="AJH78" s="214"/>
      <c r="AJI78" s="214"/>
      <c r="AJJ78" s="214"/>
      <c r="AJK78" s="214"/>
      <c r="AJL78" s="214"/>
      <c r="AJM78" s="214"/>
      <c r="AJN78" s="214"/>
      <c r="AJO78" s="214"/>
      <c r="AJP78" s="214"/>
      <c r="AJQ78" s="214"/>
      <c r="AJR78" s="214"/>
      <c r="AJS78" s="214"/>
      <c r="AJT78" s="214"/>
      <c r="AJU78" s="214"/>
      <c r="AJV78" s="214"/>
      <c r="AJW78" s="214"/>
      <c r="AJX78" s="214"/>
      <c r="AJY78" s="214"/>
      <c r="AJZ78" s="214"/>
      <c r="AKA78" s="214"/>
      <c r="AKB78" s="214"/>
      <c r="AKC78" s="214"/>
      <c r="AKD78" s="214"/>
      <c r="AKE78" s="214"/>
      <c r="AKF78" s="214"/>
      <c r="AKG78" s="214"/>
      <c r="AKH78" s="214"/>
      <c r="AKI78" s="214"/>
      <c r="AKJ78" s="214"/>
      <c r="AKK78" s="214"/>
      <c r="AKL78" s="214"/>
      <c r="AKM78" s="214"/>
      <c r="AKN78" s="214"/>
      <c r="AKO78" s="214"/>
      <c r="AKP78" s="214"/>
      <c r="AKQ78" s="214"/>
      <c r="AKR78" s="214"/>
      <c r="AKS78" s="214"/>
      <c r="AKT78" s="214"/>
      <c r="AKU78" s="214"/>
      <c r="AKV78" s="214"/>
      <c r="AKW78" s="214"/>
      <c r="AKX78" s="214"/>
      <c r="AKY78" s="214"/>
      <c r="AKZ78" s="214"/>
      <c r="ALA78" s="214"/>
      <c r="ALB78" s="214"/>
      <c r="ALC78" s="214"/>
      <c r="ALD78" s="214"/>
      <c r="ALE78" s="214"/>
      <c r="ALF78" s="214"/>
      <c r="ALG78" s="214"/>
      <c r="ALH78" s="214"/>
      <c r="ALI78" s="214"/>
      <c r="ALJ78" s="214"/>
      <c r="ALK78" s="214"/>
      <c r="ALL78" s="214"/>
      <c r="ALM78" s="214"/>
      <c r="ALN78" s="214"/>
      <c r="ALO78" s="214"/>
      <c r="ALP78" s="214"/>
      <c r="ALQ78" s="214"/>
      <c r="ALR78" s="214"/>
      <c r="ALS78" s="214"/>
      <c r="ALT78" s="214"/>
      <c r="ALU78" s="214"/>
      <c r="ALV78" s="214"/>
      <c r="ALW78" s="214"/>
      <c r="ALX78" s="214"/>
      <c r="ALY78" s="214"/>
      <c r="ALZ78" s="214"/>
      <c r="AMA78" s="214"/>
      <c r="AMB78" s="214"/>
      <c r="AMC78" s="214"/>
      <c r="AMD78" s="214"/>
      <c r="AME78" s="214"/>
      <c r="AMF78" s="214"/>
      <c r="AMG78" s="214"/>
      <c r="AMH78" s="214"/>
      <c r="AMI78" s="214"/>
      <c r="AMJ78" s="214"/>
      <c r="AMK78" s="214"/>
      <c r="AML78" s="214"/>
      <c r="AMM78" s="214"/>
      <c r="AMN78" s="214"/>
      <c r="AMO78" s="214"/>
      <c r="AMP78" s="214"/>
      <c r="AMQ78" s="214"/>
      <c r="AMR78" s="214"/>
      <c r="AMS78" s="214"/>
      <c r="AMT78" s="214"/>
      <c r="AMU78" s="214"/>
      <c r="AMV78" s="214"/>
      <c r="AMW78" s="214"/>
      <c r="AMX78" s="214"/>
      <c r="AMY78" s="214"/>
      <c r="AMZ78" s="214"/>
      <c r="ANA78" s="214"/>
      <c r="ANB78" s="214"/>
      <c r="ANC78" s="214"/>
      <c r="AND78" s="214"/>
      <c r="ANE78" s="214"/>
      <c r="ANF78" s="214"/>
      <c r="ANG78" s="214"/>
      <c r="ANH78" s="214"/>
      <c r="ANI78" s="214"/>
      <c r="ANJ78" s="214"/>
      <c r="ANK78" s="214"/>
      <c r="ANL78" s="214"/>
      <c r="ANM78" s="214"/>
      <c r="ANN78" s="214"/>
      <c r="ANO78" s="214"/>
      <c r="ANP78" s="214"/>
      <c r="ANQ78" s="214"/>
      <c r="ANR78" s="214"/>
      <c r="ANS78" s="214"/>
      <c r="ANT78" s="214"/>
      <c r="ANU78" s="214"/>
      <c r="ANV78" s="214"/>
      <c r="ANW78" s="214"/>
      <c r="ANX78" s="214"/>
      <c r="ANY78" s="214"/>
      <c r="ANZ78" s="214"/>
      <c r="AOA78" s="214"/>
      <c r="AOB78" s="214"/>
      <c r="AOC78" s="214"/>
      <c r="AOD78" s="214"/>
      <c r="AOE78" s="214"/>
      <c r="AOF78" s="214"/>
      <c r="AOG78" s="214"/>
      <c r="AOH78" s="214"/>
      <c r="AOI78" s="214"/>
      <c r="AOJ78" s="214"/>
      <c r="AOK78" s="214"/>
      <c r="AOL78" s="214"/>
      <c r="AOM78" s="214"/>
      <c r="AON78" s="214"/>
      <c r="AOO78" s="214"/>
      <c r="AOP78" s="214"/>
      <c r="AOQ78" s="214"/>
      <c r="AOR78" s="214"/>
      <c r="AOS78" s="214"/>
      <c r="AOT78" s="214"/>
      <c r="AOU78" s="214"/>
      <c r="AOV78" s="214"/>
      <c r="AOW78" s="214"/>
      <c r="AOX78" s="214"/>
      <c r="AOY78" s="214"/>
      <c r="AOZ78" s="214"/>
      <c r="APA78" s="214"/>
      <c r="APB78" s="214"/>
      <c r="APC78" s="214"/>
      <c r="APD78" s="214"/>
      <c r="APE78" s="214"/>
      <c r="APF78" s="214"/>
      <c r="APG78" s="214"/>
      <c r="APH78" s="214"/>
      <c r="API78" s="214"/>
      <c r="APJ78" s="214"/>
      <c r="APK78" s="214"/>
      <c r="APL78" s="214"/>
      <c r="APM78" s="214"/>
      <c r="APN78" s="214"/>
      <c r="APO78" s="214"/>
      <c r="APP78" s="214"/>
      <c r="APQ78" s="214"/>
      <c r="APR78" s="214"/>
      <c r="APS78" s="214"/>
      <c r="APT78" s="214"/>
      <c r="APU78" s="214"/>
      <c r="APV78" s="214"/>
      <c r="APW78" s="214"/>
      <c r="APX78" s="214"/>
      <c r="APY78" s="214"/>
      <c r="APZ78" s="214"/>
      <c r="AQA78" s="214"/>
      <c r="AQB78" s="214"/>
      <c r="AQC78" s="214"/>
      <c r="AQD78" s="214"/>
      <c r="AQE78" s="214"/>
      <c r="AQF78" s="214"/>
      <c r="AQG78" s="214"/>
      <c r="AQH78" s="214"/>
      <c r="AQI78" s="214"/>
      <c r="AQJ78" s="214"/>
      <c r="AQK78" s="214"/>
      <c r="AQL78" s="214"/>
      <c r="AQM78" s="214"/>
      <c r="AQN78" s="214"/>
      <c r="AQO78" s="214"/>
      <c r="AQP78" s="214"/>
      <c r="AQQ78" s="214"/>
      <c r="AQR78" s="214"/>
      <c r="AQS78" s="214"/>
      <c r="AQT78" s="214"/>
      <c r="AQU78" s="214"/>
      <c r="AQV78" s="214"/>
      <c r="AQW78" s="214"/>
      <c r="AQX78" s="214"/>
      <c r="AQY78" s="214"/>
      <c r="AQZ78" s="214"/>
      <c r="ARA78" s="214"/>
      <c r="ARB78" s="214"/>
      <c r="ARC78" s="214"/>
      <c r="ARD78" s="214"/>
      <c r="ARE78" s="214"/>
      <c r="ARF78" s="214"/>
      <c r="ARG78" s="214"/>
      <c r="ARH78" s="214"/>
      <c r="ARI78" s="214"/>
      <c r="ARJ78" s="214"/>
      <c r="ARK78" s="214"/>
      <c r="ARL78" s="214"/>
      <c r="ARM78" s="214"/>
      <c r="ARN78" s="214"/>
      <c r="ARO78" s="214"/>
      <c r="ARP78" s="214"/>
      <c r="ARQ78" s="214"/>
      <c r="ARR78" s="214"/>
      <c r="ARS78" s="214"/>
      <c r="ART78" s="214"/>
      <c r="ARU78" s="214"/>
      <c r="ARV78" s="214"/>
      <c r="ARW78" s="214"/>
      <c r="ARX78" s="214"/>
      <c r="ARY78" s="214"/>
      <c r="ARZ78" s="214"/>
      <c r="ASA78" s="214"/>
      <c r="ASB78" s="214"/>
      <c r="ASC78" s="214"/>
      <c r="ASD78" s="214"/>
      <c r="ASE78" s="214"/>
      <c r="ASF78" s="214"/>
      <c r="ASG78" s="214"/>
      <c r="ASH78" s="214"/>
      <c r="ASI78" s="214"/>
      <c r="ASJ78" s="214"/>
      <c r="ASK78" s="214"/>
      <c r="ASL78" s="214"/>
      <c r="ASM78" s="214"/>
      <c r="ASN78" s="214"/>
      <c r="ASO78" s="214"/>
      <c r="ASP78" s="214"/>
      <c r="ASQ78" s="214"/>
      <c r="ASR78" s="214"/>
      <c r="ASS78" s="214"/>
      <c r="AST78" s="214"/>
      <c r="ASU78" s="214"/>
      <c r="ASV78" s="214"/>
      <c r="ASW78" s="214"/>
      <c r="ASX78" s="214"/>
      <c r="ASY78" s="214"/>
      <c r="ASZ78" s="214"/>
      <c r="ATA78" s="214"/>
      <c r="ATB78" s="214"/>
      <c r="ATC78" s="214"/>
      <c r="ATD78" s="214"/>
      <c r="ATE78" s="214"/>
      <c r="ATF78" s="214"/>
      <c r="ATG78" s="214"/>
      <c r="ATH78" s="214"/>
      <c r="ATI78" s="214"/>
      <c r="ATJ78" s="214"/>
      <c r="ATK78" s="214"/>
      <c r="ATL78" s="214"/>
      <c r="ATM78" s="214"/>
      <c r="ATN78" s="214"/>
      <c r="ATO78" s="214"/>
      <c r="ATP78" s="214"/>
      <c r="ATQ78" s="214"/>
      <c r="ATR78" s="214"/>
      <c r="ATS78" s="214"/>
      <c r="ATT78" s="214"/>
      <c r="ATU78" s="214"/>
      <c r="ATV78" s="214"/>
      <c r="ATW78" s="214"/>
      <c r="ATX78" s="214"/>
      <c r="ATY78" s="214"/>
      <c r="ATZ78" s="214"/>
      <c r="AUA78" s="214"/>
      <c r="AUB78" s="214"/>
      <c r="AUC78" s="214"/>
      <c r="AUD78" s="214"/>
      <c r="AUE78" s="214"/>
      <c r="AUF78" s="214"/>
      <c r="AUG78" s="214"/>
      <c r="AUH78" s="214"/>
      <c r="AUI78" s="214"/>
      <c r="AUJ78" s="214"/>
      <c r="AUK78" s="214"/>
      <c r="AUL78" s="214"/>
      <c r="AUM78" s="214"/>
      <c r="AUN78" s="214"/>
      <c r="AUO78" s="214"/>
      <c r="AUP78" s="214"/>
      <c r="AUQ78" s="214"/>
      <c r="AUR78" s="214"/>
      <c r="AUS78" s="214"/>
      <c r="AUT78" s="214"/>
      <c r="AUU78" s="214"/>
      <c r="AUV78" s="214"/>
      <c r="AUW78" s="214"/>
      <c r="AUX78" s="214"/>
      <c r="AUY78" s="214"/>
      <c r="AUZ78" s="214"/>
      <c r="AVA78" s="214"/>
      <c r="AVB78" s="214"/>
      <c r="AVC78" s="214"/>
      <c r="AVD78" s="214"/>
      <c r="AVE78" s="214"/>
      <c r="AVF78" s="214"/>
      <c r="AVG78" s="214"/>
      <c r="AVH78" s="214"/>
      <c r="AVI78" s="214"/>
      <c r="AVJ78" s="214"/>
      <c r="AVK78" s="214"/>
      <c r="AVL78" s="214"/>
      <c r="AVM78" s="214"/>
      <c r="AVN78" s="214"/>
      <c r="AVO78" s="214"/>
      <c r="AVP78" s="214"/>
      <c r="AVQ78" s="214"/>
      <c r="AVR78" s="214"/>
      <c r="AVS78" s="214"/>
      <c r="AVT78" s="214"/>
      <c r="AVU78" s="214"/>
      <c r="AVV78" s="214"/>
      <c r="AVW78" s="214"/>
      <c r="AVX78" s="214"/>
      <c r="AVY78" s="214"/>
      <c r="AVZ78" s="214"/>
      <c r="AWA78" s="214"/>
      <c r="AWB78" s="214"/>
      <c r="AWC78" s="214"/>
      <c r="AWD78" s="214"/>
      <c r="AWE78" s="214"/>
      <c r="AWF78" s="214"/>
      <c r="AWG78" s="214"/>
      <c r="AWH78" s="214"/>
      <c r="AWI78" s="214"/>
      <c r="AWJ78" s="214"/>
      <c r="AWK78" s="214"/>
      <c r="AWL78" s="214"/>
      <c r="AWM78" s="214"/>
      <c r="AWN78" s="214"/>
      <c r="AWO78" s="214"/>
      <c r="AWP78" s="214"/>
      <c r="AWQ78" s="214"/>
      <c r="AWR78" s="214"/>
      <c r="AWS78" s="214"/>
      <c r="AWT78" s="214"/>
      <c r="AWU78" s="214"/>
      <c r="AWV78" s="214"/>
      <c r="AWW78" s="214"/>
      <c r="AWX78" s="214"/>
      <c r="AWY78" s="214"/>
      <c r="AWZ78" s="214"/>
      <c r="AXA78" s="214"/>
      <c r="AXB78" s="214"/>
      <c r="AXC78" s="214"/>
      <c r="AXD78" s="214"/>
      <c r="AXE78" s="214"/>
      <c r="AXF78" s="214"/>
      <c r="AXG78" s="214"/>
      <c r="AXH78" s="214"/>
      <c r="AXI78" s="214"/>
      <c r="AXJ78" s="214"/>
      <c r="AXK78" s="214"/>
      <c r="AXL78" s="214"/>
      <c r="AXM78" s="214"/>
      <c r="AXN78" s="214"/>
      <c r="AXO78" s="214"/>
      <c r="AXP78" s="214"/>
      <c r="AXQ78" s="214"/>
      <c r="AXR78" s="214"/>
      <c r="AXS78" s="214"/>
      <c r="AXT78" s="214"/>
      <c r="AXU78" s="214"/>
      <c r="AXV78" s="214"/>
      <c r="AXW78" s="214"/>
      <c r="AXX78" s="214"/>
      <c r="AXY78" s="214"/>
      <c r="AXZ78" s="214"/>
      <c r="AYA78" s="214"/>
      <c r="AYB78" s="214"/>
      <c r="AYC78" s="214"/>
      <c r="AYD78" s="214"/>
      <c r="AYE78" s="214"/>
      <c r="AYF78" s="214"/>
      <c r="AYG78" s="214"/>
      <c r="AYH78" s="214"/>
      <c r="AYI78" s="214"/>
      <c r="AYJ78" s="214"/>
      <c r="AYK78" s="214"/>
      <c r="AYL78" s="214"/>
      <c r="AYM78" s="214"/>
      <c r="AYN78" s="214"/>
      <c r="AYO78" s="214"/>
      <c r="AYP78" s="214"/>
      <c r="AYQ78" s="214"/>
      <c r="AYR78" s="214"/>
      <c r="AYS78" s="214"/>
      <c r="AYT78" s="214"/>
      <c r="AYU78" s="214"/>
      <c r="AYV78" s="214"/>
      <c r="AYW78" s="214"/>
      <c r="AYX78" s="214"/>
      <c r="AYY78" s="214"/>
      <c r="AYZ78" s="214"/>
      <c r="AZA78" s="214"/>
      <c r="AZB78" s="214"/>
      <c r="AZC78" s="214"/>
      <c r="AZD78" s="214"/>
      <c r="AZE78" s="214"/>
      <c r="AZF78" s="214"/>
      <c r="AZG78" s="214"/>
      <c r="AZH78" s="214"/>
      <c r="AZI78" s="214"/>
      <c r="AZJ78" s="214"/>
      <c r="AZK78" s="214"/>
      <c r="AZL78" s="214"/>
      <c r="AZM78" s="214"/>
      <c r="AZN78" s="214"/>
      <c r="AZO78" s="214"/>
      <c r="AZP78" s="214"/>
      <c r="AZQ78" s="214"/>
      <c r="AZR78" s="214"/>
      <c r="AZS78" s="214"/>
      <c r="AZT78" s="214"/>
      <c r="AZU78" s="214"/>
      <c r="AZV78" s="214"/>
      <c r="AZW78" s="214"/>
      <c r="AZX78" s="214"/>
      <c r="AZY78" s="214"/>
      <c r="AZZ78" s="214"/>
      <c r="BAA78" s="214"/>
      <c r="BAB78" s="214"/>
      <c r="BAC78" s="214"/>
      <c r="BAD78" s="214"/>
      <c r="BAE78" s="214"/>
      <c r="BAF78" s="214"/>
      <c r="BAG78" s="214"/>
      <c r="BAH78" s="214"/>
      <c r="BAI78" s="214"/>
      <c r="BAJ78" s="214"/>
      <c r="BAK78" s="214"/>
      <c r="BAL78" s="214"/>
      <c r="BAM78" s="214"/>
      <c r="BAN78" s="214"/>
      <c r="BAO78" s="214"/>
      <c r="BAP78" s="214"/>
      <c r="BAQ78" s="214"/>
      <c r="BAR78" s="214"/>
      <c r="BAS78" s="214"/>
      <c r="BAT78" s="214"/>
      <c r="BAU78" s="214"/>
      <c r="BAV78" s="214"/>
      <c r="BAW78" s="214"/>
      <c r="BAX78" s="214"/>
      <c r="BAY78" s="214"/>
      <c r="BAZ78" s="214"/>
      <c r="BBA78" s="214"/>
      <c r="BBB78" s="214"/>
      <c r="BBC78" s="214"/>
      <c r="BBD78" s="214"/>
      <c r="BBE78" s="214"/>
      <c r="BBF78" s="214"/>
      <c r="BBG78" s="214"/>
      <c r="BBH78" s="214"/>
      <c r="BBI78" s="214"/>
      <c r="BBJ78" s="214"/>
      <c r="BBK78" s="214"/>
      <c r="BBL78" s="214"/>
      <c r="BBM78" s="214"/>
      <c r="BBN78" s="214"/>
      <c r="BBO78" s="214"/>
      <c r="BBP78" s="214"/>
      <c r="BBQ78" s="214"/>
      <c r="BBR78" s="214"/>
      <c r="BBS78" s="214"/>
      <c r="BBT78" s="214"/>
      <c r="BBU78" s="214"/>
      <c r="BBV78" s="214"/>
      <c r="BBW78" s="214"/>
      <c r="BBX78" s="214"/>
      <c r="BBY78" s="214"/>
      <c r="BBZ78" s="214"/>
      <c r="BCA78" s="214"/>
      <c r="BCB78" s="214"/>
      <c r="BCC78" s="214"/>
      <c r="BCD78" s="214"/>
      <c r="BCE78" s="214"/>
      <c r="BCF78" s="214"/>
      <c r="BCG78" s="214"/>
      <c r="BCH78" s="214"/>
      <c r="BCI78" s="214"/>
      <c r="BCJ78" s="214"/>
      <c r="BCK78" s="214"/>
      <c r="BCL78" s="214"/>
      <c r="BCM78" s="214"/>
      <c r="BCN78" s="214"/>
      <c r="BCO78" s="214"/>
      <c r="BCP78" s="214"/>
      <c r="BCQ78" s="214"/>
      <c r="BCR78" s="214"/>
      <c r="BCS78" s="214"/>
      <c r="BCT78" s="214"/>
      <c r="BCU78" s="214"/>
      <c r="BCV78" s="214"/>
      <c r="BCW78" s="214"/>
      <c r="BCX78" s="214"/>
      <c r="BCY78" s="214"/>
      <c r="BCZ78" s="214"/>
      <c r="BDA78" s="214"/>
      <c r="BDB78" s="214"/>
      <c r="BDC78" s="214"/>
      <c r="BDD78" s="214"/>
      <c r="BDE78" s="214"/>
      <c r="BDF78" s="214"/>
      <c r="BDG78" s="214"/>
      <c r="BDH78" s="214"/>
      <c r="BDI78" s="214"/>
      <c r="BDJ78" s="214"/>
      <c r="BDK78" s="214"/>
      <c r="BDL78" s="214"/>
      <c r="BDM78" s="214"/>
      <c r="BDN78" s="214"/>
      <c r="BDO78" s="214"/>
      <c r="BDP78" s="214"/>
      <c r="BDQ78" s="214"/>
      <c r="BDR78" s="214"/>
      <c r="BDS78" s="214"/>
      <c r="BDT78" s="214"/>
      <c r="BDU78" s="214"/>
      <c r="BDV78" s="214"/>
      <c r="BDW78" s="214"/>
      <c r="BDX78" s="214"/>
      <c r="BDY78" s="214"/>
      <c r="BDZ78" s="214"/>
      <c r="BEA78" s="214"/>
      <c r="BEB78" s="214"/>
      <c r="BEC78" s="214"/>
      <c r="BED78" s="214"/>
      <c r="BEE78" s="214"/>
      <c r="BEF78" s="214"/>
      <c r="BEG78" s="214"/>
      <c r="BEH78" s="214"/>
      <c r="BEI78" s="214"/>
      <c r="BEJ78" s="214"/>
      <c r="BEK78" s="214"/>
      <c r="BEL78" s="214"/>
      <c r="BEM78" s="214"/>
      <c r="BEN78" s="214"/>
      <c r="BEO78" s="214"/>
      <c r="BEP78" s="214"/>
      <c r="BEQ78" s="214"/>
      <c r="BER78" s="214"/>
      <c r="BES78" s="214"/>
      <c r="BET78" s="214"/>
      <c r="BEU78" s="214"/>
      <c r="BEV78" s="214"/>
      <c r="BEW78" s="214"/>
      <c r="BEX78" s="214"/>
      <c r="BEY78" s="214"/>
      <c r="BEZ78" s="214"/>
      <c r="BFA78" s="214"/>
      <c r="BFB78" s="214"/>
      <c r="BFC78" s="214"/>
      <c r="BFD78" s="214"/>
      <c r="BFE78" s="214"/>
      <c r="BFF78" s="214"/>
      <c r="BFG78" s="214"/>
      <c r="BFH78" s="214"/>
      <c r="BFI78" s="214"/>
      <c r="BFJ78" s="214"/>
      <c r="BFK78" s="214"/>
      <c r="BFL78" s="214"/>
      <c r="BFM78" s="214"/>
      <c r="BFN78" s="214"/>
      <c r="BFO78" s="214"/>
      <c r="BFP78" s="214"/>
      <c r="BFQ78" s="214"/>
      <c r="BFR78" s="214"/>
      <c r="BFS78" s="214"/>
      <c r="BFT78" s="214"/>
      <c r="BFU78" s="214"/>
      <c r="BFV78" s="214"/>
      <c r="BFW78" s="214"/>
      <c r="BFX78" s="214"/>
      <c r="BFY78" s="214"/>
      <c r="BFZ78" s="214"/>
      <c r="BGA78" s="214"/>
      <c r="BGB78" s="214"/>
      <c r="BGC78" s="214"/>
      <c r="BGD78" s="214"/>
      <c r="BGE78" s="214"/>
      <c r="BGF78" s="214"/>
      <c r="BGG78" s="214"/>
      <c r="BGH78" s="214"/>
      <c r="BGI78" s="214"/>
      <c r="BGJ78" s="214"/>
      <c r="BGK78" s="214"/>
      <c r="BGL78" s="214"/>
      <c r="BGM78" s="214"/>
      <c r="BGN78" s="214"/>
      <c r="BGO78" s="214"/>
      <c r="BGP78" s="214"/>
      <c r="BGQ78" s="214"/>
      <c r="BGR78" s="214"/>
      <c r="BGS78" s="214"/>
      <c r="BGT78" s="214"/>
      <c r="BGU78" s="214"/>
      <c r="BGV78" s="214"/>
      <c r="BGW78" s="214"/>
      <c r="BGX78" s="214"/>
      <c r="BGY78" s="214"/>
      <c r="BGZ78" s="214"/>
      <c r="BHA78" s="214"/>
      <c r="BHB78" s="214"/>
      <c r="BHC78" s="214"/>
      <c r="BHD78" s="214"/>
      <c r="BHE78" s="214"/>
      <c r="BHF78" s="214"/>
      <c r="BHG78" s="214"/>
      <c r="BHH78" s="214"/>
      <c r="BHI78" s="214"/>
      <c r="BHJ78" s="214"/>
      <c r="BHK78" s="214"/>
      <c r="BHL78" s="214"/>
      <c r="BHM78" s="214"/>
      <c r="BHN78" s="214"/>
      <c r="BHO78" s="214"/>
      <c r="BHP78" s="214"/>
      <c r="BHQ78" s="214"/>
      <c r="BHR78" s="214"/>
      <c r="BHS78" s="214"/>
      <c r="BHT78" s="214"/>
      <c r="BHU78" s="214"/>
      <c r="BHV78" s="214"/>
      <c r="BHW78" s="214"/>
      <c r="BHX78" s="214"/>
      <c r="BHY78" s="214"/>
      <c r="BHZ78" s="214"/>
      <c r="BIA78" s="214"/>
      <c r="BIB78" s="214"/>
      <c r="BIC78" s="214"/>
      <c r="BID78" s="214"/>
      <c r="BIE78" s="214"/>
      <c r="BIF78" s="214"/>
      <c r="BIG78" s="214"/>
      <c r="BIH78" s="214"/>
      <c r="BII78" s="214"/>
      <c r="BIJ78" s="214"/>
      <c r="BIK78" s="214"/>
      <c r="BIL78" s="214"/>
      <c r="BIM78" s="214"/>
      <c r="BIN78" s="214"/>
      <c r="BIO78" s="214"/>
      <c r="BIP78" s="214"/>
      <c r="BIQ78" s="214"/>
      <c r="BIR78" s="214"/>
      <c r="BIS78" s="214"/>
      <c r="BIT78" s="214"/>
      <c r="BIU78" s="214"/>
      <c r="BIV78" s="214"/>
      <c r="BIW78" s="214"/>
      <c r="BIX78" s="214"/>
      <c r="BIY78" s="214"/>
      <c r="BIZ78" s="214"/>
      <c r="BJA78" s="214"/>
      <c r="BJB78" s="214"/>
      <c r="BJC78" s="214"/>
      <c r="BJD78" s="214"/>
      <c r="BJE78" s="214"/>
      <c r="BJF78" s="214"/>
      <c r="BJG78" s="214"/>
      <c r="BJH78" s="214"/>
      <c r="BJI78" s="214"/>
      <c r="BJJ78" s="214"/>
      <c r="BJK78" s="214"/>
      <c r="BJL78" s="214"/>
      <c r="BJM78" s="214"/>
      <c r="BJN78" s="214"/>
      <c r="BJO78" s="214"/>
      <c r="BJP78" s="214"/>
      <c r="BJQ78" s="214"/>
      <c r="BJR78" s="214"/>
      <c r="BJS78" s="214"/>
      <c r="BJT78" s="214"/>
      <c r="BJU78" s="214"/>
      <c r="BJV78" s="214"/>
      <c r="BJW78" s="214"/>
      <c r="BJX78" s="214"/>
      <c r="BJY78" s="214"/>
      <c r="BJZ78" s="214"/>
      <c r="BKA78" s="214"/>
      <c r="BKB78" s="214"/>
      <c r="BKC78" s="214"/>
      <c r="BKD78" s="214"/>
      <c r="BKE78" s="214"/>
      <c r="BKF78" s="214"/>
      <c r="BKG78" s="214"/>
      <c r="BKH78" s="214"/>
      <c r="BKI78" s="214"/>
      <c r="BKJ78" s="214"/>
      <c r="BKK78" s="214"/>
      <c r="BKL78" s="214"/>
      <c r="BKM78" s="214"/>
      <c r="BKN78" s="214"/>
      <c r="BKO78" s="214"/>
      <c r="BKP78" s="214"/>
      <c r="BKQ78" s="214"/>
      <c r="BKR78" s="214"/>
      <c r="BKS78" s="214"/>
      <c r="BKT78" s="214"/>
      <c r="BKU78" s="214"/>
      <c r="BKV78" s="214"/>
      <c r="BKW78" s="214"/>
      <c r="BKX78" s="214"/>
      <c r="BKY78" s="214"/>
      <c r="BKZ78" s="214"/>
      <c r="BLA78" s="214"/>
      <c r="BLB78" s="214"/>
      <c r="BLC78" s="214"/>
      <c r="BLD78" s="214"/>
      <c r="BLE78" s="214"/>
      <c r="BLF78" s="214"/>
      <c r="BLG78" s="214"/>
      <c r="BLH78" s="214"/>
      <c r="BLI78" s="214"/>
      <c r="BLJ78" s="214"/>
      <c r="BLK78" s="214"/>
      <c r="BLL78" s="214"/>
      <c r="BLM78" s="214"/>
      <c r="BLN78" s="214"/>
      <c r="BLO78" s="214"/>
      <c r="BLP78" s="214"/>
      <c r="BLQ78" s="214"/>
      <c r="BLR78" s="214"/>
      <c r="BLS78" s="214"/>
      <c r="BLT78" s="214"/>
      <c r="BLU78" s="214"/>
      <c r="BLV78" s="214"/>
      <c r="BLW78" s="214"/>
      <c r="BLX78" s="214"/>
      <c r="BLY78" s="214"/>
      <c r="BLZ78" s="214"/>
      <c r="BMA78" s="214"/>
      <c r="BMB78" s="214"/>
      <c r="BMC78" s="214"/>
      <c r="BMD78" s="214"/>
      <c r="BME78" s="214"/>
      <c r="BMF78" s="214"/>
      <c r="BMG78" s="214"/>
      <c r="BMH78" s="214"/>
      <c r="BMI78" s="214"/>
      <c r="BMJ78" s="214"/>
      <c r="BMK78" s="214"/>
      <c r="BML78" s="214"/>
      <c r="BMM78" s="214"/>
      <c r="BMN78" s="214"/>
      <c r="BMO78" s="214"/>
      <c r="BMP78" s="214"/>
      <c r="BMQ78" s="214"/>
      <c r="BMR78" s="214"/>
      <c r="BMS78" s="214"/>
      <c r="BMT78" s="214"/>
      <c r="BMU78" s="214"/>
      <c r="BMV78" s="214"/>
      <c r="BMW78" s="214"/>
      <c r="BMX78" s="214"/>
      <c r="BMY78" s="214"/>
      <c r="BMZ78" s="214"/>
      <c r="BNA78" s="214"/>
      <c r="BNB78" s="214"/>
      <c r="BNC78" s="214"/>
      <c r="BND78" s="214"/>
      <c r="BNE78" s="214"/>
      <c r="BNF78" s="214"/>
      <c r="BNG78" s="214"/>
      <c r="BNH78" s="214"/>
      <c r="BNI78" s="214"/>
      <c r="BNJ78" s="214"/>
      <c r="BNK78" s="214"/>
      <c r="BNL78" s="214"/>
      <c r="BNM78" s="214"/>
      <c r="BNN78" s="214"/>
      <c r="BNO78" s="214"/>
      <c r="BNP78" s="214"/>
      <c r="BNQ78" s="214"/>
      <c r="BNR78" s="214"/>
      <c r="BNS78" s="214"/>
      <c r="BNT78" s="214"/>
      <c r="BNU78" s="214"/>
      <c r="BNV78" s="214"/>
      <c r="BNW78" s="214"/>
      <c r="BNX78" s="214"/>
      <c r="BNY78" s="214"/>
      <c r="BNZ78" s="214"/>
      <c r="BOA78" s="214"/>
      <c r="BOB78" s="214"/>
      <c r="BOC78" s="214"/>
      <c r="BOD78" s="214"/>
      <c r="BOE78" s="214"/>
      <c r="BOF78" s="214"/>
      <c r="BOG78" s="214"/>
      <c r="BOH78" s="214"/>
      <c r="BOI78" s="214"/>
      <c r="BOJ78" s="214"/>
      <c r="BOK78" s="214"/>
      <c r="BOL78" s="214"/>
      <c r="BOM78" s="214"/>
      <c r="BON78" s="214"/>
      <c r="BOO78" s="214"/>
      <c r="BOP78" s="214"/>
      <c r="BOQ78" s="214"/>
      <c r="BOR78" s="214"/>
      <c r="BOS78" s="214"/>
      <c r="BOT78" s="214"/>
      <c r="BOU78" s="214"/>
      <c r="BOV78" s="214"/>
      <c r="BOW78" s="214"/>
      <c r="BOX78" s="214"/>
      <c r="BOY78" s="214"/>
      <c r="BOZ78" s="214"/>
      <c r="BPA78" s="214"/>
      <c r="BPB78" s="214"/>
      <c r="BPC78" s="214"/>
      <c r="BPD78" s="214"/>
      <c r="BPE78" s="214"/>
      <c r="BPF78" s="214"/>
      <c r="BPG78" s="214"/>
      <c r="BPH78" s="214"/>
      <c r="BPI78" s="214"/>
      <c r="BPJ78" s="214"/>
      <c r="BPK78" s="214"/>
      <c r="BPL78" s="214"/>
      <c r="BPM78" s="214"/>
      <c r="BPN78" s="214"/>
      <c r="BPO78" s="214"/>
      <c r="BPP78" s="214"/>
      <c r="BPQ78" s="214"/>
      <c r="BPR78" s="214"/>
      <c r="BPS78" s="214"/>
      <c r="BPT78" s="214"/>
      <c r="BPU78" s="214"/>
      <c r="BPV78" s="214"/>
      <c r="BPW78" s="214"/>
      <c r="BPX78" s="214"/>
      <c r="BPY78" s="214"/>
      <c r="BPZ78" s="214"/>
      <c r="BQA78" s="214"/>
      <c r="BQB78" s="214"/>
      <c r="BQC78" s="214"/>
      <c r="BQD78" s="214"/>
      <c r="BQE78" s="214"/>
      <c r="BQF78" s="214"/>
      <c r="BQG78" s="214"/>
      <c r="BQH78" s="214"/>
      <c r="BQI78" s="214"/>
      <c r="BQJ78" s="214"/>
      <c r="BQK78" s="214"/>
      <c r="BQL78" s="214"/>
      <c r="BQM78" s="214"/>
      <c r="BQN78" s="214"/>
      <c r="BQO78" s="214"/>
      <c r="BQP78" s="214"/>
      <c r="BQQ78" s="214"/>
      <c r="BQR78" s="214"/>
      <c r="BQS78" s="214"/>
      <c r="BQT78" s="214"/>
      <c r="BQU78" s="214"/>
      <c r="BQV78" s="214"/>
      <c r="BQW78" s="214"/>
      <c r="BQX78" s="214"/>
      <c r="BQY78" s="214"/>
      <c r="BQZ78" s="214"/>
      <c r="BRA78" s="214"/>
      <c r="BRB78" s="214"/>
      <c r="BRC78" s="214"/>
      <c r="BRD78" s="214"/>
      <c r="BRE78" s="214"/>
      <c r="BRF78" s="214"/>
      <c r="BRG78" s="214"/>
      <c r="BRH78" s="214"/>
      <c r="BRI78" s="214"/>
      <c r="BRJ78" s="214"/>
      <c r="BRK78" s="214"/>
      <c r="BRL78" s="214"/>
      <c r="BRM78" s="214"/>
      <c r="BRN78" s="214"/>
      <c r="BRO78" s="214"/>
      <c r="BRP78" s="214"/>
      <c r="BRQ78" s="214"/>
      <c r="BRR78" s="214"/>
      <c r="BRS78" s="214"/>
      <c r="BRT78" s="214"/>
      <c r="BRU78" s="214"/>
      <c r="BRV78" s="214"/>
      <c r="BRW78" s="214"/>
      <c r="BRX78" s="214"/>
      <c r="BRY78" s="214"/>
      <c r="BRZ78" s="214"/>
      <c r="BSA78" s="214"/>
      <c r="BSB78" s="214"/>
      <c r="BSC78" s="214"/>
      <c r="BSD78" s="214"/>
      <c r="BSE78" s="214"/>
      <c r="BSF78" s="214"/>
      <c r="BSG78" s="214"/>
      <c r="BSH78" s="214"/>
      <c r="BSI78" s="214"/>
      <c r="BSJ78" s="214"/>
      <c r="BSK78" s="214"/>
      <c r="BSL78" s="214"/>
      <c r="BSM78" s="214"/>
      <c r="BSN78" s="214"/>
      <c r="BSO78" s="214"/>
      <c r="BSP78" s="214"/>
      <c r="BSQ78" s="214"/>
      <c r="BSR78" s="214"/>
      <c r="BSS78" s="214"/>
      <c r="BST78" s="214"/>
      <c r="BSU78" s="214"/>
      <c r="BSV78" s="214"/>
      <c r="BSW78" s="214"/>
      <c r="BSX78" s="214"/>
      <c r="BSY78" s="214"/>
      <c r="BSZ78" s="214"/>
      <c r="BTA78" s="214"/>
      <c r="BTB78" s="214"/>
      <c r="BTC78" s="214"/>
      <c r="BTD78" s="214"/>
      <c r="BTE78" s="214"/>
      <c r="BTF78" s="214"/>
      <c r="BTG78" s="214"/>
      <c r="BTH78" s="214"/>
      <c r="BTI78" s="214"/>
      <c r="BTJ78" s="214"/>
      <c r="BTK78" s="214"/>
      <c r="BTL78" s="214"/>
      <c r="BTM78" s="214"/>
      <c r="BTN78" s="214"/>
      <c r="BTO78" s="214"/>
      <c r="BTP78" s="214"/>
      <c r="BTQ78" s="214"/>
      <c r="BTR78" s="214"/>
      <c r="BTS78" s="214"/>
      <c r="BTT78" s="214"/>
      <c r="BTU78" s="214"/>
      <c r="BTV78" s="214"/>
      <c r="BTW78" s="214"/>
      <c r="BTX78" s="214"/>
      <c r="BTY78" s="214"/>
      <c r="BTZ78" s="214"/>
      <c r="BUA78" s="214"/>
      <c r="BUB78" s="214"/>
      <c r="BUC78" s="214"/>
      <c r="BUD78" s="214"/>
      <c r="BUE78" s="214"/>
      <c r="BUF78" s="214"/>
      <c r="BUG78" s="214"/>
      <c r="BUH78" s="214"/>
      <c r="BUI78" s="214"/>
      <c r="BUJ78" s="214"/>
      <c r="BUK78" s="214"/>
      <c r="BUL78" s="214"/>
      <c r="BUM78" s="214"/>
      <c r="BUN78" s="214"/>
      <c r="BUO78" s="214"/>
      <c r="BUP78" s="214"/>
      <c r="BUQ78" s="214"/>
      <c r="BUR78" s="214"/>
      <c r="BUS78" s="214"/>
      <c r="BUT78" s="214"/>
      <c r="BUU78" s="214"/>
      <c r="BUV78" s="214"/>
      <c r="BUW78" s="214"/>
      <c r="BUX78" s="214"/>
      <c r="BUY78" s="214"/>
      <c r="BUZ78" s="214"/>
      <c r="BVA78" s="214"/>
      <c r="BVB78" s="214"/>
      <c r="BVC78" s="214"/>
      <c r="BVD78" s="214"/>
      <c r="BVE78" s="214"/>
      <c r="BVF78" s="214"/>
      <c r="BVG78" s="214"/>
      <c r="BVH78" s="214"/>
      <c r="BVI78" s="214"/>
      <c r="BVJ78" s="214"/>
      <c r="BVK78" s="214"/>
      <c r="BVL78" s="214"/>
      <c r="BVM78" s="214"/>
      <c r="BVN78" s="214"/>
      <c r="BVO78" s="214"/>
      <c r="BVP78" s="214"/>
      <c r="BVQ78" s="214"/>
      <c r="BVR78" s="214"/>
      <c r="BVS78" s="214"/>
      <c r="BVT78" s="214"/>
      <c r="BVU78" s="214"/>
      <c r="BVV78" s="214"/>
      <c r="BVW78" s="214"/>
      <c r="BVX78" s="214"/>
      <c r="BVY78" s="214"/>
      <c r="BVZ78" s="214"/>
      <c r="BWA78" s="214"/>
      <c r="BWB78" s="214"/>
      <c r="BWC78" s="214"/>
      <c r="BWD78" s="214"/>
      <c r="BWE78" s="214"/>
      <c r="BWF78" s="214"/>
      <c r="BWG78" s="214"/>
      <c r="BWH78" s="214"/>
      <c r="BWI78" s="214"/>
      <c r="BWJ78" s="214"/>
      <c r="BWK78" s="214"/>
      <c r="BWL78" s="214"/>
      <c r="BWM78" s="214"/>
      <c r="BWN78" s="214"/>
      <c r="BWO78" s="214"/>
      <c r="BWP78" s="214"/>
      <c r="BWQ78" s="214"/>
      <c r="BWR78" s="214"/>
      <c r="BWS78" s="214"/>
      <c r="BWT78" s="214"/>
      <c r="BWU78" s="214"/>
      <c r="BWV78" s="214"/>
      <c r="BWW78" s="214"/>
      <c r="BWX78" s="214"/>
      <c r="BWY78" s="214"/>
      <c r="BWZ78" s="214"/>
      <c r="BXA78" s="214"/>
      <c r="BXB78" s="214"/>
      <c r="BXC78" s="214"/>
      <c r="BXD78" s="214"/>
      <c r="BXE78" s="214"/>
      <c r="BXF78" s="214"/>
      <c r="BXG78" s="214"/>
      <c r="BXH78" s="214"/>
      <c r="BXI78" s="214"/>
      <c r="BXJ78" s="214"/>
      <c r="BXK78" s="214"/>
      <c r="BXL78" s="214"/>
      <c r="BXM78" s="214"/>
      <c r="BXN78" s="214"/>
      <c r="BXO78" s="214"/>
      <c r="BXP78" s="214"/>
      <c r="BXQ78" s="214"/>
      <c r="BXR78" s="214"/>
      <c r="BXS78" s="214"/>
      <c r="BXT78" s="214"/>
      <c r="BXU78" s="214"/>
      <c r="BXV78" s="214"/>
      <c r="BXW78" s="214"/>
      <c r="BXX78" s="214"/>
      <c r="BXY78" s="214"/>
      <c r="BXZ78" s="214"/>
      <c r="BYA78" s="214"/>
      <c r="BYB78" s="214"/>
      <c r="BYC78" s="214"/>
      <c r="BYD78" s="214"/>
      <c r="BYE78" s="214"/>
      <c r="BYF78" s="214"/>
      <c r="BYG78" s="214"/>
      <c r="BYH78" s="214"/>
      <c r="BYI78" s="214"/>
      <c r="BYJ78" s="214"/>
      <c r="BYK78" s="214"/>
      <c r="BYL78" s="214"/>
      <c r="BYM78" s="214"/>
      <c r="BYN78" s="214"/>
      <c r="BYO78" s="214"/>
      <c r="BYP78" s="214"/>
      <c r="BYQ78" s="214"/>
      <c r="BYR78" s="214"/>
      <c r="BYS78" s="214"/>
      <c r="BYT78" s="214"/>
      <c r="BYU78" s="214"/>
      <c r="BYV78" s="214"/>
      <c r="BYW78" s="214"/>
      <c r="BYX78" s="214"/>
      <c r="BYY78" s="214"/>
      <c r="BYZ78" s="214"/>
      <c r="BZA78" s="214"/>
      <c r="BZB78" s="214"/>
      <c r="BZC78" s="214"/>
      <c r="BZD78" s="214"/>
      <c r="BZE78" s="214"/>
      <c r="BZF78" s="214"/>
      <c r="BZG78" s="214"/>
      <c r="BZH78" s="214"/>
      <c r="BZI78" s="214"/>
      <c r="BZJ78" s="214"/>
      <c r="BZK78" s="214"/>
      <c r="BZL78" s="214"/>
      <c r="BZM78" s="214"/>
      <c r="BZN78" s="214"/>
      <c r="BZO78" s="214"/>
      <c r="BZP78" s="214"/>
      <c r="BZQ78" s="214"/>
      <c r="BZR78" s="214"/>
      <c r="BZS78" s="214"/>
      <c r="BZT78" s="214"/>
      <c r="BZU78" s="214"/>
      <c r="BZV78" s="214"/>
      <c r="BZW78" s="214"/>
      <c r="BZX78" s="214"/>
      <c r="BZY78" s="214"/>
      <c r="BZZ78" s="214"/>
      <c r="CAA78" s="214"/>
      <c r="CAB78" s="214"/>
      <c r="CAC78" s="214"/>
      <c r="CAD78" s="214"/>
      <c r="CAE78" s="214"/>
      <c r="CAF78" s="214"/>
      <c r="CAG78" s="214"/>
      <c r="CAH78" s="214"/>
      <c r="CAI78" s="214"/>
      <c r="CAJ78" s="214"/>
      <c r="CAK78" s="214"/>
      <c r="CAL78" s="214"/>
      <c r="CAM78" s="214"/>
      <c r="CAN78" s="214"/>
      <c r="CAO78" s="214"/>
      <c r="CAP78" s="214"/>
      <c r="CAQ78" s="214"/>
      <c r="CAR78" s="214"/>
      <c r="CAS78" s="214"/>
      <c r="CAT78" s="214"/>
      <c r="CAU78" s="214"/>
      <c r="CAV78" s="214"/>
      <c r="CAW78" s="214"/>
      <c r="CAX78" s="214"/>
      <c r="CAY78" s="214"/>
      <c r="CAZ78" s="214"/>
      <c r="CBA78" s="214"/>
      <c r="CBB78" s="214"/>
      <c r="CBC78" s="214"/>
      <c r="CBD78" s="214"/>
      <c r="CBE78" s="214"/>
      <c r="CBF78" s="214"/>
      <c r="CBG78" s="214"/>
      <c r="CBH78" s="214"/>
      <c r="CBI78" s="214"/>
      <c r="CBJ78" s="214"/>
      <c r="CBK78" s="214"/>
      <c r="CBL78" s="214"/>
      <c r="CBM78" s="214"/>
      <c r="CBN78" s="214"/>
      <c r="CBO78" s="214"/>
      <c r="CBP78" s="214"/>
      <c r="CBQ78" s="214"/>
      <c r="CBR78" s="214"/>
      <c r="CBS78" s="214"/>
      <c r="CBT78" s="214"/>
      <c r="CBU78" s="214"/>
      <c r="CBV78" s="214"/>
      <c r="CBW78" s="214"/>
      <c r="CBX78" s="214"/>
      <c r="CBY78" s="214"/>
      <c r="CBZ78" s="214"/>
      <c r="CCA78" s="214"/>
      <c r="CCB78" s="214"/>
      <c r="CCC78" s="214"/>
      <c r="CCD78" s="214"/>
      <c r="CCE78" s="214"/>
      <c r="CCF78" s="214"/>
      <c r="CCG78" s="214"/>
      <c r="CCH78" s="214"/>
      <c r="CCI78" s="214"/>
      <c r="CCJ78" s="214"/>
      <c r="CCK78" s="214"/>
      <c r="CCL78" s="214"/>
      <c r="CCM78" s="214"/>
      <c r="CCN78" s="214"/>
      <c r="CCO78" s="214"/>
      <c r="CCP78" s="214"/>
      <c r="CCQ78" s="214"/>
      <c r="CCR78" s="214"/>
      <c r="CCS78" s="214"/>
      <c r="CCT78" s="214"/>
      <c r="CCU78" s="214"/>
      <c r="CCV78" s="214"/>
      <c r="CCW78" s="214"/>
      <c r="CCX78" s="214"/>
      <c r="CCY78" s="214"/>
      <c r="CCZ78" s="214"/>
      <c r="CDA78" s="214"/>
      <c r="CDB78" s="214"/>
      <c r="CDC78" s="214"/>
      <c r="CDD78" s="214"/>
      <c r="CDE78" s="214"/>
      <c r="CDF78" s="214"/>
      <c r="CDG78" s="214"/>
      <c r="CDH78" s="214"/>
      <c r="CDI78" s="214"/>
      <c r="CDJ78" s="214"/>
      <c r="CDK78" s="214"/>
      <c r="CDL78" s="214"/>
      <c r="CDM78" s="214"/>
      <c r="CDN78" s="214"/>
      <c r="CDO78" s="214"/>
      <c r="CDP78" s="214"/>
      <c r="CDQ78" s="214"/>
      <c r="CDR78" s="214"/>
      <c r="CDS78" s="214"/>
      <c r="CDT78" s="214"/>
      <c r="CDU78" s="214"/>
      <c r="CDV78" s="214"/>
      <c r="CDW78" s="214"/>
      <c r="CDX78" s="214"/>
      <c r="CDY78" s="214"/>
      <c r="CDZ78" s="214"/>
      <c r="CEA78" s="214"/>
      <c r="CEB78" s="214"/>
      <c r="CEC78" s="214"/>
      <c r="CED78" s="214"/>
      <c r="CEE78" s="214"/>
      <c r="CEF78" s="214"/>
      <c r="CEG78" s="214"/>
      <c r="CEH78" s="214"/>
      <c r="CEI78" s="214"/>
      <c r="CEJ78" s="214"/>
      <c r="CEK78" s="214"/>
      <c r="CEL78" s="214"/>
      <c r="CEM78" s="214"/>
      <c r="CEN78" s="214"/>
      <c r="CEO78" s="214"/>
      <c r="CEP78" s="214"/>
      <c r="CEQ78" s="214"/>
      <c r="CER78" s="214"/>
      <c r="CES78" s="214"/>
      <c r="CET78" s="214"/>
      <c r="CEU78" s="214"/>
      <c r="CEV78" s="214"/>
      <c r="CEW78" s="214"/>
      <c r="CEX78" s="214"/>
      <c r="CEY78" s="214"/>
      <c r="CEZ78" s="214"/>
      <c r="CFA78" s="214"/>
      <c r="CFB78" s="214"/>
      <c r="CFC78" s="214"/>
      <c r="CFD78" s="214"/>
      <c r="CFE78" s="214"/>
      <c r="CFF78" s="214"/>
      <c r="CFG78" s="214"/>
      <c r="CFH78" s="214"/>
      <c r="CFI78" s="214"/>
      <c r="CFJ78" s="214"/>
      <c r="CFK78" s="214"/>
      <c r="CFL78" s="214"/>
      <c r="CFM78" s="214"/>
      <c r="CFN78" s="214"/>
      <c r="CFO78" s="214"/>
      <c r="CFP78" s="214"/>
      <c r="CFQ78" s="214"/>
      <c r="CFR78" s="214"/>
      <c r="CFS78" s="214"/>
      <c r="CFT78" s="214"/>
      <c r="CFU78" s="214"/>
      <c r="CFV78" s="214"/>
      <c r="CFW78" s="214"/>
      <c r="CFX78" s="214"/>
      <c r="CFY78" s="214"/>
      <c r="CFZ78" s="214"/>
      <c r="CGA78" s="214"/>
      <c r="CGB78" s="214"/>
      <c r="CGC78" s="214"/>
      <c r="CGD78" s="214"/>
      <c r="CGE78" s="214"/>
      <c r="CGF78" s="214"/>
      <c r="CGG78" s="214"/>
      <c r="CGH78" s="214"/>
      <c r="CGI78" s="214"/>
      <c r="CGJ78" s="214"/>
      <c r="CGK78" s="214"/>
      <c r="CGL78" s="214"/>
      <c r="CGM78" s="214"/>
      <c r="CGN78" s="214"/>
      <c r="CGO78" s="214"/>
      <c r="CGP78" s="214"/>
      <c r="CGQ78" s="214"/>
      <c r="CGR78" s="214"/>
      <c r="CGS78" s="214"/>
      <c r="CGT78" s="214"/>
      <c r="CGU78" s="214"/>
      <c r="CGV78" s="214"/>
      <c r="CGW78" s="214"/>
      <c r="CGX78" s="214"/>
      <c r="CGY78" s="214"/>
      <c r="CGZ78" s="214"/>
      <c r="CHA78" s="214"/>
      <c r="CHB78" s="214"/>
      <c r="CHC78" s="214"/>
      <c r="CHD78" s="214"/>
      <c r="CHE78" s="214"/>
      <c r="CHF78" s="214"/>
      <c r="CHG78" s="214"/>
      <c r="CHH78" s="214"/>
      <c r="CHI78" s="214"/>
      <c r="CHJ78" s="214"/>
      <c r="CHK78" s="214"/>
      <c r="CHL78" s="214"/>
      <c r="CHM78" s="214"/>
      <c r="CHN78" s="214"/>
      <c r="CHO78" s="214"/>
      <c r="CHP78" s="214"/>
      <c r="CHQ78" s="214"/>
      <c r="CHR78" s="214"/>
      <c r="CHS78" s="214"/>
      <c r="CHT78" s="214"/>
      <c r="CHU78" s="214"/>
      <c r="CHV78" s="214"/>
      <c r="CHW78" s="214"/>
      <c r="CHX78" s="214"/>
      <c r="CHY78" s="214"/>
      <c r="CHZ78" s="214"/>
      <c r="CIA78" s="214"/>
      <c r="CIB78" s="214"/>
      <c r="CIC78" s="214"/>
      <c r="CID78" s="214"/>
      <c r="CIE78" s="214"/>
      <c r="CIF78" s="214"/>
      <c r="CIG78" s="214"/>
      <c r="CIH78" s="214"/>
      <c r="CII78" s="214"/>
      <c r="CIJ78" s="214"/>
      <c r="CIK78" s="214"/>
      <c r="CIL78" s="214"/>
      <c r="CIM78" s="214"/>
      <c r="CIN78" s="214"/>
      <c r="CIO78" s="214"/>
      <c r="CIP78" s="214"/>
      <c r="CIQ78" s="214"/>
      <c r="CIR78" s="214"/>
      <c r="CIS78" s="214"/>
      <c r="CIT78" s="214"/>
      <c r="CIU78" s="214"/>
      <c r="CIV78" s="214"/>
      <c r="CIW78" s="214"/>
      <c r="CIX78" s="214"/>
      <c r="CIY78" s="214"/>
      <c r="CIZ78" s="214"/>
      <c r="CJA78" s="214"/>
      <c r="CJB78" s="214"/>
      <c r="CJC78" s="214"/>
      <c r="CJD78" s="214"/>
      <c r="CJE78" s="214"/>
      <c r="CJF78" s="214"/>
      <c r="CJG78" s="214"/>
      <c r="CJH78" s="214"/>
      <c r="CJI78" s="214"/>
      <c r="CJJ78" s="214"/>
      <c r="CJK78" s="214"/>
      <c r="CJL78" s="214"/>
      <c r="CJM78" s="214"/>
      <c r="CJN78" s="214"/>
      <c r="CJO78" s="214"/>
      <c r="CJP78" s="214"/>
      <c r="CJQ78" s="214"/>
      <c r="CJR78" s="214"/>
      <c r="CJS78" s="214"/>
      <c r="CJT78" s="214"/>
      <c r="CJU78" s="214"/>
      <c r="CJV78" s="214"/>
      <c r="CJW78" s="214"/>
      <c r="CJX78" s="214"/>
      <c r="CJY78" s="214"/>
      <c r="CJZ78" s="214"/>
      <c r="CKA78" s="214"/>
      <c r="CKB78" s="214"/>
      <c r="CKC78" s="214"/>
      <c r="CKD78" s="214"/>
      <c r="CKE78" s="214"/>
      <c r="CKF78" s="214"/>
      <c r="CKG78" s="214"/>
      <c r="CKH78" s="214"/>
      <c r="CKI78" s="214"/>
      <c r="CKJ78" s="214"/>
      <c r="CKK78" s="214"/>
      <c r="CKL78" s="214"/>
      <c r="CKM78" s="214"/>
      <c r="CKN78" s="214"/>
      <c r="CKO78" s="214"/>
      <c r="CKP78" s="214"/>
      <c r="CKQ78" s="214"/>
      <c r="CKR78" s="214"/>
      <c r="CKS78" s="214"/>
      <c r="CKT78" s="214"/>
      <c r="CKU78" s="214"/>
      <c r="CKV78" s="214"/>
      <c r="CKW78" s="214"/>
      <c r="CKX78" s="214"/>
      <c r="CKY78" s="214"/>
      <c r="CKZ78" s="214"/>
      <c r="CLA78" s="214"/>
      <c r="CLB78" s="214"/>
      <c r="CLC78" s="214"/>
      <c r="CLD78" s="214"/>
      <c r="CLE78" s="214"/>
      <c r="CLF78" s="214"/>
      <c r="CLG78" s="214"/>
      <c r="CLH78" s="214"/>
      <c r="CLI78" s="214"/>
      <c r="CLJ78" s="214"/>
      <c r="CLK78" s="214"/>
      <c r="CLL78" s="214"/>
      <c r="CLM78" s="214"/>
      <c r="CLN78" s="214"/>
      <c r="CLO78" s="214"/>
      <c r="CLP78" s="214"/>
      <c r="CLQ78" s="214"/>
      <c r="CLR78" s="214"/>
      <c r="CLS78" s="214"/>
      <c r="CLT78" s="214"/>
      <c r="CLU78" s="214"/>
      <c r="CLV78" s="214"/>
      <c r="CLW78" s="214"/>
      <c r="CLX78" s="214"/>
      <c r="CLY78" s="214"/>
      <c r="CLZ78" s="214"/>
      <c r="CMA78" s="214"/>
      <c r="CMB78" s="214"/>
      <c r="CMC78" s="214"/>
      <c r="CMD78" s="214"/>
      <c r="CME78" s="214"/>
      <c r="CMF78" s="214"/>
      <c r="CMG78" s="214"/>
      <c r="CMH78" s="214"/>
      <c r="CMI78" s="214"/>
      <c r="CMJ78" s="214"/>
      <c r="CMK78" s="214"/>
      <c r="CML78" s="214"/>
      <c r="CMM78" s="214"/>
      <c r="CMN78" s="214"/>
      <c r="CMO78" s="214"/>
      <c r="CMP78" s="214"/>
      <c r="CMQ78" s="214"/>
      <c r="CMR78" s="214"/>
      <c r="CMS78" s="214"/>
      <c r="CMT78" s="214"/>
      <c r="CMU78" s="214"/>
      <c r="CMV78" s="214"/>
      <c r="CMW78" s="214"/>
      <c r="CMX78" s="214"/>
      <c r="CMY78" s="214"/>
      <c r="CMZ78" s="214"/>
      <c r="CNA78" s="214"/>
      <c r="CNB78" s="214"/>
      <c r="CNC78" s="214"/>
      <c r="CND78" s="214"/>
      <c r="CNE78" s="214"/>
      <c r="CNF78" s="214"/>
      <c r="CNG78" s="214"/>
      <c r="CNH78" s="214"/>
      <c r="CNI78" s="214"/>
      <c r="CNJ78" s="214"/>
      <c r="CNK78" s="214"/>
      <c r="CNL78" s="214"/>
      <c r="CNM78" s="214"/>
      <c r="CNN78" s="214"/>
      <c r="CNO78" s="214"/>
      <c r="CNP78" s="214"/>
      <c r="CNQ78" s="214"/>
      <c r="CNR78" s="214"/>
      <c r="CNS78" s="214"/>
      <c r="CNT78" s="214"/>
      <c r="CNU78" s="214"/>
      <c r="CNV78" s="214"/>
      <c r="CNW78" s="214"/>
      <c r="CNX78" s="214"/>
      <c r="CNY78" s="214"/>
      <c r="CNZ78" s="214"/>
      <c r="COA78" s="214"/>
      <c r="COB78" s="214"/>
      <c r="COC78" s="214"/>
      <c r="COD78" s="214"/>
      <c r="COE78" s="214"/>
      <c r="COF78" s="214"/>
      <c r="COG78" s="214"/>
      <c r="COH78" s="214"/>
      <c r="COI78" s="214"/>
      <c r="COJ78" s="214"/>
      <c r="COK78" s="214"/>
      <c r="COL78" s="214"/>
      <c r="COM78" s="214"/>
      <c r="CON78" s="214"/>
      <c r="COO78" s="214"/>
      <c r="COP78" s="214"/>
      <c r="COQ78" s="214"/>
      <c r="COR78" s="214"/>
      <c r="COS78" s="214"/>
      <c r="COT78" s="214"/>
      <c r="COU78" s="214"/>
      <c r="COV78" s="214"/>
      <c r="COW78" s="214"/>
      <c r="COX78" s="214"/>
      <c r="COY78" s="214"/>
      <c r="COZ78" s="214"/>
      <c r="CPA78" s="214"/>
      <c r="CPB78" s="214"/>
      <c r="CPC78" s="214"/>
      <c r="CPD78" s="214"/>
      <c r="CPE78" s="214"/>
      <c r="CPF78" s="214"/>
      <c r="CPG78" s="214"/>
      <c r="CPH78" s="214"/>
      <c r="CPI78" s="214"/>
      <c r="CPJ78" s="214"/>
      <c r="CPK78" s="214"/>
      <c r="CPL78" s="214"/>
      <c r="CPM78" s="214"/>
      <c r="CPN78" s="214"/>
      <c r="CPO78" s="214"/>
      <c r="CPP78" s="214"/>
      <c r="CPQ78" s="214"/>
      <c r="CPR78" s="214"/>
      <c r="CPS78" s="214"/>
      <c r="CPT78" s="214"/>
      <c r="CPU78" s="214"/>
      <c r="CPV78" s="214"/>
      <c r="CPW78" s="214"/>
      <c r="CPX78" s="214"/>
      <c r="CPY78" s="214"/>
      <c r="CPZ78" s="214"/>
      <c r="CQA78" s="214"/>
      <c r="CQB78" s="214"/>
      <c r="CQC78" s="214"/>
      <c r="CQD78" s="214"/>
      <c r="CQE78" s="214"/>
      <c r="CQF78" s="214"/>
      <c r="CQG78" s="214"/>
      <c r="CQH78" s="214"/>
      <c r="CQI78" s="214"/>
      <c r="CQJ78" s="214"/>
      <c r="CQK78" s="214"/>
      <c r="CQL78" s="214"/>
      <c r="CQM78" s="214"/>
      <c r="CQN78" s="214"/>
      <c r="CQO78" s="214"/>
      <c r="CQP78" s="214"/>
      <c r="CQQ78" s="214"/>
      <c r="CQR78" s="214"/>
      <c r="CQS78" s="214"/>
      <c r="CQT78" s="214"/>
      <c r="CQU78" s="214"/>
      <c r="CQV78" s="214"/>
      <c r="CQW78" s="214"/>
      <c r="CQX78" s="214"/>
      <c r="CQY78" s="214"/>
      <c r="CQZ78" s="214"/>
      <c r="CRA78" s="214"/>
      <c r="CRB78" s="214"/>
      <c r="CRC78" s="214"/>
      <c r="CRD78" s="214"/>
      <c r="CRE78" s="214"/>
      <c r="CRF78" s="214"/>
      <c r="CRG78" s="214"/>
      <c r="CRH78" s="214"/>
      <c r="CRI78" s="214"/>
      <c r="CRJ78" s="214"/>
      <c r="CRK78" s="214"/>
      <c r="CRL78" s="214"/>
      <c r="CRM78" s="214"/>
      <c r="CRN78" s="214"/>
      <c r="CRO78" s="214"/>
      <c r="CRP78" s="214"/>
      <c r="CRQ78" s="214"/>
      <c r="CRR78" s="214"/>
      <c r="CRS78" s="214"/>
      <c r="CRT78" s="214"/>
      <c r="CRU78" s="214"/>
      <c r="CRV78" s="214"/>
      <c r="CRW78" s="214"/>
      <c r="CRX78" s="214"/>
      <c r="CRY78" s="214"/>
      <c r="CRZ78" s="214"/>
      <c r="CSA78" s="214"/>
      <c r="CSB78" s="214"/>
      <c r="CSC78" s="214"/>
      <c r="CSD78" s="214"/>
      <c r="CSE78" s="214"/>
      <c r="CSF78" s="214"/>
      <c r="CSG78" s="214"/>
      <c r="CSH78" s="214"/>
      <c r="CSI78" s="214"/>
      <c r="CSJ78" s="214"/>
      <c r="CSK78" s="214"/>
      <c r="CSL78" s="214"/>
      <c r="CSM78" s="214"/>
      <c r="CSN78" s="214"/>
      <c r="CSO78" s="214"/>
      <c r="CSP78" s="214"/>
      <c r="CSQ78" s="214"/>
      <c r="CSR78" s="214"/>
      <c r="CSS78" s="214"/>
      <c r="CST78" s="214"/>
      <c r="CSU78" s="214"/>
      <c r="CSV78" s="214"/>
      <c r="CSW78" s="214"/>
      <c r="CSX78" s="214"/>
      <c r="CSY78" s="214"/>
      <c r="CSZ78" s="214"/>
      <c r="CTA78" s="214"/>
      <c r="CTB78" s="214"/>
      <c r="CTC78" s="214"/>
      <c r="CTD78" s="214"/>
      <c r="CTE78" s="214"/>
      <c r="CTF78" s="214"/>
      <c r="CTG78" s="214"/>
      <c r="CTH78" s="214"/>
      <c r="CTI78" s="214"/>
      <c r="CTJ78" s="214"/>
      <c r="CTK78" s="214"/>
      <c r="CTL78" s="214"/>
      <c r="CTM78" s="214"/>
      <c r="CTN78" s="214"/>
      <c r="CTO78" s="214"/>
      <c r="CTP78" s="214"/>
      <c r="CTQ78" s="214"/>
      <c r="CTR78" s="214"/>
      <c r="CTS78" s="214"/>
      <c r="CTT78" s="214"/>
      <c r="CTU78" s="214"/>
      <c r="CTV78" s="214"/>
      <c r="CTW78" s="214"/>
      <c r="CTX78" s="214"/>
      <c r="CTY78" s="214"/>
      <c r="CTZ78" s="214"/>
      <c r="CUA78" s="214"/>
      <c r="CUB78" s="214"/>
      <c r="CUC78" s="214"/>
      <c r="CUD78" s="214"/>
      <c r="CUE78" s="214"/>
      <c r="CUF78" s="214"/>
      <c r="CUG78" s="214"/>
      <c r="CUH78" s="214"/>
      <c r="CUI78" s="214"/>
      <c r="CUJ78" s="214"/>
      <c r="CUK78" s="214"/>
      <c r="CUL78" s="214"/>
      <c r="CUM78" s="214"/>
      <c r="CUN78" s="214"/>
      <c r="CUO78" s="214"/>
      <c r="CUP78" s="214"/>
      <c r="CUQ78" s="214"/>
      <c r="CUR78" s="214"/>
      <c r="CUS78" s="214"/>
      <c r="CUT78" s="214"/>
      <c r="CUU78" s="214"/>
      <c r="CUV78" s="214"/>
      <c r="CUW78" s="214"/>
      <c r="CUX78" s="214"/>
      <c r="CUY78" s="214"/>
      <c r="CUZ78" s="214"/>
      <c r="CVA78" s="214"/>
      <c r="CVB78" s="214"/>
      <c r="CVC78" s="214"/>
      <c r="CVD78" s="214"/>
      <c r="CVE78" s="214"/>
      <c r="CVF78" s="214"/>
      <c r="CVG78" s="214"/>
      <c r="CVH78" s="214"/>
      <c r="CVI78" s="214"/>
      <c r="CVJ78" s="214"/>
      <c r="CVK78" s="214"/>
      <c r="CVL78" s="214"/>
      <c r="CVM78" s="214"/>
      <c r="CVN78" s="214"/>
      <c r="CVO78" s="214"/>
      <c r="CVP78" s="214"/>
      <c r="CVQ78" s="214"/>
      <c r="CVR78" s="214"/>
      <c r="CVS78" s="214"/>
      <c r="CVT78" s="214"/>
      <c r="CVU78" s="214"/>
      <c r="CVV78" s="214"/>
      <c r="CVW78" s="214"/>
      <c r="CVX78" s="214"/>
      <c r="CVY78" s="214"/>
      <c r="CVZ78" s="214"/>
      <c r="CWA78" s="214"/>
      <c r="CWB78" s="214"/>
      <c r="CWC78" s="214"/>
      <c r="CWD78" s="214"/>
      <c r="CWE78" s="214"/>
      <c r="CWF78" s="214"/>
      <c r="CWG78" s="214"/>
      <c r="CWH78" s="214"/>
      <c r="CWI78" s="214"/>
      <c r="CWJ78" s="214"/>
      <c r="CWK78" s="214"/>
      <c r="CWL78" s="214"/>
      <c r="CWM78" s="214"/>
      <c r="CWN78" s="214"/>
      <c r="CWO78" s="214"/>
      <c r="CWP78" s="214"/>
      <c r="CWQ78" s="214"/>
      <c r="CWR78" s="214"/>
      <c r="CWS78" s="214"/>
      <c r="CWT78" s="214"/>
      <c r="CWU78" s="214"/>
      <c r="CWV78" s="214"/>
      <c r="CWW78" s="214"/>
      <c r="CWX78" s="214"/>
      <c r="CWY78" s="214"/>
      <c r="CWZ78" s="214"/>
      <c r="CXA78" s="214"/>
      <c r="CXB78" s="214"/>
      <c r="CXC78" s="214"/>
      <c r="CXD78" s="214"/>
      <c r="CXE78" s="214"/>
      <c r="CXF78" s="214"/>
      <c r="CXG78" s="214"/>
      <c r="CXH78" s="214"/>
      <c r="CXI78" s="214"/>
      <c r="CXJ78" s="214"/>
      <c r="CXK78" s="214"/>
      <c r="CXL78" s="214"/>
      <c r="CXM78" s="214"/>
      <c r="CXN78" s="214"/>
      <c r="CXO78" s="214"/>
      <c r="CXP78" s="214"/>
      <c r="CXQ78" s="214"/>
      <c r="CXR78" s="214"/>
      <c r="CXS78" s="214"/>
      <c r="CXT78" s="214"/>
      <c r="CXU78" s="214"/>
      <c r="CXV78" s="214"/>
      <c r="CXW78" s="214"/>
      <c r="CXX78" s="214"/>
      <c r="CXY78" s="214"/>
      <c r="CXZ78" s="214"/>
      <c r="CYA78" s="214"/>
      <c r="CYB78" s="214"/>
      <c r="CYC78" s="214"/>
      <c r="CYD78" s="214"/>
      <c r="CYE78" s="214"/>
      <c r="CYF78" s="214"/>
      <c r="CYG78" s="214"/>
      <c r="CYH78" s="214"/>
      <c r="CYI78" s="214"/>
      <c r="CYJ78" s="214"/>
      <c r="CYK78" s="214"/>
      <c r="CYL78" s="214"/>
      <c r="CYM78" s="214"/>
      <c r="CYN78" s="214"/>
      <c r="CYO78" s="214"/>
      <c r="CYP78" s="214"/>
      <c r="CYQ78" s="214"/>
      <c r="CYR78" s="214"/>
      <c r="CYS78" s="214"/>
      <c r="CYT78" s="214"/>
      <c r="CYU78" s="214"/>
      <c r="CYV78" s="214"/>
      <c r="CYW78" s="214"/>
      <c r="CYX78" s="214"/>
      <c r="CYY78" s="214"/>
      <c r="CYZ78" s="214"/>
      <c r="CZA78" s="214"/>
      <c r="CZB78" s="214"/>
      <c r="CZC78" s="214"/>
      <c r="CZD78" s="214"/>
      <c r="CZE78" s="214"/>
      <c r="CZF78" s="214"/>
      <c r="CZG78" s="214"/>
      <c r="CZH78" s="214"/>
      <c r="CZI78" s="214"/>
      <c r="CZJ78" s="214"/>
      <c r="CZK78" s="214"/>
      <c r="CZL78" s="214"/>
      <c r="CZM78" s="214"/>
      <c r="CZN78" s="214"/>
      <c r="CZO78" s="214"/>
      <c r="CZP78" s="214"/>
      <c r="CZQ78" s="214"/>
      <c r="CZR78" s="214"/>
      <c r="CZS78" s="214"/>
      <c r="CZT78" s="214"/>
      <c r="CZU78" s="214"/>
      <c r="CZV78" s="214"/>
      <c r="CZW78" s="214"/>
      <c r="CZX78" s="214"/>
      <c r="CZY78" s="214"/>
      <c r="CZZ78" s="214"/>
      <c r="DAA78" s="214"/>
      <c r="DAB78" s="214"/>
      <c r="DAC78" s="214"/>
      <c r="DAD78" s="214"/>
      <c r="DAE78" s="214"/>
      <c r="DAF78" s="214"/>
      <c r="DAG78" s="214"/>
      <c r="DAH78" s="214"/>
      <c r="DAI78" s="214"/>
      <c r="DAJ78" s="214"/>
      <c r="DAK78" s="214"/>
      <c r="DAL78" s="214"/>
      <c r="DAM78" s="214"/>
      <c r="DAN78" s="214"/>
      <c r="DAO78" s="214"/>
      <c r="DAP78" s="214"/>
      <c r="DAQ78" s="214"/>
      <c r="DAR78" s="214"/>
      <c r="DAS78" s="214"/>
      <c r="DAT78" s="214"/>
      <c r="DAU78" s="214"/>
      <c r="DAV78" s="214"/>
      <c r="DAW78" s="214"/>
      <c r="DAX78" s="214"/>
      <c r="DAY78" s="214"/>
      <c r="DAZ78" s="214"/>
      <c r="DBA78" s="214"/>
      <c r="DBB78" s="214"/>
      <c r="DBC78" s="214"/>
      <c r="DBD78" s="214"/>
      <c r="DBE78" s="214"/>
      <c r="DBF78" s="214"/>
      <c r="DBG78" s="214"/>
      <c r="DBH78" s="214"/>
      <c r="DBI78" s="214"/>
      <c r="DBJ78" s="214"/>
      <c r="DBK78" s="214"/>
      <c r="DBL78" s="214"/>
      <c r="DBM78" s="214"/>
      <c r="DBN78" s="214"/>
      <c r="DBO78" s="214"/>
      <c r="DBP78" s="214"/>
      <c r="DBQ78" s="214"/>
      <c r="DBR78" s="214"/>
      <c r="DBS78" s="214"/>
      <c r="DBT78" s="214"/>
      <c r="DBU78" s="214"/>
      <c r="DBV78" s="214"/>
      <c r="DBW78" s="214"/>
      <c r="DBX78" s="214"/>
      <c r="DBY78" s="214"/>
      <c r="DBZ78" s="214"/>
      <c r="DCA78" s="214"/>
      <c r="DCB78" s="214"/>
      <c r="DCC78" s="214"/>
      <c r="DCD78" s="214"/>
      <c r="DCE78" s="214"/>
      <c r="DCF78" s="214"/>
      <c r="DCG78" s="214"/>
      <c r="DCH78" s="214"/>
      <c r="DCI78" s="214"/>
      <c r="DCJ78" s="214"/>
      <c r="DCK78" s="214"/>
      <c r="DCL78" s="214"/>
      <c r="DCM78" s="214"/>
      <c r="DCN78" s="214"/>
      <c r="DCO78" s="214"/>
      <c r="DCP78" s="214"/>
      <c r="DCQ78" s="214"/>
      <c r="DCR78" s="214"/>
      <c r="DCS78" s="214"/>
      <c r="DCT78" s="214"/>
      <c r="DCU78" s="214"/>
      <c r="DCV78" s="214"/>
      <c r="DCW78" s="214"/>
      <c r="DCX78" s="214"/>
      <c r="DCY78" s="214"/>
      <c r="DCZ78" s="214"/>
      <c r="DDA78" s="214"/>
      <c r="DDB78" s="214"/>
      <c r="DDC78" s="214"/>
      <c r="DDD78" s="214"/>
      <c r="DDE78" s="214"/>
      <c r="DDF78" s="214"/>
      <c r="DDG78" s="214"/>
      <c r="DDH78" s="214"/>
      <c r="DDI78" s="214"/>
      <c r="DDJ78" s="214"/>
      <c r="DDK78" s="214"/>
      <c r="DDL78" s="214"/>
      <c r="DDM78" s="214"/>
      <c r="DDN78" s="214"/>
      <c r="DDO78" s="214"/>
      <c r="DDP78" s="214"/>
      <c r="DDQ78" s="214"/>
      <c r="DDR78" s="214"/>
      <c r="DDS78" s="214"/>
      <c r="DDT78" s="214"/>
      <c r="DDU78" s="214"/>
      <c r="DDV78" s="214"/>
      <c r="DDW78" s="214"/>
      <c r="DDX78" s="214"/>
      <c r="DDY78" s="214"/>
      <c r="DDZ78" s="214"/>
      <c r="DEA78" s="214"/>
      <c r="DEB78" s="214"/>
      <c r="DEC78" s="214"/>
      <c r="DED78" s="214"/>
      <c r="DEE78" s="214"/>
      <c r="DEF78" s="214"/>
      <c r="DEG78" s="214"/>
      <c r="DEH78" s="214"/>
      <c r="DEI78" s="214"/>
      <c r="DEJ78" s="214"/>
      <c r="DEK78" s="214"/>
      <c r="DEL78" s="214"/>
      <c r="DEM78" s="214"/>
      <c r="DEN78" s="214"/>
      <c r="DEO78" s="214"/>
      <c r="DEP78" s="214"/>
      <c r="DEQ78" s="214"/>
      <c r="DER78" s="214"/>
      <c r="DES78" s="214"/>
      <c r="DET78" s="214"/>
      <c r="DEU78" s="214"/>
      <c r="DEV78" s="214"/>
      <c r="DEW78" s="214"/>
      <c r="DEX78" s="214"/>
      <c r="DEY78" s="214"/>
      <c r="DEZ78" s="214"/>
      <c r="DFA78" s="214"/>
      <c r="DFB78" s="214"/>
      <c r="DFC78" s="214"/>
      <c r="DFD78" s="214"/>
      <c r="DFE78" s="214"/>
      <c r="DFF78" s="214"/>
      <c r="DFG78" s="214"/>
      <c r="DFH78" s="214"/>
      <c r="DFI78" s="214"/>
      <c r="DFJ78" s="214"/>
      <c r="DFK78" s="214"/>
      <c r="DFL78" s="214"/>
      <c r="DFM78" s="214"/>
      <c r="DFN78" s="214"/>
      <c r="DFO78" s="214"/>
      <c r="DFP78" s="214"/>
      <c r="DFQ78" s="214"/>
      <c r="DFR78" s="214"/>
      <c r="DFS78" s="214"/>
      <c r="DFT78" s="214"/>
      <c r="DFU78" s="214"/>
      <c r="DFV78" s="214"/>
      <c r="DFW78" s="214"/>
      <c r="DFX78" s="214"/>
      <c r="DFY78" s="214"/>
      <c r="DFZ78" s="214"/>
      <c r="DGA78" s="214"/>
      <c r="DGB78" s="214"/>
      <c r="DGC78" s="214"/>
      <c r="DGD78" s="214"/>
      <c r="DGE78" s="214"/>
      <c r="DGF78" s="214"/>
      <c r="DGG78" s="214"/>
      <c r="DGH78" s="214"/>
      <c r="DGI78" s="214"/>
      <c r="DGJ78" s="214"/>
      <c r="DGK78" s="214"/>
      <c r="DGL78" s="214"/>
      <c r="DGM78" s="214"/>
      <c r="DGN78" s="214"/>
      <c r="DGO78" s="214"/>
      <c r="DGP78" s="214"/>
      <c r="DGQ78" s="214"/>
      <c r="DGR78" s="214"/>
      <c r="DGS78" s="214"/>
      <c r="DGT78" s="214"/>
      <c r="DGU78" s="214"/>
      <c r="DGV78" s="214"/>
      <c r="DGW78" s="214"/>
      <c r="DGX78" s="214"/>
      <c r="DGY78" s="214"/>
      <c r="DGZ78" s="214"/>
      <c r="DHA78" s="214"/>
      <c r="DHB78" s="214"/>
      <c r="DHC78" s="214"/>
      <c r="DHD78" s="214"/>
      <c r="DHE78" s="214"/>
      <c r="DHF78" s="214"/>
      <c r="DHG78" s="214"/>
      <c r="DHH78" s="214"/>
      <c r="DHI78" s="214"/>
      <c r="DHJ78" s="214"/>
      <c r="DHK78" s="214"/>
      <c r="DHL78" s="214"/>
      <c r="DHM78" s="214"/>
      <c r="DHN78" s="214"/>
      <c r="DHO78" s="214"/>
      <c r="DHP78" s="214"/>
      <c r="DHQ78" s="214"/>
      <c r="DHR78" s="214"/>
      <c r="DHS78" s="214"/>
      <c r="DHT78" s="214"/>
      <c r="DHU78" s="214"/>
      <c r="DHV78" s="214"/>
      <c r="DHW78" s="214"/>
      <c r="DHX78" s="214"/>
      <c r="DHY78" s="214"/>
      <c r="DHZ78" s="214"/>
      <c r="DIA78" s="214"/>
      <c r="DIB78" s="214"/>
      <c r="DIC78" s="214"/>
      <c r="DID78" s="214"/>
      <c r="DIE78" s="214"/>
      <c r="DIF78" s="214"/>
      <c r="DIG78" s="214"/>
      <c r="DIH78" s="214"/>
      <c r="DII78" s="214"/>
      <c r="DIJ78" s="214"/>
      <c r="DIK78" s="214"/>
      <c r="DIL78" s="214"/>
      <c r="DIM78" s="214"/>
      <c r="DIN78" s="214"/>
      <c r="DIO78" s="214"/>
      <c r="DIP78" s="214"/>
      <c r="DIQ78" s="214"/>
      <c r="DIR78" s="214"/>
      <c r="DIS78" s="214"/>
      <c r="DIT78" s="214"/>
      <c r="DIU78" s="214"/>
      <c r="DIV78" s="214"/>
      <c r="DIW78" s="214"/>
      <c r="DIX78" s="214"/>
      <c r="DIY78" s="214"/>
      <c r="DIZ78" s="214"/>
      <c r="DJA78" s="214"/>
      <c r="DJB78" s="214"/>
      <c r="DJC78" s="214"/>
      <c r="DJD78" s="214"/>
      <c r="DJE78" s="214"/>
      <c r="DJF78" s="214"/>
      <c r="DJG78" s="214"/>
      <c r="DJH78" s="214"/>
      <c r="DJI78" s="214"/>
      <c r="DJJ78" s="214"/>
      <c r="DJK78" s="214"/>
      <c r="DJL78" s="214"/>
      <c r="DJM78" s="214"/>
      <c r="DJN78" s="214"/>
      <c r="DJO78" s="214"/>
      <c r="DJP78" s="214"/>
      <c r="DJQ78" s="214"/>
      <c r="DJR78" s="214"/>
      <c r="DJS78" s="214"/>
      <c r="DJT78" s="214"/>
      <c r="DJU78" s="214"/>
      <c r="DJV78" s="214"/>
      <c r="DJW78" s="214"/>
      <c r="DJX78" s="214"/>
      <c r="DJY78" s="214"/>
      <c r="DJZ78" s="214"/>
      <c r="DKA78" s="214"/>
      <c r="DKB78" s="214"/>
      <c r="DKC78" s="214"/>
      <c r="DKD78" s="214"/>
      <c r="DKE78" s="214"/>
      <c r="DKF78" s="214"/>
      <c r="DKG78" s="214"/>
      <c r="DKH78" s="214"/>
      <c r="DKI78" s="214"/>
      <c r="DKJ78" s="214"/>
      <c r="DKK78" s="214"/>
      <c r="DKL78" s="214"/>
      <c r="DKM78" s="214"/>
      <c r="DKN78" s="214"/>
      <c r="DKO78" s="214"/>
      <c r="DKP78" s="214"/>
      <c r="DKQ78" s="214"/>
      <c r="DKR78" s="214"/>
      <c r="DKS78" s="214"/>
      <c r="DKT78" s="214"/>
      <c r="DKU78" s="214"/>
      <c r="DKV78" s="214"/>
      <c r="DKW78" s="214"/>
      <c r="DKX78" s="214"/>
      <c r="DKY78" s="214"/>
      <c r="DKZ78" s="214"/>
      <c r="DLA78" s="214"/>
      <c r="DLB78" s="214"/>
      <c r="DLC78" s="214"/>
      <c r="DLD78" s="214"/>
      <c r="DLE78" s="214"/>
      <c r="DLF78" s="214"/>
      <c r="DLG78" s="214"/>
      <c r="DLH78" s="214"/>
      <c r="DLI78" s="214"/>
      <c r="DLJ78" s="214"/>
      <c r="DLK78" s="214"/>
      <c r="DLL78" s="214"/>
      <c r="DLM78" s="214"/>
      <c r="DLN78" s="214"/>
      <c r="DLO78" s="214"/>
      <c r="DLP78" s="214"/>
      <c r="DLQ78" s="214"/>
      <c r="DLR78" s="214"/>
      <c r="DLS78" s="214"/>
      <c r="DLT78" s="214"/>
      <c r="DLU78" s="214"/>
      <c r="DLV78" s="214"/>
      <c r="DLW78" s="214"/>
      <c r="DLX78" s="214"/>
      <c r="DLY78" s="214"/>
      <c r="DLZ78" s="214"/>
      <c r="DMA78" s="214"/>
      <c r="DMB78" s="214"/>
      <c r="DMC78" s="214"/>
      <c r="DMD78" s="214"/>
      <c r="DME78" s="214"/>
      <c r="DMF78" s="214"/>
      <c r="DMG78" s="214"/>
      <c r="DMH78" s="214"/>
      <c r="DMI78" s="214"/>
      <c r="DMJ78" s="214"/>
      <c r="DMK78" s="214"/>
      <c r="DML78" s="214"/>
      <c r="DMM78" s="214"/>
      <c r="DMN78" s="214"/>
      <c r="DMO78" s="214"/>
      <c r="DMP78" s="214"/>
      <c r="DMQ78" s="214"/>
      <c r="DMR78" s="214"/>
      <c r="DMS78" s="214"/>
      <c r="DMT78" s="214"/>
      <c r="DMU78" s="214"/>
      <c r="DMV78" s="214"/>
      <c r="DMW78" s="214"/>
      <c r="DMX78" s="214"/>
      <c r="DMY78" s="214"/>
      <c r="DMZ78" s="214"/>
      <c r="DNA78" s="214"/>
      <c r="DNB78" s="214"/>
      <c r="DNC78" s="214"/>
      <c r="DND78" s="214"/>
      <c r="DNE78" s="214"/>
      <c r="DNF78" s="214"/>
      <c r="DNG78" s="214"/>
      <c r="DNH78" s="214"/>
      <c r="DNI78" s="214"/>
      <c r="DNJ78" s="214"/>
      <c r="DNK78" s="214"/>
      <c r="DNL78" s="214"/>
      <c r="DNM78" s="214"/>
      <c r="DNN78" s="214"/>
      <c r="DNO78" s="214"/>
      <c r="DNP78" s="214"/>
      <c r="DNQ78" s="214"/>
      <c r="DNR78" s="214"/>
      <c r="DNS78" s="214"/>
      <c r="DNT78" s="214"/>
      <c r="DNU78" s="214"/>
      <c r="DNV78" s="214"/>
      <c r="DNW78" s="214"/>
      <c r="DNX78" s="214"/>
      <c r="DNY78" s="214"/>
      <c r="DNZ78" s="214"/>
      <c r="DOA78" s="214"/>
      <c r="DOB78" s="214"/>
      <c r="DOC78" s="214"/>
      <c r="DOD78" s="214"/>
      <c r="DOE78" s="214"/>
      <c r="DOF78" s="214"/>
      <c r="DOG78" s="214"/>
      <c r="DOH78" s="214"/>
      <c r="DOI78" s="214"/>
      <c r="DOJ78" s="214"/>
      <c r="DOK78" s="214"/>
      <c r="DOL78" s="214"/>
      <c r="DOM78" s="214"/>
      <c r="DON78" s="214"/>
      <c r="DOO78" s="214"/>
      <c r="DOP78" s="214"/>
      <c r="DOQ78" s="214"/>
      <c r="DOR78" s="214"/>
      <c r="DOS78" s="214"/>
      <c r="DOT78" s="214"/>
      <c r="DOU78" s="214"/>
      <c r="DOV78" s="214"/>
      <c r="DOW78" s="214"/>
      <c r="DOX78" s="214"/>
      <c r="DOY78" s="214"/>
      <c r="DOZ78" s="214"/>
      <c r="DPA78" s="214"/>
      <c r="DPB78" s="214"/>
      <c r="DPC78" s="214"/>
      <c r="DPD78" s="214"/>
      <c r="DPE78" s="214"/>
      <c r="DPF78" s="214"/>
      <c r="DPG78" s="214"/>
      <c r="DPH78" s="214"/>
      <c r="DPI78" s="214"/>
      <c r="DPJ78" s="214"/>
      <c r="DPK78" s="214"/>
      <c r="DPL78" s="214"/>
      <c r="DPM78" s="214"/>
      <c r="DPN78" s="214"/>
      <c r="DPO78" s="214"/>
      <c r="DPP78" s="214"/>
      <c r="DPQ78" s="214"/>
      <c r="DPR78" s="214"/>
      <c r="DPS78" s="214"/>
      <c r="DPT78" s="214"/>
      <c r="DPU78" s="214"/>
      <c r="DPV78" s="214"/>
      <c r="DPW78" s="214"/>
      <c r="DPX78" s="214"/>
      <c r="DPY78" s="214"/>
      <c r="DPZ78" s="214"/>
      <c r="DQA78" s="214"/>
      <c r="DQB78" s="214"/>
      <c r="DQC78" s="214"/>
      <c r="DQD78" s="214"/>
      <c r="DQE78" s="214"/>
      <c r="DQF78" s="214"/>
      <c r="DQG78" s="214"/>
      <c r="DQH78" s="214"/>
      <c r="DQI78" s="214"/>
      <c r="DQJ78" s="214"/>
      <c r="DQK78" s="214"/>
      <c r="DQL78" s="214"/>
      <c r="DQM78" s="214"/>
      <c r="DQN78" s="214"/>
      <c r="DQO78" s="214"/>
      <c r="DQP78" s="214"/>
      <c r="DQQ78" s="214"/>
      <c r="DQR78" s="214"/>
      <c r="DQS78" s="214"/>
      <c r="DQT78" s="214"/>
      <c r="DQU78" s="214"/>
      <c r="DQV78" s="214"/>
      <c r="DQW78" s="214"/>
      <c r="DQX78" s="214"/>
      <c r="DQY78" s="214"/>
      <c r="DQZ78" s="214"/>
      <c r="DRA78" s="214"/>
      <c r="DRB78" s="214"/>
      <c r="DRC78" s="214"/>
      <c r="DRD78" s="214"/>
      <c r="DRE78" s="214"/>
      <c r="DRF78" s="214"/>
      <c r="DRG78" s="214"/>
      <c r="DRH78" s="214"/>
      <c r="DRI78" s="214"/>
      <c r="DRJ78" s="214"/>
      <c r="DRK78" s="214"/>
      <c r="DRL78" s="214"/>
      <c r="DRM78" s="214"/>
      <c r="DRN78" s="214"/>
      <c r="DRO78" s="214"/>
      <c r="DRP78" s="214"/>
      <c r="DRQ78" s="214"/>
      <c r="DRR78" s="214"/>
      <c r="DRS78" s="214"/>
      <c r="DRT78" s="214"/>
      <c r="DRU78" s="214"/>
      <c r="DRV78" s="214"/>
      <c r="DRW78" s="214"/>
      <c r="DRX78" s="214"/>
      <c r="DRY78" s="214"/>
      <c r="DRZ78" s="214"/>
      <c r="DSA78" s="214"/>
      <c r="DSB78" s="214"/>
      <c r="DSC78" s="214"/>
      <c r="DSD78" s="214"/>
      <c r="DSE78" s="214"/>
      <c r="DSF78" s="214"/>
      <c r="DSG78" s="214"/>
      <c r="DSH78" s="214"/>
      <c r="DSI78" s="214"/>
      <c r="DSJ78" s="214"/>
      <c r="DSK78" s="214"/>
      <c r="DSL78" s="214"/>
      <c r="DSM78" s="214"/>
      <c r="DSN78" s="214"/>
      <c r="DSO78" s="214"/>
      <c r="DSP78" s="214"/>
      <c r="DSQ78" s="214"/>
      <c r="DSR78" s="214"/>
      <c r="DSS78" s="214"/>
      <c r="DST78" s="214"/>
      <c r="DSU78" s="214"/>
      <c r="DSV78" s="214"/>
      <c r="DSW78" s="214"/>
      <c r="DSX78" s="214"/>
      <c r="DSY78" s="214"/>
      <c r="DSZ78" s="214"/>
      <c r="DTA78" s="214"/>
      <c r="DTB78" s="214"/>
      <c r="DTC78" s="214"/>
      <c r="DTD78" s="214"/>
      <c r="DTE78" s="214"/>
      <c r="DTF78" s="214"/>
      <c r="DTG78" s="214"/>
      <c r="DTH78" s="214"/>
      <c r="DTI78" s="214"/>
      <c r="DTJ78" s="214"/>
      <c r="DTK78" s="214"/>
      <c r="DTL78" s="214"/>
      <c r="DTM78" s="214"/>
      <c r="DTN78" s="214"/>
      <c r="DTO78" s="214"/>
      <c r="DTP78" s="214"/>
      <c r="DTQ78" s="214"/>
      <c r="DTR78" s="214"/>
      <c r="DTS78" s="214"/>
      <c r="DTT78" s="214"/>
      <c r="DTU78" s="214"/>
      <c r="DTV78" s="214"/>
      <c r="DTW78" s="214"/>
      <c r="DTX78" s="214"/>
      <c r="DTY78" s="214"/>
      <c r="DTZ78" s="214"/>
      <c r="DUA78" s="214"/>
      <c r="DUB78" s="214"/>
      <c r="DUC78" s="214"/>
      <c r="DUD78" s="214"/>
      <c r="DUE78" s="214"/>
      <c r="DUF78" s="214"/>
      <c r="DUG78" s="214"/>
      <c r="DUH78" s="214"/>
      <c r="DUI78" s="214"/>
      <c r="DUJ78" s="214"/>
      <c r="DUK78" s="214"/>
      <c r="DUL78" s="214"/>
      <c r="DUM78" s="214"/>
      <c r="DUN78" s="214"/>
      <c r="DUO78" s="214"/>
      <c r="DUP78" s="214"/>
      <c r="DUQ78" s="214"/>
      <c r="DUR78" s="214"/>
      <c r="DUS78" s="214"/>
      <c r="DUT78" s="214"/>
      <c r="DUU78" s="214"/>
      <c r="DUV78" s="214"/>
      <c r="DUW78" s="214"/>
      <c r="DUX78" s="214"/>
      <c r="DUY78" s="214"/>
      <c r="DUZ78" s="214"/>
      <c r="DVA78" s="214"/>
      <c r="DVB78" s="214"/>
      <c r="DVC78" s="214"/>
      <c r="DVD78" s="214"/>
      <c r="DVE78" s="214"/>
      <c r="DVF78" s="214"/>
      <c r="DVG78" s="214"/>
      <c r="DVH78" s="214"/>
      <c r="DVI78" s="214"/>
      <c r="DVJ78" s="214"/>
      <c r="DVK78" s="214"/>
      <c r="DVL78" s="214"/>
      <c r="DVM78" s="214"/>
      <c r="DVN78" s="214"/>
      <c r="DVO78" s="214"/>
      <c r="DVP78" s="214"/>
      <c r="DVQ78" s="214"/>
      <c r="DVR78" s="214"/>
      <c r="DVS78" s="214"/>
      <c r="DVT78" s="214"/>
      <c r="DVU78" s="214"/>
      <c r="DVV78" s="214"/>
      <c r="DVW78" s="214"/>
      <c r="DVX78" s="214"/>
      <c r="DVY78" s="214"/>
      <c r="DVZ78" s="214"/>
      <c r="DWA78" s="214"/>
      <c r="DWB78" s="214"/>
      <c r="DWC78" s="214"/>
      <c r="DWD78" s="214"/>
      <c r="DWE78" s="214"/>
      <c r="DWF78" s="214"/>
      <c r="DWG78" s="214"/>
      <c r="DWH78" s="214"/>
      <c r="DWI78" s="214"/>
      <c r="DWJ78" s="214"/>
      <c r="DWK78" s="214"/>
      <c r="DWL78" s="214"/>
      <c r="DWM78" s="214"/>
      <c r="DWN78" s="214"/>
      <c r="DWO78" s="214"/>
      <c r="DWP78" s="214"/>
      <c r="DWQ78" s="214"/>
      <c r="DWR78" s="214"/>
      <c r="DWS78" s="214"/>
      <c r="DWT78" s="214"/>
      <c r="DWU78" s="214"/>
      <c r="DWV78" s="214"/>
      <c r="DWW78" s="214"/>
      <c r="DWX78" s="214"/>
      <c r="DWY78" s="214"/>
      <c r="DWZ78" s="214"/>
      <c r="DXA78" s="214"/>
      <c r="DXB78" s="214"/>
      <c r="DXC78" s="214"/>
      <c r="DXD78" s="214"/>
      <c r="DXE78" s="214"/>
      <c r="DXF78" s="214"/>
      <c r="DXG78" s="214"/>
      <c r="DXH78" s="214"/>
      <c r="DXI78" s="214"/>
      <c r="DXJ78" s="214"/>
      <c r="DXK78" s="214"/>
      <c r="DXL78" s="214"/>
      <c r="DXM78" s="214"/>
      <c r="DXN78" s="214"/>
      <c r="DXO78" s="214"/>
      <c r="DXP78" s="214"/>
      <c r="DXQ78" s="214"/>
      <c r="DXR78" s="214"/>
      <c r="DXS78" s="214"/>
      <c r="DXT78" s="214"/>
      <c r="DXU78" s="214"/>
      <c r="DXV78" s="214"/>
      <c r="DXW78" s="214"/>
      <c r="DXX78" s="214"/>
      <c r="DXY78" s="214"/>
      <c r="DXZ78" s="214"/>
      <c r="DYA78" s="214"/>
      <c r="DYB78" s="214"/>
      <c r="DYC78" s="214"/>
      <c r="DYD78" s="214"/>
      <c r="DYE78" s="214"/>
      <c r="DYF78" s="214"/>
      <c r="DYG78" s="214"/>
      <c r="DYH78" s="214"/>
      <c r="DYI78" s="214"/>
      <c r="DYJ78" s="214"/>
      <c r="DYK78" s="214"/>
      <c r="DYL78" s="214"/>
      <c r="DYM78" s="214"/>
      <c r="DYN78" s="214"/>
      <c r="DYO78" s="214"/>
      <c r="DYP78" s="214"/>
      <c r="DYQ78" s="214"/>
      <c r="DYR78" s="214"/>
      <c r="DYS78" s="214"/>
      <c r="DYT78" s="214"/>
      <c r="DYU78" s="214"/>
      <c r="DYV78" s="214"/>
      <c r="DYW78" s="214"/>
      <c r="DYX78" s="214"/>
      <c r="DYY78" s="214"/>
      <c r="DYZ78" s="214"/>
      <c r="DZA78" s="214"/>
      <c r="DZB78" s="214"/>
      <c r="DZC78" s="214"/>
      <c r="DZD78" s="214"/>
      <c r="DZE78" s="214"/>
      <c r="DZF78" s="214"/>
      <c r="DZG78" s="214"/>
      <c r="DZH78" s="214"/>
      <c r="DZI78" s="214"/>
      <c r="DZJ78" s="214"/>
      <c r="DZK78" s="214"/>
      <c r="DZL78" s="214"/>
      <c r="DZM78" s="214"/>
      <c r="DZN78" s="214"/>
      <c r="DZO78" s="214"/>
      <c r="DZP78" s="214"/>
      <c r="DZQ78" s="214"/>
      <c r="DZR78" s="214"/>
      <c r="DZS78" s="214"/>
      <c r="DZT78" s="214"/>
      <c r="DZU78" s="214"/>
      <c r="DZV78" s="214"/>
      <c r="DZW78" s="214"/>
      <c r="DZX78" s="214"/>
      <c r="DZY78" s="214"/>
      <c r="DZZ78" s="214"/>
      <c r="EAA78" s="214"/>
      <c r="EAB78" s="214"/>
      <c r="EAC78" s="214"/>
      <c r="EAD78" s="214"/>
      <c r="EAE78" s="214"/>
      <c r="EAF78" s="214"/>
      <c r="EAG78" s="214"/>
      <c r="EAH78" s="214"/>
      <c r="EAI78" s="214"/>
      <c r="EAJ78" s="214"/>
      <c r="EAK78" s="214"/>
      <c r="EAL78" s="214"/>
      <c r="EAM78" s="214"/>
      <c r="EAN78" s="214"/>
      <c r="EAO78" s="214"/>
      <c r="EAP78" s="214"/>
      <c r="EAQ78" s="214"/>
      <c r="EAR78" s="214"/>
      <c r="EAS78" s="214"/>
      <c r="EAT78" s="214"/>
      <c r="EAU78" s="214"/>
      <c r="EAV78" s="214"/>
      <c r="EAW78" s="214"/>
      <c r="EAX78" s="214"/>
      <c r="EAY78" s="214"/>
      <c r="EAZ78" s="214"/>
      <c r="EBA78" s="214"/>
      <c r="EBB78" s="214"/>
      <c r="EBC78" s="214"/>
      <c r="EBD78" s="214"/>
      <c r="EBE78" s="214"/>
      <c r="EBF78" s="214"/>
      <c r="EBG78" s="214"/>
      <c r="EBH78" s="214"/>
      <c r="EBI78" s="214"/>
      <c r="EBJ78" s="214"/>
      <c r="EBK78" s="214"/>
      <c r="EBL78" s="214"/>
      <c r="EBM78" s="214"/>
      <c r="EBN78" s="214"/>
      <c r="EBO78" s="214"/>
      <c r="EBP78" s="214"/>
      <c r="EBQ78" s="214"/>
      <c r="EBR78" s="214"/>
      <c r="EBS78" s="214"/>
      <c r="EBT78" s="214"/>
      <c r="EBU78" s="214"/>
      <c r="EBV78" s="214"/>
      <c r="EBW78" s="214"/>
      <c r="EBX78" s="214"/>
      <c r="EBY78" s="214"/>
      <c r="EBZ78" s="214"/>
      <c r="ECA78" s="214"/>
      <c r="ECB78" s="214"/>
      <c r="ECC78" s="214"/>
      <c r="ECD78" s="214"/>
      <c r="ECE78" s="214"/>
      <c r="ECF78" s="214"/>
      <c r="ECG78" s="214"/>
      <c r="ECH78" s="214"/>
      <c r="ECI78" s="214"/>
      <c r="ECJ78" s="214"/>
      <c r="ECK78" s="214"/>
      <c r="ECL78" s="214"/>
      <c r="ECM78" s="214"/>
      <c r="ECN78" s="214"/>
      <c r="ECO78" s="214"/>
      <c r="ECP78" s="214"/>
      <c r="ECQ78" s="214"/>
      <c r="ECR78" s="214"/>
      <c r="ECS78" s="214"/>
      <c r="ECT78" s="214"/>
      <c r="ECU78" s="214"/>
      <c r="ECV78" s="214"/>
      <c r="ECW78" s="214"/>
      <c r="ECX78" s="214"/>
      <c r="ECY78" s="214"/>
      <c r="ECZ78" s="214"/>
      <c r="EDA78" s="214"/>
      <c r="EDB78" s="214"/>
      <c r="EDC78" s="214"/>
      <c r="EDD78" s="214"/>
      <c r="EDE78" s="214"/>
      <c r="EDF78" s="214"/>
      <c r="EDG78" s="214"/>
      <c r="EDH78" s="214"/>
      <c r="EDI78" s="214"/>
      <c r="EDJ78" s="214"/>
      <c r="EDK78" s="214"/>
      <c r="EDL78" s="214"/>
      <c r="EDM78" s="214"/>
      <c r="EDN78" s="214"/>
      <c r="EDO78" s="214"/>
      <c r="EDP78" s="214"/>
      <c r="EDQ78" s="214"/>
      <c r="EDR78" s="214"/>
      <c r="EDS78" s="214"/>
      <c r="EDT78" s="214"/>
      <c r="EDU78" s="214"/>
      <c r="EDV78" s="214"/>
      <c r="EDW78" s="214"/>
      <c r="EDX78" s="214"/>
      <c r="EDY78" s="214"/>
      <c r="EDZ78" s="214"/>
      <c r="EEA78" s="214"/>
      <c r="EEB78" s="214"/>
      <c r="EEC78" s="214"/>
      <c r="EED78" s="214"/>
      <c r="EEE78" s="214"/>
      <c r="EEF78" s="214"/>
      <c r="EEG78" s="214"/>
      <c r="EEH78" s="214"/>
      <c r="EEI78" s="214"/>
      <c r="EEJ78" s="214"/>
      <c r="EEK78" s="214"/>
      <c r="EEL78" s="214"/>
      <c r="EEM78" s="214"/>
      <c r="EEN78" s="214"/>
      <c r="EEO78" s="214"/>
      <c r="EEP78" s="214"/>
      <c r="EEQ78" s="214"/>
      <c r="EER78" s="214"/>
      <c r="EES78" s="214"/>
      <c r="EET78" s="214"/>
      <c r="EEU78" s="214"/>
      <c r="EEV78" s="214"/>
      <c r="EEW78" s="214"/>
      <c r="EEX78" s="214"/>
      <c r="EEY78" s="214"/>
      <c r="EEZ78" s="214"/>
      <c r="EFA78" s="214"/>
      <c r="EFB78" s="214"/>
      <c r="EFC78" s="214"/>
      <c r="EFD78" s="214"/>
      <c r="EFE78" s="214"/>
      <c r="EFF78" s="214"/>
      <c r="EFG78" s="214"/>
      <c r="EFH78" s="214"/>
      <c r="EFI78" s="214"/>
      <c r="EFJ78" s="214"/>
      <c r="EFK78" s="214"/>
      <c r="EFL78" s="214"/>
      <c r="EFM78" s="214"/>
      <c r="EFN78" s="214"/>
      <c r="EFO78" s="214"/>
      <c r="EFP78" s="214"/>
      <c r="EFQ78" s="214"/>
      <c r="EFR78" s="214"/>
      <c r="EFS78" s="214"/>
      <c r="EFT78" s="214"/>
      <c r="EFU78" s="214"/>
      <c r="EFV78" s="214"/>
      <c r="EFW78" s="214"/>
      <c r="EFX78" s="214"/>
      <c r="EFY78" s="214"/>
      <c r="EFZ78" s="214"/>
      <c r="EGA78" s="214"/>
      <c r="EGB78" s="214"/>
      <c r="EGC78" s="214"/>
      <c r="EGD78" s="214"/>
      <c r="EGE78" s="214"/>
      <c r="EGF78" s="214"/>
      <c r="EGG78" s="214"/>
      <c r="EGH78" s="214"/>
      <c r="EGI78" s="214"/>
      <c r="EGJ78" s="214"/>
      <c r="EGK78" s="214"/>
      <c r="EGL78" s="214"/>
      <c r="EGM78" s="214"/>
      <c r="EGN78" s="214"/>
      <c r="EGO78" s="214"/>
      <c r="EGP78" s="214"/>
      <c r="EGQ78" s="214"/>
      <c r="EGR78" s="214"/>
      <c r="EGS78" s="214"/>
      <c r="EGT78" s="214"/>
      <c r="EGU78" s="214"/>
      <c r="EGV78" s="214"/>
      <c r="EGW78" s="214"/>
      <c r="EGX78" s="214"/>
      <c r="EGY78" s="214"/>
      <c r="EGZ78" s="214"/>
      <c r="EHA78" s="214"/>
      <c r="EHB78" s="214"/>
      <c r="EHC78" s="214"/>
      <c r="EHD78" s="214"/>
      <c r="EHE78" s="214"/>
      <c r="EHF78" s="214"/>
      <c r="EHG78" s="214"/>
      <c r="EHH78" s="214"/>
      <c r="EHI78" s="214"/>
      <c r="EHJ78" s="214"/>
      <c r="EHK78" s="214"/>
      <c r="EHL78" s="214"/>
      <c r="EHM78" s="214"/>
      <c r="EHN78" s="214"/>
      <c r="EHO78" s="214"/>
      <c r="EHP78" s="214"/>
      <c r="EHQ78" s="214"/>
      <c r="EHR78" s="214"/>
      <c r="EHS78" s="214"/>
      <c r="EHT78" s="214"/>
      <c r="EHU78" s="214"/>
      <c r="EHV78" s="214"/>
      <c r="EHW78" s="214"/>
      <c r="EHX78" s="214"/>
      <c r="EHY78" s="214"/>
      <c r="EHZ78" s="214"/>
      <c r="EIA78" s="214"/>
      <c r="EIB78" s="214"/>
      <c r="EIC78" s="214"/>
      <c r="EID78" s="214"/>
      <c r="EIE78" s="214"/>
      <c r="EIF78" s="214"/>
      <c r="EIG78" s="214"/>
      <c r="EIH78" s="214"/>
      <c r="EII78" s="214"/>
      <c r="EIJ78" s="214"/>
      <c r="EIK78" s="214"/>
      <c r="EIL78" s="214"/>
      <c r="EIM78" s="214"/>
      <c r="EIN78" s="214"/>
      <c r="EIO78" s="214"/>
      <c r="EIP78" s="214"/>
      <c r="EIQ78" s="214"/>
      <c r="EIR78" s="214"/>
      <c r="EIS78" s="214"/>
      <c r="EIT78" s="214"/>
      <c r="EIU78" s="214"/>
      <c r="EIV78" s="214"/>
      <c r="EIW78" s="214"/>
      <c r="EIX78" s="214"/>
      <c r="EIY78" s="214"/>
      <c r="EIZ78" s="214"/>
      <c r="EJA78" s="214"/>
      <c r="EJB78" s="214"/>
      <c r="EJC78" s="214"/>
      <c r="EJD78" s="214"/>
      <c r="EJE78" s="214"/>
      <c r="EJF78" s="214"/>
      <c r="EJG78" s="214"/>
      <c r="EJH78" s="214"/>
      <c r="EJI78" s="214"/>
      <c r="EJJ78" s="214"/>
      <c r="EJK78" s="214"/>
      <c r="EJL78" s="214"/>
      <c r="EJM78" s="214"/>
      <c r="EJN78" s="214"/>
      <c r="EJO78" s="214"/>
      <c r="EJP78" s="214"/>
      <c r="EJQ78" s="214"/>
      <c r="EJR78" s="214"/>
      <c r="EJS78" s="214"/>
      <c r="EJT78" s="214"/>
      <c r="EJU78" s="214"/>
      <c r="EJV78" s="214"/>
      <c r="EJW78" s="214"/>
      <c r="EJX78" s="214"/>
      <c r="EJY78" s="214"/>
      <c r="EJZ78" s="214"/>
      <c r="EKA78" s="214"/>
      <c r="EKB78" s="214"/>
      <c r="EKC78" s="214"/>
      <c r="EKD78" s="214"/>
      <c r="EKE78" s="214"/>
      <c r="EKF78" s="214"/>
      <c r="EKG78" s="214"/>
      <c r="EKH78" s="214"/>
      <c r="EKI78" s="214"/>
      <c r="EKJ78" s="214"/>
      <c r="EKK78" s="214"/>
      <c r="EKL78" s="214"/>
      <c r="EKM78" s="214"/>
      <c r="EKN78" s="214"/>
      <c r="EKO78" s="214"/>
      <c r="EKP78" s="214"/>
      <c r="EKQ78" s="214"/>
      <c r="EKR78" s="214"/>
      <c r="EKS78" s="214"/>
      <c r="EKT78" s="214"/>
      <c r="EKU78" s="214"/>
      <c r="EKV78" s="214"/>
      <c r="EKW78" s="214"/>
      <c r="EKX78" s="214"/>
      <c r="EKY78" s="214"/>
      <c r="EKZ78" s="214"/>
      <c r="ELA78" s="214"/>
      <c r="ELB78" s="214"/>
      <c r="ELC78" s="214"/>
      <c r="ELD78" s="214"/>
      <c r="ELE78" s="214"/>
      <c r="ELF78" s="214"/>
      <c r="ELG78" s="214"/>
      <c r="ELH78" s="214"/>
      <c r="ELI78" s="214"/>
      <c r="ELJ78" s="214"/>
      <c r="ELK78" s="214"/>
      <c r="ELL78" s="214"/>
      <c r="ELM78" s="214"/>
      <c r="ELN78" s="214"/>
      <c r="ELO78" s="214"/>
      <c r="ELP78" s="214"/>
      <c r="ELQ78" s="214"/>
      <c r="ELR78" s="214"/>
      <c r="ELS78" s="214"/>
      <c r="ELT78" s="214"/>
      <c r="ELU78" s="214"/>
      <c r="ELV78" s="214"/>
      <c r="ELW78" s="214"/>
      <c r="ELX78" s="214"/>
      <c r="ELY78" s="214"/>
      <c r="ELZ78" s="214"/>
      <c r="EMA78" s="214"/>
      <c r="EMB78" s="214"/>
      <c r="EMC78" s="214"/>
      <c r="EMD78" s="214"/>
      <c r="EME78" s="214"/>
      <c r="EMF78" s="214"/>
      <c r="EMG78" s="214"/>
      <c r="EMH78" s="214"/>
      <c r="EMI78" s="214"/>
      <c r="EMJ78" s="214"/>
      <c r="EMK78" s="214"/>
      <c r="EML78" s="214"/>
      <c r="EMM78" s="214"/>
      <c r="EMN78" s="214"/>
      <c r="EMO78" s="214"/>
      <c r="EMP78" s="214"/>
      <c r="EMQ78" s="214"/>
      <c r="EMR78" s="214"/>
      <c r="EMS78" s="214"/>
      <c r="EMT78" s="214"/>
      <c r="EMU78" s="214"/>
      <c r="EMV78" s="214"/>
      <c r="EMW78" s="214"/>
      <c r="EMX78" s="214"/>
      <c r="EMY78" s="214"/>
      <c r="EMZ78" s="214"/>
      <c r="ENA78" s="214"/>
      <c r="ENB78" s="214"/>
      <c r="ENC78" s="214"/>
      <c r="END78" s="214"/>
      <c r="ENE78" s="214"/>
      <c r="ENF78" s="214"/>
      <c r="ENG78" s="214"/>
      <c r="ENH78" s="214"/>
      <c r="ENI78" s="214"/>
      <c r="ENJ78" s="214"/>
      <c r="ENK78" s="214"/>
      <c r="ENL78" s="214"/>
      <c r="ENM78" s="214"/>
      <c r="ENN78" s="214"/>
      <c r="ENO78" s="214"/>
      <c r="ENP78" s="214"/>
      <c r="ENQ78" s="214"/>
      <c r="ENR78" s="214"/>
      <c r="ENS78" s="214"/>
      <c r="ENT78" s="214"/>
      <c r="ENU78" s="214"/>
      <c r="ENV78" s="214"/>
      <c r="ENW78" s="214"/>
      <c r="ENX78" s="214"/>
      <c r="ENY78" s="214"/>
      <c r="ENZ78" s="214"/>
      <c r="EOA78" s="214"/>
      <c r="EOB78" s="214"/>
      <c r="EOC78" s="214"/>
      <c r="EOD78" s="214"/>
      <c r="EOE78" s="214"/>
      <c r="EOF78" s="214"/>
      <c r="EOG78" s="214"/>
      <c r="EOH78" s="214"/>
      <c r="EOI78" s="214"/>
      <c r="EOJ78" s="214"/>
      <c r="EOK78" s="214"/>
      <c r="EOL78" s="214"/>
      <c r="EOM78" s="214"/>
      <c r="EON78" s="214"/>
      <c r="EOO78" s="214"/>
      <c r="EOP78" s="214"/>
      <c r="EOQ78" s="214"/>
      <c r="EOR78" s="214"/>
      <c r="EOS78" s="214"/>
      <c r="EOT78" s="214"/>
      <c r="EOU78" s="214"/>
      <c r="EOV78" s="214"/>
      <c r="EOW78" s="214"/>
      <c r="EOX78" s="214"/>
      <c r="EOY78" s="214"/>
      <c r="EOZ78" s="214"/>
      <c r="EPA78" s="214"/>
      <c r="EPB78" s="214"/>
      <c r="EPC78" s="214"/>
      <c r="EPD78" s="214"/>
      <c r="EPE78" s="214"/>
      <c r="EPF78" s="214"/>
      <c r="EPG78" s="214"/>
      <c r="EPH78" s="214"/>
      <c r="EPI78" s="214"/>
      <c r="EPJ78" s="214"/>
      <c r="EPK78" s="214"/>
      <c r="EPL78" s="214"/>
      <c r="EPM78" s="214"/>
      <c r="EPN78" s="214"/>
      <c r="EPO78" s="214"/>
      <c r="EPP78" s="214"/>
      <c r="EPQ78" s="214"/>
      <c r="EPR78" s="214"/>
      <c r="EPS78" s="214"/>
      <c r="EPT78" s="214"/>
      <c r="EPU78" s="214"/>
      <c r="EPV78" s="214"/>
      <c r="EPW78" s="214"/>
      <c r="EPX78" s="214"/>
      <c r="EPY78" s="214"/>
      <c r="EPZ78" s="214"/>
      <c r="EQA78" s="214"/>
      <c r="EQB78" s="214"/>
      <c r="EQC78" s="214"/>
      <c r="EQD78" s="214"/>
      <c r="EQE78" s="214"/>
      <c r="EQF78" s="214"/>
      <c r="EQG78" s="214"/>
      <c r="EQH78" s="214"/>
      <c r="EQI78" s="214"/>
      <c r="EQJ78" s="214"/>
      <c r="EQK78" s="214"/>
      <c r="EQL78" s="214"/>
      <c r="EQM78" s="214"/>
      <c r="EQN78" s="214"/>
      <c r="EQO78" s="214"/>
      <c r="EQP78" s="214"/>
      <c r="EQQ78" s="214"/>
      <c r="EQR78" s="214"/>
      <c r="EQS78" s="214"/>
      <c r="EQT78" s="214"/>
      <c r="EQU78" s="214"/>
      <c r="EQV78" s="214"/>
      <c r="EQW78" s="214"/>
      <c r="EQX78" s="214"/>
      <c r="EQY78" s="214"/>
      <c r="EQZ78" s="214"/>
      <c r="ERA78" s="214"/>
      <c r="ERB78" s="214"/>
      <c r="ERC78" s="214"/>
      <c r="ERD78" s="214"/>
      <c r="ERE78" s="214"/>
      <c r="ERF78" s="214"/>
      <c r="ERG78" s="214"/>
      <c r="ERH78" s="214"/>
      <c r="ERI78" s="214"/>
      <c r="ERJ78" s="214"/>
      <c r="ERK78" s="214"/>
      <c r="ERL78" s="214"/>
      <c r="ERM78" s="214"/>
      <c r="ERN78" s="214"/>
      <c r="ERO78" s="214"/>
      <c r="ERP78" s="214"/>
      <c r="ERQ78" s="214"/>
      <c r="ERR78" s="214"/>
      <c r="ERS78" s="214"/>
      <c r="ERT78" s="214"/>
      <c r="ERU78" s="214"/>
      <c r="ERV78" s="214"/>
      <c r="ERW78" s="214"/>
      <c r="ERX78" s="214"/>
      <c r="ERY78" s="214"/>
      <c r="ERZ78" s="214"/>
      <c r="ESA78" s="214"/>
      <c r="ESB78" s="214"/>
      <c r="ESC78" s="214"/>
      <c r="ESD78" s="214"/>
      <c r="ESE78" s="214"/>
      <c r="ESF78" s="214"/>
      <c r="ESG78" s="214"/>
      <c r="ESH78" s="214"/>
      <c r="ESI78" s="214"/>
      <c r="ESJ78" s="214"/>
      <c r="ESK78" s="214"/>
      <c r="ESL78" s="214"/>
      <c r="ESM78" s="214"/>
      <c r="ESN78" s="214"/>
      <c r="ESO78" s="214"/>
      <c r="ESP78" s="214"/>
      <c r="ESQ78" s="214"/>
      <c r="ESR78" s="214"/>
      <c r="ESS78" s="214"/>
      <c r="EST78" s="214"/>
      <c r="ESU78" s="214"/>
      <c r="ESV78" s="214"/>
      <c r="ESW78" s="214"/>
      <c r="ESX78" s="214"/>
      <c r="ESY78" s="214"/>
      <c r="ESZ78" s="214"/>
      <c r="ETA78" s="214"/>
      <c r="ETB78" s="214"/>
      <c r="ETC78" s="214"/>
      <c r="ETD78" s="214"/>
      <c r="ETE78" s="214"/>
      <c r="ETF78" s="214"/>
      <c r="ETG78" s="214"/>
      <c r="ETH78" s="214"/>
      <c r="ETI78" s="214"/>
      <c r="ETJ78" s="214"/>
      <c r="ETK78" s="214"/>
      <c r="ETL78" s="214"/>
      <c r="ETM78" s="214"/>
      <c r="ETN78" s="214"/>
      <c r="ETO78" s="214"/>
      <c r="ETP78" s="214"/>
      <c r="ETQ78" s="214"/>
      <c r="ETR78" s="214"/>
      <c r="ETS78" s="214"/>
      <c r="ETT78" s="214"/>
      <c r="ETU78" s="214"/>
      <c r="ETV78" s="214"/>
      <c r="ETW78" s="214"/>
      <c r="ETX78" s="214"/>
      <c r="ETY78" s="214"/>
      <c r="ETZ78" s="214"/>
      <c r="EUA78" s="214"/>
      <c r="EUB78" s="214"/>
      <c r="EUC78" s="214"/>
      <c r="EUD78" s="214"/>
      <c r="EUE78" s="214"/>
      <c r="EUF78" s="214"/>
      <c r="EUG78" s="214"/>
      <c r="EUH78" s="214"/>
      <c r="EUI78" s="214"/>
      <c r="EUJ78" s="214"/>
      <c r="EUK78" s="214"/>
      <c r="EUL78" s="214"/>
      <c r="EUM78" s="214"/>
      <c r="EUN78" s="214"/>
      <c r="EUO78" s="214"/>
      <c r="EUP78" s="214"/>
      <c r="EUQ78" s="214"/>
      <c r="EUR78" s="214"/>
      <c r="EUS78" s="214"/>
      <c r="EUT78" s="214"/>
      <c r="EUU78" s="214"/>
      <c r="EUV78" s="214"/>
      <c r="EUW78" s="214"/>
      <c r="EUX78" s="214"/>
      <c r="EUY78" s="214"/>
      <c r="EUZ78" s="214"/>
      <c r="EVA78" s="214"/>
      <c r="EVB78" s="214"/>
      <c r="EVC78" s="214"/>
      <c r="EVD78" s="214"/>
      <c r="EVE78" s="214"/>
      <c r="EVF78" s="214"/>
      <c r="EVG78" s="214"/>
      <c r="EVH78" s="214"/>
      <c r="EVI78" s="214"/>
      <c r="EVJ78" s="214"/>
      <c r="EVK78" s="214"/>
      <c r="EVL78" s="214"/>
      <c r="EVM78" s="214"/>
      <c r="EVN78" s="214"/>
      <c r="EVO78" s="214"/>
      <c r="EVP78" s="214"/>
      <c r="EVQ78" s="214"/>
      <c r="EVR78" s="214"/>
      <c r="EVS78" s="214"/>
      <c r="EVT78" s="214"/>
      <c r="EVU78" s="214"/>
      <c r="EVV78" s="214"/>
      <c r="EVW78" s="214"/>
      <c r="EVX78" s="214"/>
      <c r="EVY78" s="214"/>
      <c r="EVZ78" s="214"/>
      <c r="EWA78" s="214"/>
      <c r="EWB78" s="214"/>
      <c r="EWC78" s="214"/>
      <c r="EWD78" s="214"/>
      <c r="EWE78" s="214"/>
      <c r="EWF78" s="214"/>
      <c r="EWG78" s="214"/>
      <c r="EWH78" s="214"/>
      <c r="EWI78" s="214"/>
      <c r="EWJ78" s="214"/>
      <c r="EWK78" s="214"/>
      <c r="EWL78" s="214"/>
      <c r="EWM78" s="214"/>
      <c r="EWN78" s="214"/>
      <c r="EWO78" s="214"/>
      <c r="EWP78" s="214"/>
      <c r="EWQ78" s="214"/>
      <c r="EWR78" s="214"/>
      <c r="EWS78" s="214"/>
      <c r="EWT78" s="214"/>
      <c r="EWU78" s="214"/>
      <c r="EWV78" s="214"/>
      <c r="EWW78" s="214"/>
      <c r="EWX78" s="214"/>
      <c r="EWY78" s="214"/>
      <c r="EWZ78" s="214"/>
      <c r="EXA78" s="214"/>
      <c r="EXB78" s="214"/>
      <c r="EXC78" s="214"/>
      <c r="EXD78" s="214"/>
      <c r="EXE78" s="214"/>
      <c r="EXF78" s="214"/>
      <c r="EXG78" s="214"/>
      <c r="EXH78" s="214"/>
      <c r="EXI78" s="214"/>
      <c r="EXJ78" s="214"/>
      <c r="EXK78" s="214"/>
      <c r="EXL78" s="214"/>
      <c r="EXM78" s="214"/>
      <c r="EXN78" s="214"/>
      <c r="EXO78" s="214"/>
      <c r="EXP78" s="214"/>
      <c r="EXQ78" s="214"/>
      <c r="EXR78" s="214"/>
      <c r="EXS78" s="214"/>
      <c r="EXT78" s="214"/>
      <c r="EXU78" s="214"/>
      <c r="EXV78" s="214"/>
      <c r="EXW78" s="214"/>
      <c r="EXX78" s="214"/>
      <c r="EXY78" s="214"/>
      <c r="EXZ78" s="214"/>
      <c r="EYA78" s="214"/>
      <c r="EYB78" s="214"/>
      <c r="EYC78" s="214"/>
      <c r="EYD78" s="214"/>
      <c r="EYE78" s="214"/>
      <c r="EYF78" s="214"/>
      <c r="EYG78" s="214"/>
      <c r="EYH78" s="214"/>
      <c r="EYI78" s="214"/>
      <c r="EYJ78" s="214"/>
      <c r="EYK78" s="214"/>
      <c r="EYL78" s="214"/>
      <c r="EYM78" s="214"/>
      <c r="EYN78" s="214"/>
      <c r="EYO78" s="214"/>
      <c r="EYP78" s="214"/>
      <c r="EYQ78" s="214"/>
      <c r="EYR78" s="214"/>
      <c r="EYS78" s="214"/>
      <c r="EYT78" s="214"/>
      <c r="EYU78" s="214"/>
      <c r="EYV78" s="214"/>
      <c r="EYW78" s="214"/>
      <c r="EYX78" s="214"/>
      <c r="EYY78" s="214"/>
      <c r="EYZ78" s="214"/>
      <c r="EZA78" s="214"/>
      <c r="EZB78" s="214"/>
      <c r="EZC78" s="214"/>
      <c r="EZD78" s="214"/>
      <c r="EZE78" s="214"/>
      <c r="EZF78" s="214"/>
      <c r="EZG78" s="214"/>
      <c r="EZH78" s="214"/>
      <c r="EZI78" s="214"/>
      <c r="EZJ78" s="214"/>
      <c r="EZK78" s="214"/>
      <c r="EZL78" s="214"/>
      <c r="EZM78" s="214"/>
      <c r="EZN78" s="214"/>
      <c r="EZO78" s="214"/>
      <c r="EZP78" s="214"/>
      <c r="EZQ78" s="214"/>
      <c r="EZR78" s="214"/>
      <c r="EZS78" s="214"/>
      <c r="EZT78" s="214"/>
      <c r="EZU78" s="214"/>
      <c r="EZV78" s="214"/>
      <c r="EZW78" s="214"/>
      <c r="EZX78" s="214"/>
      <c r="EZY78" s="214"/>
      <c r="EZZ78" s="214"/>
      <c r="FAA78" s="214"/>
      <c r="FAB78" s="214"/>
      <c r="FAC78" s="214"/>
      <c r="FAD78" s="214"/>
      <c r="FAE78" s="214"/>
      <c r="FAF78" s="214"/>
      <c r="FAG78" s="214"/>
      <c r="FAH78" s="214"/>
      <c r="FAI78" s="214"/>
      <c r="FAJ78" s="214"/>
      <c r="FAK78" s="214"/>
      <c r="FAL78" s="214"/>
      <c r="FAM78" s="214"/>
      <c r="FAN78" s="214"/>
      <c r="FAO78" s="214"/>
      <c r="FAP78" s="214"/>
      <c r="FAQ78" s="214"/>
      <c r="FAR78" s="214"/>
      <c r="FAS78" s="214"/>
      <c r="FAT78" s="214"/>
      <c r="FAU78" s="214"/>
      <c r="FAV78" s="214"/>
      <c r="FAW78" s="214"/>
      <c r="FAX78" s="214"/>
      <c r="FAY78" s="214"/>
      <c r="FAZ78" s="214"/>
      <c r="FBA78" s="214"/>
      <c r="FBB78" s="214"/>
      <c r="FBC78" s="214"/>
      <c r="FBD78" s="214"/>
      <c r="FBE78" s="214"/>
      <c r="FBF78" s="214"/>
      <c r="FBG78" s="214"/>
      <c r="FBH78" s="214"/>
      <c r="FBI78" s="214"/>
      <c r="FBJ78" s="214"/>
      <c r="FBK78" s="214"/>
      <c r="FBL78" s="214"/>
      <c r="FBM78" s="214"/>
      <c r="FBN78" s="214"/>
      <c r="FBO78" s="214"/>
      <c r="FBP78" s="214"/>
      <c r="FBQ78" s="214"/>
      <c r="FBR78" s="214"/>
      <c r="FBS78" s="214"/>
      <c r="FBT78" s="214"/>
      <c r="FBU78" s="214"/>
      <c r="FBV78" s="214"/>
      <c r="FBW78" s="214"/>
      <c r="FBX78" s="214"/>
      <c r="FBY78" s="214"/>
      <c r="FBZ78" s="214"/>
      <c r="FCA78" s="214"/>
      <c r="FCB78" s="214"/>
      <c r="FCC78" s="214"/>
      <c r="FCD78" s="214"/>
      <c r="FCE78" s="214"/>
      <c r="FCF78" s="214"/>
      <c r="FCG78" s="214"/>
      <c r="FCH78" s="214"/>
      <c r="FCI78" s="214"/>
      <c r="FCJ78" s="214"/>
      <c r="FCK78" s="214"/>
      <c r="FCL78" s="214"/>
      <c r="FCM78" s="214"/>
      <c r="FCN78" s="214"/>
      <c r="FCO78" s="214"/>
      <c r="FCP78" s="214"/>
      <c r="FCQ78" s="214"/>
      <c r="FCR78" s="214"/>
      <c r="FCS78" s="214"/>
      <c r="FCT78" s="214"/>
      <c r="FCU78" s="214"/>
      <c r="FCV78" s="214"/>
      <c r="FCW78" s="214"/>
      <c r="FCX78" s="214"/>
      <c r="FCY78" s="214"/>
      <c r="FCZ78" s="214"/>
      <c r="FDA78" s="214"/>
      <c r="FDB78" s="214"/>
      <c r="FDC78" s="214"/>
      <c r="FDD78" s="214"/>
      <c r="FDE78" s="214"/>
      <c r="FDF78" s="214"/>
      <c r="FDG78" s="214"/>
      <c r="FDH78" s="214"/>
      <c r="FDI78" s="214"/>
      <c r="FDJ78" s="214"/>
      <c r="FDK78" s="214"/>
      <c r="FDL78" s="214"/>
      <c r="FDM78" s="214"/>
      <c r="FDN78" s="214"/>
      <c r="FDO78" s="214"/>
      <c r="FDP78" s="214"/>
      <c r="FDQ78" s="214"/>
      <c r="FDR78" s="214"/>
      <c r="FDS78" s="214"/>
      <c r="FDT78" s="214"/>
      <c r="FDU78" s="214"/>
      <c r="FDV78" s="214"/>
      <c r="FDW78" s="214"/>
      <c r="FDX78" s="214"/>
      <c r="FDY78" s="214"/>
      <c r="FDZ78" s="214"/>
      <c r="FEA78" s="214"/>
      <c r="FEB78" s="214"/>
      <c r="FEC78" s="214"/>
      <c r="FED78" s="214"/>
      <c r="FEE78" s="214"/>
      <c r="FEF78" s="214"/>
      <c r="FEG78" s="214"/>
      <c r="FEH78" s="214"/>
      <c r="FEI78" s="214"/>
      <c r="FEJ78" s="214"/>
      <c r="FEK78" s="214"/>
      <c r="FEL78" s="214"/>
      <c r="FEM78" s="214"/>
      <c r="FEN78" s="214"/>
      <c r="FEO78" s="214"/>
      <c r="FEP78" s="214"/>
      <c r="FEQ78" s="214"/>
      <c r="FER78" s="214"/>
      <c r="FES78" s="214"/>
      <c r="FET78" s="214"/>
      <c r="FEU78" s="214"/>
      <c r="FEV78" s="214"/>
      <c r="FEW78" s="214"/>
      <c r="FEX78" s="214"/>
      <c r="FEY78" s="214"/>
      <c r="FEZ78" s="214"/>
      <c r="FFA78" s="214"/>
      <c r="FFB78" s="214"/>
      <c r="FFC78" s="214"/>
      <c r="FFD78" s="214"/>
      <c r="FFE78" s="214"/>
      <c r="FFF78" s="214"/>
      <c r="FFG78" s="214"/>
      <c r="FFH78" s="214"/>
      <c r="FFI78" s="214"/>
      <c r="FFJ78" s="214"/>
      <c r="FFK78" s="214"/>
      <c r="FFL78" s="214"/>
      <c r="FFM78" s="214"/>
      <c r="FFN78" s="214"/>
      <c r="FFO78" s="214"/>
      <c r="FFP78" s="214"/>
      <c r="FFQ78" s="214"/>
      <c r="FFR78" s="214"/>
      <c r="FFS78" s="214"/>
      <c r="FFT78" s="214"/>
      <c r="FFU78" s="214"/>
      <c r="FFV78" s="214"/>
      <c r="FFW78" s="214"/>
      <c r="FFX78" s="214"/>
      <c r="FFY78" s="214"/>
      <c r="FFZ78" s="214"/>
      <c r="FGA78" s="214"/>
      <c r="FGB78" s="214"/>
      <c r="FGC78" s="214"/>
      <c r="FGD78" s="214"/>
      <c r="FGE78" s="214"/>
      <c r="FGF78" s="214"/>
      <c r="FGG78" s="214"/>
      <c r="FGH78" s="214"/>
      <c r="FGI78" s="214"/>
      <c r="FGJ78" s="214"/>
      <c r="FGK78" s="214"/>
      <c r="FGL78" s="214"/>
      <c r="FGM78" s="214"/>
      <c r="FGN78" s="214"/>
      <c r="FGO78" s="214"/>
      <c r="FGP78" s="214"/>
      <c r="FGQ78" s="214"/>
      <c r="FGR78" s="214"/>
      <c r="FGS78" s="214"/>
      <c r="FGT78" s="214"/>
      <c r="FGU78" s="214"/>
      <c r="FGV78" s="214"/>
      <c r="FGW78" s="214"/>
      <c r="FGX78" s="214"/>
      <c r="FGY78" s="214"/>
      <c r="FGZ78" s="214"/>
      <c r="FHA78" s="214"/>
      <c r="FHB78" s="214"/>
      <c r="FHC78" s="214"/>
      <c r="FHD78" s="214"/>
      <c r="FHE78" s="214"/>
      <c r="FHF78" s="214"/>
      <c r="FHG78" s="214"/>
      <c r="FHH78" s="214"/>
      <c r="FHI78" s="214"/>
      <c r="FHJ78" s="214"/>
      <c r="FHK78" s="214"/>
      <c r="FHL78" s="214"/>
      <c r="FHM78" s="214"/>
      <c r="FHN78" s="214"/>
      <c r="FHO78" s="214"/>
      <c r="FHP78" s="214"/>
      <c r="FHQ78" s="214"/>
      <c r="FHR78" s="214"/>
      <c r="FHS78" s="214"/>
      <c r="FHT78" s="214"/>
      <c r="FHU78" s="214"/>
      <c r="FHV78" s="214"/>
      <c r="FHW78" s="214"/>
      <c r="FHX78" s="214"/>
      <c r="FHY78" s="214"/>
      <c r="FHZ78" s="214"/>
      <c r="FIA78" s="214"/>
      <c r="FIB78" s="214"/>
      <c r="FIC78" s="214"/>
      <c r="FID78" s="214"/>
      <c r="FIE78" s="214"/>
      <c r="FIF78" s="214"/>
      <c r="FIG78" s="214"/>
      <c r="FIH78" s="214"/>
      <c r="FII78" s="214"/>
      <c r="FIJ78" s="214"/>
      <c r="FIK78" s="214"/>
      <c r="FIL78" s="214"/>
      <c r="FIM78" s="214"/>
      <c r="FIN78" s="214"/>
      <c r="FIO78" s="214"/>
      <c r="FIP78" s="214"/>
      <c r="FIQ78" s="214"/>
      <c r="FIR78" s="214"/>
      <c r="FIS78" s="214"/>
      <c r="FIT78" s="214"/>
      <c r="FIU78" s="214"/>
      <c r="FIV78" s="214"/>
      <c r="FIW78" s="214"/>
      <c r="FIX78" s="214"/>
      <c r="FIY78" s="214"/>
      <c r="FIZ78" s="214"/>
      <c r="FJA78" s="214"/>
      <c r="FJB78" s="214"/>
      <c r="FJC78" s="214"/>
      <c r="FJD78" s="214"/>
      <c r="FJE78" s="214"/>
      <c r="FJF78" s="214"/>
      <c r="FJG78" s="214"/>
      <c r="FJH78" s="214"/>
      <c r="FJI78" s="214"/>
      <c r="FJJ78" s="214"/>
      <c r="FJK78" s="214"/>
      <c r="FJL78" s="214"/>
      <c r="FJM78" s="214"/>
      <c r="FJN78" s="214"/>
      <c r="FJO78" s="214"/>
      <c r="FJP78" s="214"/>
      <c r="FJQ78" s="214"/>
      <c r="FJR78" s="214"/>
      <c r="FJS78" s="214"/>
      <c r="FJT78" s="214"/>
      <c r="FJU78" s="214"/>
      <c r="FJV78" s="214"/>
      <c r="FJW78" s="214"/>
      <c r="FJX78" s="214"/>
      <c r="FJY78" s="214"/>
      <c r="FJZ78" s="214"/>
      <c r="FKA78" s="214"/>
      <c r="FKB78" s="214"/>
      <c r="FKC78" s="214"/>
      <c r="FKD78" s="214"/>
      <c r="FKE78" s="214"/>
      <c r="FKF78" s="214"/>
      <c r="FKG78" s="214"/>
      <c r="FKH78" s="214"/>
      <c r="FKI78" s="214"/>
      <c r="FKJ78" s="214"/>
      <c r="FKK78" s="214"/>
      <c r="FKL78" s="214"/>
      <c r="FKM78" s="214"/>
      <c r="FKN78" s="214"/>
      <c r="FKO78" s="214"/>
      <c r="FKP78" s="214"/>
      <c r="FKQ78" s="214"/>
    </row>
    <row r="79" spans="1:4359" s="213" customFormat="1" ht="51.75" customHeight="1" thickBot="1" x14ac:dyDescent="0.3">
      <c r="A79" s="732"/>
      <c r="B79" s="787"/>
      <c r="C79" s="790"/>
      <c r="D79" s="791"/>
      <c r="E79" s="791"/>
      <c r="F79" s="333" t="s">
        <v>23</v>
      </c>
      <c r="G79" s="259">
        <v>0</v>
      </c>
      <c r="H79" s="259">
        <v>0.05</v>
      </c>
      <c r="I79" s="259">
        <v>0.05</v>
      </c>
      <c r="J79" s="259">
        <v>0.1</v>
      </c>
      <c r="K79" s="259">
        <v>0.1</v>
      </c>
      <c r="L79" s="259">
        <v>0.02</v>
      </c>
      <c r="M79" s="567">
        <v>0.02</v>
      </c>
      <c r="N79" s="567">
        <v>0.04</v>
      </c>
      <c r="O79" s="567">
        <v>0.03</v>
      </c>
      <c r="P79" s="259">
        <v>0.2</v>
      </c>
      <c r="Q79" s="259">
        <v>0.2</v>
      </c>
      <c r="R79" s="259">
        <v>0.05</v>
      </c>
      <c r="S79" s="335">
        <f>SUM(G79:R79)</f>
        <v>0.8600000000000001</v>
      </c>
      <c r="T79" s="794"/>
      <c r="U79" s="816"/>
      <c r="V79" s="750"/>
      <c r="W79" s="215"/>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14"/>
      <c r="DV79" s="214"/>
      <c r="DW79" s="214"/>
      <c r="DX79" s="214"/>
      <c r="DY79" s="214"/>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14"/>
      <c r="FM79" s="214"/>
      <c r="FN79" s="214"/>
      <c r="FO79" s="214"/>
      <c r="FP79" s="214"/>
      <c r="FQ79" s="214"/>
      <c r="FR79" s="214"/>
      <c r="FS79" s="214"/>
      <c r="FT79" s="214"/>
      <c r="FU79" s="214"/>
      <c r="FV79" s="214"/>
      <c r="FW79" s="214"/>
      <c r="FX79" s="214"/>
      <c r="FY79" s="214"/>
      <c r="FZ79" s="214"/>
      <c r="GA79" s="214"/>
      <c r="GB79" s="214"/>
      <c r="GC79" s="214"/>
      <c r="GD79" s="214"/>
      <c r="GE79" s="214"/>
      <c r="GF79" s="214"/>
      <c r="GG79" s="214"/>
      <c r="GH79" s="214"/>
      <c r="GI79" s="214"/>
      <c r="GJ79" s="214"/>
      <c r="GK79" s="214"/>
      <c r="GL79" s="214"/>
      <c r="GM79" s="214"/>
      <c r="GN79" s="214"/>
      <c r="GO79" s="214"/>
      <c r="GP79" s="214"/>
      <c r="GQ79" s="214"/>
      <c r="GR79" s="214"/>
      <c r="GS79" s="214"/>
      <c r="GT79" s="214"/>
      <c r="GU79" s="214"/>
      <c r="GV79" s="214"/>
      <c r="GW79" s="214"/>
      <c r="GX79" s="214"/>
      <c r="GY79" s="214"/>
      <c r="GZ79" s="214"/>
      <c r="HA79" s="214"/>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214"/>
      <c r="IQ79" s="214"/>
      <c r="IR79" s="214"/>
      <c r="IS79" s="214"/>
      <c r="IT79" s="214"/>
      <c r="IU79" s="214"/>
      <c r="IV79" s="214"/>
      <c r="IW79" s="214"/>
      <c r="IX79" s="214"/>
      <c r="IY79" s="214"/>
      <c r="IZ79" s="214"/>
      <c r="JA79" s="214"/>
      <c r="JB79" s="214"/>
      <c r="JC79" s="214"/>
      <c r="JD79" s="214"/>
      <c r="JE79" s="214"/>
      <c r="JF79" s="214"/>
      <c r="JG79" s="214"/>
      <c r="JH79" s="214"/>
      <c r="JI79" s="214"/>
      <c r="JJ79" s="214"/>
      <c r="JK79" s="214"/>
      <c r="JL79" s="214"/>
      <c r="JM79" s="214"/>
      <c r="JN79" s="214"/>
      <c r="JO79" s="214"/>
      <c r="JP79" s="214"/>
      <c r="JQ79" s="214"/>
      <c r="JR79" s="214"/>
      <c r="JS79" s="214"/>
      <c r="JT79" s="214"/>
      <c r="JU79" s="214"/>
      <c r="JV79" s="214"/>
      <c r="JW79" s="214"/>
      <c r="JX79" s="214"/>
      <c r="JY79" s="214"/>
      <c r="JZ79" s="214"/>
      <c r="KA79" s="214"/>
      <c r="KB79" s="214"/>
      <c r="KC79" s="214"/>
      <c r="KD79" s="214"/>
      <c r="KE79" s="214"/>
      <c r="KF79" s="214"/>
      <c r="KG79" s="214"/>
      <c r="KH79" s="214"/>
      <c r="KI79" s="214"/>
      <c r="KJ79" s="214"/>
      <c r="KK79" s="214"/>
      <c r="KL79" s="214"/>
      <c r="KM79" s="214"/>
      <c r="KN79" s="214"/>
      <c r="KO79" s="214"/>
      <c r="KP79" s="214"/>
      <c r="KQ79" s="214"/>
      <c r="KR79" s="214"/>
      <c r="KS79" s="214"/>
      <c r="KT79" s="214"/>
      <c r="KU79" s="214"/>
      <c r="KV79" s="214"/>
      <c r="KW79" s="214"/>
      <c r="KX79" s="214"/>
      <c r="KY79" s="214"/>
      <c r="KZ79" s="214"/>
      <c r="LA79" s="214"/>
      <c r="LB79" s="214"/>
      <c r="LC79" s="214"/>
      <c r="LD79" s="214"/>
      <c r="LE79" s="214"/>
      <c r="LF79" s="214"/>
      <c r="LG79" s="214"/>
      <c r="LH79" s="214"/>
      <c r="LI79" s="214"/>
      <c r="LJ79" s="214"/>
      <c r="LK79" s="214"/>
      <c r="LL79" s="214"/>
      <c r="LM79" s="214"/>
      <c r="LN79" s="214"/>
      <c r="LO79" s="214"/>
      <c r="LP79" s="214"/>
      <c r="LQ79" s="214"/>
      <c r="LR79" s="214"/>
      <c r="LS79" s="214"/>
      <c r="LT79" s="214"/>
      <c r="LU79" s="214"/>
      <c r="LV79" s="214"/>
      <c r="LW79" s="214"/>
      <c r="LX79" s="214"/>
      <c r="LY79" s="214"/>
      <c r="LZ79" s="214"/>
      <c r="MA79" s="214"/>
      <c r="MB79" s="214"/>
      <c r="MC79" s="214"/>
      <c r="MD79" s="214"/>
      <c r="ME79" s="214"/>
      <c r="MF79" s="214"/>
      <c r="MG79" s="214"/>
      <c r="MH79" s="214"/>
      <c r="MI79" s="214"/>
      <c r="MJ79" s="214"/>
      <c r="MK79" s="214"/>
      <c r="ML79" s="214"/>
      <c r="MM79" s="214"/>
      <c r="MN79" s="214"/>
      <c r="MO79" s="214"/>
      <c r="MP79" s="214"/>
      <c r="MQ79" s="214"/>
      <c r="MR79" s="214"/>
      <c r="MS79" s="214"/>
      <c r="MT79" s="214"/>
      <c r="MU79" s="214"/>
      <c r="MV79" s="214"/>
      <c r="MW79" s="214"/>
      <c r="MX79" s="214"/>
      <c r="MY79" s="214"/>
      <c r="MZ79" s="214"/>
      <c r="NA79" s="214"/>
      <c r="NB79" s="214"/>
      <c r="NC79" s="214"/>
      <c r="ND79" s="214"/>
      <c r="NE79" s="214"/>
      <c r="NF79" s="214"/>
      <c r="NG79" s="214"/>
      <c r="NH79" s="214"/>
      <c r="NI79" s="214"/>
      <c r="NJ79" s="214"/>
      <c r="NK79" s="214"/>
      <c r="NL79" s="214"/>
      <c r="NM79" s="214"/>
      <c r="NN79" s="214"/>
      <c r="NO79" s="214"/>
      <c r="NP79" s="214"/>
      <c r="NQ79" s="214"/>
      <c r="NR79" s="214"/>
      <c r="NS79" s="214"/>
      <c r="NT79" s="214"/>
      <c r="NU79" s="214"/>
      <c r="NV79" s="214"/>
      <c r="NW79" s="214"/>
      <c r="NX79" s="214"/>
      <c r="NY79" s="214"/>
      <c r="NZ79" s="214"/>
      <c r="OA79" s="214"/>
      <c r="OB79" s="214"/>
      <c r="OC79" s="214"/>
      <c r="OD79" s="214"/>
      <c r="OE79" s="214"/>
      <c r="OF79" s="214"/>
      <c r="OG79" s="214"/>
      <c r="OH79" s="214"/>
      <c r="OI79" s="214"/>
      <c r="OJ79" s="214"/>
      <c r="OK79" s="214"/>
      <c r="OL79" s="214"/>
      <c r="OM79" s="214"/>
      <c r="ON79" s="214"/>
      <c r="OO79" s="214"/>
      <c r="OP79" s="214"/>
      <c r="OQ79" s="214"/>
      <c r="OR79" s="214"/>
      <c r="OS79" s="214"/>
      <c r="OT79" s="214"/>
      <c r="OU79" s="214"/>
      <c r="OV79" s="214"/>
      <c r="OW79" s="214"/>
      <c r="OX79" s="214"/>
      <c r="OY79" s="214"/>
      <c r="OZ79" s="214"/>
      <c r="PA79" s="214"/>
      <c r="PB79" s="214"/>
      <c r="PC79" s="214"/>
      <c r="PD79" s="214"/>
      <c r="PE79" s="214"/>
      <c r="PF79" s="214"/>
      <c r="PG79" s="214"/>
      <c r="PH79" s="214"/>
      <c r="PI79" s="214"/>
      <c r="PJ79" s="214"/>
      <c r="PK79" s="214"/>
      <c r="PL79" s="214"/>
      <c r="PM79" s="214"/>
      <c r="PN79" s="214"/>
      <c r="PO79" s="214"/>
      <c r="PP79" s="214"/>
      <c r="PQ79" s="214"/>
      <c r="PR79" s="214"/>
      <c r="PS79" s="214"/>
      <c r="PT79" s="214"/>
      <c r="PU79" s="214"/>
      <c r="PV79" s="214"/>
      <c r="PW79" s="214"/>
      <c r="PX79" s="214"/>
      <c r="PY79" s="214"/>
      <c r="PZ79" s="214"/>
      <c r="QA79" s="214"/>
      <c r="QB79" s="214"/>
      <c r="QC79" s="214"/>
      <c r="QD79" s="214"/>
      <c r="QE79" s="214"/>
      <c r="QF79" s="214"/>
      <c r="QG79" s="214"/>
      <c r="QH79" s="214"/>
      <c r="QI79" s="214"/>
      <c r="QJ79" s="214"/>
      <c r="QK79" s="214"/>
      <c r="QL79" s="214"/>
      <c r="QM79" s="214"/>
      <c r="QN79" s="214"/>
      <c r="QO79" s="214"/>
      <c r="QP79" s="214"/>
      <c r="QQ79" s="214"/>
      <c r="QR79" s="214"/>
      <c r="QS79" s="214"/>
      <c r="QT79" s="214"/>
      <c r="QU79" s="214"/>
      <c r="QV79" s="214"/>
      <c r="QW79" s="214"/>
      <c r="QX79" s="214"/>
      <c r="QY79" s="214"/>
      <c r="QZ79" s="214"/>
      <c r="RA79" s="214"/>
      <c r="RB79" s="214"/>
      <c r="RC79" s="214"/>
      <c r="RD79" s="214"/>
      <c r="RE79" s="214"/>
      <c r="RF79" s="214"/>
      <c r="RG79" s="214"/>
      <c r="RH79" s="214"/>
      <c r="RI79" s="214"/>
      <c r="RJ79" s="214"/>
      <c r="RK79" s="214"/>
      <c r="RL79" s="214"/>
      <c r="RM79" s="214"/>
      <c r="RN79" s="214"/>
      <c r="RO79" s="214"/>
      <c r="RP79" s="214"/>
      <c r="RQ79" s="214"/>
      <c r="RR79" s="214"/>
      <c r="RS79" s="214"/>
      <c r="RT79" s="214"/>
      <c r="RU79" s="214"/>
      <c r="RV79" s="214"/>
      <c r="RW79" s="214"/>
      <c r="RX79" s="214"/>
      <c r="RY79" s="214"/>
      <c r="RZ79" s="214"/>
      <c r="SA79" s="214"/>
      <c r="SB79" s="214"/>
      <c r="SC79" s="214"/>
      <c r="SD79" s="214"/>
      <c r="SE79" s="214"/>
      <c r="SF79" s="214"/>
      <c r="SG79" s="214"/>
      <c r="SH79" s="214"/>
      <c r="SI79" s="214"/>
      <c r="SJ79" s="214"/>
      <c r="SK79" s="214"/>
      <c r="SL79" s="214"/>
      <c r="SM79" s="214"/>
      <c r="SN79" s="214"/>
      <c r="SO79" s="214"/>
      <c r="SP79" s="214"/>
      <c r="SQ79" s="214"/>
      <c r="SR79" s="214"/>
      <c r="SS79" s="214"/>
      <c r="ST79" s="214"/>
      <c r="SU79" s="214"/>
      <c r="SV79" s="214"/>
      <c r="SW79" s="214"/>
      <c r="SX79" s="214"/>
      <c r="SY79" s="214"/>
      <c r="SZ79" s="214"/>
      <c r="TA79" s="214"/>
      <c r="TB79" s="214"/>
      <c r="TC79" s="214"/>
      <c r="TD79" s="214"/>
      <c r="TE79" s="214"/>
      <c r="TF79" s="214"/>
      <c r="TG79" s="214"/>
      <c r="TH79" s="214"/>
      <c r="TI79" s="214"/>
      <c r="TJ79" s="214"/>
      <c r="TK79" s="214"/>
      <c r="TL79" s="214"/>
      <c r="TM79" s="214"/>
      <c r="TN79" s="214"/>
      <c r="TO79" s="214"/>
      <c r="TP79" s="214"/>
      <c r="TQ79" s="214"/>
      <c r="TR79" s="214"/>
      <c r="TS79" s="214"/>
      <c r="TT79" s="214"/>
      <c r="TU79" s="214"/>
      <c r="TV79" s="214"/>
      <c r="TW79" s="214"/>
      <c r="TX79" s="214"/>
      <c r="TY79" s="214"/>
      <c r="TZ79" s="214"/>
      <c r="UA79" s="214"/>
      <c r="UB79" s="214"/>
      <c r="UC79" s="214"/>
      <c r="UD79" s="214"/>
      <c r="UE79" s="214"/>
      <c r="UF79" s="214"/>
      <c r="UG79" s="214"/>
      <c r="UH79" s="214"/>
      <c r="UI79" s="214"/>
      <c r="UJ79" s="214"/>
      <c r="UK79" s="214"/>
      <c r="UL79" s="214"/>
      <c r="UM79" s="214"/>
      <c r="UN79" s="214"/>
      <c r="UO79" s="214"/>
      <c r="UP79" s="214"/>
      <c r="UQ79" s="214"/>
      <c r="UR79" s="214"/>
      <c r="US79" s="214"/>
      <c r="UT79" s="214"/>
      <c r="UU79" s="214"/>
      <c r="UV79" s="214"/>
      <c r="UW79" s="214"/>
      <c r="UX79" s="214"/>
      <c r="UY79" s="214"/>
      <c r="UZ79" s="214"/>
      <c r="VA79" s="214"/>
      <c r="VB79" s="214"/>
      <c r="VC79" s="214"/>
      <c r="VD79" s="214"/>
      <c r="VE79" s="214"/>
      <c r="VF79" s="214"/>
      <c r="VG79" s="214"/>
      <c r="VH79" s="214"/>
      <c r="VI79" s="214"/>
      <c r="VJ79" s="214"/>
      <c r="VK79" s="214"/>
      <c r="VL79" s="214"/>
      <c r="VM79" s="214"/>
      <c r="VN79" s="214"/>
      <c r="VO79" s="214"/>
      <c r="VP79" s="214"/>
      <c r="VQ79" s="214"/>
      <c r="VR79" s="214"/>
      <c r="VS79" s="214"/>
      <c r="VT79" s="214"/>
      <c r="VU79" s="214"/>
      <c r="VV79" s="214"/>
      <c r="VW79" s="214"/>
      <c r="VX79" s="214"/>
      <c r="VY79" s="214"/>
      <c r="VZ79" s="214"/>
      <c r="WA79" s="214"/>
      <c r="WB79" s="214"/>
      <c r="WC79" s="214"/>
      <c r="WD79" s="214"/>
      <c r="WE79" s="214"/>
      <c r="WF79" s="214"/>
      <c r="WG79" s="214"/>
      <c r="WH79" s="214"/>
      <c r="WI79" s="214"/>
      <c r="WJ79" s="214"/>
      <c r="WK79" s="214"/>
      <c r="WL79" s="214"/>
      <c r="WM79" s="214"/>
      <c r="WN79" s="214"/>
      <c r="WO79" s="214"/>
      <c r="WP79" s="214"/>
      <c r="WQ79" s="214"/>
      <c r="WR79" s="214"/>
      <c r="WS79" s="214"/>
      <c r="WT79" s="214"/>
      <c r="WU79" s="214"/>
      <c r="WV79" s="214"/>
      <c r="WW79" s="214"/>
      <c r="WX79" s="214"/>
      <c r="WY79" s="214"/>
      <c r="WZ79" s="214"/>
      <c r="XA79" s="214"/>
      <c r="XB79" s="214"/>
      <c r="XC79" s="214"/>
      <c r="XD79" s="214"/>
      <c r="XE79" s="214"/>
      <c r="XF79" s="214"/>
      <c r="XG79" s="214"/>
      <c r="XH79" s="214"/>
      <c r="XI79" s="214"/>
      <c r="XJ79" s="214"/>
      <c r="XK79" s="214"/>
      <c r="XL79" s="214"/>
      <c r="XM79" s="214"/>
      <c r="XN79" s="214"/>
      <c r="XO79" s="214"/>
      <c r="XP79" s="214"/>
      <c r="XQ79" s="214"/>
      <c r="XR79" s="214"/>
      <c r="XS79" s="214"/>
      <c r="XT79" s="214"/>
      <c r="XU79" s="214"/>
      <c r="XV79" s="214"/>
      <c r="XW79" s="214"/>
      <c r="XX79" s="214"/>
      <c r="XY79" s="214"/>
      <c r="XZ79" s="214"/>
      <c r="YA79" s="214"/>
      <c r="YB79" s="214"/>
      <c r="YC79" s="214"/>
      <c r="YD79" s="214"/>
      <c r="YE79" s="214"/>
      <c r="YF79" s="214"/>
      <c r="YG79" s="214"/>
      <c r="YH79" s="214"/>
      <c r="YI79" s="214"/>
      <c r="YJ79" s="214"/>
      <c r="YK79" s="214"/>
      <c r="YL79" s="214"/>
      <c r="YM79" s="214"/>
      <c r="YN79" s="214"/>
      <c r="YO79" s="214"/>
      <c r="YP79" s="214"/>
      <c r="YQ79" s="214"/>
      <c r="YR79" s="214"/>
      <c r="YS79" s="214"/>
      <c r="YT79" s="214"/>
      <c r="YU79" s="214"/>
      <c r="YV79" s="214"/>
      <c r="YW79" s="214"/>
      <c r="YX79" s="214"/>
      <c r="YY79" s="214"/>
      <c r="YZ79" s="214"/>
      <c r="ZA79" s="214"/>
      <c r="ZB79" s="214"/>
      <c r="ZC79" s="214"/>
      <c r="ZD79" s="214"/>
      <c r="ZE79" s="214"/>
      <c r="ZF79" s="214"/>
      <c r="ZG79" s="214"/>
      <c r="ZH79" s="214"/>
      <c r="ZI79" s="214"/>
      <c r="ZJ79" s="214"/>
      <c r="ZK79" s="214"/>
      <c r="ZL79" s="214"/>
      <c r="ZM79" s="214"/>
      <c r="ZN79" s="214"/>
      <c r="ZO79" s="214"/>
      <c r="ZP79" s="214"/>
      <c r="ZQ79" s="214"/>
      <c r="ZR79" s="214"/>
      <c r="ZS79" s="214"/>
      <c r="ZT79" s="214"/>
      <c r="ZU79" s="214"/>
      <c r="ZV79" s="214"/>
      <c r="ZW79" s="214"/>
      <c r="ZX79" s="214"/>
      <c r="ZY79" s="214"/>
      <c r="ZZ79" s="214"/>
      <c r="AAA79" s="214"/>
      <c r="AAB79" s="214"/>
      <c r="AAC79" s="214"/>
      <c r="AAD79" s="214"/>
      <c r="AAE79" s="214"/>
      <c r="AAF79" s="214"/>
      <c r="AAG79" s="214"/>
      <c r="AAH79" s="214"/>
      <c r="AAI79" s="214"/>
      <c r="AAJ79" s="214"/>
      <c r="AAK79" s="214"/>
      <c r="AAL79" s="214"/>
      <c r="AAM79" s="214"/>
      <c r="AAN79" s="214"/>
      <c r="AAO79" s="214"/>
      <c r="AAP79" s="214"/>
      <c r="AAQ79" s="214"/>
      <c r="AAR79" s="214"/>
      <c r="AAS79" s="214"/>
      <c r="AAT79" s="214"/>
      <c r="AAU79" s="214"/>
      <c r="AAV79" s="214"/>
      <c r="AAW79" s="214"/>
      <c r="AAX79" s="214"/>
      <c r="AAY79" s="214"/>
      <c r="AAZ79" s="214"/>
      <c r="ABA79" s="214"/>
      <c r="ABB79" s="214"/>
      <c r="ABC79" s="214"/>
      <c r="ABD79" s="214"/>
      <c r="ABE79" s="214"/>
      <c r="ABF79" s="214"/>
      <c r="ABG79" s="214"/>
      <c r="ABH79" s="214"/>
      <c r="ABI79" s="214"/>
      <c r="ABJ79" s="214"/>
      <c r="ABK79" s="214"/>
      <c r="ABL79" s="214"/>
      <c r="ABM79" s="214"/>
      <c r="ABN79" s="214"/>
      <c r="ABO79" s="214"/>
      <c r="ABP79" s="214"/>
      <c r="ABQ79" s="214"/>
      <c r="ABR79" s="214"/>
      <c r="ABS79" s="214"/>
      <c r="ABT79" s="214"/>
      <c r="ABU79" s="214"/>
      <c r="ABV79" s="214"/>
      <c r="ABW79" s="214"/>
      <c r="ABX79" s="214"/>
      <c r="ABY79" s="214"/>
      <c r="ABZ79" s="214"/>
      <c r="ACA79" s="214"/>
      <c r="ACB79" s="214"/>
      <c r="ACC79" s="214"/>
      <c r="ACD79" s="214"/>
      <c r="ACE79" s="214"/>
      <c r="ACF79" s="214"/>
      <c r="ACG79" s="214"/>
      <c r="ACH79" s="214"/>
      <c r="ACI79" s="214"/>
      <c r="ACJ79" s="214"/>
      <c r="ACK79" s="214"/>
      <c r="ACL79" s="214"/>
      <c r="ACM79" s="214"/>
      <c r="ACN79" s="214"/>
      <c r="ACO79" s="214"/>
      <c r="ACP79" s="214"/>
      <c r="ACQ79" s="214"/>
      <c r="ACR79" s="214"/>
      <c r="ACS79" s="214"/>
      <c r="ACT79" s="214"/>
      <c r="ACU79" s="214"/>
      <c r="ACV79" s="214"/>
      <c r="ACW79" s="214"/>
      <c r="ACX79" s="214"/>
      <c r="ACY79" s="214"/>
      <c r="ACZ79" s="214"/>
      <c r="ADA79" s="214"/>
      <c r="ADB79" s="214"/>
      <c r="ADC79" s="214"/>
      <c r="ADD79" s="214"/>
      <c r="ADE79" s="214"/>
      <c r="ADF79" s="214"/>
      <c r="ADG79" s="214"/>
      <c r="ADH79" s="214"/>
      <c r="ADI79" s="214"/>
      <c r="ADJ79" s="214"/>
      <c r="ADK79" s="214"/>
      <c r="ADL79" s="214"/>
      <c r="ADM79" s="214"/>
      <c r="ADN79" s="214"/>
      <c r="ADO79" s="214"/>
      <c r="ADP79" s="214"/>
      <c r="ADQ79" s="214"/>
      <c r="ADR79" s="214"/>
      <c r="ADS79" s="214"/>
      <c r="ADT79" s="214"/>
      <c r="ADU79" s="214"/>
      <c r="ADV79" s="214"/>
      <c r="ADW79" s="214"/>
      <c r="ADX79" s="214"/>
      <c r="ADY79" s="214"/>
      <c r="ADZ79" s="214"/>
      <c r="AEA79" s="214"/>
      <c r="AEB79" s="214"/>
      <c r="AEC79" s="214"/>
      <c r="AED79" s="214"/>
      <c r="AEE79" s="214"/>
      <c r="AEF79" s="214"/>
      <c r="AEG79" s="214"/>
      <c r="AEH79" s="214"/>
      <c r="AEI79" s="214"/>
      <c r="AEJ79" s="214"/>
      <c r="AEK79" s="214"/>
      <c r="AEL79" s="214"/>
      <c r="AEM79" s="214"/>
      <c r="AEN79" s="214"/>
      <c r="AEO79" s="214"/>
      <c r="AEP79" s="214"/>
      <c r="AEQ79" s="214"/>
      <c r="AER79" s="214"/>
      <c r="AES79" s="214"/>
      <c r="AET79" s="214"/>
      <c r="AEU79" s="214"/>
      <c r="AEV79" s="214"/>
      <c r="AEW79" s="214"/>
      <c r="AEX79" s="214"/>
      <c r="AEY79" s="214"/>
      <c r="AEZ79" s="214"/>
      <c r="AFA79" s="214"/>
      <c r="AFB79" s="214"/>
      <c r="AFC79" s="214"/>
      <c r="AFD79" s="214"/>
      <c r="AFE79" s="214"/>
      <c r="AFF79" s="214"/>
      <c r="AFG79" s="214"/>
      <c r="AFH79" s="214"/>
      <c r="AFI79" s="214"/>
      <c r="AFJ79" s="214"/>
      <c r="AFK79" s="214"/>
      <c r="AFL79" s="214"/>
      <c r="AFM79" s="214"/>
      <c r="AFN79" s="214"/>
      <c r="AFO79" s="214"/>
      <c r="AFP79" s="214"/>
      <c r="AFQ79" s="214"/>
      <c r="AFR79" s="214"/>
      <c r="AFS79" s="214"/>
      <c r="AFT79" s="214"/>
      <c r="AFU79" s="214"/>
      <c r="AFV79" s="214"/>
      <c r="AFW79" s="214"/>
      <c r="AFX79" s="214"/>
      <c r="AFY79" s="214"/>
      <c r="AFZ79" s="214"/>
      <c r="AGA79" s="214"/>
      <c r="AGB79" s="214"/>
      <c r="AGC79" s="214"/>
      <c r="AGD79" s="214"/>
      <c r="AGE79" s="214"/>
      <c r="AGF79" s="214"/>
      <c r="AGG79" s="214"/>
      <c r="AGH79" s="214"/>
      <c r="AGI79" s="214"/>
      <c r="AGJ79" s="214"/>
      <c r="AGK79" s="214"/>
      <c r="AGL79" s="214"/>
      <c r="AGM79" s="214"/>
      <c r="AGN79" s="214"/>
      <c r="AGO79" s="214"/>
      <c r="AGP79" s="214"/>
      <c r="AGQ79" s="214"/>
      <c r="AGR79" s="214"/>
      <c r="AGS79" s="214"/>
      <c r="AGT79" s="214"/>
      <c r="AGU79" s="214"/>
      <c r="AGV79" s="214"/>
      <c r="AGW79" s="214"/>
      <c r="AGX79" s="214"/>
      <c r="AGY79" s="214"/>
      <c r="AGZ79" s="214"/>
      <c r="AHA79" s="214"/>
      <c r="AHB79" s="214"/>
      <c r="AHC79" s="214"/>
      <c r="AHD79" s="214"/>
      <c r="AHE79" s="214"/>
      <c r="AHF79" s="214"/>
      <c r="AHG79" s="214"/>
      <c r="AHH79" s="214"/>
      <c r="AHI79" s="214"/>
      <c r="AHJ79" s="214"/>
      <c r="AHK79" s="214"/>
      <c r="AHL79" s="214"/>
      <c r="AHM79" s="214"/>
      <c r="AHN79" s="214"/>
      <c r="AHO79" s="214"/>
      <c r="AHP79" s="214"/>
      <c r="AHQ79" s="214"/>
      <c r="AHR79" s="214"/>
      <c r="AHS79" s="214"/>
      <c r="AHT79" s="214"/>
      <c r="AHU79" s="214"/>
      <c r="AHV79" s="214"/>
      <c r="AHW79" s="214"/>
      <c r="AHX79" s="214"/>
      <c r="AHY79" s="214"/>
      <c r="AHZ79" s="214"/>
      <c r="AIA79" s="214"/>
      <c r="AIB79" s="214"/>
      <c r="AIC79" s="214"/>
      <c r="AID79" s="214"/>
      <c r="AIE79" s="214"/>
      <c r="AIF79" s="214"/>
      <c r="AIG79" s="214"/>
      <c r="AIH79" s="214"/>
      <c r="AII79" s="214"/>
      <c r="AIJ79" s="214"/>
      <c r="AIK79" s="214"/>
      <c r="AIL79" s="214"/>
      <c r="AIM79" s="214"/>
      <c r="AIN79" s="214"/>
      <c r="AIO79" s="214"/>
      <c r="AIP79" s="214"/>
      <c r="AIQ79" s="214"/>
      <c r="AIR79" s="214"/>
      <c r="AIS79" s="214"/>
      <c r="AIT79" s="214"/>
      <c r="AIU79" s="214"/>
      <c r="AIV79" s="214"/>
      <c r="AIW79" s="214"/>
      <c r="AIX79" s="214"/>
      <c r="AIY79" s="214"/>
      <c r="AIZ79" s="214"/>
      <c r="AJA79" s="214"/>
      <c r="AJB79" s="214"/>
      <c r="AJC79" s="214"/>
      <c r="AJD79" s="214"/>
      <c r="AJE79" s="214"/>
      <c r="AJF79" s="214"/>
      <c r="AJG79" s="214"/>
      <c r="AJH79" s="214"/>
      <c r="AJI79" s="214"/>
      <c r="AJJ79" s="214"/>
      <c r="AJK79" s="214"/>
      <c r="AJL79" s="214"/>
      <c r="AJM79" s="214"/>
      <c r="AJN79" s="214"/>
      <c r="AJO79" s="214"/>
      <c r="AJP79" s="214"/>
      <c r="AJQ79" s="214"/>
      <c r="AJR79" s="214"/>
      <c r="AJS79" s="214"/>
      <c r="AJT79" s="214"/>
      <c r="AJU79" s="214"/>
      <c r="AJV79" s="214"/>
      <c r="AJW79" s="214"/>
      <c r="AJX79" s="214"/>
      <c r="AJY79" s="214"/>
      <c r="AJZ79" s="214"/>
      <c r="AKA79" s="214"/>
      <c r="AKB79" s="214"/>
      <c r="AKC79" s="214"/>
      <c r="AKD79" s="214"/>
      <c r="AKE79" s="214"/>
      <c r="AKF79" s="214"/>
      <c r="AKG79" s="214"/>
      <c r="AKH79" s="214"/>
      <c r="AKI79" s="214"/>
      <c r="AKJ79" s="214"/>
      <c r="AKK79" s="214"/>
      <c r="AKL79" s="214"/>
      <c r="AKM79" s="214"/>
      <c r="AKN79" s="214"/>
      <c r="AKO79" s="214"/>
      <c r="AKP79" s="214"/>
      <c r="AKQ79" s="214"/>
      <c r="AKR79" s="214"/>
      <c r="AKS79" s="214"/>
      <c r="AKT79" s="214"/>
      <c r="AKU79" s="214"/>
      <c r="AKV79" s="214"/>
      <c r="AKW79" s="214"/>
      <c r="AKX79" s="214"/>
      <c r="AKY79" s="214"/>
      <c r="AKZ79" s="214"/>
      <c r="ALA79" s="214"/>
      <c r="ALB79" s="214"/>
      <c r="ALC79" s="214"/>
      <c r="ALD79" s="214"/>
      <c r="ALE79" s="214"/>
      <c r="ALF79" s="214"/>
      <c r="ALG79" s="214"/>
      <c r="ALH79" s="214"/>
      <c r="ALI79" s="214"/>
      <c r="ALJ79" s="214"/>
      <c r="ALK79" s="214"/>
      <c r="ALL79" s="214"/>
      <c r="ALM79" s="214"/>
      <c r="ALN79" s="214"/>
      <c r="ALO79" s="214"/>
      <c r="ALP79" s="214"/>
      <c r="ALQ79" s="214"/>
      <c r="ALR79" s="214"/>
      <c r="ALS79" s="214"/>
      <c r="ALT79" s="214"/>
      <c r="ALU79" s="214"/>
      <c r="ALV79" s="214"/>
      <c r="ALW79" s="214"/>
      <c r="ALX79" s="214"/>
      <c r="ALY79" s="214"/>
      <c r="ALZ79" s="214"/>
      <c r="AMA79" s="214"/>
      <c r="AMB79" s="214"/>
      <c r="AMC79" s="214"/>
      <c r="AMD79" s="214"/>
      <c r="AME79" s="214"/>
      <c r="AMF79" s="214"/>
      <c r="AMG79" s="214"/>
      <c r="AMH79" s="214"/>
      <c r="AMI79" s="214"/>
      <c r="AMJ79" s="214"/>
      <c r="AMK79" s="214"/>
      <c r="AML79" s="214"/>
      <c r="AMM79" s="214"/>
      <c r="AMN79" s="214"/>
      <c r="AMO79" s="214"/>
      <c r="AMP79" s="214"/>
      <c r="AMQ79" s="214"/>
      <c r="AMR79" s="214"/>
      <c r="AMS79" s="214"/>
      <c r="AMT79" s="214"/>
      <c r="AMU79" s="214"/>
      <c r="AMV79" s="214"/>
      <c r="AMW79" s="214"/>
      <c r="AMX79" s="214"/>
      <c r="AMY79" s="214"/>
      <c r="AMZ79" s="214"/>
      <c r="ANA79" s="214"/>
      <c r="ANB79" s="214"/>
      <c r="ANC79" s="214"/>
      <c r="AND79" s="214"/>
      <c r="ANE79" s="214"/>
      <c r="ANF79" s="214"/>
      <c r="ANG79" s="214"/>
      <c r="ANH79" s="214"/>
      <c r="ANI79" s="214"/>
      <c r="ANJ79" s="214"/>
      <c r="ANK79" s="214"/>
      <c r="ANL79" s="214"/>
      <c r="ANM79" s="214"/>
      <c r="ANN79" s="214"/>
      <c r="ANO79" s="214"/>
      <c r="ANP79" s="214"/>
      <c r="ANQ79" s="214"/>
      <c r="ANR79" s="214"/>
      <c r="ANS79" s="214"/>
      <c r="ANT79" s="214"/>
      <c r="ANU79" s="214"/>
      <c r="ANV79" s="214"/>
      <c r="ANW79" s="214"/>
      <c r="ANX79" s="214"/>
      <c r="ANY79" s="214"/>
      <c r="ANZ79" s="214"/>
      <c r="AOA79" s="214"/>
      <c r="AOB79" s="214"/>
      <c r="AOC79" s="214"/>
      <c r="AOD79" s="214"/>
      <c r="AOE79" s="214"/>
      <c r="AOF79" s="214"/>
      <c r="AOG79" s="214"/>
      <c r="AOH79" s="214"/>
      <c r="AOI79" s="214"/>
      <c r="AOJ79" s="214"/>
      <c r="AOK79" s="214"/>
      <c r="AOL79" s="214"/>
      <c r="AOM79" s="214"/>
      <c r="AON79" s="214"/>
      <c r="AOO79" s="214"/>
      <c r="AOP79" s="214"/>
      <c r="AOQ79" s="214"/>
      <c r="AOR79" s="214"/>
      <c r="AOS79" s="214"/>
      <c r="AOT79" s="214"/>
      <c r="AOU79" s="214"/>
      <c r="AOV79" s="214"/>
      <c r="AOW79" s="214"/>
      <c r="AOX79" s="214"/>
      <c r="AOY79" s="214"/>
      <c r="AOZ79" s="214"/>
      <c r="APA79" s="214"/>
      <c r="APB79" s="214"/>
      <c r="APC79" s="214"/>
      <c r="APD79" s="214"/>
      <c r="APE79" s="214"/>
      <c r="APF79" s="214"/>
      <c r="APG79" s="214"/>
      <c r="APH79" s="214"/>
      <c r="API79" s="214"/>
      <c r="APJ79" s="214"/>
      <c r="APK79" s="214"/>
      <c r="APL79" s="214"/>
      <c r="APM79" s="214"/>
      <c r="APN79" s="214"/>
      <c r="APO79" s="214"/>
      <c r="APP79" s="214"/>
      <c r="APQ79" s="214"/>
      <c r="APR79" s="214"/>
      <c r="APS79" s="214"/>
      <c r="APT79" s="214"/>
      <c r="APU79" s="214"/>
      <c r="APV79" s="214"/>
      <c r="APW79" s="214"/>
      <c r="APX79" s="214"/>
      <c r="APY79" s="214"/>
      <c r="APZ79" s="214"/>
      <c r="AQA79" s="214"/>
      <c r="AQB79" s="214"/>
      <c r="AQC79" s="214"/>
      <c r="AQD79" s="214"/>
      <c r="AQE79" s="214"/>
      <c r="AQF79" s="214"/>
      <c r="AQG79" s="214"/>
      <c r="AQH79" s="214"/>
      <c r="AQI79" s="214"/>
      <c r="AQJ79" s="214"/>
      <c r="AQK79" s="214"/>
      <c r="AQL79" s="214"/>
      <c r="AQM79" s="214"/>
      <c r="AQN79" s="214"/>
      <c r="AQO79" s="214"/>
      <c r="AQP79" s="214"/>
      <c r="AQQ79" s="214"/>
      <c r="AQR79" s="214"/>
      <c r="AQS79" s="214"/>
      <c r="AQT79" s="214"/>
      <c r="AQU79" s="214"/>
      <c r="AQV79" s="214"/>
      <c r="AQW79" s="214"/>
      <c r="AQX79" s="214"/>
      <c r="AQY79" s="214"/>
      <c r="AQZ79" s="214"/>
      <c r="ARA79" s="214"/>
      <c r="ARB79" s="214"/>
      <c r="ARC79" s="214"/>
      <c r="ARD79" s="214"/>
      <c r="ARE79" s="214"/>
      <c r="ARF79" s="214"/>
      <c r="ARG79" s="214"/>
      <c r="ARH79" s="214"/>
      <c r="ARI79" s="214"/>
      <c r="ARJ79" s="214"/>
      <c r="ARK79" s="214"/>
      <c r="ARL79" s="214"/>
      <c r="ARM79" s="214"/>
      <c r="ARN79" s="214"/>
      <c r="ARO79" s="214"/>
      <c r="ARP79" s="214"/>
      <c r="ARQ79" s="214"/>
      <c r="ARR79" s="214"/>
      <c r="ARS79" s="214"/>
      <c r="ART79" s="214"/>
      <c r="ARU79" s="214"/>
      <c r="ARV79" s="214"/>
      <c r="ARW79" s="214"/>
      <c r="ARX79" s="214"/>
      <c r="ARY79" s="214"/>
      <c r="ARZ79" s="214"/>
      <c r="ASA79" s="214"/>
      <c r="ASB79" s="214"/>
      <c r="ASC79" s="214"/>
      <c r="ASD79" s="214"/>
      <c r="ASE79" s="214"/>
      <c r="ASF79" s="214"/>
      <c r="ASG79" s="214"/>
      <c r="ASH79" s="214"/>
      <c r="ASI79" s="214"/>
      <c r="ASJ79" s="214"/>
      <c r="ASK79" s="214"/>
      <c r="ASL79" s="214"/>
      <c r="ASM79" s="214"/>
      <c r="ASN79" s="214"/>
      <c r="ASO79" s="214"/>
      <c r="ASP79" s="214"/>
      <c r="ASQ79" s="214"/>
      <c r="ASR79" s="214"/>
      <c r="ASS79" s="214"/>
      <c r="AST79" s="214"/>
      <c r="ASU79" s="214"/>
      <c r="ASV79" s="214"/>
      <c r="ASW79" s="214"/>
      <c r="ASX79" s="214"/>
      <c r="ASY79" s="214"/>
      <c r="ASZ79" s="214"/>
      <c r="ATA79" s="214"/>
      <c r="ATB79" s="214"/>
      <c r="ATC79" s="214"/>
      <c r="ATD79" s="214"/>
      <c r="ATE79" s="214"/>
      <c r="ATF79" s="214"/>
      <c r="ATG79" s="214"/>
      <c r="ATH79" s="214"/>
      <c r="ATI79" s="214"/>
      <c r="ATJ79" s="214"/>
      <c r="ATK79" s="214"/>
      <c r="ATL79" s="214"/>
      <c r="ATM79" s="214"/>
      <c r="ATN79" s="214"/>
      <c r="ATO79" s="214"/>
      <c r="ATP79" s="214"/>
      <c r="ATQ79" s="214"/>
      <c r="ATR79" s="214"/>
      <c r="ATS79" s="214"/>
      <c r="ATT79" s="214"/>
      <c r="ATU79" s="214"/>
      <c r="ATV79" s="214"/>
      <c r="ATW79" s="214"/>
      <c r="ATX79" s="214"/>
      <c r="ATY79" s="214"/>
      <c r="ATZ79" s="214"/>
      <c r="AUA79" s="214"/>
      <c r="AUB79" s="214"/>
      <c r="AUC79" s="214"/>
      <c r="AUD79" s="214"/>
      <c r="AUE79" s="214"/>
      <c r="AUF79" s="214"/>
      <c r="AUG79" s="214"/>
      <c r="AUH79" s="214"/>
      <c r="AUI79" s="214"/>
      <c r="AUJ79" s="214"/>
      <c r="AUK79" s="214"/>
      <c r="AUL79" s="214"/>
      <c r="AUM79" s="214"/>
      <c r="AUN79" s="214"/>
      <c r="AUO79" s="214"/>
      <c r="AUP79" s="214"/>
      <c r="AUQ79" s="214"/>
      <c r="AUR79" s="214"/>
      <c r="AUS79" s="214"/>
      <c r="AUT79" s="214"/>
      <c r="AUU79" s="214"/>
      <c r="AUV79" s="214"/>
      <c r="AUW79" s="214"/>
      <c r="AUX79" s="214"/>
      <c r="AUY79" s="214"/>
      <c r="AUZ79" s="214"/>
      <c r="AVA79" s="214"/>
      <c r="AVB79" s="214"/>
      <c r="AVC79" s="214"/>
      <c r="AVD79" s="214"/>
      <c r="AVE79" s="214"/>
      <c r="AVF79" s="214"/>
      <c r="AVG79" s="214"/>
      <c r="AVH79" s="214"/>
      <c r="AVI79" s="214"/>
      <c r="AVJ79" s="214"/>
      <c r="AVK79" s="214"/>
      <c r="AVL79" s="214"/>
      <c r="AVM79" s="214"/>
      <c r="AVN79" s="214"/>
      <c r="AVO79" s="214"/>
      <c r="AVP79" s="214"/>
      <c r="AVQ79" s="214"/>
      <c r="AVR79" s="214"/>
      <c r="AVS79" s="214"/>
      <c r="AVT79" s="214"/>
      <c r="AVU79" s="214"/>
      <c r="AVV79" s="214"/>
      <c r="AVW79" s="214"/>
      <c r="AVX79" s="214"/>
      <c r="AVY79" s="214"/>
      <c r="AVZ79" s="214"/>
      <c r="AWA79" s="214"/>
      <c r="AWB79" s="214"/>
      <c r="AWC79" s="214"/>
      <c r="AWD79" s="214"/>
      <c r="AWE79" s="214"/>
      <c r="AWF79" s="214"/>
      <c r="AWG79" s="214"/>
      <c r="AWH79" s="214"/>
      <c r="AWI79" s="214"/>
      <c r="AWJ79" s="214"/>
      <c r="AWK79" s="214"/>
      <c r="AWL79" s="214"/>
      <c r="AWM79" s="214"/>
      <c r="AWN79" s="214"/>
      <c r="AWO79" s="214"/>
      <c r="AWP79" s="214"/>
      <c r="AWQ79" s="214"/>
      <c r="AWR79" s="214"/>
      <c r="AWS79" s="214"/>
      <c r="AWT79" s="214"/>
      <c r="AWU79" s="214"/>
      <c r="AWV79" s="214"/>
      <c r="AWW79" s="214"/>
      <c r="AWX79" s="214"/>
      <c r="AWY79" s="214"/>
      <c r="AWZ79" s="214"/>
      <c r="AXA79" s="214"/>
      <c r="AXB79" s="214"/>
      <c r="AXC79" s="214"/>
      <c r="AXD79" s="214"/>
      <c r="AXE79" s="214"/>
      <c r="AXF79" s="214"/>
      <c r="AXG79" s="214"/>
      <c r="AXH79" s="214"/>
      <c r="AXI79" s="214"/>
      <c r="AXJ79" s="214"/>
      <c r="AXK79" s="214"/>
      <c r="AXL79" s="214"/>
      <c r="AXM79" s="214"/>
      <c r="AXN79" s="214"/>
      <c r="AXO79" s="214"/>
      <c r="AXP79" s="214"/>
      <c r="AXQ79" s="214"/>
      <c r="AXR79" s="214"/>
      <c r="AXS79" s="214"/>
      <c r="AXT79" s="214"/>
      <c r="AXU79" s="214"/>
      <c r="AXV79" s="214"/>
      <c r="AXW79" s="214"/>
      <c r="AXX79" s="214"/>
      <c r="AXY79" s="214"/>
      <c r="AXZ79" s="214"/>
      <c r="AYA79" s="214"/>
      <c r="AYB79" s="214"/>
      <c r="AYC79" s="214"/>
      <c r="AYD79" s="214"/>
      <c r="AYE79" s="214"/>
      <c r="AYF79" s="214"/>
      <c r="AYG79" s="214"/>
      <c r="AYH79" s="214"/>
      <c r="AYI79" s="214"/>
      <c r="AYJ79" s="214"/>
      <c r="AYK79" s="214"/>
      <c r="AYL79" s="214"/>
      <c r="AYM79" s="214"/>
      <c r="AYN79" s="214"/>
      <c r="AYO79" s="214"/>
      <c r="AYP79" s="214"/>
      <c r="AYQ79" s="214"/>
      <c r="AYR79" s="214"/>
      <c r="AYS79" s="214"/>
      <c r="AYT79" s="214"/>
      <c r="AYU79" s="214"/>
      <c r="AYV79" s="214"/>
      <c r="AYW79" s="214"/>
      <c r="AYX79" s="214"/>
      <c r="AYY79" s="214"/>
      <c r="AYZ79" s="214"/>
      <c r="AZA79" s="214"/>
      <c r="AZB79" s="214"/>
      <c r="AZC79" s="214"/>
      <c r="AZD79" s="214"/>
      <c r="AZE79" s="214"/>
      <c r="AZF79" s="214"/>
      <c r="AZG79" s="214"/>
      <c r="AZH79" s="214"/>
      <c r="AZI79" s="214"/>
      <c r="AZJ79" s="214"/>
      <c r="AZK79" s="214"/>
      <c r="AZL79" s="214"/>
      <c r="AZM79" s="214"/>
      <c r="AZN79" s="214"/>
      <c r="AZO79" s="214"/>
      <c r="AZP79" s="214"/>
      <c r="AZQ79" s="214"/>
      <c r="AZR79" s="214"/>
      <c r="AZS79" s="214"/>
      <c r="AZT79" s="214"/>
      <c r="AZU79" s="214"/>
      <c r="AZV79" s="214"/>
      <c r="AZW79" s="214"/>
      <c r="AZX79" s="214"/>
      <c r="AZY79" s="214"/>
      <c r="AZZ79" s="214"/>
      <c r="BAA79" s="214"/>
      <c r="BAB79" s="214"/>
      <c r="BAC79" s="214"/>
      <c r="BAD79" s="214"/>
      <c r="BAE79" s="214"/>
      <c r="BAF79" s="214"/>
      <c r="BAG79" s="214"/>
      <c r="BAH79" s="214"/>
      <c r="BAI79" s="214"/>
      <c r="BAJ79" s="214"/>
      <c r="BAK79" s="214"/>
      <c r="BAL79" s="214"/>
      <c r="BAM79" s="214"/>
      <c r="BAN79" s="214"/>
      <c r="BAO79" s="214"/>
      <c r="BAP79" s="214"/>
      <c r="BAQ79" s="214"/>
      <c r="BAR79" s="214"/>
      <c r="BAS79" s="214"/>
      <c r="BAT79" s="214"/>
      <c r="BAU79" s="214"/>
      <c r="BAV79" s="214"/>
      <c r="BAW79" s="214"/>
      <c r="BAX79" s="214"/>
      <c r="BAY79" s="214"/>
      <c r="BAZ79" s="214"/>
      <c r="BBA79" s="214"/>
      <c r="BBB79" s="214"/>
      <c r="BBC79" s="214"/>
      <c r="BBD79" s="214"/>
      <c r="BBE79" s="214"/>
      <c r="BBF79" s="214"/>
      <c r="BBG79" s="214"/>
      <c r="BBH79" s="214"/>
      <c r="BBI79" s="214"/>
      <c r="BBJ79" s="214"/>
      <c r="BBK79" s="214"/>
      <c r="BBL79" s="214"/>
      <c r="BBM79" s="214"/>
      <c r="BBN79" s="214"/>
      <c r="BBO79" s="214"/>
      <c r="BBP79" s="214"/>
      <c r="BBQ79" s="214"/>
      <c r="BBR79" s="214"/>
      <c r="BBS79" s="214"/>
      <c r="BBT79" s="214"/>
      <c r="BBU79" s="214"/>
      <c r="BBV79" s="214"/>
      <c r="BBW79" s="214"/>
      <c r="BBX79" s="214"/>
      <c r="BBY79" s="214"/>
      <c r="BBZ79" s="214"/>
      <c r="BCA79" s="214"/>
      <c r="BCB79" s="214"/>
      <c r="BCC79" s="214"/>
      <c r="BCD79" s="214"/>
      <c r="BCE79" s="214"/>
      <c r="BCF79" s="214"/>
      <c r="BCG79" s="214"/>
      <c r="BCH79" s="214"/>
      <c r="BCI79" s="214"/>
      <c r="BCJ79" s="214"/>
      <c r="BCK79" s="214"/>
      <c r="BCL79" s="214"/>
      <c r="BCM79" s="214"/>
      <c r="BCN79" s="214"/>
      <c r="BCO79" s="214"/>
      <c r="BCP79" s="214"/>
      <c r="BCQ79" s="214"/>
      <c r="BCR79" s="214"/>
      <c r="BCS79" s="214"/>
      <c r="BCT79" s="214"/>
      <c r="BCU79" s="214"/>
      <c r="BCV79" s="214"/>
      <c r="BCW79" s="214"/>
      <c r="BCX79" s="214"/>
      <c r="BCY79" s="214"/>
      <c r="BCZ79" s="214"/>
      <c r="BDA79" s="214"/>
      <c r="BDB79" s="214"/>
      <c r="BDC79" s="214"/>
      <c r="BDD79" s="214"/>
      <c r="BDE79" s="214"/>
      <c r="BDF79" s="214"/>
      <c r="BDG79" s="214"/>
      <c r="BDH79" s="214"/>
      <c r="BDI79" s="214"/>
      <c r="BDJ79" s="214"/>
      <c r="BDK79" s="214"/>
      <c r="BDL79" s="214"/>
      <c r="BDM79" s="214"/>
      <c r="BDN79" s="214"/>
      <c r="BDO79" s="214"/>
      <c r="BDP79" s="214"/>
      <c r="BDQ79" s="214"/>
      <c r="BDR79" s="214"/>
      <c r="BDS79" s="214"/>
      <c r="BDT79" s="214"/>
      <c r="BDU79" s="214"/>
      <c r="BDV79" s="214"/>
      <c r="BDW79" s="214"/>
      <c r="BDX79" s="214"/>
      <c r="BDY79" s="214"/>
      <c r="BDZ79" s="214"/>
      <c r="BEA79" s="214"/>
      <c r="BEB79" s="214"/>
      <c r="BEC79" s="214"/>
      <c r="BED79" s="214"/>
      <c r="BEE79" s="214"/>
      <c r="BEF79" s="214"/>
      <c r="BEG79" s="214"/>
      <c r="BEH79" s="214"/>
      <c r="BEI79" s="214"/>
      <c r="BEJ79" s="214"/>
      <c r="BEK79" s="214"/>
      <c r="BEL79" s="214"/>
      <c r="BEM79" s="214"/>
      <c r="BEN79" s="214"/>
      <c r="BEO79" s="214"/>
      <c r="BEP79" s="214"/>
      <c r="BEQ79" s="214"/>
      <c r="BER79" s="214"/>
      <c r="BES79" s="214"/>
      <c r="BET79" s="214"/>
      <c r="BEU79" s="214"/>
      <c r="BEV79" s="214"/>
      <c r="BEW79" s="214"/>
      <c r="BEX79" s="214"/>
      <c r="BEY79" s="214"/>
      <c r="BEZ79" s="214"/>
      <c r="BFA79" s="214"/>
      <c r="BFB79" s="214"/>
      <c r="BFC79" s="214"/>
      <c r="BFD79" s="214"/>
      <c r="BFE79" s="214"/>
      <c r="BFF79" s="214"/>
      <c r="BFG79" s="214"/>
      <c r="BFH79" s="214"/>
      <c r="BFI79" s="214"/>
      <c r="BFJ79" s="214"/>
      <c r="BFK79" s="214"/>
      <c r="BFL79" s="214"/>
      <c r="BFM79" s="214"/>
      <c r="BFN79" s="214"/>
      <c r="BFO79" s="214"/>
      <c r="BFP79" s="214"/>
      <c r="BFQ79" s="214"/>
      <c r="BFR79" s="214"/>
      <c r="BFS79" s="214"/>
      <c r="BFT79" s="214"/>
      <c r="BFU79" s="214"/>
      <c r="BFV79" s="214"/>
      <c r="BFW79" s="214"/>
      <c r="BFX79" s="214"/>
      <c r="BFY79" s="214"/>
      <c r="BFZ79" s="214"/>
      <c r="BGA79" s="214"/>
      <c r="BGB79" s="214"/>
      <c r="BGC79" s="214"/>
      <c r="BGD79" s="214"/>
      <c r="BGE79" s="214"/>
      <c r="BGF79" s="214"/>
      <c r="BGG79" s="214"/>
      <c r="BGH79" s="214"/>
      <c r="BGI79" s="214"/>
      <c r="BGJ79" s="214"/>
      <c r="BGK79" s="214"/>
      <c r="BGL79" s="214"/>
      <c r="BGM79" s="214"/>
      <c r="BGN79" s="214"/>
      <c r="BGO79" s="214"/>
      <c r="BGP79" s="214"/>
      <c r="BGQ79" s="214"/>
      <c r="BGR79" s="214"/>
      <c r="BGS79" s="214"/>
      <c r="BGT79" s="214"/>
      <c r="BGU79" s="214"/>
      <c r="BGV79" s="214"/>
      <c r="BGW79" s="214"/>
      <c r="BGX79" s="214"/>
      <c r="BGY79" s="214"/>
      <c r="BGZ79" s="214"/>
      <c r="BHA79" s="214"/>
      <c r="BHB79" s="214"/>
      <c r="BHC79" s="214"/>
      <c r="BHD79" s="214"/>
      <c r="BHE79" s="214"/>
      <c r="BHF79" s="214"/>
      <c r="BHG79" s="214"/>
      <c r="BHH79" s="214"/>
      <c r="BHI79" s="214"/>
      <c r="BHJ79" s="214"/>
      <c r="BHK79" s="214"/>
      <c r="BHL79" s="214"/>
      <c r="BHM79" s="214"/>
      <c r="BHN79" s="214"/>
      <c r="BHO79" s="214"/>
      <c r="BHP79" s="214"/>
      <c r="BHQ79" s="214"/>
      <c r="BHR79" s="214"/>
      <c r="BHS79" s="214"/>
      <c r="BHT79" s="214"/>
      <c r="BHU79" s="214"/>
      <c r="BHV79" s="214"/>
      <c r="BHW79" s="214"/>
      <c r="BHX79" s="214"/>
      <c r="BHY79" s="214"/>
      <c r="BHZ79" s="214"/>
      <c r="BIA79" s="214"/>
      <c r="BIB79" s="214"/>
      <c r="BIC79" s="214"/>
      <c r="BID79" s="214"/>
      <c r="BIE79" s="214"/>
      <c r="BIF79" s="214"/>
      <c r="BIG79" s="214"/>
      <c r="BIH79" s="214"/>
      <c r="BII79" s="214"/>
      <c r="BIJ79" s="214"/>
      <c r="BIK79" s="214"/>
      <c r="BIL79" s="214"/>
      <c r="BIM79" s="214"/>
      <c r="BIN79" s="214"/>
      <c r="BIO79" s="214"/>
      <c r="BIP79" s="214"/>
      <c r="BIQ79" s="214"/>
      <c r="BIR79" s="214"/>
      <c r="BIS79" s="214"/>
      <c r="BIT79" s="214"/>
      <c r="BIU79" s="214"/>
      <c r="BIV79" s="214"/>
      <c r="BIW79" s="214"/>
      <c r="BIX79" s="214"/>
      <c r="BIY79" s="214"/>
      <c r="BIZ79" s="214"/>
      <c r="BJA79" s="214"/>
      <c r="BJB79" s="214"/>
      <c r="BJC79" s="214"/>
      <c r="BJD79" s="214"/>
      <c r="BJE79" s="214"/>
      <c r="BJF79" s="214"/>
      <c r="BJG79" s="214"/>
      <c r="BJH79" s="214"/>
      <c r="BJI79" s="214"/>
      <c r="BJJ79" s="214"/>
      <c r="BJK79" s="214"/>
      <c r="BJL79" s="214"/>
      <c r="BJM79" s="214"/>
      <c r="BJN79" s="214"/>
      <c r="BJO79" s="214"/>
      <c r="BJP79" s="214"/>
      <c r="BJQ79" s="214"/>
      <c r="BJR79" s="214"/>
      <c r="BJS79" s="214"/>
      <c r="BJT79" s="214"/>
      <c r="BJU79" s="214"/>
      <c r="BJV79" s="214"/>
      <c r="BJW79" s="214"/>
      <c r="BJX79" s="214"/>
      <c r="BJY79" s="214"/>
      <c r="BJZ79" s="214"/>
      <c r="BKA79" s="214"/>
      <c r="BKB79" s="214"/>
      <c r="BKC79" s="214"/>
      <c r="BKD79" s="214"/>
      <c r="BKE79" s="214"/>
      <c r="BKF79" s="214"/>
      <c r="BKG79" s="214"/>
      <c r="BKH79" s="214"/>
      <c r="BKI79" s="214"/>
      <c r="BKJ79" s="214"/>
      <c r="BKK79" s="214"/>
      <c r="BKL79" s="214"/>
      <c r="BKM79" s="214"/>
      <c r="BKN79" s="214"/>
      <c r="BKO79" s="214"/>
      <c r="BKP79" s="214"/>
      <c r="BKQ79" s="214"/>
      <c r="BKR79" s="214"/>
      <c r="BKS79" s="214"/>
      <c r="BKT79" s="214"/>
      <c r="BKU79" s="214"/>
      <c r="BKV79" s="214"/>
      <c r="BKW79" s="214"/>
      <c r="BKX79" s="214"/>
      <c r="BKY79" s="214"/>
      <c r="BKZ79" s="214"/>
      <c r="BLA79" s="214"/>
      <c r="BLB79" s="214"/>
      <c r="BLC79" s="214"/>
      <c r="BLD79" s="214"/>
      <c r="BLE79" s="214"/>
      <c r="BLF79" s="214"/>
      <c r="BLG79" s="214"/>
      <c r="BLH79" s="214"/>
      <c r="BLI79" s="214"/>
      <c r="BLJ79" s="214"/>
      <c r="BLK79" s="214"/>
      <c r="BLL79" s="214"/>
      <c r="BLM79" s="214"/>
      <c r="BLN79" s="214"/>
      <c r="BLO79" s="214"/>
      <c r="BLP79" s="214"/>
      <c r="BLQ79" s="214"/>
      <c r="BLR79" s="214"/>
      <c r="BLS79" s="214"/>
      <c r="BLT79" s="214"/>
      <c r="BLU79" s="214"/>
      <c r="BLV79" s="214"/>
      <c r="BLW79" s="214"/>
      <c r="BLX79" s="214"/>
      <c r="BLY79" s="214"/>
      <c r="BLZ79" s="214"/>
      <c r="BMA79" s="214"/>
      <c r="BMB79" s="214"/>
      <c r="BMC79" s="214"/>
      <c r="BMD79" s="214"/>
      <c r="BME79" s="214"/>
      <c r="BMF79" s="214"/>
      <c r="BMG79" s="214"/>
      <c r="BMH79" s="214"/>
      <c r="BMI79" s="214"/>
      <c r="BMJ79" s="214"/>
      <c r="BMK79" s="214"/>
      <c r="BML79" s="214"/>
      <c r="BMM79" s="214"/>
      <c r="BMN79" s="214"/>
      <c r="BMO79" s="214"/>
      <c r="BMP79" s="214"/>
      <c r="BMQ79" s="214"/>
      <c r="BMR79" s="214"/>
      <c r="BMS79" s="214"/>
      <c r="BMT79" s="214"/>
      <c r="BMU79" s="214"/>
      <c r="BMV79" s="214"/>
      <c r="BMW79" s="214"/>
      <c r="BMX79" s="214"/>
      <c r="BMY79" s="214"/>
      <c r="BMZ79" s="214"/>
      <c r="BNA79" s="214"/>
      <c r="BNB79" s="214"/>
      <c r="BNC79" s="214"/>
      <c r="BND79" s="214"/>
      <c r="BNE79" s="214"/>
      <c r="BNF79" s="214"/>
      <c r="BNG79" s="214"/>
      <c r="BNH79" s="214"/>
      <c r="BNI79" s="214"/>
      <c r="BNJ79" s="214"/>
      <c r="BNK79" s="214"/>
      <c r="BNL79" s="214"/>
      <c r="BNM79" s="214"/>
      <c r="BNN79" s="214"/>
      <c r="BNO79" s="214"/>
      <c r="BNP79" s="214"/>
      <c r="BNQ79" s="214"/>
      <c r="BNR79" s="214"/>
      <c r="BNS79" s="214"/>
      <c r="BNT79" s="214"/>
      <c r="BNU79" s="214"/>
      <c r="BNV79" s="214"/>
      <c r="BNW79" s="214"/>
      <c r="BNX79" s="214"/>
      <c r="BNY79" s="214"/>
      <c r="BNZ79" s="214"/>
      <c r="BOA79" s="214"/>
      <c r="BOB79" s="214"/>
      <c r="BOC79" s="214"/>
      <c r="BOD79" s="214"/>
      <c r="BOE79" s="214"/>
      <c r="BOF79" s="214"/>
      <c r="BOG79" s="214"/>
      <c r="BOH79" s="214"/>
      <c r="BOI79" s="214"/>
      <c r="BOJ79" s="214"/>
      <c r="BOK79" s="214"/>
      <c r="BOL79" s="214"/>
      <c r="BOM79" s="214"/>
      <c r="BON79" s="214"/>
      <c r="BOO79" s="214"/>
      <c r="BOP79" s="214"/>
      <c r="BOQ79" s="214"/>
      <c r="BOR79" s="214"/>
      <c r="BOS79" s="214"/>
      <c r="BOT79" s="214"/>
      <c r="BOU79" s="214"/>
      <c r="BOV79" s="214"/>
      <c r="BOW79" s="214"/>
      <c r="BOX79" s="214"/>
      <c r="BOY79" s="214"/>
      <c r="BOZ79" s="214"/>
      <c r="BPA79" s="214"/>
      <c r="BPB79" s="214"/>
      <c r="BPC79" s="214"/>
      <c r="BPD79" s="214"/>
      <c r="BPE79" s="214"/>
      <c r="BPF79" s="214"/>
      <c r="BPG79" s="214"/>
      <c r="BPH79" s="214"/>
      <c r="BPI79" s="214"/>
      <c r="BPJ79" s="214"/>
      <c r="BPK79" s="214"/>
      <c r="BPL79" s="214"/>
      <c r="BPM79" s="214"/>
      <c r="BPN79" s="214"/>
      <c r="BPO79" s="214"/>
      <c r="BPP79" s="214"/>
      <c r="BPQ79" s="214"/>
      <c r="BPR79" s="214"/>
      <c r="BPS79" s="214"/>
      <c r="BPT79" s="214"/>
      <c r="BPU79" s="214"/>
      <c r="BPV79" s="214"/>
      <c r="BPW79" s="214"/>
      <c r="BPX79" s="214"/>
      <c r="BPY79" s="214"/>
      <c r="BPZ79" s="214"/>
      <c r="BQA79" s="214"/>
      <c r="BQB79" s="214"/>
      <c r="BQC79" s="214"/>
      <c r="BQD79" s="214"/>
      <c r="BQE79" s="214"/>
      <c r="BQF79" s="214"/>
      <c r="BQG79" s="214"/>
      <c r="BQH79" s="214"/>
      <c r="BQI79" s="214"/>
      <c r="BQJ79" s="214"/>
      <c r="BQK79" s="214"/>
      <c r="BQL79" s="214"/>
      <c r="BQM79" s="214"/>
      <c r="BQN79" s="214"/>
      <c r="BQO79" s="214"/>
      <c r="BQP79" s="214"/>
      <c r="BQQ79" s="214"/>
      <c r="BQR79" s="214"/>
      <c r="BQS79" s="214"/>
      <c r="BQT79" s="214"/>
      <c r="BQU79" s="214"/>
      <c r="BQV79" s="214"/>
      <c r="BQW79" s="214"/>
      <c r="BQX79" s="214"/>
      <c r="BQY79" s="214"/>
      <c r="BQZ79" s="214"/>
      <c r="BRA79" s="214"/>
      <c r="BRB79" s="214"/>
      <c r="BRC79" s="214"/>
      <c r="BRD79" s="214"/>
      <c r="BRE79" s="214"/>
      <c r="BRF79" s="214"/>
      <c r="BRG79" s="214"/>
      <c r="BRH79" s="214"/>
      <c r="BRI79" s="214"/>
      <c r="BRJ79" s="214"/>
      <c r="BRK79" s="214"/>
      <c r="BRL79" s="214"/>
      <c r="BRM79" s="214"/>
      <c r="BRN79" s="214"/>
      <c r="BRO79" s="214"/>
      <c r="BRP79" s="214"/>
      <c r="BRQ79" s="214"/>
      <c r="BRR79" s="214"/>
      <c r="BRS79" s="214"/>
      <c r="BRT79" s="214"/>
      <c r="BRU79" s="214"/>
      <c r="BRV79" s="214"/>
      <c r="BRW79" s="214"/>
      <c r="BRX79" s="214"/>
      <c r="BRY79" s="214"/>
      <c r="BRZ79" s="214"/>
      <c r="BSA79" s="214"/>
      <c r="BSB79" s="214"/>
      <c r="BSC79" s="214"/>
      <c r="BSD79" s="214"/>
      <c r="BSE79" s="214"/>
      <c r="BSF79" s="214"/>
      <c r="BSG79" s="214"/>
      <c r="BSH79" s="214"/>
      <c r="BSI79" s="214"/>
      <c r="BSJ79" s="214"/>
      <c r="BSK79" s="214"/>
      <c r="BSL79" s="214"/>
      <c r="BSM79" s="214"/>
      <c r="BSN79" s="214"/>
      <c r="BSO79" s="214"/>
      <c r="BSP79" s="214"/>
      <c r="BSQ79" s="214"/>
      <c r="BSR79" s="214"/>
      <c r="BSS79" s="214"/>
      <c r="BST79" s="214"/>
      <c r="BSU79" s="214"/>
      <c r="BSV79" s="214"/>
      <c r="BSW79" s="214"/>
      <c r="BSX79" s="214"/>
      <c r="BSY79" s="214"/>
      <c r="BSZ79" s="214"/>
      <c r="BTA79" s="214"/>
      <c r="BTB79" s="214"/>
      <c r="BTC79" s="214"/>
      <c r="BTD79" s="214"/>
      <c r="BTE79" s="214"/>
      <c r="BTF79" s="214"/>
      <c r="BTG79" s="214"/>
      <c r="BTH79" s="214"/>
      <c r="BTI79" s="214"/>
      <c r="BTJ79" s="214"/>
      <c r="BTK79" s="214"/>
      <c r="BTL79" s="214"/>
      <c r="BTM79" s="214"/>
      <c r="BTN79" s="214"/>
      <c r="BTO79" s="214"/>
      <c r="BTP79" s="214"/>
      <c r="BTQ79" s="214"/>
      <c r="BTR79" s="214"/>
      <c r="BTS79" s="214"/>
      <c r="BTT79" s="214"/>
      <c r="BTU79" s="214"/>
      <c r="BTV79" s="214"/>
      <c r="BTW79" s="214"/>
      <c r="BTX79" s="214"/>
      <c r="BTY79" s="214"/>
      <c r="BTZ79" s="214"/>
      <c r="BUA79" s="214"/>
      <c r="BUB79" s="214"/>
      <c r="BUC79" s="214"/>
      <c r="BUD79" s="214"/>
      <c r="BUE79" s="214"/>
      <c r="BUF79" s="214"/>
      <c r="BUG79" s="214"/>
      <c r="BUH79" s="214"/>
      <c r="BUI79" s="214"/>
      <c r="BUJ79" s="214"/>
      <c r="BUK79" s="214"/>
      <c r="BUL79" s="214"/>
      <c r="BUM79" s="214"/>
      <c r="BUN79" s="214"/>
      <c r="BUO79" s="214"/>
      <c r="BUP79" s="214"/>
      <c r="BUQ79" s="214"/>
      <c r="BUR79" s="214"/>
      <c r="BUS79" s="214"/>
      <c r="BUT79" s="214"/>
      <c r="BUU79" s="214"/>
      <c r="BUV79" s="214"/>
      <c r="BUW79" s="214"/>
      <c r="BUX79" s="214"/>
      <c r="BUY79" s="214"/>
      <c r="BUZ79" s="214"/>
      <c r="BVA79" s="214"/>
      <c r="BVB79" s="214"/>
      <c r="BVC79" s="214"/>
      <c r="BVD79" s="214"/>
      <c r="BVE79" s="214"/>
      <c r="BVF79" s="214"/>
      <c r="BVG79" s="214"/>
      <c r="BVH79" s="214"/>
      <c r="BVI79" s="214"/>
      <c r="BVJ79" s="214"/>
      <c r="BVK79" s="214"/>
      <c r="BVL79" s="214"/>
      <c r="BVM79" s="214"/>
      <c r="BVN79" s="214"/>
      <c r="BVO79" s="214"/>
      <c r="BVP79" s="214"/>
      <c r="BVQ79" s="214"/>
      <c r="BVR79" s="214"/>
      <c r="BVS79" s="214"/>
      <c r="BVT79" s="214"/>
      <c r="BVU79" s="214"/>
      <c r="BVV79" s="214"/>
      <c r="BVW79" s="214"/>
      <c r="BVX79" s="214"/>
      <c r="BVY79" s="214"/>
      <c r="BVZ79" s="214"/>
      <c r="BWA79" s="214"/>
      <c r="BWB79" s="214"/>
      <c r="BWC79" s="214"/>
      <c r="BWD79" s="214"/>
      <c r="BWE79" s="214"/>
      <c r="BWF79" s="214"/>
      <c r="BWG79" s="214"/>
      <c r="BWH79" s="214"/>
      <c r="BWI79" s="214"/>
      <c r="BWJ79" s="214"/>
      <c r="BWK79" s="214"/>
      <c r="BWL79" s="214"/>
      <c r="BWM79" s="214"/>
      <c r="BWN79" s="214"/>
      <c r="BWO79" s="214"/>
      <c r="BWP79" s="214"/>
      <c r="BWQ79" s="214"/>
      <c r="BWR79" s="214"/>
      <c r="BWS79" s="214"/>
      <c r="BWT79" s="214"/>
      <c r="BWU79" s="214"/>
      <c r="BWV79" s="214"/>
      <c r="BWW79" s="214"/>
      <c r="BWX79" s="214"/>
      <c r="BWY79" s="214"/>
      <c r="BWZ79" s="214"/>
      <c r="BXA79" s="214"/>
      <c r="BXB79" s="214"/>
      <c r="BXC79" s="214"/>
      <c r="BXD79" s="214"/>
      <c r="BXE79" s="214"/>
      <c r="BXF79" s="214"/>
      <c r="BXG79" s="214"/>
      <c r="BXH79" s="214"/>
      <c r="BXI79" s="214"/>
      <c r="BXJ79" s="214"/>
      <c r="BXK79" s="214"/>
      <c r="BXL79" s="214"/>
      <c r="BXM79" s="214"/>
      <c r="BXN79" s="214"/>
      <c r="BXO79" s="214"/>
      <c r="BXP79" s="214"/>
      <c r="BXQ79" s="214"/>
      <c r="BXR79" s="214"/>
      <c r="BXS79" s="214"/>
      <c r="BXT79" s="214"/>
      <c r="BXU79" s="214"/>
      <c r="BXV79" s="214"/>
      <c r="BXW79" s="214"/>
      <c r="BXX79" s="214"/>
      <c r="BXY79" s="214"/>
      <c r="BXZ79" s="214"/>
      <c r="BYA79" s="214"/>
      <c r="BYB79" s="214"/>
      <c r="BYC79" s="214"/>
      <c r="BYD79" s="214"/>
      <c r="BYE79" s="214"/>
      <c r="BYF79" s="214"/>
      <c r="BYG79" s="214"/>
      <c r="BYH79" s="214"/>
      <c r="BYI79" s="214"/>
      <c r="BYJ79" s="214"/>
      <c r="BYK79" s="214"/>
      <c r="BYL79" s="214"/>
      <c r="BYM79" s="214"/>
      <c r="BYN79" s="214"/>
      <c r="BYO79" s="214"/>
      <c r="BYP79" s="214"/>
      <c r="BYQ79" s="214"/>
      <c r="BYR79" s="214"/>
      <c r="BYS79" s="214"/>
      <c r="BYT79" s="214"/>
      <c r="BYU79" s="214"/>
      <c r="BYV79" s="214"/>
      <c r="BYW79" s="214"/>
      <c r="BYX79" s="214"/>
      <c r="BYY79" s="214"/>
      <c r="BYZ79" s="214"/>
      <c r="BZA79" s="214"/>
      <c r="BZB79" s="214"/>
      <c r="BZC79" s="214"/>
      <c r="BZD79" s="214"/>
      <c r="BZE79" s="214"/>
      <c r="BZF79" s="214"/>
      <c r="BZG79" s="214"/>
      <c r="BZH79" s="214"/>
      <c r="BZI79" s="214"/>
      <c r="BZJ79" s="214"/>
      <c r="BZK79" s="214"/>
      <c r="BZL79" s="214"/>
      <c r="BZM79" s="214"/>
      <c r="BZN79" s="214"/>
      <c r="BZO79" s="214"/>
      <c r="BZP79" s="214"/>
      <c r="BZQ79" s="214"/>
      <c r="BZR79" s="214"/>
      <c r="BZS79" s="214"/>
      <c r="BZT79" s="214"/>
      <c r="BZU79" s="214"/>
      <c r="BZV79" s="214"/>
      <c r="BZW79" s="214"/>
      <c r="BZX79" s="214"/>
      <c r="BZY79" s="214"/>
      <c r="BZZ79" s="214"/>
      <c r="CAA79" s="214"/>
      <c r="CAB79" s="214"/>
      <c r="CAC79" s="214"/>
      <c r="CAD79" s="214"/>
      <c r="CAE79" s="214"/>
      <c r="CAF79" s="214"/>
      <c r="CAG79" s="214"/>
      <c r="CAH79" s="214"/>
      <c r="CAI79" s="214"/>
      <c r="CAJ79" s="214"/>
      <c r="CAK79" s="214"/>
      <c r="CAL79" s="214"/>
      <c r="CAM79" s="214"/>
      <c r="CAN79" s="214"/>
      <c r="CAO79" s="214"/>
      <c r="CAP79" s="214"/>
      <c r="CAQ79" s="214"/>
      <c r="CAR79" s="214"/>
      <c r="CAS79" s="214"/>
      <c r="CAT79" s="214"/>
      <c r="CAU79" s="214"/>
      <c r="CAV79" s="214"/>
      <c r="CAW79" s="214"/>
      <c r="CAX79" s="214"/>
      <c r="CAY79" s="214"/>
      <c r="CAZ79" s="214"/>
      <c r="CBA79" s="214"/>
      <c r="CBB79" s="214"/>
      <c r="CBC79" s="214"/>
      <c r="CBD79" s="214"/>
      <c r="CBE79" s="214"/>
      <c r="CBF79" s="214"/>
      <c r="CBG79" s="214"/>
      <c r="CBH79" s="214"/>
      <c r="CBI79" s="214"/>
      <c r="CBJ79" s="214"/>
      <c r="CBK79" s="214"/>
      <c r="CBL79" s="214"/>
      <c r="CBM79" s="214"/>
      <c r="CBN79" s="214"/>
      <c r="CBO79" s="214"/>
      <c r="CBP79" s="214"/>
      <c r="CBQ79" s="214"/>
      <c r="CBR79" s="214"/>
      <c r="CBS79" s="214"/>
      <c r="CBT79" s="214"/>
      <c r="CBU79" s="214"/>
      <c r="CBV79" s="214"/>
      <c r="CBW79" s="214"/>
      <c r="CBX79" s="214"/>
      <c r="CBY79" s="214"/>
      <c r="CBZ79" s="214"/>
      <c r="CCA79" s="214"/>
      <c r="CCB79" s="214"/>
      <c r="CCC79" s="214"/>
      <c r="CCD79" s="214"/>
      <c r="CCE79" s="214"/>
      <c r="CCF79" s="214"/>
      <c r="CCG79" s="214"/>
      <c r="CCH79" s="214"/>
      <c r="CCI79" s="214"/>
      <c r="CCJ79" s="214"/>
      <c r="CCK79" s="214"/>
      <c r="CCL79" s="214"/>
      <c r="CCM79" s="214"/>
      <c r="CCN79" s="214"/>
      <c r="CCO79" s="214"/>
      <c r="CCP79" s="214"/>
      <c r="CCQ79" s="214"/>
      <c r="CCR79" s="214"/>
      <c r="CCS79" s="214"/>
      <c r="CCT79" s="214"/>
      <c r="CCU79" s="214"/>
      <c r="CCV79" s="214"/>
      <c r="CCW79" s="214"/>
      <c r="CCX79" s="214"/>
      <c r="CCY79" s="214"/>
      <c r="CCZ79" s="214"/>
      <c r="CDA79" s="214"/>
      <c r="CDB79" s="214"/>
      <c r="CDC79" s="214"/>
      <c r="CDD79" s="214"/>
      <c r="CDE79" s="214"/>
      <c r="CDF79" s="214"/>
      <c r="CDG79" s="214"/>
      <c r="CDH79" s="214"/>
      <c r="CDI79" s="214"/>
      <c r="CDJ79" s="214"/>
      <c r="CDK79" s="214"/>
      <c r="CDL79" s="214"/>
      <c r="CDM79" s="214"/>
      <c r="CDN79" s="214"/>
      <c r="CDO79" s="214"/>
      <c r="CDP79" s="214"/>
      <c r="CDQ79" s="214"/>
      <c r="CDR79" s="214"/>
      <c r="CDS79" s="214"/>
      <c r="CDT79" s="214"/>
      <c r="CDU79" s="214"/>
      <c r="CDV79" s="214"/>
      <c r="CDW79" s="214"/>
      <c r="CDX79" s="214"/>
      <c r="CDY79" s="214"/>
      <c r="CDZ79" s="214"/>
      <c r="CEA79" s="214"/>
      <c r="CEB79" s="214"/>
      <c r="CEC79" s="214"/>
      <c r="CED79" s="214"/>
      <c r="CEE79" s="214"/>
      <c r="CEF79" s="214"/>
      <c r="CEG79" s="214"/>
      <c r="CEH79" s="214"/>
      <c r="CEI79" s="214"/>
      <c r="CEJ79" s="214"/>
      <c r="CEK79" s="214"/>
      <c r="CEL79" s="214"/>
      <c r="CEM79" s="214"/>
      <c r="CEN79" s="214"/>
      <c r="CEO79" s="214"/>
      <c r="CEP79" s="214"/>
      <c r="CEQ79" s="214"/>
      <c r="CER79" s="214"/>
      <c r="CES79" s="214"/>
      <c r="CET79" s="214"/>
      <c r="CEU79" s="214"/>
      <c r="CEV79" s="214"/>
      <c r="CEW79" s="214"/>
      <c r="CEX79" s="214"/>
      <c r="CEY79" s="214"/>
      <c r="CEZ79" s="214"/>
      <c r="CFA79" s="214"/>
      <c r="CFB79" s="214"/>
      <c r="CFC79" s="214"/>
      <c r="CFD79" s="214"/>
      <c r="CFE79" s="214"/>
      <c r="CFF79" s="214"/>
      <c r="CFG79" s="214"/>
      <c r="CFH79" s="214"/>
      <c r="CFI79" s="214"/>
      <c r="CFJ79" s="214"/>
      <c r="CFK79" s="214"/>
      <c r="CFL79" s="214"/>
      <c r="CFM79" s="214"/>
      <c r="CFN79" s="214"/>
      <c r="CFO79" s="214"/>
      <c r="CFP79" s="214"/>
      <c r="CFQ79" s="214"/>
      <c r="CFR79" s="214"/>
      <c r="CFS79" s="214"/>
      <c r="CFT79" s="214"/>
      <c r="CFU79" s="214"/>
      <c r="CFV79" s="214"/>
      <c r="CFW79" s="214"/>
      <c r="CFX79" s="214"/>
      <c r="CFY79" s="214"/>
      <c r="CFZ79" s="214"/>
      <c r="CGA79" s="214"/>
      <c r="CGB79" s="214"/>
      <c r="CGC79" s="214"/>
      <c r="CGD79" s="214"/>
      <c r="CGE79" s="214"/>
      <c r="CGF79" s="214"/>
      <c r="CGG79" s="214"/>
      <c r="CGH79" s="214"/>
      <c r="CGI79" s="214"/>
      <c r="CGJ79" s="214"/>
      <c r="CGK79" s="214"/>
      <c r="CGL79" s="214"/>
      <c r="CGM79" s="214"/>
      <c r="CGN79" s="214"/>
      <c r="CGO79" s="214"/>
      <c r="CGP79" s="214"/>
      <c r="CGQ79" s="214"/>
      <c r="CGR79" s="214"/>
      <c r="CGS79" s="214"/>
      <c r="CGT79" s="214"/>
      <c r="CGU79" s="214"/>
      <c r="CGV79" s="214"/>
      <c r="CGW79" s="214"/>
      <c r="CGX79" s="214"/>
      <c r="CGY79" s="214"/>
      <c r="CGZ79" s="214"/>
      <c r="CHA79" s="214"/>
      <c r="CHB79" s="214"/>
      <c r="CHC79" s="214"/>
      <c r="CHD79" s="214"/>
      <c r="CHE79" s="214"/>
      <c r="CHF79" s="214"/>
      <c r="CHG79" s="214"/>
      <c r="CHH79" s="214"/>
      <c r="CHI79" s="214"/>
      <c r="CHJ79" s="214"/>
      <c r="CHK79" s="214"/>
      <c r="CHL79" s="214"/>
      <c r="CHM79" s="214"/>
      <c r="CHN79" s="214"/>
      <c r="CHO79" s="214"/>
      <c r="CHP79" s="214"/>
      <c r="CHQ79" s="214"/>
      <c r="CHR79" s="214"/>
      <c r="CHS79" s="214"/>
      <c r="CHT79" s="214"/>
      <c r="CHU79" s="214"/>
      <c r="CHV79" s="214"/>
      <c r="CHW79" s="214"/>
      <c r="CHX79" s="214"/>
      <c r="CHY79" s="214"/>
      <c r="CHZ79" s="214"/>
      <c r="CIA79" s="214"/>
      <c r="CIB79" s="214"/>
      <c r="CIC79" s="214"/>
      <c r="CID79" s="214"/>
      <c r="CIE79" s="214"/>
      <c r="CIF79" s="214"/>
      <c r="CIG79" s="214"/>
      <c r="CIH79" s="214"/>
      <c r="CII79" s="214"/>
      <c r="CIJ79" s="214"/>
      <c r="CIK79" s="214"/>
      <c r="CIL79" s="214"/>
      <c r="CIM79" s="214"/>
      <c r="CIN79" s="214"/>
      <c r="CIO79" s="214"/>
      <c r="CIP79" s="214"/>
      <c r="CIQ79" s="214"/>
      <c r="CIR79" s="214"/>
      <c r="CIS79" s="214"/>
      <c r="CIT79" s="214"/>
      <c r="CIU79" s="214"/>
      <c r="CIV79" s="214"/>
      <c r="CIW79" s="214"/>
      <c r="CIX79" s="214"/>
      <c r="CIY79" s="214"/>
      <c r="CIZ79" s="214"/>
      <c r="CJA79" s="214"/>
      <c r="CJB79" s="214"/>
      <c r="CJC79" s="214"/>
      <c r="CJD79" s="214"/>
      <c r="CJE79" s="214"/>
      <c r="CJF79" s="214"/>
      <c r="CJG79" s="214"/>
      <c r="CJH79" s="214"/>
      <c r="CJI79" s="214"/>
      <c r="CJJ79" s="214"/>
      <c r="CJK79" s="214"/>
      <c r="CJL79" s="214"/>
      <c r="CJM79" s="214"/>
      <c r="CJN79" s="214"/>
      <c r="CJO79" s="214"/>
      <c r="CJP79" s="214"/>
      <c r="CJQ79" s="214"/>
      <c r="CJR79" s="214"/>
      <c r="CJS79" s="214"/>
      <c r="CJT79" s="214"/>
      <c r="CJU79" s="214"/>
      <c r="CJV79" s="214"/>
      <c r="CJW79" s="214"/>
      <c r="CJX79" s="214"/>
      <c r="CJY79" s="214"/>
      <c r="CJZ79" s="214"/>
      <c r="CKA79" s="214"/>
      <c r="CKB79" s="214"/>
      <c r="CKC79" s="214"/>
      <c r="CKD79" s="214"/>
      <c r="CKE79" s="214"/>
      <c r="CKF79" s="214"/>
      <c r="CKG79" s="214"/>
      <c r="CKH79" s="214"/>
      <c r="CKI79" s="214"/>
      <c r="CKJ79" s="214"/>
      <c r="CKK79" s="214"/>
      <c r="CKL79" s="214"/>
      <c r="CKM79" s="214"/>
      <c r="CKN79" s="214"/>
      <c r="CKO79" s="214"/>
      <c r="CKP79" s="214"/>
      <c r="CKQ79" s="214"/>
      <c r="CKR79" s="214"/>
      <c r="CKS79" s="214"/>
      <c r="CKT79" s="214"/>
      <c r="CKU79" s="214"/>
      <c r="CKV79" s="214"/>
      <c r="CKW79" s="214"/>
      <c r="CKX79" s="214"/>
      <c r="CKY79" s="214"/>
      <c r="CKZ79" s="214"/>
      <c r="CLA79" s="214"/>
      <c r="CLB79" s="214"/>
      <c r="CLC79" s="214"/>
      <c r="CLD79" s="214"/>
      <c r="CLE79" s="214"/>
      <c r="CLF79" s="214"/>
      <c r="CLG79" s="214"/>
      <c r="CLH79" s="214"/>
      <c r="CLI79" s="214"/>
      <c r="CLJ79" s="214"/>
      <c r="CLK79" s="214"/>
      <c r="CLL79" s="214"/>
      <c r="CLM79" s="214"/>
      <c r="CLN79" s="214"/>
      <c r="CLO79" s="214"/>
      <c r="CLP79" s="214"/>
      <c r="CLQ79" s="214"/>
      <c r="CLR79" s="214"/>
      <c r="CLS79" s="214"/>
      <c r="CLT79" s="214"/>
      <c r="CLU79" s="214"/>
      <c r="CLV79" s="214"/>
      <c r="CLW79" s="214"/>
      <c r="CLX79" s="214"/>
      <c r="CLY79" s="214"/>
      <c r="CLZ79" s="214"/>
      <c r="CMA79" s="214"/>
      <c r="CMB79" s="214"/>
      <c r="CMC79" s="214"/>
      <c r="CMD79" s="214"/>
      <c r="CME79" s="214"/>
      <c r="CMF79" s="214"/>
      <c r="CMG79" s="214"/>
      <c r="CMH79" s="214"/>
      <c r="CMI79" s="214"/>
      <c r="CMJ79" s="214"/>
      <c r="CMK79" s="214"/>
      <c r="CML79" s="214"/>
      <c r="CMM79" s="214"/>
      <c r="CMN79" s="214"/>
      <c r="CMO79" s="214"/>
      <c r="CMP79" s="214"/>
      <c r="CMQ79" s="214"/>
      <c r="CMR79" s="214"/>
      <c r="CMS79" s="214"/>
      <c r="CMT79" s="214"/>
      <c r="CMU79" s="214"/>
      <c r="CMV79" s="214"/>
      <c r="CMW79" s="214"/>
      <c r="CMX79" s="214"/>
      <c r="CMY79" s="214"/>
      <c r="CMZ79" s="214"/>
      <c r="CNA79" s="214"/>
      <c r="CNB79" s="214"/>
      <c r="CNC79" s="214"/>
      <c r="CND79" s="214"/>
      <c r="CNE79" s="214"/>
      <c r="CNF79" s="214"/>
      <c r="CNG79" s="214"/>
      <c r="CNH79" s="214"/>
      <c r="CNI79" s="214"/>
      <c r="CNJ79" s="214"/>
      <c r="CNK79" s="214"/>
      <c r="CNL79" s="214"/>
      <c r="CNM79" s="214"/>
      <c r="CNN79" s="214"/>
      <c r="CNO79" s="214"/>
      <c r="CNP79" s="214"/>
      <c r="CNQ79" s="214"/>
      <c r="CNR79" s="214"/>
      <c r="CNS79" s="214"/>
      <c r="CNT79" s="214"/>
      <c r="CNU79" s="214"/>
      <c r="CNV79" s="214"/>
      <c r="CNW79" s="214"/>
      <c r="CNX79" s="214"/>
      <c r="CNY79" s="214"/>
      <c r="CNZ79" s="214"/>
      <c r="COA79" s="214"/>
      <c r="COB79" s="214"/>
      <c r="COC79" s="214"/>
      <c r="COD79" s="214"/>
      <c r="COE79" s="214"/>
      <c r="COF79" s="214"/>
      <c r="COG79" s="214"/>
      <c r="COH79" s="214"/>
      <c r="COI79" s="214"/>
      <c r="COJ79" s="214"/>
      <c r="COK79" s="214"/>
      <c r="COL79" s="214"/>
      <c r="COM79" s="214"/>
      <c r="CON79" s="214"/>
      <c r="COO79" s="214"/>
      <c r="COP79" s="214"/>
      <c r="COQ79" s="214"/>
      <c r="COR79" s="214"/>
      <c r="COS79" s="214"/>
      <c r="COT79" s="214"/>
      <c r="COU79" s="214"/>
      <c r="COV79" s="214"/>
      <c r="COW79" s="214"/>
      <c r="COX79" s="214"/>
      <c r="COY79" s="214"/>
      <c r="COZ79" s="214"/>
      <c r="CPA79" s="214"/>
      <c r="CPB79" s="214"/>
      <c r="CPC79" s="214"/>
      <c r="CPD79" s="214"/>
      <c r="CPE79" s="214"/>
      <c r="CPF79" s="214"/>
      <c r="CPG79" s="214"/>
      <c r="CPH79" s="214"/>
      <c r="CPI79" s="214"/>
      <c r="CPJ79" s="214"/>
      <c r="CPK79" s="214"/>
      <c r="CPL79" s="214"/>
      <c r="CPM79" s="214"/>
      <c r="CPN79" s="214"/>
      <c r="CPO79" s="214"/>
      <c r="CPP79" s="214"/>
      <c r="CPQ79" s="214"/>
      <c r="CPR79" s="214"/>
      <c r="CPS79" s="214"/>
      <c r="CPT79" s="214"/>
      <c r="CPU79" s="214"/>
      <c r="CPV79" s="214"/>
      <c r="CPW79" s="214"/>
      <c r="CPX79" s="214"/>
      <c r="CPY79" s="214"/>
      <c r="CPZ79" s="214"/>
      <c r="CQA79" s="214"/>
      <c r="CQB79" s="214"/>
      <c r="CQC79" s="214"/>
      <c r="CQD79" s="214"/>
      <c r="CQE79" s="214"/>
      <c r="CQF79" s="214"/>
      <c r="CQG79" s="214"/>
      <c r="CQH79" s="214"/>
      <c r="CQI79" s="214"/>
      <c r="CQJ79" s="214"/>
      <c r="CQK79" s="214"/>
      <c r="CQL79" s="214"/>
      <c r="CQM79" s="214"/>
      <c r="CQN79" s="214"/>
      <c r="CQO79" s="214"/>
      <c r="CQP79" s="214"/>
      <c r="CQQ79" s="214"/>
      <c r="CQR79" s="214"/>
      <c r="CQS79" s="214"/>
      <c r="CQT79" s="214"/>
      <c r="CQU79" s="214"/>
      <c r="CQV79" s="214"/>
      <c r="CQW79" s="214"/>
      <c r="CQX79" s="214"/>
      <c r="CQY79" s="214"/>
      <c r="CQZ79" s="214"/>
      <c r="CRA79" s="214"/>
      <c r="CRB79" s="214"/>
      <c r="CRC79" s="214"/>
      <c r="CRD79" s="214"/>
      <c r="CRE79" s="214"/>
      <c r="CRF79" s="214"/>
      <c r="CRG79" s="214"/>
      <c r="CRH79" s="214"/>
      <c r="CRI79" s="214"/>
      <c r="CRJ79" s="214"/>
      <c r="CRK79" s="214"/>
      <c r="CRL79" s="214"/>
      <c r="CRM79" s="214"/>
      <c r="CRN79" s="214"/>
      <c r="CRO79" s="214"/>
      <c r="CRP79" s="214"/>
      <c r="CRQ79" s="214"/>
      <c r="CRR79" s="214"/>
      <c r="CRS79" s="214"/>
      <c r="CRT79" s="214"/>
      <c r="CRU79" s="214"/>
      <c r="CRV79" s="214"/>
      <c r="CRW79" s="214"/>
      <c r="CRX79" s="214"/>
      <c r="CRY79" s="214"/>
      <c r="CRZ79" s="214"/>
      <c r="CSA79" s="214"/>
      <c r="CSB79" s="214"/>
      <c r="CSC79" s="214"/>
      <c r="CSD79" s="214"/>
      <c r="CSE79" s="214"/>
      <c r="CSF79" s="214"/>
      <c r="CSG79" s="214"/>
      <c r="CSH79" s="214"/>
      <c r="CSI79" s="214"/>
      <c r="CSJ79" s="214"/>
      <c r="CSK79" s="214"/>
      <c r="CSL79" s="214"/>
      <c r="CSM79" s="214"/>
      <c r="CSN79" s="214"/>
      <c r="CSO79" s="214"/>
      <c r="CSP79" s="214"/>
      <c r="CSQ79" s="214"/>
      <c r="CSR79" s="214"/>
      <c r="CSS79" s="214"/>
      <c r="CST79" s="214"/>
      <c r="CSU79" s="214"/>
      <c r="CSV79" s="214"/>
      <c r="CSW79" s="214"/>
      <c r="CSX79" s="214"/>
      <c r="CSY79" s="214"/>
      <c r="CSZ79" s="214"/>
      <c r="CTA79" s="214"/>
      <c r="CTB79" s="214"/>
      <c r="CTC79" s="214"/>
      <c r="CTD79" s="214"/>
      <c r="CTE79" s="214"/>
      <c r="CTF79" s="214"/>
      <c r="CTG79" s="214"/>
      <c r="CTH79" s="214"/>
      <c r="CTI79" s="214"/>
      <c r="CTJ79" s="214"/>
      <c r="CTK79" s="214"/>
      <c r="CTL79" s="214"/>
      <c r="CTM79" s="214"/>
      <c r="CTN79" s="214"/>
      <c r="CTO79" s="214"/>
      <c r="CTP79" s="214"/>
      <c r="CTQ79" s="214"/>
      <c r="CTR79" s="214"/>
      <c r="CTS79" s="214"/>
      <c r="CTT79" s="214"/>
      <c r="CTU79" s="214"/>
      <c r="CTV79" s="214"/>
      <c r="CTW79" s="214"/>
      <c r="CTX79" s="214"/>
      <c r="CTY79" s="214"/>
      <c r="CTZ79" s="214"/>
      <c r="CUA79" s="214"/>
      <c r="CUB79" s="214"/>
      <c r="CUC79" s="214"/>
      <c r="CUD79" s="214"/>
      <c r="CUE79" s="214"/>
      <c r="CUF79" s="214"/>
      <c r="CUG79" s="214"/>
      <c r="CUH79" s="214"/>
      <c r="CUI79" s="214"/>
      <c r="CUJ79" s="214"/>
      <c r="CUK79" s="214"/>
      <c r="CUL79" s="214"/>
      <c r="CUM79" s="214"/>
      <c r="CUN79" s="214"/>
      <c r="CUO79" s="214"/>
      <c r="CUP79" s="214"/>
      <c r="CUQ79" s="214"/>
      <c r="CUR79" s="214"/>
      <c r="CUS79" s="214"/>
      <c r="CUT79" s="214"/>
      <c r="CUU79" s="214"/>
      <c r="CUV79" s="214"/>
      <c r="CUW79" s="214"/>
      <c r="CUX79" s="214"/>
      <c r="CUY79" s="214"/>
      <c r="CUZ79" s="214"/>
      <c r="CVA79" s="214"/>
      <c r="CVB79" s="214"/>
      <c r="CVC79" s="214"/>
      <c r="CVD79" s="214"/>
      <c r="CVE79" s="214"/>
      <c r="CVF79" s="214"/>
      <c r="CVG79" s="214"/>
      <c r="CVH79" s="214"/>
      <c r="CVI79" s="214"/>
      <c r="CVJ79" s="214"/>
      <c r="CVK79" s="214"/>
      <c r="CVL79" s="214"/>
      <c r="CVM79" s="214"/>
      <c r="CVN79" s="214"/>
      <c r="CVO79" s="214"/>
      <c r="CVP79" s="214"/>
      <c r="CVQ79" s="214"/>
      <c r="CVR79" s="214"/>
      <c r="CVS79" s="214"/>
      <c r="CVT79" s="214"/>
      <c r="CVU79" s="214"/>
      <c r="CVV79" s="214"/>
      <c r="CVW79" s="214"/>
      <c r="CVX79" s="214"/>
      <c r="CVY79" s="214"/>
      <c r="CVZ79" s="214"/>
      <c r="CWA79" s="214"/>
      <c r="CWB79" s="214"/>
      <c r="CWC79" s="214"/>
      <c r="CWD79" s="214"/>
      <c r="CWE79" s="214"/>
      <c r="CWF79" s="214"/>
      <c r="CWG79" s="214"/>
      <c r="CWH79" s="214"/>
      <c r="CWI79" s="214"/>
      <c r="CWJ79" s="214"/>
      <c r="CWK79" s="214"/>
      <c r="CWL79" s="214"/>
      <c r="CWM79" s="214"/>
      <c r="CWN79" s="214"/>
      <c r="CWO79" s="214"/>
      <c r="CWP79" s="214"/>
      <c r="CWQ79" s="214"/>
      <c r="CWR79" s="214"/>
      <c r="CWS79" s="214"/>
      <c r="CWT79" s="214"/>
      <c r="CWU79" s="214"/>
      <c r="CWV79" s="214"/>
      <c r="CWW79" s="214"/>
      <c r="CWX79" s="214"/>
      <c r="CWY79" s="214"/>
      <c r="CWZ79" s="214"/>
      <c r="CXA79" s="214"/>
      <c r="CXB79" s="214"/>
      <c r="CXC79" s="214"/>
      <c r="CXD79" s="214"/>
      <c r="CXE79" s="214"/>
      <c r="CXF79" s="214"/>
      <c r="CXG79" s="214"/>
      <c r="CXH79" s="214"/>
      <c r="CXI79" s="214"/>
      <c r="CXJ79" s="214"/>
      <c r="CXK79" s="214"/>
      <c r="CXL79" s="214"/>
      <c r="CXM79" s="214"/>
      <c r="CXN79" s="214"/>
      <c r="CXO79" s="214"/>
      <c r="CXP79" s="214"/>
      <c r="CXQ79" s="214"/>
      <c r="CXR79" s="214"/>
      <c r="CXS79" s="214"/>
      <c r="CXT79" s="214"/>
      <c r="CXU79" s="214"/>
      <c r="CXV79" s="214"/>
      <c r="CXW79" s="214"/>
      <c r="CXX79" s="214"/>
      <c r="CXY79" s="214"/>
      <c r="CXZ79" s="214"/>
      <c r="CYA79" s="214"/>
      <c r="CYB79" s="214"/>
      <c r="CYC79" s="214"/>
      <c r="CYD79" s="214"/>
      <c r="CYE79" s="214"/>
      <c r="CYF79" s="214"/>
      <c r="CYG79" s="214"/>
      <c r="CYH79" s="214"/>
      <c r="CYI79" s="214"/>
      <c r="CYJ79" s="214"/>
      <c r="CYK79" s="214"/>
      <c r="CYL79" s="214"/>
      <c r="CYM79" s="214"/>
      <c r="CYN79" s="214"/>
      <c r="CYO79" s="214"/>
      <c r="CYP79" s="214"/>
      <c r="CYQ79" s="214"/>
      <c r="CYR79" s="214"/>
      <c r="CYS79" s="214"/>
      <c r="CYT79" s="214"/>
      <c r="CYU79" s="214"/>
      <c r="CYV79" s="214"/>
      <c r="CYW79" s="214"/>
      <c r="CYX79" s="214"/>
      <c r="CYY79" s="214"/>
      <c r="CYZ79" s="214"/>
      <c r="CZA79" s="214"/>
      <c r="CZB79" s="214"/>
      <c r="CZC79" s="214"/>
      <c r="CZD79" s="214"/>
      <c r="CZE79" s="214"/>
      <c r="CZF79" s="214"/>
      <c r="CZG79" s="214"/>
      <c r="CZH79" s="214"/>
      <c r="CZI79" s="214"/>
      <c r="CZJ79" s="214"/>
      <c r="CZK79" s="214"/>
      <c r="CZL79" s="214"/>
      <c r="CZM79" s="214"/>
      <c r="CZN79" s="214"/>
      <c r="CZO79" s="214"/>
      <c r="CZP79" s="214"/>
      <c r="CZQ79" s="214"/>
      <c r="CZR79" s="214"/>
      <c r="CZS79" s="214"/>
      <c r="CZT79" s="214"/>
      <c r="CZU79" s="214"/>
      <c r="CZV79" s="214"/>
      <c r="CZW79" s="214"/>
      <c r="CZX79" s="214"/>
      <c r="CZY79" s="214"/>
      <c r="CZZ79" s="214"/>
      <c r="DAA79" s="214"/>
      <c r="DAB79" s="214"/>
      <c r="DAC79" s="214"/>
      <c r="DAD79" s="214"/>
      <c r="DAE79" s="214"/>
      <c r="DAF79" s="214"/>
      <c r="DAG79" s="214"/>
      <c r="DAH79" s="214"/>
      <c r="DAI79" s="214"/>
      <c r="DAJ79" s="214"/>
      <c r="DAK79" s="214"/>
      <c r="DAL79" s="214"/>
      <c r="DAM79" s="214"/>
      <c r="DAN79" s="214"/>
      <c r="DAO79" s="214"/>
      <c r="DAP79" s="214"/>
      <c r="DAQ79" s="214"/>
      <c r="DAR79" s="214"/>
      <c r="DAS79" s="214"/>
      <c r="DAT79" s="214"/>
      <c r="DAU79" s="214"/>
      <c r="DAV79" s="214"/>
      <c r="DAW79" s="214"/>
      <c r="DAX79" s="214"/>
      <c r="DAY79" s="214"/>
      <c r="DAZ79" s="214"/>
      <c r="DBA79" s="214"/>
      <c r="DBB79" s="214"/>
      <c r="DBC79" s="214"/>
      <c r="DBD79" s="214"/>
      <c r="DBE79" s="214"/>
      <c r="DBF79" s="214"/>
      <c r="DBG79" s="214"/>
      <c r="DBH79" s="214"/>
      <c r="DBI79" s="214"/>
      <c r="DBJ79" s="214"/>
      <c r="DBK79" s="214"/>
      <c r="DBL79" s="214"/>
      <c r="DBM79" s="214"/>
      <c r="DBN79" s="214"/>
      <c r="DBO79" s="214"/>
      <c r="DBP79" s="214"/>
      <c r="DBQ79" s="214"/>
      <c r="DBR79" s="214"/>
      <c r="DBS79" s="214"/>
      <c r="DBT79" s="214"/>
      <c r="DBU79" s="214"/>
      <c r="DBV79" s="214"/>
      <c r="DBW79" s="214"/>
      <c r="DBX79" s="214"/>
      <c r="DBY79" s="214"/>
      <c r="DBZ79" s="214"/>
      <c r="DCA79" s="214"/>
      <c r="DCB79" s="214"/>
      <c r="DCC79" s="214"/>
      <c r="DCD79" s="214"/>
      <c r="DCE79" s="214"/>
      <c r="DCF79" s="214"/>
      <c r="DCG79" s="214"/>
      <c r="DCH79" s="214"/>
      <c r="DCI79" s="214"/>
      <c r="DCJ79" s="214"/>
      <c r="DCK79" s="214"/>
      <c r="DCL79" s="214"/>
      <c r="DCM79" s="214"/>
      <c r="DCN79" s="214"/>
      <c r="DCO79" s="214"/>
      <c r="DCP79" s="214"/>
      <c r="DCQ79" s="214"/>
      <c r="DCR79" s="214"/>
      <c r="DCS79" s="214"/>
      <c r="DCT79" s="214"/>
      <c r="DCU79" s="214"/>
      <c r="DCV79" s="214"/>
      <c r="DCW79" s="214"/>
      <c r="DCX79" s="214"/>
      <c r="DCY79" s="214"/>
      <c r="DCZ79" s="214"/>
      <c r="DDA79" s="214"/>
      <c r="DDB79" s="214"/>
      <c r="DDC79" s="214"/>
      <c r="DDD79" s="214"/>
      <c r="DDE79" s="214"/>
      <c r="DDF79" s="214"/>
      <c r="DDG79" s="214"/>
      <c r="DDH79" s="214"/>
      <c r="DDI79" s="214"/>
      <c r="DDJ79" s="214"/>
      <c r="DDK79" s="214"/>
      <c r="DDL79" s="214"/>
      <c r="DDM79" s="214"/>
      <c r="DDN79" s="214"/>
      <c r="DDO79" s="214"/>
      <c r="DDP79" s="214"/>
      <c r="DDQ79" s="214"/>
      <c r="DDR79" s="214"/>
      <c r="DDS79" s="214"/>
      <c r="DDT79" s="214"/>
      <c r="DDU79" s="214"/>
      <c r="DDV79" s="214"/>
      <c r="DDW79" s="214"/>
      <c r="DDX79" s="214"/>
      <c r="DDY79" s="214"/>
      <c r="DDZ79" s="214"/>
      <c r="DEA79" s="214"/>
      <c r="DEB79" s="214"/>
      <c r="DEC79" s="214"/>
      <c r="DED79" s="214"/>
      <c r="DEE79" s="214"/>
      <c r="DEF79" s="214"/>
      <c r="DEG79" s="214"/>
      <c r="DEH79" s="214"/>
      <c r="DEI79" s="214"/>
      <c r="DEJ79" s="214"/>
      <c r="DEK79" s="214"/>
      <c r="DEL79" s="214"/>
      <c r="DEM79" s="214"/>
      <c r="DEN79" s="214"/>
      <c r="DEO79" s="214"/>
      <c r="DEP79" s="214"/>
      <c r="DEQ79" s="214"/>
      <c r="DER79" s="214"/>
      <c r="DES79" s="214"/>
      <c r="DET79" s="214"/>
      <c r="DEU79" s="214"/>
      <c r="DEV79" s="214"/>
      <c r="DEW79" s="214"/>
      <c r="DEX79" s="214"/>
      <c r="DEY79" s="214"/>
      <c r="DEZ79" s="214"/>
      <c r="DFA79" s="214"/>
      <c r="DFB79" s="214"/>
      <c r="DFC79" s="214"/>
      <c r="DFD79" s="214"/>
      <c r="DFE79" s="214"/>
      <c r="DFF79" s="214"/>
      <c r="DFG79" s="214"/>
      <c r="DFH79" s="214"/>
      <c r="DFI79" s="214"/>
      <c r="DFJ79" s="214"/>
      <c r="DFK79" s="214"/>
      <c r="DFL79" s="214"/>
      <c r="DFM79" s="214"/>
      <c r="DFN79" s="214"/>
      <c r="DFO79" s="214"/>
      <c r="DFP79" s="214"/>
      <c r="DFQ79" s="214"/>
      <c r="DFR79" s="214"/>
      <c r="DFS79" s="214"/>
      <c r="DFT79" s="214"/>
      <c r="DFU79" s="214"/>
      <c r="DFV79" s="214"/>
      <c r="DFW79" s="214"/>
      <c r="DFX79" s="214"/>
      <c r="DFY79" s="214"/>
      <c r="DFZ79" s="214"/>
      <c r="DGA79" s="214"/>
      <c r="DGB79" s="214"/>
      <c r="DGC79" s="214"/>
      <c r="DGD79" s="214"/>
      <c r="DGE79" s="214"/>
      <c r="DGF79" s="214"/>
      <c r="DGG79" s="214"/>
      <c r="DGH79" s="214"/>
      <c r="DGI79" s="214"/>
      <c r="DGJ79" s="214"/>
      <c r="DGK79" s="214"/>
      <c r="DGL79" s="214"/>
      <c r="DGM79" s="214"/>
      <c r="DGN79" s="214"/>
      <c r="DGO79" s="214"/>
      <c r="DGP79" s="214"/>
      <c r="DGQ79" s="214"/>
      <c r="DGR79" s="214"/>
      <c r="DGS79" s="214"/>
      <c r="DGT79" s="214"/>
      <c r="DGU79" s="214"/>
      <c r="DGV79" s="214"/>
      <c r="DGW79" s="214"/>
      <c r="DGX79" s="214"/>
      <c r="DGY79" s="214"/>
      <c r="DGZ79" s="214"/>
      <c r="DHA79" s="214"/>
      <c r="DHB79" s="214"/>
      <c r="DHC79" s="214"/>
      <c r="DHD79" s="214"/>
      <c r="DHE79" s="214"/>
      <c r="DHF79" s="214"/>
      <c r="DHG79" s="214"/>
      <c r="DHH79" s="214"/>
      <c r="DHI79" s="214"/>
      <c r="DHJ79" s="214"/>
      <c r="DHK79" s="214"/>
      <c r="DHL79" s="214"/>
      <c r="DHM79" s="214"/>
      <c r="DHN79" s="214"/>
      <c r="DHO79" s="214"/>
      <c r="DHP79" s="214"/>
      <c r="DHQ79" s="214"/>
      <c r="DHR79" s="214"/>
      <c r="DHS79" s="214"/>
      <c r="DHT79" s="214"/>
      <c r="DHU79" s="214"/>
      <c r="DHV79" s="214"/>
      <c r="DHW79" s="214"/>
      <c r="DHX79" s="214"/>
      <c r="DHY79" s="214"/>
      <c r="DHZ79" s="214"/>
      <c r="DIA79" s="214"/>
      <c r="DIB79" s="214"/>
      <c r="DIC79" s="214"/>
      <c r="DID79" s="214"/>
      <c r="DIE79" s="214"/>
      <c r="DIF79" s="214"/>
      <c r="DIG79" s="214"/>
      <c r="DIH79" s="214"/>
      <c r="DII79" s="214"/>
      <c r="DIJ79" s="214"/>
      <c r="DIK79" s="214"/>
      <c r="DIL79" s="214"/>
      <c r="DIM79" s="214"/>
      <c r="DIN79" s="214"/>
      <c r="DIO79" s="214"/>
      <c r="DIP79" s="214"/>
      <c r="DIQ79" s="214"/>
      <c r="DIR79" s="214"/>
      <c r="DIS79" s="214"/>
      <c r="DIT79" s="214"/>
      <c r="DIU79" s="214"/>
      <c r="DIV79" s="214"/>
      <c r="DIW79" s="214"/>
      <c r="DIX79" s="214"/>
      <c r="DIY79" s="214"/>
      <c r="DIZ79" s="214"/>
      <c r="DJA79" s="214"/>
      <c r="DJB79" s="214"/>
      <c r="DJC79" s="214"/>
      <c r="DJD79" s="214"/>
      <c r="DJE79" s="214"/>
      <c r="DJF79" s="214"/>
      <c r="DJG79" s="214"/>
      <c r="DJH79" s="214"/>
      <c r="DJI79" s="214"/>
      <c r="DJJ79" s="214"/>
      <c r="DJK79" s="214"/>
      <c r="DJL79" s="214"/>
      <c r="DJM79" s="214"/>
      <c r="DJN79" s="214"/>
      <c r="DJO79" s="214"/>
      <c r="DJP79" s="214"/>
      <c r="DJQ79" s="214"/>
      <c r="DJR79" s="214"/>
      <c r="DJS79" s="214"/>
      <c r="DJT79" s="214"/>
      <c r="DJU79" s="214"/>
      <c r="DJV79" s="214"/>
      <c r="DJW79" s="214"/>
      <c r="DJX79" s="214"/>
      <c r="DJY79" s="214"/>
      <c r="DJZ79" s="214"/>
      <c r="DKA79" s="214"/>
      <c r="DKB79" s="214"/>
      <c r="DKC79" s="214"/>
      <c r="DKD79" s="214"/>
      <c r="DKE79" s="214"/>
      <c r="DKF79" s="214"/>
      <c r="DKG79" s="214"/>
      <c r="DKH79" s="214"/>
      <c r="DKI79" s="214"/>
      <c r="DKJ79" s="214"/>
      <c r="DKK79" s="214"/>
      <c r="DKL79" s="214"/>
      <c r="DKM79" s="214"/>
      <c r="DKN79" s="214"/>
      <c r="DKO79" s="214"/>
      <c r="DKP79" s="214"/>
      <c r="DKQ79" s="214"/>
      <c r="DKR79" s="214"/>
      <c r="DKS79" s="214"/>
      <c r="DKT79" s="214"/>
      <c r="DKU79" s="214"/>
      <c r="DKV79" s="214"/>
      <c r="DKW79" s="214"/>
      <c r="DKX79" s="214"/>
      <c r="DKY79" s="214"/>
      <c r="DKZ79" s="214"/>
      <c r="DLA79" s="214"/>
      <c r="DLB79" s="214"/>
      <c r="DLC79" s="214"/>
      <c r="DLD79" s="214"/>
      <c r="DLE79" s="214"/>
      <c r="DLF79" s="214"/>
      <c r="DLG79" s="214"/>
      <c r="DLH79" s="214"/>
      <c r="DLI79" s="214"/>
      <c r="DLJ79" s="214"/>
      <c r="DLK79" s="214"/>
      <c r="DLL79" s="214"/>
      <c r="DLM79" s="214"/>
      <c r="DLN79" s="214"/>
      <c r="DLO79" s="214"/>
      <c r="DLP79" s="214"/>
      <c r="DLQ79" s="214"/>
      <c r="DLR79" s="214"/>
      <c r="DLS79" s="214"/>
      <c r="DLT79" s="214"/>
      <c r="DLU79" s="214"/>
      <c r="DLV79" s="214"/>
      <c r="DLW79" s="214"/>
      <c r="DLX79" s="214"/>
      <c r="DLY79" s="214"/>
      <c r="DLZ79" s="214"/>
      <c r="DMA79" s="214"/>
      <c r="DMB79" s="214"/>
      <c r="DMC79" s="214"/>
      <c r="DMD79" s="214"/>
      <c r="DME79" s="214"/>
      <c r="DMF79" s="214"/>
      <c r="DMG79" s="214"/>
      <c r="DMH79" s="214"/>
      <c r="DMI79" s="214"/>
      <c r="DMJ79" s="214"/>
      <c r="DMK79" s="214"/>
      <c r="DML79" s="214"/>
      <c r="DMM79" s="214"/>
      <c r="DMN79" s="214"/>
      <c r="DMO79" s="214"/>
      <c r="DMP79" s="214"/>
      <c r="DMQ79" s="214"/>
      <c r="DMR79" s="214"/>
      <c r="DMS79" s="214"/>
      <c r="DMT79" s="214"/>
      <c r="DMU79" s="214"/>
      <c r="DMV79" s="214"/>
      <c r="DMW79" s="214"/>
      <c r="DMX79" s="214"/>
      <c r="DMY79" s="214"/>
      <c r="DMZ79" s="214"/>
      <c r="DNA79" s="214"/>
      <c r="DNB79" s="214"/>
      <c r="DNC79" s="214"/>
      <c r="DND79" s="214"/>
      <c r="DNE79" s="214"/>
      <c r="DNF79" s="214"/>
      <c r="DNG79" s="214"/>
      <c r="DNH79" s="214"/>
      <c r="DNI79" s="214"/>
      <c r="DNJ79" s="214"/>
      <c r="DNK79" s="214"/>
      <c r="DNL79" s="214"/>
      <c r="DNM79" s="214"/>
      <c r="DNN79" s="214"/>
      <c r="DNO79" s="214"/>
      <c r="DNP79" s="214"/>
      <c r="DNQ79" s="214"/>
      <c r="DNR79" s="214"/>
      <c r="DNS79" s="214"/>
      <c r="DNT79" s="214"/>
      <c r="DNU79" s="214"/>
      <c r="DNV79" s="214"/>
      <c r="DNW79" s="214"/>
      <c r="DNX79" s="214"/>
      <c r="DNY79" s="214"/>
      <c r="DNZ79" s="214"/>
      <c r="DOA79" s="214"/>
      <c r="DOB79" s="214"/>
      <c r="DOC79" s="214"/>
      <c r="DOD79" s="214"/>
      <c r="DOE79" s="214"/>
      <c r="DOF79" s="214"/>
      <c r="DOG79" s="214"/>
      <c r="DOH79" s="214"/>
      <c r="DOI79" s="214"/>
      <c r="DOJ79" s="214"/>
      <c r="DOK79" s="214"/>
      <c r="DOL79" s="214"/>
      <c r="DOM79" s="214"/>
      <c r="DON79" s="214"/>
      <c r="DOO79" s="214"/>
      <c r="DOP79" s="214"/>
      <c r="DOQ79" s="214"/>
      <c r="DOR79" s="214"/>
      <c r="DOS79" s="214"/>
      <c r="DOT79" s="214"/>
      <c r="DOU79" s="214"/>
      <c r="DOV79" s="214"/>
      <c r="DOW79" s="214"/>
      <c r="DOX79" s="214"/>
      <c r="DOY79" s="214"/>
      <c r="DOZ79" s="214"/>
      <c r="DPA79" s="214"/>
      <c r="DPB79" s="214"/>
      <c r="DPC79" s="214"/>
      <c r="DPD79" s="214"/>
      <c r="DPE79" s="214"/>
      <c r="DPF79" s="214"/>
      <c r="DPG79" s="214"/>
      <c r="DPH79" s="214"/>
      <c r="DPI79" s="214"/>
      <c r="DPJ79" s="214"/>
      <c r="DPK79" s="214"/>
      <c r="DPL79" s="214"/>
      <c r="DPM79" s="214"/>
      <c r="DPN79" s="214"/>
      <c r="DPO79" s="214"/>
      <c r="DPP79" s="214"/>
      <c r="DPQ79" s="214"/>
      <c r="DPR79" s="214"/>
      <c r="DPS79" s="214"/>
      <c r="DPT79" s="214"/>
      <c r="DPU79" s="214"/>
      <c r="DPV79" s="214"/>
      <c r="DPW79" s="214"/>
      <c r="DPX79" s="214"/>
      <c r="DPY79" s="214"/>
      <c r="DPZ79" s="214"/>
      <c r="DQA79" s="214"/>
      <c r="DQB79" s="214"/>
      <c r="DQC79" s="214"/>
      <c r="DQD79" s="214"/>
      <c r="DQE79" s="214"/>
      <c r="DQF79" s="214"/>
      <c r="DQG79" s="214"/>
      <c r="DQH79" s="214"/>
      <c r="DQI79" s="214"/>
      <c r="DQJ79" s="214"/>
      <c r="DQK79" s="214"/>
      <c r="DQL79" s="214"/>
      <c r="DQM79" s="214"/>
      <c r="DQN79" s="214"/>
      <c r="DQO79" s="214"/>
      <c r="DQP79" s="214"/>
      <c r="DQQ79" s="214"/>
      <c r="DQR79" s="214"/>
      <c r="DQS79" s="214"/>
      <c r="DQT79" s="214"/>
      <c r="DQU79" s="214"/>
      <c r="DQV79" s="214"/>
      <c r="DQW79" s="214"/>
      <c r="DQX79" s="214"/>
      <c r="DQY79" s="214"/>
      <c r="DQZ79" s="214"/>
      <c r="DRA79" s="214"/>
      <c r="DRB79" s="214"/>
      <c r="DRC79" s="214"/>
      <c r="DRD79" s="214"/>
      <c r="DRE79" s="214"/>
      <c r="DRF79" s="214"/>
      <c r="DRG79" s="214"/>
      <c r="DRH79" s="214"/>
      <c r="DRI79" s="214"/>
      <c r="DRJ79" s="214"/>
      <c r="DRK79" s="214"/>
      <c r="DRL79" s="214"/>
      <c r="DRM79" s="214"/>
      <c r="DRN79" s="214"/>
      <c r="DRO79" s="214"/>
      <c r="DRP79" s="214"/>
      <c r="DRQ79" s="214"/>
      <c r="DRR79" s="214"/>
      <c r="DRS79" s="214"/>
      <c r="DRT79" s="214"/>
      <c r="DRU79" s="214"/>
      <c r="DRV79" s="214"/>
      <c r="DRW79" s="214"/>
      <c r="DRX79" s="214"/>
      <c r="DRY79" s="214"/>
      <c r="DRZ79" s="214"/>
      <c r="DSA79" s="214"/>
      <c r="DSB79" s="214"/>
      <c r="DSC79" s="214"/>
      <c r="DSD79" s="214"/>
      <c r="DSE79" s="214"/>
      <c r="DSF79" s="214"/>
      <c r="DSG79" s="214"/>
      <c r="DSH79" s="214"/>
      <c r="DSI79" s="214"/>
      <c r="DSJ79" s="214"/>
      <c r="DSK79" s="214"/>
      <c r="DSL79" s="214"/>
      <c r="DSM79" s="214"/>
      <c r="DSN79" s="214"/>
      <c r="DSO79" s="214"/>
      <c r="DSP79" s="214"/>
      <c r="DSQ79" s="214"/>
      <c r="DSR79" s="214"/>
      <c r="DSS79" s="214"/>
      <c r="DST79" s="214"/>
      <c r="DSU79" s="214"/>
      <c r="DSV79" s="214"/>
      <c r="DSW79" s="214"/>
      <c r="DSX79" s="214"/>
      <c r="DSY79" s="214"/>
      <c r="DSZ79" s="214"/>
      <c r="DTA79" s="214"/>
      <c r="DTB79" s="214"/>
      <c r="DTC79" s="214"/>
      <c r="DTD79" s="214"/>
      <c r="DTE79" s="214"/>
      <c r="DTF79" s="214"/>
      <c r="DTG79" s="214"/>
      <c r="DTH79" s="214"/>
      <c r="DTI79" s="214"/>
      <c r="DTJ79" s="214"/>
      <c r="DTK79" s="214"/>
      <c r="DTL79" s="214"/>
      <c r="DTM79" s="214"/>
      <c r="DTN79" s="214"/>
      <c r="DTO79" s="214"/>
      <c r="DTP79" s="214"/>
      <c r="DTQ79" s="214"/>
      <c r="DTR79" s="214"/>
      <c r="DTS79" s="214"/>
      <c r="DTT79" s="214"/>
      <c r="DTU79" s="214"/>
      <c r="DTV79" s="214"/>
      <c r="DTW79" s="214"/>
      <c r="DTX79" s="214"/>
      <c r="DTY79" s="214"/>
      <c r="DTZ79" s="214"/>
      <c r="DUA79" s="214"/>
      <c r="DUB79" s="214"/>
      <c r="DUC79" s="214"/>
      <c r="DUD79" s="214"/>
      <c r="DUE79" s="214"/>
      <c r="DUF79" s="214"/>
      <c r="DUG79" s="214"/>
      <c r="DUH79" s="214"/>
      <c r="DUI79" s="214"/>
      <c r="DUJ79" s="214"/>
      <c r="DUK79" s="214"/>
      <c r="DUL79" s="214"/>
      <c r="DUM79" s="214"/>
      <c r="DUN79" s="214"/>
      <c r="DUO79" s="214"/>
      <c r="DUP79" s="214"/>
      <c r="DUQ79" s="214"/>
      <c r="DUR79" s="214"/>
      <c r="DUS79" s="214"/>
      <c r="DUT79" s="214"/>
      <c r="DUU79" s="214"/>
      <c r="DUV79" s="214"/>
      <c r="DUW79" s="214"/>
      <c r="DUX79" s="214"/>
      <c r="DUY79" s="214"/>
      <c r="DUZ79" s="214"/>
      <c r="DVA79" s="214"/>
      <c r="DVB79" s="214"/>
      <c r="DVC79" s="214"/>
      <c r="DVD79" s="214"/>
      <c r="DVE79" s="214"/>
      <c r="DVF79" s="214"/>
      <c r="DVG79" s="214"/>
      <c r="DVH79" s="214"/>
      <c r="DVI79" s="214"/>
      <c r="DVJ79" s="214"/>
      <c r="DVK79" s="214"/>
      <c r="DVL79" s="214"/>
      <c r="DVM79" s="214"/>
      <c r="DVN79" s="214"/>
      <c r="DVO79" s="214"/>
      <c r="DVP79" s="214"/>
      <c r="DVQ79" s="214"/>
      <c r="DVR79" s="214"/>
      <c r="DVS79" s="214"/>
      <c r="DVT79" s="214"/>
      <c r="DVU79" s="214"/>
      <c r="DVV79" s="214"/>
      <c r="DVW79" s="214"/>
      <c r="DVX79" s="214"/>
      <c r="DVY79" s="214"/>
      <c r="DVZ79" s="214"/>
      <c r="DWA79" s="214"/>
      <c r="DWB79" s="214"/>
      <c r="DWC79" s="214"/>
      <c r="DWD79" s="214"/>
      <c r="DWE79" s="214"/>
      <c r="DWF79" s="214"/>
      <c r="DWG79" s="214"/>
      <c r="DWH79" s="214"/>
      <c r="DWI79" s="214"/>
      <c r="DWJ79" s="214"/>
      <c r="DWK79" s="214"/>
      <c r="DWL79" s="214"/>
      <c r="DWM79" s="214"/>
      <c r="DWN79" s="214"/>
      <c r="DWO79" s="214"/>
      <c r="DWP79" s="214"/>
      <c r="DWQ79" s="214"/>
      <c r="DWR79" s="214"/>
      <c r="DWS79" s="214"/>
      <c r="DWT79" s="214"/>
      <c r="DWU79" s="214"/>
      <c r="DWV79" s="214"/>
      <c r="DWW79" s="214"/>
      <c r="DWX79" s="214"/>
      <c r="DWY79" s="214"/>
      <c r="DWZ79" s="214"/>
      <c r="DXA79" s="214"/>
      <c r="DXB79" s="214"/>
      <c r="DXC79" s="214"/>
      <c r="DXD79" s="214"/>
      <c r="DXE79" s="214"/>
      <c r="DXF79" s="214"/>
      <c r="DXG79" s="214"/>
      <c r="DXH79" s="214"/>
      <c r="DXI79" s="214"/>
      <c r="DXJ79" s="214"/>
      <c r="DXK79" s="214"/>
      <c r="DXL79" s="214"/>
      <c r="DXM79" s="214"/>
      <c r="DXN79" s="214"/>
      <c r="DXO79" s="214"/>
      <c r="DXP79" s="214"/>
      <c r="DXQ79" s="214"/>
      <c r="DXR79" s="214"/>
      <c r="DXS79" s="214"/>
      <c r="DXT79" s="214"/>
      <c r="DXU79" s="214"/>
      <c r="DXV79" s="214"/>
      <c r="DXW79" s="214"/>
      <c r="DXX79" s="214"/>
      <c r="DXY79" s="214"/>
      <c r="DXZ79" s="214"/>
      <c r="DYA79" s="214"/>
      <c r="DYB79" s="214"/>
      <c r="DYC79" s="214"/>
      <c r="DYD79" s="214"/>
      <c r="DYE79" s="214"/>
      <c r="DYF79" s="214"/>
      <c r="DYG79" s="214"/>
      <c r="DYH79" s="214"/>
      <c r="DYI79" s="214"/>
      <c r="DYJ79" s="214"/>
      <c r="DYK79" s="214"/>
      <c r="DYL79" s="214"/>
      <c r="DYM79" s="214"/>
      <c r="DYN79" s="214"/>
      <c r="DYO79" s="214"/>
      <c r="DYP79" s="214"/>
      <c r="DYQ79" s="214"/>
      <c r="DYR79" s="214"/>
      <c r="DYS79" s="214"/>
      <c r="DYT79" s="214"/>
      <c r="DYU79" s="214"/>
      <c r="DYV79" s="214"/>
      <c r="DYW79" s="214"/>
      <c r="DYX79" s="214"/>
      <c r="DYY79" s="214"/>
      <c r="DYZ79" s="214"/>
      <c r="DZA79" s="214"/>
      <c r="DZB79" s="214"/>
      <c r="DZC79" s="214"/>
      <c r="DZD79" s="214"/>
      <c r="DZE79" s="214"/>
      <c r="DZF79" s="214"/>
      <c r="DZG79" s="214"/>
      <c r="DZH79" s="214"/>
      <c r="DZI79" s="214"/>
      <c r="DZJ79" s="214"/>
      <c r="DZK79" s="214"/>
      <c r="DZL79" s="214"/>
      <c r="DZM79" s="214"/>
      <c r="DZN79" s="214"/>
      <c r="DZO79" s="214"/>
      <c r="DZP79" s="214"/>
      <c r="DZQ79" s="214"/>
      <c r="DZR79" s="214"/>
      <c r="DZS79" s="214"/>
      <c r="DZT79" s="214"/>
      <c r="DZU79" s="214"/>
      <c r="DZV79" s="214"/>
      <c r="DZW79" s="214"/>
      <c r="DZX79" s="214"/>
      <c r="DZY79" s="214"/>
      <c r="DZZ79" s="214"/>
      <c r="EAA79" s="214"/>
      <c r="EAB79" s="214"/>
      <c r="EAC79" s="214"/>
      <c r="EAD79" s="214"/>
      <c r="EAE79" s="214"/>
      <c r="EAF79" s="214"/>
      <c r="EAG79" s="214"/>
      <c r="EAH79" s="214"/>
      <c r="EAI79" s="214"/>
      <c r="EAJ79" s="214"/>
      <c r="EAK79" s="214"/>
      <c r="EAL79" s="214"/>
      <c r="EAM79" s="214"/>
      <c r="EAN79" s="214"/>
      <c r="EAO79" s="214"/>
      <c r="EAP79" s="214"/>
      <c r="EAQ79" s="214"/>
      <c r="EAR79" s="214"/>
      <c r="EAS79" s="214"/>
      <c r="EAT79" s="214"/>
      <c r="EAU79" s="214"/>
      <c r="EAV79" s="214"/>
      <c r="EAW79" s="214"/>
      <c r="EAX79" s="214"/>
      <c r="EAY79" s="214"/>
      <c r="EAZ79" s="214"/>
      <c r="EBA79" s="214"/>
      <c r="EBB79" s="214"/>
      <c r="EBC79" s="214"/>
      <c r="EBD79" s="214"/>
      <c r="EBE79" s="214"/>
      <c r="EBF79" s="214"/>
      <c r="EBG79" s="214"/>
      <c r="EBH79" s="214"/>
      <c r="EBI79" s="214"/>
      <c r="EBJ79" s="214"/>
      <c r="EBK79" s="214"/>
      <c r="EBL79" s="214"/>
      <c r="EBM79" s="214"/>
      <c r="EBN79" s="214"/>
      <c r="EBO79" s="214"/>
      <c r="EBP79" s="214"/>
      <c r="EBQ79" s="214"/>
      <c r="EBR79" s="214"/>
      <c r="EBS79" s="214"/>
      <c r="EBT79" s="214"/>
      <c r="EBU79" s="214"/>
      <c r="EBV79" s="214"/>
      <c r="EBW79" s="214"/>
      <c r="EBX79" s="214"/>
      <c r="EBY79" s="214"/>
      <c r="EBZ79" s="214"/>
      <c r="ECA79" s="214"/>
      <c r="ECB79" s="214"/>
      <c r="ECC79" s="214"/>
      <c r="ECD79" s="214"/>
      <c r="ECE79" s="214"/>
      <c r="ECF79" s="214"/>
      <c r="ECG79" s="214"/>
      <c r="ECH79" s="214"/>
      <c r="ECI79" s="214"/>
      <c r="ECJ79" s="214"/>
      <c r="ECK79" s="214"/>
      <c r="ECL79" s="214"/>
      <c r="ECM79" s="214"/>
      <c r="ECN79" s="214"/>
      <c r="ECO79" s="214"/>
      <c r="ECP79" s="214"/>
      <c r="ECQ79" s="214"/>
      <c r="ECR79" s="214"/>
      <c r="ECS79" s="214"/>
      <c r="ECT79" s="214"/>
      <c r="ECU79" s="214"/>
      <c r="ECV79" s="214"/>
      <c r="ECW79" s="214"/>
      <c r="ECX79" s="214"/>
      <c r="ECY79" s="214"/>
      <c r="ECZ79" s="214"/>
      <c r="EDA79" s="214"/>
      <c r="EDB79" s="214"/>
      <c r="EDC79" s="214"/>
      <c r="EDD79" s="214"/>
      <c r="EDE79" s="214"/>
      <c r="EDF79" s="214"/>
      <c r="EDG79" s="214"/>
      <c r="EDH79" s="214"/>
      <c r="EDI79" s="214"/>
      <c r="EDJ79" s="214"/>
      <c r="EDK79" s="214"/>
      <c r="EDL79" s="214"/>
      <c r="EDM79" s="214"/>
      <c r="EDN79" s="214"/>
      <c r="EDO79" s="214"/>
      <c r="EDP79" s="214"/>
      <c r="EDQ79" s="214"/>
      <c r="EDR79" s="214"/>
      <c r="EDS79" s="214"/>
      <c r="EDT79" s="214"/>
      <c r="EDU79" s="214"/>
      <c r="EDV79" s="214"/>
      <c r="EDW79" s="214"/>
      <c r="EDX79" s="214"/>
      <c r="EDY79" s="214"/>
      <c r="EDZ79" s="214"/>
      <c r="EEA79" s="214"/>
      <c r="EEB79" s="214"/>
      <c r="EEC79" s="214"/>
      <c r="EED79" s="214"/>
      <c r="EEE79" s="214"/>
      <c r="EEF79" s="214"/>
      <c r="EEG79" s="214"/>
      <c r="EEH79" s="214"/>
      <c r="EEI79" s="214"/>
      <c r="EEJ79" s="214"/>
      <c r="EEK79" s="214"/>
      <c r="EEL79" s="214"/>
      <c r="EEM79" s="214"/>
      <c r="EEN79" s="214"/>
      <c r="EEO79" s="214"/>
      <c r="EEP79" s="214"/>
      <c r="EEQ79" s="214"/>
      <c r="EER79" s="214"/>
      <c r="EES79" s="214"/>
      <c r="EET79" s="214"/>
      <c r="EEU79" s="214"/>
      <c r="EEV79" s="214"/>
      <c r="EEW79" s="214"/>
      <c r="EEX79" s="214"/>
      <c r="EEY79" s="214"/>
      <c r="EEZ79" s="214"/>
      <c r="EFA79" s="214"/>
      <c r="EFB79" s="214"/>
      <c r="EFC79" s="214"/>
      <c r="EFD79" s="214"/>
      <c r="EFE79" s="214"/>
      <c r="EFF79" s="214"/>
      <c r="EFG79" s="214"/>
      <c r="EFH79" s="214"/>
      <c r="EFI79" s="214"/>
      <c r="EFJ79" s="214"/>
      <c r="EFK79" s="214"/>
      <c r="EFL79" s="214"/>
      <c r="EFM79" s="214"/>
      <c r="EFN79" s="214"/>
      <c r="EFO79" s="214"/>
      <c r="EFP79" s="214"/>
      <c r="EFQ79" s="214"/>
      <c r="EFR79" s="214"/>
      <c r="EFS79" s="214"/>
      <c r="EFT79" s="214"/>
      <c r="EFU79" s="214"/>
      <c r="EFV79" s="214"/>
      <c r="EFW79" s="214"/>
      <c r="EFX79" s="214"/>
      <c r="EFY79" s="214"/>
      <c r="EFZ79" s="214"/>
      <c r="EGA79" s="214"/>
      <c r="EGB79" s="214"/>
      <c r="EGC79" s="214"/>
      <c r="EGD79" s="214"/>
      <c r="EGE79" s="214"/>
      <c r="EGF79" s="214"/>
      <c r="EGG79" s="214"/>
      <c r="EGH79" s="214"/>
      <c r="EGI79" s="214"/>
      <c r="EGJ79" s="214"/>
      <c r="EGK79" s="214"/>
      <c r="EGL79" s="214"/>
      <c r="EGM79" s="214"/>
      <c r="EGN79" s="214"/>
      <c r="EGO79" s="214"/>
      <c r="EGP79" s="214"/>
      <c r="EGQ79" s="214"/>
      <c r="EGR79" s="214"/>
      <c r="EGS79" s="214"/>
      <c r="EGT79" s="214"/>
      <c r="EGU79" s="214"/>
      <c r="EGV79" s="214"/>
      <c r="EGW79" s="214"/>
      <c r="EGX79" s="214"/>
      <c r="EGY79" s="214"/>
      <c r="EGZ79" s="214"/>
      <c r="EHA79" s="214"/>
      <c r="EHB79" s="214"/>
      <c r="EHC79" s="214"/>
      <c r="EHD79" s="214"/>
      <c r="EHE79" s="214"/>
      <c r="EHF79" s="214"/>
      <c r="EHG79" s="214"/>
      <c r="EHH79" s="214"/>
      <c r="EHI79" s="214"/>
      <c r="EHJ79" s="214"/>
      <c r="EHK79" s="214"/>
      <c r="EHL79" s="214"/>
      <c r="EHM79" s="214"/>
      <c r="EHN79" s="214"/>
      <c r="EHO79" s="214"/>
      <c r="EHP79" s="214"/>
      <c r="EHQ79" s="214"/>
      <c r="EHR79" s="214"/>
      <c r="EHS79" s="214"/>
      <c r="EHT79" s="214"/>
      <c r="EHU79" s="214"/>
      <c r="EHV79" s="214"/>
      <c r="EHW79" s="214"/>
      <c r="EHX79" s="214"/>
      <c r="EHY79" s="214"/>
      <c r="EHZ79" s="214"/>
      <c r="EIA79" s="214"/>
      <c r="EIB79" s="214"/>
      <c r="EIC79" s="214"/>
      <c r="EID79" s="214"/>
      <c r="EIE79" s="214"/>
      <c r="EIF79" s="214"/>
      <c r="EIG79" s="214"/>
      <c r="EIH79" s="214"/>
      <c r="EII79" s="214"/>
      <c r="EIJ79" s="214"/>
      <c r="EIK79" s="214"/>
      <c r="EIL79" s="214"/>
      <c r="EIM79" s="214"/>
      <c r="EIN79" s="214"/>
      <c r="EIO79" s="214"/>
      <c r="EIP79" s="214"/>
      <c r="EIQ79" s="214"/>
      <c r="EIR79" s="214"/>
      <c r="EIS79" s="214"/>
      <c r="EIT79" s="214"/>
      <c r="EIU79" s="214"/>
      <c r="EIV79" s="214"/>
      <c r="EIW79" s="214"/>
      <c r="EIX79" s="214"/>
      <c r="EIY79" s="214"/>
      <c r="EIZ79" s="214"/>
      <c r="EJA79" s="214"/>
      <c r="EJB79" s="214"/>
      <c r="EJC79" s="214"/>
      <c r="EJD79" s="214"/>
      <c r="EJE79" s="214"/>
      <c r="EJF79" s="214"/>
      <c r="EJG79" s="214"/>
      <c r="EJH79" s="214"/>
      <c r="EJI79" s="214"/>
      <c r="EJJ79" s="214"/>
      <c r="EJK79" s="214"/>
      <c r="EJL79" s="214"/>
      <c r="EJM79" s="214"/>
      <c r="EJN79" s="214"/>
      <c r="EJO79" s="214"/>
      <c r="EJP79" s="214"/>
      <c r="EJQ79" s="214"/>
      <c r="EJR79" s="214"/>
      <c r="EJS79" s="214"/>
      <c r="EJT79" s="214"/>
      <c r="EJU79" s="214"/>
      <c r="EJV79" s="214"/>
      <c r="EJW79" s="214"/>
      <c r="EJX79" s="214"/>
      <c r="EJY79" s="214"/>
      <c r="EJZ79" s="214"/>
      <c r="EKA79" s="214"/>
      <c r="EKB79" s="214"/>
      <c r="EKC79" s="214"/>
      <c r="EKD79" s="214"/>
      <c r="EKE79" s="214"/>
      <c r="EKF79" s="214"/>
      <c r="EKG79" s="214"/>
      <c r="EKH79" s="214"/>
      <c r="EKI79" s="214"/>
      <c r="EKJ79" s="214"/>
      <c r="EKK79" s="214"/>
      <c r="EKL79" s="214"/>
      <c r="EKM79" s="214"/>
      <c r="EKN79" s="214"/>
      <c r="EKO79" s="214"/>
      <c r="EKP79" s="214"/>
      <c r="EKQ79" s="214"/>
      <c r="EKR79" s="214"/>
      <c r="EKS79" s="214"/>
      <c r="EKT79" s="214"/>
      <c r="EKU79" s="214"/>
      <c r="EKV79" s="214"/>
      <c r="EKW79" s="214"/>
      <c r="EKX79" s="214"/>
      <c r="EKY79" s="214"/>
      <c r="EKZ79" s="214"/>
      <c r="ELA79" s="214"/>
      <c r="ELB79" s="214"/>
      <c r="ELC79" s="214"/>
      <c r="ELD79" s="214"/>
      <c r="ELE79" s="214"/>
      <c r="ELF79" s="214"/>
      <c r="ELG79" s="214"/>
      <c r="ELH79" s="214"/>
      <c r="ELI79" s="214"/>
      <c r="ELJ79" s="214"/>
      <c r="ELK79" s="214"/>
      <c r="ELL79" s="214"/>
      <c r="ELM79" s="214"/>
      <c r="ELN79" s="214"/>
      <c r="ELO79" s="214"/>
      <c r="ELP79" s="214"/>
      <c r="ELQ79" s="214"/>
      <c r="ELR79" s="214"/>
      <c r="ELS79" s="214"/>
      <c r="ELT79" s="214"/>
      <c r="ELU79" s="214"/>
      <c r="ELV79" s="214"/>
      <c r="ELW79" s="214"/>
      <c r="ELX79" s="214"/>
      <c r="ELY79" s="214"/>
      <c r="ELZ79" s="214"/>
      <c r="EMA79" s="214"/>
      <c r="EMB79" s="214"/>
      <c r="EMC79" s="214"/>
      <c r="EMD79" s="214"/>
      <c r="EME79" s="214"/>
      <c r="EMF79" s="214"/>
      <c r="EMG79" s="214"/>
      <c r="EMH79" s="214"/>
      <c r="EMI79" s="214"/>
      <c r="EMJ79" s="214"/>
      <c r="EMK79" s="214"/>
      <c r="EML79" s="214"/>
      <c r="EMM79" s="214"/>
      <c r="EMN79" s="214"/>
      <c r="EMO79" s="214"/>
      <c r="EMP79" s="214"/>
      <c r="EMQ79" s="214"/>
      <c r="EMR79" s="214"/>
      <c r="EMS79" s="214"/>
      <c r="EMT79" s="214"/>
      <c r="EMU79" s="214"/>
      <c r="EMV79" s="214"/>
      <c r="EMW79" s="214"/>
      <c r="EMX79" s="214"/>
      <c r="EMY79" s="214"/>
      <c r="EMZ79" s="214"/>
      <c r="ENA79" s="214"/>
      <c r="ENB79" s="214"/>
      <c r="ENC79" s="214"/>
      <c r="END79" s="214"/>
      <c r="ENE79" s="214"/>
      <c r="ENF79" s="214"/>
      <c r="ENG79" s="214"/>
      <c r="ENH79" s="214"/>
      <c r="ENI79" s="214"/>
      <c r="ENJ79" s="214"/>
      <c r="ENK79" s="214"/>
      <c r="ENL79" s="214"/>
      <c r="ENM79" s="214"/>
      <c r="ENN79" s="214"/>
      <c r="ENO79" s="214"/>
      <c r="ENP79" s="214"/>
      <c r="ENQ79" s="214"/>
      <c r="ENR79" s="214"/>
      <c r="ENS79" s="214"/>
      <c r="ENT79" s="214"/>
      <c r="ENU79" s="214"/>
      <c r="ENV79" s="214"/>
      <c r="ENW79" s="214"/>
      <c r="ENX79" s="214"/>
      <c r="ENY79" s="214"/>
      <c r="ENZ79" s="214"/>
      <c r="EOA79" s="214"/>
      <c r="EOB79" s="214"/>
      <c r="EOC79" s="214"/>
      <c r="EOD79" s="214"/>
      <c r="EOE79" s="214"/>
      <c r="EOF79" s="214"/>
      <c r="EOG79" s="214"/>
      <c r="EOH79" s="214"/>
      <c r="EOI79" s="214"/>
      <c r="EOJ79" s="214"/>
      <c r="EOK79" s="214"/>
      <c r="EOL79" s="214"/>
      <c r="EOM79" s="214"/>
      <c r="EON79" s="214"/>
      <c r="EOO79" s="214"/>
      <c r="EOP79" s="214"/>
      <c r="EOQ79" s="214"/>
      <c r="EOR79" s="214"/>
      <c r="EOS79" s="214"/>
      <c r="EOT79" s="214"/>
      <c r="EOU79" s="214"/>
      <c r="EOV79" s="214"/>
      <c r="EOW79" s="214"/>
      <c r="EOX79" s="214"/>
      <c r="EOY79" s="214"/>
      <c r="EOZ79" s="214"/>
      <c r="EPA79" s="214"/>
      <c r="EPB79" s="214"/>
      <c r="EPC79" s="214"/>
      <c r="EPD79" s="214"/>
      <c r="EPE79" s="214"/>
      <c r="EPF79" s="214"/>
      <c r="EPG79" s="214"/>
      <c r="EPH79" s="214"/>
      <c r="EPI79" s="214"/>
      <c r="EPJ79" s="214"/>
      <c r="EPK79" s="214"/>
      <c r="EPL79" s="214"/>
      <c r="EPM79" s="214"/>
      <c r="EPN79" s="214"/>
      <c r="EPO79" s="214"/>
      <c r="EPP79" s="214"/>
      <c r="EPQ79" s="214"/>
      <c r="EPR79" s="214"/>
      <c r="EPS79" s="214"/>
      <c r="EPT79" s="214"/>
      <c r="EPU79" s="214"/>
      <c r="EPV79" s="214"/>
      <c r="EPW79" s="214"/>
      <c r="EPX79" s="214"/>
      <c r="EPY79" s="214"/>
      <c r="EPZ79" s="214"/>
      <c r="EQA79" s="214"/>
      <c r="EQB79" s="214"/>
      <c r="EQC79" s="214"/>
      <c r="EQD79" s="214"/>
      <c r="EQE79" s="214"/>
      <c r="EQF79" s="214"/>
      <c r="EQG79" s="214"/>
      <c r="EQH79" s="214"/>
      <c r="EQI79" s="214"/>
      <c r="EQJ79" s="214"/>
      <c r="EQK79" s="214"/>
      <c r="EQL79" s="214"/>
      <c r="EQM79" s="214"/>
      <c r="EQN79" s="214"/>
      <c r="EQO79" s="214"/>
      <c r="EQP79" s="214"/>
      <c r="EQQ79" s="214"/>
      <c r="EQR79" s="214"/>
      <c r="EQS79" s="214"/>
      <c r="EQT79" s="214"/>
      <c r="EQU79" s="214"/>
      <c r="EQV79" s="214"/>
      <c r="EQW79" s="214"/>
      <c r="EQX79" s="214"/>
      <c r="EQY79" s="214"/>
      <c r="EQZ79" s="214"/>
      <c r="ERA79" s="214"/>
      <c r="ERB79" s="214"/>
      <c r="ERC79" s="214"/>
      <c r="ERD79" s="214"/>
      <c r="ERE79" s="214"/>
      <c r="ERF79" s="214"/>
      <c r="ERG79" s="214"/>
      <c r="ERH79" s="214"/>
      <c r="ERI79" s="214"/>
      <c r="ERJ79" s="214"/>
      <c r="ERK79" s="214"/>
      <c r="ERL79" s="214"/>
      <c r="ERM79" s="214"/>
      <c r="ERN79" s="214"/>
      <c r="ERO79" s="214"/>
      <c r="ERP79" s="214"/>
      <c r="ERQ79" s="214"/>
      <c r="ERR79" s="214"/>
      <c r="ERS79" s="214"/>
      <c r="ERT79" s="214"/>
      <c r="ERU79" s="214"/>
      <c r="ERV79" s="214"/>
      <c r="ERW79" s="214"/>
      <c r="ERX79" s="214"/>
      <c r="ERY79" s="214"/>
      <c r="ERZ79" s="214"/>
      <c r="ESA79" s="214"/>
      <c r="ESB79" s="214"/>
      <c r="ESC79" s="214"/>
      <c r="ESD79" s="214"/>
      <c r="ESE79" s="214"/>
      <c r="ESF79" s="214"/>
      <c r="ESG79" s="214"/>
      <c r="ESH79" s="214"/>
      <c r="ESI79" s="214"/>
      <c r="ESJ79" s="214"/>
      <c r="ESK79" s="214"/>
      <c r="ESL79" s="214"/>
      <c r="ESM79" s="214"/>
      <c r="ESN79" s="214"/>
      <c r="ESO79" s="214"/>
      <c r="ESP79" s="214"/>
      <c r="ESQ79" s="214"/>
      <c r="ESR79" s="214"/>
      <c r="ESS79" s="214"/>
      <c r="EST79" s="214"/>
      <c r="ESU79" s="214"/>
      <c r="ESV79" s="214"/>
      <c r="ESW79" s="214"/>
      <c r="ESX79" s="214"/>
      <c r="ESY79" s="214"/>
      <c r="ESZ79" s="214"/>
      <c r="ETA79" s="214"/>
      <c r="ETB79" s="214"/>
      <c r="ETC79" s="214"/>
      <c r="ETD79" s="214"/>
      <c r="ETE79" s="214"/>
      <c r="ETF79" s="214"/>
      <c r="ETG79" s="214"/>
      <c r="ETH79" s="214"/>
      <c r="ETI79" s="214"/>
      <c r="ETJ79" s="214"/>
      <c r="ETK79" s="214"/>
      <c r="ETL79" s="214"/>
      <c r="ETM79" s="214"/>
      <c r="ETN79" s="214"/>
      <c r="ETO79" s="214"/>
      <c r="ETP79" s="214"/>
      <c r="ETQ79" s="214"/>
      <c r="ETR79" s="214"/>
      <c r="ETS79" s="214"/>
      <c r="ETT79" s="214"/>
      <c r="ETU79" s="214"/>
      <c r="ETV79" s="214"/>
      <c r="ETW79" s="214"/>
      <c r="ETX79" s="214"/>
      <c r="ETY79" s="214"/>
      <c r="ETZ79" s="214"/>
      <c r="EUA79" s="214"/>
      <c r="EUB79" s="214"/>
      <c r="EUC79" s="214"/>
      <c r="EUD79" s="214"/>
      <c r="EUE79" s="214"/>
      <c r="EUF79" s="214"/>
      <c r="EUG79" s="214"/>
      <c r="EUH79" s="214"/>
      <c r="EUI79" s="214"/>
      <c r="EUJ79" s="214"/>
      <c r="EUK79" s="214"/>
      <c r="EUL79" s="214"/>
      <c r="EUM79" s="214"/>
      <c r="EUN79" s="214"/>
      <c r="EUO79" s="214"/>
      <c r="EUP79" s="214"/>
      <c r="EUQ79" s="214"/>
      <c r="EUR79" s="214"/>
      <c r="EUS79" s="214"/>
      <c r="EUT79" s="214"/>
      <c r="EUU79" s="214"/>
      <c r="EUV79" s="214"/>
      <c r="EUW79" s="214"/>
      <c r="EUX79" s="214"/>
      <c r="EUY79" s="214"/>
      <c r="EUZ79" s="214"/>
      <c r="EVA79" s="214"/>
      <c r="EVB79" s="214"/>
      <c r="EVC79" s="214"/>
      <c r="EVD79" s="214"/>
      <c r="EVE79" s="214"/>
      <c r="EVF79" s="214"/>
      <c r="EVG79" s="214"/>
      <c r="EVH79" s="214"/>
      <c r="EVI79" s="214"/>
      <c r="EVJ79" s="214"/>
      <c r="EVK79" s="214"/>
      <c r="EVL79" s="214"/>
      <c r="EVM79" s="214"/>
      <c r="EVN79" s="214"/>
      <c r="EVO79" s="214"/>
      <c r="EVP79" s="214"/>
      <c r="EVQ79" s="214"/>
      <c r="EVR79" s="214"/>
      <c r="EVS79" s="214"/>
      <c r="EVT79" s="214"/>
      <c r="EVU79" s="214"/>
      <c r="EVV79" s="214"/>
      <c r="EVW79" s="214"/>
      <c r="EVX79" s="214"/>
      <c r="EVY79" s="214"/>
      <c r="EVZ79" s="214"/>
      <c r="EWA79" s="214"/>
      <c r="EWB79" s="214"/>
      <c r="EWC79" s="214"/>
      <c r="EWD79" s="214"/>
      <c r="EWE79" s="214"/>
      <c r="EWF79" s="214"/>
      <c r="EWG79" s="214"/>
      <c r="EWH79" s="214"/>
      <c r="EWI79" s="214"/>
      <c r="EWJ79" s="214"/>
      <c r="EWK79" s="214"/>
      <c r="EWL79" s="214"/>
      <c r="EWM79" s="214"/>
      <c r="EWN79" s="214"/>
      <c r="EWO79" s="214"/>
      <c r="EWP79" s="214"/>
      <c r="EWQ79" s="214"/>
      <c r="EWR79" s="214"/>
      <c r="EWS79" s="214"/>
      <c r="EWT79" s="214"/>
      <c r="EWU79" s="214"/>
      <c r="EWV79" s="214"/>
      <c r="EWW79" s="214"/>
      <c r="EWX79" s="214"/>
      <c r="EWY79" s="214"/>
      <c r="EWZ79" s="214"/>
      <c r="EXA79" s="214"/>
      <c r="EXB79" s="214"/>
      <c r="EXC79" s="214"/>
      <c r="EXD79" s="214"/>
      <c r="EXE79" s="214"/>
      <c r="EXF79" s="214"/>
      <c r="EXG79" s="214"/>
      <c r="EXH79" s="214"/>
      <c r="EXI79" s="214"/>
      <c r="EXJ79" s="214"/>
      <c r="EXK79" s="214"/>
      <c r="EXL79" s="214"/>
      <c r="EXM79" s="214"/>
      <c r="EXN79" s="214"/>
      <c r="EXO79" s="214"/>
      <c r="EXP79" s="214"/>
      <c r="EXQ79" s="214"/>
      <c r="EXR79" s="214"/>
      <c r="EXS79" s="214"/>
      <c r="EXT79" s="214"/>
      <c r="EXU79" s="214"/>
      <c r="EXV79" s="214"/>
      <c r="EXW79" s="214"/>
      <c r="EXX79" s="214"/>
      <c r="EXY79" s="214"/>
      <c r="EXZ79" s="214"/>
      <c r="EYA79" s="214"/>
      <c r="EYB79" s="214"/>
      <c r="EYC79" s="214"/>
      <c r="EYD79" s="214"/>
      <c r="EYE79" s="214"/>
      <c r="EYF79" s="214"/>
      <c r="EYG79" s="214"/>
      <c r="EYH79" s="214"/>
      <c r="EYI79" s="214"/>
      <c r="EYJ79" s="214"/>
      <c r="EYK79" s="214"/>
      <c r="EYL79" s="214"/>
      <c r="EYM79" s="214"/>
      <c r="EYN79" s="214"/>
      <c r="EYO79" s="214"/>
      <c r="EYP79" s="214"/>
      <c r="EYQ79" s="214"/>
      <c r="EYR79" s="214"/>
      <c r="EYS79" s="214"/>
      <c r="EYT79" s="214"/>
      <c r="EYU79" s="214"/>
      <c r="EYV79" s="214"/>
      <c r="EYW79" s="214"/>
      <c r="EYX79" s="214"/>
      <c r="EYY79" s="214"/>
      <c r="EYZ79" s="214"/>
      <c r="EZA79" s="214"/>
      <c r="EZB79" s="214"/>
      <c r="EZC79" s="214"/>
      <c r="EZD79" s="214"/>
      <c r="EZE79" s="214"/>
      <c r="EZF79" s="214"/>
      <c r="EZG79" s="214"/>
      <c r="EZH79" s="214"/>
      <c r="EZI79" s="214"/>
      <c r="EZJ79" s="214"/>
      <c r="EZK79" s="214"/>
      <c r="EZL79" s="214"/>
      <c r="EZM79" s="214"/>
      <c r="EZN79" s="214"/>
      <c r="EZO79" s="214"/>
      <c r="EZP79" s="214"/>
      <c r="EZQ79" s="214"/>
      <c r="EZR79" s="214"/>
      <c r="EZS79" s="214"/>
      <c r="EZT79" s="214"/>
      <c r="EZU79" s="214"/>
      <c r="EZV79" s="214"/>
      <c r="EZW79" s="214"/>
      <c r="EZX79" s="214"/>
      <c r="EZY79" s="214"/>
      <c r="EZZ79" s="214"/>
      <c r="FAA79" s="214"/>
      <c r="FAB79" s="214"/>
      <c r="FAC79" s="214"/>
      <c r="FAD79" s="214"/>
      <c r="FAE79" s="214"/>
      <c r="FAF79" s="214"/>
      <c r="FAG79" s="214"/>
      <c r="FAH79" s="214"/>
      <c r="FAI79" s="214"/>
      <c r="FAJ79" s="214"/>
      <c r="FAK79" s="214"/>
      <c r="FAL79" s="214"/>
      <c r="FAM79" s="214"/>
      <c r="FAN79" s="214"/>
      <c r="FAO79" s="214"/>
      <c r="FAP79" s="214"/>
      <c r="FAQ79" s="214"/>
      <c r="FAR79" s="214"/>
      <c r="FAS79" s="214"/>
      <c r="FAT79" s="214"/>
      <c r="FAU79" s="214"/>
      <c r="FAV79" s="214"/>
      <c r="FAW79" s="214"/>
      <c r="FAX79" s="214"/>
      <c r="FAY79" s="214"/>
      <c r="FAZ79" s="214"/>
      <c r="FBA79" s="214"/>
      <c r="FBB79" s="214"/>
      <c r="FBC79" s="214"/>
      <c r="FBD79" s="214"/>
      <c r="FBE79" s="214"/>
      <c r="FBF79" s="214"/>
      <c r="FBG79" s="214"/>
      <c r="FBH79" s="214"/>
      <c r="FBI79" s="214"/>
      <c r="FBJ79" s="214"/>
      <c r="FBK79" s="214"/>
      <c r="FBL79" s="214"/>
      <c r="FBM79" s="214"/>
      <c r="FBN79" s="214"/>
      <c r="FBO79" s="214"/>
      <c r="FBP79" s="214"/>
      <c r="FBQ79" s="214"/>
      <c r="FBR79" s="214"/>
      <c r="FBS79" s="214"/>
      <c r="FBT79" s="214"/>
      <c r="FBU79" s="214"/>
      <c r="FBV79" s="214"/>
      <c r="FBW79" s="214"/>
      <c r="FBX79" s="214"/>
      <c r="FBY79" s="214"/>
      <c r="FBZ79" s="214"/>
      <c r="FCA79" s="214"/>
      <c r="FCB79" s="214"/>
      <c r="FCC79" s="214"/>
      <c r="FCD79" s="214"/>
      <c r="FCE79" s="214"/>
      <c r="FCF79" s="214"/>
      <c r="FCG79" s="214"/>
      <c r="FCH79" s="214"/>
      <c r="FCI79" s="214"/>
      <c r="FCJ79" s="214"/>
      <c r="FCK79" s="214"/>
      <c r="FCL79" s="214"/>
      <c r="FCM79" s="214"/>
      <c r="FCN79" s="214"/>
      <c r="FCO79" s="214"/>
      <c r="FCP79" s="214"/>
      <c r="FCQ79" s="214"/>
      <c r="FCR79" s="214"/>
      <c r="FCS79" s="214"/>
      <c r="FCT79" s="214"/>
      <c r="FCU79" s="214"/>
      <c r="FCV79" s="214"/>
      <c r="FCW79" s="214"/>
      <c r="FCX79" s="214"/>
      <c r="FCY79" s="214"/>
      <c r="FCZ79" s="214"/>
      <c r="FDA79" s="214"/>
      <c r="FDB79" s="214"/>
      <c r="FDC79" s="214"/>
      <c r="FDD79" s="214"/>
      <c r="FDE79" s="214"/>
      <c r="FDF79" s="214"/>
      <c r="FDG79" s="214"/>
      <c r="FDH79" s="214"/>
      <c r="FDI79" s="214"/>
      <c r="FDJ79" s="214"/>
      <c r="FDK79" s="214"/>
      <c r="FDL79" s="214"/>
      <c r="FDM79" s="214"/>
      <c r="FDN79" s="214"/>
      <c r="FDO79" s="214"/>
      <c r="FDP79" s="214"/>
      <c r="FDQ79" s="214"/>
      <c r="FDR79" s="214"/>
      <c r="FDS79" s="214"/>
      <c r="FDT79" s="214"/>
      <c r="FDU79" s="214"/>
      <c r="FDV79" s="214"/>
      <c r="FDW79" s="214"/>
      <c r="FDX79" s="214"/>
      <c r="FDY79" s="214"/>
      <c r="FDZ79" s="214"/>
      <c r="FEA79" s="214"/>
      <c r="FEB79" s="214"/>
      <c r="FEC79" s="214"/>
      <c r="FED79" s="214"/>
      <c r="FEE79" s="214"/>
      <c r="FEF79" s="214"/>
      <c r="FEG79" s="214"/>
      <c r="FEH79" s="214"/>
      <c r="FEI79" s="214"/>
      <c r="FEJ79" s="214"/>
      <c r="FEK79" s="214"/>
      <c r="FEL79" s="214"/>
      <c r="FEM79" s="214"/>
      <c r="FEN79" s="214"/>
      <c r="FEO79" s="214"/>
      <c r="FEP79" s="214"/>
      <c r="FEQ79" s="214"/>
      <c r="FER79" s="214"/>
      <c r="FES79" s="214"/>
      <c r="FET79" s="214"/>
      <c r="FEU79" s="214"/>
      <c r="FEV79" s="214"/>
      <c r="FEW79" s="214"/>
      <c r="FEX79" s="214"/>
      <c r="FEY79" s="214"/>
      <c r="FEZ79" s="214"/>
      <c r="FFA79" s="214"/>
      <c r="FFB79" s="214"/>
      <c r="FFC79" s="214"/>
      <c r="FFD79" s="214"/>
      <c r="FFE79" s="214"/>
      <c r="FFF79" s="214"/>
      <c r="FFG79" s="214"/>
      <c r="FFH79" s="214"/>
      <c r="FFI79" s="214"/>
      <c r="FFJ79" s="214"/>
      <c r="FFK79" s="214"/>
      <c r="FFL79" s="214"/>
      <c r="FFM79" s="214"/>
      <c r="FFN79" s="214"/>
      <c r="FFO79" s="214"/>
      <c r="FFP79" s="214"/>
      <c r="FFQ79" s="214"/>
      <c r="FFR79" s="214"/>
      <c r="FFS79" s="214"/>
      <c r="FFT79" s="214"/>
      <c r="FFU79" s="214"/>
      <c r="FFV79" s="214"/>
      <c r="FFW79" s="214"/>
      <c r="FFX79" s="214"/>
      <c r="FFY79" s="214"/>
      <c r="FFZ79" s="214"/>
      <c r="FGA79" s="214"/>
      <c r="FGB79" s="214"/>
      <c r="FGC79" s="214"/>
      <c r="FGD79" s="214"/>
      <c r="FGE79" s="214"/>
      <c r="FGF79" s="214"/>
      <c r="FGG79" s="214"/>
      <c r="FGH79" s="214"/>
      <c r="FGI79" s="214"/>
      <c r="FGJ79" s="214"/>
      <c r="FGK79" s="214"/>
      <c r="FGL79" s="214"/>
      <c r="FGM79" s="214"/>
      <c r="FGN79" s="214"/>
      <c r="FGO79" s="214"/>
      <c r="FGP79" s="214"/>
      <c r="FGQ79" s="214"/>
      <c r="FGR79" s="214"/>
      <c r="FGS79" s="214"/>
      <c r="FGT79" s="214"/>
      <c r="FGU79" s="214"/>
      <c r="FGV79" s="214"/>
      <c r="FGW79" s="214"/>
      <c r="FGX79" s="214"/>
      <c r="FGY79" s="214"/>
      <c r="FGZ79" s="214"/>
      <c r="FHA79" s="214"/>
      <c r="FHB79" s="214"/>
      <c r="FHC79" s="214"/>
      <c r="FHD79" s="214"/>
      <c r="FHE79" s="214"/>
      <c r="FHF79" s="214"/>
      <c r="FHG79" s="214"/>
      <c r="FHH79" s="214"/>
      <c r="FHI79" s="214"/>
      <c r="FHJ79" s="214"/>
      <c r="FHK79" s="214"/>
      <c r="FHL79" s="214"/>
      <c r="FHM79" s="214"/>
      <c r="FHN79" s="214"/>
      <c r="FHO79" s="214"/>
      <c r="FHP79" s="214"/>
      <c r="FHQ79" s="214"/>
      <c r="FHR79" s="214"/>
      <c r="FHS79" s="214"/>
      <c r="FHT79" s="214"/>
      <c r="FHU79" s="214"/>
      <c r="FHV79" s="214"/>
      <c r="FHW79" s="214"/>
      <c r="FHX79" s="214"/>
      <c r="FHY79" s="214"/>
      <c r="FHZ79" s="214"/>
      <c r="FIA79" s="214"/>
      <c r="FIB79" s="214"/>
      <c r="FIC79" s="214"/>
      <c r="FID79" s="214"/>
      <c r="FIE79" s="214"/>
      <c r="FIF79" s="214"/>
      <c r="FIG79" s="214"/>
      <c r="FIH79" s="214"/>
      <c r="FII79" s="214"/>
      <c r="FIJ79" s="214"/>
      <c r="FIK79" s="214"/>
      <c r="FIL79" s="214"/>
      <c r="FIM79" s="214"/>
      <c r="FIN79" s="214"/>
      <c r="FIO79" s="214"/>
      <c r="FIP79" s="214"/>
      <c r="FIQ79" s="214"/>
      <c r="FIR79" s="214"/>
      <c r="FIS79" s="214"/>
      <c r="FIT79" s="214"/>
      <c r="FIU79" s="214"/>
      <c r="FIV79" s="214"/>
      <c r="FIW79" s="214"/>
      <c r="FIX79" s="214"/>
      <c r="FIY79" s="214"/>
      <c r="FIZ79" s="214"/>
      <c r="FJA79" s="214"/>
      <c r="FJB79" s="214"/>
      <c r="FJC79" s="214"/>
      <c r="FJD79" s="214"/>
      <c r="FJE79" s="214"/>
      <c r="FJF79" s="214"/>
      <c r="FJG79" s="214"/>
      <c r="FJH79" s="214"/>
      <c r="FJI79" s="214"/>
      <c r="FJJ79" s="214"/>
      <c r="FJK79" s="214"/>
      <c r="FJL79" s="214"/>
      <c r="FJM79" s="214"/>
      <c r="FJN79" s="214"/>
      <c r="FJO79" s="214"/>
      <c r="FJP79" s="214"/>
      <c r="FJQ79" s="214"/>
      <c r="FJR79" s="214"/>
      <c r="FJS79" s="214"/>
      <c r="FJT79" s="214"/>
      <c r="FJU79" s="214"/>
      <c r="FJV79" s="214"/>
      <c r="FJW79" s="214"/>
      <c r="FJX79" s="214"/>
      <c r="FJY79" s="214"/>
      <c r="FJZ79" s="214"/>
      <c r="FKA79" s="214"/>
      <c r="FKB79" s="214"/>
      <c r="FKC79" s="214"/>
      <c r="FKD79" s="214"/>
      <c r="FKE79" s="214"/>
      <c r="FKF79" s="214"/>
      <c r="FKG79" s="214"/>
      <c r="FKH79" s="214"/>
      <c r="FKI79" s="214"/>
      <c r="FKJ79" s="214"/>
      <c r="FKK79" s="214"/>
      <c r="FKL79" s="214"/>
      <c r="FKM79" s="214"/>
      <c r="FKN79" s="214"/>
      <c r="FKO79" s="214"/>
      <c r="FKP79" s="214"/>
      <c r="FKQ79" s="214"/>
    </row>
    <row r="80" spans="1:4359" s="213" customFormat="1" ht="26.25" customHeight="1" x14ac:dyDescent="0.25">
      <c r="A80" s="732"/>
      <c r="B80" s="787"/>
      <c r="C80" s="790" t="s">
        <v>235</v>
      </c>
      <c r="D80" s="791" t="s">
        <v>144</v>
      </c>
      <c r="E80" s="791" t="s">
        <v>144</v>
      </c>
      <c r="F80" s="332" t="s">
        <v>22</v>
      </c>
      <c r="G80" s="224">
        <v>0</v>
      </c>
      <c r="H80" s="224">
        <v>0.05</v>
      </c>
      <c r="I80" s="224">
        <v>0.15</v>
      </c>
      <c r="J80" s="224">
        <v>0.1</v>
      </c>
      <c r="K80" s="224">
        <v>0.1</v>
      </c>
      <c r="L80" s="224">
        <v>0.05</v>
      </c>
      <c r="M80" s="224">
        <v>0.04</v>
      </c>
      <c r="N80" s="224">
        <v>0.08</v>
      </c>
      <c r="O80" s="224">
        <v>0.08</v>
      </c>
      <c r="P80" s="224">
        <v>0.15</v>
      </c>
      <c r="Q80" s="224">
        <v>0.15</v>
      </c>
      <c r="R80" s="224">
        <v>0.05</v>
      </c>
      <c r="S80" s="334">
        <f t="shared" ref="S80:S82" si="13">SUM(G80:R80)</f>
        <v>1</v>
      </c>
      <c r="T80" s="794"/>
      <c r="U80" s="816">
        <f>2.93%</f>
        <v>2.9300000000000003E-2</v>
      </c>
      <c r="V80" s="746" t="s">
        <v>290</v>
      </c>
      <c r="W80" s="215"/>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c r="CR80" s="214"/>
      <c r="CS80" s="214"/>
      <c r="CT80" s="214"/>
      <c r="CU80" s="214"/>
      <c r="CV80" s="214"/>
      <c r="CW80" s="214"/>
      <c r="CX80" s="214"/>
      <c r="CY80" s="214"/>
      <c r="CZ80" s="214"/>
      <c r="DA80" s="214"/>
      <c r="DB80" s="214"/>
      <c r="DC80" s="214"/>
      <c r="DD80" s="214"/>
      <c r="DE80" s="214"/>
      <c r="DF80" s="214"/>
      <c r="DG80" s="214"/>
      <c r="DH80" s="214"/>
      <c r="DI80" s="214"/>
      <c r="DJ80" s="214"/>
      <c r="DK80" s="214"/>
      <c r="DL80" s="214"/>
      <c r="DM80" s="214"/>
      <c r="DN80" s="214"/>
      <c r="DO80" s="214"/>
      <c r="DP80" s="214"/>
      <c r="DQ80" s="214"/>
      <c r="DR80" s="214"/>
      <c r="DS80" s="214"/>
      <c r="DT80" s="214"/>
      <c r="DU80" s="214"/>
      <c r="DV80" s="214"/>
      <c r="DW80" s="214"/>
      <c r="DX80" s="214"/>
      <c r="DY80" s="214"/>
      <c r="DZ80" s="214"/>
      <c r="EA80" s="214"/>
      <c r="EB80" s="214"/>
      <c r="EC80" s="214"/>
      <c r="ED80" s="214"/>
      <c r="EE80" s="214"/>
      <c r="EF80" s="214"/>
      <c r="EG80" s="214"/>
      <c r="EH80" s="214"/>
      <c r="EI80" s="214"/>
      <c r="EJ80" s="214"/>
      <c r="EK80" s="214"/>
      <c r="EL80" s="214"/>
      <c r="EM80" s="214"/>
      <c r="EN80" s="214"/>
      <c r="EO80" s="214"/>
      <c r="EP80" s="214"/>
      <c r="EQ80" s="214"/>
      <c r="ER80" s="214"/>
      <c r="ES80" s="214"/>
      <c r="ET80" s="214"/>
      <c r="EU80" s="214"/>
      <c r="EV80" s="214"/>
      <c r="EW80" s="214"/>
      <c r="EX80" s="214"/>
      <c r="EY80" s="214"/>
      <c r="EZ80" s="214"/>
      <c r="FA80" s="214"/>
      <c r="FB80" s="214"/>
      <c r="FC80" s="214"/>
      <c r="FD80" s="214"/>
      <c r="FE80" s="214"/>
      <c r="FF80" s="214"/>
      <c r="FG80" s="214"/>
      <c r="FH80" s="214"/>
      <c r="FI80" s="214"/>
      <c r="FJ80" s="214"/>
      <c r="FK80" s="214"/>
      <c r="FL80" s="214"/>
      <c r="FM80" s="214"/>
      <c r="FN80" s="214"/>
      <c r="FO80" s="214"/>
      <c r="FP80" s="214"/>
      <c r="FQ80" s="214"/>
      <c r="FR80" s="214"/>
      <c r="FS80" s="214"/>
      <c r="FT80" s="214"/>
      <c r="FU80" s="214"/>
      <c r="FV80" s="214"/>
      <c r="FW80" s="214"/>
      <c r="FX80" s="214"/>
      <c r="FY80" s="214"/>
      <c r="FZ80" s="214"/>
      <c r="GA80" s="214"/>
      <c r="GB80" s="214"/>
      <c r="GC80" s="214"/>
      <c r="GD80" s="214"/>
      <c r="GE80" s="214"/>
      <c r="GF80" s="214"/>
      <c r="GG80" s="214"/>
      <c r="GH80" s="214"/>
      <c r="GI80" s="214"/>
      <c r="GJ80" s="214"/>
      <c r="GK80" s="214"/>
      <c r="GL80" s="214"/>
      <c r="GM80" s="214"/>
      <c r="GN80" s="214"/>
      <c r="GO80" s="214"/>
      <c r="GP80" s="214"/>
      <c r="GQ80" s="214"/>
      <c r="GR80" s="214"/>
      <c r="GS80" s="214"/>
      <c r="GT80" s="214"/>
      <c r="GU80" s="214"/>
      <c r="GV80" s="214"/>
      <c r="GW80" s="214"/>
      <c r="GX80" s="214"/>
      <c r="GY80" s="214"/>
      <c r="GZ80" s="214"/>
      <c r="HA80" s="214"/>
      <c r="HB80" s="214"/>
      <c r="HC80" s="214"/>
      <c r="HD80" s="214"/>
      <c r="HE80" s="214"/>
      <c r="HF80" s="214"/>
      <c r="HG80" s="214"/>
      <c r="HH80" s="214"/>
      <c r="HI80" s="214"/>
      <c r="HJ80" s="214"/>
      <c r="HK80" s="214"/>
      <c r="HL80" s="214"/>
      <c r="HM80" s="214"/>
      <c r="HN80" s="214"/>
      <c r="HO80" s="214"/>
      <c r="HP80" s="214"/>
      <c r="HQ80" s="214"/>
      <c r="HR80" s="214"/>
      <c r="HS80" s="214"/>
      <c r="HT80" s="214"/>
      <c r="HU80" s="214"/>
      <c r="HV80" s="214"/>
      <c r="HW80" s="214"/>
      <c r="HX80" s="214"/>
      <c r="HY80" s="214"/>
      <c r="HZ80" s="214"/>
      <c r="IA80" s="214"/>
      <c r="IB80" s="214"/>
      <c r="IC80" s="214"/>
      <c r="ID80" s="214"/>
      <c r="IE80" s="214"/>
      <c r="IF80" s="214"/>
      <c r="IG80" s="214"/>
      <c r="IH80" s="214"/>
      <c r="II80" s="214"/>
      <c r="IJ80" s="214"/>
      <c r="IK80" s="214"/>
      <c r="IL80" s="214"/>
      <c r="IM80" s="214"/>
      <c r="IN80" s="214"/>
      <c r="IO80" s="214"/>
      <c r="IP80" s="214"/>
      <c r="IQ80" s="214"/>
      <c r="IR80" s="214"/>
      <c r="IS80" s="214"/>
      <c r="IT80" s="214"/>
      <c r="IU80" s="214"/>
      <c r="IV80" s="214"/>
      <c r="IW80" s="214"/>
      <c r="IX80" s="214"/>
      <c r="IY80" s="214"/>
      <c r="IZ80" s="214"/>
      <c r="JA80" s="214"/>
      <c r="JB80" s="214"/>
      <c r="JC80" s="214"/>
      <c r="JD80" s="214"/>
      <c r="JE80" s="214"/>
      <c r="JF80" s="214"/>
      <c r="JG80" s="214"/>
      <c r="JH80" s="214"/>
      <c r="JI80" s="214"/>
      <c r="JJ80" s="214"/>
      <c r="JK80" s="214"/>
      <c r="JL80" s="214"/>
      <c r="JM80" s="214"/>
      <c r="JN80" s="214"/>
      <c r="JO80" s="214"/>
      <c r="JP80" s="214"/>
      <c r="JQ80" s="214"/>
      <c r="JR80" s="214"/>
      <c r="JS80" s="214"/>
      <c r="JT80" s="214"/>
      <c r="JU80" s="214"/>
      <c r="JV80" s="214"/>
      <c r="JW80" s="214"/>
      <c r="JX80" s="214"/>
      <c r="JY80" s="214"/>
      <c r="JZ80" s="214"/>
      <c r="KA80" s="214"/>
      <c r="KB80" s="214"/>
      <c r="KC80" s="214"/>
      <c r="KD80" s="214"/>
      <c r="KE80" s="214"/>
      <c r="KF80" s="214"/>
      <c r="KG80" s="214"/>
      <c r="KH80" s="214"/>
      <c r="KI80" s="214"/>
      <c r="KJ80" s="214"/>
      <c r="KK80" s="214"/>
      <c r="KL80" s="214"/>
      <c r="KM80" s="214"/>
      <c r="KN80" s="214"/>
      <c r="KO80" s="214"/>
      <c r="KP80" s="214"/>
      <c r="KQ80" s="214"/>
      <c r="KR80" s="214"/>
      <c r="KS80" s="214"/>
      <c r="KT80" s="214"/>
      <c r="KU80" s="214"/>
      <c r="KV80" s="214"/>
      <c r="KW80" s="214"/>
      <c r="KX80" s="214"/>
      <c r="KY80" s="214"/>
      <c r="KZ80" s="214"/>
      <c r="LA80" s="214"/>
      <c r="LB80" s="214"/>
      <c r="LC80" s="214"/>
      <c r="LD80" s="214"/>
      <c r="LE80" s="214"/>
      <c r="LF80" s="214"/>
      <c r="LG80" s="214"/>
      <c r="LH80" s="214"/>
      <c r="LI80" s="214"/>
      <c r="LJ80" s="214"/>
      <c r="LK80" s="214"/>
      <c r="LL80" s="214"/>
      <c r="LM80" s="214"/>
      <c r="LN80" s="214"/>
      <c r="LO80" s="214"/>
      <c r="LP80" s="214"/>
      <c r="LQ80" s="214"/>
      <c r="LR80" s="214"/>
      <c r="LS80" s="214"/>
      <c r="LT80" s="214"/>
      <c r="LU80" s="214"/>
      <c r="LV80" s="214"/>
      <c r="LW80" s="214"/>
      <c r="LX80" s="214"/>
      <c r="LY80" s="214"/>
      <c r="LZ80" s="214"/>
      <c r="MA80" s="214"/>
      <c r="MB80" s="214"/>
      <c r="MC80" s="214"/>
      <c r="MD80" s="214"/>
      <c r="ME80" s="214"/>
      <c r="MF80" s="214"/>
      <c r="MG80" s="214"/>
      <c r="MH80" s="214"/>
      <c r="MI80" s="214"/>
      <c r="MJ80" s="214"/>
      <c r="MK80" s="214"/>
      <c r="ML80" s="214"/>
      <c r="MM80" s="214"/>
      <c r="MN80" s="214"/>
      <c r="MO80" s="214"/>
      <c r="MP80" s="214"/>
      <c r="MQ80" s="214"/>
      <c r="MR80" s="214"/>
      <c r="MS80" s="214"/>
      <c r="MT80" s="214"/>
      <c r="MU80" s="214"/>
      <c r="MV80" s="214"/>
      <c r="MW80" s="214"/>
      <c r="MX80" s="214"/>
      <c r="MY80" s="214"/>
      <c r="MZ80" s="214"/>
      <c r="NA80" s="214"/>
      <c r="NB80" s="214"/>
      <c r="NC80" s="214"/>
      <c r="ND80" s="214"/>
      <c r="NE80" s="214"/>
      <c r="NF80" s="214"/>
      <c r="NG80" s="214"/>
      <c r="NH80" s="214"/>
      <c r="NI80" s="214"/>
      <c r="NJ80" s="214"/>
      <c r="NK80" s="214"/>
      <c r="NL80" s="214"/>
      <c r="NM80" s="214"/>
      <c r="NN80" s="214"/>
      <c r="NO80" s="214"/>
      <c r="NP80" s="214"/>
      <c r="NQ80" s="214"/>
      <c r="NR80" s="214"/>
      <c r="NS80" s="214"/>
      <c r="NT80" s="214"/>
      <c r="NU80" s="214"/>
      <c r="NV80" s="214"/>
      <c r="NW80" s="214"/>
      <c r="NX80" s="214"/>
      <c r="NY80" s="214"/>
      <c r="NZ80" s="214"/>
      <c r="OA80" s="214"/>
      <c r="OB80" s="214"/>
      <c r="OC80" s="214"/>
      <c r="OD80" s="214"/>
      <c r="OE80" s="214"/>
      <c r="OF80" s="214"/>
      <c r="OG80" s="214"/>
      <c r="OH80" s="214"/>
      <c r="OI80" s="214"/>
      <c r="OJ80" s="214"/>
      <c r="OK80" s="214"/>
      <c r="OL80" s="214"/>
      <c r="OM80" s="214"/>
      <c r="ON80" s="214"/>
      <c r="OO80" s="214"/>
      <c r="OP80" s="214"/>
      <c r="OQ80" s="214"/>
      <c r="OR80" s="214"/>
      <c r="OS80" s="214"/>
      <c r="OT80" s="214"/>
      <c r="OU80" s="214"/>
      <c r="OV80" s="214"/>
      <c r="OW80" s="214"/>
      <c r="OX80" s="214"/>
      <c r="OY80" s="214"/>
      <c r="OZ80" s="214"/>
      <c r="PA80" s="214"/>
      <c r="PB80" s="214"/>
      <c r="PC80" s="214"/>
      <c r="PD80" s="214"/>
      <c r="PE80" s="214"/>
      <c r="PF80" s="214"/>
      <c r="PG80" s="214"/>
      <c r="PH80" s="214"/>
      <c r="PI80" s="214"/>
      <c r="PJ80" s="214"/>
      <c r="PK80" s="214"/>
      <c r="PL80" s="214"/>
      <c r="PM80" s="214"/>
      <c r="PN80" s="214"/>
      <c r="PO80" s="214"/>
      <c r="PP80" s="214"/>
      <c r="PQ80" s="214"/>
      <c r="PR80" s="214"/>
      <c r="PS80" s="214"/>
      <c r="PT80" s="214"/>
      <c r="PU80" s="214"/>
      <c r="PV80" s="214"/>
      <c r="PW80" s="214"/>
      <c r="PX80" s="214"/>
      <c r="PY80" s="214"/>
      <c r="PZ80" s="214"/>
      <c r="QA80" s="214"/>
      <c r="QB80" s="214"/>
      <c r="QC80" s="214"/>
      <c r="QD80" s="214"/>
      <c r="QE80" s="214"/>
      <c r="QF80" s="214"/>
      <c r="QG80" s="214"/>
      <c r="QH80" s="214"/>
      <c r="QI80" s="214"/>
      <c r="QJ80" s="214"/>
      <c r="QK80" s="214"/>
      <c r="QL80" s="214"/>
      <c r="QM80" s="214"/>
      <c r="QN80" s="214"/>
      <c r="QO80" s="214"/>
      <c r="QP80" s="214"/>
      <c r="QQ80" s="214"/>
      <c r="QR80" s="214"/>
      <c r="QS80" s="214"/>
      <c r="QT80" s="214"/>
      <c r="QU80" s="214"/>
      <c r="QV80" s="214"/>
      <c r="QW80" s="214"/>
      <c r="QX80" s="214"/>
      <c r="QY80" s="214"/>
      <c r="QZ80" s="214"/>
      <c r="RA80" s="214"/>
      <c r="RB80" s="214"/>
      <c r="RC80" s="214"/>
      <c r="RD80" s="214"/>
      <c r="RE80" s="214"/>
      <c r="RF80" s="214"/>
      <c r="RG80" s="214"/>
      <c r="RH80" s="214"/>
      <c r="RI80" s="214"/>
      <c r="RJ80" s="214"/>
      <c r="RK80" s="214"/>
      <c r="RL80" s="214"/>
      <c r="RM80" s="214"/>
      <c r="RN80" s="214"/>
      <c r="RO80" s="214"/>
      <c r="RP80" s="214"/>
      <c r="RQ80" s="214"/>
      <c r="RR80" s="214"/>
      <c r="RS80" s="214"/>
      <c r="RT80" s="214"/>
      <c r="RU80" s="214"/>
      <c r="RV80" s="214"/>
      <c r="RW80" s="214"/>
      <c r="RX80" s="214"/>
      <c r="RY80" s="214"/>
      <c r="RZ80" s="214"/>
      <c r="SA80" s="214"/>
      <c r="SB80" s="214"/>
      <c r="SC80" s="214"/>
      <c r="SD80" s="214"/>
      <c r="SE80" s="214"/>
      <c r="SF80" s="214"/>
      <c r="SG80" s="214"/>
      <c r="SH80" s="214"/>
      <c r="SI80" s="214"/>
      <c r="SJ80" s="214"/>
      <c r="SK80" s="214"/>
      <c r="SL80" s="214"/>
      <c r="SM80" s="214"/>
      <c r="SN80" s="214"/>
      <c r="SO80" s="214"/>
      <c r="SP80" s="214"/>
      <c r="SQ80" s="214"/>
      <c r="SR80" s="214"/>
      <c r="SS80" s="214"/>
      <c r="ST80" s="214"/>
      <c r="SU80" s="214"/>
      <c r="SV80" s="214"/>
      <c r="SW80" s="214"/>
      <c r="SX80" s="214"/>
      <c r="SY80" s="214"/>
      <c r="SZ80" s="214"/>
      <c r="TA80" s="214"/>
      <c r="TB80" s="214"/>
      <c r="TC80" s="214"/>
      <c r="TD80" s="214"/>
      <c r="TE80" s="214"/>
      <c r="TF80" s="214"/>
      <c r="TG80" s="214"/>
      <c r="TH80" s="214"/>
      <c r="TI80" s="214"/>
      <c r="TJ80" s="214"/>
      <c r="TK80" s="214"/>
      <c r="TL80" s="214"/>
      <c r="TM80" s="214"/>
      <c r="TN80" s="214"/>
      <c r="TO80" s="214"/>
      <c r="TP80" s="214"/>
      <c r="TQ80" s="214"/>
      <c r="TR80" s="214"/>
      <c r="TS80" s="214"/>
      <c r="TT80" s="214"/>
      <c r="TU80" s="214"/>
      <c r="TV80" s="214"/>
      <c r="TW80" s="214"/>
      <c r="TX80" s="214"/>
      <c r="TY80" s="214"/>
      <c r="TZ80" s="214"/>
      <c r="UA80" s="214"/>
      <c r="UB80" s="214"/>
      <c r="UC80" s="214"/>
      <c r="UD80" s="214"/>
      <c r="UE80" s="214"/>
      <c r="UF80" s="214"/>
      <c r="UG80" s="214"/>
      <c r="UH80" s="214"/>
      <c r="UI80" s="214"/>
      <c r="UJ80" s="214"/>
      <c r="UK80" s="214"/>
      <c r="UL80" s="214"/>
      <c r="UM80" s="214"/>
      <c r="UN80" s="214"/>
      <c r="UO80" s="214"/>
      <c r="UP80" s="214"/>
      <c r="UQ80" s="214"/>
      <c r="UR80" s="214"/>
      <c r="US80" s="214"/>
      <c r="UT80" s="214"/>
      <c r="UU80" s="214"/>
      <c r="UV80" s="214"/>
      <c r="UW80" s="214"/>
      <c r="UX80" s="214"/>
      <c r="UY80" s="214"/>
      <c r="UZ80" s="214"/>
      <c r="VA80" s="214"/>
      <c r="VB80" s="214"/>
      <c r="VC80" s="214"/>
      <c r="VD80" s="214"/>
      <c r="VE80" s="214"/>
      <c r="VF80" s="214"/>
      <c r="VG80" s="214"/>
      <c r="VH80" s="214"/>
      <c r="VI80" s="214"/>
      <c r="VJ80" s="214"/>
      <c r="VK80" s="214"/>
      <c r="VL80" s="214"/>
      <c r="VM80" s="214"/>
      <c r="VN80" s="214"/>
      <c r="VO80" s="214"/>
      <c r="VP80" s="214"/>
      <c r="VQ80" s="214"/>
      <c r="VR80" s="214"/>
      <c r="VS80" s="214"/>
      <c r="VT80" s="214"/>
      <c r="VU80" s="214"/>
      <c r="VV80" s="214"/>
      <c r="VW80" s="214"/>
      <c r="VX80" s="214"/>
      <c r="VY80" s="214"/>
      <c r="VZ80" s="214"/>
      <c r="WA80" s="214"/>
      <c r="WB80" s="214"/>
      <c r="WC80" s="214"/>
      <c r="WD80" s="214"/>
      <c r="WE80" s="214"/>
      <c r="WF80" s="214"/>
      <c r="WG80" s="214"/>
      <c r="WH80" s="214"/>
      <c r="WI80" s="214"/>
      <c r="WJ80" s="214"/>
      <c r="WK80" s="214"/>
      <c r="WL80" s="214"/>
      <c r="WM80" s="214"/>
      <c r="WN80" s="214"/>
      <c r="WO80" s="214"/>
      <c r="WP80" s="214"/>
      <c r="WQ80" s="214"/>
      <c r="WR80" s="214"/>
      <c r="WS80" s="214"/>
      <c r="WT80" s="214"/>
      <c r="WU80" s="214"/>
      <c r="WV80" s="214"/>
      <c r="WW80" s="214"/>
      <c r="WX80" s="214"/>
      <c r="WY80" s="214"/>
      <c r="WZ80" s="214"/>
      <c r="XA80" s="214"/>
      <c r="XB80" s="214"/>
      <c r="XC80" s="214"/>
      <c r="XD80" s="214"/>
      <c r="XE80" s="214"/>
      <c r="XF80" s="214"/>
      <c r="XG80" s="214"/>
      <c r="XH80" s="214"/>
      <c r="XI80" s="214"/>
      <c r="XJ80" s="214"/>
      <c r="XK80" s="214"/>
      <c r="XL80" s="214"/>
      <c r="XM80" s="214"/>
      <c r="XN80" s="214"/>
      <c r="XO80" s="214"/>
      <c r="XP80" s="214"/>
      <c r="XQ80" s="214"/>
      <c r="XR80" s="214"/>
      <c r="XS80" s="214"/>
      <c r="XT80" s="214"/>
      <c r="XU80" s="214"/>
      <c r="XV80" s="214"/>
      <c r="XW80" s="214"/>
      <c r="XX80" s="214"/>
      <c r="XY80" s="214"/>
      <c r="XZ80" s="214"/>
      <c r="YA80" s="214"/>
      <c r="YB80" s="214"/>
      <c r="YC80" s="214"/>
      <c r="YD80" s="214"/>
      <c r="YE80" s="214"/>
      <c r="YF80" s="214"/>
      <c r="YG80" s="214"/>
      <c r="YH80" s="214"/>
      <c r="YI80" s="214"/>
      <c r="YJ80" s="214"/>
      <c r="YK80" s="214"/>
      <c r="YL80" s="214"/>
      <c r="YM80" s="214"/>
      <c r="YN80" s="214"/>
      <c r="YO80" s="214"/>
      <c r="YP80" s="214"/>
      <c r="YQ80" s="214"/>
      <c r="YR80" s="214"/>
      <c r="YS80" s="214"/>
      <c r="YT80" s="214"/>
      <c r="YU80" s="214"/>
      <c r="YV80" s="214"/>
      <c r="YW80" s="214"/>
      <c r="YX80" s="214"/>
      <c r="YY80" s="214"/>
      <c r="YZ80" s="214"/>
      <c r="ZA80" s="214"/>
      <c r="ZB80" s="214"/>
      <c r="ZC80" s="214"/>
      <c r="ZD80" s="214"/>
      <c r="ZE80" s="214"/>
      <c r="ZF80" s="214"/>
      <c r="ZG80" s="214"/>
      <c r="ZH80" s="214"/>
      <c r="ZI80" s="214"/>
      <c r="ZJ80" s="214"/>
      <c r="ZK80" s="214"/>
      <c r="ZL80" s="214"/>
      <c r="ZM80" s="214"/>
      <c r="ZN80" s="214"/>
      <c r="ZO80" s="214"/>
      <c r="ZP80" s="214"/>
      <c r="ZQ80" s="214"/>
      <c r="ZR80" s="214"/>
      <c r="ZS80" s="214"/>
      <c r="ZT80" s="214"/>
      <c r="ZU80" s="214"/>
      <c r="ZV80" s="214"/>
      <c r="ZW80" s="214"/>
      <c r="ZX80" s="214"/>
      <c r="ZY80" s="214"/>
      <c r="ZZ80" s="214"/>
      <c r="AAA80" s="214"/>
      <c r="AAB80" s="214"/>
      <c r="AAC80" s="214"/>
      <c r="AAD80" s="214"/>
      <c r="AAE80" s="214"/>
      <c r="AAF80" s="214"/>
      <c r="AAG80" s="214"/>
      <c r="AAH80" s="214"/>
      <c r="AAI80" s="214"/>
      <c r="AAJ80" s="214"/>
      <c r="AAK80" s="214"/>
      <c r="AAL80" s="214"/>
      <c r="AAM80" s="214"/>
      <c r="AAN80" s="214"/>
      <c r="AAO80" s="214"/>
      <c r="AAP80" s="214"/>
      <c r="AAQ80" s="214"/>
      <c r="AAR80" s="214"/>
      <c r="AAS80" s="214"/>
      <c r="AAT80" s="214"/>
      <c r="AAU80" s="214"/>
      <c r="AAV80" s="214"/>
      <c r="AAW80" s="214"/>
      <c r="AAX80" s="214"/>
      <c r="AAY80" s="214"/>
      <c r="AAZ80" s="214"/>
      <c r="ABA80" s="214"/>
      <c r="ABB80" s="214"/>
      <c r="ABC80" s="214"/>
      <c r="ABD80" s="214"/>
      <c r="ABE80" s="214"/>
      <c r="ABF80" s="214"/>
      <c r="ABG80" s="214"/>
      <c r="ABH80" s="214"/>
      <c r="ABI80" s="214"/>
      <c r="ABJ80" s="214"/>
      <c r="ABK80" s="214"/>
      <c r="ABL80" s="214"/>
      <c r="ABM80" s="214"/>
      <c r="ABN80" s="214"/>
      <c r="ABO80" s="214"/>
      <c r="ABP80" s="214"/>
      <c r="ABQ80" s="214"/>
      <c r="ABR80" s="214"/>
      <c r="ABS80" s="214"/>
      <c r="ABT80" s="214"/>
      <c r="ABU80" s="214"/>
      <c r="ABV80" s="214"/>
      <c r="ABW80" s="214"/>
      <c r="ABX80" s="214"/>
      <c r="ABY80" s="214"/>
      <c r="ABZ80" s="214"/>
      <c r="ACA80" s="214"/>
      <c r="ACB80" s="214"/>
      <c r="ACC80" s="214"/>
      <c r="ACD80" s="214"/>
      <c r="ACE80" s="214"/>
      <c r="ACF80" s="214"/>
      <c r="ACG80" s="214"/>
      <c r="ACH80" s="214"/>
      <c r="ACI80" s="214"/>
      <c r="ACJ80" s="214"/>
      <c r="ACK80" s="214"/>
      <c r="ACL80" s="214"/>
      <c r="ACM80" s="214"/>
      <c r="ACN80" s="214"/>
      <c r="ACO80" s="214"/>
      <c r="ACP80" s="214"/>
      <c r="ACQ80" s="214"/>
      <c r="ACR80" s="214"/>
      <c r="ACS80" s="214"/>
      <c r="ACT80" s="214"/>
      <c r="ACU80" s="214"/>
      <c r="ACV80" s="214"/>
      <c r="ACW80" s="214"/>
      <c r="ACX80" s="214"/>
      <c r="ACY80" s="214"/>
      <c r="ACZ80" s="214"/>
      <c r="ADA80" s="214"/>
      <c r="ADB80" s="214"/>
      <c r="ADC80" s="214"/>
      <c r="ADD80" s="214"/>
      <c r="ADE80" s="214"/>
      <c r="ADF80" s="214"/>
      <c r="ADG80" s="214"/>
      <c r="ADH80" s="214"/>
      <c r="ADI80" s="214"/>
      <c r="ADJ80" s="214"/>
      <c r="ADK80" s="214"/>
      <c r="ADL80" s="214"/>
      <c r="ADM80" s="214"/>
      <c r="ADN80" s="214"/>
      <c r="ADO80" s="214"/>
      <c r="ADP80" s="214"/>
      <c r="ADQ80" s="214"/>
      <c r="ADR80" s="214"/>
      <c r="ADS80" s="214"/>
      <c r="ADT80" s="214"/>
      <c r="ADU80" s="214"/>
      <c r="ADV80" s="214"/>
      <c r="ADW80" s="214"/>
      <c r="ADX80" s="214"/>
      <c r="ADY80" s="214"/>
      <c r="ADZ80" s="214"/>
      <c r="AEA80" s="214"/>
      <c r="AEB80" s="214"/>
      <c r="AEC80" s="214"/>
      <c r="AED80" s="214"/>
      <c r="AEE80" s="214"/>
      <c r="AEF80" s="214"/>
      <c r="AEG80" s="214"/>
      <c r="AEH80" s="214"/>
      <c r="AEI80" s="214"/>
      <c r="AEJ80" s="214"/>
      <c r="AEK80" s="214"/>
      <c r="AEL80" s="214"/>
      <c r="AEM80" s="214"/>
      <c r="AEN80" s="214"/>
      <c r="AEO80" s="214"/>
      <c r="AEP80" s="214"/>
      <c r="AEQ80" s="214"/>
      <c r="AER80" s="214"/>
      <c r="AES80" s="214"/>
      <c r="AET80" s="214"/>
      <c r="AEU80" s="214"/>
      <c r="AEV80" s="214"/>
      <c r="AEW80" s="214"/>
      <c r="AEX80" s="214"/>
      <c r="AEY80" s="214"/>
      <c r="AEZ80" s="214"/>
      <c r="AFA80" s="214"/>
      <c r="AFB80" s="214"/>
      <c r="AFC80" s="214"/>
      <c r="AFD80" s="214"/>
      <c r="AFE80" s="214"/>
      <c r="AFF80" s="214"/>
      <c r="AFG80" s="214"/>
      <c r="AFH80" s="214"/>
      <c r="AFI80" s="214"/>
      <c r="AFJ80" s="214"/>
      <c r="AFK80" s="214"/>
      <c r="AFL80" s="214"/>
      <c r="AFM80" s="214"/>
      <c r="AFN80" s="214"/>
      <c r="AFO80" s="214"/>
      <c r="AFP80" s="214"/>
      <c r="AFQ80" s="214"/>
      <c r="AFR80" s="214"/>
      <c r="AFS80" s="214"/>
      <c r="AFT80" s="214"/>
      <c r="AFU80" s="214"/>
      <c r="AFV80" s="214"/>
      <c r="AFW80" s="214"/>
      <c r="AFX80" s="214"/>
      <c r="AFY80" s="214"/>
      <c r="AFZ80" s="214"/>
      <c r="AGA80" s="214"/>
      <c r="AGB80" s="214"/>
      <c r="AGC80" s="214"/>
      <c r="AGD80" s="214"/>
      <c r="AGE80" s="214"/>
      <c r="AGF80" s="214"/>
      <c r="AGG80" s="214"/>
      <c r="AGH80" s="214"/>
      <c r="AGI80" s="214"/>
      <c r="AGJ80" s="214"/>
      <c r="AGK80" s="214"/>
      <c r="AGL80" s="214"/>
      <c r="AGM80" s="214"/>
      <c r="AGN80" s="214"/>
      <c r="AGO80" s="214"/>
      <c r="AGP80" s="214"/>
      <c r="AGQ80" s="214"/>
      <c r="AGR80" s="214"/>
      <c r="AGS80" s="214"/>
      <c r="AGT80" s="214"/>
      <c r="AGU80" s="214"/>
      <c r="AGV80" s="214"/>
      <c r="AGW80" s="214"/>
      <c r="AGX80" s="214"/>
      <c r="AGY80" s="214"/>
      <c r="AGZ80" s="214"/>
      <c r="AHA80" s="214"/>
      <c r="AHB80" s="214"/>
      <c r="AHC80" s="214"/>
      <c r="AHD80" s="214"/>
      <c r="AHE80" s="214"/>
      <c r="AHF80" s="214"/>
      <c r="AHG80" s="214"/>
      <c r="AHH80" s="214"/>
      <c r="AHI80" s="214"/>
      <c r="AHJ80" s="214"/>
      <c r="AHK80" s="214"/>
      <c r="AHL80" s="214"/>
      <c r="AHM80" s="214"/>
      <c r="AHN80" s="214"/>
      <c r="AHO80" s="214"/>
      <c r="AHP80" s="214"/>
      <c r="AHQ80" s="214"/>
      <c r="AHR80" s="214"/>
      <c r="AHS80" s="214"/>
      <c r="AHT80" s="214"/>
      <c r="AHU80" s="214"/>
      <c r="AHV80" s="214"/>
      <c r="AHW80" s="214"/>
      <c r="AHX80" s="214"/>
      <c r="AHY80" s="214"/>
      <c r="AHZ80" s="214"/>
      <c r="AIA80" s="214"/>
      <c r="AIB80" s="214"/>
      <c r="AIC80" s="214"/>
      <c r="AID80" s="214"/>
      <c r="AIE80" s="214"/>
      <c r="AIF80" s="214"/>
      <c r="AIG80" s="214"/>
      <c r="AIH80" s="214"/>
      <c r="AII80" s="214"/>
      <c r="AIJ80" s="214"/>
      <c r="AIK80" s="214"/>
      <c r="AIL80" s="214"/>
      <c r="AIM80" s="214"/>
      <c r="AIN80" s="214"/>
      <c r="AIO80" s="214"/>
      <c r="AIP80" s="214"/>
      <c r="AIQ80" s="214"/>
      <c r="AIR80" s="214"/>
      <c r="AIS80" s="214"/>
      <c r="AIT80" s="214"/>
      <c r="AIU80" s="214"/>
      <c r="AIV80" s="214"/>
      <c r="AIW80" s="214"/>
      <c r="AIX80" s="214"/>
      <c r="AIY80" s="214"/>
      <c r="AIZ80" s="214"/>
      <c r="AJA80" s="214"/>
      <c r="AJB80" s="214"/>
      <c r="AJC80" s="214"/>
      <c r="AJD80" s="214"/>
      <c r="AJE80" s="214"/>
      <c r="AJF80" s="214"/>
      <c r="AJG80" s="214"/>
      <c r="AJH80" s="214"/>
      <c r="AJI80" s="214"/>
      <c r="AJJ80" s="214"/>
      <c r="AJK80" s="214"/>
      <c r="AJL80" s="214"/>
      <c r="AJM80" s="214"/>
      <c r="AJN80" s="214"/>
      <c r="AJO80" s="214"/>
      <c r="AJP80" s="214"/>
      <c r="AJQ80" s="214"/>
      <c r="AJR80" s="214"/>
      <c r="AJS80" s="214"/>
      <c r="AJT80" s="214"/>
      <c r="AJU80" s="214"/>
      <c r="AJV80" s="214"/>
      <c r="AJW80" s="214"/>
      <c r="AJX80" s="214"/>
      <c r="AJY80" s="214"/>
      <c r="AJZ80" s="214"/>
      <c r="AKA80" s="214"/>
      <c r="AKB80" s="214"/>
      <c r="AKC80" s="214"/>
      <c r="AKD80" s="214"/>
      <c r="AKE80" s="214"/>
      <c r="AKF80" s="214"/>
      <c r="AKG80" s="214"/>
      <c r="AKH80" s="214"/>
      <c r="AKI80" s="214"/>
      <c r="AKJ80" s="214"/>
      <c r="AKK80" s="214"/>
      <c r="AKL80" s="214"/>
      <c r="AKM80" s="214"/>
      <c r="AKN80" s="214"/>
      <c r="AKO80" s="214"/>
      <c r="AKP80" s="214"/>
      <c r="AKQ80" s="214"/>
      <c r="AKR80" s="214"/>
      <c r="AKS80" s="214"/>
      <c r="AKT80" s="214"/>
      <c r="AKU80" s="214"/>
      <c r="AKV80" s="214"/>
      <c r="AKW80" s="214"/>
      <c r="AKX80" s="214"/>
      <c r="AKY80" s="214"/>
      <c r="AKZ80" s="214"/>
      <c r="ALA80" s="214"/>
      <c r="ALB80" s="214"/>
      <c r="ALC80" s="214"/>
      <c r="ALD80" s="214"/>
      <c r="ALE80" s="214"/>
      <c r="ALF80" s="214"/>
      <c r="ALG80" s="214"/>
      <c r="ALH80" s="214"/>
      <c r="ALI80" s="214"/>
      <c r="ALJ80" s="214"/>
      <c r="ALK80" s="214"/>
      <c r="ALL80" s="214"/>
      <c r="ALM80" s="214"/>
      <c r="ALN80" s="214"/>
      <c r="ALO80" s="214"/>
      <c r="ALP80" s="214"/>
      <c r="ALQ80" s="214"/>
      <c r="ALR80" s="214"/>
      <c r="ALS80" s="214"/>
      <c r="ALT80" s="214"/>
      <c r="ALU80" s="214"/>
      <c r="ALV80" s="214"/>
      <c r="ALW80" s="214"/>
      <c r="ALX80" s="214"/>
      <c r="ALY80" s="214"/>
      <c r="ALZ80" s="214"/>
      <c r="AMA80" s="214"/>
      <c r="AMB80" s="214"/>
      <c r="AMC80" s="214"/>
      <c r="AMD80" s="214"/>
      <c r="AME80" s="214"/>
      <c r="AMF80" s="214"/>
      <c r="AMG80" s="214"/>
      <c r="AMH80" s="214"/>
      <c r="AMI80" s="214"/>
      <c r="AMJ80" s="214"/>
      <c r="AMK80" s="214"/>
      <c r="AML80" s="214"/>
      <c r="AMM80" s="214"/>
      <c r="AMN80" s="214"/>
      <c r="AMO80" s="214"/>
      <c r="AMP80" s="214"/>
      <c r="AMQ80" s="214"/>
      <c r="AMR80" s="214"/>
      <c r="AMS80" s="214"/>
      <c r="AMT80" s="214"/>
      <c r="AMU80" s="214"/>
      <c r="AMV80" s="214"/>
      <c r="AMW80" s="214"/>
      <c r="AMX80" s="214"/>
      <c r="AMY80" s="214"/>
      <c r="AMZ80" s="214"/>
      <c r="ANA80" s="214"/>
      <c r="ANB80" s="214"/>
      <c r="ANC80" s="214"/>
      <c r="AND80" s="214"/>
      <c r="ANE80" s="214"/>
      <c r="ANF80" s="214"/>
      <c r="ANG80" s="214"/>
      <c r="ANH80" s="214"/>
      <c r="ANI80" s="214"/>
      <c r="ANJ80" s="214"/>
      <c r="ANK80" s="214"/>
      <c r="ANL80" s="214"/>
      <c r="ANM80" s="214"/>
      <c r="ANN80" s="214"/>
      <c r="ANO80" s="214"/>
      <c r="ANP80" s="214"/>
      <c r="ANQ80" s="214"/>
      <c r="ANR80" s="214"/>
      <c r="ANS80" s="214"/>
      <c r="ANT80" s="214"/>
      <c r="ANU80" s="214"/>
      <c r="ANV80" s="214"/>
      <c r="ANW80" s="214"/>
      <c r="ANX80" s="214"/>
      <c r="ANY80" s="214"/>
      <c r="ANZ80" s="214"/>
      <c r="AOA80" s="214"/>
      <c r="AOB80" s="214"/>
      <c r="AOC80" s="214"/>
      <c r="AOD80" s="214"/>
      <c r="AOE80" s="214"/>
      <c r="AOF80" s="214"/>
      <c r="AOG80" s="214"/>
      <c r="AOH80" s="214"/>
      <c r="AOI80" s="214"/>
      <c r="AOJ80" s="214"/>
      <c r="AOK80" s="214"/>
      <c r="AOL80" s="214"/>
      <c r="AOM80" s="214"/>
      <c r="AON80" s="214"/>
      <c r="AOO80" s="214"/>
      <c r="AOP80" s="214"/>
      <c r="AOQ80" s="214"/>
      <c r="AOR80" s="214"/>
      <c r="AOS80" s="214"/>
      <c r="AOT80" s="214"/>
      <c r="AOU80" s="214"/>
      <c r="AOV80" s="214"/>
      <c r="AOW80" s="214"/>
      <c r="AOX80" s="214"/>
      <c r="AOY80" s="214"/>
      <c r="AOZ80" s="214"/>
      <c r="APA80" s="214"/>
      <c r="APB80" s="214"/>
      <c r="APC80" s="214"/>
      <c r="APD80" s="214"/>
      <c r="APE80" s="214"/>
      <c r="APF80" s="214"/>
      <c r="APG80" s="214"/>
      <c r="APH80" s="214"/>
      <c r="API80" s="214"/>
      <c r="APJ80" s="214"/>
      <c r="APK80" s="214"/>
      <c r="APL80" s="214"/>
      <c r="APM80" s="214"/>
      <c r="APN80" s="214"/>
      <c r="APO80" s="214"/>
      <c r="APP80" s="214"/>
      <c r="APQ80" s="214"/>
      <c r="APR80" s="214"/>
      <c r="APS80" s="214"/>
      <c r="APT80" s="214"/>
      <c r="APU80" s="214"/>
      <c r="APV80" s="214"/>
      <c r="APW80" s="214"/>
      <c r="APX80" s="214"/>
      <c r="APY80" s="214"/>
      <c r="APZ80" s="214"/>
      <c r="AQA80" s="214"/>
      <c r="AQB80" s="214"/>
      <c r="AQC80" s="214"/>
      <c r="AQD80" s="214"/>
      <c r="AQE80" s="214"/>
      <c r="AQF80" s="214"/>
      <c r="AQG80" s="214"/>
      <c r="AQH80" s="214"/>
      <c r="AQI80" s="214"/>
      <c r="AQJ80" s="214"/>
      <c r="AQK80" s="214"/>
      <c r="AQL80" s="214"/>
      <c r="AQM80" s="214"/>
      <c r="AQN80" s="214"/>
      <c r="AQO80" s="214"/>
      <c r="AQP80" s="214"/>
      <c r="AQQ80" s="214"/>
      <c r="AQR80" s="214"/>
      <c r="AQS80" s="214"/>
      <c r="AQT80" s="214"/>
      <c r="AQU80" s="214"/>
      <c r="AQV80" s="214"/>
      <c r="AQW80" s="214"/>
      <c r="AQX80" s="214"/>
      <c r="AQY80" s="214"/>
      <c r="AQZ80" s="214"/>
      <c r="ARA80" s="214"/>
      <c r="ARB80" s="214"/>
      <c r="ARC80" s="214"/>
      <c r="ARD80" s="214"/>
      <c r="ARE80" s="214"/>
      <c r="ARF80" s="214"/>
      <c r="ARG80" s="214"/>
      <c r="ARH80" s="214"/>
      <c r="ARI80" s="214"/>
      <c r="ARJ80" s="214"/>
      <c r="ARK80" s="214"/>
      <c r="ARL80" s="214"/>
      <c r="ARM80" s="214"/>
      <c r="ARN80" s="214"/>
      <c r="ARO80" s="214"/>
      <c r="ARP80" s="214"/>
      <c r="ARQ80" s="214"/>
      <c r="ARR80" s="214"/>
      <c r="ARS80" s="214"/>
      <c r="ART80" s="214"/>
      <c r="ARU80" s="214"/>
      <c r="ARV80" s="214"/>
      <c r="ARW80" s="214"/>
      <c r="ARX80" s="214"/>
      <c r="ARY80" s="214"/>
      <c r="ARZ80" s="214"/>
      <c r="ASA80" s="214"/>
      <c r="ASB80" s="214"/>
      <c r="ASC80" s="214"/>
      <c r="ASD80" s="214"/>
      <c r="ASE80" s="214"/>
      <c r="ASF80" s="214"/>
      <c r="ASG80" s="214"/>
      <c r="ASH80" s="214"/>
      <c r="ASI80" s="214"/>
      <c r="ASJ80" s="214"/>
      <c r="ASK80" s="214"/>
      <c r="ASL80" s="214"/>
      <c r="ASM80" s="214"/>
      <c r="ASN80" s="214"/>
      <c r="ASO80" s="214"/>
      <c r="ASP80" s="214"/>
      <c r="ASQ80" s="214"/>
      <c r="ASR80" s="214"/>
      <c r="ASS80" s="214"/>
      <c r="AST80" s="214"/>
      <c r="ASU80" s="214"/>
      <c r="ASV80" s="214"/>
      <c r="ASW80" s="214"/>
      <c r="ASX80" s="214"/>
      <c r="ASY80" s="214"/>
      <c r="ASZ80" s="214"/>
      <c r="ATA80" s="214"/>
      <c r="ATB80" s="214"/>
      <c r="ATC80" s="214"/>
      <c r="ATD80" s="214"/>
      <c r="ATE80" s="214"/>
      <c r="ATF80" s="214"/>
      <c r="ATG80" s="214"/>
      <c r="ATH80" s="214"/>
      <c r="ATI80" s="214"/>
      <c r="ATJ80" s="214"/>
      <c r="ATK80" s="214"/>
      <c r="ATL80" s="214"/>
      <c r="ATM80" s="214"/>
      <c r="ATN80" s="214"/>
      <c r="ATO80" s="214"/>
      <c r="ATP80" s="214"/>
      <c r="ATQ80" s="214"/>
      <c r="ATR80" s="214"/>
      <c r="ATS80" s="214"/>
      <c r="ATT80" s="214"/>
      <c r="ATU80" s="214"/>
      <c r="ATV80" s="214"/>
      <c r="ATW80" s="214"/>
      <c r="ATX80" s="214"/>
      <c r="ATY80" s="214"/>
      <c r="ATZ80" s="214"/>
      <c r="AUA80" s="214"/>
      <c r="AUB80" s="214"/>
      <c r="AUC80" s="214"/>
      <c r="AUD80" s="214"/>
      <c r="AUE80" s="214"/>
      <c r="AUF80" s="214"/>
      <c r="AUG80" s="214"/>
      <c r="AUH80" s="214"/>
      <c r="AUI80" s="214"/>
      <c r="AUJ80" s="214"/>
      <c r="AUK80" s="214"/>
      <c r="AUL80" s="214"/>
      <c r="AUM80" s="214"/>
      <c r="AUN80" s="214"/>
      <c r="AUO80" s="214"/>
      <c r="AUP80" s="214"/>
      <c r="AUQ80" s="214"/>
      <c r="AUR80" s="214"/>
      <c r="AUS80" s="214"/>
      <c r="AUT80" s="214"/>
      <c r="AUU80" s="214"/>
      <c r="AUV80" s="214"/>
      <c r="AUW80" s="214"/>
      <c r="AUX80" s="214"/>
      <c r="AUY80" s="214"/>
      <c r="AUZ80" s="214"/>
      <c r="AVA80" s="214"/>
      <c r="AVB80" s="214"/>
      <c r="AVC80" s="214"/>
      <c r="AVD80" s="214"/>
      <c r="AVE80" s="214"/>
      <c r="AVF80" s="214"/>
      <c r="AVG80" s="214"/>
      <c r="AVH80" s="214"/>
      <c r="AVI80" s="214"/>
      <c r="AVJ80" s="214"/>
      <c r="AVK80" s="214"/>
      <c r="AVL80" s="214"/>
      <c r="AVM80" s="214"/>
      <c r="AVN80" s="214"/>
      <c r="AVO80" s="214"/>
      <c r="AVP80" s="214"/>
      <c r="AVQ80" s="214"/>
      <c r="AVR80" s="214"/>
      <c r="AVS80" s="214"/>
      <c r="AVT80" s="214"/>
      <c r="AVU80" s="214"/>
      <c r="AVV80" s="214"/>
      <c r="AVW80" s="214"/>
      <c r="AVX80" s="214"/>
      <c r="AVY80" s="214"/>
      <c r="AVZ80" s="214"/>
      <c r="AWA80" s="214"/>
      <c r="AWB80" s="214"/>
      <c r="AWC80" s="214"/>
      <c r="AWD80" s="214"/>
      <c r="AWE80" s="214"/>
      <c r="AWF80" s="214"/>
      <c r="AWG80" s="214"/>
      <c r="AWH80" s="214"/>
      <c r="AWI80" s="214"/>
      <c r="AWJ80" s="214"/>
      <c r="AWK80" s="214"/>
      <c r="AWL80" s="214"/>
      <c r="AWM80" s="214"/>
      <c r="AWN80" s="214"/>
      <c r="AWO80" s="214"/>
      <c r="AWP80" s="214"/>
      <c r="AWQ80" s="214"/>
      <c r="AWR80" s="214"/>
      <c r="AWS80" s="214"/>
      <c r="AWT80" s="214"/>
      <c r="AWU80" s="214"/>
      <c r="AWV80" s="214"/>
      <c r="AWW80" s="214"/>
      <c r="AWX80" s="214"/>
      <c r="AWY80" s="214"/>
      <c r="AWZ80" s="214"/>
      <c r="AXA80" s="214"/>
      <c r="AXB80" s="214"/>
      <c r="AXC80" s="214"/>
      <c r="AXD80" s="214"/>
      <c r="AXE80" s="214"/>
      <c r="AXF80" s="214"/>
      <c r="AXG80" s="214"/>
      <c r="AXH80" s="214"/>
      <c r="AXI80" s="214"/>
      <c r="AXJ80" s="214"/>
      <c r="AXK80" s="214"/>
      <c r="AXL80" s="214"/>
      <c r="AXM80" s="214"/>
      <c r="AXN80" s="214"/>
      <c r="AXO80" s="214"/>
      <c r="AXP80" s="214"/>
      <c r="AXQ80" s="214"/>
      <c r="AXR80" s="214"/>
      <c r="AXS80" s="214"/>
      <c r="AXT80" s="214"/>
      <c r="AXU80" s="214"/>
      <c r="AXV80" s="214"/>
      <c r="AXW80" s="214"/>
      <c r="AXX80" s="214"/>
      <c r="AXY80" s="214"/>
      <c r="AXZ80" s="214"/>
      <c r="AYA80" s="214"/>
      <c r="AYB80" s="214"/>
      <c r="AYC80" s="214"/>
      <c r="AYD80" s="214"/>
      <c r="AYE80" s="214"/>
      <c r="AYF80" s="214"/>
      <c r="AYG80" s="214"/>
      <c r="AYH80" s="214"/>
      <c r="AYI80" s="214"/>
      <c r="AYJ80" s="214"/>
      <c r="AYK80" s="214"/>
      <c r="AYL80" s="214"/>
      <c r="AYM80" s="214"/>
      <c r="AYN80" s="214"/>
      <c r="AYO80" s="214"/>
      <c r="AYP80" s="214"/>
      <c r="AYQ80" s="214"/>
      <c r="AYR80" s="214"/>
      <c r="AYS80" s="214"/>
      <c r="AYT80" s="214"/>
      <c r="AYU80" s="214"/>
      <c r="AYV80" s="214"/>
      <c r="AYW80" s="214"/>
      <c r="AYX80" s="214"/>
      <c r="AYY80" s="214"/>
      <c r="AYZ80" s="214"/>
      <c r="AZA80" s="214"/>
      <c r="AZB80" s="214"/>
      <c r="AZC80" s="214"/>
      <c r="AZD80" s="214"/>
      <c r="AZE80" s="214"/>
      <c r="AZF80" s="214"/>
      <c r="AZG80" s="214"/>
      <c r="AZH80" s="214"/>
      <c r="AZI80" s="214"/>
      <c r="AZJ80" s="214"/>
      <c r="AZK80" s="214"/>
      <c r="AZL80" s="214"/>
      <c r="AZM80" s="214"/>
      <c r="AZN80" s="214"/>
      <c r="AZO80" s="214"/>
      <c r="AZP80" s="214"/>
      <c r="AZQ80" s="214"/>
      <c r="AZR80" s="214"/>
      <c r="AZS80" s="214"/>
      <c r="AZT80" s="214"/>
      <c r="AZU80" s="214"/>
      <c r="AZV80" s="214"/>
      <c r="AZW80" s="214"/>
      <c r="AZX80" s="214"/>
      <c r="AZY80" s="214"/>
      <c r="AZZ80" s="214"/>
      <c r="BAA80" s="214"/>
      <c r="BAB80" s="214"/>
      <c r="BAC80" s="214"/>
      <c r="BAD80" s="214"/>
      <c r="BAE80" s="214"/>
      <c r="BAF80" s="214"/>
      <c r="BAG80" s="214"/>
      <c r="BAH80" s="214"/>
      <c r="BAI80" s="214"/>
      <c r="BAJ80" s="214"/>
      <c r="BAK80" s="214"/>
      <c r="BAL80" s="214"/>
      <c r="BAM80" s="214"/>
      <c r="BAN80" s="214"/>
      <c r="BAO80" s="214"/>
      <c r="BAP80" s="214"/>
      <c r="BAQ80" s="214"/>
      <c r="BAR80" s="214"/>
      <c r="BAS80" s="214"/>
      <c r="BAT80" s="214"/>
      <c r="BAU80" s="214"/>
      <c r="BAV80" s="214"/>
      <c r="BAW80" s="214"/>
      <c r="BAX80" s="214"/>
      <c r="BAY80" s="214"/>
      <c r="BAZ80" s="214"/>
      <c r="BBA80" s="214"/>
      <c r="BBB80" s="214"/>
      <c r="BBC80" s="214"/>
      <c r="BBD80" s="214"/>
      <c r="BBE80" s="214"/>
      <c r="BBF80" s="214"/>
      <c r="BBG80" s="214"/>
      <c r="BBH80" s="214"/>
      <c r="BBI80" s="214"/>
      <c r="BBJ80" s="214"/>
      <c r="BBK80" s="214"/>
      <c r="BBL80" s="214"/>
      <c r="BBM80" s="214"/>
      <c r="BBN80" s="214"/>
      <c r="BBO80" s="214"/>
      <c r="BBP80" s="214"/>
      <c r="BBQ80" s="214"/>
      <c r="BBR80" s="214"/>
      <c r="BBS80" s="214"/>
      <c r="BBT80" s="214"/>
      <c r="BBU80" s="214"/>
      <c r="BBV80" s="214"/>
      <c r="BBW80" s="214"/>
      <c r="BBX80" s="214"/>
      <c r="BBY80" s="214"/>
      <c r="BBZ80" s="214"/>
      <c r="BCA80" s="214"/>
      <c r="BCB80" s="214"/>
      <c r="BCC80" s="214"/>
      <c r="BCD80" s="214"/>
      <c r="BCE80" s="214"/>
      <c r="BCF80" s="214"/>
      <c r="BCG80" s="214"/>
      <c r="BCH80" s="214"/>
      <c r="BCI80" s="214"/>
      <c r="BCJ80" s="214"/>
      <c r="BCK80" s="214"/>
      <c r="BCL80" s="214"/>
      <c r="BCM80" s="214"/>
      <c r="BCN80" s="214"/>
      <c r="BCO80" s="214"/>
      <c r="BCP80" s="214"/>
      <c r="BCQ80" s="214"/>
      <c r="BCR80" s="214"/>
      <c r="BCS80" s="214"/>
      <c r="BCT80" s="214"/>
      <c r="BCU80" s="214"/>
      <c r="BCV80" s="214"/>
      <c r="BCW80" s="214"/>
      <c r="BCX80" s="214"/>
      <c r="BCY80" s="214"/>
      <c r="BCZ80" s="214"/>
      <c r="BDA80" s="214"/>
      <c r="BDB80" s="214"/>
      <c r="BDC80" s="214"/>
      <c r="BDD80" s="214"/>
      <c r="BDE80" s="214"/>
      <c r="BDF80" s="214"/>
      <c r="BDG80" s="214"/>
      <c r="BDH80" s="214"/>
      <c r="BDI80" s="214"/>
      <c r="BDJ80" s="214"/>
      <c r="BDK80" s="214"/>
      <c r="BDL80" s="214"/>
      <c r="BDM80" s="214"/>
      <c r="BDN80" s="214"/>
      <c r="BDO80" s="214"/>
      <c r="BDP80" s="214"/>
      <c r="BDQ80" s="214"/>
      <c r="BDR80" s="214"/>
      <c r="BDS80" s="214"/>
      <c r="BDT80" s="214"/>
      <c r="BDU80" s="214"/>
      <c r="BDV80" s="214"/>
      <c r="BDW80" s="214"/>
      <c r="BDX80" s="214"/>
      <c r="BDY80" s="214"/>
      <c r="BDZ80" s="214"/>
      <c r="BEA80" s="214"/>
      <c r="BEB80" s="214"/>
      <c r="BEC80" s="214"/>
      <c r="BED80" s="214"/>
      <c r="BEE80" s="214"/>
      <c r="BEF80" s="214"/>
      <c r="BEG80" s="214"/>
      <c r="BEH80" s="214"/>
      <c r="BEI80" s="214"/>
      <c r="BEJ80" s="214"/>
      <c r="BEK80" s="214"/>
      <c r="BEL80" s="214"/>
      <c r="BEM80" s="214"/>
      <c r="BEN80" s="214"/>
      <c r="BEO80" s="214"/>
      <c r="BEP80" s="214"/>
      <c r="BEQ80" s="214"/>
      <c r="BER80" s="214"/>
      <c r="BES80" s="214"/>
      <c r="BET80" s="214"/>
      <c r="BEU80" s="214"/>
      <c r="BEV80" s="214"/>
      <c r="BEW80" s="214"/>
      <c r="BEX80" s="214"/>
      <c r="BEY80" s="214"/>
      <c r="BEZ80" s="214"/>
      <c r="BFA80" s="214"/>
      <c r="BFB80" s="214"/>
      <c r="BFC80" s="214"/>
      <c r="BFD80" s="214"/>
      <c r="BFE80" s="214"/>
      <c r="BFF80" s="214"/>
      <c r="BFG80" s="214"/>
      <c r="BFH80" s="214"/>
      <c r="BFI80" s="214"/>
      <c r="BFJ80" s="214"/>
      <c r="BFK80" s="214"/>
      <c r="BFL80" s="214"/>
      <c r="BFM80" s="214"/>
      <c r="BFN80" s="214"/>
      <c r="BFO80" s="214"/>
      <c r="BFP80" s="214"/>
      <c r="BFQ80" s="214"/>
      <c r="BFR80" s="214"/>
      <c r="BFS80" s="214"/>
      <c r="BFT80" s="214"/>
      <c r="BFU80" s="214"/>
      <c r="BFV80" s="214"/>
      <c r="BFW80" s="214"/>
      <c r="BFX80" s="214"/>
      <c r="BFY80" s="214"/>
      <c r="BFZ80" s="214"/>
      <c r="BGA80" s="214"/>
      <c r="BGB80" s="214"/>
      <c r="BGC80" s="214"/>
      <c r="BGD80" s="214"/>
      <c r="BGE80" s="214"/>
      <c r="BGF80" s="214"/>
      <c r="BGG80" s="214"/>
      <c r="BGH80" s="214"/>
      <c r="BGI80" s="214"/>
      <c r="BGJ80" s="214"/>
      <c r="BGK80" s="214"/>
      <c r="BGL80" s="214"/>
      <c r="BGM80" s="214"/>
      <c r="BGN80" s="214"/>
      <c r="BGO80" s="214"/>
      <c r="BGP80" s="214"/>
      <c r="BGQ80" s="214"/>
      <c r="BGR80" s="214"/>
      <c r="BGS80" s="214"/>
      <c r="BGT80" s="214"/>
      <c r="BGU80" s="214"/>
      <c r="BGV80" s="214"/>
      <c r="BGW80" s="214"/>
      <c r="BGX80" s="214"/>
      <c r="BGY80" s="214"/>
      <c r="BGZ80" s="214"/>
      <c r="BHA80" s="214"/>
      <c r="BHB80" s="214"/>
      <c r="BHC80" s="214"/>
      <c r="BHD80" s="214"/>
      <c r="BHE80" s="214"/>
      <c r="BHF80" s="214"/>
      <c r="BHG80" s="214"/>
      <c r="BHH80" s="214"/>
      <c r="BHI80" s="214"/>
      <c r="BHJ80" s="214"/>
      <c r="BHK80" s="214"/>
      <c r="BHL80" s="214"/>
      <c r="BHM80" s="214"/>
      <c r="BHN80" s="214"/>
      <c r="BHO80" s="214"/>
      <c r="BHP80" s="214"/>
      <c r="BHQ80" s="214"/>
      <c r="BHR80" s="214"/>
      <c r="BHS80" s="214"/>
      <c r="BHT80" s="214"/>
      <c r="BHU80" s="214"/>
      <c r="BHV80" s="214"/>
      <c r="BHW80" s="214"/>
      <c r="BHX80" s="214"/>
      <c r="BHY80" s="214"/>
      <c r="BHZ80" s="214"/>
      <c r="BIA80" s="214"/>
      <c r="BIB80" s="214"/>
      <c r="BIC80" s="214"/>
      <c r="BID80" s="214"/>
      <c r="BIE80" s="214"/>
      <c r="BIF80" s="214"/>
      <c r="BIG80" s="214"/>
      <c r="BIH80" s="214"/>
      <c r="BII80" s="214"/>
      <c r="BIJ80" s="214"/>
      <c r="BIK80" s="214"/>
      <c r="BIL80" s="214"/>
      <c r="BIM80" s="214"/>
      <c r="BIN80" s="214"/>
      <c r="BIO80" s="214"/>
      <c r="BIP80" s="214"/>
      <c r="BIQ80" s="214"/>
      <c r="BIR80" s="214"/>
      <c r="BIS80" s="214"/>
      <c r="BIT80" s="214"/>
      <c r="BIU80" s="214"/>
      <c r="BIV80" s="214"/>
      <c r="BIW80" s="214"/>
      <c r="BIX80" s="214"/>
      <c r="BIY80" s="214"/>
      <c r="BIZ80" s="214"/>
      <c r="BJA80" s="214"/>
      <c r="BJB80" s="214"/>
      <c r="BJC80" s="214"/>
      <c r="BJD80" s="214"/>
      <c r="BJE80" s="214"/>
      <c r="BJF80" s="214"/>
      <c r="BJG80" s="214"/>
      <c r="BJH80" s="214"/>
      <c r="BJI80" s="214"/>
      <c r="BJJ80" s="214"/>
      <c r="BJK80" s="214"/>
      <c r="BJL80" s="214"/>
      <c r="BJM80" s="214"/>
      <c r="BJN80" s="214"/>
      <c r="BJO80" s="214"/>
      <c r="BJP80" s="214"/>
      <c r="BJQ80" s="214"/>
      <c r="BJR80" s="214"/>
      <c r="BJS80" s="214"/>
      <c r="BJT80" s="214"/>
      <c r="BJU80" s="214"/>
      <c r="BJV80" s="214"/>
      <c r="BJW80" s="214"/>
      <c r="BJX80" s="214"/>
      <c r="BJY80" s="214"/>
      <c r="BJZ80" s="214"/>
      <c r="BKA80" s="214"/>
      <c r="BKB80" s="214"/>
      <c r="BKC80" s="214"/>
      <c r="BKD80" s="214"/>
      <c r="BKE80" s="214"/>
      <c r="BKF80" s="214"/>
      <c r="BKG80" s="214"/>
      <c r="BKH80" s="214"/>
      <c r="BKI80" s="214"/>
      <c r="BKJ80" s="214"/>
      <c r="BKK80" s="214"/>
      <c r="BKL80" s="214"/>
      <c r="BKM80" s="214"/>
      <c r="BKN80" s="214"/>
      <c r="BKO80" s="214"/>
      <c r="BKP80" s="214"/>
      <c r="BKQ80" s="214"/>
      <c r="BKR80" s="214"/>
      <c r="BKS80" s="214"/>
      <c r="BKT80" s="214"/>
      <c r="BKU80" s="214"/>
      <c r="BKV80" s="214"/>
      <c r="BKW80" s="214"/>
      <c r="BKX80" s="214"/>
      <c r="BKY80" s="214"/>
      <c r="BKZ80" s="214"/>
      <c r="BLA80" s="214"/>
      <c r="BLB80" s="214"/>
      <c r="BLC80" s="214"/>
      <c r="BLD80" s="214"/>
      <c r="BLE80" s="214"/>
      <c r="BLF80" s="214"/>
      <c r="BLG80" s="214"/>
      <c r="BLH80" s="214"/>
      <c r="BLI80" s="214"/>
      <c r="BLJ80" s="214"/>
      <c r="BLK80" s="214"/>
      <c r="BLL80" s="214"/>
      <c r="BLM80" s="214"/>
      <c r="BLN80" s="214"/>
      <c r="BLO80" s="214"/>
      <c r="BLP80" s="214"/>
      <c r="BLQ80" s="214"/>
      <c r="BLR80" s="214"/>
      <c r="BLS80" s="214"/>
      <c r="BLT80" s="214"/>
      <c r="BLU80" s="214"/>
      <c r="BLV80" s="214"/>
      <c r="BLW80" s="214"/>
      <c r="BLX80" s="214"/>
      <c r="BLY80" s="214"/>
      <c r="BLZ80" s="214"/>
      <c r="BMA80" s="214"/>
      <c r="BMB80" s="214"/>
      <c r="BMC80" s="214"/>
      <c r="BMD80" s="214"/>
      <c r="BME80" s="214"/>
      <c r="BMF80" s="214"/>
      <c r="BMG80" s="214"/>
      <c r="BMH80" s="214"/>
      <c r="BMI80" s="214"/>
      <c r="BMJ80" s="214"/>
      <c r="BMK80" s="214"/>
      <c r="BML80" s="214"/>
      <c r="BMM80" s="214"/>
      <c r="BMN80" s="214"/>
      <c r="BMO80" s="214"/>
      <c r="BMP80" s="214"/>
      <c r="BMQ80" s="214"/>
      <c r="BMR80" s="214"/>
      <c r="BMS80" s="214"/>
      <c r="BMT80" s="214"/>
      <c r="BMU80" s="214"/>
      <c r="BMV80" s="214"/>
      <c r="BMW80" s="214"/>
      <c r="BMX80" s="214"/>
      <c r="BMY80" s="214"/>
      <c r="BMZ80" s="214"/>
      <c r="BNA80" s="214"/>
      <c r="BNB80" s="214"/>
      <c r="BNC80" s="214"/>
      <c r="BND80" s="214"/>
      <c r="BNE80" s="214"/>
      <c r="BNF80" s="214"/>
      <c r="BNG80" s="214"/>
      <c r="BNH80" s="214"/>
      <c r="BNI80" s="214"/>
      <c r="BNJ80" s="214"/>
      <c r="BNK80" s="214"/>
      <c r="BNL80" s="214"/>
      <c r="BNM80" s="214"/>
      <c r="BNN80" s="214"/>
      <c r="BNO80" s="214"/>
      <c r="BNP80" s="214"/>
      <c r="BNQ80" s="214"/>
      <c r="BNR80" s="214"/>
      <c r="BNS80" s="214"/>
      <c r="BNT80" s="214"/>
      <c r="BNU80" s="214"/>
      <c r="BNV80" s="214"/>
      <c r="BNW80" s="214"/>
      <c r="BNX80" s="214"/>
      <c r="BNY80" s="214"/>
      <c r="BNZ80" s="214"/>
      <c r="BOA80" s="214"/>
      <c r="BOB80" s="214"/>
      <c r="BOC80" s="214"/>
      <c r="BOD80" s="214"/>
      <c r="BOE80" s="214"/>
      <c r="BOF80" s="214"/>
      <c r="BOG80" s="214"/>
      <c r="BOH80" s="214"/>
      <c r="BOI80" s="214"/>
      <c r="BOJ80" s="214"/>
      <c r="BOK80" s="214"/>
      <c r="BOL80" s="214"/>
      <c r="BOM80" s="214"/>
      <c r="BON80" s="214"/>
      <c r="BOO80" s="214"/>
      <c r="BOP80" s="214"/>
      <c r="BOQ80" s="214"/>
      <c r="BOR80" s="214"/>
      <c r="BOS80" s="214"/>
      <c r="BOT80" s="214"/>
      <c r="BOU80" s="214"/>
      <c r="BOV80" s="214"/>
      <c r="BOW80" s="214"/>
      <c r="BOX80" s="214"/>
      <c r="BOY80" s="214"/>
      <c r="BOZ80" s="214"/>
      <c r="BPA80" s="214"/>
      <c r="BPB80" s="214"/>
      <c r="BPC80" s="214"/>
      <c r="BPD80" s="214"/>
      <c r="BPE80" s="214"/>
      <c r="BPF80" s="214"/>
      <c r="BPG80" s="214"/>
      <c r="BPH80" s="214"/>
      <c r="BPI80" s="214"/>
      <c r="BPJ80" s="214"/>
      <c r="BPK80" s="214"/>
      <c r="BPL80" s="214"/>
      <c r="BPM80" s="214"/>
      <c r="BPN80" s="214"/>
      <c r="BPO80" s="214"/>
      <c r="BPP80" s="214"/>
      <c r="BPQ80" s="214"/>
      <c r="BPR80" s="214"/>
      <c r="BPS80" s="214"/>
      <c r="BPT80" s="214"/>
      <c r="BPU80" s="214"/>
      <c r="BPV80" s="214"/>
      <c r="BPW80" s="214"/>
      <c r="BPX80" s="214"/>
      <c r="BPY80" s="214"/>
      <c r="BPZ80" s="214"/>
      <c r="BQA80" s="214"/>
      <c r="BQB80" s="214"/>
      <c r="BQC80" s="214"/>
      <c r="BQD80" s="214"/>
      <c r="BQE80" s="214"/>
      <c r="BQF80" s="214"/>
      <c r="BQG80" s="214"/>
      <c r="BQH80" s="214"/>
      <c r="BQI80" s="214"/>
      <c r="BQJ80" s="214"/>
      <c r="BQK80" s="214"/>
      <c r="BQL80" s="214"/>
      <c r="BQM80" s="214"/>
      <c r="BQN80" s="214"/>
      <c r="BQO80" s="214"/>
      <c r="BQP80" s="214"/>
      <c r="BQQ80" s="214"/>
      <c r="BQR80" s="214"/>
      <c r="BQS80" s="214"/>
      <c r="BQT80" s="214"/>
      <c r="BQU80" s="214"/>
      <c r="BQV80" s="214"/>
      <c r="BQW80" s="214"/>
      <c r="BQX80" s="214"/>
      <c r="BQY80" s="214"/>
      <c r="BQZ80" s="214"/>
      <c r="BRA80" s="214"/>
      <c r="BRB80" s="214"/>
      <c r="BRC80" s="214"/>
      <c r="BRD80" s="214"/>
      <c r="BRE80" s="214"/>
      <c r="BRF80" s="214"/>
      <c r="BRG80" s="214"/>
      <c r="BRH80" s="214"/>
      <c r="BRI80" s="214"/>
      <c r="BRJ80" s="214"/>
      <c r="BRK80" s="214"/>
      <c r="BRL80" s="214"/>
      <c r="BRM80" s="214"/>
      <c r="BRN80" s="214"/>
      <c r="BRO80" s="214"/>
      <c r="BRP80" s="214"/>
      <c r="BRQ80" s="214"/>
      <c r="BRR80" s="214"/>
      <c r="BRS80" s="214"/>
      <c r="BRT80" s="214"/>
      <c r="BRU80" s="214"/>
      <c r="BRV80" s="214"/>
      <c r="BRW80" s="214"/>
      <c r="BRX80" s="214"/>
      <c r="BRY80" s="214"/>
      <c r="BRZ80" s="214"/>
      <c r="BSA80" s="214"/>
      <c r="BSB80" s="214"/>
      <c r="BSC80" s="214"/>
      <c r="BSD80" s="214"/>
      <c r="BSE80" s="214"/>
      <c r="BSF80" s="214"/>
      <c r="BSG80" s="214"/>
      <c r="BSH80" s="214"/>
      <c r="BSI80" s="214"/>
      <c r="BSJ80" s="214"/>
      <c r="BSK80" s="214"/>
      <c r="BSL80" s="214"/>
      <c r="BSM80" s="214"/>
      <c r="BSN80" s="214"/>
      <c r="BSO80" s="214"/>
      <c r="BSP80" s="214"/>
      <c r="BSQ80" s="214"/>
      <c r="BSR80" s="214"/>
      <c r="BSS80" s="214"/>
      <c r="BST80" s="214"/>
      <c r="BSU80" s="214"/>
      <c r="BSV80" s="214"/>
      <c r="BSW80" s="214"/>
      <c r="BSX80" s="214"/>
      <c r="BSY80" s="214"/>
      <c r="BSZ80" s="214"/>
      <c r="BTA80" s="214"/>
      <c r="BTB80" s="214"/>
      <c r="BTC80" s="214"/>
      <c r="BTD80" s="214"/>
      <c r="BTE80" s="214"/>
      <c r="BTF80" s="214"/>
      <c r="BTG80" s="214"/>
      <c r="BTH80" s="214"/>
      <c r="BTI80" s="214"/>
      <c r="BTJ80" s="214"/>
      <c r="BTK80" s="214"/>
      <c r="BTL80" s="214"/>
      <c r="BTM80" s="214"/>
      <c r="BTN80" s="214"/>
      <c r="BTO80" s="214"/>
      <c r="BTP80" s="214"/>
      <c r="BTQ80" s="214"/>
      <c r="BTR80" s="214"/>
      <c r="BTS80" s="214"/>
      <c r="BTT80" s="214"/>
      <c r="BTU80" s="214"/>
      <c r="BTV80" s="214"/>
      <c r="BTW80" s="214"/>
      <c r="BTX80" s="214"/>
      <c r="BTY80" s="214"/>
      <c r="BTZ80" s="214"/>
      <c r="BUA80" s="214"/>
      <c r="BUB80" s="214"/>
      <c r="BUC80" s="214"/>
      <c r="BUD80" s="214"/>
      <c r="BUE80" s="214"/>
      <c r="BUF80" s="214"/>
      <c r="BUG80" s="214"/>
      <c r="BUH80" s="214"/>
      <c r="BUI80" s="214"/>
      <c r="BUJ80" s="214"/>
      <c r="BUK80" s="214"/>
      <c r="BUL80" s="214"/>
      <c r="BUM80" s="214"/>
      <c r="BUN80" s="214"/>
      <c r="BUO80" s="214"/>
      <c r="BUP80" s="214"/>
      <c r="BUQ80" s="214"/>
      <c r="BUR80" s="214"/>
      <c r="BUS80" s="214"/>
      <c r="BUT80" s="214"/>
      <c r="BUU80" s="214"/>
      <c r="BUV80" s="214"/>
      <c r="BUW80" s="214"/>
      <c r="BUX80" s="214"/>
      <c r="BUY80" s="214"/>
      <c r="BUZ80" s="214"/>
      <c r="BVA80" s="214"/>
      <c r="BVB80" s="214"/>
      <c r="BVC80" s="214"/>
      <c r="BVD80" s="214"/>
      <c r="BVE80" s="214"/>
      <c r="BVF80" s="214"/>
      <c r="BVG80" s="214"/>
      <c r="BVH80" s="214"/>
      <c r="BVI80" s="214"/>
      <c r="BVJ80" s="214"/>
      <c r="BVK80" s="214"/>
      <c r="BVL80" s="214"/>
      <c r="BVM80" s="214"/>
      <c r="BVN80" s="214"/>
      <c r="BVO80" s="214"/>
      <c r="BVP80" s="214"/>
      <c r="BVQ80" s="214"/>
      <c r="BVR80" s="214"/>
      <c r="BVS80" s="214"/>
      <c r="BVT80" s="214"/>
      <c r="BVU80" s="214"/>
      <c r="BVV80" s="214"/>
      <c r="BVW80" s="214"/>
      <c r="BVX80" s="214"/>
      <c r="BVY80" s="214"/>
      <c r="BVZ80" s="214"/>
      <c r="BWA80" s="214"/>
      <c r="BWB80" s="214"/>
      <c r="BWC80" s="214"/>
      <c r="BWD80" s="214"/>
      <c r="BWE80" s="214"/>
      <c r="BWF80" s="214"/>
      <c r="BWG80" s="214"/>
      <c r="BWH80" s="214"/>
      <c r="BWI80" s="214"/>
      <c r="BWJ80" s="214"/>
      <c r="BWK80" s="214"/>
      <c r="BWL80" s="214"/>
      <c r="BWM80" s="214"/>
      <c r="BWN80" s="214"/>
      <c r="BWO80" s="214"/>
      <c r="BWP80" s="214"/>
      <c r="BWQ80" s="214"/>
      <c r="BWR80" s="214"/>
      <c r="BWS80" s="214"/>
      <c r="BWT80" s="214"/>
      <c r="BWU80" s="214"/>
      <c r="BWV80" s="214"/>
      <c r="BWW80" s="214"/>
      <c r="BWX80" s="214"/>
      <c r="BWY80" s="214"/>
      <c r="BWZ80" s="214"/>
      <c r="BXA80" s="214"/>
      <c r="BXB80" s="214"/>
      <c r="BXC80" s="214"/>
      <c r="BXD80" s="214"/>
      <c r="BXE80" s="214"/>
      <c r="BXF80" s="214"/>
      <c r="BXG80" s="214"/>
      <c r="BXH80" s="214"/>
      <c r="BXI80" s="214"/>
      <c r="BXJ80" s="214"/>
      <c r="BXK80" s="214"/>
      <c r="BXL80" s="214"/>
      <c r="BXM80" s="214"/>
      <c r="BXN80" s="214"/>
      <c r="BXO80" s="214"/>
      <c r="BXP80" s="214"/>
      <c r="BXQ80" s="214"/>
      <c r="BXR80" s="214"/>
      <c r="BXS80" s="214"/>
      <c r="BXT80" s="214"/>
      <c r="BXU80" s="214"/>
      <c r="BXV80" s="214"/>
      <c r="BXW80" s="214"/>
      <c r="BXX80" s="214"/>
      <c r="BXY80" s="214"/>
      <c r="BXZ80" s="214"/>
      <c r="BYA80" s="214"/>
      <c r="BYB80" s="214"/>
      <c r="BYC80" s="214"/>
      <c r="BYD80" s="214"/>
      <c r="BYE80" s="214"/>
      <c r="BYF80" s="214"/>
      <c r="BYG80" s="214"/>
      <c r="BYH80" s="214"/>
      <c r="BYI80" s="214"/>
      <c r="BYJ80" s="214"/>
      <c r="BYK80" s="214"/>
      <c r="BYL80" s="214"/>
      <c r="BYM80" s="214"/>
      <c r="BYN80" s="214"/>
      <c r="BYO80" s="214"/>
      <c r="BYP80" s="214"/>
      <c r="BYQ80" s="214"/>
      <c r="BYR80" s="214"/>
      <c r="BYS80" s="214"/>
      <c r="BYT80" s="214"/>
      <c r="BYU80" s="214"/>
      <c r="BYV80" s="214"/>
      <c r="BYW80" s="214"/>
      <c r="BYX80" s="214"/>
      <c r="BYY80" s="214"/>
      <c r="BYZ80" s="214"/>
      <c r="BZA80" s="214"/>
      <c r="BZB80" s="214"/>
      <c r="BZC80" s="214"/>
      <c r="BZD80" s="214"/>
      <c r="BZE80" s="214"/>
      <c r="BZF80" s="214"/>
      <c r="BZG80" s="214"/>
      <c r="BZH80" s="214"/>
      <c r="BZI80" s="214"/>
      <c r="BZJ80" s="214"/>
      <c r="BZK80" s="214"/>
      <c r="BZL80" s="214"/>
      <c r="BZM80" s="214"/>
      <c r="BZN80" s="214"/>
      <c r="BZO80" s="214"/>
      <c r="BZP80" s="214"/>
      <c r="BZQ80" s="214"/>
      <c r="BZR80" s="214"/>
      <c r="BZS80" s="214"/>
      <c r="BZT80" s="214"/>
      <c r="BZU80" s="214"/>
      <c r="BZV80" s="214"/>
      <c r="BZW80" s="214"/>
      <c r="BZX80" s="214"/>
      <c r="BZY80" s="214"/>
      <c r="BZZ80" s="214"/>
      <c r="CAA80" s="214"/>
      <c r="CAB80" s="214"/>
      <c r="CAC80" s="214"/>
      <c r="CAD80" s="214"/>
      <c r="CAE80" s="214"/>
      <c r="CAF80" s="214"/>
      <c r="CAG80" s="214"/>
      <c r="CAH80" s="214"/>
      <c r="CAI80" s="214"/>
      <c r="CAJ80" s="214"/>
      <c r="CAK80" s="214"/>
      <c r="CAL80" s="214"/>
      <c r="CAM80" s="214"/>
      <c r="CAN80" s="214"/>
      <c r="CAO80" s="214"/>
      <c r="CAP80" s="214"/>
      <c r="CAQ80" s="214"/>
      <c r="CAR80" s="214"/>
      <c r="CAS80" s="214"/>
      <c r="CAT80" s="214"/>
      <c r="CAU80" s="214"/>
      <c r="CAV80" s="214"/>
      <c r="CAW80" s="214"/>
      <c r="CAX80" s="214"/>
      <c r="CAY80" s="214"/>
      <c r="CAZ80" s="214"/>
      <c r="CBA80" s="214"/>
      <c r="CBB80" s="214"/>
      <c r="CBC80" s="214"/>
      <c r="CBD80" s="214"/>
      <c r="CBE80" s="214"/>
      <c r="CBF80" s="214"/>
      <c r="CBG80" s="214"/>
      <c r="CBH80" s="214"/>
      <c r="CBI80" s="214"/>
      <c r="CBJ80" s="214"/>
      <c r="CBK80" s="214"/>
      <c r="CBL80" s="214"/>
      <c r="CBM80" s="214"/>
      <c r="CBN80" s="214"/>
      <c r="CBO80" s="214"/>
      <c r="CBP80" s="214"/>
      <c r="CBQ80" s="214"/>
      <c r="CBR80" s="214"/>
      <c r="CBS80" s="214"/>
      <c r="CBT80" s="214"/>
      <c r="CBU80" s="214"/>
      <c r="CBV80" s="214"/>
      <c r="CBW80" s="214"/>
      <c r="CBX80" s="214"/>
      <c r="CBY80" s="214"/>
      <c r="CBZ80" s="214"/>
      <c r="CCA80" s="214"/>
      <c r="CCB80" s="214"/>
      <c r="CCC80" s="214"/>
      <c r="CCD80" s="214"/>
      <c r="CCE80" s="214"/>
      <c r="CCF80" s="214"/>
      <c r="CCG80" s="214"/>
      <c r="CCH80" s="214"/>
      <c r="CCI80" s="214"/>
      <c r="CCJ80" s="214"/>
      <c r="CCK80" s="214"/>
      <c r="CCL80" s="214"/>
      <c r="CCM80" s="214"/>
      <c r="CCN80" s="214"/>
      <c r="CCO80" s="214"/>
      <c r="CCP80" s="214"/>
      <c r="CCQ80" s="214"/>
      <c r="CCR80" s="214"/>
      <c r="CCS80" s="214"/>
      <c r="CCT80" s="214"/>
      <c r="CCU80" s="214"/>
      <c r="CCV80" s="214"/>
      <c r="CCW80" s="214"/>
      <c r="CCX80" s="214"/>
      <c r="CCY80" s="214"/>
      <c r="CCZ80" s="214"/>
      <c r="CDA80" s="214"/>
      <c r="CDB80" s="214"/>
      <c r="CDC80" s="214"/>
      <c r="CDD80" s="214"/>
      <c r="CDE80" s="214"/>
      <c r="CDF80" s="214"/>
      <c r="CDG80" s="214"/>
      <c r="CDH80" s="214"/>
      <c r="CDI80" s="214"/>
      <c r="CDJ80" s="214"/>
      <c r="CDK80" s="214"/>
      <c r="CDL80" s="214"/>
      <c r="CDM80" s="214"/>
      <c r="CDN80" s="214"/>
      <c r="CDO80" s="214"/>
      <c r="CDP80" s="214"/>
      <c r="CDQ80" s="214"/>
      <c r="CDR80" s="214"/>
      <c r="CDS80" s="214"/>
      <c r="CDT80" s="214"/>
      <c r="CDU80" s="214"/>
      <c r="CDV80" s="214"/>
      <c r="CDW80" s="214"/>
      <c r="CDX80" s="214"/>
      <c r="CDY80" s="214"/>
      <c r="CDZ80" s="214"/>
      <c r="CEA80" s="214"/>
      <c r="CEB80" s="214"/>
      <c r="CEC80" s="214"/>
      <c r="CED80" s="214"/>
      <c r="CEE80" s="214"/>
      <c r="CEF80" s="214"/>
      <c r="CEG80" s="214"/>
      <c r="CEH80" s="214"/>
      <c r="CEI80" s="214"/>
      <c r="CEJ80" s="214"/>
      <c r="CEK80" s="214"/>
      <c r="CEL80" s="214"/>
      <c r="CEM80" s="214"/>
      <c r="CEN80" s="214"/>
      <c r="CEO80" s="214"/>
      <c r="CEP80" s="214"/>
      <c r="CEQ80" s="214"/>
      <c r="CER80" s="214"/>
      <c r="CES80" s="214"/>
      <c r="CET80" s="214"/>
      <c r="CEU80" s="214"/>
      <c r="CEV80" s="214"/>
      <c r="CEW80" s="214"/>
      <c r="CEX80" s="214"/>
      <c r="CEY80" s="214"/>
      <c r="CEZ80" s="214"/>
      <c r="CFA80" s="214"/>
      <c r="CFB80" s="214"/>
      <c r="CFC80" s="214"/>
      <c r="CFD80" s="214"/>
      <c r="CFE80" s="214"/>
      <c r="CFF80" s="214"/>
      <c r="CFG80" s="214"/>
      <c r="CFH80" s="214"/>
      <c r="CFI80" s="214"/>
      <c r="CFJ80" s="214"/>
      <c r="CFK80" s="214"/>
      <c r="CFL80" s="214"/>
      <c r="CFM80" s="214"/>
      <c r="CFN80" s="214"/>
      <c r="CFO80" s="214"/>
      <c r="CFP80" s="214"/>
      <c r="CFQ80" s="214"/>
      <c r="CFR80" s="214"/>
      <c r="CFS80" s="214"/>
      <c r="CFT80" s="214"/>
      <c r="CFU80" s="214"/>
      <c r="CFV80" s="214"/>
      <c r="CFW80" s="214"/>
      <c r="CFX80" s="214"/>
      <c r="CFY80" s="214"/>
      <c r="CFZ80" s="214"/>
      <c r="CGA80" s="214"/>
      <c r="CGB80" s="214"/>
      <c r="CGC80" s="214"/>
      <c r="CGD80" s="214"/>
      <c r="CGE80" s="214"/>
      <c r="CGF80" s="214"/>
      <c r="CGG80" s="214"/>
      <c r="CGH80" s="214"/>
      <c r="CGI80" s="214"/>
      <c r="CGJ80" s="214"/>
      <c r="CGK80" s="214"/>
      <c r="CGL80" s="214"/>
      <c r="CGM80" s="214"/>
      <c r="CGN80" s="214"/>
      <c r="CGO80" s="214"/>
      <c r="CGP80" s="214"/>
      <c r="CGQ80" s="214"/>
      <c r="CGR80" s="214"/>
      <c r="CGS80" s="214"/>
      <c r="CGT80" s="214"/>
      <c r="CGU80" s="214"/>
      <c r="CGV80" s="214"/>
      <c r="CGW80" s="214"/>
      <c r="CGX80" s="214"/>
      <c r="CGY80" s="214"/>
      <c r="CGZ80" s="214"/>
      <c r="CHA80" s="214"/>
      <c r="CHB80" s="214"/>
      <c r="CHC80" s="214"/>
      <c r="CHD80" s="214"/>
      <c r="CHE80" s="214"/>
      <c r="CHF80" s="214"/>
      <c r="CHG80" s="214"/>
      <c r="CHH80" s="214"/>
      <c r="CHI80" s="214"/>
      <c r="CHJ80" s="214"/>
      <c r="CHK80" s="214"/>
      <c r="CHL80" s="214"/>
      <c r="CHM80" s="214"/>
      <c r="CHN80" s="214"/>
      <c r="CHO80" s="214"/>
      <c r="CHP80" s="214"/>
      <c r="CHQ80" s="214"/>
      <c r="CHR80" s="214"/>
      <c r="CHS80" s="214"/>
      <c r="CHT80" s="214"/>
      <c r="CHU80" s="214"/>
      <c r="CHV80" s="214"/>
      <c r="CHW80" s="214"/>
      <c r="CHX80" s="214"/>
      <c r="CHY80" s="214"/>
      <c r="CHZ80" s="214"/>
      <c r="CIA80" s="214"/>
      <c r="CIB80" s="214"/>
      <c r="CIC80" s="214"/>
      <c r="CID80" s="214"/>
      <c r="CIE80" s="214"/>
      <c r="CIF80" s="214"/>
      <c r="CIG80" s="214"/>
      <c r="CIH80" s="214"/>
      <c r="CII80" s="214"/>
      <c r="CIJ80" s="214"/>
      <c r="CIK80" s="214"/>
      <c r="CIL80" s="214"/>
      <c r="CIM80" s="214"/>
      <c r="CIN80" s="214"/>
      <c r="CIO80" s="214"/>
      <c r="CIP80" s="214"/>
      <c r="CIQ80" s="214"/>
      <c r="CIR80" s="214"/>
      <c r="CIS80" s="214"/>
      <c r="CIT80" s="214"/>
      <c r="CIU80" s="214"/>
      <c r="CIV80" s="214"/>
      <c r="CIW80" s="214"/>
      <c r="CIX80" s="214"/>
      <c r="CIY80" s="214"/>
      <c r="CIZ80" s="214"/>
      <c r="CJA80" s="214"/>
      <c r="CJB80" s="214"/>
      <c r="CJC80" s="214"/>
      <c r="CJD80" s="214"/>
      <c r="CJE80" s="214"/>
      <c r="CJF80" s="214"/>
      <c r="CJG80" s="214"/>
      <c r="CJH80" s="214"/>
      <c r="CJI80" s="214"/>
      <c r="CJJ80" s="214"/>
      <c r="CJK80" s="214"/>
      <c r="CJL80" s="214"/>
      <c r="CJM80" s="214"/>
      <c r="CJN80" s="214"/>
      <c r="CJO80" s="214"/>
      <c r="CJP80" s="214"/>
      <c r="CJQ80" s="214"/>
      <c r="CJR80" s="214"/>
      <c r="CJS80" s="214"/>
      <c r="CJT80" s="214"/>
      <c r="CJU80" s="214"/>
      <c r="CJV80" s="214"/>
      <c r="CJW80" s="214"/>
      <c r="CJX80" s="214"/>
      <c r="CJY80" s="214"/>
      <c r="CJZ80" s="214"/>
      <c r="CKA80" s="214"/>
      <c r="CKB80" s="214"/>
      <c r="CKC80" s="214"/>
      <c r="CKD80" s="214"/>
      <c r="CKE80" s="214"/>
      <c r="CKF80" s="214"/>
      <c r="CKG80" s="214"/>
      <c r="CKH80" s="214"/>
      <c r="CKI80" s="214"/>
      <c r="CKJ80" s="214"/>
      <c r="CKK80" s="214"/>
      <c r="CKL80" s="214"/>
      <c r="CKM80" s="214"/>
      <c r="CKN80" s="214"/>
      <c r="CKO80" s="214"/>
      <c r="CKP80" s="214"/>
      <c r="CKQ80" s="214"/>
      <c r="CKR80" s="214"/>
      <c r="CKS80" s="214"/>
      <c r="CKT80" s="214"/>
      <c r="CKU80" s="214"/>
      <c r="CKV80" s="214"/>
      <c r="CKW80" s="214"/>
      <c r="CKX80" s="214"/>
      <c r="CKY80" s="214"/>
      <c r="CKZ80" s="214"/>
      <c r="CLA80" s="214"/>
      <c r="CLB80" s="214"/>
      <c r="CLC80" s="214"/>
      <c r="CLD80" s="214"/>
      <c r="CLE80" s="214"/>
      <c r="CLF80" s="214"/>
      <c r="CLG80" s="214"/>
      <c r="CLH80" s="214"/>
      <c r="CLI80" s="214"/>
      <c r="CLJ80" s="214"/>
      <c r="CLK80" s="214"/>
      <c r="CLL80" s="214"/>
      <c r="CLM80" s="214"/>
      <c r="CLN80" s="214"/>
      <c r="CLO80" s="214"/>
      <c r="CLP80" s="214"/>
      <c r="CLQ80" s="214"/>
      <c r="CLR80" s="214"/>
      <c r="CLS80" s="214"/>
      <c r="CLT80" s="214"/>
      <c r="CLU80" s="214"/>
      <c r="CLV80" s="214"/>
      <c r="CLW80" s="214"/>
      <c r="CLX80" s="214"/>
      <c r="CLY80" s="214"/>
      <c r="CLZ80" s="214"/>
      <c r="CMA80" s="214"/>
      <c r="CMB80" s="214"/>
      <c r="CMC80" s="214"/>
      <c r="CMD80" s="214"/>
      <c r="CME80" s="214"/>
      <c r="CMF80" s="214"/>
      <c r="CMG80" s="214"/>
      <c r="CMH80" s="214"/>
      <c r="CMI80" s="214"/>
      <c r="CMJ80" s="214"/>
      <c r="CMK80" s="214"/>
      <c r="CML80" s="214"/>
      <c r="CMM80" s="214"/>
      <c r="CMN80" s="214"/>
      <c r="CMO80" s="214"/>
      <c r="CMP80" s="214"/>
      <c r="CMQ80" s="214"/>
      <c r="CMR80" s="214"/>
      <c r="CMS80" s="214"/>
      <c r="CMT80" s="214"/>
      <c r="CMU80" s="214"/>
      <c r="CMV80" s="214"/>
      <c r="CMW80" s="214"/>
      <c r="CMX80" s="214"/>
      <c r="CMY80" s="214"/>
      <c r="CMZ80" s="214"/>
      <c r="CNA80" s="214"/>
      <c r="CNB80" s="214"/>
      <c r="CNC80" s="214"/>
      <c r="CND80" s="214"/>
      <c r="CNE80" s="214"/>
      <c r="CNF80" s="214"/>
      <c r="CNG80" s="214"/>
      <c r="CNH80" s="214"/>
      <c r="CNI80" s="214"/>
      <c r="CNJ80" s="214"/>
      <c r="CNK80" s="214"/>
      <c r="CNL80" s="214"/>
      <c r="CNM80" s="214"/>
      <c r="CNN80" s="214"/>
      <c r="CNO80" s="214"/>
      <c r="CNP80" s="214"/>
      <c r="CNQ80" s="214"/>
      <c r="CNR80" s="214"/>
      <c r="CNS80" s="214"/>
      <c r="CNT80" s="214"/>
      <c r="CNU80" s="214"/>
      <c r="CNV80" s="214"/>
      <c r="CNW80" s="214"/>
      <c r="CNX80" s="214"/>
      <c r="CNY80" s="214"/>
      <c r="CNZ80" s="214"/>
      <c r="COA80" s="214"/>
      <c r="COB80" s="214"/>
      <c r="COC80" s="214"/>
      <c r="COD80" s="214"/>
      <c r="COE80" s="214"/>
      <c r="COF80" s="214"/>
      <c r="COG80" s="214"/>
      <c r="COH80" s="214"/>
      <c r="COI80" s="214"/>
      <c r="COJ80" s="214"/>
      <c r="COK80" s="214"/>
      <c r="COL80" s="214"/>
      <c r="COM80" s="214"/>
      <c r="CON80" s="214"/>
      <c r="COO80" s="214"/>
      <c r="COP80" s="214"/>
      <c r="COQ80" s="214"/>
      <c r="COR80" s="214"/>
      <c r="COS80" s="214"/>
      <c r="COT80" s="214"/>
      <c r="COU80" s="214"/>
      <c r="COV80" s="214"/>
      <c r="COW80" s="214"/>
      <c r="COX80" s="214"/>
      <c r="COY80" s="214"/>
      <c r="COZ80" s="214"/>
      <c r="CPA80" s="214"/>
      <c r="CPB80" s="214"/>
      <c r="CPC80" s="214"/>
      <c r="CPD80" s="214"/>
      <c r="CPE80" s="214"/>
      <c r="CPF80" s="214"/>
      <c r="CPG80" s="214"/>
      <c r="CPH80" s="214"/>
      <c r="CPI80" s="214"/>
      <c r="CPJ80" s="214"/>
      <c r="CPK80" s="214"/>
      <c r="CPL80" s="214"/>
      <c r="CPM80" s="214"/>
      <c r="CPN80" s="214"/>
      <c r="CPO80" s="214"/>
      <c r="CPP80" s="214"/>
      <c r="CPQ80" s="214"/>
      <c r="CPR80" s="214"/>
      <c r="CPS80" s="214"/>
      <c r="CPT80" s="214"/>
      <c r="CPU80" s="214"/>
      <c r="CPV80" s="214"/>
      <c r="CPW80" s="214"/>
      <c r="CPX80" s="214"/>
      <c r="CPY80" s="214"/>
      <c r="CPZ80" s="214"/>
      <c r="CQA80" s="214"/>
      <c r="CQB80" s="214"/>
      <c r="CQC80" s="214"/>
      <c r="CQD80" s="214"/>
      <c r="CQE80" s="214"/>
      <c r="CQF80" s="214"/>
      <c r="CQG80" s="214"/>
      <c r="CQH80" s="214"/>
      <c r="CQI80" s="214"/>
      <c r="CQJ80" s="214"/>
      <c r="CQK80" s="214"/>
      <c r="CQL80" s="214"/>
      <c r="CQM80" s="214"/>
      <c r="CQN80" s="214"/>
      <c r="CQO80" s="214"/>
      <c r="CQP80" s="214"/>
      <c r="CQQ80" s="214"/>
      <c r="CQR80" s="214"/>
      <c r="CQS80" s="214"/>
      <c r="CQT80" s="214"/>
      <c r="CQU80" s="214"/>
      <c r="CQV80" s="214"/>
      <c r="CQW80" s="214"/>
      <c r="CQX80" s="214"/>
      <c r="CQY80" s="214"/>
      <c r="CQZ80" s="214"/>
      <c r="CRA80" s="214"/>
      <c r="CRB80" s="214"/>
      <c r="CRC80" s="214"/>
      <c r="CRD80" s="214"/>
      <c r="CRE80" s="214"/>
      <c r="CRF80" s="214"/>
      <c r="CRG80" s="214"/>
      <c r="CRH80" s="214"/>
      <c r="CRI80" s="214"/>
      <c r="CRJ80" s="214"/>
      <c r="CRK80" s="214"/>
      <c r="CRL80" s="214"/>
      <c r="CRM80" s="214"/>
      <c r="CRN80" s="214"/>
      <c r="CRO80" s="214"/>
      <c r="CRP80" s="214"/>
      <c r="CRQ80" s="214"/>
      <c r="CRR80" s="214"/>
      <c r="CRS80" s="214"/>
      <c r="CRT80" s="214"/>
      <c r="CRU80" s="214"/>
      <c r="CRV80" s="214"/>
      <c r="CRW80" s="214"/>
      <c r="CRX80" s="214"/>
      <c r="CRY80" s="214"/>
      <c r="CRZ80" s="214"/>
      <c r="CSA80" s="214"/>
      <c r="CSB80" s="214"/>
      <c r="CSC80" s="214"/>
      <c r="CSD80" s="214"/>
      <c r="CSE80" s="214"/>
      <c r="CSF80" s="214"/>
      <c r="CSG80" s="214"/>
      <c r="CSH80" s="214"/>
      <c r="CSI80" s="214"/>
      <c r="CSJ80" s="214"/>
      <c r="CSK80" s="214"/>
      <c r="CSL80" s="214"/>
      <c r="CSM80" s="214"/>
      <c r="CSN80" s="214"/>
      <c r="CSO80" s="214"/>
      <c r="CSP80" s="214"/>
      <c r="CSQ80" s="214"/>
      <c r="CSR80" s="214"/>
      <c r="CSS80" s="214"/>
      <c r="CST80" s="214"/>
      <c r="CSU80" s="214"/>
      <c r="CSV80" s="214"/>
      <c r="CSW80" s="214"/>
      <c r="CSX80" s="214"/>
      <c r="CSY80" s="214"/>
      <c r="CSZ80" s="214"/>
      <c r="CTA80" s="214"/>
      <c r="CTB80" s="214"/>
      <c r="CTC80" s="214"/>
      <c r="CTD80" s="214"/>
      <c r="CTE80" s="214"/>
      <c r="CTF80" s="214"/>
      <c r="CTG80" s="214"/>
      <c r="CTH80" s="214"/>
      <c r="CTI80" s="214"/>
      <c r="CTJ80" s="214"/>
      <c r="CTK80" s="214"/>
      <c r="CTL80" s="214"/>
      <c r="CTM80" s="214"/>
      <c r="CTN80" s="214"/>
      <c r="CTO80" s="214"/>
      <c r="CTP80" s="214"/>
      <c r="CTQ80" s="214"/>
      <c r="CTR80" s="214"/>
      <c r="CTS80" s="214"/>
      <c r="CTT80" s="214"/>
      <c r="CTU80" s="214"/>
      <c r="CTV80" s="214"/>
      <c r="CTW80" s="214"/>
      <c r="CTX80" s="214"/>
      <c r="CTY80" s="214"/>
      <c r="CTZ80" s="214"/>
      <c r="CUA80" s="214"/>
      <c r="CUB80" s="214"/>
      <c r="CUC80" s="214"/>
      <c r="CUD80" s="214"/>
      <c r="CUE80" s="214"/>
      <c r="CUF80" s="214"/>
      <c r="CUG80" s="214"/>
      <c r="CUH80" s="214"/>
      <c r="CUI80" s="214"/>
      <c r="CUJ80" s="214"/>
      <c r="CUK80" s="214"/>
      <c r="CUL80" s="214"/>
      <c r="CUM80" s="214"/>
      <c r="CUN80" s="214"/>
      <c r="CUO80" s="214"/>
      <c r="CUP80" s="214"/>
      <c r="CUQ80" s="214"/>
      <c r="CUR80" s="214"/>
      <c r="CUS80" s="214"/>
      <c r="CUT80" s="214"/>
      <c r="CUU80" s="214"/>
      <c r="CUV80" s="214"/>
      <c r="CUW80" s="214"/>
      <c r="CUX80" s="214"/>
      <c r="CUY80" s="214"/>
      <c r="CUZ80" s="214"/>
      <c r="CVA80" s="214"/>
      <c r="CVB80" s="214"/>
      <c r="CVC80" s="214"/>
      <c r="CVD80" s="214"/>
      <c r="CVE80" s="214"/>
      <c r="CVF80" s="214"/>
      <c r="CVG80" s="214"/>
      <c r="CVH80" s="214"/>
      <c r="CVI80" s="214"/>
      <c r="CVJ80" s="214"/>
      <c r="CVK80" s="214"/>
      <c r="CVL80" s="214"/>
      <c r="CVM80" s="214"/>
      <c r="CVN80" s="214"/>
      <c r="CVO80" s="214"/>
      <c r="CVP80" s="214"/>
      <c r="CVQ80" s="214"/>
      <c r="CVR80" s="214"/>
      <c r="CVS80" s="214"/>
      <c r="CVT80" s="214"/>
      <c r="CVU80" s="214"/>
      <c r="CVV80" s="214"/>
      <c r="CVW80" s="214"/>
      <c r="CVX80" s="214"/>
      <c r="CVY80" s="214"/>
      <c r="CVZ80" s="214"/>
      <c r="CWA80" s="214"/>
      <c r="CWB80" s="214"/>
      <c r="CWC80" s="214"/>
      <c r="CWD80" s="214"/>
      <c r="CWE80" s="214"/>
      <c r="CWF80" s="214"/>
      <c r="CWG80" s="214"/>
      <c r="CWH80" s="214"/>
      <c r="CWI80" s="214"/>
      <c r="CWJ80" s="214"/>
      <c r="CWK80" s="214"/>
      <c r="CWL80" s="214"/>
      <c r="CWM80" s="214"/>
      <c r="CWN80" s="214"/>
      <c r="CWO80" s="214"/>
      <c r="CWP80" s="214"/>
      <c r="CWQ80" s="214"/>
      <c r="CWR80" s="214"/>
      <c r="CWS80" s="214"/>
      <c r="CWT80" s="214"/>
      <c r="CWU80" s="214"/>
      <c r="CWV80" s="214"/>
      <c r="CWW80" s="214"/>
      <c r="CWX80" s="214"/>
      <c r="CWY80" s="214"/>
      <c r="CWZ80" s="214"/>
      <c r="CXA80" s="214"/>
      <c r="CXB80" s="214"/>
      <c r="CXC80" s="214"/>
      <c r="CXD80" s="214"/>
      <c r="CXE80" s="214"/>
      <c r="CXF80" s="214"/>
      <c r="CXG80" s="214"/>
      <c r="CXH80" s="214"/>
      <c r="CXI80" s="214"/>
      <c r="CXJ80" s="214"/>
      <c r="CXK80" s="214"/>
      <c r="CXL80" s="214"/>
      <c r="CXM80" s="214"/>
      <c r="CXN80" s="214"/>
      <c r="CXO80" s="214"/>
      <c r="CXP80" s="214"/>
      <c r="CXQ80" s="214"/>
      <c r="CXR80" s="214"/>
      <c r="CXS80" s="214"/>
      <c r="CXT80" s="214"/>
      <c r="CXU80" s="214"/>
      <c r="CXV80" s="214"/>
      <c r="CXW80" s="214"/>
      <c r="CXX80" s="214"/>
      <c r="CXY80" s="214"/>
      <c r="CXZ80" s="214"/>
      <c r="CYA80" s="214"/>
      <c r="CYB80" s="214"/>
      <c r="CYC80" s="214"/>
      <c r="CYD80" s="214"/>
      <c r="CYE80" s="214"/>
      <c r="CYF80" s="214"/>
      <c r="CYG80" s="214"/>
      <c r="CYH80" s="214"/>
      <c r="CYI80" s="214"/>
      <c r="CYJ80" s="214"/>
      <c r="CYK80" s="214"/>
      <c r="CYL80" s="214"/>
      <c r="CYM80" s="214"/>
      <c r="CYN80" s="214"/>
      <c r="CYO80" s="214"/>
      <c r="CYP80" s="214"/>
      <c r="CYQ80" s="214"/>
      <c r="CYR80" s="214"/>
      <c r="CYS80" s="214"/>
      <c r="CYT80" s="214"/>
      <c r="CYU80" s="214"/>
      <c r="CYV80" s="214"/>
      <c r="CYW80" s="214"/>
      <c r="CYX80" s="214"/>
      <c r="CYY80" s="214"/>
      <c r="CYZ80" s="214"/>
      <c r="CZA80" s="214"/>
      <c r="CZB80" s="214"/>
      <c r="CZC80" s="214"/>
      <c r="CZD80" s="214"/>
      <c r="CZE80" s="214"/>
      <c r="CZF80" s="214"/>
      <c r="CZG80" s="214"/>
      <c r="CZH80" s="214"/>
      <c r="CZI80" s="214"/>
      <c r="CZJ80" s="214"/>
      <c r="CZK80" s="214"/>
      <c r="CZL80" s="214"/>
      <c r="CZM80" s="214"/>
      <c r="CZN80" s="214"/>
      <c r="CZO80" s="214"/>
      <c r="CZP80" s="214"/>
      <c r="CZQ80" s="214"/>
      <c r="CZR80" s="214"/>
      <c r="CZS80" s="214"/>
      <c r="CZT80" s="214"/>
      <c r="CZU80" s="214"/>
      <c r="CZV80" s="214"/>
      <c r="CZW80" s="214"/>
      <c r="CZX80" s="214"/>
      <c r="CZY80" s="214"/>
      <c r="CZZ80" s="214"/>
      <c r="DAA80" s="214"/>
      <c r="DAB80" s="214"/>
      <c r="DAC80" s="214"/>
      <c r="DAD80" s="214"/>
      <c r="DAE80" s="214"/>
      <c r="DAF80" s="214"/>
      <c r="DAG80" s="214"/>
      <c r="DAH80" s="214"/>
      <c r="DAI80" s="214"/>
      <c r="DAJ80" s="214"/>
      <c r="DAK80" s="214"/>
      <c r="DAL80" s="214"/>
      <c r="DAM80" s="214"/>
      <c r="DAN80" s="214"/>
      <c r="DAO80" s="214"/>
      <c r="DAP80" s="214"/>
      <c r="DAQ80" s="214"/>
      <c r="DAR80" s="214"/>
      <c r="DAS80" s="214"/>
      <c r="DAT80" s="214"/>
      <c r="DAU80" s="214"/>
      <c r="DAV80" s="214"/>
      <c r="DAW80" s="214"/>
      <c r="DAX80" s="214"/>
      <c r="DAY80" s="214"/>
      <c r="DAZ80" s="214"/>
      <c r="DBA80" s="214"/>
      <c r="DBB80" s="214"/>
      <c r="DBC80" s="214"/>
      <c r="DBD80" s="214"/>
      <c r="DBE80" s="214"/>
      <c r="DBF80" s="214"/>
      <c r="DBG80" s="214"/>
      <c r="DBH80" s="214"/>
      <c r="DBI80" s="214"/>
      <c r="DBJ80" s="214"/>
      <c r="DBK80" s="214"/>
      <c r="DBL80" s="214"/>
      <c r="DBM80" s="214"/>
      <c r="DBN80" s="214"/>
      <c r="DBO80" s="214"/>
      <c r="DBP80" s="214"/>
      <c r="DBQ80" s="214"/>
      <c r="DBR80" s="214"/>
      <c r="DBS80" s="214"/>
      <c r="DBT80" s="214"/>
      <c r="DBU80" s="214"/>
      <c r="DBV80" s="214"/>
      <c r="DBW80" s="214"/>
      <c r="DBX80" s="214"/>
      <c r="DBY80" s="214"/>
      <c r="DBZ80" s="214"/>
      <c r="DCA80" s="214"/>
      <c r="DCB80" s="214"/>
      <c r="DCC80" s="214"/>
      <c r="DCD80" s="214"/>
      <c r="DCE80" s="214"/>
      <c r="DCF80" s="214"/>
      <c r="DCG80" s="214"/>
      <c r="DCH80" s="214"/>
      <c r="DCI80" s="214"/>
      <c r="DCJ80" s="214"/>
      <c r="DCK80" s="214"/>
      <c r="DCL80" s="214"/>
      <c r="DCM80" s="214"/>
      <c r="DCN80" s="214"/>
      <c r="DCO80" s="214"/>
      <c r="DCP80" s="214"/>
      <c r="DCQ80" s="214"/>
      <c r="DCR80" s="214"/>
      <c r="DCS80" s="214"/>
      <c r="DCT80" s="214"/>
      <c r="DCU80" s="214"/>
      <c r="DCV80" s="214"/>
      <c r="DCW80" s="214"/>
      <c r="DCX80" s="214"/>
      <c r="DCY80" s="214"/>
      <c r="DCZ80" s="214"/>
      <c r="DDA80" s="214"/>
      <c r="DDB80" s="214"/>
      <c r="DDC80" s="214"/>
      <c r="DDD80" s="214"/>
      <c r="DDE80" s="214"/>
      <c r="DDF80" s="214"/>
      <c r="DDG80" s="214"/>
      <c r="DDH80" s="214"/>
      <c r="DDI80" s="214"/>
      <c r="DDJ80" s="214"/>
      <c r="DDK80" s="214"/>
      <c r="DDL80" s="214"/>
      <c r="DDM80" s="214"/>
      <c r="DDN80" s="214"/>
      <c r="DDO80" s="214"/>
      <c r="DDP80" s="214"/>
      <c r="DDQ80" s="214"/>
      <c r="DDR80" s="214"/>
      <c r="DDS80" s="214"/>
      <c r="DDT80" s="214"/>
      <c r="DDU80" s="214"/>
      <c r="DDV80" s="214"/>
      <c r="DDW80" s="214"/>
      <c r="DDX80" s="214"/>
      <c r="DDY80" s="214"/>
      <c r="DDZ80" s="214"/>
      <c r="DEA80" s="214"/>
      <c r="DEB80" s="214"/>
      <c r="DEC80" s="214"/>
      <c r="DED80" s="214"/>
      <c r="DEE80" s="214"/>
      <c r="DEF80" s="214"/>
      <c r="DEG80" s="214"/>
      <c r="DEH80" s="214"/>
      <c r="DEI80" s="214"/>
      <c r="DEJ80" s="214"/>
      <c r="DEK80" s="214"/>
      <c r="DEL80" s="214"/>
      <c r="DEM80" s="214"/>
      <c r="DEN80" s="214"/>
      <c r="DEO80" s="214"/>
      <c r="DEP80" s="214"/>
      <c r="DEQ80" s="214"/>
      <c r="DER80" s="214"/>
      <c r="DES80" s="214"/>
      <c r="DET80" s="214"/>
      <c r="DEU80" s="214"/>
      <c r="DEV80" s="214"/>
      <c r="DEW80" s="214"/>
      <c r="DEX80" s="214"/>
      <c r="DEY80" s="214"/>
      <c r="DEZ80" s="214"/>
      <c r="DFA80" s="214"/>
      <c r="DFB80" s="214"/>
      <c r="DFC80" s="214"/>
      <c r="DFD80" s="214"/>
      <c r="DFE80" s="214"/>
      <c r="DFF80" s="214"/>
      <c r="DFG80" s="214"/>
      <c r="DFH80" s="214"/>
      <c r="DFI80" s="214"/>
      <c r="DFJ80" s="214"/>
      <c r="DFK80" s="214"/>
      <c r="DFL80" s="214"/>
      <c r="DFM80" s="214"/>
      <c r="DFN80" s="214"/>
      <c r="DFO80" s="214"/>
      <c r="DFP80" s="214"/>
      <c r="DFQ80" s="214"/>
      <c r="DFR80" s="214"/>
      <c r="DFS80" s="214"/>
      <c r="DFT80" s="214"/>
      <c r="DFU80" s="214"/>
      <c r="DFV80" s="214"/>
      <c r="DFW80" s="214"/>
      <c r="DFX80" s="214"/>
      <c r="DFY80" s="214"/>
      <c r="DFZ80" s="214"/>
      <c r="DGA80" s="214"/>
      <c r="DGB80" s="214"/>
      <c r="DGC80" s="214"/>
      <c r="DGD80" s="214"/>
      <c r="DGE80" s="214"/>
      <c r="DGF80" s="214"/>
      <c r="DGG80" s="214"/>
      <c r="DGH80" s="214"/>
      <c r="DGI80" s="214"/>
      <c r="DGJ80" s="214"/>
      <c r="DGK80" s="214"/>
      <c r="DGL80" s="214"/>
      <c r="DGM80" s="214"/>
      <c r="DGN80" s="214"/>
      <c r="DGO80" s="214"/>
      <c r="DGP80" s="214"/>
      <c r="DGQ80" s="214"/>
      <c r="DGR80" s="214"/>
      <c r="DGS80" s="214"/>
      <c r="DGT80" s="214"/>
      <c r="DGU80" s="214"/>
      <c r="DGV80" s="214"/>
      <c r="DGW80" s="214"/>
      <c r="DGX80" s="214"/>
      <c r="DGY80" s="214"/>
      <c r="DGZ80" s="214"/>
      <c r="DHA80" s="214"/>
      <c r="DHB80" s="214"/>
      <c r="DHC80" s="214"/>
      <c r="DHD80" s="214"/>
      <c r="DHE80" s="214"/>
      <c r="DHF80" s="214"/>
      <c r="DHG80" s="214"/>
      <c r="DHH80" s="214"/>
      <c r="DHI80" s="214"/>
      <c r="DHJ80" s="214"/>
      <c r="DHK80" s="214"/>
      <c r="DHL80" s="214"/>
      <c r="DHM80" s="214"/>
      <c r="DHN80" s="214"/>
      <c r="DHO80" s="214"/>
      <c r="DHP80" s="214"/>
      <c r="DHQ80" s="214"/>
      <c r="DHR80" s="214"/>
      <c r="DHS80" s="214"/>
      <c r="DHT80" s="214"/>
      <c r="DHU80" s="214"/>
      <c r="DHV80" s="214"/>
      <c r="DHW80" s="214"/>
      <c r="DHX80" s="214"/>
      <c r="DHY80" s="214"/>
      <c r="DHZ80" s="214"/>
      <c r="DIA80" s="214"/>
      <c r="DIB80" s="214"/>
      <c r="DIC80" s="214"/>
      <c r="DID80" s="214"/>
      <c r="DIE80" s="214"/>
      <c r="DIF80" s="214"/>
      <c r="DIG80" s="214"/>
      <c r="DIH80" s="214"/>
      <c r="DII80" s="214"/>
      <c r="DIJ80" s="214"/>
      <c r="DIK80" s="214"/>
      <c r="DIL80" s="214"/>
      <c r="DIM80" s="214"/>
      <c r="DIN80" s="214"/>
      <c r="DIO80" s="214"/>
      <c r="DIP80" s="214"/>
      <c r="DIQ80" s="214"/>
      <c r="DIR80" s="214"/>
      <c r="DIS80" s="214"/>
      <c r="DIT80" s="214"/>
      <c r="DIU80" s="214"/>
      <c r="DIV80" s="214"/>
      <c r="DIW80" s="214"/>
      <c r="DIX80" s="214"/>
      <c r="DIY80" s="214"/>
      <c r="DIZ80" s="214"/>
      <c r="DJA80" s="214"/>
      <c r="DJB80" s="214"/>
      <c r="DJC80" s="214"/>
      <c r="DJD80" s="214"/>
      <c r="DJE80" s="214"/>
      <c r="DJF80" s="214"/>
      <c r="DJG80" s="214"/>
      <c r="DJH80" s="214"/>
      <c r="DJI80" s="214"/>
      <c r="DJJ80" s="214"/>
      <c r="DJK80" s="214"/>
      <c r="DJL80" s="214"/>
      <c r="DJM80" s="214"/>
      <c r="DJN80" s="214"/>
      <c r="DJO80" s="214"/>
      <c r="DJP80" s="214"/>
      <c r="DJQ80" s="214"/>
      <c r="DJR80" s="214"/>
      <c r="DJS80" s="214"/>
      <c r="DJT80" s="214"/>
      <c r="DJU80" s="214"/>
      <c r="DJV80" s="214"/>
      <c r="DJW80" s="214"/>
      <c r="DJX80" s="214"/>
      <c r="DJY80" s="214"/>
      <c r="DJZ80" s="214"/>
      <c r="DKA80" s="214"/>
      <c r="DKB80" s="214"/>
      <c r="DKC80" s="214"/>
      <c r="DKD80" s="214"/>
      <c r="DKE80" s="214"/>
      <c r="DKF80" s="214"/>
      <c r="DKG80" s="214"/>
      <c r="DKH80" s="214"/>
      <c r="DKI80" s="214"/>
      <c r="DKJ80" s="214"/>
      <c r="DKK80" s="214"/>
      <c r="DKL80" s="214"/>
      <c r="DKM80" s="214"/>
      <c r="DKN80" s="214"/>
      <c r="DKO80" s="214"/>
      <c r="DKP80" s="214"/>
      <c r="DKQ80" s="214"/>
      <c r="DKR80" s="214"/>
      <c r="DKS80" s="214"/>
      <c r="DKT80" s="214"/>
      <c r="DKU80" s="214"/>
      <c r="DKV80" s="214"/>
      <c r="DKW80" s="214"/>
      <c r="DKX80" s="214"/>
      <c r="DKY80" s="214"/>
      <c r="DKZ80" s="214"/>
      <c r="DLA80" s="214"/>
      <c r="DLB80" s="214"/>
      <c r="DLC80" s="214"/>
      <c r="DLD80" s="214"/>
      <c r="DLE80" s="214"/>
      <c r="DLF80" s="214"/>
      <c r="DLG80" s="214"/>
      <c r="DLH80" s="214"/>
      <c r="DLI80" s="214"/>
      <c r="DLJ80" s="214"/>
      <c r="DLK80" s="214"/>
      <c r="DLL80" s="214"/>
      <c r="DLM80" s="214"/>
      <c r="DLN80" s="214"/>
      <c r="DLO80" s="214"/>
      <c r="DLP80" s="214"/>
      <c r="DLQ80" s="214"/>
      <c r="DLR80" s="214"/>
      <c r="DLS80" s="214"/>
      <c r="DLT80" s="214"/>
      <c r="DLU80" s="214"/>
      <c r="DLV80" s="214"/>
      <c r="DLW80" s="214"/>
      <c r="DLX80" s="214"/>
      <c r="DLY80" s="214"/>
      <c r="DLZ80" s="214"/>
      <c r="DMA80" s="214"/>
      <c r="DMB80" s="214"/>
      <c r="DMC80" s="214"/>
      <c r="DMD80" s="214"/>
      <c r="DME80" s="214"/>
      <c r="DMF80" s="214"/>
      <c r="DMG80" s="214"/>
      <c r="DMH80" s="214"/>
      <c r="DMI80" s="214"/>
      <c r="DMJ80" s="214"/>
      <c r="DMK80" s="214"/>
      <c r="DML80" s="214"/>
      <c r="DMM80" s="214"/>
      <c r="DMN80" s="214"/>
      <c r="DMO80" s="214"/>
      <c r="DMP80" s="214"/>
      <c r="DMQ80" s="214"/>
      <c r="DMR80" s="214"/>
      <c r="DMS80" s="214"/>
      <c r="DMT80" s="214"/>
      <c r="DMU80" s="214"/>
      <c r="DMV80" s="214"/>
      <c r="DMW80" s="214"/>
      <c r="DMX80" s="214"/>
      <c r="DMY80" s="214"/>
      <c r="DMZ80" s="214"/>
      <c r="DNA80" s="214"/>
      <c r="DNB80" s="214"/>
      <c r="DNC80" s="214"/>
      <c r="DND80" s="214"/>
      <c r="DNE80" s="214"/>
      <c r="DNF80" s="214"/>
      <c r="DNG80" s="214"/>
      <c r="DNH80" s="214"/>
      <c r="DNI80" s="214"/>
      <c r="DNJ80" s="214"/>
      <c r="DNK80" s="214"/>
      <c r="DNL80" s="214"/>
      <c r="DNM80" s="214"/>
      <c r="DNN80" s="214"/>
      <c r="DNO80" s="214"/>
      <c r="DNP80" s="214"/>
      <c r="DNQ80" s="214"/>
      <c r="DNR80" s="214"/>
      <c r="DNS80" s="214"/>
      <c r="DNT80" s="214"/>
      <c r="DNU80" s="214"/>
      <c r="DNV80" s="214"/>
      <c r="DNW80" s="214"/>
      <c r="DNX80" s="214"/>
      <c r="DNY80" s="214"/>
      <c r="DNZ80" s="214"/>
      <c r="DOA80" s="214"/>
      <c r="DOB80" s="214"/>
      <c r="DOC80" s="214"/>
      <c r="DOD80" s="214"/>
      <c r="DOE80" s="214"/>
      <c r="DOF80" s="214"/>
      <c r="DOG80" s="214"/>
      <c r="DOH80" s="214"/>
      <c r="DOI80" s="214"/>
      <c r="DOJ80" s="214"/>
      <c r="DOK80" s="214"/>
      <c r="DOL80" s="214"/>
      <c r="DOM80" s="214"/>
      <c r="DON80" s="214"/>
      <c r="DOO80" s="214"/>
      <c r="DOP80" s="214"/>
      <c r="DOQ80" s="214"/>
      <c r="DOR80" s="214"/>
      <c r="DOS80" s="214"/>
      <c r="DOT80" s="214"/>
      <c r="DOU80" s="214"/>
      <c r="DOV80" s="214"/>
      <c r="DOW80" s="214"/>
      <c r="DOX80" s="214"/>
      <c r="DOY80" s="214"/>
      <c r="DOZ80" s="214"/>
      <c r="DPA80" s="214"/>
      <c r="DPB80" s="214"/>
      <c r="DPC80" s="214"/>
      <c r="DPD80" s="214"/>
      <c r="DPE80" s="214"/>
      <c r="DPF80" s="214"/>
      <c r="DPG80" s="214"/>
      <c r="DPH80" s="214"/>
      <c r="DPI80" s="214"/>
      <c r="DPJ80" s="214"/>
      <c r="DPK80" s="214"/>
      <c r="DPL80" s="214"/>
      <c r="DPM80" s="214"/>
      <c r="DPN80" s="214"/>
      <c r="DPO80" s="214"/>
      <c r="DPP80" s="214"/>
      <c r="DPQ80" s="214"/>
      <c r="DPR80" s="214"/>
      <c r="DPS80" s="214"/>
      <c r="DPT80" s="214"/>
      <c r="DPU80" s="214"/>
      <c r="DPV80" s="214"/>
      <c r="DPW80" s="214"/>
      <c r="DPX80" s="214"/>
      <c r="DPY80" s="214"/>
      <c r="DPZ80" s="214"/>
      <c r="DQA80" s="214"/>
      <c r="DQB80" s="214"/>
      <c r="DQC80" s="214"/>
      <c r="DQD80" s="214"/>
      <c r="DQE80" s="214"/>
      <c r="DQF80" s="214"/>
      <c r="DQG80" s="214"/>
      <c r="DQH80" s="214"/>
      <c r="DQI80" s="214"/>
      <c r="DQJ80" s="214"/>
      <c r="DQK80" s="214"/>
      <c r="DQL80" s="214"/>
      <c r="DQM80" s="214"/>
      <c r="DQN80" s="214"/>
      <c r="DQO80" s="214"/>
      <c r="DQP80" s="214"/>
      <c r="DQQ80" s="214"/>
      <c r="DQR80" s="214"/>
      <c r="DQS80" s="214"/>
      <c r="DQT80" s="214"/>
      <c r="DQU80" s="214"/>
      <c r="DQV80" s="214"/>
      <c r="DQW80" s="214"/>
      <c r="DQX80" s="214"/>
      <c r="DQY80" s="214"/>
      <c r="DQZ80" s="214"/>
      <c r="DRA80" s="214"/>
      <c r="DRB80" s="214"/>
      <c r="DRC80" s="214"/>
      <c r="DRD80" s="214"/>
      <c r="DRE80" s="214"/>
      <c r="DRF80" s="214"/>
      <c r="DRG80" s="214"/>
      <c r="DRH80" s="214"/>
      <c r="DRI80" s="214"/>
      <c r="DRJ80" s="214"/>
      <c r="DRK80" s="214"/>
      <c r="DRL80" s="214"/>
      <c r="DRM80" s="214"/>
      <c r="DRN80" s="214"/>
      <c r="DRO80" s="214"/>
      <c r="DRP80" s="214"/>
      <c r="DRQ80" s="214"/>
      <c r="DRR80" s="214"/>
      <c r="DRS80" s="214"/>
      <c r="DRT80" s="214"/>
      <c r="DRU80" s="214"/>
      <c r="DRV80" s="214"/>
      <c r="DRW80" s="214"/>
      <c r="DRX80" s="214"/>
      <c r="DRY80" s="214"/>
      <c r="DRZ80" s="214"/>
      <c r="DSA80" s="214"/>
      <c r="DSB80" s="214"/>
      <c r="DSC80" s="214"/>
      <c r="DSD80" s="214"/>
      <c r="DSE80" s="214"/>
      <c r="DSF80" s="214"/>
      <c r="DSG80" s="214"/>
      <c r="DSH80" s="214"/>
      <c r="DSI80" s="214"/>
      <c r="DSJ80" s="214"/>
      <c r="DSK80" s="214"/>
      <c r="DSL80" s="214"/>
      <c r="DSM80" s="214"/>
      <c r="DSN80" s="214"/>
      <c r="DSO80" s="214"/>
      <c r="DSP80" s="214"/>
      <c r="DSQ80" s="214"/>
      <c r="DSR80" s="214"/>
      <c r="DSS80" s="214"/>
      <c r="DST80" s="214"/>
      <c r="DSU80" s="214"/>
      <c r="DSV80" s="214"/>
      <c r="DSW80" s="214"/>
      <c r="DSX80" s="214"/>
      <c r="DSY80" s="214"/>
      <c r="DSZ80" s="214"/>
      <c r="DTA80" s="214"/>
      <c r="DTB80" s="214"/>
      <c r="DTC80" s="214"/>
      <c r="DTD80" s="214"/>
      <c r="DTE80" s="214"/>
      <c r="DTF80" s="214"/>
      <c r="DTG80" s="214"/>
      <c r="DTH80" s="214"/>
      <c r="DTI80" s="214"/>
      <c r="DTJ80" s="214"/>
      <c r="DTK80" s="214"/>
      <c r="DTL80" s="214"/>
      <c r="DTM80" s="214"/>
      <c r="DTN80" s="214"/>
      <c r="DTO80" s="214"/>
      <c r="DTP80" s="214"/>
      <c r="DTQ80" s="214"/>
      <c r="DTR80" s="214"/>
      <c r="DTS80" s="214"/>
      <c r="DTT80" s="214"/>
      <c r="DTU80" s="214"/>
      <c r="DTV80" s="214"/>
      <c r="DTW80" s="214"/>
      <c r="DTX80" s="214"/>
      <c r="DTY80" s="214"/>
      <c r="DTZ80" s="214"/>
      <c r="DUA80" s="214"/>
      <c r="DUB80" s="214"/>
      <c r="DUC80" s="214"/>
      <c r="DUD80" s="214"/>
      <c r="DUE80" s="214"/>
      <c r="DUF80" s="214"/>
      <c r="DUG80" s="214"/>
      <c r="DUH80" s="214"/>
      <c r="DUI80" s="214"/>
      <c r="DUJ80" s="214"/>
      <c r="DUK80" s="214"/>
      <c r="DUL80" s="214"/>
      <c r="DUM80" s="214"/>
      <c r="DUN80" s="214"/>
      <c r="DUO80" s="214"/>
      <c r="DUP80" s="214"/>
      <c r="DUQ80" s="214"/>
      <c r="DUR80" s="214"/>
      <c r="DUS80" s="214"/>
      <c r="DUT80" s="214"/>
      <c r="DUU80" s="214"/>
      <c r="DUV80" s="214"/>
      <c r="DUW80" s="214"/>
      <c r="DUX80" s="214"/>
      <c r="DUY80" s="214"/>
      <c r="DUZ80" s="214"/>
      <c r="DVA80" s="214"/>
      <c r="DVB80" s="214"/>
      <c r="DVC80" s="214"/>
      <c r="DVD80" s="214"/>
      <c r="DVE80" s="214"/>
      <c r="DVF80" s="214"/>
      <c r="DVG80" s="214"/>
      <c r="DVH80" s="214"/>
      <c r="DVI80" s="214"/>
      <c r="DVJ80" s="214"/>
      <c r="DVK80" s="214"/>
      <c r="DVL80" s="214"/>
      <c r="DVM80" s="214"/>
      <c r="DVN80" s="214"/>
      <c r="DVO80" s="214"/>
      <c r="DVP80" s="214"/>
      <c r="DVQ80" s="214"/>
      <c r="DVR80" s="214"/>
      <c r="DVS80" s="214"/>
      <c r="DVT80" s="214"/>
      <c r="DVU80" s="214"/>
      <c r="DVV80" s="214"/>
      <c r="DVW80" s="214"/>
      <c r="DVX80" s="214"/>
      <c r="DVY80" s="214"/>
      <c r="DVZ80" s="214"/>
      <c r="DWA80" s="214"/>
      <c r="DWB80" s="214"/>
      <c r="DWC80" s="214"/>
      <c r="DWD80" s="214"/>
      <c r="DWE80" s="214"/>
      <c r="DWF80" s="214"/>
      <c r="DWG80" s="214"/>
      <c r="DWH80" s="214"/>
      <c r="DWI80" s="214"/>
      <c r="DWJ80" s="214"/>
      <c r="DWK80" s="214"/>
      <c r="DWL80" s="214"/>
      <c r="DWM80" s="214"/>
      <c r="DWN80" s="214"/>
      <c r="DWO80" s="214"/>
      <c r="DWP80" s="214"/>
      <c r="DWQ80" s="214"/>
      <c r="DWR80" s="214"/>
      <c r="DWS80" s="214"/>
      <c r="DWT80" s="214"/>
      <c r="DWU80" s="214"/>
      <c r="DWV80" s="214"/>
      <c r="DWW80" s="214"/>
      <c r="DWX80" s="214"/>
      <c r="DWY80" s="214"/>
      <c r="DWZ80" s="214"/>
      <c r="DXA80" s="214"/>
      <c r="DXB80" s="214"/>
      <c r="DXC80" s="214"/>
      <c r="DXD80" s="214"/>
      <c r="DXE80" s="214"/>
      <c r="DXF80" s="214"/>
      <c r="DXG80" s="214"/>
      <c r="DXH80" s="214"/>
      <c r="DXI80" s="214"/>
      <c r="DXJ80" s="214"/>
      <c r="DXK80" s="214"/>
      <c r="DXL80" s="214"/>
      <c r="DXM80" s="214"/>
      <c r="DXN80" s="214"/>
      <c r="DXO80" s="214"/>
      <c r="DXP80" s="214"/>
      <c r="DXQ80" s="214"/>
      <c r="DXR80" s="214"/>
      <c r="DXS80" s="214"/>
      <c r="DXT80" s="214"/>
      <c r="DXU80" s="214"/>
      <c r="DXV80" s="214"/>
      <c r="DXW80" s="214"/>
      <c r="DXX80" s="214"/>
      <c r="DXY80" s="214"/>
      <c r="DXZ80" s="214"/>
      <c r="DYA80" s="214"/>
      <c r="DYB80" s="214"/>
      <c r="DYC80" s="214"/>
      <c r="DYD80" s="214"/>
      <c r="DYE80" s="214"/>
      <c r="DYF80" s="214"/>
      <c r="DYG80" s="214"/>
      <c r="DYH80" s="214"/>
      <c r="DYI80" s="214"/>
      <c r="DYJ80" s="214"/>
      <c r="DYK80" s="214"/>
      <c r="DYL80" s="214"/>
      <c r="DYM80" s="214"/>
      <c r="DYN80" s="214"/>
      <c r="DYO80" s="214"/>
      <c r="DYP80" s="214"/>
      <c r="DYQ80" s="214"/>
      <c r="DYR80" s="214"/>
      <c r="DYS80" s="214"/>
      <c r="DYT80" s="214"/>
      <c r="DYU80" s="214"/>
      <c r="DYV80" s="214"/>
      <c r="DYW80" s="214"/>
      <c r="DYX80" s="214"/>
      <c r="DYY80" s="214"/>
      <c r="DYZ80" s="214"/>
      <c r="DZA80" s="214"/>
      <c r="DZB80" s="214"/>
      <c r="DZC80" s="214"/>
      <c r="DZD80" s="214"/>
      <c r="DZE80" s="214"/>
      <c r="DZF80" s="214"/>
      <c r="DZG80" s="214"/>
      <c r="DZH80" s="214"/>
      <c r="DZI80" s="214"/>
      <c r="DZJ80" s="214"/>
      <c r="DZK80" s="214"/>
      <c r="DZL80" s="214"/>
      <c r="DZM80" s="214"/>
      <c r="DZN80" s="214"/>
      <c r="DZO80" s="214"/>
      <c r="DZP80" s="214"/>
      <c r="DZQ80" s="214"/>
      <c r="DZR80" s="214"/>
      <c r="DZS80" s="214"/>
      <c r="DZT80" s="214"/>
      <c r="DZU80" s="214"/>
      <c r="DZV80" s="214"/>
      <c r="DZW80" s="214"/>
      <c r="DZX80" s="214"/>
      <c r="DZY80" s="214"/>
      <c r="DZZ80" s="214"/>
      <c r="EAA80" s="214"/>
      <c r="EAB80" s="214"/>
      <c r="EAC80" s="214"/>
      <c r="EAD80" s="214"/>
      <c r="EAE80" s="214"/>
      <c r="EAF80" s="214"/>
      <c r="EAG80" s="214"/>
      <c r="EAH80" s="214"/>
      <c r="EAI80" s="214"/>
      <c r="EAJ80" s="214"/>
      <c r="EAK80" s="214"/>
      <c r="EAL80" s="214"/>
      <c r="EAM80" s="214"/>
      <c r="EAN80" s="214"/>
      <c r="EAO80" s="214"/>
      <c r="EAP80" s="214"/>
      <c r="EAQ80" s="214"/>
      <c r="EAR80" s="214"/>
      <c r="EAS80" s="214"/>
      <c r="EAT80" s="214"/>
      <c r="EAU80" s="214"/>
      <c r="EAV80" s="214"/>
      <c r="EAW80" s="214"/>
      <c r="EAX80" s="214"/>
      <c r="EAY80" s="214"/>
      <c r="EAZ80" s="214"/>
      <c r="EBA80" s="214"/>
      <c r="EBB80" s="214"/>
      <c r="EBC80" s="214"/>
      <c r="EBD80" s="214"/>
      <c r="EBE80" s="214"/>
      <c r="EBF80" s="214"/>
      <c r="EBG80" s="214"/>
      <c r="EBH80" s="214"/>
      <c r="EBI80" s="214"/>
      <c r="EBJ80" s="214"/>
      <c r="EBK80" s="214"/>
      <c r="EBL80" s="214"/>
      <c r="EBM80" s="214"/>
      <c r="EBN80" s="214"/>
      <c r="EBO80" s="214"/>
      <c r="EBP80" s="214"/>
      <c r="EBQ80" s="214"/>
      <c r="EBR80" s="214"/>
      <c r="EBS80" s="214"/>
      <c r="EBT80" s="214"/>
      <c r="EBU80" s="214"/>
      <c r="EBV80" s="214"/>
      <c r="EBW80" s="214"/>
      <c r="EBX80" s="214"/>
      <c r="EBY80" s="214"/>
      <c r="EBZ80" s="214"/>
      <c r="ECA80" s="214"/>
      <c r="ECB80" s="214"/>
      <c r="ECC80" s="214"/>
      <c r="ECD80" s="214"/>
      <c r="ECE80" s="214"/>
      <c r="ECF80" s="214"/>
      <c r="ECG80" s="214"/>
      <c r="ECH80" s="214"/>
      <c r="ECI80" s="214"/>
      <c r="ECJ80" s="214"/>
      <c r="ECK80" s="214"/>
      <c r="ECL80" s="214"/>
      <c r="ECM80" s="214"/>
      <c r="ECN80" s="214"/>
      <c r="ECO80" s="214"/>
      <c r="ECP80" s="214"/>
      <c r="ECQ80" s="214"/>
      <c r="ECR80" s="214"/>
      <c r="ECS80" s="214"/>
      <c r="ECT80" s="214"/>
      <c r="ECU80" s="214"/>
      <c r="ECV80" s="214"/>
      <c r="ECW80" s="214"/>
      <c r="ECX80" s="214"/>
      <c r="ECY80" s="214"/>
      <c r="ECZ80" s="214"/>
      <c r="EDA80" s="214"/>
      <c r="EDB80" s="214"/>
      <c r="EDC80" s="214"/>
      <c r="EDD80" s="214"/>
      <c r="EDE80" s="214"/>
      <c r="EDF80" s="214"/>
      <c r="EDG80" s="214"/>
      <c r="EDH80" s="214"/>
      <c r="EDI80" s="214"/>
      <c r="EDJ80" s="214"/>
      <c r="EDK80" s="214"/>
      <c r="EDL80" s="214"/>
      <c r="EDM80" s="214"/>
      <c r="EDN80" s="214"/>
      <c r="EDO80" s="214"/>
      <c r="EDP80" s="214"/>
      <c r="EDQ80" s="214"/>
      <c r="EDR80" s="214"/>
      <c r="EDS80" s="214"/>
      <c r="EDT80" s="214"/>
      <c r="EDU80" s="214"/>
      <c r="EDV80" s="214"/>
      <c r="EDW80" s="214"/>
      <c r="EDX80" s="214"/>
      <c r="EDY80" s="214"/>
      <c r="EDZ80" s="214"/>
      <c r="EEA80" s="214"/>
      <c r="EEB80" s="214"/>
      <c r="EEC80" s="214"/>
      <c r="EED80" s="214"/>
      <c r="EEE80" s="214"/>
      <c r="EEF80" s="214"/>
      <c r="EEG80" s="214"/>
      <c r="EEH80" s="214"/>
      <c r="EEI80" s="214"/>
      <c r="EEJ80" s="214"/>
      <c r="EEK80" s="214"/>
      <c r="EEL80" s="214"/>
      <c r="EEM80" s="214"/>
      <c r="EEN80" s="214"/>
      <c r="EEO80" s="214"/>
      <c r="EEP80" s="214"/>
      <c r="EEQ80" s="214"/>
      <c r="EER80" s="214"/>
      <c r="EES80" s="214"/>
      <c r="EET80" s="214"/>
      <c r="EEU80" s="214"/>
      <c r="EEV80" s="214"/>
      <c r="EEW80" s="214"/>
      <c r="EEX80" s="214"/>
      <c r="EEY80" s="214"/>
      <c r="EEZ80" s="214"/>
      <c r="EFA80" s="214"/>
      <c r="EFB80" s="214"/>
      <c r="EFC80" s="214"/>
      <c r="EFD80" s="214"/>
      <c r="EFE80" s="214"/>
      <c r="EFF80" s="214"/>
      <c r="EFG80" s="214"/>
      <c r="EFH80" s="214"/>
      <c r="EFI80" s="214"/>
      <c r="EFJ80" s="214"/>
      <c r="EFK80" s="214"/>
      <c r="EFL80" s="214"/>
      <c r="EFM80" s="214"/>
      <c r="EFN80" s="214"/>
      <c r="EFO80" s="214"/>
      <c r="EFP80" s="214"/>
      <c r="EFQ80" s="214"/>
      <c r="EFR80" s="214"/>
      <c r="EFS80" s="214"/>
      <c r="EFT80" s="214"/>
      <c r="EFU80" s="214"/>
      <c r="EFV80" s="214"/>
      <c r="EFW80" s="214"/>
      <c r="EFX80" s="214"/>
      <c r="EFY80" s="214"/>
      <c r="EFZ80" s="214"/>
      <c r="EGA80" s="214"/>
      <c r="EGB80" s="214"/>
      <c r="EGC80" s="214"/>
      <c r="EGD80" s="214"/>
      <c r="EGE80" s="214"/>
      <c r="EGF80" s="214"/>
      <c r="EGG80" s="214"/>
      <c r="EGH80" s="214"/>
      <c r="EGI80" s="214"/>
      <c r="EGJ80" s="214"/>
      <c r="EGK80" s="214"/>
      <c r="EGL80" s="214"/>
      <c r="EGM80" s="214"/>
      <c r="EGN80" s="214"/>
      <c r="EGO80" s="214"/>
      <c r="EGP80" s="214"/>
      <c r="EGQ80" s="214"/>
      <c r="EGR80" s="214"/>
      <c r="EGS80" s="214"/>
      <c r="EGT80" s="214"/>
      <c r="EGU80" s="214"/>
      <c r="EGV80" s="214"/>
      <c r="EGW80" s="214"/>
      <c r="EGX80" s="214"/>
      <c r="EGY80" s="214"/>
      <c r="EGZ80" s="214"/>
      <c r="EHA80" s="214"/>
      <c r="EHB80" s="214"/>
      <c r="EHC80" s="214"/>
      <c r="EHD80" s="214"/>
      <c r="EHE80" s="214"/>
      <c r="EHF80" s="214"/>
      <c r="EHG80" s="214"/>
      <c r="EHH80" s="214"/>
      <c r="EHI80" s="214"/>
      <c r="EHJ80" s="214"/>
      <c r="EHK80" s="214"/>
      <c r="EHL80" s="214"/>
      <c r="EHM80" s="214"/>
      <c r="EHN80" s="214"/>
      <c r="EHO80" s="214"/>
      <c r="EHP80" s="214"/>
      <c r="EHQ80" s="214"/>
      <c r="EHR80" s="214"/>
      <c r="EHS80" s="214"/>
      <c r="EHT80" s="214"/>
      <c r="EHU80" s="214"/>
      <c r="EHV80" s="214"/>
      <c r="EHW80" s="214"/>
      <c r="EHX80" s="214"/>
      <c r="EHY80" s="214"/>
      <c r="EHZ80" s="214"/>
      <c r="EIA80" s="214"/>
      <c r="EIB80" s="214"/>
      <c r="EIC80" s="214"/>
      <c r="EID80" s="214"/>
      <c r="EIE80" s="214"/>
      <c r="EIF80" s="214"/>
      <c r="EIG80" s="214"/>
      <c r="EIH80" s="214"/>
      <c r="EII80" s="214"/>
      <c r="EIJ80" s="214"/>
      <c r="EIK80" s="214"/>
      <c r="EIL80" s="214"/>
      <c r="EIM80" s="214"/>
      <c r="EIN80" s="214"/>
      <c r="EIO80" s="214"/>
      <c r="EIP80" s="214"/>
      <c r="EIQ80" s="214"/>
      <c r="EIR80" s="214"/>
      <c r="EIS80" s="214"/>
      <c r="EIT80" s="214"/>
      <c r="EIU80" s="214"/>
      <c r="EIV80" s="214"/>
      <c r="EIW80" s="214"/>
      <c r="EIX80" s="214"/>
      <c r="EIY80" s="214"/>
      <c r="EIZ80" s="214"/>
      <c r="EJA80" s="214"/>
      <c r="EJB80" s="214"/>
      <c r="EJC80" s="214"/>
      <c r="EJD80" s="214"/>
      <c r="EJE80" s="214"/>
      <c r="EJF80" s="214"/>
      <c r="EJG80" s="214"/>
      <c r="EJH80" s="214"/>
      <c r="EJI80" s="214"/>
      <c r="EJJ80" s="214"/>
      <c r="EJK80" s="214"/>
      <c r="EJL80" s="214"/>
      <c r="EJM80" s="214"/>
      <c r="EJN80" s="214"/>
      <c r="EJO80" s="214"/>
      <c r="EJP80" s="214"/>
      <c r="EJQ80" s="214"/>
      <c r="EJR80" s="214"/>
      <c r="EJS80" s="214"/>
      <c r="EJT80" s="214"/>
      <c r="EJU80" s="214"/>
      <c r="EJV80" s="214"/>
      <c r="EJW80" s="214"/>
      <c r="EJX80" s="214"/>
      <c r="EJY80" s="214"/>
      <c r="EJZ80" s="214"/>
      <c r="EKA80" s="214"/>
      <c r="EKB80" s="214"/>
      <c r="EKC80" s="214"/>
      <c r="EKD80" s="214"/>
      <c r="EKE80" s="214"/>
      <c r="EKF80" s="214"/>
      <c r="EKG80" s="214"/>
      <c r="EKH80" s="214"/>
      <c r="EKI80" s="214"/>
      <c r="EKJ80" s="214"/>
      <c r="EKK80" s="214"/>
      <c r="EKL80" s="214"/>
      <c r="EKM80" s="214"/>
      <c r="EKN80" s="214"/>
      <c r="EKO80" s="214"/>
      <c r="EKP80" s="214"/>
      <c r="EKQ80" s="214"/>
      <c r="EKR80" s="214"/>
      <c r="EKS80" s="214"/>
      <c r="EKT80" s="214"/>
      <c r="EKU80" s="214"/>
      <c r="EKV80" s="214"/>
      <c r="EKW80" s="214"/>
      <c r="EKX80" s="214"/>
      <c r="EKY80" s="214"/>
      <c r="EKZ80" s="214"/>
      <c r="ELA80" s="214"/>
      <c r="ELB80" s="214"/>
      <c r="ELC80" s="214"/>
      <c r="ELD80" s="214"/>
      <c r="ELE80" s="214"/>
      <c r="ELF80" s="214"/>
      <c r="ELG80" s="214"/>
      <c r="ELH80" s="214"/>
      <c r="ELI80" s="214"/>
      <c r="ELJ80" s="214"/>
      <c r="ELK80" s="214"/>
      <c r="ELL80" s="214"/>
      <c r="ELM80" s="214"/>
      <c r="ELN80" s="214"/>
      <c r="ELO80" s="214"/>
      <c r="ELP80" s="214"/>
      <c r="ELQ80" s="214"/>
      <c r="ELR80" s="214"/>
      <c r="ELS80" s="214"/>
      <c r="ELT80" s="214"/>
      <c r="ELU80" s="214"/>
      <c r="ELV80" s="214"/>
      <c r="ELW80" s="214"/>
      <c r="ELX80" s="214"/>
      <c r="ELY80" s="214"/>
      <c r="ELZ80" s="214"/>
      <c r="EMA80" s="214"/>
      <c r="EMB80" s="214"/>
      <c r="EMC80" s="214"/>
      <c r="EMD80" s="214"/>
      <c r="EME80" s="214"/>
      <c r="EMF80" s="214"/>
      <c r="EMG80" s="214"/>
      <c r="EMH80" s="214"/>
      <c r="EMI80" s="214"/>
      <c r="EMJ80" s="214"/>
      <c r="EMK80" s="214"/>
      <c r="EML80" s="214"/>
      <c r="EMM80" s="214"/>
      <c r="EMN80" s="214"/>
      <c r="EMO80" s="214"/>
      <c r="EMP80" s="214"/>
      <c r="EMQ80" s="214"/>
      <c r="EMR80" s="214"/>
      <c r="EMS80" s="214"/>
      <c r="EMT80" s="214"/>
      <c r="EMU80" s="214"/>
      <c r="EMV80" s="214"/>
      <c r="EMW80" s="214"/>
      <c r="EMX80" s="214"/>
      <c r="EMY80" s="214"/>
      <c r="EMZ80" s="214"/>
      <c r="ENA80" s="214"/>
      <c r="ENB80" s="214"/>
      <c r="ENC80" s="214"/>
      <c r="END80" s="214"/>
      <c r="ENE80" s="214"/>
      <c r="ENF80" s="214"/>
      <c r="ENG80" s="214"/>
      <c r="ENH80" s="214"/>
      <c r="ENI80" s="214"/>
      <c r="ENJ80" s="214"/>
      <c r="ENK80" s="214"/>
      <c r="ENL80" s="214"/>
      <c r="ENM80" s="214"/>
      <c r="ENN80" s="214"/>
      <c r="ENO80" s="214"/>
      <c r="ENP80" s="214"/>
      <c r="ENQ80" s="214"/>
      <c r="ENR80" s="214"/>
      <c r="ENS80" s="214"/>
      <c r="ENT80" s="214"/>
      <c r="ENU80" s="214"/>
      <c r="ENV80" s="214"/>
      <c r="ENW80" s="214"/>
      <c r="ENX80" s="214"/>
      <c r="ENY80" s="214"/>
      <c r="ENZ80" s="214"/>
      <c r="EOA80" s="214"/>
      <c r="EOB80" s="214"/>
      <c r="EOC80" s="214"/>
      <c r="EOD80" s="214"/>
      <c r="EOE80" s="214"/>
      <c r="EOF80" s="214"/>
      <c r="EOG80" s="214"/>
      <c r="EOH80" s="214"/>
      <c r="EOI80" s="214"/>
      <c r="EOJ80" s="214"/>
      <c r="EOK80" s="214"/>
      <c r="EOL80" s="214"/>
      <c r="EOM80" s="214"/>
      <c r="EON80" s="214"/>
      <c r="EOO80" s="214"/>
      <c r="EOP80" s="214"/>
      <c r="EOQ80" s="214"/>
      <c r="EOR80" s="214"/>
      <c r="EOS80" s="214"/>
      <c r="EOT80" s="214"/>
      <c r="EOU80" s="214"/>
      <c r="EOV80" s="214"/>
      <c r="EOW80" s="214"/>
      <c r="EOX80" s="214"/>
      <c r="EOY80" s="214"/>
      <c r="EOZ80" s="214"/>
      <c r="EPA80" s="214"/>
      <c r="EPB80" s="214"/>
      <c r="EPC80" s="214"/>
      <c r="EPD80" s="214"/>
      <c r="EPE80" s="214"/>
      <c r="EPF80" s="214"/>
      <c r="EPG80" s="214"/>
      <c r="EPH80" s="214"/>
      <c r="EPI80" s="214"/>
      <c r="EPJ80" s="214"/>
      <c r="EPK80" s="214"/>
      <c r="EPL80" s="214"/>
      <c r="EPM80" s="214"/>
      <c r="EPN80" s="214"/>
      <c r="EPO80" s="214"/>
      <c r="EPP80" s="214"/>
      <c r="EPQ80" s="214"/>
      <c r="EPR80" s="214"/>
      <c r="EPS80" s="214"/>
      <c r="EPT80" s="214"/>
      <c r="EPU80" s="214"/>
      <c r="EPV80" s="214"/>
      <c r="EPW80" s="214"/>
      <c r="EPX80" s="214"/>
      <c r="EPY80" s="214"/>
      <c r="EPZ80" s="214"/>
      <c r="EQA80" s="214"/>
      <c r="EQB80" s="214"/>
      <c r="EQC80" s="214"/>
      <c r="EQD80" s="214"/>
      <c r="EQE80" s="214"/>
      <c r="EQF80" s="214"/>
      <c r="EQG80" s="214"/>
      <c r="EQH80" s="214"/>
      <c r="EQI80" s="214"/>
      <c r="EQJ80" s="214"/>
      <c r="EQK80" s="214"/>
      <c r="EQL80" s="214"/>
      <c r="EQM80" s="214"/>
      <c r="EQN80" s="214"/>
      <c r="EQO80" s="214"/>
      <c r="EQP80" s="214"/>
      <c r="EQQ80" s="214"/>
      <c r="EQR80" s="214"/>
      <c r="EQS80" s="214"/>
      <c r="EQT80" s="214"/>
      <c r="EQU80" s="214"/>
      <c r="EQV80" s="214"/>
      <c r="EQW80" s="214"/>
      <c r="EQX80" s="214"/>
      <c r="EQY80" s="214"/>
      <c r="EQZ80" s="214"/>
      <c r="ERA80" s="214"/>
      <c r="ERB80" s="214"/>
      <c r="ERC80" s="214"/>
      <c r="ERD80" s="214"/>
      <c r="ERE80" s="214"/>
      <c r="ERF80" s="214"/>
      <c r="ERG80" s="214"/>
      <c r="ERH80" s="214"/>
      <c r="ERI80" s="214"/>
      <c r="ERJ80" s="214"/>
      <c r="ERK80" s="214"/>
      <c r="ERL80" s="214"/>
      <c r="ERM80" s="214"/>
      <c r="ERN80" s="214"/>
      <c r="ERO80" s="214"/>
      <c r="ERP80" s="214"/>
      <c r="ERQ80" s="214"/>
      <c r="ERR80" s="214"/>
      <c r="ERS80" s="214"/>
      <c r="ERT80" s="214"/>
      <c r="ERU80" s="214"/>
      <c r="ERV80" s="214"/>
      <c r="ERW80" s="214"/>
      <c r="ERX80" s="214"/>
      <c r="ERY80" s="214"/>
      <c r="ERZ80" s="214"/>
      <c r="ESA80" s="214"/>
      <c r="ESB80" s="214"/>
      <c r="ESC80" s="214"/>
      <c r="ESD80" s="214"/>
      <c r="ESE80" s="214"/>
      <c r="ESF80" s="214"/>
      <c r="ESG80" s="214"/>
      <c r="ESH80" s="214"/>
      <c r="ESI80" s="214"/>
      <c r="ESJ80" s="214"/>
      <c r="ESK80" s="214"/>
      <c r="ESL80" s="214"/>
      <c r="ESM80" s="214"/>
      <c r="ESN80" s="214"/>
      <c r="ESO80" s="214"/>
      <c r="ESP80" s="214"/>
      <c r="ESQ80" s="214"/>
      <c r="ESR80" s="214"/>
      <c r="ESS80" s="214"/>
      <c r="EST80" s="214"/>
      <c r="ESU80" s="214"/>
      <c r="ESV80" s="214"/>
      <c r="ESW80" s="214"/>
      <c r="ESX80" s="214"/>
      <c r="ESY80" s="214"/>
      <c r="ESZ80" s="214"/>
      <c r="ETA80" s="214"/>
      <c r="ETB80" s="214"/>
      <c r="ETC80" s="214"/>
      <c r="ETD80" s="214"/>
      <c r="ETE80" s="214"/>
      <c r="ETF80" s="214"/>
      <c r="ETG80" s="214"/>
      <c r="ETH80" s="214"/>
      <c r="ETI80" s="214"/>
      <c r="ETJ80" s="214"/>
      <c r="ETK80" s="214"/>
      <c r="ETL80" s="214"/>
      <c r="ETM80" s="214"/>
      <c r="ETN80" s="214"/>
      <c r="ETO80" s="214"/>
      <c r="ETP80" s="214"/>
      <c r="ETQ80" s="214"/>
      <c r="ETR80" s="214"/>
      <c r="ETS80" s="214"/>
      <c r="ETT80" s="214"/>
      <c r="ETU80" s="214"/>
      <c r="ETV80" s="214"/>
      <c r="ETW80" s="214"/>
      <c r="ETX80" s="214"/>
      <c r="ETY80" s="214"/>
      <c r="ETZ80" s="214"/>
      <c r="EUA80" s="214"/>
      <c r="EUB80" s="214"/>
      <c r="EUC80" s="214"/>
      <c r="EUD80" s="214"/>
      <c r="EUE80" s="214"/>
      <c r="EUF80" s="214"/>
      <c r="EUG80" s="214"/>
      <c r="EUH80" s="214"/>
      <c r="EUI80" s="214"/>
      <c r="EUJ80" s="214"/>
      <c r="EUK80" s="214"/>
      <c r="EUL80" s="214"/>
      <c r="EUM80" s="214"/>
      <c r="EUN80" s="214"/>
      <c r="EUO80" s="214"/>
      <c r="EUP80" s="214"/>
      <c r="EUQ80" s="214"/>
      <c r="EUR80" s="214"/>
      <c r="EUS80" s="214"/>
      <c r="EUT80" s="214"/>
      <c r="EUU80" s="214"/>
      <c r="EUV80" s="214"/>
      <c r="EUW80" s="214"/>
      <c r="EUX80" s="214"/>
      <c r="EUY80" s="214"/>
      <c r="EUZ80" s="214"/>
      <c r="EVA80" s="214"/>
      <c r="EVB80" s="214"/>
      <c r="EVC80" s="214"/>
      <c r="EVD80" s="214"/>
      <c r="EVE80" s="214"/>
      <c r="EVF80" s="214"/>
      <c r="EVG80" s="214"/>
      <c r="EVH80" s="214"/>
      <c r="EVI80" s="214"/>
      <c r="EVJ80" s="214"/>
      <c r="EVK80" s="214"/>
      <c r="EVL80" s="214"/>
      <c r="EVM80" s="214"/>
      <c r="EVN80" s="214"/>
      <c r="EVO80" s="214"/>
      <c r="EVP80" s="214"/>
      <c r="EVQ80" s="214"/>
      <c r="EVR80" s="214"/>
      <c r="EVS80" s="214"/>
      <c r="EVT80" s="214"/>
      <c r="EVU80" s="214"/>
      <c r="EVV80" s="214"/>
      <c r="EVW80" s="214"/>
      <c r="EVX80" s="214"/>
      <c r="EVY80" s="214"/>
      <c r="EVZ80" s="214"/>
      <c r="EWA80" s="214"/>
      <c r="EWB80" s="214"/>
      <c r="EWC80" s="214"/>
      <c r="EWD80" s="214"/>
      <c r="EWE80" s="214"/>
      <c r="EWF80" s="214"/>
      <c r="EWG80" s="214"/>
      <c r="EWH80" s="214"/>
      <c r="EWI80" s="214"/>
      <c r="EWJ80" s="214"/>
      <c r="EWK80" s="214"/>
      <c r="EWL80" s="214"/>
      <c r="EWM80" s="214"/>
      <c r="EWN80" s="214"/>
      <c r="EWO80" s="214"/>
      <c r="EWP80" s="214"/>
      <c r="EWQ80" s="214"/>
      <c r="EWR80" s="214"/>
      <c r="EWS80" s="214"/>
      <c r="EWT80" s="214"/>
      <c r="EWU80" s="214"/>
      <c r="EWV80" s="214"/>
      <c r="EWW80" s="214"/>
      <c r="EWX80" s="214"/>
      <c r="EWY80" s="214"/>
      <c r="EWZ80" s="214"/>
      <c r="EXA80" s="214"/>
      <c r="EXB80" s="214"/>
      <c r="EXC80" s="214"/>
      <c r="EXD80" s="214"/>
      <c r="EXE80" s="214"/>
      <c r="EXF80" s="214"/>
      <c r="EXG80" s="214"/>
      <c r="EXH80" s="214"/>
      <c r="EXI80" s="214"/>
      <c r="EXJ80" s="214"/>
      <c r="EXK80" s="214"/>
      <c r="EXL80" s="214"/>
      <c r="EXM80" s="214"/>
      <c r="EXN80" s="214"/>
      <c r="EXO80" s="214"/>
      <c r="EXP80" s="214"/>
      <c r="EXQ80" s="214"/>
      <c r="EXR80" s="214"/>
      <c r="EXS80" s="214"/>
      <c r="EXT80" s="214"/>
      <c r="EXU80" s="214"/>
      <c r="EXV80" s="214"/>
      <c r="EXW80" s="214"/>
      <c r="EXX80" s="214"/>
      <c r="EXY80" s="214"/>
      <c r="EXZ80" s="214"/>
      <c r="EYA80" s="214"/>
      <c r="EYB80" s="214"/>
      <c r="EYC80" s="214"/>
      <c r="EYD80" s="214"/>
      <c r="EYE80" s="214"/>
      <c r="EYF80" s="214"/>
      <c r="EYG80" s="214"/>
      <c r="EYH80" s="214"/>
      <c r="EYI80" s="214"/>
      <c r="EYJ80" s="214"/>
      <c r="EYK80" s="214"/>
      <c r="EYL80" s="214"/>
      <c r="EYM80" s="214"/>
      <c r="EYN80" s="214"/>
      <c r="EYO80" s="214"/>
      <c r="EYP80" s="214"/>
      <c r="EYQ80" s="214"/>
      <c r="EYR80" s="214"/>
      <c r="EYS80" s="214"/>
      <c r="EYT80" s="214"/>
      <c r="EYU80" s="214"/>
      <c r="EYV80" s="214"/>
      <c r="EYW80" s="214"/>
      <c r="EYX80" s="214"/>
      <c r="EYY80" s="214"/>
      <c r="EYZ80" s="214"/>
      <c r="EZA80" s="214"/>
      <c r="EZB80" s="214"/>
      <c r="EZC80" s="214"/>
      <c r="EZD80" s="214"/>
      <c r="EZE80" s="214"/>
      <c r="EZF80" s="214"/>
      <c r="EZG80" s="214"/>
      <c r="EZH80" s="214"/>
      <c r="EZI80" s="214"/>
      <c r="EZJ80" s="214"/>
      <c r="EZK80" s="214"/>
      <c r="EZL80" s="214"/>
      <c r="EZM80" s="214"/>
      <c r="EZN80" s="214"/>
      <c r="EZO80" s="214"/>
      <c r="EZP80" s="214"/>
      <c r="EZQ80" s="214"/>
      <c r="EZR80" s="214"/>
      <c r="EZS80" s="214"/>
      <c r="EZT80" s="214"/>
      <c r="EZU80" s="214"/>
      <c r="EZV80" s="214"/>
      <c r="EZW80" s="214"/>
      <c r="EZX80" s="214"/>
      <c r="EZY80" s="214"/>
      <c r="EZZ80" s="214"/>
      <c r="FAA80" s="214"/>
      <c r="FAB80" s="214"/>
      <c r="FAC80" s="214"/>
      <c r="FAD80" s="214"/>
      <c r="FAE80" s="214"/>
      <c r="FAF80" s="214"/>
      <c r="FAG80" s="214"/>
      <c r="FAH80" s="214"/>
      <c r="FAI80" s="214"/>
      <c r="FAJ80" s="214"/>
      <c r="FAK80" s="214"/>
      <c r="FAL80" s="214"/>
      <c r="FAM80" s="214"/>
      <c r="FAN80" s="214"/>
      <c r="FAO80" s="214"/>
      <c r="FAP80" s="214"/>
      <c r="FAQ80" s="214"/>
      <c r="FAR80" s="214"/>
      <c r="FAS80" s="214"/>
      <c r="FAT80" s="214"/>
      <c r="FAU80" s="214"/>
      <c r="FAV80" s="214"/>
      <c r="FAW80" s="214"/>
      <c r="FAX80" s="214"/>
      <c r="FAY80" s="214"/>
      <c r="FAZ80" s="214"/>
      <c r="FBA80" s="214"/>
      <c r="FBB80" s="214"/>
      <c r="FBC80" s="214"/>
      <c r="FBD80" s="214"/>
      <c r="FBE80" s="214"/>
      <c r="FBF80" s="214"/>
      <c r="FBG80" s="214"/>
      <c r="FBH80" s="214"/>
      <c r="FBI80" s="214"/>
      <c r="FBJ80" s="214"/>
      <c r="FBK80" s="214"/>
      <c r="FBL80" s="214"/>
      <c r="FBM80" s="214"/>
      <c r="FBN80" s="214"/>
      <c r="FBO80" s="214"/>
      <c r="FBP80" s="214"/>
      <c r="FBQ80" s="214"/>
      <c r="FBR80" s="214"/>
      <c r="FBS80" s="214"/>
      <c r="FBT80" s="214"/>
      <c r="FBU80" s="214"/>
      <c r="FBV80" s="214"/>
      <c r="FBW80" s="214"/>
      <c r="FBX80" s="214"/>
      <c r="FBY80" s="214"/>
      <c r="FBZ80" s="214"/>
      <c r="FCA80" s="214"/>
      <c r="FCB80" s="214"/>
      <c r="FCC80" s="214"/>
      <c r="FCD80" s="214"/>
      <c r="FCE80" s="214"/>
      <c r="FCF80" s="214"/>
      <c r="FCG80" s="214"/>
      <c r="FCH80" s="214"/>
      <c r="FCI80" s="214"/>
      <c r="FCJ80" s="214"/>
      <c r="FCK80" s="214"/>
      <c r="FCL80" s="214"/>
      <c r="FCM80" s="214"/>
      <c r="FCN80" s="214"/>
      <c r="FCO80" s="214"/>
      <c r="FCP80" s="214"/>
      <c r="FCQ80" s="214"/>
      <c r="FCR80" s="214"/>
      <c r="FCS80" s="214"/>
      <c r="FCT80" s="214"/>
      <c r="FCU80" s="214"/>
      <c r="FCV80" s="214"/>
      <c r="FCW80" s="214"/>
      <c r="FCX80" s="214"/>
      <c r="FCY80" s="214"/>
      <c r="FCZ80" s="214"/>
      <c r="FDA80" s="214"/>
      <c r="FDB80" s="214"/>
      <c r="FDC80" s="214"/>
      <c r="FDD80" s="214"/>
      <c r="FDE80" s="214"/>
      <c r="FDF80" s="214"/>
      <c r="FDG80" s="214"/>
      <c r="FDH80" s="214"/>
      <c r="FDI80" s="214"/>
      <c r="FDJ80" s="214"/>
      <c r="FDK80" s="214"/>
      <c r="FDL80" s="214"/>
      <c r="FDM80" s="214"/>
      <c r="FDN80" s="214"/>
      <c r="FDO80" s="214"/>
      <c r="FDP80" s="214"/>
      <c r="FDQ80" s="214"/>
      <c r="FDR80" s="214"/>
      <c r="FDS80" s="214"/>
      <c r="FDT80" s="214"/>
      <c r="FDU80" s="214"/>
      <c r="FDV80" s="214"/>
      <c r="FDW80" s="214"/>
      <c r="FDX80" s="214"/>
      <c r="FDY80" s="214"/>
      <c r="FDZ80" s="214"/>
      <c r="FEA80" s="214"/>
      <c r="FEB80" s="214"/>
      <c r="FEC80" s="214"/>
      <c r="FED80" s="214"/>
      <c r="FEE80" s="214"/>
      <c r="FEF80" s="214"/>
      <c r="FEG80" s="214"/>
      <c r="FEH80" s="214"/>
      <c r="FEI80" s="214"/>
      <c r="FEJ80" s="214"/>
      <c r="FEK80" s="214"/>
      <c r="FEL80" s="214"/>
      <c r="FEM80" s="214"/>
      <c r="FEN80" s="214"/>
      <c r="FEO80" s="214"/>
      <c r="FEP80" s="214"/>
      <c r="FEQ80" s="214"/>
      <c r="FER80" s="214"/>
      <c r="FES80" s="214"/>
      <c r="FET80" s="214"/>
      <c r="FEU80" s="214"/>
      <c r="FEV80" s="214"/>
      <c r="FEW80" s="214"/>
      <c r="FEX80" s="214"/>
      <c r="FEY80" s="214"/>
      <c r="FEZ80" s="214"/>
      <c r="FFA80" s="214"/>
      <c r="FFB80" s="214"/>
      <c r="FFC80" s="214"/>
      <c r="FFD80" s="214"/>
      <c r="FFE80" s="214"/>
      <c r="FFF80" s="214"/>
      <c r="FFG80" s="214"/>
      <c r="FFH80" s="214"/>
      <c r="FFI80" s="214"/>
      <c r="FFJ80" s="214"/>
      <c r="FFK80" s="214"/>
      <c r="FFL80" s="214"/>
      <c r="FFM80" s="214"/>
      <c r="FFN80" s="214"/>
      <c r="FFO80" s="214"/>
      <c r="FFP80" s="214"/>
      <c r="FFQ80" s="214"/>
      <c r="FFR80" s="214"/>
      <c r="FFS80" s="214"/>
      <c r="FFT80" s="214"/>
      <c r="FFU80" s="214"/>
      <c r="FFV80" s="214"/>
      <c r="FFW80" s="214"/>
      <c r="FFX80" s="214"/>
      <c r="FFY80" s="214"/>
      <c r="FFZ80" s="214"/>
      <c r="FGA80" s="214"/>
      <c r="FGB80" s="214"/>
      <c r="FGC80" s="214"/>
      <c r="FGD80" s="214"/>
      <c r="FGE80" s="214"/>
      <c r="FGF80" s="214"/>
      <c r="FGG80" s="214"/>
      <c r="FGH80" s="214"/>
      <c r="FGI80" s="214"/>
      <c r="FGJ80" s="214"/>
      <c r="FGK80" s="214"/>
      <c r="FGL80" s="214"/>
      <c r="FGM80" s="214"/>
      <c r="FGN80" s="214"/>
      <c r="FGO80" s="214"/>
      <c r="FGP80" s="214"/>
      <c r="FGQ80" s="214"/>
      <c r="FGR80" s="214"/>
      <c r="FGS80" s="214"/>
      <c r="FGT80" s="214"/>
      <c r="FGU80" s="214"/>
      <c r="FGV80" s="214"/>
      <c r="FGW80" s="214"/>
      <c r="FGX80" s="214"/>
      <c r="FGY80" s="214"/>
      <c r="FGZ80" s="214"/>
      <c r="FHA80" s="214"/>
      <c r="FHB80" s="214"/>
      <c r="FHC80" s="214"/>
      <c r="FHD80" s="214"/>
      <c r="FHE80" s="214"/>
      <c r="FHF80" s="214"/>
      <c r="FHG80" s="214"/>
      <c r="FHH80" s="214"/>
      <c r="FHI80" s="214"/>
      <c r="FHJ80" s="214"/>
      <c r="FHK80" s="214"/>
      <c r="FHL80" s="214"/>
      <c r="FHM80" s="214"/>
      <c r="FHN80" s="214"/>
      <c r="FHO80" s="214"/>
      <c r="FHP80" s="214"/>
      <c r="FHQ80" s="214"/>
      <c r="FHR80" s="214"/>
      <c r="FHS80" s="214"/>
      <c r="FHT80" s="214"/>
      <c r="FHU80" s="214"/>
      <c r="FHV80" s="214"/>
      <c r="FHW80" s="214"/>
      <c r="FHX80" s="214"/>
      <c r="FHY80" s="214"/>
      <c r="FHZ80" s="214"/>
      <c r="FIA80" s="214"/>
      <c r="FIB80" s="214"/>
      <c r="FIC80" s="214"/>
      <c r="FID80" s="214"/>
      <c r="FIE80" s="214"/>
      <c r="FIF80" s="214"/>
      <c r="FIG80" s="214"/>
      <c r="FIH80" s="214"/>
      <c r="FII80" s="214"/>
      <c r="FIJ80" s="214"/>
      <c r="FIK80" s="214"/>
      <c r="FIL80" s="214"/>
      <c r="FIM80" s="214"/>
      <c r="FIN80" s="214"/>
      <c r="FIO80" s="214"/>
      <c r="FIP80" s="214"/>
      <c r="FIQ80" s="214"/>
      <c r="FIR80" s="214"/>
      <c r="FIS80" s="214"/>
      <c r="FIT80" s="214"/>
      <c r="FIU80" s="214"/>
      <c r="FIV80" s="214"/>
      <c r="FIW80" s="214"/>
      <c r="FIX80" s="214"/>
      <c r="FIY80" s="214"/>
      <c r="FIZ80" s="214"/>
      <c r="FJA80" s="214"/>
      <c r="FJB80" s="214"/>
      <c r="FJC80" s="214"/>
      <c r="FJD80" s="214"/>
      <c r="FJE80" s="214"/>
      <c r="FJF80" s="214"/>
      <c r="FJG80" s="214"/>
      <c r="FJH80" s="214"/>
      <c r="FJI80" s="214"/>
      <c r="FJJ80" s="214"/>
      <c r="FJK80" s="214"/>
      <c r="FJL80" s="214"/>
      <c r="FJM80" s="214"/>
      <c r="FJN80" s="214"/>
      <c r="FJO80" s="214"/>
      <c r="FJP80" s="214"/>
      <c r="FJQ80" s="214"/>
      <c r="FJR80" s="214"/>
      <c r="FJS80" s="214"/>
      <c r="FJT80" s="214"/>
      <c r="FJU80" s="214"/>
      <c r="FJV80" s="214"/>
      <c r="FJW80" s="214"/>
      <c r="FJX80" s="214"/>
      <c r="FJY80" s="214"/>
      <c r="FJZ80" s="214"/>
      <c r="FKA80" s="214"/>
      <c r="FKB80" s="214"/>
      <c r="FKC80" s="214"/>
      <c r="FKD80" s="214"/>
      <c r="FKE80" s="214"/>
      <c r="FKF80" s="214"/>
      <c r="FKG80" s="214"/>
      <c r="FKH80" s="214"/>
      <c r="FKI80" s="214"/>
      <c r="FKJ80" s="214"/>
      <c r="FKK80" s="214"/>
      <c r="FKL80" s="214"/>
      <c r="FKM80" s="214"/>
      <c r="FKN80" s="214"/>
      <c r="FKO80" s="214"/>
      <c r="FKP80" s="214"/>
      <c r="FKQ80" s="214"/>
    </row>
    <row r="81" spans="1:4359" s="213" customFormat="1" ht="39.75" customHeight="1" thickBot="1" x14ac:dyDescent="0.3">
      <c r="A81" s="732"/>
      <c r="B81" s="787"/>
      <c r="C81" s="790"/>
      <c r="D81" s="791"/>
      <c r="E81" s="791"/>
      <c r="F81" s="333" t="s">
        <v>23</v>
      </c>
      <c r="G81" s="259">
        <v>0</v>
      </c>
      <c r="H81" s="259">
        <v>0.05</v>
      </c>
      <c r="I81" s="259">
        <v>0.15</v>
      </c>
      <c r="J81" s="259">
        <v>0.1</v>
      </c>
      <c r="K81" s="259">
        <v>0.1</v>
      </c>
      <c r="L81" s="259">
        <v>0.05</v>
      </c>
      <c r="M81" s="567">
        <v>0.02</v>
      </c>
      <c r="N81" s="567">
        <v>0.03</v>
      </c>
      <c r="O81" s="567">
        <v>0.03</v>
      </c>
      <c r="P81" s="224">
        <v>0.15</v>
      </c>
      <c r="Q81" s="224">
        <v>0.15</v>
      </c>
      <c r="R81" s="224">
        <v>0.05</v>
      </c>
      <c r="S81" s="335">
        <f>SUM(G82:R82)</f>
        <v>1</v>
      </c>
      <c r="T81" s="794"/>
      <c r="U81" s="816"/>
      <c r="V81" s="750"/>
      <c r="W81" s="215"/>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c r="CR81" s="214"/>
      <c r="CS81" s="214"/>
      <c r="CT81" s="214"/>
      <c r="CU81" s="214"/>
      <c r="CV81" s="214"/>
      <c r="CW81" s="214"/>
      <c r="CX81" s="214"/>
      <c r="CY81" s="214"/>
      <c r="CZ81" s="214"/>
      <c r="DA81" s="214"/>
      <c r="DB81" s="214"/>
      <c r="DC81" s="214"/>
      <c r="DD81" s="214"/>
      <c r="DE81" s="214"/>
      <c r="DF81" s="214"/>
      <c r="DG81" s="214"/>
      <c r="DH81" s="214"/>
      <c r="DI81" s="214"/>
      <c r="DJ81" s="214"/>
      <c r="DK81" s="214"/>
      <c r="DL81" s="214"/>
      <c r="DM81" s="214"/>
      <c r="DN81" s="214"/>
      <c r="DO81" s="214"/>
      <c r="DP81" s="214"/>
      <c r="DQ81" s="214"/>
      <c r="DR81" s="214"/>
      <c r="DS81" s="214"/>
      <c r="DT81" s="214"/>
      <c r="DU81" s="214"/>
      <c r="DV81" s="214"/>
      <c r="DW81" s="214"/>
      <c r="DX81" s="214"/>
      <c r="DY81" s="214"/>
      <c r="DZ81" s="214"/>
      <c r="EA81" s="214"/>
      <c r="EB81" s="214"/>
      <c r="EC81" s="214"/>
      <c r="ED81" s="214"/>
      <c r="EE81" s="214"/>
      <c r="EF81" s="214"/>
      <c r="EG81" s="214"/>
      <c r="EH81" s="214"/>
      <c r="EI81" s="214"/>
      <c r="EJ81" s="214"/>
      <c r="EK81" s="214"/>
      <c r="EL81" s="214"/>
      <c r="EM81" s="214"/>
      <c r="EN81" s="214"/>
      <c r="EO81" s="214"/>
      <c r="EP81" s="214"/>
      <c r="EQ81" s="214"/>
      <c r="ER81" s="214"/>
      <c r="ES81" s="214"/>
      <c r="ET81" s="214"/>
      <c r="EU81" s="214"/>
      <c r="EV81" s="214"/>
      <c r="EW81" s="214"/>
      <c r="EX81" s="214"/>
      <c r="EY81" s="214"/>
      <c r="EZ81" s="214"/>
      <c r="FA81" s="214"/>
      <c r="FB81" s="214"/>
      <c r="FC81" s="214"/>
      <c r="FD81" s="214"/>
      <c r="FE81" s="214"/>
      <c r="FF81" s="214"/>
      <c r="FG81" s="214"/>
      <c r="FH81" s="214"/>
      <c r="FI81" s="214"/>
      <c r="FJ81" s="214"/>
      <c r="FK81" s="214"/>
      <c r="FL81" s="214"/>
      <c r="FM81" s="214"/>
      <c r="FN81" s="214"/>
      <c r="FO81" s="214"/>
      <c r="FP81" s="214"/>
      <c r="FQ81" s="214"/>
      <c r="FR81" s="214"/>
      <c r="FS81" s="214"/>
      <c r="FT81" s="214"/>
      <c r="FU81" s="214"/>
      <c r="FV81" s="214"/>
      <c r="FW81" s="214"/>
      <c r="FX81" s="214"/>
      <c r="FY81" s="214"/>
      <c r="FZ81" s="214"/>
      <c r="GA81" s="214"/>
      <c r="GB81" s="214"/>
      <c r="GC81" s="214"/>
      <c r="GD81" s="214"/>
      <c r="GE81" s="214"/>
      <c r="GF81" s="214"/>
      <c r="GG81" s="214"/>
      <c r="GH81" s="214"/>
      <c r="GI81" s="214"/>
      <c r="GJ81" s="214"/>
      <c r="GK81" s="214"/>
      <c r="GL81" s="214"/>
      <c r="GM81" s="214"/>
      <c r="GN81" s="214"/>
      <c r="GO81" s="214"/>
      <c r="GP81" s="214"/>
      <c r="GQ81" s="214"/>
      <c r="GR81" s="214"/>
      <c r="GS81" s="214"/>
      <c r="GT81" s="214"/>
      <c r="GU81" s="214"/>
      <c r="GV81" s="214"/>
      <c r="GW81" s="214"/>
      <c r="GX81" s="214"/>
      <c r="GY81" s="214"/>
      <c r="GZ81" s="214"/>
      <c r="HA81" s="214"/>
      <c r="HB81" s="214"/>
      <c r="HC81" s="214"/>
      <c r="HD81" s="214"/>
      <c r="HE81" s="214"/>
      <c r="HF81" s="214"/>
      <c r="HG81" s="214"/>
      <c r="HH81" s="214"/>
      <c r="HI81" s="214"/>
      <c r="HJ81" s="214"/>
      <c r="HK81" s="214"/>
      <c r="HL81" s="214"/>
      <c r="HM81" s="214"/>
      <c r="HN81" s="214"/>
      <c r="HO81" s="214"/>
      <c r="HP81" s="214"/>
      <c r="HQ81" s="214"/>
      <c r="HR81" s="214"/>
      <c r="HS81" s="214"/>
      <c r="HT81" s="214"/>
      <c r="HU81" s="214"/>
      <c r="HV81" s="214"/>
      <c r="HW81" s="214"/>
      <c r="HX81" s="214"/>
      <c r="HY81" s="214"/>
      <c r="HZ81" s="214"/>
      <c r="IA81" s="214"/>
      <c r="IB81" s="214"/>
      <c r="IC81" s="214"/>
      <c r="ID81" s="214"/>
      <c r="IE81" s="214"/>
      <c r="IF81" s="214"/>
      <c r="IG81" s="214"/>
      <c r="IH81" s="214"/>
      <c r="II81" s="214"/>
      <c r="IJ81" s="214"/>
      <c r="IK81" s="214"/>
      <c r="IL81" s="214"/>
      <c r="IM81" s="214"/>
      <c r="IN81" s="214"/>
      <c r="IO81" s="214"/>
      <c r="IP81" s="214"/>
      <c r="IQ81" s="214"/>
      <c r="IR81" s="214"/>
      <c r="IS81" s="214"/>
      <c r="IT81" s="214"/>
      <c r="IU81" s="214"/>
      <c r="IV81" s="214"/>
      <c r="IW81" s="214"/>
      <c r="IX81" s="214"/>
      <c r="IY81" s="214"/>
      <c r="IZ81" s="214"/>
      <c r="JA81" s="214"/>
      <c r="JB81" s="214"/>
      <c r="JC81" s="214"/>
      <c r="JD81" s="214"/>
      <c r="JE81" s="214"/>
      <c r="JF81" s="214"/>
      <c r="JG81" s="214"/>
      <c r="JH81" s="214"/>
      <c r="JI81" s="214"/>
      <c r="JJ81" s="214"/>
      <c r="JK81" s="214"/>
      <c r="JL81" s="214"/>
      <c r="JM81" s="214"/>
      <c r="JN81" s="214"/>
      <c r="JO81" s="214"/>
      <c r="JP81" s="214"/>
      <c r="JQ81" s="214"/>
      <c r="JR81" s="214"/>
      <c r="JS81" s="214"/>
      <c r="JT81" s="214"/>
      <c r="JU81" s="214"/>
      <c r="JV81" s="214"/>
      <c r="JW81" s="214"/>
      <c r="JX81" s="214"/>
      <c r="JY81" s="214"/>
      <c r="JZ81" s="214"/>
      <c r="KA81" s="214"/>
      <c r="KB81" s="214"/>
      <c r="KC81" s="214"/>
      <c r="KD81" s="214"/>
      <c r="KE81" s="214"/>
      <c r="KF81" s="214"/>
      <c r="KG81" s="214"/>
      <c r="KH81" s="214"/>
      <c r="KI81" s="214"/>
      <c r="KJ81" s="214"/>
      <c r="KK81" s="214"/>
      <c r="KL81" s="214"/>
      <c r="KM81" s="214"/>
      <c r="KN81" s="214"/>
      <c r="KO81" s="214"/>
      <c r="KP81" s="214"/>
      <c r="KQ81" s="214"/>
      <c r="KR81" s="214"/>
      <c r="KS81" s="214"/>
      <c r="KT81" s="214"/>
      <c r="KU81" s="214"/>
      <c r="KV81" s="214"/>
      <c r="KW81" s="214"/>
      <c r="KX81" s="214"/>
      <c r="KY81" s="214"/>
      <c r="KZ81" s="214"/>
      <c r="LA81" s="214"/>
      <c r="LB81" s="214"/>
      <c r="LC81" s="214"/>
      <c r="LD81" s="214"/>
      <c r="LE81" s="214"/>
      <c r="LF81" s="214"/>
      <c r="LG81" s="214"/>
      <c r="LH81" s="214"/>
      <c r="LI81" s="214"/>
      <c r="LJ81" s="214"/>
      <c r="LK81" s="214"/>
      <c r="LL81" s="214"/>
      <c r="LM81" s="214"/>
      <c r="LN81" s="214"/>
      <c r="LO81" s="214"/>
      <c r="LP81" s="214"/>
      <c r="LQ81" s="214"/>
      <c r="LR81" s="214"/>
      <c r="LS81" s="214"/>
      <c r="LT81" s="214"/>
      <c r="LU81" s="214"/>
      <c r="LV81" s="214"/>
      <c r="LW81" s="214"/>
      <c r="LX81" s="214"/>
      <c r="LY81" s="214"/>
      <c r="LZ81" s="214"/>
      <c r="MA81" s="214"/>
      <c r="MB81" s="214"/>
      <c r="MC81" s="214"/>
      <c r="MD81" s="214"/>
      <c r="ME81" s="214"/>
      <c r="MF81" s="214"/>
      <c r="MG81" s="214"/>
      <c r="MH81" s="214"/>
      <c r="MI81" s="214"/>
      <c r="MJ81" s="214"/>
      <c r="MK81" s="214"/>
      <c r="ML81" s="214"/>
      <c r="MM81" s="214"/>
      <c r="MN81" s="214"/>
      <c r="MO81" s="214"/>
      <c r="MP81" s="214"/>
      <c r="MQ81" s="214"/>
      <c r="MR81" s="214"/>
      <c r="MS81" s="214"/>
      <c r="MT81" s="214"/>
      <c r="MU81" s="214"/>
      <c r="MV81" s="214"/>
      <c r="MW81" s="214"/>
      <c r="MX81" s="214"/>
      <c r="MY81" s="214"/>
      <c r="MZ81" s="214"/>
      <c r="NA81" s="214"/>
      <c r="NB81" s="214"/>
      <c r="NC81" s="214"/>
      <c r="ND81" s="214"/>
      <c r="NE81" s="214"/>
      <c r="NF81" s="214"/>
      <c r="NG81" s="214"/>
      <c r="NH81" s="214"/>
      <c r="NI81" s="214"/>
      <c r="NJ81" s="214"/>
      <c r="NK81" s="214"/>
      <c r="NL81" s="214"/>
      <c r="NM81" s="214"/>
      <c r="NN81" s="214"/>
      <c r="NO81" s="214"/>
      <c r="NP81" s="214"/>
      <c r="NQ81" s="214"/>
      <c r="NR81" s="214"/>
      <c r="NS81" s="214"/>
      <c r="NT81" s="214"/>
      <c r="NU81" s="214"/>
      <c r="NV81" s="214"/>
      <c r="NW81" s="214"/>
      <c r="NX81" s="214"/>
      <c r="NY81" s="214"/>
      <c r="NZ81" s="214"/>
      <c r="OA81" s="214"/>
      <c r="OB81" s="214"/>
      <c r="OC81" s="214"/>
      <c r="OD81" s="214"/>
      <c r="OE81" s="214"/>
      <c r="OF81" s="214"/>
      <c r="OG81" s="214"/>
      <c r="OH81" s="214"/>
      <c r="OI81" s="214"/>
      <c r="OJ81" s="214"/>
      <c r="OK81" s="214"/>
      <c r="OL81" s="214"/>
      <c r="OM81" s="214"/>
      <c r="ON81" s="214"/>
      <c r="OO81" s="214"/>
      <c r="OP81" s="214"/>
      <c r="OQ81" s="214"/>
      <c r="OR81" s="214"/>
      <c r="OS81" s="214"/>
      <c r="OT81" s="214"/>
      <c r="OU81" s="214"/>
      <c r="OV81" s="214"/>
      <c r="OW81" s="214"/>
      <c r="OX81" s="214"/>
      <c r="OY81" s="214"/>
      <c r="OZ81" s="214"/>
      <c r="PA81" s="214"/>
      <c r="PB81" s="214"/>
      <c r="PC81" s="214"/>
      <c r="PD81" s="214"/>
      <c r="PE81" s="214"/>
      <c r="PF81" s="214"/>
      <c r="PG81" s="214"/>
      <c r="PH81" s="214"/>
      <c r="PI81" s="214"/>
      <c r="PJ81" s="214"/>
      <c r="PK81" s="214"/>
      <c r="PL81" s="214"/>
      <c r="PM81" s="214"/>
      <c r="PN81" s="214"/>
      <c r="PO81" s="214"/>
      <c r="PP81" s="214"/>
      <c r="PQ81" s="214"/>
      <c r="PR81" s="214"/>
      <c r="PS81" s="214"/>
      <c r="PT81" s="214"/>
      <c r="PU81" s="214"/>
      <c r="PV81" s="214"/>
      <c r="PW81" s="214"/>
      <c r="PX81" s="214"/>
      <c r="PY81" s="214"/>
      <c r="PZ81" s="214"/>
      <c r="QA81" s="214"/>
      <c r="QB81" s="214"/>
      <c r="QC81" s="214"/>
      <c r="QD81" s="214"/>
      <c r="QE81" s="214"/>
      <c r="QF81" s="214"/>
      <c r="QG81" s="214"/>
      <c r="QH81" s="214"/>
      <c r="QI81" s="214"/>
      <c r="QJ81" s="214"/>
      <c r="QK81" s="214"/>
      <c r="QL81" s="214"/>
      <c r="QM81" s="214"/>
      <c r="QN81" s="214"/>
      <c r="QO81" s="214"/>
      <c r="QP81" s="214"/>
      <c r="QQ81" s="214"/>
      <c r="QR81" s="214"/>
      <c r="QS81" s="214"/>
      <c r="QT81" s="214"/>
      <c r="QU81" s="214"/>
      <c r="QV81" s="214"/>
      <c r="QW81" s="214"/>
      <c r="QX81" s="214"/>
      <c r="QY81" s="214"/>
      <c r="QZ81" s="214"/>
      <c r="RA81" s="214"/>
      <c r="RB81" s="214"/>
      <c r="RC81" s="214"/>
      <c r="RD81" s="214"/>
      <c r="RE81" s="214"/>
      <c r="RF81" s="214"/>
      <c r="RG81" s="214"/>
      <c r="RH81" s="214"/>
      <c r="RI81" s="214"/>
      <c r="RJ81" s="214"/>
      <c r="RK81" s="214"/>
      <c r="RL81" s="214"/>
      <c r="RM81" s="214"/>
      <c r="RN81" s="214"/>
      <c r="RO81" s="214"/>
      <c r="RP81" s="214"/>
      <c r="RQ81" s="214"/>
      <c r="RR81" s="214"/>
      <c r="RS81" s="214"/>
      <c r="RT81" s="214"/>
      <c r="RU81" s="214"/>
      <c r="RV81" s="214"/>
      <c r="RW81" s="214"/>
      <c r="RX81" s="214"/>
      <c r="RY81" s="214"/>
      <c r="RZ81" s="214"/>
      <c r="SA81" s="214"/>
      <c r="SB81" s="214"/>
      <c r="SC81" s="214"/>
      <c r="SD81" s="214"/>
      <c r="SE81" s="214"/>
      <c r="SF81" s="214"/>
      <c r="SG81" s="214"/>
      <c r="SH81" s="214"/>
      <c r="SI81" s="214"/>
      <c r="SJ81" s="214"/>
      <c r="SK81" s="214"/>
      <c r="SL81" s="214"/>
      <c r="SM81" s="214"/>
      <c r="SN81" s="214"/>
      <c r="SO81" s="214"/>
      <c r="SP81" s="214"/>
      <c r="SQ81" s="214"/>
      <c r="SR81" s="214"/>
      <c r="SS81" s="214"/>
      <c r="ST81" s="214"/>
      <c r="SU81" s="214"/>
      <c r="SV81" s="214"/>
      <c r="SW81" s="214"/>
      <c r="SX81" s="214"/>
      <c r="SY81" s="214"/>
      <c r="SZ81" s="214"/>
      <c r="TA81" s="214"/>
      <c r="TB81" s="214"/>
      <c r="TC81" s="214"/>
      <c r="TD81" s="214"/>
      <c r="TE81" s="214"/>
      <c r="TF81" s="214"/>
      <c r="TG81" s="214"/>
      <c r="TH81" s="214"/>
      <c r="TI81" s="214"/>
      <c r="TJ81" s="214"/>
      <c r="TK81" s="214"/>
      <c r="TL81" s="214"/>
      <c r="TM81" s="214"/>
      <c r="TN81" s="214"/>
      <c r="TO81" s="214"/>
      <c r="TP81" s="214"/>
      <c r="TQ81" s="214"/>
      <c r="TR81" s="214"/>
      <c r="TS81" s="214"/>
      <c r="TT81" s="214"/>
      <c r="TU81" s="214"/>
      <c r="TV81" s="214"/>
      <c r="TW81" s="214"/>
      <c r="TX81" s="214"/>
      <c r="TY81" s="214"/>
      <c r="TZ81" s="214"/>
      <c r="UA81" s="214"/>
      <c r="UB81" s="214"/>
      <c r="UC81" s="214"/>
      <c r="UD81" s="214"/>
      <c r="UE81" s="214"/>
      <c r="UF81" s="214"/>
      <c r="UG81" s="214"/>
      <c r="UH81" s="214"/>
      <c r="UI81" s="214"/>
      <c r="UJ81" s="214"/>
      <c r="UK81" s="214"/>
      <c r="UL81" s="214"/>
      <c r="UM81" s="214"/>
      <c r="UN81" s="214"/>
      <c r="UO81" s="214"/>
      <c r="UP81" s="214"/>
      <c r="UQ81" s="214"/>
      <c r="UR81" s="214"/>
      <c r="US81" s="214"/>
      <c r="UT81" s="214"/>
      <c r="UU81" s="214"/>
      <c r="UV81" s="214"/>
      <c r="UW81" s="214"/>
      <c r="UX81" s="214"/>
      <c r="UY81" s="214"/>
      <c r="UZ81" s="214"/>
      <c r="VA81" s="214"/>
      <c r="VB81" s="214"/>
      <c r="VC81" s="214"/>
      <c r="VD81" s="214"/>
      <c r="VE81" s="214"/>
      <c r="VF81" s="214"/>
      <c r="VG81" s="214"/>
      <c r="VH81" s="214"/>
      <c r="VI81" s="214"/>
      <c r="VJ81" s="214"/>
      <c r="VK81" s="214"/>
      <c r="VL81" s="214"/>
      <c r="VM81" s="214"/>
      <c r="VN81" s="214"/>
      <c r="VO81" s="214"/>
      <c r="VP81" s="214"/>
      <c r="VQ81" s="214"/>
      <c r="VR81" s="214"/>
      <c r="VS81" s="214"/>
      <c r="VT81" s="214"/>
      <c r="VU81" s="214"/>
      <c r="VV81" s="214"/>
      <c r="VW81" s="214"/>
      <c r="VX81" s="214"/>
      <c r="VY81" s="214"/>
      <c r="VZ81" s="214"/>
      <c r="WA81" s="214"/>
      <c r="WB81" s="214"/>
      <c r="WC81" s="214"/>
      <c r="WD81" s="214"/>
      <c r="WE81" s="214"/>
      <c r="WF81" s="214"/>
      <c r="WG81" s="214"/>
      <c r="WH81" s="214"/>
      <c r="WI81" s="214"/>
      <c r="WJ81" s="214"/>
      <c r="WK81" s="214"/>
      <c r="WL81" s="214"/>
      <c r="WM81" s="214"/>
      <c r="WN81" s="214"/>
      <c r="WO81" s="214"/>
      <c r="WP81" s="214"/>
      <c r="WQ81" s="214"/>
      <c r="WR81" s="214"/>
      <c r="WS81" s="214"/>
      <c r="WT81" s="214"/>
      <c r="WU81" s="214"/>
      <c r="WV81" s="214"/>
      <c r="WW81" s="214"/>
      <c r="WX81" s="214"/>
      <c r="WY81" s="214"/>
      <c r="WZ81" s="214"/>
      <c r="XA81" s="214"/>
      <c r="XB81" s="214"/>
      <c r="XC81" s="214"/>
      <c r="XD81" s="214"/>
      <c r="XE81" s="214"/>
      <c r="XF81" s="214"/>
      <c r="XG81" s="214"/>
      <c r="XH81" s="214"/>
      <c r="XI81" s="214"/>
      <c r="XJ81" s="214"/>
      <c r="XK81" s="214"/>
      <c r="XL81" s="214"/>
      <c r="XM81" s="214"/>
      <c r="XN81" s="214"/>
      <c r="XO81" s="214"/>
      <c r="XP81" s="214"/>
      <c r="XQ81" s="214"/>
      <c r="XR81" s="214"/>
      <c r="XS81" s="214"/>
      <c r="XT81" s="214"/>
      <c r="XU81" s="214"/>
      <c r="XV81" s="214"/>
      <c r="XW81" s="214"/>
      <c r="XX81" s="214"/>
      <c r="XY81" s="214"/>
      <c r="XZ81" s="214"/>
      <c r="YA81" s="214"/>
      <c r="YB81" s="214"/>
      <c r="YC81" s="214"/>
      <c r="YD81" s="214"/>
      <c r="YE81" s="214"/>
      <c r="YF81" s="214"/>
      <c r="YG81" s="214"/>
      <c r="YH81" s="214"/>
      <c r="YI81" s="214"/>
      <c r="YJ81" s="214"/>
      <c r="YK81" s="214"/>
      <c r="YL81" s="214"/>
      <c r="YM81" s="214"/>
      <c r="YN81" s="214"/>
      <c r="YO81" s="214"/>
      <c r="YP81" s="214"/>
      <c r="YQ81" s="214"/>
      <c r="YR81" s="214"/>
      <c r="YS81" s="214"/>
      <c r="YT81" s="214"/>
      <c r="YU81" s="214"/>
      <c r="YV81" s="214"/>
      <c r="YW81" s="214"/>
      <c r="YX81" s="214"/>
      <c r="YY81" s="214"/>
      <c r="YZ81" s="214"/>
      <c r="ZA81" s="214"/>
      <c r="ZB81" s="214"/>
      <c r="ZC81" s="214"/>
      <c r="ZD81" s="214"/>
      <c r="ZE81" s="214"/>
      <c r="ZF81" s="214"/>
      <c r="ZG81" s="214"/>
      <c r="ZH81" s="214"/>
      <c r="ZI81" s="214"/>
      <c r="ZJ81" s="214"/>
      <c r="ZK81" s="214"/>
      <c r="ZL81" s="214"/>
      <c r="ZM81" s="214"/>
      <c r="ZN81" s="214"/>
      <c r="ZO81" s="214"/>
      <c r="ZP81" s="214"/>
      <c r="ZQ81" s="214"/>
      <c r="ZR81" s="214"/>
      <c r="ZS81" s="214"/>
      <c r="ZT81" s="214"/>
      <c r="ZU81" s="214"/>
      <c r="ZV81" s="214"/>
      <c r="ZW81" s="214"/>
      <c r="ZX81" s="214"/>
      <c r="ZY81" s="214"/>
      <c r="ZZ81" s="214"/>
      <c r="AAA81" s="214"/>
      <c r="AAB81" s="214"/>
      <c r="AAC81" s="214"/>
      <c r="AAD81" s="214"/>
      <c r="AAE81" s="214"/>
      <c r="AAF81" s="214"/>
      <c r="AAG81" s="214"/>
      <c r="AAH81" s="214"/>
      <c r="AAI81" s="214"/>
      <c r="AAJ81" s="214"/>
      <c r="AAK81" s="214"/>
      <c r="AAL81" s="214"/>
      <c r="AAM81" s="214"/>
      <c r="AAN81" s="214"/>
      <c r="AAO81" s="214"/>
      <c r="AAP81" s="214"/>
      <c r="AAQ81" s="214"/>
      <c r="AAR81" s="214"/>
      <c r="AAS81" s="214"/>
      <c r="AAT81" s="214"/>
      <c r="AAU81" s="214"/>
      <c r="AAV81" s="214"/>
      <c r="AAW81" s="214"/>
      <c r="AAX81" s="214"/>
      <c r="AAY81" s="214"/>
      <c r="AAZ81" s="214"/>
      <c r="ABA81" s="214"/>
      <c r="ABB81" s="214"/>
      <c r="ABC81" s="214"/>
      <c r="ABD81" s="214"/>
      <c r="ABE81" s="214"/>
      <c r="ABF81" s="214"/>
      <c r="ABG81" s="214"/>
      <c r="ABH81" s="214"/>
      <c r="ABI81" s="214"/>
      <c r="ABJ81" s="214"/>
      <c r="ABK81" s="214"/>
      <c r="ABL81" s="214"/>
      <c r="ABM81" s="214"/>
      <c r="ABN81" s="214"/>
      <c r="ABO81" s="214"/>
      <c r="ABP81" s="214"/>
      <c r="ABQ81" s="214"/>
      <c r="ABR81" s="214"/>
      <c r="ABS81" s="214"/>
      <c r="ABT81" s="214"/>
      <c r="ABU81" s="214"/>
      <c r="ABV81" s="214"/>
      <c r="ABW81" s="214"/>
      <c r="ABX81" s="214"/>
      <c r="ABY81" s="214"/>
      <c r="ABZ81" s="214"/>
      <c r="ACA81" s="214"/>
      <c r="ACB81" s="214"/>
      <c r="ACC81" s="214"/>
      <c r="ACD81" s="214"/>
      <c r="ACE81" s="214"/>
      <c r="ACF81" s="214"/>
      <c r="ACG81" s="214"/>
      <c r="ACH81" s="214"/>
      <c r="ACI81" s="214"/>
      <c r="ACJ81" s="214"/>
      <c r="ACK81" s="214"/>
      <c r="ACL81" s="214"/>
      <c r="ACM81" s="214"/>
      <c r="ACN81" s="214"/>
      <c r="ACO81" s="214"/>
      <c r="ACP81" s="214"/>
      <c r="ACQ81" s="214"/>
      <c r="ACR81" s="214"/>
      <c r="ACS81" s="214"/>
      <c r="ACT81" s="214"/>
      <c r="ACU81" s="214"/>
      <c r="ACV81" s="214"/>
      <c r="ACW81" s="214"/>
      <c r="ACX81" s="214"/>
      <c r="ACY81" s="214"/>
      <c r="ACZ81" s="214"/>
      <c r="ADA81" s="214"/>
      <c r="ADB81" s="214"/>
      <c r="ADC81" s="214"/>
      <c r="ADD81" s="214"/>
      <c r="ADE81" s="214"/>
      <c r="ADF81" s="214"/>
      <c r="ADG81" s="214"/>
      <c r="ADH81" s="214"/>
      <c r="ADI81" s="214"/>
      <c r="ADJ81" s="214"/>
      <c r="ADK81" s="214"/>
      <c r="ADL81" s="214"/>
      <c r="ADM81" s="214"/>
      <c r="ADN81" s="214"/>
      <c r="ADO81" s="214"/>
      <c r="ADP81" s="214"/>
      <c r="ADQ81" s="214"/>
      <c r="ADR81" s="214"/>
      <c r="ADS81" s="214"/>
      <c r="ADT81" s="214"/>
      <c r="ADU81" s="214"/>
      <c r="ADV81" s="214"/>
      <c r="ADW81" s="214"/>
      <c r="ADX81" s="214"/>
      <c r="ADY81" s="214"/>
      <c r="ADZ81" s="214"/>
      <c r="AEA81" s="214"/>
      <c r="AEB81" s="214"/>
      <c r="AEC81" s="214"/>
      <c r="AED81" s="214"/>
      <c r="AEE81" s="214"/>
      <c r="AEF81" s="214"/>
      <c r="AEG81" s="214"/>
      <c r="AEH81" s="214"/>
      <c r="AEI81" s="214"/>
      <c r="AEJ81" s="214"/>
      <c r="AEK81" s="214"/>
      <c r="AEL81" s="214"/>
      <c r="AEM81" s="214"/>
      <c r="AEN81" s="214"/>
      <c r="AEO81" s="214"/>
      <c r="AEP81" s="214"/>
      <c r="AEQ81" s="214"/>
      <c r="AER81" s="214"/>
      <c r="AES81" s="214"/>
      <c r="AET81" s="214"/>
      <c r="AEU81" s="214"/>
      <c r="AEV81" s="214"/>
      <c r="AEW81" s="214"/>
      <c r="AEX81" s="214"/>
      <c r="AEY81" s="214"/>
      <c r="AEZ81" s="214"/>
      <c r="AFA81" s="214"/>
      <c r="AFB81" s="214"/>
      <c r="AFC81" s="214"/>
      <c r="AFD81" s="214"/>
      <c r="AFE81" s="214"/>
      <c r="AFF81" s="214"/>
      <c r="AFG81" s="214"/>
      <c r="AFH81" s="214"/>
      <c r="AFI81" s="214"/>
      <c r="AFJ81" s="214"/>
      <c r="AFK81" s="214"/>
      <c r="AFL81" s="214"/>
      <c r="AFM81" s="214"/>
      <c r="AFN81" s="214"/>
      <c r="AFO81" s="214"/>
      <c r="AFP81" s="214"/>
      <c r="AFQ81" s="214"/>
      <c r="AFR81" s="214"/>
      <c r="AFS81" s="214"/>
      <c r="AFT81" s="214"/>
      <c r="AFU81" s="214"/>
      <c r="AFV81" s="214"/>
      <c r="AFW81" s="214"/>
      <c r="AFX81" s="214"/>
      <c r="AFY81" s="214"/>
      <c r="AFZ81" s="214"/>
      <c r="AGA81" s="214"/>
      <c r="AGB81" s="214"/>
      <c r="AGC81" s="214"/>
      <c r="AGD81" s="214"/>
      <c r="AGE81" s="214"/>
      <c r="AGF81" s="214"/>
      <c r="AGG81" s="214"/>
      <c r="AGH81" s="214"/>
      <c r="AGI81" s="214"/>
      <c r="AGJ81" s="214"/>
      <c r="AGK81" s="214"/>
      <c r="AGL81" s="214"/>
      <c r="AGM81" s="214"/>
      <c r="AGN81" s="214"/>
      <c r="AGO81" s="214"/>
      <c r="AGP81" s="214"/>
      <c r="AGQ81" s="214"/>
      <c r="AGR81" s="214"/>
      <c r="AGS81" s="214"/>
      <c r="AGT81" s="214"/>
      <c r="AGU81" s="214"/>
      <c r="AGV81" s="214"/>
      <c r="AGW81" s="214"/>
      <c r="AGX81" s="214"/>
      <c r="AGY81" s="214"/>
      <c r="AGZ81" s="214"/>
      <c r="AHA81" s="214"/>
      <c r="AHB81" s="214"/>
      <c r="AHC81" s="214"/>
      <c r="AHD81" s="214"/>
      <c r="AHE81" s="214"/>
      <c r="AHF81" s="214"/>
      <c r="AHG81" s="214"/>
      <c r="AHH81" s="214"/>
      <c r="AHI81" s="214"/>
      <c r="AHJ81" s="214"/>
      <c r="AHK81" s="214"/>
      <c r="AHL81" s="214"/>
      <c r="AHM81" s="214"/>
      <c r="AHN81" s="214"/>
      <c r="AHO81" s="214"/>
      <c r="AHP81" s="214"/>
      <c r="AHQ81" s="214"/>
      <c r="AHR81" s="214"/>
      <c r="AHS81" s="214"/>
      <c r="AHT81" s="214"/>
      <c r="AHU81" s="214"/>
      <c r="AHV81" s="214"/>
      <c r="AHW81" s="214"/>
      <c r="AHX81" s="214"/>
      <c r="AHY81" s="214"/>
      <c r="AHZ81" s="214"/>
      <c r="AIA81" s="214"/>
      <c r="AIB81" s="214"/>
      <c r="AIC81" s="214"/>
      <c r="AID81" s="214"/>
      <c r="AIE81" s="214"/>
      <c r="AIF81" s="214"/>
      <c r="AIG81" s="214"/>
      <c r="AIH81" s="214"/>
      <c r="AII81" s="214"/>
      <c r="AIJ81" s="214"/>
      <c r="AIK81" s="214"/>
      <c r="AIL81" s="214"/>
      <c r="AIM81" s="214"/>
      <c r="AIN81" s="214"/>
      <c r="AIO81" s="214"/>
      <c r="AIP81" s="214"/>
      <c r="AIQ81" s="214"/>
      <c r="AIR81" s="214"/>
      <c r="AIS81" s="214"/>
      <c r="AIT81" s="214"/>
      <c r="AIU81" s="214"/>
      <c r="AIV81" s="214"/>
      <c r="AIW81" s="214"/>
      <c r="AIX81" s="214"/>
      <c r="AIY81" s="214"/>
      <c r="AIZ81" s="214"/>
      <c r="AJA81" s="214"/>
      <c r="AJB81" s="214"/>
      <c r="AJC81" s="214"/>
      <c r="AJD81" s="214"/>
      <c r="AJE81" s="214"/>
      <c r="AJF81" s="214"/>
      <c r="AJG81" s="214"/>
      <c r="AJH81" s="214"/>
      <c r="AJI81" s="214"/>
      <c r="AJJ81" s="214"/>
      <c r="AJK81" s="214"/>
      <c r="AJL81" s="214"/>
      <c r="AJM81" s="214"/>
      <c r="AJN81" s="214"/>
      <c r="AJO81" s="214"/>
      <c r="AJP81" s="214"/>
      <c r="AJQ81" s="214"/>
      <c r="AJR81" s="214"/>
      <c r="AJS81" s="214"/>
      <c r="AJT81" s="214"/>
      <c r="AJU81" s="214"/>
      <c r="AJV81" s="214"/>
      <c r="AJW81" s="214"/>
      <c r="AJX81" s="214"/>
      <c r="AJY81" s="214"/>
      <c r="AJZ81" s="214"/>
      <c r="AKA81" s="214"/>
      <c r="AKB81" s="214"/>
      <c r="AKC81" s="214"/>
      <c r="AKD81" s="214"/>
      <c r="AKE81" s="214"/>
      <c r="AKF81" s="214"/>
      <c r="AKG81" s="214"/>
      <c r="AKH81" s="214"/>
      <c r="AKI81" s="214"/>
      <c r="AKJ81" s="214"/>
      <c r="AKK81" s="214"/>
      <c r="AKL81" s="214"/>
      <c r="AKM81" s="214"/>
      <c r="AKN81" s="214"/>
      <c r="AKO81" s="214"/>
      <c r="AKP81" s="214"/>
      <c r="AKQ81" s="214"/>
      <c r="AKR81" s="214"/>
      <c r="AKS81" s="214"/>
      <c r="AKT81" s="214"/>
      <c r="AKU81" s="214"/>
      <c r="AKV81" s="214"/>
      <c r="AKW81" s="214"/>
      <c r="AKX81" s="214"/>
      <c r="AKY81" s="214"/>
      <c r="AKZ81" s="214"/>
      <c r="ALA81" s="214"/>
      <c r="ALB81" s="214"/>
      <c r="ALC81" s="214"/>
      <c r="ALD81" s="214"/>
      <c r="ALE81" s="214"/>
      <c r="ALF81" s="214"/>
      <c r="ALG81" s="214"/>
      <c r="ALH81" s="214"/>
      <c r="ALI81" s="214"/>
      <c r="ALJ81" s="214"/>
      <c r="ALK81" s="214"/>
      <c r="ALL81" s="214"/>
      <c r="ALM81" s="214"/>
      <c r="ALN81" s="214"/>
      <c r="ALO81" s="214"/>
      <c r="ALP81" s="214"/>
      <c r="ALQ81" s="214"/>
      <c r="ALR81" s="214"/>
      <c r="ALS81" s="214"/>
      <c r="ALT81" s="214"/>
      <c r="ALU81" s="214"/>
      <c r="ALV81" s="214"/>
      <c r="ALW81" s="214"/>
      <c r="ALX81" s="214"/>
      <c r="ALY81" s="214"/>
      <c r="ALZ81" s="214"/>
      <c r="AMA81" s="214"/>
      <c r="AMB81" s="214"/>
      <c r="AMC81" s="214"/>
      <c r="AMD81" s="214"/>
      <c r="AME81" s="214"/>
      <c r="AMF81" s="214"/>
      <c r="AMG81" s="214"/>
      <c r="AMH81" s="214"/>
      <c r="AMI81" s="214"/>
      <c r="AMJ81" s="214"/>
      <c r="AMK81" s="214"/>
      <c r="AML81" s="214"/>
      <c r="AMM81" s="214"/>
      <c r="AMN81" s="214"/>
      <c r="AMO81" s="214"/>
      <c r="AMP81" s="214"/>
      <c r="AMQ81" s="214"/>
      <c r="AMR81" s="214"/>
      <c r="AMS81" s="214"/>
      <c r="AMT81" s="214"/>
      <c r="AMU81" s="214"/>
      <c r="AMV81" s="214"/>
      <c r="AMW81" s="214"/>
      <c r="AMX81" s="214"/>
      <c r="AMY81" s="214"/>
      <c r="AMZ81" s="214"/>
      <c r="ANA81" s="214"/>
      <c r="ANB81" s="214"/>
      <c r="ANC81" s="214"/>
      <c r="AND81" s="214"/>
      <c r="ANE81" s="214"/>
      <c r="ANF81" s="214"/>
      <c r="ANG81" s="214"/>
      <c r="ANH81" s="214"/>
      <c r="ANI81" s="214"/>
      <c r="ANJ81" s="214"/>
      <c r="ANK81" s="214"/>
      <c r="ANL81" s="214"/>
      <c r="ANM81" s="214"/>
      <c r="ANN81" s="214"/>
      <c r="ANO81" s="214"/>
      <c r="ANP81" s="214"/>
      <c r="ANQ81" s="214"/>
      <c r="ANR81" s="214"/>
      <c r="ANS81" s="214"/>
      <c r="ANT81" s="214"/>
      <c r="ANU81" s="214"/>
      <c r="ANV81" s="214"/>
      <c r="ANW81" s="214"/>
      <c r="ANX81" s="214"/>
      <c r="ANY81" s="214"/>
      <c r="ANZ81" s="214"/>
      <c r="AOA81" s="214"/>
      <c r="AOB81" s="214"/>
      <c r="AOC81" s="214"/>
      <c r="AOD81" s="214"/>
      <c r="AOE81" s="214"/>
      <c r="AOF81" s="214"/>
      <c r="AOG81" s="214"/>
      <c r="AOH81" s="214"/>
      <c r="AOI81" s="214"/>
      <c r="AOJ81" s="214"/>
      <c r="AOK81" s="214"/>
      <c r="AOL81" s="214"/>
      <c r="AOM81" s="214"/>
      <c r="AON81" s="214"/>
      <c r="AOO81" s="214"/>
      <c r="AOP81" s="214"/>
      <c r="AOQ81" s="214"/>
      <c r="AOR81" s="214"/>
      <c r="AOS81" s="214"/>
      <c r="AOT81" s="214"/>
      <c r="AOU81" s="214"/>
      <c r="AOV81" s="214"/>
      <c r="AOW81" s="214"/>
      <c r="AOX81" s="214"/>
      <c r="AOY81" s="214"/>
      <c r="AOZ81" s="214"/>
      <c r="APA81" s="214"/>
      <c r="APB81" s="214"/>
      <c r="APC81" s="214"/>
      <c r="APD81" s="214"/>
      <c r="APE81" s="214"/>
      <c r="APF81" s="214"/>
      <c r="APG81" s="214"/>
      <c r="APH81" s="214"/>
      <c r="API81" s="214"/>
      <c r="APJ81" s="214"/>
      <c r="APK81" s="214"/>
      <c r="APL81" s="214"/>
      <c r="APM81" s="214"/>
      <c r="APN81" s="214"/>
      <c r="APO81" s="214"/>
      <c r="APP81" s="214"/>
      <c r="APQ81" s="214"/>
      <c r="APR81" s="214"/>
      <c r="APS81" s="214"/>
      <c r="APT81" s="214"/>
      <c r="APU81" s="214"/>
      <c r="APV81" s="214"/>
      <c r="APW81" s="214"/>
      <c r="APX81" s="214"/>
      <c r="APY81" s="214"/>
      <c r="APZ81" s="214"/>
      <c r="AQA81" s="214"/>
      <c r="AQB81" s="214"/>
      <c r="AQC81" s="214"/>
      <c r="AQD81" s="214"/>
      <c r="AQE81" s="214"/>
      <c r="AQF81" s="214"/>
      <c r="AQG81" s="214"/>
      <c r="AQH81" s="214"/>
      <c r="AQI81" s="214"/>
      <c r="AQJ81" s="214"/>
      <c r="AQK81" s="214"/>
      <c r="AQL81" s="214"/>
      <c r="AQM81" s="214"/>
      <c r="AQN81" s="214"/>
      <c r="AQO81" s="214"/>
      <c r="AQP81" s="214"/>
      <c r="AQQ81" s="214"/>
      <c r="AQR81" s="214"/>
      <c r="AQS81" s="214"/>
      <c r="AQT81" s="214"/>
      <c r="AQU81" s="214"/>
      <c r="AQV81" s="214"/>
      <c r="AQW81" s="214"/>
      <c r="AQX81" s="214"/>
      <c r="AQY81" s="214"/>
      <c r="AQZ81" s="214"/>
      <c r="ARA81" s="214"/>
      <c r="ARB81" s="214"/>
      <c r="ARC81" s="214"/>
      <c r="ARD81" s="214"/>
      <c r="ARE81" s="214"/>
      <c r="ARF81" s="214"/>
      <c r="ARG81" s="214"/>
      <c r="ARH81" s="214"/>
      <c r="ARI81" s="214"/>
      <c r="ARJ81" s="214"/>
      <c r="ARK81" s="214"/>
      <c r="ARL81" s="214"/>
      <c r="ARM81" s="214"/>
      <c r="ARN81" s="214"/>
      <c r="ARO81" s="214"/>
      <c r="ARP81" s="214"/>
      <c r="ARQ81" s="214"/>
      <c r="ARR81" s="214"/>
      <c r="ARS81" s="214"/>
      <c r="ART81" s="214"/>
      <c r="ARU81" s="214"/>
      <c r="ARV81" s="214"/>
      <c r="ARW81" s="214"/>
      <c r="ARX81" s="214"/>
      <c r="ARY81" s="214"/>
      <c r="ARZ81" s="214"/>
      <c r="ASA81" s="214"/>
      <c r="ASB81" s="214"/>
      <c r="ASC81" s="214"/>
      <c r="ASD81" s="214"/>
      <c r="ASE81" s="214"/>
      <c r="ASF81" s="214"/>
      <c r="ASG81" s="214"/>
      <c r="ASH81" s="214"/>
      <c r="ASI81" s="214"/>
      <c r="ASJ81" s="214"/>
      <c r="ASK81" s="214"/>
      <c r="ASL81" s="214"/>
      <c r="ASM81" s="214"/>
      <c r="ASN81" s="214"/>
      <c r="ASO81" s="214"/>
      <c r="ASP81" s="214"/>
      <c r="ASQ81" s="214"/>
      <c r="ASR81" s="214"/>
      <c r="ASS81" s="214"/>
      <c r="AST81" s="214"/>
      <c r="ASU81" s="214"/>
      <c r="ASV81" s="214"/>
      <c r="ASW81" s="214"/>
      <c r="ASX81" s="214"/>
      <c r="ASY81" s="214"/>
      <c r="ASZ81" s="214"/>
      <c r="ATA81" s="214"/>
      <c r="ATB81" s="214"/>
      <c r="ATC81" s="214"/>
      <c r="ATD81" s="214"/>
      <c r="ATE81" s="214"/>
      <c r="ATF81" s="214"/>
      <c r="ATG81" s="214"/>
      <c r="ATH81" s="214"/>
      <c r="ATI81" s="214"/>
      <c r="ATJ81" s="214"/>
      <c r="ATK81" s="214"/>
      <c r="ATL81" s="214"/>
      <c r="ATM81" s="214"/>
      <c r="ATN81" s="214"/>
      <c r="ATO81" s="214"/>
      <c r="ATP81" s="214"/>
      <c r="ATQ81" s="214"/>
      <c r="ATR81" s="214"/>
      <c r="ATS81" s="214"/>
      <c r="ATT81" s="214"/>
      <c r="ATU81" s="214"/>
      <c r="ATV81" s="214"/>
      <c r="ATW81" s="214"/>
      <c r="ATX81" s="214"/>
      <c r="ATY81" s="214"/>
      <c r="ATZ81" s="214"/>
      <c r="AUA81" s="214"/>
      <c r="AUB81" s="214"/>
      <c r="AUC81" s="214"/>
      <c r="AUD81" s="214"/>
      <c r="AUE81" s="214"/>
      <c r="AUF81" s="214"/>
      <c r="AUG81" s="214"/>
      <c r="AUH81" s="214"/>
      <c r="AUI81" s="214"/>
      <c r="AUJ81" s="214"/>
      <c r="AUK81" s="214"/>
      <c r="AUL81" s="214"/>
      <c r="AUM81" s="214"/>
      <c r="AUN81" s="214"/>
      <c r="AUO81" s="214"/>
      <c r="AUP81" s="214"/>
      <c r="AUQ81" s="214"/>
      <c r="AUR81" s="214"/>
      <c r="AUS81" s="214"/>
      <c r="AUT81" s="214"/>
      <c r="AUU81" s="214"/>
      <c r="AUV81" s="214"/>
      <c r="AUW81" s="214"/>
      <c r="AUX81" s="214"/>
      <c r="AUY81" s="214"/>
      <c r="AUZ81" s="214"/>
      <c r="AVA81" s="214"/>
      <c r="AVB81" s="214"/>
      <c r="AVC81" s="214"/>
      <c r="AVD81" s="214"/>
      <c r="AVE81" s="214"/>
      <c r="AVF81" s="214"/>
      <c r="AVG81" s="214"/>
      <c r="AVH81" s="214"/>
      <c r="AVI81" s="214"/>
      <c r="AVJ81" s="214"/>
      <c r="AVK81" s="214"/>
      <c r="AVL81" s="214"/>
      <c r="AVM81" s="214"/>
      <c r="AVN81" s="214"/>
      <c r="AVO81" s="214"/>
      <c r="AVP81" s="214"/>
      <c r="AVQ81" s="214"/>
      <c r="AVR81" s="214"/>
      <c r="AVS81" s="214"/>
      <c r="AVT81" s="214"/>
      <c r="AVU81" s="214"/>
      <c r="AVV81" s="214"/>
      <c r="AVW81" s="214"/>
      <c r="AVX81" s="214"/>
      <c r="AVY81" s="214"/>
      <c r="AVZ81" s="214"/>
      <c r="AWA81" s="214"/>
      <c r="AWB81" s="214"/>
      <c r="AWC81" s="214"/>
      <c r="AWD81" s="214"/>
      <c r="AWE81" s="214"/>
      <c r="AWF81" s="214"/>
      <c r="AWG81" s="214"/>
      <c r="AWH81" s="214"/>
      <c r="AWI81" s="214"/>
      <c r="AWJ81" s="214"/>
      <c r="AWK81" s="214"/>
      <c r="AWL81" s="214"/>
      <c r="AWM81" s="214"/>
      <c r="AWN81" s="214"/>
      <c r="AWO81" s="214"/>
      <c r="AWP81" s="214"/>
      <c r="AWQ81" s="214"/>
      <c r="AWR81" s="214"/>
      <c r="AWS81" s="214"/>
      <c r="AWT81" s="214"/>
      <c r="AWU81" s="214"/>
      <c r="AWV81" s="214"/>
      <c r="AWW81" s="214"/>
      <c r="AWX81" s="214"/>
      <c r="AWY81" s="214"/>
      <c r="AWZ81" s="214"/>
      <c r="AXA81" s="214"/>
      <c r="AXB81" s="214"/>
      <c r="AXC81" s="214"/>
      <c r="AXD81" s="214"/>
      <c r="AXE81" s="214"/>
      <c r="AXF81" s="214"/>
      <c r="AXG81" s="214"/>
      <c r="AXH81" s="214"/>
      <c r="AXI81" s="214"/>
      <c r="AXJ81" s="214"/>
      <c r="AXK81" s="214"/>
      <c r="AXL81" s="214"/>
      <c r="AXM81" s="214"/>
      <c r="AXN81" s="214"/>
      <c r="AXO81" s="214"/>
      <c r="AXP81" s="214"/>
      <c r="AXQ81" s="214"/>
      <c r="AXR81" s="214"/>
      <c r="AXS81" s="214"/>
      <c r="AXT81" s="214"/>
      <c r="AXU81" s="214"/>
      <c r="AXV81" s="214"/>
      <c r="AXW81" s="214"/>
      <c r="AXX81" s="214"/>
      <c r="AXY81" s="214"/>
      <c r="AXZ81" s="214"/>
      <c r="AYA81" s="214"/>
      <c r="AYB81" s="214"/>
      <c r="AYC81" s="214"/>
      <c r="AYD81" s="214"/>
      <c r="AYE81" s="214"/>
      <c r="AYF81" s="214"/>
      <c r="AYG81" s="214"/>
      <c r="AYH81" s="214"/>
      <c r="AYI81" s="214"/>
      <c r="AYJ81" s="214"/>
      <c r="AYK81" s="214"/>
      <c r="AYL81" s="214"/>
      <c r="AYM81" s="214"/>
      <c r="AYN81" s="214"/>
      <c r="AYO81" s="214"/>
      <c r="AYP81" s="214"/>
      <c r="AYQ81" s="214"/>
      <c r="AYR81" s="214"/>
      <c r="AYS81" s="214"/>
      <c r="AYT81" s="214"/>
      <c r="AYU81" s="214"/>
      <c r="AYV81" s="214"/>
      <c r="AYW81" s="214"/>
      <c r="AYX81" s="214"/>
      <c r="AYY81" s="214"/>
      <c r="AYZ81" s="214"/>
      <c r="AZA81" s="214"/>
      <c r="AZB81" s="214"/>
      <c r="AZC81" s="214"/>
      <c r="AZD81" s="214"/>
      <c r="AZE81" s="214"/>
      <c r="AZF81" s="214"/>
      <c r="AZG81" s="214"/>
      <c r="AZH81" s="214"/>
      <c r="AZI81" s="214"/>
      <c r="AZJ81" s="214"/>
      <c r="AZK81" s="214"/>
      <c r="AZL81" s="214"/>
      <c r="AZM81" s="214"/>
      <c r="AZN81" s="214"/>
      <c r="AZO81" s="214"/>
      <c r="AZP81" s="214"/>
      <c r="AZQ81" s="214"/>
      <c r="AZR81" s="214"/>
      <c r="AZS81" s="214"/>
      <c r="AZT81" s="214"/>
      <c r="AZU81" s="214"/>
      <c r="AZV81" s="214"/>
      <c r="AZW81" s="214"/>
      <c r="AZX81" s="214"/>
      <c r="AZY81" s="214"/>
      <c r="AZZ81" s="214"/>
      <c r="BAA81" s="214"/>
      <c r="BAB81" s="214"/>
      <c r="BAC81" s="214"/>
      <c r="BAD81" s="214"/>
      <c r="BAE81" s="214"/>
      <c r="BAF81" s="214"/>
      <c r="BAG81" s="214"/>
      <c r="BAH81" s="214"/>
      <c r="BAI81" s="214"/>
      <c r="BAJ81" s="214"/>
      <c r="BAK81" s="214"/>
      <c r="BAL81" s="214"/>
      <c r="BAM81" s="214"/>
      <c r="BAN81" s="214"/>
      <c r="BAO81" s="214"/>
      <c r="BAP81" s="214"/>
      <c r="BAQ81" s="214"/>
      <c r="BAR81" s="214"/>
      <c r="BAS81" s="214"/>
      <c r="BAT81" s="214"/>
      <c r="BAU81" s="214"/>
      <c r="BAV81" s="214"/>
      <c r="BAW81" s="214"/>
      <c r="BAX81" s="214"/>
      <c r="BAY81" s="214"/>
      <c r="BAZ81" s="214"/>
      <c r="BBA81" s="214"/>
      <c r="BBB81" s="214"/>
      <c r="BBC81" s="214"/>
      <c r="BBD81" s="214"/>
      <c r="BBE81" s="214"/>
      <c r="BBF81" s="214"/>
      <c r="BBG81" s="214"/>
      <c r="BBH81" s="214"/>
      <c r="BBI81" s="214"/>
      <c r="BBJ81" s="214"/>
      <c r="BBK81" s="214"/>
      <c r="BBL81" s="214"/>
      <c r="BBM81" s="214"/>
      <c r="BBN81" s="214"/>
      <c r="BBO81" s="214"/>
      <c r="BBP81" s="214"/>
      <c r="BBQ81" s="214"/>
      <c r="BBR81" s="214"/>
      <c r="BBS81" s="214"/>
      <c r="BBT81" s="214"/>
      <c r="BBU81" s="214"/>
      <c r="BBV81" s="214"/>
      <c r="BBW81" s="214"/>
      <c r="BBX81" s="214"/>
      <c r="BBY81" s="214"/>
      <c r="BBZ81" s="214"/>
      <c r="BCA81" s="214"/>
      <c r="BCB81" s="214"/>
      <c r="BCC81" s="214"/>
      <c r="BCD81" s="214"/>
      <c r="BCE81" s="214"/>
      <c r="BCF81" s="214"/>
      <c r="BCG81" s="214"/>
      <c r="BCH81" s="214"/>
      <c r="BCI81" s="214"/>
      <c r="BCJ81" s="214"/>
      <c r="BCK81" s="214"/>
      <c r="BCL81" s="214"/>
      <c r="BCM81" s="214"/>
      <c r="BCN81" s="214"/>
      <c r="BCO81" s="214"/>
      <c r="BCP81" s="214"/>
      <c r="BCQ81" s="214"/>
      <c r="BCR81" s="214"/>
      <c r="BCS81" s="214"/>
      <c r="BCT81" s="214"/>
      <c r="BCU81" s="214"/>
      <c r="BCV81" s="214"/>
      <c r="BCW81" s="214"/>
      <c r="BCX81" s="214"/>
      <c r="BCY81" s="214"/>
      <c r="BCZ81" s="214"/>
      <c r="BDA81" s="214"/>
      <c r="BDB81" s="214"/>
      <c r="BDC81" s="214"/>
      <c r="BDD81" s="214"/>
      <c r="BDE81" s="214"/>
      <c r="BDF81" s="214"/>
      <c r="BDG81" s="214"/>
      <c r="BDH81" s="214"/>
      <c r="BDI81" s="214"/>
      <c r="BDJ81" s="214"/>
      <c r="BDK81" s="214"/>
      <c r="BDL81" s="214"/>
      <c r="BDM81" s="214"/>
      <c r="BDN81" s="214"/>
      <c r="BDO81" s="214"/>
      <c r="BDP81" s="214"/>
      <c r="BDQ81" s="214"/>
      <c r="BDR81" s="214"/>
      <c r="BDS81" s="214"/>
      <c r="BDT81" s="214"/>
      <c r="BDU81" s="214"/>
      <c r="BDV81" s="214"/>
      <c r="BDW81" s="214"/>
      <c r="BDX81" s="214"/>
      <c r="BDY81" s="214"/>
      <c r="BDZ81" s="214"/>
      <c r="BEA81" s="214"/>
      <c r="BEB81" s="214"/>
      <c r="BEC81" s="214"/>
      <c r="BED81" s="214"/>
      <c r="BEE81" s="214"/>
      <c r="BEF81" s="214"/>
      <c r="BEG81" s="214"/>
      <c r="BEH81" s="214"/>
      <c r="BEI81" s="214"/>
      <c r="BEJ81" s="214"/>
      <c r="BEK81" s="214"/>
      <c r="BEL81" s="214"/>
      <c r="BEM81" s="214"/>
      <c r="BEN81" s="214"/>
      <c r="BEO81" s="214"/>
      <c r="BEP81" s="214"/>
      <c r="BEQ81" s="214"/>
      <c r="BER81" s="214"/>
      <c r="BES81" s="214"/>
      <c r="BET81" s="214"/>
      <c r="BEU81" s="214"/>
      <c r="BEV81" s="214"/>
      <c r="BEW81" s="214"/>
      <c r="BEX81" s="214"/>
      <c r="BEY81" s="214"/>
      <c r="BEZ81" s="214"/>
      <c r="BFA81" s="214"/>
      <c r="BFB81" s="214"/>
      <c r="BFC81" s="214"/>
      <c r="BFD81" s="214"/>
      <c r="BFE81" s="214"/>
      <c r="BFF81" s="214"/>
      <c r="BFG81" s="214"/>
      <c r="BFH81" s="214"/>
      <c r="BFI81" s="214"/>
      <c r="BFJ81" s="214"/>
      <c r="BFK81" s="214"/>
      <c r="BFL81" s="214"/>
      <c r="BFM81" s="214"/>
      <c r="BFN81" s="214"/>
      <c r="BFO81" s="214"/>
      <c r="BFP81" s="214"/>
      <c r="BFQ81" s="214"/>
      <c r="BFR81" s="214"/>
      <c r="BFS81" s="214"/>
      <c r="BFT81" s="214"/>
      <c r="BFU81" s="214"/>
      <c r="BFV81" s="214"/>
      <c r="BFW81" s="214"/>
      <c r="BFX81" s="214"/>
      <c r="BFY81" s="214"/>
      <c r="BFZ81" s="214"/>
      <c r="BGA81" s="214"/>
      <c r="BGB81" s="214"/>
      <c r="BGC81" s="214"/>
      <c r="BGD81" s="214"/>
      <c r="BGE81" s="214"/>
      <c r="BGF81" s="214"/>
      <c r="BGG81" s="214"/>
      <c r="BGH81" s="214"/>
      <c r="BGI81" s="214"/>
      <c r="BGJ81" s="214"/>
      <c r="BGK81" s="214"/>
      <c r="BGL81" s="214"/>
      <c r="BGM81" s="214"/>
      <c r="BGN81" s="214"/>
      <c r="BGO81" s="214"/>
      <c r="BGP81" s="214"/>
      <c r="BGQ81" s="214"/>
      <c r="BGR81" s="214"/>
      <c r="BGS81" s="214"/>
      <c r="BGT81" s="214"/>
      <c r="BGU81" s="214"/>
      <c r="BGV81" s="214"/>
      <c r="BGW81" s="214"/>
      <c r="BGX81" s="214"/>
      <c r="BGY81" s="214"/>
      <c r="BGZ81" s="214"/>
      <c r="BHA81" s="214"/>
      <c r="BHB81" s="214"/>
      <c r="BHC81" s="214"/>
      <c r="BHD81" s="214"/>
      <c r="BHE81" s="214"/>
      <c r="BHF81" s="214"/>
      <c r="BHG81" s="214"/>
      <c r="BHH81" s="214"/>
      <c r="BHI81" s="214"/>
      <c r="BHJ81" s="214"/>
      <c r="BHK81" s="214"/>
      <c r="BHL81" s="214"/>
      <c r="BHM81" s="214"/>
      <c r="BHN81" s="214"/>
      <c r="BHO81" s="214"/>
      <c r="BHP81" s="214"/>
      <c r="BHQ81" s="214"/>
      <c r="BHR81" s="214"/>
      <c r="BHS81" s="214"/>
      <c r="BHT81" s="214"/>
      <c r="BHU81" s="214"/>
      <c r="BHV81" s="214"/>
      <c r="BHW81" s="214"/>
      <c r="BHX81" s="214"/>
      <c r="BHY81" s="214"/>
      <c r="BHZ81" s="214"/>
      <c r="BIA81" s="214"/>
      <c r="BIB81" s="214"/>
      <c r="BIC81" s="214"/>
      <c r="BID81" s="214"/>
      <c r="BIE81" s="214"/>
      <c r="BIF81" s="214"/>
      <c r="BIG81" s="214"/>
      <c r="BIH81" s="214"/>
      <c r="BII81" s="214"/>
      <c r="BIJ81" s="214"/>
      <c r="BIK81" s="214"/>
      <c r="BIL81" s="214"/>
      <c r="BIM81" s="214"/>
      <c r="BIN81" s="214"/>
      <c r="BIO81" s="214"/>
      <c r="BIP81" s="214"/>
      <c r="BIQ81" s="214"/>
      <c r="BIR81" s="214"/>
      <c r="BIS81" s="214"/>
      <c r="BIT81" s="214"/>
      <c r="BIU81" s="214"/>
      <c r="BIV81" s="214"/>
      <c r="BIW81" s="214"/>
      <c r="BIX81" s="214"/>
      <c r="BIY81" s="214"/>
      <c r="BIZ81" s="214"/>
      <c r="BJA81" s="214"/>
      <c r="BJB81" s="214"/>
      <c r="BJC81" s="214"/>
      <c r="BJD81" s="214"/>
      <c r="BJE81" s="214"/>
      <c r="BJF81" s="214"/>
      <c r="BJG81" s="214"/>
      <c r="BJH81" s="214"/>
      <c r="BJI81" s="214"/>
      <c r="BJJ81" s="214"/>
      <c r="BJK81" s="214"/>
      <c r="BJL81" s="214"/>
      <c r="BJM81" s="214"/>
      <c r="BJN81" s="214"/>
      <c r="BJO81" s="214"/>
      <c r="BJP81" s="214"/>
      <c r="BJQ81" s="214"/>
      <c r="BJR81" s="214"/>
      <c r="BJS81" s="214"/>
      <c r="BJT81" s="214"/>
      <c r="BJU81" s="214"/>
      <c r="BJV81" s="214"/>
      <c r="BJW81" s="214"/>
      <c r="BJX81" s="214"/>
      <c r="BJY81" s="214"/>
      <c r="BJZ81" s="214"/>
      <c r="BKA81" s="214"/>
      <c r="BKB81" s="214"/>
      <c r="BKC81" s="214"/>
      <c r="BKD81" s="214"/>
      <c r="BKE81" s="214"/>
      <c r="BKF81" s="214"/>
      <c r="BKG81" s="214"/>
      <c r="BKH81" s="214"/>
      <c r="BKI81" s="214"/>
      <c r="BKJ81" s="214"/>
      <c r="BKK81" s="214"/>
      <c r="BKL81" s="214"/>
      <c r="BKM81" s="214"/>
      <c r="BKN81" s="214"/>
      <c r="BKO81" s="214"/>
      <c r="BKP81" s="214"/>
      <c r="BKQ81" s="214"/>
      <c r="BKR81" s="214"/>
      <c r="BKS81" s="214"/>
      <c r="BKT81" s="214"/>
      <c r="BKU81" s="214"/>
      <c r="BKV81" s="214"/>
      <c r="BKW81" s="214"/>
      <c r="BKX81" s="214"/>
      <c r="BKY81" s="214"/>
      <c r="BKZ81" s="214"/>
      <c r="BLA81" s="214"/>
      <c r="BLB81" s="214"/>
      <c r="BLC81" s="214"/>
      <c r="BLD81" s="214"/>
      <c r="BLE81" s="214"/>
      <c r="BLF81" s="214"/>
      <c r="BLG81" s="214"/>
      <c r="BLH81" s="214"/>
      <c r="BLI81" s="214"/>
      <c r="BLJ81" s="214"/>
      <c r="BLK81" s="214"/>
      <c r="BLL81" s="214"/>
      <c r="BLM81" s="214"/>
      <c r="BLN81" s="214"/>
      <c r="BLO81" s="214"/>
      <c r="BLP81" s="214"/>
      <c r="BLQ81" s="214"/>
      <c r="BLR81" s="214"/>
      <c r="BLS81" s="214"/>
      <c r="BLT81" s="214"/>
      <c r="BLU81" s="214"/>
      <c r="BLV81" s="214"/>
      <c r="BLW81" s="214"/>
      <c r="BLX81" s="214"/>
      <c r="BLY81" s="214"/>
      <c r="BLZ81" s="214"/>
      <c r="BMA81" s="214"/>
      <c r="BMB81" s="214"/>
      <c r="BMC81" s="214"/>
      <c r="BMD81" s="214"/>
      <c r="BME81" s="214"/>
      <c r="BMF81" s="214"/>
      <c r="BMG81" s="214"/>
      <c r="BMH81" s="214"/>
      <c r="BMI81" s="214"/>
      <c r="BMJ81" s="214"/>
      <c r="BMK81" s="214"/>
      <c r="BML81" s="214"/>
      <c r="BMM81" s="214"/>
      <c r="BMN81" s="214"/>
      <c r="BMO81" s="214"/>
      <c r="BMP81" s="214"/>
      <c r="BMQ81" s="214"/>
      <c r="BMR81" s="214"/>
      <c r="BMS81" s="214"/>
      <c r="BMT81" s="214"/>
      <c r="BMU81" s="214"/>
      <c r="BMV81" s="214"/>
      <c r="BMW81" s="214"/>
      <c r="BMX81" s="214"/>
      <c r="BMY81" s="214"/>
      <c r="BMZ81" s="214"/>
      <c r="BNA81" s="214"/>
      <c r="BNB81" s="214"/>
      <c r="BNC81" s="214"/>
      <c r="BND81" s="214"/>
      <c r="BNE81" s="214"/>
      <c r="BNF81" s="214"/>
      <c r="BNG81" s="214"/>
      <c r="BNH81" s="214"/>
      <c r="BNI81" s="214"/>
      <c r="BNJ81" s="214"/>
      <c r="BNK81" s="214"/>
      <c r="BNL81" s="214"/>
      <c r="BNM81" s="214"/>
      <c r="BNN81" s="214"/>
      <c r="BNO81" s="214"/>
      <c r="BNP81" s="214"/>
      <c r="BNQ81" s="214"/>
      <c r="BNR81" s="214"/>
      <c r="BNS81" s="214"/>
      <c r="BNT81" s="214"/>
      <c r="BNU81" s="214"/>
      <c r="BNV81" s="214"/>
      <c r="BNW81" s="214"/>
      <c r="BNX81" s="214"/>
      <c r="BNY81" s="214"/>
      <c r="BNZ81" s="214"/>
      <c r="BOA81" s="214"/>
      <c r="BOB81" s="214"/>
      <c r="BOC81" s="214"/>
      <c r="BOD81" s="214"/>
      <c r="BOE81" s="214"/>
      <c r="BOF81" s="214"/>
      <c r="BOG81" s="214"/>
      <c r="BOH81" s="214"/>
      <c r="BOI81" s="214"/>
      <c r="BOJ81" s="214"/>
      <c r="BOK81" s="214"/>
      <c r="BOL81" s="214"/>
      <c r="BOM81" s="214"/>
      <c r="BON81" s="214"/>
      <c r="BOO81" s="214"/>
      <c r="BOP81" s="214"/>
      <c r="BOQ81" s="214"/>
      <c r="BOR81" s="214"/>
      <c r="BOS81" s="214"/>
      <c r="BOT81" s="214"/>
      <c r="BOU81" s="214"/>
      <c r="BOV81" s="214"/>
      <c r="BOW81" s="214"/>
      <c r="BOX81" s="214"/>
      <c r="BOY81" s="214"/>
      <c r="BOZ81" s="214"/>
      <c r="BPA81" s="214"/>
      <c r="BPB81" s="214"/>
      <c r="BPC81" s="214"/>
      <c r="BPD81" s="214"/>
      <c r="BPE81" s="214"/>
      <c r="BPF81" s="214"/>
      <c r="BPG81" s="214"/>
      <c r="BPH81" s="214"/>
      <c r="BPI81" s="214"/>
      <c r="BPJ81" s="214"/>
      <c r="BPK81" s="214"/>
      <c r="BPL81" s="214"/>
      <c r="BPM81" s="214"/>
      <c r="BPN81" s="214"/>
      <c r="BPO81" s="214"/>
      <c r="BPP81" s="214"/>
      <c r="BPQ81" s="214"/>
      <c r="BPR81" s="214"/>
      <c r="BPS81" s="214"/>
      <c r="BPT81" s="214"/>
      <c r="BPU81" s="214"/>
      <c r="BPV81" s="214"/>
      <c r="BPW81" s="214"/>
      <c r="BPX81" s="214"/>
      <c r="BPY81" s="214"/>
      <c r="BPZ81" s="214"/>
      <c r="BQA81" s="214"/>
      <c r="BQB81" s="214"/>
      <c r="BQC81" s="214"/>
      <c r="BQD81" s="214"/>
      <c r="BQE81" s="214"/>
      <c r="BQF81" s="214"/>
      <c r="BQG81" s="214"/>
      <c r="BQH81" s="214"/>
      <c r="BQI81" s="214"/>
      <c r="BQJ81" s="214"/>
      <c r="BQK81" s="214"/>
      <c r="BQL81" s="214"/>
      <c r="BQM81" s="214"/>
      <c r="BQN81" s="214"/>
      <c r="BQO81" s="214"/>
      <c r="BQP81" s="214"/>
      <c r="BQQ81" s="214"/>
      <c r="BQR81" s="214"/>
      <c r="BQS81" s="214"/>
      <c r="BQT81" s="214"/>
      <c r="BQU81" s="214"/>
      <c r="BQV81" s="214"/>
      <c r="BQW81" s="214"/>
      <c r="BQX81" s="214"/>
      <c r="BQY81" s="214"/>
      <c r="BQZ81" s="214"/>
      <c r="BRA81" s="214"/>
      <c r="BRB81" s="214"/>
      <c r="BRC81" s="214"/>
      <c r="BRD81" s="214"/>
      <c r="BRE81" s="214"/>
      <c r="BRF81" s="214"/>
      <c r="BRG81" s="214"/>
      <c r="BRH81" s="214"/>
      <c r="BRI81" s="214"/>
      <c r="BRJ81" s="214"/>
      <c r="BRK81" s="214"/>
      <c r="BRL81" s="214"/>
      <c r="BRM81" s="214"/>
      <c r="BRN81" s="214"/>
      <c r="BRO81" s="214"/>
      <c r="BRP81" s="214"/>
      <c r="BRQ81" s="214"/>
      <c r="BRR81" s="214"/>
      <c r="BRS81" s="214"/>
      <c r="BRT81" s="214"/>
      <c r="BRU81" s="214"/>
      <c r="BRV81" s="214"/>
      <c r="BRW81" s="214"/>
      <c r="BRX81" s="214"/>
      <c r="BRY81" s="214"/>
      <c r="BRZ81" s="214"/>
      <c r="BSA81" s="214"/>
      <c r="BSB81" s="214"/>
      <c r="BSC81" s="214"/>
      <c r="BSD81" s="214"/>
      <c r="BSE81" s="214"/>
      <c r="BSF81" s="214"/>
      <c r="BSG81" s="214"/>
      <c r="BSH81" s="214"/>
      <c r="BSI81" s="214"/>
      <c r="BSJ81" s="214"/>
      <c r="BSK81" s="214"/>
      <c r="BSL81" s="214"/>
      <c r="BSM81" s="214"/>
      <c r="BSN81" s="214"/>
      <c r="BSO81" s="214"/>
      <c r="BSP81" s="214"/>
      <c r="BSQ81" s="214"/>
      <c r="BSR81" s="214"/>
      <c r="BSS81" s="214"/>
      <c r="BST81" s="214"/>
      <c r="BSU81" s="214"/>
      <c r="BSV81" s="214"/>
      <c r="BSW81" s="214"/>
      <c r="BSX81" s="214"/>
      <c r="BSY81" s="214"/>
      <c r="BSZ81" s="214"/>
      <c r="BTA81" s="214"/>
      <c r="BTB81" s="214"/>
      <c r="BTC81" s="214"/>
      <c r="BTD81" s="214"/>
      <c r="BTE81" s="214"/>
      <c r="BTF81" s="214"/>
      <c r="BTG81" s="214"/>
      <c r="BTH81" s="214"/>
      <c r="BTI81" s="214"/>
      <c r="BTJ81" s="214"/>
      <c r="BTK81" s="214"/>
      <c r="BTL81" s="214"/>
      <c r="BTM81" s="214"/>
      <c r="BTN81" s="214"/>
      <c r="BTO81" s="214"/>
      <c r="BTP81" s="214"/>
      <c r="BTQ81" s="214"/>
      <c r="BTR81" s="214"/>
      <c r="BTS81" s="214"/>
      <c r="BTT81" s="214"/>
      <c r="BTU81" s="214"/>
      <c r="BTV81" s="214"/>
      <c r="BTW81" s="214"/>
      <c r="BTX81" s="214"/>
      <c r="BTY81" s="214"/>
      <c r="BTZ81" s="214"/>
      <c r="BUA81" s="214"/>
      <c r="BUB81" s="214"/>
      <c r="BUC81" s="214"/>
      <c r="BUD81" s="214"/>
      <c r="BUE81" s="214"/>
      <c r="BUF81" s="214"/>
      <c r="BUG81" s="214"/>
      <c r="BUH81" s="214"/>
      <c r="BUI81" s="214"/>
      <c r="BUJ81" s="214"/>
      <c r="BUK81" s="214"/>
      <c r="BUL81" s="214"/>
      <c r="BUM81" s="214"/>
      <c r="BUN81" s="214"/>
      <c r="BUO81" s="214"/>
      <c r="BUP81" s="214"/>
      <c r="BUQ81" s="214"/>
      <c r="BUR81" s="214"/>
      <c r="BUS81" s="214"/>
      <c r="BUT81" s="214"/>
      <c r="BUU81" s="214"/>
      <c r="BUV81" s="214"/>
      <c r="BUW81" s="214"/>
      <c r="BUX81" s="214"/>
      <c r="BUY81" s="214"/>
      <c r="BUZ81" s="214"/>
      <c r="BVA81" s="214"/>
      <c r="BVB81" s="214"/>
      <c r="BVC81" s="214"/>
      <c r="BVD81" s="214"/>
      <c r="BVE81" s="214"/>
      <c r="BVF81" s="214"/>
      <c r="BVG81" s="214"/>
      <c r="BVH81" s="214"/>
      <c r="BVI81" s="214"/>
      <c r="BVJ81" s="214"/>
      <c r="BVK81" s="214"/>
      <c r="BVL81" s="214"/>
      <c r="BVM81" s="214"/>
      <c r="BVN81" s="214"/>
      <c r="BVO81" s="214"/>
      <c r="BVP81" s="214"/>
      <c r="BVQ81" s="214"/>
      <c r="BVR81" s="214"/>
      <c r="BVS81" s="214"/>
      <c r="BVT81" s="214"/>
      <c r="BVU81" s="214"/>
      <c r="BVV81" s="214"/>
      <c r="BVW81" s="214"/>
      <c r="BVX81" s="214"/>
      <c r="BVY81" s="214"/>
      <c r="BVZ81" s="214"/>
      <c r="BWA81" s="214"/>
      <c r="BWB81" s="214"/>
      <c r="BWC81" s="214"/>
      <c r="BWD81" s="214"/>
      <c r="BWE81" s="214"/>
      <c r="BWF81" s="214"/>
      <c r="BWG81" s="214"/>
      <c r="BWH81" s="214"/>
      <c r="BWI81" s="214"/>
      <c r="BWJ81" s="214"/>
      <c r="BWK81" s="214"/>
      <c r="BWL81" s="214"/>
      <c r="BWM81" s="214"/>
      <c r="BWN81" s="214"/>
      <c r="BWO81" s="214"/>
      <c r="BWP81" s="214"/>
      <c r="BWQ81" s="214"/>
      <c r="BWR81" s="214"/>
      <c r="BWS81" s="214"/>
      <c r="BWT81" s="214"/>
      <c r="BWU81" s="214"/>
      <c r="BWV81" s="214"/>
      <c r="BWW81" s="214"/>
      <c r="BWX81" s="214"/>
      <c r="BWY81" s="214"/>
      <c r="BWZ81" s="214"/>
      <c r="BXA81" s="214"/>
      <c r="BXB81" s="214"/>
      <c r="BXC81" s="214"/>
      <c r="BXD81" s="214"/>
      <c r="BXE81" s="214"/>
      <c r="BXF81" s="214"/>
      <c r="BXG81" s="214"/>
      <c r="BXH81" s="214"/>
      <c r="BXI81" s="214"/>
      <c r="BXJ81" s="214"/>
      <c r="BXK81" s="214"/>
      <c r="BXL81" s="214"/>
      <c r="BXM81" s="214"/>
      <c r="BXN81" s="214"/>
      <c r="BXO81" s="214"/>
      <c r="BXP81" s="214"/>
      <c r="BXQ81" s="214"/>
      <c r="BXR81" s="214"/>
      <c r="BXS81" s="214"/>
      <c r="BXT81" s="214"/>
      <c r="BXU81" s="214"/>
      <c r="BXV81" s="214"/>
      <c r="BXW81" s="214"/>
      <c r="BXX81" s="214"/>
      <c r="BXY81" s="214"/>
      <c r="BXZ81" s="214"/>
      <c r="BYA81" s="214"/>
      <c r="BYB81" s="214"/>
      <c r="BYC81" s="214"/>
      <c r="BYD81" s="214"/>
      <c r="BYE81" s="214"/>
      <c r="BYF81" s="214"/>
      <c r="BYG81" s="214"/>
      <c r="BYH81" s="214"/>
      <c r="BYI81" s="214"/>
      <c r="BYJ81" s="214"/>
      <c r="BYK81" s="214"/>
      <c r="BYL81" s="214"/>
      <c r="BYM81" s="214"/>
      <c r="BYN81" s="214"/>
      <c r="BYO81" s="214"/>
      <c r="BYP81" s="214"/>
      <c r="BYQ81" s="214"/>
      <c r="BYR81" s="214"/>
      <c r="BYS81" s="214"/>
      <c r="BYT81" s="214"/>
      <c r="BYU81" s="214"/>
      <c r="BYV81" s="214"/>
      <c r="BYW81" s="214"/>
      <c r="BYX81" s="214"/>
      <c r="BYY81" s="214"/>
      <c r="BYZ81" s="214"/>
      <c r="BZA81" s="214"/>
      <c r="BZB81" s="214"/>
      <c r="BZC81" s="214"/>
      <c r="BZD81" s="214"/>
      <c r="BZE81" s="214"/>
      <c r="BZF81" s="214"/>
      <c r="BZG81" s="214"/>
      <c r="BZH81" s="214"/>
      <c r="BZI81" s="214"/>
      <c r="BZJ81" s="214"/>
      <c r="BZK81" s="214"/>
      <c r="BZL81" s="214"/>
      <c r="BZM81" s="214"/>
      <c r="BZN81" s="214"/>
      <c r="BZO81" s="214"/>
      <c r="BZP81" s="214"/>
      <c r="BZQ81" s="214"/>
      <c r="BZR81" s="214"/>
      <c r="BZS81" s="214"/>
      <c r="BZT81" s="214"/>
      <c r="BZU81" s="214"/>
      <c r="BZV81" s="214"/>
      <c r="BZW81" s="214"/>
      <c r="BZX81" s="214"/>
      <c r="BZY81" s="214"/>
      <c r="BZZ81" s="214"/>
      <c r="CAA81" s="214"/>
      <c r="CAB81" s="214"/>
      <c r="CAC81" s="214"/>
      <c r="CAD81" s="214"/>
      <c r="CAE81" s="214"/>
      <c r="CAF81" s="214"/>
      <c r="CAG81" s="214"/>
      <c r="CAH81" s="214"/>
      <c r="CAI81" s="214"/>
      <c r="CAJ81" s="214"/>
      <c r="CAK81" s="214"/>
      <c r="CAL81" s="214"/>
      <c r="CAM81" s="214"/>
      <c r="CAN81" s="214"/>
      <c r="CAO81" s="214"/>
      <c r="CAP81" s="214"/>
      <c r="CAQ81" s="214"/>
      <c r="CAR81" s="214"/>
      <c r="CAS81" s="214"/>
      <c r="CAT81" s="214"/>
      <c r="CAU81" s="214"/>
      <c r="CAV81" s="214"/>
      <c r="CAW81" s="214"/>
      <c r="CAX81" s="214"/>
      <c r="CAY81" s="214"/>
      <c r="CAZ81" s="214"/>
      <c r="CBA81" s="214"/>
      <c r="CBB81" s="214"/>
      <c r="CBC81" s="214"/>
      <c r="CBD81" s="214"/>
      <c r="CBE81" s="214"/>
      <c r="CBF81" s="214"/>
      <c r="CBG81" s="214"/>
      <c r="CBH81" s="214"/>
      <c r="CBI81" s="214"/>
      <c r="CBJ81" s="214"/>
      <c r="CBK81" s="214"/>
      <c r="CBL81" s="214"/>
      <c r="CBM81" s="214"/>
      <c r="CBN81" s="214"/>
      <c r="CBO81" s="214"/>
      <c r="CBP81" s="214"/>
      <c r="CBQ81" s="214"/>
      <c r="CBR81" s="214"/>
      <c r="CBS81" s="214"/>
      <c r="CBT81" s="214"/>
      <c r="CBU81" s="214"/>
      <c r="CBV81" s="214"/>
      <c r="CBW81" s="214"/>
      <c r="CBX81" s="214"/>
      <c r="CBY81" s="214"/>
      <c r="CBZ81" s="214"/>
      <c r="CCA81" s="214"/>
      <c r="CCB81" s="214"/>
      <c r="CCC81" s="214"/>
      <c r="CCD81" s="214"/>
      <c r="CCE81" s="214"/>
      <c r="CCF81" s="214"/>
      <c r="CCG81" s="214"/>
      <c r="CCH81" s="214"/>
      <c r="CCI81" s="214"/>
      <c r="CCJ81" s="214"/>
      <c r="CCK81" s="214"/>
      <c r="CCL81" s="214"/>
      <c r="CCM81" s="214"/>
      <c r="CCN81" s="214"/>
      <c r="CCO81" s="214"/>
      <c r="CCP81" s="214"/>
      <c r="CCQ81" s="214"/>
      <c r="CCR81" s="214"/>
      <c r="CCS81" s="214"/>
      <c r="CCT81" s="214"/>
      <c r="CCU81" s="214"/>
      <c r="CCV81" s="214"/>
      <c r="CCW81" s="214"/>
      <c r="CCX81" s="214"/>
      <c r="CCY81" s="214"/>
      <c r="CCZ81" s="214"/>
      <c r="CDA81" s="214"/>
      <c r="CDB81" s="214"/>
      <c r="CDC81" s="214"/>
      <c r="CDD81" s="214"/>
      <c r="CDE81" s="214"/>
      <c r="CDF81" s="214"/>
      <c r="CDG81" s="214"/>
      <c r="CDH81" s="214"/>
      <c r="CDI81" s="214"/>
      <c r="CDJ81" s="214"/>
      <c r="CDK81" s="214"/>
      <c r="CDL81" s="214"/>
      <c r="CDM81" s="214"/>
      <c r="CDN81" s="214"/>
      <c r="CDO81" s="214"/>
      <c r="CDP81" s="214"/>
      <c r="CDQ81" s="214"/>
      <c r="CDR81" s="214"/>
      <c r="CDS81" s="214"/>
      <c r="CDT81" s="214"/>
      <c r="CDU81" s="214"/>
      <c r="CDV81" s="214"/>
      <c r="CDW81" s="214"/>
      <c r="CDX81" s="214"/>
      <c r="CDY81" s="214"/>
      <c r="CDZ81" s="214"/>
      <c r="CEA81" s="214"/>
      <c r="CEB81" s="214"/>
      <c r="CEC81" s="214"/>
      <c r="CED81" s="214"/>
      <c r="CEE81" s="214"/>
      <c r="CEF81" s="214"/>
      <c r="CEG81" s="214"/>
      <c r="CEH81" s="214"/>
      <c r="CEI81" s="214"/>
      <c r="CEJ81" s="214"/>
      <c r="CEK81" s="214"/>
      <c r="CEL81" s="214"/>
      <c r="CEM81" s="214"/>
      <c r="CEN81" s="214"/>
      <c r="CEO81" s="214"/>
      <c r="CEP81" s="214"/>
      <c r="CEQ81" s="214"/>
      <c r="CER81" s="214"/>
      <c r="CES81" s="214"/>
      <c r="CET81" s="214"/>
      <c r="CEU81" s="214"/>
      <c r="CEV81" s="214"/>
      <c r="CEW81" s="214"/>
      <c r="CEX81" s="214"/>
      <c r="CEY81" s="214"/>
      <c r="CEZ81" s="214"/>
      <c r="CFA81" s="214"/>
      <c r="CFB81" s="214"/>
      <c r="CFC81" s="214"/>
      <c r="CFD81" s="214"/>
      <c r="CFE81" s="214"/>
      <c r="CFF81" s="214"/>
      <c r="CFG81" s="214"/>
      <c r="CFH81" s="214"/>
      <c r="CFI81" s="214"/>
      <c r="CFJ81" s="214"/>
      <c r="CFK81" s="214"/>
      <c r="CFL81" s="214"/>
      <c r="CFM81" s="214"/>
      <c r="CFN81" s="214"/>
      <c r="CFO81" s="214"/>
      <c r="CFP81" s="214"/>
      <c r="CFQ81" s="214"/>
      <c r="CFR81" s="214"/>
      <c r="CFS81" s="214"/>
      <c r="CFT81" s="214"/>
      <c r="CFU81" s="214"/>
      <c r="CFV81" s="214"/>
      <c r="CFW81" s="214"/>
      <c r="CFX81" s="214"/>
      <c r="CFY81" s="214"/>
      <c r="CFZ81" s="214"/>
      <c r="CGA81" s="214"/>
      <c r="CGB81" s="214"/>
      <c r="CGC81" s="214"/>
      <c r="CGD81" s="214"/>
      <c r="CGE81" s="214"/>
      <c r="CGF81" s="214"/>
      <c r="CGG81" s="214"/>
      <c r="CGH81" s="214"/>
      <c r="CGI81" s="214"/>
      <c r="CGJ81" s="214"/>
      <c r="CGK81" s="214"/>
      <c r="CGL81" s="214"/>
      <c r="CGM81" s="214"/>
      <c r="CGN81" s="214"/>
      <c r="CGO81" s="214"/>
      <c r="CGP81" s="214"/>
      <c r="CGQ81" s="214"/>
      <c r="CGR81" s="214"/>
      <c r="CGS81" s="214"/>
      <c r="CGT81" s="214"/>
      <c r="CGU81" s="214"/>
      <c r="CGV81" s="214"/>
      <c r="CGW81" s="214"/>
      <c r="CGX81" s="214"/>
      <c r="CGY81" s="214"/>
      <c r="CGZ81" s="214"/>
      <c r="CHA81" s="214"/>
      <c r="CHB81" s="214"/>
      <c r="CHC81" s="214"/>
      <c r="CHD81" s="214"/>
      <c r="CHE81" s="214"/>
      <c r="CHF81" s="214"/>
      <c r="CHG81" s="214"/>
      <c r="CHH81" s="214"/>
      <c r="CHI81" s="214"/>
      <c r="CHJ81" s="214"/>
      <c r="CHK81" s="214"/>
      <c r="CHL81" s="214"/>
      <c r="CHM81" s="214"/>
      <c r="CHN81" s="214"/>
      <c r="CHO81" s="214"/>
      <c r="CHP81" s="214"/>
      <c r="CHQ81" s="214"/>
      <c r="CHR81" s="214"/>
      <c r="CHS81" s="214"/>
      <c r="CHT81" s="214"/>
      <c r="CHU81" s="214"/>
      <c r="CHV81" s="214"/>
      <c r="CHW81" s="214"/>
      <c r="CHX81" s="214"/>
      <c r="CHY81" s="214"/>
      <c r="CHZ81" s="214"/>
      <c r="CIA81" s="214"/>
      <c r="CIB81" s="214"/>
      <c r="CIC81" s="214"/>
      <c r="CID81" s="214"/>
      <c r="CIE81" s="214"/>
      <c r="CIF81" s="214"/>
      <c r="CIG81" s="214"/>
      <c r="CIH81" s="214"/>
      <c r="CII81" s="214"/>
      <c r="CIJ81" s="214"/>
      <c r="CIK81" s="214"/>
      <c r="CIL81" s="214"/>
      <c r="CIM81" s="214"/>
      <c r="CIN81" s="214"/>
      <c r="CIO81" s="214"/>
      <c r="CIP81" s="214"/>
      <c r="CIQ81" s="214"/>
      <c r="CIR81" s="214"/>
      <c r="CIS81" s="214"/>
      <c r="CIT81" s="214"/>
      <c r="CIU81" s="214"/>
      <c r="CIV81" s="214"/>
      <c r="CIW81" s="214"/>
      <c r="CIX81" s="214"/>
      <c r="CIY81" s="214"/>
      <c r="CIZ81" s="214"/>
      <c r="CJA81" s="214"/>
      <c r="CJB81" s="214"/>
      <c r="CJC81" s="214"/>
      <c r="CJD81" s="214"/>
      <c r="CJE81" s="214"/>
      <c r="CJF81" s="214"/>
      <c r="CJG81" s="214"/>
      <c r="CJH81" s="214"/>
      <c r="CJI81" s="214"/>
      <c r="CJJ81" s="214"/>
      <c r="CJK81" s="214"/>
      <c r="CJL81" s="214"/>
      <c r="CJM81" s="214"/>
      <c r="CJN81" s="214"/>
      <c r="CJO81" s="214"/>
      <c r="CJP81" s="214"/>
      <c r="CJQ81" s="214"/>
      <c r="CJR81" s="214"/>
      <c r="CJS81" s="214"/>
      <c r="CJT81" s="214"/>
      <c r="CJU81" s="214"/>
      <c r="CJV81" s="214"/>
      <c r="CJW81" s="214"/>
      <c r="CJX81" s="214"/>
      <c r="CJY81" s="214"/>
      <c r="CJZ81" s="214"/>
      <c r="CKA81" s="214"/>
      <c r="CKB81" s="214"/>
      <c r="CKC81" s="214"/>
      <c r="CKD81" s="214"/>
      <c r="CKE81" s="214"/>
      <c r="CKF81" s="214"/>
      <c r="CKG81" s="214"/>
      <c r="CKH81" s="214"/>
      <c r="CKI81" s="214"/>
      <c r="CKJ81" s="214"/>
      <c r="CKK81" s="214"/>
      <c r="CKL81" s="214"/>
      <c r="CKM81" s="214"/>
      <c r="CKN81" s="214"/>
      <c r="CKO81" s="214"/>
      <c r="CKP81" s="214"/>
      <c r="CKQ81" s="214"/>
      <c r="CKR81" s="214"/>
      <c r="CKS81" s="214"/>
      <c r="CKT81" s="214"/>
      <c r="CKU81" s="214"/>
      <c r="CKV81" s="214"/>
      <c r="CKW81" s="214"/>
      <c r="CKX81" s="214"/>
      <c r="CKY81" s="214"/>
      <c r="CKZ81" s="214"/>
      <c r="CLA81" s="214"/>
      <c r="CLB81" s="214"/>
      <c r="CLC81" s="214"/>
      <c r="CLD81" s="214"/>
      <c r="CLE81" s="214"/>
      <c r="CLF81" s="214"/>
      <c r="CLG81" s="214"/>
      <c r="CLH81" s="214"/>
      <c r="CLI81" s="214"/>
      <c r="CLJ81" s="214"/>
      <c r="CLK81" s="214"/>
      <c r="CLL81" s="214"/>
      <c r="CLM81" s="214"/>
      <c r="CLN81" s="214"/>
      <c r="CLO81" s="214"/>
      <c r="CLP81" s="214"/>
      <c r="CLQ81" s="214"/>
      <c r="CLR81" s="214"/>
      <c r="CLS81" s="214"/>
      <c r="CLT81" s="214"/>
      <c r="CLU81" s="214"/>
      <c r="CLV81" s="214"/>
      <c r="CLW81" s="214"/>
      <c r="CLX81" s="214"/>
      <c r="CLY81" s="214"/>
      <c r="CLZ81" s="214"/>
      <c r="CMA81" s="214"/>
      <c r="CMB81" s="214"/>
      <c r="CMC81" s="214"/>
      <c r="CMD81" s="214"/>
      <c r="CME81" s="214"/>
      <c r="CMF81" s="214"/>
      <c r="CMG81" s="214"/>
      <c r="CMH81" s="214"/>
      <c r="CMI81" s="214"/>
      <c r="CMJ81" s="214"/>
      <c r="CMK81" s="214"/>
      <c r="CML81" s="214"/>
      <c r="CMM81" s="214"/>
      <c r="CMN81" s="214"/>
      <c r="CMO81" s="214"/>
      <c r="CMP81" s="214"/>
      <c r="CMQ81" s="214"/>
      <c r="CMR81" s="214"/>
      <c r="CMS81" s="214"/>
      <c r="CMT81" s="214"/>
      <c r="CMU81" s="214"/>
      <c r="CMV81" s="214"/>
      <c r="CMW81" s="214"/>
      <c r="CMX81" s="214"/>
      <c r="CMY81" s="214"/>
      <c r="CMZ81" s="214"/>
      <c r="CNA81" s="214"/>
      <c r="CNB81" s="214"/>
      <c r="CNC81" s="214"/>
      <c r="CND81" s="214"/>
      <c r="CNE81" s="214"/>
      <c r="CNF81" s="214"/>
      <c r="CNG81" s="214"/>
      <c r="CNH81" s="214"/>
      <c r="CNI81" s="214"/>
      <c r="CNJ81" s="214"/>
      <c r="CNK81" s="214"/>
      <c r="CNL81" s="214"/>
      <c r="CNM81" s="214"/>
      <c r="CNN81" s="214"/>
      <c r="CNO81" s="214"/>
      <c r="CNP81" s="214"/>
      <c r="CNQ81" s="214"/>
      <c r="CNR81" s="214"/>
      <c r="CNS81" s="214"/>
      <c r="CNT81" s="214"/>
      <c r="CNU81" s="214"/>
      <c r="CNV81" s="214"/>
      <c r="CNW81" s="214"/>
      <c r="CNX81" s="214"/>
      <c r="CNY81" s="214"/>
      <c r="CNZ81" s="214"/>
      <c r="COA81" s="214"/>
      <c r="COB81" s="214"/>
      <c r="COC81" s="214"/>
      <c r="COD81" s="214"/>
      <c r="COE81" s="214"/>
      <c r="COF81" s="214"/>
      <c r="COG81" s="214"/>
      <c r="COH81" s="214"/>
      <c r="COI81" s="214"/>
      <c r="COJ81" s="214"/>
      <c r="COK81" s="214"/>
      <c r="COL81" s="214"/>
      <c r="COM81" s="214"/>
      <c r="CON81" s="214"/>
      <c r="COO81" s="214"/>
      <c r="COP81" s="214"/>
      <c r="COQ81" s="214"/>
      <c r="COR81" s="214"/>
      <c r="COS81" s="214"/>
      <c r="COT81" s="214"/>
      <c r="COU81" s="214"/>
      <c r="COV81" s="214"/>
      <c r="COW81" s="214"/>
      <c r="COX81" s="214"/>
      <c r="COY81" s="214"/>
      <c r="COZ81" s="214"/>
      <c r="CPA81" s="214"/>
      <c r="CPB81" s="214"/>
      <c r="CPC81" s="214"/>
      <c r="CPD81" s="214"/>
      <c r="CPE81" s="214"/>
      <c r="CPF81" s="214"/>
      <c r="CPG81" s="214"/>
      <c r="CPH81" s="214"/>
      <c r="CPI81" s="214"/>
      <c r="CPJ81" s="214"/>
      <c r="CPK81" s="214"/>
      <c r="CPL81" s="214"/>
      <c r="CPM81" s="214"/>
      <c r="CPN81" s="214"/>
      <c r="CPO81" s="214"/>
      <c r="CPP81" s="214"/>
      <c r="CPQ81" s="214"/>
      <c r="CPR81" s="214"/>
      <c r="CPS81" s="214"/>
      <c r="CPT81" s="214"/>
      <c r="CPU81" s="214"/>
      <c r="CPV81" s="214"/>
      <c r="CPW81" s="214"/>
      <c r="CPX81" s="214"/>
      <c r="CPY81" s="214"/>
      <c r="CPZ81" s="214"/>
      <c r="CQA81" s="214"/>
      <c r="CQB81" s="214"/>
      <c r="CQC81" s="214"/>
      <c r="CQD81" s="214"/>
      <c r="CQE81" s="214"/>
      <c r="CQF81" s="214"/>
      <c r="CQG81" s="214"/>
      <c r="CQH81" s="214"/>
      <c r="CQI81" s="214"/>
      <c r="CQJ81" s="214"/>
      <c r="CQK81" s="214"/>
      <c r="CQL81" s="214"/>
      <c r="CQM81" s="214"/>
      <c r="CQN81" s="214"/>
      <c r="CQO81" s="214"/>
      <c r="CQP81" s="214"/>
      <c r="CQQ81" s="214"/>
      <c r="CQR81" s="214"/>
      <c r="CQS81" s="214"/>
      <c r="CQT81" s="214"/>
      <c r="CQU81" s="214"/>
      <c r="CQV81" s="214"/>
      <c r="CQW81" s="214"/>
      <c r="CQX81" s="214"/>
      <c r="CQY81" s="214"/>
      <c r="CQZ81" s="214"/>
      <c r="CRA81" s="214"/>
      <c r="CRB81" s="214"/>
      <c r="CRC81" s="214"/>
      <c r="CRD81" s="214"/>
      <c r="CRE81" s="214"/>
      <c r="CRF81" s="214"/>
      <c r="CRG81" s="214"/>
      <c r="CRH81" s="214"/>
      <c r="CRI81" s="214"/>
      <c r="CRJ81" s="214"/>
      <c r="CRK81" s="214"/>
      <c r="CRL81" s="214"/>
      <c r="CRM81" s="214"/>
      <c r="CRN81" s="214"/>
      <c r="CRO81" s="214"/>
      <c r="CRP81" s="214"/>
      <c r="CRQ81" s="214"/>
      <c r="CRR81" s="214"/>
      <c r="CRS81" s="214"/>
      <c r="CRT81" s="214"/>
      <c r="CRU81" s="214"/>
      <c r="CRV81" s="214"/>
      <c r="CRW81" s="214"/>
      <c r="CRX81" s="214"/>
      <c r="CRY81" s="214"/>
      <c r="CRZ81" s="214"/>
      <c r="CSA81" s="214"/>
      <c r="CSB81" s="214"/>
      <c r="CSC81" s="214"/>
      <c r="CSD81" s="214"/>
      <c r="CSE81" s="214"/>
      <c r="CSF81" s="214"/>
      <c r="CSG81" s="214"/>
      <c r="CSH81" s="214"/>
      <c r="CSI81" s="214"/>
      <c r="CSJ81" s="214"/>
      <c r="CSK81" s="214"/>
      <c r="CSL81" s="214"/>
      <c r="CSM81" s="214"/>
      <c r="CSN81" s="214"/>
      <c r="CSO81" s="214"/>
      <c r="CSP81" s="214"/>
      <c r="CSQ81" s="214"/>
      <c r="CSR81" s="214"/>
      <c r="CSS81" s="214"/>
      <c r="CST81" s="214"/>
      <c r="CSU81" s="214"/>
      <c r="CSV81" s="214"/>
      <c r="CSW81" s="214"/>
      <c r="CSX81" s="214"/>
      <c r="CSY81" s="214"/>
      <c r="CSZ81" s="214"/>
      <c r="CTA81" s="214"/>
      <c r="CTB81" s="214"/>
      <c r="CTC81" s="214"/>
      <c r="CTD81" s="214"/>
      <c r="CTE81" s="214"/>
      <c r="CTF81" s="214"/>
      <c r="CTG81" s="214"/>
      <c r="CTH81" s="214"/>
      <c r="CTI81" s="214"/>
      <c r="CTJ81" s="214"/>
      <c r="CTK81" s="214"/>
      <c r="CTL81" s="214"/>
      <c r="CTM81" s="214"/>
      <c r="CTN81" s="214"/>
      <c r="CTO81" s="214"/>
      <c r="CTP81" s="214"/>
      <c r="CTQ81" s="214"/>
      <c r="CTR81" s="214"/>
      <c r="CTS81" s="214"/>
      <c r="CTT81" s="214"/>
      <c r="CTU81" s="214"/>
      <c r="CTV81" s="214"/>
      <c r="CTW81" s="214"/>
      <c r="CTX81" s="214"/>
      <c r="CTY81" s="214"/>
      <c r="CTZ81" s="214"/>
      <c r="CUA81" s="214"/>
      <c r="CUB81" s="214"/>
      <c r="CUC81" s="214"/>
      <c r="CUD81" s="214"/>
      <c r="CUE81" s="214"/>
      <c r="CUF81" s="214"/>
      <c r="CUG81" s="214"/>
      <c r="CUH81" s="214"/>
      <c r="CUI81" s="214"/>
      <c r="CUJ81" s="214"/>
      <c r="CUK81" s="214"/>
      <c r="CUL81" s="214"/>
      <c r="CUM81" s="214"/>
      <c r="CUN81" s="214"/>
      <c r="CUO81" s="214"/>
      <c r="CUP81" s="214"/>
      <c r="CUQ81" s="214"/>
      <c r="CUR81" s="214"/>
      <c r="CUS81" s="214"/>
      <c r="CUT81" s="214"/>
      <c r="CUU81" s="214"/>
      <c r="CUV81" s="214"/>
      <c r="CUW81" s="214"/>
      <c r="CUX81" s="214"/>
      <c r="CUY81" s="214"/>
      <c r="CUZ81" s="214"/>
      <c r="CVA81" s="214"/>
      <c r="CVB81" s="214"/>
      <c r="CVC81" s="214"/>
      <c r="CVD81" s="214"/>
      <c r="CVE81" s="214"/>
      <c r="CVF81" s="214"/>
      <c r="CVG81" s="214"/>
      <c r="CVH81" s="214"/>
      <c r="CVI81" s="214"/>
      <c r="CVJ81" s="214"/>
      <c r="CVK81" s="214"/>
      <c r="CVL81" s="214"/>
      <c r="CVM81" s="214"/>
      <c r="CVN81" s="214"/>
      <c r="CVO81" s="214"/>
      <c r="CVP81" s="214"/>
      <c r="CVQ81" s="214"/>
      <c r="CVR81" s="214"/>
      <c r="CVS81" s="214"/>
      <c r="CVT81" s="214"/>
      <c r="CVU81" s="214"/>
      <c r="CVV81" s="214"/>
      <c r="CVW81" s="214"/>
      <c r="CVX81" s="214"/>
      <c r="CVY81" s="214"/>
      <c r="CVZ81" s="214"/>
      <c r="CWA81" s="214"/>
      <c r="CWB81" s="214"/>
      <c r="CWC81" s="214"/>
      <c r="CWD81" s="214"/>
      <c r="CWE81" s="214"/>
      <c r="CWF81" s="214"/>
      <c r="CWG81" s="214"/>
      <c r="CWH81" s="214"/>
      <c r="CWI81" s="214"/>
      <c r="CWJ81" s="214"/>
      <c r="CWK81" s="214"/>
      <c r="CWL81" s="214"/>
      <c r="CWM81" s="214"/>
      <c r="CWN81" s="214"/>
      <c r="CWO81" s="214"/>
      <c r="CWP81" s="214"/>
      <c r="CWQ81" s="214"/>
      <c r="CWR81" s="214"/>
      <c r="CWS81" s="214"/>
      <c r="CWT81" s="214"/>
      <c r="CWU81" s="214"/>
      <c r="CWV81" s="214"/>
      <c r="CWW81" s="214"/>
      <c r="CWX81" s="214"/>
      <c r="CWY81" s="214"/>
      <c r="CWZ81" s="214"/>
      <c r="CXA81" s="214"/>
      <c r="CXB81" s="214"/>
      <c r="CXC81" s="214"/>
      <c r="CXD81" s="214"/>
      <c r="CXE81" s="214"/>
      <c r="CXF81" s="214"/>
      <c r="CXG81" s="214"/>
      <c r="CXH81" s="214"/>
      <c r="CXI81" s="214"/>
      <c r="CXJ81" s="214"/>
      <c r="CXK81" s="214"/>
      <c r="CXL81" s="214"/>
      <c r="CXM81" s="214"/>
      <c r="CXN81" s="214"/>
      <c r="CXO81" s="214"/>
      <c r="CXP81" s="214"/>
      <c r="CXQ81" s="214"/>
      <c r="CXR81" s="214"/>
      <c r="CXS81" s="214"/>
      <c r="CXT81" s="214"/>
      <c r="CXU81" s="214"/>
      <c r="CXV81" s="214"/>
      <c r="CXW81" s="214"/>
      <c r="CXX81" s="214"/>
      <c r="CXY81" s="214"/>
      <c r="CXZ81" s="214"/>
      <c r="CYA81" s="214"/>
      <c r="CYB81" s="214"/>
      <c r="CYC81" s="214"/>
      <c r="CYD81" s="214"/>
      <c r="CYE81" s="214"/>
      <c r="CYF81" s="214"/>
      <c r="CYG81" s="214"/>
      <c r="CYH81" s="214"/>
      <c r="CYI81" s="214"/>
      <c r="CYJ81" s="214"/>
      <c r="CYK81" s="214"/>
      <c r="CYL81" s="214"/>
      <c r="CYM81" s="214"/>
      <c r="CYN81" s="214"/>
      <c r="CYO81" s="214"/>
      <c r="CYP81" s="214"/>
      <c r="CYQ81" s="214"/>
      <c r="CYR81" s="214"/>
      <c r="CYS81" s="214"/>
      <c r="CYT81" s="214"/>
      <c r="CYU81" s="214"/>
      <c r="CYV81" s="214"/>
      <c r="CYW81" s="214"/>
      <c r="CYX81" s="214"/>
      <c r="CYY81" s="214"/>
      <c r="CYZ81" s="214"/>
      <c r="CZA81" s="214"/>
      <c r="CZB81" s="214"/>
      <c r="CZC81" s="214"/>
      <c r="CZD81" s="214"/>
      <c r="CZE81" s="214"/>
      <c r="CZF81" s="214"/>
      <c r="CZG81" s="214"/>
      <c r="CZH81" s="214"/>
      <c r="CZI81" s="214"/>
      <c r="CZJ81" s="214"/>
      <c r="CZK81" s="214"/>
      <c r="CZL81" s="214"/>
      <c r="CZM81" s="214"/>
      <c r="CZN81" s="214"/>
      <c r="CZO81" s="214"/>
      <c r="CZP81" s="214"/>
      <c r="CZQ81" s="214"/>
      <c r="CZR81" s="214"/>
      <c r="CZS81" s="214"/>
      <c r="CZT81" s="214"/>
      <c r="CZU81" s="214"/>
      <c r="CZV81" s="214"/>
      <c r="CZW81" s="214"/>
      <c r="CZX81" s="214"/>
      <c r="CZY81" s="214"/>
      <c r="CZZ81" s="214"/>
      <c r="DAA81" s="214"/>
      <c r="DAB81" s="214"/>
      <c r="DAC81" s="214"/>
      <c r="DAD81" s="214"/>
      <c r="DAE81" s="214"/>
      <c r="DAF81" s="214"/>
      <c r="DAG81" s="214"/>
      <c r="DAH81" s="214"/>
      <c r="DAI81" s="214"/>
      <c r="DAJ81" s="214"/>
      <c r="DAK81" s="214"/>
      <c r="DAL81" s="214"/>
      <c r="DAM81" s="214"/>
      <c r="DAN81" s="214"/>
      <c r="DAO81" s="214"/>
      <c r="DAP81" s="214"/>
      <c r="DAQ81" s="214"/>
      <c r="DAR81" s="214"/>
      <c r="DAS81" s="214"/>
      <c r="DAT81" s="214"/>
      <c r="DAU81" s="214"/>
      <c r="DAV81" s="214"/>
      <c r="DAW81" s="214"/>
      <c r="DAX81" s="214"/>
      <c r="DAY81" s="214"/>
      <c r="DAZ81" s="214"/>
      <c r="DBA81" s="214"/>
      <c r="DBB81" s="214"/>
      <c r="DBC81" s="214"/>
      <c r="DBD81" s="214"/>
      <c r="DBE81" s="214"/>
      <c r="DBF81" s="214"/>
      <c r="DBG81" s="214"/>
      <c r="DBH81" s="214"/>
      <c r="DBI81" s="214"/>
      <c r="DBJ81" s="214"/>
      <c r="DBK81" s="214"/>
      <c r="DBL81" s="214"/>
      <c r="DBM81" s="214"/>
      <c r="DBN81" s="214"/>
      <c r="DBO81" s="214"/>
      <c r="DBP81" s="214"/>
      <c r="DBQ81" s="214"/>
      <c r="DBR81" s="214"/>
      <c r="DBS81" s="214"/>
      <c r="DBT81" s="214"/>
      <c r="DBU81" s="214"/>
      <c r="DBV81" s="214"/>
      <c r="DBW81" s="214"/>
      <c r="DBX81" s="214"/>
      <c r="DBY81" s="214"/>
      <c r="DBZ81" s="214"/>
      <c r="DCA81" s="214"/>
      <c r="DCB81" s="214"/>
      <c r="DCC81" s="214"/>
      <c r="DCD81" s="214"/>
      <c r="DCE81" s="214"/>
      <c r="DCF81" s="214"/>
      <c r="DCG81" s="214"/>
      <c r="DCH81" s="214"/>
      <c r="DCI81" s="214"/>
      <c r="DCJ81" s="214"/>
      <c r="DCK81" s="214"/>
      <c r="DCL81" s="214"/>
      <c r="DCM81" s="214"/>
      <c r="DCN81" s="214"/>
      <c r="DCO81" s="214"/>
      <c r="DCP81" s="214"/>
      <c r="DCQ81" s="214"/>
      <c r="DCR81" s="214"/>
      <c r="DCS81" s="214"/>
      <c r="DCT81" s="214"/>
      <c r="DCU81" s="214"/>
      <c r="DCV81" s="214"/>
      <c r="DCW81" s="214"/>
      <c r="DCX81" s="214"/>
      <c r="DCY81" s="214"/>
      <c r="DCZ81" s="214"/>
      <c r="DDA81" s="214"/>
      <c r="DDB81" s="214"/>
      <c r="DDC81" s="214"/>
      <c r="DDD81" s="214"/>
      <c r="DDE81" s="214"/>
      <c r="DDF81" s="214"/>
      <c r="DDG81" s="214"/>
      <c r="DDH81" s="214"/>
      <c r="DDI81" s="214"/>
      <c r="DDJ81" s="214"/>
      <c r="DDK81" s="214"/>
      <c r="DDL81" s="214"/>
      <c r="DDM81" s="214"/>
      <c r="DDN81" s="214"/>
      <c r="DDO81" s="214"/>
      <c r="DDP81" s="214"/>
      <c r="DDQ81" s="214"/>
      <c r="DDR81" s="214"/>
      <c r="DDS81" s="214"/>
      <c r="DDT81" s="214"/>
      <c r="DDU81" s="214"/>
      <c r="DDV81" s="214"/>
      <c r="DDW81" s="214"/>
      <c r="DDX81" s="214"/>
      <c r="DDY81" s="214"/>
      <c r="DDZ81" s="214"/>
      <c r="DEA81" s="214"/>
      <c r="DEB81" s="214"/>
      <c r="DEC81" s="214"/>
      <c r="DED81" s="214"/>
      <c r="DEE81" s="214"/>
      <c r="DEF81" s="214"/>
      <c r="DEG81" s="214"/>
      <c r="DEH81" s="214"/>
      <c r="DEI81" s="214"/>
      <c r="DEJ81" s="214"/>
      <c r="DEK81" s="214"/>
      <c r="DEL81" s="214"/>
      <c r="DEM81" s="214"/>
      <c r="DEN81" s="214"/>
      <c r="DEO81" s="214"/>
      <c r="DEP81" s="214"/>
      <c r="DEQ81" s="214"/>
      <c r="DER81" s="214"/>
      <c r="DES81" s="214"/>
      <c r="DET81" s="214"/>
      <c r="DEU81" s="214"/>
      <c r="DEV81" s="214"/>
      <c r="DEW81" s="214"/>
      <c r="DEX81" s="214"/>
      <c r="DEY81" s="214"/>
      <c r="DEZ81" s="214"/>
      <c r="DFA81" s="214"/>
      <c r="DFB81" s="214"/>
      <c r="DFC81" s="214"/>
      <c r="DFD81" s="214"/>
      <c r="DFE81" s="214"/>
      <c r="DFF81" s="214"/>
      <c r="DFG81" s="214"/>
      <c r="DFH81" s="214"/>
      <c r="DFI81" s="214"/>
      <c r="DFJ81" s="214"/>
      <c r="DFK81" s="214"/>
      <c r="DFL81" s="214"/>
      <c r="DFM81" s="214"/>
      <c r="DFN81" s="214"/>
      <c r="DFO81" s="214"/>
      <c r="DFP81" s="214"/>
      <c r="DFQ81" s="214"/>
      <c r="DFR81" s="214"/>
      <c r="DFS81" s="214"/>
      <c r="DFT81" s="214"/>
      <c r="DFU81" s="214"/>
      <c r="DFV81" s="214"/>
      <c r="DFW81" s="214"/>
      <c r="DFX81" s="214"/>
      <c r="DFY81" s="214"/>
      <c r="DFZ81" s="214"/>
      <c r="DGA81" s="214"/>
      <c r="DGB81" s="214"/>
      <c r="DGC81" s="214"/>
      <c r="DGD81" s="214"/>
      <c r="DGE81" s="214"/>
      <c r="DGF81" s="214"/>
      <c r="DGG81" s="214"/>
      <c r="DGH81" s="214"/>
      <c r="DGI81" s="214"/>
      <c r="DGJ81" s="214"/>
      <c r="DGK81" s="214"/>
      <c r="DGL81" s="214"/>
      <c r="DGM81" s="214"/>
      <c r="DGN81" s="214"/>
      <c r="DGO81" s="214"/>
      <c r="DGP81" s="214"/>
      <c r="DGQ81" s="214"/>
      <c r="DGR81" s="214"/>
      <c r="DGS81" s="214"/>
      <c r="DGT81" s="214"/>
      <c r="DGU81" s="214"/>
      <c r="DGV81" s="214"/>
      <c r="DGW81" s="214"/>
      <c r="DGX81" s="214"/>
      <c r="DGY81" s="214"/>
      <c r="DGZ81" s="214"/>
      <c r="DHA81" s="214"/>
      <c r="DHB81" s="214"/>
      <c r="DHC81" s="214"/>
      <c r="DHD81" s="214"/>
      <c r="DHE81" s="214"/>
      <c r="DHF81" s="214"/>
      <c r="DHG81" s="214"/>
      <c r="DHH81" s="214"/>
      <c r="DHI81" s="214"/>
      <c r="DHJ81" s="214"/>
      <c r="DHK81" s="214"/>
      <c r="DHL81" s="214"/>
      <c r="DHM81" s="214"/>
      <c r="DHN81" s="214"/>
      <c r="DHO81" s="214"/>
      <c r="DHP81" s="214"/>
      <c r="DHQ81" s="214"/>
      <c r="DHR81" s="214"/>
      <c r="DHS81" s="214"/>
      <c r="DHT81" s="214"/>
      <c r="DHU81" s="214"/>
      <c r="DHV81" s="214"/>
      <c r="DHW81" s="214"/>
      <c r="DHX81" s="214"/>
      <c r="DHY81" s="214"/>
      <c r="DHZ81" s="214"/>
      <c r="DIA81" s="214"/>
      <c r="DIB81" s="214"/>
      <c r="DIC81" s="214"/>
      <c r="DID81" s="214"/>
      <c r="DIE81" s="214"/>
      <c r="DIF81" s="214"/>
      <c r="DIG81" s="214"/>
      <c r="DIH81" s="214"/>
      <c r="DII81" s="214"/>
      <c r="DIJ81" s="214"/>
      <c r="DIK81" s="214"/>
      <c r="DIL81" s="214"/>
      <c r="DIM81" s="214"/>
      <c r="DIN81" s="214"/>
      <c r="DIO81" s="214"/>
      <c r="DIP81" s="214"/>
      <c r="DIQ81" s="214"/>
      <c r="DIR81" s="214"/>
      <c r="DIS81" s="214"/>
      <c r="DIT81" s="214"/>
      <c r="DIU81" s="214"/>
      <c r="DIV81" s="214"/>
      <c r="DIW81" s="214"/>
      <c r="DIX81" s="214"/>
      <c r="DIY81" s="214"/>
      <c r="DIZ81" s="214"/>
      <c r="DJA81" s="214"/>
      <c r="DJB81" s="214"/>
      <c r="DJC81" s="214"/>
      <c r="DJD81" s="214"/>
      <c r="DJE81" s="214"/>
      <c r="DJF81" s="214"/>
      <c r="DJG81" s="214"/>
      <c r="DJH81" s="214"/>
      <c r="DJI81" s="214"/>
      <c r="DJJ81" s="214"/>
      <c r="DJK81" s="214"/>
      <c r="DJL81" s="214"/>
      <c r="DJM81" s="214"/>
      <c r="DJN81" s="214"/>
      <c r="DJO81" s="214"/>
      <c r="DJP81" s="214"/>
      <c r="DJQ81" s="214"/>
      <c r="DJR81" s="214"/>
      <c r="DJS81" s="214"/>
      <c r="DJT81" s="214"/>
      <c r="DJU81" s="214"/>
      <c r="DJV81" s="214"/>
      <c r="DJW81" s="214"/>
      <c r="DJX81" s="214"/>
      <c r="DJY81" s="214"/>
      <c r="DJZ81" s="214"/>
      <c r="DKA81" s="214"/>
      <c r="DKB81" s="214"/>
      <c r="DKC81" s="214"/>
      <c r="DKD81" s="214"/>
      <c r="DKE81" s="214"/>
      <c r="DKF81" s="214"/>
      <c r="DKG81" s="214"/>
      <c r="DKH81" s="214"/>
      <c r="DKI81" s="214"/>
      <c r="DKJ81" s="214"/>
      <c r="DKK81" s="214"/>
      <c r="DKL81" s="214"/>
      <c r="DKM81" s="214"/>
      <c r="DKN81" s="214"/>
      <c r="DKO81" s="214"/>
      <c r="DKP81" s="214"/>
      <c r="DKQ81" s="214"/>
      <c r="DKR81" s="214"/>
      <c r="DKS81" s="214"/>
      <c r="DKT81" s="214"/>
      <c r="DKU81" s="214"/>
      <c r="DKV81" s="214"/>
      <c r="DKW81" s="214"/>
      <c r="DKX81" s="214"/>
      <c r="DKY81" s="214"/>
      <c r="DKZ81" s="214"/>
      <c r="DLA81" s="214"/>
      <c r="DLB81" s="214"/>
      <c r="DLC81" s="214"/>
      <c r="DLD81" s="214"/>
      <c r="DLE81" s="214"/>
      <c r="DLF81" s="214"/>
      <c r="DLG81" s="214"/>
      <c r="DLH81" s="214"/>
      <c r="DLI81" s="214"/>
      <c r="DLJ81" s="214"/>
      <c r="DLK81" s="214"/>
      <c r="DLL81" s="214"/>
      <c r="DLM81" s="214"/>
      <c r="DLN81" s="214"/>
      <c r="DLO81" s="214"/>
      <c r="DLP81" s="214"/>
      <c r="DLQ81" s="214"/>
      <c r="DLR81" s="214"/>
      <c r="DLS81" s="214"/>
      <c r="DLT81" s="214"/>
      <c r="DLU81" s="214"/>
      <c r="DLV81" s="214"/>
      <c r="DLW81" s="214"/>
      <c r="DLX81" s="214"/>
      <c r="DLY81" s="214"/>
      <c r="DLZ81" s="214"/>
      <c r="DMA81" s="214"/>
      <c r="DMB81" s="214"/>
      <c r="DMC81" s="214"/>
      <c r="DMD81" s="214"/>
      <c r="DME81" s="214"/>
      <c r="DMF81" s="214"/>
      <c r="DMG81" s="214"/>
      <c r="DMH81" s="214"/>
      <c r="DMI81" s="214"/>
      <c r="DMJ81" s="214"/>
      <c r="DMK81" s="214"/>
      <c r="DML81" s="214"/>
      <c r="DMM81" s="214"/>
      <c r="DMN81" s="214"/>
      <c r="DMO81" s="214"/>
      <c r="DMP81" s="214"/>
      <c r="DMQ81" s="214"/>
      <c r="DMR81" s="214"/>
      <c r="DMS81" s="214"/>
      <c r="DMT81" s="214"/>
      <c r="DMU81" s="214"/>
      <c r="DMV81" s="214"/>
      <c r="DMW81" s="214"/>
      <c r="DMX81" s="214"/>
      <c r="DMY81" s="214"/>
      <c r="DMZ81" s="214"/>
      <c r="DNA81" s="214"/>
      <c r="DNB81" s="214"/>
      <c r="DNC81" s="214"/>
      <c r="DND81" s="214"/>
      <c r="DNE81" s="214"/>
      <c r="DNF81" s="214"/>
      <c r="DNG81" s="214"/>
      <c r="DNH81" s="214"/>
      <c r="DNI81" s="214"/>
      <c r="DNJ81" s="214"/>
      <c r="DNK81" s="214"/>
      <c r="DNL81" s="214"/>
      <c r="DNM81" s="214"/>
      <c r="DNN81" s="214"/>
      <c r="DNO81" s="214"/>
      <c r="DNP81" s="214"/>
      <c r="DNQ81" s="214"/>
      <c r="DNR81" s="214"/>
      <c r="DNS81" s="214"/>
      <c r="DNT81" s="214"/>
      <c r="DNU81" s="214"/>
      <c r="DNV81" s="214"/>
      <c r="DNW81" s="214"/>
      <c r="DNX81" s="214"/>
      <c r="DNY81" s="214"/>
      <c r="DNZ81" s="214"/>
      <c r="DOA81" s="214"/>
      <c r="DOB81" s="214"/>
      <c r="DOC81" s="214"/>
      <c r="DOD81" s="214"/>
      <c r="DOE81" s="214"/>
      <c r="DOF81" s="214"/>
      <c r="DOG81" s="214"/>
      <c r="DOH81" s="214"/>
      <c r="DOI81" s="214"/>
      <c r="DOJ81" s="214"/>
      <c r="DOK81" s="214"/>
      <c r="DOL81" s="214"/>
      <c r="DOM81" s="214"/>
      <c r="DON81" s="214"/>
      <c r="DOO81" s="214"/>
      <c r="DOP81" s="214"/>
      <c r="DOQ81" s="214"/>
      <c r="DOR81" s="214"/>
      <c r="DOS81" s="214"/>
      <c r="DOT81" s="214"/>
      <c r="DOU81" s="214"/>
      <c r="DOV81" s="214"/>
      <c r="DOW81" s="214"/>
      <c r="DOX81" s="214"/>
      <c r="DOY81" s="214"/>
      <c r="DOZ81" s="214"/>
      <c r="DPA81" s="214"/>
      <c r="DPB81" s="214"/>
      <c r="DPC81" s="214"/>
      <c r="DPD81" s="214"/>
      <c r="DPE81" s="214"/>
      <c r="DPF81" s="214"/>
      <c r="DPG81" s="214"/>
      <c r="DPH81" s="214"/>
      <c r="DPI81" s="214"/>
      <c r="DPJ81" s="214"/>
      <c r="DPK81" s="214"/>
      <c r="DPL81" s="214"/>
      <c r="DPM81" s="214"/>
      <c r="DPN81" s="214"/>
      <c r="DPO81" s="214"/>
      <c r="DPP81" s="214"/>
      <c r="DPQ81" s="214"/>
      <c r="DPR81" s="214"/>
      <c r="DPS81" s="214"/>
      <c r="DPT81" s="214"/>
      <c r="DPU81" s="214"/>
      <c r="DPV81" s="214"/>
      <c r="DPW81" s="214"/>
      <c r="DPX81" s="214"/>
      <c r="DPY81" s="214"/>
      <c r="DPZ81" s="214"/>
      <c r="DQA81" s="214"/>
      <c r="DQB81" s="214"/>
      <c r="DQC81" s="214"/>
      <c r="DQD81" s="214"/>
      <c r="DQE81" s="214"/>
      <c r="DQF81" s="214"/>
      <c r="DQG81" s="214"/>
      <c r="DQH81" s="214"/>
      <c r="DQI81" s="214"/>
      <c r="DQJ81" s="214"/>
      <c r="DQK81" s="214"/>
      <c r="DQL81" s="214"/>
      <c r="DQM81" s="214"/>
      <c r="DQN81" s="214"/>
      <c r="DQO81" s="214"/>
      <c r="DQP81" s="214"/>
      <c r="DQQ81" s="214"/>
      <c r="DQR81" s="214"/>
      <c r="DQS81" s="214"/>
      <c r="DQT81" s="214"/>
      <c r="DQU81" s="214"/>
      <c r="DQV81" s="214"/>
      <c r="DQW81" s="214"/>
      <c r="DQX81" s="214"/>
      <c r="DQY81" s="214"/>
      <c r="DQZ81" s="214"/>
      <c r="DRA81" s="214"/>
      <c r="DRB81" s="214"/>
      <c r="DRC81" s="214"/>
      <c r="DRD81" s="214"/>
      <c r="DRE81" s="214"/>
      <c r="DRF81" s="214"/>
      <c r="DRG81" s="214"/>
      <c r="DRH81" s="214"/>
      <c r="DRI81" s="214"/>
      <c r="DRJ81" s="214"/>
      <c r="DRK81" s="214"/>
      <c r="DRL81" s="214"/>
      <c r="DRM81" s="214"/>
      <c r="DRN81" s="214"/>
      <c r="DRO81" s="214"/>
      <c r="DRP81" s="214"/>
      <c r="DRQ81" s="214"/>
      <c r="DRR81" s="214"/>
      <c r="DRS81" s="214"/>
      <c r="DRT81" s="214"/>
      <c r="DRU81" s="214"/>
      <c r="DRV81" s="214"/>
      <c r="DRW81" s="214"/>
      <c r="DRX81" s="214"/>
      <c r="DRY81" s="214"/>
      <c r="DRZ81" s="214"/>
      <c r="DSA81" s="214"/>
      <c r="DSB81" s="214"/>
      <c r="DSC81" s="214"/>
      <c r="DSD81" s="214"/>
      <c r="DSE81" s="214"/>
      <c r="DSF81" s="214"/>
      <c r="DSG81" s="214"/>
      <c r="DSH81" s="214"/>
      <c r="DSI81" s="214"/>
      <c r="DSJ81" s="214"/>
      <c r="DSK81" s="214"/>
      <c r="DSL81" s="214"/>
      <c r="DSM81" s="214"/>
      <c r="DSN81" s="214"/>
      <c r="DSO81" s="214"/>
      <c r="DSP81" s="214"/>
      <c r="DSQ81" s="214"/>
      <c r="DSR81" s="214"/>
      <c r="DSS81" s="214"/>
      <c r="DST81" s="214"/>
      <c r="DSU81" s="214"/>
      <c r="DSV81" s="214"/>
      <c r="DSW81" s="214"/>
      <c r="DSX81" s="214"/>
      <c r="DSY81" s="214"/>
      <c r="DSZ81" s="214"/>
      <c r="DTA81" s="214"/>
      <c r="DTB81" s="214"/>
      <c r="DTC81" s="214"/>
      <c r="DTD81" s="214"/>
      <c r="DTE81" s="214"/>
      <c r="DTF81" s="214"/>
      <c r="DTG81" s="214"/>
      <c r="DTH81" s="214"/>
      <c r="DTI81" s="214"/>
      <c r="DTJ81" s="214"/>
      <c r="DTK81" s="214"/>
      <c r="DTL81" s="214"/>
      <c r="DTM81" s="214"/>
      <c r="DTN81" s="214"/>
      <c r="DTO81" s="214"/>
      <c r="DTP81" s="214"/>
      <c r="DTQ81" s="214"/>
      <c r="DTR81" s="214"/>
      <c r="DTS81" s="214"/>
      <c r="DTT81" s="214"/>
      <c r="DTU81" s="214"/>
      <c r="DTV81" s="214"/>
      <c r="DTW81" s="214"/>
      <c r="DTX81" s="214"/>
      <c r="DTY81" s="214"/>
      <c r="DTZ81" s="214"/>
      <c r="DUA81" s="214"/>
      <c r="DUB81" s="214"/>
      <c r="DUC81" s="214"/>
      <c r="DUD81" s="214"/>
      <c r="DUE81" s="214"/>
      <c r="DUF81" s="214"/>
      <c r="DUG81" s="214"/>
      <c r="DUH81" s="214"/>
      <c r="DUI81" s="214"/>
      <c r="DUJ81" s="214"/>
      <c r="DUK81" s="214"/>
      <c r="DUL81" s="214"/>
      <c r="DUM81" s="214"/>
      <c r="DUN81" s="214"/>
      <c r="DUO81" s="214"/>
      <c r="DUP81" s="214"/>
      <c r="DUQ81" s="214"/>
      <c r="DUR81" s="214"/>
      <c r="DUS81" s="214"/>
      <c r="DUT81" s="214"/>
      <c r="DUU81" s="214"/>
      <c r="DUV81" s="214"/>
      <c r="DUW81" s="214"/>
      <c r="DUX81" s="214"/>
      <c r="DUY81" s="214"/>
      <c r="DUZ81" s="214"/>
      <c r="DVA81" s="214"/>
      <c r="DVB81" s="214"/>
      <c r="DVC81" s="214"/>
      <c r="DVD81" s="214"/>
      <c r="DVE81" s="214"/>
      <c r="DVF81" s="214"/>
      <c r="DVG81" s="214"/>
      <c r="DVH81" s="214"/>
      <c r="DVI81" s="214"/>
      <c r="DVJ81" s="214"/>
      <c r="DVK81" s="214"/>
      <c r="DVL81" s="214"/>
      <c r="DVM81" s="214"/>
      <c r="DVN81" s="214"/>
      <c r="DVO81" s="214"/>
      <c r="DVP81" s="214"/>
      <c r="DVQ81" s="214"/>
      <c r="DVR81" s="214"/>
      <c r="DVS81" s="214"/>
      <c r="DVT81" s="214"/>
      <c r="DVU81" s="214"/>
      <c r="DVV81" s="214"/>
      <c r="DVW81" s="214"/>
      <c r="DVX81" s="214"/>
      <c r="DVY81" s="214"/>
      <c r="DVZ81" s="214"/>
      <c r="DWA81" s="214"/>
      <c r="DWB81" s="214"/>
      <c r="DWC81" s="214"/>
      <c r="DWD81" s="214"/>
      <c r="DWE81" s="214"/>
      <c r="DWF81" s="214"/>
      <c r="DWG81" s="214"/>
      <c r="DWH81" s="214"/>
      <c r="DWI81" s="214"/>
      <c r="DWJ81" s="214"/>
      <c r="DWK81" s="214"/>
      <c r="DWL81" s="214"/>
      <c r="DWM81" s="214"/>
      <c r="DWN81" s="214"/>
      <c r="DWO81" s="214"/>
      <c r="DWP81" s="214"/>
      <c r="DWQ81" s="214"/>
      <c r="DWR81" s="214"/>
      <c r="DWS81" s="214"/>
      <c r="DWT81" s="214"/>
      <c r="DWU81" s="214"/>
      <c r="DWV81" s="214"/>
      <c r="DWW81" s="214"/>
      <c r="DWX81" s="214"/>
      <c r="DWY81" s="214"/>
      <c r="DWZ81" s="214"/>
      <c r="DXA81" s="214"/>
      <c r="DXB81" s="214"/>
      <c r="DXC81" s="214"/>
      <c r="DXD81" s="214"/>
      <c r="DXE81" s="214"/>
      <c r="DXF81" s="214"/>
      <c r="DXG81" s="214"/>
      <c r="DXH81" s="214"/>
      <c r="DXI81" s="214"/>
      <c r="DXJ81" s="214"/>
      <c r="DXK81" s="214"/>
      <c r="DXL81" s="214"/>
      <c r="DXM81" s="214"/>
      <c r="DXN81" s="214"/>
      <c r="DXO81" s="214"/>
      <c r="DXP81" s="214"/>
      <c r="DXQ81" s="214"/>
      <c r="DXR81" s="214"/>
      <c r="DXS81" s="214"/>
      <c r="DXT81" s="214"/>
      <c r="DXU81" s="214"/>
      <c r="DXV81" s="214"/>
      <c r="DXW81" s="214"/>
      <c r="DXX81" s="214"/>
      <c r="DXY81" s="214"/>
      <c r="DXZ81" s="214"/>
      <c r="DYA81" s="214"/>
      <c r="DYB81" s="214"/>
      <c r="DYC81" s="214"/>
      <c r="DYD81" s="214"/>
      <c r="DYE81" s="214"/>
      <c r="DYF81" s="214"/>
      <c r="DYG81" s="214"/>
      <c r="DYH81" s="214"/>
      <c r="DYI81" s="214"/>
      <c r="DYJ81" s="214"/>
      <c r="DYK81" s="214"/>
      <c r="DYL81" s="214"/>
      <c r="DYM81" s="214"/>
      <c r="DYN81" s="214"/>
      <c r="DYO81" s="214"/>
      <c r="DYP81" s="214"/>
      <c r="DYQ81" s="214"/>
      <c r="DYR81" s="214"/>
      <c r="DYS81" s="214"/>
      <c r="DYT81" s="214"/>
      <c r="DYU81" s="214"/>
      <c r="DYV81" s="214"/>
      <c r="DYW81" s="214"/>
      <c r="DYX81" s="214"/>
      <c r="DYY81" s="214"/>
      <c r="DYZ81" s="214"/>
      <c r="DZA81" s="214"/>
      <c r="DZB81" s="214"/>
      <c r="DZC81" s="214"/>
      <c r="DZD81" s="214"/>
      <c r="DZE81" s="214"/>
      <c r="DZF81" s="214"/>
      <c r="DZG81" s="214"/>
      <c r="DZH81" s="214"/>
      <c r="DZI81" s="214"/>
      <c r="DZJ81" s="214"/>
      <c r="DZK81" s="214"/>
      <c r="DZL81" s="214"/>
      <c r="DZM81" s="214"/>
      <c r="DZN81" s="214"/>
      <c r="DZO81" s="214"/>
      <c r="DZP81" s="214"/>
      <c r="DZQ81" s="214"/>
      <c r="DZR81" s="214"/>
      <c r="DZS81" s="214"/>
      <c r="DZT81" s="214"/>
      <c r="DZU81" s="214"/>
      <c r="DZV81" s="214"/>
      <c r="DZW81" s="214"/>
      <c r="DZX81" s="214"/>
      <c r="DZY81" s="214"/>
      <c r="DZZ81" s="214"/>
      <c r="EAA81" s="214"/>
      <c r="EAB81" s="214"/>
      <c r="EAC81" s="214"/>
      <c r="EAD81" s="214"/>
      <c r="EAE81" s="214"/>
      <c r="EAF81" s="214"/>
      <c r="EAG81" s="214"/>
      <c r="EAH81" s="214"/>
      <c r="EAI81" s="214"/>
      <c r="EAJ81" s="214"/>
      <c r="EAK81" s="214"/>
      <c r="EAL81" s="214"/>
      <c r="EAM81" s="214"/>
      <c r="EAN81" s="214"/>
      <c r="EAO81" s="214"/>
      <c r="EAP81" s="214"/>
      <c r="EAQ81" s="214"/>
      <c r="EAR81" s="214"/>
      <c r="EAS81" s="214"/>
      <c r="EAT81" s="214"/>
      <c r="EAU81" s="214"/>
      <c r="EAV81" s="214"/>
      <c r="EAW81" s="214"/>
      <c r="EAX81" s="214"/>
      <c r="EAY81" s="214"/>
      <c r="EAZ81" s="214"/>
      <c r="EBA81" s="214"/>
      <c r="EBB81" s="214"/>
      <c r="EBC81" s="214"/>
      <c r="EBD81" s="214"/>
      <c r="EBE81" s="214"/>
      <c r="EBF81" s="214"/>
      <c r="EBG81" s="214"/>
      <c r="EBH81" s="214"/>
      <c r="EBI81" s="214"/>
      <c r="EBJ81" s="214"/>
      <c r="EBK81" s="214"/>
      <c r="EBL81" s="214"/>
      <c r="EBM81" s="214"/>
      <c r="EBN81" s="214"/>
      <c r="EBO81" s="214"/>
      <c r="EBP81" s="214"/>
      <c r="EBQ81" s="214"/>
      <c r="EBR81" s="214"/>
      <c r="EBS81" s="214"/>
      <c r="EBT81" s="214"/>
      <c r="EBU81" s="214"/>
      <c r="EBV81" s="214"/>
      <c r="EBW81" s="214"/>
      <c r="EBX81" s="214"/>
      <c r="EBY81" s="214"/>
      <c r="EBZ81" s="214"/>
      <c r="ECA81" s="214"/>
      <c r="ECB81" s="214"/>
      <c r="ECC81" s="214"/>
      <c r="ECD81" s="214"/>
      <c r="ECE81" s="214"/>
      <c r="ECF81" s="214"/>
      <c r="ECG81" s="214"/>
      <c r="ECH81" s="214"/>
      <c r="ECI81" s="214"/>
      <c r="ECJ81" s="214"/>
      <c r="ECK81" s="214"/>
      <c r="ECL81" s="214"/>
      <c r="ECM81" s="214"/>
      <c r="ECN81" s="214"/>
      <c r="ECO81" s="214"/>
      <c r="ECP81" s="214"/>
      <c r="ECQ81" s="214"/>
      <c r="ECR81" s="214"/>
      <c r="ECS81" s="214"/>
      <c r="ECT81" s="214"/>
      <c r="ECU81" s="214"/>
      <c r="ECV81" s="214"/>
      <c r="ECW81" s="214"/>
      <c r="ECX81" s="214"/>
      <c r="ECY81" s="214"/>
      <c r="ECZ81" s="214"/>
      <c r="EDA81" s="214"/>
      <c r="EDB81" s="214"/>
      <c r="EDC81" s="214"/>
      <c r="EDD81" s="214"/>
      <c r="EDE81" s="214"/>
      <c r="EDF81" s="214"/>
      <c r="EDG81" s="214"/>
      <c r="EDH81" s="214"/>
      <c r="EDI81" s="214"/>
      <c r="EDJ81" s="214"/>
      <c r="EDK81" s="214"/>
      <c r="EDL81" s="214"/>
      <c r="EDM81" s="214"/>
      <c r="EDN81" s="214"/>
      <c r="EDO81" s="214"/>
      <c r="EDP81" s="214"/>
      <c r="EDQ81" s="214"/>
      <c r="EDR81" s="214"/>
      <c r="EDS81" s="214"/>
      <c r="EDT81" s="214"/>
      <c r="EDU81" s="214"/>
      <c r="EDV81" s="214"/>
      <c r="EDW81" s="214"/>
      <c r="EDX81" s="214"/>
      <c r="EDY81" s="214"/>
      <c r="EDZ81" s="214"/>
      <c r="EEA81" s="214"/>
      <c r="EEB81" s="214"/>
      <c r="EEC81" s="214"/>
      <c r="EED81" s="214"/>
      <c r="EEE81" s="214"/>
      <c r="EEF81" s="214"/>
      <c r="EEG81" s="214"/>
      <c r="EEH81" s="214"/>
      <c r="EEI81" s="214"/>
      <c r="EEJ81" s="214"/>
      <c r="EEK81" s="214"/>
      <c r="EEL81" s="214"/>
      <c r="EEM81" s="214"/>
      <c r="EEN81" s="214"/>
      <c r="EEO81" s="214"/>
      <c r="EEP81" s="214"/>
      <c r="EEQ81" s="214"/>
      <c r="EER81" s="214"/>
      <c r="EES81" s="214"/>
      <c r="EET81" s="214"/>
      <c r="EEU81" s="214"/>
      <c r="EEV81" s="214"/>
      <c r="EEW81" s="214"/>
      <c r="EEX81" s="214"/>
      <c r="EEY81" s="214"/>
      <c r="EEZ81" s="214"/>
      <c r="EFA81" s="214"/>
      <c r="EFB81" s="214"/>
      <c r="EFC81" s="214"/>
      <c r="EFD81" s="214"/>
      <c r="EFE81" s="214"/>
      <c r="EFF81" s="214"/>
      <c r="EFG81" s="214"/>
      <c r="EFH81" s="214"/>
      <c r="EFI81" s="214"/>
      <c r="EFJ81" s="214"/>
      <c r="EFK81" s="214"/>
      <c r="EFL81" s="214"/>
      <c r="EFM81" s="214"/>
      <c r="EFN81" s="214"/>
      <c r="EFO81" s="214"/>
      <c r="EFP81" s="214"/>
      <c r="EFQ81" s="214"/>
      <c r="EFR81" s="214"/>
      <c r="EFS81" s="214"/>
      <c r="EFT81" s="214"/>
      <c r="EFU81" s="214"/>
      <c r="EFV81" s="214"/>
      <c r="EFW81" s="214"/>
      <c r="EFX81" s="214"/>
      <c r="EFY81" s="214"/>
      <c r="EFZ81" s="214"/>
      <c r="EGA81" s="214"/>
      <c r="EGB81" s="214"/>
      <c r="EGC81" s="214"/>
      <c r="EGD81" s="214"/>
      <c r="EGE81" s="214"/>
      <c r="EGF81" s="214"/>
      <c r="EGG81" s="214"/>
      <c r="EGH81" s="214"/>
      <c r="EGI81" s="214"/>
      <c r="EGJ81" s="214"/>
      <c r="EGK81" s="214"/>
      <c r="EGL81" s="214"/>
      <c r="EGM81" s="214"/>
      <c r="EGN81" s="214"/>
      <c r="EGO81" s="214"/>
      <c r="EGP81" s="214"/>
      <c r="EGQ81" s="214"/>
      <c r="EGR81" s="214"/>
      <c r="EGS81" s="214"/>
      <c r="EGT81" s="214"/>
      <c r="EGU81" s="214"/>
      <c r="EGV81" s="214"/>
      <c r="EGW81" s="214"/>
      <c r="EGX81" s="214"/>
      <c r="EGY81" s="214"/>
      <c r="EGZ81" s="214"/>
      <c r="EHA81" s="214"/>
      <c r="EHB81" s="214"/>
      <c r="EHC81" s="214"/>
      <c r="EHD81" s="214"/>
      <c r="EHE81" s="214"/>
      <c r="EHF81" s="214"/>
      <c r="EHG81" s="214"/>
      <c r="EHH81" s="214"/>
      <c r="EHI81" s="214"/>
      <c r="EHJ81" s="214"/>
      <c r="EHK81" s="214"/>
      <c r="EHL81" s="214"/>
      <c r="EHM81" s="214"/>
      <c r="EHN81" s="214"/>
      <c r="EHO81" s="214"/>
      <c r="EHP81" s="214"/>
      <c r="EHQ81" s="214"/>
      <c r="EHR81" s="214"/>
      <c r="EHS81" s="214"/>
      <c r="EHT81" s="214"/>
      <c r="EHU81" s="214"/>
      <c r="EHV81" s="214"/>
      <c r="EHW81" s="214"/>
      <c r="EHX81" s="214"/>
      <c r="EHY81" s="214"/>
      <c r="EHZ81" s="214"/>
      <c r="EIA81" s="214"/>
      <c r="EIB81" s="214"/>
      <c r="EIC81" s="214"/>
      <c r="EID81" s="214"/>
      <c r="EIE81" s="214"/>
      <c r="EIF81" s="214"/>
      <c r="EIG81" s="214"/>
      <c r="EIH81" s="214"/>
      <c r="EII81" s="214"/>
      <c r="EIJ81" s="214"/>
      <c r="EIK81" s="214"/>
      <c r="EIL81" s="214"/>
      <c r="EIM81" s="214"/>
      <c r="EIN81" s="214"/>
      <c r="EIO81" s="214"/>
      <c r="EIP81" s="214"/>
      <c r="EIQ81" s="214"/>
      <c r="EIR81" s="214"/>
      <c r="EIS81" s="214"/>
      <c r="EIT81" s="214"/>
      <c r="EIU81" s="214"/>
      <c r="EIV81" s="214"/>
      <c r="EIW81" s="214"/>
      <c r="EIX81" s="214"/>
      <c r="EIY81" s="214"/>
      <c r="EIZ81" s="214"/>
      <c r="EJA81" s="214"/>
      <c r="EJB81" s="214"/>
      <c r="EJC81" s="214"/>
      <c r="EJD81" s="214"/>
      <c r="EJE81" s="214"/>
      <c r="EJF81" s="214"/>
      <c r="EJG81" s="214"/>
      <c r="EJH81" s="214"/>
      <c r="EJI81" s="214"/>
      <c r="EJJ81" s="214"/>
      <c r="EJK81" s="214"/>
      <c r="EJL81" s="214"/>
      <c r="EJM81" s="214"/>
      <c r="EJN81" s="214"/>
      <c r="EJO81" s="214"/>
      <c r="EJP81" s="214"/>
      <c r="EJQ81" s="214"/>
      <c r="EJR81" s="214"/>
      <c r="EJS81" s="214"/>
      <c r="EJT81" s="214"/>
      <c r="EJU81" s="214"/>
      <c r="EJV81" s="214"/>
      <c r="EJW81" s="214"/>
      <c r="EJX81" s="214"/>
      <c r="EJY81" s="214"/>
      <c r="EJZ81" s="214"/>
      <c r="EKA81" s="214"/>
      <c r="EKB81" s="214"/>
      <c r="EKC81" s="214"/>
      <c r="EKD81" s="214"/>
      <c r="EKE81" s="214"/>
      <c r="EKF81" s="214"/>
      <c r="EKG81" s="214"/>
      <c r="EKH81" s="214"/>
      <c r="EKI81" s="214"/>
      <c r="EKJ81" s="214"/>
      <c r="EKK81" s="214"/>
      <c r="EKL81" s="214"/>
      <c r="EKM81" s="214"/>
      <c r="EKN81" s="214"/>
      <c r="EKO81" s="214"/>
      <c r="EKP81" s="214"/>
      <c r="EKQ81" s="214"/>
      <c r="EKR81" s="214"/>
      <c r="EKS81" s="214"/>
      <c r="EKT81" s="214"/>
      <c r="EKU81" s="214"/>
      <c r="EKV81" s="214"/>
      <c r="EKW81" s="214"/>
      <c r="EKX81" s="214"/>
      <c r="EKY81" s="214"/>
      <c r="EKZ81" s="214"/>
      <c r="ELA81" s="214"/>
      <c r="ELB81" s="214"/>
      <c r="ELC81" s="214"/>
      <c r="ELD81" s="214"/>
      <c r="ELE81" s="214"/>
      <c r="ELF81" s="214"/>
      <c r="ELG81" s="214"/>
      <c r="ELH81" s="214"/>
      <c r="ELI81" s="214"/>
      <c r="ELJ81" s="214"/>
      <c r="ELK81" s="214"/>
      <c r="ELL81" s="214"/>
      <c r="ELM81" s="214"/>
      <c r="ELN81" s="214"/>
      <c r="ELO81" s="214"/>
      <c r="ELP81" s="214"/>
      <c r="ELQ81" s="214"/>
      <c r="ELR81" s="214"/>
      <c r="ELS81" s="214"/>
      <c r="ELT81" s="214"/>
      <c r="ELU81" s="214"/>
      <c r="ELV81" s="214"/>
      <c r="ELW81" s="214"/>
      <c r="ELX81" s="214"/>
      <c r="ELY81" s="214"/>
      <c r="ELZ81" s="214"/>
      <c r="EMA81" s="214"/>
      <c r="EMB81" s="214"/>
      <c r="EMC81" s="214"/>
      <c r="EMD81" s="214"/>
      <c r="EME81" s="214"/>
      <c r="EMF81" s="214"/>
      <c r="EMG81" s="214"/>
      <c r="EMH81" s="214"/>
      <c r="EMI81" s="214"/>
      <c r="EMJ81" s="214"/>
      <c r="EMK81" s="214"/>
      <c r="EML81" s="214"/>
      <c r="EMM81" s="214"/>
      <c r="EMN81" s="214"/>
      <c r="EMO81" s="214"/>
      <c r="EMP81" s="214"/>
      <c r="EMQ81" s="214"/>
      <c r="EMR81" s="214"/>
      <c r="EMS81" s="214"/>
      <c r="EMT81" s="214"/>
      <c r="EMU81" s="214"/>
      <c r="EMV81" s="214"/>
      <c r="EMW81" s="214"/>
      <c r="EMX81" s="214"/>
      <c r="EMY81" s="214"/>
      <c r="EMZ81" s="214"/>
      <c r="ENA81" s="214"/>
      <c r="ENB81" s="214"/>
      <c r="ENC81" s="214"/>
      <c r="END81" s="214"/>
      <c r="ENE81" s="214"/>
      <c r="ENF81" s="214"/>
      <c r="ENG81" s="214"/>
      <c r="ENH81" s="214"/>
      <c r="ENI81" s="214"/>
      <c r="ENJ81" s="214"/>
      <c r="ENK81" s="214"/>
      <c r="ENL81" s="214"/>
      <c r="ENM81" s="214"/>
      <c r="ENN81" s="214"/>
      <c r="ENO81" s="214"/>
      <c r="ENP81" s="214"/>
      <c r="ENQ81" s="214"/>
      <c r="ENR81" s="214"/>
      <c r="ENS81" s="214"/>
      <c r="ENT81" s="214"/>
      <c r="ENU81" s="214"/>
      <c r="ENV81" s="214"/>
      <c r="ENW81" s="214"/>
      <c r="ENX81" s="214"/>
      <c r="ENY81" s="214"/>
      <c r="ENZ81" s="214"/>
      <c r="EOA81" s="214"/>
      <c r="EOB81" s="214"/>
      <c r="EOC81" s="214"/>
      <c r="EOD81" s="214"/>
      <c r="EOE81" s="214"/>
      <c r="EOF81" s="214"/>
      <c r="EOG81" s="214"/>
      <c r="EOH81" s="214"/>
      <c r="EOI81" s="214"/>
      <c r="EOJ81" s="214"/>
      <c r="EOK81" s="214"/>
      <c r="EOL81" s="214"/>
      <c r="EOM81" s="214"/>
      <c r="EON81" s="214"/>
      <c r="EOO81" s="214"/>
      <c r="EOP81" s="214"/>
      <c r="EOQ81" s="214"/>
      <c r="EOR81" s="214"/>
      <c r="EOS81" s="214"/>
      <c r="EOT81" s="214"/>
      <c r="EOU81" s="214"/>
      <c r="EOV81" s="214"/>
      <c r="EOW81" s="214"/>
      <c r="EOX81" s="214"/>
      <c r="EOY81" s="214"/>
      <c r="EOZ81" s="214"/>
      <c r="EPA81" s="214"/>
      <c r="EPB81" s="214"/>
      <c r="EPC81" s="214"/>
      <c r="EPD81" s="214"/>
      <c r="EPE81" s="214"/>
      <c r="EPF81" s="214"/>
      <c r="EPG81" s="214"/>
      <c r="EPH81" s="214"/>
      <c r="EPI81" s="214"/>
      <c r="EPJ81" s="214"/>
      <c r="EPK81" s="214"/>
      <c r="EPL81" s="214"/>
      <c r="EPM81" s="214"/>
      <c r="EPN81" s="214"/>
      <c r="EPO81" s="214"/>
      <c r="EPP81" s="214"/>
      <c r="EPQ81" s="214"/>
      <c r="EPR81" s="214"/>
      <c r="EPS81" s="214"/>
      <c r="EPT81" s="214"/>
      <c r="EPU81" s="214"/>
      <c r="EPV81" s="214"/>
      <c r="EPW81" s="214"/>
      <c r="EPX81" s="214"/>
      <c r="EPY81" s="214"/>
      <c r="EPZ81" s="214"/>
      <c r="EQA81" s="214"/>
      <c r="EQB81" s="214"/>
      <c r="EQC81" s="214"/>
      <c r="EQD81" s="214"/>
      <c r="EQE81" s="214"/>
      <c r="EQF81" s="214"/>
      <c r="EQG81" s="214"/>
      <c r="EQH81" s="214"/>
      <c r="EQI81" s="214"/>
      <c r="EQJ81" s="214"/>
      <c r="EQK81" s="214"/>
      <c r="EQL81" s="214"/>
      <c r="EQM81" s="214"/>
      <c r="EQN81" s="214"/>
      <c r="EQO81" s="214"/>
      <c r="EQP81" s="214"/>
      <c r="EQQ81" s="214"/>
      <c r="EQR81" s="214"/>
      <c r="EQS81" s="214"/>
      <c r="EQT81" s="214"/>
      <c r="EQU81" s="214"/>
      <c r="EQV81" s="214"/>
      <c r="EQW81" s="214"/>
      <c r="EQX81" s="214"/>
      <c r="EQY81" s="214"/>
      <c r="EQZ81" s="214"/>
      <c r="ERA81" s="214"/>
      <c r="ERB81" s="214"/>
      <c r="ERC81" s="214"/>
      <c r="ERD81" s="214"/>
      <c r="ERE81" s="214"/>
      <c r="ERF81" s="214"/>
      <c r="ERG81" s="214"/>
      <c r="ERH81" s="214"/>
      <c r="ERI81" s="214"/>
      <c r="ERJ81" s="214"/>
      <c r="ERK81" s="214"/>
      <c r="ERL81" s="214"/>
      <c r="ERM81" s="214"/>
      <c r="ERN81" s="214"/>
      <c r="ERO81" s="214"/>
      <c r="ERP81" s="214"/>
      <c r="ERQ81" s="214"/>
      <c r="ERR81" s="214"/>
      <c r="ERS81" s="214"/>
      <c r="ERT81" s="214"/>
      <c r="ERU81" s="214"/>
      <c r="ERV81" s="214"/>
      <c r="ERW81" s="214"/>
      <c r="ERX81" s="214"/>
      <c r="ERY81" s="214"/>
      <c r="ERZ81" s="214"/>
      <c r="ESA81" s="214"/>
      <c r="ESB81" s="214"/>
      <c r="ESC81" s="214"/>
      <c r="ESD81" s="214"/>
      <c r="ESE81" s="214"/>
      <c r="ESF81" s="214"/>
      <c r="ESG81" s="214"/>
      <c r="ESH81" s="214"/>
      <c r="ESI81" s="214"/>
      <c r="ESJ81" s="214"/>
      <c r="ESK81" s="214"/>
      <c r="ESL81" s="214"/>
      <c r="ESM81" s="214"/>
      <c r="ESN81" s="214"/>
      <c r="ESO81" s="214"/>
      <c r="ESP81" s="214"/>
      <c r="ESQ81" s="214"/>
      <c r="ESR81" s="214"/>
      <c r="ESS81" s="214"/>
      <c r="EST81" s="214"/>
      <c r="ESU81" s="214"/>
      <c r="ESV81" s="214"/>
      <c r="ESW81" s="214"/>
      <c r="ESX81" s="214"/>
      <c r="ESY81" s="214"/>
      <c r="ESZ81" s="214"/>
      <c r="ETA81" s="214"/>
      <c r="ETB81" s="214"/>
      <c r="ETC81" s="214"/>
      <c r="ETD81" s="214"/>
      <c r="ETE81" s="214"/>
      <c r="ETF81" s="214"/>
      <c r="ETG81" s="214"/>
      <c r="ETH81" s="214"/>
      <c r="ETI81" s="214"/>
      <c r="ETJ81" s="214"/>
      <c r="ETK81" s="214"/>
      <c r="ETL81" s="214"/>
      <c r="ETM81" s="214"/>
      <c r="ETN81" s="214"/>
      <c r="ETO81" s="214"/>
      <c r="ETP81" s="214"/>
      <c r="ETQ81" s="214"/>
      <c r="ETR81" s="214"/>
      <c r="ETS81" s="214"/>
      <c r="ETT81" s="214"/>
      <c r="ETU81" s="214"/>
      <c r="ETV81" s="214"/>
      <c r="ETW81" s="214"/>
      <c r="ETX81" s="214"/>
      <c r="ETY81" s="214"/>
      <c r="ETZ81" s="214"/>
      <c r="EUA81" s="214"/>
      <c r="EUB81" s="214"/>
      <c r="EUC81" s="214"/>
      <c r="EUD81" s="214"/>
      <c r="EUE81" s="214"/>
      <c r="EUF81" s="214"/>
      <c r="EUG81" s="214"/>
      <c r="EUH81" s="214"/>
      <c r="EUI81" s="214"/>
      <c r="EUJ81" s="214"/>
      <c r="EUK81" s="214"/>
      <c r="EUL81" s="214"/>
      <c r="EUM81" s="214"/>
      <c r="EUN81" s="214"/>
      <c r="EUO81" s="214"/>
      <c r="EUP81" s="214"/>
      <c r="EUQ81" s="214"/>
      <c r="EUR81" s="214"/>
      <c r="EUS81" s="214"/>
      <c r="EUT81" s="214"/>
      <c r="EUU81" s="214"/>
      <c r="EUV81" s="214"/>
      <c r="EUW81" s="214"/>
      <c r="EUX81" s="214"/>
      <c r="EUY81" s="214"/>
      <c r="EUZ81" s="214"/>
      <c r="EVA81" s="214"/>
      <c r="EVB81" s="214"/>
      <c r="EVC81" s="214"/>
      <c r="EVD81" s="214"/>
      <c r="EVE81" s="214"/>
      <c r="EVF81" s="214"/>
      <c r="EVG81" s="214"/>
      <c r="EVH81" s="214"/>
      <c r="EVI81" s="214"/>
      <c r="EVJ81" s="214"/>
      <c r="EVK81" s="214"/>
      <c r="EVL81" s="214"/>
      <c r="EVM81" s="214"/>
      <c r="EVN81" s="214"/>
      <c r="EVO81" s="214"/>
      <c r="EVP81" s="214"/>
      <c r="EVQ81" s="214"/>
      <c r="EVR81" s="214"/>
      <c r="EVS81" s="214"/>
      <c r="EVT81" s="214"/>
      <c r="EVU81" s="214"/>
      <c r="EVV81" s="214"/>
      <c r="EVW81" s="214"/>
      <c r="EVX81" s="214"/>
      <c r="EVY81" s="214"/>
      <c r="EVZ81" s="214"/>
      <c r="EWA81" s="214"/>
      <c r="EWB81" s="214"/>
      <c r="EWC81" s="214"/>
      <c r="EWD81" s="214"/>
      <c r="EWE81" s="214"/>
      <c r="EWF81" s="214"/>
      <c r="EWG81" s="214"/>
      <c r="EWH81" s="214"/>
      <c r="EWI81" s="214"/>
      <c r="EWJ81" s="214"/>
      <c r="EWK81" s="214"/>
      <c r="EWL81" s="214"/>
      <c r="EWM81" s="214"/>
      <c r="EWN81" s="214"/>
      <c r="EWO81" s="214"/>
      <c r="EWP81" s="214"/>
      <c r="EWQ81" s="214"/>
      <c r="EWR81" s="214"/>
      <c r="EWS81" s="214"/>
      <c r="EWT81" s="214"/>
      <c r="EWU81" s="214"/>
      <c r="EWV81" s="214"/>
      <c r="EWW81" s="214"/>
      <c r="EWX81" s="214"/>
      <c r="EWY81" s="214"/>
      <c r="EWZ81" s="214"/>
      <c r="EXA81" s="214"/>
      <c r="EXB81" s="214"/>
      <c r="EXC81" s="214"/>
      <c r="EXD81" s="214"/>
      <c r="EXE81" s="214"/>
      <c r="EXF81" s="214"/>
      <c r="EXG81" s="214"/>
      <c r="EXH81" s="214"/>
      <c r="EXI81" s="214"/>
      <c r="EXJ81" s="214"/>
      <c r="EXK81" s="214"/>
      <c r="EXL81" s="214"/>
      <c r="EXM81" s="214"/>
      <c r="EXN81" s="214"/>
      <c r="EXO81" s="214"/>
      <c r="EXP81" s="214"/>
      <c r="EXQ81" s="214"/>
      <c r="EXR81" s="214"/>
      <c r="EXS81" s="214"/>
      <c r="EXT81" s="214"/>
      <c r="EXU81" s="214"/>
      <c r="EXV81" s="214"/>
      <c r="EXW81" s="214"/>
      <c r="EXX81" s="214"/>
      <c r="EXY81" s="214"/>
      <c r="EXZ81" s="214"/>
      <c r="EYA81" s="214"/>
      <c r="EYB81" s="214"/>
      <c r="EYC81" s="214"/>
      <c r="EYD81" s="214"/>
      <c r="EYE81" s="214"/>
      <c r="EYF81" s="214"/>
      <c r="EYG81" s="214"/>
      <c r="EYH81" s="214"/>
      <c r="EYI81" s="214"/>
      <c r="EYJ81" s="214"/>
      <c r="EYK81" s="214"/>
      <c r="EYL81" s="214"/>
      <c r="EYM81" s="214"/>
      <c r="EYN81" s="214"/>
      <c r="EYO81" s="214"/>
      <c r="EYP81" s="214"/>
      <c r="EYQ81" s="214"/>
      <c r="EYR81" s="214"/>
      <c r="EYS81" s="214"/>
      <c r="EYT81" s="214"/>
      <c r="EYU81" s="214"/>
      <c r="EYV81" s="214"/>
      <c r="EYW81" s="214"/>
      <c r="EYX81" s="214"/>
      <c r="EYY81" s="214"/>
      <c r="EYZ81" s="214"/>
      <c r="EZA81" s="214"/>
      <c r="EZB81" s="214"/>
      <c r="EZC81" s="214"/>
      <c r="EZD81" s="214"/>
      <c r="EZE81" s="214"/>
      <c r="EZF81" s="214"/>
      <c r="EZG81" s="214"/>
      <c r="EZH81" s="214"/>
      <c r="EZI81" s="214"/>
      <c r="EZJ81" s="214"/>
      <c r="EZK81" s="214"/>
      <c r="EZL81" s="214"/>
      <c r="EZM81" s="214"/>
      <c r="EZN81" s="214"/>
      <c r="EZO81" s="214"/>
      <c r="EZP81" s="214"/>
      <c r="EZQ81" s="214"/>
      <c r="EZR81" s="214"/>
      <c r="EZS81" s="214"/>
      <c r="EZT81" s="214"/>
      <c r="EZU81" s="214"/>
      <c r="EZV81" s="214"/>
      <c r="EZW81" s="214"/>
      <c r="EZX81" s="214"/>
      <c r="EZY81" s="214"/>
      <c r="EZZ81" s="214"/>
      <c r="FAA81" s="214"/>
      <c r="FAB81" s="214"/>
      <c r="FAC81" s="214"/>
      <c r="FAD81" s="214"/>
      <c r="FAE81" s="214"/>
      <c r="FAF81" s="214"/>
      <c r="FAG81" s="214"/>
      <c r="FAH81" s="214"/>
      <c r="FAI81" s="214"/>
      <c r="FAJ81" s="214"/>
      <c r="FAK81" s="214"/>
      <c r="FAL81" s="214"/>
      <c r="FAM81" s="214"/>
      <c r="FAN81" s="214"/>
      <c r="FAO81" s="214"/>
      <c r="FAP81" s="214"/>
      <c r="FAQ81" s="214"/>
      <c r="FAR81" s="214"/>
      <c r="FAS81" s="214"/>
      <c r="FAT81" s="214"/>
      <c r="FAU81" s="214"/>
      <c r="FAV81" s="214"/>
      <c r="FAW81" s="214"/>
      <c r="FAX81" s="214"/>
      <c r="FAY81" s="214"/>
      <c r="FAZ81" s="214"/>
      <c r="FBA81" s="214"/>
      <c r="FBB81" s="214"/>
      <c r="FBC81" s="214"/>
      <c r="FBD81" s="214"/>
      <c r="FBE81" s="214"/>
      <c r="FBF81" s="214"/>
      <c r="FBG81" s="214"/>
      <c r="FBH81" s="214"/>
      <c r="FBI81" s="214"/>
      <c r="FBJ81" s="214"/>
      <c r="FBK81" s="214"/>
      <c r="FBL81" s="214"/>
      <c r="FBM81" s="214"/>
      <c r="FBN81" s="214"/>
      <c r="FBO81" s="214"/>
      <c r="FBP81" s="214"/>
      <c r="FBQ81" s="214"/>
      <c r="FBR81" s="214"/>
      <c r="FBS81" s="214"/>
      <c r="FBT81" s="214"/>
      <c r="FBU81" s="214"/>
      <c r="FBV81" s="214"/>
      <c r="FBW81" s="214"/>
      <c r="FBX81" s="214"/>
      <c r="FBY81" s="214"/>
      <c r="FBZ81" s="214"/>
      <c r="FCA81" s="214"/>
      <c r="FCB81" s="214"/>
      <c r="FCC81" s="214"/>
      <c r="FCD81" s="214"/>
      <c r="FCE81" s="214"/>
      <c r="FCF81" s="214"/>
      <c r="FCG81" s="214"/>
      <c r="FCH81" s="214"/>
      <c r="FCI81" s="214"/>
      <c r="FCJ81" s="214"/>
      <c r="FCK81" s="214"/>
      <c r="FCL81" s="214"/>
      <c r="FCM81" s="214"/>
      <c r="FCN81" s="214"/>
      <c r="FCO81" s="214"/>
      <c r="FCP81" s="214"/>
      <c r="FCQ81" s="214"/>
      <c r="FCR81" s="214"/>
      <c r="FCS81" s="214"/>
      <c r="FCT81" s="214"/>
      <c r="FCU81" s="214"/>
      <c r="FCV81" s="214"/>
      <c r="FCW81" s="214"/>
      <c r="FCX81" s="214"/>
      <c r="FCY81" s="214"/>
      <c r="FCZ81" s="214"/>
      <c r="FDA81" s="214"/>
      <c r="FDB81" s="214"/>
      <c r="FDC81" s="214"/>
      <c r="FDD81" s="214"/>
      <c r="FDE81" s="214"/>
      <c r="FDF81" s="214"/>
      <c r="FDG81" s="214"/>
      <c r="FDH81" s="214"/>
      <c r="FDI81" s="214"/>
      <c r="FDJ81" s="214"/>
      <c r="FDK81" s="214"/>
      <c r="FDL81" s="214"/>
      <c r="FDM81" s="214"/>
      <c r="FDN81" s="214"/>
      <c r="FDO81" s="214"/>
      <c r="FDP81" s="214"/>
      <c r="FDQ81" s="214"/>
      <c r="FDR81" s="214"/>
      <c r="FDS81" s="214"/>
      <c r="FDT81" s="214"/>
      <c r="FDU81" s="214"/>
      <c r="FDV81" s="214"/>
      <c r="FDW81" s="214"/>
      <c r="FDX81" s="214"/>
      <c r="FDY81" s="214"/>
      <c r="FDZ81" s="214"/>
      <c r="FEA81" s="214"/>
      <c r="FEB81" s="214"/>
      <c r="FEC81" s="214"/>
      <c r="FED81" s="214"/>
      <c r="FEE81" s="214"/>
      <c r="FEF81" s="214"/>
      <c r="FEG81" s="214"/>
      <c r="FEH81" s="214"/>
      <c r="FEI81" s="214"/>
      <c r="FEJ81" s="214"/>
      <c r="FEK81" s="214"/>
      <c r="FEL81" s="214"/>
      <c r="FEM81" s="214"/>
      <c r="FEN81" s="214"/>
      <c r="FEO81" s="214"/>
      <c r="FEP81" s="214"/>
      <c r="FEQ81" s="214"/>
      <c r="FER81" s="214"/>
      <c r="FES81" s="214"/>
      <c r="FET81" s="214"/>
      <c r="FEU81" s="214"/>
      <c r="FEV81" s="214"/>
      <c r="FEW81" s="214"/>
      <c r="FEX81" s="214"/>
      <c r="FEY81" s="214"/>
      <c r="FEZ81" s="214"/>
      <c r="FFA81" s="214"/>
      <c r="FFB81" s="214"/>
      <c r="FFC81" s="214"/>
      <c r="FFD81" s="214"/>
      <c r="FFE81" s="214"/>
      <c r="FFF81" s="214"/>
      <c r="FFG81" s="214"/>
      <c r="FFH81" s="214"/>
      <c r="FFI81" s="214"/>
      <c r="FFJ81" s="214"/>
      <c r="FFK81" s="214"/>
      <c r="FFL81" s="214"/>
      <c r="FFM81" s="214"/>
      <c r="FFN81" s="214"/>
      <c r="FFO81" s="214"/>
      <c r="FFP81" s="214"/>
      <c r="FFQ81" s="214"/>
      <c r="FFR81" s="214"/>
      <c r="FFS81" s="214"/>
      <c r="FFT81" s="214"/>
      <c r="FFU81" s="214"/>
      <c r="FFV81" s="214"/>
      <c r="FFW81" s="214"/>
      <c r="FFX81" s="214"/>
      <c r="FFY81" s="214"/>
      <c r="FFZ81" s="214"/>
      <c r="FGA81" s="214"/>
      <c r="FGB81" s="214"/>
      <c r="FGC81" s="214"/>
      <c r="FGD81" s="214"/>
      <c r="FGE81" s="214"/>
      <c r="FGF81" s="214"/>
      <c r="FGG81" s="214"/>
      <c r="FGH81" s="214"/>
      <c r="FGI81" s="214"/>
      <c r="FGJ81" s="214"/>
      <c r="FGK81" s="214"/>
      <c r="FGL81" s="214"/>
      <c r="FGM81" s="214"/>
      <c r="FGN81" s="214"/>
      <c r="FGO81" s="214"/>
      <c r="FGP81" s="214"/>
      <c r="FGQ81" s="214"/>
      <c r="FGR81" s="214"/>
      <c r="FGS81" s="214"/>
      <c r="FGT81" s="214"/>
      <c r="FGU81" s="214"/>
      <c r="FGV81" s="214"/>
      <c r="FGW81" s="214"/>
      <c r="FGX81" s="214"/>
      <c r="FGY81" s="214"/>
      <c r="FGZ81" s="214"/>
      <c r="FHA81" s="214"/>
      <c r="FHB81" s="214"/>
      <c r="FHC81" s="214"/>
      <c r="FHD81" s="214"/>
      <c r="FHE81" s="214"/>
      <c r="FHF81" s="214"/>
      <c r="FHG81" s="214"/>
      <c r="FHH81" s="214"/>
      <c r="FHI81" s="214"/>
      <c r="FHJ81" s="214"/>
      <c r="FHK81" s="214"/>
      <c r="FHL81" s="214"/>
      <c r="FHM81" s="214"/>
      <c r="FHN81" s="214"/>
      <c r="FHO81" s="214"/>
      <c r="FHP81" s="214"/>
      <c r="FHQ81" s="214"/>
      <c r="FHR81" s="214"/>
      <c r="FHS81" s="214"/>
      <c r="FHT81" s="214"/>
      <c r="FHU81" s="214"/>
      <c r="FHV81" s="214"/>
      <c r="FHW81" s="214"/>
      <c r="FHX81" s="214"/>
      <c r="FHY81" s="214"/>
      <c r="FHZ81" s="214"/>
      <c r="FIA81" s="214"/>
      <c r="FIB81" s="214"/>
      <c r="FIC81" s="214"/>
      <c r="FID81" s="214"/>
      <c r="FIE81" s="214"/>
      <c r="FIF81" s="214"/>
      <c r="FIG81" s="214"/>
      <c r="FIH81" s="214"/>
      <c r="FII81" s="214"/>
      <c r="FIJ81" s="214"/>
      <c r="FIK81" s="214"/>
      <c r="FIL81" s="214"/>
      <c r="FIM81" s="214"/>
      <c r="FIN81" s="214"/>
      <c r="FIO81" s="214"/>
      <c r="FIP81" s="214"/>
      <c r="FIQ81" s="214"/>
      <c r="FIR81" s="214"/>
      <c r="FIS81" s="214"/>
      <c r="FIT81" s="214"/>
      <c r="FIU81" s="214"/>
      <c r="FIV81" s="214"/>
      <c r="FIW81" s="214"/>
      <c r="FIX81" s="214"/>
      <c r="FIY81" s="214"/>
      <c r="FIZ81" s="214"/>
      <c r="FJA81" s="214"/>
      <c r="FJB81" s="214"/>
      <c r="FJC81" s="214"/>
      <c r="FJD81" s="214"/>
      <c r="FJE81" s="214"/>
      <c r="FJF81" s="214"/>
      <c r="FJG81" s="214"/>
      <c r="FJH81" s="214"/>
      <c r="FJI81" s="214"/>
      <c r="FJJ81" s="214"/>
      <c r="FJK81" s="214"/>
      <c r="FJL81" s="214"/>
      <c r="FJM81" s="214"/>
      <c r="FJN81" s="214"/>
      <c r="FJO81" s="214"/>
      <c r="FJP81" s="214"/>
      <c r="FJQ81" s="214"/>
      <c r="FJR81" s="214"/>
      <c r="FJS81" s="214"/>
      <c r="FJT81" s="214"/>
      <c r="FJU81" s="214"/>
      <c r="FJV81" s="214"/>
      <c r="FJW81" s="214"/>
      <c r="FJX81" s="214"/>
      <c r="FJY81" s="214"/>
      <c r="FJZ81" s="214"/>
      <c r="FKA81" s="214"/>
      <c r="FKB81" s="214"/>
      <c r="FKC81" s="214"/>
      <c r="FKD81" s="214"/>
      <c r="FKE81" s="214"/>
      <c r="FKF81" s="214"/>
      <c r="FKG81" s="214"/>
      <c r="FKH81" s="214"/>
      <c r="FKI81" s="214"/>
      <c r="FKJ81" s="214"/>
      <c r="FKK81" s="214"/>
      <c r="FKL81" s="214"/>
      <c r="FKM81" s="214"/>
      <c r="FKN81" s="214"/>
      <c r="FKO81" s="214"/>
      <c r="FKP81" s="214"/>
      <c r="FKQ81" s="214"/>
    </row>
    <row r="82" spans="1:4359" s="213" customFormat="1" ht="26.25" customHeight="1" x14ac:dyDescent="0.25">
      <c r="A82" s="732"/>
      <c r="B82" s="787"/>
      <c r="C82" s="790" t="s">
        <v>236</v>
      </c>
      <c r="D82" s="791" t="s">
        <v>144</v>
      </c>
      <c r="E82" s="791"/>
      <c r="F82" s="332" t="s">
        <v>22</v>
      </c>
      <c r="G82" s="224">
        <v>0</v>
      </c>
      <c r="H82" s="224">
        <v>0</v>
      </c>
      <c r="I82" s="224">
        <v>0</v>
      </c>
      <c r="J82" s="224">
        <v>0.2</v>
      </c>
      <c r="K82" s="224">
        <v>0.2</v>
      </c>
      <c r="L82" s="224">
        <v>0.05</v>
      </c>
      <c r="M82" s="224">
        <v>0.04</v>
      </c>
      <c r="N82" s="224">
        <v>0.08</v>
      </c>
      <c r="O82" s="224">
        <v>0.08</v>
      </c>
      <c r="P82" s="224">
        <v>0.15</v>
      </c>
      <c r="Q82" s="224">
        <v>0.15</v>
      </c>
      <c r="R82" s="224">
        <v>0.05</v>
      </c>
      <c r="S82" s="334">
        <f t="shared" si="13"/>
        <v>1</v>
      </c>
      <c r="T82" s="794"/>
      <c r="U82" s="816">
        <f>2.3%</f>
        <v>2.3E-2</v>
      </c>
      <c r="V82" s="746" t="s">
        <v>291</v>
      </c>
      <c r="W82" s="215"/>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4"/>
      <c r="CP82" s="214"/>
      <c r="CQ82" s="214"/>
      <c r="CR82" s="214"/>
      <c r="CS82" s="214"/>
      <c r="CT82" s="214"/>
      <c r="CU82" s="214"/>
      <c r="CV82" s="214"/>
      <c r="CW82" s="214"/>
      <c r="CX82" s="214"/>
      <c r="CY82" s="214"/>
      <c r="CZ82" s="214"/>
      <c r="DA82" s="214"/>
      <c r="DB82" s="214"/>
      <c r="DC82" s="214"/>
      <c r="DD82" s="214"/>
      <c r="DE82" s="214"/>
      <c r="DF82" s="214"/>
      <c r="DG82" s="214"/>
      <c r="DH82" s="214"/>
      <c r="DI82" s="214"/>
      <c r="DJ82" s="214"/>
      <c r="DK82" s="214"/>
      <c r="DL82" s="214"/>
      <c r="DM82" s="214"/>
      <c r="DN82" s="214"/>
      <c r="DO82" s="214"/>
      <c r="DP82" s="214"/>
      <c r="DQ82" s="214"/>
      <c r="DR82" s="214"/>
      <c r="DS82" s="214"/>
      <c r="DT82" s="214"/>
      <c r="DU82" s="214"/>
      <c r="DV82" s="214"/>
      <c r="DW82" s="214"/>
      <c r="DX82" s="214"/>
      <c r="DY82" s="214"/>
      <c r="DZ82" s="214"/>
      <c r="EA82" s="214"/>
      <c r="EB82" s="214"/>
      <c r="EC82" s="214"/>
      <c r="ED82" s="214"/>
      <c r="EE82" s="214"/>
      <c r="EF82" s="214"/>
      <c r="EG82" s="214"/>
      <c r="EH82" s="214"/>
      <c r="EI82" s="214"/>
      <c r="EJ82" s="214"/>
      <c r="EK82" s="214"/>
      <c r="EL82" s="214"/>
      <c r="EM82" s="214"/>
      <c r="EN82" s="214"/>
      <c r="EO82" s="214"/>
      <c r="EP82" s="214"/>
      <c r="EQ82" s="214"/>
      <c r="ER82" s="214"/>
      <c r="ES82" s="214"/>
      <c r="ET82" s="214"/>
      <c r="EU82" s="214"/>
      <c r="EV82" s="214"/>
      <c r="EW82" s="214"/>
      <c r="EX82" s="214"/>
      <c r="EY82" s="214"/>
      <c r="EZ82" s="214"/>
      <c r="FA82" s="214"/>
      <c r="FB82" s="214"/>
      <c r="FC82" s="214"/>
      <c r="FD82" s="214"/>
      <c r="FE82" s="214"/>
      <c r="FF82" s="214"/>
      <c r="FG82" s="214"/>
      <c r="FH82" s="214"/>
      <c r="FI82" s="214"/>
      <c r="FJ82" s="214"/>
      <c r="FK82" s="214"/>
      <c r="FL82" s="214"/>
      <c r="FM82" s="214"/>
      <c r="FN82" s="214"/>
      <c r="FO82" s="214"/>
      <c r="FP82" s="214"/>
      <c r="FQ82" s="214"/>
      <c r="FR82" s="214"/>
      <c r="FS82" s="214"/>
      <c r="FT82" s="214"/>
      <c r="FU82" s="214"/>
      <c r="FV82" s="214"/>
      <c r="FW82" s="214"/>
      <c r="FX82" s="214"/>
      <c r="FY82" s="214"/>
      <c r="FZ82" s="214"/>
      <c r="GA82" s="214"/>
      <c r="GB82" s="214"/>
      <c r="GC82" s="214"/>
      <c r="GD82" s="214"/>
      <c r="GE82" s="214"/>
      <c r="GF82" s="214"/>
      <c r="GG82" s="214"/>
      <c r="GH82" s="214"/>
      <c r="GI82" s="214"/>
      <c r="GJ82" s="214"/>
      <c r="GK82" s="214"/>
      <c r="GL82" s="214"/>
      <c r="GM82" s="214"/>
      <c r="GN82" s="214"/>
      <c r="GO82" s="214"/>
      <c r="GP82" s="214"/>
      <c r="GQ82" s="214"/>
      <c r="GR82" s="21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c r="IM82" s="214"/>
      <c r="IN82" s="214"/>
      <c r="IO82" s="214"/>
      <c r="IP82" s="214"/>
      <c r="IQ82" s="214"/>
      <c r="IR82" s="214"/>
      <c r="IS82" s="214"/>
      <c r="IT82" s="214"/>
      <c r="IU82" s="214"/>
      <c r="IV82" s="214"/>
      <c r="IW82" s="214"/>
      <c r="IX82" s="214"/>
      <c r="IY82" s="214"/>
      <c r="IZ82" s="214"/>
      <c r="JA82" s="214"/>
      <c r="JB82" s="214"/>
      <c r="JC82" s="214"/>
      <c r="JD82" s="214"/>
      <c r="JE82" s="214"/>
      <c r="JF82" s="214"/>
      <c r="JG82" s="214"/>
      <c r="JH82" s="214"/>
      <c r="JI82" s="214"/>
      <c r="JJ82" s="214"/>
      <c r="JK82" s="214"/>
      <c r="JL82" s="214"/>
      <c r="JM82" s="214"/>
      <c r="JN82" s="214"/>
      <c r="JO82" s="214"/>
      <c r="JP82" s="214"/>
      <c r="JQ82" s="214"/>
      <c r="JR82" s="214"/>
      <c r="JS82" s="214"/>
      <c r="JT82" s="214"/>
      <c r="JU82" s="214"/>
      <c r="JV82" s="214"/>
      <c r="JW82" s="214"/>
      <c r="JX82" s="214"/>
      <c r="JY82" s="214"/>
      <c r="JZ82" s="214"/>
      <c r="KA82" s="214"/>
      <c r="KB82" s="214"/>
      <c r="KC82" s="214"/>
      <c r="KD82" s="214"/>
      <c r="KE82" s="214"/>
      <c r="KF82" s="214"/>
      <c r="KG82" s="214"/>
      <c r="KH82" s="214"/>
      <c r="KI82" s="214"/>
      <c r="KJ82" s="214"/>
      <c r="KK82" s="214"/>
      <c r="KL82" s="214"/>
      <c r="KM82" s="214"/>
      <c r="KN82" s="214"/>
      <c r="KO82" s="214"/>
      <c r="KP82" s="214"/>
      <c r="KQ82" s="214"/>
      <c r="KR82" s="214"/>
      <c r="KS82" s="214"/>
      <c r="KT82" s="214"/>
      <c r="KU82" s="214"/>
      <c r="KV82" s="214"/>
      <c r="KW82" s="214"/>
      <c r="KX82" s="214"/>
      <c r="KY82" s="214"/>
      <c r="KZ82" s="214"/>
      <c r="LA82" s="214"/>
      <c r="LB82" s="214"/>
      <c r="LC82" s="214"/>
      <c r="LD82" s="214"/>
      <c r="LE82" s="214"/>
      <c r="LF82" s="214"/>
      <c r="LG82" s="214"/>
      <c r="LH82" s="214"/>
      <c r="LI82" s="214"/>
      <c r="LJ82" s="214"/>
      <c r="LK82" s="214"/>
      <c r="LL82" s="214"/>
      <c r="LM82" s="214"/>
      <c r="LN82" s="214"/>
      <c r="LO82" s="214"/>
      <c r="LP82" s="214"/>
      <c r="LQ82" s="214"/>
      <c r="LR82" s="214"/>
      <c r="LS82" s="214"/>
      <c r="LT82" s="214"/>
      <c r="LU82" s="214"/>
      <c r="LV82" s="214"/>
      <c r="LW82" s="214"/>
      <c r="LX82" s="214"/>
      <c r="LY82" s="214"/>
      <c r="LZ82" s="214"/>
      <c r="MA82" s="214"/>
      <c r="MB82" s="214"/>
      <c r="MC82" s="214"/>
      <c r="MD82" s="214"/>
      <c r="ME82" s="214"/>
      <c r="MF82" s="214"/>
      <c r="MG82" s="214"/>
      <c r="MH82" s="214"/>
      <c r="MI82" s="214"/>
      <c r="MJ82" s="214"/>
      <c r="MK82" s="214"/>
      <c r="ML82" s="214"/>
      <c r="MM82" s="214"/>
      <c r="MN82" s="214"/>
      <c r="MO82" s="214"/>
      <c r="MP82" s="214"/>
      <c r="MQ82" s="214"/>
      <c r="MR82" s="214"/>
      <c r="MS82" s="214"/>
      <c r="MT82" s="214"/>
      <c r="MU82" s="214"/>
      <c r="MV82" s="214"/>
      <c r="MW82" s="214"/>
      <c r="MX82" s="214"/>
      <c r="MY82" s="214"/>
      <c r="MZ82" s="214"/>
      <c r="NA82" s="214"/>
      <c r="NB82" s="214"/>
      <c r="NC82" s="214"/>
      <c r="ND82" s="214"/>
      <c r="NE82" s="214"/>
      <c r="NF82" s="214"/>
      <c r="NG82" s="214"/>
      <c r="NH82" s="214"/>
      <c r="NI82" s="214"/>
      <c r="NJ82" s="214"/>
      <c r="NK82" s="214"/>
      <c r="NL82" s="214"/>
      <c r="NM82" s="214"/>
      <c r="NN82" s="214"/>
      <c r="NO82" s="214"/>
      <c r="NP82" s="214"/>
      <c r="NQ82" s="214"/>
      <c r="NR82" s="214"/>
      <c r="NS82" s="214"/>
      <c r="NT82" s="214"/>
      <c r="NU82" s="214"/>
      <c r="NV82" s="214"/>
      <c r="NW82" s="214"/>
      <c r="NX82" s="214"/>
      <c r="NY82" s="214"/>
      <c r="NZ82" s="214"/>
      <c r="OA82" s="214"/>
      <c r="OB82" s="214"/>
      <c r="OC82" s="214"/>
      <c r="OD82" s="214"/>
      <c r="OE82" s="214"/>
      <c r="OF82" s="214"/>
      <c r="OG82" s="214"/>
      <c r="OH82" s="214"/>
      <c r="OI82" s="214"/>
      <c r="OJ82" s="214"/>
      <c r="OK82" s="214"/>
      <c r="OL82" s="214"/>
      <c r="OM82" s="214"/>
      <c r="ON82" s="214"/>
      <c r="OO82" s="214"/>
      <c r="OP82" s="214"/>
      <c r="OQ82" s="214"/>
      <c r="OR82" s="214"/>
      <c r="OS82" s="214"/>
      <c r="OT82" s="214"/>
      <c r="OU82" s="214"/>
      <c r="OV82" s="214"/>
      <c r="OW82" s="214"/>
      <c r="OX82" s="214"/>
      <c r="OY82" s="214"/>
      <c r="OZ82" s="214"/>
      <c r="PA82" s="214"/>
      <c r="PB82" s="214"/>
      <c r="PC82" s="214"/>
      <c r="PD82" s="214"/>
      <c r="PE82" s="214"/>
      <c r="PF82" s="214"/>
      <c r="PG82" s="214"/>
      <c r="PH82" s="214"/>
      <c r="PI82" s="214"/>
      <c r="PJ82" s="214"/>
      <c r="PK82" s="214"/>
      <c r="PL82" s="214"/>
      <c r="PM82" s="214"/>
      <c r="PN82" s="214"/>
      <c r="PO82" s="214"/>
      <c r="PP82" s="214"/>
      <c r="PQ82" s="214"/>
      <c r="PR82" s="214"/>
      <c r="PS82" s="214"/>
      <c r="PT82" s="214"/>
      <c r="PU82" s="214"/>
      <c r="PV82" s="214"/>
      <c r="PW82" s="214"/>
      <c r="PX82" s="214"/>
      <c r="PY82" s="214"/>
      <c r="PZ82" s="214"/>
      <c r="QA82" s="214"/>
      <c r="QB82" s="214"/>
      <c r="QC82" s="214"/>
      <c r="QD82" s="214"/>
      <c r="QE82" s="214"/>
      <c r="QF82" s="214"/>
      <c r="QG82" s="214"/>
      <c r="QH82" s="214"/>
      <c r="QI82" s="214"/>
      <c r="QJ82" s="214"/>
      <c r="QK82" s="214"/>
      <c r="QL82" s="214"/>
      <c r="QM82" s="214"/>
      <c r="QN82" s="214"/>
      <c r="QO82" s="214"/>
      <c r="QP82" s="214"/>
      <c r="QQ82" s="214"/>
      <c r="QR82" s="214"/>
      <c r="QS82" s="214"/>
      <c r="QT82" s="214"/>
      <c r="QU82" s="214"/>
      <c r="QV82" s="214"/>
      <c r="QW82" s="214"/>
      <c r="QX82" s="214"/>
      <c r="QY82" s="214"/>
      <c r="QZ82" s="214"/>
      <c r="RA82" s="214"/>
      <c r="RB82" s="214"/>
      <c r="RC82" s="214"/>
      <c r="RD82" s="214"/>
      <c r="RE82" s="214"/>
      <c r="RF82" s="214"/>
      <c r="RG82" s="214"/>
      <c r="RH82" s="214"/>
      <c r="RI82" s="214"/>
      <c r="RJ82" s="214"/>
      <c r="RK82" s="214"/>
      <c r="RL82" s="214"/>
      <c r="RM82" s="214"/>
      <c r="RN82" s="214"/>
      <c r="RO82" s="214"/>
      <c r="RP82" s="214"/>
      <c r="RQ82" s="214"/>
      <c r="RR82" s="214"/>
      <c r="RS82" s="214"/>
      <c r="RT82" s="214"/>
      <c r="RU82" s="214"/>
      <c r="RV82" s="214"/>
      <c r="RW82" s="214"/>
      <c r="RX82" s="214"/>
      <c r="RY82" s="214"/>
      <c r="RZ82" s="214"/>
      <c r="SA82" s="214"/>
      <c r="SB82" s="214"/>
      <c r="SC82" s="214"/>
      <c r="SD82" s="214"/>
      <c r="SE82" s="214"/>
      <c r="SF82" s="214"/>
      <c r="SG82" s="214"/>
      <c r="SH82" s="214"/>
      <c r="SI82" s="214"/>
      <c r="SJ82" s="214"/>
      <c r="SK82" s="214"/>
      <c r="SL82" s="214"/>
      <c r="SM82" s="214"/>
      <c r="SN82" s="214"/>
      <c r="SO82" s="214"/>
      <c r="SP82" s="214"/>
      <c r="SQ82" s="214"/>
      <c r="SR82" s="214"/>
      <c r="SS82" s="214"/>
      <c r="ST82" s="214"/>
      <c r="SU82" s="214"/>
      <c r="SV82" s="214"/>
      <c r="SW82" s="214"/>
      <c r="SX82" s="214"/>
      <c r="SY82" s="214"/>
      <c r="SZ82" s="214"/>
      <c r="TA82" s="214"/>
      <c r="TB82" s="214"/>
      <c r="TC82" s="214"/>
      <c r="TD82" s="214"/>
      <c r="TE82" s="214"/>
      <c r="TF82" s="214"/>
      <c r="TG82" s="214"/>
      <c r="TH82" s="214"/>
      <c r="TI82" s="214"/>
      <c r="TJ82" s="214"/>
      <c r="TK82" s="214"/>
      <c r="TL82" s="214"/>
      <c r="TM82" s="214"/>
      <c r="TN82" s="214"/>
      <c r="TO82" s="214"/>
      <c r="TP82" s="214"/>
      <c r="TQ82" s="214"/>
      <c r="TR82" s="214"/>
      <c r="TS82" s="214"/>
      <c r="TT82" s="214"/>
      <c r="TU82" s="214"/>
      <c r="TV82" s="214"/>
      <c r="TW82" s="214"/>
      <c r="TX82" s="214"/>
      <c r="TY82" s="214"/>
      <c r="TZ82" s="214"/>
      <c r="UA82" s="214"/>
      <c r="UB82" s="214"/>
      <c r="UC82" s="214"/>
      <c r="UD82" s="214"/>
      <c r="UE82" s="214"/>
      <c r="UF82" s="214"/>
      <c r="UG82" s="214"/>
      <c r="UH82" s="214"/>
      <c r="UI82" s="214"/>
      <c r="UJ82" s="214"/>
      <c r="UK82" s="214"/>
      <c r="UL82" s="214"/>
      <c r="UM82" s="214"/>
      <c r="UN82" s="214"/>
      <c r="UO82" s="214"/>
      <c r="UP82" s="214"/>
      <c r="UQ82" s="214"/>
      <c r="UR82" s="214"/>
      <c r="US82" s="214"/>
      <c r="UT82" s="214"/>
      <c r="UU82" s="214"/>
      <c r="UV82" s="214"/>
      <c r="UW82" s="214"/>
      <c r="UX82" s="214"/>
      <c r="UY82" s="214"/>
      <c r="UZ82" s="214"/>
      <c r="VA82" s="214"/>
      <c r="VB82" s="214"/>
      <c r="VC82" s="214"/>
      <c r="VD82" s="214"/>
      <c r="VE82" s="214"/>
      <c r="VF82" s="214"/>
      <c r="VG82" s="214"/>
      <c r="VH82" s="214"/>
      <c r="VI82" s="214"/>
      <c r="VJ82" s="214"/>
      <c r="VK82" s="214"/>
      <c r="VL82" s="214"/>
      <c r="VM82" s="214"/>
      <c r="VN82" s="214"/>
      <c r="VO82" s="214"/>
      <c r="VP82" s="214"/>
      <c r="VQ82" s="214"/>
      <c r="VR82" s="214"/>
      <c r="VS82" s="214"/>
      <c r="VT82" s="214"/>
      <c r="VU82" s="214"/>
      <c r="VV82" s="214"/>
      <c r="VW82" s="214"/>
      <c r="VX82" s="214"/>
      <c r="VY82" s="214"/>
      <c r="VZ82" s="214"/>
      <c r="WA82" s="214"/>
      <c r="WB82" s="214"/>
      <c r="WC82" s="214"/>
      <c r="WD82" s="214"/>
      <c r="WE82" s="214"/>
      <c r="WF82" s="214"/>
      <c r="WG82" s="214"/>
      <c r="WH82" s="214"/>
      <c r="WI82" s="214"/>
      <c r="WJ82" s="214"/>
      <c r="WK82" s="214"/>
      <c r="WL82" s="214"/>
      <c r="WM82" s="214"/>
      <c r="WN82" s="214"/>
      <c r="WO82" s="214"/>
      <c r="WP82" s="214"/>
      <c r="WQ82" s="214"/>
      <c r="WR82" s="214"/>
      <c r="WS82" s="214"/>
      <c r="WT82" s="214"/>
      <c r="WU82" s="214"/>
      <c r="WV82" s="214"/>
      <c r="WW82" s="214"/>
      <c r="WX82" s="214"/>
      <c r="WY82" s="214"/>
      <c r="WZ82" s="214"/>
      <c r="XA82" s="214"/>
      <c r="XB82" s="214"/>
      <c r="XC82" s="214"/>
      <c r="XD82" s="214"/>
      <c r="XE82" s="214"/>
      <c r="XF82" s="214"/>
      <c r="XG82" s="214"/>
      <c r="XH82" s="214"/>
      <c r="XI82" s="214"/>
      <c r="XJ82" s="214"/>
      <c r="XK82" s="214"/>
      <c r="XL82" s="214"/>
      <c r="XM82" s="214"/>
      <c r="XN82" s="214"/>
      <c r="XO82" s="214"/>
      <c r="XP82" s="214"/>
      <c r="XQ82" s="214"/>
      <c r="XR82" s="214"/>
      <c r="XS82" s="214"/>
      <c r="XT82" s="214"/>
      <c r="XU82" s="214"/>
      <c r="XV82" s="214"/>
      <c r="XW82" s="214"/>
      <c r="XX82" s="214"/>
      <c r="XY82" s="214"/>
      <c r="XZ82" s="214"/>
      <c r="YA82" s="214"/>
      <c r="YB82" s="214"/>
      <c r="YC82" s="214"/>
      <c r="YD82" s="214"/>
      <c r="YE82" s="214"/>
      <c r="YF82" s="214"/>
      <c r="YG82" s="214"/>
      <c r="YH82" s="214"/>
      <c r="YI82" s="214"/>
      <c r="YJ82" s="214"/>
      <c r="YK82" s="214"/>
      <c r="YL82" s="214"/>
      <c r="YM82" s="214"/>
      <c r="YN82" s="214"/>
      <c r="YO82" s="214"/>
      <c r="YP82" s="214"/>
      <c r="YQ82" s="214"/>
      <c r="YR82" s="214"/>
      <c r="YS82" s="214"/>
      <c r="YT82" s="214"/>
      <c r="YU82" s="214"/>
      <c r="YV82" s="214"/>
      <c r="YW82" s="214"/>
      <c r="YX82" s="214"/>
      <c r="YY82" s="214"/>
      <c r="YZ82" s="214"/>
      <c r="ZA82" s="214"/>
      <c r="ZB82" s="214"/>
      <c r="ZC82" s="214"/>
      <c r="ZD82" s="214"/>
      <c r="ZE82" s="214"/>
      <c r="ZF82" s="214"/>
      <c r="ZG82" s="214"/>
      <c r="ZH82" s="214"/>
      <c r="ZI82" s="214"/>
      <c r="ZJ82" s="214"/>
      <c r="ZK82" s="214"/>
      <c r="ZL82" s="214"/>
      <c r="ZM82" s="214"/>
      <c r="ZN82" s="214"/>
      <c r="ZO82" s="214"/>
      <c r="ZP82" s="214"/>
      <c r="ZQ82" s="214"/>
      <c r="ZR82" s="214"/>
      <c r="ZS82" s="214"/>
      <c r="ZT82" s="214"/>
      <c r="ZU82" s="214"/>
      <c r="ZV82" s="214"/>
      <c r="ZW82" s="214"/>
      <c r="ZX82" s="214"/>
      <c r="ZY82" s="214"/>
      <c r="ZZ82" s="214"/>
      <c r="AAA82" s="214"/>
      <c r="AAB82" s="214"/>
      <c r="AAC82" s="214"/>
      <c r="AAD82" s="214"/>
      <c r="AAE82" s="214"/>
      <c r="AAF82" s="214"/>
      <c r="AAG82" s="214"/>
      <c r="AAH82" s="214"/>
      <c r="AAI82" s="214"/>
      <c r="AAJ82" s="214"/>
      <c r="AAK82" s="214"/>
      <c r="AAL82" s="214"/>
      <c r="AAM82" s="214"/>
      <c r="AAN82" s="214"/>
      <c r="AAO82" s="214"/>
      <c r="AAP82" s="214"/>
      <c r="AAQ82" s="214"/>
      <c r="AAR82" s="214"/>
      <c r="AAS82" s="214"/>
      <c r="AAT82" s="214"/>
      <c r="AAU82" s="214"/>
      <c r="AAV82" s="214"/>
      <c r="AAW82" s="214"/>
      <c r="AAX82" s="214"/>
      <c r="AAY82" s="214"/>
      <c r="AAZ82" s="214"/>
      <c r="ABA82" s="214"/>
      <c r="ABB82" s="214"/>
      <c r="ABC82" s="214"/>
      <c r="ABD82" s="214"/>
      <c r="ABE82" s="214"/>
      <c r="ABF82" s="214"/>
      <c r="ABG82" s="214"/>
      <c r="ABH82" s="214"/>
      <c r="ABI82" s="214"/>
      <c r="ABJ82" s="214"/>
      <c r="ABK82" s="214"/>
      <c r="ABL82" s="214"/>
      <c r="ABM82" s="214"/>
      <c r="ABN82" s="214"/>
      <c r="ABO82" s="214"/>
      <c r="ABP82" s="214"/>
      <c r="ABQ82" s="214"/>
      <c r="ABR82" s="214"/>
      <c r="ABS82" s="214"/>
      <c r="ABT82" s="214"/>
      <c r="ABU82" s="214"/>
      <c r="ABV82" s="214"/>
      <c r="ABW82" s="214"/>
      <c r="ABX82" s="214"/>
      <c r="ABY82" s="214"/>
      <c r="ABZ82" s="214"/>
      <c r="ACA82" s="214"/>
      <c r="ACB82" s="214"/>
      <c r="ACC82" s="214"/>
      <c r="ACD82" s="214"/>
      <c r="ACE82" s="214"/>
      <c r="ACF82" s="214"/>
      <c r="ACG82" s="214"/>
      <c r="ACH82" s="214"/>
      <c r="ACI82" s="214"/>
      <c r="ACJ82" s="214"/>
      <c r="ACK82" s="214"/>
      <c r="ACL82" s="214"/>
      <c r="ACM82" s="214"/>
      <c r="ACN82" s="214"/>
      <c r="ACO82" s="214"/>
      <c r="ACP82" s="214"/>
      <c r="ACQ82" s="214"/>
      <c r="ACR82" s="214"/>
      <c r="ACS82" s="214"/>
      <c r="ACT82" s="214"/>
      <c r="ACU82" s="214"/>
      <c r="ACV82" s="214"/>
      <c r="ACW82" s="214"/>
      <c r="ACX82" s="214"/>
      <c r="ACY82" s="214"/>
      <c r="ACZ82" s="214"/>
      <c r="ADA82" s="214"/>
      <c r="ADB82" s="214"/>
      <c r="ADC82" s="214"/>
      <c r="ADD82" s="214"/>
      <c r="ADE82" s="214"/>
      <c r="ADF82" s="214"/>
      <c r="ADG82" s="214"/>
      <c r="ADH82" s="214"/>
      <c r="ADI82" s="214"/>
      <c r="ADJ82" s="214"/>
      <c r="ADK82" s="214"/>
      <c r="ADL82" s="214"/>
      <c r="ADM82" s="214"/>
      <c r="ADN82" s="214"/>
      <c r="ADO82" s="214"/>
      <c r="ADP82" s="214"/>
      <c r="ADQ82" s="214"/>
      <c r="ADR82" s="214"/>
      <c r="ADS82" s="214"/>
      <c r="ADT82" s="214"/>
      <c r="ADU82" s="214"/>
      <c r="ADV82" s="214"/>
      <c r="ADW82" s="214"/>
      <c r="ADX82" s="214"/>
      <c r="ADY82" s="214"/>
      <c r="ADZ82" s="214"/>
      <c r="AEA82" s="214"/>
      <c r="AEB82" s="214"/>
      <c r="AEC82" s="214"/>
      <c r="AED82" s="214"/>
      <c r="AEE82" s="214"/>
      <c r="AEF82" s="214"/>
      <c r="AEG82" s="214"/>
      <c r="AEH82" s="214"/>
      <c r="AEI82" s="214"/>
      <c r="AEJ82" s="214"/>
      <c r="AEK82" s="214"/>
      <c r="AEL82" s="214"/>
      <c r="AEM82" s="214"/>
      <c r="AEN82" s="214"/>
      <c r="AEO82" s="214"/>
      <c r="AEP82" s="214"/>
      <c r="AEQ82" s="214"/>
      <c r="AER82" s="214"/>
      <c r="AES82" s="214"/>
      <c r="AET82" s="214"/>
      <c r="AEU82" s="214"/>
      <c r="AEV82" s="214"/>
      <c r="AEW82" s="214"/>
      <c r="AEX82" s="214"/>
      <c r="AEY82" s="214"/>
      <c r="AEZ82" s="214"/>
      <c r="AFA82" s="214"/>
      <c r="AFB82" s="214"/>
      <c r="AFC82" s="214"/>
      <c r="AFD82" s="214"/>
      <c r="AFE82" s="214"/>
      <c r="AFF82" s="214"/>
      <c r="AFG82" s="214"/>
      <c r="AFH82" s="214"/>
      <c r="AFI82" s="214"/>
      <c r="AFJ82" s="214"/>
      <c r="AFK82" s="214"/>
      <c r="AFL82" s="214"/>
      <c r="AFM82" s="214"/>
      <c r="AFN82" s="214"/>
      <c r="AFO82" s="214"/>
      <c r="AFP82" s="214"/>
      <c r="AFQ82" s="214"/>
      <c r="AFR82" s="214"/>
      <c r="AFS82" s="214"/>
      <c r="AFT82" s="214"/>
      <c r="AFU82" s="214"/>
      <c r="AFV82" s="214"/>
      <c r="AFW82" s="214"/>
      <c r="AFX82" s="214"/>
      <c r="AFY82" s="214"/>
      <c r="AFZ82" s="214"/>
      <c r="AGA82" s="214"/>
      <c r="AGB82" s="214"/>
      <c r="AGC82" s="214"/>
      <c r="AGD82" s="214"/>
      <c r="AGE82" s="214"/>
      <c r="AGF82" s="214"/>
      <c r="AGG82" s="214"/>
      <c r="AGH82" s="214"/>
      <c r="AGI82" s="214"/>
      <c r="AGJ82" s="214"/>
      <c r="AGK82" s="214"/>
      <c r="AGL82" s="214"/>
      <c r="AGM82" s="214"/>
      <c r="AGN82" s="214"/>
      <c r="AGO82" s="214"/>
      <c r="AGP82" s="214"/>
      <c r="AGQ82" s="214"/>
      <c r="AGR82" s="214"/>
      <c r="AGS82" s="214"/>
      <c r="AGT82" s="214"/>
      <c r="AGU82" s="214"/>
      <c r="AGV82" s="214"/>
      <c r="AGW82" s="214"/>
      <c r="AGX82" s="214"/>
      <c r="AGY82" s="214"/>
      <c r="AGZ82" s="214"/>
      <c r="AHA82" s="214"/>
      <c r="AHB82" s="214"/>
      <c r="AHC82" s="214"/>
      <c r="AHD82" s="214"/>
      <c r="AHE82" s="214"/>
      <c r="AHF82" s="214"/>
      <c r="AHG82" s="214"/>
      <c r="AHH82" s="214"/>
      <c r="AHI82" s="214"/>
      <c r="AHJ82" s="214"/>
      <c r="AHK82" s="214"/>
      <c r="AHL82" s="214"/>
      <c r="AHM82" s="214"/>
      <c r="AHN82" s="214"/>
      <c r="AHO82" s="214"/>
      <c r="AHP82" s="214"/>
      <c r="AHQ82" s="214"/>
      <c r="AHR82" s="214"/>
      <c r="AHS82" s="214"/>
      <c r="AHT82" s="214"/>
      <c r="AHU82" s="214"/>
      <c r="AHV82" s="214"/>
      <c r="AHW82" s="214"/>
      <c r="AHX82" s="214"/>
      <c r="AHY82" s="214"/>
      <c r="AHZ82" s="214"/>
      <c r="AIA82" s="214"/>
      <c r="AIB82" s="214"/>
      <c r="AIC82" s="214"/>
      <c r="AID82" s="214"/>
      <c r="AIE82" s="214"/>
      <c r="AIF82" s="214"/>
      <c r="AIG82" s="214"/>
      <c r="AIH82" s="214"/>
      <c r="AII82" s="214"/>
      <c r="AIJ82" s="214"/>
      <c r="AIK82" s="214"/>
      <c r="AIL82" s="214"/>
      <c r="AIM82" s="214"/>
      <c r="AIN82" s="214"/>
      <c r="AIO82" s="214"/>
      <c r="AIP82" s="214"/>
      <c r="AIQ82" s="214"/>
      <c r="AIR82" s="214"/>
      <c r="AIS82" s="214"/>
      <c r="AIT82" s="214"/>
      <c r="AIU82" s="214"/>
      <c r="AIV82" s="214"/>
      <c r="AIW82" s="214"/>
      <c r="AIX82" s="214"/>
      <c r="AIY82" s="214"/>
      <c r="AIZ82" s="214"/>
      <c r="AJA82" s="214"/>
      <c r="AJB82" s="214"/>
      <c r="AJC82" s="214"/>
      <c r="AJD82" s="214"/>
      <c r="AJE82" s="214"/>
      <c r="AJF82" s="214"/>
      <c r="AJG82" s="214"/>
      <c r="AJH82" s="214"/>
      <c r="AJI82" s="214"/>
      <c r="AJJ82" s="214"/>
      <c r="AJK82" s="214"/>
      <c r="AJL82" s="214"/>
      <c r="AJM82" s="214"/>
      <c r="AJN82" s="214"/>
      <c r="AJO82" s="214"/>
      <c r="AJP82" s="214"/>
      <c r="AJQ82" s="214"/>
      <c r="AJR82" s="214"/>
      <c r="AJS82" s="214"/>
      <c r="AJT82" s="214"/>
      <c r="AJU82" s="214"/>
      <c r="AJV82" s="214"/>
      <c r="AJW82" s="214"/>
      <c r="AJX82" s="214"/>
      <c r="AJY82" s="214"/>
      <c r="AJZ82" s="214"/>
      <c r="AKA82" s="214"/>
      <c r="AKB82" s="214"/>
      <c r="AKC82" s="214"/>
      <c r="AKD82" s="214"/>
      <c r="AKE82" s="214"/>
      <c r="AKF82" s="214"/>
      <c r="AKG82" s="214"/>
      <c r="AKH82" s="214"/>
      <c r="AKI82" s="214"/>
      <c r="AKJ82" s="214"/>
      <c r="AKK82" s="214"/>
      <c r="AKL82" s="214"/>
      <c r="AKM82" s="214"/>
      <c r="AKN82" s="214"/>
      <c r="AKO82" s="214"/>
      <c r="AKP82" s="214"/>
      <c r="AKQ82" s="214"/>
      <c r="AKR82" s="214"/>
      <c r="AKS82" s="214"/>
      <c r="AKT82" s="214"/>
      <c r="AKU82" s="214"/>
      <c r="AKV82" s="214"/>
      <c r="AKW82" s="214"/>
      <c r="AKX82" s="214"/>
      <c r="AKY82" s="214"/>
      <c r="AKZ82" s="214"/>
      <c r="ALA82" s="214"/>
      <c r="ALB82" s="214"/>
      <c r="ALC82" s="214"/>
      <c r="ALD82" s="214"/>
      <c r="ALE82" s="214"/>
      <c r="ALF82" s="214"/>
      <c r="ALG82" s="214"/>
      <c r="ALH82" s="214"/>
      <c r="ALI82" s="214"/>
      <c r="ALJ82" s="214"/>
      <c r="ALK82" s="214"/>
      <c r="ALL82" s="214"/>
      <c r="ALM82" s="214"/>
      <c r="ALN82" s="214"/>
      <c r="ALO82" s="214"/>
      <c r="ALP82" s="214"/>
      <c r="ALQ82" s="214"/>
      <c r="ALR82" s="214"/>
      <c r="ALS82" s="214"/>
      <c r="ALT82" s="214"/>
      <c r="ALU82" s="214"/>
      <c r="ALV82" s="214"/>
      <c r="ALW82" s="214"/>
      <c r="ALX82" s="214"/>
      <c r="ALY82" s="214"/>
      <c r="ALZ82" s="214"/>
      <c r="AMA82" s="214"/>
      <c r="AMB82" s="214"/>
      <c r="AMC82" s="214"/>
      <c r="AMD82" s="214"/>
      <c r="AME82" s="214"/>
      <c r="AMF82" s="214"/>
      <c r="AMG82" s="214"/>
      <c r="AMH82" s="214"/>
      <c r="AMI82" s="214"/>
      <c r="AMJ82" s="214"/>
      <c r="AMK82" s="214"/>
      <c r="AML82" s="214"/>
      <c r="AMM82" s="214"/>
      <c r="AMN82" s="214"/>
      <c r="AMO82" s="214"/>
      <c r="AMP82" s="214"/>
      <c r="AMQ82" s="214"/>
      <c r="AMR82" s="214"/>
      <c r="AMS82" s="214"/>
      <c r="AMT82" s="214"/>
      <c r="AMU82" s="214"/>
      <c r="AMV82" s="214"/>
      <c r="AMW82" s="214"/>
      <c r="AMX82" s="214"/>
      <c r="AMY82" s="214"/>
      <c r="AMZ82" s="214"/>
      <c r="ANA82" s="214"/>
      <c r="ANB82" s="214"/>
      <c r="ANC82" s="214"/>
      <c r="AND82" s="214"/>
      <c r="ANE82" s="214"/>
      <c r="ANF82" s="214"/>
      <c r="ANG82" s="214"/>
      <c r="ANH82" s="214"/>
      <c r="ANI82" s="214"/>
      <c r="ANJ82" s="214"/>
      <c r="ANK82" s="214"/>
      <c r="ANL82" s="214"/>
      <c r="ANM82" s="214"/>
      <c r="ANN82" s="214"/>
      <c r="ANO82" s="214"/>
      <c r="ANP82" s="214"/>
      <c r="ANQ82" s="214"/>
      <c r="ANR82" s="214"/>
      <c r="ANS82" s="214"/>
      <c r="ANT82" s="214"/>
      <c r="ANU82" s="214"/>
      <c r="ANV82" s="214"/>
      <c r="ANW82" s="214"/>
      <c r="ANX82" s="214"/>
      <c r="ANY82" s="214"/>
      <c r="ANZ82" s="214"/>
      <c r="AOA82" s="214"/>
      <c r="AOB82" s="214"/>
      <c r="AOC82" s="214"/>
      <c r="AOD82" s="214"/>
      <c r="AOE82" s="214"/>
      <c r="AOF82" s="214"/>
      <c r="AOG82" s="214"/>
      <c r="AOH82" s="214"/>
      <c r="AOI82" s="214"/>
      <c r="AOJ82" s="214"/>
      <c r="AOK82" s="214"/>
      <c r="AOL82" s="214"/>
      <c r="AOM82" s="214"/>
      <c r="AON82" s="214"/>
      <c r="AOO82" s="214"/>
      <c r="AOP82" s="214"/>
      <c r="AOQ82" s="214"/>
      <c r="AOR82" s="214"/>
      <c r="AOS82" s="214"/>
      <c r="AOT82" s="214"/>
      <c r="AOU82" s="214"/>
      <c r="AOV82" s="214"/>
      <c r="AOW82" s="214"/>
      <c r="AOX82" s="214"/>
      <c r="AOY82" s="214"/>
      <c r="AOZ82" s="214"/>
      <c r="APA82" s="214"/>
      <c r="APB82" s="214"/>
      <c r="APC82" s="214"/>
      <c r="APD82" s="214"/>
      <c r="APE82" s="214"/>
      <c r="APF82" s="214"/>
      <c r="APG82" s="214"/>
      <c r="APH82" s="214"/>
      <c r="API82" s="214"/>
      <c r="APJ82" s="214"/>
      <c r="APK82" s="214"/>
      <c r="APL82" s="214"/>
      <c r="APM82" s="214"/>
      <c r="APN82" s="214"/>
      <c r="APO82" s="214"/>
      <c r="APP82" s="214"/>
      <c r="APQ82" s="214"/>
      <c r="APR82" s="214"/>
      <c r="APS82" s="214"/>
      <c r="APT82" s="214"/>
      <c r="APU82" s="214"/>
      <c r="APV82" s="214"/>
      <c r="APW82" s="214"/>
      <c r="APX82" s="214"/>
      <c r="APY82" s="214"/>
      <c r="APZ82" s="214"/>
      <c r="AQA82" s="214"/>
      <c r="AQB82" s="214"/>
      <c r="AQC82" s="214"/>
      <c r="AQD82" s="214"/>
      <c r="AQE82" s="214"/>
      <c r="AQF82" s="214"/>
      <c r="AQG82" s="214"/>
      <c r="AQH82" s="214"/>
      <c r="AQI82" s="214"/>
      <c r="AQJ82" s="214"/>
      <c r="AQK82" s="214"/>
      <c r="AQL82" s="214"/>
      <c r="AQM82" s="214"/>
      <c r="AQN82" s="214"/>
      <c r="AQO82" s="214"/>
      <c r="AQP82" s="214"/>
      <c r="AQQ82" s="214"/>
      <c r="AQR82" s="214"/>
      <c r="AQS82" s="214"/>
      <c r="AQT82" s="214"/>
      <c r="AQU82" s="214"/>
      <c r="AQV82" s="214"/>
      <c r="AQW82" s="214"/>
      <c r="AQX82" s="214"/>
      <c r="AQY82" s="214"/>
      <c r="AQZ82" s="214"/>
      <c r="ARA82" s="214"/>
      <c r="ARB82" s="214"/>
      <c r="ARC82" s="214"/>
      <c r="ARD82" s="214"/>
      <c r="ARE82" s="214"/>
      <c r="ARF82" s="214"/>
      <c r="ARG82" s="214"/>
      <c r="ARH82" s="214"/>
      <c r="ARI82" s="214"/>
      <c r="ARJ82" s="214"/>
      <c r="ARK82" s="214"/>
      <c r="ARL82" s="214"/>
      <c r="ARM82" s="214"/>
      <c r="ARN82" s="214"/>
      <c r="ARO82" s="214"/>
      <c r="ARP82" s="214"/>
      <c r="ARQ82" s="214"/>
      <c r="ARR82" s="214"/>
      <c r="ARS82" s="214"/>
      <c r="ART82" s="214"/>
      <c r="ARU82" s="214"/>
      <c r="ARV82" s="214"/>
      <c r="ARW82" s="214"/>
      <c r="ARX82" s="214"/>
      <c r="ARY82" s="214"/>
      <c r="ARZ82" s="214"/>
      <c r="ASA82" s="214"/>
      <c r="ASB82" s="214"/>
      <c r="ASC82" s="214"/>
      <c r="ASD82" s="214"/>
      <c r="ASE82" s="214"/>
      <c r="ASF82" s="214"/>
      <c r="ASG82" s="214"/>
      <c r="ASH82" s="214"/>
      <c r="ASI82" s="214"/>
      <c r="ASJ82" s="214"/>
      <c r="ASK82" s="214"/>
      <c r="ASL82" s="214"/>
      <c r="ASM82" s="214"/>
      <c r="ASN82" s="214"/>
      <c r="ASO82" s="214"/>
      <c r="ASP82" s="214"/>
      <c r="ASQ82" s="214"/>
      <c r="ASR82" s="214"/>
      <c r="ASS82" s="214"/>
      <c r="AST82" s="214"/>
      <c r="ASU82" s="214"/>
      <c r="ASV82" s="214"/>
      <c r="ASW82" s="214"/>
      <c r="ASX82" s="214"/>
      <c r="ASY82" s="214"/>
      <c r="ASZ82" s="214"/>
      <c r="ATA82" s="214"/>
      <c r="ATB82" s="214"/>
      <c r="ATC82" s="214"/>
      <c r="ATD82" s="214"/>
      <c r="ATE82" s="214"/>
      <c r="ATF82" s="214"/>
      <c r="ATG82" s="214"/>
      <c r="ATH82" s="214"/>
      <c r="ATI82" s="214"/>
      <c r="ATJ82" s="214"/>
      <c r="ATK82" s="214"/>
      <c r="ATL82" s="214"/>
      <c r="ATM82" s="214"/>
      <c r="ATN82" s="214"/>
      <c r="ATO82" s="214"/>
      <c r="ATP82" s="214"/>
      <c r="ATQ82" s="214"/>
      <c r="ATR82" s="214"/>
      <c r="ATS82" s="214"/>
      <c r="ATT82" s="214"/>
      <c r="ATU82" s="214"/>
      <c r="ATV82" s="214"/>
      <c r="ATW82" s="214"/>
      <c r="ATX82" s="214"/>
      <c r="ATY82" s="214"/>
      <c r="ATZ82" s="214"/>
      <c r="AUA82" s="214"/>
      <c r="AUB82" s="214"/>
      <c r="AUC82" s="214"/>
      <c r="AUD82" s="214"/>
      <c r="AUE82" s="214"/>
      <c r="AUF82" s="214"/>
      <c r="AUG82" s="214"/>
      <c r="AUH82" s="214"/>
      <c r="AUI82" s="214"/>
      <c r="AUJ82" s="214"/>
      <c r="AUK82" s="214"/>
      <c r="AUL82" s="214"/>
      <c r="AUM82" s="214"/>
      <c r="AUN82" s="214"/>
      <c r="AUO82" s="214"/>
      <c r="AUP82" s="214"/>
      <c r="AUQ82" s="214"/>
      <c r="AUR82" s="214"/>
      <c r="AUS82" s="214"/>
      <c r="AUT82" s="214"/>
      <c r="AUU82" s="214"/>
      <c r="AUV82" s="214"/>
      <c r="AUW82" s="214"/>
      <c r="AUX82" s="214"/>
      <c r="AUY82" s="214"/>
      <c r="AUZ82" s="214"/>
      <c r="AVA82" s="214"/>
      <c r="AVB82" s="214"/>
      <c r="AVC82" s="214"/>
      <c r="AVD82" s="214"/>
      <c r="AVE82" s="214"/>
      <c r="AVF82" s="214"/>
      <c r="AVG82" s="214"/>
      <c r="AVH82" s="214"/>
      <c r="AVI82" s="214"/>
      <c r="AVJ82" s="214"/>
      <c r="AVK82" s="214"/>
      <c r="AVL82" s="214"/>
      <c r="AVM82" s="214"/>
      <c r="AVN82" s="214"/>
      <c r="AVO82" s="214"/>
      <c r="AVP82" s="214"/>
      <c r="AVQ82" s="214"/>
      <c r="AVR82" s="214"/>
      <c r="AVS82" s="214"/>
      <c r="AVT82" s="214"/>
      <c r="AVU82" s="214"/>
      <c r="AVV82" s="214"/>
      <c r="AVW82" s="214"/>
      <c r="AVX82" s="214"/>
      <c r="AVY82" s="214"/>
      <c r="AVZ82" s="214"/>
      <c r="AWA82" s="214"/>
      <c r="AWB82" s="214"/>
      <c r="AWC82" s="214"/>
      <c r="AWD82" s="214"/>
      <c r="AWE82" s="214"/>
      <c r="AWF82" s="214"/>
      <c r="AWG82" s="214"/>
      <c r="AWH82" s="214"/>
      <c r="AWI82" s="214"/>
      <c r="AWJ82" s="214"/>
      <c r="AWK82" s="214"/>
      <c r="AWL82" s="214"/>
      <c r="AWM82" s="214"/>
      <c r="AWN82" s="214"/>
      <c r="AWO82" s="214"/>
      <c r="AWP82" s="214"/>
      <c r="AWQ82" s="214"/>
      <c r="AWR82" s="214"/>
      <c r="AWS82" s="214"/>
      <c r="AWT82" s="214"/>
      <c r="AWU82" s="214"/>
      <c r="AWV82" s="214"/>
      <c r="AWW82" s="214"/>
      <c r="AWX82" s="214"/>
      <c r="AWY82" s="214"/>
      <c r="AWZ82" s="214"/>
      <c r="AXA82" s="214"/>
      <c r="AXB82" s="214"/>
      <c r="AXC82" s="214"/>
      <c r="AXD82" s="214"/>
      <c r="AXE82" s="214"/>
      <c r="AXF82" s="214"/>
      <c r="AXG82" s="214"/>
      <c r="AXH82" s="214"/>
      <c r="AXI82" s="214"/>
      <c r="AXJ82" s="214"/>
      <c r="AXK82" s="214"/>
      <c r="AXL82" s="214"/>
      <c r="AXM82" s="214"/>
      <c r="AXN82" s="214"/>
      <c r="AXO82" s="214"/>
      <c r="AXP82" s="214"/>
      <c r="AXQ82" s="214"/>
      <c r="AXR82" s="214"/>
      <c r="AXS82" s="214"/>
      <c r="AXT82" s="214"/>
      <c r="AXU82" s="214"/>
      <c r="AXV82" s="214"/>
      <c r="AXW82" s="214"/>
      <c r="AXX82" s="214"/>
      <c r="AXY82" s="214"/>
      <c r="AXZ82" s="214"/>
      <c r="AYA82" s="214"/>
      <c r="AYB82" s="214"/>
      <c r="AYC82" s="214"/>
      <c r="AYD82" s="214"/>
      <c r="AYE82" s="214"/>
      <c r="AYF82" s="214"/>
      <c r="AYG82" s="214"/>
      <c r="AYH82" s="214"/>
      <c r="AYI82" s="214"/>
      <c r="AYJ82" s="214"/>
      <c r="AYK82" s="214"/>
      <c r="AYL82" s="214"/>
      <c r="AYM82" s="214"/>
      <c r="AYN82" s="214"/>
      <c r="AYO82" s="214"/>
      <c r="AYP82" s="214"/>
      <c r="AYQ82" s="214"/>
      <c r="AYR82" s="214"/>
      <c r="AYS82" s="214"/>
      <c r="AYT82" s="214"/>
      <c r="AYU82" s="214"/>
      <c r="AYV82" s="214"/>
      <c r="AYW82" s="214"/>
      <c r="AYX82" s="214"/>
      <c r="AYY82" s="214"/>
      <c r="AYZ82" s="214"/>
      <c r="AZA82" s="214"/>
      <c r="AZB82" s="214"/>
      <c r="AZC82" s="214"/>
      <c r="AZD82" s="214"/>
      <c r="AZE82" s="214"/>
      <c r="AZF82" s="214"/>
      <c r="AZG82" s="214"/>
      <c r="AZH82" s="214"/>
      <c r="AZI82" s="214"/>
      <c r="AZJ82" s="214"/>
      <c r="AZK82" s="214"/>
      <c r="AZL82" s="214"/>
      <c r="AZM82" s="214"/>
      <c r="AZN82" s="214"/>
      <c r="AZO82" s="214"/>
      <c r="AZP82" s="214"/>
      <c r="AZQ82" s="214"/>
      <c r="AZR82" s="214"/>
      <c r="AZS82" s="214"/>
      <c r="AZT82" s="214"/>
      <c r="AZU82" s="214"/>
      <c r="AZV82" s="214"/>
      <c r="AZW82" s="214"/>
      <c r="AZX82" s="214"/>
      <c r="AZY82" s="214"/>
      <c r="AZZ82" s="214"/>
      <c r="BAA82" s="214"/>
      <c r="BAB82" s="214"/>
      <c r="BAC82" s="214"/>
      <c r="BAD82" s="214"/>
      <c r="BAE82" s="214"/>
      <c r="BAF82" s="214"/>
      <c r="BAG82" s="214"/>
      <c r="BAH82" s="214"/>
      <c r="BAI82" s="214"/>
      <c r="BAJ82" s="214"/>
      <c r="BAK82" s="214"/>
      <c r="BAL82" s="214"/>
      <c r="BAM82" s="214"/>
      <c r="BAN82" s="214"/>
      <c r="BAO82" s="214"/>
      <c r="BAP82" s="214"/>
      <c r="BAQ82" s="214"/>
      <c r="BAR82" s="214"/>
      <c r="BAS82" s="214"/>
      <c r="BAT82" s="214"/>
      <c r="BAU82" s="214"/>
      <c r="BAV82" s="214"/>
      <c r="BAW82" s="214"/>
      <c r="BAX82" s="214"/>
      <c r="BAY82" s="214"/>
      <c r="BAZ82" s="214"/>
      <c r="BBA82" s="214"/>
      <c r="BBB82" s="214"/>
      <c r="BBC82" s="214"/>
      <c r="BBD82" s="214"/>
      <c r="BBE82" s="214"/>
      <c r="BBF82" s="214"/>
      <c r="BBG82" s="214"/>
      <c r="BBH82" s="214"/>
      <c r="BBI82" s="214"/>
      <c r="BBJ82" s="214"/>
      <c r="BBK82" s="214"/>
      <c r="BBL82" s="214"/>
      <c r="BBM82" s="214"/>
      <c r="BBN82" s="214"/>
      <c r="BBO82" s="214"/>
      <c r="BBP82" s="214"/>
      <c r="BBQ82" s="214"/>
      <c r="BBR82" s="214"/>
      <c r="BBS82" s="214"/>
      <c r="BBT82" s="214"/>
      <c r="BBU82" s="214"/>
      <c r="BBV82" s="214"/>
      <c r="BBW82" s="214"/>
      <c r="BBX82" s="214"/>
      <c r="BBY82" s="214"/>
      <c r="BBZ82" s="214"/>
      <c r="BCA82" s="214"/>
      <c r="BCB82" s="214"/>
      <c r="BCC82" s="214"/>
      <c r="BCD82" s="214"/>
      <c r="BCE82" s="214"/>
      <c r="BCF82" s="214"/>
      <c r="BCG82" s="214"/>
      <c r="BCH82" s="214"/>
      <c r="BCI82" s="214"/>
      <c r="BCJ82" s="214"/>
      <c r="BCK82" s="214"/>
      <c r="BCL82" s="214"/>
      <c r="BCM82" s="214"/>
      <c r="BCN82" s="214"/>
      <c r="BCO82" s="214"/>
      <c r="BCP82" s="214"/>
      <c r="BCQ82" s="214"/>
      <c r="BCR82" s="214"/>
      <c r="BCS82" s="214"/>
      <c r="BCT82" s="214"/>
      <c r="BCU82" s="214"/>
      <c r="BCV82" s="214"/>
      <c r="BCW82" s="214"/>
      <c r="BCX82" s="214"/>
      <c r="BCY82" s="214"/>
      <c r="BCZ82" s="214"/>
      <c r="BDA82" s="214"/>
      <c r="BDB82" s="214"/>
      <c r="BDC82" s="214"/>
      <c r="BDD82" s="214"/>
      <c r="BDE82" s="214"/>
      <c r="BDF82" s="214"/>
      <c r="BDG82" s="214"/>
      <c r="BDH82" s="214"/>
      <c r="BDI82" s="214"/>
      <c r="BDJ82" s="214"/>
      <c r="BDK82" s="214"/>
      <c r="BDL82" s="214"/>
      <c r="BDM82" s="214"/>
      <c r="BDN82" s="214"/>
      <c r="BDO82" s="214"/>
      <c r="BDP82" s="214"/>
      <c r="BDQ82" s="214"/>
      <c r="BDR82" s="214"/>
      <c r="BDS82" s="214"/>
      <c r="BDT82" s="214"/>
      <c r="BDU82" s="214"/>
      <c r="BDV82" s="214"/>
      <c r="BDW82" s="214"/>
      <c r="BDX82" s="214"/>
      <c r="BDY82" s="214"/>
      <c r="BDZ82" s="214"/>
      <c r="BEA82" s="214"/>
      <c r="BEB82" s="214"/>
      <c r="BEC82" s="214"/>
      <c r="BED82" s="214"/>
      <c r="BEE82" s="214"/>
      <c r="BEF82" s="214"/>
      <c r="BEG82" s="214"/>
      <c r="BEH82" s="214"/>
      <c r="BEI82" s="214"/>
      <c r="BEJ82" s="214"/>
      <c r="BEK82" s="214"/>
      <c r="BEL82" s="214"/>
      <c r="BEM82" s="214"/>
      <c r="BEN82" s="214"/>
      <c r="BEO82" s="214"/>
      <c r="BEP82" s="214"/>
      <c r="BEQ82" s="214"/>
      <c r="BER82" s="214"/>
      <c r="BES82" s="214"/>
      <c r="BET82" s="214"/>
      <c r="BEU82" s="214"/>
      <c r="BEV82" s="214"/>
      <c r="BEW82" s="214"/>
      <c r="BEX82" s="214"/>
      <c r="BEY82" s="214"/>
      <c r="BEZ82" s="214"/>
      <c r="BFA82" s="214"/>
      <c r="BFB82" s="214"/>
      <c r="BFC82" s="214"/>
      <c r="BFD82" s="214"/>
      <c r="BFE82" s="214"/>
      <c r="BFF82" s="214"/>
      <c r="BFG82" s="214"/>
      <c r="BFH82" s="214"/>
      <c r="BFI82" s="214"/>
      <c r="BFJ82" s="214"/>
      <c r="BFK82" s="214"/>
      <c r="BFL82" s="214"/>
      <c r="BFM82" s="214"/>
      <c r="BFN82" s="214"/>
      <c r="BFO82" s="214"/>
      <c r="BFP82" s="214"/>
      <c r="BFQ82" s="214"/>
      <c r="BFR82" s="214"/>
      <c r="BFS82" s="214"/>
      <c r="BFT82" s="214"/>
      <c r="BFU82" s="214"/>
      <c r="BFV82" s="214"/>
      <c r="BFW82" s="214"/>
      <c r="BFX82" s="214"/>
      <c r="BFY82" s="214"/>
      <c r="BFZ82" s="214"/>
      <c r="BGA82" s="214"/>
      <c r="BGB82" s="214"/>
      <c r="BGC82" s="214"/>
      <c r="BGD82" s="214"/>
      <c r="BGE82" s="214"/>
      <c r="BGF82" s="214"/>
      <c r="BGG82" s="214"/>
      <c r="BGH82" s="214"/>
      <c r="BGI82" s="214"/>
      <c r="BGJ82" s="214"/>
      <c r="BGK82" s="214"/>
      <c r="BGL82" s="214"/>
      <c r="BGM82" s="214"/>
      <c r="BGN82" s="214"/>
      <c r="BGO82" s="214"/>
      <c r="BGP82" s="214"/>
      <c r="BGQ82" s="214"/>
      <c r="BGR82" s="214"/>
      <c r="BGS82" s="214"/>
      <c r="BGT82" s="214"/>
      <c r="BGU82" s="214"/>
      <c r="BGV82" s="214"/>
      <c r="BGW82" s="214"/>
      <c r="BGX82" s="214"/>
      <c r="BGY82" s="214"/>
      <c r="BGZ82" s="214"/>
      <c r="BHA82" s="214"/>
      <c r="BHB82" s="214"/>
      <c r="BHC82" s="214"/>
      <c r="BHD82" s="214"/>
      <c r="BHE82" s="214"/>
      <c r="BHF82" s="214"/>
      <c r="BHG82" s="214"/>
      <c r="BHH82" s="214"/>
      <c r="BHI82" s="214"/>
      <c r="BHJ82" s="214"/>
      <c r="BHK82" s="214"/>
      <c r="BHL82" s="214"/>
      <c r="BHM82" s="214"/>
      <c r="BHN82" s="214"/>
      <c r="BHO82" s="214"/>
      <c r="BHP82" s="214"/>
      <c r="BHQ82" s="214"/>
      <c r="BHR82" s="214"/>
      <c r="BHS82" s="214"/>
      <c r="BHT82" s="214"/>
      <c r="BHU82" s="214"/>
      <c r="BHV82" s="214"/>
      <c r="BHW82" s="214"/>
      <c r="BHX82" s="214"/>
      <c r="BHY82" s="214"/>
      <c r="BHZ82" s="214"/>
      <c r="BIA82" s="214"/>
      <c r="BIB82" s="214"/>
      <c r="BIC82" s="214"/>
      <c r="BID82" s="214"/>
      <c r="BIE82" s="214"/>
      <c r="BIF82" s="214"/>
      <c r="BIG82" s="214"/>
      <c r="BIH82" s="214"/>
      <c r="BII82" s="214"/>
      <c r="BIJ82" s="214"/>
      <c r="BIK82" s="214"/>
      <c r="BIL82" s="214"/>
      <c r="BIM82" s="214"/>
      <c r="BIN82" s="214"/>
      <c r="BIO82" s="214"/>
      <c r="BIP82" s="214"/>
      <c r="BIQ82" s="214"/>
      <c r="BIR82" s="214"/>
      <c r="BIS82" s="214"/>
      <c r="BIT82" s="214"/>
      <c r="BIU82" s="214"/>
      <c r="BIV82" s="214"/>
      <c r="BIW82" s="214"/>
      <c r="BIX82" s="214"/>
      <c r="BIY82" s="214"/>
      <c r="BIZ82" s="214"/>
      <c r="BJA82" s="214"/>
      <c r="BJB82" s="214"/>
      <c r="BJC82" s="214"/>
      <c r="BJD82" s="214"/>
      <c r="BJE82" s="214"/>
      <c r="BJF82" s="214"/>
      <c r="BJG82" s="214"/>
      <c r="BJH82" s="214"/>
      <c r="BJI82" s="214"/>
      <c r="BJJ82" s="214"/>
      <c r="BJK82" s="214"/>
      <c r="BJL82" s="214"/>
      <c r="BJM82" s="214"/>
      <c r="BJN82" s="214"/>
      <c r="BJO82" s="214"/>
      <c r="BJP82" s="214"/>
      <c r="BJQ82" s="214"/>
      <c r="BJR82" s="214"/>
      <c r="BJS82" s="214"/>
      <c r="BJT82" s="214"/>
      <c r="BJU82" s="214"/>
      <c r="BJV82" s="214"/>
      <c r="BJW82" s="214"/>
      <c r="BJX82" s="214"/>
      <c r="BJY82" s="214"/>
      <c r="BJZ82" s="214"/>
      <c r="BKA82" s="214"/>
      <c r="BKB82" s="214"/>
      <c r="BKC82" s="214"/>
      <c r="BKD82" s="214"/>
      <c r="BKE82" s="214"/>
      <c r="BKF82" s="214"/>
      <c r="BKG82" s="214"/>
      <c r="BKH82" s="214"/>
      <c r="BKI82" s="214"/>
      <c r="BKJ82" s="214"/>
      <c r="BKK82" s="214"/>
      <c r="BKL82" s="214"/>
      <c r="BKM82" s="214"/>
      <c r="BKN82" s="214"/>
      <c r="BKO82" s="214"/>
      <c r="BKP82" s="214"/>
      <c r="BKQ82" s="214"/>
      <c r="BKR82" s="214"/>
      <c r="BKS82" s="214"/>
      <c r="BKT82" s="214"/>
      <c r="BKU82" s="214"/>
      <c r="BKV82" s="214"/>
      <c r="BKW82" s="214"/>
      <c r="BKX82" s="214"/>
      <c r="BKY82" s="214"/>
      <c r="BKZ82" s="214"/>
      <c r="BLA82" s="214"/>
      <c r="BLB82" s="214"/>
      <c r="BLC82" s="214"/>
      <c r="BLD82" s="214"/>
      <c r="BLE82" s="214"/>
      <c r="BLF82" s="214"/>
      <c r="BLG82" s="214"/>
      <c r="BLH82" s="214"/>
      <c r="BLI82" s="214"/>
      <c r="BLJ82" s="214"/>
      <c r="BLK82" s="214"/>
      <c r="BLL82" s="214"/>
      <c r="BLM82" s="214"/>
      <c r="BLN82" s="214"/>
      <c r="BLO82" s="214"/>
      <c r="BLP82" s="214"/>
      <c r="BLQ82" s="214"/>
      <c r="BLR82" s="214"/>
      <c r="BLS82" s="214"/>
      <c r="BLT82" s="214"/>
      <c r="BLU82" s="214"/>
      <c r="BLV82" s="214"/>
      <c r="BLW82" s="214"/>
      <c r="BLX82" s="214"/>
      <c r="BLY82" s="214"/>
      <c r="BLZ82" s="214"/>
      <c r="BMA82" s="214"/>
      <c r="BMB82" s="214"/>
      <c r="BMC82" s="214"/>
      <c r="BMD82" s="214"/>
      <c r="BME82" s="214"/>
      <c r="BMF82" s="214"/>
      <c r="BMG82" s="214"/>
      <c r="BMH82" s="214"/>
      <c r="BMI82" s="214"/>
      <c r="BMJ82" s="214"/>
      <c r="BMK82" s="214"/>
      <c r="BML82" s="214"/>
      <c r="BMM82" s="214"/>
      <c r="BMN82" s="214"/>
      <c r="BMO82" s="214"/>
      <c r="BMP82" s="214"/>
      <c r="BMQ82" s="214"/>
      <c r="BMR82" s="214"/>
      <c r="BMS82" s="214"/>
      <c r="BMT82" s="214"/>
      <c r="BMU82" s="214"/>
      <c r="BMV82" s="214"/>
      <c r="BMW82" s="214"/>
      <c r="BMX82" s="214"/>
      <c r="BMY82" s="214"/>
      <c r="BMZ82" s="214"/>
      <c r="BNA82" s="214"/>
      <c r="BNB82" s="214"/>
      <c r="BNC82" s="214"/>
      <c r="BND82" s="214"/>
      <c r="BNE82" s="214"/>
      <c r="BNF82" s="214"/>
      <c r="BNG82" s="214"/>
      <c r="BNH82" s="214"/>
      <c r="BNI82" s="214"/>
      <c r="BNJ82" s="214"/>
      <c r="BNK82" s="214"/>
      <c r="BNL82" s="214"/>
      <c r="BNM82" s="214"/>
      <c r="BNN82" s="214"/>
      <c r="BNO82" s="214"/>
      <c r="BNP82" s="214"/>
      <c r="BNQ82" s="214"/>
      <c r="BNR82" s="214"/>
      <c r="BNS82" s="214"/>
      <c r="BNT82" s="214"/>
      <c r="BNU82" s="214"/>
      <c r="BNV82" s="214"/>
      <c r="BNW82" s="214"/>
      <c r="BNX82" s="214"/>
      <c r="BNY82" s="214"/>
      <c r="BNZ82" s="214"/>
      <c r="BOA82" s="214"/>
      <c r="BOB82" s="214"/>
      <c r="BOC82" s="214"/>
      <c r="BOD82" s="214"/>
      <c r="BOE82" s="214"/>
      <c r="BOF82" s="214"/>
      <c r="BOG82" s="214"/>
      <c r="BOH82" s="214"/>
      <c r="BOI82" s="214"/>
      <c r="BOJ82" s="214"/>
      <c r="BOK82" s="214"/>
      <c r="BOL82" s="214"/>
      <c r="BOM82" s="214"/>
      <c r="BON82" s="214"/>
      <c r="BOO82" s="214"/>
      <c r="BOP82" s="214"/>
      <c r="BOQ82" s="214"/>
      <c r="BOR82" s="214"/>
      <c r="BOS82" s="214"/>
      <c r="BOT82" s="214"/>
      <c r="BOU82" s="214"/>
      <c r="BOV82" s="214"/>
      <c r="BOW82" s="214"/>
      <c r="BOX82" s="214"/>
      <c r="BOY82" s="214"/>
      <c r="BOZ82" s="214"/>
      <c r="BPA82" s="214"/>
      <c r="BPB82" s="214"/>
      <c r="BPC82" s="214"/>
      <c r="BPD82" s="214"/>
      <c r="BPE82" s="214"/>
      <c r="BPF82" s="214"/>
      <c r="BPG82" s="214"/>
      <c r="BPH82" s="214"/>
      <c r="BPI82" s="214"/>
      <c r="BPJ82" s="214"/>
      <c r="BPK82" s="214"/>
      <c r="BPL82" s="214"/>
      <c r="BPM82" s="214"/>
      <c r="BPN82" s="214"/>
      <c r="BPO82" s="214"/>
      <c r="BPP82" s="214"/>
      <c r="BPQ82" s="214"/>
      <c r="BPR82" s="214"/>
      <c r="BPS82" s="214"/>
      <c r="BPT82" s="214"/>
      <c r="BPU82" s="214"/>
      <c r="BPV82" s="214"/>
      <c r="BPW82" s="214"/>
      <c r="BPX82" s="214"/>
      <c r="BPY82" s="214"/>
      <c r="BPZ82" s="214"/>
      <c r="BQA82" s="214"/>
      <c r="BQB82" s="214"/>
      <c r="BQC82" s="214"/>
      <c r="BQD82" s="214"/>
      <c r="BQE82" s="214"/>
      <c r="BQF82" s="214"/>
      <c r="BQG82" s="214"/>
      <c r="BQH82" s="214"/>
      <c r="BQI82" s="214"/>
      <c r="BQJ82" s="214"/>
      <c r="BQK82" s="214"/>
      <c r="BQL82" s="214"/>
      <c r="BQM82" s="214"/>
      <c r="BQN82" s="214"/>
      <c r="BQO82" s="214"/>
      <c r="BQP82" s="214"/>
      <c r="BQQ82" s="214"/>
      <c r="BQR82" s="214"/>
      <c r="BQS82" s="214"/>
      <c r="BQT82" s="214"/>
      <c r="BQU82" s="214"/>
      <c r="BQV82" s="214"/>
      <c r="BQW82" s="214"/>
      <c r="BQX82" s="214"/>
      <c r="BQY82" s="214"/>
      <c r="BQZ82" s="214"/>
      <c r="BRA82" s="214"/>
      <c r="BRB82" s="214"/>
      <c r="BRC82" s="214"/>
      <c r="BRD82" s="214"/>
      <c r="BRE82" s="214"/>
      <c r="BRF82" s="214"/>
      <c r="BRG82" s="214"/>
      <c r="BRH82" s="214"/>
      <c r="BRI82" s="214"/>
      <c r="BRJ82" s="214"/>
      <c r="BRK82" s="214"/>
      <c r="BRL82" s="214"/>
      <c r="BRM82" s="214"/>
      <c r="BRN82" s="214"/>
      <c r="BRO82" s="214"/>
      <c r="BRP82" s="214"/>
      <c r="BRQ82" s="214"/>
      <c r="BRR82" s="214"/>
      <c r="BRS82" s="214"/>
      <c r="BRT82" s="214"/>
      <c r="BRU82" s="214"/>
      <c r="BRV82" s="214"/>
      <c r="BRW82" s="214"/>
      <c r="BRX82" s="214"/>
      <c r="BRY82" s="214"/>
      <c r="BRZ82" s="214"/>
      <c r="BSA82" s="214"/>
      <c r="BSB82" s="214"/>
      <c r="BSC82" s="214"/>
      <c r="BSD82" s="214"/>
      <c r="BSE82" s="214"/>
      <c r="BSF82" s="214"/>
      <c r="BSG82" s="214"/>
      <c r="BSH82" s="214"/>
      <c r="BSI82" s="214"/>
      <c r="BSJ82" s="214"/>
      <c r="BSK82" s="214"/>
      <c r="BSL82" s="214"/>
      <c r="BSM82" s="214"/>
      <c r="BSN82" s="214"/>
      <c r="BSO82" s="214"/>
      <c r="BSP82" s="214"/>
      <c r="BSQ82" s="214"/>
      <c r="BSR82" s="214"/>
      <c r="BSS82" s="214"/>
      <c r="BST82" s="214"/>
      <c r="BSU82" s="214"/>
      <c r="BSV82" s="214"/>
      <c r="BSW82" s="214"/>
      <c r="BSX82" s="214"/>
      <c r="BSY82" s="214"/>
      <c r="BSZ82" s="214"/>
      <c r="BTA82" s="214"/>
      <c r="BTB82" s="214"/>
      <c r="BTC82" s="214"/>
      <c r="BTD82" s="214"/>
      <c r="BTE82" s="214"/>
      <c r="BTF82" s="214"/>
      <c r="BTG82" s="214"/>
      <c r="BTH82" s="214"/>
      <c r="BTI82" s="214"/>
      <c r="BTJ82" s="214"/>
      <c r="BTK82" s="214"/>
      <c r="BTL82" s="214"/>
      <c r="BTM82" s="214"/>
      <c r="BTN82" s="214"/>
      <c r="BTO82" s="214"/>
      <c r="BTP82" s="214"/>
      <c r="BTQ82" s="214"/>
      <c r="BTR82" s="214"/>
      <c r="BTS82" s="214"/>
      <c r="BTT82" s="214"/>
      <c r="BTU82" s="214"/>
      <c r="BTV82" s="214"/>
      <c r="BTW82" s="214"/>
      <c r="BTX82" s="214"/>
      <c r="BTY82" s="214"/>
      <c r="BTZ82" s="214"/>
      <c r="BUA82" s="214"/>
      <c r="BUB82" s="214"/>
      <c r="BUC82" s="214"/>
      <c r="BUD82" s="214"/>
      <c r="BUE82" s="214"/>
      <c r="BUF82" s="214"/>
      <c r="BUG82" s="214"/>
      <c r="BUH82" s="214"/>
      <c r="BUI82" s="214"/>
      <c r="BUJ82" s="214"/>
      <c r="BUK82" s="214"/>
      <c r="BUL82" s="214"/>
      <c r="BUM82" s="214"/>
      <c r="BUN82" s="214"/>
      <c r="BUO82" s="214"/>
      <c r="BUP82" s="214"/>
      <c r="BUQ82" s="214"/>
      <c r="BUR82" s="214"/>
      <c r="BUS82" s="214"/>
      <c r="BUT82" s="214"/>
      <c r="BUU82" s="214"/>
      <c r="BUV82" s="214"/>
      <c r="BUW82" s="214"/>
      <c r="BUX82" s="214"/>
      <c r="BUY82" s="214"/>
      <c r="BUZ82" s="214"/>
      <c r="BVA82" s="214"/>
      <c r="BVB82" s="214"/>
      <c r="BVC82" s="214"/>
      <c r="BVD82" s="214"/>
      <c r="BVE82" s="214"/>
      <c r="BVF82" s="214"/>
      <c r="BVG82" s="214"/>
      <c r="BVH82" s="214"/>
      <c r="BVI82" s="214"/>
      <c r="BVJ82" s="214"/>
      <c r="BVK82" s="214"/>
      <c r="BVL82" s="214"/>
      <c r="BVM82" s="214"/>
      <c r="BVN82" s="214"/>
      <c r="BVO82" s="214"/>
      <c r="BVP82" s="214"/>
      <c r="BVQ82" s="214"/>
      <c r="BVR82" s="214"/>
      <c r="BVS82" s="214"/>
      <c r="BVT82" s="214"/>
      <c r="BVU82" s="214"/>
      <c r="BVV82" s="214"/>
      <c r="BVW82" s="214"/>
      <c r="BVX82" s="214"/>
      <c r="BVY82" s="214"/>
      <c r="BVZ82" s="214"/>
      <c r="BWA82" s="214"/>
      <c r="BWB82" s="214"/>
      <c r="BWC82" s="214"/>
      <c r="BWD82" s="214"/>
      <c r="BWE82" s="214"/>
      <c r="BWF82" s="214"/>
      <c r="BWG82" s="214"/>
      <c r="BWH82" s="214"/>
      <c r="BWI82" s="214"/>
      <c r="BWJ82" s="214"/>
      <c r="BWK82" s="214"/>
      <c r="BWL82" s="214"/>
      <c r="BWM82" s="214"/>
      <c r="BWN82" s="214"/>
      <c r="BWO82" s="214"/>
      <c r="BWP82" s="214"/>
      <c r="BWQ82" s="214"/>
      <c r="BWR82" s="214"/>
      <c r="BWS82" s="214"/>
      <c r="BWT82" s="214"/>
      <c r="BWU82" s="214"/>
      <c r="BWV82" s="214"/>
      <c r="BWW82" s="214"/>
      <c r="BWX82" s="214"/>
      <c r="BWY82" s="214"/>
      <c r="BWZ82" s="214"/>
      <c r="BXA82" s="214"/>
      <c r="BXB82" s="214"/>
      <c r="BXC82" s="214"/>
      <c r="BXD82" s="214"/>
      <c r="BXE82" s="214"/>
      <c r="BXF82" s="214"/>
      <c r="BXG82" s="214"/>
      <c r="BXH82" s="214"/>
      <c r="BXI82" s="214"/>
      <c r="BXJ82" s="214"/>
      <c r="BXK82" s="214"/>
      <c r="BXL82" s="214"/>
      <c r="BXM82" s="214"/>
      <c r="BXN82" s="214"/>
      <c r="BXO82" s="214"/>
      <c r="BXP82" s="214"/>
      <c r="BXQ82" s="214"/>
      <c r="BXR82" s="214"/>
      <c r="BXS82" s="214"/>
      <c r="BXT82" s="214"/>
      <c r="BXU82" s="214"/>
      <c r="BXV82" s="214"/>
      <c r="BXW82" s="214"/>
      <c r="BXX82" s="214"/>
      <c r="BXY82" s="214"/>
      <c r="BXZ82" s="214"/>
      <c r="BYA82" s="214"/>
      <c r="BYB82" s="214"/>
      <c r="BYC82" s="214"/>
      <c r="BYD82" s="214"/>
      <c r="BYE82" s="214"/>
      <c r="BYF82" s="214"/>
      <c r="BYG82" s="214"/>
      <c r="BYH82" s="214"/>
      <c r="BYI82" s="214"/>
      <c r="BYJ82" s="214"/>
      <c r="BYK82" s="214"/>
      <c r="BYL82" s="214"/>
      <c r="BYM82" s="214"/>
      <c r="BYN82" s="214"/>
      <c r="BYO82" s="214"/>
      <c r="BYP82" s="214"/>
      <c r="BYQ82" s="214"/>
      <c r="BYR82" s="214"/>
      <c r="BYS82" s="214"/>
      <c r="BYT82" s="214"/>
      <c r="BYU82" s="214"/>
      <c r="BYV82" s="214"/>
      <c r="BYW82" s="214"/>
      <c r="BYX82" s="214"/>
      <c r="BYY82" s="214"/>
      <c r="BYZ82" s="214"/>
      <c r="BZA82" s="214"/>
      <c r="BZB82" s="214"/>
      <c r="BZC82" s="214"/>
      <c r="BZD82" s="214"/>
      <c r="BZE82" s="214"/>
      <c r="BZF82" s="214"/>
      <c r="BZG82" s="214"/>
      <c r="BZH82" s="214"/>
      <c r="BZI82" s="214"/>
      <c r="BZJ82" s="214"/>
      <c r="BZK82" s="214"/>
      <c r="BZL82" s="214"/>
      <c r="BZM82" s="214"/>
      <c r="BZN82" s="214"/>
      <c r="BZO82" s="214"/>
      <c r="BZP82" s="214"/>
      <c r="BZQ82" s="214"/>
      <c r="BZR82" s="214"/>
      <c r="BZS82" s="214"/>
      <c r="BZT82" s="214"/>
      <c r="BZU82" s="214"/>
      <c r="BZV82" s="214"/>
      <c r="BZW82" s="214"/>
      <c r="BZX82" s="214"/>
      <c r="BZY82" s="214"/>
      <c r="BZZ82" s="214"/>
      <c r="CAA82" s="214"/>
      <c r="CAB82" s="214"/>
      <c r="CAC82" s="214"/>
      <c r="CAD82" s="214"/>
      <c r="CAE82" s="214"/>
      <c r="CAF82" s="214"/>
      <c r="CAG82" s="214"/>
      <c r="CAH82" s="214"/>
      <c r="CAI82" s="214"/>
      <c r="CAJ82" s="214"/>
      <c r="CAK82" s="214"/>
      <c r="CAL82" s="214"/>
      <c r="CAM82" s="214"/>
      <c r="CAN82" s="214"/>
      <c r="CAO82" s="214"/>
      <c r="CAP82" s="214"/>
      <c r="CAQ82" s="214"/>
      <c r="CAR82" s="214"/>
      <c r="CAS82" s="214"/>
      <c r="CAT82" s="214"/>
      <c r="CAU82" s="214"/>
      <c r="CAV82" s="214"/>
      <c r="CAW82" s="214"/>
      <c r="CAX82" s="214"/>
      <c r="CAY82" s="214"/>
      <c r="CAZ82" s="214"/>
      <c r="CBA82" s="214"/>
      <c r="CBB82" s="214"/>
      <c r="CBC82" s="214"/>
      <c r="CBD82" s="214"/>
      <c r="CBE82" s="214"/>
      <c r="CBF82" s="214"/>
      <c r="CBG82" s="214"/>
      <c r="CBH82" s="214"/>
      <c r="CBI82" s="214"/>
      <c r="CBJ82" s="214"/>
      <c r="CBK82" s="214"/>
      <c r="CBL82" s="214"/>
      <c r="CBM82" s="214"/>
      <c r="CBN82" s="214"/>
      <c r="CBO82" s="214"/>
      <c r="CBP82" s="214"/>
      <c r="CBQ82" s="214"/>
      <c r="CBR82" s="214"/>
      <c r="CBS82" s="214"/>
      <c r="CBT82" s="214"/>
      <c r="CBU82" s="214"/>
      <c r="CBV82" s="214"/>
      <c r="CBW82" s="214"/>
      <c r="CBX82" s="214"/>
      <c r="CBY82" s="214"/>
      <c r="CBZ82" s="214"/>
      <c r="CCA82" s="214"/>
      <c r="CCB82" s="214"/>
      <c r="CCC82" s="214"/>
      <c r="CCD82" s="214"/>
      <c r="CCE82" s="214"/>
      <c r="CCF82" s="214"/>
      <c r="CCG82" s="214"/>
      <c r="CCH82" s="214"/>
      <c r="CCI82" s="214"/>
      <c r="CCJ82" s="214"/>
      <c r="CCK82" s="214"/>
      <c r="CCL82" s="214"/>
      <c r="CCM82" s="214"/>
      <c r="CCN82" s="214"/>
      <c r="CCO82" s="214"/>
      <c r="CCP82" s="214"/>
      <c r="CCQ82" s="214"/>
      <c r="CCR82" s="214"/>
      <c r="CCS82" s="214"/>
      <c r="CCT82" s="214"/>
      <c r="CCU82" s="214"/>
      <c r="CCV82" s="214"/>
      <c r="CCW82" s="214"/>
      <c r="CCX82" s="214"/>
      <c r="CCY82" s="214"/>
      <c r="CCZ82" s="214"/>
      <c r="CDA82" s="214"/>
      <c r="CDB82" s="214"/>
      <c r="CDC82" s="214"/>
      <c r="CDD82" s="214"/>
      <c r="CDE82" s="214"/>
      <c r="CDF82" s="214"/>
      <c r="CDG82" s="214"/>
      <c r="CDH82" s="214"/>
      <c r="CDI82" s="214"/>
      <c r="CDJ82" s="214"/>
      <c r="CDK82" s="214"/>
      <c r="CDL82" s="214"/>
      <c r="CDM82" s="214"/>
      <c r="CDN82" s="214"/>
      <c r="CDO82" s="214"/>
      <c r="CDP82" s="214"/>
      <c r="CDQ82" s="214"/>
      <c r="CDR82" s="214"/>
      <c r="CDS82" s="214"/>
      <c r="CDT82" s="214"/>
      <c r="CDU82" s="214"/>
      <c r="CDV82" s="214"/>
      <c r="CDW82" s="214"/>
      <c r="CDX82" s="214"/>
      <c r="CDY82" s="214"/>
      <c r="CDZ82" s="214"/>
      <c r="CEA82" s="214"/>
      <c r="CEB82" s="214"/>
      <c r="CEC82" s="214"/>
      <c r="CED82" s="214"/>
      <c r="CEE82" s="214"/>
      <c r="CEF82" s="214"/>
      <c r="CEG82" s="214"/>
      <c r="CEH82" s="214"/>
      <c r="CEI82" s="214"/>
      <c r="CEJ82" s="214"/>
      <c r="CEK82" s="214"/>
      <c r="CEL82" s="214"/>
      <c r="CEM82" s="214"/>
      <c r="CEN82" s="214"/>
      <c r="CEO82" s="214"/>
      <c r="CEP82" s="214"/>
      <c r="CEQ82" s="214"/>
      <c r="CER82" s="214"/>
      <c r="CES82" s="214"/>
      <c r="CET82" s="214"/>
      <c r="CEU82" s="214"/>
      <c r="CEV82" s="214"/>
      <c r="CEW82" s="214"/>
      <c r="CEX82" s="214"/>
      <c r="CEY82" s="214"/>
      <c r="CEZ82" s="214"/>
      <c r="CFA82" s="214"/>
      <c r="CFB82" s="214"/>
      <c r="CFC82" s="214"/>
      <c r="CFD82" s="214"/>
      <c r="CFE82" s="214"/>
      <c r="CFF82" s="214"/>
      <c r="CFG82" s="214"/>
      <c r="CFH82" s="214"/>
      <c r="CFI82" s="214"/>
      <c r="CFJ82" s="214"/>
      <c r="CFK82" s="214"/>
      <c r="CFL82" s="214"/>
      <c r="CFM82" s="214"/>
      <c r="CFN82" s="214"/>
      <c r="CFO82" s="214"/>
      <c r="CFP82" s="214"/>
      <c r="CFQ82" s="214"/>
      <c r="CFR82" s="214"/>
      <c r="CFS82" s="214"/>
      <c r="CFT82" s="214"/>
      <c r="CFU82" s="214"/>
      <c r="CFV82" s="214"/>
      <c r="CFW82" s="214"/>
      <c r="CFX82" s="214"/>
      <c r="CFY82" s="214"/>
      <c r="CFZ82" s="214"/>
      <c r="CGA82" s="214"/>
      <c r="CGB82" s="214"/>
      <c r="CGC82" s="214"/>
      <c r="CGD82" s="214"/>
      <c r="CGE82" s="214"/>
      <c r="CGF82" s="214"/>
      <c r="CGG82" s="214"/>
      <c r="CGH82" s="214"/>
      <c r="CGI82" s="214"/>
      <c r="CGJ82" s="214"/>
      <c r="CGK82" s="214"/>
      <c r="CGL82" s="214"/>
      <c r="CGM82" s="214"/>
      <c r="CGN82" s="214"/>
      <c r="CGO82" s="214"/>
      <c r="CGP82" s="214"/>
      <c r="CGQ82" s="214"/>
      <c r="CGR82" s="214"/>
      <c r="CGS82" s="214"/>
      <c r="CGT82" s="214"/>
      <c r="CGU82" s="214"/>
      <c r="CGV82" s="214"/>
      <c r="CGW82" s="214"/>
      <c r="CGX82" s="214"/>
      <c r="CGY82" s="214"/>
      <c r="CGZ82" s="214"/>
      <c r="CHA82" s="214"/>
      <c r="CHB82" s="214"/>
      <c r="CHC82" s="214"/>
      <c r="CHD82" s="214"/>
      <c r="CHE82" s="214"/>
      <c r="CHF82" s="214"/>
      <c r="CHG82" s="214"/>
      <c r="CHH82" s="214"/>
      <c r="CHI82" s="214"/>
      <c r="CHJ82" s="214"/>
      <c r="CHK82" s="214"/>
      <c r="CHL82" s="214"/>
      <c r="CHM82" s="214"/>
      <c r="CHN82" s="214"/>
      <c r="CHO82" s="214"/>
      <c r="CHP82" s="214"/>
      <c r="CHQ82" s="214"/>
      <c r="CHR82" s="214"/>
      <c r="CHS82" s="214"/>
      <c r="CHT82" s="214"/>
      <c r="CHU82" s="214"/>
      <c r="CHV82" s="214"/>
      <c r="CHW82" s="214"/>
      <c r="CHX82" s="214"/>
      <c r="CHY82" s="214"/>
      <c r="CHZ82" s="214"/>
      <c r="CIA82" s="214"/>
      <c r="CIB82" s="214"/>
      <c r="CIC82" s="214"/>
      <c r="CID82" s="214"/>
      <c r="CIE82" s="214"/>
      <c r="CIF82" s="214"/>
      <c r="CIG82" s="214"/>
      <c r="CIH82" s="214"/>
      <c r="CII82" s="214"/>
      <c r="CIJ82" s="214"/>
      <c r="CIK82" s="214"/>
      <c r="CIL82" s="214"/>
      <c r="CIM82" s="214"/>
      <c r="CIN82" s="214"/>
      <c r="CIO82" s="214"/>
      <c r="CIP82" s="214"/>
      <c r="CIQ82" s="214"/>
      <c r="CIR82" s="214"/>
      <c r="CIS82" s="214"/>
      <c r="CIT82" s="214"/>
      <c r="CIU82" s="214"/>
      <c r="CIV82" s="214"/>
      <c r="CIW82" s="214"/>
      <c r="CIX82" s="214"/>
      <c r="CIY82" s="214"/>
      <c r="CIZ82" s="214"/>
      <c r="CJA82" s="214"/>
      <c r="CJB82" s="214"/>
      <c r="CJC82" s="214"/>
      <c r="CJD82" s="214"/>
      <c r="CJE82" s="214"/>
      <c r="CJF82" s="214"/>
      <c r="CJG82" s="214"/>
      <c r="CJH82" s="214"/>
      <c r="CJI82" s="214"/>
      <c r="CJJ82" s="214"/>
      <c r="CJK82" s="214"/>
      <c r="CJL82" s="214"/>
      <c r="CJM82" s="214"/>
      <c r="CJN82" s="214"/>
      <c r="CJO82" s="214"/>
      <c r="CJP82" s="214"/>
      <c r="CJQ82" s="214"/>
      <c r="CJR82" s="214"/>
      <c r="CJS82" s="214"/>
      <c r="CJT82" s="214"/>
      <c r="CJU82" s="214"/>
      <c r="CJV82" s="214"/>
      <c r="CJW82" s="214"/>
      <c r="CJX82" s="214"/>
      <c r="CJY82" s="214"/>
      <c r="CJZ82" s="214"/>
      <c r="CKA82" s="214"/>
      <c r="CKB82" s="214"/>
      <c r="CKC82" s="214"/>
      <c r="CKD82" s="214"/>
      <c r="CKE82" s="214"/>
      <c r="CKF82" s="214"/>
      <c r="CKG82" s="214"/>
      <c r="CKH82" s="214"/>
      <c r="CKI82" s="214"/>
      <c r="CKJ82" s="214"/>
      <c r="CKK82" s="214"/>
      <c r="CKL82" s="214"/>
      <c r="CKM82" s="214"/>
      <c r="CKN82" s="214"/>
      <c r="CKO82" s="214"/>
      <c r="CKP82" s="214"/>
      <c r="CKQ82" s="214"/>
      <c r="CKR82" s="214"/>
      <c r="CKS82" s="214"/>
      <c r="CKT82" s="214"/>
      <c r="CKU82" s="214"/>
      <c r="CKV82" s="214"/>
      <c r="CKW82" s="214"/>
      <c r="CKX82" s="214"/>
      <c r="CKY82" s="214"/>
      <c r="CKZ82" s="214"/>
      <c r="CLA82" s="214"/>
      <c r="CLB82" s="214"/>
      <c r="CLC82" s="214"/>
      <c r="CLD82" s="214"/>
      <c r="CLE82" s="214"/>
      <c r="CLF82" s="214"/>
      <c r="CLG82" s="214"/>
      <c r="CLH82" s="214"/>
      <c r="CLI82" s="214"/>
      <c r="CLJ82" s="214"/>
      <c r="CLK82" s="214"/>
      <c r="CLL82" s="214"/>
      <c r="CLM82" s="214"/>
      <c r="CLN82" s="214"/>
      <c r="CLO82" s="214"/>
      <c r="CLP82" s="214"/>
      <c r="CLQ82" s="214"/>
      <c r="CLR82" s="214"/>
      <c r="CLS82" s="214"/>
      <c r="CLT82" s="214"/>
      <c r="CLU82" s="214"/>
      <c r="CLV82" s="214"/>
      <c r="CLW82" s="214"/>
      <c r="CLX82" s="214"/>
      <c r="CLY82" s="214"/>
      <c r="CLZ82" s="214"/>
      <c r="CMA82" s="214"/>
      <c r="CMB82" s="214"/>
      <c r="CMC82" s="214"/>
      <c r="CMD82" s="214"/>
      <c r="CME82" s="214"/>
      <c r="CMF82" s="214"/>
      <c r="CMG82" s="214"/>
      <c r="CMH82" s="214"/>
      <c r="CMI82" s="214"/>
      <c r="CMJ82" s="214"/>
      <c r="CMK82" s="214"/>
      <c r="CML82" s="214"/>
      <c r="CMM82" s="214"/>
      <c r="CMN82" s="214"/>
      <c r="CMO82" s="214"/>
      <c r="CMP82" s="214"/>
      <c r="CMQ82" s="214"/>
      <c r="CMR82" s="214"/>
      <c r="CMS82" s="214"/>
      <c r="CMT82" s="214"/>
      <c r="CMU82" s="214"/>
      <c r="CMV82" s="214"/>
      <c r="CMW82" s="214"/>
      <c r="CMX82" s="214"/>
      <c r="CMY82" s="214"/>
      <c r="CMZ82" s="214"/>
      <c r="CNA82" s="214"/>
      <c r="CNB82" s="214"/>
      <c r="CNC82" s="214"/>
      <c r="CND82" s="214"/>
      <c r="CNE82" s="214"/>
      <c r="CNF82" s="214"/>
      <c r="CNG82" s="214"/>
      <c r="CNH82" s="214"/>
      <c r="CNI82" s="214"/>
      <c r="CNJ82" s="214"/>
      <c r="CNK82" s="214"/>
      <c r="CNL82" s="214"/>
      <c r="CNM82" s="214"/>
      <c r="CNN82" s="214"/>
      <c r="CNO82" s="214"/>
      <c r="CNP82" s="214"/>
      <c r="CNQ82" s="214"/>
      <c r="CNR82" s="214"/>
      <c r="CNS82" s="214"/>
      <c r="CNT82" s="214"/>
      <c r="CNU82" s="214"/>
      <c r="CNV82" s="214"/>
      <c r="CNW82" s="214"/>
      <c r="CNX82" s="214"/>
      <c r="CNY82" s="214"/>
      <c r="CNZ82" s="214"/>
      <c r="COA82" s="214"/>
      <c r="COB82" s="214"/>
      <c r="COC82" s="214"/>
      <c r="COD82" s="214"/>
      <c r="COE82" s="214"/>
      <c r="COF82" s="214"/>
      <c r="COG82" s="214"/>
      <c r="COH82" s="214"/>
      <c r="COI82" s="214"/>
      <c r="COJ82" s="214"/>
      <c r="COK82" s="214"/>
      <c r="COL82" s="214"/>
      <c r="COM82" s="214"/>
      <c r="CON82" s="214"/>
      <c r="COO82" s="214"/>
      <c r="COP82" s="214"/>
      <c r="COQ82" s="214"/>
      <c r="COR82" s="214"/>
      <c r="COS82" s="214"/>
      <c r="COT82" s="214"/>
      <c r="COU82" s="214"/>
      <c r="COV82" s="214"/>
      <c r="COW82" s="214"/>
      <c r="COX82" s="214"/>
      <c r="COY82" s="214"/>
      <c r="COZ82" s="214"/>
      <c r="CPA82" s="214"/>
      <c r="CPB82" s="214"/>
      <c r="CPC82" s="214"/>
      <c r="CPD82" s="214"/>
      <c r="CPE82" s="214"/>
      <c r="CPF82" s="214"/>
      <c r="CPG82" s="214"/>
      <c r="CPH82" s="214"/>
      <c r="CPI82" s="214"/>
      <c r="CPJ82" s="214"/>
      <c r="CPK82" s="214"/>
      <c r="CPL82" s="214"/>
      <c r="CPM82" s="214"/>
      <c r="CPN82" s="214"/>
      <c r="CPO82" s="214"/>
      <c r="CPP82" s="214"/>
      <c r="CPQ82" s="214"/>
      <c r="CPR82" s="214"/>
      <c r="CPS82" s="214"/>
      <c r="CPT82" s="214"/>
      <c r="CPU82" s="214"/>
      <c r="CPV82" s="214"/>
      <c r="CPW82" s="214"/>
      <c r="CPX82" s="214"/>
      <c r="CPY82" s="214"/>
      <c r="CPZ82" s="214"/>
      <c r="CQA82" s="214"/>
      <c r="CQB82" s="214"/>
      <c r="CQC82" s="214"/>
      <c r="CQD82" s="214"/>
      <c r="CQE82" s="214"/>
      <c r="CQF82" s="214"/>
      <c r="CQG82" s="214"/>
      <c r="CQH82" s="214"/>
      <c r="CQI82" s="214"/>
      <c r="CQJ82" s="214"/>
      <c r="CQK82" s="214"/>
      <c r="CQL82" s="214"/>
      <c r="CQM82" s="214"/>
      <c r="CQN82" s="214"/>
      <c r="CQO82" s="214"/>
      <c r="CQP82" s="214"/>
      <c r="CQQ82" s="214"/>
      <c r="CQR82" s="214"/>
      <c r="CQS82" s="214"/>
      <c r="CQT82" s="214"/>
      <c r="CQU82" s="214"/>
      <c r="CQV82" s="214"/>
      <c r="CQW82" s="214"/>
      <c r="CQX82" s="214"/>
      <c r="CQY82" s="214"/>
      <c r="CQZ82" s="214"/>
      <c r="CRA82" s="214"/>
      <c r="CRB82" s="214"/>
      <c r="CRC82" s="214"/>
      <c r="CRD82" s="214"/>
      <c r="CRE82" s="214"/>
      <c r="CRF82" s="214"/>
      <c r="CRG82" s="214"/>
      <c r="CRH82" s="214"/>
      <c r="CRI82" s="214"/>
      <c r="CRJ82" s="214"/>
      <c r="CRK82" s="214"/>
      <c r="CRL82" s="214"/>
      <c r="CRM82" s="214"/>
      <c r="CRN82" s="214"/>
      <c r="CRO82" s="214"/>
      <c r="CRP82" s="214"/>
      <c r="CRQ82" s="214"/>
      <c r="CRR82" s="214"/>
      <c r="CRS82" s="214"/>
      <c r="CRT82" s="214"/>
      <c r="CRU82" s="214"/>
      <c r="CRV82" s="214"/>
      <c r="CRW82" s="214"/>
      <c r="CRX82" s="214"/>
      <c r="CRY82" s="214"/>
      <c r="CRZ82" s="214"/>
      <c r="CSA82" s="214"/>
      <c r="CSB82" s="214"/>
      <c r="CSC82" s="214"/>
      <c r="CSD82" s="214"/>
      <c r="CSE82" s="214"/>
      <c r="CSF82" s="214"/>
      <c r="CSG82" s="214"/>
      <c r="CSH82" s="214"/>
      <c r="CSI82" s="214"/>
      <c r="CSJ82" s="214"/>
      <c r="CSK82" s="214"/>
      <c r="CSL82" s="214"/>
      <c r="CSM82" s="214"/>
      <c r="CSN82" s="214"/>
      <c r="CSO82" s="214"/>
      <c r="CSP82" s="214"/>
      <c r="CSQ82" s="214"/>
      <c r="CSR82" s="214"/>
      <c r="CSS82" s="214"/>
      <c r="CST82" s="214"/>
      <c r="CSU82" s="214"/>
      <c r="CSV82" s="214"/>
      <c r="CSW82" s="214"/>
      <c r="CSX82" s="214"/>
      <c r="CSY82" s="214"/>
      <c r="CSZ82" s="214"/>
      <c r="CTA82" s="214"/>
      <c r="CTB82" s="214"/>
      <c r="CTC82" s="214"/>
      <c r="CTD82" s="214"/>
      <c r="CTE82" s="214"/>
      <c r="CTF82" s="214"/>
      <c r="CTG82" s="214"/>
      <c r="CTH82" s="214"/>
      <c r="CTI82" s="214"/>
      <c r="CTJ82" s="214"/>
      <c r="CTK82" s="214"/>
      <c r="CTL82" s="214"/>
      <c r="CTM82" s="214"/>
      <c r="CTN82" s="214"/>
      <c r="CTO82" s="214"/>
      <c r="CTP82" s="214"/>
      <c r="CTQ82" s="214"/>
      <c r="CTR82" s="214"/>
      <c r="CTS82" s="214"/>
      <c r="CTT82" s="214"/>
      <c r="CTU82" s="214"/>
      <c r="CTV82" s="214"/>
      <c r="CTW82" s="214"/>
      <c r="CTX82" s="214"/>
      <c r="CTY82" s="214"/>
      <c r="CTZ82" s="214"/>
      <c r="CUA82" s="214"/>
      <c r="CUB82" s="214"/>
      <c r="CUC82" s="214"/>
      <c r="CUD82" s="214"/>
      <c r="CUE82" s="214"/>
      <c r="CUF82" s="214"/>
      <c r="CUG82" s="214"/>
      <c r="CUH82" s="214"/>
      <c r="CUI82" s="214"/>
      <c r="CUJ82" s="214"/>
      <c r="CUK82" s="214"/>
      <c r="CUL82" s="214"/>
      <c r="CUM82" s="214"/>
      <c r="CUN82" s="214"/>
      <c r="CUO82" s="214"/>
      <c r="CUP82" s="214"/>
      <c r="CUQ82" s="214"/>
      <c r="CUR82" s="214"/>
      <c r="CUS82" s="214"/>
      <c r="CUT82" s="214"/>
      <c r="CUU82" s="214"/>
      <c r="CUV82" s="214"/>
      <c r="CUW82" s="214"/>
      <c r="CUX82" s="214"/>
      <c r="CUY82" s="214"/>
      <c r="CUZ82" s="214"/>
      <c r="CVA82" s="214"/>
      <c r="CVB82" s="214"/>
      <c r="CVC82" s="214"/>
      <c r="CVD82" s="214"/>
      <c r="CVE82" s="214"/>
      <c r="CVF82" s="214"/>
      <c r="CVG82" s="214"/>
      <c r="CVH82" s="214"/>
      <c r="CVI82" s="214"/>
      <c r="CVJ82" s="214"/>
      <c r="CVK82" s="214"/>
      <c r="CVL82" s="214"/>
      <c r="CVM82" s="214"/>
      <c r="CVN82" s="214"/>
      <c r="CVO82" s="214"/>
      <c r="CVP82" s="214"/>
      <c r="CVQ82" s="214"/>
      <c r="CVR82" s="214"/>
      <c r="CVS82" s="214"/>
      <c r="CVT82" s="214"/>
      <c r="CVU82" s="214"/>
      <c r="CVV82" s="214"/>
      <c r="CVW82" s="214"/>
      <c r="CVX82" s="214"/>
      <c r="CVY82" s="214"/>
      <c r="CVZ82" s="214"/>
      <c r="CWA82" s="214"/>
      <c r="CWB82" s="214"/>
      <c r="CWC82" s="214"/>
      <c r="CWD82" s="214"/>
      <c r="CWE82" s="214"/>
      <c r="CWF82" s="214"/>
      <c r="CWG82" s="214"/>
      <c r="CWH82" s="214"/>
      <c r="CWI82" s="214"/>
      <c r="CWJ82" s="214"/>
      <c r="CWK82" s="214"/>
      <c r="CWL82" s="214"/>
      <c r="CWM82" s="214"/>
      <c r="CWN82" s="214"/>
      <c r="CWO82" s="214"/>
      <c r="CWP82" s="214"/>
      <c r="CWQ82" s="214"/>
      <c r="CWR82" s="214"/>
      <c r="CWS82" s="214"/>
      <c r="CWT82" s="214"/>
      <c r="CWU82" s="214"/>
      <c r="CWV82" s="214"/>
      <c r="CWW82" s="214"/>
      <c r="CWX82" s="214"/>
      <c r="CWY82" s="214"/>
      <c r="CWZ82" s="214"/>
      <c r="CXA82" s="214"/>
      <c r="CXB82" s="214"/>
      <c r="CXC82" s="214"/>
      <c r="CXD82" s="214"/>
      <c r="CXE82" s="214"/>
      <c r="CXF82" s="214"/>
      <c r="CXG82" s="214"/>
      <c r="CXH82" s="214"/>
      <c r="CXI82" s="214"/>
      <c r="CXJ82" s="214"/>
      <c r="CXK82" s="214"/>
      <c r="CXL82" s="214"/>
      <c r="CXM82" s="214"/>
      <c r="CXN82" s="214"/>
      <c r="CXO82" s="214"/>
      <c r="CXP82" s="214"/>
      <c r="CXQ82" s="214"/>
      <c r="CXR82" s="214"/>
      <c r="CXS82" s="214"/>
      <c r="CXT82" s="214"/>
      <c r="CXU82" s="214"/>
      <c r="CXV82" s="214"/>
      <c r="CXW82" s="214"/>
      <c r="CXX82" s="214"/>
      <c r="CXY82" s="214"/>
      <c r="CXZ82" s="214"/>
      <c r="CYA82" s="214"/>
      <c r="CYB82" s="214"/>
      <c r="CYC82" s="214"/>
      <c r="CYD82" s="214"/>
      <c r="CYE82" s="214"/>
      <c r="CYF82" s="214"/>
      <c r="CYG82" s="214"/>
      <c r="CYH82" s="214"/>
      <c r="CYI82" s="214"/>
      <c r="CYJ82" s="214"/>
      <c r="CYK82" s="214"/>
      <c r="CYL82" s="214"/>
      <c r="CYM82" s="214"/>
      <c r="CYN82" s="214"/>
      <c r="CYO82" s="214"/>
      <c r="CYP82" s="214"/>
      <c r="CYQ82" s="214"/>
      <c r="CYR82" s="214"/>
      <c r="CYS82" s="214"/>
      <c r="CYT82" s="214"/>
      <c r="CYU82" s="214"/>
      <c r="CYV82" s="214"/>
      <c r="CYW82" s="214"/>
      <c r="CYX82" s="214"/>
      <c r="CYY82" s="214"/>
      <c r="CYZ82" s="214"/>
      <c r="CZA82" s="214"/>
      <c r="CZB82" s="214"/>
      <c r="CZC82" s="214"/>
      <c r="CZD82" s="214"/>
      <c r="CZE82" s="214"/>
      <c r="CZF82" s="214"/>
      <c r="CZG82" s="214"/>
      <c r="CZH82" s="214"/>
      <c r="CZI82" s="214"/>
      <c r="CZJ82" s="214"/>
      <c r="CZK82" s="214"/>
      <c r="CZL82" s="214"/>
      <c r="CZM82" s="214"/>
      <c r="CZN82" s="214"/>
      <c r="CZO82" s="214"/>
      <c r="CZP82" s="214"/>
      <c r="CZQ82" s="214"/>
      <c r="CZR82" s="214"/>
      <c r="CZS82" s="214"/>
      <c r="CZT82" s="214"/>
      <c r="CZU82" s="214"/>
      <c r="CZV82" s="214"/>
      <c r="CZW82" s="214"/>
      <c r="CZX82" s="214"/>
      <c r="CZY82" s="214"/>
      <c r="CZZ82" s="214"/>
      <c r="DAA82" s="214"/>
      <c r="DAB82" s="214"/>
      <c r="DAC82" s="214"/>
      <c r="DAD82" s="214"/>
      <c r="DAE82" s="214"/>
      <c r="DAF82" s="214"/>
      <c r="DAG82" s="214"/>
      <c r="DAH82" s="214"/>
      <c r="DAI82" s="214"/>
      <c r="DAJ82" s="214"/>
      <c r="DAK82" s="214"/>
      <c r="DAL82" s="214"/>
      <c r="DAM82" s="214"/>
      <c r="DAN82" s="214"/>
      <c r="DAO82" s="214"/>
      <c r="DAP82" s="214"/>
      <c r="DAQ82" s="214"/>
      <c r="DAR82" s="214"/>
      <c r="DAS82" s="214"/>
      <c r="DAT82" s="214"/>
      <c r="DAU82" s="214"/>
      <c r="DAV82" s="214"/>
      <c r="DAW82" s="214"/>
      <c r="DAX82" s="214"/>
      <c r="DAY82" s="214"/>
      <c r="DAZ82" s="214"/>
      <c r="DBA82" s="214"/>
      <c r="DBB82" s="214"/>
      <c r="DBC82" s="214"/>
      <c r="DBD82" s="214"/>
      <c r="DBE82" s="214"/>
      <c r="DBF82" s="214"/>
      <c r="DBG82" s="214"/>
      <c r="DBH82" s="214"/>
      <c r="DBI82" s="214"/>
      <c r="DBJ82" s="214"/>
      <c r="DBK82" s="214"/>
      <c r="DBL82" s="214"/>
      <c r="DBM82" s="214"/>
      <c r="DBN82" s="214"/>
      <c r="DBO82" s="214"/>
      <c r="DBP82" s="214"/>
      <c r="DBQ82" s="214"/>
      <c r="DBR82" s="214"/>
      <c r="DBS82" s="214"/>
      <c r="DBT82" s="214"/>
      <c r="DBU82" s="214"/>
      <c r="DBV82" s="214"/>
      <c r="DBW82" s="214"/>
      <c r="DBX82" s="214"/>
      <c r="DBY82" s="214"/>
      <c r="DBZ82" s="214"/>
      <c r="DCA82" s="214"/>
      <c r="DCB82" s="214"/>
      <c r="DCC82" s="214"/>
      <c r="DCD82" s="214"/>
      <c r="DCE82" s="214"/>
      <c r="DCF82" s="214"/>
      <c r="DCG82" s="214"/>
      <c r="DCH82" s="214"/>
      <c r="DCI82" s="214"/>
      <c r="DCJ82" s="214"/>
      <c r="DCK82" s="214"/>
      <c r="DCL82" s="214"/>
      <c r="DCM82" s="214"/>
      <c r="DCN82" s="214"/>
      <c r="DCO82" s="214"/>
      <c r="DCP82" s="214"/>
      <c r="DCQ82" s="214"/>
      <c r="DCR82" s="214"/>
      <c r="DCS82" s="214"/>
      <c r="DCT82" s="214"/>
      <c r="DCU82" s="214"/>
      <c r="DCV82" s="214"/>
      <c r="DCW82" s="214"/>
      <c r="DCX82" s="214"/>
      <c r="DCY82" s="214"/>
      <c r="DCZ82" s="214"/>
      <c r="DDA82" s="214"/>
      <c r="DDB82" s="214"/>
      <c r="DDC82" s="214"/>
      <c r="DDD82" s="214"/>
      <c r="DDE82" s="214"/>
      <c r="DDF82" s="214"/>
      <c r="DDG82" s="214"/>
      <c r="DDH82" s="214"/>
      <c r="DDI82" s="214"/>
      <c r="DDJ82" s="214"/>
      <c r="DDK82" s="214"/>
      <c r="DDL82" s="214"/>
      <c r="DDM82" s="214"/>
      <c r="DDN82" s="214"/>
      <c r="DDO82" s="214"/>
      <c r="DDP82" s="214"/>
      <c r="DDQ82" s="214"/>
      <c r="DDR82" s="214"/>
      <c r="DDS82" s="214"/>
      <c r="DDT82" s="214"/>
      <c r="DDU82" s="214"/>
      <c r="DDV82" s="214"/>
      <c r="DDW82" s="214"/>
      <c r="DDX82" s="214"/>
      <c r="DDY82" s="214"/>
      <c r="DDZ82" s="214"/>
      <c r="DEA82" s="214"/>
      <c r="DEB82" s="214"/>
      <c r="DEC82" s="214"/>
      <c r="DED82" s="214"/>
      <c r="DEE82" s="214"/>
      <c r="DEF82" s="214"/>
      <c r="DEG82" s="214"/>
      <c r="DEH82" s="214"/>
      <c r="DEI82" s="214"/>
      <c r="DEJ82" s="214"/>
      <c r="DEK82" s="214"/>
      <c r="DEL82" s="214"/>
      <c r="DEM82" s="214"/>
      <c r="DEN82" s="214"/>
      <c r="DEO82" s="214"/>
      <c r="DEP82" s="214"/>
      <c r="DEQ82" s="214"/>
      <c r="DER82" s="214"/>
      <c r="DES82" s="214"/>
      <c r="DET82" s="214"/>
      <c r="DEU82" s="214"/>
      <c r="DEV82" s="214"/>
      <c r="DEW82" s="214"/>
      <c r="DEX82" s="214"/>
      <c r="DEY82" s="214"/>
      <c r="DEZ82" s="214"/>
      <c r="DFA82" s="214"/>
      <c r="DFB82" s="214"/>
      <c r="DFC82" s="214"/>
      <c r="DFD82" s="214"/>
      <c r="DFE82" s="214"/>
      <c r="DFF82" s="214"/>
      <c r="DFG82" s="214"/>
      <c r="DFH82" s="214"/>
      <c r="DFI82" s="214"/>
      <c r="DFJ82" s="214"/>
      <c r="DFK82" s="214"/>
      <c r="DFL82" s="214"/>
      <c r="DFM82" s="214"/>
      <c r="DFN82" s="214"/>
      <c r="DFO82" s="214"/>
      <c r="DFP82" s="214"/>
      <c r="DFQ82" s="214"/>
      <c r="DFR82" s="214"/>
      <c r="DFS82" s="214"/>
      <c r="DFT82" s="214"/>
      <c r="DFU82" s="214"/>
      <c r="DFV82" s="214"/>
      <c r="DFW82" s="214"/>
      <c r="DFX82" s="214"/>
      <c r="DFY82" s="214"/>
      <c r="DFZ82" s="214"/>
      <c r="DGA82" s="214"/>
      <c r="DGB82" s="214"/>
      <c r="DGC82" s="214"/>
      <c r="DGD82" s="214"/>
      <c r="DGE82" s="214"/>
      <c r="DGF82" s="214"/>
      <c r="DGG82" s="214"/>
      <c r="DGH82" s="214"/>
      <c r="DGI82" s="214"/>
      <c r="DGJ82" s="214"/>
      <c r="DGK82" s="214"/>
      <c r="DGL82" s="214"/>
      <c r="DGM82" s="214"/>
      <c r="DGN82" s="214"/>
      <c r="DGO82" s="214"/>
      <c r="DGP82" s="214"/>
      <c r="DGQ82" s="214"/>
      <c r="DGR82" s="214"/>
      <c r="DGS82" s="214"/>
      <c r="DGT82" s="214"/>
      <c r="DGU82" s="214"/>
      <c r="DGV82" s="214"/>
      <c r="DGW82" s="214"/>
      <c r="DGX82" s="214"/>
      <c r="DGY82" s="214"/>
      <c r="DGZ82" s="214"/>
      <c r="DHA82" s="214"/>
      <c r="DHB82" s="214"/>
      <c r="DHC82" s="214"/>
      <c r="DHD82" s="214"/>
      <c r="DHE82" s="214"/>
      <c r="DHF82" s="214"/>
      <c r="DHG82" s="214"/>
      <c r="DHH82" s="214"/>
      <c r="DHI82" s="214"/>
      <c r="DHJ82" s="214"/>
      <c r="DHK82" s="214"/>
      <c r="DHL82" s="214"/>
      <c r="DHM82" s="214"/>
      <c r="DHN82" s="214"/>
      <c r="DHO82" s="214"/>
      <c r="DHP82" s="214"/>
      <c r="DHQ82" s="214"/>
      <c r="DHR82" s="214"/>
      <c r="DHS82" s="214"/>
      <c r="DHT82" s="214"/>
      <c r="DHU82" s="214"/>
      <c r="DHV82" s="214"/>
      <c r="DHW82" s="214"/>
      <c r="DHX82" s="214"/>
      <c r="DHY82" s="214"/>
      <c r="DHZ82" s="214"/>
      <c r="DIA82" s="214"/>
      <c r="DIB82" s="214"/>
      <c r="DIC82" s="214"/>
      <c r="DID82" s="214"/>
      <c r="DIE82" s="214"/>
      <c r="DIF82" s="214"/>
      <c r="DIG82" s="214"/>
      <c r="DIH82" s="214"/>
      <c r="DII82" s="214"/>
      <c r="DIJ82" s="214"/>
      <c r="DIK82" s="214"/>
      <c r="DIL82" s="214"/>
      <c r="DIM82" s="214"/>
      <c r="DIN82" s="214"/>
      <c r="DIO82" s="214"/>
      <c r="DIP82" s="214"/>
      <c r="DIQ82" s="214"/>
      <c r="DIR82" s="214"/>
      <c r="DIS82" s="214"/>
      <c r="DIT82" s="214"/>
      <c r="DIU82" s="214"/>
      <c r="DIV82" s="214"/>
      <c r="DIW82" s="214"/>
      <c r="DIX82" s="214"/>
      <c r="DIY82" s="214"/>
      <c r="DIZ82" s="214"/>
      <c r="DJA82" s="214"/>
      <c r="DJB82" s="214"/>
      <c r="DJC82" s="214"/>
      <c r="DJD82" s="214"/>
      <c r="DJE82" s="214"/>
      <c r="DJF82" s="214"/>
      <c r="DJG82" s="214"/>
      <c r="DJH82" s="214"/>
      <c r="DJI82" s="214"/>
      <c r="DJJ82" s="214"/>
      <c r="DJK82" s="214"/>
      <c r="DJL82" s="214"/>
      <c r="DJM82" s="214"/>
      <c r="DJN82" s="214"/>
      <c r="DJO82" s="214"/>
      <c r="DJP82" s="214"/>
      <c r="DJQ82" s="214"/>
      <c r="DJR82" s="214"/>
      <c r="DJS82" s="214"/>
      <c r="DJT82" s="214"/>
      <c r="DJU82" s="214"/>
      <c r="DJV82" s="214"/>
      <c r="DJW82" s="214"/>
      <c r="DJX82" s="214"/>
      <c r="DJY82" s="214"/>
      <c r="DJZ82" s="214"/>
      <c r="DKA82" s="214"/>
      <c r="DKB82" s="214"/>
      <c r="DKC82" s="214"/>
      <c r="DKD82" s="214"/>
      <c r="DKE82" s="214"/>
      <c r="DKF82" s="214"/>
      <c r="DKG82" s="214"/>
      <c r="DKH82" s="214"/>
      <c r="DKI82" s="214"/>
      <c r="DKJ82" s="214"/>
      <c r="DKK82" s="214"/>
      <c r="DKL82" s="214"/>
      <c r="DKM82" s="214"/>
      <c r="DKN82" s="214"/>
      <c r="DKO82" s="214"/>
      <c r="DKP82" s="214"/>
      <c r="DKQ82" s="214"/>
      <c r="DKR82" s="214"/>
      <c r="DKS82" s="214"/>
      <c r="DKT82" s="214"/>
      <c r="DKU82" s="214"/>
      <c r="DKV82" s="214"/>
      <c r="DKW82" s="214"/>
      <c r="DKX82" s="214"/>
      <c r="DKY82" s="214"/>
      <c r="DKZ82" s="214"/>
      <c r="DLA82" s="214"/>
      <c r="DLB82" s="214"/>
      <c r="DLC82" s="214"/>
      <c r="DLD82" s="214"/>
      <c r="DLE82" s="214"/>
      <c r="DLF82" s="214"/>
      <c r="DLG82" s="214"/>
      <c r="DLH82" s="214"/>
      <c r="DLI82" s="214"/>
      <c r="DLJ82" s="214"/>
      <c r="DLK82" s="214"/>
      <c r="DLL82" s="214"/>
      <c r="DLM82" s="214"/>
      <c r="DLN82" s="214"/>
      <c r="DLO82" s="214"/>
      <c r="DLP82" s="214"/>
      <c r="DLQ82" s="214"/>
      <c r="DLR82" s="214"/>
      <c r="DLS82" s="214"/>
      <c r="DLT82" s="214"/>
      <c r="DLU82" s="214"/>
      <c r="DLV82" s="214"/>
      <c r="DLW82" s="214"/>
      <c r="DLX82" s="214"/>
      <c r="DLY82" s="214"/>
      <c r="DLZ82" s="214"/>
      <c r="DMA82" s="214"/>
      <c r="DMB82" s="214"/>
      <c r="DMC82" s="214"/>
      <c r="DMD82" s="214"/>
      <c r="DME82" s="214"/>
      <c r="DMF82" s="214"/>
      <c r="DMG82" s="214"/>
      <c r="DMH82" s="214"/>
      <c r="DMI82" s="214"/>
      <c r="DMJ82" s="214"/>
      <c r="DMK82" s="214"/>
      <c r="DML82" s="214"/>
      <c r="DMM82" s="214"/>
      <c r="DMN82" s="214"/>
      <c r="DMO82" s="214"/>
      <c r="DMP82" s="214"/>
      <c r="DMQ82" s="214"/>
      <c r="DMR82" s="214"/>
      <c r="DMS82" s="214"/>
      <c r="DMT82" s="214"/>
      <c r="DMU82" s="214"/>
      <c r="DMV82" s="214"/>
      <c r="DMW82" s="214"/>
      <c r="DMX82" s="214"/>
      <c r="DMY82" s="214"/>
      <c r="DMZ82" s="214"/>
      <c r="DNA82" s="214"/>
      <c r="DNB82" s="214"/>
      <c r="DNC82" s="214"/>
      <c r="DND82" s="214"/>
      <c r="DNE82" s="214"/>
      <c r="DNF82" s="214"/>
      <c r="DNG82" s="214"/>
      <c r="DNH82" s="214"/>
      <c r="DNI82" s="214"/>
      <c r="DNJ82" s="214"/>
      <c r="DNK82" s="214"/>
      <c r="DNL82" s="214"/>
      <c r="DNM82" s="214"/>
      <c r="DNN82" s="214"/>
      <c r="DNO82" s="214"/>
      <c r="DNP82" s="214"/>
      <c r="DNQ82" s="214"/>
      <c r="DNR82" s="214"/>
      <c r="DNS82" s="214"/>
      <c r="DNT82" s="214"/>
      <c r="DNU82" s="214"/>
      <c r="DNV82" s="214"/>
      <c r="DNW82" s="214"/>
      <c r="DNX82" s="214"/>
      <c r="DNY82" s="214"/>
      <c r="DNZ82" s="214"/>
      <c r="DOA82" s="214"/>
      <c r="DOB82" s="214"/>
      <c r="DOC82" s="214"/>
      <c r="DOD82" s="214"/>
      <c r="DOE82" s="214"/>
      <c r="DOF82" s="214"/>
      <c r="DOG82" s="214"/>
      <c r="DOH82" s="214"/>
      <c r="DOI82" s="214"/>
      <c r="DOJ82" s="214"/>
      <c r="DOK82" s="214"/>
      <c r="DOL82" s="214"/>
      <c r="DOM82" s="214"/>
      <c r="DON82" s="214"/>
      <c r="DOO82" s="214"/>
      <c r="DOP82" s="214"/>
      <c r="DOQ82" s="214"/>
      <c r="DOR82" s="214"/>
      <c r="DOS82" s="214"/>
      <c r="DOT82" s="214"/>
      <c r="DOU82" s="214"/>
      <c r="DOV82" s="214"/>
      <c r="DOW82" s="214"/>
      <c r="DOX82" s="214"/>
      <c r="DOY82" s="214"/>
      <c r="DOZ82" s="214"/>
      <c r="DPA82" s="214"/>
      <c r="DPB82" s="214"/>
      <c r="DPC82" s="214"/>
      <c r="DPD82" s="214"/>
      <c r="DPE82" s="214"/>
      <c r="DPF82" s="214"/>
      <c r="DPG82" s="214"/>
      <c r="DPH82" s="214"/>
      <c r="DPI82" s="214"/>
      <c r="DPJ82" s="214"/>
      <c r="DPK82" s="214"/>
      <c r="DPL82" s="214"/>
      <c r="DPM82" s="214"/>
      <c r="DPN82" s="214"/>
      <c r="DPO82" s="214"/>
      <c r="DPP82" s="214"/>
      <c r="DPQ82" s="214"/>
      <c r="DPR82" s="214"/>
      <c r="DPS82" s="214"/>
      <c r="DPT82" s="214"/>
      <c r="DPU82" s="214"/>
      <c r="DPV82" s="214"/>
      <c r="DPW82" s="214"/>
      <c r="DPX82" s="214"/>
      <c r="DPY82" s="214"/>
      <c r="DPZ82" s="214"/>
      <c r="DQA82" s="214"/>
      <c r="DQB82" s="214"/>
      <c r="DQC82" s="214"/>
      <c r="DQD82" s="214"/>
      <c r="DQE82" s="214"/>
      <c r="DQF82" s="214"/>
      <c r="DQG82" s="214"/>
      <c r="DQH82" s="214"/>
      <c r="DQI82" s="214"/>
      <c r="DQJ82" s="214"/>
      <c r="DQK82" s="214"/>
      <c r="DQL82" s="214"/>
      <c r="DQM82" s="214"/>
      <c r="DQN82" s="214"/>
      <c r="DQO82" s="214"/>
      <c r="DQP82" s="214"/>
      <c r="DQQ82" s="214"/>
      <c r="DQR82" s="214"/>
      <c r="DQS82" s="214"/>
      <c r="DQT82" s="214"/>
      <c r="DQU82" s="214"/>
      <c r="DQV82" s="214"/>
      <c r="DQW82" s="214"/>
      <c r="DQX82" s="214"/>
      <c r="DQY82" s="214"/>
      <c r="DQZ82" s="214"/>
      <c r="DRA82" s="214"/>
      <c r="DRB82" s="214"/>
      <c r="DRC82" s="214"/>
      <c r="DRD82" s="214"/>
      <c r="DRE82" s="214"/>
      <c r="DRF82" s="214"/>
      <c r="DRG82" s="214"/>
      <c r="DRH82" s="214"/>
      <c r="DRI82" s="214"/>
      <c r="DRJ82" s="214"/>
      <c r="DRK82" s="214"/>
      <c r="DRL82" s="214"/>
      <c r="DRM82" s="214"/>
      <c r="DRN82" s="214"/>
      <c r="DRO82" s="214"/>
      <c r="DRP82" s="214"/>
      <c r="DRQ82" s="214"/>
      <c r="DRR82" s="214"/>
      <c r="DRS82" s="214"/>
      <c r="DRT82" s="214"/>
      <c r="DRU82" s="214"/>
      <c r="DRV82" s="214"/>
      <c r="DRW82" s="214"/>
      <c r="DRX82" s="214"/>
      <c r="DRY82" s="214"/>
      <c r="DRZ82" s="214"/>
      <c r="DSA82" s="214"/>
      <c r="DSB82" s="214"/>
      <c r="DSC82" s="214"/>
      <c r="DSD82" s="214"/>
      <c r="DSE82" s="214"/>
      <c r="DSF82" s="214"/>
      <c r="DSG82" s="214"/>
      <c r="DSH82" s="214"/>
      <c r="DSI82" s="214"/>
      <c r="DSJ82" s="214"/>
      <c r="DSK82" s="214"/>
      <c r="DSL82" s="214"/>
      <c r="DSM82" s="214"/>
      <c r="DSN82" s="214"/>
      <c r="DSO82" s="214"/>
      <c r="DSP82" s="214"/>
      <c r="DSQ82" s="214"/>
      <c r="DSR82" s="214"/>
      <c r="DSS82" s="214"/>
      <c r="DST82" s="214"/>
      <c r="DSU82" s="214"/>
      <c r="DSV82" s="214"/>
      <c r="DSW82" s="214"/>
      <c r="DSX82" s="214"/>
      <c r="DSY82" s="214"/>
      <c r="DSZ82" s="214"/>
      <c r="DTA82" s="214"/>
      <c r="DTB82" s="214"/>
      <c r="DTC82" s="214"/>
      <c r="DTD82" s="214"/>
      <c r="DTE82" s="214"/>
      <c r="DTF82" s="214"/>
      <c r="DTG82" s="214"/>
      <c r="DTH82" s="214"/>
      <c r="DTI82" s="214"/>
      <c r="DTJ82" s="214"/>
      <c r="DTK82" s="214"/>
      <c r="DTL82" s="214"/>
      <c r="DTM82" s="214"/>
      <c r="DTN82" s="214"/>
      <c r="DTO82" s="214"/>
      <c r="DTP82" s="214"/>
      <c r="DTQ82" s="214"/>
      <c r="DTR82" s="214"/>
      <c r="DTS82" s="214"/>
      <c r="DTT82" s="214"/>
      <c r="DTU82" s="214"/>
      <c r="DTV82" s="214"/>
      <c r="DTW82" s="214"/>
      <c r="DTX82" s="214"/>
      <c r="DTY82" s="214"/>
      <c r="DTZ82" s="214"/>
      <c r="DUA82" s="214"/>
      <c r="DUB82" s="214"/>
      <c r="DUC82" s="214"/>
      <c r="DUD82" s="214"/>
      <c r="DUE82" s="214"/>
      <c r="DUF82" s="214"/>
      <c r="DUG82" s="214"/>
      <c r="DUH82" s="214"/>
      <c r="DUI82" s="214"/>
      <c r="DUJ82" s="214"/>
      <c r="DUK82" s="214"/>
      <c r="DUL82" s="214"/>
      <c r="DUM82" s="214"/>
      <c r="DUN82" s="214"/>
      <c r="DUO82" s="214"/>
      <c r="DUP82" s="214"/>
      <c r="DUQ82" s="214"/>
      <c r="DUR82" s="214"/>
      <c r="DUS82" s="214"/>
      <c r="DUT82" s="214"/>
      <c r="DUU82" s="214"/>
      <c r="DUV82" s="214"/>
      <c r="DUW82" s="214"/>
      <c r="DUX82" s="214"/>
      <c r="DUY82" s="214"/>
      <c r="DUZ82" s="214"/>
      <c r="DVA82" s="214"/>
      <c r="DVB82" s="214"/>
      <c r="DVC82" s="214"/>
      <c r="DVD82" s="214"/>
      <c r="DVE82" s="214"/>
      <c r="DVF82" s="214"/>
      <c r="DVG82" s="214"/>
      <c r="DVH82" s="214"/>
      <c r="DVI82" s="214"/>
      <c r="DVJ82" s="214"/>
      <c r="DVK82" s="214"/>
      <c r="DVL82" s="214"/>
      <c r="DVM82" s="214"/>
      <c r="DVN82" s="214"/>
      <c r="DVO82" s="214"/>
      <c r="DVP82" s="214"/>
      <c r="DVQ82" s="214"/>
      <c r="DVR82" s="214"/>
      <c r="DVS82" s="214"/>
      <c r="DVT82" s="214"/>
      <c r="DVU82" s="214"/>
      <c r="DVV82" s="214"/>
      <c r="DVW82" s="214"/>
      <c r="DVX82" s="214"/>
      <c r="DVY82" s="214"/>
      <c r="DVZ82" s="214"/>
      <c r="DWA82" s="214"/>
      <c r="DWB82" s="214"/>
      <c r="DWC82" s="214"/>
      <c r="DWD82" s="214"/>
      <c r="DWE82" s="214"/>
      <c r="DWF82" s="214"/>
      <c r="DWG82" s="214"/>
      <c r="DWH82" s="214"/>
      <c r="DWI82" s="214"/>
      <c r="DWJ82" s="214"/>
      <c r="DWK82" s="214"/>
      <c r="DWL82" s="214"/>
      <c r="DWM82" s="214"/>
      <c r="DWN82" s="214"/>
      <c r="DWO82" s="214"/>
      <c r="DWP82" s="214"/>
      <c r="DWQ82" s="214"/>
      <c r="DWR82" s="214"/>
      <c r="DWS82" s="214"/>
      <c r="DWT82" s="214"/>
      <c r="DWU82" s="214"/>
      <c r="DWV82" s="214"/>
      <c r="DWW82" s="214"/>
      <c r="DWX82" s="214"/>
      <c r="DWY82" s="214"/>
      <c r="DWZ82" s="214"/>
      <c r="DXA82" s="214"/>
      <c r="DXB82" s="214"/>
      <c r="DXC82" s="214"/>
      <c r="DXD82" s="214"/>
      <c r="DXE82" s="214"/>
      <c r="DXF82" s="214"/>
      <c r="DXG82" s="214"/>
      <c r="DXH82" s="214"/>
      <c r="DXI82" s="214"/>
      <c r="DXJ82" s="214"/>
      <c r="DXK82" s="214"/>
      <c r="DXL82" s="214"/>
      <c r="DXM82" s="214"/>
      <c r="DXN82" s="214"/>
      <c r="DXO82" s="214"/>
      <c r="DXP82" s="214"/>
      <c r="DXQ82" s="214"/>
      <c r="DXR82" s="214"/>
      <c r="DXS82" s="214"/>
      <c r="DXT82" s="214"/>
      <c r="DXU82" s="214"/>
      <c r="DXV82" s="214"/>
      <c r="DXW82" s="214"/>
      <c r="DXX82" s="214"/>
      <c r="DXY82" s="214"/>
      <c r="DXZ82" s="214"/>
      <c r="DYA82" s="214"/>
      <c r="DYB82" s="214"/>
      <c r="DYC82" s="214"/>
      <c r="DYD82" s="214"/>
      <c r="DYE82" s="214"/>
      <c r="DYF82" s="214"/>
      <c r="DYG82" s="214"/>
      <c r="DYH82" s="214"/>
      <c r="DYI82" s="214"/>
      <c r="DYJ82" s="214"/>
      <c r="DYK82" s="214"/>
      <c r="DYL82" s="214"/>
      <c r="DYM82" s="214"/>
      <c r="DYN82" s="214"/>
      <c r="DYO82" s="214"/>
      <c r="DYP82" s="214"/>
      <c r="DYQ82" s="214"/>
      <c r="DYR82" s="214"/>
      <c r="DYS82" s="214"/>
      <c r="DYT82" s="214"/>
      <c r="DYU82" s="214"/>
      <c r="DYV82" s="214"/>
      <c r="DYW82" s="214"/>
      <c r="DYX82" s="214"/>
      <c r="DYY82" s="214"/>
      <c r="DYZ82" s="214"/>
      <c r="DZA82" s="214"/>
      <c r="DZB82" s="214"/>
      <c r="DZC82" s="214"/>
      <c r="DZD82" s="214"/>
      <c r="DZE82" s="214"/>
      <c r="DZF82" s="214"/>
      <c r="DZG82" s="214"/>
      <c r="DZH82" s="214"/>
      <c r="DZI82" s="214"/>
      <c r="DZJ82" s="214"/>
      <c r="DZK82" s="214"/>
      <c r="DZL82" s="214"/>
      <c r="DZM82" s="214"/>
      <c r="DZN82" s="214"/>
      <c r="DZO82" s="214"/>
      <c r="DZP82" s="214"/>
      <c r="DZQ82" s="214"/>
      <c r="DZR82" s="214"/>
      <c r="DZS82" s="214"/>
      <c r="DZT82" s="214"/>
      <c r="DZU82" s="214"/>
      <c r="DZV82" s="214"/>
      <c r="DZW82" s="214"/>
      <c r="DZX82" s="214"/>
      <c r="DZY82" s="214"/>
      <c r="DZZ82" s="214"/>
      <c r="EAA82" s="214"/>
      <c r="EAB82" s="214"/>
      <c r="EAC82" s="214"/>
      <c r="EAD82" s="214"/>
      <c r="EAE82" s="214"/>
      <c r="EAF82" s="214"/>
      <c r="EAG82" s="214"/>
      <c r="EAH82" s="214"/>
      <c r="EAI82" s="214"/>
      <c r="EAJ82" s="214"/>
      <c r="EAK82" s="214"/>
      <c r="EAL82" s="214"/>
      <c r="EAM82" s="214"/>
      <c r="EAN82" s="214"/>
      <c r="EAO82" s="214"/>
      <c r="EAP82" s="214"/>
      <c r="EAQ82" s="214"/>
      <c r="EAR82" s="214"/>
      <c r="EAS82" s="214"/>
      <c r="EAT82" s="214"/>
      <c r="EAU82" s="214"/>
      <c r="EAV82" s="214"/>
      <c r="EAW82" s="214"/>
      <c r="EAX82" s="214"/>
      <c r="EAY82" s="214"/>
      <c r="EAZ82" s="214"/>
      <c r="EBA82" s="214"/>
      <c r="EBB82" s="214"/>
      <c r="EBC82" s="214"/>
      <c r="EBD82" s="214"/>
      <c r="EBE82" s="214"/>
      <c r="EBF82" s="214"/>
      <c r="EBG82" s="214"/>
      <c r="EBH82" s="214"/>
      <c r="EBI82" s="214"/>
      <c r="EBJ82" s="214"/>
      <c r="EBK82" s="214"/>
      <c r="EBL82" s="214"/>
      <c r="EBM82" s="214"/>
      <c r="EBN82" s="214"/>
      <c r="EBO82" s="214"/>
      <c r="EBP82" s="214"/>
      <c r="EBQ82" s="214"/>
      <c r="EBR82" s="214"/>
      <c r="EBS82" s="214"/>
      <c r="EBT82" s="214"/>
      <c r="EBU82" s="214"/>
      <c r="EBV82" s="214"/>
      <c r="EBW82" s="214"/>
      <c r="EBX82" s="214"/>
      <c r="EBY82" s="214"/>
      <c r="EBZ82" s="214"/>
      <c r="ECA82" s="214"/>
      <c r="ECB82" s="214"/>
      <c r="ECC82" s="214"/>
      <c r="ECD82" s="214"/>
      <c r="ECE82" s="214"/>
      <c r="ECF82" s="214"/>
      <c r="ECG82" s="214"/>
      <c r="ECH82" s="214"/>
      <c r="ECI82" s="214"/>
      <c r="ECJ82" s="214"/>
      <c r="ECK82" s="214"/>
      <c r="ECL82" s="214"/>
      <c r="ECM82" s="214"/>
      <c r="ECN82" s="214"/>
      <c r="ECO82" s="214"/>
      <c r="ECP82" s="214"/>
      <c r="ECQ82" s="214"/>
      <c r="ECR82" s="214"/>
      <c r="ECS82" s="214"/>
      <c r="ECT82" s="214"/>
      <c r="ECU82" s="214"/>
      <c r="ECV82" s="214"/>
      <c r="ECW82" s="214"/>
      <c r="ECX82" s="214"/>
      <c r="ECY82" s="214"/>
      <c r="ECZ82" s="214"/>
      <c r="EDA82" s="214"/>
      <c r="EDB82" s="214"/>
      <c r="EDC82" s="214"/>
      <c r="EDD82" s="214"/>
      <c r="EDE82" s="214"/>
      <c r="EDF82" s="214"/>
      <c r="EDG82" s="214"/>
      <c r="EDH82" s="214"/>
      <c r="EDI82" s="214"/>
      <c r="EDJ82" s="214"/>
      <c r="EDK82" s="214"/>
      <c r="EDL82" s="214"/>
      <c r="EDM82" s="214"/>
      <c r="EDN82" s="214"/>
      <c r="EDO82" s="214"/>
      <c r="EDP82" s="214"/>
      <c r="EDQ82" s="214"/>
      <c r="EDR82" s="214"/>
      <c r="EDS82" s="214"/>
      <c r="EDT82" s="214"/>
      <c r="EDU82" s="214"/>
      <c r="EDV82" s="214"/>
      <c r="EDW82" s="214"/>
      <c r="EDX82" s="214"/>
      <c r="EDY82" s="214"/>
      <c r="EDZ82" s="214"/>
      <c r="EEA82" s="214"/>
      <c r="EEB82" s="214"/>
      <c r="EEC82" s="214"/>
      <c r="EED82" s="214"/>
      <c r="EEE82" s="214"/>
      <c r="EEF82" s="214"/>
      <c r="EEG82" s="214"/>
      <c r="EEH82" s="214"/>
      <c r="EEI82" s="214"/>
      <c r="EEJ82" s="214"/>
      <c r="EEK82" s="214"/>
      <c r="EEL82" s="214"/>
      <c r="EEM82" s="214"/>
      <c r="EEN82" s="214"/>
      <c r="EEO82" s="214"/>
      <c r="EEP82" s="214"/>
      <c r="EEQ82" s="214"/>
      <c r="EER82" s="214"/>
      <c r="EES82" s="214"/>
      <c r="EET82" s="214"/>
      <c r="EEU82" s="214"/>
      <c r="EEV82" s="214"/>
      <c r="EEW82" s="214"/>
      <c r="EEX82" s="214"/>
      <c r="EEY82" s="214"/>
      <c r="EEZ82" s="214"/>
      <c r="EFA82" s="214"/>
      <c r="EFB82" s="214"/>
      <c r="EFC82" s="214"/>
      <c r="EFD82" s="214"/>
      <c r="EFE82" s="214"/>
      <c r="EFF82" s="214"/>
      <c r="EFG82" s="214"/>
      <c r="EFH82" s="214"/>
      <c r="EFI82" s="214"/>
      <c r="EFJ82" s="214"/>
      <c r="EFK82" s="214"/>
      <c r="EFL82" s="214"/>
      <c r="EFM82" s="214"/>
      <c r="EFN82" s="214"/>
      <c r="EFO82" s="214"/>
      <c r="EFP82" s="214"/>
      <c r="EFQ82" s="214"/>
      <c r="EFR82" s="214"/>
      <c r="EFS82" s="214"/>
      <c r="EFT82" s="214"/>
      <c r="EFU82" s="214"/>
      <c r="EFV82" s="214"/>
      <c r="EFW82" s="214"/>
      <c r="EFX82" s="214"/>
      <c r="EFY82" s="214"/>
      <c r="EFZ82" s="214"/>
      <c r="EGA82" s="214"/>
      <c r="EGB82" s="214"/>
      <c r="EGC82" s="214"/>
      <c r="EGD82" s="214"/>
      <c r="EGE82" s="214"/>
      <c r="EGF82" s="214"/>
      <c r="EGG82" s="214"/>
      <c r="EGH82" s="214"/>
      <c r="EGI82" s="214"/>
      <c r="EGJ82" s="214"/>
      <c r="EGK82" s="214"/>
      <c r="EGL82" s="214"/>
      <c r="EGM82" s="214"/>
      <c r="EGN82" s="214"/>
      <c r="EGO82" s="214"/>
      <c r="EGP82" s="214"/>
      <c r="EGQ82" s="214"/>
      <c r="EGR82" s="214"/>
      <c r="EGS82" s="214"/>
      <c r="EGT82" s="214"/>
      <c r="EGU82" s="214"/>
      <c r="EGV82" s="214"/>
      <c r="EGW82" s="214"/>
      <c r="EGX82" s="214"/>
      <c r="EGY82" s="214"/>
      <c r="EGZ82" s="214"/>
      <c r="EHA82" s="214"/>
      <c r="EHB82" s="214"/>
      <c r="EHC82" s="214"/>
      <c r="EHD82" s="214"/>
      <c r="EHE82" s="214"/>
      <c r="EHF82" s="214"/>
      <c r="EHG82" s="214"/>
      <c r="EHH82" s="214"/>
      <c r="EHI82" s="214"/>
      <c r="EHJ82" s="214"/>
      <c r="EHK82" s="214"/>
      <c r="EHL82" s="214"/>
      <c r="EHM82" s="214"/>
      <c r="EHN82" s="214"/>
      <c r="EHO82" s="214"/>
      <c r="EHP82" s="214"/>
      <c r="EHQ82" s="214"/>
      <c r="EHR82" s="214"/>
      <c r="EHS82" s="214"/>
      <c r="EHT82" s="214"/>
      <c r="EHU82" s="214"/>
      <c r="EHV82" s="214"/>
      <c r="EHW82" s="214"/>
      <c r="EHX82" s="214"/>
      <c r="EHY82" s="214"/>
      <c r="EHZ82" s="214"/>
      <c r="EIA82" s="214"/>
      <c r="EIB82" s="214"/>
      <c r="EIC82" s="214"/>
      <c r="EID82" s="214"/>
      <c r="EIE82" s="214"/>
      <c r="EIF82" s="214"/>
      <c r="EIG82" s="214"/>
      <c r="EIH82" s="214"/>
      <c r="EII82" s="214"/>
      <c r="EIJ82" s="214"/>
      <c r="EIK82" s="214"/>
      <c r="EIL82" s="214"/>
      <c r="EIM82" s="214"/>
      <c r="EIN82" s="214"/>
      <c r="EIO82" s="214"/>
      <c r="EIP82" s="214"/>
      <c r="EIQ82" s="214"/>
      <c r="EIR82" s="214"/>
      <c r="EIS82" s="214"/>
      <c r="EIT82" s="214"/>
      <c r="EIU82" s="214"/>
      <c r="EIV82" s="214"/>
      <c r="EIW82" s="214"/>
      <c r="EIX82" s="214"/>
      <c r="EIY82" s="214"/>
      <c r="EIZ82" s="214"/>
      <c r="EJA82" s="214"/>
      <c r="EJB82" s="214"/>
      <c r="EJC82" s="214"/>
      <c r="EJD82" s="214"/>
      <c r="EJE82" s="214"/>
      <c r="EJF82" s="214"/>
      <c r="EJG82" s="214"/>
      <c r="EJH82" s="214"/>
      <c r="EJI82" s="214"/>
      <c r="EJJ82" s="214"/>
      <c r="EJK82" s="214"/>
      <c r="EJL82" s="214"/>
      <c r="EJM82" s="214"/>
      <c r="EJN82" s="214"/>
      <c r="EJO82" s="214"/>
      <c r="EJP82" s="214"/>
      <c r="EJQ82" s="214"/>
      <c r="EJR82" s="214"/>
      <c r="EJS82" s="214"/>
      <c r="EJT82" s="214"/>
      <c r="EJU82" s="214"/>
      <c r="EJV82" s="214"/>
      <c r="EJW82" s="214"/>
      <c r="EJX82" s="214"/>
      <c r="EJY82" s="214"/>
      <c r="EJZ82" s="214"/>
      <c r="EKA82" s="214"/>
      <c r="EKB82" s="214"/>
      <c r="EKC82" s="214"/>
      <c r="EKD82" s="214"/>
      <c r="EKE82" s="214"/>
      <c r="EKF82" s="214"/>
      <c r="EKG82" s="214"/>
      <c r="EKH82" s="214"/>
      <c r="EKI82" s="214"/>
      <c r="EKJ82" s="214"/>
      <c r="EKK82" s="214"/>
      <c r="EKL82" s="214"/>
      <c r="EKM82" s="214"/>
      <c r="EKN82" s="214"/>
      <c r="EKO82" s="214"/>
      <c r="EKP82" s="214"/>
      <c r="EKQ82" s="214"/>
      <c r="EKR82" s="214"/>
      <c r="EKS82" s="214"/>
      <c r="EKT82" s="214"/>
      <c r="EKU82" s="214"/>
      <c r="EKV82" s="214"/>
      <c r="EKW82" s="214"/>
      <c r="EKX82" s="214"/>
      <c r="EKY82" s="214"/>
      <c r="EKZ82" s="214"/>
      <c r="ELA82" s="214"/>
      <c r="ELB82" s="214"/>
      <c r="ELC82" s="214"/>
      <c r="ELD82" s="214"/>
      <c r="ELE82" s="214"/>
      <c r="ELF82" s="214"/>
      <c r="ELG82" s="214"/>
      <c r="ELH82" s="214"/>
      <c r="ELI82" s="214"/>
      <c r="ELJ82" s="214"/>
      <c r="ELK82" s="214"/>
      <c r="ELL82" s="214"/>
      <c r="ELM82" s="214"/>
      <c r="ELN82" s="214"/>
      <c r="ELO82" s="214"/>
      <c r="ELP82" s="214"/>
      <c r="ELQ82" s="214"/>
      <c r="ELR82" s="214"/>
      <c r="ELS82" s="214"/>
      <c r="ELT82" s="214"/>
      <c r="ELU82" s="214"/>
      <c r="ELV82" s="214"/>
      <c r="ELW82" s="214"/>
      <c r="ELX82" s="214"/>
      <c r="ELY82" s="214"/>
      <c r="ELZ82" s="214"/>
      <c r="EMA82" s="214"/>
      <c r="EMB82" s="214"/>
      <c r="EMC82" s="214"/>
      <c r="EMD82" s="214"/>
      <c r="EME82" s="214"/>
      <c r="EMF82" s="214"/>
      <c r="EMG82" s="214"/>
      <c r="EMH82" s="214"/>
      <c r="EMI82" s="214"/>
      <c r="EMJ82" s="214"/>
      <c r="EMK82" s="214"/>
      <c r="EML82" s="214"/>
      <c r="EMM82" s="214"/>
      <c r="EMN82" s="214"/>
      <c r="EMO82" s="214"/>
      <c r="EMP82" s="214"/>
      <c r="EMQ82" s="214"/>
      <c r="EMR82" s="214"/>
      <c r="EMS82" s="214"/>
      <c r="EMT82" s="214"/>
      <c r="EMU82" s="214"/>
      <c r="EMV82" s="214"/>
      <c r="EMW82" s="214"/>
      <c r="EMX82" s="214"/>
      <c r="EMY82" s="214"/>
      <c r="EMZ82" s="214"/>
      <c r="ENA82" s="214"/>
      <c r="ENB82" s="214"/>
      <c r="ENC82" s="214"/>
      <c r="END82" s="214"/>
      <c r="ENE82" s="214"/>
      <c r="ENF82" s="214"/>
      <c r="ENG82" s="214"/>
      <c r="ENH82" s="214"/>
      <c r="ENI82" s="214"/>
      <c r="ENJ82" s="214"/>
      <c r="ENK82" s="214"/>
      <c r="ENL82" s="214"/>
      <c r="ENM82" s="214"/>
      <c r="ENN82" s="214"/>
      <c r="ENO82" s="214"/>
      <c r="ENP82" s="214"/>
      <c r="ENQ82" s="214"/>
      <c r="ENR82" s="214"/>
      <c r="ENS82" s="214"/>
      <c r="ENT82" s="214"/>
      <c r="ENU82" s="214"/>
      <c r="ENV82" s="214"/>
      <c r="ENW82" s="214"/>
      <c r="ENX82" s="214"/>
      <c r="ENY82" s="214"/>
      <c r="ENZ82" s="214"/>
      <c r="EOA82" s="214"/>
      <c r="EOB82" s="214"/>
      <c r="EOC82" s="214"/>
      <c r="EOD82" s="214"/>
      <c r="EOE82" s="214"/>
      <c r="EOF82" s="214"/>
      <c r="EOG82" s="214"/>
      <c r="EOH82" s="214"/>
      <c r="EOI82" s="214"/>
      <c r="EOJ82" s="214"/>
      <c r="EOK82" s="214"/>
      <c r="EOL82" s="214"/>
      <c r="EOM82" s="214"/>
      <c r="EON82" s="214"/>
      <c r="EOO82" s="214"/>
      <c r="EOP82" s="214"/>
      <c r="EOQ82" s="214"/>
      <c r="EOR82" s="214"/>
      <c r="EOS82" s="214"/>
      <c r="EOT82" s="214"/>
      <c r="EOU82" s="214"/>
      <c r="EOV82" s="214"/>
      <c r="EOW82" s="214"/>
      <c r="EOX82" s="214"/>
      <c r="EOY82" s="214"/>
      <c r="EOZ82" s="214"/>
      <c r="EPA82" s="214"/>
      <c r="EPB82" s="214"/>
      <c r="EPC82" s="214"/>
      <c r="EPD82" s="214"/>
      <c r="EPE82" s="214"/>
      <c r="EPF82" s="214"/>
      <c r="EPG82" s="214"/>
      <c r="EPH82" s="214"/>
      <c r="EPI82" s="214"/>
      <c r="EPJ82" s="214"/>
      <c r="EPK82" s="214"/>
      <c r="EPL82" s="214"/>
      <c r="EPM82" s="214"/>
      <c r="EPN82" s="214"/>
      <c r="EPO82" s="214"/>
      <c r="EPP82" s="214"/>
      <c r="EPQ82" s="214"/>
      <c r="EPR82" s="214"/>
      <c r="EPS82" s="214"/>
      <c r="EPT82" s="214"/>
      <c r="EPU82" s="214"/>
      <c r="EPV82" s="214"/>
      <c r="EPW82" s="214"/>
      <c r="EPX82" s="214"/>
      <c r="EPY82" s="214"/>
      <c r="EPZ82" s="214"/>
      <c r="EQA82" s="214"/>
      <c r="EQB82" s="214"/>
      <c r="EQC82" s="214"/>
      <c r="EQD82" s="214"/>
      <c r="EQE82" s="214"/>
      <c r="EQF82" s="214"/>
      <c r="EQG82" s="214"/>
      <c r="EQH82" s="214"/>
      <c r="EQI82" s="214"/>
      <c r="EQJ82" s="214"/>
      <c r="EQK82" s="214"/>
      <c r="EQL82" s="214"/>
      <c r="EQM82" s="214"/>
      <c r="EQN82" s="214"/>
      <c r="EQO82" s="214"/>
      <c r="EQP82" s="214"/>
      <c r="EQQ82" s="214"/>
      <c r="EQR82" s="214"/>
      <c r="EQS82" s="214"/>
      <c r="EQT82" s="214"/>
      <c r="EQU82" s="214"/>
      <c r="EQV82" s="214"/>
      <c r="EQW82" s="214"/>
      <c r="EQX82" s="214"/>
      <c r="EQY82" s="214"/>
      <c r="EQZ82" s="214"/>
      <c r="ERA82" s="214"/>
      <c r="ERB82" s="214"/>
      <c r="ERC82" s="214"/>
      <c r="ERD82" s="214"/>
      <c r="ERE82" s="214"/>
      <c r="ERF82" s="214"/>
      <c r="ERG82" s="214"/>
      <c r="ERH82" s="214"/>
      <c r="ERI82" s="214"/>
      <c r="ERJ82" s="214"/>
      <c r="ERK82" s="214"/>
      <c r="ERL82" s="214"/>
      <c r="ERM82" s="214"/>
      <c r="ERN82" s="214"/>
      <c r="ERO82" s="214"/>
      <c r="ERP82" s="214"/>
      <c r="ERQ82" s="214"/>
      <c r="ERR82" s="214"/>
      <c r="ERS82" s="214"/>
      <c r="ERT82" s="214"/>
      <c r="ERU82" s="214"/>
      <c r="ERV82" s="214"/>
      <c r="ERW82" s="214"/>
      <c r="ERX82" s="214"/>
      <c r="ERY82" s="214"/>
      <c r="ERZ82" s="214"/>
      <c r="ESA82" s="214"/>
      <c r="ESB82" s="214"/>
      <c r="ESC82" s="214"/>
      <c r="ESD82" s="214"/>
      <c r="ESE82" s="214"/>
      <c r="ESF82" s="214"/>
      <c r="ESG82" s="214"/>
      <c r="ESH82" s="214"/>
      <c r="ESI82" s="214"/>
      <c r="ESJ82" s="214"/>
      <c r="ESK82" s="214"/>
      <c r="ESL82" s="214"/>
      <c r="ESM82" s="214"/>
      <c r="ESN82" s="214"/>
      <c r="ESO82" s="214"/>
      <c r="ESP82" s="214"/>
      <c r="ESQ82" s="214"/>
      <c r="ESR82" s="214"/>
      <c r="ESS82" s="214"/>
      <c r="EST82" s="214"/>
      <c r="ESU82" s="214"/>
      <c r="ESV82" s="214"/>
      <c r="ESW82" s="214"/>
      <c r="ESX82" s="214"/>
      <c r="ESY82" s="214"/>
      <c r="ESZ82" s="214"/>
      <c r="ETA82" s="214"/>
      <c r="ETB82" s="214"/>
      <c r="ETC82" s="214"/>
      <c r="ETD82" s="214"/>
      <c r="ETE82" s="214"/>
      <c r="ETF82" s="214"/>
      <c r="ETG82" s="214"/>
      <c r="ETH82" s="214"/>
      <c r="ETI82" s="214"/>
      <c r="ETJ82" s="214"/>
      <c r="ETK82" s="214"/>
      <c r="ETL82" s="214"/>
      <c r="ETM82" s="214"/>
      <c r="ETN82" s="214"/>
      <c r="ETO82" s="214"/>
      <c r="ETP82" s="214"/>
      <c r="ETQ82" s="214"/>
      <c r="ETR82" s="214"/>
      <c r="ETS82" s="214"/>
      <c r="ETT82" s="214"/>
      <c r="ETU82" s="214"/>
      <c r="ETV82" s="214"/>
      <c r="ETW82" s="214"/>
      <c r="ETX82" s="214"/>
      <c r="ETY82" s="214"/>
      <c r="ETZ82" s="214"/>
      <c r="EUA82" s="214"/>
      <c r="EUB82" s="214"/>
      <c r="EUC82" s="214"/>
      <c r="EUD82" s="214"/>
      <c r="EUE82" s="214"/>
      <c r="EUF82" s="214"/>
      <c r="EUG82" s="214"/>
      <c r="EUH82" s="214"/>
      <c r="EUI82" s="214"/>
      <c r="EUJ82" s="214"/>
      <c r="EUK82" s="214"/>
      <c r="EUL82" s="214"/>
      <c r="EUM82" s="214"/>
      <c r="EUN82" s="214"/>
      <c r="EUO82" s="214"/>
      <c r="EUP82" s="214"/>
      <c r="EUQ82" s="214"/>
      <c r="EUR82" s="214"/>
      <c r="EUS82" s="214"/>
      <c r="EUT82" s="214"/>
      <c r="EUU82" s="214"/>
      <c r="EUV82" s="214"/>
      <c r="EUW82" s="214"/>
      <c r="EUX82" s="214"/>
      <c r="EUY82" s="214"/>
      <c r="EUZ82" s="214"/>
      <c r="EVA82" s="214"/>
      <c r="EVB82" s="214"/>
      <c r="EVC82" s="214"/>
      <c r="EVD82" s="214"/>
      <c r="EVE82" s="214"/>
      <c r="EVF82" s="214"/>
      <c r="EVG82" s="214"/>
      <c r="EVH82" s="214"/>
      <c r="EVI82" s="214"/>
      <c r="EVJ82" s="214"/>
      <c r="EVK82" s="214"/>
      <c r="EVL82" s="214"/>
      <c r="EVM82" s="214"/>
      <c r="EVN82" s="214"/>
      <c r="EVO82" s="214"/>
      <c r="EVP82" s="214"/>
      <c r="EVQ82" s="214"/>
      <c r="EVR82" s="214"/>
      <c r="EVS82" s="214"/>
      <c r="EVT82" s="214"/>
      <c r="EVU82" s="214"/>
      <c r="EVV82" s="214"/>
      <c r="EVW82" s="214"/>
      <c r="EVX82" s="214"/>
      <c r="EVY82" s="214"/>
      <c r="EVZ82" s="214"/>
      <c r="EWA82" s="214"/>
      <c r="EWB82" s="214"/>
      <c r="EWC82" s="214"/>
      <c r="EWD82" s="214"/>
      <c r="EWE82" s="214"/>
      <c r="EWF82" s="214"/>
      <c r="EWG82" s="214"/>
      <c r="EWH82" s="214"/>
      <c r="EWI82" s="214"/>
      <c r="EWJ82" s="214"/>
      <c r="EWK82" s="214"/>
      <c r="EWL82" s="214"/>
      <c r="EWM82" s="214"/>
      <c r="EWN82" s="214"/>
      <c r="EWO82" s="214"/>
      <c r="EWP82" s="214"/>
      <c r="EWQ82" s="214"/>
      <c r="EWR82" s="214"/>
      <c r="EWS82" s="214"/>
      <c r="EWT82" s="214"/>
      <c r="EWU82" s="214"/>
      <c r="EWV82" s="214"/>
      <c r="EWW82" s="214"/>
      <c r="EWX82" s="214"/>
      <c r="EWY82" s="214"/>
      <c r="EWZ82" s="214"/>
      <c r="EXA82" s="214"/>
      <c r="EXB82" s="214"/>
      <c r="EXC82" s="214"/>
      <c r="EXD82" s="214"/>
      <c r="EXE82" s="214"/>
      <c r="EXF82" s="214"/>
      <c r="EXG82" s="214"/>
      <c r="EXH82" s="214"/>
      <c r="EXI82" s="214"/>
      <c r="EXJ82" s="214"/>
      <c r="EXK82" s="214"/>
      <c r="EXL82" s="214"/>
      <c r="EXM82" s="214"/>
      <c r="EXN82" s="214"/>
      <c r="EXO82" s="214"/>
      <c r="EXP82" s="214"/>
      <c r="EXQ82" s="214"/>
      <c r="EXR82" s="214"/>
      <c r="EXS82" s="214"/>
      <c r="EXT82" s="214"/>
      <c r="EXU82" s="214"/>
      <c r="EXV82" s="214"/>
      <c r="EXW82" s="214"/>
      <c r="EXX82" s="214"/>
      <c r="EXY82" s="214"/>
      <c r="EXZ82" s="214"/>
      <c r="EYA82" s="214"/>
      <c r="EYB82" s="214"/>
      <c r="EYC82" s="214"/>
      <c r="EYD82" s="214"/>
      <c r="EYE82" s="214"/>
      <c r="EYF82" s="214"/>
      <c r="EYG82" s="214"/>
      <c r="EYH82" s="214"/>
      <c r="EYI82" s="214"/>
      <c r="EYJ82" s="214"/>
      <c r="EYK82" s="214"/>
      <c r="EYL82" s="214"/>
      <c r="EYM82" s="214"/>
      <c r="EYN82" s="214"/>
      <c r="EYO82" s="214"/>
      <c r="EYP82" s="214"/>
      <c r="EYQ82" s="214"/>
      <c r="EYR82" s="214"/>
      <c r="EYS82" s="214"/>
      <c r="EYT82" s="214"/>
      <c r="EYU82" s="214"/>
      <c r="EYV82" s="214"/>
      <c r="EYW82" s="214"/>
      <c r="EYX82" s="214"/>
      <c r="EYY82" s="214"/>
      <c r="EYZ82" s="214"/>
      <c r="EZA82" s="214"/>
      <c r="EZB82" s="214"/>
      <c r="EZC82" s="214"/>
      <c r="EZD82" s="214"/>
      <c r="EZE82" s="214"/>
      <c r="EZF82" s="214"/>
      <c r="EZG82" s="214"/>
      <c r="EZH82" s="214"/>
      <c r="EZI82" s="214"/>
      <c r="EZJ82" s="214"/>
      <c r="EZK82" s="214"/>
      <c r="EZL82" s="214"/>
      <c r="EZM82" s="214"/>
      <c r="EZN82" s="214"/>
      <c r="EZO82" s="214"/>
      <c r="EZP82" s="214"/>
      <c r="EZQ82" s="214"/>
      <c r="EZR82" s="214"/>
      <c r="EZS82" s="214"/>
      <c r="EZT82" s="214"/>
      <c r="EZU82" s="214"/>
      <c r="EZV82" s="214"/>
      <c r="EZW82" s="214"/>
      <c r="EZX82" s="214"/>
      <c r="EZY82" s="214"/>
      <c r="EZZ82" s="214"/>
      <c r="FAA82" s="214"/>
      <c r="FAB82" s="214"/>
      <c r="FAC82" s="214"/>
      <c r="FAD82" s="214"/>
      <c r="FAE82" s="214"/>
      <c r="FAF82" s="214"/>
      <c r="FAG82" s="214"/>
      <c r="FAH82" s="214"/>
      <c r="FAI82" s="214"/>
      <c r="FAJ82" s="214"/>
      <c r="FAK82" s="214"/>
      <c r="FAL82" s="214"/>
      <c r="FAM82" s="214"/>
      <c r="FAN82" s="214"/>
      <c r="FAO82" s="214"/>
      <c r="FAP82" s="214"/>
      <c r="FAQ82" s="214"/>
      <c r="FAR82" s="214"/>
      <c r="FAS82" s="214"/>
      <c r="FAT82" s="214"/>
      <c r="FAU82" s="214"/>
      <c r="FAV82" s="214"/>
      <c r="FAW82" s="214"/>
      <c r="FAX82" s="214"/>
      <c r="FAY82" s="214"/>
      <c r="FAZ82" s="214"/>
      <c r="FBA82" s="214"/>
      <c r="FBB82" s="214"/>
      <c r="FBC82" s="214"/>
      <c r="FBD82" s="214"/>
      <c r="FBE82" s="214"/>
      <c r="FBF82" s="214"/>
      <c r="FBG82" s="214"/>
      <c r="FBH82" s="214"/>
      <c r="FBI82" s="214"/>
      <c r="FBJ82" s="214"/>
      <c r="FBK82" s="214"/>
      <c r="FBL82" s="214"/>
      <c r="FBM82" s="214"/>
      <c r="FBN82" s="214"/>
      <c r="FBO82" s="214"/>
      <c r="FBP82" s="214"/>
      <c r="FBQ82" s="214"/>
      <c r="FBR82" s="214"/>
      <c r="FBS82" s="214"/>
      <c r="FBT82" s="214"/>
      <c r="FBU82" s="214"/>
      <c r="FBV82" s="214"/>
      <c r="FBW82" s="214"/>
      <c r="FBX82" s="214"/>
      <c r="FBY82" s="214"/>
      <c r="FBZ82" s="214"/>
      <c r="FCA82" s="214"/>
      <c r="FCB82" s="214"/>
      <c r="FCC82" s="214"/>
      <c r="FCD82" s="214"/>
      <c r="FCE82" s="214"/>
      <c r="FCF82" s="214"/>
      <c r="FCG82" s="214"/>
      <c r="FCH82" s="214"/>
      <c r="FCI82" s="214"/>
      <c r="FCJ82" s="214"/>
      <c r="FCK82" s="214"/>
      <c r="FCL82" s="214"/>
      <c r="FCM82" s="214"/>
      <c r="FCN82" s="214"/>
      <c r="FCO82" s="214"/>
      <c r="FCP82" s="214"/>
      <c r="FCQ82" s="214"/>
      <c r="FCR82" s="214"/>
      <c r="FCS82" s="214"/>
      <c r="FCT82" s="214"/>
      <c r="FCU82" s="214"/>
      <c r="FCV82" s="214"/>
      <c r="FCW82" s="214"/>
      <c r="FCX82" s="214"/>
      <c r="FCY82" s="214"/>
      <c r="FCZ82" s="214"/>
      <c r="FDA82" s="214"/>
      <c r="FDB82" s="214"/>
      <c r="FDC82" s="214"/>
      <c r="FDD82" s="214"/>
      <c r="FDE82" s="214"/>
      <c r="FDF82" s="214"/>
      <c r="FDG82" s="214"/>
      <c r="FDH82" s="214"/>
      <c r="FDI82" s="214"/>
      <c r="FDJ82" s="214"/>
      <c r="FDK82" s="214"/>
      <c r="FDL82" s="214"/>
      <c r="FDM82" s="214"/>
      <c r="FDN82" s="214"/>
      <c r="FDO82" s="214"/>
      <c r="FDP82" s="214"/>
      <c r="FDQ82" s="214"/>
      <c r="FDR82" s="214"/>
      <c r="FDS82" s="214"/>
      <c r="FDT82" s="214"/>
      <c r="FDU82" s="214"/>
      <c r="FDV82" s="214"/>
      <c r="FDW82" s="214"/>
      <c r="FDX82" s="214"/>
      <c r="FDY82" s="214"/>
      <c r="FDZ82" s="214"/>
      <c r="FEA82" s="214"/>
      <c r="FEB82" s="214"/>
      <c r="FEC82" s="214"/>
      <c r="FED82" s="214"/>
      <c r="FEE82" s="214"/>
      <c r="FEF82" s="214"/>
      <c r="FEG82" s="214"/>
      <c r="FEH82" s="214"/>
      <c r="FEI82" s="214"/>
      <c r="FEJ82" s="214"/>
      <c r="FEK82" s="214"/>
      <c r="FEL82" s="214"/>
      <c r="FEM82" s="214"/>
      <c r="FEN82" s="214"/>
      <c r="FEO82" s="214"/>
      <c r="FEP82" s="214"/>
      <c r="FEQ82" s="214"/>
      <c r="FER82" s="214"/>
      <c r="FES82" s="214"/>
      <c r="FET82" s="214"/>
      <c r="FEU82" s="214"/>
      <c r="FEV82" s="214"/>
      <c r="FEW82" s="214"/>
      <c r="FEX82" s="214"/>
      <c r="FEY82" s="214"/>
      <c r="FEZ82" s="214"/>
      <c r="FFA82" s="214"/>
      <c r="FFB82" s="214"/>
      <c r="FFC82" s="214"/>
      <c r="FFD82" s="214"/>
      <c r="FFE82" s="214"/>
      <c r="FFF82" s="214"/>
      <c r="FFG82" s="214"/>
      <c r="FFH82" s="214"/>
      <c r="FFI82" s="214"/>
      <c r="FFJ82" s="214"/>
      <c r="FFK82" s="214"/>
      <c r="FFL82" s="214"/>
      <c r="FFM82" s="214"/>
      <c r="FFN82" s="214"/>
      <c r="FFO82" s="214"/>
      <c r="FFP82" s="214"/>
      <c r="FFQ82" s="214"/>
      <c r="FFR82" s="214"/>
      <c r="FFS82" s="214"/>
      <c r="FFT82" s="214"/>
      <c r="FFU82" s="214"/>
      <c r="FFV82" s="214"/>
      <c r="FFW82" s="214"/>
      <c r="FFX82" s="214"/>
      <c r="FFY82" s="214"/>
      <c r="FFZ82" s="214"/>
      <c r="FGA82" s="214"/>
      <c r="FGB82" s="214"/>
      <c r="FGC82" s="214"/>
      <c r="FGD82" s="214"/>
      <c r="FGE82" s="214"/>
      <c r="FGF82" s="214"/>
      <c r="FGG82" s="214"/>
      <c r="FGH82" s="214"/>
      <c r="FGI82" s="214"/>
      <c r="FGJ82" s="214"/>
      <c r="FGK82" s="214"/>
      <c r="FGL82" s="214"/>
      <c r="FGM82" s="214"/>
      <c r="FGN82" s="214"/>
      <c r="FGO82" s="214"/>
      <c r="FGP82" s="214"/>
      <c r="FGQ82" s="214"/>
      <c r="FGR82" s="214"/>
      <c r="FGS82" s="214"/>
      <c r="FGT82" s="214"/>
      <c r="FGU82" s="214"/>
      <c r="FGV82" s="214"/>
      <c r="FGW82" s="214"/>
      <c r="FGX82" s="214"/>
      <c r="FGY82" s="214"/>
      <c r="FGZ82" s="214"/>
      <c r="FHA82" s="214"/>
      <c r="FHB82" s="214"/>
      <c r="FHC82" s="214"/>
      <c r="FHD82" s="214"/>
      <c r="FHE82" s="214"/>
      <c r="FHF82" s="214"/>
      <c r="FHG82" s="214"/>
      <c r="FHH82" s="214"/>
      <c r="FHI82" s="214"/>
      <c r="FHJ82" s="214"/>
      <c r="FHK82" s="214"/>
      <c r="FHL82" s="214"/>
      <c r="FHM82" s="214"/>
      <c r="FHN82" s="214"/>
      <c r="FHO82" s="214"/>
      <c r="FHP82" s="214"/>
      <c r="FHQ82" s="214"/>
      <c r="FHR82" s="214"/>
      <c r="FHS82" s="214"/>
      <c r="FHT82" s="214"/>
      <c r="FHU82" s="214"/>
      <c r="FHV82" s="214"/>
      <c r="FHW82" s="214"/>
      <c r="FHX82" s="214"/>
      <c r="FHY82" s="214"/>
      <c r="FHZ82" s="214"/>
      <c r="FIA82" s="214"/>
      <c r="FIB82" s="214"/>
      <c r="FIC82" s="214"/>
      <c r="FID82" s="214"/>
      <c r="FIE82" s="214"/>
      <c r="FIF82" s="214"/>
      <c r="FIG82" s="214"/>
      <c r="FIH82" s="214"/>
      <c r="FII82" s="214"/>
      <c r="FIJ82" s="214"/>
      <c r="FIK82" s="214"/>
      <c r="FIL82" s="214"/>
      <c r="FIM82" s="214"/>
      <c r="FIN82" s="214"/>
      <c r="FIO82" s="214"/>
      <c r="FIP82" s="214"/>
      <c r="FIQ82" s="214"/>
      <c r="FIR82" s="214"/>
      <c r="FIS82" s="214"/>
      <c r="FIT82" s="214"/>
      <c r="FIU82" s="214"/>
      <c r="FIV82" s="214"/>
      <c r="FIW82" s="214"/>
      <c r="FIX82" s="214"/>
      <c r="FIY82" s="214"/>
      <c r="FIZ82" s="214"/>
      <c r="FJA82" s="214"/>
      <c r="FJB82" s="214"/>
      <c r="FJC82" s="214"/>
      <c r="FJD82" s="214"/>
      <c r="FJE82" s="214"/>
      <c r="FJF82" s="214"/>
      <c r="FJG82" s="214"/>
      <c r="FJH82" s="214"/>
      <c r="FJI82" s="214"/>
      <c r="FJJ82" s="214"/>
      <c r="FJK82" s="214"/>
      <c r="FJL82" s="214"/>
      <c r="FJM82" s="214"/>
      <c r="FJN82" s="214"/>
      <c r="FJO82" s="214"/>
      <c r="FJP82" s="214"/>
      <c r="FJQ82" s="214"/>
      <c r="FJR82" s="214"/>
      <c r="FJS82" s="214"/>
      <c r="FJT82" s="214"/>
      <c r="FJU82" s="214"/>
      <c r="FJV82" s="214"/>
      <c r="FJW82" s="214"/>
      <c r="FJX82" s="214"/>
      <c r="FJY82" s="214"/>
      <c r="FJZ82" s="214"/>
      <c r="FKA82" s="214"/>
      <c r="FKB82" s="214"/>
      <c r="FKC82" s="214"/>
      <c r="FKD82" s="214"/>
      <c r="FKE82" s="214"/>
      <c r="FKF82" s="214"/>
      <c r="FKG82" s="214"/>
      <c r="FKH82" s="214"/>
      <c r="FKI82" s="214"/>
      <c r="FKJ82" s="214"/>
      <c r="FKK82" s="214"/>
      <c r="FKL82" s="214"/>
      <c r="FKM82" s="214"/>
      <c r="FKN82" s="214"/>
      <c r="FKO82" s="214"/>
      <c r="FKP82" s="214"/>
      <c r="FKQ82" s="214"/>
    </row>
    <row r="83" spans="1:4359" s="213" customFormat="1" ht="101.25" customHeight="1" thickBot="1" x14ac:dyDescent="0.3">
      <c r="A83" s="732"/>
      <c r="B83" s="787"/>
      <c r="C83" s="790"/>
      <c r="D83" s="791"/>
      <c r="E83" s="791"/>
      <c r="F83" s="333" t="s">
        <v>23</v>
      </c>
      <c r="G83" s="259">
        <v>0</v>
      </c>
      <c r="H83" s="259">
        <v>0</v>
      </c>
      <c r="I83" s="259">
        <v>0</v>
      </c>
      <c r="J83" s="259">
        <v>0.05</v>
      </c>
      <c r="K83" s="259">
        <v>0.05</v>
      </c>
      <c r="L83" s="259">
        <v>0.05</v>
      </c>
      <c r="M83" s="567">
        <v>0.02</v>
      </c>
      <c r="N83" s="567">
        <v>0.03</v>
      </c>
      <c r="O83" s="567">
        <v>0.04</v>
      </c>
      <c r="P83" s="259">
        <v>0.3</v>
      </c>
      <c r="Q83" s="259">
        <v>0.3</v>
      </c>
      <c r="R83" s="259">
        <v>0.1</v>
      </c>
      <c r="S83" s="335">
        <f>SUM(G83:R83)</f>
        <v>0.94000000000000006</v>
      </c>
      <c r="T83" s="794"/>
      <c r="U83" s="816"/>
      <c r="V83" s="750"/>
      <c r="W83" s="215"/>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4"/>
      <c r="CP83" s="214"/>
      <c r="CQ83" s="214"/>
      <c r="CR83" s="214"/>
      <c r="CS83" s="214"/>
      <c r="CT83" s="214"/>
      <c r="CU83" s="214"/>
      <c r="CV83" s="214"/>
      <c r="CW83" s="214"/>
      <c r="CX83" s="214"/>
      <c r="CY83" s="214"/>
      <c r="CZ83" s="214"/>
      <c r="DA83" s="214"/>
      <c r="DB83" s="214"/>
      <c r="DC83" s="214"/>
      <c r="DD83" s="214"/>
      <c r="DE83" s="214"/>
      <c r="DF83" s="214"/>
      <c r="DG83" s="214"/>
      <c r="DH83" s="214"/>
      <c r="DI83" s="214"/>
      <c r="DJ83" s="214"/>
      <c r="DK83" s="214"/>
      <c r="DL83" s="214"/>
      <c r="DM83" s="214"/>
      <c r="DN83" s="214"/>
      <c r="DO83" s="214"/>
      <c r="DP83" s="214"/>
      <c r="DQ83" s="214"/>
      <c r="DR83" s="214"/>
      <c r="DS83" s="214"/>
      <c r="DT83" s="214"/>
      <c r="DU83" s="214"/>
      <c r="DV83" s="214"/>
      <c r="DW83" s="214"/>
      <c r="DX83" s="214"/>
      <c r="DY83" s="214"/>
      <c r="DZ83" s="214"/>
      <c r="EA83" s="214"/>
      <c r="EB83" s="214"/>
      <c r="EC83" s="214"/>
      <c r="ED83" s="214"/>
      <c r="EE83" s="214"/>
      <c r="EF83" s="214"/>
      <c r="EG83" s="214"/>
      <c r="EH83" s="214"/>
      <c r="EI83" s="214"/>
      <c r="EJ83" s="214"/>
      <c r="EK83" s="214"/>
      <c r="EL83" s="214"/>
      <c r="EM83" s="214"/>
      <c r="EN83" s="214"/>
      <c r="EO83" s="214"/>
      <c r="EP83" s="214"/>
      <c r="EQ83" s="214"/>
      <c r="ER83" s="214"/>
      <c r="ES83" s="214"/>
      <c r="ET83" s="214"/>
      <c r="EU83" s="214"/>
      <c r="EV83" s="214"/>
      <c r="EW83" s="214"/>
      <c r="EX83" s="214"/>
      <c r="EY83" s="214"/>
      <c r="EZ83" s="214"/>
      <c r="FA83" s="214"/>
      <c r="FB83" s="214"/>
      <c r="FC83" s="214"/>
      <c r="FD83" s="214"/>
      <c r="FE83" s="214"/>
      <c r="FF83" s="214"/>
      <c r="FG83" s="214"/>
      <c r="FH83" s="214"/>
      <c r="FI83" s="214"/>
      <c r="FJ83" s="214"/>
      <c r="FK83" s="214"/>
      <c r="FL83" s="214"/>
      <c r="FM83" s="214"/>
      <c r="FN83" s="214"/>
      <c r="FO83" s="214"/>
      <c r="FP83" s="214"/>
      <c r="FQ83" s="214"/>
      <c r="FR83" s="214"/>
      <c r="FS83" s="214"/>
      <c r="FT83" s="214"/>
      <c r="FU83" s="214"/>
      <c r="FV83" s="214"/>
      <c r="FW83" s="214"/>
      <c r="FX83" s="214"/>
      <c r="FY83" s="214"/>
      <c r="FZ83" s="214"/>
      <c r="GA83" s="214"/>
      <c r="GB83" s="214"/>
      <c r="GC83" s="214"/>
      <c r="GD83" s="214"/>
      <c r="GE83" s="214"/>
      <c r="GF83" s="214"/>
      <c r="GG83" s="214"/>
      <c r="GH83" s="214"/>
      <c r="GI83" s="214"/>
      <c r="GJ83" s="214"/>
      <c r="GK83" s="214"/>
      <c r="GL83" s="214"/>
      <c r="GM83" s="214"/>
      <c r="GN83" s="214"/>
      <c r="GO83" s="214"/>
      <c r="GP83" s="214"/>
      <c r="GQ83" s="214"/>
      <c r="GR83" s="21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c r="IN83" s="214"/>
      <c r="IO83" s="214"/>
      <c r="IP83" s="214"/>
      <c r="IQ83" s="214"/>
      <c r="IR83" s="214"/>
      <c r="IS83" s="214"/>
      <c r="IT83" s="214"/>
      <c r="IU83" s="214"/>
      <c r="IV83" s="214"/>
      <c r="IW83" s="214"/>
      <c r="IX83" s="214"/>
      <c r="IY83" s="214"/>
      <c r="IZ83" s="214"/>
      <c r="JA83" s="214"/>
      <c r="JB83" s="214"/>
      <c r="JC83" s="214"/>
      <c r="JD83" s="214"/>
      <c r="JE83" s="214"/>
      <c r="JF83" s="214"/>
      <c r="JG83" s="214"/>
      <c r="JH83" s="214"/>
      <c r="JI83" s="214"/>
      <c r="JJ83" s="214"/>
      <c r="JK83" s="214"/>
      <c r="JL83" s="214"/>
      <c r="JM83" s="214"/>
      <c r="JN83" s="214"/>
      <c r="JO83" s="214"/>
      <c r="JP83" s="214"/>
      <c r="JQ83" s="214"/>
      <c r="JR83" s="214"/>
      <c r="JS83" s="214"/>
      <c r="JT83" s="214"/>
      <c r="JU83" s="214"/>
      <c r="JV83" s="214"/>
      <c r="JW83" s="214"/>
      <c r="JX83" s="214"/>
      <c r="JY83" s="214"/>
      <c r="JZ83" s="214"/>
      <c r="KA83" s="214"/>
      <c r="KB83" s="214"/>
      <c r="KC83" s="214"/>
      <c r="KD83" s="214"/>
      <c r="KE83" s="214"/>
      <c r="KF83" s="214"/>
      <c r="KG83" s="214"/>
      <c r="KH83" s="214"/>
      <c r="KI83" s="214"/>
      <c r="KJ83" s="214"/>
      <c r="KK83" s="214"/>
      <c r="KL83" s="214"/>
      <c r="KM83" s="214"/>
      <c r="KN83" s="214"/>
      <c r="KO83" s="214"/>
      <c r="KP83" s="214"/>
      <c r="KQ83" s="214"/>
      <c r="KR83" s="214"/>
      <c r="KS83" s="214"/>
      <c r="KT83" s="214"/>
      <c r="KU83" s="214"/>
      <c r="KV83" s="214"/>
      <c r="KW83" s="214"/>
      <c r="KX83" s="214"/>
      <c r="KY83" s="214"/>
      <c r="KZ83" s="214"/>
      <c r="LA83" s="214"/>
      <c r="LB83" s="214"/>
      <c r="LC83" s="214"/>
      <c r="LD83" s="214"/>
      <c r="LE83" s="214"/>
      <c r="LF83" s="214"/>
      <c r="LG83" s="214"/>
      <c r="LH83" s="214"/>
      <c r="LI83" s="214"/>
      <c r="LJ83" s="214"/>
      <c r="LK83" s="214"/>
      <c r="LL83" s="214"/>
      <c r="LM83" s="214"/>
      <c r="LN83" s="214"/>
      <c r="LO83" s="214"/>
      <c r="LP83" s="214"/>
      <c r="LQ83" s="214"/>
      <c r="LR83" s="214"/>
      <c r="LS83" s="214"/>
      <c r="LT83" s="214"/>
      <c r="LU83" s="214"/>
      <c r="LV83" s="214"/>
      <c r="LW83" s="214"/>
      <c r="LX83" s="214"/>
      <c r="LY83" s="214"/>
      <c r="LZ83" s="214"/>
      <c r="MA83" s="214"/>
      <c r="MB83" s="214"/>
      <c r="MC83" s="214"/>
      <c r="MD83" s="214"/>
      <c r="ME83" s="214"/>
      <c r="MF83" s="214"/>
      <c r="MG83" s="214"/>
      <c r="MH83" s="214"/>
      <c r="MI83" s="214"/>
      <c r="MJ83" s="214"/>
      <c r="MK83" s="214"/>
      <c r="ML83" s="214"/>
      <c r="MM83" s="214"/>
      <c r="MN83" s="214"/>
      <c r="MO83" s="214"/>
      <c r="MP83" s="214"/>
      <c r="MQ83" s="214"/>
      <c r="MR83" s="214"/>
      <c r="MS83" s="214"/>
      <c r="MT83" s="214"/>
      <c r="MU83" s="214"/>
      <c r="MV83" s="214"/>
      <c r="MW83" s="214"/>
      <c r="MX83" s="214"/>
      <c r="MY83" s="214"/>
      <c r="MZ83" s="214"/>
      <c r="NA83" s="214"/>
      <c r="NB83" s="214"/>
      <c r="NC83" s="214"/>
      <c r="ND83" s="214"/>
      <c r="NE83" s="214"/>
      <c r="NF83" s="214"/>
      <c r="NG83" s="214"/>
      <c r="NH83" s="214"/>
      <c r="NI83" s="214"/>
      <c r="NJ83" s="214"/>
      <c r="NK83" s="214"/>
      <c r="NL83" s="214"/>
      <c r="NM83" s="214"/>
      <c r="NN83" s="214"/>
      <c r="NO83" s="214"/>
      <c r="NP83" s="214"/>
      <c r="NQ83" s="214"/>
      <c r="NR83" s="214"/>
      <c r="NS83" s="214"/>
      <c r="NT83" s="214"/>
      <c r="NU83" s="214"/>
      <c r="NV83" s="214"/>
      <c r="NW83" s="214"/>
      <c r="NX83" s="214"/>
      <c r="NY83" s="214"/>
      <c r="NZ83" s="214"/>
      <c r="OA83" s="214"/>
      <c r="OB83" s="214"/>
      <c r="OC83" s="214"/>
      <c r="OD83" s="214"/>
      <c r="OE83" s="214"/>
      <c r="OF83" s="214"/>
      <c r="OG83" s="214"/>
      <c r="OH83" s="214"/>
      <c r="OI83" s="214"/>
      <c r="OJ83" s="214"/>
      <c r="OK83" s="214"/>
      <c r="OL83" s="214"/>
      <c r="OM83" s="214"/>
      <c r="ON83" s="214"/>
      <c r="OO83" s="214"/>
      <c r="OP83" s="214"/>
      <c r="OQ83" s="214"/>
      <c r="OR83" s="214"/>
      <c r="OS83" s="214"/>
      <c r="OT83" s="214"/>
      <c r="OU83" s="214"/>
      <c r="OV83" s="214"/>
      <c r="OW83" s="214"/>
      <c r="OX83" s="214"/>
      <c r="OY83" s="214"/>
      <c r="OZ83" s="214"/>
      <c r="PA83" s="214"/>
      <c r="PB83" s="214"/>
      <c r="PC83" s="214"/>
      <c r="PD83" s="214"/>
      <c r="PE83" s="214"/>
      <c r="PF83" s="214"/>
      <c r="PG83" s="214"/>
      <c r="PH83" s="214"/>
      <c r="PI83" s="214"/>
      <c r="PJ83" s="214"/>
      <c r="PK83" s="214"/>
      <c r="PL83" s="214"/>
      <c r="PM83" s="214"/>
      <c r="PN83" s="214"/>
      <c r="PO83" s="214"/>
      <c r="PP83" s="214"/>
      <c r="PQ83" s="214"/>
      <c r="PR83" s="214"/>
      <c r="PS83" s="214"/>
      <c r="PT83" s="214"/>
      <c r="PU83" s="214"/>
      <c r="PV83" s="214"/>
      <c r="PW83" s="214"/>
      <c r="PX83" s="214"/>
      <c r="PY83" s="214"/>
      <c r="PZ83" s="214"/>
      <c r="QA83" s="214"/>
      <c r="QB83" s="214"/>
      <c r="QC83" s="214"/>
      <c r="QD83" s="214"/>
      <c r="QE83" s="214"/>
      <c r="QF83" s="214"/>
      <c r="QG83" s="214"/>
      <c r="QH83" s="214"/>
      <c r="QI83" s="214"/>
      <c r="QJ83" s="214"/>
      <c r="QK83" s="214"/>
      <c r="QL83" s="214"/>
      <c r="QM83" s="214"/>
      <c r="QN83" s="214"/>
      <c r="QO83" s="214"/>
      <c r="QP83" s="214"/>
      <c r="QQ83" s="214"/>
      <c r="QR83" s="214"/>
      <c r="QS83" s="214"/>
      <c r="QT83" s="214"/>
      <c r="QU83" s="214"/>
      <c r="QV83" s="214"/>
      <c r="QW83" s="214"/>
      <c r="QX83" s="214"/>
      <c r="QY83" s="214"/>
      <c r="QZ83" s="214"/>
      <c r="RA83" s="214"/>
      <c r="RB83" s="214"/>
      <c r="RC83" s="214"/>
      <c r="RD83" s="214"/>
      <c r="RE83" s="214"/>
      <c r="RF83" s="214"/>
      <c r="RG83" s="214"/>
      <c r="RH83" s="214"/>
      <c r="RI83" s="214"/>
      <c r="RJ83" s="214"/>
      <c r="RK83" s="214"/>
      <c r="RL83" s="214"/>
      <c r="RM83" s="214"/>
      <c r="RN83" s="214"/>
      <c r="RO83" s="214"/>
      <c r="RP83" s="214"/>
      <c r="RQ83" s="214"/>
      <c r="RR83" s="214"/>
      <c r="RS83" s="214"/>
      <c r="RT83" s="214"/>
      <c r="RU83" s="214"/>
      <c r="RV83" s="214"/>
      <c r="RW83" s="214"/>
      <c r="RX83" s="214"/>
      <c r="RY83" s="214"/>
      <c r="RZ83" s="214"/>
      <c r="SA83" s="214"/>
      <c r="SB83" s="214"/>
      <c r="SC83" s="214"/>
      <c r="SD83" s="214"/>
      <c r="SE83" s="214"/>
      <c r="SF83" s="214"/>
      <c r="SG83" s="214"/>
      <c r="SH83" s="214"/>
      <c r="SI83" s="214"/>
      <c r="SJ83" s="214"/>
      <c r="SK83" s="214"/>
      <c r="SL83" s="214"/>
      <c r="SM83" s="214"/>
      <c r="SN83" s="214"/>
      <c r="SO83" s="214"/>
      <c r="SP83" s="214"/>
      <c r="SQ83" s="214"/>
      <c r="SR83" s="214"/>
      <c r="SS83" s="214"/>
      <c r="ST83" s="214"/>
      <c r="SU83" s="214"/>
      <c r="SV83" s="214"/>
      <c r="SW83" s="214"/>
      <c r="SX83" s="214"/>
      <c r="SY83" s="214"/>
      <c r="SZ83" s="214"/>
      <c r="TA83" s="214"/>
      <c r="TB83" s="214"/>
      <c r="TC83" s="214"/>
      <c r="TD83" s="214"/>
      <c r="TE83" s="214"/>
      <c r="TF83" s="214"/>
      <c r="TG83" s="214"/>
      <c r="TH83" s="214"/>
      <c r="TI83" s="214"/>
      <c r="TJ83" s="214"/>
      <c r="TK83" s="214"/>
      <c r="TL83" s="214"/>
      <c r="TM83" s="214"/>
      <c r="TN83" s="214"/>
      <c r="TO83" s="214"/>
      <c r="TP83" s="214"/>
      <c r="TQ83" s="214"/>
      <c r="TR83" s="214"/>
      <c r="TS83" s="214"/>
      <c r="TT83" s="214"/>
      <c r="TU83" s="214"/>
      <c r="TV83" s="214"/>
      <c r="TW83" s="214"/>
      <c r="TX83" s="214"/>
      <c r="TY83" s="214"/>
      <c r="TZ83" s="214"/>
      <c r="UA83" s="214"/>
      <c r="UB83" s="214"/>
      <c r="UC83" s="214"/>
      <c r="UD83" s="214"/>
      <c r="UE83" s="214"/>
      <c r="UF83" s="214"/>
      <c r="UG83" s="214"/>
      <c r="UH83" s="214"/>
      <c r="UI83" s="214"/>
      <c r="UJ83" s="214"/>
      <c r="UK83" s="214"/>
      <c r="UL83" s="214"/>
      <c r="UM83" s="214"/>
      <c r="UN83" s="214"/>
      <c r="UO83" s="214"/>
      <c r="UP83" s="214"/>
      <c r="UQ83" s="214"/>
      <c r="UR83" s="214"/>
      <c r="US83" s="214"/>
      <c r="UT83" s="214"/>
      <c r="UU83" s="214"/>
      <c r="UV83" s="214"/>
      <c r="UW83" s="214"/>
      <c r="UX83" s="214"/>
      <c r="UY83" s="214"/>
      <c r="UZ83" s="214"/>
      <c r="VA83" s="214"/>
      <c r="VB83" s="214"/>
      <c r="VC83" s="214"/>
      <c r="VD83" s="214"/>
      <c r="VE83" s="214"/>
      <c r="VF83" s="214"/>
      <c r="VG83" s="214"/>
      <c r="VH83" s="214"/>
      <c r="VI83" s="214"/>
      <c r="VJ83" s="214"/>
      <c r="VK83" s="214"/>
      <c r="VL83" s="214"/>
      <c r="VM83" s="214"/>
      <c r="VN83" s="214"/>
      <c r="VO83" s="214"/>
      <c r="VP83" s="214"/>
      <c r="VQ83" s="214"/>
      <c r="VR83" s="214"/>
      <c r="VS83" s="214"/>
      <c r="VT83" s="214"/>
      <c r="VU83" s="214"/>
      <c r="VV83" s="214"/>
      <c r="VW83" s="214"/>
      <c r="VX83" s="214"/>
      <c r="VY83" s="214"/>
      <c r="VZ83" s="214"/>
      <c r="WA83" s="214"/>
      <c r="WB83" s="214"/>
      <c r="WC83" s="214"/>
      <c r="WD83" s="214"/>
      <c r="WE83" s="214"/>
      <c r="WF83" s="214"/>
      <c r="WG83" s="214"/>
      <c r="WH83" s="214"/>
      <c r="WI83" s="214"/>
      <c r="WJ83" s="214"/>
      <c r="WK83" s="214"/>
      <c r="WL83" s="214"/>
      <c r="WM83" s="214"/>
      <c r="WN83" s="214"/>
      <c r="WO83" s="214"/>
      <c r="WP83" s="214"/>
      <c r="WQ83" s="214"/>
      <c r="WR83" s="214"/>
      <c r="WS83" s="214"/>
      <c r="WT83" s="214"/>
      <c r="WU83" s="214"/>
      <c r="WV83" s="214"/>
      <c r="WW83" s="214"/>
      <c r="WX83" s="214"/>
      <c r="WY83" s="214"/>
      <c r="WZ83" s="214"/>
      <c r="XA83" s="214"/>
      <c r="XB83" s="214"/>
      <c r="XC83" s="214"/>
      <c r="XD83" s="214"/>
      <c r="XE83" s="214"/>
      <c r="XF83" s="214"/>
      <c r="XG83" s="214"/>
      <c r="XH83" s="214"/>
      <c r="XI83" s="214"/>
      <c r="XJ83" s="214"/>
      <c r="XK83" s="214"/>
      <c r="XL83" s="214"/>
      <c r="XM83" s="214"/>
      <c r="XN83" s="214"/>
      <c r="XO83" s="214"/>
      <c r="XP83" s="214"/>
      <c r="XQ83" s="214"/>
      <c r="XR83" s="214"/>
      <c r="XS83" s="214"/>
      <c r="XT83" s="214"/>
      <c r="XU83" s="214"/>
      <c r="XV83" s="214"/>
      <c r="XW83" s="214"/>
      <c r="XX83" s="214"/>
      <c r="XY83" s="214"/>
      <c r="XZ83" s="214"/>
      <c r="YA83" s="214"/>
      <c r="YB83" s="214"/>
      <c r="YC83" s="214"/>
      <c r="YD83" s="214"/>
      <c r="YE83" s="214"/>
      <c r="YF83" s="214"/>
      <c r="YG83" s="214"/>
      <c r="YH83" s="214"/>
      <c r="YI83" s="214"/>
      <c r="YJ83" s="214"/>
      <c r="YK83" s="214"/>
      <c r="YL83" s="214"/>
      <c r="YM83" s="214"/>
      <c r="YN83" s="214"/>
      <c r="YO83" s="214"/>
      <c r="YP83" s="214"/>
      <c r="YQ83" s="214"/>
      <c r="YR83" s="214"/>
      <c r="YS83" s="214"/>
      <c r="YT83" s="214"/>
      <c r="YU83" s="214"/>
      <c r="YV83" s="214"/>
      <c r="YW83" s="214"/>
      <c r="YX83" s="214"/>
      <c r="YY83" s="214"/>
      <c r="YZ83" s="214"/>
      <c r="ZA83" s="214"/>
      <c r="ZB83" s="214"/>
      <c r="ZC83" s="214"/>
      <c r="ZD83" s="214"/>
      <c r="ZE83" s="214"/>
      <c r="ZF83" s="214"/>
      <c r="ZG83" s="214"/>
      <c r="ZH83" s="214"/>
      <c r="ZI83" s="214"/>
      <c r="ZJ83" s="214"/>
      <c r="ZK83" s="214"/>
      <c r="ZL83" s="214"/>
      <c r="ZM83" s="214"/>
      <c r="ZN83" s="214"/>
      <c r="ZO83" s="214"/>
      <c r="ZP83" s="214"/>
      <c r="ZQ83" s="214"/>
      <c r="ZR83" s="214"/>
      <c r="ZS83" s="214"/>
      <c r="ZT83" s="214"/>
      <c r="ZU83" s="214"/>
      <c r="ZV83" s="214"/>
      <c r="ZW83" s="214"/>
      <c r="ZX83" s="214"/>
      <c r="ZY83" s="214"/>
      <c r="ZZ83" s="214"/>
      <c r="AAA83" s="214"/>
      <c r="AAB83" s="214"/>
      <c r="AAC83" s="214"/>
      <c r="AAD83" s="214"/>
      <c r="AAE83" s="214"/>
      <c r="AAF83" s="214"/>
      <c r="AAG83" s="214"/>
      <c r="AAH83" s="214"/>
      <c r="AAI83" s="214"/>
      <c r="AAJ83" s="214"/>
      <c r="AAK83" s="214"/>
      <c r="AAL83" s="214"/>
      <c r="AAM83" s="214"/>
      <c r="AAN83" s="214"/>
      <c r="AAO83" s="214"/>
      <c r="AAP83" s="214"/>
      <c r="AAQ83" s="214"/>
      <c r="AAR83" s="214"/>
      <c r="AAS83" s="214"/>
      <c r="AAT83" s="214"/>
      <c r="AAU83" s="214"/>
      <c r="AAV83" s="214"/>
      <c r="AAW83" s="214"/>
      <c r="AAX83" s="214"/>
      <c r="AAY83" s="214"/>
      <c r="AAZ83" s="214"/>
      <c r="ABA83" s="214"/>
      <c r="ABB83" s="214"/>
      <c r="ABC83" s="214"/>
      <c r="ABD83" s="214"/>
      <c r="ABE83" s="214"/>
      <c r="ABF83" s="214"/>
      <c r="ABG83" s="214"/>
      <c r="ABH83" s="214"/>
      <c r="ABI83" s="214"/>
      <c r="ABJ83" s="214"/>
      <c r="ABK83" s="214"/>
      <c r="ABL83" s="214"/>
      <c r="ABM83" s="214"/>
      <c r="ABN83" s="214"/>
      <c r="ABO83" s="214"/>
      <c r="ABP83" s="214"/>
      <c r="ABQ83" s="214"/>
      <c r="ABR83" s="214"/>
      <c r="ABS83" s="214"/>
      <c r="ABT83" s="214"/>
      <c r="ABU83" s="214"/>
      <c r="ABV83" s="214"/>
      <c r="ABW83" s="214"/>
      <c r="ABX83" s="214"/>
      <c r="ABY83" s="214"/>
      <c r="ABZ83" s="214"/>
      <c r="ACA83" s="214"/>
      <c r="ACB83" s="214"/>
      <c r="ACC83" s="214"/>
      <c r="ACD83" s="214"/>
      <c r="ACE83" s="214"/>
      <c r="ACF83" s="214"/>
      <c r="ACG83" s="214"/>
      <c r="ACH83" s="214"/>
      <c r="ACI83" s="214"/>
      <c r="ACJ83" s="214"/>
      <c r="ACK83" s="214"/>
      <c r="ACL83" s="214"/>
      <c r="ACM83" s="214"/>
      <c r="ACN83" s="214"/>
      <c r="ACO83" s="214"/>
      <c r="ACP83" s="214"/>
      <c r="ACQ83" s="214"/>
      <c r="ACR83" s="214"/>
      <c r="ACS83" s="214"/>
      <c r="ACT83" s="214"/>
      <c r="ACU83" s="214"/>
      <c r="ACV83" s="214"/>
      <c r="ACW83" s="214"/>
      <c r="ACX83" s="214"/>
      <c r="ACY83" s="214"/>
      <c r="ACZ83" s="214"/>
      <c r="ADA83" s="214"/>
      <c r="ADB83" s="214"/>
      <c r="ADC83" s="214"/>
      <c r="ADD83" s="214"/>
      <c r="ADE83" s="214"/>
      <c r="ADF83" s="214"/>
      <c r="ADG83" s="214"/>
      <c r="ADH83" s="214"/>
      <c r="ADI83" s="214"/>
      <c r="ADJ83" s="214"/>
      <c r="ADK83" s="214"/>
      <c r="ADL83" s="214"/>
      <c r="ADM83" s="214"/>
      <c r="ADN83" s="214"/>
      <c r="ADO83" s="214"/>
      <c r="ADP83" s="214"/>
      <c r="ADQ83" s="214"/>
      <c r="ADR83" s="214"/>
      <c r="ADS83" s="214"/>
      <c r="ADT83" s="214"/>
      <c r="ADU83" s="214"/>
      <c r="ADV83" s="214"/>
      <c r="ADW83" s="214"/>
      <c r="ADX83" s="214"/>
      <c r="ADY83" s="214"/>
      <c r="ADZ83" s="214"/>
      <c r="AEA83" s="214"/>
      <c r="AEB83" s="214"/>
      <c r="AEC83" s="214"/>
      <c r="AED83" s="214"/>
      <c r="AEE83" s="214"/>
      <c r="AEF83" s="214"/>
      <c r="AEG83" s="214"/>
      <c r="AEH83" s="214"/>
      <c r="AEI83" s="214"/>
      <c r="AEJ83" s="214"/>
      <c r="AEK83" s="214"/>
      <c r="AEL83" s="214"/>
      <c r="AEM83" s="214"/>
      <c r="AEN83" s="214"/>
      <c r="AEO83" s="214"/>
      <c r="AEP83" s="214"/>
      <c r="AEQ83" s="214"/>
      <c r="AER83" s="214"/>
      <c r="AES83" s="214"/>
      <c r="AET83" s="214"/>
      <c r="AEU83" s="214"/>
      <c r="AEV83" s="214"/>
      <c r="AEW83" s="214"/>
      <c r="AEX83" s="214"/>
      <c r="AEY83" s="214"/>
      <c r="AEZ83" s="214"/>
      <c r="AFA83" s="214"/>
      <c r="AFB83" s="214"/>
      <c r="AFC83" s="214"/>
      <c r="AFD83" s="214"/>
      <c r="AFE83" s="214"/>
      <c r="AFF83" s="214"/>
      <c r="AFG83" s="214"/>
      <c r="AFH83" s="214"/>
      <c r="AFI83" s="214"/>
      <c r="AFJ83" s="214"/>
      <c r="AFK83" s="214"/>
      <c r="AFL83" s="214"/>
      <c r="AFM83" s="214"/>
      <c r="AFN83" s="214"/>
      <c r="AFO83" s="214"/>
      <c r="AFP83" s="214"/>
      <c r="AFQ83" s="214"/>
      <c r="AFR83" s="214"/>
      <c r="AFS83" s="214"/>
      <c r="AFT83" s="214"/>
      <c r="AFU83" s="214"/>
      <c r="AFV83" s="214"/>
      <c r="AFW83" s="214"/>
      <c r="AFX83" s="214"/>
      <c r="AFY83" s="214"/>
      <c r="AFZ83" s="214"/>
      <c r="AGA83" s="214"/>
      <c r="AGB83" s="214"/>
      <c r="AGC83" s="214"/>
      <c r="AGD83" s="214"/>
      <c r="AGE83" s="214"/>
      <c r="AGF83" s="214"/>
      <c r="AGG83" s="214"/>
      <c r="AGH83" s="214"/>
      <c r="AGI83" s="214"/>
      <c r="AGJ83" s="214"/>
      <c r="AGK83" s="214"/>
      <c r="AGL83" s="214"/>
      <c r="AGM83" s="214"/>
      <c r="AGN83" s="214"/>
      <c r="AGO83" s="214"/>
      <c r="AGP83" s="214"/>
      <c r="AGQ83" s="214"/>
      <c r="AGR83" s="214"/>
      <c r="AGS83" s="214"/>
      <c r="AGT83" s="214"/>
      <c r="AGU83" s="214"/>
      <c r="AGV83" s="214"/>
      <c r="AGW83" s="214"/>
      <c r="AGX83" s="214"/>
      <c r="AGY83" s="214"/>
      <c r="AGZ83" s="214"/>
      <c r="AHA83" s="214"/>
      <c r="AHB83" s="214"/>
      <c r="AHC83" s="214"/>
      <c r="AHD83" s="214"/>
      <c r="AHE83" s="214"/>
      <c r="AHF83" s="214"/>
      <c r="AHG83" s="214"/>
      <c r="AHH83" s="214"/>
      <c r="AHI83" s="214"/>
      <c r="AHJ83" s="214"/>
      <c r="AHK83" s="214"/>
      <c r="AHL83" s="214"/>
      <c r="AHM83" s="214"/>
      <c r="AHN83" s="214"/>
      <c r="AHO83" s="214"/>
      <c r="AHP83" s="214"/>
      <c r="AHQ83" s="214"/>
      <c r="AHR83" s="214"/>
      <c r="AHS83" s="214"/>
      <c r="AHT83" s="214"/>
      <c r="AHU83" s="214"/>
      <c r="AHV83" s="214"/>
      <c r="AHW83" s="214"/>
      <c r="AHX83" s="214"/>
      <c r="AHY83" s="214"/>
      <c r="AHZ83" s="214"/>
      <c r="AIA83" s="214"/>
      <c r="AIB83" s="214"/>
      <c r="AIC83" s="214"/>
      <c r="AID83" s="214"/>
      <c r="AIE83" s="214"/>
      <c r="AIF83" s="214"/>
      <c r="AIG83" s="214"/>
      <c r="AIH83" s="214"/>
      <c r="AII83" s="214"/>
      <c r="AIJ83" s="214"/>
      <c r="AIK83" s="214"/>
      <c r="AIL83" s="214"/>
      <c r="AIM83" s="214"/>
      <c r="AIN83" s="214"/>
      <c r="AIO83" s="214"/>
      <c r="AIP83" s="214"/>
      <c r="AIQ83" s="214"/>
      <c r="AIR83" s="214"/>
      <c r="AIS83" s="214"/>
      <c r="AIT83" s="214"/>
      <c r="AIU83" s="214"/>
      <c r="AIV83" s="214"/>
      <c r="AIW83" s="214"/>
      <c r="AIX83" s="214"/>
      <c r="AIY83" s="214"/>
      <c r="AIZ83" s="214"/>
      <c r="AJA83" s="214"/>
      <c r="AJB83" s="214"/>
      <c r="AJC83" s="214"/>
      <c r="AJD83" s="214"/>
      <c r="AJE83" s="214"/>
      <c r="AJF83" s="214"/>
      <c r="AJG83" s="214"/>
      <c r="AJH83" s="214"/>
      <c r="AJI83" s="214"/>
      <c r="AJJ83" s="214"/>
      <c r="AJK83" s="214"/>
      <c r="AJL83" s="214"/>
      <c r="AJM83" s="214"/>
      <c r="AJN83" s="214"/>
      <c r="AJO83" s="214"/>
      <c r="AJP83" s="214"/>
      <c r="AJQ83" s="214"/>
      <c r="AJR83" s="214"/>
      <c r="AJS83" s="214"/>
      <c r="AJT83" s="214"/>
      <c r="AJU83" s="214"/>
      <c r="AJV83" s="214"/>
      <c r="AJW83" s="214"/>
      <c r="AJX83" s="214"/>
      <c r="AJY83" s="214"/>
      <c r="AJZ83" s="214"/>
      <c r="AKA83" s="214"/>
      <c r="AKB83" s="214"/>
      <c r="AKC83" s="214"/>
      <c r="AKD83" s="214"/>
      <c r="AKE83" s="214"/>
      <c r="AKF83" s="214"/>
      <c r="AKG83" s="214"/>
      <c r="AKH83" s="214"/>
      <c r="AKI83" s="214"/>
      <c r="AKJ83" s="214"/>
      <c r="AKK83" s="214"/>
      <c r="AKL83" s="214"/>
      <c r="AKM83" s="214"/>
      <c r="AKN83" s="214"/>
      <c r="AKO83" s="214"/>
      <c r="AKP83" s="214"/>
      <c r="AKQ83" s="214"/>
      <c r="AKR83" s="214"/>
      <c r="AKS83" s="214"/>
      <c r="AKT83" s="214"/>
      <c r="AKU83" s="214"/>
      <c r="AKV83" s="214"/>
      <c r="AKW83" s="214"/>
      <c r="AKX83" s="214"/>
      <c r="AKY83" s="214"/>
      <c r="AKZ83" s="214"/>
      <c r="ALA83" s="214"/>
      <c r="ALB83" s="214"/>
      <c r="ALC83" s="214"/>
      <c r="ALD83" s="214"/>
      <c r="ALE83" s="214"/>
      <c r="ALF83" s="214"/>
      <c r="ALG83" s="214"/>
      <c r="ALH83" s="214"/>
      <c r="ALI83" s="214"/>
      <c r="ALJ83" s="214"/>
      <c r="ALK83" s="214"/>
      <c r="ALL83" s="214"/>
      <c r="ALM83" s="214"/>
      <c r="ALN83" s="214"/>
      <c r="ALO83" s="214"/>
      <c r="ALP83" s="214"/>
      <c r="ALQ83" s="214"/>
      <c r="ALR83" s="214"/>
      <c r="ALS83" s="214"/>
      <c r="ALT83" s="214"/>
      <c r="ALU83" s="214"/>
      <c r="ALV83" s="214"/>
      <c r="ALW83" s="214"/>
      <c r="ALX83" s="214"/>
      <c r="ALY83" s="214"/>
      <c r="ALZ83" s="214"/>
      <c r="AMA83" s="214"/>
      <c r="AMB83" s="214"/>
      <c r="AMC83" s="214"/>
      <c r="AMD83" s="214"/>
      <c r="AME83" s="214"/>
      <c r="AMF83" s="214"/>
      <c r="AMG83" s="214"/>
      <c r="AMH83" s="214"/>
      <c r="AMI83" s="214"/>
      <c r="AMJ83" s="214"/>
      <c r="AMK83" s="214"/>
      <c r="AML83" s="214"/>
      <c r="AMM83" s="214"/>
      <c r="AMN83" s="214"/>
      <c r="AMO83" s="214"/>
      <c r="AMP83" s="214"/>
      <c r="AMQ83" s="214"/>
      <c r="AMR83" s="214"/>
      <c r="AMS83" s="214"/>
      <c r="AMT83" s="214"/>
      <c r="AMU83" s="214"/>
      <c r="AMV83" s="214"/>
      <c r="AMW83" s="214"/>
      <c r="AMX83" s="214"/>
      <c r="AMY83" s="214"/>
      <c r="AMZ83" s="214"/>
      <c r="ANA83" s="214"/>
      <c r="ANB83" s="214"/>
      <c r="ANC83" s="214"/>
      <c r="AND83" s="214"/>
      <c r="ANE83" s="214"/>
      <c r="ANF83" s="214"/>
      <c r="ANG83" s="214"/>
      <c r="ANH83" s="214"/>
      <c r="ANI83" s="214"/>
      <c r="ANJ83" s="214"/>
      <c r="ANK83" s="214"/>
      <c r="ANL83" s="214"/>
      <c r="ANM83" s="214"/>
      <c r="ANN83" s="214"/>
      <c r="ANO83" s="214"/>
      <c r="ANP83" s="214"/>
      <c r="ANQ83" s="214"/>
      <c r="ANR83" s="214"/>
      <c r="ANS83" s="214"/>
      <c r="ANT83" s="214"/>
      <c r="ANU83" s="214"/>
      <c r="ANV83" s="214"/>
      <c r="ANW83" s="214"/>
      <c r="ANX83" s="214"/>
      <c r="ANY83" s="214"/>
      <c r="ANZ83" s="214"/>
      <c r="AOA83" s="214"/>
      <c r="AOB83" s="214"/>
      <c r="AOC83" s="214"/>
      <c r="AOD83" s="214"/>
      <c r="AOE83" s="214"/>
      <c r="AOF83" s="214"/>
      <c r="AOG83" s="214"/>
      <c r="AOH83" s="214"/>
      <c r="AOI83" s="214"/>
      <c r="AOJ83" s="214"/>
      <c r="AOK83" s="214"/>
      <c r="AOL83" s="214"/>
      <c r="AOM83" s="214"/>
      <c r="AON83" s="214"/>
      <c r="AOO83" s="214"/>
      <c r="AOP83" s="214"/>
      <c r="AOQ83" s="214"/>
      <c r="AOR83" s="214"/>
      <c r="AOS83" s="214"/>
      <c r="AOT83" s="214"/>
      <c r="AOU83" s="214"/>
      <c r="AOV83" s="214"/>
      <c r="AOW83" s="214"/>
      <c r="AOX83" s="214"/>
      <c r="AOY83" s="214"/>
      <c r="AOZ83" s="214"/>
      <c r="APA83" s="214"/>
      <c r="APB83" s="214"/>
      <c r="APC83" s="214"/>
      <c r="APD83" s="214"/>
      <c r="APE83" s="214"/>
      <c r="APF83" s="214"/>
      <c r="APG83" s="214"/>
      <c r="APH83" s="214"/>
      <c r="API83" s="214"/>
      <c r="APJ83" s="214"/>
      <c r="APK83" s="214"/>
      <c r="APL83" s="214"/>
      <c r="APM83" s="214"/>
      <c r="APN83" s="214"/>
      <c r="APO83" s="214"/>
      <c r="APP83" s="214"/>
      <c r="APQ83" s="214"/>
      <c r="APR83" s="214"/>
      <c r="APS83" s="214"/>
      <c r="APT83" s="214"/>
      <c r="APU83" s="214"/>
      <c r="APV83" s="214"/>
      <c r="APW83" s="214"/>
      <c r="APX83" s="214"/>
      <c r="APY83" s="214"/>
      <c r="APZ83" s="214"/>
      <c r="AQA83" s="214"/>
      <c r="AQB83" s="214"/>
      <c r="AQC83" s="214"/>
      <c r="AQD83" s="214"/>
      <c r="AQE83" s="214"/>
      <c r="AQF83" s="214"/>
      <c r="AQG83" s="214"/>
      <c r="AQH83" s="214"/>
      <c r="AQI83" s="214"/>
      <c r="AQJ83" s="214"/>
      <c r="AQK83" s="214"/>
      <c r="AQL83" s="214"/>
      <c r="AQM83" s="214"/>
      <c r="AQN83" s="214"/>
      <c r="AQO83" s="214"/>
      <c r="AQP83" s="214"/>
      <c r="AQQ83" s="214"/>
      <c r="AQR83" s="214"/>
      <c r="AQS83" s="214"/>
      <c r="AQT83" s="214"/>
      <c r="AQU83" s="214"/>
      <c r="AQV83" s="214"/>
      <c r="AQW83" s="214"/>
      <c r="AQX83" s="214"/>
      <c r="AQY83" s="214"/>
      <c r="AQZ83" s="214"/>
      <c r="ARA83" s="214"/>
      <c r="ARB83" s="214"/>
      <c r="ARC83" s="214"/>
      <c r="ARD83" s="214"/>
      <c r="ARE83" s="214"/>
      <c r="ARF83" s="214"/>
      <c r="ARG83" s="214"/>
      <c r="ARH83" s="214"/>
      <c r="ARI83" s="214"/>
      <c r="ARJ83" s="214"/>
      <c r="ARK83" s="214"/>
      <c r="ARL83" s="214"/>
      <c r="ARM83" s="214"/>
      <c r="ARN83" s="214"/>
      <c r="ARO83" s="214"/>
      <c r="ARP83" s="214"/>
      <c r="ARQ83" s="214"/>
      <c r="ARR83" s="214"/>
      <c r="ARS83" s="214"/>
      <c r="ART83" s="214"/>
      <c r="ARU83" s="214"/>
      <c r="ARV83" s="214"/>
      <c r="ARW83" s="214"/>
      <c r="ARX83" s="214"/>
      <c r="ARY83" s="214"/>
      <c r="ARZ83" s="214"/>
      <c r="ASA83" s="214"/>
      <c r="ASB83" s="214"/>
      <c r="ASC83" s="214"/>
      <c r="ASD83" s="214"/>
      <c r="ASE83" s="214"/>
      <c r="ASF83" s="214"/>
      <c r="ASG83" s="214"/>
      <c r="ASH83" s="214"/>
      <c r="ASI83" s="214"/>
      <c r="ASJ83" s="214"/>
      <c r="ASK83" s="214"/>
      <c r="ASL83" s="214"/>
      <c r="ASM83" s="214"/>
      <c r="ASN83" s="214"/>
      <c r="ASO83" s="214"/>
      <c r="ASP83" s="214"/>
      <c r="ASQ83" s="214"/>
      <c r="ASR83" s="214"/>
      <c r="ASS83" s="214"/>
      <c r="AST83" s="214"/>
      <c r="ASU83" s="214"/>
      <c r="ASV83" s="214"/>
      <c r="ASW83" s="214"/>
      <c r="ASX83" s="214"/>
      <c r="ASY83" s="214"/>
      <c r="ASZ83" s="214"/>
      <c r="ATA83" s="214"/>
      <c r="ATB83" s="214"/>
      <c r="ATC83" s="214"/>
      <c r="ATD83" s="214"/>
      <c r="ATE83" s="214"/>
      <c r="ATF83" s="214"/>
      <c r="ATG83" s="214"/>
      <c r="ATH83" s="214"/>
      <c r="ATI83" s="214"/>
      <c r="ATJ83" s="214"/>
      <c r="ATK83" s="214"/>
      <c r="ATL83" s="214"/>
      <c r="ATM83" s="214"/>
      <c r="ATN83" s="214"/>
      <c r="ATO83" s="214"/>
      <c r="ATP83" s="214"/>
      <c r="ATQ83" s="214"/>
      <c r="ATR83" s="214"/>
      <c r="ATS83" s="214"/>
      <c r="ATT83" s="214"/>
      <c r="ATU83" s="214"/>
      <c r="ATV83" s="214"/>
      <c r="ATW83" s="214"/>
      <c r="ATX83" s="214"/>
      <c r="ATY83" s="214"/>
      <c r="ATZ83" s="214"/>
      <c r="AUA83" s="214"/>
      <c r="AUB83" s="214"/>
      <c r="AUC83" s="214"/>
      <c r="AUD83" s="214"/>
      <c r="AUE83" s="214"/>
      <c r="AUF83" s="214"/>
      <c r="AUG83" s="214"/>
      <c r="AUH83" s="214"/>
      <c r="AUI83" s="214"/>
      <c r="AUJ83" s="214"/>
      <c r="AUK83" s="214"/>
      <c r="AUL83" s="214"/>
      <c r="AUM83" s="214"/>
      <c r="AUN83" s="214"/>
      <c r="AUO83" s="214"/>
      <c r="AUP83" s="214"/>
      <c r="AUQ83" s="214"/>
      <c r="AUR83" s="214"/>
      <c r="AUS83" s="214"/>
      <c r="AUT83" s="214"/>
      <c r="AUU83" s="214"/>
      <c r="AUV83" s="214"/>
      <c r="AUW83" s="214"/>
      <c r="AUX83" s="214"/>
      <c r="AUY83" s="214"/>
      <c r="AUZ83" s="214"/>
      <c r="AVA83" s="214"/>
      <c r="AVB83" s="214"/>
      <c r="AVC83" s="214"/>
      <c r="AVD83" s="214"/>
      <c r="AVE83" s="214"/>
      <c r="AVF83" s="214"/>
      <c r="AVG83" s="214"/>
      <c r="AVH83" s="214"/>
      <c r="AVI83" s="214"/>
      <c r="AVJ83" s="214"/>
      <c r="AVK83" s="214"/>
      <c r="AVL83" s="214"/>
      <c r="AVM83" s="214"/>
      <c r="AVN83" s="214"/>
      <c r="AVO83" s="214"/>
      <c r="AVP83" s="214"/>
      <c r="AVQ83" s="214"/>
      <c r="AVR83" s="214"/>
      <c r="AVS83" s="214"/>
      <c r="AVT83" s="214"/>
      <c r="AVU83" s="214"/>
      <c r="AVV83" s="214"/>
      <c r="AVW83" s="214"/>
      <c r="AVX83" s="214"/>
      <c r="AVY83" s="214"/>
      <c r="AVZ83" s="214"/>
      <c r="AWA83" s="214"/>
      <c r="AWB83" s="214"/>
      <c r="AWC83" s="214"/>
      <c r="AWD83" s="214"/>
      <c r="AWE83" s="214"/>
      <c r="AWF83" s="214"/>
      <c r="AWG83" s="214"/>
      <c r="AWH83" s="214"/>
      <c r="AWI83" s="214"/>
      <c r="AWJ83" s="214"/>
      <c r="AWK83" s="214"/>
      <c r="AWL83" s="214"/>
      <c r="AWM83" s="214"/>
      <c r="AWN83" s="214"/>
      <c r="AWO83" s="214"/>
      <c r="AWP83" s="214"/>
      <c r="AWQ83" s="214"/>
      <c r="AWR83" s="214"/>
      <c r="AWS83" s="214"/>
      <c r="AWT83" s="214"/>
      <c r="AWU83" s="214"/>
      <c r="AWV83" s="214"/>
      <c r="AWW83" s="214"/>
      <c r="AWX83" s="214"/>
      <c r="AWY83" s="214"/>
      <c r="AWZ83" s="214"/>
      <c r="AXA83" s="214"/>
      <c r="AXB83" s="214"/>
      <c r="AXC83" s="214"/>
      <c r="AXD83" s="214"/>
      <c r="AXE83" s="214"/>
      <c r="AXF83" s="214"/>
      <c r="AXG83" s="214"/>
      <c r="AXH83" s="214"/>
      <c r="AXI83" s="214"/>
      <c r="AXJ83" s="214"/>
      <c r="AXK83" s="214"/>
      <c r="AXL83" s="214"/>
      <c r="AXM83" s="214"/>
      <c r="AXN83" s="214"/>
      <c r="AXO83" s="214"/>
      <c r="AXP83" s="214"/>
      <c r="AXQ83" s="214"/>
      <c r="AXR83" s="214"/>
      <c r="AXS83" s="214"/>
      <c r="AXT83" s="214"/>
      <c r="AXU83" s="214"/>
      <c r="AXV83" s="214"/>
      <c r="AXW83" s="214"/>
      <c r="AXX83" s="214"/>
      <c r="AXY83" s="214"/>
      <c r="AXZ83" s="214"/>
      <c r="AYA83" s="214"/>
      <c r="AYB83" s="214"/>
      <c r="AYC83" s="214"/>
      <c r="AYD83" s="214"/>
      <c r="AYE83" s="214"/>
      <c r="AYF83" s="214"/>
      <c r="AYG83" s="214"/>
      <c r="AYH83" s="214"/>
      <c r="AYI83" s="214"/>
      <c r="AYJ83" s="214"/>
      <c r="AYK83" s="214"/>
      <c r="AYL83" s="214"/>
      <c r="AYM83" s="214"/>
      <c r="AYN83" s="214"/>
      <c r="AYO83" s="214"/>
      <c r="AYP83" s="214"/>
      <c r="AYQ83" s="214"/>
      <c r="AYR83" s="214"/>
      <c r="AYS83" s="214"/>
      <c r="AYT83" s="214"/>
      <c r="AYU83" s="214"/>
      <c r="AYV83" s="214"/>
      <c r="AYW83" s="214"/>
      <c r="AYX83" s="214"/>
      <c r="AYY83" s="214"/>
      <c r="AYZ83" s="214"/>
      <c r="AZA83" s="214"/>
      <c r="AZB83" s="214"/>
      <c r="AZC83" s="214"/>
      <c r="AZD83" s="214"/>
      <c r="AZE83" s="214"/>
      <c r="AZF83" s="214"/>
      <c r="AZG83" s="214"/>
      <c r="AZH83" s="214"/>
      <c r="AZI83" s="214"/>
      <c r="AZJ83" s="214"/>
      <c r="AZK83" s="214"/>
      <c r="AZL83" s="214"/>
      <c r="AZM83" s="214"/>
      <c r="AZN83" s="214"/>
      <c r="AZO83" s="214"/>
      <c r="AZP83" s="214"/>
      <c r="AZQ83" s="214"/>
      <c r="AZR83" s="214"/>
      <c r="AZS83" s="214"/>
      <c r="AZT83" s="214"/>
      <c r="AZU83" s="214"/>
      <c r="AZV83" s="214"/>
      <c r="AZW83" s="214"/>
      <c r="AZX83" s="214"/>
      <c r="AZY83" s="214"/>
      <c r="AZZ83" s="214"/>
      <c r="BAA83" s="214"/>
      <c r="BAB83" s="214"/>
      <c r="BAC83" s="214"/>
      <c r="BAD83" s="214"/>
      <c r="BAE83" s="214"/>
      <c r="BAF83" s="214"/>
      <c r="BAG83" s="214"/>
      <c r="BAH83" s="214"/>
      <c r="BAI83" s="214"/>
      <c r="BAJ83" s="214"/>
      <c r="BAK83" s="214"/>
      <c r="BAL83" s="214"/>
      <c r="BAM83" s="214"/>
      <c r="BAN83" s="214"/>
      <c r="BAO83" s="214"/>
      <c r="BAP83" s="214"/>
      <c r="BAQ83" s="214"/>
      <c r="BAR83" s="214"/>
      <c r="BAS83" s="214"/>
      <c r="BAT83" s="214"/>
      <c r="BAU83" s="214"/>
      <c r="BAV83" s="214"/>
      <c r="BAW83" s="214"/>
      <c r="BAX83" s="214"/>
      <c r="BAY83" s="214"/>
      <c r="BAZ83" s="214"/>
      <c r="BBA83" s="214"/>
      <c r="BBB83" s="214"/>
      <c r="BBC83" s="214"/>
      <c r="BBD83" s="214"/>
      <c r="BBE83" s="214"/>
      <c r="BBF83" s="214"/>
      <c r="BBG83" s="214"/>
      <c r="BBH83" s="214"/>
      <c r="BBI83" s="214"/>
      <c r="BBJ83" s="214"/>
      <c r="BBK83" s="214"/>
      <c r="BBL83" s="214"/>
      <c r="BBM83" s="214"/>
      <c r="BBN83" s="214"/>
      <c r="BBO83" s="214"/>
      <c r="BBP83" s="214"/>
      <c r="BBQ83" s="214"/>
      <c r="BBR83" s="214"/>
      <c r="BBS83" s="214"/>
      <c r="BBT83" s="214"/>
      <c r="BBU83" s="214"/>
      <c r="BBV83" s="214"/>
      <c r="BBW83" s="214"/>
      <c r="BBX83" s="214"/>
      <c r="BBY83" s="214"/>
      <c r="BBZ83" s="214"/>
      <c r="BCA83" s="214"/>
      <c r="BCB83" s="214"/>
      <c r="BCC83" s="214"/>
      <c r="BCD83" s="214"/>
      <c r="BCE83" s="214"/>
      <c r="BCF83" s="214"/>
      <c r="BCG83" s="214"/>
      <c r="BCH83" s="214"/>
      <c r="BCI83" s="214"/>
      <c r="BCJ83" s="214"/>
      <c r="BCK83" s="214"/>
      <c r="BCL83" s="214"/>
      <c r="BCM83" s="214"/>
      <c r="BCN83" s="214"/>
      <c r="BCO83" s="214"/>
      <c r="BCP83" s="214"/>
      <c r="BCQ83" s="214"/>
      <c r="BCR83" s="214"/>
      <c r="BCS83" s="214"/>
      <c r="BCT83" s="214"/>
      <c r="BCU83" s="214"/>
      <c r="BCV83" s="214"/>
      <c r="BCW83" s="214"/>
      <c r="BCX83" s="214"/>
      <c r="BCY83" s="214"/>
      <c r="BCZ83" s="214"/>
      <c r="BDA83" s="214"/>
      <c r="BDB83" s="214"/>
      <c r="BDC83" s="214"/>
      <c r="BDD83" s="214"/>
      <c r="BDE83" s="214"/>
      <c r="BDF83" s="214"/>
      <c r="BDG83" s="214"/>
      <c r="BDH83" s="214"/>
      <c r="BDI83" s="214"/>
      <c r="BDJ83" s="214"/>
      <c r="BDK83" s="214"/>
      <c r="BDL83" s="214"/>
      <c r="BDM83" s="214"/>
      <c r="BDN83" s="214"/>
      <c r="BDO83" s="214"/>
      <c r="BDP83" s="214"/>
      <c r="BDQ83" s="214"/>
      <c r="BDR83" s="214"/>
      <c r="BDS83" s="214"/>
      <c r="BDT83" s="214"/>
      <c r="BDU83" s="214"/>
      <c r="BDV83" s="214"/>
      <c r="BDW83" s="214"/>
      <c r="BDX83" s="214"/>
      <c r="BDY83" s="214"/>
      <c r="BDZ83" s="214"/>
      <c r="BEA83" s="214"/>
      <c r="BEB83" s="214"/>
      <c r="BEC83" s="214"/>
      <c r="BED83" s="214"/>
      <c r="BEE83" s="214"/>
      <c r="BEF83" s="214"/>
      <c r="BEG83" s="214"/>
      <c r="BEH83" s="214"/>
      <c r="BEI83" s="214"/>
      <c r="BEJ83" s="214"/>
      <c r="BEK83" s="214"/>
      <c r="BEL83" s="214"/>
      <c r="BEM83" s="214"/>
      <c r="BEN83" s="214"/>
      <c r="BEO83" s="214"/>
      <c r="BEP83" s="214"/>
      <c r="BEQ83" s="214"/>
      <c r="BER83" s="214"/>
      <c r="BES83" s="214"/>
      <c r="BET83" s="214"/>
      <c r="BEU83" s="214"/>
      <c r="BEV83" s="214"/>
      <c r="BEW83" s="214"/>
      <c r="BEX83" s="214"/>
      <c r="BEY83" s="214"/>
      <c r="BEZ83" s="214"/>
      <c r="BFA83" s="214"/>
      <c r="BFB83" s="214"/>
      <c r="BFC83" s="214"/>
      <c r="BFD83" s="214"/>
      <c r="BFE83" s="214"/>
      <c r="BFF83" s="214"/>
      <c r="BFG83" s="214"/>
      <c r="BFH83" s="214"/>
      <c r="BFI83" s="214"/>
      <c r="BFJ83" s="214"/>
      <c r="BFK83" s="214"/>
      <c r="BFL83" s="214"/>
      <c r="BFM83" s="214"/>
      <c r="BFN83" s="214"/>
      <c r="BFO83" s="214"/>
      <c r="BFP83" s="214"/>
      <c r="BFQ83" s="214"/>
      <c r="BFR83" s="214"/>
      <c r="BFS83" s="214"/>
      <c r="BFT83" s="214"/>
      <c r="BFU83" s="214"/>
      <c r="BFV83" s="214"/>
      <c r="BFW83" s="214"/>
      <c r="BFX83" s="214"/>
      <c r="BFY83" s="214"/>
      <c r="BFZ83" s="214"/>
      <c r="BGA83" s="214"/>
      <c r="BGB83" s="214"/>
      <c r="BGC83" s="214"/>
      <c r="BGD83" s="214"/>
      <c r="BGE83" s="214"/>
      <c r="BGF83" s="214"/>
      <c r="BGG83" s="214"/>
      <c r="BGH83" s="214"/>
      <c r="BGI83" s="214"/>
      <c r="BGJ83" s="214"/>
      <c r="BGK83" s="214"/>
      <c r="BGL83" s="214"/>
      <c r="BGM83" s="214"/>
      <c r="BGN83" s="214"/>
      <c r="BGO83" s="214"/>
      <c r="BGP83" s="214"/>
      <c r="BGQ83" s="214"/>
      <c r="BGR83" s="214"/>
      <c r="BGS83" s="214"/>
      <c r="BGT83" s="214"/>
      <c r="BGU83" s="214"/>
      <c r="BGV83" s="214"/>
      <c r="BGW83" s="214"/>
      <c r="BGX83" s="214"/>
      <c r="BGY83" s="214"/>
      <c r="BGZ83" s="214"/>
      <c r="BHA83" s="214"/>
      <c r="BHB83" s="214"/>
      <c r="BHC83" s="214"/>
      <c r="BHD83" s="214"/>
      <c r="BHE83" s="214"/>
      <c r="BHF83" s="214"/>
      <c r="BHG83" s="214"/>
      <c r="BHH83" s="214"/>
      <c r="BHI83" s="214"/>
      <c r="BHJ83" s="214"/>
      <c r="BHK83" s="214"/>
      <c r="BHL83" s="214"/>
      <c r="BHM83" s="214"/>
      <c r="BHN83" s="214"/>
      <c r="BHO83" s="214"/>
      <c r="BHP83" s="214"/>
      <c r="BHQ83" s="214"/>
      <c r="BHR83" s="214"/>
      <c r="BHS83" s="214"/>
      <c r="BHT83" s="214"/>
      <c r="BHU83" s="214"/>
      <c r="BHV83" s="214"/>
      <c r="BHW83" s="214"/>
      <c r="BHX83" s="214"/>
      <c r="BHY83" s="214"/>
      <c r="BHZ83" s="214"/>
      <c r="BIA83" s="214"/>
      <c r="BIB83" s="214"/>
      <c r="BIC83" s="214"/>
      <c r="BID83" s="214"/>
      <c r="BIE83" s="214"/>
      <c r="BIF83" s="214"/>
      <c r="BIG83" s="214"/>
      <c r="BIH83" s="214"/>
      <c r="BII83" s="214"/>
      <c r="BIJ83" s="214"/>
      <c r="BIK83" s="214"/>
      <c r="BIL83" s="214"/>
      <c r="BIM83" s="214"/>
      <c r="BIN83" s="214"/>
      <c r="BIO83" s="214"/>
      <c r="BIP83" s="214"/>
      <c r="BIQ83" s="214"/>
      <c r="BIR83" s="214"/>
      <c r="BIS83" s="214"/>
      <c r="BIT83" s="214"/>
      <c r="BIU83" s="214"/>
      <c r="BIV83" s="214"/>
      <c r="BIW83" s="214"/>
      <c r="BIX83" s="214"/>
      <c r="BIY83" s="214"/>
      <c r="BIZ83" s="214"/>
      <c r="BJA83" s="214"/>
      <c r="BJB83" s="214"/>
      <c r="BJC83" s="214"/>
      <c r="BJD83" s="214"/>
      <c r="BJE83" s="214"/>
      <c r="BJF83" s="214"/>
      <c r="BJG83" s="214"/>
      <c r="BJH83" s="214"/>
      <c r="BJI83" s="214"/>
      <c r="BJJ83" s="214"/>
      <c r="BJK83" s="214"/>
      <c r="BJL83" s="214"/>
      <c r="BJM83" s="214"/>
      <c r="BJN83" s="214"/>
      <c r="BJO83" s="214"/>
      <c r="BJP83" s="214"/>
      <c r="BJQ83" s="214"/>
      <c r="BJR83" s="214"/>
      <c r="BJS83" s="214"/>
      <c r="BJT83" s="214"/>
      <c r="BJU83" s="214"/>
      <c r="BJV83" s="214"/>
      <c r="BJW83" s="214"/>
      <c r="BJX83" s="214"/>
      <c r="BJY83" s="214"/>
      <c r="BJZ83" s="214"/>
      <c r="BKA83" s="214"/>
      <c r="BKB83" s="214"/>
      <c r="BKC83" s="214"/>
      <c r="BKD83" s="214"/>
      <c r="BKE83" s="214"/>
      <c r="BKF83" s="214"/>
      <c r="BKG83" s="214"/>
      <c r="BKH83" s="214"/>
      <c r="BKI83" s="214"/>
      <c r="BKJ83" s="214"/>
      <c r="BKK83" s="214"/>
      <c r="BKL83" s="214"/>
      <c r="BKM83" s="214"/>
      <c r="BKN83" s="214"/>
      <c r="BKO83" s="214"/>
      <c r="BKP83" s="214"/>
      <c r="BKQ83" s="214"/>
      <c r="BKR83" s="214"/>
      <c r="BKS83" s="214"/>
      <c r="BKT83" s="214"/>
      <c r="BKU83" s="214"/>
      <c r="BKV83" s="214"/>
      <c r="BKW83" s="214"/>
      <c r="BKX83" s="214"/>
      <c r="BKY83" s="214"/>
      <c r="BKZ83" s="214"/>
      <c r="BLA83" s="214"/>
      <c r="BLB83" s="214"/>
      <c r="BLC83" s="214"/>
      <c r="BLD83" s="214"/>
      <c r="BLE83" s="214"/>
      <c r="BLF83" s="214"/>
      <c r="BLG83" s="214"/>
      <c r="BLH83" s="214"/>
      <c r="BLI83" s="214"/>
      <c r="BLJ83" s="214"/>
      <c r="BLK83" s="214"/>
      <c r="BLL83" s="214"/>
      <c r="BLM83" s="214"/>
      <c r="BLN83" s="214"/>
      <c r="BLO83" s="214"/>
      <c r="BLP83" s="214"/>
      <c r="BLQ83" s="214"/>
      <c r="BLR83" s="214"/>
      <c r="BLS83" s="214"/>
      <c r="BLT83" s="214"/>
      <c r="BLU83" s="214"/>
      <c r="BLV83" s="214"/>
      <c r="BLW83" s="214"/>
      <c r="BLX83" s="214"/>
      <c r="BLY83" s="214"/>
      <c r="BLZ83" s="214"/>
      <c r="BMA83" s="214"/>
      <c r="BMB83" s="214"/>
      <c r="BMC83" s="214"/>
      <c r="BMD83" s="214"/>
      <c r="BME83" s="214"/>
      <c r="BMF83" s="214"/>
      <c r="BMG83" s="214"/>
      <c r="BMH83" s="214"/>
      <c r="BMI83" s="214"/>
      <c r="BMJ83" s="214"/>
      <c r="BMK83" s="214"/>
      <c r="BML83" s="214"/>
      <c r="BMM83" s="214"/>
      <c r="BMN83" s="214"/>
      <c r="BMO83" s="214"/>
      <c r="BMP83" s="214"/>
      <c r="BMQ83" s="214"/>
      <c r="BMR83" s="214"/>
      <c r="BMS83" s="214"/>
      <c r="BMT83" s="214"/>
      <c r="BMU83" s="214"/>
      <c r="BMV83" s="214"/>
      <c r="BMW83" s="214"/>
      <c r="BMX83" s="214"/>
      <c r="BMY83" s="214"/>
      <c r="BMZ83" s="214"/>
      <c r="BNA83" s="214"/>
      <c r="BNB83" s="214"/>
      <c r="BNC83" s="214"/>
      <c r="BND83" s="214"/>
      <c r="BNE83" s="214"/>
      <c r="BNF83" s="214"/>
      <c r="BNG83" s="214"/>
      <c r="BNH83" s="214"/>
      <c r="BNI83" s="214"/>
      <c r="BNJ83" s="214"/>
      <c r="BNK83" s="214"/>
      <c r="BNL83" s="214"/>
      <c r="BNM83" s="214"/>
      <c r="BNN83" s="214"/>
      <c r="BNO83" s="214"/>
      <c r="BNP83" s="214"/>
      <c r="BNQ83" s="214"/>
      <c r="BNR83" s="214"/>
      <c r="BNS83" s="214"/>
      <c r="BNT83" s="214"/>
      <c r="BNU83" s="214"/>
      <c r="BNV83" s="214"/>
      <c r="BNW83" s="214"/>
      <c r="BNX83" s="214"/>
      <c r="BNY83" s="214"/>
      <c r="BNZ83" s="214"/>
      <c r="BOA83" s="214"/>
      <c r="BOB83" s="214"/>
      <c r="BOC83" s="214"/>
      <c r="BOD83" s="214"/>
      <c r="BOE83" s="214"/>
      <c r="BOF83" s="214"/>
      <c r="BOG83" s="214"/>
      <c r="BOH83" s="214"/>
      <c r="BOI83" s="214"/>
      <c r="BOJ83" s="214"/>
      <c r="BOK83" s="214"/>
      <c r="BOL83" s="214"/>
      <c r="BOM83" s="214"/>
      <c r="BON83" s="214"/>
      <c r="BOO83" s="214"/>
      <c r="BOP83" s="214"/>
      <c r="BOQ83" s="214"/>
      <c r="BOR83" s="214"/>
      <c r="BOS83" s="214"/>
      <c r="BOT83" s="214"/>
      <c r="BOU83" s="214"/>
      <c r="BOV83" s="214"/>
      <c r="BOW83" s="214"/>
      <c r="BOX83" s="214"/>
      <c r="BOY83" s="214"/>
      <c r="BOZ83" s="214"/>
      <c r="BPA83" s="214"/>
      <c r="BPB83" s="214"/>
      <c r="BPC83" s="214"/>
      <c r="BPD83" s="214"/>
      <c r="BPE83" s="214"/>
      <c r="BPF83" s="214"/>
      <c r="BPG83" s="214"/>
      <c r="BPH83" s="214"/>
      <c r="BPI83" s="214"/>
      <c r="BPJ83" s="214"/>
      <c r="BPK83" s="214"/>
      <c r="BPL83" s="214"/>
      <c r="BPM83" s="214"/>
      <c r="BPN83" s="214"/>
      <c r="BPO83" s="214"/>
      <c r="BPP83" s="214"/>
      <c r="BPQ83" s="214"/>
      <c r="BPR83" s="214"/>
      <c r="BPS83" s="214"/>
      <c r="BPT83" s="214"/>
      <c r="BPU83" s="214"/>
      <c r="BPV83" s="214"/>
      <c r="BPW83" s="214"/>
      <c r="BPX83" s="214"/>
      <c r="BPY83" s="214"/>
      <c r="BPZ83" s="214"/>
      <c r="BQA83" s="214"/>
      <c r="BQB83" s="214"/>
      <c r="BQC83" s="214"/>
      <c r="BQD83" s="214"/>
      <c r="BQE83" s="214"/>
      <c r="BQF83" s="214"/>
      <c r="BQG83" s="214"/>
      <c r="BQH83" s="214"/>
      <c r="BQI83" s="214"/>
      <c r="BQJ83" s="214"/>
      <c r="BQK83" s="214"/>
      <c r="BQL83" s="214"/>
      <c r="BQM83" s="214"/>
      <c r="BQN83" s="214"/>
      <c r="BQO83" s="214"/>
      <c r="BQP83" s="214"/>
      <c r="BQQ83" s="214"/>
      <c r="BQR83" s="214"/>
      <c r="BQS83" s="214"/>
      <c r="BQT83" s="214"/>
      <c r="BQU83" s="214"/>
      <c r="BQV83" s="214"/>
      <c r="BQW83" s="214"/>
      <c r="BQX83" s="214"/>
      <c r="BQY83" s="214"/>
      <c r="BQZ83" s="214"/>
      <c r="BRA83" s="214"/>
      <c r="BRB83" s="214"/>
      <c r="BRC83" s="214"/>
      <c r="BRD83" s="214"/>
      <c r="BRE83" s="214"/>
      <c r="BRF83" s="214"/>
      <c r="BRG83" s="214"/>
      <c r="BRH83" s="214"/>
      <c r="BRI83" s="214"/>
      <c r="BRJ83" s="214"/>
      <c r="BRK83" s="214"/>
      <c r="BRL83" s="214"/>
      <c r="BRM83" s="214"/>
      <c r="BRN83" s="214"/>
      <c r="BRO83" s="214"/>
      <c r="BRP83" s="214"/>
      <c r="BRQ83" s="214"/>
      <c r="BRR83" s="214"/>
      <c r="BRS83" s="214"/>
      <c r="BRT83" s="214"/>
      <c r="BRU83" s="214"/>
      <c r="BRV83" s="214"/>
      <c r="BRW83" s="214"/>
      <c r="BRX83" s="214"/>
      <c r="BRY83" s="214"/>
      <c r="BRZ83" s="214"/>
      <c r="BSA83" s="214"/>
      <c r="BSB83" s="214"/>
      <c r="BSC83" s="214"/>
      <c r="BSD83" s="214"/>
      <c r="BSE83" s="214"/>
      <c r="BSF83" s="214"/>
      <c r="BSG83" s="214"/>
      <c r="BSH83" s="214"/>
      <c r="BSI83" s="214"/>
      <c r="BSJ83" s="214"/>
      <c r="BSK83" s="214"/>
      <c r="BSL83" s="214"/>
      <c r="BSM83" s="214"/>
      <c r="BSN83" s="214"/>
      <c r="BSO83" s="214"/>
      <c r="BSP83" s="214"/>
      <c r="BSQ83" s="214"/>
      <c r="BSR83" s="214"/>
      <c r="BSS83" s="214"/>
      <c r="BST83" s="214"/>
      <c r="BSU83" s="214"/>
      <c r="BSV83" s="214"/>
      <c r="BSW83" s="214"/>
      <c r="BSX83" s="214"/>
      <c r="BSY83" s="214"/>
      <c r="BSZ83" s="214"/>
      <c r="BTA83" s="214"/>
      <c r="BTB83" s="214"/>
      <c r="BTC83" s="214"/>
      <c r="BTD83" s="214"/>
      <c r="BTE83" s="214"/>
      <c r="BTF83" s="214"/>
      <c r="BTG83" s="214"/>
      <c r="BTH83" s="214"/>
      <c r="BTI83" s="214"/>
      <c r="BTJ83" s="214"/>
      <c r="BTK83" s="214"/>
      <c r="BTL83" s="214"/>
      <c r="BTM83" s="214"/>
      <c r="BTN83" s="214"/>
      <c r="BTO83" s="214"/>
      <c r="BTP83" s="214"/>
      <c r="BTQ83" s="214"/>
      <c r="BTR83" s="214"/>
      <c r="BTS83" s="214"/>
      <c r="BTT83" s="214"/>
      <c r="BTU83" s="214"/>
      <c r="BTV83" s="214"/>
      <c r="BTW83" s="214"/>
      <c r="BTX83" s="214"/>
      <c r="BTY83" s="214"/>
      <c r="BTZ83" s="214"/>
      <c r="BUA83" s="214"/>
      <c r="BUB83" s="214"/>
      <c r="BUC83" s="214"/>
      <c r="BUD83" s="214"/>
      <c r="BUE83" s="214"/>
      <c r="BUF83" s="214"/>
      <c r="BUG83" s="214"/>
      <c r="BUH83" s="214"/>
      <c r="BUI83" s="214"/>
      <c r="BUJ83" s="214"/>
      <c r="BUK83" s="214"/>
      <c r="BUL83" s="214"/>
      <c r="BUM83" s="214"/>
      <c r="BUN83" s="214"/>
      <c r="BUO83" s="214"/>
      <c r="BUP83" s="214"/>
      <c r="BUQ83" s="214"/>
      <c r="BUR83" s="214"/>
      <c r="BUS83" s="214"/>
      <c r="BUT83" s="214"/>
      <c r="BUU83" s="214"/>
      <c r="BUV83" s="214"/>
      <c r="BUW83" s="214"/>
      <c r="BUX83" s="214"/>
      <c r="BUY83" s="214"/>
      <c r="BUZ83" s="214"/>
      <c r="BVA83" s="214"/>
      <c r="BVB83" s="214"/>
      <c r="BVC83" s="214"/>
      <c r="BVD83" s="214"/>
      <c r="BVE83" s="214"/>
      <c r="BVF83" s="214"/>
      <c r="BVG83" s="214"/>
      <c r="BVH83" s="214"/>
      <c r="BVI83" s="214"/>
      <c r="BVJ83" s="214"/>
      <c r="BVK83" s="214"/>
      <c r="BVL83" s="214"/>
      <c r="BVM83" s="214"/>
      <c r="BVN83" s="214"/>
      <c r="BVO83" s="214"/>
      <c r="BVP83" s="214"/>
      <c r="BVQ83" s="214"/>
      <c r="BVR83" s="214"/>
      <c r="BVS83" s="214"/>
      <c r="BVT83" s="214"/>
      <c r="BVU83" s="214"/>
      <c r="BVV83" s="214"/>
      <c r="BVW83" s="214"/>
      <c r="BVX83" s="214"/>
      <c r="BVY83" s="214"/>
      <c r="BVZ83" s="214"/>
      <c r="BWA83" s="214"/>
      <c r="BWB83" s="214"/>
      <c r="BWC83" s="214"/>
      <c r="BWD83" s="214"/>
      <c r="BWE83" s="214"/>
      <c r="BWF83" s="214"/>
      <c r="BWG83" s="214"/>
      <c r="BWH83" s="214"/>
      <c r="BWI83" s="214"/>
      <c r="BWJ83" s="214"/>
      <c r="BWK83" s="214"/>
      <c r="BWL83" s="214"/>
      <c r="BWM83" s="214"/>
      <c r="BWN83" s="214"/>
      <c r="BWO83" s="214"/>
      <c r="BWP83" s="214"/>
      <c r="BWQ83" s="214"/>
      <c r="BWR83" s="214"/>
      <c r="BWS83" s="214"/>
      <c r="BWT83" s="214"/>
      <c r="BWU83" s="214"/>
      <c r="BWV83" s="214"/>
      <c r="BWW83" s="214"/>
      <c r="BWX83" s="214"/>
      <c r="BWY83" s="214"/>
      <c r="BWZ83" s="214"/>
      <c r="BXA83" s="214"/>
      <c r="BXB83" s="214"/>
      <c r="BXC83" s="214"/>
      <c r="BXD83" s="214"/>
      <c r="BXE83" s="214"/>
      <c r="BXF83" s="214"/>
      <c r="BXG83" s="214"/>
      <c r="BXH83" s="214"/>
      <c r="BXI83" s="214"/>
      <c r="BXJ83" s="214"/>
      <c r="BXK83" s="214"/>
      <c r="BXL83" s="214"/>
      <c r="BXM83" s="214"/>
      <c r="BXN83" s="214"/>
      <c r="BXO83" s="214"/>
      <c r="BXP83" s="214"/>
      <c r="BXQ83" s="214"/>
      <c r="BXR83" s="214"/>
      <c r="BXS83" s="214"/>
      <c r="BXT83" s="214"/>
      <c r="BXU83" s="214"/>
      <c r="BXV83" s="214"/>
      <c r="BXW83" s="214"/>
      <c r="BXX83" s="214"/>
      <c r="BXY83" s="214"/>
      <c r="BXZ83" s="214"/>
      <c r="BYA83" s="214"/>
      <c r="BYB83" s="214"/>
      <c r="BYC83" s="214"/>
      <c r="BYD83" s="214"/>
      <c r="BYE83" s="214"/>
      <c r="BYF83" s="214"/>
      <c r="BYG83" s="214"/>
      <c r="BYH83" s="214"/>
      <c r="BYI83" s="214"/>
      <c r="BYJ83" s="214"/>
      <c r="BYK83" s="214"/>
      <c r="BYL83" s="214"/>
      <c r="BYM83" s="214"/>
      <c r="BYN83" s="214"/>
      <c r="BYO83" s="214"/>
      <c r="BYP83" s="214"/>
      <c r="BYQ83" s="214"/>
      <c r="BYR83" s="214"/>
      <c r="BYS83" s="214"/>
      <c r="BYT83" s="214"/>
      <c r="BYU83" s="214"/>
      <c r="BYV83" s="214"/>
      <c r="BYW83" s="214"/>
      <c r="BYX83" s="214"/>
      <c r="BYY83" s="214"/>
      <c r="BYZ83" s="214"/>
      <c r="BZA83" s="214"/>
      <c r="BZB83" s="214"/>
      <c r="BZC83" s="214"/>
      <c r="BZD83" s="214"/>
      <c r="BZE83" s="214"/>
      <c r="BZF83" s="214"/>
      <c r="BZG83" s="214"/>
      <c r="BZH83" s="214"/>
      <c r="BZI83" s="214"/>
      <c r="BZJ83" s="214"/>
      <c r="BZK83" s="214"/>
      <c r="BZL83" s="214"/>
      <c r="BZM83" s="214"/>
      <c r="BZN83" s="214"/>
      <c r="BZO83" s="214"/>
      <c r="BZP83" s="214"/>
      <c r="BZQ83" s="214"/>
      <c r="BZR83" s="214"/>
      <c r="BZS83" s="214"/>
      <c r="BZT83" s="214"/>
      <c r="BZU83" s="214"/>
      <c r="BZV83" s="214"/>
      <c r="BZW83" s="214"/>
      <c r="BZX83" s="214"/>
      <c r="BZY83" s="214"/>
      <c r="BZZ83" s="214"/>
      <c r="CAA83" s="214"/>
      <c r="CAB83" s="214"/>
      <c r="CAC83" s="214"/>
      <c r="CAD83" s="214"/>
      <c r="CAE83" s="214"/>
      <c r="CAF83" s="214"/>
      <c r="CAG83" s="214"/>
      <c r="CAH83" s="214"/>
      <c r="CAI83" s="214"/>
      <c r="CAJ83" s="214"/>
      <c r="CAK83" s="214"/>
      <c r="CAL83" s="214"/>
      <c r="CAM83" s="214"/>
      <c r="CAN83" s="214"/>
      <c r="CAO83" s="214"/>
      <c r="CAP83" s="214"/>
      <c r="CAQ83" s="214"/>
      <c r="CAR83" s="214"/>
      <c r="CAS83" s="214"/>
      <c r="CAT83" s="214"/>
      <c r="CAU83" s="214"/>
      <c r="CAV83" s="214"/>
      <c r="CAW83" s="214"/>
      <c r="CAX83" s="214"/>
      <c r="CAY83" s="214"/>
      <c r="CAZ83" s="214"/>
      <c r="CBA83" s="214"/>
      <c r="CBB83" s="214"/>
      <c r="CBC83" s="214"/>
      <c r="CBD83" s="214"/>
      <c r="CBE83" s="214"/>
      <c r="CBF83" s="214"/>
      <c r="CBG83" s="214"/>
      <c r="CBH83" s="214"/>
      <c r="CBI83" s="214"/>
      <c r="CBJ83" s="214"/>
      <c r="CBK83" s="214"/>
      <c r="CBL83" s="214"/>
      <c r="CBM83" s="214"/>
      <c r="CBN83" s="214"/>
      <c r="CBO83" s="214"/>
      <c r="CBP83" s="214"/>
      <c r="CBQ83" s="214"/>
      <c r="CBR83" s="214"/>
      <c r="CBS83" s="214"/>
      <c r="CBT83" s="214"/>
      <c r="CBU83" s="214"/>
      <c r="CBV83" s="214"/>
      <c r="CBW83" s="214"/>
      <c r="CBX83" s="214"/>
      <c r="CBY83" s="214"/>
      <c r="CBZ83" s="214"/>
      <c r="CCA83" s="214"/>
      <c r="CCB83" s="214"/>
      <c r="CCC83" s="214"/>
      <c r="CCD83" s="214"/>
      <c r="CCE83" s="214"/>
      <c r="CCF83" s="214"/>
      <c r="CCG83" s="214"/>
      <c r="CCH83" s="214"/>
      <c r="CCI83" s="214"/>
      <c r="CCJ83" s="214"/>
      <c r="CCK83" s="214"/>
      <c r="CCL83" s="214"/>
      <c r="CCM83" s="214"/>
      <c r="CCN83" s="214"/>
      <c r="CCO83" s="214"/>
      <c r="CCP83" s="214"/>
      <c r="CCQ83" s="214"/>
      <c r="CCR83" s="214"/>
      <c r="CCS83" s="214"/>
      <c r="CCT83" s="214"/>
      <c r="CCU83" s="214"/>
      <c r="CCV83" s="214"/>
      <c r="CCW83" s="214"/>
      <c r="CCX83" s="214"/>
      <c r="CCY83" s="214"/>
      <c r="CCZ83" s="214"/>
      <c r="CDA83" s="214"/>
      <c r="CDB83" s="214"/>
      <c r="CDC83" s="214"/>
      <c r="CDD83" s="214"/>
      <c r="CDE83" s="214"/>
      <c r="CDF83" s="214"/>
      <c r="CDG83" s="214"/>
      <c r="CDH83" s="214"/>
      <c r="CDI83" s="214"/>
      <c r="CDJ83" s="214"/>
      <c r="CDK83" s="214"/>
      <c r="CDL83" s="214"/>
      <c r="CDM83" s="214"/>
      <c r="CDN83" s="214"/>
      <c r="CDO83" s="214"/>
      <c r="CDP83" s="214"/>
      <c r="CDQ83" s="214"/>
      <c r="CDR83" s="214"/>
      <c r="CDS83" s="214"/>
      <c r="CDT83" s="214"/>
      <c r="CDU83" s="214"/>
      <c r="CDV83" s="214"/>
      <c r="CDW83" s="214"/>
      <c r="CDX83" s="214"/>
      <c r="CDY83" s="214"/>
      <c r="CDZ83" s="214"/>
      <c r="CEA83" s="214"/>
      <c r="CEB83" s="214"/>
      <c r="CEC83" s="214"/>
      <c r="CED83" s="214"/>
      <c r="CEE83" s="214"/>
      <c r="CEF83" s="214"/>
      <c r="CEG83" s="214"/>
      <c r="CEH83" s="214"/>
      <c r="CEI83" s="214"/>
      <c r="CEJ83" s="214"/>
      <c r="CEK83" s="214"/>
      <c r="CEL83" s="214"/>
      <c r="CEM83" s="214"/>
      <c r="CEN83" s="214"/>
      <c r="CEO83" s="214"/>
      <c r="CEP83" s="214"/>
      <c r="CEQ83" s="214"/>
      <c r="CER83" s="214"/>
      <c r="CES83" s="214"/>
      <c r="CET83" s="214"/>
      <c r="CEU83" s="214"/>
      <c r="CEV83" s="214"/>
      <c r="CEW83" s="214"/>
      <c r="CEX83" s="214"/>
      <c r="CEY83" s="214"/>
      <c r="CEZ83" s="214"/>
      <c r="CFA83" s="214"/>
      <c r="CFB83" s="214"/>
      <c r="CFC83" s="214"/>
      <c r="CFD83" s="214"/>
      <c r="CFE83" s="214"/>
      <c r="CFF83" s="214"/>
      <c r="CFG83" s="214"/>
      <c r="CFH83" s="214"/>
      <c r="CFI83" s="214"/>
      <c r="CFJ83" s="214"/>
      <c r="CFK83" s="214"/>
      <c r="CFL83" s="214"/>
      <c r="CFM83" s="214"/>
      <c r="CFN83" s="214"/>
      <c r="CFO83" s="214"/>
      <c r="CFP83" s="214"/>
      <c r="CFQ83" s="214"/>
      <c r="CFR83" s="214"/>
      <c r="CFS83" s="214"/>
      <c r="CFT83" s="214"/>
      <c r="CFU83" s="214"/>
      <c r="CFV83" s="214"/>
      <c r="CFW83" s="214"/>
      <c r="CFX83" s="214"/>
      <c r="CFY83" s="214"/>
      <c r="CFZ83" s="214"/>
      <c r="CGA83" s="214"/>
      <c r="CGB83" s="214"/>
      <c r="CGC83" s="214"/>
      <c r="CGD83" s="214"/>
      <c r="CGE83" s="214"/>
      <c r="CGF83" s="214"/>
      <c r="CGG83" s="214"/>
      <c r="CGH83" s="214"/>
      <c r="CGI83" s="214"/>
      <c r="CGJ83" s="214"/>
      <c r="CGK83" s="214"/>
      <c r="CGL83" s="214"/>
      <c r="CGM83" s="214"/>
      <c r="CGN83" s="214"/>
      <c r="CGO83" s="214"/>
      <c r="CGP83" s="214"/>
      <c r="CGQ83" s="214"/>
      <c r="CGR83" s="214"/>
      <c r="CGS83" s="214"/>
      <c r="CGT83" s="214"/>
      <c r="CGU83" s="214"/>
      <c r="CGV83" s="214"/>
      <c r="CGW83" s="214"/>
      <c r="CGX83" s="214"/>
      <c r="CGY83" s="214"/>
      <c r="CGZ83" s="214"/>
      <c r="CHA83" s="214"/>
      <c r="CHB83" s="214"/>
      <c r="CHC83" s="214"/>
      <c r="CHD83" s="214"/>
      <c r="CHE83" s="214"/>
      <c r="CHF83" s="214"/>
      <c r="CHG83" s="214"/>
      <c r="CHH83" s="214"/>
      <c r="CHI83" s="214"/>
      <c r="CHJ83" s="214"/>
      <c r="CHK83" s="214"/>
      <c r="CHL83" s="214"/>
      <c r="CHM83" s="214"/>
      <c r="CHN83" s="214"/>
      <c r="CHO83" s="214"/>
      <c r="CHP83" s="214"/>
      <c r="CHQ83" s="214"/>
      <c r="CHR83" s="214"/>
      <c r="CHS83" s="214"/>
      <c r="CHT83" s="214"/>
      <c r="CHU83" s="214"/>
      <c r="CHV83" s="214"/>
      <c r="CHW83" s="214"/>
      <c r="CHX83" s="214"/>
      <c r="CHY83" s="214"/>
      <c r="CHZ83" s="214"/>
      <c r="CIA83" s="214"/>
      <c r="CIB83" s="214"/>
      <c r="CIC83" s="214"/>
      <c r="CID83" s="214"/>
      <c r="CIE83" s="214"/>
      <c r="CIF83" s="214"/>
      <c r="CIG83" s="214"/>
      <c r="CIH83" s="214"/>
      <c r="CII83" s="214"/>
      <c r="CIJ83" s="214"/>
      <c r="CIK83" s="214"/>
      <c r="CIL83" s="214"/>
      <c r="CIM83" s="214"/>
      <c r="CIN83" s="214"/>
      <c r="CIO83" s="214"/>
      <c r="CIP83" s="214"/>
      <c r="CIQ83" s="214"/>
      <c r="CIR83" s="214"/>
      <c r="CIS83" s="214"/>
      <c r="CIT83" s="214"/>
      <c r="CIU83" s="214"/>
      <c r="CIV83" s="214"/>
      <c r="CIW83" s="214"/>
      <c r="CIX83" s="214"/>
      <c r="CIY83" s="214"/>
      <c r="CIZ83" s="214"/>
      <c r="CJA83" s="214"/>
      <c r="CJB83" s="214"/>
      <c r="CJC83" s="214"/>
      <c r="CJD83" s="214"/>
      <c r="CJE83" s="214"/>
      <c r="CJF83" s="214"/>
      <c r="CJG83" s="214"/>
      <c r="CJH83" s="214"/>
      <c r="CJI83" s="214"/>
      <c r="CJJ83" s="214"/>
      <c r="CJK83" s="214"/>
      <c r="CJL83" s="214"/>
      <c r="CJM83" s="214"/>
      <c r="CJN83" s="214"/>
      <c r="CJO83" s="214"/>
      <c r="CJP83" s="214"/>
      <c r="CJQ83" s="214"/>
      <c r="CJR83" s="214"/>
      <c r="CJS83" s="214"/>
      <c r="CJT83" s="214"/>
      <c r="CJU83" s="214"/>
      <c r="CJV83" s="214"/>
      <c r="CJW83" s="214"/>
      <c r="CJX83" s="214"/>
      <c r="CJY83" s="214"/>
      <c r="CJZ83" s="214"/>
      <c r="CKA83" s="214"/>
      <c r="CKB83" s="214"/>
      <c r="CKC83" s="214"/>
      <c r="CKD83" s="214"/>
      <c r="CKE83" s="214"/>
      <c r="CKF83" s="214"/>
      <c r="CKG83" s="214"/>
      <c r="CKH83" s="214"/>
      <c r="CKI83" s="214"/>
      <c r="CKJ83" s="214"/>
      <c r="CKK83" s="214"/>
      <c r="CKL83" s="214"/>
      <c r="CKM83" s="214"/>
      <c r="CKN83" s="214"/>
      <c r="CKO83" s="214"/>
      <c r="CKP83" s="214"/>
      <c r="CKQ83" s="214"/>
      <c r="CKR83" s="214"/>
      <c r="CKS83" s="214"/>
      <c r="CKT83" s="214"/>
      <c r="CKU83" s="214"/>
      <c r="CKV83" s="214"/>
      <c r="CKW83" s="214"/>
      <c r="CKX83" s="214"/>
      <c r="CKY83" s="214"/>
      <c r="CKZ83" s="214"/>
      <c r="CLA83" s="214"/>
      <c r="CLB83" s="214"/>
      <c r="CLC83" s="214"/>
      <c r="CLD83" s="214"/>
      <c r="CLE83" s="214"/>
      <c r="CLF83" s="214"/>
      <c r="CLG83" s="214"/>
      <c r="CLH83" s="214"/>
      <c r="CLI83" s="214"/>
      <c r="CLJ83" s="214"/>
      <c r="CLK83" s="214"/>
      <c r="CLL83" s="214"/>
      <c r="CLM83" s="214"/>
      <c r="CLN83" s="214"/>
      <c r="CLO83" s="214"/>
      <c r="CLP83" s="214"/>
      <c r="CLQ83" s="214"/>
      <c r="CLR83" s="214"/>
      <c r="CLS83" s="214"/>
      <c r="CLT83" s="214"/>
      <c r="CLU83" s="214"/>
      <c r="CLV83" s="214"/>
      <c r="CLW83" s="214"/>
      <c r="CLX83" s="214"/>
      <c r="CLY83" s="214"/>
      <c r="CLZ83" s="214"/>
      <c r="CMA83" s="214"/>
      <c r="CMB83" s="214"/>
      <c r="CMC83" s="214"/>
      <c r="CMD83" s="214"/>
      <c r="CME83" s="214"/>
      <c r="CMF83" s="214"/>
      <c r="CMG83" s="214"/>
      <c r="CMH83" s="214"/>
      <c r="CMI83" s="214"/>
      <c r="CMJ83" s="214"/>
      <c r="CMK83" s="214"/>
      <c r="CML83" s="214"/>
      <c r="CMM83" s="214"/>
      <c r="CMN83" s="214"/>
      <c r="CMO83" s="214"/>
      <c r="CMP83" s="214"/>
      <c r="CMQ83" s="214"/>
      <c r="CMR83" s="214"/>
      <c r="CMS83" s="214"/>
      <c r="CMT83" s="214"/>
      <c r="CMU83" s="214"/>
      <c r="CMV83" s="214"/>
      <c r="CMW83" s="214"/>
      <c r="CMX83" s="214"/>
      <c r="CMY83" s="214"/>
      <c r="CMZ83" s="214"/>
      <c r="CNA83" s="214"/>
      <c r="CNB83" s="214"/>
      <c r="CNC83" s="214"/>
      <c r="CND83" s="214"/>
      <c r="CNE83" s="214"/>
      <c r="CNF83" s="214"/>
      <c r="CNG83" s="214"/>
      <c r="CNH83" s="214"/>
      <c r="CNI83" s="214"/>
      <c r="CNJ83" s="214"/>
      <c r="CNK83" s="214"/>
      <c r="CNL83" s="214"/>
      <c r="CNM83" s="214"/>
      <c r="CNN83" s="214"/>
      <c r="CNO83" s="214"/>
      <c r="CNP83" s="214"/>
      <c r="CNQ83" s="214"/>
      <c r="CNR83" s="214"/>
      <c r="CNS83" s="214"/>
      <c r="CNT83" s="214"/>
      <c r="CNU83" s="214"/>
      <c r="CNV83" s="214"/>
      <c r="CNW83" s="214"/>
      <c r="CNX83" s="214"/>
      <c r="CNY83" s="214"/>
      <c r="CNZ83" s="214"/>
      <c r="COA83" s="214"/>
      <c r="COB83" s="214"/>
      <c r="COC83" s="214"/>
      <c r="COD83" s="214"/>
      <c r="COE83" s="214"/>
      <c r="COF83" s="214"/>
      <c r="COG83" s="214"/>
      <c r="COH83" s="214"/>
      <c r="COI83" s="214"/>
      <c r="COJ83" s="214"/>
      <c r="COK83" s="214"/>
      <c r="COL83" s="214"/>
      <c r="COM83" s="214"/>
      <c r="CON83" s="214"/>
      <c r="COO83" s="214"/>
      <c r="COP83" s="214"/>
      <c r="COQ83" s="214"/>
      <c r="COR83" s="214"/>
      <c r="COS83" s="214"/>
      <c r="COT83" s="214"/>
      <c r="COU83" s="214"/>
      <c r="COV83" s="214"/>
      <c r="COW83" s="214"/>
      <c r="COX83" s="214"/>
      <c r="COY83" s="214"/>
      <c r="COZ83" s="214"/>
      <c r="CPA83" s="214"/>
      <c r="CPB83" s="214"/>
      <c r="CPC83" s="214"/>
      <c r="CPD83" s="214"/>
      <c r="CPE83" s="214"/>
      <c r="CPF83" s="214"/>
      <c r="CPG83" s="214"/>
      <c r="CPH83" s="214"/>
      <c r="CPI83" s="214"/>
      <c r="CPJ83" s="214"/>
      <c r="CPK83" s="214"/>
      <c r="CPL83" s="214"/>
      <c r="CPM83" s="214"/>
      <c r="CPN83" s="214"/>
      <c r="CPO83" s="214"/>
      <c r="CPP83" s="214"/>
      <c r="CPQ83" s="214"/>
      <c r="CPR83" s="214"/>
      <c r="CPS83" s="214"/>
      <c r="CPT83" s="214"/>
      <c r="CPU83" s="214"/>
      <c r="CPV83" s="214"/>
      <c r="CPW83" s="214"/>
      <c r="CPX83" s="214"/>
      <c r="CPY83" s="214"/>
      <c r="CPZ83" s="214"/>
      <c r="CQA83" s="214"/>
      <c r="CQB83" s="214"/>
      <c r="CQC83" s="214"/>
      <c r="CQD83" s="214"/>
      <c r="CQE83" s="214"/>
      <c r="CQF83" s="214"/>
      <c r="CQG83" s="214"/>
      <c r="CQH83" s="214"/>
      <c r="CQI83" s="214"/>
      <c r="CQJ83" s="214"/>
      <c r="CQK83" s="214"/>
      <c r="CQL83" s="214"/>
      <c r="CQM83" s="214"/>
      <c r="CQN83" s="214"/>
      <c r="CQO83" s="214"/>
      <c r="CQP83" s="214"/>
      <c r="CQQ83" s="214"/>
      <c r="CQR83" s="214"/>
      <c r="CQS83" s="214"/>
      <c r="CQT83" s="214"/>
      <c r="CQU83" s="214"/>
      <c r="CQV83" s="214"/>
      <c r="CQW83" s="214"/>
      <c r="CQX83" s="214"/>
      <c r="CQY83" s="214"/>
      <c r="CQZ83" s="214"/>
      <c r="CRA83" s="214"/>
      <c r="CRB83" s="214"/>
      <c r="CRC83" s="214"/>
      <c r="CRD83" s="214"/>
      <c r="CRE83" s="214"/>
      <c r="CRF83" s="214"/>
      <c r="CRG83" s="214"/>
      <c r="CRH83" s="214"/>
      <c r="CRI83" s="214"/>
      <c r="CRJ83" s="214"/>
      <c r="CRK83" s="214"/>
      <c r="CRL83" s="214"/>
      <c r="CRM83" s="214"/>
      <c r="CRN83" s="214"/>
      <c r="CRO83" s="214"/>
      <c r="CRP83" s="214"/>
      <c r="CRQ83" s="214"/>
      <c r="CRR83" s="214"/>
      <c r="CRS83" s="214"/>
      <c r="CRT83" s="214"/>
      <c r="CRU83" s="214"/>
      <c r="CRV83" s="214"/>
      <c r="CRW83" s="214"/>
      <c r="CRX83" s="214"/>
      <c r="CRY83" s="214"/>
      <c r="CRZ83" s="214"/>
      <c r="CSA83" s="214"/>
      <c r="CSB83" s="214"/>
      <c r="CSC83" s="214"/>
      <c r="CSD83" s="214"/>
      <c r="CSE83" s="214"/>
      <c r="CSF83" s="214"/>
      <c r="CSG83" s="214"/>
      <c r="CSH83" s="214"/>
      <c r="CSI83" s="214"/>
      <c r="CSJ83" s="214"/>
      <c r="CSK83" s="214"/>
      <c r="CSL83" s="214"/>
      <c r="CSM83" s="214"/>
      <c r="CSN83" s="214"/>
      <c r="CSO83" s="214"/>
      <c r="CSP83" s="214"/>
      <c r="CSQ83" s="214"/>
      <c r="CSR83" s="214"/>
      <c r="CSS83" s="214"/>
      <c r="CST83" s="214"/>
      <c r="CSU83" s="214"/>
      <c r="CSV83" s="214"/>
      <c r="CSW83" s="214"/>
      <c r="CSX83" s="214"/>
      <c r="CSY83" s="214"/>
      <c r="CSZ83" s="214"/>
      <c r="CTA83" s="214"/>
      <c r="CTB83" s="214"/>
      <c r="CTC83" s="214"/>
      <c r="CTD83" s="214"/>
      <c r="CTE83" s="214"/>
      <c r="CTF83" s="214"/>
      <c r="CTG83" s="214"/>
      <c r="CTH83" s="214"/>
      <c r="CTI83" s="214"/>
      <c r="CTJ83" s="214"/>
      <c r="CTK83" s="214"/>
      <c r="CTL83" s="214"/>
      <c r="CTM83" s="214"/>
      <c r="CTN83" s="214"/>
      <c r="CTO83" s="214"/>
      <c r="CTP83" s="214"/>
      <c r="CTQ83" s="214"/>
      <c r="CTR83" s="214"/>
      <c r="CTS83" s="214"/>
      <c r="CTT83" s="214"/>
      <c r="CTU83" s="214"/>
      <c r="CTV83" s="214"/>
      <c r="CTW83" s="214"/>
      <c r="CTX83" s="214"/>
      <c r="CTY83" s="214"/>
      <c r="CTZ83" s="214"/>
      <c r="CUA83" s="214"/>
      <c r="CUB83" s="214"/>
      <c r="CUC83" s="214"/>
      <c r="CUD83" s="214"/>
      <c r="CUE83" s="214"/>
      <c r="CUF83" s="214"/>
      <c r="CUG83" s="214"/>
      <c r="CUH83" s="214"/>
      <c r="CUI83" s="214"/>
      <c r="CUJ83" s="214"/>
      <c r="CUK83" s="214"/>
      <c r="CUL83" s="214"/>
      <c r="CUM83" s="214"/>
      <c r="CUN83" s="214"/>
      <c r="CUO83" s="214"/>
      <c r="CUP83" s="214"/>
      <c r="CUQ83" s="214"/>
      <c r="CUR83" s="214"/>
      <c r="CUS83" s="214"/>
      <c r="CUT83" s="214"/>
      <c r="CUU83" s="214"/>
      <c r="CUV83" s="214"/>
      <c r="CUW83" s="214"/>
      <c r="CUX83" s="214"/>
      <c r="CUY83" s="214"/>
      <c r="CUZ83" s="214"/>
      <c r="CVA83" s="214"/>
      <c r="CVB83" s="214"/>
      <c r="CVC83" s="214"/>
      <c r="CVD83" s="214"/>
      <c r="CVE83" s="214"/>
      <c r="CVF83" s="214"/>
      <c r="CVG83" s="214"/>
      <c r="CVH83" s="214"/>
      <c r="CVI83" s="214"/>
      <c r="CVJ83" s="214"/>
      <c r="CVK83" s="214"/>
      <c r="CVL83" s="214"/>
      <c r="CVM83" s="214"/>
      <c r="CVN83" s="214"/>
      <c r="CVO83" s="214"/>
      <c r="CVP83" s="214"/>
      <c r="CVQ83" s="214"/>
      <c r="CVR83" s="214"/>
      <c r="CVS83" s="214"/>
      <c r="CVT83" s="214"/>
      <c r="CVU83" s="214"/>
      <c r="CVV83" s="214"/>
      <c r="CVW83" s="214"/>
      <c r="CVX83" s="214"/>
      <c r="CVY83" s="214"/>
      <c r="CVZ83" s="214"/>
      <c r="CWA83" s="214"/>
      <c r="CWB83" s="214"/>
      <c r="CWC83" s="214"/>
      <c r="CWD83" s="214"/>
      <c r="CWE83" s="214"/>
      <c r="CWF83" s="214"/>
      <c r="CWG83" s="214"/>
      <c r="CWH83" s="214"/>
      <c r="CWI83" s="214"/>
      <c r="CWJ83" s="214"/>
      <c r="CWK83" s="214"/>
      <c r="CWL83" s="214"/>
      <c r="CWM83" s="214"/>
      <c r="CWN83" s="214"/>
      <c r="CWO83" s="214"/>
      <c r="CWP83" s="214"/>
      <c r="CWQ83" s="214"/>
      <c r="CWR83" s="214"/>
      <c r="CWS83" s="214"/>
      <c r="CWT83" s="214"/>
      <c r="CWU83" s="214"/>
      <c r="CWV83" s="214"/>
      <c r="CWW83" s="214"/>
      <c r="CWX83" s="214"/>
      <c r="CWY83" s="214"/>
      <c r="CWZ83" s="214"/>
      <c r="CXA83" s="214"/>
      <c r="CXB83" s="214"/>
      <c r="CXC83" s="214"/>
      <c r="CXD83" s="214"/>
      <c r="CXE83" s="214"/>
      <c r="CXF83" s="214"/>
      <c r="CXG83" s="214"/>
      <c r="CXH83" s="214"/>
      <c r="CXI83" s="214"/>
      <c r="CXJ83" s="214"/>
      <c r="CXK83" s="214"/>
      <c r="CXL83" s="214"/>
      <c r="CXM83" s="214"/>
      <c r="CXN83" s="214"/>
      <c r="CXO83" s="214"/>
      <c r="CXP83" s="214"/>
      <c r="CXQ83" s="214"/>
      <c r="CXR83" s="214"/>
      <c r="CXS83" s="214"/>
      <c r="CXT83" s="214"/>
      <c r="CXU83" s="214"/>
      <c r="CXV83" s="214"/>
      <c r="CXW83" s="214"/>
      <c r="CXX83" s="214"/>
      <c r="CXY83" s="214"/>
      <c r="CXZ83" s="214"/>
      <c r="CYA83" s="214"/>
      <c r="CYB83" s="214"/>
      <c r="CYC83" s="214"/>
      <c r="CYD83" s="214"/>
      <c r="CYE83" s="214"/>
      <c r="CYF83" s="214"/>
      <c r="CYG83" s="214"/>
      <c r="CYH83" s="214"/>
      <c r="CYI83" s="214"/>
      <c r="CYJ83" s="214"/>
      <c r="CYK83" s="214"/>
      <c r="CYL83" s="214"/>
      <c r="CYM83" s="214"/>
      <c r="CYN83" s="214"/>
      <c r="CYO83" s="214"/>
      <c r="CYP83" s="214"/>
      <c r="CYQ83" s="214"/>
      <c r="CYR83" s="214"/>
      <c r="CYS83" s="214"/>
      <c r="CYT83" s="214"/>
      <c r="CYU83" s="214"/>
      <c r="CYV83" s="214"/>
      <c r="CYW83" s="214"/>
      <c r="CYX83" s="214"/>
      <c r="CYY83" s="214"/>
      <c r="CYZ83" s="214"/>
      <c r="CZA83" s="214"/>
      <c r="CZB83" s="214"/>
      <c r="CZC83" s="214"/>
      <c r="CZD83" s="214"/>
      <c r="CZE83" s="214"/>
      <c r="CZF83" s="214"/>
      <c r="CZG83" s="214"/>
      <c r="CZH83" s="214"/>
      <c r="CZI83" s="214"/>
      <c r="CZJ83" s="214"/>
      <c r="CZK83" s="214"/>
      <c r="CZL83" s="214"/>
      <c r="CZM83" s="214"/>
      <c r="CZN83" s="214"/>
      <c r="CZO83" s="214"/>
      <c r="CZP83" s="214"/>
      <c r="CZQ83" s="214"/>
      <c r="CZR83" s="214"/>
      <c r="CZS83" s="214"/>
      <c r="CZT83" s="214"/>
      <c r="CZU83" s="214"/>
      <c r="CZV83" s="214"/>
      <c r="CZW83" s="214"/>
      <c r="CZX83" s="214"/>
      <c r="CZY83" s="214"/>
      <c r="CZZ83" s="214"/>
      <c r="DAA83" s="214"/>
      <c r="DAB83" s="214"/>
      <c r="DAC83" s="214"/>
      <c r="DAD83" s="214"/>
      <c r="DAE83" s="214"/>
      <c r="DAF83" s="214"/>
      <c r="DAG83" s="214"/>
      <c r="DAH83" s="214"/>
      <c r="DAI83" s="214"/>
      <c r="DAJ83" s="214"/>
      <c r="DAK83" s="214"/>
      <c r="DAL83" s="214"/>
      <c r="DAM83" s="214"/>
      <c r="DAN83" s="214"/>
      <c r="DAO83" s="214"/>
      <c r="DAP83" s="214"/>
      <c r="DAQ83" s="214"/>
      <c r="DAR83" s="214"/>
      <c r="DAS83" s="214"/>
      <c r="DAT83" s="214"/>
      <c r="DAU83" s="214"/>
      <c r="DAV83" s="214"/>
      <c r="DAW83" s="214"/>
      <c r="DAX83" s="214"/>
      <c r="DAY83" s="214"/>
      <c r="DAZ83" s="214"/>
      <c r="DBA83" s="214"/>
      <c r="DBB83" s="214"/>
      <c r="DBC83" s="214"/>
      <c r="DBD83" s="214"/>
      <c r="DBE83" s="214"/>
      <c r="DBF83" s="214"/>
      <c r="DBG83" s="214"/>
      <c r="DBH83" s="214"/>
      <c r="DBI83" s="214"/>
      <c r="DBJ83" s="214"/>
      <c r="DBK83" s="214"/>
      <c r="DBL83" s="214"/>
      <c r="DBM83" s="214"/>
      <c r="DBN83" s="214"/>
      <c r="DBO83" s="214"/>
      <c r="DBP83" s="214"/>
      <c r="DBQ83" s="214"/>
      <c r="DBR83" s="214"/>
      <c r="DBS83" s="214"/>
      <c r="DBT83" s="214"/>
      <c r="DBU83" s="214"/>
      <c r="DBV83" s="214"/>
      <c r="DBW83" s="214"/>
      <c r="DBX83" s="214"/>
      <c r="DBY83" s="214"/>
      <c r="DBZ83" s="214"/>
      <c r="DCA83" s="214"/>
      <c r="DCB83" s="214"/>
      <c r="DCC83" s="214"/>
      <c r="DCD83" s="214"/>
      <c r="DCE83" s="214"/>
      <c r="DCF83" s="214"/>
      <c r="DCG83" s="214"/>
      <c r="DCH83" s="214"/>
      <c r="DCI83" s="214"/>
      <c r="DCJ83" s="214"/>
      <c r="DCK83" s="214"/>
      <c r="DCL83" s="214"/>
      <c r="DCM83" s="214"/>
      <c r="DCN83" s="214"/>
      <c r="DCO83" s="214"/>
      <c r="DCP83" s="214"/>
      <c r="DCQ83" s="214"/>
      <c r="DCR83" s="214"/>
      <c r="DCS83" s="214"/>
      <c r="DCT83" s="214"/>
      <c r="DCU83" s="214"/>
      <c r="DCV83" s="214"/>
      <c r="DCW83" s="214"/>
      <c r="DCX83" s="214"/>
      <c r="DCY83" s="214"/>
      <c r="DCZ83" s="214"/>
      <c r="DDA83" s="214"/>
      <c r="DDB83" s="214"/>
      <c r="DDC83" s="214"/>
      <c r="DDD83" s="214"/>
      <c r="DDE83" s="214"/>
      <c r="DDF83" s="214"/>
      <c r="DDG83" s="214"/>
      <c r="DDH83" s="214"/>
      <c r="DDI83" s="214"/>
      <c r="DDJ83" s="214"/>
      <c r="DDK83" s="214"/>
      <c r="DDL83" s="214"/>
      <c r="DDM83" s="214"/>
      <c r="DDN83" s="214"/>
      <c r="DDO83" s="214"/>
      <c r="DDP83" s="214"/>
      <c r="DDQ83" s="214"/>
      <c r="DDR83" s="214"/>
      <c r="DDS83" s="214"/>
      <c r="DDT83" s="214"/>
      <c r="DDU83" s="214"/>
      <c r="DDV83" s="214"/>
      <c r="DDW83" s="214"/>
      <c r="DDX83" s="214"/>
      <c r="DDY83" s="214"/>
      <c r="DDZ83" s="214"/>
      <c r="DEA83" s="214"/>
      <c r="DEB83" s="214"/>
      <c r="DEC83" s="214"/>
      <c r="DED83" s="214"/>
      <c r="DEE83" s="214"/>
      <c r="DEF83" s="214"/>
      <c r="DEG83" s="214"/>
      <c r="DEH83" s="214"/>
      <c r="DEI83" s="214"/>
      <c r="DEJ83" s="214"/>
      <c r="DEK83" s="214"/>
      <c r="DEL83" s="214"/>
      <c r="DEM83" s="214"/>
      <c r="DEN83" s="214"/>
      <c r="DEO83" s="214"/>
      <c r="DEP83" s="214"/>
      <c r="DEQ83" s="214"/>
      <c r="DER83" s="214"/>
      <c r="DES83" s="214"/>
      <c r="DET83" s="214"/>
      <c r="DEU83" s="214"/>
      <c r="DEV83" s="214"/>
      <c r="DEW83" s="214"/>
      <c r="DEX83" s="214"/>
      <c r="DEY83" s="214"/>
      <c r="DEZ83" s="214"/>
      <c r="DFA83" s="214"/>
      <c r="DFB83" s="214"/>
      <c r="DFC83" s="214"/>
      <c r="DFD83" s="214"/>
      <c r="DFE83" s="214"/>
      <c r="DFF83" s="214"/>
      <c r="DFG83" s="214"/>
      <c r="DFH83" s="214"/>
      <c r="DFI83" s="214"/>
      <c r="DFJ83" s="214"/>
      <c r="DFK83" s="214"/>
      <c r="DFL83" s="214"/>
      <c r="DFM83" s="214"/>
      <c r="DFN83" s="214"/>
      <c r="DFO83" s="214"/>
      <c r="DFP83" s="214"/>
      <c r="DFQ83" s="214"/>
      <c r="DFR83" s="214"/>
      <c r="DFS83" s="214"/>
      <c r="DFT83" s="214"/>
      <c r="DFU83" s="214"/>
      <c r="DFV83" s="214"/>
      <c r="DFW83" s="214"/>
      <c r="DFX83" s="214"/>
      <c r="DFY83" s="214"/>
      <c r="DFZ83" s="214"/>
      <c r="DGA83" s="214"/>
      <c r="DGB83" s="214"/>
      <c r="DGC83" s="214"/>
      <c r="DGD83" s="214"/>
      <c r="DGE83" s="214"/>
      <c r="DGF83" s="214"/>
      <c r="DGG83" s="214"/>
      <c r="DGH83" s="214"/>
      <c r="DGI83" s="214"/>
      <c r="DGJ83" s="214"/>
      <c r="DGK83" s="214"/>
      <c r="DGL83" s="214"/>
      <c r="DGM83" s="214"/>
      <c r="DGN83" s="214"/>
      <c r="DGO83" s="214"/>
      <c r="DGP83" s="214"/>
      <c r="DGQ83" s="214"/>
      <c r="DGR83" s="214"/>
      <c r="DGS83" s="214"/>
      <c r="DGT83" s="214"/>
      <c r="DGU83" s="214"/>
      <c r="DGV83" s="214"/>
      <c r="DGW83" s="214"/>
      <c r="DGX83" s="214"/>
      <c r="DGY83" s="214"/>
      <c r="DGZ83" s="214"/>
      <c r="DHA83" s="214"/>
      <c r="DHB83" s="214"/>
      <c r="DHC83" s="214"/>
      <c r="DHD83" s="214"/>
      <c r="DHE83" s="214"/>
      <c r="DHF83" s="214"/>
      <c r="DHG83" s="214"/>
      <c r="DHH83" s="214"/>
      <c r="DHI83" s="214"/>
      <c r="DHJ83" s="214"/>
      <c r="DHK83" s="214"/>
      <c r="DHL83" s="214"/>
      <c r="DHM83" s="214"/>
      <c r="DHN83" s="214"/>
      <c r="DHO83" s="214"/>
      <c r="DHP83" s="214"/>
      <c r="DHQ83" s="214"/>
      <c r="DHR83" s="214"/>
      <c r="DHS83" s="214"/>
      <c r="DHT83" s="214"/>
      <c r="DHU83" s="214"/>
      <c r="DHV83" s="214"/>
      <c r="DHW83" s="214"/>
      <c r="DHX83" s="214"/>
      <c r="DHY83" s="214"/>
      <c r="DHZ83" s="214"/>
      <c r="DIA83" s="214"/>
      <c r="DIB83" s="214"/>
      <c r="DIC83" s="214"/>
      <c r="DID83" s="214"/>
      <c r="DIE83" s="214"/>
      <c r="DIF83" s="214"/>
      <c r="DIG83" s="214"/>
      <c r="DIH83" s="214"/>
      <c r="DII83" s="214"/>
      <c r="DIJ83" s="214"/>
      <c r="DIK83" s="214"/>
      <c r="DIL83" s="214"/>
      <c r="DIM83" s="214"/>
      <c r="DIN83" s="214"/>
      <c r="DIO83" s="214"/>
      <c r="DIP83" s="214"/>
      <c r="DIQ83" s="214"/>
      <c r="DIR83" s="214"/>
      <c r="DIS83" s="214"/>
      <c r="DIT83" s="214"/>
      <c r="DIU83" s="214"/>
      <c r="DIV83" s="214"/>
      <c r="DIW83" s="214"/>
      <c r="DIX83" s="214"/>
      <c r="DIY83" s="214"/>
      <c r="DIZ83" s="214"/>
      <c r="DJA83" s="214"/>
      <c r="DJB83" s="214"/>
      <c r="DJC83" s="214"/>
      <c r="DJD83" s="214"/>
      <c r="DJE83" s="214"/>
      <c r="DJF83" s="214"/>
      <c r="DJG83" s="214"/>
      <c r="DJH83" s="214"/>
      <c r="DJI83" s="214"/>
      <c r="DJJ83" s="214"/>
      <c r="DJK83" s="214"/>
      <c r="DJL83" s="214"/>
      <c r="DJM83" s="214"/>
      <c r="DJN83" s="214"/>
      <c r="DJO83" s="214"/>
      <c r="DJP83" s="214"/>
      <c r="DJQ83" s="214"/>
      <c r="DJR83" s="214"/>
      <c r="DJS83" s="214"/>
      <c r="DJT83" s="214"/>
      <c r="DJU83" s="214"/>
      <c r="DJV83" s="214"/>
      <c r="DJW83" s="214"/>
      <c r="DJX83" s="214"/>
      <c r="DJY83" s="214"/>
      <c r="DJZ83" s="214"/>
      <c r="DKA83" s="214"/>
      <c r="DKB83" s="214"/>
      <c r="DKC83" s="214"/>
      <c r="DKD83" s="214"/>
      <c r="DKE83" s="214"/>
      <c r="DKF83" s="214"/>
      <c r="DKG83" s="214"/>
      <c r="DKH83" s="214"/>
      <c r="DKI83" s="214"/>
      <c r="DKJ83" s="214"/>
      <c r="DKK83" s="214"/>
      <c r="DKL83" s="214"/>
      <c r="DKM83" s="214"/>
      <c r="DKN83" s="214"/>
      <c r="DKO83" s="214"/>
      <c r="DKP83" s="214"/>
      <c r="DKQ83" s="214"/>
      <c r="DKR83" s="214"/>
      <c r="DKS83" s="214"/>
      <c r="DKT83" s="214"/>
      <c r="DKU83" s="214"/>
      <c r="DKV83" s="214"/>
      <c r="DKW83" s="214"/>
      <c r="DKX83" s="214"/>
      <c r="DKY83" s="214"/>
      <c r="DKZ83" s="214"/>
      <c r="DLA83" s="214"/>
      <c r="DLB83" s="214"/>
      <c r="DLC83" s="214"/>
      <c r="DLD83" s="214"/>
      <c r="DLE83" s="214"/>
      <c r="DLF83" s="214"/>
      <c r="DLG83" s="214"/>
      <c r="DLH83" s="214"/>
      <c r="DLI83" s="214"/>
      <c r="DLJ83" s="214"/>
      <c r="DLK83" s="214"/>
      <c r="DLL83" s="214"/>
      <c r="DLM83" s="214"/>
      <c r="DLN83" s="214"/>
      <c r="DLO83" s="214"/>
      <c r="DLP83" s="214"/>
      <c r="DLQ83" s="214"/>
      <c r="DLR83" s="214"/>
      <c r="DLS83" s="214"/>
      <c r="DLT83" s="214"/>
      <c r="DLU83" s="214"/>
      <c r="DLV83" s="214"/>
      <c r="DLW83" s="214"/>
      <c r="DLX83" s="214"/>
      <c r="DLY83" s="214"/>
      <c r="DLZ83" s="214"/>
      <c r="DMA83" s="214"/>
      <c r="DMB83" s="214"/>
      <c r="DMC83" s="214"/>
      <c r="DMD83" s="214"/>
      <c r="DME83" s="214"/>
      <c r="DMF83" s="214"/>
      <c r="DMG83" s="214"/>
      <c r="DMH83" s="214"/>
      <c r="DMI83" s="214"/>
      <c r="DMJ83" s="214"/>
      <c r="DMK83" s="214"/>
      <c r="DML83" s="214"/>
      <c r="DMM83" s="214"/>
      <c r="DMN83" s="214"/>
      <c r="DMO83" s="214"/>
      <c r="DMP83" s="214"/>
      <c r="DMQ83" s="214"/>
      <c r="DMR83" s="214"/>
      <c r="DMS83" s="214"/>
      <c r="DMT83" s="214"/>
      <c r="DMU83" s="214"/>
      <c r="DMV83" s="214"/>
      <c r="DMW83" s="214"/>
      <c r="DMX83" s="214"/>
      <c r="DMY83" s="214"/>
      <c r="DMZ83" s="214"/>
      <c r="DNA83" s="214"/>
      <c r="DNB83" s="214"/>
      <c r="DNC83" s="214"/>
      <c r="DND83" s="214"/>
      <c r="DNE83" s="214"/>
      <c r="DNF83" s="214"/>
      <c r="DNG83" s="214"/>
      <c r="DNH83" s="214"/>
      <c r="DNI83" s="214"/>
      <c r="DNJ83" s="214"/>
      <c r="DNK83" s="214"/>
      <c r="DNL83" s="214"/>
      <c r="DNM83" s="214"/>
      <c r="DNN83" s="214"/>
      <c r="DNO83" s="214"/>
      <c r="DNP83" s="214"/>
      <c r="DNQ83" s="214"/>
      <c r="DNR83" s="214"/>
      <c r="DNS83" s="214"/>
      <c r="DNT83" s="214"/>
      <c r="DNU83" s="214"/>
      <c r="DNV83" s="214"/>
      <c r="DNW83" s="214"/>
      <c r="DNX83" s="214"/>
      <c r="DNY83" s="214"/>
      <c r="DNZ83" s="214"/>
      <c r="DOA83" s="214"/>
      <c r="DOB83" s="214"/>
      <c r="DOC83" s="214"/>
      <c r="DOD83" s="214"/>
      <c r="DOE83" s="214"/>
      <c r="DOF83" s="214"/>
      <c r="DOG83" s="214"/>
      <c r="DOH83" s="214"/>
      <c r="DOI83" s="214"/>
      <c r="DOJ83" s="214"/>
      <c r="DOK83" s="214"/>
      <c r="DOL83" s="214"/>
      <c r="DOM83" s="214"/>
      <c r="DON83" s="214"/>
      <c r="DOO83" s="214"/>
      <c r="DOP83" s="214"/>
      <c r="DOQ83" s="214"/>
      <c r="DOR83" s="214"/>
      <c r="DOS83" s="214"/>
      <c r="DOT83" s="214"/>
      <c r="DOU83" s="214"/>
      <c r="DOV83" s="214"/>
      <c r="DOW83" s="214"/>
      <c r="DOX83" s="214"/>
      <c r="DOY83" s="214"/>
      <c r="DOZ83" s="214"/>
      <c r="DPA83" s="214"/>
      <c r="DPB83" s="214"/>
      <c r="DPC83" s="214"/>
      <c r="DPD83" s="214"/>
      <c r="DPE83" s="214"/>
      <c r="DPF83" s="214"/>
      <c r="DPG83" s="214"/>
      <c r="DPH83" s="214"/>
      <c r="DPI83" s="214"/>
      <c r="DPJ83" s="214"/>
      <c r="DPK83" s="214"/>
      <c r="DPL83" s="214"/>
      <c r="DPM83" s="214"/>
      <c r="DPN83" s="214"/>
      <c r="DPO83" s="214"/>
      <c r="DPP83" s="214"/>
      <c r="DPQ83" s="214"/>
      <c r="DPR83" s="214"/>
      <c r="DPS83" s="214"/>
      <c r="DPT83" s="214"/>
      <c r="DPU83" s="214"/>
      <c r="DPV83" s="214"/>
      <c r="DPW83" s="214"/>
      <c r="DPX83" s="214"/>
      <c r="DPY83" s="214"/>
      <c r="DPZ83" s="214"/>
      <c r="DQA83" s="214"/>
      <c r="DQB83" s="214"/>
      <c r="DQC83" s="214"/>
      <c r="DQD83" s="214"/>
      <c r="DQE83" s="214"/>
      <c r="DQF83" s="214"/>
      <c r="DQG83" s="214"/>
      <c r="DQH83" s="214"/>
      <c r="DQI83" s="214"/>
      <c r="DQJ83" s="214"/>
      <c r="DQK83" s="214"/>
      <c r="DQL83" s="214"/>
      <c r="DQM83" s="214"/>
      <c r="DQN83" s="214"/>
      <c r="DQO83" s="214"/>
      <c r="DQP83" s="214"/>
      <c r="DQQ83" s="214"/>
      <c r="DQR83" s="214"/>
      <c r="DQS83" s="214"/>
      <c r="DQT83" s="214"/>
      <c r="DQU83" s="214"/>
      <c r="DQV83" s="214"/>
      <c r="DQW83" s="214"/>
      <c r="DQX83" s="214"/>
      <c r="DQY83" s="214"/>
      <c r="DQZ83" s="214"/>
      <c r="DRA83" s="214"/>
      <c r="DRB83" s="214"/>
      <c r="DRC83" s="214"/>
      <c r="DRD83" s="214"/>
      <c r="DRE83" s="214"/>
      <c r="DRF83" s="214"/>
      <c r="DRG83" s="214"/>
      <c r="DRH83" s="214"/>
      <c r="DRI83" s="214"/>
      <c r="DRJ83" s="214"/>
      <c r="DRK83" s="214"/>
      <c r="DRL83" s="214"/>
      <c r="DRM83" s="214"/>
      <c r="DRN83" s="214"/>
      <c r="DRO83" s="214"/>
      <c r="DRP83" s="214"/>
      <c r="DRQ83" s="214"/>
      <c r="DRR83" s="214"/>
      <c r="DRS83" s="214"/>
      <c r="DRT83" s="214"/>
      <c r="DRU83" s="214"/>
      <c r="DRV83" s="214"/>
      <c r="DRW83" s="214"/>
      <c r="DRX83" s="214"/>
      <c r="DRY83" s="214"/>
      <c r="DRZ83" s="214"/>
      <c r="DSA83" s="214"/>
      <c r="DSB83" s="214"/>
      <c r="DSC83" s="214"/>
      <c r="DSD83" s="214"/>
      <c r="DSE83" s="214"/>
      <c r="DSF83" s="214"/>
      <c r="DSG83" s="214"/>
      <c r="DSH83" s="214"/>
      <c r="DSI83" s="214"/>
      <c r="DSJ83" s="214"/>
      <c r="DSK83" s="214"/>
      <c r="DSL83" s="214"/>
      <c r="DSM83" s="214"/>
      <c r="DSN83" s="214"/>
      <c r="DSO83" s="214"/>
      <c r="DSP83" s="214"/>
      <c r="DSQ83" s="214"/>
      <c r="DSR83" s="214"/>
      <c r="DSS83" s="214"/>
      <c r="DST83" s="214"/>
      <c r="DSU83" s="214"/>
      <c r="DSV83" s="214"/>
      <c r="DSW83" s="214"/>
      <c r="DSX83" s="214"/>
      <c r="DSY83" s="214"/>
      <c r="DSZ83" s="214"/>
      <c r="DTA83" s="214"/>
      <c r="DTB83" s="214"/>
      <c r="DTC83" s="214"/>
      <c r="DTD83" s="214"/>
      <c r="DTE83" s="214"/>
      <c r="DTF83" s="214"/>
      <c r="DTG83" s="214"/>
      <c r="DTH83" s="214"/>
      <c r="DTI83" s="214"/>
      <c r="DTJ83" s="214"/>
      <c r="DTK83" s="214"/>
      <c r="DTL83" s="214"/>
      <c r="DTM83" s="214"/>
      <c r="DTN83" s="214"/>
      <c r="DTO83" s="214"/>
      <c r="DTP83" s="214"/>
      <c r="DTQ83" s="214"/>
      <c r="DTR83" s="214"/>
      <c r="DTS83" s="214"/>
      <c r="DTT83" s="214"/>
      <c r="DTU83" s="214"/>
      <c r="DTV83" s="214"/>
      <c r="DTW83" s="214"/>
      <c r="DTX83" s="214"/>
      <c r="DTY83" s="214"/>
      <c r="DTZ83" s="214"/>
      <c r="DUA83" s="214"/>
      <c r="DUB83" s="214"/>
      <c r="DUC83" s="214"/>
      <c r="DUD83" s="214"/>
      <c r="DUE83" s="214"/>
      <c r="DUF83" s="214"/>
      <c r="DUG83" s="214"/>
      <c r="DUH83" s="214"/>
      <c r="DUI83" s="214"/>
      <c r="DUJ83" s="214"/>
      <c r="DUK83" s="214"/>
      <c r="DUL83" s="214"/>
      <c r="DUM83" s="214"/>
      <c r="DUN83" s="214"/>
      <c r="DUO83" s="214"/>
      <c r="DUP83" s="214"/>
      <c r="DUQ83" s="214"/>
      <c r="DUR83" s="214"/>
      <c r="DUS83" s="214"/>
      <c r="DUT83" s="214"/>
      <c r="DUU83" s="214"/>
      <c r="DUV83" s="214"/>
      <c r="DUW83" s="214"/>
      <c r="DUX83" s="214"/>
      <c r="DUY83" s="214"/>
      <c r="DUZ83" s="214"/>
      <c r="DVA83" s="214"/>
      <c r="DVB83" s="214"/>
      <c r="DVC83" s="214"/>
      <c r="DVD83" s="214"/>
      <c r="DVE83" s="214"/>
      <c r="DVF83" s="214"/>
      <c r="DVG83" s="214"/>
      <c r="DVH83" s="214"/>
      <c r="DVI83" s="214"/>
      <c r="DVJ83" s="214"/>
      <c r="DVK83" s="214"/>
      <c r="DVL83" s="214"/>
      <c r="DVM83" s="214"/>
      <c r="DVN83" s="214"/>
      <c r="DVO83" s="214"/>
      <c r="DVP83" s="214"/>
      <c r="DVQ83" s="214"/>
      <c r="DVR83" s="214"/>
      <c r="DVS83" s="214"/>
      <c r="DVT83" s="214"/>
      <c r="DVU83" s="214"/>
      <c r="DVV83" s="214"/>
      <c r="DVW83" s="214"/>
      <c r="DVX83" s="214"/>
      <c r="DVY83" s="214"/>
      <c r="DVZ83" s="214"/>
      <c r="DWA83" s="214"/>
      <c r="DWB83" s="214"/>
      <c r="DWC83" s="214"/>
      <c r="DWD83" s="214"/>
      <c r="DWE83" s="214"/>
      <c r="DWF83" s="214"/>
      <c r="DWG83" s="214"/>
      <c r="DWH83" s="214"/>
      <c r="DWI83" s="214"/>
      <c r="DWJ83" s="214"/>
      <c r="DWK83" s="214"/>
      <c r="DWL83" s="214"/>
      <c r="DWM83" s="214"/>
      <c r="DWN83" s="214"/>
      <c r="DWO83" s="214"/>
      <c r="DWP83" s="214"/>
      <c r="DWQ83" s="214"/>
      <c r="DWR83" s="214"/>
      <c r="DWS83" s="214"/>
      <c r="DWT83" s="214"/>
      <c r="DWU83" s="214"/>
      <c r="DWV83" s="214"/>
      <c r="DWW83" s="214"/>
      <c r="DWX83" s="214"/>
      <c r="DWY83" s="214"/>
      <c r="DWZ83" s="214"/>
      <c r="DXA83" s="214"/>
      <c r="DXB83" s="214"/>
      <c r="DXC83" s="214"/>
      <c r="DXD83" s="214"/>
      <c r="DXE83" s="214"/>
      <c r="DXF83" s="214"/>
      <c r="DXG83" s="214"/>
      <c r="DXH83" s="214"/>
      <c r="DXI83" s="214"/>
      <c r="DXJ83" s="214"/>
      <c r="DXK83" s="214"/>
      <c r="DXL83" s="214"/>
      <c r="DXM83" s="214"/>
      <c r="DXN83" s="214"/>
      <c r="DXO83" s="214"/>
      <c r="DXP83" s="214"/>
      <c r="DXQ83" s="214"/>
      <c r="DXR83" s="214"/>
      <c r="DXS83" s="214"/>
      <c r="DXT83" s="214"/>
      <c r="DXU83" s="214"/>
      <c r="DXV83" s="214"/>
      <c r="DXW83" s="214"/>
      <c r="DXX83" s="214"/>
      <c r="DXY83" s="214"/>
      <c r="DXZ83" s="214"/>
      <c r="DYA83" s="214"/>
      <c r="DYB83" s="214"/>
      <c r="DYC83" s="214"/>
      <c r="DYD83" s="214"/>
      <c r="DYE83" s="214"/>
      <c r="DYF83" s="214"/>
      <c r="DYG83" s="214"/>
      <c r="DYH83" s="214"/>
      <c r="DYI83" s="214"/>
      <c r="DYJ83" s="214"/>
      <c r="DYK83" s="214"/>
      <c r="DYL83" s="214"/>
      <c r="DYM83" s="214"/>
      <c r="DYN83" s="214"/>
      <c r="DYO83" s="214"/>
      <c r="DYP83" s="214"/>
      <c r="DYQ83" s="214"/>
      <c r="DYR83" s="214"/>
      <c r="DYS83" s="214"/>
      <c r="DYT83" s="214"/>
      <c r="DYU83" s="214"/>
      <c r="DYV83" s="214"/>
      <c r="DYW83" s="214"/>
      <c r="DYX83" s="214"/>
      <c r="DYY83" s="214"/>
      <c r="DYZ83" s="214"/>
      <c r="DZA83" s="214"/>
      <c r="DZB83" s="214"/>
      <c r="DZC83" s="214"/>
      <c r="DZD83" s="214"/>
      <c r="DZE83" s="214"/>
      <c r="DZF83" s="214"/>
      <c r="DZG83" s="214"/>
      <c r="DZH83" s="214"/>
      <c r="DZI83" s="214"/>
      <c r="DZJ83" s="214"/>
      <c r="DZK83" s="214"/>
      <c r="DZL83" s="214"/>
      <c r="DZM83" s="214"/>
      <c r="DZN83" s="214"/>
      <c r="DZO83" s="214"/>
      <c r="DZP83" s="214"/>
      <c r="DZQ83" s="214"/>
      <c r="DZR83" s="214"/>
      <c r="DZS83" s="214"/>
      <c r="DZT83" s="214"/>
      <c r="DZU83" s="214"/>
      <c r="DZV83" s="214"/>
      <c r="DZW83" s="214"/>
      <c r="DZX83" s="214"/>
      <c r="DZY83" s="214"/>
      <c r="DZZ83" s="214"/>
      <c r="EAA83" s="214"/>
      <c r="EAB83" s="214"/>
      <c r="EAC83" s="214"/>
      <c r="EAD83" s="214"/>
      <c r="EAE83" s="214"/>
      <c r="EAF83" s="214"/>
      <c r="EAG83" s="214"/>
      <c r="EAH83" s="214"/>
      <c r="EAI83" s="214"/>
      <c r="EAJ83" s="214"/>
      <c r="EAK83" s="214"/>
      <c r="EAL83" s="214"/>
      <c r="EAM83" s="214"/>
      <c r="EAN83" s="214"/>
      <c r="EAO83" s="214"/>
      <c r="EAP83" s="214"/>
      <c r="EAQ83" s="214"/>
      <c r="EAR83" s="214"/>
      <c r="EAS83" s="214"/>
      <c r="EAT83" s="214"/>
      <c r="EAU83" s="214"/>
      <c r="EAV83" s="214"/>
      <c r="EAW83" s="214"/>
      <c r="EAX83" s="214"/>
      <c r="EAY83" s="214"/>
      <c r="EAZ83" s="214"/>
      <c r="EBA83" s="214"/>
      <c r="EBB83" s="214"/>
      <c r="EBC83" s="214"/>
      <c r="EBD83" s="214"/>
      <c r="EBE83" s="214"/>
      <c r="EBF83" s="214"/>
      <c r="EBG83" s="214"/>
      <c r="EBH83" s="214"/>
      <c r="EBI83" s="214"/>
      <c r="EBJ83" s="214"/>
      <c r="EBK83" s="214"/>
      <c r="EBL83" s="214"/>
      <c r="EBM83" s="214"/>
      <c r="EBN83" s="214"/>
      <c r="EBO83" s="214"/>
      <c r="EBP83" s="214"/>
      <c r="EBQ83" s="214"/>
      <c r="EBR83" s="214"/>
      <c r="EBS83" s="214"/>
      <c r="EBT83" s="214"/>
      <c r="EBU83" s="214"/>
      <c r="EBV83" s="214"/>
      <c r="EBW83" s="214"/>
      <c r="EBX83" s="214"/>
      <c r="EBY83" s="214"/>
      <c r="EBZ83" s="214"/>
      <c r="ECA83" s="214"/>
      <c r="ECB83" s="214"/>
      <c r="ECC83" s="214"/>
      <c r="ECD83" s="214"/>
      <c r="ECE83" s="214"/>
      <c r="ECF83" s="214"/>
      <c r="ECG83" s="214"/>
      <c r="ECH83" s="214"/>
      <c r="ECI83" s="214"/>
      <c r="ECJ83" s="214"/>
      <c r="ECK83" s="214"/>
      <c r="ECL83" s="214"/>
      <c r="ECM83" s="214"/>
      <c r="ECN83" s="214"/>
      <c r="ECO83" s="214"/>
      <c r="ECP83" s="214"/>
      <c r="ECQ83" s="214"/>
      <c r="ECR83" s="214"/>
      <c r="ECS83" s="214"/>
      <c r="ECT83" s="214"/>
      <c r="ECU83" s="214"/>
      <c r="ECV83" s="214"/>
      <c r="ECW83" s="214"/>
      <c r="ECX83" s="214"/>
      <c r="ECY83" s="214"/>
      <c r="ECZ83" s="214"/>
      <c r="EDA83" s="214"/>
      <c r="EDB83" s="214"/>
      <c r="EDC83" s="214"/>
      <c r="EDD83" s="214"/>
      <c r="EDE83" s="214"/>
      <c r="EDF83" s="214"/>
      <c r="EDG83" s="214"/>
      <c r="EDH83" s="214"/>
      <c r="EDI83" s="214"/>
      <c r="EDJ83" s="214"/>
      <c r="EDK83" s="214"/>
      <c r="EDL83" s="214"/>
      <c r="EDM83" s="214"/>
      <c r="EDN83" s="214"/>
      <c r="EDO83" s="214"/>
      <c r="EDP83" s="214"/>
      <c r="EDQ83" s="214"/>
      <c r="EDR83" s="214"/>
      <c r="EDS83" s="214"/>
      <c r="EDT83" s="214"/>
      <c r="EDU83" s="214"/>
      <c r="EDV83" s="214"/>
      <c r="EDW83" s="214"/>
      <c r="EDX83" s="214"/>
      <c r="EDY83" s="214"/>
      <c r="EDZ83" s="214"/>
      <c r="EEA83" s="214"/>
      <c r="EEB83" s="214"/>
      <c r="EEC83" s="214"/>
      <c r="EED83" s="214"/>
      <c r="EEE83" s="214"/>
      <c r="EEF83" s="214"/>
      <c r="EEG83" s="214"/>
      <c r="EEH83" s="214"/>
      <c r="EEI83" s="214"/>
      <c r="EEJ83" s="214"/>
      <c r="EEK83" s="214"/>
      <c r="EEL83" s="214"/>
      <c r="EEM83" s="214"/>
      <c r="EEN83" s="214"/>
      <c r="EEO83" s="214"/>
      <c r="EEP83" s="214"/>
      <c r="EEQ83" s="214"/>
      <c r="EER83" s="214"/>
      <c r="EES83" s="214"/>
      <c r="EET83" s="214"/>
      <c r="EEU83" s="214"/>
      <c r="EEV83" s="214"/>
      <c r="EEW83" s="214"/>
      <c r="EEX83" s="214"/>
      <c r="EEY83" s="214"/>
      <c r="EEZ83" s="214"/>
      <c r="EFA83" s="214"/>
      <c r="EFB83" s="214"/>
      <c r="EFC83" s="214"/>
      <c r="EFD83" s="214"/>
      <c r="EFE83" s="214"/>
      <c r="EFF83" s="214"/>
      <c r="EFG83" s="214"/>
      <c r="EFH83" s="214"/>
      <c r="EFI83" s="214"/>
      <c r="EFJ83" s="214"/>
      <c r="EFK83" s="214"/>
      <c r="EFL83" s="214"/>
      <c r="EFM83" s="214"/>
      <c r="EFN83" s="214"/>
      <c r="EFO83" s="214"/>
      <c r="EFP83" s="214"/>
      <c r="EFQ83" s="214"/>
      <c r="EFR83" s="214"/>
      <c r="EFS83" s="214"/>
      <c r="EFT83" s="214"/>
      <c r="EFU83" s="214"/>
      <c r="EFV83" s="214"/>
      <c r="EFW83" s="214"/>
      <c r="EFX83" s="214"/>
      <c r="EFY83" s="214"/>
      <c r="EFZ83" s="214"/>
      <c r="EGA83" s="214"/>
      <c r="EGB83" s="214"/>
      <c r="EGC83" s="214"/>
      <c r="EGD83" s="214"/>
      <c r="EGE83" s="214"/>
      <c r="EGF83" s="214"/>
      <c r="EGG83" s="214"/>
      <c r="EGH83" s="214"/>
      <c r="EGI83" s="214"/>
      <c r="EGJ83" s="214"/>
      <c r="EGK83" s="214"/>
      <c r="EGL83" s="214"/>
      <c r="EGM83" s="214"/>
      <c r="EGN83" s="214"/>
      <c r="EGO83" s="214"/>
      <c r="EGP83" s="214"/>
      <c r="EGQ83" s="214"/>
      <c r="EGR83" s="214"/>
      <c r="EGS83" s="214"/>
      <c r="EGT83" s="214"/>
      <c r="EGU83" s="214"/>
      <c r="EGV83" s="214"/>
      <c r="EGW83" s="214"/>
      <c r="EGX83" s="214"/>
      <c r="EGY83" s="214"/>
      <c r="EGZ83" s="214"/>
      <c r="EHA83" s="214"/>
      <c r="EHB83" s="214"/>
      <c r="EHC83" s="214"/>
      <c r="EHD83" s="214"/>
      <c r="EHE83" s="214"/>
      <c r="EHF83" s="214"/>
      <c r="EHG83" s="214"/>
      <c r="EHH83" s="214"/>
      <c r="EHI83" s="214"/>
      <c r="EHJ83" s="214"/>
      <c r="EHK83" s="214"/>
      <c r="EHL83" s="214"/>
      <c r="EHM83" s="214"/>
      <c r="EHN83" s="214"/>
      <c r="EHO83" s="214"/>
      <c r="EHP83" s="214"/>
      <c r="EHQ83" s="214"/>
      <c r="EHR83" s="214"/>
      <c r="EHS83" s="214"/>
      <c r="EHT83" s="214"/>
      <c r="EHU83" s="214"/>
      <c r="EHV83" s="214"/>
      <c r="EHW83" s="214"/>
      <c r="EHX83" s="214"/>
      <c r="EHY83" s="214"/>
      <c r="EHZ83" s="214"/>
      <c r="EIA83" s="214"/>
      <c r="EIB83" s="214"/>
      <c r="EIC83" s="214"/>
      <c r="EID83" s="214"/>
      <c r="EIE83" s="214"/>
      <c r="EIF83" s="214"/>
      <c r="EIG83" s="214"/>
      <c r="EIH83" s="214"/>
      <c r="EII83" s="214"/>
      <c r="EIJ83" s="214"/>
      <c r="EIK83" s="214"/>
      <c r="EIL83" s="214"/>
      <c r="EIM83" s="214"/>
      <c r="EIN83" s="214"/>
      <c r="EIO83" s="214"/>
      <c r="EIP83" s="214"/>
      <c r="EIQ83" s="214"/>
      <c r="EIR83" s="214"/>
      <c r="EIS83" s="214"/>
      <c r="EIT83" s="214"/>
      <c r="EIU83" s="214"/>
      <c r="EIV83" s="214"/>
      <c r="EIW83" s="214"/>
      <c r="EIX83" s="214"/>
      <c r="EIY83" s="214"/>
      <c r="EIZ83" s="214"/>
      <c r="EJA83" s="214"/>
      <c r="EJB83" s="214"/>
      <c r="EJC83" s="214"/>
      <c r="EJD83" s="214"/>
      <c r="EJE83" s="214"/>
      <c r="EJF83" s="214"/>
      <c r="EJG83" s="214"/>
      <c r="EJH83" s="214"/>
      <c r="EJI83" s="214"/>
      <c r="EJJ83" s="214"/>
      <c r="EJK83" s="214"/>
      <c r="EJL83" s="214"/>
      <c r="EJM83" s="214"/>
      <c r="EJN83" s="214"/>
      <c r="EJO83" s="214"/>
      <c r="EJP83" s="214"/>
      <c r="EJQ83" s="214"/>
      <c r="EJR83" s="214"/>
      <c r="EJS83" s="214"/>
      <c r="EJT83" s="214"/>
      <c r="EJU83" s="214"/>
      <c r="EJV83" s="214"/>
      <c r="EJW83" s="214"/>
      <c r="EJX83" s="214"/>
      <c r="EJY83" s="214"/>
      <c r="EJZ83" s="214"/>
      <c r="EKA83" s="214"/>
      <c r="EKB83" s="214"/>
      <c r="EKC83" s="214"/>
      <c r="EKD83" s="214"/>
      <c r="EKE83" s="214"/>
      <c r="EKF83" s="214"/>
      <c r="EKG83" s="214"/>
      <c r="EKH83" s="214"/>
      <c r="EKI83" s="214"/>
      <c r="EKJ83" s="214"/>
      <c r="EKK83" s="214"/>
      <c r="EKL83" s="214"/>
      <c r="EKM83" s="214"/>
      <c r="EKN83" s="214"/>
      <c r="EKO83" s="214"/>
      <c r="EKP83" s="214"/>
      <c r="EKQ83" s="214"/>
      <c r="EKR83" s="214"/>
      <c r="EKS83" s="214"/>
      <c r="EKT83" s="214"/>
      <c r="EKU83" s="214"/>
      <c r="EKV83" s="214"/>
      <c r="EKW83" s="214"/>
      <c r="EKX83" s="214"/>
      <c r="EKY83" s="214"/>
      <c r="EKZ83" s="214"/>
      <c r="ELA83" s="214"/>
      <c r="ELB83" s="214"/>
      <c r="ELC83" s="214"/>
      <c r="ELD83" s="214"/>
      <c r="ELE83" s="214"/>
      <c r="ELF83" s="214"/>
      <c r="ELG83" s="214"/>
      <c r="ELH83" s="214"/>
      <c r="ELI83" s="214"/>
      <c r="ELJ83" s="214"/>
      <c r="ELK83" s="214"/>
      <c r="ELL83" s="214"/>
      <c r="ELM83" s="214"/>
      <c r="ELN83" s="214"/>
      <c r="ELO83" s="214"/>
      <c r="ELP83" s="214"/>
      <c r="ELQ83" s="214"/>
      <c r="ELR83" s="214"/>
      <c r="ELS83" s="214"/>
      <c r="ELT83" s="214"/>
      <c r="ELU83" s="214"/>
      <c r="ELV83" s="214"/>
      <c r="ELW83" s="214"/>
      <c r="ELX83" s="214"/>
      <c r="ELY83" s="214"/>
      <c r="ELZ83" s="214"/>
      <c r="EMA83" s="214"/>
      <c r="EMB83" s="214"/>
      <c r="EMC83" s="214"/>
      <c r="EMD83" s="214"/>
      <c r="EME83" s="214"/>
      <c r="EMF83" s="214"/>
      <c r="EMG83" s="214"/>
      <c r="EMH83" s="214"/>
      <c r="EMI83" s="214"/>
      <c r="EMJ83" s="214"/>
      <c r="EMK83" s="214"/>
      <c r="EML83" s="214"/>
      <c r="EMM83" s="214"/>
      <c r="EMN83" s="214"/>
      <c r="EMO83" s="214"/>
      <c r="EMP83" s="214"/>
      <c r="EMQ83" s="214"/>
      <c r="EMR83" s="214"/>
      <c r="EMS83" s="214"/>
      <c r="EMT83" s="214"/>
      <c r="EMU83" s="214"/>
      <c r="EMV83" s="214"/>
      <c r="EMW83" s="214"/>
      <c r="EMX83" s="214"/>
      <c r="EMY83" s="214"/>
      <c r="EMZ83" s="214"/>
      <c r="ENA83" s="214"/>
      <c r="ENB83" s="214"/>
      <c r="ENC83" s="214"/>
      <c r="END83" s="214"/>
      <c r="ENE83" s="214"/>
      <c r="ENF83" s="214"/>
      <c r="ENG83" s="214"/>
      <c r="ENH83" s="214"/>
      <c r="ENI83" s="214"/>
      <c r="ENJ83" s="214"/>
      <c r="ENK83" s="214"/>
      <c r="ENL83" s="214"/>
      <c r="ENM83" s="214"/>
      <c r="ENN83" s="214"/>
      <c r="ENO83" s="214"/>
      <c r="ENP83" s="214"/>
      <c r="ENQ83" s="214"/>
      <c r="ENR83" s="214"/>
      <c r="ENS83" s="214"/>
      <c r="ENT83" s="214"/>
      <c r="ENU83" s="214"/>
      <c r="ENV83" s="214"/>
      <c r="ENW83" s="214"/>
      <c r="ENX83" s="214"/>
      <c r="ENY83" s="214"/>
      <c r="ENZ83" s="214"/>
      <c r="EOA83" s="214"/>
      <c r="EOB83" s="214"/>
      <c r="EOC83" s="214"/>
      <c r="EOD83" s="214"/>
      <c r="EOE83" s="214"/>
      <c r="EOF83" s="214"/>
      <c r="EOG83" s="214"/>
      <c r="EOH83" s="214"/>
      <c r="EOI83" s="214"/>
      <c r="EOJ83" s="214"/>
      <c r="EOK83" s="214"/>
      <c r="EOL83" s="214"/>
      <c r="EOM83" s="214"/>
      <c r="EON83" s="214"/>
      <c r="EOO83" s="214"/>
      <c r="EOP83" s="214"/>
      <c r="EOQ83" s="214"/>
      <c r="EOR83" s="214"/>
      <c r="EOS83" s="214"/>
      <c r="EOT83" s="214"/>
      <c r="EOU83" s="214"/>
      <c r="EOV83" s="214"/>
      <c r="EOW83" s="214"/>
      <c r="EOX83" s="214"/>
      <c r="EOY83" s="214"/>
      <c r="EOZ83" s="214"/>
      <c r="EPA83" s="214"/>
      <c r="EPB83" s="214"/>
      <c r="EPC83" s="214"/>
      <c r="EPD83" s="214"/>
      <c r="EPE83" s="214"/>
      <c r="EPF83" s="214"/>
      <c r="EPG83" s="214"/>
      <c r="EPH83" s="214"/>
      <c r="EPI83" s="214"/>
      <c r="EPJ83" s="214"/>
      <c r="EPK83" s="214"/>
      <c r="EPL83" s="214"/>
      <c r="EPM83" s="214"/>
      <c r="EPN83" s="214"/>
      <c r="EPO83" s="214"/>
      <c r="EPP83" s="214"/>
      <c r="EPQ83" s="214"/>
      <c r="EPR83" s="214"/>
      <c r="EPS83" s="214"/>
      <c r="EPT83" s="214"/>
      <c r="EPU83" s="214"/>
      <c r="EPV83" s="214"/>
      <c r="EPW83" s="214"/>
      <c r="EPX83" s="214"/>
      <c r="EPY83" s="214"/>
      <c r="EPZ83" s="214"/>
      <c r="EQA83" s="214"/>
      <c r="EQB83" s="214"/>
      <c r="EQC83" s="214"/>
      <c r="EQD83" s="214"/>
      <c r="EQE83" s="214"/>
      <c r="EQF83" s="214"/>
      <c r="EQG83" s="214"/>
      <c r="EQH83" s="214"/>
      <c r="EQI83" s="214"/>
      <c r="EQJ83" s="214"/>
      <c r="EQK83" s="214"/>
      <c r="EQL83" s="214"/>
      <c r="EQM83" s="214"/>
      <c r="EQN83" s="214"/>
      <c r="EQO83" s="214"/>
      <c r="EQP83" s="214"/>
      <c r="EQQ83" s="214"/>
      <c r="EQR83" s="214"/>
      <c r="EQS83" s="214"/>
      <c r="EQT83" s="214"/>
      <c r="EQU83" s="214"/>
      <c r="EQV83" s="214"/>
      <c r="EQW83" s="214"/>
      <c r="EQX83" s="214"/>
      <c r="EQY83" s="214"/>
      <c r="EQZ83" s="214"/>
      <c r="ERA83" s="214"/>
      <c r="ERB83" s="214"/>
      <c r="ERC83" s="214"/>
      <c r="ERD83" s="214"/>
      <c r="ERE83" s="214"/>
      <c r="ERF83" s="214"/>
      <c r="ERG83" s="214"/>
      <c r="ERH83" s="214"/>
      <c r="ERI83" s="214"/>
      <c r="ERJ83" s="214"/>
      <c r="ERK83" s="214"/>
      <c r="ERL83" s="214"/>
      <c r="ERM83" s="214"/>
      <c r="ERN83" s="214"/>
      <c r="ERO83" s="214"/>
      <c r="ERP83" s="214"/>
      <c r="ERQ83" s="214"/>
      <c r="ERR83" s="214"/>
      <c r="ERS83" s="214"/>
      <c r="ERT83" s="214"/>
      <c r="ERU83" s="214"/>
      <c r="ERV83" s="214"/>
      <c r="ERW83" s="214"/>
      <c r="ERX83" s="214"/>
      <c r="ERY83" s="214"/>
      <c r="ERZ83" s="214"/>
      <c r="ESA83" s="214"/>
      <c r="ESB83" s="214"/>
      <c r="ESC83" s="214"/>
      <c r="ESD83" s="214"/>
      <c r="ESE83" s="214"/>
      <c r="ESF83" s="214"/>
      <c r="ESG83" s="214"/>
      <c r="ESH83" s="214"/>
      <c r="ESI83" s="214"/>
      <c r="ESJ83" s="214"/>
      <c r="ESK83" s="214"/>
      <c r="ESL83" s="214"/>
      <c r="ESM83" s="214"/>
      <c r="ESN83" s="214"/>
      <c r="ESO83" s="214"/>
      <c r="ESP83" s="214"/>
      <c r="ESQ83" s="214"/>
      <c r="ESR83" s="214"/>
      <c r="ESS83" s="214"/>
      <c r="EST83" s="214"/>
      <c r="ESU83" s="214"/>
      <c r="ESV83" s="214"/>
      <c r="ESW83" s="214"/>
      <c r="ESX83" s="214"/>
      <c r="ESY83" s="214"/>
      <c r="ESZ83" s="214"/>
      <c r="ETA83" s="214"/>
      <c r="ETB83" s="214"/>
      <c r="ETC83" s="214"/>
      <c r="ETD83" s="214"/>
      <c r="ETE83" s="214"/>
      <c r="ETF83" s="214"/>
      <c r="ETG83" s="214"/>
      <c r="ETH83" s="214"/>
      <c r="ETI83" s="214"/>
      <c r="ETJ83" s="214"/>
      <c r="ETK83" s="214"/>
      <c r="ETL83" s="214"/>
      <c r="ETM83" s="214"/>
      <c r="ETN83" s="214"/>
      <c r="ETO83" s="214"/>
      <c r="ETP83" s="214"/>
      <c r="ETQ83" s="214"/>
      <c r="ETR83" s="214"/>
      <c r="ETS83" s="214"/>
      <c r="ETT83" s="214"/>
      <c r="ETU83" s="214"/>
      <c r="ETV83" s="214"/>
      <c r="ETW83" s="214"/>
      <c r="ETX83" s="214"/>
      <c r="ETY83" s="214"/>
      <c r="ETZ83" s="214"/>
      <c r="EUA83" s="214"/>
      <c r="EUB83" s="214"/>
      <c r="EUC83" s="214"/>
      <c r="EUD83" s="214"/>
      <c r="EUE83" s="214"/>
      <c r="EUF83" s="214"/>
      <c r="EUG83" s="214"/>
      <c r="EUH83" s="214"/>
      <c r="EUI83" s="214"/>
      <c r="EUJ83" s="214"/>
      <c r="EUK83" s="214"/>
      <c r="EUL83" s="214"/>
      <c r="EUM83" s="214"/>
      <c r="EUN83" s="214"/>
      <c r="EUO83" s="214"/>
      <c r="EUP83" s="214"/>
      <c r="EUQ83" s="214"/>
      <c r="EUR83" s="214"/>
      <c r="EUS83" s="214"/>
      <c r="EUT83" s="214"/>
      <c r="EUU83" s="214"/>
      <c r="EUV83" s="214"/>
      <c r="EUW83" s="214"/>
      <c r="EUX83" s="214"/>
      <c r="EUY83" s="214"/>
      <c r="EUZ83" s="214"/>
      <c r="EVA83" s="214"/>
      <c r="EVB83" s="214"/>
      <c r="EVC83" s="214"/>
      <c r="EVD83" s="214"/>
      <c r="EVE83" s="214"/>
      <c r="EVF83" s="214"/>
      <c r="EVG83" s="214"/>
      <c r="EVH83" s="214"/>
      <c r="EVI83" s="214"/>
      <c r="EVJ83" s="214"/>
      <c r="EVK83" s="214"/>
      <c r="EVL83" s="214"/>
      <c r="EVM83" s="214"/>
      <c r="EVN83" s="214"/>
      <c r="EVO83" s="214"/>
      <c r="EVP83" s="214"/>
      <c r="EVQ83" s="214"/>
      <c r="EVR83" s="214"/>
      <c r="EVS83" s="214"/>
      <c r="EVT83" s="214"/>
      <c r="EVU83" s="214"/>
      <c r="EVV83" s="214"/>
      <c r="EVW83" s="214"/>
      <c r="EVX83" s="214"/>
      <c r="EVY83" s="214"/>
      <c r="EVZ83" s="214"/>
      <c r="EWA83" s="214"/>
      <c r="EWB83" s="214"/>
      <c r="EWC83" s="214"/>
      <c r="EWD83" s="214"/>
      <c r="EWE83" s="214"/>
      <c r="EWF83" s="214"/>
      <c r="EWG83" s="214"/>
      <c r="EWH83" s="214"/>
      <c r="EWI83" s="214"/>
      <c r="EWJ83" s="214"/>
      <c r="EWK83" s="214"/>
      <c r="EWL83" s="214"/>
      <c r="EWM83" s="214"/>
      <c r="EWN83" s="214"/>
      <c r="EWO83" s="214"/>
      <c r="EWP83" s="214"/>
      <c r="EWQ83" s="214"/>
      <c r="EWR83" s="214"/>
      <c r="EWS83" s="214"/>
      <c r="EWT83" s="214"/>
      <c r="EWU83" s="214"/>
      <c r="EWV83" s="214"/>
      <c r="EWW83" s="214"/>
      <c r="EWX83" s="214"/>
      <c r="EWY83" s="214"/>
      <c r="EWZ83" s="214"/>
      <c r="EXA83" s="214"/>
      <c r="EXB83" s="214"/>
      <c r="EXC83" s="214"/>
      <c r="EXD83" s="214"/>
      <c r="EXE83" s="214"/>
      <c r="EXF83" s="214"/>
      <c r="EXG83" s="214"/>
      <c r="EXH83" s="214"/>
      <c r="EXI83" s="214"/>
      <c r="EXJ83" s="214"/>
      <c r="EXK83" s="214"/>
      <c r="EXL83" s="214"/>
      <c r="EXM83" s="214"/>
      <c r="EXN83" s="214"/>
      <c r="EXO83" s="214"/>
      <c r="EXP83" s="214"/>
      <c r="EXQ83" s="214"/>
      <c r="EXR83" s="214"/>
      <c r="EXS83" s="214"/>
      <c r="EXT83" s="214"/>
      <c r="EXU83" s="214"/>
      <c r="EXV83" s="214"/>
      <c r="EXW83" s="214"/>
      <c r="EXX83" s="214"/>
      <c r="EXY83" s="214"/>
      <c r="EXZ83" s="214"/>
      <c r="EYA83" s="214"/>
      <c r="EYB83" s="214"/>
      <c r="EYC83" s="214"/>
      <c r="EYD83" s="214"/>
      <c r="EYE83" s="214"/>
      <c r="EYF83" s="214"/>
      <c r="EYG83" s="214"/>
      <c r="EYH83" s="214"/>
      <c r="EYI83" s="214"/>
      <c r="EYJ83" s="214"/>
      <c r="EYK83" s="214"/>
      <c r="EYL83" s="214"/>
      <c r="EYM83" s="214"/>
      <c r="EYN83" s="214"/>
      <c r="EYO83" s="214"/>
      <c r="EYP83" s="214"/>
      <c r="EYQ83" s="214"/>
      <c r="EYR83" s="214"/>
      <c r="EYS83" s="214"/>
      <c r="EYT83" s="214"/>
      <c r="EYU83" s="214"/>
      <c r="EYV83" s="214"/>
      <c r="EYW83" s="214"/>
      <c r="EYX83" s="214"/>
      <c r="EYY83" s="214"/>
      <c r="EYZ83" s="214"/>
      <c r="EZA83" s="214"/>
      <c r="EZB83" s="214"/>
      <c r="EZC83" s="214"/>
      <c r="EZD83" s="214"/>
      <c r="EZE83" s="214"/>
      <c r="EZF83" s="214"/>
      <c r="EZG83" s="214"/>
      <c r="EZH83" s="214"/>
      <c r="EZI83" s="214"/>
      <c r="EZJ83" s="214"/>
      <c r="EZK83" s="214"/>
      <c r="EZL83" s="214"/>
      <c r="EZM83" s="214"/>
      <c r="EZN83" s="214"/>
      <c r="EZO83" s="214"/>
      <c r="EZP83" s="214"/>
      <c r="EZQ83" s="214"/>
      <c r="EZR83" s="214"/>
      <c r="EZS83" s="214"/>
      <c r="EZT83" s="214"/>
      <c r="EZU83" s="214"/>
      <c r="EZV83" s="214"/>
      <c r="EZW83" s="214"/>
      <c r="EZX83" s="214"/>
      <c r="EZY83" s="214"/>
      <c r="EZZ83" s="214"/>
      <c r="FAA83" s="214"/>
      <c r="FAB83" s="214"/>
      <c r="FAC83" s="214"/>
      <c r="FAD83" s="214"/>
      <c r="FAE83" s="214"/>
      <c r="FAF83" s="214"/>
      <c r="FAG83" s="214"/>
      <c r="FAH83" s="214"/>
      <c r="FAI83" s="214"/>
      <c r="FAJ83" s="214"/>
      <c r="FAK83" s="214"/>
      <c r="FAL83" s="214"/>
      <c r="FAM83" s="214"/>
      <c r="FAN83" s="214"/>
      <c r="FAO83" s="214"/>
      <c r="FAP83" s="214"/>
      <c r="FAQ83" s="214"/>
      <c r="FAR83" s="214"/>
      <c r="FAS83" s="214"/>
      <c r="FAT83" s="214"/>
      <c r="FAU83" s="214"/>
      <c r="FAV83" s="214"/>
      <c r="FAW83" s="214"/>
      <c r="FAX83" s="214"/>
      <c r="FAY83" s="214"/>
      <c r="FAZ83" s="214"/>
      <c r="FBA83" s="214"/>
      <c r="FBB83" s="214"/>
      <c r="FBC83" s="214"/>
      <c r="FBD83" s="214"/>
      <c r="FBE83" s="214"/>
      <c r="FBF83" s="214"/>
      <c r="FBG83" s="214"/>
      <c r="FBH83" s="214"/>
      <c r="FBI83" s="214"/>
      <c r="FBJ83" s="214"/>
      <c r="FBK83" s="214"/>
      <c r="FBL83" s="214"/>
      <c r="FBM83" s="214"/>
      <c r="FBN83" s="214"/>
      <c r="FBO83" s="214"/>
      <c r="FBP83" s="214"/>
      <c r="FBQ83" s="214"/>
      <c r="FBR83" s="214"/>
      <c r="FBS83" s="214"/>
      <c r="FBT83" s="214"/>
      <c r="FBU83" s="214"/>
      <c r="FBV83" s="214"/>
      <c r="FBW83" s="214"/>
      <c r="FBX83" s="214"/>
      <c r="FBY83" s="214"/>
      <c r="FBZ83" s="214"/>
      <c r="FCA83" s="214"/>
      <c r="FCB83" s="214"/>
      <c r="FCC83" s="214"/>
      <c r="FCD83" s="214"/>
      <c r="FCE83" s="214"/>
      <c r="FCF83" s="214"/>
      <c r="FCG83" s="214"/>
      <c r="FCH83" s="214"/>
      <c r="FCI83" s="214"/>
      <c r="FCJ83" s="214"/>
      <c r="FCK83" s="214"/>
      <c r="FCL83" s="214"/>
      <c r="FCM83" s="214"/>
      <c r="FCN83" s="214"/>
      <c r="FCO83" s="214"/>
      <c r="FCP83" s="214"/>
      <c r="FCQ83" s="214"/>
      <c r="FCR83" s="214"/>
      <c r="FCS83" s="214"/>
      <c r="FCT83" s="214"/>
      <c r="FCU83" s="214"/>
      <c r="FCV83" s="214"/>
      <c r="FCW83" s="214"/>
      <c r="FCX83" s="214"/>
      <c r="FCY83" s="214"/>
      <c r="FCZ83" s="214"/>
      <c r="FDA83" s="214"/>
      <c r="FDB83" s="214"/>
      <c r="FDC83" s="214"/>
      <c r="FDD83" s="214"/>
      <c r="FDE83" s="214"/>
      <c r="FDF83" s="214"/>
      <c r="FDG83" s="214"/>
      <c r="FDH83" s="214"/>
      <c r="FDI83" s="214"/>
      <c r="FDJ83" s="214"/>
      <c r="FDK83" s="214"/>
      <c r="FDL83" s="214"/>
      <c r="FDM83" s="214"/>
      <c r="FDN83" s="214"/>
      <c r="FDO83" s="214"/>
      <c r="FDP83" s="214"/>
      <c r="FDQ83" s="214"/>
      <c r="FDR83" s="214"/>
      <c r="FDS83" s="214"/>
      <c r="FDT83" s="214"/>
      <c r="FDU83" s="214"/>
      <c r="FDV83" s="214"/>
      <c r="FDW83" s="214"/>
      <c r="FDX83" s="214"/>
      <c r="FDY83" s="214"/>
      <c r="FDZ83" s="214"/>
      <c r="FEA83" s="214"/>
      <c r="FEB83" s="214"/>
      <c r="FEC83" s="214"/>
      <c r="FED83" s="214"/>
      <c r="FEE83" s="214"/>
      <c r="FEF83" s="214"/>
      <c r="FEG83" s="214"/>
      <c r="FEH83" s="214"/>
      <c r="FEI83" s="214"/>
      <c r="FEJ83" s="214"/>
      <c r="FEK83" s="214"/>
      <c r="FEL83" s="214"/>
      <c r="FEM83" s="214"/>
      <c r="FEN83" s="214"/>
      <c r="FEO83" s="214"/>
      <c r="FEP83" s="214"/>
      <c r="FEQ83" s="214"/>
      <c r="FER83" s="214"/>
      <c r="FES83" s="214"/>
      <c r="FET83" s="214"/>
      <c r="FEU83" s="214"/>
      <c r="FEV83" s="214"/>
      <c r="FEW83" s="214"/>
      <c r="FEX83" s="214"/>
      <c r="FEY83" s="214"/>
      <c r="FEZ83" s="214"/>
      <c r="FFA83" s="214"/>
      <c r="FFB83" s="214"/>
      <c r="FFC83" s="214"/>
      <c r="FFD83" s="214"/>
      <c r="FFE83" s="214"/>
      <c r="FFF83" s="214"/>
      <c r="FFG83" s="214"/>
      <c r="FFH83" s="214"/>
      <c r="FFI83" s="214"/>
      <c r="FFJ83" s="214"/>
      <c r="FFK83" s="214"/>
      <c r="FFL83" s="214"/>
      <c r="FFM83" s="214"/>
      <c r="FFN83" s="214"/>
      <c r="FFO83" s="214"/>
      <c r="FFP83" s="214"/>
      <c r="FFQ83" s="214"/>
      <c r="FFR83" s="214"/>
      <c r="FFS83" s="214"/>
      <c r="FFT83" s="214"/>
      <c r="FFU83" s="214"/>
      <c r="FFV83" s="214"/>
      <c r="FFW83" s="214"/>
      <c r="FFX83" s="214"/>
      <c r="FFY83" s="214"/>
      <c r="FFZ83" s="214"/>
      <c r="FGA83" s="214"/>
      <c r="FGB83" s="214"/>
      <c r="FGC83" s="214"/>
      <c r="FGD83" s="214"/>
      <c r="FGE83" s="214"/>
      <c r="FGF83" s="214"/>
      <c r="FGG83" s="214"/>
      <c r="FGH83" s="214"/>
      <c r="FGI83" s="214"/>
      <c r="FGJ83" s="214"/>
      <c r="FGK83" s="214"/>
      <c r="FGL83" s="214"/>
      <c r="FGM83" s="214"/>
      <c r="FGN83" s="214"/>
      <c r="FGO83" s="214"/>
      <c r="FGP83" s="214"/>
      <c r="FGQ83" s="214"/>
      <c r="FGR83" s="214"/>
      <c r="FGS83" s="214"/>
      <c r="FGT83" s="214"/>
      <c r="FGU83" s="214"/>
      <c r="FGV83" s="214"/>
      <c r="FGW83" s="214"/>
      <c r="FGX83" s="214"/>
      <c r="FGY83" s="214"/>
      <c r="FGZ83" s="214"/>
      <c r="FHA83" s="214"/>
      <c r="FHB83" s="214"/>
      <c r="FHC83" s="214"/>
      <c r="FHD83" s="214"/>
      <c r="FHE83" s="214"/>
      <c r="FHF83" s="214"/>
      <c r="FHG83" s="214"/>
      <c r="FHH83" s="214"/>
      <c r="FHI83" s="214"/>
      <c r="FHJ83" s="214"/>
      <c r="FHK83" s="214"/>
      <c r="FHL83" s="214"/>
      <c r="FHM83" s="214"/>
      <c r="FHN83" s="214"/>
      <c r="FHO83" s="214"/>
      <c r="FHP83" s="214"/>
      <c r="FHQ83" s="214"/>
      <c r="FHR83" s="214"/>
      <c r="FHS83" s="214"/>
      <c r="FHT83" s="214"/>
      <c r="FHU83" s="214"/>
      <c r="FHV83" s="214"/>
      <c r="FHW83" s="214"/>
      <c r="FHX83" s="214"/>
      <c r="FHY83" s="214"/>
      <c r="FHZ83" s="214"/>
      <c r="FIA83" s="214"/>
      <c r="FIB83" s="214"/>
      <c r="FIC83" s="214"/>
      <c r="FID83" s="214"/>
      <c r="FIE83" s="214"/>
      <c r="FIF83" s="214"/>
      <c r="FIG83" s="214"/>
      <c r="FIH83" s="214"/>
      <c r="FII83" s="214"/>
      <c r="FIJ83" s="214"/>
      <c r="FIK83" s="214"/>
      <c r="FIL83" s="214"/>
      <c r="FIM83" s="214"/>
      <c r="FIN83" s="214"/>
      <c r="FIO83" s="214"/>
      <c r="FIP83" s="214"/>
      <c r="FIQ83" s="214"/>
      <c r="FIR83" s="214"/>
      <c r="FIS83" s="214"/>
      <c r="FIT83" s="214"/>
      <c r="FIU83" s="214"/>
      <c r="FIV83" s="214"/>
      <c r="FIW83" s="214"/>
      <c r="FIX83" s="214"/>
      <c r="FIY83" s="214"/>
      <c r="FIZ83" s="214"/>
      <c r="FJA83" s="214"/>
      <c r="FJB83" s="214"/>
      <c r="FJC83" s="214"/>
      <c r="FJD83" s="214"/>
      <c r="FJE83" s="214"/>
      <c r="FJF83" s="214"/>
      <c r="FJG83" s="214"/>
      <c r="FJH83" s="214"/>
      <c r="FJI83" s="214"/>
      <c r="FJJ83" s="214"/>
      <c r="FJK83" s="214"/>
      <c r="FJL83" s="214"/>
      <c r="FJM83" s="214"/>
      <c r="FJN83" s="214"/>
      <c r="FJO83" s="214"/>
      <c r="FJP83" s="214"/>
      <c r="FJQ83" s="214"/>
      <c r="FJR83" s="214"/>
      <c r="FJS83" s="214"/>
      <c r="FJT83" s="214"/>
      <c r="FJU83" s="214"/>
      <c r="FJV83" s="214"/>
      <c r="FJW83" s="214"/>
      <c r="FJX83" s="214"/>
      <c r="FJY83" s="214"/>
      <c r="FJZ83" s="214"/>
      <c r="FKA83" s="214"/>
      <c r="FKB83" s="214"/>
      <c r="FKC83" s="214"/>
      <c r="FKD83" s="214"/>
      <c r="FKE83" s="214"/>
      <c r="FKF83" s="214"/>
      <c r="FKG83" s="214"/>
      <c r="FKH83" s="214"/>
      <c r="FKI83" s="214"/>
      <c r="FKJ83" s="214"/>
      <c r="FKK83" s="214"/>
      <c r="FKL83" s="214"/>
      <c r="FKM83" s="214"/>
      <c r="FKN83" s="214"/>
      <c r="FKO83" s="214"/>
      <c r="FKP83" s="214"/>
      <c r="FKQ83" s="214"/>
    </row>
    <row r="84" spans="1:4359" s="213" customFormat="1" ht="26.25" customHeight="1" x14ac:dyDescent="0.25">
      <c r="A84" s="732"/>
      <c r="B84" s="787"/>
      <c r="C84" s="790" t="s">
        <v>237</v>
      </c>
      <c r="D84" s="791" t="s">
        <v>144</v>
      </c>
      <c r="E84" s="791"/>
      <c r="F84" s="332" t="s">
        <v>22</v>
      </c>
      <c r="G84" s="224">
        <v>0</v>
      </c>
      <c r="H84" s="224">
        <v>0.05</v>
      </c>
      <c r="I84" s="224">
        <v>0.1</v>
      </c>
      <c r="J84" s="224">
        <v>0.2</v>
      </c>
      <c r="K84" s="224">
        <v>0.2</v>
      </c>
      <c r="L84" s="224">
        <v>0.05</v>
      </c>
      <c r="M84" s="224">
        <v>0.04</v>
      </c>
      <c r="N84" s="224">
        <v>0.05</v>
      </c>
      <c r="O84" s="224">
        <v>0.06</v>
      </c>
      <c r="P84" s="224">
        <v>0.1</v>
      </c>
      <c r="Q84" s="224">
        <v>0.1</v>
      </c>
      <c r="R84" s="224">
        <v>0.05</v>
      </c>
      <c r="S84" s="334">
        <f>SUM(G84:R84)</f>
        <v>1.0000000000000002</v>
      </c>
      <c r="T84" s="794"/>
      <c r="U84" s="816">
        <f>0.31%</f>
        <v>3.0999999999999999E-3</v>
      </c>
      <c r="V84" s="746" t="s">
        <v>292</v>
      </c>
      <c r="W84" s="215"/>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c r="CG84" s="214"/>
      <c r="CH84" s="214"/>
      <c r="CI84" s="214"/>
      <c r="CJ84" s="214"/>
      <c r="CK84" s="214"/>
      <c r="CL84" s="214"/>
      <c r="CM84" s="214"/>
      <c r="CN84" s="214"/>
      <c r="CO84" s="214"/>
      <c r="CP84" s="214"/>
      <c r="CQ84" s="214"/>
      <c r="CR84" s="214"/>
      <c r="CS84" s="214"/>
      <c r="CT84" s="214"/>
      <c r="CU84" s="214"/>
      <c r="CV84" s="214"/>
      <c r="CW84" s="214"/>
      <c r="CX84" s="214"/>
      <c r="CY84" s="214"/>
      <c r="CZ84" s="214"/>
      <c r="DA84" s="214"/>
      <c r="DB84" s="214"/>
      <c r="DC84" s="214"/>
      <c r="DD84" s="214"/>
      <c r="DE84" s="214"/>
      <c r="DF84" s="214"/>
      <c r="DG84" s="214"/>
      <c r="DH84" s="214"/>
      <c r="DI84" s="214"/>
      <c r="DJ84" s="214"/>
      <c r="DK84" s="214"/>
      <c r="DL84" s="214"/>
      <c r="DM84" s="214"/>
      <c r="DN84" s="214"/>
      <c r="DO84" s="214"/>
      <c r="DP84" s="214"/>
      <c r="DQ84" s="214"/>
      <c r="DR84" s="214"/>
      <c r="DS84" s="214"/>
      <c r="DT84" s="214"/>
      <c r="DU84" s="214"/>
      <c r="DV84" s="214"/>
      <c r="DW84" s="214"/>
      <c r="DX84" s="214"/>
      <c r="DY84" s="214"/>
      <c r="DZ84" s="214"/>
      <c r="EA84" s="214"/>
      <c r="EB84" s="214"/>
      <c r="EC84" s="214"/>
      <c r="ED84" s="214"/>
      <c r="EE84" s="214"/>
      <c r="EF84" s="214"/>
      <c r="EG84" s="214"/>
      <c r="EH84" s="214"/>
      <c r="EI84" s="214"/>
      <c r="EJ84" s="214"/>
      <c r="EK84" s="214"/>
      <c r="EL84" s="214"/>
      <c r="EM84" s="214"/>
      <c r="EN84" s="214"/>
      <c r="EO84" s="214"/>
      <c r="EP84" s="214"/>
      <c r="EQ84" s="214"/>
      <c r="ER84" s="214"/>
      <c r="ES84" s="214"/>
      <c r="ET84" s="214"/>
      <c r="EU84" s="214"/>
      <c r="EV84" s="214"/>
      <c r="EW84" s="214"/>
      <c r="EX84" s="214"/>
      <c r="EY84" s="214"/>
      <c r="EZ84" s="214"/>
      <c r="FA84" s="214"/>
      <c r="FB84" s="214"/>
      <c r="FC84" s="214"/>
      <c r="FD84" s="214"/>
      <c r="FE84" s="214"/>
      <c r="FF84" s="214"/>
      <c r="FG84" s="214"/>
      <c r="FH84" s="214"/>
      <c r="FI84" s="214"/>
      <c r="FJ84" s="214"/>
      <c r="FK84" s="214"/>
      <c r="FL84" s="214"/>
      <c r="FM84" s="214"/>
      <c r="FN84" s="214"/>
      <c r="FO84" s="214"/>
      <c r="FP84" s="214"/>
      <c r="FQ84" s="214"/>
      <c r="FR84" s="214"/>
      <c r="FS84" s="214"/>
      <c r="FT84" s="214"/>
      <c r="FU84" s="214"/>
      <c r="FV84" s="214"/>
      <c r="FW84" s="214"/>
      <c r="FX84" s="214"/>
      <c r="FY84" s="214"/>
      <c r="FZ84" s="214"/>
      <c r="GA84" s="214"/>
      <c r="GB84" s="214"/>
      <c r="GC84" s="214"/>
      <c r="GD84" s="214"/>
      <c r="GE84" s="214"/>
      <c r="GF84" s="214"/>
      <c r="GG84" s="214"/>
      <c r="GH84" s="214"/>
      <c r="GI84" s="214"/>
      <c r="GJ84" s="214"/>
      <c r="GK84" s="214"/>
      <c r="GL84" s="214"/>
      <c r="GM84" s="214"/>
      <c r="GN84" s="214"/>
      <c r="GO84" s="214"/>
      <c r="GP84" s="214"/>
      <c r="GQ84" s="214"/>
      <c r="GR84" s="214"/>
      <c r="GS84" s="214"/>
      <c r="GT84" s="214"/>
      <c r="GU84" s="214"/>
      <c r="GV84" s="214"/>
      <c r="GW84" s="214"/>
      <c r="GX84" s="214"/>
      <c r="GY84" s="214"/>
      <c r="GZ84" s="214"/>
      <c r="HA84" s="214"/>
      <c r="HB84" s="214"/>
      <c r="HC84" s="214"/>
      <c r="HD84" s="214"/>
      <c r="HE84" s="214"/>
      <c r="HF84" s="214"/>
      <c r="HG84" s="214"/>
      <c r="HH84" s="214"/>
      <c r="HI84" s="214"/>
      <c r="HJ84" s="214"/>
      <c r="HK84" s="214"/>
      <c r="HL84" s="214"/>
      <c r="HM84" s="214"/>
      <c r="HN84" s="214"/>
      <c r="HO84" s="214"/>
      <c r="HP84" s="214"/>
      <c r="HQ84" s="214"/>
      <c r="HR84" s="214"/>
      <c r="HS84" s="214"/>
      <c r="HT84" s="214"/>
      <c r="HU84" s="214"/>
      <c r="HV84" s="214"/>
      <c r="HW84" s="214"/>
      <c r="HX84" s="214"/>
      <c r="HY84" s="214"/>
      <c r="HZ84" s="214"/>
      <c r="IA84" s="214"/>
      <c r="IB84" s="214"/>
      <c r="IC84" s="214"/>
      <c r="ID84" s="214"/>
      <c r="IE84" s="214"/>
      <c r="IF84" s="214"/>
      <c r="IG84" s="214"/>
      <c r="IH84" s="214"/>
      <c r="II84" s="214"/>
      <c r="IJ84" s="214"/>
      <c r="IK84" s="214"/>
      <c r="IL84" s="214"/>
      <c r="IM84" s="214"/>
      <c r="IN84" s="214"/>
      <c r="IO84" s="214"/>
      <c r="IP84" s="214"/>
      <c r="IQ84" s="214"/>
      <c r="IR84" s="214"/>
      <c r="IS84" s="214"/>
      <c r="IT84" s="214"/>
      <c r="IU84" s="214"/>
      <c r="IV84" s="214"/>
      <c r="IW84" s="214"/>
      <c r="IX84" s="214"/>
      <c r="IY84" s="214"/>
      <c r="IZ84" s="214"/>
      <c r="JA84" s="214"/>
      <c r="JB84" s="214"/>
      <c r="JC84" s="214"/>
      <c r="JD84" s="214"/>
      <c r="JE84" s="214"/>
      <c r="JF84" s="214"/>
      <c r="JG84" s="214"/>
      <c r="JH84" s="214"/>
      <c r="JI84" s="214"/>
      <c r="JJ84" s="214"/>
      <c r="JK84" s="214"/>
      <c r="JL84" s="214"/>
      <c r="JM84" s="214"/>
      <c r="JN84" s="214"/>
      <c r="JO84" s="214"/>
      <c r="JP84" s="214"/>
      <c r="JQ84" s="214"/>
      <c r="JR84" s="214"/>
      <c r="JS84" s="214"/>
      <c r="JT84" s="214"/>
      <c r="JU84" s="214"/>
      <c r="JV84" s="214"/>
      <c r="JW84" s="214"/>
      <c r="JX84" s="214"/>
      <c r="JY84" s="214"/>
      <c r="JZ84" s="214"/>
      <c r="KA84" s="214"/>
      <c r="KB84" s="214"/>
      <c r="KC84" s="214"/>
      <c r="KD84" s="214"/>
      <c r="KE84" s="214"/>
      <c r="KF84" s="214"/>
      <c r="KG84" s="214"/>
      <c r="KH84" s="214"/>
      <c r="KI84" s="214"/>
      <c r="KJ84" s="214"/>
      <c r="KK84" s="214"/>
      <c r="KL84" s="214"/>
      <c r="KM84" s="214"/>
      <c r="KN84" s="214"/>
      <c r="KO84" s="214"/>
      <c r="KP84" s="214"/>
      <c r="KQ84" s="214"/>
      <c r="KR84" s="214"/>
      <c r="KS84" s="214"/>
      <c r="KT84" s="214"/>
      <c r="KU84" s="214"/>
      <c r="KV84" s="214"/>
      <c r="KW84" s="214"/>
      <c r="KX84" s="214"/>
      <c r="KY84" s="214"/>
      <c r="KZ84" s="214"/>
      <c r="LA84" s="214"/>
      <c r="LB84" s="214"/>
      <c r="LC84" s="214"/>
      <c r="LD84" s="214"/>
      <c r="LE84" s="214"/>
      <c r="LF84" s="214"/>
      <c r="LG84" s="214"/>
      <c r="LH84" s="214"/>
      <c r="LI84" s="214"/>
      <c r="LJ84" s="214"/>
      <c r="LK84" s="214"/>
      <c r="LL84" s="214"/>
      <c r="LM84" s="214"/>
      <c r="LN84" s="214"/>
      <c r="LO84" s="214"/>
      <c r="LP84" s="214"/>
      <c r="LQ84" s="214"/>
      <c r="LR84" s="214"/>
      <c r="LS84" s="214"/>
      <c r="LT84" s="214"/>
      <c r="LU84" s="214"/>
      <c r="LV84" s="214"/>
      <c r="LW84" s="214"/>
      <c r="LX84" s="214"/>
      <c r="LY84" s="214"/>
      <c r="LZ84" s="214"/>
      <c r="MA84" s="214"/>
      <c r="MB84" s="214"/>
      <c r="MC84" s="214"/>
      <c r="MD84" s="214"/>
      <c r="ME84" s="214"/>
      <c r="MF84" s="214"/>
      <c r="MG84" s="214"/>
      <c r="MH84" s="214"/>
      <c r="MI84" s="214"/>
      <c r="MJ84" s="214"/>
      <c r="MK84" s="214"/>
      <c r="ML84" s="214"/>
      <c r="MM84" s="214"/>
      <c r="MN84" s="214"/>
      <c r="MO84" s="214"/>
      <c r="MP84" s="214"/>
      <c r="MQ84" s="214"/>
      <c r="MR84" s="214"/>
      <c r="MS84" s="214"/>
      <c r="MT84" s="214"/>
      <c r="MU84" s="214"/>
      <c r="MV84" s="214"/>
      <c r="MW84" s="214"/>
      <c r="MX84" s="214"/>
      <c r="MY84" s="214"/>
      <c r="MZ84" s="214"/>
      <c r="NA84" s="214"/>
      <c r="NB84" s="214"/>
      <c r="NC84" s="214"/>
      <c r="ND84" s="214"/>
      <c r="NE84" s="214"/>
      <c r="NF84" s="214"/>
      <c r="NG84" s="214"/>
      <c r="NH84" s="214"/>
      <c r="NI84" s="214"/>
      <c r="NJ84" s="214"/>
      <c r="NK84" s="214"/>
      <c r="NL84" s="214"/>
      <c r="NM84" s="214"/>
      <c r="NN84" s="214"/>
      <c r="NO84" s="214"/>
      <c r="NP84" s="214"/>
      <c r="NQ84" s="214"/>
      <c r="NR84" s="214"/>
      <c r="NS84" s="214"/>
      <c r="NT84" s="214"/>
      <c r="NU84" s="214"/>
      <c r="NV84" s="214"/>
      <c r="NW84" s="214"/>
      <c r="NX84" s="214"/>
      <c r="NY84" s="214"/>
      <c r="NZ84" s="214"/>
      <c r="OA84" s="214"/>
      <c r="OB84" s="214"/>
      <c r="OC84" s="214"/>
      <c r="OD84" s="214"/>
      <c r="OE84" s="214"/>
      <c r="OF84" s="214"/>
      <c r="OG84" s="214"/>
      <c r="OH84" s="214"/>
      <c r="OI84" s="214"/>
      <c r="OJ84" s="214"/>
      <c r="OK84" s="214"/>
      <c r="OL84" s="214"/>
      <c r="OM84" s="214"/>
      <c r="ON84" s="214"/>
      <c r="OO84" s="214"/>
      <c r="OP84" s="214"/>
      <c r="OQ84" s="214"/>
      <c r="OR84" s="214"/>
      <c r="OS84" s="214"/>
      <c r="OT84" s="214"/>
      <c r="OU84" s="214"/>
      <c r="OV84" s="214"/>
      <c r="OW84" s="214"/>
      <c r="OX84" s="214"/>
      <c r="OY84" s="214"/>
      <c r="OZ84" s="214"/>
      <c r="PA84" s="214"/>
      <c r="PB84" s="214"/>
      <c r="PC84" s="214"/>
      <c r="PD84" s="214"/>
      <c r="PE84" s="214"/>
      <c r="PF84" s="214"/>
      <c r="PG84" s="214"/>
      <c r="PH84" s="214"/>
      <c r="PI84" s="214"/>
      <c r="PJ84" s="214"/>
      <c r="PK84" s="214"/>
      <c r="PL84" s="214"/>
      <c r="PM84" s="214"/>
      <c r="PN84" s="214"/>
      <c r="PO84" s="214"/>
      <c r="PP84" s="214"/>
      <c r="PQ84" s="214"/>
      <c r="PR84" s="214"/>
      <c r="PS84" s="214"/>
      <c r="PT84" s="214"/>
      <c r="PU84" s="214"/>
      <c r="PV84" s="214"/>
      <c r="PW84" s="214"/>
      <c r="PX84" s="214"/>
      <c r="PY84" s="214"/>
      <c r="PZ84" s="214"/>
      <c r="QA84" s="214"/>
      <c r="QB84" s="214"/>
      <c r="QC84" s="214"/>
      <c r="QD84" s="214"/>
      <c r="QE84" s="214"/>
      <c r="QF84" s="214"/>
      <c r="QG84" s="214"/>
      <c r="QH84" s="214"/>
      <c r="QI84" s="214"/>
      <c r="QJ84" s="214"/>
      <c r="QK84" s="214"/>
      <c r="QL84" s="214"/>
      <c r="QM84" s="214"/>
      <c r="QN84" s="214"/>
      <c r="QO84" s="214"/>
      <c r="QP84" s="214"/>
      <c r="QQ84" s="214"/>
      <c r="QR84" s="214"/>
      <c r="QS84" s="214"/>
      <c r="QT84" s="214"/>
      <c r="QU84" s="214"/>
      <c r="QV84" s="214"/>
      <c r="QW84" s="214"/>
      <c r="QX84" s="214"/>
      <c r="QY84" s="214"/>
      <c r="QZ84" s="214"/>
      <c r="RA84" s="214"/>
      <c r="RB84" s="214"/>
      <c r="RC84" s="214"/>
      <c r="RD84" s="214"/>
      <c r="RE84" s="214"/>
      <c r="RF84" s="214"/>
      <c r="RG84" s="214"/>
      <c r="RH84" s="214"/>
      <c r="RI84" s="214"/>
      <c r="RJ84" s="214"/>
      <c r="RK84" s="214"/>
      <c r="RL84" s="214"/>
      <c r="RM84" s="214"/>
      <c r="RN84" s="214"/>
      <c r="RO84" s="214"/>
      <c r="RP84" s="214"/>
      <c r="RQ84" s="214"/>
      <c r="RR84" s="214"/>
      <c r="RS84" s="214"/>
      <c r="RT84" s="214"/>
      <c r="RU84" s="214"/>
      <c r="RV84" s="214"/>
      <c r="RW84" s="214"/>
      <c r="RX84" s="214"/>
      <c r="RY84" s="214"/>
      <c r="RZ84" s="214"/>
      <c r="SA84" s="214"/>
      <c r="SB84" s="214"/>
      <c r="SC84" s="214"/>
      <c r="SD84" s="214"/>
      <c r="SE84" s="214"/>
      <c r="SF84" s="214"/>
      <c r="SG84" s="214"/>
      <c r="SH84" s="214"/>
      <c r="SI84" s="214"/>
      <c r="SJ84" s="214"/>
      <c r="SK84" s="214"/>
      <c r="SL84" s="214"/>
      <c r="SM84" s="214"/>
      <c r="SN84" s="214"/>
      <c r="SO84" s="214"/>
      <c r="SP84" s="214"/>
      <c r="SQ84" s="214"/>
      <c r="SR84" s="214"/>
      <c r="SS84" s="214"/>
      <c r="ST84" s="214"/>
      <c r="SU84" s="214"/>
      <c r="SV84" s="214"/>
      <c r="SW84" s="214"/>
      <c r="SX84" s="214"/>
      <c r="SY84" s="214"/>
      <c r="SZ84" s="214"/>
      <c r="TA84" s="214"/>
      <c r="TB84" s="214"/>
      <c r="TC84" s="214"/>
      <c r="TD84" s="214"/>
      <c r="TE84" s="214"/>
      <c r="TF84" s="214"/>
      <c r="TG84" s="214"/>
      <c r="TH84" s="214"/>
      <c r="TI84" s="214"/>
      <c r="TJ84" s="214"/>
      <c r="TK84" s="214"/>
      <c r="TL84" s="214"/>
      <c r="TM84" s="214"/>
      <c r="TN84" s="214"/>
      <c r="TO84" s="214"/>
      <c r="TP84" s="214"/>
      <c r="TQ84" s="214"/>
      <c r="TR84" s="214"/>
      <c r="TS84" s="214"/>
      <c r="TT84" s="214"/>
      <c r="TU84" s="214"/>
      <c r="TV84" s="214"/>
      <c r="TW84" s="214"/>
      <c r="TX84" s="214"/>
      <c r="TY84" s="214"/>
      <c r="TZ84" s="214"/>
      <c r="UA84" s="214"/>
      <c r="UB84" s="214"/>
      <c r="UC84" s="214"/>
      <c r="UD84" s="214"/>
      <c r="UE84" s="214"/>
      <c r="UF84" s="214"/>
      <c r="UG84" s="214"/>
      <c r="UH84" s="214"/>
      <c r="UI84" s="214"/>
      <c r="UJ84" s="214"/>
      <c r="UK84" s="214"/>
      <c r="UL84" s="214"/>
      <c r="UM84" s="214"/>
      <c r="UN84" s="214"/>
      <c r="UO84" s="214"/>
      <c r="UP84" s="214"/>
      <c r="UQ84" s="214"/>
      <c r="UR84" s="214"/>
      <c r="US84" s="214"/>
      <c r="UT84" s="214"/>
      <c r="UU84" s="214"/>
      <c r="UV84" s="214"/>
      <c r="UW84" s="214"/>
      <c r="UX84" s="214"/>
      <c r="UY84" s="214"/>
      <c r="UZ84" s="214"/>
      <c r="VA84" s="214"/>
      <c r="VB84" s="214"/>
      <c r="VC84" s="214"/>
      <c r="VD84" s="214"/>
      <c r="VE84" s="214"/>
      <c r="VF84" s="214"/>
      <c r="VG84" s="214"/>
      <c r="VH84" s="214"/>
      <c r="VI84" s="214"/>
      <c r="VJ84" s="214"/>
      <c r="VK84" s="214"/>
      <c r="VL84" s="214"/>
      <c r="VM84" s="214"/>
      <c r="VN84" s="214"/>
      <c r="VO84" s="214"/>
      <c r="VP84" s="214"/>
      <c r="VQ84" s="214"/>
      <c r="VR84" s="214"/>
      <c r="VS84" s="214"/>
      <c r="VT84" s="214"/>
      <c r="VU84" s="214"/>
      <c r="VV84" s="214"/>
      <c r="VW84" s="214"/>
      <c r="VX84" s="214"/>
      <c r="VY84" s="214"/>
      <c r="VZ84" s="214"/>
      <c r="WA84" s="214"/>
      <c r="WB84" s="214"/>
      <c r="WC84" s="214"/>
      <c r="WD84" s="214"/>
      <c r="WE84" s="214"/>
      <c r="WF84" s="214"/>
      <c r="WG84" s="214"/>
      <c r="WH84" s="214"/>
      <c r="WI84" s="214"/>
      <c r="WJ84" s="214"/>
      <c r="WK84" s="214"/>
      <c r="WL84" s="214"/>
      <c r="WM84" s="214"/>
      <c r="WN84" s="214"/>
      <c r="WO84" s="214"/>
      <c r="WP84" s="214"/>
      <c r="WQ84" s="214"/>
      <c r="WR84" s="214"/>
      <c r="WS84" s="214"/>
      <c r="WT84" s="214"/>
      <c r="WU84" s="214"/>
      <c r="WV84" s="214"/>
      <c r="WW84" s="214"/>
      <c r="WX84" s="214"/>
      <c r="WY84" s="214"/>
      <c r="WZ84" s="214"/>
      <c r="XA84" s="214"/>
      <c r="XB84" s="214"/>
      <c r="XC84" s="214"/>
      <c r="XD84" s="214"/>
      <c r="XE84" s="214"/>
      <c r="XF84" s="214"/>
      <c r="XG84" s="214"/>
      <c r="XH84" s="214"/>
      <c r="XI84" s="214"/>
      <c r="XJ84" s="214"/>
      <c r="XK84" s="214"/>
      <c r="XL84" s="214"/>
      <c r="XM84" s="214"/>
      <c r="XN84" s="214"/>
      <c r="XO84" s="214"/>
      <c r="XP84" s="214"/>
      <c r="XQ84" s="214"/>
      <c r="XR84" s="214"/>
      <c r="XS84" s="214"/>
      <c r="XT84" s="214"/>
      <c r="XU84" s="214"/>
      <c r="XV84" s="214"/>
      <c r="XW84" s="214"/>
      <c r="XX84" s="214"/>
      <c r="XY84" s="214"/>
      <c r="XZ84" s="214"/>
      <c r="YA84" s="214"/>
      <c r="YB84" s="214"/>
      <c r="YC84" s="214"/>
      <c r="YD84" s="214"/>
      <c r="YE84" s="214"/>
      <c r="YF84" s="214"/>
      <c r="YG84" s="214"/>
      <c r="YH84" s="214"/>
      <c r="YI84" s="214"/>
      <c r="YJ84" s="214"/>
      <c r="YK84" s="214"/>
      <c r="YL84" s="214"/>
      <c r="YM84" s="214"/>
      <c r="YN84" s="214"/>
      <c r="YO84" s="214"/>
      <c r="YP84" s="214"/>
      <c r="YQ84" s="214"/>
      <c r="YR84" s="214"/>
      <c r="YS84" s="214"/>
      <c r="YT84" s="214"/>
      <c r="YU84" s="214"/>
      <c r="YV84" s="214"/>
      <c r="YW84" s="214"/>
      <c r="YX84" s="214"/>
      <c r="YY84" s="214"/>
      <c r="YZ84" s="214"/>
      <c r="ZA84" s="214"/>
      <c r="ZB84" s="214"/>
      <c r="ZC84" s="214"/>
      <c r="ZD84" s="214"/>
      <c r="ZE84" s="214"/>
      <c r="ZF84" s="214"/>
      <c r="ZG84" s="214"/>
      <c r="ZH84" s="214"/>
      <c r="ZI84" s="214"/>
      <c r="ZJ84" s="214"/>
      <c r="ZK84" s="214"/>
      <c r="ZL84" s="214"/>
      <c r="ZM84" s="214"/>
      <c r="ZN84" s="214"/>
      <c r="ZO84" s="214"/>
      <c r="ZP84" s="214"/>
      <c r="ZQ84" s="214"/>
      <c r="ZR84" s="214"/>
      <c r="ZS84" s="214"/>
      <c r="ZT84" s="214"/>
      <c r="ZU84" s="214"/>
      <c r="ZV84" s="214"/>
      <c r="ZW84" s="214"/>
      <c r="ZX84" s="214"/>
      <c r="ZY84" s="214"/>
      <c r="ZZ84" s="214"/>
      <c r="AAA84" s="214"/>
      <c r="AAB84" s="214"/>
      <c r="AAC84" s="214"/>
      <c r="AAD84" s="214"/>
      <c r="AAE84" s="214"/>
      <c r="AAF84" s="214"/>
      <c r="AAG84" s="214"/>
      <c r="AAH84" s="214"/>
      <c r="AAI84" s="214"/>
      <c r="AAJ84" s="214"/>
      <c r="AAK84" s="214"/>
      <c r="AAL84" s="214"/>
      <c r="AAM84" s="214"/>
      <c r="AAN84" s="214"/>
      <c r="AAO84" s="214"/>
      <c r="AAP84" s="214"/>
      <c r="AAQ84" s="214"/>
      <c r="AAR84" s="214"/>
      <c r="AAS84" s="214"/>
      <c r="AAT84" s="214"/>
      <c r="AAU84" s="214"/>
      <c r="AAV84" s="214"/>
      <c r="AAW84" s="214"/>
      <c r="AAX84" s="214"/>
      <c r="AAY84" s="214"/>
      <c r="AAZ84" s="214"/>
      <c r="ABA84" s="214"/>
      <c r="ABB84" s="214"/>
      <c r="ABC84" s="214"/>
      <c r="ABD84" s="214"/>
      <c r="ABE84" s="214"/>
      <c r="ABF84" s="214"/>
      <c r="ABG84" s="214"/>
      <c r="ABH84" s="214"/>
      <c r="ABI84" s="214"/>
      <c r="ABJ84" s="214"/>
      <c r="ABK84" s="214"/>
      <c r="ABL84" s="214"/>
      <c r="ABM84" s="214"/>
      <c r="ABN84" s="214"/>
      <c r="ABO84" s="214"/>
      <c r="ABP84" s="214"/>
      <c r="ABQ84" s="214"/>
      <c r="ABR84" s="214"/>
      <c r="ABS84" s="214"/>
      <c r="ABT84" s="214"/>
      <c r="ABU84" s="214"/>
      <c r="ABV84" s="214"/>
      <c r="ABW84" s="214"/>
      <c r="ABX84" s="214"/>
      <c r="ABY84" s="214"/>
      <c r="ABZ84" s="214"/>
      <c r="ACA84" s="214"/>
      <c r="ACB84" s="214"/>
      <c r="ACC84" s="214"/>
      <c r="ACD84" s="214"/>
      <c r="ACE84" s="214"/>
      <c r="ACF84" s="214"/>
      <c r="ACG84" s="214"/>
      <c r="ACH84" s="214"/>
      <c r="ACI84" s="214"/>
      <c r="ACJ84" s="214"/>
      <c r="ACK84" s="214"/>
      <c r="ACL84" s="214"/>
      <c r="ACM84" s="214"/>
      <c r="ACN84" s="214"/>
      <c r="ACO84" s="214"/>
      <c r="ACP84" s="214"/>
      <c r="ACQ84" s="214"/>
      <c r="ACR84" s="214"/>
      <c r="ACS84" s="214"/>
      <c r="ACT84" s="214"/>
      <c r="ACU84" s="214"/>
      <c r="ACV84" s="214"/>
      <c r="ACW84" s="214"/>
      <c r="ACX84" s="214"/>
      <c r="ACY84" s="214"/>
      <c r="ACZ84" s="214"/>
      <c r="ADA84" s="214"/>
      <c r="ADB84" s="214"/>
      <c r="ADC84" s="214"/>
      <c r="ADD84" s="214"/>
      <c r="ADE84" s="214"/>
      <c r="ADF84" s="214"/>
      <c r="ADG84" s="214"/>
      <c r="ADH84" s="214"/>
      <c r="ADI84" s="214"/>
      <c r="ADJ84" s="214"/>
      <c r="ADK84" s="214"/>
      <c r="ADL84" s="214"/>
      <c r="ADM84" s="214"/>
      <c r="ADN84" s="214"/>
      <c r="ADO84" s="214"/>
      <c r="ADP84" s="214"/>
      <c r="ADQ84" s="214"/>
      <c r="ADR84" s="214"/>
      <c r="ADS84" s="214"/>
      <c r="ADT84" s="214"/>
      <c r="ADU84" s="214"/>
      <c r="ADV84" s="214"/>
      <c r="ADW84" s="214"/>
      <c r="ADX84" s="214"/>
      <c r="ADY84" s="214"/>
      <c r="ADZ84" s="214"/>
      <c r="AEA84" s="214"/>
      <c r="AEB84" s="214"/>
      <c r="AEC84" s="214"/>
      <c r="AED84" s="214"/>
      <c r="AEE84" s="214"/>
      <c r="AEF84" s="214"/>
      <c r="AEG84" s="214"/>
      <c r="AEH84" s="214"/>
      <c r="AEI84" s="214"/>
      <c r="AEJ84" s="214"/>
      <c r="AEK84" s="214"/>
      <c r="AEL84" s="214"/>
      <c r="AEM84" s="214"/>
      <c r="AEN84" s="214"/>
      <c r="AEO84" s="214"/>
      <c r="AEP84" s="214"/>
      <c r="AEQ84" s="214"/>
      <c r="AER84" s="214"/>
      <c r="AES84" s="214"/>
      <c r="AET84" s="214"/>
      <c r="AEU84" s="214"/>
      <c r="AEV84" s="214"/>
      <c r="AEW84" s="214"/>
      <c r="AEX84" s="214"/>
      <c r="AEY84" s="214"/>
      <c r="AEZ84" s="214"/>
      <c r="AFA84" s="214"/>
      <c r="AFB84" s="214"/>
      <c r="AFC84" s="214"/>
      <c r="AFD84" s="214"/>
      <c r="AFE84" s="214"/>
      <c r="AFF84" s="214"/>
      <c r="AFG84" s="214"/>
      <c r="AFH84" s="214"/>
      <c r="AFI84" s="214"/>
      <c r="AFJ84" s="214"/>
      <c r="AFK84" s="214"/>
      <c r="AFL84" s="214"/>
      <c r="AFM84" s="214"/>
      <c r="AFN84" s="214"/>
      <c r="AFO84" s="214"/>
      <c r="AFP84" s="214"/>
      <c r="AFQ84" s="214"/>
      <c r="AFR84" s="214"/>
      <c r="AFS84" s="214"/>
      <c r="AFT84" s="214"/>
      <c r="AFU84" s="214"/>
      <c r="AFV84" s="214"/>
      <c r="AFW84" s="214"/>
      <c r="AFX84" s="214"/>
      <c r="AFY84" s="214"/>
      <c r="AFZ84" s="214"/>
      <c r="AGA84" s="214"/>
      <c r="AGB84" s="214"/>
      <c r="AGC84" s="214"/>
      <c r="AGD84" s="214"/>
      <c r="AGE84" s="214"/>
      <c r="AGF84" s="214"/>
      <c r="AGG84" s="214"/>
      <c r="AGH84" s="214"/>
      <c r="AGI84" s="214"/>
      <c r="AGJ84" s="214"/>
      <c r="AGK84" s="214"/>
      <c r="AGL84" s="214"/>
      <c r="AGM84" s="214"/>
      <c r="AGN84" s="214"/>
      <c r="AGO84" s="214"/>
      <c r="AGP84" s="214"/>
      <c r="AGQ84" s="214"/>
      <c r="AGR84" s="214"/>
      <c r="AGS84" s="214"/>
      <c r="AGT84" s="214"/>
      <c r="AGU84" s="214"/>
      <c r="AGV84" s="214"/>
      <c r="AGW84" s="214"/>
      <c r="AGX84" s="214"/>
      <c r="AGY84" s="214"/>
      <c r="AGZ84" s="214"/>
      <c r="AHA84" s="214"/>
      <c r="AHB84" s="214"/>
      <c r="AHC84" s="214"/>
      <c r="AHD84" s="214"/>
      <c r="AHE84" s="214"/>
      <c r="AHF84" s="214"/>
      <c r="AHG84" s="214"/>
      <c r="AHH84" s="214"/>
      <c r="AHI84" s="214"/>
      <c r="AHJ84" s="214"/>
      <c r="AHK84" s="214"/>
      <c r="AHL84" s="214"/>
      <c r="AHM84" s="214"/>
      <c r="AHN84" s="214"/>
      <c r="AHO84" s="214"/>
      <c r="AHP84" s="214"/>
      <c r="AHQ84" s="214"/>
      <c r="AHR84" s="214"/>
      <c r="AHS84" s="214"/>
      <c r="AHT84" s="214"/>
      <c r="AHU84" s="214"/>
      <c r="AHV84" s="214"/>
      <c r="AHW84" s="214"/>
      <c r="AHX84" s="214"/>
      <c r="AHY84" s="214"/>
      <c r="AHZ84" s="214"/>
      <c r="AIA84" s="214"/>
      <c r="AIB84" s="214"/>
      <c r="AIC84" s="214"/>
      <c r="AID84" s="214"/>
      <c r="AIE84" s="214"/>
      <c r="AIF84" s="214"/>
      <c r="AIG84" s="214"/>
      <c r="AIH84" s="214"/>
      <c r="AII84" s="214"/>
      <c r="AIJ84" s="214"/>
      <c r="AIK84" s="214"/>
      <c r="AIL84" s="214"/>
      <c r="AIM84" s="214"/>
      <c r="AIN84" s="214"/>
      <c r="AIO84" s="214"/>
      <c r="AIP84" s="214"/>
      <c r="AIQ84" s="214"/>
      <c r="AIR84" s="214"/>
      <c r="AIS84" s="214"/>
      <c r="AIT84" s="214"/>
      <c r="AIU84" s="214"/>
      <c r="AIV84" s="214"/>
      <c r="AIW84" s="214"/>
      <c r="AIX84" s="214"/>
      <c r="AIY84" s="214"/>
      <c r="AIZ84" s="214"/>
      <c r="AJA84" s="214"/>
      <c r="AJB84" s="214"/>
      <c r="AJC84" s="214"/>
      <c r="AJD84" s="214"/>
      <c r="AJE84" s="214"/>
      <c r="AJF84" s="214"/>
      <c r="AJG84" s="214"/>
      <c r="AJH84" s="214"/>
      <c r="AJI84" s="214"/>
      <c r="AJJ84" s="214"/>
      <c r="AJK84" s="214"/>
      <c r="AJL84" s="214"/>
      <c r="AJM84" s="214"/>
      <c r="AJN84" s="214"/>
      <c r="AJO84" s="214"/>
      <c r="AJP84" s="214"/>
      <c r="AJQ84" s="214"/>
      <c r="AJR84" s="214"/>
      <c r="AJS84" s="214"/>
      <c r="AJT84" s="214"/>
      <c r="AJU84" s="214"/>
      <c r="AJV84" s="214"/>
      <c r="AJW84" s="214"/>
      <c r="AJX84" s="214"/>
      <c r="AJY84" s="214"/>
      <c r="AJZ84" s="214"/>
      <c r="AKA84" s="214"/>
      <c r="AKB84" s="214"/>
      <c r="AKC84" s="214"/>
      <c r="AKD84" s="214"/>
      <c r="AKE84" s="214"/>
      <c r="AKF84" s="214"/>
      <c r="AKG84" s="214"/>
      <c r="AKH84" s="214"/>
      <c r="AKI84" s="214"/>
      <c r="AKJ84" s="214"/>
      <c r="AKK84" s="214"/>
      <c r="AKL84" s="214"/>
      <c r="AKM84" s="214"/>
      <c r="AKN84" s="214"/>
      <c r="AKO84" s="214"/>
      <c r="AKP84" s="214"/>
      <c r="AKQ84" s="214"/>
      <c r="AKR84" s="214"/>
      <c r="AKS84" s="214"/>
      <c r="AKT84" s="214"/>
      <c r="AKU84" s="214"/>
      <c r="AKV84" s="214"/>
      <c r="AKW84" s="214"/>
      <c r="AKX84" s="214"/>
      <c r="AKY84" s="214"/>
      <c r="AKZ84" s="214"/>
      <c r="ALA84" s="214"/>
      <c r="ALB84" s="214"/>
      <c r="ALC84" s="214"/>
      <c r="ALD84" s="214"/>
      <c r="ALE84" s="214"/>
      <c r="ALF84" s="214"/>
      <c r="ALG84" s="214"/>
      <c r="ALH84" s="214"/>
      <c r="ALI84" s="214"/>
      <c r="ALJ84" s="214"/>
      <c r="ALK84" s="214"/>
      <c r="ALL84" s="214"/>
      <c r="ALM84" s="214"/>
      <c r="ALN84" s="214"/>
      <c r="ALO84" s="214"/>
      <c r="ALP84" s="214"/>
      <c r="ALQ84" s="214"/>
      <c r="ALR84" s="214"/>
      <c r="ALS84" s="214"/>
      <c r="ALT84" s="214"/>
      <c r="ALU84" s="214"/>
      <c r="ALV84" s="214"/>
      <c r="ALW84" s="214"/>
      <c r="ALX84" s="214"/>
      <c r="ALY84" s="214"/>
      <c r="ALZ84" s="214"/>
      <c r="AMA84" s="214"/>
      <c r="AMB84" s="214"/>
      <c r="AMC84" s="214"/>
      <c r="AMD84" s="214"/>
      <c r="AME84" s="214"/>
      <c r="AMF84" s="214"/>
      <c r="AMG84" s="214"/>
      <c r="AMH84" s="214"/>
      <c r="AMI84" s="214"/>
      <c r="AMJ84" s="214"/>
      <c r="AMK84" s="214"/>
      <c r="AML84" s="214"/>
      <c r="AMM84" s="214"/>
      <c r="AMN84" s="214"/>
      <c r="AMO84" s="214"/>
      <c r="AMP84" s="214"/>
      <c r="AMQ84" s="214"/>
      <c r="AMR84" s="214"/>
      <c r="AMS84" s="214"/>
      <c r="AMT84" s="214"/>
      <c r="AMU84" s="214"/>
      <c r="AMV84" s="214"/>
      <c r="AMW84" s="214"/>
      <c r="AMX84" s="214"/>
      <c r="AMY84" s="214"/>
      <c r="AMZ84" s="214"/>
      <c r="ANA84" s="214"/>
      <c r="ANB84" s="214"/>
      <c r="ANC84" s="214"/>
      <c r="AND84" s="214"/>
      <c r="ANE84" s="214"/>
      <c r="ANF84" s="214"/>
      <c r="ANG84" s="214"/>
      <c r="ANH84" s="214"/>
      <c r="ANI84" s="214"/>
      <c r="ANJ84" s="214"/>
      <c r="ANK84" s="214"/>
      <c r="ANL84" s="214"/>
      <c r="ANM84" s="214"/>
      <c r="ANN84" s="214"/>
      <c r="ANO84" s="214"/>
      <c r="ANP84" s="214"/>
      <c r="ANQ84" s="214"/>
      <c r="ANR84" s="214"/>
      <c r="ANS84" s="214"/>
      <c r="ANT84" s="214"/>
      <c r="ANU84" s="214"/>
      <c r="ANV84" s="214"/>
      <c r="ANW84" s="214"/>
      <c r="ANX84" s="214"/>
      <c r="ANY84" s="214"/>
      <c r="ANZ84" s="214"/>
      <c r="AOA84" s="214"/>
      <c r="AOB84" s="214"/>
      <c r="AOC84" s="214"/>
      <c r="AOD84" s="214"/>
      <c r="AOE84" s="214"/>
      <c r="AOF84" s="214"/>
      <c r="AOG84" s="214"/>
      <c r="AOH84" s="214"/>
      <c r="AOI84" s="214"/>
      <c r="AOJ84" s="214"/>
      <c r="AOK84" s="214"/>
      <c r="AOL84" s="214"/>
      <c r="AOM84" s="214"/>
      <c r="AON84" s="214"/>
      <c r="AOO84" s="214"/>
      <c r="AOP84" s="214"/>
      <c r="AOQ84" s="214"/>
      <c r="AOR84" s="214"/>
      <c r="AOS84" s="214"/>
      <c r="AOT84" s="214"/>
      <c r="AOU84" s="214"/>
      <c r="AOV84" s="214"/>
      <c r="AOW84" s="214"/>
      <c r="AOX84" s="214"/>
      <c r="AOY84" s="214"/>
      <c r="AOZ84" s="214"/>
      <c r="APA84" s="214"/>
      <c r="APB84" s="214"/>
      <c r="APC84" s="214"/>
      <c r="APD84" s="214"/>
      <c r="APE84" s="214"/>
      <c r="APF84" s="214"/>
      <c r="APG84" s="214"/>
      <c r="APH84" s="214"/>
      <c r="API84" s="214"/>
      <c r="APJ84" s="214"/>
      <c r="APK84" s="214"/>
      <c r="APL84" s="214"/>
      <c r="APM84" s="214"/>
      <c r="APN84" s="214"/>
      <c r="APO84" s="214"/>
      <c r="APP84" s="214"/>
      <c r="APQ84" s="214"/>
      <c r="APR84" s="214"/>
      <c r="APS84" s="214"/>
      <c r="APT84" s="214"/>
      <c r="APU84" s="214"/>
      <c r="APV84" s="214"/>
      <c r="APW84" s="214"/>
      <c r="APX84" s="214"/>
      <c r="APY84" s="214"/>
      <c r="APZ84" s="214"/>
      <c r="AQA84" s="214"/>
      <c r="AQB84" s="214"/>
      <c r="AQC84" s="214"/>
      <c r="AQD84" s="214"/>
      <c r="AQE84" s="214"/>
      <c r="AQF84" s="214"/>
      <c r="AQG84" s="214"/>
      <c r="AQH84" s="214"/>
      <c r="AQI84" s="214"/>
      <c r="AQJ84" s="214"/>
      <c r="AQK84" s="214"/>
      <c r="AQL84" s="214"/>
      <c r="AQM84" s="214"/>
      <c r="AQN84" s="214"/>
      <c r="AQO84" s="214"/>
      <c r="AQP84" s="214"/>
      <c r="AQQ84" s="214"/>
      <c r="AQR84" s="214"/>
      <c r="AQS84" s="214"/>
      <c r="AQT84" s="214"/>
      <c r="AQU84" s="214"/>
      <c r="AQV84" s="214"/>
      <c r="AQW84" s="214"/>
      <c r="AQX84" s="214"/>
      <c r="AQY84" s="214"/>
      <c r="AQZ84" s="214"/>
      <c r="ARA84" s="214"/>
      <c r="ARB84" s="214"/>
      <c r="ARC84" s="214"/>
      <c r="ARD84" s="214"/>
      <c r="ARE84" s="214"/>
      <c r="ARF84" s="214"/>
      <c r="ARG84" s="214"/>
      <c r="ARH84" s="214"/>
      <c r="ARI84" s="214"/>
      <c r="ARJ84" s="214"/>
      <c r="ARK84" s="214"/>
      <c r="ARL84" s="214"/>
      <c r="ARM84" s="214"/>
      <c r="ARN84" s="214"/>
      <c r="ARO84" s="214"/>
      <c r="ARP84" s="214"/>
      <c r="ARQ84" s="214"/>
      <c r="ARR84" s="214"/>
      <c r="ARS84" s="214"/>
      <c r="ART84" s="214"/>
      <c r="ARU84" s="214"/>
      <c r="ARV84" s="214"/>
      <c r="ARW84" s="214"/>
      <c r="ARX84" s="214"/>
      <c r="ARY84" s="214"/>
      <c r="ARZ84" s="214"/>
      <c r="ASA84" s="214"/>
      <c r="ASB84" s="214"/>
      <c r="ASC84" s="214"/>
      <c r="ASD84" s="214"/>
      <c r="ASE84" s="214"/>
      <c r="ASF84" s="214"/>
      <c r="ASG84" s="214"/>
      <c r="ASH84" s="214"/>
      <c r="ASI84" s="214"/>
      <c r="ASJ84" s="214"/>
      <c r="ASK84" s="214"/>
      <c r="ASL84" s="214"/>
      <c r="ASM84" s="214"/>
      <c r="ASN84" s="214"/>
      <c r="ASO84" s="214"/>
      <c r="ASP84" s="214"/>
      <c r="ASQ84" s="214"/>
      <c r="ASR84" s="214"/>
      <c r="ASS84" s="214"/>
      <c r="AST84" s="214"/>
      <c r="ASU84" s="214"/>
      <c r="ASV84" s="214"/>
      <c r="ASW84" s="214"/>
      <c r="ASX84" s="214"/>
      <c r="ASY84" s="214"/>
      <c r="ASZ84" s="214"/>
      <c r="ATA84" s="214"/>
      <c r="ATB84" s="214"/>
      <c r="ATC84" s="214"/>
      <c r="ATD84" s="214"/>
      <c r="ATE84" s="214"/>
      <c r="ATF84" s="214"/>
      <c r="ATG84" s="214"/>
      <c r="ATH84" s="214"/>
      <c r="ATI84" s="214"/>
      <c r="ATJ84" s="214"/>
      <c r="ATK84" s="214"/>
      <c r="ATL84" s="214"/>
      <c r="ATM84" s="214"/>
      <c r="ATN84" s="214"/>
      <c r="ATO84" s="214"/>
      <c r="ATP84" s="214"/>
      <c r="ATQ84" s="214"/>
      <c r="ATR84" s="214"/>
      <c r="ATS84" s="214"/>
      <c r="ATT84" s="214"/>
      <c r="ATU84" s="214"/>
      <c r="ATV84" s="214"/>
      <c r="ATW84" s="214"/>
      <c r="ATX84" s="214"/>
      <c r="ATY84" s="214"/>
      <c r="ATZ84" s="214"/>
      <c r="AUA84" s="214"/>
      <c r="AUB84" s="214"/>
      <c r="AUC84" s="214"/>
      <c r="AUD84" s="214"/>
      <c r="AUE84" s="214"/>
      <c r="AUF84" s="214"/>
      <c r="AUG84" s="214"/>
      <c r="AUH84" s="214"/>
      <c r="AUI84" s="214"/>
      <c r="AUJ84" s="214"/>
      <c r="AUK84" s="214"/>
      <c r="AUL84" s="214"/>
      <c r="AUM84" s="214"/>
      <c r="AUN84" s="214"/>
      <c r="AUO84" s="214"/>
      <c r="AUP84" s="214"/>
      <c r="AUQ84" s="214"/>
      <c r="AUR84" s="214"/>
      <c r="AUS84" s="214"/>
      <c r="AUT84" s="214"/>
      <c r="AUU84" s="214"/>
      <c r="AUV84" s="214"/>
      <c r="AUW84" s="214"/>
      <c r="AUX84" s="214"/>
      <c r="AUY84" s="214"/>
      <c r="AUZ84" s="214"/>
      <c r="AVA84" s="214"/>
      <c r="AVB84" s="214"/>
      <c r="AVC84" s="214"/>
      <c r="AVD84" s="214"/>
      <c r="AVE84" s="214"/>
      <c r="AVF84" s="214"/>
      <c r="AVG84" s="214"/>
      <c r="AVH84" s="214"/>
      <c r="AVI84" s="214"/>
      <c r="AVJ84" s="214"/>
      <c r="AVK84" s="214"/>
      <c r="AVL84" s="214"/>
      <c r="AVM84" s="214"/>
      <c r="AVN84" s="214"/>
      <c r="AVO84" s="214"/>
      <c r="AVP84" s="214"/>
      <c r="AVQ84" s="214"/>
      <c r="AVR84" s="214"/>
      <c r="AVS84" s="214"/>
      <c r="AVT84" s="214"/>
      <c r="AVU84" s="214"/>
      <c r="AVV84" s="214"/>
      <c r="AVW84" s="214"/>
      <c r="AVX84" s="214"/>
      <c r="AVY84" s="214"/>
      <c r="AVZ84" s="214"/>
      <c r="AWA84" s="214"/>
      <c r="AWB84" s="214"/>
      <c r="AWC84" s="214"/>
      <c r="AWD84" s="214"/>
      <c r="AWE84" s="214"/>
      <c r="AWF84" s="214"/>
      <c r="AWG84" s="214"/>
      <c r="AWH84" s="214"/>
      <c r="AWI84" s="214"/>
      <c r="AWJ84" s="214"/>
      <c r="AWK84" s="214"/>
      <c r="AWL84" s="214"/>
      <c r="AWM84" s="214"/>
      <c r="AWN84" s="214"/>
      <c r="AWO84" s="214"/>
      <c r="AWP84" s="214"/>
      <c r="AWQ84" s="214"/>
      <c r="AWR84" s="214"/>
      <c r="AWS84" s="214"/>
      <c r="AWT84" s="214"/>
      <c r="AWU84" s="214"/>
      <c r="AWV84" s="214"/>
      <c r="AWW84" s="214"/>
      <c r="AWX84" s="214"/>
      <c r="AWY84" s="214"/>
      <c r="AWZ84" s="214"/>
      <c r="AXA84" s="214"/>
      <c r="AXB84" s="214"/>
      <c r="AXC84" s="214"/>
      <c r="AXD84" s="214"/>
      <c r="AXE84" s="214"/>
      <c r="AXF84" s="214"/>
      <c r="AXG84" s="214"/>
      <c r="AXH84" s="214"/>
      <c r="AXI84" s="214"/>
      <c r="AXJ84" s="214"/>
      <c r="AXK84" s="214"/>
      <c r="AXL84" s="214"/>
      <c r="AXM84" s="214"/>
      <c r="AXN84" s="214"/>
      <c r="AXO84" s="214"/>
      <c r="AXP84" s="214"/>
      <c r="AXQ84" s="214"/>
      <c r="AXR84" s="214"/>
      <c r="AXS84" s="214"/>
      <c r="AXT84" s="214"/>
      <c r="AXU84" s="214"/>
      <c r="AXV84" s="214"/>
      <c r="AXW84" s="214"/>
      <c r="AXX84" s="214"/>
      <c r="AXY84" s="214"/>
      <c r="AXZ84" s="214"/>
      <c r="AYA84" s="214"/>
      <c r="AYB84" s="214"/>
      <c r="AYC84" s="214"/>
      <c r="AYD84" s="214"/>
      <c r="AYE84" s="214"/>
      <c r="AYF84" s="214"/>
      <c r="AYG84" s="214"/>
      <c r="AYH84" s="214"/>
      <c r="AYI84" s="214"/>
      <c r="AYJ84" s="214"/>
      <c r="AYK84" s="214"/>
      <c r="AYL84" s="214"/>
      <c r="AYM84" s="214"/>
      <c r="AYN84" s="214"/>
      <c r="AYO84" s="214"/>
      <c r="AYP84" s="214"/>
      <c r="AYQ84" s="214"/>
      <c r="AYR84" s="214"/>
      <c r="AYS84" s="214"/>
      <c r="AYT84" s="214"/>
      <c r="AYU84" s="214"/>
      <c r="AYV84" s="214"/>
      <c r="AYW84" s="214"/>
      <c r="AYX84" s="214"/>
      <c r="AYY84" s="214"/>
      <c r="AYZ84" s="214"/>
      <c r="AZA84" s="214"/>
      <c r="AZB84" s="214"/>
      <c r="AZC84" s="214"/>
      <c r="AZD84" s="214"/>
      <c r="AZE84" s="214"/>
      <c r="AZF84" s="214"/>
      <c r="AZG84" s="214"/>
      <c r="AZH84" s="214"/>
      <c r="AZI84" s="214"/>
      <c r="AZJ84" s="214"/>
      <c r="AZK84" s="214"/>
      <c r="AZL84" s="214"/>
      <c r="AZM84" s="214"/>
      <c r="AZN84" s="214"/>
      <c r="AZO84" s="214"/>
      <c r="AZP84" s="214"/>
      <c r="AZQ84" s="214"/>
      <c r="AZR84" s="214"/>
      <c r="AZS84" s="214"/>
      <c r="AZT84" s="214"/>
      <c r="AZU84" s="214"/>
      <c r="AZV84" s="214"/>
      <c r="AZW84" s="214"/>
      <c r="AZX84" s="214"/>
      <c r="AZY84" s="214"/>
      <c r="AZZ84" s="214"/>
      <c r="BAA84" s="214"/>
      <c r="BAB84" s="214"/>
      <c r="BAC84" s="214"/>
      <c r="BAD84" s="214"/>
      <c r="BAE84" s="214"/>
      <c r="BAF84" s="214"/>
      <c r="BAG84" s="214"/>
      <c r="BAH84" s="214"/>
      <c r="BAI84" s="214"/>
      <c r="BAJ84" s="214"/>
      <c r="BAK84" s="214"/>
      <c r="BAL84" s="214"/>
      <c r="BAM84" s="214"/>
      <c r="BAN84" s="214"/>
      <c r="BAO84" s="214"/>
      <c r="BAP84" s="214"/>
      <c r="BAQ84" s="214"/>
      <c r="BAR84" s="214"/>
      <c r="BAS84" s="214"/>
      <c r="BAT84" s="214"/>
      <c r="BAU84" s="214"/>
      <c r="BAV84" s="214"/>
      <c r="BAW84" s="214"/>
      <c r="BAX84" s="214"/>
      <c r="BAY84" s="214"/>
      <c r="BAZ84" s="214"/>
      <c r="BBA84" s="214"/>
      <c r="BBB84" s="214"/>
      <c r="BBC84" s="214"/>
      <c r="BBD84" s="214"/>
      <c r="BBE84" s="214"/>
      <c r="BBF84" s="214"/>
      <c r="BBG84" s="214"/>
      <c r="BBH84" s="214"/>
      <c r="BBI84" s="214"/>
      <c r="BBJ84" s="214"/>
      <c r="BBK84" s="214"/>
      <c r="BBL84" s="214"/>
      <c r="BBM84" s="214"/>
      <c r="BBN84" s="214"/>
      <c r="BBO84" s="214"/>
      <c r="BBP84" s="214"/>
      <c r="BBQ84" s="214"/>
      <c r="BBR84" s="214"/>
      <c r="BBS84" s="214"/>
      <c r="BBT84" s="214"/>
      <c r="BBU84" s="214"/>
      <c r="BBV84" s="214"/>
      <c r="BBW84" s="214"/>
      <c r="BBX84" s="214"/>
      <c r="BBY84" s="214"/>
      <c r="BBZ84" s="214"/>
      <c r="BCA84" s="214"/>
      <c r="BCB84" s="214"/>
      <c r="BCC84" s="214"/>
      <c r="BCD84" s="214"/>
      <c r="BCE84" s="214"/>
      <c r="BCF84" s="214"/>
      <c r="BCG84" s="214"/>
      <c r="BCH84" s="214"/>
      <c r="BCI84" s="214"/>
      <c r="BCJ84" s="214"/>
      <c r="BCK84" s="214"/>
      <c r="BCL84" s="214"/>
      <c r="BCM84" s="214"/>
      <c r="BCN84" s="214"/>
      <c r="BCO84" s="214"/>
      <c r="BCP84" s="214"/>
      <c r="BCQ84" s="214"/>
      <c r="BCR84" s="214"/>
      <c r="BCS84" s="214"/>
      <c r="BCT84" s="214"/>
      <c r="BCU84" s="214"/>
      <c r="BCV84" s="214"/>
      <c r="BCW84" s="214"/>
      <c r="BCX84" s="214"/>
      <c r="BCY84" s="214"/>
      <c r="BCZ84" s="214"/>
      <c r="BDA84" s="214"/>
      <c r="BDB84" s="214"/>
      <c r="BDC84" s="214"/>
      <c r="BDD84" s="214"/>
      <c r="BDE84" s="214"/>
      <c r="BDF84" s="214"/>
      <c r="BDG84" s="214"/>
      <c r="BDH84" s="214"/>
      <c r="BDI84" s="214"/>
      <c r="BDJ84" s="214"/>
      <c r="BDK84" s="214"/>
      <c r="BDL84" s="214"/>
      <c r="BDM84" s="214"/>
      <c r="BDN84" s="214"/>
      <c r="BDO84" s="214"/>
      <c r="BDP84" s="214"/>
      <c r="BDQ84" s="214"/>
      <c r="BDR84" s="214"/>
      <c r="BDS84" s="214"/>
      <c r="BDT84" s="214"/>
      <c r="BDU84" s="214"/>
      <c r="BDV84" s="214"/>
      <c r="BDW84" s="214"/>
      <c r="BDX84" s="214"/>
      <c r="BDY84" s="214"/>
      <c r="BDZ84" s="214"/>
      <c r="BEA84" s="214"/>
      <c r="BEB84" s="214"/>
      <c r="BEC84" s="214"/>
      <c r="BED84" s="214"/>
      <c r="BEE84" s="214"/>
      <c r="BEF84" s="214"/>
      <c r="BEG84" s="214"/>
      <c r="BEH84" s="214"/>
      <c r="BEI84" s="214"/>
      <c r="BEJ84" s="214"/>
      <c r="BEK84" s="214"/>
      <c r="BEL84" s="214"/>
      <c r="BEM84" s="214"/>
      <c r="BEN84" s="214"/>
      <c r="BEO84" s="214"/>
      <c r="BEP84" s="214"/>
      <c r="BEQ84" s="214"/>
      <c r="BER84" s="214"/>
      <c r="BES84" s="214"/>
      <c r="BET84" s="214"/>
      <c r="BEU84" s="214"/>
      <c r="BEV84" s="214"/>
      <c r="BEW84" s="214"/>
      <c r="BEX84" s="214"/>
      <c r="BEY84" s="214"/>
      <c r="BEZ84" s="214"/>
      <c r="BFA84" s="214"/>
      <c r="BFB84" s="214"/>
      <c r="BFC84" s="214"/>
      <c r="BFD84" s="214"/>
      <c r="BFE84" s="214"/>
      <c r="BFF84" s="214"/>
      <c r="BFG84" s="214"/>
      <c r="BFH84" s="214"/>
      <c r="BFI84" s="214"/>
      <c r="BFJ84" s="214"/>
      <c r="BFK84" s="214"/>
      <c r="BFL84" s="214"/>
      <c r="BFM84" s="214"/>
      <c r="BFN84" s="214"/>
      <c r="BFO84" s="214"/>
      <c r="BFP84" s="214"/>
      <c r="BFQ84" s="214"/>
      <c r="BFR84" s="214"/>
      <c r="BFS84" s="214"/>
      <c r="BFT84" s="214"/>
      <c r="BFU84" s="214"/>
      <c r="BFV84" s="214"/>
      <c r="BFW84" s="214"/>
      <c r="BFX84" s="214"/>
      <c r="BFY84" s="214"/>
      <c r="BFZ84" s="214"/>
      <c r="BGA84" s="214"/>
      <c r="BGB84" s="214"/>
      <c r="BGC84" s="214"/>
      <c r="BGD84" s="214"/>
      <c r="BGE84" s="214"/>
      <c r="BGF84" s="214"/>
      <c r="BGG84" s="214"/>
      <c r="BGH84" s="214"/>
      <c r="BGI84" s="214"/>
      <c r="BGJ84" s="214"/>
      <c r="BGK84" s="214"/>
      <c r="BGL84" s="214"/>
      <c r="BGM84" s="214"/>
      <c r="BGN84" s="214"/>
      <c r="BGO84" s="214"/>
      <c r="BGP84" s="214"/>
      <c r="BGQ84" s="214"/>
      <c r="BGR84" s="214"/>
      <c r="BGS84" s="214"/>
      <c r="BGT84" s="214"/>
      <c r="BGU84" s="214"/>
      <c r="BGV84" s="214"/>
      <c r="BGW84" s="214"/>
      <c r="BGX84" s="214"/>
      <c r="BGY84" s="214"/>
      <c r="BGZ84" s="214"/>
      <c r="BHA84" s="214"/>
      <c r="BHB84" s="214"/>
      <c r="BHC84" s="214"/>
      <c r="BHD84" s="214"/>
      <c r="BHE84" s="214"/>
      <c r="BHF84" s="214"/>
      <c r="BHG84" s="214"/>
      <c r="BHH84" s="214"/>
      <c r="BHI84" s="214"/>
      <c r="BHJ84" s="214"/>
      <c r="BHK84" s="214"/>
      <c r="BHL84" s="214"/>
      <c r="BHM84" s="214"/>
      <c r="BHN84" s="214"/>
      <c r="BHO84" s="214"/>
      <c r="BHP84" s="214"/>
      <c r="BHQ84" s="214"/>
      <c r="BHR84" s="214"/>
      <c r="BHS84" s="214"/>
      <c r="BHT84" s="214"/>
      <c r="BHU84" s="214"/>
      <c r="BHV84" s="214"/>
      <c r="BHW84" s="214"/>
      <c r="BHX84" s="214"/>
      <c r="BHY84" s="214"/>
      <c r="BHZ84" s="214"/>
      <c r="BIA84" s="214"/>
      <c r="BIB84" s="214"/>
      <c r="BIC84" s="214"/>
      <c r="BID84" s="214"/>
      <c r="BIE84" s="214"/>
      <c r="BIF84" s="214"/>
      <c r="BIG84" s="214"/>
      <c r="BIH84" s="214"/>
      <c r="BII84" s="214"/>
      <c r="BIJ84" s="214"/>
      <c r="BIK84" s="214"/>
      <c r="BIL84" s="214"/>
      <c r="BIM84" s="214"/>
      <c r="BIN84" s="214"/>
      <c r="BIO84" s="214"/>
      <c r="BIP84" s="214"/>
      <c r="BIQ84" s="214"/>
      <c r="BIR84" s="214"/>
      <c r="BIS84" s="214"/>
      <c r="BIT84" s="214"/>
      <c r="BIU84" s="214"/>
      <c r="BIV84" s="214"/>
      <c r="BIW84" s="214"/>
      <c r="BIX84" s="214"/>
      <c r="BIY84" s="214"/>
      <c r="BIZ84" s="214"/>
      <c r="BJA84" s="214"/>
      <c r="BJB84" s="214"/>
      <c r="BJC84" s="214"/>
      <c r="BJD84" s="214"/>
      <c r="BJE84" s="214"/>
      <c r="BJF84" s="214"/>
      <c r="BJG84" s="214"/>
      <c r="BJH84" s="214"/>
      <c r="BJI84" s="214"/>
      <c r="BJJ84" s="214"/>
      <c r="BJK84" s="214"/>
      <c r="BJL84" s="214"/>
      <c r="BJM84" s="214"/>
      <c r="BJN84" s="214"/>
      <c r="BJO84" s="214"/>
      <c r="BJP84" s="214"/>
      <c r="BJQ84" s="214"/>
      <c r="BJR84" s="214"/>
      <c r="BJS84" s="214"/>
      <c r="BJT84" s="214"/>
      <c r="BJU84" s="214"/>
      <c r="BJV84" s="214"/>
      <c r="BJW84" s="214"/>
      <c r="BJX84" s="214"/>
      <c r="BJY84" s="214"/>
      <c r="BJZ84" s="214"/>
      <c r="BKA84" s="214"/>
      <c r="BKB84" s="214"/>
      <c r="BKC84" s="214"/>
      <c r="BKD84" s="214"/>
      <c r="BKE84" s="214"/>
      <c r="BKF84" s="214"/>
      <c r="BKG84" s="214"/>
      <c r="BKH84" s="214"/>
      <c r="BKI84" s="214"/>
      <c r="BKJ84" s="214"/>
      <c r="BKK84" s="214"/>
      <c r="BKL84" s="214"/>
      <c r="BKM84" s="214"/>
      <c r="BKN84" s="214"/>
      <c r="BKO84" s="214"/>
      <c r="BKP84" s="214"/>
      <c r="BKQ84" s="214"/>
      <c r="BKR84" s="214"/>
      <c r="BKS84" s="214"/>
      <c r="BKT84" s="214"/>
      <c r="BKU84" s="214"/>
      <c r="BKV84" s="214"/>
      <c r="BKW84" s="214"/>
      <c r="BKX84" s="214"/>
      <c r="BKY84" s="214"/>
      <c r="BKZ84" s="214"/>
      <c r="BLA84" s="214"/>
      <c r="BLB84" s="214"/>
      <c r="BLC84" s="214"/>
      <c r="BLD84" s="214"/>
      <c r="BLE84" s="214"/>
      <c r="BLF84" s="214"/>
      <c r="BLG84" s="214"/>
      <c r="BLH84" s="214"/>
      <c r="BLI84" s="214"/>
      <c r="BLJ84" s="214"/>
      <c r="BLK84" s="214"/>
      <c r="BLL84" s="214"/>
      <c r="BLM84" s="214"/>
      <c r="BLN84" s="214"/>
      <c r="BLO84" s="214"/>
      <c r="BLP84" s="214"/>
      <c r="BLQ84" s="214"/>
      <c r="BLR84" s="214"/>
      <c r="BLS84" s="214"/>
      <c r="BLT84" s="214"/>
      <c r="BLU84" s="214"/>
      <c r="BLV84" s="214"/>
      <c r="BLW84" s="214"/>
      <c r="BLX84" s="214"/>
      <c r="BLY84" s="214"/>
      <c r="BLZ84" s="214"/>
      <c r="BMA84" s="214"/>
      <c r="BMB84" s="214"/>
      <c r="BMC84" s="214"/>
      <c r="BMD84" s="214"/>
      <c r="BME84" s="214"/>
      <c r="BMF84" s="214"/>
      <c r="BMG84" s="214"/>
      <c r="BMH84" s="214"/>
      <c r="BMI84" s="214"/>
      <c r="BMJ84" s="214"/>
      <c r="BMK84" s="214"/>
      <c r="BML84" s="214"/>
      <c r="BMM84" s="214"/>
      <c r="BMN84" s="214"/>
      <c r="BMO84" s="214"/>
      <c r="BMP84" s="214"/>
      <c r="BMQ84" s="214"/>
      <c r="BMR84" s="214"/>
      <c r="BMS84" s="214"/>
      <c r="BMT84" s="214"/>
      <c r="BMU84" s="214"/>
      <c r="BMV84" s="214"/>
      <c r="BMW84" s="214"/>
      <c r="BMX84" s="214"/>
      <c r="BMY84" s="214"/>
      <c r="BMZ84" s="214"/>
      <c r="BNA84" s="214"/>
      <c r="BNB84" s="214"/>
      <c r="BNC84" s="214"/>
      <c r="BND84" s="214"/>
      <c r="BNE84" s="214"/>
      <c r="BNF84" s="214"/>
      <c r="BNG84" s="214"/>
      <c r="BNH84" s="214"/>
      <c r="BNI84" s="214"/>
      <c r="BNJ84" s="214"/>
      <c r="BNK84" s="214"/>
      <c r="BNL84" s="214"/>
      <c r="BNM84" s="214"/>
      <c r="BNN84" s="214"/>
      <c r="BNO84" s="214"/>
      <c r="BNP84" s="214"/>
      <c r="BNQ84" s="214"/>
      <c r="BNR84" s="214"/>
      <c r="BNS84" s="214"/>
      <c r="BNT84" s="214"/>
      <c r="BNU84" s="214"/>
      <c r="BNV84" s="214"/>
      <c r="BNW84" s="214"/>
      <c r="BNX84" s="214"/>
      <c r="BNY84" s="214"/>
      <c r="BNZ84" s="214"/>
      <c r="BOA84" s="214"/>
      <c r="BOB84" s="214"/>
      <c r="BOC84" s="214"/>
      <c r="BOD84" s="214"/>
      <c r="BOE84" s="214"/>
      <c r="BOF84" s="214"/>
      <c r="BOG84" s="214"/>
      <c r="BOH84" s="214"/>
      <c r="BOI84" s="214"/>
      <c r="BOJ84" s="214"/>
      <c r="BOK84" s="214"/>
      <c r="BOL84" s="214"/>
      <c r="BOM84" s="214"/>
      <c r="BON84" s="214"/>
      <c r="BOO84" s="214"/>
      <c r="BOP84" s="214"/>
      <c r="BOQ84" s="214"/>
      <c r="BOR84" s="214"/>
      <c r="BOS84" s="214"/>
      <c r="BOT84" s="214"/>
      <c r="BOU84" s="214"/>
      <c r="BOV84" s="214"/>
      <c r="BOW84" s="214"/>
      <c r="BOX84" s="214"/>
      <c r="BOY84" s="214"/>
      <c r="BOZ84" s="214"/>
      <c r="BPA84" s="214"/>
      <c r="BPB84" s="214"/>
      <c r="BPC84" s="214"/>
      <c r="BPD84" s="214"/>
      <c r="BPE84" s="214"/>
      <c r="BPF84" s="214"/>
      <c r="BPG84" s="214"/>
      <c r="BPH84" s="214"/>
      <c r="BPI84" s="214"/>
      <c r="BPJ84" s="214"/>
      <c r="BPK84" s="214"/>
      <c r="BPL84" s="214"/>
      <c r="BPM84" s="214"/>
      <c r="BPN84" s="214"/>
      <c r="BPO84" s="214"/>
      <c r="BPP84" s="214"/>
      <c r="BPQ84" s="214"/>
      <c r="BPR84" s="214"/>
      <c r="BPS84" s="214"/>
      <c r="BPT84" s="214"/>
      <c r="BPU84" s="214"/>
      <c r="BPV84" s="214"/>
      <c r="BPW84" s="214"/>
      <c r="BPX84" s="214"/>
      <c r="BPY84" s="214"/>
      <c r="BPZ84" s="214"/>
      <c r="BQA84" s="214"/>
      <c r="BQB84" s="214"/>
      <c r="BQC84" s="214"/>
      <c r="BQD84" s="214"/>
      <c r="BQE84" s="214"/>
      <c r="BQF84" s="214"/>
      <c r="BQG84" s="214"/>
      <c r="BQH84" s="214"/>
      <c r="BQI84" s="214"/>
      <c r="BQJ84" s="214"/>
      <c r="BQK84" s="214"/>
      <c r="BQL84" s="214"/>
      <c r="BQM84" s="214"/>
      <c r="BQN84" s="214"/>
      <c r="BQO84" s="214"/>
      <c r="BQP84" s="214"/>
      <c r="BQQ84" s="214"/>
      <c r="BQR84" s="214"/>
      <c r="BQS84" s="214"/>
      <c r="BQT84" s="214"/>
      <c r="BQU84" s="214"/>
      <c r="BQV84" s="214"/>
      <c r="BQW84" s="214"/>
      <c r="BQX84" s="214"/>
      <c r="BQY84" s="214"/>
      <c r="BQZ84" s="214"/>
      <c r="BRA84" s="214"/>
      <c r="BRB84" s="214"/>
      <c r="BRC84" s="214"/>
      <c r="BRD84" s="214"/>
      <c r="BRE84" s="214"/>
      <c r="BRF84" s="214"/>
      <c r="BRG84" s="214"/>
      <c r="BRH84" s="214"/>
      <c r="BRI84" s="214"/>
      <c r="BRJ84" s="214"/>
      <c r="BRK84" s="214"/>
      <c r="BRL84" s="214"/>
      <c r="BRM84" s="214"/>
      <c r="BRN84" s="214"/>
      <c r="BRO84" s="214"/>
      <c r="BRP84" s="214"/>
      <c r="BRQ84" s="214"/>
      <c r="BRR84" s="214"/>
      <c r="BRS84" s="214"/>
      <c r="BRT84" s="214"/>
      <c r="BRU84" s="214"/>
      <c r="BRV84" s="214"/>
      <c r="BRW84" s="214"/>
      <c r="BRX84" s="214"/>
      <c r="BRY84" s="214"/>
      <c r="BRZ84" s="214"/>
      <c r="BSA84" s="214"/>
      <c r="BSB84" s="214"/>
      <c r="BSC84" s="214"/>
      <c r="BSD84" s="214"/>
      <c r="BSE84" s="214"/>
      <c r="BSF84" s="214"/>
      <c r="BSG84" s="214"/>
      <c r="BSH84" s="214"/>
      <c r="BSI84" s="214"/>
      <c r="BSJ84" s="214"/>
      <c r="BSK84" s="214"/>
      <c r="BSL84" s="214"/>
      <c r="BSM84" s="214"/>
      <c r="BSN84" s="214"/>
      <c r="BSO84" s="214"/>
      <c r="BSP84" s="214"/>
      <c r="BSQ84" s="214"/>
      <c r="BSR84" s="214"/>
      <c r="BSS84" s="214"/>
      <c r="BST84" s="214"/>
      <c r="BSU84" s="214"/>
      <c r="BSV84" s="214"/>
      <c r="BSW84" s="214"/>
      <c r="BSX84" s="214"/>
      <c r="BSY84" s="214"/>
      <c r="BSZ84" s="214"/>
      <c r="BTA84" s="214"/>
      <c r="BTB84" s="214"/>
      <c r="BTC84" s="214"/>
      <c r="BTD84" s="214"/>
      <c r="BTE84" s="214"/>
      <c r="BTF84" s="214"/>
      <c r="BTG84" s="214"/>
      <c r="BTH84" s="214"/>
      <c r="BTI84" s="214"/>
      <c r="BTJ84" s="214"/>
      <c r="BTK84" s="214"/>
      <c r="BTL84" s="214"/>
      <c r="BTM84" s="214"/>
      <c r="BTN84" s="214"/>
      <c r="BTO84" s="214"/>
      <c r="BTP84" s="214"/>
      <c r="BTQ84" s="214"/>
      <c r="BTR84" s="214"/>
      <c r="BTS84" s="214"/>
      <c r="BTT84" s="214"/>
      <c r="BTU84" s="214"/>
      <c r="BTV84" s="214"/>
      <c r="BTW84" s="214"/>
      <c r="BTX84" s="214"/>
      <c r="BTY84" s="214"/>
      <c r="BTZ84" s="214"/>
      <c r="BUA84" s="214"/>
      <c r="BUB84" s="214"/>
      <c r="BUC84" s="214"/>
      <c r="BUD84" s="214"/>
      <c r="BUE84" s="214"/>
      <c r="BUF84" s="214"/>
      <c r="BUG84" s="214"/>
      <c r="BUH84" s="214"/>
      <c r="BUI84" s="214"/>
      <c r="BUJ84" s="214"/>
      <c r="BUK84" s="214"/>
      <c r="BUL84" s="214"/>
      <c r="BUM84" s="214"/>
      <c r="BUN84" s="214"/>
      <c r="BUO84" s="214"/>
      <c r="BUP84" s="214"/>
      <c r="BUQ84" s="214"/>
      <c r="BUR84" s="214"/>
      <c r="BUS84" s="214"/>
      <c r="BUT84" s="214"/>
      <c r="BUU84" s="214"/>
      <c r="BUV84" s="214"/>
      <c r="BUW84" s="214"/>
      <c r="BUX84" s="214"/>
      <c r="BUY84" s="214"/>
      <c r="BUZ84" s="214"/>
      <c r="BVA84" s="214"/>
      <c r="BVB84" s="214"/>
      <c r="BVC84" s="214"/>
      <c r="BVD84" s="214"/>
      <c r="BVE84" s="214"/>
      <c r="BVF84" s="214"/>
      <c r="BVG84" s="214"/>
      <c r="BVH84" s="214"/>
      <c r="BVI84" s="214"/>
      <c r="BVJ84" s="214"/>
      <c r="BVK84" s="214"/>
      <c r="BVL84" s="214"/>
      <c r="BVM84" s="214"/>
      <c r="BVN84" s="214"/>
      <c r="BVO84" s="214"/>
      <c r="BVP84" s="214"/>
      <c r="BVQ84" s="214"/>
      <c r="BVR84" s="214"/>
      <c r="BVS84" s="214"/>
      <c r="BVT84" s="214"/>
      <c r="BVU84" s="214"/>
      <c r="BVV84" s="214"/>
      <c r="BVW84" s="214"/>
      <c r="BVX84" s="214"/>
      <c r="BVY84" s="214"/>
      <c r="BVZ84" s="214"/>
      <c r="BWA84" s="214"/>
      <c r="BWB84" s="214"/>
      <c r="BWC84" s="214"/>
      <c r="BWD84" s="214"/>
      <c r="BWE84" s="214"/>
      <c r="BWF84" s="214"/>
      <c r="BWG84" s="214"/>
      <c r="BWH84" s="214"/>
      <c r="BWI84" s="214"/>
      <c r="BWJ84" s="214"/>
      <c r="BWK84" s="214"/>
      <c r="BWL84" s="214"/>
      <c r="BWM84" s="214"/>
      <c r="BWN84" s="214"/>
      <c r="BWO84" s="214"/>
      <c r="BWP84" s="214"/>
      <c r="BWQ84" s="214"/>
      <c r="BWR84" s="214"/>
      <c r="BWS84" s="214"/>
      <c r="BWT84" s="214"/>
      <c r="BWU84" s="214"/>
      <c r="BWV84" s="214"/>
      <c r="BWW84" s="214"/>
      <c r="BWX84" s="214"/>
      <c r="BWY84" s="214"/>
      <c r="BWZ84" s="214"/>
      <c r="BXA84" s="214"/>
      <c r="BXB84" s="214"/>
      <c r="BXC84" s="214"/>
      <c r="BXD84" s="214"/>
      <c r="BXE84" s="214"/>
      <c r="BXF84" s="214"/>
      <c r="BXG84" s="214"/>
      <c r="BXH84" s="214"/>
      <c r="BXI84" s="214"/>
      <c r="BXJ84" s="214"/>
      <c r="BXK84" s="214"/>
      <c r="BXL84" s="214"/>
      <c r="BXM84" s="214"/>
      <c r="BXN84" s="214"/>
      <c r="BXO84" s="214"/>
      <c r="BXP84" s="214"/>
      <c r="BXQ84" s="214"/>
      <c r="BXR84" s="214"/>
      <c r="BXS84" s="214"/>
      <c r="BXT84" s="214"/>
      <c r="BXU84" s="214"/>
      <c r="BXV84" s="214"/>
      <c r="BXW84" s="214"/>
      <c r="BXX84" s="214"/>
      <c r="BXY84" s="214"/>
      <c r="BXZ84" s="214"/>
      <c r="BYA84" s="214"/>
      <c r="BYB84" s="214"/>
      <c r="BYC84" s="214"/>
      <c r="BYD84" s="214"/>
      <c r="BYE84" s="214"/>
      <c r="BYF84" s="214"/>
      <c r="BYG84" s="214"/>
      <c r="BYH84" s="214"/>
      <c r="BYI84" s="214"/>
      <c r="BYJ84" s="214"/>
      <c r="BYK84" s="214"/>
      <c r="BYL84" s="214"/>
      <c r="BYM84" s="214"/>
      <c r="BYN84" s="214"/>
      <c r="BYO84" s="214"/>
      <c r="BYP84" s="214"/>
      <c r="BYQ84" s="214"/>
      <c r="BYR84" s="214"/>
      <c r="BYS84" s="214"/>
      <c r="BYT84" s="214"/>
      <c r="BYU84" s="214"/>
      <c r="BYV84" s="214"/>
      <c r="BYW84" s="214"/>
      <c r="BYX84" s="214"/>
      <c r="BYY84" s="214"/>
      <c r="BYZ84" s="214"/>
      <c r="BZA84" s="214"/>
      <c r="BZB84" s="214"/>
      <c r="BZC84" s="214"/>
      <c r="BZD84" s="214"/>
      <c r="BZE84" s="214"/>
      <c r="BZF84" s="214"/>
      <c r="BZG84" s="214"/>
      <c r="BZH84" s="214"/>
      <c r="BZI84" s="214"/>
      <c r="BZJ84" s="214"/>
      <c r="BZK84" s="214"/>
      <c r="BZL84" s="214"/>
      <c r="BZM84" s="214"/>
      <c r="BZN84" s="214"/>
      <c r="BZO84" s="214"/>
      <c r="BZP84" s="214"/>
      <c r="BZQ84" s="214"/>
      <c r="BZR84" s="214"/>
      <c r="BZS84" s="214"/>
      <c r="BZT84" s="214"/>
      <c r="BZU84" s="214"/>
      <c r="BZV84" s="214"/>
      <c r="BZW84" s="214"/>
      <c r="BZX84" s="214"/>
      <c r="BZY84" s="214"/>
      <c r="BZZ84" s="214"/>
      <c r="CAA84" s="214"/>
      <c r="CAB84" s="214"/>
      <c r="CAC84" s="214"/>
      <c r="CAD84" s="214"/>
      <c r="CAE84" s="214"/>
      <c r="CAF84" s="214"/>
      <c r="CAG84" s="214"/>
      <c r="CAH84" s="214"/>
      <c r="CAI84" s="214"/>
      <c r="CAJ84" s="214"/>
      <c r="CAK84" s="214"/>
      <c r="CAL84" s="214"/>
      <c r="CAM84" s="214"/>
      <c r="CAN84" s="214"/>
      <c r="CAO84" s="214"/>
      <c r="CAP84" s="214"/>
      <c r="CAQ84" s="214"/>
      <c r="CAR84" s="214"/>
      <c r="CAS84" s="214"/>
      <c r="CAT84" s="214"/>
      <c r="CAU84" s="214"/>
      <c r="CAV84" s="214"/>
      <c r="CAW84" s="214"/>
      <c r="CAX84" s="214"/>
      <c r="CAY84" s="214"/>
      <c r="CAZ84" s="214"/>
      <c r="CBA84" s="214"/>
      <c r="CBB84" s="214"/>
      <c r="CBC84" s="214"/>
      <c r="CBD84" s="214"/>
      <c r="CBE84" s="214"/>
      <c r="CBF84" s="214"/>
      <c r="CBG84" s="214"/>
      <c r="CBH84" s="214"/>
      <c r="CBI84" s="214"/>
      <c r="CBJ84" s="214"/>
      <c r="CBK84" s="214"/>
      <c r="CBL84" s="214"/>
      <c r="CBM84" s="214"/>
      <c r="CBN84" s="214"/>
      <c r="CBO84" s="214"/>
      <c r="CBP84" s="214"/>
      <c r="CBQ84" s="214"/>
      <c r="CBR84" s="214"/>
      <c r="CBS84" s="214"/>
      <c r="CBT84" s="214"/>
      <c r="CBU84" s="214"/>
      <c r="CBV84" s="214"/>
      <c r="CBW84" s="214"/>
      <c r="CBX84" s="214"/>
      <c r="CBY84" s="214"/>
      <c r="CBZ84" s="214"/>
      <c r="CCA84" s="214"/>
      <c r="CCB84" s="214"/>
      <c r="CCC84" s="214"/>
      <c r="CCD84" s="214"/>
      <c r="CCE84" s="214"/>
      <c r="CCF84" s="214"/>
      <c r="CCG84" s="214"/>
      <c r="CCH84" s="214"/>
      <c r="CCI84" s="214"/>
      <c r="CCJ84" s="214"/>
      <c r="CCK84" s="214"/>
      <c r="CCL84" s="214"/>
      <c r="CCM84" s="214"/>
      <c r="CCN84" s="214"/>
      <c r="CCO84" s="214"/>
      <c r="CCP84" s="214"/>
      <c r="CCQ84" s="214"/>
      <c r="CCR84" s="214"/>
      <c r="CCS84" s="214"/>
      <c r="CCT84" s="214"/>
      <c r="CCU84" s="214"/>
      <c r="CCV84" s="214"/>
      <c r="CCW84" s="214"/>
      <c r="CCX84" s="214"/>
      <c r="CCY84" s="214"/>
      <c r="CCZ84" s="214"/>
      <c r="CDA84" s="214"/>
      <c r="CDB84" s="214"/>
      <c r="CDC84" s="214"/>
      <c r="CDD84" s="214"/>
      <c r="CDE84" s="214"/>
      <c r="CDF84" s="214"/>
      <c r="CDG84" s="214"/>
      <c r="CDH84" s="214"/>
      <c r="CDI84" s="214"/>
      <c r="CDJ84" s="214"/>
      <c r="CDK84" s="214"/>
      <c r="CDL84" s="214"/>
      <c r="CDM84" s="214"/>
      <c r="CDN84" s="214"/>
      <c r="CDO84" s="214"/>
      <c r="CDP84" s="214"/>
      <c r="CDQ84" s="214"/>
      <c r="CDR84" s="214"/>
      <c r="CDS84" s="214"/>
      <c r="CDT84" s="214"/>
      <c r="CDU84" s="214"/>
      <c r="CDV84" s="214"/>
      <c r="CDW84" s="214"/>
      <c r="CDX84" s="214"/>
      <c r="CDY84" s="214"/>
      <c r="CDZ84" s="214"/>
      <c r="CEA84" s="214"/>
      <c r="CEB84" s="214"/>
      <c r="CEC84" s="214"/>
      <c r="CED84" s="214"/>
      <c r="CEE84" s="214"/>
      <c r="CEF84" s="214"/>
      <c r="CEG84" s="214"/>
      <c r="CEH84" s="214"/>
      <c r="CEI84" s="214"/>
      <c r="CEJ84" s="214"/>
      <c r="CEK84" s="214"/>
      <c r="CEL84" s="214"/>
      <c r="CEM84" s="214"/>
      <c r="CEN84" s="214"/>
      <c r="CEO84" s="214"/>
      <c r="CEP84" s="214"/>
      <c r="CEQ84" s="214"/>
      <c r="CER84" s="214"/>
      <c r="CES84" s="214"/>
      <c r="CET84" s="214"/>
      <c r="CEU84" s="214"/>
      <c r="CEV84" s="214"/>
      <c r="CEW84" s="214"/>
      <c r="CEX84" s="214"/>
      <c r="CEY84" s="214"/>
      <c r="CEZ84" s="214"/>
      <c r="CFA84" s="214"/>
      <c r="CFB84" s="214"/>
      <c r="CFC84" s="214"/>
      <c r="CFD84" s="214"/>
      <c r="CFE84" s="214"/>
      <c r="CFF84" s="214"/>
      <c r="CFG84" s="214"/>
      <c r="CFH84" s="214"/>
      <c r="CFI84" s="214"/>
      <c r="CFJ84" s="214"/>
      <c r="CFK84" s="214"/>
      <c r="CFL84" s="214"/>
      <c r="CFM84" s="214"/>
      <c r="CFN84" s="214"/>
      <c r="CFO84" s="214"/>
      <c r="CFP84" s="214"/>
      <c r="CFQ84" s="214"/>
      <c r="CFR84" s="214"/>
      <c r="CFS84" s="214"/>
      <c r="CFT84" s="214"/>
      <c r="CFU84" s="214"/>
      <c r="CFV84" s="214"/>
      <c r="CFW84" s="214"/>
      <c r="CFX84" s="214"/>
      <c r="CFY84" s="214"/>
      <c r="CFZ84" s="214"/>
      <c r="CGA84" s="214"/>
      <c r="CGB84" s="214"/>
      <c r="CGC84" s="214"/>
      <c r="CGD84" s="214"/>
      <c r="CGE84" s="214"/>
      <c r="CGF84" s="214"/>
      <c r="CGG84" s="214"/>
      <c r="CGH84" s="214"/>
      <c r="CGI84" s="214"/>
      <c r="CGJ84" s="214"/>
      <c r="CGK84" s="214"/>
      <c r="CGL84" s="214"/>
      <c r="CGM84" s="214"/>
      <c r="CGN84" s="214"/>
      <c r="CGO84" s="214"/>
      <c r="CGP84" s="214"/>
      <c r="CGQ84" s="214"/>
      <c r="CGR84" s="214"/>
      <c r="CGS84" s="214"/>
      <c r="CGT84" s="214"/>
      <c r="CGU84" s="214"/>
      <c r="CGV84" s="214"/>
      <c r="CGW84" s="214"/>
      <c r="CGX84" s="214"/>
      <c r="CGY84" s="214"/>
      <c r="CGZ84" s="214"/>
      <c r="CHA84" s="214"/>
      <c r="CHB84" s="214"/>
      <c r="CHC84" s="214"/>
      <c r="CHD84" s="214"/>
      <c r="CHE84" s="214"/>
      <c r="CHF84" s="214"/>
      <c r="CHG84" s="214"/>
      <c r="CHH84" s="214"/>
      <c r="CHI84" s="214"/>
      <c r="CHJ84" s="214"/>
      <c r="CHK84" s="214"/>
      <c r="CHL84" s="214"/>
      <c r="CHM84" s="214"/>
      <c r="CHN84" s="214"/>
      <c r="CHO84" s="214"/>
      <c r="CHP84" s="214"/>
      <c r="CHQ84" s="214"/>
      <c r="CHR84" s="214"/>
      <c r="CHS84" s="214"/>
      <c r="CHT84" s="214"/>
      <c r="CHU84" s="214"/>
      <c r="CHV84" s="214"/>
      <c r="CHW84" s="214"/>
      <c r="CHX84" s="214"/>
      <c r="CHY84" s="214"/>
      <c r="CHZ84" s="214"/>
      <c r="CIA84" s="214"/>
      <c r="CIB84" s="214"/>
      <c r="CIC84" s="214"/>
      <c r="CID84" s="214"/>
      <c r="CIE84" s="214"/>
      <c r="CIF84" s="214"/>
      <c r="CIG84" s="214"/>
      <c r="CIH84" s="214"/>
      <c r="CII84" s="214"/>
      <c r="CIJ84" s="214"/>
      <c r="CIK84" s="214"/>
      <c r="CIL84" s="214"/>
      <c r="CIM84" s="214"/>
      <c r="CIN84" s="214"/>
      <c r="CIO84" s="214"/>
      <c r="CIP84" s="214"/>
      <c r="CIQ84" s="214"/>
      <c r="CIR84" s="214"/>
      <c r="CIS84" s="214"/>
      <c r="CIT84" s="214"/>
      <c r="CIU84" s="214"/>
      <c r="CIV84" s="214"/>
      <c r="CIW84" s="214"/>
      <c r="CIX84" s="214"/>
      <c r="CIY84" s="214"/>
      <c r="CIZ84" s="214"/>
      <c r="CJA84" s="214"/>
      <c r="CJB84" s="214"/>
      <c r="CJC84" s="214"/>
      <c r="CJD84" s="214"/>
      <c r="CJE84" s="214"/>
      <c r="CJF84" s="214"/>
      <c r="CJG84" s="214"/>
      <c r="CJH84" s="214"/>
      <c r="CJI84" s="214"/>
      <c r="CJJ84" s="214"/>
      <c r="CJK84" s="214"/>
      <c r="CJL84" s="214"/>
      <c r="CJM84" s="214"/>
      <c r="CJN84" s="214"/>
      <c r="CJO84" s="214"/>
      <c r="CJP84" s="214"/>
      <c r="CJQ84" s="214"/>
      <c r="CJR84" s="214"/>
      <c r="CJS84" s="214"/>
      <c r="CJT84" s="214"/>
      <c r="CJU84" s="214"/>
      <c r="CJV84" s="214"/>
      <c r="CJW84" s="214"/>
      <c r="CJX84" s="214"/>
      <c r="CJY84" s="214"/>
      <c r="CJZ84" s="214"/>
      <c r="CKA84" s="214"/>
      <c r="CKB84" s="214"/>
      <c r="CKC84" s="214"/>
      <c r="CKD84" s="214"/>
      <c r="CKE84" s="214"/>
      <c r="CKF84" s="214"/>
      <c r="CKG84" s="214"/>
      <c r="CKH84" s="214"/>
      <c r="CKI84" s="214"/>
      <c r="CKJ84" s="214"/>
      <c r="CKK84" s="214"/>
      <c r="CKL84" s="214"/>
      <c r="CKM84" s="214"/>
      <c r="CKN84" s="214"/>
      <c r="CKO84" s="214"/>
      <c r="CKP84" s="214"/>
      <c r="CKQ84" s="214"/>
      <c r="CKR84" s="214"/>
      <c r="CKS84" s="214"/>
      <c r="CKT84" s="214"/>
      <c r="CKU84" s="214"/>
      <c r="CKV84" s="214"/>
      <c r="CKW84" s="214"/>
      <c r="CKX84" s="214"/>
      <c r="CKY84" s="214"/>
      <c r="CKZ84" s="214"/>
      <c r="CLA84" s="214"/>
      <c r="CLB84" s="214"/>
      <c r="CLC84" s="214"/>
      <c r="CLD84" s="214"/>
      <c r="CLE84" s="214"/>
      <c r="CLF84" s="214"/>
      <c r="CLG84" s="214"/>
      <c r="CLH84" s="214"/>
      <c r="CLI84" s="214"/>
      <c r="CLJ84" s="214"/>
      <c r="CLK84" s="214"/>
      <c r="CLL84" s="214"/>
      <c r="CLM84" s="214"/>
      <c r="CLN84" s="214"/>
      <c r="CLO84" s="214"/>
      <c r="CLP84" s="214"/>
      <c r="CLQ84" s="214"/>
      <c r="CLR84" s="214"/>
      <c r="CLS84" s="214"/>
      <c r="CLT84" s="214"/>
      <c r="CLU84" s="214"/>
      <c r="CLV84" s="214"/>
      <c r="CLW84" s="214"/>
      <c r="CLX84" s="214"/>
      <c r="CLY84" s="214"/>
      <c r="CLZ84" s="214"/>
      <c r="CMA84" s="214"/>
      <c r="CMB84" s="214"/>
      <c r="CMC84" s="214"/>
      <c r="CMD84" s="214"/>
      <c r="CME84" s="214"/>
      <c r="CMF84" s="214"/>
      <c r="CMG84" s="214"/>
      <c r="CMH84" s="214"/>
      <c r="CMI84" s="214"/>
      <c r="CMJ84" s="214"/>
      <c r="CMK84" s="214"/>
      <c r="CML84" s="214"/>
      <c r="CMM84" s="214"/>
      <c r="CMN84" s="214"/>
      <c r="CMO84" s="214"/>
      <c r="CMP84" s="214"/>
      <c r="CMQ84" s="214"/>
      <c r="CMR84" s="214"/>
      <c r="CMS84" s="214"/>
      <c r="CMT84" s="214"/>
      <c r="CMU84" s="214"/>
      <c r="CMV84" s="214"/>
      <c r="CMW84" s="214"/>
      <c r="CMX84" s="214"/>
      <c r="CMY84" s="214"/>
      <c r="CMZ84" s="214"/>
      <c r="CNA84" s="214"/>
      <c r="CNB84" s="214"/>
      <c r="CNC84" s="214"/>
      <c r="CND84" s="214"/>
      <c r="CNE84" s="214"/>
      <c r="CNF84" s="214"/>
      <c r="CNG84" s="214"/>
      <c r="CNH84" s="214"/>
      <c r="CNI84" s="214"/>
      <c r="CNJ84" s="214"/>
      <c r="CNK84" s="214"/>
      <c r="CNL84" s="214"/>
      <c r="CNM84" s="214"/>
      <c r="CNN84" s="214"/>
      <c r="CNO84" s="214"/>
      <c r="CNP84" s="214"/>
      <c r="CNQ84" s="214"/>
      <c r="CNR84" s="214"/>
      <c r="CNS84" s="214"/>
      <c r="CNT84" s="214"/>
      <c r="CNU84" s="214"/>
      <c r="CNV84" s="214"/>
      <c r="CNW84" s="214"/>
      <c r="CNX84" s="214"/>
      <c r="CNY84" s="214"/>
      <c r="CNZ84" s="214"/>
      <c r="COA84" s="214"/>
      <c r="COB84" s="214"/>
      <c r="COC84" s="214"/>
      <c r="COD84" s="214"/>
      <c r="COE84" s="214"/>
      <c r="COF84" s="214"/>
      <c r="COG84" s="214"/>
      <c r="COH84" s="214"/>
      <c r="COI84" s="214"/>
      <c r="COJ84" s="214"/>
      <c r="COK84" s="214"/>
      <c r="COL84" s="214"/>
      <c r="COM84" s="214"/>
      <c r="CON84" s="214"/>
      <c r="COO84" s="214"/>
      <c r="COP84" s="214"/>
      <c r="COQ84" s="214"/>
      <c r="COR84" s="214"/>
      <c r="COS84" s="214"/>
      <c r="COT84" s="214"/>
      <c r="COU84" s="214"/>
      <c r="COV84" s="214"/>
      <c r="COW84" s="214"/>
      <c r="COX84" s="214"/>
      <c r="COY84" s="214"/>
      <c r="COZ84" s="214"/>
      <c r="CPA84" s="214"/>
      <c r="CPB84" s="214"/>
      <c r="CPC84" s="214"/>
      <c r="CPD84" s="214"/>
      <c r="CPE84" s="214"/>
      <c r="CPF84" s="214"/>
      <c r="CPG84" s="214"/>
      <c r="CPH84" s="214"/>
      <c r="CPI84" s="214"/>
      <c r="CPJ84" s="214"/>
      <c r="CPK84" s="214"/>
      <c r="CPL84" s="214"/>
      <c r="CPM84" s="214"/>
      <c r="CPN84" s="214"/>
      <c r="CPO84" s="214"/>
      <c r="CPP84" s="214"/>
      <c r="CPQ84" s="214"/>
      <c r="CPR84" s="214"/>
      <c r="CPS84" s="214"/>
      <c r="CPT84" s="214"/>
      <c r="CPU84" s="214"/>
      <c r="CPV84" s="214"/>
      <c r="CPW84" s="214"/>
      <c r="CPX84" s="214"/>
      <c r="CPY84" s="214"/>
      <c r="CPZ84" s="214"/>
      <c r="CQA84" s="214"/>
      <c r="CQB84" s="214"/>
      <c r="CQC84" s="214"/>
      <c r="CQD84" s="214"/>
      <c r="CQE84" s="214"/>
      <c r="CQF84" s="214"/>
      <c r="CQG84" s="214"/>
      <c r="CQH84" s="214"/>
      <c r="CQI84" s="214"/>
      <c r="CQJ84" s="214"/>
      <c r="CQK84" s="214"/>
      <c r="CQL84" s="214"/>
      <c r="CQM84" s="214"/>
      <c r="CQN84" s="214"/>
      <c r="CQO84" s="214"/>
      <c r="CQP84" s="214"/>
      <c r="CQQ84" s="214"/>
      <c r="CQR84" s="214"/>
      <c r="CQS84" s="214"/>
      <c r="CQT84" s="214"/>
      <c r="CQU84" s="214"/>
      <c r="CQV84" s="214"/>
      <c r="CQW84" s="214"/>
      <c r="CQX84" s="214"/>
      <c r="CQY84" s="214"/>
      <c r="CQZ84" s="214"/>
      <c r="CRA84" s="214"/>
      <c r="CRB84" s="214"/>
      <c r="CRC84" s="214"/>
      <c r="CRD84" s="214"/>
      <c r="CRE84" s="214"/>
      <c r="CRF84" s="214"/>
      <c r="CRG84" s="214"/>
      <c r="CRH84" s="214"/>
      <c r="CRI84" s="214"/>
      <c r="CRJ84" s="214"/>
      <c r="CRK84" s="214"/>
      <c r="CRL84" s="214"/>
      <c r="CRM84" s="214"/>
      <c r="CRN84" s="214"/>
      <c r="CRO84" s="214"/>
      <c r="CRP84" s="214"/>
      <c r="CRQ84" s="214"/>
      <c r="CRR84" s="214"/>
      <c r="CRS84" s="214"/>
      <c r="CRT84" s="214"/>
      <c r="CRU84" s="214"/>
      <c r="CRV84" s="214"/>
      <c r="CRW84" s="214"/>
      <c r="CRX84" s="214"/>
      <c r="CRY84" s="214"/>
      <c r="CRZ84" s="214"/>
      <c r="CSA84" s="214"/>
      <c r="CSB84" s="214"/>
      <c r="CSC84" s="214"/>
      <c r="CSD84" s="214"/>
      <c r="CSE84" s="214"/>
      <c r="CSF84" s="214"/>
      <c r="CSG84" s="214"/>
      <c r="CSH84" s="214"/>
      <c r="CSI84" s="214"/>
      <c r="CSJ84" s="214"/>
      <c r="CSK84" s="214"/>
      <c r="CSL84" s="214"/>
      <c r="CSM84" s="214"/>
      <c r="CSN84" s="214"/>
      <c r="CSO84" s="214"/>
      <c r="CSP84" s="214"/>
      <c r="CSQ84" s="214"/>
      <c r="CSR84" s="214"/>
      <c r="CSS84" s="214"/>
      <c r="CST84" s="214"/>
      <c r="CSU84" s="214"/>
      <c r="CSV84" s="214"/>
      <c r="CSW84" s="214"/>
      <c r="CSX84" s="214"/>
      <c r="CSY84" s="214"/>
      <c r="CSZ84" s="214"/>
      <c r="CTA84" s="214"/>
      <c r="CTB84" s="214"/>
      <c r="CTC84" s="214"/>
      <c r="CTD84" s="214"/>
      <c r="CTE84" s="214"/>
      <c r="CTF84" s="214"/>
      <c r="CTG84" s="214"/>
      <c r="CTH84" s="214"/>
      <c r="CTI84" s="214"/>
      <c r="CTJ84" s="214"/>
      <c r="CTK84" s="214"/>
      <c r="CTL84" s="214"/>
      <c r="CTM84" s="214"/>
      <c r="CTN84" s="214"/>
      <c r="CTO84" s="214"/>
      <c r="CTP84" s="214"/>
      <c r="CTQ84" s="214"/>
      <c r="CTR84" s="214"/>
      <c r="CTS84" s="214"/>
      <c r="CTT84" s="214"/>
      <c r="CTU84" s="214"/>
      <c r="CTV84" s="214"/>
      <c r="CTW84" s="214"/>
      <c r="CTX84" s="214"/>
      <c r="CTY84" s="214"/>
      <c r="CTZ84" s="214"/>
      <c r="CUA84" s="214"/>
      <c r="CUB84" s="214"/>
      <c r="CUC84" s="214"/>
      <c r="CUD84" s="214"/>
      <c r="CUE84" s="214"/>
      <c r="CUF84" s="214"/>
      <c r="CUG84" s="214"/>
      <c r="CUH84" s="214"/>
      <c r="CUI84" s="214"/>
      <c r="CUJ84" s="214"/>
      <c r="CUK84" s="214"/>
      <c r="CUL84" s="214"/>
      <c r="CUM84" s="214"/>
      <c r="CUN84" s="214"/>
      <c r="CUO84" s="214"/>
      <c r="CUP84" s="214"/>
      <c r="CUQ84" s="214"/>
      <c r="CUR84" s="214"/>
      <c r="CUS84" s="214"/>
      <c r="CUT84" s="214"/>
      <c r="CUU84" s="214"/>
      <c r="CUV84" s="214"/>
      <c r="CUW84" s="214"/>
      <c r="CUX84" s="214"/>
      <c r="CUY84" s="214"/>
      <c r="CUZ84" s="214"/>
      <c r="CVA84" s="214"/>
      <c r="CVB84" s="214"/>
      <c r="CVC84" s="214"/>
      <c r="CVD84" s="214"/>
      <c r="CVE84" s="214"/>
      <c r="CVF84" s="214"/>
      <c r="CVG84" s="214"/>
      <c r="CVH84" s="214"/>
      <c r="CVI84" s="214"/>
      <c r="CVJ84" s="214"/>
      <c r="CVK84" s="214"/>
      <c r="CVL84" s="214"/>
      <c r="CVM84" s="214"/>
      <c r="CVN84" s="214"/>
      <c r="CVO84" s="214"/>
      <c r="CVP84" s="214"/>
      <c r="CVQ84" s="214"/>
      <c r="CVR84" s="214"/>
      <c r="CVS84" s="214"/>
      <c r="CVT84" s="214"/>
      <c r="CVU84" s="214"/>
      <c r="CVV84" s="214"/>
      <c r="CVW84" s="214"/>
      <c r="CVX84" s="214"/>
      <c r="CVY84" s="214"/>
      <c r="CVZ84" s="214"/>
      <c r="CWA84" s="214"/>
      <c r="CWB84" s="214"/>
      <c r="CWC84" s="214"/>
      <c r="CWD84" s="214"/>
      <c r="CWE84" s="214"/>
      <c r="CWF84" s="214"/>
      <c r="CWG84" s="214"/>
      <c r="CWH84" s="214"/>
      <c r="CWI84" s="214"/>
      <c r="CWJ84" s="214"/>
      <c r="CWK84" s="214"/>
      <c r="CWL84" s="214"/>
      <c r="CWM84" s="214"/>
      <c r="CWN84" s="214"/>
      <c r="CWO84" s="214"/>
      <c r="CWP84" s="214"/>
      <c r="CWQ84" s="214"/>
      <c r="CWR84" s="214"/>
      <c r="CWS84" s="214"/>
      <c r="CWT84" s="214"/>
      <c r="CWU84" s="214"/>
      <c r="CWV84" s="214"/>
      <c r="CWW84" s="214"/>
      <c r="CWX84" s="214"/>
      <c r="CWY84" s="214"/>
      <c r="CWZ84" s="214"/>
      <c r="CXA84" s="214"/>
      <c r="CXB84" s="214"/>
      <c r="CXC84" s="214"/>
      <c r="CXD84" s="214"/>
      <c r="CXE84" s="214"/>
      <c r="CXF84" s="214"/>
      <c r="CXG84" s="214"/>
      <c r="CXH84" s="214"/>
      <c r="CXI84" s="214"/>
      <c r="CXJ84" s="214"/>
      <c r="CXK84" s="214"/>
      <c r="CXL84" s="214"/>
      <c r="CXM84" s="214"/>
      <c r="CXN84" s="214"/>
      <c r="CXO84" s="214"/>
      <c r="CXP84" s="214"/>
      <c r="CXQ84" s="214"/>
      <c r="CXR84" s="214"/>
      <c r="CXS84" s="214"/>
      <c r="CXT84" s="214"/>
      <c r="CXU84" s="214"/>
      <c r="CXV84" s="214"/>
      <c r="CXW84" s="214"/>
      <c r="CXX84" s="214"/>
      <c r="CXY84" s="214"/>
      <c r="CXZ84" s="214"/>
      <c r="CYA84" s="214"/>
      <c r="CYB84" s="214"/>
      <c r="CYC84" s="214"/>
      <c r="CYD84" s="214"/>
      <c r="CYE84" s="214"/>
      <c r="CYF84" s="214"/>
      <c r="CYG84" s="214"/>
      <c r="CYH84" s="214"/>
      <c r="CYI84" s="214"/>
      <c r="CYJ84" s="214"/>
      <c r="CYK84" s="214"/>
      <c r="CYL84" s="214"/>
      <c r="CYM84" s="214"/>
      <c r="CYN84" s="214"/>
      <c r="CYO84" s="214"/>
      <c r="CYP84" s="214"/>
      <c r="CYQ84" s="214"/>
      <c r="CYR84" s="214"/>
      <c r="CYS84" s="214"/>
      <c r="CYT84" s="214"/>
      <c r="CYU84" s="214"/>
      <c r="CYV84" s="214"/>
      <c r="CYW84" s="214"/>
      <c r="CYX84" s="214"/>
      <c r="CYY84" s="214"/>
      <c r="CYZ84" s="214"/>
      <c r="CZA84" s="214"/>
      <c r="CZB84" s="214"/>
      <c r="CZC84" s="214"/>
      <c r="CZD84" s="214"/>
      <c r="CZE84" s="214"/>
      <c r="CZF84" s="214"/>
      <c r="CZG84" s="214"/>
      <c r="CZH84" s="214"/>
      <c r="CZI84" s="214"/>
      <c r="CZJ84" s="214"/>
      <c r="CZK84" s="214"/>
      <c r="CZL84" s="214"/>
      <c r="CZM84" s="214"/>
      <c r="CZN84" s="214"/>
      <c r="CZO84" s="214"/>
      <c r="CZP84" s="214"/>
      <c r="CZQ84" s="214"/>
      <c r="CZR84" s="214"/>
      <c r="CZS84" s="214"/>
      <c r="CZT84" s="214"/>
      <c r="CZU84" s="214"/>
      <c r="CZV84" s="214"/>
      <c r="CZW84" s="214"/>
      <c r="CZX84" s="214"/>
      <c r="CZY84" s="214"/>
      <c r="CZZ84" s="214"/>
      <c r="DAA84" s="214"/>
      <c r="DAB84" s="214"/>
      <c r="DAC84" s="214"/>
      <c r="DAD84" s="214"/>
      <c r="DAE84" s="214"/>
      <c r="DAF84" s="214"/>
      <c r="DAG84" s="214"/>
      <c r="DAH84" s="214"/>
      <c r="DAI84" s="214"/>
      <c r="DAJ84" s="214"/>
      <c r="DAK84" s="214"/>
      <c r="DAL84" s="214"/>
      <c r="DAM84" s="214"/>
      <c r="DAN84" s="214"/>
      <c r="DAO84" s="214"/>
      <c r="DAP84" s="214"/>
      <c r="DAQ84" s="214"/>
      <c r="DAR84" s="214"/>
      <c r="DAS84" s="214"/>
      <c r="DAT84" s="214"/>
      <c r="DAU84" s="214"/>
      <c r="DAV84" s="214"/>
      <c r="DAW84" s="214"/>
      <c r="DAX84" s="214"/>
      <c r="DAY84" s="214"/>
      <c r="DAZ84" s="214"/>
      <c r="DBA84" s="214"/>
      <c r="DBB84" s="214"/>
      <c r="DBC84" s="214"/>
      <c r="DBD84" s="214"/>
      <c r="DBE84" s="214"/>
      <c r="DBF84" s="214"/>
      <c r="DBG84" s="214"/>
      <c r="DBH84" s="214"/>
      <c r="DBI84" s="214"/>
      <c r="DBJ84" s="214"/>
      <c r="DBK84" s="214"/>
      <c r="DBL84" s="214"/>
      <c r="DBM84" s="214"/>
      <c r="DBN84" s="214"/>
      <c r="DBO84" s="214"/>
      <c r="DBP84" s="214"/>
      <c r="DBQ84" s="214"/>
      <c r="DBR84" s="214"/>
      <c r="DBS84" s="214"/>
      <c r="DBT84" s="214"/>
      <c r="DBU84" s="214"/>
      <c r="DBV84" s="214"/>
      <c r="DBW84" s="214"/>
      <c r="DBX84" s="214"/>
      <c r="DBY84" s="214"/>
      <c r="DBZ84" s="214"/>
      <c r="DCA84" s="214"/>
      <c r="DCB84" s="214"/>
      <c r="DCC84" s="214"/>
      <c r="DCD84" s="214"/>
      <c r="DCE84" s="214"/>
      <c r="DCF84" s="214"/>
      <c r="DCG84" s="214"/>
      <c r="DCH84" s="214"/>
      <c r="DCI84" s="214"/>
      <c r="DCJ84" s="214"/>
      <c r="DCK84" s="214"/>
      <c r="DCL84" s="214"/>
      <c r="DCM84" s="214"/>
      <c r="DCN84" s="214"/>
      <c r="DCO84" s="214"/>
      <c r="DCP84" s="214"/>
      <c r="DCQ84" s="214"/>
      <c r="DCR84" s="214"/>
      <c r="DCS84" s="214"/>
      <c r="DCT84" s="214"/>
      <c r="DCU84" s="214"/>
      <c r="DCV84" s="214"/>
      <c r="DCW84" s="214"/>
      <c r="DCX84" s="214"/>
      <c r="DCY84" s="214"/>
      <c r="DCZ84" s="214"/>
      <c r="DDA84" s="214"/>
      <c r="DDB84" s="214"/>
      <c r="DDC84" s="214"/>
      <c r="DDD84" s="214"/>
      <c r="DDE84" s="214"/>
      <c r="DDF84" s="214"/>
      <c r="DDG84" s="214"/>
      <c r="DDH84" s="214"/>
      <c r="DDI84" s="214"/>
      <c r="DDJ84" s="214"/>
      <c r="DDK84" s="214"/>
      <c r="DDL84" s="214"/>
      <c r="DDM84" s="214"/>
      <c r="DDN84" s="214"/>
      <c r="DDO84" s="214"/>
      <c r="DDP84" s="214"/>
      <c r="DDQ84" s="214"/>
      <c r="DDR84" s="214"/>
      <c r="DDS84" s="214"/>
      <c r="DDT84" s="214"/>
      <c r="DDU84" s="214"/>
      <c r="DDV84" s="214"/>
      <c r="DDW84" s="214"/>
      <c r="DDX84" s="214"/>
      <c r="DDY84" s="214"/>
      <c r="DDZ84" s="214"/>
      <c r="DEA84" s="214"/>
      <c r="DEB84" s="214"/>
      <c r="DEC84" s="214"/>
      <c r="DED84" s="214"/>
      <c r="DEE84" s="214"/>
      <c r="DEF84" s="214"/>
      <c r="DEG84" s="214"/>
      <c r="DEH84" s="214"/>
      <c r="DEI84" s="214"/>
      <c r="DEJ84" s="214"/>
      <c r="DEK84" s="214"/>
      <c r="DEL84" s="214"/>
      <c r="DEM84" s="214"/>
      <c r="DEN84" s="214"/>
      <c r="DEO84" s="214"/>
      <c r="DEP84" s="214"/>
      <c r="DEQ84" s="214"/>
      <c r="DER84" s="214"/>
      <c r="DES84" s="214"/>
      <c r="DET84" s="214"/>
      <c r="DEU84" s="214"/>
      <c r="DEV84" s="214"/>
      <c r="DEW84" s="214"/>
      <c r="DEX84" s="214"/>
      <c r="DEY84" s="214"/>
      <c r="DEZ84" s="214"/>
      <c r="DFA84" s="214"/>
      <c r="DFB84" s="214"/>
      <c r="DFC84" s="214"/>
      <c r="DFD84" s="214"/>
      <c r="DFE84" s="214"/>
      <c r="DFF84" s="214"/>
      <c r="DFG84" s="214"/>
      <c r="DFH84" s="214"/>
      <c r="DFI84" s="214"/>
      <c r="DFJ84" s="214"/>
      <c r="DFK84" s="214"/>
      <c r="DFL84" s="214"/>
      <c r="DFM84" s="214"/>
      <c r="DFN84" s="214"/>
      <c r="DFO84" s="214"/>
      <c r="DFP84" s="214"/>
      <c r="DFQ84" s="214"/>
      <c r="DFR84" s="214"/>
      <c r="DFS84" s="214"/>
      <c r="DFT84" s="214"/>
      <c r="DFU84" s="214"/>
      <c r="DFV84" s="214"/>
      <c r="DFW84" s="214"/>
      <c r="DFX84" s="214"/>
      <c r="DFY84" s="214"/>
      <c r="DFZ84" s="214"/>
      <c r="DGA84" s="214"/>
      <c r="DGB84" s="214"/>
      <c r="DGC84" s="214"/>
      <c r="DGD84" s="214"/>
      <c r="DGE84" s="214"/>
      <c r="DGF84" s="214"/>
      <c r="DGG84" s="214"/>
      <c r="DGH84" s="214"/>
      <c r="DGI84" s="214"/>
      <c r="DGJ84" s="214"/>
      <c r="DGK84" s="214"/>
      <c r="DGL84" s="214"/>
      <c r="DGM84" s="214"/>
      <c r="DGN84" s="214"/>
      <c r="DGO84" s="214"/>
      <c r="DGP84" s="214"/>
      <c r="DGQ84" s="214"/>
      <c r="DGR84" s="214"/>
      <c r="DGS84" s="214"/>
      <c r="DGT84" s="214"/>
      <c r="DGU84" s="214"/>
      <c r="DGV84" s="214"/>
      <c r="DGW84" s="214"/>
      <c r="DGX84" s="214"/>
      <c r="DGY84" s="214"/>
      <c r="DGZ84" s="214"/>
      <c r="DHA84" s="214"/>
      <c r="DHB84" s="214"/>
      <c r="DHC84" s="214"/>
      <c r="DHD84" s="214"/>
      <c r="DHE84" s="214"/>
      <c r="DHF84" s="214"/>
      <c r="DHG84" s="214"/>
      <c r="DHH84" s="214"/>
      <c r="DHI84" s="214"/>
      <c r="DHJ84" s="214"/>
      <c r="DHK84" s="214"/>
      <c r="DHL84" s="214"/>
      <c r="DHM84" s="214"/>
      <c r="DHN84" s="214"/>
      <c r="DHO84" s="214"/>
      <c r="DHP84" s="214"/>
      <c r="DHQ84" s="214"/>
      <c r="DHR84" s="214"/>
      <c r="DHS84" s="214"/>
      <c r="DHT84" s="214"/>
      <c r="DHU84" s="214"/>
      <c r="DHV84" s="214"/>
      <c r="DHW84" s="214"/>
      <c r="DHX84" s="214"/>
      <c r="DHY84" s="214"/>
      <c r="DHZ84" s="214"/>
      <c r="DIA84" s="214"/>
      <c r="DIB84" s="214"/>
      <c r="DIC84" s="214"/>
      <c r="DID84" s="214"/>
      <c r="DIE84" s="214"/>
      <c r="DIF84" s="214"/>
      <c r="DIG84" s="214"/>
      <c r="DIH84" s="214"/>
      <c r="DII84" s="214"/>
      <c r="DIJ84" s="214"/>
      <c r="DIK84" s="214"/>
      <c r="DIL84" s="214"/>
      <c r="DIM84" s="214"/>
      <c r="DIN84" s="214"/>
      <c r="DIO84" s="214"/>
      <c r="DIP84" s="214"/>
      <c r="DIQ84" s="214"/>
      <c r="DIR84" s="214"/>
      <c r="DIS84" s="214"/>
      <c r="DIT84" s="214"/>
      <c r="DIU84" s="214"/>
      <c r="DIV84" s="214"/>
      <c r="DIW84" s="214"/>
      <c r="DIX84" s="214"/>
      <c r="DIY84" s="214"/>
      <c r="DIZ84" s="214"/>
      <c r="DJA84" s="214"/>
      <c r="DJB84" s="214"/>
      <c r="DJC84" s="214"/>
      <c r="DJD84" s="214"/>
      <c r="DJE84" s="214"/>
      <c r="DJF84" s="214"/>
      <c r="DJG84" s="214"/>
      <c r="DJH84" s="214"/>
      <c r="DJI84" s="214"/>
      <c r="DJJ84" s="214"/>
      <c r="DJK84" s="214"/>
      <c r="DJL84" s="214"/>
      <c r="DJM84" s="214"/>
      <c r="DJN84" s="214"/>
      <c r="DJO84" s="214"/>
      <c r="DJP84" s="214"/>
      <c r="DJQ84" s="214"/>
      <c r="DJR84" s="214"/>
      <c r="DJS84" s="214"/>
      <c r="DJT84" s="214"/>
      <c r="DJU84" s="214"/>
      <c r="DJV84" s="214"/>
      <c r="DJW84" s="214"/>
      <c r="DJX84" s="214"/>
      <c r="DJY84" s="214"/>
      <c r="DJZ84" s="214"/>
      <c r="DKA84" s="214"/>
      <c r="DKB84" s="214"/>
      <c r="DKC84" s="214"/>
      <c r="DKD84" s="214"/>
      <c r="DKE84" s="214"/>
      <c r="DKF84" s="214"/>
      <c r="DKG84" s="214"/>
      <c r="DKH84" s="214"/>
      <c r="DKI84" s="214"/>
      <c r="DKJ84" s="214"/>
      <c r="DKK84" s="214"/>
      <c r="DKL84" s="214"/>
      <c r="DKM84" s="214"/>
      <c r="DKN84" s="214"/>
      <c r="DKO84" s="214"/>
      <c r="DKP84" s="214"/>
      <c r="DKQ84" s="214"/>
      <c r="DKR84" s="214"/>
      <c r="DKS84" s="214"/>
      <c r="DKT84" s="214"/>
      <c r="DKU84" s="214"/>
      <c r="DKV84" s="214"/>
      <c r="DKW84" s="214"/>
      <c r="DKX84" s="214"/>
      <c r="DKY84" s="214"/>
      <c r="DKZ84" s="214"/>
      <c r="DLA84" s="214"/>
      <c r="DLB84" s="214"/>
      <c r="DLC84" s="214"/>
      <c r="DLD84" s="214"/>
      <c r="DLE84" s="214"/>
      <c r="DLF84" s="214"/>
      <c r="DLG84" s="214"/>
      <c r="DLH84" s="214"/>
      <c r="DLI84" s="214"/>
      <c r="DLJ84" s="214"/>
      <c r="DLK84" s="214"/>
      <c r="DLL84" s="214"/>
      <c r="DLM84" s="214"/>
      <c r="DLN84" s="214"/>
      <c r="DLO84" s="214"/>
      <c r="DLP84" s="214"/>
      <c r="DLQ84" s="214"/>
      <c r="DLR84" s="214"/>
      <c r="DLS84" s="214"/>
      <c r="DLT84" s="214"/>
      <c r="DLU84" s="214"/>
      <c r="DLV84" s="214"/>
      <c r="DLW84" s="214"/>
      <c r="DLX84" s="214"/>
      <c r="DLY84" s="214"/>
      <c r="DLZ84" s="214"/>
      <c r="DMA84" s="214"/>
      <c r="DMB84" s="214"/>
      <c r="DMC84" s="214"/>
      <c r="DMD84" s="214"/>
      <c r="DME84" s="214"/>
      <c r="DMF84" s="214"/>
      <c r="DMG84" s="214"/>
      <c r="DMH84" s="214"/>
      <c r="DMI84" s="214"/>
      <c r="DMJ84" s="214"/>
      <c r="DMK84" s="214"/>
      <c r="DML84" s="214"/>
      <c r="DMM84" s="214"/>
      <c r="DMN84" s="214"/>
      <c r="DMO84" s="214"/>
      <c r="DMP84" s="214"/>
      <c r="DMQ84" s="214"/>
      <c r="DMR84" s="214"/>
      <c r="DMS84" s="214"/>
      <c r="DMT84" s="214"/>
      <c r="DMU84" s="214"/>
      <c r="DMV84" s="214"/>
      <c r="DMW84" s="214"/>
      <c r="DMX84" s="214"/>
      <c r="DMY84" s="214"/>
      <c r="DMZ84" s="214"/>
      <c r="DNA84" s="214"/>
      <c r="DNB84" s="214"/>
      <c r="DNC84" s="214"/>
      <c r="DND84" s="214"/>
      <c r="DNE84" s="214"/>
      <c r="DNF84" s="214"/>
      <c r="DNG84" s="214"/>
      <c r="DNH84" s="214"/>
      <c r="DNI84" s="214"/>
      <c r="DNJ84" s="214"/>
      <c r="DNK84" s="214"/>
      <c r="DNL84" s="214"/>
      <c r="DNM84" s="214"/>
      <c r="DNN84" s="214"/>
      <c r="DNO84" s="214"/>
      <c r="DNP84" s="214"/>
      <c r="DNQ84" s="214"/>
      <c r="DNR84" s="214"/>
      <c r="DNS84" s="214"/>
      <c r="DNT84" s="214"/>
      <c r="DNU84" s="214"/>
      <c r="DNV84" s="214"/>
      <c r="DNW84" s="214"/>
      <c r="DNX84" s="214"/>
      <c r="DNY84" s="214"/>
      <c r="DNZ84" s="214"/>
      <c r="DOA84" s="214"/>
      <c r="DOB84" s="214"/>
      <c r="DOC84" s="214"/>
      <c r="DOD84" s="214"/>
      <c r="DOE84" s="214"/>
      <c r="DOF84" s="214"/>
      <c r="DOG84" s="214"/>
      <c r="DOH84" s="214"/>
      <c r="DOI84" s="214"/>
      <c r="DOJ84" s="214"/>
      <c r="DOK84" s="214"/>
      <c r="DOL84" s="214"/>
      <c r="DOM84" s="214"/>
      <c r="DON84" s="214"/>
      <c r="DOO84" s="214"/>
      <c r="DOP84" s="214"/>
      <c r="DOQ84" s="214"/>
      <c r="DOR84" s="214"/>
      <c r="DOS84" s="214"/>
      <c r="DOT84" s="214"/>
      <c r="DOU84" s="214"/>
      <c r="DOV84" s="214"/>
      <c r="DOW84" s="214"/>
      <c r="DOX84" s="214"/>
      <c r="DOY84" s="214"/>
      <c r="DOZ84" s="214"/>
      <c r="DPA84" s="214"/>
      <c r="DPB84" s="214"/>
      <c r="DPC84" s="214"/>
      <c r="DPD84" s="214"/>
      <c r="DPE84" s="214"/>
      <c r="DPF84" s="214"/>
      <c r="DPG84" s="214"/>
      <c r="DPH84" s="214"/>
      <c r="DPI84" s="214"/>
      <c r="DPJ84" s="214"/>
      <c r="DPK84" s="214"/>
      <c r="DPL84" s="214"/>
      <c r="DPM84" s="214"/>
      <c r="DPN84" s="214"/>
      <c r="DPO84" s="214"/>
      <c r="DPP84" s="214"/>
      <c r="DPQ84" s="214"/>
      <c r="DPR84" s="214"/>
      <c r="DPS84" s="214"/>
      <c r="DPT84" s="214"/>
      <c r="DPU84" s="214"/>
      <c r="DPV84" s="214"/>
      <c r="DPW84" s="214"/>
      <c r="DPX84" s="214"/>
      <c r="DPY84" s="214"/>
      <c r="DPZ84" s="214"/>
      <c r="DQA84" s="214"/>
      <c r="DQB84" s="214"/>
      <c r="DQC84" s="214"/>
      <c r="DQD84" s="214"/>
      <c r="DQE84" s="214"/>
      <c r="DQF84" s="214"/>
      <c r="DQG84" s="214"/>
      <c r="DQH84" s="214"/>
      <c r="DQI84" s="214"/>
      <c r="DQJ84" s="214"/>
      <c r="DQK84" s="214"/>
      <c r="DQL84" s="214"/>
      <c r="DQM84" s="214"/>
      <c r="DQN84" s="214"/>
      <c r="DQO84" s="214"/>
      <c r="DQP84" s="214"/>
      <c r="DQQ84" s="214"/>
      <c r="DQR84" s="214"/>
      <c r="DQS84" s="214"/>
      <c r="DQT84" s="214"/>
      <c r="DQU84" s="214"/>
      <c r="DQV84" s="214"/>
      <c r="DQW84" s="214"/>
      <c r="DQX84" s="214"/>
      <c r="DQY84" s="214"/>
      <c r="DQZ84" s="214"/>
      <c r="DRA84" s="214"/>
      <c r="DRB84" s="214"/>
      <c r="DRC84" s="214"/>
      <c r="DRD84" s="214"/>
      <c r="DRE84" s="214"/>
      <c r="DRF84" s="214"/>
      <c r="DRG84" s="214"/>
      <c r="DRH84" s="214"/>
      <c r="DRI84" s="214"/>
      <c r="DRJ84" s="214"/>
      <c r="DRK84" s="214"/>
      <c r="DRL84" s="214"/>
      <c r="DRM84" s="214"/>
      <c r="DRN84" s="214"/>
      <c r="DRO84" s="214"/>
      <c r="DRP84" s="214"/>
      <c r="DRQ84" s="214"/>
      <c r="DRR84" s="214"/>
      <c r="DRS84" s="214"/>
      <c r="DRT84" s="214"/>
      <c r="DRU84" s="214"/>
      <c r="DRV84" s="214"/>
      <c r="DRW84" s="214"/>
      <c r="DRX84" s="214"/>
      <c r="DRY84" s="214"/>
      <c r="DRZ84" s="214"/>
      <c r="DSA84" s="214"/>
      <c r="DSB84" s="214"/>
      <c r="DSC84" s="214"/>
      <c r="DSD84" s="214"/>
      <c r="DSE84" s="214"/>
      <c r="DSF84" s="214"/>
      <c r="DSG84" s="214"/>
      <c r="DSH84" s="214"/>
      <c r="DSI84" s="214"/>
      <c r="DSJ84" s="214"/>
      <c r="DSK84" s="214"/>
      <c r="DSL84" s="214"/>
      <c r="DSM84" s="214"/>
      <c r="DSN84" s="214"/>
      <c r="DSO84" s="214"/>
      <c r="DSP84" s="214"/>
      <c r="DSQ84" s="214"/>
      <c r="DSR84" s="214"/>
      <c r="DSS84" s="214"/>
      <c r="DST84" s="214"/>
      <c r="DSU84" s="214"/>
      <c r="DSV84" s="214"/>
      <c r="DSW84" s="214"/>
      <c r="DSX84" s="214"/>
      <c r="DSY84" s="214"/>
      <c r="DSZ84" s="214"/>
      <c r="DTA84" s="214"/>
      <c r="DTB84" s="214"/>
      <c r="DTC84" s="214"/>
      <c r="DTD84" s="214"/>
      <c r="DTE84" s="214"/>
      <c r="DTF84" s="214"/>
      <c r="DTG84" s="214"/>
      <c r="DTH84" s="214"/>
      <c r="DTI84" s="214"/>
      <c r="DTJ84" s="214"/>
      <c r="DTK84" s="214"/>
      <c r="DTL84" s="214"/>
      <c r="DTM84" s="214"/>
      <c r="DTN84" s="214"/>
      <c r="DTO84" s="214"/>
      <c r="DTP84" s="214"/>
      <c r="DTQ84" s="214"/>
      <c r="DTR84" s="214"/>
      <c r="DTS84" s="214"/>
      <c r="DTT84" s="214"/>
      <c r="DTU84" s="214"/>
      <c r="DTV84" s="214"/>
      <c r="DTW84" s="214"/>
      <c r="DTX84" s="214"/>
      <c r="DTY84" s="214"/>
      <c r="DTZ84" s="214"/>
      <c r="DUA84" s="214"/>
      <c r="DUB84" s="214"/>
      <c r="DUC84" s="214"/>
      <c r="DUD84" s="214"/>
      <c r="DUE84" s="214"/>
      <c r="DUF84" s="214"/>
      <c r="DUG84" s="214"/>
      <c r="DUH84" s="214"/>
      <c r="DUI84" s="214"/>
      <c r="DUJ84" s="214"/>
      <c r="DUK84" s="214"/>
      <c r="DUL84" s="214"/>
      <c r="DUM84" s="214"/>
      <c r="DUN84" s="214"/>
      <c r="DUO84" s="214"/>
      <c r="DUP84" s="214"/>
      <c r="DUQ84" s="214"/>
      <c r="DUR84" s="214"/>
      <c r="DUS84" s="214"/>
      <c r="DUT84" s="214"/>
      <c r="DUU84" s="214"/>
      <c r="DUV84" s="214"/>
      <c r="DUW84" s="214"/>
      <c r="DUX84" s="214"/>
      <c r="DUY84" s="214"/>
      <c r="DUZ84" s="214"/>
      <c r="DVA84" s="214"/>
      <c r="DVB84" s="214"/>
      <c r="DVC84" s="214"/>
      <c r="DVD84" s="214"/>
      <c r="DVE84" s="214"/>
      <c r="DVF84" s="214"/>
      <c r="DVG84" s="214"/>
      <c r="DVH84" s="214"/>
      <c r="DVI84" s="214"/>
      <c r="DVJ84" s="214"/>
      <c r="DVK84" s="214"/>
      <c r="DVL84" s="214"/>
      <c r="DVM84" s="214"/>
      <c r="DVN84" s="214"/>
      <c r="DVO84" s="214"/>
      <c r="DVP84" s="214"/>
      <c r="DVQ84" s="214"/>
      <c r="DVR84" s="214"/>
      <c r="DVS84" s="214"/>
      <c r="DVT84" s="214"/>
      <c r="DVU84" s="214"/>
      <c r="DVV84" s="214"/>
      <c r="DVW84" s="214"/>
      <c r="DVX84" s="214"/>
      <c r="DVY84" s="214"/>
      <c r="DVZ84" s="214"/>
      <c r="DWA84" s="214"/>
      <c r="DWB84" s="214"/>
      <c r="DWC84" s="214"/>
      <c r="DWD84" s="214"/>
      <c r="DWE84" s="214"/>
      <c r="DWF84" s="214"/>
      <c r="DWG84" s="214"/>
      <c r="DWH84" s="214"/>
      <c r="DWI84" s="214"/>
      <c r="DWJ84" s="214"/>
      <c r="DWK84" s="214"/>
      <c r="DWL84" s="214"/>
      <c r="DWM84" s="214"/>
      <c r="DWN84" s="214"/>
      <c r="DWO84" s="214"/>
      <c r="DWP84" s="214"/>
      <c r="DWQ84" s="214"/>
      <c r="DWR84" s="214"/>
      <c r="DWS84" s="214"/>
      <c r="DWT84" s="214"/>
      <c r="DWU84" s="214"/>
      <c r="DWV84" s="214"/>
      <c r="DWW84" s="214"/>
      <c r="DWX84" s="214"/>
      <c r="DWY84" s="214"/>
      <c r="DWZ84" s="214"/>
      <c r="DXA84" s="214"/>
      <c r="DXB84" s="214"/>
      <c r="DXC84" s="214"/>
      <c r="DXD84" s="214"/>
      <c r="DXE84" s="214"/>
      <c r="DXF84" s="214"/>
      <c r="DXG84" s="214"/>
      <c r="DXH84" s="214"/>
      <c r="DXI84" s="214"/>
      <c r="DXJ84" s="214"/>
      <c r="DXK84" s="214"/>
      <c r="DXL84" s="214"/>
      <c r="DXM84" s="214"/>
      <c r="DXN84" s="214"/>
      <c r="DXO84" s="214"/>
      <c r="DXP84" s="214"/>
      <c r="DXQ84" s="214"/>
      <c r="DXR84" s="214"/>
      <c r="DXS84" s="214"/>
      <c r="DXT84" s="214"/>
      <c r="DXU84" s="214"/>
      <c r="DXV84" s="214"/>
      <c r="DXW84" s="214"/>
      <c r="DXX84" s="214"/>
      <c r="DXY84" s="214"/>
      <c r="DXZ84" s="214"/>
      <c r="DYA84" s="214"/>
      <c r="DYB84" s="214"/>
      <c r="DYC84" s="214"/>
      <c r="DYD84" s="214"/>
      <c r="DYE84" s="214"/>
      <c r="DYF84" s="214"/>
      <c r="DYG84" s="214"/>
      <c r="DYH84" s="214"/>
      <c r="DYI84" s="214"/>
      <c r="DYJ84" s="214"/>
      <c r="DYK84" s="214"/>
      <c r="DYL84" s="214"/>
      <c r="DYM84" s="214"/>
      <c r="DYN84" s="214"/>
      <c r="DYO84" s="214"/>
      <c r="DYP84" s="214"/>
      <c r="DYQ84" s="214"/>
      <c r="DYR84" s="214"/>
      <c r="DYS84" s="214"/>
      <c r="DYT84" s="214"/>
      <c r="DYU84" s="214"/>
      <c r="DYV84" s="214"/>
      <c r="DYW84" s="214"/>
      <c r="DYX84" s="214"/>
      <c r="DYY84" s="214"/>
      <c r="DYZ84" s="214"/>
      <c r="DZA84" s="214"/>
      <c r="DZB84" s="214"/>
      <c r="DZC84" s="214"/>
      <c r="DZD84" s="214"/>
      <c r="DZE84" s="214"/>
      <c r="DZF84" s="214"/>
      <c r="DZG84" s="214"/>
      <c r="DZH84" s="214"/>
      <c r="DZI84" s="214"/>
      <c r="DZJ84" s="214"/>
      <c r="DZK84" s="214"/>
      <c r="DZL84" s="214"/>
      <c r="DZM84" s="214"/>
      <c r="DZN84" s="214"/>
      <c r="DZO84" s="214"/>
      <c r="DZP84" s="214"/>
      <c r="DZQ84" s="214"/>
      <c r="DZR84" s="214"/>
      <c r="DZS84" s="214"/>
      <c r="DZT84" s="214"/>
      <c r="DZU84" s="214"/>
      <c r="DZV84" s="214"/>
      <c r="DZW84" s="214"/>
      <c r="DZX84" s="214"/>
      <c r="DZY84" s="214"/>
      <c r="DZZ84" s="214"/>
      <c r="EAA84" s="214"/>
      <c r="EAB84" s="214"/>
      <c r="EAC84" s="214"/>
      <c r="EAD84" s="214"/>
      <c r="EAE84" s="214"/>
      <c r="EAF84" s="214"/>
      <c r="EAG84" s="214"/>
      <c r="EAH84" s="214"/>
      <c r="EAI84" s="214"/>
      <c r="EAJ84" s="214"/>
      <c r="EAK84" s="214"/>
      <c r="EAL84" s="214"/>
      <c r="EAM84" s="214"/>
      <c r="EAN84" s="214"/>
      <c r="EAO84" s="214"/>
      <c r="EAP84" s="214"/>
      <c r="EAQ84" s="214"/>
      <c r="EAR84" s="214"/>
      <c r="EAS84" s="214"/>
      <c r="EAT84" s="214"/>
      <c r="EAU84" s="214"/>
      <c r="EAV84" s="214"/>
      <c r="EAW84" s="214"/>
      <c r="EAX84" s="214"/>
      <c r="EAY84" s="214"/>
      <c r="EAZ84" s="214"/>
      <c r="EBA84" s="214"/>
      <c r="EBB84" s="214"/>
      <c r="EBC84" s="214"/>
      <c r="EBD84" s="214"/>
      <c r="EBE84" s="214"/>
      <c r="EBF84" s="214"/>
      <c r="EBG84" s="214"/>
      <c r="EBH84" s="214"/>
      <c r="EBI84" s="214"/>
      <c r="EBJ84" s="214"/>
      <c r="EBK84" s="214"/>
      <c r="EBL84" s="214"/>
      <c r="EBM84" s="214"/>
      <c r="EBN84" s="214"/>
      <c r="EBO84" s="214"/>
      <c r="EBP84" s="214"/>
      <c r="EBQ84" s="214"/>
      <c r="EBR84" s="214"/>
      <c r="EBS84" s="214"/>
      <c r="EBT84" s="214"/>
      <c r="EBU84" s="214"/>
      <c r="EBV84" s="214"/>
      <c r="EBW84" s="214"/>
      <c r="EBX84" s="214"/>
      <c r="EBY84" s="214"/>
      <c r="EBZ84" s="214"/>
      <c r="ECA84" s="214"/>
      <c r="ECB84" s="214"/>
      <c r="ECC84" s="214"/>
      <c r="ECD84" s="214"/>
      <c r="ECE84" s="214"/>
      <c r="ECF84" s="214"/>
      <c r="ECG84" s="214"/>
      <c r="ECH84" s="214"/>
      <c r="ECI84" s="214"/>
      <c r="ECJ84" s="214"/>
      <c r="ECK84" s="214"/>
      <c r="ECL84" s="214"/>
      <c r="ECM84" s="214"/>
      <c r="ECN84" s="214"/>
      <c r="ECO84" s="214"/>
      <c r="ECP84" s="214"/>
      <c r="ECQ84" s="214"/>
      <c r="ECR84" s="214"/>
      <c r="ECS84" s="214"/>
      <c r="ECT84" s="214"/>
      <c r="ECU84" s="214"/>
      <c r="ECV84" s="214"/>
      <c r="ECW84" s="214"/>
      <c r="ECX84" s="214"/>
      <c r="ECY84" s="214"/>
      <c r="ECZ84" s="214"/>
      <c r="EDA84" s="214"/>
      <c r="EDB84" s="214"/>
      <c r="EDC84" s="214"/>
      <c r="EDD84" s="214"/>
      <c r="EDE84" s="214"/>
      <c r="EDF84" s="214"/>
      <c r="EDG84" s="214"/>
      <c r="EDH84" s="214"/>
      <c r="EDI84" s="214"/>
      <c r="EDJ84" s="214"/>
      <c r="EDK84" s="214"/>
      <c r="EDL84" s="214"/>
      <c r="EDM84" s="214"/>
      <c r="EDN84" s="214"/>
      <c r="EDO84" s="214"/>
      <c r="EDP84" s="214"/>
      <c r="EDQ84" s="214"/>
      <c r="EDR84" s="214"/>
      <c r="EDS84" s="214"/>
      <c r="EDT84" s="214"/>
      <c r="EDU84" s="214"/>
      <c r="EDV84" s="214"/>
      <c r="EDW84" s="214"/>
      <c r="EDX84" s="214"/>
      <c r="EDY84" s="214"/>
      <c r="EDZ84" s="214"/>
      <c r="EEA84" s="214"/>
      <c r="EEB84" s="214"/>
      <c r="EEC84" s="214"/>
      <c r="EED84" s="214"/>
      <c r="EEE84" s="214"/>
      <c r="EEF84" s="214"/>
      <c r="EEG84" s="214"/>
      <c r="EEH84" s="214"/>
      <c r="EEI84" s="214"/>
      <c r="EEJ84" s="214"/>
      <c r="EEK84" s="214"/>
      <c r="EEL84" s="214"/>
      <c r="EEM84" s="214"/>
      <c r="EEN84" s="214"/>
      <c r="EEO84" s="214"/>
      <c r="EEP84" s="214"/>
      <c r="EEQ84" s="214"/>
      <c r="EER84" s="214"/>
      <c r="EES84" s="214"/>
      <c r="EET84" s="214"/>
      <c r="EEU84" s="214"/>
      <c r="EEV84" s="214"/>
      <c r="EEW84" s="214"/>
      <c r="EEX84" s="214"/>
      <c r="EEY84" s="214"/>
      <c r="EEZ84" s="214"/>
      <c r="EFA84" s="214"/>
      <c r="EFB84" s="214"/>
      <c r="EFC84" s="214"/>
      <c r="EFD84" s="214"/>
      <c r="EFE84" s="214"/>
      <c r="EFF84" s="214"/>
      <c r="EFG84" s="214"/>
      <c r="EFH84" s="214"/>
      <c r="EFI84" s="214"/>
      <c r="EFJ84" s="214"/>
      <c r="EFK84" s="214"/>
      <c r="EFL84" s="214"/>
      <c r="EFM84" s="214"/>
      <c r="EFN84" s="214"/>
      <c r="EFO84" s="214"/>
      <c r="EFP84" s="214"/>
      <c r="EFQ84" s="214"/>
      <c r="EFR84" s="214"/>
      <c r="EFS84" s="214"/>
      <c r="EFT84" s="214"/>
      <c r="EFU84" s="214"/>
      <c r="EFV84" s="214"/>
      <c r="EFW84" s="214"/>
      <c r="EFX84" s="214"/>
      <c r="EFY84" s="214"/>
      <c r="EFZ84" s="214"/>
      <c r="EGA84" s="214"/>
      <c r="EGB84" s="214"/>
      <c r="EGC84" s="214"/>
      <c r="EGD84" s="214"/>
      <c r="EGE84" s="214"/>
      <c r="EGF84" s="214"/>
      <c r="EGG84" s="214"/>
      <c r="EGH84" s="214"/>
      <c r="EGI84" s="214"/>
      <c r="EGJ84" s="214"/>
      <c r="EGK84" s="214"/>
      <c r="EGL84" s="214"/>
      <c r="EGM84" s="214"/>
      <c r="EGN84" s="214"/>
      <c r="EGO84" s="214"/>
      <c r="EGP84" s="214"/>
      <c r="EGQ84" s="214"/>
      <c r="EGR84" s="214"/>
      <c r="EGS84" s="214"/>
      <c r="EGT84" s="214"/>
      <c r="EGU84" s="214"/>
      <c r="EGV84" s="214"/>
      <c r="EGW84" s="214"/>
      <c r="EGX84" s="214"/>
      <c r="EGY84" s="214"/>
      <c r="EGZ84" s="214"/>
      <c r="EHA84" s="214"/>
      <c r="EHB84" s="214"/>
      <c r="EHC84" s="214"/>
      <c r="EHD84" s="214"/>
      <c r="EHE84" s="214"/>
      <c r="EHF84" s="214"/>
      <c r="EHG84" s="214"/>
      <c r="EHH84" s="214"/>
      <c r="EHI84" s="214"/>
      <c r="EHJ84" s="214"/>
      <c r="EHK84" s="214"/>
      <c r="EHL84" s="214"/>
      <c r="EHM84" s="214"/>
      <c r="EHN84" s="214"/>
      <c r="EHO84" s="214"/>
      <c r="EHP84" s="214"/>
      <c r="EHQ84" s="214"/>
      <c r="EHR84" s="214"/>
      <c r="EHS84" s="214"/>
      <c r="EHT84" s="214"/>
      <c r="EHU84" s="214"/>
      <c r="EHV84" s="214"/>
      <c r="EHW84" s="214"/>
      <c r="EHX84" s="214"/>
      <c r="EHY84" s="214"/>
      <c r="EHZ84" s="214"/>
      <c r="EIA84" s="214"/>
      <c r="EIB84" s="214"/>
      <c r="EIC84" s="214"/>
      <c r="EID84" s="214"/>
      <c r="EIE84" s="214"/>
      <c r="EIF84" s="214"/>
      <c r="EIG84" s="214"/>
      <c r="EIH84" s="214"/>
      <c r="EII84" s="214"/>
      <c r="EIJ84" s="214"/>
      <c r="EIK84" s="214"/>
      <c r="EIL84" s="214"/>
      <c r="EIM84" s="214"/>
      <c r="EIN84" s="214"/>
      <c r="EIO84" s="214"/>
      <c r="EIP84" s="214"/>
      <c r="EIQ84" s="214"/>
      <c r="EIR84" s="214"/>
      <c r="EIS84" s="214"/>
      <c r="EIT84" s="214"/>
      <c r="EIU84" s="214"/>
      <c r="EIV84" s="214"/>
      <c r="EIW84" s="214"/>
      <c r="EIX84" s="214"/>
      <c r="EIY84" s="214"/>
      <c r="EIZ84" s="214"/>
      <c r="EJA84" s="214"/>
      <c r="EJB84" s="214"/>
      <c r="EJC84" s="214"/>
      <c r="EJD84" s="214"/>
      <c r="EJE84" s="214"/>
      <c r="EJF84" s="214"/>
      <c r="EJG84" s="214"/>
      <c r="EJH84" s="214"/>
      <c r="EJI84" s="214"/>
      <c r="EJJ84" s="214"/>
      <c r="EJK84" s="214"/>
      <c r="EJL84" s="214"/>
      <c r="EJM84" s="214"/>
      <c r="EJN84" s="214"/>
      <c r="EJO84" s="214"/>
      <c r="EJP84" s="214"/>
      <c r="EJQ84" s="214"/>
      <c r="EJR84" s="214"/>
      <c r="EJS84" s="214"/>
      <c r="EJT84" s="214"/>
      <c r="EJU84" s="214"/>
      <c r="EJV84" s="214"/>
      <c r="EJW84" s="214"/>
      <c r="EJX84" s="214"/>
      <c r="EJY84" s="214"/>
      <c r="EJZ84" s="214"/>
      <c r="EKA84" s="214"/>
      <c r="EKB84" s="214"/>
      <c r="EKC84" s="214"/>
      <c r="EKD84" s="214"/>
      <c r="EKE84" s="214"/>
      <c r="EKF84" s="214"/>
      <c r="EKG84" s="214"/>
      <c r="EKH84" s="214"/>
      <c r="EKI84" s="214"/>
      <c r="EKJ84" s="214"/>
      <c r="EKK84" s="214"/>
      <c r="EKL84" s="214"/>
      <c r="EKM84" s="214"/>
      <c r="EKN84" s="214"/>
      <c r="EKO84" s="214"/>
      <c r="EKP84" s="214"/>
      <c r="EKQ84" s="214"/>
      <c r="EKR84" s="214"/>
      <c r="EKS84" s="214"/>
      <c r="EKT84" s="214"/>
      <c r="EKU84" s="214"/>
      <c r="EKV84" s="214"/>
      <c r="EKW84" s="214"/>
      <c r="EKX84" s="214"/>
      <c r="EKY84" s="214"/>
      <c r="EKZ84" s="214"/>
      <c r="ELA84" s="214"/>
      <c r="ELB84" s="214"/>
      <c r="ELC84" s="214"/>
      <c r="ELD84" s="214"/>
      <c r="ELE84" s="214"/>
      <c r="ELF84" s="214"/>
      <c r="ELG84" s="214"/>
      <c r="ELH84" s="214"/>
      <c r="ELI84" s="214"/>
      <c r="ELJ84" s="214"/>
      <c r="ELK84" s="214"/>
      <c r="ELL84" s="214"/>
      <c r="ELM84" s="214"/>
      <c r="ELN84" s="214"/>
      <c r="ELO84" s="214"/>
      <c r="ELP84" s="214"/>
      <c r="ELQ84" s="214"/>
      <c r="ELR84" s="214"/>
      <c r="ELS84" s="214"/>
      <c r="ELT84" s="214"/>
      <c r="ELU84" s="214"/>
      <c r="ELV84" s="214"/>
      <c r="ELW84" s="214"/>
      <c r="ELX84" s="214"/>
      <c r="ELY84" s="214"/>
      <c r="ELZ84" s="214"/>
      <c r="EMA84" s="214"/>
      <c r="EMB84" s="214"/>
      <c r="EMC84" s="214"/>
      <c r="EMD84" s="214"/>
      <c r="EME84" s="214"/>
      <c r="EMF84" s="214"/>
      <c r="EMG84" s="214"/>
      <c r="EMH84" s="214"/>
      <c r="EMI84" s="214"/>
      <c r="EMJ84" s="214"/>
      <c r="EMK84" s="214"/>
      <c r="EML84" s="214"/>
      <c r="EMM84" s="214"/>
      <c r="EMN84" s="214"/>
      <c r="EMO84" s="214"/>
      <c r="EMP84" s="214"/>
      <c r="EMQ84" s="214"/>
      <c r="EMR84" s="214"/>
      <c r="EMS84" s="214"/>
      <c r="EMT84" s="214"/>
      <c r="EMU84" s="214"/>
      <c r="EMV84" s="214"/>
      <c r="EMW84" s="214"/>
      <c r="EMX84" s="214"/>
      <c r="EMY84" s="214"/>
      <c r="EMZ84" s="214"/>
      <c r="ENA84" s="214"/>
      <c r="ENB84" s="214"/>
      <c r="ENC84" s="214"/>
      <c r="END84" s="214"/>
      <c r="ENE84" s="214"/>
      <c r="ENF84" s="214"/>
      <c r="ENG84" s="214"/>
      <c r="ENH84" s="214"/>
      <c r="ENI84" s="214"/>
      <c r="ENJ84" s="214"/>
      <c r="ENK84" s="214"/>
      <c r="ENL84" s="214"/>
      <c r="ENM84" s="214"/>
      <c r="ENN84" s="214"/>
      <c r="ENO84" s="214"/>
      <c r="ENP84" s="214"/>
      <c r="ENQ84" s="214"/>
      <c r="ENR84" s="214"/>
      <c r="ENS84" s="214"/>
      <c r="ENT84" s="214"/>
      <c r="ENU84" s="214"/>
      <c r="ENV84" s="214"/>
      <c r="ENW84" s="214"/>
      <c r="ENX84" s="214"/>
      <c r="ENY84" s="214"/>
      <c r="ENZ84" s="214"/>
      <c r="EOA84" s="214"/>
      <c r="EOB84" s="214"/>
      <c r="EOC84" s="214"/>
      <c r="EOD84" s="214"/>
      <c r="EOE84" s="214"/>
      <c r="EOF84" s="214"/>
      <c r="EOG84" s="214"/>
      <c r="EOH84" s="214"/>
      <c r="EOI84" s="214"/>
      <c r="EOJ84" s="214"/>
      <c r="EOK84" s="214"/>
      <c r="EOL84" s="214"/>
      <c r="EOM84" s="214"/>
      <c r="EON84" s="214"/>
      <c r="EOO84" s="214"/>
      <c r="EOP84" s="214"/>
      <c r="EOQ84" s="214"/>
      <c r="EOR84" s="214"/>
      <c r="EOS84" s="214"/>
      <c r="EOT84" s="214"/>
      <c r="EOU84" s="214"/>
      <c r="EOV84" s="214"/>
      <c r="EOW84" s="214"/>
      <c r="EOX84" s="214"/>
      <c r="EOY84" s="214"/>
      <c r="EOZ84" s="214"/>
      <c r="EPA84" s="214"/>
      <c r="EPB84" s="214"/>
      <c r="EPC84" s="214"/>
      <c r="EPD84" s="214"/>
      <c r="EPE84" s="214"/>
      <c r="EPF84" s="214"/>
      <c r="EPG84" s="214"/>
      <c r="EPH84" s="214"/>
      <c r="EPI84" s="214"/>
      <c r="EPJ84" s="214"/>
      <c r="EPK84" s="214"/>
      <c r="EPL84" s="214"/>
      <c r="EPM84" s="214"/>
      <c r="EPN84" s="214"/>
      <c r="EPO84" s="214"/>
      <c r="EPP84" s="214"/>
      <c r="EPQ84" s="214"/>
      <c r="EPR84" s="214"/>
      <c r="EPS84" s="214"/>
      <c r="EPT84" s="214"/>
      <c r="EPU84" s="214"/>
      <c r="EPV84" s="214"/>
      <c r="EPW84" s="214"/>
      <c r="EPX84" s="214"/>
      <c r="EPY84" s="214"/>
      <c r="EPZ84" s="214"/>
      <c r="EQA84" s="214"/>
      <c r="EQB84" s="214"/>
      <c r="EQC84" s="214"/>
      <c r="EQD84" s="214"/>
      <c r="EQE84" s="214"/>
      <c r="EQF84" s="214"/>
      <c r="EQG84" s="214"/>
      <c r="EQH84" s="214"/>
      <c r="EQI84" s="214"/>
      <c r="EQJ84" s="214"/>
      <c r="EQK84" s="214"/>
      <c r="EQL84" s="214"/>
      <c r="EQM84" s="214"/>
      <c r="EQN84" s="214"/>
      <c r="EQO84" s="214"/>
      <c r="EQP84" s="214"/>
      <c r="EQQ84" s="214"/>
      <c r="EQR84" s="214"/>
      <c r="EQS84" s="214"/>
      <c r="EQT84" s="214"/>
      <c r="EQU84" s="214"/>
      <c r="EQV84" s="214"/>
      <c r="EQW84" s="214"/>
      <c r="EQX84" s="214"/>
      <c r="EQY84" s="214"/>
      <c r="EQZ84" s="214"/>
      <c r="ERA84" s="214"/>
      <c r="ERB84" s="214"/>
      <c r="ERC84" s="214"/>
      <c r="ERD84" s="214"/>
      <c r="ERE84" s="214"/>
      <c r="ERF84" s="214"/>
      <c r="ERG84" s="214"/>
      <c r="ERH84" s="214"/>
      <c r="ERI84" s="214"/>
      <c r="ERJ84" s="214"/>
      <c r="ERK84" s="214"/>
      <c r="ERL84" s="214"/>
      <c r="ERM84" s="214"/>
      <c r="ERN84" s="214"/>
      <c r="ERO84" s="214"/>
      <c r="ERP84" s="214"/>
      <c r="ERQ84" s="214"/>
      <c r="ERR84" s="214"/>
      <c r="ERS84" s="214"/>
      <c r="ERT84" s="214"/>
      <c r="ERU84" s="214"/>
      <c r="ERV84" s="214"/>
      <c r="ERW84" s="214"/>
      <c r="ERX84" s="214"/>
      <c r="ERY84" s="214"/>
      <c r="ERZ84" s="214"/>
      <c r="ESA84" s="214"/>
      <c r="ESB84" s="214"/>
      <c r="ESC84" s="214"/>
      <c r="ESD84" s="214"/>
      <c r="ESE84" s="214"/>
      <c r="ESF84" s="214"/>
      <c r="ESG84" s="214"/>
      <c r="ESH84" s="214"/>
      <c r="ESI84" s="214"/>
      <c r="ESJ84" s="214"/>
      <c r="ESK84" s="214"/>
      <c r="ESL84" s="214"/>
      <c r="ESM84" s="214"/>
      <c r="ESN84" s="214"/>
      <c r="ESO84" s="214"/>
      <c r="ESP84" s="214"/>
      <c r="ESQ84" s="214"/>
      <c r="ESR84" s="214"/>
      <c r="ESS84" s="214"/>
      <c r="EST84" s="214"/>
      <c r="ESU84" s="214"/>
      <c r="ESV84" s="214"/>
      <c r="ESW84" s="214"/>
      <c r="ESX84" s="214"/>
      <c r="ESY84" s="214"/>
      <c r="ESZ84" s="214"/>
      <c r="ETA84" s="214"/>
      <c r="ETB84" s="214"/>
      <c r="ETC84" s="214"/>
      <c r="ETD84" s="214"/>
      <c r="ETE84" s="214"/>
      <c r="ETF84" s="214"/>
      <c r="ETG84" s="214"/>
      <c r="ETH84" s="214"/>
      <c r="ETI84" s="214"/>
      <c r="ETJ84" s="214"/>
      <c r="ETK84" s="214"/>
      <c r="ETL84" s="214"/>
      <c r="ETM84" s="214"/>
      <c r="ETN84" s="214"/>
      <c r="ETO84" s="214"/>
      <c r="ETP84" s="214"/>
      <c r="ETQ84" s="214"/>
      <c r="ETR84" s="214"/>
      <c r="ETS84" s="214"/>
      <c r="ETT84" s="214"/>
      <c r="ETU84" s="214"/>
      <c r="ETV84" s="214"/>
      <c r="ETW84" s="214"/>
      <c r="ETX84" s="214"/>
      <c r="ETY84" s="214"/>
      <c r="ETZ84" s="214"/>
      <c r="EUA84" s="214"/>
      <c r="EUB84" s="214"/>
      <c r="EUC84" s="214"/>
      <c r="EUD84" s="214"/>
      <c r="EUE84" s="214"/>
      <c r="EUF84" s="214"/>
      <c r="EUG84" s="214"/>
      <c r="EUH84" s="214"/>
      <c r="EUI84" s="214"/>
      <c r="EUJ84" s="214"/>
      <c r="EUK84" s="214"/>
      <c r="EUL84" s="214"/>
      <c r="EUM84" s="214"/>
      <c r="EUN84" s="214"/>
      <c r="EUO84" s="214"/>
      <c r="EUP84" s="214"/>
      <c r="EUQ84" s="214"/>
      <c r="EUR84" s="214"/>
      <c r="EUS84" s="214"/>
      <c r="EUT84" s="214"/>
      <c r="EUU84" s="214"/>
      <c r="EUV84" s="214"/>
      <c r="EUW84" s="214"/>
      <c r="EUX84" s="214"/>
      <c r="EUY84" s="214"/>
      <c r="EUZ84" s="214"/>
      <c r="EVA84" s="214"/>
      <c r="EVB84" s="214"/>
      <c r="EVC84" s="214"/>
      <c r="EVD84" s="214"/>
      <c r="EVE84" s="214"/>
      <c r="EVF84" s="214"/>
      <c r="EVG84" s="214"/>
      <c r="EVH84" s="214"/>
      <c r="EVI84" s="214"/>
      <c r="EVJ84" s="214"/>
      <c r="EVK84" s="214"/>
      <c r="EVL84" s="214"/>
      <c r="EVM84" s="214"/>
      <c r="EVN84" s="214"/>
      <c r="EVO84" s="214"/>
      <c r="EVP84" s="214"/>
      <c r="EVQ84" s="214"/>
      <c r="EVR84" s="214"/>
      <c r="EVS84" s="214"/>
      <c r="EVT84" s="214"/>
      <c r="EVU84" s="214"/>
      <c r="EVV84" s="214"/>
      <c r="EVW84" s="214"/>
      <c r="EVX84" s="214"/>
      <c r="EVY84" s="214"/>
      <c r="EVZ84" s="214"/>
      <c r="EWA84" s="214"/>
      <c r="EWB84" s="214"/>
      <c r="EWC84" s="214"/>
      <c r="EWD84" s="214"/>
      <c r="EWE84" s="214"/>
      <c r="EWF84" s="214"/>
      <c r="EWG84" s="214"/>
      <c r="EWH84" s="214"/>
      <c r="EWI84" s="214"/>
      <c r="EWJ84" s="214"/>
      <c r="EWK84" s="214"/>
      <c r="EWL84" s="214"/>
      <c r="EWM84" s="214"/>
      <c r="EWN84" s="214"/>
      <c r="EWO84" s="214"/>
      <c r="EWP84" s="214"/>
      <c r="EWQ84" s="214"/>
      <c r="EWR84" s="214"/>
      <c r="EWS84" s="214"/>
      <c r="EWT84" s="214"/>
      <c r="EWU84" s="214"/>
      <c r="EWV84" s="214"/>
      <c r="EWW84" s="214"/>
      <c r="EWX84" s="214"/>
      <c r="EWY84" s="214"/>
      <c r="EWZ84" s="214"/>
      <c r="EXA84" s="214"/>
      <c r="EXB84" s="214"/>
      <c r="EXC84" s="214"/>
      <c r="EXD84" s="214"/>
      <c r="EXE84" s="214"/>
      <c r="EXF84" s="214"/>
      <c r="EXG84" s="214"/>
      <c r="EXH84" s="214"/>
      <c r="EXI84" s="214"/>
      <c r="EXJ84" s="214"/>
      <c r="EXK84" s="214"/>
      <c r="EXL84" s="214"/>
      <c r="EXM84" s="214"/>
      <c r="EXN84" s="214"/>
      <c r="EXO84" s="214"/>
      <c r="EXP84" s="214"/>
      <c r="EXQ84" s="214"/>
      <c r="EXR84" s="214"/>
      <c r="EXS84" s="214"/>
      <c r="EXT84" s="214"/>
      <c r="EXU84" s="214"/>
      <c r="EXV84" s="214"/>
      <c r="EXW84" s="214"/>
      <c r="EXX84" s="214"/>
      <c r="EXY84" s="214"/>
      <c r="EXZ84" s="214"/>
      <c r="EYA84" s="214"/>
      <c r="EYB84" s="214"/>
      <c r="EYC84" s="214"/>
      <c r="EYD84" s="214"/>
      <c r="EYE84" s="214"/>
      <c r="EYF84" s="214"/>
      <c r="EYG84" s="214"/>
      <c r="EYH84" s="214"/>
      <c r="EYI84" s="214"/>
      <c r="EYJ84" s="214"/>
      <c r="EYK84" s="214"/>
      <c r="EYL84" s="214"/>
      <c r="EYM84" s="214"/>
      <c r="EYN84" s="214"/>
      <c r="EYO84" s="214"/>
      <c r="EYP84" s="214"/>
      <c r="EYQ84" s="214"/>
      <c r="EYR84" s="214"/>
      <c r="EYS84" s="214"/>
      <c r="EYT84" s="214"/>
      <c r="EYU84" s="214"/>
      <c r="EYV84" s="214"/>
      <c r="EYW84" s="214"/>
      <c r="EYX84" s="214"/>
      <c r="EYY84" s="214"/>
      <c r="EYZ84" s="214"/>
      <c r="EZA84" s="214"/>
      <c r="EZB84" s="214"/>
      <c r="EZC84" s="214"/>
      <c r="EZD84" s="214"/>
      <c r="EZE84" s="214"/>
      <c r="EZF84" s="214"/>
      <c r="EZG84" s="214"/>
      <c r="EZH84" s="214"/>
      <c r="EZI84" s="214"/>
      <c r="EZJ84" s="214"/>
      <c r="EZK84" s="214"/>
      <c r="EZL84" s="214"/>
      <c r="EZM84" s="214"/>
      <c r="EZN84" s="214"/>
      <c r="EZO84" s="214"/>
      <c r="EZP84" s="214"/>
      <c r="EZQ84" s="214"/>
      <c r="EZR84" s="214"/>
      <c r="EZS84" s="214"/>
      <c r="EZT84" s="214"/>
      <c r="EZU84" s="214"/>
      <c r="EZV84" s="214"/>
      <c r="EZW84" s="214"/>
      <c r="EZX84" s="214"/>
      <c r="EZY84" s="214"/>
      <c r="EZZ84" s="214"/>
      <c r="FAA84" s="214"/>
      <c r="FAB84" s="214"/>
      <c r="FAC84" s="214"/>
      <c r="FAD84" s="214"/>
      <c r="FAE84" s="214"/>
      <c r="FAF84" s="214"/>
      <c r="FAG84" s="214"/>
      <c r="FAH84" s="214"/>
      <c r="FAI84" s="214"/>
      <c r="FAJ84" s="214"/>
      <c r="FAK84" s="214"/>
      <c r="FAL84" s="214"/>
      <c r="FAM84" s="214"/>
      <c r="FAN84" s="214"/>
      <c r="FAO84" s="214"/>
      <c r="FAP84" s="214"/>
      <c r="FAQ84" s="214"/>
      <c r="FAR84" s="214"/>
      <c r="FAS84" s="214"/>
      <c r="FAT84" s="214"/>
      <c r="FAU84" s="214"/>
      <c r="FAV84" s="214"/>
      <c r="FAW84" s="214"/>
      <c r="FAX84" s="214"/>
      <c r="FAY84" s="214"/>
      <c r="FAZ84" s="214"/>
      <c r="FBA84" s="214"/>
      <c r="FBB84" s="214"/>
      <c r="FBC84" s="214"/>
      <c r="FBD84" s="214"/>
      <c r="FBE84" s="214"/>
      <c r="FBF84" s="214"/>
      <c r="FBG84" s="214"/>
      <c r="FBH84" s="214"/>
      <c r="FBI84" s="214"/>
      <c r="FBJ84" s="214"/>
      <c r="FBK84" s="214"/>
      <c r="FBL84" s="214"/>
      <c r="FBM84" s="214"/>
      <c r="FBN84" s="214"/>
      <c r="FBO84" s="214"/>
      <c r="FBP84" s="214"/>
      <c r="FBQ84" s="214"/>
      <c r="FBR84" s="214"/>
      <c r="FBS84" s="214"/>
      <c r="FBT84" s="214"/>
      <c r="FBU84" s="214"/>
      <c r="FBV84" s="214"/>
      <c r="FBW84" s="214"/>
      <c r="FBX84" s="214"/>
      <c r="FBY84" s="214"/>
      <c r="FBZ84" s="214"/>
      <c r="FCA84" s="214"/>
      <c r="FCB84" s="214"/>
      <c r="FCC84" s="214"/>
      <c r="FCD84" s="214"/>
      <c r="FCE84" s="214"/>
      <c r="FCF84" s="214"/>
      <c r="FCG84" s="214"/>
      <c r="FCH84" s="214"/>
      <c r="FCI84" s="214"/>
      <c r="FCJ84" s="214"/>
      <c r="FCK84" s="214"/>
      <c r="FCL84" s="214"/>
      <c r="FCM84" s="214"/>
      <c r="FCN84" s="214"/>
      <c r="FCO84" s="214"/>
      <c r="FCP84" s="214"/>
      <c r="FCQ84" s="214"/>
      <c r="FCR84" s="214"/>
      <c r="FCS84" s="214"/>
      <c r="FCT84" s="214"/>
      <c r="FCU84" s="214"/>
      <c r="FCV84" s="214"/>
      <c r="FCW84" s="214"/>
      <c r="FCX84" s="214"/>
      <c r="FCY84" s="214"/>
      <c r="FCZ84" s="214"/>
      <c r="FDA84" s="214"/>
      <c r="FDB84" s="214"/>
      <c r="FDC84" s="214"/>
      <c r="FDD84" s="214"/>
      <c r="FDE84" s="214"/>
      <c r="FDF84" s="214"/>
      <c r="FDG84" s="214"/>
      <c r="FDH84" s="214"/>
      <c r="FDI84" s="214"/>
      <c r="FDJ84" s="214"/>
      <c r="FDK84" s="214"/>
      <c r="FDL84" s="214"/>
      <c r="FDM84" s="214"/>
      <c r="FDN84" s="214"/>
      <c r="FDO84" s="214"/>
      <c r="FDP84" s="214"/>
      <c r="FDQ84" s="214"/>
      <c r="FDR84" s="214"/>
      <c r="FDS84" s="214"/>
      <c r="FDT84" s="214"/>
      <c r="FDU84" s="214"/>
      <c r="FDV84" s="214"/>
      <c r="FDW84" s="214"/>
      <c r="FDX84" s="214"/>
      <c r="FDY84" s="214"/>
      <c r="FDZ84" s="214"/>
      <c r="FEA84" s="214"/>
      <c r="FEB84" s="214"/>
      <c r="FEC84" s="214"/>
      <c r="FED84" s="214"/>
      <c r="FEE84" s="214"/>
      <c r="FEF84" s="214"/>
      <c r="FEG84" s="214"/>
      <c r="FEH84" s="214"/>
      <c r="FEI84" s="214"/>
      <c r="FEJ84" s="214"/>
      <c r="FEK84" s="214"/>
      <c r="FEL84" s="214"/>
      <c r="FEM84" s="214"/>
      <c r="FEN84" s="214"/>
      <c r="FEO84" s="214"/>
      <c r="FEP84" s="214"/>
      <c r="FEQ84" s="214"/>
      <c r="FER84" s="214"/>
      <c r="FES84" s="214"/>
      <c r="FET84" s="214"/>
      <c r="FEU84" s="214"/>
      <c r="FEV84" s="214"/>
      <c r="FEW84" s="214"/>
      <c r="FEX84" s="214"/>
      <c r="FEY84" s="214"/>
      <c r="FEZ84" s="214"/>
      <c r="FFA84" s="214"/>
      <c r="FFB84" s="214"/>
      <c r="FFC84" s="214"/>
      <c r="FFD84" s="214"/>
      <c r="FFE84" s="214"/>
      <c r="FFF84" s="214"/>
      <c r="FFG84" s="214"/>
      <c r="FFH84" s="214"/>
      <c r="FFI84" s="214"/>
      <c r="FFJ84" s="214"/>
      <c r="FFK84" s="214"/>
      <c r="FFL84" s="214"/>
      <c r="FFM84" s="214"/>
      <c r="FFN84" s="214"/>
      <c r="FFO84" s="214"/>
      <c r="FFP84" s="214"/>
      <c r="FFQ84" s="214"/>
      <c r="FFR84" s="214"/>
      <c r="FFS84" s="214"/>
      <c r="FFT84" s="214"/>
      <c r="FFU84" s="214"/>
      <c r="FFV84" s="214"/>
      <c r="FFW84" s="214"/>
      <c r="FFX84" s="214"/>
      <c r="FFY84" s="214"/>
      <c r="FFZ84" s="214"/>
      <c r="FGA84" s="214"/>
      <c r="FGB84" s="214"/>
      <c r="FGC84" s="214"/>
      <c r="FGD84" s="214"/>
      <c r="FGE84" s="214"/>
      <c r="FGF84" s="214"/>
      <c r="FGG84" s="214"/>
      <c r="FGH84" s="214"/>
      <c r="FGI84" s="214"/>
      <c r="FGJ84" s="214"/>
      <c r="FGK84" s="214"/>
      <c r="FGL84" s="214"/>
      <c r="FGM84" s="214"/>
      <c r="FGN84" s="214"/>
      <c r="FGO84" s="214"/>
      <c r="FGP84" s="214"/>
      <c r="FGQ84" s="214"/>
      <c r="FGR84" s="214"/>
      <c r="FGS84" s="214"/>
      <c r="FGT84" s="214"/>
      <c r="FGU84" s="214"/>
      <c r="FGV84" s="214"/>
      <c r="FGW84" s="214"/>
      <c r="FGX84" s="214"/>
      <c r="FGY84" s="214"/>
      <c r="FGZ84" s="214"/>
      <c r="FHA84" s="214"/>
      <c r="FHB84" s="214"/>
      <c r="FHC84" s="214"/>
      <c r="FHD84" s="214"/>
      <c r="FHE84" s="214"/>
      <c r="FHF84" s="214"/>
      <c r="FHG84" s="214"/>
      <c r="FHH84" s="214"/>
      <c r="FHI84" s="214"/>
      <c r="FHJ84" s="214"/>
      <c r="FHK84" s="214"/>
      <c r="FHL84" s="214"/>
      <c r="FHM84" s="214"/>
      <c r="FHN84" s="214"/>
      <c r="FHO84" s="214"/>
      <c r="FHP84" s="214"/>
      <c r="FHQ84" s="214"/>
      <c r="FHR84" s="214"/>
      <c r="FHS84" s="214"/>
      <c r="FHT84" s="214"/>
      <c r="FHU84" s="214"/>
      <c r="FHV84" s="214"/>
      <c r="FHW84" s="214"/>
      <c r="FHX84" s="214"/>
      <c r="FHY84" s="214"/>
      <c r="FHZ84" s="214"/>
      <c r="FIA84" s="214"/>
      <c r="FIB84" s="214"/>
      <c r="FIC84" s="214"/>
      <c r="FID84" s="214"/>
      <c r="FIE84" s="214"/>
      <c r="FIF84" s="214"/>
      <c r="FIG84" s="214"/>
      <c r="FIH84" s="214"/>
      <c r="FII84" s="214"/>
      <c r="FIJ84" s="214"/>
      <c r="FIK84" s="214"/>
      <c r="FIL84" s="214"/>
      <c r="FIM84" s="214"/>
      <c r="FIN84" s="214"/>
      <c r="FIO84" s="214"/>
      <c r="FIP84" s="214"/>
      <c r="FIQ84" s="214"/>
      <c r="FIR84" s="214"/>
      <c r="FIS84" s="214"/>
      <c r="FIT84" s="214"/>
      <c r="FIU84" s="214"/>
      <c r="FIV84" s="214"/>
      <c r="FIW84" s="214"/>
      <c r="FIX84" s="214"/>
      <c r="FIY84" s="214"/>
      <c r="FIZ84" s="214"/>
      <c r="FJA84" s="214"/>
      <c r="FJB84" s="214"/>
      <c r="FJC84" s="214"/>
      <c r="FJD84" s="214"/>
      <c r="FJE84" s="214"/>
      <c r="FJF84" s="214"/>
      <c r="FJG84" s="214"/>
      <c r="FJH84" s="214"/>
      <c r="FJI84" s="214"/>
      <c r="FJJ84" s="214"/>
      <c r="FJK84" s="214"/>
      <c r="FJL84" s="214"/>
      <c r="FJM84" s="214"/>
      <c r="FJN84" s="214"/>
      <c r="FJO84" s="214"/>
      <c r="FJP84" s="214"/>
      <c r="FJQ84" s="214"/>
      <c r="FJR84" s="214"/>
      <c r="FJS84" s="214"/>
      <c r="FJT84" s="214"/>
      <c r="FJU84" s="214"/>
      <c r="FJV84" s="214"/>
      <c r="FJW84" s="214"/>
      <c r="FJX84" s="214"/>
      <c r="FJY84" s="214"/>
      <c r="FJZ84" s="214"/>
      <c r="FKA84" s="214"/>
      <c r="FKB84" s="214"/>
      <c r="FKC84" s="214"/>
      <c r="FKD84" s="214"/>
      <c r="FKE84" s="214"/>
      <c r="FKF84" s="214"/>
      <c r="FKG84" s="214"/>
      <c r="FKH84" s="214"/>
      <c r="FKI84" s="214"/>
      <c r="FKJ84" s="214"/>
      <c r="FKK84" s="214"/>
      <c r="FKL84" s="214"/>
      <c r="FKM84" s="214"/>
      <c r="FKN84" s="214"/>
      <c r="FKO84" s="214"/>
      <c r="FKP84" s="214"/>
      <c r="FKQ84" s="214"/>
    </row>
    <row r="85" spans="1:4359" s="213" customFormat="1" ht="41.25" customHeight="1" thickBot="1" x14ac:dyDescent="0.3">
      <c r="A85" s="732"/>
      <c r="B85" s="787"/>
      <c r="C85" s="790"/>
      <c r="D85" s="791"/>
      <c r="E85" s="791"/>
      <c r="F85" s="333" t="s">
        <v>23</v>
      </c>
      <c r="G85" s="259">
        <v>0</v>
      </c>
      <c r="H85" s="259">
        <v>0.05</v>
      </c>
      <c r="I85" s="259">
        <v>0.1</v>
      </c>
      <c r="J85" s="259">
        <v>0.2</v>
      </c>
      <c r="K85" s="259">
        <v>0.2</v>
      </c>
      <c r="L85" s="259">
        <v>0</v>
      </c>
      <c r="M85" s="567">
        <v>0.02</v>
      </c>
      <c r="N85" s="567">
        <v>0.03</v>
      </c>
      <c r="O85" s="567">
        <v>0.03</v>
      </c>
      <c r="P85" s="259">
        <v>0.1</v>
      </c>
      <c r="Q85" s="259">
        <v>0.1</v>
      </c>
      <c r="R85" s="259">
        <v>0.05</v>
      </c>
      <c r="S85" s="335">
        <f>SUM(G85:R85)</f>
        <v>0.88000000000000012</v>
      </c>
      <c r="T85" s="794"/>
      <c r="U85" s="816"/>
      <c r="V85" s="750"/>
      <c r="W85" s="215"/>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c r="CG85" s="214"/>
      <c r="CH85" s="214"/>
      <c r="CI85" s="214"/>
      <c r="CJ85" s="214"/>
      <c r="CK85" s="214"/>
      <c r="CL85" s="214"/>
      <c r="CM85" s="214"/>
      <c r="CN85" s="214"/>
      <c r="CO85" s="214"/>
      <c r="CP85" s="214"/>
      <c r="CQ85" s="214"/>
      <c r="CR85" s="214"/>
      <c r="CS85" s="214"/>
      <c r="CT85" s="214"/>
      <c r="CU85" s="214"/>
      <c r="CV85" s="214"/>
      <c r="CW85" s="214"/>
      <c r="CX85" s="214"/>
      <c r="CY85" s="214"/>
      <c r="CZ85" s="214"/>
      <c r="DA85" s="214"/>
      <c r="DB85" s="214"/>
      <c r="DC85" s="214"/>
      <c r="DD85" s="214"/>
      <c r="DE85" s="214"/>
      <c r="DF85" s="214"/>
      <c r="DG85" s="214"/>
      <c r="DH85" s="214"/>
      <c r="DI85" s="214"/>
      <c r="DJ85" s="214"/>
      <c r="DK85" s="214"/>
      <c r="DL85" s="214"/>
      <c r="DM85" s="214"/>
      <c r="DN85" s="214"/>
      <c r="DO85" s="214"/>
      <c r="DP85" s="214"/>
      <c r="DQ85" s="214"/>
      <c r="DR85" s="214"/>
      <c r="DS85" s="214"/>
      <c r="DT85" s="214"/>
      <c r="DU85" s="214"/>
      <c r="DV85" s="214"/>
      <c r="DW85" s="214"/>
      <c r="DX85" s="214"/>
      <c r="DY85" s="214"/>
      <c r="DZ85" s="214"/>
      <c r="EA85" s="214"/>
      <c r="EB85" s="214"/>
      <c r="EC85" s="214"/>
      <c r="ED85" s="214"/>
      <c r="EE85" s="214"/>
      <c r="EF85" s="214"/>
      <c r="EG85" s="214"/>
      <c r="EH85" s="214"/>
      <c r="EI85" s="214"/>
      <c r="EJ85" s="214"/>
      <c r="EK85" s="214"/>
      <c r="EL85" s="214"/>
      <c r="EM85" s="214"/>
      <c r="EN85" s="214"/>
      <c r="EO85" s="214"/>
      <c r="EP85" s="214"/>
      <c r="EQ85" s="214"/>
      <c r="ER85" s="214"/>
      <c r="ES85" s="214"/>
      <c r="ET85" s="214"/>
      <c r="EU85" s="214"/>
      <c r="EV85" s="214"/>
      <c r="EW85" s="214"/>
      <c r="EX85" s="214"/>
      <c r="EY85" s="214"/>
      <c r="EZ85" s="214"/>
      <c r="FA85" s="214"/>
      <c r="FB85" s="214"/>
      <c r="FC85" s="214"/>
      <c r="FD85" s="214"/>
      <c r="FE85" s="214"/>
      <c r="FF85" s="214"/>
      <c r="FG85" s="214"/>
      <c r="FH85" s="214"/>
      <c r="FI85" s="214"/>
      <c r="FJ85" s="214"/>
      <c r="FK85" s="214"/>
      <c r="FL85" s="214"/>
      <c r="FM85" s="214"/>
      <c r="FN85" s="214"/>
      <c r="FO85" s="214"/>
      <c r="FP85" s="214"/>
      <c r="FQ85" s="214"/>
      <c r="FR85" s="214"/>
      <c r="FS85" s="214"/>
      <c r="FT85" s="214"/>
      <c r="FU85" s="214"/>
      <c r="FV85" s="214"/>
      <c r="FW85" s="214"/>
      <c r="FX85" s="214"/>
      <c r="FY85" s="214"/>
      <c r="FZ85" s="214"/>
      <c r="GA85" s="214"/>
      <c r="GB85" s="214"/>
      <c r="GC85" s="214"/>
      <c r="GD85" s="214"/>
      <c r="GE85" s="214"/>
      <c r="GF85" s="214"/>
      <c r="GG85" s="214"/>
      <c r="GH85" s="214"/>
      <c r="GI85" s="214"/>
      <c r="GJ85" s="214"/>
      <c r="GK85" s="214"/>
      <c r="GL85" s="214"/>
      <c r="GM85" s="214"/>
      <c r="GN85" s="214"/>
      <c r="GO85" s="214"/>
      <c r="GP85" s="214"/>
      <c r="GQ85" s="214"/>
      <c r="GR85" s="21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c r="IN85" s="214"/>
      <c r="IO85" s="214"/>
      <c r="IP85" s="214"/>
      <c r="IQ85" s="214"/>
      <c r="IR85" s="214"/>
      <c r="IS85" s="214"/>
      <c r="IT85" s="214"/>
      <c r="IU85" s="214"/>
      <c r="IV85" s="214"/>
      <c r="IW85" s="214"/>
      <c r="IX85" s="214"/>
      <c r="IY85" s="214"/>
      <c r="IZ85" s="214"/>
      <c r="JA85" s="214"/>
      <c r="JB85" s="214"/>
      <c r="JC85" s="214"/>
      <c r="JD85" s="214"/>
      <c r="JE85" s="214"/>
      <c r="JF85" s="214"/>
      <c r="JG85" s="214"/>
      <c r="JH85" s="214"/>
      <c r="JI85" s="214"/>
      <c r="JJ85" s="214"/>
      <c r="JK85" s="214"/>
      <c r="JL85" s="214"/>
      <c r="JM85" s="214"/>
      <c r="JN85" s="214"/>
      <c r="JO85" s="214"/>
      <c r="JP85" s="214"/>
      <c r="JQ85" s="214"/>
      <c r="JR85" s="214"/>
      <c r="JS85" s="214"/>
      <c r="JT85" s="214"/>
      <c r="JU85" s="214"/>
      <c r="JV85" s="214"/>
      <c r="JW85" s="214"/>
      <c r="JX85" s="214"/>
      <c r="JY85" s="214"/>
      <c r="JZ85" s="214"/>
      <c r="KA85" s="214"/>
      <c r="KB85" s="214"/>
      <c r="KC85" s="214"/>
      <c r="KD85" s="214"/>
      <c r="KE85" s="214"/>
      <c r="KF85" s="214"/>
      <c r="KG85" s="214"/>
      <c r="KH85" s="214"/>
      <c r="KI85" s="214"/>
      <c r="KJ85" s="214"/>
      <c r="KK85" s="214"/>
      <c r="KL85" s="214"/>
      <c r="KM85" s="214"/>
      <c r="KN85" s="214"/>
      <c r="KO85" s="214"/>
      <c r="KP85" s="214"/>
      <c r="KQ85" s="214"/>
      <c r="KR85" s="214"/>
      <c r="KS85" s="214"/>
      <c r="KT85" s="214"/>
      <c r="KU85" s="214"/>
      <c r="KV85" s="214"/>
      <c r="KW85" s="214"/>
      <c r="KX85" s="214"/>
      <c r="KY85" s="214"/>
      <c r="KZ85" s="214"/>
      <c r="LA85" s="214"/>
      <c r="LB85" s="214"/>
      <c r="LC85" s="214"/>
      <c r="LD85" s="214"/>
      <c r="LE85" s="214"/>
      <c r="LF85" s="214"/>
      <c r="LG85" s="214"/>
      <c r="LH85" s="214"/>
      <c r="LI85" s="214"/>
      <c r="LJ85" s="214"/>
      <c r="LK85" s="214"/>
      <c r="LL85" s="214"/>
      <c r="LM85" s="214"/>
      <c r="LN85" s="214"/>
      <c r="LO85" s="214"/>
      <c r="LP85" s="214"/>
      <c r="LQ85" s="214"/>
      <c r="LR85" s="214"/>
      <c r="LS85" s="214"/>
      <c r="LT85" s="214"/>
      <c r="LU85" s="214"/>
      <c r="LV85" s="214"/>
      <c r="LW85" s="214"/>
      <c r="LX85" s="214"/>
      <c r="LY85" s="214"/>
      <c r="LZ85" s="214"/>
      <c r="MA85" s="214"/>
      <c r="MB85" s="214"/>
      <c r="MC85" s="214"/>
      <c r="MD85" s="214"/>
      <c r="ME85" s="214"/>
      <c r="MF85" s="214"/>
      <c r="MG85" s="214"/>
      <c r="MH85" s="214"/>
      <c r="MI85" s="214"/>
      <c r="MJ85" s="214"/>
      <c r="MK85" s="214"/>
      <c r="ML85" s="214"/>
      <c r="MM85" s="214"/>
      <c r="MN85" s="214"/>
      <c r="MO85" s="214"/>
      <c r="MP85" s="214"/>
      <c r="MQ85" s="214"/>
      <c r="MR85" s="214"/>
      <c r="MS85" s="214"/>
      <c r="MT85" s="214"/>
      <c r="MU85" s="214"/>
      <c r="MV85" s="214"/>
      <c r="MW85" s="214"/>
      <c r="MX85" s="214"/>
      <c r="MY85" s="214"/>
      <c r="MZ85" s="214"/>
      <c r="NA85" s="214"/>
      <c r="NB85" s="214"/>
      <c r="NC85" s="214"/>
      <c r="ND85" s="214"/>
      <c r="NE85" s="214"/>
      <c r="NF85" s="214"/>
      <c r="NG85" s="214"/>
      <c r="NH85" s="214"/>
      <c r="NI85" s="214"/>
      <c r="NJ85" s="214"/>
      <c r="NK85" s="214"/>
      <c r="NL85" s="214"/>
      <c r="NM85" s="214"/>
      <c r="NN85" s="214"/>
      <c r="NO85" s="214"/>
      <c r="NP85" s="214"/>
      <c r="NQ85" s="214"/>
      <c r="NR85" s="214"/>
      <c r="NS85" s="214"/>
      <c r="NT85" s="214"/>
      <c r="NU85" s="214"/>
      <c r="NV85" s="214"/>
      <c r="NW85" s="214"/>
      <c r="NX85" s="214"/>
      <c r="NY85" s="214"/>
      <c r="NZ85" s="214"/>
      <c r="OA85" s="214"/>
      <c r="OB85" s="214"/>
      <c r="OC85" s="214"/>
      <c r="OD85" s="214"/>
      <c r="OE85" s="214"/>
      <c r="OF85" s="214"/>
      <c r="OG85" s="214"/>
      <c r="OH85" s="214"/>
      <c r="OI85" s="214"/>
      <c r="OJ85" s="214"/>
      <c r="OK85" s="214"/>
      <c r="OL85" s="214"/>
      <c r="OM85" s="214"/>
      <c r="ON85" s="214"/>
      <c r="OO85" s="214"/>
      <c r="OP85" s="214"/>
      <c r="OQ85" s="214"/>
      <c r="OR85" s="214"/>
      <c r="OS85" s="214"/>
      <c r="OT85" s="214"/>
      <c r="OU85" s="214"/>
      <c r="OV85" s="214"/>
      <c r="OW85" s="214"/>
      <c r="OX85" s="214"/>
      <c r="OY85" s="214"/>
      <c r="OZ85" s="214"/>
      <c r="PA85" s="214"/>
      <c r="PB85" s="214"/>
      <c r="PC85" s="214"/>
      <c r="PD85" s="214"/>
      <c r="PE85" s="214"/>
      <c r="PF85" s="214"/>
      <c r="PG85" s="214"/>
      <c r="PH85" s="214"/>
      <c r="PI85" s="214"/>
      <c r="PJ85" s="214"/>
      <c r="PK85" s="214"/>
      <c r="PL85" s="214"/>
      <c r="PM85" s="214"/>
      <c r="PN85" s="214"/>
      <c r="PO85" s="214"/>
      <c r="PP85" s="214"/>
      <c r="PQ85" s="214"/>
      <c r="PR85" s="214"/>
      <c r="PS85" s="214"/>
      <c r="PT85" s="214"/>
      <c r="PU85" s="214"/>
      <c r="PV85" s="214"/>
      <c r="PW85" s="214"/>
      <c r="PX85" s="214"/>
      <c r="PY85" s="214"/>
      <c r="PZ85" s="214"/>
      <c r="QA85" s="214"/>
      <c r="QB85" s="214"/>
      <c r="QC85" s="214"/>
      <c r="QD85" s="214"/>
      <c r="QE85" s="214"/>
      <c r="QF85" s="214"/>
      <c r="QG85" s="214"/>
      <c r="QH85" s="214"/>
      <c r="QI85" s="214"/>
      <c r="QJ85" s="214"/>
      <c r="QK85" s="214"/>
      <c r="QL85" s="214"/>
      <c r="QM85" s="214"/>
      <c r="QN85" s="214"/>
      <c r="QO85" s="214"/>
      <c r="QP85" s="214"/>
      <c r="QQ85" s="214"/>
      <c r="QR85" s="214"/>
      <c r="QS85" s="214"/>
      <c r="QT85" s="214"/>
      <c r="QU85" s="214"/>
      <c r="QV85" s="214"/>
      <c r="QW85" s="214"/>
      <c r="QX85" s="214"/>
      <c r="QY85" s="214"/>
      <c r="QZ85" s="214"/>
      <c r="RA85" s="214"/>
      <c r="RB85" s="214"/>
      <c r="RC85" s="214"/>
      <c r="RD85" s="214"/>
      <c r="RE85" s="214"/>
      <c r="RF85" s="214"/>
      <c r="RG85" s="214"/>
      <c r="RH85" s="214"/>
      <c r="RI85" s="214"/>
      <c r="RJ85" s="214"/>
      <c r="RK85" s="214"/>
      <c r="RL85" s="214"/>
      <c r="RM85" s="214"/>
      <c r="RN85" s="214"/>
      <c r="RO85" s="214"/>
      <c r="RP85" s="214"/>
      <c r="RQ85" s="214"/>
      <c r="RR85" s="214"/>
      <c r="RS85" s="214"/>
      <c r="RT85" s="214"/>
      <c r="RU85" s="214"/>
      <c r="RV85" s="214"/>
      <c r="RW85" s="214"/>
      <c r="RX85" s="214"/>
      <c r="RY85" s="214"/>
      <c r="RZ85" s="214"/>
      <c r="SA85" s="214"/>
      <c r="SB85" s="214"/>
      <c r="SC85" s="214"/>
      <c r="SD85" s="214"/>
      <c r="SE85" s="214"/>
      <c r="SF85" s="214"/>
      <c r="SG85" s="214"/>
      <c r="SH85" s="214"/>
      <c r="SI85" s="214"/>
      <c r="SJ85" s="214"/>
      <c r="SK85" s="214"/>
      <c r="SL85" s="214"/>
      <c r="SM85" s="214"/>
      <c r="SN85" s="214"/>
      <c r="SO85" s="214"/>
      <c r="SP85" s="214"/>
      <c r="SQ85" s="214"/>
      <c r="SR85" s="214"/>
      <c r="SS85" s="214"/>
      <c r="ST85" s="214"/>
      <c r="SU85" s="214"/>
      <c r="SV85" s="214"/>
      <c r="SW85" s="214"/>
      <c r="SX85" s="214"/>
      <c r="SY85" s="214"/>
      <c r="SZ85" s="214"/>
      <c r="TA85" s="214"/>
      <c r="TB85" s="214"/>
      <c r="TC85" s="214"/>
      <c r="TD85" s="214"/>
      <c r="TE85" s="214"/>
      <c r="TF85" s="214"/>
      <c r="TG85" s="214"/>
      <c r="TH85" s="214"/>
      <c r="TI85" s="214"/>
      <c r="TJ85" s="214"/>
      <c r="TK85" s="214"/>
      <c r="TL85" s="214"/>
      <c r="TM85" s="214"/>
      <c r="TN85" s="214"/>
      <c r="TO85" s="214"/>
      <c r="TP85" s="214"/>
      <c r="TQ85" s="214"/>
      <c r="TR85" s="214"/>
      <c r="TS85" s="214"/>
      <c r="TT85" s="214"/>
      <c r="TU85" s="214"/>
      <c r="TV85" s="214"/>
      <c r="TW85" s="214"/>
      <c r="TX85" s="214"/>
      <c r="TY85" s="214"/>
      <c r="TZ85" s="214"/>
      <c r="UA85" s="214"/>
      <c r="UB85" s="214"/>
      <c r="UC85" s="214"/>
      <c r="UD85" s="214"/>
      <c r="UE85" s="214"/>
      <c r="UF85" s="214"/>
      <c r="UG85" s="214"/>
      <c r="UH85" s="214"/>
      <c r="UI85" s="214"/>
      <c r="UJ85" s="214"/>
      <c r="UK85" s="214"/>
      <c r="UL85" s="214"/>
      <c r="UM85" s="214"/>
      <c r="UN85" s="214"/>
      <c r="UO85" s="214"/>
      <c r="UP85" s="214"/>
      <c r="UQ85" s="214"/>
      <c r="UR85" s="214"/>
      <c r="US85" s="214"/>
      <c r="UT85" s="214"/>
      <c r="UU85" s="214"/>
      <c r="UV85" s="214"/>
      <c r="UW85" s="214"/>
      <c r="UX85" s="214"/>
      <c r="UY85" s="214"/>
      <c r="UZ85" s="214"/>
      <c r="VA85" s="214"/>
      <c r="VB85" s="214"/>
      <c r="VC85" s="214"/>
      <c r="VD85" s="214"/>
      <c r="VE85" s="214"/>
      <c r="VF85" s="214"/>
      <c r="VG85" s="214"/>
      <c r="VH85" s="214"/>
      <c r="VI85" s="214"/>
      <c r="VJ85" s="214"/>
      <c r="VK85" s="214"/>
      <c r="VL85" s="214"/>
      <c r="VM85" s="214"/>
      <c r="VN85" s="214"/>
      <c r="VO85" s="214"/>
      <c r="VP85" s="214"/>
      <c r="VQ85" s="214"/>
      <c r="VR85" s="214"/>
      <c r="VS85" s="214"/>
      <c r="VT85" s="214"/>
      <c r="VU85" s="214"/>
      <c r="VV85" s="214"/>
      <c r="VW85" s="214"/>
      <c r="VX85" s="214"/>
      <c r="VY85" s="214"/>
      <c r="VZ85" s="214"/>
      <c r="WA85" s="214"/>
      <c r="WB85" s="214"/>
      <c r="WC85" s="214"/>
      <c r="WD85" s="214"/>
      <c r="WE85" s="214"/>
      <c r="WF85" s="214"/>
      <c r="WG85" s="214"/>
      <c r="WH85" s="214"/>
      <c r="WI85" s="214"/>
      <c r="WJ85" s="214"/>
      <c r="WK85" s="214"/>
      <c r="WL85" s="214"/>
      <c r="WM85" s="214"/>
      <c r="WN85" s="214"/>
      <c r="WO85" s="214"/>
      <c r="WP85" s="214"/>
      <c r="WQ85" s="214"/>
      <c r="WR85" s="214"/>
      <c r="WS85" s="214"/>
      <c r="WT85" s="214"/>
      <c r="WU85" s="214"/>
      <c r="WV85" s="214"/>
      <c r="WW85" s="214"/>
      <c r="WX85" s="214"/>
      <c r="WY85" s="214"/>
      <c r="WZ85" s="214"/>
      <c r="XA85" s="214"/>
      <c r="XB85" s="214"/>
      <c r="XC85" s="214"/>
      <c r="XD85" s="214"/>
      <c r="XE85" s="214"/>
      <c r="XF85" s="214"/>
      <c r="XG85" s="214"/>
      <c r="XH85" s="214"/>
      <c r="XI85" s="214"/>
      <c r="XJ85" s="214"/>
      <c r="XK85" s="214"/>
      <c r="XL85" s="214"/>
      <c r="XM85" s="214"/>
      <c r="XN85" s="214"/>
      <c r="XO85" s="214"/>
      <c r="XP85" s="214"/>
      <c r="XQ85" s="214"/>
      <c r="XR85" s="214"/>
      <c r="XS85" s="214"/>
      <c r="XT85" s="214"/>
      <c r="XU85" s="214"/>
      <c r="XV85" s="214"/>
      <c r="XW85" s="214"/>
      <c r="XX85" s="214"/>
      <c r="XY85" s="214"/>
      <c r="XZ85" s="214"/>
      <c r="YA85" s="214"/>
      <c r="YB85" s="214"/>
      <c r="YC85" s="214"/>
      <c r="YD85" s="214"/>
      <c r="YE85" s="214"/>
      <c r="YF85" s="214"/>
      <c r="YG85" s="214"/>
      <c r="YH85" s="214"/>
      <c r="YI85" s="214"/>
      <c r="YJ85" s="214"/>
      <c r="YK85" s="214"/>
      <c r="YL85" s="214"/>
      <c r="YM85" s="214"/>
      <c r="YN85" s="214"/>
      <c r="YO85" s="214"/>
      <c r="YP85" s="214"/>
      <c r="YQ85" s="214"/>
      <c r="YR85" s="214"/>
      <c r="YS85" s="214"/>
      <c r="YT85" s="214"/>
      <c r="YU85" s="214"/>
      <c r="YV85" s="214"/>
      <c r="YW85" s="214"/>
      <c r="YX85" s="214"/>
      <c r="YY85" s="214"/>
      <c r="YZ85" s="214"/>
      <c r="ZA85" s="214"/>
      <c r="ZB85" s="214"/>
      <c r="ZC85" s="214"/>
      <c r="ZD85" s="214"/>
      <c r="ZE85" s="214"/>
      <c r="ZF85" s="214"/>
      <c r="ZG85" s="214"/>
      <c r="ZH85" s="214"/>
      <c r="ZI85" s="214"/>
      <c r="ZJ85" s="214"/>
      <c r="ZK85" s="214"/>
      <c r="ZL85" s="214"/>
      <c r="ZM85" s="214"/>
      <c r="ZN85" s="214"/>
      <c r="ZO85" s="214"/>
      <c r="ZP85" s="214"/>
      <c r="ZQ85" s="214"/>
      <c r="ZR85" s="214"/>
      <c r="ZS85" s="214"/>
      <c r="ZT85" s="214"/>
      <c r="ZU85" s="214"/>
      <c r="ZV85" s="214"/>
      <c r="ZW85" s="214"/>
      <c r="ZX85" s="214"/>
      <c r="ZY85" s="214"/>
      <c r="ZZ85" s="214"/>
      <c r="AAA85" s="214"/>
      <c r="AAB85" s="214"/>
      <c r="AAC85" s="214"/>
      <c r="AAD85" s="214"/>
      <c r="AAE85" s="214"/>
      <c r="AAF85" s="214"/>
      <c r="AAG85" s="214"/>
      <c r="AAH85" s="214"/>
      <c r="AAI85" s="214"/>
      <c r="AAJ85" s="214"/>
      <c r="AAK85" s="214"/>
      <c r="AAL85" s="214"/>
      <c r="AAM85" s="214"/>
      <c r="AAN85" s="214"/>
      <c r="AAO85" s="214"/>
      <c r="AAP85" s="214"/>
      <c r="AAQ85" s="214"/>
      <c r="AAR85" s="214"/>
      <c r="AAS85" s="214"/>
      <c r="AAT85" s="214"/>
      <c r="AAU85" s="214"/>
      <c r="AAV85" s="214"/>
      <c r="AAW85" s="214"/>
      <c r="AAX85" s="214"/>
      <c r="AAY85" s="214"/>
      <c r="AAZ85" s="214"/>
      <c r="ABA85" s="214"/>
      <c r="ABB85" s="214"/>
      <c r="ABC85" s="214"/>
      <c r="ABD85" s="214"/>
      <c r="ABE85" s="214"/>
      <c r="ABF85" s="214"/>
      <c r="ABG85" s="214"/>
      <c r="ABH85" s="214"/>
      <c r="ABI85" s="214"/>
      <c r="ABJ85" s="214"/>
      <c r="ABK85" s="214"/>
      <c r="ABL85" s="214"/>
      <c r="ABM85" s="214"/>
      <c r="ABN85" s="214"/>
      <c r="ABO85" s="214"/>
      <c r="ABP85" s="214"/>
      <c r="ABQ85" s="214"/>
      <c r="ABR85" s="214"/>
      <c r="ABS85" s="214"/>
      <c r="ABT85" s="214"/>
      <c r="ABU85" s="214"/>
      <c r="ABV85" s="214"/>
      <c r="ABW85" s="214"/>
      <c r="ABX85" s="214"/>
      <c r="ABY85" s="214"/>
      <c r="ABZ85" s="214"/>
      <c r="ACA85" s="214"/>
      <c r="ACB85" s="214"/>
      <c r="ACC85" s="214"/>
      <c r="ACD85" s="214"/>
      <c r="ACE85" s="214"/>
      <c r="ACF85" s="214"/>
      <c r="ACG85" s="214"/>
      <c r="ACH85" s="214"/>
      <c r="ACI85" s="214"/>
      <c r="ACJ85" s="214"/>
      <c r="ACK85" s="214"/>
      <c r="ACL85" s="214"/>
      <c r="ACM85" s="214"/>
      <c r="ACN85" s="214"/>
      <c r="ACO85" s="214"/>
      <c r="ACP85" s="214"/>
      <c r="ACQ85" s="214"/>
      <c r="ACR85" s="214"/>
      <c r="ACS85" s="214"/>
      <c r="ACT85" s="214"/>
      <c r="ACU85" s="214"/>
      <c r="ACV85" s="214"/>
      <c r="ACW85" s="214"/>
      <c r="ACX85" s="214"/>
      <c r="ACY85" s="214"/>
      <c r="ACZ85" s="214"/>
      <c r="ADA85" s="214"/>
      <c r="ADB85" s="214"/>
      <c r="ADC85" s="214"/>
      <c r="ADD85" s="214"/>
      <c r="ADE85" s="214"/>
      <c r="ADF85" s="214"/>
      <c r="ADG85" s="214"/>
      <c r="ADH85" s="214"/>
      <c r="ADI85" s="214"/>
      <c r="ADJ85" s="214"/>
      <c r="ADK85" s="214"/>
      <c r="ADL85" s="214"/>
      <c r="ADM85" s="214"/>
      <c r="ADN85" s="214"/>
      <c r="ADO85" s="214"/>
      <c r="ADP85" s="214"/>
      <c r="ADQ85" s="214"/>
      <c r="ADR85" s="214"/>
      <c r="ADS85" s="214"/>
      <c r="ADT85" s="214"/>
      <c r="ADU85" s="214"/>
      <c r="ADV85" s="214"/>
      <c r="ADW85" s="214"/>
      <c r="ADX85" s="214"/>
      <c r="ADY85" s="214"/>
      <c r="ADZ85" s="214"/>
      <c r="AEA85" s="214"/>
      <c r="AEB85" s="214"/>
      <c r="AEC85" s="214"/>
      <c r="AED85" s="214"/>
      <c r="AEE85" s="214"/>
      <c r="AEF85" s="214"/>
      <c r="AEG85" s="214"/>
      <c r="AEH85" s="214"/>
      <c r="AEI85" s="214"/>
      <c r="AEJ85" s="214"/>
      <c r="AEK85" s="214"/>
      <c r="AEL85" s="214"/>
      <c r="AEM85" s="214"/>
      <c r="AEN85" s="214"/>
      <c r="AEO85" s="214"/>
      <c r="AEP85" s="214"/>
      <c r="AEQ85" s="214"/>
      <c r="AER85" s="214"/>
      <c r="AES85" s="214"/>
      <c r="AET85" s="214"/>
      <c r="AEU85" s="214"/>
      <c r="AEV85" s="214"/>
      <c r="AEW85" s="214"/>
      <c r="AEX85" s="214"/>
      <c r="AEY85" s="214"/>
      <c r="AEZ85" s="214"/>
      <c r="AFA85" s="214"/>
      <c r="AFB85" s="214"/>
      <c r="AFC85" s="214"/>
      <c r="AFD85" s="214"/>
      <c r="AFE85" s="214"/>
      <c r="AFF85" s="214"/>
      <c r="AFG85" s="214"/>
      <c r="AFH85" s="214"/>
      <c r="AFI85" s="214"/>
      <c r="AFJ85" s="214"/>
      <c r="AFK85" s="214"/>
      <c r="AFL85" s="214"/>
      <c r="AFM85" s="214"/>
      <c r="AFN85" s="214"/>
      <c r="AFO85" s="214"/>
      <c r="AFP85" s="214"/>
      <c r="AFQ85" s="214"/>
      <c r="AFR85" s="214"/>
      <c r="AFS85" s="214"/>
      <c r="AFT85" s="214"/>
      <c r="AFU85" s="214"/>
      <c r="AFV85" s="214"/>
      <c r="AFW85" s="214"/>
      <c r="AFX85" s="214"/>
      <c r="AFY85" s="214"/>
      <c r="AFZ85" s="214"/>
      <c r="AGA85" s="214"/>
      <c r="AGB85" s="214"/>
      <c r="AGC85" s="214"/>
      <c r="AGD85" s="214"/>
      <c r="AGE85" s="214"/>
      <c r="AGF85" s="214"/>
      <c r="AGG85" s="214"/>
      <c r="AGH85" s="214"/>
      <c r="AGI85" s="214"/>
      <c r="AGJ85" s="214"/>
      <c r="AGK85" s="214"/>
      <c r="AGL85" s="214"/>
      <c r="AGM85" s="214"/>
      <c r="AGN85" s="214"/>
      <c r="AGO85" s="214"/>
      <c r="AGP85" s="214"/>
      <c r="AGQ85" s="214"/>
      <c r="AGR85" s="214"/>
      <c r="AGS85" s="214"/>
      <c r="AGT85" s="214"/>
      <c r="AGU85" s="214"/>
      <c r="AGV85" s="214"/>
      <c r="AGW85" s="214"/>
      <c r="AGX85" s="214"/>
      <c r="AGY85" s="214"/>
      <c r="AGZ85" s="214"/>
      <c r="AHA85" s="214"/>
      <c r="AHB85" s="214"/>
      <c r="AHC85" s="214"/>
      <c r="AHD85" s="214"/>
      <c r="AHE85" s="214"/>
      <c r="AHF85" s="214"/>
      <c r="AHG85" s="214"/>
      <c r="AHH85" s="214"/>
      <c r="AHI85" s="214"/>
      <c r="AHJ85" s="214"/>
      <c r="AHK85" s="214"/>
      <c r="AHL85" s="214"/>
      <c r="AHM85" s="214"/>
      <c r="AHN85" s="214"/>
      <c r="AHO85" s="214"/>
      <c r="AHP85" s="214"/>
      <c r="AHQ85" s="214"/>
      <c r="AHR85" s="214"/>
      <c r="AHS85" s="214"/>
      <c r="AHT85" s="214"/>
      <c r="AHU85" s="214"/>
      <c r="AHV85" s="214"/>
      <c r="AHW85" s="214"/>
      <c r="AHX85" s="214"/>
      <c r="AHY85" s="214"/>
      <c r="AHZ85" s="214"/>
      <c r="AIA85" s="214"/>
      <c r="AIB85" s="214"/>
      <c r="AIC85" s="214"/>
      <c r="AID85" s="214"/>
      <c r="AIE85" s="214"/>
      <c r="AIF85" s="214"/>
      <c r="AIG85" s="214"/>
      <c r="AIH85" s="214"/>
      <c r="AII85" s="214"/>
      <c r="AIJ85" s="214"/>
      <c r="AIK85" s="214"/>
      <c r="AIL85" s="214"/>
      <c r="AIM85" s="214"/>
      <c r="AIN85" s="214"/>
      <c r="AIO85" s="214"/>
      <c r="AIP85" s="214"/>
      <c r="AIQ85" s="214"/>
      <c r="AIR85" s="214"/>
      <c r="AIS85" s="214"/>
      <c r="AIT85" s="214"/>
      <c r="AIU85" s="214"/>
      <c r="AIV85" s="214"/>
      <c r="AIW85" s="214"/>
      <c r="AIX85" s="214"/>
      <c r="AIY85" s="214"/>
      <c r="AIZ85" s="214"/>
      <c r="AJA85" s="214"/>
      <c r="AJB85" s="214"/>
      <c r="AJC85" s="214"/>
      <c r="AJD85" s="214"/>
      <c r="AJE85" s="214"/>
      <c r="AJF85" s="214"/>
      <c r="AJG85" s="214"/>
      <c r="AJH85" s="214"/>
      <c r="AJI85" s="214"/>
      <c r="AJJ85" s="214"/>
      <c r="AJK85" s="214"/>
      <c r="AJL85" s="214"/>
      <c r="AJM85" s="214"/>
      <c r="AJN85" s="214"/>
      <c r="AJO85" s="214"/>
      <c r="AJP85" s="214"/>
      <c r="AJQ85" s="214"/>
      <c r="AJR85" s="214"/>
      <c r="AJS85" s="214"/>
      <c r="AJT85" s="214"/>
      <c r="AJU85" s="214"/>
      <c r="AJV85" s="214"/>
      <c r="AJW85" s="214"/>
      <c r="AJX85" s="214"/>
      <c r="AJY85" s="214"/>
      <c r="AJZ85" s="214"/>
      <c r="AKA85" s="214"/>
      <c r="AKB85" s="214"/>
      <c r="AKC85" s="214"/>
      <c r="AKD85" s="214"/>
      <c r="AKE85" s="214"/>
      <c r="AKF85" s="214"/>
      <c r="AKG85" s="214"/>
      <c r="AKH85" s="214"/>
      <c r="AKI85" s="214"/>
      <c r="AKJ85" s="214"/>
      <c r="AKK85" s="214"/>
      <c r="AKL85" s="214"/>
      <c r="AKM85" s="214"/>
      <c r="AKN85" s="214"/>
      <c r="AKO85" s="214"/>
      <c r="AKP85" s="214"/>
      <c r="AKQ85" s="214"/>
      <c r="AKR85" s="214"/>
      <c r="AKS85" s="214"/>
      <c r="AKT85" s="214"/>
      <c r="AKU85" s="214"/>
      <c r="AKV85" s="214"/>
      <c r="AKW85" s="214"/>
      <c r="AKX85" s="214"/>
      <c r="AKY85" s="214"/>
      <c r="AKZ85" s="214"/>
      <c r="ALA85" s="214"/>
      <c r="ALB85" s="214"/>
      <c r="ALC85" s="214"/>
      <c r="ALD85" s="214"/>
      <c r="ALE85" s="214"/>
      <c r="ALF85" s="214"/>
      <c r="ALG85" s="214"/>
      <c r="ALH85" s="214"/>
      <c r="ALI85" s="214"/>
      <c r="ALJ85" s="214"/>
      <c r="ALK85" s="214"/>
      <c r="ALL85" s="214"/>
      <c r="ALM85" s="214"/>
      <c r="ALN85" s="214"/>
      <c r="ALO85" s="214"/>
      <c r="ALP85" s="214"/>
      <c r="ALQ85" s="214"/>
      <c r="ALR85" s="214"/>
      <c r="ALS85" s="214"/>
      <c r="ALT85" s="214"/>
      <c r="ALU85" s="214"/>
      <c r="ALV85" s="214"/>
      <c r="ALW85" s="214"/>
      <c r="ALX85" s="214"/>
      <c r="ALY85" s="214"/>
      <c r="ALZ85" s="214"/>
      <c r="AMA85" s="214"/>
      <c r="AMB85" s="214"/>
      <c r="AMC85" s="214"/>
      <c r="AMD85" s="214"/>
      <c r="AME85" s="214"/>
      <c r="AMF85" s="214"/>
      <c r="AMG85" s="214"/>
      <c r="AMH85" s="214"/>
      <c r="AMI85" s="214"/>
      <c r="AMJ85" s="214"/>
      <c r="AMK85" s="214"/>
      <c r="AML85" s="214"/>
      <c r="AMM85" s="214"/>
      <c r="AMN85" s="214"/>
      <c r="AMO85" s="214"/>
      <c r="AMP85" s="214"/>
      <c r="AMQ85" s="214"/>
      <c r="AMR85" s="214"/>
      <c r="AMS85" s="214"/>
      <c r="AMT85" s="214"/>
      <c r="AMU85" s="214"/>
      <c r="AMV85" s="214"/>
      <c r="AMW85" s="214"/>
      <c r="AMX85" s="214"/>
      <c r="AMY85" s="214"/>
      <c r="AMZ85" s="214"/>
      <c r="ANA85" s="214"/>
      <c r="ANB85" s="214"/>
      <c r="ANC85" s="214"/>
      <c r="AND85" s="214"/>
      <c r="ANE85" s="214"/>
      <c r="ANF85" s="214"/>
      <c r="ANG85" s="214"/>
      <c r="ANH85" s="214"/>
      <c r="ANI85" s="214"/>
      <c r="ANJ85" s="214"/>
      <c r="ANK85" s="214"/>
      <c r="ANL85" s="214"/>
      <c r="ANM85" s="214"/>
      <c r="ANN85" s="214"/>
      <c r="ANO85" s="214"/>
      <c r="ANP85" s="214"/>
      <c r="ANQ85" s="214"/>
      <c r="ANR85" s="214"/>
      <c r="ANS85" s="214"/>
      <c r="ANT85" s="214"/>
      <c r="ANU85" s="214"/>
      <c r="ANV85" s="214"/>
      <c r="ANW85" s="214"/>
      <c r="ANX85" s="214"/>
      <c r="ANY85" s="214"/>
      <c r="ANZ85" s="214"/>
      <c r="AOA85" s="214"/>
      <c r="AOB85" s="214"/>
      <c r="AOC85" s="214"/>
      <c r="AOD85" s="214"/>
      <c r="AOE85" s="214"/>
      <c r="AOF85" s="214"/>
      <c r="AOG85" s="214"/>
      <c r="AOH85" s="214"/>
      <c r="AOI85" s="214"/>
      <c r="AOJ85" s="214"/>
      <c r="AOK85" s="214"/>
      <c r="AOL85" s="214"/>
      <c r="AOM85" s="214"/>
      <c r="AON85" s="214"/>
      <c r="AOO85" s="214"/>
      <c r="AOP85" s="214"/>
      <c r="AOQ85" s="214"/>
      <c r="AOR85" s="214"/>
      <c r="AOS85" s="214"/>
      <c r="AOT85" s="214"/>
      <c r="AOU85" s="214"/>
      <c r="AOV85" s="214"/>
      <c r="AOW85" s="214"/>
      <c r="AOX85" s="214"/>
      <c r="AOY85" s="214"/>
      <c r="AOZ85" s="214"/>
      <c r="APA85" s="214"/>
      <c r="APB85" s="214"/>
      <c r="APC85" s="214"/>
      <c r="APD85" s="214"/>
      <c r="APE85" s="214"/>
      <c r="APF85" s="214"/>
      <c r="APG85" s="214"/>
      <c r="APH85" s="214"/>
      <c r="API85" s="214"/>
      <c r="APJ85" s="214"/>
      <c r="APK85" s="214"/>
      <c r="APL85" s="214"/>
      <c r="APM85" s="214"/>
      <c r="APN85" s="214"/>
      <c r="APO85" s="214"/>
      <c r="APP85" s="214"/>
      <c r="APQ85" s="214"/>
      <c r="APR85" s="214"/>
      <c r="APS85" s="214"/>
      <c r="APT85" s="214"/>
      <c r="APU85" s="214"/>
      <c r="APV85" s="214"/>
      <c r="APW85" s="214"/>
      <c r="APX85" s="214"/>
      <c r="APY85" s="214"/>
      <c r="APZ85" s="214"/>
      <c r="AQA85" s="214"/>
      <c r="AQB85" s="214"/>
      <c r="AQC85" s="214"/>
      <c r="AQD85" s="214"/>
      <c r="AQE85" s="214"/>
      <c r="AQF85" s="214"/>
      <c r="AQG85" s="214"/>
      <c r="AQH85" s="214"/>
      <c r="AQI85" s="214"/>
      <c r="AQJ85" s="214"/>
      <c r="AQK85" s="214"/>
      <c r="AQL85" s="214"/>
      <c r="AQM85" s="214"/>
      <c r="AQN85" s="214"/>
      <c r="AQO85" s="214"/>
      <c r="AQP85" s="214"/>
      <c r="AQQ85" s="214"/>
      <c r="AQR85" s="214"/>
      <c r="AQS85" s="214"/>
      <c r="AQT85" s="214"/>
      <c r="AQU85" s="214"/>
      <c r="AQV85" s="214"/>
      <c r="AQW85" s="214"/>
      <c r="AQX85" s="214"/>
      <c r="AQY85" s="214"/>
      <c r="AQZ85" s="214"/>
      <c r="ARA85" s="214"/>
      <c r="ARB85" s="214"/>
      <c r="ARC85" s="214"/>
      <c r="ARD85" s="214"/>
      <c r="ARE85" s="214"/>
      <c r="ARF85" s="214"/>
      <c r="ARG85" s="214"/>
      <c r="ARH85" s="214"/>
      <c r="ARI85" s="214"/>
      <c r="ARJ85" s="214"/>
      <c r="ARK85" s="214"/>
      <c r="ARL85" s="214"/>
      <c r="ARM85" s="214"/>
      <c r="ARN85" s="214"/>
      <c r="ARO85" s="214"/>
      <c r="ARP85" s="214"/>
      <c r="ARQ85" s="214"/>
      <c r="ARR85" s="214"/>
      <c r="ARS85" s="214"/>
      <c r="ART85" s="214"/>
      <c r="ARU85" s="214"/>
      <c r="ARV85" s="214"/>
      <c r="ARW85" s="214"/>
      <c r="ARX85" s="214"/>
      <c r="ARY85" s="214"/>
      <c r="ARZ85" s="214"/>
      <c r="ASA85" s="214"/>
      <c r="ASB85" s="214"/>
      <c r="ASC85" s="214"/>
      <c r="ASD85" s="214"/>
      <c r="ASE85" s="214"/>
      <c r="ASF85" s="214"/>
      <c r="ASG85" s="214"/>
      <c r="ASH85" s="214"/>
      <c r="ASI85" s="214"/>
      <c r="ASJ85" s="214"/>
      <c r="ASK85" s="214"/>
      <c r="ASL85" s="214"/>
      <c r="ASM85" s="214"/>
      <c r="ASN85" s="214"/>
      <c r="ASO85" s="214"/>
      <c r="ASP85" s="214"/>
      <c r="ASQ85" s="214"/>
      <c r="ASR85" s="214"/>
      <c r="ASS85" s="214"/>
      <c r="AST85" s="214"/>
      <c r="ASU85" s="214"/>
      <c r="ASV85" s="214"/>
      <c r="ASW85" s="214"/>
      <c r="ASX85" s="214"/>
      <c r="ASY85" s="214"/>
      <c r="ASZ85" s="214"/>
      <c r="ATA85" s="214"/>
      <c r="ATB85" s="214"/>
      <c r="ATC85" s="214"/>
      <c r="ATD85" s="214"/>
      <c r="ATE85" s="214"/>
      <c r="ATF85" s="214"/>
      <c r="ATG85" s="214"/>
      <c r="ATH85" s="214"/>
      <c r="ATI85" s="214"/>
      <c r="ATJ85" s="214"/>
      <c r="ATK85" s="214"/>
      <c r="ATL85" s="214"/>
      <c r="ATM85" s="214"/>
      <c r="ATN85" s="214"/>
      <c r="ATO85" s="214"/>
      <c r="ATP85" s="214"/>
      <c r="ATQ85" s="214"/>
      <c r="ATR85" s="214"/>
      <c r="ATS85" s="214"/>
      <c r="ATT85" s="214"/>
      <c r="ATU85" s="214"/>
      <c r="ATV85" s="214"/>
      <c r="ATW85" s="214"/>
      <c r="ATX85" s="214"/>
      <c r="ATY85" s="214"/>
      <c r="ATZ85" s="214"/>
      <c r="AUA85" s="214"/>
      <c r="AUB85" s="214"/>
      <c r="AUC85" s="214"/>
      <c r="AUD85" s="214"/>
      <c r="AUE85" s="214"/>
      <c r="AUF85" s="214"/>
      <c r="AUG85" s="214"/>
      <c r="AUH85" s="214"/>
      <c r="AUI85" s="214"/>
      <c r="AUJ85" s="214"/>
      <c r="AUK85" s="214"/>
      <c r="AUL85" s="214"/>
      <c r="AUM85" s="214"/>
      <c r="AUN85" s="214"/>
      <c r="AUO85" s="214"/>
      <c r="AUP85" s="214"/>
      <c r="AUQ85" s="214"/>
      <c r="AUR85" s="214"/>
      <c r="AUS85" s="214"/>
      <c r="AUT85" s="214"/>
      <c r="AUU85" s="214"/>
      <c r="AUV85" s="214"/>
      <c r="AUW85" s="214"/>
      <c r="AUX85" s="214"/>
      <c r="AUY85" s="214"/>
      <c r="AUZ85" s="214"/>
      <c r="AVA85" s="214"/>
      <c r="AVB85" s="214"/>
      <c r="AVC85" s="214"/>
      <c r="AVD85" s="214"/>
      <c r="AVE85" s="214"/>
      <c r="AVF85" s="214"/>
      <c r="AVG85" s="214"/>
      <c r="AVH85" s="214"/>
      <c r="AVI85" s="214"/>
      <c r="AVJ85" s="214"/>
      <c r="AVK85" s="214"/>
      <c r="AVL85" s="214"/>
      <c r="AVM85" s="214"/>
      <c r="AVN85" s="214"/>
      <c r="AVO85" s="214"/>
      <c r="AVP85" s="214"/>
      <c r="AVQ85" s="214"/>
      <c r="AVR85" s="214"/>
      <c r="AVS85" s="214"/>
      <c r="AVT85" s="214"/>
      <c r="AVU85" s="214"/>
      <c r="AVV85" s="214"/>
      <c r="AVW85" s="214"/>
      <c r="AVX85" s="214"/>
      <c r="AVY85" s="214"/>
      <c r="AVZ85" s="214"/>
      <c r="AWA85" s="214"/>
      <c r="AWB85" s="214"/>
      <c r="AWC85" s="214"/>
      <c r="AWD85" s="214"/>
      <c r="AWE85" s="214"/>
      <c r="AWF85" s="214"/>
      <c r="AWG85" s="214"/>
      <c r="AWH85" s="214"/>
      <c r="AWI85" s="214"/>
      <c r="AWJ85" s="214"/>
      <c r="AWK85" s="214"/>
      <c r="AWL85" s="214"/>
      <c r="AWM85" s="214"/>
      <c r="AWN85" s="214"/>
      <c r="AWO85" s="214"/>
      <c r="AWP85" s="214"/>
      <c r="AWQ85" s="214"/>
      <c r="AWR85" s="214"/>
      <c r="AWS85" s="214"/>
      <c r="AWT85" s="214"/>
      <c r="AWU85" s="214"/>
      <c r="AWV85" s="214"/>
      <c r="AWW85" s="214"/>
      <c r="AWX85" s="214"/>
      <c r="AWY85" s="214"/>
      <c r="AWZ85" s="214"/>
      <c r="AXA85" s="214"/>
      <c r="AXB85" s="214"/>
      <c r="AXC85" s="214"/>
      <c r="AXD85" s="214"/>
      <c r="AXE85" s="214"/>
      <c r="AXF85" s="214"/>
      <c r="AXG85" s="214"/>
      <c r="AXH85" s="214"/>
      <c r="AXI85" s="214"/>
      <c r="AXJ85" s="214"/>
      <c r="AXK85" s="214"/>
      <c r="AXL85" s="214"/>
      <c r="AXM85" s="214"/>
      <c r="AXN85" s="214"/>
      <c r="AXO85" s="214"/>
      <c r="AXP85" s="214"/>
      <c r="AXQ85" s="214"/>
      <c r="AXR85" s="214"/>
      <c r="AXS85" s="214"/>
      <c r="AXT85" s="214"/>
      <c r="AXU85" s="214"/>
      <c r="AXV85" s="214"/>
      <c r="AXW85" s="214"/>
      <c r="AXX85" s="214"/>
      <c r="AXY85" s="214"/>
      <c r="AXZ85" s="214"/>
      <c r="AYA85" s="214"/>
      <c r="AYB85" s="214"/>
      <c r="AYC85" s="214"/>
      <c r="AYD85" s="214"/>
      <c r="AYE85" s="214"/>
      <c r="AYF85" s="214"/>
      <c r="AYG85" s="214"/>
      <c r="AYH85" s="214"/>
      <c r="AYI85" s="214"/>
      <c r="AYJ85" s="214"/>
      <c r="AYK85" s="214"/>
      <c r="AYL85" s="214"/>
      <c r="AYM85" s="214"/>
      <c r="AYN85" s="214"/>
      <c r="AYO85" s="214"/>
      <c r="AYP85" s="214"/>
      <c r="AYQ85" s="214"/>
      <c r="AYR85" s="214"/>
      <c r="AYS85" s="214"/>
      <c r="AYT85" s="214"/>
      <c r="AYU85" s="214"/>
      <c r="AYV85" s="214"/>
      <c r="AYW85" s="214"/>
      <c r="AYX85" s="214"/>
      <c r="AYY85" s="214"/>
      <c r="AYZ85" s="214"/>
      <c r="AZA85" s="214"/>
      <c r="AZB85" s="214"/>
      <c r="AZC85" s="214"/>
      <c r="AZD85" s="214"/>
      <c r="AZE85" s="214"/>
      <c r="AZF85" s="214"/>
      <c r="AZG85" s="214"/>
      <c r="AZH85" s="214"/>
      <c r="AZI85" s="214"/>
      <c r="AZJ85" s="214"/>
      <c r="AZK85" s="214"/>
      <c r="AZL85" s="214"/>
      <c r="AZM85" s="214"/>
      <c r="AZN85" s="214"/>
      <c r="AZO85" s="214"/>
      <c r="AZP85" s="214"/>
      <c r="AZQ85" s="214"/>
      <c r="AZR85" s="214"/>
      <c r="AZS85" s="214"/>
      <c r="AZT85" s="214"/>
      <c r="AZU85" s="214"/>
      <c r="AZV85" s="214"/>
      <c r="AZW85" s="214"/>
      <c r="AZX85" s="214"/>
      <c r="AZY85" s="214"/>
      <c r="AZZ85" s="214"/>
      <c r="BAA85" s="214"/>
      <c r="BAB85" s="214"/>
      <c r="BAC85" s="214"/>
      <c r="BAD85" s="214"/>
      <c r="BAE85" s="214"/>
      <c r="BAF85" s="214"/>
      <c r="BAG85" s="214"/>
      <c r="BAH85" s="214"/>
      <c r="BAI85" s="214"/>
      <c r="BAJ85" s="214"/>
      <c r="BAK85" s="214"/>
      <c r="BAL85" s="214"/>
      <c r="BAM85" s="214"/>
      <c r="BAN85" s="214"/>
      <c r="BAO85" s="214"/>
      <c r="BAP85" s="214"/>
      <c r="BAQ85" s="214"/>
      <c r="BAR85" s="214"/>
      <c r="BAS85" s="214"/>
      <c r="BAT85" s="214"/>
      <c r="BAU85" s="214"/>
      <c r="BAV85" s="214"/>
      <c r="BAW85" s="214"/>
      <c r="BAX85" s="214"/>
      <c r="BAY85" s="214"/>
      <c r="BAZ85" s="214"/>
      <c r="BBA85" s="214"/>
      <c r="BBB85" s="214"/>
      <c r="BBC85" s="214"/>
      <c r="BBD85" s="214"/>
      <c r="BBE85" s="214"/>
      <c r="BBF85" s="214"/>
      <c r="BBG85" s="214"/>
      <c r="BBH85" s="214"/>
      <c r="BBI85" s="214"/>
      <c r="BBJ85" s="214"/>
      <c r="BBK85" s="214"/>
      <c r="BBL85" s="214"/>
      <c r="BBM85" s="214"/>
      <c r="BBN85" s="214"/>
      <c r="BBO85" s="214"/>
      <c r="BBP85" s="214"/>
      <c r="BBQ85" s="214"/>
      <c r="BBR85" s="214"/>
      <c r="BBS85" s="214"/>
      <c r="BBT85" s="214"/>
      <c r="BBU85" s="214"/>
      <c r="BBV85" s="214"/>
      <c r="BBW85" s="214"/>
      <c r="BBX85" s="214"/>
      <c r="BBY85" s="214"/>
      <c r="BBZ85" s="214"/>
      <c r="BCA85" s="214"/>
      <c r="BCB85" s="214"/>
      <c r="BCC85" s="214"/>
      <c r="BCD85" s="214"/>
      <c r="BCE85" s="214"/>
      <c r="BCF85" s="214"/>
      <c r="BCG85" s="214"/>
      <c r="BCH85" s="214"/>
      <c r="BCI85" s="214"/>
      <c r="BCJ85" s="214"/>
      <c r="BCK85" s="214"/>
      <c r="BCL85" s="214"/>
      <c r="BCM85" s="214"/>
      <c r="BCN85" s="214"/>
      <c r="BCO85" s="214"/>
      <c r="BCP85" s="214"/>
      <c r="BCQ85" s="214"/>
      <c r="BCR85" s="214"/>
      <c r="BCS85" s="214"/>
      <c r="BCT85" s="214"/>
      <c r="BCU85" s="214"/>
      <c r="BCV85" s="214"/>
      <c r="BCW85" s="214"/>
      <c r="BCX85" s="214"/>
      <c r="BCY85" s="214"/>
      <c r="BCZ85" s="214"/>
      <c r="BDA85" s="214"/>
      <c r="BDB85" s="214"/>
      <c r="BDC85" s="214"/>
      <c r="BDD85" s="214"/>
      <c r="BDE85" s="214"/>
      <c r="BDF85" s="214"/>
      <c r="BDG85" s="214"/>
      <c r="BDH85" s="214"/>
      <c r="BDI85" s="214"/>
      <c r="BDJ85" s="214"/>
      <c r="BDK85" s="214"/>
      <c r="BDL85" s="214"/>
      <c r="BDM85" s="214"/>
      <c r="BDN85" s="214"/>
      <c r="BDO85" s="214"/>
      <c r="BDP85" s="214"/>
      <c r="BDQ85" s="214"/>
      <c r="BDR85" s="214"/>
      <c r="BDS85" s="214"/>
      <c r="BDT85" s="214"/>
      <c r="BDU85" s="214"/>
      <c r="BDV85" s="214"/>
      <c r="BDW85" s="214"/>
      <c r="BDX85" s="214"/>
      <c r="BDY85" s="214"/>
      <c r="BDZ85" s="214"/>
      <c r="BEA85" s="214"/>
      <c r="BEB85" s="214"/>
      <c r="BEC85" s="214"/>
      <c r="BED85" s="214"/>
      <c r="BEE85" s="214"/>
      <c r="BEF85" s="214"/>
      <c r="BEG85" s="214"/>
      <c r="BEH85" s="214"/>
      <c r="BEI85" s="214"/>
      <c r="BEJ85" s="214"/>
      <c r="BEK85" s="214"/>
      <c r="BEL85" s="214"/>
      <c r="BEM85" s="214"/>
      <c r="BEN85" s="214"/>
      <c r="BEO85" s="214"/>
      <c r="BEP85" s="214"/>
      <c r="BEQ85" s="214"/>
      <c r="BER85" s="214"/>
      <c r="BES85" s="214"/>
      <c r="BET85" s="214"/>
      <c r="BEU85" s="214"/>
      <c r="BEV85" s="214"/>
      <c r="BEW85" s="214"/>
      <c r="BEX85" s="214"/>
      <c r="BEY85" s="214"/>
      <c r="BEZ85" s="214"/>
      <c r="BFA85" s="214"/>
      <c r="BFB85" s="214"/>
      <c r="BFC85" s="214"/>
      <c r="BFD85" s="214"/>
      <c r="BFE85" s="214"/>
      <c r="BFF85" s="214"/>
      <c r="BFG85" s="214"/>
      <c r="BFH85" s="214"/>
      <c r="BFI85" s="214"/>
      <c r="BFJ85" s="214"/>
      <c r="BFK85" s="214"/>
      <c r="BFL85" s="214"/>
      <c r="BFM85" s="214"/>
      <c r="BFN85" s="214"/>
      <c r="BFO85" s="214"/>
      <c r="BFP85" s="214"/>
      <c r="BFQ85" s="214"/>
      <c r="BFR85" s="214"/>
      <c r="BFS85" s="214"/>
      <c r="BFT85" s="214"/>
      <c r="BFU85" s="214"/>
      <c r="BFV85" s="214"/>
      <c r="BFW85" s="214"/>
      <c r="BFX85" s="214"/>
      <c r="BFY85" s="214"/>
      <c r="BFZ85" s="214"/>
      <c r="BGA85" s="214"/>
      <c r="BGB85" s="214"/>
      <c r="BGC85" s="214"/>
      <c r="BGD85" s="214"/>
      <c r="BGE85" s="214"/>
      <c r="BGF85" s="214"/>
      <c r="BGG85" s="214"/>
      <c r="BGH85" s="214"/>
      <c r="BGI85" s="214"/>
      <c r="BGJ85" s="214"/>
      <c r="BGK85" s="214"/>
      <c r="BGL85" s="214"/>
      <c r="BGM85" s="214"/>
      <c r="BGN85" s="214"/>
      <c r="BGO85" s="214"/>
      <c r="BGP85" s="214"/>
      <c r="BGQ85" s="214"/>
      <c r="BGR85" s="214"/>
      <c r="BGS85" s="214"/>
      <c r="BGT85" s="214"/>
      <c r="BGU85" s="214"/>
      <c r="BGV85" s="214"/>
      <c r="BGW85" s="214"/>
      <c r="BGX85" s="214"/>
      <c r="BGY85" s="214"/>
      <c r="BGZ85" s="214"/>
      <c r="BHA85" s="214"/>
      <c r="BHB85" s="214"/>
      <c r="BHC85" s="214"/>
      <c r="BHD85" s="214"/>
      <c r="BHE85" s="214"/>
      <c r="BHF85" s="214"/>
      <c r="BHG85" s="214"/>
      <c r="BHH85" s="214"/>
      <c r="BHI85" s="214"/>
      <c r="BHJ85" s="214"/>
      <c r="BHK85" s="214"/>
      <c r="BHL85" s="214"/>
      <c r="BHM85" s="214"/>
      <c r="BHN85" s="214"/>
      <c r="BHO85" s="214"/>
      <c r="BHP85" s="214"/>
      <c r="BHQ85" s="214"/>
      <c r="BHR85" s="214"/>
      <c r="BHS85" s="214"/>
      <c r="BHT85" s="214"/>
      <c r="BHU85" s="214"/>
      <c r="BHV85" s="214"/>
      <c r="BHW85" s="214"/>
      <c r="BHX85" s="214"/>
      <c r="BHY85" s="214"/>
      <c r="BHZ85" s="214"/>
      <c r="BIA85" s="214"/>
      <c r="BIB85" s="214"/>
      <c r="BIC85" s="214"/>
      <c r="BID85" s="214"/>
      <c r="BIE85" s="214"/>
      <c r="BIF85" s="214"/>
      <c r="BIG85" s="214"/>
      <c r="BIH85" s="214"/>
      <c r="BII85" s="214"/>
      <c r="BIJ85" s="214"/>
      <c r="BIK85" s="214"/>
      <c r="BIL85" s="214"/>
      <c r="BIM85" s="214"/>
      <c r="BIN85" s="214"/>
      <c r="BIO85" s="214"/>
      <c r="BIP85" s="214"/>
      <c r="BIQ85" s="214"/>
      <c r="BIR85" s="214"/>
      <c r="BIS85" s="214"/>
      <c r="BIT85" s="214"/>
      <c r="BIU85" s="214"/>
      <c r="BIV85" s="214"/>
      <c r="BIW85" s="214"/>
      <c r="BIX85" s="214"/>
      <c r="BIY85" s="214"/>
      <c r="BIZ85" s="214"/>
      <c r="BJA85" s="214"/>
      <c r="BJB85" s="214"/>
      <c r="BJC85" s="214"/>
      <c r="BJD85" s="214"/>
      <c r="BJE85" s="214"/>
      <c r="BJF85" s="214"/>
      <c r="BJG85" s="214"/>
      <c r="BJH85" s="214"/>
      <c r="BJI85" s="214"/>
      <c r="BJJ85" s="214"/>
      <c r="BJK85" s="214"/>
      <c r="BJL85" s="214"/>
      <c r="BJM85" s="214"/>
      <c r="BJN85" s="214"/>
      <c r="BJO85" s="214"/>
      <c r="BJP85" s="214"/>
      <c r="BJQ85" s="214"/>
      <c r="BJR85" s="214"/>
      <c r="BJS85" s="214"/>
      <c r="BJT85" s="214"/>
      <c r="BJU85" s="214"/>
      <c r="BJV85" s="214"/>
      <c r="BJW85" s="214"/>
      <c r="BJX85" s="214"/>
      <c r="BJY85" s="214"/>
      <c r="BJZ85" s="214"/>
      <c r="BKA85" s="214"/>
      <c r="BKB85" s="214"/>
      <c r="BKC85" s="214"/>
      <c r="BKD85" s="214"/>
      <c r="BKE85" s="214"/>
      <c r="BKF85" s="214"/>
      <c r="BKG85" s="214"/>
      <c r="BKH85" s="214"/>
      <c r="BKI85" s="214"/>
      <c r="BKJ85" s="214"/>
      <c r="BKK85" s="214"/>
      <c r="BKL85" s="214"/>
      <c r="BKM85" s="214"/>
      <c r="BKN85" s="214"/>
      <c r="BKO85" s="214"/>
      <c r="BKP85" s="214"/>
      <c r="BKQ85" s="214"/>
      <c r="BKR85" s="214"/>
      <c r="BKS85" s="214"/>
      <c r="BKT85" s="214"/>
      <c r="BKU85" s="214"/>
      <c r="BKV85" s="214"/>
      <c r="BKW85" s="214"/>
      <c r="BKX85" s="214"/>
      <c r="BKY85" s="214"/>
      <c r="BKZ85" s="214"/>
      <c r="BLA85" s="214"/>
      <c r="BLB85" s="214"/>
      <c r="BLC85" s="214"/>
      <c r="BLD85" s="214"/>
      <c r="BLE85" s="214"/>
      <c r="BLF85" s="214"/>
      <c r="BLG85" s="214"/>
      <c r="BLH85" s="214"/>
      <c r="BLI85" s="214"/>
      <c r="BLJ85" s="214"/>
      <c r="BLK85" s="214"/>
      <c r="BLL85" s="214"/>
      <c r="BLM85" s="214"/>
      <c r="BLN85" s="214"/>
      <c r="BLO85" s="214"/>
      <c r="BLP85" s="214"/>
      <c r="BLQ85" s="214"/>
      <c r="BLR85" s="214"/>
      <c r="BLS85" s="214"/>
      <c r="BLT85" s="214"/>
      <c r="BLU85" s="214"/>
      <c r="BLV85" s="214"/>
      <c r="BLW85" s="214"/>
      <c r="BLX85" s="214"/>
      <c r="BLY85" s="214"/>
      <c r="BLZ85" s="214"/>
      <c r="BMA85" s="214"/>
      <c r="BMB85" s="214"/>
      <c r="BMC85" s="214"/>
      <c r="BMD85" s="214"/>
      <c r="BME85" s="214"/>
      <c r="BMF85" s="214"/>
      <c r="BMG85" s="214"/>
      <c r="BMH85" s="214"/>
      <c r="BMI85" s="214"/>
      <c r="BMJ85" s="214"/>
      <c r="BMK85" s="214"/>
      <c r="BML85" s="214"/>
      <c r="BMM85" s="214"/>
      <c r="BMN85" s="214"/>
      <c r="BMO85" s="214"/>
      <c r="BMP85" s="214"/>
      <c r="BMQ85" s="214"/>
      <c r="BMR85" s="214"/>
      <c r="BMS85" s="214"/>
      <c r="BMT85" s="214"/>
      <c r="BMU85" s="214"/>
      <c r="BMV85" s="214"/>
      <c r="BMW85" s="214"/>
      <c r="BMX85" s="214"/>
      <c r="BMY85" s="214"/>
      <c r="BMZ85" s="214"/>
      <c r="BNA85" s="214"/>
      <c r="BNB85" s="214"/>
      <c r="BNC85" s="214"/>
      <c r="BND85" s="214"/>
      <c r="BNE85" s="214"/>
      <c r="BNF85" s="214"/>
      <c r="BNG85" s="214"/>
      <c r="BNH85" s="214"/>
      <c r="BNI85" s="214"/>
      <c r="BNJ85" s="214"/>
      <c r="BNK85" s="214"/>
      <c r="BNL85" s="214"/>
      <c r="BNM85" s="214"/>
      <c r="BNN85" s="214"/>
      <c r="BNO85" s="214"/>
      <c r="BNP85" s="214"/>
      <c r="BNQ85" s="214"/>
      <c r="BNR85" s="214"/>
      <c r="BNS85" s="214"/>
      <c r="BNT85" s="214"/>
      <c r="BNU85" s="214"/>
      <c r="BNV85" s="214"/>
      <c r="BNW85" s="214"/>
      <c r="BNX85" s="214"/>
      <c r="BNY85" s="214"/>
      <c r="BNZ85" s="214"/>
      <c r="BOA85" s="214"/>
      <c r="BOB85" s="214"/>
      <c r="BOC85" s="214"/>
      <c r="BOD85" s="214"/>
      <c r="BOE85" s="214"/>
      <c r="BOF85" s="214"/>
      <c r="BOG85" s="214"/>
      <c r="BOH85" s="214"/>
      <c r="BOI85" s="214"/>
      <c r="BOJ85" s="214"/>
      <c r="BOK85" s="214"/>
      <c r="BOL85" s="214"/>
      <c r="BOM85" s="214"/>
      <c r="BON85" s="214"/>
      <c r="BOO85" s="214"/>
      <c r="BOP85" s="214"/>
      <c r="BOQ85" s="214"/>
      <c r="BOR85" s="214"/>
      <c r="BOS85" s="214"/>
      <c r="BOT85" s="214"/>
      <c r="BOU85" s="214"/>
      <c r="BOV85" s="214"/>
      <c r="BOW85" s="214"/>
      <c r="BOX85" s="214"/>
      <c r="BOY85" s="214"/>
      <c r="BOZ85" s="214"/>
      <c r="BPA85" s="214"/>
      <c r="BPB85" s="214"/>
      <c r="BPC85" s="214"/>
      <c r="BPD85" s="214"/>
      <c r="BPE85" s="214"/>
      <c r="BPF85" s="214"/>
      <c r="BPG85" s="214"/>
      <c r="BPH85" s="214"/>
      <c r="BPI85" s="214"/>
      <c r="BPJ85" s="214"/>
      <c r="BPK85" s="214"/>
      <c r="BPL85" s="214"/>
      <c r="BPM85" s="214"/>
      <c r="BPN85" s="214"/>
      <c r="BPO85" s="214"/>
      <c r="BPP85" s="214"/>
      <c r="BPQ85" s="214"/>
      <c r="BPR85" s="214"/>
      <c r="BPS85" s="214"/>
      <c r="BPT85" s="214"/>
      <c r="BPU85" s="214"/>
      <c r="BPV85" s="214"/>
      <c r="BPW85" s="214"/>
      <c r="BPX85" s="214"/>
      <c r="BPY85" s="214"/>
      <c r="BPZ85" s="214"/>
      <c r="BQA85" s="214"/>
      <c r="BQB85" s="214"/>
      <c r="BQC85" s="214"/>
      <c r="BQD85" s="214"/>
      <c r="BQE85" s="214"/>
      <c r="BQF85" s="214"/>
      <c r="BQG85" s="214"/>
      <c r="BQH85" s="214"/>
      <c r="BQI85" s="214"/>
      <c r="BQJ85" s="214"/>
      <c r="BQK85" s="214"/>
      <c r="BQL85" s="214"/>
      <c r="BQM85" s="214"/>
      <c r="BQN85" s="214"/>
      <c r="BQO85" s="214"/>
      <c r="BQP85" s="214"/>
      <c r="BQQ85" s="214"/>
      <c r="BQR85" s="214"/>
      <c r="BQS85" s="214"/>
      <c r="BQT85" s="214"/>
      <c r="BQU85" s="214"/>
      <c r="BQV85" s="214"/>
      <c r="BQW85" s="214"/>
      <c r="BQX85" s="214"/>
      <c r="BQY85" s="214"/>
      <c r="BQZ85" s="214"/>
      <c r="BRA85" s="214"/>
      <c r="BRB85" s="214"/>
      <c r="BRC85" s="214"/>
      <c r="BRD85" s="214"/>
      <c r="BRE85" s="214"/>
      <c r="BRF85" s="214"/>
      <c r="BRG85" s="214"/>
      <c r="BRH85" s="214"/>
      <c r="BRI85" s="214"/>
      <c r="BRJ85" s="214"/>
      <c r="BRK85" s="214"/>
      <c r="BRL85" s="214"/>
      <c r="BRM85" s="214"/>
      <c r="BRN85" s="214"/>
      <c r="BRO85" s="214"/>
      <c r="BRP85" s="214"/>
      <c r="BRQ85" s="214"/>
      <c r="BRR85" s="214"/>
      <c r="BRS85" s="214"/>
      <c r="BRT85" s="214"/>
      <c r="BRU85" s="214"/>
      <c r="BRV85" s="214"/>
      <c r="BRW85" s="214"/>
      <c r="BRX85" s="214"/>
      <c r="BRY85" s="214"/>
      <c r="BRZ85" s="214"/>
      <c r="BSA85" s="214"/>
      <c r="BSB85" s="214"/>
      <c r="BSC85" s="214"/>
      <c r="BSD85" s="214"/>
      <c r="BSE85" s="214"/>
      <c r="BSF85" s="214"/>
      <c r="BSG85" s="214"/>
      <c r="BSH85" s="214"/>
      <c r="BSI85" s="214"/>
      <c r="BSJ85" s="214"/>
      <c r="BSK85" s="214"/>
      <c r="BSL85" s="214"/>
      <c r="BSM85" s="214"/>
      <c r="BSN85" s="214"/>
      <c r="BSO85" s="214"/>
      <c r="BSP85" s="214"/>
      <c r="BSQ85" s="214"/>
      <c r="BSR85" s="214"/>
      <c r="BSS85" s="214"/>
      <c r="BST85" s="214"/>
      <c r="BSU85" s="214"/>
      <c r="BSV85" s="214"/>
      <c r="BSW85" s="214"/>
      <c r="BSX85" s="214"/>
      <c r="BSY85" s="214"/>
      <c r="BSZ85" s="214"/>
      <c r="BTA85" s="214"/>
      <c r="BTB85" s="214"/>
      <c r="BTC85" s="214"/>
      <c r="BTD85" s="214"/>
      <c r="BTE85" s="214"/>
      <c r="BTF85" s="214"/>
      <c r="BTG85" s="214"/>
      <c r="BTH85" s="214"/>
      <c r="BTI85" s="214"/>
      <c r="BTJ85" s="214"/>
      <c r="BTK85" s="214"/>
      <c r="BTL85" s="214"/>
      <c r="BTM85" s="214"/>
      <c r="BTN85" s="214"/>
      <c r="BTO85" s="214"/>
      <c r="BTP85" s="214"/>
      <c r="BTQ85" s="214"/>
      <c r="BTR85" s="214"/>
      <c r="BTS85" s="214"/>
      <c r="BTT85" s="214"/>
      <c r="BTU85" s="214"/>
      <c r="BTV85" s="214"/>
      <c r="BTW85" s="214"/>
      <c r="BTX85" s="214"/>
      <c r="BTY85" s="214"/>
      <c r="BTZ85" s="214"/>
      <c r="BUA85" s="214"/>
      <c r="BUB85" s="214"/>
      <c r="BUC85" s="214"/>
      <c r="BUD85" s="214"/>
      <c r="BUE85" s="214"/>
      <c r="BUF85" s="214"/>
      <c r="BUG85" s="214"/>
      <c r="BUH85" s="214"/>
      <c r="BUI85" s="214"/>
      <c r="BUJ85" s="214"/>
      <c r="BUK85" s="214"/>
      <c r="BUL85" s="214"/>
      <c r="BUM85" s="214"/>
      <c r="BUN85" s="214"/>
      <c r="BUO85" s="214"/>
      <c r="BUP85" s="214"/>
      <c r="BUQ85" s="214"/>
      <c r="BUR85" s="214"/>
      <c r="BUS85" s="214"/>
      <c r="BUT85" s="214"/>
      <c r="BUU85" s="214"/>
      <c r="BUV85" s="214"/>
      <c r="BUW85" s="214"/>
      <c r="BUX85" s="214"/>
      <c r="BUY85" s="214"/>
      <c r="BUZ85" s="214"/>
      <c r="BVA85" s="214"/>
      <c r="BVB85" s="214"/>
      <c r="BVC85" s="214"/>
      <c r="BVD85" s="214"/>
      <c r="BVE85" s="214"/>
      <c r="BVF85" s="214"/>
      <c r="BVG85" s="214"/>
      <c r="BVH85" s="214"/>
      <c r="BVI85" s="214"/>
      <c r="BVJ85" s="214"/>
      <c r="BVK85" s="214"/>
      <c r="BVL85" s="214"/>
      <c r="BVM85" s="214"/>
      <c r="BVN85" s="214"/>
      <c r="BVO85" s="214"/>
      <c r="BVP85" s="214"/>
      <c r="BVQ85" s="214"/>
      <c r="BVR85" s="214"/>
      <c r="BVS85" s="214"/>
      <c r="BVT85" s="214"/>
      <c r="BVU85" s="214"/>
      <c r="BVV85" s="214"/>
      <c r="BVW85" s="214"/>
      <c r="BVX85" s="214"/>
      <c r="BVY85" s="214"/>
      <c r="BVZ85" s="214"/>
      <c r="BWA85" s="214"/>
      <c r="BWB85" s="214"/>
      <c r="BWC85" s="214"/>
      <c r="BWD85" s="214"/>
      <c r="BWE85" s="214"/>
      <c r="BWF85" s="214"/>
      <c r="BWG85" s="214"/>
      <c r="BWH85" s="214"/>
      <c r="BWI85" s="214"/>
      <c r="BWJ85" s="214"/>
      <c r="BWK85" s="214"/>
      <c r="BWL85" s="214"/>
      <c r="BWM85" s="214"/>
      <c r="BWN85" s="214"/>
      <c r="BWO85" s="214"/>
      <c r="BWP85" s="214"/>
      <c r="BWQ85" s="214"/>
      <c r="BWR85" s="214"/>
      <c r="BWS85" s="214"/>
      <c r="BWT85" s="214"/>
      <c r="BWU85" s="214"/>
      <c r="BWV85" s="214"/>
      <c r="BWW85" s="214"/>
      <c r="BWX85" s="214"/>
      <c r="BWY85" s="214"/>
      <c r="BWZ85" s="214"/>
      <c r="BXA85" s="214"/>
      <c r="BXB85" s="214"/>
      <c r="BXC85" s="214"/>
      <c r="BXD85" s="214"/>
      <c r="BXE85" s="214"/>
      <c r="BXF85" s="214"/>
      <c r="BXG85" s="214"/>
      <c r="BXH85" s="214"/>
      <c r="BXI85" s="214"/>
      <c r="BXJ85" s="214"/>
      <c r="BXK85" s="214"/>
      <c r="BXL85" s="214"/>
      <c r="BXM85" s="214"/>
      <c r="BXN85" s="214"/>
      <c r="BXO85" s="214"/>
      <c r="BXP85" s="214"/>
      <c r="BXQ85" s="214"/>
      <c r="BXR85" s="214"/>
      <c r="BXS85" s="214"/>
      <c r="BXT85" s="214"/>
      <c r="BXU85" s="214"/>
      <c r="BXV85" s="214"/>
      <c r="BXW85" s="214"/>
      <c r="BXX85" s="214"/>
      <c r="BXY85" s="214"/>
      <c r="BXZ85" s="214"/>
      <c r="BYA85" s="214"/>
      <c r="BYB85" s="214"/>
      <c r="BYC85" s="214"/>
      <c r="BYD85" s="214"/>
      <c r="BYE85" s="214"/>
      <c r="BYF85" s="214"/>
      <c r="BYG85" s="214"/>
      <c r="BYH85" s="214"/>
      <c r="BYI85" s="214"/>
      <c r="BYJ85" s="214"/>
      <c r="BYK85" s="214"/>
      <c r="BYL85" s="214"/>
      <c r="BYM85" s="214"/>
      <c r="BYN85" s="214"/>
      <c r="BYO85" s="214"/>
      <c r="BYP85" s="214"/>
      <c r="BYQ85" s="214"/>
      <c r="BYR85" s="214"/>
      <c r="BYS85" s="214"/>
      <c r="BYT85" s="214"/>
      <c r="BYU85" s="214"/>
      <c r="BYV85" s="214"/>
      <c r="BYW85" s="214"/>
      <c r="BYX85" s="214"/>
      <c r="BYY85" s="214"/>
      <c r="BYZ85" s="214"/>
      <c r="BZA85" s="214"/>
      <c r="BZB85" s="214"/>
      <c r="BZC85" s="214"/>
      <c r="BZD85" s="214"/>
      <c r="BZE85" s="214"/>
      <c r="BZF85" s="214"/>
      <c r="BZG85" s="214"/>
      <c r="BZH85" s="214"/>
      <c r="BZI85" s="214"/>
      <c r="BZJ85" s="214"/>
      <c r="BZK85" s="214"/>
      <c r="BZL85" s="214"/>
      <c r="BZM85" s="214"/>
      <c r="BZN85" s="214"/>
      <c r="BZO85" s="214"/>
      <c r="BZP85" s="214"/>
      <c r="BZQ85" s="214"/>
      <c r="BZR85" s="214"/>
      <c r="BZS85" s="214"/>
      <c r="BZT85" s="214"/>
      <c r="BZU85" s="214"/>
      <c r="BZV85" s="214"/>
      <c r="BZW85" s="214"/>
      <c r="BZX85" s="214"/>
      <c r="BZY85" s="214"/>
      <c r="BZZ85" s="214"/>
      <c r="CAA85" s="214"/>
      <c r="CAB85" s="214"/>
      <c r="CAC85" s="214"/>
      <c r="CAD85" s="214"/>
      <c r="CAE85" s="214"/>
      <c r="CAF85" s="214"/>
      <c r="CAG85" s="214"/>
      <c r="CAH85" s="214"/>
      <c r="CAI85" s="214"/>
      <c r="CAJ85" s="214"/>
      <c r="CAK85" s="214"/>
      <c r="CAL85" s="214"/>
      <c r="CAM85" s="214"/>
      <c r="CAN85" s="214"/>
      <c r="CAO85" s="214"/>
      <c r="CAP85" s="214"/>
      <c r="CAQ85" s="214"/>
      <c r="CAR85" s="214"/>
      <c r="CAS85" s="214"/>
      <c r="CAT85" s="214"/>
      <c r="CAU85" s="214"/>
      <c r="CAV85" s="214"/>
      <c r="CAW85" s="214"/>
      <c r="CAX85" s="214"/>
      <c r="CAY85" s="214"/>
      <c r="CAZ85" s="214"/>
      <c r="CBA85" s="214"/>
      <c r="CBB85" s="214"/>
      <c r="CBC85" s="214"/>
      <c r="CBD85" s="214"/>
      <c r="CBE85" s="214"/>
      <c r="CBF85" s="214"/>
      <c r="CBG85" s="214"/>
      <c r="CBH85" s="214"/>
      <c r="CBI85" s="214"/>
      <c r="CBJ85" s="214"/>
      <c r="CBK85" s="214"/>
      <c r="CBL85" s="214"/>
      <c r="CBM85" s="214"/>
      <c r="CBN85" s="214"/>
      <c r="CBO85" s="214"/>
      <c r="CBP85" s="214"/>
      <c r="CBQ85" s="214"/>
      <c r="CBR85" s="214"/>
      <c r="CBS85" s="214"/>
      <c r="CBT85" s="214"/>
      <c r="CBU85" s="214"/>
      <c r="CBV85" s="214"/>
      <c r="CBW85" s="214"/>
      <c r="CBX85" s="214"/>
      <c r="CBY85" s="214"/>
      <c r="CBZ85" s="214"/>
      <c r="CCA85" s="214"/>
      <c r="CCB85" s="214"/>
      <c r="CCC85" s="214"/>
      <c r="CCD85" s="214"/>
      <c r="CCE85" s="214"/>
      <c r="CCF85" s="214"/>
      <c r="CCG85" s="214"/>
      <c r="CCH85" s="214"/>
      <c r="CCI85" s="214"/>
      <c r="CCJ85" s="214"/>
      <c r="CCK85" s="214"/>
      <c r="CCL85" s="214"/>
      <c r="CCM85" s="214"/>
      <c r="CCN85" s="214"/>
      <c r="CCO85" s="214"/>
      <c r="CCP85" s="214"/>
      <c r="CCQ85" s="214"/>
      <c r="CCR85" s="214"/>
      <c r="CCS85" s="214"/>
      <c r="CCT85" s="214"/>
      <c r="CCU85" s="214"/>
      <c r="CCV85" s="214"/>
      <c r="CCW85" s="214"/>
      <c r="CCX85" s="214"/>
      <c r="CCY85" s="214"/>
      <c r="CCZ85" s="214"/>
      <c r="CDA85" s="214"/>
      <c r="CDB85" s="214"/>
      <c r="CDC85" s="214"/>
      <c r="CDD85" s="214"/>
      <c r="CDE85" s="214"/>
      <c r="CDF85" s="214"/>
      <c r="CDG85" s="214"/>
      <c r="CDH85" s="214"/>
      <c r="CDI85" s="214"/>
      <c r="CDJ85" s="214"/>
      <c r="CDK85" s="214"/>
      <c r="CDL85" s="214"/>
      <c r="CDM85" s="214"/>
      <c r="CDN85" s="214"/>
      <c r="CDO85" s="214"/>
      <c r="CDP85" s="214"/>
      <c r="CDQ85" s="214"/>
      <c r="CDR85" s="214"/>
      <c r="CDS85" s="214"/>
      <c r="CDT85" s="214"/>
      <c r="CDU85" s="214"/>
      <c r="CDV85" s="214"/>
      <c r="CDW85" s="214"/>
      <c r="CDX85" s="214"/>
      <c r="CDY85" s="214"/>
      <c r="CDZ85" s="214"/>
      <c r="CEA85" s="214"/>
      <c r="CEB85" s="214"/>
      <c r="CEC85" s="214"/>
      <c r="CED85" s="214"/>
      <c r="CEE85" s="214"/>
      <c r="CEF85" s="214"/>
      <c r="CEG85" s="214"/>
      <c r="CEH85" s="214"/>
      <c r="CEI85" s="214"/>
      <c r="CEJ85" s="214"/>
      <c r="CEK85" s="214"/>
      <c r="CEL85" s="214"/>
      <c r="CEM85" s="214"/>
      <c r="CEN85" s="214"/>
      <c r="CEO85" s="214"/>
      <c r="CEP85" s="214"/>
      <c r="CEQ85" s="214"/>
      <c r="CER85" s="214"/>
      <c r="CES85" s="214"/>
      <c r="CET85" s="214"/>
      <c r="CEU85" s="214"/>
      <c r="CEV85" s="214"/>
      <c r="CEW85" s="214"/>
      <c r="CEX85" s="214"/>
      <c r="CEY85" s="214"/>
      <c r="CEZ85" s="214"/>
      <c r="CFA85" s="214"/>
      <c r="CFB85" s="214"/>
      <c r="CFC85" s="214"/>
      <c r="CFD85" s="214"/>
      <c r="CFE85" s="214"/>
      <c r="CFF85" s="214"/>
      <c r="CFG85" s="214"/>
      <c r="CFH85" s="214"/>
      <c r="CFI85" s="214"/>
      <c r="CFJ85" s="214"/>
      <c r="CFK85" s="214"/>
      <c r="CFL85" s="214"/>
      <c r="CFM85" s="214"/>
      <c r="CFN85" s="214"/>
      <c r="CFO85" s="214"/>
      <c r="CFP85" s="214"/>
      <c r="CFQ85" s="214"/>
      <c r="CFR85" s="214"/>
      <c r="CFS85" s="214"/>
      <c r="CFT85" s="214"/>
      <c r="CFU85" s="214"/>
      <c r="CFV85" s="214"/>
      <c r="CFW85" s="214"/>
      <c r="CFX85" s="214"/>
      <c r="CFY85" s="214"/>
      <c r="CFZ85" s="214"/>
      <c r="CGA85" s="214"/>
      <c r="CGB85" s="214"/>
      <c r="CGC85" s="214"/>
      <c r="CGD85" s="214"/>
      <c r="CGE85" s="214"/>
      <c r="CGF85" s="214"/>
      <c r="CGG85" s="214"/>
      <c r="CGH85" s="214"/>
      <c r="CGI85" s="214"/>
      <c r="CGJ85" s="214"/>
      <c r="CGK85" s="214"/>
      <c r="CGL85" s="214"/>
      <c r="CGM85" s="214"/>
      <c r="CGN85" s="214"/>
      <c r="CGO85" s="214"/>
      <c r="CGP85" s="214"/>
      <c r="CGQ85" s="214"/>
      <c r="CGR85" s="214"/>
      <c r="CGS85" s="214"/>
      <c r="CGT85" s="214"/>
      <c r="CGU85" s="214"/>
      <c r="CGV85" s="214"/>
      <c r="CGW85" s="214"/>
      <c r="CGX85" s="214"/>
      <c r="CGY85" s="214"/>
      <c r="CGZ85" s="214"/>
      <c r="CHA85" s="214"/>
      <c r="CHB85" s="214"/>
      <c r="CHC85" s="214"/>
      <c r="CHD85" s="214"/>
      <c r="CHE85" s="214"/>
      <c r="CHF85" s="214"/>
      <c r="CHG85" s="214"/>
      <c r="CHH85" s="214"/>
      <c r="CHI85" s="214"/>
      <c r="CHJ85" s="214"/>
      <c r="CHK85" s="214"/>
      <c r="CHL85" s="214"/>
      <c r="CHM85" s="214"/>
      <c r="CHN85" s="214"/>
      <c r="CHO85" s="214"/>
      <c r="CHP85" s="214"/>
      <c r="CHQ85" s="214"/>
      <c r="CHR85" s="214"/>
      <c r="CHS85" s="214"/>
      <c r="CHT85" s="214"/>
      <c r="CHU85" s="214"/>
      <c r="CHV85" s="214"/>
      <c r="CHW85" s="214"/>
      <c r="CHX85" s="214"/>
      <c r="CHY85" s="214"/>
      <c r="CHZ85" s="214"/>
      <c r="CIA85" s="214"/>
      <c r="CIB85" s="214"/>
      <c r="CIC85" s="214"/>
      <c r="CID85" s="214"/>
      <c r="CIE85" s="214"/>
      <c r="CIF85" s="214"/>
      <c r="CIG85" s="214"/>
      <c r="CIH85" s="214"/>
      <c r="CII85" s="214"/>
      <c r="CIJ85" s="214"/>
      <c r="CIK85" s="214"/>
      <c r="CIL85" s="214"/>
      <c r="CIM85" s="214"/>
      <c r="CIN85" s="214"/>
      <c r="CIO85" s="214"/>
      <c r="CIP85" s="214"/>
      <c r="CIQ85" s="214"/>
      <c r="CIR85" s="214"/>
      <c r="CIS85" s="214"/>
      <c r="CIT85" s="214"/>
      <c r="CIU85" s="214"/>
      <c r="CIV85" s="214"/>
      <c r="CIW85" s="214"/>
      <c r="CIX85" s="214"/>
      <c r="CIY85" s="214"/>
      <c r="CIZ85" s="214"/>
      <c r="CJA85" s="214"/>
      <c r="CJB85" s="214"/>
      <c r="CJC85" s="214"/>
      <c r="CJD85" s="214"/>
      <c r="CJE85" s="214"/>
      <c r="CJF85" s="214"/>
      <c r="CJG85" s="214"/>
      <c r="CJH85" s="214"/>
      <c r="CJI85" s="214"/>
      <c r="CJJ85" s="214"/>
      <c r="CJK85" s="214"/>
      <c r="CJL85" s="214"/>
      <c r="CJM85" s="214"/>
      <c r="CJN85" s="214"/>
      <c r="CJO85" s="214"/>
      <c r="CJP85" s="214"/>
      <c r="CJQ85" s="214"/>
      <c r="CJR85" s="214"/>
      <c r="CJS85" s="214"/>
      <c r="CJT85" s="214"/>
      <c r="CJU85" s="214"/>
      <c r="CJV85" s="214"/>
      <c r="CJW85" s="214"/>
      <c r="CJX85" s="214"/>
      <c r="CJY85" s="214"/>
      <c r="CJZ85" s="214"/>
      <c r="CKA85" s="214"/>
      <c r="CKB85" s="214"/>
      <c r="CKC85" s="214"/>
      <c r="CKD85" s="214"/>
      <c r="CKE85" s="214"/>
      <c r="CKF85" s="214"/>
      <c r="CKG85" s="214"/>
      <c r="CKH85" s="214"/>
      <c r="CKI85" s="214"/>
      <c r="CKJ85" s="214"/>
      <c r="CKK85" s="214"/>
      <c r="CKL85" s="214"/>
      <c r="CKM85" s="214"/>
      <c r="CKN85" s="214"/>
      <c r="CKO85" s="214"/>
      <c r="CKP85" s="214"/>
      <c r="CKQ85" s="214"/>
      <c r="CKR85" s="214"/>
      <c r="CKS85" s="214"/>
      <c r="CKT85" s="214"/>
      <c r="CKU85" s="214"/>
      <c r="CKV85" s="214"/>
      <c r="CKW85" s="214"/>
      <c r="CKX85" s="214"/>
      <c r="CKY85" s="214"/>
      <c r="CKZ85" s="214"/>
      <c r="CLA85" s="214"/>
      <c r="CLB85" s="214"/>
      <c r="CLC85" s="214"/>
      <c r="CLD85" s="214"/>
      <c r="CLE85" s="214"/>
      <c r="CLF85" s="214"/>
      <c r="CLG85" s="214"/>
      <c r="CLH85" s="214"/>
      <c r="CLI85" s="214"/>
      <c r="CLJ85" s="214"/>
      <c r="CLK85" s="214"/>
      <c r="CLL85" s="214"/>
      <c r="CLM85" s="214"/>
      <c r="CLN85" s="214"/>
      <c r="CLO85" s="214"/>
      <c r="CLP85" s="214"/>
      <c r="CLQ85" s="214"/>
      <c r="CLR85" s="214"/>
      <c r="CLS85" s="214"/>
      <c r="CLT85" s="214"/>
      <c r="CLU85" s="214"/>
      <c r="CLV85" s="214"/>
      <c r="CLW85" s="214"/>
      <c r="CLX85" s="214"/>
      <c r="CLY85" s="214"/>
      <c r="CLZ85" s="214"/>
      <c r="CMA85" s="214"/>
      <c r="CMB85" s="214"/>
      <c r="CMC85" s="214"/>
      <c r="CMD85" s="214"/>
      <c r="CME85" s="214"/>
      <c r="CMF85" s="214"/>
      <c r="CMG85" s="214"/>
      <c r="CMH85" s="214"/>
      <c r="CMI85" s="214"/>
      <c r="CMJ85" s="214"/>
      <c r="CMK85" s="214"/>
      <c r="CML85" s="214"/>
      <c r="CMM85" s="214"/>
      <c r="CMN85" s="214"/>
      <c r="CMO85" s="214"/>
      <c r="CMP85" s="214"/>
      <c r="CMQ85" s="214"/>
      <c r="CMR85" s="214"/>
      <c r="CMS85" s="214"/>
      <c r="CMT85" s="214"/>
      <c r="CMU85" s="214"/>
      <c r="CMV85" s="214"/>
      <c r="CMW85" s="214"/>
      <c r="CMX85" s="214"/>
      <c r="CMY85" s="214"/>
      <c r="CMZ85" s="214"/>
      <c r="CNA85" s="214"/>
      <c r="CNB85" s="214"/>
      <c r="CNC85" s="214"/>
      <c r="CND85" s="214"/>
      <c r="CNE85" s="214"/>
      <c r="CNF85" s="214"/>
      <c r="CNG85" s="214"/>
      <c r="CNH85" s="214"/>
      <c r="CNI85" s="214"/>
      <c r="CNJ85" s="214"/>
      <c r="CNK85" s="214"/>
      <c r="CNL85" s="214"/>
      <c r="CNM85" s="214"/>
      <c r="CNN85" s="214"/>
      <c r="CNO85" s="214"/>
      <c r="CNP85" s="214"/>
      <c r="CNQ85" s="214"/>
      <c r="CNR85" s="214"/>
      <c r="CNS85" s="214"/>
      <c r="CNT85" s="214"/>
      <c r="CNU85" s="214"/>
      <c r="CNV85" s="214"/>
      <c r="CNW85" s="214"/>
      <c r="CNX85" s="214"/>
      <c r="CNY85" s="214"/>
      <c r="CNZ85" s="214"/>
      <c r="COA85" s="214"/>
      <c r="COB85" s="214"/>
      <c r="COC85" s="214"/>
      <c r="COD85" s="214"/>
      <c r="COE85" s="214"/>
      <c r="COF85" s="214"/>
      <c r="COG85" s="214"/>
      <c r="COH85" s="214"/>
      <c r="COI85" s="214"/>
      <c r="COJ85" s="214"/>
      <c r="COK85" s="214"/>
      <c r="COL85" s="214"/>
      <c r="COM85" s="214"/>
      <c r="CON85" s="214"/>
      <c r="COO85" s="214"/>
      <c r="COP85" s="214"/>
      <c r="COQ85" s="214"/>
      <c r="COR85" s="214"/>
      <c r="COS85" s="214"/>
      <c r="COT85" s="214"/>
      <c r="COU85" s="214"/>
      <c r="COV85" s="214"/>
      <c r="COW85" s="214"/>
      <c r="COX85" s="214"/>
      <c r="COY85" s="214"/>
      <c r="COZ85" s="214"/>
      <c r="CPA85" s="214"/>
      <c r="CPB85" s="214"/>
      <c r="CPC85" s="214"/>
      <c r="CPD85" s="214"/>
      <c r="CPE85" s="214"/>
      <c r="CPF85" s="214"/>
      <c r="CPG85" s="214"/>
      <c r="CPH85" s="214"/>
      <c r="CPI85" s="214"/>
      <c r="CPJ85" s="214"/>
      <c r="CPK85" s="214"/>
      <c r="CPL85" s="214"/>
      <c r="CPM85" s="214"/>
      <c r="CPN85" s="214"/>
      <c r="CPO85" s="214"/>
      <c r="CPP85" s="214"/>
      <c r="CPQ85" s="214"/>
      <c r="CPR85" s="214"/>
      <c r="CPS85" s="214"/>
      <c r="CPT85" s="214"/>
      <c r="CPU85" s="214"/>
      <c r="CPV85" s="214"/>
      <c r="CPW85" s="214"/>
      <c r="CPX85" s="214"/>
      <c r="CPY85" s="214"/>
      <c r="CPZ85" s="214"/>
      <c r="CQA85" s="214"/>
      <c r="CQB85" s="214"/>
      <c r="CQC85" s="214"/>
      <c r="CQD85" s="214"/>
      <c r="CQE85" s="214"/>
      <c r="CQF85" s="214"/>
      <c r="CQG85" s="214"/>
      <c r="CQH85" s="214"/>
      <c r="CQI85" s="214"/>
      <c r="CQJ85" s="214"/>
      <c r="CQK85" s="214"/>
      <c r="CQL85" s="214"/>
      <c r="CQM85" s="214"/>
      <c r="CQN85" s="214"/>
      <c r="CQO85" s="214"/>
      <c r="CQP85" s="214"/>
      <c r="CQQ85" s="214"/>
      <c r="CQR85" s="214"/>
      <c r="CQS85" s="214"/>
      <c r="CQT85" s="214"/>
      <c r="CQU85" s="214"/>
      <c r="CQV85" s="214"/>
      <c r="CQW85" s="214"/>
      <c r="CQX85" s="214"/>
      <c r="CQY85" s="214"/>
      <c r="CQZ85" s="214"/>
      <c r="CRA85" s="214"/>
      <c r="CRB85" s="214"/>
      <c r="CRC85" s="214"/>
      <c r="CRD85" s="214"/>
      <c r="CRE85" s="214"/>
      <c r="CRF85" s="214"/>
      <c r="CRG85" s="214"/>
      <c r="CRH85" s="214"/>
      <c r="CRI85" s="214"/>
      <c r="CRJ85" s="214"/>
      <c r="CRK85" s="214"/>
      <c r="CRL85" s="214"/>
      <c r="CRM85" s="214"/>
      <c r="CRN85" s="214"/>
      <c r="CRO85" s="214"/>
      <c r="CRP85" s="214"/>
      <c r="CRQ85" s="214"/>
      <c r="CRR85" s="214"/>
      <c r="CRS85" s="214"/>
      <c r="CRT85" s="214"/>
      <c r="CRU85" s="214"/>
      <c r="CRV85" s="214"/>
      <c r="CRW85" s="214"/>
      <c r="CRX85" s="214"/>
      <c r="CRY85" s="214"/>
      <c r="CRZ85" s="214"/>
      <c r="CSA85" s="214"/>
      <c r="CSB85" s="214"/>
      <c r="CSC85" s="214"/>
      <c r="CSD85" s="214"/>
      <c r="CSE85" s="214"/>
      <c r="CSF85" s="214"/>
      <c r="CSG85" s="214"/>
      <c r="CSH85" s="214"/>
      <c r="CSI85" s="214"/>
      <c r="CSJ85" s="214"/>
      <c r="CSK85" s="214"/>
      <c r="CSL85" s="214"/>
      <c r="CSM85" s="214"/>
      <c r="CSN85" s="214"/>
      <c r="CSO85" s="214"/>
      <c r="CSP85" s="214"/>
      <c r="CSQ85" s="214"/>
      <c r="CSR85" s="214"/>
      <c r="CSS85" s="214"/>
      <c r="CST85" s="214"/>
      <c r="CSU85" s="214"/>
      <c r="CSV85" s="214"/>
      <c r="CSW85" s="214"/>
      <c r="CSX85" s="214"/>
      <c r="CSY85" s="214"/>
      <c r="CSZ85" s="214"/>
      <c r="CTA85" s="214"/>
      <c r="CTB85" s="214"/>
      <c r="CTC85" s="214"/>
      <c r="CTD85" s="214"/>
      <c r="CTE85" s="214"/>
      <c r="CTF85" s="214"/>
      <c r="CTG85" s="214"/>
      <c r="CTH85" s="214"/>
      <c r="CTI85" s="214"/>
      <c r="CTJ85" s="214"/>
      <c r="CTK85" s="214"/>
      <c r="CTL85" s="214"/>
      <c r="CTM85" s="214"/>
      <c r="CTN85" s="214"/>
      <c r="CTO85" s="214"/>
      <c r="CTP85" s="214"/>
      <c r="CTQ85" s="214"/>
      <c r="CTR85" s="214"/>
      <c r="CTS85" s="214"/>
      <c r="CTT85" s="214"/>
      <c r="CTU85" s="214"/>
      <c r="CTV85" s="214"/>
      <c r="CTW85" s="214"/>
      <c r="CTX85" s="214"/>
      <c r="CTY85" s="214"/>
      <c r="CTZ85" s="214"/>
      <c r="CUA85" s="214"/>
      <c r="CUB85" s="214"/>
      <c r="CUC85" s="214"/>
      <c r="CUD85" s="214"/>
      <c r="CUE85" s="214"/>
      <c r="CUF85" s="214"/>
      <c r="CUG85" s="214"/>
      <c r="CUH85" s="214"/>
      <c r="CUI85" s="214"/>
      <c r="CUJ85" s="214"/>
      <c r="CUK85" s="214"/>
      <c r="CUL85" s="214"/>
      <c r="CUM85" s="214"/>
      <c r="CUN85" s="214"/>
      <c r="CUO85" s="214"/>
      <c r="CUP85" s="214"/>
      <c r="CUQ85" s="214"/>
      <c r="CUR85" s="214"/>
      <c r="CUS85" s="214"/>
      <c r="CUT85" s="214"/>
      <c r="CUU85" s="214"/>
      <c r="CUV85" s="214"/>
      <c r="CUW85" s="214"/>
      <c r="CUX85" s="214"/>
      <c r="CUY85" s="214"/>
      <c r="CUZ85" s="214"/>
      <c r="CVA85" s="214"/>
      <c r="CVB85" s="214"/>
      <c r="CVC85" s="214"/>
      <c r="CVD85" s="214"/>
      <c r="CVE85" s="214"/>
      <c r="CVF85" s="214"/>
      <c r="CVG85" s="214"/>
      <c r="CVH85" s="214"/>
      <c r="CVI85" s="214"/>
      <c r="CVJ85" s="214"/>
      <c r="CVK85" s="214"/>
      <c r="CVL85" s="214"/>
      <c r="CVM85" s="214"/>
      <c r="CVN85" s="214"/>
      <c r="CVO85" s="214"/>
      <c r="CVP85" s="214"/>
      <c r="CVQ85" s="214"/>
      <c r="CVR85" s="214"/>
      <c r="CVS85" s="214"/>
      <c r="CVT85" s="214"/>
      <c r="CVU85" s="214"/>
      <c r="CVV85" s="214"/>
      <c r="CVW85" s="214"/>
      <c r="CVX85" s="214"/>
      <c r="CVY85" s="214"/>
      <c r="CVZ85" s="214"/>
      <c r="CWA85" s="214"/>
      <c r="CWB85" s="214"/>
      <c r="CWC85" s="214"/>
      <c r="CWD85" s="214"/>
      <c r="CWE85" s="214"/>
      <c r="CWF85" s="214"/>
      <c r="CWG85" s="214"/>
      <c r="CWH85" s="214"/>
      <c r="CWI85" s="214"/>
      <c r="CWJ85" s="214"/>
      <c r="CWK85" s="214"/>
      <c r="CWL85" s="214"/>
      <c r="CWM85" s="214"/>
      <c r="CWN85" s="214"/>
      <c r="CWO85" s="214"/>
      <c r="CWP85" s="214"/>
      <c r="CWQ85" s="214"/>
      <c r="CWR85" s="214"/>
      <c r="CWS85" s="214"/>
      <c r="CWT85" s="214"/>
      <c r="CWU85" s="214"/>
      <c r="CWV85" s="214"/>
      <c r="CWW85" s="214"/>
      <c r="CWX85" s="214"/>
      <c r="CWY85" s="214"/>
      <c r="CWZ85" s="214"/>
      <c r="CXA85" s="214"/>
      <c r="CXB85" s="214"/>
      <c r="CXC85" s="214"/>
      <c r="CXD85" s="214"/>
      <c r="CXE85" s="214"/>
      <c r="CXF85" s="214"/>
      <c r="CXG85" s="214"/>
      <c r="CXH85" s="214"/>
      <c r="CXI85" s="214"/>
      <c r="CXJ85" s="214"/>
      <c r="CXK85" s="214"/>
      <c r="CXL85" s="214"/>
      <c r="CXM85" s="214"/>
      <c r="CXN85" s="214"/>
      <c r="CXO85" s="214"/>
      <c r="CXP85" s="214"/>
      <c r="CXQ85" s="214"/>
      <c r="CXR85" s="214"/>
      <c r="CXS85" s="214"/>
      <c r="CXT85" s="214"/>
      <c r="CXU85" s="214"/>
      <c r="CXV85" s="214"/>
      <c r="CXW85" s="214"/>
      <c r="CXX85" s="214"/>
      <c r="CXY85" s="214"/>
      <c r="CXZ85" s="214"/>
      <c r="CYA85" s="214"/>
      <c r="CYB85" s="214"/>
      <c r="CYC85" s="214"/>
      <c r="CYD85" s="214"/>
      <c r="CYE85" s="214"/>
      <c r="CYF85" s="214"/>
      <c r="CYG85" s="214"/>
      <c r="CYH85" s="214"/>
      <c r="CYI85" s="214"/>
      <c r="CYJ85" s="214"/>
      <c r="CYK85" s="214"/>
      <c r="CYL85" s="214"/>
      <c r="CYM85" s="214"/>
      <c r="CYN85" s="214"/>
      <c r="CYO85" s="214"/>
      <c r="CYP85" s="214"/>
      <c r="CYQ85" s="214"/>
      <c r="CYR85" s="214"/>
      <c r="CYS85" s="214"/>
      <c r="CYT85" s="214"/>
      <c r="CYU85" s="214"/>
      <c r="CYV85" s="214"/>
      <c r="CYW85" s="214"/>
      <c r="CYX85" s="214"/>
      <c r="CYY85" s="214"/>
      <c r="CYZ85" s="214"/>
      <c r="CZA85" s="214"/>
      <c r="CZB85" s="214"/>
      <c r="CZC85" s="214"/>
      <c r="CZD85" s="214"/>
      <c r="CZE85" s="214"/>
      <c r="CZF85" s="214"/>
      <c r="CZG85" s="214"/>
      <c r="CZH85" s="214"/>
      <c r="CZI85" s="214"/>
      <c r="CZJ85" s="214"/>
      <c r="CZK85" s="214"/>
      <c r="CZL85" s="214"/>
      <c r="CZM85" s="214"/>
      <c r="CZN85" s="214"/>
      <c r="CZO85" s="214"/>
      <c r="CZP85" s="214"/>
      <c r="CZQ85" s="214"/>
      <c r="CZR85" s="214"/>
      <c r="CZS85" s="214"/>
      <c r="CZT85" s="214"/>
      <c r="CZU85" s="214"/>
      <c r="CZV85" s="214"/>
      <c r="CZW85" s="214"/>
      <c r="CZX85" s="214"/>
      <c r="CZY85" s="214"/>
      <c r="CZZ85" s="214"/>
      <c r="DAA85" s="214"/>
      <c r="DAB85" s="214"/>
      <c r="DAC85" s="214"/>
      <c r="DAD85" s="214"/>
      <c r="DAE85" s="214"/>
      <c r="DAF85" s="214"/>
      <c r="DAG85" s="214"/>
      <c r="DAH85" s="214"/>
      <c r="DAI85" s="214"/>
      <c r="DAJ85" s="214"/>
      <c r="DAK85" s="214"/>
      <c r="DAL85" s="214"/>
      <c r="DAM85" s="214"/>
      <c r="DAN85" s="214"/>
      <c r="DAO85" s="214"/>
      <c r="DAP85" s="214"/>
      <c r="DAQ85" s="214"/>
      <c r="DAR85" s="214"/>
      <c r="DAS85" s="214"/>
      <c r="DAT85" s="214"/>
      <c r="DAU85" s="214"/>
      <c r="DAV85" s="214"/>
      <c r="DAW85" s="214"/>
      <c r="DAX85" s="214"/>
      <c r="DAY85" s="214"/>
      <c r="DAZ85" s="214"/>
      <c r="DBA85" s="214"/>
      <c r="DBB85" s="214"/>
      <c r="DBC85" s="214"/>
      <c r="DBD85" s="214"/>
      <c r="DBE85" s="214"/>
      <c r="DBF85" s="214"/>
      <c r="DBG85" s="214"/>
      <c r="DBH85" s="214"/>
      <c r="DBI85" s="214"/>
      <c r="DBJ85" s="214"/>
      <c r="DBK85" s="214"/>
      <c r="DBL85" s="214"/>
      <c r="DBM85" s="214"/>
      <c r="DBN85" s="214"/>
      <c r="DBO85" s="214"/>
      <c r="DBP85" s="214"/>
      <c r="DBQ85" s="214"/>
      <c r="DBR85" s="214"/>
      <c r="DBS85" s="214"/>
      <c r="DBT85" s="214"/>
      <c r="DBU85" s="214"/>
      <c r="DBV85" s="214"/>
      <c r="DBW85" s="214"/>
      <c r="DBX85" s="214"/>
      <c r="DBY85" s="214"/>
      <c r="DBZ85" s="214"/>
      <c r="DCA85" s="214"/>
      <c r="DCB85" s="214"/>
      <c r="DCC85" s="214"/>
      <c r="DCD85" s="214"/>
      <c r="DCE85" s="214"/>
      <c r="DCF85" s="214"/>
      <c r="DCG85" s="214"/>
      <c r="DCH85" s="214"/>
      <c r="DCI85" s="214"/>
      <c r="DCJ85" s="214"/>
      <c r="DCK85" s="214"/>
      <c r="DCL85" s="214"/>
      <c r="DCM85" s="214"/>
      <c r="DCN85" s="214"/>
      <c r="DCO85" s="214"/>
      <c r="DCP85" s="214"/>
      <c r="DCQ85" s="214"/>
      <c r="DCR85" s="214"/>
      <c r="DCS85" s="214"/>
      <c r="DCT85" s="214"/>
      <c r="DCU85" s="214"/>
      <c r="DCV85" s="214"/>
      <c r="DCW85" s="214"/>
      <c r="DCX85" s="214"/>
      <c r="DCY85" s="214"/>
      <c r="DCZ85" s="214"/>
      <c r="DDA85" s="214"/>
      <c r="DDB85" s="214"/>
      <c r="DDC85" s="214"/>
      <c r="DDD85" s="214"/>
      <c r="DDE85" s="214"/>
      <c r="DDF85" s="214"/>
      <c r="DDG85" s="214"/>
      <c r="DDH85" s="214"/>
      <c r="DDI85" s="214"/>
      <c r="DDJ85" s="214"/>
      <c r="DDK85" s="214"/>
      <c r="DDL85" s="214"/>
      <c r="DDM85" s="214"/>
      <c r="DDN85" s="214"/>
      <c r="DDO85" s="214"/>
      <c r="DDP85" s="214"/>
      <c r="DDQ85" s="214"/>
      <c r="DDR85" s="214"/>
      <c r="DDS85" s="214"/>
      <c r="DDT85" s="214"/>
      <c r="DDU85" s="214"/>
      <c r="DDV85" s="214"/>
      <c r="DDW85" s="214"/>
      <c r="DDX85" s="214"/>
      <c r="DDY85" s="214"/>
      <c r="DDZ85" s="214"/>
      <c r="DEA85" s="214"/>
      <c r="DEB85" s="214"/>
      <c r="DEC85" s="214"/>
      <c r="DED85" s="214"/>
      <c r="DEE85" s="214"/>
      <c r="DEF85" s="214"/>
      <c r="DEG85" s="214"/>
      <c r="DEH85" s="214"/>
      <c r="DEI85" s="214"/>
      <c r="DEJ85" s="214"/>
      <c r="DEK85" s="214"/>
      <c r="DEL85" s="214"/>
      <c r="DEM85" s="214"/>
      <c r="DEN85" s="214"/>
      <c r="DEO85" s="214"/>
      <c r="DEP85" s="214"/>
      <c r="DEQ85" s="214"/>
      <c r="DER85" s="214"/>
      <c r="DES85" s="214"/>
      <c r="DET85" s="214"/>
      <c r="DEU85" s="214"/>
      <c r="DEV85" s="214"/>
      <c r="DEW85" s="214"/>
      <c r="DEX85" s="214"/>
      <c r="DEY85" s="214"/>
      <c r="DEZ85" s="214"/>
      <c r="DFA85" s="214"/>
      <c r="DFB85" s="214"/>
      <c r="DFC85" s="214"/>
      <c r="DFD85" s="214"/>
      <c r="DFE85" s="214"/>
      <c r="DFF85" s="214"/>
      <c r="DFG85" s="214"/>
      <c r="DFH85" s="214"/>
      <c r="DFI85" s="214"/>
      <c r="DFJ85" s="214"/>
      <c r="DFK85" s="214"/>
      <c r="DFL85" s="214"/>
      <c r="DFM85" s="214"/>
      <c r="DFN85" s="214"/>
      <c r="DFO85" s="214"/>
      <c r="DFP85" s="214"/>
      <c r="DFQ85" s="214"/>
      <c r="DFR85" s="214"/>
      <c r="DFS85" s="214"/>
      <c r="DFT85" s="214"/>
      <c r="DFU85" s="214"/>
      <c r="DFV85" s="214"/>
      <c r="DFW85" s="214"/>
      <c r="DFX85" s="214"/>
      <c r="DFY85" s="214"/>
      <c r="DFZ85" s="214"/>
      <c r="DGA85" s="214"/>
      <c r="DGB85" s="214"/>
      <c r="DGC85" s="214"/>
      <c r="DGD85" s="214"/>
      <c r="DGE85" s="214"/>
      <c r="DGF85" s="214"/>
      <c r="DGG85" s="214"/>
      <c r="DGH85" s="214"/>
      <c r="DGI85" s="214"/>
      <c r="DGJ85" s="214"/>
      <c r="DGK85" s="214"/>
      <c r="DGL85" s="214"/>
      <c r="DGM85" s="214"/>
      <c r="DGN85" s="214"/>
      <c r="DGO85" s="214"/>
      <c r="DGP85" s="214"/>
      <c r="DGQ85" s="214"/>
      <c r="DGR85" s="214"/>
      <c r="DGS85" s="214"/>
      <c r="DGT85" s="214"/>
      <c r="DGU85" s="214"/>
      <c r="DGV85" s="214"/>
      <c r="DGW85" s="214"/>
      <c r="DGX85" s="214"/>
      <c r="DGY85" s="214"/>
      <c r="DGZ85" s="214"/>
      <c r="DHA85" s="214"/>
      <c r="DHB85" s="214"/>
      <c r="DHC85" s="214"/>
      <c r="DHD85" s="214"/>
      <c r="DHE85" s="214"/>
      <c r="DHF85" s="214"/>
      <c r="DHG85" s="214"/>
      <c r="DHH85" s="214"/>
      <c r="DHI85" s="214"/>
      <c r="DHJ85" s="214"/>
      <c r="DHK85" s="214"/>
      <c r="DHL85" s="214"/>
      <c r="DHM85" s="214"/>
      <c r="DHN85" s="214"/>
      <c r="DHO85" s="214"/>
      <c r="DHP85" s="214"/>
      <c r="DHQ85" s="214"/>
      <c r="DHR85" s="214"/>
      <c r="DHS85" s="214"/>
      <c r="DHT85" s="214"/>
      <c r="DHU85" s="214"/>
      <c r="DHV85" s="214"/>
      <c r="DHW85" s="214"/>
      <c r="DHX85" s="214"/>
      <c r="DHY85" s="214"/>
      <c r="DHZ85" s="214"/>
      <c r="DIA85" s="214"/>
      <c r="DIB85" s="214"/>
      <c r="DIC85" s="214"/>
      <c r="DID85" s="214"/>
      <c r="DIE85" s="214"/>
      <c r="DIF85" s="214"/>
      <c r="DIG85" s="214"/>
      <c r="DIH85" s="214"/>
      <c r="DII85" s="214"/>
      <c r="DIJ85" s="214"/>
      <c r="DIK85" s="214"/>
      <c r="DIL85" s="214"/>
      <c r="DIM85" s="214"/>
      <c r="DIN85" s="214"/>
      <c r="DIO85" s="214"/>
      <c r="DIP85" s="214"/>
      <c r="DIQ85" s="214"/>
      <c r="DIR85" s="214"/>
      <c r="DIS85" s="214"/>
      <c r="DIT85" s="214"/>
      <c r="DIU85" s="214"/>
      <c r="DIV85" s="214"/>
      <c r="DIW85" s="214"/>
      <c r="DIX85" s="214"/>
      <c r="DIY85" s="214"/>
      <c r="DIZ85" s="214"/>
      <c r="DJA85" s="214"/>
      <c r="DJB85" s="214"/>
      <c r="DJC85" s="214"/>
      <c r="DJD85" s="214"/>
      <c r="DJE85" s="214"/>
      <c r="DJF85" s="214"/>
      <c r="DJG85" s="214"/>
      <c r="DJH85" s="214"/>
      <c r="DJI85" s="214"/>
      <c r="DJJ85" s="214"/>
      <c r="DJK85" s="214"/>
      <c r="DJL85" s="214"/>
      <c r="DJM85" s="214"/>
      <c r="DJN85" s="214"/>
      <c r="DJO85" s="214"/>
      <c r="DJP85" s="214"/>
      <c r="DJQ85" s="214"/>
      <c r="DJR85" s="214"/>
      <c r="DJS85" s="214"/>
      <c r="DJT85" s="214"/>
      <c r="DJU85" s="214"/>
      <c r="DJV85" s="214"/>
      <c r="DJW85" s="214"/>
      <c r="DJX85" s="214"/>
      <c r="DJY85" s="214"/>
      <c r="DJZ85" s="214"/>
      <c r="DKA85" s="214"/>
      <c r="DKB85" s="214"/>
      <c r="DKC85" s="214"/>
      <c r="DKD85" s="214"/>
      <c r="DKE85" s="214"/>
      <c r="DKF85" s="214"/>
      <c r="DKG85" s="214"/>
      <c r="DKH85" s="214"/>
      <c r="DKI85" s="214"/>
      <c r="DKJ85" s="214"/>
      <c r="DKK85" s="214"/>
      <c r="DKL85" s="214"/>
      <c r="DKM85" s="214"/>
      <c r="DKN85" s="214"/>
      <c r="DKO85" s="214"/>
      <c r="DKP85" s="214"/>
      <c r="DKQ85" s="214"/>
      <c r="DKR85" s="214"/>
      <c r="DKS85" s="214"/>
      <c r="DKT85" s="214"/>
      <c r="DKU85" s="214"/>
      <c r="DKV85" s="214"/>
      <c r="DKW85" s="214"/>
      <c r="DKX85" s="214"/>
      <c r="DKY85" s="214"/>
      <c r="DKZ85" s="214"/>
      <c r="DLA85" s="214"/>
      <c r="DLB85" s="214"/>
      <c r="DLC85" s="214"/>
      <c r="DLD85" s="214"/>
      <c r="DLE85" s="214"/>
      <c r="DLF85" s="214"/>
      <c r="DLG85" s="214"/>
      <c r="DLH85" s="214"/>
      <c r="DLI85" s="214"/>
      <c r="DLJ85" s="214"/>
      <c r="DLK85" s="214"/>
      <c r="DLL85" s="214"/>
      <c r="DLM85" s="214"/>
      <c r="DLN85" s="214"/>
      <c r="DLO85" s="214"/>
      <c r="DLP85" s="214"/>
      <c r="DLQ85" s="214"/>
      <c r="DLR85" s="214"/>
      <c r="DLS85" s="214"/>
      <c r="DLT85" s="214"/>
      <c r="DLU85" s="214"/>
      <c r="DLV85" s="214"/>
      <c r="DLW85" s="214"/>
      <c r="DLX85" s="214"/>
      <c r="DLY85" s="214"/>
      <c r="DLZ85" s="214"/>
      <c r="DMA85" s="214"/>
      <c r="DMB85" s="214"/>
      <c r="DMC85" s="214"/>
      <c r="DMD85" s="214"/>
      <c r="DME85" s="214"/>
      <c r="DMF85" s="214"/>
      <c r="DMG85" s="214"/>
      <c r="DMH85" s="214"/>
      <c r="DMI85" s="214"/>
      <c r="DMJ85" s="214"/>
      <c r="DMK85" s="214"/>
      <c r="DML85" s="214"/>
      <c r="DMM85" s="214"/>
      <c r="DMN85" s="214"/>
      <c r="DMO85" s="214"/>
      <c r="DMP85" s="214"/>
      <c r="DMQ85" s="214"/>
      <c r="DMR85" s="214"/>
      <c r="DMS85" s="214"/>
      <c r="DMT85" s="214"/>
      <c r="DMU85" s="214"/>
      <c r="DMV85" s="214"/>
      <c r="DMW85" s="214"/>
      <c r="DMX85" s="214"/>
      <c r="DMY85" s="214"/>
      <c r="DMZ85" s="214"/>
      <c r="DNA85" s="214"/>
      <c r="DNB85" s="214"/>
      <c r="DNC85" s="214"/>
      <c r="DND85" s="214"/>
      <c r="DNE85" s="214"/>
      <c r="DNF85" s="214"/>
      <c r="DNG85" s="214"/>
      <c r="DNH85" s="214"/>
      <c r="DNI85" s="214"/>
      <c r="DNJ85" s="214"/>
      <c r="DNK85" s="214"/>
      <c r="DNL85" s="214"/>
      <c r="DNM85" s="214"/>
      <c r="DNN85" s="214"/>
      <c r="DNO85" s="214"/>
      <c r="DNP85" s="214"/>
      <c r="DNQ85" s="214"/>
      <c r="DNR85" s="214"/>
      <c r="DNS85" s="214"/>
      <c r="DNT85" s="214"/>
      <c r="DNU85" s="214"/>
      <c r="DNV85" s="214"/>
      <c r="DNW85" s="214"/>
      <c r="DNX85" s="214"/>
      <c r="DNY85" s="214"/>
      <c r="DNZ85" s="214"/>
      <c r="DOA85" s="214"/>
      <c r="DOB85" s="214"/>
      <c r="DOC85" s="214"/>
      <c r="DOD85" s="214"/>
      <c r="DOE85" s="214"/>
      <c r="DOF85" s="214"/>
      <c r="DOG85" s="214"/>
      <c r="DOH85" s="214"/>
      <c r="DOI85" s="214"/>
      <c r="DOJ85" s="214"/>
      <c r="DOK85" s="214"/>
      <c r="DOL85" s="214"/>
      <c r="DOM85" s="214"/>
      <c r="DON85" s="214"/>
      <c r="DOO85" s="214"/>
      <c r="DOP85" s="214"/>
      <c r="DOQ85" s="214"/>
      <c r="DOR85" s="214"/>
      <c r="DOS85" s="214"/>
      <c r="DOT85" s="214"/>
      <c r="DOU85" s="214"/>
      <c r="DOV85" s="214"/>
      <c r="DOW85" s="214"/>
      <c r="DOX85" s="214"/>
      <c r="DOY85" s="214"/>
      <c r="DOZ85" s="214"/>
      <c r="DPA85" s="214"/>
      <c r="DPB85" s="214"/>
      <c r="DPC85" s="214"/>
      <c r="DPD85" s="214"/>
      <c r="DPE85" s="214"/>
      <c r="DPF85" s="214"/>
      <c r="DPG85" s="214"/>
      <c r="DPH85" s="214"/>
      <c r="DPI85" s="214"/>
      <c r="DPJ85" s="214"/>
      <c r="DPK85" s="214"/>
      <c r="DPL85" s="214"/>
      <c r="DPM85" s="214"/>
      <c r="DPN85" s="214"/>
      <c r="DPO85" s="214"/>
      <c r="DPP85" s="214"/>
      <c r="DPQ85" s="214"/>
      <c r="DPR85" s="214"/>
      <c r="DPS85" s="214"/>
      <c r="DPT85" s="214"/>
      <c r="DPU85" s="214"/>
      <c r="DPV85" s="214"/>
      <c r="DPW85" s="214"/>
      <c r="DPX85" s="214"/>
      <c r="DPY85" s="214"/>
      <c r="DPZ85" s="214"/>
      <c r="DQA85" s="214"/>
      <c r="DQB85" s="214"/>
      <c r="DQC85" s="214"/>
      <c r="DQD85" s="214"/>
      <c r="DQE85" s="214"/>
      <c r="DQF85" s="214"/>
      <c r="DQG85" s="214"/>
      <c r="DQH85" s="214"/>
      <c r="DQI85" s="214"/>
      <c r="DQJ85" s="214"/>
      <c r="DQK85" s="214"/>
      <c r="DQL85" s="214"/>
      <c r="DQM85" s="214"/>
      <c r="DQN85" s="214"/>
      <c r="DQO85" s="214"/>
      <c r="DQP85" s="214"/>
      <c r="DQQ85" s="214"/>
      <c r="DQR85" s="214"/>
      <c r="DQS85" s="214"/>
      <c r="DQT85" s="214"/>
      <c r="DQU85" s="214"/>
      <c r="DQV85" s="214"/>
      <c r="DQW85" s="214"/>
      <c r="DQX85" s="214"/>
      <c r="DQY85" s="214"/>
      <c r="DQZ85" s="214"/>
      <c r="DRA85" s="214"/>
      <c r="DRB85" s="214"/>
      <c r="DRC85" s="214"/>
      <c r="DRD85" s="214"/>
      <c r="DRE85" s="214"/>
      <c r="DRF85" s="214"/>
      <c r="DRG85" s="214"/>
      <c r="DRH85" s="214"/>
      <c r="DRI85" s="214"/>
      <c r="DRJ85" s="214"/>
      <c r="DRK85" s="214"/>
      <c r="DRL85" s="214"/>
      <c r="DRM85" s="214"/>
      <c r="DRN85" s="214"/>
      <c r="DRO85" s="214"/>
      <c r="DRP85" s="214"/>
      <c r="DRQ85" s="214"/>
      <c r="DRR85" s="214"/>
      <c r="DRS85" s="214"/>
      <c r="DRT85" s="214"/>
      <c r="DRU85" s="214"/>
      <c r="DRV85" s="214"/>
      <c r="DRW85" s="214"/>
      <c r="DRX85" s="214"/>
      <c r="DRY85" s="214"/>
      <c r="DRZ85" s="214"/>
      <c r="DSA85" s="214"/>
      <c r="DSB85" s="214"/>
      <c r="DSC85" s="214"/>
      <c r="DSD85" s="214"/>
      <c r="DSE85" s="214"/>
      <c r="DSF85" s="214"/>
      <c r="DSG85" s="214"/>
      <c r="DSH85" s="214"/>
      <c r="DSI85" s="214"/>
      <c r="DSJ85" s="214"/>
      <c r="DSK85" s="214"/>
      <c r="DSL85" s="214"/>
      <c r="DSM85" s="214"/>
      <c r="DSN85" s="214"/>
      <c r="DSO85" s="214"/>
      <c r="DSP85" s="214"/>
      <c r="DSQ85" s="214"/>
      <c r="DSR85" s="214"/>
      <c r="DSS85" s="214"/>
      <c r="DST85" s="214"/>
      <c r="DSU85" s="214"/>
      <c r="DSV85" s="214"/>
      <c r="DSW85" s="214"/>
      <c r="DSX85" s="214"/>
      <c r="DSY85" s="214"/>
      <c r="DSZ85" s="214"/>
      <c r="DTA85" s="214"/>
      <c r="DTB85" s="214"/>
      <c r="DTC85" s="214"/>
      <c r="DTD85" s="214"/>
      <c r="DTE85" s="214"/>
      <c r="DTF85" s="214"/>
      <c r="DTG85" s="214"/>
      <c r="DTH85" s="214"/>
      <c r="DTI85" s="214"/>
      <c r="DTJ85" s="214"/>
      <c r="DTK85" s="214"/>
      <c r="DTL85" s="214"/>
      <c r="DTM85" s="214"/>
      <c r="DTN85" s="214"/>
      <c r="DTO85" s="214"/>
      <c r="DTP85" s="214"/>
      <c r="DTQ85" s="214"/>
      <c r="DTR85" s="214"/>
      <c r="DTS85" s="214"/>
      <c r="DTT85" s="214"/>
      <c r="DTU85" s="214"/>
      <c r="DTV85" s="214"/>
      <c r="DTW85" s="214"/>
      <c r="DTX85" s="214"/>
      <c r="DTY85" s="214"/>
      <c r="DTZ85" s="214"/>
      <c r="DUA85" s="214"/>
      <c r="DUB85" s="214"/>
      <c r="DUC85" s="214"/>
      <c r="DUD85" s="214"/>
      <c r="DUE85" s="214"/>
      <c r="DUF85" s="214"/>
      <c r="DUG85" s="214"/>
      <c r="DUH85" s="214"/>
      <c r="DUI85" s="214"/>
      <c r="DUJ85" s="214"/>
      <c r="DUK85" s="214"/>
      <c r="DUL85" s="214"/>
      <c r="DUM85" s="214"/>
      <c r="DUN85" s="214"/>
      <c r="DUO85" s="214"/>
      <c r="DUP85" s="214"/>
      <c r="DUQ85" s="214"/>
      <c r="DUR85" s="214"/>
      <c r="DUS85" s="214"/>
      <c r="DUT85" s="214"/>
      <c r="DUU85" s="214"/>
      <c r="DUV85" s="214"/>
      <c r="DUW85" s="214"/>
      <c r="DUX85" s="214"/>
      <c r="DUY85" s="214"/>
      <c r="DUZ85" s="214"/>
      <c r="DVA85" s="214"/>
      <c r="DVB85" s="214"/>
      <c r="DVC85" s="214"/>
      <c r="DVD85" s="214"/>
      <c r="DVE85" s="214"/>
      <c r="DVF85" s="214"/>
      <c r="DVG85" s="214"/>
      <c r="DVH85" s="214"/>
      <c r="DVI85" s="214"/>
      <c r="DVJ85" s="214"/>
      <c r="DVK85" s="214"/>
      <c r="DVL85" s="214"/>
      <c r="DVM85" s="214"/>
      <c r="DVN85" s="214"/>
      <c r="DVO85" s="214"/>
      <c r="DVP85" s="214"/>
      <c r="DVQ85" s="214"/>
      <c r="DVR85" s="214"/>
      <c r="DVS85" s="214"/>
      <c r="DVT85" s="214"/>
      <c r="DVU85" s="214"/>
      <c r="DVV85" s="214"/>
      <c r="DVW85" s="214"/>
      <c r="DVX85" s="214"/>
      <c r="DVY85" s="214"/>
      <c r="DVZ85" s="214"/>
      <c r="DWA85" s="214"/>
      <c r="DWB85" s="214"/>
      <c r="DWC85" s="214"/>
      <c r="DWD85" s="214"/>
      <c r="DWE85" s="214"/>
      <c r="DWF85" s="214"/>
      <c r="DWG85" s="214"/>
      <c r="DWH85" s="214"/>
      <c r="DWI85" s="214"/>
      <c r="DWJ85" s="214"/>
      <c r="DWK85" s="214"/>
      <c r="DWL85" s="214"/>
      <c r="DWM85" s="214"/>
      <c r="DWN85" s="214"/>
      <c r="DWO85" s="214"/>
      <c r="DWP85" s="214"/>
      <c r="DWQ85" s="214"/>
      <c r="DWR85" s="214"/>
      <c r="DWS85" s="214"/>
      <c r="DWT85" s="214"/>
      <c r="DWU85" s="214"/>
      <c r="DWV85" s="214"/>
      <c r="DWW85" s="214"/>
      <c r="DWX85" s="214"/>
      <c r="DWY85" s="214"/>
      <c r="DWZ85" s="214"/>
      <c r="DXA85" s="214"/>
      <c r="DXB85" s="214"/>
      <c r="DXC85" s="214"/>
      <c r="DXD85" s="214"/>
      <c r="DXE85" s="214"/>
      <c r="DXF85" s="214"/>
      <c r="DXG85" s="214"/>
      <c r="DXH85" s="214"/>
      <c r="DXI85" s="214"/>
      <c r="DXJ85" s="214"/>
      <c r="DXK85" s="214"/>
      <c r="DXL85" s="214"/>
      <c r="DXM85" s="214"/>
      <c r="DXN85" s="214"/>
      <c r="DXO85" s="214"/>
      <c r="DXP85" s="214"/>
      <c r="DXQ85" s="214"/>
      <c r="DXR85" s="214"/>
      <c r="DXS85" s="214"/>
      <c r="DXT85" s="214"/>
      <c r="DXU85" s="214"/>
      <c r="DXV85" s="214"/>
      <c r="DXW85" s="214"/>
      <c r="DXX85" s="214"/>
      <c r="DXY85" s="214"/>
      <c r="DXZ85" s="214"/>
      <c r="DYA85" s="214"/>
      <c r="DYB85" s="214"/>
      <c r="DYC85" s="214"/>
      <c r="DYD85" s="214"/>
      <c r="DYE85" s="214"/>
      <c r="DYF85" s="214"/>
      <c r="DYG85" s="214"/>
      <c r="DYH85" s="214"/>
      <c r="DYI85" s="214"/>
      <c r="DYJ85" s="214"/>
      <c r="DYK85" s="214"/>
      <c r="DYL85" s="214"/>
      <c r="DYM85" s="214"/>
      <c r="DYN85" s="214"/>
      <c r="DYO85" s="214"/>
      <c r="DYP85" s="214"/>
      <c r="DYQ85" s="214"/>
      <c r="DYR85" s="214"/>
      <c r="DYS85" s="214"/>
      <c r="DYT85" s="214"/>
      <c r="DYU85" s="214"/>
      <c r="DYV85" s="214"/>
      <c r="DYW85" s="214"/>
      <c r="DYX85" s="214"/>
      <c r="DYY85" s="214"/>
      <c r="DYZ85" s="214"/>
      <c r="DZA85" s="214"/>
      <c r="DZB85" s="214"/>
      <c r="DZC85" s="214"/>
      <c r="DZD85" s="214"/>
      <c r="DZE85" s="214"/>
      <c r="DZF85" s="214"/>
      <c r="DZG85" s="214"/>
      <c r="DZH85" s="214"/>
      <c r="DZI85" s="214"/>
      <c r="DZJ85" s="214"/>
      <c r="DZK85" s="214"/>
      <c r="DZL85" s="214"/>
      <c r="DZM85" s="214"/>
      <c r="DZN85" s="214"/>
      <c r="DZO85" s="214"/>
      <c r="DZP85" s="214"/>
      <c r="DZQ85" s="214"/>
      <c r="DZR85" s="214"/>
      <c r="DZS85" s="214"/>
      <c r="DZT85" s="214"/>
      <c r="DZU85" s="214"/>
      <c r="DZV85" s="214"/>
      <c r="DZW85" s="214"/>
      <c r="DZX85" s="214"/>
      <c r="DZY85" s="214"/>
      <c r="DZZ85" s="214"/>
      <c r="EAA85" s="214"/>
      <c r="EAB85" s="214"/>
      <c r="EAC85" s="214"/>
      <c r="EAD85" s="214"/>
      <c r="EAE85" s="214"/>
      <c r="EAF85" s="214"/>
      <c r="EAG85" s="214"/>
      <c r="EAH85" s="214"/>
      <c r="EAI85" s="214"/>
      <c r="EAJ85" s="214"/>
      <c r="EAK85" s="214"/>
      <c r="EAL85" s="214"/>
      <c r="EAM85" s="214"/>
      <c r="EAN85" s="214"/>
      <c r="EAO85" s="214"/>
      <c r="EAP85" s="214"/>
      <c r="EAQ85" s="214"/>
      <c r="EAR85" s="214"/>
      <c r="EAS85" s="214"/>
      <c r="EAT85" s="214"/>
      <c r="EAU85" s="214"/>
      <c r="EAV85" s="214"/>
      <c r="EAW85" s="214"/>
      <c r="EAX85" s="214"/>
      <c r="EAY85" s="214"/>
      <c r="EAZ85" s="214"/>
      <c r="EBA85" s="214"/>
      <c r="EBB85" s="214"/>
      <c r="EBC85" s="214"/>
      <c r="EBD85" s="214"/>
      <c r="EBE85" s="214"/>
      <c r="EBF85" s="214"/>
      <c r="EBG85" s="214"/>
      <c r="EBH85" s="214"/>
      <c r="EBI85" s="214"/>
      <c r="EBJ85" s="214"/>
      <c r="EBK85" s="214"/>
      <c r="EBL85" s="214"/>
      <c r="EBM85" s="214"/>
      <c r="EBN85" s="214"/>
      <c r="EBO85" s="214"/>
      <c r="EBP85" s="214"/>
      <c r="EBQ85" s="214"/>
      <c r="EBR85" s="214"/>
      <c r="EBS85" s="214"/>
      <c r="EBT85" s="214"/>
      <c r="EBU85" s="214"/>
      <c r="EBV85" s="214"/>
      <c r="EBW85" s="214"/>
      <c r="EBX85" s="214"/>
      <c r="EBY85" s="214"/>
      <c r="EBZ85" s="214"/>
      <c r="ECA85" s="214"/>
      <c r="ECB85" s="214"/>
      <c r="ECC85" s="214"/>
      <c r="ECD85" s="214"/>
      <c r="ECE85" s="214"/>
      <c r="ECF85" s="214"/>
      <c r="ECG85" s="214"/>
      <c r="ECH85" s="214"/>
      <c r="ECI85" s="214"/>
      <c r="ECJ85" s="214"/>
      <c r="ECK85" s="214"/>
      <c r="ECL85" s="214"/>
      <c r="ECM85" s="214"/>
      <c r="ECN85" s="214"/>
      <c r="ECO85" s="214"/>
      <c r="ECP85" s="214"/>
      <c r="ECQ85" s="214"/>
      <c r="ECR85" s="214"/>
      <c r="ECS85" s="214"/>
      <c r="ECT85" s="214"/>
      <c r="ECU85" s="214"/>
      <c r="ECV85" s="214"/>
      <c r="ECW85" s="214"/>
      <c r="ECX85" s="214"/>
      <c r="ECY85" s="214"/>
      <c r="ECZ85" s="214"/>
      <c r="EDA85" s="214"/>
      <c r="EDB85" s="214"/>
      <c r="EDC85" s="214"/>
      <c r="EDD85" s="214"/>
      <c r="EDE85" s="214"/>
      <c r="EDF85" s="214"/>
      <c r="EDG85" s="214"/>
      <c r="EDH85" s="214"/>
      <c r="EDI85" s="214"/>
      <c r="EDJ85" s="214"/>
      <c r="EDK85" s="214"/>
      <c r="EDL85" s="214"/>
      <c r="EDM85" s="214"/>
      <c r="EDN85" s="214"/>
      <c r="EDO85" s="214"/>
      <c r="EDP85" s="214"/>
      <c r="EDQ85" s="214"/>
      <c r="EDR85" s="214"/>
      <c r="EDS85" s="214"/>
      <c r="EDT85" s="214"/>
      <c r="EDU85" s="214"/>
      <c r="EDV85" s="214"/>
      <c r="EDW85" s="214"/>
      <c r="EDX85" s="214"/>
      <c r="EDY85" s="214"/>
      <c r="EDZ85" s="214"/>
      <c r="EEA85" s="214"/>
      <c r="EEB85" s="214"/>
      <c r="EEC85" s="214"/>
      <c r="EED85" s="214"/>
      <c r="EEE85" s="214"/>
      <c r="EEF85" s="214"/>
      <c r="EEG85" s="214"/>
      <c r="EEH85" s="214"/>
      <c r="EEI85" s="214"/>
      <c r="EEJ85" s="214"/>
      <c r="EEK85" s="214"/>
      <c r="EEL85" s="214"/>
      <c r="EEM85" s="214"/>
      <c r="EEN85" s="214"/>
      <c r="EEO85" s="214"/>
      <c r="EEP85" s="214"/>
      <c r="EEQ85" s="214"/>
      <c r="EER85" s="214"/>
      <c r="EES85" s="214"/>
      <c r="EET85" s="214"/>
      <c r="EEU85" s="214"/>
      <c r="EEV85" s="214"/>
      <c r="EEW85" s="214"/>
      <c r="EEX85" s="214"/>
      <c r="EEY85" s="214"/>
      <c r="EEZ85" s="214"/>
      <c r="EFA85" s="214"/>
      <c r="EFB85" s="214"/>
      <c r="EFC85" s="214"/>
      <c r="EFD85" s="214"/>
      <c r="EFE85" s="214"/>
      <c r="EFF85" s="214"/>
      <c r="EFG85" s="214"/>
      <c r="EFH85" s="214"/>
      <c r="EFI85" s="214"/>
      <c r="EFJ85" s="214"/>
      <c r="EFK85" s="214"/>
      <c r="EFL85" s="214"/>
      <c r="EFM85" s="214"/>
      <c r="EFN85" s="214"/>
      <c r="EFO85" s="214"/>
      <c r="EFP85" s="214"/>
      <c r="EFQ85" s="214"/>
      <c r="EFR85" s="214"/>
      <c r="EFS85" s="214"/>
      <c r="EFT85" s="214"/>
      <c r="EFU85" s="214"/>
      <c r="EFV85" s="214"/>
      <c r="EFW85" s="214"/>
      <c r="EFX85" s="214"/>
      <c r="EFY85" s="214"/>
      <c r="EFZ85" s="214"/>
      <c r="EGA85" s="214"/>
      <c r="EGB85" s="214"/>
      <c r="EGC85" s="214"/>
      <c r="EGD85" s="214"/>
      <c r="EGE85" s="214"/>
      <c r="EGF85" s="214"/>
      <c r="EGG85" s="214"/>
      <c r="EGH85" s="214"/>
      <c r="EGI85" s="214"/>
      <c r="EGJ85" s="214"/>
      <c r="EGK85" s="214"/>
      <c r="EGL85" s="214"/>
      <c r="EGM85" s="214"/>
      <c r="EGN85" s="214"/>
      <c r="EGO85" s="214"/>
      <c r="EGP85" s="214"/>
      <c r="EGQ85" s="214"/>
      <c r="EGR85" s="214"/>
      <c r="EGS85" s="214"/>
      <c r="EGT85" s="214"/>
      <c r="EGU85" s="214"/>
      <c r="EGV85" s="214"/>
      <c r="EGW85" s="214"/>
      <c r="EGX85" s="214"/>
      <c r="EGY85" s="214"/>
      <c r="EGZ85" s="214"/>
      <c r="EHA85" s="214"/>
      <c r="EHB85" s="214"/>
      <c r="EHC85" s="214"/>
      <c r="EHD85" s="214"/>
      <c r="EHE85" s="214"/>
      <c r="EHF85" s="214"/>
      <c r="EHG85" s="214"/>
      <c r="EHH85" s="214"/>
      <c r="EHI85" s="214"/>
      <c r="EHJ85" s="214"/>
      <c r="EHK85" s="214"/>
      <c r="EHL85" s="214"/>
      <c r="EHM85" s="214"/>
      <c r="EHN85" s="214"/>
      <c r="EHO85" s="214"/>
      <c r="EHP85" s="214"/>
      <c r="EHQ85" s="214"/>
      <c r="EHR85" s="214"/>
      <c r="EHS85" s="214"/>
      <c r="EHT85" s="214"/>
      <c r="EHU85" s="214"/>
      <c r="EHV85" s="214"/>
      <c r="EHW85" s="214"/>
      <c r="EHX85" s="214"/>
      <c r="EHY85" s="214"/>
      <c r="EHZ85" s="214"/>
      <c r="EIA85" s="214"/>
      <c r="EIB85" s="214"/>
      <c r="EIC85" s="214"/>
      <c r="EID85" s="214"/>
      <c r="EIE85" s="214"/>
      <c r="EIF85" s="214"/>
      <c r="EIG85" s="214"/>
      <c r="EIH85" s="214"/>
      <c r="EII85" s="214"/>
      <c r="EIJ85" s="214"/>
      <c r="EIK85" s="214"/>
      <c r="EIL85" s="214"/>
      <c r="EIM85" s="214"/>
      <c r="EIN85" s="214"/>
      <c r="EIO85" s="214"/>
      <c r="EIP85" s="214"/>
      <c r="EIQ85" s="214"/>
      <c r="EIR85" s="214"/>
      <c r="EIS85" s="214"/>
      <c r="EIT85" s="214"/>
      <c r="EIU85" s="214"/>
      <c r="EIV85" s="214"/>
      <c r="EIW85" s="214"/>
      <c r="EIX85" s="214"/>
      <c r="EIY85" s="214"/>
      <c r="EIZ85" s="214"/>
      <c r="EJA85" s="214"/>
      <c r="EJB85" s="214"/>
      <c r="EJC85" s="214"/>
      <c r="EJD85" s="214"/>
      <c r="EJE85" s="214"/>
      <c r="EJF85" s="214"/>
      <c r="EJG85" s="214"/>
      <c r="EJH85" s="214"/>
      <c r="EJI85" s="214"/>
      <c r="EJJ85" s="214"/>
      <c r="EJK85" s="214"/>
      <c r="EJL85" s="214"/>
      <c r="EJM85" s="214"/>
      <c r="EJN85" s="214"/>
      <c r="EJO85" s="214"/>
      <c r="EJP85" s="214"/>
      <c r="EJQ85" s="214"/>
      <c r="EJR85" s="214"/>
      <c r="EJS85" s="214"/>
      <c r="EJT85" s="214"/>
      <c r="EJU85" s="214"/>
      <c r="EJV85" s="214"/>
      <c r="EJW85" s="214"/>
      <c r="EJX85" s="214"/>
      <c r="EJY85" s="214"/>
      <c r="EJZ85" s="214"/>
      <c r="EKA85" s="214"/>
      <c r="EKB85" s="214"/>
      <c r="EKC85" s="214"/>
      <c r="EKD85" s="214"/>
      <c r="EKE85" s="214"/>
      <c r="EKF85" s="214"/>
      <c r="EKG85" s="214"/>
      <c r="EKH85" s="214"/>
      <c r="EKI85" s="214"/>
      <c r="EKJ85" s="214"/>
      <c r="EKK85" s="214"/>
      <c r="EKL85" s="214"/>
      <c r="EKM85" s="214"/>
      <c r="EKN85" s="214"/>
      <c r="EKO85" s="214"/>
      <c r="EKP85" s="214"/>
      <c r="EKQ85" s="214"/>
      <c r="EKR85" s="214"/>
      <c r="EKS85" s="214"/>
      <c r="EKT85" s="214"/>
      <c r="EKU85" s="214"/>
      <c r="EKV85" s="214"/>
      <c r="EKW85" s="214"/>
      <c r="EKX85" s="214"/>
      <c r="EKY85" s="214"/>
      <c r="EKZ85" s="214"/>
      <c r="ELA85" s="214"/>
      <c r="ELB85" s="214"/>
      <c r="ELC85" s="214"/>
      <c r="ELD85" s="214"/>
      <c r="ELE85" s="214"/>
      <c r="ELF85" s="214"/>
      <c r="ELG85" s="214"/>
      <c r="ELH85" s="214"/>
      <c r="ELI85" s="214"/>
      <c r="ELJ85" s="214"/>
      <c r="ELK85" s="214"/>
      <c r="ELL85" s="214"/>
      <c r="ELM85" s="214"/>
      <c r="ELN85" s="214"/>
      <c r="ELO85" s="214"/>
      <c r="ELP85" s="214"/>
      <c r="ELQ85" s="214"/>
      <c r="ELR85" s="214"/>
      <c r="ELS85" s="214"/>
      <c r="ELT85" s="214"/>
      <c r="ELU85" s="214"/>
      <c r="ELV85" s="214"/>
      <c r="ELW85" s="214"/>
      <c r="ELX85" s="214"/>
      <c r="ELY85" s="214"/>
      <c r="ELZ85" s="214"/>
      <c r="EMA85" s="214"/>
      <c r="EMB85" s="214"/>
      <c r="EMC85" s="214"/>
      <c r="EMD85" s="214"/>
      <c r="EME85" s="214"/>
      <c r="EMF85" s="214"/>
      <c r="EMG85" s="214"/>
      <c r="EMH85" s="214"/>
      <c r="EMI85" s="214"/>
      <c r="EMJ85" s="214"/>
      <c r="EMK85" s="214"/>
      <c r="EML85" s="214"/>
      <c r="EMM85" s="214"/>
      <c r="EMN85" s="214"/>
      <c r="EMO85" s="214"/>
      <c r="EMP85" s="214"/>
      <c r="EMQ85" s="214"/>
      <c r="EMR85" s="214"/>
      <c r="EMS85" s="214"/>
      <c r="EMT85" s="214"/>
      <c r="EMU85" s="214"/>
      <c r="EMV85" s="214"/>
      <c r="EMW85" s="214"/>
      <c r="EMX85" s="214"/>
      <c r="EMY85" s="214"/>
      <c r="EMZ85" s="214"/>
      <c r="ENA85" s="214"/>
      <c r="ENB85" s="214"/>
      <c r="ENC85" s="214"/>
      <c r="END85" s="214"/>
      <c r="ENE85" s="214"/>
      <c r="ENF85" s="214"/>
      <c r="ENG85" s="214"/>
      <c r="ENH85" s="214"/>
      <c r="ENI85" s="214"/>
      <c r="ENJ85" s="214"/>
      <c r="ENK85" s="214"/>
      <c r="ENL85" s="214"/>
      <c r="ENM85" s="214"/>
      <c r="ENN85" s="214"/>
      <c r="ENO85" s="214"/>
      <c r="ENP85" s="214"/>
      <c r="ENQ85" s="214"/>
      <c r="ENR85" s="214"/>
      <c r="ENS85" s="214"/>
      <c r="ENT85" s="214"/>
      <c r="ENU85" s="214"/>
      <c r="ENV85" s="214"/>
      <c r="ENW85" s="214"/>
      <c r="ENX85" s="214"/>
      <c r="ENY85" s="214"/>
      <c r="ENZ85" s="214"/>
      <c r="EOA85" s="214"/>
      <c r="EOB85" s="214"/>
      <c r="EOC85" s="214"/>
      <c r="EOD85" s="214"/>
      <c r="EOE85" s="214"/>
      <c r="EOF85" s="214"/>
      <c r="EOG85" s="214"/>
      <c r="EOH85" s="214"/>
      <c r="EOI85" s="214"/>
      <c r="EOJ85" s="214"/>
      <c r="EOK85" s="214"/>
      <c r="EOL85" s="214"/>
      <c r="EOM85" s="214"/>
      <c r="EON85" s="214"/>
      <c r="EOO85" s="214"/>
      <c r="EOP85" s="214"/>
      <c r="EOQ85" s="214"/>
      <c r="EOR85" s="214"/>
      <c r="EOS85" s="214"/>
      <c r="EOT85" s="214"/>
      <c r="EOU85" s="214"/>
      <c r="EOV85" s="214"/>
      <c r="EOW85" s="214"/>
      <c r="EOX85" s="214"/>
      <c r="EOY85" s="214"/>
      <c r="EOZ85" s="214"/>
      <c r="EPA85" s="214"/>
      <c r="EPB85" s="214"/>
      <c r="EPC85" s="214"/>
      <c r="EPD85" s="214"/>
      <c r="EPE85" s="214"/>
      <c r="EPF85" s="214"/>
      <c r="EPG85" s="214"/>
      <c r="EPH85" s="214"/>
      <c r="EPI85" s="214"/>
      <c r="EPJ85" s="214"/>
      <c r="EPK85" s="214"/>
      <c r="EPL85" s="214"/>
      <c r="EPM85" s="214"/>
      <c r="EPN85" s="214"/>
      <c r="EPO85" s="214"/>
      <c r="EPP85" s="214"/>
      <c r="EPQ85" s="214"/>
      <c r="EPR85" s="214"/>
      <c r="EPS85" s="214"/>
      <c r="EPT85" s="214"/>
      <c r="EPU85" s="214"/>
      <c r="EPV85" s="214"/>
      <c r="EPW85" s="214"/>
      <c r="EPX85" s="214"/>
      <c r="EPY85" s="214"/>
      <c r="EPZ85" s="214"/>
      <c r="EQA85" s="214"/>
      <c r="EQB85" s="214"/>
      <c r="EQC85" s="214"/>
      <c r="EQD85" s="214"/>
      <c r="EQE85" s="214"/>
      <c r="EQF85" s="214"/>
      <c r="EQG85" s="214"/>
      <c r="EQH85" s="214"/>
      <c r="EQI85" s="214"/>
      <c r="EQJ85" s="214"/>
      <c r="EQK85" s="214"/>
      <c r="EQL85" s="214"/>
      <c r="EQM85" s="214"/>
      <c r="EQN85" s="214"/>
      <c r="EQO85" s="214"/>
      <c r="EQP85" s="214"/>
      <c r="EQQ85" s="214"/>
      <c r="EQR85" s="214"/>
      <c r="EQS85" s="214"/>
      <c r="EQT85" s="214"/>
      <c r="EQU85" s="214"/>
      <c r="EQV85" s="214"/>
      <c r="EQW85" s="214"/>
      <c r="EQX85" s="214"/>
      <c r="EQY85" s="214"/>
      <c r="EQZ85" s="214"/>
      <c r="ERA85" s="214"/>
      <c r="ERB85" s="214"/>
      <c r="ERC85" s="214"/>
      <c r="ERD85" s="214"/>
      <c r="ERE85" s="214"/>
      <c r="ERF85" s="214"/>
      <c r="ERG85" s="214"/>
      <c r="ERH85" s="214"/>
      <c r="ERI85" s="214"/>
      <c r="ERJ85" s="214"/>
      <c r="ERK85" s="214"/>
      <c r="ERL85" s="214"/>
      <c r="ERM85" s="214"/>
      <c r="ERN85" s="214"/>
      <c r="ERO85" s="214"/>
      <c r="ERP85" s="214"/>
      <c r="ERQ85" s="214"/>
      <c r="ERR85" s="214"/>
      <c r="ERS85" s="214"/>
      <c r="ERT85" s="214"/>
      <c r="ERU85" s="214"/>
      <c r="ERV85" s="214"/>
      <c r="ERW85" s="214"/>
      <c r="ERX85" s="214"/>
      <c r="ERY85" s="214"/>
      <c r="ERZ85" s="214"/>
      <c r="ESA85" s="214"/>
      <c r="ESB85" s="214"/>
      <c r="ESC85" s="214"/>
      <c r="ESD85" s="214"/>
      <c r="ESE85" s="214"/>
      <c r="ESF85" s="214"/>
      <c r="ESG85" s="214"/>
      <c r="ESH85" s="214"/>
      <c r="ESI85" s="214"/>
      <c r="ESJ85" s="214"/>
      <c r="ESK85" s="214"/>
      <c r="ESL85" s="214"/>
      <c r="ESM85" s="214"/>
      <c r="ESN85" s="214"/>
      <c r="ESO85" s="214"/>
      <c r="ESP85" s="214"/>
      <c r="ESQ85" s="214"/>
      <c r="ESR85" s="214"/>
      <c r="ESS85" s="214"/>
      <c r="EST85" s="214"/>
      <c r="ESU85" s="214"/>
      <c r="ESV85" s="214"/>
      <c r="ESW85" s="214"/>
      <c r="ESX85" s="214"/>
      <c r="ESY85" s="214"/>
      <c r="ESZ85" s="214"/>
      <c r="ETA85" s="214"/>
      <c r="ETB85" s="214"/>
      <c r="ETC85" s="214"/>
      <c r="ETD85" s="214"/>
      <c r="ETE85" s="214"/>
      <c r="ETF85" s="214"/>
      <c r="ETG85" s="214"/>
      <c r="ETH85" s="214"/>
      <c r="ETI85" s="214"/>
      <c r="ETJ85" s="214"/>
      <c r="ETK85" s="214"/>
      <c r="ETL85" s="214"/>
      <c r="ETM85" s="214"/>
      <c r="ETN85" s="214"/>
      <c r="ETO85" s="214"/>
      <c r="ETP85" s="214"/>
      <c r="ETQ85" s="214"/>
      <c r="ETR85" s="214"/>
      <c r="ETS85" s="214"/>
      <c r="ETT85" s="214"/>
      <c r="ETU85" s="214"/>
      <c r="ETV85" s="214"/>
      <c r="ETW85" s="214"/>
      <c r="ETX85" s="214"/>
      <c r="ETY85" s="214"/>
      <c r="ETZ85" s="214"/>
      <c r="EUA85" s="214"/>
      <c r="EUB85" s="214"/>
      <c r="EUC85" s="214"/>
      <c r="EUD85" s="214"/>
      <c r="EUE85" s="214"/>
      <c r="EUF85" s="214"/>
      <c r="EUG85" s="214"/>
      <c r="EUH85" s="214"/>
      <c r="EUI85" s="214"/>
      <c r="EUJ85" s="214"/>
      <c r="EUK85" s="214"/>
      <c r="EUL85" s="214"/>
      <c r="EUM85" s="214"/>
      <c r="EUN85" s="214"/>
      <c r="EUO85" s="214"/>
      <c r="EUP85" s="214"/>
      <c r="EUQ85" s="214"/>
      <c r="EUR85" s="214"/>
      <c r="EUS85" s="214"/>
      <c r="EUT85" s="214"/>
      <c r="EUU85" s="214"/>
      <c r="EUV85" s="214"/>
      <c r="EUW85" s="214"/>
      <c r="EUX85" s="214"/>
      <c r="EUY85" s="214"/>
      <c r="EUZ85" s="214"/>
      <c r="EVA85" s="214"/>
      <c r="EVB85" s="214"/>
      <c r="EVC85" s="214"/>
      <c r="EVD85" s="214"/>
      <c r="EVE85" s="214"/>
      <c r="EVF85" s="214"/>
      <c r="EVG85" s="214"/>
      <c r="EVH85" s="214"/>
      <c r="EVI85" s="214"/>
      <c r="EVJ85" s="214"/>
      <c r="EVK85" s="214"/>
      <c r="EVL85" s="214"/>
      <c r="EVM85" s="214"/>
      <c r="EVN85" s="214"/>
      <c r="EVO85" s="214"/>
      <c r="EVP85" s="214"/>
      <c r="EVQ85" s="214"/>
      <c r="EVR85" s="214"/>
      <c r="EVS85" s="214"/>
      <c r="EVT85" s="214"/>
      <c r="EVU85" s="214"/>
      <c r="EVV85" s="214"/>
      <c r="EVW85" s="214"/>
      <c r="EVX85" s="214"/>
      <c r="EVY85" s="214"/>
      <c r="EVZ85" s="214"/>
      <c r="EWA85" s="214"/>
      <c r="EWB85" s="214"/>
      <c r="EWC85" s="214"/>
      <c r="EWD85" s="214"/>
      <c r="EWE85" s="214"/>
      <c r="EWF85" s="214"/>
      <c r="EWG85" s="214"/>
      <c r="EWH85" s="214"/>
      <c r="EWI85" s="214"/>
      <c r="EWJ85" s="214"/>
      <c r="EWK85" s="214"/>
      <c r="EWL85" s="214"/>
      <c r="EWM85" s="214"/>
      <c r="EWN85" s="214"/>
      <c r="EWO85" s="214"/>
      <c r="EWP85" s="214"/>
      <c r="EWQ85" s="214"/>
      <c r="EWR85" s="214"/>
      <c r="EWS85" s="214"/>
      <c r="EWT85" s="214"/>
      <c r="EWU85" s="214"/>
      <c r="EWV85" s="214"/>
      <c r="EWW85" s="214"/>
      <c r="EWX85" s="214"/>
      <c r="EWY85" s="214"/>
      <c r="EWZ85" s="214"/>
      <c r="EXA85" s="214"/>
      <c r="EXB85" s="214"/>
      <c r="EXC85" s="214"/>
      <c r="EXD85" s="214"/>
      <c r="EXE85" s="214"/>
      <c r="EXF85" s="214"/>
      <c r="EXG85" s="214"/>
      <c r="EXH85" s="214"/>
      <c r="EXI85" s="214"/>
      <c r="EXJ85" s="214"/>
      <c r="EXK85" s="214"/>
      <c r="EXL85" s="214"/>
      <c r="EXM85" s="214"/>
      <c r="EXN85" s="214"/>
      <c r="EXO85" s="214"/>
      <c r="EXP85" s="214"/>
      <c r="EXQ85" s="214"/>
      <c r="EXR85" s="214"/>
      <c r="EXS85" s="214"/>
      <c r="EXT85" s="214"/>
      <c r="EXU85" s="214"/>
      <c r="EXV85" s="214"/>
      <c r="EXW85" s="214"/>
      <c r="EXX85" s="214"/>
      <c r="EXY85" s="214"/>
      <c r="EXZ85" s="214"/>
      <c r="EYA85" s="214"/>
      <c r="EYB85" s="214"/>
      <c r="EYC85" s="214"/>
      <c r="EYD85" s="214"/>
      <c r="EYE85" s="214"/>
      <c r="EYF85" s="214"/>
      <c r="EYG85" s="214"/>
      <c r="EYH85" s="214"/>
      <c r="EYI85" s="214"/>
      <c r="EYJ85" s="214"/>
      <c r="EYK85" s="214"/>
      <c r="EYL85" s="214"/>
      <c r="EYM85" s="214"/>
      <c r="EYN85" s="214"/>
      <c r="EYO85" s="214"/>
      <c r="EYP85" s="214"/>
      <c r="EYQ85" s="214"/>
      <c r="EYR85" s="214"/>
      <c r="EYS85" s="214"/>
      <c r="EYT85" s="214"/>
      <c r="EYU85" s="214"/>
      <c r="EYV85" s="214"/>
      <c r="EYW85" s="214"/>
      <c r="EYX85" s="214"/>
      <c r="EYY85" s="214"/>
      <c r="EYZ85" s="214"/>
      <c r="EZA85" s="214"/>
      <c r="EZB85" s="214"/>
      <c r="EZC85" s="214"/>
      <c r="EZD85" s="214"/>
      <c r="EZE85" s="214"/>
      <c r="EZF85" s="214"/>
      <c r="EZG85" s="214"/>
      <c r="EZH85" s="214"/>
      <c r="EZI85" s="214"/>
      <c r="EZJ85" s="214"/>
      <c r="EZK85" s="214"/>
      <c r="EZL85" s="214"/>
      <c r="EZM85" s="214"/>
      <c r="EZN85" s="214"/>
      <c r="EZO85" s="214"/>
      <c r="EZP85" s="214"/>
      <c r="EZQ85" s="214"/>
      <c r="EZR85" s="214"/>
      <c r="EZS85" s="214"/>
      <c r="EZT85" s="214"/>
      <c r="EZU85" s="214"/>
      <c r="EZV85" s="214"/>
      <c r="EZW85" s="214"/>
      <c r="EZX85" s="214"/>
      <c r="EZY85" s="214"/>
      <c r="EZZ85" s="214"/>
      <c r="FAA85" s="214"/>
      <c r="FAB85" s="214"/>
      <c r="FAC85" s="214"/>
      <c r="FAD85" s="214"/>
      <c r="FAE85" s="214"/>
      <c r="FAF85" s="214"/>
      <c r="FAG85" s="214"/>
      <c r="FAH85" s="214"/>
      <c r="FAI85" s="214"/>
      <c r="FAJ85" s="214"/>
      <c r="FAK85" s="214"/>
      <c r="FAL85" s="214"/>
      <c r="FAM85" s="214"/>
      <c r="FAN85" s="214"/>
      <c r="FAO85" s="214"/>
      <c r="FAP85" s="214"/>
      <c r="FAQ85" s="214"/>
      <c r="FAR85" s="214"/>
      <c r="FAS85" s="214"/>
      <c r="FAT85" s="214"/>
      <c r="FAU85" s="214"/>
      <c r="FAV85" s="214"/>
      <c r="FAW85" s="214"/>
      <c r="FAX85" s="214"/>
      <c r="FAY85" s="214"/>
      <c r="FAZ85" s="214"/>
      <c r="FBA85" s="214"/>
      <c r="FBB85" s="214"/>
      <c r="FBC85" s="214"/>
      <c r="FBD85" s="214"/>
      <c r="FBE85" s="214"/>
      <c r="FBF85" s="214"/>
      <c r="FBG85" s="214"/>
      <c r="FBH85" s="214"/>
      <c r="FBI85" s="214"/>
      <c r="FBJ85" s="214"/>
      <c r="FBK85" s="214"/>
      <c r="FBL85" s="214"/>
      <c r="FBM85" s="214"/>
      <c r="FBN85" s="214"/>
      <c r="FBO85" s="214"/>
      <c r="FBP85" s="214"/>
      <c r="FBQ85" s="214"/>
      <c r="FBR85" s="214"/>
      <c r="FBS85" s="214"/>
      <c r="FBT85" s="214"/>
      <c r="FBU85" s="214"/>
      <c r="FBV85" s="214"/>
      <c r="FBW85" s="214"/>
      <c r="FBX85" s="214"/>
      <c r="FBY85" s="214"/>
      <c r="FBZ85" s="214"/>
      <c r="FCA85" s="214"/>
      <c r="FCB85" s="214"/>
      <c r="FCC85" s="214"/>
      <c r="FCD85" s="214"/>
      <c r="FCE85" s="214"/>
      <c r="FCF85" s="214"/>
      <c r="FCG85" s="214"/>
      <c r="FCH85" s="214"/>
      <c r="FCI85" s="214"/>
      <c r="FCJ85" s="214"/>
      <c r="FCK85" s="214"/>
      <c r="FCL85" s="214"/>
      <c r="FCM85" s="214"/>
      <c r="FCN85" s="214"/>
      <c r="FCO85" s="214"/>
      <c r="FCP85" s="214"/>
      <c r="FCQ85" s="214"/>
      <c r="FCR85" s="214"/>
      <c r="FCS85" s="214"/>
      <c r="FCT85" s="214"/>
      <c r="FCU85" s="214"/>
      <c r="FCV85" s="214"/>
      <c r="FCW85" s="214"/>
      <c r="FCX85" s="214"/>
      <c r="FCY85" s="214"/>
      <c r="FCZ85" s="214"/>
      <c r="FDA85" s="214"/>
      <c r="FDB85" s="214"/>
      <c r="FDC85" s="214"/>
      <c r="FDD85" s="214"/>
      <c r="FDE85" s="214"/>
      <c r="FDF85" s="214"/>
      <c r="FDG85" s="214"/>
      <c r="FDH85" s="214"/>
      <c r="FDI85" s="214"/>
      <c r="FDJ85" s="214"/>
      <c r="FDK85" s="214"/>
      <c r="FDL85" s="214"/>
      <c r="FDM85" s="214"/>
      <c r="FDN85" s="214"/>
      <c r="FDO85" s="214"/>
      <c r="FDP85" s="214"/>
      <c r="FDQ85" s="214"/>
      <c r="FDR85" s="214"/>
      <c r="FDS85" s="214"/>
      <c r="FDT85" s="214"/>
      <c r="FDU85" s="214"/>
      <c r="FDV85" s="214"/>
      <c r="FDW85" s="214"/>
      <c r="FDX85" s="214"/>
      <c r="FDY85" s="214"/>
      <c r="FDZ85" s="214"/>
      <c r="FEA85" s="214"/>
      <c r="FEB85" s="214"/>
      <c r="FEC85" s="214"/>
      <c r="FED85" s="214"/>
      <c r="FEE85" s="214"/>
      <c r="FEF85" s="214"/>
      <c r="FEG85" s="214"/>
      <c r="FEH85" s="214"/>
      <c r="FEI85" s="214"/>
      <c r="FEJ85" s="214"/>
      <c r="FEK85" s="214"/>
      <c r="FEL85" s="214"/>
      <c r="FEM85" s="214"/>
      <c r="FEN85" s="214"/>
      <c r="FEO85" s="214"/>
      <c r="FEP85" s="214"/>
      <c r="FEQ85" s="214"/>
      <c r="FER85" s="214"/>
      <c r="FES85" s="214"/>
      <c r="FET85" s="214"/>
      <c r="FEU85" s="214"/>
      <c r="FEV85" s="214"/>
      <c r="FEW85" s="214"/>
      <c r="FEX85" s="214"/>
      <c r="FEY85" s="214"/>
      <c r="FEZ85" s="214"/>
      <c r="FFA85" s="214"/>
      <c r="FFB85" s="214"/>
      <c r="FFC85" s="214"/>
      <c r="FFD85" s="214"/>
      <c r="FFE85" s="214"/>
      <c r="FFF85" s="214"/>
      <c r="FFG85" s="214"/>
      <c r="FFH85" s="214"/>
      <c r="FFI85" s="214"/>
      <c r="FFJ85" s="214"/>
      <c r="FFK85" s="214"/>
      <c r="FFL85" s="214"/>
      <c r="FFM85" s="214"/>
      <c r="FFN85" s="214"/>
      <c r="FFO85" s="214"/>
      <c r="FFP85" s="214"/>
      <c r="FFQ85" s="214"/>
      <c r="FFR85" s="214"/>
      <c r="FFS85" s="214"/>
      <c r="FFT85" s="214"/>
      <c r="FFU85" s="214"/>
      <c r="FFV85" s="214"/>
      <c r="FFW85" s="214"/>
      <c r="FFX85" s="214"/>
      <c r="FFY85" s="214"/>
      <c r="FFZ85" s="214"/>
      <c r="FGA85" s="214"/>
      <c r="FGB85" s="214"/>
      <c r="FGC85" s="214"/>
      <c r="FGD85" s="214"/>
      <c r="FGE85" s="214"/>
      <c r="FGF85" s="214"/>
      <c r="FGG85" s="214"/>
      <c r="FGH85" s="214"/>
      <c r="FGI85" s="214"/>
      <c r="FGJ85" s="214"/>
      <c r="FGK85" s="214"/>
      <c r="FGL85" s="214"/>
      <c r="FGM85" s="214"/>
      <c r="FGN85" s="214"/>
      <c r="FGO85" s="214"/>
      <c r="FGP85" s="214"/>
      <c r="FGQ85" s="214"/>
      <c r="FGR85" s="214"/>
      <c r="FGS85" s="214"/>
      <c r="FGT85" s="214"/>
      <c r="FGU85" s="214"/>
      <c r="FGV85" s="214"/>
      <c r="FGW85" s="214"/>
      <c r="FGX85" s="214"/>
      <c r="FGY85" s="214"/>
      <c r="FGZ85" s="214"/>
      <c r="FHA85" s="214"/>
      <c r="FHB85" s="214"/>
      <c r="FHC85" s="214"/>
      <c r="FHD85" s="214"/>
      <c r="FHE85" s="214"/>
      <c r="FHF85" s="214"/>
      <c r="FHG85" s="214"/>
      <c r="FHH85" s="214"/>
      <c r="FHI85" s="214"/>
      <c r="FHJ85" s="214"/>
      <c r="FHK85" s="214"/>
      <c r="FHL85" s="214"/>
      <c r="FHM85" s="214"/>
      <c r="FHN85" s="214"/>
      <c r="FHO85" s="214"/>
      <c r="FHP85" s="214"/>
      <c r="FHQ85" s="214"/>
      <c r="FHR85" s="214"/>
      <c r="FHS85" s="214"/>
      <c r="FHT85" s="214"/>
      <c r="FHU85" s="214"/>
      <c r="FHV85" s="214"/>
      <c r="FHW85" s="214"/>
      <c r="FHX85" s="214"/>
      <c r="FHY85" s="214"/>
      <c r="FHZ85" s="214"/>
      <c r="FIA85" s="214"/>
      <c r="FIB85" s="214"/>
      <c r="FIC85" s="214"/>
      <c r="FID85" s="214"/>
      <c r="FIE85" s="214"/>
      <c r="FIF85" s="214"/>
      <c r="FIG85" s="214"/>
      <c r="FIH85" s="214"/>
      <c r="FII85" s="214"/>
      <c r="FIJ85" s="214"/>
      <c r="FIK85" s="214"/>
      <c r="FIL85" s="214"/>
      <c r="FIM85" s="214"/>
      <c r="FIN85" s="214"/>
      <c r="FIO85" s="214"/>
      <c r="FIP85" s="214"/>
      <c r="FIQ85" s="214"/>
      <c r="FIR85" s="214"/>
      <c r="FIS85" s="214"/>
      <c r="FIT85" s="214"/>
      <c r="FIU85" s="214"/>
      <c r="FIV85" s="214"/>
      <c r="FIW85" s="214"/>
      <c r="FIX85" s="214"/>
      <c r="FIY85" s="214"/>
      <c r="FIZ85" s="214"/>
      <c r="FJA85" s="214"/>
      <c r="FJB85" s="214"/>
      <c r="FJC85" s="214"/>
      <c r="FJD85" s="214"/>
      <c r="FJE85" s="214"/>
      <c r="FJF85" s="214"/>
      <c r="FJG85" s="214"/>
      <c r="FJH85" s="214"/>
      <c r="FJI85" s="214"/>
      <c r="FJJ85" s="214"/>
      <c r="FJK85" s="214"/>
      <c r="FJL85" s="214"/>
      <c r="FJM85" s="214"/>
      <c r="FJN85" s="214"/>
      <c r="FJO85" s="214"/>
      <c r="FJP85" s="214"/>
      <c r="FJQ85" s="214"/>
      <c r="FJR85" s="214"/>
      <c r="FJS85" s="214"/>
      <c r="FJT85" s="214"/>
      <c r="FJU85" s="214"/>
      <c r="FJV85" s="214"/>
      <c r="FJW85" s="214"/>
      <c r="FJX85" s="214"/>
      <c r="FJY85" s="214"/>
      <c r="FJZ85" s="214"/>
      <c r="FKA85" s="214"/>
      <c r="FKB85" s="214"/>
      <c r="FKC85" s="214"/>
      <c r="FKD85" s="214"/>
      <c r="FKE85" s="214"/>
      <c r="FKF85" s="214"/>
      <c r="FKG85" s="214"/>
      <c r="FKH85" s="214"/>
      <c r="FKI85" s="214"/>
      <c r="FKJ85" s="214"/>
      <c r="FKK85" s="214"/>
      <c r="FKL85" s="214"/>
      <c r="FKM85" s="214"/>
      <c r="FKN85" s="214"/>
      <c r="FKO85" s="214"/>
      <c r="FKP85" s="214"/>
      <c r="FKQ85" s="214"/>
    </row>
    <row r="86" spans="1:4359" s="213" customFormat="1" ht="26.25" customHeight="1" x14ac:dyDescent="0.25">
      <c r="A86" s="732"/>
      <c r="B86" s="787"/>
      <c r="C86" s="821" t="s">
        <v>238</v>
      </c>
      <c r="D86" s="791" t="s">
        <v>144</v>
      </c>
      <c r="E86" s="791" t="s">
        <v>144</v>
      </c>
      <c r="F86" s="332" t="s">
        <v>22</v>
      </c>
      <c r="G86" s="224">
        <v>0</v>
      </c>
      <c r="H86" s="224">
        <v>0.05</v>
      </c>
      <c r="I86" s="224">
        <v>0.1</v>
      </c>
      <c r="J86" s="224">
        <v>0.1</v>
      </c>
      <c r="K86" s="224">
        <v>0.1</v>
      </c>
      <c r="L86" s="224">
        <v>0.05</v>
      </c>
      <c r="M86" s="224">
        <v>0.04</v>
      </c>
      <c r="N86" s="224">
        <v>0.08</v>
      </c>
      <c r="O86" s="224">
        <v>0.08</v>
      </c>
      <c r="P86" s="224">
        <v>0.15</v>
      </c>
      <c r="Q86" s="224">
        <v>0.2</v>
      </c>
      <c r="R86" s="224">
        <v>0.05</v>
      </c>
      <c r="S86" s="334">
        <f t="shared" ref="S86" si="14">SUM(G86:R86)</f>
        <v>1</v>
      </c>
      <c r="T86" s="794"/>
      <c r="U86" s="816">
        <f>0.35%</f>
        <v>3.4999999999999996E-3</v>
      </c>
      <c r="V86" s="746" t="s">
        <v>293</v>
      </c>
      <c r="W86" s="215"/>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14"/>
      <c r="CJ86" s="214"/>
      <c r="CK86" s="214"/>
      <c r="CL86" s="214"/>
      <c r="CM86" s="214"/>
      <c r="CN86" s="214"/>
      <c r="CO86" s="214"/>
      <c r="CP86" s="214"/>
      <c r="CQ86" s="214"/>
      <c r="CR86" s="214"/>
      <c r="CS86" s="214"/>
      <c r="CT86" s="214"/>
      <c r="CU86" s="214"/>
      <c r="CV86" s="214"/>
      <c r="CW86" s="214"/>
      <c r="CX86" s="214"/>
      <c r="CY86" s="214"/>
      <c r="CZ86" s="214"/>
      <c r="DA86" s="214"/>
      <c r="DB86" s="214"/>
      <c r="DC86" s="214"/>
      <c r="DD86" s="214"/>
      <c r="DE86" s="214"/>
      <c r="DF86" s="214"/>
      <c r="DG86" s="214"/>
      <c r="DH86" s="214"/>
      <c r="DI86" s="214"/>
      <c r="DJ86" s="214"/>
      <c r="DK86" s="214"/>
      <c r="DL86" s="214"/>
      <c r="DM86" s="214"/>
      <c r="DN86" s="214"/>
      <c r="DO86" s="214"/>
      <c r="DP86" s="214"/>
      <c r="DQ86" s="214"/>
      <c r="DR86" s="214"/>
      <c r="DS86" s="214"/>
      <c r="DT86" s="214"/>
      <c r="DU86" s="214"/>
      <c r="DV86" s="214"/>
      <c r="DW86" s="214"/>
      <c r="DX86" s="214"/>
      <c r="DY86" s="214"/>
      <c r="DZ86" s="214"/>
      <c r="EA86" s="214"/>
      <c r="EB86" s="214"/>
      <c r="EC86" s="214"/>
      <c r="ED86" s="214"/>
      <c r="EE86" s="214"/>
      <c r="EF86" s="214"/>
      <c r="EG86" s="214"/>
      <c r="EH86" s="214"/>
      <c r="EI86" s="214"/>
      <c r="EJ86" s="214"/>
      <c r="EK86" s="214"/>
      <c r="EL86" s="214"/>
      <c r="EM86" s="214"/>
      <c r="EN86" s="214"/>
      <c r="EO86" s="214"/>
      <c r="EP86" s="214"/>
      <c r="EQ86" s="214"/>
      <c r="ER86" s="214"/>
      <c r="ES86" s="214"/>
      <c r="ET86" s="214"/>
      <c r="EU86" s="214"/>
      <c r="EV86" s="214"/>
      <c r="EW86" s="214"/>
      <c r="EX86" s="214"/>
      <c r="EY86" s="214"/>
      <c r="EZ86" s="214"/>
      <c r="FA86" s="214"/>
      <c r="FB86" s="214"/>
      <c r="FC86" s="214"/>
      <c r="FD86" s="214"/>
      <c r="FE86" s="214"/>
      <c r="FF86" s="214"/>
      <c r="FG86" s="214"/>
      <c r="FH86" s="214"/>
      <c r="FI86" s="214"/>
      <c r="FJ86" s="214"/>
      <c r="FK86" s="214"/>
      <c r="FL86" s="214"/>
      <c r="FM86" s="214"/>
      <c r="FN86" s="214"/>
      <c r="FO86" s="214"/>
      <c r="FP86" s="214"/>
      <c r="FQ86" s="214"/>
      <c r="FR86" s="214"/>
      <c r="FS86" s="214"/>
      <c r="FT86" s="214"/>
      <c r="FU86" s="214"/>
      <c r="FV86" s="214"/>
      <c r="FW86" s="214"/>
      <c r="FX86" s="214"/>
      <c r="FY86" s="214"/>
      <c r="FZ86" s="214"/>
      <c r="GA86" s="214"/>
      <c r="GB86" s="214"/>
      <c r="GC86" s="214"/>
      <c r="GD86" s="214"/>
      <c r="GE86" s="214"/>
      <c r="GF86" s="214"/>
      <c r="GG86" s="214"/>
      <c r="GH86" s="214"/>
      <c r="GI86" s="214"/>
      <c r="GJ86" s="214"/>
      <c r="GK86" s="214"/>
      <c r="GL86" s="214"/>
      <c r="GM86" s="214"/>
      <c r="GN86" s="214"/>
      <c r="GO86" s="214"/>
      <c r="GP86" s="214"/>
      <c r="GQ86" s="214"/>
      <c r="GR86" s="214"/>
      <c r="GS86" s="214"/>
      <c r="GT86" s="214"/>
      <c r="GU86" s="214"/>
      <c r="GV86" s="214"/>
      <c r="GW86" s="214"/>
      <c r="GX86" s="214"/>
      <c r="GY86" s="214"/>
      <c r="GZ86" s="214"/>
      <c r="HA86" s="214"/>
      <c r="HB86" s="214"/>
      <c r="HC86" s="214"/>
      <c r="HD86" s="214"/>
      <c r="HE86" s="214"/>
      <c r="HF86" s="214"/>
      <c r="HG86" s="214"/>
      <c r="HH86" s="214"/>
      <c r="HI86" s="214"/>
      <c r="HJ86" s="214"/>
      <c r="HK86" s="214"/>
      <c r="HL86" s="214"/>
      <c r="HM86" s="214"/>
      <c r="HN86" s="214"/>
      <c r="HO86" s="214"/>
      <c r="HP86" s="214"/>
      <c r="HQ86" s="214"/>
      <c r="HR86" s="214"/>
      <c r="HS86" s="214"/>
      <c r="HT86" s="214"/>
      <c r="HU86" s="214"/>
      <c r="HV86" s="214"/>
      <c r="HW86" s="214"/>
      <c r="HX86" s="214"/>
      <c r="HY86" s="214"/>
      <c r="HZ86" s="214"/>
      <c r="IA86" s="214"/>
      <c r="IB86" s="214"/>
      <c r="IC86" s="214"/>
      <c r="ID86" s="214"/>
      <c r="IE86" s="214"/>
      <c r="IF86" s="214"/>
      <c r="IG86" s="214"/>
      <c r="IH86" s="214"/>
      <c r="II86" s="214"/>
      <c r="IJ86" s="214"/>
      <c r="IK86" s="214"/>
      <c r="IL86" s="214"/>
      <c r="IM86" s="214"/>
      <c r="IN86" s="214"/>
      <c r="IO86" s="214"/>
      <c r="IP86" s="214"/>
      <c r="IQ86" s="214"/>
      <c r="IR86" s="214"/>
      <c r="IS86" s="214"/>
      <c r="IT86" s="214"/>
      <c r="IU86" s="214"/>
      <c r="IV86" s="214"/>
      <c r="IW86" s="214"/>
      <c r="IX86" s="214"/>
      <c r="IY86" s="214"/>
      <c r="IZ86" s="214"/>
      <c r="JA86" s="214"/>
      <c r="JB86" s="214"/>
      <c r="JC86" s="214"/>
      <c r="JD86" s="214"/>
      <c r="JE86" s="214"/>
      <c r="JF86" s="214"/>
      <c r="JG86" s="214"/>
      <c r="JH86" s="214"/>
      <c r="JI86" s="214"/>
      <c r="JJ86" s="214"/>
      <c r="JK86" s="214"/>
      <c r="JL86" s="214"/>
      <c r="JM86" s="214"/>
      <c r="JN86" s="214"/>
      <c r="JO86" s="214"/>
      <c r="JP86" s="214"/>
      <c r="JQ86" s="214"/>
      <c r="JR86" s="214"/>
      <c r="JS86" s="214"/>
      <c r="JT86" s="214"/>
      <c r="JU86" s="214"/>
      <c r="JV86" s="214"/>
      <c r="JW86" s="214"/>
      <c r="JX86" s="214"/>
      <c r="JY86" s="214"/>
      <c r="JZ86" s="214"/>
      <c r="KA86" s="214"/>
      <c r="KB86" s="214"/>
      <c r="KC86" s="214"/>
      <c r="KD86" s="214"/>
      <c r="KE86" s="214"/>
      <c r="KF86" s="214"/>
      <c r="KG86" s="214"/>
      <c r="KH86" s="214"/>
      <c r="KI86" s="214"/>
      <c r="KJ86" s="214"/>
      <c r="KK86" s="214"/>
      <c r="KL86" s="214"/>
      <c r="KM86" s="214"/>
      <c r="KN86" s="214"/>
      <c r="KO86" s="214"/>
      <c r="KP86" s="214"/>
      <c r="KQ86" s="214"/>
      <c r="KR86" s="214"/>
      <c r="KS86" s="214"/>
      <c r="KT86" s="214"/>
      <c r="KU86" s="214"/>
      <c r="KV86" s="214"/>
      <c r="KW86" s="214"/>
      <c r="KX86" s="214"/>
      <c r="KY86" s="214"/>
      <c r="KZ86" s="214"/>
      <c r="LA86" s="214"/>
      <c r="LB86" s="214"/>
      <c r="LC86" s="214"/>
      <c r="LD86" s="214"/>
      <c r="LE86" s="214"/>
      <c r="LF86" s="214"/>
      <c r="LG86" s="214"/>
      <c r="LH86" s="214"/>
      <c r="LI86" s="214"/>
      <c r="LJ86" s="214"/>
      <c r="LK86" s="214"/>
      <c r="LL86" s="214"/>
      <c r="LM86" s="214"/>
      <c r="LN86" s="214"/>
      <c r="LO86" s="214"/>
      <c r="LP86" s="214"/>
      <c r="LQ86" s="214"/>
      <c r="LR86" s="214"/>
      <c r="LS86" s="214"/>
      <c r="LT86" s="214"/>
      <c r="LU86" s="214"/>
      <c r="LV86" s="214"/>
      <c r="LW86" s="214"/>
      <c r="LX86" s="214"/>
      <c r="LY86" s="214"/>
      <c r="LZ86" s="214"/>
      <c r="MA86" s="214"/>
      <c r="MB86" s="214"/>
      <c r="MC86" s="214"/>
      <c r="MD86" s="214"/>
      <c r="ME86" s="214"/>
      <c r="MF86" s="214"/>
      <c r="MG86" s="214"/>
      <c r="MH86" s="214"/>
      <c r="MI86" s="214"/>
      <c r="MJ86" s="214"/>
      <c r="MK86" s="214"/>
      <c r="ML86" s="214"/>
      <c r="MM86" s="214"/>
      <c r="MN86" s="214"/>
      <c r="MO86" s="214"/>
      <c r="MP86" s="214"/>
      <c r="MQ86" s="214"/>
      <c r="MR86" s="214"/>
      <c r="MS86" s="214"/>
      <c r="MT86" s="214"/>
      <c r="MU86" s="214"/>
      <c r="MV86" s="214"/>
      <c r="MW86" s="214"/>
      <c r="MX86" s="214"/>
      <c r="MY86" s="214"/>
      <c r="MZ86" s="214"/>
      <c r="NA86" s="214"/>
      <c r="NB86" s="214"/>
      <c r="NC86" s="214"/>
      <c r="ND86" s="214"/>
      <c r="NE86" s="214"/>
      <c r="NF86" s="214"/>
      <c r="NG86" s="214"/>
      <c r="NH86" s="214"/>
      <c r="NI86" s="214"/>
      <c r="NJ86" s="214"/>
      <c r="NK86" s="214"/>
      <c r="NL86" s="214"/>
      <c r="NM86" s="214"/>
      <c r="NN86" s="214"/>
      <c r="NO86" s="214"/>
      <c r="NP86" s="214"/>
      <c r="NQ86" s="214"/>
      <c r="NR86" s="214"/>
      <c r="NS86" s="214"/>
      <c r="NT86" s="214"/>
      <c r="NU86" s="214"/>
      <c r="NV86" s="214"/>
      <c r="NW86" s="214"/>
      <c r="NX86" s="214"/>
      <c r="NY86" s="214"/>
      <c r="NZ86" s="214"/>
      <c r="OA86" s="214"/>
      <c r="OB86" s="214"/>
      <c r="OC86" s="214"/>
      <c r="OD86" s="214"/>
      <c r="OE86" s="214"/>
      <c r="OF86" s="214"/>
      <c r="OG86" s="214"/>
      <c r="OH86" s="214"/>
      <c r="OI86" s="214"/>
      <c r="OJ86" s="214"/>
      <c r="OK86" s="214"/>
      <c r="OL86" s="214"/>
      <c r="OM86" s="214"/>
      <c r="ON86" s="214"/>
      <c r="OO86" s="214"/>
      <c r="OP86" s="214"/>
      <c r="OQ86" s="214"/>
      <c r="OR86" s="214"/>
      <c r="OS86" s="214"/>
      <c r="OT86" s="214"/>
      <c r="OU86" s="214"/>
      <c r="OV86" s="214"/>
      <c r="OW86" s="214"/>
      <c r="OX86" s="214"/>
      <c r="OY86" s="214"/>
      <c r="OZ86" s="214"/>
      <c r="PA86" s="214"/>
      <c r="PB86" s="214"/>
      <c r="PC86" s="214"/>
      <c r="PD86" s="214"/>
      <c r="PE86" s="214"/>
      <c r="PF86" s="214"/>
      <c r="PG86" s="214"/>
      <c r="PH86" s="214"/>
      <c r="PI86" s="214"/>
      <c r="PJ86" s="214"/>
      <c r="PK86" s="214"/>
      <c r="PL86" s="214"/>
      <c r="PM86" s="214"/>
      <c r="PN86" s="214"/>
      <c r="PO86" s="214"/>
      <c r="PP86" s="214"/>
      <c r="PQ86" s="214"/>
      <c r="PR86" s="214"/>
      <c r="PS86" s="214"/>
      <c r="PT86" s="214"/>
      <c r="PU86" s="214"/>
      <c r="PV86" s="214"/>
      <c r="PW86" s="214"/>
      <c r="PX86" s="214"/>
      <c r="PY86" s="214"/>
      <c r="PZ86" s="214"/>
      <c r="QA86" s="214"/>
      <c r="QB86" s="214"/>
      <c r="QC86" s="214"/>
      <c r="QD86" s="214"/>
      <c r="QE86" s="214"/>
      <c r="QF86" s="214"/>
      <c r="QG86" s="214"/>
      <c r="QH86" s="214"/>
      <c r="QI86" s="214"/>
      <c r="QJ86" s="214"/>
      <c r="QK86" s="214"/>
      <c r="QL86" s="214"/>
      <c r="QM86" s="214"/>
      <c r="QN86" s="214"/>
      <c r="QO86" s="214"/>
      <c r="QP86" s="214"/>
      <c r="QQ86" s="214"/>
      <c r="QR86" s="214"/>
      <c r="QS86" s="214"/>
      <c r="QT86" s="214"/>
      <c r="QU86" s="214"/>
      <c r="QV86" s="214"/>
      <c r="QW86" s="214"/>
      <c r="QX86" s="214"/>
      <c r="QY86" s="214"/>
      <c r="QZ86" s="214"/>
      <c r="RA86" s="214"/>
      <c r="RB86" s="214"/>
      <c r="RC86" s="214"/>
      <c r="RD86" s="214"/>
      <c r="RE86" s="214"/>
      <c r="RF86" s="214"/>
      <c r="RG86" s="214"/>
      <c r="RH86" s="214"/>
      <c r="RI86" s="214"/>
      <c r="RJ86" s="214"/>
      <c r="RK86" s="214"/>
      <c r="RL86" s="214"/>
      <c r="RM86" s="214"/>
      <c r="RN86" s="214"/>
      <c r="RO86" s="214"/>
      <c r="RP86" s="214"/>
      <c r="RQ86" s="214"/>
      <c r="RR86" s="214"/>
      <c r="RS86" s="214"/>
      <c r="RT86" s="214"/>
      <c r="RU86" s="214"/>
      <c r="RV86" s="214"/>
      <c r="RW86" s="214"/>
      <c r="RX86" s="214"/>
      <c r="RY86" s="214"/>
      <c r="RZ86" s="214"/>
      <c r="SA86" s="214"/>
      <c r="SB86" s="214"/>
      <c r="SC86" s="214"/>
      <c r="SD86" s="214"/>
      <c r="SE86" s="214"/>
      <c r="SF86" s="214"/>
      <c r="SG86" s="214"/>
      <c r="SH86" s="214"/>
      <c r="SI86" s="214"/>
      <c r="SJ86" s="214"/>
      <c r="SK86" s="214"/>
      <c r="SL86" s="214"/>
      <c r="SM86" s="214"/>
      <c r="SN86" s="214"/>
      <c r="SO86" s="214"/>
      <c r="SP86" s="214"/>
      <c r="SQ86" s="214"/>
      <c r="SR86" s="214"/>
      <c r="SS86" s="214"/>
      <c r="ST86" s="214"/>
      <c r="SU86" s="214"/>
      <c r="SV86" s="214"/>
      <c r="SW86" s="214"/>
      <c r="SX86" s="214"/>
      <c r="SY86" s="214"/>
      <c r="SZ86" s="214"/>
      <c r="TA86" s="214"/>
      <c r="TB86" s="214"/>
      <c r="TC86" s="214"/>
      <c r="TD86" s="214"/>
      <c r="TE86" s="214"/>
      <c r="TF86" s="214"/>
      <c r="TG86" s="214"/>
      <c r="TH86" s="214"/>
      <c r="TI86" s="214"/>
      <c r="TJ86" s="214"/>
      <c r="TK86" s="214"/>
      <c r="TL86" s="214"/>
      <c r="TM86" s="214"/>
      <c r="TN86" s="214"/>
      <c r="TO86" s="214"/>
      <c r="TP86" s="214"/>
      <c r="TQ86" s="214"/>
      <c r="TR86" s="214"/>
      <c r="TS86" s="214"/>
      <c r="TT86" s="214"/>
      <c r="TU86" s="214"/>
      <c r="TV86" s="214"/>
      <c r="TW86" s="214"/>
      <c r="TX86" s="214"/>
      <c r="TY86" s="214"/>
      <c r="TZ86" s="214"/>
      <c r="UA86" s="214"/>
      <c r="UB86" s="214"/>
      <c r="UC86" s="214"/>
      <c r="UD86" s="214"/>
      <c r="UE86" s="214"/>
      <c r="UF86" s="214"/>
      <c r="UG86" s="214"/>
      <c r="UH86" s="214"/>
      <c r="UI86" s="214"/>
      <c r="UJ86" s="214"/>
      <c r="UK86" s="214"/>
      <c r="UL86" s="214"/>
      <c r="UM86" s="214"/>
      <c r="UN86" s="214"/>
      <c r="UO86" s="214"/>
      <c r="UP86" s="214"/>
      <c r="UQ86" s="214"/>
      <c r="UR86" s="214"/>
      <c r="US86" s="214"/>
      <c r="UT86" s="214"/>
      <c r="UU86" s="214"/>
      <c r="UV86" s="214"/>
      <c r="UW86" s="214"/>
      <c r="UX86" s="214"/>
      <c r="UY86" s="214"/>
      <c r="UZ86" s="214"/>
      <c r="VA86" s="214"/>
      <c r="VB86" s="214"/>
      <c r="VC86" s="214"/>
      <c r="VD86" s="214"/>
      <c r="VE86" s="214"/>
      <c r="VF86" s="214"/>
      <c r="VG86" s="214"/>
      <c r="VH86" s="214"/>
      <c r="VI86" s="214"/>
      <c r="VJ86" s="214"/>
      <c r="VK86" s="214"/>
      <c r="VL86" s="214"/>
      <c r="VM86" s="214"/>
      <c r="VN86" s="214"/>
      <c r="VO86" s="214"/>
      <c r="VP86" s="214"/>
      <c r="VQ86" s="214"/>
      <c r="VR86" s="214"/>
      <c r="VS86" s="214"/>
      <c r="VT86" s="214"/>
      <c r="VU86" s="214"/>
      <c r="VV86" s="214"/>
      <c r="VW86" s="214"/>
      <c r="VX86" s="214"/>
      <c r="VY86" s="214"/>
      <c r="VZ86" s="214"/>
      <c r="WA86" s="214"/>
      <c r="WB86" s="214"/>
      <c r="WC86" s="214"/>
      <c r="WD86" s="214"/>
      <c r="WE86" s="214"/>
      <c r="WF86" s="214"/>
      <c r="WG86" s="214"/>
      <c r="WH86" s="214"/>
      <c r="WI86" s="214"/>
      <c r="WJ86" s="214"/>
      <c r="WK86" s="214"/>
      <c r="WL86" s="214"/>
      <c r="WM86" s="214"/>
      <c r="WN86" s="214"/>
      <c r="WO86" s="214"/>
      <c r="WP86" s="214"/>
      <c r="WQ86" s="214"/>
      <c r="WR86" s="214"/>
      <c r="WS86" s="214"/>
      <c r="WT86" s="214"/>
      <c r="WU86" s="214"/>
      <c r="WV86" s="214"/>
      <c r="WW86" s="214"/>
      <c r="WX86" s="214"/>
      <c r="WY86" s="214"/>
      <c r="WZ86" s="214"/>
      <c r="XA86" s="214"/>
      <c r="XB86" s="214"/>
      <c r="XC86" s="214"/>
      <c r="XD86" s="214"/>
      <c r="XE86" s="214"/>
      <c r="XF86" s="214"/>
      <c r="XG86" s="214"/>
      <c r="XH86" s="214"/>
      <c r="XI86" s="214"/>
      <c r="XJ86" s="214"/>
      <c r="XK86" s="214"/>
      <c r="XL86" s="214"/>
      <c r="XM86" s="214"/>
      <c r="XN86" s="214"/>
      <c r="XO86" s="214"/>
      <c r="XP86" s="214"/>
      <c r="XQ86" s="214"/>
      <c r="XR86" s="214"/>
      <c r="XS86" s="214"/>
      <c r="XT86" s="214"/>
      <c r="XU86" s="214"/>
      <c r="XV86" s="214"/>
      <c r="XW86" s="214"/>
      <c r="XX86" s="214"/>
      <c r="XY86" s="214"/>
      <c r="XZ86" s="214"/>
      <c r="YA86" s="214"/>
      <c r="YB86" s="214"/>
      <c r="YC86" s="214"/>
      <c r="YD86" s="214"/>
      <c r="YE86" s="214"/>
      <c r="YF86" s="214"/>
      <c r="YG86" s="214"/>
      <c r="YH86" s="214"/>
      <c r="YI86" s="214"/>
      <c r="YJ86" s="214"/>
      <c r="YK86" s="214"/>
      <c r="YL86" s="214"/>
      <c r="YM86" s="214"/>
      <c r="YN86" s="214"/>
      <c r="YO86" s="214"/>
      <c r="YP86" s="214"/>
      <c r="YQ86" s="214"/>
      <c r="YR86" s="214"/>
      <c r="YS86" s="214"/>
      <c r="YT86" s="214"/>
      <c r="YU86" s="214"/>
      <c r="YV86" s="214"/>
      <c r="YW86" s="214"/>
      <c r="YX86" s="214"/>
      <c r="YY86" s="214"/>
      <c r="YZ86" s="214"/>
      <c r="ZA86" s="214"/>
      <c r="ZB86" s="214"/>
      <c r="ZC86" s="214"/>
      <c r="ZD86" s="214"/>
      <c r="ZE86" s="214"/>
      <c r="ZF86" s="214"/>
      <c r="ZG86" s="214"/>
      <c r="ZH86" s="214"/>
      <c r="ZI86" s="214"/>
      <c r="ZJ86" s="214"/>
      <c r="ZK86" s="214"/>
      <c r="ZL86" s="214"/>
      <c r="ZM86" s="214"/>
      <c r="ZN86" s="214"/>
      <c r="ZO86" s="214"/>
      <c r="ZP86" s="214"/>
      <c r="ZQ86" s="214"/>
      <c r="ZR86" s="214"/>
      <c r="ZS86" s="214"/>
      <c r="ZT86" s="214"/>
      <c r="ZU86" s="214"/>
      <c r="ZV86" s="214"/>
      <c r="ZW86" s="214"/>
      <c r="ZX86" s="214"/>
      <c r="ZY86" s="214"/>
      <c r="ZZ86" s="214"/>
      <c r="AAA86" s="214"/>
      <c r="AAB86" s="214"/>
      <c r="AAC86" s="214"/>
      <c r="AAD86" s="214"/>
      <c r="AAE86" s="214"/>
      <c r="AAF86" s="214"/>
      <c r="AAG86" s="214"/>
      <c r="AAH86" s="214"/>
      <c r="AAI86" s="214"/>
      <c r="AAJ86" s="214"/>
      <c r="AAK86" s="214"/>
      <c r="AAL86" s="214"/>
      <c r="AAM86" s="214"/>
      <c r="AAN86" s="214"/>
      <c r="AAO86" s="214"/>
      <c r="AAP86" s="214"/>
      <c r="AAQ86" s="214"/>
      <c r="AAR86" s="214"/>
      <c r="AAS86" s="214"/>
      <c r="AAT86" s="214"/>
      <c r="AAU86" s="214"/>
      <c r="AAV86" s="214"/>
      <c r="AAW86" s="214"/>
      <c r="AAX86" s="214"/>
      <c r="AAY86" s="214"/>
      <c r="AAZ86" s="214"/>
      <c r="ABA86" s="214"/>
      <c r="ABB86" s="214"/>
      <c r="ABC86" s="214"/>
      <c r="ABD86" s="214"/>
      <c r="ABE86" s="214"/>
      <c r="ABF86" s="214"/>
      <c r="ABG86" s="214"/>
      <c r="ABH86" s="214"/>
      <c r="ABI86" s="214"/>
      <c r="ABJ86" s="214"/>
      <c r="ABK86" s="214"/>
      <c r="ABL86" s="214"/>
      <c r="ABM86" s="214"/>
      <c r="ABN86" s="214"/>
      <c r="ABO86" s="214"/>
      <c r="ABP86" s="214"/>
      <c r="ABQ86" s="214"/>
      <c r="ABR86" s="214"/>
      <c r="ABS86" s="214"/>
      <c r="ABT86" s="214"/>
      <c r="ABU86" s="214"/>
      <c r="ABV86" s="214"/>
      <c r="ABW86" s="214"/>
      <c r="ABX86" s="214"/>
      <c r="ABY86" s="214"/>
      <c r="ABZ86" s="214"/>
      <c r="ACA86" s="214"/>
      <c r="ACB86" s="214"/>
      <c r="ACC86" s="214"/>
      <c r="ACD86" s="214"/>
      <c r="ACE86" s="214"/>
      <c r="ACF86" s="214"/>
      <c r="ACG86" s="214"/>
      <c r="ACH86" s="214"/>
      <c r="ACI86" s="214"/>
      <c r="ACJ86" s="214"/>
      <c r="ACK86" s="214"/>
      <c r="ACL86" s="214"/>
      <c r="ACM86" s="214"/>
      <c r="ACN86" s="214"/>
      <c r="ACO86" s="214"/>
      <c r="ACP86" s="214"/>
      <c r="ACQ86" s="214"/>
      <c r="ACR86" s="214"/>
      <c r="ACS86" s="214"/>
      <c r="ACT86" s="214"/>
      <c r="ACU86" s="214"/>
      <c r="ACV86" s="214"/>
      <c r="ACW86" s="214"/>
      <c r="ACX86" s="214"/>
      <c r="ACY86" s="214"/>
      <c r="ACZ86" s="214"/>
      <c r="ADA86" s="214"/>
      <c r="ADB86" s="214"/>
      <c r="ADC86" s="214"/>
      <c r="ADD86" s="214"/>
      <c r="ADE86" s="214"/>
      <c r="ADF86" s="214"/>
      <c r="ADG86" s="214"/>
      <c r="ADH86" s="214"/>
      <c r="ADI86" s="214"/>
      <c r="ADJ86" s="214"/>
      <c r="ADK86" s="214"/>
      <c r="ADL86" s="214"/>
      <c r="ADM86" s="214"/>
      <c r="ADN86" s="214"/>
      <c r="ADO86" s="214"/>
      <c r="ADP86" s="214"/>
      <c r="ADQ86" s="214"/>
      <c r="ADR86" s="214"/>
      <c r="ADS86" s="214"/>
      <c r="ADT86" s="214"/>
      <c r="ADU86" s="214"/>
      <c r="ADV86" s="214"/>
      <c r="ADW86" s="214"/>
      <c r="ADX86" s="214"/>
      <c r="ADY86" s="214"/>
      <c r="ADZ86" s="214"/>
      <c r="AEA86" s="214"/>
      <c r="AEB86" s="214"/>
      <c r="AEC86" s="214"/>
      <c r="AED86" s="214"/>
      <c r="AEE86" s="214"/>
      <c r="AEF86" s="214"/>
      <c r="AEG86" s="214"/>
      <c r="AEH86" s="214"/>
      <c r="AEI86" s="214"/>
      <c r="AEJ86" s="214"/>
      <c r="AEK86" s="214"/>
      <c r="AEL86" s="214"/>
      <c r="AEM86" s="214"/>
      <c r="AEN86" s="214"/>
      <c r="AEO86" s="214"/>
      <c r="AEP86" s="214"/>
      <c r="AEQ86" s="214"/>
      <c r="AER86" s="214"/>
      <c r="AES86" s="214"/>
      <c r="AET86" s="214"/>
      <c r="AEU86" s="214"/>
      <c r="AEV86" s="214"/>
      <c r="AEW86" s="214"/>
      <c r="AEX86" s="214"/>
      <c r="AEY86" s="214"/>
      <c r="AEZ86" s="214"/>
      <c r="AFA86" s="214"/>
      <c r="AFB86" s="214"/>
      <c r="AFC86" s="214"/>
      <c r="AFD86" s="214"/>
      <c r="AFE86" s="214"/>
      <c r="AFF86" s="214"/>
      <c r="AFG86" s="214"/>
      <c r="AFH86" s="214"/>
      <c r="AFI86" s="214"/>
      <c r="AFJ86" s="214"/>
      <c r="AFK86" s="214"/>
      <c r="AFL86" s="214"/>
      <c r="AFM86" s="214"/>
      <c r="AFN86" s="214"/>
      <c r="AFO86" s="214"/>
      <c r="AFP86" s="214"/>
      <c r="AFQ86" s="214"/>
      <c r="AFR86" s="214"/>
      <c r="AFS86" s="214"/>
      <c r="AFT86" s="214"/>
      <c r="AFU86" s="214"/>
      <c r="AFV86" s="214"/>
      <c r="AFW86" s="214"/>
      <c r="AFX86" s="214"/>
      <c r="AFY86" s="214"/>
      <c r="AFZ86" s="214"/>
      <c r="AGA86" s="214"/>
      <c r="AGB86" s="214"/>
      <c r="AGC86" s="214"/>
      <c r="AGD86" s="214"/>
      <c r="AGE86" s="214"/>
      <c r="AGF86" s="214"/>
      <c r="AGG86" s="214"/>
      <c r="AGH86" s="214"/>
      <c r="AGI86" s="214"/>
      <c r="AGJ86" s="214"/>
      <c r="AGK86" s="214"/>
      <c r="AGL86" s="214"/>
      <c r="AGM86" s="214"/>
      <c r="AGN86" s="214"/>
      <c r="AGO86" s="214"/>
      <c r="AGP86" s="214"/>
      <c r="AGQ86" s="214"/>
      <c r="AGR86" s="214"/>
      <c r="AGS86" s="214"/>
      <c r="AGT86" s="214"/>
      <c r="AGU86" s="214"/>
      <c r="AGV86" s="214"/>
      <c r="AGW86" s="214"/>
      <c r="AGX86" s="214"/>
      <c r="AGY86" s="214"/>
      <c r="AGZ86" s="214"/>
      <c r="AHA86" s="214"/>
      <c r="AHB86" s="214"/>
      <c r="AHC86" s="214"/>
      <c r="AHD86" s="214"/>
      <c r="AHE86" s="214"/>
      <c r="AHF86" s="214"/>
      <c r="AHG86" s="214"/>
      <c r="AHH86" s="214"/>
      <c r="AHI86" s="214"/>
      <c r="AHJ86" s="214"/>
      <c r="AHK86" s="214"/>
      <c r="AHL86" s="214"/>
      <c r="AHM86" s="214"/>
      <c r="AHN86" s="214"/>
      <c r="AHO86" s="214"/>
      <c r="AHP86" s="214"/>
      <c r="AHQ86" s="214"/>
      <c r="AHR86" s="214"/>
      <c r="AHS86" s="214"/>
      <c r="AHT86" s="214"/>
      <c r="AHU86" s="214"/>
      <c r="AHV86" s="214"/>
      <c r="AHW86" s="214"/>
      <c r="AHX86" s="214"/>
      <c r="AHY86" s="214"/>
      <c r="AHZ86" s="214"/>
      <c r="AIA86" s="214"/>
      <c r="AIB86" s="214"/>
      <c r="AIC86" s="214"/>
      <c r="AID86" s="214"/>
      <c r="AIE86" s="214"/>
      <c r="AIF86" s="214"/>
      <c r="AIG86" s="214"/>
      <c r="AIH86" s="214"/>
      <c r="AII86" s="214"/>
      <c r="AIJ86" s="214"/>
      <c r="AIK86" s="214"/>
      <c r="AIL86" s="214"/>
      <c r="AIM86" s="214"/>
      <c r="AIN86" s="214"/>
      <c r="AIO86" s="214"/>
      <c r="AIP86" s="214"/>
      <c r="AIQ86" s="214"/>
      <c r="AIR86" s="214"/>
      <c r="AIS86" s="214"/>
      <c r="AIT86" s="214"/>
      <c r="AIU86" s="214"/>
      <c r="AIV86" s="214"/>
      <c r="AIW86" s="214"/>
      <c r="AIX86" s="214"/>
      <c r="AIY86" s="214"/>
      <c r="AIZ86" s="214"/>
      <c r="AJA86" s="214"/>
      <c r="AJB86" s="214"/>
      <c r="AJC86" s="214"/>
      <c r="AJD86" s="214"/>
      <c r="AJE86" s="214"/>
      <c r="AJF86" s="214"/>
      <c r="AJG86" s="214"/>
      <c r="AJH86" s="214"/>
      <c r="AJI86" s="214"/>
      <c r="AJJ86" s="214"/>
      <c r="AJK86" s="214"/>
      <c r="AJL86" s="214"/>
      <c r="AJM86" s="214"/>
      <c r="AJN86" s="214"/>
      <c r="AJO86" s="214"/>
      <c r="AJP86" s="214"/>
      <c r="AJQ86" s="214"/>
      <c r="AJR86" s="214"/>
      <c r="AJS86" s="214"/>
      <c r="AJT86" s="214"/>
      <c r="AJU86" s="214"/>
      <c r="AJV86" s="214"/>
      <c r="AJW86" s="214"/>
      <c r="AJX86" s="214"/>
      <c r="AJY86" s="214"/>
      <c r="AJZ86" s="214"/>
      <c r="AKA86" s="214"/>
      <c r="AKB86" s="214"/>
      <c r="AKC86" s="214"/>
      <c r="AKD86" s="214"/>
      <c r="AKE86" s="214"/>
      <c r="AKF86" s="214"/>
      <c r="AKG86" s="214"/>
      <c r="AKH86" s="214"/>
      <c r="AKI86" s="214"/>
      <c r="AKJ86" s="214"/>
      <c r="AKK86" s="214"/>
      <c r="AKL86" s="214"/>
      <c r="AKM86" s="214"/>
      <c r="AKN86" s="214"/>
      <c r="AKO86" s="214"/>
      <c r="AKP86" s="214"/>
      <c r="AKQ86" s="214"/>
      <c r="AKR86" s="214"/>
      <c r="AKS86" s="214"/>
      <c r="AKT86" s="214"/>
      <c r="AKU86" s="214"/>
      <c r="AKV86" s="214"/>
      <c r="AKW86" s="214"/>
      <c r="AKX86" s="214"/>
      <c r="AKY86" s="214"/>
      <c r="AKZ86" s="214"/>
      <c r="ALA86" s="214"/>
      <c r="ALB86" s="214"/>
      <c r="ALC86" s="214"/>
      <c r="ALD86" s="214"/>
      <c r="ALE86" s="214"/>
      <c r="ALF86" s="214"/>
      <c r="ALG86" s="214"/>
      <c r="ALH86" s="214"/>
      <c r="ALI86" s="214"/>
      <c r="ALJ86" s="214"/>
      <c r="ALK86" s="214"/>
      <c r="ALL86" s="214"/>
      <c r="ALM86" s="214"/>
      <c r="ALN86" s="214"/>
      <c r="ALO86" s="214"/>
      <c r="ALP86" s="214"/>
      <c r="ALQ86" s="214"/>
      <c r="ALR86" s="214"/>
      <c r="ALS86" s="214"/>
      <c r="ALT86" s="214"/>
      <c r="ALU86" s="214"/>
      <c r="ALV86" s="214"/>
      <c r="ALW86" s="214"/>
      <c r="ALX86" s="214"/>
      <c r="ALY86" s="214"/>
      <c r="ALZ86" s="214"/>
      <c r="AMA86" s="214"/>
      <c r="AMB86" s="214"/>
      <c r="AMC86" s="214"/>
      <c r="AMD86" s="214"/>
      <c r="AME86" s="214"/>
      <c r="AMF86" s="214"/>
      <c r="AMG86" s="214"/>
      <c r="AMH86" s="214"/>
      <c r="AMI86" s="214"/>
      <c r="AMJ86" s="214"/>
      <c r="AMK86" s="214"/>
      <c r="AML86" s="214"/>
      <c r="AMM86" s="214"/>
      <c r="AMN86" s="214"/>
      <c r="AMO86" s="214"/>
      <c r="AMP86" s="214"/>
      <c r="AMQ86" s="214"/>
      <c r="AMR86" s="214"/>
      <c r="AMS86" s="214"/>
      <c r="AMT86" s="214"/>
      <c r="AMU86" s="214"/>
      <c r="AMV86" s="214"/>
      <c r="AMW86" s="214"/>
      <c r="AMX86" s="214"/>
      <c r="AMY86" s="214"/>
      <c r="AMZ86" s="214"/>
      <c r="ANA86" s="214"/>
      <c r="ANB86" s="214"/>
      <c r="ANC86" s="214"/>
      <c r="AND86" s="214"/>
      <c r="ANE86" s="214"/>
      <c r="ANF86" s="214"/>
      <c r="ANG86" s="214"/>
      <c r="ANH86" s="214"/>
      <c r="ANI86" s="214"/>
      <c r="ANJ86" s="214"/>
      <c r="ANK86" s="214"/>
      <c r="ANL86" s="214"/>
      <c r="ANM86" s="214"/>
      <c r="ANN86" s="214"/>
      <c r="ANO86" s="214"/>
      <c r="ANP86" s="214"/>
      <c r="ANQ86" s="214"/>
      <c r="ANR86" s="214"/>
      <c r="ANS86" s="214"/>
      <c r="ANT86" s="214"/>
      <c r="ANU86" s="214"/>
      <c r="ANV86" s="214"/>
      <c r="ANW86" s="214"/>
      <c r="ANX86" s="214"/>
      <c r="ANY86" s="214"/>
      <c r="ANZ86" s="214"/>
      <c r="AOA86" s="214"/>
      <c r="AOB86" s="214"/>
      <c r="AOC86" s="214"/>
      <c r="AOD86" s="214"/>
      <c r="AOE86" s="214"/>
      <c r="AOF86" s="214"/>
      <c r="AOG86" s="214"/>
      <c r="AOH86" s="214"/>
      <c r="AOI86" s="214"/>
      <c r="AOJ86" s="214"/>
      <c r="AOK86" s="214"/>
      <c r="AOL86" s="214"/>
      <c r="AOM86" s="214"/>
      <c r="AON86" s="214"/>
      <c r="AOO86" s="214"/>
      <c r="AOP86" s="214"/>
      <c r="AOQ86" s="214"/>
      <c r="AOR86" s="214"/>
      <c r="AOS86" s="214"/>
      <c r="AOT86" s="214"/>
      <c r="AOU86" s="214"/>
      <c r="AOV86" s="214"/>
      <c r="AOW86" s="214"/>
      <c r="AOX86" s="214"/>
      <c r="AOY86" s="214"/>
      <c r="AOZ86" s="214"/>
      <c r="APA86" s="214"/>
      <c r="APB86" s="214"/>
      <c r="APC86" s="214"/>
      <c r="APD86" s="214"/>
      <c r="APE86" s="214"/>
      <c r="APF86" s="214"/>
      <c r="APG86" s="214"/>
      <c r="APH86" s="214"/>
      <c r="API86" s="214"/>
      <c r="APJ86" s="214"/>
      <c r="APK86" s="214"/>
      <c r="APL86" s="214"/>
      <c r="APM86" s="214"/>
      <c r="APN86" s="214"/>
      <c r="APO86" s="214"/>
      <c r="APP86" s="214"/>
      <c r="APQ86" s="214"/>
      <c r="APR86" s="214"/>
      <c r="APS86" s="214"/>
      <c r="APT86" s="214"/>
      <c r="APU86" s="214"/>
      <c r="APV86" s="214"/>
      <c r="APW86" s="214"/>
      <c r="APX86" s="214"/>
      <c r="APY86" s="214"/>
      <c r="APZ86" s="214"/>
      <c r="AQA86" s="214"/>
      <c r="AQB86" s="214"/>
      <c r="AQC86" s="214"/>
      <c r="AQD86" s="214"/>
      <c r="AQE86" s="214"/>
      <c r="AQF86" s="214"/>
      <c r="AQG86" s="214"/>
      <c r="AQH86" s="214"/>
      <c r="AQI86" s="214"/>
      <c r="AQJ86" s="214"/>
      <c r="AQK86" s="214"/>
      <c r="AQL86" s="214"/>
      <c r="AQM86" s="214"/>
      <c r="AQN86" s="214"/>
      <c r="AQO86" s="214"/>
      <c r="AQP86" s="214"/>
      <c r="AQQ86" s="214"/>
      <c r="AQR86" s="214"/>
      <c r="AQS86" s="214"/>
      <c r="AQT86" s="214"/>
      <c r="AQU86" s="214"/>
      <c r="AQV86" s="214"/>
      <c r="AQW86" s="214"/>
      <c r="AQX86" s="214"/>
      <c r="AQY86" s="214"/>
      <c r="AQZ86" s="214"/>
      <c r="ARA86" s="214"/>
      <c r="ARB86" s="214"/>
      <c r="ARC86" s="214"/>
      <c r="ARD86" s="214"/>
      <c r="ARE86" s="214"/>
      <c r="ARF86" s="214"/>
      <c r="ARG86" s="214"/>
      <c r="ARH86" s="214"/>
      <c r="ARI86" s="214"/>
      <c r="ARJ86" s="214"/>
      <c r="ARK86" s="214"/>
      <c r="ARL86" s="214"/>
      <c r="ARM86" s="214"/>
      <c r="ARN86" s="214"/>
      <c r="ARO86" s="214"/>
      <c r="ARP86" s="214"/>
      <c r="ARQ86" s="214"/>
      <c r="ARR86" s="214"/>
      <c r="ARS86" s="214"/>
      <c r="ART86" s="214"/>
      <c r="ARU86" s="214"/>
      <c r="ARV86" s="214"/>
      <c r="ARW86" s="214"/>
      <c r="ARX86" s="214"/>
      <c r="ARY86" s="214"/>
      <c r="ARZ86" s="214"/>
      <c r="ASA86" s="214"/>
      <c r="ASB86" s="214"/>
      <c r="ASC86" s="214"/>
      <c r="ASD86" s="214"/>
      <c r="ASE86" s="214"/>
      <c r="ASF86" s="214"/>
      <c r="ASG86" s="214"/>
      <c r="ASH86" s="214"/>
      <c r="ASI86" s="214"/>
      <c r="ASJ86" s="214"/>
      <c r="ASK86" s="214"/>
      <c r="ASL86" s="214"/>
      <c r="ASM86" s="214"/>
      <c r="ASN86" s="214"/>
      <c r="ASO86" s="214"/>
      <c r="ASP86" s="214"/>
      <c r="ASQ86" s="214"/>
      <c r="ASR86" s="214"/>
      <c r="ASS86" s="214"/>
      <c r="AST86" s="214"/>
      <c r="ASU86" s="214"/>
      <c r="ASV86" s="214"/>
      <c r="ASW86" s="214"/>
      <c r="ASX86" s="214"/>
      <c r="ASY86" s="214"/>
      <c r="ASZ86" s="214"/>
      <c r="ATA86" s="214"/>
      <c r="ATB86" s="214"/>
      <c r="ATC86" s="214"/>
      <c r="ATD86" s="214"/>
      <c r="ATE86" s="214"/>
      <c r="ATF86" s="214"/>
      <c r="ATG86" s="214"/>
      <c r="ATH86" s="214"/>
      <c r="ATI86" s="214"/>
      <c r="ATJ86" s="214"/>
      <c r="ATK86" s="214"/>
      <c r="ATL86" s="214"/>
      <c r="ATM86" s="214"/>
      <c r="ATN86" s="214"/>
      <c r="ATO86" s="214"/>
      <c r="ATP86" s="214"/>
      <c r="ATQ86" s="214"/>
      <c r="ATR86" s="214"/>
      <c r="ATS86" s="214"/>
      <c r="ATT86" s="214"/>
      <c r="ATU86" s="214"/>
      <c r="ATV86" s="214"/>
      <c r="ATW86" s="214"/>
      <c r="ATX86" s="214"/>
      <c r="ATY86" s="214"/>
      <c r="ATZ86" s="214"/>
      <c r="AUA86" s="214"/>
      <c r="AUB86" s="214"/>
      <c r="AUC86" s="214"/>
      <c r="AUD86" s="214"/>
      <c r="AUE86" s="214"/>
      <c r="AUF86" s="214"/>
      <c r="AUG86" s="214"/>
      <c r="AUH86" s="214"/>
      <c r="AUI86" s="214"/>
      <c r="AUJ86" s="214"/>
      <c r="AUK86" s="214"/>
      <c r="AUL86" s="214"/>
      <c r="AUM86" s="214"/>
      <c r="AUN86" s="214"/>
      <c r="AUO86" s="214"/>
      <c r="AUP86" s="214"/>
      <c r="AUQ86" s="214"/>
      <c r="AUR86" s="214"/>
      <c r="AUS86" s="214"/>
      <c r="AUT86" s="214"/>
      <c r="AUU86" s="214"/>
      <c r="AUV86" s="214"/>
      <c r="AUW86" s="214"/>
      <c r="AUX86" s="214"/>
      <c r="AUY86" s="214"/>
      <c r="AUZ86" s="214"/>
      <c r="AVA86" s="214"/>
      <c r="AVB86" s="214"/>
      <c r="AVC86" s="214"/>
      <c r="AVD86" s="214"/>
      <c r="AVE86" s="214"/>
      <c r="AVF86" s="214"/>
      <c r="AVG86" s="214"/>
      <c r="AVH86" s="214"/>
      <c r="AVI86" s="214"/>
      <c r="AVJ86" s="214"/>
      <c r="AVK86" s="214"/>
      <c r="AVL86" s="214"/>
      <c r="AVM86" s="214"/>
      <c r="AVN86" s="214"/>
      <c r="AVO86" s="214"/>
      <c r="AVP86" s="214"/>
      <c r="AVQ86" s="214"/>
      <c r="AVR86" s="214"/>
      <c r="AVS86" s="214"/>
      <c r="AVT86" s="214"/>
      <c r="AVU86" s="214"/>
      <c r="AVV86" s="214"/>
      <c r="AVW86" s="214"/>
      <c r="AVX86" s="214"/>
      <c r="AVY86" s="214"/>
      <c r="AVZ86" s="214"/>
      <c r="AWA86" s="214"/>
      <c r="AWB86" s="214"/>
      <c r="AWC86" s="214"/>
      <c r="AWD86" s="214"/>
      <c r="AWE86" s="214"/>
      <c r="AWF86" s="214"/>
      <c r="AWG86" s="214"/>
      <c r="AWH86" s="214"/>
      <c r="AWI86" s="214"/>
      <c r="AWJ86" s="214"/>
      <c r="AWK86" s="214"/>
      <c r="AWL86" s="214"/>
      <c r="AWM86" s="214"/>
      <c r="AWN86" s="214"/>
      <c r="AWO86" s="214"/>
      <c r="AWP86" s="214"/>
      <c r="AWQ86" s="214"/>
      <c r="AWR86" s="214"/>
      <c r="AWS86" s="214"/>
      <c r="AWT86" s="214"/>
      <c r="AWU86" s="214"/>
      <c r="AWV86" s="214"/>
      <c r="AWW86" s="214"/>
      <c r="AWX86" s="214"/>
      <c r="AWY86" s="214"/>
      <c r="AWZ86" s="214"/>
      <c r="AXA86" s="214"/>
      <c r="AXB86" s="214"/>
      <c r="AXC86" s="214"/>
      <c r="AXD86" s="214"/>
      <c r="AXE86" s="214"/>
      <c r="AXF86" s="214"/>
      <c r="AXG86" s="214"/>
      <c r="AXH86" s="214"/>
      <c r="AXI86" s="214"/>
      <c r="AXJ86" s="214"/>
      <c r="AXK86" s="214"/>
      <c r="AXL86" s="214"/>
      <c r="AXM86" s="214"/>
      <c r="AXN86" s="214"/>
      <c r="AXO86" s="214"/>
      <c r="AXP86" s="214"/>
      <c r="AXQ86" s="214"/>
      <c r="AXR86" s="214"/>
      <c r="AXS86" s="214"/>
      <c r="AXT86" s="214"/>
      <c r="AXU86" s="214"/>
      <c r="AXV86" s="214"/>
      <c r="AXW86" s="214"/>
      <c r="AXX86" s="214"/>
      <c r="AXY86" s="214"/>
      <c r="AXZ86" s="214"/>
      <c r="AYA86" s="214"/>
      <c r="AYB86" s="214"/>
      <c r="AYC86" s="214"/>
      <c r="AYD86" s="214"/>
      <c r="AYE86" s="214"/>
      <c r="AYF86" s="214"/>
      <c r="AYG86" s="214"/>
      <c r="AYH86" s="214"/>
      <c r="AYI86" s="214"/>
      <c r="AYJ86" s="214"/>
      <c r="AYK86" s="214"/>
      <c r="AYL86" s="214"/>
      <c r="AYM86" s="214"/>
      <c r="AYN86" s="214"/>
      <c r="AYO86" s="214"/>
      <c r="AYP86" s="214"/>
      <c r="AYQ86" s="214"/>
      <c r="AYR86" s="214"/>
      <c r="AYS86" s="214"/>
      <c r="AYT86" s="214"/>
      <c r="AYU86" s="214"/>
      <c r="AYV86" s="214"/>
      <c r="AYW86" s="214"/>
      <c r="AYX86" s="214"/>
      <c r="AYY86" s="214"/>
      <c r="AYZ86" s="214"/>
      <c r="AZA86" s="214"/>
      <c r="AZB86" s="214"/>
      <c r="AZC86" s="214"/>
      <c r="AZD86" s="214"/>
      <c r="AZE86" s="214"/>
      <c r="AZF86" s="214"/>
      <c r="AZG86" s="214"/>
      <c r="AZH86" s="214"/>
      <c r="AZI86" s="214"/>
      <c r="AZJ86" s="214"/>
      <c r="AZK86" s="214"/>
      <c r="AZL86" s="214"/>
      <c r="AZM86" s="214"/>
      <c r="AZN86" s="214"/>
      <c r="AZO86" s="214"/>
      <c r="AZP86" s="214"/>
      <c r="AZQ86" s="214"/>
      <c r="AZR86" s="214"/>
      <c r="AZS86" s="214"/>
      <c r="AZT86" s="214"/>
      <c r="AZU86" s="214"/>
      <c r="AZV86" s="214"/>
      <c r="AZW86" s="214"/>
      <c r="AZX86" s="214"/>
      <c r="AZY86" s="214"/>
      <c r="AZZ86" s="214"/>
      <c r="BAA86" s="214"/>
      <c r="BAB86" s="214"/>
      <c r="BAC86" s="214"/>
      <c r="BAD86" s="214"/>
      <c r="BAE86" s="214"/>
      <c r="BAF86" s="214"/>
      <c r="BAG86" s="214"/>
      <c r="BAH86" s="214"/>
      <c r="BAI86" s="214"/>
      <c r="BAJ86" s="214"/>
      <c r="BAK86" s="214"/>
      <c r="BAL86" s="214"/>
      <c r="BAM86" s="214"/>
      <c r="BAN86" s="214"/>
      <c r="BAO86" s="214"/>
      <c r="BAP86" s="214"/>
      <c r="BAQ86" s="214"/>
      <c r="BAR86" s="214"/>
      <c r="BAS86" s="214"/>
      <c r="BAT86" s="214"/>
      <c r="BAU86" s="214"/>
      <c r="BAV86" s="214"/>
      <c r="BAW86" s="214"/>
      <c r="BAX86" s="214"/>
      <c r="BAY86" s="214"/>
      <c r="BAZ86" s="214"/>
      <c r="BBA86" s="214"/>
      <c r="BBB86" s="214"/>
      <c r="BBC86" s="214"/>
      <c r="BBD86" s="214"/>
      <c r="BBE86" s="214"/>
      <c r="BBF86" s="214"/>
      <c r="BBG86" s="214"/>
      <c r="BBH86" s="214"/>
      <c r="BBI86" s="214"/>
      <c r="BBJ86" s="214"/>
      <c r="BBK86" s="214"/>
      <c r="BBL86" s="214"/>
      <c r="BBM86" s="214"/>
      <c r="BBN86" s="214"/>
      <c r="BBO86" s="214"/>
      <c r="BBP86" s="214"/>
      <c r="BBQ86" s="214"/>
      <c r="BBR86" s="214"/>
      <c r="BBS86" s="214"/>
      <c r="BBT86" s="214"/>
      <c r="BBU86" s="214"/>
      <c r="BBV86" s="214"/>
      <c r="BBW86" s="214"/>
      <c r="BBX86" s="214"/>
      <c r="BBY86" s="214"/>
      <c r="BBZ86" s="214"/>
      <c r="BCA86" s="214"/>
      <c r="BCB86" s="214"/>
      <c r="BCC86" s="214"/>
      <c r="BCD86" s="214"/>
      <c r="BCE86" s="214"/>
      <c r="BCF86" s="214"/>
      <c r="BCG86" s="214"/>
      <c r="BCH86" s="214"/>
      <c r="BCI86" s="214"/>
      <c r="BCJ86" s="214"/>
      <c r="BCK86" s="214"/>
      <c r="BCL86" s="214"/>
      <c r="BCM86" s="214"/>
      <c r="BCN86" s="214"/>
      <c r="BCO86" s="214"/>
      <c r="BCP86" s="214"/>
      <c r="BCQ86" s="214"/>
      <c r="BCR86" s="214"/>
      <c r="BCS86" s="214"/>
      <c r="BCT86" s="214"/>
      <c r="BCU86" s="214"/>
      <c r="BCV86" s="214"/>
      <c r="BCW86" s="214"/>
      <c r="BCX86" s="214"/>
      <c r="BCY86" s="214"/>
      <c r="BCZ86" s="214"/>
      <c r="BDA86" s="214"/>
      <c r="BDB86" s="214"/>
      <c r="BDC86" s="214"/>
      <c r="BDD86" s="214"/>
      <c r="BDE86" s="214"/>
      <c r="BDF86" s="214"/>
      <c r="BDG86" s="214"/>
      <c r="BDH86" s="214"/>
      <c r="BDI86" s="214"/>
      <c r="BDJ86" s="214"/>
      <c r="BDK86" s="214"/>
      <c r="BDL86" s="214"/>
      <c r="BDM86" s="214"/>
      <c r="BDN86" s="214"/>
      <c r="BDO86" s="214"/>
      <c r="BDP86" s="214"/>
      <c r="BDQ86" s="214"/>
      <c r="BDR86" s="214"/>
      <c r="BDS86" s="214"/>
      <c r="BDT86" s="214"/>
      <c r="BDU86" s="214"/>
      <c r="BDV86" s="214"/>
      <c r="BDW86" s="214"/>
      <c r="BDX86" s="214"/>
      <c r="BDY86" s="214"/>
      <c r="BDZ86" s="214"/>
      <c r="BEA86" s="214"/>
      <c r="BEB86" s="214"/>
      <c r="BEC86" s="214"/>
      <c r="BED86" s="214"/>
      <c r="BEE86" s="214"/>
      <c r="BEF86" s="214"/>
      <c r="BEG86" s="214"/>
      <c r="BEH86" s="214"/>
      <c r="BEI86" s="214"/>
      <c r="BEJ86" s="214"/>
      <c r="BEK86" s="214"/>
      <c r="BEL86" s="214"/>
      <c r="BEM86" s="214"/>
      <c r="BEN86" s="214"/>
      <c r="BEO86" s="214"/>
      <c r="BEP86" s="214"/>
      <c r="BEQ86" s="214"/>
      <c r="BER86" s="214"/>
      <c r="BES86" s="214"/>
      <c r="BET86" s="214"/>
      <c r="BEU86" s="214"/>
      <c r="BEV86" s="214"/>
      <c r="BEW86" s="214"/>
      <c r="BEX86" s="214"/>
      <c r="BEY86" s="214"/>
      <c r="BEZ86" s="214"/>
      <c r="BFA86" s="214"/>
      <c r="BFB86" s="214"/>
      <c r="BFC86" s="214"/>
      <c r="BFD86" s="214"/>
      <c r="BFE86" s="214"/>
      <c r="BFF86" s="214"/>
      <c r="BFG86" s="214"/>
      <c r="BFH86" s="214"/>
      <c r="BFI86" s="214"/>
      <c r="BFJ86" s="214"/>
      <c r="BFK86" s="214"/>
      <c r="BFL86" s="214"/>
      <c r="BFM86" s="214"/>
      <c r="BFN86" s="214"/>
      <c r="BFO86" s="214"/>
      <c r="BFP86" s="214"/>
      <c r="BFQ86" s="214"/>
      <c r="BFR86" s="214"/>
      <c r="BFS86" s="214"/>
      <c r="BFT86" s="214"/>
      <c r="BFU86" s="214"/>
      <c r="BFV86" s="214"/>
      <c r="BFW86" s="214"/>
      <c r="BFX86" s="214"/>
      <c r="BFY86" s="214"/>
      <c r="BFZ86" s="214"/>
      <c r="BGA86" s="214"/>
      <c r="BGB86" s="214"/>
      <c r="BGC86" s="214"/>
      <c r="BGD86" s="214"/>
      <c r="BGE86" s="214"/>
      <c r="BGF86" s="214"/>
      <c r="BGG86" s="214"/>
      <c r="BGH86" s="214"/>
      <c r="BGI86" s="214"/>
      <c r="BGJ86" s="214"/>
      <c r="BGK86" s="214"/>
      <c r="BGL86" s="214"/>
      <c r="BGM86" s="214"/>
      <c r="BGN86" s="214"/>
      <c r="BGO86" s="214"/>
      <c r="BGP86" s="214"/>
      <c r="BGQ86" s="214"/>
      <c r="BGR86" s="214"/>
      <c r="BGS86" s="214"/>
      <c r="BGT86" s="214"/>
      <c r="BGU86" s="214"/>
      <c r="BGV86" s="214"/>
      <c r="BGW86" s="214"/>
      <c r="BGX86" s="214"/>
      <c r="BGY86" s="214"/>
      <c r="BGZ86" s="214"/>
      <c r="BHA86" s="214"/>
      <c r="BHB86" s="214"/>
      <c r="BHC86" s="214"/>
      <c r="BHD86" s="214"/>
      <c r="BHE86" s="214"/>
      <c r="BHF86" s="214"/>
      <c r="BHG86" s="214"/>
      <c r="BHH86" s="214"/>
      <c r="BHI86" s="214"/>
      <c r="BHJ86" s="214"/>
      <c r="BHK86" s="214"/>
      <c r="BHL86" s="214"/>
      <c r="BHM86" s="214"/>
      <c r="BHN86" s="214"/>
      <c r="BHO86" s="214"/>
      <c r="BHP86" s="214"/>
      <c r="BHQ86" s="214"/>
      <c r="BHR86" s="214"/>
      <c r="BHS86" s="214"/>
      <c r="BHT86" s="214"/>
      <c r="BHU86" s="214"/>
      <c r="BHV86" s="214"/>
      <c r="BHW86" s="214"/>
      <c r="BHX86" s="214"/>
      <c r="BHY86" s="214"/>
      <c r="BHZ86" s="214"/>
      <c r="BIA86" s="214"/>
      <c r="BIB86" s="214"/>
      <c r="BIC86" s="214"/>
      <c r="BID86" s="214"/>
      <c r="BIE86" s="214"/>
      <c r="BIF86" s="214"/>
      <c r="BIG86" s="214"/>
      <c r="BIH86" s="214"/>
      <c r="BII86" s="214"/>
      <c r="BIJ86" s="214"/>
      <c r="BIK86" s="214"/>
      <c r="BIL86" s="214"/>
      <c r="BIM86" s="214"/>
      <c r="BIN86" s="214"/>
      <c r="BIO86" s="214"/>
      <c r="BIP86" s="214"/>
      <c r="BIQ86" s="214"/>
      <c r="BIR86" s="214"/>
      <c r="BIS86" s="214"/>
      <c r="BIT86" s="214"/>
      <c r="BIU86" s="214"/>
      <c r="BIV86" s="214"/>
      <c r="BIW86" s="214"/>
      <c r="BIX86" s="214"/>
      <c r="BIY86" s="214"/>
      <c r="BIZ86" s="214"/>
      <c r="BJA86" s="214"/>
      <c r="BJB86" s="214"/>
      <c r="BJC86" s="214"/>
      <c r="BJD86" s="214"/>
      <c r="BJE86" s="214"/>
      <c r="BJF86" s="214"/>
      <c r="BJG86" s="214"/>
      <c r="BJH86" s="214"/>
      <c r="BJI86" s="214"/>
      <c r="BJJ86" s="214"/>
      <c r="BJK86" s="214"/>
      <c r="BJL86" s="214"/>
      <c r="BJM86" s="214"/>
      <c r="BJN86" s="214"/>
      <c r="BJO86" s="214"/>
      <c r="BJP86" s="214"/>
      <c r="BJQ86" s="214"/>
      <c r="BJR86" s="214"/>
      <c r="BJS86" s="214"/>
      <c r="BJT86" s="214"/>
      <c r="BJU86" s="214"/>
      <c r="BJV86" s="214"/>
      <c r="BJW86" s="214"/>
      <c r="BJX86" s="214"/>
      <c r="BJY86" s="214"/>
      <c r="BJZ86" s="214"/>
      <c r="BKA86" s="214"/>
      <c r="BKB86" s="214"/>
      <c r="BKC86" s="214"/>
      <c r="BKD86" s="214"/>
      <c r="BKE86" s="214"/>
      <c r="BKF86" s="214"/>
      <c r="BKG86" s="214"/>
      <c r="BKH86" s="214"/>
      <c r="BKI86" s="214"/>
      <c r="BKJ86" s="214"/>
      <c r="BKK86" s="214"/>
      <c r="BKL86" s="214"/>
      <c r="BKM86" s="214"/>
      <c r="BKN86" s="214"/>
      <c r="BKO86" s="214"/>
      <c r="BKP86" s="214"/>
      <c r="BKQ86" s="214"/>
      <c r="BKR86" s="214"/>
      <c r="BKS86" s="214"/>
      <c r="BKT86" s="214"/>
      <c r="BKU86" s="214"/>
      <c r="BKV86" s="214"/>
      <c r="BKW86" s="214"/>
      <c r="BKX86" s="214"/>
      <c r="BKY86" s="214"/>
      <c r="BKZ86" s="214"/>
      <c r="BLA86" s="214"/>
      <c r="BLB86" s="214"/>
      <c r="BLC86" s="214"/>
      <c r="BLD86" s="214"/>
      <c r="BLE86" s="214"/>
      <c r="BLF86" s="214"/>
      <c r="BLG86" s="214"/>
      <c r="BLH86" s="214"/>
      <c r="BLI86" s="214"/>
      <c r="BLJ86" s="214"/>
      <c r="BLK86" s="214"/>
      <c r="BLL86" s="214"/>
      <c r="BLM86" s="214"/>
      <c r="BLN86" s="214"/>
      <c r="BLO86" s="214"/>
      <c r="BLP86" s="214"/>
      <c r="BLQ86" s="214"/>
      <c r="BLR86" s="214"/>
      <c r="BLS86" s="214"/>
      <c r="BLT86" s="214"/>
      <c r="BLU86" s="214"/>
      <c r="BLV86" s="214"/>
      <c r="BLW86" s="214"/>
      <c r="BLX86" s="214"/>
      <c r="BLY86" s="214"/>
      <c r="BLZ86" s="214"/>
      <c r="BMA86" s="214"/>
      <c r="BMB86" s="214"/>
      <c r="BMC86" s="214"/>
      <c r="BMD86" s="214"/>
      <c r="BME86" s="214"/>
      <c r="BMF86" s="214"/>
      <c r="BMG86" s="214"/>
      <c r="BMH86" s="214"/>
      <c r="BMI86" s="214"/>
      <c r="BMJ86" s="214"/>
      <c r="BMK86" s="214"/>
      <c r="BML86" s="214"/>
      <c r="BMM86" s="214"/>
      <c r="BMN86" s="214"/>
      <c r="BMO86" s="214"/>
      <c r="BMP86" s="214"/>
      <c r="BMQ86" s="214"/>
      <c r="BMR86" s="214"/>
      <c r="BMS86" s="214"/>
      <c r="BMT86" s="214"/>
      <c r="BMU86" s="214"/>
      <c r="BMV86" s="214"/>
      <c r="BMW86" s="214"/>
      <c r="BMX86" s="214"/>
      <c r="BMY86" s="214"/>
      <c r="BMZ86" s="214"/>
      <c r="BNA86" s="214"/>
      <c r="BNB86" s="214"/>
      <c r="BNC86" s="214"/>
      <c r="BND86" s="214"/>
      <c r="BNE86" s="214"/>
      <c r="BNF86" s="214"/>
      <c r="BNG86" s="214"/>
      <c r="BNH86" s="214"/>
      <c r="BNI86" s="214"/>
      <c r="BNJ86" s="214"/>
      <c r="BNK86" s="214"/>
      <c r="BNL86" s="214"/>
      <c r="BNM86" s="214"/>
      <c r="BNN86" s="214"/>
      <c r="BNO86" s="214"/>
      <c r="BNP86" s="214"/>
      <c r="BNQ86" s="214"/>
      <c r="BNR86" s="214"/>
      <c r="BNS86" s="214"/>
      <c r="BNT86" s="214"/>
      <c r="BNU86" s="214"/>
      <c r="BNV86" s="214"/>
      <c r="BNW86" s="214"/>
      <c r="BNX86" s="214"/>
      <c r="BNY86" s="214"/>
      <c r="BNZ86" s="214"/>
      <c r="BOA86" s="214"/>
      <c r="BOB86" s="214"/>
      <c r="BOC86" s="214"/>
      <c r="BOD86" s="214"/>
      <c r="BOE86" s="214"/>
      <c r="BOF86" s="214"/>
      <c r="BOG86" s="214"/>
      <c r="BOH86" s="214"/>
      <c r="BOI86" s="214"/>
      <c r="BOJ86" s="214"/>
      <c r="BOK86" s="214"/>
      <c r="BOL86" s="214"/>
      <c r="BOM86" s="214"/>
      <c r="BON86" s="214"/>
      <c r="BOO86" s="214"/>
      <c r="BOP86" s="214"/>
      <c r="BOQ86" s="214"/>
      <c r="BOR86" s="214"/>
      <c r="BOS86" s="214"/>
      <c r="BOT86" s="214"/>
      <c r="BOU86" s="214"/>
      <c r="BOV86" s="214"/>
      <c r="BOW86" s="214"/>
      <c r="BOX86" s="214"/>
      <c r="BOY86" s="214"/>
      <c r="BOZ86" s="214"/>
      <c r="BPA86" s="214"/>
      <c r="BPB86" s="214"/>
      <c r="BPC86" s="214"/>
      <c r="BPD86" s="214"/>
      <c r="BPE86" s="214"/>
      <c r="BPF86" s="214"/>
      <c r="BPG86" s="214"/>
      <c r="BPH86" s="214"/>
      <c r="BPI86" s="214"/>
      <c r="BPJ86" s="214"/>
      <c r="BPK86" s="214"/>
      <c r="BPL86" s="214"/>
      <c r="BPM86" s="214"/>
      <c r="BPN86" s="214"/>
      <c r="BPO86" s="214"/>
      <c r="BPP86" s="214"/>
      <c r="BPQ86" s="214"/>
      <c r="BPR86" s="214"/>
      <c r="BPS86" s="214"/>
      <c r="BPT86" s="214"/>
      <c r="BPU86" s="214"/>
      <c r="BPV86" s="214"/>
      <c r="BPW86" s="214"/>
      <c r="BPX86" s="214"/>
      <c r="BPY86" s="214"/>
      <c r="BPZ86" s="214"/>
      <c r="BQA86" s="214"/>
      <c r="BQB86" s="214"/>
      <c r="BQC86" s="214"/>
      <c r="BQD86" s="214"/>
      <c r="BQE86" s="214"/>
      <c r="BQF86" s="214"/>
      <c r="BQG86" s="214"/>
      <c r="BQH86" s="214"/>
      <c r="BQI86" s="214"/>
      <c r="BQJ86" s="214"/>
      <c r="BQK86" s="214"/>
      <c r="BQL86" s="214"/>
      <c r="BQM86" s="214"/>
      <c r="BQN86" s="214"/>
      <c r="BQO86" s="214"/>
      <c r="BQP86" s="214"/>
      <c r="BQQ86" s="214"/>
      <c r="BQR86" s="214"/>
      <c r="BQS86" s="214"/>
      <c r="BQT86" s="214"/>
      <c r="BQU86" s="214"/>
      <c r="BQV86" s="214"/>
      <c r="BQW86" s="214"/>
      <c r="BQX86" s="214"/>
      <c r="BQY86" s="214"/>
      <c r="BQZ86" s="214"/>
      <c r="BRA86" s="214"/>
      <c r="BRB86" s="214"/>
      <c r="BRC86" s="214"/>
      <c r="BRD86" s="214"/>
      <c r="BRE86" s="214"/>
      <c r="BRF86" s="214"/>
      <c r="BRG86" s="214"/>
      <c r="BRH86" s="214"/>
      <c r="BRI86" s="214"/>
      <c r="BRJ86" s="214"/>
      <c r="BRK86" s="214"/>
      <c r="BRL86" s="214"/>
      <c r="BRM86" s="214"/>
      <c r="BRN86" s="214"/>
      <c r="BRO86" s="214"/>
      <c r="BRP86" s="214"/>
      <c r="BRQ86" s="214"/>
      <c r="BRR86" s="214"/>
      <c r="BRS86" s="214"/>
      <c r="BRT86" s="214"/>
      <c r="BRU86" s="214"/>
      <c r="BRV86" s="214"/>
      <c r="BRW86" s="214"/>
      <c r="BRX86" s="214"/>
      <c r="BRY86" s="214"/>
      <c r="BRZ86" s="214"/>
      <c r="BSA86" s="214"/>
      <c r="BSB86" s="214"/>
      <c r="BSC86" s="214"/>
      <c r="BSD86" s="214"/>
      <c r="BSE86" s="214"/>
      <c r="BSF86" s="214"/>
      <c r="BSG86" s="214"/>
      <c r="BSH86" s="214"/>
      <c r="BSI86" s="214"/>
      <c r="BSJ86" s="214"/>
      <c r="BSK86" s="214"/>
      <c r="BSL86" s="214"/>
      <c r="BSM86" s="214"/>
      <c r="BSN86" s="214"/>
      <c r="BSO86" s="214"/>
      <c r="BSP86" s="214"/>
      <c r="BSQ86" s="214"/>
      <c r="BSR86" s="214"/>
      <c r="BSS86" s="214"/>
      <c r="BST86" s="214"/>
      <c r="BSU86" s="214"/>
      <c r="BSV86" s="214"/>
      <c r="BSW86" s="214"/>
      <c r="BSX86" s="214"/>
      <c r="BSY86" s="214"/>
      <c r="BSZ86" s="214"/>
      <c r="BTA86" s="214"/>
      <c r="BTB86" s="214"/>
      <c r="BTC86" s="214"/>
      <c r="BTD86" s="214"/>
      <c r="BTE86" s="214"/>
      <c r="BTF86" s="214"/>
      <c r="BTG86" s="214"/>
      <c r="BTH86" s="214"/>
      <c r="BTI86" s="214"/>
      <c r="BTJ86" s="214"/>
      <c r="BTK86" s="214"/>
      <c r="BTL86" s="214"/>
      <c r="BTM86" s="214"/>
      <c r="BTN86" s="214"/>
      <c r="BTO86" s="214"/>
      <c r="BTP86" s="214"/>
      <c r="BTQ86" s="214"/>
      <c r="BTR86" s="214"/>
      <c r="BTS86" s="214"/>
      <c r="BTT86" s="214"/>
      <c r="BTU86" s="214"/>
      <c r="BTV86" s="214"/>
      <c r="BTW86" s="214"/>
      <c r="BTX86" s="214"/>
      <c r="BTY86" s="214"/>
      <c r="BTZ86" s="214"/>
      <c r="BUA86" s="214"/>
      <c r="BUB86" s="214"/>
      <c r="BUC86" s="214"/>
      <c r="BUD86" s="214"/>
      <c r="BUE86" s="214"/>
      <c r="BUF86" s="214"/>
      <c r="BUG86" s="214"/>
      <c r="BUH86" s="214"/>
      <c r="BUI86" s="214"/>
      <c r="BUJ86" s="214"/>
      <c r="BUK86" s="214"/>
      <c r="BUL86" s="214"/>
      <c r="BUM86" s="214"/>
      <c r="BUN86" s="214"/>
      <c r="BUO86" s="214"/>
      <c r="BUP86" s="214"/>
      <c r="BUQ86" s="214"/>
      <c r="BUR86" s="214"/>
      <c r="BUS86" s="214"/>
      <c r="BUT86" s="214"/>
      <c r="BUU86" s="214"/>
      <c r="BUV86" s="214"/>
      <c r="BUW86" s="214"/>
      <c r="BUX86" s="214"/>
      <c r="BUY86" s="214"/>
      <c r="BUZ86" s="214"/>
      <c r="BVA86" s="214"/>
      <c r="BVB86" s="214"/>
      <c r="BVC86" s="214"/>
      <c r="BVD86" s="214"/>
      <c r="BVE86" s="214"/>
      <c r="BVF86" s="214"/>
      <c r="BVG86" s="214"/>
      <c r="BVH86" s="214"/>
      <c r="BVI86" s="214"/>
      <c r="BVJ86" s="214"/>
      <c r="BVK86" s="214"/>
      <c r="BVL86" s="214"/>
      <c r="BVM86" s="214"/>
      <c r="BVN86" s="214"/>
      <c r="BVO86" s="214"/>
      <c r="BVP86" s="214"/>
      <c r="BVQ86" s="214"/>
      <c r="BVR86" s="214"/>
      <c r="BVS86" s="214"/>
      <c r="BVT86" s="214"/>
      <c r="BVU86" s="214"/>
      <c r="BVV86" s="214"/>
      <c r="BVW86" s="214"/>
      <c r="BVX86" s="214"/>
      <c r="BVY86" s="214"/>
      <c r="BVZ86" s="214"/>
      <c r="BWA86" s="214"/>
      <c r="BWB86" s="214"/>
      <c r="BWC86" s="214"/>
      <c r="BWD86" s="214"/>
      <c r="BWE86" s="214"/>
      <c r="BWF86" s="214"/>
      <c r="BWG86" s="214"/>
      <c r="BWH86" s="214"/>
      <c r="BWI86" s="214"/>
      <c r="BWJ86" s="214"/>
      <c r="BWK86" s="214"/>
      <c r="BWL86" s="214"/>
      <c r="BWM86" s="214"/>
      <c r="BWN86" s="214"/>
      <c r="BWO86" s="214"/>
      <c r="BWP86" s="214"/>
      <c r="BWQ86" s="214"/>
      <c r="BWR86" s="214"/>
      <c r="BWS86" s="214"/>
      <c r="BWT86" s="214"/>
      <c r="BWU86" s="214"/>
      <c r="BWV86" s="214"/>
      <c r="BWW86" s="214"/>
      <c r="BWX86" s="214"/>
      <c r="BWY86" s="214"/>
      <c r="BWZ86" s="214"/>
      <c r="BXA86" s="214"/>
      <c r="BXB86" s="214"/>
      <c r="BXC86" s="214"/>
      <c r="BXD86" s="214"/>
      <c r="BXE86" s="214"/>
      <c r="BXF86" s="214"/>
      <c r="BXG86" s="214"/>
      <c r="BXH86" s="214"/>
      <c r="BXI86" s="214"/>
      <c r="BXJ86" s="214"/>
      <c r="BXK86" s="214"/>
      <c r="BXL86" s="214"/>
      <c r="BXM86" s="214"/>
      <c r="BXN86" s="214"/>
      <c r="BXO86" s="214"/>
      <c r="BXP86" s="214"/>
      <c r="BXQ86" s="214"/>
      <c r="BXR86" s="214"/>
      <c r="BXS86" s="214"/>
      <c r="BXT86" s="214"/>
      <c r="BXU86" s="214"/>
      <c r="BXV86" s="214"/>
      <c r="BXW86" s="214"/>
      <c r="BXX86" s="214"/>
      <c r="BXY86" s="214"/>
      <c r="BXZ86" s="214"/>
      <c r="BYA86" s="214"/>
      <c r="BYB86" s="214"/>
      <c r="BYC86" s="214"/>
      <c r="BYD86" s="214"/>
      <c r="BYE86" s="214"/>
      <c r="BYF86" s="214"/>
      <c r="BYG86" s="214"/>
      <c r="BYH86" s="214"/>
      <c r="BYI86" s="214"/>
      <c r="BYJ86" s="214"/>
      <c r="BYK86" s="214"/>
      <c r="BYL86" s="214"/>
      <c r="BYM86" s="214"/>
      <c r="BYN86" s="214"/>
      <c r="BYO86" s="214"/>
      <c r="BYP86" s="214"/>
      <c r="BYQ86" s="214"/>
      <c r="BYR86" s="214"/>
      <c r="BYS86" s="214"/>
      <c r="BYT86" s="214"/>
      <c r="BYU86" s="214"/>
      <c r="BYV86" s="214"/>
      <c r="BYW86" s="214"/>
      <c r="BYX86" s="214"/>
      <c r="BYY86" s="214"/>
      <c r="BYZ86" s="214"/>
      <c r="BZA86" s="214"/>
      <c r="BZB86" s="214"/>
      <c r="BZC86" s="214"/>
      <c r="BZD86" s="214"/>
      <c r="BZE86" s="214"/>
      <c r="BZF86" s="214"/>
      <c r="BZG86" s="214"/>
      <c r="BZH86" s="214"/>
      <c r="BZI86" s="214"/>
      <c r="BZJ86" s="214"/>
      <c r="BZK86" s="214"/>
      <c r="BZL86" s="214"/>
      <c r="BZM86" s="214"/>
      <c r="BZN86" s="214"/>
      <c r="BZO86" s="214"/>
      <c r="BZP86" s="214"/>
      <c r="BZQ86" s="214"/>
      <c r="BZR86" s="214"/>
      <c r="BZS86" s="214"/>
      <c r="BZT86" s="214"/>
      <c r="BZU86" s="214"/>
      <c r="BZV86" s="214"/>
      <c r="BZW86" s="214"/>
      <c r="BZX86" s="214"/>
      <c r="BZY86" s="214"/>
      <c r="BZZ86" s="214"/>
      <c r="CAA86" s="214"/>
      <c r="CAB86" s="214"/>
      <c r="CAC86" s="214"/>
      <c r="CAD86" s="214"/>
      <c r="CAE86" s="214"/>
      <c r="CAF86" s="214"/>
      <c r="CAG86" s="214"/>
      <c r="CAH86" s="214"/>
      <c r="CAI86" s="214"/>
      <c r="CAJ86" s="214"/>
      <c r="CAK86" s="214"/>
      <c r="CAL86" s="214"/>
      <c r="CAM86" s="214"/>
      <c r="CAN86" s="214"/>
      <c r="CAO86" s="214"/>
      <c r="CAP86" s="214"/>
      <c r="CAQ86" s="214"/>
      <c r="CAR86" s="214"/>
      <c r="CAS86" s="214"/>
      <c r="CAT86" s="214"/>
      <c r="CAU86" s="214"/>
      <c r="CAV86" s="214"/>
      <c r="CAW86" s="214"/>
      <c r="CAX86" s="214"/>
      <c r="CAY86" s="214"/>
      <c r="CAZ86" s="214"/>
      <c r="CBA86" s="214"/>
      <c r="CBB86" s="214"/>
      <c r="CBC86" s="214"/>
      <c r="CBD86" s="214"/>
      <c r="CBE86" s="214"/>
      <c r="CBF86" s="214"/>
      <c r="CBG86" s="214"/>
      <c r="CBH86" s="214"/>
      <c r="CBI86" s="214"/>
      <c r="CBJ86" s="214"/>
      <c r="CBK86" s="214"/>
      <c r="CBL86" s="214"/>
      <c r="CBM86" s="214"/>
      <c r="CBN86" s="214"/>
      <c r="CBO86" s="214"/>
      <c r="CBP86" s="214"/>
      <c r="CBQ86" s="214"/>
      <c r="CBR86" s="214"/>
      <c r="CBS86" s="214"/>
      <c r="CBT86" s="214"/>
      <c r="CBU86" s="214"/>
      <c r="CBV86" s="214"/>
      <c r="CBW86" s="214"/>
      <c r="CBX86" s="214"/>
      <c r="CBY86" s="214"/>
      <c r="CBZ86" s="214"/>
      <c r="CCA86" s="214"/>
      <c r="CCB86" s="214"/>
      <c r="CCC86" s="214"/>
      <c r="CCD86" s="214"/>
      <c r="CCE86" s="214"/>
      <c r="CCF86" s="214"/>
      <c r="CCG86" s="214"/>
      <c r="CCH86" s="214"/>
      <c r="CCI86" s="214"/>
      <c r="CCJ86" s="214"/>
      <c r="CCK86" s="214"/>
      <c r="CCL86" s="214"/>
      <c r="CCM86" s="214"/>
      <c r="CCN86" s="214"/>
      <c r="CCO86" s="214"/>
      <c r="CCP86" s="214"/>
      <c r="CCQ86" s="214"/>
      <c r="CCR86" s="214"/>
      <c r="CCS86" s="214"/>
      <c r="CCT86" s="214"/>
      <c r="CCU86" s="214"/>
      <c r="CCV86" s="214"/>
      <c r="CCW86" s="214"/>
      <c r="CCX86" s="214"/>
      <c r="CCY86" s="214"/>
      <c r="CCZ86" s="214"/>
      <c r="CDA86" s="214"/>
      <c r="CDB86" s="214"/>
      <c r="CDC86" s="214"/>
      <c r="CDD86" s="214"/>
      <c r="CDE86" s="214"/>
      <c r="CDF86" s="214"/>
      <c r="CDG86" s="214"/>
      <c r="CDH86" s="214"/>
      <c r="CDI86" s="214"/>
      <c r="CDJ86" s="214"/>
      <c r="CDK86" s="214"/>
      <c r="CDL86" s="214"/>
      <c r="CDM86" s="214"/>
      <c r="CDN86" s="214"/>
      <c r="CDO86" s="214"/>
      <c r="CDP86" s="214"/>
      <c r="CDQ86" s="214"/>
      <c r="CDR86" s="214"/>
      <c r="CDS86" s="214"/>
      <c r="CDT86" s="214"/>
      <c r="CDU86" s="214"/>
      <c r="CDV86" s="214"/>
      <c r="CDW86" s="214"/>
      <c r="CDX86" s="214"/>
      <c r="CDY86" s="214"/>
      <c r="CDZ86" s="214"/>
      <c r="CEA86" s="214"/>
      <c r="CEB86" s="214"/>
      <c r="CEC86" s="214"/>
      <c r="CED86" s="214"/>
      <c r="CEE86" s="214"/>
      <c r="CEF86" s="214"/>
      <c r="CEG86" s="214"/>
      <c r="CEH86" s="214"/>
      <c r="CEI86" s="214"/>
      <c r="CEJ86" s="214"/>
      <c r="CEK86" s="214"/>
      <c r="CEL86" s="214"/>
      <c r="CEM86" s="214"/>
      <c r="CEN86" s="214"/>
      <c r="CEO86" s="214"/>
      <c r="CEP86" s="214"/>
      <c r="CEQ86" s="214"/>
      <c r="CER86" s="214"/>
      <c r="CES86" s="214"/>
      <c r="CET86" s="214"/>
      <c r="CEU86" s="214"/>
      <c r="CEV86" s="214"/>
      <c r="CEW86" s="214"/>
      <c r="CEX86" s="214"/>
      <c r="CEY86" s="214"/>
      <c r="CEZ86" s="214"/>
      <c r="CFA86" s="214"/>
      <c r="CFB86" s="214"/>
      <c r="CFC86" s="214"/>
      <c r="CFD86" s="214"/>
      <c r="CFE86" s="214"/>
      <c r="CFF86" s="214"/>
      <c r="CFG86" s="214"/>
      <c r="CFH86" s="214"/>
      <c r="CFI86" s="214"/>
      <c r="CFJ86" s="214"/>
      <c r="CFK86" s="214"/>
      <c r="CFL86" s="214"/>
      <c r="CFM86" s="214"/>
      <c r="CFN86" s="214"/>
      <c r="CFO86" s="214"/>
      <c r="CFP86" s="214"/>
      <c r="CFQ86" s="214"/>
      <c r="CFR86" s="214"/>
      <c r="CFS86" s="214"/>
      <c r="CFT86" s="214"/>
      <c r="CFU86" s="214"/>
      <c r="CFV86" s="214"/>
      <c r="CFW86" s="214"/>
      <c r="CFX86" s="214"/>
      <c r="CFY86" s="214"/>
      <c r="CFZ86" s="214"/>
      <c r="CGA86" s="214"/>
      <c r="CGB86" s="214"/>
      <c r="CGC86" s="214"/>
      <c r="CGD86" s="214"/>
      <c r="CGE86" s="214"/>
      <c r="CGF86" s="214"/>
      <c r="CGG86" s="214"/>
      <c r="CGH86" s="214"/>
      <c r="CGI86" s="214"/>
      <c r="CGJ86" s="214"/>
      <c r="CGK86" s="214"/>
      <c r="CGL86" s="214"/>
      <c r="CGM86" s="214"/>
      <c r="CGN86" s="214"/>
      <c r="CGO86" s="214"/>
      <c r="CGP86" s="214"/>
      <c r="CGQ86" s="214"/>
      <c r="CGR86" s="214"/>
      <c r="CGS86" s="214"/>
      <c r="CGT86" s="214"/>
      <c r="CGU86" s="214"/>
      <c r="CGV86" s="214"/>
      <c r="CGW86" s="214"/>
      <c r="CGX86" s="214"/>
      <c r="CGY86" s="214"/>
      <c r="CGZ86" s="214"/>
      <c r="CHA86" s="214"/>
      <c r="CHB86" s="214"/>
      <c r="CHC86" s="214"/>
      <c r="CHD86" s="214"/>
      <c r="CHE86" s="214"/>
      <c r="CHF86" s="214"/>
      <c r="CHG86" s="214"/>
      <c r="CHH86" s="214"/>
      <c r="CHI86" s="214"/>
      <c r="CHJ86" s="214"/>
      <c r="CHK86" s="214"/>
      <c r="CHL86" s="214"/>
      <c r="CHM86" s="214"/>
      <c r="CHN86" s="214"/>
      <c r="CHO86" s="214"/>
      <c r="CHP86" s="214"/>
      <c r="CHQ86" s="214"/>
      <c r="CHR86" s="214"/>
      <c r="CHS86" s="214"/>
      <c r="CHT86" s="214"/>
      <c r="CHU86" s="214"/>
      <c r="CHV86" s="214"/>
      <c r="CHW86" s="214"/>
      <c r="CHX86" s="214"/>
      <c r="CHY86" s="214"/>
      <c r="CHZ86" s="214"/>
      <c r="CIA86" s="214"/>
      <c r="CIB86" s="214"/>
      <c r="CIC86" s="214"/>
      <c r="CID86" s="214"/>
      <c r="CIE86" s="214"/>
      <c r="CIF86" s="214"/>
      <c r="CIG86" s="214"/>
      <c r="CIH86" s="214"/>
      <c r="CII86" s="214"/>
      <c r="CIJ86" s="214"/>
      <c r="CIK86" s="214"/>
      <c r="CIL86" s="214"/>
      <c r="CIM86" s="214"/>
      <c r="CIN86" s="214"/>
      <c r="CIO86" s="214"/>
      <c r="CIP86" s="214"/>
      <c r="CIQ86" s="214"/>
      <c r="CIR86" s="214"/>
      <c r="CIS86" s="214"/>
      <c r="CIT86" s="214"/>
      <c r="CIU86" s="214"/>
      <c r="CIV86" s="214"/>
      <c r="CIW86" s="214"/>
      <c r="CIX86" s="214"/>
      <c r="CIY86" s="214"/>
      <c r="CIZ86" s="214"/>
      <c r="CJA86" s="214"/>
      <c r="CJB86" s="214"/>
      <c r="CJC86" s="214"/>
      <c r="CJD86" s="214"/>
      <c r="CJE86" s="214"/>
      <c r="CJF86" s="214"/>
      <c r="CJG86" s="214"/>
      <c r="CJH86" s="214"/>
      <c r="CJI86" s="214"/>
      <c r="CJJ86" s="214"/>
      <c r="CJK86" s="214"/>
      <c r="CJL86" s="214"/>
      <c r="CJM86" s="214"/>
      <c r="CJN86" s="214"/>
      <c r="CJO86" s="214"/>
      <c r="CJP86" s="214"/>
      <c r="CJQ86" s="214"/>
      <c r="CJR86" s="214"/>
      <c r="CJS86" s="214"/>
      <c r="CJT86" s="214"/>
      <c r="CJU86" s="214"/>
      <c r="CJV86" s="214"/>
      <c r="CJW86" s="214"/>
      <c r="CJX86" s="214"/>
      <c r="CJY86" s="214"/>
      <c r="CJZ86" s="214"/>
      <c r="CKA86" s="214"/>
      <c r="CKB86" s="214"/>
      <c r="CKC86" s="214"/>
      <c r="CKD86" s="214"/>
      <c r="CKE86" s="214"/>
      <c r="CKF86" s="214"/>
      <c r="CKG86" s="214"/>
      <c r="CKH86" s="214"/>
      <c r="CKI86" s="214"/>
      <c r="CKJ86" s="214"/>
      <c r="CKK86" s="214"/>
      <c r="CKL86" s="214"/>
      <c r="CKM86" s="214"/>
      <c r="CKN86" s="214"/>
      <c r="CKO86" s="214"/>
      <c r="CKP86" s="214"/>
      <c r="CKQ86" s="214"/>
      <c r="CKR86" s="214"/>
      <c r="CKS86" s="214"/>
      <c r="CKT86" s="214"/>
      <c r="CKU86" s="214"/>
      <c r="CKV86" s="214"/>
      <c r="CKW86" s="214"/>
      <c r="CKX86" s="214"/>
      <c r="CKY86" s="214"/>
      <c r="CKZ86" s="214"/>
      <c r="CLA86" s="214"/>
      <c r="CLB86" s="214"/>
      <c r="CLC86" s="214"/>
      <c r="CLD86" s="214"/>
      <c r="CLE86" s="214"/>
      <c r="CLF86" s="214"/>
      <c r="CLG86" s="214"/>
      <c r="CLH86" s="214"/>
      <c r="CLI86" s="214"/>
      <c r="CLJ86" s="214"/>
      <c r="CLK86" s="214"/>
      <c r="CLL86" s="214"/>
      <c r="CLM86" s="214"/>
      <c r="CLN86" s="214"/>
      <c r="CLO86" s="214"/>
      <c r="CLP86" s="214"/>
      <c r="CLQ86" s="214"/>
      <c r="CLR86" s="214"/>
      <c r="CLS86" s="214"/>
      <c r="CLT86" s="214"/>
      <c r="CLU86" s="214"/>
      <c r="CLV86" s="214"/>
      <c r="CLW86" s="214"/>
      <c r="CLX86" s="214"/>
      <c r="CLY86" s="214"/>
      <c r="CLZ86" s="214"/>
      <c r="CMA86" s="214"/>
      <c r="CMB86" s="214"/>
      <c r="CMC86" s="214"/>
      <c r="CMD86" s="214"/>
      <c r="CME86" s="214"/>
      <c r="CMF86" s="214"/>
      <c r="CMG86" s="214"/>
      <c r="CMH86" s="214"/>
      <c r="CMI86" s="214"/>
      <c r="CMJ86" s="214"/>
      <c r="CMK86" s="214"/>
      <c r="CML86" s="214"/>
      <c r="CMM86" s="214"/>
      <c r="CMN86" s="214"/>
      <c r="CMO86" s="214"/>
      <c r="CMP86" s="214"/>
      <c r="CMQ86" s="214"/>
      <c r="CMR86" s="214"/>
      <c r="CMS86" s="214"/>
      <c r="CMT86" s="214"/>
      <c r="CMU86" s="214"/>
      <c r="CMV86" s="214"/>
      <c r="CMW86" s="214"/>
      <c r="CMX86" s="214"/>
      <c r="CMY86" s="214"/>
      <c r="CMZ86" s="214"/>
      <c r="CNA86" s="214"/>
      <c r="CNB86" s="214"/>
      <c r="CNC86" s="214"/>
      <c r="CND86" s="214"/>
      <c r="CNE86" s="214"/>
      <c r="CNF86" s="214"/>
      <c r="CNG86" s="214"/>
      <c r="CNH86" s="214"/>
      <c r="CNI86" s="214"/>
      <c r="CNJ86" s="214"/>
      <c r="CNK86" s="214"/>
      <c r="CNL86" s="214"/>
      <c r="CNM86" s="214"/>
      <c r="CNN86" s="214"/>
      <c r="CNO86" s="214"/>
      <c r="CNP86" s="214"/>
      <c r="CNQ86" s="214"/>
      <c r="CNR86" s="214"/>
      <c r="CNS86" s="214"/>
      <c r="CNT86" s="214"/>
      <c r="CNU86" s="214"/>
      <c r="CNV86" s="214"/>
      <c r="CNW86" s="214"/>
      <c r="CNX86" s="214"/>
      <c r="CNY86" s="214"/>
      <c r="CNZ86" s="214"/>
      <c r="COA86" s="214"/>
      <c r="COB86" s="214"/>
      <c r="COC86" s="214"/>
      <c r="COD86" s="214"/>
      <c r="COE86" s="214"/>
      <c r="COF86" s="214"/>
      <c r="COG86" s="214"/>
      <c r="COH86" s="214"/>
      <c r="COI86" s="214"/>
      <c r="COJ86" s="214"/>
      <c r="COK86" s="214"/>
      <c r="COL86" s="214"/>
      <c r="COM86" s="214"/>
      <c r="CON86" s="214"/>
      <c r="COO86" s="214"/>
      <c r="COP86" s="214"/>
      <c r="COQ86" s="214"/>
      <c r="COR86" s="214"/>
      <c r="COS86" s="214"/>
      <c r="COT86" s="214"/>
      <c r="COU86" s="214"/>
      <c r="COV86" s="214"/>
      <c r="COW86" s="214"/>
      <c r="COX86" s="214"/>
      <c r="COY86" s="214"/>
      <c r="COZ86" s="214"/>
      <c r="CPA86" s="214"/>
      <c r="CPB86" s="214"/>
      <c r="CPC86" s="214"/>
      <c r="CPD86" s="214"/>
      <c r="CPE86" s="214"/>
      <c r="CPF86" s="214"/>
      <c r="CPG86" s="214"/>
      <c r="CPH86" s="214"/>
      <c r="CPI86" s="214"/>
      <c r="CPJ86" s="214"/>
      <c r="CPK86" s="214"/>
      <c r="CPL86" s="214"/>
      <c r="CPM86" s="214"/>
      <c r="CPN86" s="214"/>
      <c r="CPO86" s="214"/>
      <c r="CPP86" s="214"/>
      <c r="CPQ86" s="214"/>
      <c r="CPR86" s="214"/>
      <c r="CPS86" s="214"/>
      <c r="CPT86" s="214"/>
      <c r="CPU86" s="214"/>
      <c r="CPV86" s="214"/>
      <c r="CPW86" s="214"/>
      <c r="CPX86" s="214"/>
      <c r="CPY86" s="214"/>
      <c r="CPZ86" s="214"/>
      <c r="CQA86" s="214"/>
      <c r="CQB86" s="214"/>
      <c r="CQC86" s="214"/>
      <c r="CQD86" s="214"/>
      <c r="CQE86" s="214"/>
      <c r="CQF86" s="214"/>
      <c r="CQG86" s="214"/>
      <c r="CQH86" s="214"/>
      <c r="CQI86" s="214"/>
      <c r="CQJ86" s="214"/>
      <c r="CQK86" s="214"/>
      <c r="CQL86" s="214"/>
      <c r="CQM86" s="214"/>
      <c r="CQN86" s="214"/>
      <c r="CQO86" s="214"/>
      <c r="CQP86" s="214"/>
      <c r="CQQ86" s="214"/>
      <c r="CQR86" s="214"/>
      <c r="CQS86" s="214"/>
      <c r="CQT86" s="214"/>
      <c r="CQU86" s="214"/>
      <c r="CQV86" s="214"/>
      <c r="CQW86" s="214"/>
      <c r="CQX86" s="214"/>
      <c r="CQY86" s="214"/>
      <c r="CQZ86" s="214"/>
      <c r="CRA86" s="214"/>
      <c r="CRB86" s="214"/>
      <c r="CRC86" s="214"/>
      <c r="CRD86" s="214"/>
      <c r="CRE86" s="214"/>
      <c r="CRF86" s="214"/>
      <c r="CRG86" s="214"/>
      <c r="CRH86" s="214"/>
      <c r="CRI86" s="214"/>
      <c r="CRJ86" s="214"/>
      <c r="CRK86" s="214"/>
      <c r="CRL86" s="214"/>
      <c r="CRM86" s="214"/>
      <c r="CRN86" s="214"/>
      <c r="CRO86" s="214"/>
      <c r="CRP86" s="214"/>
      <c r="CRQ86" s="214"/>
      <c r="CRR86" s="214"/>
      <c r="CRS86" s="214"/>
      <c r="CRT86" s="214"/>
      <c r="CRU86" s="214"/>
      <c r="CRV86" s="214"/>
      <c r="CRW86" s="214"/>
      <c r="CRX86" s="214"/>
      <c r="CRY86" s="214"/>
      <c r="CRZ86" s="214"/>
      <c r="CSA86" s="214"/>
      <c r="CSB86" s="214"/>
      <c r="CSC86" s="214"/>
      <c r="CSD86" s="214"/>
      <c r="CSE86" s="214"/>
      <c r="CSF86" s="214"/>
      <c r="CSG86" s="214"/>
      <c r="CSH86" s="214"/>
      <c r="CSI86" s="214"/>
      <c r="CSJ86" s="214"/>
      <c r="CSK86" s="214"/>
      <c r="CSL86" s="214"/>
      <c r="CSM86" s="214"/>
      <c r="CSN86" s="214"/>
      <c r="CSO86" s="214"/>
      <c r="CSP86" s="214"/>
      <c r="CSQ86" s="214"/>
      <c r="CSR86" s="214"/>
      <c r="CSS86" s="214"/>
      <c r="CST86" s="214"/>
      <c r="CSU86" s="214"/>
      <c r="CSV86" s="214"/>
      <c r="CSW86" s="214"/>
      <c r="CSX86" s="214"/>
      <c r="CSY86" s="214"/>
      <c r="CSZ86" s="214"/>
      <c r="CTA86" s="214"/>
      <c r="CTB86" s="214"/>
      <c r="CTC86" s="214"/>
      <c r="CTD86" s="214"/>
      <c r="CTE86" s="214"/>
      <c r="CTF86" s="214"/>
      <c r="CTG86" s="214"/>
      <c r="CTH86" s="214"/>
      <c r="CTI86" s="214"/>
      <c r="CTJ86" s="214"/>
      <c r="CTK86" s="214"/>
      <c r="CTL86" s="214"/>
      <c r="CTM86" s="214"/>
      <c r="CTN86" s="214"/>
      <c r="CTO86" s="214"/>
      <c r="CTP86" s="214"/>
      <c r="CTQ86" s="214"/>
      <c r="CTR86" s="214"/>
      <c r="CTS86" s="214"/>
      <c r="CTT86" s="214"/>
      <c r="CTU86" s="214"/>
      <c r="CTV86" s="214"/>
      <c r="CTW86" s="214"/>
      <c r="CTX86" s="214"/>
      <c r="CTY86" s="214"/>
      <c r="CTZ86" s="214"/>
      <c r="CUA86" s="214"/>
      <c r="CUB86" s="214"/>
      <c r="CUC86" s="214"/>
      <c r="CUD86" s="214"/>
      <c r="CUE86" s="214"/>
      <c r="CUF86" s="214"/>
      <c r="CUG86" s="214"/>
      <c r="CUH86" s="214"/>
      <c r="CUI86" s="214"/>
      <c r="CUJ86" s="214"/>
      <c r="CUK86" s="214"/>
      <c r="CUL86" s="214"/>
      <c r="CUM86" s="214"/>
      <c r="CUN86" s="214"/>
      <c r="CUO86" s="214"/>
      <c r="CUP86" s="214"/>
      <c r="CUQ86" s="214"/>
      <c r="CUR86" s="214"/>
      <c r="CUS86" s="214"/>
      <c r="CUT86" s="214"/>
      <c r="CUU86" s="214"/>
      <c r="CUV86" s="214"/>
      <c r="CUW86" s="214"/>
      <c r="CUX86" s="214"/>
      <c r="CUY86" s="214"/>
      <c r="CUZ86" s="214"/>
      <c r="CVA86" s="214"/>
      <c r="CVB86" s="214"/>
      <c r="CVC86" s="214"/>
      <c r="CVD86" s="214"/>
      <c r="CVE86" s="214"/>
      <c r="CVF86" s="214"/>
      <c r="CVG86" s="214"/>
      <c r="CVH86" s="214"/>
      <c r="CVI86" s="214"/>
      <c r="CVJ86" s="214"/>
      <c r="CVK86" s="214"/>
      <c r="CVL86" s="214"/>
      <c r="CVM86" s="214"/>
      <c r="CVN86" s="214"/>
      <c r="CVO86" s="214"/>
      <c r="CVP86" s="214"/>
      <c r="CVQ86" s="214"/>
      <c r="CVR86" s="214"/>
      <c r="CVS86" s="214"/>
      <c r="CVT86" s="214"/>
      <c r="CVU86" s="214"/>
      <c r="CVV86" s="214"/>
      <c r="CVW86" s="214"/>
      <c r="CVX86" s="214"/>
      <c r="CVY86" s="214"/>
      <c r="CVZ86" s="214"/>
      <c r="CWA86" s="214"/>
      <c r="CWB86" s="214"/>
      <c r="CWC86" s="214"/>
      <c r="CWD86" s="214"/>
      <c r="CWE86" s="214"/>
      <c r="CWF86" s="214"/>
      <c r="CWG86" s="214"/>
      <c r="CWH86" s="214"/>
      <c r="CWI86" s="214"/>
      <c r="CWJ86" s="214"/>
      <c r="CWK86" s="214"/>
      <c r="CWL86" s="214"/>
      <c r="CWM86" s="214"/>
      <c r="CWN86" s="214"/>
      <c r="CWO86" s="214"/>
      <c r="CWP86" s="214"/>
      <c r="CWQ86" s="214"/>
      <c r="CWR86" s="214"/>
      <c r="CWS86" s="214"/>
      <c r="CWT86" s="214"/>
      <c r="CWU86" s="214"/>
      <c r="CWV86" s="214"/>
      <c r="CWW86" s="214"/>
      <c r="CWX86" s="214"/>
      <c r="CWY86" s="214"/>
      <c r="CWZ86" s="214"/>
      <c r="CXA86" s="214"/>
      <c r="CXB86" s="214"/>
      <c r="CXC86" s="214"/>
      <c r="CXD86" s="214"/>
      <c r="CXE86" s="214"/>
      <c r="CXF86" s="214"/>
      <c r="CXG86" s="214"/>
      <c r="CXH86" s="214"/>
      <c r="CXI86" s="214"/>
      <c r="CXJ86" s="214"/>
      <c r="CXK86" s="214"/>
      <c r="CXL86" s="214"/>
      <c r="CXM86" s="214"/>
      <c r="CXN86" s="214"/>
      <c r="CXO86" s="214"/>
      <c r="CXP86" s="214"/>
      <c r="CXQ86" s="214"/>
      <c r="CXR86" s="214"/>
      <c r="CXS86" s="214"/>
      <c r="CXT86" s="214"/>
      <c r="CXU86" s="214"/>
      <c r="CXV86" s="214"/>
      <c r="CXW86" s="214"/>
      <c r="CXX86" s="214"/>
      <c r="CXY86" s="214"/>
      <c r="CXZ86" s="214"/>
      <c r="CYA86" s="214"/>
      <c r="CYB86" s="214"/>
      <c r="CYC86" s="214"/>
      <c r="CYD86" s="214"/>
      <c r="CYE86" s="214"/>
      <c r="CYF86" s="214"/>
      <c r="CYG86" s="214"/>
      <c r="CYH86" s="214"/>
      <c r="CYI86" s="214"/>
      <c r="CYJ86" s="214"/>
      <c r="CYK86" s="214"/>
      <c r="CYL86" s="214"/>
      <c r="CYM86" s="214"/>
      <c r="CYN86" s="214"/>
      <c r="CYO86" s="214"/>
      <c r="CYP86" s="214"/>
      <c r="CYQ86" s="214"/>
      <c r="CYR86" s="214"/>
      <c r="CYS86" s="214"/>
      <c r="CYT86" s="214"/>
      <c r="CYU86" s="214"/>
      <c r="CYV86" s="214"/>
      <c r="CYW86" s="214"/>
      <c r="CYX86" s="214"/>
      <c r="CYY86" s="214"/>
      <c r="CYZ86" s="214"/>
      <c r="CZA86" s="214"/>
      <c r="CZB86" s="214"/>
      <c r="CZC86" s="214"/>
      <c r="CZD86" s="214"/>
      <c r="CZE86" s="214"/>
      <c r="CZF86" s="214"/>
      <c r="CZG86" s="214"/>
      <c r="CZH86" s="214"/>
      <c r="CZI86" s="214"/>
      <c r="CZJ86" s="214"/>
      <c r="CZK86" s="214"/>
      <c r="CZL86" s="214"/>
      <c r="CZM86" s="214"/>
      <c r="CZN86" s="214"/>
      <c r="CZO86" s="214"/>
      <c r="CZP86" s="214"/>
      <c r="CZQ86" s="214"/>
      <c r="CZR86" s="214"/>
      <c r="CZS86" s="214"/>
      <c r="CZT86" s="214"/>
      <c r="CZU86" s="214"/>
      <c r="CZV86" s="214"/>
      <c r="CZW86" s="214"/>
      <c r="CZX86" s="214"/>
      <c r="CZY86" s="214"/>
      <c r="CZZ86" s="214"/>
      <c r="DAA86" s="214"/>
      <c r="DAB86" s="214"/>
      <c r="DAC86" s="214"/>
      <c r="DAD86" s="214"/>
      <c r="DAE86" s="214"/>
      <c r="DAF86" s="214"/>
      <c r="DAG86" s="214"/>
      <c r="DAH86" s="214"/>
      <c r="DAI86" s="214"/>
      <c r="DAJ86" s="214"/>
      <c r="DAK86" s="214"/>
      <c r="DAL86" s="214"/>
      <c r="DAM86" s="214"/>
      <c r="DAN86" s="214"/>
      <c r="DAO86" s="214"/>
      <c r="DAP86" s="214"/>
      <c r="DAQ86" s="214"/>
      <c r="DAR86" s="214"/>
      <c r="DAS86" s="214"/>
      <c r="DAT86" s="214"/>
      <c r="DAU86" s="214"/>
      <c r="DAV86" s="214"/>
      <c r="DAW86" s="214"/>
      <c r="DAX86" s="214"/>
      <c r="DAY86" s="214"/>
      <c r="DAZ86" s="214"/>
      <c r="DBA86" s="214"/>
      <c r="DBB86" s="214"/>
      <c r="DBC86" s="214"/>
      <c r="DBD86" s="214"/>
      <c r="DBE86" s="214"/>
      <c r="DBF86" s="214"/>
      <c r="DBG86" s="214"/>
      <c r="DBH86" s="214"/>
      <c r="DBI86" s="214"/>
      <c r="DBJ86" s="214"/>
      <c r="DBK86" s="214"/>
      <c r="DBL86" s="214"/>
      <c r="DBM86" s="214"/>
      <c r="DBN86" s="214"/>
      <c r="DBO86" s="214"/>
      <c r="DBP86" s="214"/>
      <c r="DBQ86" s="214"/>
      <c r="DBR86" s="214"/>
      <c r="DBS86" s="214"/>
      <c r="DBT86" s="214"/>
      <c r="DBU86" s="214"/>
      <c r="DBV86" s="214"/>
      <c r="DBW86" s="214"/>
      <c r="DBX86" s="214"/>
      <c r="DBY86" s="214"/>
      <c r="DBZ86" s="214"/>
      <c r="DCA86" s="214"/>
      <c r="DCB86" s="214"/>
      <c r="DCC86" s="214"/>
      <c r="DCD86" s="214"/>
      <c r="DCE86" s="214"/>
      <c r="DCF86" s="214"/>
      <c r="DCG86" s="214"/>
      <c r="DCH86" s="214"/>
      <c r="DCI86" s="214"/>
      <c r="DCJ86" s="214"/>
      <c r="DCK86" s="214"/>
      <c r="DCL86" s="214"/>
      <c r="DCM86" s="214"/>
      <c r="DCN86" s="214"/>
      <c r="DCO86" s="214"/>
      <c r="DCP86" s="214"/>
      <c r="DCQ86" s="214"/>
      <c r="DCR86" s="214"/>
      <c r="DCS86" s="214"/>
      <c r="DCT86" s="214"/>
      <c r="DCU86" s="214"/>
      <c r="DCV86" s="214"/>
      <c r="DCW86" s="214"/>
      <c r="DCX86" s="214"/>
      <c r="DCY86" s="214"/>
      <c r="DCZ86" s="214"/>
      <c r="DDA86" s="214"/>
      <c r="DDB86" s="214"/>
      <c r="DDC86" s="214"/>
      <c r="DDD86" s="214"/>
      <c r="DDE86" s="214"/>
      <c r="DDF86" s="214"/>
      <c r="DDG86" s="214"/>
      <c r="DDH86" s="214"/>
      <c r="DDI86" s="214"/>
      <c r="DDJ86" s="214"/>
      <c r="DDK86" s="214"/>
      <c r="DDL86" s="214"/>
      <c r="DDM86" s="214"/>
      <c r="DDN86" s="214"/>
      <c r="DDO86" s="214"/>
      <c r="DDP86" s="214"/>
      <c r="DDQ86" s="214"/>
      <c r="DDR86" s="214"/>
      <c r="DDS86" s="214"/>
      <c r="DDT86" s="214"/>
      <c r="DDU86" s="214"/>
      <c r="DDV86" s="214"/>
      <c r="DDW86" s="214"/>
      <c r="DDX86" s="214"/>
      <c r="DDY86" s="214"/>
      <c r="DDZ86" s="214"/>
      <c r="DEA86" s="214"/>
      <c r="DEB86" s="214"/>
      <c r="DEC86" s="214"/>
      <c r="DED86" s="214"/>
      <c r="DEE86" s="214"/>
      <c r="DEF86" s="214"/>
      <c r="DEG86" s="214"/>
      <c r="DEH86" s="214"/>
      <c r="DEI86" s="214"/>
      <c r="DEJ86" s="214"/>
      <c r="DEK86" s="214"/>
      <c r="DEL86" s="214"/>
      <c r="DEM86" s="214"/>
      <c r="DEN86" s="214"/>
      <c r="DEO86" s="214"/>
      <c r="DEP86" s="214"/>
      <c r="DEQ86" s="214"/>
      <c r="DER86" s="214"/>
      <c r="DES86" s="214"/>
      <c r="DET86" s="214"/>
      <c r="DEU86" s="214"/>
      <c r="DEV86" s="214"/>
      <c r="DEW86" s="214"/>
      <c r="DEX86" s="214"/>
      <c r="DEY86" s="214"/>
      <c r="DEZ86" s="214"/>
      <c r="DFA86" s="214"/>
      <c r="DFB86" s="214"/>
      <c r="DFC86" s="214"/>
      <c r="DFD86" s="214"/>
      <c r="DFE86" s="214"/>
      <c r="DFF86" s="214"/>
      <c r="DFG86" s="214"/>
      <c r="DFH86" s="214"/>
      <c r="DFI86" s="214"/>
      <c r="DFJ86" s="214"/>
      <c r="DFK86" s="214"/>
      <c r="DFL86" s="214"/>
      <c r="DFM86" s="214"/>
      <c r="DFN86" s="214"/>
      <c r="DFO86" s="214"/>
      <c r="DFP86" s="214"/>
      <c r="DFQ86" s="214"/>
      <c r="DFR86" s="214"/>
      <c r="DFS86" s="214"/>
      <c r="DFT86" s="214"/>
      <c r="DFU86" s="214"/>
      <c r="DFV86" s="214"/>
      <c r="DFW86" s="214"/>
      <c r="DFX86" s="214"/>
      <c r="DFY86" s="214"/>
      <c r="DFZ86" s="214"/>
      <c r="DGA86" s="214"/>
      <c r="DGB86" s="214"/>
      <c r="DGC86" s="214"/>
      <c r="DGD86" s="214"/>
      <c r="DGE86" s="214"/>
      <c r="DGF86" s="214"/>
      <c r="DGG86" s="214"/>
      <c r="DGH86" s="214"/>
      <c r="DGI86" s="214"/>
      <c r="DGJ86" s="214"/>
      <c r="DGK86" s="214"/>
      <c r="DGL86" s="214"/>
      <c r="DGM86" s="214"/>
      <c r="DGN86" s="214"/>
      <c r="DGO86" s="214"/>
      <c r="DGP86" s="214"/>
      <c r="DGQ86" s="214"/>
      <c r="DGR86" s="214"/>
      <c r="DGS86" s="214"/>
      <c r="DGT86" s="214"/>
      <c r="DGU86" s="214"/>
      <c r="DGV86" s="214"/>
      <c r="DGW86" s="214"/>
      <c r="DGX86" s="214"/>
      <c r="DGY86" s="214"/>
      <c r="DGZ86" s="214"/>
      <c r="DHA86" s="214"/>
      <c r="DHB86" s="214"/>
      <c r="DHC86" s="214"/>
      <c r="DHD86" s="214"/>
      <c r="DHE86" s="214"/>
      <c r="DHF86" s="214"/>
      <c r="DHG86" s="214"/>
      <c r="DHH86" s="214"/>
      <c r="DHI86" s="214"/>
      <c r="DHJ86" s="214"/>
      <c r="DHK86" s="214"/>
      <c r="DHL86" s="214"/>
      <c r="DHM86" s="214"/>
      <c r="DHN86" s="214"/>
      <c r="DHO86" s="214"/>
      <c r="DHP86" s="214"/>
      <c r="DHQ86" s="214"/>
      <c r="DHR86" s="214"/>
      <c r="DHS86" s="214"/>
      <c r="DHT86" s="214"/>
      <c r="DHU86" s="214"/>
      <c r="DHV86" s="214"/>
      <c r="DHW86" s="214"/>
      <c r="DHX86" s="214"/>
      <c r="DHY86" s="214"/>
      <c r="DHZ86" s="214"/>
      <c r="DIA86" s="214"/>
      <c r="DIB86" s="214"/>
      <c r="DIC86" s="214"/>
      <c r="DID86" s="214"/>
      <c r="DIE86" s="214"/>
      <c r="DIF86" s="214"/>
      <c r="DIG86" s="214"/>
      <c r="DIH86" s="214"/>
      <c r="DII86" s="214"/>
      <c r="DIJ86" s="214"/>
      <c r="DIK86" s="214"/>
      <c r="DIL86" s="214"/>
      <c r="DIM86" s="214"/>
      <c r="DIN86" s="214"/>
      <c r="DIO86" s="214"/>
      <c r="DIP86" s="214"/>
      <c r="DIQ86" s="214"/>
      <c r="DIR86" s="214"/>
      <c r="DIS86" s="214"/>
      <c r="DIT86" s="214"/>
      <c r="DIU86" s="214"/>
      <c r="DIV86" s="214"/>
      <c r="DIW86" s="214"/>
      <c r="DIX86" s="214"/>
      <c r="DIY86" s="214"/>
      <c r="DIZ86" s="214"/>
      <c r="DJA86" s="214"/>
      <c r="DJB86" s="214"/>
      <c r="DJC86" s="214"/>
      <c r="DJD86" s="214"/>
      <c r="DJE86" s="214"/>
      <c r="DJF86" s="214"/>
      <c r="DJG86" s="214"/>
      <c r="DJH86" s="214"/>
      <c r="DJI86" s="214"/>
      <c r="DJJ86" s="214"/>
      <c r="DJK86" s="214"/>
      <c r="DJL86" s="214"/>
      <c r="DJM86" s="214"/>
      <c r="DJN86" s="214"/>
      <c r="DJO86" s="214"/>
      <c r="DJP86" s="214"/>
      <c r="DJQ86" s="214"/>
      <c r="DJR86" s="214"/>
      <c r="DJS86" s="214"/>
      <c r="DJT86" s="214"/>
      <c r="DJU86" s="214"/>
      <c r="DJV86" s="214"/>
      <c r="DJW86" s="214"/>
      <c r="DJX86" s="214"/>
      <c r="DJY86" s="214"/>
      <c r="DJZ86" s="214"/>
      <c r="DKA86" s="214"/>
      <c r="DKB86" s="214"/>
      <c r="DKC86" s="214"/>
      <c r="DKD86" s="214"/>
      <c r="DKE86" s="214"/>
      <c r="DKF86" s="214"/>
      <c r="DKG86" s="214"/>
      <c r="DKH86" s="214"/>
      <c r="DKI86" s="214"/>
      <c r="DKJ86" s="214"/>
      <c r="DKK86" s="214"/>
      <c r="DKL86" s="214"/>
      <c r="DKM86" s="214"/>
      <c r="DKN86" s="214"/>
      <c r="DKO86" s="214"/>
      <c r="DKP86" s="214"/>
      <c r="DKQ86" s="214"/>
      <c r="DKR86" s="214"/>
      <c r="DKS86" s="214"/>
      <c r="DKT86" s="214"/>
      <c r="DKU86" s="214"/>
      <c r="DKV86" s="214"/>
      <c r="DKW86" s="214"/>
      <c r="DKX86" s="214"/>
      <c r="DKY86" s="214"/>
      <c r="DKZ86" s="214"/>
      <c r="DLA86" s="214"/>
      <c r="DLB86" s="214"/>
      <c r="DLC86" s="214"/>
      <c r="DLD86" s="214"/>
      <c r="DLE86" s="214"/>
      <c r="DLF86" s="214"/>
      <c r="DLG86" s="214"/>
      <c r="DLH86" s="214"/>
      <c r="DLI86" s="214"/>
      <c r="DLJ86" s="214"/>
      <c r="DLK86" s="214"/>
      <c r="DLL86" s="214"/>
      <c r="DLM86" s="214"/>
      <c r="DLN86" s="214"/>
      <c r="DLO86" s="214"/>
      <c r="DLP86" s="214"/>
      <c r="DLQ86" s="214"/>
      <c r="DLR86" s="214"/>
      <c r="DLS86" s="214"/>
      <c r="DLT86" s="214"/>
      <c r="DLU86" s="214"/>
      <c r="DLV86" s="214"/>
      <c r="DLW86" s="214"/>
      <c r="DLX86" s="214"/>
      <c r="DLY86" s="214"/>
      <c r="DLZ86" s="214"/>
      <c r="DMA86" s="214"/>
      <c r="DMB86" s="214"/>
      <c r="DMC86" s="214"/>
      <c r="DMD86" s="214"/>
      <c r="DME86" s="214"/>
      <c r="DMF86" s="214"/>
      <c r="DMG86" s="214"/>
      <c r="DMH86" s="214"/>
      <c r="DMI86" s="214"/>
      <c r="DMJ86" s="214"/>
      <c r="DMK86" s="214"/>
      <c r="DML86" s="214"/>
      <c r="DMM86" s="214"/>
      <c r="DMN86" s="214"/>
      <c r="DMO86" s="214"/>
      <c r="DMP86" s="214"/>
      <c r="DMQ86" s="214"/>
      <c r="DMR86" s="214"/>
      <c r="DMS86" s="214"/>
      <c r="DMT86" s="214"/>
      <c r="DMU86" s="214"/>
      <c r="DMV86" s="214"/>
      <c r="DMW86" s="214"/>
      <c r="DMX86" s="214"/>
      <c r="DMY86" s="214"/>
      <c r="DMZ86" s="214"/>
      <c r="DNA86" s="214"/>
      <c r="DNB86" s="214"/>
      <c r="DNC86" s="214"/>
      <c r="DND86" s="214"/>
      <c r="DNE86" s="214"/>
      <c r="DNF86" s="214"/>
      <c r="DNG86" s="214"/>
      <c r="DNH86" s="214"/>
      <c r="DNI86" s="214"/>
      <c r="DNJ86" s="214"/>
      <c r="DNK86" s="214"/>
      <c r="DNL86" s="214"/>
      <c r="DNM86" s="214"/>
      <c r="DNN86" s="214"/>
      <c r="DNO86" s="214"/>
      <c r="DNP86" s="214"/>
      <c r="DNQ86" s="214"/>
      <c r="DNR86" s="214"/>
      <c r="DNS86" s="214"/>
      <c r="DNT86" s="214"/>
      <c r="DNU86" s="214"/>
      <c r="DNV86" s="214"/>
      <c r="DNW86" s="214"/>
      <c r="DNX86" s="214"/>
      <c r="DNY86" s="214"/>
      <c r="DNZ86" s="214"/>
      <c r="DOA86" s="214"/>
      <c r="DOB86" s="214"/>
      <c r="DOC86" s="214"/>
      <c r="DOD86" s="214"/>
      <c r="DOE86" s="214"/>
      <c r="DOF86" s="214"/>
      <c r="DOG86" s="214"/>
      <c r="DOH86" s="214"/>
      <c r="DOI86" s="214"/>
      <c r="DOJ86" s="214"/>
      <c r="DOK86" s="214"/>
      <c r="DOL86" s="214"/>
      <c r="DOM86" s="214"/>
      <c r="DON86" s="214"/>
      <c r="DOO86" s="214"/>
      <c r="DOP86" s="214"/>
      <c r="DOQ86" s="214"/>
      <c r="DOR86" s="214"/>
      <c r="DOS86" s="214"/>
      <c r="DOT86" s="214"/>
      <c r="DOU86" s="214"/>
      <c r="DOV86" s="214"/>
      <c r="DOW86" s="214"/>
      <c r="DOX86" s="214"/>
      <c r="DOY86" s="214"/>
      <c r="DOZ86" s="214"/>
      <c r="DPA86" s="214"/>
      <c r="DPB86" s="214"/>
      <c r="DPC86" s="214"/>
      <c r="DPD86" s="214"/>
      <c r="DPE86" s="214"/>
      <c r="DPF86" s="214"/>
      <c r="DPG86" s="214"/>
      <c r="DPH86" s="214"/>
      <c r="DPI86" s="214"/>
      <c r="DPJ86" s="214"/>
      <c r="DPK86" s="214"/>
      <c r="DPL86" s="214"/>
      <c r="DPM86" s="214"/>
      <c r="DPN86" s="214"/>
      <c r="DPO86" s="214"/>
      <c r="DPP86" s="214"/>
      <c r="DPQ86" s="214"/>
      <c r="DPR86" s="214"/>
      <c r="DPS86" s="214"/>
      <c r="DPT86" s="214"/>
      <c r="DPU86" s="214"/>
      <c r="DPV86" s="214"/>
      <c r="DPW86" s="214"/>
      <c r="DPX86" s="214"/>
      <c r="DPY86" s="214"/>
      <c r="DPZ86" s="214"/>
      <c r="DQA86" s="214"/>
      <c r="DQB86" s="214"/>
      <c r="DQC86" s="214"/>
      <c r="DQD86" s="214"/>
      <c r="DQE86" s="214"/>
      <c r="DQF86" s="214"/>
      <c r="DQG86" s="214"/>
      <c r="DQH86" s="214"/>
      <c r="DQI86" s="214"/>
      <c r="DQJ86" s="214"/>
      <c r="DQK86" s="214"/>
      <c r="DQL86" s="214"/>
      <c r="DQM86" s="214"/>
      <c r="DQN86" s="214"/>
      <c r="DQO86" s="214"/>
      <c r="DQP86" s="214"/>
      <c r="DQQ86" s="214"/>
      <c r="DQR86" s="214"/>
      <c r="DQS86" s="214"/>
      <c r="DQT86" s="214"/>
      <c r="DQU86" s="214"/>
      <c r="DQV86" s="214"/>
      <c r="DQW86" s="214"/>
      <c r="DQX86" s="214"/>
      <c r="DQY86" s="214"/>
      <c r="DQZ86" s="214"/>
      <c r="DRA86" s="214"/>
      <c r="DRB86" s="214"/>
      <c r="DRC86" s="214"/>
      <c r="DRD86" s="214"/>
      <c r="DRE86" s="214"/>
      <c r="DRF86" s="214"/>
      <c r="DRG86" s="214"/>
      <c r="DRH86" s="214"/>
      <c r="DRI86" s="214"/>
      <c r="DRJ86" s="214"/>
      <c r="DRK86" s="214"/>
      <c r="DRL86" s="214"/>
      <c r="DRM86" s="214"/>
      <c r="DRN86" s="214"/>
      <c r="DRO86" s="214"/>
      <c r="DRP86" s="214"/>
      <c r="DRQ86" s="214"/>
      <c r="DRR86" s="214"/>
      <c r="DRS86" s="214"/>
      <c r="DRT86" s="214"/>
      <c r="DRU86" s="214"/>
      <c r="DRV86" s="214"/>
      <c r="DRW86" s="214"/>
      <c r="DRX86" s="214"/>
      <c r="DRY86" s="214"/>
      <c r="DRZ86" s="214"/>
      <c r="DSA86" s="214"/>
      <c r="DSB86" s="214"/>
      <c r="DSC86" s="214"/>
      <c r="DSD86" s="214"/>
      <c r="DSE86" s="214"/>
      <c r="DSF86" s="214"/>
      <c r="DSG86" s="214"/>
      <c r="DSH86" s="214"/>
      <c r="DSI86" s="214"/>
      <c r="DSJ86" s="214"/>
      <c r="DSK86" s="214"/>
      <c r="DSL86" s="214"/>
      <c r="DSM86" s="214"/>
      <c r="DSN86" s="214"/>
      <c r="DSO86" s="214"/>
      <c r="DSP86" s="214"/>
      <c r="DSQ86" s="214"/>
      <c r="DSR86" s="214"/>
      <c r="DSS86" s="214"/>
      <c r="DST86" s="214"/>
      <c r="DSU86" s="214"/>
      <c r="DSV86" s="214"/>
      <c r="DSW86" s="214"/>
      <c r="DSX86" s="214"/>
      <c r="DSY86" s="214"/>
      <c r="DSZ86" s="214"/>
      <c r="DTA86" s="214"/>
      <c r="DTB86" s="214"/>
      <c r="DTC86" s="214"/>
      <c r="DTD86" s="214"/>
      <c r="DTE86" s="214"/>
      <c r="DTF86" s="214"/>
      <c r="DTG86" s="214"/>
      <c r="DTH86" s="214"/>
      <c r="DTI86" s="214"/>
      <c r="DTJ86" s="214"/>
      <c r="DTK86" s="214"/>
      <c r="DTL86" s="214"/>
      <c r="DTM86" s="214"/>
      <c r="DTN86" s="214"/>
      <c r="DTO86" s="214"/>
      <c r="DTP86" s="214"/>
      <c r="DTQ86" s="214"/>
      <c r="DTR86" s="214"/>
      <c r="DTS86" s="214"/>
      <c r="DTT86" s="214"/>
      <c r="DTU86" s="214"/>
      <c r="DTV86" s="214"/>
      <c r="DTW86" s="214"/>
      <c r="DTX86" s="214"/>
      <c r="DTY86" s="214"/>
      <c r="DTZ86" s="214"/>
      <c r="DUA86" s="214"/>
      <c r="DUB86" s="214"/>
      <c r="DUC86" s="214"/>
      <c r="DUD86" s="214"/>
      <c r="DUE86" s="214"/>
      <c r="DUF86" s="214"/>
      <c r="DUG86" s="214"/>
      <c r="DUH86" s="214"/>
      <c r="DUI86" s="214"/>
      <c r="DUJ86" s="214"/>
      <c r="DUK86" s="214"/>
      <c r="DUL86" s="214"/>
      <c r="DUM86" s="214"/>
      <c r="DUN86" s="214"/>
      <c r="DUO86" s="214"/>
      <c r="DUP86" s="214"/>
      <c r="DUQ86" s="214"/>
      <c r="DUR86" s="214"/>
      <c r="DUS86" s="214"/>
      <c r="DUT86" s="214"/>
      <c r="DUU86" s="214"/>
      <c r="DUV86" s="214"/>
      <c r="DUW86" s="214"/>
      <c r="DUX86" s="214"/>
      <c r="DUY86" s="214"/>
      <c r="DUZ86" s="214"/>
      <c r="DVA86" s="214"/>
      <c r="DVB86" s="214"/>
      <c r="DVC86" s="214"/>
      <c r="DVD86" s="214"/>
      <c r="DVE86" s="214"/>
      <c r="DVF86" s="214"/>
      <c r="DVG86" s="214"/>
      <c r="DVH86" s="214"/>
      <c r="DVI86" s="214"/>
      <c r="DVJ86" s="214"/>
      <c r="DVK86" s="214"/>
      <c r="DVL86" s="214"/>
      <c r="DVM86" s="214"/>
      <c r="DVN86" s="214"/>
      <c r="DVO86" s="214"/>
      <c r="DVP86" s="214"/>
      <c r="DVQ86" s="214"/>
      <c r="DVR86" s="214"/>
      <c r="DVS86" s="214"/>
      <c r="DVT86" s="214"/>
      <c r="DVU86" s="214"/>
      <c r="DVV86" s="214"/>
      <c r="DVW86" s="214"/>
      <c r="DVX86" s="214"/>
      <c r="DVY86" s="214"/>
      <c r="DVZ86" s="214"/>
      <c r="DWA86" s="214"/>
      <c r="DWB86" s="214"/>
      <c r="DWC86" s="214"/>
      <c r="DWD86" s="214"/>
      <c r="DWE86" s="214"/>
      <c r="DWF86" s="214"/>
      <c r="DWG86" s="214"/>
      <c r="DWH86" s="214"/>
      <c r="DWI86" s="214"/>
      <c r="DWJ86" s="214"/>
      <c r="DWK86" s="214"/>
      <c r="DWL86" s="214"/>
      <c r="DWM86" s="214"/>
      <c r="DWN86" s="214"/>
      <c r="DWO86" s="214"/>
      <c r="DWP86" s="214"/>
      <c r="DWQ86" s="214"/>
      <c r="DWR86" s="214"/>
      <c r="DWS86" s="214"/>
      <c r="DWT86" s="214"/>
      <c r="DWU86" s="214"/>
      <c r="DWV86" s="214"/>
      <c r="DWW86" s="214"/>
      <c r="DWX86" s="214"/>
      <c r="DWY86" s="214"/>
      <c r="DWZ86" s="214"/>
      <c r="DXA86" s="214"/>
      <c r="DXB86" s="214"/>
      <c r="DXC86" s="214"/>
      <c r="DXD86" s="214"/>
      <c r="DXE86" s="214"/>
      <c r="DXF86" s="214"/>
      <c r="DXG86" s="214"/>
      <c r="DXH86" s="214"/>
      <c r="DXI86" s="214"/>
      <c r="DXJ86" s="214"/>
      <c r="DXK86" s="214"/>
      <c r="DXL86" s="214"/>
      <c r="DXM86" s="214"/>
      <c r="DXN86" s="214"/>
      <c r="DXO86" s="214"/>
      <c r="DXP86" s="214"/>
      <c r="DXQ86" s="214"/>
      <c r="DXR86" s="214"/>
      <c r="DXS86" s="214"/>
      <c r="DXT86" s="214"/>
      <c r="DXU86" s="214"/>
      <c r="DXV86" s="214"/>
      <c r="DXW86" s="214"/>
      <c r="DXX86" s="214"/>
      <c r="DXY86" s="214"/>
      <c r="DXZ86" s="214"/>
      <c r="DYA86" s="214"/>
      <c r="DYB86" s="214"/>
      <c r="DYC86" s="214"/>
      <c r="DYD86" s="214"/>
      <c r="DYE86" s="214"/>
      <c r="DYF86" s="214"/>
      <c r="DYG86" s="214"/>
      <c r="DYH86" s="214"/>
      <c r="DYI86" s="214"/>
      <c r="DYJ86" s="214"/>
      <c r="DYK86" s="214"/>
      <c r="DYL86" s="214"/>
      <c r="DYM86" s="214"/>
      <c r="DYN86" s="214"/>
      <c r="DYO86" s="214"/>
      <c r="DYP86" s="214"/>
      <c r="DYQ86" s="214"/>
      <c r="DYR86" s="214"/>
      <c r="DYS86" s="214"/>
      <c r="DYT86" s="214"/>
      <c r="DYU86" s="214"/>
      <c r="DYV86" s="214"/>
      <c r="DYW86" s="214"/>
      <c r="DYX86" s="214"/>
      <c r="DYY86" s="214"/>
      <c r="DYZ86" s="214"/>
      <c r="DZA86" s="214"/>
      <c r="DZB86" s="214"/>
      <c r="DZC86" s="214"/>
      <c r="DZD86" s="214"/>
      <c r="DZE86" s="214"/>
      <c r="DZF86" s="214"/>
      <c r="DZG86" s="214"/>
      <c r="DZH86" s="214"/>
      <c r="DZI86" s="214"/>
      <c r="DZJ86" s="214"/>
      <c r="DZK86" s="214"/>
      <c r="DZL86" s="214"/>
      <c r="DZM86" s="214"/>
      <c r="DZN86" s="214"/>
      <c r="DZO86" s="214"/>
      <c r="DZP86" s="214"/>
      <c r="DZQ86" s="214"/>
      <c r="DZR86" s="214"/>
      <c r="DZS86" s="214"/>
      <c r="DZT86" s="214"/>
      <c r="DZU86" s="214"/>
      <c r="DZV86" s="214"/>
      <c r="DZW86" s="214"/>
      <c r="DZX86" s="214"/>
      <c r="DZY86" s="214"/>
      <c r="DZZ86" s="214"/>
      <c r="EAA86" s="214"/>
      <c r="EAB86" s="214"/>
      <c r="EAC86" s="214"/>
      <c r="EAD86" s="214"/>
      <c r="EAE86" s="214"/>
      <c r="EAF86" s="214"/>
      <c r="EAG86" s="214"/>
      <c r="EAH86" s="214"/>
      <c r="EAI86" s="214"/>
      <c r="EAJ86" s="214"/>
      <c r="EAK86" s="214"/>
      <c r="EAL86" s="214"/>
      <c r="EAM86" s="214"/>
      <c r="EAN86" s="214"/>
      <c r="EAO86" s="214"/>
      <c r="EAP86" s="214"/>
      <c r="EAQ86" s="214"/>
      <c r="EAR86" s="214"/>
      <c r="EAS86" s="214"/>
      <c r="EAT86" s="214"/>
      <c r="EAU86" s="214"/>
      <c r="EAV86" s="214"/>
      <c r="EAW86" s="214"/>
      <c r="EAX86" s="214"/>
      <c r="EAY86" s="214"/>
      <c r="EAZ86" s="214"/>
      <c r="EBA86" s="214"/>
      <c r="EBB86" s="214"/>
      <c r="EBC86" s="214"/>
      <c r="EBD86" s="214"/>
      <c r="EBE86" s="214"/>
      <c r="EBF86" s="214"/>
      <c r="EBG86" s="214"/>
      <c r="EBH86" s="214"/>
      <c r="EBI86" s="214"/>
      <c r="EBJ86" s="214"/>
      <c r="EBK86" s="214"/>
      <c r="EBL86" s="214"/>
      <c r="EBM86" s="214"/>
      <c r="EBN86" s="214"/>
      <c r="EBO86" s="214"/>
      <c r="EBP86" s="214"/>
      <c r="EBQ86" s="214"/>
      <c r="EBR86" s="214"/>
      <c r="EBS86" s="214"/>
      <c r="EBT86" s="214"/>
      <c r="EBU86" s="214"/>
      <c r="EBV86" s="214"/>
      <c r="EBW86" s="214"/>
      <c r="EBX86" s="214"/>
      <c r="EBY86" s="214"/>
      <c r="EBZ86" s="214"/>
      <c r="ECA86" s="214"/>
      <c r="ECB86" s="214"/>
      <c r="ECC86" s="214"/>
      <c r="ECD86" s="214"/>
      <c r="ECE86" s="214"/>
      <c r="ECF86" s="214"/>
      <c r="ECG86" s="214"/>
      <c r="ECH86" s="214"/>
      <c r="ECI86" s="214"/>
      <c r="ECJ86" s="214"/>
      <c r="ECK86" s="214"/>
      <c r="ECL86" s="214"/>
      <c r="ECM86" s="214"/>
      <c r="ECN86" s="214"/>
      <c r="ECO86" s="214"/>
      <c r="ECP86" s="214"/>
      <c r="ECQ86" s="214"/>
      <c r="ECR86" s="214"/>
      <c r="ECS86" s="214"/>
      <c r="ECT86" s="214"/>
      <c r="ECU86" s="214"/>
      <c r="ECV86" s="214"/>
      <c r="ECW86" s="214"/>
      <c r="ECX86" s="214"/>
      <c r="ECY86" s="214"/>
      <c r="ECZ86" s="214"/>
      <c r="EDA86" s="214"/>
      <c r="EDB86" s="214"/>
      <c r="EDC86" s="214"/>
      <c r="EDD86" s="214"/>
      <c r="EDE86" s="214"/>
      <c r="EDF86" s="214"/>
      <c r="EDG86" s="214"/>
      <c r="EDH86" s="214"/>
      <c r="EDI86" s="214"/>
      <c r="EDJ86" s="214"/>
      <c r="EDK86" s="214"/>
      <c r="EDL86" s="214"/>
      <c r="EDM86" s="214"/>
      <c r="EDN86" s="214"/>
      <c r="EDO86" s="214"/>
      <c r="EDP86" s="214"/>
      <c r="EDQ86" s="214"/>
      <c r="EDR86" s="214"/>
      <c r="EDS86" s="214"/>
      <c r="EDT86" s="214"/>
      <c r="EDU86" s="214"/>
      <c r="EDV86" s="214"/>
      <c r="EDW86" s="214"/>
      <c r="EDX86" s="214"/>
      <c r="EDY86" s="214"/>
      <c r="EDZ86" s="214"/>
      <c r="EEA86" s="214"/>
      <c r="EEB86" s="214"/>
      <c r="EEC86" s="214"/>
      <c r="EED86" s="214"/>
      <c r="EEE86" s="214"/>
      <c r="EEF86" s="214"/>
      <c r="EEG86" s="214"/>
      <c r="EEH86" s="214"/>
      <c r="EEI86" s="214"/>
      <c r="EEJ86" s="214"/>
      <c r="EEK86" s="214"/>
      <c r="EEL86" s="214"/>
      <c r="EEM86" s="214"/>
      <c r="EEN86" s="214"/>
      <c r="EEO86" s="214"/>
      <c r="EEP86" s="214"/>
      <c r="EEQ86" s="214"/>
      <c r="EER86" s="214"/>
      <c r="EES86" s="214"/>
      <c r="EET86" s="214"/>
      <c r="EEU86" s="214"/>
      <c r="EEV86" s="214"/>
      <c r="EEW86" s="214"/>
      <c r="EEX86" s="214"/>
      <c r="EEY86" s="214"/>
      <c r="EEZ86" s="214"/>
      <c r="EFA86" s="214"/>
      <c r="EFB86" s="214"/>
      <c r="EFC86" s="214"/>
      <c r="EFD86" s="214"/>
      <c r="EFE86" s="214"/>
      <c r="EFF86" s="214"/>
      <c r="EFG86" s="214"/>
      <c r="EFH86" s="214"/>
      <c r="EFI86" s="214"/>
      <c r="EFJ86" s="214"/>
      <c r="EFK86" s="214"/>
      <c r="EFL86" s="214"/>
      <c r="EFM86" s="214"/>
      <c r="EFN86" s="214"/>
      <c r="EFO86" s="214"/>
      <c r="EFP86" s="214"/>
      <c r="EFQ86" s="214"/>
      <c r="EFR86" s="214"/>
      <c r="EFS86" s="214"/>
      <c r="EFT86" s="214"/>
      <c r="EFU86" s="214"/>
      <c r="EFV86" s="214"/>
      <c r="EFW86" s="214"/>
      <c r="EFX86" s="214"/>
      <c r="EFY86" s="214"/>
      <c r="EFZ86" s="214"/>
      <c r="EGA86" s="214"/>
      <c r="EGB86" s="214"/>
      <c r="EGC86" s="214"/>
      <c r="EGD86" s="214"/>
      <c r="EGE86" s="214"/>
      <c r="EGF86" s="214"/>
      <c r="EGG86" s="214"/>
      <c r="EGH86" s="214"/>
      <c r="EGI86" s="214"/>
      <c r="EGJ86" s="214"/>
      <c r="EGK86" s="214"/>
      <c r="EGL86" s="214"/>
      <c r="EGM86" s="214"/>
      <c r="EGN86" s="214"/>
      <c r="EGO86" s="214"/>
      <c r="EGP86" s="214"/>
      <c r="EGQ86" s="214"/>
      <c r="EGR86" s="214"/>
      <c r="EGS86" s="214"/>
      <c r="EGT86" s="214"/>
      <c r="EGU86" s="214"/>
      <c r="EGV86" s="214"/>
      <c r="EGW86" s="214"/>
      <c r="EGX86" s="214"/>
      <c r="EGY86" s="214"/>
      <c r="EGZ86" s="214"/>
      <c r="EHA86" s="214"/>
      <c r="EHB86" s="214"/>
      <c r="EHC86" s="214"/>
      <c r="EHD86" s="214"/>
      <c r="EHE86" s="214"/>
      <c r="EHF86" s="214"/>
      <c r="EHG86" s="214"/>
      <c r="EHH86" s="214"/>
      <c r="EHI86" s="214"/>
      <c r="EHJ86" s="214"/>
      <c r="EHK86" s="214"/>
      <c r="EHL86" s="214"/>
      <c r="EHM86" s="214"/>
      <c r="EHN86" s="214"/>
      <c r="EHO86" s="214"/>
      <c r="EHP86" s="214"/>
      <c r="EHQ86" s="214"/>
      <c r="EHR86" s="214"/>
      <c r="EHS86" s="214"/>
      <c r="EHT86" s="214"/>
      <c r="EHU86" s="214"/>
      <c r="EHV86" s="214"/>
      <c r="EHW86" s="214"/>
      <c r="EHX86" s="214"/>
      <c r="EHY86" s="214"/>
      <c r="EHZ86" s="214"/>
      <c r="EIA86" s="214"/>
      <c r="EIB86" s="214"/>
      <c r="EIC86" s="214"/>
      <c r="EID86" s="214"/>
      <c r="EIE86" s="214"/>
      <c r="EIF86" s="214"/>
      <c r="EIG86" s="214"/>
      <c r="EIH86" s="214"/>
      <c r="EII86" s="214"/>
      <c r="EIJ86" s="214"/>
      <c r="EIK86" s="214"/>
      <c r="EIL86" s="214"/>
      <c r="EIM86" s="214"/>
      <c r="EIN86" s="214"/>
      <c r="EIO86" s="214"/>
      <c r="EIP86" s="214"/>
      <c r="EIQ86" s="214"/>
      <c r="EIR86" s="214"/>
      <c r="EIS86" s="214"/>
      <c r="EIT86" s="214"/>
      <c r="EIU86" s="214"/>
      <c r="EIV86" s="214"/>
      <c r="EIW86" s="214"/>
      <c r="EIX86" s="214"/>
      <c r="EIY86" s="214"/>
      <c r="EIZ86" s="214"/>
      <c r="EJA86" s="214"/>
      <c r="EJB86" s="214"/>
      <c r="EJC86" s="214"/>
      <c r="EJD86" s="214"/>
      <c r="EJE86" s="214"/>
      <c r="EJF86" s="214"/>
      <c r="EJG86" s="214"/>
      <c r="EJH86" s="214"/>
      <c r="EJI86" s="214"/>
      <c r="EJJ86" s="214"/>
      <c r="EJK86" s="214"/>
      <c r="EJL86" s="214"/>
      <c r="EJM86" s="214"/>
      <c r="EJN86" s="214"/>
      <c r="EJO86" s="214"/>
      <c r="EJP86" s="214"/>
      <c r="EJQ86" s="214"/>
      <c r="EJR86" s="214"/>
      <c r="EJS86" s="214"/>
      <c r="EJT86" s="214"/>
      <c r="EJU86" s="214"/>
      <c r="EJV86" s="214"/>
      <c r="EJW86" s="214"/>
      <c r="EJX86" s="214"/>
      <c r="EJY86" s="214"/>
      <c r="EJZ86" s="214"/>
      <c r="EKA86" s="214"/>
      <c r="EKB86" s="214"/>
      <c r="EKC86" s="214"/>
      <c r="EKD86" s="214"/>
      <c r="EKE86" s="214"/>
      <c r="EKF86" s="214"/>
      <c r="EKG86" s="214"/>
      <c r="EKH86" s="214"/>
      <c r="EKI86" s="214"/>
      <c r="EKJ86" s="214"/>
      <c r="EKK86" s="214"/>
      <c r="EKL86" s="214"/>
      <c r="EKM86" s="214"/>
      <c r="EKN86" s="214"/>
      <c r="EKO86" s="214"/>
      <c r="EKP86" s="214"/>
      <c r="EKQ86" s="214"/>
      <c r="EKR86" s="214"/>
      <c r="EKS86" s="214"/>
      <c r="EKT86" s="214"/>
      <c r="EKU86" s="214"/>
      <c r="EKV86" s="214"/>
      <c r="EKW86" s="214"/>
      <c r="EKX86" s="214"/>
      <c r="EKY86" s="214"/>
      <c r="EKZ86" s="214"/>
      <c r="ELA86" s="214"/>
      <c r="ELB86" s="214"/>
      <c r="ELC86" s="214"/>
      <c r="ELD86" s="214"/>
      <c r="ELE86" s="214"/>
      <c r="ELF86" s="214"/>
      <c r="ELG86" s="214"/>
      <c r="ELH86" s="214"/>
      <c r="ELI86" s="214"/>
      <c r="ELJ86" s="214"/>
      <c r="ELK86" s="214"/>
      <c r="ELL86" s="214"/>
      <c r="ELM86" s="214"/>
      <c r="ELN86" s="214"/>
      <c r="ELO86" s="214"/>
      <c r="ELP86" s="214"/>
      <c r="ELQ86" s="214"/>
      <c r="ELR86" s="214"/>
      <c r="ELS86" s="214"/>
      <c r="ELT86" s="214"/>
      <c r="ELU86" s="214"/>
      <c r="ELV86" s="214"/>
      <c r="ELW86" s="214"/>
      <c r="ELX86" s="214"/>
      <c r="ELY86" s="214"/>
      <c r="ELZ86" s="214"/>
      <c r="EMA86" s="214"/>
      <c r="EMB86" s="214"/>
      <c r="EMC86" s="214"/>
      <c r="EMD86" s="214"/>
      <c r="EME86" s="214"/>
      <c r="EMF86" s="214"/>
      <c r="EMG86" s="214"/>
      <c r="EMH86" s="214"/>
      <c r="EMI86" s="214"/>
      <c r="EMJ86" s="214"/>
      <c r="EMK86" s="214"/>
      <c r="EML86" s="214"/>
      <c r="EMM86" s="214"/>
      <c r="EMN86" s="214"/>
      <c r="EMO86" s="214"/>
      <c r="EMP86" s="214"/>
      <c r="EMQ86" s="214"/>
      <c r="EMR86" s="214"/>
      <c r="EMS86" s="214"/>
      <c r="EMT86" s="214"/>
      <c r="EMU86" s="214"/>
      <c r="EMV86" s="214"/>
      <c r="EMW86" s="214"/>
      <c r="EMX86" s="214"/>
      <c r="EMY86" s="214"/>
      <c r="EMZ86" s="214"/>
      <c r="ENA86" s="214"/>
      <c r="ENB86" s="214"/>
      <c r="ENC86" s="214"/>
      <c r="END86" s="214"/>
      <c r="ENE86" s="214"/>
      <c r="ENF86" s="214"/>
      <c r="ENG86" s="214"/>
      <c r="ENH86" s="214"/>
      <c r="ENI86" s="214"/>
      <c r="ENJ86" s="214"/>
      <c r="ENK86" s="214"/>
      <c r="ENL86" s="214"/>
      <c r="ENM86" s="214"/>
      <c r="ENN86" s="214"/>
      <c r="ENO86" s="214"/>
      <c r="ENP86" s="214"/>
      <c r="ENQ86" s="214"/>
      <c r="ENR86" s="214"/>
      <c r="ENS86" s="214"/>
      <c r="ENT86" s="214"/>
      <c r="ENU86" s="214"/>
      <c r="ENV86" s="214"/>
      <c r="ENW86" s="214"/>
      <c r="ENX86" s="214"/>
      <c r="ENY86" s="214"/>
      <c r="ENZ86" s="214"/>
      <c r="EOA86" s="214"/>
      <c r="EOB86" s="214"/>
      <c r="EOC86" s="214"/>
      <c r="EOD86" s="214"/>
      <c r="EOE86" s="214"/>
      <c r="EOF86" s="214"/>
      <c r="EOG86" s="214"/>
      <c r="EOH86" s="214"/>
      <c r="EOI86" s="214"/>
      <c r="EOJ86" s="214"/>
      <c r="EOK86" s="214"/>
      <c r="EOL86" s="214"/>
      <c r="EOM86" s="214"/>
      <c r="EON86" s="214"/>
      <c r="EOO86" s="214"/>
      <c r="EOP86" s="214"/>
      <c r="EOQ86" s="214"/>
      <c r="EOR86" s="214"/>
      <c r="EOS86" s="214"/>
      <c r="EOT86" s="214"/>
      <c r="EOU86" s="214"/>
      <c r="EOV86" s="214"/>
      <c r="EOW86" s="214"/>
      <c r="EOX86" s="214"/>
      <c r="EOY86" s="214"/>
      <c r="EOZ86" s="214"/>
      <c r="EPA86" s="214"/>
      <c r="EPB86" s="214"/>
      <c r="EPC86" s="214"/>
      <c r="EPD86" s="214"/>
      <c r="EPE86" s="214"/>
      <c r="EPF86" s="214"/>
      <c r="EPG86" s="214"/>
      <c r="EPH86" s="214"/>
      <c r="EPI86" s="214"/>
      <c r="EPJ86" s="214"/>
      <c r="EPK86" s="214"/>
      <c r="EPL86" s="214"/>
      <c r="EPM86" s="214"/>
      <c r="EPN86" s="214"/>
      <c r="EPO86" s="214"/>
      <c r="EPP86" s="214"/>
      <c r="EPQ86" s="214"/>
      <c r="EPR86" s="214"/>
      <c r="EPS86" s="214"/>
      <c r="EPT86" s="214"/>
      <c r="EPU86" s="214"/>
      <c r="EPV86" s="214"/>
      <c r="EPW86" s="214"/>
      <c r="EPX86" s="214"/>
      <c r="EPY86" s="214"/>
      <c r="EPZ86" s="214"/>
      <c r="EQA86" s="214"/>
      <c r="EQB86" s="214"/>
      <c r="EQC86" s="214"/>
      <c r="EQD86" s="214"/>
      <c r="EQE86" s="214"/>
      <c r="EQF86" s="214"/>
      <c r="EQG86" s="214"/>
      <c r="EQH86" s="214"/>
      <c r="EQI86" s="214"/>
      <c r="EQJ86" s="214"/>
      <c r="EQK86" s="214"/>
      <c r="EQL86" s="214"/>
      <c r="EQM86" s="214"/>
      <c r="EQN86" s="214"/>
      <c r="EQO86" s="214"/>
      <c r="EQP86" s="214"/>
      <c r="EQQ86" s="214"/>
      <c r="EQR86" s="214"/>
      <c r="EQS86" s="214"/>
      <c r="EQT86" s="214"/>
      <c r="EQU86" s="214"/>
      <c r="EQV86" s="214"/>
      <c r="EQW86" s="214"/>
      <c r="EQX86" s="214"/>
      <c r="EQY86" s="214"/>
      <c r="EQZ86" s="214"/>
      <c r="ERA86" s="214"/>
      <c r="ERB86" s="214"/>
      <c r="ERC86" s="214"/>
      <c r="ERD86" s="214"/>
      <c r="ERE86" s="214"/>
      <c r="ERF86" s="214"/>
      <c r="ERG86" s="214"/>
      <c r="ERH86" s="214"/>
      <c r="ERI86" s="214"/>
      <c r="ERJ86" s="214"/>
      <c r="ERK86" s="214"/>
      <c r="ERL86" s="214"/>
      <c r="ERM86" s="214"/>
      <c r="ERN86" s="214"/>
      <c r="ERO86" s="214"/>
      <c r="ERP86" s="214"/>
      <c r="ERQ86" s="214"/>
      <c r="ERR86" s="214"/>
      <c r="ERS86" s="214"/>
      <c r="ERT86" s="214"/>
      <c r="ERU86" s="214"/>
      <c r="ERV86" s="214"/>
      <c r="ERW86" s="214"/>
      <c r="ERX86" s="214"/>
      <c r="ERY86" s="214"/>
      <c r="ERZ86" s="214"/>
      <c r="ESA86" s="214"/>
      <c r="ESB86" s="214"/>
      <c r="ESC86" s="214"/>
      <c r="ESD86" s="214"/>
      <c r="ESE86" s="214"/>
      <c r="ESF86" s="214"/>
      <c r="ESG86" s="214"/>
      <c r="ESH86" s="214"/>
      <c r="ESI86" s="214"/>
      <c r="ESJ86" s="214"/>
      <c r="ESK86" s="214"/>
      <c r="ESL86" s="214"/>
      <c r="ESM86" s="214"/>
      <c r="ESN86" s="214"/>
      <c r="ESO86" s="214"/>
      <c r="ESP86" s="214"/>
      <c r="ESQ86" s="214"/>
      <c r="ESR86" s="214"/>
      <c r="ESS86" s="214"/>
      <c r="EST86" s="214"/>
      <c r="ESU86" s="214"/>
      <c r="ESV86" s="214"/>
      <c r="ESW86" s="214"/>
      <c r="ESX86" s="214"/>
      <c r="ESY86" s="214"/>
      <c r="ESZ86" s="214"/>
      <c r="ETA86" s="214"/>
      <c r="ETB86" s="214"/>
      <c r="ETC86" s="214"/>
      <c r="ETD86" s="214"/>
      <c r="ETE86" s="214"/>
      <c r="ETF86" s="214"/>
      <c r="ETG86" s="214"/>
      <c r="ETH86" s="214"/>
      <c r="ETI86" s="214"/>
      <c r="ETJ86" s="214"/>
      <c r="ETK86" s="214"/>
      <c r="ETL86" s="214"/>
      <c r="ETM86" s="214"/>
      <c r="ETN86" s="214"/>
      <c r="ETO86" s="214"/>
      <c r="ETP86" s="214"/>
      <c r="ETQ86" s="214"/>
      <c r="ETR86" s="214"/>
      <c r="ETS86" s="214"/>
      <c r="ETT86" s="214"/>
      <c r="ETU86" s="214"/>
      <c r="ETV86" s="214"/>
      <c r="ETW86" s="214"/>
      <c r="ETX86" s="214"/>
      <c r="ETY86" s="214"/>
      <c r="ETZ86" s="214"/>
      <c r="EUA86" s="214"/>
      <c r="EUB86" s="214"/>
      <c r="EUC86" s="214"/>
      <c r="EUD86" s="214"/>
      <c r="EUE86" s="214"/>
      <c r="EUF86" s="214"/>
      <c r="EUG86" s="214"/>
      <c r="EUH86" s="214"/>
      <c r="EUI86" s="214"/>
      <c r="EUJ86" s="214"/>
      <c r="EUK86" s="214"/>
      <c r="EUL86" s="214"/>
      <c r="EUM86" s="214"/>
      <c r="EUN86" s="214"/>
      <c r="EUO86" s="214"/>
      <c r="EUP86" s="214"/>
      <c r="EUQ86" s="214"/>
      <c r="EUR86" s="214"/>
      <c r="EUS86" s="214"/>
      <c r="EUT86" s="214"/>
      <c r="EUU86" s="214"/>
      <c r="EUV86" s="214"/>
      <c r="EUW86" s="214"/>
      <c r="EUX86" s="214"/>
      <c r="EUY86" s="214"/>
      <c r="EUZ86" s="214"/>
      <c r="EVA86" s="214"/>
      <c r="EVB86" s="214"/>
      <c r="EVC86" s="214"/>
      <c r="EVD86" s="214"/>
      <c r="EVE86" s="214"/>
      <c r="EVF86" s="214"/>
      <c r="EVG86" s="214"/>
      <c r="EVH86" s="214"/>
      <c r="EVI86" s="214"/>
      <c r="EVJ86" s="214"/>
      <c r="EVK86" s="214"/>
      <c r="EVL86" s="214"/>
      <c r="EVM86" s="214"/>
      <c r="EVN86" s="214"/>
      <c r="EVO86" s="214"/>
      <c r="EVP86" s="214"/>
      <c r="EVQ86" s="214"/>
      <c r="EVR86" s="214"/>
      <c r="EVS86" s="214"/>
      <c r="EVT86" s="214"/>
      <c r="EVU86" s="214"/>
      <c r="EVV86" s="214"/>
      <c r="EVW86" s="214"/>
      <c r="EVX86" s="214"/>
      <c r="EVY86" s="214"/>
      <c r="EVZ86" s="214"/>
      <c r="EWA86" s="214"/>
      <c r="EWB86" s="214"/>
      <c r="EWC86" s="214"/>
      <c r="EWD86" s="214"/>
      <c r="EWE86" s="214"/>
      <c r="EWF86" s="214"/>
      <c r="EWG86" s="214"/>
      <c r="EWH86" s="214"/>
      <c r="EWI86" s="214"/>
      <c r="EWJ86" s="214"/>
      <c r="EWK86" s="214"/>
      <c r="EWL86" s="214"/>
      <c r="EWM86" s="214"/>
      <c r="EWN86" s="214"/>
      <c r="EWO86" s="214"/>
      <c r="EWP86" s="214"/>
      <c r="EWQ86" s="214"/>
      <c r="EWR86" s="214"/>
      <c r="EWS86" s="214"/>
      <c r="EWT86" s="214"/>
      <c r="EWU86" s="214"/>
      <c r="EWV86" s="214"/>
      <c r="EWW86" s="214"/>
      <c r="EWX86" s="214"/>
      <c r="EWY86" s="214"/>
      <c r="EWZ86" s="214"/>
      <c r="EXA86" s="214"/>
      <c r="EXB86" s="214"/>
      <c r="EXC86" s="214"/>
      <c r="EXD86" s="214"/>
      <c r="EXE86" s="214"/>
      <c r="EXF86" s="214"/>
      <c r="EXG86" s="214"/>
      <c r="EXH86" s="214"/>
      <c r="EXI86" s="214"/>
      <c r="EXJ86" s="214"/>
      <c r="EXK86" s="214"/>
      <c r="EXL86" s="214"/>
      <c r="EXM86" s="214"/>
      <c r="EXN86" s="214"/>
      <c r="EXO86" s="214"/>
      <c r="EXP86" s="214"/>
      <c r="EXQ86" s="214"/>
      <c r="EXR86" s="214"/>
      <c r="EXS86" s="214"/>
      <c r="EXT86" s="214"/>
      <c r="EXU86" s="214"/>
      <c r="EXV86" s="214"/>
      <c r="EXW86" s="214"/>
      <c r="EXX86" s="214"/>
      <c r="EXY86" s="214"/>
      <c r="EXZ86" s="214"/>
      <c r="EYA86" s="214"/>
      <c r="EYB86" s="214"/>
      <c r="EYC86" s="214"/>
      <c r="EYD86" s="214"/>
      <c r="EYE86" s="214"/>
      <c r="EYF86" s="214"/>
      <c r="EYG86" s="214"/>
      <c r="EYH86" s="214"/>
      <c r="EYI86" s="214"/>
      <c r="EYJ86" s="214"/>
      <c r="EYK86" s="214"/>
      <c r="EYL86" s="214"/>
      <c r="EYM86" s="214"/>
      <c r="EYN86" s="214"/>
      <c r="EYO86" s="214"/>
      <c r="EYP86" s="214"/>
      <c r="EYQ86" s="214"/>
      <c r="EYR86" s="214"/>
      <c r="EYS86" s="214"/>
      <c r="EYT86" s="214"/>
      <c r="EYU86" s="214"/>
      <c r="EYV86" s="214"/>
      <c r="EYW86" s="214"/>
      <c r="EYX86" s="214"/>
      <c r="EYY86" s="214"/>
      <c r="EYZ86" s="214"/>
      <c r="EZA86" s="214"/>
      <c r="EZB86" s="214"/>
      <c r="EZC86" s="214"/>
      <c r="EZD86" s="214"/>
      <c r="EZE86" s="214"/>
      <c r="EZF86" s="214"/>
      <c r="EZG86" s="214"/>
      <c r="EZH86" s="214"/>
      <c r="EZI86" s="214"/>
      <c r="EZJ86" s="214"/>
      <c r="EZK86" s="214"/>
      <c r="EZL86" s="214"/>
      <c r="EZM86" s="214"/>
      <c r="EZN86" s="214"/>
      <c r="EZO86" s="214"/>
      <c r="EZP86" s="214"/>
      <c r="EZQ86" s="214"/>
      <c r="EZR86" s="214"/>
      <c r="EZS86" s="214"/>
      <c r="EZT86" s="214"/>
      <c r="EZU86" s="214"/>
      <c r="EZV86" s="214"/>
      <c r="EZW86" s="214"/>
      <c r="EZX86" s="214"/>
      <c r="EZY86" s="214"/>
      <c r="EZZ86" s="214"/>
      <c r="FAA86" s="214"/>
      <c r="FAB86" s="214"/>
      <c r="FAC86" s="214"/>
      <c r="FAD86" s="214"/>
      <c r="FAE86" s="214"/>
      <c r="FAF86" s="214"/>
      <c r="FAG86" s="214"/>
      <c r="FAH86" s="214"/>
      <c r="FAI86" s="214"/>
      <c r="FAJ86" s="214"/>
      <c r="FAK86" s="214"/>
      <c r="FAL86" s="214"/>
      <c r="FAM86" s="214"/>
      <c r="FAN86" s="214"/>
      <c r="FAO86" s="214"/>
      <c r="FAP86" s="214"/>
      <c r="FAQ86" s="214"/>
      <c r="FAR86" s="214"/>
      <c r="FAS86" s="214"/>
      <c r="FAT86" s="214"/>
      <c r="FAU86" s="214"/>
      <c r="FAV86" s="214"/>
      <c r="FAW86" s="214"/>
      <c r="FAX86" s="214"/>
      <c r="FAY86" s="214"/>
      <c r="FAZ86" s="214"/>
      <c r="FBA86" s="214"/>
      <c r="FBB86" s="214"/>
      <c r="FBC86" s="214"/>
      <c r="FBD86" s="214"/>
      <c r="FBE86" s="214"/>
      <c r="FBF86" s="214"/>
      <c r="FBG86" s="214"/>
      <c r="FBH86" s="214"/>
      <c r="FBI86" s="214"/>
      <c r="FBJ86" s="214"/>
      <c r="FBK86" s="214"/>
      <c r="FBL86" s="214"/>
      <c r="FBM86" s="214"/>
      <c r="FBN86" s="214"/>
      <c r="FBO86" s="214"/>
      <c r="FBP86" s="214"/>
      <c r="FBQ86" s="214"/>
      <c r="FBR86" s="214"/>
      <c r="FBS86" s="214"/>
      <c r="FBT86" s="214"/>
      <c r="FBU86" s="214"/>
      <c r="FBV86" s="214"/>
      <c r="FBW86" s="214"/>
      <c r="FBX86" s="214"/>
      <c r="FBY86" s="214"/>
      <c r="FBZ86" s="214"/>
      <c r="FCA86" s="214"/>
      <c r="FCB86" s="214"/>
      <c r="FCC86" s="214"/>
      <c r="FCD86" s="214"/>
      <c r="FCE86" s="214"/>
      <c r="FCF86" s="214"/>
      <c r="FCG86" s="214"/>
      <c r="FCH86" s="214"/>
      <c r="FCI86" s="214"/>
      <c r="FCJ86" s="214"/>
      <c r="FCK86" s="214"/>
      <c r="FCL86" s="214"/>
      <c r="FCM86" s="214"/>
      <c r="FCN86" s="214"/>
      <c r="FCO86" s="214"/>
      <c r="FCP86" s="214"/>
      <c r="FCQ86" s="214"/>
      <c r="FCR86" s="214"/>
      <c r="FCS86" s="214"/>
      <c r="FCT86" s="214"/>
      <c r="FCU86" s="214"/>
      <c r="FCV86" s="214"/>
      <c r="FCW86" s="214"/>
      <c r="FCX86" s="214"/>
      <c r="FCY86" s="214"/>
      <c r="FCZ86" s="214"/>
      <c r="FDA86" s="214"/>
      <c r="FDB86" s="214"/>
      <c r="FDC86" s="214"/>
      <c r="FDD86" s="214"/>
      <c r="FDE86" s="214"/>
      <c r="FDF86" s="214"/>
      <c r="FDG86" s="214"/>
      <c r="FDH86" s="214"/>
      <c r="FDI86" s="214"/>
      <c r="FDJ86" s="214"/>
      <c r="FDK86" s="214"/>
      <c r="FDL86" s="214"/>
      <c r="FDM86" s="214"/>
      <c r="FDN86" s="214"/>
      <c r="FDO86" s="214"/>
      <c r="FDP86" s="214"/>
      <c r="FDQ86" s="214"/>
      <c r="FDR86" s="214"/>
      <c r="FDS86" s="214"/>
      <c r="FDT86" s="214"/>
      <c r="FDU86" s="214"/>
      <c r="FDV86" s="214"/>
      <c r="FDW86" s="214"/>
      <c r="FDX86" s="214"/>
      <c r="FDY86" s="214"/>
      <c r="FDZ86" s="214"/>
      <c r="FEA86" s="214"/>
      <c r="FEB86" s="214"/>
      <c r="FEC86" s="214"/>
      <c r="FED86" s="214"/>
      <c r="FEE86" s="214"/>
      <c r="FEF86" s="214"/>
      <c r="FEG86" s="214"/>
      <c r="FEH86" s="214"/>
      <c r="FEI86" s="214"/>
      <c r="FEJ86" s="214"/>
      <c r="FEK86" s="214"/>
      <c r="FEL86" s="214"/>
      <c r="FEM86" s="214"/>
      <c r="FEN86" s="214"/>
      <c r="FEO86" s="214"/>
      <c r="FEP86" s="214"/>
      <c r="FEQ86" s="214"/>
      <c r="FER86" s="214"/>
      <c r="FES86" s="214"/>
      <c r="FET86" s="214"/>
      <c r="FEU86" s="214"/>
      <c r="FEV86" s="214"/>
      <c r="FEW86" s="214"/>
      <c r="FEX86" s="214"/>
      <c r="FEY86" s="214"/>
      <c r="FEZ86" s="214"/>
      <c r="FFA86" s="214"/>
      <c r="FFB86" s="214"/>
      <c r="FFC86" s="214"/>
      <c r="FFD86" s="214"/>
      <c r="FFE86" s="214"/>
      <c r="FFF86" s="214"/>
      <c r="FFG86" s="214"/>
      <c r="FFH86" s="214"/>
      <c r="FFI86" s="214"/>
      <c r="FFJ86" s="214"/>
      <c r="FFK86" s="214"/>
      <c r="FFL86" s="214"/>
      <c r="FFM86" s="214"/>
      <c r="FFN86" s="214"/>
      <c r="FFO86" s="214"/>
      <c r="FFP86" s="214"/>
      <c r="FFQ86" s="214"/>
      <c r="FFR86" s="214"/>
      <c r="FFS86" s="214"/>
      <c r="FFT86" s="214"/>
      <c r="FFU86" s="214"/>
      <c r="FFV86" s="214"/>
      <c r="FFW86" s="214"/>
      <c r="FFX86" s="214"/>
      <c r="FFY86" s="214"/>
      <c r="FFZ86" s="214"/>
      <c r="FGA86" s="214"/>
      <c r="FGB86" s="214"/>
      <c r="FGC86" s="214"/>
      <c r="FGD86" s="214"/>
      <c r="FGE86" s="214"/>
      <c r="FGF86" s="214"/>
      <c r="FGG86" s="214"/>
      <c r="FGH86" s="214"/>
      <c r="FGI86" s="214"/>
      <c r="FGJ86" s="214"/>
      <c r="FGK86" s="214"/>
      <c r="FGL86" s="214"/>
      <c r="FGM86" s="214"/>
      <c r="FGN86" s="214"/>
      <c r="FGO86" s="214"/>
      <c r="FGP86" s="214"/>
      <c r="FGQ86" s="214"/>
      <c r="FGR86" s="214"/>
      <c r="FGS86" s="214"/>
      <c r="FGT86" s="214"/>
      <c r="FGU86" s="214"/>
      <c r="FGV86" s="214"/>
      <c r="FGW86" s="214"/>
      <c r="FGX86" s="214"/>
      <c r="FGY86" s="214"/>
      <c r="FGZ86" s="214"/>
      <c r="FHA86" s="214"/>
      <c r="FHB86" s="214"/>
      <c r="FHC86" s="214"/>
      <c r="FHD86" s="214"/>
      <c r="FHE86" s="214"/>
      <c r="FHF86" s="214"/>
      <c r="FHG86" s="214"/>
      <c r="FHH86" s="214"/>
      <c r="FHI86" s="214"/>
      <c r="FHJ86" s="214"/>
      <c r="FHK86" s="214"/>
      <c r="FHL86" s="214"/>
      <c r="FHM86" s="214"/>
      <c r="FHN86" s="214"/>
      <c r="FHO86" s="214"/>
      <c r="FHP86" s="214"/>
      <c r="FHQ86" s="214"/>
      <c r="FHR86" s="214"/>
      <c r="FHS86" s="214"/>
      <c r="FHT86" s="214"/>
      <c r="FHU86" s="214"/>
      <c r="FHV86" s="214"/>
      <c r="FHW86" s="214"/>
      <c r="FHX86" s="214"/>
      <c r="FHY86" s="214"/>
      <c r="FHZ86" s="214"/>
      <c r="FIA86" s="214"/>
      <c r="FIB86" s="214"/>
      <c r="FIC86" s="214"/>
      <c r="FID86" s="214"/>
      <c r="FIE86" s="214"/>
      <c r="FIF86" s="214"/>
      <c r="FIG86" s="214"/>
      <c r="FIH86" s="214"/>
      <c r="FII86" s="214"/>
      <c r="FIJ86" s="214"/>
      <c r="FIK86" s="214"/>
      <c r="FIL86" s="214"/>
      <c r="FIM86" s="214"/>
      <c r="FIN86" s="214"/>
      <c r="FIO86" s="214"/>
      <c r="FIP86" s="214"/>
      <c r="FIQ86" s="214"/>
      <c r="FIR86" s="214"/>
      <c r="FIS86" s="214"/>
      <c r="FIT86" s="214"/>
      <c r="FIU86" s="214"/>
      <c r="FIV86" s="214"/>
      <c r="FIW86" s="214"/>
      <c r="FIX86" s="214"/>
      <c r="FIY86" s="214"/>
      <c r="FIZ86" s="214"/>
      <c r="FJA86" s="214"/>
      <c r="FJB86" s="214"/>
      <c r="FJC86" s="214"/>
      <c r="FJD86" s="214"/>
      <c r="FJE86" s="214"/>
      <c r="FJF86" s="214"/>
      <c r="FJG86" s="214"/>
      <c r="FJH86" s="214"/>
      <c r="FJI86" s="214"/>
      <c r="FJJ86" s="214"/>
      <c r="FJK86" s="214"/>
      <c r="FJL86" s="214"/>
      <c r="FJM86" s="214"/>
      <c r="FJN86" s="214"/>
      <c r="FJO86" s="214"/>
      <c r="FJP86" s="214"/>
      <c r="FJQ86" s="214"/>
      <c r="FJR86" s="214"/>
      <c r="FJS86" s="214"/>
      <c r="FJT86" s="214"/>
      <c r="FJU86" s="214"/>
      <c r="FJV86" s="214"/>
      <c r="FJW86" s="214"/>
      <c r="FJX86" s="214"/>
      <c r="FJY86" s="214"/>
      <c r="FJZ86" s="214"/>
      <c r="FKA86" s="214"/>
      <c r="FKB86" s="214"/>
      <c r="FKC86" s="214"/>
      <c r="FKD86" s="214"/>
      <c r="FKE86" s="214"/>
      <c r="FKF86" s="214"/>
      <c r="FKG86" s="214"/>
      <c r="FKH86" s="214"/>
      <c r="FKI86" s="214"/>
      <c r="FKJ86" s="214"/>
      <c r="FKK86" s="214"/>
      <c r="FKL86" s="214"/>
      <c r="FKM86" s="214"/>
      <c r="FKN86" s="214"/>
      <c r="FKO86" s="214"/>
      <c r="FKP86" s="214"/>
      <c r="FKQ86" s="214"/>
    </row>
    <row r="87" spans="1:4359" s="38" customFormat="1" ht="69" customHeight="1" thickBot="1" x14ac:dyDescent="0.3">
      <c r="A87" s="733"/>
      <c r="B87" s="788"/>
      <c r="C87" s="822"/>
      <c r="D87" s="748"/>
      <c r="E87" s="748"/>
      <c r="F87" s="333" t="s">
        <v>23</v>
      </c>
      <c r="G87" s="262">
        <v>0</v>
      </c>
      <c r="H87" s="262">
        <v>0.05</v>
      </c>
      <c r="I87" s="262">
        <v>0.1</v>
      </c>
      <c r="J87" s="262">
        <v>0.1</v>
      </c>
      <c r="K87" s="262">
        <v>0.1</v>
      </c>
      <c r="L87" s="262">
        <v>0.05</v>
      </c>
      <c r="M87" s="567">
        <v>0.02</v>
      </c>
      <c r="N87" s="567">
        <v>0.02</v>
      </c>
      <c r="O87" s="567">
        <v>0.02</v>
      </c>
      <c r="P87" s="259">
        <v>0.15</v>
      </c>
      <c r="Q87" s="259">
        <v>0.2</v>
      </c>
      <c r="R87" s="259">
        <v>0.05</v>
      </c>
      <c r="S87" s="335">
        <f>SUM(G87:R87)</f>
        <v>0.8600000000000001</v>
      </c>
      <c r="T87" s="795"/>
      <c r="U87" s="820"/>
      <c r="V87" s="750"/>
      <c r="W87" s="45"/>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c r="ID87" s="44"/>
      <c r="IE87" s="44"/>
      <c r="IF87" s="44"/>
      <c r="IG87" s="44"/>
      <c r="IH87" s="44"/>
      <c r="II87" s="44"/>
      <c r="IJ87" s="44"/>
      <c r="IK87" s="44"/>
      <c r="IL87" s="44"/>
      <c r="IM87" s="44"/>
      <c r="IN87" s="44"/>
      <c r="IO87" s="44"/>
      <c r="IP87" s="44"/>
      <c r="IQ87" s="44"/>
      <c r="IR87" s="44"/>
      <c r="IS87" s="44"/>
      <c r="IT87" s="44"/>
      <c r="IU87" s="44"/>
      <c r="IV87" s="44"/>
      <c r="IW87" s="44"/>
      <c r="IX87" s="44"/>
      <c r="IY87" s="44"/>
      <c r="IZ87" s="44"/>
      <c r="JA87" s="44"/>
      <c r="JB87" s="44"/>
      <c r="JC87" s="44"/>
      <c r="JD87" s="44"/>
      <c r="JE87" s="44"/>
      <c r="JF87" s="44"/>
      <c r="JG87" s="44"/>
      <c r="JH87" s="44"/>
      <c r="JI87" s="44"/>
      <c r="JJ87" s="44"/>
      <c r="JK87" s="44"/>
      <c r="JL87" s="44"/>
      <c r="JM87" s="44"/>
      <c r="JN87" s="44"/>
      <c r="JO87" s="44"/>
      <c r="JP87" s="44"/>
      <c r="JQ87" s="44"/>
      <c r="JR87" s="44"/>
      <c r="JS87" s="44"/>
      <c r="JT87" s="44"/>
      <c r="JU87" s="44"/>
      <c r="JV87" s="44"/>
      <c r="JW87" s="44"/>
      <c r="JX87" s="44"/>
      <c r="JY87" s="44"/>
      <c r="JZ87" s="44"/>
      <c r="KA87" s="44"/>
      <c r="KB87" s="44"/>
      <c r="KC87" s="44"/>
      <c r="KD87" s="44"/>
      <c r="KE87" s="44"/>
      <c r="KF87" s="44"/>
      <c r="KG87" s="44"/>
      <c r="KH87" s="44"/>
      <c r="KI87" s="44"/>
      <c r="KJ87" s="44"/>
      <c r="KK87" s="44"/>
      <c r="KL87" s="44"/>
      <c r="KM87" s="44"/>
      <c r="KN87" s="44"/>
      <c r="KO87" s="44"/>
      <c r="KP87" s="44"/>
      <c r="KQ87" s="44"/>
      <c r="KR87" s="44"/>
      <c r="KS87" s="44"/>
      <c r="KT87" s="44"/>
      <c r="KU87" s="44"/>
      <c r="KV87" s="44"/>
      <c r="KW87" s="44"/>
      <c r="KX87" s="44"/>
      <c r="KY87" s="44"/>
      <c r="KZ87" s="44"/>
      <c r="LA87" s="44"/>
      <c r="LB87" s="44"/>
      <c r="LC87" s="44"/>
      <c r="LD87" s="44"/>
      <c r="LE87" s="44"/>
      <c r="LF87" s="44"/>
      <c r="LG87" s="44"/>
      <c r="LH87" s="44"/>
      <c r="LI87" s="44"/>
      <c r="LJ87" s="44"/>
      <c r="LK87" s="44"/>
      <c r="LL87" s="44"/>
      <c r="LM87" s="44"/>
      <c r="LN87" s="44"/>
      <c r="LO87" s="44"/>
      <c r="LP87" s="44"/>
      <c r="LQ87" s="44"/>
      <c r="LR87" s="44"/>
      <c r="LS87" s="44"/>
      <c r="LT87" s="44"/>
      <c r="LU87" s="44"/>
      <c r="LV87" s="44"/>
      <c r="LW87" s="44"/>
      <c r="LX87" s="44"/>
      <c r="LY87" s="44"/>
      <c r="LZ87" s="44"/>
      <c r="MA87" s="44"/>
      <c r="MB87" s="44"/>
      <c r="MC87" s="44"/>
      <c r="MD87" s="44"/>
      <c r="ME87" s="44"/>
      <c r="MF87" s="44"/>
      <c r="MG87" s="44"/>
      <c r="MH87" s="44"/>
      <c r="MI87" s="44"/>
      <c r="MJ87" s="44"/>
      <c r="MK87" s="44"/>
      <c r="ML87" s="44"/>
      <c r="MM87" s="44"/>
      <c r="MN87" s="44"/>
      <c r="MO87" s="44"/>
      <c r="MP87" s="44"/>
      <c r="MQ87" s="44"/>
      <c r="MR87" s="44"/>
      <c r="MS87" s="44"/>
      <c r="MT87" s="44"/>
      <c r="MU87" s="44"/>
      <c r="MV87" s="44"/>
      <c r="MW87" s="44"/>
      <c r="MX87" s="44"/>
      <c r="MY87" s="44"/>
      <c r="MZ87" s="44"/>
      <c r="NA87" s="44"/>
      <c r="NB87" s="44"/>
      <c r="NC87" s="44"/>
      <c r="ND87" s="44"/>
      <c r="NE87" s="44"/>
      <c r="NF87" s="44"/>
      <c r="NG87" s="44"/>
      <c r="NH87" s="44"/>
      <c r="NI87" s="44"/>
      <c r="NJ87" s="44"/>
      <c r="NK87" s="44"/>
      <c r="NL87" s="44"/>
      <c r="NM87" s="44"/>
      <c r="NN87" s="44"/>
      <c r="NO87" s="44"/>
      <c r="NP87" s="44"/>
      <c r="NQ87" s="44"/>
      <c r="NR87" s="44"/>
      <c r="NS87" s="44"/>
      <c r="NT87" s="44"/>
      <c r="NU87" s="44"/>
      <c r="NV87" s="44"/>
      <c r="NW87" s="44"/>
      <c r="NX87" s="44"/>
      <c r="NY87" s="44"/>
      <c r="NZ87" s="44"/>
      <c r="OA87" s="44"/>
      <c r="OB87" s="44"/>
      <c r="OC87" s="44"/>
      <c r="OD87" s="44"/>
      <c r="OE87" s="44"/>
      <c r="OF87" s="44"/>
      <c r="OG87" s="44"/>
      <c r="OH87" s="44"/>
      <c r="OI87" s="44"/>
      <c r="OJ87" s="44"/>
      <c r="OK87" s="44"/>
      <c r="OL87" s="44"/>
      <c r="OM87" s="44"/>
      <c r="ON87" s="44"/>
      <c r="OO87" s="44"/>
      <c r="OP87" s="44"/>
      <c r="OQ87" s="44"/>
      <c r="OR87" s="44"/>
      <c r="OS87" s="44"/>
      <c r="OT87" s="44"/>
      <c r="OU87" s="44"/>
      <c r="OV87" s="44"/>
      <c r="OW87" s="44"/>
      <c r="OX87" s="44"/>
      <c r="OY87" s="44"/>
      <c r="OZ87" s="44"/>
      <c r="PA87" s="44"/>
      <c r="PB87" s="44"/>
      <c r="PC87" s="44"/>
      <c r="PD87" s="44"/>
      <c r="PE87" s="44"/>
      <c r="PF87" s="44"/>
      <c r="PG87" s="44"/>
      <c r="PH87" s="44"/>
      <c r="PI87" s="44"/>
      <c r="PJ87" s="44"/>
      <c r="PK87" s="44"/>
      <c r="PL87" s="44"/>
      <c r="PM87" s="44"/>
      <c r="PN87" s="44"/>
      <c r="PO87" s="44"/>
      <c r="PP87" s="44"/>
      <c r="PQ87" s="44"/>
      <c r="PR87" s="44"/>
      <c r="PS87" s="44"/>
      <c r="PT87" s="44"/>
      <c r="PU87" s="44"/>
      <c r="PV87" s="44"/>
      <c r="PW87" s="44"/>
      <c r="PX87" s="44"/>
      <c r="PY87" s="44"/>
      <c r="PZ87" s="44"/>
      <c r="QA87" s="44"/>
      <c r="QB87" s="44"/>
      <c r="QC87" s="44"/>
      <c r="QD87" s="44"/>
      <c r="QE87" s="44"/>
      <c r="QF87" s="44"/>
      <c r="QG87" s="44"/>
      <c r="QH87" s="44"/>
      <c r="QI87" s="44"/>
      <c r="QJ87" s="44"/>
      <c r="QK87" s="44"/>
      <c r="QL87" s="44"/>
      <c r="QM87" s="44"/>
      <c r="QN87" s="44"/>
      <c r="QO87" s="44"/>
      <c r="QP87" s="44"/>
      <c r="QQ87" s="44"/>
      <c r="QR87" s="44"/>
      <c r="QS87" s="44"/>
      <c r="QT87" s="44"/>
      <c r="QU87" s="44"/>
      <c r="QV87" s="44"/>
      <c r="QW87" s="44"/>
      <c r="QX87" s="44"/>
      <c r="QY87" s="44"/>
      <c r="QZ87" s="44"/>
      <c r="RA87" s="44"/>
      <c r="RB87" s="44"/>
      <c r="RC87" s="44"/>
      <c r="RD87" s="44"/>
      <c r="RE87" s="44"/>
      <c r="RF87" s="44"/>
      <c r="RG87" s="44"/>
      <c r="RH87" s="44"/>
      <c r="RI87" s="44"/>
      <c r="RJ87" s="44"/>
      <c r="RK87" s="44"/>
      <c r="RL87" s="44"/>
      <c r="RM87" s="44"/>
      <c r="RN87" s="44"/>
      <c r="RO87" s="44"/>
      <c r="RP87" s="44"/>
      <c r="RQ87" s="44"/>
      <c r="RR87" s="44"/>
      <c r="RS87" s="44"/>
      <c r="RT87" s="44"/>
      <c r="RU87" s="44"/>
      <c r="RV87" s="44"/>
      <c r="RW87" s="44"/>
      <c r="RX87" s="44"/>
      <c r="RY87" s="44"/>
      <c r="RZ87" s="44"/>
      <c r="SA87" s="44"/>
      <c r="SB87" s="44"/>
      <c r="SC87" s="44"/>
      <c r="SD87" s="44"/>
      <c r="SE87" s="44"/>
      <c r="SF87" s="44"/>
      <c r="SG87" s="44"/>
      <c r="SH87" s="44"/>
      <c r="SI87" s="44"/>
      <c r="SJ87" s="44"/>
      <c r="SK87" s="44"/>
      <c r="SL87" s="44"/>
      <c r="SM87" s="44"/>
      <c r="SN87" s="44"/>
      <c r="SO87" s="44"/>
      <c r="SP87" s="44"/>
      <c r="SQ87" s="44"/>
      <c r="SR87" s="44"/>
      <c r="SS87" s="44"/>
      <c r="ST87" s="44"/>
      <c r="SU87" s="44"/>
      <c r="SV87" s="44"/>
      <c r="SW87" s="44"/>
      <c r="SX87" s="44"/>
      <c r="SY87" s="44"/>
      <c r="SZ87" s="44"/>
      <c r="TA87" s="44"/>
      <c r="TB87" s="44"/>
      <c r="TC87" s="44"/>
      <c r="TD87" s="44"/>
      <c r="TE87" s="44"/>
      <c r="TF87" s="44"/>
      <c r="TG87" s="44"/>
      <c r="TH87" s="44"/>
      <c r="TI87" s="44"/>
      <c r="TJ87" s="44"/>
      <c r="TK87" s="44"/>
      <c r="TL87" s="44"/>
      <c r="TM87" s="44"/>
      <c r="TN87" s="44"/>
      <c r="TO87" s="44"/>
      <c r="TP87" s="44"/>
      <c r="TQ87" s="44"/>
      <c r="TR87" s="44"/>
      <c r="TS87" s="44"/>
      <c r="TT87" s="44"/>
      <c r="TU87" s="44"/>
      <c r="TV87" s="44"/>
      <c r="TW87" s="44"/>
      <c r="TX87" s="44"/>
      <c r="TY87" s="44"/>
      <c r="TZ87" s="44"/>
      <c r="UA87" s="44"/>
      <c r="UB87" s="44"/>
      <c r="UC87" s="44"/>
      <c r="UD87" s="44"/>
      <c r="UE87" s="44"/>
      <c r="UF87" s="44"/>
      <c r="UG87" s="44"/>
      <c r="UH87" s="44"/>
      <c r="UI87" s="44"/>
      <c r="UJ87" s="44"/>
      <c r="UK87" s="44"/>
      <c r="UL87" s="44"/>
      <c r="UM87" s="44"/>
      <c r="UN87" s="44"/>
      <c r="UO87" s="44"/>
      <c r="UP87" s="44"/>
      <c r="UQ87" s="44"/>
      <c r="UR87" s="44"/>
      <c r="US87" s="44"/>
      <c r="UT87" s="44"/>
      <c r="UU87" s="44"/>
      <c r="UV87" s="44"/>
      <c r="UW87" s="44"/>
      <c r="UX87" s="44"/>
      <c r="UY87" s="44"/>
      <c r="UZ87" s="44"/>
      <c r="VA87" s="44"/>
      <c r="VB87" s="44"/>
      <c r="VC87" s="44"/>
      <c r="VD87" s="44"/>
      <c r="VE87" s="44"/>
      <c r="VF87" s="44"/>
      <c r="VG87" s="44"/>
      <c r="VH87" s="44"/>
      <c r="VI87" s="44"/>
      <c r="VJ87" s="44"/>
      <c r="VK87" s="44"/>
      <c r="VL87" s="44"/>
      <c r="VM87" s="44"/>
      <c r="VN87" s="44"/>
      <c r="VO87" s="44"/>
      <c r="VP87" s="44"/>
      <c r="VQ87" s="44"/>
      <c r="VR87" s="44"/>
      <c r="VS87" s="44"/>
      <c r="VT87" s="44"/>
      <c r="VU87" s="44"/>
      <c r="VV87" s="44"/>
      <c r="VW87" s="44"/>
      <c r="VX87" s="44"/>
      <c r="VY87" s="44"/>
      <c r="VZ87" s="44"/>
      <c r="WA87" s="44"/>
      <c r="WB87" s="44"/>
      <c r="WC87" s="44"/>
      <c r="WD87" s="44"/>
      <c r="WE87" s="44"/>
      <c r="WF87" s="44"/>
      <c r="WG87" s="44"/>
      <c r="WH87" s="44"/>
      <c r="WI87" s="44"/>
      <c r="WJ87" s="44"/>
      <c r="WK87" s="44"/>
      <c r="WL87" s="44"/>
      <c r="WM87" s="44"/>
      <c r="WN87" s="44"/>
      <c r="WO87" s="44"/>
      <c r="WP87" s="44"/>
      <c r="WQ87" s="44"/>
      <c r="WR87" s="44"/>
      <c r="WS87" s="44"/>
      <c r="WT87" s="44"/>
      <c r="WU87" s="44"/>
      <c r="WV87" s="44"/>
      <c r="WW87" s="44"/>
      <c r="WX87" s="44"/>
      <c r="WY87" s="44"/>
      <c r="WZ87" s="44"/>
      <c r="XA87" s="44"/>
      <c r="XB87" s="44"/>
      <c r="XC87" s="44"/>
      <c r="XD87" s="44"/>
      <c r="XE87" s="44"/>
      <c r="XF87" s="44"/>
      <c r="XG87" s="44"/>
      <c r="XH87" s="44"/>
      <c r="XI87" s="44"/>
      <c r="XJ87" s="44"/>
      <c r="XK87" s="44"/>
      <c r="XL87" s="44"/>
      <c r="XM87" s="44"/>
      <c r="XN87" s="44"/>
      <c r="XO87" s="44"/>
      <c r="XP87" s="44"/>
      <c r="XQ87" s="44"/>
      <c r="XR87" s="44"/>
      <c r="XS87" s="44"/>
      <c r="XT87" s="44"/>
      <c r="XU87" s="44"/>
      <c r="XV87" s="44"/>
      <c r="XW87" s="44"/>
      <c r="XX87" s="44"/>
      <c r="XY87" s="44"/>
      <c r="XZ87" s="44"/>
      <c r="YA87" s="44"/>
      <c r="YB87" s="44"/>
      <c r="YC87" s="44"/>
      <c r="YD87" s="44"/>
      <c r="YE87" s="44"/>
      <c r="YF87" s="44"/>
      <c r="YG87" s="44"/>
      <c r="YH87" s="44"/>
      <c r="YI87" s="44"/>
      <c r="YJ87" s="44"/>
      <c r="YK87" s="44"/>
      <c r="YL87" s="44"/>
      <c r="YM87" s="44"/>
      <c r="YN87" s="44"/>
      <c r="YO87" s="44"/>
      <c r="YP87" s="44"/>
      <c r="YQ87" s="44"/>
      <c r="YR87" s="44"/>
      <c r="YS87" s="44"/>
      <c r="YT87" s="44"/>
      <c r="YU87" s="44"/>
      <c r="YV87" s="44"/>
      <c r="YW87" s="44"/>
      <c r="YX87" s="44"/>
      <c r="YY87" s="44"/>
      <c r="YZ87" s="44"/>
      <c r="ZA87" s="44"/>
      <c r="ZB87" s="44"/>
      <c r="ZC87" s="44"/>
      <c r="ZD87" s="44"/>
      <c r="ZE87" s="44"/>
      <c r="ZF87" s="44"/>
      <c r="ZG87" s="44"/>
      <c r="ZH87" s="44"/>
      <c r="ZI87" s="44"/>
      <c r="ZJ87" s="44"/>
      <c r="ZK87" s="44"/>
      <c r="ZL87" s="44"/>
      <c r="ZM87" s="44"/>
      <c r="ZN87" s="44"/>
      <c r="ZO87" s="44"/>
      <c r="ZP87" s="44"/>
      <c r="ZQ87" s="44"/>
      <c r="ZR87" s="44"/>
      <c r="ZS87" s="44"/>
      <c r="ZT87" s="44"/>
      <c r="ZU87" s="44"/>
      <c r="ZV87" s="44"/>
      <c r="ZW87" s="44"/>
      <c r="ZX87" s="44"/>
      <c r="ZY87" s="44"/>
      <c r="ZZ87" s="44"/>
      <c r="AAA87" s="44"/>
      <c r="AAB87" s="44"/>
      <c r="AAC87" s="44"/>
      <c r="AAD87" s="44"/>
      <c r="AAE87" s="44"/>
      <c r="AAF87" s="44"/>
      <c r="AAG87" s="44"/>
      <c r="AAH87" s="44"/>
      <c r="AAI87" s="44"/>
      <c r="AAJ87" s="44"/>
      <c r="AAK87" s="44"/>
      <c r="AAL87" s="44"/>
      <c r="AAM87" s="44"/>
      <c r="AAN87" s="44"/>
      <c r="AAO87" s="44"/>
      <c r="AAP87" s="44"/>
      <c r="AAQ87" s="44"/>
      <c r="AAR87" s="44"/>
      <c r="AAS87" s="44"/>
      <c r="AAT87" s="44"/>
      <c r="AAU87" s="44"/>
      <c r="AAV87" s="44"/>
      <c r="AAW87" s="44"/>
      <c r="AAX87" s="44"/>
      <c r="AAY87" s="44"/>
      <c r="AAZ87" s="44"/>
      <c r="ABA87" s="44"/>
      <c r="ABB87" s="44"/>
      <c r="ABC87" s="44"/>
      <c r="ABD87" s="44"/>
      <c r="ABE87" s="44"/>
      <c r="ABF87" s="44"/>
      <c r="ABG87" s="44"/>
      <c r="ABH87" s="44"/>
      <c r="ABI87" s="44"/>
      <c r="ABJ87" s="44"/>
      <c r="ABK87" s="44"/>
      <c r="ABL87" s="44"/>
      <c r="ABM87" s="44"/>
      <c r="ABN87" s="44"/>
      <c r="ABO87" s="44"/>
      <c r="ABP87" s="44"/>
      <c r="ABQ87" s="44"/>
      <c r="ABR87" s="44"/>
      <c r="ABS87" s="44"/>
      <c r="ABT87" s="44"/>
      <c r="ABU87" s="44"/>
      <c r="ABV87" s="44"/>
      <c r="ABW87" s="44"/>
      <c r="ABX87" s="44"/>
      <c r="ABY87" s="44"/>
      <c r="ABZ87" s="44"/>
      <c r="ACA87" s="44"/>
      <c r="ACB87" s="44"/>
      <c r="ACC87" s="44"/>
      <c r="ACD87" s="44"/>
      <c r="ACE87" s="44"/>
      <c r="ACF87" s="44"/>
      <c r="ACG87" s="44"/>
      <c r="ACH87" s="44"/>
      <c r="ACI87" s="44"/>
      <c r="ACJ87" s="44"/>
      <c r="ACK87" s="44"/>
      <c r="ACL87" s="44"/>
      <c r="ACM87" s="44"/>
      <c r="ACN87" s="44"/>
      <c r="ACO87" s="44"/>
      <c r="ACP87" s="44"/>
      <c r="ACQ87" s="44"/>
      <c r="ACR87" s="44"/>
      <c r="ACS87" s="44"/>
      <c r="ACT87" s="44"/>
      <c r="ACU87" s="44"/>
      <c r="ACV87" s="44"/>
      <c r="ACW87" s="44"/>
      <c r="ACX87" s="44"/>
      <c r="ACY87" s="44"/>
      <c r="ACZ87" s="44"/>
      <c r="ADA87" s="44"/>
      <c r="ADB87" s="44"/>
      <c r="ADC87" s="44"/>
      <c r="ADD87" s="44"/>
      <c r="ADE87" s="44"/>
      <c r="ADF87" s="44"/>
      <c r="ADG87" s="44"/>
      <c r="ADH87" s="44"/>
      <c r="ADI87" s="44"/>
      <c r="ADJ87" s="44"/>
      <c r="ADK87" s="44"/>
      <c r="ADL87" s="44"/>
      <c r="ADM87" s="44"/>
      <c r="ADN87" s="44"/>
      <c r="ADO87" s="44"/>
      <c r="ADP87" s="44"/>
      <c r="ADQ87" s="44"/>
      <c r="ADR87" s="44"/>
      <c r="ADS87" s="44"/>
      <c r="ADT87" s="44"/>
      <c r="ADU87" s="44"/>
      <c r="ADV87" s="44"/>
      <c r="ADW87" s="44"/>
      <c r="ADX87" s="44"/>
      <c r="ADY87" s="44"/>
      <c r="ADZ87" s="44"/>
      <c r="AEA87" s="44"/>
      <c r="AEB87" s="44"/>
      <c r="AEC87" s="44"/>
      <c r="AED87" s="44"/>
      <c r="AEE87" s="44"/>
      <c r="AEF87" s="44"/>
      <c r="AEG87" s="44"/>
      <c r="AEH87" s="44"/>
      <c r="AEI87" s="44"/>
      <c r="AEJ87" s="44"/>
      <c r="AEK87" s="44"/>
      <c r="AEL87" s="44"/>
      <c r="AEM87" s="44"/>
      <c r="AEN87" s="44"/>
      <c r="AEO87" s="44"/>
      <c r="AEP87" s="44"/>
      <c r="AEQ87" s="44"/>
      <c r="AER87" s="44"/>
      <c r="AES87" s="44"/>
      <c r="AET87" s="44"/>
      <c r="AEU87" s="44"/>
      <c r="AEV87" s="44"/>
      <c r="AEW87" s="44"/>
      <c r="AEX87" s="44"/>
      <c r="AEY87" s="44"/>
      <c r="AEZ87" s="44"/>
      <c r="AFA87" s="44"/>
      <c r="AFB87" s="44"/>
      <c r="AFC87" s="44"/>
      <c r="AFD87" s="44"/>
      <c r="AFE87" s="44"/>
      <c r="AFF87" s="44"/>
      <c r="AFG87" s="44"/>
      <c r="AFH87" s="44"/>
      <c r="AFI87" s="44"/>
      <c r="AFJ87" s="44"/>
      <c r="AFK87" s="44"/>
      <c r="AFL87" s="44"/>
      <c r="AFM87" s="44"/>
      <c r="AFN87" s="44"/>
      <c r="AFO87" s="44"/>
      <c r="AFP87" s="44"/>
      <c r="AFQ87" s="44"/>
      <c r="AFR87" s="44"/>
      <c r="AFS87" s="44"/>
      <c r="AFT87" s="44"/>
      <c r="AFU87" s="44"/>
      <c r="AFV87" s="44"/>
      <c r="AFW87" s="44"/>
      <c r="AFX87" s="44"/>
      <c r="AFY87" s="44"/>
      <c r="AFZ87" s="44"/>
      <c r="AGA87" s="44"/>
      <c r="AGB87" s="44"/>
      <c r="AGC87" s="44"/>
      <c r="AGD87" s="44"/>
      <c r="AGE87" s="44"/>
      <c r="AGF87" s="44"/>
      <c r="AGG87" s="44"/>
      <c r="AGH87" s="44"/>
      <c r="AGI87" s="44"/>
      <c r="AGJ87" s="44"/>
      <c r="AGK87" s="44"/>
      <c r="AGL87" s="44"/>
      <c r="AGM87" s="44"/>
      <c r="AGN87" s="44"/>
      <c r="AGO87" s="44"/>
      <c r="AGP87" s="44"/>
      <c r="AGQ87" s="44"/>
      <c r="AGR87" s="44"/>
      <c r="AGS87" s="44"/>
      <c r="AGT87" s="44"/>
      <c r="AGU87" s="44"/>
      <c r="AGV87" s="44"/>
      <c r="AGW87" s="44"/>
      <c r="AGX87" s="44"/>
      <c r="AGY87" s="44"/>
      <c r="AGZ87" s="44"/>
      <c r="AHA87" s="44"/>
      <c r="AHB87" s="44"/>
      <c r="AHC87" s="44"/>
      <c r="AHD87" s="44"/>
      <c r="AHE87" s="44"/>
      <c r="AHF87" s="44"/>
      <c r="AHG87" s="44"/>
      <c r="AHH87" s="44"/>
      <c r="AHI87" s="44"/>
      <c r="AHJ87" s="44"/>
      <c r="AHK87" s="44"/>
      <c r="AHL87" s="44"/>
      <c r="AHM87" s="44"/>
      <c r="AHN87" s="44"/>
      <c r="AHO87" s="44"/>
      <c r="AHP87" s="44"/>
      <c r="AHQ87" s="44"/>
      <c r="AHR87" s="44"/>
      <c r="AHS87" s="44"/>
      <c r="AHT87" s="44"/>
      <c r="AHU87" s="44"/>
      <c r="AHV87" s="44"/>
      <c r="AHW87" s="44"/>
      <c r="AHX87" s="44"/>
      <c r="AHY87" s="44"/>
      <c r="AHZ87" s="44"/>
      <c r="AIA87" s="44"/>
      <c r="AIB87" s="44"/>
      <c r="AIC87" s="44"/>
      <c r="AID87" s="44"/>
      <c r="AIE87" s="44"/>
      <c r="AIF87" s="44"/>
      <c r="AIG87" s="44"/>
      <c r="AIH87" s="44"/>
      <c r="AII87" s="44"/>
      <c r="AIJ87" s="44"/>
      <c r="AIK87" s="44"/>
      <c r="AIL87" s="44"/>
      <c r="AIM87" s="44"/>
      <c r="AIN87" s="44"/>
      <c r="AIO87" s="44"/>
      <c r="AIP87" s="44"/>
      <c r="AIQ87" s="44"/>
      <c r="AIR87" s="44"/>
      <c r="AIS87" s="44"/>
      <c r="AIT87" s="44"/>
      <c r="AIU87" s="44"/>
      <c r="AIV87" s="44"/>
      <c r="AIW87" s="44"/>
      <c r="AIX87" s="44"/>
      <c r="AIY87" s="44"/>
      <c r="AIZ87" s="44"/>
      <c r="AJA87" s="44"/>
      <c r="AJB87" s="44"/>
      <c r="AJC87" s="44"/>
      <c r="AJD87" s="44"/>
      <c r="AJE87" s="44"/>
      <c r="AJF87" s="44"/>
      <c r="AJG87" s="44"/>
      <c r="AJH87" s="44"/>
      <c r="AJI87" s="44"/>
      <c r="AJJ87" s="44"/>
      <c r="AJK87" s="44"/>
      <c r="AJL87" s="44"/>
      <c r="AJM87" s="44"/>
      <c r="AJN87" s="44"/>
      <c r="AJO87" s="44"/>
      <c r="AJP87" s="44"/>
      <c r="AJQ87" s="44"/>
      <c r="AJR87" s="44"/>
      <c r="AJS87" s="44"/>
      <c r="AJT87" s="44"/>
      <c r="AJU87" s="44"/>
      <c r="AJV87" s="44"/>
      <c r="AJW87" s="44"/>
      <c r="AJX87" s="44"/>
      <c r="AJY87" s="44"/>
      <c r="AJZ87" s="44"/>
      <c r="AKA87" s="44"/>
      <c r="AKB87" s="44"/>
      <c r="AKC87" s="44"/>
      <c r="AKD87" s="44"/>
      <c r="AKE87" s="44"/>
      <c r="AKF87" s="44"/>
      <c r="AKG87" s="44"/>
      <c r="AKH87" s="44"/>
      <c r="AKI87" s="44"/>
      <c r="AKJ87" s="44"/>
      <c r="AKK87" s="44"/>
      <c r="AKL87" s="44"/>
      <c r="AKM87" s="44"/>
      <c r="AKN87" s="44"/>
      <c r="AKO87" s="44"/>
      <c r="AKP87" s="44"/>
      <c r="AKQ87" s="44"/>
      <c r="AKR87" s="44"/>
      <c r="AKS87" s="44"/>
      <c r="AKT87" s="44"/>
      <c r="AKU87" s="44"/>
      <c r="AKV87" s="44"/>
      <c r="AKW87" s="44"/>
      <c r="AKX87" s="44"/>
      <c r="AKY87" s="44"/>
      <c r="AKZ87" s="44"/>
      <c r="ALA87" s="44"/>
      <c r="ALB87" s="44"/>
      <c r="ALC87" s="44"/>
      <c r="ALD87" s="44"/>
      <c r="ALE87" s="44"/>
      <c r="ALF87" s="44"/>
      <c r="ALG87" s="44"/>
      <c r="ALH87" s="44"/>
      <c r="ALI87" s="44"/>
      <c r="ALJ87" s="44"/>
      <c r="ALK87" s="44"/>
      <c r="ALL87" s="44"/>
      <c r="ALM87" s="44"/>
      <c r="ALN87" s="44"/>
      <c r="ALO87" s="44"/>
      <c r="ALP87" s="44"/>
      <c r="ALQ87" s="44"/>
      <c r="ALR87" s="44"/>
      <c r="ALS87" s="44"/>
      <c r="ALT87" s="44"/>
      <c r="ALU87" s="44"/>
      <c r="ALV87" s="44"/>
      <c r="ALW87" s="44"/>
      <c r="ALX87" s="44"/>
      <c r="ALY87" s="44"/>
      <c r="ALZ87" s="44"/>
      <c r="AMA87" s="44"/>
      <c r="AMB87" s="44"/>
      <c r="AMC87" s="44"/>
      <c r="AMD87" s="44"/>
      <c r="AME87" s="44"/>
      <c r="AMF87" s="44"/>
      <c r="AMG87" s="44"/>
      <c r="AMH87" s="44"/>
      <c r="AMI87" s="44"/>
      <c r="AMJ87" s="44"/>
      <c r="AMK87" s="44"/>
      <c r="AML87" s="44"/>
      <c r="AMM87" s="44"/>
      <c r="AMN87" s="44"/>
      <c r="AMO87" s="44"/>
      <c r="AMP87" s="44"/>
      <c r="AMQ87" s="44"/>
      <c r="AMR87" s="44"/>
      <c r="AMS87" s="44"/>
      <c r="AMT87" s="44"/>
      <c r="AMU87" s="44"/>
      <c r="AMV87" s="44"/>
      <c r="AMW87" s="44"/>
      <c r="AMX87" s="44"/>
      <c r="AMY87" s="44"/>
      <c r="AMZ87" s="44"/>
      <c r="ANA87" s="44"/>
      <c r="ANB87" s="44"/>
      <c r="ANC87" s="44"/>
      <c r="AND87" s="44"/>
      <c r="ANE87" s="44"/>
      <c r="ANF87" s="44"/>
      <c r="ANG87" s="44"/>
      <c r="ANH87" s="44"/>
      <c r="ANI87" s="44"/>
      <c r="ANJ87" s="44"/>
      <c r="ANK87" s="44"/>
      <c r="ANL87" s="44"/>
      <c r="ANM87" s="44"/>
      <c r="ANN87" s="44"/>
      <c r="ANO87" s="44"/>
      <c r="ANP87" s="44"/>
      <c r="ANQ87" s="44"/>
      <c r="ANR87" s="44"/>
      <c r="ANS87" s="44"/>
      <c r="ANT87" s="44"/>
      <c r="ANU87" s="44"/>
      <c r="ANV87" s="44"/>
      <c r="ANW87" s="44"/>
      <c r="ANX87" s="44"/>
      <c r="ANY87" s="44"/>
      <c r="ANZ87" s="44"/>
      <c r="AOA87" s="44"/>
      <c r="AOB87" s="44"/>
      <c r="AOC87" s="44"/>
      <c r="AOD87" s="44"/>
      <c r="AOE87" s="44"/>
      <c r="AOF87" s="44"/>
      <c r="AOG87" s="44"/>
      <c r="AOH87" s="44"/>
      <c r="AOI87" s="44"/>
      <c r="AOJ87" s="44"/>
      <c r="AOK87" s="44"/>
      <c r="AOL87" s="44"/>
      <c r="AOM87" s="44"/>
      <c r="AON87" s="44"/>
      <c r="AOO87" s="44"/>
      <c r="AOP87" s="44"/>
      <c r="AOQ87" s="44"/>
      <c r="AOR87" s="44"/>
      <c r="AOS87" s="44"/>
      <c r="AOT87" s="44"/>
      <c r="AOU87" s="44"/>
      <c r="AOV87" s="44"/>
      <c r="AOW87" s="44"/>
      <c r="AOX87" s="44"/>
      <c r="AOY87" s="44"/>
      <c r="AOZ87" s="44"/>
      <c r="APA87" s="44"/>
      <c r="APB87" s="44"/>
      <c r="APC87" s="44"/>
      <c r="APD87" s="44"/>
      <c r="APE87" s="44"/>
      <c r="APF87" s="44"/>
      <c r="APG87" s="44"/>
      <c r="APH87" s="44"/>
      <c r="API87" s="44"/>
      <c r="APJ87" s="44"/>
      <c r="APK87" s="44"/>
      <c r="APL87" s="44"/>
      <c r="APM87" s="44"/>
      <c r="APN87" s="44"/>
      <c r="APO87" s="44"/>
      <c r="APP87" s="44"/>
      <c r="APQ87" s="44"/>
      <c r="APR87" s="44"/>
      <c r="APS87" s="44"/>
      <c r="APT87" s="44"/>
      <c r="APU87" s="44"/>
      <c r="APV87" s="44"/>
      <c r="APW87" s="44"/>
      <c r="APX87" s="44"/>
      <c r="APY87" s="44"/>
      <c r="APZ87" s="44"/>
      <c r="AQA87" s="44"/>
      <c r="AQB87" s="44"/>
      <c r="AQC87" s="44"/>
      <c r="AQD87" s="44"/>
      <c r="AQE87" s="44"/>
      <c r="AQF87" s="44"/>
      <c r="AQG87" s="44"/>
      <c r="AQH87" s="44"/>
      <c r="AQI87" s="44"/>
      <c r="AQJ87" s="44"/>
      <c r="AQK87" s="44"/>
      <c r="AQL87" s="44"/>
      <c r="AQM87" s="44"/>
      <c r="AQN87" s="44"/>
      <c r="AQO87" s="44"/>
      <c r="AQP87" s="44"/>
      <c r="AQQ87" s="44"/>
      <c r="AQR87" s="44"/>
      <c r="AQS87" s="44"/>
      <c r="AQT87" s="44"/>
      <c r="AQU87" s="44"/>
      <c r="AQV87" s="44"/>
      <c r="AQW87" s="44"/>
      <c r="AQX87" s="44"/>
      <c r="AQY87" s="44"/>
      <c r="AQZ87" s="44"/>
      <c r="ARA87" s="44"/>
      <c r="ARB87" s="44"/>
      <c r="ARC87" s="44"/>
      <c r="ARD87" s="44"/>
      <c r="ARE87" s="44"/>
      <c r="ARF87" s="44"/>
      <c r="ARG87" s="44"/>
      <c r="ARH87" s="44"/>
      <c r="ARI87" s="44"/>
      <c r="ARJ87" s="44"/>
      <c r="ARK87" s="44"/>
      <c r="ARL87" s="44"/>
      <c r="ARM87" s="44"/>
      <c r="ARN87" s="44"/>
      <c r="ARO87" s="44"/>
      <c r="ARP87" s="44"/>
      <c r="ARQ87" s="44"/>
      <c r="ARR87" s="44"/>
      <c r="ARS87" s="44"/>
      <c r="ART87" s="44"/>
      <c r="ARU87" s="44"/>
      <c r="ARV87" s="44"/>
      <c r="ARW87" s="44"/>
      <c r="ARX87" s="44"/>
      <c r="ARY87" s="44"/>
      <c r="ARZ87" s="44"/>
      <c r="ASA87" s="44"/>
      <c r="ASB87" s="44"/>
      <c r="ASC87" s="44"/>
      <c r="ASD87" s="44"/>
      <c r="ASE87" s="44"/>
      <c r="ASF87" s="44"/>
      <c r="ASG87" s="44"/>
      <c r="ASH87" s="44"/>
      <c r="ASI87" s="44"/>
      <c r="ASJ87" s="44"/>
      <c r="ASK87" s="44"/>
      <c r="ASL87" s="44"/>
      <c r="ASM87" s="44"/>
      <c r="ASN87" s="44"/>
      <c r="ASO87" s="44"/>
      <c r="ASP87" s="44"/>
      <c r="ASQ87" s="44"/>
      <c r="ASR87" s="44"/>
      <c r="ASS87" s="44"/>
      <c r="AST87" s="44"/>
      <c r="ASU87" s="44"/>
      <c r="ASV87" s="44"/>
      <c r="ASW87" s="44"/>
      <c r="ASX87" s="44"/>
      <c r="ASY87" s="44"/>
      <c r="ASZ87" s="44"/>
      <c r="ATA87" s="44"/>
      <c r="ATB87" s="44"/>
      <c r="ATC87" s="44"/>
      <c r="ATD87" s="44"/>
      <c r="ATE87" s="44"/>
      <c r="ATF87" s="44"/>
      <c r="ATG87" s="44"/>
      <c r="ATH87" s="44"/>
      <c r="ATI87" s="44"/>
      <c r="ATJ87" s="44"/>
      <c r="ATK87" s="44"/>
      <c r="ATL87" s="44"/>
      <c r="ATM87" s="44"/>
      <c r="ATN87" s="44"/>
      <c r="ATO87" s="44"/>
      <c r="ATP87" s="44"/>
      <c r="ATQ87" s="44"/>
      <c r="ATR87" s="44"/>
      <c r="ATS87" s="44"/>
      <c r="ATT87" s="44"/>
      <c r="ATU87" s="44"/>
      <c r="ATV87" s="44"/>
      <c r="ATW87" s="44"/>
      <c r="ATX87" s="44"/>
      <c r="ATY87" s="44"/>
      <c r="ATZ87" s="44"/>
      <c r="AUA87" s="44"/>
      <c r="AUB87" s="44"/>
      <c r="AUC87" s="44"/>
      <c r="AUD87" s="44"/>
      <c r="AUE87" s="44"/>
      <c r="AUF87" s="44"/>
      <c r="AUG87" s="44"/>
      <c r="AUH87" s="44"/>
      <c r="AUI87" s="44"/>
      <c r="AUJ87" s="44"/>
      <c r="AUK87" s="44"/>
      <c r="AUL87" s="44"/>
      <c r="AUM87" s="44"/>
      <c r="AUN87" s="44"/>
      <c r="AUO87" s="44"/>
      <c r="AUP87" s="44"/>
      <c r="AUQ87" s="44"/>
      <c r="AUR87" s="44"/>
      <c r="AUS87" s="44"/>
      <c r="AUT87" s="44"/>
      <c r="AUU87" s="44"/>
      <c r="AUV87" s="44"/>
      <c r="AUW87" s="44"/>
      <c r="AUX87" s="44"/>
      <c r="AUY87" s="44"/>
      <c r="AUZ87" s="44"/>
      <c r="AVA87" s="44"/>
      <c r="AVB87" s="44"/>
      <c r="AVC87" s="44"/>
      <c r="AVD87" s="44"/>
      <c r="AVE87" s="44"/>
      <c r="AVF87" s="44"/>
      <c r="AVG87" s="44"/>
      <c r="AVH87" s="44"/>
      <c r="AVI87" s="44"/>
      <c r="AVJ87" s="44"/>
      <c r="AVK87" s="44"/>
      <c r="AVL87" s="44"/>
      <c r="AVM87" s="44"/>
      <c r="AVN87" s="44"/>
      <c r="AVO87" s="44"/>
      <c r="AVP87" s="44"/>
      <c r="AVQ87" s="44"/>
      <c r="AVR87" s="44"/>
      <c r="AVS87" s="44"/>
      <c r="AVT87" s="44"/>
      <c r="AVU87" s="44"/>
      <c r="AVV87" s="44"/>
      <c r="AVW87" s="44"/>
      <c r="AVX87" s="44"/>
      <c r="AVY87" s="44"/>
      <c r="AVZ87" s="44"/>
      <c r="AWA87" s="44"/>
      <c r="AWB87" s="44"/>
      <c r="AWC87" s="44"/>
      <c r="AWD87" s="44"/>
      <c r="AWE87" s="44"/>
      <c r="AWF87" s="44"/>
      <c r="AWG87" s="44"/>
      <c r="AWH87" s="44"/>
      <c r="AWI87" s="44"/>
      <c r="AWJ87" s="44"/>
      <c r="AWK87" s="44"/>
      <c r="AWL87" s="44"/>
      <c r="AWM87" s="44"/>
      <c r="AWN87" s="44"/>
      <c r="AWO87" s="44"/>
      <c r="AWP87" s="44"/>
      <c r="AWQ87" s="44"/>
      <c r="AWR87" s="44"/>
      <c r="AWS87" s="44"/>
      <c r="AWT87" s="44"/>
      <c r="AWU87" s="44"/>
      <c r="AWV87" s="44"/>
      <c r="AWW87" s="44"/>
      <c r="AWX87" s="44"/>
      <c r="AWY87" s="44"/>
      <c r="AWZ87" s="44"/>
      <c r="AXA87" s="44"/>
      <c r="AXB87" s="44"/>
      <c r="AXC87" s="44"/>
      <c r="AXD87" s="44"/>
      <c r="AXE87" s="44"/>
      <c r="AXF87" s="44"/>
      <c r="AXG87" s="44"/>
      <c r="AXH87" s="44"/>
      <c r="AXI87" s="44"/>
      <c r="AXJ87" s="44"/>
      <c r="AXK87" s="44"/>
      <c r="AXL87" s="44"/>
      <c r="AXM87" s="44"/>
      <c r="AXN87" s="44"/>
      <c r="AXO87" s="44"/>
      <c r="AXP87" s="44"/>
      <c r="AXQ87" s="44"/>
      <c r="AXR87" s="44"/>
      <c r="AXS87" s="44"/>
      <c r="AXT87" s="44"/>
      <c r="AXU87" s="44"/>
      <c r="AXV87" s="44"/>
      <c r="AXW87" s="44"/>
      <c r="AXX87" s="44"/>
      <c r="AXY87" s="44"/>
      <c r="AXZ87" s="44"/>
      <c r="AYA87" s="44"/>
      <c r="AYB87" s="44"/>
      <c r="AYC87" s="44"/>
      <c r="AYD87" s="44"/>
      <c r="AYE87" s="44"/>
      <c r="AYF87" s="44"/>
      <c r="AYG87" s="44"/>
      <c r="AYH87" s="44"/>
      <c r="AYI87" s="44"/>
      <c r="AYJ87" s="44"/>
      <c r="AYK87" s="44"/>
      <c r="AYL87" s="44"/>
      <c r="AYM87" s="44"/>
      <c r="AYN87" s="44"/>
      <c r="AYO87" s="44"/>
      <c r="AYP87" s="44"/>
      <c r="AYQ87" s="44"/>
      <c r="AYR87" s="44"/>
      <c r="AYS87" s="44"/>
      <c r="AYT87" s="44"/>
      <c r="AYU87" s="44"/>
      <c r="AYV87" s="44"/>
      <c r="AYW87" s="44"/>
      <c r="AYX87" s="44"/>
      <c r="AYY87" s="44"/>
      <c r="AYZ87" s="44"/>
      <c r="AZA87" s="44"/>
      <c r="AZB87" s="44"/>
      <c r="AZC87" s="44"/>
      <c r="AZD87" s="44"/>
      <c r="AZE87" s="44"/>
      <c r="AZF87" s="44"/>
      <c r="AZG87" s="44"/>
      <c r="AZH87" s="44"/>
      <c r="AZI87" s="44"/>
      <c r="AZJ87" s="44"/>
      <c r="AZK87" s="44"/>
      <c r="AZL87" s="44"/>
      <c r="AZM87" s="44"/>
      <c r="AZN87" s="44"/>
      <c r="AZO87" s="44"/>
      <c r="AZP87" s="44"/>
      <c r="AZQ87" s="44"/>
      <c r="AZR87" s="44"/>
      <c r="AZS87" s="44"/>
      <c r="AZT87" s="44"/>
      <c r="AZU87" s="44"/>
      <c r="AZV87" s="44"/>
      <c r="AZW87" s="44"/>
      <c r="AZX87" s="44"/>
      <c r="AZY87" s="44"/>
      <c r="AZZ87" s="44"/>
      <c r="BAA87" s="44"/>
      <c r="BAB87" s="44"/>
      <c r="BAC87" s="44"/>
      <c r="BAD87" s="44"/>
      <c r="BAE87" s="44"/>
      <c r="BAF87" s="44"/>
      <c r="BAG87" s="44"/>
      <c r="BAH87" s="44"/>
      <c r="BAI87" s="44"/>
      <c r="BAJ87" s="44"/>
      <c r="BAK87" s="44"/>
      <c r="BAL87" s="44"/>
      <c r="BAM87" s="44"/>
      <c r="BAN87" s="44"/>
      <c r="BAO87" s="44"/>
      <c r="BAP87" s="44"/>
      <c r="BAQ87" s="44"/>
      <c r="BAR87" s="44"/>
      <c r="BAS87" s="44"/>
      <c r="BAT87" s="44"/>
      <c r="BAU87" s="44"/>
      <c r="BAV87" s="44"/>
      <c r="BAW87" s="44"/>
      <c r="BAX87" s="44"/>
      <c r="BAY87" s="44"/>
      <c r="BAZ87" s="44"/>
      <c r="BBA87" s="44"/>
      <c r="BBB87" s="44"/>
      <c r="BBC87" s="44"/>
      <c r="BBD87" s="44"/>
      <c r="BBE87" s="44"/>
      <c r="BBF87" s="44"/>
      <c r="BBG87" s="44"/>
      <c r="BBH87" s="44"/>
      <c r="BBI87" s="44"/>
      <c r="BBJ87" s="44"/>
      <c r="BBK87" s="44"/>
      <c r="BBL87" s="44"/>
      <c r="BBM87" s="44"/>
      <c r="BBN87" s="44"/>
      <c r="BBO87" s="44"/>
      <c r="BBP87" s="44"/>
      <c r="BBQ87" s="44"/>
      <c r="BBR87" s="44"/>
      <c r="BBS87" s="44"/>
      <c r="BBT87" s="44"/>
      <c r="BBU87" s="44"/>
      <c r="BBV87" s="44"/>
      <c r="BBW87" s="44"/>
      <c r="BBX87" s="44"/>
      <c r="BBY87" s="44"/>
      <c r="BBZ87" s="44"/>
      <c r="BCA87" s="44"/>
      <c r="BCB87" s="44"/>
      <c r="BCC87" s="44"/>
      <c r="BCD87" s="44"/>
      <c r="BCE87" s="44"/>
      <c r="BCF87" s="44"/>
      <c r="BCG87" s="44"/>
      <c r="BCH87" s="44"/>
      <c r="BCI87" s="44"/>
      <c r="BCJ87" s="44"/>
      <c r="BCK87" s="44"/>
      <c r="BCL87" s="44"/>
      <c r="BCM87" s="44"/>
      <c r="BCN87" s="44"/>
      <c r="BCO87" s="44"/>
      <c r="BCP87" s="44"/>
      <c r="BCQ87" s="44"/>
      <c r="BCR87" s="44"/>
      <c r="BCS87" s="44"/>
      <c r="BCT87" s="44"/>
      <c r="BCU87" s="44"/>
      <c r="BCV87" s="44"/>
      <c r="BCW87" s="44"/>
      <c r="BCX87" s="44"/>
      <c r="BCY87" s="44"/>
      <c r="BCZ87" s="44"/>
      <c r="BDA87" s="44"/>
      <c r="BDB87" s="44"/>
      <c r="BDC87" s="44"/>
      <c r="BDD87" s="44"/>
      <c r="BDE87" s="44"/>
      <c r="BDF87" s="44"/>
      <c r="BDG87" s="44"/>
      <c r="BDH87" s="44"/>
      <c r="BDI87" s="44"/>
      <c r="BDJ87" s="44"/>
      <c r="BDK87" s="44"/>
      <c r="BDL87" s="44"/>
      <c r="BDM87" s="44"/>
      <c r="BDN87" s="44"/>
      <c r="BDO87" s="44"/>
      <c r="BDP87" s="44"/>
      <c r="BDQ87" s="44"/>
      <c r="BDR87" s="44"/>
      <c r="BDS87" s="44"/>
      <c r="BDT87" s="44"/>
      <c r="BDU87" s="44"/>
      <c r="BDV87" s="44"/>
      <c r="BDW87" s="44"/>
      <c r="BDX87" s="44"/>
      <c r="BDY87" s="44"/>
      <c r="BDZ87" s="44"/>
      <c r="BEA87" s="44"/>
      <c r="BEB87" s="44"/>
      <c r="BEC87" s="44"/>
      <c r="BED87" s="44"/>
      <c r="BEE87" s="44"/>
      <c r="BEF87" s="44"/>
      <c r="BEG87" s="44"/>
      <c r="BEH87" s="44"/>
      <c r="BEI87" s="44"/>
      <c r="BEJ87" s="44"/>
      <c r="BEK87" s="44"/>
      <c r="BEL87" s="44"/>
      <c r="BEM87" s="44"/>
      <c r="BEN87" s="44"/>
      <c r="BEO87" s="44"/>
      <c r="BEP87" s="44"/>
      <c r="BEQ87" s="44"/>
      <c r="BER87" s="44"/>
      <c r="BES87" s="44"/>
      <c r="BET87" s="44"/>
      <c r="BEU87" s="44"/>
      <c r="BEV87" s="44"/>
      <c r="BEW87" s="44"/>
      <c r="BEX87" s="44"/>
      <c r="BEY87" s="44"/>
      <c r="BEZ87" s="44"/>
      <c r="BFA87" s="44"/>
      <c r="BFB87" s="44"/>
      <c r="BFC87" s="44"/>
      <c r="BFD87" s="44"/>
      <c r="BFE87" s="44"/>
      <c r="BFF87" s="44"/>
      <c r="BFG87" s="44"/>
      <c r="BFH87" s="44"/>
      <c r="BFI87" s="44"/>
      <c r="BFJ87" s="44"/>
      <c r="BFK87" s="44"/>
      <c r="BFL87" s="44"/>
      <c r="BFM87" s="44"/>
      <c r="BFN87" s="44"/>
      <c r="BFO87" s="44"/>
      <c r="BFP87" s="44"/>
      <c r="BFQ87" s="44"/>
      <c r="BFR87" s="44"/>
      <c r="BFS87" s="44"/>
      <c r="BFT87" s="44"/>
      <c r="BFU87" s="44"/>
      <c r="BFV87" s="44"/>
      <c r="BFW87" s="44"/>
      <c r="BFX87" s="44"/>
      <c r="BFY87" s="44"/>
      <c r="BFZ87" s="44"/>
      <c r="BGA87" s="44"/>
      <c r="BGB87" s="44"/>
      <c r="BGC87" s="44"/>
      <c r="BGD87" s="44"/>
      <c r="BGE87" s="44"/>
      <c r="BGF87" s="44"/>
      <c r="BGG87" s="44"/>
      <c r="BGH87" s="44"/>
      <c r="BGI87" s="44"/>
      <c r="BGJ87" s="44"/>
      <c r="BGK87" s="44"/>
      <c r="BGL87" s="44"/>
      <c r="BGM87" s="44"/>
      <c r="BGN87" s="44"/>
      <c r="BGO87" s="44"/>
      <c r="BGP87" s="44"/>
      <c r="BGQ87" s="44"/>
      <c r="BGR87" s="44"/>
      <c r="BGS87" s="44"/>
      <c r="BGT87" s="44"/>
      <c r="BGU87" s="44"/>
      <c r="BGV87" s="44"/>
      <c r="BGW87" s="44"/>
      <c r="BGX87" s="44"/>
      <c r="BGY87" s="44"/>
      <c r="BGZ87" s="44"/>
      <c r="BHA87" s="44"/>
      <c r="BHB87" s="44"/>
      <c r="BHC87" s="44"/>
      <c r="BHD87" s="44"/>
      <c r="BHE87" s="44"/>
      <c r="BHF87" s="44"/>
      <c r="BHG87" s="44"/>
      <c r="BHH87" s="44"/>
      <c r="BHI87" s="44"/>
      <c r="BHJ87" s="44"/>
      <c r="BHK87" s="44"/>
      <c r="BHL87" s="44"/>
      <c r="BHM87" s="44"/>
      <c r="BHN87" s="44"/>
      <c r="BHO87" s="44"/>
      <c r="BHP87" s="44"/>
      <c r="BHQ87" s="44"/>
      <c r="BHR87" s="44"/>
      <c r="BHS87" s="44"/>
      <c r="BHT87" s="44"/>
      <c r="BHU87" s="44"/>
      <c r="BHV87" s="44"/>
      <c r="BHW87" s="44"/>
      <c r="BHX87" s="44"/>
      <c r="BHY87" s="44"/>
      <c r="BHZ87" s="44"/>
      <c r="BIA87" s="44"/>
      <c r="BIB87" s="44"/>
      <c r="BIC87" s="44"/>
      <c r="BID87" s="44"/>
      <c r="BIE87" s="44"/>
      <c r="BIF87" s="44"/>
      <c r="BIG87" s="44"/>
      <c r="BIH87" s="44"/>
      <c r="BII87" s="44"/>
      <c r="BIJ87" s="44"/>
      <c r="BIK87" s="44"/>
      <c r="BIL87" s="44"/>
      <c r="BIM87" s="44"/>
      <c r="BIN87" s="44"/>
      <c r="BIO87" s="44"/>
      <c r="BIP87" s="44"/>
      <c r="BIQ87" s="44"/>
      <c r="BIR87" s="44"/>
      <c r="BIS87" s="44"/>
      <c r="BIT87" s="44"/>
      <c r="BIU87" s="44"/>
      <c r="BIV87" s="44"/>
      <c r="BIW87" s="44"/>
      <c r="BIX87" s="44"/>
      <c r="BIY87" s="44"/>
      <c r="BIZ87" s="44"/>
      <c r="BJA87" s="44"/>
      <c r="BJB87" s="44"/>
      <c r="BJC87" s="44"/>
      <c r="BJD87" s="44"/>
      <c r="BJE87" s="44"/>
      <c r="BJF87" s="44"/>
      <c r="BJG87" s="44"/>
      <c r="BJH87" s="44"/>
      <c r="BJI87" s="44"/>
      <c r="BJJ87" s="44"/>
      <c r="BJK87" s="44"/>
      <c r="BJL87" s="44"/>
      <c r="BJM87" s="44"/>
      <c r="BJN87" s="44"/>
      <c r="BJO87" s="44"/>
      <c r="BJP87" s="44"/>
      <c r="BJQ87" s="44"/>
      <c r="BJR87" s="44"/>
      <c r="BJS87" s="44"/>
      <c r="BJT87" s="44"/>
      <c r="BJU87" s="44"/>
      <c r="BJV87" s="44"/>
      <c r="BJW87" s="44"/>
      <c r="BJX87" s="44"/>
      <c r="BJY87" s="44"/>
      <c r="BJZ87" s="44"/>
      <c r="BKA87" s="44"/>
      <c r="BKB87" s="44"/>
      <c r="BKC87" s="44"/>
      <c r="BKD87" s="44"/>
      <c r="BKE87" s="44"/>
      <c r="BKF87" s="44"/>
      <c r="BKG87" s="44"/>
      <c r="BKH87" s="44"/>
      <c r="BKI87" s="44"/>
      <c r="BKJ87" s="44"/>
      <c r="BKK87" s="44"/>
      <c r="BKL87" s="44"/>
      <c r="BKM87" s="44"/>
      <c r="BKN87" s="44"/>
      <c r="BKO87" s="44"/>
      <c r="BKP87" s="44"/>
      <c r="BKQ87" s="44"/>
      <c r="BKR87" s="44"/>
      <c r="BKS87" s="44"/>
      <c r="BKT87" s="44"/>
      <c r="BKU87" s="44"/>
      <c r="BKV87" s="44"/>
      <c r="BKW87" s="44"/>
      <c r="BKX87" s="44"/>
      <c r="BKY87" s="44"/>
      <c r="BKZ87" s="44"/>
      <c r="BLA87" s="44"/>
      <c r="BLB87" s="44"/>
      <c r="BLC87" s="44"/>
      <c r="BLD87" s="44"/>
      <c r="BLE87" s="44"/>
      <c r="BLF87" s="44"/>
      <c r="BLG87" s="44"/>
      <c r="BLH87" s="44"/>
      <c r="BLI87" s="44"/>
      <c r="BLJ87" s="44"/>
      <c r="BLK87" s="44"/>
      <c r="BLL87" s="44"/>
      <c r="BLM87" s="44"/>
      <c r="BLN87" s="44"/>
      <c r="BLO87" s="44"/>
      <c r="BLP87" s="44"/>
      <c r="BLQ87" s="44"/>
      <c r="BLR87" s="44"/>
      <c r="BLS87" s="44"/>
      <c r="BLT87" s="44"/>
      <c r="BLU87" s="44"/>
      <c r="BLV87" s="44"/>
      <c r="BLW87" s="44"/>
      <c r="BLX87" s="44"/>
      <c r="BLY87" s="44"/>
      <c r="BLZ87" s="44"/>
      <c r="BMA87" s="44"/>
      <c r="BMB87" s="44"/>
      <c r="BMC87" s="44"/>
      <c r="BMD87" s="44"/>
      <c r="BME87" s="44"/>
      <c r="BMF87" s="44"/>
      <c r="BMG87" s="44"/>
      <c r="BMH87" s="44"/>
      <c r="BMI87" s="44"/>
      <c r="BMJ87" s="44"/>
      <c r="BMK87" s="44"/>
      <c r="BML87" s="44"/>
      <c r="BMM87" s="44"/>
      <c r="BMN87" s="44"/>
      <c r="BMO87" s="44"/>
      <c r="BMP87" s="44"/>
      <c r="BMQ87" s="44"/>
      <c r="BMR87" s="44"/>
      <c r="BMS87" s="44"/>
      <c r="BMT87" s="44"/>
      <c r="BMU87" s="44"/>
      <c r="BMV87" s="44"/>
      <c r="BMW87" s="44"/>
      <c r="BMX87" s="44"/>
      <c r="BMY87" s="44"/>
      <c r="BMZ87" s="44"/>
      <c r="BNA87" s="44"/>
      <c r="BNB87" s="44"/>
      <c r="BNC87" s="44"/>
      <c r="BND87" s="44"/>
      <c r="BNE87" s="44"/>
      <c r="BNF87" s="44"/>
      <c r="BNG87" s="44"/>
      <c r="BNH87" s="44"/>
      <c r="BNI87" s="44"/>
      <c r="BNJ87" s="44"/>
      <c r="BNK87" s="44"/>
      <c r="BNL87" s="44"/>
      <c r="BNM87" s="44"/>
      <c r="BNN87" s="44"/>
      <c r="BNO87" s="44"/>
      <c r="BNP87" s="44"/>
      <c r="BNQ87" s="44"/>
      <c r="BNR87" s="44"/>
      <c r="BNS87" s="44"/>
      <c r="BNT87" s="44"/>
      <c r="BNU87" s="44"/>
      <c r="BNV87" s="44"/>
      <c r="BNW87" s="44"/>
      <c r="BNX87" s="44"/>
      <c r="BNY87" s="44"/>
      <c r="BNZ87" s="44"/>
      <c r="BOA87" s="44"/>
      <c r="BOB87" s="44"/>
      <c r="BOC87" s="44"/>
      <c r="BOD87" s="44"/>
      <c r="BOE87" s="44"/>
      <c r="BOF87" s="44"/>
      <c r="BOG87" s="44"/>
      <c r="BOH87" s="44"/>
      <c r="BOI87" s="44"/>
      <c r="BOJ87" s="44"/>
      <c r="BOK87" s="44"/>
      <c r="BOL87" s="44"/>
      <c r="BOM87" s="44"/>
      <c r="BON87" s="44"/>
      <c r="BOO87" s="44"/>
      <c r="BOP87" s="44"/>
      <c r="BOQ87" s="44"/>
      <c r="BOR87" s="44"/>
      <c r="BOS87" s="44"/>
      <c r="BOT87" s="44"/>
      <c r="BOU87" s="44"/>
      <c r="BOV87" s="44"/>
      <c r="BOW87" s="44"/>
      <c r="BOX87" s="44"/>
      <c r="BOY87" s="44"/>
      <c r="BOZ87" s="44"/>
      <c r="BPA87" s="44"/>
      <c r="BPB87" s="44"/>
      <c r="BPC87" s="44"/>
      <c r="BPD87" s="44"/>
      <c r="BPE87" s="44"/>
      <c r="BPF87" s="44"/>
      <c r="BPG87" s="44"/>
      <c r="BPH87" s="44"/>
      <c r="BPI87" s="44"/>
      <c r="BPJ87" s="44"/>
      <c r="BPK87" s="44"/>
      <c r="BPL87" s="44"/>
      <c r="BPM87" s="44"/>
      <c r="BPN87" s="44"/>
      <c r="BPO87" s="44"/>
      <c r="BPP87" s="44"/>
      <c r="BPQ87" s="44"/>
      <c r="BPR87" s="44"/>
      <c r="BPS87" s="44"/>
      <c r="BPT87" s="44"/>
      <c r="BPU87" s="44"/>
      <c r="BPV87" s="44"/>
      <c r="BPW87" s="44"/>
      <c r="BPX87" s="44"/>
      <c r="BPY87" s="44"/>
      <c r="BPZ87" s="44"/>
      <c r="BQA87" s="44"/>
      <c r="BQB87" s="44"/>
      <c r="BQC87" s="44"/>
      <c r="BQD87" s="44"/>
      <c r="BQE87" s="44"/>
      <c r="BQF87" s="44"/>
      <c r="BQG87" s="44"/>
      <c r="BQH87" s="44"/>
      <c r="BQI87" s="44"/>
      <c r="BQJ87" s="44"/>
      <c r="BQK87" s="44"/>
      <c r="BQL87" s="44"/>
      <c r="BQM87" s="44"/>
      <c r="BQN87" s="44"/>
      <c r="BQO87" s="44"/>
      <c r="BQP87" s="44"/>
      <c r="BQQ87" s="44"/>
      <c r="BQR87" s="44"/>
      <c r="BQS87" s="44"/>
      <c r="BQT87" s="44"/>
      <c r="BQU87" s="44"/>
      <c r="BQV87" s="44"/>
      <c r="BQW87" s="44"/>
      <c r="BQX87" s="44"/>
      <c r="BQY87" s="44"/>
      <c r="BQZ87" s="44"/>
      <c r="BRA87" s="44"/>
      <c r="BRB87" s="44"/>
      <c r="BRC87" s="44"/>
      <c r="BRD87" s="44"/>
      <c r="BRE87" s="44"/>
      <c r="BRF87" s="44"/>
      <c r="BRG87" s="44"/>
      <c r="BRH87" s="44"/>
      <c r="BRI87" s="44"/>
      <c r="BRJ87" s="44"/>
      <c r="BRK87" s="44"/>
      <c r="BRL87" s="44"/>
      <c r="BRM87" s="44"/>
      <c r="BRN87" s="44"/>
      <c r="BRO87" s="44"/>
      <c r="BRP87" s="44"/>
      <c r="BRQ87" s="44"/>
      <c r="BRR87" s="44"/>
      <c r="BRS87" s="44"/>
      <c r="BRT87" s="44"/>
      <c r="BRU87" s="44"/>
      <c r="BRV87" s="44"/>
      <c r="BRW87" s="44"/>
      <c r="BRX87" s="44"/>
      <c r="BRY87" s="44"/>
      <c r="BRZ87" s="44"/>
      <c r="BSA87" s="44"/>
      <c r="BSB87" s="44"/>
      <c r="BSC87" s="44"/>
      <c r="BSD87" s="44"/>
      <c r="BSE87" s="44"/>
      <c r="BSF87" s="44"/>
      <c r="BSG87" s="44"/>
      <c r="BSH87" s="44"/>
      <c r="BSI87" s="44"/>
      <c r="BSJ87" s="44"/>
      <c r="BSK87" s="44"/>
      <c r="BSL87" s="44"/>
      <c r="BSM87" s="44"/>
      <c r="BSN87" s="44"/>
      <c r="BSO87" s="44"/>
      <c r="BSP87" s="44"/>
      <c r="BSQ87" s="44"/>
      <c r="BSR87" s="44"/>
      <c r="BSS87" s="44"/>
      <c r="BST87" s="44"/>
      <c r="BSU87" s="44"/>
      <c r="BSV87" s="44"/>
      <c r="BSW87" s="44"/>
      <c r="BSX87" s="44"/>
      <c r="BSY87" s="44"/>
      <c r="BSZ87" s="44"/>
      <c r="BTA87" s="44"/>
      <c r="BTB87" s="44"/>
      <c r="BTC87" s="44"/>
      <c r="BTD87" s="44"/>
      <c r="BTE87" s="44"/>
      <c r="BTF87" s="44"/>
      <c r="BTG87" s="44"/>
      <c r="BTH87" s="44"/>
      <c r="BTI87" s="44"/>
      <c r="BTJ87" s="44"/>
      <c r="BTK87" s="44"/>
      <c r="BTL87" s="44"/>
      <c r="BTM87" s="44"/>
      <c r="BTN87" s="44"/>
      <c r="BTO87" s="44"/>
      <c r="BTP87" s="44"/>
      <c r="BTQ87" s="44"/>
      <c r="BTR87" s="44"/>
      <c r="BTS87" s="44"/>
      <c r="BTT87" s="44"/>
      <c r="BTU87" s="44"/>
      <c r="BTV87" s="44"/>
      <c r="BTW87" s="44"/>
      <c r="BTX87" s="44"/>
      <c r="BTY87" s="44"/>
      <c r="BTZ87" s="44"/>
      <c r="BUA87" s="44"/>
      <c r="BUB87" s="44"/>
      <c r="BUC87" s="44"/>
      <c r="BUD87" s="44"/>
      <c r="BUE87" s="44"/>
      <c r="BUF87" s="44"/>
      <c r="BUG87" s="44"/>
      <c r="BUH87" s="44"/>
      <c r="BUI87" s="44"/>
      <c r="BUJ87" s="44"/>
      <c r="BUK87" s="44"/>
      <c r="BUL87" s="44"/>
      <c r="BUM87" s="44"/>
      <c r="BUN87" s="44"/>
      <c r="BUO87" s="44"/>
      <c r="BUP87" s="44"/>
      <c r="BUQ87" s="44"/>
      <c r="BUR87" s="44"/>
      <c r="BUS87" s="44"/>
      <c r="BUT87" s="44"/>
      <c r="BUU87" s="44"/>
      <c r="BUV87" s="44"/>
      <c r="BUW87" s="44"/>
      <c r="BUX87" s="44"/>
      <c r="BUY87" s="44"/>
      <c r="BUZ87" s="44"/>
      <c r="BVA87" s="44"/>
      <c r="BVB87" s="44"/>
      <c r="BVC87" s="44"/>
      <c r="BVD87" s="44"/>
      <c r="BVE87" s="44"/>
      <c r="BVF87" s="44"/>
      <c r="BVG87" s="44"/>
      <c r="BVH87" s="44"/>
      <c r="BVI87" s="44"/>
      <c r="BVJ87" s="44"/>
      <c r="BVK87" s="44"/>
      <c r="BVL87" s="44"/>
      <c r="BVM87" s="44"/>
      <c r="BVN87" s="44"/>
      <c r="BVO87" s="44"/>
      <c r="BVP87" s="44"/>
      <c r="BVQ87" s="44"/>
      <c r="BVR87" s="44"/>
      <c r="BVS87" s="44"/>
      <c r="BVT87" s="44"/>
      <c r="BVU87" s="44"/>
      <c r="BVV87" s="44"/>
      <c r="BVW87" s="44"/>
      <c r="BVX87" s="44"/>
      <c r="BVY87" s="44"/>
      <c r="BVZ87" s="44"/>
      <c r="BWA87" s="44"/>
      <c r="BWB87" s="44"/>
      <c r="BWC87" s="44"/>
      <c r="BWD87" s="44"/>
      <c r="BWE87" s="44"/>
      <c r="BWF87" s="44"/>
      <c r="BWG87" s="44"/>
      <c r="BWH87" s="44"/>
      <c r="BWI87" s="44"/>
      <c r="BWJ87" s="44"/>
      <c r="BWK87" s="44"/>
      <c r="BWL87" s="44"/>
      <c r="BWM87" s="44"/>
      <c r="BWN87" s="44"/>
      <c r="BWO87" s="44"/>
      <c r="BWP87" s="44"/>
      <c r="BWQ87" s="44"/>
      <c r="BWR87" s="44"/>
      <c r="BWS87" s="44"/>
      <c r="BWT87" s="44"/>
      <c r="BWU87" s="44"/>
      <c r="BWV87" s="44"/>
      <c r="BWW87" s="44"/>
      <c r="BWX87" s="44"/>
      <c r="BWY87" s="44"/>
      <c r="BWZ87" s="44"/>
      <c r="BXA87" s="44"/>
      <c r="BXB87" s="44"/>
      <c r="BXC87" s="44"/>
      <c r="BXD87" s="44"/>
      <c r="BXE87" s="44"/>
      <c r="BXF87" s="44"/>
      <c r="BXG87" s="44"/>
      <c r="BXH87" s="44"/>
      <c r="BXI87" s="44"/>
      <c r="BXJ87" s="44"/>
      <c r="BXK87" s="44"/>
      <c r="BXL87" s="44"/>
      <c r="BXM87" s="44"/>
      <c r="BXN87" s="44"/>
      <c r="BXO87" s="44"/>
      <c r="BXP87" s="44"/>
      <c r="BXQ87" s="44"/>
      <c r="BXR87" s="44"/>
      <c r="BXS87" s="44"/>
      <c r="BXT87" s="44"/>
      <c r="BXU87" s="44"/>
      <c r="BXV87" s="44"/>
      <c r="BXW87" s="44"/>
      <c r="BXX87" s="44"/>
      <c r="BXY87" s="44"/>
      <c r="BXZ87" s="44"/>
      <c r="BYA87" s="44"/>
      <c r="BYB87" s="44"/>
      <c r="BYC87" s="44"/>
      <c r="BYD87" s="44"/>
      <c r="BYE87" s="44"/>
      <c r="BYF87" s="44"/>
      <c r="BYG87" s="44"/>
      <c r="BYH87" s="44"/>
      <c r="BYI87" s="44"/>
      <c r="BYJ87" s="44"/>
      <c r="BYK87" s="44"/>
      <c r="BYL87" s="44"/>
      <c r="BYM87" s="44"/>
      <c r="BYN87" s="44"/>
      <c r="BYO87" s="44"/>
      <c r="BYP87" s="44"/>
      <c r="BYQ87" s="44"/>
      <c r="BYR87" s="44"/>
      <c r="BYS87" s="44"/>
      <c r="BYT87" s="44"/>
      <c r="BYU87" s="44"/>
      <c r="BYV87" s="44"/>
      <c r="BYW87" s="44"/>
      <c r="BYX87" s="44"/>
      <c r="BYY87" s="44"/>
      <c r="BYZ87" s="44"/>
      <c r="BZA87" s="44"/>
      <c r="BZB87" s="44"/>
      <c r="BZC87" s="44"/>
      <c r="BZD87" s="44"/>
      <c r="BZE87" s="44"/>
      <c r="BZF87" s="44"/>
      <c r="BZG87" s="44"/>
      <c r="BZH87" s="44"/>
      <c r="BZI87" s="44"/>
      <c r="BZJ87" s="44"/>
      <c r="BZK87" s="44"/>
      <c r="BZL87" s="44"/>
      <c r="BZM87" s="44"/>
      <c r="BZN87" s="44"/>
      <c r="BZO87" s="44"/>
      <c r="BZP87" s="44"/>
      <c r="BZQ87" s="44"/>
      <c r="BZR87" s="44"/>
      <c r="BZS87" s="44"/>
      <c r="BZT87" s="44"/>
      <c r="BZU87" s="44"/>
      <c r="BZV87" s="44"/>
      <c r="BZW87" s="44"/>
      <c r="BZX87" s="44"/>
      <c r="BZY87" s="44"/>
      <c r="BZZ87" s="44"/>
      <c r="CAA87" s="44"/>
      <c r="CAB87" s="44"/>
      <c r="CAC87" s="44"/>
      <c r="CAD87" s="44"/>
      <c r="CAE87" s="44"/>
      <c r="CAF87" s="44"/>
      <c r="CAG87" s="44"/>
      <c r="CAH87" s="44"/>
      <c r="CAI87" s="44"/>
      <c r="CAJ87" s="44"/>
      <c r="CAK87" s="44"/>
      <c r="CAL87" s="44"/>
      <c r="CAM87" s="44"/>
      <c r="CAN87" s="44"/>
      <c r="CAO87" s="44"/>
      <c r="CAP87" s="44"/>
      <c r="CAQ87" s="44"/>
      <c r="CAR87" s="44"/>
      <c r="CAS87" s="44"/>
      <c r="CAT87" s="44"/>
      <c r="CAU87" s="44"/>
      <c r="CAV87" s="44"/>
      <c r="CAW87" s="44"/>
      <c r="CAX87" s="44"/>
      <c r="CAY87" s="44"/>
      <c r="CAZ87" s="44"/>
      <c r="CBA87" s="44"/>
      <c r="CBB87" s="44"/>
      <c r="CBC87" s="44"/>
      <c r="CBD87" s="44"/>
      <c r="CBE87" s="44"/>
      <c r="CBF87" s="44"/>
      <c r="CBG87" s="44"/>
      <c r="CBH87" s="44"/>
      <c r="CBI87" s="44"/>
      <c r="CBJ87" s="44"/>
      <c r="CBK87" s="44"/>
      <c r="CBL87" s="44"/>
      <c r="CBM87" s="44"/>
      <c r="CBN87" s="44"/>
      <c r="CBO87" s="44"/>
      <c r="CBP87" s="44"/>
      <c r="CBQ87" s="44"/>
      <c r="CBR87" s="44"/>
      <c r="CBS87" s="44"/>
      <c r="CBT87" s="44"/>
      <c r="CBU87" s="44"/>
      <c r="CBV87" s="44"/>
      <c r="CBW87" s="44"/>
      <c r="CBX87" s="44"/>
      <c r="CBY87" s="44"/>
      <c r="CBZ87" s="44"/>
      <c r="CCA87" s="44"/>
      <c r="CCB87" s="44"/>
      <c r="CCC87" s="44"/>
      <c r="CCD87" s="44"/>
      <c r="CCE87" s="44"/>
      <c r="CCF87" s="44"/>
      <c r="CCG87" s="44"/>
      <c r="CCH87" s="44"/>
      <c r="CCI87" s="44"/>
      <c r="CCJ87" s="44"/>
      <c r="CCK87" s="44"/>
      <c r="CCL87" s="44"/>
      <c r="CCM87" s="44"/>
      <c r="CCN87" s="44"/>
      <c r="CCO87" s="44"/>
      <c r="CCP87" s="44"/>
      <c r="CCQ87" s="44"/>
      <c r="CCR87" s="44"/>
      <c r="CCS87" s="44"/>
      <c r="CCT87" s="44"/>
      <c r="CCU87" s="44"/>
      <c r="CCV87" s="44"/>
      <c r="CCW87" s="44"/>
      <c r="CCX87" s="44"/>
      <c r="CCY87" s="44"/>
      <c r="CCZ87" s="44"/>
      <c r="CDA87" s="44"/>
      <c r="CDB87" s="44"/>
      <c r="CDC87" s="44"/>
      <c r="CDD87" s="44"/>
      <c r="CDE87" s="44"/>
      <c r="CDF87" s="44"/>
      <c r="CDG87" s="44"/>
      <c r="CDH87" s="44"/>
      <c r="CDI87" s="44"/>
      <c r="CDJ87" s="44"/>
      <c r="CDK87" s="44"/>
      <c r="CDL87" s="44"/>
      <c r="CDM87" s="44"/>
      <c r="CDN87" s="44"/>
      <c r="CDO87" s="44"/>
      <c r="CDP87" s="44"/>
      <c r="CDQ87" s="44"/>
      <c r="CDR87" s="44"/>
      <c r="CDS87" s="44"/>
      <c r="CDT87" s="44"/>
      <c r="CDU87" s="44"/>
      <c r="CDV87" s="44"/>
      <c r="CDW87" s="44"/>
      <c r="CDX87" s="44"/>
      <c r="CDY87" s="44"/>
      <c r="CDZ87" s="44"/>
      <c r="CEA87" s="44"/>
      <c r="CEB87" s="44"/>
      <c r="CEC87" s="44"/>
      <c r="CED87" s="44"/>
      <c r="CEE87" s="44"/>
      <c r="CEF87" s="44"/>
      <c r="CEG87" s="44"/>
      <c r="CEH87" s="44"/>
      <c r="CEI87" s="44"/>
      <c r="CEJ87" s="44"/>
      <c r="CEK87" s="44"/>
      <c r="CEL87" s="44"/>
      <c r="CEM87" s="44"/>
      <c r="CEN87" s="44"/>
      <c r="CEO87" s="44"/>
      <c r="CEP87" s="44"/>
      <c r="CEQ87" s="44"/>
      <c r="CER87" s="44"/>
      <c r="CES87" s="44"/>
      <c r="CET87" s="44"/>
      <c r="CEU87" s="44"/>
      <c r="CEV87" s="44"/>
      <c r="CEW87" s="44"/>
      <c r="CEX87" s="44"/>
      <c r="CEY87" s="44"/>
      <c r="CEZ87" s="44"/>
      <c r="CFA87" s="44"/>
      <c r="CFB87" s="44"/>
      <c r="CFC87" s="44"/>
      <c r="CFD87" s="44"/>
      <c r="CFE87" s="44"/>
      <c r="CFF87" s="44"/>
      <c r="CFG87" s="44"/>
      <c r="CFH87" s="44"/>
      <c r="CFI87" s="44"/>
      <c r="CFJ87" s="44"/>
      <c r="CFK87" s="44"/>
      <c r="CFL87" s="44"/>
      <c r="CFM87" s="44"/>
      <c r="CFN87" s="44"/>
      <c r="CFO87" s="44"/>
      <c r="CFP87" s="44"/>
      <c r="CFQ87" s="44"/>
      <c r="CFR87" s="44"/>
      <c r="CFS87" s="44"/>
      <c r="CFT87" s="44"/>
      <c r="CFU87" s="44"/>
      <c r="CFV87" s="44"/>
      <c r="CFW87" s="44"/>
      <c r="CFX87" s="44"/>
      <c r="CFY87" s="44"/>
      <c r="CFZ87" s="44"/>
      <c r="CGA87" s="44"/>
      <c r="CGB87" s="44"/>
      <c r="CGC87" s="44"/>
      <c r="CGD87" s="44"/>
      <c r="CGE87" s="44"/>
      <c r="CGF87" s="44"/>
      <c r="CGG87" s="44"/>
      <c r="CGH87" s="44"/>
      <c r="CGI87" s="44"/>
      <c r="CGJ87" s="44"/>
      <c r="CGK87" s="44"/>
      <c r="CGL87" s="44"/>
      <c r="CGM87" s="44"/>
      <c r="CGN87" s="44"/>
      <c r="CGO87" s="44"/>
      <c r="CGP87" s="44"/>
      <c r="CGQ87" s="44"/>
      <c r="CGR87" s="44"/>
      <c r="CGS87" s="44"/>
      <c r="CGT87" s="44"/>
      <c r="CGU87" s="44"/>
      <c r="CGV87" s="44"/>
      <c r="CGW87" s="44"/>
      <c r="CGX87" s="44"/>
      <c r="CGY87" s="44"/>
      <c r="CGZ87" s="44"/>
      <c r="CHA87" s="44"/>
      <c r="CHB87" s="44"/>
      <c r="CHC87" s="44"/>
      <c r="CHD87" s="44"/>
      <c r="CHE87" s="44"/>
      <c r="CHF87" s="44"/>
      <c r="CHG87" s="44"/>
      <c r="CHH87" s="44"/>
      <c r="CHI87" s="44"/>
      <c r="CHJ87" s="44"/>
      <c r="CHK87" s="44"/>
      <c r="CHL87" s="44"/>
      <c r="CHM87" s="44"/>
      <c r="CHN87" s="44"/>
      <c r="CHO87" s="44"/>
      <c r="CHP87" s="44"/>
      <c r="CHQ87" s="44"/>
      <c r="CHR87" s="44"/>
      <c r="CHS87" s="44"/>
      <c r="CHT87" s="44"/>
      <c r="CHU87" s="44"/>
      <c r="CHV87" s="44"/>
      <c r="CHW87" s="44"/>
      <c r="CHX87" s="44"/>
      <c r="CHY87" s="44"/>
      <c r="CHZ87" s="44"/>
      <c r="CIA87" s="44"/>
      <c r="CIB87" s="44"/>
      <c r="CIC87" s="44"/>
      <c r="CID87" s="44"/>
      <c r="CIE87" s="44"/>
      <c r="CIF87" s="44"/>
      <c r="CIG87" s="44"/>
      <c r="CIH87" s="44"/>
      <c r="CII87" s="44"/>
      <c r="CIJ87" s="44"/>
      <c r="CIK87" s="44"/>
      <c r="CIL87" s="44"/>
      <c r="CIM87" s="44"/>
      <c r="CIN87" s="44"/>
      <c r="CIO87" s="44"/>
      <c r="CIP87" s="44"/>
      <c r="CIQ87" s="44"/>
      <c r="CIR87" s="44"/>
      <c r="CIS87" s="44"/>
      <c r="CIT87" s="44"/>
      <c r="CIU87" s="44"/>
      <c r="CIV87" s="44"/>
      <c r="CIW87" s="44"/>
      <c r="CIX87" s="44"/>
      <c r="CIY87" s="44"/>
      <c r="CIZ87" s="44"/>
      <c r="CJA87" s="44"/>
      <c r="CJB87" s="44"/>
      <c r="CJC87" s="44"/>
      <c r="CJD87" s="44"/>
      <c r="CJE87" s="44"/>
      <c r="CJF87" s="44"/>
      <c r="CJG87" s="44"/>
      <c r="CJH87" s="44"/>
      <c r="CJI87" s="44"/>
      <c r="CJJ87" s="44"/>
      <c r="CJK87" s="44"/>
      <c r="CJL87" s="44"/>
      <c r="CJM87" s="44"/>
      <c r="CJN87" s="44"/>
      <c r="CJO87" s="44"/>
      <c r="CJP87" s="44"/>
      <c r="CJQ87" s="44"/>
      <c r="CJR87" s="44"/>
      <c r="CJS87" s="44"/>
      <c r="CJT87" s="44"/>
      <c r="CJU87" s="44"/>
      <c r="CJV87" s="44"/>
      <c r="CJW87" s="44"/>
      <c r="CJX87" s="44"/>
      <c r="CJY87" s="44"/>
      <c r="CJZ87" s="44"/>
      <c r="CKA87" s="44"/>
      <c r="CKB87" s="44"/>
      <c r="CKC87" s="44"/>
      <c r="CKD87" s="44"/>
      <c r="CKE87" s="44"/>
      <c r="CKF87" s="44"/>
      <c r="CKG87" s="44"/>
      <c r="CKH87" s="44"/>
      <c r="CKI87" s="44"/>
      <c r="CKJ87" s="44"/>
      <c r="CKK87" s="44"/>
      <c r="CKL87" s="44"/>
      <c r="CKM87" s="44"/>
      <c r="CKN87" s="44"/>
      <c r="CKO87" s="44"/>
      <c r="CKP87" s="44"/>
      <c r="CKQ87" s="44"/>
      <c r="CKR87" s="44"/>
      <c r="CKS87" s="44"/>
      <c r="CKT87" s="44"/>
      <c r="CKU87" s="44"/>
      <c r="CKV87" s="44"/>
      <c r="CKW87" s="44"/>
      <c r="CKX87" s="44"/>
      <c r="CKY87" s="44"/>
      <c r="CKZ87" s="44"/>
      <c r="CLA87" s="44"/>
      <c r="CLB87" s="44"/>
      <c r="CLC87" s="44"/>
      <c r="CLD87" s="44"/>
      <c r="CLE87" s="44"/>
      <c r="CLF87" s="44"/>
      <c r="CLG87" s="44"/>
      <c r="CLH87" s="44"/>
      <c r="CLI87" s="44"/>
      <c r="CLJ87" s="44"/>
      <c r="CLK87" s="44"/>
      <c r="CLL87" s="44"/>
      <c r="CLM87" s="44"/>
      <c r="CLN87" s="44"/>
      <c r="CLO87" s="44"/>
      <c r="CLP87" s="44"/>
      <c r="CLQ87" s="44"/>
      <c r="CLR87" s="44"/>
      <c r="CLS87" s="44"/>
      <c r="CLT87" s="44"/>
      <c r="CLU87" s="44"/>
      <c r="CLV87" s="44"/>
      <c r="CLW87" s="44"/>
      <c r="CLX87" s="44"/>
      <c r="CLY87" s="44"/>
      <c r="CLZ87" s="44"/>
      <c r="CMA87" s="44"/>
      <c r="CMB87" s="44"/>
      <c r="CMC87" s="44"/>
      <c r="CMD87" s="44"/>
      <c r="CME87" s="44"/>
      <c r="CMF87" s="44"/>
      <c r="CMG87" s="44"/>
      <c r="CMH87" s="44"/>
      <c r="CMI87" s="44"/>
      <c r="CMJ87" s="44"/>
      <c r="CMK87" s="44"/>
      <c r="CML87" s="44"/>
      <c r="CMM87" s="44"/>
      <c r="CMN87" s="44"/>
      <c r="CMO87" s="44"/>
      <c r="CMP87" s="44"/>
      <c r="CMQ87" s="44"/>
      <c r="CMR87" s="44"/>
      <c r="CMS87" s="44"/>
      <c r="CMT87" s="44"/>
      <c r="CMU87" s="44"/>
      <c r="CMV87" s="44"/>
      <c r="CMW87" s="44"/>
      <c r="CMX87" s="44"/>
      <c r="CMY87" s="44"/>
      <c r="CMZ87" s="44"/>
      <c r="CNA87" s="44"/>
      <c r="CNB87" s="44"/>
      <c r="CNC87" s="44"/>
      <c r="CND87" s="44"/>
      <c r="CNE87" s="44"/>
      <c r="CNF87" s="44"/>
      <c r="CNG87" s="44"/>
      <c r="CNH87" s="44"/>
      <c r="CNI87" s="44"/>
      <c r="CNJ87" s="44"/>
      <c r="CNK87" s="44"/>
      <c r="CNL87" s="44"/>
      <c r="CNM87" s="44"/>
      <c r="CNN87" s="44"/>
      <c r="CNO87" s="44"/>
      <c r="CNP87" s="44"/>
      <c r="CNQ87" s="44"/>
      <c r="CNR87" s="44"/>
      <c r="CNS87" s="44"/>
      <c r="CNT87" s="44"/>
      <c r="CNU87" s="44"/>
      <c r="CNV87" s="44"/>
      <c r="CNW87" s="44"/>
      <c r="CNX87" s="44"/>
      <c r="CNY87" s="44"/>
      <c r="CNZ87" s="44"/>
      <c r="COA87" s="44"/>
      <c r="COB87" s="44"/>
      <c r="COC87" s="44"/>
      <c r="COD87" s="44"/>
      <c r="COE87" s="44"/>
      <c r="COF87" s="44"/>
      <c r="COG87" s="44"/>
      <c r="COH87" s="44"/>
      <c r="COI87" s="44"/>
      <c r="COJ87" s="44"/>
      <c r="COK87" s="44"/>
      <c r="COL87" s="44"/>
      <c r="COM87" s="44"/>
      <c r="CON87" s="44"/>
      <c r="COO87" s="44"/>
      <c r="COP87" s="44"/>
      <c r="COQ87" s="44"/>
      <c r="COR87" s="44"/>
      <c r="COS87" s="44"/>
      <c r="COT87" s="44"/>
      <c r="COU87" s="44"/>
      <c r="COV87" s="44"/>
      <c r="COW87" s="44"/>
      <c r="COX87" s="44"/>
      <c r="COY87" s="44"/>
      <c r="COZ87" s="44"/>
      <c r="CPA87" s="44"/>
      <c r="CPB87" s="44"/>
      <c r="CPC87" s="44"/>
      <c r="CPD87" s="44"/>
      <c r="CPE87" s="44"/>
      <c r="CPF87" s="44"/>
      <c r="CPG87" s="44"/>
      <c r="CPH87" s="44"/>
      <c r="CPI87" s="44"/>
      <c r="CPJ87" s="44"/>
      <c r="CPK87" s="44"/>
      <c r="CPL87" s="44"/>
      <c r="CPM87" s="44"/>
      <c r="CPN87" s="44"/>
      <c r="CPO87" s="44"/>
      <c r="CPP87" s="44"/>
      <c r="CPQ87" s="44"/>
      <c r="CPR87" s="44"/>
      <c r="CPS87" s="44"/>
      <c r="CPT87" s="44"/>
      <c r="CPU87" s="44"/>
      <c r="CPV87" s="44"/>
      <c r="CPW87" s="44"/>
      <c r="CPX87" s="44"/>
      <c r="CPY87" s="44"/>
      <c r="CPZ87" s="44"/>
      <c r="CQA87" s="44"/>
      <c r="CQB87" s="44"/>
      <c r="CQC87" s="44"/>
      <c r="CQD87" s="44"/>
      <c r="CQE87" s="44"/>
      <c r="CQF87" s="44"/>
      <c r="CQG87" s="44"/>
      <c r="CQH87" s="44"/>
      <c r="CQI87" s="44"/>
      <c r="CQJ87" s="44"/>
      <c r="CQK87" s="44"/>
      <c r="CQL87" s="44"/>
      <c r="CQM87" s="44"/>
      <c r="CQN87" s="44"/>
      <c r="CQO87" s="44"/>
      <c r="CQP87" s="44"/>
      <c r="CQQ87" s="44"/>
      <c r="CQR87" s="44"/>
      <c r="CQS87" s="44"/>
      <c r="CQT87" s="44"/>
      <c r="CQU87" s="44"/>
      <c r="CQV87" s="44"/>
      <c r="CQW87" s="44"/>
      <c r="CQX87" s="44"/>
      <c r="CQY87" s="44"/>
      <c r="CQZ87" s="44"/>
      <c r="CRA87" s="44"/>
      <c r="CRB87" s="44"/>
      <c r="CRC87" s="44"/>
      <c r="CRD87" s="44"/>
      <c r="CRE87" s="44"/>
      <c r="CRF87" s="44"/>
      <c r="CRG87" s="44"/>
      <c r="CRH87" s="44"/>
      <c r="CRI87" s="44"/>
      <c r="CRJ87" s="44"/>
      <c r="CRK87" s="44"/>
      <c r="CRL87" s="44"/>
      <c r="CRM87" s="44"/>
      <c r="CRN87" s="44"/>
      <c r="CRO87" s="44"/>
      <c r="CRP87" s="44"/>
      <c r="CRQ87" s="44"/>
      <c r="CRR87" s="44"/>
      <c r="CRS87" s="44"/>
      <c r="CRT87" s="44"/>
      <c r="CRU87" s="44"/>
      <c r="CRV87" s="44"/>
      <c r="CRW87" s="44"/>
      <c r="CRX87" s="44"/>
      <c r="CRY87" s="44"/>
      <c r="CRZ87" s="44"/>
      <c r="CSA87" s="44"/>
      <c r="CSB87" s="44"/>
      <c r="CSC87" s="44"/>
      <c r="CSD87" s="44"/>
      <c r="CSE87" s="44"/>
      <c r="CSF87" s="44"/>
      <c r="CSG87" s="44"/>
      <c r="CSH87" s="44"/>
      <c r="CSI87" s="44"/>
      <c r="CSJ87" s="44"/>
      <c r="CSK87" s="44"/>
      <c r="CSL87" s="44"/>
      <c r="CSM87" s="44"/>
      <c r="CSN87" s="44"/>
      <c r="CSO87" s="44"/>
      <c r="CSP87" s="44"/>
      <c r="CSQ87" s="44"/>
      <c r="CSR87" s="44"/>
      <c r="CSS87" s="44"/>
      <c r="CST87" s="44"/>
      <c r="CSU87" s="44"/>
      <c r="CSV87" s="44"/>
      <c r="CSW87" s="44"/>
      <c r="CSX87" s="44"/>
      <c r="CSY87" s="44"/>
      <c r="CSZ87" s="44"/>
      <c r="CTA87" s="44"/>
      <c r="CTB87" s="44"/>
      <c r="CTC87" s="44"/>
      <c r="CTD87" s="44"/>
      <c r="CTE87" s="44"/>
      <c r="CTF87" s="44"/>
      <c r="CTG87" s="44"/>
      <c r="CTH87" s="44"/>
      <c r="CTI87" s="44"/>
      <c r="CTJ87" s="44"/>
      <c r="CTK87" s="44"/>
      <c r="CTL87" s="44"/>
      <c r="CTM87" s="44"/>
      <c r="CTN87" s="44"/>
      <c r="CTO87" s="44"/>
      <c r="CTP87" s="44"/>
      <c r="CTQ87" s="44"/>
      <c r="CTR87" s="44"/>
      <c r="CTS87" s="44"/>
      <c r="CTT87" s="44"/>
      <c r="CTU87" s="44"/>
      <c r="CTV87" s="44"/>
      <c r="CTW87" s="44"/>
      <c r="CTX87" s="44"/>
      <c r="CTY87" s="44"/>
      <c r="CTZ87" s="44"/>
      <c r="CUA87" s="44"/>
      <c r="CUB87" s="44"/>
      <c r="CUC87" s="44"/>
      <c r="CUD87" s="44"/>
      <c r="CUE87" s="44"/>
      <c r="CUF87" s="44"/>
      <c r="CUG87" s="44"/>
      <c r="CUH87" s="44"/>
      <c r="CUI87" s="44"/>
      <c r="CUJ87" s="44"/>
      <c r="CUK87" s="44"/>
      <c r="CUL87" s="44"/>
      <c r="CUM87" s="44"/>
      <c r="CUN87" s="44"/>
      <c r="CUO87" s="44"/>
      <c r="CUP87" s="44"/>
      <c r="CUQ87" s="44"/>
      <c r="CUR87" s="44"/>
      <c r="CUS87" s="44"/>
      <c r="CUT87" s="44"/>
      <c r="CUU87" s="44"/>
      <c r="CUV87" s="44"/>
      <c r="CUW87" s="44"/>
      <c r="CUX87" s="44"/>
      <c r="CUY87" s="44"/>
      <c r="CUZ87" s="44"/>
      <c r="CVA87" s="44"/>
      <c r="CVB87" s="44"/>
      <c r="CVC87" s="44"/>
      <c r="CVD87" s="44"/>
      <c r="CVE87" s="44"/>
      <c r="CVF87" s="44"/>
      <c r="CVG87" s="44"/>
      <c r="CVH87" s="44"/>
      <c r="CVI87" s="44"/>
      <c r="CVJ87" s="44"/>
      <c r="CVK87" s="44"/>
      <c r="CVL87" s="44"/>
      <c r="CVM87" s="44"/>
      <c r="CVN87" s="44"/>
      <c r="CVO87" s="44"/>
      <c r="CVP87" s="44"/>
      <c r="CVQ87" s="44"/>
      <c r="CVR87" s="44"/>
      <c r="CVS87" s="44"/>
      <c r="CVT87" s="44"/>
      <c r="CVU87" s="44"/>
      <c r="CVV87" s="44"/>
      <c r="CVW87" s="44"/>
      <c r="CVX87" s="44"/>
      <c r="CVY87" s="44"/>
      <c r="CVZ87" s="44"/>
      <c r="CWA87" s="44"/>
      <c r="CWB87" s="44"/>
      <c r="CWC87" s="44"/>
      <c r="CWD87" s="44"/>
      <c r="CWE87" s="44"/>
      <c r="CWF87" s="44"/>
      <c r="CWG87" s="44"/>
      <c r="CWH87" s="44"/>
      <c r="CWI87" s="44"/>
      <c r="CWJ87" s="44"/>
      <c r="CWK87" s="44"/>
      <c r="CWL87" s="44"/>
      <c r="CWM87" s="44"/>
      <c r="CWN87" s="44"/>
      <c r="CWO87" s="44"/>
      <c r="CWP87" s="44"/>
      <c r="CWQ87" s="44"/>
      <c r="CWR87" s="44"/>
      <c r="CWS87" s="44"/>
      <c r="CWT87" s="44"/>
      <c r="CWU87" s="44"/>
      <c r="CWV87" s="44"/>
      <c r="CWW87" s="44"/>
      <c r="CWX87" s="44"/>
      <c r="CWY87" s="44"/>
      <c r="CWZ87" s="44"/>
      <c r="CXA87" s="44"/>
      <c r="CXB87" s="44"/>
      <c r="CXC87" s="44"/>
      <c r="CXD87" s="44"/>
      <c r="CXE87" s="44"/>
      <c r="CXF87" s="44"/>
      <c r="CXG87" s="44"/>
      <c r="CXH87" s="44"/>
      <c r="CXI87" s="44"/>
      <c r="CXJ87" s="44"/>
      <c r="CXK87" s="44"/>
      <c r="CXL87" s="44"/>
      <c r="CXM87" s="44"/>
      <c r="CXN87" s="44"/>
      <c r="CXO87" s="44"/>
      <c r="CXP87" s="44"/>
      <c r="CXQ87" s="44"/>
      <c r="CXR87" s="44"/>
      <c r="CXS87" s="44"/>
      <c r="CXT87" s="44"/>
      <c r="CXU87" s="44"/>
      <c r="CXV87" s="44"/>
      <c r="CXW87" s="44"/>
      <c r="CXX87" s="44"/>
      <c r="CXY87" s="44"/>
      <c r="CXZ87" s="44"/>
      <c r="CYA87" s="44"/>
      <c r="CYB87" s="44"/>
      <c r="CYC87" s="44"/>
      <c r="CYD87" s="44"/>
      <c r="CYE87" s="44"/>
      <c r="CYF87" s="44"/>
      <c r="CYG87" s="44"/>
      <c r="CYH87" s="44"/>
      <c r="CYI87" s="44"/>
      <c r="CYJ87" s="44"/>
      <c r="CYK87" s="44"/>
      <c r="CYL87" s="44"/>
      <c r="CYM87" s="44"/>
      <c r="CYN87" s="44"/>
      <c r="CYO87" s="44"/>
      <c r="CYP87" s="44"/>
      <c r="CYQ87" s="44"/>
      <c r="CYR87" s="44"/>
      <c r="CYS87" s="44"/>
      <c r="CYT87" s="44"/>
      <c r="CYU87" s="44"/>
      <c r="CYV87" s="44"/>
      <c r="CYW87" s="44"/>
      <c r="CYX87" s="44"/>
      <c r="CYY87" s="44"/>
      <c r="CYZ87" s="44"/>
      <c r="CZA87" s="44"/>
      <c r="CZB87" s="44"/>
      <c r="CZC87" s="44"/>
      <c r="CZD87" s="44"/>
      <c r="CZE87" s="44"/>
      <c r="CZF87" s="44"/>
      <c r="CZG87" s="44"/>
      <c r="CZH87" s="44"/>
      <c r="CZI87" s="44"/>
      <c r="CZJ87" s="44"/>
      <c r="CZK87" s="44"/>
      <c r="CZL87" s="44"/>
      <c r="CZM87" s="44"/>
      <c r="CZN87" s="44"/>
      <c r="CZO87" s="44"/>
      <c r="CZP87" s="44"/>
      <c r="CZQ87" s="44"/>
      <c r="CZR87" s="44"/>
      <c r="CZS87" s="44"/>
      <c r="CZT87" s="44"/>
      <c r="CZU87" s="44"/>
      <c r="CZV87" s="44"/>
      <c r="CZW87" s="44"/>
      <c r="CZX87" s="44"/>
      <c r="CZY87" s="44"/>
      <c r="CZZ87" s="44"/>
      <c r="DAA87" s="44"/>
      <c r="DAB87" s="44"/>
      <c r="DAC87" s="44"/>
      <c r="DAD87" s="44"/>
      <c r="DAE87" s="44"/>
      <c r="DAF87" s="44"/>
      <c r="DAG87" s="44"/>
      <c r="DAH87" s="44"/>
      <c r="DAI87" s="44"/>
      <c r="DAJ87" s="44"/>
      <c r="DAK87" s="44"/>
      <c r="DAL87" s="44"/>
      <c r="DAM87" s="44"/>
      <c r="DAN87" s="44"/>
      <c r="DAO87" s="44"/>
      <c r="DAP87" s="44"/>
      <c r="DAQ87" s="44"/>
      <c r="DAR87" s="44"/>
      <c r="DAS87" s="44"/>
      <c r="DAT87" s="44"/>
      <c r="DAU87" s="44"/>
      <c r="DAV87" s="44"/>
      <c r="DAW87" s="44"/>
      <c r="DAX87" s="44"/>
      <c r="DAY87" s="44"/>
      <c r="DAZ87" s="44"/>
      <c r="DBA87" s="44"/>
      <c r="DBB87" s="44"/>
      <c r="DBC87" s="44"/>
      <c r="DBD87" s="44"/>
      <c r="DBE87" s="44"/>
      <c r="DBF87" s="44"/>
      <c r="DBG87" s="44"/>
      <c r="DBH87" s="44"/>
      <c r="DBI87" s="44"/>
      <c r="DBJ87" s="44"/>
      <c r="DBK87" s="44"/>
      <c r="DBL87" s="44"/>
      <c r="DBM87" s="44"/>
      <c r="DBN87" s="44"/>
      <c r="DBO87" s="44"/>
      <c r="DBP87" s="44"/>
      <c r="DBQ87" s="44"/>
      <c r="DBR87" s="44"/>
      <c r="DBS87" s="44"/>
      <c r="DBT87" s="44"/>
      <c r="DBU87" s="44"/>
      <c r="DBV87" s="44"/>
      <c r="DBW87" s="44"/>
      <c r="DBX87" s="44"/>
      <c r="DBY87" s="44"/>
      <c r="DBZ87" s="44"/>
      <c r="DCA87" s="44"/>
      <c r="DCB87" s="44"/>
      <c r="DCC87" s="44"/>
      <c r="DCD87" s="44"/>
      <c r="DCE87" s="44"/>
      <c r="DCF87" s="44"/>
      <c r="DCG87" s="44"/>
      <c r="DCH87" s="44"/>
      <c r="DCI87" s="44"/>
      <c r="DCJ87" s="44"/>
      <c r="DCK87" s="44"/>
      <c r="DCL87" s="44"/>
      <c r="DCM87" s="44"/>
      <c r="DCN87" s="44"/>
      <c r="DCO87" s="44"/>
      <c r="DCP87" s="44"/>
      <c r="DCQ87" s="44"/>
      <c r="DCR87" s="44"/>
      <c r="DCS87" s="44"/>
      <c r="DCT87" s="44"/>
      <c r="DCU87" s="44"/>
      <c r="DCV87" s="44"/>
      <c r="DCW87" s="44"/>
      <c r="DCX87" s="44"/>
      <c r="DCY87" s="44"/>
      <c r="DCZ87" s="44"/>
      <c r="DDA87" s="44"/>
      <c r="DDB87" s="44"/>
      <c r="DDC87" s="44"/>
      <c r="DDD87" s="44"/>
      <c r="DDE87" s="44"/>
      <c r="DDF87" s="44"/>
      <c r="DDG87" s="44"/>
      <c r="DDH87" s="44"/>
      <c r="DDI87" s="44"/>
      <c r="DDJ87" s="44"/>
      <c r="DDK87" s="44"/>
      <c r="DDL87" s="44"/>
      <c r="DDM87" s="44"/>
      <c r="DDN87" s="44"/>
      <c r="DDO87" s="44"/>
      <c r="DDP87" s="44"/>
      <c r="DDQ87" s="44"/>
      <c r="DDR87" s="44"/>
      <c r="DDS87" s="44"/>
      <c r="DDT87" s="44"/>
      <c r="DDU87" s="44"/>
      <c r="DDV87" s="44"/>
      <c r="DDW87" s="44"/>
      <c r="DDX87" s="44"/>
      <c r="DDY87" s="44"/>
      <c r="DDZ87" s="44"/>
      <c r="DEA87" s="44"/>
      <c r="DEB87" s="44"/>
      <c r="DEC87" s="44"/>
      <c r="DED87" s="44"/>
      <c r="DEE87" s="44"/>
      <c r="DEF87" s="44"/>
      <c r="DEG87" s="44"/>
      <c r="DEH87" s="44"/>
      <c r="DEI87" s="44"/>
      <c r="DEJ87" s="44"/>
      <c r="DEK87" s="44"/>
      <c r="DEL87" s="44"/>
      <c r="DEM87" s="44"/>
      <c r="DEN87" s="44"/>
      <c r="DEO87" s="44"/>
      <c r="DEP87" s="44"/>
      <c r="DEQ87" s="44"/>
      <c r="DER87" s="44"/>
      <c r="DES87" s="44"/>
      <c r="DET87" s="44"/>
      <c r="DEU87" s="44"/>
      <c r="DEV87" s="44"/>
      <c r="DEW87" s="44"/>
      <c r="DEX87" s="44"/>
      <c r="DEY87" s="44"/>
      <c r="DEZ87" s="44"/>
      <c r="DFA87" s="44"/>
      <c r="DFB87" s="44"/>
      <c r="DFC87" s="44"/>
      <c r="DFD87" s="44"/>
      <c r="DFE87" s="44"/>
      <c r="DFF87" s="44"/>
      <c r="DFG87" s="44"/>
      <c r="DFH87" s="44"/>
      <c r="DFI87" s="44"/>
      <c r="DFJ87" s="44"/>
      <c r="DFK87" s="44"/>
      <c r="DFL87" s="44"/>
      <c r="DFM87" s="44"/>
      <c r="DFN87" s="44"/>
      <c r="DFO87" s="44"/>
      <c r="DFP87" s="44"/>
      <c r="DFQ87" s="44"/>
      <c r="DFR87" s="44"/>
      <c r="DFS87" s="44"/>
      <c r="DFT87" s="44"/>
      <c r="DFU87" s="44"/>
      <c r="DFV87" s="44"/>
      <c r="DFW87" s="44"/>
      <c r="DFX87" s="44"/>
      <c r="DFY87" s="44"/>
      <c r="DFZ87" s="44"/>
      <c r="DGA87" s="44"/>
      <c r="DGB87" s="44"/>
      <c r="DGC87" s="44"/>
      <c r="DGD87" s="44"/>
      <c r="DGE87" s="44"/>
      <c r="DGF87" s="44"/>
      <c r="DGG87" s="44"/>
      <c r="DGH87" s="44"/>
      <c r="DGI87" s="44"/>
      <c r="DGJ87" s="44"/>
      <c r="DGK87" s="44"/>
      <c r="DGL87" s="44"/>
      <c r="DGM87" s="44"/>
      <c r="DGN87" s="44"/>
      <c r="DGO87" s="44"/>
      <c r="DGP87" s="44"/>
      <c r="DGQ87" s="44"/>
      <c r="DGR87" s="44"/>
      <c r="DGS87" s="44"/>
      <c r="DGT87" s="44"/>
      <c r="DGU87" s="44"/>
      <c r="DGV87" s="44"/>
      <c r="DGW87" s="44"/>
      <c r="DGX87" s="44"/>
      <c r="DGY87" s="44"/>
      <c r="DGZ87" s="44"/>
      <c r="DHA87" s="44"/>
      <c r="DHB87" s="44"/>
      <c r="DHC87" s="44"/>
      <c r="DHD87" s="44"/>
      <c r="DHE87" s="44"/>
      <c r="DHF87" s="44"/>
      <c r="DHG87" s="44"/>
      <c r="DHH87" s="44"/>
      <c r="DHI87" s="44"/>
      <c r="DHJ87" s="44"/>
      <c r="DHK87" s="44"/>
      <c r="DHL87" s="44"/>
      <c r="DHM87" s="44"/>
      <c r="DHN87" s="44"/>
      <c r="DHO87" s="44"/>
      <c r="DHP87" s="44"/>
      <c r="DHQ87" s="44"/>
      <c r="DHR87" s="44"/>
      <c r="DHS87" s="44"/>
      <c r="DHT87" s="44"/>
      <c r="DHU87" s="44"/>
      <c r="DHV87" s="44"/>
      <c r="DHW87" s="44"/>
      <c r="DHX87" s="44"/>
      <c r="DHY87" s="44"/>
      <c r="DHZ87" s="44"/>
      <c r="DIA87" s="44"/>
      <c r="DIB87" s="44"/>
      <c r="DIC87" s="44"/>
      <c r="DID87" s="44"/>
      <c r="DIE87" s="44"/>
      <c r="DIF87" s="44"/>
      <c r="DIG87" s="44"/>
      <c r="DIH87" s="44"/>
      <c r="DII87" s="44"/>
      <c r="DIJ87" s="44"/>
      <c r="DIK87" s="44"/>
      <c r="DIL87" s="44"/>
      <c r="DIM87" s="44"/>
      <c r="DIN87" s="44"/>
      <c r="DIO87" s="44"/>
      <c r="DIP87" s="44"/>
      <c r="DIQ87" s="44"/>
      <c r="DIR87" s="44"/>
      <c r="DIS87" s="44"/>
      <c r="DIT87" s="44"/>
      <c r="DIU87" s="44"/>
      <c r="DIV87" s="44"/>
      <c r="DIW87" s="44"/>
      <c r="DIX87" s="44"/>
      <c r="DIY87" s="44"/>
      <c r="DIZ87" s="44"/>
      <c r="DJA87" s="44"/>
      <c r="DJB87" s="44"/>
      <c r="DJC87" s="44"/>
      <c r="DJD87" s="44"/>
      <c r="DJE87" s="44"/>
      <c r="DJF87" s="44"/>
      <c r="DJG87" s="44"/>
      <c r="DJH87" s="44"/>
      <c r="DJI87" s="44"/>
      <c r="DJJ87" s="44"/>
      <c r="DJK87" s="44"/>
      <c r="DJL87" s="44"/>
      <c r="DJM87" s="44"/>
      <c r="DJN87" s="44"/>
      <c r="DJO87" s="44"/>
      <c r="DJP87" s="44"/>
      <c r="DJQ87" s="44"/>
      <c r="DJR87" s="44"/>
      <c r="DJS87" s="44"/>
      <c r="DJT87" s="44"/>
      <c r="DJU87" s="44"/>
      <c r="DJV87" s="44"/>
      <c r="DJW87" s="44"/>
      <c r="DJX87" s="44"/>
      <c r="DJY87" s="44"/>
      <c r="DJZ87" s="44"/>
      <c r="DKA87" s="44"/>
      <c r="DKB87" s="44"/>
      <c r="DKC87" s="44"/>
      <c r="DKD87" s="44"/>
      <c r="DKE87" s="44"/>
      <c r="DKF87" s="44"/>
      <c r="DKG87" s="44"/>
      <c r="DKH87" s="44"/>
      <c r="DKI87" s="44"/>
      <c r="DKJ87" s="44"/>
      <c r="DKK87" s="44"/>
      <c r="DKL87" s="44"/>
      <c r="DKM87" s="44"/>
      <c r="DKN87" s="44"/>
      <c r="DKO87" s="44"/>
      <c r="DKP87" s="44"/>
      <c r="DKQ87" s="44"/>
      <c r="DKR87" s="44"/>
      <c r="DKS87" s="44"/>
      <c r="DKT87" s="44"/>
      <c r="DKU87" s="44"/>
      <c r="DKV87" s="44"/>
      <c r="DKW87" s="44"/>
      <c r="DKX87" s="44"/>
      <c r="DKY87" s="44"/>
      <c r="DKZ87" s="44"/>
      <c r="DLA87" s="44"/>
      <c r="DLB87" s="44"/>
      <c r="DLC87" s="44"/>
      <c r="DLD87" s="44"/>
      <c r="DLE87" s="44"/>
      <c r="DLF87" s="44"/>
      <c r="DLG87" s="44"/>
      <c r="DLH87" s="44"/>
      <c r="DLI87" s="44"/>
      <c r="DLJ87" s="44"/>
      <c r="DLK87" s="44"/>
      <c r="DLL87" s="44"/>
      <c r="DLM87" s="44"/>
      <c r="DLN87" s="44"/>
      <c r="DLO87" s="44"/>
      <c r="DLP87" s="44"/>
      <c r="DLQ87" s="44"/>
      <c r="DLR87" s="44"/>
      <c r="DLS87" s="44"/>
      <c r="DLT87" s="44"/>
      <c r="DLU87" s="44"/>
      <c r="DLV87" s="44"/>
      <c r="DLW87" s="44"/>
      <c r="DLX87" s="44"/>
      <c r="DLY87" s="44"/>
      <c r="DLZ87" s="44"/>
      <c r="DMA87" s="44"/>
      <c r="DMB87" s="44"/>
      <c r="DMC87" s="44"/>
      <c r="DMD87" s="44"/>
      <c r="DME87" s="44"/>
      <c r="DMF87" s="44"/>
      <c r="DMG87" s="44"/>
      <c r="DMH87" s="44"/>
      <c r="DMI87" s="44"/>
      <c r="DMJ87" s="44"/>
      <c r="DMK87" s="44"/>
      <c r="DML87" s="44"/>
      <c r="DMM87" s="44"/>
      <c r="DMN87" s="44"/>
      <c r="DMO87" s="44"/>
      <c r="DMP87" s="44"/>
      <c r="DMQ87" s="44"/>
      <c r="DMR87" s="44"/>
      <c r="DMS87" s="44"/>
      <c r="DMT87" s="44"/>
      <c r="DMU87" s="44"/>
      <c r="DMV87" s="44"/>
      <c r="DMW87" s="44"/>
      <c r="DMX87" s="44"/>
      <c r="DMY87" s="44"/>
      <c r="DMZ87" s="44"/>
      <c r="DNA87" s="44"/>
      <c r="DNB87" s="44"/>
      <c r="DNC87" s="44"/>
      <c r="DND87" s="44"/>
      <c r="DNE87" s="44"/>
      <c r="DNF87" s="44"/>
      <c r="DNG87" s="44"/>
      <c r="DNH87" s="44"/>
      <c r="DNI87" s="44"/>
      <c r="DNJ87" s="44"/>
      <c r="DNK87" s="44"/>
      <c r="DNL87" s="44"/>
      <c r="DNM87" s="44"/>
      <c r="DNN87" s="44"/>
      <c r="DNO87" s="44"/>
      <c r="DNP87" s="44"/>
      <c r="DNQ87" s="44"/>
      <c r="DNR87" s="44"/>
      <c r="DNS87" s="44"/>
      <c r="DNT87" s="44"/>
      <c r="DNU87" s="44"/>
      <c r="DNV87" s="44"/>
      <c r="DNW87" s="44"/>
      <c r="DNX87" s="44"/>
      <c r="DNY87" s="44"/>
      <c r="DNZ87" s="44"/>
      <c r="DOA87" s="44"/>
      <c r="DOB87" s="44"/>
      <c r="DOC87" s="44"/>
      <c r="DOD87" s="44"/>
      <c r="DOE87" s="44"/>
      <c r="DOF87" s="44"/>
      <c r="DOG87" s="44"/>
      <c r="DOH87" s="44"/>
      <c r="DOI87" s="44"/>
      <c r="DOJ87" s="44"/>
      <c r="DOK87" s="44"/>
      <c r="DOL87" s="44"/>
      <c r="DOM87" s="44"/>
      <c r="DON87" s="44"/>
      <c r="DOO87" s="44"/>
      <c r="DOP87" s="44"/>
      <c r="DOQ87" s="44"/>
      <c r="DOR87" s="44"/>
      <c r="DOS87" s="44"/>
      <c r="DOT87" s="44"/>
      <c r="DOU87" s="44"/>
      <c r="DOV87" s="44"/>
      <c r="DOW87" s="44"/>
      <c r="DOX87" s="44"/>
      <c r="DOY87" s="44"/>
      <c r="DOZ87" s="44"/>
      <c r="DPA87" s="44"/>
      <c r="DPB87" s="44"/>
      <c r="DPC87" s="44"/>
      <c r="DPD87" s="44"/>
      <c r="DPE87" s="44"/>
      <c r="DPF87" s="44"/>
      <c r="DPG87" s="44"/>
      <c r="DPH87" s="44"/>
      <c r="DPI87" s="44"/>
      <c r="DPJ87" s="44"/>
      <c r="DPK87" s="44"/>
      <c r="DPL87" s="44"/>
      <c r="DPM87" s="44"/>
      <c r="DPN87" s="44"/>
      <c r="DPO87" s="44"/>
      <c r="DPP87" s="44"/>
      <c r="DPQ87" s="44"/>
      <c r="DPR87" s="44"/>
      <c r="DPS87" s="44"/>
      <c r="DPT87" s="44"/>
      <c r="DPU87" s="44"/>
      <c r="DPV87" s="44"/>
      <c r="DPW87" s="44"/>
      <c r="DPX87" s="44"/>
      <c r="DPY87" s="44"/>
      <c r="DPZ87" s="44"/>
      <c r="DQA87" s="44"/>
      <c r="DQB87" s="44"/>
      <c r="DQC87" s="44"/>
      <c r="DQD87" s="44"/>
      <c r="DQE87" s="44"/>
      <c r="DQF87" s="44"/>
      <c r="DQG87" s="44"/>
      <c r="DQH87" s="44"/>
      <c r="DQI87" s="44"/>
      <c r="DQJ87" s="44"/>
      <c r="DQK87" s="44"/>
      <c r="DQL87" s="44"/>
      <c r="DQM87" s="44"/>
      <c r="DQN87" s="44"/>
      <c r="DQO87" s="44"/>
      <c r="DQP87" s="44"/>
      <c r="DQQ87" s="44"/>
      <c r="DQR87" s="44"/>
      <c r="DQS87" s="44"/>
      <c r="DQT87" s="44"/>
      <c r="DQU87" s="44"/>
      <c r="DQV87" s="44"/>
      <c r="DQW87" s="44"/>
      <c r="DQX87" s="44"/>
      <c r="DQY87" s="44"/>
      <c r="DQZ87" s="44"/>
      <c r="DRA87" s="44"/>
      <c r="DRB87" s="44"/>
      <c r="DRC87" s="44"/>
      <c r="DRD87" s="44"/>
      <c r="DRE87" s="44"/>
      <c r="DRF87" s="44"/>
      <c r="DRG87" s="44"/>
      <c r="DRH87" s="44"/>
      <c r="DRI87" s="44"/>
      <c r="DRJ87" s="44"/>
      <c r="DRK87" s="44"/>
      <c r="DRL87" s="44"/>
      <c r="DRM87" s="44"/>
      <c r="DRN87" s="44"/>
      <c r="DRO87" s="44"/>
      <c r="DRP87" s="44"/>
      <c r="DRQ87" s="44"/>
      <c r="DRR87" s="44"/>
      <c r="DRS87" s="44"/>
      <c r="DRT87" s="44"/>
      <c r="DRU87" s="44"/>
      <c r="DRV87" s="44"/>
      <c r="DRW87" s="44"/>
      <c r="DRX87" s="44"/>
      <c r="DRY87" s="44"/>
      <c r="DRZ87" s="44"/>
      <c r="DSA87" s="44"/>
      <c r="DSB87" s="44"/>
      <c r="DSC87" s="44"/>
      <c r="DSD87" s="44"/>
      <c r="DSE87" s="44"/>
      <c r="DSF87" s="44"/>
      <c r="DSG87" s="44"/>
      <c r="DSH87" s="44"/>
      <c r="DSI87" s="44"/>
      <c r="DSJ87" s="44"/>
      <c r="DSK87" s="44"/>
      <c r="DSL87" s="44"/>
      <c r="DSM87" s="44"/>
      <c r="DSN87" s="44"/>
      <c r="DSO87" s="44"/>
      <c r="DSP87" s="44"/>
      <c r="DSQ87" s="44"/>
      <c r="DSR87" s="44"/>
      <c r="DSS87" s="44"/>
      <c r="DST87" s="44"/>
      <c r="DSU87" s="44"/>
      <c r="DSV87" s="44"/>
      <c r="DSW87" s="44"/>
      <c r="DSX87" s="44"/>
      <c r="DSY87" s="44"/>
      <c r="DSZ87" s="44"/>
      <c r="DTA87" s="44"/>
      <c r="DTB87" s="44"/>
      <c r="DTC87" s="44"/>
      <c r="DTD87" s="44"/>
      <c r="DTE87" s="44"/>
      <c r="DTF87" s="44"/>
      <c r="DTG87" s="44"/>
      <c r="DTH87" s="44"/>
      <c r="DTI87" s="44"/>
      <c r="DTJ87" s="44"/>
      <c r="DTK87" s="44"/>
      <c r="DTL87" s="44"/>
      <c r="DTM87" s="44"/>
      <c r="DTN87" s="44"/>
      <c r="DTO87" s="44"/>
      <c r="DTP87" s="44"/>
      <c r="DTQ87" s="44"/>
      <c r="DTR87" s="44"/>
      <c r="DTS87" s="44"/>
      <c r="DTT87" s="44"/>
      <c r="DTU87" s="44"/>
      <c r="DTV87" s="44"/>
      <c r="DTW87" s="44"/>
      <c r="DTX87" s="44"/>
      <c r="DTY87" s="44"/>
      <c r="DTZ87" s="44"/>
      <c r="DUA87" s="44"/>
      <c r="DUB87" s="44"/>
      <c r="DUC87" s="44"/>
      <c r="DUD87" s="44"/>
      <c r="DUE87" s="44"/>
      <c r="DUF87" s="44"/>
      <c r="DUG87" s="44"/>
      <c r="DUH87" s="44"/>
      <c r="DUI87" s="44"/>
      <c r="DUJ87" s="44"/>
      <c r="DUK87" s="44"/>
      <c r="DUL87" s="44"/>
      <c r="DUM87" s="44"/>
      <c r="DUN87" s="44"/>
      <c r="DUO87" s="44"/>
      <c r="DUP87" s="44"/>
      <c r="DUQ87" s="44"/>
      <c r="DUR87" s="44"/>
      <c r="DUS87" s="44"/>
      <c r="DUT87" s="44"/>
      <c r="DUU87" s="44"/>
      <c r="DUV87" s="44"/>
      <c r="DUW87" s="44"/>
      <c r="DUX87" s="44"/>
      <c r="DUY87" s="44"/>
      <c r="DUZ87" s="44"/>
      <c r="DVA87" s="44"/>
      <c r="DVB87" s="44"/>
      <c r="DVC87" s="44"/>
      <c r="DVD87" s="44"/>
      <c r="DVE87" s="44"/>
      <c r="DVF87" s="44"/>
      <c r="DVG87" s="44"/>
      <c r="DVH87" s="44"/>
      <c r="DVI87" s="44"/>
      <c r="DVJ87" s="44"/>
      <c r="DVK87" s="44"/>
      <c r="DVL87" s="44"/>
      <c r="DVM87" s="44"/>
      <c r="DVN87" s="44"/>
      <c r="DVO87" s="44"/>
      <c r="DVP87" s="44"/>
      <c r="DVQ87" s="44"/>
      <c r="DVR87" s="44"/>
      <c r="DVS87" s="44"/>
      <c r="DVT87" s="44"/>
      <c r="DVU87" s="44"/>
      <c r="DVV87" s="44"/>
      <c r="DVW87" s="44"/>
      <c r="DVX87" s="44"/>
      <c r="DVY87" s="44"/>
      <c r="DVZ87" s="44"/>
      <c r="DWA87" s="44"/>
      <c r="DWB87" s="44"/>
      <c r="DWC87" s="44"/>
      <c r="DWD87" s="44"/>
      <c r="DWE87" s="44"/>
      <c r="DWF87" s="44"/>
      <c r="DWG87" s="44"/>
      <c r="DWH87" s="44"/>
      <c r="DWI87" s="44"/>
      <c r="DWJ87" s="44"/>
      <c r="DWK87" s="44"/>
      <c r="DWL87" s="44"/>
      <c r="DWM87" s="44"/>
      <c r="DWN87" s="44"/>
      <c r="DWO87" s="44"/>
      <c r="DWP87" s="44"/>
      <c r="DWQ87" s="44"/>
      <c r="DWR87" s="44"/>
      <c r="DWS87" s="44"/>
      <c r="DWT87" s="44"/>
      <c r="DWU87" s="44"/>
      <c r="DWV87" s="44"/>
      <c r="DWW87" s="44"/>
      <c r="DWX87" s="44"/>
      <c r="DWY87" s="44"/>
      <c r="DWZ87" s="44"/>
      <c r="DXA87" s="44"/>
      <c r="DXB87" s="44"/>
      <c r="DXC87" s="44"/>
      <c r="DXD87" s="44"/>
      <c r="DXE87" s="44"/>
      <c r="DXF87" s="44"/>
      <c r="DXG87" s="44"/>
      <c r="DXH87" s="44"/>
      <c r="DXI87" s="44"/>
      <c r="DXJ87" s="44"/>
      <c r="DXK87" s="44"/>
      <c r="DXL87" s="44"/>
      <c r="DXM87" s="44"/>
      <c r="DXN87" s="44"/>
      <c r="DXO87" s="44"/>
      <c r="DXP87" s="44"/>
      <c r="DXQ87" s="44"/>
      <c r="DXR87" s="44"/>
      <c r="DXS87" s="44"/>
      <c r="DXT87" s="44"/>
      <c r="DXU87" s="44"/>
      <c r="DXV87" s="44"/>
      <c r="DXW87" s="44"/>
      <c r="DXX87" s="44"/>
      <c r="DXY87" s="44"/>
      <c r="DXZ87" s="44"/>
      <c r="DYA87" s="44"/>
      <c r="DYB87" s="44"/>
      <c r="DYC87" s="44"/>
      <c r="DYD87" s="44"/>
      <c r="DYE87" s="44"/>
      <c r="DYF87" s="44"/>
      <c r="DYG87" s="44"/>
      <c r="DYH87" s="44"/>
      <c r="DYI87" s="44"/>
      <c r="DYJ87" s="44"/>
      <c r="DYK87" s="44"/>
      <c r="DYL87" s="44"/>
      <c r="DYM87" s="44"/>
      <c r="DYN87" s="44"/>
      <c r="DYO87" s="44"/>
      <c r="DYP87" s="44"/>
      <c r="DYQ87" s="44"/>
      <c r="DYR87" s="44"/>
      <c r="DYS87" s="44"/>
      <c r="DYT87" s="44"/>
      <c r="DYU87" s="44"/>
      <c r="DYV87" s="44"/>
      <c r="DYW87" s="44"/>
      <c r="DYX87" s="44"/>
      <c r="DYY87" s="44"/>
      <c r="DYZ87" s="44"/>
      <c r="DZA87" s="44"/>
      <c r="DZB87" s="44"/>
      <c r="DZC87" s="44"/>
      <c r="DZD87" s="44"/>
      <c r="DZE87" s="44"/>
      <c r="DZF87" s="44"/>
      <c r="DZG87" s="44"/>
      <c r="DZH87" s="44"/>
      <c r="DZI87" s="44"/>
      <c r="DZJ87" s="44"/>
      <c r="DZK87" s="44"/>
      <c r="DZL87" s="44"/>
      <c r="DZM87" s="44"/>
      <c r="DZN87" s="44"/>
      <c r="DZO87" s="44"/>
      <c r="DZP87" s="44"/>
      <c r="DZQ87" s="44"/>
      <c r="DZR87" s="44"/>
      <c r="DZS87" s="44"/>
      <c r="DZT87" s="44"/>
      <c r="DZU87" s="44"/>
      <c r="DZV87" s="44"/>
      <c r="DZW87" s="44"/>
      <c r="DZX87" s="44"/>
      <c r="DZY87" s="44"/>
      <c r="DZZ87" s="44"/>
      <c r="EAA87" s="44"/>
      <c r="EAB87" s="44"/>
      <c r="EAC87" s="44"/>
      <c r="EAD87" s="44"/>
      <c r="EAE87" s="44"/>
      <c r="EAF87" s="44"/>
      <c r="EAG87" s="44"/>
      <c r="EAH87" s="44"/>
      <c r="EAI87" s="44"/>
      <c r="EAJ87" s="44"/>
      <c r="EAK87" s="44"/>
      <c r="EAL87" s="44"/>
      <c r="EAM87" s="44"/>
      <c r="EAN87" s="44"/>
      <c r="EAO87" s="44"/>
      <c r="EAP87" s="44"/>
      <c r="EAQ87" s="44"/>
      <c r="EAR87" s="44"/>
      <c r="EAS87" s="44"/>
      <c r="EAT87" s="44"/>
      <c r="EAU87" s="44"/>
      <c r="EAV87" s="44"/>
      <c r="EAW87" s="44"/>
      <c r="EAX87" s="44"/>
      <c r="EAY87" s="44"/>
      <c r="EAZ87" s="44"/>
      <c r="EBA87" s="44"/>
      <c r="EBB87" s="44"/>
      <c r="EBC87" s="44"/>
      <c r="EBD87" s="44"/>
      <c r="EBE87" s="44"/>
      <c r="EBF87" s="44"/>
      <c r="EBG87" s="44"/>
      <c r="EBH87" s="44"/>
      <c r="EBI87" s="44"/>
      <c r="EBJ87" s="44"/>
      <c r="EBK87" s="44"/>
      <c r="EBL87" s="44"/>
      <c r="EBM87" s="44"/>
      <c r="EBN87" s="44"/>
      <c r="EBO87" s="44"/>
      <c r="EBP87" s="44"/>
      <c r="EBQ87" s="44"/>
      <c r="EBR87" s="44"/>
      <c r="EBS87" s="44"/>
      <c r="EBT87" s="44"/>
      <c r="EBU87" s="44"/>
      <c r="EBV87" s="44"/>
      <c r="EBW87" s="44"/>
      <c r="EBX87" s="44"/>
      <c r="EBY87" s="44"/>
      <c r="EBZ87" s="44"/>
      <c r="ECA87" s="44"/>
      <c r="ECB87" s="44"/>
      <c r="ECC87" s="44"/>
      <c r="ECD87" s="44"/>
      <c r="ECE87" s="44"/>
      <c r="ECF87" s="44"/>
      <c r="ECG87" s="44"/>
      <c r="ECH87" s="44"/>
      <c r="ECI87" s="44"/>
      <c r="ECJ87" s="44"/>
      <c r="ECK87" s="44"/>
      <c r="ECL87" s="44"/>
      <c r="ECM87" s="44"/>
      <c r="ECN87" s="44"/>
      <c r="ECO87" s="44"/>
      <c r="ECP87" s="44"/>
      <c r="ECQ87" s="44"/>
      <c r="ECR87" s="44"/>
      <c r="ECS87" s="44"/>
      <c r="ECT87" s="44"/>
      <c r="ECU87" s="44"/>
      <c r="ECV87" s="44"/>
      <c r="ECW87" s="44"/>
      <c r="ECX87" s="44"/>
      <c r="ECY87" s="44"/>
      <c r="ECZ87" s="44"/>
      <c r="EDA87" s="44"/>
      <c r="EDB87" s="44"/>
      <c r="EDC87" s="44"/>
      <c r="EDD87" s="44"/>
      <c r="EDE87" s="44"/>
      <c r="EDF87" s="44"/>
      <c r="EDG87" s="44"/>
      <c r="EDH87" s="44"/>
      <c r="EDI87" s="44"/>
      <c r="EDJ87" s="44"/>
      <c r="EDK87" s="44"/>
      <c r="EDL87" s="44"/>
      <c r="EDM87" s="44"/>
      <c r="EDN87" s="44"/>
      <c r="EDO87" s="44"/>
      <c r="EDP87" s="44"/>
      <c r="EDQ87" s="44"/>
      <c r="EDR87" s="44"/>
      <c r="EDS87" s="44"/>
      <c r="EDT87" s="44"/>
      <c r="EDU87" s="44"/>
      <c r="EDV87" s="44"/>
      <c r="EDW87" s="44"/>
      <c r="EDX87" s="44"/>
      <c r="EDY87" s="44"/>
      <c r="EDZ87" s="44"/>
      <c r="EEA87" s="44"/>
      <c r="EEB87" s="44"/>
      <c r="EEC87" s="44"/>
      <c r="EED87" s="44"/>
      <c r="EEE87" s="44"/>
      <c r="EEF87" s="44"/>
      <c r="EEG87" s="44"/>
      <c r="EEH87" s="44"/>
      <c r="EEI87" s="44"/>
      <c r="EEJ87" s="44"/>
      <c r="EEK87" s="44"/>
      <c r="EEL87" s="44"/>
      <c r="EEM87" s="44"/>
      <c r="EEN87" s="44"/>
      <c r="EEO87" s="44"/>
      <c r="EEP87" s="44"/>
      <c r="EEQ87" s="44"/>
      <c r="EER87" s="44"/>
      <c r="EES87" s="44"/>
      <c r="EET87" s="44"/>
      <c r="EEU87" s="44"/>
      <c r="EEV87" s="44"/>
      <c r="EEW87" s="44"/>
      <c r="EEX87" s="44"/>
      <c r="EEY87" s="44"/>
      <c r="EEZ87" s="44"/>
      <c r="EFA87" s="44"/>
      <c r="EFB87" s="44"/>
      <c r="EFC87" s="44"/>
      <c r="EFD87" s="44"/>
      <c r="EFE87" s="44"/>
      <c r="EFF87" s="44"/>
      <c r="EFG87" s="44"/>
      <c r="EFH87" s="44"/>
      <c r="EFI87" s="44"/>
      <c r="EFJ87" s="44"/>
      <c r="EFK87" s="44"/>
      <c r="EFL87" s="44"/>
      <c r="EFM87" s="44"/>
      <c r="EFN87" s="44"/>
      <c r="EFO87" s="44"/>
      <c r="EFP87" s="44"/>
      <c r="EFQ87" s="44"/>
      <c r="EFR87" s="44"/>
      <c r="EFS87" s="44"/>
      <c r="EFT87" s="44"/>
      <c r="EFU87" s="44"/>
      <c r="EFV87" s="44"/>
      <c r="EFW87" s="44"/>
      <c r="EFX87" s="44"/>
      <c r="EFY87" s="44"/>
      <c r="EFZ87" s="44"/>
      <c r="EGA87" s="44"/>
      <c r="EGB87" s="44"/>
      <c r="EGC87" s="44"/>
      <c r="EGD87" s="44"/>
      <c r="EGE87" s="44"/>
      <c r="EGF87" s="44"/>
      <c r="EGG87" s="44"/>
      <c r="EGH87" s="44"/>
      <c r="EGI87" s="44"/>
      <c r="EGJ87" s="44"/>
      <c r="EGK87" s="44"/>
      <c r="EGL87" s="44"/>
      <c r="EGM87" s="44"/>
      <c r="EGN87" s="44"/>
      <c r="EGO87" s="44"/>
      <c r="EGP87" s="44"/>
      <c r="EGQ87" s="44"/>
      <c r="EGR87" s="44"/>
      <c r="EGS87" s="44"/>
      <c r="EGT87" s="44"/>
      <c r="EGU87" s="44"/>
      <c r="EGV87" s="44"/>
      <c r="EGW87" s="44"/>
      <c r="EGX87" s="44"/>
      <c r="EGY87" s="44"/>
      <c r="EGZ87" s="44"/>
      <c r="EHA87" s="44"/>
      <c r="EHB87" s="44"/>
      <c r="EHC87" s="44"/>
      <c r="EHD87" s="44"/>
      <c r="EHE87" s="44"/>
      <c r="EHF87" s="44"/>
      <c r="EHG87" s="44"/>
      <c r="EHH87" s="44"/>
      <c r="EHI87" s="44"/>
      <c r="EHJ87" s="44"/>
      <c r="EHK87" s="44"/>
      <c r="EHL87" s="44"/>
      <c r="EHM87" s="44"/>
      <c r="EHN87" s="44"/>
      <c r="EHO87" s="44"/>
      <c r="EHP87" s="44"/>
      <c r="EHQ87" s="44"/>
      <c r="EHR87" s="44"/>
      <c r="EHS87" s="44"/>
      <c r="EHT87" s="44"/>
      <c r="EHU87" s="44"/>
      <c r="EHV87" s="44"/>
      <c r="EHW87" s="44"/>
      <c r="EHX87" s="44"/>
      <c r="EHY87" s="44"/>
      <c r="EHZ87" s="44"/>
      <c r="EIA87" s="44"/>
      <c r="EIB87" s="44"/>
      <c r="EIC87" s="44"/>
      <c r="EID87" s="44"/>
      <c r="EIE87" s="44"/>
      <c r="EIF87" s="44"/>
      <c r="EIG87" s="44"/>
      <c r="EIH87" s="44"/>
      <c r="EII87" s="44"/>
      <c r="EIJ87" s="44"/>
      <c r="EIK87" s="44"/>
      <c r="EIL87" s="44"/>
      <c r="EIM87" s="44"/>
      <c r="EIN87" s="44"/>
      <c r="EIO87" s="44"/>
      <c r="EIP87" s="44"/>
      <c r="EIQ87" s="44"/>
      <c r="EIR87" s="44"/>
      <c r="EIS87" s="44"/>
      <c r="EIT87" s="44"/>
      <c r="EIU87" s="44"/>
      <c r="EIV87" s="44"/>
      <c r="EIW87" s="44"/>
      <c r="EIX87" s="44"/>
      <c r="EIY87" s="44"/>
      <c r="EIZ87" s="44"/>
      <c r="EJA87" s="44"/>
      <c r="EJB87" s="44"/>
      <c r="EJC87" s="44"/>
      <c r="EJD87" s="44"/>
      <c r="EJE87" s="44"/>
      <c r="EJF87" s="44"/>
      <c r="EJG87" s="44"/>
      <c r="EJH87" s="44"/>
      <c r="EJI87" s="44"/>
      <c r="EJJ87" s="44"/>
      <c r="EJK87" s="44"/>
      <c r="EJL87" s="44"/>
      <c r="EJM87" s="44"/>
      <c r="EJN87" s="44"/>
      <c r="EJO87" s="44"/>
      <c r="EJP87" s="44"/>
      <c r="EJQ87" s="44"/>
      <c r="EJR87" s="44"/>
      <c r="EJS87" s="44"/>
      <c r="EJT87" s="44"/>
      <c r="EJU87" s="44"/>
      <c r="EJV87" s="44"/>
      <c r="EJW87" s="44"/>
      <c r="EJX87" s="44"/>
      <c r="EJY87" s="44"/>
      <c r="EJZ87" s="44"/>
      <c r="EKA87" s="44"/>
      <c r="EKB87" s="44"/>
      <c r="EKC87" s="44"/>
      <c r="EKD87" s="44"/>
      <c r="EKE87" s="44"/>
      <c r="EKF87" s="44"/>
      <c r="EKG87" s="44"/>
      <c r="EKH87" s="44"/>
      <c r="EKI87" s="44"/>
      <c r="EKJ87" s="44"/>
      <c r="EKK87" s="44"/>
      <c r="EKL87" s="44"/>
      <c r="EKM87" s="44"/>
      <c r="EKN87" s="44"/>
      <c r="EKO87" s="44"/>
      <c r="EKP87" s="44"/>
      <c r="EKQ87" s="44"/>
      <c r="EKR87" s="44"/>
      <c r="EKS87" s="44"/>
      <c r="EKT87" s="44"/>
      <c r="EKU87" s="44"/>
      <c r="EKV87" s="44"/>
      <c r="EKW87" s="44"/>
      <c r="EKX87" s="44"/>
      <c r="EKY87" s="44"/>
      <c r="EKZ87" s="44"/>
      <c r="ELA87" s="44"/>
      <c r="ELB87" s="44"/>
      <c r="ELC87" s="44"/>
      <c r="ELD87" s="44"/>
      <c r="ELE87" s="44"/>
      <c r="ELF87" s="44"/>
      <c r="ELG87" s="44"/>
      <c r="ELH87" s="44"/>
      <c r="ELI87" s="44"/>
      <c r="ELJ87" s="44"/>
      <c r="ELK87" s="44"/>
      <c r="ELL87" s="44"/>
      <c r="ELM87" s="44"/>
      <c r="ELN87" s="44"/>
      <c r="ELO87" s="44"/>
      <c r="ELP87" s="44"/>
      <c r="ELQ87" s="44"/>
      <c r="ELR87" s="44"/>
      <c r="ELS87" s="44"/>
      <c r="ELT87" s="44"/>
      <c r="ELU87" s="44"/>
      <c r="ELV87" s="44"/>
      <c r="ELW87" s="44"/>
      <c r="ELX87" s="44"/>
      <c r="ELY87" s="44"/>
      <c r="ELZ87" s="44"/>
      <c r="EMA87" s="44"/>
      <c r="EMB87" s="44"/>
      <c r="EMC87" s="44"/>
      <c r="EMD87" s="44"/>
      <c r="EME87" s="44"/>
      <c r="EMF87" s="44"/>
      <c r="EMG87" s="44"/>
      <c r="EMH87" s="44"/>
      <c r="EMI87" s="44"/>
      <c r="EMJ87" s="44"/>
      <c r="EMK87" s="44"/>
      <c r="EML87" s="44"/>
      <c r="EMM87" s="44"/>
      <c r="EMN87" s="44"/>
      <c r="EMO87" s="44"/>
      <c r="EMP87" s="44"/>
      <c r="EMQ87" s="44"/>
      <c r="EMR87" s="44"/>
      <c r="EMS87" s="44"/>
      <c r="EMT87" s="44"/>
      <c r="EMU87" s="44"/>
      <c r="EMV87" s="44"/>
      <c r="EMW87" s="44"/>
      <c r="EMX87" s="44"/>
      <c r="EMY87" s="44"/>
      <c r="EMZ87" s="44"/>
      <c r="ENA87" s="44"/>
      <c r="ENB87" s="44"/>
      <c r="ENC87" s="44"/>
      <c r="END87" s="44"/>
      <c r="ENE87" s="44"/>
      <c r="ENF87" s="44"/>
      <c r="ENG87" s="44"/>
      <c r="ENH87" s="44"/>
      <c r="ENI87" s="44"/>
      <c r="ENJ87" s="44"/>
      <c r="ENK87" s="44"/>
      <c r="ENL87" s="44"/>
      <c r="ENM87" s="44"/>
      <c r="ENN87" s="44"/>
      <c r="ENO87" s="44"/>
      <c r="ENP87" s="44"/>
      <c r="ENQ87" s="44"/>
      <c r="ENR87" s="44"/>
      <c r="ENS87" s="44"/>
      <c r="ENT87" s="44"/>
      <c r="ENU87" s="44"/>
      <c r="ENV87" s="44"/>
      <c r="ENW87" s="44"/>
      <c r="ENX87" s="44"/>
      <c r="ENY87" s="44"/>
      <c r="ENZ87" s="44"/>
      <c r="EOA87" s="44"/>
      <c r="EOB87" s="44"/>
      <c r="EOC87" s="44"/>
      <c r="EOD87" s="44"/>
      <c r="EOE87" s="44"/>
      <c r="EOF87" s="44"/>
      <c r="EOG87" s="44"/>
      <c r="EOH87" s="44"/>
      <c r="EOI87" s="44"/>
      <c r="EOJ87" s="44"/>
      <c r="EOK87" s="44"/>
      <c r="EOL87" s="44"/>
      <c r="EOM87" s="44"/>
      <c r="EON87" s="44"/>
      <c r="EOO87" s="44"/>
      <c r="EOP87" s="44"/>
      <c r="EOQ87" s="44"/>
      <c r="EOR87" s="44"/>
      <c r="EOS87" s="44"/>
      <c r="EOT87" s="44"/>
      <c r="EOU87" s="44"/>
      <c r="EOV87" s="44"/>
      <c r="EOW87" s="44"/>
      <c r="EOX87" s="44"/>
      <c r="EOY87" s="44"/>
      <c r="EOZ87" s="44"/>
      <c r="EPA87" s="44"/>
      <c r="EPB87" s="44"/>
      <c r="EPC87" s="44"/>
      <c r="EPD87" s="44"/>
      <c r="EPE87" s="44"/>
      <c r="EPF87" s="44"/>
      <c r="EPG87" s="44"/>
      <c r="EPH87" s="44"/>
      <c r="EPI87" s="44"/>
      <c r="EPJ87" s="44"/>
      <c r="EPK87" s="44"/>
      <c r="EPL87" s="44"/>
      <c r="EPM87" s="44"/>
      <c r="EPN87" s="44"/>
      <c r="EPO87" s="44"/>
      <c r="EPP87" s="44"/>
      <c r="EPQ87" s="44"/>
      <c r="EPR87" s="44"/>
      <c r="EPS87" s="44"/>
      <c r="EPT87" s="44"/>
      <c r="EPU87" s="44"/>
      <c r="EPV87" s="44"/>
      <c r="EPW87" s="44"/>
      <c r="EPX87" s="44"/>
      <c r="EPY87" s="44"/>
      <c r="EPZ87" s="44"/>
      <c r="EQA87" s="44"/>
      <c r="EQB87" s="44"/>
      <c r="EQC87" s="44"/>
      <c r="EQD87" s="44"/>
      <c r="EQE87" s="44"/>
      <c r="EQF87" s="44"/>
      <c r="EQG87" s="44"/>
      <c r="EQH87" s="44"/>
      <c r="EQI87" s="44"/>
      <c r="EQJ87" s="44"/>
      <c r="EQK87" s="44"/>
      <c r="EQL87" s="44"/>
      <c r="EQM87" s="44"/>
      <c r="EQN87" s="44"/>
      <c r="EQO87" s="44"/>
      <c r="EQP87" s="44"/>
      <c r="EQQ87" s="44"/>
      <c r="EQR87" s="44"/>
      <c r="EQS87" s="44"/>
      <c r="EQT87" s="44"/>
      <c r="EQU87" s="44"/>
      <c r="EQV87" s="44"/>
      <c r="EQW87" s="44"/>
      <c r="EQX87" s="44"/>
      <c r="EQY87" s="44"/>
      <c r="EQZ87" s="44"/>
      <c r="ERA87" s="44"/>
      <c r="ERB87" s="44"/>
      <c r="ERC87" s="44"/>
      <c r="ERD87" s="44"/>
      <c r="ERE87" s="44"/>
      <c r="ERF87" s="44"/>
      <c r="ERG87" s="44"/>
      <c r="ERH87" s="44"/>
      <c r="ERI87" s="44"/>
      <c r="ERJ87" s="44"/>
      <c r="ERK87" s="44"/>
      <c r="ERL87" s="44"/>
      <c r="ERM87" s="44"/>
      <c r="ERN87" s="44"/>
      <c r="ERO87" s="44"/>
      <c r="ERP87" s="44"/>
      <c r="ERQ87" s="44"/>
      <c r="ERR87" s="44"/>
      <c r="ERS87" s="44"/>
      <c r="ERT87" s="44"/>
      <c r="ERU87" s="44"/>
      <c r="ERV87" s="44"/>
      <c r="ERW87" s="44"/>
      <c r="ERX87" s="44"/>
      <c r="ERY87" s="44"/>
      <c r="ERZ87" s="44"/>
      <c r="ESA87" s="44"/>
      <c r="ESB87" s="44"/>
      <c r="ESC87" s="44"/>
      <c r="ESD87" s="44"/>
      <c r="ESE87" s="44"/>
      <c r="ESF87" s="44"/>
      <c r="ESG87" s="44"/>
      <c r="ESH87" s="44"/>
      <c r="ESI87" s="44"/>
      <c r="ESJ87" s="44"/>
      <c r="ESK87" s="44"/>
      <c r="ESL87" s="44"/>
      <c r="ESM87" s="44"/>
      <c r="ESN87" s="44"/>
      <c r="ESO87" s="44"/>
      <c r="ESP87" s="44"/>
      <c r="ESQ87" s="44"/>
      <c r="ESR87" s="44"/>
      <c r="ESS87" s="44"/>
      <c r="EST87" s="44"/>
      <c r="ESU87" s="44"/>
      <c r="ESV87" s="44"/>
      <c r="ESW87" s="44"/>
      <c r="ESX87" s="44"/>
      <c r="ESY87" s="44"/>
      <c r="ESZ87" s="44"/>
      <c r="ETA87" s="44"/>
      <c r="ETB87" s="44"/>
      <c r="ETC87" s="44"/>
      <c r="ETD87" s="44"/>
      <c r="ETE87" s="44"/>
      <c r="ETF87" s="44"/>
      <c r="ETG87" s="44"/>
      <c r="ETH87" s="44"/>
      <c r="ETI87" s="44"/>
      <c r="ETJ87" s="44"/>
      <c r="ETK87" s="44"/>
      <c r="ETL87" s="44"/>
      <c r="ETM87" s="44"/>
      <c r="ETN87" s="44"/>
      <c r="ETO87" s="44"/>
      <c r="ETP87" s="44"/>
      <c r="ETQ87" s="44"/>
      <c r="ETR87" s="44"/>
      <c r="ETS87" s="44"/>
      <c r="ETT87" s="44"/>
      <c r="ETU87" s="44"/>
      <c r="ETV87" s="44"/>
      <c r="ETW87" s="44"/>
      <c r="ETX87" s="44"/>
      <c r="ETY87" s="44"/>
      <c r="ETZ87" s="44"/>
      <c r="EUA87" s="44"/>
      <c r="EUB87" s="44"/>
      <c r="EUC87" s="44"/>
      <c r="EUD87" s="44"/>
      <c r="EUE87" s="44"/>
      <c r="EUF87" s="44"/>
      <c r="EUG87" s="44"/>
      <c r="EUH87" s="44"/>
      <c r="EUI87" s="44"/>
      <c r="EUJ87" s="44"/>
      <c r="EUK87" s="44"/>
      <c r="EUL87" s="44"/>
      <c r="EUM87" s="44"/>
      <c r="EUN87" s="44"/>
      <c r="EUO87" s="44"/>
      <c r="EUP87" s="44"/>
      <c r="EUQ87" s="44"/>
      <c r="EUR87" s="44"/>
      <c r="EUS87" s="44"/>
      <c r="EUT87" s="44"/>
      <c r="EUU87" s="44"/>
      <c r="EUV87" s="44"/>
      <c r="EUW87" s="44"/>
      <c r="EUX87" s="44"/>
      <c r="EUY87" s="44"/>
      <c r="EUZ87" s="44"/>
      <c r="EVA87" s="44"/>
      <c r="EVB87" s="44"/>
      <c r="EVC87" s="44"/>
      <c r="EVD87" s="44"/>
      <c r="EVE87" s="44"/>
      <c r="EVF87" s="44"/>
      <c r="EVG87" s="44"/>
      <c r="EVH87" s="44"/>
      <c r="EVI87" s="44"/>
      <c r="EVJ87" s="44"/>
      <c r="EVK87" s="44"/>
      <c r="EVL87" s="44"/>
      <c r="EVM87" s="44"/>
      <c r="EVN87" s="44"/>
      <c r="EVO87" s="44"/>
      <c r="EVP87" s="44"/>
      <c r="EVQ87" s="44"/>
      <c r="EVR87" s="44"/>
      <c r="EVS87" s="44"/>
      <c r="EVT87" s="44"/>
      <c r="EVU87" s="44"/>
      <c r="EVV87" s="44"/>
      <c r="EVW87" s="44"/>
      <c r="EVX87" s="44"/>
      <c r="EVY87" s="44"/>
      <c r="EVZ87" s="44"/>
      <c r="EWA87" s="44"/>
      <c r="EWB87" s="44"/>
      <c r="EWC87" s="44"/>
      <c r="EWD87" s="44"/>
      <c r="EWE87" s="44"/>
      <c r="EWF87" s="44"/>
      <c r="EWG87" s="44"/>
      <c r="EWH87" s="44"/>
      <c r="EWI87" s="44"/>
      <c r="EWJ87" s="44"/>
      <c r="EWK87" s="44"/>
      <c r="EWL87" s="44"/>
      <c r="EWM87" s="44"/>
      <c r="EWN87" s="44"/>
      <c r="EWO87" s="44"/>
      <c r="EWP87" s="44"/>
      <c r="EWQ87" s="44"/>
      <c r="EWR87" s="44"/>
      <c r="EWS87" s="44"/>
      <c r="EWT87" s="44"/>
      <c r="EWU87" s="44"/>
      <c r="EWV87" s="44"/>
      <c r="EWW87" s="44"/>
      <c r="EWX87" s="44"/>
      <c r="EWY87" s="44"/>
      <c r="EWZ87" s="44"/>
      <c r="EXA87" s="44"/>
      <c r="EXB87" s="44"/>
      <c r="EXC87" s="44"/>
      <c r="EXD87" s="44"/>
      <c r="EXE87" s="44"/>
      <c r="EXF87" s="44"/>
      <c r="EXG87" s="44"/>
      <c r="EXH87" s="44"/>
      <c r="EXI87" s="44"/>
      <c r="EXJ87" s="44"/>
      <c r="EXK87" s="44"/>
      <c r="EXL87" s="44"/>
      <c r="EXM87" s="44"/>
      <c r="EXN87" s="44"/>
      <c r="EXO87" s="44"/>
      <c r="EXP87" s="44"/>
      <c r="EXQ87" s="44"/>
      <c r="EXR87" s="44"/>
      <c r="EXS87" s="44"/>
      <c r="EXT87" s="44"/>
      <c r="EXU87" s="44"/>
      <c r="EXV87" s="44"/>
      <c r="EXW87" s="44"/>
      <c r="EXX87" s="44"/>
      <c r="EXY87" s="44"/>
      <c r="EXZ87" s="44"/>
      <c r="EYA87" s="44"/>
      <c r="EYB87" s="44"/>
      <c r="EYC87" s="44"/>
      <c r="EYD87" s="44"/>
      <c r="EYE87" s="44"/>
      <c r="EYF87" s="44"/>
      <c r="EYG87" s="44"/>
      <c r="EYH87" s="44"/>
      <c r="EYI87" s="44"/>
      <c r="EYJ87" s="44"/>
      <c r="EYK87" s="44"/>
      <c r="EYL87" s="44"/>
      <c r="EYM87" s="44"/>
      <c r="EYN87" s="44"/>
      <c r="EYO87" s="44"/>
      <c r="EYP87" s="44"/>
      <c r="EYQ87" s="44"/>
      <c r="EYR87" s="44"/>
      <c r="EYS87" s="44"/>
      <c r="EYT87" s="44"/>
      <c r="EYU87" s="44"/>
      <c r="EYV87" s="44"/>
      <c r="EYW87" s="44"/>
      <c r="EYX87" s="44"/>
      <c r="EYY87" s="44"/>
      <c r="EYZ87" s="44"/>
      <c r="EZA87" s="44"/>
      <c r="EZB87" s="44"/>
      <c r="EZC87" s="44"/>
      <c r="EZD87" s="44"/>
      <c r="EZE87" s="44"/>
      <c r="EZF87" s="44"/>
      <c r="EZG87" s="44"/>
      <c r="EZH87" s="44"/>
      <c r="EZI87" s="44"/>
      <c r="EZJ87" s="44"/>
      <c r="EZK87" s="44"/>
      <c r="EZL87" s="44"/>
      <c r="EZM87" s="44"/>
      <c r="EZN87" s="44"/>
      <c r="EZO87" s="44"/>
      <c r="EZP87" s="44"/>
      <c r="EZQ87" s="44"/>
      <c r="EZR87" s="44"/>
      <c r="EZS87" s="44"/>
      <c r="EZT87" s="44"/>
      <c r="EZU87" s="44"/>
      <c r="EZV87" s="44"/>
      <c r="EZW87" s="44"/>
      <c r="EZX87" s="44"/>
      <c r="EZY87" s="44"/>
      <c r="EZZ87" s="44"/>
      <c r="FAA87" s="44"/>
      <c r="FAB87" s="44"/>
      <c r="FAC87" s="44"/>
      <c r="FAD87" s="44"/>
      <c r="FAE87" s="44"/>
      <c r="FAF87" s="44"/>
      <c r="FAG87" s="44"/>
      <c r="FAH87" s="44"/>
      <c r="FAI87" s="44"/>
      <c r="FAJ87" s="44"/>
      <c r="FAK87" s="44"/>
      <c r="FAL87" s="44"/>
      <c r="FAM87" s="44"/>
      <c r="FAN87" s="44"/>
      <c r="FAO87" s="44"/>
      <c r="FAP87" s="44"/>
      <c r="FAQ87" s="44"/>
      <c r="FAR87" s="44"/>
      <c r="FAS87" s="44"/>
      <c r="FAT87" s="44"/>
      <c r="FAU87" s="44"/>
      <c r="FAV87" s="44"/>
      <c r="FAW87" s="44"/>
      <c r="FAX87" s="44"/>
      <c r="FAY87" s="44"/>
      <c r="FAZ87" s="44"/>
      <c r="FBA87" s="44"/>
      <c r="FBB87" s="44"/>
      <c r="FBC87" s="44"/>
      <c r="FBD87" s="44"/>
      <c r="FBE87" s="44"/>
      <c r="FBF87" s="44"/>
      <c r="FBG87" s="44"/>
      <c r="FBH87" s="44"/>
      <c r="FBI87" s="44"/>
      <c r="FBJ87" s="44"/>
      <c r="FBK87" s="44"/>
      <c r="FBL87" s="44"/>
      <c r="FBM87" s="44"/>
      <c r="FBN87" s="44"/>
      <c r="FBO87" s="44"/>
      <c r="FBP87" s="44"/>
      <c r="FBQ87" s="44"/>
      <c r="FBR87" s="44"/>
      <c r="FBS87" s="44"/>
      <c r="FBT87" s="44"/>
      <c r="FBU87" s="44"/>
      <c r="FBV87" s="44"/>
      <c r="FBW87" s="44"/>
      <c r="FBX87" s="44"/>
      <c r="FBY87" s="44"/>
      <c r="FBZ87" s="44"/>
      <c r="FCA87" s="44"/>
      <c r="FCB87" s="44"/>
      <c r="FCC87" s="44"/>
      <c r="FCD87" s="44"/>
      <c r="FCE87" s="44"/>
      <c r="FCF87" s="44"/>
      <c r="FCG87" s="44"/>
      <c r="FCH87" s="44"/>
      <c r="FCI87" s="44"/>
      <c r="FCJ87" s="44"/>
      <c r="FCK87" s="44"/>
      <c r="FCL87" s="44"/>
      <c r="FCM87" s="44"/>
      <c r="FCN87" s="44"/>
      <c r="FCO87" s="44"/>
      <c r="FCP87" s="44"/>
      <c r="FCQ87" s="44"/>
      <c r="FCR87" s="44"/>
      <c r="FCS87" s="44"/>
      <c r="FCT87" s="44"/>
      <c r="FCU87" s="44"/>
      <c r="FCV87" s="44"/>
      <c r="FCW87" s="44"/>
      <c r="FCX87" s="44"/>
      <c r="FCY87" s="44"/>
      <c r="FCZ87" s="44"/>
      <c r="FDA87" s="44"/>
      <c r="FDB87" s="44"/>
      <c r="FDC87" s="44"/>
      <c r="FDD87" s="44"/>
      <c r="FDE87" s="44"/>
      <c r="FDF87" s="44"/>
      <c r="FDG87" s="44"/>
      <c r="FDH87" s="44"/>
      <c r="FDI87" s="44"/>
      <c r="FDJ87" s="44"/>
      <c r="FDK87" s="44"/>
      <c r="FDL87" s="44"/>
      <c r="FDM87" s="44"/>
      <c r="FDN87" s="44"/>
      <c r="FDO87" s="44"/>
      <c r="FDP87" s="44"/>
      <c r="FDQ87" s="44"/>
      <c r="FDR87" s="44"/>
      <c r="FDS87" s="44"/>
      <c r="FDT87" s="44"/>
      <c r="FDU87" s="44"/>
      <c r="FDV87" s="44"/>
      <c r="FDW87" s="44"/>
      <c r="FDX87" s="44"/>
      <c r="FDY87" s="44"/>
      <c r="FDZ87" s="44"/>
      <c r="FEA87" s="44"/>
      <c r="FEB87" s="44"/>
      <c r="FEC87" s="44"/>
      <c r="FED87" s="44"/>
      <c r="FEE87" s="44"/>
      <c r="FEF87" s="44"/>
      <c r="FEG87" s="44"/>
      <c r="FEH87" s="44"/>
      <c r="FEI87" s="44"/>
      <c r="FEJ87" s="44"/>
      <c r="FEK87" s="44"/>
      <c r="FEL87" s="44"/>
      <c r="FEM87" s="44"/>
      <c r="FEN87" s="44"/>
      <c r="FEO87" s="44"/>
      <c r="FEP87" s="44"/>
      <c r="FEQ87" s="44"/>
      <c r="FER87" s="44"/>
      <c r="FES87" s="44"/>
      <c r="FET87" s="44"/>
      <c r="FEU87" s="44"/>
      <c r="FEV87" s="44"/>
      <c r="FEW87" s="44"/>
      <c r="FEX87" s="44"/>
      <c r="FEY87" s="44"/>
      <c r="FEZ87" s="44"/>
      <c r="FFA87" s="44"/>
      <c r="FFB87" s="44"/>
      <c r="FFC87" s="44"/>
      <c r="FFD87" s="44"/>
      <c r="FFE87" s="44"/>
      <c r="FFF87" s="44"/>
      <c r="FFG87" s="44"/>
      <c r="FFH87" s="44"/>
      <c r="FFI87" s="44"/>
      <c r="FFJ87" s="44"/>
      <c r="FFK87" s="44"/>
      <c r="FFL87" s="44"/>
      <c r="FFM87" s="44"/>
      <c r="FFN87" s="44"/>
      <c r="FFO87" s="44"/>
      <c r="FFP87" s="44"/>
      <c r="FFQ87" s="44"/>
      <c r="FFR87" s="44"/>
      <c r="FFS87" s="44"/>
      <c r="FFT87" s="44"/>
      <c r="FFU87" s="44"/>
      <c r="FFV87" s="44"/>
      <c r="FFW87" s="44"/>
      <c r="FFX87" s="44"/>
      <c r="FFY87" s="44"/>
      <c r="FFZ87" s="44"/>
      <c r="FGA87" s="44"/>
      <c r="FGB87" s="44"/>
      <c r="FGC87" s="44"/>
      <c r="FGD87" s="44"/>
      <c r="FGE87" s="44"/>
      <c r="FGF87" s="44"/>
      <c r="FGG87" s="44"/>
      <c r="FGH87" s="44"/>
      <c r="FGI87" s="44"/>
      <c r="FGJ87" s="44"/>
      <c r="FGK87" s="44"/>
      <c r="FGL87" s="44"/>
      <c r="FGM87" s="44"/>
      <c r="FGN87" s="44"/>
      <c r="FGO87" s="44"/>
      <c r="FGP87" s="44"/>
      <c r="FGQ87" s="44"/>
      <c r="FGR87" s="44"/>
      <c r="FGS87" s="44"/>
      <c r="FGT87" s="44"/>
      <c r="FGU87" s="44"/>
      <c r="FGV87" s="44"/>
      <c r="FGW87" s="44"/>
      <c r="FGX87" s="44"/>
      <c r="FGY87" s="44"/>
      <c r="FGZ87" s="44"/>
      <c r="FHA87" s="44"/>
      <c r="FHB87" s="44"/>
      <c r="FHC87" s="44"/>
      <c r="FHD87" s="44"/>
      <c r="FHE87" s="44"/>
      <c r="FHF87" s="44"/>
      <c r="FHG87" s="44"/>
      <c r="FHH87" s="44"/>
      <c r="FHI87" s="44"/>
      <c r="FHJ87" s="44"/>
      <c r="FHK87" s="44"/>
      <c r="FHL87" s="44"/>
      <c r="FHM87" s="44"/>
      <c r="FHN87" s="44"/>
      <c r="FHO87" s="44"/>
      <c r="FHP87" s="44"/>
      <c r="FHQ87" s="44"/>
      <c r="FHR87" s="44"/>
      <c r="FHS87" s="44"/>
      <c r="FHT87" s="44"/>
      <c r="FHU87" s="44"/>
      <c r="FHV87" s="44"/>
      <c r="FHW87" s="44"/>
      <c r="FHX87" s="44"/>
      <c r="FHY87" s="44"/>
      <c r="FHZ87" s="44"/>
      <c r="FIA87" s="44"/>
      <c r="FIB87" s="44"/>
      <c r="FIC87" s="44"/>
      <c r="FID87" s="44"/>
      <c r="FIE87" s="44"/>
      <c r="FIF87" s="44"/>
      <c r="FIG87" s="44"/>
      <c r="FIH87" s="44"/>
      <c r="FII87" s="44"/>
      <c r="FIJ87" s="44"/>
      <c r="FIK87" s="44"/>
      <c r="FIL87" s="44"/>
      <c r="FIM87" s="44"/>
      <c r="FIN87" s="44"/>
      <c r="FIO87" s="44"/>
      <c r="FIP87" s="44"/>
      <c r="FIQ87" s="44"/>
      <c r="FIR87" s="44"/>
      <c r="FIS87" s="44"/>
      <c r="FIT87" s="44"/>
      <c r="FIU87" s="44"/>
      <c r="FIV87" s="44"/>
      <c r="FIW87" s="44"/>
      <c r="FIX87" s="44"/>
      <c r="FIY87" s="44"/>
      <c r="FIZ87" s="44"/>
      <c r="FJA87" s="44"/>
      <c r="FJB87" s="44"/>
      <c r="FJC87" s="44"/>
      <c r="FJD87" s="44"/>
      <c r="FJE87" s="44"/>
      <c r="FJF87" s="44"/>
      <c r="FJG87" s="44"/>
      <c r="FJH87" s="44"/>
      <c r="FJI87" s="44"/>
      <c r="FJJ87" s="44"/>
      <c r="FJK87" s="44"/>
      <c r="FJL87" s="44"/>
      <c r="FJM87" s="44"/>
      <c r="FJN87" s="44"/>
      <c r="FJO87" s="44"/>
      <c r="FJP87" s="44"/>
      <c r="FJQ87" s="44"/>
      <c r="FJR87" s="44"/>
      <c r="FJS87" s="44"/>
      <c r="FJT87" s="44"/>
      <c r="FJU87" s="44"/>
      <c r="FJV87" s="44"/>
      <c r="FJW87" s="44"/>
      <c r="FJX87" s="44"/>
      <c r="FJY87" s="44"/>
      <c r="FJZ87" s="44"/>
      <c r="FKA87" s="44"/>
      <c r="FKB87" s="44"/>
      <c r="FKC87" s="44"/>
      <c r="FKD87" s="44"/>
      <c r="FKE87" s="44"/>
      <c r="FKF87" s="44"/>
      <c r="FKG87" s="44"/>
      <c r="FKH87" s="44"/>
      <c r="FKI87" s="44"/>
      <c r="FKJ87" s="44"/>
      <c r="FKK87" s="44"/>
      <c r="FKL87" s="44"/>
      <c r="FKM87" s="44"/>
      <c r="FKN87" s="44"/>
      <c r="FKO87" s="44"/>
      <c r="FKP87" s="44"/>
      <c r="FKQ87" s="44"/>
    </row>
    <row r="88" spans="1:4359" s="38" customFormat="1" ht="31.5" customHeight="1" x14ac:dyDescent="0.25">
      <c r="A88" s="731" t="s">
        <v>254</v>
      </c>
      <c r="B88" s="786" t="s">
        <v>104</v>
      </c>
      <c r="C88" s="806" t="s">
        <v>239</v>
      </c>
      <c r="D88" s="796"/>
      <c r="E88" s="796" t="s">
        <v>144</v>
      </c>
      <c r="F88" s="332" t="s">
        <v>22</v>
      </c>
      <c r="G88" s="223">
        <v>0.33339999999999997</v>
      </c>
      <c r="H88" s="223">
        <v>0.33329999999999999</v>
      </c>
      <c r="I88" s="223">
        <v>0.33329999999999999</v>
      </c>
      <c r="J88" s="259">
        <v>0</v>
      </c>
      <c r="K88" s="259">
        <v>0</v>
      </c>
      <c r="L88" s="259">
        <v>0</v>
      </c>
      <c r="M88" s="259">
        <v>0</v>
      </c>
      <c r="N88" s="259">
        <v>0</v>
      </c>
      <c r="O88" s="259">
        <v>0</v>
      </c>
      <c r="P88" s="259">
        <v>0</v>
      </c>
      <c r="Q88" s="259">
        <v>0</v>
      </c>
      <c r="R88" s="259">
        <v>0</v>
      </c>
      <c r="S88" s="334">
        <f t="shared" ref="S88:S96" si="15">SUM(G88:R88)</f>
        <v>1</v>
      </c>
      <c r="T88" s="801">
        <f>SUM(U88:U93)</f>
        <v>0.08</v>
      </c>
      <c r="U88" s="819">
        <f>2%</f>
        <v>0.02</v>
      </c>
      <c r="V88" s="746" t="s">
        <v>246</v>
      </c>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c r="GZ88" s="44"/>
      <c r="HA88" s="44"/>
      <c r="HB88" s="44"/>
      <c r="HC88" s="44"/>
      <c r="HD88" s="44"/>
      <c r="HE88" s="44"/>
      <c r="HF88" s="44"/>
      <c r="HG88" s="44"/>
      <c r="HH88" s="44"/>
      <c r="HI88" s="44"/>
      <c r="HJ88" s="44"/>
      <c r="HK88" s="44"/>
      <c r="HL88" s="44"/>
      <c r="HM88" s="44"/>
      <c r="HN88" s="44"/>
      <c r="HO88" s="44"/>
      <c r="HP88" s="44"/>
      <c r="HQ88" s="44"/>
      <c r="HR88" s="44"/>
      <c r="HS88" s="44"/>
      <c r="HT88" s="44"/>
      <c r="HU88" s="44"/>
      <c r="HV88" s="44"/>
      <c r="HW88" s="44"/>
      <c r="HX88" s="44"/>
      <c r="HY88" s="44"/>
      <c r="HZ88" s="44"/>
      <c r="IA88" s="44"/>
      <c r="IB88" s="44"/>
      <c r="IC88" s="44"/>
      <c r="ID88" s="44"/>
      <c r="IE88" s="44"/>
      <c r="IF88" s="44"/>
      <c r="IG88" s="44"/>
      <c r="IH88" s="44"/>
      <c r="II88" s="44"/>
      <c r="IJ88" s="44"/>
      <c r="IK88" s="44"/>
      <c r="IL88" s="44"/>
      <c r="IM88" s="44"/>
      <c r="IN88" s="44"/>
      <c r="IO88" s="44"/>
      <c r="IP88" s="44"/>
      <c r="IQ88" s="44"/>
      <c r="IR88" s="44"/>
      <c r="IS88" s="44"/>
      <c r="IT88" s="44"/>
      <c r="IU88" s="44"/>
      <c r="IV88" s="44"/>
      <c r="IW88" s="44"/>
      <c r="IX88" s="44"/>
      <c r="IY88" s="44"/>
      <c r="IZ88" s="44"/>
      <c r="JA88" s="44"/>
      <c r="JB88" s="44"/>
      <c r="JC88" s="44"/>
      <c r="JD88" s="44"/>
      <c r="JE88" s="44"/>
      <c r="JF88" s="44"/>
      <c r="JG88" s="44"/>
      <c r="JH88" s="44"/>
      <c r="JI88" s="44"/>
      <c r="JJ88" s="44"/>
      <c r="JK88" s="44"/>
      <c r="JL88" s="44"/>
      <c r="JM88" s="44"/>
      <c r="JN88" s="44"/>
      <c r="JO88" s="44"/>
      <c r="JP88" s="44"/>
      <c r="JQ88" s="44"/>
      <c r="JR88" s="44"/>
      <c r="JS88" s="44"/>
      <c r="JT88" s="44"/>
      <c r="JU88" s="44"/>
      <c r="JV88" s="44"/>
      <c r="JW88" s="44"/>
      <c r="JX88" s="44"/>
      <c r="JY88" s="44"/>
      <c r="JZ88" s="44"/>
      <c r="KA88" s="44"/>
      <c r="KB88" s="44"/>
      <c r="KC88" s="44"/>
      <c r="KD88" s="44"/>
      <c r="KE88" s="44"/>
      <c r="KF88" s="44"/>
      <c r="KG88" s="44"/>
      <c r="KH88" s="44"/>
      <c r="KI88" s="44"/>
      <c r="KJ88" s="44"/>
      <c r="KK88" s="44"/>
      <c r="KL88" s="44"/>
      <c r="KM88" s="44"/>
      <c r="KN88" s="44"/>
      <c r="KO88" s="44"/>
      <c r="KP88" s="44"/>
      <c r="KQ88" s="44"/>
      <c r="KR88" s="44"/>
      <c r="KS88" s="44"/>
      <c r="KT88" s="44"/>
      <c r="KU88" s="44"/>
      <c r="KV88" s="44"/>
      <c r="KW88" s="44"/>
      <c r="KX88" s="44"/>
      <c r="KY88" s="44"/>
      <c r="KZ88" s="44"/>
      <c r="LA88" s="44"/>
      <c r="LB88" s="44"/>
      <c r="LC88" s="44"/>
      <c r="LD88" s="44"/>
      <c r="LE88" s="44"/>
      <c r="LF88" s="44"/>
      <c r="LG88" s="44"/>
      <c r="LH88" s="44"/>
      <c r="LI88" s="44"/>
      <c r="LJ88" s="44"/>
      <c r="LK88" s="44"/>
      <c r="LL88" s="44"/>
      <c r="LM88" s="44"/>
      <c r="LN88" s="44"/>
      <c r="LO88" s="44"/>
      <c r="LP88" s="44"/>
      <c r="LQ88" s="44"/>
      <c r="LR88" s="44"/>
      <c r="LS88" s="44"/>
      <c r="LT88" s="44"/>
      <c r="LU88" s="44"/>
      <c r="LV88" s="44"/>
      <c r="LW88" s="44"/>
      <c r="LX88" s="44"/>
      <c r="LY88" s="44"/>
      <c r="LZ88" s="44"/>
      <c r="MA88" s="44"/>
      <c r="MB88" s="44"/>
      <c r="MC88" s="44"/>
      <c r="MD88" s="44"/>
      <c r="ME88" s="44"/>
      <c r="MF88" s="44"/>
      <c r="MG88" s="44"/>
      <c r="MH88" s="44"/>
      <c r="MI88" s="44"/>
      <c r="MJ88" s="44"/>
      <c r="MK88" s="44"/>
      <c r="ML88" s="44"/>
      <c r="MM88" s="44"/>
      <c r="MN88" s="44"/>
      <c r="MO88" s="44"/>
      <c r="MP88" s="44"/>
      <c r="MQ88" s="44"/>
      <c r="MR88" s="44"/>
      <c r="MS88" s="44"/>
      <c r="MT88" s="44"/>
      <c r="MU88" s="44"/>
      <c r="MV88" s="44"/>
      <c r="MW88" s="44"/>
      <c r="MX88" s="44"/>
      <c r="MY88" s="44"/>
      <c r="MZ88" s="44"/>
      <c r="NA88" s="44"/>
      <c r="NB88" s="44"/>
      <c r="NC88" s="44"/>
      <c r="ND88" s="44"/>
      <c r="NE88" s="44"/>
      <c r="NF88" s="44"/>
      <c r="NG88" s="44"/>
      <c r="NH88" s="44"/>
      <c r="NI88" s="44"/>
      <c r="NJ88" s="44"/>
      <c r="NK88" s="44"/>
      <c r="NL88" s="44"/>
      <c r="NM88" s="44"/>
      <c r="NN88" s="44"/>
      <c r="NO88" s="44"/>
      <c r="NP88" s="44"/>
      <c r="NQ88" s="44"/>
      <c r="NR88" s="44"/>
      <c r="NS88" s="44"/>
      <c r="NT88" s="44"/>
      <c r="NU88" s="44"/>
      <c r="NV88" s="44"/>
      <c r="NW88" s="44"/>
      <c r="NX88" s="44"/>
      <c r="NY88" s="44"/>
      <c r="NZ88" s="44"/>
      <c r="OA88" s="44"/>
      <c r="OB88" s="44"/>
      <c r="OC88" s="44"/>
      <c r="OD88" s="44"/>
      <c r="OE88" s="44"/>
      <c r="OF88" s="44"/>
      <c r="OG88" s="44"/>
      <c r="OH88" s="44"/>
      <c r="OI88" s="44"/>
      <c r="OJ88" s="44"/>
      <c r="OK88" s="44"/>
      <c r="OL88" s="44"/>
      <c r="OM88" s="44"/>
      <c r="ON88" s="44"/>
      <c r="OO88" s="44"/>
      <c r="OP88" s="44"/>
      <c r="OQ88" s="44"/>
      <c r="OR88" s="44"/>
      <c r="OS88" s="44"/>
      <c r="OT88" s="44"/>
      <c r="OU88" s="44"/>
      <c r="OV88" s="44"/>
      <c r="OW88" s="44"/>
      <c r="OX88" s="44"/>
      <c r="OY88" s="44"/>
      <c r="OZ88" s="44"/>
      <c r="PA88" s="44"/>
      <c r="PB88" s="44"/>
      <c r="PC88" s="44"/>
      <c r="PD88" s="44"/>
      <c r="PE88" s="44"/>
      <c r="PF88" s="44"/>
      <c r="PG88" s="44"/>
      <c r="PH88" s="44"/>
      <c r="PI88" s="44"/>
      <c r="PJ88" s="44"/>
      <c r="PK88" s="44"/>
      <c r="PL88" s="44"/>
      <c r="PM88" s="44"/>
      <c r="PN88" s="44"/>
      <c r="PO88" s="44"/>
      <c r="PP88" s="44"/>
      <c r="PQ88" s="44"/>
      <c r="PR88" s="44"/>
      <c r="PS88" s="44"/>
      <c r="PT88" s="44"/>
      <c r="PU88" s="44"/>
      <c r="PV88" s="44"/>
      <c r="PW88" s="44"/>
      <c r="PX88" s="44"/>
      <c r="PY88" s="44"/>
      <c r="PZ88" s="44"/>
      <c r="QA88" s="44"/>
      <c r="QB88" s="44"/>
      <c r="QC88" s="44"/>
      <c r="QD88" s="44"/>
      <c r="QE88" s="44"/>
      <c r="QF88" s="44"/>
      <c r="QG88" s="44"/>
      <c r="QH88" s="44"/>
      <c r="QI88" s="44"/>
      <c r="QJ88" s="44"/>
      <c r="QK88" s="44"/>
      <c r="QL88" s="44"/>
      <c r="QM88" s="44"/>
      <c r="QN88" s="44"/>
      <c r="QO88" s="44"/>
      <c r="QP88" s="44"/>
      <c r="QQ88" s="44"/>
      <c r="QR88" s="44"/>
      <c r="QS88" s="44"/>
      <c r="QT88" s="44"/>
      <c r="QU88" s="44"/>
      <c r="QV88" s="44"/>
      <c r="QW88" s="44"/>
      <c r="QX88" s="44"/>
      <c r="QY88" s="44"/>
      <c r="QZ88" s="44"/>
      <c r="RA88" s="44"/>
      <c r="RB88" s="44"/>
      <c r="RC88" s="44"/>
      <c r="RD88" s="44"/>
      <c r="RE88" s="44"/>
      <c r="RF88" s="44"/>
      <c r="RG88" s="44"/>
      <c r="RH88" s="44"/>
      <c r="RI88" s="44"/>
      <c r="RJ88" s="44"/>
      <c r="RK88" s="44"/>
      <c r="RL88" s="44"/>
      <c r="RM88" s="44"/>
      <c r="RN88" s="44"/>
      <c r="RO88" s="44"/>
      <c r="RP88" s="44"/>
      <c r="RQ88" s="44"/>
      <c r="RR88" s="44"/>
      <c r="RS88" s="44"/>
      <c r="RT88" s="44"/>
      <c r="RU88" s="44"/>
      <c r="RV88" s="44"/>
      <c r="RW88" s="44"/>
      <c r="RX88" s="44"/>
      <c r="RY88" s="44"/>
      <c r="RZ88" s="44"/>
      <c r="SA88" s="44"/>
      <c r="SB88" s="44"/>
      <c r="SC88" s="44"/>
      <c r="SD88" s="44"/>
      <c r="SE88" s="44"/>
      <c r="SF88" s="44"/>
      <c r="SG88" s="44"/>
      <c r="SH88" s="44"/>
      <c r="SI88" s="44"/>
      <c r="SJ88" s="44"/>
      <c r="SK88" s="44"/>
      <c r="SL88" s="44"/>
      <c r="SM88" s="44"/>
      <c r="SN88" s="44"/>
      <c r="SO88" s="44"/>
      <c r="SP88" s="44"/>
      <c r="SQ88" s="44"/>
      <c r="SR88" s="44"/>
      <c r="SS88" s="44"/>
      <c r="ST88" s="44"/>
      <c r="SU88" s="44"/>
      <c r="SV88" s="44"/>
      <c r="SW88" s="44"/>
      <c r="SX88" s="44"/>
      <c r="SY88" s="44"/>
      <c r="SZ88" s="44"/>
      <c r="TA88" s="44"/>
      <c r="TB88" s="44"/>
      <c r="TC88" s="44"/>
      <c r="TD88" s="44"/>
      <c r="TE88" s="44"/>
      <c r="TF88" s="44"/>
      <c r="TG88" s="44"/>
      <c r="TH88" s="44"/>
      <c r="TI88" s="44"/>
      <c r="TJ88" s="44"/>
      <c r="TK88" s="44"/>
      <c r="TL88" s="44"/>
      <c r="TM88" s="44"/>
      <c r="TN88" s="44"/>
      <c r="TO88" s="44"/>
      <c r="TP88" s="44"/>
      <c r="TQ88" s="44"/>
      <c r="TR88" s="44"/>
      <c r="TS88" s="44"/>
      <c r="TT88" s="44"/>
      <c r="TU88" s="44"/>
      <c r="TV88" s="44"/>
      <c r="TW88" s="44"/>
      <c r="TX88" s="44"/>
      <c r="TY88" s="44"/>
      <c r="TZ88" s="44"/>
      <c r="UA88" s="44"/>
      <c r="UB88" s="44"/>
      <c r="UC88" s="44"/>
      <c r="UD88" s="44"/>
      <c r="UE88" s="44"/>
      <c r="UF88" s="44"/>
      <c r="UG88" s="44"/>
      <c r="UH88" s="44"/>
      <c r="UI88" s="44"/>
      <c r="UJ88" s="44"/>
      <c r="UK88" s="44"/>
      <c r="UL88" s="44"/>
      <c r="UM88" s="44"/>
      <c r="UN88" s="44"/>
      <c r="UO88" s="44"/>
      <c r="UP88" s="44"/>
      <c r="UQ88" s="44"/>
      <c r="UR88" s="44"/>
      <c r="US88" s="44"/>
      <c r="UT88" s="44"/>
      <c r="UU88" s="44"/>
      <c r="UV88" s="44"/>
      <c r="UW88" s="44"/>
      <c r="UX88" s="44"/>
      <c r="UY88" s="44"/>
      <c r="UZ88" s="44"/>
      <c r="VA88" s="44"/>
      <c r="VB88" s="44"/>
      <c r="VC88" s="44"/>
      <c r="VD88" s="44"/>
      <c r="VE88" s="44"/>
      <c r="VF88" s="44"/>
      <c r="VG88" s="44"/>
      <c r="VH88" s="44"/>
      <c r="VI88" s="44"/>
      <c r="VJ88" s="44"/>
      <c r="VK88" s="44"/>
      <c r="VL88" s="44"/>
      <c r="VM88" s="44"/>
      <c r="VN88" s="44"/>
      <c r="VO88" s="44"/>
      <c r="VP88" s="44"/>
      <c r="VQ88" s="44"/>
      <c r="VR88" s="44"/>
      <c r="VS88" s="44"/>
      <c r="VT88" s="44"/>
      <c r="VU88" s="44"/>
      <c r="VV88" s="44"/>
      <c r="VW88" s="44"/>
      <c r="VX88" s="44"/>
      <c r="VY88" s="44"/>
      <c r="VZ88" s="44"/>
      <c r="WA88" s="44"/>
      <c r="WB88" s="44"/>
      <c r="WC88" s="44"/>
      <c r="WD88" s="44"/>
      <c r="WE88" s="44"/>
      <c r="WF88" s="44"/>
      <c r="WG88" s="44"/>
      <c r="WH88" s="44"/>
      <c r="WI88" s="44"/>
      <c r="WJ88" s="44"/>
      <c r="WK88" s="44"/>
      <c r="WL88" s="44"/>
      <c r="WM88" s="44"/>
      <c r="WN88" s="44"/>
      <c r="WO88" s="44"/>
      <c r="WP88" s="44"/>
      <c r="WQ88" s="44"/>
      <c r="WR88" s="44"/>
      <c r="WS88" s="44"/>
      <c r="WT88" s="44"/>
      <c r="WU88" s="44"/>
      <c r="WV88" s="44"/>
      <c r="WW88" s="44"/>
      <c r="WX88" s="44"/>
      <c r="WY88" s="44"/>
      <c r="WZ88" s="44"/>
      <c r="XA88" s="44"/>
      <c r="XB88" s="44"/>
      <c r="XC88" s="44"/>
      <c r="XD88" s="44"/>
      <c r="XE88" s="44"/>
      <c r="XF88" s="44"/>
      <c r="XG88" s="44"/>
      <c r="XH88" s="44"/>
      <c r="XI88" s="44"/>
      <c r="XJ88" s="44"/>
      <c r="XK88" s="44"/>
      <c r="XL88" s="44"/>
      <c r="XM88" s="44"/>
      <c r="XN88" s="44"/>
      <c r="XO88" s="44"/>
      <c r="XP88" s="44"/>
      <c r="XQ88" s="44"/>
      <c r="XR88" s="44"/>
      <c r="XS88" s="44"/>
      <c r="XT88" s="44"/>
      <c r="XU88" s="44"/>
      <c r="XV88" s="44"/>
      <c r="XW88" s="44"/>
      <c r="XX88" s="44"/>
      <c r="XY88" s="44"/>
      <c r="XZ88" s="44"/>
      <c r="YA88" s="44"/>
      <c r="YB88" s="44"/>
      <c r="YC88" s="44"/>
      <c r="YD88" s="44"/>
      <c r="YE88" s="44"/>
      <c r="YF88" s="44"/>
      <c r="YG88" s="44"/>
      <c r="YH88" s="44"/>
      <c r="YI88" s="44"/>
      <c r="YJ88" s="44"/>
      <c r="YK88" s="44"/>
      <c r="YL88" s="44"/>
      <c r="YM88" s="44"/>
      <c r="YN88" s="44"/>
      <c r="YO88" s="44"/>
      <c r="YP88" s="44"/>
      <c r="YQ88" s="44"/>
      <c r="YR88" s="44"/>
      <c r="YS88" s="44"/>
      <c r="YT88" s="44"/>
      <c r="YU88" s="44"/>
      <c r="YV88" s="44"/>
      <c r="YW88" s="44"/>
      <c r="YX88" s="44"/>
      <c r="YY88" s="44"/>
      <c r="YZ88" s="44"/>
      <c r="ZA88" s="44"/>
      <c r="ZB88" s="44"/>
      <c r="ZC88" s="44"/>
      <c r="ZD88" s="44"/>
      <c r="ZE88" s="44"/>
      <c r="ZF88" s="44"/>
      <c r="ZG88" s="44"/>
      <c r="ZH88" s="44"/>
      <c r="ZI88" s="44"/>
      <c r="ZJ88" s="44"/>
      <c r="ZK88" s="44"/>
      <c r="ZL88" s="44"/>
      <c r="ZM88" s="44"/>
      <c r="ZN88" s="44"/>
      <c r="ZO88" s="44"/>
      <c r="ZP88" s="44"/>
      <c r="ZQ88" s="44"/>
      <c r="ZR88" s="44"/>
      <c r="ZS88" s="44"/>
      <c r="ZT88" s="44"/>
      <c r="ZU88" s="44"/>
      <c r="ZV88" s="44"/>
      <c r="ZW88" s="44"/>
      <c r="ZX88" s="44"/>
      <c r="ZY88" s="44"/>
      <c r="ZZ88" s="44"/>
      <c r="AAA88" s="44"/>
      <c r="AAB88" s="44"/>
      <c r="AAC88" s="44"/>
      <c r="AAD88" s="44"/>
      <c r="AAE88" s="44"/>
      <c r="AAF88" s="44"/>
      <c r="AAG88" s="44"/>
      <c r="AAH88" s="44"/>
      <c r="AAI88" s="44"/>
      <c r="AAJ88" s="44"/>
      <c r="AAK88" s="44"/>
      <c r="AAL88" s="44"/>
      <c r="AAM88" s="44"/>
      <c r="AAN88" s="44"/>
      <c r="AAO88" s="44"/>
      <c r="AAP88" s="44"/>
      <c r="AAQ88" s="44"/>
      <c r="AAR88" s="44"/>
      <c r="AAS88" s="44"/>
      <c r="AAT88" s="44"/>
      <c r="AAU88" s="44"/>
      <c r="AAV88" s="44"/>
      <c r="AAW88" s="44"/>
      <c r="AAX88" s="44"/>
      <c r="AAY88" s="44"/>
      <c r="AAZ88" s="44"/>
      <c r="ABA88" s="44"/>
      <c r="ABB88" s="44"/>
      <c r="ABC88" s="44"/>
      <c r="ABD88" s="44"/>
      <c r="ABE88" s="44"/>
      <c r="ABF88" s="44"/>
      <c r="ABG88" s="44"/>
      <c r="ABH88" s="44"/>
      <c r="ABI88" s="44"/>
      <c r="ABJ88" s="44"/>
      <c r="ABK88" s="44"/>
      <c r="ABL88" s="44"/>
      <c r="ABM88" s="44"/>
      <c r="ABN88" s="44"/>
      <c r="ABO88" s="44"/>
      <c r="ABP88" s="44"/>
      <c r="ABQ88" s="44"/>
      <c r="ABR88" s="44"/>
      <c r="ABS88" s="44"/>
      <c r="ABT88" s="44"/>
      <c r="ABU88" s="44"/>
      <c r="ABV88" s="44"/>
      <c r="ABW88" s="44"/>
      <c r="ABX88" s="44"/>
      <c r="ABY88" s="44"/>
      <c r="ABZ88" s="44"/>
      <c r="ACA88" s="44"/>
      <c r="ACB88" s="44"/>
      <c r="ACC88" s="44"/>
      <c r="ACD88" s="44"/>
      <c r="ACE88" s="44"/>
      <c r="ACF88" s="44"/>
      <c r="ACG88" s="44"/>
      <c r="ACH88" s="44"/>
      <c r="ACI88" s="44"/>
      <c r="ACJ88" s="44"/>
      <c r="ACK88" s="44"/>
      <c r="ACL88" s="44"/>
      <c r="ACM88" s="44"/>
      <c r="ACN88" s="44"/>
      <c r="ACO88" s="44"/>
      <c r="ACP88" s="44"/>
      <c r="ACQ88" s="44"/>
      <c r="ACR88" s="44"/>
      <c r="ACS88" s="44"/>
      <c r="ACT88" s="44"/>
      <c r="ACU88" s="44"/>
      <c r="ACV88" s="44"/>
      <c r="ACW88" s="44"/>
      <c r="ACX88" s="44"/>
      <c r="ACY88" s="44"/>
      <c r="ACZ88" s="44"/>
      <c r="ADA88" s="44"/>
      <c r="ADB88" s="44"/>
      <c r="ADC88" s="44"/>
      <c r="ADD88" s="44"/>
      <c r="ADE88" s="44"/>
      <c r="ADF88" s="44"/>
      <c r="ADG88" s="44"/>
      <c r="ADH88" s="44"/>
      <c r="ADI88" s="44"/>
      <c r="ADJ88" s="44"/>
      <c r="ADK88" s="44"/>
      <c r="ADL88" s="44"/>
      <c r="ADM88" s="44"/>
      <c r="ADN88" s="44"/>
      <c r="ADO88" s="44"/>
      <c r="ADP88" s="44"/>
      <c r="ADQ88" s="44"/>
      <c r="ADR88" s="44"/>
      <c r="ADS88" s="44"/>
      <c r="ADT88" s="44"/>
      <c r="ADU88" s="44"/>
      <c r="ADV88" s="44"/>
      <c r="ADW88" s="44"/>
      <c r="ADX88" s="44"/>
      <c r="ADY88" s="44"/>
      <c r="ADZ88" s="44"/>
      <c r="AEA88" s="44"/>
      <c r="AEB88" s="44"/>
      <c r="AEC88" s="44"/>
      <c r="AED88" s="44"/>
      <c r="AEE88" s="44"/>
      <c r="AEF88" s="44"/>
      <c r="AEG88" s="44"/>
      <c r="AEH88" s="44"/>
      <c r="AEI88" s="44"/>
      <c r="AEJ88" s="44"/>
      <c r="AEK88" s="44"/>
      <c r="AEL88" s="44"/>
      <c r="AEM88" s="44"/>
      <c r="AEN88" s="44"/>
      <c r="AEO88" s="44"/>
      <c r="AEP88" s="44"/>
      <c r="AEQ88" s="44"/>
      <c r="AER88" s="44"/>
      <c r="AES88" s="44"/>
      <c r="AET88" s="44"/>
      <c r="AEU88" s="44"/>
      <c r="AEV88" s="44"/>
      <c r="AEW88" s="44"/>
      <c r="AEX88" s="44"/>
      <c r="AEY88" s="44"/>
      <c r="AEZ88" s="44"/>
      <c r="AFA88" s="44"/>
      <c r="AFB88" s="44"/>
      <c r="AFC88" s="44"/>
      <c r="AFD88" s="44"/>
      <c r="AFE88" s="44"/>
      <c r="AFF88" s="44"/>
      <c r="AFG88" s="44"/>
      <c r="AFH88" s="44"/>
      <c r="AFI88" s="44"/>
      <c r="AFJ88" s="44"/>
      <c r="AFK88" s="44"/>
      <c r="AFL88" s="44"/>
      <c r="AFM88" s="44"/>
      <c r="AFN88" s="44"/>
      <c r="AFO88" s="44"/>
      <c r="AFP88" s="44"/>
      <c r="AFQ88" s="44"/>
      <c r="AFR88" s="44"/>
      <c r="AFS88" s="44"/>
      <c r="AFT88" s="44"/>
      <c r="AFU88" s="44"/>
      <c r="AFV88" s="44"/>
      <c r="AFW88" s="44"/>
      <c r="AFX88" s="44"/>
      <c r="AFY88" s="44"/>
      <c r="AFZ88" s="44"/>
      <c r="AGA88" s="44"/>
      <c r="AGB88" s="44"/>
      <c r="AGC88" s="44"/>
      <c r="AGD88" s="44"/>
      <c r="AGE88" s="44"/>
      <c r="AGF88" s="44"/>
      <c r="AGG88" s="44"/>
      <c r="AGH88" s="44"/>
      <c r="AGI88" s="44"/>
      <c r="AGJ88" s="44"/>
      <c r="AGK88" s="44"/>
      <c r="AGL88" s="44"/>
      <c r="AGM88" s="44"/>
      <c r="AGN88" s="44"/>
      <c r="AGO88" s="44"/>
      <c r="AGP88" s="44"/>
      <c r="AGQ88" s="44"/>
      <c r="AGR88" s="44"/>
      <c r="AGS88" s="44"/>
      <c r="AGT88" s="44"/>
      <c r="AGU88" s="44"/>
      <c r="AGV88" s="44"/>
      <c r="AGW88" s="44"/>
      <c r="AGX88" s="44"/>
      <c r="AGY88" s="44"/>
      <c r="AGZ88" s="44"/>
      <c r="AHA88" s="44"/>
      <c r="AHB88" s="44"/>
      <c r="AHC88" s="44"/>
      <c r="AHD88" s="44"/>
      <c r="AHE88" s="44"/>
      <c r="AHF88" s="44"/>
      <c r="AHG88" s="44"/>
      <c r="AHH88" s="44"/>
      <c r="AHI88" s="44"/>
      <c r="AHJ88" s="44"/>
      <c r="AHK88" s="44"/>
      <c r="AHL88" s="44"/>
      <c r="AHM88" s="44"/>
      <c r="AHN88" s="44"/>
      <c r="AHO88" s="44"/>
      <c r="AHP88" s="44"/>
      <c r="AHQ88" s="44"/>
      <c r="AHR88" s="44"/>
      <c r="AHS88" s="44"/>
      <c r="AHT88" s="44"/>
      <c r="AHU88" s="44"/>
      <c r="AHV88" s="44"/>
      <c r="AHW88" s="44"/>
      <c r="AHX88" s="44"/>
      <c r="AHY88" s="44"/>
      <c r="AHZ88" s="44"/>
      <c r="AIA88" s="44"/>
      <c r="AIB88" s="44"/>
      <c r="AIC88" s="44"/>
      <c r="AID88" s="44"/>
      <c r="AIE88" s="44"/>
      <c r="AIF88" s="44"/>
      <c r="AIG88" s="44"/>
      <c r="AIH88" s="44"/>
      <c r="AII88" s="44"/>
      <c r="AIJ88" s="44"/>
      <c r="AIK88" s="44"/>
      <c r="AIL88" s="44"/>
      <c r="AIM88" s="44"/>
      <c r="AIN88" s="44"/>
      <c r="AIO88" s="44"/>
      <c r="AIP88" s="44"/>
      <c r="AIQ88" s="44"/>
      <c r="AIR88" s="44"/>
      <c r="AIS88" s="44"/>
      <c r="AIT88" s="44"/>
      <c r="AIU88" s="44"/>
      <c r="AIV88" s="44"/>
      <c r="AIW88" s="44"/>
      <c r="AIX88" s="44"/>
      <c r="AIY88" s="44"/>
      <c r="AIZ88" s="44"/>
      <c r="AJA88" s="44"/>
      <c r="AJB88" s="44"/>
      <c r="AJC88" s="44"/>
      <c r="AJD88" s="44"/>
      <c r="AJE88" s="44"/>
      <c r="AJF88" s="44"/>
      <c r="AJG88" s="44"/>
      <c r="AJH88" s="44"/>
      <c r="AJI88" s="44"/>
      <c r="AJJ88" s="44"/>
      <c r="AJK88" s="44"/>
      <c r="AJL88" s="44"/>
      <c r="AJM88" s="44"/>
      <c r="AJN88" s="44"/>
      <c r="AJO88" s="44"/>
      <c r="AJP88" s="44"/>
      <c r="AJQ88" s="44"/>
      <c r="AJR88" s="44"/>
      <c r="AJS88" s="44"/>
      <c r="AJT88" s="44"/>
      <c r="AJU88" s="44"/>
      <c r="AJV88" s="44"/>
      <c r="AJW88" s="44"/>
      <c r="AJX88" s="44"/>
      <c r="AJY88" s="44"/>
      <c r="AJZ88" s="44"/>
      <c r="AKA88" s="44"/>
      <c r="AKB88" s="44"/>
      <c r="AKC88" s="44"/>
      <c r="AKD88" s="44"/>
      <c r="AKE88" s="44"/>
      <c r="AKF88" s="44"/>
      <c r="AKG88" s="44"/>
      <c r="AKH88" s="44"/>
      <c r="AKI88" s="44"/>
      <c r="AKJ88" s="44"/>
      <c r="AKK88" s="44"/>
      <c r="AKL88" s="44"/>
      <c r="AKM88" s="44"/>
      <c r="AKN88" s="44"/>
      <c r="AKO88" s="44"/>
      <c r="AKP88" s="44"/>
      <c r="AKQ88" s="44"/>
      <c r="AKR88" s="44"/>
      <c r="AKS88" s="44"/>
      <c r="AKT88" s="44"/>
      <c r="AKU88" s="44"/>
      <c r="AKV88" s="44"/>
      <c r="AKW88" s="44"/>
      <c r="AKX88" s="44"/>
      <c r="AKY88" s="44"/>
      <c r="AKZ88" s="44"/>
      <c r="ALA88" s="44"/>
      <c r="ALB88" s="44"/>
      <c r="ALC88" s="44"/>
      <c r="ALD88" s="44"/>
      <c r="ALE88" s="44"/>
      <c r="ALF88" s="44"/>
      <c r="ALG88" s="44"/>
      <c r="ALH88" s="44"/>
      <c r="ALI88" s="44"/>
      <c r="ALJ88" s="44"/>
      <c r="ALK88" s="44"/>
      <c r="ALL88" s="44"/>
      <c r="ALM88" s="44"/>
      <c r="ALN88" s="44"/>
      <c r="ALO88" s="44"/>
      <c r="ALP88" s="44"/>
      <c r="ALQ88" s="44"/>
      <c r="ALR88" s="44"/>
      <c r="ALS88" s="44"/>
      <c r="ALT88" s="44"/>
      <c r="ALU88" s="44"/>
      <c r="ALV88" s="44"/>
      <c r="ALW88" s="44"/>
      <c r="ALX88" s="44"/>
      <c r="ALY88" s="44"/>
      <c r="ALZ88" s="44"/>
      <c r="AMA88" s="44"/>
      <c r="AMB88" s="44"/>
      <c r="AMC88" s="44"/>
      <c r="AMD88" s="44"/>
      <c r="AME88" s="44"/>
      <c r="AMF88" s="44"/>
      <c r="AMG88" s="44"/>
      <c r="AMH88" s="44"/>
      <c r="AMI88" s="44"/>
      <c r="AMJ88" s="44"/>
      <c r="AMK88" s="44"/>
      <c r="AML88" s="44"/>
      <c r="AMM88" s="44"/>
      <c r="AMN88" s="44"/>
      <c r="AMO88" s="44"/>
      <c r="AMP88" s="44"/>
      <c r="AMQ88" s="44"/>
      <c r="AMR88" s="44"/>
      <c r="AMS88" s="44"/>
      <c r="AMT88" s="44"/>
      <c r="AMU88" s="44"/>
      <c r="AMV88" s="44"/>
      <c r="AMW88" s="44"/>
      <c r="AMX88" s="44"/>
      <c r="AMY88" s="44"/>
      <c r="AMZ88" s="44"/>
      <c r="ANA88" s="44"/>
      <c r="ANB88" s="44"/>
      <c r="ANC88" s="44"/>
      <c r="AND88" s="44"/>
      <c r="ANE88" s="44"/>
      <c r="ANF88" s="44"/>
      <c r="ANG88" s="44"/>
      <c r="ANH88" s="44"/>
      <c r="ANI88" s="44"/>
      <c r="ANJ88" s="44"/>
      <c r="ANK88" s="44"/>
      <c r="ANL88" s="44"/>
      <c r="ANM88" s="44"/>
      <c r="ANN88" s="44"/>
      <c r="ANO88" s="44"/>
      <c r="ANP88" s="44"/>
      <c r="ANQ88" s="44"/>
      <c r="ANR88" s="44"/>
      <c r="ANS88" s="44"/>
      <c r="ANT88" s="44"/>
      <c r="ANU88" s="44"/>
      <c r="ANV88" s="44"/>
      <c r="ANW88" s="44"/>
      <c r="ANX88" s="44"/>
      <c r="ANY88" s="44"/>
      <c r="ANZ88" s="44"/>
      <c r="AOA88" s="44"/>
      <c r="AOB88" s="44"/>
      <c r="AOC88" s="44"/>
      <c r="AOD88" s="44"/>
      <c r="AOE88" s="44"/>
      <c r="AOF88" s="44"/>
      <c r="AOG88" s="44"/>
      <c r="AOH88" s="44"/>
      <c r="AOI88" s="44"/>
      <c r="AOJ88" s="44"/>
      <c r="AOK88" s="44"/>
      <c r="AOL88" s="44"/>
      <c r="AOM88" s="44"/>
      <c r="AON88" s="44"/>
      <c r="AOO88" s="44"/>
      <c r="AOP88" s="44"/>
      <c r="AOQ88" s="44"/>
      <c r="AOR88" s="44"/>
      <c r="AOS88" s="44"/>
      <c r="AOT88" s="44"/>
      <c r="AOU88" s="44"/>
      <c r="AOV88" s="44"/>
      <c r="AOW88" s="44"/>
      <c r="AOX88" s="44"/>
      <c r="AOY88" s="44"/>
      <c r="AOZ88" s="44"/>
      <c r="APA88" s="44"/>
      <c r="APB88" s="44"/>
      <c r="APC88" s="44"/>
      <c r="APD88" s="44"/>
      <c r="APE88" s="44"/>
      <c r="APF88" s="44"/>
      <c r="APG88" s="44"/>
      <c r="APH88" s="44"/>
      <c r="API88" s="44"/>
      <c r="APJ88" s="44"/>
      <c r="APK88" s="44"/>
      <c r="APL88" s="44"/>
      <c r="APM88" s="44"/>
      <c r="APN88" s="44"/>
      <c r="APO88" s="44"/>
      <c r="APP88" s="44"/>
      <c r="APQ88" s="44"/>
      <c r="APR88" s="44"/>
      <c r="APS88" s="44"/>
      <c r="APT88" s="44"/>
      <c r="APU88" s="44"/>
      <c r="APV88" s="44"/>
      <c r="APW88" s="44"/>
      <c r="APX88" s="44"/>
      <c r="APY88" s="44"/>
      <c r="APZ88" s="44"/>
      <c r="AQA88" s="44"/>
      <c r="AQB88" s="44"/>
      <c r="AQC88" s="44"/>
      <c r="AQD88" s="44"/>
      <c r="AQE88" s="44"/>
      <c r="AQF88" s="44"/>
      <c r="AQG88" s="44"/>
      <c r="AQH88" s="44"/>
      <c r="AQI88" s="44"/>
      <c r="AQJ88" s="44"/>
      <c r="AQK88" s="44"/>
      <c r="AQL88" s="44"/>
      <c r="AQM88" s="44"/>
      <c r="AQN88" s="44"/>
      <c r="AQO88" s="44"/>
      <c r="AQP88" s="44"/>
      <c r="AQQ88" s="44"/>
      <c r="AQR88" s="44"/>
      <c r="AQS88" s="44"/>
      <c r="AQT88" s="44"/>
      <c r="AQU88" s="44"/>
      <c r="AQV88" s="44"/>
      <c r="AQW88" s="44"/>
      <c r="AQX88" s="44"/>
      <c r="AQY88" s="44"/>
      <c r="AQZ88" s="44"/>
      <c r="ARA88" s="44"/>
      <c r="ARB88" s="44"/>
      <c r="ARC88" s="44"/>
      <c r="ARD88" s="44"/>
      <c r="ARE88" s="44"/>
      <c r="ARF88" s="44"/>
      <c r="ARG88" s="44"/>
      <c r="ARH88" s="44"/>
      <c r="ARI88" s="44"/>
      <c r="ARJ88" s="44"/>
      <c r="ARK88" s="44"/>
      <c r="ARL88" s="44"/>
      <c r="ARM88" s="44"/>
      <c r="ARN88" s="44"/>
      <c r="ARO88" s="44"/>
      <c r="ARP88" s="44"/>
      <c r="ARQ88" s="44"/>
      <c r="ARR88" s="44"/>
      <c r="ARS88" s="44"/>
      <c r="ART88" s="44"/>
      <c r="ARU88" s="44"/>
      <c r="ARV88" s="44"/>
      <c r="ARW88" s="44"/>
      <c r="ARX88" s="44"/>
      <c r="ARY88" s="44"/>
      <c r="ARZ88" s="44"/>
      <c r="ASA88" s="44"/>
      <c r="ASB88" s="44"/>
      <c r="ASC88" s="44"/>
      <c r="ASD88" s="44"/>
      <c r="ASE88" s="44"/>
      <c r="ASF88" s="44"/>
      <c r="ASG88" s="44"/>
      <c r="ASH88" s="44"/>
      <c r="ASI88" s="44"/>
      <c r="ASJ88" s="44"/>
      <c r="ASK88" s="44"/>
      <c r="ASL88" s="44"/>
      <c r="ASM88" s="44"/>
      <c r="ASN88" s="44"/>
      <c r="ASO88" s="44"/>
      <c r="ASP88" s="44"/>
      <c r="ASQ88" s="44"/>
      <c r="ASR88" s="44"/>
      <c r="ASS88" s="44"/>
      <c r="AST88" s="44"/>
      <c r="ASU88" s="44"/>
      <c r="ASV88" s="44"/>
      <c r="ASW88" s="44"/>
      <c r="ASX88" s="44"/>
      <c r="ASY88" s="44"/>
      <c r="ASZ88" s="44"/>
      <c r="ATA88" s="44"/>
      <c r="ATB88" s="44"/>
      <c r="ATC88" s="44"/>
      <c r="ATD88" s="44"/>
      <c r="ATE88" s="44"/>
      <c r="ATF88" s="44"/>
      <c r="ATG88" s="44"/>
      <c r="ATH88" s="44"/>
      <c r="ATI88" s="44"/>
      <c r="ATJ88" s="44"/>
      <c r="ATK88" s="44"/>
      <c r="ATL88" s="44"/>
      <c r="ATM88" s="44"/>
      <c r="ATN88" s="44"/>
      <c r="ATO88" s="44"/>
      <c r="ATP88" s="44"/>
      <c r="ATQ88" s="44"/>
      <c r="ATR88" s="44"/>
      <c r="ATS88" s="44"/>
      <c r="ATT88" s="44"/>
      <c r="ATU88" s="44"/>
      <c r="ATV88" s="44"/>
      <c r="ATW88" s="44"/>
      <c r="ATX88" s="44"/>
      <c r="ATY88" s="44"/>
      <c r="ATZ88" s="44"/>
      <c r="AUA88" s="44"/>
      <c r="AUB88" s="44"/>
      <c r="AUC88" s="44"/>
      <c r="AUD88" s="44"/>
      <c r="AUE88" s="44"/>
      <c r="AUF88" s="44"/>
      <c r="AUG88" s="44"/>
      <c r="AUH88" s="44"/>
      <c r="AUI88" s="44"/>
      <c r="AUJ88" s="44"/>
      <c r="AUK88" s="44"/>
      <c r="AUL88" s="44"/>
      <c r="AUM88" s="44"/>
      <c r="AUN88" s="44"/>
      <c r="AUO88" s="44"/>
      <c r="AUP88" s="44"/>
      <c r="AUQ88" s="44"/>
      <c r="AUR88" s="44"/>
      <c r="AUS88" s="44"/>
      <c r="AUT88" s="44"/>
      <c r="AUU88" s="44"/>
      <c r="AUV88" s="44"/>
      <c r="AUW88" s="44"/>
      <c r="AUX88" s="44"/>
      <c r="AUY88" s="44"/>
      <c r="AUZ88" s="44"/>
      <c r="AVA88" s="44"/>
      <c r="AVB88" s="44"/>
      <c r="AVC88" s="44"/>
      <c r="AVD88" s="44"/>
      <c r="AVE88" s="44"/>
      <c r="AVF88" s="44"/>
      <c r="AVG88" s="44"/>
      <c r="AVH88" s="44"/>
      <c r="AVI88" s="44"/>
      <c r="AVJ88" s="44"/>
      <c r="AVK88" s="44"/>
      <c r="AVL88" s="44"/>
      <c r="AVM88" s="44"/>
      <c r="AVN88" s="44"/>
      <c r="AVO88" s="44"/>
      <c r="AVP88" s="44"/>
      <c r="AVQ88" s="44"/>
      <c r="AVR88" s="44"/>
      <c r="AVS88" s="44"/>
      <c r="AVT88" s="44"/>
      <c r="AVU88" s="44"/>
      <c r="AVV88" s="44"/>
      <c r="AVW88" s="44"/>
      <c r="AVX88" s="44"/>
      <c r="AVY88" s="44"/>
      <c r="AVZ88" s="44"/>
      <c r="AWA88" s="44"/>
      <c r="AWB88" s="44"/>
      <c r="AWC88" s="44"/>
      <c r="AWD88" s="44"/>
      <c r="AWE88" s="44"/>
      <c r="AWF88" s="44"/>
      <c r="AWG88" s="44"/>
      <c r="AWH88" s="44"/>
      <c r="AWI88" s="44"/>
      <c r="AWJ88" s="44"/>
      <c r="AWK88" s="44"/>
      <c r="AWL88" s="44"/>
      <c r="AWM88" s="44"/>
      <c r="AWN88" s="44"/>
      <c r="AWO88" s="44"/>
      <c r="AWP88" s="44"/>
      <c r="AWQ88" s="44"/>
      <c r="AWR88" s="44"/>
      <c r="AWS88" s="44"/>
      <c r="AWT88" s="44"/>
      <c r="AWU88" s="44"/>
      <c r="AWV88" s="44"/>
      <c r="AWW88" s="44"/>
      <c r="AWX88" s="44"/>
      <c r="AWY88" s="44"/>
      <c r="AWZ88" s="44"/>
      <c r="AXA88" s="44"/>
      <c r="AXB88" s="44"/>
      <c r="AXC88" s="44"/>
      <c r="AXD88" s="44"/>
      <c r="AXE88" s="44"/>
      <c r="AXF88" s="44"/>
      <c r="AXG88" s="44"/>
      <c r="AXH88" s="44"/>
      <c r="AXI88" s="44"/>
      <c r="AXJ88" s="44"/>
      <c r="AXK88" s="44"/>
      <c r="AXL88" s="44"/>
      <c r="AXM88" s="44"/>
      <c r="AXN88" s="44"/>
      <c r="AXO88" s="44"/>
      <c r="AXP88" s="44"/>
      <c r="AXQ88" s="44"/>
      <c r="AXR88" s="44"/>
      <c r="AXS88" s="44"/>
      <c r="AXT88" s="44"/>
      <c r="AXU88" s="44"/>
      <c r="AXV88" s="44"/>
      <c r="AXW88" s="44"/>
      <c r="AXX88" s="44"/>
      <c r="AXY88" s="44"/>
      <c r="AXZ88" s="44"/>
      <c r="AYA88" s="44"/>
      <c r="AYB88" s="44"/>
      <c r="AYC88" s="44"/>
      <c r="AYD88" s="44"/>
      <c r="AYE88" s="44"/>
      <c r="AYF88" s="44"/>
      <c r="AYG88" s="44"/>
      <c r="AYH88" s="44"/>
      <c r="AYI88" s="44"/>
      <c r="AYJ88" s="44"/>
      <c r="AYK88" s="44"/>
      <c r="AYL88" s="44"/>
      <c r="AYM88" s="44"/>
      <c r="AYN88" s="44"/>
      <c r="AYO88" s="44"/>
      <c r="AYP88" s="44"/>
      <c r="AYQ88" s="44"/>
      <c r="AYR88" s="44"/>
      <c r="AYS88" s="44"/>
      <c r="AYT88" s="44"/>
      <c r="AYU88" s="44"/>
      <c r="AYV88" s="44"/>
      <c r="AYW88" s="44"/>
      <c r="AYX88" s="44"/>
      <c r="AYY88" s="44"/>
      <c r="AYZ88" s="44"/>
      <c r="AZA88" s="44"/>
      <c r="AZB88" s="44"/>
      <c r="AZC88" s="44"/>
      <c r="AZD88" s="44"/>
      <c r="AZE88" s="44"/>
      <c r="AZF88" s="44"/>
      <c r="AZG88" s="44"/>
      <c r="AZH88" s="44"/>
      <c r="AZI88" s="44"/>
      <c r="AZJ88" s="44"/>
      <c r="AZK88" s="44"/>
      <c r="AZL88" s="44"/>
      <c r="AZM88" s="44"/>
      <c r="AZN88" s="44"/>
      <c r="AZO88" s="44"/>
      <c r="AZP88" s="44"/>
      <c r="AZQ88" s="44"/>
      <c r="AZR88" s="44"/>
      <c r="AZS88" s="44"/>
      <c r="AZT88" s="44"/>
      <c r="AZU88" s="44"/>
      <c r="AZV88" s="44"/>
      <c r="AZW88" s="44"/>
      <c r="AZX88" s="44"/>
      <c r="AZY88" s="44"/>
      <c r="AZZ88" s="44"/>
      <c r="BAA88" s="44"/>
      <c r="BAB88" s="44"/>
      <c r="BAC88" s="44"/>
      <c r="BAD88" s="44"/>
      <c r="BAE88" s="44"/>
      <c r="BAF88" s="44"/>
      <c r="BAG88" s="44"/>
      <c r="BAH88" s="44"/>
      <c r="BAI88" s="44"/>
      <c r="BAJ88" s="44"/>
      <c r="BAK88" s="44"/>
      <c r="BAL88" s="44"/>
      <c r="BAM88" s="44"/>
      <c r="BAN88" s="44"/>
      <c r="BAO88" s="44"/>
      <c r="BAP88" s="44"/>
      <c r="BAQ88" s="44"/>
      <c r="BAR88" s="44"/>
      <c r="BAS88" s="44"/>
      <c r="BAT88" s="44"/>
      <c r="BAU88" s="44"/>
      <c r="BAV88" s="44"/>
      <c r="BAW88" s="44"/>
      <c r="BAX88" s="44"/>
      <c r="BAY88" s="44"/>
      <c r="BAZ88" s="44"/>
      <c r="BBA88" s="44"/>
      <c r="BBB88" s="44"/>
      <c r="BBC88" s="44"/>
      <c r="BBD88" s="44"/>
      <c r="BBE88" s="44"/>
      <c r="BBF88" s="44"/>
      <c r="BBG88" s="44"/>
      <c r="BBH88" s="44"/>
      <c r="BBI88" s="44"/>
      <c r="BBJ88" s="44"/>
      <c r="BBK88" s="44"/>
      <c r="BBL88" s="44"/>
      <c r="BBM88" s="44"/>
      <c r="BBN88" s="44"/>
      <c r="BBO88" s="44"/>
      <c r="BBP88" s="44"/>
      <c r="BBQ88" s="44"/>
      <c r="BBR88" s="44"/>
      <c r="BBS88" s="44"/>
      <c r="BBT88" s="44"/>
      <c r="BBU88" s="44"/>
      <c r="BBV88" s="44"/>
      <c r="BBW88" s="44"/>
      <c r="BBX88" s="44"/>
      <c r="BBY88" s="44"/>
      <c r="BBZ88" s="44"/>
      <c r="BCA88" s="44"/>
      <c r="BCB88" s="44"/>
      <c r="BCC88" s="44"/>
      <c r="BCD88" s="44"/>
      <c r="BCE88" s="44"/>
      <c r="BCF88" s="44"/>
      <c r="BCG88" s="44"/>
      <c r="BCH88" s="44"/>
      <c r="BCI88" s="44"/>
      <c r="BCJ88" s="44"/>
      <c r="BCK88" s="44"/>
      <c r="BCL88" s="44"/>
      <c r="BCM88" s="44"/>
      <c r="BCN88" s="44"/>
      <c r="BCO88" s="44"/>
      <c r="BCP88" s="44"/>
      <c r="BCQ88" s="44"/>
      <c r="BCR88" s="44"/>
      <c r="BCS88" s="44"/>
      <c r="BCT88" s="44"/>
      <c r="BCU88" s="44"/>
      <c r="BCV88" s="44"/>
      <c r="BCW88" s="44"/>
      <c r="BCX88" s="44"/>
      <c r="BCY88" s="44"/>
      <c r="BCZ88" s="44"/>
      <c r="BDA88" s="44"/>
      <c r="BDB88" s="44"/>
      <c r="BDC88" s="44"/>
      <c r="BDD88" s="44"/>
      <c r="BDE88" s="44"/>
      <c r="BDF88" s="44"/>
      <c r="BDG88" s="44"/>
      <c r="BDH88" s="44"/>
      <c r="BDI88" s="44"/>
      <c r="BDJ88" s="44"/>
      <c r="BDK88" s="44"/>
      <c r="BDL88" s="44"/>
      <c r="BDM88" s="44"/>
      <c r="BDN88" s="44"/>
      <c r="BDO88" s="44"/>
      <c r="BDP88" s="44"/>
      <c r="BDQ88" s="44"/>
      <c r="BDR88" s="44"/>
      <c r="BDS88" s="44"/>
      <c r="BDT88" s="44"/>
      <c r="BDU88" s="44"/>
      <c r="BDV88" s="44"/>
      <c r="BDW88" s="44"/>
      <c r="BDX88" s="44"/>
      <c r="BDY88" s="44"/>
      <c r="BDZ88" s="44"/>
      <c r="BEA88" s="44"/>
      <c r="BEB88" s="44"/>
      <c r="BEC88" s="44"/>
      <c r="BED88" s="44"/>
      <c r="BEE88" s="44"/>
      <c r="BEF88" s="44"/>
      <c r="BEG88" s="44"/>
      <c r="BEH88" s="44"/>
      <c r="BEI88" s="44"/>
      <c r="BEJ88" s="44"/>
      <c r="BEK88" s="44"/>
      <c r="BEL88" s="44"/>
      <c r="BEM88" s="44"/>
      <c r="BEN88" s="44"/>
      <c r="BEO88" s="44"/>
      <c r="BEP88" s="44"/>
      <c r="BEQ88" s="44"/>
      <c r="BER88" s="44"/>
      <c r="BES88" s="44"/>
      <c r="BET88" s="44"/>
      <c r="BEU88" s="44"/>
      <c r="BEV88" s="44"/>
      <c r="BEW88" s="44"/>
      <c r="BEX88" s="44"/>
      <c r="BEY88" s="44"/>
      <c r="BEZ88" s="44"/>
      <c r="BFA88" s="44"/>
      <c r="BFB88" s="44"/>
      <c r="BFC88" s="44"/>
      <c r="BFD88" s="44"/>
      <c r="BFE88" s="44"/>
      <c r="BFF88" s="44"/>
      <c r="BFG88" s="44"/>
      <c r="BFH88" s="44"/>
      <c r="BFI88" s="44"/>
      <c r="BFJ88" s="44"/>
      <c r="BFK88" s="44"/>
      <c r="BFL88" s="44"/>
      <c r="BFM88" s="44"/>
      <c r="BFN88" s="44"/>
      <c r="BFO88" s="44"/>
      <c r="BFP88" s="44"/>
      <c r="BFQ88" s="44"/>
      <c r="BFR88" s="44"/>
      <c r="BFS88" s="44"/>
      <c r="BFT88" s="44"/>
      <c r="BFU88" s="44"/>
      <c r="BFV88" s="44"/>
      <c r="BFW88" s="44"/>
      <c r="BFX88" s="44"/>
      <c r="BFY88" s="44"/>
      <c r="BFZ88" s="44"/>
      <c r="BGA88" s="44"/>
      <c r="BGB88" s="44"/>
      <c r="BGC88" s="44"/>
      <c r="BGD88" s="44"/>
      <c r="BGE88" s="44"/>
      <c r="BGF88" s="44"/>
      <c r="BGG88" s="44"/>
      <c r="BGH88" s="44"/>
      <c r="BGI88" s="44"/>
      <c r="BGJ88" s="44"/>
      <c r="BGK88" s="44"/>
      <c r="BGL88" s="44"/>
      <c r="BGM88" s="44"/>
      <c r="BGN88" s="44"/>
      <c r="BGO88" s="44"/>
      <c r="BGP88" s="44"/>
      <c r="BGQ88" s="44"/>
      <c r="BGR88" s="44"/>
      <c r="BGS88" s="44"/>
      <c r="BGT88" s="44"/>
      <c r="BGU88" s="44"/>
      <c r="BGV88" s="44"/>
      <c r="BGW88" s="44"/>
      <c r="BGX88" s="44"/>
      <c r="BGY88" s="44"/>
      <c r="BGZ88" s="44"/>
      <c r="BHA88" s="44"/>
      <c r="BHB88" s="44"/>
      <c r="BHC88" s="44"/>
      <c r="BHD88" s="44"/>
      <c r="BHE88" s="44"/>
      <c r="BHF88" s="44"/>
      <c r="BHG88" s="44"/>
      <c r="BHH88" s="44"/>
      <c r="BHI88" s="44"/>
      <c r="BHJ88" s="44"/>
      <c r="BHK88" s="44"/>
      <c r="BHL88" s="44"/>
      <c r="BHM88" s="44"/>
      <c r="BHN88" s="44"/>
      <c r="BHO88" s="44"/>
      <c r="BHP88" s="44"/>
      <c r="BHQ88" s="44"/>
      <c r="BHR88" s="44"/>
      <c r="BHS88" s="44"/>
      <c r="BHT88" s="44"/>
      <c r="BHU88" s="44"/>
      <c r="BHV88" s="44"/>
      <c r="BHW88" s="44"/>
      <c r="BHX88" s="44"/>
      <c r="BHY88" s="44"/>
      <c r="BHZ88" s="44"/>
      <c r="BIA88" s="44"/>
      <c r="BIB88" s="44"/>
      <c r="BIC88" s="44"/>
      <c r="BID88" s="44"/>
      <c r="BIE88" s="44"/>
      <c r="BIF88" s="44"/>
      <c r="BIG88" s="44"/>
      <c r="BIH88" s="44"/>
      <c r="BII88" s="44"/>
      <c r="BIJ88" s="44"/>
      <c r="BIK88" s="44"/>
      <c r="BIL88" s="44"/>
      <c r="BIM88" s="44"/>
      <c r="BIN88" s="44"/>
      <c r="BIO88" s="44"/>
      <c r="BIP88" s="44"/>
      <c r="BIQ88" s="44"/>
      <c r="BIR88" s="44"/>
      <c r="BIS88" s="44"/>
      <c r="BIT88" s="44"/>
      <c r="BIU88" s="44"/>
      <c r="BIV88" s="44"/>
      <c r="BIW88" s="44"/>
      <c r="BIX88" s="44"/>
      <c r="BIY88" s="44"/>
      <c r="BIZ88" s="44"/>
      <c r="BJA88" s="44"/>
      <c r="BJB88" s="44"/>
      <c r="BJC88" s="44"/>
      <c r="BJD88" s="44"/>
      <c r="BJE88" s="44"/>
      <c r="BJF88" s="44"/>
      <c r="BJG88" s="44"/>
      <c r="BJH88" s="44"/>
      <c r="BJI88" s="44"/>
      <c r="BJJ88" s="44"/>
      <c r="BJK88" s="44"/>
      <c r="BJL88" s="44"/>
      <c r="BJM88" s="44"/>
      <c r="BJN88" s="44"/>
      <c r="BJO88" s="44"/>
      <c r="BJP88" s="44"/>
      <c r="BJQ88" s="44"/>
      <c r="BJR88" s="44"/>
      <c r="BJS88" s="44"/>
      <c r="BJT88" s="44"/>
      <c r="BJU88" s="44"/>
      <c r="BJV88" s="44"/>
      <c r="BJW88" s="44"/>
      <c r="BJX88" s="44"/>
      <c r="BJY88" s="44"/>
      <c r="BJZ88" s="44"/>
      <c r="BKA88" s="44"/>
      <c r="BKB88" s="44"/>
      <c r="BKC88" s="44"/>
      <c r="BKD88" s="44"/>
      <c r="BKE88" s="44"/>
      <c r="BKF88" s="44"/>
      <c r="BKG88" s="44"/>
      <c r="BKH88" s="44"/>
      <c r="BKI88" s="44"/>
      <c r="BKJ88" s="44"/>
      <c r="BKK88" s="44"/>
      <c r="BKL88" s="44"/>
      <c r="BKM88" s="44"/>
      <c r="BKN88" s="44"/>
      <c r="BKO88" s="44"/>
      <c r="BKP88" s="44"/>
      <c r="BKQ88" s="44"/>
      <c r="BKR88" s="44"/>
      <c r="BKS88" s="44"/>
      <c r="BKT88" s="44"/>
      <c r="BKU88" s="44"/>
      <c r="BKV88" s="44"/>
      <c r="BKW88" s="44"/>
      <c r="BKX88" s="44"/>
      <c r="BKY88" s="44"/>
      <c r="BKZ88" s="44"/>
      <c r="BLA88" s="44"/>
      <c r="BLB88" s="44"/>
      <c r="BLC88" s="44"/>
      <c r="BLD88" s="44"/>
      <c r="BLE88" s="44"/>
      <c r="BLF88" s="44"/>
      <c r="BLG88" s="44"/>
      <c r="BLH88" s="44"/>
      <c r="BLI88" s="44"/>
      <c r="BLJ88" s="44"/>
      <c r="BLK88" s="44"/>
      <c r="BLL88" s="44"/>
      <c r="BLM88" s="44"/>
      <c r="BLN88" s="44"/>
      <c r="BLO88" s="44"/>
      <c r="BLP88" s="44"/>
      <c r="BLQ88" s="44"/>
      <c r="BLR88" s="44"/>
      <c r="BLS88" s="44"/>
      <c r="BLT88" s="44"/>
      <c r="BLU88" s="44"/>
      <c r="BLV88" s="44"/>
      <c r="BLW88" s="44"/>
      <c r="BLX88" s="44"/>
      <c r="BLY88" s="44"/>
      <c r="BLZ88" s="44"/>
      <c r="BMA88" s="44"/>
      <c r="BMB88" s="44"/>
      <c r="BMC88" s="44"/>
      <c r="BMD88" s="44"/>
      <c r="BME88" s="44"/>
      <c r="BMF88" s="44"/>
      <c r="BMG88" s="44"/>
      <c r="BMH88" s="44"/>
      <c r="BMI88" s="44"/>
      <c r="BMJ88" s="44"/>
      <c r="BMK88" s="44"/>
      <c r="BML88" s="44"/>
      <c r="BMM88" s="44"/>
      <c r="BMN88" s="44"/>
      <c r="BMO88" s="44"/>
      <c r="BMP88" s="44"/>
      <c r="BMQ88" s="44"/>
      <c r="BMR88" s="44"/>
      <c r="BMS88" s="44"/>
      <c r="BMT88" s="44"/>
      <c r="BMU88" s="44"/>
      <c r="BMV88" s="44"/>
      <c r="BMW88" s="44"/>
      <c r="BMX88" s="44"/>
      <c r="BMY88" s="44"/>
      <c r="BMZ88" s="44"/>
      <c r="BNA88" s="44"/>
      <c r="BNB88" s="44"/>
      <c r="BNC88" s="44"/>
      <c r="BND88" s="44"/>
      <c r="BNE88" s="44"/>
      <c r="BNF88" s="44"/>
      <c r="BNG88" s="44"/>
      <c r="BNH88" s="44"/>
      <c r="BNI88" s="44"/>
      <c r="BNJ88" s="44"/>
      <c r="BNK88" s="44"/>
      <c r="BNL88" s="44"/>
      <c r="BNM88" s="44"/>
      <c r="BNN88" s="44"/>
      <c r="BNO88" s="44"/>
      <c r="BNP88" s="44"/>
      <c r="BNQ88" s="44"/>
      <c r="BNR88" s="44"/>
      <c r="BNS88" s="44"/>
      <c r="BNT88" s="44"/>
      <c r="BNU88" s="44"/>
      <c r="BNV88" s="44"/>
      <c r="BNW88" s="44"/>
      <c r="BNX88" s="44"/>
      <c r="BNY88" s="44"/>
      <c r="BNZ88" s="44"/>
      <c r="BOA88" s="44"/>
      <c r="BOB88" s="44"/>
      <c r="BOC88" s="44"/>
      <c r="BOD88" s="44"/>
      <c r="BOE88" s="44"/>
      <c r="BOF88" s="44"/>
      <c r="BOG88" s="44"/>
      <c r="BOH88" s="44"/>
      <c r="BOI88" s="44"/>
      <c r="BOJ88" s="44"/>
      <c r="BOK88" s="44"/>
      <c r="BOL88" s="44"/>
      <c r="BOM88" s="44"/>
      <c r="BON88" s="44"/>
      <c r="BOO88" s="44"/>
      <c r="BOP88" s="44"/>
      <c r="BOQ88" s="44"/>
      <c r="BOR88" s="44"/>
      <c r="BOS88" s="44"/>
      <c r="BOT88" s="44"/>
      <c r="BOU88" s="44"/>
      <c r="BOV88" s="44"/>
      <c r="BOW88" s="44"/>
      <c r="BOX88" s="44"/>
      <c r="BOY88" s="44"/>
      <c r="BOZ88" s="44"/>
      <c r="BPA88" s="44"/>
      <c r="BPB88" s="44"/>
      <c r="BPC88" s="44"/>
      <c r="BPD88" s="44"/>
      <c r="BPE88" s="44"/>
      <c r="BPF88" s="44"/>
      <c r="BPG88" s="44"/>
      <c r="BPH88" s="44"/>
      <c r="BPI88" s="44"/>
      <c r="BPJ88" s="44"/>
      <c r="BPK88" s="44"/>
      <c r="BPL88" s="44"/>
      <c r="BPM88" s="44"/>
      <c r="BPN88" s="44"/>
      <c r="BPO88" s="44"/>
      <c r="BPP88" s="44"/>
      <c r="BPQ88" s="44"/>
      <c r="BPR88" s="44"/>
      <c r="BPS88" s="44"/>
      <c r="BPT88" s="44"/>
      <c r="BPU88" s="44"/>
      <c r="BPV88" s="44"/>
      <c r="BPW88" s="44"/>
      <c r="BPX88" s="44"/>
      <c r="BPY88" s="44"/>
      <c r="BPZ88" s="44"/>
      <c r="BQA88" s="44"/>
      <c r="BQB88" s="44"/>
      <c r="BQC88" s="44"/>
      <c r="BQD88" s="44"/>
      <c r="BQE88" s="44"/>
      <c r="BQF88" s="44"/>
      <c r="BQG88" s="44"/>
      <c r="BQH88" s="44"/>
      <c r="BQI88" s="44"/>
      <c r="BQJ88" s="44"/>
      <c r="BQK88" s="44"/>
      <c r="BQL88" s="44"/>
      <c r="BQM88" s="44"/>
      <c r="BQN88" s="44"/>
      <c r="BQO88" s="44"/>
      <c r="BQP88" s="44"/>
      <c r="BQQ88" s="44"/>
      <c r="BQR88" s="44"/>
      <c r="BQS88" s="44"/>
      <c r="BQT88" s="44"/>
      <c r="BQU88" s="44"/>
      <c r="BQV88" s="44"/>
      <c r="BQW88" s="44"/>
      <c r="BQX88" s="44"/>
      <c r="BQY88" s="44"/>
      <c r="BQZ88" s="44"/>
      <c r="BRA88" s="44"/>
      <c r="BRB88" s="44"/>
      <c r="BRC88" s="44"/>
      <c r="BRD88" s="44"/>
      <c r="BRE88" s="44"/>
      <c r="BRF88" s="44"/>
      <c r="BRG88" s="44"/>
      <c r="BRH88" s="44"/>
      <c r="BRI88" s="44"/>
      <c r="BRJ88" s="44"/>
      <c r="BRK88" s="44"/>
      <c r="BRL88" s="44"/>
      <c r="BRM88" s="44"/>
      <c r="BRN88" s="44"/>
      <c r="BRO88" s="44"/>
      <c r="BRP88" s="44"/>
      <c r="BRQ88" s="44"/>
      <c r="BRR88" s="44"/>
      <c r="BRS88" s="44"/>
      <c r="BRT88" s="44"/>
      <c r="BRU88" s="44"/>
      <c r="BRV88" s="44"/>
      <c r="BRW88" s="44"/>
      <c r="BRX88" s="44"/>
      <c r="BRY88" s="44"/>
      <c r="BRZ88" s="44"/>
      <c r="BSA88" s="44"/>
      <c r="BSB88" s="44"/>
      <c r="BSC88" s="44"/>
      <c r="BSD88" s="44"/>
      <c r="BSE88" s="44"/>
      <c r="BSF88" s="44"/>
      <c r="BSG88" s="44"/>
      <c r="BSH88" s="44"/>
      <c r="BSI88" s="44"/>
      <c r="BSJ88" s="44"/>
      <c r="BSK88" s="44"/>
      <c r="BSL88" s="44"/>
      <c r="BSM88" s="44"/>
      <c r="BSN88" s="44"/>
      <c r="BSO88" s="44"/>
      <c r="BSP88" s="44"/>
      <c r="BSQ88" s="44"/>
      <c r="BSR88" s="44"/>
      <c r="BSS88" s="44"/>
      <c r="BST88" s="44"/>
      <c r="BSU88" s="44"/>
      <c r="BSV88" s="44"/>
      <c r="BSW88" s="44"/>
      <c r="BSX88" s="44"/>
      <c r="BSY88" s="44"/>
      <c r="BSZ88" s="44"/>
      <c r="BTA88" s="44"/>
      <c r="BTB88" s="44"/>
      <c r="BTC88" s="44"/>
      <c r="BTD88" s="44"/>
      <c r="BTE88" s="44"/>
      <c r="BTF88" s="44"/>
      <c r="BTG88" s="44"/>
      <c r="BTH88" s="44"/>
      <c r="BTI88" s="44"/>
      <c r="BTJ88" s="44"/>
      <c r="BTK88" s="44"/>
      <c r="BTL88" s="44"/>
      <c r="BTM88" s="44"/>
      <c r="BTN88" s="44"/>
      <c r="BTO88" s="44"/>
      <c r="BTP88" s="44"/>
      <c r="BTQ88" s="44"/>
      <c r="BTR88" s="44"/>
      <c r="BTS88" s="44"/>
      <c r="BTT88" s="44"/>
      <c r="BTU88" s="44"/>
      <c r="BTV88" s="44"/>
      <c r="BTW88" s="44"/>
      <c r="BTX88" s="44"/>
      <c r="BTY88" s="44"/>
      <c r="BTZ88" s="44"/>
      <c r="BUA88" s="44"/>
      <c r="BUB88" s="44"/>
      <c r="BUC88" s="44"/>
      <c r="BUD88" s="44"/>
      <c r="BUE88" s="44"/>
      <c r="BUF88" s="44"/>
      <c r="BUG88" s="44"/>
      <c r="BUH88" s="44"/>
      <c r="BUI88" s="44"/>
      <c r="BUJ88" s="44"/>
      <c r="BUK88" s="44"/>
      <c r="BUL88" s="44"/>
      <c r="BUM88" s="44"/>
      <c r="BUN88" s="44"/>
      <c r="BUO88" s="44"/>
      <c r="BUP88" s="44"/>
      <c r="BUQ88" s="44"/>
      <c r="BUR88" s="44"/>
      <c r="BUS88" s="44"/>
      <c r="BUT88" s="44"/>
      <c r="BUU88" s="44"/>
      <c r="BUV88" s="44"/>
      <c r="BUW88" s="44"/>
      <c r="BUX88" s="44"/>
      <c r="BUY88" s="44"/>
      <c r="BUZ88" s="44"/>
      <c r="BVA88" s="44"/>
      <c r="BVB88" s="44"/>
      <c r="BVC88" s="44"/>
      <c r="BVD88" s="44"/>
      <c r="BVE88" s="44"/>
      <c r="BVF88" s="44"/>
      <c r="BVG88" s="44"/>
      <c r="BVH88" s="44"/>
      <c r="BVI88" s="44"/>
      <c r="BVJ88" s="44"/>
      <c r="BVK88" s="44"/>
      <c r="BVL88" s="44"/>
      <c r="BVM88" s="44"/>
      <c r="BVN88" s="44"/>
      <c r="BVO88" s="44"/>
      <c r="BVP88" s="44"/>
      <c r="BVQ88" s="44"/>
      <c r="BVR88" s="44"/>
      <c r="BVS88" s="44"/>
      <c r="BVT88" s="44"/>
      <c r="BVU88" s="44"/>
      <c r="BVV88" s="44"/>
      <c r="BVW88" s="44"/>
      <c r="BVX88" s="44"/>
      <c r="BVY88" s="44"/>
      <c r="BVZ88" s="44"/>
      <c r="BWA88" s="44"/>
      <c r="BWB88" s="44"/>
      <c r="BWC88" s="44"/>
      <c r="BWD88" s="44"/>
      <c r="BWE88" s="44"/>
      <c r="BWF88" s="44"/>
      <c r="BWG88" s="44"/>
      <c r="BWH88" s="44"/>
      <c r="BWI88" s="44"/>
      <c r="BWJ88" s="44"/>
      <c r="BWK88" s="44"/>
      <c r="BWL88" s="44"/>
      <c r="BWM88" s="44"/>
      <c r="BWN88" s="44"/>
      <c r="BWO88" s="44"/>
      <c r="BWP88" s="44"/>
      <c r="BWQ88" s="44"/>
      <c r="BWR88" s="44"/>
      <c r="BWS88" s="44"/>
      <c r="BWT88" s="44"/>
      <c r="BWU88" s="44"/>
      <c r="BWV88" s="44"/>
      <c r="BWW88" s="44"/>
      <c r="BWX88" s="44"/>
      <c r="BWY88" s="44"/>
      <c r="BWZ88" s="44"/>
      <c r="BXA88" s="44"/>
      <c r="BXB88" s="44"/>
      <c r="BXC88" s="44"/>
      <c r="BXD88" s="44"/>
      <c r="BXE88" s="44"/>
      <c r="BXF88" s="44"/>
      <c r="BXG88" s="44"/>
      <c r="BXH88" s="44"/>
      <c r="BXI88" s="44"/>
      <c r="BXJ88" s="44"/>
      <c r="BXK88" s="44"/>
      <c r="BXL88" s="44"/>
      <c r="BXM88" s="44"/>
      <c r="BXN88" s="44"/>
      <c r="BXO88" s="44"/>
      <c r="BXP88" s="44"/>
      <c r="BXQ88" s="44"/>
      <c r="BXR88" s="44"/>
      <c r="BXS88" s="44"/>
      <c r="BXT88" s="44"/>
      <c r="BXU88" s="44"/>
      <c r="BXV88" s="44"/>
      <c r="BXW88" s="44"/>
      <c r="BXX88" s="44"/>
      <c r="BXY88" s="44"/>
      <c r="BXZ88" s="44"/>
      <c r="BYA88" s="44"/>
      <c r="BYB88" s="44"/>
      <c r="BYC88" s="44"/>
      <c r="BYD88" s="44"/>
      <c r="BYE88" s="44"/>
      <c r="BYF88" s="44"/>
      <c r="BYG88" s="44"/>
      <c r="BYH88" s="44"/>
      <c r="BYI88" s="44"/>
      <c r="BYJ88" s="44"/>
      <c r="BYK88" s="44"/>
      <c r="BYL88" s="44"/>
      <c r="BYM88" s="44"/>
      <c r="BYN88" s="44"/>
      <c r="BYO88" s="44"/>
      <c r="BYP88" s="44"/>
      <c r="BYQ88" s="44"/>
      <c r="BYR88" s="44"/>
      <c r="BYS88" s="44"/>
      <c r="BYT88" s="44"/>
      <c r="BYU88" s="44"/>
      <c r="BYV88" s="44"/>
      <c r="BYW88" s="44"/>
      <c r="BYX88" s="44"/>
      <c r="BYY88" s="44"/>
      <c r="BYZ88" s="44"/>
      <c r="BZA88" s="44"/>
      <c r="BZB88" s="44"/>
      <c r="BZC88" s="44"/>
      <c r="BZD88" s="44"/>
      <c r="BZE88" s="44"/>
      <c r="BZF88" s="44"/>
      <c r="BZG88" s="44"/>
      <c r="BZH88" s="44"/>
      <c r="BZI88" s="44"/>
      <c r="BZJ88" s="44"/>
      <c r="BZK88" s="44"/>
      <c r="BZL88" s="44"/>
      <c r="BZM88" s="44"/>
      <c r="BZN88" s="44"/>
      <c r="BZO88" s="44"/>
      <c r="BZP88" s="44"/>
      <c r="BZQ88" s="44"/>
      <c r="BZR88" s="44"/>
      <c r="BZS88" s="44"/>
      <c r="BZT88" s="44"/>
      <c r="BZU88" s="44"/>
      <c r="BZV88" s="44"/>
      <c r="BZW88" s="44"/>
      <c r="BZX88" s="44"/>
      <c r="BZY88" s="44"/>
      <c r="BZZ88" s="44"/>
      <c r="CAA88" s="44"/>
      <c r="CAB88" s="44"/>
      <c r="CAC88" s="44"/>
      <c r="CAD88" s="44"/>
      <c r="CAE88" s="44"/>
      <c r="CAF88" s="44"/>
      <c r="CAG88" s="44"/>
      <c r="CAH88" s="44"/>
      <c r="CAI88" s="44"/>
      <c r="CAJ88" s="44"/>
      <c r="CAK88" s="44"/>
      <c r="CAL88" s="44"/>
      <c r="CAM88" s="44"/>
      <c r="CAN88" s="44"/>
      <c r="CAO88" s="44"/>
      <c r="CAP88" s="44"/>
      <c r="CAQ88" s="44"/>
      <c r="CAR88" s="44"/>
      <c r="CAS88" s="44"/>
      <c r="CAT88" s="44"/>
      <c r="CAU88" s="44"/>
      <c r="CAV88" s="44"/>
      <c r="CAW88" s="44"/>
      <c r="CAX88" s="44"/>
      <c r="CAY88" s="44"/>
      <c r="CAZ88" s="44"/>
      <c r="CBA88" s="44"/>
      <c r="CBB88" s="44"/>
      <c r="CBC88" s="44"/>
      <c r="CBD88" s="44"/>
      <c r="CBE88" s="44"/>
      <c r="CBF88" s="44"/>
      <c r="CBG88" s="44"/>
      <c r="CBH88" s="44"/>
      <c r="CBI88" s="44"/>
      <c r="CBJ88" s="44"/>
      <c r="CBK88" s="44"/>
      <c r="CBL88" s="44"/>
      <c r="CBM88" s="44"/>
      <c r="CBN88" s="44"/>
      <c r="CBO88" s="44"/>
      <c r="CBP88" s="44"/>
      <c r="CBQ88" s="44"/>
      <c r="CBR88" s="44"/>
      <c r="CBS88" s="44"/>
      <c r="CBT88" s="44"/>
      <c r="CBU88" s="44"/>
      <c r="CBV88" s="44"/>
      <c r="CBW88" s="44"/>
      <c r="CBX88" s="44"/>
      <c r="CBY88" s="44"/>
      <c r="CBZ88" s="44"/>
      <c r="CCA88" s="44"/>
      <c r="CCB88" s="44"/>
      <c r="CCC88" s="44"/>
      <c r="CCD88" s="44"/>
      <c r="CCE88" s="44"/>
      <c r="CCF88" s="44"/>
      <c r="CCG88" s="44"/>
      <c r="CCH88" s="44"/>
      <c r="CCI88" s="44"/>
      <c r="CCJ88" s="44"/>
      <c r="CCK88" s="44"/>
      <c r="CCL88" s="44"/>
      <c r="CCM88" s="44"/>
      <c r="CCN88" s="44"/>
      <c r="CCO88" s="44"/>
      <c r="CCP88" s="44"/>
      <c r="CCQ88" s="44"/>
      <c r="CCR88" s="44"/>
      <c r="CCS88" s="44"/>
      <c r="CCT88" s="44"/>
      <c r="CCU88" s="44"/>
      <c r="CCV88" s="44"/>
      <c r="CCW88" s="44"/>
      <c r="CCX88" s="44"/>
      <c r="CCY88" s="44"/>
      <c r="CCZ88" s="44"/>
      <c r="CDA88" s="44"/>
      <c r="CDB88" s="44"/>
      <c r="CDC88" s="44"/>
      <c r="CDD88" s="44"/>
      <c r="CDE88" s="44"/>
      <c r="CDF88" s="44"/>
      <c r="CDG88" s="44"/>
      <c r="CDH88" s="44"/>
      <c r="CDI88" s="44"/>
      <c r="CDJ88" s="44"/>
      <c r="CDK88" s="44"/>
      <c r="CDL88" s="44"/>
      <c r="CDM88" s="44"/>
      <c r="CDN88" s="44"/>
      <c r="CDO88" s="44"/>
      <c r="CDP88" s="44"/>
      <c r="CDQ88" s="44"/>
      <c r="CDR88" s="44"/>
      <c r="CDS88" s="44"/>
      <c r="CDT88" s="44"/>
      <c r="CDU88" s="44"/>
      <c r="CDV88" s="44"/>
      <c r="CDW88" s="44"/>
      <c r="CDX88" s="44"/>
      <c r="CDY88" s="44"/>
      <c r="CDZ88" s="44"/>
      <c r="CEA88" s="44"/>
      <c r="CEB88" s="44"/>
      <c r="CEC88" s="44"/>
      <c r="CED88" s="44"/>
      <c r="CEE88" s="44"/>
      <c r="CEF88" s="44"/>
      <c r="CEG88" s="44"/>
      <c r="CEH88" s="44"/>
      <c r="CEI88" s="44"/>
      <c r="CEJ88" s="44"/>
      <c r="CEK88" s="44"/>
      <c r="CEL88" s="44"/>
      <c r="CEM88" s="44"/>
      <c r="CEN88" s="44"/>
      <c r="CEO88" s="44"/>
      <c r="CEP88" s="44"/>
      <c r="CEQ88" s="44"/>
      <c r="CER88" s="44"/>
      <c r="CES88" s="44"/>
      <c r="CET88" s="44"/>
      <c r="CEU88" s="44"/>
      <c r="CEV88" s="44"/>
      <c r="CEW88" s="44"/>
      <c r="CEX88" s="44"/>
      <c r="CEY88" s="44"/>
      <c r="CEZ88" s="44"/>
      <c r="CFA88" s="44"/>
      <c r="CFB88" s="44"/>
      <c r="CFC88" s="44"/>
      <c r="CFD88" s="44"/>
      <c r="CFE88" s="44"/>
      <c r="CFF88" s="44"/>
      <c r="CFG88" s="44"/>
      <c r="CFH88" s="44"/>
      <c r="CFI88" s="44"/>
      <c r="CFJ88" s="44"/>
      <c r="CFK88" s="44"/>
      <c r="CFL88" s="44"/>
      <c r="CFM88" s="44"/>
      <c r="CFN88" s="44"/>
      <c r="CFO88" s="44"/>
      <c r="CFP88" s="44"/>
      <c r="CFQ88" s="44"/>
      <c r="CFR88" s="44"/>
      <c r="CFS88" s="44"/>
      <c r="CFT88" s="44"/>
      <c r="CFU88" s="44"/>
      <c r="CFV88" s="44"/>
      <c r="CFW88" s="44"/>
      <c r="CFX88" s="44"/>
      <c r="CFY88" s="44"/>
      <c r="CFZ88" s="44"/>
      <c r="CGA88" s="44"/>
      <c r="CGB88" s="44"/>
      <c r="CGC88" s="44"/>
      <c r="CGD88" s="44"/>
      <c r="CGE88" s="44"/>
      <c r="CGF88" s="44"/>
      <c r="CGG88" s="44"/>
      <c r="CGH88" s="44"/>
      <c r="CGI88" s="44"/>
      <c r="CGJ88" s="44"/>
      <c r="CGK88" s="44"/>
      <c r="CGL88" s="44"/>
      <c r="CGM88" s="44"/>
      <c r="CGN88" s="44"/>
      <c r="CGO88" s="44"/>
      <c r="CGP88" s="44"/>
      <c r="CGQ88" s="44"/>
      <c r="CGR88" s="44"/>
      <c r="CGS88" s="44"/>
      <c r="CGT88" s="44"/>
      <c r="CGU88" s="44"/>
      <c r="CGV88" s="44"/>
      <c r="CGW88" s="44"/>
      <c r="CGX88" s="44"/>
      <c r="CGY88" s="44"/>
      <c r="CGZ88" s="44"/>
      <c r="CHA88" s="44"/>
      <c r="CHB88" s="44"/>
      <c r="CHC88" s="44"/>
      <c r="CHD88" s="44"/>
      <c r="CHE88" s="44"/>
      <c r="CHF88" s="44"/>
      <c r="CHG88" s="44"/>
      <c r="CHH88" s="44"/>
      <c r="CHI88" s="44"/>
      <c r="CHJ88" s="44"/>
      <c r="CHK88" s="44"/>
      <c r="CHL88" s="44"/>
      <c r="CHM88" s="44"/>
      <c r="CHN88" s="44"/>
      <c r="CHO88" s="44"/>
      <c r="CHP88" s="44"/>
      <c r="CHQ88" s="44"/>
      <c r="CHR88" s="44"/>
      <c r="CHS88" s="44"/>
      <c r="CHT88" s="44"/>
      <c r="CHU88" s="44"/>
      <c r="CHV88" s="44"/>
      <c r="CHW88" s="44"/>
      <c r="CHX88" s="44"/>
      <c r="CHY88" s="44"/>
      <c r="CHZ88" s="44"/>
      <c r="CIA88" s="44"/>
      <c r="CIB88" s="44"/>
      <c r="CIC88" s="44"/>
      <c r="CID88" s="44"/>
      <c r="CIE88" s="44"/>
      <c r="CIF88" s="44"/>
      <c r="CIG88" s="44"/>
      <c r="CIH88" s="44"/>
      <c r="CII88" s="44"/>
      <c r="CIJ88" s="44"/>
      <c r="CIK88" s="44"/>
      <c r="CIL88" s="44"/>
      <c r="CIM88" s="44"/>
      <c r="CIN88" s="44"/>
      <c r="CIO88" s="44"/>
      <c r="CIP88" s="44"/>
      <c r="CIQ88" s="44"/>
      <c r="CIR88" s="44"/>
      <c r="CIS88" s="44"/>
      <c r="CIT88" s="44"/>
      <c r="CIU88" s="44"/>
      <c r="CIV88" s="44"/>
      <c r="CIW88" s="44"/>
      <c r="CIX88" s="44"/>
      <c r="CIY88" s="44"/>
      <c r="CIZ88" s="44"/>
      <c r="CJA88" s="44"/>
      <c r="CJB88" s="44"/>
      <c r="CJC88" s="44"/>
      <c r="CJD88" s="44"/>
      <c r="CJE88" s="44"/>
      <c r="CJF88" s="44"/>
      <c r="CJG88" s="44"/>
      <c r="CJH88" s="44"/>
      <c r="CJI88" s="44"/>
      <c r="CJJ88" s="44"/>
      <c r="CJK88" s="44"/>
      <c r="CJL88" s="44"/>
      <c r="CJM88" s="44"/>
      <c r="CJN88" s="44"/>
      <c r="CJO88" s="44"/>
      <c r="CJP88" s="44"/>
      <c r="CJQ88" s="44"/>
      <c r="CJR88" s="44"/>
      <c r="CJS88" s="44"/>
      <c r="CJT88" s="44"/>
      <c r="CJU88" s="44"/>
      <c r="CJV88" s="44"/>
      <c r="CJW88" s="44"/>
      <c r="CJX88" s="44"/>
      <c r="CJY88" s="44"/>
      <c r="CJZ88" s="44"/>
      <c r="CKA88" s="44"/>
      <c r="CKB88" s="44"/>
      <c r="CKC88" s="44"/>
      <c r="CKD88" s="44"/>
      <c r="CKE88" s="44"/>
      <c r="CKF88" s="44"/>
      <c r="CKG88" s="44"/>
      <c r="CKH88" s="44"/>
      <c r="CKI88" s="44"/>
      <c r="CKJ88" s="44"/>
      <c r="CKK88" s="44"/>
      <c r="CKL88" s="44"/>
      <c r="CKM88" s="44"/>
      <c r="CKN88" s="44"/>
      <c r="CKO88" s="44"/>
      <c r="CKP88" s="44"/>
      <c r="CKQ88" s="44"/>
      <c r="CKR88" s="44"/>
      <c r="CKS88" s="44"/>
      <c r="CKT88" s="44"/>
      <c r="CKU88" s="44"/>
      <c r="CKV88" s="44"/>
      <c r="CKW88" s="44"/>
      <c r="CKX88" s="44"/>
      <c r="CKY88" s="44"/>
      <c r="CKZ88" s="44"/>
      <c r="CLA88" s="44"/>
      <c r="CLB88" s="44"/>
      <c r="CLC88" s="44"/>
      <c r="CLD88" s="44"/>
      <c r="CLE88" s="44"/>
      <c r="CLF88" s="44"/>
      <c r="CLG88" s="44"/>
      <c r="CLH88" s="44"/>
      <c r="CLI88" s="44"/>
      <c r="CLJ88" s="44"/>
      <c r="CLK88" s="44"/>
      <c r="CLL88" s="44"/>
      <c r="CLM88" s="44"/>
      <c r="CLN88" s="44"/>
      <c r="CLO88" s="44"/>
      <c r="CLP88" s="44"/>
      <c r="CLQ88" s="44"/>
      <c r="CLR88" s="44"/>
      <c r="CLS88" s="44"/>
      <c r="CLT88" s="44"/>
      <c r="CLU88" s="44"/>
      <c r="CLV88" s="44"/>
      <c r="CLW88" s="44"/>
      <c r="CLX88" s="44"/>
      <c r="CLY88" s="44"/>
      <c r="CLZ88" s="44"/>
      <c r="CMA88" s="44"/>
      <c r="CMB88" s="44"/>
      <c r="CMC88" s="44"/>
      <c r="CMD88" s="44"/>
      <c r="CME88" s="44"/>
      <c r="CMF88" s="44"/>
      <c r="CMG88" s="44"/>
      <c r="CMH88" s="44"/>
      <c r="CMI88" s="44"/>
      <c r="CMJ88" s="44"/>
      <c r="CMK88" s="44"/>
      <c r="CML88" s="44"/>
      <c r="CMM88" s="44"/>
      <c r="CMN88" s="44"/>
      <c r="CMO88" s="44"/>
      <c r="CMP88" s="44"/>
      <c r="CMQ88" s="44"/>
      <c r="CMR88" s="44"/>
      <c r="CMS88" s="44"/>
      <c r="CMT88" s="44"/>
      <c r="CMU88" s="44"/>
      <c r="CMV88" s="44"/>
      <c r="CMW88" s="44"/>
      <c r="CMX88" s="44"/>
      <c r="CMY88" s="44"/>
      <c r="CMZ88" s="44"/>
      <c r="CNA88" s="44"/>
      <c r="CNB88" s="44"/>
      <c r="CNC88" s="44"/>
      <c r="CND88" s="44"/>
      <c r="CNE88" s="44"/>
      <c r="CNF88" s="44"/>
      <c r="CNG88" s="44"/>
      <c r="CNH88" s="44"/>
      <c r="CNI88" s="44"/>
      <c r="CNJ88" s="44"/>
      <c r="CNK88" s="44"/>
      <c r="CNL88" s="44"/>
      <c r="CNM88" s="44"/>
      <c r="CNN88" s="44"/>
      <c r="CNO88" s="44"/>
      <c r="CNP88" s="44"/>
      <c r="CNQ88" s="44"/>
      <c r="CNR88" s="44"/>
      <c r="CNS88" s="44"/>
      <c r="CNT88" s="44"/>
      <c r="CNU88" s="44"/>
      <c r="CNV88" s="44"/>
      <c r="CNW88" s="44"/>
      <c r="CNX88" s="44"/>
      <c r="CNY88" s="44"/>
      <c r="CNZ88" s="44"/>
      <c r="COA88" s="44"/>
      <c r="COB88" s="44"/>
      <c r="COC88" s="44"/>
      <c r="COD88" s="44"/>
      <c r="COE88" s="44"/>
      <c r="COF88" s="44"/>
      <c r="COG88" s="44"/>
      <c r="COH88" s="44"/>
      <c r="COI88" s="44"/>
      <c r="COJ88" s="44"/>
      <c r="COK88" s="44"/>
      <c r="COL88" s="44"/>
      <c r="COM88" s="44"/>
      <c r="CON88" s="44"/>
      <c r="COO88" s="44"/>
      <c r="COP88" s="44"/>
      <c r="COQ88" s="44"/>
      <c r="COR88" s="44"/>
      <c r="COS88" s="44"/>
      <c r="COT88" s="44"/>
      <c r="COU88" s="44"/>
      <c r="COV88" s="44"/>
      <c r="COW88" s="44"/>
      <c r="COX88" s="44"/>
      <c r="COY88" s="44"/>
      <c r="COZ88" s="44"/>
      <c r="CPA88" s="44"/>
      <c r="CPB88" s="44"/>
      <c r="CPC88" s="44"/>
      <c r="CPD88" s="44"/>
      <c r="CPE88" s="44"/>
      <c r="CPF88" s="44"/>
      <c r="CPG88" s="44"/>
      <c r="CPH88" s="44"/>
      <c r="CPI88" s="44"/>
      <c r="CPJ88" s="44"/>
      <c r="CPK88" s="44"/>
      <c r="CPL88" s="44"/>
      <c r="CPM88" s="44"/>
      <c r="CPN88" s="44"/>
      <c r="CPO88" s="44"/>
      <c r="CPP88" s="44"/>
      <c r="CPQ88" s="44"/>
      <c r="CPR88" s="44"/>
      <c r="CPS88" s="44"/>
      <c r="CPT88" s="44"/>
      <c r="CPU88" s="44"/>
      <c r="CPV88" s="44"/>
      <c r="CPW88" s="44"/>
      <c r="CPX88" s="44"/>
      <c r="CPY88" s="44"/>
      <c r="CPZ88" s="44"/>
      <c r="CQA88" s="44"/>
      <c r="CQB88" s="44"/>
      <c r="CQC88" s="44"/>
      <c r="CQD88" s="44"/>
      <c r="CQE88" s="44"/>
      <c r="CQF88" s="44"/>
      <c r="CQG88" s="44"/>
      <c r="CQH88" s="44"/>
      <c r="CQI88" s="44"/>
      <c r="CQJ88" s="44"/>
      <c r="CQK88" s="44"/>
      <c r="CQL88" s="44"/>
      <c r="CQM88" s="44"/>
      <c r="CQN88" s="44"/>
      <c r="CQO88" s="44"/>
      <c r="CQP88" s="44"/>
      <c r="CQQ88" s="44"/>
      <c r="CQR88" s="44"/>
      <c r="CQS88" s="44"/>
      <c r="CQT88" s="44"/>
      <c r="CQU88" s="44"/>
      <c r="CQV88" s="44"/>
      <c r="CQW88" s="44"/>
      <c r="CQX88" s="44"/>
      <c r="CQY88" s="44"/>
      <c r="CQZ88" s="44"/>
      <c r="CRA88" s="44"/>
      <c r="CRB88" s="44"/>
      <c r="CRC88" s="44"/>
      <c r="CRD88" s="44"/>
      <c r="CRE88" s="44"/>
      <c r="CRF88" s="44"/>
      <c r="CRG88" s="44"/>
      <c r="CRH88" s="44"/>
      <c r="CRI88" s="44"/>
      <c r="CRJ88" s="44"/>
      <c r="CRK88" s="44"/>
      <c r="CRL88" s="44"/>
      <c r="CRM88" s="44"/>
      <c r="CRN88" s="44"/>
      <c r="CRO88" s="44"/>
      <c r="CRP88" s="44"/>
      <c r="CRQ88" s="44"/>
      <c r="CRR88" s="44"/>
      <c r="CRS88" s="44"/>
      <c r="CRT88" s="44"/>
      <c r="CRU88" s="44"/>
      <c r="CRV88" s="44"/>
      <c r="CRW88" s="44"/>
      <c r="CRX88" s="44"/>
      <c r="CRY88" s="44"/>
      <c r="CRZ88" s="44"/>
      <c r="CSA88" s="44"/>
      <c r="CSB88" s="44"/>
      <c r="CSC88" s="44"/>
      <c r="CSD88" s="44"/>
      <c r="CSE88" s="44"/>
      <c r="CSF88" s="44"/>
      <c r="CSG88" s="44"/>
      <c r="CSH88" s="44"/>
      <c r="CSI88" s="44"/>
      <c r="CSJ88" s="44"/>
      <c r="CSK88" s="44"/>
      <c r="CSL88" s="44"/>
      <c r="CSM88" s="44"/>
      <c r="CSN88" s="44"/>
      <c r="CSO88" s="44"/>
      <c r="CSP88" s="44"/>
      <c r="CSQ88" s="44"/>
      <c r="CSR88" s="44"/>
      <c r="CSS88" s="44"/>
      <c r="CST88" s="44"/>
      <c r="CSU88" s="44"/>
      <c r="CSV88" s="44"/>
      <c r="CSW88" s="44"/>
      <c r="CSX88" s="44"/>
      <c r="CSY88" s="44"/>
      <c r="CSZ88" s="44"/>
      <c r="CTA88" s="44"/>
      <c r="CTB88" s="44"/>
      <c r="CTC88" s="44"/>
      <c r="CTD88" s="44"/>
      <c r="CTE88" s="44"/>
      <c r="CTF88" s="44"/>
      <c r="CTG88" s="44"/>
      <c r="CTH88" s="44"/>
      <c r="CTI88" s="44"/>
      <c r="CTJ88" s="44"/>
      <c r="CTK88" s="44"/>
      <c r="CTL88" s="44"/>
      <c r="CTM88" s="44"/>
      <c r="CTN88" s="44"/>
      <c r="CTO88" s="44"/>
      <c r="CTP88" s="44"/>
      <c r="CTQ88" s="44"/>
      <c r="CTR88" s="44"/>
      <c r="CTS88" s="44"/>
      <c r="CTT88" s="44"/>
      <c r="CTU88" s="44"/>
      <c r="CTV88" s="44"/>
      <c r="CTW88" s="44"/>
      <c r="CTX88" s="44"/>
      <c r="CTY88" s="44"/>
      <c r="CTZ88" s="44"/>
      <c r="CUA88" s="44"/>
      <c r="CUB88" s="44"/>
      <c r="CUC88" s="44"/>
      <c r="CUD88" s="44"/>
      <c r="CUE88" s="44"/>
      <c r="CUF88" s="44"/>
      <c r="CUG88" s="44"/>
      <c r="CUH88" s="44"/>
      <c r="CUI88" s="44"/>
      <c r="CUJ88" s="44"/>
      <c r="CUK88" s="44"/>
      <c r="CUL88" s="44"/>
      <c r="CUM88" s="44"/>
      <c r="CUN88" s="44"/>
      <c r="CUO88" s="44"/>
      <c r="CUP88" s="44"/>
      <c r="CUQ88" s="44"/>
      <c r="CUR88" s="44"/>
      <c r="CUS88" s="44"/>
      <c r="CUT88" s="44"/>
      <c r="CUU88" s="44"/>
      <c r="CUV88" s="44"/>
      <c r="CUW88" s="44"/>
      <c r="CUX88" s="44"/>
      <c r="CUY88" s="44"/>
      <c r="CUZ88" s="44"/>
      <c r="CVA88" s="44"/>
      <c r="CVB88" s="44"/>
      <c r="CVC88" s="44"/>
      <c r="CVD88" s="44"/>
      <c r="CVE88" s="44"/>
      <c r="CVF88" s="44"/>
      <c r="CVG88" s="44"/>
      <c r="CVH88" s="44"/>
      <c r="CVI88" s="44"/>
      <c r="CVJ88" s="44"/>
      <c r="CVK88" s="44"/>
      <c r="CVL88" s="44"/>
      <c r="CVM88" s="44"/>
      <c r="CVN88" s="44"/>
      <c r="CVO88" s="44"/>
      <c r="CVP88" s="44"/>
      <c r="CVQ88" s="44"/>
      <c r="CVR88" s="44"/>
      <c r="CVS88" s="44"/>
      <c r="CVT88" s="44"/>
      <c r="CVU88" s="44"/>
      <c r="CVV88" s="44"/>
      <c r="CVW88" s="44"/>
      <c r="CVX88" s="44"/>
      <c r="CVY88" s="44"/>
      <c r="CVZ88" s="44"/>
      <c r="CWA88" s="44"/>
      <c r="CWB88" s="44"/>
      <c r="CWC88" s="44"/>
      <c r="CWD88" s="44"/>
      <c r="CWE88" s="44"/>
      <c r="CWF88" s="44"/>
      <c r="CWG88" s="44"/>
      <c r="CWH88" s="44"/>
      <c r="CWI88" s="44"/>
      <c r="CWJ88" s="44"/>
      <c r="CWK88" s="44"/>
      <c r="CWL88" s="44"/>
      <c r="CWM88" s="44"/>
      <c r="CWN88" s="44"/>
      <c r="CWO88" s="44"/>
      <c r="CWP88" s="44"/>
      <c r="CWQ88" s="44"/>
      <c r="CWR88" s="44"/>
      <c r="CWS88" s="44"/>
      <c r="CWT88" s="44"/>
      <c r="CWU88" s="44"/>
      <c r="CWV88" s="44"/>
      <c r="CWW88" s="44"/>
      <c r="CWX88" s="44"/>
      <c r="CWY88" s="44"/>
      <c r="CWZ88" s="44"/>
      <c r="CXA88" s="44"/>
      <c r="CXB88" s="44"/>
      <c r="CXC88" s="44"/>
      <c r="CXD88" s="44"/>
      <c r="CXE88" s="44"/>
      <c r="CXF88" s="44"/>
      <c r="CXG88" s="44"/>
      <c r="CXH88" s="44"/>
      <c r="CXI88" s="44"/>
      <c r="CXJ88" s="44"/>
      <c r="CXK88" s="44"/>
      <c r="CXL88" s="44"/>
      <c r="CXM88" s="44"/>
      <c r="CXN88" s="44"/>
      <c r="CXO88" s="44"/>
      <c r="CXP88" s="44"/>
      <c r="CXQ88" s="44"/>
      <c r="CXR88" s="44"/>
      <c r="CXS88" s="44"/>
      <c r="CXT88" s="44"/>
      <c r="CXU88" s="44"/>
      <c r="CXV88" s="44"/>
      <c r="CXW88" s="44"/>
      <c r="CXX88" s="44"/>
      <c r="CXY88" s="44"/>
      <c r="CXZ88" s="44"/>
      <c r="CYA88" s="44"/>
      <c r="CYB88" s="44"/>
      <c r="CYC88" s="44"/>
      <c r="CYD88" s="44"/>
      <c r="CYE88" s="44"/>
      <c r="CYF88" s="44"/>
      <c r="CYG88" s="44"/>
      <c r="CYH88" s="44"/>
      <c r="CYI88" s="44"/>
      <c r="CYJ88" s="44"/>
      <c r="CYK88" s="44"/>
      <c r="CYL88" s="44"/>
      <c r="CYM88" s="44"/>
      <c r="CYN88" s="44"/>
      <c r="CYO88" s="44"/>
      <c r="CYP88" s="44"/>
      <c r="CYQ88" s="44"/>
      <c r="CYR88" s="44"/>
      <c r="CYS88" s="44"/>
      <c r="CYT88" s="44"/>
      <c r="CYU88" s="44"/>
      <c r="CYV88" s="44"/>
      <c r="CYW88" s="44"/>
      <c r="CYX88" s="44"/>
      <c r="CYY88" s="44"/>
      <c r="CYZ88" s="44"/>
      <c r="CZA88" s="44"/>
      <c r="CZB88" s="44"/>
      <c r="CZC88" s="44"/>
      <c r="CZD88" s="44"/>
      <c r="CZE88" s="44"/>
      <c r="CZF88" s="44"/>
      <c r="CZG88" s="44"/>
      <c r="CZH88" s="44"/>
      <c r="CZI88" s="44"/>
      <c r="CZJ88" s="44"/>
      <c r="CZK88" s="44"/>
      <c r="CZL88" s="44"/>
      <c r="CZM88" s="44"/>
      <c r="CZN88" s="44"/>
      <c r="CZO88" s="44"/>
      <c r="CZP88" s="44"/>
      <c r="CZQ88" s="44"/>
      <c r="CZR88" s="44"/>
      <c r="CZS88" s="44"/>
      <c r="CZT88" s="44"/>
      <c r="CZU88" s="44"/>
      <c r="CZV88" s="44"/>
      <c r="CZW88" s="44"/>
      <c r="CZX88" s="44"/>
      <c r="CZY88" s="44"/>
      <c r="CZZ88" s="44"/>
      <c r="DAA88" s="44"/>
      <c r="DAB88" s="44"/>
      <c r="DAC88" s="44"/>
      <c r="DAD88" s="44"/>
      <c r="DAE88" s="44"/>
      <c r="DAF88" s="44"/>
      <c r="DAG88" s="44"/>
      <c r="DAH88" s="44"/>
      <c r="DAI88" s="44"/>
      <c r="DAJ88" s="44"/>
      <c r="DAK88" s="44"/>
      <c r="DAL88" s="44"/>
      <c r="DAM88" s="44"/>
      <c r="DAN88" s="44"/>
      <c r="DAO88" s="44"/>
      <c r="DAP88" s="44"/>
      <c r="DAQ88" s="44"/>
      <c r="DAR88" s="44"/>
      <c r="DAS88" s="44"/>
      <c r="DAT88" s="44"/>
      <c r="DAU88" s="44"/>
      <c r="DAV88" s="44"/>
      <c r="DAW88" s="44"/>
      <c r="DAX88" s="44"/>
      <c r="DAY88" s="44"/>
      <c r="DAZ88" s="44"/>
      <c r="DBA88" s="44"/>
      <c r="DBB88" s="44"/>
      <c r="DBC88" s="44"/>
      <c r="DBD88" s="44"/>
      <c r="DBE88" s="44"/>
      <c r="DBF88" s="44"/>
      <c r="DBG88" s="44"/>
      <c r="DBH88" s="44"/>
      <c r="DBI88" s="44"/>
      <c r="DBJ88" s="44"/>
      <c r="DBK88" s="44"/>
      <c r="DBL88" s="44"/>
      <c r="DBM88" s="44"/>
      <c r="DBN88" s="44"/>
      <c r="DBO88" s="44"/>
      <c r="DBP88" s="44"/>
      <c r="DBQ88" s="44"/>
      <c r="DBR88" s="44"/>
      <c r="DBS88" s="44"/>
      <c r="DBT88" s="44"/>
      <c r="DBU88" s="44"/>
      <c r="DBV88" s="44"/>
      <c r="DBW88" s="44"/>
      <c r="DBX88" s="44"/>
      <c r="DBY88" s="44"/>
      <c r="DBZ88" s="44"/>
      <c r="DCA88" s="44"/>
      <c r="DCB88" s="44"/>
      <c r="DCC88" s="44"/>
      <c r="DCD88" s="44"/>
      <c r="DCE88" s="44"/>
      <c r="DCF88" s="44"/>
      <c r="DCG88" s="44"/>
      <c r="DCH88" s="44"/>
      <c r="DCI88" s="44"/>
      <c r="DCJ88" s="44"/>
      <c r="DCK88" s="44"/>
      <c r="DCL88" s="44"/>
      <c r="DCM88" s="44"/>
      <c r="DCN88" s="44"/>
      <c r="DCO88" s="44"/>
      <c r="DCP88" s="44"/>
      <c r="DCQ88" s="44"/>
      <c r="DCR88" s="44"/>
      <c r="DCS88" s="44"/>
      <c r="DCT88" s="44"/>
      <c r="DCU88" s="44"/>
      <c r="DCV88" s="44"/>
      <c r="DCW88" s="44"/>
      <c r="DCX88" s="44"/>
      <c r="DCY88" s="44"/>
      <c r="DCZ88" s="44"/>
      <c r="DDA88" s="44"/>
      <c r="DDB88" s="44"/>
      <c r="DDC88" s="44"/>
      <c r="DDD88" s="44"/>
      <c r="DDE88" s="44"/>
      <c r="DDF88" s="44"/>
      <c r="DDG88" s="44"/>
      <c r="DDH88" s="44"/>
      <c r="DDI88" s="44"/>
      <c r="DDJ88" s="44"/>
      <c r="DDK88" s="44"/>
      <c r="DDL88" s="44"/>
      <c r="DDM88" s="44"/>
      <c r="DDN88" s="44"/>
      <c r="DDO88" s="44"/>
      <c r="DDP88" s="44"/>
      <c r="DDQ88" s="44"/>
      <c r="DDR88" s="44"/>
      <c r="DDS88" s="44"/>
      <c r="DDT88" s="44"/>
      <c r="DDU88" s="44"/>
      <c r="DDV88" s="44"/>
      <c r="DDW88" s="44"/>
      <c r="DDX88" s="44"/>
      <c r="DDY88" s="44"/>
      <c r="DDZ88" s="44"/>
      <c r="DEA88" s="44"/>
      <c r="DEB88" s="44"/>
      <c r="DEC88" s="44"/>
      <c r="DED88" s="44"/>
      <c r="DEE88" s="44"/>
      <c r="DEF88" s="44"/>
      <c r="DEG88" s="44"/>
      <c r="DEH88" s="44"/>
      <c r="DEI88" s="44"/>
      <c r="DEJ88" s="44"/>
      <c r="DEK88" s="44"/>
      <c r="DEL88" s="44"/>
      <c r="DEM88" s="44"/>
      <c r="DEN88" s="44"/>
      <c r="DEO88" s="44"/>
      <c r="DEP88" s="44"/>
      <c r="DEQ88" s="44"/>
      <c r="DER88" s="44"/>
      <c r="DES88" s="44"/>
      <c r="DET88" s="44"/>
      <c r="DEU88" s="44"/>
      <c r="DEV88" s="44"/>
      <c r="DEW88" s="44"/>
      <c r="DEX88" s="44"/>
      <c r="DEY88" s="44"/>
      <c r="DEZ88" s="44"/>
      <c r="DFA88" s="44"/>
      <c r="DFB88" s="44"/>
      <c r="DFC88" s="44"/>
      <c r="DFD88" s="44"/>
      <c r="DFE88" s="44"/>
      <c r="DFF88" s="44"/>
      <c r="DFG88" s="44"/>
      <c r="DFH88" s="44"/>
      <c r="DFI88" s="44"/>
      <c r="DFJ88" s="44"/>
      <c r="DFK88" s="44"/>
      <c r="DFL88" s="44"/>
      <c r="DFM88" s="44"/>
      <c r="DFN88" s="44"/>
      <c r="DFO88" s="44"/>
      <c r="DFP88" s="44"/>
      <c r="DFQ88" s="44"/>
      <c r="DFR88" s="44"/>
      <c r="DFS88" s="44"/>
      <c r="DFT88" s="44"/>
      <c r="DFU88" s="44"/>
      <c r="DFV88" s="44"/>
      <c r="DFW88" s="44"/>
      <c r="DFX88" s="44"/>
      <c r="DFY88" s="44"/>
      <c r="DFZ88" s="44"/>
      <c r="DGA88" s="44"/>
      <c r="DGB88" s="44"/>
      <c r="DGC88" s="44"/>
      <c r="DGD88" s="44"/>
      <c r="DGE88" s="44"/>
      <c r="DGF88" s="44"/>
      <c r="DGG88" s="44"/>
      <c r="DGH88" s="44"/>
      <c r="DGI88" s="44"/>
      <c r="DGJ88" s="44"/>
      <c r="DGK88" s="44"/>
      <c r="DGL88" s="44"/>
      <c r="DGM88" s="44"/>
      <c r="DGN88" s="44"/>
      <c r="DGO88" s="44"/>
      <c r="DGP88" s="44"/>
      <c r="DGQ88" s="44"/>
      <c r="DGR88" s="44"/>
      <c r="DGS88" s="44"/>
      <c r="DGT88" s="44"/>
      <c r="DGU88" s="44"/>
      <c r="DGV88" s="44"/>
      <c r="DGW88" s="44"/>
      <c r="DGX88" s="44"/>
      <c r="DGY88" s="44"/>
      <c r="DGZ88" s="44"/>
      <c r="DHA88" s="44"/>
      <c r="DHB88" s="44"/>
      <c r="DHC88" s="44"/>
      <c r="DHD88" s="44"/>
      <c r="DHE88" s="44"/>
      <c r="DHF88" s="44"/>
      <c r="DHG88" s="44"/>
      <c r="DHH88" s="44"/>
      <c r="DHI88" s="44"/>
      <c r="DHJ88" s="44"/>
      <c r="DHK88" s="44"/>
      <c r="DHL88" s="44"/>
      <c r="DHM88" s="44"/>
      <c r="DHN88" s="44"/>
      <c r="DHO88" s="44"/>
      <c r="DHP88" s="44"/>
      <c r="DHQ88" s="44"/>
      <c r="DHR88" s="44"/>
      <c r="DHS88" s="44"/>
      <c r="DHT88" s="44"/>
      <c r="DHU88" s="44"/>
      <c r="DHV88" s="44"/>
      <c r="DHW88" s="44"/>
      <c r="DHX88" s="44"/>
      <c r="DHY88" s="44"/>
      <c r="DHZ88" s="44"/>
      <c r="DIA88" s="44"/>
      <c r="DIB88" s="44"/>
      <c r="DIC88" s="44"/>
      <c r="DID88" s="44"/>
      <c r="DIE88" s="44"/>
      <c r="DIF88" s="44"/>
      <c r="DIG88" s="44"/>
      <c r="DIH88" s="44"/>
      <c r="DII88" s="44"/>
      <c r="DIJ88" s="44"/>
      <c r="DIK88" s="44"/>
      <c r="DIL88" s="44"/>
      <c r="DIM88" s="44"/>
      <c r="DIN88" s="44"/>
      <c r="DIO88" s="44"/>
      <c r="DIP88" s="44"/>
      <c r="DIQ88" s="44"/>
      <c r="DIR88" s="44"/>
      <c r="DIS88" s="44"/>
      <c r="DIT88" s="44"/>
      <c r="DIU88" s="44"/>
      <c r="DIV88" s="44"/>
      <c r="DIW88" s="44"/>
      <c r="DIX88" s="44"/>
      <c r="DIY88" s="44"/>
      <c r="DIZ88" s="44"/>
      <c r="DJA88" s="44"/>
      <c r="DJB88" s="44"/>
      <c r="DJC88" s="44"/>
      <c r="DJD88" s="44"/>
      <c r="DJE88" s="44"/>
      <c r="DJF88" s="44"/>
      <c r="DJG88" s="44"/>
      <c r="DJH88" s="44"/>
      <c r="DJI88" s="44"/>
      <c r="DJJ88" s="44"/>
      <c r="DJK88" s="44"/>
      <c r="DJL88" s="44"/>
      <c r="DJM88" s="44"/>
      <c r="DJN88" s="44"/>
      <c r="DJO88" s="44"/>
      <c r="DJP88" s="44"/>
      <c r="DJQ88" s="44"/>
      <c r="DJR88" s="44"/>
      <c r="DJS88" s="44"/>
      <c r="DJT88" s="44"/>
      <c r="DJU88" s="44"/>
      <c r="DJV88" s="44"/>
      <c r="DJW88" s="44"/>
      <c r="DJX88" s="44"/>
      <c r="DJY88" s="44"/>
      <c r="DJZ88" s="44"/>
      <c r="DKA88" s="44"/>
      <c r="DKB88" s="44"/>
      <c r="DKC88" s="44"/>
      <c r="DKD88" s="44"/>
      <c r="DKE88" s="44"/>
      <c r="DKF88" s="44"/>
      <c r="DKG88" s="44"/>
      <c r="DKH88" s="44"/>
      <c r="DKI88" s="44"/>
      <c r="DKJ88" s="44"/>
      <c r="DKK88" s="44"/>
      <c r="DKL88" s="44"/>
      <c r="DKM88" s="44"/>
      <c r="DKN88" s="44"/>
      <c r="DKO88" s="44"/>
      <c r="DKP88" s="44"/>
      <c r="DKQ88" s="44"/>
      <c r="DKR88" s="44"/>
      <c r="DKS88" s="44"/>
      <c r="DKT88" s="44"/>
      <c r="DKU88" s="44"/>
      <c r="DKV88" s="44"/>
      <c r="DKW88" s="44"/>
      <c r="DKX88" s="44"/>
      <c r="DKY88" s="44"/>
      <c r="DKZ88" s="44"/>
      <c r="DLA88" s="44"/>
      <c r="DLB88" s="44"/>
      <c r="DLC88" s="44"/>
      <c r="DLD88" s="44"/>
      <c r="DLE88" s="44"/>
      <c r="DLF88" s="44"/>
      <c r="DLG88" s="44"/>
      <c r="DLH88" s="44"/>
      <c r="DLI88" s="44"/>
      <c r="DLJ88" s="44"/>
      <c r="DLK88" s="44"/>
      <c r="DLL88" s="44"/>
      <c r="DLM88" s="44"/>
      <c r="DLN88" s="44"/>
      <c r="DLO88" s="44"/>
      <c r="DLP88" s="44"/>
      <c r="DLQ88" s="44"/>
      <c r="DLR88" s="44"/>
      <c r="DLS88" s="44"/>
      <c r="DLT88" s="44"/>
      <c r="DLU88" s="44"/>
      <c r="DLV88" s="44"/>
      <c r="DLW88" s="44"/>
      <c r="DLX88" s="44"/>
      <c r="DLY88" s="44"/>
      <c r="DLZ88" s="44"/>
      <c r="DMA88" s="44"/>
      <c r="DMB88" s="44"/>
      <c r="DMC88" s="44"/>
      <c r="DMD88" s="44"/>
      <c r="DME88" s="44"/>
      <c r="DMF88" s="44"/>
      <c r="DMG88" s="44"/>
      <c r="DMH88" s="44"/>
      <c r="DMI88" s="44"/>
      <c r="DMJ88" s="44"/>
      <c r="DMK88" s="44"/>
      <c r="DML88" s="44"/>
      <c r="DMM88" s="44"/>
      <c r="DMN88" s="44"/>
      <c r="DMO88" s="44"/>
      <c r="DMP88" s="44"/>
      <c r="DMQ88" s="44"/>
      <c r="DMR88" s="44"/>
      <c r="DMS88" s="44"/>
      <c r="DMT88" s="44"/>
      <c r="DMU88" s="44"/>
      <c r="DMV88" s="44"/>
      <c r="DMW88" s="44"/>
      <c r="DMX88" s="44"/>
      <c r="DMY88" s="44"/>
      <c r="DMZ88" s="44"/>
      <c r="DNA88" s="44"/>
      <c r="DNB88" s="44"/>
      <c r="DNC88" s="44"/>
      <c r="DND88" s="44"/>
      <c r="DNE88" s="44"/>
      <c r="DNF88" s="44"/>
      <c r="DNG88" s="44"/>
      <c r="DNH88" s="44"/>
      <c r="DNI88" s="44"/>
      <c r="DNJ88" s="44"/>
      <c r="DNK88" s="44"/>
      <c r="DNL88" s="44"/>
      <c r="DNM88" s="44"/>
      <c r="DNN88" s="44"/>
      <c r="DNO88" s="44"/>
      <c r="DNP88" s="44"/>
      <c r="DNQ88" s="44"/>
      <c r="DNR88" s="44"/>
      <c r="DNS88" s="44"/>
      <c r="DNT88" s="44"/>
      <c r="DNU88" s="44"/>
      <c r="DNV88" s="44"/>
      <c r="DNW88" s="44"/>
      <c r="DNX88" s="44"/>
      <c r="DNY88" s="44"/>
      <c r="DNZ88" s="44"/>
      <c r="DOA88" s="44"/>
      <c r="DOB88" s="44"/>
      <c r="DOC88" s="44"/>
      <c r="DOD88" s="44"/>
      <c r="DOE88" s="44"/>
      <c r="DOF88" s="44"/>
      <c r="DOG88" s="44"/>
      <c r="DOH88" s="44"/>
      <c r="DOI88" s="44"/>
      <c r="DOJ88" s="44"/>
      <c r="DOK88" s="44"/>
      <c r="DOL88" s="44"/>
      <c r="DOM88" s="44"/>
      <c r="DON88" s="44"/>
      <c r="DOO88" s="44"/>
      <c r="DOP88" s="44"/>
      <c r="DOQ88" s="44"/>
      <c r="DOR88" s="44"/>
      <c r="DOS88" s="44"/>
      <c r="DOT88" s="44"/>
      <c r="DOU88" s="44"/>
      <c r="DOV88" s="44"/>
      <c r="DOW88" s="44"/>
      <c r="DOX88" s="44"/>
      <c r="DOY88" s="44"/>
      <c r="DOZ88" s="44"/>
      <c r="DPA88" s="44"/>
      <c r="DPB88" s="44"/>
      <c r="DPC88" s="44"/>
      <c r="DPD88" s="44"/>
      <c r="DPE88" s="44"/>
      <c r="DPF88" s="44"/>
      <c r="DPG88" s="44"/>
      <c r="DPH88" s="44"/>
      <c r="DPI88" s="44"/>
      <c r="DPJ88" s="44"/>
      <c r="DPK88" s="44"/>
      <c r="DPL88" s="44"/>
      <c r="DPM88" s="44"/>
      <c r="DPN88" s="44"/>
      <c r="DPO88" s="44"/>
      <c r="DPP88" s="44"/>
      <c r="DPQ88" s="44"/>
      <c r="DPR88" s="44"/>
      <c r="DPS88" s="44"/>
      <c r="DPT88" s="44"/>
      <c r="DPU88" s="44"/>
      <c r="DPV88" s="44"/>
      <c r="DPW88" s="44"/>
      <c r="DPX88" s="44"/>
      <c r="DPY88" s="44"/>
      <c r="DPZ88" s="44"/>
      <c r="DQA88" s="44"/>
      <c r="DQB88" s="44"/>
      <c r="DQC88" s="44"/>
      <c r="DQD88" s="44"/>
      <c r="DQE88" s="44"/>
      <c r="DQF88" s="44"/>
      <c r="DQG88" s="44"/>
      <c r="DQH88" s="44"/>
      <c r="DQI88" s="44"/>
      <c r="DQJ88" s="44"/>
      <c r="DQK88" s="44"/>
      <c r="DQL88" s="44"/>
      <c r="DQM88" s="44"/>
      <c r="DQN88" s="44"/>
      <c r="DQO88" s="44"/>
      <c r="DQP88" s="44"/>
      <c r="DQQ88" s="44"/>
      <c r="DQR88" s="44"/>
      <c r="DQS88" s="44"/>
      <c r="DQT88" s="44"/>
      <c r="DQU88" s="44"/>
      <c r="DQV88" s="44"/>
      <c r="DQW88" s="44"/>
      <c r="DQX88" s="44"/>
      <c r="DQY88" s="44"/>
      <c r="DQZ88" s="44"/>
      <c r="DRA88" s="44"/>
      <c r="DRB88" s="44"/>
      <c r="DRC88" s="44"/>
      <c r="DRD88" s="44"/>
      <c r="DRE88" s="44"/>
      <c r="DRF88" s="44"/>
      <c r="DRG88" s="44"/>
      <c r="DRH88" s="44"/>
      <c r="DRI88" s="44"/>
      <c r="DRJ88" s="44"/>
      <c r="DRK88" s="44"/>
      <c r="DRL88" s="44"/>
      <c r="DRM88" s="44"/>
      <c r="DRN88" s="44"/>
      <c r="DRO88" s="44"/>
      <c r="DRP88" s="44"/>
      <c r="DRQ88" s="44"/>
      <c r="DRR88" s="44"/>
      <c r="DRS88" s="44"/>
      <c r="DRT88" s="44"/>
      <c r="DRU88" s="44"/>
      <c r="DRV88" s="44"/>
      <c r="DRW88" s="44"/>
      <c r="DRX88" s="44"/>
      <c r="DRY88" s="44"/>
      <c r="DRZ88" s="44"/>
      <c r="DSA88" s="44"/>
      <c r="DSB88" s="44"/>
      <c r="DSC88" s="44"/>
      <c r="DSD88" s="44"/>
      <c r="DSE88" s="44"/>
      <c r="DSF88" s="44"/>
      <c r="DSG88" s="44"/>
      <c r="DSH88" s="44"/>
      <c r="DSI88" s="44"/>
      <c r="DSJ88" s="44"/>
      <c r="DSK88" s="44"/>
      <c r="DSL88" s="44"/>
      <c r="DSM88" s="44"/>
      <c r="DSN88" s="44"/>
      <c r="DSO88" s="44"/>
      <c r="DSP88" s="44"/>
      <c r="DSQ88" s="44"/>
      <c r="DSR88" s="44"/>
      <c r="DSS88" s="44"/>
      <c r="DST88" s="44"/>
      <c r="DSU88" s="44"/>
      <c r="DSV88" s="44"/>
      <c r="DSW88" s="44"/>
      <c r="DSX88" s="44"/>
      <c r="DSY88" s="44"/>
      <c r="DSZ88" s="44"/>
      <c r="DTA88" s="44"/>
      <c r="DTB88" s="44"/>
      <c r="DTC88" s="44"/>
      <c r="DTD88" s="44"/>
      <c r="DTE88" s="44"/>
      <c r="DTF88" s="44"/>
      <c r="DTG88" s="44"/>
      <c r="DTH88" s="44"/>
      <c r="DTI88" s="44"/>
      <c r="DTJ88" s="44"/>
      <c r="DTK88" s="44"/>
      <c r="DTL88" s="44"/>
      <c r="DTM88" s="44"/>
      <c r="DTN88" s="44"/>
      <c r="DTO88" s="44"/>
      <c r="DTP88" s="44"/>
      <c r="DTQ88" s="44"/>
      <c r="DTR88" s="44"/>
      <c r="DTS88" s="44"/>
      <c r="DTT88" s="44"/>
      <c r="DTU88" s="44"/>
      <c r="DTV88" s="44"/>
      <c r="DTW88" s="44"/>
      <c r="DTX88" s="44"/>
      <c r="DTY88" s="44"/>
      <c r="DTZ88" s="44"/>
      <c r="DUA88" s="44"/>
      <c r="DUB88" s="44"/>
      <c r="DUC88" s="44"/>
      <c r="DUD88" s="44"/>
      <c r="DUE88" s="44"/>
      <c r="DUF88" s="44"/>
      <c r="DUG88" s="44"/>
      <c r="DUH88" s="44"/>
      <c r="DUI88" s="44"/>
      <c r="DUJ88" s="44"/>
      <c r="DUK88" s="44"/>
      <c r="DUL88" s="44"/>
      <c r="DUM88" s="44"/>
      <c r="DUN88" s="44"/>
      <c r="DUO88" s="44"/>
      <c r="DUP88" s="44"/>
      <c r="DUQ88" s="44"/>
      <c r="DUR88" s="44"/>
      <c r="DUS88" s="44"/>
      <c r="DUT88" s="44"/>
      <c r="DUU88" s="44"/>
      <c r="DUV88" s="44"/>
      <c r="DUW88" s="44"/>
      <c r="DUX88" s="44"/>
      <c r="DUY88" s="44"/>
      <c r="DUZ88" s="44"/>
      <c r="DVA88" s="44"/>
      <c r="DVB88" s="44"/>
      <c r="DVC88" s="44"/>
      <c r="DVD88" s="44"/>
      <c r="DVE88" s="44"/>
      <c r="DVF88" s="44"/>
      <c r="DVG88" s="44"/>
      <c r="DVH88" s="44"/>
      <c r="DVI88" s="44"/>
      <c r="DVJ88" s="44"/>
      <c r="DVK88" s="44"/>
      <c r="DVL88" s="44"/>
      <c r="DVM88" s="44"/>
      <c r="DVN88" s="44"/>
      <c r="DVO88" s="44"/>
      <c r="DVP88" s="44"/>
      <c r="DVQ88" s="44"/>
      <c r="DVR88" s="44"/>
      <c r="DVS88" s="44"/>
      <c r="DVT88" s="44"/>
      <c r="DVU88" s="44"/>
      <c r="DVV88" s="44"/>
      <c r="DVW88" s="44"/>
      <c r="DVX88" s="44"/>
      <c r="DVY88" s="44"/>
      <c r="DVZ88" s="44"/>
      <c r="DWA88" s="44"/>
      <c r="DWB88" s="44"/>
      <c r="DWC88" s="44"/>
      <c r="DWD88" s="44"/>
      <c r="DWE88" s="44"/>
      <c r="DWF88" s="44"/>
      <c r="DWG88" s="44"/>
      <c r="DWH88" s="44"/>
      <c r="DWI88" s="44"/>
      <c r="DWJ88" s="44"/>
      <c r="DWK88" s="44"/>
      <c r="DWL88" s="44"/>
      <c r="DWM88" s="44"/>
      <c r="DWN88" s="44"/>
      <c r="DWO88" s="44"/>
      <c r="DWP88" s="44"/>
      <c r="DWQ88" s="44"/>
      <c r="DWR88" s="44"/>
      <c r="DWS88" s="44"/>
      <c r="DWT88" s="44"/>
      <c r="DWU88" s="44"/>
      <c r="DWV88" s="44"/>
      <c r="DWW88" s="44"/>
      <c r="DWX88" s="44"/>
      <c r="DWY88" s="44"/>
      <c r="DWZ88" s="44"/>
      <c r="DXA88" s="44"/>
      <c r="DXB88" s="44"/>
      <c r="DXC88" s="44"/>
      <c r="DXD88" s="44"/>
      <c r="DXE88" s="44"/>
      <c r="DXF88" s="44"/>
      <c r="DXG88" s="44"/>
      <c r="DXH88" s="44"/>
      <c r="DXI88" s="44"/>
      <c r="DXJ88" s="44"/>
      <c r="DXK88" s="44"/>
      <c r="DXL88" s="44"/>
      <c r="DXM88" s="44"/>
      <c r="DXN88" s="44"/>
      <c r="DXO88" s="44"/>
      <c r="DXP88" s="44"/>
      <c r="DXQ88" s="44"/>
      <c r="DXR88" s="44"/>
      <c r="DXS88" s="44"/>
      <c r="DXT88" s="44"/>
      <c r="DXU88" s="44"/>
      <c r="DXV88" s="44"/>
      <c r="DXW88" s="44"/>
      <c r="DXX88" s="44"/>
      <c r="DXY88" s="44"/>
      <c r="DXZ88" s="44"/>
      <c r="DYA88" s="44"/>
      <c r="DYB88" s="44"/>
      <c r="DYC88" s="44"/>
      <c r="DYD88" s="44"/>
      <c r="DYE88" s="44"/>
      <c r="DYF88" s="44"/>
      <c r="DYG88" s="44"/>
      <c r="DYH88" s="44"/>
      <c r="DYI88" s="44"/>
      <c r="DYJ88" s="44"/>
      <c r="DYK88" s="44"/>
      <c r="DYL88" s="44"/>
      <c r="DYM88" s="44"/>
      <c r="DYN88" s="44"/>
      <c r="DYO88" s="44"/>
      <c r="DYP88" s="44"/>
      <c r="DYQ88" s="44"/>
      <c r="DYR88" s="44"/>
      <c r="DYS88" s="44"/>
      <c r="DYT88" s="44"/>
      <c r="DYU88" s="44"/>
      <c r="DYV88" s="44"/>
      <c r="DYW88" s="44"/>
      <c r="DYX88" s="44"/>
      <c r="DYY88" s="44"/>
      <c r="DYZ88" s="44"/>
      <c r="DZA88" s="44"/>
      <c r="DZB88" s="44"/>
      <c r="DZC88" s="44"/>
      <c r="DZD88" s="44"/>
      <c r="DZE88" s="44"/>
      <c r="DZF88" s="44"/>
      <c r="DZG88" s="44"/>
      <c r="DZH88" s="44"/>
      <c r="DZI88" s="44"/>
      <c r="DZJ88" s="44"/>
      <c r="DZK88" s="44"/>
      <c r="DZL88" s="44"/>
      <c r="DZM88" s="44"/>
      <c r="DZN88" s="44"/>
      <c r="DZO88" s="44"/>
      <c r="DZP88" s="44"/>
      <c r="DZQ88" s="44"/>
      <c r="DZR88" s="44"/>
      <c r="DZS88" s="44"/>
      <c r="DZT88" s="44"/>
      <c r="DZU88" s="44"/>
      <c r="DZV88" s="44"/>
      <c r="DZW88" s="44"/>
      <c r="DZX88" s="44"/>
      <c r="DZY88" s="44"/>
      <c r="DZZ88" s="44"/>
      <c r="EAA88" s="44"/>
      <c r="EAB88" s="44"/>
      <c r="EAC88" s="44"/>
      <c r="EAD88" s="44"/>
      <c r="EAE88" s="44"/>
      <c r="EAF88" s="44"/>
      <c r="EAG88" s="44"/>
      <c r="EAH88" s="44"/>
      <c r="EAI88" s="44"/>
      <c r="EAJ88" s="44"/>
      <c r="EAK88" s="44"/>
      <c r="EAL88" s="44"/>
      <c r="EAM88" s="44"/>
      <c r="EAN88" s="44"/>
      <c r="EAO88" s="44"/>
      <c r="EAP88" s="44"/>
      <c r="EAQ88" s="44"/>
      <c r="EAR88" s="44"/>
      <c r="EAS88" s="44"/>
      <c r="EAT88" s="44"/>
      <c r="EAU88" s="44"/>
      <c r="EAV88" s="44"/>
      <c r="EAW88" s="44"/>
      <c r="EAX88" s="44"/>
      <c r="EAY88" s="44"/>
      <c r="EAZ88" s="44"/>
      <c r="EBA88" s="44"/>
      <c r="EBB88" s="44"/>
      <c r="EBC88" s="44"/>
      <c r="EBD88" s="44"/>
      <c r="EBE88" s="44"/>
      <c r="EBF88" s="44"/>
      <c r="EBG88" s="44"/>
      <c r="EBH88" s="44"/>
      <c r="EBI88" s="44"/>
      <c r="EBJ88" s="44"/>
      <c r="EBK88" s="44"/>
      <c r="EBL88" s="44"/>
      <c r="EBM88" s="44"/>
      <c r="EBN88" s="44"/>
      <c r="EBO88" s="44"/>
      <c r="EBP88" s="44"/>
      <c r="EBQ88" s="44"/>
      <c r="EBR88" s="44"/>
      <c r="EBS88" s="44"/>
      <c r="EBT88" s="44"/>
      <c r="EBU88" s="44"/>
      <c r="EBV88" s="44"/>
      <c r="EBW88" s="44"/>
      <c r="EBX88" s="44"/>
      <c r="EBY88" s="44"/>
      <c r="EBZ88" s="44"/>
      <c r="ECA88" s="44"/>
      <c r="ECB88" s="44"/>
      <c r="ECC88" s="44"/>
      <c r="ECD88" s="44"/>
      <c r="ECE88" s="44"/>
      <c r="ECF88" s="44"/>
      <c r="ECG88" s="44"/>
      <c r="ECH88" s="44"/>
      <c r="ECI88" s="44"/>
      <c r="ECJ88" s="44"/>
      <c r="ECK88" s="44"/>
      <c r="ECL88" s="44"/>
      <c r="ECM88" s="44"/>
      <c r="ECN88" s="44"/>
      <c r="ECO88" s="44"/>
      <c r="ECP88" s="44"/>
      <c r="ECQ88" s="44"/>
      <c r="ECR88" s="44"/>
      <c r="ECS88" s="44"/>
      <c r="ECT88" s="44"/>
      <c r="ECU88" s="44"/>
      <c r="ECV88" s="44"/>
      <c r="ECW88" s="44"/>
      <c r="ECX88" s="44"/>
      <c r="ECY88" s="44"/>
      <c r="ECZ88" s="44"/>
      <c r="EDA88" s="44"/>
      <c r="EDB88" s="44"/>
      <c r="EDC88" s="44"/>
      <c r="EDD88" s="44"/>
      <c r="EDE88" s="44"/>
      <c r="EDF88" s="44"/>
      <c r="EDG88" s="44"/>
      <c r="EDH88" s="44"/>
      <c r="EDI88" s="44"/>
      <c r="EDJ88" s="44"/>
      <c r="EDK88" s="44"/>
      <c r="EDL88" s="44"/>
      <c r="EDM88" s="44"/>
      <c r="EDN88" s="44"/>
      <c r="EDO88" s="44"/>
      <c r="EDP88" s="44"/>
      <c r="EDQ88" s="44"/>
      <c r="EDR88" s="44"/>
      <c r="EDS88" s="44"/>
      <c r="EDT88" s="44"/>
      <c r="EDU88" s="44"/>
      <c r="EDV88" s="44"/>
      <c r="EDW88" s="44"/>
      <c r="EDX88" s="44"/>
      <c r="EDY88" s="44"/>
      <c r="EDZ88" s="44"/>
      <c r="EEA88" s="44"/>
      <c r="EEB88" s="44"/>
      <c r="EEC88" s="44"/>
      <c r="EED88" s="44"/>
      <c r="EEE88" s="44"/>
      <c r="EEF88" s="44"/>
      <c r="EEG88" s="44"/>
      <c r="EEH88" s="44"/>
      <c r="EEI88" s="44"/>
      <c r="EEJ88" s="44"/>
      <c r="EEK88" s="44"/>
      <c r="EEL88" s="44"/>
      <c r="EEM88" s="44"/>
      <c r="EEN88" s="44"/>
      <c r="EEO88" s="44"/>
      <c r="EEP88" s="44"/>
      <c r="EEQ88" s="44"/>
      <c r="EER88" s="44"/>
      <c r="EES88" s="44"/>
      <c r="EET88" s="44"/>
      <c r="EEU88" s="44"/>
      <c r="EEV88" s="44"/>
      <c r="EEW88" s="44"/>
      <c r="EEX88" s="44"/>
      <c r="EEY88" s="44"/>
      <c r="EEZ88" s="44"/>
      <c r="EFA88" s="44"/>
      <c r="EFB88" s="44"/>
      <c r="EFC88" s="44"/>
      <c r="EFD88" s="44"/>
      <c r="EFE88" s="44"/>
      <c r="EFF88" s="44"/>
      <c r="EFG88" s="44"/>
      <c r="EFH88" s="44"/>
      <c r="EFI88" s="44"/>
      <c r="EFJ88" s="44"/>
      <c r="EFK88" s="44"/>
      <c r="EFL88" s="44"/>
      <c r="EFM88" s="44"/>
      <c r="EFN88" s="44"/>
      <c r="EFO88" s="44"/>
      <c r="EFP88" s="44"/>
      <c r="EFQ88" s="44"/>
      <c r="EFR88" s="44"/>
      <c r="EFS88" s="44"/>
      <c r="EFT88" s="44"/>
      <c r="EFU88" s="44"/>
      <c r="EFV88" s="44"/>
      <c r="EFW88" s="44"/>
      <c r="EFX88" s="44"/>
      <c r="EFY88" s="44"/>
      <c r="EFZ88" s="44"/>
      <c r="EGA88" s="44"/>
      <c r="EGB88" s="44"/>
      <c r="EGC88" s="44"/>
      <c r="EGD88" s="44"/>
      <c r="EGE88" s="44"/>
      <c r="EGF88" s="44"/>
      <c r="EGG88" s="44"/>
      <c r="EGH88" s="44"/>
      <c r="EGI88" s="44"/>
      <c r="EGJ88" s="44"/>
      <c r="EGK88" s="44"/>
      <c r="EGL88" s="44"/>
      <c r="EGM88" s="44"/>
      <c r="EGN88" s="44"/>
      <c r="EGO88" s="44"/>
      <c r="EGP88" s="44"/>
      <c r="EGQ88" s="44"/>
      <c r="EGR88" s="44"/>
      <c r="EGS88" s="44"/>
      <c r="EGT88" s="44"/>
      <c r="EGU88" s="44"/>
      <c r="EGV88" s="44"/>
      <c r="EGW88" s="44"/>
      <c r="EGX88" s="44"/>
      <c r="EGY88" s="44"/>
      <c r="EGZ88" s="44"/>
      <c r="EHA88" s="44"/>
      <c r="EHB88" s="44"/>
      <c r="EHC88" s="44"/>
      <c r="EHD88" s="44"/>
      <c r="EHE88" s="44"/>
      <c r="EHF88" s="44"/>
      <c r="EHG88" s="44"/>
      <c r="EHH88" s="44"/>
      <c r="EHI88" s="44"/>
      <c r="EHJ88" s="44"/>
      <c r="EHK88" s="44"/>
      <c r="EHL88" s="44"/>
      <c r="EHM88" s="44"/>
      <c r="EHN88" s="44"/>
      <c r="EHO88" s="44"/>
      <c r="EHP88" s="44"/>
      <c r="EHQ88" s="44"/>
      <c r="EHR88" s="44"/>
      <c r="EHS88" s="44"/>
      <c r="EHT88" s="44"/>
      <c r="EHU88" s="44"/>
      <c r="EHV88" s="44"/>
      <c r="EHW88" s="44"/>
      <c r="EHX88" s="44"/>
      <c r="EHY88" s="44"/>
      <c r="EHZ88" s="44"/>
      <c r="EIA88" s="44"/>
      <c r="EIB88" s="44"/>
      <c r="EIC88" s="44"/>
      <c r="EID88" s="44"/>
      <c r="EIE88" s="44"/>
      <c r="EIF88" s="44"/>
      <c r="EIG88" s="44"/>
      <c r="EIH88" s="44"/>
      <c r="EII88" s="44"/>
      <c r="EIJ88" s="44"/>
      <c r="EIK88" s="44"/>
      <c r="EIL88" s="44"/>
      <c r="EIM88" s="44"/>
      <c r="EIN88" s="44"/>
      <c r="EIO88" s="44"/>
      <c r="EIP88" s="44"/>
      <c r="EIQ88" s="44"/>
      <c r="EIR88" s="44"/>
      <c r="EIS88" s="44"/>
      <c r="EIT88" s="44"/>
      <c r="EIU88" s="44"/>
      <c r="EIV88" s="44"/>
      <c r="EIW88" s="44"/>
      <c r="EIX88" s="44"/>
      <c r="EIY88" s="44"/>
      <c r="EIZ88" s="44"/>
      <c r="EJA88" s="44"/>
      <c r="EJB88" s="44"/>
      <c r="EJC88" s="44"/>
      <c r="EJD88" s="44"/>
      <c r="EJE88" s="44"/>
      <c r="EJF88" s="44"/>
      <c r="EJG88" s="44"/>
      <c r="EJH88" s="44"/>
      <c r="EJI88" s="44"/>
      <c r="EJJ88" s="44"/>
      <c r="EJK88" s="44"/>
      <c r="EJL88" s="44"/>
      <c r="EJM88" s="44"/>
      <c r="EJN88" s="44"/>
      <c r="EJO88" s="44"/>
      <c r="EJP88" s="44"/>
      <c r="EJQ88" s="44"/>
      <c r="EJR88" s="44"/>
      <c r="EJS88" s="44"/>
      <c r="EJT88" s="44"/>
      <c r="EJU88" s="44"/>
      <c r="EJV88" s="44"/>
      <c r="EJW88" s="44"/>
      <c r="EJX88" s="44"/>
      <c r="EJY88" s="44"/>
      <c r="EJZ88" s="44"/>
      <c r="EKA88" s="44"/>
      <c r="EKB88" s="44"/>
      <c r="EKC88" s="44"/>
      <c r="EKD88" s="44"/>
      <c r="EKE88" s="44"/>
      <c r="EKF88" s="44"/>
      <c r="EKG88" s="44"/>
      <c r="EKH88" s="44"/>
      <c r="EKI88" s="44"/>
      <c r="EKJ88" s="44"/>
      <c r="EKK88" s="44"/>
      <c r="EKL88" s="44"/>
      <c r="EKM88" s="44"/>
      <c r="EKN88" s="44"/>
      <c r="EKO88" s="44"/>
      <c r="EKP88" s="44"/>
      <c r="EKQ88" s="44"/>
      <c r="EKR88" s="44"/>
      <c r="EKS88" s="44"/>
      <c r="EKT88" s="44"/>
      <c r="EKU88" s="44"/>
      <c r="EKV88" s="44"/>
      <c r="EKW88" s="44"/>
      <c r="EKX88" s="44"/>
      <c r="EKY88" s="44"/>
      <c r="EKZ88" s="44"/>
      <c r="ELA88" s="44"/>
      <c r="ELB88" s="44"/>
      <c r="ELC88" s="44"/>
      <c r="ELD88" s="44"/>
      <c r="ELE88" s="44"/>
      <c r="ELF88" s="44"/>
      <c r="ELG88" s="44"/>
      <c r="ELH88" s="44"/>
      <c r="ELI88" s="44"/>
      <c r="ELJ88" s="44"/>
      <c r="ELK88" s="44"/>
      <c r="ELL88" s="44"/>
      <c r="ELM88" s="44"/>
      <c r="ELN88" s="44"/>
      <c r="ELO88" s="44"/>
      <c r="ELP88" s="44"/>
      <c r="ELQ88" s="44"/>
      <c r="ELR88" s="44"/>
      <c r="ELS88" s="44"/>
      <c r="ELT88" s="44"/>
      <c r="ELU88" s="44"/>
      <c r="ELV88" s="44"/>
      <c r="ELW88" s="44"/>
      <c r="ELX88" s="44"/>
      <c r="ELY88" s="44"/>
      <c r="ELZ88" s="44"/>
      <c r="EMA88" s="44"/>
      <c r="EMB88" s="44"/>
      <c r="EMC88" s="44"/>
      <c r="EMD88" s="44"/>
      <c r="EME88" s="44"/>
      <c r="EMF88" s="44"/>
      <c r="EMG88" s="44"/>
      <c r="EMH88" s="44"/>
      <c r="EMI88" s="44"/>
      <c r="EMJ88" s="44"/>
      <c r="EMK88" s="44"/>
      <c r="EML88" s="44"/>
      <c r="EMM88" s="44"/>
      <c r="EMN88" s="44"/>
      <c r="EMO88" s="44"/>
      <c r="EMP88" s="44"/>
      <c r="EMQ88" s="44"/>
      <c r="EMR88" s="44"/>
      <c r="EMS88" s="44"/>
      <c r="EMT88" s="44"/>
      <c r="EMU88" s="44"/>
      <c r="EMV88" s="44"/>
      <c r="EMW88" s="44"/>
      <c r="EMX88" s="44"/>
      <c r="EMY88" s="44"/>
      <c r="EMZ88" s="44"/>
      <c r="ENA88" s="44"/>
      <c r="ENB88" s="44"/>
      <c r="ENC88" s="44"/>
      <c r="END88" s="44"/>
      <c r="ENE88" s="44"/>
      <c r="ENF88" s="44"/>
      <c r="ENG88" s="44"/>
      <c r="ENH88" s="44"/>
      <c r="ENI88" s="44"/>
      <c r="ENJ88" s="44"/>
      <c r="ENK88" s="44"/>
      <c r="ENL88" s="44"/>
      <c r="ENM88" s="44"/>
      <c r="ENN88" s="44"/>
      <c r="ENO88" s="44"/>
      <c r="ENP88" s="44"/>
      <c r="ENQ88" s="44"/>
      <c r="ENR88" s="44"/>
      <c r="ENS88" s="44"/>
      <c r="ENT88" s="44"/>
      <c r="ENU88" s="44"/>
      <c r="ENV88" s="44"/>
      <c r="ENW88" s="44"/>
      <c r="ENX88" s="44"/>
      <c r="ENY88" s="44"/>
      <c r="ENZ88" s="44"/>
      <c r="EOA88" s="44"/>
      <c r="EOB88" s="44"/>
      <c r="EOC88" s="44"/>
      <c r="EOD88" s="44"/>
      <c r="EOE88" s="44"/>
      <c r="EOF88" s="44"/>
      <c r="EOG88" s="44"/>
      <c r="EOH88" s="44"/>
      <c r="EOI88" s="44"/>
      <c r="EOJ88" s="44"/>
      <c r="EOK88" s="44"/>
      <c r="EOL88" s="44"/>
      <c r="EOM88" s="44"/>
      <c r="EON88" s="44"/>
      <c r="EOO88" s="44"/>
      <c r="EOP88" s="44"/>
      <c r="EOQ88" s="44"/>
      <c r="EOR88" s="44"/>
      <c r="EOS88" s="44"/>
      <c r="EOT88" s="44"/>
      <c r="EOU88" s="44"/>
      <c r="EOV88" s="44"/>
      <c r="EOW88" s="44"/>
      <c r="EOX88" s="44"/>
      <c r="EOY88" s="44"/>
      <c r="EOZ88" s="44"/>
      <c r="EPA88" s="44"/>
      <c r="EPB88" s="44"/>
      <c r="EPC88" s="44"/>
      <c r="EPD88" s="44"/>
      <c r="EPE88" s="44"/>
      <c r="EPF88" s="44"/>
      <c r="EPG88" s="44"/>
      <c r="EPH88" s="44"/>
      <c r="EPI88" s="44"/>
      <c r="EPJ88" s="44"/>
      <c r="EPK88" s="44"/>
      <c r="EPL88" s="44"/>
      <c r="EPM88" s="44"/>
      <c r="EPN88" s="44"/>
      <c r="EPO88" s="44"/>
      <c r="EPP88" s="44"/>
      <c r="EPQ88" s="44"/>
      <c r="EPR88" s="44"/>
      <c r="EPS88" s="44"/>
      <c r="EPT88" s="44"/>
      <c r="EPU88" s="44"/>
      <c r="EPV88" s="44"/>
      <c r="EPW88" s="44"/>
      <c r="EPX88" s="44"/>
      <c r="EPY88" s="44"/>
      <c r="EPZ88" s="44"/>
      <c r="EQA88" s="44"/>
      <c r="EQB88" s="44"/>
      <c r="EQC88" s="44"/>
      <c r="EQD88" s="44"/>
      <c r="EQE88" s="44"/>
      <c r="EQF88" s="44"/>
      <c r="EQG88" s="44"/>
      <c r="EQH88" s="44"/>
      <c r="EQI88" s="44"/>
      <c r="EQJ88" s="44"/>
      <c r="EQK88" s="44"/>
      <c r="EQL88" s="44"/>
      <c r="EQM88" s="44"/>
      <c r="EQN88" s="44"/>
      <c r="EQO88" s="44"/>
      <c r="EQP88" s="44"/>
      <c r="EQQ88" s="44"/>
      <c r="EQR88" s="44"/>
      <c r="EQS88" s="44"/>
      <c r="EQT88" s="44"/>
      <c r="EQU88" s="44"/>
      <c r="EQV88" s="44"/>
      <c r="EQW88" s="44"/>
      <c r="EQX88" s="44"/>
      <c r="EQY88" s="44"/>
      <c r="EQZ88" s="44"/>
      <c r="ERA88" s="44"/>
      <c r="ERB88" s="44"/>
      <c r="ERC88" s="44"/>
      <c r="ERD88" s="44"/>
      <c r="ERE88" s="44"/>
      <c r="ERF88" s="44"/>
      <c r="ERG88" s="44"/>
      <c r="ERH88" s="44"/>
      <c r="ERI88" s="44"/>
      <c r="ERJ88" s="44"/>
      <c r="ERK88" s="44"/>
      <c r="ERL88" s="44"/>
      <c r="ERM88" s="44"/>
      <c r="ERN88" s="44"/>
      <c r="ERO88" s="44"/>
      <c r="ERP88" s="44"/>
      <c r="ERQ88" s="44"/>
      <c r="ERR88" s="44"/>
      <c r="ERS88" s="44"/>
      <c r="ERT88" s="44"/>
      <c r="ERU88" s="44"/>
      <c r="ERV88" s="44"/>
      <c r="ERW88" s="44"/>
      <c r="ERX88" s="44"/>
      <c r="ERY88" s="44"/>
      <c r="ERZ88" s="44"/>
      <c r="ESA88" s="44"/>
      <c r="ESB88" s="44"/>
      <c r="ESC88" s="44"/>
      <c r="ESD88" s="44"/>
      <c r="ESE88" s="44"/>
      <c r="ESF88" s="44"/>
      <c r="ESG88" s="44"/>
      <c r="ESH88" s="44"/>
      <c r="ESI88" s="44"/>
      <c r="ESJ88" s="44"/>
      <c r="ESK88" s="44"/>
      <c r="ESL88" s="44"/>
      <c r="ESM88" s="44"/>
      <c r="ESN88" s="44"/>
      <c r="ESO88" s="44"/>
      <c r="ESP88" s="44"/>
      <c r="ESQ88" s="44"/>
      <c r="ESR88" s="44"/>
      <c r="ESS88" s="44"/>
      <c r="EST88" s="44"/>
      <c r="ESU88" s="44"/>
      <c r="ESV88" s="44"/>
      <c r="ESW88" s="44"/>
      <c r="ESX88" s="44"/>
      <c r="ESY88" s="44"/>
      <c r="ESZ88" s="44"/>
      <c r="ETA88" s="44"/>
      <c r="ETB88" s="44"/>
      <c r="ETC88" s="44"/>
      <c r="ETD88" s="44"/>
      <c r="ETE88" s="44"/>
      <c r="ETF88" s="44"/>
      <c r="ETG88" s="44"/>
      <c r="ETH88" s="44"/>
      <c r="ETI88" s="44"/>
      <c r="ETJ88" s="44"/>
      <c r="ETK88" s="44"/>
      <c r="ETL88" s="44"/>
      <c r="ETM88" s="44"/>
      <c r="ETN88" s="44"/>
      <c r="ETO88" s="44"/>
      <c r="ETP88" s="44"/>
      <c r="ETQ88" s="44"/>
      <c r="ETR88" s="44"/>
      <c r="ETS88" s="44"/>
      <c r="ETT88" s="44"/>
      <c r="ETU88" s="44"/>
      <c r="ETV88" s="44"/>
      <c r="ETW88" s="44"/>
      <c r="ETX88" s="44"/>
      <c r="ETY88" s="44"/>
      <c r="ETZ88" s="44"/>
      <c r="EUA88" s="44"/>
      <c r="EUB88" s="44"/>
      <c r="EUC88" s="44"/>
      <c r="EUD88" s="44"/>
      <c r="EUE88" s="44"/>
      <c r="EUF88" s="44"/>
      <c r="EUG88" s="44"/>
      <c r="EUH88" s="44"/>
      <c r="EUI88" s="44"/>
      <c r="EUJ88" s="44"/>
      <c r="EUK88" s="44"/>
      <c r="EUL88" s="44"/>
      <c r="EUM88" s="44"/>
      <c r="EUN88" s="44"/>
      <c r="EUO88" s="44"/>
      <c r="EUP88" s="44"/>
      <c r="EUQ88" s="44"/>
      <c r="EUR88" s="44"/>
      <c r="EUS88" s="44"/>
      <c r="EUT88" s="44"/>
      <c r="EUU88" s="44"/>
      <c r="EUV88" s="44"/>
      <c r="EUW88" s="44"/>
      <c r="EUX88" s="44"/>
      <c r="EUY88" s="44"/>
      <c r="EUZ88" s="44"/>
      <c r="EVA88" s="44"/>
      <c r="EVB88" s="44"/>
      <c r="EVC88" s="44"/>
      <c r="EVD88" s="44"/>
      <c r="EVE88" s="44"/>
      <c r="EVF88" s="44"/>
      <c r="EVG88" s="44"/>
      <c r="EVH88" s="44"/>
      <c r="EVI88" s="44"/>
      <c r="EVJ88" s="44"/>
      <c r="EVK88" s="44"/>
      <c r="EVL88" s="44"/>
      <c r="EVM88" s="44"/>
      <c r="EVN88" s="44"/>
      <c r="EVO88" s="44"/>
      <c r="EVP88" s="44"/>
      <c r="EVQ88" s="44"/>
      <c r="EVR88" s="44"/>
      <c r="EVS88" s="44"/>
      <c r="EVT88" s="44"/>
      <c r="EVU88" s="44"/>
      <c r="EVV88" s="44"/>
      <c r="EVW88" s="44"/>
      <c r="EVX88" s="44"/>
      <c r="EVY88" s="44"/>
      <c r="EVZ88" s="44"/>
      <c r="EWA88" s="44"/>
      <c r="EWB88" s="44"/>
      <c r="EWC88" s="44"/>
      <c r="EWD88" s="44"/>
      <c r="EWE88" s="44"/>
      <c r="EWF88" s="44"/>
      <c r="EWG88" s="44"/>
      <c r="EWH88" s="44"/>
      <c r="EWI88" s="44"/>
      <c r="EWJ88" s="44"/>
      <c r="EWK88" s="44"/>
      <c r="EWL88" s="44"/>
      <c r="EWM88" s="44"/>
      <c r="EWN88" s="44"/>
      <c r="EWO88" s="44"/>
      <c r="EWP88" s="44"/>
      <c r="EWQ88" s="44"/>
      <c r="EWR88" s="44"/>
      <c r="EWS88" s="44"/>
      <c r="EWT88" s="44"/>
      <c r="EWU88" s="44"/>
      <c r="EWV88" s="44"/>
      <c r="EWW88" s="44"/>
      <c r="EWX88" s="44"/>
      <c r="EWY88" s="44"/>
      <c r="EWZ88" s="44"/>
      <c r="EXA88" s="44"/>
      <c r="EXB88" s="44"/>
      <c r="EXC88" s="44"/>
      <c r="EXD88" s="44"/>
      <c r="EXE88" s="44"/>
      <c r="EXF88" s="44"/>
      <c r="EXG88" s="44"/>
      <c r="EXH88" s="44"/>
      <c r="EXI88" s="44"/>
      <c r="EXJ88" s="44"/>
      <c r="EXK88" s="44"/>
      <c r="EXL88" s="44"/>
      <c r="EXM88" s="44"/>
      <c r="EXN88" s="44"/>
      <c r="EXO88" s="44"/>
      <c r="EXP88" s="44"/>
      <c r="EXQ88" s="44"/>
      <c r="EXR88" s="44"/>
      <c r="EXS88" s="44"/>
      <c r="EXT88" s="44"/>
      <c r="EXU88" s="44"/>
      <c r="EXV88" s="44"/>
      <c r="EXW88" s="44"/>
      <c r="EXX88" s="44"/>
      <c r="EXY88" s="44"/>
      <c r="EXZ88" s="44"/>
      <c r="EYA88" s="44"/>
      <c r="EYB88" s="44"/>
      <c r="EYC88" s="44"/>
      <c r="EYD88" s="44"/>
      <c r="EYE88" s="44"/>
      <c r="EYF88" s="44"/>
      <c r="EYG88" s="44"/>
      <c r="EYH88" s="44"/>
      <c r="EYI88" s="44"/>
      <c r="EYJ88" s="44"/>
      <c r="EYK88" s="44"/>
      <c r="EYL88" s="44"/>
      <c r="EYM88" s="44"/>
      <c r="EYN88" s="44"/>
      <c r="EYO88" s="44"/>
      <c r="EYP88" s="44"/>
      <c r="EYQ88" s="44"/>
      <c r="EYR88" s="44"/>
      <c r="EYS88" s="44"/>
      <c r="EYT88" s="44"/>
      <c r="EYU88" s="44"/>
      <c r="EYV88" s="44"/>
      <c r="EYW88" s="44"/>
      <c r="EYX88" s="44"/>
      <c r="EYY88" s="44"/>
      <c r="EYZ88" s="44"/>
      <c r="EZA88" s="44"/>
      <c r="EZB88" s="44"/>
      <c r="EZC88" s="44"/>
      <c r="EZD88" s="44"/>
      <c r="EZE88" s="44"/>
      <c r="EZF88" s="44"/>
      <c r="EZG88" s="44"/>
      <c r="EZH88" s="44"/>
      <c r="EZI88" s="44"/>
      <c r="EZJ88" s="44"/>
      <c r="EZK88" s="44"/>
      <c r="EZL88" s="44"/>
      <c r="EZM88" s="44"/>
      <c r="EZN88" s="44"/>
      <c r="EZO88" s="44"/>
      <c r="EZP88" s="44"/>
      <c r="EZQ88" s="44"/>
      <c r="EZR88" s="44"/>
      <c r="EZS88" s="44"/>
      <c r="EZT88" s="44"/>
      <c r="EZU88" s="44"/>
      <c r="EZV88" s="44"/>
      <c r="EZW88" s="44"/>
      <c r="EZX88" s="44"/>
      <c r="EZY88" s="44"/>
      <c r="EZZ88" s="44"/>
      <c r="FAA88" s="44"/>
      <c r="FAB88" s="44"/>
      <c r="FAC88" s="44"/>
      <c r="FAD88" s="44"/>
      <c r="FAE88" s="44"/>
      <c r="FAF88" s="44"/>
      <c r="FAG88" s="44"/>
      <c r="FAH88" s="44"/>
      <c r="FAI88" s="44"/>
      <c r="FAJ88" s="44"/>
      <c r="FAK88" s="44"/>
      <c r="FAL88" s="44"/>
      <c r="FAM88" s="44"/>
      <c r="FAN88" s="44"/>
      <c r="FAO88" s="44"/>
      <c r="FAP88" s="44"/>
      <c r="FAQ88" s="44"/>
      <c r="FAR88" s="44"/>
      <c r="FAS88" s="44"/>
      <c r="FAT88" s="44"/>
      <c r="FAU88" s="44"/>
      <c r="FAV88" s="44"/>
      <c r="FAW88" s="44"/>
      <c r="FAX88" s="44"/>
      <c r="FAY88" s="44"/>
      <c r="FAZ88" s="44"/>
      <c r="FBA88" s="44"/>
      <c r="FBB88" s="44"/>
      <c r="FBC88" s="44"/>
      <c r="FBD88" s="44"/>
      <c r="FBE88" s="44"/>
      <c r="FBF88" s="44"/>
      <c r="FBG88" s="44"/>
      <c r="FBH88" s="44"/>
      <c r="FBI88" s="44"/>
      <c r="FBJ88" s="44"/>
      <c r="FBK88" s="44"/>
      <c r="FBL88" s="44"/>
      <c r="FBM88" s="44"/>
      <c r="FBN88" s="44"/>
      <c r="FBO88" s="44"/>
      <c r="FBP88" s="44"/>
      <c r="FBQ88" s="44"/>
      <c r="FBR88" s="44"/>
      <c r="FBS88" s="44"/>
      <c r="FBT88" s="44"/>
      <c r="FBU88" s="44"/>
      <c r="FBV88" s="44"/>
      <c r="FBW88" s="44"/>
      <c r="FBX88" s="44"/>
      <c r="FBY88" s="44"/>
      <c r="FBZ88" s="44"/>
      <c r="FCA88" s="44"/>
      <c r="FCB88" s="44"/>
      <c r="FCC88" s="44"/>
      <c r="FCD88" s="44"/>
      <c r="FCE88" s="44"/>
      <c r="FCF88" s="44"/>
      <c r="FCG88" s="44"/>
      <c r="FCH88" s="44"/>
      <c r="FCI88" s="44"/>
      <c r="FCJ88" s="44"/>
      <c r="FCK88" s="44"/>
      <c r="FCL88" s="44"/>
      <c r="FCM88" s="44"/>
      <c r="FCN88" s="44"/>
      <c r="FCO88" s="44"/>
      <c r="FCP88" s="44"/>
      <c r="FCQ88" s="44"/>
      <c r="FCR88" s="44"/>
      <c r="FCS88" s="44"/>
      <c r="FCT88" s="44"/>
      <c r="FCU88" s="44"/>
      <c r="FCV88" s="44"/>
      <c r="FCW88" s="44"/>
      <c r="FCX88" s="44"/>
      <c r="FCY88" s="44"/>
      <c r="FCZ88" s="44"/>
      <c r="FDA88" s="44"/>
      <c r="FDB88" s="44"/>
      <c r="FDC88" s="44"/>
      <c r="FDD88" s="44"/>
      <c r="FDE88" s="44"/>
      <c r="FDF88" s="44"/>
      <c r="FDG88" s="44"/>
      <c r="FDH88" s="44"/>
      <c r="FDI88" s="44"/>
      <c r="FDJ88" s="44"/>
      <c r="FDK88" s="44"/>
      <c r="FDL88" s="44"/>
      <c r="FDM88" s="44"/>
      <c r="FDN88" s="44"/>
      <c r="FDO88" s="44"/>
      <c r="FDP88" s="44"/>
      <c r="FDQ88" s="44"/>
      <c r="FDR88" s="44"/>
      <c r="FDS88" s="44"/>
      <c r="FDT88" s="44"/>
      <c r="FDU88" s="44"/>
      <c r="FDV88" s="44"/>
      <c r="FDW88" s="44"/>
      <c r="FDX88" s="44"/>
      <c r="FDY88" s="44"/>
      <c r="FDZ88" s="44"/>
      <c r="FEA88" s="44"/>
      <c r="FEB88" s="44"/>
      <c r="FEC88" s="44"/>
      <c r="FED88" s="44"/>
      <c r="FEE88" s="44"/>
      <c r="FEF88" s="44"/>
      <c r="FEG88" s="44"/>
      <c r="FEH88" s="44"/>
      <c r="FEI88" s="44"/>
      <c r="FEJ88" s="44"/>
      <c r="FEK88" s="44"/>
      <c r="FEL88" s="44"/>
      <c r="FEM88" s="44"/>
      <c r="FEN88" s="44"/>
      <c r="FEO88" s="44"/>
      <c r="FEP88" s="44"/>
      <c r="FEQ88" s="44"/>
      <c r="FER88" s="44"/>
      <c r="FES88" s="44"/>
      <c r="FET88" s="44"/>
      <c r="FEU88" s="44"/>
      <c r="FEV88" s="44"/>
      <c r="FEW88" s="44"/>
      <c r="FEX88" s="44"/>
      <c r="FEY88" s="44"/>
      <c r="FEZ88" s="44"/>
      <c r="FFA88" s="44"/>
      <c r="FFB88" s="44"/>
      <c r="FFC88" s="44"/>
      <c r="FFD88" s="44"/>
      <c r="FFE88" s="44"/>
      <c r="FFF88" s="44"/>
      <c r="FFG88" s="44"/>
      <c r="FFH88" s="44"/>
      <c r="FFI88" s="44"/>
      <c r="FFJ88" s="44"/>
      <c r="FFK88" s="44"/>
      <c r="FFL88" s="44"/>
      <c r="FFM88" s="44"/>
      <c r="FFN88" s="44"/>
      <c r="FFO88" s="44"/>
      <c r="FFP88" s="44"/>
      <c r="FFQ88" s="44"/>
      <c r="FFR88" s="44"/>
      <c r="FFS88" s="44"/>
      <c r="FFT88" s="44"/>
      <c r="FFU88" s="44"/>
      <c r="FFV88" s="44"/>
      <c r="FFW88" s="44"/>
      <c r="FFX88" s="44"/>
      <c r="FFY88" s="44"/>
      <c r="FFZ88" s="44"/>
      <c r="FGA88" s="44"/>
      <c r="FGB88" s="44"/>
      <c r="FGC88" s="44"/>
      <c r="FGD88" s="44"/>
      <c r="FGE88" s="44"/>
      <c r="FGF88" s="44"/>
      <c r="FGG88" s="44"/>
      <c r="FGH88" s="44"/>
      <c r="FGI88" s="44"/>
      <c r="FGJ88" s="44"/>
      <c r="FGK88" s="44"/>
      <c r="FGL88" s="44"/>
      <c r="FGM88" s="44"/>
      <c r="FGN88" s="44"/>
      <c r="FGO88" s="44"/>
      <c r="FGP88" s="44"/>
      <c r="FGQ88" s="44"/>
      <c r="FGR88" s="44"/>
      <c r="FGS88" s="44"/>
      <c r="FGT88" s="44"/>
      <c r="FGU88" s="44"/>
      <c r="FGV88" s="44"/>
      <c r="FGW88" s="44"/>
      <c r="FGX88" s="44"/>
      <c r="FGY88" s="44"/>
      <c r="FGZ88" s="44"/>
      <c r="FHA88" s="44"/>
      <c r="FHB88" s="44"/>
      <c r="FHC88" s="44"/>
      <c r="FHD88" s="44"/>
      <c r="FHE88" s="44"/>
      <c r="FHF88" s="44"/>
      <c r="FHG88" s="44"/>
      <c r="FHH88" s="44"/>
      <c r="FHI88" s="44"/>
      <c r="FHJ88" s="44"/>
      <c r="FHK88" s="44"/>
      <c r="FHL88" s="44"/>
      <c r="FHM88" s="44"/>
      <c r="FHN88" s="44"/>
      <c r="FHO88" s="44"/>
      <c r="FHP88" s="44"/>
      <c r="FHQ88" s="44"/>
      <c r="FHR88" s="44"/>
      <c r="FHS88" s="44"/>
      <c r="FHT88" s="44"/>
      <c r="FHU88" s="44"/>
      <c r="FHV88" s="44"/>
      <c r="FHW88" s="44"/>
      <c r="FHX88" s="44"/>
      <c r="FHY88" s="44"/>
      <c r="FHZ88" s="44"/>
      <c r="FIA88" s="44"/>
      <c r="FIB88" s="44"/>
      <c r="FIC88" s="44"/>
      <c r="FID88" s="44"/>
      <c r="FIE88" s="44"/>
      <c r="FIF88" s="44"/>
      <c r="FIG88" s="44"/>
      <c r="FIH88" s="44"/>
      <c r="FII88" s="44"/>
      <c r="FIJ88" s="44"/>
      <c r="FIK88" s="44"/>
      <c r="FIL88" s="44"/>
      <c r="FIM88" s="44"/>
      <c r="FIN88" s="44"/>
      <c r="FIO88" s="44"/>
      <c r="FIP88" s="44"/>
      <c r="FIQ88" s="44"/>
      <c r="FIR88" s="44"/>
      <c r="FIS88" s="44"/>
      <c r="FIT88" s="44"/>
      <c r="FIU88" s="44"/>
      <c r="FIV88" s="44"/>
      <c r="FIW88" s="44"/>
      <c r="FIX88" s="44"/>
      <c r="FIY88" s="44"/>
      <c r="FIZ88" s="44"/>
      <c r="FJA88" s="44"/>
      <c r="FJB88" s="44"/>
      <c r="FJC88" s="44"/>
      <c r="FJD88" s="44"/>
      <c r="FJE88" s="44"/>
      <c r="FJF88" s="44"/>
      <c r="FJG88" s="44"/>
      <c r="FJH88" s="44"/>
      <c r="FJI88" s="44"/>
      <c r="FJJ88" s="44"/>
      <c r="FJK88" s="44"/>
      <c r="FJL88" s="44"/>
      <c r="FJM88" s="44"/>
      <c r="FJN88" s="44"/>
      <c r="FJO88" s="44"/>
      <c r="FJP88" s="44"/>
      <c r="FJQ88" s="44"/>
      <c r="FJR88" s="44"/>
      <c r="FJS88" s="44"/>
      <c r="FJT88" s="44"/>
      <c r="FJU88" s="44"/>
      <c r="FJV88" s="44"/>
      <c r="FJW88" s="44"/>
      <c r="FJX88" s="44"/>
      <c r="FJY88" s="44"/>
      <c r="FJZ88" s="44"/>
      <c r="FKA88" s="44"/>
      <c r="FKB88" s="44"/>
      <c r="FKC88" s="44"/>
      <c r="FKD88" s="44"/>
      <c r="FKE88" s="44"/>
      <c r="FKF88" s="44"/>
      <c r="FKG88" s="44"/>
      <c r="FKH88" s="44"/>
      <c r="FKI88" s="44"/>
      <c r="FKJ88" s="44"/>
      <c r="FKK88" s="44"/>
      <c r="FKL88" s="44"/>
      <c r="FKM88" s="44"/>
      <c r="FKN88" s="44"/>
      <c r="FKO88" s="44"/>
      <c r="FKP88" s="44"/>
      <c r="FKQ88" s="44"/>
    </row>
    <row r="89" spans="1:4359" s="38" customFormat="1" ht="31.5" customHeight="1" thickBot="1" x14ac:dyDescent="0.3">
      <c r="A89" s="732"/>
      <c r="B89" s="787"/>
      <c r="C89" s="807"/>
      <c r="D89" s="791"/>
      <c r="E89" s="791"/>
      <c r="F89" s="333" t="s">
        <v>23</v>
      </c>
      <c r="G89" s="259">
        <v>0.33339999999999997</v>
      </c>
      <c r="H89" s="259">
        <v>0.33329999999999999</v>
      </c>
      <c r="I89" s="259">
        <v>0.33329999999999999</v>
      </c>
      <c r="J89" s="259">
        <v>0</v>
      </c>
      <c r="K89" s="259">
        <v>0</v>
      </c>
      <c r="L89" s="259">
        <v>0</v>
      </c>
      <c r="M89" s="259">
        <v>0</v>
      </c>
      <c r="N89" s="259">
        <v>0</v>
      </c>
      <c r="O89" s="259">
        <v>0</v>
      </c>
      <c r="P89" s="259">
        <v>0</v>
      </c>
      <c r="Q89" s="259">
        <v>0</v>
      </c>
      <c r="R89" s="259">
        <v>0</v>
      </c>
      <c r="S89" s="335">
        <f>SUM(G89:I89)</f>
        <v>1</v>
      </c>
      <c r="T89" s="802"/>
      <c r="U89" s="813"/>
      <c r="V89" s="750"/>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c r="IE89" s="44"/>
      <c r="IF89" s="44"/>
      <c r="IG89" s="44"/>
      <c r="IH89" s="44"/>
      <c r="II89" s="44"/>
      <c r="IJ89" s="44"/>
      <c r="IK89" s="44"/>
      <c r="IL89" s="44"/>
      <c r="IM89" s="44"/>
      <c r="IN89" s="44"/>
      <c r="IO89" s="44"/>
      <c r="IP89" s="44"/>
      <c r="IQ89" s="44"/>
      <c r="IR89" s="44"/>
      <c r="IS89" s="44"/>
      <c r="IT89" s="44"/>
      <c r="IU89" s="44"/>
      <c r="IV89" s="44"/>
      <c r="IW89" s="44"/>
      <c r="IX89" s="44"/>
      <c r="IY89" s="44"/>
      <c r="IZ89" s="44"/>
      <c r="JA89" s="44"/>
      <c r="JB89" s="44"/>
      <c r="JC89" s="44"/>
      <c r="JD89" s="44"/>
      <c r="JE89" s="44"/>
      <c r="JF89" s="44"/>
      <c r="JG89" s="44"/>
      <c r="JH89" s="44"/>
      <c r="JI89" s="44"/>
      <c r="JJ89" s="44"/>
      <c r="JK89" s="44"/>
      <c r="JL89" s="44"/>
      <c r="JM89" s="44"/>
      <c r="JN89" s="44"/>
      <c r="JO89" s="44"/>
      <c r="JP89" s="44"/>
      <c r="JQ89" s="44"/>
      <c r="JR89" s="44"/>
      <c r="JS89" s="44"/>
      <c r="JT89" s="44"/>
      <c r="JU89" s="44"/>
      <c r="JV89" s="44"/>
      <c r="JW89" s="44"/>
      <c r="JX89" s="44"/>
      <c r="JY89" s="44"/>
      <c r="JZ89" s="44"/>
      <c r="KA89" s="44"/>
      <c r="KB89" s="44"/>
      <c r="KC89" s="44"/>
      <c r="KD89" s="44"/>
      <c r="KE89" s="44"/>
      <c r="KF89" s="44"/>
      <c r="KG89" s="44"/>
      <c r="KH89" s="44"/>
      <c r="KI89" s="44"/>
      <c r="KJ89" s="44"/>
      <c r="KK89" s="44"/>
      <c r="KL89" s="44"/>
      <c r="KM89" s="44"/>
      <c r="KN89" s="44"/>
      <c r="KO89" s="44"/>
      <c r="KP89" s="44"/>
      <c r="KQ89" s="44"/>
      <c r="KR89" s="44"/>
      <c r="KS89" s="44"/>
      <c r="KT89" s="44"/>
      <c r="KU89" s="44"/>
      <c r="KV89" s="44"/>
      <c r="KW89" s="44"/>
      <c r="KX89" s="44"/>
      <c r="KY89" s="44"/>
      <c r="KZ89" s="44"/>
      <c r="LA89" s="44"/>
      <c r="LB89" s="44"/>
      <c r="LC89" s="44"/>
      <c r="LD89" s="44"/>
      <c r="LE89" s="44"/>
      <c r="LF89" s="44"/>
      <c r="LG89" s="44"/>
      <c r="LH89" s="44"/>
      <c r="LI89" s="44"/>
      <c r="LJ89" s="44"/>
      <c r="LK89" s="44"/>
      <c r="LL89" s="44"/>
      <c r="LM89" s="44"/>
      <c r="LN89" s="44"/>
      <c r="LO89" s="44"/>
      <c r="LP89" s="44"/>
      <c r="LQ89" s="44"/>
      <c r="LR89" s="44"/>
      <c r="LS89" s="44"/>
      <c r="LT89" s="44"/>
      <c r="LU89" s="44"/>
      <c r="LV89" s="44"/>
      <c r="LW89" s="44"/>
      <c r="LX89" s="44"/>
      <c r="LY89" s="44"/>
      <c r="LZ89" s="44"/>
      <c r="MA89" s="44"/>
      <c r="MB89" s="44"/>
      <c r="MC89" s="44"/>
      <c r="MD89" s="44"/>
      <c r="ME89" s="44"/>
      <c r="MF89" s="44"/>
      <c r="MG89" s="44"/>
      <c r="MH89" s="44"/>
      <c r="MI89" s="44"/>
      <c r="MJ89" s="44"/>
      <c r="MK89" s="44"/>
      <c r="ML89" s="44"/>
      <c r="MM89" s="44"/>
      <c r="MN89" s="44"/>
      <c r="MO89" s="44"/>
      <c r="MP89" s="44"/>
      <c r="MQ89" s="44"/>
      <c r="MR89" s="44"/>
      <c r="MS89" s="44"/>
      <c r="MT89" s="44"/>
      <c r="MU89" s="44"/>
      <c r="MV89" s="44"/>
      <c r="MW89" s="44"/>
      <c r="MX89" s="44"/>
      <c r="MY89" s="44"/>
      <c r="MZ89" s="44"/>
      <c r="NA89" s="44"/>
      <c r="NB89" s="44"/>
      <c r="NC89" s="44"/>
      <c r="ND89" s="44"/>
      <c r="NE89" s="44"/>
      <c r="NF89" s="44"/>
      <c r="NG89" s="44"/>
      <c r="NH89" s="44"/>
      <c r="NI89" s="44"/>
      <c r="NJ89" s="44"/>
      <c r="NK89" s="44"/>
      <c r="NL89" s="44"/>
      <c r="NM89" s="44"/>
      <c r="NN89" s="44"/>
      <c r="NO89" s="44"/>
      <c r="NP89" s="44"/>
      <c r="NQ89" s="44"/>
      <c r="NR89" s="44"/>
      <c r="NS89" s="44"/>
      <c r="NT89" s="44"/>
      <c r="NU89" s="44"/>
      <c r="NV89" s="44"/>
      <c r="NW89" s="44"/>
      <c r="NX89" s="44"/>
      <c r="NY89" s="44"/>
      <c r="NZ89" s="44"/>
      <c r="OA89" s="44"/>
      <c r="OB89" s="44"/>
      <c r="OC89" s="44"/>
      <c r="OD89" s="44"/>
      <c r="OE89" s="44"/>
      <c r="OF89" s="44"/>
      <c r="OG89" s="44"/>
      <c r="OH89" s="44"/>
      <c r="OI89" s="44"/>
      <c r="OJ89" s="44"/>
      <c r="OK89" s="44"/>
      <c r="OL89" s="44"/>
      <c r="OM89" s="44"/>
      <c r="ON89" s="44"/>
      <c r="OO89" s="44"/>
      <c r="OP89" s="44"/>
      <c r="OQ89" s="44"/>
      <c r="OR89" s="44"/>
      <c r="OS89" s="44"/>
      <c r="OT89" s="44"/>
      <c r="OU89" s="44"/>
      <c r="OV89" s="44"/>
      <c r="OW89" s="44"/>
      <c r="OX89" s="44"/>
      <c r="OY89" s="44"/>
      <c r="OZ89" s="44"/>
      <c r="PA89" s="44"/>
      <c r="PB89" s="44"/>
      <c r="PC89" s="44"/>
      <c r="PD89" s="44"/>
      <c r="PE89" s="44"/>
      <c r="PF89" s="44"/>
      <c r="PG89" s="44"/>
      <c r="PH89" s="44"/>
      <c r="PI89" s="44"/>
      <c r="PJ89" s="44"/>
      <c r="PK89" s="44"/>
      <c r="PL89" s="44"/>
      <c r="PM89" s="44"/>
      <c r="PN89" s="44"/>
      <c r="PO89" s="44"/>
      <c r="PP89" s="44"/>
      <c r="PQ89" s="44"/>
      <c r="PR89" s="44"/>
      <c r="PS89" s="44"/>
      <c r="PT89" s="44"/>
      <c r="PU89" s="44"/>
      <c r="PV89" s="44"/>
      <c r="PW89" s="44"/>
      <c r="PX89" s="44"/>
      <c r="PY89" s="44"/>
      <c r="PZ89" s="44"/>
      <c r="QA89" s="44"/>
      <c r="QB89" s="44"/>
      <c r="QC89" s="44"/>
      <c r="QD89" s="44"/>
      <c r="QE89" s="44"/>
      <c r="QF89" s="44"/>
      <c r="QG89" s="44"/>
      <c r="QH89" s="44"/>
      <c r="QI89" s="44"/>
      <c r="QJ89" s="44"/>
      <c r="QK89" s="44"/>
      <c r="QL89" s="44"/>
      <c r="QM89" s="44"/>
      <c r="QN89" s="44"/>
      <c r="QO89" s="44"/>
      <c r="QP89" s="44"/>
      <c r="QQ89" s="44"/>
      <c r="QR89" s="44"/>
      <c r="QS89" s="44"/>
      <c r="QT89" s="44"/>
      <c r="QU89" s="44"/>
      <c r="QV89" s="44"/>
      <c r="QW89" s="44"/>
      <c r="QX89" s="44"/>
      <c r="QY89" s="44"/>
      <c r="QZ89" s="44"/>
      <c r="RA89" s="44"/>
      <c r="RB89" s="44"/>
      <c r="RC89" s="44"/>
      <c r="RD89" s="44"/>
      <c r="RE89" s="44"/>
      <c r="RF89" s="44"/>
      <c r="RG89" s="44"/>
      <c r="RH89" s="44"/>
      <c r="RI89" s="44"/>
      <c r="RJ89" s="44"/>
      <c r="RK89" s="44"/>
      <c r="RL89" s="44"/>
      <c r="RM89" s="44"/>
      <c r="RN89" s="44"/>
      <c r="RO89" s="44"/>
      <c r="RP89" s="44"/>
      <c r="RQ89" s="44"/>
      <c r="RR89" s="44"/>
      <c r="RS89" s="44"/>
      <c r="RT89" s="44"/>
      <c r="RU89" s="44"/>
      <c r="RV89" s="44"/>
      <c r="RW89" s="44"/>
      <c r="RX89" s="44"/>
      <c r="RY89" s="44"/>
      <c r="RZ89" s="44"/>
      <c r="SA89" s="44"/>
      <c r="SB89" s="44"/>
      <c r="SC89" s="44"/>
      <c r="SD89" s="44"/>
      <c r="SE89" s="44"/>
      <c r="SF89" s="44"/>
      <c r="SG89" s="44"/>
      <c r="SH89" s="44"/>
      <c r="SI89" s="44"/>
      <c r="SJ89" s="44"/>
      <c r="SK89" s="44"/>
      <c r="SL89" s="44"/>
      <c r="SM89" s="44"/>
      <c r="SN89" s="44"/>
      <c r="SO89" s="44"/>
      <c r="SP89" s="44"/>
      <c r="SQ89" s="44"/>
      <c r="SR89" s="44"/>
      <c r="SS89" s="44"/>
      <c r="ST89" s="44"/>
      <c r="SU89" s="44"/>
      <c r="SV89" s="44"/>
      <c r="SW89" s="44"/>
      <c r="SX89" s="44"/>
      <c r="SY89" s="44"/>
      <c r="SZ89" s="44"/>
      <c r="TA89" s="44"/>
      <c r="TB89" s="44"/>
      <c r="TC89" s="44"/>
      <c r="TD89" s="44"/>
      <c r="TE89" s="44"/>
      <c r="TF89" s="44"/>
      <c r="TG89" s="44"/>
      <c r="TH89" s="44"/>
      <c r="TI89" s="44"/>
      <c r="TJ89" s="44"/>
      <c r="TK89" s="44"/>
      <c r="TL89" s="44"/>
      <c r="TM89" s="44"/>
      <c r="TN89" s="44"/>
      <c r="TO89" s="44"/>
      <c r="TP89" s="44"/>
      <c r="TQ89" s="44"/>
      <c r="TR89" s="44"/>
      <c r="TS89" s="44"/>
      <c r="TT89" s="44"/>
      <c r="TU89" s="44"/>
      <c r="TV89" s="44"/>
      <c r="TW89" s="44"/>
      <c r="TX89" s="44"/>
      <c r="TY89" s="44"/>
      <c r="TZ89" s="44"/>
      <c r="UA89" s="44"/>
      <c r="UB89" s="44"/>
      <c r="UC89" s="44"/>
      <c r="UD89" s="44"/>
      <c r="UE89" s="44"/>
      <c r="UF89" s="44"/>
      <c r="UG89" s="44"/>
      <c r="UH89" s="44"/>
      <c r="UI89" s="44"/>
      <c r="UJ89" s="44"/>
      <c r="UK89" s="44"/>
      <c r="UL89" s="44"/>
      <c r="UM89" s="44"/>
      <c r="UN89" s="44"/>
      <c r="UO89" s="44"/>
      <c r="UP89" s="44"/>
      <c r="UQ89" s="44"/>
      <c r="UR89" s="44"/>
      <c r="US89" s="44"/>
      <c r="UT89" s="44"/>
      <c r="UU89" s="44"/>
      <c r="UV89" s="44"/>
      <c r="UW89" s="44"/>
      <c r="UX89" s="44"/>
      <c r="UY89" s="44"/>
      <c r="UZ89" s="44"/>
      <c r="VA89" s="44"/>
      <c r="VB89" s="44"/>
      <c r="VC89" s="44"/>
      <c r="VD89" s="44"/>
      <c r="VE89" s="44"/>
      <c r="VF89" s="44"/>
      <c r="VG89" s="44"/>
      <c r="VH89" s="44"/>
      <c r="VI89" s="44"/>
      <c r="VJ89" s="44"/>
      <c r="VK89" s="44"/>
      <c r="VL89" s="44"/>
      <c r="VM89" s="44"/>
      <c r="VN89" s="44"/>
      <c r="VO89" s="44"/>
      <c r="VP89" s="44"/>
      <c r="VQ89" s="44"/>
      <c r="VR89" s="44"/>
      <c r="VS89" s="44"/>
      <c r="VT89" s="44"/>
      <c r="VU89" s="44"/>
      <c r="VV89" s="44"/>
      <c r="VW89" s="44"/>
      <c r="VX89" s="44"/>
      <c r="VY89" s="44"/>
      <c r="VZ89" s="44"/>
      <c r="WA89" s="44"/>
      <c r="WB89" s="44"/>
      <c r="WC89" s="44"/>
      <c r="WD89" s="44"/>
      <c r="WE89" s="44"/>
      <c r="WF89" s="44"/>
      <c r="WG89" s="44"/>
      <c r="WH89" s="44"/>
      <c r="WI89" s="44"/>
      <c r="WJ89" s="44"/>
      <c r="WK89" s="44"/>
      <c r="WL89" s="44"/>
      <c r="WM89" s="44"/>
      <c r="WN89" s="44"/>
      <c r="WO89" s="44"/>
      <c r="WP89" s="44"/>
      <c r="WQ89" s="44"/>
      <c r="WR89" s="44"/>
      <c r="WS89" s="44"/>
      <c r="WT89" s="44"/>
      <c r="WU89" s="44"/>
      <c r="WV89" s="44"/>
      <c r="WW89" s="44"/>
      <c r="WX89" s="44"/>
      <c r="WY89" s="44"/>
      <c r="WZ89" s="44"/>
      <c r="XA89" s="44"/>
      <c r="XB89" s="44"/>
      <c r="XC89" s="44"/>
      <c r="XD89" s="44"/>
      <c r="XE89" s="44"/>
      <c r="XF89" s="44"/>
      <c r="XG89" s="44"/>
      <c r="XH89" s="44"/>
      <c r="XI89" s="44"/>
      <c r="XJ89" s="44"/>
      <c r="XK89" s="44"/>
      <c r="XL89" s="44"/>
      <c r="XM89" s="44"/>
      <c r="XN89" s="44"/>
      <c r="XO89" s="44"/>
      <c r="XP89" s="44"/>
      <c r="XQ89" s="44"/>
      <c r="XR89" s="44"/>
      <c r="XS89" s="44"/>
      <c r="XT89" s="44"/>
      <c r="XU89" s="44"/>
      <c r="XV89" s="44"/>
      <c r="XW89" s="44"/>
      <c r="XX89" s="44"/>
      <c r="XY89" s="44"/>
      <c r="XZ89" s="44"/>
      <c r="YA89" s="44"/>
      <c r="YB89" s="44"/>
      <c r="YC89" s="44"/>
      <c r="YD89" s="44"/>
      <c r="YE89" s="44"/>
      <c r="YF89" s="44"/>
      <c r="YG89" s="44"/>
      <c r="YH89" s="44"/>
      <c r="YI89" s="44"/>
      <c r="YJ89" s="44"/>
      <c r="YK89" s="44"/>
      <c r="YL89" s="44"/>
      <c r="YM89" s="44"/>
      <c r="YN89" s="44"/>
      <c r="YO89" s="44"/>
      <c r="YP89" s="44"/>
      <c r="YQ89" s="44"/>
      <c r="YR89" s="44"/>
      <c r="YS89" s="44"/>
      <c r="YT89" s="44"/>
      <c r="YU89" s="44"/>
      <c r="YV89" s="44"/>
      <c r="YW89" s="44"/>
      <c r="YX89" s="44"/>
      <c r="YY89" s="44"/>
      <c r="YZ89" s="44"/>
      <c r="ZA89" s="44"/>
      <c r="ZB89" s="44"/>
      <c r="ZC89" s="44"/>
      <c r="ZD89" s="44"/>
      <c r="ZE89" s="44"/>
      <c r="ZF89" s="44"/>
      <c r="ZG89" s="44"/>
      <c r="ZH89" s="44"/>
      <c r="ZI89" s="44"/>
      <c r="ZJ89" s="44"/>
      <c r="ZK89" s="44"/>
      <c r="ZL89" s="44"/>
      <c r="ZM89" s="44"/>
      <c r="ZN89" s="44"/>
      <c r="ZO89" s="44"/>
      <c r="ZP89" s="44"/>
      <c r="ZQ89" s="44"/>
      <c r="ZR89" s="44"/>
      <c r="ZS89" s="44"/>
      <c r="ZT89" s="44"/>
      <c r="ZU89" s="44"/>
      <c r="ZV89" s="44"/>
      <c r="ZW89" s="44"/>
      <c r="ZX89" s="44"/>
      <c r="ZY89" s="44"/>
      <c r="ZZ89" s="44"/>
      <c r="AAA89" s="44"/>
      <c r="AAB89" s="44"/>
      <c r="AAC89" s="44"/>
      <c r="AAD89" s="44"/>
      <c r="AAE89" s="44"/>
      <c r="AAF89" s="44"/>
      <c r="AAG89" s="44"/>
      <c r="AAH89" s="44"/>
      <c r="AAI89" s="44"/>
      <c r="AAJ89" s="44"/>
      <c r="AAK89" s="44"/>
      <c r="AAL89" s="44"/>
      <c r="AAM89" s="44"/>
      <c r="AAN89" s="44"/>
      <c r="AAO89" s="44"/>
      <c r="AAP89" s="44"/>
      <c r="AAQ89" s="44"/>
      <c r="AAR89" s="44"/>
      <c r="AAS89" s="44"/>
      <c r="AAT89" s="44"/>
      <c r="AAU89" s="44"/>
      <c r="AAV89" s="44"/>
      <c r="AAW89" s="44"/>
      <c r="AAX89" s="44"/>
      <c r="AAY89" s="44"/>
      <c r="AAZ89" s="44"/>
      <c r="ABA89" s="44"/>
      <c r="ABB89" s="44"/>
      <c r="ABC89" s="44"/>
      <c r="ABD89" s="44"/>
      <c r="ABE89" s="44"/>
      <c r="ABF89" s="44"/>
      <c r="ABG89" s="44"/>
      <c r="ABH89" s="44"/>
      <c r="ABI89" s="44"/>
      <c r="ABJ89" s="44"/>
      <c r="ABK89" s="44"/>
      <c r="ABL89" s="44"/>
      <c r="ABM89" s="44"/>
      <c r="ABN89" s="44"/>
      <c r="ABO89" s="44"/>
      <c r="ABP89" s="44"/>
      <c r="ABQ89" s="44"/>
      <c r="ABR89" s="44"/>
      <c r="ABS89" s="44"/>
      <c r="ABT89" s="44"/>
      <c r="ABU89" s="44"/>
      <c r="ABV89" s="44"/>
      <c r="ABW89" s="44"/>
      <c r="ABX89" s="44"/>
      <c r="ABY89" s="44"/>
      <c r="ABZ89" s="44"/>
      <c r="ACA89" s="44"/>
      <c r="ACB89" s="44"/>
      <c r="ACC89" s="44"/>
      <c r="ACD89" s="44"/>
      <c r="ACE89" s="44"/>
      <c r="ACF89" s="44"/>
      <c r="ACG89" s="44"/>
      <c r="ACH89" s="44"/>
      <c r="ACI89" s="44"/>
      <c r="ACJ89" s="44"/>
      <c r="ACK89" s="44"/>
      <c r="ACL89" s="44"/>
      <c r="ACM89" s="44"/>
      <c r="ACN89" s="44"/>
      <c r="ACO89" s="44"/>
      <c r="ACP89" s="44"/>
      <c r="ACQ89" s="44"/>
      <c r="ACR89" s="44"/>
      <c r="ACS89" s="44"/>
      <c r="ACT89" s="44"/>
      <c r="ACU89" s="44"/>
      <c r="ACV89" s="44"/>
      <c r="ACW89" s="44"/>
      <c r="ACX89" s="44"/>
      <c r="ACY89" s="44"/>
      <c r="ACZ89" s="44"/>
      <c r="ADA89" s="44"/>
      <c r="ADB89" s="44"/>
      <c r="ADC89" s="44"/>
      <c r="ADD89" s="44"/>
      <c r="ADE89" s="44"/>
      <c r="ADF89" s="44"/>
      <c r="ADG89" s="44"/>
      <c r="ADH89" s="44"/>
      <c r="ADI89" s="44"/>
      <c r="ADJ89" s="44"/>
      <c r="ADK89" s="44"/>
      <c r="ADL89" s="44"/>
      <c r="ADM89" s="44"/>
      <c r="ADN89" s="44"/>
      <c r="ADO89" s="44"/>
      <c r="ADP89" s="44"/>
      <c r="ADQ89" s="44"/>
      <c r="ADR89" s="44"/>
      <c r="ADS89" s="44"/>
      <c r="ADT89" s="44"/>
      <c r="ADU89" s="44"/>
      <c r="ADV89" s="44"/>
      <c r="ADW89" s="44"/>
      <c r="ADX89" s="44"/>
      <c r="ADY89" s="44"/>
      <c r="ADZ89" s="44"/>
      <c r="AEA89" s="44"/>
      <c r="AEB89" s="44"/>
      <c r="AEC89" s="44"/>
      <c r="AED89" s="44"/>
      <c r="AEE89" s="44"/>
      <c r="AEF89" s="44"/>
      <c r="AEG89" s="44"/>
      <c r="AEH89" s="44"/>
      <c r="AEI89" s="44"/>
      <c r="AEJ89" s="44"/>
      <c r="AEK89" s="44"/>
      <c r="AEL89" s="44"/>
      <c r="AEM89" s="44"/>
      <c r="AEN89" s="44"/>
      <c r="AEO89" s="44"/>
      <c r="AEP89" s="44"/>
      <c r="AEQ89" s="44"/>
      <c r="AER89" s="44"/>
      <c r="AES89" s="44"/>
      <c r="AET89" s="44"/>
      <c r="AEU89" s="44"/>
      <c r="AEV89" s="44"/>
      <c r="AEW89" s="44"/>
      <c r="AEX89" s="44"/>
      <c r="AEY89" s="44"/>
      <c r="AEZ89" s="44"/>
      <c r="AFA89" s="44"/>
      <c r="AFB89" s="44"/>
      <c r="AFC89" s="44"/>
      <c r="AFD89" s="44"/>
      <c r="AFE89" s="44"/>
      <c r="AFF89" s="44"/>
      <c r="AFG89" s="44"/>
      <c r="AFH89" s="44"/>
      <c r="AFI89" s="44"/>
      <c r="AFJ89" s="44"/>
      <c r="AFK89" s="44"/>
      <c r="AFL89" s="44"/>
      <c r="AFM89" s="44"/>
      <c r="AFN89" s="44"/>
      <c r="AFO89" s="44"/>
      <c r="AFP89" s="44"/>
      <c r="AFQ89" s="44"/>
      <c r="AFR89" s="44"/>
      <c r="AFS89" s="44"/>
      <c r="AFT89" s="44"/>
      <c r="AFU89" s="44"/>
      <c r="AFV89" s="44"/>
      <c r="AFW89" s="44"/>
      <c r="AFX89" s="44"/>
      <c r="AFY89" s="44"/>
      <c r="AFZ89" s="44"/>
      <c r="AGA89" s="44"/>
      <c r="AGB89" s="44"/>
      <c r="AGC89" s="44"/>
      <c r="AGD89" s="44"/>
      <c r="AGE89" s="44"/>
      <c r="AGF89" s="44"/>
      <c r="AGG89" s="44"/>
      <c r="AGH89" s="44"/>
      <c r="AGI89" s="44"/>
      <c r="AGJ89" s="44"/>
      <c r="AGK89" s="44"/>
      <c r="AGL89" s="44"/>
      <c r="AGM89" s="44"/>
      <c r="AGN89" s="44"/>
      <c r="AGO89" s="44"/>
      <c r="AGP89" s="44"/>
      <c r="AGQ89" s="44"/>
      <c r="AGR89" s="44"/>
      <c r="AGS89" s="44"/>
      <c r="AGT89" s="44"/>
      <c r="AGU89" s="44"/>
      <c r="AGV89" s="44"/>
      <c r="AGW89" s="44"/>
      <c r="AGX89" s="44"/>
      <c r="AGY89" s="44"/>
      <c r="AGZ89" s="44"/>
      <c r="AHA89" s="44"/>
      <c r="AHB89" s="44"/>
      <c r="AHC89" s="44"/>
      <c r="AHD89" s="44"/>
      <c r="AHE89" s="44"/>
      <c r="AHF89" s="44"/>
      <c r="AHG89" s="44"/>
      <c r="AHH89" s="44"/>
      <c r="AHI89" s="44"/>
      <c r="AHJ89" s="44"/>
      <c r="AHK89" s="44"/>
      <c r="AHL89" s="44"/>
      <c r="AHM89" s="44"/>
      <c r="AHN89" s="44"/>
      <c r="AHO89" s="44"/>
      <c r="AHP89" s="44"/>
      <c r="AHQ89" s="44"/>
      <c r="AHR89" s="44"/>
      <c r="AHS89" s="44"/>
      <c r="AHT89" s="44"/>
      <c r="AHU89" s="44"/>
      <c r="AHV89" s="44"/>
      <c r="AHW89" s="44"/>
      <c r="AHX89" s="44"/>
      <c r="AHY89" s="44"/>
      <c r="AHZ89" s="44"/>
      <c r="AIA89" s="44"/>
      <c r="AIB89" s="44"/>
      <c r="AIC89" s="44"/>
      <c r="AID89" s="44"/>
      <c r="AIE89" s="44"/>
      <c r="AIF89" s="44"/>
      <c r="AIG89" s="44"/>
      <c r="AIH89" s="44"/>
      <c r="AII89" s="44"/>
      <c r="AIJ89" s="44"/>
      <c r="AIK89" s="44"/>
      <c r="AIL89" s="44"/>
      <c r="AIM89" s="44"/>
      <c r="AIN89" s="44"/>
      <c r="AIO89" s="44"/>
      <c r="AIP89" s="44"/>
      <c r="AIQ89" s="44"/>
      <c r="AIR89" s="44"/>
      <c r="AIS89" s="44"/>
      <c r="AIT89" s="44"/>
      <c r="AIU89" s="44"/>
      <c r="AIV89" s="44"/>
      <c r="AIW89" s="44"/>
      <c r="AIX89" s="44"/>
      <c r="AIY89" s="44"/>
      <c r="AIZ89" s="44"/>
      <c r="AJA89" s="44"/>
      <c r="AJB89" s="44"/>
      <c r="AJC89" s="44"/>
      <c r="AJD89" s="44"/>
      <c r="AJE89" s="44"/>
      <c r="AJF89" s="44"/>
      <c r="AJG89" s="44"/>
      <c r="AJH89" s="44"/>
      <c r="AJI89" s="44"/>
      <c r="AJJ89" s="44"/>
      <c r="AJK89" s="44"/>
      <c r="AJL89" s="44"/>
      <c r="AJM89" s="44"/>
      <c r="AJN89" s="44"/>
      <c r="AJO89" s="44"/>
      <c r="AJP89" s="44"/>
      <c r="AJQ89" s="44"/>
      <c r="AJR89" s="44"/>
      <c r="AJS89" s="44"/>
      <c r="AJT89" s="44"/>
      <c r="AJU89" s="44"/>
      <c r="AJV89" s="44"/>
      <c r="AJW89" s="44"/>
      <c r="AJX89" s="44"/>
      <c r="AJY89" s="44"/>
      <c r="AJZ89" s="44"/>
      <c r="AKA89" s="44"/>
      <c r="AKB89" s="44"/>
      <c r="AKC89" s="44"/>
      <c r="AKD89" s="44"/>
      <c r="AKE89" s="44"/>
      <c r="AKF89" s="44"/>
      <c r="AKG89" s="44"/>
      <c r="AKH89" s="44"/>
      <c r="AKI89" s="44"/>
      <c r="AKJ89" s="44"/>
      <c r="AKK89" s="44"/>
      <c r="AKL89" s="44"/>
      <c r="AKM89" s="44"/>
      <c r="AKN89" s="44"/>
      <c r="AKO89" s="44"/>
      <c r="AKP89" s="44"/>
      <c r="AKQ89" s="44"/>
      <c r="AKR89" s="44"/>
      <c r="AKS89" s="44"/>
      <c r="AKT89" s="44"/>
      <c r="AKU89" s="44"/>
      <c r="AKV89" s="44"/>
      <c r="AKW89" s="44"/>
      <c r="AKX89" s="44"/>
      <c r="AKY89" s="44"/>
      <c r="AKZ89" s="44"/>
      <c r="ALA89" s="44"/>
      <c r="ALB89" s="44"/>
      <c r="ALC89" s="44"/>
      <c r="ALD89" s="44"/>
      <c r="ALE89" s="44"/>
      <c r="ALF89" s="44"/>
      <c r="ALG89" s="44"/>
      <c r="ALH89" s="44"/>
      <c r="ALI89" s="44"/>
      <c r="ALJ89" s="44"/>
      <c r="ALK89" s="44"/>
      <c r="ALL89" s="44"/>
      <c r="ALM89" s="44"/>
      <c r="ALN89" s="44"/>
      <c r="ALO89" s="44"/>
      <c r="ALP89" s="44"/>
      <c r="ALQ89" s="44"/>
      <c r="ALR89" s="44"/>
      <c r="ALS89" s="44"/>
      <c r="ALT89" s="44"/>
      <c r="ALU89" s="44"/>
      <c r="ALV89" s="44"/>
      <c r="ALW89" s="44"/>
      <c r="ALX89" s="44"/>
      <c r="ALY89" s="44"/>
      <c r="ALZ89" s="44"/>
      <c r="AMA89" s="44"/>
      <c r="AMB89" s="44"/>
      <c r="AMC89" s="44"/>
      <c r="AMD89" s="44"/>
      <c r="AME89" s="44"/>
      <c r="AMF89" s="44"/>
      <c r="AMG89" s="44"/>
      <c r="AMH89" s="44"/>
      <c r="AMI89" s="44"/>
      <c r="AMJ89" s="44"/>
      <c r="AMK89" s="44"/>
      <c r="AML89" s="44"/>
      <c r="AMM89" s="44"/>
      <c r="AMN89" s="44"/>
      <c r="AMO89" s="44"/>
      <c r="AMP89" s="44"/>
      <c r="AMQ89" s="44"/>
      <c r="AMR89" s="44"/>
      <c r="AMS89" s="44"/>
      <c r="AMT89" s="44"/>
      <c r="AMU89" s="44"/>
      <c r="AMV89" s="44"/>
      <c r="AMW89" s="44"/>
      <c r="AMX89" s="44"/>
      <c r="AMY89" s="44"/>
      <c r="AMZ89" s="44"/>
      <c r="ANA89" s="44"/>
      <c r="ANB89" s="44"/>
      <c r="ANC89" s="44"/>
      <c r="AND89" s="44"/>
      <c r="ANE89" s="44"/>
      <c r="ANF89" s="44"/>
      <c r="ANG89" s="44"/>
      <c r="ANH89" s="44"/>
      <c r="ANI89" s="44"/>
      <c r="ANJ89" s="44"/>
      <c r="ANK89" s="44"/>
      <c r="ANL89" s="44"/>
      <c r="ANM89" s="44"/>
      <c r="ANN89" s="44"/>
      <c r="ANO89" s="44"/>
      <c r="ANP89" s="44"/>
      <c r="ANQ89" s="44"/>
      <c r="ANR89" s="44"/>
      <c r="ANS89" s="44"/>
      <c r="ANT89" s="44"/>
      <c r="ANU89" s="44"/>
      <c r="ANV89" s="44"/>
      <c r="ANW89" s="44"/>
      <c r="ANX89" s="44"/>
      <c r="ANY89" s="44"/>
      <c r="ANZ89" s="44"/>
      <c r="AOA89" s="44"/>
      <c r="AOB89" s="44"/>
      <c r="AOC89" s="44"/>
      <c r="AOD89" s="44"/>
      <c r="AOE89" s="44"/>
      <c r="AOF89" s="44"/>
      <c r="AOG89" s="44"/>
      <c r="AOH89" s="44"/>
      <c r="AOI89" s="44"/>
      <c r="AOJ89" s="44"/>
      <c r="AOK89" s="44"/>
      <c r="AOL89" s="44"/>
      <c r="AOM89" s="44"/>
      <c r="AON89" s="44"/>
      <c r="AOO89" s="44"/>
      <c r="AOP89" s="44"/>
      <c r="AOQ89" s="44"/>
      <c r="AOR89" s="44"/>
      <c r="AOS89" s="44"/>
      <c r="AOT89" s="44"/>
      <c r="AOU89" s="44"/>
      <c r="AOV89" s="44"/>
      <c r="AOW89" s="44"/>
      <c r="AOX89" s="44"/>
      <c r="AOY89" s="44"/>
      <c r="AOZ89" s="44"/>
      <c r="APA89" s="44"/>
      <c r="APB89" s="44"/>
      <c r="APC89" s="44"/>
      <c r="APD89" s="44"/>
      <c r="APE89" s="44"/>
      <c r="APF89" s="44"/>
      <c r="APG89" s="44"/>
      <c r="APH89" s="44"/>
      <c r="API89" s="44"/>
      <c r="APJ89" s="44"/>
      <c r="APK89" s="44"/>
      <c r="APL89" s="44"/>
      <c r="APM89" s="44"/>
      <c r="APN89" s="44"/>
      <c r="APO89" s="44"/>
      <c r="APP89" s="44"/>
      <c r="APQ89" s="44"/>
      <c r="APR89" s="44"/>
      <c r="APS89" s="44"/>
      <c r="APT89" s="44"/>
      <c r="APU89" s="44"/>
      <c r="APV89" s="44"/>
      <c r="APW89" s="44"/>
      <c r="APX89" s="44"/>
      <c r="APY89" s="44"/>
      <c r="APZ89" s="44"/>
      <c r="AQA89" s="44"/>
      <c r="AQB89" s="44"/>
      <c r="AQC89" s="44"/>
      <c r="AQD89" s="44"/>
      <c r="AQE89" s="44"/>
      <c r="AQF89" s="44"/>
      <c r="AQG89" s="44"/>
      <c r="AQH89" s="44"/>
      <c r="AQI89" s="44"/>
      <c r="AQJ89" s="44"/>
      <c r="AQK89" s="44"/>
      <c r="AQL89" s="44"/>
      <c r="AQM89" s="44"/>
      <c r="AQN89" s="44"/>
      <c r="AQO89" s="44"/>
      <c r="AQP89" s="44"/>
      <c r="AQQ89" s="44"/>
      <c r="AQR89" s="44"/>
      <c r="AQS89" s="44"/>
      <c r="AQT89" s="44"/>
      <c r="AQU89" s="44"/>
      <c r="AQV89" s="44"/>
      <c r="AQW89" s="44"/>
      <c r="AQX89" s="44"/>
      <c r="AQY89" s="44"/>
      <c r="AQZ89" s="44"/>
      <c r="ARA89" s="44"/>
      <c r="ARB89" s="44"/>
      <c r="ARC89" s="44"/>
      <c r="ARD89" s="44"/>
      <c r="ARE89" s="44"/>
      <c r="ARF89" s="44"/>
      <c r="ARG89" s="44"/>
      <c r="ARH89" s="44"/>
      <c r="ARI89" s="44"/>
      <c r="ARJ89" s="44"/>
      <c r="ARK89" s="44"/>
      <c r="ARL89" s="44"/>
      <c r="ARM89" s="44"/>
      <c r="ARN89" s="44"/>
      <c r="ARO89" s="44"/>
      <c r="ARP89" s="44"/>
      <c r="ARQ89" s="44"/>
      <c r="ARR89" s="44"/>
      <c r="ARS89" s="44"/>
      <c r="ART89" s="44"/>
      <c r="ARU89" s="44"/>
      <c r="ARV89" s="44"/>
      <c r="ARW89" s="44"/>
      <c r="ARX89" s="44"/>
      <c r="ARY89" s="44"/>
      <c r="ARZ89" s="44"/>
      <c r="ASA89" s="44"/>
      <c r="ASB89" s="44"/>
      <c r="ASC89" s="44"/>
      <c r="ASD89" s="44"/>
      <c r="ASE89" s="44"/>
      <c r="ASF89" s="44"/>
      <c r="ASG89" s="44"/>
      <c r="ASH89" s="44"/>
      <c r="ASI89" s="44"/>
      <c r="ASJ89" s="44"/>
      <c r="ASK89" s="44"/>
      <c r="ASL89" s="44"/>
      <c r="ASM89" s="44"/>
      <c r="ASN89" s="44"/>
      <c r="ASO89" s="44"/>
      <c r="ASP89" s="44"/>
      <c r="ASQ89" s="44"/>
      <c r="ASR89" s="44"/>
      <c r="ASS89" s="44"/>
      <c r="AST89" s="44"/>
      <c r="ASU89" s="44"/>
      <c r="ASV89" s="44"/>
      <c r="ASW89" s="44"/>
      <c r="ASX89" s="44"/>
      <c r="ASY89" s="44"/>
      <c r="ASZ89" s="44"/>
      <c r="ATA89" s="44"/>
      <c r="ATB89" s="44"/>
      <c r="ATC89" s="44"/>
      <c r="ATD89" s="44"/>
      <c r="ATE89" s="44"/>
      <c r="ATF89" s="44"/>
      <c r="ATG89" s="44"/>
      <c r="ATH89" s="44"/>
      <c r="ATI89" s="44"/>
      <c r="ATJ89" s="44"/>
      <c r="ATK89" s="44"/>
      <c r="ATL89" s="44"/>
      <c r="ATM89" s="44"/>
      <c r="ATN89" s="44"/>
      <c r="ATO89" s="44"/>
      <c r="ATP89" s="44"/>
      <c r="ATQ89" s="44"/>
      <c r="ATR89" s="44"/>
      <c r="ATS89" s="44"/>
      <c r="ATT89" s="44"/>
      <c r="ATU89" s="44"/>
      <c r="ATV89" s="44"/>
      <c r="ATW89" s="44"/>
      <c r="ATX89" s="44"/>
      <c r="ATY89" s="44"/>
      <c r="ATZ89" s="44"/>
      <c r="AUA89" s="44"/>
      <c r="AUB89" s="44"/>
      <c r="AUC89" s="44"/>
      <c r="AUD89" s="44"/>
      <c r="AUE89" s="44"/>
      <c r="AUF89" s="44"/>
      <c r="AUG89" s="44"/>
      <c r="AUH89" s="44"/>
      <c r="AUI89" s="44"/>
      <c r="AUJ89" s="44"/>
      <c r="AUK89" s="44"/>
      <c r="AUL89" s="44"/>
      <c r="AUM89" s="44"/>
      <c r="AUN89" s="44"/>
      <c r="AUO89" s="44"/>
      <c r="AUP89" s="44"/>
      <c r="AUQ89" s="44"/>
      <c r="AUR89" s="44"/>
      <c r="AUS89" s="44"/>
      <c r="AUT89" s="44"/>
      <c r="AUU89" s="44"/>
      <c r="AUV89" s="44"/>
      <c r="AUW89" s="44"/>
      <c r="AUX89" s="44"/>
      <c r="AUY89" s="44"/>
      <c r="AUZ89" s="44"/>
      <c r="AVA89" s="44"/>
      <c r="AVB89" s="44"/>
      <c r="AVC89" s="44"/>
      <c r="AVD89" s="44"/>
      <c r="AVE89" s="44"/>
      <c r="AVF89" s="44"/>
      <c r="AVG89" s="44"/>
      <c r="AVH89" s="44"/>
      <c r="AVI89" s="44"/>
      <c r="AVJ89" s="44"/>
      <c r="AVK89" s="44"/>
      <c r="AVL89" s="44"/>
      <c r="AVM89" s="44"/>
      <c r="AVN89" s="44"/>
      <c r="AVO89" s="44"/>
      <c r="AVP89" s="44"/>
      <c r="AVQ89" s="44"/>
      <c r="AVR89" s="44"/>
      <c r="AVS89" s="44"/>
      <c r="AVT89" s="44"/>
      <c r="AVU89" s="44"/>
      <c r="AVV89" s="44"/>
      <c r="AVW89" s="44"/>
      <c r="AVX89" s="44"/>
      <c r="AVY89" s="44"/>
      <c r="AVZ89" s="44"/>
      <c r="AWA89" s="44"/>
      <c r="AWB89" s="44"/>
      <c r="AWC89" s="44"/>
      <c r="AWD89" s="44"/>
      <c r="AWE89" s="44"/>
      <c r="AWF89" s="44"/>
      <c r="AWG89" s="44"/>
      <c r="AWH89" s="44"/>
      <c r="AWI89" s="44"/>
      <c r="AWJ89" s="44"/>
      <c r="AWK89" s="44"/>
      <c r="AWL89" s="44"/>
      <c r="AWM89" s="44"/>
      <c r="AWN89" s="44"/>
      <c r="AWO89" s="44"/>
      <c r="AWP89" s="44"/>
      <c r="AWQ89" s="44"/>
      <c r="AWR89" s="44"/>
      <c r="AWS89" s="44"/>
      <c r="AWT89" s="44"/>
      <c r="AWU89" s="44"/>
      <c r="AWV89" s="44"/>
      <c r="AWW89" s="44"/>
      <c r="AWX89" s="44"/>
      <c r="AWY89" s="44"/>
      <c r="AWZ89" s="44"/>
      <c r="AXA89" s="44"/>
      <c r="AXB89" s="44"/>
      <c r="AXC89" s="44"/>
      <c r="AXD89" s="44"/>
      <c r="AXE89" s="44"/>
      <c r="AXF89" s="44"/>
      <c r="AXG89" s="44"/>
      <c r="AXH89" s="44"/>
      <c r="AXI89" s="44"/>
      <c r="AXJ89" s="44"/>
      <c r="AXK89" s="44"/>
      <c r="AXL89" s="44"/>
      <c r="AXM89" s="44"/>
      <c r="AXN89" s="44"/>
      <c r="AXO89" s="44"/>
      <c r="AXP89" s="44"/>
      <c r="AXQ89" s="44"/>
      <c r="AXR89" s="44"/>
      <c r="AXS89" s="44"/>
      <c r="AXT89" s="44"/>
      <c r="AXU89" s="44"/>
      <c r="AXV89" s="44"/>
      <c r="AXW89" s="44"/>
      <c r="AXX89" s="44"/>
      <c r="AXY89" s="44"/>
      <c r="AXZ89" s="44"/>
      <c r="AYA89" s="44"/>
      <c r="AYB89" s="44"/>
      <c r="AYC89" s="44"/>
      <c r="AYD89" s="44"/>
      <c r="AYE89" s="44"/>
      <c r="AYF89" s="44"/>
      <c r="AYG89" s="44"/>
      <c r="AYH89" s="44"/>
      <c r="AYI89" s="44"/>
      <c r="AYJ89" s="44"/>
      <c r="AYK89" s="44"/>
      <c r="AYL89" s="44"/>
      <c r="AYM89" s="44"/>
      <c r="AYN89" s="44"/>
      <c r="AYO89" s="44"/>
      <c r="AYP89" s="44"/>
      <c r="AYQ89" s="44"/>
      <c r="AYR89" s="44"/>
      <c r="AYS89" s="44"/>
      <c r="AYT89" s="44"/>
      <c r="AYU89" s="44"/>
      <c r="AYV89" s="44"/>
      <c r="AYW89" s="44"/>
      <c r="AYX89" s="44"/>
      <c r="AYY89" s="44"/>
      <c r="AYZ89" s="44"/>
      <c r="AZA89" s="44"/>
      <c r="AZB89" s="44"/>
      <c r="AZC89" s="44"/>
      <c r="AZD89" s="44"/>
      <c r="AZE89" s="44"/>
      <c r="AZF89" s="44"/>
      <c r="AZG89" s="44"/>
      <c r="AZH89" s="44"/>
      <c r="AZI89" s="44"/>
      <c r="AZJ89" s="44"/>
      <c r="AZK89" s="44"/>
      <c r="AZL89" s="44"/>
      <c r="AZM89" s="44"/>
      <c r="AZN89" s="44"/>
      <c r="AZO89" s="44"/>
      <c r="AZP89" s="44"/>
      <c r="AZQ89" s="44"/>
      <c r="AZR89" s="44"/>
      <c r="AZS89" s="44"/>
      <c r="AZT89" s="44"/>
      <c r="AZU89" s="44"/>
      <c r="AZV89" s="44"/>
      <c r="AZW89" s="44"/>
      <c r="AZX89" s="44"/>
      <c r="AZY89" s="44"/>
      <c r="AZZ89" s="44"/>
      <c r="BAA89" s="44"/>
      <c r="BAB89" s="44"/>
      <c r="BAC89" s="44"/>
      <c r="BAD89" s="44"/>
      <c r="BAE89" s="44"/>
      <c r="BAF89" s="44"/>
      <c r="BAG89" s="44"/>
      <c r="BAH89" s="44"/>
      <c r="BAI89" s="44"/>
      <c r="BAJ89" s="44"/>
      <c r="BAK89" s="44"/>
      <c r="BAL89" s="44"/>
      <c r="BAM89" s="44"/>
      <c r="BAN89" s="44"/>
      <c r="BAO89" s="44"/>
      <c r="BAP89" s="44"/>
      <c r="BAQ89" s="44"/>
      <c r="BAR89" s="44"/>
      <c r="BAS89" s="44"/>
      <c r="BAT89" s="44"/>
      <c r="BAU89" s="44"/>
      <c r="BAV89" s="44"/>
      <c r="BAW89" s="44"/>
      <c r="BAX89" s="44"/>
      <c r="BAY89" s="44"/>
      <c r="BAZ89" s="44"/>
      <c r="BBA89" s="44"/>
      <c r="BBB89" s="44"/>
      <c r="BBC89" s="44"/>
      <c r="BBD89" s="44"/>
      <c r="BBE89" s="44"/>
      <c r="BBF89" s="44"/>
      <c r="BBG89" s="44"/>
      <c r="BBH89" s="44"/>
      <c r="BBI89" s="44"/>
      <c r="BBJ89" s="44"/>
      <c r="BBK89" s="44"/>
      <c r="BBL89" s="44"/>
      <c r="BBM89" s="44"/>
      <c r="BBN89" s="44"/>
      <c r="BBO89" s="44"/>
      <c r="BBP89" s="44"/>
      <c r="BBQ89" s="44"/>
      <c r="BBR89" s="44"/>
      <c r="BBS89" s="44"/>
      <c r="BBT89" s="44"/>
      <c r="BBU89" s="44"/>
      <c r="BBV89" s="44"/>
      <c r="BBW89" s="44"/>
      <c r="BBX89" s="44"/>
      <c r="BBY89" s="44"/>
      <c r="BBZ89" s="44"/>
      <c r="BCA89" s="44"/>
      <c r="BCB89" s="44"/>
      <c r="BCC89" s="44"/>
      <c r="BCD89" s="44"/>
      <c r="BCE89" s="44"/>
      <c r="BCF89" s="44"/>
      <c r="BCG89" s="44"/>
      <c r="BCH89" s="44"/>
      <c r="BCI89" s="44"/>
      <c r="BCJ89" s="44"/>
      <c r="BCK89" s="44"/>
      <c r="BCL89" s="44"/>
      <c r="BCM89" s="44"/>
      <c r="BCN89" s="44"/>
      <c r="BCO89" s="44"/>
      <c r="BCP89" s="44"/>
      <c r="BCQ89" s="44"/>
      <c r="BCR89" s="44"/>
      <c r="BCS89" s="44"/>
      <c r="BCT89" s="44"/>
      <c r="BCU89" s="44"/>
      <c r="BCV89" s="44"/>
      <c r="BCW89" s="44"/>
      <c r="BCX89" s="44"/>
      <c r="BCY89" s="44"/>
      <c r="BCZ89" s="44"/>
      <c r="BDA89" s="44"/>
      <c r="BDB89" s="44"/>
      <c r="BDC89" s="44"/>
      <c r="BDD89" s="44"/>
      <c r="BDE89" s="44"/>
      <c r="BDF89" s="44"/>
      <c r="BDG89" s="44"/>
      <c r="BDH89" s="44"/>
      <c r="BDI89" s="44"/>
      <c r="BDJ89" s="44"/>
      <c r="BDK89" s="44"/>
      <c r="BDL89" s="44"/>
      <c r="BDM89" s="44"/>
      <c r="BDN89" s="44"/>
      <c r="BDO89" s="44"/>
      <c r="BDP89" s="44"/>
      <c r="BDQ89" s="44"/>
      <c r="BDR89" s="44"/>
      <c r="BDS89" s="44"/>
      <c r="BDT89" s="44"/>
      <c r="BDU89" s="44"/>
      <c r="BDV89" s="44"/>
      <c r="BDW89" s="44"/>
      <c r="BDX89" s="44"/>
      <c r="BDY89" s="44"/>
      <c r="BDZ89" s="44"/>
      <c r="BEA89" s="44"/>
      <c r="BEB89" s="44"/>
      <c r="BEC89" s="44"/>
      <c r="BED89" s="44"/>
      <c r="BEE89" s="44"/>
      <c r="BEF89" s="44"/>
      <c r="BEG89" s="44"/>
      <c r="BEH89" s="44"/>
      <c r="BEI89" s="44"/>
      <c r="BEJ89" s="44"/>
      <c r="BEK89" s="44"/>
      <c r="BEL89" s="44"/>
      <c r="BEM89" s="44"/>
      <c r="BEN89" s="44"/>
      <c r="BEO89" s="44"/>
      <c r="BEP89" s="44"/>
      <c r="BEQ89" s="44"/>
      <c r="BER89" s="44"/>
      <c r="BES89" s="44"/>
      <c r="BET89" s="44"/>
      <c r="BEU89" s="44"/>
      <c r="BEV89" s="44"/>
      <c r="BEW89" s="44"/>
      <c r="BEX89" s="44"/>
      <c r="BEY89" s="44"/>
      <c r="BEZ89" s="44"/>
      <c r="BFA89" s="44"/>
      <c r="BFB89" s="44"/>
      <c r="BFC89" s="44"/>
      <c r="BFD89" s="44"/>
      <c r="BFE89" s="44"/>
      <c r="BFF89" s="44"/>
      <c r="BFG89" s="44"/>
      <c r="BFH89" s="44"/>
      <c r="BFI89" s="44"/>
      <c r="BFJ89" s="44"/>
      <c r="BFK89" s="44"/>
      <c r="BFL89" s="44"/>
      <c r="BFM89" s="44"/>
      <c r="BFN89" s="44"/>
      <c r="BFO89" s="44"/>
      <c r="BFP89" s="44"/>
      <c r="BFQ89" s="44"/>
      <c r="BFR89" s="44"/>
      <c r="BFS89" s="44"/>
      <c r="BFT89" s="44"/>
      <c r="BFU89" s="44"/>
      <c r="BFV89" s="44"/>
      <c r="BFW89" s="44"/>
      <c r="BFX89" s="44"/>
      <c r="BFY89" s="44"/>
      <c r="BFZ89" s="44"/>
      <c r="BGA89" s="44"/>
      <c r="BGB89" s="44"/>
      <c r="BGC89" s="44"/>
      <c r="BGD89" s="44"/>
      <c r="BGE89" s="44"/>
      <c r="BGF89" s="44"/>
      <c r="BGG89" s="44"/>
      <c r="BGH89" s="44"/>
      <c r="BGI89" s="44"/>
      <c r="BGJ89" s="44"/>
      <c r="BGK89" s="44"/>
      <c r="BGL89" s="44"/>
      <c r="BGM89" s="44"/>
      <c r="BGN89" s="44"/>
      <c r="BGO89" s="44"/>
      <c r="BGP89" s="44"/>
      <c r="BGQ89" s="44"/>
      <c r="BGR89" s="44"/>
      <c r="BGS89" s="44"/>
      <c r="BGT89" s="44"/>
      <c r="BGU89" s="44"/>
      <c r="BGV89" s="44"/>
      <c r="BGW89" s="44"/>
      <c r="BGX89" s="44"/>
      <c r="BGY89" s="44"/>
      <c r="BGZ89" s="44"/>
      <c r="BHA89" s="44"/>
      <c r="BHB89" s="44"/>
      <c r="BHC89" s="44"/>
      <c r="BHD89" s="44"/>
      <c r="BHE89" s="44"/>
      <c r="BHF89" s="44"/>
      <c r="BHG89" s="44"/>
      <c r="BHH89" s="44"/>
      <c r="BHI89" s="44"/>
      <c r="BHJ89" s="44"/>
      <c r="BHK89" s="44"/>
      <c r="BHL89" s="44"/>
      <c r="BHM89" s="44"/>
      <c r="BHN89" s="44"/>
      <c r="BHO89" s="44"/>
      <c r="BHP89" s="44"/>
      <c r="BHQ89" s="44"/>
      <c r="BHR89" s="44"/>
      <c r="BHS89" s="44"/>
      <c r="BHT89" s="44"/>
      <c r="BHU89" s="44"/>
      <c r="BHV89" s="44"/>
      <c r="BHW89" s="44"/>
      <c r="BHX89" s="44"/>
      <c r="BHY89" s="44"/>
      <c r="BHZ89" s="44"/>
      <c r="BIA89" s="44"/>
      <c r="BIB89" s="44"/>
      <c r="BIC89" s="44"/>
      <c r="BID89" s="44"/>
      <c r="BIE89" s="44"/>
      <c r="BIF89" s="44"/>
      <c r="BIG89" s="44"/>
      <c r="BIH89" s="44"/>
      <c r="BII89" s="44"/>
      <c r="BIJ89" s="44"/>
      <c r="BIK89" s="44"/>
      <c r="BIL89" s="44"/>
      <c r="BIM89" s="44"/>
      <c r="BIN89" s="44"/>
      <c r="BIO89" s="44"/>
      <c r="BIP89" s="44"/>
      <c r="BIQ89" s="44"/>
      <c r="BIR89" s="44"/>
      <c r="BIS89" s="44"/>
      <c r="BIT89" s="44"/>
      <c r="BIU89" s="44"/>
      <c r="BIV89" s="44"/>
      <c r="BIW89" s="44"/>
      <c r="BIX89" s="44"/>
      <c r="BIY89" s="44"/>
      <c r="BIZ89" s="44"/>
      <c r="BJA89" s="44"/>
      <c r="BJB89" s="44"/>
      <c r="BJC89" s="44"/>
      <c r="BJD89" s="44"/>
      <c r="BJE89" s="44"/>
      <c r="BJF89" s="44"/>
      <c r="BJG89" s="44"/>
      <c r="BJH89" s="44"/>
      <c r="BJI89" s="44"/>
      <c r="BJJ89" s="44"/>
      <c r="BJK89" s="44"/>
      <c r="BJL89" s="44"/>
      <c r="BJM89" s="44"/>
      <c r="BJN89" s="44"/>
      <c r="BJO89" s="44"/>
      <c r="BJP89" s="44"/>
      <c r="BJQ89" s="44"/>
      <c r="BJR89" s="44"/>
      <c r="BJS89" s="44"/>
      <c r="BJT89" s="44"/>
      <c r="BJU89" s="44"/>
      <c r="BJV89" s="44"/>
      <c r="BJW89" s="44"/>
      <c r="BJX89" s="44"/>
      <c r="BJY89" s="44"/>
      <c r="BJZ89" s="44"/>
      <c r="BKA89" s="44"/>
      <c r="BKB89" s="44"/>
      <c r="BKC89" s="44"/>
      <c r="BKD89" s="44"/>
      <c r="BKE89" s="44"/>
      <c r="BKF89" s="44"/>
      <c r="BKG89" s="44"/>
      <c r="BKH89" s="44"/>
      <c r="BKI89" s="44"/>
      <c r="BKJ89" s="44"/>
      <c r="BKK89" s="44"/>
      <c r="BKL89" s="44"/>
      <c r="BKM89" s="44"/>
      <c r="BKN89" s="44"/>
      <c r="BKO89" s="44"/>
      <c r="BKP89" s="44"/>
      <c r="BKQ89" s="44"/>
      <c r="BKR89" s="44"/>
      <c r="BKS89" s="44"/>
      <c r="BKT89" s="44"/>
      <c r="BKU89" s="44"/>
      <c r="BKV89" s="44"/>
      <c r="BKW89" s="44"/>
      <c r="BKX89" s="44"/>
      <c r="BKY89" s="44"/>
      <c r="BKZ89" s="44"/>
      <c r="BLA89" s="44"/>
      <c r="BLB89" s="44"/>
      <c r="BLC89" s="44"/>
      <c r="BLD89" s="44"/>
      <c r="BLE89" s="44"/>
      <c r="BLF89" s="44"/>
      <c r="BLG89" s="44"/>
      <c r="BLH89" s="44"/>
      <c r="BLI89" s="44"/>
      <c r="BLJ89" s="44"/>
      <c r="BLK89" s="44"/>
      <c r="BLL89" s="44"/>
      <c r="BLM89" s="44"/>
      <c r="BLN89" s="44"/>
      <c r="BLO89" s="44"/>
      <c r="BLP89" s="44"/>
      <c r="BLQ89" s="44"/>
      <c r="BLR89" s="44"/>
      <c r="BLS89" s="44"/>
      <c r="BLT89" s="44"/>
      <c r="BLU89" s="44"/>
      <c r="BLV89" s="44"/>
      <c r="BLW89" s="44"/>
      <c r="BLX89" s="44"/>
      <c r="BLY89" s="44"/>
      <c r="BLZ89" s="44"/>
      <c r="BMA89" s="44"/>
      <c r="BMB89" s="44"/>
      <c r="BMC89" s="44"/>
      <c r="BMD89" s="44"/>
      <c r="BME89" s="44"/>
      <c r="BMF89" s="44"/>
      <c r="BMG89" s="44"/>
      <c r="BMH89" s="44"/>
      <c r="BMI89" s="44"/>
      <c r="BMJ89" s="44"/>
      <c r="BMK89" s="44"/>
      <c r="BML89" s="44"/>
      <c r="BMM89" s="44"/>
      <c r="BMN89" s="44"/>
      <c r="BMO89" s="44"/>
      <c r="BMP89" s="44"/>
      <c r="BMQ89" s="44"/>
      <c r="BMR89" s="44"/>
      <c r="BMS89" s="44"/>
      <c r="BMT89" s="44"/>
      <c r="BMU89" s="44"/>
      <c r="BMV89" s="44"/>
      <c r="BMW89" s="44"/>
      <c r="BMX89" s="44"/>
      <c r="BMY89" s="44"/>
      <c r="BMZ89" s="44"/>
      <c r="BNA89" s="44"/>
      <c r="BNB89" s="44"/>
      <c r="BNC89" s="44"/>
      <c r="BND89" s="44"/>
      <c r="BNE89" s="44"/>
      <c r="BNF89" s="44"/>
      <c r="BNG89" s="44"/>
      <c r="BNH89" s="44"/>
      <c r="BNI89" s="44"/>
      <c r="BNJ89" s="44"/>
      <c r="BNK89" s="44"/>
      <c r="BNL89" s="44"/>
      <c r="BNM89" s="44"/>
      <c r="BNN89" s="44"/>
      <c r="BNO89" s="44"/>
      <c r="BNP89" s="44"/>
      <c r="BNQ89" s="44"/>
      <c r="BNR89" s="44"/>
      <c r="BNS89" s="44"/>
      <c r="BNT89" s="44"/>
      <c r="BNU89" s="44"/>
      <c r="BNV89" s="44"/>
      <c r="BNW89" s="44"/>
      <c r="BNX89" s="44"/>
      <c r="BNY89" s="44"/>
      <c r="BNZ89" s="44"/>
      <c r="BOA89" s="44"/>
      <c r="BOB89" s="44"/>
      <c r="BOC89" s="44"/>
      <c r="BOD89" s="44"/>
      <c r="BOE89" s="44"/>
      <c r="BOF89" s="44"/>
      <c r="BOG89" s="44"/>
      <c r="BOH89" s="44"/>
      <c r="BOI89" s="44"/>
      <c r="BOJ89" s="44"/>
      <c r="BOK89" s="44"/>
      <c r="BOL89" s="44"/>
      <c r="BOM89" s="44"/>
      <c r="BON89" s="44"/>
      <c r="BOO89" s="44"/>
      <c r="BOP89" s="44"/>
      <c r="BOQ89" s="44"/>
      <c r="BOR89" s="44"/>
      <c r="BOS89" s="44"/>
      <c r="BOT89" s="44"/>
      <c r="BOU89" s="44"/>
      <c r="BOV89" s="44"/>
      <c r="BOW89" s="44"/>
      <c r="BOX89" s="44"/>
      <c r="BOY89" s="44"/>
      <c r="BOZ89" s="44"/>
      <c r="BPA89" s="44"/>
      <c r="BPB89" s="44"/>
      <c r="BPC89" s="44"/>
      <c r="BPD89" s="44"/>
      <c r="BPE89" s="44"/>
      <c r="BPF89" s="44"/>
      <c r="BPG89" s="44"/>
      <c r="BPH89" s="44"/>
      <c r="BPI89" s="44"/>
      <c r="BPJ89" s="44"/>
      <c r="BPK89" s="44"/>
      <c r="BPL89" s="44"/>
      <c r="BPM89" s="44"/>
      <c r="BPN89" s="44"/>
      <c r="BPO89" s="44"/>
      <c r="BPP89" s="44"/>
      <c r="BPQ89" s="44"/>
      <c r="BPR89" s="44"/>
      <c r="BPS89" s="44"/>
      <c r="BPT89" s="44"/>
      <c r="BPU89" s="44"/>
      <c r="BPV89" s="44"/>
      <c r="BPW89" s="44"/>
      <c r="BPX89" s="44"/>
      <c r="BPY89" s="44"/>
      <c r="BPZ89" s="44"/>
      <c r="BQA89" s="44"/>
      <c r="BQB89" s="44"/>
      <c r="BQC89" s="44"/>
      <c r="BQD89" s="44"/>
      <c r="BQE89" s="44"/>
      <c r="BQF89" s="44"/>
      <c r="BQG89" s="44"/>
      <c r="BQH89" s="44"/>
      <c r="BQI89" s="44"/>
      <c r="BQJ89" s="44"/>
      <c r="BQK89" s="44"/>
      <c r="BQL89" s="44"/>
      <c r="BQM89" s="44"/>
      <c r="BQN89" s="44"/>
      <c r="BQO89" s="44"/>
      <c r="BQP89" s="44"/>
      <c r="BQQ89" s="44"/>
      <c r="BQR89" s="44"/>
      <c r="BQS89" s="44"/>
      <c r="BQT89" s="44"/>
      <c r="BQU89" s="44"/>
      <c r="BQV89" s="44"/>
      <c r="BQW89" s="44"/>
      <c r="BQX89" s="44"/>
      <c r="BQY89" s="44"/>
      <c r="BQZ89" s="44"/>
      <c r="BRA89" s="44"/>
      <c r="BRB89" s="44"/>
      <c r="BRC89" s="44"/>
      <c r="BRD89" s="44"/>
      <c r="BRE89" s="44"/>
      <c r="BRF89" s="44"/>
      <c r="BRG89" s="44"/>
      <c r="BRH89" s="44"/>
      <c r="BRI89" s="44"/>
      <c r="BRJ89" s="44"/>
      <c r="BRK89" s="44"/>
      <c r="BRL89" s="44"/>
      <c r="BRM89" s="44"/>
      <c r="BRN89" s="44"/>
      <c r="BRO89" s="44"/>
      <c r="BRP89" s="44"/>
      <c r="BRQ89" s="44"/>
      <c r="BRR89" s="44"/>
      <c r="BRS89" s="44"/>
      <c r="BRT89" s="44"/>
      <c r="BRU89" s="44"/>
      <c r="BRV89" s="44"/>
      <c r="BRW89" s="44"/>
      <c r="BRX89" s="44"/>
      <c r="BRY89" s="44"/>
      <c r="BRZ89" s="44"/>
      <c r="BSA89" s="44"/>
      <c r="BSB89" s="44"/>
      <c r="BSC89" s="44"/>
      <c r="BSD89" s="44"/>
      <c r="BSE89" s="44"/>
      <c r="BSF89" s="44"/>
      <c r="BSG89" s="44"/>
      <c r="BSH89" s="44"/>
      <c r="BSI89" s="44"/>
      <c r="BSJ89" s="44"/>
      <c r="BSK89" s="44"/>
      <c r="BSL89" s="44"/>
      <c r="BSM89" s="44"/>
      <c r="BSN89" s="44"/>
      <c r="BSO89" s="44"/>
      <c r="BSP89" s="44"/>
      <c r="BSQ89" s="44"/>
      <c r="BSR89" s="44"/>
      <c r="BSS89" s="44"/>
      <c r="BST89" s="44"/>
      <c r="BSU89" s="44"/>
      <c r="BSV89" s="44"/>
      <c r="BSW89" s="44"/>
      <c r="BSX89" s="44"/>
      <c r="BSY89" s="44"/>
      <c r="BSZ89" s="44"/>
      <c r="BTA89" s="44"/>
      <c r="BTB89" s="44"/>
      <c r="BTC89" s="44"/>
      <c r="BTD89" s="44"/>
      <c r="BTE89" s="44"/>
      <c r="BTF89" s="44"/>
      <c r="BTG89" s="44"/>
      <c r="BTH89" s="44"/>
      <c r="BTI89" s="44"/>
      <c r="BTJ89" s="44"/>
      <c r="BTK89" s="44"/>
      <c r="BTL89" s="44"/>
      <c r="BTM89" s="44"/>
      <c r="BTN89" s="44"/>
      <c r="BTO89" s="44"/>
      <c r="BTP89" s="44"/>
      <c r="BTQ89" s="44"/>
      <c r="BTR89" s="44"/>
      <c r="BTS89" s="44"/>
      <c r="BTT89" s="44"/>
      <c r="BTU89" s="44"/>
      <c r="BTV89" s="44"/>
      <c r="BTW89" s="44"/>
      <c r="BTX89" s="44"/>
      <c r="BTY89" s="44"/>
      <c r="BTZ89" s="44"/>
      <c r="BUA89" s="44"/>
      <c r="BUB89" s="44"/>
      <c r="BUC89" s="44"/>
      <c r="BUD89" s="44"/>
      <c r="BUE89" s="44"/>
      <c r="BUF89" s="44"/>
      <c r="BUG89" s="44"/>
      <c r="BUH89" s="44"/>
      <c r="BUI89" s="44"/>
      <c r="BUJ89" s="44"/>
      <c r="BUK89" s="44"/>
      <c r="BUL89" s="44"/>
      <c r="BUM89" s="44"/>
      <c r="BUN89" s="44"/>
      <c r="BUO89" s="44"/>
      <c r="BUP89" s="44"/>
      <c r="BUQ89" s="44"/>
      <c r="BUR89" s="44"/>
      <c r="BUS89" s="44"/>
      <c r="BUT89" s="44"/>
      <c r="BUU89" s="44"/>
      <c r="BUV89" s="44"/>
      <c r="BUW89" s="44"/>
      <c r="BUX89" s="44"/>
      <c r="BUY89" s="44"/>
      <c r="BUZ89" s="44"/>
      <c r="BVA89" s="44"/>
      <c r="BVB89" s="44"/>
      <c r="BVC89" s="44"/>
      <c r="BVD89" s="44"/>
      <c r="BVE89" s="44"/>
      <c r="BVF89" s="44"/>
      <c r="BVG89" s="44"/>
      <c r="BVH89" s="44"/>
      <c r="BVI89" s="44"/>
      <c r="BVJ89" s="44"/>
      <c r="BVK89" s="44"/>
      <c r="BVL89" s="44"/>
      <c r="BVM89" s="44"/>
      <c r="BVN89" s="44"/>
      <c r="BVO89" s="44"/>
      <c r="BVP89" s="44"/>
      <c r="BVQ89" s="44"/>
      <c r="BVR89" s="44"/>
      <c r="BVS89" s="44"/>
      <c r="BVT89" s="44"/>
      <c r="BVU89" s="44"/>
      <c r="BVV89" s="44"/>
      <c r="BVW89" s="44"/>
      <c r="BVX89" s="44"/>
      <c r="BVY89" s="44"/>
      <c r="BVZ89" s="44"/>
      <c r="BWA89" s="44"/>
      <c r="BWB89" s="44"/>
      <c r="BWC89" s="44"/>
      <c r="BWD89" s="44"/>
      <c r="BWE89" s="44"/>
      <c r="BWF89" s="44"/>
      <c r="BWG89" s="44"/>
      <c r="BWH89" s="44"/>
      <c r="BWI89" s="44"/>
      <c r="BWJ89" s="44"/>
      <c r="BWK89" s="44"/>
      <c r="BWL89" s="44"/>
      <c r="BWM89" s="44"/>
      <c r="BWN89" s="44"/>
      <c r="BWO89" s="44"/>
      <c r="BWP89" s="44"/>
      <c r="BWQ89" s="44"/>
      <c r="BWR89" s="44"/>
      <c r="BWS89" s="44"/>
      <c r="BWT89" s="44"/>
      <c r="BWU89" s="44"/>
      <c r="BWV89" s="44"/>
      <c r="BWW89" s="44"/>
      <c r="BWX89" s="44"/>
      <c r="BWY89" s="44"/>
      <c r="BWZ89" s="44"/>
      <c r="BXA89" s="44"/>
      <c r="BXB89" s="44"/>
      <c r="BXC89" s="44"/>
      <c r="BXD89" s="44"/>
      <c r="BXE89" s="44"/>
      <c r="BXF89" s="44"/>
      <c r="BXG89" s="44"/>
      <c r="BXH89" s="44"/>
      <c r="BXI89" s="44"/>
      <c r="BXJ89" s="44"/>
      <c r="BXK89" s="44"/>
      <c r="BXL89" s="44"/>
      <c r="BXM89" s="44"/>
      <c r="BXN89" s="44"/>
      <c r="BXO89" s="44"/>
      <c r="BXP89" s="44"/>
      <c r="BXQ89" s="44"/>
      <c r="BXR89" s="44"/>
      <c r="BXS89" s="44"/>
      <c r="BXT89" s="44"/>
      <c r="BXU89" s="44"/>
      <c r="BXV89" s="44"/>
      <c r="BXW89" s="44"/>
      <c r="BXX89" s="44"/>
      <c r="BXY89" s="44"/>
      <c r="BXZ89" s="44"/>
      <c r="BYA89" s="44"/>
      <c r="BYB89" s="44"/>
      <c r="BYC89" s="44"/>
      <c r="BYD89" s="44"/>
      <c r="BYE89" s="44"/>
      <c r="BYF89" s="44"/>
      <c r="BYG89" s="44"/>
      <c r="BYH89" s="44"/>
      <c r="BYI89" s="44"/>
      <c r="BYJ89" s="44"/>
      <c r="BYK89" s="44"/>
      <c r="BYL89" s="44"/>
      <c r="BYM89" s="44"/>
      <c r="BYN89" s="44"/>
      <c r="BYO89" s="44"/>
      <c r="BYP89" s="44"/>
      <c r="BYQ89" s="44"/>
      <c r="BYR89" s="44"/>
      <c r="BYS89" s="44"/>
      <c r="BYT89" s="44"/>
      <c r="BYU89" s="44"/>
      <c r="BYV89" s="44"/>
      <c r="BYW89" s="44"/>
      <c r="BYX89" s="44"/>
      <c r="BYY89" s="44"/>
      <c r="BYZ89" s="44"/>
      <c r="BZA89" s="44"/>
      <c r="BZB89" s="44"/>
      <c r="BZC89" s="44"/>
      <c r="BZD89" s="44"/>
      <c r="BZE89" s="44"/>
      <c r="BZF89" s="44"/>
      <c r="BZG89" s="44"/>
      <c r="BZH89" s="44"/>
      <c r="BZI89" s="44"/>
      <c r="BZJ89" s="44"/>
      <c r="BZK89" s="44"/>
      <c r="BZL89" s="44"/>
      <c r="BZM89" s="44"/>
      <c r="BZN89" s="44"/>
      <c r="BZO89" s="44"/>
      <c r="BZP89" s="44"/>
      <c r="BZQ89" s="44"/>
      <c r="BZR89" s="44"/>
      <c r="BZS89" s="44"/>
      <c r="BZT89" s="44"/>
      <c r="BZU89" s="44"/>
      <c r="BZV89" s="44"/>
      <c r="BZW89" s="44"/>
      <c r="BZX89" s="44"/>
      <c r="BZY89" s="44"/>
      <c r="BZZ89" s="44"/>
      <c r="CAA89" s="44"/>
      <c r="CAB89" s="44"/>
      <c r="CAC89" s="44"/>
      <c r="CAD89" s="44"/>
      <c r="CAE89" s="44"/>
      <c r="CAF89" s="44"/>
      <c r="CAG89" s="44"/>
      <c r="CAH89" s="44"/>
      <c r="CAI89" s="44"/>
      <c r="CAJ89" s="44"/>
      <c r="CAK89" s="44"/>
      <c r="CAL89" s="44"/>
      <c r="CAM89" s="44"/>
      <c r="CAN89" s="44"/>
      <c r="CAO89" s="44"/>
      <c r="CAP89" s="44"/>
      <c r="CAQ89" s="44"/>
      <c r="CAR89" s="44"/>
      <c r="CAS89" s="44"/>
      <c r="CAT89" s="44"/>
      <c r="CAU89" s="44"/>
      <c r="CAV89" s="44"/>
      <c r="CAW89" s="44"/>
      <c r="CAX89" s="44"/>
      <c r="CAY89" s="44"/>
      <c r="CAZ89" s="44"/>
      <c r="CBA89" s="44"/>
      <c r="CBB89" s="44"/>
      <c r="CBC89" s="44"/>
      <c r="CBD89" s="44"/>
      <c r="CBE89" s="44"/>
      <c r="CBF89" s="44"/>
      <c r="CBG89" s="44"/>
      <c r="CBH89" s="44"/>
      <c r="CBI89" s="44"/>
      <c r="CBJ89" s="44"/>
      <c r="CBK89" s="44"/>
      <c r="CBL89" s="44"/>
      <c r="CBM89" s="44"/>
      <c r="CBN89" s="44"/>
      <c r="CBO89" s="44"/>
      <c r="CBP89" s="44"/>
      <c r="CBQ89" s="44"/>
      <c r="CBR89" s="44"/>
      <c r="CBS89" s="44"/>
      <c r="CBT89" s="44"/>
      <c r="CBU89" s="44"/>
      <c r="CBV89" s="44"/>
      <c r="CBW89" s="44"/>
      <c r="CBX89" s="44"/>
      <c r="CBY89" s="44"/>
      <c r="CBZ89" s="44"/>
      <c r="CCA89" s="44"/>
      <c r="CCB89" s="44"/>
      <c r="CCC89" s="44"/>
      <c r="CCD89" s="44"/>
      <c r="CCE89" s="44"/>
      <c r="CCF89" s="44"/>
      <c r="CCG89" s="44"/>
      <c r="CCH89" s="44"/>
      <c r="CCI89" s="44"/>
      <c r="CCJ89" s="44"/>
      <c r="CCK89" s="44"/>
      <c r="CCL89" s="44"/>
      <c r="CCM89" s="44"/>
      <c r="CCN89" s="44"/>
      <c r="CCO89" s="44"/>
      <c r="CCP89" s="44"/>
      <c r="CCQ89" s="44"/>
      <c r="CCR89" s="44"/>
      <c r="CCS89" s="44"/>
      <c r="CCT89" s="44"/>
      <c r="CCU89" s="44"/>
      <c r="CCV89" s="44"/>
      <c r="CCW89" s="44"/>
      <c r="CCX89" s="44"/>
      <c r="CCY89" s="44"/>
      <c r="CCZ89" s="44"/>
      <c r="CDA89" s="44"/>
      <c r="CDB89" s="44"/>
      <c r="CDC89" s="44"/>
      <c r="CDD89" s="44"/>
      <c r="CDE89" s="44"/>
      <c r="CDF89" s="44"/>
      <c r="CDG89" s="44"/>
      <c r="CDH89" s="44"/>
      <c r="CDI89" s="44"/>
      <c r="CDJ89" s="44"/>
      <c r="CDK89" s="44"/>
      <c r="CDL89" s="44"/>
      <c r="CDM89" s="44"/>
      <c r="CDN89" s="44"/>
      <c r="CDO89" s="44"/>
      <c r="CDP89" s="44"/>
      <c r="CDQ89" s="44"/>
      <c r="CDR89" s="44"/>
      <c r="CDS89" s="44"/>
      <c r="CDT89" s="44"/>
      <c r="CDU89" s="44"/>
      <c r="CDV89" s="44"/>
      <c r="CDW89" s="44"/>
      <c r="CDX89" s="44"/>
      <c r="CDY89" s="44"/>
      <c r="CDZ89" s="44"/>
      <c r="CEA89" s="44"/>
      <c r="CEB89" s="44"/>
      <c r="CEC89" s="44"/>
      <c r="CED89" s="44"/>
      <c r="CEE89" s="44"/>
      <c r="CEF89" s="44"/>
      <c r="CEG89" s="44"/>
      <c r="CEH89" s="44"/>
      <c r="CEI89" s="44"/>
      <c r="CEJ89" s="44"/>
      <c r="CEK89" s="44"/>
      <c r="CEL89" s="44"/>
      <c r="CEM89" s="44"/>
      <c r="CEN89" s="44"/>
      <c r="CEO89" s="44"/>
      <c r="CEP89" s="44"/>
      <c r="CEQ89" s="44"/>
      <c r="CER89" s="44"/>
      <c r="CES89" s="44"/>
      <c r="CET89" s="44"/>
      <c r="CEU89" s="44"/>
      <c r="CEV89" s="44"/>
      <c r="CEW89" s="44"/>
      <c r="CEX89" s="44"/>
      <c r="CEY89" s="44"/>
      <c r="CEZ89" s="44"/>
      <c r="CFA89" s="44"/>
      <c r="CFB89" s="44"/>
      <c r="CFC89" s="44"/>
      <c r="CFD89" s="44"/>
      <c r="CFE89" s="44"/>
      <c r="CFF89" s="44"/>
      <c r="CFG89" s="44"/>
      <c r="CFH89" s="44"/>
      <c r="CFI89" s="44"/>
      <c r="CFJ89" s="44"/>
      <c r="CFK89" s="44"/>
      <c r="CFL89" s="44"/>
      <c r="CFM89" s="44"/>
      <c r="CFN89" s="44"/>
      <c r="CFO89" s="44"/>
      <c r="CFP89" s="44"/>
      <c r="CFQ89" s="44"/>
      <c r="CFR89" s="44"/>
      <c r="CFS89" s="44"/>
      <c r="CFT89" s="44"/>
      <c r="CFU89" s="44"/>
      <c r="CFV89" s="44"/>
      <c r="CFW89" s="44"/>
      <c r="CFX89" s="44"/>
      <c r="CFY89" s="44"/>
      <c r="CFZ89" s="44"/>
      <c r="CGA89" s="44"/>
      <c r="CGB89" s="44"/>
      <c r="CGC89" s="44"/>
      <c r="CGD89" s="44"/>
      <c r="CGE89" s="44"/>
      <c r="CGF89" s="44"/>
      <c r="CGG89" s="44"/>
      <c r="CGH89" s="44"/>
      <c r="CGI89" s="44"/>
      <c r="CGJ89" s="44"/>
      <c r="CGK89" s="44"/>
      <c r="CGL89" s="44"/>
      <c r="CGM89" s="44"/>
      <c r="CGN89" s="44"/>
      <c r="CGO89" s="44"/>
      <c r="CGP89" s="44"/>
      <c r="CGQ89" s="44"/>
      <c r="CGR89" s="44"/>
      <c r="CGS89" s="44"/>
      <c r="CGT89" s="44"/>
      <c r="CGU89" s="44"/>
      <c r="CGV89" s="44"/>
      <c r="CGW89" s="44"/>
      <c r="CGX89" s="44"/>
      <c r="CGY89" s="44"/>
      <c r="CGZ89" s="44"/>
      <c r="CHA89" s="44"/>
      <c r="CHB89" s="44"/>
      <c r="CHC89" s="44"/>
      <c r="CHD89" s="44"/>
      <c r="CHE89" s="44"/>
      <c r="CHF89" s="44"/>
      <c r="CHG89" s="44"/>
      <c r="CHH89" s="44"/>
      <c r="CHI89" s="44"/>
      <c r="CHJ89" s="44"/>
      <c r="CHK89" s="44"/>
      <c r="CHL89" s="44"/>
      <c r="CHM89" s="44"/>
      <c r="CHN89" s="44"/>
      <c r="CHO89" s="44"/>
      <c r="CHP89" s="44"/>
      <c r="CHQ89" s="44"/>
      <c r="CHR89" s="44"/>
      <c r="CHS89" s="44"/>
      <c r="CHT89" s="44"/>
      <c r="CHU89" s="44"/>
      <c r="CHV89" s="44"/>
      <c r="CHW89" s="44"/>
      <c r="CHX89" s="44"/>
      <c r="CHY89" s="44"/>
      <c r="CHZ89" s="44"/>
      <c r="CIA89" s="44"/>
      <c r="CIB89" s="44"/>
      <c r="CIC89" s="44"/>
      <c r="CID89" s="44"/>
      <c r="CIE89" s="44"/>
      <c r="CIF89" s="44"/>
      <c r="CIG89" s="44"/>
      <c r="CIH89" s="44"/>
      <c r="CII89" s="44"/>
      <c r="CIJ89" s="44"/>
      <c r="CIK89" s="44"/>
      <c r="CIL89" s="44"/>
      <c r="CIM89" s="44"/>
      <c r="CIN89" s="44"/>
      <c r="CIO89" s="44"/>
      <c r="CIP89" s="44"/>
      <c r="CIQ89" s="44"/>
      <c r="CIR89" s="44"/>
      <c r="CIS89" s="44"/>
      <c r="CIT89" s="44"/>
      <c r="CIU89" s="44"/>
      <c r="CIV89" s="44"/>
      <c r="CIW89" s="44"/>
      <c r="CIX89" s="44"/>
      <c r="CIY89" s="44"/>
      <c r="CIZ89" s="44"/>
      <c r="CJA89" s="44"/>
      <c r="CJB89" s="44"/>
      <c r="CJC89" s="44"/>
      <c r="CJD89" s="44"/>
      <c r="CJE89" s="44"/>
      <c r="CJF89" s="44"/>
      <c r="CJG89" s="44"/>
      <c r="CJH89" s="44"/>
      <c r="CJI89" s="44"/>
      <c r="CJJ89" s="44"/>
      <c r="CJK89" s="44"/>
      <c r="CJL89" s="44"/>
      <c r="CJM89" s="44"/>
      <c r="CJN89" s="44"/>
      <c r="CJO89" s="44"/>
      <c r="CJP89" s="44"/>
      <c r="CJQ89" s="44"/>
      <c r="CJR89" s="44"/>
      <c r="CJS89" s="44"/>
      <c r="CJT89" s="44"/>
      <c r="CJU89" s="44"/>
      <c r="CJV89" s="44"/>
      <c r="CJW89" s="44"/>
      <c r="CJX89" s="44"/>
      <c r="CJY89" s="44"/>
      <c r="CJZ89" s="44"/>
      <c r="CKA89" s="44"/>
      <c r="CKB89" s="44"/>
      <c r="CKC89" s="44"/>
      <c r="CKD89" s="44"/>
      <c r="CKE89" s="44"/>
      <c r="CKF89" s="44"/>
      <c r="CKG89" s="44"/>
      <c r="CKH89" s="44"/>
      <c r="CKI89" s="44"/>
      <c r="CKJ89" s="44"/>
      <c r="CKK89" s="44"/>
      <c r="CKL89" s="44"/>
      <c r="CKM89" s="44"/>
      <c r="CKN89" s="44"/>
      <c r="CKO89" s="44"/>
      <c r="CKP89" s="44"/>
      <c r="CKQ89" s="44"/>
      <c r="CKR89" s="44"/>
      <c r="CKS89" s="44"/>
      <c r="CKT89" s="44"/>
      <c r="CKU89" s="44"/>
      <c r="CKV89" s="44"/>
      <c r="CKW89" s="44"/>
      <c r="CKX89" s="44"/>
      <c r="CKY89" s="44"/>
      <c r="CKZ89" s="44"/>
      <c r="CLA89" s="44"/>
      <c r="CLB89" s="44"/>
      <c r="CLC89" s="44"/>
      <c r="CLD89" s="44"/>
      <c r="CLE89" s="44"/>
      <c r="CLF89" s="44"/>
      <c r="CLG89" s="44"/>
      <c r="CLH89" s="44"/>
      <c r="CLI89" s="44"/>
      <c r="CLJ89" s="44"/>
      <c r="CLK89" s="44"/>
      <c r="CLL89" s="44"/>
      <c r="CLM89" s="44"/>
      <c r="CLN89" s="44"/>
      <c r="CLO89" s="44"/>
      <c r="CLP89" s="44"/>
      <c r="CLQ89" s="44"/>
      <c r="CLR89" s="44"/>
      <c r="CLS89" s="44"/>
      <c r="CLT89" s="44"/>
      <c r="CLU89" s="44"/>
      <c r="CLV89" s="44"/>
      <c r="CLW89" s="44"/>
      <c r="CLX89" s="44"/>
      <c r="CLY89" s="44"/>
      <c r="CLZ89" s="44"/>
      <c r="CMA89" s="44"/>
      <c r="CMB89" s="44"/>
      <c r="CMC89" s="44"/>
      <c r="CMD89" s="44"/>
      <c r="CME89" s="44"/>
      <c r="CMF89" s="44"/>
      <c r="CMG89" s="44"/>
      <c r="CMH89" s="44"/>
      <c r="CMI89" s="44"/>
      <c r="CMJ89" s="44"/>
      <c r="CMK89" s="44"/>
      <c r="CML89" s="44"/>
      <c r="CMM89" s="44"/>
      <c r="CMN89" s="44"/>
      <c r="CMO89" s="44"/>
      <c r="CMP89" s="44"/>
      <c r="CMQ89" s="44"/>
      <c r="CMR89" s="44"/>
      <c r="CMS89" s="44"/>
      <c r="CMT89" s="44"/>
      <c r="CMU89" s="44"/>
      <c r="CMV89" s="44"/>
      <c r="CMW89" s="44"/>
      <c r="CMX89" s="44"/>
      <c r="CMY89" s="44"/>
      <c r="CMZ89" s="44"/>
      <c r="CNA89" s="44"/>
      <c r="CNB89" s="44"/>
      <c r="CNC89" s="44"/>
      <c r="CND89" s="44"/>
      <c r="CNE89" s="44"/>
      <c r="CNF89" s="44"/>
      <c r="CNG89" s="44"/>
      <c r="CNH89" s="44"/>
      <c r="CNI89" s="44"/>
      <c r="CNJ89" s="44"/>
      <c r="CNK89" s="44"/>
      <c r="CNL89" s="44"/>
      <c r="CNM89" s="44"/>
      <c r="CNN89" s="44"/>
      <c r="CNO89" s="44"/>
      <c r="CNP89" s="44"/>
      <c r="CNQ89" s="44"/>
      <c r="CNR89" s="44"/>
      <c r="CNS89" s="44"/>
      <c r="CNT89" s="44"/>
      <c r="CNU89" s="44"/>
      <c r="CNV89" s="44"/>
      <c r="CNW89" s="44"/>
      <c r="CNX89" s="44"/>
      <c r="CNY89" s="44"/>
      <c r="CNZ89" s="44"/>
      <c r="COA89" s="44"/>
      <c r="COB89" s="44"/>
      <c r="COC89" s="44"/>
      <c r="COD89" s="44"/>
      <c r="COE89" s="44"/>
      <c r="COF89" s="44"/>
      <c r="COG89" s="44"/>
      <c r="COH89" s="44"/>
      <c r="COI89" s="44"/>
      <c r="COJ89" s="44"/>
      <c r="COK89" s="44"/>
      <c r="COL89" s="44"/>
      <c r="COM89" s="44"/>
      <c r="CON89" s="44"/>
      <c r="COO89" s="44"/>
      <c r="COP89" s="44"/>
      <c r="COQ89" s="44"/>
      <c r="COR89" s="44"/>
      <c r="COS89" s="44"/>
      <c r="COT89" s="44"/>
      <c r="COU89" s="44"/>
      <c r="COV89" s="44"/>
      <c r="COW89" s="44"/>
      <c r="COX89" s="44"/>
      <c r="COY89" s="44"/>
      <c r="COZ89" s="44"/>
      <c r="CPA89" s="44"/>
      <c r="CPB89" s="44"/>
      <c r="CPC89" s="44"/>
      <c r="CPD89" s="44"/>
      <c r="CPE89" s="44"/>
      <c r="CPF89" s="44"/>
      <c r="CPG89" s="44"/>
      <c r="CPH89" s="44"/>
      <c r="CPI89" s="44"/>
      <c r="CPJ89" s="44"/>
      <c r="CPK89" s="44"/>
      <c r="CPL89" s="44"/>
      <c r="CPM89" s="44"/>
      <c r="CPN89" s="44"/>
      <c r="CPO89" s="44"/>
      <c r="CPP89" s="44"/>
      <c r="CPQ89" s="44"/>
      <c r="CPR89" s="44"/>
      <c r="CPS89" s="44"/>
      <c r="CPT89" s="44"/>
      <c r="CPU89" s="44"/>
      <c r="CPV89" s="44"/>
      <c r="CPW89" s="44"/>
      <c r="CPX89" s="44"/>
      <c r="CPY89" s="44"/>
      <c r="CPZ89" s="44"/>
      <c r="CQA89" s="44"/>
      <c r="CQB89" s="44"/>
      <c r="CQC89" s="44"/>
      <c r="CQD89" s="44"/>
      <c r="CQE89" s="44"/>
      <c r="CQF89" s="44"/>
      <c r="CQG89" s="44"/>
      <c r="CQH89" s="44"/>
      <c r="CQI89" s="44"/>
      <c r="CQJ89" s="44"/>
      <c r="CQK89" s="44"/>
      <c r="CQL89" s="44"/>
      <c r="CQM89" s="44"/>
      <c r="CQN89" s="44"/>
      <c r="CQO89" s="44"/>
      <c r="CQP89" s="44"/>
      <c r="CQQ89" s="44"/>
      <c r="CQR89" s="44"/>
      <c r="CQS89" s="44"/>
      <c r="CQT89" s="44"/>
      <c r="CQU89" s="44"/>
      <c r="CQV89" s="44"/>
      <c r="CQW89" s="44"/>
      <c r="CQX89" s="44"/>
      <c r="CQY89" s="44"/>
      <c r="CQZ89" s="44"/>
      <c r="CRA89" s="44"/>
      <c r="CRB89" s="44"/>
      <c r="CRC89" s="44"/>
      <c r="CRD89" s="44"/>
      <c r="CRE89" s="44"/>
      <c r="CRF89" s="44"/>
      <c r="CRG89" s="44"/>
      <c r="CRH89" s="44"/>
      <c r="CRI89" s="44"/>
      <c r="CRJ89" s="44"/>
      <c r="CRK89" s="44"/>
      <c r="CRL89" s="44"/>
      <c r="CRM89" s="44"/>
      <c r="CRN89" s="44"/>
      <c r="CRO89" s="44"/>
      <c r="CRP89" s="44"/>
      <c r="CRQ89" s="44"/>
      <c r="CRR89" s="44"/>
      <c r="CRS89" s="44"/>
      <c r="CRT89" s="44"/>
      <c r="CRU89" s="44"/>
      <c r="CRV89" s="44"/>
      <c r="CRW89" s="44"/>
      <c r="CRX89" s="44"/>
      <c r="CRY89" s="44"/>
      <c r="CRZ89" s="44"/>
      <c r="CSA89" s="44"/>
      <c r="CSB89" s="44"/>
      <c r="CSC89" s="44"/>
      <c r="CSD89" s="44"/>
      <c r="CSE89" s="44"/>
      <c r="CSF89" s="44"/>
      <c r="CSG89" s="44"/>
      <c r="CSH89" s="44"/>
      <c r="CSI89" s="44"/>
      <c r="CSJ89" s="44"/>
      <c r="CSK89" s="44"/>
      <c r="CSL89" s="44"/>
      <c r="CSM89" s="44"/>
      <c r="CSN89" s="44"/>
      <c r="CSO89" s="44"/>
      <c r="CSP89" s="44"/>
      <c r="CSQ89" s="44"/>
      <c r="CSR89" s="44"/>
      <c r="CSS89" s="44"/>
      <c r="CST89" s="44"/>
      <c r="CSU89" s="44"/>
      <c r="CSV89" s="44"/>
      <c r="CSW89" s="44"/>
      <c r="CSX89" s="44"/>
      <c r="CSY89" s="44"/>
      <c r="CSZ89" s="44"/>
      <c r="CTA89" s="44"/>
      <c r="CTB89" s="44"/>
      <c r="CTC89" s="44"/>
      <c r="CTD89" s="44"/>
      <c r="CTE89" s="44"/>
      <c r="CTF89" s="44"/>
      <c r="CTG89" s="44"/>
      <c r="CTH89" s="44"/>
      <c r="CTI89" s="44"/>
      <c r="CTJ89" s="44"/>
      <c r="CTK89" s="44"/>
      <c r="CTL89" s="44"/>
      <c r="CTM89" s="44"/>
      <c r="CTN89" s="44"/>
      <c r="CTO89" s="44"/>
      <c r="CTP89" s="44"/>
      <c r="CTQ89" s="44"/>
      <c r="CTR89" s="44"/>
      <c r="CTS89" s="44"/>
      <c r="CTT89" s="44"/>
      <c r="CTU89" s="44"/>
      <c r="CTV89" s="44"/>
      <c r="CTW89" s="44"/>
      <c r="CTX89" s="44"/>
      <c r="CTY89" s="44"/>
      <c r="CTZ89" s="44"/>
      <c r="CUA89" s="44"/>
      <c r="CUB89" s="44"/>
      <c r="CUC89" s="44"/>
      <c r="CUD89" s="44"/>
      <c r="CUE89" s="44"/>
      <c r="CUF89" s="44"/>
      <c r="CUG89" s="44"/>
      <c r="CUH89" s="44"/>
      <c r="CUI89" s="44"/>
      <c r="CUJ89" s="44"/>
      <c r="CUK89" s="44"/>
      <c r="CUL89" s="44"/>
      <c r="CUM89" s="44"/>
      <c r="CUN89" s="44"/>
      <c r="CUO89" s="44"/>
      <c r="CUP89" s="44"/>
      <c r="CUQ89" s="44"/>
      <c r="CUR89" s="44"/>
      <c r="CUS89" s="44"/>
      <c r="CUT89" s="44"/>
      <c r="CUU89" s="44"/>
      <c r="CUV89" s="44"/>
      <c r="CUW89" s="44"/>
      <c r="CUX89" s="44"/>
      <c r="CUY89" s="44"/>
      <c r="CUZ89" s="44"/>
      <c r="CVA89" s="44"/>
      <c r="CVB89" s="44"/>
      <c r="CVC89" s="44"/>
      <c r="CVD89" s="44"/>
      <c r="CVE89" s="44"/>
      <c r="CVF89" s="44"/>
      <c r="CVG89" s="44"/>
      <c r="CVH89" s="44"/>
      <c r="CVI89" s="44"/>
      <c r="CVJ89" s="44"/>
      <c r="CVK89" s="44"/>
      <c r="CVL89" s="44"/>
      <c r="CVM89" s="44"/>
      <c r="CVN89" s="44"/>
      <c r="CVO89" s="44"/>
      <c r="CVP89" s="44"/>
      <c r="CVQ89" s="44"/>
      <c r="CVR89" s="44"/>
      <c r="CVS89" s="44"/>
      <c r="CVT89" s="44"/>
      <c r="CVU89" s="44"/>
      <c r="CVV89" s="44"/>
      <c r="CVW89" s="44"/>
      <c r="CVX89" s="44"/>
      <c r="CVY89" s="44"/>
      <c r="CVZ89" s="44"/>
      <c r="CWA89" s="44"/>
      <c r="CWB89" s="44"/>
      <c r="CWC89" s="44"/>
      <c r="CWD89" s="44"/>
      <c r="CWE89" s="44"/>
      <c r="CWF89" s="44"/>
      <c r="CWG89" s="44"/>
      <c r="CWH89" s="44"/>
      <c r="CWI89" s="44"/>
      <c r="CWJ89" s="44"/>
      <c r="CWK89" s="44"/>
      <c r="CWL89" s="44"/>
      <c r="CWM89" s="44"/>
      <c r="CWN89" s="44"/>
      <c r="CWO89" s="44"/>
      <c r="CWP89" s="44"/>
      <c r="CWQ89" s="44"/>
      <c r="CWR89" s="44"/>
      <c r="CWS89" s="44"/>
      <c r="CWT89" s="44"/>
      <c r="CWU89" s="44"/>
      <c r="CWV89" s="44"/>
      <c r="CWW89" s="44"/>
      <c r="CWX89" s="44"/>
      <c r="CWY89" s="44"/>
      <c r="CWZ89" s="44"/>
      <c r="CXA89" s="44"/>
      <c r="CXB89" s="44"/>
      <c r="CXC89" s="44"/>
      <c r="CXD89" s="44"/>
      <c r="CXE89" s="44"/>
      <c r="CXF89" s="44"/>
      <c r="CXG89" s="44"/>
      <c r="CXH89" s="44"/>
      <c r="CXI89" s="44"/>
      <c r="CXJ89" s="44"/>
      <c r="CXK89" s="44"/>
      <c r="CXL89" s="44"/>
      <c r="CXM89" s="44"/>
      <c r="CXN89" s="44"/>
      <c r="CXO89" s="44"/>
      <c r="CXP89" s="44"/>
      <c r="CXQ89" s="44"/>
      <c r="CXR89" s="44"/>
      <c r="CXS89" s="44"/>
      <c r="CXT89" s="44"/>
      <c r="CXU89" s="44"/>
      <c r="CXV89" s="44"/>
      <c r="CXW89" s="44"/>
      <c r="CXX89" s="44"/>
      <c r="CXY89" s="44"/>
      <c r="CXZ89" s="44"/>
      <c r="CYA89" s="44"/>
      <c r="CYB89" s="44"/>
      <c r="CYC89" s="44"/>
      <c r="CYD89" s="44"/>
      <c r="CYE89" s="44"/>
      <c r="CYF89" s="44"/>
      <c r="CYG89" s="44"/>
      <c r="CYH89" s="44"/>
      <c r="CYI89" s="44"/>
      <c r="CYJ89" s="44"/>
      <c r="CYK89" s="44"/>
      <c r="CYL89" s="44"/>
      <c r="CYM89" s="44"/>
      <c r="CYN89" s="44"/>
      <c r="CYO89" s="44"/>
      <c r="CYP89" s="44"/>
      <c r="CYQ89" s="44"/>
      <c r="CYR89" s="44"/>
      <c r="CYS89" s="44"/>
      <c r="CYT89" s="44"/>
      <c r="CYU89" s="44"/>
      <c r="CYV89" s="44"/>
      <c r="CYW89" s="44"/>
      <c r="CYX89" s="44"/>
      <c r="CYY89" s="44"/>
      <c r="CYZ89" s="44"/>
      <c r="CZA89" s="44"/>
      <c r="CZB89" s="44"/>
      <c r="CZC89" s="44"/>
      <c r="CZD89" s="44"/>
      <c r="CZE89" s="44"/>
      <c r="CZF89" s="44"/>
      <c r="CZG89" s="44"/>
      <c r="CZH89" s="44"/>
      <c r="CZI89" s="44"/>
      <c r="CZJ89" s="44"/>
      <c r="CZK89" s="44"/>
      <c r="CZL89" s="44"/>
      <c r="CZM89" s="44"/>
      <c r="CZN89" s="44"/>
      <c r="CZO89" s="44"/>
      <c r="CZP89" s="44"/>
      <c r="CZQ89" s="44"/>
      <c r="CZR89" s="44"/>
      <c r="CZS89" s="44"/>
      <c r="CZT89" s="44"/>
      <c r="CZU89" s="44"/>
      <c r="CZV89" s="44"/>
      <c r="CZW89" s="44"/>
      <c r="CZX89" s="44"/>
      <c r="CZY89" s="44"/>
      <c r="CZZ89" s="44"/>
      <c r="DAA89" s="44"/>
      <c r="DAB89" s="44"/>
      <c r="DAC89" s="44"/>
      <c r="DAD89" s="44"/>
      <c r="DAE89" s="44"/>
      <c r="DAF89" s="44"/>
      <c r="DAG89" s="44"/>
      <c r="DAH89" s="44"/>
      <c r="DAI89" s="44"/>
      <c r="DAJ89" s="44"/>
      <c r="DAK89" s="44"/>
      <c r="DAL89" s="44"/>
      <c r="DAM89" s="44"/>
      <c r="DAN89" s="44"/>
      <c r="DAO89" s="44"/>
      <c r="DAP89" s="44"/>
      <c r="DAQ89" s="44"/>
      <c r="DAR89" s="44"/>
      <c r="DAS89" s="44"/>
      <c r="DAT89" s="44"/>
      <c r="DAU89" s="44"/>
      <c r="DAV89" s="44"/>
      <c r="DAW89" s="44"/>
      <c r="DAX89" s="44"/>
      <c r="DAY89" s="44"/>
      <c r="DAZ89" s="44"/>
      <c r="DBA89" s="44"/>
      <c r="DBB89" s="44"/>
      <c r="DBC89" s="44"/>
      <c r="DBD89" s="44"/>
      <c r="DBE89" s="44"/>
      <c r="DBF89" s="44"/>
      <c r="DBG89" s="44"/>
      <c r="DBH89" s="44"/>
      <c r="DBI89" s="44"/>
      <c r="DBJ89" s="44"/>
      <c r="DBK89" s="44"/>
      <c r="DBL89" s="44"/>
      <c r="DBM89" s="44"/>
      <c r="DBN89" s="44"/>
      <c r="DBO89" s="44"/>
      <c r="DBP89" s="44"/>
      <c r="DBQ89" s="44"/>
      <c r="DBR89" s="44"/>
      <c r="DBS89" s="44"/>
      <c r="DBT89" s="44"/>
      <c r="DBU89" s="44"/>
      <c r="DBV89" s="44"/>
      <c r="DBW89" s="44"/>
      <c r="DBX89" s="44"/>
      <c r="DBY89" s="44"/>
      <c r="DBZ89" s="44"/>
      <c r="DCA89" s="44"/>
      <c r="DCB89" s="44"/>
      <c r="DCC89" s="44"/>
      <c r="DCD89" s="44"/>
      <c r="DCE89" s="44"/>
      <c r="DCF89" s="44"/>
      <c r="DCG89" s="44"/>
      <c r="DCH89" s="44"/>
      <c r="DCI89" s="44"/>
      <c r="DCJ89" s="44"/>
      <c r="DCK89" s="44"/>
      <c r="DCL89" s="44"/>
      <c r="DCM89" s="44"/>
      <c r="DCN89" s="44"/>
      <c r="DCO89" s="44"/>
      <c r="DCP89" s="44"/>
      <c r="DCQ89" s="44"/>
      <c r="DCR89" s="44"/>
      <c r="DCS89" s="44"/>
      <c r="DCT89" s="44"/>
      <c r="DCU89" s="44"/>
      <c r="DCV89" s="44"/>
      <c r="DCW89" s="44"/>
      <c r="DCX89" s="44"/>
      <c r="DCY89" s="44"/>
      <c r="DCZ89" s="44"/>
      <c r="DDA89" s="44"/>
      <c r="DDB89" s="44"/>
      <c r="DDC89" s="44"/>
      <c r="DDD89" s="44"/>
      <c r="DDE89" s="44"/>
      <c r="DDF89" s="44"/>
      <c r="DDG89" s="44"/>
      <c r="DDH89" s="44"/>
      <c r="DDI89" s="44"/>
      <c r="DDJ89" s="44"/>
      <c r="DDK89" s="44"/>
      <c r="DDL89" s="44"/>
      <c r="DDM89" s="44"/>
      <c r="DDN89" s="44"/>
      <c r="DDO89" s="44"/>
      <c r="DDP89" s="44"/>
      <c r="DDQ89" s="44"/>
      <c r="DDR89" s="44"/>
      <c r="DDS89" s="44"/>
      <c r="DDT89" s="44"/>
      <c r="DDU89" s="44"/>
      <c r="DDV89" s="44"/>
      <c r="DDW89" s="44"/>
      <c r="DDX89" s="44"/>
      <c r="DDY89" s="44"/>
      <c r="DDZ89" s="44"/>
      <c r="DEA89" s="44"/>
      <c r="DEB89" s="44"/>
      <c r="DEC89" s="44"/>
      <c r="DED89" s="44"/>
      <c r="DEE89" s="44"/>
      <c r="DEF89" s="44"/>
      <c r="DEG89" s="44"/>
      <c r="DEH89" s="44"/>
      <c r="DEI89" s="44"/>
      <c r="DEJ89" s="44"/>
      <c r="DEK89" s="44"/>
      <c r="DEL89" s="44"/>
      <c r="DEM89" s="44"/>
      <c r="DEN89" s="44"/>
      <c r="DEO89" s="44"/>
      <c r="DEP89" s="44"/>
      <c r="DEQ89" s="44"/>
      <c r="DER89" s="44"/>
      <c r="DES89" s="44"/>
      <c r="DET89" s="44"/>
      <c r="DEU89" s="44"/>
      <c r="DEV89" s="44"/>
      <c r="DEW89" s="44"/>
      <c r="DEX89" s="44"/>
      <c r="DEY89" s="44"/>
      <c r="DEZ89" s="44"/>
      <c r="DFA89" s="44"/>
      <c r="DFB89" s="44"/>
      <c r="DFC89" s="44"/>
      <c r="DFD89" s="44"/>
      <c r="DFE89" s="44"/>
      <c r="DFF89" s="44"/>
      <c r="DFG89" s="44"/>
      <c r="DFH89" s="44"/>
      <c r="DFI89" s="44"/>
      <c r="DFJ89" s="44"/>
      <c r="DFK89" s="44"/>
      <c r="DFL89" s="44"/>
      <c r="DFM89" s="44"/>
      <c r="DFN89" s="44"/>
      <c r="DFO89" s="44"/>
      <c r="DFP89" s="44"/>
      <c r="DFQ89" s="44"/>
      <c r="DFR89" s="44"/>
      <c r="DFS89" s="44"/>
      <c r="DFT89" s="44"/>
      <c r="DFU89" s="44"/>
      <c r="DFV89" s="44"/>
      <c r="DFW89" s="44"/>
      <c r="DFX89" s="44"/>
      <c r="DFY89" s="44"/>
      <c r="DFZ89" s="44"/>
      <c r="DGA89" s="44"/>
      <c r="DGB89" s="44"/>
      <c r="DGC89" s="44"/>
      <c r="DGD89" s="44"/>
      <c r="DGE89" s="44"/>
      <c r="DGF89" s="44"/>
      <c r="DGG89" s="44"/>
      <c r="DGH89" s="44"/>
      <c r="DGI89" s="44"/>
      <c r="DGJ89" s="44"/>
      <c r="DGK89" s="44"/>
      <c r="DGL89" s="44"/>
      <c r="DGM89" s="44"/>
      <c r="DGN89" s="44"/>
      <c r="DGO89" s="44"/>
      <c r="DGP89" s="44"/>
      <c r="DGQ89" s="44"/>
      <c r="DGR89" s="44"/>
      <c r="DGS89" s="44"/>
      <c r="DGT89" s="44"/>
      <c r="DGU89" s="44"/>
      <c r="DGV89" s="44"/>
      <c r="DGW89" s="44"/>
      <c r="DGX89" s="44"/>
      <c r="DGY89" s="44"/>
      <c r="DGZ89" s="44"/>
      <c r="DHA89" s="44"/>
      <c r="DHB89" s="44"/>
      <c r="DHC89" s="44"/>
      <c r="DHD89" s="44"/>
      <c r="DHE89" s="44"/>
      <c r="DHF89" s="44"/>
      <c r="DHG89" s="44"/>
      <c r="DHH89" s="44"/>
      <c r="DHI89" s="44"/>
      <c r="DHJ89" s="44"/>
      <c r="DHK89" s="44"/>
      <c r="DHL89" s="44"/>
      <c r="DHM89" s="44"/>
      <c r="DHN89" s="44"/>
      <c r="DHO89" s="44"/>
      <c r="DHP89" s="44"/>
      <c r="DHQ89" s="44"/>
      <c r="DHR89" s="44"/>
      <c r="DHS89" s="44"/>
      <c r="DHT89" s="44"/>
      <c r="DHU89" s="44"/>
      <c r="DHV89" s="44"/>
      <c r="DHW89" s="44"/>
      <c r="DHX89" s="44"/>
      <c r="DHY89" s="44"/>
      <c r="DHZ89" s="44"/>
      <c r="DIA89" s="44"/>
      <c r="DIB89" s="44"/>
      <c r="DIC89" s="44"/>
      <c r="DID89" s="44"/>
      <c r="DIE89" s="44"/>
      <c r="DIF89" s="44"/>
      <c r="DIG89" s="44"/>
      <c r="DIH89" s="44"/>
      <c r="DII89" s="44"/>
      <c r="DIJ89" s="44"/>
      <c r="DIK89" s="44"/>
      <c r="DIL89" s="44"/>
      <c r="DIM89" s="44"/>
      <c r="DIN89" s="44"/>
      <c r="DIO89" s="44"/>
      <c r="DIP89" s="44"/>
      <c r="DIQ89" s="44"/>
      <c r="DIR89" s="44"/>
      <c r="DIS89" s="44"/>
      <c r="DIT89" s="44"/>
      <c r="DIU89" s="44"/>
      <c r="DIV89" s="44"/>
      <c r="DIW89" s="44"/>
      <c r="DIX89" s="44"/>
      <c r="DIY89" s="44"/>
      <c r="DIZ89" s="44"/>
      <c r="DJA89" s="44"/>
      <c r="DJB89" s="44"/>
      <c r="DJC89" s="44"/>
      <c r="DJD89" s="44"/>
      <c r="DJE89" s="44"/>
      <c r="DJF89" s="44"/>
      <c r="DJG89" s="44"/>
      <c r="DJH89" s="44"/>
      <c r="DJI89" s="44"/>
      <c r="DJJ89" s="44"/>
      <c r="DJK89" s="44"/>
      <c r="DJL89" s="44"/>
      <c r="DJM89" s="44"/>
      <c r="DJN89" s="44"/>
      <c r="DJO89" s="44"/>
      <c r="DJP89" s="44"/>
      <c r="DJQ89" s="44"/>
      <c r="DJR89" s="44"/>
      <c r="DJS89" s="44"/>
      <c r="DJT89" s="44"/>
      <c r="DJU89" s="44"/>
      <c r="DJV89" s="44"/>
      <c r="DJW89" s="44"/>
      <c r="DJX89" s="44"/>
      <c r="DJY89" s="44"/>
      <c r="DJZ89" s="44"/>
      <c r="DKA89" s="44"/>
      <c r="DKB89" s="44"/>
      <c r="DKC89" s="44"/>
      <c r="DKD89" s="44"/>
      <c r="DKE89" s="44"/>
      <c r="DKF89" s="44"/>
      <c r="DKG89" s="44"/>
      <c r="DKH89" s="44"/>
      <c r="DKI89" s="44"/>
      <c r="DKJ89" s="44"/>
      <c r="DKK89" s="44"/>
      <c r="DKL89" s="44"/>
      <c r="DKM89" s="44"/>
      <c r="DKN89" s="44"/>
      <c r="DKO89" s="44"/>
      <c r="DKP89" s="44"/>
      <c r="DKQ89" s="44"/>
      <c r="DKR89" s="44"/>
      <c r="DKS89" s="44"/>
      <c r="DKT89" s="44"/>
      <c r="DKU89" s="44"/>
      <c r="DKV89" s="44"/>
      <c r="DKW89" s="44"/>
      <c r="DKX89" s="44"/>
      <c r="DKY89" s="44"/>
      <c r="DKZ89" s="44"/>
      <c r="DLA89" s="44"/>
      <c r="DLB89" s="44"/>
      <c r="DLC89" s="44"/>
      <c r="DLD89" s="44"/>
      <c r="DLE89" s="44"/>
      <c r="DLF89" s="44"/>
      <c r="DLG89" s="44"/>
      <c r="DLH89" s="44"/>
      <c r="DLI89" s="44"/>
      <c r="DLJ89" s="44"/>
      <c r="DLK89" s="44"/>
      <c r="DLL89" s="44"/>
      <c r="DLM89" s="44"/>
      <c r="DLN89" s="44"/>
      <c r="DLO89" s="44"/>
      <c r="DLP89" s="44"/>
      <c r="DLQ89" s="44"/>
      <c r="DLR89" s="44"/>
      <c r="DLS89" s="44"/>
      <c r="DLT89" s="44"/>
      <c r="DLU89" s="44"/>
      <c r="DLV89" s="44"/>
      <c r="DLW89" s="44"/>
      <c r="DLX89" s="44"/>
      <c r="DLY89" s="44"/>
      <c r="DLZ89" s="44"/>
      <c r="DMA89" s="44"/>
      <c r="DMB89" s="44"/>
      <c r="DMC89" s="44"/>
      <c r="DMD89" s="44"/>
      <c r="DME89" s="44"/>
      <c r="DMF89" s="44"/>
      <c r="DMG89" s="44"/>
      <c r="DMH89" s="44"/>
      <c r="DMI89" s="44"/>
      <c r="DMJ89" s="44"/>
      <c r="DMK89" s="44"/>
      <c r="DML89" s="44"/>
      <c r="DMM89" s="44"/>
      <c r="DMN89" s="44"/>
      <c r="DMO89" s="44"/>
      <c r="DMP89" s="44"/>
      <c r="DMQ89" s="44"/>
      <c r="DMR89" s="44"/>
      <c r="DMS89" s="44"/>
      <c r="DMT89" s="44"/>
      <c r="DMU89" s="44"/>
      <c r="DMV89" s="44"/>
      <c r="DMW89" s="44"/>
      <c r="DMX89" s="44"/>
      <c r="DMY89" s="44"/>
      <c r="DMZ89" s="44"/>
      <c r="DNA89" s="44"/>
      <c r="DNB89" s="44"/>
      <c r="DNC89" s="44"/>
      <c r="DND89" s="44"/>
      <c r="DNE89" s="44"/>
      <c r="DNF89" s="44"/>
      <c r="DNG89" s="44"/>
      <c r="DNH89" s="44"/>
      <c r="DNI89" s="44"/>
      <c r="DNJ89" s="44"/>
      <c r="DNK89" s="44"/>
      <c r="DNL89" s="44"/>
      <c r="DNM89" s="44"/>
      <c r="DNN89" s="44"/>
      <c r="DNO89" s="44"/>
      <c r="DNP89" s="44"/>
      <c r="DNQ89" s="44"/>
      <c r="DNR89" s="44"/>
      <c r="DNS89" s="44"/>
      <c r="DNT89" s="44"/>
      <c r="DNU89" s="44"/>
      <c r="DNV89" s="44"/>
      <c r="DNW89" s="44"/>
      <c r="DNX89" s="44"/>
      <c r="DNY89" s="44"/>
      <c r="DNZ89" s="44"/>
      <c r="DOA89" s="44"/>
      <c r="DOB89" s="44"/>
      <c r="DOC89" s="44"/>
      <c r="DOD89" s="44"/>
      <c r="DOE89" s="44"/>
      <c r="DOF89" s="44"/>
      <c r="DOG89" s="44"/>
      <c r="DOH89" s="44"/>
      <c r="DOI89" s="44"/>
      <c r="DOJ89" s="44"/>
      <c r="DOK89" s="44"/>
      <c r="DOL89" s="44"/>
      <c r="DOM89" s="44"/>
      <c r="DON89" s="44"/>
      <c r="DOO89" s="44"/>
      <c r="DOP89" s="44"/>
      <c r="DOQ89" s="44"/>
      <c r="DOR89" s="44"/>
      <c r="DOS89" s="44"/>
      <c r="DOT89" s="44"/>
      <c r="DOU89" s="44"/>
      <c r="DOV89" s="44"/>
      <c r="DOW89" s="44"/>
      <c r="DOX89" s="44"/>
      <c r="DOY89" s="44"/>
      <c r="DOZ89" s="44"/>
      <c r="DPA89" s="44"/>
      <c r="DPB89" s="44"/>
      <c r="DPC89" s="44"/>
      <c r="DPD89" s="44"/>
      <c r="DPE89" s="44"/>
      <c r="DPF89" s="44"/>
      <c r="DPG89" s="44"/>
      <c r="DPH89" s="44"/>
      <c r="DPI89" s="44"/>
      <c r="DPJ89" s="44"/>
      <c r="DPK89" s="44"/>
      <c r="DPL89" s="44"/>
      <c r="DPM89" s="44"/>
      <c r="DPN89" s="44"/>
      <c r="DPO89" s="44"/>
      <c r="DPP89" s="44"/>
      <c r="DPQ89" s="44"/>
      <c r="DPR89" s="44"/>
      <c r="DPS89" s="44"/>
      <c r="DPT89" s="44"/>
      <c r="DPU89" s="44"/>
      <c r="DPV89" s="44"/>
      <c r="DPW89" s="44"/>
      <c r="DPX89" s="44"/>
      <c r="DPY89" s="44"/>
      <c r="DPZ89" s="44"/>
      <c r="DQA89" s="44"/>
      <c r="DQB89" s="44"/>
      <c r="DQC89" s="44"/>
      <c r="DQD89" s="44"/>
      <c r="DQE89" s="44"/>
      <c r="DQF89" s="44"/>
      <c r="DQG89" s="44"/>
      <c r="DQH89" s="44"/>
      <c r="DQI89" s="44"/>
      <c r="DQJ89" s="44"/>
      <c r="DQK89" s="44"/>
      <c r="DQL89" s="44"/>
      <c r="DQM89" s="44"/>
      <c r="DQN89" s="44"/>
      <c r="DQO89" s="44"/>
      <c r="DQP89" s="44"/>
      <c r="DQQ89" s="44"/>
      <c r="DQR89" s="44"/>
      <c r="DQS89" s="44"/>
      <c r="DQT89" s="44"/>
      <c r="DQU89" s="44"/>
      <c r="DQV89" s="44"/>
      <c r="DQW89" s="44"/>
      <c r="DQX89" s="44"/>
      <c r="DQY89" s="44"/>
      <c r="DQZ89" s="44"/>
      <c r="DRA89" s="44"/>
      <c r="DRB89" s="44"/>
      <c r="DRC89" s="44"/>
      <c r="DRD89" s="44"/>
      <c r="DRE89" s="44"/>
      <c r="DRF89" s="44"/>
      <c r="DRG89" s="44"/>
      <c r="DRH89" s="44"/>
      <c r="DRI89" s="44"/>
      <c r="DRJ89" s="44"/>
      <c r="DRK89" s="44"/>
      <c r="DRL89" s="44"/>
      <c r="DRM89" s="44"/>
      <c r="DRN89" s="44"/>
      <c r="DRO89" s="44"/>
      <c r="DRP89" s="44"/>
      <c r="DRQ89" s="44"/>
      <c r="DRR89" s="44"/>
      <c r="DRS89" s="44"/>
      <c r="DRT89" s="44"/>
      <c r="DRU89" s="44"/>
      <c r="DRV89" s="44"/>
      <c r="DRW89" s="44"/>
      <c r="DRX89" s="44"/>
      <c r="DRY89" s="44"/>
      <c r="DRZ89" s="44"/>
      <c r="DSA89" s="44"/>
      <c r="DSB89" s="44"/>
      <c r="DSC89" s="44"/>
      <c r="DSD89" s="44"/>
      <c r="DSE89" s="44"/>
      <c r="DSF89" s="44"/>
      <c r="DSG89" s="44"/>
      <c r="DSH89" s="44"/>
      <c r="DSI89" s="44"/>
      <c r="DSJ89" s="44"/>
      <c r="DSK89" s="44"/>
      <c r="DSL89" s="44"/>
      <c r="DSM89" s="44"/>
      <c r="DSN89" s="44"/>
      <c r="DSO89" s="44"/>
      <c r="DSP89" s="44"/>
      <c r="DSQ89" s="44"/>
      <c r="DSR89" s="44"/>
      <c r="DSS89" s="44"/>
      <c r="DST89" s="44"/>
      <c r="DSU89" s="44"/>
      <c r="DSV89" s="44"/>
      <c r="DSW89" s="44"/>
      <c r="DSX89" s="44"/>
      <c r="DSY89" s="44"/>
      <c r="DSZ89" s="44"/>
      <c r="DTA89" s="44"/>
      <c r="DTB89" s="44"/>
      <c r="DTC89" s="44"/>
      <c r="DTD89" s="44"/>
      <c r="DTE89" s="44"/>
      <c r="DTF89" s="44"/>
      <c r="DTG89" s="44"/>
      <c r="DTH89" s="44"/>
      <c r="DTI89" s="44"/>
      <c r="DTJ89" s="44"/>
      <c r="DTK89" s="44"/>
      <c r="DTL89" s="44"/>
      <c r="DTM89" s="44"/>
      <c r="DTN89" s="44"/>
      <c r="DTO89" s="44"/>
      <c r="DTP89" s="44"/>
      <c r="DTQ89" s="44"/>
      <c r="DTR89" s="44"/>
      <c r="DTS89" s="44"/>
      <c r="DTT89" s="44"/>
      <c r="DTU89" s="44"/>
      <c r="DTV89" s="44"/>
      <c r="DTW89" s="44"/>
      <c r="DTX89" s="44"/>
      <c r="DTY89" s="44"/>
      <c r="DTZ89" s="44"/>
      <c r="DUA89" s="44"/>
      <c r="DUB89" s="44"/>
      <c r="DUC89" s="44"/>
      <c r="DUD89" s="44"/>
      <c r="DUE89" s="44"/>
      <c r="DUF89" s="44"/>
      <c r="DUG89" s="44"/>
      <c r="DUH89" s="44"/>
      <c r="DUI89" s="44"/>
      <c r="DUJ89" s="44"/>
      <c r="DUK89" s="44"/>
      <c r="DUL89" s="44"/>
      <c r="DUM89" s="44"/>
      <c r="DUN89" s="44"/>
      <c r="DUO89" s="44"/>
      <c r="DUP89" s="44"/>
      <c r="DUQ89" s="44"/>
      <c r="DUR89" s="44"/>
      <c r="DUS89" s="44"/>
      <c r="DUT89" s="44"/>
      <c r="DUU89" s="44"/>
      <c r="DUV89" s="44"/>
      <c r="DUW89" s="44"/>
      <c r="DUX89" s="44"/>
      <c r="DUY89" s="44"/>
      <c r="DUZ89" s="44"/>
      <c r="DVA89" s="44"/>
      <c r="DVB89" s="44"/>
      <c r="DVC89" s="44"/>
      <c r="DVD89" s="44"/>
      <c r="DVE89" s="44"/>
      <c r="DVF89" s="44"/>
      <c r="DVG89" s="44"/>
      <c r="DVH89" s="44"/>
      <c r="DVI89" s="44"/>
      <c r="DVJ89" s="44"/>
      <c r="DVK89" s="44"/>
      <c r="DVL89" s="44"/>
      <c r="DVM89" s="44"/>
      <c r="DVN89" s="44"/>
      <c r="DVO89" s="44"/>
      <c r="DVP89" s="44"/>
      <c r="DVQ89" s="44"/>
      <c r="DVR89" s="44"/>
      <c r="DVS89" s="44"/>
      <c r="DVT89" s="44"/>
      <c r="DVU89" s="44"/>
      <c r="DVV89" s="44"/>
      <c r="DVW89" s="44"/>
      <c r="DVX89" s="44"/>
      <c r="DVY89" s="44"/>
      <c r="DVZ89" s="44"/>
      <c r="DWA89" s="44"/>
      <c r="DWB89" s="44"/>
      <c r="DWC89" s="44"/>
      <c r="DWD89" s="44"/>
      <c r="DWE89" s="44"/>
      <c r="DWF89" s="44"/>
      <c r="DWG89" s="44"/>
      <c r="DWH89" s="44"/>
      <c r="DWI89" s="44"/>
      <c r="DWJ89" s="44"/>
      <c r="DWK89" s="44"/>
      <c r="DWL89" s="44"/>
      <c r="DWM89" s="44"/>
      <c r="DWN89" s="44"/>
      <c r="DWO89" s="44"/>
      <c r="DWP89" s="44"/>
      <c r="DWQ89" s="44"/>
      <c r="DWR89" s="44"/>
      <c r="DWS89" s="44"/>
      <c r="DWT89" s="44"/>
      <c r="DWU89" s="44"/>
      <c r="DWV89" s="44"/>
      <c r="DWW89" s="44"/>
      <c r="DWX89" s="44"/>
      <c r="DWY89" s="44"/>
      <c r="DWZ89" s="44"/>
      <c r="DXA89" s="44"/>
      <c r="DXB89" s="44"/>
      <c r="DXC89" s="44"/>
      <c r="DXD89" s="44"/>
      <c r="DXE89" s="44"/>
      <c r="DXF89" s="44"/>
      <c r="DXG89" s="44"/>
      <c r="DXH89" s="44"/>
      <c r="DXI89" s="44"/>
      <c r="DXJ89" s="44"/>
      <c r="DXK89" s="44"/>
      <c r="DXL89" s="44"/>
      <c r="DXM89" s="44"/>
      <c r="DXN89" s="44"/>
      <c r="DXO89" s="44"/>
      <c r="DXP89" s="44"/>
      <c r="DXQ89" s="44"/>
      <c r="DXR89" s="44"/>
      <c r="DXS89" s="44"/>
      <c r="DXT89" s="44"/>
      <c r="DXU89" s="44"/>
      <c r="DXV89" s="44"/>
      <c r="DXW89" s="44"/>
      <c r="DXX89" s="44"/>
      <c r="DXY89" s="44"/>
      <c r="DXZ89" s="44"/>
      <c r="DYA89" s="44"/>
      <c r="DYB89" s="44"/>
      <c r="DYC89" s="44"/>
      <c r="DYD89" s="44"/>
      <c r="DYE89" s="44"/>
      <c r="DYF89" s="44"/>
      <c r="DYG89" s="44"/>
      <c r="DYH89" s="44"/>
      <c r="DYI89" s="44"/>
      <c r="DYJ89" s="44"/>
      <c r="DYK89" s="44"/>
      <c r="DYL89" s="44"/>
      <c r="DYM89" s="44"/>
      <c r="DYN89" s="44"/>
      <c r="DYO89" s="44"/>
      <c r="DYP89" s="44"/>
      <c r="DYQ89" s="44"/>
      <c r="DYR89" s="44"/>
      <c r="DYS89" s="44"/>
      <c r="DYT89" s="44"/>
      <c r="DYU89" s="44"/>
      <c r="DYV89" s="44"/>
      <c r="DYW89" s="44"/>
      <c r="DYX89" s="44"/>
      <c r="DYY89" s="44"/>
      <c r="DYZ89" s="44"/>
      <c r="DZA89" s="44"/>
      <c r="DZB89" s="44"/>
      <c r="DZC89" s="44"/>
      <c r="DZD89" s="44"/>
      <c r="DZE89" s="44"/>
      <c r="DZF89" s="44"/>
      <c r="DZG89" s="44"/>
      <c r="DZH89" s="44"/>
      <c r="DZI89" s="44"/>
      <c r="DZJ89" s="44"/>
      <c r="DZK89" s="44"/>
      <c r="DZL89" s="44"/>
      <c r="DZM89" s="44"/>
      <c r="DZN89" s="44"/>
      <c r="DZO89" s="44"/>
      <c r="DZP89" s="44"/>
      <c r="DZQ89" s="44"/>
      <c r="DZR89" s="44"/>
      <c r="DZS89" s="44"/>
      <c r="DZT89" s="44"/>
      <c r="DZU89" s="44"/>
      <c r="DZV89" s="44"/>
      <c r="DZW89" s="44"/>
      <c r="DZX89" s="44"/>
      <c r="DZY89" s="44"/>
      <c r="DZZ89" s="44"/>
      <c r="EAA89" s="44"/>
      <c r="EAB89" s="44"/>
      <c r="EAC89" s="44"/>
      <c r="EAD89" s="44"/>
      <c r="EAE89" s="44"/>
      <c r="EAF89" s="44"/>
      <c r="EAG89" s="44"/>
      <c r="EAH89" s="44"/>
      <c r="EAI89" s="44"/>
      <c r="EAJ89" s="44"/>
      <c r="EAK89" s="44"/>
      <c r="EAL89" s="44"/>
      <c r="EAM89" s="44"/>
      <c r="EAN89" s="44"/>
      <c r="EAO89" s="44"/>
      <c r="EAP89" s="44"/>
      <c r="EAQ89" s="44"/>
      <c r="EAR89" s="44"/>
      <c r="EAS89" s="44"/>
      <c r="EAT89" s="44"/>
      <c r="EAU89" s="44"/>
      <c r="EAV89" s="44"/>
      <c r="EAW89" s="44"/>
      <c r="EAX89" s="44"/>
      <c r="EAY89" s="44"/>
      <c r="EAZ89" s="44"/>
      <c r="EBA89" s="44"/>
      <c r="EBB89" s="44"/>
      <c r="EBC89" s="44"/>
      <c r="EBD89" s="44"/>
      <c r="EBE89" s="44"/>
      <c r="EBF89" s="44"/>
      <c r="EBG89" s="44"/>
      <c r="EBH89" s="44"/>
      <c r="EBI89" s="44"/>
      <c r="EBJ89" s="44"/>
      <c r="EBK89" s="44"/>
      <c r="EBL89" s="44"/>
      <c r="EBM89" s="44"/>
      <c r="EBN89" s="44"/>
      <c r="EBO89" s="44"/>
      <c r="EBP89" s="44"/>
      <c r="EBQ89" s="44"/>
      <c r="EBR89" s="44"/>
      <c r="EBS89" s="44"/>
      <c r="EBT89" s="44"/>
      <c r="EBU89" s="44"/>
      <c r="EBV89" s="44"/>
      <c r="EBW89" s="44"/>
      <c r="EBX89" s="44"/>
      <c r="EBY89" s="44"/>
      <c r="EBZ89" s="44"/>
      <c r="ECA89" s="44"/>
      <c r="ECB89" s="44"/>
      <c r="ECC89" s="44"/>
      <c r="ECD89" s="44"/>
      <c r="ECE89" s="44"/>
      <c r="ECF89" s="44"/>
      <c r="ECG89" s="44"/>
      <c r="ECH89" s="44"/>
      <c r="ECI89" s="44"/>
      <c r="ECJ89" s="44"/>
      <c r="ECK89" s="44"/>
      <c r="ECL89" s="44"/>
      <c r="ECM89" s="44"/>
      <c r="ECN89" s="44"/>
      <c r="ECO89" s="44"/>
      <c r="ECP89" s="44"/>
      <c r="ECQ89" s="44"/>
      <c r="ECR89" s="44"/>
      <c r="ECS89" s="44"/>
      <c r="ECT89" s="44"/>
      <c r="ECU89" s="44"/>
      <c r="ECV89" s="44"/>
      <c r="ECW89" s="44"/>
      <c r="ECX89" s="44"/>
      <c r="ECY89" s="44"/>
      <c r="ECZ89" s="44"/>
      <c r="EDA89" s="44"/>
      <c r="EDB89" s="44"/>
      <c r="EDC89" s="44"/>
      <c r="EDD89" s="44"/>
      <c r="EDE89" s="44"/>
      <c r="EDF89" s="44"/>
      <c r="EDG89" s="44"/>
      <c r="EDH89" s="44"/>
      <c r="EDI89" s="44"/>
      <c r="EDJ89" s="44"/>
      <c r="EDK89" s="44"/>
      <c r="EDL89" s="44"/>
      <c r="EDM89" s="44"/>
      <c r="EDN89" s="44"/>
      <c r="EDO89" s="44"/>
      <c r="EDP89" s="44"/>
      <c r="EDQ89" s="44"/>
      <c r="EDR89" s="44"/>
      <c r="EDS89" s="44"/>
      <c r="EDT89" s="44"/>
      <c r="EDU89" s="44"/>
      <c r="EDV89" s="44"/>
      <c r="EDW89" s="44"/>
      <c r="EDX89" s="44"/>
      <c r="EDY89" s="44"/>
      <c r="EDZ89" s="44"/>
      <c r="EEA89" s="44"/>
      <c r="EEB89" s="44"/>
      <c r="EEC89" s="44"/>
      <c r="EED89" s="44"/>
      <c r="EEE89" s="44"/>
      <c r="EEF89" s="44"/>
      <c r="EEG89" s="44"/>
      <c r="EEH89" s="44"/>
      <c r="EEI89" s="44"/>
      <c r="EEJ89" s="44"/>
      <c r="EEK89" s="44"/>
      <c r="EEL89" s="44"/>
      <c r="EEM89" s="44"/>
      <c r="EEN89" s="44"/>
      <c r="EEO89" s="44"/>
      <c r="EEP89" s="44"/>
      <c r="EEQ89" s="44"/>
      <c r="EER89" s="44"/>
      <c r="EES89" s="44"/>
      <c r="EET89" s="44"/>
      <c r="EEU89" s="44"/>
      <c r="EEV89" s="44"/>
      <c r="EEW89" s="44"/>
      <c r="EEX89" s="44"/>
      <c r="EEY89" s="44"/>
      <c r="EEZ89" s="44"/>
      <c r="EFA89" s="44"/>
      <c r="EFB89" s="44"/>
      <c r="EFC89" s="44"/>
      <c r="EFD89" s="44"/>
      <c r="EFE89" s="44"/>
      <c r="EFF89" s="44"/>
      <c r="EFG89" s="44"/>
      <c r="EFH89" s="44"/>
      <c r="EFI89" s="44"/>
      <c r="EFJ89" s="44"/>
      <c r="EFK89" s="44"/>
      <c r="EFL89" s="44"/>
      <c r="EFM89" s="44"/>
      <c r="EFN89" s="44"/>
      <c r="EFO89" s="44"/>
      <c r="EFP89" s="44"/>
      <c r="EFQ89" s="44"/>
      <c r="EFR89" s="44"/>
      <c r="EFS89" s="44"/>
      <c r="EFT89" s="44"/>
      <c r="EFU89" s="44"/>
      <c r="EFV89" s="44"/>
      <c r="EFW89" s="44"/>
      <c r="EFX89" s="44"/>
      <c r="EFY89" s="44"/>
      <c r="EFZ89" s="44"/>
      <c r="EGA89" s="44"/>
      <c r="EGB89" s="44"/>
      <c r="EGC89" s="44"/>
      <c r="EGD89" s="44"/>
      <c r="EGE89" s="44"/>
      <c r="EGF89" s="44"/>
      <c r="EGG89" s="44"/>
      <c r="EGH89" s="44"/>
      <c r="EGI89" s="44"/>
      <c r="EGJ89" s="44"/>
      <c r="EGK89" s="44"/>
      <c r="EGL89" s="44"/>
      <c r="EGM89" s="44"/>
      <c r="EGN89" s="44"/>
      <c r="EGO89" s="44"/>
      <c r="EGP89" s="44"/>
      <c r="EGQ89" s="44"/>
      <c r="EGR89" s="44"/>
      <c r="EGS89" s="44"/>
      <c r="EGT89" s="44"/>
      <c r="EGU89" s="44"/>
      <c r="EGV89" s="44"/>
      <c r="EGW89" s="44"/>
      <c r="EGX89" s="44"/>
      <c r="EGY89" s="44"/>
      <c r="EGZ89" s="44"/>
      <c r="EHA89" s="44"/>
      <c r="EHB89" s="44"/>
      <c r="EHC89" s="44"/>
      <c r="EHD89" s="44"/>
      <c r="EHE89" s="44"/>
      <c r="EHF89" s="44"/>
      <c r="EHG89" s="44"/>
      <c r="EHH89" s="44"/>
      <c r="EHI89" s="44"/>
      <c r="EHJ89" s="44"/>
      <c r="EHK89" s="44"/>
      <c r="EHL89" s="44"/>
      <c r="EHM89" s="44"/>
      <c r="EHN89" s="44"/>
      <c r="EHO89" s="44"/>
      <c r="EHP89" s="44"/>
      <c r="EHQ89" s="44"/>
      <c r="EHR89" s="44"/>
      <c r="EHS89" s="44"/>
      <c r="EHT89" s="44"/>
      <c r="EHU89" s="44"/>
      <c r="EHV89" s="44"/>
      <c r="EHW89" s="44"/>
      <c r="EHX89" s="44"/>
      <c r="EHY89" s="44"/>
      <c r="EHZ89" s="44"/>
      <c r="EIA89" s="44"/>
      <c r="EIB89" s="44"/>
      <c r="EIC89" s="44"/>
      <c r="EID89" s="44"/>
      <c r="EIE89" s="44"/>
      <c r="EIF89" s="44"/>
      <c r="EIG89" s="44"/>
      <c r="EIH89" s="44"/>
      <c r="EII89" s="44"/>
      <c r="EIJ89" s="44"/>
      <c r="EIK89" s="44"/>
      <c r="EIL89" s="44"/>
      <c r="EIM89" s="44"/>
      <c r="EIN89" s="44"/>
      <c r="EIO89" s="44"/>
      <c r="EIP89" s="44"/>
      <c r="EIQ89" s="44"/>
      <c r="EIR89" s="44"/>
      <c r="EIS89" s="44"/>
      <c r="EIT89" s="44"/>
      <c r="EIU89" s="44"/>
      <c r="EIV89" s="44"/>
      <c r="EIW89" s="44"/>
      <c r="EIX89" s="44"/>
      <c r="EIY89" s="44"/>
      <c r="EIZ89" s="44"/>
      <c r="EJA89" s="44"/>
      <c r="EJB89" s="44"/>
      <c r="EJC89" s="44"/>
      <c r="EJD89" s="44"/>
      <c r="EJE89" s="44"/>
      <c r="EJF89" s="44"/>
      <c r="EJG89" s="44"/>
      <c r="EJH89" s="44"/>
      <c r="EJI89" s="44"/>
      <c r="EJJ89" s="44"/>
      <c r="EJK89" s="44"/>
      <c r="EJL89" s="44"/>
      <c r="EJM89" s="44"/>
      <c r="EJN89" s="44"/>
      <c r="EJO89" s="44"/>
      <c r="EJP89" s="44"/>
      <c r="EJQ89" s="44"/>
      <c r="EJR89" s="44"/>
      <c r="EJS89" s="44"/>
      <c r="EJT89" s="44"/>
      <c r="EJU89" s="44"/>
      <c r="EJV89" s="44"/>
      <c r="EJW89" s="44"/>
      <c r="EJX89" s="44"/>
      <c r="EJY89" s="44"/>
      <c r="EJZ89" s="44"/>
      <c r="EKA89" s="44"/>
      <c r="EKB89" s="44"/>
      <c r="EKC89" s="44"/>
      <c r="EKD89" s="44"/>
      <c r="EKE89" s="44"/>
      <c r="EKF89" s="44"/>
      <c r="EKG89" s="44"/>
      <c r="EKH89" s="44"/>
      <c r="EKI89" s="44"/>
      <c r="EKJ89" s="44"/>
      <c r="EKK89" s="44"/>
      <c r="EKL89" s="44"/>
      <c r="EKM89" s="44"/>
      <c r="EKN89" s="44"/>
      <c r="EKO89" s="44"/>
      <c r="EKP89" s="44"/>
      <c r="EKQ89" s="44"/>
      <c r="EKR89" s="44"/>
      <c r="EKS89" s="44"/>
      <c r="EKT89" s="44"/>
      <c r="EKU89" s="44"/>
      <c r="EKV89" s="44"/>
      <c r="EKW89" s="44"/>
      <c r="EKX89" s="44"/>
      <c r="EKY89" s="44"/>
      <c r="EKZ89" s="44"/>
      <c r="ELA89" s="44"/>
      <c r="ELB89" s="44"/>
      <c r="ELC89" s="44"/>
      <c r="ELD89" s="44"/>
      <c r="ELE89" s="44"/>
      <c r="ELF89" s="44"/>
      <c r="ELG89" s="44"/>
      <c r="ELH89" s="44"/>
      <c r="ELI89" s="44"/>
      <c r="ELJ89" s="44"/>
      <c r="ELK89" s="44"/>
      <c r="ELL89" s="44"/>
      <c r="ELM89" s="44"/>
      <c r="ELN89" s="44"/>
      <c r="ELO89" s="44"/>
      <c r="ELP89" s="44"/>
      <c r="ELQ89" s="44"/>
      <c r="ELR89" s="44"/>
      <c r="ELS89" s="44"/>
      <c r="ELT89" s="44"/>
      <c r="ELU89" s="44"/>
      <c r="ELV89" s="44"/>
      <c r="ELW89" s="44"/>
      <c r="ELX89" s="44"/>
      <c r="ELY89" s="44"/>
      <c r="ELZ89" s="44"/>
      <c r="EMA89" s="44"/>
      <c r="EMB89" s="44"/>
      <c r="EMC89" s="44"/>
      <c r="EMD89" s="44"/>
      <c r="EME89" s="44"/>
      <c r="EMF89" s="44"/>
      <c r="EMG89" s="44"/>
      <c r="EMH89" s="44"/>
      <c r="EMI89" s="44"/>
      <c r="EMJ89" s="44"/>
      <c r="EMK89" s="44"/>
      <c r="EML89" s="44"/>
      <c r="EMM89" s="44"/>
      <c r="EMN89" s="44"/>
      <c r="EMO89" s="44"/>
      <c r="EMP89" s="44"/>
      <c r="EMQ89" s="44"/>
      <c r="EMR89" s="44"/>
      <c r="EMS89" s="44"/>
      <c r="EMT89" s="44"/>
      <c r="EMU89" s="44"/>
      <c r="EMV89" s="44"/>
      <c r="EMW89" s="44"/>
      <c r="EMX89" s="44"/>
      <c r="EMY89" s="44"/>
      <c r="EMZ89" s="44"/>
      <c r="ENA89" s="44"/>
      <c r="ENB89" s="44"/>
      <c r="ENC89" s="44"/>
      <c r="END89" s="44"/>
      <c r="ENE89" s="44"/>
      <c r="ENF89" s="44"/>
      <c r="ENG89" s="44"/>
      <c r="ENH89" s="44"/>
      <c r="ENI89" s="44"/>
      <c r="ENJ89" s="44"/>
      <c r="ENK89" s="44"/>
      <c r="ENL89" s="44"/>
      <c r="ENM89" s="44"/>
      <c r="ENN89" s="44"/>
      <c r="ENO89" s="44"/>
      <c r="ENP89" s="44"/>
      <c r="ENQ89" s="44"/>
      <c r="ENR89" s="44"/>
      <c r="ENS89" s="44"/>
      <c r="ENT89" s="44"/>
      <c r="ENU89" s="44"/>
      <c r="ENV89" s="44"/>
      <c r="ENW89" s="44"/>
      <c r="ENX89" s="44"/>
      <c r="ENY89" s="44"/>
      <c r="ENZ89" s="44"/>
      <c r="EOA89" s="44"/>
      <c r="EOB89" s="44"/>
      <c r="EOC89" s="44"/>
      <c r="EOD89" s="44"/>
      <c r="EOE89" s="44"/>
      <c r="EOF89" s="44"/>
      <c r="EOG89" s="44"/>
      <c r="EOH89" s="44"/>
      <c r="EOI89" s="44"/>
      <c r="EOJ89" s="44"/>
      <c r="EOK89" s="44"/>
      <c r="EOL89" s="44"/>
      <c r="EOM89" s="44"/>
      <c r="EON89" s="44"/>
      <c r="EOO89" s="44"/>
      <c r="EOP89" s="44"/>
      <c r="EOQ89" s="44"/>
      <c r="EOR89" s="44"/>
      <c r="EOS89" s="44"/>
      <c r="EOT89" s="44"/>
      <c r="EOU89" s="44"/>
      <c r="EOV89" s="44"/>
      <c r="EOW89" s="44"/>
      <c r="EOX89" s="44"/>
      <c r="EOY89" s="44"/>
      <c r="EOZ89" s="44"/>
      <c r="EPA89" s="44"/>
      <c r="EPB89" s="44"/>
      <c r="EPC89" s="44"/>
      <c r="EPD89" s="44"/>
      <c r="EPE89" s="44"/>
      <c r="EPF89" s="44"/>
      <c r="EPG89" s="44"/>
      <c r="EPH89" s="44"/>
      <c r="EPI89" s="44"/>
      <c r="EPJ89" s="44"/>
      <c r="EPK89" s="44"/>
      <c r="EPL89" s="44"/>
      <c r="EPM89" s="44"/>
      <c r="EPN89" s="44"/>
      <c r="EPO89" s="44"/>
      <c r="EPP89" s="44"/>
      <c r="EPQ89" s="44"/>
      <c r="EPR89" s="44"/>
      <c r="EPS89" s="44"/>
      <c r="EPT89" s="44"/>
      <c r="EPU89" s="44"/>
      <c r="EPV89" s="44"/>
      <c r="EPW89" s="44"/>
      <c r="EPX89" s="44"/>
      <c r="EPY89" s="44"/>
      <c r="EPZ89" s="44"/>
      <c r="EQA89" s="44"/>
      <c r="EQB89" s="44"/>
      <c r="EQC89" s="44"/>
      <c r="EQD89" s="44"/>
      <c r="EQE89" s="44"/>
      <c r="EQF89" s="44"/>
      <c r="EQG89" s="44"/>
      <c r="EQH89" s="44"/>
      <c r="EQI89" s="44"/>
      <c r="EQJ89" s="44"/>
      <c r="EQK89" s="44"/>
      <c r="EQL89" s="44"/>
      <c r="EQM89" s="44"/>
      <c r="EQN89" s="44"/>
      <c r="EQO89" s="44"/>
      <c r="EQP89" s="44"/>
      <c r="EQQ89" s="44"/>
      <c r="EQR89" s="44"/>
      <c r="EQS89" s="44"/>
      <c r="EQT89" s="44"/>
      <c r="EQU89" s="44"/>
      <c r="EQV89" s="44"/>
      <c r="EQW89" s="44"/>
      <c r="EQX89" s="44"/>
      <c r="EQY89" s="44"/>
      <c r="EQZ89" s="44"/>
      <c r="ERA89" s="44"/>
      <c r="ERB89" s="44"/>
      <c r="ERC89" s="44"/>
      <c r="ERD89" s="44"/>
      <c r="ERE89" s="44"/>
      <c r="ERF89" s="44"/>
      <c r="ERG89" s="44"/>
      <c r="ERH89" s="44"/>
      <c r="ERI89" s="44"/>
      <c r="ERJ89" s="44"/>
      <c r="ERK89" s="44"/>
      <c r="ERL89" s="44"/>
      <c r="ERM89" s="44"/>
      <c r="ERN89" s="44"/>
      <c r="ERO89" s="44"/>
      <c r="ERP89" s="44"/>
      <c r="ERQ89" s="44"/>
      <c r="ERR89" s="44"/>
      <c r="ERS89" s="44"/>
      <c r="ERT89" s="44"/>
      <c r="ERU89" s="44"/>
      <c r="ERV89" s="44"/>
      <c r="ERW89" s="44"/>
      <c r="ERX89" s="44"/>
      <c r="ERY89" s="44"/>
      <c r="ERZ89" s="44"/>
      <c r="ESA89" s="44"/>
      <c r="ESB89" s="44"/>
      <c r="ESC89" s="44"/>
      <c r="ESD89" s="44"/>
      <c r="ESE89" s="44"/>
      <c r="ESF89" s="44"/>
      <c r="ESG89" s="44"/>
      <c r="ESH89" s="44"/>
      <c r="ESI89" s="44"/>
      <c r="ESJ89" s="44"/>
      <c r="ESK89" s="44"/>
      <c r="ESL89" s="44"/>
      <c r="ESM89" s="44"/>
      <c r="ESN89" s="44"/>
      <c r="ESO89" s="44"/>
      <c r="ESP89" s="44"/>
      <c r="ESQ89" s="44"/>
      <c r="ESR89" s="44"/>
      <c r="ESS89" s="44"/>
      <c r="EST89" s="44"/>
      <c r="ESU89" s="44"/>
      <c r="ESV89" s="44"/>
      <c r="ESW89" s="44"/>
      <c r="ESX89" s="44"/>
      <c r="ESY89" s="44"/>
      <c r="ESZ89" s="44"/>
      <c r="ETA89" s="44"/>
      <c r="ETB89" s="44"/>
      <c r="ETC89" s="44"/>
      <c r="ETD89" s="44"/>
      <c r="ETE89" s="44"/>
      <c r="ETF89" s="44"/>
      <c r="ETG89" s="44"/>
      <c r="ETH89" s="44"/>
      <c r="ETI89" s="44"/>
      <c r="ETJ89" s="44"/>
      <c r="ETK89" s="44"/>
      <c r="ETL89" s="44"/>
      <c r="ETM89" s="44"/>
      <c r="ETN89" s="44"/>
      <c r="ETO89" s="44"/>
      <c r="ETP89" s="44"/>
      <c r="ETQ89" s="44"/>
      <c r="ETR89" s="44"/>
      <c r="ETS89" s="44"/>
      <c r="ETT89" s="44"/>
      <c r="ETU89" s="44"/>
      <c r="ETV89" s="44"/>
      <c r="ETW89" s="44"/>
      <c r="ETX89" s="44"/>
      <c r="ETY89" s="44"/>
      <c r="ETZ89" s="44"/>
      <c r="EUA89" s="44"/>
      <c r="EUB89" s="44"/>
      <c r="EUC89" s="44"/>
      <c r="EUD89" s="44"/>
      <c r="EUE89" s="44"/>
      <c r="EUF89" s="44"/>
      <c r="EUG89" s="44"/>
      <c r="EUH89" s="44"/>
      <c r="EUI89" s="44"/>
      <c r="EUJ89" s="44"/>
      <c r="EUK89" s="44"/>
      <c r="EUL89" s="44"/>
      <c r="EUM89" s="44"/>
      <c r="EUN89" s="44"/>
      <c r="EUO89" s="44"/>
      <c r="EUP89" s="44"/>
      <c r="EUQ89" s="44"/>
      <c r="EUR89" s="44"/>
      <c r="EUS89" s="44"/>
      <c r="EUT89" s="44"/>
      <c r="EUU89" s="44"/>
      <c r="EUV89" s="44"/>
      <c r="EUW89" s="44"/>
      <c r="EUX89" s="44"/>
      <c r="EUY89" s="44"/>
      <c r="EUZ89" s="44"/>
      <c r="EVA89" s="44"/>
      <c r="EVB89" s="44"/>
      <c r="EVC89" s="44"/>
      <c r="EVD89" s="44"/>
      <c r="EVE89" s="44"/>
      <c r="EVF89" s="44"/>
      <c r="EVG89" s="44"/>
      <c r="EVH89" s="44"/>
      <c r="EVI89" s="44"/>
      <c r="EVJ89" s="44"/>
      <c r="EVK89" s="44"/>
      <c r="EVL89" s="44"/>
      <c r="EVM89" s="44"/>
      <c r="EVN89" s="44"/>
      <c r="EVO89" s="44"/>
      <c r="EVP89" s="44"/>
      <c r="EVQ89" s="44"/>
      <c r="EVR89" s="44"/>
      <c r="EVS89" s="44"/>
      <c r="EVT89" s="44"/>
      <c r="EVU89" s="44"/>
      <c r="EVV89" s="44"/>
      <c r="EVW89" s="44"/>
      <c r="EVX89" s="44"/>
      <c r="EVY89" s="44"/>
      <c r="EVZ89" s="44"/>
      <c r="EWA89" s="44"/>
      <c r="EWB89" s="44"/>
      <c r="EWC89" s="44"/>
      <c r="EWD89" s="44"/>
      <c r="EWE89" s="44"/>
      <c r="EWF89" s="44"/>
      <c r="EWG89" s="44"/>
      <c r="EWH89" s="44"/>
      <c r="EWI89" s="44"/>
      <c r="EWJ89" s="44"/>
      <c r="EWK89" s="44"/>
      <c r="EWL89" s="44"/>
      <c r="EWM89" s="44"/>
      <c r="EWN89" s="44"/>
      <c r="EWO89" s="44"/>
      <c r="EWP89" s="44"/>
      <c r="EWQ89" s="44"/>
      <c r="EWR89" s="44"/>
      <c r="EWS89" s="44"/>
      <c r="EWT89" s="44"/>
      <c r="EWU89" s="44"/>
      <c r="EWV89" s="44"/>
      <c r="EWW89" s="44"/>
      <c r="EWX89" s="44"/>
      <c r="EWY89" s="44"/>
      <c r="EWZ89" s="44"/>
      <c r="EXA89" s="44"/>
      <c r="EXB89" s="44"/>
      <c r="EXC89" s="44"/>
      <c r="EXD89" s="44"/>
      <c r="EXE89" s="44"/>
      <c r="EXF89" s="44"/>
      <c r="EXG89" s="44"/>
      <c r="EXH89" s="44"/>
      <c r="EXI89" s="44"/>
      <c r="EXJ89" s="44"/>
      <c r="EXK89" s="44"/>
      <c r="EXL89" s="44"/>
      <c r="EXM89" s="44"/>
      <c r="EXN89" s="44"/>
      <c r="EXO89" s="44"/>
      <c r="EXP89" s="44"/>
      <c r="EXQ89" s="44"/>
      <c r="EXR89" s="44"/>
      <c r="EXS89" s="44"/>
      <c r="EXT89" s="44"/>
      <c r="EXU89" s="44"/>
      <c r="EXV89" s="44"/>
      <c r="EXW89" s="44"/>
      <c r="EXX89" s="44"/>
      <c r="EXY89" s="44"/>
      <c r="EXZ89" s="44"/>
      <c r="EYA89" s="44"/>
      <c r="EYB89" s="44"/>
      <c r="EYC89" s="44"/>
      <c r="EYD89" s="44"/>
      <c r="EYE89" s="44"/>
      <c r="EYF89" s="44"/>
      <c r="EYG89" s="44"/>
      <c r="EYH89" s="44"/>
      <c r="EYI89" s="44"/>
      <c r="EYJ89" s="44"/>
      <c r="EYK89" s="44"/>
      <c r="EYL89" s="44"/>
      <c r="EYM89" s="44"/>
      <c r="EYN89" s="44"/>
      <c r="EYO89" s="44"/>
      <c r="EYP89" s="44"/>
      <c r="EYQ89" s="44"/>
      <c r="EYR89" s="44"/>
      <c r="EYS89" s="44"/>
      <c r="EYT89" s="44"/>
      <c r="EYU89" s="44"/>
      <c r="EYV89" s="44"/>
      <c r="EYW89" s="44"/>
      <c r="EYX89" s="44"/>
      <c r="EYY89" s="44"/>
      <c r="EYZ89" s="44"/>
      <c r="EZA89" s="44"/>
      <c r="EZB89" s="44"/>
      <c r="EZC89" s="44"/>
      <c r="EZD89" s="44"/>
      <c r="EZE89" s="44"/>
      <c r="EZF89" s="44"/>
      <c r="EZG89" s="44"/>
      <c r="EZH89" s="44"/>
      <c r="EZI89" s="44"/>
      <c r="EZJ89" s="44"/>
      <c r="EZK89" s="44"/>
      <c r="EZL89" s="44"/>
      <c r="EZM89" s="44"/>
      <c r="EZN89" s="44"/>
      <c r="EZO89" s="44"/>
      <c r="EZP89" s="44"/>
      <c r="EZQ89" s="44"/>
      <c r="EZR89" s="44"/>
      <c r="EZS89" s="44"/>
      <c r="EZT89" s="44"/>
      <c r="EZU89" s="44"/>
      <c r="EZV89" s="44"/>
      <c r="EZW89" s="44"/>
      <c r="EZX89" s="44"/>
      <c r="EZY89" s="44"/>
      <c r="EZZ89" s="44"/>
      <c r="FAA89" s="44"/>
      <c r="FAB89" s="44"/>
      <c r="FAC89" s="44"/>
      <c r="FAD89" s="44"/>
      <c r="FAE89" s="44"/>
      <c r="FAF89" s="44"/>
      <c r="FAG89" s="44"/>
      <c r="FAH89" s="44"/>
      <c r="FAI89" s="44"/>
      <c r="FAJ89" s="44"/>
      <c r="FAK89" s="44"/>
      <c r="FAL89" s="44"/>
      <c r="FAM89" s="44"/>
      <c r="FAN89" s="44"/>
      <c r="FAO89" s="44"/>
      <c r="FAP89" s="44"/>
      <c r="FAQ89" s="44"/>
      <c r="FAR89" s="44"/>
      <c r="FAS89" s="44"/>
      <c r="FAT89" s="44"/>
      <c r="FAU89" s="44"/>
      <c r="FAV89" s="44"/>
      <c r="FAW89" s="44"/>
      <c r="FAX89" s="44"/>
      <c r="FAY89" s="44"/>
      <c r="FAZ89" s="44"/>
      <c r="FBA89" s="44"/>
      <c r="FBB89" s="44"/>
      <c r="FBC89" s="44"/>
      <c r="FBD89" s="44"/>
      <c r="FBE89" s="44"/>
      <c r="FBF89" s="44"/>
      <c r="FBG89" s="44"/>
      <c r="FBH89" s="44"/>
      <c r="FBI89" s="44"/>
      <c r="FBJ89" s="44"/>
      <c r="FBK89" s="44"/>
      <c r="FBL89" s="44"/>
      <c r="FBM89" s="44"/>
      <c r="FBN89" s="44"/>
      <c r="FBO89" s="44"/>
      <c r="FBP89" s="44"/>
      <c r="FBQ89" s="44"/>
      <c r="FBR89" s="44"/>
      <c r="FBS89" s="44"/>
      <c r="FBT89" s="44"/>
      <c r="FBU89" s="44"/>
      <c r="FBV89" s="44"/>
      <c r="FBW89" s="44"/>
      <c r="FBX89" s="44"/>
      <c r="FBY89" s="44"/>
      <c r="FBZ89" s="44"/>
      <c r="FCA89" s="44"/>
      <c r="FCB89" s="44"/>
      <c r="FCC89" s="44"/>
      <c r="FCD89" s="44"/>
      <c r="FCE89" s="44"/>
      <c r="FCF89" s="44"/>
      <c r="FCG89" s="44"/>
      <c r="FCH89" s="44"/>
      <c r="FCI89" s="44"/>
      <c r="FCJ89" s="44"/>
      <c r="FCK89" s="44"/>
      <c r="FCL89" s="44"/>
      <c r="FCM89" s="44"/>
      <c r="FCN89" s="44"/>
      <c r="FCO89" s="44"/>
      <c r="FCP89" s="44"/>
      <c r="FCQ89" s="44"/>
      <c r="FCR89" s="44"/>
      <c r="FCS89" s="44"/>
      <c r="FCT89" s="44"/>
      <c r="FCU89" s="44"/>
      <c r="FCV89" s="44"/>
      <c r="FCW89" s="44"/>
      <c r="FCX89" s="44"/>
      <c r="FCY89" s="44"/>
      <c r="FCZ89" s="44"/>
      <c r="FDA89" s="44"/>
      <c r="FDB89" s="44"/>
      <c r="FDC89" s="44"/>
      <c r="FDD89" s="44"/>
      <c r="FDE89" s="44"/>
      <c r="FDF89" s="44"/>
      <c r="FDG89" s="44"/>
      <c r="FDH89" s="44"/>
      <c r="FDI89" s="44"/>
      <c r="FDJ89" s="44"/>
      <c r="FDK89" s="44"/>
      <c r="FDL89" s="44"/>
      <c r="FDM89" s="44"/>
      <c r="FDN89" s="44"/>
      <c r="FDO89" s="44"/>
      <c r="FDP89" s="44"/>
      <c r="FDQ89" s="44"/>
      <c r="FDR89" s="44"/>
      <c r="FDS89" s="44"/>
      <c r="FDT89" s="44"/>
      <c r="FDU89" s="44"/>
      <c r="FDV89" s="44"/>
      <c r="FDW89" s="44"/>
      <c r="FDX89" s="44"/>
      <c r="FDY89" s="44"/>
      <c r="FDZ89" s="44"/>
      <c r="FEA89" s="44"/>
      <c r="FEB89" s="44"/>
      <c r="FEC89" s="44"/>
      <c r="FED89" s="44"/>
      <c r="FEE89" s="44"/>
      <c r="FEF89" s="44"/>
      <c r="FEG89" s="44"/>
      <c r="FEH89" s="44"/>
      <c r="FEI89" s="44"/>
      <c r="FEJ89" s="44"/>
      <c r="FEK89" s="44"/>
      <c r="FEL89" s="44"/>
      <c r="FEM89" s="44"/>
      <c r="FEN89" s="44"/>
      <c r="FEO89" s="44"/>
      <c r="FEP89" s="44"/>
      <c r="FEQ89" s="44"/>
      <c r="FER89" s="44"/>
      <c r="FES89" s="44"/>
      <c r="FET89" s="44"/>
      <c r="FEU89" s="44"/>
      <c r="FEV89" s="44"/>
      <c r="FEW89" s="44"/>
      <c r="FEX89" s="44"/>
      <c r="FEY89" s="44"/>
      <c r="FEZ89" s="44"/>
      <c r="FFA89" s="44"/>
      <c r="FFB89" s="44"/>
      <c r="FFC89" s="44"/>
      <c r="FFD89" s="44"/>
      <c r="FFE89" s="44"/>
      <c r="FFF89" s="44"/>
      <c r="FFG89" s="44"/>
      <c r="FFH89" s="44"/>
      <c r="FFI89" s="44"/>
      <c r="FFJ89" s="44"/>
      <c r="FFK89" s="44"/>
      <c r="FFL89" s="44"/>
      <c r="FFM89" s="44"/>
      <c r="FFN89" s="44"/>
      <c r="FFO89" s="44"/>
      <c r="FFP89" s="44"/>
      <c r="FFQ89" s="44"/>
      <c r="FFR89" s="44"/>
      <c r="FFS89" s="44"/>
      <c r="FFT89" s="44"/>
      <c r="FFU89" s="44"/>
      <c r="FFV89" s="44"/>
      <c r="FFW89" s="44"/>
      <c r="FFX89" s="44"/>
      <c r="FFY89" s="44"/>
      <c r="FFZ89" s="44"/>
      <c r="FGA89" s="44"/>
      <c r="FGB89" s="44"/>
      <c r="FGC89" s="44"/>
      <c r="FGD89" s="44"/>
      <c r="FGE89" s="44"/>
      <c r="FGF89" s="44"/>
      <c r="FGG89" s="44"/>
      <c r="FGH89" s="44"/>
      <c r="FGI89" s="44"/>
      <c r="FGJ89" s="44"/>
      <c r="FGK89" s="44"/>
      <c r="FGL89" s="44"/>
      <c r="FGM89" s="44"/>
      <c r="FGN89" s="44"/>
      <c r="FGO89" s="44"/>
      <c r="FGP89" s="44"/>
      <c r="FGQ89" s="44"/>
      <c r="FGR89" s="44"/>
      <c r="FGS89" s="44"/>
      <c r="FGT89" s="44"/>
      <c r="FGU89" s="44"/>
      <c r="FGV89" s="44"/>
      <c r="FGW89" s="44"/>
      <c r="FGX89" s="44"/>
      <c r="FGY89" s="44"/>
      <c r="FGZ89" s="44"/>
      <c r="FHA89" s="44"/>
      <c r="FHB89" s="44"/>
      <c r="FHC89" s="44"/>
      <c r="FHD89" s="44"/>
      <c r="FHE89" s="44"/>
      <c r="FHF89" s="44"/>
      <c r="FHG89" s="44"/>
      <c r="FHH89" s="44"/>
      <c r="FHI89" s="44"/>
      <c r="FHJ89" s="44"/>
      <c r="FHK89" s="44"/>
      <c r="FHL89" s="44"/>
      <c r="FHM89" s="44"/>
      <c r="FHN89" s="44"/>
      <c r="FHO89" s="44"/>
      <c r="FHP89" s="44"/>
      <c r="FHQ89" s="44"/>
      <c r="FHR89" s="44"/>
      <c r="FHS89" s="44"/>
      <c r="FHT89" s="44"/>
      <c r="FHU89" s="44"/>
      <c r="FHV89" s="44"/>
      <c r="FHW89" s="44"/>
      <c r="FHX89" s="44"/>
      <c r="FHY89" s="44"/>
      <c r="FHZ89" s="44"/>
      <c r="FIA89" s="44"/>
      <c r="FIB89" s="44"/>
      <c r="FIC89" s="44"/>
      <c r="FID89" s="44"/>
      <c r="FIE89" s="44"/>
      <c r="FIF89" s="44"/>
      <c r="FIG89" s="44"/>
      <c r="FIH89" s="44"/>
      <c r="FII89" s="44"/>
      <c r="FIJ89" s="44"/>
      <c r="FIK89" s="44"/>
      <c r="FIL89" s="44"/>
      <c r="FIM89" s="44"/>
      <c r="FIN89" s="44"/>
      <c r="FIO89" s="44"/>
      <c r="FIP89" s="44"/>
      <c r="FIQ89" s="44"/>
      <c r="FIR89" s="44"/>
      <c r="FIS89" s="44"/>
      <c r="FIT89" s="44"/>
      <c r="FIU89" s="44"/>
      <c r="FIV89" s="44"/>
      <c r="FIW89" s="44"/>
      <c r="FIX89" s="44"/>
      <c r="FIY89" s="44"/>
      <c r="FIZ89" s="44"/>
      <c r="FJA89" s="44"/>
      <c r="FJB89" s="44"/>
      <c r="FJC89" s="44"/>
      <c r="FJD89" s="44"/>
      <c r="FJE89" s="44"/>
      <c r="FJF89" s="44"/>
      <c r="FJG89" s="44"/>
      <c r="FJH89" s="44"/>
      <c r="FJI89" s="44"/>
      <c r="FJJ89" s="44"/>
      <c r="FJK89" s="44"/>
      <c r="FJL89" s="44"/>
      <c r="FJM89" s="44"/>
      <c r="FJN89" s="44"/>
      <c r="FJO89" s="44"/>
      <c r="FJP89" s="44"/>
      <c r="FJQ89" s="44"/>
      <c r="FJR89" s="44"/>
      <c r="FJS89" s="44"/>
      <c r="FJT89" s="44"/>
      <c r="FJU89" s="44"/>
      <c r="FJV89" s="44"/>
      <c r="FJW89" s="44"/>
      <c r="FJX89" s="44"/>
      <c r="FJY89" s="44"/>
      <c r="FJZ89" s="44"/>
      <c r="FKA89" s="44"/>
      <c r="FKB89" s="44"/>
      <c r="FKC89" s="44"/>
      <c r="FKD89" s="44"/>
      <c r="FKE89" s="44"/>
      <c r="FKF89" s="44"/>
      <c r="FKG89" s="44"/>
      <c r="FKH89" s="44"/>
      <c r="FKI89" s="44"/>
      <c r="FKJ89" s="44"/>
      <c r="FKK89" s="44"/>
      <c r="FKL89" s="44"/>
      <c r="FKM89" s="44"/>
      <c r="FKN89" s="44"/>
      <c r="FKO89" s="44"/>
      <c r="FKP89" s="44"/>
      <c r="FKQ89" s="44"/>
    </row>
    <row r="90" spans="1:4359" s="38" customFormat="1" ht="31.5" customHeight="1" x14ac:dyDescent="0.25">
      <c r="A90" s="732"/>
      <c r="B90" s="787"/>
      <c r="C90" s="806" t="s">
        <v>240</v>
      </c>
      <c r="D90" s="791" t="s">
        <v>144</v>
      </c>
      <c r="E90" s="791"/>
      <c r="F90" s="332" t="s">
        <v>22</v>
      </c>
      <c r="G90" s="224">
        <v>1.67E-2</v>
      </c>
      <c r="H90" s="224">
        <v>1.67E-2</v>
      </c>
      <c r="I90" s="224">
        <v>1.67E-2</v>
      </c>
      <c r="J90" s="224">
        <v>1.67E-2</v>
      </c>
      <c r="K90" s="224">
        <v>1.67E-2</v>
      </c>
      <c r="L90" s="224">
        <v>1.67E-2</v>
      </c>
      <c r="M90" s="224">
        <v>0.13339999999999999</v>
      </c>
      <c r="N90" s="224">
        <v>0.13339999999999999</v>
      </c>
      <c r="O90" s="224">
        <v>0.13339999999999999</v>
      </c>
      <c r="P90" s="224">
        <v>0.16670000000000001</v>
      </c>
      <c r="Q90" s="224">
        <v>0.16670000000000001</v>
      </c>
      <c r="R90" s="224">
        <v>0.1661999999999999</v>
      </c>
      <c r="S90" s="334">
        <f t="shared" si="15"/>
        <v>1</v>
      </c>
      <c r="T90" s="802"/>
      <c r="U90" s="813">
        <f>5%</f>
        <v>0.05</v>
      </c>
      <c r="V90" s="746" t="s">
        <v>311</v>
      </c>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c r="GZ90" s="44"/>
      <c r="HA90" s="44"/>
      <c r="HB90" s="44"/>
      <c r="HC90" s="44"/>
      <c r="HD90" s="44"/>
      <c r="HE90" s="44"/>
      <c r="HF90" s="44"/>
      <c r="HG90" s="44"/>
      <c r="HH90" s="44"/>
      <c r="HI90" s="44"/>
      <c r="HJ90" s="44"/>
      <c r="HK90" s="44"/>
      <c r="HL90" s="44"/>
      <c r="HM90" s="44"/>
      <c r="HN90" s="44"/>
      <c r="HO90" s="44"/>
      <c r="HP90" s="44"/>
      <c r="HQ90" s="44"/>
      <c r="HR90" s="44"/>
      <c r="HS90" s="44"/>
      <c r="HT90" s="44"/>
      <c r="HU90" s="44"/>
      <c r="HV90" s="44"/>
      <c r="HW90" s="44"/>
      <c r="HX90" s="44"/>
      <c r="HY90" s="44"/>
      <c r="HZ90" s="44"/>
      <c r="IA90" s="44"/>
      <c r="IB90" s="44"/>
      <c r="IC90" s="44"/>
      <c r="ID90" s="44"/>
      <c r="IE90" s="44"/>
      <c r="IF90" s="44"/>
      <c r="IG90" s="44"/>
      <c r="IH90" s="44"/>
      <c r="II90" s="44"/>
      <c r="IJ90" s="44"/>
      <c r="IK90" s="44"/>
      <c r="IL90" s="44"/>
      <c r="IM90" s="44"/>
      <c r="IN90" s="44"/>
      <c r="IO90" s="44"/>
      <c r="IP90" s="44"/>
      <c r="IQ90" s="44"/>
      <c r="IR90" s="44"/>
      <c r="IS90" s="44"/>
      <c r="IT90" s="44"/>
      <c r="IU90" s="44"/>
      <c r="IV90" s="44"/>
      <c r="IW90" s="44"/>
      <c r="IX90" s="44"/>
      <c r="IY90" s="44"/>
      <c r="IZ90" s="44"/>
      <c r="JA90" s="44"/>
      <c r="JB90" s="44"/>
      <c r="JC90" s="44"/>
      <c r="JD90" s="44"/>
      <c r="JE90" s="44"/>
      <c r="JF90" s="44"/>
      <c r="JG90" s="44"/>
      <c r="JH90" s="44"/>
      <c r="JI90" s="44"/>
      <c r="JJ90" s="44"/>
      <c r="JK90" s="44"/>
      <c r="JL90" s="44"/>
      <c r="JM90" s="44"/>
      <c r="JN90" s="44"/>
      <c r="JO90" s="44"/>
      <c r="JP90" s="44"/>
      <c r="JQ90" s="44"/>
      <c r="JR90" s="44"/>
      <c r="JS90" s="44"/>
      <c r="JT90" s="44"/>
      <c r="JU90" s="44"/>
      <c r="JV90" s="44"/>
      <c r="JW90" s="44"/>
      <c r="JX90" s="44"/>
      <c r="JY90" s="44"/>
      <c r="JZ90" s="44"/>
      <c r="KA90" s="44"/>
      <c r="KB90" s="44"/>
      <c r="KC90" s="44"/>
      <c r="KD90" s="44"/>
      <c r="KE90" s="44"/>
      <c r="KF90" s="44"/>
      <c r="KG90" s="44"/>
      <c r="KH90" s="44"/>
      <c r="KI90" s="44"/>
      <c r="KJ90" s="44"/>
      <c r="KK90" s="44"/>
      <c r="KL90" s="44"/>
      <c r="KM90" s="44"/>
      <c r="KN90" s="44"/>
      <c r="KO90" s="44"/>
      <c r="KP90" s="44"/>
      <c r="KQ90" s="44"/>
      <c r="KR90" s="44"/>
      <c r="KS90" s="44"/>
      <c r="KT90" s="44"/>
      <c r="KU90" s="44"/>
      <c r="KV90" s="44"/>
      <c r="KW90" s="44"/>
      <c r="KX90" s="44"/>
      <c r="KY90" s="44"/>
      <c r="KZ90" s="44"/>
      <c r="LA90" s="44"/>
      <c r="LB90" s="44"/>
      <c r="LC90" s="44"/>
      <c r="LD90" s="44"/>
      <c r="LE90" s="44"/>
      <c r="LF90" s="44"/>
      <c r="LG90" s="44"/>
      <c r="LH90" s="44"/>
      <c r="LI90" s="44"/>
      <c r="LJ90" s="44"/>
      <c r="LK90" s="44"/>
      <c r="LL90" s="44"/>
      <c r="LM90" s="44"/>
      <c r="LN90" s="44"/>
      <c r="LO90" s="44"/>
      <c r="LP90" s="44"/>
      <c r="LQ90" s="44"/>
      <c r="LR90" s="44"/>
      <c r="LS90" s="44"/>
      <c r="LT90" s="44"/>
      <c r="LU90" s="44"/>
      <c r="LV90" s="44"/>
      <c r="LW90" s="44"/>
      <c r="LX90" s="44"/>
      <c r="LY90" s="44"/>
      <c r="LZ90" s="44"/>
      <c r="MA90" s="44"/>
      <c r="MB90" s="44"/>
      <c r="MC90" s="44"/>
      <c r="MD90" s="44"/>
      <c r="ME90" s="44"/>
      <c r="MF90" s="44"/>
      <c r="MG90" s="44"/>
      <c r="MH90" s="44"/>
      <c r="MI90" s="44"/>
      <c r="MJ90" s="44"/>
      <c r="MK90" s="44"/>
      <c r="ML90" s="44"/>
      <c r="MM90" s="44"/>
      <c r="MN90" s="44"/>
      <c r="MO90" s="44"/>
      <c r="MP90" s="44"/>
      <c r="MQ90" s="44"/>
      <c r="MR90" s="44"/>
      <c r="MS90" s="44"/>
      <c r="MT90" s="44"/>
      <c r="MU90" s="44"/>
      <c r="MV90" s="44"/>
      <c r="MW90" s="44"/>
      <c r="MX90" s="44"/>
      <c r="MY90" s="44"/>
      <c r="MZ90" s="44"/>
      <c r="NA90" s="44"/>
      <c r="NB90" s="44"/>
      <c r="NC90" s="44"/>
      <c r="ND90" s="44"/>
      <c r="NE90" s="44"/>
      <c r="NF90" s="44"/>
      <c r="NG90" s="44"/>
      <c r="NH90" s="44"/>
      <c r="NI90" s="44"/>
      <c r="NJ90" s="44"/>
      <c r="NK90" s="44"/>
      <c r="NL90" s="44"/>
      <c r="NM90" s="44"/>
      <c r="NN90" s="44"/>
      <c r="NO90" s="44"/>
      <c r="NP90" s="44"/>
      <c r="NQ90" s="44"/>
      <c r="NR90" s="44"/>
      <c r="NS90" s="44"/>
      <c r="NT90" s="44"/>
      <c r="NU90" s="44"/>
      <c r="NV90" s="44"/>
      <c r="NW90" s="44"/>
      <c r="NX90" s="44"/>
      <c r="NY90" s="44"/>
      <c r="NZ90" s="44"/>
      <c r="OA90" s="44"/>
      <c r="OB90" s="44"/>
      <c r="OC90" s="44"/>
      <c r="OD90" s="44"/>
      <c r="OE90" s="44"/>
      <c r="OF90" s="44"/>
      <c r="OG90" s="44"/>
      <c r="OH90" s="44"/>
      <c r="OI90" s="44"/>
      <c r="OJ90" s="44"/>
      <c r="OK90" s="44"/>
      <c r="OL90" s="44"/>
      <c r="OM90" s="44"/>
      <c r="ON90" s="44"/>
      <c r="OO90" s="44"/>
      <c r="OP90" s="44"/>
      <c r="OQ90" s="44"/>
      <c r="OR90" s="44"/>
      <c r="OS90" s="44"/>
      <c r="OT90" s="44"/>
      <c r="OU90" s="44"/>
      <c r="OV90" s="44"/>
      <c r="OW90" s="44"/>
      <c r="OX90" s="44"/>
      <c r="OY90" s="44"/>
      <c r="OZ90" s="44"/>
      <c r="PA90" s="44"/>
      <c r="PB90" s="44"/>
      <c r="PC90" s="44"/>
      <c r="PD90" s="44"/>
      <c r="PE90" s="44"/>
      <c r="PF90" s="44"/>
      <c r="PG90" s="44"/>
      <c r="PH90" s="44"/>
      <c r="PI90" s="44"/>
      <c r="PJ90" s="44"/>
      <c r="PK90" s="44"/>
      <c r="PL90" s="44"/>
      <c r="PM90" s="44"/>
      <c r="PN90" s="44"/>
      <c r="PO90" s="44"/>
      <c r="PP90" s="44"/>
      <c r="PQ90" s="44"/>
      <c r="PR90" s="44"/>
      <c r="PS90" s="44"/>
      <c r="PT90" s="44"/>
      <c r="PU90" s="44"/>
      <c r="PV90" s="44"/>
      <c r="PW90" s="44"/>
      <c r="PX90" s="44"/>
      <c r="PY90" s="44"/>
      <c r="PZ90" s="44"/>
      <c r="QA90" s="44"/>
      <c r="QB90" s="44"/>
      <c r="QC90" s="44"/>
      <c r="QD90" s="44"/>
      <c r="QE90" s="44"/>
      <c r="QF90" s="44"/>
      <c r="QG90" s="44"/>
      <c r="QH90" s="44"/>
      <c r="QI90" s="44"/>
      <c r="QJ90" s="44"/>
      <c r="QK90" s="44"/>
      <c r="QL90" s="44"/>
      <c r="QM90" s="44"/>
      <c r="QN90" s="44"/>
      <c r="QO90" s="44"/>
      <c r="QP90" s="44"/>
      <c r="QQ90" s="44"/>
      <c r="QR90" s="44"/>
      <c r="QS90" s="44"/>
      <c r="QT90" s="44"/>
      <c r="QU90" s="44"/>
      <c r="QV90" s="44"/>
      <c r="QW90" s="44"/>
      <c r="QX90" s="44"/>
      <c r="QY90" s="44"/>
      <c r="QZ90" s="44"/>
      <c r="RA90" s="44"/>
      <c r="RB90" s="44"/>
      <c r="RC90" s="44"/>
      <c r="RD90" s="44"/>
      <c r="RE90" s="44"/>
      <c r="RF90" s="44"/>
      <c r="RG90" s="44"/>
      <c r="RH90" s="44"/>
      <c r="RI90" s="44"/>
      <c r="RJ90" s="44"/>
      <c r="RK90" s="44"/>
      <c r="RL90" s="44"/>
      <c r="RM90" s="44"/>
      <c r="RN90" s="44"/>
      <c r="RO90" s="44"/>
      <c r="RP90" s="44"/>
      <c r="RQ90" s="44"/>
      <c r="RR90" s="44"/>
      <c r="RS90" s="44"/>
      <c r="RT90" s="44"/>
      <c r="RU90" s="44"/>
      <c r="RV90" s="44"/>
      <c r="RW90" s="44"/>
      <c r="RX90" s="44"/>
      <c r="RY90" s="44"/>
      <c r="RZ90" s="44"/>
      <c r="SA90" s="44"/>
      <c r="SB90" s="44"/>
      <c r="SC90" s="44"/>
      <c r="SD90" s="44"/>
      <c r="SE90" s="44"/>
      <c r="SF90" s="44"/>
      <c r="SG90" s="44"/>
      <c r="SH90" s="44"/>
      <c r="SI90" s="44"/>
      <c r="SJ90" s="44"/>
      <c r="SK90" s="44"/>
      <c r="SL90" s="44"/>
      <c r="SM90" s="44"/>
      <c r="SN90" s="44"/>
      <c r="SO90" s="44"/>
      <c r="SP90" s="44"/>
      <c r="SQ90" s="44"/>
      <c r="SR90" s="44"/>
      <c r="SS90" s="44"/>
      <c r="ST90" s="44"/>
      <c r="SU90" s="44"/>
      <c r="SV90" s="44"/>
      <c r="SW90" s="44"/>
      <c r="SX90" s="44"/>
      <c r="SY90" s="44"/>
      <c r="SZ90" s="44"/>
      <c r="TA90" s="44"/>
      <c r="TB90" s="44"/>
      <c r="TC90" s="44"/>
      <c r="TD90" s="44"/>
      <c r="TE90" s="44"/>
      <c r="TF90" s="44"/>
      <c r="TG90" s="44"/>
      <c r="TH90" s="44"/>
      <c r="TI90" s="44"/>
      <c r="TJ90" s="44"/>
      <c r="TK90" s="44"/>
      <c r="TL90" s="44"/>
      <c r="TM90" s="44"/>
      <c r="TN90" s="44"/>
      <c r="TO90" s="44"/>
      <c r="TP90" s="44"/>
      <c r="TQ90" s="44"/>
      <c r="TR90" s="44"/>
      <c r="TS90" s="44"/>
      <c r="TT90" s="44"/>
      <c r="TU90" s="44"/>
      <c r="TV90" s="44"/>
      <c r="TW90" s="44"/>
      <c r="TX90" s="44"/>
      <c r="TY90" s="44"/>
      <c r="TZ90" s="44"/>
      <c r="UA90" s="44"/>
      <c r="UB90" s="44"/>
      <c r="UC90" s="44"/>
      <c r="UD90" s="44"/>
      <c r="UE90" s="44"/>
      <c r="UF90" s="44"/>
      <c r="UG90" s="44"/>
      <c r="UH90" s="44"/>
      <c r="UI90" s="44"/>
      <c r="UJ90" s="44"/>
      <c r="UK90" s="44"/>
      <c r="UL90" s="44"/>
      <c r="UM90" s="44"/>
      <c r="UN90" s="44"/>
      <c r="UO90" s="44"/>
      <c r="UP90" s="44"/>
      <c r="UQ90" s="44"/>
      <c r="UR90" s="44"/>
      <c r="US90" s="44"/>
      <c r="UT90" s="44"/>
      <c r="UU90" s="44"/>
      <c r="UV90" s="44"/>
      <c r="UW90" s="44"/>
      <c r="UX90" s="44"/>
      <c r="UY90" s="44"/>
      <c r="UZ90" s="44"/>
      <c r="VA90" s="44"/>
      <c r="VB90" s="44"/>
      <c r="VC90" s="44"/>
      <c r="VD90" s="44"/>
      <c r="VE90" s="44"/>
      <c r="VF90" s="44"/>
      <c r="VG90" s="44"/>
      <c r="VH90" s="44"/>
      <c r="VI90" s="44"/>
      <c r="VJ90" s="44"/>
      <c r="VK90" s="44"/>
      <c r="VL90" s="44"/>
      <c r="VM90" s="44"/>
      <c r="VN90" s="44"/>
      <c r="VO90" s="44"/>
      <c r="VP90" s="44"/>
      <c r="VQ90" s="44"/>
      <c r="VR90" s="44"/>
      <c r="VS90" s="44"/>
      <c r="VT90" s="44"/>
      <c r="VU90" s="44"/>
      <c r="VV90" s="44"/>
      <c r="VW90" s="44"/>
      <c r="VX90" s="44"/>
      <c r="VY90" s="44"/>
      <c r="VZ90" s="44"/>
      <c r="WA90" s="44"/>
      <c r="WB90" s="44"/>
      <c r="WC90" s="44"/>
      <c r="WD90" s="44"/>
      <c r="WE90" s="44"/>
      <c r="WF90" s="44"/>
      <c r="WG90" s="44"/>
      <c r="WH90" s="44"/>
      <c r="WI90" s="44"/>
      <c r="WJ90" s="44"/>
      <c r="WK90" s="44"/>
      <c r="WL90" s="44"/>
      <c r="WM90" s="44"/>
      <c r="WN90" s="44"/>
      <c r="WO90" s="44"/>
      <c r="WP90" s="44"/>
      <c r="WQ90" s="44"/>
      <c r="WR90" s="44"/>
      <c r="WS90" s="44"/>
      <c r="WT90" s="44"/>
      <c r="WU90" s="44"/>
      <c r="WV90" s="44"/>
      <c r="WW90" s="44"/>
      <c r="WX90" s="44"/>
      <c r="WY90" s="44"/>
      <c r="WZ90" s="44"/>
      <c r="XA90" s="44"/>
      <c r="XB90" s="44"/>
      <c r="XC90" s="44"/>
      <c r="XD90" s="44"/>
      <c r="XE90" s="44"/>
      <c r="XF90" s="44"/>
      <c r="XG90" s="44"/>
      <c r="XH90" s="44"/>
      <c r="XI90" s="44"/>
      <c r="XJ90" s="44"/>
      <c r="XK90" s="44"/>
      <c r="XL90" s="44"/>
      <c r="XM90" s="44"/>
      <c r="XN90" s="44"/>
      <c r="XO90" s="44"/>
      <c r="XP90" s="44"/>
      <c r="XQ90" s="44"/>
      <c r="XR90" s="44"/>
      <c r="XS90" s="44"/>
      <c r="XT90" s="44"/>
      <c r="XU90" s="44"/>
      <c r="XV90" s="44"/>
      <c r="XW90" s="44"/>
      <c r="XX90" s="44"/>
      <c r="XY90" s="44"/>
      <c r="XZ90" s="44"/>
      <c r="YA90" s="44"/>
      <c r="YB90" s="44"/>
      <c r="YC90" s="44"/>
      <c r="YD90" s="44"/>
      <c r="YE90" s="44"/>
      <c r="YF90" s="44"/>
      <c r="YG90" s="44"/>
      <c r="YH90" s="44"/>
      <c r="YI90" s="44"/>
      <c r="YJ90" s="44"/>
      <c r="YK90" s="44"/>
      <c r="YL90" s="44"/>
      <c r="YM90" s="44"/>
      <c r="YN90" s="44"/>
      <c r="YO90" s="44"/>
      <c r="YP90" s="44"/>
      <c r="YQ90" s="44"/>
      <c r="YR90" s="44"/>
      <c r="YS90" s="44"/>
      <c r="YT90" s="44"/>
      <c r="YU90" s="44"/>
      <c r="YV90" s="44"/>
      <c r="YW90" s="44"/>
      <c r="YX90" s="44"/>
      <c r="YY90" s="44"/>
      <c r="YZ90" s="44"/>
      <c r="ZA90" s="44"/>
      <c r="ZB90" s="44"/>
      <c r="ZC90" s="44"/>
      <c r="ZD90" s="44"/>
      <c r="ZE90" s="44"/>
      <c r="ZF90" s="44"/>
      <c r="ZG90" s="44"/>
      <c r="ZH90" s="44"/>
      <c r="ZI90" s="44"/>
      <c r="ZJ90" s="44"/>
      <c r="ZK90" s="44"/>
      <c r="ZL90" s="44"/>
      <c r="ZM90" s="44"/>
      <c r="ZN90" s="44"/>
      <c r="ZO90" s="44"/>
      <c r="ZP90" s="44"/>
      <c r="ZQ90" s="44"/>
      <c r="ZR90" s="44"/>
      <c r="ZS90" s="44"/>
      <c r="ZT90" s="44"/>
      <c r="ZU90" s="44"/>
      <c r="ZV90" s="44"/>
      <c r="ZW90" s="44"/>
      <c r="ZX90" s="44"/>
      <c r="ZY90" s="44"/>
      <c r="ZZ90" s="44"/>
      <c r="AAA90" s="44"/>
      <c r="AAB90" s="44"/>
      <c r="AAC90" s="44"/>
      <c r="AAD90" s="44"/>
      <c r="AAE90" s="44"/>
      <c r="AAF90" s="44"/>
      <c r="AAG90" s="44"/>
      <c r="AAH90" s="44"/>
      <c r="AAI90" s="44"/>
      <c r="AAJ90" s="44"/>
      <c r="AAK90" s="44"/>
      <c r="AAL90" s="44"/>
      <c r="AAM90" s="44"/>
      <c r="AAN90" s="44"/>
      <c r="AAO90" s="44"/>
      <c r="AAP90" s="44"/>
      <c r="AAQ90" s="44"/>
      <c r="AAR90" s="44"/>
      <c r="AAS90" s="44"/>
      <c r="AAT90" s="44"/>
      <c r="AAU90" s="44"/>
      <c r="AAV90" s="44"/>
      <c r="AAW90" s="44"/>
      <c r="AAX90" s="44"/>
      <c r="AAY90" s="44"/>
      <c r="AAZ90" s="44"/>
      <c r="ABA90" s="44"/>
      <c r="ABB90" s="44"/>
      <c r="ABC90" s="44"/>
      <c r="ABD90" s="44"/>
      <c r="ABE90" s="44"/>
      <c r="ABF90" s="44"/>
      <c r="ABG90" s="44"/>
      <c r="ABH90" s="44"/>
      <c r="ABI90" s="44"/>
      <c r="ABJ90" s="44"/>
      <c r="ABK90" s="44"/>
      <c r="ABL90" s="44"/>
      <c r="ABM90" s="44"/>
      <c r="ABN90" s="44"/>
      <c r="ABO90" s="44"/>
      <c r="ABP90" s="44"/>
      <c r="ABQ90" s="44"/>
      <c r="ABR90" s="44"/>
      <c r="ABS90" s="44"/>
      <c r="ABT90" s="44"/>
      <c r="ABU90" s="44"/>
      <c r="ABV90" s="44"/>
      <c r="ABW90" s="44"/>
      <c r="ABX90" s="44"/>
      <c r="ABY90" s="44"/>
      <c r="ABZ90" s="44"/>
      <c r="ACA90" s="44"/>
      <c r="ACB90" s="44"/>
      <c r="ACC90" s="44"/>
      <c r="ACD90" s="44"/>
      <c r="ACE90" s="44"/>
      <c r="ACF90" s="44"/>
      <c r="ACG90" s="44"/>
      <c r="ACH90" s="44"/>
      <c r="ACI90" s="44"/>
      <c r="ACJ90" s="44"/>
      <c r="ACK90" s="44"/>
      <c r="ACL90" s="44"/>
      <c r="ACM90" s="44"/>
      <c r="ACN90" s="44"/>
      <c r="ACO90" s="44"/>
      <c r="ACP90" s="44"/>
      <c r="ACQ90" s="44"/>
      <c r="ACR90" s="44"/>
      <c r="ACS90" s="44"/>
      <c r="ACT90" s="44"/>
      <c r="ACU90" s="44"/>
      <c r="ACV90" s="44"/>
      <c r="ACW90" s="44"/>
      <c r="ACX90" s="44"/>
      <c r="ACY90" s="44"/>
      <c r="ACZ90" s="44"/>
      <c r="ADA90" s="44"/>
      <c r="ADB90" s="44"/>
      <c r="ADC90" s="44"/>
      <c r="ADD90" s="44"/>
      <c r="ADE90" s="44"/>
      <c r="ADF90" s="44"/>
      <c r="ADG90" s="44"/>
      <c r="ADH90" s="44"/>
      <c r="ADI90" s="44"/>
      <c r="ADJ90" s="44"/>
      <c r="ADK90" s="44"/>
      <c r="ADL90" s="44"/>
      <c r="ADM90" s="44"/>
      <c r="ADN90" s="44"/>
      <c r="ADO90" s="44"/>
      <c r="ADP90" s="44"/>
      <c r="ADQ90" s="44"/>
      <c r="ADR90" s="44"/>
      <c r="ADS90" s="44"/>
      <c r="ADT90" s="44"/>
      <c r="ADU90" s="44"/>
      <c r="ADV90" s="44"/>
      <c r="ADW90" s="44"/>
      <c r="ADX90" s="44"/>
      <c r="ADY90" s="44"/>
      <c r="ADZ90" s="44"/>
      <c r="AEA90" s="44"/>
      <c r="AEB90" s="44"/>
      <c r="AEC90" s="44"/>
      <c r="AED90" s="44"/>
      <c r="AEE90" s="44"/>
      <c r="AEF90" s="44"/>
      <c r="AEG90" s="44"/>
      <c r="AEH90" s="44"/>
      <c r="AEI90" s="44"/>
      <c r="AEJ90" s="44"/>
      <c r="AEK90" s="44"/>
      <c r="AEL90" s="44"/>
      <c r="AEM90" s="44"/>
      <c r="AEN90" s="44"/>
      <c r="AEO90" s="44"/>
      <c r="AEP90" s="44"/>
      <c r="AEQ90" s="44"/>
      <c r="AER90" s="44"/>
      <c r="AES90" s="44"/>
      <c r="AET90" s="44"/>
      <c r="AEU90" s="44"/>
      <c r="AEV90" s="44"/>
      <c r="AEW90" s="44"/>
      <c r="AEX90" s="44"/>
      <c r="AEY90" s="44"/>
      <c r="AEZ90" s="44"/>
      <c r="AFA90" s="44"/>
      <c r="AFB90" s="44"/>
      <c r="AFC90" s="44"/>
      <c r="AFD90" s="44"/>
      <c r="AFE90" s="44"/>
      <c r="AFF90" s="44"/>
      <c r="AFG90" s="44"/>
      <c r="AFH90" s="44"/>
      <c r="AFI90" s="44"/>
      <c r="AFJ90" s="44"/>
      <c r="AFK90" s="44"/>
      <c r="AFL90" s="44"/>
      <c r="AFM90" s="44"/>
      <c r="AFN90" s="44"/>
      <c r="AFO90" s="44"/>
      <c r="AFP90" s="44"/>
      <c r="AFQ90" s="44"/>
      <c r="AFR90" s="44"/>
      <c r="AFS90" s="44"/>
      <c r="AFT90" s="44"/>
      <c r="AFU90" s="44"/>
      <c r="AFV90" s="44"/>
      <c r="AFW90" s="44"/>
      <c r="AFX90" s="44"/>
      <c r="AFY90" s="44"/>
      <c r="AFZ90" s="44"/>
      <c r="AGA90" s="44"/>
      <c r="AGB90" s="44"/>
      <c r="AGC90" s="44"/>
      <c r="AGD90" s="44"/>
      <c r="AGE90" s="44"/>
      <c r="AGF90" s="44"/>
      <c r="AGG90" s="44"/>
      <c r="AGH90" s="44"/>
      <c r="AGI90" s="44"/>
      <c r="AGJ90" s="44"/>
      <c r="AGK90" s="44"/>
      <c r="AGL90" s="44"/>
      <c r="AGM90" s="44"/>
      <c r="AGN90" s="44"/>
      <c r="AGO90" s="44"/>
      <c r="AGP90" s="44"/>
      <c r="AGQ90" s="44"/>
      <c r="AGR90" s="44"/>
      <c r="AGS90" s="44"/>
      <c r="AGT90" s="44"/>
      <c r="AGU90" s="44"/>
      <c r="AGV90" s="44"/>
      <c r="AGW90" s="44"/>
      <c r="AGX90" s="44"/>
      <c r="AGY90" s="44"/>
      <c r="AGZ90" s="44"/>
      <c r="AHA90" s="44"/>
      <c r="AHB90" s="44"/>
      <c r="AHC90" s="44"/>
      <c r="AHD90" s="44"/>
      <c r="AHE90" s="44"/>
      <c r="AHF90" s="44"/>
      <c r="AHG90" s="44"/>
      <c r="AHH90" s="44"/>
      <c r="AHI90" s="44"/>
      <c r="AHJ90" s="44"/>
      <c r="AHK90" s="44"/>
      <c r="AHL90" s="44"/>
      <c r="AHM90" s="44"/>
      <c r="AHN90" s="44"/>
      <c r="AHO90" s="44"/>
      <c r="AHP90" s="44"/>
      <c r="AHQ90" s="44"/>
      <c r="AHR90" s="44"/>
      <c r="AHS90" s="44"/>
      <c r="AHT90" s="44"/>
      <c r="AHU90" s="44"/>
      <c r="AHV90" s="44"/>
      <c r="AHW90" s="44"/>
      <c r="AHX90" s="44"/>
      <c r="AHY90" s="44"/>
      <c r="AHZ90" s="44"/>
      <c r="AIA90" s="44"/>
      <c r="AIB90" s="44"/>
      <c r="AIC90" s="44"/>
      <c r="AID90" s="44"/>
      <c r="AIE90" s="44"/>
      <c r="AIF90" s="44"/>
      <c r="AIG90" s="44"/>
      <c r="AIH90" s="44"/>
      <c r="AII90" s="44"/>
      <c r="AIJ90" s="44"/>
      <c r="AIK90" s="44"/>
      <c r="AIL90" s="44"/>
      <c r="AIM90" s="44"/>
      <c r="AIN90" s="44"/>
      <c r="AIO90" s="44"/>
      <c r="AIP90" s="44"/>
      <c r="AIQ90" s="44"/>
      <c r="AIR90" s="44"/>
      <c r="AIS90" s="44"/>
      <c r="AIT90" s="44"/>
      <c r="AIU90" s="44"/>
      <c r="AIV90" s="44"/>
      <c r="AIW90" s="44"/>
      <c r="AIX90" s="44"/>
      <c r="AIY90" s="44"/>
      <c r="AIZ90" s="44"/>
      <c r="AJA90" s="44"/>
      <c r="AJB90" s="44"/>
      <c r="AJC90" s="44"/>
      <c r="AJD90" s="44"/>
      <c r="AJE90" s="44"/>
      <c r="AJF90" s="44"/>
      <c r="AJG90" s="44"/>
      <c r="AJH90" s="44"/>
      <c r="AJI90" s="44"/>
      <c r="AJJ90" s="44"/>
      <c r="AJK90" s="44"/>
      <c r="AJL90" s="44"/>
      <c r="AJM90" s="44"/>
      <c r="AJN90" s="44"/>
      <c r="AJO90" s="44"/>
      <c r="AJP90" s="44"/>
      <c r="AJQ90" s="44"/>
      <c r="AJR90" s="44"/>
      <c r="AJS90" s="44"/>
      <c r="AJT90" s="44"/>
      <c r="AJU90" s="44"/>
      <c r="AJV90" s="44"/>
      <c r="AJW90" s="44"/>
      <c r="AJX90" s="44"/>
      <c r="AJY90" s="44"/>
      <c r="AJZ90" s="44"/>
      <c r="AKA90" s="44"/>
      <c r="AKB90" s="44"/>
      <c r="AKC90" s="44"/>
      <c r="AKD90" s="44"/>
      <c r="AKE90" s="44"/>
      <c r="AKF90" s="44"/>
      <c r="AKG90" s="44"/>
      <c r="AKH90" s="44"/>
      <c r="AKI90" s="44"/>
      <c r="AKJ90" s="44"/>
      <c r="AKK90" s="44"/>
      <c r="AKL90" s="44"/>
      <c r="AKM90" s="44"/>
      <c r="AKN90" s="44"/>
      <c r="AKO90" s="44"/>
      <c r="AKP90" s="44"/>
      <c r="AKQ90" s="44"/>
      <c r="AKR90" s="44"/>
      <c r="AKS90" s="44"/>
      <c r="AKT90" s="44"/>
      <c r="AKU90" s="44"/>
      <c r="AKV90" s="44"/>
      <c r="AKW90" s="44"/>
      <c r="AKX90" s="44"/>
      <c r="AKY90" s="44"/>
      <c r="AKZ90" s="44"/>
      <c r="ALA90" s="44"/>
      <c r="ALB90" s="44"/>
      <c r="ALC90" s="44"/>
      <c r="ALD90" s="44"/>
      <c r="ALE90" s="44"/>
      <c r="ALF90" s="44"/>
      <c r="ALG90" s="44"/>
      <c r="ALH90" s="44"/>
      <c r="ALI90" s="44"/>
      <c r="ALJ90" s="44"/>
      <c r="ALK90" s="44"/>
      <c r="ALL90" s="44"/>
      <c r="ALM90" s="44"/>
      <c r="ALN90" s="44"/>
      <c r="ALO90" s="44"/>
      <c r="ALP90" s="44"/>
      <c r="ALQ90" s="44"/>
      <c r="ALR90" s="44"/>
      <c r="ALS90" s="44"/>
      <c r="ALT90" s="44"/>
      <c r="ALU90" s="44"/>
      <c r="ALV90" s="44"/>
      <c r="ALW90" s="44"/>
      <c r="ALX90" s="44"/>
      <c r="ALY90" s="44"/>
      <c r="ALZ90" s="44"/>
      <c r="AMA90" s="44"/>
      <c r="AMB90" s="44"/>
      <c r="AMC90" s="44"/>
      <c r="AMD90" s="44"/>
      <c r="AME90" s="44"/>
      <c r="AMF90" s="44"/>
      <c r="AMG90" s="44"/>
      <c r="AMH90" s="44"/>
      <c r="AMI90" s="44"/>
      <c r="AMJ90" s="44"/>
      <c r="AMK90" s="44"/>
      <c r="AML90" s="44"/>
      <c r="AMM90" s="44"/>
      <c r="AMN90" s="44"/>
      <c r="AMO90" s="44"/>
      <c r="AMP90" s="44"/>
      <c r="AMQ90" s="44"/>
      <c r="AMR90" s="44"/>
      <c r="AMS90" s="44"/>
      <c r="AMT90" s="44"/>
      <c r="AMU90" s="44"/>
      <c r="AMV90" s="44"/>
      <c r="AMW90" s="44"/>
      <c r="AMX90" s="44"/>
      <c r="AMY90" s="44"/>
      <c r="AMZ90" s="44"/>
      <c r="ANA90" s="44"/>
      <c r="ANB90" s="44"/>
      <c r="ANC90" s="44"/>
      <c r="AND90" s="44"/>
      <c r="ANE90" s="44"/>
      <c r="ANF90" s="44"/>
      <c r="ANG90" s="44"/>
      <c r="ANH90" s="44"/>
      <c r="ANI90" s="44"/>
      <c r="ANJ90" s="44"/>
      <c r="ANK90" s="44"/>
      <c r="ANL90" s="44"/>
      <c r="ANM90" s="44"/>
      <c r="ANN90" s="44"/>
      <c r="ANO90" s="44"/>
      <c r="ANP90" s="44"/>
      <c r="ANQ90" s="44"/>
      <c r="ANR90" s="44"/>
      <c r="ANS90" s="44"/>
      <c r="ANT90" s="44"/>
      <c r="ANU90" s="44"/>
      <c r="ANV90" s="44"/>
      <c r="ANW90" s="44"/>
      <c r="ANX90" s="44"/>
      <c r="ANY90" s="44"/>
      <c r="ANZ90" s="44"/>
      <c r="AOA90" s="44"/>
      <c r="AOB90" s="44"/>
      <c r="AOC90" s="44"/>
      <c r="AOD90" s="44"/>
      <c r="AOE90" s="44"/>
      <c r="AOF90" s="44"/>
      <c r="AOG90" s="44"/>
      <c r="AOH90" s="44"/>
      <c r="AOI90" s="44"/>
      <c r="AOJ90" s="44"/>
      <c r="AOK90" s="44"/>
      <c r="AOL90" s="44"/>
      <c r="AOM90" s="44"/>
      <c r="AON90" s="44"/>
      <c r="AOO90" s="44"/>
      <c r="AOP90" s="44"/>
      <c r="AOQ90" s="44"/>
      <c r="AOR90" s="44"/>
      <c r="AOS90" s="44"/>
      <c r="AOT90" s="44"/>
      <c r="AOU90" s="44"/>
      <c r="AOV90" s="44"/>
      <c r="AOW90" s="44"/>
      <c r="AOX90" s="44"/>
      <c r="AOY90" s="44"/>
      <c r="AOZ90" s="44"/>
      <c r="APA90" s="44"/>
      <c r="APB90" s="44"/>
      <c r="APC90" s="44"/>
      <c r="APD90" s="44"/>
      <c r="APE90" s="44"/>
      <c r="APF90" s="44"/>
      <c r="APG90" s="44"/>
      <c r="APH90" s="44"/>
      <c r="API90" s="44"/>
      <c r="APJ90" s="44"/>
      <c r="APK90" s="44"/>
      <c r="APL90" s="44"/>
      <c r="APM90" s="44"/>
      <c r="APN90" s="44"/>
      <c r="APO90" s="44"/>
      <c r="APP90" s="44"/>
      <c r="APQ90" s="44"/>
      <c r="APR90" s="44"/>
      <c r="APS90" s="44"/>
      <c r="APT90" s="44"/>
      <c r="APU90" s="44"/>
      <c r="APV90" s="44"/>
      <c r="APW90" s="44"/>
      <c r="APX90" s="44"/>
      <c r="APY90" s="44"/>
      <c r="APZ90" s="44"/>
      <c r="AQA90" s="44"/>
      <c r="AQB90" s="44"/>
      <c r="AQC90" s="44"/>
      <c r="AQD90" s="44"/>
      <c r="AQE90" s="44"/>
      <c r="AQF90" s="44"/>
      <c r="AQG90" s="44"/>
      <c r="AQH90" s="44"/>
      <c r="AQI90" s="44"/>
      <c r="AQJ90" s="44"/>
      <c r="AQK90" s="44"/>
      <c r="AQL90" s="44"/>
      <c r="AQM90" s="44"/>
      <c r="AQN90" s="44"/>
      <c r="AQO90" s="44"/>
      <c r="AQP90" s="44"/>
      <c r="AQQ90" s="44"/>
      <c r="AQR90" s="44"/>
      <c r="AQS90" s="44"/>
      <c r="AQT90" s="44"/>
      <c r="AQU90" s="44"/>
      <c r="AQV90" s="44"/>
      <c r="AQW90" s="44"/>
      <c r="AQX90" s="44"/>
      <c r="AQY90" s="44"/>
      <c r="AQZ90" s="44"/>
      <c r="ARA90" s="44"/>
      <c r="ARB90" s="44"/>
      <c r="ARC90" s="44"/>
      <c r="ARD90" s="44"/>
      <c r="ARE90" s="44"/>
      <c r="ARF90" s="44"/>
      <c r="ARG90" s="44"/>
      <c r="ARH90" s="44"/>
      <c r="ARI90" s="44"/>
      <c r="ARJ90" s="44"/>
      <c r="ARK90" s="44"/>
      <c r="ARL90" s="44"/>
      <c r="ARM90" s="44"/>
      <c r="ARN90" s="44"/>
      <c r="ARO90" s="44"/>
      <c r="ARP90" s="44"/>
      <c r="ARQ90" s="44"/>
      <c r="ARR90" s="44"/>
      <c r="ARS90" s="44"/>
      <c r="ART90" s="44"/>
      <c r="ARU90" s="44"/>
      <c r="ARV90" s="44"/>
      <c r="ARW90" s="44"/>
      <c r="ARX90" s="44"/>
      <c r="ARY90" s="44"/>
      <c r="ARZ90" s="44"/>
      <c r="ASA90" s="44"/>
      <c r="ASB90" s="44"/>
      <c r="ASC90" s="44"/>
      <c r="ASD90" s="44"/>
      <c r="ASE90" s="44"/>
      <c r="ASF90" s="44"/>
      <c r="ASG90" s="44"/>
      <c r="ASH90" s="44"/>
      <c r="ASI90" s="44"/>
      <c r="ASJ90" s="44"/>
      <c r="ASK90" s="44"/>
      <c r="ASL90" s="44"/>
      <c r="ASM90" s="44"/>
      <c r="ASN90" s="44"/>
      <c r="ASO90" s="44"/>
      <c r="ASP90" s="44"/>
      <c r="ASQ90" s="44"/>
      <c r="ASR90" s="44"/>
      <c r="ASS90" s="44"/>
      <c r="AST90" s="44"/>
      <c r="ASU90" s="44"/>
      <c r="ASV90" s="44"/>
      <c r="ASW90" s="44"/>
      <c r="ASX90" s="44"/>
      <c r="ASY90" s="44"/>
      <c r="ASZ90" s="44"/>
      <c r="ATA90" s="44"/>
      <c r="ATB90" s="44"/>
      <c r="ATC90" s="44"/>
      <c r="ATD90" s="44"/>
      <c r="ATE90" s="44"/>
      <c r="ATF90" s="44"/>
      <c r="ATG90" s="44"/>
      <c r="ATH90" s="44"/>
      <c r="ATI90" s="44"/>
      <c r="ATJ90" s="44"/>
      <c r="ATK90" s="44"/>
      <c r="ATL90" s="44"/>
      <c r="ATM90" s="44"/>
      <c r="ATN90" s="44"/>
      <c r="ATO90" s="44"/>
      <c r="ATP90" s="44"/>
      <c r="ATQ90" s="44"/>
      <c r="ATR90" s="44"/>
      <c r="ATS90" s="44"/>
      <c r="ATT90" s="44"/>
      <c r="ATU90" s="44"/>
      <c r="ATV90" s="44"/>
      <c r="ATW90" s="44"/>
      <c r="ATX90" s="44"/>
      <c r="ATY90" s="44"/>
      <c r="ATZ90" s="44"/>
      <c r="AUA90" s="44"/>
      <c r="AUB90" s="44"/>
      <c r="AUC90" s="44"/>
      <c r="AUD90" s="44"/>
      <c r="AUE90" s="44"/>
      <c r="AUF90" s="44"/>
      <c r="AUG90" s="44"/>
      <c r="AUH90" s="44"/>
      <c r="AUI90" s="44"/>
      <c r="AUJ90" s="44"/>
      <c r="AUK90" s="44"/>
      <c r="AUL90" s="44"/>
      <c r="AUM90" s="44"/>
      <c r="AUN90" s="44"/>
      <c r="AUO90" s="44"/>
      <c r="AUP90" s="44"/>
      <c r="AUQ90" s="44"/>
      <c r="AUR90" s="44"/>
      <c r="AUS90" s="44"/>
      <c r="AUT90" s="44"/>
      <c r="AUU90" s="44"/>
      <c r="AUV90" s="44"/>
      <c r="AUW90" s="44"/>
      <c r="AUX90" s="44"/>
      <c r="AUY90" s="44"/>
      <c r="AUZ90" s="44"/>
      <c r="AVA90" s="44"/>
      <c r="AVB90" s="44"/>
      <c r="AVC90" s="44"/>
      <c r="AVD90" s="44"/>
      <c r="AVE90" s="44"/>
      <c r="AVF90" s="44"/>
      <c r="AVG90" s="44"/>
      <c r="AVH90" s="44"/>
      <c r="AVI90" s="44"/>
      <c r="AVJ90" s="44"/>
      <c r="AVK90" s="44"/>
      <c r="AVL90" s="44"/>
      <c r="AVM90" s="44"/>
      <c r="AVN90" s="44"/>
      <c r="AVO90" s="44"/>
      <c r="AVP90" s="44"/>
      <c r="AVQ90" s="44"/>
      <c r="AVR90" s="44"/>
      <c r="AVS90" s="44"/>
      <c r="AVT90" s="44"/>
      <c r="AVU90" s="44"/>
      <c r="AVV90" s="44"/>
      <c r="AVW90" s="44"/>
      <c r="AVX90" s="44"/>
      <c r="AVY90" s="44"/>
      <c r="AVZ90" s="44"/>
      <c r="AWA90" s="44"/>
      <c r="AWB90" s="44"/>
      <c r="AWC90" s="44"/>
      <c r="AWD90" s="44"/>
      <c r="AWE90" s="44"/>
      <c r="AWF90" s="44"/>
      <c r="AWG90" s="44"/>
      <c r="AWH90" s="44"/>
      <c r="AWI90" s="44"/>
      <c r="AWJ90" s="44"/>
      <c r="AWK90" s="44"/>
      <c r="AWL90" s="44"/>
      <c r="AWM90" s="44"/>
      <c r="AWN90" s="44"/>
      <c r="AWO90" s="44"/>
      <c r="AWP90" s="44"/>
      <c r="AWQ90" s="44"/>
      <c r="AWR90" s="44"/>
      <c r="AWS90" s="44"/>
      <c r="AWT90" s="44"/>
      <c r="AWU90" s="44"/>
      <c r="AWV90" s="44"/>
      <c r="AWW90" s="44"/>
      <c r="AWX90" s="44"/>
      <c r="AWY90" s="44"/>
      <c r="AWZ90" s="44"/>
      <c r="AXA90" s="44"/>
      <c r="AXB90" s="44"/>
      <c r="AXC90" s="44"/>
      <c r="AXD90" s="44"/>
      <c r="AXE90" s="44"/>
      <c r="AXF90" s="44"/>
      <c r="AXG90" s="44"/>
      <c r="AXH90" s="44"/>
      <c r="AXI90" s="44"/>
      <c r="AXJ90" s="44"/>
      <c r="AXK90" s="44"/>
      <c r="AXL90" s="44"/>
      <c r="AXM90" s="44"/>
      <c r="AXN90" s="44"/>
      <c r="AXO90" s="44"/>
      <c r="AXP90" s="44"/>
      <c r="AXQ90" s="44"/>
      <c r="AXR90" s="44"/>
      <c r="AXS90" s="44"/>
      <c r="AXT90" s="44"/>
      <c r="AXU90" s="44"/>
      <c r="AXV90" s="44"/>
      <c r="AXW90" s="44"/>
      <c r="AXX90" s="44"/>
      <c r="AXY90" s="44"/>
      <c r="AXZ90" s="44"/>
      <c r="AYA90" s="44"/>
      <c r="AYB90" s="44"/>
      <c r="AYC90" s="44"/>
      <c r="AYD90" s="44"/>
      <c r="AYE90" s="44"/>
      <c r="AYF90" s="44"/>
      <c r="AYG90" s="44"/>
      <c r="AYH90" s="44"/>
      <c r="AYI90" s="44"/>
      <c r="AYJ90" s="44"/>
      <c r="AYK90" s="44"/>
      <c r="AYL90" s="44"/>
      <c r="AYM90" s="44"/>
      <c r="AYN90" s="44"/>
      <c r="AYO90" s="44"/>
      <c r="AYP90" s="44"/>
      <c r="AYQ90" s="44"/>
      <c r="AYR90" s="44"/>
      <c r="AYS90" s="44"/>
      <c r="AYT90" s="44"/>
      <c r="AYU90" s="44"/>
      <c r="AYV90" s="44"/>
      <c r="AYW90" s="44"/>
      <c r="AYX90" s="44"/>
      <c r="AYY90" s="44"/>
      <c r="AYZ90" s="44"/>
      <c r="AZA90" s="44"/>
      <c r="AZB90" s="44"/>
      <c r="AZC90" s="44"/>
      <c r="AZD90" s="44"/>
      <c r="AZE90" s="44"/>
      <c r="AZF90" s="44"/>
      <c r="AZG90" s="44"/>
      <c r="AZH90" s="44"/>
      <c r="AZI90" s="44"/>
      <c r="AZJ90" s="44"/>
      <c r="AZK90" s="44"/>
      <c r="AZL90" s="44"/>
      <c r="AZM90" s="44"/>
      <c r="AZN90" s="44"/>
      <c r="AZO90" s="44"/>
      <c r="AZP90" s="44"/>
      <c r="AZQ90" s="44"/>
      <c r="AZR90" s="44"/>
      <c r="AZS90" s="44"/>
      <c r="AZT90" s="44"/>
      <c r="AZU90" s="44"/>
      <c r="AZV90" s="44"/>
      <c r="AZW90" s="44"/>
      <c r="AZX90" s="44"/>
      <c r="AZY90" s="44"/>
      <c r="AZZ90" s="44"/>
      <c r="BAA90" s="44"/>
      <c r="BAB90" s="44"/>
      <c r="BAC90" s="44"/>
      <c r="BAD90" s="44"/>
      <c r="BAE90" s="44"/>
      <c r="BAF90" s="44"/>
      <c r="BAG90" s="44"/>
      <c r="BAH90" s="44"/>
      <c r="BAI90" s="44"/>
      <c r="BAJ90" s="44"/>
      <c r="BAK90" s="44"/>
      <c r="BAL90" s="44"/>
      <c r="BAM90" s="44"/>
      <c r="BAN90" s="44"/>
      <c r="BAO90" s="44"/>
      <c r="BAP90" s="44"/>
      <c r="BAQ90" s="44"/>
      <c r="BAR90" s="44"/>
      <c r="BAS90" s="44"/>
      <c r="BAT90" s="44"/>
      <c r="BAU90" s="44"/>
      <c r="BAV90" s="44"/>
      <c r="BAW90" s="44"/>
      <c r="BAX90" s="44"/>
      <c r="BAY90" s="44"/>
      <c r="BAZ90" s="44"/>
      <c r="BBA90" s="44"/>
      <c r="BBB90" s="44"/>
      <c r="BBC90" s="44"/>
      <c r="BBD90" s="44"/>
      <c r="BBE90" s="44"/>
      <c r="BBF90" s="44"/>
      <c r="BBG90" s="44"/>
      <c r="BBH90" s="44"/>
      <c r="BBI90" s="44"/>
      <c r="BBJ90" s="44"/>
      <c r="BBK90" s="44"/>
      <c r="BBL90" s="44"/>
      <c r="BBM90" s="44"/>
      <c r="BBN90" s="44"/>
      <c r="BBO90" s="44"/>
      <c r="BBP90" s="44"/>
      <c r="BBQ90" s="44"/>
      <c r="BBR90" s="44"/>
      <c r="BBS90" s="44"/>
      <c r="BBT90" s="44"/>
      <c r="BBU90" s="44"/>
      <c r="BBV90" s="44"/>
      <c r="BBW90" s="44"/>
      <c r="BBX90" s="44"/>
      <c r="BBY90" s="44"/>
      <c r="BBZ90" s="44"/>
      <c r="BCA90" s="44"/>
      <c r="BCB90" s="44"/>
      <c r="BCC90" s="44"/>
      <c r="BCD90" s="44"/>
      <c r="BCE90" s="44"/>
      <c r="BCF90" s="44"/>
      <c r="BCG90" s="44"/>
      <c r="BCH90" s="44"/>
      <c r="BCI90" s="44"/>
      <c r="BCJ90" s="44"/>
      <c r="BCK90" s="44"/>
      <c r="BCL90" s="44"/>
      <c r="BCM90" s="44"/>
      <c r="BCN90" s="44"/>
      <c r="BCO90" s="44"/>
      <c r="BCP90" s="44"/>
      <c r="BCQ90" s="44"/>
      <c r="BCR90" s="44"/>
      <c r="BCS90" s="44"/>
      <c r="BCT90" s="44"/>
      <c r="BCU90" s="44"/>
      <c r="BCV90" s="44"/>
      <c r="BCW90" s="44"/>
      <c r="BCX90" s="44"/>
      <c r="BCY90" s="44"/>
      <c r="BCZ90" s="44"/>
      <c r="BDA90" s="44"/>
      <c r="BDB90" s="44"/>
      <c r="BDC90" s="44"/>
      <c r="BDD90" s="44"/>
      <c r="BDE90" s="44"/>
      <c r="BDF90" s="44"/>
      <c r="BDG90" s="44"/>
      <c r="BDH90" s="44"/>
      <c r="BDI90" s="44"/>
      <c r="BDJ90" s="44"/>
      <c r="BDK90" s="44"/>
      <c r="BDL90" s="44"/>
      <c r="BDM90" s="44"/>
      <c r="BDN90" s="44"/>
      <c r="BDO90" s="44"/>
      <c r="BDP90" s="44"/>
      <c r="BDQ90" s="44"/>
      <c r="BDR90" s="44"/>
      <c r="BDS90" s="44"/>
      <c r="BDT90" s="44"/>
      <c r="BDU90" s="44"/>
      <c r="BDV90" s="44"/>
      <c r="BDW90" s="44"/>
      <c r="BDX90" s="44"/>
      <c r="BDY90" s="44"/>
      <c r="BDZ90" s="44"/>
      <c r="BEA90" s="44"/>
      <c r="BEB90" s="44"/>
      <c r="BEC90" s="44"/>
      <c r="BED90" s="44"/>
      <c r="BEE90" s="44"/>
      <c r="BEF90" s="44"/>
      <c r="BEG90" s="44"/>
      <c r="BEH90" s="44"/>
      <c r="BEI90" s="44"/>
      <c r="BEJ90" s="44"/>
      <c r="BEK90" s="44"/>
      <c r="BEL90" s="44"/>
      <c r="BEM90" s="44"/>
      <c r="BEN90" s="44"/>
      <c r="BEO90" s="44"/>
      <c r="BEP90" s="44"/>
      <c r="BEQ90" s="44"/>
      <c r="BER90" s="44"/>
      <c r="BES90" s="44"/>
      <c r="BET90" s="44"/>
      <c r="BEU90" s="44"/>
      <c r="BEV90" s="44"/>
      <c r="BEW90" s="44"/>
      <c r="BEX90" s="44"/>
      <c r="BEY90" s="44"/>
      <c r="BEZ90" s="44"/>
      <c r="BFA90" s="44"/>
      <c r="BFB90" s="44"/>
      <c r="BFC90" s="44"/>
      <c r="BFD90" s="44"/>
      <c r="BFE90" s="44"/>
      <c r="BFF90" s="44"/>
      <c r="BFG90" s="44"/>
      <c r="BFH90" s="44"/>
      <c r="BFI90" s="44"/>
      <c r="BFJ90" s="44"/>
      <c r="BFK90" s="44"/>
      <c r="BFL90" s="44"/>
      <c r="BFM90" s="44"/>
      <c r="BFN90" s="44"/>
      <c r="BFO90" s="44"/>
      <c r="BFP90" s="44"/>
      <c r="BFQ90" s="44"/>
      <c r="BFR90" s="44"/>
      <c r="BFS90" s="44"/>
      <c r="BFT90" s="44"/>
      <c r="BFU90" s="44"/>
      <c r="BFV90" s="44"/>
      <c r="BFW90" s="44"/>
      <c r="BFX90" s="44"/>
      <c r="BFY90" s="44"/>
      <c r="BFZ90" s="44"/>
      <c r="BGA90" s="44"/>
      <c r="BGB90" s="44"/>
      <c r="BGC90" s="44"/>
      <c r="BGD90" s="44"/>
      <c r="BGE90" s="44"/>
      <c r="BGF90" s="44"/>
      <c r="BGG90" s="44"/>
      <c r="BGH90" s="44"/>
      <c r="BGI90" s="44"/>
      <c r="BGJ90" s="44"/>
      <c r="BGK90" s="44"/>
      <c r="BGL90" s="44"/>
      <c r="BGM90" s="44"/>
      <c r="BGN90" s="44"/>
      <c r="BGO90" s="44"/>
      <c r="BGP90" s="44"/>
      <c r="BGQ90" s="44"/>
      <c r="BGR90" s="44"/>
      <c r="BGS90" s="44"/>
      <c r="BGT90" s="44"/>
      <c r="BGU90" s="44"/>
      <c r="BGV90" s="44"/>
      <c r="BGW90" s="44"/>
      <c r="BGX90" s="44"/>
      <c r="BGY90" s="44"/>
      <c r="BGZ90" s="44"/>
      <c r="BHA90" s="44"/>
      <c r="BHB90" s="44"/>
      <c r="BHC90" s="44"/>
      <c r="BHD90" s="44"/>
      <c r="BHE90" s="44"/>
      <c r="BHF90" s="44"/>
      <c r="BHG90" s="44"/>
      <c r="BHH90" s="44"/>
      <c r="BHI90" s="44"/>
      <c r="BHJ90" s="44"/>
      <c r="BHK90" s="44"/>
      <c r="BHL90" s="44"/>
      <c r="BHM90" s="44"/>
      <c r="BHN90" s="44"/>
      <c r="BHO90" s="44"/>
      <c r="BHP90" s="44"/>
      <c r="BHQ90" s="44"/>
      <c r="BHR90" s="44"/>
      <c r="BHS90" s="44"/>
      <c r="BHT90" s="44"/>
      <c r="BHU90" s="44"/>
      <c r="BHV90" s="44"/>
      <c r="BHW90" s="44"/>
      <c r="BHX90" s="44"/>
      <c r="BHY90" s="44"/>
      <c r="BHZ90" s="44"/>
      <c r="BIA90" s="44"/>
      <c r="BIB90" s="44"/>
      <c r="BIC90" s="44"/>
      <c r="BID90" s="44"/>
      <c r="BIE90" s="44"/>
      <c r="BIF90" s="44"/>
      <c r="BIG90" s="44"/>
      <c r="BIH90" s="44"/>
      <c r="BII90" s="44"/>
      <c r="BIJ90" s="44"/>
      <c r="BIK90" s="44"/>
      <c r="BIL90" s="44"/>
      <c r="BIM90" s="44"/>
      <c r="BIN90" s="44"/>
      <c r="BIO90" s="44"/>
      <c r="BIP90" s="44"/>
      <c r="BIQ90" s="44"/>
      <c r="BIR90" s="44"/>
      <c r="BIS90" s="44"/>
      <c r="BIT90" s="44"/>
      <c r="BIU90" s="44"/>
      <c r="BIV90" s="44"/>
      <c r="BIW90" s="44"/>
      <c r="BIX90" s="44"/>
      <c r="BIY90" s="44"/>
      <c r="BIZ90" s="44"/>
      <c r="BJA90" s="44"/>
      <c r="BJB90" s="44"/>
      <c r="BJC90" s="44"/>
      <c r="BJD90" s="44"/>
      <c r="BJE90" s="44"/>
      <c r="BJF90" s="44"/>
      <c r="BJG90" s="44"/>
      <c r="BJH90" s="44"/>
      <c r="BJI90" s="44"/>
      <c r="BJJ90" s="44"/>
      <c r="BJK90" s="44"/>
      <c r="BJL90" s="44"/>
      <c r="BJM90" s="44"/>
      <c r="BJN90" s="44"/>
      <c r="BJO90" s="44"/>
      <c r="BJP90" s="44"/>
      <c r="BJQ90" s="44"/>
      <c r="BJR90" s="44"/>
      <c r="BJS90" s="44"/>
      <c r="BJT90" s="44"/>
      <c r="BJU90" s="44"/>
      <c r="BJV90" s="44"/>
      <c r="BJW90" s="44"/>
      <c r="BJX90" s="44"/>
      <c r="BJY90" s="44"/>
      <c r="BJZ90" s="44"/>
      <c r="BKA90" s="44"/>
      <c r="BKB90" s="44"/>
      <c r="BKC90" s="44"/>
      <c r="BKD90" s="44"/>
      <c r="BKE90" s="44"/>
      <c r="BKF90" s="44"/>
      <c r="BKG90" s="44"/>
      <c r="BKH90" s="44"/>
      <c r="BKI90" s="44"/>
      <c r="BKJ90" s="44"/>
      <c r="BKK90" s="44"/>
      <c r="BKL90" s="44"/>
      <c r="BKM90" s="44"/>
      <c r="BKN90" s="44"/>
      <c r="BKO90" s="44"/>
      <c r="BKP90" s="44"/>
      <c r="BKQ90" s="44"/>
      <c r="BKR90" s="44"/>
      <c r="BKS90" s="44"/>
      <c r="BKT90" s="44"/>
      <c r="BKU90" s="44"/>
      <c r="BKV90" s="44"/>
      <c r="BKW90" s="44"/>
      <c r="BKX90" s="44"/>
      <c r="BKY90" s="44"/>
      <c r="BKZ90" s="44"/>
      <c r="BLA90" s="44"/>
      <c r="BLB90" s="44"/>
      <c r="BLC90" s="44"/>
      <c r="BLD90" s="44"/>
      <c r="BLE90" s="44"/>
      <c r="BLF90" s="44"/>
      <c r="BLG90" s="44"/>
      <c r="BLH90" s="44"/>
      <c r="BLI90" s="44"/>
      <c r="BLJ90" s="44"/>
      <c r="BLK90" s="44"/>
      <c r="BLL90" s="44"/>
      <c r="BLM90" s="44"/>
      <c r="BLN90" s="44"/>
      <c r="BLO90" s="44"/>
      <c r="BLP90" s="44"/>
      <c r="BLQ90" s="44"/>
      <c r="BLR90" s="44"/>
      <c r="BLS90" s="44"/>
      <c r="BLT90" s="44"/>
      <c r="BLU90" s="44"/>
      <c r="BLV90" s="44"/>
      <c r="BLW90" s="44"/>
      <c r="BLX90" s="44"/>
      <c r="BLY90" s="44"/>
      <c r="BLZ90" s="44"/>
      <c r="BMA90" s="44"/>
      <c r="BMB90" s="44"/>
      <c r="BMC90" s="44"/>
      <c r="BMD90" s="44"/>
      <c r="BME90" s="44"/>
      <c r="BMF90" s="44"/>
      <c r="BMG90" s="44"/>
      <c r="BMH90" s="44"/>
      <c r="BMI90" s="44"/>
      <c r="BMJ90" s="44"/>
      <c r="BMK90" s="44"/>
      <c r="BML90" s="44"/>
      <c r="BMM90" s="44"/>
      <c r="BMN90" s="44"/>
      <c r="BMO90" s="44"/>
      <c r="BMP90" s="44"/>
      <c r="BMQ90" s="44"/>
      <c r="BMR90" s="44"/>
      <c r="BMS90" s="44"/>
      <c r="BMT90" s="44"/>
      <c r="BMU90" s="44"/>
      <c r="BMV90" s="44"/>
      <c r="BMW90" s="44"/>
      <c r="BMX90" s="44"/>
      <c r="BMY90" s="44"/>
      <c r="BMZ90" s="44"/>
      <c r="BNA90" s="44"/>
      <c r="BNB90" s="44"/>
      <c r="BNC90" s="44"/>
      <c r="BND90" s="44"/>
      <c r="BNE90" s="44"/>
      <c r="BNF90" s="44"/>
      <c r="BNG90" s="44"/>
      <c r="BNH90" s="44"/>
      <c r="BNI90" s="44"/>
      <c r="BNJ90" s="44"/>
      <c r="BNK90" s="44"/>
      <c r="BNL90" s="44"/>
      <c r="BNM90" s="44"/>
      <c r="BNN90" s="44"/>
      <c r="BNO90" s="44"/>
      <c r="BNP90" s="44"/>
      <c r="BNQ90" s="44"/>
      <c r="BNR90" s="44"/>
      <c r="BNS90" s="44"/>
      <c r="BNT90" s="44"/>
      <c r="BNU90" s="44"/>
      <c r="BNV90" s="44"/>
      <c r="BNW90" s="44"/>
      <c r="BNX90" s="44"/>
      <c r="BNY90" s="44"/>
      <c r="BNZ90" s="44"/>
      <c r="BOA90" s="44"/>
      <c r="BOB90" s="44"/>
      <c r="BOC90" s="44"/>
      <c r="BOD90" s="44"/>
      <c r="BOE90" s="44"/>
      <c r="BOF90" s="44"/>
      <c r="BOG90" s="44"/>
      <c r="BOH90" s="44"/>
      <c r="BOI90" s="44"/>
      <c r="BOJ90" s="44"/>
      <c r="BOK90" s="44"/>
      <c r="BOL90" s="44"/>
      <c r="BOM90" s="44"/>
      <c r="BON90" s="44"/>
      <c r="BOO90" s="44"/>
      <c r="BOP90" s="44"/>
      <c r="BOQ90" s="44"/>
      <c r="BOR90" s="44"/>
      <c r="BOS90" s="44"/>
      <c r="BOT90" s="44"/>
      <c r="BOU90" s="44"/>
      <c r="BOV90" s="44"/>
      <c r="BOW90" s="44"/>
      <c r="BOX90" s="44"/>
      <c r="BOY90" s="44"/>
      <c r="BOZ90" s="44"/>
      <c r="BPA90" s="44"/>
      <c r="BPB90" s="44"/>
      <c r="BPC90" s="44"/>
      <c r="BPD90" s="44"/>
      <c r="BPE90" s="44"/>
      <c r="BPF90" s="44"/>
      <c r="BPG90" s="44"/>
      <c r="BPH90" s="44"/>
      <c r="BPI90" s="44"/>
      <c r="BPJ90" s="44"/>
      <c r="BPK90" s="44"/>
      <c r="BPL90" s="44"/>
      <c r="BPM90" s="44"/>
      <c r="BPN90" s="44"/>
      <c r="BPO90" s="44"/>
      <c r="BPP90" s="44"/>
      <c r="BPQ90" s="44"/>
      <c r="BPR90" s="44"/>
      <c r="BPS90" s="44"/>
      <c r="BPT90" s="44"/>
      <c r="BPU90" s="44"/>
      <c r="BPV90" s="44"/>
      <c r="BPW90" s="44"/>
      <c r="BPX90" s="44"/>
      <c r="BPY90" s="44"/>
      <c r="BPZ90" s="44"/>
      <c r="BQA90" s="44"/>
      <c r="BQB90" s="44"/>
      <c r="BQC90" s="44"/>
      <c r="BQD90" s="44"/>
      <c r="BQE90" s="44"/>
      <c r="BQF90" s="44"/>
      <c r="BQG90" s="44"/>
      <c r="BQH90" s="44"/>
      <c r="BQI90" s="44"/>
      <c r="BQJ90" s="44"/>
      <c r="BQK90" s="44"/>
      <c r="BQL90" s="44"/>
      <c r="BQM90" s="44"/>
      <c r="BQN90" s="44"/>
      <c r="BQO90" s="44"/>
      <c r="BQP90" s="44"/>
      <c r="BQQ90" s="44"/>
      <c r="BQR90" s="44"/>
      <c r="BQS90" s="44"/>
      <c r="BQT90" s="44"/>
      <c r="BQU90" s="44"/>
      <c r="BQV90" s="44"/>
      <c r="BQW90" s="44"/>
      <c r="BQX90" s="44"/>
      <c r="BQY90" s="44"/>
      <c r="BQZ90" s="44"/>
      <c r="BRA90" s="44"/>
      <c r="BRB90" s="44"/>
      <c r="BRC90" s="44"/>
      <c r="BRD90" s="44"/>
      <c r="BRE90" s="44"/>
      <c r="BRF90" s="44"/>
      <c r="BRG90" s="44"/>
      <c r="BRH90" s="44"/>
      <c r="BRI90" s="44"/>
      <c r="BRJ90" s="44"/>
      <c r="BRK90" s="44"/>
      <c r="BRL90" s="44"/>
      <c r="BRM90" s="44"/>
      <c r="BRN90" s="44"/>
      <c r="BRO90" s="44"/>
      <c r="BRP90" s="44"/>
      <c r="BRQ90" s="44"/>
      <c r="BRR90" s="44"/>
      <c r="BRS90" s="44"/>
      <c r="BRT90" s="44"/>
      <c r="BRU90" s="44"/>
      <c r="BRV90" s="44"/>
      <c r="BRW90" s="44"/>
      <c r="BRX90" s="44"/>
      <c r="BRY90" s="44"/>
      <c r="BRZ90" s="44"/>
      <c r="BSA90" s="44"/>
      <c r="BSB90" s="44"/>
      <c r="BSC90" s="44"/>
      <c r="BSD90" s="44"/>
      <c r="BSE90" s="44"/>
      <c r="BSF90" s="44"/>
      <c r="BSG90" s="44"/>
      <c r="BSH90" s="44"/>
      <c r="BSI90" s="44"/>
      <c r="BSJ90" s="44"/>
      <c r="BSK90" s="44"/>
      <c r="BSL90" s="44"/>
      <c r="BSM90" s="44"/>
      <c r="BSN90" s="44"/>
      <c r="BSO90" s="44"/>
      <c r="BSP90" s="44"/>
      <c r="BSQ90" s="44"/>
      <c r="BSR90" s="44"/>
      <c r="BSS90" s="44"/>
      <c r="BST90" s="44"/>
      <c r="BSU90" s="44"/>
      <c r="BSV90" s="44"/>
      <c r="BSW90" s="44"/>
      <c r="BSX90" s="44"/>
      <c r="BSY90" s="44"/>
      <c r="BSZ90" s="44"/>
      <c r="BTA90" s="44"/>
      <c r="BTB90" s="44"/>
      <c r="BTC90" s="44"/>
      <c r="BTD90" s="44"/>
      <c r="BTE90" s="44"/>
      <c r="BTF90" s="44"/>
      <c r="BTG90" s="44"/>
      <c r="BTH90" s="44"/>
      <c r="BTI90" s="44"/>
      <c r="BTJ90" s="44"/>
      <c r="BTK90" s="44"/>
      <c r="BTL90" s="44"/>
      <c r="BTM90" s="44"/>
      <c r="BTN90" s="44"/>
      <c r="BTO90" s="44"/>
      <c r="BTP90" s="44"/>
      <c r="BTQ90" s="44"/>
      <c r="BTR90" s="44"/>
      <c r="BTS90" s="44"/>
      <c r="BTT90" s="44"/>
      <c r="BTU90" s="44"/>
      <c r="BTV90" s="44"/>
      <c r="BTW90" s="44"/>
      <c r="BTX90" s="44"/>
      <c r="BTY90" s="44"/>
      <c r="BTZ90" s="44"/>
      <c r="BUA90" s="44"/>
      <c r="BUB90" s="44"/>
      <c r="BUC90" s="44"/>
      <c r="BUD90" s="44"/>
      <c r="BUE90" s="44"/>
      <c r="BUF90" s="44"/>
      <c r="BUG90" s="44"/>
      <c r="BUH90" s="44"/>
      <c r="BUI90" s="44"/>
      <c r="BUJ90" s="44"/>
      <c r="BUK90" s="44"/>
      <c r="BUL90" s="44"/>
      <c r="BUM90" s="44"/>
      <c r="BUN90" s="44"/>
      <c r="BUO90" s="44"/>
      <c r="BUP90" s="44"/>
      <c r="BUQ90" s="44"/>
      <c r="BUR90" s="44"/>
      <c r="BUS90" s="44"/>
      <c r="BUT90" s="44"/>
      <c r="BUU90" s="44"/>
      <c r="BUV90" s="44"/>
      <c r="BUW90" s="44"/>
      <c r="BUX90" s="44"/>
      <c r="BUY90" s="44"/>
      <c r="BUZ90" s="44"/>
      <c r="BVA90" s="44"/>
      <c r="BVB90" s="44"/>
      <c r="BVC90" s="44"/>
      <c r="BVD90" s="44"/>
      <c r="BVE90" s="44"/>
      <c r="BVF90" s="44"/>
      <c r="BVG90" s="44"/>
      <c r="BVH90" s="44"/>
      <c r="BVI90" s="44"/>
      <c r="BVJ90" s="44"/>
      <c r="BVK90" s="44"/>
      <c r="BVL90" s="44"/>
      <c r="BVM90" s="44"/>
      <c r="BVN90" s="44"/>
      <c r="BVO90" s="44"/>
      <c r="BVP90" s="44"/>
      <c r="BVQ90" s="44"/>
      <c r="BVR90" s="44"/>
      <c r="BVS90" s="44"/>
      <c r="BVT90" s="44"/>
      <c r="BVU90" s="44"/>
      <c r="BVV90" s="44"/>
      <c r="BVW90" s="44"/>
      <c r="BVX90" s="44"/>
      <c r="BVY90" s="44"/>
      <c r="BVZ90" s="44"/>
      <c r="BWA90" s="44"/>
      <c r="BWB90" s="44"/>
      <c r="BWC90" s="44"/>
      <c r="BWD90" s="44"/>
      <c r="BWE90" s="44"/>
      <c r="BWF90" s="44"/>
      <c r="BWG90" s="44"/>
      <c r="BWH90" s="44"/>
      <c r="BWI90" s="44"/>
      <c r="BWJ90" s="44"/>
      <c r="BWK90" s="44"/>
      <c r="BWL90" s="44"/>
      <c r="BWM90" s="44"/>
      <c r="BWN90" s="44"/>
      <c r="BWO90" s="44"/>
      <c r="BWP90" s="44"/>
      <c r="BWQ90" s="44"/>
      <c r="BWR90" s="44"/>
      <c r="BWS90" s="44"/>
      <c r="BWT90" s="44"/>
      <c r="BWU90" s="44"/>
      <c r="BWV90" s="44"/>
      <c r="BWW90" s="44"/>
      <c r="BWX90" s="44"/>
      <c r="BWY90" s="44"/>
      <c r="BWZ90" s="44"/>
      <c r="BXA90" s="44"/>
      <c r="BXB90" s="44"/>
      <c r="BXC90" s="44"/>
      <c r="BXD90" s="44"/>
      <c r="BXE90" s="44"/>
      <c r="BXF90" s="44"/>
      <c r="BXG90" s="44"/>
      <c r="BXH90" s="44"/>
      <c r="BXI90" s="44"/>
      <c r="BXJ90" s="44"/>
      <c r="BXK90" s="44"/>
      <c r="BXL90" s="44"/>
      <c r="BXM90" s="44"/>
      <c r="BXN90" s="44"/>
      <c r="BXO90" s="44"/>
      <c r="BXP90" s="44"/>
      <c r="BXQ90" s="44"/>
      <c r="BXR90" s="44"/>
      <c r="BXS90" s="44"/>
      <c r="BXT90" s="44"/>
      <c r="BXU90" s="44"/>
      <c r="BXV90" s="44"/>
      <c r="BXW90" s="44"/>
      <c r="BXX90" s="44"/>
      <c r="BXY90" s="44"/>
      <c r="BXZ90" s="44"/>
      <c r="BYA90" s="44"/>
      <c r="BYB90" s="44"/>
      <c r="BYC90" s="44"/>
      <c r="BYD90" s="44"/>
      <c r="BYE90" s="44"/>
      <c r="BYF90" s="44"/>
      <c r="BYG90" s="44"/>
      <c r="BYH90" s="44"/>
      <c r="BYI90" s="44"/>
      <c r="BYJ90" s="44"/>
      <c r="BYK90" s="44"/>
      <c r="BYL90" s="44"/>
      <c r="BYM90" s="44"/>
      <c r="BYN90" s="44"/>
      <c r="BYO90" s="44"/>
      <c r="BYP90" s="44"/>
      <c r="BYQ90" s="44"/>
      <c r="BYR90" s="44"/>
      <c r="BYS90" s="44"/>
      <c r="BYT90" s="44"/>
      <c r="BYU90" s="44"/>
      <c r="BYV90" s="44"/>
      <c r="BYW90" s="44"/>
      <c r="BYX90" s="44"/>
      <c r="BYY90" s="44"/>
      <c r="BYZ90" s="44"/>
      <c r="BZA90" s="44"/>
      <c r="BZB90" s="44"/>
      <c r="BZC90" s="44"/>
      <c r="BZD90" s="44"/>
      <c r="BZE90" s="44"/>
      <c r="BZF90" s="44"/>
      <c r="BZG90" s="44"/>
      <c r="BZH90" s="44"/>
      <c r="BZI90" s="44"/>
      <c r="BZJ90" s="44"/>
      <c r="BZK90" s="44"/>
      <c r="BZL90" s="44"/>
      <c r="BZM90" s="44"/>
      <c r="BZN90" s="44"/>
      <c r="BZO90" s="44"/>
      <c r="BZP90" s="44"/>
      <c r="BZQ90" s="44"/>
      <c r="BZR90" s="44"/>
      <c r="BZS90" s="44"/>
      <c r="BZT90" s="44"/>
      <c r="BZU90" s="44"/>
      <c r="BZV90" s="44"/>
      <c r="BZW90" s="44"/>
      <c r="BZX90" s="44"/>
      <c r="BZY90" s="44"/>
      <c r="BZZ90" s="44"/>
      <c r="CAA90" s="44"/>
      <c r="CAB90" s="44"/>
      <c r="CAC90" s="44"/>
      <c r="CAD90" s="44"/>
      <c r="CAE90" s="44"/>
      <c r="CAF90" s="44"/>
      <c r="CAG90" s="44"/>
      <c r="CAH90" s="44"/>
      <c r="CAI90" s="44"/>
      <c r="CAJ90" s="44"/>
      <c r="CAK90" s="44"/>
      <c r="CAL90" s="44"/>
      <c r="CAM90" s="44"/>
      <c r="CAN90" s="44"/>
      <c r="CAO90" s="44"/>
      <c r="CAP90" s="44"/>
      <c r="CAQ90" s="44"/>
      <c r="CAR90" s="44"/>
      <c r="CAS90" s="44"/>
      <c r="CAT90" s="44"/>
      <c r="CAU90" s="44"/>
      <c r="CAV90" s="44"/>
      <c r="CAW90" s="44"/>
      <c r="CAX90" s="44"/>
      <c r="CAY90" s="44"/>
      <c r="CAZ90" s="44"/>
      <c r="CBA90" s="44"/>
      <c r="CBB90" s="44"/>
      <c r="CBC90" s="44"/>
      <c r="CBD90" s="44"/>
      <c r="CBE90" s="44"/>
      <c r="CBF90" s="44"/>
      <c r="CBG90" s="44"/>
      <c r="CBH90" s="44"/>
      <c r="CBI90" s="44"/>
      <c r="CBJ90" s="44"/>
      <c r="CBK90" s="44"/>
      <c r="CBL90" s="44"/>
      <c r="CBM90" s="44"/>
      <c r="CBN90" s="44"/>
      <c r="CBO90" s="44"/>
      <c r="CBP90" s="44"/>
      <c r="CBQ90" s="44"/>
      <c r="CBR90" s="44"/>
      <c r="CBS90" s="44"/>
      <c r="CBT90" s="44"/>
      <c r="CBU90" s="44"/>
      <c r="CBV90" s="44"/>
      <c r="CBW90" s="44"/>
      <c r="CBX90" s="44"/>
      <c r="CBY90" s="44"/>
      <c r="CBZ90" s="44"/>
      <c r="CCA90" s="44"/>
      <c r="CCB90" s="44"/>
      <c r="CCC90" s="44"/>
      <c r="CCD90" s="44"/>
      <c r="CCE90" s="44"/>
      <c r="CCF90" s="44"/>
      <c r="CCG90" s="44"/>
      <c r="CCH90" s="44"/>
      <c r="CCI90" s="44"/>
      <c r="CCJ90" s="44"/>
      <c r="CCK90" s="44"/>
      <c r="CCL90" s="44"/>
      <c r="CCM90" s="44"/>
      <c r="CCN90" s="44"/>
      <c r="CCO90" s="44"/>
      <c r="CCP90" s="44"/>
      <c r="CCQ90" s="44"/>
      <c r="CCR90" s="44"/>
      <c r="CCS90" s="44"/>
      <c r="CCT90" s="44"/>
      <c r="CCU90" s="44"/>
      <c r="CCV90" s="44"/>
      <c r="CCW90" s="44"/>
      <c r="CCX90" s="44"/>
      <c r="CCY90" s="44"/>
      <c r="CCZ90" s="44"/>
      <c r="CDA90" s="44"/>
      <c r="CDB90" s="44"/>
      <c r="CDC90" s="44"/>
      <c r="CDD90" s="44"/>
      <c r="CDE90" s="44"/>
      <c r="CDF90" s="44"/>
      <c r="CDG90" s="44"/>
      <c r="CDH90" s="44"/>
      <c r="CDI90" s="44"/>
      <c r="CDJ90" s="44"/>
      <c r="CDK90" s="44"/>
      <c r="CDL90" s="44"/>
      <c r="CDM90" s="44"/>
      <c r="CDN90" s="44"/>
      <c r="CDO90" s="44"/>
      <c r="CDP90" s="44"/>
      <c r="CDQ90" s="44"/>
      <c r="CDR90" s="44"/>
      <c r="CDS90" s="44"/>
      <c r="CDT90" s="44"/>
      <c r="CDU90" s="44"/>
      <c r="CDV90" s="44"/>
      <c r="CDW90" s="44"/>
      <c r="CDX90" s="44"/>
      <c r="CDY90" s="44"/>
      <c r="CDZ90" s="44"/>
      <c r="CEA90" s="44"/>
      <c r="CEB90" s="44"/>
      <c r="CEC90" s="44"/>
      <c r="CED90" s="44"/>
      <c r="CEE90" s="44"/>
      <c r="CEF90" s="44"/>
      <c r="CEG90" s="44"/>
      <c r="CEH90" s="44"/>
      <c r="CEI90" s="44"/>
      <c r="CEJ90" s="44"/>
      <c r="CEK90" s="44"/>
      <c r="CEL90" s="44"/>
      <c r="CEM90" s="44"/>
      <c r="CEN90" s="44"/>
      <c r="CEO90" s="44"/>
      <c r="CEP90" s="44"/>
      <c r="CEQ90" s="44"/>
      <c r="CER90" s="44"/>
      <c r="CES90" s="44"/>
      <c r="CET90" s="44"/>
      <c r="CEU90" s="44"/>
      <c r="CEV90" s="44"/>
      <c r="CEW90" s="44"/>
      <c r="CEX90" s="44"/>
      <c r="CEY90" s="44"/>
      <c r="CEZ90" s="44"/>
      <c r="CFA90" s="44"/>
      <c r="CFB90" s="44"/>
      <c r="CFC90" s="44"/>
      <c r="CFD90" s="44"/>
      <c r="CFE90" s="44"/>
      <c r="CFF90" s="44"/>
      <c r="CFG90" s="44"/>
      <c r="CFH90" s="44"/>
      <c r="CFI90" s="44"/>
      <c r="CFJ90" s="44"/>
      <c r="CFK90" s="44"/>
      <c r="CFL90" s="44"/>
      <c r="CFM90" s="44"/>
      <c r="CFN90" s="44"/>
      <c r="CFO90" s="44"/>
      <c r="CFP90" s="44"/>
      <c r="CFQ90" s="44"/>
      <c r="CFR90" s="44"/>
      <c r="CFS90" s="44"/>
      <c r="CFT90" s="44"/>
      <c r="CFU90" s="44"/>
      <c r="CFV90" s="44"/>
      <c r="CFW90" s="44"/>
      <c r="CFX90" s="44"/>
      <c r="CFY90" s="44"/>
      <c r="CFZ90" s="44"/>
      <c r="CGA90" s="44"/>
      <c r="CGB90" s="44"/>
      <c r="CGC90" s="44"/>
      <c r="CGD90" s="44"/>
      <c r="CGE90" s="44"/>
      <c r="CGF90" s="44"/>
      <c r="CGG90" s="44"/>
      <c r="CGH90" s="44"/>
      <c r="CGI90" s="44"/>
      <c r="CGJ90" s="44"/>
      <c r="CGK90" s="44"/>
      <c r="CGL90" s="44"/>
      <c r="CGM90" s="44"/>
      <c r="CGN90" s="44"/>
      <c r="CGO90" s="44"/>
      <c r="CGP90" s="44"/>
      <c r="CGQ90" s="44"/>
      <c r="CGR90" s="44"/>
      <c r="CGS90" s="44"/>
      <c r="CGT90" s="44"/>
      <c r="CGU90" s="44"/>
      <c r="CGV90" s="44"/>
      <c r="CGW90" s="44"/>
      <c r="CGX90" s="44"/>
      <c r="CGY90" s="44"/>
      <c r="CGZ90" s="44"/>
      <c r="CHA90" s="44"/>
      <c r="CHB90" s="44"/>
      <c r="CHC90" s="44"/>
      <c r="CHD90" s="44"/>
      <c r="CHE90" s="44"/>
      <c r="CHF90" s="44"/>
      <c r="CHG90" s="44"/>
      <c r="CHH90" s="44"/>
      <c r="CHI90" s="44"/>
      <c r="CHJ90" s="44"/>
      <c r="CHK90" s="44"/>
      <c r="CHL90" s="44"/>
      <c r="CHM90" s="44"/>
      <c r="CHN90" s="44"/>
      <c r="CHO90" s="44"/>
      <c r="CHP90" s="44"/>
      <c r="CHQ90" s="44"/>
      <c r="CHR90" s="44"/>
      <c r="CHS90" s="44"/>
      <c r="CHT90" s="44"/>
      <c r="CHU90" s="44"/>
      <c r="CHV90" s="44"/>
      <c r="CHW90" s="44"/>
      <c r="CHX90" s="44"/>
      <c r="CHY90" s="44"/>
      <c r="CHZ90" s="44"/>
      <c r="CIA90" s="44"/>
      <c r="CIB90" s="44"/>
      <c r="CIC90" s="44"/>
      <c r="CID90" s="44"/>
      <c r="CIE90" s="44"/>
      <c r="CIF90" s="44"/>
      <c r="CIG90" s="44"/>
      <c r="CIH90" s="44"/>
      <c r="CII90" s="44"/>
      <c r="CIJ90" s="44"/>
      <c r="CIK90" s="44"/>
      <c r="CIL90" s="44"/>
      <c r="CIM90" s="44"/>
      <c r="CIN90" s="44"/>
      <c r="CIO90" s="44"/>
      <c r="CIP90" s="44"/>
      <c r="CIQ90" s="44"/>
      <c r="CIR90" s="44"/>
      <c r="CIS90" s="44"/>
      <c r="CIT90" s="44"/>
      <c r="CIU90" s="44"/>
      <c r="CIV90" s="44"/>
      <c r="CIW90" s="44"/>
      <c r="CIX90" s="44"/>
      <c r="CIY90" s="44"/>
      <c r="CIZ90" s="44"/>
      <c r="CJA90" s="44"/>
      <c r="CJB90" s="44"/>
      <c r="CJC90" s="44"/>
      <c r="CJD90" s="44"/>
      <c r="CJE90" s="44"/>
      <c r="CJF90" s="44"/>
      <c r="CJG90" s="44"/>
      <c r="CJH90" s="44"/>
      <c r="CJI90" s="44"/>
      <c r="CJJ90" s="44"/>
      <c r="CJK90" s="44"/>
      <c r="CJL90" s="44"/>
      <c r="CJM90" s="44"/>
      <c r="CJN90" s="44"/>
      <c r="CJO90" s="44"/>
      <c r="CJP90" s="44"/>
      <c r="CJQ90" s="44"/>
      <c r="CJR90" s="44"/>
      <c r="CJS90" s="44"/>
      <c r="CJT90" s="44"/>
      <c r="CJU90" s="44"/>
      <c r="CJV90" s="44"/>
      <c r="CJW90" s="44"/>
      <c r="CJX90" s="44"/>
      <c r="CJY90" s="44"/>
      <c r="CJZ90" s="44"/>
      <c r="CKA90" s="44"/>
      <c r="CKB90" s="44"/>
      <c r="CKC90" s="44"/>
      <c r="CKD90" s="44"/>
      <c r="CKE90" s="44"/>
      <c r="CKF90" s="44"/>
      <c r="CKG90" s="44"/>
      <c r="CKH90" s="44"/>
      <c r="CKI90" s="44"/>
      <c r="CKJ90" s="44"/>
      <c r="CKK90" s="44"/>
      <c r="CKL90" s="44"/>
      <c r="CKM90" s="44"/>
      <c r="CKN90" s="44"/>
      <c r="CKO90" s="44"/>
      <c r="CKP90" s="44"/>
      <c r="CKQ90" s="44"/>
      <c r="CKR90" s="44"/>
      <c r="CKS90" s="44"/>
      <c r="CKT90" s="44"/>
      <c r="CKU90" s="44"/>
      <c r="CKV90" s="44"/>
      <c r="CKW90" s="44"/>
      <c r="CKX90" s="44"/>
      <c r="CKY90" s="44"/>
      <c r="CKZ90" s="44"/>
      <c r="CLA90" s="44"/>
      <c r="CLB90" s="44"/>
      <c r="CLC90" s="44"/>
      <c r="CLD90" s="44"/>
      <c r="CLE90" s="44"/>
      <c r="CLF90" s="44"/>
      <c r="CLG90" s="44"/>
      <c r="CLH90" s="44"/>
      <c r="CLI90" s="44"/>
      <c r="CLJ90" s="44"/>
      <c r="CLK90" s="44"/>
      <c r="CLL90" s="44"/>
      <c r="CLM90" s="44"/>
      <c r="CLN90" s="44"/>
      <c r="CLO90" s="44"/>
      <c r="CLP90" s="44"/>
      <c r="CLQ90" s="44"/>
      <c r="CLR90" s="44"/>
      <c r="CLS90" s="44"/>
      <c r="CLT90" s="44"/>
      <c r="CLU90" s="44"/>
      <c r="CLV90" s="44"/>
      <c r="CLW90" s="44"/>
      <c r="CLX90" s="44"/>
      <c r="CLY90" s="44"/>
      <c r="CLZ90" s="44"/>
      <c r="CMA90" s="44"/>
      <c r="CMB90" s="44"/>
      <c r="CMC90" s="44"/>
      <c r="CMD90" s="44"/>
      <c r="CME90" s="44"/>
      <c r="CMF90" s="44"/>
      <c r="CMG90" s="44"/>
      <c r="CMH90" s="44"/>
      <c r="CMI90" s="44"/>
      <c r="CMJ90" s="44"/>
      <c r="CMK90" s="44"/>
      <c r="CML90" s="44"/>
      <c r="CMM90" s="44"/>
      <c r="CMN90" s="44"/>
      <c r="CMO90" s="44"/>
      <c r="CMP90" s="44"/>
      <c r="CMQ90" s="44"/>
      <c r="CMR90" s="44"/>
      <c r="CMS90" s="44"/>
      <c r="CMT90" s="44"/>
      <c r="CMU90" s="44"/>
      <c r="CMV90" s="44"/>
      <c r="CMW90" s="44"/>
      <c r="CMX90" s="44"/>
      <c r="CMY90" s="44"/>
      <c r="CMZ90" s="44"/>
      <c r="CNA90" s="44"/>
      <c r="CNB90" s="44"/>
      <c r="CNC90" s="44"/>
      <c r="CND90" s="44"/>
      <c r="CNE90" s="44"/>
      <c r="CNF90" s="44"/>
      <c r="CNG90" s="44"/>
      <c r="CNH90" s="44"/>
      <c r="CNI90" s="44"/>
      <c r="CNJ90" s="44"/>
      <c r="CNK90" s="44"/>
      <c r="CNL90" s="44"/>
      <c r="CNM90" s="44"/>
      <c r="CNN90" s="44"/>
      <c r="CNO90" s="44"/>
      <c r="CNP90" s="44"/>
      <c r="CNQ90" s="44"/>
      <c r="CNR90" s="44"/>
      <c r="CNS90" s="44"/>
      <c r="CNT90" s="44"/>
      <c r="CNU90" s="44"/>
      <c r="CNV90" s="44"/>
      <c r="CNW90" s="44"/>
      <c r="CNX90" s="44"/>
      <c r="CNY90" s="44"/>
      <c r="CNZ90" s="44"/>
      <c r="COA90" s="44"/>
      <c r="COB90" s="44"/>
      <c r="COC90" s="44"/>
      <c r="COD90" s="44"/>
      <c r="COE90" s="44"/>
      <c r="COF90" s="44"/>
      <c r="COG90" s="44"/>
      <c r="COH90" s="44"/>
      <c r="COI90" s="44"/>
      <c r="COJ90" s="44"/>
      <c r="COK90" s="44"/>
      <c r="COL90" s="44"/>
      <c r="COM90" s="44"/>
      <c r="CON90" s="44"/>
      <c r="COO90" s="44"/>
      <c r="COP90" s="44"/>
      <c r="COQ90" s="44"/>
      <c r="COR90" s="44"/>
      <c r="COS90" s="44"/>
      <c r="COT90" s="44"/>
      <c r="COU90" s="44"/>
      <c r="COV90" s="44"/>
      <c r="COW90" s="44"/>
      <c r="COX90" s="44"/>
      <c r="COY90" s="44"/>
      <c r="COZ90" s="44"/>
      <c r="CPA90" s="44"/>
      <c r="CPB90" s="44"/>
      <c r="CPC90" s="44"/>
      <c r="CPD90" s="44"/>
      <c r="CPE90" s="44"/>
      <c r="CPF90" s="44"/>
      <c r="CPG90" s="44"/>
      <c r="CPH90" s="44"/>
      <c r="CPI90" s="44"/>
      <c r="CPJ90" s="44"/>
      <c r="CPK90" s="44"/>
      <c r="CPL90" s="44"/>
      <c r="CPM90" s="44"/>
      <c r="CPN90" s="44"/>
      <c r="CPO90" s="44"/>
      <c r="CPP90" s="44"/>
      <c r="CPQ90" s="44"/>
      <c r="CPR90" s="44"/>
      <c r="CPS90" s="44"/>
      <c r="CPT90" s="44"/>
      <c r="CPU90" s="44"/>
      <c r="CPV90" s="44"/>
      <c r="CPW90" s="44"/>
      <c r="CPX90" s="44"/>
      <c r="CPY90" s="44"/>
      <c r="CPZ90" s="44"/>
      <c r="CQA90" s="44"/>
      <c r="CQB90" s="44"/>
      <c r="CQC90" s="44"/>
      <c r="CQD90" s="44"/>
      <c r="CQE90" s="44"/>
      <c r="CQF90" s="44"/>
      <c r="CQG90" s="44"/>
      <c r="CQH90" s="44"/>
      <c r="CQI90" s="44"/>
      <c r="CQJ90" s="44"/>
      <c r="CQK90" s="44"/>
      <c r="CQL90" s="44"/>
      <c r="CQM90" s="44"/>
      <c r="CQN90" s="44"/>
      <c r="CQO90" s="44"/>
      <c r="CQP90" s="44"/>
      <c r="CQQ90" s="44"/>
      <c r="CQR90" s="44"/>
      <c r="CQS90" s="44"/>
      <c r="CQT90" s="44"/>
      <c r="CQU90" s="44"/>
      <c r="CQV90" s="44"/>
      <c r="CQW90" s="44"/>
      <c r="CQX90" s="44"/>
      <c r="CQY90" s="44"/>
      <c r="CQZ90" s="44"/>
      <c r="CRA90" s="44"/>
      <c r="CRB90" s="44"/>
      <c r="CRC90" s="44"/>
      <c r="CRD90" s="44"/>
      <c r="CRE90" s="44"/>
      <c r="CRF90" s="44"/>
      <c r="CRG90" s="44"/>
      <c r="CRH90" s="44"/>
      <c r="CRI90" s="44"/>
      <c r="CRJ90" s="44"/>
      <c r="CRK90" s="44"/>
      <c r="CRL90" s="44"/>
      <c r="CRM90" s="44"/>
      <c r="CRN90" s="44"/>
      <c r="CRO90" s="44"/>
      <c r="CRP90" s="44"/>
      <c r="CRQ90" s="44"/>
      <c r="CRR90" s="44"/>
      <c r="CRS90" s="44"/>
      <c r="CRT90" s="44"/>
      <c r="CRU90" s="44"/>
      <c r="CRV90" s="44"/>
      <c r="CRW90" s="44"/>
      <c r="CRX90" s="44"/>
      <c r="CRY90" s="44"/>
      <c r="CRZ90" s="44"/>
      <c r="CSA90" s="44"/>
      <c r="CSB90" s="44"/>
      <c r="CSC90" s="44"/>
      <c r="CSD90" s="44"/>
      <c r="CSE90" s="44"/>
      <c r="CSF90" s="44"/>
      <c r="CSG90" s="44"/>
      <c r="CSH90" s="44"/>
      <c r="CSI90" s="44"/>
      <c r="CSJ90" s="44"/>
      <c r="CSK90" s="44"/>
      <c r="CSL90" s="44"/>
      <c r="CSM90" s="44"/>
      <c r="CSN90" s="44"/>
      <c r="CSO90" s="44"/>
      <c r="CSP90" s="44"/>
      <c r="CSQ90" s="44"/>
      <c r="CSR90" s="44"/>
      <c r="CSS90" s="44"/>
      <c r="CST90" s="44"/>
      <c r="CSU90" s="44"/>
      <c r="CSV90" s="44"/>
      <c r="CSW90" s="44"/>
      <c r="CSX90" s="44"/>
      <c r="CSY90" s="44"/>
      <c r="CSZ90" s="44"/>
      <c r="CTA90" s="44"/>
      <c r="CTB90" s="44"/>
      <c r="CTC90" s="44"/>
      <c r="CTD90" s="44"/>
      <c r="CTE90" s="44"/>
      <c r="CTF90" s="44"/>
      <c r="CTG90" s="44"/>
      <c r="CTH90" s="44"/>
      <c r="CTI90" s="44"/>
      <c r="CTJ90" s="44"/>
      <c r="CTK90" s="44"/>
      <c r="CTL90" s="44"/>
      <c r="CTM90" s="44"/>
      <c r="CTN90" s="44"/>
      <c r="CTO90" s="44"/>
      <c r="CTP90" s="44"/>
      <c r="CTQ90" s="44"/>
      <c r="CTR90" s="44"/>
      <c r="CTS90" s="44"/>
      <c r="CTT90" s="44"/>
      <c r="CTU90" s="44"/>
      <c r="CTV90" s="44"/>
      <c r="CTW90" s="44"/>
      <c r="CTX90" s="44"/>
      <c r="CTY90" s="44"/>
      <c r="CTZ90" s="44"/>
      <c r="CUA90" s="44"/>
      <c r="CUB90" s="44"/>
      <c r="CUC90" s="44"/>
      <c r="CUD90" s="44"/>
      <c r="CUE90" s="44"/>
      <c r="CUF90" s="44"/>
      <c r="CUG90" s="44"/>
      <c r="CUH90" s="44"/>
      <c r="CUI90" s="44"/>
      <c r="CUJ90" s="44"/>
      <c r="CUK90" s="44"/>
      <c r="CUL90" s="44"/>
      <c r="CUM90" s="44"/>
      <c r="CUN90" s="44"/>
      <c r="CUO90" s="44"/>
      <c r="CUP90" s="44"/>
      <c r="CUQ90" s="44"/>
      <c r="CUR90" s="44"/>
      <c r="CUS90" s="44"/>
      <c r="CUT90" s="44"/>
      <c r="CUU90" s="44"/>
      <c r="CUV90" s="44"/>
      <c r="CUW90" s="44"/>
      <c r="CUX90" s="44"/>
      <c r="CUY90" s="44"/>
      <c r="CUZ90" s="44"/>
      <c r="CVA90" s="44"/>
      <c r="CVB90" s="44"/>
      <c r="CVC90" s="44"/>
      <c r="CVD90" s="44"/>
      <c r="CVE90" s="44"/>
      <c r="CVF90" s="44"/>
      <c r="CVG90" s="44"/>
      <c r="CVH90" s="44"/>
      <c r="CVI90" s="44"/>
      <c r="CVJ90" s="44"/>
      <c r="CVK90" s="44"/>
      <c r="CVL90" s="44"/>
      <c r="CVM90" s="44"/>
      <c r="CVN90" s="44"/>
      <c r="CVO90" s="44"/>
      <c r="CVP90" s="44"/>
      <c r="CVQ90" s="44"/>
      <c r="CVR90" s="44"/>
      <c r="CVS90" s="44"/>
      <c r="CVT90" s="44"/>
      <c r="CVU90" s="44"/>
      <c r="CVV90" s="44"/>
      <c r="CVW90" s="44"/>
      <c r="CVX90" s="44"/>
      <c r="CVY90" s="44"/>
      <c r="CVZ90" s="44"/>
      <c r="CWA90" s="44"/>
      <c r="CWB90" s="44"/>
      <c r="CWC90" s="44"/>
      <c r="CWD90" s="44"/>
      <c r="CWE90" s="44"/>
      <c r="CWF90" s="44"/>
      <c r="CWG90" s="44"/>
      <c r="CWH90" s="44"/>
      <c r="CWI90" s="44"/>
      <c r="CWJ90" s="44"/>
      <c r="CWK90" s="44"/>
      <c r="CWL90" s="44"/>
      <c r="CWM90" s="44"/>
      <c r="CWN90" s="44"/>
      <c r="CWO90" s="44"/>
      <c r="CWP90" s="44"/>
      <c r="CWQ90" s="44"/>
      <c r="CWR90" s="44"/>
      <c r="CWS90" s="44"/>
      <c r="CWT90" s="44"/>
      <c r="CWU90" s="44"/>
      <c r="CWV90" s="44"/>
      <c r="CWW90" s="44"/>
      <c r="CWX90" s="44"/>
      <c r="CWY90" s="44"/>
      <c r="CWZ90" s="44"/>
      <c r="CXA90" s="44"/>
      <c r="CXB90" s="44"/>
      <c r="CXC90" s="44"/>
      <c r="CXD90" s="44"/>
      <c r="CXE90" s="44"/>
      <c r="CXF90" s="44"/>
      <c r="CXG90" s="44"/>
      <c r="CXH90" s="44"/>
      <c r="CXI90" s="44"/>
      <c r="CXJ90" s="44"/>
      <c r="CXK90" s="44"/>
      <c r="CXL90" s="44"/>
      <c r="CXM90" s="44"/>
      <c r="CXN90" s="44"/>
      <c r="CXO90" s="44"/>
      <c r="CXP90" s="44"/>
      <c r="CXQ90" s="44"/>
      <c r="CXR90" s="44"/>
      <c r="CXS90" s="44"/>
      <c r="CXT90" s="44"/>
      <c r="CXU90" s="44"/>
      <c r="CXV90" s="44"/>
      <c r="CXW90" s="44"/>
      <c r="CXX90" s="44"/>
      <c r="CXY90" s="44"/>
      <c r="CXZ90" s="44"/>
      <c r="CYA90" s="44"/>
      <c r="CYB90" s="44"/>
      <c r="CYC90" s="44"/>
      <c r="CYD90" s="44"/>
      <c r="CYE90" s="44"/>
      <c r="CYF90" s="44"/>
      <c r="CYG90" s="44"/>
      <c r="CYH90" s="44"/>
      <c r="CYI90" s="44"/>
      <c r="CYJ90" s="44"/>
      <c r="CYK90" s="44"/>
      <c r="CYL90" s="44"/>
      <c r="CYM90" s="44"/>
      <c r="CYN90" s="44"/>
      <c r="CYO90" s="44"/>
      <c r="CYP90" s="44"/>
      <c r="CYQ90" s="44"/>
      <c r="CYR90" s="44"/>
      <c r="CYS90" s="44"/>
      <c r="CYT90" s="44"/>
      <c r="CYU90" s="44"/>
      <c r="CYV90" s="44"/>
      <c r="CYW90" s="44"/>
      <c r="CYX90" s="44"/>
      <c r="CYY90" s="44"/>
      <c r="CYZ90" s="44"/>
      <c r="CZA90" s="44"/>
      <c r="CZB90" s="44"/>
      <c r="CZC90" s="44"/>
      <c r="CZD90" s="44"/>
      <c r="CZE90" s="44"/>
      <c r="CZF90" s="44"/>
      <c r="CZG90" s="44"/>
      <c r="CZH90" s="44"/>
      <c r="CZI90" s="44"/>
      <c r="CZJ90" s="44"/>
      <c r="CZK90" s="44"/>
      <c r="CZL90" s="44"/>
      <c r="CZM90" s="44"/>
      <c r="CZN90" s="44"/>
      <c r="CZO90" s="44"/>
      <c r="CZP90" s="44"/>
      <c r="CZQ90" s="44"/>
      <c r="CZR90" s="44"/>
      <c r="CZS90" s="44"/>
      <c r="CZT90" s="44"/>
      <c r="CZU90" s="44"/>
      <c r="CZV90" s="44"/>
      <c r="CZW90" s="44"/>
      <c r="CZX90" s="44"/>
      <c r="CZY90" s="44"/>
      <c r="CZZ90" s="44"/>
      <c r="DAA90" s="44"/>
      <c r="DAB90" s="44"/>
      <c r="DAC90" s="44"/>
      <c r="DAD90" s="44"/>
      <c r="DAE90" s="44"/>
      <c r="DAF90" s="44"/>
      <c r="DAG90" s="44"/>
      <c r="DAH90" s="44"/>
      <c r="DAI90" s="44"/>
      <c r="DAJ90" s="44"/>
      <c r="DAK90" s="44"/>
      <c r="DAL90" s="44"/>
      <c r="DAM90" s="44"/>
      <c r="DAN90" s="44"/>
      <c r="DAO90" s="44"/>
      <c r="DAP90" s="44"/>
      <c r="DAQ90" s="44"/>
      <c r="DAR90" s="44"/>
      <c r="DAS90" s="44"/>
      <c r="DAT90" s="44"/>
      <c r="DAU90" s="44"/>
      <c r="DAV90" s="44"/>
      <c r="DAW90" s="44"/>
      <c r="DAX90" s="44"/>
      <c r="DAY90" s="44"/>
      <c r="DAZ90" s="44"/>
      <c r="DBA90" s="44"/>
      <c r="DBB90" s="44"/>
      <c r="DBC90" s="44"/>
      <c r="DBD90" s="44"/>
      <c r="DBE90" s="44"/>
      <c r="DBF90" s="44"/>
      <c r="DBG90" s="44"/>
      <c r="DBH90" s="44"/>
      <c r="DBI90" s="44"/>
      <c r="DBJ90" s="44"/>
      <c r="DBK90" s="44"/>
      <c r="DBL90" s="44"/>
      <c r="DBM90" s="44"/>
      <c r="DBN90" s="44"/>
      <c r="DBO90" s="44"/>
      <c r="DBP90" s="44"/>
      <c r="DBQ90" s="44"/>
      <c r="DBR90" s="44"/>
      <c r="DBS90" s="44"/>
      <c r="DBT90" s="44"/>
      <c r="DBU90" s="44"/>
      <c r="DBV90" s="44"/>
      <c r="DBW90" s="44"/>
      <c r="DBX90" s="44"/>
      <c r="DBY90" s="44"/>
      <c r="DBZ90" s="44"/>
      <c r="DCA90" s="44"/>
      <c r="DCB90" s="44"/>
      <c r="DCC90" s="44"/>
      <c r="DCD90" s="44"/>
      <c r="DCE90" s="44"/>
      <c r="DCF90" s="44"/>
      <c r="DCG90" s="44"/>
      <c r="DCH90" s="44"/>
      <c r="DCI90" s="44"/>
      <c r="DCJ90" s="44"/>
      <c r="DCK90" s="44"/>
      <c r="DCL90" s="44"/>
      <c r="DCM90" s="44"/>
      <c r="DCN90" s="44"/>
      <c r="DCO90" s="44"/>
      <c r="DCP90" s="44"/>
      <c r="DCQ90" s="44"/>
      <c r="DCR90" s="44"/>
      <c r="DCS90" s="44"/>
      <c r="DCT90" s="44"/>
      <c r="DCU90" s="44"/>
      <c r="DCV90" s="44"/>
      <c r="DCW90" s="44"/>
      <c r="DCX90" s="44"/>
      <c r="DCY90" s="44"/>
      <c r="DCZ90" s="44"/>
      <c r="DDA90" s="44"/>
      <c r="DDB90" s="44"/>
      <c r="DDC90" s="44"/>
      <c r="DDD90" s="44"/>
      <c r="DDE90" s="44"/>
      <c r="DDF90" s="44"/>
      <c r="DDG90" s="44"/>
      <c r="DDH90" s="44"/>
      <c r="DDI90" s="44"/>
      <c r="DDJ90" s="44"/>
      <c r="DDK90" s="44"/>
      <c r="DDL90" s="44"/>
      <c r="DDM90" s="44"/>
      <c r="DDN90" s="44"/>
      <c r="DDO90" s="44"/>
      <c r="DDP90" s="44"/>
      <c r="DDQ90" s="44"/>
      <c r="DDR90" s="44"/>
      <c r="DDS90" s="44"/>
      <c r="DDT90" s="44"/>
      <c r="DDU90" s="44"/>
      <c r="DDV90" s="44"/>
      <c r="DDW90" s="44"/>
      <c r="DDX90" s="44"/>
      <c r="DDY90" s="44"/>
      <c r="DDZ90" s="44"/>
      <c r="DEA90" s="44"/>
      <c r="DEB90" s="44"/>
      <c r="DEC90" s="44"/>
      <c r="DED90" s="44"/>
      <c r="DEE90" s="44"/>
      <c r="DEF90" s="44"/>
      <c r="DEG90" s="44"/>
      <c r="DEH90" s="44"/>
      <c r="DEI90" s="44"/>
      <c r="DEJ90" s="44"/>
      <c r="DEK90" s="44"/>
      <c r="DEL90" s="44"/>
      <c r="DEM90" s="44"/>
      <c r="DEN90" s="44"/>
      <c r="DEO90" s="44"/>
      <c r="DEP90" s="44"/>
      <c r="DEQ90" s="44"/>
      <c r="DER90" s="44"/>
      <c r="DES90" s="44"/>
      <c r="DET90" s="44"/>
      <c r="DEU90" s="44"/>
      <c r="DEV90" s="44"/>
      <c r="DEW90" s="44"/>
      <c r="DEX90" s="44"/>
      <c r="DEY90" s="44"/>
      <c r="DEZ90" s="44"/>
      <c r="DFA90" s="44"/>
      <c r="DFB90" s="44"/>
      <c r="DFC90" s="44"/>
      <c r="DFD90" s="44"/>
      <c r="DFE90" s="44"/>
      <c r="DFF90" s="44"/>
      <c r="DFG90" s="44"/>
      <c r="DFH90" s="44"/>
      <c r="DFI90" s="44"/>
      <c r="DFJ90" s="44"/>
      <c r="DFK90" s="44"/>
      <c r="DFL90" s="44"/>
      <c r="DFM90" s="44"/>
      <c r="DFN90" s="44"/>
      <c r="DFO90" s="44"/>
      <c r="DFP90" s="44"/>
      <c r="DFQ90" s="44"/>
      <c r="DFR90" s="44"/>
      <c r="DFS90" s="44"/>
      <c r="DFT90" s="44"/>
      <c r="DFU90" s="44"/>
      <c r="DFV90" s="44"/>
      <c r="DFW90" s="44"/>
      <c r="DFX90" s="44"/>
      <c r="DFY90" s="44"/>
      <c r="DFZ90" s="44"/>
      <c r="DGA90" s="44"/>
      <c r="DGB90" s="44"/>
      <c r="DGC90" s="44"/>
      <c r="DGD90" s="44"/>
      <c r="DGE90" s="44"/>
      <c r="DGF90" s="44"/>
      <c r="DGG90" s="44"/>
      <c r="DGH90" s="44"/>
      <c r="DGI90" s="44"/>
      <c r="DGJ90" s="44"/>
      <c r="DGK90" s="44"/>
      <c r="DGL90" s="44"/>
      <c r="DGM90" s="44"/>
      <c r="DGN90" s="44"/>
      <c r="DGO90" s="44"/>
      <c r="DGP90" s="44"/>
      <c r="DGQ90" s="44"/>
      <c r="DGR90" s="44"/>
      <c r="DGS90" s="44"/>
      <c r="DGT90" s="44"/>
      <c r="DGU90" s="44"/>
      <c r="DGV90" s="44"/>
      <c r="DGW90" s="44"/>
      <c r="DGX90" s="44"/>
      <c r="DGY90" s="44"/>
      <c r="DGZ90" s="44"/>
      <c r="DHA90" s="44"/>
      <c r="DHB90" s="44"/>
      <c r="DHC90" s="44"/>
      <c r="DHD90" s="44"/>
      <c r="DHE90" s="44"/>
      <c r="DHF90" s="44"/>
      <c r="DHG90" s="44"/>
      <c r="DHH90" s="44"/>
      <c r="DHI90" s="44"/>
      <c r="DHJ90" s="44"/>
      <c r="DHK90" s="44"/>
      <c r="DHL90" s="44"/>
      <c r="DHM90" s="44"/>
      <c r="DHN90" s="44"/>
      <c r="DHO90" s="44"/>
      <c r="DHP90" s="44"/>
      <c r="DHQ90" s="44"/>
      <c r="DHR90" s="44"/>
      <c r="DHS90" s="44"/>
      <c r="DHT90" s="44"/>
      <c r="DHU90" s="44"/>
      <c r="DHV90" s="44"/>
      <c r="DHW90" s="44"/>
      <c r="DHX90" s="44"/>
      <c r="DHY90" s="44"/>
      <c r="DHZ90" s="44"/>
      <c r="DIA90" s="44"/>
      <c r="DIB90" s="44"/>
      <c r="DIC90" s="44"/>
      <c r="DID90" s="44"/>
      <c r="DIE90" s="44"/>
      <c r="DIF90" s="44"/>
      <c r="DIG90" s="44"/>
      <c r="DIH90" s="44"/>
      <c r="DII90" s="44"/>
      <c r="DIJ90" s="44"/>
      <c r="DIK90" s="44"/>
      <c r="DIL90" s="44"/>
      <c r="DIM90" s="44"/>
      <c r="DIN90" s="44"/>
      <c r="DIO90" s="44"/>
      <c r="DIP90" s="44"/>
      <c r="DIQ90" s="44"/>
      <c r="DIR90" s="44"/>
      <c r="DIS90" s="44"/>
      <c r="DIT90" s="44"/>
      <c r="DIU90" s="44"/>
      <c r="DIV90" s="44"/>
      <c r="DIW90" s="44"/>
      <c r="DIX90" s="44"/>
      <c r="DIY90" s="44"/>
      <c r="DIZ90" s="44"/>
      <c r="DJA90" s="44"/>
      <c r="DJB90" s="44"/>
      <c r="DJC90" s="44"/>
      <c r="DJD90" s="44"/>
      <c r="DJE90" s="44"/>
      <c r="DJF90" s="44"/>
      <c r="DJG90" s="44"/>
      <c r="DJH90" s="44"/>
      <c r="DJI90" s="44"/>
      <c r="DJJ90" s="44"/>
      <c r="DJK90" s="44"/>
      <c r="DJL90" s="44"/>
      <c r="DJM90" s="44"/>
      <c r="DJN90" s="44"/>
      <c r="DJO90" s="44"/>
      <c r="DJP90" s="44"/>
      <c r="DJQ90" s="44"/>
      <c r="DJR90" s="44"/>
      <c r="DJS90" s="44"/>
      <c r="DJT90" s="44"/>
      <c r="DJU90" s="44"/>
      <c r="DJV90" s="44"/>
      <c r="DJW90" s="44"/>
      <c r="DJX90" s="44"/>
      <c r="DJY90" s="44"/>
      <c r="DJZ90" s="44"/>
      <c r="DKA90" s="44"/>
      <c r="DKB90" s="44"/>
      <c r="DKC90" s="44"/>
      <c r="DKD90" s="44"/>
      <c r="DKE90" s="44"/>
      <c r="DKF90" s="44"/>
      <c r="DKG90" s="44"/>
      <c r="DKH90" s="44"/>
      <c r="DKI90" s="44"/>
      <c r="DKJ90" s="44"/>
      <c r="DKK90" s="44"/>
      <c r="DKL90" s="44"/>
      <c r="DKM90" s="44"/>
      <c r="DKN90" s="44"/>
      <c r="DKO90" s="44"/>
      <c r="DKP90" s="44"/>
      <c r="DKQ90" s="44"/>
      <c r="DKR90" s="44"/>
      <c r="DKS90" s="44"/>
      <c r="DKT90" s="44"/>
      <c r="DKU90" s="44"/>
      <c r="DKV90" s="44"/>
      <c r="DKW90" s="44"/>
      <c r="DKX90" s="44"/>
      <c r="DKY90" s="44"/>
      <c r="DKZ90" s="44"/>
      <c r="DLA90" s="44"/>
      <c r="DLB90" s="44"/>
      <c r="DLC90" s="44"/>
      <c r="DLD90" s="44"/>
      <c r="DLE90" s="44"/>
      <c r="DLF90" s="44"/>
      <c r="DLG90" s="44"/>
      <c r="DLH90" s="44"/>
      <c r="DLI90" s="44"/>
      <c r="DLJ90" s="44"/>
      <c r="DLK90" s="44"/>
      <c r="DLL90" s="44"/>
      <c r="DLM90" s="44"/>
      <c r="DLN90" s="44"/>
      <c r="DLO90" s="44"/>
      <c r="DLP90" s="44"/>
      <c r="DLQ90" s="44"/>
      <c r="DLR90" s="44"/>
      <c r="DLS90" s="44"/>
      <c r="DLT90" s="44"/>
      <c r="DLU90" s="44"/>
      <c r="DLV90" s="44"/>
      <c r="DLW90" s="44"/>
      <c r="DLX90" s="44"/>
      <c r="DLY90" s="44"/>
      <c r="DLZ90" s="44"/>
      <c r="DMA90" s="44"/>
      <c r="DMB90" s="44"/>
      <c r="DMC90" s="44"/>
      <c r="DMD90" s="44"/>
      <c r="DME90" s="44"/>
      <c r="DMF90" s="44"/>
      <c r="DMG90" s="44"/>
      <c r="DMH90" s="44"/>
      <c r="DMI90" s="44"/>
      <c r="DMJ90" s="44"/>
      <c r="DMK90" s="44"/>
      <c r="DML90" s="44"/>
      <c r="DMM90" s="44"/>
      <c r="DMN90" s="44"/>
      <c r="DMO90" s="44"/>
      <c r="DMP90" s="44"/>
      <c r="DMQ90" s="44"/>
      <c r="DMR90" s="44"/>
      <c r="DMS90" s="44"/>
      <c r="DMT90" s="44"/>
      <c r="DMU90" s="44"/>
      <c r="DMV90" s="44"/>
      <c r="DMW90" s="44"/>
      <c r="DMX90" s="44"/>
      <c r="DMY90" s="44"/>
      <c r="DMZ90" s="44"/>
      <c r="DNA90" s="44"/>
      <c r="DNB90" s="44"/>
      <c r="DNC90" s="44"/>
      <c r="DND90" s="44"/>
      <c r="DNE90" s="44"/>
      <c r="DNF90" s="44"/>
      <c r="DNG90" s="44"/>
      <c r="DNH90" s="44"/>
      <c r="DNI90" s="44"/>
      <c r="DNJ90" s="44"/>
      <c r="DNK90" s="44"/>
      <c r="DNL90" s="44"/>
      <c r="DNM90" s="44"/>
      <c r="DNN90" s="44"/>
      <c r="DNO90" s="44"/>
      <c r="DNP90" s="44"/>
      <c r="DNQ90" s="44"/>
      <c r="DNR90" s="44"/>
      <c r="DNS90" s="44"/>
      <c r="DNT90" s="44"/>
      <c r="DNU90" s="44"/>
      <c r="DNV90" s="44"/>
      <c r="DNW90" s="44"/>
      <c r="DNX90" s="44"/>
      <c r="DNY90" s="44"/>
      <c r="DNZ90" s="44"/>
      <c r="DOA90" s="44"/>
      <c r="DOB90" s="44"/>
      <c r="DOC90" s="44"/>
      <c r="DOD90" s="44"/>
      <c r="DOE90" s="44"/>
      <c r="DOF90" s="44"/>
      <c r="DOG90" s="44"/>
      <c r="DOH90" s="44"/>
      <c r="DOI90" s="44"/>
      <c r="DOJ90" s="44"/>
      <c r="DOK90" s="44"/>
      <c r="DOL90" s="44"/>
      <c r="DOM90" s="44"/>
      <c r="DON90" s="44"/>
      <c r="DOO90" s="44"/>
      <c r="DOP90" s="44"/>
      <c r="DOQ90" s="44"/>
      <c r="DOR90" s="44"/>
      <c r="DOS90" s="44"/>
      <c r="DOT90" s="44"/>
      <c r="DOU90" s="44"/>
      <c r="DOV90" s="44"/>
      <c r="DOW90" s="44"/>
      <c r="DOX90" s="44"/>
      <c r="DOY90" s="44"/>
      <c r="DOZ90" s="44"/>
      <c r="DPA90" s="44"/>
      <c r="DPB90" s="44"/>
      <c r="DPC90" s="44"/>
      <c r="DPD90" s="44"/>
      <c r="DPE90" s="44"/>
      <c r="DPF90" s="44"/>
      <c r="DPG90" s="44"/>
      <c r="DPH90" s="44"/>
      <c r="DPI90" s="44"/>
      <c r="DPJ90" s="44"/>
      <c r="DPK90" s="44"/>
      <c r="DPL90" s="44"/>
      <c r="DPM90" s="44"/>
      <c r="DPN90" s="44"/>
      <c r="DPO90" s="44"/>
      <c r="DPP90" s="44"/>
      <c r="DPQ90" s="44"/>
      <c r="DPR90" s="44"/>
      <c r="DPS90" s="44"/>
      <c r="DPT90" s="44"/>
      <c r="DPU90" s="44"/>
      <c r="DPV90" s="44"/>
      <c r="DPW90" s="44"/>
      <c r="DPX90" s="44"/>
      <c r="DPY90" s="44"/>
      <c r="DPZ90" s="44"/>
      <c r="DQA90" s="44"/>
      <c r="DQB90" s="44"/>
      <c r="DQC90" s="44"/>
      <c r="DQD90" s="44"/>
      <c r="DQE90" s="44"/>
      <c r="DQF90" s="44"/>
      <c r="DQG90" s="44"/>
      <c r="DQH90" s="44"/>
      <c r="DQI90" s="44"/>
      <c r="DQJ90" s="44"/>
      <c r="DQK90" s="44"/>
      <c r="DQL90" s="44"/>
      <c r="DQM90" s="44"/>
      <c r="DQN90" s="44"/>
      <c r="DQO90" s="44"/>
      <c r="DQP90" s="44"/>
      <c r="DQQ90" s="44"/>
      <c r="DQR90" s="44"/>
      <c r="DQS90" s="44"/>
      <c r="DQT90" s="44"/>
      <c r="DQU90" s="44"/>
      <c r="DQV90" s="44"/>
      <c r="DQW90" s="44"/>
      <c r="DQX90" s="44"/>
      <c r="DQY90" s="44"/>
      <c r="DQZ90" s="44"/>
      <c r="DRA90" s="44"/>
      <c r="DRB90" s="44"/>
      <c r="DRC90" s="44"/>
      <c r="DRD90" s="44"/>
      <c r="DRE90" s="44"/>
      <c r="DRF90" s="44"/>
      <c r="DRG90" s="44"/>
      <c r="DRH90" s="44"/>
      <c r="DRI90" s="44"/>
      <c r="DRJ90" s="44"/>
      <c r="DRK90" s="44"/>
      <c r="DRL90" s="44"/>
      <c r="DRM90" s="44"/>
      <c r="DRN90" s="44"/>
      <c r="DRO90" s="44"/>
      <c r="DRP90" s="44"/>
      <c r="DRQ90" s="44"/>
      <c r="DRR90" s="44"/>
      <c r="DRS90" s="44"/>
      <c r="DRT90" s="44"/>
      <c r="DRU90" s="44"/>
      <c r="DRV90" s="44"/>
      <c r="DRW90" s="44"/>
      <c r="DRX90" s="44"/>
      <c r="DRY90" s="44"/>
      <c r="DRZ90" s="44"/>
      <c r="DSA90" s="44"/>
      <c r="DSB90" s="44"/>
      <c r="DSC90" s="44"/>
      <c r="DSD90" s="44"/>
      <c r="DSE90" s="44"/>
      <c r="DSF90" s="44"/>
      <c r="DSG90" s="44"/>
      <c r="DSH90" s="44"/>
      <c r="DSI90" s="44"/>
      <c r="DSJ90" s="44"/>
      <c r="DSK90" s="44"/>
      <c r="DSL90" s="44"/>
      <c r="DSM90" s="44"/>
      <c r="DSN90" s="44"/>
      <c r="DSO90" s="44"/>
      <c r="DSP90" s="44"/>
      <c r="DSQ90" s="44"/>
      <c r="DSR90" s="44"/>
      <c r="DSS90" s="44"/>
      <c r="DST90" s="44"/>
      <c r="DSU90" s="44"/>
      <c r="DSV90" s="44"/>
      <c r="DSW90" s="44"/>
      <c r="DSX90" s="44"/>
      <c r="DSY90" s="44"/>
      <c r="DSZ90" s="44"/>
      <c r="DTA90" s="44"/>
      <c r="DTB90" s="44"/>
      <c r="DTC90" s="44"/>
      <c r="DTD90" s="44"/>
      <c r="DTE90" s="44"/>
      <c r="DTF90" s="44"/>
      <c r="DTG90" s="44"/>
      <c r="DTH90" s="44"/>
      <c r="DTI90" s="44"/>
      <c r="DTJ90" s="44"/>
      <c r="DTK90" s="44"/>
      <c r="DTL90" s="44"/>
      <c r="DTM90" s="44"/>
      <c r="DTN90" s="44"/>
      <c r="DTO90" s="44"/>
      <c r="DTP90" s="44"/>
      <c r="DTQ90" s="44"/>
      <c r="DTR90" s="44"/>
      <c r="DTS90" s="44"/>
      <c r="DTT90" s="44"/>
      <c r="DTU90" s="44"/>
      <c r="DTV90" s="44"/>
      <c r="DTW90" s="44"/>
      <c r="DTX90" s="44"/>
      <c r="DTY90" s="44"/>
      <c r="DTZ90" s="44"/>
      <c r="DUA90" s="44"/>
      <c r="DUB90" s="44"/>
      <c r="DUC90" s="44"/>
      <c r="DUD90" s="44"/>
      <c r="DUE90" s="44"/>
      <c r="DUF90" s="44"/>
      <c r="DUG90" s="44"/>
      <c r="DUH90" s="44"/>
      <c r="DUI90" s="44"/>
      <c r="DUJ90" s="44"/>
      <c r="DUK90" s="44"/>
      <c r="DUL90" s="44"/>
      <c r="DUM90" s="44"/>
      <c r="DUN90" s="44"/>
      <c r="DUO90" s="44"/>
      <c r="DUP90" s="44"/>
      <c r="DUQ90" s="44"/>
      <c r="DUR90" s="44"/>
      <c r="DUS90" s="44"/>
      <c r="DUT90" s="44"/>
      <c r="DUU90" s="44"/>
      <c r="DUV90" s="44"/>
      <c r="DUW90" s="44"/>
      <c r="DUX90" s="44"/>
      <c r="DUY90" s="44"/>
      <c r="DUZ90" s="44"/>
      <c r="DVA90" s="44"/>
      <c r="DVB90" s="44"/>
      <c r="DVC90" s="44"/>
      <c r="DVD90" s="44"/>
      <c r="DVE90" s="44"/>
      <c r="DVF90" s="44"/>
      <c r="DVG90" s="44"/>
      <c r="DVH90" s="44"/>
      <c r="DVI90" s="44"/>
      <c r="DVJ90" s="44"/>
      <c r="DVK90" s="44"/>
      <c r="DVL90" s="44"/>
      <c r="DVM90" s="44"/>
      <c r="DVN90" s="44"/>
      <c r="DVO90" s="44"/>
      <c r="DVP90" s="44"/>
      <c r="DVQ90" s="44"/>
      <c r="DVR90" s="44"/>
      <c r="DVS90" s="44"/>
      <c r="DVT90" s="44"/>
      <c r="DVU90" s="44"/>
      <c r="DVV90" s="44"/>
      <c r="DVW90" s="44"/>
      <c r="DVX90" s="44"/>
      <c r="DVY90" s="44"/>
      <c r="DVZ90" s="44"/>
      <c r="DWA90" s="44"/>
      <c r="DWB90" s="44"/>
      <c r="DWC90" s="44"/>
      <c r="DWD90" s="44"/>
      <c r="DWE90" s="44"/>
      <c r="DWF90" s="44"/>
      <c r="DWG90" s="44"/>
      <c r="DWH90" s="44"/>
      <c r="DWI90" s="44"/>
      <c r="DWJ90" s="44"/>
      <c r="DWK90" s="44"/>
      <c r="DWL90" s="44"/>
      <c r="DWM90" s="44"/>
      <c r="DWN90" s="44"/>
      <c r="DWO90" s="44"/>
      <c r="DWP90" s="44"/>
      <c r="DWQ90" s="44"/>
      <c r="DWR90" s="44"/>
      <c r="DWS90" s="44"/>
      <c r="DWT90" s="44"/>
      <c r="DWU90" s="44"/>
      <c r="DWV90" s="44"/>
      <c r="DWW90" s="44"/>
      <c r="DWX90" s="44"/>
      <c r="DWY90" s="44"/>
      <c r="DWZ90" s="44"/>
      <c r="DXA90" s="44"/>
      <c r="DXB90" s="44"/>
      <c r="DXC90" s="44"/>
      <c r="DXD90" s="44"/>
      <c r="DXE90" s="44"/>
      <c r="DXF90" s="44"/>
      <c r="DXG90" s="44"/>
      <c r="DXH90" s="44"/>
      <c r="DXI90" s="44"/>
      <c r="DXJ90" s="44"/>
      <c r="DXK90" s="44"/>
      <c r="DXL90" s="44"/>
      <c r="DXM90" s="44"/>
      <c r="DXN90" s="44"/>
      <c r="DXO90" s="44"/>
      <c r="DXP90" s="44"/>
      <c r="DXQ90" s="44"/>
      <c r="DXR90" s="44"/>
      <c r="DXS90" s="44"/>
      <c r="DXT90" s="44"/>
      <c r="DXU90" s="44"/>
      <c r="DXV90" s="44"/>
      <c r="DXW90" s="44"/>
      <c r="DXX90" s="44"/>
      <c r="DXY90" s="44"/>
      <c r="DXZ90" s="44"/>
      <c r="DYA90" s="44"/>
      <c r="DYB90" s="44"/>
      <c r="DYC90" s="44"/>
      <c r="DYD90" s="44"/>
      <c r="DYE90" s="44"/>
      <c r="DYF90" s="44"/>
      <c r="DYG90" s="44"/>
      <c r="DYH90" s="44"/>
      <c r="DYI90" s="44"/>
      <c r="DYJ90" s="44"/>
      <c r="DYK90" s="44"/>
      <c r="DYL90" s="44"/>
      <c r="DYM90" s="44"/>
      <c r="DYN90" s="44"/>
      <c r="DYO90" s="44"/>
      <c r="DYP90" s="44"/>
      <c r="DYQ90" s="44"/>
      <c r="DYR90" s="44"/>
      <c r="DYS90" s="44"/>
      <c r="DYT90" s="44"/>
      <c r="DYU90" s="44"/>
      <c r="DYV90" s="44"/>
      <c r="DYW90" s="44"/>
      <c r="DYX90" s="44"/>
      <c r="DYY90" s="44"/>
      <c r="DYZ90" s="44"/>
      <c r="DZA90" s="44"/>
      <c r="DZB90" s="44"/>
      <c r="DZC90" s="44"/>
      <c r="DZD90" s="44"/>
      <c r="DZE90" s="44"/>
      <c r="DZF90" s="44"/>
      <c r="DZG90" s="44"/>
      <c r="DZH90" s="44"/>
      <c r="DZI90" s="44"/>
      <c r="DZJ90" s="44"/>
      <c r="DZK90" s="44"/>
      <c r="DZL90" s="44"/>
      <c r="DZM90" s="44"/>
      <c r="DZN90" s="44"/>
      <c r="DZO90" s="44"/>
      <c r="DZP90" s="44"/>
      <c r="DZQ90" s="44"/>
      <c r="DZR90" s="44"/>
      <c r="DZS90" s="44"/>
      <c r="DZT90" s="44"/>
      <c r="DZU90" s="44"/>
      <c r="DZV90" s="44"/>
      <c r="DZW90" s="44"/>
      <c r="DZX90" s="44"/>
      <c r="DZY90" s="44"/>
      <c r="DZZ90" s="44"/>
      <c r="EAA90" s="44"/>
      <c r="EAB90" s="44"/>
      <c r="EAC90" s="44"/>
      <c r="EAD90" s="44"/>
      <c r="EAE90" s="44"/>
      <c r="EAF90" s="44"/>
      <c r="EAG90" s="44"/>
      <c r="EAH90" s="44"/>
      <c r="EAI90" s="44"/>
      <c r="EAJ90" s="44"/>
      <c r="EAK90" s="44"/>
      <c r="EAL90" s="44"/>
      <c r="EAM90" s="44"/>
      <c r="EAN90" s="44"/>
      <c r="EAO90" s="44"/>
      <c r="EAP90" s="44"/>
      <c r="EAQ90" s="44"/>
      <c r="EAR90" s="44"/>
      <c r="EAS90" s="44"/>
      <c r="EAT90" s="44"/>
      <c r="EAU90" s="44"/>
      <c r="EAV90" s="44"/>
      <c r="EAW90" s="44"/>
      <c r="EAX90" s="44"/>
      <c r="EAY90" s="44"/>
      <c r="EAZ90" s="44"/>
      <c r="EBA90" s="44"/>
      <c r="EBB90" s="44"/>
      <c r="EBC90" s="44"/>
      <c r="EBD90" s="44"/>
      <c r="EBE90" s="44"/>
      <c r="EBF90" s="44"/>
      <c r="EBG90" s="44"/>
      <c r="EBH90" s="44"/>
      <c r="EBI90" s="44"/>
      <c r="EBJ90" s="44"/>
      <c r="EBK90" s="44"/>
      <c r="EBL90" s="44"/>
      <c r="EBM90" s="44"/>
      <c r="EBN90" s="44"/>
      <c r="EBO90" s="44"/>
      <c r="EBP90" s="44"/>
      <c r="EBQ90" s="44"/>
      <c r="EBR90" s="44"/>
      <c r="EBS90" s="44"/>
      <c r="EBT90" s="44"/>
      <c r="EBU90" s="44"/>
      <c r="EBV90" s="44"/>
      <c r="EBW90" s="44"/>
      <c r="EBX90" s="44"/>
      <c r="EBY90" s="44"/>
      <c r="EBZ90" s="44"/>
      <c r="ECA90" s="44"/>
      <c r="ECB90" s="44"/>
      <c r="ECC90" s="44"/>
      <c r="ECD90" s="44"/>
      <c r="ECE90" s="44"/>
      <c r="ECF90" s="44"/>
      <c r="ECG90" s="44"/>
      <c r="ECH90" s="44"/>
      <c r="ECI90" s="44"/>
      <c r="ECJ90" s="44"/>
      <c r="ECK90" s="44"/>
      <c r="ECL90" s="44"/>
      <c r="ECM90" s="44"/>
      <c r="ECN90" s="44"/>
      <c r="ECO90" s="44"/>
      <c r="ECP90" s="44"/>
      <c r="ECQ90" s="44"/>
      <c r="ECR90" s="44"/>
      <c r="ECS90" s="44"/>
      <c r="ECT90" s="44"/>
      <c r="ECU90" s="44"/>
      <c r="ECV90" s="44"/>
      <c r="ECW90" s="44"/>
      <c r="ECX90" s="44"/>
      <c r="ECY90" s="44"/>
      <c r="ECZ90" s="44"/>
      <c r="EDA90" s="44"/>
      <c r="EDB90" s="44"/>
      <c r="EDC90" s="44"/>
      <c r="EDD90" s="44"/>
      <c r="EDE90" s="44"/>
      <c r="EDF90" s="44"/>
      <c r="EDG90" s="44"/>
      <c r="EDH90" s="44"/>
      <c r="EDI90" s="44"/>
      <c r="EDJ90" s="44"/>
      <c r="EDK90" s="44"/>
      <c r="EDL90" s="44"/>
      <c r="EDM90" s="44"/>
      <c r="EDN90" s="44"/>
      <c r="EDO90" s="44"/>
      <c r="EDP90" s="44"/>
      <c r="EDQ90" s="44"/>
      <c r="EDR90" s="44"/>
      <c r="EDS90" s="44"/>
      <c r="EDT90" s="44"/>
      <c r="EDU90" s="44"/>
      <c r="EDV90" s="44"/>
      <c r="EDW90" s="44"/>
      <c r="EDX90" s="44"/>
      <c r="EDY90" s="44"/>
      <c r="EDZ90" s="44"/>
      <c r="EEA90" s="44"/>
      <c r="EEB90" s="44"/>
      <c r="EEC90" s="44"/>
      <c r="EED90" s="44"/>
      <c r="EEE90" s="44"/>
      <c r="EEF90" s="44"/>
      <c r="EEG90" s="44"/>
      <c r="EEH90" s="44"/>
      <c r="EEI90" s="44"/>
      <c r="EEJ90" s="44"/>
      <c r="EEK90" s="44"/>
      <c r="EEL90" s="44"/>
      <c r="EEM90" s="44"/>
      <c r="EEN90" s="44"/>
      <c r="EEO90" s="44"/>
      <c r="EEP90" s="44"/>
      <c r="EEQ90" s="44"/>
      <c r="EER90" s="44"/>
      <c r="EES90" s="44"/>
      <c r="EET90" s="44"/>
      <c r="EEU90" s="44"/>
      <c r="EEV90" s="44"/>
      <c r="EEW90" s="44"/>
      <c r="EEX90" s="44"/>
      <c r="EEY90" s="44"/>
      <c r="EEZ90" s="44"/>
      <c r="EFA90" s="44"/>
      <c r="EFB90" s="44"/>
      <c r="EFC90" s="44"/>
      <c r="EFD90" s="44"/>
      <c r="EFE90" s="44"/>
      <c r="EFF90" s="44"/>
      <c r="EFG90" s="44"/>
      <c r="EFH90" s="44"/>
      <c r="EFI90" s="44"/>
      <c r="EFJ90" s="44"/>
      <c r="EFK90" s="44"/>
      <c r="EFL90" s="44"/>
      <c r="EFM90" s="44"/>
      <c r="EFN90" s="44"/>
      <c r="EFO90" s="44"/>
      <c r="EFP90" s="44"/>
      <c r="EFQ90" s="44"/>
      <c r="EFR90" s="44"/>
      <c r="EFS90" s="44"/>
      <c r="EFT90" s="44"/>
      <c r="EFU90" s="44"/>
      <c r="EFV90" s="44"/>
      <c r="EFW90" s="44"/>
      <c r="EFX90" s="44"/>
      <c r="EFY90" s="44"/>
      <c r="EFZ90" s="44"/>
      <c r="EGA90" s="44"/>
      <c r="EGB90" s="44"/>
      <c r="EGC90" s="44"/>
      <c r="EGD90" s="44"/>
      <c r="EGE90" s="44"/>
      <c r="EGF90" s="44"/>
      <c r="EGG90" s="44"/>
      <c r="EGH90" s="44"/>
      <c r="EGI90" s="44"/>
      <c r="EGJ90" s="44"/>
      <c r="EGK90" s="44"/>
      <c r="EGL90" s="44"/>
      <c r="EGM90" s="44"/>
      <c r="EGN90" s="44"/>
      <c r="EGO90" s="44"/>
      <c r="EGP90" s="44"/>
      <c r="EGQ90" s="44"/>
      <c r="EGR90" s="44"/>
      <c r="EGS90" s="44"/>
      <c r="EGT90" s="44"/>
      <c r="EGU90" s="44"/>
      <c r="EGV90" s="44"/>
      <c r="EGW90" s="44"/>
      <c r="EGX90" s="44"/>
      <c r="EGY90" s="44"/>
      <c r="EGZ90" s="44"/>
      <c r="EHA90" s="44"/>
      <c r="EHB90" s="44"/>
      <c r="EHC90" s="44"/>
      <c r="EHD90" s="44"/>
      <c r="EHE90" s="44"/>
      <c r="EHF90" s="44"/>
      <c r="EHG90" s="44"/>
      <c r="EHH90" s="44"/>
      <c r="EHI90" s="44"/>
      <c r="EHJ90" s="44"/>
      <c r="EHK90" s="44"/>
      <c r="EHL90" s="44"/>
      <c r="EHM90" s="44"/>
      <c r="EHN90" s="44"/>
      <c r="EHO90" s="44"/>
      <c r="EHP90" s="44"/>
      <c r="EHQ90" s="44"/>
      <c r="EHR90" s="44"/>
      <c r="EHS90" s="44"/>
      <c r="EHT90" s="44"/>
      <c r="EHU90" s="44"/>
      <c r="EHV90" s="44"/>
      <c r="EHW90" s="44"/>
      <c r="EHX90" s="44"/>
      <c r="EHY90" s="44"/>
      <c r="EHZ90" s="44"/>
      <c r="EIA90" s="44"/>
      <c r="EIB90" s="44"/>
      <c r="EIC90" s="44"/>
      <c r="EID90" s="44"/>
      <c r="EIE90" s="44"/>
      <c r="EIF90" s="44"/>
      <c r="EIG90" s="44"/>
      <c r="EIH90" s="44"/>
      <c r="EII90" s="44"/>
      <c r="EIJ90" s="44"/>
      <c r="EIK90" s="44"/>
      <c r="EIL90" s="44"/>
      <c r="EIM90" s="44"/>
      <c r="EIN90" s="44"/>
      <c r="EIO90" s="44"/>
      <c r="EIP90" s="44"/>
      <c r="EIQ90" s="44"/>
      <c r="EIR90" s="44"/>
      <c r="EIS90" s="44"/>
      <c r="EIT90" s="44"/>
      <c r="EIU90" s="44"/>
      <c r="EIV90" s="44"/>
      <c r="EIW90" s="44"/>
      <c r="EIX90" s="44"/>
      <c r="EIY90" s="44"/>
      <c r="EIZ90" s="44"/>
      <c r="EJA90" s="44"/>
      <c r="EJB90" s="44"/>
      <c r="EJC90" s="44"/>
      <c r="EJD90" s="44"/>
      <c r="EJE90" s="44"/>
      <c r="EJF90" s="44"/>
      <c r="EJG90" s="44"/>
      <c r="EJH90" s="44"/>
      <c r="EJI90" s="44"/>
      <c r="EJJ90" s="44"/>
      <c r="EJK90" s="44"/>
      <c r="EJL90" s="44"/>
      <c r="EJM90" s="44"/>
      <c r="EJN90" s="44"/>
      <c r="EJO90" s="44"/>
      <c r="EJP90" s="44"/>
      <c r="EJQ90" s="44"/>
      <c r="EJR90" s="44"/>
      <c r="EJS90" s="44"/>
      <c r="EJT90" s="44"/>
      <c r="EJU90" s="44"/>
      <c r="EJV90" s="44"/>
      <c r="EJW90" s="44"/>
      <c r="EJX90" s="44"/>
      <c r="EJY90" s="44"/>
      <c r="EJZ90" s="44"/>
      <c r="EKA90" s="44"/>
      <c r="EKB90" s="44"/>
      <c r="EKC90" s="44"/>
      <c r="EKD90" s="44"/>
      <c r="EKE90" s="44"/>
      <c r="EKF90" s="44"/>
      <c r="EKG90" s="44"/>
      <c r="EKH90" s="44"/>
      <c r="EKI90" s="44"/>
      <c r="EKJ90" s="44"/>
      <c r="EKK90" s="44"/>
      <c r="EKL90" s="44"/>
      <c r="EKM90" s="44"/>
      <c r="EKN90" s="44"/>
      <c r="EKO90" s="44"/>
      <c r="EKP90" s="44"/>
      <c r="EKQ90" s="44"/>
      <c r="EKR90" s="44"/>
      <c r="EKS90" s="44"/>
      <c r="EKT90" s="44"/>
      <c r="EKU90" s="44"/>
      <c r="EKV90" s="44"/>
      <c r="EKW90" s="44"/>
      <c r="EKX90" s="44"/>
      <c r="EKY90" s="44"/>
      <c r="EKZ90" s="44"/>
      <c r="ELA90" s="44"/>
      <c r="ELB90" s="44"/>
      <c r="ELC90" s="44"/>
      <c r="ELD90" s="44"/>
      <c r="ELE90" s="44"/>
      <c r="ELF90" s="44"/>
      <c r="ELG90" s="44"/>
      <c r="ELH90" s="44"/>
      <c r="ELI90" s="44"/>
      <c r="ELJ90" s="44"/>
      <c r="ELK90" s="44"/>
      <c r="ELL90" s="44"/>
      <c r="ELM90" s="44"/>
      <c r="ELN90" s="44"/>
      <c r="ELO90" s="44"/>
      <c r="ELP90" s="44"/>
      <c r="ELQ90" s="44"/>
      <c r="ELR90" s="44"/>
      <c r="ELS90" s="44"/>
      <c r="ELT90" s="44"/>
      <c r="ELU90" s="44"/>
      <c r="ELV90" s="44"/>
      <c r="ELW90" s="44"/>
      <c r="ELX90" s="44"/>
      <c r="ELY90" s="44"/>
      <c r="ELZ90" s="44"/>
      <c r="EMA90" s="44"/>
      <c r="EMB90" s="44"/>
      <c r="EMC90" s="44"/>
      <c r="EMD90" s="44"/>
      <c r="EME90" s="44"/>
      <c r="EMF90" s="44"/>
      <c r="EMG90" s="44"/>
      <c r="EMH90" s="44"/>
      <c r="EMI90" s="44"/>
      <c r="EMJ90" s="44"/>
      <c r="EMK90" s="44"/>
      <c r="EML90" s="44"/>
      <c r="EMM90" s="44"/>
      <c r="EMN90" s="44"/>
      <c r="EMO90" s="44"/>
      <c r="EMP90" s="44"/>
      <c r="EMQ90" s="44"/>
      <c r="EMR90" s="44"/>
      <c r="EMS90" s="44"/>
      <c r="EMT90" s="44"/>
      <c r="EMU90" s="44"/>
      <c r="EMV90" s="44"/>
      <c r="EMW90" s="44"/>
      <c r="EMX90" s="44"/>
      <c r="EMY90" s="44"/>
      <c r="EMZ90" s="44"/>
      <c r="ENA90" s="44"/>
      <c r="ENB90" s="44"/>
      <c r="ENC90" s="44"/>
      <c r="END90" s="44"/>
      <c r="ENE90" s="44"/>
      <c r="ENF90" s="44"/>
      <c r="ENG90" s="44"/>
      <c r="ENH90" s="44"/>
      <c r="ENI90" s="44"/>
      <c r="ENJ90" s="44"/>
      <c r="ENK90" s="44"/>
      <c r="ENL90" s="44"/>
      <c r="ENM90" s="44"/>
      <c r="ENN90" s="44"/>
      <c r="ENO90" s="44"/>
      <c r="ENP90" s="44"/>
      <c r="ENQ90" s="44"/>
      <c r="ENR90" s="44"/>
      <c r="ENS90" s="44"/>
      <c r="ENT90" s="44"/>
      <c r="ENU90" s="44"/>
      <c r="ENV90" s="44"/>
      <c r="ENW90" s="44"/>
      <c r="ENX90" s="44"/>
      <c r="ENY90" s="44"/>
      <c r="ENZ90" s="44"/>
      <c r="EOA90" s="44"/>
      <c r="EOB90" s="44"/>
      <c r="EOC90" s="44"/>
      <c r="EOD90" s="44"/>
      <c r="EOE90" s="44"/>
      <c r="EOF90" s="44"/>
      <c r="EOG90" s="44"/>
      <c r="EOH90" s="44"/>
      <c r="EOI90" s="44"/>
      <c r="EOJ90" s="44"/>
      <c r="EOK90" s="44"/>
      <c r="EOL90" s="44"/>
      <c r="EOM90" s="44"/>
      <c r="EON90" s="44"/>
      <c r="EOO90" s="44"/>
      <c r="EOP90" s="44"/>
      <c r="EOQ90" s="44"/>
      <c r="EOR90" s="44"/>
      <c r="EOS90" s="44"/>
      <c r="EOT90" s="44"/>
      <c r="EOU90" s="44"/>
      <c r="EOV90" s="44"/>
      <c r="EOW90" s="44"/>
      <c r="EOX90" s="44"/>
      <c r="EOY90" s="44"/>
      <c r="EOZ90" s="44"/>
      <c r="EPA90" s="44"/>
      <c r="EPB90" s="44"/>
      <c r="EPC90" s="44"/>
      <c r="EPD90" s="44"/>
      <c r="EPE90" s="44"/>
      <c r="EPF90" s="44"/>
      <c r="EPG90" s="44"/>
      <c r="EPH90" s="44"/>
      <c r="EPI90" s="44"/>
      <c r="EPJ90" s="44"/>
      <c r="EPK90" s="44"/>
      <c r="EPL90" s="44"/>
      <c r="EPM90" s="44"/>
      <c r="EPN90" s="44"/>
      <c r="EPO90" s="44"/>
      <c r="EPP90" s="44"/>
      <c r="EPQ90" s="44"/>
      <c r="EPR90" s="44"/>
      <c r="EPS90" s="44"/>
      <c r="EPT90" s="44"/>
      <c r="EPU90" s="44"/>
      <c r="EPV90" s="44"/>
      <c r="EPW90" s="44"/>
      <c r="EPX90" s="44"/>
      <c r="EPY90" s="44"/>
      <c r="EPZ90" s="44"/>
      <c r="EQA90" s="44"/>
      <c r="EQB90" s="44"/>
      <c r="EQC90" s="44"/>
      <c r="EQD90" s="44"/>
      <c r="EQE90" s="44"/>
      <c r="EQF90" s="44"/>
      <c r="EQG90" s="44"/>
      <c r="EQH90" s="44"/>
      <c r="EQI90" s="44"/>
      <c r="EQJ90" s="44"/>
      <c r="EQK90" s="44"/>
      <c r="EQL90" s="44"/>
      <c r="EQM90" s="44"/>
      <c r="EQN90" s="44"/>
      <c r="EQO90" s="44"/>
      <c r="EQP90" s="44"/>
      <c r="EQQ90" s="44"/>
      <c r="EQR90" s="44"/>
      <c r="EQS90" s="44"/>
      <c r="EQT90" s="44"/>
      <c r="EQU90" s="44"/>
      <c r="EQV90" s="44"/>
      <c r="EQW90" s="44"/>
      <c r="EQX90" s="44"/>
      <c r="EQY90" s="44"/>
      <c r="EQZ90" s="44"/>
      <c r="ERA90" s="44"/>
      <c r="ERB90" s="44"/>
      <c r="ERC90" s="44"/>
      <c r="ERD90" s="44"/>
      <c r="ERE90" s="44"/>
      <c r="ERF90" s="44"/>
      <c r="ERG90" s="44"/>
      <c r="ERH90" s="44"/>
      <c r="ERI90" s="44"/>
      <c r="ERJ90" s="44"/>
      <c r="ERK90" s="44"/>
      <c r="ERL90" s="44"/>
      <c r="ERM90" s="44"/>
      <c r="ERN90" s="44"/>
      <c r="ERO90" s="44"/>
      <c r="ERP90" s="44"/>
      <c r="ERQ90" s="44"/>
      <c r="ERR90" s="44"/>
      <c r="ERS90" s="44"/>
      <c r="ERT90" s="44"/>
      <c r="ERU90" s="44"/>
      <c r="ERV90" s="44"/>
      <c r="ERW90" s="44"/>
      <c r="ERX90" s="44"/>
      <c r="ERY90" s="44"/>
      <c r="ERZ90" s="44"/>
      <c r="ESA90" s="44"/>
      <c r="ESB90" s="44"/>
      <c r="ESC90" s="44"/>
      <c r="ESD90" s="44"/>
      <c r="ESE90" s="44"/>
      <c r="ESF90" s="44"/>
      <c r="ESG90" s="44"/>
      <c r="ESH90" s="44"/>
      <c r="ESI90" s="44"/>
      <c r="ESJ90" s="44"/>
      <c r="ESK90" s="44"/>
      <c r="ESL90" s="44"/>
      <c r="ESM90" s="44"/>
      <c r="ESN90" s="44"/>
      <c r="ESO90" s="44"/>
      <c r="ESP90" s="44"/>
      <c r="ESQ90" s="44"/>
      <c r="ESR90" s="44"/>
      <c r="ESS90" s="44"/>
      <c r="EST90" s="44"/>
      <c r="ESU90" s="44"/>
      <c r="ESV90" s="44"/>
      <c r="ESW90" s="44"/>
      <c r="ESX90" s="44"/>
      <c r="ESY90" s="44"/>
      <c r="ESZ90" s="44"/>
      <c r="ETA90" s="44"/>
      <c r="ETB90" s="44"/>
      <c r="ETC90" s="44"/>
      <c r="ETD90" s="44"/>
      <c r="ETE90" s="44"/>
      <c r="ETF90" s="44"/>
      <c r="ETG90" s="44"/>
      <c r="ETH90" s="44"/>
      <c r="ETI90" s="44"/>
      <c r="ETJ90" s="44"/>
      <c r="ETK90" s="44"/>
      <c r="ETL90" s="44"/>
      <c r="ETM90" s="44"/>
      <c r="ETN90" s="44"/>
      <c r="ETO90" s="44"/>
      <c r="ETP90" s="44"/>
      <c r="ETQ90" s="44"/>
      <c r="ETR90" s="44"/>
      <c r="ETS90" s="44"/>
      <c r="ETT90" s="44"/>
      <c r="ETU90" s="44"/>
      <c r="ETV90" s="44"/>
      <c r="ETW90" s="44"/>
      <c r="ETX90" s="44"/>
      <c r="ETY90" s="44"/>
      <c r="ETZ90" s="44"/>
      <c r="EUA90" s="44"/>
      <c r="EUB90" s="44"/>
      <c r="EUC90" s="44"/>
      <c r="EUD90" s="44"/>
      <c r="EUE90" s="44"/>
      <c r="EUF90" s="44"/>
      <c r="EUG90" s="44"/>
      <c r="EUH90" s="44"/>
      <c r="EUI90" s="44"/>
      <c r="EUJ90" s="44"/>
      <c r="EUK90" s="44"/>
      <c r="EUL90" s="44"/>
      <c r="EUM90" s="44"/>
      <c r="EUN90" s="44"/>
      <c r="EUO90" s="44"/>
      <c r="EUP90" s="44"/>
      <c r="EUQ90" s="44"/>
      <c r="EUR90" s="44"/>
      <c r="EUS90" s="44"/>
      <c r="EUT90" s="44"/>
      <c r="EUU90" s="44"/>
      <c r="EUV90" s="44"/>
      <c r="EUW90" s="44"/>
      <c r="EUX90" s="44"/>
      <c r="EUY90" s="44"/>
      <c r="EUZ90" s="44"/>
      <c r="EVA90" s="44"/>
      <c r="EVB90" s="44"/>
      <c r="EVC90" s="44"/>
      <c r="EVD90" s="44"/>
      <c r="EVE90" s="44"/>
      <c r="EVF90" s="44"/>
      <c r="EVG90" s="44"/>
      <c r="EVH90" s="44"/>
      <c r="EVI90" s="44"/>
      <c r="EVJ90" s="44"/>
      <c r="EVK90" s="44"/>
      <c r="EVL90" s="44"/>
      <c r="EVM90" s="44"/>
      <c r="EVN90" s="44"/>
      <c r="EVO90" s="44"/>
      <c r="EVP90" s="44"/>
      <c r="EVQ90" s="44"/>
      <c r="EVR90" s="44"/>
      <c r="EVS90" s="44"/>
      <c r="EVT90" s="44"/>
      <c r="EVU90" s="44"/>
      <c r="EVV90" s="44"/>
      <c r="EVW90" s="44"/>
      <c r="EVX90" s="44"/>
      <c r="EVY90" s="44"/>
      <c r="EVZ90" s="44"/>
      <c r="EWA90" s="44"/>
      <c r="EWB90" s="44"/>
      <c r="EWC90" s="44"/>
      <c r="EWD90" s="44"/>
      <c r="EWE90" s="44"/>
      <c r="EWF90" s="44"/>
      <c r="EWG90" s="44"/>
      <c r="EWH90" s="44"/>
      <c r="EWI90" s="44"/>
      <c r="EWJ90" s="44"/>
      <c r="EWK90" s="44"/>
      <c r="EWL90" s="44"/>
      <c r="EWM90" s="44"/>
      <c r="EWN90" s="44"/>
      <c r="EWO90" s="44"/>
      <c r="EWP90" s="44"/>
      <c r="EWQ90" s="44"/>
      <c r="EWR90" s="44"/>
      <c r="EWS90" s="44"/>
      <c r="EWT90" s="44"/>
      <c r="EWU90" s="44"/>
      <c r="EWV90" s="44"/>
      <c r="EWW90" s="44"/>
      <c r="EWX90" s="44"/>
      <c r="EWY90" s="44"/>
      <c r="EWZ90" s="44"/>
      <c r="EXA90" s="44"/>
      <c r="EXB90" s="44"/>
      <c r="EXC90" s="44"/>
      <c r="EXD90" s="44"/>
      <c r="EXE90" s="44"/>
      <c r="EXF90" s="44"/>
      <c r="EXG90" s="44"/>
      <c r="EXH90" s="44"/>
      <c r="EXI90" s="44"/>
      <c r="EXJ90" s="44"/>
      <c r="EXK90" s="44"/>
      <c r="EXL90" s="44"/>
      <c r="EXM90" s="44"/>
      <c r="EXN90" s="44"/>
      <c r="EXO90" s="44"/>
      <c r="EXP90" s="44"/>
      <c r="EXQ90" s="44"/>
      <c r="EXR90" s="44"/>
      <c r="EXS90" s="44"/>
      <c r="EXT90" s="44"/>
      <c r="EXU90" s="44"/>
      <c r="EXV90" s="44"/>
      <c r="EXW90" s="44"/>
      <c r="EXX90" s="44"/>
      <c r="EXY90" s="44"/>
      <c r="EXZ90" s="44"/>
      <c r="EYA90" s="44"/>
      <c r="EYB90" s="44"/>
      <c r="EYC90" s="44"/>
      <c r="EYD90" s="44"/>
      <c r="EYE90" s="44"/>
      <c r="EYF90" s="44"/>
      <c r="EYG90" s="44"/>
      <c r="EYH90" s="44"/>
      <c r="EYI90" s="44"/>
      <c r="EYJ90" s="44"/>
      <c r="EYK90" s="44"/>
      <c r="EYL90" s="44"/>
      <c r="EYM90" s="44"/>
      <c r="EYN90" s="44"/>
      <c r="EYO90" s="44"/>
      <c r="EYP90" s="44"/>
      <c r="EYQ90" s="44"/>
      <c r="EYR90" s="44"/>
      <c r="EYS90" s="44"/>
      <c r="EYT90" s="44"/>
      <c r="EYU90" s="44"/>
      <c r="EYV90" s="44"/>
      <c r="EYW90" s="44"/>
      <c r="EYX90" s="44"/>
      <c r="EYY90" s="44"/>
      <c r="EYZ90" s="44"/>
      <c r="EZA90" s="44"/>
      <c r="EZB90" s="44"/>
      <c r="EZC90" s="44"/>
      <c r="EZD90" s="44"/>
      <c r="EZE90" s="44"/>
      <c r="EZF90" s="44"/>
      <c r="EZG90" s="44"/>
      <c r="EZH90" s="44"/>
      <c r="EZI90" s="44"/>
      <c r="EZJ90" s="44"/>
      <c r="EZK90" s="44"/>
      <c r="EZL90" s="44"/>
      <c r="EZM90" s="44"/>
      <c r="EZN90" s="44"/>
      <c r="EZO90" s="44"/>
      <c r="EZP90" s="44"/>
      <c r="EZQ90" s="44"/>
      <c r="EZR90" s="44"/>
      <c r="EZS90" s="44"/>
      <c r="EZT90" s="44"/>
      <c r="EZU90" s="44"/>
      <c r="EZV90" s="44"/>
      <c r="EZW90" s="44"/>
      <c r="EZX90" s="44"/>
      <c r="EZY90" s="44"/>
      <c r="EZZ90" s="44"/>
      <c r="FAA90" s="44"/>
      <c r="FAB90" s="44"/>
      <c r="FAC90" s="44"/>
      <c r="FAD90" s="44"/>
      <c r="FAE90" s="44"/>
      <c r="FAF90" s="44"/>
      <c r="FAG90" s="44"/>
      <c r="FAH90" s="44"/>
      <c r="FAI90" s="44"/>
      <c r="FAJ90" s="44"/>
      <c r="FAK90" s="44"/>
      <c r="FAL90" s="44"/>
      <c r="FAM90" s="44"/>
      <c r="FAN90" s="44"/>
      <c r="FAO90" s="44"/>
      <c r="FAP90" s="44"/>
      <c r="FAQ90" s="44"/>
      <c r="FAR90" s="44"/>
      <c r="FAS90" s="44"/>
      <c r="FAT90" s="44"/>
      <c r="FAU90" s="44"/>
      <c r="FAV90" s="44"/>
      <c r="FAW90" s="44"/>
      <c r="FAX90" s="44"/>
      <c r="FAY90" s="44"/>
      <c r="FAZ90" s="44"/>
      <c r="FBA90" s="44"/>
      <c r="FBB90" s="44"/>
      <c r="FBC90" s="44"/>
      <c r="FBD90" s="44"/>
      <c r="FBE90" s="44"/>
      <c r="FBF90" s="44"/>
      <c r="FBG90" s="44"/>
      <c r="FBH90" s="44"/>
      <c r="FBI90" s="44"/>
      <c r="FBJ90" s="44"/>
      <c r="FBK90" s="44"/>
      <c r="FBL90" s="44"/>
      <c r="FBM90" s="44"/>
      <c r="FBN90" s="44"/>
      <c r="FBO90" s="44"/>
      <c r="FBP90" s="44"/>
      <c r="FBQ90" s="44"/>
      <c r="FBR90" s="44"/>
      <c r="FBS90" s="44"/>
      <c r="FBT90" s="44"/>
      <c r="FBU90" s="44"/>
      <c r="FBV90" s="44"/>
      <c r="FBW90" s="44"/>
      <c r="FBX90" s="44"/>
      <c r="FBY90" s="44"/>
      <c r="FBZ90" s="44"/>
      <c r="FCA90" s="44"/>
      <c r="FCB90" s="44"/>
      <c r="FCC90" s="44"/>
      <c r="FCD90" s="44"/>
      <c r="FCE90" s="44"/>
      <c r="FCF90" s="44"/>
      <c r="FCG90" s="44"/>
      <c r="FCH90" s="44"/>
      <c r="FCI90" s="44"/>
      <c r="FCJ90" s="44"/>
      <c r="FCK90" s="44"/>
      <c r="FCL90" s="44"/>
      <c r="FCM90" s="44"/>
      <c r="FCN90" s="44"/>
      <c r="FCO90" s="44"/>
      <c r="FCP90" s="44"/>
      <c r="FCQ90" s="44"/>
      <c r="FCR90" s="44"/>
      <c r="FCS90" s="44"/>
      <c r="FCT90" s="44"/>
      <c r="FCU90" s="44"/>
      <c r="FCV90" s="44"/>
      <c r="FCW90" s="44"/>
      <c r="FCX90" s="44"/>
      <c r="FCY90" s="44"/>
      <c r="FCZ90" s="44"/>
      <c r="FDA90" s="44"/>
      <c r="FDB90" s="44"/>
      <c r="FDC90" s="44"/>
      <c r="FDD90" s="44"/>
      <c r="FDE90" s="44"/>
      <c r="FDF90" s="44"/>
      <c r="FDG90" s="44"/>
      <c r="FDH90" s="44"/>
      <c r="FDI90" s="44"/>
      <c r="FDJ90" s="44"/>
      <c r="FDK90" s="44"/>
      <c r="FDL90" s="44"/>
      <c r="FDM90" s="44"/>
      <c r="FDN90" s="44"/>
      <c r="FDO90" s="44"/>
      <c r="FDP90" s="44"/>
      <c r="FDQ90" s="44"/>
      <c r="FDR90" s="44"/>
      <c r="FDS90" s="44"/>
      <c r="FDT90" s="44"/>
      <c r="FDU90" s="44"/>
      <c r="FDV90" s="44"/>
      <c r="FDW90" s="44"/>
      <c r="FDX90" s="44"/>
      <c r="FDY90" s="44"/>
      <c r="FDZ90" s="44"/>
      <c r="FEA90" s="44"/>
      <c r="FEB90" s="44"/>
      <c r="FEC90" s="44"/>
      <c r="FED90" s="44"/>
      <c r="FEE90" s="44"/>
      <c r="FEF90" s="44"/>
      <c r="FEG90" s="44"/>
      <c r="FEH90" s="44"/>
      <c r="FEI90" s="44"/>
      <c r="FEJ90" s="44"/>
      <c r="FEK90" s="44"/>
      <c r="FEL90" s="44"/>
      <c r="FEM90" s="44"/>
      <c r="FEN90" s="44"/>
      <c r="FEO90" s="44"/>
      <c r="FEP90" s="44"/>
      <c r="FEQ90" s="44"/>
      <c r="FER90" s="44"/>
      <c r="FES90" s="44"/>
      <c r="FET90" s="44"/>
      <c r="FEU90" s="44"/>
      <c r="FEV90" s="44"/>
      <c r="FEW90" s="44"/>
      <c r="FEX90" s="44"/>
      <c r="FEY90" s="44"/>
      <c r="FEZ90" s="44"/>
      <c r="FFA90" s="44"/>
      <c r="FFB90" s="44"/>
      <c r="FFC90" s="44"/>
      <c r="FFD90" s="44"/>
      <c r="FFE90" s="44"/>
      <c r="FFF90" s="44"/>
      <c r="FFG90" s="44"/>
      <c r="FFH90" s="44"/>
      <c r="FFI90" s="44"/>
      <c r="FFJ90" s="44"/>
      <c r="FFK90" s="44"/>
      <c r="FFL90" s="44"/>
      <c r="FFM90" s="44"/>
      <c r="FFN90" s="44"/>
      <c r="FFO90" s="44"/>
      <c r="FFP90" s="44"/>
      <c r="FFQ90" s="44"/>
      <c r="FFR90" s="44"/>
      <c r="FFS90" s="44"/>
      <c r="FFT90" s="44"/>
      <c r="FFU90" s="44"/>
      <c r="FFV90" s="44"/>
      <c r="FFW90" s="44"/>
      <c r="FFX90" s="44"/>
      <c r="FFY90" s="44"/>
      <c r="FFZ90" s="44"/>
      <c r="FGA90" s="44"/>
      <c r="FGB90" s="44"/>
      <c r="FGC90" s="44"/>
      <c r="FGD90" s="44"/>
      <c r="FGE90" s="44"/>
      <c r="FGF90" s="44"/>
      <c r="FGG90" s="44"/>
      <c r="FGH90" s="44"/>
      <c r="FGI90" s="44"/>
      <c r="FGJ90" s="44"/>
      <c r="FGK90" s="44"/>
      <c r="FGL90" s="44"/>
      <c r="FGM90" s="44"/>
      <c r="FGN90" s="44"/>
      <c r="FGO90" s="44"/>
      <c r="FGP90" s="44"/>
      <c r="FGQ90" s="44"/>
      <c r="FGR90" s="44"/>
      <c r="FGS90" s="44"/>
      <c r="FGT90" s="44"/>
      <c r="FGU90" s="44"/>
      <c r="FGV90" s="44"/>
      <c r="FGW90" s="44"/>
      <c r="FGX90" s="44"/>
      <c r="FGY90" s="44"/>
      <c r="FGZ90" s="44"/>
      <c r="FHA90" s="44"/>
      <c r="FHB90" s="44"/>
      <c r="FHC90" s="44"/>
      <c r="FHD90" s="44"/>
      <c r="FHE90" s="44"/>
      <c r="FHF90" s="44"/>
      <c r="FHG90" s="44"/>
      <c r="FHH90" s="44"/>
      <c r="FHI90" s="44"/>
      <c r="FHJ90" s="44"/>
      <c r="FHK90" s="44"/>
      <c r="FHL90" s="44"/>
      <c r="FHM90" s="44"/>
      <c r="FHN90" s="44"/>
      <c r="FHO90" s="44"/>
      <c r="FHP90" s="44"/>
      <c r="FHQ90" s="44"/>
      <c r="FHR90" s="44"/>
      <c r="FHS90" s="44"/>
      <c r="FHT90" s="44"/>
      <c r="FHU90" s="44"/>
      <c r="FHV90" s="44"/>
      <c r="FHW90" s="44"/>
      <c r="FHX90" s="44"/>
      <c r="FHY90" s="44"/>
      <c r="FHZ90" s="44"/>
      <c r="FIA90" s="44"/>
      <c r="FIB90" s="44"/>
      <c r="FIC90" s="44"/>
      <c r="FID90" s="44"/>
      <c r="FIE90" s="44"/>
      <c r="FIF90" s="44"/>
      <c r="FIG90" s="44"/>
      <c r="FIH90" s="44"/>
      <c r="FII90" s="44"/>
      <c r="FIJ90" s="44"/>
      <c r="FIK90" s="44"/>
      <c r="FIL90" s="44"/>
      <c r="FIM90" s="44"/>
      <c r="FIN90" s="44"/>
      <c r="FIO90" s="44"/>
      <c r="FIP90" s="44"/>
      <c r="FIQ90" s="44"/>
      <c r="FIR90" s="44"/>
      <c r="FIS90" s="44"/>
      <c r="FIT90" s="44"/>
      <c r="FIU90" s="44"/>
      <c r="FIV90" s="44"/>
      <c r="FIW90" s="44"/>
      <c r="FIX90" s="44"/>
      <c r="FIY90" s="44"/>
      <c r="FIZ90" s="44"/>
      <c r="FJA90" s="44"/>
      <c r="FJB90" s="44"/>
      <c r="FJC90" s="44"/>
      <c r="FJD90" s="44"/>
      <c r="FJE90" s="44"/>
      <c r="FJF90" s="44"/>
      <c r="FJG90" s="44"/>
      <c r="FJH90" s="44"/>
      <c r="FJI90" s="44"/>
      <c r="FJJ90" s="44"/>
      <c r="FJK90" s="44"/>
      <c r="FJL90" s="44"/>
      <c r="FJM90" s="44"/>
      <c r="FJN90" s="44"/>
      <c r="FJO90" s="44"/>
      <c r="FJP90" s="44"/>
      <c r="FJQ90" s="44"/>
      <c r="FJR90" s="44"/>
      <c r="FJS90" s="44"/>
      <c r="FJT90" s="44"/>
      <c r="FJU90" s="44"/>
      <c r="FJV90" s="44"/>
      <c r="FJW90" s="44"/>
      <c r="FJX90" s="44"/>
      <c r="FJY90" s="44"/>
      <c r="FJZ90" s="44"/>
      <c r="FKA90" s="44"/>
      <c r="FKB90" s="44"/>
      <c r="FKC90" s="44"/>
      <c r="FKD90" s="44"/>
      <c r="FKE90" s="44"/>
      <c r="FKF90" s="44"/>
      <c r="FKG90" s="44"/>
      <c r="FKH90" s="44"/>
      <c r="FKI90" s="44"/>
      <c r="FKJ90" s="44"/>
      <c r="FKK90" s="44"/>
      <c r="FKL90" s="44"/>
      <c r="FKM90" s="44"/>
      <c r="FKN90" s="44"/>
      <c r="FKO90" s="44"/>
      <c r="FKP90" s="44"/>
      <c r="FKQ90" s="44"/>
    </row>
    <row r="91" spans="1:4359" s="38" customFormat="1" ht="31.5" customHeight="1" thickBot="1" x14ac:dyDescent="0.3">
      <c r="A91" s="732"/>
      <c r="B91" s="787"/>
      <c r="C91" s="807"/>
      <c r="D91" s="791"/>
      <c r="E91" s="791"/>
      <c r="F91" s="333" t="s">
        <v>23</v>
      </c>
      <c r="G91" s="259">
        <v>1.67E-2</v>
      </c>
      <c r="H91" s="259">
        <v>1.67E-2</v>
      </c>
      <c r="I91" s="259">
        <v>1.67E-2</v>
      </c>
      <c r="J91" s="259">
        <v>1.67E-2</v>
      </c>
      <c r="K91" s="259">
        <v>1.67E-2</v>
      </c>
      <c r="L91" s="259">
        <v>1.67E-2</v>
      </c>
      <c r="M91" s="259">
        <v>7.0000000000000007E-2</v>
      </c>
      <c r="N91" s="259">
        <v>0.13339999999999999</v>
      </c>
      <c r="O91" s="259">
        <v>0.13339999999999999</v>
      </c>
      <c r="P91" s="259">
        <v>0.16670000000000001</v>
      </c>
      <c r="Q91" s="259">
        <v>0.16669999999999999</v>
      </c>
      <c r="R91" s="259">
        <v>0.16619999999999999</v>
      </c>
      <c r="S91" s="335">
        <f>SUM(G91:R91)</f>
        <v>0.93659999999999988</v>
      </c>
      <c r="T91" s="802"/>
      <c r="U91" s="813"/>
      <c r="V91" s="750"/>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c r="GZ91" s="44"/>
      <c r="HA91" s="44"/>
      <c r="HB91" s="44"/>
      <c r="HC91" s="44"/>
      <c r="HD91" s="4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44"/>
      <c r="JI91" s="44"/>
      <c r="JJ91" s="44"/>
      <c r="JK91" s="44"/>
      <c r="JL91" s="44"/>
      <c r="JM91" s="44"/>
      <c r="JN91" s="44"/>
      <c r="JO91" s="44"/>
      <c r="JP91" s="44"/>
      <c r="JQ91" s="44"/>
      <c r="JR91" s="44"/>
      <c r="JS91" s="44"/>
      <c r="JT91" s="44"/>
      <c r="JU91" s="44"/>
      <c r="JV91" s="44"/>
      <c r="JW91" s="44"/>
      <c r="JX91" s="44"/>
      <c r="JY91" s="44"/>
      <c r="JZ91" s="44"/>
      <c r="KA91" s="44"/>
      <c r="KB91" s="44"/>
      <c r="KC91" s="44"/>
      <c r="KD91" s="44"/>
      <c r="KE91" s="44"/>
      <c r="KF91" s="44"/>
      <c r="KG91" s="44"/>
      <c r="KH91" s="44"/>
      <c r="KI91" s="44"/>
      <c r="KJ91" s="44"/>
      <c r="KK91" s="44"/>
      <c r="KL91" s="44"/>
      <c r="KM91" s="44"/>
      <c r="KN91" s="44"/>
      <c r="KO91" s="44"/>
      <c r="KP91" s="44"/>
      <c r="KQ91" s="44"/>
      <c r="KR91" s="44"/>
      <c r="KS91" s="44"/>
      <c r="KT91" s="44"/>
      <c r="KU91" s="44"/>
      <c r="KV91" s="44"/>
      <c r="KW91" s="44"/>
      <c r="KX91" s="44"/>
      <c r="KY91" s="44"/>
      <c r="KZ91" s="44"/>
      <c r="LA91" s="44"/>
      <c r="LB91" s="44"/>
      <c r="LC91" s="44"/>
      <c r="LD91" s="44"/>
      <c r="LE91" s="44"/>
      <c r="LF91" s="44"/>
      <c r="LG91" s="44"/>
      <c r="LH91" s="44"/>
      <c r="LI91" s="44"/>
      <c r="LJ91" s="44"/>
      <c r="LK91" s="44"/>
      <c r="LL91" s="44"/>
      <c r="LM91" s="44"/>
      <c r="LN91" s="44"/>
      <c r="LO91" s="44"/>
      <c r="LP91" s="44"/>
      <c r="LQ91" s="44"/>
      <c r="LR91" s="44"/>
      <c r="LS91" s="44"/>
      <c r="LT91" s="44"/>
      <c r="LU91" s="44"/>
      <c r="LV91" s="44"/>
      <c r="LW91" s="44"/>
      <c r="LX91" s="44"/>
      <c r="LY91" s="44"/>
      <c r="LZ91" s="44"/>
      <c r="MA91" s="44"/>
      <c r="MB91" s="44"/>
      <c r="MC91" s="44"/>
      <c r="MD91" s="44"/>
      <c r="ME91" s="44"/>
      <c r="MF91" s="44"/>
      <c r="MG91" s="44"/>
      <c r="MH91" s="44"/>
      <c r="MI91" s="44"/>
      <c r="MJ91" s="44"/>
      <c r="MK91" s="44"/>
      <c r="ML91" s="44"/>
      <c r="MM91" s="44"/>
      <c r="MN91" s="44"/>
      <c r="MO91" s="44"/>
      <c r="MP91" s="44"/>
      <c r="MQ91" s="44"/>
      <c r="MR91" s="44"/>
      <c r="MS91" s="44"/>
      <c r="MT91" s="44"/>
      <c r="MU91" s="44"/>
      <c r="MV91" s="44"/>
      <c r="MW91" s="44"/>
      <c r="MX91" s="44"/>
      <c r="MY91" s="44"/>
      <c r="MZ91" s="44"/>
      <c r="NA91" s="44"/>
      <c r="NB91" s="44"/>
      <c r="NC91" s="44"/>
      <c r="ND91" s="44"/>
      <c r="NE91" s="44"/>
      <c r="NF91" s="44"/>
      <c r="NG91" s="44"/>
      <c r="NH91" s="44"/>
      <c r="NI91" s="44"/>
      <c r="NJ91" s="44"/>
      <c r="NK91" s="44"/>
      <c r="NL91" s="44"/>
      <c r="NM91" s="44"/>
      <c r="NN91" s="44"/>
      <c r="NO91" s="44"/>
      <c r="NP91" s="44"/>
      <c r="NQ91" s="44"/>
      <c r="NR91" s="44"/>
      <c r="NS91" s="44"/>
      <c r="NT91" s="44"/>
      <c r="NU91" s="44"/>
      <c r="NV91" s="44"/>
      <c r="NW91" s="44"/>
      <c r="NX91" s="44"/>
      <c r="NY91" s="44"/>
      <c r="NZ91" s="44"/>
      <c r="OA91" s="44"/>
      <c r="OB91" s="44"/>
      <c r="OC91" s="44"/>
      <c r="OD91" s="44"/>
      <c r="OE91" s="44"/>
      <c r="OF91" s="44"/>
      <c r="OG91" s="44"/>
      <c r="OH91" s="44"/>
      <c r="OI91" s="44"/>
      <c r="OJ91" s="44"/>
      <c r="OK91" s="44"/>
      <c r="OL91" s="44"/>
      <c r="OM91" s="44"/>
      <c r="ON91" s="44"/>
      <c r="OO91" s="44"/>
      <c r="OP91" s="44"/>
      <c r="OQ91" s="44"/>
      <c r="OR91" s="44"/>
      <c r="OS91" s="44"/>
      <c r="OT91" s="44"/>
      <c r="OU91" s="44"/>
      <c r="OV91" s="44"/>
      <c r="OW91" s="44"/>
      <c r="OX91" s="44"/>
      <c r="OY91" s="44"/>
      <c r="OZ91" s="44"/>
      <c r="PA91" s="44"/>
      <c r="PB91" s="44"/>
      <c r="PC91" s="44"/>
      <c r="PD91" s="44"/>
      <c r="PE91" s="44"/>
      <c r="PF91" s="44"/>
      <c r="PG91" s="44"/>
      <c r="PH91" s="44"/>
      <c r="PI91" s="44"/>
      <c r="PJ91" s="44"/>
      <c r="PK91" s="44"/>
      <c r="PL91" s="44"/>
      <c r="PM91" s="44"/>
      <c r="PN91" s="44"/>
      <c r="PO91" s="44"/>
      <c r="PP91" s="44"/>
      <c r="PQ91" s="44"/>
      <c r="PR91" s="44"/>
      <c r="PS91" s="44"/>
      <c r="PT91" s="44"/>
      <c r="PU91" s="44"/>
      <c r="PV91" s="44"/>
      <c r="PW91" s="44"/>
      <c r="PX91" s="44"/>
      <c r="PY91" s="44"/>
      <c r="PZ91" s="44"/>
      <c r="QA91" s="44"/>
      <c r="QB91" s="44"/>
      <c r="QC91" s="44"/>
      <c r="QD91" s="44"/>
      <c r="QE91" s="44"/>
      <c r="QF91" s="44"/>
      <c r="QG91" s="44"/>
      <c r="QH91" s="44"/>
      <c r="QI91" s="44"/>
      <c r="QJ91" s="44"/>
      <c r="QK91" s="44"/>
      <c r="QL91" s="44"/>
      <c r="QM91" s="44"/>
      <c r="QN91" s="44"/>
      <c r="QO91" s="44"/>
      <c r="QP91" s="44"/>
      <c r="QQ91" s="44"/>
      <c r="QR91" s="44"/>
      <c r="QS91" s="44"/>
      <c r="QT91" s="44"/>
      <c r="QU91" s="44"/>
      <c r="QV91" s="44"/>
      <c r="QW91" s="44"/>
      <c r="QX91" s="44"/>
      <c r="QY91" s="44"/>
      <c r="QZ91" s="44"/>
      <c r="RA91" s="44"/>
      <c r="RB91" s="44"/>
      <c r="RC91" s="44"/>
      <c r="RD91" s="44"/>
      <c r="RE91" s="44"/>
      <c r="RF91" s="44"/>
      <c r="RG91" s="44"/>
      <c r="RH91" s="44"/>
      <c r="RI91" s="44"/>
      <c r="RJ91" s="44"/>
      <c r="RK91" s="44"/>
      <c r="RL91" s="44"/>
      <c r="RM91" s="44"/>
      <c r="RN91" s="44"/>
      <c r="RO91" s="44"/>
      <c r="RP91" s="44"/>
      <c r="RQ91" s="44"/>
      <c r="RR91" s="44"/>
      <c r="RS91" s="44"/>
      <c r="RT91" s="44"/>
      <c r="RU91" s="44"/>
      <c r="RV91" s="44"/>
      <c r="RW91" s="44"/>
      <c r="RX91" s="44"/>
      <c r="RY91" s="44"/>
      <c r="RZ91" s="44"/>
      <c r="SA91" s="44"/>
      <c r="SB91" s="44"/>
      <c r="SC91" s="44"/>
      <c r="SD91" s="44"/>
      <c r="SE91" s="44"/>
      <c r="SF91" s="44"/>
      <c r="SG91" s="44"/>
      <c r="SH91" s="44"/>
      <c r="SI91" s="44"/>
      <c r="SJ91" s="44"/>
      <c r="SK91" s="44"/>
      <c r="SL91" s="44"/>
      <c r="SM91" s="44"/>
      <c r="SN91" s="44"/>
      <c r="SO91" s="44"/>
      <c r="SP91" s="44"/>
      <c r="SQ91" s="44"/>
      <c r="SR91" s="44"/>
      <c r="SS91" s="44"/>
      <c r="ST91" s="44"/>
      <c r="SU91" s="44"/>
      <c r="SV91" s="44"/>
      <c r="SW91" s="44"/>
      <c r="SX91" s="44"/>
      <c r="SY91" s="44"/>
      <c r="SZ91" s="44"/>
      <c r="TA91" s="44"/>
      <c r="TB91" s="44"/>
      <c r="TC91" s="44"/>
      <c r="TD91" s="44"/>
      <c r="TE91" s="44"/>
      <c r="TF91" s="44"/>
      <c r="TG91" s="44"/>
      <c r="TH91" s="44"/>
      <c r="TI91" s="44"/>
      <c r="TJ91" s="44"/>
      <c r="TK91" s="44"/>
      <c r="TL91" s="44"/>
      <c r="TM91" s="44"/>
      <c r="TN91" s="44"/>
      <c r="TO91" s="44"/>
      <c r="TP91" s="44"/>
      <c r="TQ91" s="44"/>
      <c r="TR91" s="44"/>
      <c r="TS91" s="44"/>
      <c r="TT91" s="44"/>
      <c r="TU91" s="44"/>
      <c r="TV91" s="44"/>
      <c r="TW91" s="44"/>
      <c r="TX91" s="44"/>
      <c r="TY91" s="44"/>
      <c r="TZ91" s="44"/>
      <c r="UA91" s="44"/>
      <c r="UB91" s="44"/>
      <c r="UC91" s="44"/>
      <c r="UD91" s="44"/>
      <c r="UE91" s="44"/>
      <c r="UF91" s="44"/>
      <c r="UG91" s="44"/>
      <c r="UH91" s="44"/>
      <c r="UI91" s="44"/>
      <c r="UJ91" s="44"/>
      <c r="UK91" s="44"/>
      <c r="UL91" s="44"/>
      <c r="UM91" s="44"/>
      <c r="UN91" s="44"/>
      <c r="UO91" s="44"/>
      <c r="UP91" s="44"/>
      <c r="UQ91" s="44"/>
      <c r="UR91" s="44"/>
      <c r="US91" s="44"/>
      <c r="UT91" s="44"/>
      <c r="UU91" s="44"/>
      <c r="UV91" s="44"/>
      <c r="UW91" s="44"/>
      <c r="UX91" s="44"/>
      <c r="UY91" s="44"/>
      <c r="UZ91" s="44"/>
      <c r="VA91" s="44"/>
      <c r="VB91" s="44"/>
      <c r="VC91" s="44"/>
      <c r="VD91" s="44"/>
      <c r="VE91" s="44"/>
      <c r="VF91" s="44"/>
      <c r="VG91" s="44"/>
      <c r="VH91" s="44"/>
      <c r="VI91" s="44"/>
      <c r="VJ91" s="44"/>
      <c r="VK91" s="44"/>
      <c r="VL91" s="44"/>
      <c r="VM91" s="44"/>
      <c r="VN91" s="44"/>
      <c r="VO91" s="44"/>
      <c r="VP91" s="44"/>
      <c r="VQ91" s="44"/>
      <c r="VR91" s="44"/>
      <c r="VS91" s="44"/>
      <c r="VT91" s="44"/>
      <c r="VU91" s="44"/>
      <c r="VV91" s="44"/>
      <c r="VW91" s="44"/>
      <c r="VX91" s="44"/>
      <c r="VY91" s="44"/>
      <c r="VZ91" s="44"/>
      <c r="WA91" s="44"/>
      <c r="WB91" s="44"/>
      <c r="WC91" s="44"/>
      <c r="WD91" s="44"/>
      <c r="WE91" s="44"/>
      <c r="WF91" s="44"/>
      <c r="WG91" s="44"/>
      <c r="WH91" s="44"/>
      <c r="WI91" s="44"/>
      <c r="WJ91" s="44"/>
      <c r="WK91" s="44"/>
      <c r="WL91" s="44"/>
      <c r="WM91" s="44"/>
      <c r="WN91" s="44"/>
      <c r="WO91" s="44"/>
      <c r="WP91" s="44"/>
      <c r="WQ91" s="44"/>
      <c r="WR91" s="44"/>
      <c r="WS91" s="44"/>
      <c r="WT91" s="44"/>
      <c r="WU91" s="44"/>
      <c r="WV91" s="44"/>
      <c r="WW91" s="44"/>
      <c r="WX91" s="44"/>
      <c r="WY91" s="44"/>
      <c r="WZ91" s="44"/>
      <c r="XA91" s="44"/>
      <c r="XB91" s="44"/>
      <c r="XC91" s="44"/>
      <c r="XD91" s="44"/>
      <c r="XE91" s="44"/>
      <c r="XF91" s="44"/>
      <c r="XG91" s="44"/>
      <c r="XH91" s="44"/>
      <c r="XI91" s="44"/>
      <c r="XJ91" s="44"/>
      <c r="XK91" s="44"/>
      <c r="XL91" s="44"/>
      <c r="XM91" s="44"/>
      <c r="XN91" s="44"/>
      <c r="XO91" s="44"/>
      <c r="XP91" s="44"/>
      <c r="XQ91" s="44"/>
      <c r="XR91" s="44"/>
      <c r="XS91" s="44"/>
      <c r="XT91" s="44"/>
      <c r="XU91" s="44"/>
      <c r="XV91" s="44"/>
      <c r="XW91" s="44"/>
      <c r="XX91" s="44"/>
      <c r="XY91" s="44"/>
      <c r="XZ91" s="44"/>
      <c r="YA91" s="44"/>
      <c r="YB91" s="44"/>
      <c r="YC91" s="44"/>
      <c r="YD91" s="44"/>
      <c r="YE91" s="44"/>
      <c r="YF91" s="44"/>
      <c r="YG91" s="44"/>
      <c r="YH91" s="44"/>
      <c r="YI91" s="44"/>
      <c r="YJ91" s="44"/>
      <c r="YK91" s="44"/>
      <c r="YL91" s="44"/>
      <c r="YM91" s="44"/>
      <c r="YN91" s="44"/>
      <c r="YO91" s="44"/>
      <c r="YP91" s="44"/>
      <c r="YQ91" s="44"/>
      <c r="YR91" s="44"/>
      <c r="YS91" s="44"/>
      <c r="YT91" s="44"/>
      <c r="YU91" s="44"/>
      <c r="YV91" s="44"/>
      <c r="YW91" s="44"/>
      <c r="YX91" s="44"/>
      <c r="YY91" s="44"/>
      <c r="YZ91" s="44"/>
      <c r="ZA91" s="44"/>
      <c r="ZB91" s="44"/>
      <c r="ZC91" s="44"/>
      <c r="ZD91" s="44"/>
      <c r="ZE91" s="44"/>
      <c r="ZF91" s="44"/>
      <c r="ZG91" s="44"/>
      <c r="ZH91" s="44"/>
      <c r="ZI91" s="44"/>
      <c r="ZJ91" s="44"/>
      <c r="ZK91" s="44"/>
      <c r="ZL91" s="44"/>
      <c r="ZM91" s="44"/>
      <c r="ZN91" s="44"/>
      <c r="ZO91" s="44"/>
      <c r="ZP91" s="44"/>
      <c r="ZQ91" s="44"/>
      <c r="ZR91" s="44"/>
      <c r="ZS91" s="44"/>
      <c r="ZT91" s="44"/>
      <c r="ZU91" s="44"/>
      <c r="ZV91" s="44"/>
      <c r="ZW91" s="44"/>
      <c r="ZX91" s="44"/>
      <c r="ZY91" s="44"/>
      <c r="ZZ91" s="44"/>
      <c r="AAA91" s="44"/>
      <c r="AAB91" s="44"/>
      <c r="AAC91" s="44"/>
      <c r="AAD91" s="44"/>
      <c r="AAE91" s="44"/>
      <c r="AAF91" s="44"/>
      <c r="AAG91" s="44"/>
      <c r="AAH91" s="44"/>
      <c r="AAI91" s="44"/>
      <c r="AAJ91" s="44"/>
      <c r="AAK91" s="44"/>
      <c r="AAL91" s="44"/>
      <c r="AAM91" s="44"/>
      <c r="AAN91" s="44"/>
      <c r="AAO91" s="44"/>
      <c r="AAP91" s="44"/>
      <c r="AAQ91" s="44"/>
      <c r="AAR91" s="44"/>
      <c r="AAS91" s="44"/>
      <c r="AAT91" s="44"/>
      <c r="AAU91" s="44"/>
      <c r="AAV91" s="44"/>
      <c r="AAW91" s="44"/>
      <c r="AAX91" s="44"/>
      <c r="AAY91" s="44"/>
      <c r="AAZ91" s="44"/>
      <c r="ABA91" s="44"/>
      <c r="ABB91" s="44"/>
      <c r="ABC91" s="44"/>
      <c r="ABD91" s="44"/>
      <c r="ABE91" s="44"/>
      <c r="ABF91" s="44"/>
      <c r="ABG91" s="44"/>
      <c r="ABH91" s="44"/>
      <c r="ABI91" s="44"/>
      <c r="ABJ91" s="44"/>
      <c r="ABK91" s="44"/>
      <c r="ABL91" s="44"/>
      <c r="ABM91" s="44"/>
      <c r="ABN91" s="44"/>
      <c r="ABO91" s="44"/>
      <c r="ABP91" s="44"/>
      <c r="ABQ91" s="44"/>
      <c r="ABR91" s="44"/>
      <c r="ABS91" s="44"/>
      <c r="ABT91" s="44"/>
      <c r="ABU91" s="44"/>
      <c r="ABV91" s="44"/>
      <c r="ABW91" s="44"/>
      <c r="ABX91" s="44"/>
      <c r="ABY91" s="44"/>
      <c r="ABZ91" s="44"/>
      <c r="ACA91" s="44"/>
      <c r="ACB91" s="44"/>
      <c r="ACC91" s="44"/>
      <c r="ACD91" s="44"/>
      <c r="ACE91" s="44"/>
      <c r="ACF91" s="44"/>
      <c r="ACG91" s="44"/>
      <c r="ACH91" s="44"/>
      <c r="ACI91" s="44"/>
      <c r="ACJ91" s="44"/>
      <c r="ACK91" s="44"/>
      <c r="ACL91" s="44"/>
      <c r="ACM91" s="44"/>
      <c r="ACN91" s="44"/>
      <c r="ACO91" s="44"/>
      <c r="ACP91" s="44"/>
      <c r="ACQ91" s="44"/>
      <c r="ACR91" s="44"/>
      <c r="ACS91" s="44"/>
      <c r="ACT91" s="44"/>
      <c r="ACU91" s="44"/>
      <c r="ACV91" s="44"/>
      <c r="ACW91" s="44"/>
      <c r="ACX91" s="44"/>
      <c r="ACY91" s="44"/>
      <c r="ACZ91" s="44"/>
      <c r="ADA91" s="44"/>
      <c r="ADB91" s="44"/>
      <c r="ADC91" s="44"/>
      <c r="ADD91" s="44"/>
      <c r="ADE91" s="44"/>
      <c r="ADF91" s="44"/>
      <c r="ADG91" s="44"/>
      <c r="ADH91" s="44"/>
      <c r="ADI91" s="44"/>
      <c r="ADJ91" s="44"/>
      <c r="ADK91" s="44"/>
      <c r="ADL91" s="44"/>
      <c r="ADM91" s="44"/>
      <c r="ADN91" s="44"/>
      <c r="ADO91" s="44"/>
      <c r="ADP91" s="44"/>
      <c r="ADQ91" s="44"/>
      <c r="ADR91" s="44"/>
      <c r="ADS91" s="44"/>
      <c r="ADT91" s="44"/>
      <c r="ADU91" s="44"/>
      <c r="ADV91" s="44"/>
      <c r="ADW91" s="44"/>
      <c r="ADX91" s="44"/>
      <c r="ADY91" s="44"/>
      <c r="ADZ91" s="44"/>
      <c r="AEA91" s="44"/>
      <c r="AEB91" s="44"/>
      <c r="AEC91" s="44"/>
      <c r="AED91" s="44"/>
      <c r="AEE91" s="44"/>
      <c r="AEF91" s="44"/>
      <c r="AEG91" s="44"/>
      <c r="AEH91" s="44"/>
      <c r="AEI91" s="44"/>
      <c r="AEJ91" s="44"/>
      <c r="AEK91" s="44"/>
      <c r="AEL91" s="44"/>
      <c r="AEM91" s="44"/>
      <c r="AEN91" s="44"/>
      <c r="AEO91" s="44"/>
      <c r="AEP91" s="44"/>
      <c r="AEQ91" s="44"/>
      <c r="AER91" s="44"/>
      <c r="AES91" s="44"/>
      <c r="AET91" s="44"/>
      <c r="AEU91" s="44"/>
      <c r="AEV91" s="44"/>
      <c r="AEW91" s="44"/>
      <c r="AEX91" s="44"/>
      <c r="AEY91" s="44"/>
      <c r="AEZ91" s="44"/>
      <c r="AFA91" s="44"/>
      <c r="AFB91" s="44"/>
      <c r="AFC91" s="44"/>
      <c r="AFD91" s="44"/>
      <c r="AFE91" s="44"/>
      <c r="AFF91" s="44"/>
      <c r="AFG91" s="44"/>
      <c r="AFH91" s="44"/>
      <c r="AFI91" s="44"/>
      <c r="AFJ91" s="44"/>
      <c r="AFK91" s="44"/>
      <c r="AFL91" s="44"/>
      <c r="AFM91" s="44"/>
      <c r="AFN91" s="44"/>
      <c r="AFO91" s="44"/>
      <c r="AFP91" s="44"/>
      <c r="AFQ91" s="44"/>
      <c r="AFR91" s="44"/>
      <c r="AFS91" s="44"/>
      <c r="AFT91" s="44"/>
      <c r="AFU91" s="44"/>
      <c r="AFV91" s="44"/>
      <c r="AFW91" s="44"/>
      <c r="AFX91" s="44"/>
      <c r="AFY91" s="44"/>
      <c r="AFZ91" s="44"/>
      <c r="AGA91" s="44"/>
      <c r="AGB91" s="44"/>
      <c r="AGC91" s="44"/>
      <c r="AGD91" s="44"/>
      <c r="AGE91" s="44"/>
      <c r="AGF91" s="44"/>
      <c r="AGG91" s="44"/>
      <c r="AGH91" s="44"/>
      <c r="AGI91" s="44"/>
      <c r="AGJ91" s="44"/>
      <c r="AGK91" s="44"/>
      <c r="AGL91" s="44"/>
      <c r="AGM91" s="44"/>
      <c r="AGN91" s="44"/>
      <c r="AGO91" s="44"/>
      <c r="AGP91" s="44"/>
      <c r="AGQ91" s="44"/>
      <c r="AGR91" s="44"/>
      <c r="AGS91" s="44"/>
      <c r="AGT91" s="44"/>
      <c r="AGU91" s="44"/>
      <c r="AGV91" s="44"/>
      <c r="AGW91" s="44"/>
      <c r="AGX91" s="44"/>
      <c r="AGY91" s="44"/>
      <c r="AGZ91" s="44"/>
      <c r="AHA91" s="44"/>
      <c r="AHB91" s="44"/>
      <c r="AHC91" s="44"/>
      <c r="AHD91" s="44"/>
      <c r="AHE91" s="44"/>
      <c r="AHF91" s="44"/>
      <c r="AHG91" s="44"/>
      <c r="AHH91" s="44"/>
      <c r="AHI91" s="44"/>
      <c r="AHJ91" s="44"/>
      <c r="AHK91" s="44"/>
      <c r="AHL91" s="44"/>
      <c r="AHM91" s="44"/>
      <c r="AHN91" s="44"/>
      <c r="AHO91" s="44"/>
      <c r="AHP91" s="44"/>
      <c r="AHQ91" s="44"/>
      <c r="AHR91" s="44"/>
      <c r="AHS91" s="44"/>
      <c r="AHT91" s="44"/>
      <c r="AHU91" s="44"/>
      <c r="AHV91" s="44"/>
      <c r="AHW91" s="44"/>
      <c r="AHX91" s="44"/>
      <c r="AHY91" s="44"/>
      <c r="AHZ91" s="44"/>
      <c r="AIA91" s="44"/>
      <c r="AIB91" s="44"/>
      <c r="AIC91" s="44"/>
      <c r="AID91" s="44"/>
      <c r="AIE91" s="44"/>
      <c r="AIF91" s="44"/>
      <c r="AIG91" s="44"/>
      <c r="AIH91" s="44"/>
      <c r="AII91" s="44"/>
      <c r="AIJ91" s="44"/>
      <c r="AIK91" s="44"/>
      <c r="AIL91" s="44"/>
      <c r="AIM91" s="44"/>
      <c r="AIN91" s="44"/>
      <c r="AIO91" s="44"/>
      <c r="AIP91" s="44"/>
      <c r="AIQ91" s="44"/>
      <c r="AIR91" s="44"/>
      <c r="AIS91" s="44"/>
      <c r="AIT91" s="44"/>
      <c r="AIU91" s="44"/>
      <c r="AIV91" s="44"/>
      <c r="AIW91" s="44"/>
      <c r="AIX91" s="44"/>
      <c r="AIY91" s="44"/>
      <c r="AIZ91" s="44"/>
      <c r="AJA91" s="44"/>
      <c r="AJB91" s="44"/>
      <c r="AJC91" s="44"/>
      <c r="AJD91" s="44"/>
      <c r="AJE91" s="44"/>
      <c r="AJF91" s="44"/>
      <c r="AJG91" s="44"/>
      <c r="AJH91" s="44"/>
      <c r="AJI91" s="44"/>
      <c r="AJJ91" s="44"/>
      <c r="AJK91" s="44"/>
      <c r="AJL91" s="44"/>
      <c r="AJM91" s="44"/>
      <c r="AJN91" s="44"/>
      <c r="AJO91" s="44"/>
      <c r="AJP91" s="44"/>
      <c r="AJQ91" s="44"/>
      <c r="AJR91" s="44"/>
      <c r="AJS91" s="44"/>
      <c r="AJT91" s="44"/>
      <c r="AJU91" s="44"/>
      <c r="AJV91" s="44"/>
      <c r="AJW91" s="44"/>
      <c r="AJX91" s="44"/>
      <c r="AJY91" s="44"/>
      <c r="AJZ91" s="44"/>
      <c r="AKA91" s="44"/>
      <c r="AKB91" s="44"/>
      <c r="AKC91" s="44"/>
      <c r="AKD91" s="44"/>
      <c r="AKE91" s="44"/>
      <c r="AKF91" s="44"/>
      <c r="AKG91" s="44"/>
      <c r="AKH91" s="44"/>
      <c r="AKI91" s="44"/>
      <c r="AKJ91" s="44"/>
      <c r="AKK91" s="44"/>
      <c r="AKL91" s="44"/>
      <c r="AKM91" s="44"/>
      <c r="AKN91" s="44"/>
      <c r="AKO91" s="44"/>
      <c r="AKP91" s="44"/>
      <c r="AKQ91" s="44"/>
      <c r="AKR91" s="44"/>
      <c r="AKS91" s="44"/>
      <c r="AKT91" s="44"/>
      <c r="AKU91" s="44"/>
      <c r="AKV91" s="44"/>
      <c r="AKW91" s="44"/>
      <c r="AKX91" s="44"/>
      <c r="AKY91" s="44"/>
      <c r="AKZ91" s="44"/>
      <c r="ALA91" s="44"/>
      <c r="ALB91" s="44"/>
      <c r="ALC91" s="44"/>
      <c r="ALD91" s="44"/>
      <c r="ALE91" s="44"/>
      <c r="ALF91" s="44"/>
      <c r="ALG91" s="44"/>
      <c r="ALH91" s="44"/>
      <c r="ALI91" s="44"/>
      <c r="ALJ91" s="44"/>
      <c r="ALK91" s="44"/>
      <c r="ALL91" s="44"/>
      <c r="ALM91" s="44"/>
      <c r="ALN91" s="44"/>
      <c r="ALO91" s="44"/>
      <c r="ALP91" s="44"/>
      <c r="ALQ91" s="44"/>
      <c r="ALR91" s="44"/>
      <c r="ALS91" s="44"/>
      <c r="ALT91" s="44"/>
      <c r="ALU91" s="44"/>
      <c r="ALV91" s="44"/>
      <c r="ALW91" s="44"/>
      <c r="ALX91" s="44"/>
      <c r="ALY91" s="44"/>
      <c r="ALZ91" s="44"/>
      <c r="AMA91" s="44"/>
      <c r="AMB91" s="44"/>
      <c r="AMC91" s="44"/>
      <c r="AMD91" s="44"/>
      <c r="AME91" s="44"/>
      <c r="AMF91" s="44"/>
      <c r="AMG91" s="44"/>
      <c r="AMH91" s="44"/>
      <c r="AMI91" s="44"/>
      <c r="AMJ91" s="44"/>
      <c r="AMK91" s="44"/>
      <c r="AML91" s="44"/>
      <c r="AMM91" s="44"/>
      <c r="AMN91" s="44"/>
      <c r="AMO91" s="44"/>
      <c r="AMP91" s="44"/>
      <c r="AMQ91" s="44"/>
      <c r="AMR91" s="44"/>
      <c r="AMS91" s="44"/>
      <c r="AMT91" s="44"/>
      <c r="AMU91" s="44"/>
      <c r="AMV91" s="44"/>
      <c r="AMW91" s="44"/>
      <c r="AMX91" s="44"/>
      <c r="AMY91" s="44"/>
      <c r="AMZ91" s="44"/>
      <c r="ANA91" s="44"/>
      <c r="ANB91" s="44"/>
      <c r="ANC91" s="44"/>
      <c r="AND91" s="44"/>
      <c r="ANE91" s="44"/>
      <c r="ANF91" s="44"/>
      <c r="ANG91" s="44"/>
      <c r="ANH91" s="44"/>
      <c r="ANI91" s="44"/>
      <c r="ANJ91" s="44"/>
      <c r="ANK91" s="44"/>
      <c r="ANL91" s="44"/>
      <c r="ANM91" s="44"/>
      <c r="ANN91" s="44"/>
      <c r="ANO91" s="44"/>
      <c r="ANP91" s="44"/>
      <c r="ANQ91" s="44"/>
      <c r="ANR91" s="44"/>
      <c r="ANS91" s="44"/>
      <c r="ANT91" s="44"/>
      <c r="ANU91" s="44"/>
      <c r="ANV91" s="44"/>
      <c r="ANW91" s="44"/>
      <c r="ANX91" s="44"/>
      <c r="ANY91" s="44"/>
      <c r="ANZ91" s="44"/>
      <c r="AOA91" s="44"/>
      <c r="AOB91" s="44"/>
      <c r="AOC91" s="44"/>
      <c r="AOD91" s="44"/>
      <c r="AOE91" s="44"/>
      <c r="AOF91" s="44"/>
      <c r="AOG91" s="44"/>
      <c r="AOH91" s="44"/>
      <c r="AOI91" s="44"/>
      <c r="AOJ91" s="44"/>
      <c r="AOK91" s="44"/>
      <c r="AOL91" s="44"/>
      <c r="AOM91" s="44"/>
      <c r="AON91" s="44"/>
      <c r="AOO91" s="44"/>
      <c r="AOP91" s="44"/>
      <c r="AOQ91" s="44"/>
      <c r="AOR91" s="44"/>
      <c r="AOS91" s="44"/>
      <c r="AOT91" s="44"/>
      <c r="AOU91" s="44"/>
      <c r="AOV91" s="44"/>
      <c r="AOW91" s="44"/>
      <c r="AOX91" s="44"/>
      <c r="AOY91" s="44"/>
      <c r="AOZ91" s="44"/>
      <c r="APA91" s="44"/>
      <c r="APB91" s="44"/>
      <c r="APC91" s="44"/>
      <c r="APD91" s="44"/>
      <c r="APE91" s="44"/>
      <c r="APF91" s="44"/>
      <c r="APG91" s="44"/>
      <c r="APH91" s="44"/>
      <c r="API91" s="44"/>
      <c r="APJ91" s="44"/>
      <c r="APK91" s="44"/>
      <c r="APL91" s="44"/>
      <c r="APM91" s="44"/>
      <c r="APN91" s="44"/>
      <c r="APO91" s="44"/>
      <c r="APP91" s="44"/>
      <c r="APQ91" s="44"/>
      <c r="APR91" s="44"/>
      <c r="APS91" s="44"/>
      <c r="APT91" s="44"/>
      <c r="APU91" s="44"/>
      <c r="APV91" s="44"/>
      <c r="APW91" s="44"/>
      <c r="APX91" s="44"/>
      <c r="APY91" s="44"/>
      <c r="APZ91" s="44"/>
      <c r="AQA91" s="44"/>
      <c r="AQB91" s="44"/>
      <c r="AQC91" s="44"/>
      <c r="AQD91" s="44"/>
      <c r="AQE91" s="44"/>
      <c r="AQF91" s="44"/>
      <c r="AQG91" s="44"/>
      <c r="AQH91" s="44"/>
      <c r="AQI91" s="44"/>
      <c r="AQJ91" s="44"/>
      <c r="AQK91" s="44"/>
      <c r="AQL91" s="44"/>
      <c r="AQM91" s="44"/>
      <c r="AQN91" s="44"/>
      <c r="AQO91" s="44"/>
      <c r="AQP91" s="44"/>
      <c r="AQQ91" s="44"/>
      <c r="AQR91" s="44"/>
      <c r="AQS91" s="44"/>
      <c r="AQT91" s="44"/>
      <c r="AQU91" s="44"/>
      <c r="AQV91" s="44"/>
      <c r="AQW91" s="44"/>
      <c r="AQX91" s="44"/>
      <c r="AQY91" s="44"/>
      <c r="AQZ91" s="44"/>
      <c r="ARA91" s="44"/>
      <c r="ARB91" s="44"/>
      <c r="ARC91" s="44"/>
      <c r="ARD91" s="44"/>
      <c r="ARE91" s="44"/>
      <c r="ARF91" s="44"/>
      <c r="ARG91" s="44"/>
      <c r="ARH91" s="44"/>
      <c r="ARI91" s="44"/>
      <c r="ARJ91" s="44"/>
      <c r="ARK91" s="44"/>
      <c r="ARL91" s="44"/>
      <c r="ARM91" s="44"/>
      <c r="ARN91" s="44"/>
      <c r="ARO91" s="44"/>
      <c r="ARP91" s="44"/>
      <c r="ARQ91" s="44"/>
      <c r="ARR91" s="44"/>
      <c r="ARS91" s="44"/>
      <c r="ART91" s="44"/>
      <c r="ARU91" s="44"/>
      <c r="ARV91" s="44"/>
      <c r="ARW91" s="44"/>
      <c r="ARX91" s="44"/>
      <c r="ARY91" s="44"/>
      <c r="ARZ91" s="44"/>
      <c r="ASA91" s="44"/>
      <c r="ASB91" s="44"/>
      <c r="ASC91" s="44"/>
      <c r="ASD91" s="44"/>
      <c r="ASE91" s="44"/>
      <c r="ASF91" s="44"/>
      <c r="ASG91" s="44"/>
      <c r="ASH91" s="44"/>
      <c r="ASI91" s="44"/>
      <c r="ASJ91" s="44"/>
      <c r="ASK91" s="44"/>
      <c r="ASL91" s="44"/>
      <c r="ASM91" s="44"/>
      <c r="ASN91" s="44"/>
      <c r="ASO91" s="44"/>
      <c r="ASP91" s="44"/>
      <c r="ASQ91" s="44"/>
      <c r="ASR91" s="44"/>
      <c r="ASS91" s="44"/>
      <c r="AST91" s="44"/>
      <c r="ASU91" s="44"/>
      <c r="ASV91" s="44"/>
      <c r="ASW91" s="44"/>
      <c r="ASX91" s="44"/>
      <c r="ASY91" s="44"/>
      <c r="ASZ91" s="44"/>
      <c r="ATA91" s="44"/>
      <c r="ATB91" s="44"/>
      <c r="ATC91" s="44"/>
      <c r="ATD91" s="44"/>
      <c r="ATE91" s="44"/>
      <c r="ATF91" s="44"/>
      <c r="ATG91" s="44"/>
      <c r="ATH91" s="44"/>
      <c r="ATI91" s="44"/>
      <c r="ATJ91" s="44"/>
      <c r="ATK91" s="44"/>
      <c r="ATL91" s="44"/>
      <c r="ATM91" s="44"/>
      <c r="ATN91" s="44"/>
      <c r="ATO91" s="44"/>
      <c r="ATP91" s="44"/>
      <c r="ATQ91" s="44"/>
      <c r="ATR91" s="44"/>
      <c r="ATS91" s="44"/>
      <c r="ATT91" s="44"/>
      <c r="ATU91" s="44"/>
      <c r="ATV91" s="44"/>
      <c r="ATW91" s="44"/>
      <c r="ATX91" s="44"/>
      <c r="ATY91" s="44"/>
      <c r="ATZ91" s="44"/>
      <c r="AUA91" s="44"/>
      <c r="AUB91" s="44"/>
      <c r="AUC91" s="44"/>
      <c r="AUD91" s="44"/>
      <c r="AUE91" s="44"/>
      <c r="AUF91" s="44"/>
      <c r="AUG91" s="44"/>
      <c r="AUH91" s="44"/>
      <c r="AUI91" s="44"/>
      <c r="AUJ91" s="44"/>
      <c r="AUK91" s="44"/>
      <c r="AUL91" s="44"/>
      <c r="AUM91" s="44"/>
      <c r="AUN91" s="44"/>
      <c r="AUO91" s="44"/>
      <c r="AUP91" s="44"/>
      <c r="AUQ91" s="44"/>
      <c r="AUR91" s="44"/>
      <c r="AUS91" s="44"/>
      <c r="AUT91" s="44"/>
      <c r="AUU91" s="44"/>
      <c r="AUV91" s="44"/>
      <c r="AUW91" s="44"/>
      <c r="AUX91" s="44"/>
      <c r="AUY91" s="44"/>
      <c r="AUZ91" s="44"/>
      <c r="AVA91" s="44"/>
      <c r="AVB91" s="44"/>
      <c r="AVC91" s="44"/>
      <c r="AVD91" s="44"/>
      <c r="AVE91" s="44"/>
      <c r="AVF91" s="44"/>
      <c r="AVG91" s="44"/>
      <c r="AVH91" s="44"/>
      <c r="AVI91" s="44"/>
      <c r="AVJ91" s="44"/>
      <c r="AVK91" s="44"/>
      <c r="AVL91" s="44"/>
      <c r="AVM91" s="44"/>
      <c r="AVN91" s="44"/>
      <c r="AVO91" s="44"/>
      <c r="AVP91" s="44"/>
      <c r="AVQ91" s="44"/>
      <c r="AVR91" s="44"/>
      <c r="AVS91" s="44"/>
      <c r="AVT91" s="44"/>
      <c r="AVU91" s="44"/>
      <c r="AVV91" s="44"/>
      <c r="AVW91" s="44"/>
      <c r="AVX91" s="44"/>
      <c r="AVY91" s="44"/>
      <c r="AVZ91" s="44"/>
      <c r="AWA91" s="44"/>
      <c r="AWB91" s="44"/>
      <c r="AWC91" s="44"/>
      <c r="AWD91" s="44"/>
      <c r="AWE91" s="44"/>
      <c r="AWF91" s="44"/>
      <c r="AWG91" s="44"/>
      <c r="AWH91" s="44"/>
      <c r="AWI91" s="44"/>
      <c r="AWJ91" s="44"/>
      <c r="AWK91" s="44"/>
      <c r="AWL91" s="44"/>
      <c r="AWM91" s="44"/>
      <c r="AWN91" s="44"/>
      <c r="AWO91" s="44"/>
      <c r="AWP91" s="44"/>
      <c r="AWQ91" s="44"/>
      <c r="AWR91" s="44"/>
      <c r="AWS91" s="44"/>
      <c r="AWT91" s="44"/>
      <c r="AWU91" s="44"/>
      <c r="AWV91" s="44"/>
      <c r="AWW91" s="44"/>
      <c r="AWX91" s="44"/>
      <c r="AWY91" s="44"/>
      <c r="AWZ91" s="44"/>
      <c r="AXA91" s="44"/>
      <c r="AXB91" s="44"/>
      <c r="AXC91" s="44"/>
      <c r="AXD91" s="44"/>
      <c r="AXE91" s="44"/>
      <c r="AXF91" s="44"/>
      <c r="AXG91" s="44"/>
      <c r="AXH91" s="44"/>
      <c r="AXI91" s="44"/>
      <c r="AXJ91" s="44"/>
      <c r="AXK91" s="44"/>
      <c r="AXL91" s="44"/>
      <c r="AXM91" s="44"/>
      <c r="AXN91" s="44"/>
      <c r="AXO91" s="44"/>
      <c r="AXP91" s="44"/>
      <c r="AXQ91" s="44"/>
      <c r="AXR91" s="44"/>
      <c r="AXS91" s="44"/>
      <c r="AXT91" s="44"/>
      <c r="AXU91" s="44"/>
      <c r="AXV91" s="44"/>
      <c r="AXW91" s="44"/>
      <c r="AXX91" s="44"/>
      <c r="AXY91" s="44"/>
      <c r="AXZ91" s="44"/>
      <c r="AYA91" s="44"/>
      <c r="AYB91" s="44"/>
      <c r="AYC91" s="44"/>
      <c r="AYD91" s="44"/>
      <c r="AYE91" s="44"/>
      <c r="AYF91" s="44"/>
      <c r="AYG91" s="44"/>
      <c r="AYH91" s="44"/>
      <c r="AYI91" s="44"/>
      <c r="AYJ91" s="44"/>
      <c r="AYK91" s="44"/>
      <c r="AYL91" s="44"/>
      <c r="AYM91" s="44"/>
      <c r="AYN91" s="44"/>
      <c r="AYO91" s="44"/>
      <c r="AYP91" s="44"/>
      <c r="AYQ91" s="44"/>
      <c r="AYR91" s="44"/>
      <c r="AYS91" s="44"/>
      <c r="AYT91" s="44"/>
      <c r="AYU91" s="44"/>
      <c r="AYV91" s="44"/>
      <c r="AYW91" s="44"/>
      <c r="AYX91" s="44"/>
      <c r="AYY91" s="44"/>
      <c r="AYZ91" s="44"/>
      <c r="AZA91" s="44"/>
      <c r="AZB91" s="44"/>
      <c r="AZC91" s="44"/>
      <c r="AZD91" s="44"/>
      <c r="AZE91" s="44"/>
      <c r="AZF91" s="44"/>
      <c r="AZG91" s="44"/>
      <c r="AZH91" s="44"/>
      <c r="AZI91" s="44"/>
      <c r="AZJ91" s="44"/>
      <c r="AZK91" s="44"/>
      <c r="AZL91" s="44"/>
      <c r="AZM91" s="44"/>
      <c r="AZN91" s="44"/>
      <c r="AZO91" s="44"/>
      <c r="AZP91" s="44"/>
      <c r="AZQ91" s="44"/>
      <c r="AZR91" s="44"/>
      <c r="AZS91" s="44"/>
      <c r="AZT91" s="44"/>
      <c r="AZU91" s="44"/>
      <c r="AZV91" s="44"/>
      <c r="AZW91" s="44"/>
      <c r="AZX91" s="44"/>
      <c r="AZY91" s="44"/>
      <c r="AZZ91" s="44"/>
      <c r="BAA91" s="44"/>
      <c r="BAB91" s="44"/>
      <c r="BAC91" s="44"/>
      <c r="BAD91" s="44"/>
      <c r="BAE91" s="44"/>
      <c r="BAF91" s="44"/>
      <c r="BAG91" s="44"/>
      <c r="BAH91" s="44"/>
      <c r="BAI91" s="44"/>
      <c r="BAJ91" s="44"/>
      <c r="BAK91" s="44"/>
      <c r="BAL91" s="44"/>
      <c r="BAM91" s="44"/>
      <c r="BAN91" s="44"/>
      <c r="BAO91" s="44"/>
      <c r="BAP91" s="44"/>
      <c r="BAQ91" s="44"/>
      <c r="BAR91" s="44"/>
      <c r="BAS91" s="44"/>
      <c r="BAT91" s="44"/>
      <c r="BAU91" s="44"/>
      <c r="BAV91" s="44"/>
      <c r="BAW91" s="44"/>
      <c r="BAX91" s="44"/>
      <c r="BAY91" s="44"/>
      <c r="BAZ91" s="44"/>
      <c r="BBA91" s="44"/>
      <c r="BBB91" s="44"/>
      <c r="BBC91" s="44"/>
      <c r="BBD91" s="44"/>
      <c r="BBE91" s="44"/>
      <c r="BBF91" s="44"/>
      <c r="BBG91" s="44"/>
      <c r="BBH91" s="44"/>
      <c r="BBI91" s="44"/>
      <c r="BBJ91" s="44"/>
      <c r="BBK91" s="44"/>
      <c r="BBL91" s="44"/>
      <c r="BBM91" s="44"/>
      <c r="BBN91" s="44"/>
      <c r="BBO91" s="44"/>
      <c r="BBP91" s="44"/>
      <c r="BBQ91" s="44"/>
      <c r="BBR91" s="44"/>
      <c r="BBS91" s="44"/>
      <c r="BBT91" s="44"/>
      <c r="BBU91" s="44"/>
      <c r="BBV91" s="44"/>
      <c r="BBW91" s="44"/>
      <c r="BBX91" s="44"/>
      <c r="BBY91" s="44"/>
      <c r="BBZ91" s="44"/>
      <c r="BCA91" s="44"/>
      <c r="BCB91" s="44"/>
      <c r="BCC91" s="44"/>
      <c r="BCD91" s="44"/>
      <c r="BCE91" s="44"/>
      <c r="BCF91" s="44"/>
      <c r="BCG91" s="44"/>
      <c r="BCH91" s="44"/>
      <c r="BCI91" s="44"/>
      <c r="BCJ91" s="44"/>
      <c r="BCK91" s="44"/>
      <c r="BCL91" s="44"/>
      <c r="BCM91" s="44"/>
      <c r="BCN91" s="44"/>
      <c r="BCO91" s="44"/>
      <c r="BCP91" s="44"/>
      <c r="BCQ91" s="44"/>
      <c r="BCR91" s="44"/>
      <c r="BCS91" s="44"/>
      <c r="BCT91" s="44"/>
      <c r="BCU91" s="44"/>
      <c r="BCV91" s="44"/>
      <c r="BCW91" s="44"/>
      <c r="BCX91" s="44"/>
      <c r="BCY91" s="44"/>
      <c r="BCZ91" s="44"/>
      <c r="BDA91" s="44"/>
      <c r="BDB91" s="44"/>
      <c r="BDC91" s="44"/>
      <c r="BDD91" s="44"/>
      <c r="BDE91" s="44"/>
      <c r="BDF91" s="44"/>
      <c r="BDG91" s="44"/>
      <c r="BDH91" s="44"/>
      <c r="BDI91" s="44"/>
      <c r="BDJ91" s="44"/>
      <c r="BDK91" s="44"/>
      <c r="BDL91" s="44"/>
      <c r="BDM91" s="44"/>
      <c r="BDN91" s="44"/>
      <c r="BDO91" s="44"/>
      <c r="BDP91" s="44"/>
      <c r="BDQ91" s="44"/>
      <c r="BDR91" s="44"/>
      <c r="BDS91" s="44"/>
      <c r="BDT91" s="44"/>
      <c r="BDU91" s="44"/>
      <c r="BDV91" s="44"/>
      <c r="BDW91" s="44"/>
      <c r="BDX91" s="44"/>
      <c r="BDY91" s="44"/>
      <c r="BDZ91" s="44"/>
      <c r="BEA91" s="44"/>
      <c r="BEB91" s="44"/>
      <c r="BEC91" s="44"/>
      <c r="BED91" s="44"/>
      <c r="BEE91" s="44"/>
      <c r="BEF91" s="44"/>
      <c r="BEG91" s="44"/>
      <c r="BEH91" s="44"/>
      <c r="BEI91" s="44"/>
      <c r="BEJ91" s="44"/>
      <c r="BEK91" s="44"/>
      <c r="BEL91" s="44"/>
      <c r="BEM91" s="44"/>
      <c r="BEN91" s="44"/>
      <c r="BEO91" s="44"/>
      <c r="BEP91" s="44"/>
      <c r="BEQ91" s="44"/>
      <c r="BER91" s="44"/>
      <c r="BES91" s="44"/>
      <c r="BET91" s="44"/>
      <c r="BEU91" s="44"/>
      <c r="BEV91" s="44"/>
      <c r="BEW91" s="44"/>
      <c r="BEX91" s="44"/>
      <c r="BEY91" s="44"/>
      <c r="BEZ91" s="44"/>
      <c r="BFA91" s="44"/>
      <c r="BFB91" s="44"/>
      <c r="BFC91" s="44"/>
      <c r="BFD91" s="44"/>
      <c r="BFE91" s="44"/>
      <c r="BFF91" s="44"/>
      <c r="BFG91" s="44"/>
      <c r="BFH91" s="44"/>
      <c r="BFI91" s="44"/>
      <c r="BFJ91" s="44"/>
      <c r="BFK91" s="44"/>
      <c r="BFL91" s="44"/>
      <c r="BFM91" s="44"/>
      <c r="BFN91" s="44"/>
      <c r="BFO91" s="44"/>
      <c r="BFP91" s="44"/>
      <c r="BFQ91" s="44"/>
      <c r="BFR91" s="44"/>
      <c r="BFS91" s="44"/>
      <c r="BFT91" s="44"/>
      <c r="BFU91" s="44"/>
      <c r="BFV91" s="44"/>
      <c r="BFW91" s="44"/>
      <c r="BFX91" s="44"/>
      <c r="BFY91" s="44"/>
      <c r="BFZ91" s="44"/>
      <c r="BGA91" s="44"/>
      <c r="BGB91" s="44"/>
      <c r="BGC91" s="44"/>
      <c r="BGD91" s="44"/>
      <c r="BGE91" s="44"/>
      <c r="BGF91" s="44"/>
      <c r="BGG91" s="44"/>
      <c r="BGH91" s="44"/>
      <c r="BGI91" s="44"/>
      <c r="BGJ91" s="44"/>
      <c r="BGK91" s="44"/>
      <c r="BGL91" s="44"/>
      <c r="BGM91" s="44"/>
      <c r="BGN91" s="44"/>
      <c r="BGO91" s="44"/>
      <c r="BGP91" s="44"/>
      <c r="BGQ91" s="44"/>
      <c r="BGR91" s="44"/>
      <c r="BGS91" s="44"/>
      <c r="BGT91" s="44"/>
      <c r="BGU91" s="44"/>
      <c r="BGV91" s="44"/>
      <c r="BGW91" s="44"/>
      <c r="BGX91" s="44"/>
      <c r="BGY91" s="44"/>
      <c r="BGZ91" s="44"/>
      <c r="BHA91" s="44"/>
      <c r="BHB91" s="44"/>
      <c r="BHC91" s="44"/>
      <c r="BHD91" s="44"/>
      <c r="BHE91" s="44"/>
      <c r="BHF91" s="44"/>
      <c r="BHG91" s="44"/>
      <c r="BHH91" s="44"/>
      <c r="BHI91" s="44"/>
      <c r="BHJ91" s="44"/>
      <c r="BHK91" s="44"/>
      <c r="BHL91" s="44"/>
      <c r="BHM91" s="44"/>
      <c r="BHN91" s="44"/>
      <c r="BHO91" s="44"/>
      <c r="BHP91" s="44"/>
      <c r="BHQ91" s="44"/>
      <c r="BHR91" s="44"/>
      <c r="BHS91" s="44"/>
      <c r="BHT91" s="44"/>
      <c r="BHU91" s="44"/>
      <c r="BHV91" s="44"/>
      <c r="BHW91" s="44"/>
      <c r="BHX91" s="44"/>
      <c r="BHY91" s="44"/>
      <c r="BHZ91" s="44"/>
      <c r="BIA91" s="44"/>
      <c r="BIB91" s="44"/>
      <c r="BIC91" s="44"/>
      <c r="BID91" s="44"/>
      <c r="BIE91" s="44"/>
      <c r="BIF91" s="44"/>
      <c r="BIG91" s="44"/>
      <c r="BIH91" s="44"/>
      <c r="BII91" s="44"/>
      <c r="BIJ91" s="44"/>
      <c r="BIK91" s="44"/>
      <c r="BIL91" s="44"/>
      <c r="BIM91" s="44"/>
      <c r="BIN91" s="44"/>
      <c r="BIO91" s="44"/>
      <c r="BIP91" s="44"/>
      <c r="BIQ91" s="44"/>
      <c r="BIR91" s="44"/>
      <c r="BIS91" s="44"/>
      <c r="BIT91" s="44"/>
      <c r="BIU91" s="44"/>
      <c r="BIV91" s="44"/>
      <c r="BIW91" s="44"/>
      <c r="BIX91" s="44"/>
      <c r="BIY91" s="44"/>
      <c r="BIZ91" s="44"/>
      <c r="BJA91" s="44"/>
      <c r="BJB91" s="44"/>
      <c r="BJC91" s="44"/>
      <c r="BJD91" s="44"/>
      <c r="BJE91" s="44"/>
      <c r="BJF91" s="44"/>
      <c r="BJG91" s="44"/>
      <c r="BJH91" s="44"/>
      <c r="BJI91" s="44"/>
      <c r="BJJ91" s="44"/>
      <c r="BJK91" s="44"/>
      <c r="BJL91" s="44"/>
      <c r="BJM91" s="44"/>
      <c r="BJN91" s="44"/>
      <c r="BJO91" s="44"/>
      <c r="BJP91" s="44"/>
      <c r="BJQ91" s="44"/>
      <c r="BJR91" s="44"/>
      <c r="BJS91" s="44"/>
      <c r="BJT91" s="44"/>
      <c r="BJU91" s="44"/>
      <c r="BJV91" s="44"/>
      <c r="BJW91" s="44"/>
      <c r="BJX91" s="44"/>
      <c r="BJY91" s="44"/>
      <c r="BJZ91" s="44"/>
      <c r="BKA91" s="44"/>
      <c r="BKB91" s="44"/>
      <c r="BKC91" s="44"/>
      <c r="BKD91" s="44"/>
      <c r="BKE91" s="44"/>
      <c r="BKF91" s="44"/>
      <c r="BKG91" s="44"/>
      <c r="BKH91" s="44"/>
      <c r="BKI91" s="44"/>
      <c r="BKJ91" s="44"/>
      <c r="BKK91" s="44"/>
      <c r="BKL91" s="44"/>
      <c r="BKM91" s="44"/>
      <c r="BKN91" s="44"/>
      <c r="BKO91" s="44"/>
      <c r="BKP91" s="44"/>
      <c r="BKQ91" s="44"/>
      <c r="BKR91" s="44"/>
      <c r="BKS91" s="44"/>
      <c r="BKT91" s="44"/>
      <c r="BKU91" s="44"/>
      <c r="BKV91" s="44"/>
      <c r="BKW91" s="44"/>
      <c r="BKX91" s="44"/>
      <c r="BKY91" s="44"/>
      <c r="BKZ91" s="44"/>
      <c r="BLA91" s="44"/>
      <c r="BLB91" s="44"/>
      <c r="BLC91" s="44"/>
      <c r="BLD91" s="44"/>
      <c r="BLE91" s="44"/>
      <c r="BLF91" s="44"/>
      <c r="BLG91" s="44"/>
      <c r="BLH91" s="44"/>
      <c r="BLI91" s="44"/>
      <c r="BLJ91" s="44"/>
      <c r="BLK91" s="44"/>
      <c r="BLL91" s="44"/>
      <c r="BLM91" s="44"/>
      <c r="BLN91" s="44"/>
      <c r="BLO91" s="44"/>
      <c r="BLP91" s="44"/>
      <c r="BLQ91" s="44"/>
      <c r="BLR91" s="44"/>
      <c r="BLS91" s="44"/>
      <c r="BLT91" s="44"/>
      <c r="BLU91" s="44"/>
      <c r="BLV91" s="44"/>
      <c r="BLW91" s="44"/>
      <c r="BLX91" s="44"/>
      <c r="BLY91" s="44"/>
      <c r="BLZ91" s="44"/>
      <c r="BMA91" s="44"/>
      <c r="BMB91" s="44"/>
      <c r="BMC91" s="44"/>
      <c r="BMD91" s="44"/>
      <c r="BME91" s="44"/>
      <c r="BMF91" s="44"/>
      <c r="BMG91" s="44"/>
      <c r="BMH91" s="44"/>
      <c r="BMI91" s="44"/>
      <c r="BMJ91" s="44"/>
      <c r="BMK91" s="44"/>
      <c r="BML91" s="44"/>
      <c r="BMM91" s="44"/>
      <c r="BMN91" s="44"/>
      <c r="BMO91" s="44"/>
      <c r="BMP91" s="44"/>
      <c r="BMQ91" s="44"/>
      <c r="BMR91" s="44"/>
      <c r="BMS91" s="44"/>
      <c r="BMT91" s="44"/>
      <c r="BMU91" s="44"/>
      <c r="BMV91" s="44"/>
      <c r="BMW91" s="44"/>
      <c r="BMX91" s="44"/>
      <c r="BMY91" s="44"/>
      <c r="BMZ91" s="44"/>
      <c r="BNA91" s="44"/>
      <c r="BNB91" s="44"/>
      <c r="BNC91" s="44"/>
      <c r="BND91" s="44"/>
      <c r="BNE91" s="44"/>
      <c r="BNF91" s="44"/>
      <c r="BNG91" s="44"/>
      <c r="BNH91" s="44"/>
      <c r="BNI91" s="44"/>
      <c r="BNJ91" s="44"/>
      <c r="BNK91" s="44"/>
      <c r="BNL91" s="44"/>
      <c r="BNM91" s="44"/>
      <c r="BNN91" s="44"/>
      <c r="BNO91" s="44"/>
      <c r="BNP91" s="44"/>
      <c r="BNQ91" s="44"/>
      <c r="BNR91" s="44"/>
      <c r="BNS91" s="44"/>
      <c r="BNT91" s="44"/>
      <c r="BNU91" s="44"/>
      <c r="BNV91" s="44"/>
      <c r="BNW91" s="44"/>
      <c r="BNX91" s="44"/>
      <c r="BNY91" s="44"/>
      <c r="BNZ91" s="44"/>
      <c r="BOA91" s="44"/>
      <c r="BOB91" s="44"/>
      <c r="BOC91" s="44"/>
      <c r="BOD91" s="44"/>
      <c r="BOE91" s="44"/>
      <c r="BOF91" s="44"/>
      <c r="BOG91" s="44"/>
      <c r="BOH91" s="44"/>
      <c r="BOI91" s="44"/>
      <c r="BOJ91" s="44"/>
      <c r="BOK91" s="44"/>
      <c r="BOL91" s="44"/>
      <c r="BOM91" s="44"/>
      <c r="BON91" s="44"/>
      <c r="BOO91" s="44"/>
      <c r="BOP91" s="44"/>
      <c r="BOQ91" s="44"/>
      <c r="BOR91" s="44"/>
      <c r="BOS91" s="44"/>
      <c r="BOT91" s="44"/>
      <c r="BOU91" s="44"/>
      <c r="BOV91" s="44"/>
      <c r="BOW91" s="44"/>
      <c r="BOX91" s="44"/>
      <c r="BOY91" s="44"/>
      <c r="BOZ91" s="44"/>
      <c r="BPA91" s="44"/>
      <c r="BPB91" s="44"/>
      <c r="BPC91" s="44"/>
      <c r="BPD91" s="44"/>
      <c r="BPE91" s="44"/>
      <c r="BPF91" s="44"/>
      <c r="BPG91" s="44"/>
      <c r="BPH91" s="44"/>
      <c r="BPI91" s="44"/>
      <c r="BPJ91" s="44"/>
      <c r="BPK91" s="44"/>
      <c r="BPL91" s="44"/>
      <c r="BPM91" s="44"/>
      <c r="BPN91" s="44"/>
      <c r="BPO91" s="44"/>
      <c r="BPP91" s="44"/>
      <c r="BPQ91" s="44"/>
      <c r="BPR91" s="44"/>
      <c r="BPS91" s="44"/>
      <c r="BPT91" s="44"/>
      <c r="BPU91" s="44"/>
      <c r="BPV91" s="44"/>
      <c r="BPW91" s="44"/>
      <c r="BPX91" s="44"/>
      <c r="BPY91" s="44"/>
      <c r="BPZ91" s="44"/>
      <c r="BQA91" s="44"/>
      <c r="BQB91" s="44"/>
      <c r="BQC91" s="44"/>
      <c r="BQD91" s="44"/>
      <c r="BQE91" s="44"/>
      <c r="BQF91" s="44"/>
      <c r="BQG91" s="44"/>
      <c r="BQH91" s="44"/>
      <c r="BQI91" s="44"/>
      <c r="BQJ91" s="44"/>
      <c r="BQK91" s="44"/>
      <c r="BQL91" s="44"/>
      <c r="BQM91" s="44"/>
      <c r="BQN91" s="44"/>
      <c r="BQO91" s="44"/>
      <c r="BQP91" s="44"/>
      <c r="BQQ91" s="44"/>
      <c r="BQR91" s="44"/>
      <c r="BQS91" s="44"/>
      <c r="BQT91" s="44"/>
      <c r="BQU91" s="44"/>
      <c r="BQV91" s="44"/>
      <c r="BQW91" s="44"/>
      <c r="BQX91" s="44"/>
      <c r="BQY91" s="44"/>
      <c r="BQZ91" s="44"/>
      <c r="BRA91" s="44"/>
      <c r="BRB91" s="44"/>
      <c r="BRC91" s="44"/>
      <c r="BRD91" s="44"/>
      <c r="BRE91" s="44"/>
      <c r="BRF91" s="44"/>
      <c r="BRG91" s="44"/>
      <c r="BRH91" s="44"/>
      <c r="BRI91" s="44"/>
      <c r="BRJ91" s="44"/>
      <c r="BRK91" s="44"/>
      <c r="BRL91" s="44"/>
      <c r="BRM91" s="44"/>
      <c r="BRN91" s="44"/>
      <c r="BRO91" s="44"/>
      <c r="BRP91" s="44"/>
      <c r="BRQ91" s="44"/>
      <c r="BRR91" s="44"/>
      <c r="BRS91" s="44"/>
      <c r="BRT91" s="44"/>
      <c r="BRU91" s="44"/>
      <c r="BRV91" s="44"/>
      <c r="BRW91" s="44"/>
      <c r="BRX91" s="44"/>
      <c r="BRY91" s="44"/>
      <c r="BRZ91" s="44"/>
      <c r="BSA91" s="44"/>
      <c r="BSB91" s="44"/>
      <c r="BSC91" s="44"/>
      <c r="BSD91" s="44"/>
      <c r="BSE91" s="44"/>
      <c r="BSF91" s="44"/>
      <c r="BSG91" s="44"/>
      <c r="BSH91" s="44"/>
      <c r="BSI91" s="44"/>
      <c r="BSJ91" s="44"/>
      <c r="BSK91" s="44"/>
      <c r="BSL91" s="44"/>
      <c r="BSM91" s="44"/>
      <c r="BSN91" s="44"/>
      <c r="BSO91" s="44"/>
      <c r="BSP91" s="44"/>
      <c r="BSQ91" s="44"/>
      <c r="BSR91" s="44"/>
      <c r="BSS91" s="44"/>
      <c r="BST91" s="44"/>
      <c r="BSU91" s="44"/>
      <c r="BSV91" s="44"/>
      <c r="BSW91" s="44"/>
      <c r="BSX91" s="44"/>
      <c r="BSY91" s="44"/>
      <c r="BSZ91" s="44"/>
      <c r="BTA91" s="44"/>
      <c r="BTB91" s="44"/>
      <c r="BTC91" s="44"/>
      <c r="BTD91" s="44"/>
      <c r="BTE91" s="44"/>
      <c r="BTF91" s="44"/>
      <c r="BTG91" s="44"/>
      <c r="BTH91" s="44"/>
      <c r="BTI91" s="44"/>
      <c r="BTJ91" s="44"/>
      <c r="BTK91" s="44"/>
      <c r="BTL91" s="44"/>
      <c r="BTM91" s="44"/>
      <c r="BTN91" s="44"/>
      <c r="BTO91" s="44"/>
      <c r="BTP91" s="44"/>
      <c r="BTQ91" s="44"/>
      <c r="BTR91" s="44"/>
      <c r="BTS91" s="44"/>
      <c r="BTT91" s="44"/>
      <c r="BTU91" s="44"/>
      <c r="BTV91" s="44"/>
      <c r="BTW91" s="44"/>
      <c r="BTX91" s="44"/>
      <c r="BTY91" s="44"/>
      <c r="BTZ91" s="44"/>
      <c r="BUA91" s="44"/>
      <c r="BUB91" s="44"/>
      <c r="BUC91" s="44"/>
      <c r="BUD91" s="44"/>
      <c r="BUE91" s="44"/>
      <c r="BUF91" s="44"/>
      <c r="BUG91" s="44"/>
      <c r="BUH91" s="44"/>
      <c r="BUI91" s="44"/>
      <c r="BUJ91" s="44"/>
      <c r="BUK91" s="44"/>
      <c r="BUL91" s="44"/>
      <c r="BUM91" s="44"/>
      <c r="BUN91" s="44"/>
      <c r="BUO91" s="44"/>
      <c r="BUP91" s="44"/>
      <c r="BUQ91" s="44"/>
      <c r="BUR91" s="44"/>
      <c r="BUS91" s="44"/>
      <c r="BUT91" s="44"/>
      <c r="BUU91" s="44"/>
      <c r="BUV91" s="44"/>
      <c r="BUW91" s="44"/>
      <c r="BUX91" s="44"/>
      <c r="BUY91" s="44"/>
      <c r="BUZ91" s="44"/>
      <c r="BVA91" s="44"/>
      <c r="BVB91" s="44"/>
      <c r="BVC91" s="44"/>
      <c r="BVD91" s="44"/>
      <c r="BVE91" s="44"/>
      <c r="BVF91" s="44"/>
      <c r="BVG91" s="44"/>
      <c r="BVH91" s="44"/>
      <c r="BVI91" s="44"/>
      <c r="BVJ91" s="44"/>
      <c r="BVK91" s="44"/>
      <c r="BVL91" s="44"/>
      <c r="BVM91" s="44"/>
      <c r="BVN91" s="44"/>
      <c r="BVO91" s="44"/>
      <c r="BVP91" s="44"/>
      <c r="BVQ91" s="44"/>
      <c r="BVR91" s="44"/>
      <c r="BVS91" s="44"/>
      <c r="BVT91" s="44"/>
      <c r="BVU91" s="44"/>
      <c r="BVV91" s="44"/>
      <c r="BVW91" s="44"/>
      <c r="BVX91" s="44"/>
      <c r="BVY91" s="44"/>
      <c r="BVZ91" s="44"/>
      <c r="BWA91" s="44"/>
      <c r="BWB91" s="44"/>
      <c r="BWC91" s="44"/>
      <c r="BWD91" s="44"/>
      <c r="BWE91" s="44"/>
      <c r="BWF91" s="44"/>
      <c r="BWG91" s="44"/>
      <c r="BWH91" s="44"/>
      <c r="BWI91" s="44"/>
      <c r="BWJ91" s="44"/>
      <c r="BWK91" s="44"/>
      <c r="BWL91" s="44"/>
      <c r="BWM91" s="44"/>
      <c r="BWN91" s="44"/>
      <c r="BWO91" s="44"/>
      <c r="BWP91" s="44"/>
      <c r="BWQ91" s="44"/>
      <c r="BWR91" s="44"/>
      <c r="BWS91" s="44"/>
      <c r="BWT91" s="44"/>
      <c r="BWU91" s="44"/>
      <c r="BWV91" s="44"/>
      <c r="BWW91" s="44"/>
      <c r="BWX91" s="44"/>
      <c r="BWY91" s="44"/>
      <c r="BWZ91" s="44"/>
      <c r="BXA91" s="44"/>
      <c r="BXB91" s="44"/>
      <c r="BXC91" s="44"/>
      <c r="BXD91" s="44"/>
      <c r="BXE91" s="44"/>
      <c r="BXF91" s="44"/>
      <c r="BXG91" s="44"/>
      <c r="BXH91" s="44"/>
      <c r="BXI91" s="44"/>
      <c r="BXJ91" s="44"/>
      <c r="BXK91" s="44"/>
      <c r="BXL91" s="44"/>
      <c r="BXM91" s="44"/>
      <c r="BXN91" s="44"/>
      <c r="BXO91" s="44"/>
      <c r="BXP91" s="44"/>
      <c r="BXQ91" s="44"/>
      <c r="BXR91" s="44"/>
      <c r="BXS91" s="44"/>
      <c r="BXT91" s="44"/>
      <c r="BXU91" s="44"/>
      <c r="BXV91" s="44"/>
      <c r="BXW91" s="44"/>
      <c r="BXX91" s="44"/>
      <c r="BXY91" s="44"/>
      <c r="BXZ91" s="44"/>
      <c r="BYA91" s="44"/>
      <c r="BYB91" s="44"/>
      <c r="BYC91" s="44"/>
      <c r="BYD91" s="44"/>
      <c r="BYE91" s="44"/>
      <c r="BYF91" s="44"/>
      <c r="BYG91" s="44"/>
      <c r="BYH91" s="44"/>
      <c r="BYI91" s="44"/>
      <c r="BYJ91" s="44"/>
      <c r="BYK91" s="44"/>
      <c r="BYL91" s="44"/>
      <c r="BYM91" s="44"/>
      <c r="BYN91" s="44"/>
      <c r="BYO91" s="44"/>
      <c r="BYP91" s="44"/>
      <c r="BYQ91" s="44"/>
      <c r="BYR91" s="44"/>
      <c r="BYS91" s="44"/>
      <c r="BYT91" s="44"/>
      <c r="BYU91" s="44"/>
      <c r="BYV91" s="44"/>
      <c r="BYW91" s="44"/>
      <c r="BYX91" s="44"/>
      <c r="BYY91" s="44"/>
      <c r="BYZ91" s="44"/>
      <c r="BZA91" s="44"/>
      <c r="BZB91" s="44"/>
      <c r="BZC91" s="44"/>
      <c r="BZD91" s="44"/>
      <c r="BZE91" s="44"/>
      <c r="BZF91" s="44"/>
      <c r="BZG91" s="44"/>
      <c r="BZH91" s="44"/>
      <c r="BZI91" s="44"/>
      <c r="BZJ91" s="44"/>
      <c r="BZK91" s="44"/>
      <c r="BZL91" s="44"/>
      <c r="BZM91" s="44"/>
      <c r="BZN91" s="44"/>
      <c r="BZO91" s="44"/>
      <c r="BZP91" s="44"/>
      <c r="BZQ91" s="44"/>
      <c r="BZR91" s="44"/>
      <c r="BZS91" s="44"/>
      <c r="BZT91" s="44"/>
      <c r="BZU91" s="44"/>
      <c r="BZV91" s="44"/>
      <c r="BZW91" s="44"/>
      <c r="BZX91" s="44"/>
      <c r="BZY91" s="44"/>
      <c r="BZZ91" s="44"/>
      <c r="CAA91" s="44"/>
      <c r="CAB91" s="44"/>
      <c r="CAC91" s="44"/>
      <c r="CAD91" s="44"/>
      <c r="CAE91" s="44"/>
      <c r="CAF91" s="44"/>
      <c r="CAG91" s="44"/>
      <c r="CAH91" s="44"/>
      <c r="CAI91" s="44"/>
      <c r="CAJ91" s="44"/>
      <c r="CAK91" s="44"/>
      <c r="CAL91" s="44"/>
      <c r="CAM91" s="44"/>
      <c r="CAN91" s="44"/>
      <c r="CAO91" s="44"/>
      <c r="CAP91" s="44"/>
      <c r="CAQ91" s="44"/>
      <c r="CAR91" s="44"/>
      <c r="CAS91" s="44"/>
      <c r="CAT91" s="44"/>
      <c r="CAU91" s="44"/>
      <c r="CAV91" s="44"/>
      <c r="CAW91" s="44"/>
      <c r="CAX91" s="44"/>
      <c r="CAY91" s="44"/>
      <c r="CAZ91" s="44"/>
      <c r="CBA91" s="44"/>
      <c r="CBB91" s="44"/>
      <c r="CBC91" s="44"/>
      <c r="CBD91" s="44"/>
      <c r="CBE91" s="44"/>
      <c r="CBF91" s="44"/>
      <c r="CBG91" s="44"/>
      <c r="CBH91" s="44"/>
      <c r="CBI91" s="44"/>
      <c r="CBJ91" s="44"/>
      <c r="CBK91" s="44"/>
      <c r="CBL91" s="44"/>
      <c r="CBM91" s="44"/>
      <c r="CBN91" s="44"/>
      <c r="CBO91" s="44"/>
      <c r="CBP91" s="44"/>
      <c r="CBQ91" s="44"/>
      <c r="CBR91" s="44"/>
      <c r="CBS91" s="44"/>
      <c r="CBT91" s="44"/>
      <c r="CBU91" s="44"/>
      <c r="CBV91" s="44"/>
      <c r="CBW91" s="44"/>
      <c r="CBX91" s="44"/>
      <c r="CBY91" s="44"/>
      <c r="CBZ91" s="44"/>
      <c r="CCA91" s="44"/>
      <c r="CCB91" s="44"/>
      <c r="CCC91" s="44"/>
      <c r="CCD91" s="44"/>
      <c r="CCE91" s="44"/>
      <c r="CCF91" s="44"/>
      <c r="CCG91" s="44"/>
      <c r="CCH91" s="44"/>
      <c r="CCI91" s="44"/>
      <c r="CCJ91" s="44"/>
      <c r="CCK91" s="44"/>
      <c r="CCL91" s="44"/>
      <c r="CCM91" s="44"/>
      <c r="CCN91" s="44"/>
      <c r="CCO91" s="44"/>
      <c r="CCP91" s="44"/>
      <c r="CCQ91" s="44"/>
      <c r="CCR91" s="44"/>
      <c r="CCS91" s="44"/>
      <c r="CCT91" s="44"/>
      <c r="CCU91" s="44"/>
      <c r="CCV91" s="44"/>
      <c r="CCW91" s="44"/>
      <c r="CCX91" s="44"/>
      <c r="CCY91" s="44"/>
      <c r="CCZ91" s="44"/>
      <c r="CDA91" s="44"/>
      <c r="CDB91" s="44"/>
      <c r="CDC91" s="44"/>
      <c r="CDD91" s="44"/>
      <c r="CDE91" s="44"/>
      <c r="CDF91" s="44"/>
      <c r="CDG91" s="44"/>
      <c r="CDH91" s="44"/>
      <c r="CDI91" s="44"/>
      <c r="CDJ91" s="44"/>
      <c r="CDK91" s="44"/>
      <c r="CDL91" s="44"/>
      <c r="CDM91" s="44"/>
      <c r="CDN91" s="44"/>
      <c r="CDO91" s="44"/>
      <c r="CDP91" s="44"/>
      <c r="CDQ91" s="44"/>
      <c r="CDR91" s="44"/>
      <c r="CDS91" s="44"/>
      <c r="CDT91" s="44"/>
      <c r="CDU91" s="44"/>
      <c r="CDV91" s="44"/>
      <c r="CDW91" s="44"/>
      <c r="CDX91" s="44"/>
      <c r="CDY91" s="44"/>
      <c r="CDZ91" s="44"/>
      <c r="CEA91" s="44"/>
      <c r="CEB91" s="44"/>
      <c r="CEC91" s="44"/>
      <c r="CED91" s="44"/>
      <c r="CEE91" s="44"/>
      <c r="CEF91" s="44"/>
      <c r="CEG91" s="44"/>
      <c r="CEH91" s="44"/>
      <c r="CEI91" s="44"/>
      <c r="CEJ91" s="44"/>
      <c r="CEK91" s="44"/>
      <c r="CEL91" s="44"/>
      <c r="CEM91" s="44"/>
      <c r="CEN91" s="44"/>
      <c r="CEO91" s="44"/>
      <c r="CEP91" s="44"/>
      <c r="CEQ91" s="44"/>
      <c r="CER91" s="44"/>
      <c r="CES91" s="44"/>
      <c r="CET91" s="44"/>
      <c r="CEU91" s="44"/>
      <c r="CEV91" s="44"/>
      <c r="CEW91" s="44"/>
      <c r="CEX91" s="44"/>
      <c r="CEY91" s="44"/>
      <c r="CEZ91" s="44"/>
      <c r="CFA91" s="44"/>
      <c r="CFB91" s="44"/>
      <c r="CFC91" s="44"/>
      <c r="CFD91" s="44"/>
      <c r="CFE91" s="44"/>
      <c r="CFF91" s="44"/>
      <c r="CFG91" s="44"/>
      <c r="CFH91" s="44"/>
      <c r="CFI91" s="44"/>
      <c r="CFJ91" s="44"/>
      <c r="CFK91" s="44"/>
      <c r="CFL91" s="44"/>
      <c r="CFM91" s="44"/>
      <c r="CFN91" s="44"/>
      <c r="CFO91" s="44"/>
      <c r="CFP91" s="44"/>
      <c r="CFQ91" s="44"/>
      <c r="CFR91" s="44"/>
      <c r="CFS91" s="44"/>
      <c r="CFT91" s="44"/>
      <c r="CFU91" s="44"/>
      <c r="CFV91" s="44"/>
      <c r="CFW91" s="44"/>
      <c r="CFX91" s="44"/>
      <c r="CFY91" s="44"/>
      <c r="CFZ91" s="44"/>
      <c r="CGA91" s="44"/>
      <c r="CGB91" s="44"/>
      <c r="CGC91" s="44"/>
      <c r="CGD91" s="44"/>
      <c r="CGE91" s="44"/>
      <c r="CGF91" s="44"/>
      <c r="CGG91" s="44"/>
      <c r="CGH91" s="44"/>
      <c r="CGI91" s="44"/>
      <c r="CGJ91" s="44"/>
      <c r="CGK91" s="44"/>
      <c r="CGL91" s="44"/>
      <c r="CGM91" s="44"/>
      <c r="CGN91" s="44"/>
      <c r="CGO91" s="44"/>
      <c r="CGP91" s="44"/>
      <c r="CGQ91" s="44"/>
      <c r="CGR91" s="44"/>
      <c r="CGS91" s="44"/>
      <c r="CGT91" s="44"/>
      <c r="CGU91" s="44"/>
      <c r="CGV91" s="44"/>
      <c r="CGW91" s="44"/>
      <c r="CGX91" s="44"/>
      <c r="CGY91" s="44"/>
      <c r="CGZ91" s="44"/>
      <c r="CHA91" s="44"/>
      <c r="CHB91" s="44"/>
      <c r="CHC91" s="44"/>
      <c r="CHD91" s="44"/>
      <c r="CHE91" s="44"/>
      <c r="CHF91" s="44"/>
      <c r="CHG91" s="44"/>
      <c r="CHH91" s="44"/>
      <c r="CHI91" s="44"/>
      <c r="CHJ91" s="44"/>
      <c r="CHK91" s="44"/>
      <c r="CHL91" s="44"/>
      <c r="CHM91" s="44"/>
      <c r="CHN91" s="44"/>
      <c r="CHO91" s="44"/>
      <c r="CHP91" s="44"/>
      <c r="CHQ91" s="44"/>
      <c r="CHR91" s="44"/>
      <c r="CHS91" s="44"/>
      <c r="CHT91" s="44"/>
      <c r="CHU91" s="44"/>
      <c r="CHV91" s="44"/>
      <c r="CHW91" s="44"/>
      <c r="CHX91" s="44"/>
      <c r="CHY91" s="44"/>
      <c r="CHZ91" s="44"/>
      <c r="CIA91" s="44"/>
      <c r="CIB91" s="44"/>
      <c r="CIC91" s="44"/>
      <c r="CID91" s="44"/>
      <c r="CIE91" s="44"/>
      <c r="CIF91" s="44"/>
      <c r="CIG91" s="44"/>
      <c r="CIH91" s="44"/>
      <c r="CII91" s="44"/>
      <c r="CIJ91" s="44"/>
      <c r="CIK91" s="44"/>
      <c r="CIL91" s="44"/>
      <c r="CIM91" s="44"/>
      <c r="CIN91" s="44"/>
      <c r="CIO91" s="44"/>
      <c r="CIP91" s="44"/>
      <c r="CIQ91" s="44"/>
      <c r="CIR91" s="44"/>
      <c r="CIS91" s="44"/>
      <c r="CIT91" s="44"/>
      <c r="CIU91" s="44"/>
      <c r="CIV91" s="44"/>
      <c r="CIW91" s="44"/>
      <c r="CIX91" s="44"/>
      <c r="CIY91" s="44"/>
      <c r="CIZ91" s="44"/>
      <c r="CJA91" s="44"/>
      <c r="CJB91" s="44"/>
      <c r="CJC91" s="44"/>
      <c r="CJD91" s="44"/>
      <c r="CJE91" s="44"/>
      <c r="CJF91" s="44"/>
      <c r="CJG91" s="44"/>
      <c r="CJH91" s="44"/>
      <c r="CJI91" s="44"/>
      <c r="CJJ91" s="44"/>
      <c r="CJK91" s="44"/>
      <c r="CJL91" s="44"/>
      <c r="CJM91" s="44"/>
      <c r="CJN91" s="44"/>
      <c r="CJO91" s="44"/>
      <c r="CJP91" s="44"/>
      <c r="CJQ91" s="44"/>
      <c r="CJR91" s="44"/>
      <c r="CJS91" s="44"/>
      <c r="CJT91" s="44"/>
      <c r="CJU91" s="44"/>
      <c r="CJV91" s="44"/>
      <c r="CJW91" s="44"/>
      <c r="CJX91" s="44"/>
      <c r="CJY91" s="44"/>
      <c r="CJZ91" s="44"/>
      <c r="CKA91" s="44"/>
      <c r="CKB91" s="44"/>
      <c r="CKC91" s="44"/>
      <c r="CKD91" s="44"/>
      <c r="CKE91" s="44"/>
      <c r="CKF91" s="44"/>
      <c r="CKG91" s="44"/>
      <c r="CKH91" s="44"/>
      <c r="CKI91" s="44"/>
      <c r="CKJ91" s="44"/>
      <c r="CKK91" s="44"/>
      <c r="CKL91" s="44"/>
      <c r="CKM91" s="44"/>
      <c r="CKN91" s="44"/>
      <c r="CKO91" s="44"/>
      <c r="CKP91" s="44"/>
      <c r="CKQ91" s="44"/>
      <c r="CKR91" s="44"/>
      <c r="CKS91" s="44"/>
      <c r="CKT91" s="44"/>
      <c r="CKU91" s="44"/>
      <c r="CKV91" s="44"/>
      <c r="CKW91" s="44"/>
      <c r="CKX91" s="44"/>
      <c r="CKY91" s="44"/>
      <c r="CKZ91" s="44"/>
      <c r="CLA91" s="44"/>
      <c r="CLB91" s="44"/>
      <c r="CLC91" s="44"/>
      <c r="CLD91" s="44"/>
      <c r="CLE91" s="44"/>
      <c r="CLF91" s="44"/>
      <c r="CLG91" s="44"/>
      <c r="CLH91" s="44"/>
      <c r="CLI91" s="44"/>
      <c r="CLJ91" s="44"/>
      <c r="CLK91" s="44"/>
      <c r="CLL91" s="44"/>
      <c r="CLM91" s="44"/>
      <c r="CLN91" s="44"/>
      <c r="CLO91" s="44"/>
      <c r="CLP91" s="44"/>
      <c r="CLQ91" s="44"/>
      <c r="CLR91" s="44"/>
      <c r="CLS91" s="44"/>
      <c r="CLT91" s="44"/>
      <c r="CLU91" s="44"/>
      <c r="CLV91" s="44"/>
      <c r="CLW91" s="44"/>
      <c r="CLX91" s="44"/>
      <c r="CLY91" s="44"/>
      <c r="CLZ91" s="44"/>
      <c r="CMA91" s="44"/>
      <c r="CMB91" s="44"/>
      <c r="CMC91" s="44"/>
      <c r="CMD91" s="44"/>
      <c r="CME91" s="44"/>
      <c r="CMF91" s="44"/>
      <c r="CMG91" s="44"/>
      <c r="CMH91" s="44"/>
      <c r="CMI91" s="44"/>
      <c r="CMJ91" s="44"/>
      <c r="CMK91" s="44"/>
      <c r="CML91" s="44"/>
      <c r="CMM91" s="44"/>
      <c r="CMN91" s="44"/>
      <c r="CMO91" s="44"/>
      <c r="CMP91" s="44"/>
      <c r="CMQ91" s="44"/>
      <c r="CMR91" s="44"/>
      <c r="CMS91" s="44"/>
      <c r="CMT91" s="44"/>
      <c r="CMU91" s="44"/>
      <c r="CMV91" s="44"/>
      <c r="CMW91" s="44"/>
      <c r="CMX91" s="44"/>
      <c r="CMY91" s="44"/>
      <c r="CMZ91" s="44"/>
      <c r="CNA91" s="44"/>
      <c r="CNB91" s="44"/>
      <c r="CNC91" s="44"/>
      <c r="CND91" s="44"/>
      <c r="CNE91" s="44"/>
      <c r="CNF91" s="44"/>
      <c r="CNG91" s="44"/>
      <c r="CNH91" s="44"/>
      <c r="CNI91" s="44"/>
      <c r="CNJ91" s="44"/>
      <c r="CNK91" s="44"/>
      <c r="CNL91" s="44"/>
      <c r="CNM91" s="44"/>
      <c r="CNN91" s="44"/>
      <c r="CNO91" s="44"/>
      <c r="CNP91" s="44"/>
      <c r="CNQ91" s="44"/>
      <c r="CNR91" s="44"/>
      <c r="CNS91" s="44"/>
      <c r="CNT91" s="44"/>
      <c r="CNU91" s="44"/>
      <c r="CNV91" s="44"/>
      <c r="CNW91" s="44"/>
      <c r="CNX91" s="44"/>
      <c r="CNY91" s="44"/>
      <c r="CNZ91" s="44"/>
      <c r="COA91" s="44"/>
      <c r="COB91" s="44"/>
      <c r="COC91" s="44"/>
      <c r="COD91" s="44"/>
      <c r="COE91" s="44"/>
      <c r="COF91" s="44"/>
      <c r="COG91" s="44"/>
      <c r="COH91" s="44"/>
      <c r="COI91" s="44"/>
      <c r="COJ91" s="44"/>
      <c r="COK91" s="44"/>
      <c r="COL91" s="44"/>
      <c r="COM91" s="44"/>
      <c r="CON91" s="44"/>
      <c r="COO91" s="44"/>
      <c r="COP91" s="44"/>
      <c r="COQ91" s="44"/>
      <c r="COR91" s="44"/>
      <c r="COS91" s="44"/>
      <c r="COT91" s="44"/>
      <c r="COU91" s="44"/>
      <c r="COV91" s="44"/>
      <c r="COW91" s="44"/>
      <c r="COX91" s="44"/>
      <c r="COY91" s="44"/>
      <c r="COZ91" s="44"/>
      <c r="CPA91" s="44"/>
      <c r="CPB91" s="44"/>
      <c r="CPC91" s="44"/>
      <c r="CPD91" s="44"/>
      <c r="CPE91" s="44"/>
      <c r="CPF91" s="44"/>
      <c r="CPG91" s="44"/>
      <c r="CPH91" s="44"/>
      <c r="CPI91" s="44"/>
      <c r="CPJ91" s="44"/>
      <c r="CPK91" s="44"/>
      <c r="CPL91" s="44"/>
      <c r="CPM91" s="44"/>
      <c r="CPN91" s="44"/>
      <c r="CPO91" s="44"/>
      <c r="CPP91" s="44"/>
      <c r="CPQ91" s="44"/>
      <c r="CPR91" s="44"/>
      <c r="CPS91" s="44"/>
      <c r="CPT91" s="44"/>
      <c r="CPU91" s="44"/>
      <c r="CPV91" s="44"/>
      <c r="CPW91" s="44"/>
      <c r="CPX91" s="44"/>
      <c r="CPY91" s="44"/>
      <c r="CPZ91" s="44"/>
      <c r="CQA91" s="44"/>
      <c r="CQB91" s="44"/>
      <c r="CQC91" s="44"/>
      <c r="CQD91" s="44"/>
      <c r="CQE91" s="44"/>
      <c r="CQF91" s="44"/>
      <c r="CQG91" s="44"/>
      <c r="CQH91" s="44"/>
      <c r="CQI91" s="44"/>
      <c r="CQJ91" s="44"/>
      <c r="CQK91" s="44"/>
      <c r="CQL91" s="44"/>
      <c r="CQM91" s="44"/>
      <c r="CQN91" s="44"/>
      <c r="CQO91" s="44"/>
      <c r="CQP91" s="44"/>
      <c r="CQQ91" s="44"/>
      <c r="CQR91" s="44"/>
      <c r="CQS91" s="44"/>
      <c r="CQT91" s="44"/>
      <c r="CQU91" s="44"/>
      <c r="CQV91" s="44"/>
      <c r="CQW91" s="44"/>
      <c r="CQX91" s="44"/>
      <c r="CQY91" s="44"/>
      <c r="CQZ91" s="44"/>
      <c r="CRA91" s="44"/>
      <c r="CRB91" s="44"/>
      <c r="CRC91" s="44"/>
      <c r="CRD91" s="44"/>
      <c r="CRE91" s="44"/>
      <c r="CRF91" s="44"/>
      <c r="CRG91" s="44"/>
      <c r="CRH91" s="44"/>
      <c r="CRI91" s="44"/>
      <c r="CRJ91" s="44"/>
      <c r="CRK91" s="44"/>
      <c r="CRL91" s="44"/>
      <c r="CRM91" s="44"/>
      <c r="CRN91" s="44"/>
      <c r="CRO91" s="44"/>
      <c r="CRP91" s="44"/>
      <c r="CRQ91" s="44"/>
      <c r="CRR91" s="44"/>
      <c r="CRS91" s="44"/>
      <c r="CRT91" s="44"/>
      <c r="CRU91" s="44"/>
      <c r="CRV91" s="44"/>
      <c r="CRW91" s="44"/>
      <c r="CRX91" s="44"/>
      <c r="CRY91" s="44"/>
      <c r="CRZ91" s="44"/>
      <c r="CSA91" s="44"/>
      <c r="CSB91" s="44"/>
      <c r="CSC91" s="44"/>
      <c r="CSD91" s="44"/>
      <c r="CSE91" s="44"/>
      <c r="CSF91" s="44"/>
      <c r="CSG91" s="44"/>
      <c r="CSH91" s="44"/>
      <c r="CSI91" s="44"/>
      <c r="CSJ91" s="44"/>
      <c r="CSK91" s="44"/>
      <c r="CSL91" s="44"/>
      <c r="CSM91" s="44"/>
      <c r="CSN91" s="44"/>
      <c r="CSO91" s="44"/>
      <c r="CSP91" s="44"/>
      <c r="CSQ91" s="44"/>
      <c r="CSR91" s="44"/>
      <c r="CSS91" s="44"/>
      <c r="CST91" s="44"/>
      <c r="CSU91" s="44"/>
      <c r="CSV91" s="44"/>
      <c r="CSW91" s="44"/>
      <c r="CSX91" s="44"/>
      <c r="CSY91" s="44"/>
      <c r="CSZ91" s="44"/>
      <c r="CTA91" s="44"/>
      <c r="CTB91" s="44"/>
      <c r="CTC91" s="44"/>
      <c r="CTD91" s="44"/>
      <c r="CTE91" s="44"/>
      <c r="CTF91" s="44"/>
      <c r="CTG91" s="44"/>
      <c r="CTH91" s="44"/>
      <c r="CTI91" s="44"/>
      <c r="CTJ91" s="44"/>
      <c r="CTK91" s="44"/>
      <c r="CTL91" s="44"/>
      <c r="CTM91" s="44"/>
      <c r="CTN91" s="44"/>
      <c r="CTO91" s="44"/>
      <c r="CTP91" s="44"/>
      <c r="CTQ91" s="44"/>
      <c r="CTR91" s="44"/>
      <c r="CTS91" s="44"/>
      <c r="CTT91" s="44"/>
      <c r="CTU91" s="44"/>
      <c r="CTV91" s="44"/>
      <c r="CTW91" s="44"/>
      <c r="CTX91" s="44"/>
      <c r="CTY91" s="44"/>
      <c r="CTZ91" s="44"/>
      <c r="CUA91" s="44"/>
      <c r="CUB91" s="44"/>
      <c r="CUC91" s="44"/>
      <c r="CUD91" s="44"/>
      <c r="CUE91" s="44"/>
      <c r="CUF91" s="44"/>
      <c r="CUG91" s="44"/>
      <c r="CUH91" s="44"/>
      <c r="CUI91" s="44"/>
      <c r="CUJ91" s="44"/>
      <c r="CUK91" s="44"/>
      <c r="CUL91" s="44"/>
      <c r="CUM91" s="44"/>
      <c r="CUN91" s="44"/>
      <c r="CUO91" s="44"/>
      <c r="CUP91" s="44"/>
      <c r="CUQ91" s="44"/>
      <c r="CUR91" s="44"/>
      <c r="CUS91" s="44"/>
      <c r="CUT91" s="44"/>
      <c r="CUU91" s="44"/>
      <c r="CUV91" s="44"/>
      <c r="CUW91" s="44"/>
      <c r="CUX91" s="44"/>
      <c r="CUY91" s="44"/>
      <c r="CUZ91" s="44"/>
      <c r="CVA91" s="44"/>
      <c r="CVB91" s="44"/>
      <c r="CVC91" s="44"/>
      <c r="CVD91" s="44"/>
      <c r="CVE91" s="44"/>
      <c r="CVF91" s="44"/>
      <c r="CVG91" s="44"/>
      <c r="CVH91" s="44"/>
      <c r="CVI91" s="44"/>
      <c r="CVJ91" s="44"/>
      <c r="CVK91" s="44"/>
      <c r="CVL91" s="44"/>
      <c r="CVM91" s="44"/>
      <c r="CVN91" s="44"/>
      <c r="CVO91" s="44"/>
      <c r="CVP91" s="44"/>
      <c r="CVQ91" s="44"/>
      <c r="CVR91" s="44"/>
      <c r="CVS91" s="44"/>
      <c r="CVT91" s="44"/>
      <c r="CVU91" s="44"/>
      <c r="CVV91" s="44"/>
      <c r="CVW91" s="44"/>
      <c r="CVX91" s="44"/>
      <c r="CVY91" s="44"/>
      <c r="CVZ91" s="44"/>
      <c r="CWA91" s="44"/>
      <c r="CWB91" s="44"/>
      <c r="CWC91" s="44"/>
      <c r="CWD91" s="44"/>
      <c r="CWE91" s="44"/>
      <c r="CWF91" s="44"/>
      <c r="CWG91" s="44"/>
      <c r="CWH91" s="44"/>
      <c r="CWI91" s="44"/>
      <c r="CWJ91" s="44"/>
      <c r="CWK91" s="44"/>
      <c r="CWL91" s="44"/>
      <c r="CWM91" s="44"/>
      <c r="CWN91" s="44"/>
      <c r="CWO91" s="44"/>
      <c r="CWP91" s="44"/>
      <c r="CWQ91" s="44"/>
      <c r="CWR91" s="44"/>
      <c r="CWS91" s="44"/>
      <c r="CWT91" s="44"/>
      <c r="CWU91" s="44"/>
      <c r="CWV91" s="44"/>
      <c r="CWW91" s="44"/>
      <c r="CWX91" s="44"/>
      <c r="CWY91" s="44"/>
      <c r="CWZ91" s="44"/>
      <c r="CXA91" s="44"/>
      <c r="CXB91" s="44"/>
      <c r="CXC91" s="44"/>
      <c r="CXD91" s="44"/>
      <c r="CXE91" s="44"/>
      <c r="CXF91" s="44"/>
      <c r="CXG91" s="44"/>
      <c r="CXH91" s="44"/>
      <c r="CXI91" s="44"/>
      <c r="CXJ91" s="44"/>
      <c r="CXK91" s="44"/>
      <c r="CXL91" s="44"/>
      <c r="CXM91" s="44"/>
      <c r="CXN91" s="44"/>
      <c r="CXO91" s="44"/>
      <c r="CXP91" s="44"/>
      <c r="CXQ91" s="44"/>
      <c r="CXR91" s="44"/>
      <c r="CXS91" s="44"/>
      <c r="CXT91" s="44"/>
      <c r="CXU91" s="44"/>
      <c r="CXV91" s="44"/>
      <c r="CXW91" s="44"/>
      <c r="CXX91" s="44"/>
      <c r="CXY91" s="44"/>
      <c r="CXZ91" s="44"/>
      <c r="CYA91" s="44"/>
      <c r="CYB91" s="44"/>
      <c r="CYC91" s="44"/>
      <c r="CYD91" s="44"/>
      <c r="CYE91" s="44"/>
      <c r="CYF91" s="44"/>
      <c r="CYG91" s="44"/>
      <c r="CYH91" s="44"/>
      <c r="CYI91" s="44"/>
      <c r="CYJ91" s="44"/>
      <c r="CYK91" s="44"/>
      <c r="CYL91" s="44"/>
      <c r="CYM91" s="44"/>
      <c r="CYN91" s="44"/>
      <c r="CYO91" s="44"/>
      <c r="CYP91" s="44"/>
      <c r="CYQ91" s="44"/>
      <c r="CYR91" s="44"/>
      <c r="CYS91" s="44"/>
      <c r="CYT91" s="44"/>
      <c r="CYU91" s="44"/>
      <c r="CYV91" s="44"/>
      <c r="CYW91" s="44"/>
      <c r="CYX91" s="44"/>
      <c r="CYY91" s="44"/>
      <c r="CYZ91" s="44"/>
      <c r="CZA91" s="44"/>
      <c r="CZB91" s="44"/>
      <c r="CZC91" s="44"/>
      <c r="CZD91" s="44"/>
      <c r="CZE91" s="44"/>
      <c r="CZF91" s="44"/>
      <c r="CZG91" s="44"/>
      <c r="CZH91" s="44"/>
      <c r="CZI91" s="44"/>
      <c r="CZJ91" s="44"/>
      <c r="CZK91" s="44"/>
      <c r="CZL91" s="44"/>
      <c r="CZM91" s="44"/>
      <c r="CZN91" s="44"/>
      <c r="CZO91" s="44"/>
      <c r="CZP91" s="44"/>
      <c r="CZQ91" s="44"/>
      <c r="CZR91" s="44"/>
      <c r="CZS91" s="44"/>
      <c r="CZT91" s="44"/>
      <c r="CZU91" s="44"/>
      <c r="CZV91" s="44"/>
      <c r="CZW91" s="44"/>
      <c r="CZX91" s="44"/>
      <c r="CZY91" s="44"/>
      <c r="CZZ91" s="44"/>
      <c r="DAA91" s="44"/>
      <c r="DAB91" s="44"/>
      <c r="DAC91" s="44"/>
      <c r="DAD91" s="44"/>
      <c r="DAE91" s="44"/>
      <c r="DAF91" s="44"/>
      <c r="DAG91" s="44"/>
      <c r="DAH91" s="44"/>
      <c r="DAI91" s="44"/>
      <c r="DAJ91" s="44"/>
      <c r="DAK91" s="44"/>
      <c r="DAL91" s="44"/>
      <c r="DAM91" s="44"/>
      <c r="DAN91" s="44"/>
      <c r="DAO91" s="44"/>
      <c r="DAP91" s="44"/>
      <c r="DAQ91" s="44"/>
      <c r="DAR91" s="44"/>
      <c r="DAS91" s="44"/>
      <c r="DAT91" s="44"/>
      <c r="DAU91" s="44"/>
      <c r="DAV91" s="44"/>
      <c r="DAW91" s="44"/>
      <c r="DAX91" s="44"/>
      <c r="DAY91" s="44"/>
      <c r="DAZ91" s="44"/>
      <c r="DBA91" s="44"/>
      <c r="DBB91" s="44"/>
      <c r="DBC91" s="44"/>
      <c r="DBD91" s="44"/>
      <c r="DBE91" s="44"/>
      <c r="DBF91" s="44"/>
      <c r="DBG91" s="44"/>
      <c r="DBH91" s="44"/>
      <c r="DBI91" s="44"/>
      <c r="DBJ91" s="44"/>
      <c r="DBK91" s="44"/>
      <c r="DBL91" s="44"/>
      <c r="DBM91" s="44"/>
      <c r="DBN91" s="44"/>
      <c r="DBO91" s="44"/>
      <c r="DBP91" s="44"/>
      <c r="DBQ91" s="44"/>
      <c r="DBR91" s="44"/>
      <c r="DBS91" s="44"/>
      <c r="DBT91" s="44"/>
      <c r="DBU91" s="44"/>
      <c r="DBV91" s="44"/>
      <c r="DBW91" s="44"/>
      <c r="DBX91" s="44"/>
      <c r="DBY91" s="44"/>
      <c r="DBZ91" s="44"/>
      <c r="DCA91" s="44"/>
      <c r="DCB91" s="44"/>
      <c r="DCC91" s="44"/>
      <c r="DCD91" s="44"/>
      <c r="DCE91" s="44"/>
      <c r="DCF91" s="44"/>
      <c r="DCG91" s="44"/>
      <c r="DCH91" s="44"/>
      <c r="DCI91" s="44"/>
      <c r="DCJ91" s="44"/>
      <c r="DCK91" s="44"/>
      <c r="DCL91" s="44"/>
      <c r="DCM91" s="44"/>
      <c r="DCN91" s="44"/>
      <c r="DCO91" s="44"/>
      <c r="DCP91" s="44"/>
      <c r="DCQ91" s="44"/>
      <c r="DCR91" s="44"/>
      <c r="DCS91" s="44"/>
      <c r="DCT91" s="44"/>
      <c r="DCU91" s="44"/>
      <c r="DCV91" s="44"/>
      <c r="DCW91" s="44"/>
      <c r="DCX91" s="44"/>
      <c r="DCY91" s="44"/>
      <c r="DCZ91" s="44"/>
      <c r="DDA91" s="44"/>
      <c r="DDB91" s="44"/>
      <c r="DDC91" s="44"/>
      <c r="DDD91" s="44"/>
      <c r="DDE91" s="44"/>
      <c r="DDF91" s="44"/>
      <c r="DDG91" s="44"/>
      <c r="DDH91" s="44"/>
      <c r="DDI91" s="44"/>
      <c r="DDJ91" s="44"/>
      <c r="DDK91" s="44"/>
      <c r="DDL91" s="44"/>
      <c r="DDM91" s="44"/>
      <c r="DDN91" s="44"/>
      <c r="DDO91" s="44"/>
      <c r="DDP91" s="44"/>
      <c r="DDQ91" s="44"/>
      <c r="DDR91" s="44"/>
      <c r="DDS91" s="44"/>
      <c r="DDT91" s="44"/>
      <c r="DDU91" s="44"/>
      <c r="DDV91" s="44"/>
      <c r="DDW91" s="44"/>
      <c r="DDX91" s="44"/>
      <c r="DDY91" s="44"/>
      <c r="DDZ91" s="44"/>
      <c r="DEA91" s="44"/>
      <c r="DEB91" s="44"/>
      <c r="DEC91" s="44"/>
      <c r="DED91" s="44"/>
      <c r="DEE91" s="44"/>
      <c r="DEF91" s="44"/>
      <c r="DEG91" s="44"/>
      <c r="DEH91" s="44"/>
      <c r="DEI91" s="44"/>
      <c r="DEJ91" s="44"/>
      <c r="DEK91" s="44"/>
      <c r="DEL91" s="44"/>
      <c r="DEM91" s="44"/>
      <c r="DEN91" s="44"/>
      <c r="DEO91" s="44"/>
      <c r="DEP91" s="44"/>
      <c r="DEQ91" s="44"/>
      <c r="DER91" s="44"/>
      <c r="DES91" s="44"/>
      <c r="DET91" s="44"/>
      <c r="DEU91" s="44"/>
      <c r="DEV91" s="44"/>
      <c r="DEW91" s="44"/>
      <c r="DEX91" s="44"/>
      <c r="DEY91" s="44"/>
      <c r="DEZ91" s="44"/>
      <c r="DFA91" s="44"/>
      <c r="DFB91" s="44"/>
      <c r="DFC91" s="44"/>
      <c r="DFD91" s="44"/>
      <c r="DFE91" s="44"/>
      <c r="DFF91" s="44"/>
      <c r="DFG91" s="44"/>
      <c r="DFH91" s="44"/>
      <c r="DFI91" s="44"/>
      <c r="DFJ91" s="44"/>
      <c r="DFK91" s="44"/>
      <c r="DFL91" s="44"/>
      <c r="DFM91" s="44"/>
      <c r="DFN91" s="44"/>
      <c r="DFO91" s="44"/>
      <c r="DFP91" s="44"/>
      <c r="DFQ91" s="44"/>
      <c r="DFR91" s="44"/>
      <c r="DFS91" s="44"/>
      <c r="DFT91" s="44"/>
      <c r="DFU91" s="44"/>
      <c r="DFV91" s="44"/>
      <c r="DFW91" s="44"/>
      <c r="DFX91" s="44"/>
      <c r="DFY91" s="44"/>
      <c r="DFZ91" s="44"/>
      <c r="DGA91" s="44"/>
      <c r="DGB91" s="44"/>
      <c r="DGC91" s="44"/>
      <c r="DGD91" s="44"/>
      <c r="DGE91" s="44"/>
      <c r="DGF91" s="44"/>
      <c r="DGG91" s="44"/>
      <c r="DGH91" s="44"/>
      <c r="DGI91" s="44"/>
      <c r="DGJ91" s="44"/>
      <c r="DGK91" s="44"/>
      <c r="DGL91" s="44"/>
      <c r="DGM91" s="44"/>
      <c r="DGN91" s="44"/>
      <c r="DGO91" s="44"/>
      <c r="DGP91" s="44"/>
      <c r="DGQ91" s="44"/>
      <c r="DGR91" s="44"/>
      <c r="DGS91" s="44"/>
      <c r="DGT91" s="44"/>
      <c r="DGU91" s="44"/>
      <c r="DGV91" s="44"/>
      <c r="DGW91" s="44"/>
      <c r="DGX91" s="44"/>
      <c r="DGY91" s="44"/>
      <c r="DGZ91" s="44"/>
      <c r="DHA91" s="44"/>
      <c r="DHB91" s="44"/>
      <c r="DHC91" s="44"/>
      <c r="DHD91" s="44"/>
      <c r="DHE91" s="44"/>
      <c r="DHF91" s="44"/>
      <c r="DHG91" s="44"/>
      <c r="DHH91" s="44"/>
      <c r="DHI91" s="44"/>
      <c r="DHJ91" s="44"/>
      <c r="DHK91" s="44"/>
      <c r="DHL91" s="44"/>
      <c r="DHM91" s="44"/>
      <c r="DHN91" s="44"/>
      <c r="DHO91" s="44"/>
      <c r="DHP91" s="44"/>
      <c r="DHQ91" s="44"/>
      <c r="DHR91" s="44"/>
      <c r="DHS91" s="44"/>
      <c r="DHT91" s="44"/>
      <c r="DHU91" s="44"/>
      <c r="DHV91" s="44"/>
      <c r="DHW91" s="44"/>
      <c r="DHX91" s="44"/>
      <c r="DHY91" s="44"/>
      <c r="DHZ91" s="44"/>
      <c r="DIA91" s="44"/>
      <c r="DIB91" s="44"/>
      <c r="DIC91" s="44"/>
      <c r="DID91" s="44"/>
      <c r="DIE91" s="44"/>
      <c r="DIF91" s="44"/>
      <c r="DIG91" s="44"/>
      <c r="DIH91" s="44"/>
      <c r="DII91" s="44"/>
      <c r="DIJ91" s="44"/>
      <c r="DIK91" s="44"/>
      <c r="DIL91" s="44"/>
      <c r="DIM91" s="44"/>
      <c r="DIN91" s="44"/>
      <c r="DIO91" s="44"/>
      <c r="DIP91" s="44"/>
      <c r="DIQ91" s="44"/>
      <c r="DIR91" s="44"/>
      <c r="DIS91" s="44"/>
      <c r="DIT91" s="44"/>
      <c r="DIU91" s="44"/>
      <c r="DIV91" s="44"/>
      <c r="DIW91" s="44"/>
      <c r="DIX91" s="44"/>
      <c r="DIY91" s="44"/>
      <c r="DIZ91" s="44"/>
      <c r="DJA91" s="44"/>
      <c r="DJB91" s="44"/>
      <c r="DJC91" s="44"/>
      <c r="DJD91" s="44"/>
      <c r="DJE91" s="44"/>
      <c r="DJF91" s="44"/>
      <c r="DJG91" s="44"/>
      <c r="DJH91" s="44"/>
      <c r="DJI91" s="44"/>
      <c r="DJJ91" s="44"/>
      <c r="DJK91" s="44"/>
      <c r="DJL91" s="44"/>
      <c r="DJM91" s="44"/>
      <c r="DJN91" s="44"/>
      <c r="DJO91" s="44"/>
      <c r="DJP91" s="44"/>
      <c r="DJQ91" s="44"/>
      <c r="DJR91" s="44"/>
      <c r="DJS91" s="44"/>
      <c r="DJT91" s="44"/>
      <c r="DJU91" s="44"/>
      <c r="DJV91" s="44"/>
      <c r="DJW91" s="44"/>
      <c r="DJX91" s="44"/>
      <c r="DJY91" s="44"/>
      <c r="DJZ91" s="44"/>
      <c r="DKA91" s="44"/>
      <c r="DKB91" s="44"/>
      <c r="DKC91" s="44"/>
      <c r="DKD91" s="44"/>
      <c r="DKE91" s="44"/>
      <c r="DKF91" s="44"/>
      <c r="DKG91" s="44"/>
      <c r="DKH91" s="44"/>
      <c r="DKI91" s="44"/>
      <c r="DKJ91" s="44"/>
      <c r="DKK91" s="44"/>
      <c r="DKL91" s="44"/>
      <c r="DKM91" s="44"/>
      <c r="DKN91" s="44"/>
      <c r="DKO91" s="44"/>
      <c r="DKP91" s="44"/>
      <c r="DKQ91" s="44"/>
      <c r="DKR91" s="44"/>
      <c r="DKS91" s="44"/>
      <c r="DKT91" s="44"/>
      <c r="DKU91" s="44"/>
      <c r="DKV91" s="44"/>
      <c r="DKW91" s="44"/>
      <c r="DKX91" s="44"/>
      <c r="DKY91" s="44"/>
      <c r="DKZ91" s="44"/>
      <c r="DLA91" s="44"/>
      <c r="DLB91" s="44"/>
      <c r="DLC91" s="44"/>
      <c r="DLD91" s="44"/>
      <c r="DLE91" s="44"/>
      <c r="DLF91" s="44"/>
      <c r="DLG91" s="44"/>
      <c r="DLH91" s="44"/>
      <c r="DLI91" s="44"/>
      <c r="DLJ91" s="44"/>
      <c r="DLK91" s="44"/>
      <c r="DLL91" s="44"/>
      <c r="DLM91" s="44"/>
      <c r="DLN91" s="44"/>
      <c r="DLO91" s="44"/>
      <c r="DLP91" s="44"/>
      <c r="DLQ91" s="44"/>
      <c r="DLR91" s="44"/>
      <c r="DLS91" s="44"/>
      <c r="DLT91" s="44"/>
      <c r="DLU91" s="44"/>
      <c r="DLV91" s="44"/>
      <c r="DLW91" s="44"/>
      <c r="DLX91" s="44"/>
      <c r="DLY91" s="44"/>
      <c r="DLZ91" s="44"/>
      <c r="DMA91" s="44"/>
      <c r="DMB91" s="44"/>
      <c r="DMC91" s="44"/>
      <c r="DMD91" s="44"/>
      <c r="DME91" s="44"/>
      <c r="DMF91" s="44"/>
      <c r="DMG91" s="44"/>
      <c r="DMH91" s="44"/>
      <c r="DMI91" s="44"/>
      <c r="DMJ91" s="44"/>
      <c r="DMK91" s="44"/>
      <c r="DML91" s="44"/>
      <c r="DMM91" s="44"/>
      <c r="DMN91" s="44"/>
      <c r="DMO91" s="44"/>
      <c r="DMP91" s="44"/>
      <c r="DMQ91" s="44"/>
      <c r="DMR91" s="44"/>
      <c r="DMS91" s="44"/>
      <c r="DMT91" s="44"/>
      <c r="DMU91" s="44"/>
      <c r="DMV91" s="44"/>
      <c r="DMW91" s="44"/>
      <c r="DMX91" s="44"/>
      <c r="DMY91" s="44"/>
      <c r="DMZ91" s="44"/>
      <c r="DNA91" s="44"/>
      <c r="DNB91" s="44"/>
      <c r="DNC91" s="44"/>
      <c r="DND91" s="44"/>
      <c r="DNE91" s="44"/>
      <c r="DNF91" s="44"/>
      <c r="DNG91" s="44"/>
      <c r="DNH91" s="44"/>
      <c r="DNI91" s="44"/>
      <c r="DNJ91" s="44"/>
      <c r="DNK91" s="44"/>
      <c r="DNL91" s="44"/>
      <c r="DNM91" s="44"/>
      <c r="DNN91" s="44"/>
      <c r="DNO91" s="44"/>
      <c r="DNP91" s="44"/>
      <c r="DNQ91" s="44"/>
      <c r="DNR91" s="44"/>
      <c r="DNS91" s="44"/>
      <c r="DNT91" s="44"/>
      <c r="DNU91" s="44"/>
      <c r="DNV91" s="44"/>
      <c r="DNW91" s="44"/>
      <c r="DNX91" s="44"/>
      <c r="DNY91" s="44"/>
      <c r="DNZ91" s="44"/>
      <c r="DOA91" s="44"/>
      <c r="DOB91" s="44"/>
      <c r="DOC91" s="44"/>
      <c r="DOD91" s="44"/>
      <c r="DOE91" s="44"/>
      <c r="DOF91" s="44"/>
      <c r="DOG91" s="44"/>
      <c r="DOH91" s="44"/>
      <c r="DOI91" s="44"/>
      <c r="DOJ91" s="44"/>
      <c r="DOK91" s="44"/>
      <c r="DOL91" s="44"/>
      <c r="DOM91" s="44"/>
      <c r="DON91" s="44"/>
      <c r="DOO91" s="44"/>
      <c r="DOP91" s="44"/>
      <c r="DOQ91" s="44"/>
      <c r="DOR91" s="44"/>
      <c r="DOS91" s="44"/>
      <c r="DOT91" s="44"/>
      <c r="DOU91" s="44"/>
      <c r="DOV91" s="44"/>
      <c r="DOW91" s="44"/>
      <c r="DOX91" s="44"/>
      <c r="DOY91" s="44"/>
      <c r="DOZ91" s="44"/>
      <c r="DPA91" s="44"/>
      <c r="DPB91" s="44"/>
      <c r="DPC91" s="44"/>
      <c r="DPD91" s="44"/>
      <c r="DPE91" s="44"/>
      <c r="DPF91" s="44"/>
      <c r="DPG91" s="44"/>
      <c r="DPH91" s="44"/>
      <c r="DPI91" s="44"/>
      <c r="DPJ91" s="44"/>
      <c r="DPK91" s="44"/>
      <c r="DPL91" s="44"/>
      <c r="DPM91" s="44"/>
      <c r="DPN91" s="44"/>
      <c r="DPO91" s="44"/>
      <c r="DPP91" s="44"/>
      <c r="DPQ91" s="44"/>
      <c r="DPR91" s="44"/>
      <c r="DPS91" s="44"/>
      <c r="DPT91" s="44"/>
      <c r="DPU91" s="44"/>
      <c r="DPV91" s="44"/>
      <c r="DPW91" s="44"/>
      <c r="DPX91" s="44"/>
      <c r="DPY91" s="44"/>
      <c r="DPZ91" s="44"/>
      <c r="DQA91" s="44"/>
      <c r="DQB91" s="44"/>
      <c r="DQC91" s="44"/>
      <c r="DQD91" s="44"/>
      <c r="DQE91" s="44"/>
      <c r="DQF91" s="44"/>
      <c r="DQG91" s="44"/>
      <c r="DQH91" s="44"/>
      <c r="DQI91" s="44"/>
      <c r="DQJ91" s="44"/>
      <c r="DQK91" s="44"/>
      <c r="DQL91" s="44"/>
      <c r="DQM91" s="44"/>
      <c r="DQN91" s="44"/>
      <c r="DQO91" s="44"/>
      <c r="DQP91" s="44"/>
      <c r="DQQ91" s="44"/>
      <c r="DQR91" s="44"/>
      <c r="DQS91" s="44"/>
      <c r="DQT91" s="44"/>
      <c r="DQU91" s="44"/>
      <c r="DQV91" s="44"/>
      <c r="DQW91" s="44"/>
      <c r="DQX91" s="44"/>
      <c r="DQY91" s="44"/>
      <c r="DQZ91" s="44"/>
      <c r="DRA91" s="44"/>
      <c r="DRB91" s="44"/>
      <c r="DRC91" s="44"/>
      <c r="DRD91" s="44"/>
      <c r="DRE91" s="44"/>
      <c r="DRF91" s="44"/>
      <c r="DRG91" s="44"/>
      <c r="DRH91" s="44"/>
      <c r="DRI91" s="44"/>
      <c r="DRJ91" s="44"/>
      <c r="DRK91" s="44"/>
      <c r="DRL91" s="44"/>
      <c r="DRM91" s="44"/>
      <c r="DRN91" s="44"/>
      <c r="DRO91" s="44"/>
      <c r="DRP91" s="44"/>
      <c r="DRQ91" s="44"/>
      <c r="DRR91" s="44"/>
      <c r="DRS91" s="44"/>
      <c r="DRT91" s="44"/>
      <c r="DRU91" s="44"/>
      <c r="DRV91" s="44"/>
      <c r="DRW91" s="44"/>
      <c r="DRX91" s="44"/>
      <c r="DRY91" s="44"/>
      <c r="DRZ91" s="44"/>
      <c r="DSA91" s="44"/>
      <c r="DSB91" s="44"/>
      <c r="DSC91" s="44"/>
      <c r="DSD91" s="44"/>
      <c r="DSE91" s="44"/>
      <c r="DSF91" s="44"/>
      <c r="DSG91" s="44"/>
      <c r="DSH91" s="44"/>
      <c r="DSI91" s="44"/>
      <c r="DSJ91" s="44"/>
      <c r="DSK91" s="44"/>
      <c r="DSL91" s="44"/>
      <c r="DSM91" s="44"/>
      <c r="DSN91" s="44"/>
      <c r="DSO91" s="44"/>
      <c r="DSP91" s="44"/>
      <c r="DSQ91" s="44"/>
      <c r="DSR91" s="44"/>
      <c r="DSS91" s="44"/>
      <c r="DST91" s="44"/>
      <c r="DSU91" s="44"/>
      <c r="DSV91" s="44"/>
      <c r="DSW91" s="44"/>
      <c r="DSX91" s="44"/>
      <c r="DSY91" s="44"/>
      <c r="DSZ91" s="44"/>
      <c r="DTA91" s="44"/>
      <c r="DTB91" s="44"/>
      <c r="DTC91" s="44"/>
      <c r="DTD91" s="44"/>
      <c r="DTE91" s="44"/>
      <c r="DTF91" s="44"/>
      <c r="DTG91" s="44"/>
      <c r="DTH91" s="44"/>
      <c r="DTI91" s="44"/>
      <c r="DTJ91" s="44"/>
      <c r="DTK91" s="44"/>
      <c r="DTL91" s="44"/>
      <c r="DTM91" s="44"/>
      <c r="DTN91" s="44"/>
      <c r="DTO91" s="44"/>
      <c r="DTP91" s="44"/>
      <c r="DTQ91" s="44"/>
      <c r="DTR91" s="44"/>
      <c r="DTS91" s="44"/>
      <c r="DTT91" s="44"/>
      <c r="DTU91" s="44"/>
      <c r="DTV91" s="44"/>
      <c r="DTW91" s="44"/>
      <c r="DTX91" s="44"/>
      <c r="DTY91" s="44"/>
      <c r="DTZ91" s="44"/>
      <c r="DUA91" s="44"/>
      <c r="DUB91" s="44"/>
      <c r="DUC91" s="44"/>
      <c r="DUD91" s="44"/>
      <c r="DUE91" s="44"/>
      <c r="DUF91" s="44"/>
      <c r="DUG91" s="44"/>
      <c r="DUH91" s="44"/>
      <c r="DUI91" s="44"/>
      <c r="DUJ91" s="44"/>
      <c r="DUK91" s="44"/>
      <c r="DUL91" s="44"/>
      <c r="DUM91" s="44"/>
      <c r="DUN91" s="44"/>
      <c r="DUO91" s="44"/>
      <c r="DUP91" s="44"/>
      <c r="DUQ91" s="44"/>
      <c r="DUR91" s="44"/>
      <c r="DUS91" s="44"/>
      <c r="DUT91" s="44"/>
      <c r="DUU91" s="44"/>
      <c r="DUV91" s="44"/>
      <c r="DUW91" s="44"/>
      <c r="DUX91" s="44"/>
      <c r="DUY91" s="44"/>
      <c r="DUZ91" s="44"/>
      <c r="DVA91" s="44"/>
      <c r="DVB91" s="44"/>
      <c r="DVC91" s="44"/>
      <c r="DVD91" s="44"/>
      <c r="DVE91" s="44"/>
      <c r="DVF91" s="44"/>
      <c r="DVG91" s="44"/>
      <c r="DVH91" s="44"/>
      <c r="DVI91" s="44"/>
      <c r="DVJ91" s="44"/>
      <c r="DVK91" s="44"/>
      <c r="DVL91" s="44"/>
      <c r="DVM91" s="44"/>
      <c r="DVN91" s="44"/>
      <c r="DVO91" s="44"/>
      <c r="DVP91" s="44"/>
      <c r="DVQ91" s="44"/>
      <c r="DVR91" s="44"/>
      <c r="DVS91" s="44"/>
      <c r="DVT91" s="44"/>
      <c r="DVU91" s="44"/>
      <c r="DVV91" s="44"/>
      <c r="DVW91" s="44"/>
      <c r="DVX91" s="44"/>
      <c r="DVY91" s="44"/>
      <c r="DVZ91" s="44"/>
      <c r="DWA91" s="44"/>
      <c r="DWB91" s="44"/>
      <c r="DWC91" s="44"/>
      <c r="DWD91" s="44"/>
      <c r="DWE91" s="44"/>
      <c r="DWF91" s="44"/>
      <c r="DWG91" s="44"/>
      <c r="DWH91" s="44"/>
      <c r="DWI91" s="44"/>
      <c r="DWJ91" s="44"/>
      <c r="DWK91" s="44"/>
      <c r="DWL91" s="44"/>
      <c r="DWM91" s="44"/>
      <c r="DWN91" s="44"/>
      <c r="DWO91" s="44"/>
      <c r="DWP91" s="44"/>
      <c r="DWQ91" s="44"/>
      <c r="DWR91" s="44"/>
      <c r="DWS91" s="44"/>
      <c r="DWT91" s="44"/>
      <c r="DWU91" s="44"/>
      <c r="DWV91" s="44"/>
      <c r="DWW91" s="44"/>
      <c r="DWX91" s="44"/>
      <c r="DWY91" s="44"/>
      <c r="DWZ91" s="44"/>
      <c r="DXA91" s="44"/>
      <c r="DXB91" s="44"/>
      <c r="DXC91" s="44"/>
      <c r="DXD91" s="44"/>
      <c r="DXE91" s="44"/>
      <c r="DXF91" s="44"/>
      <c r="DXG91" s="44"/>
      <c r="DXH91" s="44"/>
      <c r="DXI91" s="44"/>
      <c r="DXJ91" s="44"/>
      <c r="DXK91" s="44"/>
      <c r="DXL91" s="44"/>
      <c r="DXM91" s="44"/>
      <c r="DXN91" s="44"/>
      <c r="DXO91" s="44"/>
      <c r="DXP91" s="44"/>
      <c r="DXQ91" s="44"/>
      <c r="DXR91" s="44"/>
      <c r="DXS91" s="44"/>
      <c r="DXT91" s="44"/>
      <c r="DXU91" s="44"/>
      <c r="DXV91" s="44"/>
      <c r="DXW91" s="44"/>
      <c r="DXX91" s="44"/>
      <c r="DXY91" s="44"/>
      <c r="DXZ91" s="44"/>
      <c r="DYA91" s="44"/>
      <c r="DYB91" s="44"/>
      <c r="DYC91" s="44"/>
      <c r="DYD91" s="44"/>
      <c r="DYE91" s="44"/>
      <c r="DYF91" s="44"/>
      <c r="DYG91" s="44"/>
      <c r="DYH91" s="44"/>
      <c r="DYI91" s="44"/>
      <c r="DYJ91" s="44"/>
      <c r="DYK91" s="44"/>
      <c r="DYL91" s="44"/>
      <c r="DYM91" s="44"/>
      <c r="DYN91" s="44"/>
      <c r="DYO91" s="44"/>
      <c r="DYP91" s="44"/>
      <c r="DYQ91" s="44"/>
      <c r="DYR91" s="44"/>
      <c r="DYS91" s="44"/>
      <c r="DYT91" s="44"/>
      <c r="DYU91" s="44"/>
      <c r="DYV91" s="44"/>
      <c r="DYW91" s="44"/>
      <c r="DYX91" s="44"/>
      <c r="DYY91" s="44"/>
      <c r="DYZ91" s="44"/>
      <c r="DZA91" s="44"/>
      <c r="DZB91" s="44"/>
      <c r="DZC91" s="44"/>
      <c r="DZD91" s="44"/>
      <c r="DZE91" s="44"/>
      <c r="DZF91" s="44"/>
      <c r="DZG91" s="44"/>
      <c r="DZH91" s="44"/>
      <c r="DZI91" s="44"/>
      <c r="DZJ91" s="44"/>
      <c r="DZK91" s="44"/>
      <c r="DZL91" s="44"/>
      <c r="DZM91" s="44"/>
      <c r="DZN91" s="44"/>
      <c r="DZO91" s="44"/>
      <c r="DZP91" s="44"/>
      <c r="DZQ91" s="44"/>
      <c r="DZR91" s="44"/>
      <c r="DZS91" s="44"/>
      <c r="DZT91" s="44"/>
      <c r="DZU91" s="44"/>
      <c r="DZV91" s="44"/>
      <c r="DZW91" s="44"/>
      <c r="DZX91" s="44"/>
      <c r="DZY91" s="44"/>
      <c r="DZZ91" s="44"/>
      <c r="EAA91" s="44"/>
      <c r="EAB91" s="44"/>
      <c r="EAC91" s="44"/>
      <c r="EAD91" s="44"/>
      <c r="EAE91" s="44"/>
      <c r="EAF91" s="44"/>
      <c r="EAG91" s="44"/>
      <c r="EAH91" s="44"/>
      <c r="EAI91" s="44"/>
      <c r="EAJ91" s="44"/>
      <c r="EAK91" s="44"/>
      <c r="EAL91" s="44"/>
      <c r="EAM91" s="44"/>
      <c r="EAN91" s="44"/>
      <c r="EAO91" s="44"/>
      <c r="EAP91" s="44"/>
      <c r="EAQ91" s="44"/>
      <c r="EAR91" s="44"/>
      <c r="EAS91" s="44"/>
      <c r="EAT91" s="44"/>
      <c r="EAU91" s="44"/>
      <c r="EAV91" s="44"/>
      <c r="EAW91" s="44"/>
      <c r="EAX91" s="44"/>
      <c r="EAY91" s="44"/>
      <c r="EAZ91" s="44"/>
      <c r="EBA91" s="44"/>
      <c r="EBB91" s="44"/>
      <c r="EBC91" s="44"/>
      <c r="EBD91" s="44"/>
      <c r="EBE91" s="44"/>
      <c r="EBF91" s="44"/>
      <c r="EBG91" s="44"/>
      <c r="EBH91" s="44"/>
      <c r="EBI91" s="44"/>
      <c r="EBJ91" s="44"/>
      <c r="EBK91" s="44"/>
      <c r="EBL91" s="44"/>
      <c r="EBM91" s="44"/>
      <c r="EBN91" s="44"/>
      <c r="EBO91" s="44"/>
      <c r="EBP91" s="44"/>
      <c r="EBQ91" s="44"/>
      <c r="EBR91" s="44"/>
      <c r="EBS91" s="44"/>
      <c r="EBT91" s="44"/>
      <c r="EBU91" s="44"/>
      <c r="EBV91" s="44"/>
      <c r="EBW91" s="44"/>
      <c r="EBX91" s="44"/>
      <c r="EBY91" s="44"/>
      <c r="EBZ91" s="44"/>
      <c r="ECA91" s="44"/>
      <c r="ECB91" s="44"/>
      <c r="ECC91" s="44"/>
      <c r="ECD91" s="44"/>
      <c r="ECE91" s="44"/>
      <c r="ECF91" s="44"/>
      <c r="ECG91" s="44"/>
      <c r="ECH91" s="44"/>
      <c r="ECI91" s="44"/>
      <c r="ECJ91" s="44"/>
      <c r="ECK91" s="44"/>
      <c r="ECL91" s="44"/>
      <c r="ECM91" s="44"/>
      <c r="ECN91" s="44"/>
      <c r="ECO91" s="44"/>
      <c r="ECP91" s="44"/>
      <c r="ECQ91" s="44"/>
      <c r="ECR91" s="44"/>
      <c r="ECS91" s="44"/>
      <c r="ECT91" s="44"/>
      <c r="ECU91" s="44"/>
      <c r="ECV91" s="44"/>
      <c r="ECW91" s="44"/>
      <c r="ECX91" s="44"/>
      <c r="ECY91" s="44"/>
      <c r="ECZ91" s="44"/>
      <c r="EDA91" s="44"/>
      <c r="EDB91" s="44"/>
      <c r="EDC91" s="44"/>
      <c r="EDD91" s="44"/>
      <c r="EDE91" s="44"/>
      <c r="EDF91" s="44"/>
      <c r="EDG91" s="44"/>
      <c r="EDH91" s="44"/>
      <c r="EDI91" s="44"/>
      <c r="EDJ91" s="44"/>
      <c r="EDK91" s="44"/>
      <c r="EDL91" s="44"/>
      <c r="EDM91" s="44"/>
      <c r="EDN91" s="44"/>
      <c r="EDO91" s="44"/>
      <c r="EDP91" s="44"/>
      <c r="EDQ91" s="44"/>
      <c r="EDR91" s="44"/>
      <c r="EDS91" s="44"/>
      <c r="EDT91" s="44"/>
      <c r="EDU91" s="44"/>
      <c r="EDV91" s="44"/>
      <c r="EDW91" s="44"/>
      <c r="EDX91" s="44"/>
      <c r="EDY91" s="44"/>
      <c r="EDZ91" s="44"/>
      <c r="EEA91" s="44"/>
      <c r="EEB91" s="44"/>
      <c r="EEC91" s="44"/>
      <c r="EED91" s="44"/>
      <c r="EEE91" s="44"/>
      <c r="EEF91" s="44"/>
      <c r="EEG91" s="44"/>
      <c r="EEH91" s="44"/>
      <c r="EEI91" s="44"/>
      <c r="EEJ91" s="44"/>
      <c r="EEK91" s="44"/>
      <c r="EEL91" s="44"/>
      <c r="EEM91" s="44"/>
      <c r="EEN91" s="44"/>
      <c r="EEO91" s="44"/>
      <c r="EEP91" s="44"/>
      <c r="EEQ91" s="44"/>
      <c r="EER91" s="44"/>
      <c r="EES91" s="44"/>
      <c r="EET91" s="44"/>
      <c r="EEU91" s="44"/>
      <c r="EEV91" s="44"/>
      <c r="EEW91" s="44"/>
      <c r="EEX91" s="44"/>
      <c r="EEY91" s="44"/>
      <c r="EEZ91" s="44"/>
      <c r="EFA91" s="44"/>
      <c r="EFB91" s="44"/>
      <c r="EFC91" s="44"/>
      <c r="EFD91" s="44"/>
      <c r="EFE91" s="44"/>
      <c r="EFF91" s="44"/>
      <c r="EFG91" s="44"/>
      <c r="EFH91" s="44"/>
      <c r="EFI91" s="44"/>
      <c r="EFJ91" s="44"/>
      <c r="EFK91" s="44"/>
      <c r="EFL91" s="44"/>
      <c r="EFM91" s="44"/>
      <c r="EFN91" s="44"/>
      <c r="EFO91" s="44"/>
      <c r="EFP91" s="44"/>
      <c r="EFQ91" s="44"/>
      <c r="EFR91" s="44"/>
      <c r="EFS91" s="44"/>
      <c r="EFT91" s="44"/>
      <c r="EFU91" s="44"/>
      <c r="EFV91" s="44"/>
      <c r="EFW91" s="44"/>
      <c r="EFX91" s="44"/>
      <c r="EFY91" s="44"/>
      <c r="EFZ91" s="44"/>
      <c r="EGA91" s="44"/>
      <c r="EGB91" s="44"/>
      <c r="EGC91" s="44"/>
      <c r="EGD91" s="44"/>
      <c r="EGE91" s="44"/>
      <c r="EGF91" s="44"/>
      <c r="EGG91" s="44"/>
      <c r="EGH91" s="44"/>
      <c r="EGI91" s="44"/>
      <c r="EGJ91" s="44"/>
      <c r="EGK91" s="44"/>
      <c r="EGL91" s="44"/>
      <c r="EGM91" s="44"/>
      <c r="EGN91" s="44"/>
      <c r="EGO91" s="44"/>
      <c r="EGP91" s="44"/>
      <c r="EGQ91" s="44"/>
      <c r="EGR91" s="44"/>
      <c r="EGS91" s="44"/>
      <c r="EGT91" s="44"/>
      <c r="EGU91" s="44"/>
      <c r="EGV91" s="44"/>
      <c r="EGW91" s="44"/>
      <c r="EGX91" s="44"/>
      <c r="EGY91" s="44"/>
      <c r="EGZ91" s="44"/>
      <c r="EHA91" s="44"/>
      <c r="EHB91" s="44"/>
      <c r="EHC91" s="44"/>
      <c r="EHD91" s="44"/>
      <c r="EHE91" s="44"/>
      <c r="EHF91" s="44"/>
      <c r="EHG91" s="44"/>
      <c r="EHH91" s="44"/>
      <c r="EHI91" s="44"/>
      <c r="EHJ91" s="44"/>
      <c r="EHK91" s="44"/>
      <c r="EHL91" s="44"/>
      <c r="EHM91" s="44"/>
      <c r="EHN91" s="44"/>
      <c r="EHO91" s="44"/>
      <c r="EHP91" s="44"/>
      <c r="EHQ91" s="44"/>
      <c r="EHR91" s="44"/>
      <c r="EHS91" s="44"/>
      <c r="EHT91" s="44"/>
      <c r="EHU91" s="44"/>
      <c r="EHV91" s="44"/>
      <c r="EHW91" s="44"/>
      <c r="EHX91" s="44"/>
      <c r="EHY91" s="44"/>
      <c r="EHZ91" s="44"/>
      <c r="EIA91" s="44"/>
      <c r="EIB91" s="44"/>
      <c r="EIC91" s="44"/>
      <c r="EID91" s="44"/>
      <c r="EIE91" s="44"/>
      <c r="EIF91" s="44"/>
      <c r="EIG91" s="44"/>
      <c r="EIH91" s="44"/>
      <c r="EII91" s="44"/>
      <c r="EIJ91" s="44"/>
      <c r="EIK91" s="44"/>
      <c r="EIL91" s="44"/>
      <c r="EIM91" s="44"/>
      <c r="EIN91" s="44"/>
      <c r="EIO91" s="44"/>
      <c r="EIP91" s="44"/>
      <c r="EIQ91" s="44"/>
      <c r="EIR91" s="44"/>
      <c r="EIS91" s="44"/>
      <c r="EIT91" s="44"/>
      <c r="EIU91" s="44"/>
      <c r="EIV91" s="44"/>
      <c r="EIW91" s="44"/>
      <c r="EIX91" s="44"/>
      <c r="EIY91" s="44"/>
      <c r="EIZ91" s="44"/>
      <c r="EJA91" s="44"/>
      <c r="EJB91" s="44"/>
      <c r="EJC91" s="44"/>
      <c r="EJD91" s="44"/>
      <c r="EJE91" s="44"/>
      <c r="EJF91" s="44"/>
      <c r="EJG91" s="44"/>
      <c r="EJH91" s="44"/>
      <c r="EJI91" s="44"/>
      <c r="EJJ91" s="44"/>
      <c r="EJK91" s="44"/>
      <c r="EJL91" s="44"/>
      <c r="EJM91" s="44"/>
      <c r="EJN91" s="44"/>
      <c r="EJO91" s="44"/>
      <c r="EJP91" s="44"/>
      <c r="EJQ91" s="44"/>
      <c r="EJR91" s="44"/>
      <c r="EJS91" s="44"/>
      <c r="EJT91" s="44"/>
      <c r="EJU91" s="44"/>
      <c r="EJV91" s="44"/>
      <c r="EJW91" s="44"/>
      <c r="EJX91" s="44"/>
      <c r="EJY91" s="44"/>
      <c r="EJZ91" s="44"/>
      <c r="EKA91" s="44"/>
      <c r="EKB91" s="44"/>
      <c r="EKC91" s="44"/>
      <c r="EKD91" s="44"/>
      <c r="EKE91" s="44"/>
      <c r="EKF91" s="44"/>
      <c r="EKG91" s="44"/>
      <c r="EKH91" s="44"/>
      <c r="EKI91" s="44"/>
      <c r="EKJ91" s="44"/>
      <c r="EKK91" s="44"/>
      <c r="EKL91" s="44"/>
      <c r="EKM91" s="44"/>
      <c r="EKN91" s="44"/>
      <c r="EKO91" s="44"/>
      <c r="EKP91" s="44"/>
      <c r="EKQ91" s="44"/>
      <c r="EKR91" s="44"/>
      <c r="EKS91" s="44"/>
      <c r="EKT91" s="44"/>
      <c r="EKU91" s="44"/>
      <c r="EKV91" s="44"/>
      <c r="EKW91" s="44"/>
      <c r="EKX91" s="44"/>
      <c r="EKY91" s="44"/>
      <c r="EKZ91" s="44"/>
      <c r="ELA91" s="44"/>
      <c r="ELB91" s="44"/>
      <c r="ELC91" s="44"/>
      <c r="ELD91" s="44"/>
      <c r="ELE91" s="44"/>
      <c r="ELF91" s="44"/>
      <c r="ELG91" s="44"/>
      <c r="ELH91" s="44"/>
      <c r="ELI91" s="44"/>
      <c r="ELJ91" s="44"/>
      <c r="ELK91" s="44"/>
      <c r="ELL91" s="44"/>
      <c r="ELM91" s="44"/>
      <c r="ELN91" s="44"/>
      <c r="ELO91" s="44"/>
      <c r="ELP91" s="44"/>
      <c r="ELQ91" s="44"/>
      <c r="ELR91" s="44"/>
      <c r="ELS91" s="44"/>
      <c r="ELT91" s="44"/>
      <c r="ELU91" s="44"/>
      <c r="ELV91" s="44"/>
      <c r="ELW91" s="44"/>
      <c r="ELX91" s="44"/>
      <c r="ELY91" s="44"/>
      <c r="ELZ91" s="44"/>
      <c r="EMA91" s="44"/>
      <c r="EMB91" s="44"/>
      <c r="EMC91" s="44"/>
      <c r="EMD91" s="44"/>
      <c r="EME91" s="44"/>
      <c r="EMF91" s="44"/>
      <c r="EMG91" s="44"/>
      <c r="EMH91" s="44"/>
      <c r="EMI91" s="44"/>
      <c r="EMJ91" s="44"/>
      <c r="EMK91" s="44"/>
      <c r="EML91" s="44"/>
      <c r="EMM91" s="44"/>
      <c r="EMN91" s="44"/>
      <c r="EMO91" s="44"/>
      <c r="EMP91" s="44"/>
      <c r="EMQ91" s="44"/>
      <c r="EMR91" s="44"/>
      <c r="EMS91" s="44"/>
      <c r="EMT91" s="44"/>
      <c r="EMU91" s="44"/>
      <c r="EMV91" s="44"/>
      <c r="EMW91" s="44"/>
      <c r="EMX91" s="44"/>
      <c r="EMY91" s="44"/>
      <c r="EMZ91" s="44"/>
      <c r="ENA91" s="44"/>
      <c r="ENB91" s="44"/>
      <c r="ENC91" s="44"/>
      <c r="END91" s="44"/>
      <c r="ENE91" s="44"/>
      <c r="ENF91" s="44"/>
      <c r="ENG91" s="44"/>
      <c r="ENH91" s="44"/>
      <c r="ENI91" s="44"/>
      <c r="ENJ91" s="44"/>
      <c r="ENK91" s="44"/>
      <c r="ENL91" s="44"/>
      <c r="ENM91" s="44"/>
      <c r="ENN91" s="44"/>
      <c r="ENO91" s="44"/>
      <c r="ENP91" s="44"/>
      <c r="ENQ91" s="44"/>
      <c r="ENR91" s="44"/>
      <c r="ENS91" s="44"/>
      <c r="ENT91" s="44"/>
      <c r="ENU91" s="44"/>
      <c r="ENV91" s="44"/>
      <c r="ENW91" s="44"/>
      <c r="ENX91" s="44"/>
      <c r="ENY91" s="44"/>
      <c r="ENZ91" s="44"/>
      <c r="EOA91" s="44"/>
      <c r="EOB91" s="44"/>
      <c r="EOC91" s="44"/>
      <c r="EOD91" s="44"/>
      <c r="EOE91" s="44"/>
      <c r="EOF91" s="44"/>
      <c r="EOG91" s="44"/>
      <c r="EOH91" s="44"/>
      <c r="EOI91" s="44"/>
      <c r="EOJ91" s="44"/>
      <c r="EOK91" s="44"/>
      <c r="EOL91" s="44"/>
      <c r="EOM91" s="44"/>
      <c r="EON91" s="44"/>
      <c r="EOO91" s="44"/>
      <c r="EOP91" s="44"/>
      <c r="EOQ91" s="44"/>
      <c r="EOR91" s="44"/>
      <c r="EOS91" s="44"/>
      <c r="EOT91" s="44"/>
      <c r="EOU91" s="44"/>
      <c r="EOV91" s="44"/>
      <c r="EOW91" s="44"/>
      <c r="EOX91" s="44"/>
      <c r="EOY91" s="44"/>
      <c r="EOZ91" s="44"/>
      <c r="EPA91" s="44"/>
      <c r="EPB91" s="44"/>
      <c r="EPC91" s="44"/>
      <c r="EPD91" s="44"/>
      <c r="EPE91" s="44"/>
      <c r="EPF91" s="44"/>
      <c r="EPG91" s="44"/>
      <c r="EPH91" s="44"/>
      <c r="EPI91" s="44"/>
      <c r="EPJ91" s="44"/>
      <c r="EPK91" s="44"/>
      <c r="EPL91" s="44"/>
      <c r="EPM91" s="44"/>
      <c r="EPN91" s="44"/>
      <c r="EPO91" s="44"/>
      <c r="EPP91" s="44"/>
      <c r="EPQ91" s="44"/>
      <c r="EPR91" s="44"/>
      <c r="EPS91" s="44"/>
      <c r="EPT91" s="44"/>
      <c r="EPU91" s="44"/>
      <c r="EPV91" s="44"/>
      <c r="EPW91" s="44"/>
      <c r="EPX91" s="44"/>
      <c r="EPY91" s="44"/>
      <c r="EPZ91" s="44"/>
      <c r="EQA91" s="44"/>
      <c r="EQB91" s="44"/>
      <c r="EQC91" s="44"/>
      <c r="EQD91" s="44"/>
      <c r="EQE91" s="44"/>
      <c r="EQF91" s="44"/>
      <c r="EQG91" s="44"/>
      <c r="EQH91" s="44"/>
      <c r="EQI91" s="44"/>
      <c r="EQJ91" s="44"/>
      <c r="EQK91" s="44"/>
      <c r="EQL91" s="44"/>
      <c r="EQM91" s="44"/>
      <c r="EQN91" s="44"/>
      <c r="EQO91" s="44"/>
      <c r="EQP91" s="44"/>
      <c r="EQQ91" s="44"/>
      <c r="EQR91" s="44"/>
      <c r="EQS91" s="44"/>
      <c r="EQT91" s="44"/>
      <c r="EQU91" s="44"/>
      <c r="EQV91" s="44"/>
      <c r="EQW91" s="44"/>
      <c r="EQX91" s="44"/>
      <c r="EQY91" s="44"/>
      <c r="EQZ91" s="44"/>
      <c r="ERA91" s="44"/>
      <c r="ERB91" s="44"/>
      <c r="ERC91" s="44"/>
      <c r="ERD91" s="44"/>
      <c r="ERE91" s="44"/>
      <c r="ERF91" s="44"/>
      <c r="ERG91" s="44"/>
      <c r="ERH91" s="44"/>
      <c r="ERI91" s="44"/>
      <c r="ERJ91" s="44"/>
      <c r="ERK91" s="44"/>
      <c r="ERL91" s="44"/>
      <c r="ERM91" s="44"/>
      <c r="ERN91" s="44"/>
      <c r="ERO91" s="44"/>
      <c r="ERP91" s="44"/>
      <c r="ERQ91" s="44"/>
      <c r="ERR91" s="44"/>
      <c r="ERS91" s="44"/>
      <c r="ERT91" s="44"/>
      <c r="ERU91" s="44"/>
      <c r="ERV91" s="44"/>
      <c r="ERW91" s="44"/>
      <c r="ERX91" s="44"/>
      <c r="ERY91" s="44"/>
      <c r="ERZ91" s="44"/>
      <c r="ESA91" s="44"/>
      <c r="ESB91" s="44"/>
      <c r="ESC91" s="44"/>
      <c r="ESD91" s="44"/>
      <c r="ESE91" s="44"/>
      <c r="ESF91" s="44"/>
      <c r="ESG91" s="44"/>
      <c r="ESH91" s="44"/>
      <c r="ESI91" s="44"/>
      <c r="ESJ91" s="44"/>
      <c r="ESK91" s="44"/>
      <c r="ESL91" s="44"/>
      <c r="ESM91" s="44"/>
      <c r="ESN91" s="44"/>
      <c r="ESO91" s="44"/>
      <c r="ESP91" s="44"/>
      <c r="ESQ91" s="44"/>
      <c r="ESR91" s="44"/>
      <c r="ESS91" s="44"/>
      <c r="EST91" s="44"/>
      <c r="ESU91" s="44"/>
      <c r="ESV91" s="44"/>
      <c r="ESW91" s="44"/>
      <c r="ESX91" s="44"/>
      <c r="ESY91" s="44"/>
      <c r="ESZ91" s="44"/>
      <c r="ETA91" s="44"/>
      <c r="ETB91" s="44"/>
      <c r="ETC91" s="44"/>
      <c r="ETD91" s="44"/>
      <c r="ETE91" s="44"/>
      <c r="ETF91" s="44"/>
      <c r="ETG91" s="44"/>
      <c r="ETH91" s="44"/>
      <c r="ETI91" s="44"/>
      <c r="ETJ91" s="44"/>
      <c r="ETK91" s="44"/>
      <c r="ETL91" s="44"/>
      <c r="ETM91" s="44"/>
      <c r="ETN91" s="44"/>
      <c r="ETO91" s="44"/>
      <c r="ETP91" s="44"/>
      <c r="ETQ91" s="44"/>
      <c r="ETR91" s="44"/>
      <c r="ETS91" s="44"/>
      <c r="ETT91" s="44"/>
      <c r="ETU91" s="44"/>
      <c r="ETV91" s="44"/>
      <c r="ETW91" s="44"/>
      <c r="ETX91" s="44"/>
      <c r="ETY91" s="44"/>
      <c r="ETZ91" s="44"/>
      <c r="EUA91" s="44"/>
      <c r="EUB91" s="44"/>
      <c r="EUC91" s="44"/>
      <c r="EUD91" s="44"/>
      <c r="EUE91" s="44"/>
      <c r="EUF91" s="44"/>
      <c r="EUG91" s="44"/>
      <c r="EUH91" s="44"/>
      <c r="EUI91" s="44"/>
      <c r="EUJ91" s="44"/>
      <c r="EUK91" s="44"/>
      <c r="EUL91" s="44"/>
      <c r="EUM91" s="44"/>
      <c r="EUN91" s="44"/>
      <c r="EUO91" s="44"/>
      <c r="EUP91" s="44"/>
      <c r="EUQ91" s="44"/>
      <c r="EUR91" s="44"/>
      <c r="EUS91" s="44"/>
      <c r="EUT91" s="44"/>
      <c r="EUU91" s="44"/>
      <c r="EUV91" s="44"/>
      <c r="EUW91" s="44"/>
      <c r="EUX91" s="44"/>
      <c r="EUY91" s="44"/>
      <c r="EUZ91" s="44"/>
      <c r="EVA91" s="44"/>
      <c r="EVB91" s="44"/>
      <c r="EVC91" s="44"/>
      <c r="EVD91" s="44"/>
      <c r="EVE91" s="44"/>
      <c r="EVF91" s="44"/>
      <c r="EVG91" s="44"/>
      <c r="EVH91" s="44"/>
      <c r="EVI91" s="44"/>
      <c r="EVJ91" s="44"/>
      <c r="EVK91" s="44"/>
      <c r="EVL91" s="44"/>
      <c r="EVM91" s="44"/>
      <c r="EVN91" s="44"/>
      <c r="EVO91" s="44"/>
      <c r="EVP91" s="44"/>
      <c r="EVQ91" s="44"/>
      <c r="EVR91" s="44"/>
      <c r="EVS91" s="44"/>
      <c r="EVT91" s="44"/>
      <c r="EVU91" s="44"/>
      <c r="EVV91" s="44"/>
      <c r="EVW91" s="44"/>
      <c r="EVX91" s="44"/>
      <c r="EVY91" s="44"/>
      <c r="EVZ91" s="44"/>
      <c r="EWA91" s="44"/>
      <c r="EWB91" s="44"/>
      <c r="EWC91" s="44"/>
      <c r="EWD91" s="44"/>
      <c r="EWE91" s="44"/>
      <c r="EWF91" s="44"/>
      <c r="EWG91" s="44"/>
      <c r="EWH91" s="44"/>
      <c r="EWI91" s="44"/>
      <c r="EWJ91" s="44"/>
      <c r="EWK91" s="44"/>
      <c r="EWL91" s="44"/>
      <c r="EWM91" s="44"/>
      <c r="EWN91" s="44"/>
      <c r="EWO91" s="44"/>
      <c r="EWP91" s="44"/>
      <c r="EWQ91" s="44"/>
      <c r="EWR91" s="44"/>
      <c r="EWS91" s="44"/>
      <c r="EWT91" s="44"/>
      <c r="EWU91" s="44"/>
      <c r="EWV91" s="44"/>
      <c r="EWW91" s="44"/>
      <c r="EWX91" s="44"/>
      <c r="EWY91" s="44"/>
      <c r="EWZ91" s="44"/>
      <c r="EXA91" s="44"/>
      <c r="EXB91" s="44"/>
      <c r="EXC91" s="44"/>
      <c r="EXD91" s="44"/>
      <c r="EXE91" s="44"/>
      <c r="EXF91" s="44"/>
      <c r="EXG91" s="44"/>
      <c r="EXH91" s="44"/>
      <c r="EXI91" s="44"/>
      <c r="EXJ91" s="44"/>
      <c r="EXK91" s="44"/>
      <c r="EXL91" s="44"/>
      <c r="EXM91" s="44"/>
      <c r="EXN91" s="44"/>
      <c r="EXO91" s="44"/>
      <c r="EXP91" s="44"/>
      <c r="EXQ91" s="44"/>
      <c r="EXR91" s="44"/>
      <c r="EXS91" s="44"/>
      <c r="EXT91" s="44"/>
      <c r="EXU91" s="44"/>
      <c r="EXV91" s="44"/>
      <c r="EXW91" s="44"/>
      <c r="EXX91" s="44"/>
      <c r="EXY91" s="44"/>
      <c r="EXZ91" s="44"/>
      <c r="EYA91" s="44"/>
      <c r="EYB91" s="44"/>
      <c r="EYC91" s="44"/>
      <c r="EYD91" s="44"/>
      <c r="EYE91" s="44"/>
      <c r="EYF91" s="44"/>
      <c r="EYG91" s="44"/>
      <c r="EYH91" s="44"/>
      <c r="EYI91" s="44"/>
      <c r="EYJ91" s="44"/>
      <c r="EYK91" s="44"/>
      <c r="EYL91" s="44"/>
      <c r="EYM91" s="44"/>
      <c r="EYN91" s="44"/>
      <c r="EYO91" s="44"/>
      <c r="EYP91" s="44"/>
      <c r="EYQ91" s="44"/>
      <c r="EYR91" s="44"/>
      <c r="EYS91" s="44"/>
      <c r="EYT91" s="44"/>
      <c r="EYU91" s="44"/>
      <c r="EYV91" s="44"/>
      <c r="EYW91" s="44"/>
      <c r="EYX91" s="44"/>
      <c r="EYY91" s="44"/>
      <c r="EYZ91" s="44"/>
      <c r="EZA91" s="44"/>
      <c r="EZB91" s="44"/>
      <c r="EZC91" s="44"/>
      <c r="EZD91" s="44"/>
      <c r="EZE91" s="44"/>
      <c r="EZF91" s="44"/>
      <c r="EZG91" s="44"/>
      <c r="EZH91" s="44"/>
      <c r="EZI91" s="44"/>
      <c r="EZJ91" s="44"/>
      <c r="EZK91" s="44"/>
      <c r="EZL91" s="44"/>
      <c r="EZM91" s="44"/>
      <c r="EZN91" s="44"/>
      <c r="EZO91" s="44"/>
      <c r="EZP91" s="44"/>
      <c r="EZQ91" s="44"/>
      <c r="EZR91" s="44"/>
      <c r="EZS91" s="44"/>
      <c r="EZT91" s="44"/>
      <c r="EZU91" s="44"/>
      <c r="EZV91" s="44"/>
      <c r="EZW91" s="44"/>
      <c r="EZX91" s="44"/>
      <c r="EZY91" s="44"/>
      <c r="EZZ91" s="44"/>
      <c r="FAA91" s="44"/>
      <c r="FAB91" s="44"/>
      <c r="FAC91" s="44"/>
      <c r="FAD91" s="44"/>
      <c r="FAE91" s="44"/>
      <c r="FAF91" s="44"/>
      <c r="FAG91" s="44"/>
      <c r="FAH91" s="44"/>
      <c r="FAI91" s="44"/>
      <c r="FAJ91" s="44"/>
      <c r="FAK91" s="44"/>
      <c r="FAL91" s="44"/>
      <c r="FAM91" s="44"/>
      <c r="FAN91" s="44"/>
      <c r="FAO91" s="44"/>
      <c r="FAP91" s="44"/>
      <c r="FAQ91" s="44"/>
      <c r="FAR91" s="44"/>
      <c r="FAS91" s="44"/>
      <c r="FAT91" s="44"/>
      <c r="FAU91" s="44"/>
      <c r="FAV91" s="44"/>
      <c r="FAW91" s="44"/>
      <c r="FAX91" s="44"/>
      <c r="FAY91" s="44"/>
      <c r="FAZ91" s="44"/>
      <c r="FBA91" s="44"/>
      <c r="FBB91" s="44"/>
      <c r="FBC91" s="44"/>
      <c r="FBD91" s="44"/>
      <c r="FBE91" s="44"/>
      <c r="FBF91" s="44"/>
      <c r="FBG91" s="44"/>
      <c r="FBH91" s="44"/>
      <c r="FBI91" s="44"/>
      <c r="FBJ91" s="44"/>
      <c r="FBK91" s="44"/>
      <c r="FBL91" s="44"/>
      <c r="FBM91" s="44"/>
      <c r="FBN91" s="44"/>
      <c r="FBO91" s="44"/>
      <c r="FBP91" s="44"/>
      <c r="FBQ91" s="44"/>
      <c r="FBR91" s="44"/>
      <c r="FBS91" s="44"/>
      <c r="FBT91" s="44"/>
      <c r="FBU91" s="44"/>
      <c r="FBV91" s="44"/>
      <c r="FBW91" s="44"/>
      <c r="FBX91" s="44"/>
      <c r="FBY91" s="44"/>
      <c r="FBZ91" s="44"/>
      <c r="FCA91" s="44"/>
      <c r="FCB91" s="44"/>
      <c r="FCC91" s="44"/>
      <c r="FCD91" s="44"/>
      <c r="FCE91" s="44"/>
      <c r="FCF91" s="44"/>
      <c r="FCG91" s="44"/>
      <c r="FCH91" s="44"/>
      <c r="FCI91" s="44"/>
      <c r="FCJ91" s="44"/>
      <c r="FCK91" s="44"/>
      <c r="FCL91" s="44"/>
      <c r="FCM91" s="44"/>
      <c r="FCN91" s="44"/>
      <c r="FCO91" s="44"/>
      <c r="FCP91" s="44"/>
      <c r="FCQ91" s="44"/>
      <c r="FCR91" s="44"/>
      <c r="FCS91" s="44"/>
      <c r="FCT91" s="44"/>
      <c r="FCU91" s="44"/>
      <c r="FCV91" s="44"/>
      <c r="FCW91" s="44"/>
      <c r="FCX91" s="44"/>
      <c r="FCY91" s="44"/>
      <c r="FCZ91" s="44"/>
      <c r="FDA91" s="44"/>
      <c r="FDB91" s="44"/>
      <c r="FDC91" s="44"/>
      <c r="FDD91" s="44"/>
      <c r="FDE91" s="44"/>
      <c r="FDF91" s="44"/>
      <c r="FDG91" s="44"/>
      <c r="FDH91" s="44"/>
      <c r="FDI91" s="44"/>
      <c r="FDJ91" s="44"/>
      <c r="FDK91" s="44"/>
      <c r="FDL91" s="44"/>
      <c r="FDM91" s="44"/>
      <c r="FDN91" s="44"/>
      <c r="FDO91" s="44"/>
      <c r="FDP91" s="44"/>
      <c r="FDQ91" s="44"/>
      <c r="FDR91" s="44"/>
      <c r="FDS91" s="44"/>
      <c r="FDT91" s="44"/>
      <c r="FDU91" s="44"/>
      <c r="FDV91" s="44"/>
      <c r="FDW91" s="44"/>
      <c r="FDX91" s="44"/>
      <c r="FDY91" s="44"/>
      <c r="FDZ91" s="44"/>
      <c r="FEA91" s="44"/>
      <c r="FEB91" s="44"/>
      <c r="FEC91" s="44"/>
      <c r="FED91" s="44"/>
      <c r="FEE91" s="44"/>
      <c r="FEF91" s="44"/>
      <c r="FEG91" s="44"/>
      <c r="FEH91" s="44"/>
      <c r="FEI91" s="44"/>
      <c r="FEJ91" s="44"/>
      <c r="FEK91" s="44"/>
      <c r="FEL91" s="44"/>
      <c r="FEM91" s="44"/>
      <c r="FEN91" s="44"/>
      <c r="FEO91" s="44"/>
      <c r="FEP91" s="44"/>
      <c r="FEQ91" s="44"/>
      <c r="FER91" s="44"/>
      <c r="FES91" s="44"/>
      <c r="FET91" s="44"/>
      <c r="FEU91" s="44"/>
      <c r="FEV91" s="44"/>
      <c r="FEW91" s="44"/>
      <c r="FEX91" s="44"/>
      <c r="FEY91" s="44"/>
      <c r="FEZ91" s="44"/>
      <c r="FFA91" s="44"/>
      <c r="FFB91" s="44"/>
      <c r="FFC91" s="44"/>
      <c r="FFD91" s="44"/>
      <c r="FFE91" s="44"/>
      <c r="FFF91" s="44"/>
      <c r="FFG91" s="44"/>
      <c r="FFH91" s="44"/>
      <c r="FFI91" s="44"/>
      <c r="FFJ91" s="44"/>
      <c r="FFK91" s="44"/>
      <c r="FFL91" s="44"/>
      <c r="FFM91" s="44"/>
      <c r="FFN91" s="44"/>
      <c r="FFO91" s="44"/>
      <c r="FFP91" s="44"/>
      <c r="FFQ91" s="44"/>
      <c r="FFR91" s="44"/>
      <c r="FFS91" s="44"/>
      <c r="FFT91" s="44"/>
      <c r="FFU91" s="44"/>
      <c r="FFV91" s="44"/>
      <c r="FFW91" s="44"/>
      <c r="FFX91" s="44"/>
      <c r="FFY91" s="44"/>
      <c r="FFZ91" s="44"/>
      <c r="FGA91" s="44"/>
      <c r="FGB91" s="44"/>
      <c r="FGC91" s="44"/>
      <c r="FGD91" s="44"/>
      <c r="FGE91" s="44"/>
      <c r="FGF91" s="44"/>
      <c r="FGG91" s="44"/>
      <c r="FGH91" s="44"/>
      <c r="FGI91" s="44"/>
      <c r="FGJ91" s="44"/>
      <c r="FGK91" s="44"/>
      <c r="FGL91" s="44"/>
      <c r="FGM91" s="44"/>
      <c r="FGN91" s="44"/>
      <c r="FGO91" s="44"/>
      <c r="FGP91" s="44"/>
      <c r="FGQ91" s="44"/>
      <c r="FGR91" s="44"/>
      <c r="FGS91" s="44"/>
      <c r="FGT91" s="44"/>
      <c r="FGU91" s="44"/>
      <c r="FGV91" s="44"/>
      <c r="FGW91" s="44"/>
      <c r="FGX91" s="44"/>
      <c r="FGY91" s="44"/>
      <c r="FGZ91" s="44"/>
      <c r="FHA91" s="44"/>
      <c r="FHB91" s="44"/>
      <c r="FHC91" s="44"/>
      <c r="FHD91" s="44"/>
      <c r="FHE91" s="44"/>
      <c r="FHF91" s="44"/>
      <c r="FHG91" s="44"/>
      <c r="FHH91" s="44"/>
      <c r="FHI91" s="44"/>
      <c r="FHJ91" s="44"/>
      <c r="FHK91" s="44"/>
      <c r="FHL91" s="44"/>
      <c r="FHM91" s="44"/>
      <c r="FHN91" s="44"/>
      <c r="FHO91" s="44"/>
      <c r="FHP91" s="44"/>
      <c r="FHQ91" s="44"/>
      <c r="FHR91" s="44"/>
      <c r="FHS91" s="44"/>
      <c r="FHT91" s="44"/>
      <c r="FHU91" s="44"/>
      <c r="FHV91" s="44"/>
      <c r="FHW91" s="44"/>
      <c r="FHX91" s="44"/>
      <c r="FHY91" s="44"/>
      <c r="FHZ91" s="44"/>
      <c r="FIA91" s="44"/>
      <c r="FIB91" s="44"/>
      <c r="FIC91" s="44"/>
      <c r="FID91" s="44"/>
      <c r="FIE91" s="44"/>
      <c r="FIF91" s="44"/>
      <c r="FIG91" s="44"/>
      <c r="FIH91" s="44"/>
      <c r="FII91" s="44"/>
      <c r="FIJ91" s="44"/>
      <c r="FIK91" s="44"/>
      <c r="FIL91" s="44"/>
      <c r="FIM91" s="44"/>
      <c r="FIN91" s="44"/>
      <c r="FIO91" s="44"/>
      <c r="FIP91" s="44"/>
      <c r="FIQ91" s="44"/>
      <c r="FIR91" s="44"/>
      <c r="FIS91" s="44"/>
      <c r="FIT91" s="44"/>
      <c r="FIU91" s="44"/>
      <c r="FIV91" s="44"/>
      <c r="FIW91" s="44"/>
      <c r="FIX91" s="44"/>
      <c r="FIY91" s="44"/>
      <c r="FIZ91" s="44"/>
      <c r="FJA91" s="44"/>
      <c r="FJB91" s="44"/>
      <c r="FJC91" s="44"/>
      <c r="FJD91" s="44"/>
      <c r="FJE91" s="44"/>
      <c r="FJF91" s="44"/>
      <c r="FJG91" s="44"/>
      <c r="FJH91" s="44"/>
      <c r="FJI91" s="44"/>
      <c r="FJJ91" s="44"/>
      <c r="FJK91" s="44"/>
      <c r="FJL91" s="44"/>
      <c r="FJM91" s="44"/>
      <c r="FJN91" s="44"/>
      <c r="FJO91" s="44"/>
      <c r="FJP91" s="44"/>
      <c r="FJQ91" s="44"/>
      <c r="FJR91" s="44"/>
      <c r="FJS91" s="44"/>
      <c r="FJT91" s="44"/>
      <c r="FJU91" s="44"/>
      <c r="FJV91" s="44"/>
      <c r="FJW91" s="44"/>
      <c r="FJX91" s="44"/>
      <c r="FJY91" s="44"/>
      <c r="FJZ91" s="44"/>
      <c r="FKA91" s="44"/>
      <c r="FKB91" s="44"/>
      <c r="FKC91" s="44"/>
      <c r="FKD91" s="44"/>
      <c r="FKE91" s="44"/>
      <c r="FKF91" s="44"/>
      <c r="FKG91" s="44"/>
      <c r="FKH91" s="44"/>
      <c r="FKI91" s="44"/>
      <c r="FKJ91" s="44"/>
      <c r="FKK91" s="44"/>
      <c r="FKL91" s="44"/>
      <c r="FKM91" s="44"/>
      <c r="FKN91" s="44"/>
      <c r="FKO91" s="44"/>
      <c r="FKP91" s="44"/>
      <c r="FKQ91" s="44"/>
    </row>
    <row r="92" spans="1:4359" s="38" customFormat="1" ht="31.5" customHeight="1" x14ac:dyDescent="0.25">
      <c r="A92" s="732"/>
      <c r="B92" s="787"/>
      <c r="C92" s="806" t="s">
        <v>241</v>
      </c>
      <c r="D92" s="791" t="s">
        <v>144</v>
      </c>
      <c r="E92" s="791"/>
      <c r="F92" s="332" t="s">
        <v>22</v>
      </c>
      <c r="G92" s="224">
        <v>8.3400000000000002E-2</v>
      </c>
      <c r="H92" s="224">
        <v>8.3400000000000002E-2</v>
      </c>
      <c r="I92" s="224">
        <v>8.3400000000000002E-2</v>
      </c>
      <c r="J92" s="224">
        <v>8.3400000000000002E-2</v>
      </c>
      <c r="K92" s="224">
        <v>8.3400000000000002E-2</v>
      </c>
      <c r="L92" s="224">
        <v>8.3400000000000002E-2</v>
      </c>
      <c r="M92" s="224">
        <v>8.3400000000000002E-2</v>
      </c>
      <c r="N92" s="224">
        <v>8.3400000000000002E-2</v>
      </c>
      <c r="O92" s="224">
        <v>8.3400000000000002E-2</v>
      </c>
      <c r="P92" s="224">
        <v>8.3400000000000002E-2</v>
      </c>
      <c r="Q92" s="224">
        <v>8.3400000000000002E-2</v>
      </c>
      <c r="R92" s="224">
        <v>8.2600000000000007E-2</v>
      </c>
      <c r="S92" s="334">
        <f t="shared" si="15"/>
        <v>1.0000000000000002</v>
      </c>
      <c r="T92" s="802"/>
      <c r="U92" s="813">
        <f>1%</f>
        <v>0.01</v>
      </c>
      <c r="V92" s="746" t="s">
        <v>312</v>
      </c>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H92" s="44"/>
      <c r="JI92" s="44"/>
      <c r="JJ92" s="44"/>
      <c r="JK92" s="44"/>
      <c r="JL92" s="44"/>
      <c r="JM92" s="44"/>
      <c r="JN92" s="44"/>
      <c r="JO92" s="44"/>
      <c r="JP92" s="44"/>
      <c r="JQ92" s="44"/>
      <c r="JR92" s="44"/>
      <c r="JS92" s="44"/>
      <c r="JT92" s="44"/>
      <c r="JU92" s="44"/>
      <c r="JV92" s="44"/>
      <c r="JW92" s="44"/>
      <c r="JX92" s="44"/>
      <c r="JY92" s="44"/>
      <c r="JZ92" s="44"/>
      <c r="KA92" s="44"/>
      <c r="KB92" s="44"/>
      <c r="KC92" s="44"/>
      <c r="KD92" s="44"/>
      <c r="KE92" s="44"/>
      <c r="KF92" s="44"/>
      <c r="KG92" s="44"/>
      <c r="KH92" s="44"/>
      <c r="KI92" s="44"/>
      <c r="KJ92" s="44"/>
      <c r="KK92" s="44"/>
      <c r="KL92" s="44"/>
      <c r="KM92" s="44"/>
      <c r="KN92" s="44"/>
      <c r="KO92" s="44"/>
      <c r="KP92" s="44"/>
      <c r="KQ92" s="44"/>
      <c r="KR92" s="44"/>
      <c r="KS92" s="44"/>
      <c r="KT92" s="44"/>
      <c r="KU92" s="44"/>
      <c r="KV92" s="44"/>
      <c r="KW92" s="44"/>
      <c r="KX92" s="44"/>
      <c r="KY92" s="44"/>
      <c r="KZ92" s="44"/>
      <c r="LA92" s="44"/>
      <c r="LB92" s="44"/>
      <c r="LC92" s="44"/>
      <c r="LD92" s="44"/>
      <c r="LE92" s="44"/>
      <c r="LF92" s="44"/>
      <c r="LG92" s="44"/>
      <c r="LH92" s="44"/>
      <c r="LI92" s="44"/>
      <c r="LJ92" s="44"/>
      <c r="LK92" s="44"/>
      <c r="LL92" s="44"/>
      <c r="LM92" s="44"/>
      <c r="LN92" s="44"/>
      <c r="LO92" s="44"/>
      <c r="LP92" s="44"/>
      <c r="LQ92" s="44"/>
      <c r="LR92" s="44"/>
      <c r="LS92" s="44"/>
      <c r="LT92" s="44"/>
      <c r="LU92" s="44"/>
      <c r="LV92" s="44"/>
      <c r="LW92" s="44"/>
      <c r="LX92" s="44"/>
      <c r="LY92" s="44"/>
      <c r="LZ92" s="44"/>
      <c r="MA92" s="44"/>
      <c r="MB92" s="44"/>
      <c r="MC92" s="44"/>
      <c r="MD92" s="44"/>
      <c r="ME92" s="44"/>
      <c r="MF92" s="44"/>
      <c r="MG92" s="44"/>
      <c r="MH92" s="44"/>
      <c r="MI92" s="44"/>
      <c r="MJ92" s="44"/>
      <c r="MK92" s="44"/>
      <c r="ML92" s="44"/>
      <c r="MM92" s="44"/>
      <c r="MN92" s="44"/>
      <c r="MO92" s="44"/>
      <c r="MP92" s="44"/>
      <c r="MQ92" s="44"/>
      <c r="MR92" s="44"/>
      <c r="MS92" s="44"/>
      <c r="MT92" s="44"/>
      <c r="MU92" s="44"/>
      <c r="MV92" s="44"/>
      <c r="MW92" s="44"/>
      <c r="MX92" s="44"/>
      <c r="MY92" s="44"/>
      <c r="MZ92" s="44"/>
      <c r="NA92" s="44"/>
      <c r="NB92" s="44"/>
      <c r="NC92" s="44"/>
      <c r="ND92" s="44"/>
      <c r="NE92" s="44"/>
      <c r="NF92" s="44"/>
      <c r="NG92" s="44"/>
      <c r="NH92" s="44"/>
      <c r="NI92" s="44"/>
      <c r="NJ92" s="44"/>
      <c r="NK92" s="44"/>
      <c r="NL92" s="44"/>
      <c r="NM92" s="44"/>
      <c r="NN92" s="44"/>
      <c r="NO92" s="44"/>
      <c r="NP92" s="44"/>
      <c r="NQ92" s="44"/>
      <c r="NR92" s="44"/>
      <c r="NS92" s="44"/>
      <c r="NT92" s="44"/>
      <c r="NU92" s="44"/>
      <c r="NV92" s="44"/>
      <c r="NW92" s="44"/>
      <c r="NX92" s="44"/>
      <c r="NY92" s="44"/>
      <c r="NZ92" s="44"/>
      <c r="OA92" s="44"/>
      <c r="OB92" s="44"/>
      <c r="OC92" s="44"/>
      <c r="OD92" s="44"/>
      <c r="OE92" s="44"/>
      <c r="OF92" s="44"/>
      <c r="OG92" s="44"/>
      <c r="OH92" s="44"/>
      <c r="OI92" s="44"/>
      <c r="OJ92" s="44"/>
      <c r="OK92" s="44"/>
      <c r="OL92" s="44"/>
      <c r="OM92" s="44"/>
      <c r="ON92" s="44"/>
      <c r="OO92" s="44"/>
      <c r="OP92" s="44"/>
      <c r="OQ92" s="44"/>
      <c r="OR92" s="44"/>
      <c r="OS92" s="44"/>
      <c r="OT92" s="44"/>
      <c r="OU92" s="44"/>
      <c r="OV92" s="44"/>
      <c r="OW92" s="44"/>
      <c r="OX92" s="44"/>
      <c r="OY92" s="44"/>
      <c r="OZ92" s="44"/>
      <c r="PA92" s="44"/>
      <c r="PB92" s="44"/>
      <c r="PC92" s="44"/>
      <c r="PD92" s="44"/>
      <c r="PE92" s="44"/>
      <c r="PF92" s="44"/>
      <c r="PG92" s="44"/>
      <c r="PH92" s="44"/>
      <c r="PI92" s="44"/>
      <c r="PJ92" s="44"/>
      <c r="PK92" s="44"/>
      <c r="PL92" s="44"/>
      <c r="PM92" s="44"/>
      <c r="PN92" s="44"/>
      <c r="PO92" s="44"/>
      <c r="PP92" s="44"/>
      <c r="PQ92" s="44"/>
      <c r="PR92" s="44"/>
      <c r="PS92" s="44"/>
      <c r="PT92" s="44"/>
      <c r="PU92" s="44"/>
      <c r="PV92" s="44"/>
      <c r="PW92" s="44"/>
      <c r="PX92" s="44"/>
      <c r="PY92" s="44"/>
      <c r="PZ92" s="44"/>
      <c r="QA92" s="44"/>
      <c r="QB92" s="44"/>
      <c r="QC92" s="44"/>
      <c r="QD92" s="44"/>
      <c r="QE92" s="44"/>
      <c r="QF92" s="44"/>
      <c r="QG92" s="44"/>
      <c r="QH92" s="44"/>
      <c r="QI92" s="44"/>
      <c r="QJ92" s="44"/>
      <c r="QK92" s="44"/>
      <c r="QL92" s="44"/>
      <c r="QM92" s="44"/>
      <c r="QN92" s="44"/>
      <c r="QO92" s="44"/>
      <c r="QP92" s="44"/>
      <c r="QQ92" s="44"/>
      <c r="QR92" s="44"/>
      <c r="QS92" s="44"/>
      <c r="QT92" s="44"/>
      <c r="QU92" s="44"/>
      <c r="QV92" s="44"/>
      <c r="QW92" s="44"/>
      <c r="QX92" s="44"/>
      <c r="QY92" s="44"/>
      <c r="QZ92" s="44"/>
      <c r="RA92" s="44"/>
      <c r="RB92" s="44"/>
      <c r="RC92" s="44"/>
      <c r="RD92" s="44"/>
      <c r="RE92" s="44"/>
      <c r="RF92" s="44"/>
      <c r="RG92" s="44"/>
      <c r="RH92" s="44"/>
      <c r="RI92" s="44"/>
      <c r="RJ92" s="44"/>
      <c r="RK92" s="44"/>
      <c r="RL92" s="44"/>
      <c r="RM92" s="44"/>
      <c r="RN92" s="44"/>
      <c r="RO92" s="44"/>
      <c r="RP92" s="44"/>
      <c r="RQ92" s="44"/>
      <c r="RR92" s="44"/>
      <c r="RS92" s="44"/>
      <c r="RT92" s="44"/>
      <c r="RU92" s="44"/>
      <c r="RV92" s="44"/>
      <c r="RW92" s="44"/>
      <c r="RX92" s="44"/>
      <c r="RY92" s="44"/>
      <c r="RZ92" s="44"/>
      <c r="SA92" s="44"/>
      <c r="SB92" s="44"/>
      <c r="SC92" s="44"/>
      <c r="SD92" s="44"/>
      <c r="SE92" s="44"/>
      <c r="SF92" s="44"/>
      <c r="SG92" s="44"/>
      <c r="SH92" s="44"/>
      <c r="SI92" s="44"/>
      <c r="SJ92" s="44"/>
      <c r="SK92" s="44"/>
      <c r="SL92" s="44"/>
      <c r="SM92" s="44"/>
      <c r="SN92" s="44"/>
      <c r="SO92" s="44"/>
      <c r="SP92" s="44"/>
      <c r="SQ92" s="44"/>
      <c r="SR92" s="44"/>
      <c r="SS92" s="44"/>
      <c r="ST92" s="44"/>
      <c r="SU92" s="44"/>
      <c r="SV92" s="44"/>
      <c r="SW92" s="44"/>
      <c r="SX92" s="44"/>
      <c r="SY92" s="44"/>
      <c r="SZ92" s="44"/>
      <c r="TA92" s="44"/>
      <c r="TB92" s="44"/>
      <c r="TC92" s="44"/>
      <c r="TD92" s="44"/>
      <c r="TE92" s="44"/>
      <c r="TF92" s="44"/>
      <c r="TG92" s="44"/>
      <c r="TH92" s="44"/>
      <c r="TI92" s="44"/>
      <c r="TJ92" s="44"/>
      <c r="TK92" s="44"/>
      <c r="TL92" s="44"/>
      <c r="TM92" s="44"/>
      <c r="TN92" s="44"/>
      <c r="TO92" s="44"/>
      <c r="TP92" s="44"/>
      <c r="TQ92" s="44"/>
      <c r="TR92" s="44"/>
      <c r="TS92" s="44"/>
      <c r="TT92" s="44"/>
      <c r="TU92" s="44"/>
      <c r="TV92" s="44"/>
      <c r="TW92" s="44"/>
      <c r="TX92" s="44"/>
      <c r="TY92" s="44"/>
      <c r="TZ92" s="44"/>
      <c r="UA92" s="44"/>
      <c r="UB92" s="44"/>
      <c r="UC92" s="44"/>
      <c r="UD92" s="44"/>
      <c r="UE92" s="44"/>
      <c r="UF92" s="44"/>
      <c r="UG92" s="44"/>
      <c r="UH92" s="44"/>
      <c r="UI92" s="44"/>
      <c r="UJ92" s="44"/>
      <c r="UK92" s="44"/>
      <c r="UL92" s="44"/>
      <c r="UM92" s="44"/>
      <c r="UN92" s="44"/>
      <c r="UO92" s="44"/>
      <c r="UP92" s="44"/>
      <c r="UQ92" s="44"/>
      <c r="UR92" s="44"/>
      <c r="US92" s="44"/>
      <c r="UT92" s="44"/>
      <c r="UU92" s="44"/>
      <c r="UV92" s="44"/>
      <c r="UW92" s="44"/>
      <c r="UX92" s="44"/>
      <c r="UY92" s="44"/>
      <c r="UZ92" s="44"/>
      <c r="VA92" s="44"/>
      <c r="VB92" s="44"/>
      <c r="VC92" s="44"/>
      <c r="VD92" s="44"/>
      <c r="VE92" s="44"/>
      <c r="VF92" s="44"/>
      <c r="VG92" s="44"/>
      <c r="VH92" s="44"/>
      <c r="VI92" s="44"/>
      <c r="VJ92" s="44"/>
      <c r="VK92" s="44"/>
      <c r="VL92" s="44"/>
      <c r="VM92" s="44"/>
      <c r="VN92" s="44"/>
      <c r="VO92" s="44"/>
      <c r="VP92" s="44"/>
      <c r="VQ92" s="44"/>
      <c r="VR92" s="44"/>
      <c r="VS92" s="44"/>
      <c r="VT92" s="44"/>
      <c r="VU92" s="44"/>
      <c r="VV92" s="44"/>
      <c r="VW92" s="44"/>
      <c r="VX92" s="44"/>
      <c r="VY92" s="44"/>
      <c r="VZ92" s="44"/>
      <c r="WA92" s="44"/>
      <c r="WB92" s="44"/>
      <c r="WC92" s="44"/>
      <c r="WD92" s="44"/>
      <c r="WE92" s="44"/>
      <c r="WF92" s="44"/>
      <c r="WG92" s="44"/>
      <c r="WH92" s="44"/>
      <c r="WI92" s="44"/>
      <c r="WJ92" s="44"/>
      <c r="WK92" s="44"/>
      <c r="WL92" s="44"/>
      <c r="WM92" s="44"/>
      <c r="WN92" s="44"/>
      <c r="WO92" s="44"/>
      <c r="WP92" s="44"/>
      <c r="WQ92" s="44"/>
      <c r="WR92" s="44"/>
      <c r="WS92" s="44"/>
      <c r="WT92" s="44"/>
      <c r="WU92" s="44"/>
      <c r="WV92" s="44"/>
      <c r="WW92" s="44"/>
      <c r="WX92" s="44"/>
      <c r="WY92" s="44"/>
      <c r="WZ92" s="44"/>
      <c r="XA92" s="44"/>
      <c r="XB92" s="44"/>
      <c r="XC92" s="44"/>
      <c r="XD92" s="44"/>
      <c r="XE92" s="44"/>
      <c r="XF92" s="44"/>
      <c r="XG92" s="44"/>
      <c r="XH92" s="44"/>
      <c r="XI92" s="44"/>
      <c r="XJ92" s="44"/>
      <c r="XK92" s="44"/>
      <c r="XL92" s="44"/>
      <c r="XM92" s="44"/>
      <c r="XN92" s="44"/>
      <c r="XO92" s="44"/>
      <c r="XP92" s="44"/>
      <c r="XQ92" s="44"/>
      <c r="XR92" s="44"/>
      <c r="XS92" s="44"/>
      <c r="XT92" s="44"/>
      <c r="XU92" s="44"/>
      <c r="XV92" s="44"/>
      <c r="XW92" s="44"/>
      <c r="XX92" s="44"/>
      <c r="XY92" s="44"/>
      <c r="XZ92" s="44"/>
      <c r="YA92" s="44"/>
      <c r="YB92" s="44"/>
      <c r="YC92" s="44"/>
      <c r="YD92" s="44"/>
      <c r="YE92" s="44"/>
      <c r="YF92" s="44"/>
      <c r="YG92" s="44"/>
      <c r="YH92" s="44"/>
      <c r="YI92" s="44"/>
      <c r="YJ92" s="44"/>
      <c r="YK92" s="44"/>
      <c r="YL92" s="44"/>
      <c r="YM92" s="44"/>
      <c r="YN92" s="44"/>
      <c r="YO92" s="44"/>
      <c r="YP92" s="44"/>
      <c r="YQ92" s="44"/>
      <c r="YR92" s="44"/>
      <c r="YS92" s="44"/>
      <c r="YT92" s="44"/>
      <c r="YU92" s="44"/>
      <c r="YV92" s="44"/>
      <c r="YW92" s="44"/>
      <c r="YX92" s="44"/>
      <c r="YY92" s="44"/>
      <c r="YZ92" s="44"/>
      <c r="ZA92" s="44"/>
      <c r="ZB92" s="44"/>
      <c r="ZC92" s="44"/>
      <c r="ZD92" s="44"/>
      <c r="ZE92" s="44"/>
      <c r="ZF92" s="44"/>
      <c r="ZG92" s="44"/>
      <c r="ZH92" s="44"/>
      <c r="ZI92" s="44"/>
      <c r="ZJ92" s="44"/>
      <c r="ZK92" s="44"/>
      <c r="ZL92" s="44"/>
      <c r="ZM92" s="44"/>
      <c r="ZN92" s="44"/>
      <c r="ZO92" s="44"/>
      <c r="ZP92" s="44"/>
      <c r="ZQ92" s="44"/>
      <c r="ZR92" s="44"/>
      <c r="ZS92" s="44"/>
      <c r="ZT92" s="44"/>
      <c r="ZU92" s="44"/>
      <c r="ZV92" s="44"/>
      <c r="ZW92" s="44"/>
      <c r="ZX92" s="44"/>
      <c r="ZY92" s="44"/>
      <c r="ZZ92" s="44"/>
      <c r="AAA92" s="44"/>
      <c r="AAB92" s="44"/>
      <c r="AAC92" s="44"/>
      <c r="AAD92" s="44"/>
      <c r="AAE92" s="44"/>
      <c r="AAF92" s="44"/>
      <c r="AAG92" s="44"/>
      <c r="AAH92" s="44"/>
      <c r="AAI92" s="44"/>
      <c r="AAJ92" s="44"/>
      <c r="AAK92" s="44"/>
      <c r="AAL92" s="44"/>
      <c r="AAM92" s="44"/>
      <c r="AAN92" s="44"/>
      <c r="AAO92" s="44"/>
      <c r="AAP92" s="44"/>
      <c r="AAQ92" s="44"/>
      <c r="AAR92" s="44"/>
      <c r="AAS92" s="44"/>
      <c r="AAT92" s="44"/>
      <c r="AAU92" s="44"/>
      <c r="AAV92" s="44"/>
      <c r="AAW92" s="44"/>
      <c r="AAX92" s="44"/>
      <c r="AAY92" s="44"/>
      <c r="AAZ92" s="44"/>
      <c r="ABA92" s="44"/>
      <c r="ABB92" s="44"/>
      <c r="ABC92" s="44"/>
      <c r="ABD92" s="44"/>
      <c r="ABE92" s="44"/>
      <c r="ABF92" s="44"/>
      <c r="ABG92" s="44"/>
      <c r="ABH92" s="44"/>
      <c r="ABI92" s="44"/>
      <c r="ABJ92" s="44"/>
      <c r="ABK92" s="44"/>
      <c r="ABL92" s="44"/>
      <c r="ABM92" s="44"/>
      <c r="ABN92" s="44"/>
      <c r="ABO92" s="44"/>
      <c r="ABP92" s="44"/>
      <c r="ABQ92" s="44"/>
      <c r="ABR92" s="44"/>
      <c r="ABS92" s="44"/>
      <c r="ABT92" s="44"/>
      <c r="ABU92" s="44"/>
      <c r="ABV92" s="44"/>
      <c r="ABW92" s="44"/>
      <c r="ABX92" s="44"/>
      <c r="ABY92" s="44"/>
      <c r="ABZ92" s="44"/>
      <c r="ACA92" s="44"/>
      <c r="ACB92" s="44"/>
      <c r="ACC92" s="44"/>
      <c r="ACD92" s="44"/>
      <c r="ACE92" s="44"/>
      <c r="ACF92" s="44"/>
      <c r="ACG92" s="44"/>
      <c r="ACH92" s="44"/>
      <c r="ACI92" s="44"/>
      <c r="ACJ92" s="44"/>
      <c r="ACK92" s="44"/>
      <c r="ACL92" s="44"/>
      <c r="ACM92" s="44"/>
      <c r="ACN92" s="44"/>
      <c r="ACO92" s="44"/>
      <c r="ACP92" s="44"/>
      <c r="ACQ92" s="44"/>
      <c r="ACR92" s="44"/>
      <c r="ACS92" s="44"/>
      <c r="ACT92" s="44"/>
      <c r="ACU92" s="44"/>
      <c r="ACV92" s="44"/>
      <c r="ACW92" s="44"/>
      <c r="ACX92" s="44"/>
      <c r="ACY92" s="44"/>
      <c r="ACZ92" s="44"/>
      <c r="ADA92" s="44"/>
      <c r="ADB92" s="44"/>
      <c r="ADC92" s="44"/>
      <c r="ADD92" s="44"/>
      <c r="ADE92" s="44"/>
      <c r="ADF92" s="44"/>
      <c r="ADG92" s="44"/>
      <c r="ADH92" s="44"/>
      <c r="ADI92" s="44"/>
      <c r="ADJ92" s="44"/>
      <c r="ADK92" s="44"/>
      <c r="ADL92" s="44"/>
      <c r="ADM92" s="44"/>
      <c r="ADN92" s="44"/>
      <c r="ADO92" s="44"/>
      <c r="ADP92" s="44"/>
      <c r="ADQ92" s="44"/>
      <c r="ADR92" s="44"/>
      <c r="ADS92" s="44"/>
      <c r="ADT92" s="44"/>
      <c r="ADU92" s="44"/>
      <c r="ADV92" s="44"/>
      <c r="ADW92" s="44"/>
      <c r="ADX92" s="44"/>
      <c r="ADY92" s="44"/>
      <c r="ADZ92" s="44"/>
      <c r="AEA92" s="44"/>
      <c r="AEB92" s="44"/>
      <c r="AEC92" s="44"/>
      <c r="AED92" s="44"/>
      <c r="AEE92" s="44"/>
      <c r="AEF92" s="44"/>
      <c r="AEG92" s="44"/>
      <c r="AEH92" s="44"/>
      <c r="AEI92" s="44"/>
      <c r="AEJ92" s="44"/>
      <c r="AEK92" s="44"/>
      <c r="AEL92" s="44"/>
      <c r="AEM92" s="44"/>
      <c r="AEN92" s="44"/>
      <c r="AEO92" s="44"/>
      <c r="AEP92" s="44"/>
      <c r="AEQ92" s="44"/>
      <c r="AER92" s="44"/>
      <c r="AES92" s="44"/>
      <c r="AET92" s="44"/>
      <c r="AEU92" s="44"/>
      <c r="AEV92" s="44"/>
      <c r="AEW92" s="44"/>
      <c r="AEX92" s="44"/>
      <c r="AEY92" s="44"/>
      <c r="AEZ92" s="44"/>
      <c r="AFA92" s="44"/>
      <c r="AFB92" s="44"/>
      <c r="AFC92" s="44"/>
      <c r="AFD92" s="44"/>
      <c r="AFE92" s="44"/>
      <c r="AFF92" s="44"/>
      <c r="AFG92" s="44"/>
      <c r="AFH92" s="44"/>
      <c r="AFI92" s="44"/>
      <c r="AFJ92" s="44"/>
      <c r="AFK92" s="44"/>
      <c r="AFL92" s="44"/>
      <c r="AFM92" s="44"/>
      <c r="AFN92" s="44"/>
      <c r="AFO92" s="44"/>
      <c r="AFP92" s="44"/>
      <c r="AFQ92" s="44"/>
      <c r="AFR92" s="44"/>
      <c r="AFS92" s="44"/>
      <c r="AFT92" s="44"/>
      <c r="AFU92" s="44"/>
      <c r="AFV92" s="44"/>
      <c r="AFW92" s="44"/>
      <c r="AFX92" s="44"/>
      <c r="AFY92" s="44"/>
      <c r="AFZ92" s="44"/>
      <c r="AGA92" s="44"/>
      <c r="AGB92" s="44"/>
      <c r="AGC92" s="44"/>
      <c r="AGD92" s="44"/>
      <c r="AGE92" s="44"/>
      <c r="AGF92" s="44"/>
      <c r="AGG92" s="44"/>
      <c r="AGH92" s="44"/>
      <c r="AGI92" s="44"/>
      <c r="AGJ92" s="44"/>
      <c r="AGK92" s="44"/>
      <c r="AGL92" s="44"/>
      <c r="AGM92" s="44"/>
      <c r="AGN92" s="44"/>
      <c r="AGO92" s="44"/>
      <c r="AGP92" s="44"/>
      <c r="AGQ92" s="44"/>
      <c r="AGR92" s="44"/>
      <c r="AGS92" s="44"/>
      <c r="AGT92" s="44"/>
      <c r="AGU92" s="44"/>
      <c r="AGV92" s="44"/>
      <c r="AGW92" s="44"/>
      <c r="AGX92" s="44"/>
      <c r="AGY92" s="44"/>
      <c r="AGZ92" s="44"/>
      <c r="AHA92" s="44"/>
      <c r="AHB92" s="44"/>
      <c r="AHC92" s="44"/>
      <c r="AHD92" s="44"/>
      <c r="AHE92" s="44"/>
      <c r="AHF92" s="44"/>
      <c r="AHG92" s="44"/>
      <c r="AHH92" s="44"/>
      <c r="AHI92" s="44"/>
      <c r="AHJ92" s="44"/>
      <c r="AHK92" s="44"/>
      <c r="AHL92" s="44"/>
      <c r="AHM92" s="44"/>
      <c r="AHN92" s="44"/>
      <c r="AHO92" s="44"/>
      <c r="AHP92" s="44"/>
      <c r="AHQ92" s="44"/>
      <c r="AHR92" s="44"/>
      <c r="AHS92" s="44"/>
      <c r="AHT92" s="44"/>
      <c r="AHU92" s="44"/>
      <c r="AHV92" s="44"/>
      <c r="AHW92" s="44"/>
      <c r="AHX92" s="44"/>
      <c r="AHY92" s="44"/>
      <c r="AHZ92" s="44"/>
      <c r="AIA92" s="44"/>
      <c r="AIB92" s="44"/>
      <c r="AIC92" s="44"/>
      <c r="AID92" s="44"/>
      <c r="AIE92" s="44"/>
      <c r="AIF92" s="44"/>
      <c r="AIG92" s="44"/>
      <c r="AIH92" s="44"/>
      <c r="AII92" s="44"/>
      <c r="AIJ92" s="44"/>
      <c r="AIK92" s="44"/>
      <c r="AIL92" s="44"/>
      <c r="AIM92" s="44"/>
      <c r="AIN92" s="44"/>
      <c r="AIO92" s="44"/>
      <c r="AIP92" s="44"/>
      <c r="AIQ92" s="44"/>
      <c r="AIR92" s="44"/>
      <c r="AIS92" s="44"/>
      <c r="AIT92" s="44"/>
      <c r="AIU92" s="44"/>
      <c r="AIV92" s="44"/>
      <c r="AIW92" s="44"/>
      <c r="AIX92" s="44"/>
      <c r="AIY92" s="44"/>
      <c r="AIZ92" s="44"/>
      <c r="AJA92" s="44"/>
      <c r="AJB92" s="44"/>
      <c r="AJC92" s="44"/>
      <c r="AJD92" s="44"/>
      <c r="AJE92" s="44"/>
      <c r="AJF92" s="44"/>
      <c r="AJG92" s="44"/>
      <c r="AJH92" s="44"/>
      <c r="AJI92" s="44"/>
      <c r="AJJ92" s="44"/>
      <c r="AJK92" s="44"/>
      <c r="AJL92" s="44"/>
      <c r="AJM92" s="44"/>
      <c r="AJN92" s="44"/>
      <c r="AJO92" s="44"/>
      <c r="AJP92" s="44"/>
      <c r="AJQ92" s="44"/>
      <c r="AJR92" s="44"/>
      <c r="AJS92" s="44"/>
      <c r="AJT92" s="44"/>
      <c r="AJU92" s="44"/>
      <c r="AJV92" s="44"/>
      <c r="AJW92" s="44"/>
      <c r="AJX92" s="44"/>
      <c r="AJY92" s="44"/>
      <c r="AJZ92" s="44"/>
      <c r="AKA92" s="44"/>
      <c r="AKB92" s="44"/>
      <c r="AKC92" s="44"/>
      <c r="AKD92" s="44"/>
      <c r="AKE92" s="44"/>
      <c r="AKF92" s="44"/>
      <c r="AKG92" s="44"/>
      <c r="AKH92" s="44"/>
      <c r="AKI92" s="44"/>
      <c r="AKJ92" s="44"/>
      <c r="AKK92" s="44"/>
      <c r="AKL92" s="44"/>
      <c r="AKM92" s="44"/>
      <c r="AKN92" s="44"/>
      <c r="AKO92" s="44"/>
      <c r="AKP92" s="44"/>
      <c r="AKQ92" s="44"/>
      <c r="AKR92" s="44"/>
      <c r="AKS92" s="44"/>
      <c r="AKT92" s="44"/>
      <c r="AKU92" s="44"/>
      <c r="AKV92" s="44"/>
      <c r="AKW92" s="44"/>
      <c r="AKX92" s="44"/>
      <c r="AKY92" s="44"/>
      <c r="AKZ92" s="44"/>
      <c r="ALA92" s="44"/>
      <c r="ALB92" s="44"/>
      <c r="ALC92" s="44"/>
      <c r="ALD92" s="44"/>
      <c r="ALE92" s="44"/>
      <c r="ALF92" s="44"/>
      <c r="ALG92" s="44"/>
      <c r="ALH92" s="44"/>
      <c r="ALI92" s="44"/>
      <c r="ALJ92" s="44"/>
      <c r="ALK92" s="44"/>
      <c r="ALL92" s="44"/>
      <c r="ALM92" s="44"/>
      <c r="ALN92" s="44"/>
      <c r="ALO92" s="44"/>
      <c r="ALP92" s="44"/>
      <c r="ALQ92" s="44"/>
      <c r="ALR92" s="44"/>
      <c r="ALS92" s="44"/>
      <c r="ALT92" s="44"/>
      <c r="ALU92" s="44"/>
      <c r="ALV92" s="44"/>
      <c r="ALW92" s="44"/>
      <c r="ALX92" s="44"/>
      <c r="ALY92" s="44"/>
      <c r="ALZ92" s="44"/>
      <c r="AMA92" s="44"/>
      <c r="AMB92" s="44"/>
      <c r="AMC92" s="44"/>
      <c r="AMD92" s="44"/>
      <c r="AME92" s="44"/>
      <c r="AMF92" s="44"/>
      <c r="AMG92" s="44"/>
      <c r="AMH92" s="44"/>
      <c r="AMI92" s="44"/>
      <c r="AMJ92" s="44"/>
      <c r="AMK92" s="44"/>
      <c r="AML92" s="44"/>
      <c r="AMM92" s="44"/>
      <c r="AMN92" s="44"/>
      <c r="AMO92" s="44"/>
      <c r="AMP92" s="44"/>
      <c r="AMQ92" s="44"/>
      <c r="AMR92" s="44"/>
      <c r="AMS92" s="44"/>
      <c r="AMT92" s="44"/>
      <c r="AMU92" s="44"/>
      <c r="AMV92" s="44"/>
      <c r="AMW92" s="44"/>
      <c r="AMX92" s="44"/>
      <c r="AMY92" s="44"/>
      <c r="AMZ92" s="44"/>
      <c r="ANA92" s="44"/>
      <c r="ANB92" s="44"/>
      <c r="ANC92" s="44"/>
      <c r="AND92" s="44"/>
      <c r="ANE92" s="44"/>
      <c r="ANF92" s="44"/>
      <c r="ANG92" s="44"/>
      <c r="ANH92" s="44"/>
      <c r="ANI92" s="44"/>
      <c r="ANJ92" s="44"/>
      <c r="ANK92" s="44"/>
      <c r="ANL92" s="44"/>
      <c r="ANM92" s="44"/>
      <c r="ANN92" s="44"/>
      <c r="ANO92" s="44"/>
      <c r="ANP92" s="44"/>
      <c r="ANQ92" s="44"/>
      <c r="ANR92" s="44"/>
      <c r="ANS92" s="44"/>
      <c r="ANT92" s="44"/>
      <c r="ANU92" s="44"/>
      <c r="ANV92" s="44"/>
      <c r="ANW92" s="44"/>
      <c r="ANX92" s="44"/>
      <c r="ANY92" s="44"/>
      <c r="ANZ92" s="44"/>
      <c r="AOA92" s="44"/>
      <c r="AOB92" s="44"/>
      <c r="AOC92" s="44"/>
      <c r="AOD92" s="44"/>
      <c r="AOE92" s="44"/>
      <c r="AOF92" s="44"/>
      <c r="AOG92" s="44"/>
      <c r="AOH92" s="44"/>
      <c r="AOI92" s="44"/>
      <c r="AOJ92" s="44"/>
      <c r="AOK92" s="44"/>
      <c r="AOL92" s="44"/>
      <c r="AOM92" s="44"/>
      <c r="AON92" s="44"/>
      <c r="AOO92" s="44"/>
      <c r="AOP92" s="44"/>
      <c r="AOQ92" s="44"/>
      <c r="AOR92" s="44"/>
      <c r="AOS92" s="44"/>
      <c r="AOT92" s="44"/>
      <c r="AOU92" s="44"/>
      <c r="AOV92" s="44"/>
      <c r="AOW92" s="44"/>
      <c r="AOX92" s="44"/>
      <c r="AOY92" s="44"/>
      <c r="AOZ92" s="44"/>
      <c r="APA92" s="44"/>
      <c r="APB92" s="44"/>
      <c r="APC92" s="44"/>
      <c r="APD92" s="44"/>
      <c r="APE92" s="44"/>
      <c r="APF92" s="44"/>
      <c r="APG92" s="44"/>
      <c r="APH92" s="44"/>
      <c r="API92" s="44"/>
      <c r="APJ92" s="44"/>
      <c r="APK92" s="44"/>
      <c r="APL92" s="44"/>
      <c r="APM92" s="44"/>
      <c r="APN92" s="44"/>
      <c r="APO92" s="44"/>
      <c r="APP92" s="44"/>
      <c r="APQ92" s="44"/>
      <c r="APR92" s="44"/>
      <c r="APS92" s="44"/>
      <c r="APT92" s="44"/>
      <c r="APU92" s="44"/>
      <c r="APV92" s="44"/>
      <c r="APW92" s="44"/>
      <c r="APX92" s="44"/>
      <c r="APY92" s="44"/>
      <c r="APZ92" s="44"/>
      <c r="AQA92" s="44"/>
      <c r="AQB92" s="44"/>
      <c r="AQC92" s="44"/>
      <c r="AQD92" s="44"/>
      <c r="AQE92" s="44"/>
      <c r="AQF92" s="44"/>
      <c r="AQG92" s="44"/>
      <c r="AQH92" s="44"/>
      <c r="AQI92" s="44"/>
      <c r="AQJ92" s="44"/>
      <c r="AQK92" s="44"/>
      <c r="AQL92" s="44"/>
      <c r="AQM92" s="44"/>
      <c r="AQN92" s="44"/>
      <c r="AQO92" s="44"/>
      <c r="AQP92" s="44"/>
      <c r="AQQ92" s="44"/>
      <c r="AQR92" s="44"/>
      <c r="AQS92" s="44"/>
      <c r="AQT92" s="44"/>
      <c r="AQU92" s="44"/>
      <c r="AQV92" s="44"/>
      <c r="AQW92" s="44"/>
      <c r="AQX92" s="44"/>
      <c r="AQY92" s="44"/>
      <c r="AQZ92" s="44"/>
      <c r="ARA92" s="44"/>
      <c r="ARB92" s="44"/>
      <c r="ARC92" s="44"/>
      <c r="ARD92" s="44"/>
      <c r="ARE92" s="44"/>
      <c r="ARF92" s="44"/>
      <c r="ARG92" s="44"/>
      <c r="ARH92" s="44"/>
      <c r="ARI92" s="44"/>
      <c r="ARJ92" s="44"/>
      <c r="ARK92" s="44"/>
      <c r="ARL92" s="44"/>
      <c r="ARM92" s="44"/>
      <c r="ARN92" s="44"/>
      <c r="ARO92" s="44"/>
      <c r="ARP92" s="44"/>
      <c r="ARQ92" s="44"/>
      <c r="ARR92" s="44"/>
      <c r="ARS92" s="44"/>
      <c r="ART92" s="44"/>
      <c r="ARU92" s="44"/>
      <c r="ARV92" s="44"/>
      <c r="ARW92" s="44"/>
      <c r="ARX92" s="44"/>
      <c r="ARY92" s="44"/>
      <c r="ARZ92" s="44"/>
      <c r="ASA92" s="44"/>
      <c r="ASB92" s="44"/>
      <c r="ASC92" s="44"/>
      <c r="ASD92" s="44"/>
      <c r="ASE92" s="44"/>
      <c r="ASF92" s="44"/>
      <c r="ASG92" s="44"/>
      <c r="ASH92" s="44"/>
      <c r="ASI92" s="44"/>
      <c r="ASJ92" s="44"/>
      <c r="ASK92" s="44"/>
      <c r="ASL92" s="44"/>
      <c r="ASM92" s="44"/>
      <c r="ASN92" s="44"/>
      <c r="ASO92" s="44"/>
      <c r="ASP92" s="44"/>
      <c r="ASQ92" s="44"/>
      <c r="ASR92" s="44"/>
      <c r="ASS92" s="44"/>
      <c r="AST92" s="44"/>
      <c r="ASU92" s="44"/>
      <c r="ASV92" s="44"/>
      <c r="ASW92" s="44"/>
      <c r="ASX92" s="44"/>
      <c r="ASY92" s="44"/>
      <c r="ASZ92" s="44"/>
      <c r="ATA92" s="44"/>
      <c r="ATB92" s="44"/>
      <c r="ATC92" s="44"/>
      <c r="ATD92" s="44"/>
      <c r="ATE92" s="44"/>
      <c r="ATF92" s="44"/>
      <c r="ATG92" s="44"/>
      <c r="ATH92" s="44"/>
      <c r="ATI92" s="44"/>
      <c r="ATJ92" s="44"/>
      <c r="ATK92" s="44"/>
      <c r="ATL92" s="44"/>
      <c r="ATM92" s="44"/>
      <c r="ATN92" s="44"/>
      <c r="ATO92" s="44"/>
      <c r="ATP92" s="44"/>
      <c r="ATQ92" s="44"/>
      <c r="ATR92" s="44"/>
      <c r="ATS92" s="44"/>
      <c r="ATT92" s="44"/>
      <c r="ATU92" s="44"/>
      <c r="ATV92" s="44"/>
      <c r="ATW92" s="44"/>
      <c r="ATX92" s="44"/>
      <c r="ATY92" s="44"/>
      <c r="ATZ92" s="44"/>
      <c r="AUA92" s="44"/>
      <c r="AUB92" s="44"/>
      <c r="AUC92" s="44"/>
      <c r="AUD92" s="44"/>
      <c r="AUE92" s="44"/>
      <c r="AUF92" s="44"/>
      <c r="AUG92" s="44"/>
      <c r="AUH92" s="44"/>
      <c r="AUI92" s="44"/>
      <c r="AUJ92" s="44"/>
      <c r="AUK92" s="44"/>
      <c r="AUL92" s="44"/>
      <c r="AUM92" s="44"/>
      <c r="AUN92" s="44"/>
      <c r="AUO92" s="44"/>
      <c r="AUP92" s="44"/>
      <c r="AUQ92" s="44"/>
      <c r="AUR92" s="44"/>
      <c r="AUS92" s="44"/>
      <c r="AUT92" s="44"/>
      <c r="AUU92" s="44"/>
      <c r="AUV92" s="44"/>
      <c r="AUW92" s="44"/>
      <c r="AUX92" s="44"/>
      <c r="AUY92" s="44"/>
      <c r="AUZ92" s="44"/>
      <c r="AVA92" s="44"/>
      <c r="AVB92" s="44"/>
      <c r="AVC92" s="44"/>
      <c r="AVD92" s="44"/>
      <c r="AVE92" s="44"/>
      <c r="AVF92" s="44"/>
      <c r="AVG92" s="44"/>
      <c r="AVH92" s="44"/>
      <c r="AVI92" s="44"/>
      <c r="AVJ92" s="44"/>
      <c r="AVK92" s="44"/>
      <c r="AVL92" s="44"/>
      <c r="AVM92" s="44"/>
      <c r="AVN92" s="44"/>
      <c r="AVO92" s="44"/>
      <c r="AVP92" s="44"/>
      <c r="AVQ92" s="44"/>
      <c r="AVR92" s="44"/>
      <c r="AVS92" s="44"/>
      <c r="AVT92" s="44"/>
      <c r="AVU92" s="44"/>
      <c r="AVV92" s="44"/>
      <c r="AVW92" s="44"/>
      <c r="AVX92" s="44"/>
      <c r="AVY92" s="44"/>
      <c r="AVZ92" s="44"/>
      <c r="AWA92" s="44"/>
      <c r="AWB92" s="44"/>
      <c r="AWC92" s="44"/>
      <c r="AWD92" s="44"/>
      <c r="AWE92" s="44"/>
      <c r="AWF92" s="44"/>
      <c r="AWG92" s="44"/>
      <c r="AWH92" s="44"/>
      <c r="AWI92" s="44"/>
      <c r="AWJ92" s="44"/>
      <c r="AWK92" s="44"/>
      <c r="AWL92" s="44"/>
      <c r="AWM92" s="44"/>
      <c r="AWN92" s="44"/>
      <c r="AWO92" s="44"/>
      <c r="AWP92" s="44"/>
      <c r="AWQ92" s="44"/>
      <c r="AWR92" s="44"/>
      <c r="AWS92" s="44"/>
      <c r="AWT92" s="44"/>
      <c r="AWU92" s="44"/>
      <c r="AWV92" s="44"/>
      <c r="AWW92" s="44"/>
      <c r="AWX92" s="44"/>
      <c r="AWY92" s="44"/>
      <c r="AWZ92" s="44"/>
      <c r="AXA92" s="44"/>
      <c r="AXB92" s="44"/>
      <c r="AXC92" s="44"/>
      <c r="AXD92" s="44"/>
      <c r="AXE92" s="44"/>
      <c r="AXF92" s="44"/>
      <c r="AXG92" s="44"/>
      <c r="AXH92" s="44"/>
      <c r="AXI92" s="44"/>
      <c r="AXJ92" s="44"/>
      <c r="AXK92" s="44"/>
      <c r="AXL92" s="44"/>
      <c r="AXM92" s="44"/>
      <c r="AXN92" s="44"/>
      <c r="AXO92" s="44"/>
      <c r="AXP92" s="44"/>
      <c r="AXQ92" s="44"/>
      <c r="AXR92" s="44"/>
      <c r="AXS92" s="44"/>
      <c r="AXT92" s="44"/>
      <c r="AXU92" s="44"/>
      <c r="AXV92" s="44"/>
      <c r="AXW92" s="44"/>
      <c r="AXX92" s="44"/>
      <c r="AXY92" s="44"/>
      <c r="AXZ92" s="44"/>
      <c r="AYA92" s="44"/>
      <c r="AYB92" s="44"/>
      <c r="AYC92" s="44"/>
      <c r="AYD92" s="44"/>
      <c r="AYE92" s="44"/>
      <c r="AYF92" s="44"/>
      <c r="AYG92" s="44"/>
      <c r="AYH92" s="44"/>
      <c r="AYI92" s="44"/>
      <c r="AYJ92" s="44"/>
      <c r="AYK92" s="44"/>
      <c r="AYL92" s="44"/>
      <c r="AYM92" s="44"/>
      <c r="AYN92" s="44"/>
      <c r="AYO92" s="44"/>
      <c r="AYP92" s="44"/>
      <c r="AYQ92" s="44"/>
      <c r="AYR92" s="44"/>
      <c r="AYS92" s="44"/>
      <c r="AYT92" s="44"/>
      <c r="AYU92" s="44"/>
      <c r="AYV92" s="44"/>
      <c r="AYW92" s="44"/>
      <c r="AYX92" s="44"/>
      <c r="AYY92" s="44"/>
      <c r="AYZ92" s="44"/>
      <c r="AZA92" s="44"/>
      <c r="AZB92" s="44"/>
      <c r="AZC92" s="44"/>
      <c r="AZD92" s="44"/>
      <c r="AZE92" s="44"/>
      <c r="AZF92" s="44"/>
      <c r="AZG92" s="44"/>
      <c r="AZH92" s="44"/>
      <c r="AZI92" s="44"/>
      <c r="AZJ92" s="44"/>
      <c r="AZK92" s="44"/>
      <c r="AZL92" s="44"/>
      <c r="AZM92" s="44"/>
      <c r="AZN92" s="44"/>
      <c r="AZO92" s="44"/>
      <c r="AZP92" s="44"/>
      <c r="AZQ92" s="44"/>
      <c r="AZR92" s="44"/>
      <c r="AZS92" s="44"/>
      <c r="AZT92" s="44"/>
      <c r="AZU92" s="44"/>
      <c r="AZV92" s="44"/>
      <c r="AZW92" s="44"/>
      <c r="AZX92" s="44"/>
      <c r="AZY92" s="44"/>
      <c r="AZZ92" s="44"/>
      <c r="BAA92" s="44"/>
      <c r="BAB92" s="44"/>
      <c r="BAC92" s="44"/>
      <c r="BAD92" s="44"/>
      <c r="BAE92" s="44"/>
      <c r="BAF92" s="44"/>
      <c r="BAG92" s="44"/>
      <c r="BAH92" s="44"/>
      <c r="BAI92" s="44"/>
      <c r="BAJ92" s="44"/>
      <c r="BAK92" s="44"/>
      <c r="BAL92" s="44"/>
      <c r="BAM92" s="44"/>
      <c r="BAN92" s="44"/>
      <c r="BAO92" s="44"/>
      <c r="BAP92" s="44"/>
      <c r="BAQ92" s="44"/>
      <c r="BAR92" s="44"/>
      <c r="BAS92" s="44"/>
      <c r="BAT92" s="44"/>
      <c r="BAU92" s="44"/>
      <c r="BAV92" s="44"/>
      <c r="BAW92" s="44"/>
      <c r="BAX92" s="44"/>
      <c r="BAY92" s="44"/>
      <c r="BAZ92" s="44"/>
      <c r="BBA92" s="44"/>
      <c r="BBB92" s="44"/>
      <c r="BBC92" s="44"/>
      <c r="BBD92" s="44"/>
      <c r="BBE92" s="44"/>
      <c r="BBF92" s="44"/>
      <c r="BBG92" s="44"/>
      <c r="BBH92" s="44"/>
      <c r="BBI92" s="44"/>
      <c r="BBJ92" s="44"/>
      <c r="BBK92" s="44"/>
      <c r="BBL92" s="44"/>
      <c r="BBM92" s="44"/>
      <c r="BBN92" s="44"/>
      <c r="BBO92" s="44"/>
      <c r="BBP92" s="44"/>
      <c r="BBQ92" s="44"/>
      <c r="BBR92" s="44"/>
      <c r="BBS92" s="44"/>
      <c r="BBT92" s="44"/>
      <c r="BBU92" s="44"/>
      <c r="BBV92" s="44"/>
      <c r="BBW92" s="44"/>
      <c r="BBX92" s="44"/>
      <c r="BBY92" s="44"/>
      <c r="BBZ92" s="44"/>
      <c r="BCA92" s="44"/>
      <c r="BCB92" s="44"/>
      <c r="BCC92" s="44"/>
      <c r="BCD92" s="44"/>
      <c r="BCE92" s="44"/>
      <c r="BCF92" s="44"/>
      <c r="BCG92" s="44"/>
      <c r="BCH92" s="44"/>
      <c r="BCI92" s="44"/>
      <c r="BCJ92" s="44"/>
      <c r="BCK92" s="44"/>
      <c r="BCL92" s="44"/>
      <c r="BCM92" s="44"/>
      <c r="BCN92" s="44"/>
      <c r="BCO92" s="44"/>
      <c r="BCP92" s="44"/>
      <c r="BCQ92" s="44"/>
      <c r="BCR92" s="44"/>
      <c r="BCS92" s="44"/>
      <c r="BCT92" s="44"/>
      <c r="BCU92" s="44"/>
      <c r="BCV92" s="44"/>
      <c r="BCW92" s="44"/>
      <c r="BCX92" s="44"/>
      <c r="BCY92" s="44"/>
      <c r="BCZ92" s="44"/>
      <c r="BDA92" s="44"/>
      <c r="BDB92" s="44"/>
      <c r="BDC92" s="44"/>
      <c r="BDD92" s="44"/>
      <c r="BDE92" s="44"/>
      <c r="BDF92" s="44"/>
      <c r="BDG92" s="44"/>
      <c r="BDH92" s="44"/>
      <c r="BDI92" s="44"/>
      <c r="BDJ92" s="44"/>
      <c r="BDK92" s="44"/>
      <c r="BDL92" s="44"/>
      <c r="BDM92" s="44"/>
      <c r="BDN92" s="44"/>
      <c r="BDO92" s="44"/>
      <c r="BDP92" s="44"/>
      <c r="BDQ92" s="44"/>
      <c r="BDR92" s="44"/>
      <c r="BDS92" s="44"/>
      <c r="BDT92" s="44"/>
      <c r="BDU92" s="44"/>
      <c r="BDV92" s="44"/>
      <c r="BDW92" s="44"/>
      <c r="BDX92" s="44"/>
      <c r="BDY92" s="44"/>
      <c r="BDZ92" s="44"/>
      <c r="BEA92" s="44"/>
      <c r="BEB92" s="44"/>
      <c r="BEC92" s="44"/>
      <c r="BED92" s="44"/>
      <c r="BEE92" s="44"/>
      <c r="BEF92" s="44"/>
      <c r="BEG92" s="44"/>
      <c r="BEH92" s="44"/>
      <c r="BEI92" s="44"/>
      <c r="BEJ92" s="44"/>
      <c r="BEK92" s="44"/>
      <c r="BEL92" s="44"/>
      <c r="BEM92" s="44"/>
      <c r="BEN92" s="44"/>
      <c r="BEO92" s="44"/>
      <c r="BEP92" s="44"/>
      <c r="BEQ92" s="44"/>
      <c r="BER92" s="44"/>
      <c r="BES92" s="44"/>
      <c r="BET92" s="44"/>
      <c r="BEU92" s="44"/>
      <c r="BEV92" s="44"/>
      <c r="BEW92" s="44"/>
      <c r="BEX92" s="44"/>
      <c r="BEY92" s="44"/>
      <c r="BEZ92" s="44"/>
      <c r="BFA92" s="44"/>
      <c r="BFB92" s="44"/>
      <c r="BFC92" s="44"/>
      <c r="BFD92" s="44"/>
      <c r="BFE92" s="44"/>
      <c r="BFF92" s="44"/>
      <c r="BFG92" s="44"/>
      <c r="BFH92" s="44"/>
      <c r="BFI92" s="44"/>
      <c r="BFJ92" s="44"/>
      <c r="BFK92" s="44"/>
      <c r="BFL92" s="44"/>
      <c r="BFM92" s="44"/>
      <c r="BFN92" s="44"/>
      <c r="BFO92" s="44"/>
      <c r="BFP92" s="44"/>
      <c r="BFQ92" s="44"/>
      <c r="BFR92" s="44"/>
      <c r="BFS92" s="44"/>
      <c r="BFT92" s="44"/>
      <c r="BFU92" s="44"/>
      <c r="BFV92" s="44"/>
      <c r="BFW92" s="44"/>
      <c r="BFX92" s="44"/>
      <c r="BFY92" s="44"/>
      <c r="BFZ92" s="44"/>
      <c r="BGA92" s="44"/>
      <c r="BGB92" s="44"/>
      <c r="BGC92" s="44"/>
      <c r="BGD92" s="44"/>
      <c r="BGE92" s="44"/>
      <c r="BGF92" s="44"/>
      <c r="BGG92" s="44"/>
      <c r="BGH92" s="44"/>
      <c r="BGI92" s="44"/>
      <c r="BGJ92" s="44"/>
      <c r="BGK92" s="44"/>
      <c r="BGL92" s="44"/>
      <c r="BGM92" s="44"/>
      <c r="BGN92" s="44"/>
      <c r="BGO92" s="44"/>
      <c r="BGP92" s="44"/>
      <c r="BGQ92" s="44"/>
      <c r="BGR92" s="44"/>
      <c r="BGS92" s="44"/>
      <c r="BGT92" s="44"/>
      <c r="BGU92" s="44"/>
      <c r="BGV92" s="44"/>
      <c r="BGW92" s="44"/>
      <c r="BGX92" s="44"/>
      <c r="BGY92" s="44"/>
      <c r="BGZ92" s="44"/>
      <c r="BHA92" s="44"/>
      <c r="BHB92" s="44"/>
      <c r="BHC92" s="44"/>
      <c r="BHD92" s="44"/>
      <c r="BHE92" s="44"/>
      <c r="BHF92" s="44"/>
      <c r="BHG92" s="44"/>
      <c r="BHH92" s="44"/>
      <c r="BHI92" s="44"/>
      <c r="BHJ92" s="44"/>
      <c r="BHK92" s="44"/>
      <c r="BHL92" s="44"/>
      <c r="BHM92" s="44"/>
      <c r="BHN92" s="44"/>
      <c r="BHO92" s="44"/>
      <c r="BHP92" s="44"/>
      <c r="BHQ92" s="44"/>
      <c r="BHR92" s="44"/>
      <c r="BHS92" s="44"/>
      <c r="BHT92" s="44"/>
      <c r="BHU92" s="44"/>
      <c r="BHV92" s="44"/>
      <c r="BHW92" s="44"/>
      <c r="BHX92" s="44"/>
      <c r="BHY92" s="44"/>
      <c r="BHZ92" s="44"/>
      <c r="BIA92" s="44"/>
      <c r="BIB92" s="44"/>
      <c r="BIC92" s="44"/>
      <c r="BID92" s="44"/>
      <c r="BIE92" s="44"/>
      <c r="BIF92" s="44"/>
      <c r="BIG92" s="44"/>
      <c r="BIH92" s="44"/>
      <c r="BII92" s="44"/>
      <c r="BIJ92" s="44"/>
      <c r="BIK92" s="44"/>
      <c r="BIL92" s="44"/>
      <c r="BIM92" s="44"/>
      <c r="BIN92" s="44"/>
      <c r="BIO92" s="44"/>
      <c r="BIP92" s="44"/>
      <c r="BIQ92" s="44"/>
      <c r="BIR92" s="44"/>
      <c r="BIS92" s="44"/>
      <c r="BIT92" s="44"/>
      <c r="BIU92" s="44"/>
      <c r="BIV92" s="44"/>
      <c r="BIW92" s="44"/>
      <c r="BIX92" s="44"/>
      <c r="BIY92" s="44"/>
      <c r="BIZ92" s="44"/>
      <c r="BJA92" s="44"/>
      <c r="BJB92" s="44"/>
      <c r="BJC92" s="44"/>
      <c r="BJD92" s="44"/>
      <c r="BJE92" s="44"/>
      <c r="BJF92" s="44"/>
      <c r="BJG92" s="44"/>
      <c r="BJH92" s="44"/>
      <c r="BJI92" s="44"/>
      <c r="BJJ92" s="44"/>
      <c r="BJK92" s="44"/>
      <c r="BJL92" s="44"/>
      <c r="BJM92" s="44"/>
      <c r="BJN92" s="44"/>
      <c r="BJO92" s="44"/>
      <c r="BJP92" s="44"/>
      <c r="BJQ92" s="44"/>
      <c r="BJR92" s="44"/>
      <c r="BJS92" s="44"/>
      <c r="BJT92" s="44"/>
      <c r="BJU92" s="44"/>
      <c r="BJV92" s="44"/>
      <c r="BJW92" s="44"/>
      <c r="BJX92" s="44"/>
      <c r="BJY92" s="44"/>
      <c r="BJZ92" s="44"/>
      <c r="BKA92" s="44"/>
      <c r="BKB92" s="44"/>
      <c r="BKC92" s="44"/>
      <c r="BKD92" s="44"/>
      <c r="BKE92" s="44"/>
      <c r="BKF92" s="44"/>
      <c r="BKG92" s="44"/>
      <c r="BKH92" s="44"/>
      <c r="BKI92" s="44"/>
      <c r="BKJ92" s="44"/>
      <c r="BKK92" s="44"/>
      <c r="BKL92" s="44"/>
      <c r="BKM92" s="44"/>
      <c r="BKN92" s="44"/>
      <c r="BKO92" s="44"/>
      <c r="BKP92" s="44"/>
      <c r="BKQ92" s="44"/>
      <c r="BKR92" s="44"/>
      <c r="BKS92" s="44"/>
      <c r="BKT92" s="44"/>
      <c r="BKU92" s="44"/>
      <c r="BKV92" s="44"/>
      <c r="BKW92" s="44"/>
      <c r="BKX92" s="44"/>
      <c r="BKY92" s="44"/>
      <c r="BKZ92" s="44"/>
      <c r="BLA92" s="44"/>
      <c r="BLB92" s="44"/>
      <c r="BLC92" s="44"/>
      <c r="BLD92" s="44"/>
      <c r="BLE92" s="44"/>
      <c r="BLF92" s="44"/>
      <c r="BLG92" s="44"/>
      <c r="BLH92" s="44"/>
      <c r="BLI92" s="44"/>
      <c r="BLJ92" s="44"/>
      <c r="BLK92" s="44"/>
      <c r="BLL92" s="44"/>
      <c r="BLM92" s="44"/>
      <c r="BLN92" s="44"/>
      <c r="BLO92" s="44"/>
      <c r="BLP92" s="44"/>
      <c r="BLQ92" s="44"/>
      <c r="BLR92" s="44"/>
      <c r="BLS92" s="44"/>
      <c r="BLT92" s="44"/>
      <c r="BLU92" s="44"/>
      <c r="BLV92" s="44"/>
      <c r="BLW92" s="44"/>
      <c r="BLX92" s="44"/>
      <c r="BLY92" s="44"/>
      <c r="BLZ92" s="44"/>
      <c r="BMA92" s="44"/>
      <c r="BMB92" s="44"/>
      <c r="BMC92" s="44"/>
      <c r="BMD92" s="44"/>
      <c r="BME92" s="44"/>
      <c r="BMF92" s="44"/>
      <c r="BMG92" s="44"/>
      <c r="BMH92" s="44"/>
      <c r="BMI92" s="44"/>
      <c r="BMJ92" s="44"/>
      <c r="BMK92" s="44"/>
      <c r="BML92" s="44"/>
      <c r="BMM92" s="44"/>
      <c r="BMN92" s="44"/>
      <c r="BMO92" s="44"/>
      <c r="BMP92" s="44"/>
      <c r="BMQ92" s="44"/>
      <c r="BMR92" s="44"/>
      <c r="BMS92" s="44"/>
      <c r="BMT92" s="44"/>
      <c r="BMU92" s="44"/>
      <c r="BMV92" s="44"/>
      <c r="BMW92" s="44"/>
      <c r="BMX92" s="44"/>
      <c r="BMY92" s="44"/>
      <c r="BMZ92" s="44"/>
      <c r="BNA92" s="44"/>
      <c r="BNB92" s="44"/>
      <c r="BNC92" s="44"/>
      <c r="BND92" s="44"/>
      <c r="BNE92" s="44"/>
      <c r="BNF92" s="44"/>
      <c r="BNG92" s="44"/>
      <c r="BNH92" s="44"/>
      <c r="BNI92" s="44"/>
      <c r="BNJ92" s="44"/>
      <c r="BNK92" s="44"/>
      <c r="BNL92" s="44"/>
      <c r="BNM92" s="44"/>
      <c r="BNN92" s="44"/>
      <c r="BNO92" s="44"/>
      <c r="BNP92" s="44"/>
      <c r="BNQ92" s="44"/>
      <c r="BNR92" s="44"/>
      <c r="BNS92" s="44"/>
      <c r="BNT92" s="44"/>
      <c r="BNU92" s="44"/>
      <c r="BNV92" s="44"/>
      <c r="BNW92" s="44"/>
      <c r="BNX92" s="44"/>
      <c r="BNY92" s="44"/>
      <c r="BNZ92" s="44"/>
      <c r="BOA92" s="44"/>
      <c r="BOB92" s="44"/>
      <c r="BOC92" s="44"/>
      <c r="BOD92" s="44"/>
      <c r="BOE92" s="44"/>
      <c r="BOF92" s="44"/>
      <c r="BOG92" s="44"/>
      <c r="BOH92" s="44"/>
      <c r="BOI92" s="44"/>
      <c r="BOJ92" s="44"/>
      <c r="BOK92" s="44"/>
      <c r="BOL92" s="44"/>
      <c r="BOM92" s="44"/>
      <c r="BON92" s="44"/>
      <c r="BOO92" s="44"/>
      <c r="BOP92" s="44"/>
      <c r="BOQ92" s="44"/>
      <c r="BOR92" s="44"/>
      <c r="BOS92" s="44"/>
      <c r="BOT92" s="44"/>
      <c r="BOU92" s="44"/>
      <c r="BOV92" s="44"/>
      <c r="BOW92" s="44"/>
      <c r="BOX92" s="44"/>
      <c r="BOY92" s="44"/>
      <c r="BOZ92" s="44"/>
      <c r="BPA92" s="44"/>
      <c r="BPB92" s="44"/>
      <c r="BPC92" s="44"/>
      <c r="BPD92" s="44"/>
      <c r="BPE92" s="44"/>
      <c r="BPF92" s="44"/>
      <c r="BPG92" s="44"/>
      <c r="BPH92" s="44"/>
      <c r="BPI92" s="44"/>
      <c r="BPJ92" s="44"/>
      <c r="BPK92" s="44"/>
      <c r="BPL92" s="44"/>
      <c r="BPM92" s="44"/>
      <c r="BPN92" s="44"/>
      <c r="BPO92" s="44"/>
      <c r="BPP92" s="44"/>
      <c r="BPQ92" s="44"/>
      <c r="BPR92" s="44"/>
      <c r="BPS92" s="44"/>
      <c r="BPT92" s="44"/>
      <c r="BPU92" s="44"/>
      <c r="BPV92" s="44"/>
      <c r="BPW92" s="44"/>
      <c r="BPX92" s="44"/>
      <c r="BPY92" s="44"/>
      <c r="BPZ92" s="44"/>
      <c r="BQA92" s="44"/>
      <c r="BQB92" s="44"/>
      <c r="BQC92" s="44"/>
      <c r="BQD92" s="44"/>
      <c r="BQE92" s="44"/>
      <c r="BQF92" s="44"/>
      <c r="BQG92" s="44"/>
      <c r="BQH92" s="44"/>
      <c r="BQI92" s="44"/>
      <c r="BQJ92" s="44"/>
      <c r="BQK92" s="44"/>
      <c r="BQL92" s="44"/>
      <c r="BQM92" s="44"/>
      <c r="BQN92" s="44"/>
      <c r="BQO92" s="44"/>
      <c r="BQP92" s="44"/>
      <c r="BQQ92" s="44"/>
      <c r="BQR92" s="44"/>
      <c r="BQS92" s="44"/>
      <c r="BQT92" s="44"/>
      <c r="BQU92" s="44"/>
      <c r="BQV92" s="44"/>
      <c r="BQW92" s="44"/>
      <c r="BQX92" s="44"/>
      <c r="BQY92" s="44"/>
      <c r="BQZ92" s="44"/>
      <c r="BRA92" s="44"/>
      <c r="BRB92" s="44"/>
      <c r="BRC92" s="44"/>
      <c r="BRD92" s="44"/>
      <c r="BRE92" s="44"/>
      <c r="BRF92" s="44"/>
      <c r="BRG92" s="44"/>
      <c r="BRH92" s="44"/>
      <c r="BRI92" s="44"/>
      <c r="BRJ92" s="44"/>
      <c r="BRK92" s="44"/>
      <c r="BRL92" s="44"/>
      <c r="BRM92" s="44"/>
      <c r="BRN92" s="44"/>
      <c r="BRO92" s="44"/>
      <c r="BRP92" s="44"/>
      <c r="BRQ92" s="44"/>
      <c r="BRR92" s="44"/>
      <c r="BRS92" s="44"/>
      <c r="BRT92" s="44"/>
      <c r="BRU92" s="44"/>
      <c r="BRV92" s="44"/>
      <c r="BRW92" s="44"/>
      <c r="BRX92" s="44"/>
      <c r="BRY92" s="44"/>
      <c r="BRZ92" s="44"/>
      <c r="BSA92" s="44"/>
      <c r="BSB92" s="44"/>
      <c r="BSC92" s="44"/>
      <c r="BSD92" s="44"/>
      <c r="BSE92" s="44"/>
      <c r="BSF92" s="44"/>
      <c r="BSG92" s="44"/>
      <c r="BSH92" s="44"/>
      <c r="BSI92" s="44"/>
      <c r="BSJ92" s="44"/>
      <c r="BSK92" s="44"/>
      <c r="BSL92" s="44"/>
      <c r="BSM92" s="44"/>
      <c r="BSN92" s="44"/>
      <c r="BSO92" s="44"/>
      <c r="BSP92" s="44"/>
      <c r="BSQ92" s="44"/>
      <c r="BSR92" s="44"/>
      <c r="BSS92" s="44"/>
      <c r="BST92" s="44"/>
      <c r="BSU92" s="44"/>
      <c r="BSV92" s="44"/>
      <c r="BSW92" s="44"/>
      <c r="BSX92" s="44"/>
      <c r="BSY92" s="44"/>
      <c r="BSZ92" s="44"/>
      <c r="BTA92" s="44"/>
      <c r="BTB92" s="44"/>
      <c r="BTC92" s="44"/>
      <c r="BTD92" s="44"/>
      <c r="BTE92" s="44"/>
      <c r="BTF92" s="44"/>
      <c r="BTG92" s="44"/>
      <c r="BTH92" s="44"/>
      <c r="BTI92" s="44"/>
      <c r="BTJ92" s="44"/>
      <c r="BTK92" s="44"/>
      <c r="BTL92" s="44"/>
      <c r="BTM92" s="44"/>
      <c r="BTN92" s="44"/>
      <c r="BTO92" s="44"/>
      <c r="BTP92" s="44"/>
      <c r="BTQ92" s="44"/>
      <c r="BTR92" s="44"/>
      <c r="BTS92" s="44"/>
      <c r="BTT92" s="44"/>
      <c r="BTU92" s="44"/>
      <c r="BTV92" s="44"/>
      <c r="BTW92" s="44"/>
      <c r="BTX92" s="44"/>
      <c r="BTY92" s="44"/>
      <c r="BTZ92" s="44"/>
      <c r="BUA92" s="44"/>
      <c r="BUB92" s="44"/>
      <c r="BUC92" s="44"/>
      <c r="BUD92" s="44"/>
      <c r="BUE92" s="44"/>
      <c r="BUF92" s="44"/>
      <c r="BUG92" s="44"/>
      <c r="BUH92" s="44"/>
      <c r="BUI92" s="44"/>
      <c r="BUJ92" s="44"/>
      <c r="BUK92" s="44"/>
      <c r="BUL92" s="44"/>
      <c r="BUM92" s="44"/>
      <c r="BUN92" s="44"/>
      <c r="BUO92" s="44"/>
      <c r="BUP92" s="44"/>
      <c r="BUQ92" s="44"/>
      <c r="BUR92" s="44"/>
      <c r="BUS92" s="44"/>
      <c r="BUT92" s="44"/>
      <c r="BUU92" s="44"/>
      <c r="BUV92" s="44"/>
      <c r="BUW92" s="44"/>
      <c r="BUX92" s="44"/>
      <c r="BUY92" s="44"/>
      <c r="BUZ92" s="44"/>
      <c r="BVA92" s="44"/>
      <c r="BVB92" s="44"/>
      <c r="BVC92" s="44"/>
      <c r="BVD92" s="44"/>
      <c r="BVE92" s="44"/>
      <c r="BVF92" s="44"/>
      <c r="BVG92" s="44"/>
      <c r="BVH92" s="44"/>
      <c r="BVI92" s="44"/>
      <c r="BVJ92" s="44"/>
      <c r="BVK92" s="44"/>
      <c r="BVL92" s="44"/>
      <c r="BVM92" s="44"/>
      <c r="BVN92" s="44"/>
      <c r="BVO92" s="44"/>
      <c r="BVP92" s="44"/>
      <c r="BVQ92" s="44"/>
      <c r="BVR92" s="44"/>
      <c r="BVS92" s="44"/>
      <c r="BVT92" s="44"/>
      <c r="BVU92" s="44"/>
      <c r="BVV92" s="44"/>
      <c r="BVW92" s="44"/>
      <c r="BVX92" s="44"/>
      <c r="BVY92" s="44"/>
      <c r="BVZ92" s="44"/>
      <c r="BWA92" s="44"/>
      <c r="BWB92" s="44"/>
      <c r="BWC92" s="44"/>
      <c r="BWD92" s="44"/>
      <c r="BWE92" s="44"/>
      <c r="BWF92" s="44"/>
      <c r="BWG92" s="44"/>
      <c r="BWH92" s="44"/>
      <c r="BWI92" s="44"/>
      <c r="BWJ92" s="44"/>
      <c r="BWK92" s="44"/>
      <c r="BWL92" s="44"/>
      <c r="BWM92" s="44"/>
      <c r="BWN92" s="44"/>
      <c r="BWO92" s="44"/>
      <c r="BWP92" s="44"/>
      <c r="BWQ92" s="44"/>
      <c r="BWR92" s="44"/>
      <c r="BWS92" s="44"/>
      <c r="BWT92" s="44"/>
      <c r="BWU92" s="44"/>
      <c r="BWV92" s="44"/>
      <c r="BWW92" s="44"/>
      <c r="BWX92" s="44"/>
      <c r="BWY92" s="44"/>
      <c r="BWZ92" s="44"/>
      <c r="BXA92" s="44"/>
      <c r="BXB92" s="44"/>
      <c r="BXC92" s="44"/>
      <c r="BXD92" s="44"/>
      <c r="BXE92" s="44"/>
      <c r="BXF92" s="44"/>
      <c r="BXG92" s="44"/>
      <c r="BXH92" s="44"/>
      <c r="BXI92" s="44"/>
      <c r="BXJ92" s="44"/>
      <c r="BXK92" s="44"/>
      <c r="BXL92" s="44"/>
      <c r="BXM92" s="44"/>
      <c r="BXN92" s="44"/>
      <c r="BXO92" s="44"/>
      <c r="BXP92" s="44"/>
      <c r="BXQ92" s="44"/>
      <c r="BXR92" s="44"/>
      <c r="BXS92" s="44"/>
      <c r="BXT92" s="44"/>
      <c r="BXU92" s="44"/>
      <c r="BXV92" s="44"/>
      <c r="BXW92" s="44"/>
      <c r="BXX92" s="44"/>
      <c r="BXY92" s="44"/>
      <c r="BXZ92" s="44"/>
      <c r="BYA92" s="44"/>
      <c r="BYB92" s="44"/>
      <c r="BYC92" s="44"/>
      <c r="BYD92" s="44"/>
      <c r="BYE92" s="44"/>
      <c r="BYF92" s="44"/>
      <c r="BYG92" s="44"/>
      <c r="BYH92" s="44"/>
      <c r="BYI92" s="44"/>
      <c r="BYJ92" s="44"/>
      <c r="BYK92" s="44"/>
      <c r="BYL92" s="44"/>
      <c r="BYM92" s="44"/>
      <c r="BYN92" s="44"/>
      <c r="BYO92" s="44"/>
      <c r="BYP92" s="44"/>
      <c r="BYQ92" s="44"/>
      <c r="BYR92" s="44"/>
      <c r="BYS92" s="44"/>
      <c r="BYT92" s="44"/>
      <c r="BYU92" s="44"/>
      <c r="BYV92" s="44"/>
      <c r="BYW92" s="44"/>
      <c r="BYX92" s="44"/>
      <c r="BYY92" s="44"/>
      <c r="BYZ92" s="44"/>
      <c r="BZA92" s="44"/>
      <c r="BZB92" s="44"/>
      <c r="BZC92" s="44"/>
      <c r="BZD92" s="44"/>
      <c r="BZE92" s="44"/>
      <c r="BZF92" s="44"/>
      <c r="BZG92" s="44"/>
      <c r="BZH92" s="44"/>
      <c r="BZI92" s="44"/>
      <c r="BZJ92" s="44"/>
      <c r="BZK92" s="44"/>
      <c r="BZL92" s="44"/>
      <c r="BZM92" s="44"/>
      <c r="BZN92" s="44"/>
      <c r="BZO92" s="44"/>
      <c r="BZP92" s="44"/>
      <c r="BZQ92" s="44"/>
      <c r="BZR92" s="44"/>
      <c r="BZS92" s="44"/>
      <c r="BZT92" s="44"/>
      <c r="BZU92" s="44"/>
      <c r="BZV92" s="44"/>
      <c r="BZW92" s="44"/>
      <c r="BZX92" s="44"/>
      <c r="BZY92" s="44"/>
      <c r="BZZ92" s="44"/>
      <c r="CAA92" s="44"/>
      <c r="CAB92" s="44"/>
      <c r="CAC92" s="44"/>
      <c r="CAD92" s="44"/>
      <c r="CAE92" s="44"/>
      <c r="CAF92" s="44"/>
      <c r="CAG92" s="44"/>
      <c r="CAH92" s="44"/>
      <c r="CAI92" s="44"/>
      <c r="CAJ92" s="44"/>
      <c r="CAK92" s="44"/>
      <c r="CAL92" s="44"/>
      <c r="CAM92" s="44"/>
      <c r="CAN92" s="44"/>
      <c r="CAO92" s="44"/>
      <c r="CAP92" s="44"/>
      <c r="CAQ92" s="44"/>
      <c r="CAR92" s="44"/>
      <c r="CAS92" s="44"/>
      <c r="CAT92" s="44"/>
      <c r="CAU92" s="44"/>
      <c r="CAV92" s="44"/>
      <c r="CAW92" s="44"/>
      <c r="CAX92" s="44"/>
      <c r="CAY92" s="44"/>
      <c r="CAZ92" s="44"/>
      <c r="CBA92" s="44"/>
      <c r="CBB92" s="44"/>
      <c r="CBC92" s="44"/>
      <c r="CBD92" s="44"/>
      <c r="CBE92" s="44"/>
      <c r="CBF92" s="44"/>
      <c r="CBG92" s="44"/>
      <c r="CBH92" s="44"/>
      <c r="CBI92" s="44"/>
      <c r="CBJ92" s="44"/>
      <c r="CBK92" s="44"/>
      <c r="CBL92" s="44"/>
      <c r="CBM92" s="44"/>
      <c r="CBN92" s="44"/>
      <c r="CBO92" s="44"/>
      <c r="CBP92" s="44"/>
      <c r="CBQ92" s="44"/>
      <c r="CBR92" s="44"/>
      <c r="CBS92" s="44"/>
      <c r="CBT92" s="44"/>
      <c r="CBU92" s="44"/>
      <c r="CBV92" s="44"/>
      <c r="CBW92" s="44"/>
      <c r="CBX92" s="44"/>
      <c r="CBY92" s="44"/>
      <c r="CBZ92" s="44"/>
      <c r="CCA92" s="44"/>
      <c r="CCB92" s="44"/>
      <c r="CCC92" s="44"/>
      <c r="CCD92" s="44"/>
      <c r="CCE92" s="44"/>
      <c r="CCF92" s="44"/>
      <c r="CCG92" s="44"/>
      <c r="CCH92" s="44"/>
      <c r="CCI92" s="44"/>
      <c r="CCJ92" s="44"/>
      <c r="CCK92" s="44"/>
      <c r="CCL92" s="44"/>
      <c r="CCM92" s="44"/>
      <c r="CCN92" s="44"/>
      <c r="CCO92" s="44"/>
      <c r="CCP92" s="44"/>
      <c r="CCQ92" s="44"/>
      <c r="CCR92" s="44"/>
      <c r="CCS92" s="44"/>
      <c r="CCT92" s="44"/>
      <c r="CCU92" s="44"/>
      <c r="CCV92" s="44"/>
      <c r="CCW92" s="44"/>
      <c r="CCX92" s="44"/>
      <c r="CCY92" s="44"/>
      <c r="CCZ92" s="44"/>
      <c r="CDA92" s="44"/>
      <c r="CDB92" s="44"/>
      <c r="CDC92" s="44"/>
      <c r="CDD92" s="44"/>
      <c r="CDE92" s="44"/>
      <c r="CDF92" s="44"/>
      <c r="CDG92" s="44"/>
      <c r="CDH92" s="44"/>
      <c r="CDI92" s="44"/>
      <c r="CDJ92" s="44"/>
      <c r="CDK92" s="44"/>
      <c r="CDL92" s="44"/>
      <c r="CDM92" s="44"/>
      <c r="CDN92" s="44"/>
      <c r="CDO92" s="44"/>
      <c r="CDP92" s="44"/>
      <c r="CDQ92" s="44"/>
      <c r="CDR92" s="44"/>
      <c r="CDS92" s="44"/>
      <c r="CDT92" s="44"/>
      <c r="CDU92" s="44"/>
      <c r="CDV92" s="44"/>
      <c r="CDW92" s="44"/>
      <c r="CDX92" s="44"/>
      <c r="CDY92" s="44"/>
      <c r="CDZ92" s="44"/>
      <c r="CEA92" s="44"/>
      <c r="CEB92" s="44"/>
      <c r="CEC92" s="44"/>
      <c r="CED92" s="44"/>
      <c r="CEE92" s="44"/>
      <c r="CEF92" s="44"/>
      <c r="CEG92" s="44"/>
      <c r="CEH92" s="44"/>
      <c r="CEI92" s="44"/>
      <c r="CEJ92" s="44"/>
      <c r="CEK92" s="44"/>
      <c r="CEL92" s="44"/>
      <c r="CEM92" s="44"/>
      <c r="CEN92" s="44"/>
      <c r="CEO92" s="44"/>
      <c r="CEP92" s="44"/>
      <c r="CEQ92" s="44"/>
      <c r="CER92" s="44"/>
      <c r="CES92" s="44"/>
      <c r="CET92" s="44"/>
      <c r="CEU92" s="44"/>
      <c r="CEV92" s="44"/>
      <c r="CEW92" s="44"/>
      <c r="CEX92" s="44"/>
      <c r="CEY92" s="44"/>
      <c r="CEZ92" s="44"/>
      <c r="CFA92" s="44"/>
      <c r="CFB92" s="44"/>
      <c r="CFC92" s="44"/>
      <c r="CFD92" s="44"/>
      <c r="CFE92" s="44"/>
      <c r="CFF92" s="44"/>
      <c r="CFG92" s="44"/>
      <c r="CFH92" s="44"/>
      <c r="CFI92" s="44"/>
      <c r="CFJ92" s="44"/>
      <c r="CFK92" s="44"/>
      <c r="CFL92" s="44"/>
      <c r="CFM92" s="44"/>
      <c r="CFN92" s="44"/>
      <c r="CFO92" s="44"/>
      <c r="CFP92" s="44"/>
      <c r="CFQ92" s="44"/>
      <c r="CFR92" s="44"/>
      <c r="CFS92" s="44"/>
      <c r="CFT92" s="44"/>
      <c r="CFU92" s="44"/>
      <c r="CFV92" s="44"/>
      <c r="CFW92" s="44"/>
      <c r="CFX92" s="44"/>
      <c r="CFY92" s="44"/>
      <c r="CFZ92" s="44"/>
      <c r="CGA92" s="44"/>
      <c r="CGB92" s="44"/>
      <c r="CGC92" s="44"/>
      <c r="CGD92" s="44"/>
      <c r="CGE92" s="44"/>
      <c r="CGF92" s="44"/>
      <c r="CGG92" s="44"/>
      <c r="CGH92" s="44"/>
      <c r="CGI92" s="44"/>
      <c r="CGJ92" s="44"/>
      <c r="CGK92" s="44"/>
      <c r="CGL92" s="44"/>
      <c r="CGM92" s="44"/>
      <c r="CGN92" s="44"/>
      <c r="CGO92" s="44"/>
      <c r="CGP92" s="44"/>
      <c r="CGQ92" s="44"/>
      <c r="CGR92" s="44"/>
      <c r="CGS92" s="44"/>
      <c r="CGT92" s="44"/>
      <c r="CGU92" s="44"/>
      <c r="CGV92" s="44"/>
      <c r="CGW92" s="44"/>
      <c r="CGX92" s="44"/>
      <c r="CGY92" s="44"/>
      <c r="CGZ92" s="44"/>
      <c r="CHA92" s="44"/>
      <c r="CHB92" s="44"/>
      <c r="CHC92" s="44"/>
      <c r="CHD92" s="44"/>
      <c r="CHE92" s="44"/>
      <c r="CHF92" s="44"/>
      <c r="CHG92" s="44"/>
      <c r="CHH92" s="44"/>
      <c r="CHI92" s="44"/>
      <c r="CHJ92" s="44"/>
      <c r="CHK92" s="44"/>
      <c r="CHL92" s="44"/>
      <c r="CHM92" s="44"/>
      <c r="CHN92" s="44"/>
      <c r="CHO92" s="44"/>
      <c r="CHP92" s="44"/>
      <c r="CHQ92" s="44"/>
      <c r="CHR92" s="44"/>
      <c r="CHS92" s="44"/>
      <c r="CHT92" s="44"/>
      <c r="CHU92" s="44"/>
      <c r="CHV92" s="44"/>
      <c r="CHW92" s="44"/>
      <c r="CHX92" s="44"/>
      <c r="CHY92" s="44"/>
      <c r="CHZ92" s="44"/>
      <c r="CIA92" s="44"/>
      <c r="CIB92" s="44"/>
      <c r="CIC92" s="44"/>
      <c r="CID92" s="44"/>
      <c r="CIE92" s="44"/>
      <c r="CIF92" s="44"/>
      <c r="CIG92" s="44"/>
      <c r="CIH92" s="44"/>
      <c r="CII92" s="44"/>
      <c r="CIJ92" s="44"/>
      <c r="CIK92" s="44"/>
      <c r="CIL92" s="44"/>
      <c r="CIM92" s="44"/>
      <c r="CIN92" s="44"/>
      <c r="CIO92" s="44"/>
      <c r="CIP92" s="44"/>
      <c r="CIQ92" s="44"/>
      <c r="CIR92" s="44"/>
      <c r="CIS92" s="44"/>
      <c r="CIT92" s="44"/>
      <c r="CIU92" s="44"/>
      <c r="CIV92" s="44"/>
      <c r="CIW92" s="44"/>
      <c r="CIX92" s="44"/>
      <c r="CIY92" s="44"/>
      <c r="CIZ92" s="44"/>
      <c r="CJA92" s="44"/>
      <c r="CJB92" s="44"/>
      <c r="CJC92" s="44"/>
      <c r="CJD92" s="44"/>
      <c r="CJE92" s="44"/>
      <c r="CJF92" s="44"/>
      <c r="CJG92" s="44"/>
      <c r="CJH92" s="44"/>
      <c r="CJI92" s="44"/>
      <c r="CJJ92" s="44"/>
      <c r="CJK92" s="44"/>
      <c r="CJL92" s="44"/>
      <c r="CJM92" s="44"/>
      <c r="CJN92" s="44"/>
      <c r="CJO92" s="44"/>
      <c r="CJP92" s="44"/>
      <c r="CJQ92" s="44"/>
      <c r="CJR92" s="44"/>
      <c r="CJS92" s="44"/>
      <c r="CJT92" s="44"/>
      <c r="CJU92" s="44"/>
      <c r="CJV92" s="44"/>
      <c r="CJW92" s="44"/>
      <c r="CJX92" s="44"/>
      <c r="CJY92" s="44"/>
      <c r="CJZ92" s="44"/>
      <c r="CKA92" s="44"/>
      <c r="CKB92" s="44"/>
      <c r="CKC92" s="44"/>
      <c r="CKD92" s="44"/>
      <c r="CKE92" s="44"/>
      <c r="CKF92" s="44"/>
      <c r="CKG92" s="44"/>
      <c r="CKH92" s="44"/>
      <c r="CKI92" s="44"/>
      <c r="CKJ92" s="44"/>
      <c r="CKK92" s="44"/>
      <c r="CKL92" s="44"/>
      <c r="CKM92" s="44"/>
      <c r="CKN92" s="44"/>
      <c r="CKO92" s="44"/>
      <c r="CKP92" s="44"/>
      <c r="CKQ92" s="44"/>
      <c r="CKR92" s="44"/>
      <c r="CKS92" s="44"/>
      <c r="CKT92" s="44"/>
      <c r="CKU92" s="44"/>
      <c r="CKV92" s="44"/>
      <c r="CKW92" s="44"/>
      <c r="CKX92" s="44"/>
      <c r="CKY92" s="44"/>
      <c r="CKZ92" s="44"/>
      <c r="CLA92" s="44"/>
      <c r="CLB92" s="44"/>
      <c r="CLC92" s="44"/>
      <c r="CLD92" s="44"/>
      <c r="CLE92" s="44"/>
      <c r="CLF92" s="44"/>
      <c r="CLG92" s="44"/>
      <c r="CLH92" s="44"/>
      <c r="CLI92" s="44"/>
      <c r="CLJ92" s="44"/>
      <c r="CLK92" s="44"/>
      <c r="CLL92" s="44"/>
      <c r="CLM92" s="44"/>
      <c r="CLN92" s="44"/>
      <c r="CLO92" s="44"/>
      <c r="CLP92" s="44"/>
      <c r="CLQ92" s="44"/>
      <c r="CLR92" s="44"/>
      <c r="CLS92" s="44"/>
      <c r="CLT92" s="44"/>
      <c r="CLU92" s="44"/>
      <c r="CLV92" s="44"/>
      <c r="CLW92" s="44"/>
      <c r="CLX92" s="44"/>
      <c r="CLY92" s="44"/>
      <c r="CLZ92" s="44"/>
      <c r="CMA92" s="44"/>
      <c r="CMB92" s="44"/>
      <c r="CMC92" s="44"/>
      <c r="CMD92" s="44"/>
      <c r="CME92" s="44"/>
      <c r="CMF92" s="44"/>
      <c r="CMG92" s="44"/>
      <c r="CMH92" s="44"/>
      <c r="CMI92" s="44"/>
      <c r="CMJ92" s="44"/>
      <c r="CMK92" s="44"/>
      <c r="CML92" s="44"/>
      <c r="CMM92" s="44"/>
      <c r="CMN92" s="44"/>
      <c r="CMO92" s="44"/>
      <c r="CMP92" s="44"/>
      <c r="CMQ92" s="44"/>
      <c r="CMR92" s="44"/>
      <c r="CMS92" s="44"/>
      <c r="CMT92" s="44"/>
      <c r="CMU92" s="44"/>
      <c r="CMV92" s="44"/>
      <c r="CMW92" s="44"/>
      <c r="CMX92" s="44"/>
      <c r="CMY92" s="44"/>
      <c r="CMZ92" s="44"/>
      <c r="CNA92" s="44"/>
      <c r="CNB92" s="44"/>
      <c r="CNC92" s="44"/>
      <c r="CND92" s="44"/>
      <c r="CNE92" s="44"/>
      <c r="CNF92" s="44"/>
      <c r="CNG92" s="44"/>
      <c r="CNH92" s="44"/>
      <c r="CNI92" s="44"/>
      <c r="CNJ92" s="44"/>
      <c r="CNK92" s="44"/>
      <c r="CNL92" s="44"/>
      <c r="CNM92" s="44"/>
      <c r="CNN92" s="44"/>
      <c r="CNO92" s="44"/>
      <c r="CNP92" s="44"/>
      <c r="CNQ92" s="44"/>
      <c r="CNR92" s="44"/>
      <c r="CNS92" s="44"/>
      <c r="CNT92" s="44"/>
      <c r="CNU92" s="44"/>
      <c r="CNV92" s="44"/>
      <c r="CNW92" s="44"/>
      <c r="CNX92" s="44"/>
      <c r="CNY92" s="44"/>
      <c r="CNZ92" s="44"/>
      <c r="COA92" s="44"/>
      <c r="COB92" s="44"/>
      <c r="COC92" s="44"/>
      <c r="COD92" s="44"/>
      <c r="COE92" s="44"/>
      <c r="COF92" s="44"/>
      <c r="COG92" s="44"/>
      <c r="COH92" s="44"/>
      <c r="COI92" s="44"/>
      <c r="COJ92" s="44"/>
      <c r="COK92" s="44"/>
      <c r="COL92" s="44"/>
      <c r="COM92" s="44"/>
      <c r="CON92" s="44"/>
      <c r="COO92" s="44"/>
      <c r="COP92" s="44"/>
      <c r="COQ92" s="44"/>
      <c r="COR92" s="44"/>
      <c r="COS92" s="44"/>
      <c r="COT92" s="44"/>
      <c r="COU92" s="44"/>
      <c r="COV92" s="44"/>
      <c r="COW92" s="44"/>
      <c r="COX92" s="44"/>
      <c r="COY92" s="44"/>
      <c r="COZ92" s="44"/>
      <c r="CPA92" s="44"/>
      <c r="CPB92" s="44"/>
      <c r="CPC92" s="44"/>
      <c r="CPD92" s="44"/>
      <c r="CPE92" s="44"/>
      <c r="CPF92" s="44"/>
      <c r="CPG92" s="44"/>
      <c r="CPH92" s="44"/>
      <c r="CPI92" s="44"/>
      <c r="CPJ92" s="44"/>
      <c r="CPK92" s="44"/>
      <c r="CPL92" s="44"/>
      <c r="CPM92" s="44"/>
      <c r="CPN92" s="44"/>
      <c r="CPO92" s="44"/>
      <c r="CPP92" s="44"/>
      <c r="CPQ92" s="44"/>
      <c r="CPR92" s="44"/>
      <c r="CPS92" s="44"/>
      <c r="CPT92" s="44"/>
      <c r="CPU92" s="44"/>
      <c r="CPV92" s="44"/>
      <c r="CPW92" s="44"/>
      <c r="CPX92" s="44"/>
      <c r="CPY92" s="44"/>
      <c r="CPZ92" s="44"/>
      <c r="CQA92" s="44"/>
      <c r="CQB92" s="44"/>
      <c r="CQC92" s="44"/>
      <c r="CQD92" s="44"/>
      <c r="CQE92" s="44"/>
      <c r="CQF92" s="44"/>
      <c r="CQG92" s="44"/>
      <c r="CQH92" s="44"/>
      <c r="CQI92" s="44"/>
      <c r="CQJ92" s="44"/>
      <c r="CQK92" s="44"/>
      <c r="CQL92" s="44"/>
      <c r="CQM92" s="44"/>
      <c r="CQN92" s="44"/>
      <c r="CQO92" s="44"/>
      <c r="CQP92" s="44"/>
      <c r="CQQ92" s="44"/>
      <c r="CQR92" s="44"/>
      <c r="CQS92" s="44"/>
      <c r="CQT92" s="44"/>
      <c r="CQU92" s="44"/>
      <c r="CQV92" s="44"/>
      <c r="CQW92" s="44"/>
      <c r="CQX92" s="44"/>
      <c r="CQY92" s="44"/>
      <c r="CQZ92" s="44"/>
      <c r="CRA92" s="44"/>
      <c r="CRB92" s="44"/>
      <c r="CRC92" s="44"/>
      <c r="CRD92" s="44"/>
      <c r="CRE92" s="44"/>
      <c r="CRF92" s="44"/>
      <c r="CRG92" s="44"/>
      <c r="CRH92" s="44"/>
      <c r="CRI92" s="44"/>
      <c r="CRJ92" s="44"/>
      <c r="CRK92" s="44"/>
      <c r="CRL92" s="44"/>
      <c r="CRM92" s="44"/>
      <c r="CRN92" s="44"/>
      <c r="CRO92" s="44"/>
      <c r="CRP92" s="44"/>
      <c r="CRQ92" s="44"/>
      <c r="CRR92" s="44"/>
      <c r="CRS92" s="44"/>
      <c r="CRT92" s="44"/>
      <c r="CRU92" s="44"/>
      <c r="CRV92" s="44"/>
      <c r="CRW92" s="44"/>
      <c r="CRX92" s="44"/>
      <c r="CRY92" s="44"/>
      <c r="CRZ92" s="44"/>
      <c r="CSA92" s="44"/>
      <c r="CSB92" s="44"/>
      <c r="CSC92" s="44"/>
      <c r="CSD92" s="44"/>
      <c r="CSE92" s="44"/>
      <c r="CSF92" s="44"/>
      <c r="CSG92" s="44"/>
      <c r="CSH92" s="44"/>
      <c r="CSI92" s="44"/>
      <c r="CSJ92" s="44"/>
      <c r="CSK92" s="44"/>
      <c r="CSL92" s="44"/>
      <c r="CSM92" s="44"/>
      <c r="CSN92" s="44"/>
      <c r="CSO92" s="44"/>
      <c r="CSP92" s="44"/>
      <c r="CSQ92" s="44"/>
      <c r="CSR92" s="44"/>
      <c r="CSS92" s="44"/>
      <c r="CST92" s="44"/>
      <c r="CSU92" s="44"/>
      <c r="CSV92" s="44"/>
      <c r="CSW92" s="44"/>
      <c r="CSX92" s="44"/>
      <c r="CSY92" s="44"/>
      <c r="CSZ92" s="44"/>
      <c r="CTA92" s="44"/>
      <c r="CTB92" s="44"/>
      <c r="CTC92" s="44"/>
      <c r="CTD92" s="44"/>
      <c r="CTE92" s="44"/>
      <c r="CTF92" s="44"/>
      <c r="CTG92" s="44"/>
      <c r="CTH92" s="44"/>
      <c r="CTI92" s="44"/>
      <c r="CTJ92" s="44"/>
      <c r="CTK92" s="44"/>
      <c r="CTL92" s="44"/>
      <c r="CTM92" s="44"/>
      <c r="CTN92" s="44"/>
      <c r="CTO92" s="44"/>
      <c r="CTP92" s="44"/>
      <c r="CTQ92" s="44"/>
      <c r="CTR92" s="44"/>
      <c r="CTS92" s="44"/>
      <c r="CTT92" s="44"/>
      <c r="CTU92" s="44"/>
      <c r="CTV92" s="44"/>
      <c r="CTW92" s="44"/>
      <c r="CTX92" s="44"/>
      <c r="CTY92" s="44"/>
      <c r="CTZ92" s="44"/>
      <c r="CUA92" s="44"/>
      <c r="CUB92" s="44"/>
      <c r="CUC92" s="44"/>
      <c r="CUD92" s="44"/>
      <c r="CUE92" s="44"/>
      <c r="CUF92" s="44"/>
      <c r="CUG92" s="44"/>
      <c r="CUH92" s="44"/>
      <c r="CUI92" s="44"/>
      <c r="CUJ92" s="44"/>
      <c r="CUK92" s="44"/>
      <c r="CUL92" s="44"/>
      <c r="CUM92" s="44"/>
      <c r="CUN92" s="44"/>
      <c r="CUO92" s="44"/>
      <c r="CUP92" s="44"/>
      <c r="CUQ92" s="44"/>
      <c r="CUR92" s="44"/>
      <c r="CUS92" s="44"/>
      <c r="CUT92" s="44"/>
      <c r="CUU92" s="44"/>
      <c r="CUV92" s="44"/>
      <c r="CUW92" s="44"/>
      <c r="CUX92" s="44"/>
      <c r="CUY92" s="44"/>
      <c r="CUZ92" s="44"/>
      <c r="CVA92" s="44"/>
      <c r="CVB92" s="44"/>
      <c r="CVC92" s="44"/>
      <c r="CVD92" s="44"/>
      <c r="CVE92" s="44"/>
      <c r="CVF92" s="44"/>
      <c r="CVG92" s="44"/>
      <c r="CVH92" s="44"/>
      <c r="CVI92" s="44"/>
      <c r="CVJ92" s="44"/>
      <c r="CVK92" s="44"/>
      <c r="CVL92" s="44"/>
      <c r="CVM92" s="44"/>
      <c r="CVN92" s="44"/>
      <c r="CVO92" s="44"/>
      <c r="CVP92" s="44"/>
      <c r="CVQ92" s="44"/>
      <c r="CVR92" s="44"/>
      <c r="CVS92" s="44"/>
      <c r="CVT92" s="44"/>
      <c r="CVU92" s="44"/>
      <c r="CVV92" s="44"/>
      <c r="CVW92" s="44"/>
      <c r="CVX92" s="44"/>
      <c r="CVY92" s="44"/>
      <c r="CVZ92" s="44"/>
      <c r="CWA92" s="44"/>
      <c r="CWB92" s="44"/>
      <c r="CWC92" s="44"/>
      <c r="CWD92" s="44"/>
      <c r="CWE92" s="44"/>
      <c r="CWF92" s="44"/>
      <c r="CWG92" s="44"/>
      <c r="CWH92" s="44"/>
      <c r="CWI92" s="44"/>
      <c r="CWJ92" s="44"/>
      <c r="CWK92" s="44"/>
      <c r="CWL92" s="44"/>
      <c r="CWM92" s="44"/>
      <c r="CWN92" s="44"/>
      <c r="CWO92" s="44"/>
      <c r="CWP92" s="44"/>
      <c r="CWQ92" s="44"/>
      <c r="CWR92" s="44"/>
      <c r="CWS92" s="44"/>
      <c r="CWT92" s="44"/>
      <c r="CWU92" s="44"/>
      <c r="CWV92" s="44"/>
      <c r="CWW92" s="44"/>
      <c r="CWX92" s="44"/>
      <c r="CWY92" s="44"/>
      <c r="CWZ92" s="44"/>
      <c r="CXA92" s="44"/>
      <c r="CXB92" s="44"/>
      <c r="CXC92" s="44"/>
      <c r="CXD92" s="44"/>
      <c r="CXE92" s="44"/>
      <c r="CXF92" s="44"/>
      <c r="CXG92" s="44"/>
      <c r="CXH92" s="44"/>
      <c r="CXI92" s="44"/>
      <c r="CXJ92" s="44"/>
      <c r="CXK92" s="44"/>
      <c r="CXL92" s="44"/>
      <c r="CXM92" s="44"/>
      <c r="CXN92" s="44"/>
      <c r="CXO92" s="44"/>
      <c r="CXP92" s="44"/>
      <c r="CXQ92" s="44"/>
      <c r="CXR92" s="44"/>
      <c r="CXS92" s="44"/>
      <c r="CXT92" s="44"/>
      <c r="CXU92" s="44"/>
      <c r="CXV92" s="44"/>
      <c r="CXW92" s="44"/>
      <c r="CXX92" s="44"/>
      <c r="CXY92" s="44"/>
      <c r="CXZ92" s="44"/>
      <c r="CYA92" s="44"/>
      <c r="CYB92" s="44"/>
      <c r="CYC92" s="44"/>
      <c r="CYD92" s="44"/>
      <c r="CYE92" s="44"/>
      <c r="CYF92" s="44"/>
      <c r="CYG92" s="44"/>
      <c r="CYH92" s="44"/>
      <c r="CYI92" s="44"/>
      <c r="CYJ92" s="44"/>
      <c r="CYK92" s="44"/>
      <c r="CYL92" s="44"/>
      <c r="CYM92" s="44"/>
      <c r="CYN92" s="44"/>
      <c r="CYO92" s="44"/>
      <c r="CYP92" s="44"/>
      <c r="CYQ92" s="44"/>
      <c r="CYR92" s="44"/>
      <c r="CYS92" s="44"/>
      <c r="CYT92" s="44"/>
      <c r="CYU92" s="44"/>
      <c r="CYV92" s="44"/>
      <c r="CYW92" s="44"/>
      <c r="CYX92" s="44"/>
      <c r="CYY92" s="44"/>
      <c r="CYZ92" s="44"/>
      <c r="CZA92" s="44"/>
      <c r="CZB92" s="44"/>
      <c r="CZC92" s="44"/>
      <c r="CZD92" s="44"/>
      <c r="CZE92" s="44"/>
      <c r="CZF92" s="44"/>
      <c r="CZG92" s="44"/>
      <c r="CZH92" s="44"/>
      <c r="CZI92" s="44"/>
      <c r="CZJ92" s="44"/>
      <c r="CZK92" s="44"/>
      <c r="CZL92" s="44"/>
      <c r="CZM92" s="44"/>
      <c r="CZN92" s="44"/>
      <c r="CZO92" s="44"/>
      <c r="CZP92" s="44"/>
      <c r="CZQ92" s="44"/>
      <c r="CZR92" s="44"/>
      <c r="CZS92" s="44"/>
      <c r="CZT92" s="44"/>
      <c r="CZU92" s="44"/>
      <c r="CZV92" s="44"/>
      <c r="CZW92" s="44"/>
      <c r="CZX92" s="44"/>
      <c r="CZY92" s="44"/>
      <c r="CZZ92" s="44"/>
      <c r="DAA92" s="44"/>
      <c r="DAB92" s="44"/>
      <c r="DAC92" s="44"/>
      <c r="DAD92" s="44"/>
      <c r="DAE92" s="44"/>
      <c r="DAF92" s="44"/>
      <c r="DAG92" s="44"/>
      <c r="DAH92" s="44"/>
      <c r="DAI92" s="44"/>
      <c r="DAJ92" s="44"/>
      <c r="DAK92" s="44"/>
      <c r="DAL92" s="44"/>
      <c r="DAM92" s="44"/>
      <c r="DAN92" s="44"/>
      <c r="DAO92" s="44"/>
      <c r="DAP92" s="44"/>
      <c r="DAQ92" s="44"/>
      <c r="DAR92" s="44"/>
      <c r="DAS92" s="44"/>
      <c r="DAT92" s="44"/>
      <c r="DAU92" s="44"/>
      <c r="DAV92" s="44"/>
      <c r="DAW92" s="44"/>
      <c r="DAX92" s="44"/>
      <c r="DAY92" s="44"/>
      <c r="DAZ92" s="44"/>
      <c r="DBA92" s="44"/>
      <c r="DBB92" s="44"/>
      <c r="DBC92" s="44"/>
      <c r="DBD92" s="44"/>
      <c r="DBE92" s="44"/>
      <c r="DBF92" s="44"/>
      <c r="DBG92" s="44"/>
      <c r="DBH92" s="44"/>
      <c r="DBI92" s="44"/>
      <c r="DBJ92" s="44"/>
      <c r="DBK92" s="44"/>
      <c r="DBL92" s="44"/>
      <c r="DBM92" s="44"/>
      <c r="DBN92" s="44"/>
      <c r="DBO92" s="44"/>
      <c r="DBP92" s="44"/>
      <c r="DBQ92" s="44"/>
      <c r="DBR92" s="44"/>
      <c r="DBS92" s="44"/>
      <c r="DBT92" s="44"/>
      <c r="DBU92" s="44"/>
      <c r="DBV92" s="44"/>
      <c r="DBW92" s="44"/>
      <c r="DBX92" s="44"/>
      <c r="DBY92" s="44"/>
      <c r="DBZ92" s="44"/>
      <c r="DCA92" s="44"/>
      <c r="DCB92" s="44"/>
      <c r="DCC92" s="44"/>
      <c r="DCD92" s="44"/>
      <c r="DCE92" s="44"/>
      <c r="DCF92" s="44"/>
      <c r="DCG92" s="44"/>
      <c r="DCH92" s="44"/>
      <c r="DCI92" s="44"/>
      <c r="DCJ92" s="44"/>
      <c r="DCK92" s="44"/>
      <c r="DCL92" s="44"/>
      <c r="DCM92" s="44"/>
      <c r="DCN92" s="44"/>
      <c r="DCO92" s="44"/>
      <c r="DCP92" s="44"/>
      <c r="DCQ92" s="44"/>
      <c r="DCR92" s="44"/>
      <c r="DCS92" s="44"/>
      <c r="DCT92" s="44"/>
      <c r="DCU92" s="44"/>
      <c r="DCV92" s="44"/>
      <c r="DCW92" s="44"/>
      <c r="DCX92" s="44"/>
      <c r="DCY92" s="44"/>
      <c r="DCZ92" s="44"/>
      <c r="DDA92" s="44"/>
      <c r="DDB92" s="44"/>
      <c r="DDC92" s="44"/>
      <c r="DDD92" s="44"/>
      <c r="DDE92" s="44"/>
      <c r="DDF92" s="44"/>
      <c r="DDG92" s="44"/>
      <c r="DDH92" s="44"/>
      <c r="DDI92" s="44"/>
      <c r="DDJ92" s="44"/>
      <c r="DDK92" s="44"/>
      <c r="DDL92" s="44"/>
      <c r="DDM92" s="44"/>
      <c r="DDN92" s="44"/>
      <c r="DDO92" s="44"/>
      <c r="DDP92" s="44"/>
      <c r="DDQ92" s="44"/>
      <c r="DDR92" s="44"/>
      <c r="DDS92" s="44"/>
      <c r="DDT92" s="44"/>
      <c r="DDU92" s="44"/>
      <c r="DDV92" s="44"/>
      <c r="DDW92" s="44"/>
      <c r="DDX92" s="44"/>
      <c r="DDY92" s="44"/>
      <c r="DDZ92" s="44"/>
      <c r="DEA92" s="44"/>
      <c r="DEB92" s="44"/>
      <c r="DEC92" s="44"/>
      <c r="DED92" s="44"/>
      <c r="DEE92" s="44"/>
      <c r="DEF92" s="44"/>
      <c r="DEG92" s="44"/>
      <c r="DEH92" s="44"/>
      <c r="DEI92" s="44"/>
      <c r="DEJ92" s="44"/>
      <c r="DEK92" s="44"/>
      <c r="DEL92" s="44"/>
      <c r="DEM92" s="44"/>
      <c r="DEN92" s="44"/>
      <c r="DEO92" s="44"/>
      <c r="DEP92" s="44"/>
      <c r="DEQ92" s="44"/>
      <c r="DER92" s="44"/>
      <c r="DES92" s="44"/>
      <c r="DET92" s="44"/>
      <c r="DEU92" s="44"/>
      <c r="DEV92" s="44"/>
      <c r="DEW92" s="44"/>
      <c r="DEX92" s="44"/>
      <c r="DEY92" s="44"/>
      <c r="DEZ92" s="44"/>
      <c r="DFA92" s="44"/>
      <c r="DFB92" s="44"/>
      <c r="DFC92" s="44"/>
      <c r="DFD92" s="44"/>
      <c r="DFE92" s="44"/>
      <c r="DFF92" s="44"/>
      <c r="DFG92" s="44"/>
      <c r="DFH92" s="44"/>
      <c r="DFI92" s="44"/>
      <c r="DFJ92" s="44"/>
      <c r="DFK92" s="44"/>
      <c r="DFL92" s="44"/>
      <c r="DFM92" s="44"/>
      <c r="DFN92" s="44"/>
      <c r="DFO92" s="44"/>
      <c r="DFP92" s="44"/>
      <c r="DFQ92" s="44"/>
      <c r="DFR92" s="44"/>
      <c r="DFS92" s="44"/>
      <c r="DFT92" s="44"/>
      <c r="DFU92" s="44"/>
      <c r="DFV92" s="44"/>
      <c r="DFW92" s="44"/>
      <c r="DFX92" s="44"/>
      <c r="DFY92" s="44"/>
      <c r="DFZ92" s="44"/>
      <c r="DGA92" s="44"/>
      <c r="DGB92" s="44"/>
      <c r="DGC92" s="44"/>
      <c r="DGD92" s="44"/>
      <c r="DGE92" s="44"/>
      <c r="DGF92" s="44"/>
      <c r="DGG92" s="44"/>
      <c r="DGH92" s="44"/>
      <c r="DGI92" s="44"/>
      <c r="DGJ92" s="44"/>
      <c r="DGK92" s="44"/>
      <c r="DGL92" s="44"/>
      <c r="DGM92" s="44"/>
      <c r="DGN92" s="44"/>
      <c r="DGO92" s="44"/>
      <c r="DGP92" s="44"/>
      <c r="DGQ92" s="44"/>
      <c r="DGR92" s="44"/>
      <c r="DGS92" s="44"/>
      <c r="DGT92" s="44"/>
      <c r="DGU92" s="44"/>
      <c r="DGV92" s="44"/>
      <c r="DGW92" s="44"/>
      <c r="DGX92" s="44"/>
      <c r="DGY92" s="44"/>
      <c r="DGZ92" s="44"/>
      <c r="DHA92" s="44"/>
      <c r="DHB92" s="44"/>
      <c r="DHC92" s="44"/>
      <c r="DHD92" s="44"/>
      <c r="DHE92" s="44"/>
      <c r="DHF92" s="44"/>
      <c r="DHG92" s="44"/>
      <c r="DHH92" s="44"/>
      <c r="DHI92" s="44"/>
      <c r="DHJ92" s="44"/>
      <c r="DHK92" s="44"/>
      <c r="DHL92" s="44"/>
      <c r="DHM92" s="44"/>
      <c r="DHN92" s="44"/>
      <c r="DHO92" s="44"/>
      <c r="DHP92" s="44"/>
      <c r="DHQ92" s="44"/>
      <c r="DHR92" s="44"/>
      <c r="DHS92" s="44"/>
      <c r="DHT92" s="44"/>
      <c r="DHU92" s="44"/>
      <c r="DHV92" s="44"/>
      <c r="DHW92" s="44"/>
      <c r="DHX92" s="44"/>
      <c r="DHY92" s="44"/>
      <c r="DHZ92" s="44"/>
      <c r="DIA92" s="44"/>
      <c r="DIB92" s="44"/>
      <c r="DIC92" s="44"/>
      <c r="DID92" s="44"/>
      <c r="DIE92" s="44"/>
      <c r="DIF92" s="44"/>
      <c r="DIG92" s="44"/>
      <c r="DIH92" s="44"/>
      <c r="DII92" s="44"/>
      <c r="DIJ92" s="44"/>
      <c r="DIK92" s="44"/>
      <c r="DIL92" s="44"/>
      <c r="DIM92" s="44"/>
      <c r="DIN92" s="44"/>
      <c r="DIO92" s="44"/>
      <c r="DIP92" s="44"/>
      <c r="DIQ92" s="44"/>
      <c r="DIR92" s="44"/>
      <c r="DIS92" s="44"/>
      <c r="DIT92" s="44"/>
      <c r="DIU92" s="44"/>
      <c r="DIV92" s="44"/>
      <c r="DIW92" s="44"/>
      <c r="DIX92" s="44"/>
      <c r="DIY92" s="44"/>
      <c r="DIZ92" s="44"/>
      <c r="DJA92" s="44"/>
      <c r="DJB92" s="44"/>
      <c r="DJC92" s="44"/>
      <c r="DJD92" s="44"/>
      <c r="DJE92" s="44"/>
      <c r="DJF92" s="44"/>
      <c r="DJG92" s="44"/>
      <c r="DJH92" s="44"/>
      <c r="DJI92" s="44"/>
      <c r="DJJ92" s="44"/>
      <c r="DJK92" s="44"/>
      <c r="DJL92" s="44"/>
      <c r="DJM92" s="44"/>
      <c r="DJN92" s="44"/>
      <c r="DJO92" s="44"/>
      <c r="DJP92" s="44"/>
      <c r="DJQ92" s="44"/>
      <c r="DJR92" s="44"/>
      <c r="DJS92" s="44"/>
      <c r="DJT92" s="44"/>
      <c r="DJU92" s="44"/>
      <c r="DJV92" s="44"/>
      <c r="DJW92" s="44"/>
      <c r="DJX92" s="44"/>
      <c r="DJY92" s="44"/>
      <c r="DJZ92" s="44"/>
      <c r="DKA92" s="44"/>
      <c r="DKB92" s="44"/>
      <c r="DKC92" s="44"/>
      <c r="DKD92" s="44"/>
      <c r="DKE92" s="44"/>
      <c r="DKF92" s="44"/>
      <c r="DKG92" s="44"/>
      <c r="DKH92" s="44"/>
      <c r="DKI92" s="44"/>
      <c r="DKJ92" s="44"/>
      <c r="DKK92" s="44"/>
      <c r="DKL92" s="44"/>
      <c r="DKM92" s="44"/>
      <c r="DKN92" s="44"/>
      <c r="DKO92" s="44"/>
      <c r="DKP92" s="44"/>
      <c r="DKQ92" s="44"/>
      <c r="DKR92" s="44"/>
      <c r="DKS92" s="44"/>
      <c r="DKT92" s="44"/>
      <c r="DKU92" s="44"/>
      <c r="DKV92" s="44"/>
      <c r="DKW92" s="44"/>
      <c r="DKX92" s="44"/>
      <c r="DKY92" s="44"/>
      <c r="DKZ92" s="44"/>
      <c r="DLA92" s="44"/>
      <c r="DLB92" s="44"/>
      <c r="DLC92" s="44"/>
      <c r="DLD92" s="44"/>
      <c r="DLE92" s="44"/>
      <c r="DLF92" s="44"/>
      <c r="DLG92" s="44"/>
      <c r="DLH92" s="44"/>
      <c r="DLI92" s="44"/>
      <c r="DLJ92" s="44"/>
      <c r="DLK92" s="44"/>
      <c r="DLL92" s="44"/>
      <c r="DLM92" s="44"/>
      <c r="DLN92" s="44"/>
      <c r="DLO92" s="44"/>
      <c r="DLP92" s="44"/>
      <c r="DLQ92" s="44"/>
      <c r="DLR92" s="44"/>
      <c r="DLS92" s="44"/>
      <c r="DLT92" s="44"/>
      <c r="DLU92" s="44"/>
      <c r="DLV92" s="44"/>
      <c r="DLW92" s="44"/>
      <c r="DLX92" s="44"/>
      <c r="DLY92" s="44"/>
      <c r="DLZ92" s="44"/>
      <c r="DMA92" s="44"/>
      <c r="DMB92" s="44"/>
      <c r="DMC92" s="44"/>
      <c r="DMD92" s="44"/>
      <c r="DME92" s="44"/>
      <c r="DMF92" s="44"/>
      <c r="DMG92" s="44"/>
      <c r="DMH92" s="44"/>
      <c r="DMI92" s="44"/>
      <c r="DMJ92" s="44"/>
      <c r="DMK92" s="44"/>
      <c r="DML92" s="44"/>
      <c r="DMM92" s="44"/>
      <c r="DMN92" s="44"/>
      <c r="DMO92" s="44"/>
      <c r="DMP92" s="44"/>
      <c r="DMQ92" s="44"/>
      <c r="DMR92" s="44"/>
      <c r="DMS92" s="44"/>
      <c r="DMT92" s="44"/>
      <c r="DMU92" s="44"/>
      <c r="DMV92" s="44"/>
      <c r="DMW92" s="44"/>
      <c r="DMX92" s="44"/>
      <c r="DMY92" s="44"/>
      <c r="DMZ92" s="44"/>
      <c r="DNA92" s="44"/>
      <c r="DNB92" s="44"/>
      <c r="DNC92" s="44"/>
      <c r="DND92" s="44"/>
      <c r="DNE92" s="44"/>
      <c r="DNF92" s="44"/>
      <c r="DNG92" s="44"/>
      <c r="DNH92" s="44"/>
      <c r="DNI92" s="44"/>
      <c r="DNJ92" s="44"/>
      <c r="DNK92" s="44"/>
      <c r="DNL92" s="44"/>
      <c r="DNM92" s="44"/>
      <c r="DNN92" s="44"/>
      <c r="DNO92" s="44"/>
      <c r="DNP92" s="44"/>
      <c r="DNQ92" s="44"/>
      <c r="DNR92" s="44"/>
      <c r="DNS92" s="44"/>
      <c r="DNT92" s="44"/>
      <c r="DNU92" s="44"/>
      <c r="DNV92" s="44"/>
      <c r="DNW92" s="44"/>
      <c r="DNX92" s="44"/>
      <c r="DNY92" s="44"/>
      <c r="DNZ92" s="44"/>
      <c r="DOA92" s="44"/>
      <c r="DOB92" s="44"/>
      <c r="DOC92" s="44"/>
      <c r="DOD92" s="44"/>
      <c r="DOE92" s="44"/>
      <c r="DOF92" s="44"/>
      <c r="DOG92" s="44"/>
      <c r="DOH92" s="44"/>
      <c r="DOI92" s="44"/>
      <c r="DOJ92" s="44"/>
      <c r="DOK92" s="44"/>
      <c r="DOL92" s="44"/>
      <c r="DOM92" s="44"/>
      <c r="DON92" s="44"/>
      <c r="DOO92" s="44"/>
      <c r="DOP92" s="44"/>
      <c r="DOQ92" s="44"/>
      <c r="DOR92" s="44"/>
      <c r="DOS92" s="44"/>
      <c r="DOT92" s="44"/>
      <c r="DOU92" s="44"/>
      <c r="DOV92" s="44"/>
      <c r="DOW92" s="44"/>
      <c r="DOX92" s="44"/>
      <c r="DOY92" s="44"/>
      <c r="DOZ92" s="44"/>
      <c r="DPA92" s="44"/>
      <c r="DPB92" s="44"/>
      <c r="DPC92" s="44"/>
      <c r="DPD92" s="44"/>
      <c r="DPE92" s="44"/>
      <c r="DPF92" s="44"/>
      <c r="DPG92" s="44"/>
      <c r="DPH92" s="44"/>
      <c r="DPI92" s="44"/>
      <c r="DPJ92" s="44"/>
      <c r="DPK92" s="44"/>
      <c r="DPL92" s="44"/>
      <c r="DPM92" s="44"/>
      <c r="DPN92" s="44"/>
      <c r="DPO92" s="44"/>
      <c r="DPP92" s="44"/>
      <c r="DPQ92" s="44"/>
      <c r="DPR92" s="44"/>
      <c r="DPS92" s="44"/>
      <c r="DPT92" s="44"/>
      <c r="DPU92" s="44"/>
      <c r="DPV92" s="44"/>
      <c r="DPW92" s="44"/>
      <c r="DPX92" s="44"/>
      <c r="DPY92" s="44"/>
      <c r="DPZ92" s="44"/>
      <c r="DQA92" s="44"/>
      <c r="DQB92" s="44"/>
      <c r="DQC92" s="44"/>
      <c r="DQD92" s="44"/>
      <c r="DQE92" s="44"/>
      <c r="DQF92" s="44"/>
      <c r="DQG92" s="44"/>
      <c r="DQH92" s="44"/>
      <c r="DQI92" s="44"/>
      <c r="DQJ92" s="44"/>
      <c r="DQK92" s="44"/>
      <c r="DQL92" s="44"/>
      <c r="DQM92" s="44"/>
      <c r="DQN92" s="44"/>
      <c r="DQO92" s="44"/>
      <c r="DQP92" s="44"/>
      <c r="DQQ92" s="44"/>
      <c r="DQR92" s="44"/>
      <c r="DQS92" s="44"/>
      <c r="DQT92" s="44"/>
      <c r="DQU92" s="44"/>
      <c r="DQV92" s="44"/>
      <c r="DQW92" s="44"/>
      <c r="DQX92" s="44"/>
      <c r="DQY92" s="44"/>
      <c r="DQZ92" s="44"/>
      <c r="DRA92" s="44"/>
      <c r="DRB92" s="44"/>
      <c r="DRC92" s="44"/>
      <c r="DRD92" s="44"/>
      <c r="DRE92" s="44"/>
      <c r="DRF92" s="44"/>
      <c r="DRG92" s="44"/>
      <c r="DRH92" s="44"/>
      <c r="DRI92" s="44"/>
      <c r="DRJ92" s="44"/>
      <c r="DRK92" s="44"/>
      <c r="DRL92" s="44"/>
      <c r="DRM92" s="44"/>
      <c r="DRN92" s="44"/>
      <c r="DRO92" s="44"/>
      <c r="DRP92" s="44"/>
      <c r="DRQ92" s="44"/>
      <c r="DRR92" s="44"/>
      <c r="DRS92" s="44"/>
      <c r="DRT92" s="44"/>
      <c r="DRU92" s="44"/>
      <c r="DRV92" s="44"/>
      <c r="DRW92" s="44"/>
      <c r="DRX92" s="44"/>
      <c r="DRY92" s="44"/>
      <c r="DRZ92" s="44"/>
      <c r="DSA92" s="44"/>
      <c r="DSB92" s="44"/>
      <c r="DSC92" s="44"/>
      <c r="DSD92" s="44"/>
      <c r="DSE92" s="44"/>
      <c r="DSF92" s="44"/>
      <c r="DSG92" s="44"/>
      <c r="DSH92" s="44"/>
      <c r="DSI92" s="44"/>
      <c r="DSJ92" s="44"/>
      <c r="DSK92" s="44"/>
      <c r="DSL92" s="44"/>
      <c r="DSM92" s="44"/>
      <c r="DSN92" s="44"/>
      <c r="DSO92" s="44"/>
      <c r="DSP92" s="44"/>
      <c r="DSQ92" s="44"/>
      <c r="DSR92" s="44"/>
      <c r="DSS92" s="44"/>
      <c r="DST92" s="44"/>
      <c r="DSU92" s="44"/>
      <c r="DSV92" s="44"/>
      <c r="DSW92" s="44"/>
      <c r="DSX92" s="44"/>
      <c r="DSY92" s="44"/>
      <c r="DSZ92" s="44"/>
      <c r="DTA92" s="44"/>
      <c r="DTB92" s="44"/>
      <c r="DTC92" s="44"/>
      <c r="DTD92" s="44"/>
      <c r="DTE92" s="44"/>
      <c r="DTF92" s="44"/>
      <c r="DTG92" s="44"/>
      <c r="DTH92" s="44"/>
      <c r="DTI92" s="44"/>
      <c r="DTJ92" s="44"/>
      <c r="DTK92" s="44"/>
      <c r="DTL92" s="44"/>
      <c r="DTM92" s="44"/>
      <c r="DTN92" s="44"/>
      <c r="DTO92" s="44"/>
      <c r="DTP92" s="44"/>
      <c r="DTQ92" s="44"/>
      <c r="DTR92" s="44"/>
      <c r="DTS92" s="44"/>
      <c r="DTT92" s="44"/>
      <c r="DTU92" s="44"/>
      <c r="DTV92" s="44"/>
      <c r="DTW92" s="44"/>
      <c r="DTX92" s="44"/>
      <c r="DTY92" s="44"/>
      <c r="DTZ92" s="44"/>
      <c r="DUA92" s="44"/>
      <c r="DUB92" s="44"/>
      <c r="DUC92" s="44"/>
      <c r="DUD92" s="44"/>
      <c r="DUE92" s="44"/>
      <c r="DUF92" s="44"/>
      <c r="DUG92" s="44"/>
      <c r="DUH92" s="44"/>
      <c r="DUI92" s="44"/>
      <c r="DUJ92" s="44"/>
      <c r="DUK92" s="44"/>
      <c r="DUL92" s="44"/>
      <c r="DUM92" s="44"/>
      <c r="DUN92" s="44"/>
      <c r="DUO92" s="44"/>
      <c r="DUP92" s="44"/>
      <c r="DUQ92" s="44"/>
      <c r="DUR92" s="44"/>
      <c r="DUS92" s="44"/>
      <c r="DUT92" s="44"/>
      <c r="DUU92" s="44"/>
      <c r="DUV92" s="44"/>
      <c r="DUW92" s="44"/>
      <c r="DUX92" s="44"/>
      <c r="DUY92" s="44"/>
      <c r="DUZ92" s="44"/>
      <c r="DVA92" s="44"/>
      <c r="DVB92" s="44"/>
      <c r="DVC92" s="44"/>
      <c r="DVD92" s="44"/>
      <c r="DVE92" s="44"/>
      <c r="DVF92" s="44"/>
      <c r="DVG92" s="44"/>
      <c r="DVH92" s="44"/>
      <c r="DVI92" s="44"/>
      <c r="DVJ92" s="44"/>
      <c r="DVK92" s="44"/>
      <c r="DVL92" s="44"/>
      <c r="DVM92" s="44"/>
      <c r="DVN92" s="44"/>
      <c r="DVO92" s="44"/>
      <c r="DVP92" s="44"/>
      <c r="DVQ92" s="44"/>
      <c r="DVR92" s="44"/>
      <c r="DVS92" s="44"/>
      <c r="DVT92" s="44"/>
      <c r="DVU92" s="44"/>
      <c r="DVV92" s="44"/>
      <c r="DVW92" s="44"/>
      <c r="DVX92" s="44"/>
      <c r="DVY92" s="44"/>
      <c r="DVZ92" s="44"/>
      <c r="DWA92" s="44"/>
      <c r="DWB92" s="44"/>
      <c r="DWC92" s="44"/>
      <c r="DWD92" s="44"/>
      <c r="DWE92" s="44"/>
      <c r="DWF92" s="44"/>
      <c r="DWG92" s="44"/>
      <c r="DWH92" s="44"/>
      <c r="DWI92" s="44"/>
      <c r="DWJ92" s="44"/>
      <c r="DWK92" s="44"/>
      <c r="DWL92" s="44"/>
      <c r="DWM92" s="44"/>
      <c r="DWN92" s="44"/>
      <c r="DWO92" s="44"/>
      <c r="DWP92" s="44"/>
      <c r="DWQ92" s="44"/>
      <c r="DWR92" s="44"/>
      <c r="DWS92" s="44"/>
      <c r="DWT92" s="44"/>
      <c r="DWU92" s="44"/>
      <c r="DWV92" s="44"/>
      <c r="DWW92" s="44"/>
      <c r="DWX92" s="44"/>
      <c r="DWY92" s="44"/>
      <c r="DWZ92" s="44"/>
      <c r="DXA92" s="44"/>
      <c r="DXB92" s="44"/>
      <c r="DXC92" s="44"/>
      <c r="DXD92" s="44"/>
      <c r="DXE92" s="44"/>
      <c r="DXF92" s="44"/>
      <c r="DXG92" s="44"/>
      <c r="DXH92" s="44"/>
      <c r="DXI92" s="44"/>
      <c r="DXJ92" s="44"/>
      <c r="DXK92" s="44"/>
      <c r="DXL92" s="44"/>
      <c r="DXM92" s="44"/>
      <c r="DXN92" s="44"/>
      <c r="DXO92" s="44"/>
      <c r="DXP92" s="44"/>
      <c r="DXQ92" s="44"/>
      <c r="DXR92" s="44"/>
      <c r="DXS92" s="44"/>
      <c r="DXT92" s="44"/>
      <c r="DXU92" s="44"/>
      <c r="DXV92" s="44"/>
      <c r="DXW92" s="44"/>
      <c r="DXX92" s="44"/>
      <c r="DXY92" s="44"/>
      <c r="DXZ92" s="44"/>
      <c r="DYA92" s="44"/>
      <c r="DYB92" s="44"/>
      <c r="DYC92" s="44"/>
      <c r="DYD92" s="44"/>
      <c r="DYE92" s="44"/>
      <c r="DYF92" s="44"/>
      <c r="DYG92" s="44"/>
      <c r="DYH92" s="44"/>
      <c r="DYI92" s="44"/>
      <c r="DYJ92" s="44"/>
      <c r="DYK92" s="44"/>
      <c r="DYL92" s="44"/>
      <c r="DYM92" s="44"/>
      <c r="DYN92" s="44"/>
      <c r="DYO92" s="44"/>
      <c r="DYP92" s="44"/>
      <c r="DYQ92" s="44"/>
      <c r="DYR92" s="44"/>
      <c r="DYS92" s="44"/>
      <c r="DYT92" s="44"/>
      <c r="DYU92" s="44"/>
      <c r="DYV92" s="44"/>
      <c r="DYW92" s="44"/>
      <c r="DYX92" s="44"/>
      <c r="DYY92" s="44"/>
      <c r="DYZ92" s="44"/>
      <c r="DZA92" s="44"/>
      <c r="DZB92" s="44"/>
      <c r="DZC92" s="44"/>
      <c r="DZD92" s="44"/>
      <c r="DZE92" s="44"/>
      <c r="DZF92" s="44"/>
      <c r="DZG92" s="44"/>
      <c r="DZH92" s="44"/>
      <c r="DZI92" s="44"/>
      <c r="DZJ92" s="44"/>
      <c r="DZK92" s="44"/>
      <c r="DZL92" s="44"/>
      <c r="DZM92" s="44"/>
      <c r="DZN92" s="44"/>
      <c r="DZO92" s="44"/>
      <c r="DZP92" s="44"/>
      <c r="DZQ92" s="44"/>
      <c r="DZR92" s="44"/>
      <c r="DZS92" s="44"/>
      <c r="DZT92" s="44"/>
      <c r="DZU92" s="44"/>
      <c r="DZV92" s="44"/>
      <c r="DZW92" s="44"/>
      <c r="DZX92" s="44"/>
      <c r="DZY92" s="44"/>
      <c r="DZZ92" s="44"/>
      <c r="EAA92" s="44"/>
      <c r="EAB92" s="44"/>
      <c r="EAC92" s="44"/>
      <c r="EAD92" s="44"/>
      <c r="EAE92" s="44"/>
      <c r="EAF92" s="44"/>
      <c r="EAG92" s="44"/>
      <c r="EAH92" s="44"/>
      <c r="EAI92" s="44"/>
      <c r="EAJ92" s="44"/>
      <c r="EAK92" s="44"/>
      <c r="EAL92" s="44"/>
      <c r="EAM92" s="44"/>
      <c r="EAN92" s="44"/>
      <c r="EAO92" s="44"/>
      <c r="EAP92" s="44"/>
      <c r="EAQ92" s="44"/>
      <c r="EAR92" s="44"/>
      <c r="EAS92" s="44"/>
      <c r="EAT92" s="44"/>
      <c r="EAU92" s="44"/>
      <c r="EAV92" s="44"/>
      <c r="EAW92" s="44"/>
      <c r="EAX92" s="44"/>
      <c r="EAY92" s="44"/>
      <c r="EAZ92" s="44"/>
      <c r="EBA92" s="44"/>
      <c r="EBB92" s="44"/>
      <c r="EBC92" s="44"/>
      <c r="EBD92" s="44"/>
      <c r="EBE92" s="44"/>
      <c r="EBF92" s="44"/>
      <c r="EBG92" s="44"/>
      <c r="EBH92" s="44"/>
      <c r="EBI92" s="44"/>
      <c r="EBJ92" s="44"/>
      <c r="EBK92" s="44"/>
      <c r="EBL92" s="44"/>
      <c r="EBM92" s="44"/>
      <c r="EBN92" s="44"/>
      <c r="EBO92" s="44"/>
      <c r="EBP92" s="44"/>
      <c r="EBQ92" s="44"/>
      <c r="EBR92" s="44"/>
      <c r="EBS92" s="44"/>
      <c r="EBT92" s="44"/>
      <c r="EBU92" s="44"/>
      <c r="EBV92" s="44"/>
      <c r="EBW92" s="44"/>
      <c r="EBX92" s="44"/>
      <c r="EBY92" s="44"/>
      <c r="EBZ92" s="44"/>
      <c r="ECA92" s="44"/>
      <c r="ECB92" s="44"/>
      <c r="ECC92" s="44"/>
      <c r="ECD92" s="44"/>
      <c r="ECE92" s="44"/>
      <c r="ECF92" s="44"/>
      <c r="ECG92" s="44"/>
      <c r="ECH92" s="44"/>
      <c r="ECI92" s="44"/>
      <c r="ECJ92" s="44"/>
      <c r="ECK92" s="44"/>
      <c r="ECL92" s="44"/>
      <c r="ECM92" s="44"/>
      <c r="ECN92" s="44"/>
      <c r="ECO92" s="44"/>
      <c r="ECP92" s="44"/>
      <c r="ECQ92" s="44"/>
      <c r="ECR92" s="44"/>
      <c r="ECS92" s="44"/>
      <c r="ECT92" s="44"/>
      <c r="ECU92" s="44"/>
      <c r="ECV92" s="44"/>
      <c r="ECW92" s="44"/>
      <c r="ECX92" s="44"/>
      <c r="ECY92" s="44"/>
      <c r="ECZ92" s="44"/>
      <c r="EDA92" s="44"/>
      <c r="EDB92" s="44"/>
      <c r="EDC92" s="44"/>
      <c r="EDD92" s="44"/>
      <c r="EDE92" s="44"/>
      <c r="EDF92" s="44"/>
      <c r="EDG92" s="44"/>
      <c r="EDH92" s="44"/>
      <c r="EDI92" s="44"/>
      <c r="EDJ92" s="44"/>
      <c r="EDK92" s="44"/>
      <c r="EDL92" s="44"/>
      <c r="EDM92" s="44"/>
      <c r="EDN92" s="44"/>
      <c r="EDO92" s="44"/>
      <c r="EDP92" s="44"/>
      <c r="EDQ92" s="44"/>
      <c r="EDR92" s="44"/>
      <c r="EDS92" s="44"/>
      <c r="EDT92" s="44"/>
      <c r="EDU92" s="44"/>
      <c r="EDV92" s="44"/>
      <c r="EDW92" s="44"/>
      <c r="EDX92" s="44"/>
      <c r="EDY92" s="44"/>
      <c r="EDZ92" s="44"/>
      <c r="EEA92" s="44"/>
      <c r="EEB92" s="44"/>
      <c r="EEC92" s="44"/>
      <c r="EED92" s="44"/>
      <c r="EEE92" s="44"/>
      <c r="EEF92" s="44"/>
      <c r="EEG92" s="44"/>
      <c r="EEH92" s="44"/>
      <c r="EEI92" s="44"/>
      <c r="EEJ92" s="44"/>
      <c r="EEK92" s="44"/>
      <c r="EEL92" s="44"/>
      <c r="EEM92" s="44"/>
      <c r="EEN92" s="44"/>
      <c r="EEO92" s="44"/>
      <c r="EEP92" s="44"/>
      <c r="EEQ92" s="44"/>
      <c r="EER92" s="44"/>
      <c r="EES92" s="44"/>
      <c r="EET92" s="44"/>
      <c r="EEU92" s="44"/>
      <c r="EEV92" s="44"/>
      <c r="EEW92" s="44"/>
      <c r="EEX92" s="44"/>
      <c r="EEY92" s="44"/>
      <c r="EEZ92" s="44"/>
      <c r="EFA92" s="44"/>
      <c r="EFB92" s="44"/>
      <c r="EFC92" s="44"/>
      <c r="EFD92" s="44"/>
      <c r="EFE92" s="44"/>
      <c r="EFF92" s="44"/>
      <c r="EFG92" s="44"/>
      <c r="EFH92" s="44"/>
      <c r="EFI92" s="44"/>
      <c r="EFJ92" s="44"/>
      <c r="EFK92" s="44"/>
      <c r="EFL92" s="44"/>
      <c r="EFM92" s="44"/>
      <c r="EFN92" s="44"/>
      <c r="EFO92" s="44"/>
      <c r="EFP92" s="44"/>
      <c r="EFQ92" s="44"/>
      <c r="EFR92" s="44"/>
      <c r="EFS92" s="44"/>
      <c r="EFT92" s="44"/>
      <c r="EFU92" s="44"/>
      <c r="EFV92" s="44"/>
      <c r="EFW92" s="44"/>
      <c r="EFX92" s="44"/>
      <c r="EFY92" s="44"/>
      <c r="EFZ92" s="44"/>
      <c r="EGA92" s="44"/>
      <c r="EGB92" s="44"/>
      <c r="EGC92" s="44"/>
      <c r="EGD92" s="44"/>
      <c r="EGE92" s="44"/>
      <c r="EGF92" s="44"/>
      <c r="EGG92" s="44"/>
      <c r="EGH92" s="44"/>
      <c r="EGI92" s="44"/>
      <c r="EGJ92" s="44"/>
      <c r="EGK92" s="44"/>
      <c r="EGL92" s="44"/>
      <c r="EGM92" s="44"/>
      <c r="EGN92" s="44"/>
      <c r="EGO92" s="44"/>
      <c r="EGP92" s="44"/>
      <c r="EGQ92" s="44"/>
      <c r="EGR92" s="44"/>
      <c r="EGS92" s="44"/>
      <c r="EGT92" s="44"/>
      <c r="EGU92" s="44"/>
      <c r="EGV92" s="44"/>
      <c r="EGW92" s="44"/>
      <c r="EGX92" s="44"/>
      <c r="EGY92" s="44"/>
      <c r="EGZ92" s="44"/>
      <c r="EHA92" s="44"/>
      <c r="EHB92" s="44"/>
      <c r="EHC92" s="44"/>
      <c r="EHD92" s="44"/>
      <c r="EHE92" s="44"/>
      <c r="EHF92" s="44"/>
      <c r="EHG92" s="44"/>
      <c r="EHH92" s="44"/>
      <c r="EHI92" s="44"/>
      <c r="EHJ92" s="44"/>
      <c r="EHK92" s="44"/>
      <c r="EHL92" s="44"/>
      <c r="EHM92" s="44"/>
      <c r="EHN92" s="44"/>
      <c r="EHO92" s="44"/>
      <c r="EHP92" s="44"/>
      <c r="EHQ92" s="44"/>
      <c r="EHR92" s="44"/>
      <c r="EHS92" s="44"/>
      <c r="EHT92" s="44"/>
      <c r="EHU92" s="44"/>
      <c r="EHV92" s="44"/>
      <c r="EHW92" s="44"/>
      <c r="EHX92" s="44"/>
      <c r="EHY92" s="44"/>
      <c r="EHZ92" s="44"/>
      <c r="EIA92" s="44"/>
      <c r="EIB92" s="44"/>
      <c r="EIC92" s="44"/>
      <c r="EID92" s="44"/>
      <c r="EIE92" s="44"/>
      <c r="EIF92" s="44"/>
      <c r="EIG92" s="44"/>
      <c r="EIH92" s="44"/>
      <c r="EII92" s="44"/>
      <c r="EIJ92" s="44"/>
      <c r="EIK92" s="44"/>
      <c r="EIL92" s="44"/>
      <c r="EIM92" s="44"/>
      <c r="EIN92" s="44"/>
      <c r="EIO92" s="44"/>
      <c r="EIP92" s="44"/>
      <c r="EIQ92" s="44"/>
      <c r="EIR92" s="44"/>
      <c r="EIS92" s="44"/>
      <c r="EIT92" s="44"/>
      <c r="EIU92" s="44"/>
      <c r="EIV92" s="44"/>
      <c r="EIW92" s="44"/>
      <c r="EIX92" s="44"/>
      <c r="EIY92" s="44"/>
      <c r="EIZ92" s="44"/>
      <c r="EJA92" s="44"/>
      <c r="EJB92" s="44"/>
      <c r="EJC92" s="44"/>
      <c r="EJD92" s="44"/>
      <c r="EJE92" s="44"/>
      <c r="EJF92" s="44"/>
      <c r="EJG92" s="44"/>
      <c r="EJH92" s="44"/>
      <c r="EJI92" s="44"/>
      <c r="EJJ92" s="44"/>
      <c r="EJK92" s="44"/>
      <c r="EJL92" s="44"/>
      <c r="EJM92" s="44"/>
      <c r="EJN92" s="44"/>
      <c r="EJO92" s="44"/>
      <c r="EJP92" s="44"/>
      <c r="EJQ92" s="44"/>
      <c r="EJR92" s="44"/>
      <c r="EJS92" s="44"/>
      <c r="EJT92" s="44"/>
      <c r="EJU92" s="44"/>
      <c r="EJV92" s="44"/>
      <c r="EJW92" s="44"/>
      <c r="EJX92" s="44"/>
      <c r="EJY92" s="44"/>
      <c r="EJZ92" s="44"/>
      <c r="EKA92" s="44"/>
      <c r="EKB92" s="44"/>
      <c r="EKC92" s="44"/>
      <c r="EKD92" s="44"/>
      <c r="EKE92" s="44"/>
      <c r="EKF92" s="44"/>
      <c r="EKG92" s="44"/>
      <c r="EKH92" s="44"/>
      <c r="EKI92" s="44"/>
      <c r="EKJ92" s="44"/>
      <c r="EKK92" s="44"/>
      <c r="EKL92" s="44"/>
      <c r="EKM92" s="44"/>
      <c r="EKN92" s="44"/>
      <c r="EKO92" s="44"/>
      <c r="EKP92" s="44"/>
      <c r="EKQ92" s="44"/>
      <c r="EKR92" s="44"/>
      <c r="EKS92" s="44"/>
      <c r="EKT92" s="44"/>
      <c r="EKU92" s="44"/>
      <c r="EKV92" s="44"/>
      <c r="EKW92" s="44"/>
      <c r="EKX92" s="44"/>
      <c r="EKY92" s="44"/>
      <c r="EKZ92" s="44"/>
      <c r="ELA92" s="44"/>
      <c r="ELB92" s="44"/>
      <c r="ELC92" s="44"/>
      <c r="ELD92" s="44"/>
      <c r="ELE92" s="44"/>
      <c r="ELF92" s="44"/>
      <c r="ELG92" s="44"/>
      <c r="ELH92" s="44"/>
      <c r="ELI92" s="44"/>
      <c r="ELJ92" s="44"/>
      <c r="ELK92" s="44"/>
      <c r="ELL92" s="44"/>
      <c r="ELM92" s="44"/>
      <c r="ELN92" s="44"/>
      <c r="ELO92" s="44"/>
      <c r="ELP92" s="44"/>
      <c r="ELQ92" s="44"/>
      <c r="ELR92" s="44"/>
      <c r="ELS92" s="44"/>
      <c r="ELT92" s="44"/>
      <c r="ELU92" s="44"/>
      <c r="ELV92" s="44"/>
      <c r="ELW92" s="44"/>
      <c r="ELX92" s="44"/>
      <c r="ELY92" s="44"/>
      <c r="ELZ92" s="44"/>
      <c r="EMA92" s="44"/>
      <c r="EMB92" s="44"/>
      <c r="EMC92" s="44"/>
      <c r="EMD92" s="44"/>
      <c r="EME92" s="44"/>
      <c r="EMF92" s="44"/>
      <c r="EMG92" s="44"/>
      <c r="EMH92" s="44"/>
      <c r="EMI92" s="44"/>
      <c r="EMJ92" s="44"/>
      <c r="EMK92" s="44"/>
      <c r="EML92" s="44"/>
      <c r="EMM92" s="44"/>
      <c r="EMN92" s="44"/>
      <c r="EMO92" s="44"/>
      <c r="EMP92" s="44"/>
      <c r="EMQ92" s="44"/>
      <c r="EMR92" s="44"/>
      <c r="EMS92" s="44"/>
      <c r="EMT92" s="44"/>
      <c r="EMU92" s="44"/>
      <c r="EMV92" s="44"/>
      <c r="EMW92" s="44"/>
      <c r="EMX92" s="44"/>
      <c r="EMY92" s="44"/>
      <c r="EMZ92" s="44"/>
      <c r="ENA92" s="44"/>
      <c r="ENB92" s="44"/>
      <c r="ENC92" s="44"/>
      <c r="END92" s="44"/>
      <c r="ENE92" s="44"/>
      <c r="ENF92" s="44"/>
      <c r="ENG92" s="44"/>
      <c r="ENH92" s="44"/>
      <c r="ENI92" s="44"/>
      <c r="ENJ92" s="44"/>
      <c r="ENK92" s="44"/>
      <c r="ENL92" s="44"/>
      <c r="ENM92" s="44"/>
      <c r="ENN92" s="44"/>
      <c r="ENO92" s="44"/>
      <c r="ENP92" s="44"/>
      <c r="ENQ92" s="44"/>
      <c r="ENR92" s="44"/>
      <c r="ENS92" s="44"/>
      <c r="ENT92" s="44"/>
      <c r="ENU92" s="44"/>
      <c r="ENV92" s="44"/>
      <c r="ENW92" s="44"/>
      <c r="ENX92" s="44"/>
      <c r="ENY92" s="44"/>
      <c r="ENZ92" s="44"/>
      <c r="EOA92" s="44"/>
      <c r="EOB92" s="44"/>
      <c r="EOC92" s="44"/>
      <c r="EOD92" s="44"/>
      <c r="EOE92" s="44"/>
      <c r="EOF92" s="44"/>
      <c r="EOG92" s="44"/>
      <c r="EOH92" s="44"/>
      <c r="EOI92" s="44"/>
      <c r="EOJ92" s="44"/>
      <c r="EOK92" s="44"/>
      <c r="EOL92" s="44"/>
      <c r="EOM92" s="44"/>
      <c r="EON92" s="44"/>
      <c r="EOO92" s="44"/>
      <c r="EOP92" s="44"/>
      <c r="EOQ92" s="44"/>
      <c r="EOR92" s="44"/>
      <c r="EOS92" s="44"/>
      <c r="EOT92" s="44"/>
      <c r="EOU92" s="44"/>
      <c r="EOV92" s="44"/>
      <c r="EOW92" s="44"/>
      <c r="EOX92" s="44"/>
      <c r="EOY92" s="44"/>
      <c r="EOZ92" s="44"/>
      <c r="EPA92" s="44"/>
      <c r="EPB92" s="44"/>
      <c r="EPC92" s="44"/>
      <c r="EPD92" s="44"/>
      <c r="EPE92" s="44"/>
      <c r="EPF92" s="44"/>
      <c r="EPG92" s="44"/>
      <c r="EPH92" s="44"/>
      <c r="EPI92" s="44"/>
      <c r="EPJ92" s="44"/>
      <c r="EPK92" s="44"/>
      <c r="EPL92" s="44"/>
      <c r="EPM92" s="44"/>
      <c r="EPN92" s="44"/>
      <c r="EPO92" s="44"/>
      <c r="EPP92" s="44"/>
      <c r="EPQ92" s="44"/>
      <c r="EPR92" s="44"/>
      <c r="EPS92" s="44"/>
      <c r="EPT92" s="44"/>
      <c r="EPU92" s="44"/>
      <c r="EPV92" s="44"/>
      <c r="EPW92" s="44"/>
      <c r="EPX92" s="44"/>
      <c r="EPY92" s="44"/>
      <c r="EPZ92" s="44"/>
      <c r="EQA92" s="44"/>
      <c r="EQB92" s="44"/>
      <c r="EQC92" s="44"/>
      <c r="EQD92" s="44"/>
      <c r="EQE92" s="44"/>
      <c r="EQF92" s="44"/>
      <c r="EQG92" s="44"/>
      <c r="EQH92" s="44"/>
      <c r="EQI92" s="44"/>
      <c r="EQJ92" s="44"/>
      <c r="EQK92" s="44"/>
      <c r="EQL92" s="44"/>
      <c r="EQM92" s="44"/>
      <c r="EQN92" s="44"/>
      <c r="EQO92" s="44"/>
      <c r="EQP92" s="44"/>
      <c r="EQQ92" s="44"/>
      <c r="EQR92" s="44"/>
      <c r="EQS92" s="44"/>
      <c r="EQT92" s="44"/>
      <c r="EQU92" s="44"/>
      <c r="EQV92" s="44"/>
      <c r="EQW92" s="44"/>
      <c r="EQX92" s="44"/>
      <c r="EQY92" s="44"/>
      <c r="EQZ92" s="44"/>
      <c r="ERA92" s="44"/>
      <c r="ERB92" s="44"/>
      <c r="ERC92" s="44"/>
      <c r="ERD92" s="44"/>
      <c r="ERE92" s="44"/>
      <c r="ERF92" s="44"/>
      <c r="ERG92" s="44"/>
      <c r="ERH92" s="44"/>
      <c r="ERI92" s="44"/>
      <c r="ERJ92" s="44"/>
      <c r="ERK92" s="44"/>
      <c r="ERL92" s="44"/>
      <c r="ERM92" s="44"/>
      <c r="ERN92" s="44"/>
      <c r="ERO92" s="44"/>
      <c r="ERP92" s="44"/>
      <c r="ERQ92" s="44"/>
      <c r="ERR92" s="44"/>
      <c r="ERS92" s="44"/>
      <c r="ERT92" s="44"/>
      <c r="ERU92" s="44"/>
      <c r="ERV92" s="44"/>
      <c r="ERW92" s="44"/>
      <c r="ERX92" s="44"/>
      <c r="ERY92" s="44"/>
      <c r="ERZ92" s="44"/>
      <c r="ESA92" s="44"/>
      <c r="ESB92" s="44"/>
      <c r="ESC92" s="44"/>
      <c r="ESD92" s="44"/>
      <c r="ESE92" s="44"/>
      <c r="ESF92" s="44"/>
      <c r="ESG92" s="44"/>
      <c r="ESH92" s="44"/>
      <c r="ESI92" s="44"/>
      <c r="ESJ92" s="44"/>
      <c r="ESK92" s="44"/>
      <c r="ESL92" s="44"/>
      <c r="ESM92" s="44"/>
      <c r="ESN92" s="44"/>
      <c r="ESO92" s="44"/>
      <c r="ESP92" s="44"/>
      <c r="ESQ92" s="44"/>
      <c r="ESR92" s="44"/>
      <c r="ESS92" s="44"/>
      <c r="EST92" s="44"/>
      <c r="ESU92" s="44"/>
      <c r="ESV92" s="44"/>
      <c r="ESW92" s="44"/>
      <c r="ESX92" s="44"/>
      <c r="ESY92" s="44"/>
      <c r="ESZ92" s="44"/>
      <c r="ETA92" s="44"/>
      <c r="ETB92" s="44"/>
      <c r="ETC92" s="44"/>
      <c r="ETD92" s="44"/>
      <c r="ETE92" s="44"/>
      <c r="ETF92" s="44"/>
      <c r="ETG92" s="44"/>
      <c r="ETH92" s="44"/>
      <c r="ETI92" s="44"/>
      <c r="ETJ92" s="44"/>
      <c r="ETK92" s="44"/>
      <c r="ETL92" s="44"/>
      <c r="ETM92" s="44"/>
      <c r="ETN92" s="44"/>
      <c r="ETO92" s="44"/>
      <c r="ETP92" s="44"/>
      <c r="ETQ92" s="44"/>
      <c r="ETR92" s="44"/>
      <c r="ETS92" s="44"/>
      <c r="ETT92" s="44"/>
      <c r="ETU92" s="44"/>
      <c r="ETV92" s="44"/>
      <c r="ETW92" s="44"/>
      <c r="ETX92" s="44"/>
      <c r="ETY92" s="44"/>
      <c r="ETZ92" s="44"/>
      <c r="EUA92" s="44"/>
      <c r="EUB92" s="44"/>
      <c r="EUC92" s="44"/>
      <c r="EUD92" s="44"/>
      <c r="EUE92" s="44"/>
      <c r="EUF92" s="44"/>
      <c r="EUG92" s="44"/>
      <c r="EUH92" s="44"/>
      <c r="EUI92" s="44"/>
      <c r="EUJ92" s="44"/>
      <c r="EUK92" s="44"/>
      <c r="EUL92" s="44"/>
      <c r="EUM92" s="44"/>
      <c r="EUN92" s="44"/>
      <c r="EUO92" s="44"/>
      <c r="EUP92" s="44"/>
      <c r="EUQ92" s="44"/>
      <c r="EUR92" s="44"/>
      <c r="EUS92" s="44"/>
      <c r="EUT92" s="44"/>
      <c r="EUU92" s="44"/>
      <c r="EUV92" s="44"/>
      <c r="EUW92" s="44"/>
      <c r="EUX92" s="44"/>
      <c r="EUY92" s="44"/>
      <c r="EUZ92" s="44"/>
      <c r="EVA92" s="44"/>
      <c r="EVB92" s="44"/>
      <c r="EVC92" s="44"/>
      <c r="EVD92" s="44"/>
      <c r="EVE92" s="44"/>
      <c r="EVF92" s="44"/>
      <c r="EVG92" s="44"/>
      <c r="EVH92" s="44"/>
      <c r="EVI92" s="44"/>
      <c r="EVJ92" s="44"/>
      <c r="EVK92" s="44"/>
      <c r="EVL92" s="44"/>
      <c r="EVM92" s="44"/>
      <c r="EVN92" s="44"/>
      <c r="EVO92" s="44"/>
      <c r="EVP92" s="44"/>
      <c r="EVQ92" s="44"/>
      <c r="EVR92" s="44"/>
      <c r="EVS92" s="44"/>
      <c r="EVT92" s="44"/>
      <c r="EVU92" s="44"/>
      <c r="EVV92" s="44"/>
      <c r="EVW92" s="44"/>
      <c r="EVX92" s="44"/>
      <c r="EVY92" s="44"/>
      <c r="EVZ92" s="44"/>
      <c r="EWA92" s="44"/>
      <c r="EWB92" s="44"/>
      <c r="EWC92" s="44"/>
      <c r="EWD92" s="44"/>
      <c r="EWE92" s="44"/>
      <c r="EWF92" s="44"/>
      <c r="EWG92" s="44"/>
      <c r="EWH92" s="44"/>
      <c r="EWI92" s="44"/>
      <c r="EWJ92" s="44"/>
      <c r="EWK92" s="44"/>
      <c r="EWL92" s="44"/>
      <c r="EWM92" s="44"/>
      <c r="EWN92" s="44"/>
      <c r="EWO92" s="44"/>
      <c r="EWP92" s="44"/>
      <c r="EWQ92" s="44"/>
      <c r="EWR92" s="44"/>
      <c r="EWS92" s="44"/>
      <c r="EWT92" s="44"/>
      <c r="EWU92" s="44"/>
      <c r="EWV92" s="44"/>
      <c r="EWW92" s="44"/>
      <c r="EWX92" s="44"/>
      <c r="EWY92" s="44"/>
      <c r="EWZ92" s="44"/>
      <c r="EXA92" s="44"/>
      <c r="EXB92" s="44"/>
      <c r="EXC92" s="44"/>
      <c r="EXD92" s="44"/>
      <c r="EXE92" s="44"/>
      <c r="EXF92" s="44"/>
      <c r="EXG92" s="44"/>
      <c r="EXH92" s="44"/>
      <c r="EXI92" s="44"/>
      <c r="EXJ92" s="44"/>
      <c r="EXK92" s="44"/>
      <c r="EXL92" s="44"/>
      <c r="EXM92" s="44"/>
      <c r="EXN92" s="44"/>
      <c r="EXO92" s="44"/>
      <c r="EXP92" s="44"/>
      <c r="EXQ92" s="44"/>
      <c r="EXR92" s="44"/>
      <c r="EXS92" s="44"/>
      <c r="EXT92" s="44"/>
      <c r="EXU92" s="44"/>
      <c r="EXV92" s="44"/>
      <c r="EXW92" s="44"/>
      <c r="EXX92" s="44"/>
      <c r="EXY92" s="44"/>
      <c r="EXZ92" s="44"/>
      <c r="EYA92" s="44"/>
      <c r="EYB92" s="44"/>
      <c r="EYC92" s="44"/>
      <c r="EYD92" s="44"/>
      <c r="EYE92" s="44"/>
      <c r="EYF92" s="44"/>
      <c r="EYG92" s="44"/>
      <c r="EYH92" s="44"/>
      <c r="EYI92" s="44"/>
      <c r="EYJ92" s="44"/>
      <c r="EYK92" s="44"/>
      <c r="EYL92" s="44"/>
      <c r="EYM92" s="44"/>
      <c r="EYN92" s="44"/>
      <c r="EYO92" s="44"/>
      <c r="EYP92" s="44"/>
      <c r="EYQ92" s="44"/>
      <c r="EYR92" s="44"/>
      <c r="EYS92" s="44"/>
      <c r="EYT92" s="44"/>
      <c r="EYU92" s="44"/>
      <c r="EYV92" s="44"/>
      <c r="EYW92" s="44"/>
      <c r="EYX92" s="44"/>
      <c r="EYY92" s="44"/>
      <c r="EYZ92" s="44"/>
      <c r="EZA92" s="44"/>
      <c r="EZB92" s="44"/>
      <c r="EZC92" s="44"/>
      <c r="EZD92" s="44"/>
      <c r="EZE92" s="44"/>
      <c r="EZF92" s="44"/>
      <c r="EZG92" s="44"/>
      <c r="EZH92" s="44"/>
      <c r="EZI92" s="44"/>
      <c r="EZJ92" s="44"/>
      <c r="EZK92" s="44"/>
      <c r="EZL92" s="44"/>
      <c r="EZM92" s="44"/>
      <c r="EZN92" s="44"/>
      <c r="EZO92" s="44"/>
      <c r="EZP92" s="44"/>
      <c r="EZQ92" s="44"/>
      <c r="EZR92" s="44"/>
      <c r="EZS92" s="44"/>
      <c r="EZT92" s="44"/>
      <c r="EZU92" s="44"/>
      <c r="EZV92" s="44"/>
      <c r="EZW92" s="44"/>
      <c r="EZX92" s="44"/>
      <c r="EZY92" s="44"/>
      <c r="EZZ92" s="44"/>
      <c r="FAA92" s="44"/>
      <c r="FAB92" s="44"/>
      <c r="FAC92" s="44"/>
      <c r="FAD92" s="44"/>
      <c r="FAE92" s="44"/>
      <c r="FAF92" s="44"/>
      <c r="FAG92" s="44"/>
      <c r="FAH92" s="44"/>
      <c r="FAI92" s="44"/>
      <c r="FAJ92" s="44"/>
      <c r="FAK92" s="44"/>
      <c r="FAL92" s="44"/>
      <c r="FAM92" s="44"/>
      <c r="FAN92" s="44"/>
      <c r="FAO92" s="44"/>
      <c r="FAP92" s="44"/>
      <c r="FAQ92" s="44"/>
      <c r="FAR92" s="44"/>
      <c r="FAS92" s="44"/>
      <c r="FAT92" s="44"/>
      <c r="FAU92" s="44"/>
      <c r="FAV92" s="44"/>
      <c r="FAW92" s="44"/>
      <c r="FAX92" s="44"/>
      <c r="FAY92" s="44"/>
      <c r="FAZ92" s="44"/>
      <c r="FBA92" s="44"/>
      <c r="FBB92" s="44"/>
      <c r="FBC92" s="44"/>
      <c r="FBD92" s="44"/>
      <c r="FBE92" s="44"/>
      <c r="FBF92" s="44"/>
      <c r="FBG92" s="44"/>
      <c r="FBH92" s="44"/>
      <c r="FBI92" s="44"/>
      <c r="FBJ92" s="44"/>
      <c r="FBK92" s="44"/>
      <c r="FBL92" s="44"/>
      <c r="FBM92" s="44"/>
      <c r="FBN92" s="44"/>
      <c r="FBO92" s="44"/>
      <c r="FBP92" s="44"/>
      <c r="FBQ92" s="44"/>
      <c r="FBR92" s="44"/>
      <c r="FBS92" s="44"/>
      <c r="FBT92" s="44"/>
      <c r="FBU92" s="44"/>
      <c r="FBV92" s="44"/>
      <c r="FBW92" s="44"/>
      <c r="FBX92" s="44"/>
      <c r="FBY92" s="44"/>
      <c r="FBZ92" s="44"/>
      <c r="FCA92" s="44"/>
      <c r="FCB92" s="44"/>
      <c r="FCC92" s="44"/>
      <c r="FCD92" s="44"/>
      <c r="FCE92" s="44"/>
      <c r="FCF92" s="44"/>
      <c r="FCG92" s="44"/>
      <c r="FCH92" s="44"/>
      <c r="FCI92" s="44"/>
      <c r="FCJ92" s="44"/>
      <c r="FCK92" s="44"/>
      <c r="FCL92" s="44"/>
      <c r="FCM92" s="44"/>
      <c r="FCN92" s="44"/>
      <c r="FCO92" s="44"/>
      <c r="FCP92" s="44"/>
      <c r="FCQ92" s="44"/>
      <c r="FCR92" s="44"/>
      <c r="FCS92" s="44"/>
      <c r="FCT92" s="44"/>
      <c r="FCU92" s="44"/>
      <c r="FCV92" s="44"/>
      <c r="FCW92" s="44"/>
      <c r="FCX92" s="44"/>
      <c r="FCY92" s="44"/>
      <c r="FCZ92" s="44"/>
      <c r="FDA92" s="44"/>
      <c r="FDB92" s="44"/>
      <c r="FDC92" s="44"/>
      <c r="FDD92" s="44"/>
      <c r="FDE92" s="44"/>
      <c r="FDF92" s="44"/>
      <c r="FDG92" s="44"/>
      <c r="FDH92" s="44"/>
      <c r="FDI92" s="44"/>
      <c r="FDJ92" s="44"/>
      <c r="FDK92" s="44"/>
      <c r="FDL92" s="44"/>
      <c r="FDM92" s="44"/>
      <c r="FDN92" s="44"/>
      <c r="FDO92" s="44"/>
      <c r="FDP92" s="44"/>
      <c r="FDQ92" s="44"/>
      <c r="FDR92" s="44"/>
      <c r="FDS92" s="44"/>
      <c r="FDT92" s="44"/>
      <c r="FDU92" s="44"/>
      <c r="FDV92" s="44"/>
      <c r="FDW92" s="44"/>
      <c r="FDX92" s="44"/>
      <c r="FDY92" s="44"/>
      <c r="FDZ92" s="44"/>
      <c r="FEA92" s="44"/>
      <c r="FEB92" s="44"/>
      <c r="FEC92" s="44"/>
      <c r="FED92" s="44"/>
      <c r="FEE92" s="44"/>
      <c r="FEF92" s="44"/>
      <c r="FEG92" s="44"/>
      <c r="FEH92" s="44"/>
      <c r="FEI92" s="44"/>
      <c r="FEJ92" s="44"/>
      <c r="FEK92" s="44"/>
      <c r="FEL92" s="44"/>
      <c r="FEM92" s="44"/>
      <c r="FEN92" s="44"/>
      <c r="FEO92" s="44"/>
      <c r="FEP92" s="44"/>
      <c r="FEQ92" s="44"/>
      <c r="FER92" s="44"/>
      <c r="FES92" s="44"/>
      <c r="FET92" s="44"/>
      <c r="FEU92" s="44"/>
      <c r="FEV92" s="44"/>
      <c r="FEW92" s="44"/>
      <c r="FEX92" s="44"/>
      <c r="FEY92" s="44"/>
      <c r="FEZ92" s="44"/>
      <c r="FFA92" s="44"/>
      <c r="FFB92" s="44"/>
      <c r="FFC92" s="44"/>
      <c r="FFD92" s="44"/>
      <c r="FFE92" s="44"/>
      <c r="FFF92" s="44"/>
      <c r="FFG92" s="44"/>
      <c r="FFH92" s="44"/>
      <c r="FFI92" s="44"/>
      <c r="FFJ92" s="44"/>
      <c r="FFK92" s="44"/>
      <c r="FFL92" s="44"/>
      <c r="FFM92" s="44"/>
      <c r="FFN92" s="44"/>
      <c r="FFO92" s="44"/>
      <c r="FFP92" s="44"/>
      <c r="FFQ92" s="44"/>
      <c r="FFR92" s="44"/>
      <c r="FFS92" s="44"/>
      <c r="FFT92" s="44"/>
      <c r="FFU92" s="44"/>
      <c r="FFV92" s="44"/>
      <c r="FFW92" s="44"/>
      <c r="FFX92" s="44"/>
      <c r="FFY92" s="44"/>
      <c r="FFZ92" s="44"/>
      <c r="FGA92" s="44"/>
      <c r="FGB92" s="44"/>
      <c r="FGC92" s="44"/>
      <c r="FGD92" s="44"/>
      <c r="FGE92" s="44"/>
      <c r="FGF92" s="44"/>
      <c r="FGG92" s="44"/>
      <c r="FGH92" s="44"/>
      <c r="FGI92" s="44"/>
      <c r="FGJ92" s="44"/>
      <c r="FGK92" s="44"/>
      <c r="FGL92" s="44"/>
      <c r="FGM92" s="44"/>
      <c r="FGN92" s="44"/>
      <c r="FGO92" s="44"/>
      <c r="FGP92" s="44"/>
      <c r="FGQ92" s="44"/>
      <c r="FGR92" s="44"/>
      <c r="FGS92" s="44"/>
      <c r="FGT92" s="44"/>
      <c r="FGU92" s="44"/>
      <c r="FGV92" s="44"/>
      <c r="FGW92" s="44"/>
      <c r="FGX92" s="44"/>
      <c r="FGY92" s="44"/>
      <c r="FGZ92" s="44"/>
      <c r="FHA92" s="44"/>
      <c r="FHB92" s="44"/>
      <c r="FHC92" s="44"/>
      <c r="FHD92" s="44"/>
      <c r="FHE92" s="44"/>
      <c r="FHF92" s="44"/>
      <c r="FHG92" s="44"/>
      <c r="FHH92" s="44"/>
      <c r="FHI92" s="44"/>
      <c r="FHJ92" s="44"/>
      <c r="FHK92" s="44"/>
      <c r="FHL92" s="44"/>
      <c r="FHM92" s="44"/>
      <c r="FHN92" s="44"/>
      <c r="FHO92" s="44"/>
      <c r="FHP92" s="44"/>
      <c r="FHQ92" s="44"/>
      <c r="FHR92" s="44"/>
      <c r="FHS92" s="44"/>
      <c r="FHT92" s="44"/>
      <c r="FHU92" s="44"/>
      <c r="FHV92" s="44"/>
      <c r="FHW92" s="44"/>
      <c r="FHX92" s="44"/>
      <c r="FHY92" s="44"/>
      <c r="FHZ92" s="44"/>
      <c r="FIA92" s="44"/>
      <c r="FIB92" s="44"/>
      <c r="FIC92" s="44"/>
      <c r="FID92" s="44"/>
      <c r="FIE92" s="44"/>
      <c r="FIF92" s="44"/>
      <c r="FIG92" s="44"/>
      <c r="FIH92" s="44"/>
      <c r="FII92" s="44"/>
      <c r="FIJ92" s="44"/>
      <c r="FIK92" s="44"/>
      <c r="FIL92" s="44"/>
      <c r="FIM92" s="44"/>
      <c r="FIN92" s="44"/>
      <c r="FIO92" s="44"/>
      <c r="FIP92" s="44"/>
      <c r="FIQ92" s="44"/>
      <c r="FIR92" s="44"/>
      <c r="FIS92" s="44"/>
      <c r="FIT92" s="44"/>
      <c r="FIU92" s="44"/>
      <c r="FIV92" s="44"/>
      <c r="FIW92" s="44"/>
      <c r="FIX92" s="44"/>
      <c r="FIY92" s="44"/>
      <c r="FIZ92" s="44"/>
      <c r="FJA92" s="44"/>
      <c r="FJB92" s="44"/>
      <c r="FJC92" s="44"/>
      <c r="FJD92" s="44"/>
      <c r="FJE92" s="44"/>
      <c r="FJF92" s="44"/>
      <c r="FJG92" s="44"/>
      <c r="FJH92" s="44"/>
      <c r="FJI92" s="44"/>
      <c r="FJJ92" s="44"/>
      <c r="FJK92" s="44"/>
      <c r="FJL92" s="44"/>
      <c r="FJM92" s="44"/>
      <c r="FJN92" s="44"/>
      <c r="FJO92" s="44"/>
      <c r="FJP92" s="44"/>
      <c r="FJQ92" s="44"/>
      <c r="FJR92" s="44"/>
      <c r="FJS92" s="44"/>
      <c r="FJT92" s="44"/>
      <c r="FJU92" s="44"/>
      <c r="FJV92" s="44"/>
      <c r="FJW92" s="44"/>
      <c r="FJX92" s="44"/>
      <c r="FJY92" s="44"/>
      <c r="FJZ92" s="44"/>
      <c r="FKA92" s="44"/>
      <c r="FKB92" s="44"/>
      <c r="FKC92" s="44"/>
      <c r="FKD92" s="44"/>
      <c r="FKE92" s="44"/>
      <c r="FKF92" s="44"/>
      <c r="FKG92" s="44"/>
      <c r="FKH92" s="44"/>
      <c r="FKI92" s="44"/>
      <c r="FKJ92" s="44"/>
      <c r="FKK92" s="44"/>
      <c r="FKL92" s="44"/>
      <c r="FKM92" s="44"/>
      <c r="FKN92" s="44"/>
      <c r="FKO92" s="44"/>
      <c r="FKP92" s="44"/>
      <c r="FKQ92" s="44"/>
    </row>
    <row r="93" spans="1:4359" s="38" customFormat="1" ht="31.5" customHeight="1" thickBot="1" x14ac:dyDescent="0.3">
      <c r="A93" s="732"/>
      <c r="B93" s="788"/>
      <c r="C93" s="814"/>
      <c r="D93" s="748"/>
      <c r="E93" s="748"/>
      <c r="F93" s="333" t="s">
        <v>23</v>
      </c>
      <c r="G93" s="262">
        <v>8.3400000000000002E-2</v>
      </c>
      <c r="H93" s="262">
        <v>8.3400000000000002E-2</v>
      </c>
      <c r="I93" s="262">
        <v>8.3400000000000002E-2</v>
      </c>
      <c r="J93" s="262">
        <v>8.3400000000000002E-2</v>
      </c>
      <c r="K93" s="262">
        <v>8.3400000000000002E-2</v>
      </c>
      <c r="L93" s="262">
        <v>1.67E-2</v>
      </c>
      <c r="M93" s="262">
        <v>0.03</v>
      </c>
      <c r="N93" s="262">
        <v>8.3400000000000002E-2</v>
      </c>
      <c r="O93" s="262">
        <v>8.3400000000000002E-2</v>
      </c>
      <c r="P93" s="262">
        <v>8.3400000000000002E-2</v>
      </c>
      <c r="Q93" s="262">
        <v>0.14344999999999999</v>
      </c>
      <c r="R93" s="262">
        <v>0.14000000000000001</v>
      </c>
      <c r="S93" s="335">
        <f>SUM(G93:R93)</f>
        <v>0.99735000000000007</v>
      </c>
      <c r="T93" s="803"/>
      <c r="U93" s="828"/>
      <c r="V93" s="750"/>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c r="IE93" s="44"/>
      <c r="IF93" s="44"/>
      <c r="IG93" s="44"/>
      <c r="IH93" s="44"/>
      <c r="II93" s="44"/>
      <c r="IJ93" s="44"/>
      <c r="IK93" s="44"/>
      <c r="IL93" s="44"/>
      <c r="IM93" s="44"/>
      <c r="IN93" s="44"/>
      <c r="IO93" s="44"/>
      <c r="IP93" s="44"/>
      <c r="IQ93" s="44"/>
      <c r="IR93" s="44"/>
      <c r="IS93" s="44"/>
      <c r="IT93" s="44"/>
      <c r="IU93" s="44"/>
      <c r="IV93" s="44"/>
      <c r="IW93" s="44"/>
      <c r="IX93" s="44"/>
      <c r="IY93" s="44"/>
      <c r="IZ93" s="44"/>
      <c r="JA93" s="44"/>
      <c r="JB93" s="44"/>
      <c r="JC93" s="44"/>
      <c r="JD93" s="44"/>
      <c r="JE93" s="44"/>
      <c r="JF93" s="44"/>
      <c r="JG93" s="44"/>
      <c r="JH93" s="44"/>
      <c r="JI93" s="44"/>
      <c r="JJ93" s="44"/>
      <c r="JK93" s="44"/>
      <c r="JL93" s="44"/>
      <c r="JM93" s="44"/>
      <c r="JN93" s="44"/>
      <c r="JO93" s="44"/>
      <c r="JP93" s="44"/>
      <c r="JQ93" s="44"/>
      <c r="JR93" s="44"/>
      <c r="JS93" s="44"/>
      <c r="JT93" s="44"/>
      <c r="JU93" s="44"/>
      <c r="JV93" s="44"/>
      <c r="JW93" s="44"/>
      <c r="JX93" s="44"/>
      <c r="JY93" s="44"/>
      <c r="JZ93" s="44"/>
      <c r="KA93" s="44"/>
      <c r="KB93" s="44"/>
      <c r="KC93" s="44"/>
      <c r="KD93" s="44"/>
      <c r="KE93" s="44"/>
      <c r="KF93" s="44"/>
      <c r="KG93" s="44"/>
      <c r="KH93" s="44"/>
      <c r="KI93" s="44"/>
      <c r="KJ93" s="44"/>
      <c r="KK93" s="44"/>
      <c r="KL93" s="44"/>
      <c r="KM93" s="44"/>
      <c r="KN93" s="44"/>
      <c r="KO93" s="44"/>
      <c r="KP93" s="44"/>
      <c r="KQ93" s="44"/>
      <c r="KR93" s="44"/>
      <c r="KS93" s="44"/>
      <c r="KT93" s="44"/>
      <c r="KU93" s="44"/>
      <c r="KV93" s="44"/>
      <c r="KW93" s="44"/>
      <c r="KX93" s="44"/>
      <c r="KY93" s="44"/>
      <c r="KZ93" s="44"/>
      <c r="LA93" s="44"/>
      <c r="LB93" s="44"/>
      <c r="LC93" s="44"/>
      <c r="LD93" s="44"/>
      <c r="LE93" s="44"/>
      <c r="LF93" s="44"/>
      <c r="LG93" s="44"/>
      <c r="LH93" s="44"/>
      <c r="LI93" s="44"/>
      <c r="LJ93" s="44"/>
      <c r="LK93" s="44"/>
      <c r="LL93" s="44"/>
      <c r="LM93" s="44"/>
      <c r="LN93" s="44"/>
      <c r="LO93" s="44"/>
      <c r="LP93" s="44"/>
      <c r="LQ93" s="44"/>
      <c r="LR93" s="44"/>
      <c r="LS93" s="44"/>
      <c r="LT93" s="44"/>
      <c r="LU93" s="44"/>
      <c r="LV93" s="44"/>
      <c r="LW93" s="44"/>
      <c r="LX93" s="44"/>
      <c r="LY93" s="44"/>
      <c r="LZ93" s="44"/>
      <c r="MA93" s="44"/>
      <c r="MB93" s="44"/>
      <c r="MC93" s="44"/>
      <c r="MD93" s="44"/>
      <c r="ME93" s="44"/>
      <c r="MF93" s="44"/>
      <c r="MG93" s="44"/>
      <c r="MH93" s="44"/>
      <c r="MI93" s="44"/>
      <c r="MJ93" s="44"/>
      <c r="MK93" s="44"/>
      <c r="ML93" s="44"/>
      <c r="MM93" s="44"/>
      <c r="MN93" s="44"/>
      <c r="MO93" s="44"/>
      <c r="MP93" s="44"/>
      <c r="MQ93" s="44"/>
      <c r="MR93" s="44"/>
      <c r="MS93" s="44"/>
      <c r="MT93" s="44"/>
      <c r="MU93" s="44"/>
      <c r="MV93" s="44"/>
      <c r="MW93" s="44"/>
      <c r="MX93" s="44"/>
      <c r="MY93" s="44"/>
      <c r="MZ93" s="44"/>
      <c r="NA93" s="44"/>
      <c r="NB93" s="44"/>
      <c r="NC93" s="44"/>
      <c r="ND93" s="44"/>
      <c r="NE93" s="44"/>
      <c r="NF93" s="44"/>
      <c r="NG93" s="44"/>
      <c r="NH93" s="44"/>
      <c r="NI93" s="44"/>
      <c r="NJ93" s="44"/>
      <c r="NK93" s="44"/>
      <c r="NL93" s="44"/>
      <c r="NM93" s="44"/>
      <c r="NN93" s="44"/>
      <c r="NO93" s="44"/>
      <c r="NP93" s="44"/>
      <c r="NQ93" s="44"/>
      <c r="NR93" s="44"/>
      <c r="NS93" s="44"/>
      <c r="NT93" s="44"/>
      <c r="NU93" s="44"/>
      <c r="NV93" s="44"/>
      <c r="NW93" s="44"/>
      <c r="NX93" s="44"/>
      <c r="NY93" s="44"/>
      <c r="NZ93" s="44"/>
      <c r="OA93" s="44"/>
      <c r="OB93" s="44"/>
      <c r="OC93" s="44"/>
      <c r="OD93" s="44"/>
      <c r="OE93" s="44"/>
      <c r="OF93" s="44"/>
      <c r="OG93" s="44"/>
      <c r="OH93" s="44"/>
      <c r="OI93" s="44"/>
      <c r="OJ93" s="44"/>
      <c r="OK93" s="44"/>
      <c r="OL93" s="44"/>
      <c r="OM93" s="44"/>
      <c r="ON93" s="44"/>
      <c r="OO93" s="44"/>
      <c r="OP93" s="44"/>
      <c r="OQ93" s="44"/>
      <c r="OR93" s="44"/>
      <c r="OS93" s="44"/>
      <c r="OT93" s="44"/>
      <c r="OU93" s="44"/>
      <c r="OV93" s="44"/>
      <c r="OW93" s="44"/>
      <c r="OX93" s="44"/>
      <c r="OY93" s="44"/>
      <c r="OZ93" s="44"/>
      <c r="PA93" s="44"/>
      <c r="PB93" s="44"/>
      <c r="PC93" s="44"/>
      <c r="PD93" s="44"/>
      <c r="PE93" s="44"/>
      <c r="PF93" s="44"/>
      <c r="PG93" s="44"/>
      <c r="PH93" s="44"/>
      <c r="PI93" s="44"/>
      <c r="PJ93" s="44"/>
      <c r="PK93" s="44"/>
      <c r="PL93" s="44"/>
      <c r="PM93" s="44"/>
      <c r="PN93" s="44"/>
      <c r="PO93" s="44"/>
      <c r="PP93" s="44"/>
      <c r="PQ93" s="44"/>
      <c r="PR93" s="44"/>
      <c r="PS93" s="44"/>
      <c r="PT93" s="44"/>
      <c r="PU93" s="44"/>
      <c r="PV93" s="44"/>
      <c r="PW93" s="44"/>
      <c r="PX93" s="44"/>
      <c r="PY93" s="44"/>
      <c r="PZ93" s="44"/>
      <c r="QA93" s="44"/>
      <c r="QB93" s="44"/>
      <c r="QC93" s="44"/>
      <c r="QD93" s="44"/>
      <c r="QE93" s="44"/>
      <c r="QF93" s="44"/>
      <c r="QG93" s="44"/>
      <c r="QH93" s="44"/>
      <c r="QI93" s="44"/>
      <c r="QJ93" s="44"/>
      <c r="QK93" s="44"/>
      <c r="QL93" s="44"/>
      <c r="QM93" s="44"/>
      <c r="QN93" s="44"/>
      <c r="QO93" s="44"/>
      <c r="QP93" s="44"/>
      <c r="QQ93" s="44"/>
      <c r="QR93" s="44"/>
      <c r="QS93" s="44"/>
      <c r="QT93" s="44"/>
      <c r="QU93" s="44"/>
      <c r="QV93" s="44"/>
      <c r="QW93" s="44"/>
      <c r="QX93" s="44"/>
      <c r="QY93" s="44"/>
      <c r="QZ93" s="44"/>
      <c r="RA93" s="44"/>
      <c r="RB93" s="44"/>
      <c r="RC93" s="44"/>
      <c r="RD93" s="44"/>
      <c r="RE93" s="44"/>
      <c r="RF93" s="44"/>
      <c r="RG93" s="44"/>
      <c r="RH93" s="44"/>
      <c r="RI93" s="44"/>
      <c r="RJ93" s="44"/>
      <c r="RK93" s="44"/>
      <c r="RL93" s="44"/>
      <c r="RM93" s="44"/>
      <c r="RN93" s="44"/>
      <c r="RO93" s="44"/>
      <c r="RP93" s="44"/>
      <c r="RQ93" s="44"/>
      <c r="RR93" s="44"/>
      <c r="RS93" s="44"/>
      <c r="RT93" s="44"/>
      <c r="RU93" s="44"/>
      <c r="RV93" s="44"/>
      <c r="RW93" s="44"/>
      <c r="RX93" s="44"/>
      <c r="RY93" s="44"/>
      <c r="RZ93" s="44"/>
      <c r="SA93" s="44"/>
      <c r="SB93" s="44"/>
      <c r="SC93" s="44"/>
      <c r="SD93" s="44"/>
      <c r="SE93" s="44"/>
      <c r="SF93" s="44"/>
      <c r="SG93" s="44"/>
      <c r="SH93" s="44"/>
      <c r="SI93" s="44"/>
      <c r="SJ93" s="44"/>
      <c r="SK93" s="44"/>
      <c r="SL93" s="44"/>
      <c r="SM93" s="44"/>
      <c r="SN93" s="44"/>
      <c r="SO93" s="44"/>
      <c r="SP93" s="44"/>
      <c r="SQ93" s="44"/>
      <c r="SR93" s="44"/>
      <c r="SS93" s="44"/>
      <c r="ST93" s="44"/>
      <c r="SU93" s="44"/>
      <c r="SV93" s="44"/>
      <c r="SW93" s="44"/>
      <c r="SX93" s="44"/>
      <c r="SY93" s="44"/>
      <c r="SZ93" s="44"/>
      <c r="TA93" s="44"/>
      <c r="TB93" s="44"/>
      <c r="TC93" s="44"/>
      <c r="TD93" s="44"/>
      <c r="TE93" s="44"/>
      <c r="TF93" s="44"/>
      <c r="TG93" s="44"/>
      <c r="TH93" s="44"/>
      <c r="TI93" s="44"/>
      <c r="TJ93" s="44"/>
      <c r="TK93" s="44"/>
      <c r="TL93" s="44"/>
      <c r="TM93" s="44"/>
      <c r="TN93" s="44"/>
      <c r="TO93" s="44"/>
      <c r="TP93" s="44"/>
      <c r="TQ93" s="44"/>
      <c r="TR93" s="44"/>
      <c r="TS93" s="44"/>
      <c r="TT93" s="44"/>
      <c r="TU93" s="44"/>
      <c r="TV93" s="44"/>
      <c r="TW93" s="44"/>
      <c r="TX93" s="44"/>
      <c r="TY93" s="44"/>
      <c r="TZ93" s="44"/>
      <c r="UA93" s="44"/>
      <c r="UB93" s="44"/>
      <c r="UC93" s="44"/>
      <c r="UD93" s="44"/>
      <c r="UE93" s="44"/>
      <c r="UF93" s="44"/>
      <c r="UG93" s="44"/>
      <c r="UH93" s="44"/>
      <c r="UI93" s="44"/>
      <c r="UJ93" s="44"/>
      <c r="UK93" s="44"/>
      <c r="UL93" s="44"/>
      <c r="UM93" s="44"/>
      <c r="UN93" s="44"/>
      <c r="UO93" s="44"/>
      <c r="UP93" s="44"/>
      <c r="UQ93" s="44"/>
      <c r="UR93" s="44"/>
      <c r="US93" s="44"/>
      <c r="UT93" s="44"/>
      <c r="UU93" s="44"/>
      <c r="UV93" s="44"/>
      <c r="UW93" s="44"/>
      <c r="UX93" s="44"/>
      <c r="UY93" s="44"/>
      <c r="UZ93" s="44"/>
      <c r="VA93" s="44"/>
      <c r="VB93" s="44"/>
      <c r="VC93" s="44"/>
      <c r="VD93" s="44"/>
      <c r="VE93" s="44"/>
      <c r="VF93" s="44"/>
      <c r="VG93" s="44"/>
      <c r="VH93" s="44"/>
      <c r="VI93" s="44"/>
      <c r="VJ93" s="44"/>
      <c r="VK93" s="44"/>
      <c r="VL93" s="44"/>
      <c r="VM93" s="44"/>
      <c r="VN93" s="44"/>
      <c r="VO93" s="44"/>
      <c r="VP93" s="44"/>
      <c r="VQ93" s="44"/>
      <c r="VR93" s="44"/>
      <c r="VS93" s="44"/>
      <c r="VT93" s="44"/>
      <c r="VU93" s="44"/>
      <c r="VV93" s="44"/>
      <c r="VW93" s="44"/>
      <c r="VX93" s="44"/>
      <c r="VY93" s="44"/>
      <c r="VZ93" s="44"/>
      <c r="WA93" s="44"/>
      <c r="WB93" s="44"/>
      <c r="WC93" s="44"/>
      <c r="WD93" s="44"/>
      <c r="WE93" s="44"/>
      <c r="WF93" s="44"/>
      <c r="WG93" s="44"/>
      <c r="WH93" s="44"/>
      <c r="WI93" s="44"/>
      <c r="WJ93" s="44"/>
      <c r="WK93" s="44"/>
      <c r="WL93" s="44"/>
      <c r="WM93" s="44"/>
      <c r="WN93" s="44"/>
      <c r="WO93" s="44"/>
      <c r="WP93" s="44"/>
      <c r="WQ93" s="44"/>
      <c r="WR93" s="44"/>
      <c r="WS93" s="44"/>
      <c r="WT93" s="44"/>
      <c r="WU93" s="44"/>
      <c r="WV93" s="44"/>
      <c r="WW93" s="44"/>
      <c r="WX93" s="44"/>
      <c r="WY93" s="44"/>
      <c r="WZ93" s="44"/>
      <c r="XA93" s="44"/>
      <c r="XB93" s="44"/>
      <c r="XC93" s="44"/>
      <c r="XD93" s="44"/>
      <c r="XE93" s="44"/>
      <c r="XF93" s="44"/>
      <c r="XG93" s="44"/>
      <c r="XH93" s="44"/>
      <c r="XI93" s="44"/>
      <c r="XJ93" s="44"/>
      <c r="XK93" s="44"/>
      <c r="XL93" s="44"/>
      <c r="XM93" s="44"/>
      <c r="XN93" s="44"/>
      <c r="XO93" s="44"/>
      <c r="XP93" s="44"/>
      <c r="XQ93" s="44"/>
      <c r="XR93" s="44"/>
      <c r="XS93" s="44"/>
      <c r="XT93" s="44"/>
      <c r="XU93" s="44"/>
      <c r="XV93" s="44"/>
      <c r="XW93" s="44"/>
      <c r="XX93" s="44"/>
      <c r="XY93" s="44"/>
      <c r="XZ93" s="44"/>
      <c r="YA93" s="44"/>
      <c r="YB93" s="44"/>
      <c r="YC93" s="44"/>
      <c r="YD93" s="44"/>
      <c r="YE93" s="44"/>
      <c r="YF93" s="44"/>
      <c r="YG93" s="44"/>
      <c r="YH93" s="44"/>
      <c r="YI93" s="44"/>
      <c r="YJ93" s="44"/>
      <c r="YK93" s="44"/>
      <c r="YL93" s="44"/>
      <c r="YM93" s="44"/>
      <c r="YN93" s="44"/>
      <c r="YO93" s="44"/>
      <c r="YP93" s="44"/>
      <c r="YQ93" s="44"/>
      <c r="YR93" s="44"/>
      <c r="YS93" s="44"/>
      <c r="YT93" s="44"/>
      <c r="YU93" s="44"/>
      <c r="YV93" s="44"/>
      <c r="YW93" s="44"/>
      <c r="YX93" s="44"/>
      <c r="YY93" s="44"/>
      <c r="YZ93" s="44"/>
      <c r="ZA93" s="44"/>
      <c r="ZB93" s="44"/>
      <c r="ZC93" s="44"/>
      <c r="ZD93" s="44"/>
      <c r="ZE93" s="44"/>
      <c r="ZF93" s="44"/>
      <c r="ZG93" s="44"/>
      <c r="ZH93" s="44"/>
      <c r="ZI93" s="44"/>
      <c r="ZJ93" s="44"/>
      <c r="ZK93" s="44"/>
      <c r="ZL93" s="44"/>
      <c r="ZM93" s="44"/>
      <c r="ZN93" s="44"/>
      <c r="ZO93" s="44"/>
      <c r="ZP93" s="44"/>
      <c r="ZQ93" s="44"/>
      <c r="ZR93" s="44"/>
      <c r="ZS93" s="44"/>
      <c r="ZT93" s="44"/>
      <c r="ZU93" s="44"/>
      <c r="ZV93" s="44"/>
      <c r="ZW93" s="44"/>
      <c r="ZX93" s="44"/>
      <c r="ZY93" s="44"/>
      <c r="ZZ93" s="44"/>
      <c r="AAA93" s="44"/>
      <c r="AAB93" s="44"/>
      <c r="AAC93" s="44"/>
      <c r="AAD93" s="44"/>
      <c r="AAE93" s="44"/>
      <c r="AAF93" s="44"/>
      <c r="AAG93" s="44"/>
      <c r="AAH93" s="44"/>
      <c r="AAI93" s="44"/>
      <c r="AAJ93" s="44"/>
      <c r="AAK93" s="44"/>
      <c r="AAL93" s="44"/>
      <c r="AAM93" s="44"/>
      <c r="AAN93" s="44"/>
      <c r="AAO93" s="44"/>
      <c r="AAP93" s="44"/>
      <c r="AAQ93" s="44"/>
      <c r="AAR93" s="44"/>
      <c r="AAS93" s="44"/>
      <c r="AAT93" s="44"/>
      <c r="AAU93" s="44"/>
      <c r="AAV93" s="44"/>
      <c r="AAW93" s="44"/>
      <c r="AAX93" s="44"/>
      <c r="AAY93" s="44"/>
      <c r="AAZ93" s="44"/>
      <c r="ABA93" s="44"/>
      <c r="ABB93" s="44"/>
      <c r="ABC93" s="44"/>
      <c r="ABD93" s="44"/>
      <c r="ABE93" s="44"/>
      <c r="ABF93" s="44"/>
      <c r="ABG93" s="44"/>
      <c r="ABH93" s="44"/>
      <c r="ABI93" s="44"/>
      <c r="ABJ93" s="44"/>
      <c r="ABK93" s="44"/>
      <c r="ABL93" s="44"/>
      <c r="ABM93" s="44"/>
      <c r="ABN93" s="44"/>
      <c r="ABO93" s="44"/>
      <c r="ABP93" s="44"/>
      <c r="ABQ93" s="44"/>
      <c r="ABR93" s="44"/>
      <c r="ABS93" s="44"/>
      <c r="ABT93" s="44"/>
      <c r="ABU93" s="44"/>
      <c r="ABV93" s="44"/>
      <c r="ABW93" s="44"/>
      <c r="ABX93" s="44"/>
      <c r="ABY93" s="44"/>
      <c r="ABZ93" s="44"/>
      <c r="ACA93" s="44"/>
      <c r="ACB93" s="44"/>
      <c r="ACC93" s="44"/>
      <c r="ACD93" s="44"/>
      <c r="ACE93" s="44"/>
      <c r="ACF93" s="44"/>
      <c r="ACG93" s="44"/>
      <c r="ACH93" s="44"/>
      <c r="ACI93" s="44"/>
      <c r="ACJ93" s="44"/>
      <c r="ACK93" s="44"/>
      <c r="ACL93" s="44"/>
      <c r="ACM93" s="44"/>
      <c r="ACN93" s="44"/>
      <c r="ACO93" s="44"/>
      <c r="ACP93" s="44"/>
      <c r="ACQ93" s="44"/>
      <c r="ACR93" s="44"/>
      <c r="ACS93" s="44"/>
      <c r="ACT93" s="44"/>
      <c r="ACU93" s="44"/>
      <c r="ACV93" s="44"/>
      <c r="ACW93" s="44"/>
      <c r="ACX93" s="44"/>
      <c r="ACY93" s="44"/>
      <c r="ACZ93" s="44"/>
      <c r="ADA93" s="44"/>
      <c r="ADB93" s="44"/>
      <c r="ADC93" s="44"/>
      <c r="ADD93" s="44"/>
      <c r="ADE93" s="44"/>
      <c r="ADF93" s="44"/>
      <c r="ADG93" s="44"/>
      <c r="ADH93" s="44"/>
      <c r="ADI93" s="44"/>
      <c r="ADJ93" s="44"/>
      <c r="ADK93" s="44"/>
      <c r="ADL93" s="44"/>
      <c r="ADM93" s="44"/>
      <c r="ADN93" s="44"/>
      <c r="ADO93" s="44"/>
      <c r="ADP93" s="44"/>
      <c r="ADQ93" s="44"/>
      <c r="ADR93" s="44"/>
      <c r="ADS93" s="44"/>
      <c r="ADT93" s="44"/>
      <c r="ADU93" s="44"/>
      <c r="ADV93" s="44"/>
      <c r="ADW93" s="44"/>
      <c r="ADX93" s="44"/>
      <c r="ADY93" s="44"/>
      <c r="ADZ93" s="44"/>
      <c r="AEA93" s="44"/>
      <c r="AEB93" s="44"/>
      <c r="AEC93" s="44"/>
      <c r="AED93" s="44"/>
      <c r="AEE93" s="44"/>
      <c r="AEF93" s="44"/>
      <c r="AEG93" s="44"/>
      <c r="AEH93" s="44"/>
      <c r="AEI93" s="44"/>
      <c r="AEJ93" s="44"/>
      <c r="AEK93" s="44"/>
      <c r="AEL93" s="44"/>
      <c r="AEM93" s="44"/>
      <c r="AEN93" s="44"/>
      <c r="AEO93" s="44"/>
      <c r="AEP93" s="44"/>
      <c r="AEQ93" s="44"/>
      <c r="AER93" s="44"/>
      <c r="AES93" s="44"/>
      <c r="AET93" s="44"/>
      <c r="AEU93" s="44"/>
      <c r="AEV93" s="44"/>
      <c r="AEW93" s="44"/>
      <c r="AEX93" s="44"/>
      <c r="AEY93" s="44"/>
      <c r="AEZ93" s="44"/>
      <c r="AFA93" s="44"/>
      <c r="AFB93" s="44"/>
      <c r="AFC93" s="44"/>
      <c r="AFD93" s="44"/>
      <c r="AFE93" s="44"/>
      <c r="AFF93" s="44"/>
      <c r="AFG93" s="44"/>
      <c r="AFH93" s="44"/>
      <c r="AFI93" s="44"/>
      <c r="AFJ93" s="44"/>
      <c r="AFK93" s="44"/>
      <c r="AFL93" s="44"/>
      <c r="AFM93" s="44"/>
      <c r="AFN93" s="44"/>
      <c r="AFO93" s="44"/>
      <c r="AFP93" s="44"/>
      <c r="AFQ93" s="44"/>
      <c r="AFR93" s="44"/>
      <c r="AFS93" s="44"/>
      <c r="AFT93" s="44"/>
      <c r="AFU93" s="44"/>
      <c r="AFV93" s="44"/>
      <c r="AFW93" s="44"/>
      <c r="AFX93" s="44"/>
      <c r="AFY93" s="44"/>
      <c r="AFZ93" s="44"/>
      <c r="AGA93" s="44"/>
      <c r="AGB93" s="44"/>
      <c r="AGC93" s="44"/>
      <c r="AGD93" s="44"/>
      <c r="AGE93" s="44"/>
      <c r="AGF93" s="44"/>
      <c r="AGG93" s="44"/>
      <c r="AGH93" s="44"/>
      <c r="AGI93" s="44"/>
      <c r="AGJ93" s="44"/>
      <c r="AGK93" s="44"/>
      <c r="AGL93" s="44"/>
      <c r="AGM93" s="44"/>
      <c r="AGN93" s="44"/>
      <c r="AGO93" s="44"/>
      <c r="AGP93" s="44"/>
      <c r="AGQ93" s="44"/>
      <c r="AGR93" s="44"/>
      <c r="AGS93" s="44"/>
      <c r="AGT93" s="44"/>
      <c r="AGU93" s="44"/>
      <c r="AGV93" s="44"/>
      <c r="AGW93" s="44"/>
      <c r="AGX93" s="44"/>
      <c r="AGY93" s="44"/>
      <c r="AGZ93" s="44"/>
      <c r="AHA93" s="44"/>
      <c r="AHB93" s="44"/>
      <c r="AHC93" s="44"/>
      <c r="AHD93" s="44"/>
      <c r="AHE93" s="44"/>
      <c r="AHF93" s="44"/>
      <c r="AHG93" s="44"/>
      <c r="AHH93" s="44"/>
      <c r="AHI93" s="44"/>
      <c r="AHJ93" s="44"/>
      <c r="AHK93" s="44"/>
      <c r="AHL93" s="44"/>
      <c r="AHM93" s="44"/>
      <c r="AHN93" s="44"/>
      <c r="AHO93" s="44"/>
      <c r="AHP93" s="44"/>
      <c r="AHQ93" s="44"/>
      <c r="AHR93" s="44"/>
      <c r="AHS93" s="44"/>
      <c r="AHT93" s="44"/>
      <c r="AHU93" s="44"/>
      <c r="AHV93" s="44"/>
      <c r="AHW93" s="44"/>
      <c r="AHX93" s="44"/>
      <c r="AHY93" s="44"/>
      <c r="AHZ93" s="44"/>
      <c r="AIA93" s="44"/>
      <c r="AIB93" s="44"/>
      <c r="AIC93" s="44"/>
      <c r="AID93" s="44"/>
      <c r="AIE93" s="44"/>
      <c r="AIF93" s="44"/>
      <c r="AIG93" s="44"/>
      <c r="AIH93" s="44"/>
      <c r="AII93" s="44"/>
      <c r="AIJ93" s="44"/>
      <c r="AIK93" s="44"/>
      <c r="AIL93" s="44"/>
      <c r="AIM93" s="44"/>
      <c r="AIN93" s="44"/>
      <c r="AIO93" s="44"/>
      <c r="AIP93" s="44"/>
      <c r="AIQ93" s="44"/>
      <c r="AIR93" s="44"/>
      <c r="AIS93" s="44"/>
      <c r="AIT93" s="44"/>
      <c r="AIU93" s="44"/>
      <c r="AIV93" s="44"/>
      <c r="AIW93" s="44"/>
      <c r="AIX93" s="44"/>
      <c r="AIY93" s="44"/>
      <c r="AIZ93" s="44"/>
      <c r="AJA93" s="44"/>
      <c r="AJB93" s="44"/>
      <c r="AJC93" s="44"/>
      <c r="AJD93" s="44"/>
      <c r="AJE93" s="44"/>
      <c r="AJF93" s="44"/>
      <c r="AJG93" s="44"/>
      <c r="AJH93" s="44"/>
      <c r="AJI93" s="44"/>
      <c r="AJJ93" s="44"/>
      <c r="AJK93" s="44"/>
      <c r="AJL93" s="44"/>
      <c r="AJM93" s="44"/>
      <c r="AJN93" s="44"/>
      <c r="AJO93" s="44"/>
      <c r="AJP93" s="44"/>
      <c r="AJQ93" s="44"/>
      <c r="AJR93" s="44"/>
      <c r="AJS93" s="44"/>
      <c r="AJT93" s="44"/>
      <c r="AJU93" s="44"/>
      <c r="AJV93" s="44"/>
      <c r="AJW93" s="44"/>
      <c r="AJX93" s="44"/>
      <c r="AJY93" s="44"/>
      <c r="AJZ93" s="44"/>
      <c r="AKA93" s="44"/>
      <c r="AKB93" s="44"/>
      <c r="AKC93" s="44"/>
      <c r="AKD93" s="44"/>
      <c r="AKE93" s="44"/>
      <c r="AKF93" s="44"/>
      <c r="AKG93" s="44"/>
      <c r="AKH93" s="44"/>
      <c r="AKI93" s="44"/>
      <c r="AKJ93" s="44"/>
      <c r="AKK93" s="44"/>
      <c r="AKL93" s="44"/>
      <c r="AKM93" s="44"/>
      <c r="AKN93" s="44"/>
      <c r="AKO93" s="44"/>
      <c r="AKP93" s="44"/>
      <c r="AKQ93" s="44"/>
      <c r="AKR93" s="44"/>
      <c r="AKS93" s="44"/>
      <c r="AKT93" s="44"/>
      <c r="AKU93" s="44"/>
      <c r="AKV93" s="44"/>
      <c r="AKW93" s="44"/>
      <c r="AKX93" s="44"/>
      <c r="AKY93" s="44"/>
      <c r="AKZ93" s="44"/>
      <c r="ALA93" s="44"/>
      <c r="ALB93" s="44"/>
      <c r="ALC93" s="44"/>
      <c r="ALD93" s="44"/>
      <c r="ALE93" s="44"/>
      <c r="ALF93" s="44"/>
      <c r="ALG93" s="44"/>
      <c r="ALH93" s="44"/>
      <c r="ALI93" s="44"/>
      <c r="ALJ93" s="44"/>
      <c r="ALK93" s="44"/>
      <c r="ALL93" s="44"/>
      <c r="ALM93" s="44"/>
      <c r="ALN93" s="44"/>
      <c r="ALO93" s="44"/>
      <c r="ALP93" s="44"/>
      <c r="ALQ93" s="44"/>
      <c r="ALR93" s="44"/>
      <c r="ALS93" s="44"/>
      <c r="ALT93" s="44"/>
      <c r="ALU93" s="44"/>
      <c r="ALV93" s="44"/>
      <c r="ALW93" s="44"/>
      <c r="ALX93" s="44"/>
      <c r="ALY93" s="44"/>
      <c r="ALZ93" s="44"/>
      <c r="AMA93" s="44"/>
      <c r="AMB93" s="44"/>
      <c r="AMC93" s="44"/>
      <c r="AMD93" s="44"/>
      <c r="AME93" s="44"/>
      <c r="AMF93" s="44"/>
      <c r="AMG93" s="44"/>
      <c r="AMH93" s="44"/>
      <c r="AMI93" s="44"/>
      <c r="AMJ93" s="44"/>
      <c r="AMK93" s="44"/>
      <c r="AML93" s="44"/>
      <c r="AMM93" s="44"/>
      <c r="AMN93" s="44"/>
      <c r="AMO93" s="44"/>
      <c r="AMP93" s="44"/>
      <c r="AMQ93" s="44"/>
      <c r="AMR93" s="44"/>
      <c r="AMS93" s="44"/>
      <c r="AMT93" s="44"/>
      <c r="AMU93" s="44"/>
      <c r="AMV93" s="44"/>
      <c r="AMW93" s="44"/>
      <c r="AMX93" s="44"/>
      <c r="AMY93" s="44"/>
      <c r="AMZ93" s="44"/>
      <c r="ANA93" s="44"/>
      <c r="ANB93" s="44"/>
      <c r="ANC93" s="44"/>
      <c r="AND93" s="44"/>
      <c r="ANE93" s="44"/>
      <c r="ANF93" s="44"/>
      <c r="ANG93" s="44"/>
      <c r="ANH93" s="44"/>
      <c r="ANI93" s="44"/>
      <c r="ANJ93" s="44"/>
      <c r="ANK93" s="44"/>
      <c r="ANL93" s="44"/>
      <c r="ANM93" s="44"/>
      <c r="ANN93" s="44"/>
      <c r="ANO93" s="44"/>
      <c r="ANP93" s="44"/>
      <c r="ANQ93" s="44"/>
      <c r="ANR93" s="44"/>
      <c r="ANS93" s="44"/>
      <c r="ANT93" s="44"/>
      <c r="ANU93" s="44"/>
      <c r="ANV93" s="44"/>
      <c r="ANW93" s="44"/>
      <c r="ANX93" s="44"/>
      <c r="ANY93" s="44"/>
      <c r="ANZ93" s="44"/>
      <c r="AOA93" s="44"/>
      <c r="AOB93" s="44"/>
      <c r="AOC93" s="44"/>
      <c r="AOD93" s="44"/>
      <c r="AOE93" s="44"/>
      <c r="AOF93" s="44"/>
      <c r="AOG93" s="44"/>
      <c r="AOH93" s="44"/>
      <c r="AOI93" s="44"/>
      <c r="AOJ93" s="44"/>
      <c r="AOK93" s="44"/>
      <c r="AOL93" s="44"/>
      <c r="AOM93" s="44"/>
      <c r="AON93" s="44"/>
      <c r="AOO93" s="44"/>
      <c r="AOP93" s="44"/>
      <c r="AOQ93" s="44"/>
      <c r="AOR93" s="44"/>
      <c r="AOS93" s="44"/>
      <c r="AOT93" s="44"/>
      <c r="AOU93" s="44"/>
      <c r="AOV93" s="44"/>
      <c r="AOW93" s="44"/>
      <c r="AOX93" s="44"/>
      <c r="AOY93" s="44"/>
      <c r="AOZ93" s="44"/>
      <c r="APA93" s="44"/>
      <c r="APB93" s="44"/>
      <c r="APC93" s="44"/>
      <c r="APD93" s="44"/>
      <c r="APE93" s="44"/>
      <c r="APF93" s="44"/>
      <c r="APG93" s="44"/>
      <c r="APH93" s="44"/>
      <c r="API93" s="44"/>
      <c r="APJ93" s="44"/>
      <c r="APK93" s="44"/>
      <c r="APL93" s="44"/>
      <c r="APM93" s="44"/>
      <c r="APN93" s="44"/>
      <c r="APO93" s="44"/>
      <c r="APP93" s="44"/>
      <c r="APQ93" s="44"/>
      <c r="APR93" s="44"/>
      <c r="APS93" s="44"/>
      <c r="APT93" s="44"/>
      <c r="APU93" s="44"/>
      <c r="APV93" s="44"/>
      <c r="APW93" s="44"/>
      <c r="APX93" s="44"/>
      <c r="APY93" s="44"/>
      <c r="APZ93" s="44"/>
      <c r="AQA93" s="44"/>
      <c r="AQB93" s="44"/>
      <c r="AQC93" s="44"/>
      <c r="AQD93" s="44"/>
      <c r="AQE93" s="44"/>
      <c r="AQF93" s="44"/>
      <c r="AQG93" s="44"/>
      <c r="AQH93" s="44"/>
      <c r="AQI93" s="44"/>
      <c r="AQJ93" s="44"/>
      <c r="AQK93" s="44"/>
      <c r="AQL93" s="44"/>
      <c r="AQM93" s="44"/>
      <c r="AQN93" s="44"/>
      <c r="AQO93" s="44"/>
      <c r="AQP93" s="44"/>
      <c r="AQQ93" s="44"/>
      <c r="AQR93" s="44"/>
      <c r="AQS93" s="44"/>
      <c r="AQT93" s="44"/>
      <c r="AQU93" s="44"/>
      <c r="AQV93" s="44"/>
      <c r="AQW93" s="44"/>
      <c r="AQX93" s="44"/>
      <c r="AQY93" s="44"/>
      <c r="AQZ93" s="44"/>
      <c r="ARA93" s="44"/>
      <c r="ARB93" s="44"/>
      <c r="ARC93" s="44"/>
      <c r="ARD93" s="44"/>
      <c r="ARE93" s="44"/>
      <c r="ARF93" s="44"/>
      <c r="ARG93" s="44"/>
      <c r="ARH93" s="44"/>
      <c r="ARI93" s="44"/>
      <c r="ARJ93" s="44"/>
      <c r="ARK93" s="44"/>
      <c r="ARL93" s="44"/>
      <c r="ARM93" s="44"/>
      <c r="ARN93" s="44"/>
      <c r="ARO93" s="44"/>
      <c r="ARP93" s="44"/>
      <c r="ARQ93" s="44"/>
      <c r="ARR93" s="44"/>
      <c r="ARS93" s="44"/>
      <c r="ART93" s="44"/>
      <c r="ARU93" s="44"/>
      <c r="ARV93" s="44"/>
      <c r="ARW93" s="44"/>
      <c r="ARX93" s="44"/>
      <c r="ARY93" s="44"/>
      <c r="ARZ93" s="44"/>
      <c r="ASA93" s="44"/>
      <c r="ASB93" s="44"/>
      <c r="ASC93" s="44"/>
      <c r="ASD93" s="44"/>
      <c r="ASE93" s="44"/>
      <c r="ASF93" s="44"/>
      <c r="ASG93" s="44"/>
      <c r="ASH93" s="44"/>
      <c r="ASI93" s="44"/>
      <c r="ASJ93" s="44"/>
      <c r="ASK93" s="44"/>
      <c r="ASL93" s="44"/>
      <c r="ASM93" s="44"/>
      <c r="ASN93" s="44"/>
      <c r="ASO93" s="44"/>
      <c r="ASP93" s="44"/>
      <c r="ASQ93" s="44"/>
      <c r="ASR93" s="44"/>
      <c r="ASS93" s="44"/>
      <c r="AST93" s="44"/>
      <c r="ASU93" s="44"/>
      <c r="ASV93" s="44"/>
      <c r="ASW93" s="44"/>
      <c r="ASX93" s="44"/>
      <c r="ASY93" s="44"/>
      <c r="ASZ93" s="44"/>
      <c r="ATA93" s="44"/>
      <c r="ATB93" s="44"/>
      <c r="ATC93" s="44"/>
      <c r="ATD93" s="44"/>
      <c r="ATE93" s="44"/>
      <c r="ATF93" s="44"/>
      <c r="ATG93" s="44"/>
      <c r="ATH93" s="44"/>
      <c r="ATI93" s="44"/>
      <c r="ATJ93" s="44"/>
      <c r="ATK93" s="44"/>
      <c r="ATL93" s="44"/>
      <c r="ATM93" s="44"/>
      <c r="ATN93" s="44"/>
      <c r="ATO93" s="44"/>
      <c r="ATP93" s="44"/>
      <c r="ATQ93" s="44"/>
      <c r="ATR93" s="44"/>
      <c r="ATS93" s="44"/>
      <c r="ATT93" s="44"/>
      <c r="ATU93" s="44"/>
      <c r="ATV93" s="44"/>
      <c r="ATW93" s="44"/>
      <c r="ATX93" s="44"/>
      <c r="ATY93" s="44"/>
      <c r="ATZ93" s="44"/>
      <c r="AUA93" s="44"/>
      <c r="AUB93" s="44"/>
      <c r="AUC93" s="44"/>
      <c r="AUD93" s="44"/>
      <c r="AUE93" s="44"/>
      <c r="AUF93" s="44"/>
      <c r="AUG93" s="44"/>
      <c r="AUH93" s="44"/>
      <c r="AUI93" s="44"/>
      <c r="AUJ93" s="44"/>
      <c r="AUK93" s="44"/>
      <c r="AUL93" s="44"/>
      <c r="AUM93" s="44"/>
      <c r="AUN93" s="44"/>
      <c r="AUO93" s="44"/>
      <c r="AUP93" s="44"/>
      <c r="AUQ93" s="44"/>
      <c r="AUR93" s="44"/>
      <c r="AUS93" s="44"/>
      <c r="AUT93" s="44"/>
      <c r="AUU93" s="44"/>
      <c r="AUV93" s="44"/>
      <c r="AUW93" s="44"/>
      <c r="AUX93" s="44"/>
      <c r="AUY93" s="44"/>
      <c r="AUZ93" s="44"/>
      <c r="AVA93" s="44"/>
      <c r="AVB93" s="44"/>
      <c r="AVC93" s="44"/>
      <c r="AVD93" s="44"/>
      <c r="AVE93" s="44"/>
      <c r="AVF93" s="44"/>
      <c r="AVG93" s="44"/>
      <c r="AVH93" s="44"/>
      <c r="AVI93" s="44"/>
      <c r="AVJ93" s="44"/>
      <c r="AVK93" s="44"/>
      <c r="AVL93" s="44"/>
      <c r="AVM93" s="44"/>
      <c r="AVN93" s="44"/>
      <c r="AVO93" s="44"/>
      <c r="AVP93" s="44"/>
      <c r="AVQ93" s="44"/>
      <c r="AVR93" s="44"/>
      <c r="AVS93" s="44"/>
      <c r="AVT93" s="44"/>
      <c r="AVU93" s="44"/>
      <c r="AVV93" s="44"/>
      <c r="AVW93" s="44"/>
      <c r="AVX93" s="44"/>
      <c r="AVY93" s="44"/>
      <c r="AVZ93" s="44"/>
      <c r="AWA93" s="44"/>
      <c r="AWB93" s="44"/>
      <c r="AWC93" s="44"/>
      <c r="AWD93" s="44"/>
      <c r="AWE93" s="44"/>
      <c r="AWF93" s="44"/>
      <c r="AWG93" s="44"/>
      <c r="AWH93" s="44"/>
      <c r="AWI93" s="44"/>
      <c r="AWJ93" s="44"/>
      <c r="AWK93" s="44"/>
      <c r="AWL93" s="44"/>
      <c r="AWM93" s="44"/>
      <c r="AWN93" s="44"/>
      <c r="AWO93" s="44"/>
      <c r="AWP93" s="44"/>
      <c r="AWQ93" s="44"/>
      <c r="AWR93" s="44"/>
      <c r="AWS93" s="44"/>
      <c r="AWT93" s="44"/>
      <c r="AWU93" s="44"/>
      <c r="AWV93" s="44"/>
      <c r="AWW93" s="44"/>
      <c r="AWX93" s="44"/>
      <c r="AWY93" s="44"/>
      <c r="AWZ93" s="44"/>
      <c r="AXA93" s="44"/>
      <c r="AXB93" s="44"/>
      <c r="AXC93" s="44"/>
      <c r="AXD93" s="44"/>
      <c r="AXE93" s="44"/>
      <c r="AXF93" s="44"/>
      <c r="AXG93" s="44"/>
      <c r="AXH93" s="44"/>
      <c r="AXI93" s="44"/>
      <c r="AXJ93" s="44"/>
      <c r="AXK93" s="44"/>
      <c r="AXL93" s="44"/>
      <c r="AXM93" s="44"/>
      <c r="AXN93" s="44"/>
      <c r="AXO93" s="44"/>
      <c r="AXP93" s="44"/>
      <c r="AXQ93" s="44"/>
      <c r="AXR93" s="44"/>
      <c r="AXS93" s="44"/>
      <c r="AXT93" s="44"/>
      <c r="AXU93" s="44"/>
      <c r="AXV93" s="44"/>
      <c r="AXW93" s="44"/>
      <c r="AXX93" s="44"/>
      <c r="AXY93" s="44"/>
      <c r="AXZ93" s="44"/>
      <c r="AYA93" s="44"/>
      <c r="AYB93" s="44"/>
      <c r="AYC93" s="44"/>
      <c r="AYD93" s="44"/>
      <c r="AYE93" s="44"/>
      <c r="AYF93" s="44"/>
      <c r="AYG93" s="44"/>
      <c r="AYH93" s="44"/>
      <c r="AYI93" s="44"/>
      <c r="AYJ93" s="44"/>
      <c r="AYK93" s="44"/>
      <c r="AYL93" s="44"/>
      <c r="AYM93" s="44"/>
      <c r="AYN93" s="44"/>
      <c r="AYO93" s="44"/>
      <c r="AYP93" s="44"/>
      <c r="AYQ93" s="44"/>
      <c r="AYR93" s="44"/>
      <c r="AYS93" s="44"/>
      <c r="AYT93" s="44"/>
      <c r="AYU93" s="44"/>
      <c r="AYV93" s="44"/>
      <c r="AYW93" s="44"/>
      <c r="AYX93" s="44"/>
      <c r="AYY93" s="44"/>
      <c r="AYZ93" s="44"/>
      <c r="AZA93" s="44"/>
      <c r="AZB93" s="44"/>
      <c r="AZC93" s="44"/>
      <c r="AZD93" s="44"/>
      <c r="AZE93" s="44"/>
      <c r="AZF93" s="44"/>
      <c r="AZG93" s="44"/>
      <c r="AZH93" s="44"/>
      <c r="AZI93" s="44"/>
      <c r="AZJ93" s="44"/>
      <c r="AZK93" s="44"/>
      <c r="AZL93" s="44"/>
      <c r="AZM93" s="44"/>
      <c r="AZN93" s="44"/>
      <c r="AZO93" s="44"/>
      <c r="AZP93" s="44"/>
      <c r="AZQ93" s="44"/>
      <c r="AZR93" s="44"/>
      <c r="AZS93" s="44"/>
      <c r="AZT93" s="44"/>
      <c r="AZU93" s="44"/>
      <c r="AZV93" s="44"/>
      <c r="AZW93" s="44"/>
      <c r="AZX93" s="44"/>
      <c r="AZY93" s="44"/>
      <c r="AZZ93" s="44"/>
      <c r="BAA93" s="44"/>
      <c r="BAB93" s="44"/>
      <c r="BAC93" s="44"/>
      <c r="BAD93" s="44"/>
      <c r="BAE93" s="44"/>
      <c r="BAF93" s="44"/>
      <c r="BAG93" s="44"/>
      <c r="BAH93" s="44"/>
      <c r="BAI93" s="44"/>
      <c r="BAJ93" s="44"/>
      <c r="BAK93" s="44"/>
      <c r="BAL93" s="44"/>
      <c r="BAM93" s="44"/>
      <c r="BAN93" s="44"/>
      <c r="BAO93" s="44"/>
      <c r="BAP93" s="44"/>
      <c r="BAQ93" s="44"/>
      <c r="BAR93" s="44"/>
      <c r="BAS93" s="44"/>
      <c r="BAT93" s="44"/>
      <c r="BAU93" s="44"/>
      <c r="BAV93" s="44"/>
      <c r="BAW93" s="44"/>
      <c r="BAX93" s="44"/>
      <c r="BAY93" s="44"/>
      <c r="BAZ93" s="44"/>
      <c r="BBA93" s="44"/>
      <c r="BBB93" s="44"/>
      <c r="BBC93" s="44"/>
      <c r="BBD93" s="44"/>
      <c r="BBE93" s="44"/>
      <c r="BBF93" s="44"/>
      <c r="BBG93" s="44"/>
      <c r="BBH93" s="44"/>
      <c r="BBI93" s="44"/>
      <c r="BBJ93" s="44"/>
      <c r="BBK93" s="44"/>
      <c r="BBL93" s="44"/>
      <c r="BBM93" s="44"/>
      <c r="BBN93" s="44"/>
      <c r="BBO93" s="44"/>
      <c r="BBP93" s="44"/>
      <c r="BBQ93" s="44"/>
      <c r="BBR93" s="44"/>
      <c r="BBS93" s="44"/>
      <c r="BBT93" s="44"/>
      <c r="BBU93" s="44"/>
      <c r="BBV93" s="44"/>
      <c r="BBW93" s="44"/>
      <c r="BBX93" s="44"/>
      <c r="BBY93" s="44"/>
      <c r="BBZ93" s="44"/>
      <c r="BCA93" s="44"/>
      <c r="BCB93" s="44"/>
      <c r="BCC93" s="44"/>
      <c r="BCD93" s="44"/>
      <c r="BCE93" s="44"/>
      <c r="BCF93" s="44"/>
      <c r="BCG93" s="44"/>
      <c r="BCH93" s="44"/>
      <c r="BCI93" s="44"/>
      <c r="BCJ93" s="44"/>
      <c r="BCK93" s="44"/>
      <c r="BCL93" s="44"/>
      <c r="BCM93" s="44"/>
      <c r="BCN93" s="44"/>
      <c r="BCO93" s="44"/>
      <c r="BCP93" s="44"/>
      <c r="BCQ93" s="44"/>
      <c r="BCR93" s="44"/>
      <c r="BCS93" s="44"/>
      <c r="BCT93" s="44"/>
      <c r="BCU93" s="44"/>
      <c r="BCV93" s="44"/>
      <c r="BCW93" s="44"/>
      <c r="BCX93" s="44"/>
      <c r="BCY93" s="44"/>
      <c r="BCZ93" s="44"/>
      <c r="BDA93" s="44"/>
      <c r="BDB93" s="44"/>
      <c r="BDC93" s="44"/>
      <c r="BDD93" s="44"/>
      <c r="BDE93" s="44"/>
      <c r="BDF93" s="44"/>
      <c r="BDG93" s="44"/>
      <c r="BDH93" s="44"/>
      <c r="BDI93" s="44"/>
      <c r="BDJ93" s="44"/>
      <c r="BDK93" s="44"/>
      <c r="BDL93" s="44"/>
      <c r="BDM93" s="44"/>
      <c r="BDN93" s="44"/>
      <c r="BDO93" s="44"/>
      <c r="BDP93" s="44"/>
      <c r="BDQ93" s="44"/>
      <c r="BDR93" s="44"/>
      <c r="BDS93" s="44"/>
      <c r="BDT93" s="44"/>
      <c r="BDU93" s="44"/>
      <c r="BDV93" s="44"/>
      <c r="BDW93" s="44"/>
      <c r="BDX93" s="44"/>
      <c r="BDY93" s="44"/>
      <c r="BDZ93" s="44"/>
      <c r="BEA93" s="44"/>
      <c r="BEB93" s="44"/>
      <c r="BEC93" s="44"/>
      <c r="BED93" s="44"/>
      <c r="BEE93" s="44"/>
      <c r="BEF93" s="44"/>
      <c r="BEG93" s="44"/>
      <c r="BEH93" s="44"/>
      <c r="BEI93" s="44"/>
      <c r="BEJ93" s="44"/>
      <c r="BEK93" s="44"/>
      <c r="BEL93" s="44"/>
      <c r="BEM93" s="44"/>
      <c r="BEN93" s="44"/>
      <c r="BEO93" s="44"/>
      <c r="BEP93" s="44"/>
      <c r="BEQ93" s="44"/>
      <c r="BER93" s="44"/>
      <c r="BES93" s="44"/>
      <c r="BET93" s="44"/>
      <c r="BEU93" s="44"/>
      <c r="BEV93" s="44"/>
      <c r="BEW93" s="44"/>
      <c r="BEX93" s="44"/>
      <c r="BEY93" s="44"/>
      <c r="BEZ93" s="44"/>
      <c r="BFA93" s="44"/>
      <c r="BFB93" s="44"/>
      <c r="BFC93" s="44"/>
      <c r="BFD93" s="44"/>
      <c r="BFE93" s="44"/>
      <c r="BFF93" s="44"/>
      <c r="BFG93" s="44"/>
      <c r="BFH93" s="44"/>
      <c r="BFI93" s="44"/>
      <c r="BFJ93" s="44"/>
      <c r="BFK93" s="44"/>
      <c r="BFL93" s="44"/>
      <c r="BFM93" s="44"/>
      <c r="BFN93" s="44"/>
      <c r="BFO93" s="44"/>
      <c r="BFP93" s="44"/>
      <c r="BFQ93" s="44"/>
      <c r="BFR93" s="44"/>
      <c r="BFS93" s="44"/>
      <c r="BFT93" s="44"/>
      <c r="BFU93" s="44"/>
      <c r="BFV93" s="44"/>
      <c r="BFW93" s="44"/>
      <c r="BFX93" s="44"/>
      <c r="BFY93" s="44"/>
      <c r="BFZ93" s="44"/>
      <c r="BGA93" s="44"/>
      <c r="BGB93" s="44"/>
      <c r="BGC93" s="44"/>
      <c r="BGD93" s="44"/>
      <c r="BGE93" s="44"/>
      <c r="BGF93" s="44"/>
      <c r="BGG93" s="44"/>
      <c r="BGH93" s="44"/>
      <c r="BGI93" s="44"/>
      <c r="BGJ93" s="44"/>
      <c r="BGK93" s="44"/>
      <c r="BGL93" s="44"/>
      <c r="BGM93" s="44"/>
      <c r="BGN93" s="44"/>
      <c r="BGO93" s="44"/>
      <c r="BGP93" s="44"/>
      <c r="BGQ93" s="44"/>
      <c r="BGR93" s="44"/>
      <c r="BGS93" s="44"/>
      <c r="BGT93" s="44"/>
      <c r="BGU93" s="44"/>
      <c r="BGV93" s="44"/>
      <c r="BGW93" s="44"/>
      <c r="BGX93" s="44"/>
      <c r="BGY93" s="44"/>
      <c r="BGZ93" s="44"/>
      <c r="BHA93" s="44"/>
      <c r="BHB93" s="44"/>
      <c r="BHC93" s="44"/>
      <c r="BHD93" s="44"/>
      <c r="BHE93" s="44"/>
      <c r="BHF93" s="44"/>
      <c r="BHG93" s="44"/>
      <c r="BHH93" s="44"/>
      <c r="BHI93" s="44"/>
      <c r="BHJ93" s="44"/>
      <c r="BHK93" s="44"/>
      <c r="BHL93" s="44"/>
      <c r="BHM93" s="44"/>
      <c r="BHN93" s="44"/>
      <c r="BHO93" s="44"/>
      <c r="BHP93" s="44"/>
      <c r="BHQ93" s="44"/>
      <c r="BHR93" s="44"/>
      <c r="BHS93" s="44"/>
      <c r="BHT93" s="44"/>
      <c r="BHU93" s="44"/>
      <c r="BHV93" s="44"/>
      <c r="BHW93" s="44"/>
      <c r="BHX93" s="44"/>
      <c r="BHY93" s="44"/>
      <c r="BHZ93" s="44"/>
      <c r="BIA93" s="44"/>
      <c r="BIB93" s="44"/>
      <c r="BIC93" s="44"/>
      <c r="BID93" s="44"/>
      <c r="BIE93" s="44"/>
      <c r="BIF93" s="44"/>
      <c r="BIG93" s="44"/>
      <c r="BIH93" s="44"/>
      <c r="BII93" s="44"/>
      <c r="BIJ93" s="44"/>
      <c r="BIK93" s="44"/>
      <c r="BIL93" s="44"/>
      <c r="BIM93" s="44"/>
      <c r="BIN93" s="44"/>
      <c r="BIO93" s="44"/>
      <c r="BIP93" s="44"/>
      <c r="BIQ93" s="44"/>
      <c r="BIR93" s="44"/>
      <c r="BIS93" s="44"/>
      <c r="BIT93" s="44"/>
      <c r="BIU93" s="44"/>
      <c r="BIV93" s="44"/>
      <c r="BIW93" s="44"/>
      <c r="BIX93" s="44"/>
      <c r="BIY93" s="44"/>
      <c r="BIZ93" s="44"/>
      <c r="BJA93" s="44"/>
      <c r="BJB93" s="44"/>
      <c r="BJC93" s="44"/>
      <c r="BJD93" s="44"/>
      <c r="BJE93" s="44"/>
      <c r="BJF93" s="44"/>
      <c r="BJG93" s="44"/>
      <c r="BJH93" s="44"/>
      <c r="BJI93" s="44"/>
      <c r="BJJ93" s="44"/>
      <c r="BJK93" s="44"/>
      <c r="BJL93" s="44"/>
      <c r="BJM93" s="44"/>
      <c r="BJN93" s="44"/>
      <c r="BJO93" s="44"/>
      <c r="BJP93" s="44"/>
      <c r="BJQ93" s="44"/>
      <c r="BJR93" s="44"/>
      <c r="BJS93" s="44"/>
      <c r="BJT93" s="44"/>
      <c r="BJU93" s="44"/>
      <c r="BJV93" s="44"/>
      <c r="BJW93" s="44"/>
      <c r="BJX93" s="44"/>
      <c r="BJY93" s="44"/>
      <c r="BJZ93" s="44"/>
      <c r="BKA93" s="44"/>
      <c r="BKB93" s="44"/>
      <c r="BKC93" s="44"/>
      <c r="BKD93" s="44"/>
      <c r="BKE93" s="44"/>
      <c r="BKF93" s="44"/>
      <c r="BKG93" s="44"/>
      <c r="BKH93" s="44"/>
      <c r="BKI93" s="44"/>
      <c r="BKJ93" s="44"/>
      <c r="BKK93" s="44"/>
      <c r="BKL93" s="44"/>
      <c r="BKM93" s="44"/>
      <c r="BKN93" s="44"/>
      <c r="BKO93" s="44"/>
      <c r="BKP93" s="44"/>
      <c r="BKQ93" s="44"/>
      <c r="BKR93" s="44"/>
      <c r="BKS93" s="44"/>
      <c r="BKT93" s="44"/>
      <c r="BKU93" s="44"/>
      <c r="BKV93" s="44"/>
      <c r="BKW93" s="44"/>
      <c r="BKX93" s="44"/>
      <c r="BKY93" s="44"/>
      <c r="BKZ93" s="44"/>
      <c r="BLA93" s="44"/>
      <c r="BLB93" s="44"/>
      <c r="BLC93" s="44"/>
      <c r="BLD93" s="44"/>
      <c r="BLE93" s="44"/>
      <c r="BLF93" s="44"/>
      <c r="BLG93" s="44"/>
      <c r="BLH93" s="44"/>
      <c r="BLI93" s="44"/>
      <c r="BLJ93" s="44"/>
      <c r="BLK93" s="44"/>
      <c r="BLL93" s="44"/>
      <c r="BLM93" s="44"/>
      <c r="BLN93" s="44"/>
      <c r="BLO93" s="44"/>
      <c r="BLP93" s="44"/>
      <c r="BLQ93" s="44"/>
      <c r="BLR93" s="44"/>
      <c r="BLS93" s="44"/>
      <c r="BLT93" s="44"/>
      <c r="BLU93" s="44"/>
      <c r="BLV93" s="44"/>
      <c r="BLW93" s="44"/>
      <c r="BLX93" s="44"/>
      <c r="BLY93" s="44"/>
      <c r="BLZ93" s="44"/>
      <c r="BMA93" s="44"/>
      <c r="BMB93" s="44"/>
      <c r="BMC93" s="44"/>
      <c r="BMD93" s="44"/>
      <c r="BME93" s="44"/>
      <c r="BMF93" s="44"/>
      <c r="BMG93" s="44"/>
      <c r="BMH93" s="44"/>
      <c r="BMI93" s="44"/>
      <c r="BMJ93" s="44"/>
      <c r="BMK93" s="44"/>
      <c r="BML93" s="44"/>
      <c r="BMM93" s="44"/>
      <c r="BMN93" s="44"/>
      <c r="BMO93" s="44"/>
      <c r="BMP93" s="44"/>
      <c r="BMQ93" s="44"/>
      <c r="BMR93" s="44"/>
      <c r="BMS93" s="44"/>
      <c r="BMT93" s="44"/>
      <c r="BMU93" s="44"/>
      <c r="BMV93" s="44"/>
      <c r="BMW93" s="44"/>
      <c r="BMX93" s="44"/>
      <c r="BMY93" s="44"/>
      <c r="BMZ93" s="44"/>
      <c r="BNA93" s="44"/>
      <c r="BNB93" s="44"/>
      <c r="BNC93" s="44"/>
      <c r="BND93" s="44"/>
      <c r="BNE93" s="44"/>
      <c r="BNF93" s="44"/>
      <c r="BNG93" s="44"/>
      <c r="BNH93" s="44"/>
      <c r="BNI93" s="44"/>
      <c r="BNJ93" s="44"/>
      <c r="BNK93" s="44"/>
      <c r="BNL93" s="44"/>
      <c r="BNM93" s="44"/>
      <c r="BNN93" s="44"/>
      <c r="BNO93" s="44"/>
      <c r="BNP93" s="44"/>
      <c r="BNQ93" s="44"/>
      <c r="BNR93" s="44"/>
      <c r="BNS93" s="44"/>
      <c r="BNT93" s="44"/>
      <c r="BNU93" s="44"/>
      <c r="BNV93" s="44"/>
      <c r="BNW93" s="44"/>
      <c r="BNX93" s="44"/>
      <c r="BNY93" s="44"/>
      <c r="BNZ93" s="44"/>
      <c r="BOA93" s="44"/>
      <c r="BOB93" s="44"/>
      <c r="BOC93" s="44"/>
      <c r="BOD93" s="44"/>
      <c r="BOE93" s="44"/>
      <c r="BOF93" s="44"/>
      <c r="BOG93" s="44"/>
      <c r="BOH93" s="44"/>
      <c r="BOI93" s="44"/>
      <c r="BOJ93" s="44"/>
      <c r="BOK93" s="44"/>
      <c r="BOL93" s="44"/>
      <c r="BOM93" s="44"/>
      <c r="BON93" s="44"/>
      <c r="BOO93" s="44"/>
      <c r="BOP93" s="44"/>
      <c r="BOQ93" s="44"/>
      <c r="BOR93" s="44"/>
      <c r="BOS93" s="44"/>
      <c r="BOT93" s="44"/>
      <c r="BOU93" s="44"/>
      <c r="BOV93" s="44"/>
      <c r="BOW93" s="44"/>
      <c r="BOX93" s="44"/>
      <c r="BOY93" s="44"/>
      <c r="BOZ93" s="44"/>
      <c r="BPA93" s="44"/>
      <c r="BPB93" s="44"/>
      <c r="BPC93" s="44"/>
      <c r="BPD93" s="44"/>
      <c r="BPE93" s="44"/>
      <c r="BPF93" s="44"/>
      <c r="BPG93" s="44"/>
      <c r="BPH93" s="44"/>
      <c r="BPI93" s="44"/>
      <c r="BPJ93" s="44"/>
      <c r="BPK93" s="44"/>
      <c r="BPL93" s="44"/>
      <c r="BPM93" s="44"/>
      <c r="BPN93" s="44"/>
      <c r="BPO93" s="44"/>
      <c r="BPP93" s="44"/>
      <c r="BPQ93" s="44"/>
      <c r="BPR93" s="44"/>
      <c r="BPS93" s="44"/>
      <c r="BPT93" s="44"/>
      <c r="BPU93" s="44"/>
      <c r="BPV93" s="44"/>
      <c r="BPW93" s="44"/>
      <c r="BPX93" s="44"/>
      <c r="BPY93" s="44"/>
      <c r="BPZ93" s="44"/>
      <c r="BQA93" s="44"/>
      <c r="BQB93" s="44"/>
      <c r="BQC93" s="44"/>
      <c r="BQD93" s="44"/>
      <c r="BQE93" s="44"/>
      <c r="BQF93" s="44"/>
      <c r="BQG93" s="44"/>
      <c r="BQH93" s="44"/>
      <c r="BQI93" s="44"/>
      <c r="BQJ93" s="44"/>
      <c r="BQK93" s="44"/>
      <c r="BQL93" s="44"/>
      <c r="BQM93" s="44"/>
      <c r="BQN93" s="44"/>
      <c r="BQO93" s="44"/>
      <c r="BQP93" s="44"/>
      <c r="BQQ93" s="44"/>
      <c r="BQR93" s="44"/>
      <c r="BQS93" s="44"/>
      <c r="BQT93" s="44"/>
      <c r="BQU93" s="44"/>
      <c r="BQV93" s="44"/>
      <c r="BQW93" s="44"/>
      <c r="BQX93" s="44"/>
      <c r="BQY93" s="44"/>
      <c r="BQZ93" s="44"/>
      <c r="BRA93" s="44"/>
      <c r="BRB93" s="44"/>
      <c r="BRC93" s="44"/>
      <c r="BRD93" s="44"/>
      <c r="BRE93" s="44"/>
      <c r="BRF93" s="44"/>
      <c r="BRG93" s="44"/>
      <c r="BRH93" s="44"/>
      <c r="BRI93" s="44"/>
      <c r="BRJ93" s="44"/>
      <c r="BRK93" s="44"/>
      <c r="BRL93" s="44"/>
      <c r="BRM93" s="44"/>
      <c r="BRN93" s="44"/>
      <c r="BRO93" s="44"/>
      <c r="BRP93" s="44"/>
      <c r="BRQ93" s="44"/>
      <c r="BRR93" s="44"/>
      <c r="BRS93" s="44"/>
      <c r="BRT93" s="44"/>
      <c r="BRU93" s="44"/>
      <c r="BRV93" s="44"/>
      <c r="BRW93" s="44"/>
      <c r="BRX93" s="44"/>
      <c r="BRY93" s="44"/>
      <c r="BRZ93" s="44"/>
      <c r="BSA93" s="44"/>
      <c r="BSB93" s="44"/>
      <c r="BSC93" s="44"/>
      <c r="BSD93" s="44"/>
      <c r="BSE93" s="44"/>
      <c r="BSF93" s="44"/>
      <c r="BSG93" s="44"/>
      <c r="BSH93" s="44"/>
      <c r="BSI93" s="44"/>
      <c r="BSJ93" s="44"/>
      <c r="BSK93" s="44"/>
      <c r="BSL93" s="44"/>
      <c r="BSM93" s="44"/>
      <c r="BSN93" s="44"/>
      <c r="BSO93" s="44"/>
      <c r="BSP93" s="44"/>
      <c r="BSQ93" s="44"/>
      <c r="BSR93" s="44"/>
      <c r="BSS93" s="44"/>
      <c r="BST93" s="44"/>
      <c r="BSU93" s="44"/>
      <c r="BSV93" s="44"/>
      <c r="BSW93" s="44"/>
      <c r="BSX93" s="44"/>
      <c r="BSY93" s="44"/>
      <c r="BSZ93" s="44"/>
      <c r="BTA93" s="44"/>
      <c r="BTB93" s="44"/>
      <c r="BTC93" s="44"/>
      <c r="BTD93" s="44"/>
      <c r="BTE93" s="44"/>
      <c r="BTF93" s="44"/>
      <c r="BTG93" s="44"/>
      <c r="BTH93" s="44"/>
      <c r="BTI93" s="44"/>
      <c r="BTJ93" s="44"/>
      <c r="BTK93" s="44"/>
      <c r="BTL93" s="44"/>
      <c r="BTM93" s="44"/>
      <c r="BTN93" s="44"/>
      <c r="BTO93" s="44"/>
      <c r="BTP93" s="44"/>
      <c r="BTQ93" s="44"/>
      <c r="BTR93" s="44"/>
      <c r="BTS93" s="44"/>
      <c r="BTT93" s="44"/>
      <c r="BTU93" s="44"/>
      <c r="BTV93" s="44"/>
      <c r="BTW93" s="44"/>
      <c r="BTX93" s="44"/>
      <c r="BTY93" s="44"/>
      <c r="BTZ93" s="44"/>
      <c r="BUA93" s="44"/>
      <c r="BUB93" s="44"/>
      <c r="BUC93" s="44"/>
      <c r="BUD93" s="44"/>
      <c r="BUE93" s="44"/>
      <c r="BUF93" s="44"/>
      <c r="BUG93" s="44"/>
      <c r="BUH93" s="44"/>
      <c r="BUI93" s="44"/>
      <c r="BUJ93" s="44"/>
      <c r="BUK93" s="44"/>
      <c r="BUL93" s="44"/>
      <c r="BUM93" s="44"/>
      <c r="BUN93" s="44"/>
      <c r="BUO93" s="44"/>
      <c r="BUP93" s="44"/>
      <c r="BUQ93" s="44"/>
      <c r="BUR93" s="44"/>
      <c r="BUS93" s="44"/>
      <c r="BUT93" s="44"/>
      <c r="BUU93" s="44"/>
      <c r="BUV93" s="44"/>
      <c r="BUW93" s="44"/>
      <c r="BUX93" s="44"/>
      <c r="BUY93" s="44"/>
      <c r="BUZ93" s="44"/>
      <c r="BVA93" s="44"/>
      <c r="BVB93" s="44"/>
      <c r="BVC93" s="44"/>
      <c r="BVD93" s="44"/>
      <c r="BVE93" s="44"/>
      <c r="BVF93" s="44"/>
      <c r="BVG93" s="44"/>
      <c r="BVH93" s="44"/>
      <c r="BVI93" s="44"/>
      <c r="BVJ93" s="44"/>
      <c r="BVK93" s="44"/>
      <c r="BVL93" s="44"/>
      <c r="BVM93" s="44"/>
      <c r="BVN93" s="44"/>
      <c r="BVO93" s="44"/>
      <c r="BVP93" s="44"/>
      <c r="BVQ93" s="44"/>
      <c r="BVR93" s="44"/>
      <c r="BVS93" s="44"/>
      <c r="BVT93" s="44"/>
      <c r="BVU93" s="44"/>
      <c r="BVV93" s="44"/>
      <c r="BVW93" s="44"/>
      <c r="BVX93" s="44"/>
      <c r="BVY93" s="44"/>
      <c r="BVZ93" s="44"/>
      <c r="BWA93" s="44"/>
      <c r="BWB93" s="44"/>
      <c r="BWC93" s="44"/>
      <c r="BWD93" s="44"/>
      <c r="BWE93" s="44"/>
      <c r="BWF93" s="44"/>
      <c r="BWG93" s="44"/>
      <c r="BWH93" s="44"/>
      <c r="BWI93" s="44"/>
      <c r="BWJ93" s="44"/>
      <c r="BWK93" s="44"/>
      <c r="BWL93" s="44"/>
      <c r="BWM93" s="44"/>
      <c r="BWN93" s="44"/>
      <c r="BWO93" s="44"/>
      <c r="BWP93" s="44"/>
      <c r="BWQ93" s="44"/>
      <c r="BWR93" s="44"/>
      <c r="BWS93" s="44"/>
      <c r="BWT93" s="44"/>
      <c r="BWU93" s="44"/>
      <c r="BWV93" s="44"/>
      <c r="BWW93" s="44"/>
      <c r="BWX93" s="44"/>
      <c r="BWY93" s="44"/>
      <c r="BWZ93" s="44"/>
      <c r="BXA93" s="44"/>
      <c r="BXB93" s="44"/>
      <c r="BXC93" s="44"/>
      <c r="BXD93" s="44"/>
      <c r="BXE93" s="44"/>
      <c r="BXF93" s="44"/>
      <c r="BXG93" s="44"/>
      <c r="BXH93" s="44"/>
      <c r="BXI93" s="44"/>
      <c r="BXJ93" s="44"/>
      <c r="BXK93" s="44"/>
      <c r="BXL93" s="44"/>
      <c r="BXM93" s="44"/>
      <c r="BXN93" s="44"/>
      <c r="BXO93" s="44"/>
      <c r="BXP93" s="44"/>
      <c r="BXQ93" s="44"/>
      <c r="BXR93" s="44"/>
      <c r="BXS93" s="44"/>
      <c r="BXT93" s="44"/>
      <c r="BXU93" s="44"/>
      <c r="BXV93" s="44"/>
      <c r="BXW93" s="44"/>
      <c r="BXX93" s="44"/>
      <c r="BXY93" s="44"/>
      <c r="BXZ93" s="44"/>
      <c r="BYA93" s="44"/>
      <c r="BYB93" s="44"/>
      <c r="BYC93" s="44"/>
      <c r="BYD93" s="44"/>
      <c r="BYE93" s="44"/>
      <c r="BYF93" s="44"/>
      <c r="BYG93" s="44"/>
      <c r="BYH93" s="44"/>
      <c r="BYI93" s="44"/>
      <c r="BYJ93" s="44"/>
      <c r="BYK93" s="44"/>
      <c r="BYL93" s="44"/>
      <c r="BYM93" s="44"/>
      <c r="BYN93" s="44"/>
      <c r="BYO93" s="44"/>
      <c r="BYP93" s="44"/>
      <c r="BYQ93" s="44"/>
      <c r="BYR93" s="44"/>
      <c r="BYS93" s="44"/>
      <c r="BYT93" s="44"/>
      <c r="BYU93" s="44"/>
      <c r="BYV93" s="44"/>
      <c r="BYW93" s="44"/>
      <c r="BYX93" s="44"/>
      <c r="BYY93" s="44"/>
      <c r="BYZ93" s="44"/>
      <c r="BZA93" s="44"/>
      <c r="BZB93" s="44"/>
      <c r="BZC93" s="44"/>
      <c r="BZD93" s="44"/>
      <c r="BZE93" s="44"/>
      <c r="BZF93" s="44"/>
      <c r="BZG93" s="44"/>
      <c r="BZH93" s="44"/>
      <c r="BZI93" s="44"/>
      <c r="BZJ93" s="44"/>
      <c r="BZK93" s="44"/>
      <c r="BZL93" s="44"/>
      <c r="BZM93" s="44"/>
      <c r="BZN93" s="44"/>
      <c r="BZO93" s="44"/>
      <c r="BZP93" s="44"/>
      <c r="BZQ93" s="44"/>
      <c r="BZR93" s="44"/>
      <c r="BZS93" s="44"/>
      <c r="BZT93" s="44"/>
      <c r="BZU93" s="44"/>
      <c r="BZV93" s="44"/>
      <c r="BZW93" s="44"/>
      <c r="BZX93" s="44"/>
      <c r="BZY93" s="44"/>
      <c r="BZZ93" s="44"/>
      <c r="CAA93" s="44"/>
      <c r="CAB93" s="44"/>
      <c r="CAC93" s="44"/>
      <c r="CAD93" s="44"/>
      <c r="CAE93" s="44"/>
      <c r="CAF93" s="44"/>
      <c r="CAG93" s="44"/>
      <c r="CAH93" s="44"/>
      <c r="CAI93" s="44"/>
      <c r="CAJ93" s="44"/>
      <c r="CAK93" s="44"/>
      <c r="CAL93" s="44"/>
      <c r="CAM93" s="44"/>
      <c r="CAN93" s="44"/>
      <c r="CAO93" s="44"/>
      <c r="CAP93" s="44"/>
      <c r="CAQ93" s="44"/>
      <c r="CAR93" s="44"/>
      <c r="CAS93" s="44"/>
      <c r="CAT93" s="44"/>
      <c r="CAU93" s="44"/>
      <c r="CAV93" s="44"/>
      <c r="CAW93" s="44"/>
      <c r="CAX93" s="44"/>
      <c r="CAY93" s="44"/>
      <c r="CAZ93" s="44"/>
      <c r="CBA93" s="44"/>
      <c r="CBB93" s="44"/>
      <c r="CBC93" s="44"/>
      <c r="CBD93" s="44"/>
      <c r="CBE93" s="44"/>
      <c r="CBF93" s="44"/>
      <c r="CBG93" s="44"/>
      <c r="CBH93" s="44"/>
      <c r="CBI93" s="44"/>
      <c r="CBJ93" s="44"/>
      <c r="CBK93" s="44"/>
      <c r="CBL93" s="44"/>
      <c r="CBM93" s="44"/>
      <c r="CBN93" s="44"/>
      <c r="CBO93" s="44"/>
      <c r="CBP93" s="44"/>
      <c r="CBQ93" s="44"/>
      <c r="CBR93" s="44"/>
      <c r="CBS93" s="44"/>
      <c r="CBT93" s="44"/>
      <c r="CBU93" s="44"/>
      <c r="CBV93" s="44"/>
      <c r="CBW93" s="44"/>
      <c r="CBX93" s="44"/>
      <c r="CBY93" s="44"/>
      <c r="CBZ93" s="44"/>
      <c r="CCA93" s="44"/>
      <c r="CCB93" s="44"/>
      <c r="CCC93" s="44"/>
      <c r="CCD93" s="44"/>
      <c r="CCE93" s="44"/>
      <c r="CCF93" s="44"/>
      <c r="CCG93" s="44"/>
      <c r="CCH93" s="44"/>
      <c r="CCI93" s="44"/>
      <c r="CCJ93" s="44"/>
      <c r="CCK93" s="44"/>
      <c r="CCL93" s="44"/>
      <c r="CCM93" s="44"/>
      <c r="CCN93" s="44"/>
      <c r="CCO93" s="44"/>
      <c r="CCP93" s="44"/>
      <c r="CCQ93" s="44"/>
      <c r="CCR93" s="44"/>
      <c r="CCS93" s="44"/>
      <c r="CCT93" s="44"/>
      <c r="CCU93" s="44"/>
      <c r="CCV93" s="44"/>
      <c r="CCW93" s="44"/>
      <c r="CCX93" s="44"/>
      <c r="CCY93" s="44"/>
      <c r="CCZ93" s="44"/>
      <c r="CDA93" s="44"/>
      <c r="CDB93" s="44"/>
      <c r="CDC93" s="44"/>
      <c r="CDD93" s="44"/>
      <c r="CDE93" s="44"/>
      <c r="CDF93" s="44"/>
      <c r="CDG93" s="44"/>
      <c r="CDH93" s="44"/>
      <c r="CDI93" s="44"/>
      <c r="CDJ93" s="44"/>
      <c r="CDK93" s="44"/>
      <c r="CDL93" s="44"/>
      <c r="CDM93" s="44"/>
      <c r="CDN93" s="44"/>
      <c r="CDO93" s="44"/>
      <c r="CDP93" s="44"/>
      <c r="CDQ93" s="44"/>
      <c r="CDR93" s="44"/>
      <c r="CDS93" s="44"/>
      <c r="CDT93" s="44"/>
      <c r="CDU93" s="44"/>
      <c r="CDV93" s="44"/>
      <c r="CDW93" s="44"/>
      <c r="CDX93" s="44"/>
      <c r="CDY93" s="44"/>
      <c r="CDZ93" s="44"/>
      <c r="CEA93" s="44"/>
      <c r="CEB93" s="44"/>
      <c r="CEC93" s="44"/>
      <c r="CED93" s="44"/>
      <c r="CEE93" s="44"/>
      <c r="CEF93" s="44"/>
      <c r="CEG93" s="44"/>
      <c r="CEH93" s="44"/>
      <c r="CEI93" s="44"/>
      <c r="CEJ93" s="44"/>
      <c r="CEK93" s="44"/>
      <c r="CEL93" s="44"/>
      <c r="CEM93" s="44"/>
      <c r="CEN93" s="44"/>
      <c r="CEO93" s="44"/>
      <c r="CEP93" s="44"/>
      <c r="CEQ93" s="44"/>
      <c r="CER93" s="44"/>
      <c r="CES93" s="44"/>
      <c r="CET93" s="44"/>
      <c r="CEU93" s="44"/>
      <c r="CEV93" s="44"/>
      <c r="CEW93" s="44"/>
      <c r="CEX93" s="44"/>
      <c r="CEY93" s="44"/>
      <c r="CEZ93" s="44"/>
      <c r="CFA93" s="44"/>
      <c r="CFB93" s="44"/>
      <c r="CFC93" s="44"/>
      <c r="CFD93" s="44"/>
      <c r="CFE93" s="44"/>
      <c r="CFF93" s="44"/>
      <c r="CFG93" s="44"/>
      <c r="CFH93" s="44"/>
      <c r="CFI93" s="44"/>
      <c r="CFJ93" s="44"/>
      <c r="CFK93" s="44"/>
      <c r="CFL93" s="44"/>
      <c r="CFM93" s="44"/>
      <c r="CFN93" s="44"/>
      <c r="CFO93" s="44"/>
      <c r="CFP93" s="44"/>
      <c r="CFQ93" s="44"/>
      <c r="CFR93" s="44"/>
      <c r="CFS93" s="44"/>
      <c r="CFT93" s="44"/>
      <c r="CFU93" s="44"/>
      <c r="CFV93" s="44"/>
      <c r="CFW93" s="44"/>
      <c r="CFX93" s="44"/>
      <c r="CFY93" s="44"/>
      <c r="CFZ93" s="44"/>
      <c r="CGA93" s="44"/>
      <c r="CGB93" s="44"/>
      <c r="CGC93" s="44"/>
      <c r="CGD93" s="44"/>
      <c r="CGE93" s="44"/>
      <c r="CGF93" s="44"/>
      <c r="CGG93" s="44"/>
      <c r="CGH93" s="44"/>
      <c r="CGI93" s="44"/>
      <c r="CGJ93" s="44"/>
      <c r="CGK93" s="44"/>
      <c r="CGL93" s="44"/>
      <c r="CGM93" s="44"/>
      <c r="CGN93" s="44"/>
      <c r="CGO93" s="44"/>
      <c r="CGP93" s="44"/>
      <c r="CGQ93" s="44"/>
      <c r="CGR93" s="44"/>
      <c r="CGS93" s="44"/>
      <c r="CGT93" s="44"/>
      <c r="CGU93" s="44"/>
      <c r="CGV93" s="44"/>
      <c r="CGW93" s="44"/>
      <c r="CGX93" s="44"/>
      <c r="CGY93" s="44"/>
      <c r="CGZ93" s="44"/>
      <c r="CHA93" s="44"/>
      <c r="CHB93" s="44"/>
      <c r="CHC93" s="44"/>
      <c r="CHD93" s="44"/>
      <c r="CHE93" s="44"/>
      <c r="CHF93" s="44"/>
      <c r="CHG93" s="44"/>
      <c r="CHH93" s="44"/>
      <c r="CHI93" s="44"/>
      <c r="CHJ93" s="44"/>
      <c r="CHK93" s="44"/>
      <c r="CHL93" s="44"/>
      <c r="CHM93" s="44"/>
      <c r="CHN93" s="44"/>
      <c r="CHO93" s="44"/>
      <c r="CHP93" s="44"/>
      <c r="CHQ93" s="44"/>
      <c r="CHR93" s="44"/>
      <c r="CHS93" s="44"/>
      <c r="CHT93" s="44"/>
      <c r="CHU93" s="44"/>
      <c r="CHV93" s="44"/>
      <c r="CHW93" s="44"/>
      <c r="CHX93" s="44"/>
      <c r="CHY93" s="44"/>
      <c r="CHZ93" s="44"/>
      <c r="CIA93" s="44"/>
      <c r="CIB93" s="44"/>
      <c r="CIC93" s="44"/>
      <c r="CID93" s="44"/>
      <c r="CIE93" s="44"/>
      <c r="CIF93" s="44"/>
      <c r="CIG93" s="44"/>
      <c r="CIH93" s="44"/>
      <c r="CII93" s="44"/>
      <c r="CIJ93" s="44"/>
      <c r="CIK93" s="44"/>
      <c r="CIL93" s="44"/>
      <c r="CIM93" s="44"/>
      <c r="CIN93" s="44"/>
      <c r="CIO93" s="44"/>
      <c r="CIP93" s="44"/>
      <c r="CIQ93" s="44"/>
      <c r="CIR93" s="44"/>
      <c r="CIS93" s="44"/>
      <c r="CIT93" s="44"/>
      <c r="CIU93" s="44"/>
      <c r="CIV93" s="44"/>
      <c r="CIW93" s="44"/>
      <c r="CIX93" s="44"/>
      <c r="CIY93" s="44"/>
      <c r="CIZ93" s="44"/>
      <c r="CJA93" s="44"/>
      <c r="CJB93" s="44"/>
      <c r="CJC93" s="44"/>
      <c r="CJD93" s="44"/>
      <c r="CJE93" s="44"/>
      <c r="CJF93" s="44"/>
      <c r="CJG93" s="44"/>
      <c r="CJH93" s="44"/>
      <c r="CJI93" s="44"/>
      <c r="CJJ93" s="44"/>
      <c r="CJK93" s="44"/>
      <c r="CJL93" s="44"/>
      <c r="CJM93" s="44"/>
      <c r="CJN93" s="44"/>
      <c r="CJO93" s="44"/>
      <c r="CJP93" s="44"/>
      <c r="CJQ93" s="44"/>
      <c r="CJR93" s="44"/>
      <c r="CJS93" s="44"/>
      <c r="CJT93" s="44"/>
      <c r="CJU93" s="44"/>
      <c r="CJV93" s="44"/>
      <c r="CJW93" s="44"/>
      <c r="CJX93" s="44"/>
      <c r="CJY93" s="44"/>
      <c r="CJZ93" s="44"/>
      <c r="CKA93" s="44"/>
      <c r="CKB93" s="44"/>
      <c r="CKC93" s="44"/>
      <c r="CKD93" s="44"/>
      <c r="CKE93" s="44"/>
      <c r="CKF93" s="44"/>
      <c r="CKG93" s="44"/>
      <c r="CKH93" s="44"/>
      <c r="CKI93" s="44"/>
      <c r="CKJ93" s="44"/>
      <c r="CKK93" s="44"/>
      <c r="CKL93" s="44"/>
      <c r="CKM93" s="44"/>
      <c r="CKN93" s="44"/>
      <c r="CKO93" s="44"/>
      <c r="CKP93" s="44"/>
      <c r="CKQ93" s="44"/>
      <c r="CKR93" s="44"/>
      <c r="CKS93" s="44"/>
      <c r="CKT93" s="44"/>
      <c r="CKU93" s="44"/>
      <c r="CKV93" s="44"/>
      <c r="CKW93" s="44"/>
      <c r="CKX93" s="44"/>
      <c r="CKY93" s="44"/>
      <c r="CKZ93" s="44"/>
      <c r="CLA93" s="44"/>
      <c r="CLB93" s="44"/>
      <c r="CLC93" s="44"/>
      <c r="CLD93" s="44"/>
      <c r="CLE93" s="44"/>
      <c r="CLF93" s="44"/>
      <c r="CLG93" s="44"/>
      <c r="CLH93" s="44"/>
      <c r="CLI93" s="44"/>
      <c r="CLJ93" s="44"/>
      <c r="CLK93" s="44"/>
      <c r="CLL93" s="44"/>
      <c r="CLM93" s="44"/>
      <c r="CLN93" s="44"/>
      <c r="CLO93" s="44"/>
      <c r="CLP93" s="44"/>
      <c r="CLQ93" s="44"/>
      <c r="CLR93" s="44"/>
      <c r="CLS93" s="44"/>
      <c r="CLT93" s="44"/>
      <c r="CLU93" s="44"/>
      <c r="CLV93" s="44"/>
      <c r="CLW93" s="44"/>
      <c r="CLX93" s="44"/>
      <c r="CLY93" s="44"/>
      <c r="CLZ93" s="44"/>
      <c r="CMA93" s="44"/>
      <c r="CMB93" s="44"/>
      <c r="CMC93" s="44"/>
      <c r="CMD93" s="44"/>
      <c r="CME93" s="44"/>
      <c r="CMF93" s="44"/>
      <c r="CMG93" s="44"/>
      <c r="CMH93" s="44"/>
      <c r="CMI93" s="44"/>
      <c r="CMJ93" s="44"/>
      <c r="CMK93" s="44"/>
      <c r="CML93" s="44"/>
      <c r="CMM93" s="44"/>
      <c r="CMN93" s="44"/>
      <c r="CMO93" s="44"/>
      <c r="CMP93" s="44"/>
      <c r="CMQ93" s="44"/>
      <c r="CMR93" s="44"/>
      <c r="CMS93" s="44"/>
      <c r="CMT93" s="44"/>
      <c r="CMU93" s="44"/>
      <c r="CMV93" s="44"/>
      <c r="CMW93" s="44"/>
      <c r="CMX93" s="44"/>
      <c r="CMY93" s="44"/>
      <c r="CMZ93" s="44"/>
      <c r="CNA93" s="44"/>
      <c r="CNB93" s="44"/>
      <c r="CNC93" s="44"/>
      <c r="CND93" s="44"/>
      <c r="CNE93" s="44"/>
      <c r="CNF93" s="44"/>
      <c r="CNG93" s="44"/>
      <c r="CNH93" s="44"/>
      <c r="CNI93" s="44"/>
      <c r="CNJ93" s="44"/>
      <c r="CNK93" s="44"/>
      <c r="CNL93" s="44"/>
      <c r="CNM93" s="44"/>
      <c r="CNN93" s="44"/>
      <c r="CNO93" s="44"/>
      <c r="CNP93" s="44"/>
      <c r="CNQ93" s="44"/>
      <c r="CNR93" s="44"/>
      <c r="CNS93" s="44"/>
      <c r="CNT93" s="44"/>
      <c r="CNU93" s="44"/>
      <c r="CNV93" s="44"/>
      <c r="CNW93" s="44"/>
      <c r="CNX93" s="44"/>
      <c r="CNY93" s="44"/>
      <c r="CNZ93" s="44"/>
      <c r="COA93" s="44"/>
      <c r="COB93" s="44"/>
      <c r="COC93" s="44"/>
      <c r="COD93" s="44"/>
      <c r="COE93" s="44"/>
      <c r="COF93" s="44"/>
      <c r="COG93" s="44"/>
      <c r="COH93" s="44"/>
      <c r="COI93" s="44"/>
      <c r="COJ93" s="44"/>
      <c r="COK93" s="44"/>
      <c r="COL93" s="44"/>
      <c r="COM93" s="44"/>
      <c r="CON93" s="44"/>
      <c r="COO93" s="44"/>
      <c r="COP93" s="44"/>
      <c r="COQ93" s="44"/>
      <c r="COR93" s="44"/>
      <c r="COS93" s="44"/>
      <c r="COT93" s="44"/>
      <c r="COU93" s="44"/>
      <c r="COV93" s="44"/>
      <c r="COW93" s="44"/>
      <c r="COX93" s="44"/>
      <c r="COY93" s="44"/>
      <c r="COZ93" s="44"/>
      <c r="CPA93" s="44"/>
      <c r="CPB93" s="44"/>
      <c r="CPC93" s="44"/>
      <c r="CPD93" s="44"/>
      <c r="CPE93" s="44"/>
      <c r="CPF93" s="44"/>
      <c r="CPG93" s="44"/>
      <c r="CPH93" s="44"/>
      <c r="CPI93" s="44"/>
      <c r="CPJ93" s="44"/>
      <c r="CPK93" s="44"/>
      <c r="CPL93" s="44"/>
      <c r="CPM93" s="44"/>
      <c r="CPN93" s="44"/>
      <c r="CPO93" s="44"/>
      <c r="CPP93" s="44"/>
      <c r="CPQ93" s="44"/>
      <c r="CPR93" s="44"/>
      <c r="CPS93" s="44"/>
      <c r="CPT93" s="44"/>
      <c r="CPU93" s="44"/>
      <c r="CPV93" s="44"/>
      <c r="CPW93" s="44"/>
      <c r="CPX93" s="44"/>
      <c r="CPY93" s="44"/>
      <c r="CPZ93" s="44"/>
      <c r="CQA93" s="44"/>
      <c r="CQB93" s="44"/>
      <c r="CQC93" s="44"/>
      <c r="CQD93" s="44"/>
      <c r="CQE93" s="44"/>
      <c r="CQF93" s="44"/>
      <c r="CQG93" s="44"/>
      <c r="CQH93" s="44"/>
      <c r="CQI93" s="44"/>
      <c r="CQJ93" s="44"/>
      <c r="CQK93" s="44"/>
      <c r="CQL93" s="44"/>
      <c r="CQM93" s="44"/>
      <c r="CQN93" s="44"/>
      <c r="CQO93" s="44"/>
      <c r="CQP93" s="44"/>
      <c r="CQQ93" s="44"/>
      <c r="CQR93" s="44"/>
      <c r="CQS93" s="44"/>
      <c r="CQT93" s="44"/>
      <c r="CQU93" s="44"/>
      <c r="CQV93" s="44"/>
      <c r="CQW93" s="44"/>
      <c r="CQX93" s="44"/>
      <c r="CQY93" s="44"/>
      <c r="CQZ93" s="44"/>
      <c r="CRA93" s="44"/>
      <c r="CRB93" s="44"/>
      <c r="CRC93" s="44"/>
      <c r="CRD93" s="44"/>
      <c r="CRE93" s="44"/>
      <c r="CRF93" s="44"/>
      <c r="CRG93" s="44"/>
      <c r="CRH93" s="44"/>
      <c r="CRI93" s="44"/>
      <c r="CRJ93" s="44"/>
      <c r="CRK93" s="44"/>
      <c r="CRL93" s="44"/>
      <c r="CRM93" s="44"/>
      <c r="CRN93" s="44"/>
      <c r="CRO93" s="44"/>
      <c r="CRP93" s="44"/>
      <c r="CRQ93" s="44"/>
      <c r="CRR93" s="44"/>
      <c r="CRS93" s="44"/>
      <c r="CRT93" s="44"/>
      <c r="CRU93" s="44"/>
      <c r="CRV93" s="44"/>
      <c r="CRW93" s="44"/>
      <c r="CRX93" s="44"/>
      <c r="CRY93" s="44"/>
      <c r="CRZ93" s="44"/>
      <c r="CSA93" s="44"/>
      <c r="CSB93" s="44"/>
      <c r="CSC93" s="44"/>
      <c r="CSD93" s="44"/>
      <c r="CSE93" s="44"/>
      <c r="CSF93" s="44"/>
      <c r="CSG93" s="44"/>
      <c r="CSH93" s="44"/>
      <c r="CSI93" s="44"/>
      <c r="CSJ93" s="44"/>
      <c r="CSK93" s="44"/>
      <c r="CSL93" s="44"/>
      <c r="CSM93" s="44"/>
      <c r="CSN93" s="44"/>
      <c r="CSO93" s="44"/>
      <c r="CSP93" s="44"/>
      <c r="CSQ93" s="44"/>
      <c r="CSR93" s="44"/>
      <c r="CSS93" s="44"/>
      <c r="CST93" s="44"/>
      <c r="CSU93" s="44"/>
      <c r="CSV93" s="44"/>
      <c r="CSW93" s="44"/>
      <c r="CSX93" s="44"/>
      <c r="CSY93" s="44"/>
      <c r="CSZ93" s="44"/>
      <c r="CTA93" s="44"/>
      <c r="CTB93" s="44"/>
      <c r="CTC93" s="44"/>
      <c r="CTD93" s="44"/>
      <c r="CTE93" s="44"/>
      <c r="CTF93" s="44"/>
      <c r="CTG93" s="44"/>
      <c r="CTH93" s="44"/>
      <c r="CTI93" s="44"/>
      <c r="CTJ93" s="44"/>
      <c r="CTK93" s="44"/>
      <c r="CTL93" s="44"/>
      <c r="CTM93" s="44"/>
      <c r="CTN93" s="44"/>
      <c r="CTO93" s="44"/>
      <c r="CTP93" s="44"/>
      <c r="CTQ93" s="44"/>
      <c r="CTR93" s="44"/>
      <c r="CTS93" s="44"/>
      <c r="CTT93" s="44"/>
      <c r="CTU93" s="44"/>
      <c r="CTV93" s="44"/>
      <c r="CTW93" s="44"/>
      <c r="CTX93" s="44"/>
      <c r="CTY93" s="44"/>
      <c r="CTZ93" s="44"/>
      <c r="CUA93" s="44"/>
      <c r="CUB93" s="44"/>
      <c r="CUC93" s="44"/>
      <c r="CUD93" s="44"/>
      <c r="CUE93" s="44"/>
      <c r="CUF93" s="44"/>
      <c r="CUG93" s="44"/>
      <c r="CUH93" s="44"/>
      <c r="CUI93" s="44"/>
      <c r="CUJ93" s="44"/>
      <c r="CUK93" s="44"/>
      <c r="CUL93" s="44"/>
      <c r="CUM93" s="44"/>
      <c r="CUN93" s="44"/>
      <c r="CUO93" s="44"/>
      <c r="CUP93" s="44"/>
      <c r="CUQ93" s="44"/>
      <c r="CUR93" s="44"/>
      <c r="CUS93" s="44"/>
      <c r="CUT93" s="44"/>
      <c r="CUU93" s="44"/>
      <c r="CUV93" s="44"/>
      <c r="CUW93" s="44"/>
      <c r="CUX93" s="44"/>
      <c r="CUY93" s="44"/>
      <c r="CUZ93" s="44"/>
      <c r="CVA93" s="44"/>
      <c r="CVB93" s="44"/>
      <c r="CVC93" s="44"/>
      <c r="CVD93" s="44"/>
      <c r="CVE93" s="44"/>
      <c r="CVF93" s="44"/>
      <c r="CVG93" s="44"/>
      <c r="CVH93" s="44"/>
      <c r="CVI93" s="44"/>
      <c r="CVJ93" s="44"/>
      <c r="CVK93" s="44"/>
      <c r="CVL93" s="44"/>
      <c r="CVM93" s="44"/>
      <c r="CVN93" s="44"/>
      <c r="CVO93" s="44"/>
      <c r="CVP93" s="44"/>
      <c r="CVQ93" s="44"/>
      <c r="CVR93" s="44"/>
      <c r="CVS93" s="44"/>
      <c r="CVT93" s="44"/>
      <c r="CVU93" s="44"/>
      <c r="CVV93" s="44"/>
      <c r="CVW93" s="44"/>
      <c r="CVX93" s="44"/>
      <c r="CVY93" s="44"/>
      <c r="CVZ93" s="44"/>
      <c r="CWA93" s="44"/>
      <c r="CWB93" s="44"/>
      <c r="CWC93" s="44"/>
      <c r="CWD93" s="44"/>
      <c r="CWE93" s="44"/>
      <c r="CWF93" s="44"/>
      <c r="CWG93" s="44"/>
      <c r="CWH93" s="44"/>
      <c r="CWI93" s="44"/>
      <c r="CWJ93" s="44"/>
      <c r="CWK93" s="44"/>
      <c r="CWL93" s="44"/>
      <c r="CWM93" s="44"/>
      <c r="CWN93" s="44"/>
      <c r="CWO93" s="44"/>
      <c r="CWP93" s="44"/>
      <c r="CWQ93" s="44"/>
      <c r="CWR93" s="44"/>
      <c r="CWS93" s="44"/>
      <c r="CWT93" s="44"/>
      <c r="CWU93" s="44"/>
      <c r="CWV93" s="44"/>
      <c r="CWW93" s="44"/>
      <c r="CWX93" s="44"/>
      <c r="CWY93" s="44"/>
      <c r="CWZ93" s="44"/>
      <c r="CXA93" s="44"/>
      <c r="CXB93" s="44"/>
      <c r="CXC93" s="44"/>
      <c r="CXD93" s="44"/>
      <c r="CXE93" s="44"/>
      <c r="CXF93" s="44"/>
      <c r="CXG93" s="44"/>
      <c r="CXH93" s="44"/>
      <c r="CXI93" s="44"/>
      <c r="CXJ93" s="44"/>
      <c r="CXK93" s="44"/>
      <c r="CXL93" s="44"/>
      <c r="CXM93" s="44"/>
      <c r="CXN93" s="44"/>
      <c r="CXO93" s="44"/>
      <c r="CXP93" s="44"/>
      <c r="CXQ93" s="44"/>
      <c r="CXR93" s="44"/>
      <c r="CXS93" s="44"/>
      <c r="CXT93" s="44"/>
      <c r="CXU93" s="44"/>
      <c r="CXV93" s="44"/>
      <c r="CXW93" s="44"/>
      <c r="CXX93" s="44"/>
      <c r="CXY93" s="44"/>
      <c r="CXZ93" s="44"/>
      <c r="CYA93" s="44"/>
      <c r="CYB93" s="44"/>
      <c r="CYC93" s="44"/>
      <c r="CYD93" s="44"/>
      <c r="CYE93" s="44"/>
      <c r="CYF93" s="44"/>
      <c r="CYG93" s="44"/>
      <c r="CYH93" s="44"/>
      <c r="CYI93" s="44"/>
      <c r="CYJ93" s="44"/>
      <c r="CYK93" s="44"/>
      <c r="CYL93" s="44"/>
      <c r="CYM93" s="44"/>
      <c r="CYN93" s="44"/>
      <c r="CYO93" s="44"/>
      <c r="CYP93" s="44"/>
      <c r="CYQ93" s="44"/>
      <c r="CYR93" s="44"/>
      <c r="CYS93" s="44"/>
      <c r="CYT93" s="44"/>
      <c r="CYU93" s="44"/>
      <c r="CYV93" s="44"/>
      <c r="CYW93" s="44"/>
      <c r="CYX93" s="44"/>
      <c r="CYY93" s="44"/>
      <c r="CYZ93" s="44"/>
      <c r="CZA93" s="44"/>
      <c r="CZB93" s="44"/>
      <c r="CZC93" s="44"/>
      <c r="CZD93" s="44"/>
      <c r="CZE93" s="44"/>
      <c r="CZF93" s="44"/>
      <c r="CZG93" s="44"/>
      <c r="CZH93" s="44"/>
      <c r="CZI93" s="44"/>
      <c r="CZJ93" s="44"/>
      <c r="CZK93" s="44"/>
      <c r="CZL93" s="44"/>
      <c r="CZM93" s="44"/>
      <c r="CZN93" s="44"/>
      <c r="CZO93" s="44"/>
      <c r="CZP93" s="44"/>
      <c r="CZQ93" s="44"/>
      <c r="CZR93" s="44"/>
      <c r="CZS93" s="44"/>
      <c r="CZT93" s="44"/>
      <c r="CZU93" s="44"/>
      <c r="CZV93" s="44"/>
      <c r="CZW93" s="44"/>
      <c r="CZX93" s="44"/>
      <c r="CZY93" s="44"/>
      <c r="CZZ93" s="44"/>
      <c r="DAA93" s="44"/>
      <c r="DAB93" s="44"/>
      <c r="DAC93" s="44"/>
      <c r="DAD93" s="44"/>
      <c r="DAE93" s="44"/>
      <c r="DAF93" s="44"/>
      <c r="DAG93" s="44"/>
      <c r="DAH93" s="44"/>
      <c r="DAI93" s="44"/>
      <c r="DAJ93" s="44"/>
      <c r="DAK93" s="44"/>
      <c r="DAL93" s="44"/>
      <c r="DAM93" s="44"/>
      <c r="DAN93" s="44"/>
      <c r="DAO93" s="44"/>
      <c r="DAP93" s="44"/>
      <c r="DAQ93" s="44"/>
      <c r="DAR93" s="44"/>
      <c r="DAS93" s="44"/>
      <c r="DAT93" s="44"/>
      <c r="DAU93" s="44"/>
      <c r="DAV93" s="44"/>
      <c r="DAW93" s="44"/>
      <c r="DAX93" s="44"/>
      <c r="DAY93" s="44"/>
      <c r="DAZ93" s="44"/>
      <c r="DBA93" s="44"/>
      <c r="DBB93" s="44"/>
      <c r="DBC93" s="44"/>
      <c r="DBD93" s="44"/>
      <c r="DBE93" s="44"/>
      <c r="DBF93" s="44"/>
      <c r="DBG93" s="44"/>
      <c r="DBH93" s="44"/>
      <c r="DBI93" s="44"/>
      <c r="DBJ93" s="44"/>
      <c r="DBK93" s="44"/>
      <c r="DBL93" s="44"/>
      <c r="DBM93" s="44"/>
      <c r="DBN93" s="44"/>
      <c r="DBO93" s="44"/>
      <c r="DBP93" s="44"/>
      <c r="DBQ93" s="44"/>
      <c r="DBR93" s="44"/>
      <c r="DBS93" s="44"/>
      <c r="DBT93" s="44"/>
      <c r="DBU93" s="44"/>
      <c r="DBV93" s="44"/>
      <c r="DBW93" s="44"/>
      <c r="DBX93" s="44"/>
      <c r="DBY93" s="44"/>
      <c r="DBZ93" s="44"/>
      <c r="DCA93" s="44"/>
      <c r="DCB93" s="44"/>
      <c r="DCC93" s="44"/>
      <c r="DCD93" s="44"/>
      <c r="DCE93" s="44"/>
      <c r="DCF93" s="44"/>
      <c r="DCG93" s="44"/>
      <c r="DCH93" s="44"/>
      <c r="DCI93" s="44"/>
      <c r="DCJ93" s="44"/>
      <c r="DCK93" s="44"/>
      <c r="DCL93" s="44"/>
      <c r="DCM93" s="44"/>
      <c r="DCN93" s="44"/>
      <c r="DCO93" s="44"/>
      <c r="DCP93" s="44"/>
      <c r="DCQ93" s="44"/>
      <c r="DCR93" s="44"/>
      <c r="DCS93" s="44"/>
      <c r="DCT93" s="44"/>
      <c r="DCU93" s="44"/>
      <c r="DCV93" s="44"/>
      <c r="DCW93" s="44"/>
      <c r="DCX93" s="44"/>
      <c r="DCY93" s="44"/>
      <c r="DCZ93" s="44"/>
      <c r="DDA93" s="44"/>
      <c r="DDB93" s="44"/>
      <c r="DDC93" s="44"/>
      <c r="DDD93" s="44"/>
      <c r="DDE93" s="44"/>
      <c r="DDF93" s="44"/>
      <c r="DDG93" s="44"/>
      <c r="DDH93" s="44"/>
      <c r="DDI93" s="44"/>
      <c r="DDJ93" s="44"/>
      <c r="DDK93" s="44"/>
      <c r="DDL93" s="44"/>
      <c r="DDM93" s="44"/>
      <c r="DDN93" s="44"/>
      <c r="DDO93" s="44"/>
      <c r="DDP93" s="44"/>
      <c r="DDQ93" s="44"/>
      <c r="DDR93" s="44"/>
      <c r="DDS93" s="44"/>
      <c r="DDT93" s="44"/>
      <c r="DDU93" s="44"/>
      <c r="DDV93" s="44"/>
      <c r="DDW93" s="44"/>
      <c r="DDX93" s="44"/>
      <c r="DDY93" s="44"/>
      <c r="DDZ93" s="44"/>
      <c r="DEA93" s="44"/>
      <c r="DEB93" s="44"/>
      <c r="DEC93" s="44"/>
      <c r="DED93" s="44"/>
      <c r="DEE93" s="44"/>
      <c r="DEF93" s="44"/>
      <c r="DEG93" s="44"/>
      <c r="DEH93" s="44"/>
      <c r="DEI93" s="44"/>
      <c r="DEJ93" s="44"/>
      <c r="DEK93" s="44"/>
      <c r="DEL93" s="44"/>
      <c r="DEM93" s="44"/>
      <c r="DEN93" s="44"/>
      <c r="DEO93" s="44"/>
      <c r="DEP93" s="44"/>
      <c r="DEQ93" s="44"/>
      <c r="DER93" s="44"/>
      <c r="DES93" s="44"/>
      <c r="DET93" s="44"/>
      <c r="DEU93" s="44"/>
      <c r="DEV93" s="44"/>
      <c r="DEW93" s="44"/>
      <c r="DEX93" s="44"/>
      <c r="DEY93" s="44"/>
      <c r="DEZ93" s="44"/>
      <c r="DFA93" s="44"/>
      <c r="DFB93" s="44"/>
      <c r="DFC93" s="44"/>
      <c r="DFD93" s="44"/>
      <c r="DFE93" s="44"/>
      <c r="DFF93" s="44"/>
      <c r="DFG93" s="44"/>
      <c r="DFH93" s="44"/>
      <c r="DFI93" s="44"/>
      <c r="DFJ93" s="44"/>
      <c r="DFK93" s="44"/>
      <c r="DFL93" s="44"/>
      <c r="DFM93" s="44"/>
      <c r="DFN93" s="44"/>
      <c r="DFO93" s="44"/>
      <c r="DFP93" s="44"/>
      <c r="DFQ93" s="44"/>
      <c r="DFR93" s="44"/>
      <c r="DFS93" s="44"/>
      <c r="DFT93" s="44"/>
      <c r="DFU93" s="44"/>
      <c r="DFV93" s="44"/>
      <c r="DFW93" s="44"/>
      <c r="DFX93" s="44"/>
      <c r="DFY93" s="44"/>
      <c r="DFZ93" s="44"/>
      <c r="DGA93" s="44"/>
      <c r="DGB93" s="44"/>
      <c r="DGC93" s="44"/>
      <c r="DGD93" s="44"/>
      <c r="DGE93" s="44"/>
      <c r="DGF93" s="44"/>
      <c r="DGG93" s="44"/>
      <c r="DGH93" s="44"/>
      <c r="DGI93" s="44"/>
      <c r="DGJ93" s="44"/>
      <c r="DGK93" s="44"/>
      <c r="DGL93" s="44"/>
      <c r="DGM93" s="44"/>
      <c r="DGN93" s="44"/>
      <c r="DGO93" s="44"/>
      <c r="DGP93" s="44"/>
      <c r="DGQ93" s="44"/>
      <c r="DGR93" s="44"/>
      <c r="DGS93" s="44"/>
      <c r="DGT93" s="44"/>
      <c r="DGU93" s="44"/>
      <c r="DGV93" s="44"/>
      <c r="DGW93" s="44"/>
      <c r="DGX93" s="44"/>
      <c r="DGY93" s="44"/>
      <c r="DGZ93" s="44"/>
      <c r="DHA93" s="44"/>
      <c r="DHB93" s="44"/>
      <c r="DHC93" s="44"/>
      <c r="DHD93" s="44"/>
      <c r="DHE93" s="44"/>
      <c r="DHF93" s="44"/>
      <c r="DHG93" s="44"/>
      <c r="DHH93" s="44"/>
      <c r="DHI93" s="44"/>
      <c r="DHJ93" s="44"/>
      <c r="DHK93" s="44"/>
      <c r="DHL93" s="44"/>
      <c r="DHM93" s="44"/>
      <c r="DHN93" s="44"/>
      <c r="DHO93" s="44"/>
      <c r="DHP93" s="44"/>
      <c r="DHQ93" s="44"/>
      <c r="DHR93" s="44"/>
      <c r="DHS93" s="44"/>
      <c r="DHT93" s="44"/>
      <c r="DHU93" s="44"/>
      <c r="DHV93" s="44"/>
      <c r="DHW93" s="44"/>
      <c r="DHX93" s="44"/>
      <c r="DHY93" s="44"/>
      <c r="DHZ93" s="44"/>
      <c r="DIA93" s="44"/>
      <c r="DIB93" s="44"/>
      <c r="DIC93" s="44"/>
      <c r="DID93" s="44"/>
      <c r="DIE93" s="44"/>
      <c r="DIF93" s="44"/>
      <c r="DIG93" s="44"/>
      <c r="DIH93" s="44"/>
      <c r="DII93" s="44"/>
      <c r="DIJ93" s="44"/>
      <c r="DIK93" s="44"/>
      <c r="DIL93" s="44"/>
      <c r="DIM93" s="44"/>
      <c r="DIN93" s="44"/>
      <c r="DIO93" s="44"/>
      <c r="DIP93" s="44"/>
      <c r="DIQ93" s="44"/>
      <c r="DIR93" s="44"/>
      <c r="DIS93" s="44"/>
      <c r="DIT93" s="44"/>
      <c r="DIU93" s="44"/>
      <c r="DIV93" s="44"/>
      <c r="DIW93" s="44"/>
      <c r="DIX93" s="44"/>
      <c r="DIY93" s="44"/>
      <c r="DIZ93" s="44"/>
      <c r="DJA93" s="44"/>
      <c r="DJB93" s="44"/>
      <c r="DJC93" s="44"/>
      <c r="DJD93" s="44"/>
      <c r="DJE93" s="44"/>
      <c r="DJF93" s="44"/>
      <c r="DJG93" s="44"/>
      <c r="DJH93" s="44"/>
      <c r="DJI93" s="44"/>
      <c r="DJJ93" s="44"/>
      <c r="DJK93" s="44"/>
      <c r="DJL93" s="44"/>
      <c r="DJM93" s="44"/>
      <c r="DJN93" s="44"/>
      <c r="DJO93" s="44"/>
      <c r="DJP93" s="44"/>
      <c r="DJQ93" s="44"/>
      <c r="DJR93" s="44"/>
      <c r="DJS93" s="44"/>
      <c r="DJT93" s="44"/>
      <c r="DJU93" s="44"/>
      <c r="DJV93" s="44"/>
      <c r="DJW93" s="44"/>
      <c r="DJX93" s="44"/>
      <c r="DJY93" s="44"/>
      <c r="DJZ93" s="44"/>
      <c r="DKA93" s="44"/>
      <c r="DKB93" s="44"/>
      <c r="DKC93" s="44"/>
      <c r="DKD93" s="44"/>
      <c r="DKE93" s="44"/>
      <c r="DKF93" s="44"/>
      <c r="DKG93" s="44"/>
      <c r="DKH93" s="44"/>
      <c r="DKI93" s="44"/>
      <c r="DKJ93" s="44"/>
      <c r="DKK93" s="44"/>
      <c r="DKL93" s="44"/>
      <c r="DKM93" s="44"/>
      <c r="DKN93" s="44"/>
      <c r="DKO93" s="44"/>
      <c r="DKP93" s="44"/>
      <c r="DKQ93" s="44"/>
      <c r="DKR93" s="44"/>
      <c r="DKS93" s="44"/>
      <c r="DKT93" s="44"/>
      <c r="DKU93" s="44"/>
      <c r="DKV93" s="44"/>
      <c r="DKW93" s="44"/>
      <c r="DKX93" s="44"/>
      <c r="DKY93" s="44"/>
      <c r="DKZ93" s="44"/>
      <c r="DLA93" s="44"/>
      <c r="DLB93" s="44"/>
      <c r="DLC93" s="44"/>
      <c r="DLD93" s="44"/>
      <c r="DLE93" s="44"/>
      <c r="DLF93" s="44"/>
      <c r="DLG93" s="44"/>
      <c r="DLH93" s="44"/>
      <c r="DLI93" s="44"/>
      <c r="DLJ93" s="44"/>
      <c r="DLK93" s="44"/>
      <c r="DLL93" s="44"/>
      <c r="DLM93" s="44"/>
      <c r="DLN93" s="44"/>
      <c r="DLO93" s="44"/>
      <c r="DLP93" s="44"/>
      <c r="DLQ93" s="44"/>
      <c r="DLR93" s="44"/>
      <c r="DLS93" s="44"/>
      <c r="DLT93" s="44"/>
      <c r="DLU93" s="44"/>
      <c r="DLV93" s="44"/>
      <c r="DLW93" s="44"/>
      <c r="DLX93" s="44"/>
      <c r="DLY93" s="44"/>
      <c r="DLZ93" s="44"/>
      <c r="DMA93" s="44"/>
      <c r="DMB93" s="44"/>
      <c r="DMC93" s="44"/>
      <c r="DMD93" s="44"/>
      <c r="DME93" s="44"/>
      <c r="DMF93" s="44"/>
      <c r="DMG93" s="44"/>
      <c r="DMH93" s="44"/>
      <c r="DMI93" s="44"/>
      <c r="DMJ93" s="44"/>
      <c r="DMK93" s="44"/>
      <c r="DML93" s="44"/>
      <c r="DMM93" s="44"/>
      <c r="DMN93" s="44"/>
      <c r="DMO93" s="44"/>
      <c r="DMP93" s="44"/>
      <c r="DMQ93" s="44"/>
      <c r="DMR93" s="44"/>
      <c r="DMS93" s="44"/>
      <c r="DMT93" s="44"/>
      <c r="DMU93" s="44"/>
      <c r="DMV93" s="44"/>
      <c r="DMW93" s="44"/>
      <c r="DMX93" s="44"/>
      <c r="DMY93" s="44"/>
      <c r="DMZ93" s="44"/>
      <c r="DNA93" s="44"/>
      <c r="DNB93" s="44"/>
      <c r="DNC93" s="44"/>
      <c r="DND93" s="44"/>
      <c r="DNE93" s="44"/>
      <c r="DNF93" s="44"/>
      <c r="DNG93" s="44"/>
      <c r="DNH93" s="44"/>
      <c r="DNI93" s="44"/>
      <c r="DNJ93" s="44"/>
      <c r="DNK93" s="44"/>
      <c r="DNL93" s="44"/>
      <c r="DNM93" s="44"/>
      <c r="DNN93" s="44"/>
      <c r="DNO93" s="44"/>
      <c r="DNP93" s="44"/>
      <c r="DNQ93" s="44"/>
      <c r="DNR93" s="44"/>
      <c r="DNS93" s="44"/>
      <c r="DNT93" s="44"/>
      <c r="DNU93" s="44"/>
      <c r="DNV93" s="44"/>
      <c r="DNW93" s="44"/>
      <c r="DNX93" s="44"/>
      <c r="DNY93" s="44"/>
      <c r="DNZ93" s="44"/>
      <c r="DOA93" s="44"/>
      <c r="DOB93" s="44"/>
      <c r="DOC93" s="44"/>
      <c r="DOD93" s="44"/>
      <c r="DOE93" s="44"/>
      <c r="DOF93" s="44"/>
      <c r="DOG93" s="44"/>
      <c r="DOH93" s="44"/>
      <c r="DOI93" s="44"/>
      <c r="DOJ93" s="44"/>
      <c r="DOK93" s="44"/>
      <c r="DOL93" s="44"/>
      <c r="DOM93" s="44"/>
      <c r="DON93" s="44"/>
      <c r="DOO93" s="44"/>
      <c r="DOP93" s="44"/>
      <c r="DOQ93" s="44"/>
      <c r="DOR93" s="44"/>
      <c r="DOS93" s="44"/>
      <c r="DOT93" s="44"/>
      <c r="DOU93" s="44"/>
      <c r="DOV93" s="44"/>
      <c r="DOW93" s="44"/>
      <c r="DOX93" s="44"/>
      <c r="DOY93" s="44"/>
      <c r="DOZ93" s="44"/>
      <c r="DPA93" s="44"/>
      <c r="DPB93" s="44"/>
      <c r="DPC93" s="44"/>
      <c r="DPD93" s="44"/>
      <c r="DPE93" s="44"/>
      <c r="DPF93" s="44"/>
      <c r="DPG93" s="44"/>
      <c r="DPH93" s="44"/>
      <c r="DPI93" s="44"/>
      <c r="DPJ93" s="44"/>
      <c r="DPK93" s="44"/>
      <c r="DPL93" s="44"/>
      <c r="DPM93" s="44"/>
      <c r="DPN93" s="44"/>
      <c r="DPO93" s="44"/>
      <c r="DPP93" s="44"/>
      <c r="DPQ93" s="44"/>
      <c r="DPR93" s="44"/>
      <c r="DPS93" s="44"/>
      <c r="DPT93" s="44"/>
      <c r="DPU93" s="44"/>
      <c r="DPV93" s="44"/>
      <c r="DPW93" s="44"/>
      <c r="DPX93" s="44"/>
      <c r="DPY93" s="44"/>
      <c r="DPZ93" s="44"/>
      <c r="DQA93" s="44"/>
      <c r="DQB93" s="44"/>
      <c r="DQC93" s="44"/>
      <c r="DQD93" s="44"/>
      <c r="DQE93" s="44"/>
      <c r="DQF93" s="44"/>
      <c r="DQG93" s="44"/>
      <c r="DQH93" s="44"/>
      <c r="DQI93" s="44"/>
      <c r="DQJ93" s="44"/>
      <c r="DQK93" s="44"/>
      <c r="DQL93" s="44"/>
      <c r="DQM93" s="44"/>
      <c r="DQN93" s="44"/>
      <c r="DQO93" s="44"/>
      <c r="DQP93" s="44"/>
      <c r="DQQ93" s="44"/>
      <c r="DQR93" s="44"/>
      <c r="DQS93" s="44"/>
      <c r="DQT93" s="44"/>
      <c r="DQU93" s="44"/>
      <c r="DQV93" s="44"/>
      <c r="DQW93" s="44"/>
      <c r="DQX93" s="44"/>
      <c r="DQY93" s="44"/>
      <c r="DQZ93" s="44"/>
      <c r="DRA93" s="44"/>
      <c r="DRB93" s="44"/>
      <c r="DRC93" s="44"/>
      <c r="DRD93" s="44"/>
      <c r="DRE93" s="44"/>
      <c r="DRF93" s="44"/>
      <c r="DRG93" s="44"/>
      <c r="DRH93" s="44"/>
      <c r="DRI93" s="44"/>
      <c r="DRJ93" s="44"/>
      <c r="DRK93" s="44"/>
      <c r="DRL93" s="44"/>
      <c r="DRM93" s="44"/>
      <c r="DRN93" s="44"/>
      <c r="DRO93" s="44"/>
      <c r="DRP93" s="44"/>
      <c r="DRQ93" s="44"/>
      <c r="DRR93" s="44"/>
      <c r="DRS93" s="44"/>
      <c r="DRT93" s="44"/>
      <c r="DRU93" s="44"/>
      <c r="DRV93" s="44"/>
      <c r="DRW93" s="44"/>
      <c r="DRX93" s="44"/>
      <c r="DRY93" s="44"/>
      <c r="DRZ93" s="44"/>
      <c r="DSA93" s="44"/>
      <c r="DSB93" s="44"/>
      <c r="DSC93" s="44"/>
      <c r="DSD93" s="44"/>
      <c r="DSE93" s="44"/>
      <c r="DSF93" s="44"/>
      <c r="DSG93" s="44"/>
      <c r="DSH93" s="44"/>
      <c r="DSI93" s="44"/>
      <c r="DSJ93" s="44"/>
      <c r="DSK93" s="44"/>
      <c r="DSL93" s="44"/>
      <c r="DSM93" s="44"/>
      <c r="DSN93" s="44"/>
      <c r="DSO93" s="44"/>
      <c r="DSP93" s="44"/>
      <c r="DSQ93" s="44"/>
      <c r="DSR93" s="44"/>
      <c r="DSS93" s="44"/>
      <c r="DST93" s="44"/>
      <c r="DSU93" s="44"/>
      <c r="DSV93" s="44"/>
      <c r="DSW93" s="44"/>
      <c r="DSX93" s="44"/>
      <c r="DSY93" s="44"/>
      <c r="DSZ93" s="44"/>
      <c r="DTA93" s="44"/>
      <c r="DTB93" s="44"/>
      <c r="DTC93" s="44"/>
      <c r="DTD93" s="44"/>
      <c r="DTE93" s="44"/>
      <c r="DTF93" s="44"/>
      <c r="DTG93" s="44"/>
      <c r="DTH93" s="44"/>
      <c r="DTI93" s="44"/>
      <c r="DTJ93" s="44"/>
      <c r="DTK93" s="44"/>
      <c r="DTL93" s="44"/>
      <c r="DTM93" s="44"/>
      <c r="DTN93" s="44"/>
      <c r="DTO93" s="44"/>
      <c r="DTP93" s="44"/>
      <c r="DTQ93" s="44"/>
      <c r="DTR93" s="44"/>
      <c r="DTS93" s="44"/>
      <c r="DTT93" s="44"/>
      <c r="DTU93" s="44"/>
      <c r="DTV93" s="44"/>
      <c r="DTW93" s="44"/>
      <c r="DTX93" s="44"/>
      <c r="DTY93" s="44"/>
      <c r="DTZ93" s="44"/>
      <c r="DUA93" s="44"/>
      <c r="DUB93" s="44"/>
      <c r="DUC93" s="44"/>
      <c r="DUD93" s="44"/>
      <c r="DUE93" s="44"/>
      <c r="DUF93" s="44"/>
      <c r="DUG93" s="44"/>
      <c r="DUH93" s="44"/>
      <c r="DUI93" s="44"/>
      <c r="DUJ93" s="44"/>
      <c r="DUK93" s="44"/>
      <c r="DUL93" s="44"/>
      <c r="DUM93" s="44"/>
      <c r="DUN93" s="44"/>
      <c r="DUO93" s="44"/>
      <c r="DUP93" s="44"/>
      <c r="DUQ93" s="44"/>
      <c r="DUR93" s="44"/>
      <c r="DUS93" s="44"/>
      <c r="DUT93" s="44"/>
      <c r="DUU93" s="44"/>
      <c r="DUV93" s="44"/>
      <c r="DUW93" s="44"/>
      <c r="DUX93" s="44"/>
      <c r="DUY93" s="44"/>
      <c r="DUZ93" s="44"/>
      <c r="DVA93" s="44"/>
      <c r="DVB93" s="44"/>
      <c r="DVC93" s="44"/>
      <c r="DVD93" s="44"/>
      <c r="DVE93" s="44"/>
      <c r="DVF93" s="44"/>
      <c r="DVG93" s="44"/>
      <c r="DVH93" s="44"/>
      <c r="DVI93" s="44"/>
      <c r="DVJ93" s="44"/>
      <c r="DVK93" s="44"/>
      <c r="DVL93" s="44"/>
      <c r="DVM93" s="44"/>
      <c r="DVN93" s="44"/>
      <c r="DVO93" s="44"/>
      <c r="DVP93" s="44"/>
      <c r="DVQ93" s="44"/>
      <c r="DVR93" s="44"/>
      <c r="DVS93" s="44"/>
      <c r="DVT93" s="44"/>
      <c r="DVU93" s="44"/>
      <c r="DVV93" s="44"/>
      <c r="DVW93" s="44"/>
      <c r="DVX93" s="44"/>
      <c r="DVY93" s="44"/>
      <c r="DVZ93" s="44"/>
      <c r="DWA93" s="44"/>
      <c r="DWB93" s="44"/>
      <c r="DWC93" s="44"/>
      <c r="DWD93" s="44"/>
      <c r="DWE93" s="44"/>
      <c r="DWF93" s="44"/>
      <c r="DWG93" s="44"/>
      <c r="DWH93" s="44"/>
      <c r="DWI93" s="44"/>
      <c r="DWJ93" s="44"/>
      <c r="DWK93" s="44"/>
      <c r="DWL93" s="44"/>
      <c r="DWM93" s="44"/>
      <c r="DWN93" s="44"/>
      <c r="DWO93" s="44"/>
      <c r="DWP93" s="44"/>
      <c r="DWQ93" s="44"/>
      <c r="DWR93" s="44"/>
      <c r="DWS93" s="44"/>
      <c r="DWT93" s="44"/>
      <c r="DWU93" s="44"/>
      <c r="DWV93" s="44"/>
      <c r="DWW93" s="44"/>
      <c r="DWX93" s="44"/>
      <c r="DWY93" s="44"/>
      <c r="DWZ93" s="44"/>
      <c r="DXA93" s="44"/>
      <c r="DXB93" s="44"/>
      <c r="DXC93" s="44"/>
      <c r="DXD93" s="44"/>
      <c r="DXE93" s="44"/>
      <c r="DXF93" s="44"/>
      <c r="DXG93" s="44"/>
      <c r="DXH93" s="44"/>
      <c r="DXI93" s="44"/>
      <c r="DXJ93" s="44"/>
      <c r="DXK93" s="44"/>
      <c r="DXL93" s="44"/>
      <c r="DXM93" s="44"/>
      <c r="DXN93" s="44"/>
      <c r="DXO93" s="44"/>
      <c r="DXP93" s="44"/>
      <c r="DXQ93" s="44"/>
      <c r="DXR93" s="44"/>
      <c r="DXS93" s="44"/>
      <c r="DXT93" s="44"/>
      <c r="DXU93" s="44"/>
      <c r="DXV93" s="44"/>
      <c r="DXW93" s="44"/>
      <c r="DXX93" s="44"/>
      <c r="DXY93" s="44"/>
      <c r="DXZ93" s="44"/>
      <c r="DYA93" s="44"/>
      <c r="DYB93" s="44"/>
      <c r="DYC93" s="44"/>
      <c r="DYD93" s="44"/>
      <c r="DYE93" s="44"/>
      <c r="DYF93" s="44"/>
      <c r="DYG93" s="44"/>
      <c r="DYH93" s="44"/>
      <c r="DYI93" s="44"/>
      <c r="DYJ93" s="44"/>
      <c r="DYK93" s="44"/>
      <c r="DYL93" s="44"/>
      <c r="DYM93" s="44"/>
      <c r="DYN93" s="44"/>
      <c r="DYO93" s="44"/>
      <c r="DYP93" s="44"/>
      <c r="DYQ93" s="44"/>
      <c r="DYR93" s="44"/>
      <c r="DYS93" s="44"/>
      <c r="DYT93" s="44"/>
      <c r="DYU93" s="44"/>
      <c r="DYV93" s="44"/>
      <c r="DYW93" s="44"/>
      <c r="DYX93" s="44"/>
      <c r="DYY93" s="44"/>
      <c r="DYZ93" s="44"/>
      <c r="DZA93" s="44"/>
      <c r="DZB93" s="44"/>
      <c r="DZC93" s="44"/>
      <c r="DZD93" s="44"/>
      <c r="DZE93" s="44"/>
      <c r="DZF93" s="44"/>
      <c r="DZG93" s="44"/>
      <c r="DZH93" s="44"/>
      <c r="DZI93" s="44"/>
      <c r="DZJ93" s="44"/>
      <c r="DZK93" s="44"/>
      <c r="DZL93" s="44"/>
      <c r="DZM93" s="44"/>
      <c r="DZN93" s="44"/>
      <c r="DZO93" s="44"/>
      <c r="DZP93" s="44"/>
      <c r="DZQ93" s="44"/>
      <c r="DZR93" s="44"/>
      <c r="DZS93" s="44"/>
      <c r="DZT93" s="44"/>
      <c r="DZU93" s="44"/>
      <c r="DZV93" s="44"/>
      <c r="DZW93" s="44"/>
      <c r="DZX93" s="44"/>
      <c r="DZY93" s="44"/>
      <c r="DZZ93" s="44"/>
      <c r="EAA93" s="44"/>
      <c r="EAB93" s="44"/>
      <c r="EAC93" s="44"/>
      <c r="EAD93" s="44"/>
      <c r="EAE93" s="44"/>
      <c r="EAF93" s="44"/>
      <c r="EAG93" s="44"/>
      <c r="EAH93" s="44"/>
      <c r="EAI93" s="44"/>
      <c r="EAJ93" s="44"/>
      <c r="EAK93" s="44"/>
      <c r="EAL93" s="44"/>
      <c r="EAM93" s="44"/>
      <c r="EAN93" s="44"/>
      <c r="EAO93" s="44"/>
      <c r="EAP93" s="44"/>
      <c r="EAQ93" s="44"/>
      <c r="EAR93" s="44"/>
      <c r="EAS93" s="44"/>
      <c r="EAT93" s="44"/>
      <c r="EAU93" s="44"/>
      <c r="EAV93" s="44"/>
      <c r="EAW93" s="44"/>
      <c r="EAX93" s="44"/>
      <c r="EAY93" s="44"/>
      <c r="EAZ93" s="44"/>
      <c r="EBA93" s="44"/>
      <c r="EBB93" s="44"/>
      <c r="EBC93" s="44"/>
      <c r="EBD93" s="44"/>
      <c r="EBE93" s="44"/>
      <c r="EBF93" s="44"/>
      <c r="EBG93" s="44"/>
      <c r="EBH93" s="44"/>
      <c r="EBI93" s="44"/>
      <c r="EBJ93" s="44"/>
      <c r="EBK93" s="44"/>
      <c r="EBL93" s="44"/>
      <c r="EBM93" s="44"/>
      <c r="EBN93" s="44"/>
      <c r="EBO93" s="44"/>
      <c r="EBP93" s="44"/>
      <c r="EBQ93" s="44"/>
      <c r="EBR93" s="44"/>
      <c r="EBS93" s="44"/>
      <c r="EBT93" s="44"/>
      <c r="EBU93" s="44"/>
      <c r="EBV93" s="44"/>
      <c r="EBW93" s="44"/>
      <c r="EBX93" s="44"/>
      <c r="EBY93" s="44"/>
      <c r="EBZ93" s="44"/>
      <c r="ECA93" s="44"/>
      <c r="ECB93" s="44"/>
      <c r="ECC93" s="44"/>
      <c r="ECD93" s="44"/>
      <c r="ECE93" s="44"/>
      <c r="ECF93" s="44"/>
      <c r="ECG93" s="44"/>
      <c r="ECH93" s="44"/>
      <c r="ECI93" s="44"/>
      <c r="ECJ93" s="44"/>
      <c r="ECK93" s="44"/>
      <c r="ECL93" s="44"/>
      <c r="ECM93" s="44"/>
      <c r="ECN93" s="44"/>
      <c r="ECO93" s="44"/>
      <c r="ECP93" s="44"/>
      <c r="ECQ93" s="44"/>
      <c r="ECR93" s="44"/>
      <c r="ECS93" s="44"/>
      <c r="ECT93" s="44"/>
      <c r="ECU93" s="44"/>
      <c r="ECV93" s="44"/>
      <c r="ECW93" s="44"/>
      <c r="ECX93" s="44"/>
      <c r="ECY93" s="44"/>
      <c r="ECZ93" s="44"/>
      <c r="EDA93" s="44"/>
      <c r="EDB93" s="44"/>
      <c r="EDC93" s="44"/>
      <c r="EDD93" s="44"/>
      <c r="EDE93" s="44"/>
      <c r="EDF93" s="44"/>
      <c r="EDG93" s="44"/>
      <c r="EDH93" s="44"/>
      <c r="EDI93" s="44"/>
      <c r="EDJ93" s="44"/>
      <c r="EDK93" s="44"/>
      <c r="EDL93" s="44"/>
      <c r="EDM93" s="44"/>
      <c r="EDN93" s="44"/>
      <c r="EDO93" s="44"/>
      <c r="EDP93" s="44"/>
      <c r="EDQ93" s="44"/>
      <c r="EDR93" s="44"/>
      <c r="EDS93" s="44"/>
      <c r="EDT93" s="44"/>
      <c r="EDU93" s="44"/>
      <c r="EDV93" s="44"/>
      <c r="EDW93" s="44"/>
      <c r="EDX93" s="44"/>
      <c r="EDY93" s="44"/>
      <c r="EDZ93" s="44"/>
      <c r="EEA93" s="44"/>
      <c r="EEB93" s="44"/>
      <c r="EEC93" s="44"/>
      <c r="EED93" s="44"/>
      <c r="EEE93" s="44"/>
      <c r="EEF93" s="44"/>
      <c r="EEG93" s="44"/>
      <c r="EEH93" s="44"/>
      <c r="EEI93" s="44"/>
      <c r="EEJ93" s="44"/>
      <c r="EEK93" s="44"/>
      <c r="EEL93" s="44"/>
      <c r="EEM93" s="44"/>
      <c r="EEN93" s="44"/>
      <c r="EEO93" s="44"/>
      <c r="EEP93" s="44"/>
      <c r="EEQ93" s="44"/>
      <c r="EER93" s="44"/>
      <c r="EES93" s="44"/>
      <c r="EET93" s="44"/>
      <c r="EEU93" s="44"/>
      <c r="EEV93" s="44"/>
      <c r="EEW93" s="44"/>
      <c r="EEX93" s="44"/>
      <c r="EEY93" s="44"/>
      <c r="EEZ93" s="44"/>
      <c r="EFA93" s="44"/>
      <c r="EFB93" s="44"/>
      <c r="EFC93" s="44"/>
      <c r="EFD93" s="44"/>
      <c r="EFE93" s="44"/>
      <c r="EFF93" s="44"/>
      <c r="EFG93" s="44"/>
      <c r="EFH93" s="44"/>
      <c r="EFI93" s="44"/>
      <c r="EFJ93" s="44"/>
      <c r="EFK93" s="44"/>
      <c r="EFL93" s="44"/>
      <c r="EFM93" s="44"/>
      <c r="EFN93" s="44"/>
      <c r="EFO93" s="44"/>
      <c r="EFP93" s="44"/>
      <c r="EFQ93" s="44"/>
      <c r="EFR93" s="44"/>
      <c r="EFS93" s="44"/>
      <c r="EFT93" s="44"/>
      <c r="EFU93" s="44"/>
      <c r="EFV93" s="44"/>
      <c r="EFW93" s="44"/>
      <c r="EFX93" s="44"/>
      <c r="EFY93" s="44"/>
      <c r="EFZ93" s="44"/>
      <c r="EGA93" s="44"/>
      <c r="EGB93" s="44"/>
      <c r="EGC93" s="44"/>
      <c r="EGD93" s="44"/>
      <c r="EGE93" s="44"/>
      <c r="EGF93" s="44"/>
      <c r="EGG93" s="44"/>
      <c r="EGH93" s="44"/>
      <c r="EGI93" s="44"/>
      <c r="EGJ93" s="44"/>
      <c r="EGK93" s="44"/>
      <c r="EGL93" s="44"/>
      <c r="EGM93" s="44"/>
      <c r="EGN93" s="44"/>
      <c r="EGO93" s="44"/>
      <c r="EGP93" s="44"/>
      <c r="EGQ93" s="44"/>
      <c r="EGR93" s="44"/>
      <c r="EGS93" s="44"/>
      <c r="EGT93" s="44"/>
      <c r="EGU93" s="44"/>
      <c r="EGV93" s="44"/>
      <c r="EGW93" s="44"/>
      <c r="EGX93" s="44"/>
      <c r="EGY93" s="44"/>
      <c r="EGZ93" s="44"/>
      <c r="EHA93" s="44"/>
      <c r="EHB93" s="44"/>
      <c r="EHC93" s="44"/>
      <c r="EHD93" s="44"/>
      <c r="EHE93" s="44"/>
      <c r="EHF93" s="44"/>
      <c r="EHG93" s="44"/>
      <c r="EHH93" s="44"/>
      <c r="EHI93" s="44"/>
      <c r="EHJ93" s="44"/>
      <c r="EHK93" s="44"/>
      <c r="EHL93" s="44"/>
      <c r="EHM93" s="44"/>
      <c r="EHN93" s="44"/>
      <c r="EHO93" s="44"/>
      <c r="EHP93" s="44"/>
      <c r="EHQ93" s="44"/>
      <c r="EHR93" s="44"/>
      <c r="EHS93" s="44"/>
      <c r="EHT93" s="44"/>
      <c r="EHU93" s="44"/>
      <c r="EHV93" s="44"/>
      <c r="EHW93" s="44"/>
      <c r="EHX93" s="44"/>
      <c r="EHY93" s="44"/>
      <c r="EHZ93" s="44"/>
      <c r="EIA93" s="44"/>
      <c r="EIB93" s="44"/>
      <c r="EIC93" s="44"/>
      <c r="EID93" s="44"/>
      <c r="EIE93" s="44"/>
      <c r="EIF93" s="44"/>
      <c r="EIG93" s="44"/>
      <c r="EIH93" s="44"/>
      <c r="EII93" s="44"/>
      <c r="EIJ93" s="44"/>
      <c r="EIK93" s="44"/>
      <c r="EIL93" s="44"/>
      <c r="EIM93" s="44"/>
      <c r="EIN93" s="44"/>
      <c r="EIO93" s="44"/>
      <c r="EIP93" s="44"/>
      <c r="EIQ93" s="44"/>
      <c r="EIR93" s="44"/>
      <c r="EIS93" s="44"/>
      <c r="EIT93" s="44"/>
      <c r="EIU93" s="44"/>
      <c r="EIV93" s="44"/>
      <c r="EIW93" s="44"/>
      <c r="EIX93" s="44"/>
      <c r="EIY93" s="44"/>
      <c r="EIZ93" s="44"/>
      <c r="EJA93" s="44"/>
      <c r="EJB93" s="44"/>
      <c r="EJC93" s="44"/>
      <c r="EJD93" s="44"/>
      <c r="EJE93" s="44"/>
      <c r="EJF93" s="44"/>
      <c r="EJG93" s="44"/>
      <c r="EJH93" s="44"/>
      <c r="EJI93" s="44"/>
      <c r="EJJ93" s="44"/>
      <c r="EJK93" s="44"/>
      <c r="EJL93" s="44"/>
      <c r="EJM93" s="44"/>
      <c r="EJN93" s="44"/>
      <c r="EJO93" s="44"/>
      <c r="EJP93" s="44"/>
      <c r="EJQ93" s="44"/>
      <c r="EJR93" s="44"/>
      <c r="EJS93" s="44"/>
      <c r="EJT93" s="44"/>
      <c r="EJU93" s="44"/>
      <c r="EJV93" s="44"/>
      <c r="EJW93" s="44"/>
      <c r="EJX93" s="44"/>
      <c r="EJY93" s="44"/>
      <c r="EJZ93" s="44"/>
      <c r="EKA93" s="44"/>
      <c r="EKB93" s="44"/>
      <c r="EKC93" s="44"/>
      <c r="EKD93" s="44"/>
      <c r="EKE93" s="44"/>
      <c r="EKF93" s="44"/>
      <c r="EKG93" s="44"/>
      <c r="EKH93" s="44"/>
      <c r="EKI93" s="44"/>
      <c r="EKJ93" s="44"/>
      <c r="EKK93" s="44"/>
      <c r="EKL93" s="44"/>
      <c r="EKM93" s="44"/>
      <c r="EKN93" s="44"/>
      <c r="EKO93" s="44"/>
      <c r="EKP93" s="44"/>
      <c r="EKQ93" s="44"/>
      <c r="EKR93" s="44"/>
      <c r="EKS93" s="44"/>
      <c r="EKT93" s="44"/>
      <c r="EKU93" s="44"/>
      <c r="EKV93" s="44"/>
      <c r="EKW93" s="44"/>
      <c r="EKX93" s="44"/>
      <c r="EKY93" s="44"/>
      <c r="EKZ93" s="44"/>
      <c r="ELA93" s="44"/>
      <c r="ELB93" s="44"/>
      <c r="ELC93" s="44"/>
      <c r="ELD93" s="44"/>
      <c r="ELE93" s="44"/>
      <c r="ELF93" s="44"/>
      <c r="ELG93" s="44"/>
      <c r="ELH93" s="44"/>
      <c r="ELI93" s="44"/>
      <c r="ELJ93" s="44"/>
      <c r="ELK93" s="44"/>
      <c r="ELL93" s="44"/>
      <c r="ELM93" s="44"/>
      <c r="ELN93" s="44"/>
      <c r="ELO93" s="44"/>
      <c r="ELP93" s="44"/>
      <c r="ELQ93" s="44"/>
      <c r="ELR93" s="44"/>
      <c r="ELS93" s="44"/>
      <c r="ELT93" s="44"/>
      <c r="ELU93" s="44"/>
      <c r="ELV93" s="44"/>
      <c r="ELW93" s="44"/>
      <c r="ELX93" s="44"/>
      <c r="ELY93" s="44"/>
      <c r="ELZ93" s="44"/>
      <c r="EMA93" s="44"/>
      <c r="EMB93" s="44"/>
      <c r="EMC93" s="44"/>
      <c r="EMD93" s="44"/>
      <c r="EME93" s="44"/>
      <c r="EMF93" s="44"/>
      <c r="EMG93" s="44"/>
      <c r="EMH93" s="44"/>
      <c r="EMI93" s="44"/>
      <c r="EMJ93" s="44"/>
      <c r="EMK93" s="44"/>
      <c r="EML93" s="44"/>
      <c r="EMM93" s="44"/>
      <c r="EMN93" s="44"/>
      <c r="EMO93" s="44"/>
      <c r="EMP93" s="44"/>
      <c r="EMQ93" s="44"/>
      <c r="EMR93" s="44"/>
      <c r="EMS93" s="44"/>
      <c r="EMT93" s="44"/>
      <c r="EMU93" s="44"/>
      <c r="EMV93" s="44"/>
      <c r="EMW93" s="44"/>
      <c r="EMX93" s="44"/>
      <c r="EMY93" s="44"/>
      <c r="EMZ93" s="44"/>
      <c r="ENA93" s="44"/>
      <c r="ENB93" s="44"/>
      <c r="ENC93" s="44"/>
      <c r="END93" s="44"/>
      <c r="ENE93" s="44"/>
      <c r="ENF93" s="44"/>
      <c r="ENG93" s="44"/>
      <c r="ENH93" s="44"/>
      <c r="ENI93" s="44"/>
      <c r="ENJ93" s="44"/>
      <c r="ENK93" s="44"/>
      <c r="ENL93" s="44"/>
      <c r="ENM93" s="44"/>
      <c r="ENN93" s="44"/>
      <c r="ENO93" s="44"/>
      <c r="ENP93" s="44"/>
      <c r="ENQ93" s="44"/>
      <c r="ENR93" s="44"/>
      <c r="ENS93" s="44"/>
      <c r="ENT93" s="44"/>
      <c r="ENU93" s="44"/>
      <c r="ENV93" s="44"/>
      <c r="ENW93" s="44"/>
      <c r="ENX93" s="44"/>
      <c r="ENY93" s="44"/>
      <c r="ENZ93" s="44"/>
      <c r="EOA93" s="44"/>
      <c r="EOB93" s="44"/>
      <c r="EOC93" s="44"/>
      <c r="EOD93" s="44"/>
      <c r="EOE93" s="44"/>
      <c r="EOF93" s="44"/>
      <c r="EOG93" s="44"/>
      <c r="EOH93" s="44"/>
      <c r="EOI93" s="44"/>
      <c r="EOJ93" s="44"/>
      <c r="EOK93" s="44"/>
      <c r="EOL93" s="44"/>
      <c r="EOM93" s="44"/>
      <c r="EON93" s="44"/>
      <c r="EOO93" s="44"/>
      <c r="EOP93" s="44"/>
      <c r="EOQ93" s="44"/>
      <c r="EOR93" s="44"/>
      <c r="EOS93" s="44"/>
      <c r="EOT93" s="44"/>
      <c r="EOU93" s="44"/>
      <c r="EOV93" s="44"/>
      <c r="EOW93" s="44"/>
      <c r="EOX93" s="44"/>
      <c r="EOY93" s="44"/>
      <c r="EOZ93" s="44"/>
      <c r="EPA93" s="44"/>
      <c r="EPB93" s="44"/>
      <c r="EPC93" s="44"/>
      <c r="EPD93" s="44"/>
      <c r="EPE93" s="44"/>
      <c r="EPF93" s="44"/>
      <c r="EPG93" s="44"/>
      <c r="EPH93" s="44"/>
      <c r="EPI93" s="44"/>
      <c r="EPJ93" s="44"/>
      <c r="EPK93" s="44"/>
      <c r="EPL93" s="44"/>
      <c r="EPM93" s="44"/>
      <c r="EPN93" s="44"/>
      <c r="EPO93" s="44"/>
      <c r="EPP93" s="44"/>
      <c r="EPQ93" s="44"/>
      <c r="EPR93" s="44"/>
      <c r="EPS93" s="44"/>
      <c r="EPT93" s="44"/>
      <c r="EPU93" s="44"/>
      <c r="EPV93" s="44"/>
      <c r="EPW93" s="44"/>
      <c r="EPX93" s="44"/>
      <c r="EPY93" s="44"/>
      <c r="EPZ93" s="44"/>
      <c r="EQA93" s="44"/>
      <c r="EQB93" s="44"/>
      <c r="EQC93" s="44"/>
      <c r="EQD93" s="44"/>
      <c r="EQE93" s="44"/>
      <c r="EQF93" s="44"/>
      <c r="EQG93" s="44"/>
      <c r="EQH93" s="44"/>
      <c r="EQI93" s="44"/>
      <c r="EQJ93" s="44"/>
      <c r="EQK93" s="44"/>
      <c r="EQL93" s="44"/>
      <c r="EQM93" s="44"/>
      <c r="EQN93" s="44"/>
      <c r="EQO93" s="44"/>
      <c r="EQP93" s="44"/>
      <c r="EQQ93" s="44"/>
      <c r="EQR93" s="44"/>
      <c r="EQS93" s="44"/>
      <c r="EQT93" s="44"/>
      <c r="EQU93" s="44"/>
      <c r="EQV93" s="44"/>
      <c r="EQW93" s="44"/>
      <c r="EQX93" s="44"/>
      <c r="EQY93" s="44"/>
      <c r="EQZ93" s="44"/>
      <c r="ERA93" s="44"/>
      <c r="ERB93" s="44"/>
      <c r="ERC93" s="44"/>
      <c r="ERD93" s="44"/>
      <c r="ERE93" s="44"/>
      <c r="ERF93" s="44"/>
      <c r="ERG93" s="44"/>
      <c r="ERH93" s="44"/>
      <c r="ERI93" s="44"/>
      <c r="ERJ93" s="44"/>
      <c r="ERK93" s="44"/>
      <c r="ERL93" s="44"/>
      <c r="ERM93" s="44"/>
      <c r="ERN93" s="44"/>
      <c r="ERO93" s="44"/>
      <c r="ERP93" s="44"/>
      <c r="ERQ93" s="44"/>
      <c r="ERR93" s="44"/>
      <c r="ERS93" s="44"/>
      <c r="ERT93" s="44"/>
      <c r="ERU93" s="44"/>
      <c r="ERV93" s="44"/>
      <c r="ERW93" s="44"/>
      <c r="ERX93" s="44"/>
      <c r="ERY93" s="44"/>
      <c r="ERZ93" s="44"/>
      <c r="ESA93" s="44"/>
      <c r="ESB93" s="44"/>
      <c r="ESC93" s="44"/>
      <c r="ESD93" s="44"/>
      <c r="ESE93" s="44"/>
      <c r="ESF93" s="44"/>
      <c r="ESG93" s="44"/>
      <c r="ESH93" s="44"/>
      <c r="ESI93" s="44"/>
      <c r="ESJ93" s="44"/>
      <c r="ESK93" s="44"/>
      <c r="ESL93" s="44"/>
      <c r="ESM93" s="44"/>
      <c r="ESN93" s="44"/>
      <c r="ESO93" s="44"/>
      <c r="ESP93" s="44"/>
      <c r="ESQ93" s="44"/>
      <c r="ESR93" s="44"/>
      <c r="ESS93" s="44"/>
      <c r="EST93" s="44"/>
      <c r="ESU93" s="44"/>
      <c r="ESV93" s="44"/>
      <c r="ESW93" s="44"/>
      <c r="ESX93" s="44"/>
      <c r="ESY93" s="44"/>
      <c r="ESZ93" s="44"/>
      <c r="ETA93" s="44"/>
      <c r="ETB93" s="44"/>
      <c r="ETC93" s="44"/>
      <c r="ETD93" s="44"/>
      <c r="ETE93" s="44"/>
      <c r="ETF93" s="44"/>
      <c r="ETG93" s="44"/>
      <c r="ETH93" s="44"/>
      <c r="ETI93" s="44"/>
      <c r="ETJ93" s="44"/>
      <c r="ETK93" s="44"/>
      <c r="ETL93" s="44"/>
      <c r="ETM93" s="44"/>
      <c r="ETN93" s="44"/>
      <c r="ETO93" s="44"/>
      <c r="ETP93" s="44"/>
      <c r="ETQ93" s="44"/>
      <c r="ETR93" s="44"/>
      <c r="ETS93" s="44"/>
      <c r="ETT93" s="44"/>
      <c r="ETU93" s="44"/>
      <c r="ETV93" s="44"/>
      <c r="ETW93" s="44"/>
      <c r="ETX93" s="44"/>
      <c r="ETY93" s="44"/>
      <c r="ETZ93" s="44"/>
      <c r="EUA93" s="44"/>
      <c r="EUB93" s="44"/>
      <c r="EUC93" s="44"/>
      <c r="EUD93" s="44"/>
      <c r="EUE93" s="44"/>
      <c r="EUF93" s="44"/>
      <c r="EUG93" s="44"/>
      <c r="EUH93" s="44"/>
      <c r="EUI93" s="44"/>
      <c r="EUJ93" s="44"/>
      <c r="EUK93" s="44"/>
      <c r="EUL93" s="44"/>
      <c r="EUM93" s="44"/>
      <c r="EUN93" s="44"/>
      <c r="EUO93" s="44"/>
      <c r="EUP93" s="44"/>
      <c r="EUQ93" s="44"/>
      <c r="EUR93" s="44"/>
      <c r="EUS93" s="44"/>
      <c r="EUT93" s="44"/>
      <c r="EUU93" s="44"/>
      <c r="EUV93" s="44"/>
      <c r="EUW93" s="44"/>
      <c r="EUX93" s="44"/>
      <c r="EUY93" s="44"/>
      <c r="EUZ93" s="44"/>
      <c r="EVA93" s="44"/>
      <c r="EVB93" s="44"/>
      <c r="EVC93" s="44"/>
      <c r="EVD93" s="44"/>
      <c r="EVE93" s="44"/>
      <c r="EVF93" s="44"/>
      <c r="EVG93" s="44"/>
      <c r="EVH93" s="44"/>
      <c r="EVI93" s="44"/>
      <c r="EVJ93" s="44"/>
      <c r="EVK93" s="44"/>
      <c r="EVL93" s="44"/>
      <c r="EVM93" s="44"/>
      <c r="EVN93" s="44"/>
      <c r="EVO93" s="44"/>
      <c r="EVP93" s="44"/>
      <c r="EVQ93" s="44"/>
      <c r="EVR93" s="44"/>
      <c r="EVS93" s="44"/>
      <c r="EVT93" s="44"/>
      <c r="EVU93" s="44"/>
      <c r="EVV93" s="44"/>
      <c r="EVW93" s="44"/>
      <c r="EVX93" s="44"/>
      <c r="EVY93" s="44"/>
      <c r="EVZ93" s="44"/>
      <c r="EWA93" s="44"/>
      <c r="EWB93" s="44"/>
      <c r="EWC93" s="44"/>
      <c r="EWD93" s="44"/>
      <c r="EWE93" s="44"/>
      <c r="EWF93" s="44"/>
      <c r="EWG93" s="44"/>
      <c r="EWH93" s="44"/>
      <c r="EWI93" s="44"/>
      <c r="EWJ93" s="44"/>
      <c r="EWK93" s="44"/>
      <c r="EWL93" s="44"/>
      <c r="EWM93" s="44"/>
      <c r="EWN93" s="44"/>
      <c r="EWO93" s="44"/>
      <c r="EWP93" s="44"/>
      <c r="EWQ93" s="44"/>
      <c r="EWR93" s="44"/>
      <c r="EWS93" s="44"/>
      <c r="EWT93" s="44"/>
      <c r="EWU93" s="44"/>
      <c r="EWV93" s="44"/>
      <c r="EWW93" s="44"/>
      <c r="EWX93" s="44"/>
      <c r="EWY93" s="44"/>
      <c r="EWZ93" s="44"/>
      <c r="EXA93" s="44"/>
      <c r="EXB93" s="44"/>
      <c r="EXC93" s="44"/>
      <c r="EXD93" s="44"/>
      <c r="EXE93" s="44"/>
      <c r="EXF93" s="44"/>
      <c r="EXG93" s="44"/>
      <c r="EXH93" s="44"/>
      <c r="EXI93" s="44"/>
      <c r="EXJ93" s="44"/>
      <c r="EXK93" s="44"/>
      <c r="EXL93" s="44"/>
      <c r="EXM93" s="44"/>
      <c r="EXN93" s="44"/>
      <c r="EXO93" s="44"/>
      <c r="EXP93" s="44"/>
      <c r="EXQ93" s="44"/>
      <c r="EXR93" s="44"/>
      <c r="EXS93" s="44"/>
      <c r="EXT93" s="44"/>
      <c r="EXU93" s="44"/>
      <c r="EXV93" s="44"/>
      <c r="EXW93" s="44"/>
      <c r="EXX93" s="44"/>
      <c r="EXY93" s="44"/>
      <c r="EXZ93" s="44"/>
      <c r="EYA93" s="44"/>
      <c r="EYB93" s="44"/>
      <c r="EYC93" s="44"/>
      <c r="EYD93" s="44"/>
      <c r="EYE93" s="44"/>
      <c r="EYF93" s="44"/>
      <c r="EYG93" s="44"/>
      <c r="EYH93" s="44"/>
      <c r="EYI93" s="44"/>
      <c r="EYJ93" s="44"/>
      <c r="EYK93" s="44"/>
      <c r="EYL93" s="44"/>
      <c r="EYM93" s="44"/>
      <c r="EYN93" s="44"/>
      <c r="EYO93" s="44"/>
      <c r="EYP93" s="44"/>
      <c r="EYQ93" s="44"/>
      <c r="EYR93" s="44"/>
      <c r="EYS93" s="44"/>
      <c r="EYT93" s="44"/>
      <c r="EYU93" s="44"/>
      <c r="EYV93" s="44"/>
      <c r="EYW93" s="44"/>
      <c r="EYX93" s="44"/>
      <c r="EYY93" s="44"/>
      <c r="EYZ93" s="44"/>
      <c r="EZA93" s="44"/>
      <c r="EZB93" s="44"/>
      <c r="EZC93" s="44"/>
      <c r="EZD93" s="44"/>
      <c r="EZE93" s="44"/>
      <c r="EZF93" s="44"/>
      <c r="EZG93" s="44"/>
      <c r="EZH93" s="44"/>
      <c r="EZI93" s="44"/>
      <c r="EZJ93" s="44"/>
      <c r="EZK93" s="44"/>
      <c r="EZL93" s="44"/>
      <c r="EZM93" s="44"/>
      <c r="EZN93" s="44"/>
      <c r="EZO93" s="44"/>
      <c r="EZP93" s="44"/>
      <c r="EZQ93" s="44"/>
      <c r="EZR93" s="44"/>
      <c r="EZS93" s="44"/>
      <c r="EZT93" s="44"/>
      <c r="EZU93" s="44"/>
      <c r="EZV93" s="44"/>
      <c r="EZW93" s="44"/>
      <c r="EZX93" s="44"/>
      <c r="EZY93" s="44"/>
      <c r="EZZ93" s="44"/>
      <c r="FAA93" s="44"/>
      <c r="FAB93" s="44"/>
      <c r="FAC93" s="44"/>
      <c r="FAD93" s="44"/>
      <c r="FAE93" s="44"/>
      <c r="FAF93" s="44"/>
      <c r="FAG93" s="44"/>
      <c r="FAH93" s="44"/>
      <c r="FAI93" s="44"/>
      <c r="FAJ93" s="44"/>
      <c r="FAK93" s="44"/>
      <c r="FAL93" s="44"/>
      <c r="FAM93" s="44"/>
      <c r="FAN93" s="44"/>
      <c r="FAO93" s="44"/>
      <c r="FAP93" s="44"/>
      <c r="FAQ93" s="44"/>
      <c r="FAR93" s="44"/>
      <c r="FAS93" s="44"/>
      <c r="FAT93" s="44"/>
      <c r="FAU93" s="44"/>
      <c r="FAV93" s="44"/>
      <c r="FAW93" s="44"/>
      <c r="FAX93" s="44"/>
      <c r="FAY93" s="44"/>
      <c r="FAZ93" s="44"/>
      <c r="FBA93" s="44"/>
      <c r="FBB93" s="44"/>
      <c r="FBC93" s="44"/>
      <c r="FBD93" s="44"/>
      <c r="FBE93" s="44"/>
      <c r="FBF93" s="44"/>
      <c r="FBG93" s="44"/>
      <c r="FBH93" s="44"/>
      <c r="FBI93" s="44"/>
      <c r="FBJ93" s="44"/>
      <c r="FBK93" s="44"/>
      <c r="FBL93" s="44"/>
      <c r="FBM93" s="44"/>
      <c r="FBN93" s="44"/>
      <c r="FBO93" s="44"/>
      <c r="FBP93" s="44"/>
      <c r="FBQ93" s="44"/>
      <c r="FBR93" s="44"/>
      <c r="FBS93" s="44"/>
      <c r="FBT93" s="44"/>
      <c r="FBU93" s="44"/>
      <c r="FBV93" s="44"/>
      <c r="FBW93" s="44"/>
      <c r="FBX93" s="44"/>
      <c r="FBY93" s="44"/>
      <c r="FBZ93" s="44"/>
      <c r="FCA93" s="44"/>
      <c r="FCB93" s="44"/>
      <c r="FCC93" s="44"/>
      <c r="FCD93" s="44"/>
      <c r="FCE93" s="44"/>
      <c r="FCF93" s="44"/>
      <c r="FCG93" s="44"/>
      <c r="FCH93" s="44"/>
      <c r="FCI93" s="44"/>
      <c r="FCJ93" s="44"/>
      <c r="FCK93" s="44"/>
      <c r="FCL93" s="44"/>
      <c r="FCM93" s="44"/>
      <c r="FCN93" s="44"/>
      <c r="FCO93" s="44"/>
      <c r="FCP93" s="44"/>
      <c r="FCQ93" s="44"/>
      <c r="FCR93" s="44"/>
      <c r="FCS93" s="44"/>
      <c r="FCT93" s="44"/>
      <c r="FCU93" s="44"/>
      <c r="FCV93" s="44"/>
      <c r="FCW93" s="44"/>
      <c r="FCX93" s="44"/>
      <c r="FCY93" s="44"/>
      <c r="FCZ93" s="44"/>
      <c r="FDA93" s="44"/>
      <c r="FDB93" s="44"/>
      <c r="FDC93" s="44"/>
      <c r="FDD93" s="44"/>
      <c r="FDE93" s="44"/>
      <c r="FDF93" s="44"/>
      <c r="FDG93" s="44"/>
      <c r="FDH93" s="44"/>
      <c r="FDI93" s="44"/>
      <c r="FDJ93" s="44"/>
      <c r="FDK93" s="44"/>
      <c r="FDL93" s="44"/>
      <c r="FDM93" s="44"/>
      <c r="FDN93" s="44"/>
      <c r="FDO93" s="44"/>
      <c r="FDP93" s="44"/>
      <c r="FDQ93" s="44"/>
      <c r="FDR93" s="44"/>
      <c r="FDS93" s="44"/>
      <c r="FDT93" s="44"/>
      <c r="FDU93" s="44"/>
      <c r="FDV93" s="44"/>
      <c r="FDW93" s="44"/>
      <c r="FDX93" s="44"/>
      <c r="FDY93" s="44"/>
      <c r="FDZ93" s="44"/>
      <c r="FEA93" s="44"/>
      <c r="FEB93" s="44"/>
      <c r="FEC93" s="44"/>
      <c r="FED93" s="44"/>
      <c r="FEE93" s="44"/>
      <c r="FEF93" s="44"/>
      <c r="FEG93" s="44"/>
      <c r="FEH93" s="44"/>
      <c r="FEI93" s="44"/>
      <c r="FEJ93" s="44"/>
      <c r="FEK93" s="44"/>
      <c r="FEL93" s="44"/>
      <c r="FEM93" s="44"/>
      <c r="FEN93" s="44"/>
      <c r="FEO93" s="44"/>
      <c r="FEP93" s="44"/>
      <c r="FEQ93" s="44"/>
      <c r="FER93" s="44"/>
      <c r="FES93" s="44"/>
      <c r="FET93" s="44"/>
      <c r="FEU93" s="44"/>
      <c r="FEV93" s="44"/>
      <c r="FEW93" s="44"/>
      <c r="FEX93" s="44"/>
      <c r="FEY93" s="44"/>
      <c r="FEZ93" s="44"/>
      <c r="FFA93" s="44"/>
      <c r="FFB93" s="44"/>
      <c r="FFC93" s="44"/>
      <c r="FFD93" s="44"/>
      <c r="FFE93" s="44"/>
      <c r="FFF93" s="44"/>
      <c r="FFG93" s="44"/>
      <c r="FFH93" s="44"/>
      <c r="FFI93" s="44"/>
      <c r="FFJ93" s="44"/>
      <c r="FFK93" s="44"/>
      <c r="FFL93" s="44"/>
      <c r="FFM93" s="44"/>
      <c r="FFN93" s="44"/>
      <c r="FFO93" s="44"/>
      <c r="FFP93" s="44"/>
      <c r="FFQ93" s="44"/>
      <c r="FFR93" s="44"/>
      <c r="FFS93" s="44"/>
      <c r="FFT93" s="44"/>
      <c r="FFU93" s="44"/>
      <c r="FFV93" s="44"/>
      <c r="FFW93" s="44"/>
      <c r="FFX93" s="44"/>
      <c r="FFY93" s="44"/>
      <c r="FFZ93" s="44"/>
      <c r="FGA93" s="44"/>
      <c r="FGB93" s="44"/>
      <c r="FGC93" s="44"/>
      <c r="FGD93" s="44"/>
      <c r="FGE93" s="44"/>
      <c r="FGF93" s="44"/>
      <c r="FGG93" s="44"/>
      <c r="FGH93" s="44"/>
      <c r="FGI93" s="44"/>
      <c r="FGJ93" s="44"/>
      <c r="FGK93" s="44"/>
      <c r="FGL93" s="44"/>
      <c r="FGM93" s="44"/>
      <c r="FGN93" s="44"/>
      <c r="FGO93" s="44"/>
      <c r="FGP93" s="44"/>
      <c r="FGQ93" s="44"/>
      <c r="FGR93" s="44"/>
      <c r="FGS93" s="44"/>
      <c r="FGT93" s="44"/>
      <c r="FGU93" s="44"/>
      <c r="FGV93" s="44"/>
      <c r="FGW93" s="44"/>
      <c r="FGX93" s="44"/>
      <c r="FGY93" s="44"/>
      <c r="FGZ93" s="44"/>
      <c r="FHA93" s="44"/>
      <c r="FHB93" s="44"/>
      <c r="FHC93" s="44"/>
      <c r="FHD93" s="44"/>
      <c r="FHE93" s="44"/>
      <c r="FHF93" s="44"/>
      <c r="FHG93" s="44"/>
      <c r="FHH93" s="44"/>
      <c r="FHI93" s="44"/>
      <c r="FHJ93" s="44"/>
      <c r="FHK93" s="44"/>
      <c r="FHL93" s="44"/>
      <c r="FHM93" s="44"/>
      <c r="FHN93" s="44"/>
      <c r="FHO93" s="44"/>
      <c r="FHP93" s="44"/>
      <c r="FHQ93" s="44"/>
      <c r="FHR93" s="44"/>
      <c r="FHS93" s="44"/>
      <c r="FHT93" s="44"/>
      <c r="FHU93" s="44"/>
      <c r="FHV93" s="44"/>
      <c r="FHW93" s="44"/>
      <c r="FHX93" s="44"/>
      <c r="FHY93" s="44"/>
      <c r="FHZ93" s="44"/>
      <c r="FIA93" s="44"/>
      <c r="FIB93" s="44"/>
      <c r="FIC93" s="44"/>
      <c r="FID93" s="44"/>
      <c r="FIE93" s="44"/>
      <c r="FIF93" s="44"/>
      <c r="FIG93" s="44"/>
      <c r="FIH93" s="44"/>
      <c r="FII93" s="44"/>
      <c r="FIJ93" s="44"/>
      <c r="FIK93" s="44"/>
      <c r="FIL93" s="44"/>
      <c r="FIM93" s="44"/>
      <c r="FIN93" s="44"/>
      <c r="FIO93" s="44"/>
      <c r="FIP93" s="44"/>
      <c r="FIQ93" s="44"/>
      <c r="FIR93" s="44"/>
      <c r="FIS93" s="44"/>
      <c r="FIT93" s="44"/>
      <c r="FIU93" s="44"/>
      <c r="FIV93" s="44"/>
      <c r="FIW93" s="44"/>
      <c r="FIX93" s="44"/>
      <c r="FIY93" s="44"/>
      <c r="FIZ93" s="44"/>
      <c r="FJA93" s="44"/>
      <c r="FJB93" s="44"/>
      <c r="FJC93" s="44"/>
      <c r="FJD93" s="44"/>
      <c r="FJE93" s="44"/>
      <c r="FJF93" s="44"/>
      <c r="FJG93" s="44"/>
      <c r="FJH93" s="44"/>
      <c r="FJI93" s="44"/>
      <c r="FJJ93" s="44"/>
      <c r="FJK93" s="44"/>
      <c r="FJL93" s="44"/>
      <c r="FJM93" s="44"/>
      <c r="FJN93" s="44"/>
      <c r="FJO93" s="44"/>
      <c r="FJP93" s="44"/>
      <c r="FJQ93" s="44"/>
      <c r="FJR93" s="44"/>
      <c r="FJS93" s="44"/>
      <c r="FJT93" s="44"/>
      <c r="FJU93" s="44"/>
      <c r="FJV93" s="44"/>
      <c r="FJW93" s="44"/>
      <c r="FJX93" s="44"/>
      <c r="FJY93" s="44"/>
      <c r="FJZ93" s="44"/>
      <c r="FKA93" s="44"/>
      <c r="FKB93" s="44"/>
      <c r="FKC93" s="44"/>
      <c r="FKD93" s="44"/>
      <c r="FKE93" s="44"/>
      <c r="FKF93" s="44"/>
      <c r="FKG93" s="44"/>
      <c r="FKH93" s="44"/>
      <c r="FKI93" s="44"/>
      <c r="FKJ93" s="44"/>
      <c r="FKK93" s="44"/>
      <c r="FKL93" s="44"/>
      <c r="FKM93" s="44"/>
      <c r="FKN93" s="44"/>
      <c r="FKO93" s="44"/>
      <c r="FKP93" s="44"/>
      <c r="FKQ93" s="44"/>
    </row>
    <row r="94" spans="1:4359" s="38" customFormat="1" ht="31.5" customHeight="1" x14ac:dyDescent="0.25">
      <c r="A94" s="732"/>
      <c r="B94" s="786" t="s">
        <v>102</v>
      </c>
      <c r="C94" s="815" t="s">
        <v>242</v>
      </c>
      <c r="D94" s="796" t="s">
        <v>144</v>
      </c>
      <c r="E94" s="796" t="s">
        <v>144</v>
      </c>
      <c r="F94" s="332" t="s">
        <v>22</v>
      </c>
      <c r="G94" s="223">
        <v>8.3400000000000002E-2</v>
      </c>
      <c r="H94" s="223">
        <v>8.3400000000000002E-2</v>
      </c>
      <c r="I94" s="223">
        <v>8.3400000000000002E-2</v>
      </c>
      <c r="J94" s="223">
        <v>8.3400000000000002E-2</v>
      </c>
      <c r="K94" s="223">
        <v>8.3400000000000002E-2</v>
      </c>
      <c r="L94" s="223">
        <v>8.3400000000000002E-2</v>
      </c>
      <c r="M94" s="223">
        <v>8.3400000000000002E-2</v>
      </c>
      <c r="N94" s="223">
        <v>8.3400000000000002E-2</v>
      </c>
      <c r="O94" s="223">
        <v>8.3400000000000002E-2</v>
      </c>
      <c r="P94" s="223">
        <v>8.3400000000000002E-2</v>
      </c>
      <c r="Q94" s="223">
        <v>8.3400000000000002E-2</v>
      </c>
      <c r="R94" s="223">
        <v>8.2600000000000007E-2</v>
      </c>
      <c r="S94" s="334">
        <f t="shared" si="15"/>
        <v>1.0000000000000002</v>
      </c>
      <c r="T94" s="793">
        <f>SUM(U94:U99)</f>
        <v>8.0099999999999991E-2</v>
      </c>
      <c r="U94" s="818">
        <f>2.67%</f>
        <v>2.6699999999999998E-2</v>
      </c>
      <c r="V94" s="746" t="s">
        <v>324</v>
      </c>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c r="IE94" s="44"/>
      <c r="IF94" s="44"/>
      <c r="IG94" s="44"/>
      <c r="IH94" s="44"/>
      <c r="II94" s="44"/>
      <c r="IJ94" s="44"/>
      <c r="IK94" s="44"/>
      <c r="IL94" s="44"/>
      <c r="IM94" s="44"/>
      <c r="IN94" s="44"/>
      <c r="IO94" s="44"/>
      <c r="IP94" s="44"/>
      <c r="IQ94" s="44"/>
      <c r="IR94" s="44"/>
      <c r="IS94" s="44"/>
      <c r="IT94" s="44"/>
      <c r="IU94" s="44"/>
      <c r="IV94" s="44"/>
      <c r="IW94" s="44"/>
      <c r="IX94" s="44"/>
      <c r="IY94" s="44"/>
      <c r="IZ94" s="44"/>
      <c r="JA94" s="44"/>
      <c r="JB94" s="44"/>
      <c r="JC94" s="44"/>
      <c r="JD94" s="44"/>
      <c r="JE94" s="44"/>
      <c r="JF94" s="44"/>
      <c r="JG94" s="44"/>
      <c r="JH94" s="44"/>
      <c r="JI94" s="44"/>
      <c r="JJ94" s="44"/>
      <c r="JK94" s="44"/>
      <c r="JL94" s="44"/>
      <c r="JM94" s="44"/>
      <c r="JN94" s="44"/>
      <c r="JO94" s="44"/>
      <c r="JP94" s="44"/>
      <c r="JQ94" s="44"/>
      <c r="JR94" s="44"/>
      <c r="JS94" s="44"/>
      <c r="JT94" s="44"/>
      <c r="JU94" s="44"/>
      <c r="JV94" s="44"/>
      <c r="JW94" s="44"/>
      <c r="JX94" s="44"/>
      <c r="JY94" s="44"/>
      <c r="JZ94" s="44"/>
      <c r="KA94" s="44"/>
      <c r="KB94" s="44"/>
      <c r="KC94" s="44"/>
      <c r="KD94" s="44"/>
      <c r="KE94" s="44"/>
      <c r="KF94" s="44"/>
      <c r="KG94" s="44"/>
      <c r="KH94" s="44"/>
      <c r="KI94" s="44"/>
      <c r="KJ94" s="44"/>
      <c r="KK94" s="44"/>
      <c r="KL94" s="44"/>
      <c r="KM94" s="44"/>
      <c r="KN94" s="44"/>
      <c r="KO94" s="44"/>
      <c r="KP94" s="44"/>
      <c r="KQ94" s="44"/>
      <c r="KR94" s="44"/>
      <c r="KS94" s="44"/>
      <c r="KT94" s="44"/>
      <c r="KU94" s="44"/>
      <c r="KV94" s="44"/>
      <c r="KW94" s="44"/>
      <c r="KX94" s="44"/>
      <c r="KY94" s="44"/>
      <c r="KZ94" s="44"/>
      <c r="LA94" s="44"/>
      <c r="LB94" s="44"/>
      <c r="LC94" s="44"/>
      <c r="LD94" s="44"/>
      <c r="LE94" s="44"/>
      <c r="LF94" s="44"/>
      <c r="LG94" s="44"/>
      <c r="LH94" s="44"/>
      <c r="LI94" s="44"/>
      <c r="LJ94" s="44"/>
      <c r="LK94" s="44"/>
      <c r="LL94" s="44"/>
      <c r="LM94" s="44"/>
      <c r="LN94" s="44"/>
      <c r="LO94" s="44"/>
      <c r="LP94" s="44"/>
      <c r="LQ94" s="44"/>
      <c r="LR94" s="44"/>
      <c r="LS94" s="44"/>
      <c r="LT94" s="44"/>
      <c r="LU94" s="44"/>
      <c r="LV94" s="44"/>
      <c r="LW94" s="44"/>
      <c r="LX94" s="44"/>
      <c r="LY94" s="44"/>
      <c r="LZ94" s="44"/>
      <c r="MA94" s="44"/>
      <c r="MB94" s="44"/>
      <c r="MC94" s="44"/>
      <c r="MD94" s="44"/>
      <c r="ME94" s="44"/>
      <c r="MF94" s="44"/>
      <c r="MG94" s="44"/>
      <c r="MH94" s="44"/>
      <c r="MI94" s="44"/>
      <c r="MJ94" s="44"/>
      <c r="MK94" s="44"/>
      <c r="ML94" s="44"/>
      <c r="MM94" s="44"/>
      <c r="MN94" s="44"/>
      <c r="MO94" s="44"/>
      <c r="MP94" s="44"/>
      <c r="MQ94" s="44"/>
      <c r="MR94" s="44"/>
      <c r="MS94" s="44"/>
      <c r="MT94" s="44"/>
      <c r="MU94" s="44"/>
      <c r="MV94" s="44"/>
      <c r="MW94" s="44"/>
      <c r="MX94" s="44"/>
      <c r="MY94" s="44"/>
      <c r="MZ94" s="44"/>
      <c r="NA94" s="44"/>
      <c r="NB94" s="44"/>
      <c r="NC94" s="44"/>
      <c r="ND94" s="44"/>
      <c r="NE94" s="44"/>
      <c r="NF94" s="44"/>
      <c r="NG94" s="44"/>
      <c r="NH94" s="44"/>
      <c r="NI94" s="44"/>
      <c r="NJ94" s="44"/>
      <c r="NK94" s="44"/>
      <c r="NL94" s="44"/>
      <c r="NM94" s="44"/>
      <c r="NN94" s="44"/>
      <c r="NO94" s="44"/>
      <c r="NP94" s="44"/>
      <c r="NQ94" s="44"/>
      <c r="NR94" s="44"/>
      <c r="NS94" s="44"/>
      <c r="NT94" s="44"/>
      <c r="NU94" s="44"/>
      <c r="NV94" s="44"/>
      <c r="NW94" s="44"/>
      <c r="NX94" s="44"/>
      <c r="NY94" s="44"/>
      <c r="NZ94" s="44"/>
      <c r="OA94" s="44"/>
      <c r="OB94" s="44"/>
      <c r="OC94" s="44"/>
      <c r="OD94" s="44"/>
      <c r="OE94" s="44"/>
      <c r="OF94" s="44"/>
      <c r="OG94" s="44"/>
      <c r="OH94" s="44"/>
      <c r="OI94" s="44"/>
      <c r="OJ94" s="44"/>
      <c r="OK94" s="44"/>
      <c r="OL94" s="44"/>
      <c r="OM94" s="44"/>
      <c r="ON94" s="44"/>
      <c r="OO94" s="44"/>
      <c r="OP94" s="44"/>
      <c r="OQ94" s="44"/>
      <c r="OR94" s="44"/>
      <c r="OS94" s="44"/>
      <c r="OT94" s="44"/>
      <c r="OU94" s="44"/>
      <c r="OV94" s="44"/>
      <c r="OW94" s="44"/>
      <c r="OX94" s="44"/>
      <c r="OY94" s="44"/>
      <c r="OZ94" s="44"/>
      <c r="PA94" s="44"/>
      <c r="PB94" s="44"/>
      <c r="PC94" s="44"/>
      <c r="PD94" s="44"/>
      <c r="PE94" s="44"/>
      <c r="PF94" s="44"/>
      <c r="PG94" s="44"/>
      <c r="PH94" s="44"/>
      <c r="PI94" s="44"/>
      <c r="PJ94" s="44"/>
      <c r="PK94" s="44"/>
      <c r="PL94" s="44"/>
      <c r="PM94" s="44"/>
      <c r="PN94" s="44"/>
      <c r="PO94" s="44"/>
      <c r="PP94" s="44"/>
      <c r="PQ94" s="44"/>
      <c r="PR94" s="44"/>
      <c r="PS94" s="44"/>
      <c r="PT94" s="44"/>
      <c r="PU94" s="44"/>
      <c r="PV94" s="44"/>
      <c r="PW94" s="44"/>
      <c r="PX94" s="44"/>
      <c r="PY94" s="44"/>
      <c r="PZ94" s="44"/>
      <c r="QA94" s="44"/>
      <c r="QB94" s="44"/>
      <c r="QC94" s="44"/>
      <c r="QD94" s="44"/>
      <c r="QE94" s="44"/>
      <c r="QF94" s="44"/>
      <c r="QG94" s="44"/>
      <c r="QH94" s="44"/>
      <c r="QI94" s="44"/>
      <c r="QJ94" s="44"/>
      <c r="QK94" s="44"/>
      <c r="QL94" s="44"/>
      <c r="QM94" s="44"/>
      <c r="QN94" s="44"/>
      <c r="QO94" s="44"/>
      <c r="QP94" s="44"/>
      <c r="QQ94" s="44"/>
      <c r="QR94" s="44"/>
      <c r="QS94" s="44"/>
      <c r="QT94" s="44"/>
      <c r="QU94" s="44"/>
      <c r="QV94" s="44"/>
      <c r="QW94" s="44"/>
      <c r="QX94" s="44"/>
      <c r="QY94" s="44"/>
      <c r="QZ94" s="44"/>
      <c r="RA94" s="44"/>
      <c r="RB94" s="44"/>
      <c r="RC94" s="44"/>
      <c r="RD94" s="44"/>
      <c r="RE94" s="44"/>
      <c r="RF94" s="44"/>
      <c r="RG94" s="44"/>
      <c r="RH94" s="44"/>
      <c r="RI94" s="44"/>
      <c r="RJ94" s="44"/>
      <c r="RK94" s="44"/>
      <c r="RL94" s="44"/>
      <c r="RM94" s="44"/>
      <c r="RN94" s="44"/>
      <c r="RO94" s="44"/>
      <c r="RP94" s="44"/>
      <c r="RQ94" s="44"/>
      <c r="RR94" s="44"/>
      <c r="RS94" s="44"/>
      <c r="RT94" s="44"/>
      <c r="RU94" s="44"/>
      <c r="RV94" s="44"/>
      <c r="RW94" s="44"/>
      <c r="RX94" s="44"/>
      <c r="RY94" s="44"/>
      <c r="RZ94" s="44"/>
      <c r="SA94" s="44"/>
      <c r="SB94" s="44"/>
      <c r="SC94" s="44"/>
      <c r="SD94" s="44"/>
      <c r="SE94" s="44"/>
      <c r="SF94" s="44"/>
      <c r="SG94" s="44"/>
      <c r="SH94" s="44"/>
      <c r="SI94" s="44"/>
      <c r="SJ94" s="44"/>
      <c r="SK94" s="44"/>
      <c r="SL94" s="44"/>
      <c r="SM94" s="44"/>
      <c r="SN94" s="44"/>
      <c r="SO94" s="44"/>
      <c r="SP94" s="44"/>
      <c r="SQ94" s="44"/>
      <c r="SR94" s="44"/>
      <c r="SS94" s="44"/>
      <c r="ST94" s="44"/>
      <c r="SU94" s="44"/>
      <c r="SV94" s="44"/>
      <c r="SW94" s="44"/>
      <c r="SX94" s="44"/>
      <c r="SY94" s="44"/>
      <c r="SZ94" s="44"/>
      <c r="TA94" s="44"/>
      <c r="TB94" s="44"/>
      <c r="TC94" s="44"/>
      <c r="TD94" s="44"/>
      <c r="TE94" s="44"/>
      <c r="TF94" s="44"/>
      <c r="TG94" s="44"/>
      <c r="TH94" s="44"/>
      <c r="TI94" s="44"/>
      <c r="TJ94" s="44"/>
      <c r="TK94" s="44"/>
      <c r="TL94" s="44"/>
      <c r="TM94" s="44"/>
      <c r="TN94" s="44"/>
      <c r="TO94" s="44"/>
      <c r="TP94" s="44"/>
      <c r="TQ94" s="44"/>
      <c r="TR94" s="44"/>
      <c r="TS94" s="44"/>
      <c r="TT94" s="44"/>
      <c r="TU94" s="44"/>
      <c r="TV94" s="44"/>
      <c r="TW94" s="44"/>
      <c r="TX94" s="44"/>
      <c r="TY94" s="44"/>
      <c r="TZ94" s="44"/>
      <c r="UA94" s="44"/>
      <c r="UB94" s="44"/>
      <c r="UC94" s="44"/>
      <c r="UD94" s="44"/>
      <c r="UE94" s="44"/>
      <c r="UF94" s="44"/>
      <c r="UG94" s="44"/>
      <c r="UH94" s="44"/>
      <c r="UI94" s="44"/>
      <c r="UJ94" s="44"/>
      <c r="UK94" s="44"/>
      <c r="UL94" s="44"/>
      <c r="UM94" s="44"/>
      <c r="UN94" s="44"/>
      <c r="UO94" s="44"/>
      <c r="UP94" s="44"/>
      <c r="UQ94" s="44"/>
      <c r="UR94" s="44"/>
      <c r="US94" s="44"/>
      <c r="UT94" s="44"/>
      <c r="UU94" s="44"/>
      <c r="UV94" s="44"/>
      <c r="UW94" s="44"/>
      <c r="UX94" s="44"/>
      <c r="UY94" s="44"/>
      <c r="UZ94" s="44"/>
      <c r="VA94" s="44"/>
      <c r="VB94" s="44"/>
      <c r="VC94" s="44"/>
      <c r="VD94" s="44"/>
      <c r="VE94" s="44"/>
      <c r="VF94" s="44"/>
      <c r="VG94" s="44"/>
      <c r="VH94" s="44"/>
      <c r="VI94" s="44"/>
      <c r="VJ94" s="44"/>
      <c r="VK94" s="44"/>
      <c r="VL94" s="44"/>
      <c r="VM94" s="44"/>
      <c r="VN94" s="44"/>
      <c r="VO94" s="44"/>
      <c r="VP94" s="44"/>
      <c r="VQ94" s="44"/>
      <c r="VR94" s="44"/>
      <c r="VS94" s="44"/>
      <c r="VT94" s="44"/>
      <c r="VU94" s="44"/>
      <c r="VV94" s="44"/>
      <c r="VW94" s="44"/>
      <c r="VX94" s="44"/>
      <c r="VY94" s="44"/>
      <c r="VZ94" s="44"/>
      <c r="WA94" s="44"/>
      <c r="WB94" s="44"/>
      <c r="WC94" s="44"/>
      <c r="WD94" s="44"/>
      <c r="WE94" s="44"/>
      <c r="WF94" s="44"/>
      <c r="WG94" s="44"/>
      <c r="WH94" s="44"/>
      <c r="WI94" s="44"/>
      <c r="WJ94" s="44"/>
      <c r="WK94" s="44"/>
      <c r="WL94" s="44"/>
      <c r="WM94" s="44"/>
      <c r="WN94" s="44"/>
      <c r="WO94" s="44"/>
      <c r="WP94" s="44"/>
      <c r="WQ94" s="44"/>
      <c r="WR94" s="44"/>
      <c r="WS94" s="44"/>
      <c r="WT94" s="44"/>
      <c r="WU94" s="44"/>
      <c r="WV94" s="44"/>
      <c r="WW94" s="44"/>
      <c r="WX94" s="44"/>
      <c r="WY94" s="44"/>
      <c r="WZ94" s="44"/>
      <c r="XA94" s="44"/>
      <c r="XB94" s="44"/>
      <c r="XC94" s="44"/>
      <c r="XD94" s="44"/>
      <c r="XE94" s="44"/>
      <c r="XF94" s="44"/>
      <c r="XG94" s="44"/>
      <c r="XH94" s="44"/>
      <c r="XI94" s="44"/>
      <c r="XJ94" s="44"/>
      <c r="XK94" s="44"/>
      <c r="XL94" s="44"/>
      <c r="XM94" s="44"/>
      <c r="XN94" s="44"/>
      <c r="XO94" s="44"/>
      <c r="XP94" s="44"/>
      <c r="XQ94" s="44"/>
      <c r="XR94" s="44"/>
      <c r="XS94" s="44"/>
      <c r="XT94" s="44"/>
      <c r="XU94" s="44"/>
      <c r="XV94" s="44"/>
      <c r="XW94" s="44"/>
      <c r="XX94" s="44"/>
      <c r="XY94" s="44"/>
      <c r="XZ94" s="44"/>
      <c r="YA94" s="44"/>
      <c r="YB94" s="44"/>
      <c r="YC94" s="44"/>
      <c r="YD94" s="44"/>
      <c r="YE94" s="44"/>
      <c r="YF94" s="44"/>
      <c r="YG94" s="44"/>
      <c r="YH94" s="44"/>
      <c r="YI94" s="44"/>
      <c r="YJ94" s="44"/>
      <c r="YK94" s="44"/>
      <c r="YL94" s="44"/>
      <c r="YM94" s="44"/>
      <c r="YN94" s="44"/>
      <c r="YO94" s="44"/>
      <c r="YP94" s="44"/>
      <c r="YQ94" s="44"/>
      <c r="YR94" s="44"/>
      <c r="YS94" s="44"/>
      <c r="YT94" s="44"/>
      <c r="YU94" s="44"/>
      <c r="YV94" s="44"/>
      <c r="YW94" s="44"/>
      <c r="YX94" s="44"/>
      <c r="YY94" s="44"/>
      <c r="YZ94" s="44"/>
      <c r="ZA94" s="44"/>
      <c r="ZB94" s="44"/>
      <c r="ZC94" s="44"/>
      <c r="ZD94" s="44"/>
      <c r="ZE94" s="44"/>
      <c r="ZF94" s="44"/>
      <c r="ZG94" s="44"/>
      <c r="ZH94" s="44"/>
      <c r="ZI94" s="44"/>
      <c r="ZJ94" s="44"/>
      <c r="ZK94" s="44"/>
      <c r="ZL94" s="44"/>
      <c r="ZM94" s="44"/>
      <c r="ZN94" s="44"/>
      <c r="ZO94" s="44"/>
      <c r="ZP94" s="44"/>
      <c r="ZQ94" s="44"/>
      <c r="ZR94" s="44"/>
      <c r="ZS94" s="44"/>
      <c r="ZT94" s="44"/>
      <c r="ZU94" s="44"/>
      <c r="ZV94" s="44"/>
      <c r="ZW94" s="44"/>
      <c r="ZX94" s="44"/>
      <c r="ZY94" s="44"/>
      <c r="ZZ94" s="44"/>
      <c r="AAA94" s="44"/>
      <c r="AAB94" s="44"/>
      <c r="AAC94" s="44"/>
      <c r="AAD94" s="44"/>
      <c r="AAE94" s="44"/>
      <c r="AAF94" s="44"/>
      <c r="AAG94" s="44"/>
      <c r="AAH94" s="44"/>
      <c r="AAI94" s="44"/>
      <c r="AAJ94" s="44"/>
      <c r="AAK94" s="44"/>
      <c r="AAL94" s="44"/>
      <c r="AAM94" s="44"/>
      <c r="AAN94" s="44"/>
      <c r="AAO94" s="44"/>
      <c r="AAP94" s="44"/>
      <c r="AAQ94" s="44"/>
      <c r="AAR94" s="44"/>
      <c r="AAS94" s="44"/>
      <c r="AAT94" s="44"/>
      <c r="AAU94" s="44"/>
      <c r="AAV94" s="44"/>
      <c r="AAW94" s="44"/>
      <c r="AAX94" s="44"/>
      <c r="AAY94" s="44"/>
      <c r="AAZ94" s="44"/>
      <c r="ABA94" s="44"/>
      <c r="ABB94" s="44"/>
      <c r="ABC94" s="44"/>
      <c r="ABD94" s="44"/>
      <c r="ABE94" s="44"/>
      <c r="ABF94" s="44"/>
      <c r="ABG94" s="44"/>
      <c r="ABH94" s="44"/>
      <c r="ABI94" s="44"/>
      <c r="ABJ94" s="44"/>
      <c r="ABK94" s="44"/>
      <c r="ABL94" s="44"/>
      <c r="ABM94" s="44"/>
      <c r="ABN94" s="44"/>
      <c r="ABO94" s="44"/>
      <c r="ABP94" s="44"/>
      <c r="ABQ94" s="44"/>
      <c r="ABR94" s="44"/>
      <c r="ABS94" s="44"/>
      <c r="ABT94" s="44"/>
      <c r="ABU94" s="44"/>
      <c r="ABV94" s="44"/>
      <c r="ABW94" s="44"/>
      <c r="ABX94" s="44"/>
      <c r="ABY94" s="44"/>
      <c r="ABZ94" s="44"/>
      <c r="ACA94" s="44"/>
      <c r="ACB94" s="44"/>
      <c r="ACC94" s="44"/>
      <c r="ACD94" s="44"/>
      <c r="ACE94" s="44"/>
      <c r="ACF94" s="44"/>
      <c r="ACG94" s="44"/>
      <c r="ACH94" s="44"/>
      <c r="ACI94" s="44"/>
      <c r="ACJ94" s="44"/>
      <c r="ACK94" s="44"/>
      <c r="ACL94" s="44"/>
      <c r="ACM94" s="44"/>
      <c r="ACN94" s="44"/>
      <c r="ACO94" s="44"/>
      <c r="ACP94" s="44"/>
      <c r="ACQ94" s="44"/>
      <c r="ACR94" s="44"/>
      <c r="ACS94" s="44"/>
      <c r="ACT94" s="44"/>
      <c r="ACU94" s="44"/>
      <c r="ACV94" s="44"/>
      <c r="ACW94" s="44"/>
      <c r="ACX94" s="44"/>
      <c r="ACY94" s="44"/>
      <c r="ACZ94" s="44"/>
      <c r="ADA94" s="44"/>
      <c r="ADB94" s="44"/>
      <c r="ADC94" s="44"/>
      <c r="ADD94" s="44"/>
      <c r="ADE94" s="44"/>
      <c r="ADF94" s="44"/>
      <c r="ADG94" s="44"/>
      <c r="ADH94" s="44"/>
      <c r="ADI94" s="44"/>
      <c r="ADJ94" s="44"/>
      <c r="ADK94" s="44"/>
      <c r="ADL94" s="44"/>
      <c r="ADM94" s="44"/>
      <c r="ADN94" s="44"/>
      <c r="ADO94" s="44"/>
      <c r="ADP94" s="44"/>
      <c r="ADQ94" s="44"/>
      <c r="ADR94" s="44"/>
      <c r="ADS94" s="44"/>
      <c r="ADT94" s="44"/>
      <c r="ADU94" s="44"/>
      <c r="ADV94" s="44"/>
      <c r="ADW94" s="44"/>
      <c r="ADX94" s="44"/>
      <c r="ADY94" s="44"/>
      <c r="ADZ94" s="44"/>
      <c r="AEA94" s="44"/>
      <c r="AEB94" s="44"/>
      <c r="AEC94" s="44"/>
      <c r="AED94" s="44"/>
      <c r="AEE94" s="44"/>
      <c r="AEF94" s="44"/>
      <c r="AEG94" s="44"/>
      <c r="AEH94" s="44"/>
      <c r="AEI94" s="44"/>
      <c r="AEJ94" s="44"/>
      <c r="AEK94" s="44"/>
      <c r="AEL94" s="44"/>
      <c r="AEM94" s="44"/>
      <c r="AEN94" s="44"/>
      <c r="AEO94" s="44"/>
      <c r="AEP94" s="44"/>
      <c r="AEQ94" s="44"/>
      <c r="AER94" s="44"/>
      <c r="AES94" s="44"/>
      <c r="AET94" s="44"/>
      <c r="AEU94" s="44"/>
      <c r="AEV94" s="44"/>
      <c r="AEW94" s="44"/>
      <c r="AEX94" s="44"/>
      <c r="AEY94" s="44"/>
      <c r="AEZ94" s="44"/>
      <c r="AFA94" s="44"/>
      <c r="AFB94" s="44"/>
      <c r="AFC94" s="44"/>
      <c r="AFD94" s="44"/>
      <c r="AFE94" s="44"/>
      <c r="AFF94" s="44"/>
      <c r="AFG94" s="44"/>
      <c r="AFH94" s="44"/>
      <c r="AFI94" s="44"/>
      <c r="AFJ94" s="44"/>
      <c r="AFK94" s="44"/>
      <c r="AFL94" s="44"/>
      <c r="AFM94" s="44"/>
      <c r="AFN94" s="44"/>
      <c r="AFO94" s="44"/>
      <c r="AFP94" s="44"/>
      <c r="AFQ94" s="44"/>
      <c r="AFR94" s="44"/>
      <c r="AFS94" s="44"/>
      <c r="AFT94" s="44"/>
      <c r="AFU94" s="44"/>
      <c r="AFV94" s="44"/>
      <c r="AFW94" s="44"/>
      <c r="AFX94" s="44"/>
      <c r="AFY94" s="44"/>
      <c r="AFZ94" s="44"/>
      <c r="AGA94" s="44"/>
      <c r="AGB94" s="44"/>
      <c r="AGC94" s="44"/>
      <c r="AGD94" s="44"/>
      <c r="AGE94" s="44"/>
      <c r="AGF94" s="44"/>
      <c r="AGG94" s="44"/>
      <c r="AGH94" s="44"/>
      <c r="AGI94" s="44"/>
      <c r="AGJ94" s="44"/>
      <c r="AGK94" s="44"/>
      <c r="AGL94" s="44"/>
      <c r="AGM94" s="44"/>
      <c r="AGN94" s="44"/>
      <c r="AGO94" s="44"/>
      <c r="AGP94" s="44"/>
      <c r="AGQ94" s="44"/>
      <c r="AGR94" s="44"/>
      <c r="AGS94" s="44"/>
      <c r="AGT94" s="44"/>
      <c r="AGU94" s="44"/>
      <c r="AGV94" s="44"/>
      <c r="AGW94" s="44"/>
      <c r="AGX94" s="44"/>
      <c r="AGY94" s="44"/>
      <c r="AGZ94" s="44"/>
      <c r="AHA94" s="44"/>
      <c r="AHB94" s="44"/>
      <c r="AHC94" s="44"/>
      <c r="AHD94" s="44"/>
      <c r="AHE94" s="44"/>
      <c r="AHF94" s="44"/>
      <c r="AHG94" s="44"/>
      <c r="AHH94" s="44"/>
      <c r="AHI94" s="44"/>
      <c r="AHJ94" s="44"/>
      <c r="AHK94" s="44"/>
      <c r="AHL94" s="44"/>
      <c r="AHM94" s="44"/>
      <c r="AHN94" s="44"/>
      <c r="AHO94" s="44"/>
      <c r="AHP94" s="44"/>
      <c r="AHQ94" s="44"/>
      <c r="AHR94" s="44"/>
      <c r="AHS94" s="44"/>
      <c r="AHT94" s="44"/>
      <c r="AHU94" s="44"/>
      <c r="AHV94" s="44"/>
      <c r="AHW94" s="44"/>
      <c r="AHX94" s="44"/>
      <c r="AHY94" s="44"/>
      <c r="AHZ94" s="44"/>
      <c r="AIA94" s="44"/>
      <c r="AIB94" s="44"/>
      <c r="AIC94" s="44"/>
      <c r="AID94" s="44"/>
      <c r="AIE94" s="44"/>
      <c r="AIF94" s="44"/>
      <c r="AIG94" s="44"/>
      <c r="AIH94" s="44"/>
      <c r="AII94" s="44"/>
      <c r="AIJ94" s="44"/>
      <c r="AIK94" s="44"/>
      <c r="AIL94" s="44"/>
      <c r="AIM94" s="44"/>
      <c r="AIN94" s="44"/>
      <c r="AIO94" s="44"/>
      <c r="AIP94" s="44"/>
      <c r="AIQ94" s="44"/>
      <c r="AIR94" s="44"/>
      <c r="AIS94" s="44"/>
      <c r="AIT94" s="44"/>
      <c r="AIU94" s="44"/>
      <c r="AIV94" s="44"/>
      <c r="AIW94" s="44"/>
      <c r="AIX94" s="44"/>
      <c r="AIY94" s="44"/>
      <c r="AIZ94" s="44"/>
      <c r="AJA94" s="44"/>
      <c r="AJB94" s="44"/>
      <c r="AJC94" s="44"/>
      <c r="AJD94" s="44"/>
      <c r="AJE94" s="44"/>
      <c r="AJF94" s="44"/>
      <c r="AJG94" s="44"/>
      <c r="AJH94" s="44"/>
      <c r="AJI94" s="44"/>
      <c r="AJJ94" s="44"/>
      <c r="AJK94" s="44"/>
      <c r="AJL94" s="44"/>
      <c r="AJM94" s="44"/>
      <c r="AJN94" s="44"/>
      <c r="AJO94" s="44"/>
      <c r="AJP94" s="44"/>
      <c r="AJQ94" s="44"/>
      <c r="AJR94" s="44"/>
      <c r="AJS94" s="44"/>
      <c r="AJT94" s="44"/>
      <c r="AJU94" s="44"/>
      <c r="AJV94" s="44"/>
      <c r="AJW94" s="44"/>
      <c r="AJX94" s="44"/>
      <c r="AJY94" s="44"/>
      <c r="AJZ94" s="44"/>
      <c r="AKA94" s="44"/>
      <c r="AKB94" s="44"/>
      <c r="AKC94" s="44"/>
      <c r="AKD94" s="44"/>
      <c r="AKE94" s="44"/>
      <c r="AKF94" s="44"/>
      <c r="AKG94" s="44"/>
      <c r="AKH94" s="44"/>
      <c r="AKI94" s="44"/>
      <c r="AKJ94" s="44"/>
      <c r="AKK94" s="44"/>
      <c r="AKL94" s="44"/>
      <c r="AKM94" s="44"/>
      <c r="AKN94" s="44"/>
      <c r="AKO94" s="44"/>
      <c r="AKP94" s="44"/>
      <c r="AKQ94" s="44"/>
      <c r="AKR94" s="44"/>
      <c r="AKS94" s="44"/>
      <c r="AKT94" s="44"/>
      <c r="AKU94" s="44"/>
      <c r="AKV94" s="44"/>
      <c r="AKW94" s="44"/>
      <c r="AKX94" s="44"/>
      <c r="AKY94" s="44"/>
      <c r="AKZ94" s="44"/>
      <c r="ALA94" s="44"/>
      <c r="ALB94" s="44"/>
      <c r="ALC94" s="44"/>
      <c r="ALD94" s="44"/>
      <c r="ALE94" s="44"/>
      <c r="ALF94" s="44"/>
      <c r="ALG94" s="44"/>
      <c r="ALH94" s="44"/>
      <c r="ALI94" s="44"/>
      <c r="ALJ94" s="44"/>
      <c r="ALK94" s="44"/>
      <c r="ALL94" s="44"/>
      <c r="ALM94" s="44"/>
      <c r="ALN94" s="44"/>
      <c r="ALO94" s="44"/>
      <c r="ALP94" s="44"/>
      <c r="ALQ94" s="44"/>
      <c r="ALR94" s="44"/>
      <c r="ALS94" s="44"/>
      <c r="ALT94" s="44"/>
      <c r="ALU94" s="44"/>
      <c r="ALV94" s="44"/>
      <c r="ALW94" s="44"/>
      <c r="ALX94" s="44"/>
      <c r="ALY94" s="44"/>
      <c r="ALZ94" s="44"/>
      <c r="AMA94" s="44"/>
      <c r="AMB94" s="44"/>
      <c r="AMC94" s="44"/>
      <c r="AMD94" s="44"/>
      <c r="AME94" s="44"/>
      <c r="AMF94" s="44"/>
      <c r="AMG94" s="44"/>
      <c r="AMH94" s="44"/>
      <c r="AMI94" s="44"/>
      <c r="AMJ94" s="44"/>
      <c r="AMK94" s="44"/>
      <c r="AML94" s="44"/>
      <c r="AMM94" s="44"/>
      <c r="AMN94" s="44"/>
      <c r="AMO94" s="44"/>
      <c r="AMP94" s="44"/>
      <c r="AMQ94" s="44"/>
      <c r="AMR94" s="44"/>
      <c r="AMS94" s="44"/>
      <c r="AMT94" s="44"/>
      <c r="AMU94" s="44"/>
      <c r="AMV94" s="44"/>
      <c r="AMW94" s="44"/>
      <c r="AMX94" s="44"/>
      <c r="AMY94" s="44"/>
      <c r="AMZ94" s="44"/>
      <c r="ANA94" s="44"/>
      <c r="ANB94" s="44"/>
      <c r="ANC94" s="44"/>
      <c r="AND94" s="44"/>
      <c r="ANE94" s="44"/>
      <c r="ANF94" s="44"/>
      <c r="ANG94" s="44"/>
      <c r="ANH94" s="44"/>
      <c r="ANI94" s="44"/>
      <c r="ANJ94" s="44"/>
      <c r="ANK94" s="44"/>
      <c r="ANL94" s="44"/>
      <c r="ANM94" s="44"/>
      <c r="ANN94" s="44"/>
      <c r="ANO94" s="44"/>
      <c r="ANP94" s="44"/>
      <c r="ANQ94" s="44"/>
      <c r="ANR94" s="44"/>
      <c r="ANS94" s="44"/>
      <c r="ANT94" s="44"/>
      <c r="ANU94" s="44"/>
      <c r="ANV94" s="44"/>
      <c r="ANW94" s="44"/>
      <c r="ANX94" s="44"/>
      <c r="ANY94" s="44"/>
      <c r="ANZ94" s="44"/>
      <c r="AOA94" s="44"/>
      <c r="AOB94" s="44"/>
      <c r="AOC94" s="44"/>
      <c r="AOD94" s="44"/>
      <c r="AOE94" s="44"/>
      <c r="AOF94" s="44"/>
      <c r="AOG94" s="44"/>
      <c r="AOH94" s="44"/>
      <c r="AOI94" s="44"/>
      <c r="AOJ94" s="44"/>
      <c r="AOK94" s="44"/>
      <c r="AOL94" s="44"/>
      <c r="AOM94" s="44"/>
      <c r="AON94" s="44"/>
      <c r="AOO94" s="44"/>
      <c r="AOP94" s="44"/>
      <c r="AOQ94" s="44"/>
      <c r="AOR94" s="44"/>
      <c r="AOS94" s="44"/>
      <c r="AOT94" s="44"/>
      <c r="AOU94" s="44"/>
      <c r="AOV94" s="44"/>
      <c r="AOW94" s="44"/>
      <c r="AOX94" s="44"/>
      <c r="AOY94" s="44"/>
      <c r="AOZ94" s="44"/>
      <c r="APA94" s="44"/>
      <c r="APB94" s="44"/>
      <c r="APC94" s="44"/>
      <c r="APD94" s="44"/>
      <c r="APE94" s="44"/>
      <c r="APF94" s="44"/>
      <c r="APG94" s="44"/>
      <c r="APH94" s="44"/>
      <c r="API94" s="44"/>
      <c r="APJ94" s="44"/>
      <c r="APK94" s="44"/>
      <c r="APL94" s="44"/>
      <c r="APM94" s="44"/>
      <c r="APN94" s="44"/>
      <c r="APO94" s="44"/>
      <c r="APP94" s="44"/>
      <c r="APQ94" s="44"/>
      <c r="APR94" s="44"/>
      <c r="APS94" s="44"/>
      <c r="APT94" s="44"/>
      <c r="APU94" s="44"/>
      <c r="APV94" s="44"/>
      <c r="APW94" s="44"/>
      <c r="APX94" s="44"/>
      <c r="APY94" s="44"/>
      <c r="APZ94" s="44"/>
      <c r="AQA94" s="44"/>
      <c r="AQB94" s="44"/>
      <c r="AQC94" s="44"/>
      <c r="AQD94" s="44"/>
      <c r="AQE94" s="44"/>
      <c r="AQF94" s="44"/>
      <c r="AQG94" s="44"/>
      <c r="AQH94" s="44"/>
      <c r="AQI94" s="44"/>
      <c r="AQJ94" s="44"/>
      <c r="AQK94" s="44"/>
      <c r="AQL94" s="44"/>
      <c r="AQM94" s="44"/>
      <c r="AQN94" s="44"/>
      <c r="AQO94" s="44"/>
      <c r="AQP94" s="44"/>
      <c r="AQQ94" s="44"/>
      <c r="AQR94" s="44"/>
      <c r="AQS94" s="44"/>
      <c r="AQT94" s="44"/>
      <c r="AQU94" s="44"/>
      <c r="AQV94" s="44"/>
      <c r="AQW94" s="44"/>
      <c r="AQX94" s="44"/>
      <c r="AQY94" s="44"/>
      <c r="AQZ94" s="44"/>
      <c r="ARA94" s="44"/>
      <c r="ARB94" s="44"/>
      <c r="ARC94" s="44"/>
      <c r="ARD94" s="44"/>
      <c r="ARE94" s="44"/>
      <c r="ARF94" s="44"/>
      <c r="ARG94" s="44"/>
      <c r="ARH94" s="44"/>
      <c r="ARI94" s="44"/>
      <c r="ARJ94" s="44"/>
      <c r="ARK94" s="44"/>
      <c r="ARL94" s="44"/>
      <c r="ARM94" s="44"/>
      <c r="ARN94" s="44"/>
      <c r="ARO94" s="44"/>
      <c r="ARP94" s="44"/>
      <c r="ARQ94" s="44"/>
      <c r="ARR94" s="44"/>
      <c r="ARS94" s="44"/>
      <c r="ART94" s="44"/>
      <c r="ARU94" s="44"/>
      <c r="ARV94" s="44"/>
      <c r="ARW94" s="44"/>
      <c r="ARX94" s="44"/>
      <c r="ARY94" s="44"/>
      <c r="ARZ94" s="44"/>
      <c r="ASA94" s="44"/>
      <c r="ASB94" s="44"/>
      <c r="ASC94" s="44"/>
      <c r="ASD94" s="44"/>
      <c r="ASE94" s="44"/>
      <c r="ASF94" s="44"/>
      <c r="ASG94" s="44"/>
      <c r="ASH94" s="44"/>
      <c r="ASI94" s="44"/>
      <c r="ASJ94" s="44"/>
      <c r="ASK94" s="44"/>
      <c r="ASL94" s="44"/>
      <c r="ASM94" s="44"/>
      <c r="ASN94" s="44"/>
      <c r="ASO94" s="44"/>
      <c r="ASP94" s="44"/>
      <c r="ASQ94" s="44"/>
      <c r="ASR94" s="44"/>
      <c r="ASS94" s="44"/>
      <c r="AST94" s="44"/>
      <c r="ASU94" s="44"/>
      <c r="ASV94" s="44"/>
      <c r="ASW94" s="44"/>
      <c r="ASX94" s="44"/>
      <c r="ASY94" s="44"/>
      <c r="ASZ94" s="44"/>
      <c r="ATA94" s="44"/>
      <c r="ATB94" s="44"/>
      <c r="ATC94" s="44"/>
      <c r="ATD94" s="44"/>
      <c r="ATE94" s="44"/>
      <c r="ATF94" s="44"/>
      <c r="ATG94" s="44"/>
      <c r="ATH94" s="44"/>
      <c r="ATI94" s="44"/>
      <c r="ATJ94" s="44"/>
      <c r="ATK94" s="44"/>
      <c r="ATL94" s="44"/>
      <c r="ATM94" s="44"/>
      <c r="ATN94" s="44"/>
      <c r="ATO94" s="44"/>
      <c r="ATP94" s="44"/>
      <c r="ATQ94" s="44"/>
      <c r="ATR94" s="44"/>
      <c r="ATS94" s="44"/>
      <c r="ATT94" s="44"/>
      <c r="ATU94" s="44"/>
      <c r="ATV94" s="44"/>
      <c r="ATW94" s="44"/>
      <c r="ATX94" s="44"/>
      <c r="ATY94" s="44"/>
      <c r="ATZ94" s="44"/>
      <c r="AUA94" s="44"/>
      <c r="AUB94" s="44"/>
      <c r="AUC94" s="44"/>
      <c r="AUD94" s="44"/>
      <c r="AUE94" s="44"/>
      <c r="AUF94" s="44"/>
      <c r="AUG94" s="44"/>
      <c r="AUH94" s="44"/>
      <c r="AUI94" s="44"/>
      <c r="AUJ94" s="44"/>
      <c r="AUK94" s="44"/>
      <c r="AUL94" s="44"/>
      <c r="AUM94" s="44"/>
      <c r="AUN94" s="44"/>
      <c r="AUO94" s="44"/>
      <c r="AUP94" s="44"/>
      <c r="AUQ94" s="44"/>
      <c r="AUR94" s="44"/>
      <c r="AUS94" s="44"/>
      <c r="AUT94" s="44"/>
      <c r="AUU94" s="44"/>
      <c r="AUV94" s="44"/>
      <c r="AUW94" s="44"/>
      <c r="AUX94" s="44"/>
      <c r="AUY94" s="44"/>
      <c r="AUZ94" s="44"/>
      <c r="AVA94" s="44"/>
      <c r="AVB94" s="44"/>
      <c r="AVC94" s="44"/>
      <c r="AVD94" s="44"/>
      <c r="AVE94" s="44"/>
      <c r="AVF94" s="44"/>
      <c r="AVG94" s="44"/>
      <c r="AVH94" s="44"/>
      <c r="AVI94" s="44"/>
      <c r="AVJ94" s="44"/>
      <c r="AVK94" s="44"/>
      <c r="AVL94" s="44"/>
      <c r="AVM94" s="44"/>
      <c r="AVN94" s="44"/>
      <c r="AVO94" s="44"/>
      <c r="AVP94" s="44"/>
      <c r="AVQ94" s="44"/>
      <c r="AVR94" s="44"/>
      <c r="AVS94" s="44"/>
      <c r="AVT94" s="44"/>
      <c r="AVU94" s="44"/>
      <c r="AVV94" s="44"/>
      <c r="AVW94" s="44"/>
      <c r="AVX94" s="44"/>
      <c r="AVY94" s="44"/>
      <c r="AVZ94" s="44"/>
      <c r="AWA94" s="44"/>
      <c r="AWB94" s="44"/>
      <c r="AWC94" s="44"/>
      <c r="AWD94" s="44"/>
      <c r="AWE94" s="44"/>
      <c r="AWF94" s="44"/>
      <c r="AWG94" s="44"/>
      <c r="AWH94" s="44"/>
      <c r="AWI94" s="44"/>
      <c r="AWJ94" s="44"/>
      <c r="AWK94" s="44"/>
      <c r="AWL94" s="44"/>
      <c r="AWM94" s="44"/>
      <c r="AWN94" s="44"/>
      <c r="AWO94" s="44"/>
      <c r="AWP94" s="44"/>
      <c r="AWQ94" s="44"/>
      <c r="AWR94" s="44"/>
      <c r="AWS94" s="44"/>
      <c r="AWT94" s="44"/>
      <c r="AWU94" s="44"/>
      <c r="AWV94" s="44"/>
      <c r="AWW94" s="44"/>
      <c r="AWX94" s="44"/>
      <c r="AWY94" s="44"/>
      <c r="AWZ94" s="44"/>
      <c r="AXA94" s="44"/>
      <c r="AXB94" s="44"/>
      <c r="AXC94" s="44"/>
      <c r="AXD94" s="44"/>
      <c r="AXE94" s="44"/>
      <c r="AXF94" s="44"/>
      <c r="AXG94" s="44"/>
      <c r="AXH94" s="44"/>
      <c r="AXI94" s="44"/>
      <c r="AXJ94" s="44"/>
      <c r="AXK94" s="44"/>
      <c r="AXL94" s="44"/>
      <c r="AXM94" s="44"/>
      <c r="AXN94" s="44"/>
      <c r="AXO94" s="44"/>
      <c r="AXP94" s="44"/>
      <c r="AXQ94" s="44"/>
      <c r="AXR94" s="44"/>
      <c r="AXS94" s="44"/>
      <c r="AXT94" s="44"/>
      <c r="AXU94" s="44"/>
      <c r="AXV94" s="44"/>
      <c r="AXW94" s="44"/>
      <c r="AXX94" s="44"/>
      <c r="AXY94" s="44"/>
      <c r="AXZ94" s="44"/>
      <c r="AYA94" s="44"/>
      <c r="AYB94" s="44"/>
      <c r="AYC94" s="44"/>
      <c r="AYD94" s="44"/>
      <c r="AYE94" s="44"/>
      <c r="AYF94" s="44"/>
      <c r="AYG94" s="44"/>
      <c r="AYH94" s="44"/>
      <c r="AYI94" s="44"/>
      <c r="AYJ94" s="44"/>
      <c r="AYK94" s="44"/>
      <c r="AYL94" s="44"/>
      <c r="AYM94" s="44"/>
      <c r="AYN94" s="44"/>
      <c r="AYO94" s="44"/>
      <c r="AYP94" s="44"/>
      <c r="AYQ94" s="44"/>
      <c r="AYR94" s="44"/>
      <c r="AYS94" s="44"/>
      <c r="AYT94" s="44"/>
      <c r="AYU94" s="44"/>
      <c r="AYV94" s="44"/>
      <c r="AYW94" s="44"/>
      <c r="AYX94" s="44"/>
      <c r="AYY94" s="44"/>
      <c r="AYZ94" s="44"/>
      <c r="AZA94" s="44"/>
      <c r="AZB94" s="44"/>
      <c r="AZC94" s="44"/>
      <c r="AZD94" s="44"/>
      <c r="AZE94" s="44"/>
      <c r="AZF94" s="44"/>
      <c r="AZG94" s="44"/>
      <c r="AZH94" s="44"/>
      <c r="AZI94" s="44"/>
      <c r="AZJ94" s="44"/>
      <c r="AZK94" s="44"/>
      <c r="AZL94" s="44"/>
      <c r="AZM94" s="44"/>
      <c r="AZN94" s="44"/>
      <c r="AZO94" s="44"/>
      <c r="AZP94" s="44"/>
      <c r="AZQ94" s="44"/>
      <c r="AZR94" s="44"/>
      <c r="AZS94" s="44"/>
      <c r="AZT94" s="44"/>
      <c r="AZU94" s="44"/>
      <c r="AZV94" s="44"/>
      <c r="AZW94" s="44"/>
      <c r="AZX94" s="44"/>
      <c r="AZY94" s="44"/>
      <c r="AZZ94" s="44"/>
      <c r="BAA94" s="44"/>
      <c r="BAB94" s="44"/>
      <c r="BAC94" s="44"/>
      <c r="BAD94" s="44"/>
      <c r="BAE94" s="44"/>
      <c r="BAF94" s="44"/>
      <c r="BAG94" s="44"/>
      <c r="BAH94" s="44"/>
      <c r="BAI94" s="44"/>
      <c r="BAJ94" s="44"/>
      <c r="BAK94" s="44"/>
      <c r="BAL94" s="44"/>
      <c r="BAM94" s="44"/>
      <c r="BAN94" s="44"/>
      <c r="BAO94" s="44"/>
      <c r="BAP94" s="44"/>
      <c r="BAQ94" s="44"/>
      <c r="BAR94" s="44"/>
      <c r="BAS94" s="44"/>
      <c r="BAT94" s="44"/>
      <c r="BAU94" s="44"/>
      <c r="BAV94" s="44"/>
      <c r="BAW94" s="44"/>
      <c r="BAX94" s="44"/>
      <c r="BAY94" s="44"/>
      <c r="BAZ94" s="44"/>
      <c r="BBA94" s="44"/>
      <c r="BBB94" s="44"/>
      <c r="BBC94" s="44"/>
      <c r="BBD94" s="44"/>
      <c r="BBE94" s="44"/>
      <c r="BBF94" s="44"/>
      <c r="BBG94" s="44"/>
      <c r="BBH94" s="44"/>
      <c r="BBI94" s="44"/>
      <c r="BBJ94" s="44"/>
      <c r="BBK94" s="44"/>
      <c r="BBL94" s="44"/>
      <c r="BBM94" s="44"/>
      <c r="BBN94" s="44"/>
      <c r="BBO94" s="44"/>
      <c r="BBP94" s="44"/>
      <c r="BBQ94" s="44"/>
      <c r="BBR94" s="44"/>
      <c r="BBS94" s="44"/>
      <c r="BBT94" s="44"/>
      <c r="BBU94" s="44"/>
      <c r="BBV94" s="44"/>
      <c r="BBW94" s="44"/>
      <c r="BBX94" s="44"/>
      <c r="BBY94" s="44"/>
      <c r="BBZ94" s="44"/>
      <c r="BCA94" s="44"/>
      <c r="BCB94" s="44"/>
      <c r="BCC94" s="44"/>
      <c r="BCD94" s="44"/>
      <c r="BCE94" s="44"/>
      <c r="BCF94" s="44"/>
      <c r="BCG94" s="44"/>
      <c r="BCH94" s="44"/>
      <c r="BCI94" s="44"/>
      <c r="BCJ94" s="44"/>
      <c r="BCK94" s="44"/>
      <c r="BCL94" s="44"/>
      <c r="BCM94" s="44"/>
      <c r="BCN94" s="44"/>
      <c r="BCO94" s="44"/>
      <c r="BCP94" s="44"/>
      <c r="BCQ94" s="44"/>
      <c r="BCR94" s="44"/>
      <c r="BCS94" s="44"/>
      <c r="BCT94" s="44"/>
      <c r="BCU94" s="44"/>
      <c r="BCV94" s="44"/>
      <c r="BCW94" s="44"/>
      <c r="BCX94" s="44"/>
      <c r="BCY94" s="44"/>
      <c r="BCZ94" s="44"/>
      <c r="BDA94" s="44"/>
      <c r="BDB94" s="44"/>
      <c r="BDC94" s="44"/>
      <c r="BDD94" s="44"/>
      <c r="BDE94" s="44"/>
      <c r="BDF94" s="44"/>
      <c r="BDG94" s="44"/>
      <c r="BDH94" s="44"/>
      <c r="BDI94" s="44"/>
      <c r="BDJ94" s="44"/>
      <c r="BDK94" s="44"/>
      <c r="BDL94" s="44"/>
      <c r="BDM94" s="44"/>
      <c r="BDN94" s="44"/>
      <c r="BDO94" s="44"/>
      <c r="BDP94" s="44"/>
      <c r="BDQ94" s="44"/>
      <c r="BDR94" s="44"/>
      <c r="BDS94" s="44"/>
      <c r="BDT94" s="44"/>
      <c r="BDU94" s="44"/>
      <c r="BDV94" s="44"/>
      <c r="BDW94" s="44"/>
      <c r="BDX94" s="44"/>
      <c r="BDY94" s="44"/>
      <c r="BDZ94" s="44"/>
      <c r="BEA94" s="44"/>
      <c r="BEB94" s="44"/>
      <c r="BEC94" s="44"/>
      <c r="BED94" s="44"/>
      <c r="BEE94" s="44"/>
      <c r="BEF94" s="44"/>
      <c r="BEG94" s="44"/>
      <c r="BEH94" s="44"/>
      <c r="BEI94" s="44"/>
      <c r="BEJ94" s="44"/>
      <c r="BEK94" s="44"/>
      <c r="BEL94" s="44"/>
      <c r="BEM94" s="44"/>
      <c r="BEN94" s="44"/>
      <c r="BEO94" s="44"/>
      <c r="BEP94" s="44"/>
      <c r="BEQ94" s="44"/>
      <c r="BER94" s="44"/>
      <c r="BES94" s="44"/>
      <c r="BET94" s="44"/>
      <c r="BEU94" s="44"/>
      <c r="BEV94" s="44"/>
      <c r="BEW94" s="44"/>
      <c r="BEX94" s="44"/>
      <c r="BEY94" s="44"/>
      <c r="BEZ94" s="44"/>
      <c r="BFA94" s="44"/>
      <c r="BFB94" s="44"/>
      <c r="BFC94" s="44"/>
      <c r="BFD94" s="44"/>
      <c r="BFE94" s="44"/>
      <c r="BFF94" s="44"/>
      <c r="BFG94" s="44"/>
      <c r="BFH94" s="44"/>
      <c r="BFI94" s="44"/>
      <c r="BFJ94" s="44"/>
      <c r="BFK94" s="44"/>
      <c r="BFL94" s="44"/>
      <c r="BFM94" s="44"/>
      <c r="BFN94" s="44"/>
      <c r="BFO94" s="44"/>
      <c r="BFP94" s="44"/>
      <c r="BFQ94" s="44"/>
      <c r="BFR94" s="44"/>
      <c r="BFS94" s="44"/>
      <c r="BFT94" s="44"/>
      <c r="BFU94" s="44"/>
      <c r="BFV94" s="44"/>
      <c r="BFW94" s="44"/>
      <c r="BFX94" s="44"/>
      <c r="BFY94" s="44"/>
      <c r="BFZ94" s="44"/>
      <c r="BGA94" s="44"/>
      <c r="BGB94" s="44"/>
      <c r="BGC94" s="44"/>
      <c r="BGD94" s="44"/>
      <c r="BGE94" s="44"/>
      <c r="BGF94" s="44"/>
      <c r="BGG94" s="44"/>
      <c r="BGH94" s="44"/>
      <c r="BGI94" s="44"/>
      <c r="BGJ94" s="44"/>
      <c r="BGK94" s="44"/>
      <c r="BGL94" s="44"/>
      <c r="BGM94" s="44"/>
      <c r="BGN94" s="44"/>
      <c r="BGO94" s="44"/>
      <c r="BGP94" s="44"/>
      <c r="BGQ94" s="44"/>
      <c r="BGR94" s="44"/>
      <c r="BGS94" s="44"/>
      <c r="BGT94" s="44"/>
      <c r="BGU94" s="44"/>
      <c r="BGV94" s="44"/>
      <c r="BGW94" s="44"/>
      <c r="BGX94" s="44"/>
      <c r="BGY94" s="44"/>
      <c r="BGZ94" s="44"/>
      <c r="BHA94" s="44"/>
      <c r="BHB94" s="44"/>
      <c r="BHC94" s="44"/>
      <c r="BHD94" s="44"/>
      <c r="BHE94" s="44"/>
      <c r="BHF94" s="44"/>
      <c r="BHG94" s="44"/>
      <c r="BHH94" s="44"/>
      <c r="BHI94" s="44"/>
      <c r="BHJ94" s="44"/>
      <c r="BHK94" s="44"/>
      <c r="BHL94" s="44"/>
      <c r="BHM94" s="44"/>
      <c r="BHN94" s="44"/>
      <c r="BHO94" s="44"/>
      <c r="BHP94" s="44"/>
      <c r="BHQ94" s="44"/>
      <c r="BHR94" s="44"/>
      <c r="BHS94" s="44"/>
      <c r="BHT94" s="44"/>
      <c r="BHU94" s="44"/>
      <c r="BHV94" s="44"/>
      <c r="BHW94" s="44"/>
      <c r="BHX94" s="44"/>
      <c r="BHY94" s="44"/>
      <c r="BHZ94" s="44"/>
      <c r="BIA94" s="44"/>
      <c r="BIB94" s="44"/>
      <c r="BIC94" s="44"/>
      <c r="BID94" s="44"/>
      <c r="BIE94" s="44"/>
      <c r="BIF94" s="44"/>
      <c r="BIG94" s="44"/>
      <c r="BIH94" s="44"/>
      <c r="BII94" s="44"/>
      <c r="BIJ94" s="44"/>
      <c r="BIK94" s="44"/>
      <c r="BIL94" s="44"/>
      <c r="BIM94" s="44"/>
      <c r="BIN94" s="44"/>
      <c r="BIO94" s="44"/>
      <c r="BIP94" s="44"/>
      <c r="BIQ94" s="44"/>
      <c r="BIR94" s="44"/>
      <c r="BIS94" s="44"/>
      <c r="BIT94" s="44"/>
      <c r="BIU94" s="44"/>
      <c r="BIV94" s="44"/>
      <c r="BIW94" s="44"/>
      <c r="BIX94" s="44"/>
      <c r="BIY94" s="44"/>
      <c r="BIZ94" s="44"/>
      <c r="BJA94" s="44"/>
      <c r="BJB94" s="44"/>
      <c r="BJC94" s="44"/>
      <c r="BJD94" s="44"/>
      <c r="BJE94" s="44"/>
      <c r="BJF94" s="44"/>
      <c r="BJG94" s="44"/>
      <c r="BJH94" s="44"/>
      <c r="BJI94" s="44"/>
      <c r="BJJ94" s="44"/>
      <c r="BJK94" s="44"/>
      <c r="BJL94" s="44"/>
      <c r="BJM94" s="44"/>
      <c r="BJN94" s="44"/>
      <c r="BJO94" s="44"/>
      <c r="BJP94" s="44"/>
      <c r="BJQ94" s="44"/>
      <c r="BJR94" s="44"/>
      <c r="BJS94" s="44"/>
      <c r="BJT94" s="44"/>
      <c r="BJU94" s="44"/>
      <c r="BJV94" s="44"/>
      <c r="BJW94" s="44"/>
      <c r="BJX94" s="44"/>
      <c r="BJY94" s="44"/>
      <c r="BJZ94" s="44"/>
      <c r="BKA94" s="44"/>
      <c r="BKB94" s="44"/>
      <c r="BKC94" s="44"/>
      <c r="BKD94" s="44"/>
      <c r="BKE94" s="44"/>
      <c r="BKF94" s="44"/>
      <c r="BKG94" s="44"/>
      <c r="BKH94" s="44"/>
      <c r="BKI94" s="44"/>
      <c r="BKJ94" s="44"/>
      <c r="BKK94" s="44"/>
      <c r="BKL94" s="44"/>
      <c r="BKM94" s="44"/>
      <c r="BKN94" s="44"/>
      <c r="BKO94" s="44"/>
      <c r="BKP94" s="44"/>
      <c r="BKQ94" s="44"/>
      <c r="BKR94" s="44"/>
      <c r="BKS94" s="44"/>
      <c r="BKT94" s="44"/>
      <c r="BKU94" s="44"/>
      <c r="BKV94" s="44"/>
      <c r="BKW94" s="44"/>
      <c r="BKX94" s="44"/>
      <c r="BKY94" s="44"/>
      <c r="BKZ94" s="44"/>
      <c r="BLA94" s="44"/>
      <c r="BLB94" s="44"/>
      <c r="BLC94" s="44"/>
      <c r="BLD94" s="44"/>
      <c r="BLE94" s="44"/>
      <c r="BLF94" s="44"/>
      <c r="BLG94" s="44"/>
      <c r="BLH94" s="44"/>
      <c r="BLI94" s="44"/>
      <c r="BLJ94" s="44"/>
      <c r="BLK94" s="44"/>
      <c r="BLL94" s="44"/>
      <c r="BLM94" s="44"/>
      <c r="BLN94" s="44"/>
      <c r="BLO94" s="44"/>
      <c r="BLP94" s="44"/>
      <c r="BLQ94" s="44"/>
      <c r="BLR94" s="44"/>
      <c r="BLS94" s="44"/>
      <c r="BLT94" s="44"/>
      <c r="BLU94" s="44"/>
      <c r="BLV94" s="44"/>
      <c r="BLW94" s="44"/>
      <c r="BLX94" s="44"/>
      <c r="BLY94" s="44"/>
      <c r="BLZ94" s="44"/>
      <c r="BMA94" s="44"/>
      <c r="BMB94" s="44"/>
      <c r="BMC94" s="44"/>
      <c r="BMD94" s="44"/>
      <c r="BME94" s="44"/>
      <c r="BMF94" s="44"/>
      <c r="BMG94" s="44"/>
      <c r="BMH94" s="44"/>
      <c r="BMI94" s="44"/>
      <c r="BMJ94" s="44"/>
      <c r="BMK94" s="44"/>
      <c r="BML94" s="44"/>
      <c r="BMM94" s="44"/>
      <c r="BMN94" s="44"/>
      <c r="BMO94" s="44"/>
      <c r="BMP94" s="44"/>
      <c r="BMQ94" s="44"/>
      <c r="BMR94" s="44"/>
      <c r="BMS94" s="44"/>
      <c r="BMT94" s="44"/>
      <c r="BMU94" s="44"/>
      <c r="BMV94" s="44"/>
      <c r="BMW94" s="44"/>
      <c r="BMX94" s="44"/>
      <c r="BMY94" s="44"/>
      <c r="BMZ94" s="44"/>
      <c r="BNA94" s="44"/>
      <c r="BNB94" s="44"/>
      <c r="BNC94" s="44"/>
      <c r="BND94" s="44"/>
      <c r="BNE94" s="44"/>
      <c r="BNF94" s="44"/>
      <c r="BNG94" s="44"/>
      <c r="BNH94" s="44"/>
      <c r="BNI94" s="44"/>
      <c r="BNJ94" s="44"/>
      <c r="BNK94" s="44"/>
      <c r="BNL94" s="44"/>
      <c r="BNM94" s="44"/>
      <c r="BNN94" s="44"/>
      <c r="BNO94" s="44"/>
      <c r="BNP94" s="44"/>
      <c r="BNQ94" s="44"/>
      <c r="BNR94" s="44"/>
      <c r="BNS94" s="44"/>
      <c r="BNT94" s="44"/>
      <c r="BNU94" s="44"/>
      <c r="BNV94" s="44"/>
      <c r="BNW94" s="44"/>
      <c r="BNX94" s="44"/>
      <c r="BNY94" s="44"/>
      <c r="BNZ94" s="44"/>
      <c r="BOA94" s="44"/>
      <c r="BOB94" s="44"/>
      <c r="BOC94" s="44"/>
      <c r="BOD94" s="44"/>
      <c r="BOE94" s="44"/>
      <c r="BOF94" s="44"/>
      <c r="BOG94" s="44"/>
      <c r="BOH94" s="44"/>
      <c r="BOI94" s="44"/>
      <c r="BOJ94" s="44"/>
      <c r="BOK94" s="44"/>
      <c r="BOL94" s="44"/>
      <c r="BOM94" s="44"/>
      <c r="BON94" s="44"/>
      <c r="BOO94" s="44"/>
      <c r="BOP94" s="44"/>
      <c r="BOQ94" s="44"/>
      <c r="BOR94" s="44"/>
      <c r="BOS94" s="44"/>
      <c r="BOT94" s="44"/>
      <c r="BOU94" s="44"/>
      <c r="BOV94" s="44"/>
      <c r="BOW94" s="44"/>
      <c r="BOX94" s="44"/>
      <c r="BOY94" s="44"/>
      <c r="BOZ94" s="44"/>
      <c r="BPA94" s="44"/>
      <c r="BPB94" s="44"/>
      <c r="BPC94" s="44"/>
      <c r="BPD94" s="44"/>
      <c r="BPE94" s="44"/>
      <c r="BPF94" s="44"/>
      <c r="BPG94" s="44"/>
      <c r="BPH94" s="44"/>
      <c r="BPI94" s="44"/>
      <c r="BPJ94" s="44"/>
      <c r="BPK94" s="44"/>
      <c r="BPL94" s="44"/>
      <c r="BPM94" s="44"/>
      <c r="BPN94" s="44"/>
      <c r="BPO94" s="44"/>
      <c r="BPP94" s="44"/>
      <c r="BPQ94" s="44"/>
      <c r="BPR94" s="44"/>
      <c r="BPS94" s="44"/>
      <c r="BPT94" s="44"/>
      <c r="BPU94" s="44"/>
      <c r="BPV94" s="44"/>
      <c r="BPW94" s="44"/>
      <c r="BPX94" s="44"/>
      <c r="BPY94" s="44"/>
      <c r="BPZ94" s="44"/>
      <c r="BQA94" s="44"/>
      <c r="BQB94" s="44"/>
      <c r="BQC94" s="44"/>
      <c r="BQD94" s="44"/>
      <c r="BQE94" s="44"/>
      <c r="BQF94" s="44"/>
      <c r="BQG94" s="44"/>
      <c r="BQH94" s="44"/>
      <c r="BQI94" s="44"/>
      <c r="BQJ94" s="44"/>
      <c r="BQK94" s="44"/>
      <c r="BQL94" s="44"/>
      <c r="BQM94" s="44"/>
      <c r="BQN94" s="44"/>
      <c r="BQO94" s="44"/>
      <c r="BQP94" s="44"/>
      <c r="BQQ94" s="44"/>
      <c r="BQR94" s="44"/>
      <c r="BQS94" s="44"/>
      <c r="BQT94" s="44"/>
      <c r="BQU94" s="44"/>
      <c r="BQV94" s="44"/>
      <c r="BQW94" s="44"/>
      <c r="BQX94" s="44"/>
      <c r="BQY94" s="44"/>
      <c r="BQZ94" s="44"/>
      <c r="BRA94" s="44"/>
      <c r="BRB94" s="44"/>
      <c r="BRC94" s="44"/>
      <c r="BRD94" s="44"/>
      <c r="BRE94" s="44"/>
      <c r="BRF94" s="44"/>
      <c r="BRG94" s="44"/>
      <c r="BRH94" s="44"/>
      <c r="BRI94" s="44"/>
      <c r="BRJ94" s="44"/>
      <c r="BRK94" s="44"/>
      <c r="BRL94" s="44"/>
      <c r="BRM94" s="44"/>
      <c r="BRN94" s="44"/>
      <c r="BRO94" s="44"/>
      <c r="BRP94" s="44"/>
      <c r="BRQ94" s="44"/>
      <c r="BRR94" s="44"/>
      <c r="BRS94" s="44"/>
      <c r="BRT94" s="44"/>
      <c r="BRU94" s="44"/>
      <c r="BRV94" s="44"/>
      <c r="BRW94" s="44"/>
      <c r="BRX94" s="44"/>
      <c r="BRY94" s="44"/>
      <c r="BRZ94" s="44"/>
      <c r="BSA94" s="44"/>
      <c r="BSB94" s="44"/>
      <c r="BSC94" s="44"/>
      <c r="BSD94" s="44"/>
      <c r="BSE94" s="44"/>
      <c r="BSF94" s="44"/>
      <c r="BSG94" s="44"/>
      <c r="BSH94" s="44"/>
      <c r="BSI94" s="44"/>
      <c r="BSJ94" s="44"/>
      <c r="BSK94" s="44"/>
      <c r="BSL94" s="44"/>
      <c r="BSM94" s="44"/>
      <c r="BSN94" s="44"/>
      <c r="BSO94" s="44"/>
      <c r="BSP94" s="44"/>
      <c r="BSQ94" s="44"/>
      <c r="BSR94" s="44"/>
      <c r="BSS94" s="44"/>
      <c r="BST94" s="44"/>
      <c r="BSU94" s="44"/>
      <c r="BSV94" s="44"/>
      <c r="BSW94" s="44"/>
      <c r="BSX94" s="44"/>
      <c r="BSY94" s="44"/>
      <c r="BSZ94" s="44"/>
      <c r="BTA94" s="44"/>
      <c r="BTB94" s="44"/>
      <c r="BTC94" s="44"/>
      <c r="BTD94" s="44"/>
      <c r="BTE94" s="44"/>
      <c r="BTF94" s="44"/>
      <c r="BTG94" s="44"/>
      <c r="BTH94" s="44"/>
      <c r="BTI94" s="44"/>
      <c r="BTJ94" s="44"/>
      <c r="BTK94" s="44"/>
      <c r="BTL94" s="44"/>
      <c r="BTM94" s="44"/>
      <c r="BTN94" s="44"/>
      <c r="BTO94" s="44"/>
      <c r="BTP94" s="44"/>
      <c r="BTQ94" s="44"/>
      <c r="BTR94" s="44"/>
      <c r="BTS94" s="44"/>
      <c r="BTT94" s="44"/>
      <c r="BTU94" s="44"/>
      <c r="BTV94" s="44"/>
      <c r="BTW94" s="44"/>
      <c r="BTX94" s="44"/>
      <c r="BTY94" s="44"/>
      <c r="BTZ94" s="44"/>
      <c r="BUA94" s="44"/>
      <c r="BUB94" s="44"/>
      <c r="BUC94" s="44"/>
      <c r="BUD94" s="44"/>
      <c r="BUE94" s="44"/>
      <c r="BUF94" s="44"/>
      <c r="BUG94" s="44"/>
      <c r="BUH94" s="44"/>
      <c r="BUI94" s="44"/>
      <c r="BUJ94" s="44"/>
      <c r="BUK94" s="44"/>
      <c r="BUL94" s="44"/>
      <c r="BUM94" s="44"/>
      <c r="BUN94" s="44"/>
      <c r="BUO94" s="44"/>
      <c r="BUP94" s="44"/>
      <c r="BUQ94" s="44"/>
      <c r="BUR94" s="44"/>
      <c r="BUS94" s="44"/>
      <c r="BUT94" s="44"/>
      <c r="BUU94" s="44"/>
      <c r="BUV94" s="44"/>
      <c r="BUW94" s="44"/>
      <c r="BUX94" s="44"/>
      <c r="BUY94" s="44"/>
      <c r="BUZ94" s="44"/>
      <c r="BVA94" s="44"/>
      <c r="BVB94" s="44"/>
      <c r="BVC94" s="44"/>
      <c r="BVD94" s="44"/>
      <c r="BVE94" s="44"/>
      <c r="BVF94" s="44"/>
      <c r="BVG94" s="44"/>
      <c r="BVH94" s="44"/>
      <c r="BVI94" s="44"/>
      <c r="BVJ94" s="44"/>
      <c r="BVK94" s="44"/>
      <c r="BVL94" s="44"/>
      <c r="BVM94" s="44"/>
      <c r="BVN94" s="44"/>
      <c r="BVO94" s="44"/>
      <c r="BVP94" s="44"/>
      <c r="BVQ94" s="44"/>
      <c r="BVR94" s="44"/>
      <c r="BVS94" s="44"/>
      <c r="BVT94" s="44"/>
      <c r="BVU94" s="44"/>
      <c r="BVV94" s="44"/>
      <c r="BVW94" s="44"/>
      <c r="BVX94" s="44"/>
      <c r="BVY94" s="44"/>
      <c r="BVZ94" s="44"/>
      <c r="BWA94" s="44"/>
      <c r="BWB94" s="44"/>
      <c r="BWC94" s="44"/>
      <c r="BWD94" s="44"/>
      <c r="BWE94" s="44"/>
      <c r="BWF94" s="44"/>
      <c r="BWG94" s="44"/>
      <c r="BWH94" s="44"/>
      <c r="BWI94" s="44"/>
      <c r="BWJ94" s="44"/>
      <c r="BWK94" s="44"/>
      <c r="BWL94" s="44"/>
      <c r="BWM94" s="44"/>
      <c r="BWN94" s="44"/>
      <c r="BWO94" s="44"/>
      <c r="BWP94" s="44"/>
      <c r="BWQ94" s="44"/>
      <c r="BWR94" s="44"/>
      <c r="BWS94" s="44"/>
      <c r="BWT94" s="44"/>
      <c r="BWU94" s="44"/>
      <c r="BWV94" s="44"/>
      <c r="BWW94" s="44"/>
      <c r="BWX94" s="44"/>
      <c r="BWY94" s="44"/>
      <c r="BWZ94" s="44"/>
      <c r="BXA94" s="44"/>
      <c r="BXB94" s="44"/>
      <c r="BXC94" s="44"/>
      <c r="BXD94" s="44"/>
      <c r="BXE94" s="44"/>
      <c r="BXF94" s="44"/>
      <c r="BXG94" s="44"/>
      <c r="BXH94" s="44"/>
      <c r="BXI94" s="44"/>
      <c r="BXJ94" s="44"/>
      <c r="BXK94" s="44"/>
      <c r="BXL94" s="44"/>
      <c r="BXM94" s="44"/>
      <c r="BXN94" s="44"/>
      <c r="BXO94" s="44"/>
      <c r="BXP94" s="44"/>
      <c r="BXQ94" s="44"/>
      <c r="BXR94" s="44"/>
      <c r="BXS94" s="44"/>
      <c r="BXT94" s="44"/>
      <c r="BXU94" s="44"/>
      <c r="BXV94" s="44"/>
      <c r="BXW94" s="44"/>
      <c r="BXX94" s="44"/>
      <c r="BXY94" s="44"/>
      <c r="BXZ94" s="44"/>
      <c r="BYA94" s="44"/>
      <c r="BYB94" s="44"/>
      <c r="BYC94" s="44"/>
      <c r="BYD94" s="44"/>
      <c r="BYE94" s="44"/>
      <c r="BYF94" s="44"/>
      <c r="BYG94" s="44"/>
      <c r="BYH94" s="44"/>
      <c r="BYI94" s="44"/>
      <c r="BYJ94" s="44"/>
      <c r="BYK94" s="44"/>
      <c r="BYL94" s="44"/>
      <c r="BYM94" s="44"/>
      <c r="BYN94" s="44"/>
      <c r="BYO94" s="44"/>
      <c r="BYP94" s="44"/>
      <c r="BYQ94" s="44"/>
      <c r="BYR94" s="44"/>
      <c r="BYS94" s="44"/>
      <c r="BYT94" s="44"/>
      <c r="BYU94" s="44"/>
      <c r="BYV94" s="44"/>
      <c r="BYW94" s="44"/>
      <c r="BYX94" s="44"/>
      <c r="BYY94" s="44"/>
      <c r="BYZ94" s="44"/>
      <c r="BZA94" s="44"/>
      <c r="BZB94" s="44"/>
      <c r="BZC94" s="44"/>
      <c r="BZD94" s="44"/>
      <c r="BZE94" s="44"/>
      <c r="BZF94" s="44"/>
      <c r="BZG94" s="44"/>
      <c r="BZH94" s="44"/>
      <c r="BZI94" s="44"/>
      <c r="BZJ94" s="44"/>
      <c r="BZK94" s="44"/>
      <c r="BZL94" s="44"/>
      <c r="BZM94" s="44"/>
      <c r="BZN94" s="44"/>
      <c r="BZO94" s="44"/>
      <c r="BZP94" s="44"/>
      <c r="BZQ94" s="44"/>
      <c r="BZR94" s="44"/>
      <c r="BZS94" s="44"/>
      <c r="BZT94" s="44"/>
      <c r="BZU94" s="44"/>
      <c r="BZV94" s="44"/>
      <c r="BZW94" s="44"/>
      <c r="BZX94" s="44"/>
      <c r="BZY94" s="44"/>
      <c r="BZZ94" s="44"/>
      <c r="CAA94" s="44"/>
      <c r="CAB94" s="44"/>
      <c r="CAC94" s="44"/>
      <c r="CAD94" s="44"/>
      <c r="CAE94" s="44"/>
      <c r="CAF94" s="44"/>
      <c r="CAG94" s="44"/>
      <c r="CAH94" s="44"/>
      <c r="CAI94" s="44"/>
      <c r="CAJ94" s="44"/>
      <c r="CAK94" s="44"/>
      <c r="CAL94" s="44"/>
      <c r="CAM94" s="44"/>
      <c r="CAN94" s="44"/>
      <c r="CAO94" s="44"/>
      <c r="CAP94" s="44"/>
      <c r="CAQ94" s="44"/>
      <c r="CAR94" s="44"/>
      <c r="CAS94" s="44"/>
      <c r="CAT94" s="44"/>
      <c r="CAU94" s="44"/>
      <c r="CAV94" s="44"/>
      <c r="CAW94" s="44"/>
      <c r="CAX94" s="44"/>
      <c r="CAY94" s="44"/>
      <c r="CAZ94" s="44"/>
      <c r="CBA94" s="44"/>
      <c r="CBB94" s="44"/>
      <c r="CBC94" s="44"/>
      <c r="CBD94" s="44"/>
      <c r="CBE94" s="44"/>
      <c r="CBF94" s="44"/>
      <c r="CBG94" s="44"/>
      <c r="CBH94" s="44"/>
      <c r="CBI94" s="44"/>
      <c r="CBJ94" s="44"/>
      <c r="CBK94" s="44"/>
      <c r="CBL94" s="44"/>
      <c r="CBM94" s="44"/>
      <c r="CBN94" s="44"/>
      <c r="CBO94" s="44"/>
      <c r="CBP94" s="44"/>
      <c r="CBQ94" s="44"/>
      <c r="CBR94" s="44"/>
      <c r="CBS94" s="44"/>
      <c r="CBT94" s="44"/>
      <c r="CBU94" s="44"/>
      <c r="CBV94" s="44"/>
      <c r="CBW94" s="44"/>
      <c r="CBX94" s="44"/>
      <c r="CBY94" s="44"/>
      <c r="CBZ94" s="44"/>
      <c r="CCA94" s="44"/>
      <c r="CCB94" s="44"/>
      <c r="CCC94" s="44"/>
      <c r="CCD94" s="44"/>
      <c r="CCE94" s="44"/>
      <c r="CCF94" s="44"/>
      <c r="CCG94" s="44"/>
      <c r="CCH94" s="44"/>
      <c r="CCI94" s="44"/>
      <c r="CCJ94" s="44"/>
      <c r="CCK94" s="44"/>
      <c r="CCL94" s="44"/>
      <c r="CCM94" s="44"/>
      <c r="CCN94" s="44"/>
      <c r="CCO94" s="44"/>
      <c r="CCP94" s="44"/>
      <c r="CCQ94" s="44"/>
      <c r="CCR94" s="44"/>
      <c r="CCS94" s="44"/>
      <c r="CCT94" s="44"/>
      <c r="CCU94" s="44"/>
      <c r="CCV94" s="44"/>
      <c r="CCW94" s="44"/>
      <c r="CCX94" s="44"/>
      <c r="CCY94" s="44"/>
      <c r="CCZ94" s="44"/>
      <c r="CDA94" s="44"/>
      <c r="CDB94" s="44"/>
      <c r="CDC94" s="44"/>
      <c r="CDD94" s="44"/>
      <c r="CDE94" s="44"/>
      <c r="CDF94" s="44"/>
      <c r="CDG94" s="44"/>
      <c r="CDH94" s="44"/>
      <c r="CDI94" s="44"/>
      <c r="CDJ94" s="44"/>
      <c r="CDK94" s="44"/>
      <c r="CDL94" s="44"/>
      <c r="CDM94" s="44"/>
      <c r="CDN94" s="44"/>
      <c r="CDO94" s="44"/>
      <c r="CDP94" s="44"/>
      <c r="CDQ94" s="44"/>
      <c r="CDR94" s="44"/>
      <c r="CDS94" s="44"/>
      <c r="CDT94" s="44"/>
      <c r="CDU94" s="44"/>
      <c r="CDV94" s="44"/>
      <c r="CDW94" s="44"/>
      <c r="CDX94" s="44"/>
      <c r="CDY94" s="44"/>
      <c r="CDZ94" s="44"/>
      <c r="CEA94" s="44"/>
      <c r="CEB94" s="44"/>
      <c r="CEC94" s="44"/>
      <c r="CED94" s="44"/>
      <c r="CEE94" s="44"/>
      <c r="CEF94" s="44"/>
      <c r="CEG94" s="44"/>
      <c r="CEH94" s="44"/>
      <c r="CEI94" s="44"/>
      <c r="CEJ94" s="44"/>
      <c r="CEK94" s="44"/>
      <c r="CEL94" s="44"/>
      <c r="CEM94" s="44"/>
      <c r="CEN94" s="44"/>
      <c r="CEO94" s="44"/>
      <c r="CEP94" s="44"/>
      <c r="CEQ94" s="44"/>
      <c r="CER94" s="44"/>
      <c r="CES94" s="44"/>
      <c r="CET94" s="44"/>
      <c r="CEU94" s="44"/>
      <c r="CEV94" s="44"/>
      <c r="CEW94" s="44"/>
      <c r="CEX94" s="44"/>
      <c r="CEY94" s="44"/>
      <c r="CEZ94" s="44"/>
      <c r="CFA94" s="44"/>
      <c r="CFB94" s="44"/>
      <c r="CFC94" s="44"/>
      <c r="CFD94" s="44"/>
      <c r="CFE94" s="44"/>
      <c r="CFF94" s="44"/>
      <c r="CFG94" s="44"/>
      <c r="CFH94" s="44"/>
      <c r="CFI94" s="44"/>
      <c r="CFJ94" s="44"/>
      <c r="CFK94" s="44"/>
      <c r="CFL94" s="44"/>
      <c r="CFM94" s="44"/>
      <c r="CFN94" s="44"/>
      <c r="CFO94" s="44"/>
      <c r="CFP94" s="44"/>
      <c r="CFQ94" s="44"/>
      <c r="CFR94" s="44"/>
      <c r="CFS94" s="44"/>
      <c r="CFT94" s="44"/>
      <c r="CFU94" s="44"/>
      <c r="CFV94" s="44"/>
      <c r="CFW94" s="44"/>
      <c r="CFX94" s="44"/>
      <c r="CFY94" s="44"/>
      <c r="CFZ94" s="44"/>
      <c r="CGA94" s="44"/>
      <c r="CGB94" s="44"/>
      <c r="CGC94" s="44"/>
      <c r="CGD94" s="44"/>
      <c r="CGE94" s="44"/>
      <c r="CGF94" s="44"/>
      <c r="CGG94" s="44"/>
      <c r="CGH94" s="44"/>
      <c r="CGI94" s="44"/>
      <c r="CGJ94" s="44"/>
      <c r="CGK94" s="44"/>
      <c r="CGL94" s="44"/>
      <c r="CGM94" s="44"/>
      <c r="CGN94" s="44"/>
      <c r="CGO94" s="44"/>
      <c r="CGP94" s="44"/>
      <c r="CGQ94" s="44"/>
      <c r="CGR94" s="44"/>
      <c r="CGS94" s="44"/>
      <c r="CGT94" s="44"/>
      <c r="CGU94" s="44"/>
      <c r="CGV94" s="44"/>
      <c r="CGW94" s="44"/>
      <c r="CGX94" s="44"/>
      <c r="CGY94" s="44"/>
      <c r="CGZ94" s="44"/>
      <c r="CHA94" s="44"/>
      <c r="CHB94" s="44"/>
      <c r="CHC94" s="44"/>
      <c r="CHD94" s="44"/>
      <c r="CHE94" s="44"/>
      <c r="CHF94" s="44"/>
      <c r="CHG94" s="44"/>
      <c r="CHH94" s="44"/>
      <c r="CHI94" s="44"/>
      <c r="CHJ94" s="44"/>
      <c r="CHK94" s="44"/>
      <c r="CHL94" s="44"/>
      <c r="CHM94" s="44"/>
      <c r="CHN94" s="44"/>
      <c r="CHO94" s="44"/>
      <c r="CHP94" s="44"/>
      <c r="CHQ94" s="44"/>
      <c r="CHR94" s="44"/>
      <c r="CHS94" s="44"/>
      <c r="CHT94" s="44"/>
      <c r="CHU94" s="44"/>
      <c r="CHV94" s="44"/>
      <c r="CHW94" s="44"/>
      <c r="CHX94" s="44"/>
      <c r="CHY94" s="44"/>
      <c r="CHZ94" s="44"/>
      <c r="CIA94" s="44"/>
      <c r="CIB94" s="44"/>
      <c r="CIC94" s="44"/>
      <c r="CID94" s="44"/>
      <c r="CIE94" s="44"/>
      <c r="CIF94" s="44"/>
      <c r="CIG94" s="44"/>
      <c r="CIH94" s="44"/>
      <c r="CII94" s="44"/>
      <c r="CIJ94" s="44"/>
      <c r="CIK94" s="44"/>
      <c r="CIL94" s="44"/>
      <c r="CIM94" s="44"/>
      <c r="CIN94" s="44"/>
      <c r="CIO94" s="44"/>
      <c r="CIP94" s="44"/>
      <c r="CIQ94" s="44"/>
      <c r="CIR94" s="44"/>
      <c r="CIS94" s="44"/>
      <c r="CIT94" s="44"/>
      <c r="CIU94" s="44"/>
      <c r="CIV94" s="44"/>
      <c r="CIW94" s="44"/>
      <c r="CIX94" s="44"/>
      <c r="CIY94" s="44"/>
      <c r="CIZ94" s="44"/>
      <c r="CJA94" s="44"/>
      <c r="CJB94" s="44"/>
      <c r="CJC94" s="44"/>
      <c r="CJD94" s="44"/>
      <c r="CJE94" s="44"/>
      <c r="CJF94" s="44"/>
      <c r="CJG94" s="44"/>
      <c r="CJH94" s="44"/>
      <c r="CJI94" s="44"/>
      <c r="CJJ94" s="44"/>
      <c r="CJK94" s="44"/>
      <c r="CJL94" s="44"/>
      <c r="CJM94" s="44"/>
      <c r="CJN94" s="44"/>
      <c r="CJO94" s="44"/>
      <c r="CJP94" s="44"/>
      <c r="CJQ94" s="44"/>
      <c r="CJR94" s="44"/>
      <c r="CJS94" s="44"/>
      <c r="CJT94" s="44"/>
      <c r="CJU94" s="44"/>
      <c r="CJV94" s="44"/>
      <c r="CJW94" s="44"/>
      <c r="CJX94" s="44"/>
      <c r="CJY94" s="44"/>
      <c r="CJZ94" s="44"/>
      <c r="CKA94" s="44"/>
      <c r="CKB94" s="44"/>
      <c r="CKC94" s="44"/>
      <c r="CKD94" s="44"/>
      <c r="CKE94" s="44"/>
      <c r="CKF94" s="44"/>
      <c r="CKG94" s="44"/>
      <c r="CKH94" s="44"/>
      <c r="CKI94" s="44"/>
      <c r="CKJ94" s="44"/>
      <c r="CKK94" s="44"/>
      <c r="CKL94" s="44"/>
      <c r="CKM94" s="44"/>
      <c r="CKN94" s="44"/>
      <c r="CKO94" s="44"/>
      <c r="CKP94" s="44"/>
      <c r="CKQ94" s="44"/>
      <c r="CKR94" s="44"/>
      <c r="CKS94" s="44"/>
      <c r="CKT94" s="44"/>
      <c r="CKU94" s="44"/>
      <c r="CKV94" s="44"/>
      <c r="CKW94" s="44"/>
      <c r="CKX94" s="44"/>
      <c r="CKY94" s="44"/>
      <c r="CKZ94" s="44"/>
      <c r="CLA94" s="44"/>
      <c r="CLB94" s="44"/>
      <c r="CLC94" s="44"/>
      <c r="CLD94" s="44"/>
      <c r="CLE94" s="44"/>
      <c r="CLF94" s="44"/>
      <c r="CLG94" s="44"/>
      <c r="CLH94" s="44"/>
      <c r="CLI94" s="44"/>
      <c r="CLJ94" s="44"/>
      <c r="CLK94" s="44"/>
      <c r="CLL94" s="44"/>
      <c r="CLM94" s="44"/>
      <c r="CLN94" s="44"/>
      <c r="CLO94" s="44"/>
      <c r="CLP94" s="44"/>
      <c r="CLQ94" s="44"/>
      <c r="CLR94" s="44"/>
      <c r="CLS94" s="44"/>
      <c r="CLT94" s="44"/>
      <c r="CLU94" s="44"/>
      <c r="CLV94" s="44"/>
      <c r="CLW94" s="44"/>
      <c r="CLX94" s="44"/>
      <c r="CLY94" s="44"/>
      <c r="CLZ94" s="44"/>
      <c r="CMA94" s="44"/>
      <c r="CMB94" s="44"/>
      <c r="CMC94" s="44"/>
      <c r="CMD94" s="44"/>
      <c r="CME94" s="44"/>
      <c r="CMF94" s="44"/>
      <c r="CMG94" s="44"/>
      <c r="CMH94" s="44"/>
      <c r="CMI94" s="44"/>
      <c r="CMJ94" s="44"/>
      <c r="CMK94" s="44"/>
      <c r="CML94" s="44"/>
      <c r="CMM94" s="44"/>
      <c r="CMN94" s="44"/>
      <c r="CMO94" s="44"/>
      <c r="CMP94" s="44"/>
      <c r="CMQ94" s="44"/>
      <c r="CMR94" s="44"/>
      <c r="CMS94" s="44"/>
      <c r="CMT94" s="44"/>
      <c r="CMU94" s="44"/>
      <c r="CMV94" s="44"/>
      <c r="CMW94" s="44"/>
      <c r="CMX94" s="44"/>
      <c r="CMY94" s="44"/>
      <c r="CMZ94" s="44"/>
      <c r="CNA94" s="44"/>
      <c r="CNB94" s="44"/>
      <c r="CNC94" s="44"/>
      <c r="CND94" s="44"/>
      <c r="CNE94" s="44"/>
      <c r="CNF94" s="44"/>
      <c r="CNG94" s="44"/>
      <c r="CNH94" s="44"/>
      <c r="CNI94" s="44"/>
      <c r="CNJ94" s="44"/>
      <c r="CNK94" s="44"/>
      <c r="CNL94" s="44"/>
      <c r="CNM94" s="44"/>
      <c r="CNN94" s="44"/>
      <c r="CNO94" s="44"/>
      <c r="CNP94" s="44"/>
      <c r="CNQ94" s="44"/>
      <c r="CNR94" s="44"/>
      <c r="CNS94" s="44"/>
      <c r="CNT94" s="44"/>
      <c r="CNU94" s="44"/>
      <c r="CNV94" s="44"/>
      <c r="CNW94" s="44"/>
      <c r="CNX94" s="44"/>
      <c r="CNY94" s="44"/>
      <c r="CNZ94" s="44"/>
      <c r="COA94" s="44"/>
      <c r="COB94" s="44"/>
      <c r="COC94" s="44"/>
      <c r="COD94" s="44"/>
      <c r="COE94" s="44"/>
      <c r="COF94" s="44"/>
      <c r="COG94" s="44"/>
      <c r="COH94" s="44"/>
      <c r="COI94" s="44"/>
      <c r="COJ94" s="44"/>
      <c r="COK94" s="44"/>
      <c r="COL94" s="44"/>
      <c r="COM94" s="44"/>
      <c r="CON94" s="44"/>
      <c r="COO94" s="44"/>
      <c r="COP94" s="44"/>
      <c r="COQ94" s="44"/>
      <c r="COR94" s="44"/>
      <c r="COS94" s="44"/>
      <c r="COT94" s="44"/>
      <c r="COU94" s="44"/>
      <c r="COV94" s="44"/>
      <c r="COW94" s="44"/>
      <c r="COX94" s="44"/>
      <c r="COY94" s="44"/>
      <c r="COZ94" s="44"/>
      <c r="CPA94" s="44"/>
      <c r="CPB94" s="44"/>
      <c r="CPC94" s="44"/>
      <c r="CPD94" s="44"/>
      <c r="CPE94" s="44"/>
      <c r="CPF94" s="44"/>
      <c r="CPG94" s="44"/>
      <c r="CPH94" s="44"/>
      <c r="CPI94" s="44"/>
      <c r="CPJ94" s="44"/>
      <c r="CPK94" s="44"/>
      <c r="CPL94" s="44"/>
      <c r="CPM94" s="44"/>
      <c r="CPN94" s="44"/>
      <c r="CPO94" s="44"/>
      <c r="CPP94" s="44"/>
      <c r="CPQ94" s="44"/>
      <c r="CPR94" s="44"/>
      <c r="CPS94" s="44"/>
      <c r="CPT94" s="44"/>
      <c r="CPU94" s="44"/>
      <c r="CPV94" s="44"/>
      <c r="CPW94" s="44"/>
      <c r="CPX94" s="44"/>
      <c r="CPY94" s="44"/>
      <c r="CPZ94" s="44"/>
      <c r="CQA94" s="44"/>
      <c r="CQB94" s="44"/>
      <c r="CQC94" s="44"/>
      <c r="CQD94" s="44"/>
      <c r="CQE94" s="44"/>
      <c r="CQF94" s="44"/>
      <c r="CQG94" s="44"/>
      <c r="CQH94" s="44"/>
      <c r="CQI94" s="44"/>
      <c r="CQJ94" s="44"/>
      <c r="CQK94" s="44"/>
      <c r="CQL94" s="44"/>
      <c r="CQM94" s="44"/>
      <c r="CQN94" s="44"/>
      <c r="CQO94" s="44"/>
      <c r="CQP94" s="44"/>
      <c r="CQQ94" s="44"/>
      <c r="CQR94" s="44"/>
      <c r="CQS94" s="44"/>
      <c r="CQT94" s="44"/>
      <c r="CQU94" s="44"/>
      <c r="CQV94" s="44"/>
      <c r="CQW94" s="44"/>
      <c r="CQX94" s="44"/>
      <c r="CQY94" s="44"/>
      <c r="CQZ94" s="44"/>
      <c r="CRA94" s="44"/>
      <c r="CRB94" s="44"/>
      <c r="CRC94" s="44"/>
      <c r="CRD94" s="44"/>
      <c r="CRE94" s="44"/>
      <c r="CRF94" s="44"/>
      <c r="CRG94" s="44"/>
      <c r="CRH94" s="44"/>
      <c r="CRI94" s="44"/>
      <c r="CRJ94" s="44"/>
      <c r="CRK94" s="44"/>
      <c r="CRL94" s="44"/>
      <c r="CRM94" s="44"/>
      <c r="CRN94" s="44"/>
      <c r="CRO94" s="44"/>
      <c r="CRP94" s="44"/>
      <c r="CRQ94" s="44"/>
      <c r="CRR94" s="44"/>
      <c r="CRS94" s="44"/>
      <c r="CRT94" s="44"/>
      <c r="CRU94" s="44"/>
      <c r="CRV94" s="44"/>
      <c r="CRW94" s="44"/>
      <c r="CRX94" s="44"/>
      <c r="CRY94" s="44"/>
      <c r="CRZ94" s="44"/>
      <c r="CSA94" s="44"/>
      <c r="CSB94" s="44"/>
      <c r="CSC94" s="44"/>
      <c r="CSD94" s="44"/>
      <c r="CSE94" s="44"/>
      <c r="CSF94" s="44"/>
      <c r="CSG94" s="44"/>
      <c r="CSH94" s="44"/>
      <c r="CSI94" s="44"/>
      <c r="CSJ94" s="44"/>
      <c r="CSK94" s="44"/>
      <c r="CSL94" s="44"/>
      <c r="CSM94" s="44"/>
      <c r="CSN94" s="44"/>
      <c r="CSO94" s="44"/>
      <c r="CSP94" s="44"/>
      <c r="CSQ94" s="44"/>
      <c r="CSR94" s="44"/>
      <c r="CSS94" s="44"/>
      <c r="CST94" s="44"/>
      <c r="CSU94" s="44"/>
      <c r="CSV94" s="44"/>
      <c r="CSW94" s="44"/>
      <c r="CSX94" s="44"/>
      <c r="CSY94" s="44"/>
      <c r="CSZ94" s="44"/>
      <c r="CTA94" s="44"/>
      <c r="CTB94" s="44"/>
      <c r="CTC94" s="44"/>
      <c r="CTD94" s="44"/>
      <c r="CTE94" s="44"/>
      <c r="CTF94" s="44"/>
      <c r="CTG94" s="44"/>
      <c r="CTH94" s="44"/>
      <c r="CTI94" s="44"/>
      <c r="CTJ94" s="44"/>
      <c r="CTK94" s="44"/>
      <c r="CTL94" s="44"/>
      <c r="CTM94" s="44"/>
      <c r="CTN94" s="44"/>
      <c r="CTO94" s="44"/>
      <c r="CTP94" s="44"/>
      <c r="CTQ94" s="44"/>
      <c r="CTR94" s="44"/>
      <c r="CTS94" s="44"/>
      <c r="CTT94" s="44"/>
      <c r="CTU94" s="44"/>
      <c r="CTV94" s="44"/>
      <c r="CTW94" s="44"/>
      <c r="CTX94" s="44"/>
      <c r="CTY94" s="44"/>
      <c r="CTZ94" s="44"/>
      <c r="CUA94" s="44"/>
      <c r="CUB94" s="44"/>
      <c r="CUC94" s="44"/>
      <c r="CUD94" s="44"/>
      <c r="CUE94" s="44"/>
      <c r="CUF94" s="44"/>
      <c r="CUG94" s="44"/>
      <c r="CUH94" s="44"/>
      <c r="CUI94" s="44"/>
      <c r="CUJ94" s="44"/>
      <c r="CUK94" s="44"/>
      <c r="CUL94" s="44"/>
      <c r="CUM94" s="44"/>
      <c r="CUN94" s="44"/>
      <c r="CUO94" s="44"/>
      <c r="CUP94" s="44"/>
      <c r="CUQ94" s="44"/>
      <c r="CUR94" s="44"/>
      <c r="CUS94" s="44"/>
      <c r="CUT94" s="44"/>
      <c r="CUU94" s="44"/>
      <c r="CUV94" s="44"/>
      <c r="CUW94" s="44"/>
      <c r="CUX94" s="44"/>
      <c r="CUY94" s="44"/>
      <c r="CUZ94" s="44"/>
      <c r="CVA94" s="44"/>
      <c r="CVB94" s="44"/>
      <c r="CVC94" s="44"/>
      <c r="CVD94" s="44"/>
      <c r="CVE94" s="44"/>
      <c r="CVF94" s="44"/>
      <c r="CVG94" s="44"/>
      <c r="CVH94" s="44"/>
      <c r="CVI94" s="44"/>
      <c r="CVJ94" s="44"/>
      <c r="CVK94" s="44"/>
      <c r="CVL94" s="44"/>
      <c r="CVM94" s="44"/>
      <c r="CVN94" s="44"/>
      <c r="CVO94" s="44"/>
      <c r="CVP94" s="44"/>
      <c r="CVQ94" s="44"/>
      <c r="CVR94" s="44"/>
      <c r="CVS94" s="44"/>
      <c r="CVT94" s="44"/>
      <c r="CVU94" s="44"/>
      <c r="CVV94" s="44"/>
      <c r="CVW94" s="44"/>
      <c r="CVX94" s="44"/>
      <c r="CVY94" s="44"/>
      <c r="CVZ94" s="44"/>
      <c r="CWA94" s="44"/>
      <c r="CWB94" s="44"/>
      <c r="CWC94" s="44"/>
      <c r="CWD94" s="44"/>
      <c r="CWE94" s="44"/>
      <c r="CWF94" s="44"/>
      <c r="CWG94" s="44"/>
      <c r="CWH94" s="44"/>
      <c r="CWI94" s="44"/>
      <c r="CWJ94" s="44"/>
      <c r="CWK94" s="44"/>
      <c r="CWL94" s="44"/>
      <c r="CWM94" s="44"/>
      <c r="CWN94" s="44"/>
      <c r="CWO94" s="44"/>
      <c r="CWP94" s="44"/>
      <c r="CWQ94" s="44"/>
      <c r="CWR94" s="44"/>
      <c r="CWS94" s="44"/>
      <c r="CWT94" s="44"/>
      <c r="CWU94" s="44"/>
      <c r="CWV94" s="44"/>
      <c r="CWW94" s="44"/>
      <c r="CWX94" s="44"/>
      <c r="CWY94" s="44"/>
      <c r="CWZ94" s="44"/>
      <c r="CXA94" s="44"/>
      <c r="CXB94" s="44"/>
      <c r="CXC94" s="44"/>
      <c r="CXD94" s="44"/>
      <c r="CXE94" s="44"/>
      <c r="CXF94" s="44"/>
      <c r="CXG94" s="44"/>
      <c r="CXH94" s="44"/>
      <c r="CXI94" s="44"/>
      <c r="CXJ94" s="44"/>
      <c r="CXK94" s="44"/>
      <c r="CXL94" s="44"/>
      <c r="CXM94" s="44"/>
      <c r="CXN94" s="44"/>
      <c r="CXO94" s="44"/>
      <c r="CXP94" s="44"/>
      <c r="CXQ94" s="44"/>
      <c r="CXR94" s="44"/>
      <c r="CXS94" s="44"/>
      <c r="CXT94" s="44"/>
      <c r="CXU94" s="44"/>
      <c r="CXV94" s="44"/>
      <c r="CXW94" s="44"/>
      <c r="CXX94" s="44"/>
      <c r="CXY94" s="44"/>
      <c r="CXZ94" s="44"/>
      <c r="CYA94" s="44"/>
      <c r="CYB94" s="44"/>
      <c r="CYC94" s="44"/>
      <c r="CYD94" s="44"/>
      <c r="CYE94" s="44"/>
      <c r="CYF94" s="44"/>
      <c r="CYG94" s="44"/>
      <c r="CYH94" s="44"/>
      <c r="CYI94" s="44"/>
      <c r="CYJ94" s="44"/>
      <c r="CYK94" s="44"/>
      <c r="CYL94" s="44"/>
      <c r="CYM94" s="44"/>
      <c r="CYN94" s="44"/>
      <c r="CYO94" s="44"/>
      <c r="CYP94" s="44"/>
      <c r="CYQ94" s="44"/>
      <c r="CYR94" s="44"/>
      <c r="CYS94" s="44"/>
      <c r="CYT94" s="44"/>
      <c r="CYU94" s="44"/>
      <c r="CYV94" s="44"/>
      <c r="CYW94" s="44"/>
      <c r="CYX94" s="44"/>
      <c r="CYY94" s="44"/>
      <c r="CYZ94" s="44"/>
      <c r="CZA94" s="44"/>
      <c r="CZB94" s="44"/>
      <c r="CZC94" s="44"/>
      <c r="CZD94" s="44"/>
      <c r="CZE94" s="44"/>
      <c r="CZF94" s="44"/>
      <c r="CZG94" s="44"/>
      <c r="CZH94" s="44"/>
      <c r="CZI94" s="44"/>
      <c r="CZJ94" s="44"/>
      <c r="CZK94" s="44"/>
      <c r="CZL94" s="44"/>
      <c r="CZM94" s="44"/>
      <c r="CZN94" s="44"/>
      <c r="CZO94" s="44"/>
      <c r="CZP94" s="44"/>
      <c r="CZQ94" s="44"/>
      <c r="CZR94" s="44"/>
      <c r="CZS94" s="44"/>
      <c r="CZT94" s="44"/>
      <c r="CZU94" s="44"/>
      <c r="CZV94" s="44"/>
      <c r="CZW94" s="44"/>
      <c r="CZX94" s="44"/>
      <c r="CZY94" s="44"/>
      <c r="CZZ94" s="44"/>
      <c r="DAA94" s="44"/>
      <c r="DAB94" s="44"/>
      <c r="DAC94" s="44"/>
      <c r="DAD94" s="44"/>
      <c r="DAE94" s="44"/>
      <c r="DAF94" s="44"/>
      <c r="DAG94" s="44"/>
      <c r="DAH94" s="44"/>
      <c r="DAI94" s="44"/>
      <c r="DAJ94" s="44"/>
      <c r="DAK94" s="44"/>
      <c r="DAL94" s="44"/>
      <c r="DAM94" s="44"/>
      <c r="DAN94" s="44"/>
      <c r="DAO94" s="44"/>
      <c r="DAP94" s="44"/>
      <c r="DAQ94" s="44"/>
      <c r="DAR94" s="44"/>
      <c r="DAS94" s="44"/>
      <c r="DAT94" s="44"/>
      <c r="DAU94" s="44"/>
      <c r="DAV94" s="44"/>
      <c r="DAW94" s="44"/>
      <c r="DAX94" s="44"/>
      <c r="DAY94" s="44"/>
      <c r="DAZ94" s="44"/>
      <c r="DBA94" s="44"/>
      <c r="DBB94" s="44"/>
      <c r="DBC94" s="44"/>
      <c r="DBD94" s="44"/>
      <c r="DBE94" s="44"/>
      <c r="DBF94" s="44"/>
      <c r="DBG94" s="44"/>
      <c r="DBH94" s="44"/>
      <c r="DBI94" s="44"/>
      <c r="DBJ94" s="44"/>
      <c r="DBK94" s="44"/>
      <c r="DBL94" s="44"/>
      <c r="DBM94" s="44"/>
      <c r="DBN94" s="44"/>
      <c r="DBO94" s="44"/>
      <c r="DBP94" s="44"/>
      <c r="DBQ94" s="44"/>
      <c r="DBR94" s="44"/>
      <c r="DBS94" s="44"/>
      <c r="DBT94" s="44"/>
      <c r="DBU94" s="44"/>
      <c r="DBV94" s="44"/>
      <c r="DBW94" s="44"/>
      <c r="DBX94" s="44"/>
      <c r="DBY94" s="44"/>
      <c r="DBZ94" s="44"/>
      <c r="DCA94" s="44"/>
      <c r="DCB94" s="44"/>
      <c r="DCC94" s="44"/>
      <c r="DCD94" s="44"/>
      <c r="DCE94" s="44"/>
      <c r="DCF94" s="44"/>
      <c r="DCG94" s="44"/>
      <c r="DCH94" s="44"/>
      <c r="DCI94" s="44"/>
      <c r="DCJ94" s="44"/>
      <c r="DCK94" s="44"/>
      <c r="DCL94" s="44"/>
      <c r="DCM94" s="44"/>
      <c r="DCN94" s="44"/>
      <c r="DCO94" s="44"/>
      <c r="DCP94" s="44"/>
      <c r="DCQ94" s="44"/>
      <c r="DCR94" s="44"/>
      <c r="DCS94" s="44"/>
      <c r="DCT94" s="44"/>
      <c r="DCU94" s="44"/>
      <c r="DCV94" s="44"/>
      <c r="DCW94" s="44"/>
      <c r="DCX94" s="44"/>
      <c r="DCY94" s="44"/>
      <c r="DCZ94" s="44"/>
      <c r="DDA94" s="44"/>
      <c r="DDB94" s="44"/>
      <c r="DDC94" s="44"/>
      <c r="DDD94" s="44"/>
      <c r="DDE94" s="44"/>
      <c r="DDF94" s="44"/>
      <c r="DDG94" s="44"/>
      <c r="DDH94" s="44"/>
      <c r="DDI94" s="44"/>
      <c r="DDJ94" s="44"/>
      <c r="DDK94" s="44"/>
      <c r="DDL94" s="44"/>
      <c r="DDM94" s="44"/>
      <c r="DDN94" s="44"/>
      <c r="DDO94" s="44"/>
      <c r="DDP94" s="44"/>
      <c r="DDQ94" s="44"/>
      <c r="DDR94" s="44"/>
      <c r="DDS94" s="44"/>
      <c r="DDT94" s="44"/>
      <c r="DDU94" s="44"/>
      <c r="DDV94" s="44"/>
      <c r="DDW94" s="44"/>
      <c r="DDX94" s="44"/>
      <c r="DDY94" s="44"/>
      <c r="DDZ94" s="44"/>
      <c r="DEA94" s="44"/>
      <c r="DEB94" s="44"/>
      <c r="DEC94" s="44"/>
      <c r="DED94" s="44"/>
      <c r="DEE94" s="44"/>
      <c r="DEF94" s="44"/>
      <c r="DEG94" s="44"/>
      <c r="DEH94" s="44"/>
      <c r="DEI94" s="44"/>
      <c r="DEJ94" s="44"/>
      <c r="DEK94" s="44"/>
      <c r="DEL94" s="44"/>
      <c r="DEM94" s="44"/>
      <c r="DEN94" s="44"/>
      <c r="DEO94" s="44"/>
      <c r="DEP94" s="44"/>
      <c r="DEQ94" s="44"/>
      <c r="DER94" s="44"/>
      <c r="DES94" s="44"/>
      <c r="DET94" s="44"/>
      <c r="DEU94" s="44"/>
      <c r="DEV94" s="44"/>
      <c r="DEW94" s="44"/>
      <c r="DEX94" s="44"/>
      <c r="DEY94" s="44"/>
      <c r="DEZ94" s="44"/>
      <c r="DFA94" s="44"/>
      <c r="DFB94" s="44"/>
      <c r="DFC94" s="44"/>
      <c r="DFD94" s="44"/>
      <c r="DFE94" s="44"/>
      <c r="DFF94" s="44"/>
      <c r="DFG94" s="44"/>
      <c r="DFH94" s="44"/>
      <c r="DFI94" s="44"/>
      <c r="DFJ94" s="44"/>
      <c r="DFK94" s="44"/>
      <c r="DFL94" s="44"/>
      <c r="DFM94" s="44"/>
      <c r="DFN94" s="44"/>
      <c r="DFO94" s="44"/>
      <c r="DFP94" s="44"/>
      <c r="DFQ94" s="44"/>
      <c r="DFR94" s="44"/>
      <c r="DFS94" s="44"/>
      <c r="DFT94" s="44"/>
      <c r="DFU94" s="44"/>
      <c r="DFV94" s="44"/>
      <c r="DFW94" s="44"/>
      <c r="DFX94" s="44"/>
      <c r="DFY94" s="44"/>
      <c r="DFZ94" s="44"/>
      <c r="DGA94" s="44"/>
      <c r="DGB94" s="44"/>
      <c r="DGC94" s="44"/>
      <c r="DGD94" s="44"/>
      <c r="DGE94" s="44"/>
      <c r="DGF94" s="44"/>
      <c r="DGG94" s="44"/>
      <c r="DGH94" s="44"/>
      <c r="DGI94" s="44"/>
      <c r="DGJ94" s="44"/>
      <c r="DGK94" s="44"/>
      <c r="DGL94" s="44"/>
      <c r="DGM94" s="44"/>
      <c r="DGN94" s="44"/>
      <c r="DGO94" s="44"/>
      <c r="DGP94" s="44"/>
      <c r="DGQ94" s="44"/>
      <c r="DGR94" s="44"/>
      <c r="DGS94" s="44"/>
      <c r="DGT94" s="44"/>
      <c r="DGU94" s="44"/>
      <c r="DGV94" s="44"/>
      <c r="DGW94" s="44"/>
      <c r="DGX94" s="44"/>
      <c r="DGY94" s="44"/>
      <c r="DGZ94" s="44"/>
      <c r="DHA94" s="44"/>
      <c r="DHB94" s="44"/>
      <c r="DHC94" s="44"/>
      <c r="DHD94" s="44"/>
      <c r="DHE94" s="44"/>
      <c r="DHF94" s="44"/>
      <c r="DHG94" s="44"/>
      <c r="DHH94" s="44"/>
      <c r="DHI94" s="44"/>
      <c r="DHJ94" s="44"/>
      <c r="DHK94" s="44"/>
      <c r="DHL94" s="44"/>
      <c r="DHM94" s="44"/>
      <c r="DHN94" s="44"/>
      <c r="DHO94" s="44"/>
      <c r="DHP94" s="44"/>
      <c r="DHQ94" s="44"/>
      <c r="DHR94" s="44"/>
      <c r="DHS94" s="44"/>
      <c r="DHT94" s="44"/>
      <c r="DHU94" s="44"/>
      <c r="DHV94" s="44"/>
      <c r="DHW94" s="44"/>
      <c r="DHX94" s="44"/>
      <c r="DHY94" s="44"/>
      <c r="DHZ94" s="44"/>
      <c r="DIA94" s="44"/>
      <c r="DIB94" s="44"/>
      <c r="DIC94" s="44"/>
      <c r="DID94" s="44"/>
      <c r="DIE94" s="44"/>
      <c r="DIF94" s="44"/>
      <c r="DIG94" s="44"/>
      <c r="DIH94" s="44"/>
      <c r="DII94" s="44"/>
      <c r="DIJ94" s="44"/>
      <c r="DIK94" s="44"/>
      <c r="DIL94" s="44"/>
      <c r="DIM94" s="44"/>
      <c r="DIN94" s="44"/>
      <c r="DIO94" s="44"/>
      <c r="DIP94" s="44"/>
      <c r="DIQ94" s="44"/>
      <c r="DIR94" s="44"/>
      <c r="DIS94" s="44"/>
      <c r="DIT94" s="44"/>
      <c r="DIU94" s="44"/>
      <c r="DIV94" s="44"/>
      <c r="DIW94" s="44"/>
      <c r="DIX94" s="44"/>
      <c r="DIY94" s="44"/>
      <c r="DIZ94" s="44"/>
      <c r="DJA94" s="44"/>
      <c r="DJB94" s="44"/>
      <c r="DJC94" s="44"/>
      <c r="DJD94" s="44"/>
      <c r="DJE94" s="44"/>
      <c r="DJF94" s="44"/>
      <c r="DJG94" s="44"/>
      <c r="DJH94" s="44"/>
      <c r="DJI94" s="44"/>
      <c r="DJJ94" s="44"/>
      <c r="DJK94" s="44"/>
      <c r="DJL94" s="44"/>
      <c r="DJM94" s="44"/>
      <c r="DJN94" s="44"/>
      <c r="DJO94" s="44"/>
      <c r="DJP94" s="44"/>
      <c r="DJQ94" s="44"/>
      <c r="DJR94" s="44"/>
      <c r="DJS94" s="44"/>
      <c r="DJT94" s="44"/>
      <c r="DJU94" s="44"/>
      <c r="DJV94" s="44"/>
      <c r="DJW94" s="44"/>
      <c r="DJX94" s="44"/>
      <c r="DJY94" s="44"/>
      <c r="DJZ94" s="44"/>
      <c r="DKA94" s="44"/>
      <c r="DKB94" s="44"/>
      <c r="DKC94" s="44"/>
      <c r="DKD94" s="44"/>
      <c r="DKE94" s="44"/>
      <c r="DKF94" s="44"/>
      <c r="DKG94" s="44"/>
      <c r="DKH94" s="44"/>
      <c r="DKI94" s="44"/>
      <c r="DKJ94" s="44"/>
      <c r="DKK94" s="44"/>
      <c r="DKL94" s="44"/>
      <c r="DKM94" s="44"/>
      <c r="DKN94" s="44"/>
      <c r="DKO94" s="44"/>
      <c r="DKP94" s="44"/>
      <c r="DKQ94" s="44"/>
      <c r="DKR94" s="44"/>
      <c r="DKS94" s="44"/>
      <c r="DKT94" s="44"/>
      <c r="DKU94" s="44"/>
      <c r="DKV94" s="44"/>
      <c r="DKW94" s="44"/>
      <c r="DKX94" s="44"/>
      <c r="DKY94" s="44"/>
      <c r="DKZ94" s="44"/>
      <c r="DLA94" s="44"/>
      <c r="DLB94" s="44"/>
      <c r="DLC94" s="44"/>
      <c r="DLD94" s="44"/>
      <c r="DLE94" s="44"/>
      <c r="DLF94" s="44"/>
      <c r="DLG94" s="44"/>
      <c r="DLH94" s="44"/>
      <c r="DLI94" s="44"/>
      <c r="DLJ94" s="44"/>
      <c r="DLK94" s="44"/>
      <c r="DLL94" s="44"/>
      <c r="DLM94" s="44"/>
      <c r="DLN94" s="44"/>
      <c r="DLO94" s="44"/>
      <c r="DLP94" s="44"/>
      <c r="DLQ94" s="44"/>
      <c r="DLR94" s="44"/>
      <c r="DLS94" s="44"/>
      <c r="DLT94" s="44"/>
      <c r="DLU94" s="44"/>
      <c r="DLV94" s="44"/>
      <c r="DLW94" s="44"/>
      <c r="DLX94" s="44"/>
      <c r="DLY94" s="44"/>
      <c r="DLZ94" s="44"/>
      <c r="DMA94" s="44"/>
      <c r="DMB94" s="44"/>
      <c r="DMC94" s="44"/>
      <c r="DMD94" s="44"/>
      <c r="DME94" s="44"/>
      <c r="DMF94" s="44"/>
      <c r="DMG94" s="44"/>
      <c r="DMH94" s="44"/>
      <c r="DMI94" s="44"/>
      <c r="DMJ94" s="44"/>
      <c r="DMK94" s="44"/>
      <c r="DML94" s="44"/>
      <c r="DMM94" s="44"/>
      <c r="DMN94" s="44"/>
      <c r="DMO94" s="44"/>
      <c r="DMP94" s="44"/>
      <c r="DMQ94" s="44"/>
      <c r="DMR94" s="44"/>
      <c r="DMS94" s="44"/>
      <c r="DMT94" s="44"/>
      <c r="DMU94" s="44"/>
      <c r="DMV94" s="44"/>
      <c r="DMW94" s="44"/>
      <c r="DMX94" s="44"/>
      <c r="DMY94" s="44"/>
      <c r="DMZ94" s="44"/>
      <c r="DNA94" s="44"/>
      <c r="DNB94" s="44"/>
      <c r="DNC94" s="44"/>
      <c r="DND94" s="44"/>
      <c r="DNE94" s="44"/>
      <c r="DNF94" s="44"/>
      <c r="DNG94" s="44"/>
      <c r="DNH94" s="44"/>
      <c r="DNI94" s="44"/>
      <c r="DNJ94" s="44"/>
      <c r="DNK94" s="44"/>
      <c r="DNL94" s="44"/>
      <c r="DNM94" s="44"/>
      <c r="DNN94" s="44"/>
      <c r="DNO94" s="44"/>
      <c r="DNP94" s="44"/>
      <c r="DNQ94" s="44"/>
      <c r="DNR94" s="44"/>
      <c r="DNS94" s="44"/>
      <c r="DNT94" s="44"/>
      <c r="DNU94" s="44"/>
      <c r="DNV94" s="44"/>
      <c r="DNW94" s="44"/>
      <c r="DNX94" s="44"/>
      <c r="DNY94" s="44"/>
      <c r="DNZ94" s="44"/>
      <c r="DOA94" s="44"/>
      <c r="DOB94" s="44"/>
      <c r="DOC94" s="44"/>
      <c r="DOD94" s="44"/>
      <c r="DOE94" s="44"/>
      <c r="DOF94" s="44"/>
      <c r="DOG94" s="44"/>
      <c r="DOH94" s="44"/>
      <c r="DOI94" s="44"/>
      <c r="DOJ94" s="44"/>
      <c r="DOK94" s="44"/>
      <c r="DOL94" s="44"/>
      <c r="DOM94" s="44"/>
      <c r="DON94" s="44"/>
      <c r="DOO94" s="44"/>
      <c r="DOP94" s="44"/>
      <c r="DOQ94" s="44"/>
      <c r="DOR94" s="44"/>
      <c r="DOS94" s="44"/>
      <c r="DOT94" s="44"/>
      <c r="DOU94" s="44"/>
      <c r="DOV94" s="44"/>
      <c r="DOW94" s="44"/>
      <c r="DOX94" s="44"/>
      <c r="DOY94" s="44"/>
      <c r="DOZ94" s="44"/>
      <c r="DPA94" s="44"/>
      <c r="DPB94" s="44"/>
      <c r="DPC94" s="44"/>
      <c r="DPD94" s="44"/>
      <c r="DPE94" s="44"/>
      <c r="DPF94" s="44"/>
      <c r="DPG94" s="44"/>
      <c r="DPH94" s="44"/>
      <c r="DPI94" s="44"/>
      <c r="DPJ94" s="44"/>
      <c r="DPK94" s="44"/>
      <c r="DPL94" s="44"/>
      <c r="DPM94" s="44"/>
      <c r="DPN94" s="44"/>
      <c r="DPO94" s="44"/>
      <c r="DPP94" s="44"/>
      <c r="DPQ94" s="44"/>
      <c r="DPR94" s="44"/>
      <c r="DPS94" s="44"/>
      <c r="DPT94" s="44"/>
      <c r="DPU94" s="44"/>
      <c r="DPV94" s="44"/>
      <c r="DPW94" s="44"/>
      <c r="DPX94" s="44"/>
      <c r="DPY94" s="44"/>
      <c r="DPZ94" s="44"/>
      <c r="DQA94" s="44"/>
      <c r="DQB94" s="44"/>
      <c r="DQC94" s="44"/>
      <c r="DQD94" s="44"/>
      <c r="DQE94" s="44"/>
      <c r="DQF94" s="44"/>
      <c r="DQG94" s="44"/>
      <c r="DQH94" s="44"/>
      <c r="DQI94" s="44"/>
      <c r="DQJ94" s="44"/>
      <c r="DQK94" s="44"/>
      <c r="DQL94" s="44"/>
      <c r="DQM94" s="44"/>
      <c r="DQN94" s="44"/>
      <c r="DQO94" s="44"/>
      <c r="DQP94" s="44"/>
      <c r="DQQ94" s="44"/>
      <c r="DQR94" s="44"/>
      <c r="DQS94" s="44"/>
      <c r="DQT94" s="44"/>
      <c r="DQU94" s="44"/>
      <c r="DQV94" s="44"/>
      <c r="DQW94" s="44"/>
      <c r="DQX94" s="44"/>
      <c r="DQY94" s="44"/>
      <c r="DQZ94" s="44"/>
      <c r="DRA94" s="44"/>
      <c r="DRB94" s="44"/>
      <c r="DRC94" s="44"/>
      <c r="DRD94" s="44"/>
      <c r="DRE94" s="44"/>
      <c r="DRF94" s="44"/>
      <c r="DRG94" s="44"/>
      <c r="DRH94" s="44"/>
      <c r="DRI94" s="44"/>
      <c r="DRJ94" s="44"/>
      <c r="DRK94" s="44"/>
      <c r="DRL94" s="44"/>
      <c r="DRM94" s="44"/>
      <c r="DRN94" s="44"/>
      <c r="DRO94" s="44"/>
      <c r="DRP94" s="44"/>
      <c r="DRQ94" s="44"/>
      <c r="DRR94" s="44"/>
      <c r="DRS94" s="44"/>
      <c r="DRT94" s="44"/>
      <c r="DRU94" s="44"/>
      <c r="DRV94" s="44"/>
      <c r="DRW94" s="44"/>
      <c r="DRX94" s="44"/>
      <c r="DRY94" s="44"/>
      <c r="DRZ94" s="44"/>
      <c r="DSA94" s="44"/>
      <c r="DSB94" s="44"/>
      <c r="DSC94" s="44"/>
      <c r="DSD94" s="44"/>
      <c r="DSE94" s="44"/>
      <c r="DSF94" s="44"/>
      <c r="DSG94" s="44"/>
      <c r="DSH94" s="44"/>
      <c r="DSI94" s="44"/>
      <c r="DSJ94" s="44"/>
      <c r="DSK94" s="44"/>
      <c r="DSL94" s="44"/>
      <c r="DSM94" s="44"/>
      <c r="DSN94" s="44"/>
      <c r="DSO94" s="44"/>
      <c r="DSP94" s="44"/>
      <c r="DSQ94" s="44"/>
      <c r="DSR94" s="44"/>
      <c r="DSS94" s="44"/>
      <c r="DST94" s="44"/>
      <c r="DSU94" s="44"/>
      <c r="DSV94" s="44"/>
      <c r="DSW94" s="44"/>
      <c r="DSX94" s="44"/>
      <c r="DSY94" s="44"/>
      <c r="DSZ94" s="44"/>
      <c r="DTA94" s="44"/>
      <c r="DTB94" s="44"/>
      <c r="DTC94" s="44"/>
      <c r="DTD94" s="44"/>
      <c r="DTE94" s="44"/>
      <c r="DTF94" s="44"/>
      <c r="DTG94" s="44"/>
      <c r="DTH94" s="44"/>
      <c r="DTI94" s="44"/>
      <c r="DTJ94" s="44"/>
      <c r="DTK94" s="44"/>
      <c r="DTL94" s="44"/>
      <c r="DTM94" s="44"/>
      <c r="DTN94" s="44"/>
      <c r="DTO94" s="44"/>
      <c r="DTP94" s="44"/>
      <c r="DTQ94" s="44"/>
      <c r="DTR94" s="44"/>
      <c r="DTS94" s="44"/>
      <c r="DTT94" s="44"/>
      <c r="DTU94" s="44"/>
      <c r="DTV94" s="44"/>
      <c r="DTW94" s="44"/>
      <c r="DTX94" s="44"/>
      <c r="DTY94" s="44"/>
      <c r="DTZ94" s="44"/>
      <c r="DUA94" s="44"/>
      <c r="DUB94" s="44"/>
      <c r="DUC94" s="44"/>
      <c r="DUD94" s="44"/>
      <c r="DUE94" s="44"/>
      <c r="DUF94" s="44"/>
      <c r="DUG94" s="44"/>
      <c r="DUH94" s="44"/>
      <c r="DUI94" s="44"/>
      <c r="DUJ94" s="44"/>
      <c r="DUK94" s="44"/>
      <c r="DUL94" s="44"/>
      <c r="DUM94" s="44"/>
      <c r="DUN94" s="44"/>
      <c r="DUO94" s="44"/>
      <c r="DUP94" s="44"/>
      <c r="DUQ94" s="44"/>
      <c r="DUR94" s="44"/>
      <c r="DUS94" s="44"/>
      <c r="DUT94" s="44"/>
      <c r="DUU94" s="44"/>
      <c r="DUV94" s="44"/>
      <c r="DUW94" s="44"/>
      <c r="DUX94" s="44"/>
      <c r="DUY94" s="44"/>
      <c r="DUZ94" s="44"/>
      <c r="DVA94" s="44"/>
      <c r="DVB94" s="44"/>
      <c r="DVC94" s="44"/>
      <c r="DVD94" s="44"/>
      <c r="DVE94" s="44"/>
      <c r="DVF94" s="44"/>
      <c r="DVG94" s="44"/>
      <c r="DVH94" s="44"/>
      <c r="DVI94" s="44"/>
      <c r="DVJ94" s="44"/>
      <c r="DVK94" s="44"/>
      <c r="DVL94" s="44"/>
      <c r="DVM94" s="44"/>
      <c r="DVN94" s="44"/>
      <c r="DVO94" s="44"/>
      <c r="DVP94" s="44"/>
      <c r="DVQ94" s="44"/>
      <c r="DVR94" s="44"/>
      <c r="DVS94" s="44"/>
      <c r="DVT94" s="44"/>
      <c r="DVU94" s="44"/>
      <c r="DVV94" s="44"/>
      <c r="DVW94" s="44"/>
      <c r="DVX94" s="44"/>
      <c r="DVY94" s="44"/>
      <c r="DVZ94" s="44"/>
      <c r="DWA94" s="44"/>
      <c r="DWB94" s="44"/>
      <c r="DWC94" s="44"/>
      <c r="DWD94" s="44"/>
      <c r="DWE94" s="44"/>
      <c r="DWF94" s="44"/>
      <c r="DWG94" s="44"/>
      <c r="DWH94" s="44"/>
      <c r="DWI94" s="44"/>
      <c r="DWJ94" s="44"/>
      <c r="DWK94" s="44"/>
      <c r="DWL94" s="44"/>
      <c r="DWM94" s="44"/>
      <c r="DWN94" s="44"/>
      <c r="DWO94" s="44"/>
      <c r="DWP94" s="44"/>
      <c r="DWQ94" s="44"/>
      <c r="DWR94" s="44"/>
      <c r="DWS94" s="44"/>
      <c r="DWT94" s="44"/>
      <c r="DWU94" s="44"/>
      <c r="DWV94" s="44"/>
      <c r="DWW94" s="44"/>
      <c r="DWX94" s="44"/>
      <c r="DWY94" s="44"/>
      <c r="DWZ94" s="44"/>
      <c r="DXA94" s="44"/>
      <c r="DXB94" s="44"/>
      <c r="DXC94" s="44"/>
      <c r="DXD94" s="44"/>
      <c r="DXE94" s="44"/>
      <c r="DXF94" s="44"/>
      <c r="DXG94" s="44"/>
      <c r="DXH94" s="44"/>
      <c r="DXI94" s="44"/>
      <c r="DXJ94" s="44"/>
      <c r="DXK94" s="44"/>
      <c r="DXL94" s="44"/>
      <c r="DXM94" s="44"/>
      <c r="DXN94" s="44"/>
      <c r="DXO94" s="44"/>
      <c r="DXP94" s="44"/>
      <c r="DXQ94" s="44"/>
      <c r="DXR94" s="44"/>
      <c r="DXS94" s="44"/>
      <c r="DXT94" s="44"/>
      <c r="DXU94" s="44"/>
      <c r="DXV94" s="44"/>
      <c r="DXW94" s="44"/>
      <c r="DXX94" s="44"/>
      <c r="DXY94" s="44"/>
      <c r="DXZ94" s="44"/>
      <c r="DYA94" s="44"/>
      <c r="DYB94" s="44"/>
      <c r="DYC94" s="44"/>
      <c r="DYD94" s="44"/>
      <c r="DYE94" s="44"/>
      <c r="DYF94" s="44"/>
      <c r="DYG94" s="44"/>
      <c r="DYH94" s="44"/>
      <c r="DYI94" s="44"/>
      <c r="DYJ94" s="44"/>
      <c r="DYK94" s="44"/>
      <c r="DYL94" s="44"/>
      <c r="DYM94" s="44"/>
      <c r="DYN94" s="44"/>
      <c r="DYO94" s="44"/>
      <c r="DYP94" s="44"/>
      <c r="DYQ94" s="44"/>
      <c r="DYR94" s="44"/>
      <c r="DYS94" s="44"/>
      <c r="DYT94" s="44"/>
      <c r="DYU94" s="44"/>
      <c r="DYV94" s="44"/>
      <c r="DYW94" s="44"/>
      <c r="DYX94" s="44"/>
      <c r="DYY94" s="44"/>
      <c r="DYZ94" s="44"/>
      <c r="DZA94" s="44"/>
      <c r="DZB94" s="44"/>
      <c r="DZC94" s="44"/>
      <c r="DZD94" s="44"/>
      <c r="DZE94" s="44"/>
      <c r="DZF94" s="44"/>
      <c r="DZG94" s="44"/>
      <c r="DZH94" s="44"/>
      <c r="DZI94" s="44"/>
      <c r="DZJ94" s="44"/>
      <c r="DZK94" s="44"/>
      <c r="DZL94" s="44"/>
      <c r="DZM94" s="44"/>
      <c r="DZN94" s="44"/>
      <c r="DZO94" s="44"/>
      <c r="DZP94" s="44"/>
      <c r="DZQ94" s="44"/>
      <c r="DZR94" s="44"/>
      <c r="DZS94" s="44"/>
      <c r="DZT94" s="44"/>
      <c r="DZU94" s="44"/>
      <c r="DZV94" s="44"/>
      <c r="DZW94" s="44"/>
      <c r="DZX94" s="44"/>
      <c r="DZY94" s="44"/>
      <c r="DZZ94" s="44"/>
      <c r="EAA94" s="44"/>
      <c r="EAB94" s="44"/>
      <c r="EAC94" s="44"/>
      <c r="EAD94" s="44"/>
      <c r="EAE94" s="44"/>
      <c r="EAF94" s="44"/>
      <c r="EAG94" s="44"/>
      <c r="EAH94" s="44"/>
      <c r="EAI94" s="44"/>
      <c r="EAJ94" s="44"/>
      <c r="EAK94" s="44"/>
      <c r="EAL94" s="44"/>
      <c r="EAM94" s="44"/>
      <c r="EAN94" s="44"/>
      <c r="EAO94" s="44"/>
      <c r="EAP94" s="44"/>
      <c r="EAQ94" s="44"/>
      <c r="EAR94" s="44"/>
      <c r="EAS94" s="44"/>
      <c r="EAT94" s="44"/>
      <c r="EAU94" s="44"/>
      <c r="EAV94" s="44"/>
      <c r="EAW94" s="44"/>
      <c r="EAX94" s="44"/>
      <c r="EAY94" s="44"/>
      <c r="EAZ94" s="44"/>
      <c r="EBA94" s="44"/>
      <c r="EBB94" s="44"/>
      <c r="EBC94" s="44"/>
      <c r="EBD94" s="44"/>
      <c r="EBE94" s="44"/>
      <c r="EBF94" s="44"/>
      <c r="EBG94" s="44"/>
      <c r="EBH94" s="44"/>
      <c r="EBI94" s="44"/>
      <c r="EBJ94" s="44"/>
      <c r="EBK94" s="44"/>
      <c r="EBL94" s="44"/>
      <c r="EBM94" s="44"/>
      <c r="EBN94" s="44"/>
      <c r="EBO94" s="44"/>
      <c r="EBP94" s="44"/>
      <c r="EBQ94" s="44"/>
      <c r="EBR94" s="44"/>
      <c r="EBS94" s="44"/>
      <c r="EBT94" s="44"/>
      <c r="EBU94" s="44"/>
      <c r="EBV94" s="44"/>
      <c r="EBW94" s="44"/>
      <c r="EBX94" s="44"/>
      <c r="EBY94" s="44"/>
      <c r="EBZ94" s="44"/>
      <c r="ECA94" s="44"/>
      <c r="ECB94" s="44"/>
      <c r="ECC94" s="44"/>
      <c r="ECD94" s="44"/>
      <c r="ECE94" s="44"/>
      <c r="ECF94" s="44"/>
      <c r="ECG94" s="44"/>
      <c r="ECH94" s="44"/>
      <c r="ECI94" s="44"/>
      <c r="ECJ94" s="44"/>
      <c r="ECK94" s="44"/>
      <c r="ECL94" s="44"/>
      <c r="ECM94" s="44"/>
      <c r="ECN94" s="44"/>
      <c r="ECO94" s="44"/>
      <c r="ECP94" s="44"/>
      <c r="ECQ94" s="44"/>
      <c r="ECR94" s="44"/>
      <c r="ECS94" s="44"/>
      <c r="ECT94" s="44"/>
      <c r="ECU94" s="44"/>
      <c r="ECV94" s="44"/>
      <c r="ECW94" s="44"/>
      <c r="ECX94" s="44"/>
      <c r="ECY94" s="44"/>
      <c r="ECZ94" s="44"/>
      <c r="EDA94" s="44"/>
      <c r="EDB94" s="44"/>
      <c r="EDC94" s="44"/>
      <c r="EDD94" s="44"/>
      <c r="EDE94" s="44"/>
      <c r="EDF94" s="44"/>
      <c r="EDG94" s="44"/>
      <c r="EDH94" s="44"/>
      <c r="EDI94" s="44"/>
      <c r="EDJ94" s="44"/>
      <c r="EDK94" s="44"/>
      <c r="EDL94" s="44"/>
      <c r="EDM94" s="44"/>
      <c r="EDN94" s="44"/>
      <c r="EDO94" s="44"/>
      <c r="EDP94" s="44"/>
      <c r="EDQ94" s="44"/>
      <c r="EDR94" s="44"/>
      <c r="EDS94" s="44"/>
      <c r="EDT94" s="44"/>
      <c r="EDU94" s="44"/>
      <c r="EDV94" s="44"/>
      <c r="EDW94" s="44"/>
      <c r="EDX94" s="44"/>
      <c r="EDY94" s="44"/>
      <c r="EDZ94" s="44"/>
      <c r="EEA94" s="44"/>
      <c r="EEB94" s="44"/>
      <c r="EEC94" s="44"/>
      <c r="EED94" s="44"/>
      <c r="EEE94" s="44"/>
      <c r="EEF94" s="44"/>
      <c r="EEG94" s="44"/>
      <c r="EEH94" s="44"/>
      <c r="EEI94" s="44"/>
      <c r="EEJ94" s="44"/>
      <c r="EEK94" s="44"/>
      <c r="EEL94" s="44"/>
      <c r="EEM94" s="44"/>
      <c r="EEN94" s="44"/>
      <c r="EEO94" s="44"/>
      <c r="EEP94" s="44"/>
      <c r="EEQ94" s="44"/>
      <c r="EER94" s="44"/>
      <c r="EES94" s="44"/>
      <c r="EET94" s="44"/>
      <c r="EEU94" s="44"/>
      <c r="EEV94" s="44"/>
      <c r="EEW94" s="44"/>
      <c r="EEX94" s="44"/>
      <c r="EEY94" s="44"/>
      <c r="EEZ94" s="44"/>
      <c r="EFA94" s="44"/>
      <c r="EFB94" s="44"/>
      <c r="EFC94" s="44"/>
      <c r="EFD94" s="44"/>
      <c r="EFE94" s="44"/>
      <c r="EFF94" s="44"/>
      <c r="EFG94" s="44"/>
      <c r="EFH94" s="44"/>
      <c r="EFI94" s="44"/>
      <c r="EFJ94" s="44"/>
      <c r="EFK94" s="44"/>
      <c r="EFL94" s="44"/>
      <c r="EFM94" s="44"/>
      <c r="EFN94" s="44"/>
      <c r="EFO94" s="44"/>
      <c r="EFP94" s="44"/>
      <c r="EFQ94" s="44"/>
      <c r="EFR94" s="44"/>
      <c r="EFS94" s="44"/>
      <c r="EFT94" s="44"/>
      <c r="EFU94" s="44"/>
      <c r="EFV94" s="44"/>
      <c r="EFW94" s="44"/>
      <c r="EFX94" s="44"/>
      <c r="EFY94" s="44"/>
      <c r="EFZ94" s="44"/>
      <c r="EGA94" s="44"/>
      <c r="EGB94" s="44"/>
      <c r="EGC94" s="44"/>
      <c r="EGD94" s="44"/>
      <c r="EGE94" s="44"/>
      <c r="EGF94" s="44"/>
      <c r="EGG94" s="44"/>
      <c r="EGH94" s="44"/>
      <c r="EGI94" s="44"/>
      <c r="EGJ94" s="44"/>
      <c r="EGK94" s="44"/>
      <c r="EGL94" s="44"/>
      <c r="EGM94" s="44"/>
      <c r="EGN94" s="44"/>
      <c r="EGO94" s="44"/>
      <c r="EGP94" s="44"/>
      <c r="EGQ94" s="44"/>
      <c r="EGR94" s="44"/>
      <c r="EGS94" s="44"/>
      <c r="EGT94" s="44"/>
      <c r="EGU94" s="44"/>
      <c r="EGV94" s="44"/>
      <c r="EGW94" s="44"/>
      <c r="EGX94" s="44"/>
      <c r="EGY94" s="44"/>
      <c r="EGZ94" s="44"/>
      <c r="EHA94" s="44"/>
      <c r="EHB94" s="44"/>
      <c r="EHC94" s="44"/>
      <c r="EHD94" s="44"/>
      <c r="EHE94" s="44"/>
      <c r="EHF94" s="44"/>
      <c r="EHG94" s="44"/>
      <c r="EHH94" s="44"/>
      <c r="EHI94" s="44"/>
      <c r="EHJ94" s="44"/>
      <c r="EHK94" s="44"/>
      <c r="EHL94" s="44"/>
      <c r="EHM94" s="44"/>
      <c r="EHN94" s="44"/>
      <c r="EHO94" s="44"/>
      <c r="EHP94" s="44"/>
      <c r="EHQ94" s="44"/>
      <c r="EHR94" s="44"/>
      <c r="EHS94" s="44"/>
      <c r="EHT94" s="44"/>
      <c r="EHU94" s="44"/>
      <c r="EHV94" s="44"/>
      <c r="EHW94" s="44"/>
      <c r="EHX94" s="44"/>
      <c r="EHY94" s="44"/>
      <c r="EHZ94" s="44"/>
      <c r="EIA94" s="44"/>
      <c r="EIB94" s="44"/>
      <c r="EIC94" s="44"/>
      <c r="EID94" s="44"/>
      <c r="EIE94" s="44"/>
      <c r="EIF94" s="44"/>
      <c r="EIG94" s="44"/>
      <c r="EIH94" s="44"/>
      <c r="EII94" s="44"/>
      <c r="EIJ94" s="44"/>
      <c r="EIK94" s="44"/>
      <c r="EIL94" s="44"/>
      <c r="EIM94" s="44"/>
      <c r="EIN94" s="44"/>
      <c r="EIO94" s="44"/>
      <c r="EIP94" s="44"/>
      <c r="EIQ94" s="44"/>
      <c r="EIR94" s="44"/>
      <c r="EIS94" s="44"/>
      <c r="EIT94" s="44"/>
      <c r="EIU94" s="44"/>
      <c r="EIV94" s="44"/>
      <c r="EIW94" s="44"/>
      <c r="EIX94" s="44"/>
      <c r="EIY94" s="44"/>
      <c r="EIZ94" s="44"/>
      <c r="EJA94" s="44"/>
      <c r="EJB94" s="44"/>
      <c r="EJC94" s="44"/>
      <c r="EJD94" s="44"/>
      <c r="EJE94" s="44"/>
      <c r="EJF94" s="44"/>
      <c r="EJG94" s="44"/>
      <c r="EJH94" s="44"/>
      <c r="EJI94" s="44"/>
      <c r="EJJ94" s="44"/>
      <c r="EJK94" s="44"/>
      <c r="EJL94" s="44"/>
      <c r="EJM94" s="44"/>
      <c r="EJN94" s="44"/>
      <c r="EJO94" s="44"/>
      <c r="EJP94" s="44"/>
      <c r="EJQ94" s="44"/>
      <c r="EJR94" s="44"/>
      <c r="EJS94" s="44"/>
      <c r="EJT94" s="44"/>
      <c r="EJU94" s="44"/>
      <c r="EJV94" s="44"/>
      <c r="EJW94" s="44"/>
      <c r="EJX94" s="44"/>
      <c r="EJY94" s="44"/>
      <c r="EJZ94" s="44"/>
      <c r="EKA94" s="44"/>
      <c r="EKB94" s="44"/>
      <c r="EKC94" s="44"/>
      <c r="EKD94" s="44"/>
      <c r="EKE94" s="44"/>
      <c r="EKF94" s="44"/>
      <c r="EKG94" s="44"/>
      <c r="EKH94" s="44"/>
      <c r="EKI94" s="44"/>
      <c r="EKJ94" s="44"/>
      <c r="EKK94" s="44"/>
      <c r="EKL94" s="44"/>
      <c r="EKM94" s="44"/>
      <c r="EKN94" s="44"/>
      <c r="EKO94" s="44"/>
      <c r="EKP94" s="44"/>
      <c r="EKQ94" s="44"/>
      <c r="EKR94" s="44"/>
      <c r="EKS94" s="44"/>
      <c r="EKT94" s="44"/>
      <c r="EKU94" s="44"/>
      <c r="EKV94" s="44"/>
      <c r="EKW94" s="44"/>
      <c r="EKX94" s="44"/>
      <c r="EKY94" s="44"/>
      <c r="EKZ94" s="44"/>
      <c r="ELA94" s="44"/>
      <c r="ELB94" s="44"/>
      <c r="ELC94" s="44"/>
      <c r="ELD94" s="44"/>
      <c r="ELE94" s="44"/>
      <c r="ELF94" s="44"/>
      <c r="ELG94" s="44"/>
      <c r="ELH94" s="44"/>
      <c r="ELI94" s="44"/>
      <c r="ELJ94" s="44"/>
      <c r="ELK94" s="44"/>
      <c r="ELL94" s="44"/>
      <c r="ELM94" s="44"/>
      <c r="ELN94" s="44"/>
      <c r="ELO94" s="44"/>
      <c r="ELP94" s="44"/>
      <c r="ELQ94" s="44"/>
      <c r="ELR94" s="44"/>
      <c r="ELS94" s="44"/>
      <c r="ELT94" s="44"/>
      <c r="ELU94" s="44"/>
      <c r="ELV94" s="44"/>
      <c r="ELW94" s="44"/>
      <c r="ELX94" s="44"/>
      <c r="ELY94" s="44"/>
      <c r="ELZ94" s="44"/>
      <c r="EMA94" s="44"/>
      <c r="EMB94" s="44"/>
      <c r="EMC94" s="44"/>
      <c r="EMD94" s="44"/>
      <c r="EME94" s="44"/>
      <c r="EMF94" s="44"/>
      <c r="EMG94" s="44"/>
      <c r="EMH94" s="44"/>
      <c r="EMI94" s="44"/>
      <c r="EMJ94" s="44"/>
      <c r="EMK94" s="44"/>
      <c r="EML94" s="44"/>
      <c r="EMM94" s="44"/>
      <c r="EMN94" s="44"/>
      <c r="EMO94" s="44"/>
      <c r="EMP94" s="44"/>
      <c r="EMQ94" s="44"/>
      <c r="EMR94" s="44"/>
      <c r="EMS94" s="44"/>
      <c r="EMT94" s="44"/>
      <c r="EMU94" s="44"/>
      <c r="EMV94" s="44"/>
      <c r="EMW94" s="44"/>
      <c r="EMX94" s="44"/>
      <c r="EMY94" s="44"/>
      <c r="EMZ94" s="44"/>
      <c r="ENA94" s="44"/>
      <c r="ENB94" s="44"/>
      <c r="ENC94" s="44"/>
      <c r="END94" s="44"/>
      <c r="ENE94" s="44"/>
      <c r="ENF94" s="44"/>
      <c r="ENG94" s="44"/>
      <c r="ENH94" s="44"/>
      <c r="ENI94" s="44"/>
      <c r="ENJ94" s="44"/>
      <c r="ENK94" s="44"/>
      <c r="ENL94" s="44"/>
      <c r="ENM94" s="44"/>
      <c r="ENN94" s="44"/>
      <c r="ENO94" s="44"/>
      <c r="ENP94" s="44"/>
      <c r="ENQ94" s="44"/>
      <c r="ENR94" s="44"/>
      <c r="ENS94" s="44"/>
      <c r="ENT94" s="44"/>
      <c r="ENU94" s="44"/>
      <c r="ENV94" s="44"/>
      <c r="ENW94" s="44"/>
      <c r="ENX94" s="44"/>
      <c r="ENY94" s="44"/>
      <c r="ENZ94" s="44"/>
      <c r="EOA94" s="44"/>
      <c r="EOB94" s="44"/>
      <c r="EOC94" s="44"/>
      <c r="EOD94" s="44"/>
      <c r="EOE94" s="44"/>
      <c r="EOF94" s="44"/>
      <c r="EOG94" s="44"/>
      <c r="EOH94" s="44"/>
      <c r="EOI94" s="44"/>
      <c r="EOJ94" s="44"/>
      <c r="EOK94" s="44"/>
      <c r="EOL94" s="44"/>
      <c r="EOM94" s="44"/>
      <c r="EON94" s="44"/>
      <c r="EOO94" s="44"/>
      <c r="EOP94" s="44"/>
      <c r="EOQ94" s="44"/>
      <c r="EOR94" s="44"/>
      <c r="EOS94" s="44"/>
      <c r="EOT94" s="44"/>
      <c r="EOU94" s="44"/>
      <c r="EOV94" s="44"/>
      <c r="EOW94" s="44"/>
      <c r="EOX94" s="44"/>
      <c r="EOY94" s="44"/>
      <c r="EOZ94" s="44"/>
      <c r="EPA94" s="44"/>
      <c r="EPB94" s="44"/>
      <c r="EPC94" s="44"/>
      <c r="EPD94" s="44"/>
      <c r="EPE94" s="44"/>
      <c r="EPF94" s="44"/>
      <c r="EPG94" s="44"/>
      <c r="EPH94" s="44"/>
      <c r="EPI94" s="44"/>
      <c r="EPJ94" s="44"/>
      <c r="EPK94" s="44"/>
      <c r="EPL94" s="44"/>
      <c r="EPM94" s="44"/>
      <c r="EPN94" s="44"/>
      <c r="EPO94" s="44"/>
      <c r="EPP94" s="44"/>
      <c r="EPQ94" s="44"/>
      <c r="EPR94" s="44"/>
      <c r="EPS94" s="44"/>
      <c r="EPT94" s="44"/>
      <c r="EPU94" s="44"/>
      <c r="EPV94" s="44"/>
      <c r="EPW94" s="44"/>
      <c r="EPX94" s="44"/>
      <c r="EPY94" s="44"/>
      <c r="EPZ94" s="44"/>
      <c r="EQA94" s="44"/>
      <c r="EQB94" s="44"/>
      <c r="EQC94" s="44"/>
      <c r="EQD94" s="44"/>
      <c r="EQE94" s="44"/>
      <c r="EQF94" s="44"/>
      <c r="EQG94" s="44"/>
      <c r="EQH94" s="44"/>
      <c r="EQI94" s="44"/>
      <c r="EQJ94" s="44"/>
      <c r="EQK94" s="44"/>
      <c r="EQL94" s="44"/>
      <c r="EQM94" s="44"/>
      <c r="EQN94" s="44"/>
      <c r="EQO94" s="44"/>
      <c r="EQP94" s="44"/>
      <c r="EQQ94" s="44"/>
      <c r="EQR94" s="44"/>
      <c r="EQS94" s="44"/>
      <c r="EQT94" s="44"/>
      <c r="EQU94" s="44"/>
      <c r="EQV94" s="44"/>
      <c r="EQW94" s="44"/>
      <c r="EQX94" s="44"/>
      <c r="EQY94" s="44"/>
      <c r="EQZ94" s="44"/>
      <c r="ERA94" s="44"/>
      <c r="ERB94" s="44"/>
      <c r="ERC94" s="44"/>
      <c r="ERD94" s="44"/>
      <c r="ERE94" s="44"/>
      <c r="ERF94" s="44"/>
      <c r="ERG94" s="44"/>
      <c r="ERH94" s="44"/>
      <c r="ERI94" s="44"/>
      <c r="ERJ94" s="44"/>
      <c r="ERK94" s="44"/>
      <c r="ERL94" s="44"/>
      <c r="ERM94" s="44"/>
      <c r="ERN94" s="44"/>
      <c r="ERO94" s="44"/>
      <c r="ERP94" s="44"/>
      <c r="ERQ94" s="44"/>
      <c r="ERR94" s="44"/>
      <c r="ERS94" s="44"/>
      <c r="ERT94" s="44"/>
      <c r="ERU94" s="44"/>
      <c r="ERV94" s="44"/>
      <c r="ERW94" s="44"/>
      <c r="ERX94" s="44"/>
      <c r="ERY94" s="44"/>
      <c r="ERZ94" s="44"/>
      <c r="ESA94" s="44"/>
      <c r="ESB94" s="44"/>
      <c r="ESC94" s="44"/>
      <c r="ESD94" s="44"/>
      <c r="ESE94" s="44"/>
      <c r="ESF94" s="44"/>
      <c r="ESG94" s="44"/>
      <c r="ESH94" s="44"/>
      <c r="ESI94" s="44"/>
      <c r="ESJ94" s="44"/>
      <c r="ESK94" s="44"/>
      <c r="ESL94" s="44"/>
      <c r="ESM94" s="44"/>
      <c r="ESN94" s="44"/>
      <c r="ESO94" s="44"/>
      <c r="ESP94" s="44"/>
      <c r="ESQ94" s="44"/>
      <c r="ESR94" s="44"/>
      <c r="ESS94" s="44"/>
      <c r="EST94" s="44"/>
      <c r="ESU94" s="44"/>
      <c r="ESV94" s="44"/>
      <c r="ESW94" s="44"/>
      <c r="ESX94" s="44"/>
      <c r="ESY94" s="44"/>
      <c r="ESZ94" s="44"/>
      <c r="ETA94" s="44"/>
      <c r="ETB94" s="44"/>
      <c r="ETC94" s="44"/>
      <c r="ETD94" s="44"/>
      <c r="ETE94" s="44"/>
      <c r="ETF94" s="44"/>
      <c r="ETG94" s="44"/>
      <c r="ETH94" s="44"/>
      <c r="ETI94" s="44"/>
      <c r="ETJ94" s="44"/>
      <c r="ETK94" s="44"/>
      <c r="ETL94" s="44"/>
      <c r="ETM94" s="44"/>
      <c r="ETN94" s="44"/>
      <c r="ETO94" s="44"/>
      <c r="ETP94" s="44"/>
      <c r="ETQ94" s="44"/>
      <c r="ETR94" s="44"/>
      <c r="ETS94" s="44"/>
      <c r="ETT94" s="44"/>
      <c r="ETU94" s="44"/>
      <c r="ETV94" s="44"/>
      <c r="ETW94" s="44"/>
      <c r="ETX94" s="44"/>
      <c r="ETY94" s="44"/>
      <c r="ETZ94" s="44"/>
      <c r="EUA94" s="44"/>
      <c r="EUB94" s="44"/>
      <c r="EUC94" s="44"/>
      <c r="EUD94" s="44"/>
      <c r="EUE94" s="44"/>
      <c r="EUF94" s="44"/>
      <c r="EUG94" s="44"/>
      <c r="EUH94" s="44"/>
      <c r="EUI94" s="44"/>
      <c r="EUJ94" s="44"/>
      <c r="EUK94" s="44"/>
      <c r="EUL94" s="44"/>
      <c r="EUM94" s="44"/>
      <c r="EUN94" s="44"/>
      <c r="EUO94" s="44"/>
      <c r="EUP94" s="44"/>
      <c r="EUQ94" s="44"/>
      <c r="EUR94" s="44"/>
      <c r="EUS94" s="44"/>
      <c r="EUT94" s="44"/>
      <c r="EUU94" s="44"/>
      <c r="EUV94" s="44"/>
      <c r="EUW94" s="44"/>
      <c r="EUX94" s="44"/>
      <c r="EUY94" s="44"/>
      <c r="EUZ94" s="44"/>
      <c r="EVA94" s="44"/>
      <c r="EVB94" s="44"/>
      <c r="EVC94" s="44"/>
      <c r="EVD94" s="44"/>
      <c r="EVE94" s="44"/>
      <c r="EVF94" s="44"/>
      <c r="EVG94" s="44"/>
      <c r="EVH94" s="44"/>
      <c r="EVI94" s="44"/>
      <c r="EVJ94" s="44"/>
      <c r="EVK94" s="44"/>
      <c r="EVL94" s="44"/>
      <c r="EVM94" s="44"/>
      <c r="EVN94" s="44"/>
      <c r="EVO94" s="44"/>
      <c r="EVP94" s="44"/>
      <c r="EVQ94" s="44"/>
      <c r="EVR94" s="44"/>
      <c r="EVS94" s="44"/>
      <c r="EVT94" s="44"/>
      <c r="EVU94" s="44"/>
      <c r="EVV94" s="44"/>
      <c r="EVW94" s="44"/>
      <c r="EVX94" s="44"/>
      <c r="EVY94" s="44"/>
      <c r="EVZ94" s="44"/>
      <c r="EWA94" s="44"/>
      <c r="EWB94" s="44"/>
      <c r="EWC94" s="44"/>
      <c r="EWD94" s="44"/>
      <c r="EWE94" s="44"/>
      <c r="EWF94" s="44"/>
      <c r="EWG94" s="44"/>
      <c r="EWH94" s="44"/>
      <c r="EWI94" s="44"/>
      <c r="EWJ94" s="44"/>
      <c r="EWK94" s="44"/>
      <c r="EWL94" s="44"/>
      <c r="EWM94" s="44"/>
      <c r="EWN94" s="44"/>
      <c r="EWO94" s="44"/>
      <c r="EWP94" s="44"/>
      <c r="EWQ94" s="44"/>
      <c r="EWR94" s="44"/>
      <c r="EWS94" s="44"/>
      <c r="EWT94" s="44"/>
      <c r="EWU94" s="44"/>
      <c r="EWV94" s="44"/>
      <c r="EWW94" s="44"/>
      <c r="EWX94" s="44"/>
      <c r="EWY94" s="44"/>
      <c r="EWZ94" s="44"/>
      <c r="EXA94" s="44"/>
      <c r="EXB94" s="44"/>
      <c r="EXC94" s="44"/>
      <c r="EXD94" s="44"/>
      <c r="EXE94" s="44"/>
      <c r="EXF94" s="44"/>
      <c r="EXG94" s="44"/>
      <c r="EXH94" s="44"/>
      <c r="EXI94" s="44"/>
      <c r="EXJ94" s="44"/>
      <c r="EXK94" s="44"/>
      <c r="EXL94" s="44"/>
      <c r="EXM94" s="44"/>
      <c r="EXN94" s="44"/>
      <c r="EXO94" s="44"/>
      <c r="EXP94" s="44"/>
      <c r="EXQ94" s="44"/>
      <c r="EXR94" s="44"/>
      <c r="EXS94" s="44"/>
      <c r="EXT94" s="44"/>
      <c r="EXU94" s="44"/>
      <c r="EXV94" s="44"/>
      <c r="EXW94" s="44"/>
      <c r="EXX94" s="44"/>
      <c r="EXY94" s="44"/>
      <c r="EXZ94" s="44"/>
      <c r="EYA94" s="44"/>
      <c r="EYB94" s="44"/>
      <c r="EYC94" s="44"/>
      <c r="EYD94" s="44"/>
      <c r="EYE94" s="44"/>
      <c r="EYF94" s="44"/>
      <c r="EYG94" s="44"/>
      <c r="EYH94" s="44"/>
      <c r="EYI94" s="44"/>
      <c r="EYJ94" s="44"/>
      <c r="EYK94" s="44"/>
      <c r="EYL94" s="44"/>
      <c r="EYM94" s="44"/>
      <c r="EYN94" s="44"/>
      <c r="EYO94" s="44"/>
      <c r="EYP94" s="44"/>
      <c r="EYQ94" s="44"/>
      <c r="EYR94" s="44"/>
      <c r="EYS94" s="44"/>
      <c r="EYT94" s="44"/>
      <c r="EYU94" s="44"/>
      <c r="EYV94" s="44"/>
      <c r="EYW94" s="44"/>
      <c r="EYX94" s="44"/>
      <c r="EYY94" s="44"/>
      <c r="EYZ94" s="44"/>
      <c r="EZA94" s="44"/>
      <c r="EZB94" s="44"/>
      <c r="EZC94" s="44"/>
      <c r="EZD94" s="44"/>
      <c r="EZE94" s="44"/>
      <c r="EZF94" s="44"/>
      <c r="EZG94" s="44"/>
      <c r="EZH94" s="44"/>
      <c r="EZI94" s="44"/>
      <c r="EZJ94" s="44"/>
      <c r="EZK94" s="44"/>
      <c r="EZL94" s="44"/>
      <c r="EZM94" s="44"/>
      <c r="EZN94" s="44"/>
      <c r="EZO94" s="44"/>
      <c r="EZP94" s="44"/>
      <c r="EZQ94" s="44"/>
      <c r="EZR94" s="44"/>
      <c r="EZS94" s="44"/>
      <c r="EZT94" s="44"/>
      <c r="EZU94" s="44"/>
      <c r="EZV94" s="44"/>
      <c r="EZW94" s="44"/>
      <c r="EZX94" s="44"/>
      <c r="EZY94" s="44"/>
      <c r="EZZ94" s="44"/>
      <c r="FAA94" s="44"/>
      <c r="FAB94" s="44"/>
      <c r="FAC94" s="44"/>
      <c r="FAD94" s="44"/>
      <c r="FAE94" s="44"/>
      <c r="FAF94" s="44"/>
      <c r="FAG94" s="44"/>
      <c r="FAH94" s="44"/>
      <c r="FAI94" s="44"/>
      <c r="FAJ94" s="44"/>
      <c r="FAK94" s="44"/>
      <c r="FAL94" s="44"/>
      <c r="FAM94" s="44"/>
      <c r="FAN94" s="44"/>
      <c r="FAO94" s="44"/>
      <c r="FAP94" s="44"/>
      <c r="FAQ94" s="44"/>
      <c r="FAR94" s="44"/>
      <c r="FAS94" s="44"/>
      <c r="FAT94" s="44"/>
      <c r="FAU94" s="44"/>
      <c r="FAV94" s="44"/>
      <c r="FAW94" s="44"/>
      <c r="FAX94" s="44"/>
      <c r="FAY94" s="44"/>
      <c r="FAZ94" s="44"/>
      <c r="FBA94" s="44"/>
      <c r="FBB94" s="44"/>
      <c r="FBC94" s="44"/>
      <c r="FBD94" s="44"/>
      <c r="FBE94" s="44"/>
      <c r="FBF94" s="44"/>
      <c r="FBG94" s="44"/>
      <c r="FBH94" s="44"/>
      <c r="FBI94" s="44"/>
      <c r="FBJ94" s="44"/>
      <c r="FBK94" s="44"/>
      <c r="FBL94" s="44"/>
      <c r="FBM94" s="44"/>
      <c r="FBN94" s="44"/>
      <c r="FBO94" s="44"/>
      <c r="FBP94" s="44"/>
      <c r="FBQ94" s="44"/>
      <c r="FBR94" s="44"/>
      <c r="FBS94" s="44"/>
      <c r="FBT94" s="44"/>
      <c r="FBU94" s="44"/>
      <c r="FBV94" s="44"/>
      <c r="FBW94" s="44"/>
      <c r="FBX94" s="44"/>
      <c r="FBY94" s="44"/>
      <c r="FBZ94" s="44"/>
      <c r="FCA94" s="44"/>
      <c r="FCB94" s="44"/>
      <c r="FCC94" s="44"/>
      <c r="FCD94" s="44"/>
      <c r="FCE94" s="44"/>
      <c r="FCF94" s="44"/>
      <c r="FCG94" s="44"/>
      <c r="FCH94" s="44"/>
      <c r="FCI94" s="44"/>
      <c r="FCJ94" s="44"/>
      <c r="FCK94" s="44"/>
      <c r="FCL94" s="44"/>
      <c r="FCM94" s="44"/>
      <c r="FCN94" s="44"/>
      <c r="FCO94" s="44"/>
      <c r="FCP94" s="44"/>
      <c r="FCQ94" s="44"/>
      <c r="FCR94" s="44"/>
      <c r="FCS94" s="44"/>
      <c r="FCT94" s="44"/>
      <c r="FCU94" s="44"/>
      <c r="FCV94" s="44"/>
      <c r="FCW94" s="44"/>
      <c r="FCX94" s="44"/>
      <c r="FCY94" s="44"/>
      <c r="FCZ94" s="44"/>
      <c r="FDA94" s="44"/>
      <c r="FDB94" s="44"/>
      <c r="FDC94" s="44"/>
      <c r="FDD94" s="44"/>
      <c r="FDE94" s="44"/>
      <c r="FDF94" s="44"/>
      <c r="FDG94" s="44"/>
      <c r="FDH94" s="44"/>
      <c r="FDI94" s="44"/>
      <c r="FDJ94" s="44"/>
      <c r="FDK94" s="44"/>
      <c r="FDL94" s="44"/>
      <c r="FDM94" s="44"/>
      <c r="FDN94" s="44"/>
      <c r="FDO94" s="44"/>
      <c r="FDP94" s="44"/>
      <c r="FDQ94" s="44"/>
      <c r="FDR94" s="44"/>
      <c r="FDS94" s="44"/>
      <c r="FDT94" s="44"/>
      <c r="FDU94" s="44"/>
      <c r="FDV94" s="44"/>
      <c r="FDW94" s="44"/>
      <c r="FDX94" s="44"/>
      <c r="FDY94" s="44"/>
      <c r="FDZ94" s="44"/>
      <c r="FEA94" s="44"/>
      <c r="FEB94" s="44"/>
      <c r="FEC94" s="44"/>
      <c r="FED94" s="44"/>
      <c r="FEE94" s="44"/>
      <c r="FEF94" s="44"/>
      <c r="FEG94" s="44"/>
      <c r="FEH94" s="44"/>
      <c r="FEI94" s="44"/>
      <c r="FEJ94" s="44"/>
      <c r="FEK94" s="44"/>
      <c r="FEL94" s="44"/>
      <c r="FEM94" s="44"/>
      <c r="FEN94" s="44"/>
      <c r="FEO94" s="44"/>
      <c r="FEP94" s="44"/>
      <c r="FEQ94" s="44"/>
      <c r="FER94" s="44"/>
      <c r="FES94" s="44"/>
      <c r="FET94" s="44"/>
      <c r="FEU94" s="44"/>
      <c r="FEV94" s="44"/>
      <c r="FEW94" s="44"/>
      <c r="FEX94" s="44"/>
      <c r="FEY94" s="44"/>
      <c r="FEZ94" s="44"/>
      <c r="FFA94" s="44"/>
      <c r="FFB94" s="44"/>
      <c r="FFC94" s="44"/>
      <c r="FFD94" s="44"/>
      <c r="FFE94" s="44"/>
      <c r="FFF94" s="44"/>
      <c r="FFG94" s="44"/>
      <c r="FFH94" s="44"/>
      <c r="FFI94" s="44"/>
      <c r="FFJ94" s="44"/>
      <c r="FFK94" s="44"/>
      <c r="FFL94" s="44"/>
      <c r="FFM94" s="44"/>
      <c r="FFN94" s="44"/>
      <c r="FFO94" s="44"/>
      <c r="FFP94" s="44"/>
      <c r="FFQ94" s="44"/>
      <c r="FFR94" s="44"/>
      <c r="FFS94" s="44"/>
      <c r="FFT94" s="44"/>
      <c r="FFU94" s="44"/>
      <c r="FFV94" s="44"/>
      <c r="FFW94" s="44"/>
      <c r="FFX94" s="44"/>
      <c r="FFY94" s="44"/>
      <c r="FFZ94" s="44"/>
      <c r="FGA94" s="44"/>
      <c r="FGB94" s="44"/>
      <c r="FGC94" s="44"/>
      <c r="FGD94" s="44"/>
      <c r="FGE94" s="44"/>
      <c r="FGF94" s="44"/>
      <c r="FGG94" s="44"/>
      <c r="FGH94" s="44"/>
      <c r="FGI94" s="44"/>
      <c r="FGJ94" s="44"/>
      <c r="FGK94" s="44"/>
      <c r="FGL94" s="44"/>
      <c r="FGM94" s="44"/>
      <c r="FGN94" s="44"/>
      <c r="FGO94" s="44"/>
      <c r="FGP94" s="44"/>
      <c r="FGQ94" s="44"/>
      <c r="FGR94" s="44"/>
      <c r="FGS94" s="44"/>
      <c r="FGT94" s="44"/>
      <c r="FGU94" s="44"/>
      <c r="FGV94" s="44"/>
      <c r="FGW94" s="44"/>
      <c r="FGX94" s="44"/>
      <c r="FGY94" s="44"/>
      <c r="FGZ94" s="44"/>
      <c r="FHA94" s="44"/>
      <c r="FHB94" s="44"/>
      <c r="FHC94" s="44"/>
      <c r="FHD94" s="44"/>
      <c r="FHE94" s="44"/>
      <c r="FHF94" s="44"/>
      <c r="FHG94" s="44"/>
      <c r="FHH94" s="44"/>
      <c r="FHI94" s="44"/>
      <c r="FHJ94" s="44"/>
      <c r="FHK94" s="44"/>
      <c r="FHL94" s="44"/>
      <c r="FHM94" s="44"/>
      <c r="FHN94" s="44"/>
      <c r="FHO94" s="44"/>
      <c r="FHP94" s="44"/>
      <c r="FHQ94" s="44"/>
      <c r="FHR94" s="44"/>
      <c r="FHS94" s="44"/>
      <c r="FHT94" s="44"/>
      <c r="FHU94" s="44"/>
      <c r="FHV94" s="44"/>
      <c r="FHW94" s="44"/>
      <c r="FHX94" s="44"/>
      <c r="FHY94" s="44"/>
      <c r="FHZ94" s="44"/>
      <c r="FIA94" s="44"/>
      <c r="FIB94" s="44"/>
      <c r="FIC94" s="44"/>
      <c r="FID94" s="44"/>
      <c r="FIE94" s="44"/>
      <c r="FIF94" s="44"/>
      <c r="FIG94" s="44"/>
      <c r="FIH94" s="44"/>
      <c r="FII94" s="44"/>
      <c r="FIJ94" s="44"/>
      <c r="FIK94" s="44"/>
      <c r="FIL94" s="44"/>
      <c r="FIM94" s="44"/>
      <c r="FIN94" s="44"/>
      <c r="FIO94" s="44"/>
      <c r="FIP94" s="44"/>
      <c r="FIQ94" s="44"/>
      <c r="FIR94" s="44"/>
      <c r="FIS94" s="44"/>
      <c r="FIT94" s="44"/>
      <c r="FIU94" s="44"/>
      <c r="FIV94" s="44"/>
      <c r="FIW94" s="44"/>
      <c r="FIX94" s="44"/>
      <c r="FIY94" s="44"/>
      <c r="FIZ94" s="44"/>
      <c r="FJA94" s="44"/>
      <c r="FJB94" s="44"/>
      <c r="FJC94" s="44"/>
      <c r="FJD94" s="44"/>
      <c r="FJE94" s="44"/>
      <c r="FJF94" s="44"/>
      <c r="FJG94" s="44"/>
      <c r="FJH94" s="44"/>
      <c r="FJI94" s="44"/>
      <c r="FJJ94" s="44"/>
      <c r="FJK94" s="44"/>
      <c r="FJL94" s="44"/>
      <c r="FJM94" s="44"/>
      <c r="FJN94" s="44"/>
      <c r="FJO94" s="44"/>
      <c r="FJP94" s="44"/>
      <c r="FJQ94" s="44"/>
      <c r="FJR94" s="44"/>
      <c r="FJS94" s="44"/>
      <c r="FJT94" s="44"/>
      <c r="FJU94" s="44"/>
      <c r="FJV94" s="44"/>
      <c r="FJW94" s="44"/>
      <c r="FJX94" s="44"/>
      <c r="FJY94" s="44"/>
      <c r="FJZ94" s="44"/>
      <c r="FKA94" s="44"/>
      <c r="FKB94" s="44"/>
      <c r="FKC94" s="44"/>
      <c r="FKD94" s="44"/>
      <c r="FKE94" s="44"/>
      <c r="FKF94" s="44"/>
      <c r="FKG94" s="44"/>
      <c r="FKH94" s="44"/>
      <c r="FKI94" s="44"/>
      <c r="FKJ94" s="44"/>
      <c r="FKK94" s="44"/>
      <c r="FKL94" s="44"/>
      <c r="FKM94" s="44"/>
      <c r="FKN94" s="44"/>
      <c r="FKO94" s="44"/>
      <c r="FKP94" s="44"/>
      <c r="FKQ94" s="44"/>
    </row>
    <row r="95" spans="1:4359" s="38" customFormat="1" ht="31.5" customHeight="1" thickBot="1" x14ac:dyDescent="0.3">
      <c r="A95" s="732"/>
      <c r="B95" s="787"/>
      <c r="C95" s="807"/>
      <c r="D95" s="791"/>
      <c r="E95" s="791"/>
      <c r="F95" s="333" t="s">
        <v>23</v>
      </c>
      <c r="G95" s="259">
        <v>8.3400000000000002E-2</v>
      </c>
      <c r="H95" s="259">
        <v>8.3400000000000002E-2</v>
      </c>
      <c r="I95" s="259">
        <v>8.3400000000000002E-2</v>
      </c>
      <c r="J95" s="331">
        <v>8.3400000000000002E-2</v>
      </c>
      <c r="K95" s="259">
        <v>8.3400000000000002E-2</v>
      </c>
      <c r="L95" s="259">
        <v>0.08</v>
      </c>
      <c r="M95" s="259">
        <v>8.3400000000000002E-2</v>
      </c>
      <c r="N95" s="259">
        <v>8.3400000000000002E-2</v>
      </c>
      <c r="O95" s="259">
        <v>8.3400000000000002E-2</v>
      </c>
      <c r="P95" s="259">
        <v>8.3400000000000002E-2</v>
      </c>
      <c r="Q95" s="259">
        <v>8.3400000000000002E-2</v>
      </c>
      <c r="R95" s="259">
        <v>8.2600000000000007E-2</v>
      </c>
      <c r="S95" s="335">
        <f>SUM(G95:R95)</f>
        <v>0.99660000000000015</v>
      </c>
      <c r="T95" s="794"/>
      <c r="U95" s="816"/>
      <c r="V95" s="750"/>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c r="IE95" s="44"/>
      <c r="IF95" s="44"/>
      <c r="IG95" s="44"/>
      <c r="IH95" s="44"/>
      <c r="II95" s="44"/>
      <c r="IJ95" s="44"/>
      <c r="IK95" s="44"/>
      <c r="IL95" s="44"/>
      <c r="IM95" s="44"/>
      <c r="IN95" s="44"/>
      <c r="IO95" s="44"/>
      <c r="IP95" s="44"/>
      <c r="IQ95" s="44"/>
      <c r="IR95" s="44"/>
      <c r="IS95" s="44"/>
      <c r="IT95" s="44"/>
      <c r="IU95" s="44"/>
      <c r="IV95" s="44"/>
      <c r="IW95" s="44"/>
      <c r="IX95" s="44"/>
      <c r="IY95" s="44"/>
      <c r="IZ95" s="44"/>
      <c r="JA95" s="44"/>
      <c r="JB95" s="44"/>
      <c r="JC95" s="44"/>
      <c r="JD95" s="44"/>
      <c r="JE95" s="44"/>
      <c r="JF95" s="44"/>
      <c r="JG95" s="44"/>
      <c r="JH95" s="44"/>
      <c r="JI95" s="44"/>
      <c r="JJ95" s="44"/>
      <c r="JK95" s="44"/>
      <c r="JL95" s="44"/>
      <c r="JM95" s="44"/>
      <c r="JN95" s="44"/>
      <c r="JO95" s="44"/>
      <c r="JP95" s="44"/>
      <c r="JQ95" s="44"/>
      <c r="JR95" s="44"/>
      <c r="JS95" s="44"/>
      <c r="JT95" s="44"/>
      <c r="JU95" s="44"/>
      <c r="JV95" s="44"/>
      <c r="JW95" s="44"/>
      <c r="JX95" s="44"/>
      <c r="JY95" s="44"/>
      <c r="JZ95" s="44"/>
      <c r="KA95" s="44"/>
      <c r="KB95" s="44"/>
      <c r="KC95" s="44"/>
      <c r="KD95" s="44"/>
      <c r="KE95" s="44"/>
      <c r="KF95" s="44"/>
      <c r="KG95" s="44"/>
      <c r="KH95" s="44"/>
      <c r="KI95" s="44"/>
      <c r="KJ95" s="44"/>
      <c r="KK95" s="44"/>
      <c r="KL95" s="44"/>
      <c r="KM95" s="44"/>
      <c r="KN95" s="44"/>
      <c r="KO95" s="44"/>
      <c r="KP95" s="44"/>
      <c r="KQ95" s="44"/>
      <c r="KR95" s="44"/>
      <c r="KS95" s="44"/>
      <c r="KT95" s="44"/>
      <c r="KU95" s="44"/>
      <c r="KV95" s="44"/>
      <c r="KW95" s="44"/>
      <c r="KX95" s="44"/>
      <c r="KY95" s="44"/>
      <c r="KZ95" s="44"/>
      <c r="LA95" s="44"/>
      <c r="LB95" s="44"/>
      <c r="LC95" s="44"/>
      <c r="LD95" s="44"/>
      <c r="LE95" s="44"/>
      <c r="LF95" s="44"/>
      <c r="LG95" s="44"/>
      <c r="LH95" s="44"/>
      <c r="LI95" s="44"/>
      <c r="LJ95" s="44"/>
      <c r="LK95" s="44"/>
      <c r="LL95" s="44"/>
      <c r="LM95" s="44"/>
      <c r="LN95" s="44"/>
      <c r="LO95" s="44"/>
      <c r="LP95" s="44"/>
      <c r="LQ95" s="44"/>
      <c r="LR95" s="44"/>
      <c r="LS95" s="44"/>
      <c r="LT95" s="44"/>
      <c r="LU95" s="44"/>
      <c r="LV95" s="44"/>
      <c r="LW95" s="44"/>
      <c r="LX95" s="44"/>
      <c r="LY95" s="44"/>
      <c r="LZ95" s="44"/>
      <c r="MA95" s="44"/>
      <c r="MB95" s="44"/>
      <c r="MC95" s="44"/>
      <c r="MD95" s="44"/>
      <c r="ME95" s="44"/>
      <c r="MF95" s="44"/>
      <c r="MG95" s="44"/>
      <c r="MH95" s="44"/>
      <c r="MI95" s="44"/>
      <c r="MJ95" s="44"/>
      <c r="MK95" s="44"/>
      <c r="ML95" s="44"/>
      <c r="MM95" s="44"/>
      <c r="MN95" s="44"/>
      <c r="MO95" s="44"/>
      <c r="MP95" s="44"/>
      <c r="MQ95" s="44"/>
      <c r="MR95" s="44"/>
      <c r="MS95" s="44"/>
      <c r="MT95" s="44"/>
      <c r="MU95" s="44"/>
      <c r="MV95" s="44"/>
      <c r="MW95" s="44"/>
      <c r="MX95" s="44"/>
      <c r="MY95" s="44"/>
      <c r="MZ95" s="44"/>
      <c r="NA95" s="44"/>
      <c r="NB95" s="44"/>
      <c r="NC95" s="44"/>
      <c r="ND95" s="44"/>
      <c r="NE95" s="44"/>
      <c r="NF95" s="44"/>
      <c r="NG95" s="44"/>
      <c r="NH95" s="44"/>
      <c r="NI95" s="44"/>
      <c r="NJ95" s="44"/>
      <c r="NK95" s="44"/>
      <c r="NL95" s="44"/>
      <c r="NM95" s="44"/>
      <c r="NN95" s="44"/>
      <c r="NO95" s="44"/>
      <c r="NP95" s="44"/>
      <c r="NQ95" s="44"/>
      <c r="NR95" s="44"/>
      <c r="NS95" s="44"/>
      <c r="NT95" s="44"/>
      <c r="NU95" s="44"/>
      <c r="NV95" s="44"/>
      <c r="NW95" s="44"/>
      <c r="NX95" s="44"/>
      <c r="NY95" s="44"/>
      <c r="NZ95" s="44"/>
      <c r="OA95" s="44"/>
      <c r="OB95" s="44"/>
      <c r="OC95" s="44"/>
      <c r="OD95" s="44"/>
      <c r="OE95" s="44"/>
      <c r="OF95" s="44"/>
      <c r="OG95" s="44"/>
      <c r="OH95" s="44"/>
      <c r="OI95" s="44"/>
      <c r="OJ95" s="44"/>
      <c r="OK95" s="44"/>
      <c r="OL95" s="44"/>
      <c r="OM95" s="44"/>
      <c r="ON95" s="44"/>
      <c r="OO95" s="44"/>
      <c r="OP95" s="44"/>
      <c r="OQ95" s="44"/>
      <c r="OR95" s="44"/>
      <c r="OS95" s="44"/>
      <c r="OT95" s="44"/>
      <c r="OU95" s="44"/>
      <c r="OV95" s="44"/>
      <c r="OW95" s="44"/>
      <c r="OX95" s="44"/>
      <c r="OY95" s="44"/>
      <c r="OZ95" s="44"/>
      <c r="PA95" s="44"/>
      <c r="PB95" s="44"/>
      <c r="PC95" s="44"/>
      <c r="PD95" s="44"/>
      <c r="PE95" s="44"/>
      <c r="PF95" s="44"/>
      <c r="PG95" s="44"/>
      <c r="PH95" s="44"/>
      <c r="PI95" s="44"/>
      <c r="PJ95" s="44"/>
      <c r="PK95" s="44"/>
      <c r="PL95" s="44"/>
      <c r="PM95" s="44"/>
      <c r="PN95" s="44"/>
      <c r="PO95" s="44"/>
      <c r="PP95" s="44"/>
      <c r="PQ95" s="44"/>
      <c r="PR95" s="44"/>
      <c r="PS95" s="44"/>
      <c r="PT95" s="44"/>
      <c r="PU95" s="44"/>
      <c r="PV95" s="44"/>
      <c r="PW95" s="44"/>
      <c r="PX95" s="44"/>
      <c r="PY95" s="44"/>
      <c r="PZ95" s="44"/>
      <c r="QA95" s="44"/>
      <c r="QB95" s="44"/>
      <c r="QC95" s="44"/>
      <c r="QD95" s="44"/>
      <c r="QE95" s="44"/>
      <c r="QF95" s="44"/>
      <c r="QG95" s="44"/>
      <c r="QH95" s="44"/>
      <c r="QI95" s="44"/>
      <c r="QJ95" s="44"/>
      <c r="QK95" s="44"/>
      <c r="QL95" s="44"/>
      <c r="QM95" s="44"/>
      <c r="QN95" s="44"/>
      <c r="QO95" s="44"/>
      <c r="QP95" s="44"/>
      <c r="QQ95" s="44"/>
      <c r="QR95" s="44"/>
      <c r="QS95" s="44"/>
      <c r="QT95" s="44"/>
      <c r="QU95" s="44"/>
      <c r="QV95" s="44"/>
      <c r="QW95" s="44"/>
      <c r="QX95" s="44"/>
      <c r="QY95" s="44"/>
      <c r="QZ95" s="44"/>
      <c r="RA95" s="44"/>
      <c r="RB95" s="44"/>
      <c r="RC95" s="44"/>
      <c r="RD95" s="44"/>
      <c r="RE95" s="44"/>
      <c r="RF95" s="44"/>
      <c r="RG95" s="44"/>
      <c r="RH95" s="44"/>
      <c r="RI95" s="44"/>
      <c r="RJ95" s="44"/>
      <c r="RK95" s="44"/>
      <c r="RL95" s="44"/>
      <c r="RM95" s="44"/>
      <c r="RN95" s="44"/>
      <c r="RO95" s="44"/>
      <c r="RP95" s="44"/>
      <c r="RQ95" s="44"/>
      <c r="RR95" s="44"/>
      <c r="RS95" s="44"/>
      <c r="RT95" s="44"/>
      <c r="RU95" s="44"/>
      <c r="RV95" s="44"/>
      <c r="RW95" s="44"/>
      <c r="RX95" s="44"/>
      <c r="RY95" s="44"/>
      <c r="RZ95" s="44"/>
      <c r="SA95" s="44"/>
      <c r="SB95" s="44"/>
      <c r="SC95" s="44"/>
      <c r="SD95" s="44"/>
      <c r="SE95" s="44"/>
      <c r="SF95" s="44"/>
      <c r="SG95" s="44"/>
      <c r="SH95" s="44"/>
      <c r="SI95" s="44"/>
      <c r="SJ95" s="44"/>
      <c r="SK95" s="44"/>
      <c r="SL95" s="44"/>
      <c r="SM95" s="44"/>
      <c r="SN95" s="44"/>
      <c r="SO95" s="44"/>
      <c r="SP95" s="44"/>
      <c r="SQ95" s="44"/>
      <c r="SR95" s="44"/>
      <c r="SS95" s="44"/>
      <c r="ST95" s="44"/>
      <c r="SU95" s="44"/>
      <c r="SV95" s="44"/>
      <c r="SW95" s="44"/>
      <c r="SX95" s="44"/>
      <c r="SY95" s="44"/>
      <c r="SZ95" s="44"/>
      <c r="TA95" s="44"/>
      <c r="TB95" s="44"/>
      <c r="TC95" s="44"/>
      <c r="TD95" s="44"/>
      <c r="TE95" s="44"/>
      <c r="TF95" s="44"/>
      <c r="TG95" s="44"/>
      <c r="TH95" s="44"/>
      <c r="TI95" s="44"/>
      <c r="TJ95" s="44"/>
      <c r="TK95" s="44"/>
      <c r="TL95" s="44"/>
      <c r="TM95" s="44"/>
      <c r="TN95" s="44"/>
      <c r="TO95" s="44"/>
      <c r="TP95" s="44"/>
      <c r="TQ95" s="44"/>
      <c r="TR95" s="44"/>
      <c r="TS95" s="44"/>
      <c r="TT95" s="44"/>
      <c r="TU95" s="44"/>
      <c r="TV95" s="44"/>
      <c r="TW95" s="44"/>
      <c r="TX95" s="44"/>
      <c r="TY95" s="44"/>
      <c r="TZ95" s="44"/>
      <c r="UA95" s="44"/>
      <c r="UB95" s="44"/>
      <c r="UC95" s="44"/>
      <c r="UD95" s="44"/>
      <c r="UE95" s="44"/>
      <c r="UF95" s="44"/>
      <c r="UG95" s="44"/>
      <c r="UH95" s="44"/>
      <c r="UI95" s="44"/>
      <c r="UJ95" s="44"/>
      <c r="UK95" s="44"/>
      <c r="UL95" s="44"/>
      <c r="UM95" s="44"/>
      <c r="UN95" s="44"/>
      <c r="UO95" s="44"/>
      <c r="UP95" s="44"/>
      <c r="UQ95" s="44"/>
      <c r="UR95" s="44"/>
      <c r="US95" s="44"/>
      <c r="UT95" s="44"/>
      <c r="UU95" s="44"/>
      <c r="UV95" s="44"/>
      <c r="UW95" s="44"/>
      <c r="UX95" s="44"/>
      <c r="UY95" s="44"/>
      <c r="UZ95" s="44"/>
      <c r="VA95" s="44"/>
      <c r="VB95" s="44"/>
      <c r="VC95" s="44"/>
      <c r="VD95" s="44"/>
      <c r="VE95" s="44"/>
      <c r="VF95" s="44"/>
      <c r="VG95" s="44"/>
      <c r="VH95" s="44"/>
      <c r="VI95" s="44"/>
      <c r="VJ95" s="44"/>
      <c r="VK95" s="44"/>
      <c r="VL95" s="44"/>
      <c r="VM95" s="44"/>
      <c r="VN95" s="44"/>
      <c r="VO95" s="44"/>
      <c r="VP95" s="44"/>
      <c r="VQ95" s="44"/>
      <c r="VR95" s="44"/>
      <c r="VS95" s="44"/>
      <c r="VT95" s="44"/>
      <c r="VU95" s="44"/>
      <c r="VV95" s="44"/>
      <c r="VW95" s="44"/>
      <c r="VX95" s="44"/>
      <c r="VY95" s="44"/>
      <c r="VZ95" s="44"/>
      <c r="WA95" s="44"/>
      <c r="WB95" s="44"/>
      <c r="WC95" s="44"/>
      <c r="WD95" s="44"/>
      <c r="WE95" s="44"/>
      <c r="WF95" s="44"/>
      <c r="WG95" s="44"/>
      <c r="WH95" s="44"/>
      <c r="WI95" s="44"/>
      <c r="WJ95" s="44"/>
      <c r="WK95" s="44"/>
      <c r="WL95" s="44"/>
      <c r="WM95" s="44"/>
      <c r="WN95" s="44"/>
      <c r="WO95" s="44"/>
      <c r="WP95" s="44"/>
      <c r="WQ95" s="44"/>
      <c r="WR95" s="44"/>
      <c r="WS95" s="44"/>
      <c r="WT95" s="44"/>
      <c r="WU95" s="44"/>
      <c r="WV95" s="44"/>
      <c r="WW95" s="44"/>
      <c r="WX95" s="44"/>
      <c r="WY95" s="44"/>
      <c r="WZ95" s="44"/>
      <c r="XA95" s="44"/>
      <c r="XB95" s="44"/>
      <c r="XC95" s="44"/>
      <c r="XD95" s="44"/>
      <c r="XE95" s="44"/>
      <c r="XF95" s="44"/>
      <c r="XG95" s="44"/>
      <c r="XH95" s="44"/>
      <c r="XI95" s="44"/>
      <c r="XJ95" s="44"/>
      <c r="XK95" s="44"/>
      <c r="XL95" s="44"/>
      <c r="XM95" s="44"/>
      <c r="XN95" s="44"/>
      <c r="XO95" s="44"/>
      <c r="XP95" s="44"/>
      <c r="XQ95" s="44"/>
      <c r="XR95" s="44"/>
      <c r="XS95" s="44"/>
      <c r="XT95" s="44"/>
      <c r="XU95" s="44"/>
      <c r="XV95" s="44"/>
      <c r="XW95" s="44"/>
      <c r="XX95" s="44"/>
      <c r="XY95" s="44"/>
      <c r="XZ95" s="44"/>
      <c r="YA95" s="44"/>
      <c r="YB95" s="44"/>
      <c r="YC95" s="44"/>
      <c r="YD95" s="44"/>
      <c r="YE95" s="44"/>
      <c r="YF95" s="44"/>
      <c r="YG95" s="44"/>
      <c r="YH95" s="44"/>
      <c r="YI95" s="44"/>
      <c r="YJ95" s="44"/>
      <c r="YK95" s="44"/>
      <c r="YL95" s="44"/>
      <c r="YM95" s="44"/>
      <c r="YN95" s="44"/>
      <c r="YO95" s="44"/>
      <c r="YP95" s="44"/>
      <c r="YQ95" s="44"/>
      <c r="YR95" s="44"/>
      <c r="YS95" s="44"/>
      <c r="YT95" s="44"/>
      <c r="YU95" s="44"/>
      <c r="YV95" s="44"/>
      <c r="YW95" s="44"/>
      <c r="YX95" s="44"/>
      <c r="YY95" s="44"/>
      <c r="YZ95" s="44"/>
      <c r="ZA95" s="44"/>
      <c r="ZB95" s="44"/>
      <c r="ZC95" s="44"/>
      <c r="ZD95" s="44"/>
      <c r="ZE95" s="44"/>
      <c r="ZF95" s="44"/>
      <c r="ZG95" s="44"/>
      <c r="ZH95" s="44"/>
      <c r="ZI95" s="44"/>
      <c r="ZJ95" s="44"/>
      <c r="ZK95" s="44"/>
      <c r="ZL95" s="44"/>
      <c r="ZM95" s="44"/>
      <c r="ZN95" s="44"/>
      <c r="ZO95" s="44"/>
      <c r="ZP95" s="44"/>
      <c r="ZQ95" s="44"/>
      <c r="ZR95" s="44"/>
      <c r="ZS95" s="44"/>
      <c r="ZT95" s="44"/>
      <c r="ZU95" s="44"/>
      <c r="ZV95" s="44"/>
      <c r="ZW95" s="44"/>
      <c r="ZX95" s="44"/>
      <c r="ZY95" s="44"/>
      <c r="ZZ95" s="44"/>
      <c r="AAA95" s="44"/>
      <c r="AAB95" s="44"/>
      <c r="AAC95" s="44"/>
      <c r="AAD95" s="44"/>
      <c r="AAE95" s="44"/>
      <c r="AAF95" s="44"/>
      <c r="AAG95" s="44"/>
      <c r="AAH95" s="44"/>
      <c r="AAI95" s="44"/>
      <c r="AAJ95" s="44"/>
      <c r="AAK95" s="44"/>
      <c r="AAL95" s="44"/>
      <c r="AAM95" s="44"/>
      <c r="AAN95" s="44"/>
      <c r="AAO95" s="44"/>
      <c r="AAP95" s="44"/>
      <c r="AAQ95" s="44"/>
      <c r="AAR95" s="44"/>
      <c r="AAS95" s="44"/>
      <c r="AAT95" s="44"/>
      <c r="AAU95" s="44"/>
      <c r="AAV95" s="44"/>
      <c r="AAW95" s="44"/>
      <c r="AAX95" s="44"/>
      <c r="AAY95" s="44"/>
      <c r="AAZ95" s="44"/>
      <c r="ABA95" s="44"/>
      <c r="ABB95" s="44"/>
      <c r="ABC95" s="44"/>
      <c r="ABD95" s="44"/>
      <c r="ABE95" s="44"/>
      <c r="ABF95" s="44"/>
      <c r="ABG95" s="44"/>
      <c r="ABH95" s="44"/>
      <c r="ABI95" s="44"/>
      <c r="ABJ95" s="44"/>
      <c r="ABK95" s="44"/>
      <c r="ABL95" s="44"/>
      <c r="ABM95" s="44"/>
      <c r="ABN95" s="44"/>
      <c r="ABO95" s="44"/>
      <c r="ABP95" s="44"/>
      <c r="ABQ95" s="44"/>
      <c r="ABR95" s="44"/>
      <c r="ABS95" s="44"/>
      <c r="ABT95" s="44"/>
      <c r="ABU95" s="44"/>
      <c r="ABV95" s="44"/>
      <c r="ABW95" s="44"/>
      <c r="ABX95" s="44"/>
      <c r="ABY95" s="44"/>
      <c r="ABZ95" s="44"/>
      <c r="ACA95" s="44"/>
      <c r="ACB95" s="44"/>
      <c r="ACC95" s="44"/>
      <c r="ACD95" s="44"/>
      <c r="ACE95" s="44"/>
      <c r="ACF95" s="44"/>
      <c r="ACG95" s="44"/>
      <c r="ACH95" s="44"/>
      <c r="ACI95" s="44"/>
      <c r="ACJ95" s="44"/>
      <c r="ACK95" s="44"/>
      <c r="ACL95" s="44"/>
      <c r="ACM95" s="44"/>
      <c r="ACN95" s="44"/>
      <c r="ACO95" s="44"/>
      <c r="ACP95" s="44"/>
      <c r="ACQ95" s="44"/>
      <c r="ACR95" s="44"/>
      <c r="ACS95" s="44"/>
      <c r="ACT95" s="44"/>
      <c r="ACU95" s="44"/>
      <c r="ACV95" s="44"/>
      <c r="ACW95" s="44"/>
      <c r="ACX95" s="44"/>
      <c r="ACY95" s="44"/>
      <c r="ACZ95" s="44"/>
      <c r="ADA95" s="44"/>
      <c r="ADB95" s="44"/>
      <c r="ADC95" s="44"/>
      <c r="ADD95" s="44"/>
      <c r="ADE95" s="44"/>
      <c r="ADF95" s="44"/>
      <c r="ADG95" s="44"/>
      <c r="ADH95" s="44"/>
      <c r="ADI95" s="44"/>
      <c r="ADJ95" s="44"/>
      <c r="ADK95" s="44"/>
      <c r="ADL95" s="44"/>
      <c r="ADM95" s="44"/>
      <c r="ADN95" s="44"/>
      <c r="ADO95" s="44"/>
      <c r="ADP95" s="44"/>
      <c r="ADQ95" s="44"/>
      <c r="ADR95" s="44"/>
      <c r="ADS95" s="44"/>
      <c r="ADT95" s="44"/>
      <c r="ADU95" s="44"/>
      <c r="ADV95" s="44"/>
      <c r="ADW95" s="44"/>
      <c r="ADX95" s="44"/>
      <c r="ADY95" s="44"/>
      <c r="ADZ95" s="44"/>
      <c r="AEA95" s="44"/>
      <c r="AEB95" s="44"/>
      <c r="AEC95" s="44"/>
      <c r="AED95" s="44"/>
      <c r="AEE95" s="44"/>
      <c r="AEF95" s="44"/>
      <c r="AEG95" s="44"/>
      <c r="AEH95" s="44"/>
      <c r="AEI95" s="44"/>
      <c r="AEJ95" s="44"/>
      <c r="AEK95" s="44"/>
      <c r="AEL95" s="44"/>
      <c r="AEM95" s="44"/>
      <c r="AEN95" s="44"/>
      <c r="AEO95" s="44"/>
      <c r="AEP95" s="44"/>
      <c r="AEQ95" s="44"/>
      <c r="AER95" s="44"/>
      <c r="AES95" s="44"/>
      <c r="AET95" s="44"/>
      <c r="AEU95" s="44"/>
      <c r="AEV95" s="44"/>
      <c r="AEW95" s="44"/>
      <c r="AEX95" s="44"/>
      <c r="AEY95" s="44"/>
      <c r="AEZ95" s="44"/>
      <c r="AFA95" s="44"/>
      <c r="AFB95" s="44"/>
      <c r="AFC95" s="44"/>
      <c r="AFD95" s="44"/>
      <c r="AFE95" s="44"/>
      <c r="AFF95" s="44"/>
      <c r="AFG95" s="44"/>
      <c r="AFH95" s="44"/>
      <c r="AFI95" s="44"/>
      <c r="AFJ95" s="44"/>
      <c r="AFK95" s="44"/>
      <c r="AFL95" s="44"/>
      <c r="AFM95" s="44"/>
      <c r="AFN95" s="44"/>
      <c r="AFO95" s="44"/>
      <c r="AFP95" s="44"/>
      <c r="AFQ95" s="44"/>
      <c r="AFR95" s="44"/>
      <c r="AFS95" s="44"/>
      <c r="AFT95" s="44"/>
      <c r="AFU95" s="44"/>
      <c r="AFV95" s="44"/>
      <c r="AFW95" s="44"/>
      <c r="AFX95" s="44"/>
      <c r="AFY95" s="44"/>
      <c r="AFZ95" s="44"/>
      <c r="AGA95" s="44"/>
      <c r="AGB95" s="44"/>
      <c r="AGC95" s="44"/>
      <c r="AGD95" s="44"/>
      <c r="AGE95" s="44"/>
      <c r="AGF95" s="44"/>
      <c r="AGG95" s="44"/>
      <c r="AGH95" s="44"/>
      <c r="AGI95" s="44"/>
      <c r="AGJ95" s="44"/>
      <c r="AGK95" s="44"/>
      <c r="AGL95" s="44"/>
      <c r="AGM95" s="44"/>
      <c r="AGN95" s="44"/>
      <c r="AGO95" s="44"/>
      <c r="AGP95" s="44"/>
      <c r="AGQ95" s="44"/>
      <c r="AGR95" s="44"/>
      <c r="AGS95" s="44"/>
      <c r="AGT95" s="44"/>
      <c r="AGU95" s="44"/>
      <c r="AGV95" s="44"/>
      <c r="AGW95" s="44"/>
      <c r="AGX95" s="44"/>
      <c r="AGY95" s="44"/>
      <c r="AGZ95" s="44"/>
      <c r="AHA95" s="44"/>
      <c r="AHB95" s="44"/>
      <c r="AHC95" s="44"/>
      <c r="AHD95" s="44"/>
      <c r="AHE95" s="44"/>
      <c r="AHF95" s="44"/>
      <c r="AHG95" s="44"/>
      <c r="AHH95" s="44"/>
      <c r="AHI95" s="44"/>
      <c r="AHJ95" s="44"/>
      <c r="AHK95" s="44"/>
      <c r="AHL95" s="44"/>
      <c r="AHM95" s="44"/>
      <c r="AHN95" s="44"/>
      <c r="AHO95" s="44"/>
      <c r="AHP95" s="44"/>
      <c r="AHQ95" s="44"/>
      <c r="AHR95" s="44"/>
      <c r="AHS95" s="44"/>
      <c r="AHT95" s="44"/>
      <c r="AHU95" s="44"/>
      <c r="AHV95" s="44"/>
      <c r="AHW95" s="44"/>
      <c r="AHX95" s="44"/>
      <c r="AHY95" s="44"/>
      <c r="AHZ95" s="44"/>
      <c r="AIA95" s="44"/>
      <c r="AIB95" s="44"/>
      <c r="AIC95" s="44"/>
      <c r="AID95" s="44"/>
      <c r="AIE95" s="44"/>
      <c r="AIF95" s="44"/>
      <c r="AIG95" s="44"/>
      <c r="AIH95" s="44"/>
      <c r="AII95" s="44"/>
      <c r="AIJ95" s="44"/>
      <c r="AIK95" s="44"/>
      <c r="AIL95" s="44"/>
      <c r="AIM95" s="44"/>
      <c r="AIN95" s="44"/>
      <c r="AIO95" s="44"/>
      <c r="AIP95" s="44"/>
      <c r="AIQ95" s="44"/>
      <c r="AIR95" s="44"/>
      <c r="AIS95" s="44"/>
      <c r="AIT95" s="44"/>
      <c r="AIU95" s="44"/>
      <c r="AIV95" s="44"/>
      <c r="AIW95" s="44"/>
      <c r="AIX95" s="44"/>
      <c r="AIY95" s="44"/>
      <c r="AIZ95" s="44"/>
      <c r="AJA95" s="44"/>
      <c r="AJB95" s="44"/>
      <c r="AJC95" s="44"/>
      <c r="AJD95" s="44"/>
      <c r="AJE95" s="44"/>
      <c r="AJF95" s="44"/>
      <c r="AJG95" s="44"/>
      <c r="AJH95" s="44"/>
      <c r="AJI95" s="44"/>
      <c r="AJJ95" s="44"/>
      <c r="AJK95" s="44"/>
      <c r="AJL95" s="44"/>
      <c r="AJM95" s="44"/>
      <c r="AJN95" s="44"/>
      <c r="AJO95" s="44"/>
      <c r="AJP95" s="44"/>
      <c r="AJQ95" s="44"/>
      <c r="AJR95" s="44"/>
      <c r="AJS95" s="44"/>
      <c r="AJT95" s="44"/>
      <c r="AJU95" s="44"/>
      <c r="AJV95" s="44"/>
      <c r="AJW95" s="44"/>
      <c r="AJX95" s="44"/>
      <c r="AJY95" s="44"/>
      <c r="AJZ95" s="44"/>
      <c r="AKA95" s="44"/>
      <c r="AKB95" s="44"/>
      <c r="AKC95" s="44"/>
      <c r="AKD95" s="44"/>
      <c r="AKE95" s="44"/>
      <c r="AKF95" s="44"/>
      <c r="AKG95" s="44"/>
      <c r="AKH95" s="44"/>
      <c r="AKI95" s="44"/>
      <c r="AKJ95" s="44"/>
      <c r="AKK95" s="44"/>
      <c r="AKL95" s="44"/>
      <c r="AKM95" s="44"/>
      <c r="AKN95" s="44"/>
      <c r="AKO95" s="44"/>
      <c r="AKP95" s="44"/>
      <c r="AKQ95" s="44"/>
      <c r="AKR95" s="44"/>
      <c r="AKS95" s="44"/>
      <c r="AKT95" s="44"/>
      <c r="AKU95" s="44"/>
      <c r="AKV95" s="44"/>
      <c r="AKW95" s="44"/>
      <c r="AKX95" s="44"/>
      <c r="AKY95" s="44"/>
      <c r="AKZ95" s="44"/>
      <c r="ALA95" s="44"/>
      <c r="ALB95" s="44"/>
      <c r="ALC95" s="44"/>
      <c r="ALD95" s="44"/>
      <c r="ALE95" s="44"/>
      <c r="ALF95" s="44"/>
      <c r="ALG95" s="44"/>
      <c r="ALH95" s="44"/>
      <c r="ALI95" s="44"/>
      <c r="ALJ95" s="44"/>
      <c r="ALK95" s="44"/>
      <c r="ALL95" s="44"/>
      <c r="ALM95" s="44"/>
      <c r="ALN95" s="44"/>
      <c r="ALO95" s="44"/>
      <c r="ALP95" s="44"/>
      <c r="ALQ95" s="44"/>
      <c r="ALR95" s="44"/>
      <c r="ALS95" s="44"/>
      <c r="ALT95" s="44"/>
      <c r="ALU95" s="44"/>
      <c r="ALV95" s="44"/>
      <c r="ALW95" s="44"/>
      <c r="ALX95" s="44"/>
      <c r="ALY95" s="44"/>
      <c r="ALZ95" s="44"/>
      <c r="AMA95" s="44"/>
      <c r="AMB95" s="44"/>
      <c r="AMC95" s="44"/>
      <c r="AMD95" s="44"/>
      <c r="AME95" s="44"/>
      <c r="AMF95" s="44"/>
      <c r="AMG95" s="44"/>
      <c r="AMH95" s="44"/>
      <c r="AMI95" s="44"/>
      <c r="AMJ95" s="44"/>
      <c r="AMK95" s="44"/>
      <c r="AML95" s="44"/>
      <c r="AMM95" s="44"/>
      <c r="AMN95" s="44"/>
      <c r="AMO95" s="44"/>
      <c r="AMP95" s="44"/>
      <c r="AMQ95" s="44"/>
      <c r="AMR95" s="44"/>
      <c r="AMS95" s="44"/>
      <c r="AMT95" s="44"/>
      <c r="AMU95" s="44"/>
      <c r="AMV95" s="44"/>
      <c r="AMW95" s="44"/>
      <c r="AMX95" s="44"/>
      <c r="AMY95" s="44"/>
      <c r="AMZ95" s="44"/>
      <c r="ANA95" s="44"/>
      <c r="ANB95" s="44"/>
      <c r="ANC95" s="44"/>
      <c r="AND95" s="44"/>
      <c r="ANE95" s="44"/>
      <c r="ANF95" s="44"/>
      <c r="ANG95" s="44"/>
      <c r="ANH95" s="44"/>
      <c r="ANI95" s="44"/>
      <c r="ANJ95" s="44"/>
      <c r="ANK95" s="44"/>
      <c r="ANL95" s="44"/>
      <c r="ANM95" s="44"/>
      <c r="ANN95" s="44"/>
      <c r="ANO95" s="44"/>
      <c r="ANP95" s="44"/>
      <c r="ANQ95" s="44"/>
      <c r="ANR95" s="44"/>
      <c r="ANS95" s="44"/>
      <c r="ANT95" s="44"/>
      <c r="ANU95" s="44"/>
      <c r="ANV95" s="44"/>
      <c r="ANW95" s="44"/>
      <c r="ANX95" s="44"/>
      <c r="ANY95" s="44"/>
      <c r="ANZ95" s="44"/>
      <c r="AOA95" s="44"/>
      <c r="AOB95" s="44"/>
      <c r="AOC95" s="44"/>
      <c r="AOD95" s="44"/>
      <c r="AOE95" s="44"/>
      <c r="AOF95" s="44"/>
      <c r="AOG95" s="44"/>
      <c r="AOH95" s="44"/>
      <c r="AOI95" s="44"/>
      <c r="AOJ95" s="44"/>
      <c r="AOK95" s="44"/>
      <c r="AOL95" s="44"/>
      <c r="AOM95" s="44"/>
      <c r="AON95" s="44"/>
      <c r="AOO95" s="44"/>
      <c r="AOP95" s="44"/>
      <c r="AOQ95" s="44"/>
      <c r="AOR95" s="44"/>
      <c r="AOS95" s="44"/>
      <c r="AOT95" s="44"/>
      <c r="AOU95" s="44"/>
      <c r="AOV95" s="44"/>
      <c r="AOW95" s="44"/>
      <c r="AOX95" s="44"/>
      <c r="AOY95" s="44"/>
      <c r="AOZ95" s="44"/>
      <c r="APA95" s="44"/>
      <c r="APB95" s="44"/>
      <c r="APC95" s="44"/>
      <c r="APD95" s="44"/>
      <c r="APE95" s="44"/>
      <c r="APF95" s="44"/>
      <c r="APG95" s="44"/>
      <c r="APH95" s="44"/>
      <c r="API95" s="44"/>
      <c r="APJ95" s="44"/>
      <c r="APK95" s="44"/>
      <c r="APL95" s="44"/>
      <c r="APM95" s="44"/>
      <c r="APN95" s="44"/>
      <c r="APO95" s="44"/>
      <c r="APP95" s="44"/>
      <c r="APQ95" s="44"/>
      <c r="APR95" s="44"/>
      <c r="APS95" s="44"/>
      <c r="APT95" s="44"/>
      <c r="APU95" s="44"/>
      <c r="APV95" s="44"/>
      <c r="APW95" s="44"/>
      <c r="APX95" s="44"/>
      <c r="APY95" s="44"/>
      <c r="APZ95" s="44"/>
      <c r="AQA95" s="44"/>
      <c r="AQB95" s="44"/>
      <c r="AQC95" s="44"/>
      <c r="AQD95" s="44"/>
      <c r="AQE95" s="44"/>
      <c r="AQF95" s="44"/>
      <c r="AQG95" s="44"/>
      <c r="AQH95" s="44"/>
      <c r="AQI95" s="44"/>
      <c r="AQJ95" s="44"/>
      <c r="AQK95" s="44"/>
      <c r="AQL95" s="44"/>
      <c r="AQM95" s="44"/>
      <c r="AQN95" s="44"/>
      <c r="AQO95" s="44"/>
      <c r="AQP95" s="44"/>
      <c r="AQQ95" s="44"/>
      <c r="AQR95" s="44"/>
      <c r="AQS95" s="44"/>
      <c r="AQT95" s="44"/>
      <c r="AQU95" s="44"/>
      <c r="AQV95" s="44"/>
      <c r="AQW95" s="44"/>
      <c r="AQX95" s="44"/>
      <c r="AQY95" s="44"/>
      <c r="AQZ95" s="44"/>
      <c r="ARA95" s="44"/>
      <c r="ARB95" s="44"/>
      <c r="ARC95" s="44"/>
      <c r="ARD95" s="44"/>
      <c r="ARE95" s="44"/>
      <c r="ARF95" s="44"/>
      <c r="ARG95" s="44"/>
      <c r="ARH95" s="44"/>
      <c r="ARI95" s="44"/>
      <c r="ARJ95" s="44"/>
      <c r="ARK95" s="44"/>
      <c r="ARL95" s="44"/>
      <c r="ARM95" s="44"/>
      <c r="ARN95" s="44"/>
      <c r="ARO95" s="44"/>
      <c r="ARP95" s="44"/>
      <c r="ARQ95" s="44"/>
      <c r="ARR95" s="44"/>
      <c r="ARS95" s="44"/>
      <c r="ART95" s="44"/>
      <c r="ARU95" s="44"/>
      <c r="ARV95" s="44"/>
      <c r="ARW95" s="44"/>
      <c r="ARX95" s="44"/>
      <c r="ARY95" s="44"/>
      <c r="ARZ95" s="44"/>
      <c r="ASA95" s="44"/>
      <c r="ASB95" s="44"/>
      <c r="ASC95" s="44"/>
      <c r="ASD95" s="44"/>
      <c r="ASE95" s="44"/>
      <c r="ASF95" s="44"/>
      <c r="ASG95" s="44"/>
      <c r="ASH95" s="44"/>
      <c r="ASI95" s="44"/>
      <c r="ASJ95" s="44"/>
      <c r="ASK95" s="44"/>
      <c r="ASL95" s="44"/>
      <c r="ASM95" s="44"/>
      <c r="ASN95" s="44"/>
      <c r="ASO95" s="44"/>
      <c r="ASP95" s="44"/>
      <c r="ASQ95" s="44"/>
      <c r="ASR95" s="44"/>
      <c r="ASS95" s="44"/>
      <c r="AST95" s="44"/>
      <c r="ASU95" s="44"/>
      <c r="ASV95" s="44"/>
      <c r="ASW95" s="44"/>
      <c r="ASX95" s="44"/>
      <c r="ASY95" s="44"/>
      <c r="ASZ95" s="44"/>
      <c r="ATA95" s="44"/>
      <c r="ATB95" s="44"/>
      <c r="ATC95" s="44"/>
      <c r="ATD95" s="44"/>
      <c r="ATE95" s="44"/>
      <c r="ATF95" s="44"/>
      <c r="ATG95" s="44"/>
      <c r="ATH95" s="44"/>
      <c r="ATI95" s="44"/>
      <c r="ATJ95" s="44"/>
      <c r="ATK95" s="44"/>
      <c r="ATL95" s="44"/>
      <c r="ATM95" s="44"/>
      <c r="ATN95" s="44"/>
      <c r="ATO95" s="44"/>
      <c r="ATP95" s="44"/>
      <c r="ATQ95" s="44"/>
      <c r="ATR95" s="44"/>
      <c r="ATS95" s="44"/>
      <c r="ATT95" s="44"/>
      <c r="ATU95" s="44"/>
      <c r="ATV95" s="44"/>
      <c r="ATW95" s="44"/>
      <c r="ATX95" s="44"/>
      <c r="ATY95" s="44"/>
      <c r="ATZ95" s="44"/>
      <c r="AUA95" s="44"/>
      <c r="AUB95" s="44"/>
      <c r="AUC95" s="44"/>
      <c r="AUD95" s="44"/>
      <c r="AUE95" s="44"/>
      <c r="AUF95" s="44"/>
      <c r="AUG95" s="44"/>
      <c r="AUH95" s="44"/>
      <c r="AUI95" s="44"/>
      <c r="AUJ95" s="44"/>
      <c r="AUK95" s="44"/>
      <c r="AUL95" s="44"/>
      <c r="AUM95" s="44"/>
      <c r="AUN95" s="44"/>
      <c r="AUO95" s="44"/>
      <c r="AUP95" s="44"/>
      <c r="AUQ95" s="44"/>
      <c r="AUR95" s="44"/>
      <c r="AUS95" s="44"/>
      <c r="AUT95" s="44"/>
      <c r="AUU95" s="44"/>
      <c r="AUV95" s="44"/>
      <c r="AUW95" s="44"/>
      <c r="AUX95" s="44"/>
      <c r="AUY95" s="44"/>
      <c r="AUZ95" s="44"/>
      <c r="AVA95" s="44"/>
      <c r="AVB95" s="44"/>
      <c r="AVC95" s="44"/>
      <c r="AVD95" s="44"/>
      <c r="AVE95" s="44"/>
      <c r="AVF95" s="44"/>
      <c r="AVG95" s="44"/>
      <c r="AVH95" s="44"/>
      <c r="AVI95" s="44"/>
      <c r="AVJ95" s="44"/>
      <c r="AVK95" s="44"/>
      <c r="AVL95" s="44"/>
      <c r="AVM95" s="44"/>
      <c r="AVN95" s="44"/>
      <c r="AVO95" s="44"/>
      <c r="AVP95" s="44"/>
      <c r="AVQ95" s="44"/>
      <c r="AVR95" s="44"/>
      <c r="AVS95" s="44"/>
      <c r="AVT95" s="44"/>
      <c r="AVU95" s="44"/>
      <c r="AVV95" s="44"/>
      <c r="AVW95" s="44"/>
      <c r="AVX95" s="44"/>
      <c r="AVY95" s="44"/>
      <c r="AVZ95" s="44"/>
      <c r="AWA95" s="44"/>
      <c r="AWB95" s="44"/>
      <c r="AWC95" s="44"/>
      <c r="AWD95" s="44"/>
      <c r="AWE95" s="44"/>
      <c r="AWF95" s="44"/>
      <c r="AWG95" s="44"/>
      <c r="AWH95" s="44"/>
      <c r="AWI95" s="44"/>
      <c r="AWJ95" s="44"/>
      <c r="AWK95" s="44"/>
      <c r="AWL95" s="44"/>
      <c r="AWM95" s="44"/>
      <c r="AWN95" s="44"/>
      <c r="AWO95" s="44"/>
      <c r="AWP95" s="44"/>
      <c r="AWQ95" s="44"/>
      <c r="AWR95" s="44"/>
      <c r="AWS95" s="44"/>
      <c r="AWT95" s="44"/>
      <c r="AWU95" s="44"/>
      <c r="AWV95" s="44"/>
      <c r="AWW95" s="44"/>
      <c r="AWX95" s="44"/>
      <c r="AWY95" s="44"/>
      <c r="AWZ95" s="44"/>
      <c r="AXA95" s="44"/>
      <c r="AXB95" s="44"/>
      <c r="AXC95" s="44"/>
      <c r="AXD95" s="44"/>
      <c r="AXE95" s="44"/>
      <c r="AXF95" s="44"/>
      <c r="AXG95" s="44"/>
      <c r="AXH95" s="44"/>
      <c r="AXI95" s="44"/>
      <c r="AXJ95" s="44"/>
      <c r="AXK95" s="44"/>
      <c r="AXL95" s="44"/>
      <c r="AXM95" s="44"/>
      <c r="AXN95" s="44"/>
      <c r="AXO95" s="44"/>
      <c r="AXP95" s="44"/>
      <c r="AXQ95" s="44"/>
      <c r="AXR95" s="44"/>
      <c r="AXS95" s="44"/>
      <c r="AXT95" s="44"/>
      <c r="AXU95" s="44"/>
      <c r="AXV95" s="44"/>
      <c r="AXW95" s="44"/>
      <c r="AXX95" s="44"/>
      <c r="AXY95" s="44"/>
      <c r="AXZ95" s="44"/>
      <c r="AYA95" s="44"/>
      <c r="AYB95" s="44"/>
      <c r="AYC95" s="44"/>
      <c r="AYD95" s="44"/>
      <c r="AYE95" s="44"/>
      <c r="AYF95" s="44"/>
      <c r="AYG95" s="44"/>
      <c r="AYH95" s="44"/>
      <c r="AYI95" s="44"/>
      <c r="AYJ95" s="44"/>
      <c r="AYK95" s="44"/>
      <c r="AYL95" s="44"/>
      <c r="AYM95" s="44"/>
      <c r="AYN95" s="44"/>
      <c r="AYO95" s="44"/>
      <c r="AYP95" s="44"/>
      <c r="AYQ95" s="44"/>
      <c r="AYR95" s="44"/>
      <c r="AYS95" s="44"/>
      <c r="AYT95" s="44"/>
      <c r="AYU95" s="44"/>
      <c r="AYV95" s="44"/>
      <c r="AYW95" s="44"/>
      <c r="AYX95" s="44"/>
      <c r="AYY95" s="44"/>
      <c r="AYZ95" s="44"/>
      <c r="AZA95" s="44"/>
      <c r="AZB95" s="44"/>
      <c r="AZC95" s="44"/>
      <c r="AZD95" s="44"/>
      <c r="AZE95" s="44"/>
      <c r="AZF95" s="44"/>
      <c r="AZG95" s="44"/>
      <c r="AZH95" s="44"/>
      <c r="AZI95" s="44"/>
      <c r="AZJ95" s="44"/>
      <c r="AZK95" s="44"/>
      <c r="AZL95" s="44"/>
      <c r="AZM95" s="44"/>
      <c r="AZN95" s="44"/>
      <c r="AZO95" s="44"/>
      <c r="AZP95" s="44"/>
      <c r="AZQ95" s="44"/>
      <c r="AZR95" s="44"/>
      <c r="AZS95" s="44"/>
      <c r="AZT95" s="44"/>
      <c r="AZU95" s="44"/>
      <c r="AZV95" s="44"/>
      <c r="AZW95" s="44"/>
      <c r="AZX95" s="44"/>
      <c r="AZY95" s="44"/>
      <c r="AZZ95" s="44"/>
      <c r="BAA95" s="44"/>
      <c r="BAB95" s="44"/>
      <c r="BAC95" s="44"/>
      <c r="BAD95" s="44"/>
      <c r="BAE95" s="44"/>
      <c r="BAF95" s="44"/>
      <c r="BAG95" s="44"/>
      <c r="BAH95" s="44"/>
      <c r="BAI95" s="44"/>
      <c r="BAJ95" s="44"/>
      <c r="BAK95" s="44"/>
      <c r="BAL95" s="44"/>
      <c r="BAM95" s="44"/>
      <c r="BAN95" s="44"/>
      <c r="BAO95" s="44"/>
      <c r="BAP95" s="44"/>
      <c r="BAQ95" s="44"/>
      <c r="BAR95" s="44"/>
      <c r="BAS95" s="44"/>
      <c r="BAT95" s="44"/>
      <c r="BAU95" s="44"/>
      <c r="BAV95" s="44"/>
      <c r="BAW95" s="44"/>
      <c r="BAX95" s="44"/>
      <c r="BAY95" s="44"/>
      <c r="BAZ95" s="44"/>
      <c r="BBA95" s="44"/>
      <c r="BBB95" s="44"/>
      <c r="BBC95" s="44"/>
      <c r="BBD95" s="44"/>
      <c r="BBE95" s="44"/>
      <c r="BBF95" s="44"/>
      <c r="BBG95" s="44"/>
      <c r="BBH95" s="44"/>
      <c r="BBI95" s="44"/>
      <c r="BBJ95" s="44"/>
      <c r="BBK95" s="44"/>
      <c r="BBL95" s="44"/>
      <c r="BBM95" s="44"/>
      <c r="BBN95" s="44"/>
      <c r="BBO95" s="44"/>
      <c r="BBP95" s="44"/>
      <c r="BBQ95" s="44"/>
      <c r="BBR95" s="44"/>
      <c r="BBS95" s="44"/>
      <c r="BBT95" s="44"/>
      <c r="BBU95" s="44"/>
      <c r="BBV95" s="44"/>
      <c r="BBW95" s="44"/>
      <c r="BBX95" s="44"/>
      <c r="BBY95" s="44"/>
      <c r="BBZ95" s="44"/>
      <c r="BCA95" s="44"/>
      <c r="BCB95" s="44"/>
      <c r="BCC95" s="44"/>
      <c r="BCD95" s="44"/>
      <c r="BCE95" s="44"/>
      <c r="BCF95" s="44"/>
      <c r="BCG95" s="44"/>
      <c r="BCH95" s="44"/>
      <c r="BCI95" s="44"/>
      <c r="BCJ95" s="44"/>
      <c r="BCK95" s="44"/>
      <c r="BCL95" s="44"/>
      <c r="BCM95" s="44"/>
      <c r="BCN95" s="44"/>
      <c r="BCO95" s="44"/>
      <c r="BCP95" s="44"/>
      <c r="BCQ95" s="44"/>
      <c r="BCR95" s="44"/>
      <c r="BCS95" s="44"/>
      <c r="BCT95" s="44"/>
      <c r="BCU95" s="44"/>
      <c r="BCV95" s="44"/>
      <c r="BCW95" s="44"/>
      <c r="BCX95" s="44"/>
      <c r="BCY95" s="44"/>
      <c r="BCZ95" s="44"/>
      <c r="BDA95" s="44"/>
      <c r="BDB95" s="44"/>
      <c r="BDC95" s="44"/>
      <c r="BDD95" s="44"/>
      <c r="BDE95" s="44"/>
      <c r="BDF95" s="44"/>
      <c r="BDG95" s="44"/>
      <c r="BDH95" s="44"/>
      <c r="BDI95" s="44"/>
      <c r="BDJ95" s="44"/>
      <c r="BDK95" s="44"/>
      <c r="BDL95" s="44"/>
      <c r="BDM95" s="44"/>
      <c r="BDN95" s="44"/>
      <c r="BDO95" s="44"/>
      <c r="BDP95" s="44"/>
      <c r="BDQ95" s="44"/>
      <c r="BDR95" s="44"/>
      <c r="BDS95" s="44"/>
      <c r="BDT95" s="44"/>
      <c r="BDU95" s="44"/>
      <c r="BDV95" s="44"/>
      <c r="BDW95" s="44"/>
      <c r="BDX95" s="44"/>
      <c r="BDY95" s="44"/>
      <c r="BDZ95" s="44"/>
      <c r="BEA95" s="44"/>
      <c r="BEB95" s="44"/>
      <c r="BEC95" s="44"/>
      <c r="BED95" s="44"/>
      <c r="BEE95" s="44"/>
      <c r="BEF95" s="44"/>
      <c r="BEG95" s="44"/>
      <c r="BEH95" s="44"/>
      <c r="BEI95" s="44"/>
      <c r="BEJ95" s="44"/>
      <c r="BEK95" s="44"/>
      <c r="BEL95" s="44"/>
      <c r="BEM95" s="44"/>
      <c r="BEN95" s="44"/>
      <c r="BEO95" s="44"/>
      <c r="BEP95" s="44"/>
      <c r="BEQ95" s="44"/>
      <c r="BER95" s="44"/>
      <c r="BES95" s="44"/>
      <c r="BET95" s="44"/>
      <c r="BEU95" s="44"/>
      <c r="BEV95" s="44"/>
      <c r="BEW95" s="44"/>
      <c r="BEX95" s="44"/>
      <c r="BEY95" s="44"/>
      <c r="BEZ95" s="44"/>
      <c r="BFA95" s="44"/>
      <c r="BFB95" s="44"/>
      <c r="BFC95" s="44"/>
      <c r="BFD95" s="44"/>
      <c r="BFE95" s="44"/>
      <c r="BFF95" s="44"/>
      <c r="BFG95" s="44"/>
      <c r="BFH95" s="44"/>
      <c r="BFI95" s="44"/>
      <c r="BFJ95" s="44"/>
      <c r="BFK95" s="44"/>
      <c r="BFL95" s="44"/>
      <c r="BFM95" s="44"/>
      <c r="BFN95" s="44"/>
      <c r="BFO95" s="44"/>
      <c r="BFP95" s="44"/>
      <c r="BFQ95" s="44"/>
      <c r="BFR95" s="44"/>
      <c r="BFS95" s="44"/>
      <c r="BFT95" s="44"/>
      <c r="BFU95" s="44"/>
      <c r="BFV95" s="44"/>
      <c r="BFW95" s="44"/>
      <c r="BFX95" s="44"/>
      <c r="BFY95" s="44"/>
      <c r="BFZ95" s="44"/>
      <c r="BGA95" s="44"/>
      <c r="BGB95" s="44"/>
      <c r="BGC95" s="44"/>
      <c r="BGD95" s="44"/>
      <c r="BGE95" s="44"/>
      <c r="BGF95" s="44"/>
      <c r="BGG95" s="44"/>
      <c r="BGH95" s="44"/>
      <c r="BGI95" s="44"/>
      <c r="BGJ95" s="44"/>
      <c r="BGK95" s="44"/>
      <c r="BGL95" s="44"/>
      <c r="BGM95" s="44"/>
      <c r="BGN95" s="44"/>
      <c r="BGO95" s="44"/>
      <c r="BGP95" s="44"/>
      <c r="BGQ95" s="44"/>
      <c r="BGR95" s="44"/>
      <c r="BGS95" s="44"/>
      <c r="BGT95" s="44"/>
      <c r="BGU95" s="44"/>
      <c r="BGV95" s="44"/>
      <c r="BGW95" s="44"/>
      <c r="BGX95" s="44"/>
      <c r="BGY95" s="44"/>
      <c r="BGZ95" s="44"/>
      <c r="BHA95" s="44"/>
      <c r="BHB95" s="44"/>
      <c r="BHC95" s="44"/>
      <c r="BHD95" s="44"/>
      <c r="BHE95" s="44"/>
      <c r="BHF95" s="44"/>
      <c r="BHG95" s="44"/>
      <c r="BHH95" s="44"/>
      <c r="BHI95" s="44"/>
      <c r="BHJ95" s="44"/>
      <c r="BHK95" s="44"/>
      <c r="BHL95" s="44"/>
      <c r="BHM95" s="44"/>
      <c r="BHN95" s="44"/>
      <c r="BHO95" s="44"/>
      <c r="BHP95" s="44"/>
      <c r="BHQ95" s="44"/>
      <c r="BHR95" s="44"/>
      <c r="BHS95" s="44"/>
      <c r="BHT95" s="44"/>
      <c r="BHU95" s="44"/>
      <c r="BHV95" s="44"/>
      <c r="BHW95" s="44"/>
      <c r="BHX95" s="44"/>
      <c r="BHY95" s="44"/>
      <c r="BHZ95" s="44"/>
      <c r="BIA95" s="44"/>
      <c r="BIB95" s="44"/>
      <c r="BIC95" s="44"/>
      <c r="BID95" s="44"/>
      <c r="BIE95" s="44"/>
      <c r="BIF95" s="44"/>
      <c r="BIG95" s="44"/>
      <c r="BIH95" s="44"/>
      <c r="BII95" s="44"/>
      <c r="BIJ95" s="44"/>
      <c r="BIK95" s="44"/>
      <c r="BIL95" s="44"/>
      <c r="BIM95" s="44"/>
      <c r="BIN95" s="44"/>
      <c r="BIO95" s="44"/>
      <c r="BIP95" s="44"/>
      <c r="BIQ95" s="44"/>
      <c r="BIR95" s="44"/>
      <c r="BIS95" s="44"/>
      <c r="BIT95" s="44"/>
      <c r="BIU95" s="44"/>
      <c r="BIV95" s="44"/>
      <c r="BIW95" s="44"/>
      <c r="BIX95" s="44"/>
      <c r="BIY95" s="44"/>
      <c r="BIZ95" s="44"/>
      <c r="BJA95" s="44"/>
      <c r="BJB95" s="44"/>
      <c r="BJC95" s="44"/>
      <c r="BJD95" s="44"/>
      <c r="BJE95" s="44"/>
      <c r="BJF95" s="44"/>
      <c r="BJG95" s="44"/>
      <c r="BJH95" s="44"/>
      <c r="BJI95" s="44"/>
      <c r="BJJ95" s="44"/>
      <c r="BJK95" s="44"/>
      <c r="BJL95" s="44"/>
      <c r="BJM95" s="44"/>
      <c r="BJN95" s="44"/>
      <c r="BJO95" s="44"/>
      <c r="BJP95" s="44"/>
      <c r="BJQ95" s="44"/>
      <c r="BJR95" s="44"/>
      <c r="BJS95" s="44"/>
      <c r="BJT95" s="44"/>
      <c r="BJU95" s="44"/>
      <c r="BJV95" s="44"/>
      <c r="BJW95" s="44"/>
      <c r="BJX95" s="44"/>
      <c r="BJY95" s="44"/>
      <c r="BJZ95" s="44"/>
      <c r="BKA95" s="44"/>
      <c r="BKB95" s="44"/>
      <c r="BKC95" s="44"/>
      <c r="BKD95" s="44"/>
      <c r="BKE95" s="44"/>
      <c r="BKF95" s="44"/>
      <c r="BKG95" s="44"/>
      <c r="BKH95" s="44"/>
      <c r="BKI95" s="44"/>
      <c r="BKJ95" s="44"/>
      <c r="BKK95" s="44"/>
      <c r="BKL95" s="44"/>
      <c r="BKM95" s="44"/>
      <c r="BKN95" s="44"/>
      <c r="BKO95" s="44"/>
      <c r="BKP95" s="44"/>
      <c r="BKQ95" s="44"/>
      <c r="BKR95" s="44"/>
      <c r="BKS95" s="44"/>
      <c r="BKT95" s="44"/>
      <c r="BKU95" s="44"/>
      <c r="BKV95" s="44"/>
      <c r="BKW95" s="44"/>
      <c r="BKX95" s="44"/>
      <c r="BKY95" s="44"/>
      <c r="BKZ95" s="44"/>
      <c r="BLA95" s="44"/>
      <c r="BLB95" s="44"/>
      <c r="BLC95" s="44"/>
      <c r="BLD95" s="44"/>
      <c r="BLE95" s="44"/>
      <c r="BLF95" s="44"/>
      <c r="BLG95" s="44"/>
      <c r="BLH95" s="44"/>
      <c r="BLI95" s="44"/>
      <c r="BLJ95" s="44"/>
      <c r="BLK95" s="44"/>
      <c r="BLL95" s="44"/>
      <c r="BLM95" s="44"/>
      <c r="BLN95" s="44"/>
      <c r="BLO95" s="44"/>
      <c r="BLP95" s="44"/>
      <c r="BLQ95" s="44"/>
      <c r="BLR95" s="44"/>
      <c r="BLS95" s="44"/>
      <c r="BLT95" s="44"/>
      <c r="BLU95" s="44"/>
      <c r="BLV95" s="44"/>
      <c r="BLW95" s="44"/>
      <c r="BLX95" s="44"/>
      <c r="BLY95" s="44"/>
      <c r="BLZ95" s="44"/>
      <c r="BMA95" s="44"/>
      <c r="BMB95" s="44"/>
      <c r="BMC95" s="44"/>
      <c r="BMD95" s="44"/>
      <c r="BME95" s="44"/>
      <c r="BMF95" s="44"/>
      <c r="BMG95" s="44"/>
      <c r="BMH95" s="44"/>
      <c r="BMI95" s="44"/>
      <c r="BMJ95" s="44"/>
      <c r="BMK95" s="44"/>
      <c r="BML95" s="44"/>
      <c r="BMM95" s="44"/>
      <c r="BMN95" s="44"/>
      <c r="BMO95" s="44"/>
      <c r="BMP95" s="44"/>
      <c r="BMQ95" s="44"/>
      <c r="BMR95" s="44"/>
      <c r="BMS95" s="44"/>
      <c r="BMT95" s="44"/>
      <c r="BMU95" s="44"/>
      <c r="BMV95" s="44"/>
      <c r="BMW95" s="44"/>
      <c r="BMX95" s="44"/>
      <c r="BMY95" s="44"/>
      <c r="BMZ95" s="44"/>
      <c r="BNA95" s="44"/>
      <c r="BNB95" s="44"/>
      <c r="BNC95" s="44"/>
      <c r="BND95" s="44"/>
      <c r="BNE95" s="44"/>
      <c r="BNF95" s="44"/>
      <c r="BNG95" s="44"/>
      <c r="BNH95" s="44"/>
      <c r="BNI95" s="44"/>
      <c r="BNJ95" s="44"/>
      <c r="BNK95" s="44"/>
      <c r="BNL95" s="44"/>
      <c r="BNM95" s="44"/>
      <c r="BNN95" s="44"/>
      <c r="BNO95" s="44"/>
      <c r="BNP95" s="44"/>
      <c r="BNQ95" s="44"/>
      <c r="BNR95" s="44"/>
      <c r="BNS95" s="44"/>
      <c r="BNT95" s="44"/>
      <c r="BNU95" s="44"/>
      <c r="BNV95" s="44"/>
      <c r="BNW95" s="44"/>
      <c r="BNX95" s="44"/>
      <c r="BNY95" s="44"/>
      <c r="BNZ95" s="44"/>
      <c r="BOA95" s="44"/>
      <c r="BOB95" s="44"/>
      <c r="BOC95" s="44"/>
      <c r="BOD95" s="44"/>
      <c r="BOE95" s="44"/>
      <c r="BOF95" s="44"/>
      <c r="BOG95" s="44"/>
      <c r="BOH95" s="44"/>
      <c r="BOI95" s="44"/>
      <c r="BOJ95" s="44"/>
      <c r="BOK95" s="44"/>
      <c r="BOL95" s="44"/>
      <c r="BOM95" s="44"/>
      <c r="BON95" s="44"/>
      <c r="BOO95" s="44"/>
      <c r="BOP95" s="44"/>
      <c r="BOQ95" s="44"/>
      <c r="BOR95" s="44"/>
      <c r="BOS95" s="44"/>
      <c r="BOT95" s="44"/>
      <c r="BOU95" s="44"/>
      <c r="BOV95" s="44"/>
      <c r="BOW95" s="44"/>
      <c r="BOX95" s="44"/>
      <c r="BOY95" s="44"/>
      <c r="BOZ95" s="44"/>
      <c r="BPA95" s="44"/>
      <c r="BPB95" s="44"/>
      <c r="BPC95" s="44"/>
      <c r="BPD95" s="44"/>
      <c r="BPE95" s="44"/>
      <c r="BPF95" s="44"/>
      <c r="BPG95" s="44"/>
      <c r="BPH95" s="44"/>
      <c r="BPI95" s="44"/>
      <c r="BPJ95" s="44"/>
      <c r="BPK95" s="44"/>
      <c r="BPL95" s="44"/>
      <c r="BPM95" s="44"/>
      <c r="BPN95" s="44"/>
      <c r="BPO95" s="44"/>
      <c r="BPP95" s="44"/>
      <c r="BPQ95" s="44"/>
      <c r="BPR95" s="44"/>
      <c r="BPS95" s="44"/>
      <c r="BPT95" s="44"/>
      <c r="BPU95" s="44"/>
      <c r="BPV95" s="44"/>
      <c r="BPW95" s="44"/>
      <c r="BPX95" s="44"/>
      <c r="BPY95" s="44"/>
      <c r="BPZ95" s="44"/>
      <c r="BQA95" s="44"/>
      <c r="BQB95" s="44"/>
      <c r="BQC95" s="44"/>
      <c r="BQD95" s="44"/>
      <c r="BQE95" s="44"/>
      <c r="BQF95" s="44"/>
      <c r="BQG95" s="44"/>
      <c r="BQH95" s="44"/>
      <c r="BQI95" s="44"/>
      <c r="BQJ95" s="44"/>
      <c r="BQK95" s="44"/>
      <c r="BQL95" s="44"/>
      <c r="BQM95" s="44"/>
      <c r="BQN95" s="44"/>
      <c r="BQO95" s="44"/>
      <c r="BQP95" s="44"/>
      <c r="BQQ95" s="44"/>
      <c r="BQR95" s="44"/>
      <c r="BQS95" s="44"/>
      <c r="BQT95" s="44"/>
      <c r="BQU95" s="44"/>
      <c r="BQV95" s="44"/>
      <c r="BQW95" s="44"/>
      <c r="BQX95" s="44"/>
      <c r="BQY95" s="44"/>
      <c r="BQZ95" s="44"/>
      <c r="BRA95" s="44"/>
      <c r="BRB95" s="44"/>
      <c r="BRC95" s="44"/>
      <c r="BRD95" s="44"/>
      <c r="BRE95" s="44"/>
      <c r="BRF95" s="44"/>
      <c r="BRG95" s="44"/>
      <c r="BRH95" s="44"/>
      <c r="BRI95" s="44"/>
      <c r="BRJ95" s="44"/>
      <c r="BRK95" s="44"/>
      <c r="BRL95" s="44"/>
      <c r="BRM95" s="44"/>
      <c r="BRN95" s="44"/>
      <c r="BRO95" s="44"/>
      <c r="BRP95" s="44"/>
      <c r="BRQ95" s="44"/>
      <c r="BRR95" s="44"/>
      <c r="BRS95" s="44"/>
      <c r="BRT95" s="44"/>
      <c r="BRU95" s="44"/>
      <c r="BRV95" s="44"/>
      <c r="BRW95" s="44"/>
      <c r="BRX95" s="44"/>
      <c r="BRY95" s="44"/>
      <c r="BRZ95" s="44"/>
      <c r="BSA95" s="44"/>
      <c r="BSB95" s="44"/>
      <c r="BSC95" s="44"/>
      <c r="BSD95" s="44"/>
      <c r="BSE95" s="44"/>
      <c r="BSF95" s="44"/>
      <c r="BSG95" s="44"/>
      <c r="BSH95" s="44"/>
      <c r="BSI95" s="44"/>
      <c r="BSJ95" s="44"/>
      <c r="BSK95" s="44"/>
      <c r="BSL95" s="44"/>
      <c r="BSM95" s="44"/>
      <c r="BSN95" s="44"/>
      <c r="BSO95" s="44"/>
      <c r="BSP95" s="44"/>
      <c r="BSQ95" s="44"/>
      <c r="BSR95" s="44"/>
      <c r="BSS95" s="44"/>
      <c r="BST95" s="44"/>
      <c r="BSU95" s="44"/>
      <c r="BSV95" s="44"/>
      <c r="BSW95" s="44"/>
      <c r="BSX95" s="44"/>
      <c r="BSY95" s="44"/>
      <c r="BSZ95" s="44"/>
      <c r="BTA95" s="44"/>
      <c r="BTB95" s="44"/>
      <c r="BTC95" s="44"/>
      <c r="BTD95" s="44"/>
      <c r="BTE95" s="44"/>
      <c r="BTF95" s="44"/>
      <c r="BTG95" s="44"/>
      <c r="BTH95" s="44"/>
      <c r="BTI95" s="44"/>
      <c r="BTJ95" s="44"/>
      <c r="BTK95" s="44"/>
      <c r="BTL95" s="44"/>
      <c r="BTM95" s="44"/>
      <c r="BTN95" s="44"/>
      <c r="BTO95" s="44"/>
      <c r="BTP95" s="44"/>
      <c r="BTQ95" s="44"/>
      <c r="BTR95" s="44"/>
      <c r="BTS95" s="44"/>
      <c r="BTT95" s="44"/>
      <c r="BTU95" s="44"/>
      <c r="BTV95" s="44"/>
      <c r="BTW95" s="44"/>
      <c r="BTX95" s="44"/>
      <c r="BTY95" s="44"/>
      <c r="BTZ95" s="44"/>
      <c r="BUA95" s="44"/>
      <c r="BUB95" s="44"/>
      <c r="BUC95" s="44"/>
      <c r="BUD95" s="44"/>
      <c r="BUE95" s="44"/>
      <c r="BUF95" s="44"/>
      <c r="BUG95" s="44"/>
      <c r="BUH95" s="44"/>
      <c r="BUI95" s="44"/>
      <c r="BUJ95" s="44"/>
      <c r="BUK95" s="44"/>
      <c r="BUL95" s="44"/>
      <c r="BUM95" s="44"/>
      <c r="BUN95" s="44"/>
      <c r="BUO95" s="44"/>
      <c r="BUP95" s="44"/>
      <c r="BUQ95" s="44"/>
      <c r="BUR95" s="44"/>
      <c r="BUS95" s="44"/>
      <c r="BUT95" s="44"/>
      <c r="BUU95" s="44"/>
      <c r="BUV95" s="44"/>
      <c r="BUW95" s="44"/>
      <c r="BUX95" s="44"/>
      <c r="BUY95" s="44"/>
      <c r="BUZ95" s="44"/>
      <c r="BVA95" s="44"/>
      <c r="BVB95" s="44"/>
      <c r="BVC95" s="44"/>
      <c r="BVD95" s="44"/>
      <c r="BVE95" s="44"/>
      <c r="BVF95" s="44"/>
      <c r="BVG95" s="44"/>
      <c r="BVH95" s="44"/>
      <c r="BVI95" s="44"/>
      <c r="BVJ95" s="44"/>
      <c r="BVK95" s="44"/>
      <c r="BVL95" s="44"/>
      <c r="BVM95" s="44"/>
      <c r="BVN95" s="44"/>
      <c r="BVO95" s="44"/>
      <c r="BVP95" s="44"/>
      <c r="BVQ95" s="44"/>
      <c r="BVR95" s="44"/>
      <c r="BVS95" s="44"/>
      <c r="BVT95" s="44"/>
      <c r="BVU95" s="44"/>
      <c r="BVV95" s="44"/>
      <c r="BVW95" s="44"/>
      <c r="BVX95" s="44"/>
      <c r="BVY95" s="44"/>
      <c r="BVZ95" s="44"/>
      <c r="BWA95" s="44"/>
      <c r="BWB95" s="44"/>
      <c r="BWC95" s="44"/>
      <c r="BWD95" s="44"/>
      <c r="BWE95" s="44"/>
      <c r="BWF95" s="44"/>
      <c r="BWG95" s="44"/>
      <c r="BWH95" s="44"/>
      <c r="BWI95" s="44"/>
      <c r="BWJ95" s="44"/>
      <c r="BWK95" s="44"/>
      <c r="BWL95" s="44"/>
      <c r="BWM95" s="44"/>
      <c r="BWN95" s="44"/>
      <c r="BWO95" s="44"/>
      <c r="BWP95" s="44"/>
      <c r="BWQ95" s="44"/>
      <c r="BWR95" s="44"/>
      <c r="BWS95" s="44"/>
      <c r="BWT95" s="44"/>
      <c r="BWU95" s="44"/>
      <c r="BWV95" s="44"/>
      <c r="BWW95" s="44"/>
      <c r="BWX95" s="44"/>
      <c r="BWY95" s="44"/>
      <c r="BWZ95" s="44"/>
      <c r="BXA95" s="44"/>
      <c r="BXB95" s="44"/>
      <c r="BXC95" s="44"/>
      <c r="BXD95" s="44"/>
      <c r="BXE95" s="44"/>
      <c r="BXF95" s="44"/>
      <c r="BXG95" s="44"/>
      <c r="BXH95" s="44"/>
      <c r="BXI95" s="44"/>
      <c r="BXJ95" s="44"/>
      <c r="BXK95" s="44"/>
      <c r="BXL95" s="44"/>
      <c r="BXM95" s="44"/>
      <c r="BXN95" s="44"/>
      <c r="BXO95" s="44"/>
      <c r="BXP95" s="44"/>
      <c r="BXQ95" s="44"/>
      <c r="BXR95" s="44"/>
      <c r="BXS95" s="44"/>
      <c r="BXT95" s="44"/>
      <c r="BXU95" s="44"/>
      <c r="BXV95" s="44"/>
      <c r="BXW95" s="44"/>
      <c r="BXX95" s="44"/>
      <c r="BXY95" s="44"/>
      <c r="BXZ95" s="44"/>
      <c r="BYA95" s="44"/>
      <c r="BYB95" s="44"/>
      <c r="BYC95" s="44"/>
      <c r="BYD95" s="44"/>
      <c r="BYE95" s="44"/>
      <c r="BYF95" s="44"/>
      <c r="BYG95" s="44"/>
      <c r="BYH95" s="44"/>
      <c r="BYI95" s="44"/>
      <c r="BYJ95" s="44"/>
      <c r="BYK95" s="44"/>
      <c r="BYL95" s="44"/>
      <c r="BYM95" s="44"/>
      <c r="BYN95" s="44"/>
      <c r="BYO95" s="44"/>
      <c r="BYP95" s="44"/>
      <c r="BYQ95" s="44"/>
      <c r="BYR95" s="44"/>
      <c r="BYS95" s="44"/>
      <c r="BYT95" s="44"/>
      <c r="BYU95" s="44"/>
      <c r="BYV95" s="44"/>
      <c r="BYW95" s="44"/>
      <c r="BYX95" s="44"/>
      <c r="BYY95" s="44"/>
      <c r="BYZ95" s="44"/>
      <c r="BZA95" s="44"/>
      <c r="BZB95" s="44"/>
      <c r="BZC95" s="44"/>
      <c r="BZD95" s="44"/>
      <c r="BZE95" s="44"/>
      <c r="BZF95" s="44"/>
      <c r="BZG95" s="44"/>
      <c r="BZH95" s="44"/>
      <c r="BZI95" s="44"/>
      <c r="BZJ95" s="44"/>
      <c r="BZK95" s="44"/>
      <c r="BZL95" s="44"/>
      <c r="BZM95" s="44"/>
      <c r="BZN95" s="44"/>
      <c r="BZO95" s="44"/>
      <c r="BZP95" s="44"/>
      <c r="BZQ95" s="44"/>
      <c r="BZR95" s="44"/>
      <c r="BZS95" s="44"/>
      <c r="BZT95" s="44"/>
      <c r="BZU95" s="44"/>
      <c r="BZV95" s="44"/>
      <c r="BZW95" s="44"/>
      <c r="BZX95" s="44"/>
      <c r="BZY95" s="44"/>
      <c r="BZZ95" s="44"/>
      <c r="CAA95" s="44"/>
      <c r="CAB95" s="44"/>
      <c r="CAC95" s="44"/>
      <c r="CAD95" s="44"/>
      <c r="CAE95" s="44"/>
      <c r="CAF95" s="44"/>
      <c r="CAG95" s="44"/>
      <c r="CAH95" s="44"/>
      <c r="CAI95" s="44"/>
      <c r="CAJ95" s="44"/>
      <c r="CAK95" s="44"/>
      <c r="CAL95" s="44"/>
      <c r="CAM95" s="44"/>
      <c r="CAN95" s="44"/>
      <c r="CAO95" s="44"/>
      <c r="CAP95" s="44"/>
      <c r="CAQ95" s="44"/>
      <c r="CAR95" s="44"/>
      <c r="CAS95" s="44"/>
      <c r="CAT95" s="44"/>
      <c r="CAU95" s="44"/>
      <c r="CAV95" s="44"/>
      <c r="CAW95" s="44"/>
      <c r="CAX95" s="44"/>
      <c r="CAY95" s="44"/>
      <c r="CAZ95" s="44"/>
      <c r="CBA95" s="44"/>
      <c r="CBB95" s="44"/>
      <c r="CBC95" s="44"/>
      <c r="CBD95" s="44"/>
      <c r="CBE95" s="44"/>
      <c r="CBF95" s="44"/>
      <c r="CBG95" s="44"/>
      <c r="CBH95" s="44"/>
      <c r="CBI95" s="44"/>
      <c r="CBJ95" s="44"/>
      <c r="CBK95" s="44"/>
      <c r="CBL95" s="44"/>
      <c r="CBM95" s="44"/>
      <c r="CBN95" s="44"/>
      <c r="CBO95" s="44"/>
      <c r="CBP95" s="44"/>
      <c r="CBQ95" s="44"/>
      <c r="CBR95" s="44"/>
      <c r="CBS95" s="44"/>
      <c r="CBT95" s="44"/>
      <c r="CBU95" s="44"/>
      <c r="CBV95" s="44"/>
      <c r="CBW95" s="44"/>
      <c r="CBX95" s="44"/>
      <c r="CBY95" s="44"/>
      <c r="CBZ95" s="44"/>
      <c r="CCA95" s="44"/>
      <c r="CCB95" s="44"/>
      <c r="CCC95" s="44"/>
      <c r="CCD95" s="44"/>
      <c r="CCE95" s="44"/>
      <c r="CCF95" s="44"/>
      <c r="CCG95" s="44"/>
      <c r="CCH95" s="44"/>
      <c r="CCI95" s="44"/>
      <c r="CCJ95" s="44"/>
      <c r="CCK95" s="44"/>
      <c r="CCL95" s="44"/>
      <c r="CCM95" s="44"/>
      <c r="CCN95" s="44"/>
      <c r="CCO95" s="44"/>
      <c r="CCP95" s="44"/>
      <c r="CCQ95" s="44"/>
      <c r="CCR95" s="44"/>
      <c r="CCS95" s="44"/>
      <c r="CCT95" s="44"/>
      <c r="CCU95" s="44"/>
      <c r="CCV95" s="44"/>
      <c r="CCW95" s="44"/>
      <c r="CCX95" s="44"/>
      <c r="CCY95" s="44"/>
      <c r="CCZ95" s="44"/>
      <c r="CDA95" s="44"/>
      <c r="CDB95" s="44"/>
      <c r="CDC95" s="44"/>
      <c r="CDD95" s="44"/>
      <c r="CDE95" s="44"/>
      <c r="CDF95" s="44"/>
      <c r="CDG95" s="44"/>
      <c r="CDH95" s="44"/>
      <c r="CDI95" s="44"/>
      <c r="CDJ95" s="44"/>
      <c r="CDK95" s="44"/>
      <c r="CDL95" s="44"/>
      <c r="CDM95" s="44"/>
      <c r="CDN95" s="44"/>
      <c r="CDO95" s="44"/>
      <c r="CDP95" s="44"/>
      <c r="CDQ95" s="44"/>
      <c r="CDR95" s="44"/>
      <c r="CDS95" s="44"/>
      <c r="CDT95" s="44"/>
      <c r="CDU95" s="44"/>
      <c r="CDV95" s="44"/>
      <c r="CDW95" s="44"/>
      <c r="CDX95" s="44"/>
      <c r="CDY95" s="44"/>
      <c r="CDZ95" s="44"/>
      <c r="CEA95" s="44"/>
      <c r="CEB95" s="44"/>
      <c r="CEC95" s="44"/>
      <c r="CED95" s="44"/>
      <c r="CEE95" s="44"/>
      <c r="CEF95" s="44"/>
      <c r="CEG95" s="44"/>
      <c r="CEH95" s="44"/>
      <c r="CEI95" s="44"/>
      <c r="CEJ95" s="44"/>
      <c r="CEK95" s="44"/>
      <c r="CEL95" s="44"/>
      <c r="CEM95" s="44"/>
      <c r="CEN95" s="44"/>
      <c r="CEO95" s="44"/>
      <c r="CEP95" s="44"/>
      <c r="CEQ95" s="44"/>
      <c r="CER95" s="44"/>
      <c r="CES95" s="44"/>
      <c r="CET95" s="44"/>
      <c r="CEU95" s="44"/>
      <c r="CEV95" s="44"/>
      <c r="CEW95" s="44"/>
      <c r="CEX95" s="44"/>
      <c r="CEY95" s="44"/>
      <c r="CEZ95" s="44"/>
      <c r="CFA95" s="44"/>
      <c r="CFB95" s="44"/>
      <c r="CFC95" s="44"/>
      <c r="CFD95" s="44"/>
      <c r="CFE95" s="44"/>
      <c r="CFF95" s="44"/>
      <c r="CFG95" s="44"/>
      <c r="CFH95" s="44"/>
      <c r="CFI95" s="44"/>
      <c r="CFJ95" s="44"/>
      <c r="CFK95" s="44"/>
      <c r="CFL95" s="44"/>
      <c r="CFM95" s="44"/>
      <c r="CFN95" s="44"/>
      <c r="CFO95" s="44"/>
      <c r="CFP95" s="44"/>
      <c r="CFQ95" s="44"/>
      <c r="CFR95" s="44"/>
      <c r="CFS95" s="44"/>
      <c r="CFT95" s="44"/>
      <c r="CFU95" s="44"/>
      <c r="CFV95" s="44"/>
      <c r="CFW95" s="44"/>
      <c r="CFX95" s="44"/>
      <c r="CFY95" s="44"/>
      <c r="CFZ95" s="44"/>
      <c r="CGA95" s="44"/>
      <c r="CGB95" s="44"/>
      <c r="CGC95" s="44"/>
      <c r="CGD95" s="44"/>
      <c r="CGE95" s="44"/>
      <c r="CGF95" s="44"/>
      <c r="CGG95" s="44"/>
      <c r="CGH95" s="44"/>
      <c r="CGI95" s="44"/>
      <c r="CGJ95" s="44"/>
      <c r="CGK95" s="44"/>
      <c r="CGL95" s="44"/>
      <c r="CGM95" s="44"/>
      <c r="CGN95" s="44"/>
      <c r="CGO95" s="44"/>
      <c r="CGP95" s="44"/>
      <c r="CGQ95" s="44"/>
      <c r="CGR95" s="44"/>
      <c r="CGS95" s="44"/>
      <c r="CGT95" s="44"/>
      <c r="CGU95" s="44"/>
      <c r="CGV95" s="44"/>
      <c r="CGW95" s="44"/>
      <c r="CGX95" s="44"/>
      <c r="CGY95" s="44"/>
      <c r="CGZ95" s="44"/>
      <c r="CHA95" s="44"/>
      <c r="CHB95" s="44"/>
      <c r="CHC95" s="44"/>
      <c r="CHD95" s="44"/>
      <c r="CHE95" s="44"/>
      <c r="CHF95" s="44"/>
      <c r="CHG95" s="44"/>
      <c r="CHH95" s="44"/>
      <c r="CHI95" s="44"/>
      <c r="CHJ95" s="44"/>
      <c r="CHK95" s="44"/>
      <c r="CHL95" s="44"/>
      <c r="CHM95" s="44"/>
      <c r="CHN95" s="44"/>
      <c r="CHO95" s="44"/>
      <c r="CHP95" s="44"/>
      <c r="CHQ95" s="44"/>
      <c r="CHR95" s="44"/>
      <c r="CHS95" s="44"/>
      <c r="CHT95" s="44"/>
      <c r="CHU95" s="44"/>
      <c r="CHV95" s="44"/>
      <c r="CHW95" s="44"/>
      <c r="CHX95" s="44"/>
      <c r="CHY95" s="44"/>
      <c r="CHZ95" s="44"/>
      <c r="CIA95" s="44"/>
      <c r="CIB95" s="44"/>
      <c r="CIC95" s="44"/>
      <c r="CID95" s="44"/>
      <c r="CIE95" s="44"/>
      <c r="CIF95" s="44"/>
      <c r="CIG95" s="44"/>
      <c r="CIH95" s="44"/>
      <c r="CII95" s="44"/>
      <c r="CIJ95" s="44"/>
      <c r="CIK95" s="44"/>
      <c r="CIL95" s="44"/>
      <c r="CIM95" s="44"/>
      <c r="CIN95" s="44"/>
      <c r="CIO95" s="44"/>
      <c r="CIP95" s="44"/>
      <c r="CIQ95" s="44"/>
      <c r="CIR95" s="44"/>
      <c r="CIS95" s="44"/>
      <c r="CIT95" s="44"/>
      <c r="CIU95" s="44"/>
      <c r="CIV95" s="44"/>
      <c r="CIW95" s="44"/>
      <c r="CIX95" s="44"/>
      <c r="CIY95" s="44"/>
      <c r="CIZ95" s="44"/>
      <c r="CJA95" s="44"/>
      <c r="CJB95" s="44"/>
      <c r="CJC95" s="44"/>
      <c r="CJD95" s="44"/>
      <c r="CJE95" s="44"/>
      <c r="CJF95" s="44"/>
      <c r="CJG95" s="44"/>
      <c r="CJH95" s="44"/>
      <c r="CJI95" s="44"/>
      <c r="CJJ95" s="44"/>
      <c r="CJK95" s="44"/>
      <c r="CJL95" s="44"/>
      <c r="CJM95" s="44"/>
      <c r="CJN95" s="44"/>
      <c r="CJO95" s="44"/>
      <c r="CJP95" s="44"/>
      <c r="CJQ95" s="44"/>
      <c r="CJR95" s="44"/>
      <c r="CJS95" s="44"/>
      <c r="CJT95" s="44"/>
      <c r="CJU95" s="44"/>
      <c r="CJV95" s="44"/>
      <c r="CJW95" s="44"/>
      <c r="CJX95" s="44"/>
      <c r="CJY95" s="44"/>
      <c r="CJZ95" s="44"/>
      <c r="CKA95" s="44"/>
      <c r="CKB95" s="44"/>
      <c r="CKC95" s="44"/>
      <c r="CKD95" s="44"/>
      <c r="CKE95" s="44"/>
      <c r="CKF95" s="44"/>
      <c r="CKG95" s="44"/>
      <c r="CKH95" s="44"/>
      <c r="CKI95" s="44"/>
      <c r="CKJ95" s="44"/>
      <c r="CKK95" s="44"/>
      <c r="CKL95" s="44"/>
      <c r="CKM95" s="44"/>
      <c r="CKN95" s="44"/>
      <c r="CKO95" s="44"/>
      <c r="CKP95" s="44"/>
      <c r="CKQ95" s="44"/>
      <c r="CKR95" s="44"/>
      <c r="CKS95" s="44"/>
      <c r="CKT95" s="44"/>
      <c r="CKU95" s="44"/>
      <c r="CKV95" s="44"/>
      <c r="CKW95" s="44"/>
      <c r="CKX95" s="44"/>
      <c r="CKY95" s="44"/>
      <c r="CKZ95" s="44"/>
      <c r="CLA95" s="44"/>
      <c r="CLB95" s="44"/>
      <c r="CLC95" s="44"/>
      <c r="CLD95" s="44"/>
      <c r="CLE95" s="44"/>
      <c r="CLF95" s="44"/>
      <c r="CLG95" s="44"/>
      <c r="CLH95" s="44"/>
      <c r="CLI95" s="44"/>
      <c r="CLJ95" s="44"/>
      <c r="CLK95" s="44"/>
      <c r="CLL95" s="44"/>
      <c r="CLM95" s="44"/>
      <c r="CLN95" s="44"/>
      <c r="CLO95" s="44"/>
      <c r="CLP95" s="44"/>
      <c r="CLQ95" s="44"/>
      <c r="CLR95" s="44"/>
      <c r="CLS95" s="44"/>
      <c r="CLT95" s="44"/>
      <c r="CLU95" s="44"/>
      <c r="CLV95" s="44"/>
      <c r="CLW95" s="44"/>
      <c r="CLX95" s="44"/>
      <c r="CLY95" s="44"/>
      <c r="CLZ95" s="44"/>
      <c r="CMA95" s="44"/>
      <c r="CMB95" s="44"/>
      <c r="CMC95" s="44"/>
      <c r="CMD95" s="44"/>
      <c r="CME95" s="44"/>
      <c r="CMF95" s="44"/>
      <c r="CMG95" s="44"/>
      <c r="CMH95" s="44"/>
      <c r="CMI95" s="44"/>
      <c r="CMJ95" s="44"/>
      <c r="CMK95" s="44"/>
      <c r="CML95" s="44"/>
      <c r="CMM95" s="44"/>
      <c r="CMN95" s="44"/>
      <c r="CMO95" s="44"/>
      <c r="CMP95" s="44"/>
      <c r="CMQ95" s="44"/>
      <c r="CMR95" s="44"/>
      <c r="CMS95" s="44"/>
      <c r="CMT95" s="44"/>
      <c r="CMU95" s="44"/>
      <c r="CMV95" s="44"/>
      <c r="CMW95" s="44"/>
      <c r="CMX95" s="44"/>
      <c r="CMY95" s="44"/>
      <c r="CMZ95" s="44"/>
      <c r="CNA95" s="44"/>
      <c r="CNB95" s="44"/>
      <c r="CNC95" s="44"/>
      <c r="CND95" s="44"/>
      <c r="CNE95" s="44"/>
      <c r="CNF95" s="44"/>
      <c r="CNG95" s="44"/>
      <c r="CNH95" s="44"/>
      <c r="CNI95" s="44"/>
      <c r="CNJ95" s="44"/>
      <c r="CNK95" s="44"/>
      <c r="CNL95" s="44"/>
      <c r="CNM95" s="44"/>
      <c r="CNN95" s="44"/>
      <c r="CNO95" s="44"/>
      <c r="CNP95" s="44"/>
      <c r="CNQ95" s="44"/>
      <c r="CNR95" s="44"/>
      <c r="CNS95" s="44"/>
      <c r="CNT95" s="44"/>
      <c r="CNU95" s="44"/>
      <c r="CNV95" s="44"/>
      <c r="CNW95" s="44"/>
      <c r="CNX95" s="44"/>
      <c r="CNY95" s="44"/>
      <c r="CNZ95" s="44"/>
      <c r="COA95" s="44"/>
      <c r="COB95" s="44"/>
      <c r="COC95" s="44"/>
      <c r="COD95" s="44"/>
      <c r="COE95" s="44"/>
      <c r="COF95" s="44"/>
      <c r="COG95" s="44"/>
      <c r="COH95" s="44"/>
      <c r="COI95" s="44"/>
      <c r="COJ95" s="44"/>
      <c r="COK95" s="44"/>
      <c r="COL95" s="44"/>
      <c r="COM95" s="44"/>
      <c r="CON95" s="44"/>
      <c r="COO95" s="44"/>
      <c r="COP95" s="44"/>
      <c r="COQ95" s="44"/>
      <c r="COR95" s="44"/>
      <c r="COS95" s="44"/>
      <c r="COT95" s="44"/>
      <c r="COU95" s="44"/>
      <c r="COV95" s="44"/>
      <c r="COW95" s="44"/>
      <c r="COX95" s="44"/>
      <c r="COY95" s="44"/>
      <c r="COZ95" s="44"/>
      <c r="CPA95" s="44"/>
      <c r="CPB95" s="44"/>
      <c r="CPC95" s="44"/>
      <c r="CPD95" s="44"/>
      <c r="CPE95" s="44"/>
      <c r="CPF95" s="44"/>
      <c r="CPG95" s="44"/>
      <c r="CPH95" s="44"/>
      <c r="CPI95" s="44"/>
      <c r="CPJ95" s="44"/>
      <c r="CPK95" s="44"/>
      <c r="CPL95" s="44"/>
      <c r="CPM95" s="44"/>
      <c r="CPN95" s="44"/>
      <c r="CPO95" s="44"/>
      <c r="CPP95" s="44"/>
      <c r="CPQ95" s="44"/>
      <c r="CPR95" s="44"/>
      <c r="CPS95" s="44"/>
      <c r="CPT95" s="44"/>
      <c r="CPU95" s="44"/>
      <c r="CPV95" s="44"/>
      <c r="CPW95" s="44"/>
      <c r="CPX95" s="44"/>
      <c r="CPY95" s="44"/>
      <c r="CPZ95" s="44"/>
      <c r="CQA95" s="44"/>
      <c r="CQB95" s="44"/>
      <c r="CQC95" s="44"/>
      <c r="CQD95" s="44"/>
      <c r="CQE95" s="44"/>
      <c r="CQF95" s="44"/>
      <c r="CQG95" s="44"/>
      <c r="CQH95" s="44"/>
      <c r="CQI95" s="44"/>
      <c r="CQJ95" s="44"/>
      <c r="CQK95" s="44"/>
      <c r="CQL95" s="44"/>
      <c r="CQM95" s="44"/>
      <c r="CQN95" s="44"/>
      <c r="CQO95" s="44"/>
      <c r="CQP95" s="44"/>
      <c r="CQQ95" s="44"/>
      <c r="CQR95" s="44"/>
      <c r="CQS95" s="44"/>
      <c r="CQT95" s="44"/>
      <c r="CQU95" s="44"/>
      <c r="CQV95" s="44"/>
      <c r="CQW95" s="44"/>
      <c r="CQX95" s="44"/>
      <c r="CQY95" s="44"/>
      <c r="CQZ95" s="44"/>
      <c r="CRA95" s="44"/>
      <c r="CRB95" s="44"/>
      <c r="CRC95" s="44"/>
      <c r="CRD95" s="44"/>
      <c r="CRE95" s="44"/>
      <c r="CRF95" s="44"/>
      <c r="CRG95" s="44"/>
      <c r="CRH95" s="44"/>
      <c r="CRI95" s="44"/>
      <c r="CRJ95" s="44"/>
      <c r="CRK95" s="44"/>
      <c r="CRL95" s="44"/>
      <c r="CRM95" s="44"/>
      <c r="CRN95" s="44"/>
      <c r="CRO95" s="44"/>
      <c r="CRP95" s="44"/>
      <c r="CRQ95" s="44"/>
      <c r="CRR95" s="44"/>
      <c r="CRS95" s="44"/>
      <c r="CRT95" s="44"/>
      <c r="CRU95" s="44"/>
      <c r="CRV95" s="44"/>
      <c r="CRW95" s="44"/>
      <c r="CRX95" s="44"/>
      <c r="CRY95" s="44"/>
      <c r="CRZ95" s="44"/>
      <c r="CSA95" s="44"/>
      <c r="CSB95" s="44"/>
      <c r="CSC95" s="44"/>
      <c r="CSD95" s="44"/>
      <c r="CSE95" s="44"/>
      <c r="CSF95" s="44"/>
      <c r="CSG95" s="44"/>
      <c r="CSH95" s="44"/>
      <c r="CSI95" s="44"/>
      <c r="CSJ95" s="44"/>
      <c r="CSK95" s="44"/>
      <c r="CSL95" s="44"/>
      <c r="CSM95" s="44"/>
      <c r="CSN95" s="44"/>
      <c r="CSO95" s="44"/>
      <c r="CSP95" s="44"/>
      <c r="CSQ95" s="44"/>
      <c r="CSR95" s="44"/>
      <c r="CSS95" s="44"/>
      <c r="CST95" s="44"/>
      <c r="CSU95" s="44"/>
      <c r="CSV95" s="44"/>
      <c r="CSW95" s="44"/>
      <c r="CSX95" s="44"/>
      <c r="CSY95" s="44"/>
      <c r="CSZ95" s="44"/>
      <c r="CTA95" s="44"/>
      <c r="CTB95" s="44"/>
      <c r="CTC95" s="44"/>
      <c r="CTD95" s="44"/>
      <c r="CTE95" s="44"/>
      <c r="CTF95" s="44"/>
      <c r="CTG95" s="44"/>
      <c r="CTH95" s="44"/>
      <c r="CTI95" s="44"/>
      <c r="CTJ95" s="44"/>
      <c r="CTK95" s="44"/>
      <c r="CTL95" s="44"/>
      <c r="CTM95" s="44"/>
      <c r="CTN95" s="44"/>
      <c r="CTO95" s="44"/>
      <c r="CTP95" s="44"/>
      <c r="CTQ95" s="44"/>
      <c r="CTR95" s="44"/>
      <c r="CTS95" s="44"/>
      <c r="CTT95" s="44"/>
      <c r="CTU95" s="44"/>
      <c r="CTV95" s="44"/>
      <c r="CTW95" s="44"/>
      <c r="CTX95" s="44"/>
      <c r="CTY95" s="44"/>
      <c r="CTZ95" s="44"/>
      <c r="CUA95" s="44"/>
      <c r="CUB95" s="44"/>
      <c r="CUC95" s="44"/>
      <c r="CUD95" s="44"/>
      <c r="CUE95" s="44"/>
      <c r="CUF95" s="44"/>
      <c r="CUG95" s="44"/>
      <c r="CUH95" s="44"/>
      <c r="CUI95" s="44"/>
      <c r="CUJ95" s="44"/>
      <c r="CUK95" s="44"/>
      <c r="CUL95" s="44"/>
      <c r="CUM95" s="44"/>
      <c r="CUN95" s="44"/>
      <c r="CUO95" s="44"/>
      <c r="CUP95" s="44"/>
      <c r="CUQ95" s="44"/>
      <c r="CUR95" s="44"/>
      <c r="CUS95" s="44"/>
      <c r="CUT95" s="44"/>
      <c r="CUU95" s="44"/>
      <c r="CUV95" s="44"/>
      <c r="CUW95" s="44"/>
      <c r="CUX95" s="44"/>
      <c r="CUY95" s="44"/>
      <c r="CUZ95" s="44"/>
      <c r="CVA95" s="44"/>
      <c r="CVB95" s="44"/>
      <c r="CVC95" s="44"/>
      <c r="CVD95" s="44"/>
      <c r="CVE95" s="44"/>
      <c r="CVF95" s="44"/>
      <c r="CVG95" s="44"/>
      <c r="CVH95" s="44"/>
      <c r="CVI95" s="44"/>
      <c r="CVJ95" s="44"/>
      <c r="CVK95" s="44"/>
      <c r="CVL95" s="44"/>
      <c r="CVM95" s="44"/>
      <c r="CVN95" s="44"/>
      <c r="CVO95" s="44"/>
      <c r="CVP95" s="44"/>
      <c r="CVQ95" s="44"/>
      <c r="CVR95" s="44"/>
      <c r="CVS95" s="44"/>
      <c r="CVT95" s="44"/>
      <c r="CVU95" s="44"/>
      <c r="CVV95" s="44"/>
      <c r="CVW95" s="44"/>
      <c r="CVX95" s="44"/>
      <c r="CVY95" s="44"/>
      <c r="CVZ95" s="44"/>
      <c r="CWA95" s="44"/>
      <c r="CWB95" s="44"/>
      <c r="CWC95" s="44"/>
      <c r="CWD95" s="44"/>
      <c r="CWE95" s="44"/>
      <c r="CWF95" s="44"/>
      <c r="CWG95" s="44"/>
      <c r="CWH95" s="44"/>
      <c r="CWI95" s="44"/>
      <c r="CWJ95" s="44"/>
      <c r="CWK95" s="44"/>
      <c r="CWL95" s="44"/>
      <c r="CWM95" s="44"/>
      <c r="CWN95" s="44"/>
      <c r="CWO95" s="44"/>
      <c r="CWP95" s="44"/>
      <c r="CWQ95" s="44"/>
      <c r="CWR95" s="44"/>
      <c r="CWS95" s="44"/>
      <c r="CWT95" s="44"/>
      <c r="CWU95" s="44"/>
      <c r="CWV95" s="44"/>
      <c r="CWW95" s="44"/>
      <c r="CWX95" s="44"/>
      <c r="CWY95" s="44"/>
      <c r="CWZ95" s="44"/>
      <c r="CXA95" s="44"/>
      <c r="CXB95" s="44"/>
      <c r="CXC95" s="44"/>
      <c r="CXD95" s="44"/>
      <c r="CXE95" s="44"/>
      <c r="CXF95" s="44"/>
      <c r="CXG95" s="44"/>
      <c r="CXH95" s="44"/>
      <c r="CXI95" s="44"/>
      <c r="CXJ95" s="44"/>
      <c r="CXK95" s="44"/>
      <c r="CXL95" s="44"/>
      <c r="CXM95" s="44"/>
      <c r="CXN95" s="44"/>
      <c r="CXO95" s="44"/>
      <c r="CXP95" s="44"/>
      <c r="CXQ95" s="44"/>
      <c r="CXR95" s="44"/>
      <c r="CXS95" s="44"/>
      <c r="CXT95" s="44"/>
      <c r="CXU95" s="44"/>
      <c r="CXV95" s="44"/>
      <c r="CXW95" s="44"/>
      <c r="CXX95" s="44"/>
      <c r="CXY95" s="44"/>
      <c r="CXZ95" s="44"/>
      <c r="CYA95" s="44"/>
      <c r="CYB95" s="44"/>
      <c r="CYC95" s="44"/>
      <c r="CYD95" s="44"/>
      <c r="CYE95" s="44"/>
      <c r="CYF95" s="44"/>
      <c r="CYG95" s="44"/>
      <c r="CYH95" s="44"/>
      <c r="CYI95" s="44"/>
      <c r="CYJ95" s="44"/>
      <c r="CYK95" s="44"/>
      <c r="CYL95" s="44"/>
      <c r="CYM95" s="44"/>
      <c r="CYN95" s="44"/>
      <c r="CYO95" s="44"/>
      <c r="CYP95" s="44"/>
      <c r="CYQ95" s="44"/>
      <c r="CYR95" s="44"/>
      <c r="CYS95" s="44"/>
      <c r="CYT95" s="44"/>
      <c r="CYU95" s="44"/>
      <c r="CYV95" s="44"/>
      <c r="CYW95" s="44"/>
      <c r="CYX95" s="44"/>
      <c r="CYY95" s="44"/>
      <c r="CYZ95" s="44"/>
      <c r="CZA95" s="44"/>
      <c r="CZB95" s="44"/>
      <c r="CZC95" s="44"/>
      <c r="CZD95" s="44"/>
      <c r="CZE95" s="44"/>
      <c r="CZF95" s="44"/>
      <c r="CZG95" s="44"/>
      <c r="CZH95" s="44"/>
      <c r="CZI95" s="44"/>
      <c r="CZJ95" s="44"/>
      <c r="CZK95" s="44"/>
      <c r="CZL95" s="44"/>
      <c r="CZM95" s="44"/>
      <c r="CZN95" s="44"/>
      <c r="CZO95" s="44"/>
      <c r="CZP95" s="44"/>
      <c r="CZQ95" s="44"/>
      <c r="CZR95" s="44"/>
      <c r="CZS95" s="44"/>
      <c r="CZT95" s="44"/>
      <c r="CZU95" s="44"/>
      <c r="CZV95" s="44"/>
      <c r="CZW95" s="44"/>
      <c r="CZX95" s="44"/>
      <c r="CZY95" s="44"/>
      <c r="CZZ95" s="44"/>
      <c r="DAA95" s="44"/>
      <c r="DAB95" s="44"/>
      <c r="DAC95" s="44"/>
      <c r="DAD95" s="44"/>
      <c r="DAE95" s="44"/>
      <c r="DAF95" s="44"/>
      <c r="DAG95" s="44"/>
      <c r="DAH95" s="44"/>
      <c r="DAI95" s="44"/>
      <c r="DAJ95" s="44"/>
      <c r="DAK95" s="44"/>
      <c r="DAL95" s="44"/>
      <c r="DAM95" s="44"/>
      <c r="DAN95" s="44"/>
      <c r="DAO95" s="44"/>
      <c r="DAP95" s="44"/>
      <c r="DAQ95" s="44"/>
      <c r="DAR95" s="44"/>
      <c r="DAS95" s="44"/>
      <c r="DAT95" s="44"/>
      <c r="DAU95" s="44"/>
      <c r="DAV95" s="44"/>
      <c r="DAW95" s="44"/>
      <c r="DAX95" s="44"/>
      <c r="DAY95" s="44"/>
      <c r="DAZ95" s="44"/>
      <c r="DBA95" s="44"/>
      <c r="DBB95" s="44"/>
      <c r="DBC95" s="44"/>
      <c r="DBD95" s="44"/>
      <c r="DBE95" s="44"/>
      <c r="DBF95" s="44"/>
      <c r="DBG95" s="44"/>
      <c r="DBH95" s="44"/>
      <c r="DBI95" s="44"/>
      <c r="DBJ95" s="44"/>
      <c r="DBK95" s="44"/>
      <c r="DBL95" s="44"/>
      <c r="DBM95" s="44"/>
      <c r="DBN95" s="44"/>
      <c r="DBO95" s="44"/>
      <c r="DBP95" s="44"/>
      <c r="DBQ95" s="44"/>
      <c r="DBR95" s="44"/>
      <c r="DBS95" s="44"/>
      <c r="DBT95" s="44"/>
      <c r="DBU95" s="44"/>
      <c r="DBV95" s="44"/>
      <c r="DBW95" s="44"/>
      <c r="DBX95" s="44"/>
      <c r="DBY95" s="44"/>
      <c r="DBZ95" s="44"/>
      <c r="DCA95" s="44"/>
      <c r="DCB95" s="44"/>
      <c r="DCC95" s="44"/>
      <c r="DCD95" s="44"/>
      <c r="DCE95" s="44"/>
      <c r="DCF95" s="44"/>
      <c r="DCG95" s="44"/>
      <c r="DCH95" s="44"/>
      <c r="DCI95" s="44"/>
      <c r="DCJ95" s="44"/>
      <c r="DCK95" s="44"/>
      <c r="DCL95" s="44"/>
      <c r="DCM95" s="44"/>
      <c r="DCN95" s="44"/>
      <c r="DCO95" s="44"/>
      <c r="DCP95" s="44"/>
      <c r="DCQ95" s="44"/>
      <c r="DCR95" s="44"/>
      <c r="DCS95" s="44"/>
      <c r="DCT95" s="44"/>
      <c r="DCU95" s="44"/>
      <c r="DCV95" s="44"/>
      <c r="DCW95" s="44"/>
      <c r="DCX95" s="44"/>
      <c r="DCY95" s="44"/>
      <c r="DCZ95" s="44"/>
      <c r="DDA95" s="44"/>
      <c r="DDB95" s="44"/>
      <c r="DDC95" s="44"/>
      <c r="DDD95" s="44"/>
      <c r="DDE95" s="44"/>
      <c r="DDF95" s="44"/>
      <c r="DDG95" s="44"/>
      <c r="DDH95" s="44"/>
      <c r="DDI95" s="44"/>
      <c r="DDJ95" s="44"/>
      <c r="DDK95" s="44"/>
      <c r="DDL95" s="44"/>
      <c r="DDM95" s="44"/>
      <c r="DDN95" s="44"/>
      <c r="DDO95" s="44"/>
      <c r="DDP95" s="44"/>
      <c r="DDQ95" s="44"/>
      <c r="DDR95" s="44"/>
      <c r="DDS95" s="44"/>
      <c r="DDT95" s="44"/>
      <c r="DDU95" s="44"/>
      <c r="DDV95" s="44"/>
      <c r="DDW95" s="44"/>
      <c r="DDX95" s="44"/>
      <c r="DDY95" s="44"/>
      <c r="DDZ95" s="44"/>
      <c r="DEA95" s="44"/>
      <c r="DEB95" s="44"/>
      <c r="DEC95" s="44"/>
      <c r="DED95" s="44"/>
      <c r="DEE95" s="44"/>
      <c r="DEF95" s="44"/>
      <c r="DEG95" s="44"/>
      <c r="DEH95" s="44"/>
      <c r="DEI95" s="44"/>
      <c r="DEJ95" s="44"/>
      <c r="DEK95" s="44"/>
      <c r="DEL95" s="44"/>
      <c r="DEM95" s="44"/>
      <c r="DEN95" s="44"/>
      <c r="DEO95" s="44"/>
      <c r="DEP95" s="44"/>
      <c r="DEQ95" s="44"/>
      <c r="DER95" s="44"/>
      <c r="DES95" s="44"/>
      <c r="DET95" s="44"/>
      <c r="DEU95" s="44"/>
      <c r="DEV95" s="44"/>
      <c r="DEW95" s="44"/>
      <c r="DEX95" s="44"/>
      <c r="DEY95" s="44"/>
      <c r="DEZ95" s="44"/>
      <c r="DFA95" s="44"/>
      <c r="DFB95" s="44"/>
      <c r="DFC95" s="44"/>
      <c r="DFD95" s="44"/>
      <c r="DFE95" s="44"/>
      <c r="DFF95" s="44"/>
      <c r="DFG95" s="44"/>
      <c r="DFH95" s="44"/>
      <c r="DFI95" s="44"/>
      <c r="DFJ95" s="44"/>
      <c r="DFK95" s="44"/>
      <c r="DFL95" s="44"/>
      <c r="DFM95" s="44"/>
      <c r="DFN95" s="44"/>
      <c r="DFO95" s="44"/>
      <c r="DFP95" s="44"/>
      <c r="DFQ95" s="44"/>
      <c r="DFR95" s="44"/>
      <c r="DFS95" s="44"/>
      <c r="DFT95" s="44"/>
      <c r="DFU95" s="44"/>
      <c r="DFV95" s="44"/>
      <c r="DFW95" s="44"/>
      <c r="DFX95" s="44"/>
      <c r="DFY95" s="44"/>
      <c r="DFZ95" s="44"/>
      <c r="DGA95" s="44"/>
      <c r="DGB95" s="44"/>
      <c r="DGC95" s="44"/>
      <c r="DGD95" s="44"/>
      <c r="DGE95" s="44"/>
      <c r="DGF95" s="44"/>
      <c r="DGG95" s="44"/>
      <c r="DGH95" s="44"/>
      <c r="DGI95" s="44"/>
      <c r="DGJ95" s="44"/>
      <c r="DGK95" s="44"/>
      <c r="DGL95" s="44"/>
      <c r="DGM95" s="44"/>
      <c r="DGN95" s="44"/>
      <c r="DGO95" s="44"/>
      <c r="DGP95" s="44"/>
      <c r="DGQ95" s="44"/>
      <c r="DGR95" s="44"/>
      <c r="DGS95" s="44"/>
      <c r="DGT95" s="44"/>
      <c r="DGU95" s="44"/>
      <c r="DGV95" s="44"/>
      <c r="DGW95" s="44"/>
      <c r="DGX95" s="44"/>
      <c r="DGY95" s="44"/>
      <c r="DGZ95" s="44"/>
      <c r="DHA95" s="44"/>
      <c r="DHB95" s="44"/>
      <c r="DHC95" s="44"/>
      <c r="DHD95" s="44"/>
      <c r="DHE95" s="44"/>
      <c r="DHF95" s="44"/>
      <c r="DHG95" s="44"/>
      <c r="DHH95" s="44"/>
      <c r="DHI95" s="44"/>
      <c r="DHJ95" s="44"/>
      <c r="DHK95" s="44"/>
      <c r="DHL95" s="44"/>
      <c r="DHM95" s="44"/>
      <c r="DHN95" s="44"/>
      <c r="DHO95" s="44"/>
      <c r="DHP95" s="44"/>
      <c r="DHQ95" s="44"/>
      <c r="DHR95" s="44"/>
      <c r="DHS95" s="44"/>
      <c r="DHT95" s="44"/>
      <c r="DHU95" s="44"/>
      <c r="DHV95" s="44"/>
      <c r="DHW95" s="44"/>
      <c r="DHX95" s="44"/>
      <c r="DHY95" s="44"/>
      <c r="DHZ95" s="44"/>
      <c r="DIA95" s="44"/>
      <c r="DIB95" s="44"/>
      <c r="DIC95" s="44"/>
      <c r="DID95" s="44"/>
      <c r="DIE95" s="44"/>
      <c r="DIF95" s="44"/>
      <c r="DIG95" s="44"/>
      <c r="DIH95" s="44"/>
      <c r="DII95" s="44"/>
      <c r="DIJ95" s="44"/>
      <c r="DIK95" s="44"/>
      <c r="DIL95" s="44"/>
      <c r="DIM95" s="44"/>
      <c r="DIN95" s="44"/>
      <c r="DIO95" s="44"/>
      <c r="DIP95" s="44"/>
      <c r="DIQ95" s="44"/>
      <c r="DIR95" s="44"/>
      <c r="DIS95" s="44"/>
      <c r="DIT95" s="44"/>
      <c r="DIU95" s="44"/>
      <c r="DIV95" s="44"/>
      <c r="DIW95" s="44"/>
      <c r="DIX95" s="44"/>
      <c r="DIY95" s="44"/>
      <c r="DIZ95" s="44"/>
      <c r="DJA95" s="44"/>
      <c r="DJB95" s="44"/>
      <c r="DJC95" s="44"/>
      <c r="DJD95" s="44"/>
      <c r="DJE95" s="44"/>
      <c r="DJF95" s="44"/>
      <c r="DJG95" s="44"/>
      <c r="DJH95" s="44"/>
      <c r="DJI95" s="44"/>
      <c r="DJJ95" s="44"/>
      <c r="DJK95" s="44"/>
      <c r="DJL95" s="44"/>
      <c r="DJM95" s="44"/>
      <c r="DJN95" s="44"/>
      <c r="DJO95" s="44"/>
      <c r="DJP95" s="44"/>
      <c r="DJQ95" s="44"/>
      <c r="DJR95" s="44"/>
      <c r="DJS95" s="44"/>
      <c r="DJT95" s="44"/>
      <c r="DJU95" s="44"/>
      <c r="DJV95" s="44"/>
      <c r="DJW95" s="44"/>
      <c r="DJX95" s="44"/>
      <c r="DJY95" s="44"/>
      <c r="DJZ95" s="44"/>
      <c r="DKA95" s="44"/>
      <c r="DKB95" s="44"/>
      <c r="DKC95" s="44"/>
      <c r="DKD95" s="44"/>
      <c r="DKE95" s="44"/>
      <c r="DKF95" s="44"/>
      <c r="DKG95" s="44"/>
      <c r="DKH95" s="44"/>
      <c r="DKI95" s="44"/>
      <c r="DKJ95" s="44"/>
      <c r="DKK95" s="44"/>
      <c r="DKL95" s="44"/>
      <c r="DKM95" s="44"/>
      <c r="DKN95" s="44"/>
      <c r="DKO95" s="44"/>
      <c r="DKP95" s="44"/>
      <c r="DKQ95" s="44"/>
      <c r="DKR95" s="44"/>
      <c r="DKS95" s="44"/>
      <c r="DKT95" s="44"/>
      <c r="DKU95" s="44"/>
      <c r="DKV95" s="44"/>
      <c r="DKW95" s="44"/>
      <c r="DKX95" s="44"/>
      <c r="DKY95" s="44"/>
      <c r="DKZ95" s="44"/>
      <c r="DLA95" s="44"/>
      <c r="DLB95" s="44"/>
      <c r="DLC95" s="44"/>
      <c r="DLD95" s="44"/>
      <c r="DLE95" s="44"/>
      <c r="DLF95" s="44"/>
      <c r="DLG95" s="44"/>
      <c r="DLH95" s="44"/>
      <c r="DLI95" s="44"/>
      <c r="DLJ95" s="44"/>
      <c r="DLK95" s="44"/>
      <c r="DLL95" s="44"/>
      <c r="DLM95" s="44"/>
      <c r="DLN95" s="44"/>
      <c r="DLO95" s="44"/>
      <c r="DLP95" s="44"/>
      <c r="DLQ95" s="44"/>
      <c r="DLR95" s="44"/>
      <c r="DLS95" s="44"/>
      <c r="DLT95" s="44"/>
      <c r="DLU95" s="44"/>
      <c r="DLV95" s="44"/>
      <c r="DLW95" s="44"/>
      <c r="DLX95" s="44"/>
      <c r="DLY95" s="44"/>
      <c r="DLZ95" s="44"/>
      <c r="DMA95" s="44"/>
      <c r="DMB95" s="44"/>
      <c r="DMC95" s="44"/>
      <c r="DMD95" s="44"/>
      <c r="DME95" s="44"/>
      <c r="DMF95" s="44"/>
      <c r="DMG95" s="44"/>
      <c r="DMH95" s="44"/>
      <c r="DMI95" s="44"/>
      <c r="DMJ95" s="44"/>
      <c r="DMK95" s="44"/>
      <c r="DML95" s="44"/>
      <c r="DMM95" s="44"/>
      <c r="DMN95" s="44"/>
      <c r="DMO95" s="44"/>
      <c r="DMP95" s="44"/>
      <c r="DMQ95" s="44"/>
      <c r="DMR95" s="44"/>
      <c r="DMS95" s="44"/>
      <c r="DMT95" s="44"/>
      <c r="DMU95" s="44"/>
      <c r="DMV95" s="44"/>
      <c r="DMW95" s="44"/>
      <c r="DMX95" s="44"/>
      <c r="DMY95" s="44"/>
      <c r="DMZ95" s="44"/>
      <c r="DNA95" s="44"/>
      <c r="DNB95" s="44"/>
      <c r="DNC95" s="44"/>
      <c r="DND95" s="44"/>
      <c r="DNE95" s="44"/>
      <c r="DNF95" s="44"/>
      <c r="DNG95" s="44"/>
      <c r="DNH95" s="44"/>
      <c r="DNI95" s="44"/>
      <c r="DNJ95" s="44"/>
      <c r="DNK95" s="44"/>
      <c r="DNL95" s="44"/>
      <c r="DNM95" s="44"/>
      <c r="DNN95" s="44"/>
      <c r="DNO95" s="44"/>
      <c r="DNP95" s="44"/>
      <c r="DNQ95" s="44"/>
      <c r="DNR95" s="44"/>
      <c r="DNS95" s="44"/>
      <c r="DNT95" s="44"/>
      <c r="DNU95" s="44"/>
      <c r="DNV95" s="44"/>
      <c r="DNW95" s="44"/>
      <c r="DNX95" s="44"/>
      <c r="DNY95" s="44"/>
      <c r="DNZ95" s="44"/>
      <c r="DOA95" s="44"/>
      <c r="DOB95" s="44"/>
      <c r="DOC95" s="44"/>
      <c r="DOD95" s="44"/>
      <c r="DOE95" s="44"/>
      <c r="DOF95" s="44"/>
      <c r="DOG95" s="44"/>
      <c r="DOH95" s="44"/>
      <c r="DOI95" s="44"/>
      <c r="DOJ95" s="44"/>
      <c r="DOK95" s="44"/>
      <c r="DOL95" s="44"/>
      <c r="DOM95" s="44"/>
      <c r="DON95" s="44"/>
      <c r="DOO95" s="44"/>
      <c r="DOP95" s="44"/>
      <c r="DOQ95" s="44"/>
      <c r="DOR95" s="44"/>
      <c r="DOS95" s="44"/>
      <c r="DOT95" s="44"/>
      <c r="DOU95" s="44"/>
      <c r="DOV95" s="44"/>
      <c r="DOW95" s="44"/>
      <c r="DOX95" s="44"/>
      <c r="DOY95" s="44"/>
      <c r="DOZ95" s="44"/>
      <c r="DPA95" s="44"/>
      <c r="DPB95" s="44"/>
      <c r="DPC95" s="44"/>
      <c r="DPD95" s="44"/>
      <c r="DPE95" s="44"/>
      <c r="DPF95" s="44"/>
      <c r="DPG95" s="44"/>
      <c r="DPH95" s="44"/>
      <c r="DPI95" s="44"/>
      <c r="DPJ95" s="44"/>
      <c r="DPK95" s="44"/>
      <c r="DPL95" s="44"/>
      <c r="DPM95" s="44"/>
      <c r="DPN95" s="44"/>
      <c r="DPO95" s="44"/>
      <c r="DPP95" s="44"/>
      <c r="DPQ95" s="44"/>
      <c r="DPR95" s="44"/>
      <c r="DPS95" s="44"/>
      <c r="DPT95" s="44"/>
      <c r="DPU95" s="44"/>
      <c r="DPV95" s="44"/>
      <c r="DPW95" s="44"/>
      <c r="DPX95" s="44"/>
      <c r="DPY95" s="44"/>
      <c r="DPZ95" s="44"/>
      <c r="DQA95" s="44"/>
      <c r="DQB95" s="44"/>
      <c r="DQC95" s="44"/>
      <c r="DQD95" s="44"/>
      <c r="DQE95" s="44"/>
      <c r="DQF95" s="44"/>
      <c r="DQG95" s="44"/>
      <c r="DQH95" s="44"/>
      <c r="DQI95" s="44"/>
      <c r="DQJ95" s="44"/>
      <c r="DQK95" s="44"/>
      <c r="DQL95" s="44"/>
      <c r="DQM95" s="44"/>
      <c r="DQN95" s="44"/>
      <c r="DQO95" s="44"/>
      <c r="DQP95" s="44"/>
      <c r="DQQ95" s="44"/>
      <c r="DQR95" s="44"/>
      <c r="DQS95" s="44"/>
      <c r="DQT95" s="44"/>
      <c r="DQU95" s="44"/>
      <c r="DQV95" s="44"/>
      <c r="DQW95" s="44"/>
      <c r="DQX95" s="44"/>
      <c r="DQY95" s="44"/>
      <c r="DQZ95" s="44"/>
      <c r="DRA95" s="44"/>
      <c r="DRB95" s="44"/>
      <c r="DRC95" s="44"/>
      <c r="DRD95" s="44"/>
      <c r="DRE95" s="44"/>
      <c r="DRF95" s="44"/>
      <c r="DRG95" s="44"/>
      <c r="DRH95" s="44"/>
      <c r="DRI95" s="44"/>
      <c r="DRJ95" s="44"/>
      <c r="DRK95" s="44"/>
      <c r="DRL95" s="44"/>
      <c r="DRM95" s="44"/>
      <c r="DRN95" s="44"/>
      <c r="DRO95" s="44"/>
      <c r="DRP95" s="44"/>
      <c r="DRQ95" s="44"/>
      <c r="DRR95" s="44"/>
      <c r="DRS95" s="44"/>
      <c r="DRT95" s="44"/>
      <c r="DRU95" s="44"/>
      <c r="DRV95" s="44"/>
      <c r="DRW95" s="44"/>
      <c r="DRX95" s="44"/>
      <c r="DRY95" s="44"/>
      <c r="DRZ95" s="44"/>
      <c r="DSA95" s="44"/>
      <c r="DSB95" s="44"/>
      <c r="DSC95" s="44"/>
      <c r="DSD95" s="44"/>
      <c r="DSE95" s="44"/>
      <c r="DSF95" s="44"/>
      <c r="DSG95" s="44"/>
      <c r="DSH95" s="44"/>
      <c r="DSI95" s="44"/>
      <c r="DSJ95" s="44"/>
      <c r="DSK95" s="44"/>
      <c r="DSL95" s="44"/>
      <c r="DSM95" s="44"/>
      <c r="DSN95" s="44"/>
      <c r="DSO95" s="44"/>
      <c r="DSP95" s="44"/>
      <c r="DSQ95" s="44"/>
      <c r="DSR95" s="44"/>
      <c r="DSS95" s="44"/>
      <c r="DST95" s="44"/>
      <c r="DSU95" s="44"/>
      <c r="DSV95" s="44"/>
      <c r="DSW95" s="44"/>
      <c r="DSX95" s="44"/>
      <c r="DSY95" s="44"/>
      <c r="DSZ95" s="44"/>
      <c r="DTA95" s="44"/>
      <c r="DTB95" s="44"/>
      <c r="DTC95" s="44"/>
      <c r="DTD95" s="44"/>
      <c r="DTE95" s="44"/>
      <c r="DTF95" s="44"/>
      <c r="DTG95" s="44"/>
      <c r="DTH95" s="44"/>
      <c r="DTI95" s="44"/>
      <c r="DTJ95" s="44"/>
      <c r="DTK95" s="44"/>
      <c r="DTL95" s="44"/>
      <c r="DTM95" s="44"/>
      <c r="DTN95" s="44"/>
      <c r="DTO95" s="44"/>
      <c r="DTP95" s="44"/>
      <c r="DTQ95" s="44"/>
      <c r="DTR95" s="44"/>
      <c r="DTS95" s="44"/>
      <c r="DTT95" s="44"/>
      <c r="DTU95" s="44"/>
      <c r="DTV95" s="44"/>
      <c r="DTW95" s="44"/>
      <c r="DTX95" s="44"/>
      <c r="DTY95" s="44"/>
      <c r="DTZ95" s="44"/>
      <c r="DUA95" s="44"/>
      <c r="DUB95" s="44"/>
      <c r="DUC95" s="44"/>
      <c r="DUD95" s="44"/>
      <c r="DUE95" s="44"/>
      <c r="DUF95" s="44"/>
      <c r="DUG95" s="44"/>
      <c r="DUH95" s="44"/>
      <c r="DUI95" s="44"/>
      <c r="DUJ95" s="44"/>
      <c r="DUK95" s="44"/>
      <c r="DUL95" s="44"/>
      <c r="DUM95" s="44"/>
      <c r="DUN95" s="44"/>
      <c r="DUO95" s="44"/>
      <c r="DUP95" s="44"/>
      <c r="DUQ95" s="44"/>
      <c r="DUR95" s="44"/>
      <c r="DUS95" s="44"/>
      <c r="DUT95" s="44"/>
      <c r="DUU95" s="44"/>
      <c r="DUV95" s="44"/>
      <c r="DUW95" s="44"/>
      <c r="DUX95" s="44"/>
      <c r="DUY95" s="44"/>
      <c r="DUZ95" s="44"/>
      <c r="DVA95" s="44"/>
      <c r="DVB95" s="44"/>
      <c r="DVC95" s="44"/>
      <c r="DVD95" s="44"/>
      <c r="DVE95" s="44"/>
      <c r="DVF95" s="44"/>
      <c r="DVG95" s="44"/>
      <c r="DVH95" s="44"/>
      <c r="DVI95" s="44"/>
      <c r="DVJ95" s="44"/>
      <c r="DVK95" s="44"/>
      <c r="DVL95" s="44"/>
      <c r="DVM95" s="44"/>
      <c r="DVN95" s="44"/>
      <c r="DVO95" s="44"/>
      <c r="DVP95" s="44"/>
      <c r="DVQ95" s="44"/>
      <c r="DVR95" s="44"/>
      <c r="DVS95" s="44"/>
      <c r="DVT95" s="44"/>
      <c r="DVU95" s="44"/>
      <c r="DVV95" s="44"/>
      <c r="DVW95" s="44"/>
      <c r="DVX95" s="44"/>
      <c r="DVY95" s="44"/>
      <c r="DVZ95" s="44"/>
      <c r="DWA95" s="44"/>
      <c r="DWB95" s="44"/>
      <c r="DWC95" s="44"/>
      <c r="DWD95" s="44"/>
      <c r="DWE95" s="44"/>
      <c r="DWF95" s="44"/>
      <c r="DWG95" s="44"/>
      <c r="DWH95" s="44"/>
      <c r="DWI95" s="44"/>
      <c r="DWJ95" s="44"/>
      <c r="DWK95" s="44"/>
      <c r="DWL95" s="44"/>
      <c r="DWM95" s="44"/>
      <c r="DWN95" s="44"/>
      <c r="DWO95" s="44"/>
      <c r="DWP95" s="44"/>
      <c r="DWQ95" s="44"/>
      <c r="DWR95" s="44"/>
      <c r="DWS95" s="44"/>
      <c r="DWT95" s="44"/>
      <c r="DWU95" s="44"/>
      <c r="DWV95" s="44"/>
      <c r="DWW95" s="44"/>
      <c r="DWX95" s="44"/>
      <c r="DWY95" s="44"/>
      <c r="DWZ95" s="44"/>
      <c r="DXA95" s="44"/>
      <c r="DXB95" s="44"/>
      <c r="DXC95" s="44"/>
      <c r="DXD95" s="44"/>
      <c r="DXE95" s="44"/>
      <c r="DXF95" s="44"/>
      <c r="DXG95" s="44"/>
      <c r="DXH95" s="44"/>
      <c r="DXI95" s="44"/>
      <c r="DXJ95" s="44"/>
      <c r="DXK95" s="44"/>
      <c r="DXL95" s="44"/>
      <c r="DXM95" s="44"/>
      <c r="DXN95" s="44"/>
      <c r="DXO95" s="44"/>
      <c r="DXP95" s="44"/>
      <c r="DXQ95" s="44"/>
      <c r="DXR95" s="44"/>
      <c r="DXS95" s="44"/>
      <c r="DXT95" s="44"/>
      <c r="DXU95" s="44"/>
      <c r="DXV95" s="44"/>
      <c r="DXW95" s="44"/>
      <c r="DXX95" s="44"/>
      <c r="DXY95" s="44"/>
      <c r="DXZ95" s="44"/>
      <c r="DYA95" s="44"/>
      <c r="DYB95" s="44"/>
      <c r="DYC95" s="44"/>
      <c r="DYD95" s="44"/>
      <c r="DYE95" s="44"/>
      <c r="DYF95" s="44"/>
      <c r="DYG95" s="44"/>
      <c r="DYH95" s="44"/>
      <c r="DYI95" s="44"/>
      <c r="DYJ95" s="44"/>
      <c r="DYK95" s="44"/>
      <c r="DYL95" s="44"/>
      <c r="DYM95" s="44"/>
      <c r="DYN95" s="44"/>
      <c r="DYO95" s="44"/>
      <c r="DYP95" s="44"/>
      <c r="DYQ95" s="44"/>
      <c r="DYR95" s="44"/>
      <c r="DYS95" s="44"/>
      <c r="DYT95" s="44"/>
      <c r="DYU95" s="44"/>
      <c r="DYV95" s="44"/>
      <c r="DYW95" s="44"/>
      <c r="DYX95" s="44"/>
      <c r="DYY95" s="44"/>
      <c r="DYZ95" s="44"/>
      <c r="DZA95" s="44"/>
      <c r="DZB95" s="44"/>
      <c r="DZC95" s="44"/>
      <c r="DZD95" s="44"/>
      <c r="DZE95" s="44"/>
      <c r="DZF95" s="44"/>
      <c r="DZG95" s="44"/>
      <c r="DZH95" s="44"/>
      <c r="DZI95" s="44"/>
      <c r="DZJ95" s="44"/>
      <c r="DZK95" s="44"/>
      <c r="DZL95" s="44"/>
      <c r="DZM95" s="44"/>
      <c r="DZN95" s="44"/>
      <c r="DZO95" s="44"/>
      <c r="DZP95" s="44"/>
      <c r="DZQ95" s="44"/>
      <c r="DZR95" s="44"/>
      <c r="DZS95" s="44"/>
      <c r="DZT95" s="44"/>
      <c r="DZU95" s="44"/>
      <c r="DZV95" s="44"/>
      <c r="DZW95" s="44"/>
      <c r="DZX95" s="44"/>
      <c r="DZY95" s="44"/>
      <c r="DZZ95" s="44"/>
      <c r="EAA95" s="44"/>
      <c r="EAB95" s="44"/>
      <c r="EAC95" s="44"/>
      <c r="EAD95" s="44"/>
      <c r="EAE95" s="44"/>
      <c r="EAF95" s="44"/>
      <c r="EAG95" s="44"/>
      <c r="EAH95" s="44"/>
      <c r="EAI95" s="44"/>
      <c r="EAJ95" s="44"/>
      <c r="EAK95" s="44"/>
      <c r="EAL95" s="44"/>
      <c r="EAM95" s="44"/>
      <c r="EAN95" s="44"/>
      <c r="EAO95" s="44"/>
      <c r="EAP95" s="44"/>
      <c r="EAQ95" s="44"/>
      <c r="EAR95" s="44"/>
      <c r="EAS95" s="44"/>
      <c r="EAT95" s="44"/>
      <c r="EAU95" s="44"/>
      <c r="EAV95" s="44"/>
      <c r="EAW95" s="44"/>
      <c r="EAX95" s="44"/>
      <c r="EAY95" s="44"/>
      <c r="EAZ95" s="44"/>
      <c r="EBA95" s="44"/>
      <c r="EBB95" s="44"/>
      <c r="EBC95" s="44"/>
      <c r="EBD95" s="44"/>
      <c r="EBE95" s="44"/>
      <c r="EBF95" s="44"/>
      <c r="EBG95" s="44"/>
      <c r="EBH95" s="44"/>
      <c r="EBI95" s="44"/>
      <c r="EBJ95" s="44"/>
      <c r="EBK95" s="44"/>
      <c r="EBL95" s="44"/>
      <c r="EBM95" s="44"/>
      <c r="EBN95" s="44"/>
      <c r="EBO95" s="44"/>
      <c r="EBP95" s="44"/>
      <c r="EBQ95" s="44"/>
      <c r="EBR95" s="44"/>
      <c r="EBS95" s="44"/>
      <c r="EBT95" s="44"/>
      <c r="EBU95" s="44"/>
      <c r="EBV95" s="44"/>
      <c r="EBW95" s="44"/>
      <c r="EBX95" s="44"/>
      <c r="EBY95" s="44"/>
      <c r="EBZ95" s="44"/>
      <c r="ECA95" s="44"/>
      <c r="ECB95" s="44"/>
      <c r="ECC95" s="44"/>
      <c r="ECD95" s="44"/>
      <c r="ECE95" s="44"/>
      <c r="ECF95" s="44"/>
      <c r="ECG95" s="44"/>
      <c r="ECH95" s="44"/>
      <c r="ECI95" s="44"/>
      <c r="ECJ95" s="44"/>
      <c r="ECK95" s="44"/>
      <c r="ECL95" s="44"/>
      <c r="ECM95" s="44"/>
      <c r="ECN95" s="44"/>
      <c r="ECO95" s="44"/>
      <c r="ECP95" s="44"/>
      <c r="ECQ95" s="44"/>
      <c r="ECR95" s="44"/>
      <c r="ECS95" s="44"/>
      <c r="ECT95" s="44"/>
      <c r="ECU95" s="44"/>
      <c r="ECV95" s="44"/>
      <c r="ECW95" s="44"/>
      <c r="ECX95" s="44"/>
      <c r="ECY95" s="44"/>
      <c r="ECZ95" s="44"/>
      <c r="EDA95" s="44"/>
      <c r="EDB95" s="44"/>
      <c r="EDC95" s="44"/>
      <c r="EDD95" s="44"/>
      <c r="EDE95" s="44"/>
      <c r="EDF95" s="44"/>
      <c r="EDG95" s="44"/>
      <c r="EDH95" s="44"/>
      <c r="EDI95" s="44"/>
      <c r="EDJ95" s="44"/>
      <c r="EDK95" s="44"/>
      <c r="EDL95" s="44"/>
      <c r="EDM95" s="44"/>
      <c r="EDN95" s="44"/>
      <c r="EDO95" s="44"/>
      <c r="EDP95" s="44"/>
      <c r="EDQ95" s="44"/>
      <c r="EDR95" s="44"/>
      <c r="EDS95" s="44"/>
      <c r="EDT95" s="44"/>
      <c r="EDU95" s="44"/>
      <c r="EDV95" s="44"/>
      <c r="EDW95" s="44"/>
      <c r="EDX95" s="44"/>
      <c r="EDY95" s="44"/>
      <c r="EDZ95" s="44"/>
      <c r="EEA95" s="44"/>
      <c r="EEB95" s="44"/>
      <c r="EEC95" s="44"/>
      <c r="EED95" s="44"/>
      <c r="EEE95" s="44"/>
      <c r="EEF95" s="44"/>
      <c r="EEG95" s="44"/>
      <c r="EEH95" s="44"/>
      <c r="EEI95" s="44"/>
      <c r="EEJ95" s="44"/>
      <c r="EEK95" s="44"/>
      <c r="EEL95" s="44"/>
      <c r="EEM95" s="44"/>
      <c r="EEN95" s="44"/>
      <c r="EEO95" s="44"/>
      <c r="EEP95" s="44"/>
      <c r="EEQ95" s="44"/>
      <c r="EER95" s="44"/>
      <c r="EES95" s="44"/>
      <c r="EET95" s="44"/>
      <c r="EEU95" s="44"/>
      <c r="EEV95" s="44"/>
      <c r="EEW95" s="44"/>
      <c r="EEX95" s="44"/>
      <c r="EEY95" s="44"/>
      <c r="EEZ95" s="44"/>
      <c r="EFA95" s="44"/>
      <c r="EFB95" s="44"/>
      <c r="EFC95" s="44"/>
      <c r="EFD95" s="44"/>
      <c r="EFE95" s="44"/>
      <c r="EFF95" s="44"/>
      <c r="EFG95" s="44"/>
      <c r="EFH95" s="44"/>
      <c r="EFI95" s="44"/>
      <c r="EFJ95" s="44"/>
      <c r="EFK95" s="44"/>
      <c r="EFL95" s="44"/>
      <c r="EFM95" s="44"/>
      <c r="EFN95" s="44"/>
      <c r="EFO95" s="44"/>
      <c r="EFP95" s="44"/>
      <c r="EFQ95" s="44"/>
      <c r="EFR95" s="44"/>
      <c r="EFS95" s="44"/>
      <c r="EFT95" s="44"/>
      <c r="EFU95" s="44"/>
      <c r="EFV95" s="44"/>
      <c r="EFW95" s="44"/>
      <c r="EFX95" s="44"/>
      <c r="EFY95" s="44"/>
      <c r="EFZ95" s="44"/>
      <c r="EGA95" s="44"/>
      <c r="EGB95" s="44"/>
      <c r="EGC95" s="44"/>
      <c r="EGD95" s="44"/>
      <c r="EGE95" s="44"/>
      <c r="EGF95" s="44"/>
      <c r="EGG95" s="44"/>
      <c r="EGH95" s="44"/>
      <c r="EGI95" s="44"/>
      <c r="EGJ95" s="44"/>
      <c r="EGK95" s="44"/>
      <c r="EGL95" s="44"/>
      <c r="EGM95" s="44"/>
      <c r="EGN95" s="44"/>
      <c r="EGO95" s="44"/>
      <c r="EGP95" s="44"/>
      <c r="EGQ95" s="44"/>
      <c r="EGR95" s="44"/>
      <c r="EGS95" s="44"/>
      <c r="EGT95" s="44"/>
      <c r="EGU95" s="44"/>
      <c r="EGV95" s="44"/>
      <c r="EGW95" s="44"/>
      <c r="EGX95" s="44"/>
      <c r="EGY95" s="44"/>
      <c r="EGZ95" s="44"/>
      <c r="EHA95" s="44"/>
      <c r="EHB95" s="44"/>
      <c r="EHC95" s="44"/>
      <c r="EHD95" s="44"/>
      <c r="EHE95" s="44"/>
      <c r="EHF95" s="44"/>
      <c r="EHG95" s="44"/>
      <c r="EHH95" s="44"/>
      <c r="EHI95" s="44"/>
      <c r="EHJ95" s="44"/>
      <c r="EHK95" s="44"/>
      <c r="EHL95" s="44"/>
      <c r="EHM95" s="44"/>
      <c r="EHN95" s="44"/>
      <c r="EHO95" s="44"/>
      <c r="EHP95" s="44"/>
      <c r="EHQ95" s="44"/>
      <c r="EHR95" s="44"/>
      <c r="EHS95" s="44"/>
      <c r="EHT95" s="44"/>
      <c r="EHU95" s="44"/>
      <c r="EHV95" s="44"/>
      <c r="EHW95" s="44"/>
      <c r="EHX95" s="44"/>
      <c r="EHY95" s="44"/>
      <c r="EHZ95" s="44"/>
      <c r="EIA95" s="44"/>
      <c r="EIB95" s="44"/>
      <c r="EIC95" s="44"/>
      <c r="EID95" s="44"/>
      <c r="EIE95" s="44"/>
      <c r="EIF95" s="44"/>
      <c r="EIG95" s="44"/>
      <c r="EIH95" s="44"/>
      <c r="EII95" s="44"/>
      <c r="EIJ95" s="44"/>
      <c r="EIK95" s="44"/>
      <c r="EIL95" s="44"/>
      <c r="EIM95" s="44"/>
      <c r="EIN95" s="44"/>
      <c r="EIO95" s="44"/>
      <c r="EIP95" s="44"/>
      <c r="EIQ95" s="44"/>
      <c r="EIR95" s="44"/>
      <c r="EIS95" s="44"/>
      <c r="EIT95" s="44"/>
      <c r="EIU95" s="44"/>
      <c r="EIV95" s="44"/>
      <c r="EIW95" s="44"/>
      <c r="EIX95" s="44"/>
      <c r="EIY95" s="44"/>
      <c r="EIZ95" s="44"/>
      <c r="EJA95" s="44"/>
      <c r="EJB95" s="44"/>
      <c r="EJC95" s="44"/>
      <c r="EJD95" s="44"/>
      <c r="EJE95" s="44"/>
      <c r="EJF95" s="44"/>
      <c r="EJG95" s="44"/>
      <c r="EJH95" s="44"/>
      <c r="EJI95" s="44"/>
      <c r="EJJ95" s="44"/>
      <c r="EJK95" s="44"/>
      <c r="EJL95" s="44"/>
      <c r="EJM95" s="44"/>
      <c r="EJN95" s="44"/>
      <c r="EJO95" s="44"/>
      <c r="EJP95" s="44"/>
      <c r="EJQ95" s="44"/>
      <c r="EJR95" s="44"/>
      <c r="EJS95" s="44"/>
      <c r="EJT95" s="44"/>
      <c r="EJU95" s="44"/>
      <c r="EJV95" s="44"/>
      <c r="EJW95" s="44"/>
      <c r="EJX95" s="44"/>
      <c r="EJY95" s="44"/>
      <c r="EJZ95" s="44"/>
      <c r="EKA95" s="44"/>
      <c r="EKB95" s="44"/>
      <c r="EKC95" s="44"/>
      <c r="EKD95" s="44"/>
      <c r="EKE95" s="44"/>
      <c r="EKF95" s="44"/>
      <c r="EKG95" s="44"/>
      <c r="EKH95" s="44"/>
      <c r="EKI95" s="44"/>
      <c r="EKJ95" s="44"/>
      <c r="EKK95" s="44"/>
      <c r="EKL95" s="44"/>
      <c r="EKM95" s="44"/>
      <c r="EKN95" s="44"/>
      <c r="EKO95" s="44"/>
      <c r="EKP95" s="44"/>
      <c r="EKQ95" s="44"/>
      <c r="EKR95" s="44"/>
      <c r="EKS95" s="44"/>
      <c r="EKT95" s="44"/>
      <c r="EKU95" s="44"/>
      <c r="EKV95" s="44"/>
      <c r="EKW95" s="44"/>
      <c r="EKX95" s="44"/>
      <c r="EKY95" s="44"/>
      <c r="EKZ95" s="44"/>
      <c r="ELA95" s="44"/>
      <c r="ELB95" s="44"/>
      <c r="ELC95" s="44"/>
      <c r="ELD95" s="44"/>
      <c r="ELE95" s="44"/>
      <c r="ELF95" s="44"/>
      <c r="ELG95" s="44"/>
      <c r="ELH95" s="44"/>
      <c r="ELI95" s="44"/>
      <c r="ELJ95" s="44"/>
      <c r="ELK95" s="44"/>
      <c r="ELL95" s="44"/>
      <c r="ELM95" s="44"/>
      <c r="ELN95" s="44"/>
      <c r="ELO95" s="44"/>
      <c r="ELP95" s="44"/>
      <c r="ELQ95" s="44"/>
      <c r="ELR95" s="44"/>
      <c r="ELS95" s="44"/>
      <c r="ELT95" s="44"/>
      <c r="ELU95" s="44"/>
      <c r="ELV95" s="44"/>
      <c r="ELW95" s="44"/>
      <c r="ELX95" s="44"/>
      <c r="ELY95" s="44"/>
      <c r="ELZ95" s="44"/>
      <c r="EMA95" s="44"/>
      <c r="EMB95" s="44"/>
      <c r="EMC95" s="44"/>
      <c r="EMD95" s="44"/>
      <c r="EME95" s="44"/>
      <c r="EMF95" s="44"/>
      <c r="EMG95" s="44"/>
      <c r="EMH95" s="44"/>
      <c r="EMI95" s="44"/>
      <c r="EMJ95" s="44"/>
      <c r="EMK95" s="44"/>
      <c r="EML95" s="44"/>
      <c r="EMM95" s="44"/>
      <c r="EMN95" s="44"/>
      <c r="EMO95" s="44"/>
      <c r="EMP95" s="44"/>
      <c r="EMQ95" s="44"/>
      <c r="EMR95" s="44"/>
      <c r="EMS95" s="44"/>
      <c r="EMT95" s="44"/>
      <c r="EMU95" s="44"/>
      <c r="EMV95" s="44"/>
      <c r="EMW95" s="44"/>
      <c r="EMX95" s="44"/>
      <c r="EMY95" s="44"/>
      <c r="EMZ95" s="44"/>
      <c r="ENA95" s="44"/>
      <c r="ENB95" s="44"/>
      <c r="ENC95" s="44"/>
      <c r="END95" s="44"/>
      <c r="ENE95" s="44"/>
      <c r="ENF95" s="44"/>
      <c r="ENG95" s="44"/>
      <c r="ENH95" s="44"/>
      <c r="ENI95" s="44"/>
      <c r="ENJ95" s="44"/>
      <c r="ENK95" s="44"/>
      <c r="ENL95" s="44"/>
      <c r="ENM95" s="44"/>
      <c r="ENN95" s="44"/>
      <c r="ENO95" s="44"/>
      <c r="ENP95" s="44"/>
      <c r="ENQ95" s="44"/>
      <c r="ENR95" s="44"/>
      <c r="ENS95" s="44"/>
      <c r="ENT95" s="44"/>
      <c r="ENU95" s="44"/>
      <c r="ENV95" s="44"/>
      <c r="ENW95" s="44"/>
      <c r="ENX95" s="44"/>
      <c r="ENY95" s="44"/>
      <c r="ENZ95" s="44"/>
      <c r="EOA95" s="44"/>
      <c r="EOB95" s="44"/>
      <c r="EOC95" s="44"/>
      <c r="EOD95" s="44"/>
      <c r="EOE95" s="44"/>
      <c r="EOF95" s="44"/>
      <c r="EOG95" s="44"/>
      <c r="EOH95" s="44"/>
      <c r="EOI95" s="44"/>
      <c r="EOJ95" s="44"/>
      <c r="EOK95" s="44"/>
      <c r="EOL95" s="44"/>
      <c r="EOM95" s="44"/>
      <c r="EON95" s="44"/>
      <c r="EOO95" s="44"/>
      <c r="EOP95" s="44"/>
      <c r="EOQ95" s="44"/>
      <c r="EOR95" s="44"/>
      <c r="EOS95" s="44"/>
      <c r="EOT95" s="44"/>
      <c r="EOU95" s="44"/>
      <c r="EOV95" s="44"/>
      <c r="EOW95" s="44"/>
      <c r="EOX95" s="44"/>
      <c r="EOY95" s="44"/>
      <c r="EOZ95" s="44"/>
      <c r="EPA95" s="44"/>
      <c r="EPB95" s="44"/>
      <c r="EPC95" s="44"/>
      <c r="EPD95" s="44"/>
      <c r="EPE95" s="44"/>
      <c r="EPF95" s="44"/>
      <c r="EPG95" s="44"/>
      <c r="EPH95" s="44"/>
      <c r="EPI95" s="44"/>
      <c r="EPJ95" s="44"/>
      <c r="EPK95" s="44"/>
      <c r="EPL95" s="44"/>
      <c r="EPM95" s="44"/>
      <c r="EPN95" s="44"/>
      <c r="EPO95" s="44"/>
      <c r="EPP95" s="44"/>
      <c r="EPQ95" s="44"/>
      <c r="EPR95" s="44"/>
      <c r="EPS95" s="44"/>
      <c r="EPT95" s="44"/>
      <c r="EPU95" s="44"/>
      <c r="EPV95" s="44"/>
      <c r="EPW95" s="44"/>
      <c r="EPX95" s="44"/>
      <c r="EPY95" s="44"/>
      <c r="EPZ95" s="44"/>
      <c r="EQA95" s="44"/>
      <c r="EQB95" s="44"/>
      <c r="EQC95" s="44"/>
      <c r="EQD95" s="44"/>
      <c r="EQE95" s="44"/>
      <c r="EQF95" s="44"/>
      <c r="EQG95" s="44"/>
      <c r="EQH95" s="44"/>
      <c r="EQI95" s="44"/>
      <c r="EQJ95" s="44"/>
      <c r="EQK95" s="44"/>
      <c r="EQL95" s="44"/>
      <c r="EQM95" s="44"/>
      <c r="EQN95" s="44"/>
      <c r="EQO95" s="44"/>
      <c r="EQP95" s="44"/>
      <c r="EQQ95" s="44"/>
      <c r="EQR95" s="44"/>
      <c r="EQS95" s="44"/>
      <c r="EQT95" s="44"/>
      <c r="EQU95" s="44"/>
      <c r="EQV95" s="44"/>
      <c r="EQW95" s="44"/>
      <c r="EQX95" s="44"/>
      <c r="EQY95" s="44"/>
      <c r="EQZ95" s="44"/>
      <c r="ERA95" s="44"/>
      <c r="ERB95" s="44"/>
      <c r="ERC95" s="44"/>
      <c r="ERD95" s="44"/>
      <c r="ERE95" s="44"/>
      <c r="ERF95" s="44"/>
      <c r="ERG95" s="44"/>
      <c r="ERH95" s="44"/>
      <c r="ERI95" s="44"/>
      <c r="ERJ95" s="44"/>
      <c r="ERK95" s="44"/>
      <c r="ERL95" s="44"/>
      <c r="ERM95" s="44"/>
      <c r="ERN95" s="44"/>
      <c r="ERO95" s="44"/>
      <c r="ERP95" s="44"/>
      <c r="ERQ95" s="44"/>
      <c r="ERR95" s="44"/>
      <c r="ERS95" s="44"/>
      <c r="ERT95" s="44"/>
      <c r="ERU95" s="44"/>
      <c r="ERV95" s="44"/>
      <c r="ERW95" s="44"/>
      <c r="ERX95" s="44"/>
      <c r="ERY95" s="44"/>
      <c r="ERZ95" s="44"/>
      <c r="ESA95" s="44"/>
      <c r="ESB95" s="44"/>
      <c r="ESC95" s="44"/>
      <c r="ESD95" s="44"/>
      <c r="ESE95" s="44"/>
      <c r="ESF95" s="44"/>
      <c r="ESG95" s="44"/>
      <c r="ESH95" s="44"/>
      <c r="ESI95" s="44"/>
      <c r="ESJ95" s="44"/>
      <c r="ESK95" s="44"/>
      <c r="ESL95" s="44"/>
      <c r="ESM95" s="44"/>
      <c r="ESN95" s="44"/>
      <c r="ESO95" s="44"/>
      <c r="ESP95" s="44"/>
      <c r="ESQ95" s="44"/>
      <c r="ESR95" s="44"/>
      <c r="ESS95" s="44"/>
      <c r="EST95" s="44"/>
      <c r="ESU95" s="44"/>
      <c r="ESV95" s="44"/>
      <c r="ESW95" s="44"/>
      <c r="ESX95" s="44"/>
      <c r="ESY95" s="44"/>
      <c r="ESZ95" s="44"/>
      <c r="ETA95" s="44"/>
      <c r="ETB95" s="44"/>
      <c r="ETC95" s="44"/>
      <c r="ETD95" s="44"/>
      <c r="ETE95" s="44"/>
      <c r="ETF95" s="44"/>
      <c r="ETG95" s="44"/>
      <c r="ETH95" s="44"/>
      <c r="ETI95" s="44"/>
      <c r="ETJ95" s="44"/>
      <c r="ETK95" s="44"/>
      <c r="ETL95" s="44"/>
      <c r="ETM95" s="44"/>
      <c r="ETN95" s="44"/>
      <c r="ETO95" s="44"/>
      <c r="ETP95" s="44"/>
      <c r="ETQ95" s="44"/>
      <c r="ETR95" s="44"/>
      <c r="ETS95" s="44"/>
      <c r="ETT95" s="44"/>
      <c r="ETU95" s="44"/>
      <c r="ETV95" s="44"/>
      <c r="ETW95" s="44"/>
      <c r="ETX95" s="44"/>
      <c r="ETY95" s="44"/>
      <c r="ETZ95" s="44"/>
      <c r="EUA95" s="44"/>
      <c r="EUB95" s="44"/>
      <c r="EUC95" s="44"/>
      <c r="EUD95" s="44"/>
      <c r="EUE95" s="44"/>
      <c r="EUF95" s="44"/>
      <c r="EUG95" s="44"/>
      <c r="EUH95" s="44"/>
      <c r="EUI95" s="44"/>
      <c r="EUJ95" s="44"/>
      <c r="EUK95" s="44"/>
      <c r="EUL95" s="44"/>
      <c r="EUM95" s="44"/>
      <c r="EUN95" s="44"/>
      <c r="EUO95" s="44"/>
      <c r="EUP95" s="44"/>
      <c r="EUQ95" s="44"/>
      <c r="EUR95" s="44"/>
      <c r="EUS95" s="44"/>
      <c r="EUT95" s="44"/>
      <c r="EUU95" s="44"/>
      <c r="EUV95" s="44"/>
      <c r="EUW95" s="44"/>
      <c r="EUX95" s="44"/>
      <c r="EUY95" s="44"/>
      <c r="EUZ95" s="44"/>
      <c r="EVA95" s="44"/>
      <c r="EVB95" s="44"/>
      <c r="EVC95" s="44"/>
      <c r="EVD95" s="44"/>
      <c r="EVE95" s="44"/>
      <c r="EVF95" s="44"/>
      <c r="EVG95" s="44"/>
      <c r="EVH95" s="44"/>
      <c r="EVI95" s="44"/>
      <c r="EVJ95" s="44"/>
      <c r="EVK95" s="44"/>
      <c r="EVL95" s="44"/>
      <c r="EVM95" s="44"/>
      <c r="EVN95" s="44"/>
      <c r="EVO95" s="44"/>
      <c r="EVP95" s="44"/>
      <c r="EVQ95" s="44"/>
      <c r="EVR95" s="44"/>
      <c r="EVS95" s="44"/>
      <c r="EVT95" s="44"/>
      <c r="EVU95" s="44"/>
      <c r="EVV95" s="44"/>
      <c r="EVW95" s="44"/>
      <c r="EVX95" s="44"/>
      <c r="EVY95" s="44"/>
      <c r="EVZ95" s="44"/>
      <c r="EWA95" s="44"/>
      <c r="EWB95" s="44"/>
      <c r="EWC95" s="44"/>
      <c r="EWD95" s="44"/>
      <c r="EWE95" s="44"/>
      <c r="EWF95" s="44"/>
      <c r="EWG95" s="44"/>
      <c r="EWH95" s="44"/>
      <c r="EWI95" s="44"/>
      <c r="EWJ95" s="44"/>
      <c r="EWK95" s="44"/>
      <c r="EWL95" s="44"/>
      <c r="EWM95" s="44"/>
      <c r="EWN95" s="44"/>
      <c r="EWO95" s="44"/>
      <c r="EWP95" s="44"/>
      <c r="EWQ95" s="44"/>
      <c r="EWR95" s="44"/>
      <c r="EWS95" s="44"/>
      <c r="EWT95" s="44"/>
      <c r="EWU95" s="44"/>
      <c r="EWV95" s="44"/>
      <c r="EWW95" s="44"/>
      <c r="EWX95" s="44"/>
      <c r="EWY95" s="44"/>
      <c r="EWZ95" s="44"/>
      <c r="EXA95" s="44"/>
      <c r="EXB95" s="44"/>
      <c r="EXC95" s="44"/>
      <c r="EXD95" s="44"/>
      <c r="EXE95" s="44"/>
      <c r="EXF95" s="44"/>
      <c r="EXG95" s="44"/>
      <c r="EXH95" s="44"/>
      <c r="EXI95" s="44"/>
      <c r="EXJ95" s="44"/>
      <c r="EXK95" s="44"/>
      <c r="EXL95" s="44"/>
      <c r="EXM95" s="44"/>
      <c r="EXN95" s="44"/>
      <c r="EXO95" s="44"/>
      <c r="EXP95" s="44"/>
      <c r="EXQ95" s="44"/>
      <c r="EXR95" s="44"/>
      <c r="EXS95" s="44"/>
      <c r="EXT95" s="44"/>
      <c r="EXU95" s="44"/>
      <c r="EXV95" s="44"/>
      <c r="EXW95" s="44"/>
      <c r="EXX95" s="44"/>
      <c r="EXY95" s="44"/>
      <c r="EXZ95" s="44"/>
      <c r="EYA95" s="44"/>
      <c r="EYB95" s="44"/>
      <c r="EYC95" s="44"/>
      <c r="EYD95" s="44"/>
      <c r="EYE95" s="44"/>
      <c r="EYF95" s="44"/>
      <c r="EYG95" s="44"/>
      <c r="EYH95" s="44"/>
      <c r="EYI95" s="44"/>
      <c r="EYJ95" s="44"/>
      <c r="EYK95" s="44"/>
      <c r="EYL95" s="44"/>
      <c r="EYM95" s="44"/>
      <c r="EYN95" s="44"/>
      <c r="EYO95" s="44"/>
      <c r="EYP95" s="44"/>
      <c r="EYQ95" s="44"/>
      <c r="EYR95" s="44"/>
      <c r="EYS95" s="44"/>
      <c r="EYT95" s="44"/>
      <c r="EYU95" s="44"/>
      <c r="EYV95" s="44"/>
      <c r="EYW95" s="44"/>
      <c r="EYX95" s="44"/>
      <c r="EYY95" s="44"/>
      <c r="EYZ95" s="44"/>
      <c r="EZA95" s="44"/>
      <c r="EZB95" s="44"/>
      <c r="EZC95" s="44"/>
      <c r="EZD95" s="44"/>
      <c r="EZE95" s="44"/>
      <c r="EZF95" s="44"/>
      <c r="EZG95" s="44"/>
      <c r="EZH95" s="44"/>
      <c r="EZI95" s="44"/>
      <c r="EZJ95" s="44"/>
      <c r="EZK95" s="44"/>
      <c r="EZL95" s="44"/>
      <c r="EZM95" s="44"/>
      <c r="EZN95" s="44"/>
      <c r="EZO95" s="44"/>
      <c r="EZP95" s="44"/>
      <c r="EZQ95" s="44"/>
      <c r="EZR95" s="44"/>
      <c r="EZS95" s="44"/>
      <c r="EZT95" s="44"/>
      <c r="EZU95" s="44"/>
      <c r="EZV95" s="44"/>
      <c r="EZW95" s="44"/>
      <c r="EZX95" s="44"/>
      <c r="EZY95" s="44"/>
      <c r="EZZ95" s="44"/>
      <c r="FAA95" s="44"/>
      <c r="FAB95" s="44"/>
      <c r="FAC95" s="44"/>
      <c r="FAD95" s="44"/>
      <c r="FAE95" s="44"/>
      <c r="FAF95" s="44"/>
      <c r="FAG95" s="44"/>
      <c r="FAH95" s="44"/>
      <c r="FAI95" s="44"/>
      <c r="FAJ95" s="44"/>
      <c r="FAK95" s="44"/>
      <c r="FAL95" s="44"/>
      <c r="FAM95" s="44"/>
      <c r="FAN95" s="44"/>
      <c r="FAO95" s="44"/>
      <c r="FAP95" s="44"/>
      <c r="FAQ95" s="44"/>
      <c r="FAR95" s="44"/>
      <c r="FAS95" s="44"/>
      <c r="FAT95" s="44"/>
      <c r="FAU95" s="44"/>
      <c r="FAV95" s="44"/>
      <c r="FAW95" s="44"/>
      <c r="FAX95" s="44"/>
      <c r="FAY95" s="44"/>
      <c r="FAZ95" s="44"/>
      <c r="FBA95" s="44"/>
      <c r="FBB95" s="44"/>
      <c r="FBC95" s="44"/>
      <c r="FBD95" s="44"/>
      <c r="FBE95" s="44"/>
      <c r="FBF95" s="44"/>
      <c r="FBG95" s="44"/>
      <c r="FBH95" s="44"/>
      <c r="FBI95" s="44"/>
      <c r="FBJ95" s="44"/>
      <c r="FBK95" s="44"/>
      <c r="FBL95" s="44"/>
      <c r="FBM95" s="44"/>
      <c r="FBN95" s="44"/>
      <c r="FBO95" s="44"/>
      <c r="FBP95" s="44"/>
      <c r="FBQ95" s="44"/>
      <c r="FBR95" s="44"/>
      <c r="FBS95" s="44"/>
      <c r="FBT95" s="44"/>
      <c r="FBU95" s="44"/>
      <c r="FBV95" s="44"/>
      <c r="FBW95" s="44"/>
      <c r="FBX95" s="44"/>
      <c r="FBY95" s="44"/>
      <c r="FBZ95" s="44"/>
      <c r="FCA95" s="44"/>
      <c r="FCB95" s="44"/>
      <c r="FCC95" s="44"/>
      <c r="FCD95" s="44"/>
      <c r="FCE95" s="44"/>
      <c r="FCF95" s="44"/>
      <c r="FCG95" s="44"/>
      <c r="FCH95" s="44"/>
      <c r="FCI95" s="44"/>
      <c r="FCJ95" s="44"/>
      <c r="FCK95" s="44"/>
      <c r="FCL95" s="44"/>
      <c r="FCM95" s="44"/>
      <c r="FCN95" s="44"/>
      <c r="FCO95" s="44"/>
      <c r="FCP95" s="44"/>
      <c r="FCQ95" s="44"/>
      <c r="FCR95" s="44"/>
      <c r="FCS95" s="44"/>
      <c r="FCT95" s="44"/>
      <c r="FCU95" s="44"/>
      <c r="FCV95" s="44"/>
      <c r="FCW95" s="44"/>
      <c r="FCX95" s="44"/>
      <c r="FCY95" s="44"/>
      <c r="FCZ95" s="44"/>
      <c r="FDA95" s="44"/>
      <c r="FDB95" s="44"/>
      <c r="FDC95" s="44"/>
      <c r="FDD95" s="44"/>
      <c r="FDE95" s="44"/>
      <c r="FDF95" s="44"/>
      <c r="FDG95" s="44"/>
      <c r="FDH95" s="44"/>
      <c r="FDI95" s="44"/>
      <c r="FDJ95" s="44"/>
      <c r="FDK95" s="44"/>
      <c r="FDL95" s="44"/>
      <c r="FDM95" s="44"/>
      <c r="FDN95" s="44"/>
      <c r="FDO95" s="44"/>
      <c r="FDP95" s="44"/>
      <c r="FDQ95" s="44"/>
      <c r="FDR95" s="44"/>
      <c r="FDS95" s="44"/>
      <c r="FDT95" s="44"/>
      <c r="FDU95" s="44"/>
      <c r="FDV95" s="44"/>
      <c r="FDW95" s="44"/>
      <c r="FDX95" s="44"/>
      <c r="FDY95" s="44"/>
      <c r="FDZ95" s="44"/>
      <c r="FEA95" s="44"/>
      <c r="FEB95" s="44"/>
      <c r="FEC95" s="44"/>
      <c r="FED95" s="44"/>
      <c r="FEE95" s="44"/>
      <c r="FEF95" s="44"/>
      <c r="FEG95" s="44"/>
      <c r="FEH95" s="44"/>
      <c r="FEI95" s="44"/>
      <c r="FEJ95" s="44"/>
      <c r="FEK95" s="44"/>
      <c r="FEL95" s="44"/>
      <c r="FEM95" s="44"/>
      <c r="FEN95" s="44"/>
      <c r="FEO95" s="44"/>
      <c r="FEP95" s="44"/>
      <c r="FEQ95" s="44"/>
      <c r="FER95" s="44"/>
      <c r="FES95" s="44"/>
      <c r="FET95" s="44"/>
      <c r="FEU95" s="44"/>
      <c r="FEV95" s="44"/>
      <c r="FEW95" s="44"/>
      <c r="FEX95" s="44"/>
      <c r="FEY95" s="44"/>
      <c r="FEZ95" s="44"/>
      <c r="FFA95" s="44"/>
      <c r="FFB95" s="44"/>
      <c r="FFC95" s="44"/>
      <c r="FFD95" s="44"/>
      <c r="FFE95" s="44"/>
      <c r="FFF95" s="44"/>
      <c r="FFG95" s="44"/>
      <c r="FFH95" s="44"/>
      <c r="FFI95" s="44"/>
      <c r="FFJ95" s="44"/>
      <c r="FFK95" s="44"/>
      <c r="FFL95" s="44"/>
      <c r="FFM95" s="44"/>
      <c r="FFN95" s="44"/>
      <c r="FFO95" s="44"/>
      <c r="FFP95" s="44"/>
      <c r="FFQ95" s="44"/>
      <c r="FFR95" s="44"/>
      <c r="FFS95" s="44"/>
      <c r="FFT95" s="44"/>
      <c r="FFU95" s="44"/>
      <c r="FFV95" s="44"/>
      <c r="FFW95" s="44"/>
      <c r="FFX95" s="44"/>
      <c r="FFY95" s="44"/>
      <c r="FFZ95" s="44"/>
      <c r="FGA95" s="44"/>
      <c r="FGB95" s="44"/>
      <c r="FGC95" s="44"/>
      <c r="FGD95" s="44"/>
      <c r="FGE95" s="44"/>
      <c r="FGF95" s="44"/>
      <c r="FGG95" s="44"/>
      <c r="FGH95" s="44"/>
      <c r="FGI95" s="44"/>
      <c r="FGJ95" s="44"/>
      <c r="FGK95" s="44"/>
      <c r="FGL95" s="44"/>
      <c r="FGM95" s="44"/>
      <c r="FGN95" s="44"/>
      <c r="FGO95" s="44"/>
      <c r="FGP95" s="44"/>
      <c r="FGQ95" s="44"/>
      <c r="FGR95" s="44"/>
      <c r="FGS95" s="44"/>
      <c r="FGT95" s="44"/>
      <c r="FGU95" s="44"/>
      <c r="FGV95" s="44"/>
      <c r="FGW95" s="44"/>
      <c r="FGX95" s="44"/>
      <c r="FGY95" s="44"/>
      <c r="FGZ95" s="44"/>
      <c r="FHA95" s="44"/>
      <c r="FHB95" s="44"/>
      <c r="FHC95" s="44"/>
      <c r="FHD95" s="44"/>
      <c r="FHE95" s="44"/>
      <c r="FHF95" s="44"/>
      <c r="FHG95" s="44"/>
      <c r="FHH95" s="44"/>
      <c r="FHI95" s="44"/>
      <c r="FHJ95" s="44"/>
      <c r="FHK95" s="44"/>
      <c r="FHL95" s="44"/>
      <c r="FHM95" s="44"/>
      <c r="FHN95" s="44"/>
      <c r="FHO95" s="44"/>
      <c r="FHP95" s="44"/>
      <c r="FHQ95" s="44"/>
      <c r="FHR95" s="44"/>
      <c r="FHS95" s="44"/>
      <c r="FHT95" s="44"/>
      <c r="FHU95" s="44"/>
      <c r="FHV95" s="44"/>
      <c r="FHW95" s="44"/>
      <c r="FHX95" s="44"/>
      <c r="FHY95" s="44"/>
      <c r="FHZ95" s="44"/>
      <c r="FIA95" s="44"/>
      <c r="FIB95" s="44"/>
      <c r="FIC95" s="44"/>
      <c r="FID95" s="44"/>
      <c r="FIE95" s="44"/>
      <c r="FIF95" s="44"/>
      <c r="FIG95" s="44"/>
      <c r="FIH95" s="44"/>
      <c r="FII95" s="44"/>
      <c r="FIJ95" s="44"/>
      <c r="FIK95" s="44"/>
      <c r="FIL95" s="44"/>
      <c r="FIM95" s="44"/>
      <c r="FIN95" s="44"/>
      <c r="FIO95" s="44"/>
      <c r="FIP95" s="44"/>
      <c r="FIQ95" s="44"/>
      <c r="FIR95" s="44"/>
      <c r="FIS95" s="44"/>
      <c r="FIT95" s="44"/>
      <c r="FIU95" s="44"/>
      <c r="FIV95" s="44"/>
      <c r="FIW95" s="44"/>
      <c r="FIX95" s="44"/>
      <c r="FIY95" s="44"/>
      <c r="FIZ95" s="44"/>
      <c r="FJA95" s="44"/>
      <c r="FJB95" s="44"/>
      <c r="FJC95" s="44"/>
      <c r="FJD95" s="44"/>
      <c r="FJE95" s="44"/>
      <c r="FJF95" s="44"/>
      <c r="FJG95" s="44"/>
      <c r="FJH95" s="44"/>
      <c r="FJI95" s="44"/>
      <c r="FJJ95" s="44"/>
      <c r="FJK95" s="44"/>
      <c r="FJL95" s="44"/>
      <c r="FJM95" s="44"/>
      <c r="FJN95" s="44"/>
      <c r="FJO95" s="44"/>
      <c r="FJP95" s="44"/>
      <c r="FJQ95" s="44"/>
      <c r="FJR95" s="44"/>
      <c r="FJS95" s="44"/>
      <c r="FJT95" s="44"/>
      <c r="FJU95" s="44"/>
      <c r="FJV95" s="44"/>
      <c r="FJW95" s="44"/>
      <c r="FJX95" s="44"/>
      <c r="FJY95" s="44"/>
      <c r="FJZ95" s="44"/>
      <c r="FKA95" s="44"/>
      <c r="FKB95" s="44"/>
      <c r="FKC95" s="44"/>
      <c r="FKD95" s="44"/>
      <c r="FKE95" s="44"/>
      <c r="FKF95" s="44"/>
      <c r="FKG95" s="44"/>
      <c r="FKH95" s="44"/>
      <c r="FKI95" s="44"/>
      <c r="FKJ95" s="44"/>
      <c r="FKK95" s="44"/>
      <c r="FKL95" s="44"/>
      <c r="FKM95" s="44"/>
      <c r="FKN95" s="44"/>
      <c r="FKO95" s="44"/>
      <c r="FKP95" s="44"/>
      <c r="FKQ95" s="44"/>
    </row>
    <row r="96" spans="1:4359" s="38" customFormat="1" ht="31.5" customHeight="1" x14ac:dyDescent="0.25">
      <c r="A96" s="732"/>
      <c r="B96" s="787"/>
      <c r="C96" s="806" t="s">
        <v>243</v>
      </c>
      <c r="D96" s="791" t="s">
        <v>144</v>
      </c>
      <c r="E96" s="791"/>
      <c r="F96" s="332" t="s">
        <v>22</v>
      </c>
      <c r="G96" s="224">
        <v>1.67E-2</v>
      </c>
      <c r="H96" s="224">
        <v>1.67E-2</v>
      </c>
      <c r="I96" s="224">
        <v>1.67E-2</v>
      </c>
      <c r="J96" s="224">
        <v>1.67E-2</v>
      </c>
      <c r="K96" s="224">
        <v>1.67E-2</v>
      </c>
      <c r="L96" s="224">
        <v>1.67E-2</v>
      </c>
      <c r="M96" s="224">
        <v>3.3399999999999999E-2</v>
      </c>
      <c r="N96" s="224">
        <v>3.3399999999999999E-2</v>
      </c>
      <c r="O96" s="224">
        <v>3.3399999999999999E-2</v>
      </c>
      <c r="P96" s="224">
        <v>0.26669999999999999</v>
      </c>
      <c r="Q96" s="224">
        <v>0.26669999999999999</v>
      </c>
      <c r="R96" s="224">
        <v>0.26620000000000005</v>
      </c>
      <c r="S96" s="334">
        <f t="shared" si="15"/>
        <v>1</v>
      </c>
      <c r="T96" s="794"/>
      <c r="U96" s="816">
        <f>2.67%</f>
        <v>2.6699999999999998E-2</v>
      </c>
      <c r="V96" s="746" t="s">
        <v>313</v>
      </c>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c r="GP96" s="44"/>
      <c r="GQ96" s="44"/>
      <c r="GR96" s="44"/>
      <c r="GS96" s="44"/>
      <c r="GT96" s="44"/>
      <c r="GU96" s="44"/>
      <c r="GV96" s="44"/>
      <c r="GW96" s="44"/>
      <c r="GX96" s="44"/>
      <c r="GY96" s="44"/>
      <c r="GZ96" s="44"/>
      <c r="HA96" s="44"/>
      <c r="HB96" s="44"/>
      <c r="HC96" s="44"/>
      <c r="HD96" s="44"/>
      <c r="HE96" s="44"/>
      <c r="HF96" s="44"/>
      <c r="HG96" s="44"/>
      <c r="HH96" s="44"/>
      <c r="HI96" s="44"/>
      <c r="HJ96" s="44"/>
      <c r="HK96" s="44"/>
      <c r="HL96" s="44"/>
      <c r="HM96" s="44"/>
      <c r="HN96" s="44"/>
      <c r="HO96" s="44"/>
      <c r="HP96" s="44"/>
      <c r="HQ96" s="44"/>
      <c r="HR96" s="44"/>
      <c r="HS96" s="44"/>
      <c r="HT96" s="44"/>
      <c r="HU96" s="44"/>
      <c r="HV96" s="44"/>
      <c r="HW96" s="44"/>
      <c r="HX96" s="44"/>
      <c r="HY96" s="44"/>
      <c r="HZ96" s="44"/>
      <c r="IA96" s="44"/>
      <c r="IB96" s="44"/>
      <c r="IC96" s="44"/>
      <c r="ID96" s="44"/>
      <c r="IE96" s="44"/>
      <c r="IF96" s="44"/>
      <c r="IG96" s="44"/>
      <c r="IH96" s="44"/>
      <c r="II96" s="44"/>
      <c r="IJ96" s="44"/>
      <c r="IK96" s="44"/>
      <c r="IL96" s="44"/>
      <c r="IM96" s="44"/>
      <c r="IN96" s="44"/>
      <c r="IO96" s="44"/>
      <c r="IP96" s="44"/>
      <c r="IQ96" s="44"/>
      <c r="IR96" s="44"/>
      <c r="IS96" s="44"/>
      <c r="IT96" s="44"/>
      <c r="IU96" s="44"/>
      <c r="IV96" s="44"/>
      <c r="IW96" s="44"/>
      <c r="IX96" s="44"/>
      <c r="IY96" s="44"/>
      <c r="IZ96" s="44"/>
      <c r="JA96" s="44"/>
      <c r="JB96" s="44"/>
      <c r="JC96" s="44"/>
      <c r="JD96" s="44"/>
      <c r="JE96" s="44"/>
      <c r="JF96" s="44"/>
      <c r="JG96" s="44"/>
      <c r="JH96" s="44"/>
      <c r="JI96" s="44"/>
      <c r="JJ96" s="44"/>
      <c r="JK96" s="44"/>
      <c r="JL96" s="44"/>
      <c r="JM96" s="44"/>
      <c r="JN96" s="44"/>
      <c r="JO96" s="44"/>
      <c r="JP96" s="44"/>
      <c r="JQ96" s="44"/>
      <c r="JR96" s="44"/>
      <c r="JS96" s="44"/>
      <c r="JT96" s="44"/>
      <c r="JU96" s="44"/>
      <c r="JV96" s="44"/>
      <c r="JW96" s="44"/>
      <c r="JX96" s="44"/>
      <c r="JY96" s="44"/>
      <c r="JZ96" s="44"/>
      <c r="KA96" s="44"/>
      <c r="KB96" s="44"/>
      <c r="KC96" s="44"/>
      <c r="KD96" s="44"/>
      <c r="KE96" s="44"/>
      <c r="KF96" s="44"/>
      <c r="KG96" s="44"/>
      <c r="KH96" s="44"/>
      <c r="KI96" s="44"/>
      <c r="KJ96" s="44"/>
      <c r="KK96" s="44"/>
      <c r="KL96" s="44"/>
      <c r="KM96" s="44"/>
      <c r="KN96" s="44"/>
      <c r="KO96" s="44"/>
      <c r="KP96" s="44"/>
      <c r="KQ96" s="44"/>
      <c r="KR96" s="44"/>
      <c r="KS96" s="44"/>
      <c r="KT96" s="44"/>
      <c r="KU96" s="44"/>
      <c r="KV96" s="44"/>
      <c r="KW96" s="44"/>
      <c r="KX96" s="44"/>
      <c r="KY96" s="44"/>
      <c r="KZ96" s="44"/>
      <c r="LA96" s="44"/>
      <c r="LB96" s="44"/>
      <c r="LC96" s="44"/>
      <c r="LD96" s="44"/>
      <c r="LE96" s="44"/>
      <c r="LF96" s="44"/>
      <c r="LG96" s="44"/>
      <c r="LH96" s="44"/>
      <c r="LI96" s="44"/>
      <c r="LJ96" s="44"/>
      <c r="LK96" s="44"/>
      <c r="LL96" s="44"/>
      <c r="LM96" s="44"/>
      <c r="LN96" s="44"/>
      <c r="LO96" s="44"/>
      <c r="LP96" s="44"/>
      <c r="LQ96" s="44"/>
      <c r="LR96" s="44"/>
      <c r="LS96" s="44"/>
      <c r="LT96" s="44"/>
      <c r="LU96" s="44"/>
      <c r="LV96" s="44"/>
      <c r="LW96" s="44"/>
      <c r="LX96" s="44"/>
      <c r="LY96" s="44"/>
      <c r="LZ96" s="44"/>
      <c r="MA96" s="44"/>
      <c r="MB96" s="44"/>
      <c r="MC96" s="44"/>
      <c r="MD96" s="44"/>
      <c r="ME96" s="44"/>
      <c r="MF96" s="44"/>
      <c r="MG96" s="44"/>
      <c r="MH96" s="44"/>
      <c r="MI96" s="44"/>
      <c r="MJ96" s="44"/>
      <c r="MK96" s="44"/>
      <c r="ML96" s="44"/>
      <c r="MM96" s="44"/>
      <c r="MN96" s="44"/>
      <c r="MO96" s="44"/>
      <c r="MP96" s="44"/>
      <c r="MQ96" s="44"/>
      <c r="MR96" s="44"/>
      <c r="MS96" s="44"/>
      <c r="MT96" s="44"/>
      <c r="MU96" s="44"/>
      <c r="MV96" s="44"/>
      <c r="MW96" s="44"/>
      <c r="MX96" s="44"/>
      <c r="MY96" s="44"/>
      <c r="MZ96" s="44"/>
      <c r="NA96" s="44"/>
      <c r="NB96" s="44"/>
      <c r="NC96" s="44"/>
      <c r="ND96" s="44"/>
      <c r="NE96" s="44"/>
      <c r="NF96" s="44"/>
      <c r="NG96" s="44"/>
      <c r="NH96" s="44"/>
      <c r="NI96" s="44"/>
      <c r="NJ96" s="44"/>
      <c r="NK96" s="44"/>
      <c r="NL96" s="44"/>
      <c r="NM96" s="44"/>
      <c r="NN96" s="44"/>
      <c r="NO96" s="44"/>
      <c r="NP96" s="44"/>
      <c r="NQ96" s="44"/>
      <c r="NR96" s="44"/>
      <c r="NS96" s="44"/>
      <c r="NT96" s="44"/>
      <c r="NU96" s="44"/>
      <c r="NV96" s="44"/>
      <c r="NW96" s="44"/>
      <c r="NX96" s="44"/>
      <c r="NY96" s="44"/>
      <c r="NZ96" s="44"/>
      <c r="OA96" s="44"/>
      <c r="OB96" s="44"/>
      <c r="OC96" s="44"/>
      <c r="OD96" s="44"/>
      <c r="OE96" s="44"/>
      <c r="OF96" s="44"/>
      <c r="OG96" s="44"/>
      <c r="OH96" s="44"/>
      <c r="OI96" s="44"/>
      <c r="OJ96" s="44"/>
      <c r="OK96" s="44"/>
      <c r="OL96" s="44"/>
      <c r="OM96" s="44"/>
      <c r="ON96" s="44"/>
      <c r="OO96" s="44"/>
      <c r="OP96" s="44"/>
      <c r="OQ96" s="44"/>
      <c r="OR96" s="44"/>
      <c r="OS96" s="44"/>
      <c r="OT96" s="44"/>
      <c r="OU96" s="44"/>
      <c r="OV96" s="44"/>
      <c r="OW96" s="44"/>
      <c r="OX96" s="44"/>
      <c r="OY96" s="44"/>
      <c r="OZ96" s="44"/>
      <c r="PA96" s="44"/>
      <c r="PB96" s="44"/>
      <c r="PC96" s="44"/>
      <c r="PD96" s="44"/>
      <c r="PE96" s="44"/>
      <c r="PF96" s="44"/>
      <c r="PG96" s="44"/>
      <c r="PH96" s="44"/>
      <c r="PI96" s="44"/>
      <c r="PJ96" s="44"/>
      <c r="PK96" s="44"/>
      <c r="PL96" s="44"/>
      <c r="PM96" s="44"/>
      <c r="PN96" s="44"/>
      <c r="PO96" s="44"/>
      <c r="PP96" s="44"/>
      <c r="PQ96" s="44"/>
      <c r="PR96" s="44"/>
      <c r="PS96" s="44"/>
      <c r="PT96" s="44"/>
      <c r="PU96" s="44"/>
      <c r="PV96" s="44"/>
      <c r="PW96" s="44"/>
      <c r="PX96" s="44"/>
      <c r="PY96" s="44"/>
      <c r="PZ96" s="44"/>
      <c r="QA96" s="44"/>
      <c r="QB96" s="44"/>
      <c r="QC96" s="44"/>
      <c r="QD96" s="44"/>
      <c r="QE96" s="44"/>
      <c r="QF96" s="44"/>
      <c r="QG96" s="44"/>
      <c r="QH96" s="44"/>
      <c r="QI96" s="44"/>
      <c r="QJ96" s="44"/>
      <c r="QK96" s="44"/>
      <c r="QL96" s="44"/>
      <c r="QM96" s="44"/>
      <c r="QN96" s="44"/>
      <c r="QO96" s="44"/>
      <c r="QP96" s="44"/>
      <c r="QQ96" s="44"/>
      <c r="QR96" s="44"/>
      <c r="QS96" s="44"/>
      <c r="QT96" s="44"/>
      <c r="QU96" s="44"/>
      <c r="QV96" s="44"/>
      <c r="QW96" s="44"/>
      <c r="QX96" s="44"/>
      <c r="QY96" s="44"/>
      <c r="QZ96" s="44"/>
      <c r="RA96" s="44"/>
      <c r="RB96" s="44"/>
      <c r="RC96" s="44"/>
      <c r="RD96" s="44"/>
      <c r="RE96" s="44"/>
      <c r="RF96" s="44"/>
      <c r="RG96" s="44"/>
      <c r="RH96" s="44"/>
      <c r="RI96" s="44"/>
      <c r="RJ96" s="44"/>
      <c r="RK96" s="44"/>
      <c r="RL96" s="44"/>
      <c r="RM96" s="44"/>
      <c r="RN96" s="44"/>
      <c r="RO96" s="44"/>
      <c r="RP96" s="44"/>
      <c r="RQ96" s="44"/>
      <c r="RR96" s="44"/>
      <c r="RS96" s="44"/>
      <c r="RT96" s="44"/>
      <c r="RU96" s="44"/>
      <c r="RV96" s="44"/>
      <c r="RW96" s="44"/>
      <c r="RX96" s="44"/>
      <c r="RY96" s="44"/>
      <c r="RZ96" s="44"/>
      <c r="SA96" s="44"/>
      <c r="SB96" s="44"/>
      <c r="SC96" s="44"/>
      <c r="SD96" s="44"/>
      <c r="SE96" s="44"/>
      <c r="SF96" s="44"/>
      <c r="SG96" s="44"/>
      <c r="SH96" s="44"/>
      <c r="SI96" s="44"/>
      <c r="SJ96" s="44"/>
      <c r="SK96" s="44"/>
      <c r="SL96" s="44"/>
      <c r="SM96" s="44"/>
      <c r="SN96" s="44"/>
      <c r="SO96" s="44"/>
      <c r="SP96" s="44"/>
      <c r="SQ96" s="44"/>
      <c r="SR96" s="44"/>
      <c r="SS96" s="44"/>
      <c r="ST96" s="44"/>
      <c r="SU96" s="44"/>
      <c r="SV96" s="44"/>
      <c r="SW96" s="44"/>
      <c r="SX96" s="44"/>
      <c r="SY96" s="44"/>
      <c r="SZ96" s="44"/>
      <c r="TA96" s="44"/>
      <c r="TB96" s="44"/>
      <c r="TC96" s="44"/>
      <c r="TD96" s="44"/>
      <c r="TE96" s="44"/>
      <c r="TF96" s="44"/>
      <c r="TG96" s="44"/>
      <c r="TH96" s="44"/>
      <c r="TI96" s="44"/>
      <c r="TJ96" s="44"/>
      <c r="TK96" s="44"/>
      <c r="TL96" s="44"/>
      <c r="TM96" s="44"/>
      <c r="TN96" s="44"/>
      <c r="TO96" s="44"/>
      <c r="TP96" s="44"/>
      <c r="TQ96" s="44"/>
      <c r="TR96" s="44"/>
      <c r="TS96" s="44"/>
      <c r="TT96" s="44"/>
      <c r="TU96" s="44"/>
      <c r="TV96" s="44"/>
      <c r="TW96" s="44"/>
      <c r="TX96" s="44"/>
      <c r="TY96" s="44"/>
      <c r="TZ96" s="44"/>
      <c r="UA96" s="44"/>
      <c r="UB96" s="44"/>
      <c r="UC96" s="44"/>
      <c r="UD96" s="44"/>
      <c r="UE96" s="44"/>
      <c r="UF96" s="44"/>
      <c r="UG96" s="44"/>
      <c r="UH96" s="44"/>
      <c r="UI96" s="44"/>
      <c r="UJ96" s="44"/>
      <c r="UK96" s="44"/>
      <c r="UL96" s="44"/>
      <c r="UM96" s="44"/>
      <c r="UN96" s="44"/>
      <c r="UO96" s="44"/>
      <c r="UP96" s="44"/>
      <c r="UQ96" s="44"/>
      <c r="UR96" s="44"/>
      <c r="US96" s="44"/>
      <c r="UT96" s="44"/>
      <c r="UU96" s="44"/>
      <c r="UV96" s="44"/>
      <c r="UW96" s="44"/>
      <c r="UX96" s="44"/>
      <c r="UY96" s="44"/>
      <c r="UZ96" s="44"/>
      <c r="VA96" s="44"/>
      <c r="VB96" s="44"/>
      <c r="VC96" s="44"/>
      <c r="VD96" s="44"/>
      <c r="VE96" s="44"/>
      <c r="VF96" s="44"/>
      <c r="VG96" s="44"/>
      <c r="VH96" s="44"/>
      <c r="VI96" s="44"/>
      <c r="VJ96" s="44"/>
      <c r="VK96" s="44"/>
      <c r="VL96" s="44"/>
      <c r="VM96" s="44"/>
      <c r="VN96" s="44"/>
      <c r="VO96" s="44"/>
      <c r="VP96" s="44"/>
      <c r="VQ96" s="44"/>
      <c r="VR96" s="44"/>
      <c r="VS96" s="44"/>
      <c r="VT96" s="44"/>
      <c r="VU96" s="44"/>
      <c r="VV96" s="44"/>
      <c r="VW96" s="44"/>
      <c r="VX96" s="44"/>
      <c r="VY96" s="44"/>
      <c r="VZ96" s="44"/>
      <c r="WA96" s="44"/>
      <c r="WB96" s="44"/>
      <c r="WC96" s="44"/>
      <c r="WD96" s="44"/>
      <c r="WE96" s="44"/>
      <c r="WF96" s="44"/>
      <c r="WG96" s="44"/>
      <c r="WH96" s="44"/>
      <c r="WI96" s="44"/>
      <c r="WJ96" s="44"/>
      <c r="WK96" s="44"/>
      <c r="WL96" s="44"/>
      <c r="WM96" s="44"/>
      <c r="WN96" s="44"/>
      <c r="WO96" s="44"/>
      <c r="WP96" s="44"/>
      <c r="WQ96" s="44"/>
      <c r="WR96" s="44"/>
      <c r="WS96" s="44"/>
      <c r="WT96" s="44"/>
      <c r="WU96" s="44"/>
      <c r="WV96" s="44"/>
      <c r="WW96" s="44"/>
      <c r="WX96" s="44"/>
      <c r="WY96" s="44"/>
      <c r="WZ96" s="44"/>
      <c r="XA96" s="44"/>
      <c r="XB96" s="44"/>
      <c r="XC96" s="44"/>
      <c r="XD96" s="44"/>
      <c r="XE96" s="44"/>
      <c r="XF96" s="44"/>
      <c r="XG96" s="44"/>
      <c r="XH96" s="44"/>
      <c r="XI96" s="44"/>
      <c r="XJ96" s="44"/>
      <c r="XK96" s="44"/>
      <c r="XL96" s="44"/>
      <c r="XM96" s="44"/>
      <c r="XN96" s="44"/>
      <c r="XO96" s="44"/>
      <c r="XP96" s="44"/>
      <c r="XQ96" s="44"/>
      <c r="XR96" s="44"/>
      <c r="XS96" s="44"/>
      <c r="XT96" s="44"/>
      <c r="XU96" s="44"/>
      <c r="XV96" s="44"/>
      <c r="XW96" s="44"/>
      <c r="XX96" s="44"/>
      <c r="XY96" s="44"/>
      <c r="XZ96" s="44"/>
      <c r="YA96" s="44"/>
      <c r="YB96" s="44"/>
      <c r="YC96" s="44"/>
      <c r="YD96" s="44"/>
      <c r="YE96" s="44"/>
      <c r="YF96" s="44"/>
      <c r="YG96" s="44"/>
      <c r="YH96" s="44"/>
      <c r="YI96" s="44"/>
      <c r="YJ96" s="44"/>
      <c r="YK96" s="44"/>
      <c r="YL96" s="44"/>
      <c r="YM96" s="44"/>
      <c r="YN96" s="44"/>
      <c r="YO96" s="44"/>
      <c r="YP96" s="44"/>
      <c r="YQ96" s="44"/>
      <c r="YR96" s="44"/>
      <c r="YS96" s="44"/>
      <c r="YT96" s="44"/>
      <c r="YU96" s="44"/>
      <c r="YV96" s="44"/>
      <c r="YW96" s="44"/>
      <c r="YX96" s="44"/>
      <c r="YY96" s="44"/>
      <c r="YZ96" s="44"/>
      <c r="ZA96" s="44"/>
      <c r="ZB96" s="44"/>
      <c r="ZC96" s="44"/>
      <c r="ZD96" s="44"/>
      <c r="ZE96" s="44"/>
      <c r="ZF96" s="44"/>
      <c r="ZG96" s="44"/>
      <c r="ZH96" s="44"/>
      <c r="ZI96" s="44"/>
      <c r="ZJ96" s="44"/>
      <c r="ZK96" s="44"/>
      <c r="ZL96" s="44"/>
      <c r="ZM96" s="44"/>
      <c r="ZN96" s="44"/>
      <c r="ZO96" s="44"/>
      <c r="ZP96" s="44"/>
      <c r="ZQ96" s="44"/>
      <c r="ZR96" s="44"/>
      <c r="ZS96" s="44"/>
      <c r="ZT96" s="44"/>
      <c r="ZU96" s="44"/>
      <c r="ZV96" s="44"/>
      <c r="ZW96" s="44"/>
      <c r="ZX96" s="44"/>
      <c r="ZY96" s="44"/>
      <c r="ZZ96" s="44"/>
      <c r="AAA96" s="44"/>
      <c r="AAB96" s="44"/>
      <c r="AAC96" s="44"/>
      <c r="AAD96" s="44"/>
      <c r="AAE96" s="44"/>
      <c r="AAF96" s="44"/>
      <c r="AAG96" s="44"/>
      <c r="AAH96" s="44"/>
      <c r="AAI96" s="44"/>
      <c r="AAJ96" s="44"/>
      <c r="AAK96" s="44"/>
      <c r="AAL96" s="44"/>
      <c r="AAM96" s="44"/>
      <c r="AAN96" s="44"/>
      <c r="AAO96" s="44"/>
      <c r="AAP96" s="44"/>
      <c r="AAQ96" s="44"/>
      <c r="AAR96" s="44"/>
      <c r="AAS96" s="44"/>
      <c r="AAT96" s="44"/>
      <c r="AAU96" s="44"/>
      <c r="AAV96" s="44"/>
      <c r="AAW96" s="44"/>
      <c r="AAX96" s="44"/>
      <c r="AAY96" s="44"/>
      <c r="AAZ96" s="44"/>
      <c r="ABA96" s="44"/>
      <c r="ABB96" s="44"/>
      <c r="ABC96" s="44"/>
      <c r="ABD96" s="44"/>
      <c r="ABE96" s="44"/>
      <c r="ABF96" s="44"/>
      <c r="ABG96" s="44"/>
      <c r="ABH96" s="44"/>
      <c r="ABI96" s="44"/>
      <c r="ABJ96" s="44"/>
      <c r="ABK96" s="44"/>
      <c r="ABL96" s="44"/>
      <c r="ABM96" s="44"/>
      <c r="ABN96" s="44"/>
      <c r="ABO96" s="44"/>
      <c r="ABP96" s="44"/>
      <c r="ABQ96" s="44"/>
      <c r="ABR96" s="44"/>
      <c r="ABS96" s="44"/>
      <c r="ABT96" s="44"/>
      <c r="ABU96" s="44"/>
      <c r="ABV96" s="44"/>
      <c r="ABW96" s="44"/>
      <c r="ABX96" s="44"/>
      <c r="ABY96" s="44"/>
      <c r="ABZ96" s="44"/>
      <c r="ACA96" s="44"/>
      <c r="ACB96" s="44"/>
      <c r="ACC96" s="44"/>
      <c r="ACD96" s="44"/>
      <c r="ACE96" s="44"/>
      <c r="ACF96" s="44"/>
      <c r="ACG96" s="44"/>
      <c r="ACH96" s="44"/>
      <c r="ACI96" s="44"/>
      <c r="ACJ96" s="44"/>
      <c r="ACK96" s="44"/>
      <c r="ACL96" s="44"/>
      <c r="ACM96" s="44"/>
      <c r="ACN96" s="44"/>
      <c r="ACO96" s="44"/>
      <c r="ACP96" s="44"/>
      <c r="ACQ96" s="44"/>
      <c r="ACR96" s="44"/>
      <c r="ACS96" s="44"/>
      <c r="ACT96" s="44"/>
      <c r="ACU96" s="44"/>
      <c r="ACV96" s="44"/>
      <c r="ACW96" s="44"/>
      <c r="ACX96" s="44"/>
      <c r="ACY96" s="44"/>
      <c r="ACZ96" s="44"/>
      <c r="ADA96" s="44"/>
      <c r="ADB96" s="44"/>
      <c r="ADC96" s="44"/>
      <c r="ADD96" s="44"/>
      <c r="ADE96" s="44"/>
      <c r="ADF96" s="44"/>
      <c r="ADG96" s="44"/>
      <c r="ADH96" s="44"/>
      <c r="ADI96" s="44"/>
      <c r="ADJ96" s="44"/>
      <c r="ADK96" s="44"/>
      <c r="ADL96" s="44"/>
      <c r="ADM96" s="44"/>
      <c r="ADN96" s="44"/>
      <c r="ADO96" s="44"/>
      <c r="ADP96" s="44"/>
      <c r="ADQ96" s="44"/>
      <c r="ADR96" s="44"/>
      <c r="ADS96" s="44"/>
      <c r="ADT96" s="44"/>
      <c r="ADU96" s="44"/>
      <c r="ADV96" s="44"/>
      <c r="ADW96" s="44"/>
      <c r="ADX96" s="44"/>
      <c r="ADY96" s="44"/>
      <c r="ADZ96" s="44"/>
      <c r="AEA96" s="44"/>
      <c r="AEB96" s="44"/>
      <c r="AEC96" s="44"/>
      <c r="AED96" s="44"/>
      <c r="AEE96" s="44"/>
      <c r="AEF96" s="44"/>
      <c r="AEG96" s="44"/>
      <c r="AEH96" s="44"/>
      <c r="AEI96" s="44"/>
      <c r="AEJ96" s="44"/>
      <c r="AEK96" s="44"/>
      <c r="AEL96" s="44"/>
      <c r="AEM96" s="44"/>
      <c r="AEN96" s="44"/>
      <c r="AEO96" s="44"/>
      <c r="AEP96" s="44"/>
      <c r="AEQ96" s="44"/>
      <c r="AER96" s="44"/>
      <c r="AES96" s="44"/>
      <c r="AET96" s="44"/>
      <c r="AEU96" s="44"/>
      <c r="AEV96" s="44"/>
      <c r="AEW96" s="44"/>
      <c r="AEX96" s="44"/>
      <c r="AEY96" s="44"/>
      <c r="AEZ96" s="44"/>
      <c r="AFA96" s="44"/>
      <c r="AFB96" s="44"/>
      <c r="AFC96" s="44"/>
      <c r="AFD96" s="44"/>
      <c r="AFE96" s="44"/>
      <c r="AFF96" s="44"/>
      <c r="AFG96" s="44"/>
      <c r="AFH96" s="44"/>
      <c r="AFI96" s="44"/>
      <c r="AFJ96" s="44"/>
      <c r="AFK96" s="44"/>
      <c r="AFL96" s="44"/>
      <c r="AFM96" s="44"/>
      <c r="AFN96" s="44"/>
      <c r="AFO96" s="44"/>
      <c r="AFP96" s="44"/>
      <c r="AFQ96" s="44"/>
      <c r="AFR96" s="44"/>
      <c r="AFS96" s="44"/>
      <c r="AFT96" s="44"/>
      <c r="AFU96" s="44"/>
      <c r="AFV96" s="44"/>
      <c r="AFW96" s="44"/>
      <c r="AFX96" s="44"/>
      <c r="AFY96" s="44"/>
      <c r="AFZ96" s="44"/>
      <c r="AGA96" s="44"/>
      <c r="AGB96" s="44"/>
      <c r="AGC96" s="44"/>
      <c r="AGD96" s="44"/>
      <c r="AGE96" s="44"/>
      <c r="AGF96" s="44"/>
      <c r="AGG96" s="44"/>
      <c r="AGH96" s="44"/>
      <c r="AGI96" s="44"/>
      <c r="AGJ96" s="44"/>
      <c r="AGK96" s="44"/>
      <c r="AGL96" s="44"/>
      <c r="AGM96" s="44"/>
      <c r="AGN96" s="44"/>
      <c r="AGO96" s="44"/>
      <c r="AGP96" s="44"/>
      <c r="AGQ96" s="44"/>
      <c r="AGR96" s="44"/>
      <c r="AGS96" s="44"/>
      <c r="AGT96" s="44"/>
      <c r="AGU96" s="44"/>
      <c r="AGV96" s="44"/>
      <c r="AGW96" s="44"/>
      <c r="AGX96" s="44"/>
      <c r="AGY96" s="44"/>
      <c r="AGZ96" s="44"/>
      <c r="AHA96" s="44"/>
      <c r="AHB96" s="44"/>
      <c r="AHC96" s="44"/>
      <c r="AHD96" s="44"/>
      <c r="AHE96" s="44"/>
      <c r="AHF96" s="44"/>
      <c r="AHG96" s="44"/>
      <c r="AHH96" s="44"/>
      <c r="AHI96" s="44"/>
      <c r="AHJ96" s="44"/>
      <c r="AHK96" s="44"/>
      <c r="AHL96" s="44"/>
      <c r="AHM96" s="44"/>
      <c r="AHN96" s="44"/>
      <c r="AHO96" s="44"/>
      <c r="AHP96" s="44"/>
      <c r="AHQ96" s="44"/>
      <c r="AHR96" s="44"/>
      <c r="AHS96" s="44"/>
      <c r="AHT96" s="44"/>
      <c r="AHU96" s="44"/>
      <c r="AHV96" s="44"/>
      <c r="AHW96" s="44"/>
      <c r="AHX96" s="44"/>
      <c r="AHY96" s="44"/>
      <c r="AHZ96" s="44"/>
      <c r="AIA96" s="44"/>
      <c r="AIB96" s="44"/>
      <c r="AIC96" s="44"/>
      <c r="AID96" s="44"/>
      <c r="AIE96" s="44"/>
      <c r="AIF96" s="44"/>
      <c r="AIG96" s="44"/>
      <c r="AIH96" s="44"/>
      <c r="AII96" s="44"/>
      <c r="AIJ96" s="44"/>
      <c r="AIK96" s="44"/>
      <c r="AIL96" s="44"/>
      <c r="AIM96" s="44"/>
      <c r="AIN96" s="44"/>
      <c r="AIO96" s="44"/>
      <c r="AIP96" s="44"/>
      <c r="AIQ96" s="44"/>
      <c r="AIR96" s="44"/>
      <c r="AIS96" s="44"/>
      <c r="AIT96" s="44"/>
      <c r="AIU96" s="44"/>
      <c r="AIV96" s="44"/>
      <c r="AIW96" s="44"/>
      <c r="AIX96" s="44"/>
      <c r="AIY96" s="44"/>
      <c r="AIZ96" s="44"/>
      <c r="AJA96" s="44"/>
      <c r="AJB96" s="44"/>
      <c r="AJC96" s="44"/>
      <c r="AJD96" s="44"/>
      <c r="AJE96" s="44"/>
      <c r="AJF96" s="44"/>
      <c r="AJG96" s="44"/>
      <c r="AJH96" s="44"/>
      <c r="AJI96" s="44"/>
      <c r="AJJ96" s="44"/>
      <c r="AJK96" s="44"/>
      <c r="AJL96" s="44"/>
      <c r="AJM96" s="44"/>
      <c r="AJN96" s="44"/>
      <c r="AJO96" s="44"/>
      <c r="AJP96" s="44"/>
      <c r="AJQ96" s="44"/>
      <c r="AJR96" s="44"/>
      <c r="AJS96" s="44"/>
      <c r="AJT96" s="44"/>
      <c r="AJU96" s="44"/>
      <c r="AJV96" s="44"/>
      <c r="AJW96" s="44"/>
      <c r="AJX96" s="44"/>
      <c r="AJY96" s="44"/>
      <c r="AJZ96" s="44"/>
      <c r="AKA96" s="44"/>
      <c r="AKB96" s="44"/>
      <c r="AKC96" s="44"/>
      <c r="AKD96" s="44"/>
      <c r="AKE96" s="44"/>
      <c r="AKF96" s="44"/>
      <c r="AKG96" s="44"/>
      <c r="AKH96" s="44"/>
      <c r="AKI96" s="44"/>
      <c r="AKJ96" s="44"/>
      <c r="AKK96" s="44"/>
      <c r="AKL96" s="44"/>
      <c r="AKM96" s="44"/>
      <c r="AKN96" s="44"/>
      <c r="AKO96" s="44"/>
      <c r="AKP96" s="44"/>
      <c r="AKQ96" s="44"/>
      <c r="AKR96" s="44"/>
      <c r="AKS96" s="44"/>
      <c r="AKT96" s="44"/>
      <c r="AKU96" s="44"/>
      <c r="AKV96" s="44"/>
      <c r="AKW96" s="44"/>
      <c r="AKX96" s="44"/>
      <c r="AKY96" s="44"/>
      <c r="AKZ96" s="44"/>
      <c r="ALA96" s="44"/>
      <c r="ALB96" s="44"/>
      <c r="ALC96" s="44"/>
      <c r="ALD96" s="44"/>
      <c r="ALE96" s="44"/>
      <c r="ALF96" s="44"/>
      <c r="ALG96" s="44"/>
      <c r="ALH96" s="44"/>
      <c r="ALI96" s="44"/>
      <c r="ALJ96" s="44"/>
      <c r="ALK96" s="44"/>
      <c r="ALL96" s="44"/>
      <c r="ALM96" s="44"/>
      <c r="ALN96" s="44"/>
      <c r="ALO96" s="44"/>
      <c r="ALP96" s="44"/>
      <c r="ALQ96" s="44"/>
      <c r="ALR96" s="44"/>
      <c r="ALS96" s="44"/>
      <c r="ALT96" s="44"/>
      <c r="ALU96" s="44"/>
      <c r="ALV96" s="44"/>
      <c r="ALW96" s="44"/>
      <c r="ALX96" s="44"/>
      <c r="ALY96" s="44"/>
      <c r="ALZ96" s="44"/>
      <c r="AMA96" s="44"/>
      <c r="AMB96" s="44"/>
      <c r="AMC96" s="44"/>
      <c r="AMD96" s="44"/>
      <c r="AME96" s="44"/>
      <c r="AMF96" s="44"/>
      <c r="AMG96" s="44"/>
      <c r="AMH96" s="44"/>
      <c r="AMI96" s="44"/>
      <c r="AMJ96" s="44"/>
      <c r="AMK96" s="44"/>
      <c r="AML96" s="44"/>
      <c r="AMM96" s="44"/>
      <c r="AMN96" s="44"/>
      <c r="AMO96" s="44"/>
      <c r="AMP96" s="44"/>
      <c r="AMQ96" s="44"/>
      <c r="AMR96" s="44"/>
      <c r="AMS96" s="44"/>
      <c r="AMT96" s="44"/>
      <c r="AMU96" s="44"/>
      <c r="AMV96" s="44"/>
      <c r="AMW96" s="44"/>
      <c r="AMX96" s="44"/>
      <c r="AMY96" s="44"/>
      <c r="AMZ96" s="44"/>
      <c r="ANA96" s="44"/>
      <c r="ANB96" s="44"/>
      <c r="ANC96" s="44"/>
      <c r="AND96" s="44"/>
      <c r="ANE96" s="44"/>
      <c r="ANF96" s="44"/>
      <c r="ANG96" s="44"/>
      <c r="ANH96" s="44"/>
      <c r="ANI96" s="44"/>
      <c r="ANJ96" s="44"/>
      <c r="ANK96" s="44"/>
      <c r="ANL96" s="44"/>
      <c r="ANM96" s="44"/>
      <c r="ANN96" s="44"/>
      <c r="ANO96" s="44"/>
      <c r="ANP96" s="44"/>
      <c r="ANQ96" s="44"/>
      <c r="ANR96" s="44"/>
      <c r="ANS96" s="44"/>
      <c r="ANT96" s="44"/>
      <c r="ANU96" s="44"/>
      <c r="ANV96" s="44"/>
      <c r="ANW96" s="44"/>
      <c r="ANX96" s="44"/>
      <c r="ANY96" s="44"/>
      <c r="ANZ96" s="44"/>
      <c r="AOA96" s="44"/>
      <c r="AOB96" s="44"/>
      <c r="AOC96" s="44"/>
      <c r="AOD96" s="44"/>
      <c r="AOE96" s="44"/>
      <c r="AOF96" s="44"/>
      <c r="AOG96" s="44"/>
      <c r="AOH96" s="44"/>
      <c r="AOI96" s="44"/>
      <c r="AOJ96" s="44"/>
      <c r="AOK96" s="44"/>
      <c r="AOL96" s="44"/>
      <c r="AOM96" s="44"/>
      <c r="AON96" s="44"/>
      <c r="AOO96" s="44"/>
      <c r="AOP96" s="44"/>
      <c r="AOQ96" s="44"/>
      <c r="AOR96" s="44"/>
      <c r="AOS96" s="44"/>
      <c r="AOT96" s="44"/>
      <c r="AOU96" s="44"/>
      <c r="AOV96" s="44"/>
      <c r="AOW96" s="44"/>
      <c r="AOX96" s="44"/>
      <c r="AOY96" s="44"/>
      <c r="AOZ96" s="44"/>
      <c r="APA96" s="44"/>
      <c r="APB96" s="44"/>
      <c r="APC96" s="44"/>
      <c r="APD96" s="44"/>
      <c r="APE96" s="44"/>
      <c r="APF96" s="44"/>
      <c r="APG96" s="44"/>
      <c r="APH96" s="44"/>
      <c r="API96" s="44"/>
      <c r="APJ96" s="44"/>
      <c r="APK96" s="44"/>
      <c r="APL96" s="44"/>
      <c r="APM96" s="44"/>
      <c r="APN96" s="44"/>
      <c r="APO96" s="44"/>
      <c r="APP96" s="44"/>
      <c r="APQ96" s="44"/>
      <c r="APR96" s="44"/>
      <c r="APS96" s="44"/>
      <c r="APT96" s="44"/>
      <c r="APU96" s="44"/>
      <c r="APV96" s="44"/>
      <c r="APW96" s="44"/>
      <c r="APX96" s="44"/>
      <c r="APY96" s="44"/>
      <c r="APZ96" s="44"/>
      <c r="AQA96" s="44"/>
      <c r="AQB96" s="44"/>
      <c r="AQC96" s="44"/>
      <c r="AQD96" s="44"/>
      <c r="AQE96" s="44"/>
      <c r="AQF96" s="44"/>
      <c r="AQG96" s="44"/>
      <c r="AQH96" s="44"/>
      <c r="AQI96" s="44"/>
      <c r="AQJ96" s="44"/>
      <c r="AQK96" s="44"/>
      <c r="AQL96" s="44"/>
      <c r="AQM96" s="44"/>
      <c r="AQN96" s="44"/>
      <c r="AQO96" s="44"/>
      <c r="AQP96" s="44"/>
      <c r="AQQ96" s="44"/>
      <c r="AQR96" s="44"/>
      <c r="AQS96" s="44"/>
      <c r="AQT96" s="44"/>
      <c r="AQU96" s="44"/>
      <c r="AQV96" s="44"/>
      <c r="AQW96" s="44"/>
      <c r="AQX96" s="44"/>
      <c r="AQY96" s="44"/>
      <c r="AQZ96" s="44"/>
      <c r="ARA96" s="44"/>
      <c r="ARB96" s="44"/>
      <c r="ARC96" s="44"/>
      <c r="ARD96" s="44"/>
      <c r="ARE96" s="44"/>
      <c r="ARF96" s="44"/>
      <c r="ARG96" s="44"/>
      <c r="ARH96" s="44"/>
      <c r="ARI96" s="44"/>
      <c r="ARJ96" s="44"/>
      <c r="ARK96" s="44"/>
      <c r="ARL96" s="44"/>
      <c r="ARM96" s="44"/>
      <c r="ARN96" s="44"/>
      <c r="ARO96" s="44"/>
      <c r="ARP96" s="44"/>
      <c r="ARQ96" s="44"/>
      <c r="ARR96" s="44"/>
      <c r="ARS96" s="44"/>
      <c r="ART96" s="44"/>
      <c r="ARU96" s="44"/>
      <c r="ARV96" s="44"/>
      <c r="ARW96" s="44"/>
      <c r="ARX96" s="44"/>
      <c r="ARY96" s="44"/>
      <c r="ARZ96" s="44"/>
      <c r="ASA96" s="44"/>
      <c r="ASB96" s="44"/>
      <c r="ASC96" s="44"/>
      <c r="ASD96" s="44"/>
      <c r="ASE96" s="44"/>
      <c r="ASF96" s="44"/>
      <c r="ASG96" s="44"/>
      <c r="ASH96" s="44"/>
      <c r="ASI96" s="44"/>
      <c r="ASJ96" s="44"/>
      <c r="ASK96" s="44"/>
      <c r="ASL96" s="44"/>
      <c r="ASM96" s="44"/>
      <c r="ASN96" s="44"/>
      <c r="ASO96" s="44"/>
      <c r="ASP96" s="44"/>
      <c r="ASQ96" s="44"/>
      <c r="ASR96" s="44"/>
      <c r="ASS96" s="44"/>
      <c r="AST96" s="44"/>
      <c r="ASU96" s="44"/>
      <c r="ASV96" s="44"/>
      <c r="ASW96" s="44"/>
      <c r="ASX96" s="44"/>
      <c r="ASY96" s="44"/>
      <c r="ASZ96" s="44"/>
      <c r="ATA96" s="44"/>
      <c r="ATB96" s="44"/>
      <c r="ATC96" s="44"/>
      <c r="ATD96" s="44"/>
      <c r="ATE96" s="44"/>
      <c r="ATF96" s="44"/>
      <c r="ATG96" s="44"/>
      <c r="ATH96" s="44"/>
      <c r="ATI96" s="44"/>
      <c r="ATJ96" s="44"/>
      <c r="ATK96" s="44"/>
      <c r="ATL96" s="44"/>
      <c r="ATM96" s="44"/>
      <c r="ATN96" s="44"/>
      <c r="ATO96" s="44"/>
      <c r="ATP96" s="44"/>
      <c r="ATQ96" s="44"/>
      <c r="ATR96" s="44"/>
      <c r="ATS96" s="44"/>
      <c r="ATT96" s="44"/>
      <c r="ATU96" s="44"/>
      <c r="ATV96" s="44"/>
      <c r="ATW96" s="44"/>
      <c r="ATX96" s="44"/>
      <c r="ATY96" s="44"/>
      <c r="ATZ96" s="44"/>
      <c r="AUA96" s="44"/>
      <c r="AUB96" s="44"/>
      <c r="AUC96" s="44"/>
      <c r="AUD96" s="44"/>
      <c r="AUE96" s="44"/>
      <c r="AUF96" s="44"/>
      <c r="AUG96" s="44"/>
      <c r="AUH96" s="44"/>
      <c r="AUI96" s="44"/>
      <c r="AUJ96" s="44"/>
      <c r="AUK96" s="44"/>
      <c r="AUL96" s="44"/>
      <c r="AUM96" s="44"/>
      <c r="AUN96" s="44"/>
      <c r="AUO96" s="44"/>
      <c r="AUP96" s="44"/>
      <c r="AUQ96" s="44"/>
      <c r="AUR96" s="44"/>
      <c r="AUS96" s="44"/>
      <c r="AUT96" s="44"/>
      <c r="AUU96" s="44"/>
      <c r="AUV96" s="44"/>
      <c r="AUW96" s="44"/>
      <c r="AUX96" s="44"/>
      <c r="AUY96" s="44"/>
      <c r="AUZ96" s="44"/>
      <c r="AVA96" s="44"/>
      <c r="AVB96" s="44"/>
      <c r="AVC96" s="44"/>
      <c r="AVD96" s="44"/>
      <c r="AVE96" s="44"/>
      <c r="AVF96" s="44"/>
      <c r="AVG96" s="44"/>
      <c r="AVH96" s="44"/>
      <c r="AVI96" s="44"/>
      <c r="AVJ96" s="44"/>
      <c r="AVK96" s="44"/>
      <c r="AVL96" s="44"/>
      <c r="AVM96" s="44"/>
      <c r="AVN96" s="44"/>
      <c r="AVO96" s="44"/>
      <c r="AVP96" s="44"/>
      <c r="AVQ96" s="44"/>
      <c r="AVR96" s="44"/>
      <c r="AVS96" s="44"/>
      <c r="AVT96" s="44"/>
      <c r="AVU96" s="44"/>
      <c r="AVV96" s="44"/>
      <c r="AVW96" s="44"/>
      <c r="AVX96" s="44"/>
      <c r="AVY96" s="44"/>
      <c r="AVZ96" s="44"/>
      <c r="AWA96" s="44"/>
      <c r="AWB96" s="44"/>
      <c r="AWC96" s="44"/>
      <c r="AWD96" s="44"/>
      <c r="AWE96" s="44"/>
      <c r="AWF96" s="44"/>
      <c r="AWG96" s="44"/>
      <c r="AWH96" s="44"/>
      <c r="AWI96" s="44"/>
      <c r="AWJ96" s="44"/>
      <c r="AWK96" s="44"/>
      <c r="AWL96" s="44"/>
      <c r="AWM96" s="44"/>
      <c r="AWN96" s="44"/>
      <c r="AWO96" s="44"/>
      <c r="AWP96" s="44"/>
      <c r="AWQ96" s="44"/>
      <c r="AWR96" s="44"/>
      <c r="AWS96" s="44"/>
      <c r="AWT96" s="44"/>
      <c r="AWU96" s="44"/>
      <c r="AWV96" s="44"/>
      <c r="AWW96" s="44"/>
      <c r="AWX96" s="44"/>
      <c r="AWY96" s="44"/>
      <c r="AWZ96" s="44"/>
      <c r="AXA96" s="44"/>
      <c r="AXB96" s="44"/>
      <c r="AXC96" s="44"/>
      <c r="AXD96" s="44"/>
      <c r="AXE96" s="44"/>
      <c r="AXF96" s="44"/>
      <c r="AXG96" s="44"/>
      <c r="AXH96" s="44"/>
      <c r="AXI96" s="44"/>
      <c r="AXJ96" s="44"/>
      <c r="AXK96" s="44"/>
      <c r="AXL96" s="44"/>
      <c r="AXM96" s="44"/>
      <c r="AXN96" s="44"/>
      <c r="AXO96" s="44"/>
      <c r="AXP96" s="44"/>
      <c r="AXQ96" s="44"/>
      <c r="AXR96" s="44"/>
      <c r="AXS96" s="44"/>
      <c r="AXT96" s="44"/>
      <c r="AXU96" s="44"/>
      <c r="AXV96" s="44"/>
      <c r="AXW96" s="44"/>
      <c r="AXX96" s="44"/>
      <c r="AXY96" s="44"/>
      <c r="AXZ96" s="44"/>
      <c r="AYA96" s="44"/>
      <c r="AYB96" s="44"/>
      <c r="AYC96" s="44"/>
      <c r="AYD96" s="44"/>
      <c r="AYE96" s="44"/>
      <c r="AYF96" s="44"/>
      <c r="AYG96" s="44"/>
      <c r="AYH96" s="44"/>
      <c r="AYI96" s="44"/>
      <c r="AYJ96" s="44"/>
      <c r="AYK96" s="44"/>
      <c r="AYL96" s="44"/>
      <c r="AYM96" s="44"/>
      <c r="AYN96" s="44"/>
      <c r="AYO96" s="44"/>
      <c r="AYP96" s="44"/>
      <c r="AYQ96" s="44"/>
      <c r="AYR96" s="44"/>
      <c r="AYS96" s="44"/>
      <c r="AYT96" s="44"/>
      <c r="AYU96" s="44"/>
      <c r="AYV96" s="44"/>
      <c r="AYW96" s="44"/>
      <c r="AYX96" s="44"/>
      <c r="AYY96" s="44"/>
      <c r="AYZ96" s="44"/>
      <c r="AZA96" s="44"/>
      <c r="AZB96" s="44"/>
      <c r="AZC96" s="44"/>
      <c r="AZD96" s="44"/>
      <c r="AZE96" s="44"/>
      <c r="AZF96" s="44"/>
      <c r="AZG96" s="44"/>
      <c r="AZH96" s="44"/>
      <c r="AZI96" s="44"/>
      <c r="AZJ96" s="44"/>
      <c r="AZK96" s="44"/>
      <c r="AZL96" s="44"/>
      <c r="AZM96" s="44"/>
      <c r="AZN96" s="44"/>
      <c r="AZO96" s="44"/>
      <c r="AZP96" s="44"/>
      <c r="AZQ96" s="44"/>
      <c r="AZR96" s="44"/>
      <c r="AZS96" s="44"/>
      <c r="AZT96" s="44"/>
      <c r="AZU96" s="44"/>
      <c r="AZV96" s="44"/>
      <c r="AZW96" s="44"/>
      <c r="AZX96" s="44"/>
      <c r="AZY96" s="44"/>
      <c r="AZZ96" s="44"/>
      <c r="BAA96" s="44"/>
      <c r="BAB96" s="44"/>
      <c r="BAC96" s="44"/>
      <c r="BAD96" s="44"/>
      <c r="BAE96" s="44"/>
      <c r="BAF96" s="44"/>
      <c r="BAG96" s="44"/>
      <c r="BAH96" s="44"/>
      <c r="BAI96" s="44"/>
      <c r="BAJ96" s="44"/>
      <c r="BAK96" s="44"/>
      <c r="BAL96" s="44"/>
      <c r="BAM96" s="44"/>
      <c r="BAN96" s="44"/>
      <c r="BAO96" s="44"/>
      <c r="BAP96" s="44"/>
      <c r="BAQ96" s="44"/>
      <c r="BAR96" s="44"/>
      <c r="BAS96" s="44"/>
      <c r="BAT96" s="44"/>
      <c r="BAU96" s="44"/>
      <c r="BAV96" s="44"/>
      <c r="BAW96" s="44"/>
      <c r="BAX96" s="44"/>
      <c r="BAY96" s="44"/>
      <c r="BAZ96" s="44"/>
      <c r="BBA96" s="44"/>
      <c r="BBB96" s="44"/>
      <c r="BBC96" s="44"/>
      <c r="BBD96" s="44"/>
      <c r="BBE96" s="44"/>
      <c r="BBF96" s="44"/>
      <c r="BBG96" s="44"/>
      <c r="BBH96" s="44"/>
      <c r="BBI96" s="44"/>
      <c r="BBJ96" s="44"/>
      <c r="BBK96" s="44"/>
      <c r="BBL96" s="44"/>
      <c r="BBM96" s="44"/>
      <c r="BBN96" s="44"/>
      <c r="BBO96" s="44"/>
      <c r="BBP96" s="44"/>
      <c r="BBQ96" s="44"/>
      <c r="BBR96" s="44"/>
      <c r="BBS96" s="44"/>
      <c r="BBT96" s="44"/>
      <c r="BBU96" s="44"/>
      <c r="BBV96" s="44"/>
      <c r="BBW96" s="44"/>
      <c r="BBX96" s="44"/>
      <c r="BBY96" s="44"/>
      <c r="BBZ96" s="44"/>
      <c r="BCA96" s="44"/>
      <c r="BCB96" s="44"/>
      <c r="BCC96" s="44"/>
      <c r="BCD96" s="44"/>
      <c r="BCE96" s="44"/>
      <c r="BCF96" s="44"/>
      <c r="BCG96" s="44"/>
      <c r="BCH96" s="44"/>
      <c r="BCI96" s="44"/>
      <c r="BCJ96" s="44"/>
      <c r="BCK96" s="44"/>
      <c r="BCL96" s="44"/>
      <c r="BCM96" s="44"/>
      <c r="BCN96" s="44"/>
      <c r="BCO96" s="44"/>
      <c r="BCP96" s="44"/>
      <c r="BCQ96" s="44"/>
      <c r="BCR96" s="44"/>
      <c r="BCS96" s="44"/>
      <c r="BCT96" s="44"/>
      <c r="BCU96" s="44"/>
      <c r="BCV96" s="44"/>
      <c r="BCW96" s="44"/>
      <c r="BCX96" s="44"/>
      <c r="BCY96" s="44"/>
      <c r="BCZ96" s="44"/>
      <c r="BDA96" s="44"/>
      <c r="BDB96" s="44"/>
      <c r="BDC96" s="44"/>
      <c r="BDD96" s="44"/>
      <c r="BDE96" s="44"/>
      <c r="BDF96" s="44"/>
      <c r="BDG96" s="44"/>
      <c r="BDH96" s="44"/>
      <c r="BDI96" s="44"/>
      <c r="BDJ96" s="44"/>
      <c r="BDK96" s="44"/>
      <c r="BDL96" s="44"/>
      <c r="BDM96" s="44"/>
      <c r="BDN96" s="44"/>
      <c r="BDO96" s="44"/>
      <c r="BDP96" s="44"/>
      <c r="BDQ96" s="44"/>
      <c r="BDR96" s="44"/>
      <c r="BDS96" s="44"/>
      <c r="BDT96" s="44"/>
      <c r="BDU96" s="44"/>
      <c r="BDV96" s="44"/>
      <c r="BDW96" s="44"/>
      <c r="BDX96" s="44"/>
      <c r="BDY96" s="44"/>
      <c r="BDZ96" s="44"/>
      <c r="BEA96" s="44"/>
      <c r="BEB96" s="44"/>
      <c r="BEC96" s="44"/>
      <c r="BED96" s="44"/>
      <c r="BEE96" s="44"/>
      <c r="BEF96" s="44"/>
      <c r="BEG96" s="44"/>
      <c r="BEH96" s="44"/>
      <c r="BEI96" s="44"/>
      <c r="BEJ96" s="44"/>
      <c r="BEK96" s="44"/>
      <c r="BEL96" s="44"/>
      <c r="BEM96" s="44"/>
      <c r="BEN96" s="44"/>
      <c r="BEO96" s="44"/>
      <c r="BEP96" s="44"/>
      <c r="BEQ96" s="44"/>
      <c r="BER96" s="44"/>
      <c r="BES96" s="44"/>
      <c r="BET96" s="44"/>
      <c r="BEU96" s="44"/>
      <c r="BEV96" s="44"/>
      <c r="BEW96" s="44"/>
      <c r="BEX96" s="44"/>
      <c r="BEY96" s="44"/>
      <c r="BEZ96" s="44"/>
      <c r="BFA96" s="44"/>
      <c r="BFB96" s="44"/>
      <c r="BFC96" s="44"/>
      <c r="BFD96" s="44"/>
      <c r="BFE96" s="44"/>
      <c r="BFF96" s="44"/>
      <c r="BFG96" s="44"/>
      <c r="BFH96" s="44"/>
      <c r="BFI96" s="44"/>
      <c r="BFJ96" s="44"/>
      <c r="BFK96" s="44"/>
      <c r="BFL96" s="44"/>
      <c r="BFM96" s="44"/>
      <c r="BFN96" s="44"/>
      <c r="BFO96" s="44"/>
      <c r="BFP96" s="44"/>
      <c r="BFQ96" s="44"/>
      <c r="BFR96" s="44"/>
      <c r="BFS96" s="44"/>
      <c r="BFT96" s="44"/>
      <c r="BFU96" s="44"/>
      <c r="BFV96" s="44"/>
      <c r="BFW96" s="44"/>
      <c r="BFX96" s="44"/>
      <c r="BFY96" s="44"/>
      <c r="BFZ96" s="44"/>
      <c r="BGA96" s="44"/>
      <c r="BGB96" s="44"/>
      <c r="BGC96" s="44"/>
      <c r="BGD96" s="44"/>
      <c r="BGE96" s="44"/>
      <c r="BGF96" s="44"/>
      <c r="BGG96" s="44"/>
      <c r="BGH96" s="44"/>
      <c r="BGI96" s="44"/>
      <c r="BGJ96" s="44"/>
      <c r="BGK96" s="44"/>
      <c r="BGL96" s="44"/>
      <c r="BGM96" s="44"/>
      <c r="BGN96" s="44"/>
      <c r="BGO96" s="44"/>
      <c r="BGP96" s="44"/>
      <c r="BGQ96" s="44"/>
      <c r="BGR96" s="44"/>
      <c r="BGS96" s="44"/>
      <c r="BGT96" s="44"/>
      <c r="BGU96" s="44"/>
      <c r="BGV96" s="44"/>
      <c r="BGW96" s="44"/>
      <c r="BGX96" s="44"/>
      <c r="BGY96" s="44"/>
      <c r="BGZ96" s="44"/>
      <c r="BHA96" s="44"/>
      <c r="BHB96" s="44"/>
      <c r="BHC96" s="44"/>
      <c r="BHD96" s="44"/>
      <c r="BHE96" s="44"/>
      <c r="BHF96" s="44"/>
      <c r="BHG96" s="44"/>
      <c r="BHH96" s="44"/>
      <c r="BHI96" s="44"/>
      <c r="BHJ96" s="44"/>
      <c r="BHK96" s="44"/>
      <c r="BHL96" s="44"/>
      <c r="BHM96" s="44"/>
      <c r="BHN96" s="44"/>
      <c r="BHO96" s="44"/>
      <c r="BHP96" s="44"/>
      <c r="BHQ96" s="44"/>
      <c r="BHR96" s="44"/>
      <c r="BHS96" s="44"/>
      <c r="BHT96" s="44"/>
      <c r="BHU96" s="44"/>
      <c r="BHV96" s="44"/>
      <c r="BHW96" s="44"/>
      <c r="BHX96" s="44"/>
      <c r="BHY96" s="44"/>
      <c r="BHZ96" s="44"/>
      <c r="BIA96" s="44"/>
      <c r="BIB96" s="44"/>
      <c r="BIC96" s="44"/>
      <c r="BID96" s="44"/>
      <c r="BIE96" s="44"/>
      <c r="BIF96" s="44"/>
      <c r="BIG96" s="44"/>
      <c r="BIH96" s="44"/>
      <c r="BII96" s="44"/>
      <c r="BIJ96" s="44"/>
      <c r="BIK96" s="44"/>
      <c r="BIL96" s="44"/>
      <c r="BIM96" s="44"/>
      <c r="BIN96" s="44"/>
      <c r="BIO96" s="44"/>
      <c r="BIP96" s="44"/>
      <c r="BIQ96" s="44"/>
      <c r="BIR96" s="44"/>
      <c r="BIS96" s="44"/>
      <c r="BIT96" s="44"/>
      <c r="BIU96" s="44"/>
      <c r="BIV96" s="44"/>
      <c r="BIW96" s="44"/>
      <c r="BIX96" s="44"/>
      <c r="BIY96" s="44"/>
      <c r="BIZ96" s="44"/>
      <c r="BJA96" s="44"/>
      <c r="BJB96" s="44"/>
      <c r="BJC96" s="44"/>
      <c r="BJD96" s="44"/>
      <c r="BJE96" s="44"/>
      <c r="BJF96" s="44"/>
      <c r="BJG96" s="44"/>
      <c r="BJH96" s="44"/>
      <c r="BJI96" s="44"/>
      <c r="BJJ96" s="44"/>
      <c r="BJK96" s="44"/>
      <c r="BJL96" s="44"/>
      <c r="BJM96" s="44"/>
      <c r="BJN96" s="44"/>
      <c r="BJO96" s="44"/>
      <c r="BJP96" s="44"/>
      <c r="BJQ96" s="44"/>
      <c r="BJR96" s="44"/>
      <c r="BJS96" s="44"/>
      <c r="BJT96" s="44"/>
      <c r="BJU96" s="44"/>
      <c r="BJV96" s="44"/>
      <c r="BJW96" s="44"/>
      <c r="BJX96" s="44"/>
      <c r="BJY96" s="44"/>
      <c r="BJZ96" s="44"/>
      <c r="BKA96" s="44"/>
      <c r="BKB96" s="44"/>
      <c r="BKC96" s="44"/>
      <c r="BKD96" s="44"/>
      <c r="BKE96" s="44"/>
      <c r="BKF96" s="44"/>
      <c r="BKG96" s="44"/>
      <c r="BKH96" s="44"/>
      <c r="BKI96" s="44"/>
      <c r="BKJ96" s="44"/>
      <c r="BKK96" s="44"/>
      <c r="BKL96" s="44"/>
      <c r="BKM96" s="44"/>
      <c r="BKN96" s="44"/>
      <c r="BKO96" s="44"/>
      <c r="BKP96" s="44"/>
      <c r="BKQ96" s="44"/>
      <c r="BKR96" s="44"/>
      <c r="BKS96" s="44"/>
      <c r="BKT96" s="44"/>
      <c r="BKU96" s="44"/>
      <c r="BKV96" s="44"/>
      <c r="BKW96" s="44"/>
      <c r="BKX96" s="44"/>
      <c r="BKY96" s="44"/>
      <c r="BKZ96" s="44"/>
      <c r="BLA96" s="44"/>
      <c r="BLB96" s="44"/>
      <c r="BLC96" s="44"/>
      <c r="BLD96" s="44"/>
      <c r="BLE96" s="44"/>
      <c r="BLF96" s="44"/>
      <c r="BLG96" s="44"/>
      <c r="BLH96" s="44"/>
      <c r="BLI96" s="44"/>
      <c r="BLJ96" s="44"/>
      <c r="BLK96" s="44"/>
      <c r="BLL96" s="44"/>
      <c r="BLM96" s="44"/>
      <c r="BLN96" s="44"/>
      <c r="BLO96" s="44"/>
      <c r="BLP96" s="44"/>
      <c r="BLQ96" s="44"/>
      <c r="BLR96" s="44"/>
      <c r="BLS96" s="44"/>
      <c r="BLT96" s="44"/>
      <c r="BLU96" s="44"/>
      <c r="BLV96" s="44"/>
      <c r="BLW96" s="44"/>
      <c r="BLX96" s="44"/>
      <c r="BLY96" s="44"/>
      <c r="BLZ96" s="44"/>
      <c r="BMA96" s="44"/>
      <c r="BMB96" s="44"/>
      <c r="BMC96" s="44"/>
      <c r="BMD96" s="44"/>
      <c r="BME96" s="44"/>
      <c r="BMF96" s="44"/>
      <c r="BMG96" s="44"/>
      <c r="BMH96" s="44"/>
      <c r="BMI96" s="44"/>
      <c r="BMJ96" s="44"/>
      <c r="BMK96" s="44"/>
      <c r="BML96" s="44"/>
      <c r="BMM96" s="44"/>
      <c r="BMN96" s="44"/>
      <c r="BMO96" s="44"/>
      <c r="BMP96" s="44"/>
      <c r="BMQ96" s="44"/>
      <c r="BMR96" s="44"/>
      <c r="BMS96" s="44"/>
      <c r="BMT96" s="44"/>
      <c r="BMU96" s="44"/>
      <c r="BMV96" s="44"/>
      <c r="BMW96" s="44"/>
      <c r="BMX96" s="44"/>
      <c r="BMY96" s="44"/>
      <c r="BMZ96" s="44"/>
      <c r="BNA96" s="44"/>
      <c r="BNB96" s="44"/>
      <c r="BNC96" s="44"/>
      <c r="BND96" s="44"/>
      <c r="BNE96" s="44"/>
      <c r="BNF96" s="44"/>
      <c r="BNG96" s="44"/>
      <c r="BNH96" s="44"/>
      <c r="BNI96" s="44"/>
      <c r="BNJ96" s="44"/>
      <c r="BNK96" s="44"/>
      <c r="BNL96" s="44"/>
      <c r="BNM96" s="44"/>
      <c r="BNN96" s="44"/>
      <c r="BNO96" s="44"/>
      <c r="BNP96" s="44"/>
      <c r="BNQ96" s="44"/>
      <c r="BNR96" s="44"/>
      <c r="BNS96" s="44"/>
      <c r="BNT96" s="44"/>
      <c r="BNU96" s="44"/>
      <c r="BNV96" s="44"/>
      <c r="BNW96" s="44"/>
      <c r="BNX96" s="44"/>
      <c r="BNY96" s="44"/>
      <c r="BNZ96" s="44"/>
      <c r="BOA96" s="44"/>
      <c r="BOB96" s="44"/>
      <c r="BOC96" s="44"/>
      <c r="BOD96" s="44"/>
      <c r="BOE96" s="44"/>
      <c r="BOF96" s="44"/>
      <c r="BOG96" s="44"/>
      <c r="BOH96" s="44"/>
      <c r="BOI96" s="44"/>
      <c r="BOJ96" s="44"/>
      <c r="BOK96" s="44"/>
      <c r="BOL96" s="44"/>
      <c r="BOM96" s="44"/>
      <c r="BON96" s="44"/>
      <c r="BOO96" s="44"/>
      <c r="BOP96" s="44"/>
      <c r="BOQ96" s="44"/>
      <c r="BOR96" s="44"/>
      <c r="BOS96" s="44"/>
      <c r="BOT96" s="44"/>
      <c r="BOU96" s="44"/>
      <c r="BOV96" s="44"/>
      <c r="BOW96" s="44"/>
      <c r="BOX96" s="44"/>
      <c r="BOY96" s="44"/>
      <c r="BOZ96" s="44"/>
      <c r="BPA96" s="44"/>
      <c r="BPB96" s="44"/>
      <c r="BPC96" s="44"/>
      <c r="BPD96" s="44"/>
      <c r="BPE96" s="44"/>
      <c r="BPF96" s="44"/>
      <c r="BPG96" s="44"/>
      <c r="BPH96" s="44"/>
      <c r="BPI96" s="44"/>
      <c r="BPJ96" s="44"/>
      <c r="BPK96" s="44"/>
      <c r="BPL96" s="44"/>
      <c r="BPM96" s="44"/>
      <c r="BPN96" s="44"/>
      <c r="BPO96" s="44"/>
      <c r="BPP96" s="44"/>
      <c r="BPQ96" s="44"/>
      <c r="BPR96" s="44"/>
      <c r="BPS96" s="44"/>
      <c r="BPT96" s="44"/>
      <c r="BPU96" s="44"/>
      <c r="BPV96" s="44"/>
      <c r="BPW96" s="44"/>
      <c r="BPX96" s="44"/>
      <c r="BPY96" s="44"/>
      <c r="BPZ96" s="44"/>
      <c r="BQA96" s="44"/>
      <c r="BQB96" s="44"/>
      <c r="BQC96" s="44"/>
      <c r="BQD96" s="44"/>
      <c r="BQE96" s="44"/>
      <c r="BQF96" s="44"/>
      <c r="BQG96" s="44"/>
      <c r="BQH96" s="44"/>
      <c r="BQI96" s="44"/>
      <c r="BQJ96" s="44"/>
      <c r="BQK96" s="44"/>
      <c r="BQL96" s="44"/>
      <c r="BQM96" s="44"/>
      <c r="BQN96" s="44"/>
      <c r="BQO96" s="44"/>
      <c r="BQP96" s="44"/>
      <c r="BQQ96" s="44"/>
      <c r="BQR96" s="44"/>
      <c r="BQS96" s="44"/>
      <c r="BQT96" s="44"/>
      <c r="BQU96" s="44"/>
      <c r="BQV96" s="44"/>
      <c r="BQW96" s="44"/>
      <c r="BQX96" s="44"/>
      <c r="BQY96" s="44"/>
      <c r="BQZ96" s="44"/>
      <c r="BRA96" s="44"/>
      <c r="BRB96" s="44"/>
      <c r="BRC96" s="44"/>
      <c r="BRD96" s="44"/>
      <c r="BRE96" s="44"/>
      <c r="BRF96" s="44"/>
      <c r="BRG96" s="44"/>
      <c r="BRH96" s="44"/>
      <c r="BRI96" s="44"/>
      <c r="BRJ96" s="44"/>
      <c r="BRK96" s="44"/>
      <c r="BRL96" s="44"/>
      <c r="BRM96" s="44"/>
      <c r="BRN96" s="44"/>
      <c r="BRO96" s="44"/>
      <c r="BRP96" s="44"/>
      <c r="BRQ96" s="44"/>
      <c r="BRR96" s="44"/>
      <c r="BRS96" s="44"/>
      <c r="BRT96" s="44"/>
      <c r="BRU96" s="44"/>
      <c r="BRV96" s="44"/>
      <c r="BRW96" s="44"/>
      <c r="BRX96" s="44"/>
      <c r="BRY96" s="44"/>
      <c r="BRZ96" s="44"/>
      <c r="BSA96" s="44"/>
      <c r="BSB96" s="44"/>
      <c r="BSC96" s="44"/>
      <c r="BSD96" s="44"/>
      <c r="BSE96" s="44"/>
      <c r="BSF96" s="44"/>
      <c r="BSG96" s="44"/>
      <c r="BSH96" s="44"/>
      <c r="BSI96" s="44"/>
      <c r="BSJ96" s="44"/>
      <c r="BSK96" s="44"/>
      <c r="BSL96" s="44"/>
      <c r="BSM96" s="44"/>
      <c r="BSN96" s="44"/>
      <c r="BSO96" s="44"/>
      <c r="BSP96" s="44"/>
      <c r="BSQ96" s="44"/>
      <c r="BSR96" s="44"/>
      <c r="BSS96" s="44"/>
      <c r="BST96" s="44"/>
      <c r="BSU96" s="44"/>
      <c r="BSV96" s="44"/>
      <c r="BSW96" s="44"/>
      <c r="BSX96" s="44"/>
      <c r="BSY96" s="44"/>
      <c r="BSZ96" s="44"/>
      <c r="BTA96" s="44"/>
      <c r="BTB96" s="44"/>
      <c r="BTC96" s="44"/>
      <c r="BTD96" s="44"/>
      <c r="BTE96" s="44"/>
      <c r="BTF96" s="44"/>
      <c r="BTG96" s="44"/>
      <c r="BTH96" s="44"/>
      <c r="BTI96" s="44"/>
      <c r="BTJ96" s="44"/>
      <c r="BTK96" s="44"/>
      <c r="BTL96" s="44"/>
      <c r="BTM96" s="44"/>
      <c r="BTN96" s="44"/>
      <c r="BTO96" s="44"/>
      <c r="BTP96" s="44"/>
      <c r="BTQ96" s="44"/>
      <c r="BTR96" s="44"/>
      <c r="BTS96" s="44"/>
      <c r="BTT96" s="44"/>
      <c r="BTU96" s="44"/>
      <c r="BTV96" s="44"/>
      <c r="BTW96" s="44"/>
      <c r="BTX96" s="44"/>
      <c r="BTY96" s="44"/>
      <c r="BTZ96" s="44"/>
      <c r="BUA96" s="44"/>
      <c r="BUB96" s="44"/>
      <c r="BUC96" s="44"/>
      <c r="BUD96" s="44"/>
      <c r="BUE96" s="44"/>
      <c r="BUF96" s="44"/>
      <c r="BUG96" s="44"/>
      <c r="BUH96" s="44"/>
      <c r="BUI96" s="44"/>
      <c r="BUJ96" s="44"/>
      <c r="BUK96" s="44"/>
      <c r="BUL96" s="44"/>
      <c r="BUM96" s="44"/>
      <c r="BUN96" s="44"/>
      <c r="BUO96" s="44"/>
      <c r="BUP96" s="44"/>
      <c r="BUQ96" s="44"/>
      <c r="BUR96" s="44"/>
      <c r="BUS96" s="44"/>
      <c r="BUT96" s="44"/>
      <c r="BUU96" s="44"/>
      <c r="BUV96" s="44"/>
      <c r="BUW96" s="44"/>
      <c r="BUX96" s="44"/>
      <c r="BUY96" s="44"/>
      <c r="BUZ96" s="44"/>
      <c r="BVA96" s="44"/>
      <c r="BVB96" s="44"/>
      <c r="BVC96" s="44"/>
      <c r="BVD96" s="44"/>
      <c r="BVE96" s="44"/>
      <c r="BVF96" s="44"/>
      <c r="BVG96" s="44"/>
      <c r="BVH96" s="44"/>
      <c r="BVI96" s="44"/>
      <c r="BVJ96" s="44"/>
      <c r="BVK96" s="44"/>
      <c r="BVL96" s="44"/>
      <c r="BVM96" s="44"/>
      <c r="BVN96" s="44"/>
      <c r="BVO96" s="44"/>
      <c r="BVP96" s="44"/>
      <c r="BVQ96" s="44"/>
      <c r="BVR96" s="44"/>
      <c r="BVS96" s="44"/>
      <c r="BVT96" s="44"/>
      <c r="BVU96" s="44"/>
      <c r="BVV96" s="44"/>
      <c r="BVW96" s="44"/>
      <c r="BVX96" s="44"/>
      <c r="BVY96" s="44"/>
      <c r="BVZ96" s="44"/>
      <c r="BWA96" s="44"/>
      <c r="BWB96" s="44"/>
      <c r="BWC96" s="44"/>
      <c r="BWD96" s="44"/>
      <c r="BWE96" s="44"/>
      <c r="BWF96" s="44"/>
      <c r="BWG96" s="44"/>
      <c r="BWH96" s="44"/>
      <c r="BWI96" s="44"/>
      <c r="BWJ96" s="44"/>
      <c r="BWK96" s="44"/>
      <c r="BWL96" s="44"/>
      <c r="BWM96" s="44"/>
      <c r="BWN96" s="44"/>
      <c r="BWO96" s="44"/>
      <c r="BWP96" s="44"/>
      <c r="BWQ96" s="44"/>
      <c r="BWR96" s="44"/>
      <c r="BWS96" s="44"/>
      <c r="BWT96" s="44"/>
      <c r="BWU96" s="44"/>
      <c r="BWV96" s="44"/>
      <c r="BWW96" s="44"/>
      <c r="BWX96" s="44"/>
      <c r="BWY96" s="44"/>
      <c r="BWZ96" s="44"/>
      <c r="BXA96" s="44"/>
      <c r="BXB96" s="44"/>
      <c r="BXC96" s="44"/>
      <c r="BXD96" s="44"/>
      <c r="BXE96" s="44"/>
      <c r="BXF96" s="44"/>
      <c r="BXG96" s="44"/>
      <c r="BXH96" s="44"/>
      <c r="BXI96" s="44"/>
      <c r="BXJ96" s="44"/>
      <c r="BXK96" s="44"/>
      <c r="BXL96" s="44"/>
      <c r="BXM96" s="44"/>
      <c r="BXN96" s="44"/>
      <c r="BXO96" s="44"/>
      <c r="BXP96" s="44"/>
      <c r="BXQ96" s="44"/>
      <c r="BXR96" s="44"/>
      <c r="BXS96" s="44"/>
      <c r="BXT96" s="44"/>
      <c r="BXU96" s="44"/>
      <c r="BXV96" s="44"/>
      <c r="BXW96" s="44"/>
      <c r="BXX96" s="44"/>
      <c r="BXY96" s="44"/>
      <c r="BXZ96" s="44"/>
      <c r="BYA96" s="44"/>
      <c r="BYB96" s="44"/>
      <c r="BYC96" s="44"/>
      <c r="BYD96" s="44"/>
      <c r="BYE96" s="44"/>
      <c r="BYF96" s="44"/>
      <c r="BYG96" s="44"/>
      <c r="BYH96" s="44"/>
      <c r="BYI96" s="44"/>
      <c r="BYJ96" s="44"/>
      <c r="BYK96" s="44"/>
      <c r="BYL96" s="44"/>
      <c r="BYM96" s="44"/>
      <c r="BYN96" s="44"/>
      <c r="BYO96" s="44"/>
      <c r="BYP96" s="44"/>
      <c r="BYQ96" s="44"/>
      <c r="BYR96" s="44"/>
      <c r="BYS96" s="44"/>
      <c r="BYT96" s="44"/>
      <c r="BYU96" s="44"/>
      <c r="BYV96" s="44"/>
      <c r="BYW96" s="44"/>
      <c r="BYX96" s="44"/>
      <c r="BYY96" s="44"/>
      <c r="BYZ96" s="44"/>
      <c r="BZA96" s="44"/>
      <c r="BZB96" s="44"/>
      <c r="BZC96" s="44"/>
      <c r="BZD96" s="44"/>
      <c r="BZE96" s="44"/>
      <c r="BZF96" s="44"/>
      <c r="BZG96" s="44"/>
      <c r="BZH96" s="44"/>
      <c r="BZI96" s="44"/>
      <c r="BZJ96" s="44"/>
      <c r="BZK96" s="44"/>
      <c r="BZL96" s="44"/>
      <c r="BZM96" s="44"/>
      <c r="BZN96" s="44"/>
      <c r="BZO96" s="44"/>
      <c r="BZP96" s="44"/>
      <c r="BZQ96" s="44"/>
      <c r="BZR96" s="44"/>
      <c r="BZS96" s="44"/>
      <c r="BZT96" s="44"/>
      <c r="BZU96" s="44"/>
      <c r="BZV96" s="44"/>
      <c r="BZW96" s="44"/>
      <c r="BZX96" s="44"/>
      <c r="BZY96" s="44"/>
      <c r="BZZ96" s="44"/>
      <c r="CAA96" s="44"/>
      <c r="CAB96" s="44"/>
      <c r="CAC96" s="44"/>
      <c r="CAD96" s="44"/>
      <c r="CAE96" s="44"/>
      <c r="CAF96" s="44"/>
      <c r="CAG96" s="44"/>
      <c r="CAH96" s="44"/>
      <c r="CAI96" s="44"/>
      <c r="CAJ96" s="44"/>
      <c r="CAK96" s="44"/>
      <c r="CAL96" s="44"/>
      <c r="CAM96" s="44"/>
      <c r="CAN96" s="44"/>
      <c r="CAO96" s="44"/>
      <c r="CAP96" s="44"/>
      <c r="CAQ96" s="44"/>
      <c r="CAR96" s="44"/>
      <c r="CAS96" s="44"/>
      <c r="CAT96" s="44"/>
      <c r="CAU96" s="44"/>
      <c r="CAV96" s="44"/>
      <c r="CAW96" s="44"/>
      <c r="CAX96" s="44"/>
      <c r="CAY96" s="44"/>
      <c r="CAZ96" s="44"/>
      <c r="CBA96" s="44"/>
      <c r="CBB96" s="44"/>
      <c r="CBC96" s="44"/>
      <c r="CBD96" s="44"/>
      <c r="CBE96" s="44"/>
      <c r="CBF96" s="44"/>
      <c r="CBG96" s="44"/>
      <c r="CBH96" s="44"/>
      <c r="CBI96" s="44"/>
      <c r="CBJ96" s="44"/>
      <c r="CBK96" s="44"/>
      <c r="CBL96" s="44"/>
      <c r="CBM96" s="44"/>
      <c r="CBN96" s="44"/>
      <c r="CBO96" s="44"/>
      <c r="CBP96" s="44"/>
      <c r="CBQ96" s="44"/>
      <c r="CBR96" s="44"/>
      <c r="CBS96" s="44"/>
      <c r="CBT96" s="44"/>
      <c r="CBU96" s="44"/>
      <c r="CBV96" s="44"/>
      <c r="CBW96" s="44"/>
      <c r="CBX96" s="44"/>
      <c r="CBY96" s="44"/>
      <c r="CBZ96" s="44"/>
      <c r="CCA96" s="44"/>
      <c r="CCB96" s="44"/>
      <c r="CCC96" s="44"/>
      <c r="CCD96" s="44"/>
      <c r="CCE96" s="44"/>
      <c r="CCF96" s="44"/>
      <c r="CCG96" s="44"/>
      <c r="CCH96" s="44"/>
      <c r="CCI96" s="44"/>
      <c r="CCJ96" s="44"/>
      <c r="CCK96" s="44"/>
      <c r="CCL96" s="44"/>
      <c r="CCM96" s="44"/>
      <c r="CCN96" s="44"/>
      <c r="CCO96" s="44"/>
      <c r="CCP96" s="44"/>
      <c r="CCQ96" s="44"/>
      <c r="CCR96" s="44"/>
      <c r="CCS96" s="44"/>
      <c r="CCT96" s="44"/>
      <c r="CCU96" s="44"/>
      <c r="CCV96" s="44"/>
      <c r="CCW96" s="44"/>
      <c r="CCX96" s="44"/>
      <c r="CCY96" s="44"/>
      <c r="CCZ96" s="44"/>
      <c r="CDA96" s="44"/>
      <c r="CDB96" s="44"/>
      <c r="CDC96" s="44"/>
      <c r="CDD96" s="44"/>
      <c r="CDE96" s="44"/>
      <c r="CDF96" s="44"/>
      <c r="CDG96" s="44"/>
      <c r="CDH96" s="44"/>
      <c r="CDI96" s="44"/>
      <c r="CDJ96" s="44"/>
      <c r="CDK96" s="44"/>
      <c r="CDL96" s="44"/>
      <c r="CDM96" s="44"/>
      <c r="CDN96" s="44"/>
      <c r="CDO96" s="44"/>
      <c r="CDP96" s="44"/>
      <c r="CDQ96" s="44"/>
      <c r="CDR96" s="44"/>
      <c r="CDS96" s="44"/>
      <c r="CDT96" s="44"/>
      <c r="CDU96" s="44"/>
      <c r="CDV96" s="44"/>
      <c r="CDW96" s="44"/>
      <c r="CDX96" s="44"/>
      <c r="CDY96" s="44"/>
      <c r="CDZ96" s="44"/>
      <c r="CEA96" s="44"/>
      <c r="CEB96" s="44"/>
      <c r="CEC96" s="44"/>
      <c r="CED96" s="44"/>
      <c r="CEE96" s="44"/>
      <c r="CEF96" s="44"/>
      <c r="CEG96" s="44"/>
      <c r="CEH96" s="44"/>
      <c r="CEI96" s="44"/>
      <c r="CEJ96" s="44"/>
      <c r="CEK96" s="44"/>
      <c r="CEL96" s="44"/>
      <c r="CEM96" s="44"/>
      <c r="CEN96" s="44"/>
      <c r="CEO96" s="44"/>
      <c r="CEP96" s="44"/>
      <c r="CEQ96" s="44"/>
      <c r="CER96" s="44"/>
      <c r="CES96" s="44"/>
      <c r="CET96" s="44"/>
      <c r="CEU96" s="44"/>
      <c r="CEV96" s="44"/>
      <c r="CEW96" s="44"/>
      <c r="CEX96" s="44"/>
      <c r="CEY96" s="44"/>
      <c r="CEZ96" s="44"/>
      <c r="CFA96" s="44"/>
      <c r="CFB96" s="44"/>
      <c r="CFC96" s="44"/>
      <c r="CFD96" s="44"/>
      <c r="CFE96" s="44"/>
      <c r="CFF96" s="44"/>
      <c r="CFG96" s="44"/>
      <c r="CFH96" s="44"/>
      <c r="CFI96" s="44"/>
      <c r="CFJ96" s="44"/>
      <c r="CFK96" s="44"/>
      <c r="CFL96" s="44"/>
      <c r="CFM96" s="44"/>
      <c r="CFN96" s="44"/>
      <c r="CFO96" s="44"/>
      <c r="CFP96" s="44"/>
      <c r="CFQ96" s="44"/>
      <c r="CFR96" s="44"/>
      <c r="CFS96" s="44"/>
      <c r="CFT96" s="44"/>
      <c r="CFU96" s="44"/>
      <c r="CFV96" s="44"/>
      <c r="CFW96" s="44"/>
      <c r="CFX96" s="44"/>
      <c r="CFY96" s="44"/>
      <c r="CFZ96" s="44"/>
      <c r="CGA96" s="44"/>
      <c r="CGB96" s="44"/>
      <c r="CGC96" s="44"/>
      <c r="CGD96" s="44"/>
      <c r="CGE96" s="44"/>
      <c r="CGF96" s="44"/>
      <c r="CGG96" s="44"/>
      <c r="CGH96" s="44"/>
      <c r="CGI96" s="44"/>
      <c r="CGJ96" s="44"/>
      <c r="CGK96" s="44"/>
      <c r="CGL96" s="44"/>
      <c r="CGM96" s="44"/>
      <c r="CGN96" s="44"/>
      <c r="CGO96" s="44"/>
      <c r="CGP96" s="44"/>
      <c r="CGQ96" s="44"/>
      <c r="CGR96" s="44"/>
      <c r="CGS96" s="44"/>
      <c r="CGT96" s="44"/>
      <c r="CGU96" s="44"/>
      <c r="CGV96" s="44"/>
      <c r="CGW96" s="44"/>
      <c r="CGX96" s="44"/>
      <c r="CGY96" s="44"/>
      <c r="CGZ96" s="44"/>
      <c r="CHA96" s="44"/>
      <c r="CHB96" s="44"/>
      <c r="CHC96" s="44"/>
      <c r="CHD96" s="44"/>
      <c r="CHE96" s="44"/>
      <c r="CHF96" s="44"/>
      <c r="CHG96" s="44"/>
      <c r="CHH96" s="44"/>
      <c r="CHI96" s="44"/>
      <c r="CHJ96" s="44"/>
      <c r="CHK96" s="44"/>
      <c r="CHL96" s="44"/>
      <c r="CHM96" s="44"/>
      <c r="CHN96" s="44"/>
      <c r="CHO96" s="44"/>
      <c r="CHP96" s="44"/>
      <c r="CHQ96" s="44"/>
      <c r="CHR96" s="44"/>
      <c r="CHS96" s="44"/>
      <c r="CHT96" s="44"/>
      <c r="CHU96" s="44"/>
      <c r="CHV96" s="44"/>
      <c r="CHW96" s="44"/>
      <c r="CHX96" s="44"/>
      <c r="CHY96" s="44"/>
      <c r="CHZ96" s="44"/>
      <c r="CIA96" s="44"/>
      <c r="CIB96" s="44"/>
      <c r="CIC96" s="44"/>
      <c r="CID96" s="44"/>
      <c r="CIE96" s="44"/>
      <c r="CIF96" s="44"/>
      <c r="CIG96" s="44"/>
      <c r="CIH96" s="44"/>
      <c r="CII96" s="44"/>
      <c r="CIJ96" s="44"/>
      <c r="CIK96" s="44"/>
      <c r="CIL96" s="44"/>
      <c r="CIM96" s="44"/>
      <c r="CIN96" s="44"/>
      <c r="CIO96" s="44"/>
      <c r="CIP96" s="44"/>
      <c r="CIQ96" s="44"/>
      <c r="CIR96" s="44"/>
      <c r="CIS96" s="44"/>
      <c r="CIT96" s="44"/>
      <c r="CIU96" s="44"/>
      <c r="CIV96" s="44"/>
      <c r="CIW96" s="44"/>
      <c r="CIX96" s="44"/>
      <c r="CIY96" s="44"/>
      <c r="CIZ96" s="44"/>
      <c r="CJA96" s="44"/>
      <c r="CJB96" s="44"/>
      <c r="CJC96" s="44"/>
      <c r="CJD96" s="44"/>
      <c r="CJE96" s="44"/>
      <c r="CJF96" s="44"/>
      <c r="CJG96" s="44"/>
      <c r="CJH96" s="44"/>
      <c r="CJI96" s="44"/>
      <c r="CJJ96" s="44"/>
      <c r="CJK96" s="44"/>
      <c r="CJL96" s="44"/>
      <c r="CJM96" s="44"/>
      <c r="CJN96" s="44"/>
      <c r="CJO96" s="44"/>
      <c r="CJP96" s="44"/>
      <c r="CJQ96" s="44"/>
      <c r="CJR96" s="44"/>
      <c r="CJS96" s="44"/>
      <c r="CJT96" s="44"/>
      <c r="CJU96" s="44"/>
      <c r="CJV96" s="44"/>
      <c r="CJW96" s="44"/>
      <c r="CJX96" s="44"/>
      <c r="CJY96" s="44"/>
      <c r="CJZ96" s="44"/>
      <c r="CKA96" s="44"/>
      <c r="CKB96" s="44"/>
      <c r="CKC96" s="44"/>
      <c r="CKD96" s="44"/>
      <c r="CKE96" s="44"/>
      <c r="CKF96" s="44"/>
      <c r="CKG96" s="44"/>
      <c r="CKH96" s="44"/>
      <c r="CKI96" s="44"/>
      <c r="CKJ96" s="44"/>
      <c r="CKK96" s="44"/>
      <c r="CKL96" s="44"/>
      <c r="CKM96" s="44"/>
      <c r="CKN96" s="44"/>
      <c r="CKO96" s="44"/>
      <c r="CKP96" s="44"/>
      <c r="CKQ96" s="44"/>
      <c r="CKR96" s="44"/>
      <c r="CKS96" s="44"/>
      <c r="CKT96" s="44"/>
      <c r="CKU96" s="44"/>
      <c r="CKV96" s="44"/>
      <c r="CKW96" s="44"/>
      <c r="CKX96" s="44"/>
      <c r="CKY96" s="44"/>
      <c r="CKZ96" s="44"/>
      <c r="CLA96" s="44"/>
      <c r="CLB96" s="44"/>
      <c r="CLC96" s="44"/>
      <c r="CLD96" s="44"/>
      <c r="CLE96" s="44"/>
      <c r="CLF96" s="44"/>
      <c r="CLG96" s="44"/>
      <c r="CLH96" s="44"/>
      <c r="CLI96" s="44"/>
      <c r="CLJ96" s="44"/>
      <c r="CLK96" s="44"/>
      <c r="CLL96" s="44"/>
      <c r="CLM96" s="44"/>
      <c r="CLN96" s="44"/>
      <c r="CLO96" s="44"/>
      <c r="CLP96" s="44"/>
      <c r="CLQ96" s="44"/>
      <c r="CLR96" s="44"/>
      <c r="CLS96" s="44"/>
      <c r="CLT96" s="44"/>
      <c r="CLU96" s="44"/>
      <c r="CLV96" s="44"/>
      <c r="CLW96" s="44"/>
      <c r="CLX96" s="44"/>
      <c r="CLY96" s="44"/>
      <c r="CLZ96" s="44"/>
      <c r="CMA96" s="44"/>
      <c r="CMB96" s="44"/>
      <c r="CMC96" s="44"/>
      <c r="CMD96" s="44"/>
      <c r="CME96" s="44"/>
      <c r="CMF96" s="44"/>
      <c r="CMG96" s="44"/>
      <c r="CMH96" s="44"/>
      <c r="CMI96" s="44"/>
      <c r="CMJ96" s="44"/>
      <c r="CMK96" s="44"/>
      <c r="CML96" s="44"/>
      <c r="CMM96" s="44"/>
      <c r="CMN96" s="44"/>
      <c r="CMO96" s="44"/>
      <c r="CMP96" s="44"/>
      <c r="CMQ96" s="44"/>
      <c r="CMR96" s="44"/>
      <c r="CMS96" s="44"/>
      <c r="CMT96" s="44"/>
      <c r="CMU96" s="44"/>
      <c r="CMV96" s="44"/>
      <c r="CMW96" s="44"/>
      <c r="CMX96" s="44"/>
      <c r="CMY96" s="44"/>
      <c r="CMZ96" s="44"/>
      <c r="CNA96" s="44"/>
      <c r="CNB96" s="44"/>
      <c r="CNC96" s="44"/>
      <c r="CND96" s="44"/>
      <c r="CNE96" s="44"/>
      <c r="CNF96" s="44"/>
      <c r="CNG96" s="44"/>
      <c r="CNH96" s="44"/>
      <c r="CNI96" s="44"/>
      <c r="CNJ96" s="44"/>
      <c r="CNK96" s="44"/>
      <c r="CNL96" s="44"/>
      <c r="CNM96" s="44"/>
      <c r="CNN96" s="44"/>
      <c r="CNO96" s="44"/>
      <c r="CNP96" s="44"/>
      <c r="CNQ96" s="44"/>
      <c r="CNR96" s="44"/>
      <c r="CNS96" s="44"/>
      <c r="CNT96" s="44"/>
      <c r="CNU96" s="44"/>
      <c r="CNV96" s="44"/>
      <c r="CNW96" s="44"/>
      <c r="CNX96" s="44"/>
      <c r="CNY96" s="44"/>
      <c r="CNZ96" s="44"/>
      <c r="COA96" s="44"/>
      <c r="COB96" s="44"/>
      <c r="COC96" s="44"/>
      <c r="COD96" s="44"/>
      <c r="COE96" s="44"/>
      <c r="COF96" s="44"/>
      <c r="COG96" s="44"/>
      <c r="COH96" s="44"/>
      <c r="COI96" s="44"/>
      <c r="COJ96" s="44"/>
      <c r="COK96" s="44"/>
      <c r="COL96" s="44"/>
      <c r="COM96" s="44"/>
      <c r="CON96" s="44"/>
      <c r="COO96" s="44"/>
      <c r="COP96" s="44"/>
      <c r="COQ96" s="44"/>
      <c r="COR96" s="44"/>
      <c r="COS96" s="44"/>
      <c r="COT96" s="44"/>
      <c r="COU96" s="44"/>
      <c r="COV96" s="44"/>
      <c r="COW96" s="44"/>
      <c r="COX96" s="44"/>
      <c r="COY96" s="44"/>
      <c r="COZ96" s="44"/>
      <c r="CPA96" s="44"/>
      <c r="CPB96" s="44"/>
      <c r="CPC96" s="44"/>
      <c r="CPD96" s="44"/>
      <c r="CPE96" s="44"/>
      <c r="CPF96" s="44"/>
      <c r="CPG96" s="44"/>
      <c r="CPH96" s="44"/>
      <c r="CPI96" s="44"/>
      <c r="CPJ96" s="44"/>
      <c r="CPK96" s="44"/>
      <c r="CPL96" s="44"/>
      <c r="CPM96" s="44"/>
      <c r="CPN96" s="44"/>
      <c r="CPO96" s="44"/>
      <c r="CPP96" s="44"/>
      <c r="CPQ96" s="44"/>
      <c r="CPR96" s="44"/>
      <c r="CPS96" s="44"/>
      <c r="CPT96" s="44"/>
      <c r="CPU96" s="44"/>
      <c r="CPV96" s="44"/>
      <c r="CPW96" s="44"/>
      <c r="CPX96" s="44"/>
      <c r="CPY96" s="44"/>
      <c r="CPZ96" s="44"/>
      <c r="CQA96" s="44"/>
      <c r="CQB96" s="44"/>
      <c r="CQC96" s="44"/>
      <c r="CQD96" s="44"/>
      <c r="CQE96" s="44"/>
      <c r="CQF96" s="44"/>
      <c r="CQG96" s="44"/>
      <c r="CQH96" s="44"/>
      <c r="CQI96" s="44"/>
      <c r="CQJ96" s="44"/>
      <c r="CQK96" s="44"/>
      <c r="CQL96" s="44"/>
      <c r="CQM96" s="44"/>
      <c r="CQN96" s="44"/>
      <c r="CQO96" s="44"/>
      <c r="CQP96" s="44"/>
      <c r="CQQ96" s="44"/>
      <c r="CQR96" s="44"/>
      <c r="CQS96" s="44"/>
      <c r="CQT96" s="44"/>
      <c r="CQU96" s="44"/>
      <c r="CQV96" s="44"/>
      <c r="CQW96" s="44"/>
      <c r="CQX96" s="44"/>
      <c r="CQY96" s="44"/>
      <c r="CQZ96" s="44"/>
      <c r="CRA96" s="44"/>
      <c r="CRB96" s="44"/>
      <c r="CRC96" s="44"/>
      <c r="CRD96" s="44"/>
      <c r="CRE96" s="44"/>
      <c r="CRF96" s="44"/>
      <c r="CRG96" s="44"/>
      <c r="CRH96" s="44"/>
      <c r="CRI96" s="44"/>
      <c r="CRJ96" s="44"/>
      <c r="CRK96" s="44"/>
      <c r="CRL96" s="44"/>
      <c r="CRM96" s="44"/>
      <c r="CRN96" s="44"/>
      <c r="CRO96" s="44"/>
      <c r="CRP96" s="44"/>
      <c r="CRQ96" s="44"/>
      <c r="CRR96" s="44"/>
      <c r="CRS96" s="44"/>
      <c r="CRT96" s="44"/>
      <c r="CRU96" s="44"/>
      <c r="CRV96" s="44"/>
      <c r="CRW96" s="44"/>
      <c r="CRX96" s="44"/>
      <c r="CRY96" s="44"/>
      <c r="CRZ96" s="44"/>
      <c r="CSA96" s="44"/>
      <c r="CSB96" s="44"/>
      <c r="CSC96" s="44"/>
      <c r="CSD96" s="44"/>
      <c r="CSE96" s="44"/>
      <c r="CSF96" s="44"/>
      <c r="CSG96" s="44"/>
      <c r="CSH96" s="44"/>
      <c r="CSI96" s="44"/>
      <c r="CSJ96" s="44"/>
      <c r="CSK96" s="44"/>
      <c r="CSL96" s="44"/>
      <c r="CSM96" s="44"/>
      <c r="CSN96" s="44"/>
      <c r="CSO96" s="44"/>
      <c r="CSP96" s="44"/>
      <c r="CSQ96" s="44"/>
      <c r="CSR96" s="44"/>
      <c r="CSS96" s="44"/>
      <c r="CST96" s="44"/>
      <c r="CSU96" s="44"/>
      <c r="CSV96" s="44"/>
      <c r="CSW96" s="44"/>
      <c r="CSX96" s="44"/>
      <c r="CSY96" s="44"/>
      <c r="CSZ96" s="44"/>
      <c r="CTA96" s="44"/>
      <c r="CTB96" s="44"/>
      <c r="CTC96" s="44"/>
      <c r="CTD96" s="44"/>
      <c r="CTE96" s="44"/>
      <c r="CTF96" s="44"/>
      <c r="CTG96" s="44"/>
      <c r="CTH96" s="44"/>
      <c r="CTI96" s="44"/>
      <c r="CTJ96" s="44"/>
      <c r="CTK96" s="44"/>
      <c r="CTL96" s="44"/>
      <c r="CTM96" s="44"/>
      <c r="CTN96" s="44"/>
      <c r="CTO96" s="44"/>
      <c r="CTP96" s="44"/>
      <c r="CTQ96" s="44"/>
      <c r="CTR96" s="44"/>
      <c r="CTS96" s="44"/>
      <c r="CTT96" s="44"/>
      <c r="CTU96" s="44"/>
      <c r="CTV96" s="44"/>
      <c r="CTW96" s="44"/>
      <c r="CTX96" s="44"/>
      <c r="CTY96" s="44"/>
      <c r="CTZ96" s="44"/>
      <c r="CUA96" s="44"/>
      <c r="CUB96" s="44"/>
      <c r="CUC96" s="44"/>
      <c r="CUD96" s="44"/>
      <c r="CUE96" s="44"/>
      <c r="CUF96" s="44"/>
      <c r="CUG96" s="44"/>
      <c r="CUH96" s="44"/>
      <c r="CUI96" s="44"/>
      <c r="CUJ96" s="44"/>
      <c r="CUK96" s="44"/>
      <c r="CUL96" s="44"/>
      <c r="CUM96" s="44"/>
      <c r="CUN96" s="44"/>
      <c r="CUO96" s="44"/>
      <c r="CUP96" s="44"/>
      <c r="CUQ96" s="44"/>
      <c r="CUR96" s="44"/>
      <c r="CUS96" s="44"/>
      <c r="CUT96" s="44"/>
      <c r="CUU96" s="44"/>
      <c r="CUV96" s="44"/>
      <c r="CUW96" s="44"/>
      <c r="CUX96" s="44"/>
      <c r="CUY96" s="44"/>
      <c r="CUZ96" s="44"/>
      <c r="CVA96" s="44"/>
      <c r="CVB96" s="44"/>
      <c r="CVC96" s="44"/>
      <c r="CVD96" s="44"/>
      <c r="CVE96" s="44"/>
      <c r="CVF96" s="44"/>
      <c r="CVG96" s="44"/>
      <c r="CVH96" s="44"/>
      <c r="CVI96" s="44"/>
      <c r="CVJ96" s="44"/>
      <c r="CVK96" s="44"/>
      <c r="CVL96" s="44"/>
      <c r="CVM96" s="44"/>
      <c r="CVN96" s="44"/>
      <c r="CVO96" s="44"/>
      <c r="CVP96" s="44"/>
      <c r="CVQ96" s="44"/>
      <c r="CVR96" s="44"/>
      <c r="CVS96" s="44"/>
      <c r="CVT96" s="44"/>
      <c r="CVU96" s="44"/>
      <c r="CVV96" s="44"/>
      <c r="CVW96" s="44"/>
      <c r="CVX96" s="44"/>
      <c r="CVY96" s="44"/>
      <c r="CVZ96" s="44"/>
      <c r="CWA96" s="44"/>
      <c r="CWB96" s="44"/>
      <c r="CWC96" s="44"/>
      <c r="CWD96" s="44"/>
      <c r="CWE96" s="44"/>
      <c r="CWF96" s="44"/>
      <c r="CWG96" s="44"/>
      <c r="CWH96" s="44"/>
      <c r="CWI96" s="44"/>
      <c r="CWJ96" s="44"/>
      <c r="CWK96" s="44"/>
      <c r="CWL96" s="44"/>
      <c r="CWM96" s="44"/>
      <c r="CWN96" s="44"/>
      <c r="CWO96" s="44"/>
      <c r="CWP96" s="44"/>
      <c r="CWQ96" s="44"/>
      <c r="CWR96" s="44"/>
      <c r="CWS96" s="44"/>
      <c r="CWT96" s="44"/>
      <c r="CWU96" s="44"/>
      <c r="CWV96" s="44"/>
      <c r="CWW96" s="44"/>
      <c r="CWX96" s="44"/>
      <c r="CWY96" s="44"/>
      <c r="CWZ96" s="44"/>
      <c r="CXA96" s="44"/>
      <c r="CXB96" s="44"/>
      <c r="CXC96" s="44"/>
      <c r="CXD96" s="44"/>
      <c r="CXE96" s="44"/>
      <c r="CXF96" s="44"/>
      <c r="CXG96" s="44"/>
      <c r="CXH96" s="44"/>
      <c r="CXI96" s="44"/>
      <c r="CXJ96" s="44"/>
      <c r="CXK96" s="44"/>
      <c r="CXL96" s="44"/>
      <c r="CXM96" s="44"/>
      <c r="CXN96" s="44"/>
      <c r="CXO96" s="44"/>
      <c r="CXP96" s="44"/>
      <c r="CXQ96" s="44"/>
      <c r="CXR96" s="44"/>
      <c r="CXS96" s="44"/>
      <c r="CXT96" s="44"/>
      <c r="CXU96" s="44"/>
      <c r="CXV96" s="44"/>
      <c r="CXW96" s="44"/>
      <c r="CXX96" s="44"/>
      <c r="CXY96" s="44"/>
      <c r="CXZ96" s="44"/>
      <c r="CYA96" s="44"/>
      <c r="CYB96" s="44"/>
      <c r="CYC96" s="44"/>
      <c r="CYD96" s="44"/>
      <c r="CYE96" s="44"/>
      <c r="CYF96" s="44"/>
      <c r="CYG96" s="44"/>
      <c r="CYH96" s="44"/>
      <c r="CYI96" s="44"/>
      <c r="CYJ96" s="44"/>
      <c r="CYK96" s="44"/>
      <c r="CYL96" s="44"/>
      <c r="CYM96" s="44"/>
      <c r="CYN96" s="44"/>
      <c r="CYO96" s="44"/>
      <c r="CYP96" s="44"/>
      <c r="CYQ96" s="44"/>
      <c r="CYR96" s="44"/>
      <c r="CYS96" s="44"/>
      <c r="CYT96" s="44"/>
      <c r="CYU96" s="44"/>
      <c r="CYV96" s="44"/>
      <c r="CYW96" s="44"/>
      <c r="CYX96" s="44"/>
      <c r="CYY96" s="44"/>
      <c r="CYZ96" s="44"/>
      <c r="CZA96" s="44"/>
      <c r="CZB96" s="44"/>
      <c r="CZC96" s="44"/>
      <c r="CZD96" s="44"/>
      <c r="CZE96" s="44"/>
      <c r="CZF96" s="44"/>
      <c r="CZG96" s="44"/>
      <c r="CZH96" s="44"/>
      <c r="CZI96" s="44"/>
      <c r="CZJ96" s="44"/>
      <c r="CZK96" s="44"/>
      <c r="CZL96" s="44"/>
      <c r="CZM96" s="44"/>
      <c r="CZN96" s="44"/>
      <c r="CZO96" s="44"/>
      <c r="CZP96" s="44"/>
      <c r="CZQ96" s="44"/>
      <c r="CZR96" s="44"/>
      <c r="CZS96" s="44"/>
      <c r="CZT96" s="44"/>
      <c r="CZU96" s="44"/>
      <c r="CZV96" s="44"/>
      <c r="CZW96" s="44"/>
      <c r="CZX96" s="44"/>
      <c r="CZY96" s="44"/>
      <c r="CZZ96" s="44"/>
      <c r="DAA96" s="44"/>
      <c r="DAB96" s="44"/>
      <c r="DAC96" s="44"/>
      <c r="DAD96" s="44"/>
      <c r="DAE96" s="44"/>
      <c r="DAF96" s="44"/>
      <c r="DAG96" s="44"/>
      <c r="DAH96" s="44"/>
      <c r="DAI96" s="44"/>
      <c r="DAJ96" s="44"/>
      <c r="DAK96" s="44"/>
      <c r="DAL96" s="44"/>
      <c r="DAM96" s="44"/>
      <c r="DAN96" s="44"/>
      <c r="DAO96" s="44"/>
      <c r="DAP96" s="44"/>
      <c r="DAQ96" s="44"/>
      <c r="DAR96" s="44"/>
      <c r="DAS96" s="44"/>
      <c r="DAT96" s="44"/>
      <c r="DAU96" s="44"/>
      <c r="DAV96" s="44"/>
      <c r="DAW96" s="44"/>
      <c r="DAX96" s="44"/>
      <c r="DAY96" s="44"/>
      <c r="DAZ96" s="44"/>
      <c r="DBA96" s="44"/>
      <c r="DBB96" s="44"/>
      <c r="DBC96" s="44"/>
      <c r="DBD96" s="44"/>
      <c r="DBE96" s="44"/>
      <c r="DBF96" s="44"/>
      <c r="DBG96" s="44"/>
      <c r="DBH96" s="44"/>
      <c r="DBI96" s="44"/>
      <c r="DBJ96" s="44"/>
      <c r="DBK96" s="44"/>
      <c r="DBL96" s="44"/>
      <c r="DBM96" s="44"/>
      <c r="DBN96" s="44"/>
      <c r="DBO96" s="44"/>
      <c r="DBP96" s="44"/>
      <c r="DBQ96" s="44"/>
      <c r="DBR96" s="44"/>
      <c r="DBS96" s="44"/>
      <c r="DBT96" s="44"/>
      <c r="DBU96" s="44"/>
      <c r="DBV96" s="44"/>
      <c r="DBW96" s="44"/>
      <c r="DBX96" s="44"/>
      <c r="DBY96" s="44"/>
      <c r="DBZ96" s="44"/>
      <c r="DCA96" s="44"/>
      <c r="DCB96" s="44"/>
      <c r="DCC96" s="44"/>
      <c r="DCD96" s="44"/>
      <c r="DCE96" s="44"/>
      <c r="DCF96" s="44"/>
      <c r="DCG96" s="44"/>
      <c r="DCH96" s="44"/>
      <c r="DCI96" s="44"/>
      <c r="DCJ96" s="44"/>
      <c r="DCK96" s="44"/>
      <c r="DCL96" s="44"/>
      <c r="DCM96" s="44"/>
      <c r="DCN96" s="44"/>
      <c r="DCO96" s="44"/>
      <c r="DCP96" s="44"/>
      <c r="DCQ96" s="44"/>
      <c r="DCR96" s="44"/>
      <c r="DCS96" s="44"/>
      <c r="DCT96" s="44"/>
      <c r="DCU96" s="44"/>
      <c r="DCV96" s="44"/>
      <c r="DCW96" s="44"/>
      <c r="DCX96" s="44"/>
      <c r="DCY96" s="44"/>
      <c r="DCZ96" s="44"/>
      <c r="DDA96" s="44"/>
      <c r="DDB96" s="44"/>
      <c r="DDC96" s="44"/>
      <c r="DDD96" s="44"/>
      <c r="DDE96" s="44"/>
      <c r="DDF96" s="44"/>
      <c r="DDG96" s="44"/>
      <c r="DDH96" s="44"/>
      <c r="DDI96" s="44"/>
      <c r="DDJ96" s="44"/>
      <c r="DDK96" s="44"/>
      <c r="DDL96" s="44"/>
      <c r="DDM96" s="44"/>
      <c r="DDN96" s="44"/>
      <c r="DDO96" s="44"/>
      <c r="DDP96" s="44"/>
      <c r="DDQ96" s="44"/>
      <c r="DDR96" s="44"/>
      <c r="DDS96" s="44"/>
      <c r="DDT96" s="44"/>
      <c r="DDU96" s="44"/>
      <c r="DDV96" s="44"/>
      <c r="DDW96" s="44"/>
      <c r="DDX96" s="44"/>
      <c r="DDY96" s="44"/>
      <c r="DDZ96" s="44"/>
      <c r="DEA96" s="44"/>
      <c r="DEB96" s="44"/>
      <c r="DEC96" s="44"/>
      <c r="DED96" s="44"/>
      <c r="DEE96" s="44"/>
      <c r="DEF96" s="44"/>
      <c r="DEG96" s="44"/>
      <c r="DEH96" s="44"/>
      <c r="DEI96" s="44"/>
      <c r="DEJ96" s="44"/>
      <c r="DEK96" s="44"/>
      <c r="DEL96" s="44"/>
      <c r="DEM96" s="44"/>
      <c r="DEN96" s="44"/>
      <c r="DEO96" s="44"/>
      <c r="DEP96" s="44"/>
      <c r="DEQ96" s="44"/>
      <c r="DER96" s="44"/>
      <c r="DES96" s="44"/>
      <c r="DET96" s="44"/>
      <c r="DEU96" s="44"/>
      <c r="DEV96" s="44"/>
      <c r="DEW96" s="44"/>
      <c r="DEX96" s="44"/>
      <c r="DEY96" s="44"/>
      <c r="DEZ96" s="44"/>
      <c r="DFA96" s="44"/>
      <c r="DFB96" s="44"/>
      <c r="DFC96" s="44"/>
      <c r="DFD96" s="44"/>
      <c r="DFE96" s="44"/>
      <c r="DFF96" s="44"/>
      <c r="DFG96" s="44"/>
      <c r="DFH96" s="44"/>
      <c r="DFI96" s="44"/>
      <c r="DFJ96" s="44"/>
      <c r="DFK96" s="44"/>
      <c r="DFL96" s="44"/>
      <c r="DFM96" s="44"/>
      <c r="DFN96" s="44"/>
      <c r="DFO96" s="44"/>
      <c r="DFP96" s="44"/>
      <c r="DFQ96" s="44"/>
      <c r="DFR96" s="44"/>
      <c r="DFS96" s="44"/>
      <c r="DFT96" s="44"/>
      <c r="DFU96" s="44"/>
      <c r="DFV96" s="44"/>
      <c r="DFW96" s="44"/>
      <c r="DFX96" s="44"/>
      <c r="DFY96" s="44"/>
      <c r="DFZ96" s="44"/>
      <c r="DGA96" s="44"/>
      <c r="DGB96" s="44"/>
      <c r="DGC96" s="44"/>
      <c r="DGD96" s="44"/>
      <c r="DGE96" s="44"/>
      <c r="DGF96" s="44"/>
      <c r="DGG96" s="44"/>
      <c r="DGH96" s="44"/>
      <c r="DGI96" s="44"/>
      <c r="DGJ96" s="44"/>
      <c r="DGK96" s="44"/>
      <c r="DGL96" s="44"/>
      <c r="DGM96" s="44"/>
      <c r="DGN96" s="44"/>
      <c r="DGO96" s="44"/>
      <c r="DGP96" s="44"/>
      <c r="DGQ96" s="44"/>
      <c r="DGR96" s="44"/>
      <c r="DGS96" s="44"/>
      <c r="DGT96" s="44"/>
      <c r="DGU96" s="44"/>
      <c r="DGV96" s="44"/>
      <c r="DGW96" s="44"/>
      <c r="DGX96" s="44"/>
      <c r="DGY96" s="44"/>
      <c r="DGZ96" s="44"/>
      <c r="DHA96" s="44"/>
      <c r="DHB96" s="44"/>
      <c r="DHC96" s="44"/>
      <c r="DHD96" s="44"/>
      <c r="DHE96" s="44"/>
      <c r="DHF96" s="44"/>
      <c r="DHG96" s="44"/>
      <c r="DHH96" s="44"/>
      <c r="DHI96" s="44"/>
      <c r="DHJ96" s="44"/>
      <c r="DHK96" s="44"/>
      <c r="DHL96" s="44"/>
      <c r="DHM96" s="44"/>
      <c r="DHN96" s="44"/>
      <c r="DHO96" s="44"/>
      <c r="DHP96" s="44"/>
      <c r="DHQ96" s="44"/>
      <c r="DHR96" s="44"/>
      <c r="DHS96" s="44"/>
      <c r="DHT96" s="44"/>
      <c r="DHU96" s="44"/>
      <c r="DHV96" s="44"/>
      <c r="DHW96" s="44"/>
      <c r="DHX96" s="44"/>
      <c r="DHY96" s="44"/>
      <c r="DHZ96" s="44"/>
      <c r="DIA96" s="44"/>
      <c r="DIB96" s="44"/>
      <c r="DIC96" s="44"/>
      <c r="DID96" s="44"/>
      <c r="DIE96" s="44"/>
      <c r="DIF96" s="44"/>
      <c r="DIG96" s="44"/>
      <c r="DIH96" s="44"/>
      <c r="DII96" s="44"/>
      <c r="DIJ96" s="44"/>
      <c r="DIK96" s="44"/>
      <c r="DIL96" s="44"/>
      <c r="DIM96" s="44"/>
      <c r="DIN96" s="44"/>
      <c r="DIO96" s="44"/>
      <c r="DIP96" s="44"/>
      <c r="DIQ96" s="44"/>
      <c r="DIR96" s="44"/>
      <c r="DIS96" s="44"/>
      <c r="DIT96" s="44"/>
      <c r="DIU96" s="44"/>
      <c r="DIV96" s="44"/>
      <c r="DIW96" s="44"/>
      <c r="DIX96" s="44"/>
      <c r="DIY96" s="44"/>
      <c r="DIZ96" s="44"/>
      <c r="DJA96" s="44"/>
      <c r="DJB96" s="44"/>
      <c r="DJC96" s="44"/>
      <c r="DJD96" s="44"/>
      <c r="DJE96" s="44"/>
      <c r="DJF96" s="44"/>
      <c r="DJG96" s="44"/>
      <c r="DJH96" s="44"/>
      <c r="DJI96" s="44"/>
      <c r="DJJ96" s="44"/>
      <c r="DJK96" s="44"/>
      <c r="DJL96" s="44"/>
      <c r="DJM96" s="44"/>
      <c r="DJN96" s="44"/>
      <c r="DJO96" s="44"/>
      <c r="DJP96" s="44"/>
      <c r="DJQ96" s="44"/>
      <c r="DJR96" s="44"/>
      <c r="DJS96" s="44"/>
      <c r="DJT96" s="44"/>
      <c r="DJU96" s="44"/>
      <c r="DJV96" s="44"/>
      <c r="DJW96" s="44"/>
      <c r="DJX96" s="44"/>
      <c r="DJY96" s="44"/>
      <c r="DJZ96" s="44"/>
      <c r="DKA96" s="44"/>
      <c r="DKB96" s="44"/>
      <c r="DKC96" s="44"/>
      <c r="DKD96" s="44"/>
      <c r="DKE96" s="44"/>
      <c r="DKF96" s="44"/>
      <c r="DKG96" s="44"/>
      <c r="DKH96" s="44"/>
      <c r="DKI96" s="44"/>
      <c r="DKJ96" s="44"/>
      <c r="DKK96" s="44"/>
      <c r="DKL96" s="44"/>
      <c r="DKM96" s="44"/>
      <c r="DKN96" s="44"/>
      <c r="DKO96" s="44"/>
      <c r="DKP96" s="44"/>
      <c r="DKQ96" s="44"/>
      <c r="DKR96" s="44"/>
      <c r="DKS96" s="44"/>
      <c r="DKT96" s="44"/>
      <c r="DKU96" s="44"/>
      <c r="DKV96" s="44"/>
      <c r="DKW96" s="44"/>
      <c r="DKX96" s="44"/>
      <c r="DKY96" s="44"/>
      <c r="DKZ96" s="44"/>
      <c r="DLA96" s="44"/>
      <c r="DLB96" s="44"/>
      <c r="DLC96" s="44"/>
      <c r="DLD96" s="44"/>
      <c r="DLE96" s="44"/>
      <c r="DLF96" s="44"/>
      <c r="DLG96" s="44"/>
      <c r="DLH96" s="44"/>
      <c r="DLI96" s="44"/>
      <c r="DLJ96" s="44"/>
      <c r="DLK96" s="44"/>
      <c r="DLL96" s="44"/>
      <c r="DLM96" s="44"/>
      <c r="DLN96" s="44"/>
      <c r="DLO96" s="44"/>
      <c r="DLP96" s="44"/>
      <c r="DLQ96" s="44"/>
      <c r="DLR96" s="44"/>
      <c r="DLS96" s="44"/>
      <c r="DLT96" s="44"/>
      <c r="DLU96" s="44"/>
      <c r="DLV96" s="44"/>
      <c r="DLW96" s="44"/>
      <c r="DLX96" s="44"/>
      <c r="DLY96" s="44"/>
      <c r="DLZ96" s="44"/>
      <c r="DMA96" s="44"/>
      <c r="DMB96" s="44"/>
      <c r="DMC96" s="44"/>
      <c r="DMD96" s="44"/>
      <c r="DME96" s="44"/>
      <c r="DMF96" s="44"/>
      <c r="DMG96" s="44"/>
      <c r="DMH96" s="44"/>
      <c r="DMI96" s="44"/>
      <c r="DMJ96" s="44"/>
      <c r="DMK96" s="44"/>
      <c r="DML96" s="44"/>
      <c r="DMM96" s="44"/>
      <c r="DMN96" s="44"/>
      <c r="DMO96" s="44"/>
      <c r="DMP96" s="44"/>
      <c r="DMQ96" s="44"/>
      <c r="DMR96" s="44"/>
      <c r="DMS96" s="44"/>
      <c r="DMT96" s="44"/>
      <c r="DMU96" s="44"/>
      <c r="DMV96" s="44"/>
      <c r="DMW96" s="44"/>
      <c r="DMX96" s="44"/>
      <c r="DMY96" s="44"/>
      <c r="DMZ96" s="44"/>
      <c r="DNA96" s="44"/>
      <c r="DNB96" s="44"/>
      <c r="DNC96" s="44"/>
      <c r="DND96" s="44"/>
      <c r="DNE96" s="44"/>
      <c r="DNF96" s="44"/>
      <c r="DNG96" s="44"/>
      <c r="DNH96" s="44"/>
      <c r="DNI96" s="44"/>
      <c r="DNJ96" s="44"/>
      <c r="DNK96" s="44"/>
      <c r="DNL96" s="44"/>
      <c r="DNM96" s="44"/>
      <c r="DNN96" s="44"/>
      <c r="DNO96" s="44"/>
      <c r="DNP96" s="44"/>
      <c r="DNQ96" s="44"/>
      <c r="DNR96" s="44"/>
      <c r="DNS96" s="44"/>
      <c r="DNT96" s="44"/>
      <c r="DNU96" s="44"/>
      <c r="DNV96" s="44"/>
      <c r="DNW96" s="44"/>
      <c r="DNX96" s="44"/>
      <c r="DNY96" s="44"/>
      <c r="DNZ96" s="44"/>
      <c r="DOA96" s="44"/>
      <c r="DOB96" s="44"/>
      <c r="DOC96" s="44"/>
      <c r="DOD96" s="44"/>
      <c r="DOE96" s="44"/>
      <c r="DOF96" s="44"/>
      <c r="DOG96" s="44"/>
      <c r="DOH96" s="44"/>
      <c r="DOI96" s="44"/>
      <c r="DOJ96" s="44"/>
      <c r="DOK96" s="44"/>
      <c r="DOL96" s="44"/>
      <c r="DOM96" s="44"/>
      <c r="DON96" s="44"/>
      <c r="DOO96" s="44"/>
      <c r="DOP96" s="44"/>
      <c r="DOQ96" s="44"/>
      <c r="DOR96" s="44"/>
      <c r="DOS96" s="44"/>
      <c r="DOT96" s="44"/>
      <c r="DOU96" s="44"/>
      <c r="DOV96" s="44"/>
      <c r="DOW96" s="44"/>
      <c r="DOX96" s="44"/>
      <c r="DOY96" s="44"/>
      <c r="DOZ96" s="44"/>
      <c r="DPA96" s="44"/>
      <c r="DPB96" s="44"/>
      <c r="DPC96" s="44"/>
      <c r="DPD96" s="44"/>
      <c r="DPE96" s="44"/>
      <c r="DPF96" s="44"/>
      <c r="DPG96" s="44"/>
      <c r="DPH96" s="44"/>
      <c r="DPI96" s="44"/>
      <c r="DPJ96" s="44"/>
      <c r="DPK96" s="44"/>
      <c r="DPL96" s="44"/>
      <c r="DPM96" s="44"/>
      <c r="DPN96" s="44"/>
      <c r="DPO96" s="44"/>
      <c r="DPP96" s="44"/>
      <c r="DPQ96" s="44"/>
      <c r="DPR96" s="44"/>
      <c r="DPS96" s="44"/>
      <c r="DPT96" s="44"/>
      <c r="DPU96" s="44"/>
      <c r="DPV96" s="44"/>
      <c r="DPW96" s="44"/>
      <c r="DPX96" s="44"/>
      <c r="DPY96" s="44"/>
      <c r="DPZ96" s="44"/>
      <c r="DQA96" s="44"/>
      <c r="DQB96" s="44"/>
      <c r="DQC96" s="44"/>
      <c r="DQD96" s="44"/>
      <c r="DQE96" s="44"/>
      <c r="DQF96" s="44"/>
      <c r="DQG96" s="44"/>
      <c r="DQH96" s="44"/>
      <c r="DQI96" s="44"/>
      <c r="DQJ96" s="44"/>
      <c r="DQK96" s="44"/>
      <c r="DQL96" s="44"/>
      <c r="DQM96" s="44"/>
      <c r="DQN96" s="44"/>
      <c r="DQO96" s="44"/>
      <c r="DQP96" s="44"/>
      <c r="DQQ96" s="44"/>
      <c r="DQR96" s="44"/>
      <c r="DQS96" s="44"/>
      <c r="DQT96" s="44"/>
      <c r="DQU96" s="44"/>
      <c r="DQV96" s="44"/>
      <c r="DQW96" s="44"/>
      <c r="DQX96" s="44"/>
      <c r="DQY96" s="44"/>
      <c r="DQZ96" s="44"/>
      <c r="DRA96" s="44"/>
      <c r="DRB96" s="44"/>
      <c r="DRC96" s="44"/>
      <c r="DRD96" s="44"/>
      <c r="DRE96" s="44"/>
      <c r="DRF96" s="44"/>
      <c r="DRG96" s="44"/>
      <c r="DRH96" s="44"/>
      <c r="DRI96" s="44"/>
      <c r="DRJ96" s="44"/>
      <c r="DRK96" s="44"/>
      <c r="DRL96" s="44"/>
      <c r="DRM96" s="44"/>
      <c r="DRN96" s="44"/>
      <c r="DRO96" s="44"/>
      <c r="DRP96" s="44"/>
      <c r="DRQ96" s="44"/>
      <c r="DRR96" s="44"/>
      <c r="DRS96" s="44"/>
      <c r="DRT96" s="44"/>
      <c r="DRU96" s="44"/>
      <c r="DRV96" s="44"/>
      <c r="DRW96" s="44"/>
      <c r="DRX96" s="44"/>
      <c r="DRY96" s="44"/>
      <c r="DRZ96" s="44"/>
      <c r="DSA96" s="44"/>
      <c r="DSB96" s="44"/>
      <c r="DSC96" s="44"/>
      <c r="DSD96" s="44"/>
      <c r="DSE96" s="44"/>
      <c r="DSF96" s="44"/>
      <c r="DSG96" s="44"/>
      <c r="DSH96" s="44"/>
      <c r="DSI96" s="44"/>
      <c r="DSJ96" s="44"/>
      <c r="DSK96" s="44"/>
      <c r="DSL96" s="44"/>
      <c r="DSM96" s="44"/>
      <c r="DSN96" s="44"/>
      <c r="DSO96" s="44"/>
      <c r="DSP96" s="44"/>
      <c r="DSQ96" s="44"/>
      <c r="DSR96" s="44"/>
      <c r="DSS96" s="44"/>
      <c r="DST96" s="44"/>
      <c r="DSU96" s="44"/>
      <c r="DSV96" s="44"/>
      <c r="DSW96" s="44"/>
      <c r="DSX96" s="44"/>
      <c r="DSY96" s="44"/>
      <c r="DSZ96" s="44"/>
      <c r="DTA96" s="44"/>
      <c r="DTB96" s="44"/>
      <c r="DTC96" s="44"/>
      <c r="DTD96" s="44"/>
      <c r="DTE96" s="44"/>
      <c r="DTF96" s="44"/>
      <c r="DTG96" s="44"/>
      <c r="DTH96" s="44"/>
      <c r="DTI96" s="44"/>
      <c r="DTJ96" s="44"/>
      <c r="DTK96" s="44"/>
      <c r="DTL96" s="44"/>
      <c r="DTM96" s="44"/>
      <c r="DTN96" s="44"/>
      <c r="DTO96" s="44"/>
      <c r="DTP96" s="44"/>
      <c r="DTQ96" s="44"/>
      <c r="DTR96" s="44"/>
      <c r="DTS96" s="44"/>
      <c r="DTT96" s="44"/>
      <c r="DTU96" s="44"/>
      <c r="DTV96" s="44"/>
      <c r="DTW96" s="44"/>
      <c r="DTX96" s="44"/>
      <c r="DTY96" s="44"/>
      <c r="DTZ96" s="44"/>
      <c r="DUA96" s="44"/>
      <c r="DUB96" s="44"/>
      <c r="DUC96" s="44"/>
      <c r="DUD96" s="44"/>
      <c r="DUE96" s="44"/>
      <c r="DUF96" s="44"/>
      <c r="DUG96" s="44"/>
      <c r="DUH96" s="44"/>
      <c r="DUI96" s="44"/>
      <c r="DUJ96" s="44"/>
      <c r="DUK96" s="44"/>
      <c r="DUL96" s="44"/>
      <c r="DUM96" s="44"/>
      <c r="DUN96" s="44"/>
      <c r="DUO96" s="44"/>
      <c r="DUP96" s="44"/>
      <c r="DUQ96" s="44"/>
      <c r="DUR96" s="44"/>
      <c r="DUS96" s="44"/>
      <c r="DUT96" s="44"/>
      <c r="DUU96" s="44"/>
      <c r="DUV96" s="44"/>
      <c r="DUW96" s="44"/>
      <c r="DUX96" s="44"/>
      <c r="DUY96" s="44"/>
      <c r="DUZ96" s="44"/>
      <c r="DVA96" s="44"/>
      <c r="DVB96" s="44"/>
      <c r="DVC96" s="44"/>
      <c r="DVD96" s="44"/>
      <c r="DVE96" s="44"/>
      <c r="DVF96" s="44"/>
      <c r="DVG96" s="44"/>
      <c r="DVH96" s="44"/>
      <c r="DVI96" s="44"/>
      <c r="DVJ96" s="44"/>
      <c r="DVK96" s="44"/>
      <c r="DVL96" s="44"/>
      <c r="DVM96" s="44"/>
      <c r="DVN96" s="44"/>
      <c r="DVO96" s="44"/>
      <c r="DVP96" s="44"/>
      <c r="DVQ96" s="44"/>
      <c r="DVR96" s="44"/>
      <c r="DVS96" s="44"/>
      <c r="DVT96" s="44"/>
      <c r="DVU96" s="44"/>
      <c r="DVV96" s="44"/>
      <c r="DVW96" s="44"/>
      <c r="DVX96" s="44"/>
      <c r="DVY96" s="44"/>
      <c r="DVZ96" s="44"/>
      <c r="DWA96" s="44"/>
      <c r="DWB96" s="44"/>
      <c r="DWC96" s="44"/>
      <c r="DWD96" s="44"/>
      <c r="DWE96" s="44"/>
      <c r="DWF96" s="44"/>
      <c r="DWG96" s="44"/>
      <c r="DWH96" s="44"/>
      <c r="DWI96" s="44"/>
      <c r="DWJ96" s="44"/>
      <c r="DWK96" s="44"/>
      <c r="DWL96" s="44"/>
      <c r="DWM96" s="44"/>
      <c r="DWN96" s="44"/>
      <c r="DWO96" s="44"/>
      <c r="DWP96" s="44"/>
      <c r="DWQ96" s="44"/>
      <c r="DWR96" s="44"/>
      <c r="DWS96" s="44"/>
      <c r="DWT96" s="44"/>
      <c r="DWU96" s="44"/>
      <c r="DWV96" s="44"/>
      <c r="DWW96" s="44"/>
      <c r="DWX96" s="44"/>
      <c r="DWY96" s="44"/>
      <c r="DWZ96" s="44"/>
      <c r="DXA96" s="44"/>
      <c r="DXB96" s="44"/>
      <c r="DXC96" s="44"/>
      <c r="DXD96" s="44"/>
      <c r="DXE96" s="44"/>
      <c r="DXF96" s="44"/>
      <c r="DXG96" s="44"/>
      <c r="DXH96" s="44"/>
      <c r="DXI96" s="44"/>
      <c r="DXJ96" s="44"/>
      <c r="DXK96" s="44"/>
      <c r="DXL96" s="44"/>
      <c r="DXM96" s="44"/>
      <c r="DXN96" s="44"/>
      <c r="DXO96" s="44"/>
      <c r="DXP96" s="44"/>
      <c r="DXQ96" s="44"/>
      <c r="DXR96" s="44"/>
      <c r="DXS96" s="44"/>
      <c r="DXT96" s="44"/>
      <c r="DXU96" s="44"/>
      <c r="DXV96" s="44"/>
      <c r="DXW96" s="44"/>
      <c r="DXX96" s="44"/>
      <c r="DXY96" s="44"/>
      <c r="DXZ96" s="44"/>
      <c r="DYA96" s="44"/>
      <c r="DYB96" s="44"/>
      <c r="DYC96" s="44"/>
      <c r="DYD96" s="44"/>
      <c r="DYE96" s="44"/>
      <c r="DYF96" s="44"/>
      <c r="DYG96" s="44"/>
      <c r="DYH96" s="44"/>
      <c r="DYI96" s="44"/>
      <c r="DYJ96" s="44"/>
      <c r="DYK96" s="44"/>
      <c r="DYL96" s="44"/>
      <c r="DYM96" s="44"/>
      <c r="DYN96" s="44"/>
      <c r="DYO96" s="44"/>
      <c r="DYP96" s="44"/>
      <c r="DYQ96" s="44"/>
      <c r="DYR96" s="44"/>
      <c r="DYS96" s="44"/>
      <c r="DYT96" s="44"/>
      <c r="DYU96" s="44"/>
      <c r="DYV96" s="44"/>
      <c r="DYW96" s="44"/>
      <c r="DYX96" s="44"/>
      <c r="DYY96" s="44"/>
      <c r="DYZ96" s="44"/>
      <c r="DZA96" s="44"/>
      <c r="DZB96" s="44"/>
      <c r="DZC96" s="44"/>
      <c r="DZD96" s="44"/>
      <c r="DZE96" s="44"/>
      <c r="DZF96" s="44"/>
      <c r="DZG96" s="44"/>
      <c r="DZH96" s="44"/>
      <c r="DZI96" s="44"/>
      <c r="DZJ96" s="44"/>
      <c r="DZK96" s="44"/>
      <c r="DZL96" s="44"/>
      <c r="DZM96" s="44"/>
      <c r="DZN96" s="44"/>
      <c r="DZO96" s="44"/>
      <c r="DZP96" s="44"/>
      <c r="DZQ96" s="44"/>
      <c r="DZR96" s="44"/>
      <c r="DZS96" s="44"/>
      <c r="DZT96" s="44"/>
      <c r="DZU96" s="44"/>
      <c r="DZV96" s="44"/>
      <c r="DZW96" s="44"/>
      <c r="DZX96" s="44"/>
      <c r="DZY96" s="44"/>
      <c r="DZZ96" s="44"/>
      <c r="EAA96" s="44"/>
      <c r="EAB96" s="44"/>
      <c r="EAC96" s="44"/>
      <c r="EAD96" s="44"/>
      <c r="EAE96" s="44"/>
      <c r="EAF96" s="44"/>
      <c r="EAG96" s="44"/>
      <c r="EAH96" s="44"/>
      <c r="EAI96" s="44"/>
      <c r="EAJ96" s="44"/>
      <c r="EAK96" s="44"/>
      <c r="EAL96" s="44"/>
      <c r="EAM96" s="44"/>
      <c r="EAN96" s="44"/>
      <c r="EAO96" s="44"/>
      <c r="EAP96" s="44"/>
      <c r="EAQ96" s="44"/>
      <c r="EAR96" s="44"/>
      <c r="EAS96" s="44"/>
      <c r="EAT96" s="44"/>
      <c r="EAU96" s="44"/>
      <c r="EAV96" s="44"/>
      <c r="EAW96" s="44"/>
      <c r="EAX96" s="44"/>
      <c r="EAY96" s="44"/>
      <c r="EAZ96" s="44"/>
      <c r="EBA96" s="44"/>
      <c r="EBB96" s="44"/>
      <c r="EBC96" s="44"/>
      <c r="EBD96" s="44"/>
      <c r="EBE96" s="44"/>
      <c r="EBF96" s="44"/>
      <c r="EBG96" s="44"/>
      <c r="EBH96" s="44"/>
      <c r="EBI96" s="44"/>
      <c r="EBJ96" s="44"/>
      <c r="EBK96" s="44"/>
      <c r="EBL96" s="44"/>
      <c r="EBM96" s="44"/>
      <c r="EBN96" s="44"/>
      <c r="EBO96" s="44"/>
      <c r="EBP96" s="44"/>
      <c r="EBQ96" s="44"/>
      <c r="EBR96" s="44"/>
      <c r="EBS96" s="44"/>
      <c r="EBT96" s="44"/>
      <c r="EBU96" s="44"/>
      <c r="EBV96" s="44"/>
      <c r="EBW96" s="44"/>
      <c r="EBX96" s="44"/>
      <c r="EBY96" s="44"/>
      <c r="EBZ96" s="44"/>
      <c r="ECA96" s="44"/>
      <c r="ECB96" s="44"/>
      <c r="ECC96" s="44"/>
      <c r="ECD96" s="44"/>
      <c r="ECE96" s="44"/>
      <c r="ECF96" s="44"/>
      <c r="ECG96" s="44"/>
      <c r="ECH96" s="44"/>
      <c r="ECI96" s="44"/>
      <c r="ECJ96" s="44"/>
      <c r="ECK96" s="44"/>
      <c r="ECL96" s="44"/>
      <c r="ECM96" s="44"/>
      <c r="ECN96" s="44"/>
      <c r="ECO96" s="44"/>
      <c r="ECP96" s="44"/>
      <c r="ECQ96" s="44"/>
      <c r="ECR96" s="44"/>
      <c r="ECS96" s="44"/>
      <c r="ECT96" s="44"/>
      <c r="ECU96" s="44"/>
      <c r="ECV96" s="44"/>
      <c r="ECW96" s="44"/>
      <c r="ECX96" s="44"/>
      <c r="ECY96" s="44"/>
      <c r="ECZ96" s="44"/>
      <c r="EDA96" s="44"/>
      <c r="EDB96" s="44"/>
      <c r="EDC96" s="44"/>
      <c r="EDD96" s="44"/>
      <c r="EDE96" s="44"/>
      <c r="EDF96" s="44"/>
      <c r="EDG96" s="44"/>
      <c r="EDH96" s="44"/>
      <c r="EDI96" s="44"/>
      <c r="EDJ96" s="44"/>
      <c r="EDK96" s="44"/>
      <c r="EDL96" s="44"/>
      <c r="EDM96" s="44"/>
      <c r="EDN96" s="44"/>
      <c r="EDO96" s="44"/>
      <c r="EDP96" s="44"/>
      <c r="EDQ96" s="44"/>
      <c r="EDR96" s="44"/>
      <c r="EDS96" s="44"/>
      <c r="EDT96" s="44"/>
      <c r="EDU96" s="44"/>
      <c r="EDV96" s="44"/>
      <c r="EDW96" s="44"/>
      <c r="EDX96" s="44"/>
      <c r="EDY96" s="44"/>
      <c r="EDZ96" s="44"/>
      <c r="EEA96" s="44"/>
      <c r="EEB96" s="44"/>
      <c r="EEC96" s="44"/>
      <c r="EED96" s="44"/>
      <c r="EEE96" s="44"/>
      <c r="EEF96" s="44"/>
      <c r="EEG96" s="44"/>
      <c r="EEH96" s="44"/>
      <c r="EEI96" s="44"/>
      <c r="EEJ96" s="44"/>
      <c r="EEK96" s="44"/>
      <c r="EEL96" s="44"/>
      <c r="EEM96" s="44"/>
      <c r="EEN96" s="44"/>
      <c r="EEO96" s="44"/>
      <c r="EEP96" s="44"/>
      <c r="EEQ96" s="44"/>
      <c r="EER96" s="44"/>
      <c r="EES96" s="44"/>
      <c r="EET96" s="44"/>
      <c r="EEU96" s="44"/>
      <c r="EEV96" s="44"/>
      <c r="EEW96" s="44"/>
      <c r="EEX96" s="44"/>
      <c r="EEY96" s="44"/>
      <c r="EEZ96" s="44"/>
      <c r="EFA96" s="44"/>
      <c r="EFB96" s="44"/>
      <c r="EFC96" s="44"/>
      <c r="EFD96" s="44"/>
      <c r="EFE96" s="44"/>
      <c r="EFF96" s="44"/>
      <c r="EFG96" s="44"/>
      <c r="EFH96" s="44"/>
      <c r="EFI96" s="44"/>
      <c r="EFJ96" s="44"/>
      <c r="EFK96" s="44"/>
      <c r="EFL96" s="44"/>
      <c r="EFM96" s="44"/>
      <c r="EFN96" s="44"/>
      <c r="EFO96" s="44"/>
      <c r="EFP96" s="44"/>
      <c r="EFQ96" s="44"/>
      <c r="EFR96" s="44"/>
      <c r="EFS96" s="44"/>
      <c r="EFT96" s="44"/>
      <c r="EFU96" s="44"/>
      <c r="EFV96" s="44"/>
      <c r="EFW96" s="44"/>
      <c r="EFX96" s="44"/>
      <c r="EFY96" s="44"/>
      <c r="EFZ96" s="44"/>
      <c r="EGA96" s="44"/>
      <c r="EGB96" s="44"/>
      <c r="EGC96" s="44"/>
      <c r="EGD96" s="44"/>
      <c r="EGE96" s="44"/>
      <c r="EGF96" s="44"/>
      <c r="EGG96" s="44"/>
      <c r="EGH96" s="44"/>
      <c r="EGI96" s="44"/>
      <c r="EGJ96" s="44"/>
      <c r="EGK96" s="44"/>
      <c r="EGL96" s="44"/>
      <c r="EGM96" s="44"/>
      <c r="EGN96" s="44"/>
      <c r="EGO96" s="44"/>
      <c r="EGP96" s="44"/>
      <c r="EGQ96" s="44"/>
      <c r="EGR96" s="44"/>
      <c r="EGS96" s="44"/>
      <c r="EGT96" s="44"/>
      <c r="EGU96" s="44"/>
      <c r="EGV96" s="44"/>
      <c r="EGW96" s="44"/>
      <c r="EGX96" s="44"/>
      <c r="EGY96" s="44"/>
      <c r="EGZ96" s="44"/>
      <c r="EHA96" s="44"/>
      <c r="EHB96" s="44"/>
      <c r="EHC96" s="44"/>
      <c r="EHD96" s="44"/>
      <c r="EHE96" s="44"/>
      <c r="EHF96" s="44"/>
      <c r="EHG96" s="44"/>
      <c r="EHH96" s="44"/>
      <c r="EHI96" s="44"/>
      <c r="EHJ96" s="44"/>
      <c r="EHK96" s="44"/>
      <c r="EHL96" s="44"/>
      <c r="EHM96" s="44"/>
      <c r="EHN96" s="44"/>
      <c r="EHO96" s="44"/>
      <c r="EHP96" s="44"/>
      <c r="EHQ96" s="44"/>
      <c r="EHR96" s="44"/>
      <c r="EHS96" s="44"/>
      <c r="EHT96" s="44"/>
      <c r="EHU96" s="44"/>
      <c r="EHV96" s="44"/>
      <c r="EHW96" s="44"/>
      <c r="EHX96" s="44"/>
      <c r="EHY96" s="44"/>
      <c r="EHZ96" s="44"/>
      <c r="EIA96" s="44"/>
      <c r="EIB96" s="44"/>
      <c r="EIC96" s="44"/>
      <c r="EID96" s="44"/>
      <c r="EIE96" s="44"/>
      <c r="EIF96" s="44"/>
      <c r="EIG96" s="44"/>
      <c r="EIH96" s="44"/>
      <c r="EII96" s="44"/>
      <c r="EIJ96" s="44"/>
      <c r="EIK96" s="44"/>
      <c r="EIL96" s="44"/>
      <c r="EIM96" s="44"/>
      <c r="EIN96" s="44"/>
      <c r="EIO96" s="44"/>
      <c r="EIP96" s="44"/>
      <c r="EIQ96" s="44"/>
      <c r="EIR96" s="44"/>
      <c r="EIS96" s="44"/>
      <c r="EIT96" s="44"/>
      <c r="EIU96" s="44"/>
      <c r="EIV96" s="44"/>
      <c r="EIW96" s="44"/>
      <c r="EIX96" s="44"/>
      <c r="EIY96" s="44"/>
      <c r="EIZ96" s="44"/>
      <c r="EJA96" s="44"/>
      <c r="EJB96" s="44"/>
      <c r="EJC96" s="44"/>
      <c r="EJD96" s="44"/>
      <c r="EJE96" s="44"/>
      <c r="EJF96" s="44"/>
      <c r="EJG96" s="44"/>
      <c r="EJH96" s="44"/>
      <c r="EJI96" s="44"/>
      <c r="EJJ96" s="44"/>
      <c r="EJK96" s="44"/>
      <c r="EJL96" s="44"/>
      <c r="EJM96" s="44"/>
      <c r="EJN96" s="44"/>
      <c r="EJO96" s="44"/>
      <c r="EJP96" s="44"/>
      <c r="EJQ96" s="44"/>
      <c r="EJR96" s="44"/>
      <c r="EJS96" s="44"/>
      <c r="EJT96" s="44"/>
      <c r="EJU96" s="44"/>
      <c r="EJV96" s="44"/>
      <c r="EJW96" s="44"/>
      <c r="EJX96" s="44"/>
      <c r="EJY96" s="44"/>
      <c r="EJZ96" s="44"/>
      <c r="EKA96" s="44"/>
      <c r="EKB96" s="44"/>
      <c r="EKC96" s="44"/>
      <c r="EKD96" s="44"/>
      <c r="EKE96" s="44"/>
      <c r="EKF96" s="44"/>
      <c r="EKG96" s="44"/>
      <c r="EKH96" s="44"/>
      <c r="EKI96" s="44"/>
      <c r="EKJ96" s="44"/>
      <c r="EKK96" s="44"/>
      <c r="EKL96" s="44"/>
      <c r="EKM96" s="44"/>
      <c r="EKN96" s="44"/>
      <c r="EKO96" s="44"/>
      <c r="EKP96" s="44"/>
      <c r="EKQ96" s="44"/>
      <c r="EKR96" s="44"/>
      <c r="EKS96" s="44"/>
      <c r="EKT96" s="44"/>
      <c r="EKU96" s="44"/>
      <c r="EKV96" s="44"/>
      <c r="EKW96" s="44"/>
      <c r="EKX96" s="44"/>
      <c r="EKY96" s="44"/>
      <c r="EKZ96" s="44"/>
      <c r="ELA96" s="44"/>
      <c r="ELB96" s="44"/>
      <c r="ELC96" s="44"/>
      <c r="ELD96" s="44"/>
      <c r="ELE96" s="44"/>
      <c r="ELF96" s="44"/>
      <c r="ELG96" s="44"/>
      <c r="ELH96" s="44"/>
      <c r="ELI96" s="44"/>
      <c r="ELJ96" s="44"/>
      <c r="ELK96" s="44"/>
      <c r="ELL96" s="44"/>
      <c r="ELM96" s="44"/>
      <c r="ELN96" s="44"/>
      <c r="ELO96" s="44"/>
      <c r="ELP96" s="44"/>
      <c r="ELQ96" s="44"/>
      <c r="ELR96" s="44"/>
      <c r="ELS96" s="44"/>
      <c r="ELT96" s="44"/>
      <c r="ELU96" s="44"/>
      <c r="ELV96" s="44"/>
      <c r="ELW96" s="44"/>
      <c r="ELX96" s="44"/>
      <c r="ELY96" s="44"/>
      <c r="ELZ96" s="44"/>
      <c r="EMA96" s="44"/>
      <c r="EMB96" s="44"/>
      <c r="EMC96" s="44"/>
      <c r="EMD96" s="44"/>
      <c r="EME96" s="44"/>
      <c r="EMF96" s="44"/>
      <c r="EMG96" s="44"/>
      <c r="EMH96" s="44"/>
      <c r="EMI96" s="44"/>
      <c r="EMJ96" s="44"/>
      <c r="EMK96" s="44"/>
      <c r="EML96" s="44"/>
      <c r="EMM96" s="44"/>
      <c r="EMN96" s="44"/>
      <c r="EMO96" s="44"/>
      <c r="EMP96" s="44"/>
      <c r="EMQ96" s="44"/>
      <c r="EMR96" s="44"/>
      <c r="EMS96" s="44"/>
      <c r="EMT96" s="44"/>
      <c r="EMU96" s="44"/>
      <c r="EMV96" s="44"/>
      <c r="EMW96" s="44"/>
      <c r="EMX96" s="44"/>
      <c r="EMY96" s="44"/>
      <c r="EMZ96" s="44"/>
      <c r="ENA96" s="44"/>
      <c r="ENB96" s="44"/>
      <c r="ENC96" s="44"/>
      <c r="END96" s="44"/>
      <c r="ENE96" s="44"/>
      <c r="ENF96" s="44"/>
      <c r="ENG96" s="44"/>
      <c r="ENH96" s="44"/>
      <c r="ENI96" s="44"/>
      <c r="ENJ96" s="44"/>
      <c r="ENK96" s="44"/>
      <c r="ENL96" s="44"/>
      <c r="ENM96" s="44"/>
      <c r="ENN96" s="44"/>
      <c r="ENO96" s="44"/>
      <c r="ENP96" s="44"/>
      <c r="ENQ96" s="44"/>
      <c r="ENR96" s="44"/>
      <c r="ENS96" s="44"/>
      <c r="ENT96" s="44"/>
      <c r="ENU96" s="44"/>
      <c r="ENV96" s="44"/>
      <c r="ENW96" s="44"/>
      <c r="ENX96" s="44"/>
      <c r="ENY96" s="44"/>
      <c r="ENZ96" s="44"/>
      <c r="EOA96" s="44"/>
      <c r="EOB96" s="44"/>
      <c r="EOC96" s="44"/>
      <c r="EOD96" s="44"/>
      <c r="EOE96" s="44"/>
      <c r="EOF96" s="44"/>
      <c r="EOG96" s="44"/>
      <c r="EOH96" s="44"/>
      <c r="EOI96" s="44"/>
      <c r="EOJ96" s="44"/>
      <c r="EOK96" s="44"/>
      <c r="EOL96" s="44"/>
      <c r="EOM96" s="44"/>
      <c r="EON96" s="44"/>
      <c r="EOO96" s="44"/>
      <c r="EOP96" s="44"/>
      <c r="EOQ96" s="44"/>
      <c r="EOR96" s="44"/>
      <c r="EOS96" s="44"/>
      <c r="EOT96" s="44"/>
      <c r="EOU96" s="44"/>
      <c r="EOV96" s="44"/>
      <c r="EOW96" s="44"/>
      <c r="EOX96" s="44"/>
      <c r="EOY96" s="44"/>
      <c r="EOZ96" s="44"/>
      <c r="EPA96" s="44"/>
      <c r="EPB96" s="44"/>
      <c r="EPC96" s="44"/>
      <c r="EPD96" s="44"/>
      <c r="EPE96" s="44"/>
      <c r="EPF96" s="44"/>
      <c r="EPG96" s="44"/>
      <c r="EPH96" s="44"/>
      <c r="EPI96" s="44"/>
      <c r="EPJ96" s="44"/>
      <c r="EPK96" s="44"/>
      <c r="EPL96" s="44"/>
      <c r="EPM96" s="44"/>
      <c r="EPN96" s="44"/>
      <c r="EPO96" s="44"/>
      <c r="EPP96" s="44"/>
      <c r="EPQ96" s="44"/>
      <c r="EPR96" s="44"/>
      <c r="EPS96" s="44"/>
      <c r="EPT96" s="44"/>
      <c r="EPU96" s="44"/>
      <c r="EPV96" s="44"/>
      <c r="EPW96" s="44"/>
      <c r="EPX96" s="44"/>
      <c r="EPY96" s="44"/>
      <c r="EPZ96" s="44"/>
      <c r="EQA96" s="44"/>
      <c r="EQB96" s="44"/>
      <c r="EQC96" s="44"/>
      <c r="EQD96" s="44"/>
      <c r="EQE96" s="44"/>
      <c r="EQF96" s="44"/>
      <c r="EQG96" s="44"/>
      <c r="EQH96" s="44"/>
      <c r="EQI96" s="44"/>
      <c r="EQJ96" s="44"/>
      <c r="EQK96" s="44"/>
      <c r="EQL96" s="44"/>
      <c r="EQM96" s="44"/>
      <c r="EQN96" s="44"/>
      <c r="EQO96" s="44"/>
      <c r="EQP96" s="44"/>
      <c r="EQQ96" s="44"/>
      <c r="EQR96" s="44"/>
      <c r="EQS96" s="44"/>
      <c r="EQT96" s="44"/>
      <c r="EQU96" s="44"/>
      <c r="EQV96" s="44"/>
      <c r="EQW96" s="44"/>
      <c r="EQX96" s="44"/>
      <c r="EQY96" s="44"/>
      <c r="EQZ96" s="44"/>
      <c r="ERA96" s="44"/>
      <c r="ERB96" s="44"/>
      <c r="ERC96" s="44"/>
      <c r="ERD96" s="44"/>
      <c r="ERE96" s="44"/>
      <c r="ERF96" s="44"/>
      <c r="ERG96" s="44"/>
      <c r="ERH96" s="44"/>
      <c r="ERI96" s="44"/>
      <c r="ERJ96" s="44"/>
      <c r="ERK96" s="44"/>
      <c r="ERL96" s="44"/>
      <c r="ERM96" s="44"/>
      <c r="ERN96" s="44"/>
      <c r="ERO96" s="44"/>
      <c r="ERP96" s="44"/>
      <c r="ERQ96" s="44"/>
      <c r="ERR96" s="44"/>
      <c r="ERS96" s="44"/>
      <c r="ERT96" s="44"/>
      <c r="ERU96" s="44"/>
      <c r="ERV96" s="44"/>
      <c r="ERW96" s="44"/>
      <c r="ERX96" s="44"/>
      <c r="ERY96" s="44"/>
      <c r="ERZ96" s="44"/>
      <c r="ESA96" s="44"/>
      <c r="ESB96" s="44"/>
      <c r="ESC96" s="44"/>
      <c r="ESD96" s="44"/>
      <c r="ESE96" s="44"/>
      <c r="ESF96" s="44"/>
      <c r="ESG96" s="44"/>
      <c r="ESH96" s="44"/>
      <c r="ESI96" s="44"/>
      <c r="ESJ96" s="44"/>
      <c r="ESK96" s="44"/>
      <c r="ESL96" s="44"/>
      <c r="ESM96" s="44"/>
      <c r="ESN96" s="44"/>
      <c r="ESO96" s="44"/>
      <c r="ESP96" s="44"/>
      <c r="ESQ96" s="44"/>
      <c r="ESR96" s="44"/>
      <c r="ESS96" s="44"/>
      <c r="EST96" s="44"/>
      <c r="ESU96" s="44"/>
      <c r="ESV96" s="44"/>
      <c r="ESW96" s="44"/>
      <c r="ESX96" s="44"/>
      <c r="ESY96" s="44"/>
      <c r="ESZ96" s="44"/>
      <c r="ETA96" s="44"/>
      <c r="ETB96" s="44"/>
      <c r="ETC96" s="44"/>
      <c r="ETD96" s="44"/>
      <c r="ETE96" s="44"/>
      <c r="ETF96" s="44"/>
      <c r="ETG96" s="44"/>
      <c r="ETH96" s="44"/>
      <c r="ETI96" s="44"/>
      <c r="ETJ96" s="44"/>
      <c r="ETK96" s="44"/>
      <c r="ETL96" s="44"/>
      <c r="ETM96" s="44"/>
      <c r="ETN96" s="44"/>
      <c r="ETO96" s="44"/>
      <c r="ETP96" s="44"/>
      <c r="ETQ96" s="44"/>
      <c r="ETR96" s="44"/>
      <c r="ETS96" s="44"/>
      <c r="ETT96" s="44"/>
      <c r="ETU96" s="44"/>
      <c r="ETV96" s="44"/>
      <c r="ETW96" s="44"/>
      <c r="ETX96" s="44"/>
      <c r="ETY96" s="44"/>
      <c r="ETZ96" s="44"/>
      <c r="EUA96" s="44"/>
      <c r="EUB96" s="44"/>
      <c r="EUC96" s="44"/>
      <c r="EUD96" s="44"/>
      <c r="EUE96" s="44"/>
      <c r="EUF96" s="44"/>
      <c r="EUG96" s="44"/>
      <c r="EUH96" s="44"/>
      <c r="EUI96" s="44"/>
      <c r="EUJ96" s="44"/>
      <c r="EUK96" s="44"/>
      <c r="EUL96" s="44"/>
      <c r="EUM96" s="44"/>
      <c r="EUN96" s="44"/>
      <c r="EUO96" s="44"/>
      <c r="EUP96" s="44"/>
      <c r="EUQ96" s="44"/>
      <c r="EUR96" s="44"/>
      <c r="EUS96" s="44"/>
      <c r="EUT96" s="44"/>
      <c r="EUU96" s="44"/>
      <c r="EUV96" s="44"/>
      <c r="EUW96" s="44"/>
      <c r="EUX96" s="44"/>
      <c r="EUY96" s="44"/>
      <c r="EUZ96" s="44"/>
      <c r="EVA96" s="44"/>
      <c r="EVB96" s="44"/>
      <c r="EVC96" s="44"/>
      <c r="EVD96" s="44"/>
      <c r="EVE96" s="44"/>
      <c r="EVF96" s="44"/>
      <c r="EVG96" s="44"/>
      <c r="EVH96" s="44"/>
      <c r="EVI96" s="44"/>
      <c r="EVJ96" s="44"/>
      <c r="EVK96" s="44"/>
      <c r="EVL96" s="44"/>
      <c r="EVM96" s="44"/>
      <c r="EVN96" s="44"/>
      <c r="EVO96" s="44"/>
      <c r="EVP96" s="44"/>
      <c r="EVQ96" s="44"/>
      <c r="EVR96" s="44"/>
      <c r="EVS96" s="44"/>
      <c r="EVT96" s="44"/>
      <c r="EVU96" s="44"/>
      <c r="EVV96" s="44"/>
      <c r="EVW96" s="44"/>
      <c r="EVX96" s="44"/>
      <c r="EVY96" s="44"/>
      <c r="EVZ96" s="44"/>
      <c r="EWA96" s="44"/>
      <c r="EWB96" s="44"/>
      <c r="EWC96" s="44"/>
      <c r="EWD96" s="44"/>
      <c r="EWE96" s="44"/>
      <c r="EWF96" s="44"/>
      <c r="EWG96" s="44"/>
      <c r="EWH96" s="44"/>
      <c r="EWI96" s="44"/>
      <c r="EWJ96" s="44"/>
      <c r="EWK96" s="44"/>
      <c r="EWL96" s="44"/>
      <c r="EWM96" s="44"/>
      <c r="EWN96" s="44"/>
      <c r="EWO96" s="44"/>
      <c r="EWP96" s="44"/>
      <c r="EWQ96" s="44"/>
      <c r="EWR96" s="44"/>
      <c r="EWS96" s="44"/>
      <c r="EWT96" s="44"/>
      <c r="EWU96" s="44"/>
      <c r="EWV96" s="44"/>
      <c r="EWW96" s="44"/>
      <c r="EWX96" s="44"/>
      <c r="EWY96" s="44"/>
      <c r="EWZ96" s="44"/>
      <c r="EXA96" s="44"/>
      <c r="EXB96" s="44"/>
      <c r="EXC96" s="44"/>
      <c r="EXD96" s="44"/>
      <c r="EXE96" s="44"/>
      <c r="EXF96" s="44"/>
      <c r="EXG96" s="44"/>
      <c r="EXH96" s="44"/>
      <c r="EXI96" s="44"/>
      <c r="EXJ96" s="44"/>
      <c r="EXK96" s="44"/>
      <c r="EXL96" s="44"/>
      <c r="EXM96" s="44"/>
      <c r="EXN96" s="44"/>
      <c r="EXO96" s="44"/>
      <c r="EXP96" s="44"/>
      <c r="EXQ96" s="44"/>
      <c r="EXR96" s="44"/>
      <c r="EXS96" s="44"/>
      <c r="EXT96" s="44"/>
      <c r="EXU96" s="44"/>
      <c r="EXV96" s="44"/>
      <c r="EXW96" s="44"/>
      <c r="EXX96" s="44"/>
      <c r="EXY96" s="44"/>
      <c r="EXZ96" s="44"/>
      <c r="EYA96" s="44"/>
      <c r="EYB96" s="44"/>
      <c r="EYC96" s="44"/>
      <c r="EYD96" s="44"/>
      <c r="EYE96" s="44"/>
      <c r="EYF96" s="44"/>
      <c r="EYG96" s="44"/>
      <c r="EYH96" s="44"/>
      <c r="EYI96" s="44"/>
      <c r="EYJ96" s="44"/>
      <c r="EYK96" s="44"/>
      <c r="EYL96" s="44"/>
      <c r="EYM96" s="44"/>
      <c r="EYN96" s="44"/>
      <c r="EYO96" s="44"/>
      <c r="EYP96" s="44"/>
      <c r="EYQ96" s="44"/>
      <c r="EYR96" s="44"/>
      <c r="EYS96" s="44"/>
      <c r="EYT96" s="44"/>
      <c r="EYU96" s="44"/>
      <c r="EYV96" s="44"/>
      <c r="EYW96" s="44"/>
      <c r="EYX96" s="44"/>
      <c r="EYY96" s="44"/>
      <c r="EYZ96" s="44"/>
      <c r="EZA96" s="44"/>
      <c r="EZB96" s="44"/>
      <c r="EZC96" s="44"/>
      <c r="EZD96" s="44"/>
      <c r="EZE96" s="44"/>
      <c r="EZF96" s="44"/>
      <c r="EZG96" s="44"/>
      <c r="EZH96" s="44"/>
      <c r="EZI96" s="44"/>
      <c r="EZJ96" s="44"/>
      <c r="EZK96" s="44"/>
      <c r="EZL96" s="44"/>
      <c r="EZM96" s="44"/>
      <c r="EZN96" s="44"/>
      <c r="EZO96" s="44"/>
      <c r="EZP96" s="44"/>
      <c r="EZQ96" s="44"/>
      <c r="EZR96" s="44"/>
      <c r="EZS96" s="44"/>
      <c r="EZT96" s="44"/>
      <c r="EZU96" s="44"/>
      <c r="EZV96" s="44"/>
      <c r="EZW96" s="44"/>
      <c r="EZX96" s="44"/>
      <c r="EZY96" s="44"/>
      <c r="EZZ96" s="44"/>
      <c r="FAA96" s="44"/>
      <c r="FAB96" s="44"/>
      <c r="FAC96" s="44"/>
      <c r="FAD96" s="44"/>
      <c r="FAE96" s="44"/>
      <c r="FAF96" s="44"/>
      <c r="FAG96" s="44"/>
      <c r="FAH96" s="44"/>
      <c r="FAI96" s="44"/>
      <c r="FAJ96" s="44"/>
      <c r="FAK96" s="44"/>
      <c r="FAL96" s="44"/>
      <c r="FAM96" s="44"/>
      <c r="FAN96" s="44"/>
      <c r="FAO96" s="44"/>
      <c r="FAP96" s="44"/>
      <c r="FAQ96" s="44"/>
      <c r="FAR96" s="44"/>
      <c r="FAS96" s="44"/>
      <c r="FAT96" s="44"/>
      <c r="FAU96" s="44"/>
      <c r="FAV96" s="44"/>
      <c r="FAW96" s="44"/>
      <c r="FAX96" s="44"/>
      <c r="FAY96" s="44"/>
      <c r="FAZ96" s="44"/>
      <c r="FBA96" s="44"/>
      <c r="FBB96" s="44"/>
      <c r="FBC96" s="44"/>
      <c r="FBD96" s="44"/>
      <c r="FBE96" s="44"/>
      <c r="FBF96" s="44"/>
      <c r="FBG96" s="44"/>
      <c r="FBH96" s="44"/>
      <c r="FBI96" s="44"/>
      <c r="FBJ96" s="44"/>
      <c r="FBK96" s="44"/>
      <c r="FBL96" s="44"/>
      <c r="FBM96" s="44"/>
      <c r="FBN96" s="44"/>
      <c r="FBO96" s="44"/>
      <c r="FBP96" s="44"/>
      <c r="FBQ96" s="44"/>
      <c r="FBR96" s="44"/>
      <c r="FBS96" s="44"/>
      <c r="FBT96" s="44"/>
      <c r="FBU96" s="44"/>
      <c r="FBV96" s="44"/>
      <c r="FBW96" s="44"/>
      <c r="FBX96" s="44"/>
      <c r="FBY96" s="44"/>
      <c r="FBZ96" s="44"/>
      <c r="FCA96" s="44"/>
      <c r="FCB96" s="44"/>
      <c r="FCC96" s="44"/>
      <c r="FCD96" s="44"/>
      <c r="FCE96" s="44"/>
      <c r="FCF96" s="44"/>
      <c r="FCG96" s="44"/>
      <c r="FCH96" s="44"/>
      <c r="FCI96" s="44"/>
      <c r="FCJ96" s="44"/>
      <c r="FCK96" s="44"/>
      <c r="FCL96" s="44"/>
      <c r="FCM96" s="44"/>
      <c r="FCN96" s="44"/>
      <c r="FCO96" s="44"/>
      <c r="FCP96" s="44"/>
      <c r="FCQ96" s="44"/>
      <c r="FCR96" s="44"/>
      <c r="FCS96" s="44"/>
      <c r="FCT96" s="44"/>
      <c r="FCU96" s="44"/>
      <c r="FCV96" s="44"/>
      <c r="FCW96" s="44"/>
      <c r="FCX96" s="44"/>
      <c r="FCY96" s="44"/>
      <c r="FCZ96" s="44"/>
      <c r="FDA96" s="44"/>
      <c r="FDB96" s="44"/>
      <c r="FDC96" s="44"/>
      <c r="FDD96" s="44"/>
      <c r="FDE96" s="44"/>
      <c r="FDF96" s="44"/>
      <c r="FDG96" s="44"/>
      <c r="FDH96" s="44"/>
      <c r="FDI96" s="44"/>
      <c r="FDJ96" s="44"/>
      <c r="FDK96" s="44"/>
      <c r="FDL96" s="44"/>
      <c r="FDM96" s="44"/>
      <c r="FDN96" s="44"/>
      <c r="FDO96" s="44"/>
      <c r="FDP96" s="44"/>
      <c r="FDQ96" s="44"/>
      <c r="FDR96" s="44"/>
      <c r="FDS96" s="44"/>
      <c r="FDT96" s="44"/>
      <c r="FDU96" s="44"/>
      <c r="FDV96" s="44"/>
      <c r="FDW96" s="44"/>
      <c r="FDX96" s="44"/>
      <c r="FDY96" s="44"/>
      <c r="FDZ96" s="44"/>
      <c r="FEA96" s="44"/>
      <c r="FEB96" s="44"/>
      <c r="FEC96" s="44"/>
      <c r="FED96" s="44"/>
      <c r="FEE96" s="44"/>
      <c r="FEF96" s="44"/>
      <c r="FEG96" s="44"/>
      <c r="FEH96" s="44"/>
      <c r="FEI96" s="44"/>
      <c r="FEJ96" s="44"/>
      <c r="FEK96" s="44"/>
      <c r="FEL96" s="44"/>
      <c r="FEM96" s="44"/>
      <c r="FEN96" s="44"/>
      <c r="FEO96" s="44"/>
      <c r="FEP96" s="44"/>
      <c r="FEQ96" s="44"/>
      <c r="FER96" s="44"/>
      <c r="FES96" s="44"/>
      <c r="FET96" s="44"/>
      <c r="FEU96" s="44"/>
      <c r="FEV96" s="44"/>
      <c r="FEW96" s="44"/>
      <c r="FEX96" s="44"/>
      <c r="FEY96" s="44"/>
      <c r="FEZ96" s="44"/>
      <c r="FFA96" s="44"/>
      <c r="FFB96" s="44"/>
      <c r="FFC96" s="44"/>
      <c r="FFD96" s="44"/>
      <c r="FFE96" s="44"/>
      <c r="FFF96" s="44"/>
      <c r="FFG96" s="44"/>
      <c r="FFH96" s="44"/>
      <c r="FFI96" s="44"/>
      <c r="FFJ96" s="44"/>
      <c r="FFK96" s="44"/>
      <c r="FFL96" s="44"/>
      <c r="FFM96" s="44"/>
      <c r="FFN96" s="44"/>
      <c r="FFO96" s="44"/>
      <c r="FFP96" s="44"/>
      <c r="FFQ96" s="44"/>
      <c r="FFR96" s="44"/>
      <c r="FFS96" s="44"/>
      <c r="FFT96" s="44"/>
      <c r="FFU96" s="44"/>
      <c r="FFV96" s="44"/>
      <c r="FFW96" s="44"/>
      <c r="FFX96" s="44"/>
      <c r="FFY96" s="44"/>
      <c r="FFZ96" s="44"/>
      <c r="FGA96" s="44"/>
      <c r="FGB96" s="44"/>
      <c r="FGC96" s="44"/>
      <c r="FGD96" s="44"/>
      <c r="FGE96" s="44"/>
      <c r="FGF96" s="44"/>
      <c r="FGG96" s="44"/>
      <c r="FGH96" s="44"/>
      <c r="FGI96" s="44"/>
      <c r="FGJ96" s="44"/>
      <c r="FGK96" s="44"/>
      <c r="FGL96" s="44"/>
      <c r="FGM96" s="44"/>
      <c r="FGN96" s="44"/>
      <c r="FGO96" s="44"/>
      <c r="FGP96" s="44"/>
      <c r="FGQ96" s="44"/>
      <c r="FGR96" s="44"/>
      <c r="FGS96" s="44"/>
      <c r="FGT96" s="44"/>
      <c r="FGU96" s="44"/>
      <c r="FGV96" s="44"/>
      <c r="FGW96" s="44"/>
      <c r="FGX96" s="44"/>
      <c r="FGY96" s="44"/>
      <c r="FGZ96" s="44"/>
      <c r="FHA96" s="44"/>
      <c r="FHB96" s="44"/>
      <c r="FHC96" s="44"/>
      <c r="FHD96" s="44"/>
      <c r="FHE96" s="44"/>
      <c r="FHF96" s="44"/>
      <c r="FHG96" s="44"/>
      <c r="FHH96" s="44"/>
      <c r="FHI96" s="44"/>
      <c r="FHJ96" s="44"/>
      <c r="FHK96" s="44"/>
      <c r="FHL96" s="44"/>
      <c r="FHM96" s="44"/>
      <c r="FHN96" s="44"/>
      <c r="FHO96" s="44"/>
      <c r="FHP96" s="44"/>
      <c r="FHQ96" s="44"/>
      <c r="FHR96" s="44"/>
      <c r="FHS96" s="44"/>
      <c r="FHT96" s="44"/>
      <c r="FHU96" s="44"/>
      <c r="FHV96" s="44"/>
      <c r="FHW96" s="44"/>
      <c r="FHX96" s="44"/>
      <c r="FHY96" s="44"/>
      <c r="FHZ96" s="44"/>
      <c r="FIA96" s="44"/>
      <c r="FIB96" s="44"/>
      <c r="FIC96" s="44"/>
      <c r="FID96" s="44"/>
      <c r="FIE96" s="44"/>
      <c r="FIF96" s="44"/>
      <c r="FIG96" s="44"/>
      <c r="FIH96" s="44"/>
      <c r="FII96" s="44"/>
      <c r="FIJ96" s="44"/>
      <c r="FIK96" s="44"/>
      <c r="FIL96" s="44"/>
      <c r="FIM96" s="44"/>
      <c r="FIN96" s="44"/>
      <c r="FIO96" s="44"/>
      <c r="FIP96" s="44"/>
      <c r="FIQ96" s="44"/>
      <c r="FIR96" s="44"/>
      <c r="FIS96" s="44"/>
      <c r="FIT96" s="44"/>
      <c r="FIU96" s="44"/>
      <c r="FIV96" s="44"/>
      <c r="FIW96" s="44"/>
      <c r="FIX96" s="44"/>
      <c r="FIY96" s="44"/>
      <c r="FIZ96" s="44"/>
      <c r="FJA96" s="44"/>
      <c r="FJB96" s="44"/>
      <c r="FJC96" s="44"/>
      <c r="FJD96" s="44"/>
      <c r="FJE96" s="44"/>
      <c r="FJF96" s="44"/>
      <c r="FJG96" s="44"/>
      <c r="FJH96" s="44"/>
      <c r="FJI96" s="44"/>
      <c r="FJJ96" s="44"/>
      <c r="FJK96" s="44"/>
      <c r="FJL96" s="44"/>
      <c r="FJM96" s="44"/>
      <c r="FJN96" s="44"/>
      <c r="FJO96" s="44"/>
      <c r="FJP96" s="44"/>
      <c r="FJQ96" s="44"/>
      <c r="FJR96" s="44"/>
      <c r="FJS96" s="44"/>
      <c r="FJT96" s="44"/>
      <c r="FJU96" s="44"/>
      <c r="FJV96" s="44"/>
      <c r="FJW96" s="44"/>
      <c r="FJX96" s="44"/>
      <c r="FJY96" s="44"/>
      <c r="FJZ96" s="44"/>
      <c r="FKA96" s="44"/>
      <c r="FKB96" s="44"/>
      <c r="FKC96" s="44"/>
      <c r="FKD96" s="44"/>
      <c r="FKE96" s="44"/>
      <c r="FKF96" s="44"/>
      <c r="FKG96" s="44"/>
      <c r="FKH96" s="44"/>
      <c r="FKI96" s="44"/>
      <c r="FKJ96" s="44"/>
      <c r="FKK96" s="44"/>
      <c r="FKL96" s="44"/>
      <c r="FKM96" s="44"/>
      <c r="FKN96" s="44"/>
      <c r="FKO96" s="44"/>
      <c r="FKP96" s="44"/>
      <c r="FKQ96" s="44"/>
    </row>
    <row r="97" spans="1:4359" s="38" customFormat="1" ht="31.5" customHeight="1" thickBot="1" x14ac:dyDescent="0.3">
      <c r="A97" s="732"/>
      <c r="B97" s="787"/>
      <c r="C97" s="807"/>
      <c r="D97" s="791"/>
      <c r="E97" s="791"/>
      <c r="F97" s="333" t="s">
        <v>23</v>
      </c>
      <c r="G97" s="259">
        <v>1.67E-2</v>
      </c>
      <c r="H97" s="259">
        <v>1.67E-2</v>
      </c>
      <c r="I97" s="259">
        <v>1.67E-2</v>
      </c>
      <c r="J97" s="331">
        <v>1.67E-2</v>
      </c>
      <c r="K97" s="259">
        <v>1.67E-2</v>
      </c>
      <c r="L97" s="259">
        <v>1.67E-2</v>
      </c>
      <c r="M97" s="259">
        <v>1.67E-2</v>
      </c>
      <c r="N97" s="259">
        <v>1.67E-2</v>
      </c>
      <c r="O97" s="259">
        <v>1.67E-2</v>
      </c>
      <c r="P97" s="259">
        <v>0.20019999999999999</v>
      </c>
      <c r="Q97" s="259">
        <v>0.2092</v>
      </c>
      <c r="R97" s="259">
        <v>0.24979999999999999</v>
      </c>
      <c r="S97" s="335">
        <f>SUM(G97:R97)</f>
        <v>0.80949999999999989</v>
      </c>
      <c r="T97" s="794"/>
      <c r="U97" s="816"/>
      <c r="V97" s="750"/>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4"/>
      <c r="ID97" s="44"/>
      <c r="IE97" s="44"/>
      <c r="IF97" s="44"/>
      <c r="IG97" s="44"/>
      <c r="IH97" s="44"/>
      <c r="II97" s="44"/>
      <c r="IJ97" s="44"/>
      <c r="IK97" s="44"/>
      <c r="IL97" s="44"/>
      <c r="IM97" s="44"/>
      <c r="IN97" s="44"/>
      <c r="IO97" s="44"/>
      <c r="IP97" s="44"/>
      <c r="IQ97" s="44"/>
      <c r="IR97" s="44"/>
      <c r="IS97" s="44"/>
      <c r="IT97" s="44"/>
      <c r="IU97" s="44"/>
      <c r="IV97" s="44"/>
      <c r="IW97" s="44"/>
      <c r="IX97" s="44"/>
      <c r="IY97" s="44"/>
      <c r="IZ97" s="44"/>
      <c r="JA97" s="44"/>
      <c r="JB97" s="44"/>
      <c r="JC97" s="44"/>
      <c r="JD97" s="44"/>
      <c r="JE97" s="44"/>
      <c r="JF97" s="44"/>
      <c r="JG97" s="44"/>
      <c r="JH97" s="44"/>
      <c r="JI97" s="44"/>
      <c r="JJ97" s="44"/>
      <c r="JK97" s="44"/>
      <c r="JL97" s="44"/>
      <c r="JM97" s="44"/>
      <c r="JN97" s="44"/>
      <c r="JO97" s="44"/>
      <c r="JP97" s="44"/>
      <c r="JQ97" s="44"/>
      <c r="JR97" s="44"/>
      <c r="JS97" s="44"/>
      <c r="JT97" s="44"/>
      <c r="JU97" s="44"/>
      <c r="JV97" s="44"/>
      <c r="JW97" s="44"/>
      <c r="JX97" s="44"/>
      <c r="JY97" s="44"/>
      <c r="JZ97" s="44"/>
      <c r="KA97" s="44"/>
      <c r="KB97" s="44"/>
      <c r="KC97" s="44"/>
      <c r="KD97" s="44"/>
      <c r="KE97" s="44"/>
      <c r="KF97" s="44"/>
      <c r="KG97" s="44"/>
      <c r="KH97" s="44"/>
      <c r="KI97" s="44"/>
      <c r="KJ97" s="44"/>
      <c r="KK97" s="44"/>
      <c r="KL97" s="44"/>
      <c r="KM97" s="44"/>
      <c r="KN97" s="44"/>
      <c r="KO97" s="44"/>
      <c r="KP97" s="44"/>
      <c r="KQ97" s="44"/>
      <c r="KR97" s="44"/>
      <c r="KS97" s="44"/>
      <c r="KT97" s="44"/>
      <c r="KU97" s="44"/>
      <c r="KV97" s="44"/>
      <c r="KW97" s="44"/>
      <c r="KX97" s="44"/>
      <c r="KY97" s="44"/>
      <c r="KZ97" s="44"/>
      <c r="LA97" s="44"/>
      <c r="LB97" s="44"/>
      <c r="LC97" s="44"/>
      <c r="LD97" s="44"/>
      <c r="LE97" s="44"/>
      <c r="LF97" s="44"/>
      <c r="LG97" s="44"/>
      <c r="LH97" s="44"/>
      <c r="LI97" s="44"/>
      <c r="LJ97" s="44"/>
      <c r="LK97" s="44"/>
      <c r="LL97" s="44"/>
      <c r="LM97" s="44"/>
      <c r="LN97" s="44"/>
      <c r="LO97" s="44"/>
      <c r="LP97" s="44"/>
      <c r="LQ97" s="44"/>
      <c r="LR97" s="44"/>
      <c r="LS97" s="44"/>
      <c r="LT97" s="44"/>
      <c r="LU97" s="44"/>
      <c r="LV97" s="44"/>
      <c r="LW97" s="44"/>
      <c r="LX97" s="44"/>
      <c r="LY97" s="44"/>
      <c r="LZ97" s="44"/>
      <c r="MA97" s="44"/>
      <c r="MB97" s="44"/>
      <c r="MC97" s="44"/>
      <c r="MD97" s="44"/>
      <c r="ME97" s="44"/>
      <c r="MF97" s="44"/>
      <c r="MG97" s="44"/>
      <c r="MH97" s="44"/>
      <c r="MI97" s="44"/>
      <c r="MJ97" s="44"/>
      <c r="MK97" s="44"/>
      <c r="ML97" s="44"/>
      <c r="MM97" s="44"/>
      <c r="MN97" s="44"/>
      <c r="MO97" s="44"/>
      <c r="MP97" s="44"/>
      <c r="MQ97" s="44"/>
      <c r="MR97" s="44"/>
      <c r="MS97" s="44"/>
      <c r="MT97" s="44"/>
      <c r="MU97" s="44"/>
      <c r="MV97" s="44"/>
      <c r="MW97" s="44"/>
      <c r="MX97" s="44"/>
      <c r="MY97" s="44"/>
      <c r="MZ97" s="44"/>
      <c r="NA97" s="44"/>
      <c r="NB97" s="44"/>
      <c r="NC97" s="44"/>
      <c r="ND97" s="44"/>
      <c r="NE97" s="44"/>
      <c r="NF97" s="44"/>
      <c r="NG97" s="44"/>
      <c r="NH97" s="44"/>
      <c r="NI97" s="44"/>
      <c r="NJ97" s="44"/>
      <c r="NK97" s="44"/>
      <c r="NL97" s="44"/>
      <c r="NM97" s="44"/>
      <c r="NN97" s="44"/>
      <c r="NO97" s="44"/>
      <c r="NP97" s="44"/>
      <c r="NQ97" s="44"/>
      <c r="NR97" s="44"/>
      <c r="NS97" s="44"/>
      <c r="NT97" s="44"/>
      <c r="NU97" s="44"/>
      <c r="NV97" s="44"/>
      <c r="NW97" s="44"/>
      <c r="NX97" s="44"/>
      <c r="NY97" s="44"/>
      <c r="NZ97" s="44"/>
      <c r="OA97" s="44"/>
      <c r="OB97" s="44"/>
      <c r="OC97" s="44"/>
      <c r="OD97" s="44"/>
      <c r="OE97" s="44"/>
      <c r="OF97" s="44"/>
      <c r="OG97" s="44"/>
      <c r="OH97" s="44"/>
      <c r="OI97" s="44"/>
      <c r="OJ97" s="44"/>
      <c r="OK97" s="44"/>
      <c r="OL97" s="44"/>
      <c r="OM97" s="44"/>
      <c r="ON97" s="44"/>
      <c r="OO97" s="44"/>
      <c r="OP97" s="44"/>
      <c r="OQ97" s="44"/>
      <c r="OR97" s="44"/>
      <c r="OS97" s="44"/>
      <c r="OT97" s="44"/>
      <c r="OU97" s="44"/>
      <c r="OV97" s="44"/>
      <c r="OW97" s="44"/>
      <c r="OX97" s="44"/>
      <c r="OY97" s="44"/>
      <c r="OZ97" s="44"/>
      <c r="PA97" s="44"/>
      <c r="PB97" s="44"/>
      <c r="PC97" s="44"/>
      <c r="PD97" s="44"/>
      <c r="PE97" s="44"/>
      <c r="PF97" s="44"/>
      <c r="PG97" s="44"/>
      <c r="PH97" s="44"/>
      <c r="PI97" s="44"/>
      <c r="PJ97" s="44"/>
      <c r="PK97" s="44"/>
      <c r="PL97" s="44"/>
      <c r="PM97" s="44"/>
      <c r="PN97" s="44"/>
      <c r="PO97" s="44"/>
      <c r="PP97" s="44"/>
      <c r="PQ97" s="44"/>
      <c r="PR97" s="44"/>
      <c r="PS97" s="44"/>
      <c r="PT97" s="44"/>
      <c r="PU97" s="44"/>
      <c r="PV97" s="44"/>
      <c r="PW97" s="44"/>
      <c r="PX97" s="44"/>
      <c r="PY97" s="44"/>
      <c r="PZ97" s="44"/>
      <c r="QA97" s="44"/>
      <c r="QB97" s="44"/>
      <c r="QC97" s="44"/>
      <c r="QD97" s="44"/>
      <c r="QE97" s="44"/>
      <c r="QF97" s="44"/>
      <c r="QG97" s="44"/>
      <c r="QH97" s="44"/>
      <c r="QI97" s="44"/>
      <c r="QJ97" s="44"/>
      <c r="QK97" s="44"/>
      <c r="QL97" s="44"/>
      <c r="QM97" s="44"/>
      <c r="QN97" s="44"/>
      <c r="QO97" s="44"/>
      <c r="QP97" s="44"/>
      <c r="QQ97" s="44"/>
      <c r="QR97" s="44"/>
      <c r="QS97" s="44"/>
      <c r="QT97" s="44"/>
      <c r="QU97" s="44"/>
      <c r="QV97" s="44"/>
      <c r="QW97" s="44"/>
      <c r="QX97" s="44"/>
      <c r="QY97" s="44"/>
      <c r="QZ97" s="44"/>
      <c r="RA97" s="44"/>
      <c r="RB97" s="44"/>
      <c r="RC97" s="44"/>
      <c r="RD97" s="44"/>
      <c r="RE97" s="44"/>
      <c r="RF97" s="44"/>
      <c r="RG97" s="44"/>
      <c r="RH97" s="44"/>
      <c r="RI97" s="44"/>
      <c r="RJ97" s="44"/>
      <c r="RK97" s="44"/>
      <c r="RL97" s="44"/>
      <c r="RM97" s="44"/>
      <c r="RN97" s="44"/>
      <c r="RO97" s="44"/>
      <c r="RP97" s="44"/>
      <c r="RQ97" s="44"/>
      <c r="RR97" s="44"/>
      <c r="RS97" s="44"/>
      <c r="RT97" s="44"/>
      <c r="RU97" s="44"/>
      <c r="RV97" s="44"/>
      <c r="RW97" s="44"/>
      <c r="RX97" s="44"/>
      <c r="RY97" s="44"/>
      <c r="RZ97" s="44"/>
      <c r="SA97" s="44"/>
      <c r="SB97" s="44"/>
      <c r="SC97" s="44"/>
      <c r="SD97" s="44"/>
      <c r="SE97" s="44"/>
      <c r="SF97" s="44"/>
      <c r="SG97" s="44"/>
      <c r="SH97" s="44"/>
      <c r="SI97" s="44"/>
      <c r="SJ97" s="44"/>
      <c r="SK97" s="44"/>
      <c r="SL97" s="44"/>
      <c r="SM97" s="44"/>
      <c r="SN97" s="44"/>
      <c r="SO97" s="44"/>
      <c r="SP97" s="44"/>
      <c r="SQ97" s="44"/>
      <c r="SR97" s="44"/>
      <c r="SS97" s="44"/>
      <c r="ST97" s="44"/>
      <c r="SU97" s="44"/>
      <c r="SV97" s="44"/>
      <c r="SW97" s="44"/>
      <c r="SX97" s="44"/>
      <c r="SY97" s="44"/>
      <c r="SZ97" s="44"/>
      <c r="TA97" s="44"/>
      <c r="TB97" s="44"/>
      <c r="TC97" s="44"/>
      <c r="TD97" s="44"/>
      <c r="TE97" s="44"/>
      <c r="TF97" s="44"/>
      <c r="TG97" s="44"/>
      <c r="TH97" s="44"/>
      <c r="TI97" s="44"/>
      <c r="TJ97" s="44"/>
      <c r="TK97" s="44"/>
      <c r="TL97" s="44"/>
      <c r="TM97" s="44"/>
      <c r="TN97" s="44"/>
      <c r="TO97" s="44"/>
      <c r="TP97" s="44"/>
      <c r="TQ97" s="44"/>
      <c r="TR97" s="44"/>
      <c r="TS97" s="44"/>
      <c r="TT97" s="44"/>
      <c r="TU97" s="44"/>
      <c r="TV97" s="44"/>
      <c r="TW97" s="44"/>
      <c r="TX97" s="44"/>
      <c r="TY97" s="44"/>
      <c r="TZ97" s="44"/>
      <c r="UA97" s="44"/>
      <c r="UB97" s="44"/>
      <c r="UC97" s="44"/>
      <c r="UD97" s="44"/>
      <c r="UE97" s="44"/>
      <c r="UF97" s="44"/>
      <c r="UG97" s="44"/>
      <c r="UH97" s="44"/>
      <c r="UI97" s="44"/>
      <c r="UJ97" s="44"/>
      <c r="UK97" s="44"/>
      <c r="UL97" s="44"/>
      <c r="UM97" s="44"/>
      <c r="UN97" s="44"/>
      <c r="UO97" s="44"/>
      <c r="UP97" s="44"/>
      <c r="UQ97" s="44"/>
      <c r="UR97" s="44"/>
      <c r="US97" s="44"/>
      <c r="UT97" s="44"/>
      <c r="UU97" s="44"/>
      <c r="UV97" s="44"/>
      <c r="UW97" s="44"/>
      <c r="UX97" s="44"/>
      <c r="UY97" s="44"/>
      <c r="UZ97" s="44"/>
      <c r="VA97" s="44"/>
      <c r="VB97" s="44"/>
      <c r="VC97" s="44"/>
      <c r="VD97" s="44"/>
      <c r="VE97" s="44"/>
      <c r="VF97" s="44"/>
      <c r="VG97" s="44"/>
      <c r="VH97" s="44"/>
      <c r="VI97" s="44"/>
      <c r="VJ97" s="44"/>
      <c r="VK97" s="44"/>
      <c r="VL97" s="44"/>
      <c r="VM97" s="44"/>
      <c r="VN97" s="44"/>
      <c r="VO97" s="44"/>
      <c r="VP97" s="44"/>
      <c r="VQ97" s="44"/>
      <c r="VR97" s="44"/>
      <c r="VS97" s="44"/>
      <c r="VT97" s="44"/>
      <c r="VU97" s="44"/>
      <c r="VV97" s="44"/>
      <c r="VW97" s="44"/>
      <c r="VX97" s="44"/>
      <c r="VY97" s="44"/>
      <c r="VZ97" s="44"/>
      <c r="WA97" s="44"/>
      <c r="WB97" s="44"/>
      <c r="WC97" s="44"/>
      <c r="WD97" s="44"/>
      <c r="WE97" s="44"/>
      <c r="WF97" s="44"/>
      <c r="WG97" s="44"/>
      <c r="WH97" s="44"/>
      <c r="WI97" s="44"/>
      <c r="WJ97" s="44"/>
      <c r="WK97" s="44"/>
      <c r="WL97" s="44"/>
      <c r="WM97" s="44"/>
      <c r="WN97" s="44"/>
      <c r="WO97" s="44"/>
      <c r="WP97" s="44"/>
      <c r="WQ97" s="44"/>
      <c r="WR97" s="44"/>
      <c r="WS97" s="44"/>
      <c r="WT97" s="44"/>
      <c r="WU97" s="44"/>
      <c r="WV97" s="44"/>
      <c r="WW97" s="44"/>
      <c r="WX97" s="44"/>
      <c r="WY97" s="44"/>
      <c r="WZ97" s="44"/>
      <c r="XA97" s="44"/>
      <c r="XB97" s="44"/>
      <c r="XC97" s="44"/>
      <c r="XD97" s="44"/>
      <c r="XE97" s="44"/>
      <c r="XF97" s="44"/>
      <c r="XG97" s="44"/>
      <c r="XH97" s="44"/>
      <c r="XI97" s="44"/>
      <c r="XJ97" s="44"/>
      <c r="XK97" s="44"/>
      <c r="XL97" s="44"/>
      <c r="XM97" s="44"/>
      <c r="XN97" s="44"/>
      <c r="XO97" s="44"/>
      <c r="XP97" s="44"/>
      <c r="XQ97" s="44"/>
      <c r="XR97" s="44"/>
      <c r="XS97" s="44"/>
      <c r="XT97" s="44"/>
      <c r="XU97" s="44"/>
      <c r="XV97" s="44"/>
      <c r="XW97" s="44"/>
      <c r="XX97" s="44"/>
      <c r="XY97" s="44"/>
      <c r="XZ97" s="44"/>
      <c r="YA97" s="44"/>
      <c r="YB97" s="44"/>
      <c r="YC97" s="44"/>
      <c r="YD97" s="44"/>
      <c r="YE97" s="44"/>
      <c r="YF97" s="44"/>
      <c r="YG97" s="44"/>
      <c r="YH97" s="44"/>
      <c r="YI97" s="44"/>
      <c r="YJ97" s="44"/>
      <c r="YK97" s="44"/>
      <c r="YL97" s="44"/>
      <c r="YM97" s="44"/>
      <c r="YN97" s="44"/>
      <c r="YO97" s="44"/>
      <c r="YP97" s="44"/>
      <c r="YQ97" s="44"/>
      <c r="YR97" s="44"/>
      <c r="YS97" s="44"/>
      <c r="YT97" s="44"/>
      <c r="YU97" s="44"/>
      <c r="YV97" s="44"/>
      <c r="YW97" s="44"/>
      <c r="YX97" s="44"/>
      <c r="YY97" s="44"/>
      <c r="YZ97" s="44"/>
      <c r="ZA97" s="44"/>
      <c r="ZB97" s="44"/>
      <c r="ZC97" s="44"/>
      <c r="ZD97" s="44"/>
      <c r="ZE97" s="44"/>
      <c r="ZF97" s="44"/>
      <c r="ZG97" s="44"/>
      <c r="ZH97" s="44"/>
      <c r="ZI97" s="44"/>
      <c r="ZJ97" s="44"/>
      <c r="ZK97" s="44"/>
      <c r="ZL97" s="44"/>
      <c r="ZM97" s="44"/>
      <c r="ZN97" s="44"/>
      <c r="ZO97" s="44"/>
      <c r="ZP97" s="44"/>
      <c r="ZQ97" s="44"/>
      <c r="ZR97" s="44"/>
      <c r="ZS97" s="44"/>
      <c r="ZT97" s="44"/>
      <c r="ZU97" s="44"/>
      <c r="ZV97" s="44"/>
      <c r="ZW97" s="44"/>
      <c r="ZX97" s="44"/>
      <c r="ZY97" s="44"/>
      <c r="ZZ97" s="44"/>
      <c r="AAA97" s="44"/>
      <c r="AAB97" s="44"/>
      <c r="AAC97" s="44"/>
      <c r="AAD97" s="44"/>
      <c r="AAE97" s="44"/>
      <c r="AAF97" s="44"/>
      <c r="AAG97" s="44"/>
      <c r="AAH97" s="44"/>
      <c r="AAI97" s="44"/>
      <c r="AAJ97" s="44"/>
      <c r="AAK97" s="44"/>
      <c r="AAL97" s="44"/>
      <c r="AAM97" s="44"/>
      <c r="AAN97" s="44"/>
      <c r="AAO97" s="44"/>
      <c r="AAP97" s="44"/>
      <c r="AAQ97" s="44"/>
      <c r="AAR97" s="44"/>
      <c r="AAS97" s="44"/>
      <c r="AAT97" s="44"/>
      <c r="AAU97" s="44"/>
      <c r="AAV97" s="44"/>
      <c r="AAW97" s="44"/>
      <c r="AAX97" s="44"/>
      <c r="AAY97" s="44"/>
      <c r="AAZ97" s="44"/>
      <c r="ABA97" s="44"/>
      <c r="ABB97" s="44"/>
      <c r="ABC97" s="44"/>
      <c r="ABD97" s="44"/>
      <c r="ABE97" s="44"/>
      <c r="ABF97" s="44"/>
      <c r="ABG97" s="44"/>
      <c r="ABH97" s="44"/>
      <c r="ABI97" s="44"/>
      <c r="ABJ97" s="44"/>
      <c r="ABK97" s="44"/>
      <c r="ABL97" s="44"/>
      <c r="ABM97" s="44"/>
      <c r="ABN97" s="44"/>
      <c r="ABO97" s="44"/>
      <c r="ABP97" s="44"/>
      <c r="ABQ97" s="44"/>
      <c r="ABR97" s="44"/>
      <c r="ABS97" s="44"/>
      <c r="ABT97" s="44"/>
      <c r="ABU97" s="44"/>
      <c r="ABV97" s="44"/>
      <c r="ABW97" s="44"/>
      <c r="ABX97" s="44"/>
      <c r="ABY97" s="44"/>
      <c r="ABZ97" s="44"/>
      <c r="ACA97" s="44"/>
      <c r="ACB97" s="44"/>
      <c r="ACC97" s="44"/>
      <c r="ACD97" s="44"/>
      <c r="ACE97" s="44"/>
      <c r="ACF97" s="44"/>
      <c r="ACG97" s="44"/>
      <c r="ACH97" s="44"/>
      <c r="ACI97" s="44"/>
      <c r="ACJ97" s="44"/>
      <c r="ACK97" s="44"/>
      <c r="ACL97" s="44"/>
      <c r="ACM97" s="44"/>
      <c r="ACN97" s="44"/>
      <c r="ACO97" s="44"/>
      <c r="ACP97" s="44"/>
      <c r="ACQ97" s="44"/>
      <c r="ACR97" s="44"/>
      <c r="ACS97" s="44"/>
      <c r="ACT97" s="44"/>
      <c r="ACU97" s="44"/>
      <c r="ACV97" s="44"/>
      <c r="ACW97" s="44"/>
      <c r="ACX97" s="44"/>
      <c r="ACY97" s="44"/>
      <c r="ACZ97" s="44"/>
      <c r="ADA97" s="44"/>
      <c r="ADB97" s="44"/>
      <c r="ADC97" s="44"/>
      <c r="ADD97" s="44"/>
      <c r="ADE97" s="44"/>
      <c r="ADF97" s="44"/>
      <c r="ADG97" s="44"/>
      <c r="ADH97" s="44"/>
      <c r="ADI97" s="44"/>
      <c r="ADJ97" s="44"/>
      <c r="ADK97" s="44"/>
      <c r="ADL97" s="44"/>
      <c r="ADM97" s="44"/>
      <c r="ADN97" s="44"/>
      <c r="ADO97" s="44"/>
      <c r="ADP97" s="44"/>
      <c r="ADQ97" s="44"/>
      <c r="ADR97" s="44"/>
      <c r="ADS97" s="44"/>
      <c r="ADT97" s="44"/>
      <c r="ADU97" s="44"/>
      <c r="ADV97" s="44"/>
      <c r="ADW97" s="44"/>
      <c r="ADX97" s="44"/>
      <c r="ADY97" s="44"/>
      <c r="ADZ97" s="44"/>
      <c r="AEA97" s="44"/>
      <c r="AEB97" s="44"/>
      <c r="AEC97" s="44"/>
      <c r="AED97" s="44"/>
      <c r="AEE97" s="44"/>
      <c r="AEF97" s="44"/>
      <c r="AEG97" s="44"/>
      <c r="AEH97" s="44"/>
      <c r="AEI97" s="44"/>
      <c r="AEJ97" s="44"/>
      <c r="AEK97" s="44"/>
      <c r="AEL97" s="44"/>
      <c r="AEM97" s="44"/>
      <c r="AEN97" s="44"/>
      <c r="AEO97" s="44"/>
      <c r="AEP97" s="44"/>
      <c r="AEQ97" s="44"/>
      <c r="AER97" s="44"/>
      <c r="AES97" s="44"/>
      <c r="AET97" s="44"/>
      <c r="AEU97" s="44"/>
      <c r="AEV97" s="44"/>
      <c r="AEW97" s="44"/>
      <c r="AEX97" s="44"/>
      <c r="AEY97" s="44"/>
      <c r="AEZ97" s="44"/>
      <c r="AFA97" s="44"/>
      <c r="AFB97" s="44"/>
      <c r="AFC97" s="44"/>
      <c r="AFD97" s="44"/>
      <c r="AFE97" s="44"/>
      <c r="AFF97" s="44"/>
      <c r="AFG97" s="44"/>
      <c r="AFH97" s="44"/>
      <c r="AFI97" s="44"/>
      <c r="AFJ97" s="44"/>
      <c r="AFK97" s="44"/>
      <c r="AFL97" s="44"/>
      <c r="AFM97" s="44"/>
      <c r="AFN97" s="44"/>
      <c r="AFO97" s="44"/>
      <c r="AFP97" s="44"/>
      <c r="AFQ97" s="44"/>
      <c r="AFR97" s="44"/>
      <c r="AFS97" s="44"/>
      <c r="AFT97" s="44"/>
      <c r="AFU97" s="44"/>
      <c r="AFV97" s="44"/>
      <c r="AFW97" s="44"/>
      <c r="AFX97" s="44"/>
      <c r="AFY97" s="44"/>
      <c r="AFZ97" s="44"/>
      <c r="AGA97" s="44"/>
      <c r="AGB97" s="44"/>
      <c r="AGC97" s="44"/>
      <c r="AGD97" s="44"/>
      <c r="AGE97" s="44"/>
      <c r="AGF97" s="44"/>
      <c r="AGG97" s="44"/>
      <c r="AGH97" s="44"/>
      <c r="AGI97" s="44"/>
      <c r="AGJ97" s="44"/>
      <c r="AGK97" s="44"/>
      <c r="AGL97" s="44"/>
      <c r="AGM97" s="44"/>
      <c r="AGN97" s="44"/>
      <c r="AGO97" s="44"/>
      <c r="AGP97" s="44"/>
      <c r="AGQ97" s="44"/>
      <c r="AGR97" s="44"/>
      <c r="AGS97" s="44"/>
      <c r="AGT97" s="44"/>
      <c r="AGU97" s="44"/>
      <c r="AGV97" s="44"/>
      <c r="AGW97" s="44"/>
      <c r="AGX97" s="44"/>
      <c r="AGY97" s="44"/>
      <c r="AGZ97" s="44"/>
      <c r="AHA97" s="44"/>
      <c r="AHB97" s="44"/>
      <c r="AHC97" s="44"/>
      <c r="AHD97" s="44"/>
      <c r="AHE97" s="44"/>
      <c r="AHF97" s="44"/>
      <c r="AHG97" s="44"/>
      <c r="AHH97" s="44"/>
      <c r="AHI97" s="44"/>
      <c r="AHJ97" s="44"/>
      <c r="AHK97" s="44"/>
      <c r="AHL97" s="44"/>
      <c r="AHM97" s="44"/>
      <c r="AHN97" s="44"/>
      <c r="AHO97" s="44"/>
      <c r="AHP97" s="44"/>
      <c r="AHQ97" s="44"/>
      <c r="AHR97" s="44"/>
      <c r="AHS97" s="44"/>
      <c r="AHT97" s="44"/>
      <c r="AHU97" s="44"/>
      <c r="AHV97" s="44"/>
      <c r="AHW97" s="44"/>
      <c r="AHX97" s="44"/>
      <c r="AHY97" s="44"/>
      <c r="AHZ97" s="44"/>
      <c r="AIA97" s="44"/>
      <c r="AIB97" s="44"/>
      <c r="AIC97" s="44"/>
      <c r="AID97" s="44"/>
      <c r="AIE97" s="44"/>
      <c r="AIF97" s="44"/>
      <c r="AIG97" s="44"/>
      <c r="AIH97" s="44"/>
      <c r="AII97" s="44"/>
      <c r="AIJ97" s="44"/>
      <c r="AIK97" s="44"/>
      <c r="AIL97" s="44"/>
      <c r="AIM97" s="44"/>
      <c r="AIN97" s="44"/>
      <c r="AIO97" s="44"/>
      <c r="AIP97" s="44"/>
      <c r="AIQ97" s="44"/>
      <c r="AIR97" s="44"/>
      <c r="AIS97" s="44"/>
      <c r="AIT97" s="44"/>
      <c r="AIU97" s="44"/>
      <c r="AIV97" s="44"/>
      <c r="AIW97" s="44"/>
      <c r="AIX97" s="44"/>
      <c r="AIY97" s="44"/>
      <c r="AIZ97" s="44"/>
      <c r="AJA97" s="44"/>
      <c r="AJB97" s="44"/>
      <c r="AJC97" s="44"/>
      <c r="AJD97" s="44"/>
      <c r="AJE97" s="44"/>
      <c r="AJF97" s="44"/>
      <c r="AJG97" s="44"/>
      <c r="AJH97" s="44"/>
      <c r="AJI97" s="44"/>
      <c r="AJJ97" s="44"/>
      <c r="AJK97" s="44"/>
      <c r="AJL97" s="44"/>
      <c r="AJM97" s="44"/>
      <c r="AJN97" s="44"/>
      <c r="AJO97" s="44"/>
      <c r="AJP97" s="44"/>
      <c r="AJQ97" s="44"/>
      <c r="AJR97" s="44"/>
      <c r="AJS97" s="44"/>
      <c r="AJT97" s="44"/>
      <c r="AJU97" s="44"/>
      <c r="AJV97" s="44"/>
      <c r="AJW97" s="44"/>
      <c r="AJX97" s="44"/>
      <c r="AJY97" s="44"/>
      <c r="AJZ97" s="44"/>
      <c r="AKA97" s="44"/>
      <c r="AKB97" s="44"/>
      <c r="AKC97" s="44"/>
      <c r="AKD97" s="44"/>
      <c r="AKE97" s="44"/>
      <c r="AKF97" s="44"/>
      <c r="AKG97" s="44"/>
      <c r="AKH97" s="44"/>
      <c r="AKI97" s="44"/>
      <c r="AKJ97" s="44"/>
      <c r="AKK97" s="44"/>
      <c r="AKL97" s="44"/>
      <c r="AKM97" s="44"/>
      <c r="AKN97" s="44"/>
      <c r="AKO97" s="44"/>
      <c r="AKP97" s="44"/>
      <c r="AKQ97" s="44"/>
      <c r="AKR97" s="44"/>
      <c r="AKS97" s="44"/>
      <c r="AKT97" s="44"/>
      <c r="AKU97" s="44"/>
      <c r="AKV97" s="44"/>
      <c r="AKW97" s="44"/>
      <c r="AKX97" s="44"/>
      <c r="AKY97" s="44"/>
      <c r="AKZ97" s="44"/>
      <c r="ALA97" s="44"/>
      <c r="ALB97" s="44"/>
      <c r="ALC97" s="44"/>
      <c r="ALD97" s="44"/>
      <c r="ALE97" s="44"/>
      <c r="ALF97" s="44"/>
      <c r="ALG97" s="44"/>
      <c r="ALH97" s="44"/>
      <c r="ALI97" s="44"/>
      <c r="ALJ97" s="44"/>
      <c r="ALK97" s="44"/>
      <c r="ALL97" s="44"/>
      <c r="ALM97" s="44"/>
      <c r="ALN97" s="44"/>
      <c r="ALO97" s="44"/>
      <c r="ALP97" s="44"/>
      <c r="ALQ97" s="44"/>
      <c r="ALR97" s="44"/>
      <c r="ALS97" s="44"/>
      <c r="ALT97" s="44"/>
      <c r="ALU97" s="44"/>
      <c r="ALV97" s="44"/>
      <c r="ALW97" s="44"/>
      <c r="ALX97" s="44"/>
      <c r="ALY97" s="44"/>
      <c r="ALZ97" s="44"/>
      <c r="AMA97" s="44"/>
      <c r="AMB97" s="44"/>
      <c r="AMC97" s="44"/>
      <c r="AMD97" s="44"/>
      <c r="AME97" s="44"/>
      <c r="AMF97" s="44"/>
      <c r="AMG97" s="44"/>
      <c r="AMH97" s="44"/>
      <c r="AMI97" s="44"/>
      <c r="AMJ97" s="44"/>
      <c r="AMK97" s="44"/>
      <c r="AML97" s="44"/>
      <c r="AMM97" s="44"/>
      <c r="AMN97" s="44"/>
      <c r="AMO97" s="44"/>
      <c r="AMP97" s="44"/>
      <c r="AMQ97" s="44"/>
      <c r="AMR97" s="44"/>
      <c r="AMS97" s="44"/>
      <c r="AMT97" s="44"/>
      <c r="AMU97" s="44"/>
      <c r="AMV97" s="44"/>
      <c r="AMW97" s="44"/>
      <c r="AMX97" s="44"/>
      <c r="AMY97" s="44"/>
      <c r="AMZ97" s="44"/>
      <c r="ANA97" s="44"/>
      <c r="ANB97" s="44"/>
      <c r="ANC97" s="44"/>
      <c r="AND97" s="44"/>
      <c r="ANE97" s="44"/>
      <c r="ANF97" s="44"/>
      <c r="ANG97" s="44"/>
      <c r="ANH97" s="44"/>
      <c r="ANI97" s="44"/>
      <c r="ANJ97" s="44"/>
      <c r="ANK97" s="44"/>
      <c r="ANL97" s="44"/>
      <c r="ANM97" s="44"/>
      <c r="ANN97" s="44"/>
      <c r="ANO97" s="44"/>
      <c r="ANP97" s="44"/>
      <c r="ANQ97" s="44"/>
      <c r="ANR97" s="44"/>
      <c r="ANS97" s="44"/>
      <c r="ANT97" s="44"/>
      <c r="ANU97" s="44"/>
      <c r="ANV97" s="44"/>
      <c r="ANW97" s="44"/>
      <c r="ANX97" s="44"/>
      <c r="ANY97" s="44"/>
      <c r="ANZ97" s="44"/>
      <c r="AOA97" s="44"/>
      <c r="AOB97" s="44"/>
      <c r="AOC97" s="44"/>
      <c r="AOD97" s="44"/>
      <c r="AOE97" s="44"/>
      <c r="AOF97" s="44"/>
      <c r="AOG97" s="44"/>
      <c r="AOH97" s="44"/>
      <c r="AOI97" s="44"/>
      <c r="AOJ97" s="44"/>
      <c r="AOK97" s="44"/>
      <c r="AOL97" s="44"/>
      <c r="AOM97" s="44"/>
      <c r="AON97" s="44"/>
      <c r="AOO97" s="44"/>
      <c r="AOP97" s="44"/>
      <c r="AOQ97" s="44"/>
      <c r="AOR97" s="44"/>
      <c r="AOS97" s="44"/>
      <c r="AOT97" s="44"/>
      <c r="AOU97" s="44"/>
      <c r="AOV97" s="44"/>
      <c r="AOW97" s="44"/>
      <c r="AOX97" s="44"/>
      <c r="AOY97" s="44"/>
      <c r="AOZ97" s="44"/>
      <c r="APA97" s="44"/>
      <c r="APB97" s="44"/>
      <c r="APC97" s="44"/>
      <c r="APD97" s="44"/>
      <c r="APE97" s="44"/>
      <c r="APF97" s="44"/>
      <c r="APG97" s="44"/>
      <c r="APH97" s="44"/>
      <c r="API97" s="44"/>
      <c r="APJ97" s="44"/>
      <c r="APK97" s="44"/>
      <c r="APL97" s="44"/>
      <c r="APM97" s="44"/>
      <c r="APN97" s="44"/>
      <c r="APO97" s="44"/>
      <c r="APP97" s="44"/>
      <c r="APQ97" s="44"/>
      <c r="APR97" s="44"/>
      <c r="APS97" s="44"/>
      <c r="APT97" s="44"/>
      <c r="APU97" s="44"/>
      <c r="APV97" s="44"/>
      <c r="APW97" s="44"/>
      <c r="APX97" s="44"/>
      <c r="APY97" s="44"/>
      <c r="APZ97" s="44"/>
      <c r="AQA97" s="44"/>
      <c r="AQB97" s="44"/>
      <c r="AQC97" s="44"/>
      <c r="AQD97" s="44"/>
      <c r="AQE97" s="44"/>
      <c r="AQF97" s="44"/>
      <c r="AQG97" s="44"/>
      <c r="AQH97" s="44"/>
      <c r="AQI97" s="44"/>
      <c r="AQJ97" s="44"/>
      <c r="AQK97" s="44"/>
      <c r="AQL97" s="44"/>
      <c r="AQM97" s="44"/>
      <c r="AQN97" s="44"/>
      <c r="AQO97" s="44"/>
      <c r="AQP97" s="44"/>
      <c r="AQQ97" s="44"/>
      <c r="AQR97" s="44"/>
      <c r="AQS97" s="44"/>
      <c r="AQT97" s="44"/>
      <c r="AQU97" s="44"/>
      <c r="AQV97" s="44"/>
      <c r="AQW97" s="44"/>
      <c r="AQX97" s="44"/>
      <c r="AQY97" s="44"/>
      <c r="AQZ97" s="44"/>
      <c r="ARA97" s="44"/>
      <c r="ARB97" s="44"/>
      <c r="ARC97" s="44"/>
      <c r="ARD97" s="44"/>
      <c r="ARE97" s="44"/>
      <c r="ARF97" s="44"/>
      <c r="ARG97" s="44"/>
      <c r="ARH97" s="44"/>
      <c r="ARI97" s="44"/>
      <c r="ARJ97" s="44"/>
      <c r="ARK97" s="44"/>
      <c r="ARL97" s="44"/>
      <c r="ARM97" s="44"/>
      <c r="ARN97" s="44"/>
      <c r="ARO97" s="44"/>
      <c r="ARP97" s="44"/>
      <c r="ARQ97" s="44"/>
      <c r="ARR97" s="44"/>
      <c r="ARS97" s="44"/>
      <c r="ART97" s="44"/>
      <c r="ARU97" s="44"/>
      <c r="ARV97" s="44"/>
      <c r="ARW97" s="44"/>
      <c r="ARX97" s="44"/>
      <c r="ARY97" s="44"/>
      <c r="ARZ97" s="44"/>
      <c r="ASA97" s="44"/>
      <c r="ASB97" s="44"/>
      <c r="ASC97" s="44"/>
      <c r="ASD97" s="44"/>
      <c r="ASE97" s="44"/>
      <c r="ASF97" s="44"/>
      <c r="ASG97" s="44"/>
      <c r="ASH97" s="44"/>
      <c r="ASI97" s="44"/>
      <c r="ASJ97" s="44"/>
      <c r="ASK97" s="44"/>
      <c r="ASL97" s="44"/>
      <c r="ASM97" s="44"/>
      <c r="ASN97" s="44"/>
      <c r="ASO97" s="44"/>
      <c r="ASP97" s="44"/>
      <c r="ASQ97" s="44"/>
      <c r="ASR97" s="44"/>
      <c r="ASS97" s="44"/>
      <c r="AST97" s="44"/>
      <c r="ASU97" s="44"/>
      <c r="ASV97" s="44"/>
      <c r="ASW97" s="44"/>
      <c r="ASX97" s="44"/>
      <c r="ASY97" s="44"/>
      <c r="ASZ97" s="44"/>
      <c r="ATA97" s="44"/>
      <c r="ATB97" s="44"/>
      <c r="ATC97" s="44"/>
      <c r="ATD97" s="44"/>
      <c r="ATE97" s="44"/>
      <c r="ATF97" s="44"/>
      <c r="ATG97" s="44"/>
      <c r="ATH97" s="44"/>
      <c r="ATI97" s="44"/>
      <c r="ATJ97" s="44"/>
      <c r="ATK97" s="44"/>
      <c r="ATL97" s="44"/>
      <c r="ATM97" s="44"/>
      <c r="ATN97" s="44"/>
      <c r="ATO97" s="44"/>
      <c r="ATP97" s="44"/>
      <c r="ATQ97" s="44"/>
      <c r="ATR97" s="44"/>
      <c r="ATS97" s="44"/>
      <c r="ATT97" s="44"/>
      <c r="ATU97" s="44"/>
      <c r="ATV97" s="44"/>
      <c r="ATW97" s="44"/>
      <c r="ATX97" s="44"/>
      <c r="ATY97" s="44"/>
      <c r="ATZ97" s="44"/>
      <c r="AUA97" s="44"/>
      <c r="AUB97" s="44"/>
      <c r="AUC97" s="44"/>
      <c r="AUD97" s="44"/>
      <c r="AUE97" s="44"/>
      <c r="AUF97" s="44"/>
      <c r="AUG97" s="44"/>
      <c r="AUH97" s="44"/>
      <c r="AUI97" s="44"/>
      <c r="AUJ97" s="44"/>
      <c r="AUK97" s="44"/>
      <c r="AUL97" s="44"/>
      <c r="AUM97" s="44"/>
      <c r="AUN97" s="44"/>
      <c r="AUO97" s="44"/>
      <c r="AUP97" s="44"/>
      <c r="AUQ97" s="44"/>
      <c r="AUR97" s="44"/>
      <c r="AUS97" s="44"/>
      <c r="AUT97" s="44"/>
      <c r="AUU97" s="44"/>
      <c r="AUV97" s="44"/>
      <c r="AUW97" s="44"/>
      <c r="AUX97" s="44"/>
      <c r="AUY97" s="44"/>
      <c r="AUZ97" s="44"/>
      <c r="AVA97" s="44"/>
      <c r="AVB97" s="44"/>
      <c r="AVC97" s="44"/>
      <c r="AVD97" s="44"/>
      <c r="AVE97" s="44"/>
      <c r="AVF97" s="44"/>
      <c r="AVG97" s="44"/>
      <c r="AVH97" s="44"/>
      <c r="AVI97" s="44"/>
      <c r="AVJ97" s="44"/>
      <c r="AVK97" s="44"/>
      <c r="AVL97" s="44"/>
      <c r="AVM97" s="44"/>
      <c r="AVN97" s="44"/>
      <c r="AVO97" s="44"/>
      <c r="AVP97" s="44"/>
      <c r="AVQ97" s="44"/>
      <c r="AVR97" s="44"/>
      <c r="AVS97" s="44"/>
      <c r="AVT97" s="44"/>
      <c r="AVU97" s="44"/>
      <c r="AVV97" s="44"/>
      <c r="AVW97" s="44"/>
      <c r="AVX97" s="44"/>
      <c r="AVY97" s="44"/>
      <c r="AVZ97" s="44"/>
      <c r="AWA97" s="44"/>
      <c r="AWB97" s="44"/>
      <c r="AWC97" s="44"/>
      <c r="AWD97" s="44"/>
      <c r="AWE97" s="44"/>
      <c r="AWF97" s="44"/>
      <c r="AWG97" s="44"/>
      <c r="AWH97" s="44"/>
      <c r="AWI97" s="44"/>
      <c r="AWJ97" s="44"/>
      <c r="AWK97" s="44"/>
      <c r="AWL97" s="44"/>
      <c r="AWM97" s="44"/>
      <c r="AWN97" s="44"/>
      <c r="AWO97" s="44"/>
      <c r="AWP97" s="44"/>
      <c r="AWQ97" s="44"/>
      <c r="AWR97" s="44"/>
      <c r="AWS97" s="44"/>
      <c r="AWT97" s="44"/>
      <c r="AWU97" s="44"/>
      <c r="AWV97" s="44"/>
      <c r="AWW97" s="44"/>
      <c r="AWX97" s="44"/>
      <c r="AWY97" s="44"/>
      <c r="AWZ97" s="44"/>
      <c r="AXA97" s="44"/>
      <c r="AXB97" s="44"/>
      <c r="AXC97" s="44"/>
      <c r="AXD97" s="44"/>
      <c r="AXE97" s="44"/>
      <c r="AXF97" s="44"/>
      <c r="AXG97" s="44"/>
      <c r="AXH97" s="44"/>
      <c r="AXI97" s="44"/>
      <c r="AXJ97" s="44"/>
      <c r="AXK97" s="44"/>
      <c r="AXL97" s="44"/>
      <c r="AXM97" s="44"/>
      <c r="AXN97" s="44"/>
      <c r="AXO97" s="44"/>
      <c r="AXP97" s="44"/>
      <c r="AXQ97" s="44"/>
      <c r="AXR97" s="44"/>
      <c r="AXS97" s="44"/>
      <c r="AXT97" s="44"/>
      <c r="AXU97" s="44"/>
      <c r="AXV97" s="44"/>
      <c r="AXW97" s="44"/>
      <c r="AXX97" s="44"/>
      <c r="AXY97" s="44"/>
      <c r="AXZ97" s="44"/>
      <c r="AYA97" s="44"/>
      <c r="AYB97" s="44"/>
      <c r="AYC97" s="44"/>
      <c r="AYD97" s="44"/>
      <c r="AYE97" s="44"/>
      <c r="AYF97" s="44"/>
      <c r="AYG97" s="44"/>
      <c r="AYH97" s="44"/>
      <c r="AYI97" s="44"/>
      <c r="AYJ97" s="44"/>
      <c r="AYK97" s="44"/>
      <c r="AYL97" s="44"/>
      <c r="AYM97" s="44"/>
      <c r="AYN97" s="44"/>
      <c r="AYO97" s="44"/>
      <c r="AYP97" s="44"/>
      <c r="AYQ97" s="44"/>
      <c r="AYR97" s="44"/>
      <c r="AYS97" s="44"/>
      <c r="AYT97" s="44"/>
      <c r="AYU97" s="44"/>
      <c r="AYV97" s="44"/>
      <c r="AYW97" s="44"/>
      <c r="AYX97" s="44"/>
      <c r="AYY97" s="44"/>
      <c r="AYZ97" s="44"/>
      <c r="AZA97" s="44"/>
      <c r="AZB97" s="44"/>
      <c r="AZC97" s="44"/>
      <c r="AZD97" s="44"/>
      <c r="AZE97" s="44"/>
      <c r="AZF97" s="44"/>
      <c r="AZG97" s="44"/>
      <c r="AZH97" s="44"/>
      <c r="AZI97" s="44"/>
      <c r="AZJ97" s="44"/>
      <c r="AZK97" s="44"/>
      <c r="AZL97" s="44"/>
      <c r="AZM97" s="44"/>
      <c r="AZN97" s="44"/>
      <c r="AZO97" s="44"/>
      <c r="AZP97" s="44"/>
      <c r="AZQ97" s="44"/>
      <c r="AZR97" s="44"/>
      <c r="AZS97" s="44"/>
      <c r="AZT97" s="44"/>
      <c r="AZU97" s="44"/>
      <c r="AZV97" s="44"/>
      <c r="AZW97" s="44"/>
      <c r="AZX97" s="44"/>
      <c r="AZY97" s="44"/>
      <c r="AZZ97" s="44"/>
      <c r="BAA97" s="44"/>
      <c r="BAB97" s="44"/>
      <c r="BAC97" s="44"/>
      <c r="BAD97" s="44"/>
      <c r="BAE97" s="44"/>
      <c r="BAF97" s="44"/>
      <c r="BAG97" s="44"/>
      <c r="BAH97" s="44"/>
      <c r="BAI97" s="44"/>
      <c r="BAJ97" s="44"/>
      <c r="BAK97" s="44"/>
      <c r="BAL97" s="44"/>
      <c r="BAM97" s="44"/>
      <c r="BAN97" s="44"/>
      <c r="BAO97" s="44"/>
      <c r="BAP97" s="44"/>
      <c r="BAQ97" s="44"/>
      <c r="BAR97" s="44"/>
      <c r="BAS97" s="44"/>
      <c r="BAT97" s="44"/>
      <c r="BAU97" s="44"/>
      <c r="BAV97" s="44"/>
      <c r="BAW97" s="44"/>
      <c r="BAX97" s="44"/>
      <c r="BAY97" s="44"/>
      <c r="BAZ97" s="44"/>
      <c r="BBA97" s="44"/>
      <c r="BBB97" s="44"/>
      <c r="BBC97" s="44"/>
      <c r="BBD97" s="44"/>
      <c r="BBE97" s="44"/>
      <c r="BBF97" s="44"/>
      <c r="BBG97" s="44"/>
      <c r="BBH97" s="44"/>
      <c r="BBI97" s="44"/>
      <c r="BBJ97" s="44"/>
      <c r="BBK97" s="44"/>
      <c r="BBL97" s="44"/>
      <c r="BBM97" s="44"/>
      <c r="BBN97" s="44"/>
      <c r="BBO97" s="44"/>
      <c r="BBP97" s="44"/>
      <c r="BBQ97" s="44"/>
      <c r="BBR97" s="44"/>
      <c r="BBS97" s="44"/>
      <c r="BBT97" s="44"/>
      <c r="BBU97" s="44"/>
      <c r="BBV97" s="44"/>
      <c r="BBW97" s="44"/>
      <c r="BBX97" s="44"/>
      <c r="BBY97" s="44"/>
      <c r="BBZ97" s="44"/>
      <c r="BCA97" s="44"/>
      <c r="BCB97" s="44"/>
      <c r="BCC97" s="44"/>
      <c r="BCD97" s="44"/>
      <c r="BCE97" s="44"/>
      <c r="BCF97" s="44"/>
      <c r="BCG97" s="44"/>
      <c r="BCH97" s="44"/>
      <c r="BCI97" s="44"/>
      <c r="BCJ97" s="44"/>
      <c r="BCK97" s="44"/>
      <c r="BCL97" s="44"/>
      <c r="BCM97" s="44"/>
      <c r="BCN97" s="44"/>
      <c r="BCO97" s="44"/>
      <c r="BCP97" s="44"/>
      <c r="BCQ97" s="44"/>
      <c r="BCR97" s="44"/>
      <c r="BCS97" s="44"/>
      <c r="BCT97" s="44"/>
      <c r="BCU97" s="44"/>
      <c r="BCV97" s="44"/>
      <c r="BCW97" s="44"/>
      <c r="BCX97" s="44"/>
      <c r="BCY97" s="44"/>
      <c r="BCZ97" s="44"/>
      <c r="BDA97" s="44"/>
      <c r="BDB97" s="44"/>
      <c r="BDC97" s="44"/>
      <c r="BDD97" s="44"/>
      <c r="BDE97" s="44"/>
      <c r="BDF97" s="44"/>
      <c r="BDG97" s="44"/>
      <c r="BDH97" s="44"/>
      <c r="BDI97" s="44"/>
      <c r="BDJ97" s="44"/>
      <c r="BDK97" s="44"/>
      <c r="BDL97" s="44"/>
      <c r="BDM97" s="44"/>
      <c r="BDN97" s="44"/>
      <c r="BDO97" s="44"/>
      <c r="BDP97" s="44"/>
      <c r="BDQ97" s="44"/>
      <c r="BDR97" s="44"/>
      <c r="BDS97" s="44"/>
      <c r="BDT97" s="44"/>
      <c r="BDU97" s="44"/>
      <c r="BDV97" s="44"/>
      <c r="BDW97" s="44"/>
      <c r="BDX97" s="44"/>
      <c r="BDY97" s="44"/>
      <c r="BDZ97" s="44"/>
      <c r="BEA97" s="44"/>
      <c r="BEB97" s="44"/>
      <c r="BEC97" s="44"/>
      <c r="BED97" s="44"/>
      <c r="BEE97" s="44"/>
      <c r="BEF97" s="44"/>
      <c r="BEG97" s="44"/>
      <c r="BEH97" s="44"/>
      <c r="BEI97" s="44"/>
      <c r="BEJ97" s="44"/>
      <c r="BEK97" s="44"/>
      <c r="BEL97" s="44"/>
      <c r="BEM97" s="44"/>
      <c r="BEN97" s="44"/>
      <c r="BEO97" s="44"/>
      <c r="BEP97" s="44"/>
      <c r="BEQ97" s="44"/>
      <c r="BER97" s="44"/>
      <c r="BES97" s="44"/>
      <c r="BET97" s="44"/>
      <c r="BEU97" s="44"/>
      <c r="BEV97" s="44"/>
      <c r="BEW97" s="44"/>
      <c r="BEX97" s="44"/>
      <c r="BEY97" s="44"/>
      <c r="BEZ97" s="44"/>
      <c r="BFA97" s="44"/>
      <c r="BFB97" s="44"/>
      <c r="BFC97" s="44"/>
      <c r="BFD97" s="44"/>
      <c r="BFE97" s="44"/>
      <c r="BFF97" s="44"/>
      <c r="BFG97" s="44"/>
      <c r="BFH97" s="44"/>
      <c r="BFI97" s="44"/>
      <c r="BFJ97" s="44"/>
      <c r="BFK97" s="44"/>
      <c r="BFL97" s="44"/>
      <c r="BFM97" s="44"/>
      <c r="BFN97" s="44"/>
      <c r="BFO97" s="44"/>
      <c r="BFP97" s="44"/>
      <c r="BFQ97" s="44"/>
      <c r="BFR97" s="44"/>
      <c r="BFS97" s="44"/>
      <c r="BFT97" s="44"/>
      <c r="BFU97" s="44"/>
      <c r="BFV97" s="44"/>
      <c r="BFW97" s="44"/>
      <c r="BFX97" s="44"/>
      <c r="BFY97" s="44"/>
      <c r="BFZ97" s="44"/>
      <c r="BGA97" s="44"/>
      <c r="BGB97" s="44"/>
      <c r="BGC97" s="44"/>
      <c r="BGD97" s="44"/>
      <c r="BGE97" s="44"/>
      <c r="BGF97" s="44"/>
      <c r="BGG97" s="44"/>
      <c r="BGH97" s="44"/>
      <c r="BGI97" s="44"/>
      <c r="BGJ97" s="44"/>
      <c r="BGK97" s="44"/>
      <c r="BGL97" s="44"/>
      <c r="BGM97" s="44"/>
      <c r="BGN97" s="44"/>
      <c r="BGO97" s="44"/>
      <c r="BGP97" s="44"/>
      <c r="BGQ97" s="44"/>
      <c r="BGR97" s="44"/>
      <c r="BGS97" s="44"/>
      <c r="BGT97" s="44"/>
      <c r="BGU97" s="44"/>
      <c r="BGV97" s="44"/>
      <c r="BGW97" s="44"/>
      <c r="BGX97" s="44"/>
      <c r="BGY97" s="44"/>
      <c r="BGZ97" s="44"/>
      <c r="BHA97" s="44"/>
      <c r="BHB97" s="44"/>
      <c r="BHC97" s="44"/>
      <c r="BHD97" s="44"/>
      <c r="BHE97" s="44"/>
      <c r="BHF97" s="44"/>
      <c r="BHG97" s="44"/>
      <c r="BHH97" s="44"/>
      <c r="BHI97" s="44"/>
      <c r="BHJ97" s="44"/>
      <c r="BHK97" s="44"/>
      <c r="BHL97" s="44"/>
      <c r="BHM97" s="44"/>
      <c r="BHN97" s="44"/>
      <c r="BHO97" s="44"/>
      <c r="BHP97" s="44"/>
      <c r="BHQ97" s="44"/>
      <c r="BHR97" s="44"/>
      <c r="BHS97" s="44"/>
      <c r="BHT97" s="44"/>
      <c r="BHU97" s="44"/>
      <c r="BHV97" s="44"/>
      <c r="BHW97" s="44"/>
      <c r="BHX97" s="44"/>
      <c r="BHY97" s="44"/>
      <c r="BHZ97" s="44"/>
      <c r="BIA97" s="44"/>
      <c r="BIB97" s="44"/>
      <c r="BIC97" s="44"/>
      <c r="BID97" s="44"/>
      <c r="BIE97" s="44"/>
      <c r="BIF97" s="44"/>
      <c r="BIG97" s="44"/>
      <c r="BIH97" s="44"/>
      <c r="BII97" s="44"/>
      <c r="BIJ97" s="44"/>
      <c r="BIK97" s="44"/>
      <c r="BIL97" s="44"/>
      <c r="BIM97" s="44"/>
      <c r="BIN97" s="44"/>
      <c r="BIO97" s="44"/>
      <c r="BIP97" s="44"/>
      <c r="BIQ97" s="44"/>
      <c r="BIR97" s="44"/>
      <c r="BIS97" s="44"/>
      <c r="BIT97" s="44"/>
      <c r="BIU97" s="44"/>
      <c r="BIV97" s="44"/>
      <c r="BIW97" s="44"/>
      <c r="BIX97" s="44"/>
      <c r="BIY97" s="44"/>
      <c r="BIZ97" s="44"/>
      <c r="BJA97" s="44"/>
      <c r="BJB97" s="44"/>
      <c r="BJC97" s="44"/>
      <c r="BJD97" s="44"/>
      <c r="BJE97" s="44"/>
      <c r="BJF97" s="44"/>
      <c r="BJG97" s="44"/>
      <c r="BJH97" s="44"/>
      <c r="BJI97" s="44"/>
      <c r="BJJ97" s="44"/>
      <c r="BJK97" s="44"/>
      <c r="BJL97" s="44"/>
      <c r="BJM97" s="44"/>
      <c r="BJN97" s="44"/>
      <c r="BJO97" s="44"/>
      <c r="BJP97" s="44"/>
      <c r="BJQ97" s="44"/>
      <c r="BJR97" s="44"/>
      <c r="BJS97" s="44"/>
      <c r="BJT97" s="44"/>
      <c r="BJU97" s="44"/>
      <c r="BJV97" s="44"/>
      <c r="BJW97" s="44"/>
      <c r="BJX97" s="44"/>
      <c r="BJY97" s="44"/>
      <c r="BJZ97" s="44"/>
      <c r="BKA97" s="44"/>
      <c r="BKB97" s="44"/>
      <c r="BKC97" s="44"/>
      <c r="BKD97" s="44"/>
      <c r="BKE97" s="44"/>
      <c r="BKF97" s="44"/>
      <c r="BKG97" s="44"/>
      <c r="BKH97" s="44"/>
      <c r="BKI97" s="44"/>
      <c r="BKJ97" s="44"/>
      <c r="BKK97" s="44"/>
      <c r="BKL97" s="44"/>
      <c r="BKM97" s="44"/>
      <c r="BKN97" s="44"/>
      <c r="BKO97" s="44"/>
      <c r="BKP97" s="44"/>
      <c r="BKQ97" s="44"/>
      <c r="BKR97" s="44"/>
      <c r="BKS97" s="44"/>
      <c r="BKT97" s="44"/>
      <c r="BKU97" s="44"/>
      <c r="BKV97" s="44"/>
      <c r="BKW97" s="44"/>
      <c r="BKX97" s="44"/>
      <c r="BKY97" s="44"/>
      <c r="BKZ97" s="44"/>
      <c r="BLA97" s="44"/>
      <c r="BLB97" s="44"/>
      <c r="BLC97" s="44"/>
      <c r="BLD97" s="44"/>
      <c r="BLE97" s="44"/>
      <c r="BLF97" s="44"/>
      <c r="BLG97" s="44"/>
      <c r="BLH97" s="44"/>
      <c r="BLI97" s="44"/>
      <c r="BLJ97" s="44"/>
      <c r="BLK97" s="44"/>
      <c r="BLL97" s="44"/>
      <c r="BLM97" s="44"/>
      <c r="BLN97" s="44"/>
      <c r="BLO97" s="44"/>
      <c r="BLP97" s="44"/>
      <c r="BLQ97" s="44"/>
      <c r="BLR97" s="44"/>
      <c r="BLS97" s="44"/>
      <c r="BLT97" s="44"/>
      <c r="BLU97" s="44"/>
      <c r="BLV97" s="44"/>
      <c r="BLW97" s="44"/>
      <c r="BLX97" s="44"/>
      <c r="BLY97" s="44"/>
      <c r="BLZ97" s="44"/>
      <c r="BMA97" s="44"/>
      <c r="BMB97" s="44"/>
      <c r="BMC97" s="44"/>
      <c r="BMD97" s="44"/>
      <c r="BME97" s="44"/>
      <c r="BMF97" s="44"/>
      <c r="BMG97" s="44"/>
      <c r="BMH97" s="44"/>
      <c r="BMI97" s="44"/>
      <c r="BMJ97" s="44"/>
      <c r="BMK97" s="44"/>
      <c r="BML97" s="44"/>
      <c r="BMM97" s="44"/>
      <c r="BMN97" s="44"/>
      <c r="BMO97" s="44"/>
      <c r="BMP97" s="44"/>
      <c r="BMQ97" s="44"/>
      <c r="BMR97" s="44"/>
      <c r="BMS97" s="44"/>
      <c r="BMT97" s="44"/>
      <c r="BMU97" s="44"/>
      <c r="BMV97" s="44"/>
      <c r="BMW97" s="44"/>
      <c r="BMX97" s="44"/>
      <c r="BMY97" s="44"/>
      <c r="BMZ97" s="44"/>
      <c r="BNA97" s="44"/>
      <c r="BNB97" s="44"/>
      <c r="BNC97" s="44"/>
      <c r="BND97" s="44"/>
      <c r="BNE97" s="44"/>
      <c r="BNF97" s="44"/>
      <c r="BNG97" s="44"/>
      <c r="BNH97" s="44"/>
      <c r="BNI97" s="44"/>
      <c r="BNJ97" s="44"/>
      <c r="BNK97" s="44"/>
      <c r="BNL97" s="44"/>
      <c r="BNM97" s="44"/>
      <c r="BNN97" s="44"/>
      <c r="BNO97" s="44"/>
      <c r="BNP97" s="44"/>
      <c r="BNQ97" s="44"/>
      <c r="BNR97" s="44"/>
      <c r="BNS97" s="44"/>
      <c r="BNT97" s="44"/>
      <c r="BNU97" s="44"/>
      <c r="BNV97" s="44"/>
      <c r="BNW97" s="44"/>
      <c r="BNX97" s="44"/>
      <c r="BNY97" s="44"/>
      <c r="BNZ97" s="44"/>
      <c r="BOA97" s="44"/>
      <c r="BOB97" s="44"/>
      <c r="BOC97" s="44"/>
      <c r="BOD97" s="44"/>
      <c r="BOE97" s="44"/>
      <c r="BOF97" s="44"/>
      <c r="BOG97" s="44"/>
      <c r="BOH97" s="44"/>
      <c r="BOI97" s="44"/>
      <c r="BOJ97" s="44"/>
      <c r="BOK97" s="44"/>
      <c r="BOL97" s="44"/>
      <c r="BOM97" s="44"/>
      <c r="BON97" s="44"/>
      <c r="BOO97" s="44"/>
      <c r="BOP97" s="44"/>
      <c r="BOQ97" s="44"/>
      <c r="BOR97" s="44"/>
      <c r="BOS97" s="44"/>
      <c r="BOT97" s="44"/>
      <c r="BOU97" s="44"/>
      <c r="BOV97" s="44"/>
      <c r="BOW97" s="44"/>
      <c r="BOX97" s="44"/>
      <c r="BOY97" s="44"/>
      <c r="BOZ97" s="44"/>
      <c r="BPA97" s="44"/>
      <c r="BPB97" s="44"/>
      <c r="BPC97" s="44"/>
      <c r="BPD97" s="44"/>
      <c r="BPE97" s="44"/>
      <c r="BPF97" s="44"/>
      <c r="BPG97" s="44"/>
      <c r="BPH97" s="44"/>
      <c r="BPI97" s="44"/>
      <c r="BPJ97" s="44"/>
      <c r="BPK97" s="44"/>
      <c r="BPL97" s="44"/>
      <c r="BPM97" s="44"/>
      <c r="BPN97" s="44"/>
      <c r="BPO97" s="44"/>
      <c r="BPP97" s="44"/>
      <c r="BPQ97" s="44"/>
      <c r="BPR97" s="44"/>
      <c r="BPS97" s="44"/>
      <c r="BPT97" s="44"/>
      <c r="BPU97" s="44"/>
      <c r="BPV97" s="44"/>
      <c r="BPW97" s="44"/>
      <c r="BPX97" s="44"/>
      <c r="BPY97" s="44"/>
      <c r="BPZ97" s="44"/>
      <c r="BQA97" s="44"/>
      <c r="BQB97" s="44"/>
      <c r="BQC97" s="44"/>
      <c r="BQD97" s="44"/>
      <c r="BQE97" s="44"/>
      <c r="BQF97" s="44"/>
      <c r="BQG97" s="44"/>
      <c r="BQH97" s="44"/>
      <c r="BQI97" s="44"/>
      <c r="BQJ97" s="44"/>
      <c r="BQK97" s="44"/>
      <c r="BQL97" s="44"/>
      <c r="BQM97" s="44"/>
      <c r="BQN97" s="44"/>
      <c r="BQO97" s="44"/>
      <c r="BQP97" s="44"/>
      <c r="BQQ97" s="44"/>
      <c r="BQR97" s="44"/>
      <c r="BQS97" s="44"/>
      <c r="BQT97" s="44"/>
      <c r="BQU97" s="44"/>
      <c r="BQV97" s="44"/>
      <c r="BQW97" s="44"/>
      <c r="BQX97" s="44"/>
      <c r="BQY97" s="44"/>
      <c r="BQZ97" s="44"/>
      <c r="BRA97" s="44"/>
      <c r="BRB97" s="44"/>
      <c r="BRC97" s="44"/>
      <c r="BRD97" s="44"/>
      <c r="BRE97" s="44"/>
      <c r="BRF97" s="44"/>
      <c r="BRG97" s="44"/>
      <c r="BRH97" s="44"/>
      <c r="BRI97" s="44"/>
      <c r="BRJ97" s="44"/>
      <c r="BRK97" s="44"/>
      <c r="BRL97" s="44"/>
      <c r="BRM97" s="44"/>
      <c r="BRN97" s="44"/>
      <c r="BRO97" s="44"/>
      <c r="BRP97" s="44"/>
      <c r="BRQ97" s="44"/>
      <c r="BRR97" s="44"/>
      <c r="BRS97" s="44"/>
      <c r="BRT97" s="44"/>
      <c r="BRU97" s="44"/>
      <c r="BRV97" s="44"/>
      <c r="BRW97" s="44"/>
      <c r="BRX97" s="44"/>
      <c r="BRY97" s="44"/>
      <c r="BRZ97" s="44"/>
      <c r="BSA97" s="44"/>
      <c r="BSB97" s="44"/>
      <c r="BSC97" s="44"/>
      <c r="BSD97" s="44"/>
      <c r="BSE97" s="44"/>
      <c r="BSF97" s="44"/>
      <c r="BSG97" s="44"/>
      <c r="BSH97" s="44"/>
      <c r="BSI97" s="44"/>
      <c r="BSJ97" s="44"/>
      <c r="BSK97" s="44"/>
      <c r="BSL97" s="44"/>
      <c r="BSM97" s="44"/>
      <c r="BSN97" s="44"/>
      <c r="BSO97" s="44"/>
      <c r="BSP97" s="44"/>
      <c r="BSQ97" s="44"/>
      <c r="BSR97" s="44"/>
      <c r="BSS97" s="44"/>
      <c r="BST97" s="44"/>
      <c r="BSU97" s="44"/>
      <c r="BSV97" s="44"/>
      <c r="BSW97" s="44"/>
      <c r="BSX97" s="44"/>
      <c r="BSY97" s="44"/>
      <c r="BSZ97" s="44"/>
      <c r="BTA97" s="44"/>
      <c r="BTB97" s="44"/>
      <c r="BTC97" s="44"/>
      <c r="BTD97" s="44"/>
      <c r="BTE97" s="44"/>
      <c r="BTF97" s="44"/>
      <c r="BTG97" s="44"/>
      <c r="BTH97" s="44"/>
      <c r="BTI97" s="44"/>
      <c r="BTJ97" s="44"/>
      <c r="BTK97" s="44"/>
      <c r="BTL97" s="44"/>
      <c r="BTM97" s="44"/>
      <c r="BTN97" s="44"/>
      <c r="BTO97" s="44"/>
      <c r="BTP97" s="44"/>
      <c r="BTQ97" s="44"/>
      <c r="BTR97" s="44"/>
      <c r="BTS97" s="44"/>
      <c r="BTT97" s="44"/>
      <c r="BTU97" s="44"/>
      <c r="BTV97" s="44"/>
      <c r="BTW97" s="44"/>
      <c r="BTX97" s="44"/>
      <c r="BTY97" s="44"/>
      <c r="BTZ97" s="44"/>
      <c r="BUA97" s="44"/>
      <c r="BUB97" s="44"/>
      <c r="BUC97" s="44"/>
      <c r="BUD97" s="44"/>
      <c r="BUE97" s="44"/>
      <c r="BUF97" s="44"/>
      <c r="BUG97" s="44"/>
      <c r="BUH97" s="44"/>
      <c r="BUI97" s="44"/>
      <c r="BUJ97" s="44"/>
      <c r="BUK97" s="44"/>
      <c r="BUL97" s="44"/>
      <c r="BUM97" s="44"/>
      <c r="BUN97" s="44"/>
      <c r="BUO97" s="44"/>
      <c r="BUP97" s="44"/>
      <c r="BUQ97" s="44"/>
      <c r="BUR97" s="44"/>
      <c r="BUS97" s="44"/>
      <c r="BUT97" s="44"/>
      <c r="BUU97" s="44"/>
      <c r="BUV97" s="44"/>
      <c r="BUW97" s="44"/>
      <c r="BUX97" s="44"/>
      <c r="BUY97" s="44"/>
      <c r="BUZ97" s="44"/>
      <c r="BVA97" s="44"/>
      <c r="BVB97" s="44"/>
      <c r="BVC97" s="44"/>
      <c r="BVD97" s="44"/>
      <c r="BVE97" s="44"/>
      <c r="BVF97" s="44"/>
      <c r="BVG97" s="44"/>
      <c r="BVH97" s="44"/>
      <c r="BVI97" s="44"/>
      <c r="BVJ97" s="44"/>
      <c r="BVK97" s="44"/>
      <c r="BVL97" s="44"/>
      <c r="BVM97" s="44"/>
      <c r="BVN97" s="44"/>
      <c r="BVO97" s="44"/>
      <c r="BVP97" s="44"/>
      <c r="BVQ97" s="44"/>
      <c r="BVR97" s="44"/>
      <c r="BVS97" s="44"/>
      <c r="BVT97" s="44"/>
      <c r="BVU97" s="44"/>
      <c r="BVV97" s="44"/>
      <c r="BVW97" s="44"/>
      <c r="BVX97" s="44"/>
      <c r="BVY97" s="44"/>
      <c r="BVZ97" s="44"/>
      <c r="BWA97" s="44"/>
      <c r="BWB97" s="44"/>
      <c r="BWC97" s="44"/>
      <c r="BWD97" s="44"/>
      <c r="BWE97" s="44"/>
      <c r="BWF97" s="44"/>
      <c r="BWG97" s="44"/>
      <c r="BWH97" s="44"/>
      <c r="BWI97" s="44"/>
      <c r="BWJ97" s="44"/>
      <c r="BWK97" s="44"/>
      <c r="BWL97" s="44"/>
      <c r="BWM97" s="44"/>
      <c r="BWN97" s="44"/>
      <c r="BWO97" s="44"/>
      <c r="BWP97" s="44"/>
      <c r="BWQ97" s="44"/>
      <c r="BWR97" s="44"/>
      <c r="BWS97" s="44"/>
      <c r="BWT97" s="44"/>
      <c r="BWU97" s="44"/>
      <c r="BWV97" s="44"/>
      <c r="BWW97" s="44"/>
      <c r="BWX97" s="44"/>
      <c r="BWY97" s="44"/>
      <c r="BWZ97" s="44"/>
      <c r="BXA97" s="44"/>
      <c r="BXB97" s="44"/>
      <c r="BXC97" s="44"/>
      <c r="BXD97" s="44"/>
      <c r="BXE97" s="44"/>
      <c r="BXF97" s="44"/>
      <c r="BXG97" s="44"/>
      <c r="BXH97" s="44"/>
      <c r="BXI97" s="44"/>
      <c r="BXJ97" s="44"/>
      <c r="BXK97" s="44"/>
      <c r="BXL97" s="44"/>
      <c r="BXM97" s="44"/>
      <c r="BXN97" s="44"/>
      <c r="BXO97" s="44"/>
      <c r="BXP97" s="44"/>
      <c r="BXQ97" s="44"/>
      <c r="BXR97" s="44"/>
      <c r="BXS97" s="44"/>
      <c r="BXT97" s="44"/>
      <c r="BXU97" s="44"/>
      <c r="BXV97" s="44"/>
      <c r="BXW97" s="44"/>
      <c r="BXX97" s="44"/>
      <c r="BXY97" s="44"/>
      <c r="BXZ97" s="44"/>
      <c r="BYA97" s="44"/>
      <c r="BYB97" s="44"/>
      <c r="BYC97" s="44"/>
      <c r="BYD97" s="44"/>
      <c r="BYE97" s="44"/>
      <c r="BYF97" s="44"/>
      <c r="BYG97" s="44"/>
      <c r="BYH97" s="44"/>
      <c r="BYI97" s="44"/>
      <c r="BYJ97" s="44"/>
      <c r="BYK97" s="44"/>
      <c r="BYL97" s="44"/>
      <c r="BYM97" s="44"/>
      <c r="BYN97" s="44"/>
      <c r="BYO97" s="44"/>
      <c r="BYP97" s="44"/>
      <c r="BYQ97" s="44"/>
      <c r="BYR97" s="44"/>
      <c r="BYS97" s="44"/>
      <c r="BYT97" s="44"/>
      <c r="BYU97" s="44"/>
      <c r="BYV97" s="44"/>
      <c r="BYW97" s="44"/>
      <c r="BYX97" s="44"/>
      <c r="BYY97" s="44"/>
      <c r="BYZ97" s="44"/>
      <c r="BZA97" s="44"/>
      <c r="BZB97" s="44"/>
      <c r="BZC97" s="44"/>
      <c r="BZD97" s="44"/>
      <c r="BZE97" s="44"/>
      <c r="BZF97" s="44"/>
      <c r="BZG97" s="44"/>
      <c r="BZH97" s="44"/>
      <c r="BZI97" s="44"/>
      <c r="BZJ97" s="44"/>
      <c r="BZK97" s="44"/>
      <c r="BZL97" s="44"/>
      <c r="BZM97" s="44"/>
      <c r="BZN97" s="44"/>
      <c r="BZO97" s="44"/>
      <c r="BZP97" s="44"/>
      <c r="BZQ97" s="44"/>
      <c r="BZR97" s="44"/>
      <c r="BZS97" s="44"/>
      <c r="BZT97" s="44"/>
      <c r="BZU97" s="44"/>
      <c r="BZV97" s="44"/>
      <c r="BZW97" s="44"/>
      <c r="BZX97" s="44"/>
      <c r="BZY97" s="44"/>
      <c r="BZZ97" s="44"/>
      <c r="CAA97" s="44"/>
      <c r="CAB97" s="44"/>
      <c r="CAC97" s="44"/>
      <c r="CAD97" s="44"/>
      <c r="CAE97" s="44"/>
      <c r="CAF97" s="44"/>
      <c r="CAG97" s="44"/>
      <c r="CAH97" s="44"/>
      <c r="CAI97" s="44"/>
      <c r="CAJ97" s="44"/>
      <c r="CAK97" s="44"/>
      <c r="CAL97" s="44"/>
      <c r="CAM97" s="44"/>
      <c r="CAN97" s="44"/>
      <c r="CAO97" s="44"/>
      <c r="CAP97" s="44"/>
      <c r="CAQ97" s="44"/>
      <c r="CAR97" s="44"/>
      <c r="CAS97" s="44"/>
      <c r="CAT97" s="44"/>
      <c r="CAU97" s="44"/>
      <c r="CAV97" s="44"/>
      <c r="CAW97" s="44"/>
      <c r="CAX97" s="44"/>
      <c r="CAY97" s="44"/>
      <c r="CAZ97" s="44"/>
      <c r="CBA97" s="44"/>
      <c r="CBB97" s="44"/>
      <c r="CBC97" s="44"/>
      <c r="CBD97" s="44"/>
      <c r="CBE97" s="44"/>
      <c r="CBF97" s="44"/>
      <c r="CBG97" s="44"/>
      <c r="CBH97" s="44"/>
      <c r="CBI97" s="44"/>
      <c r="CBJ97" s="44"/>
      <c r="CBK97" s="44"/>
      <c r="CBL97" s="44"/>
      <c r="CBM97" s="44"/>
      <c r="CBN97" s="44"/>
      <c r="CBO97" s="44"/>
      <c r="CBP97" s="44"/>
      <c r="CBQ97" s="44"/>
      <c r="CBR97" s="44"/>
      <c r="CBS97" s="44"/>
      <c r="CBT97" s="44"/>
      <c r="CBU97" s="44"/>
      <c r="CBV97" s="44"/>
      <c r="CBW97" s="44"/>
      <c r="CBX97" s="44"/>
      <c r="CBY97" s="44"/>
      <c r="CBZ97" s="44"/>
      <c r="CCA97" s="44"/>
      <c r="CCB97" s="44"/>
      <c r="CCC97" s="44"/>
      <c r="CCD97" s="44"/>
      <c r="CCE97" s="44"/>
      <c r="CCF97" s="44"/>
      <c r="CCG97" s="44"/>
      <c r="CCH97" s="44"/>
      <c r="CCI97" s="44"/>
      <c r="CCJ97" s="44"/>
      <c r="CCK97" s="44"/>
      <c r="CCL97" s="44"/>
      <c r="CCM97" s="44"/>
      <c r="CCN97" s="44"/>
      <c r="CCO97" s="44"/>
      <c r="CCP97" s="44"/>
      <c r="CCQ97" s="44"/>
      <c r="CCR97" s="44"/>
      <c r="CCS97" s="44"/>
      <c r="CCT97" s="44"/>
      <c r="CCU97" s="44"/>
      <c r="CCV97" s="44"/>
      <c r="CCW97" s="44"/>
      <c r="CCX97" s="44"/>
      <c r="CCY97" s="44"/>
      <c r="CCZ97" s="44"/>
      <c r="CDA97" s="44"/>
      <c r="CDB97" s="44"/>
      <c r="CDC97" s="44"/>
      <c r="CDD97" s="44"/>
      <c r="CDE97" s="44"/>
      <c r="CDF97" s="44"/>
      <c r="CDG97" s="44"/>
      <c r="CDH97" s="44"/>
      <c r="CDI97" s="44"/>
      <c r="CDJ97" s="44"/>
      <c r="CDK97" s="44"/>
      <c r="CDL97" s="44"/>
      <c r="CDM97" s="44"/>
      <c r="CDN97" s="44"/>
      <c r="CDO97" s="44"/>
      <c r="CDP97" s="44"/>
      <c r="CDQ97" s="44"/>
      <c r="CDR97" s="44"/>
      <c r="CDS97" s="44"/>
      <c r="CDT97" s="44"/>
      <c r="CDU97" s="44"/>
      <c r="CDV97" s="44"/>
      <c r="CDW97" s="44"/>
      <c r="CDX97" s="44"/>
      <c r="CDY97" s="44"/>
      <c r="CDZ97" s="44"/>
      <c r="CEA97" s="44"/>
      <c r="CEB97" s="44"/>
      <c r="CEC97" s="44"/>
      <c r="CED97" s="44"/>
      <c r="CEE97" s="44"/>
      <c r="CEF97" s="44"/>
      <c r="CEG97" s="44"/>
      <c r="CEH97" s="44"/>
      <c r="CEI97" s="44"/>
      <c r="CEJ97" s="44"/>
      <c r="CEK97" s="44"/>
      <c r="CEL97" s="44"/>
      <c r="CEM97" s="44"/>
      <c r="CEN97" s="44"/>
      <c r="CEO97" s="44"/>
      <c r="CEP97" s="44"/>
      <c r="CEQ97" s="44"/>
      <c r="CER97" s="44"/>
      <c r="CES97" s="44"/>
      <c r="CET97" s="44"/>
      <c r="CEU97" s="44"/>
      <c r="CEV97" s="44"/>
      <c r="CEW97" s="44"/>
      <c r="CEX97" s="44"/>
      <c r="CEY97" s="44"/>
      <c r="CEZ97" s="44"/>
      <c r="CFA97" s="44"/>
      <c r="CFB97" s="44"/>
      <c r="CFC97" s="44"/>
      <c r="CFD97" s="44"/>
      <c r="CFE97" s="44"/>
      <c r="CFF97" s="44"/>
      <c r="CFG97" s="44"/>
      <c r="CFH97" s="44"/>
      <c r="CFI97" s="44"/>
      <c r="CFJ97" s="44"/>
      <c r="CFK97" s="44"/>
      <c r="CFL97" s="44"/>
      <c r="CFM97" s="44"/>
      <c r="CFN97" s="44"/>
      <c r="CFO97" s="44"/>
      <c r="CFP97" s="44"/>
      <c r="CFQ97" s="44"/>
      <c r="CFR97" s="44"/>
      <c r="CFS97" s="44"/>
      <c r="CFT97" s="44"/>
      <c r="CFU97" s="44"/>
      <c r="CFV97" s="44"/>
      <c r="CFW97" s="44"/>
      <c r="CFX97" s="44"/>
      <c r="CFY97" s="44"/>
      <c r="CFZ97" s="44"/>
      <c r="CGA97" s="44"/>
      <c r="CGB97" s="44"/>
      <c r="CGC97" s="44"/>
      <c r="CGD97" s="44"/>
      <c r="CGE97" s="44"/>
      <c r="CGF97" s="44"/>
      <c r="CGG97" s="44"/>
      <c r="CGH97" s="44"/>
      <c r="CGI97" s="44"/>
      <c r="CGJ97" s="44"/>
      <c r="CGK97" s="44"/>
      <c r="CGL97" s="44"/>
      <c r="CGM97" s="44"/>
      <c r="CGN97" s="44"/>
      <c r="CGO97" s="44"/>
      <c r="CGP97" s="44"/>
      <c r="CGQ97" s="44"/>
      <c r="CGR97" s="44"/>
      <c r="CGS97" s="44"/>
      <c r="CGT97" s="44"/>
      <c r="CGU97" s="44"/>
      <c r="CGV97" s="44"/>
      <c r="CGW97" s="44"/>
      <c r="CGX97" s="44"/>
      <c r="CGY97" s="44"/>
      <c r="CGZ97" s="44"/>
      <c r="CHA97" s="44"/>
      <c r="CHB97" s="44"/>
      <c r="CHC97" s="44"/>
      <c r="CHD97" s="44"/>
      <c r="CHE97" s="44"/>
      <c r="CHF97" s="44"/>
      <c r="CHG97" s="44"/>
      <c r="CHH97" s="44"/>
      <c r="CHI97" s="44"/>
      <c r="CHJ97" s="44"/>
      <c r="CHK97" s="44"/>
      <c r="CHL97" s="44"/>
      <c r="CHM97" s="44"/>
      <c r="CHN97" s="44"/>
      <c r="CHO97" s="44"/>
      <c r="CHP97" s="44"/>
      <c r="CHQ97" s="44"/>
      <c r="CHR97" s="44"/>
      <c r="CHS97" s="44"/>
      <c r="CHT97" s="44"/>
      <c r="CHU97" s="44"/>
      <c r="CHV97" s="44"/>
      <c r="CHW97" s="44"/>
      <c r="CHX97" s="44"/>
      <c r="CHY97" s="44"/>
      <c r="CHZ97" s="44"/>
      <c r="CIA97" s="44"/>
      <c r="CIB97" s="44"/>
      <c r="CIC97" s="44"/>
      <c r="CID97" s="44"/>
      <c r="CIE97" s="44"/>
      <c r="CIF97" s="44"/>
      <c r="CIG97" s="44"/>
      <c r="CIH97" s="44"/>
      <c r="CII97" s="44"/>
      <c r="CIJ97" s="44"/>
      <c r="CIK97" s="44"/>
      <c r="CIL97" s="44"/>
      <c r="CIM97" s="44"/>
      <c r="CIN97" s="44"/>
      <c r="CIO97" s="44"/>
      <c r="CIP97" s="44"/>
      <c r="CIQ97" s="44"/>
      <c r="CIR97" s="44"/>
      <c r="CIS97" s="44"/>
      <c r="CIT97" s="44"/>
      <c r="CIU97" s="44"/>
      <c r="CIV97" s="44"/>
      <c r="CIW97" s="44"/>
      <c r="CIX97" s="44"/>
      <c r="CIY97" s="44"/>
      <c r="CIZ97" s="44"/>
      <c r="CJA97" s="44"/>
      <c r="CJB97" s="44"/>
      <c r="CJC97" s="44"/>
      <c r="CJD97" s="44"/>
      <c r="CJE97" s="44"/>
      <c r="CJF97" s="44"/>
      <c r="CJG97" s="44"/>
      <c r="CJH97" s="44"/>
      <c r="CJI97" s="44"/>
      <c r="CJJ97" s="44"/>
      <c r="CJK97" s="44"/>
      <c r="CJL97" s="44"/>
      <c r="CJM97" s="44"/>
      <c r="CJN97" s="44"/>
      <c r="CJO97" s="44"/>
      <c r="CJP97" s="44"/>
      <c r="CJQ97" s="44"/>
      <c r="CJR97" s="44"/>
      <c r="CJS97" s="44"/>
      <c r="CJT97" s="44"/>
      <c r="CJU97" s="44"/>
      <c r="CJV97" s="44"/>
      <c r="CJW97" s="44"/>
      <c r="CJX97" s="44"/>
      <c r="CJY97" s="44"/>
      <c r="CJZ97" s="44"/>
      <c r="CKA97" s="44"/>
      <c r="CKB97" s="44"/>
      <c r="CKC97" s="44"/>
      <c r="CKD97" s="44"/>
      <c r="CKE97" s="44"/>
      <c r="CKF97" s="44"/>
      <c r="CKG97" s="44"/>
      <c r="CKH97" s="44"/>
      <c r="CKI97" s="44"/>
      <c r="CKJ97" s="44"/>
      <c r="CKK97" s="44"/>
      <c r="CKL97" s="44"/>
      <c r="CKM97" s="44"/>
      <c r="CKN97" s="44"/>
      <c r="CKO97" s="44"/>
      <c r="CKP97" s="44"/>
      <c r="CKQ97" s="44"/>
      <c r="CKR97" s="44"/>
      <c r="CKS97" s="44"/>
      <c r="CKT97" s="44"/>
      <c r="CKU97" s="44"/>
      <c r="CKV97" s="44"/>
      <c r="CKW97" s="44"/>
      <c r="CKX97" s="44"/>
      <c r="CKY97" s="44"/>
      <c r="CKZ97" s="44"/>
      <c r="CLA97" s="44"/>
      <c r="CLB97" s="44"/>
      <c r="CLC97" s="44"/>
      <c r="CLD97" s="44"/>
      <c r="CLE97" s="44"/>
      <c r="CLF97" s="44"/>
      <c r="CLG97" s="44"/>
      <c r="CLH97" s="44"/>
      <c r="CLI97" s="44"/>
      <c r="CLJ97" s="44"/>
      <c r="CLK97" s="44"/>
      <c r="CLL97" s="44"/>
      <c r="CLM97" s="44"/>
      <c r="CLN97" s="44"/>
      <c r="CLO97" s="44"/>
      <c r="CLP97" s="44"/>
      <c r="CLQ97" s="44"/>
      <c r="CLR97" s="44"/>
      <c r="CLS97" s="44"/>
      <c r="CLT97" s="44"/>
      <c r="CLU97" s="44"/>
      <c r="CLV97" s="44"/>
      <c r="CLW97" s="44"/>
      <c r="CLX97" s="44"/>
      <c r="CLY97" s="44"/>
      <c r="CLZ97" s="44"/>
      <c r="CMA97" s="44"/>
      <c r="CMB97" s="44"/>
      <c r="CMC97" s="44"/>
      <c r="CMD97" s="44"/>
      <c r="CME97" s="44"/>
      <c r="CMF97" s="44"/>
      <c r="CMG97" s="44"/>
      <c r="CMH97" s="44"/>
      <c r="CMI97" s="44"/>
      <c r="CMJ97" s="44"/>
      <c r="CMK97" s="44"/>
      <c r="CML97" s="44"/>
      <c r="CMM97" s="44"/>
      <c r="CMN97" s="44"/>
      <c r="CMO97" s="44"/>
      <c r="CMP97" s="44"/>
      <c r="CMQ97" s="44"/>
      <c r="CMR97" s="44"/>
      <c r="CMS97" s="44"/>
      <c r="CMT97" s="44"/>
      <c r="CMU97" s="44"/>
      <c r="CMV97" s="44"/>
      <c r="CMW97" s="44"/>
      <c r="CMX97" s="44"/>
      <c r="CMY97" s="44"/>
      <c r="CMZ97" s="44"/>
      <c r="CNA97" s="44"/>
      <c r="CNB97" s="44"/>
      <c r="CNC97" s="44"/>
      <c r="CND97" s="44"/>
      <c r="CNE97" s="44"/>
      <c r="CNF97" s="44"/>
      <c r="CNG97" s="44"/>
      <c r="CNH97" s="44"/>
      <c r="CNI97" s="44"/>
      <c r="CNJ97" s="44"/>
      <c r="CNK97" s="44"/>
      <c r="CNL97" s="44"/>
      <c r="CNM97" s="44"/>
      <c r="CNN97" s="44"/>
      <c r="CNO97" s="44"/>
      <c r="CNP97" s="44"/>
      <c r="CNQ97" s="44"/>
      <c r="CNR97" s="44"/>
      <c r="CNS97" s="44"/>
      <c r="CNT97" s="44"/>
      <c r="CNU97" s="44"/>
      <c r="CNV97" s="44"/>
      <c r="CNW97" s="44"/>
      <c r="CNX97" s="44"/>
      <c r="CNY97" s="44"/>
      <c r="CNZ97" s="44"/>
      <c r="COA97" s="44"/>
      <c r="COB97" s="44"/>
      <c r="COC97" s="44"/>
      <c r="COD97" s="44"/>
      <c r="COE97" s="44"/>
      <c r="COF97" s="44"/>
      <c r="COG97" s="44"/>
      <c r="COH97" s="44"/>
      <c r="COI97" s="44"/>
      <c r="COJ97" s="44"/>
      <c r="COK97" s="44"/>
      <c r="COL97" s="44"/>
      <c r="COM97" s="44"/>
      <c r="CON97" s="44"/>
      <c r="COO97" s="44"/>
      <c r="COP97" s="44"/>
      <c r="COQ97" s="44"/>
      <c r="COR97" s="44"/>
      <c r="COS97" s="44"/>
      <c r="COT97" s="44"/>
      <c r="COU97" s="44"/>
      <c r="COV97" s="44"/>
      <c r="COW97" s="44"/>
      <c r="COX97" s="44"/>
      <c r="COY97" s="44"/>
      <c r="COZ97" s="44"/>
      <c r="CPA97" s="44"/>
      <c r="CPB97" s="44"/>
      <c r="CPC97" s="44"/>
      <c r="CPD97" s="44"/>
      <c r="CPE97" s="44"/>
      <c r="CPF97" s="44"/>
      <c r="CPG97" s="44"/>
      <c r="CPH97" s="44"/>
      <c r="CPI97" s="44"/>
      <c r="CPJ97" s="44"/>
      <c r="CPK97" s="44"/>
      <c r="CPL97" s="44"/>
      <c r="CPM97" s="44"/>
      <c r="CPN97" s="44"/>
      <c r="CPO97" s="44"/>
      <c r="CPP97" s="44"/>
      <c r="CPQ97" s="44"/>
      <c r="CPR97" s="44"/>
      <c r="CPS97" s="44"/>
      <c r="CPT97" s="44"/>
      <c r="CPU97" s="44"/>
      <c r="CPV97" s="44"/>
      <c r="CPW97" s="44"/>
      <c r="CPX97" s="44"/>
      <c r="CPY97" s="44"/>
      <c r="CPZ97" s="44"/>
      <c r="CQA97" s="44"/>
      <c r="CQB97" s="44"/>
      <c r="CQC97" s="44"/>
      <c r="CQD97" s="44"/>
      <c r="CQE97" s="44"/>
      <c r="CQF97" s="44"/>
      <c r="CQG97" s="44"/>
      <c r="CQH97" s="44"/>
      <c r="CQI97" s="44"/>
      <c r="CQJ97" s="44"/>
      <c r="CQK97" s="44"/>
      <c r="CQL97" s="44"/>
      <c r="CQM97" s="44"/>
      <c r="CQN97" s="44"/>
      <c r="CQO97" s="44"/>
      <c r="CQP97" s="44"/>
      <c r="CQQ97" s="44"/>
      <c r="CQR97" s="44"/>
      <c r="CQS97" s="44"/>
      <c r="CQT97" s="44"/>
      <c r="CQU97" s="44"/>
      <c r="CQV97" s="44"/>
      <c r="CQW97" s="44"/>
      <c r="CQX97" s="44"/>
      <c r="CQY97" s="44"/>
      <c r="CQZ97" s="44"/>
      <c r="CRA97" s="44"/>
      <c r="CRB97" s="44"/>
      <c r="CRC97" s="44"/>
      <c r="CRD97" s="44"/>
      <c r="CRE97" s="44"/>
      <c r="CRF97" s="44"/>
      <c r="CRG97" s="44"/>
      <c r="CRH97" s="44"/>
      <c r="CRI97" s="44"/>
      <c r="CRJ97" s="44"/>
      <c r="CRK97" s="44"/>
      <c r="CRL97" s="44"/>
      <c r="CRM97" s="44"/>
      <c r="CRN97" s="44"/>
      <c r="CRO97" s="44"/>
      <c r="CRP97" s="44"/>
      <c r="CRQ97" s="44"/>
      <c r="CRR97" s="44"/>
      <c r="CRS97" s="44"/>
      <c r="CRT97" s="44"/>
      <c r="CRU97" s="44"/>
      <c r="CRV97" s="44"/>
      <c r="CRW97" s="44"/>
      <c r="CRX97" s="44"/>
      <c r="CRY97" s="44"/>
      <c r="CRZ97" s="44"/>
      <c r="CSA97" s="44"/>
      <c r="CSB97" s="44"/>
      <c r="CSC97" s="44"/>
      <c r="CSD97" s="44"/>
      <c r="CSE97" s="44"/>
      <c r="CSF97" s="44"/>
      <c r="CSG97" s="44"/>
      <c r="CSH97" s="44"/>
      <c r="CSI97" s="44"/>
      <c r="CSJ97" s="44"/>
      <c r="CSK97" s="44"/>
      <c r="CSL97" s="44"/>
      <c r="CSM97" s="44"/>
      <c r="CSN97" s="44"/>
      <c r="CSO97" s="44"/>
      <c r="CSP97" s="44"/>
      <c r="CSQ97" s="44"/>
      <c r="CSR97" s="44"/>
      <c r="CSS97" s="44"/>
      <c r="CST97" s="44"/>
      <c r="CSU97" s="44"/>
      <c r="CSV97" s="44"/>
      <c r="CSW97" s="44"/>
      <c r="CSX97" s="44"/>
      <c r="CSY97" s="44"/>
      <c r="CSZ97" s="44"/>
      <c r="CTA97" s="44"/>
      <c r="CTB97" s="44"/>
      <c r="CTC97" s="44"/>
      <c r="CTD97" s="44"/>
      <c r="CTE97" s="44"/>
      <c r="CTF97" s="44"/>
      <c r="CTG97" s="44"/>
      <c r="CTH97" s="44"/>
      <c r="CTI97" s="44"/>
      <c r="CTJ97" s="44"/>
      <c r="CTK97" s="44"/>
      <c r="CTL97" s="44"/>
      <c r="CTM97" s="44"/>
      <c r="CTN97" s="44"/>
      <c r="CTO97" s="44"/>
      <c r="CTP97" s="44"/>
      <c r="CTQ97" s="44"/>
      <c r="CTR97" s="44"/>
      <c r="CTS97" s="44"/>
      <c r="CTT97" s="44"/>
      <c r="CTU97" s="44"/>
      <c r="CTV97" s="44"/>
      <c r="CTW97" s="44"/>
      <c r="CTX97" s="44"/>
      <c r="CTY97" s="44"/>
      <c r="CTZ97" s="44"/>
      <c r="CUA97" s="44"/>
      <c r="CUB97" s="44"/>
      <c r="CUC97" s="44"/>
      <c r="CUD97" s="44"/>
      <c r="CUE97" s="44"/>
      <c r="CUF97" s="44"/>
      <c r="CUG97" s="44"/>
      <c r="CUH97" s="44"/>
      <c r="CUI97" s="44"/>
      <c r="CUJ97" s="44"/>
      <c r="CUK97" s="44"/>
      <c r="CUL97" s="44"/>
      <c r="CUM97" s="44"/>
      <c r="CUN97" s="44"/>
      <c r="CUO97" s="44"/>
      <c r="CUP97" s="44"/>
      <c r="CUQ97" s="44"/>
      <c r="CUR97" s="44"/>
      <c r="CUS97" s="44"/>
      <c r="CUT97" s="44"/>
      <c r="CUU97" s="44"/>
      <c r="CUV97" s="44"/>
      <c r="CUW97" s="44"/>
      <c r="CUX97" s="44"/>
      <c r="CUY97" s="44"/>
      <c r="CUZ97" s="44"/>
      <c r="CVA97" s="44"/>
      <c r="CVB97" s="44"/>
      <c r="CVC97" s="44"/>
      <c r="CVD97" s="44"/>
      <c r="CVE97" s="44"/>
      <c r="CVF97" s="44"/>
      <c r="CVG97" s="44"/>
      <c r="CVH97" s="44"/>
      <c r="CVI97" s="44"/>
      <c r="CVJ97" s="44"/>
      <c r="CVK97" s="44"/>
      <c r="CVL97" s="44"/>
      <c r="CVM97" s="44"/>
      <c r="CVN97" s="44"/>
      <c r="CVO97" s="44"/>
      <c r="CVP97" s="44"/>
      <c r="CVQ97" s="44"/>
      <c r="CVR97" s="44"/>
      <c r="CVS97" s="44"/>
      <c r="CVT97" s="44"/>
      <c r="CVU97" s="44"/>
      <c r="CVV97" s="44"/>
      <c r="CVW97" s="44"/>
      <c r="CVX97" s="44"/>
      <c r="CVY97" s="44"/>
      <c r="CVZ97" s="44"/>
      <c r="CWA97" s="44"/>
      <c r="CWB97" s="44"/>
      <c r="CWC97" s="44"/>
      <c r="CWD97" s="44"/>
      <c r="CWE97" s="44"/>
      <c r="CWF97" s="44"/>
      <c r="CWG97" s="44"/>
      <c r="CWH97" s="44"/>
      <c r="CWI97" s="44"/>
      <c r="CWJ97" s="44"/>
      <c r="CWK97" s="44"/>
      <c r="CWL97" s="44"/>
      <c r="CWM97" s="44"/>
      <c r="CWN97" s="44"/>
      <c r="CWO97" s="44"/>
      <c r="CWP97" s="44"/>
      <c r="CWQ97" s="44"/>
      <c r="CWR97" s="44"/>
      <c r="CWS97" s="44"/>
      <c r="CWT97" s="44"/>
      <c r="CWU97" s="44"/>
      <c r="CWV97" s="44"/>
      <c r="CWW97" s="44"/>
      <c r="CWX97" s="44"/>
      <c r="CWY97" s="44"/>
      <c r="CWZ97" s="44"/>
      <c r="CXA97" s="44"/>
      <c r="CXB97" s="44"/>
      <c r="CXC97" s="44"/>
      <c r="CXD97" s="44"/>
      <c r="CXE97" s="44"/>
      <c r="CXF97" s="44"/>
      <c r="CXG97" s="44"/>
      <c r="CXH97" s="44"/>
      <c r="CXI97" s="44"/>
      <c r="CXJ97" s="44"/>
      <c r="CXK97" s="44"/>
      <c r="CXL97" s="44"/>
      <c r="CXM97" s="44"/>
      <c r="CXN97" s="44"/>
      <c r="CXO97" s="44"/>
      <c r="CXP97" s="44"/>
      <c r="CXQ97" s="44"/>
      <c r="CXR97" s="44"/>
      <c r="CXS97" s="44"/>
      <c r="CXT97" s="44"/>
      <c r="CXU97" s="44"/>
      <c r="CXV97" s="44"/>
      <c r="CXW97" s="44"/>
      <c r="CXX97" s="44"/>
      <c r="CXY97" s="44"/>
      <c r="CXZ97" s="44"/>
      <c r="CYA97" s="44"/>
      <c r="CYB97" s="44"/>
      <c r="CYC97" s="44"/>
      <c r="CYD97" s="44"/>
      <c r="CYE97" s="44"/>
      <c r="CYF97" s="44"/>
      <c r="CYG97" s="44"/>
      <c r="CYH97" s="44"/>
      <c r="CYI97" s="44"/>
      <c r="CYJ97" s="44"/>
      <c r="CYK97" s="44"/>
      <c r="CYL97" s="44"/>
      <c r="CYM97" s="44"/>
      <c r="CYN97" s="44"/>
      <c r="CYO97" s="44"/>
      <c r="CYP97" s="44"/>
      <c r="CYQ97" s="44"/>
      <c r="CYR97" s="44"/>
      <c r="CYS97" s="44"/>
      <c r="CYT97" s="44"/>
      <c r="CYU97" s="44"/>
      <c r="CYV97" s="44"/>
      <c r="CYW97" s="44"/>
      <c r="CYX97" s="44"/>
      <c r="CYY97" s="44"/>
      <c r="CYZ97" s="44"/>
      <c r="CZA97" s="44"/>
      <c r="CZB97" s="44"/>
      <c r="CZC97" s="44"/>
      <c r="CZD97" s="44"/>
      <c r="CZE97" s="44"/>
      <c r="CZF97" s="44"/>
      <c r="CZG97" s="44"/>
      <c r="CZH97" s="44"/>
      <c r="CZI97" s="44"/>
      <c r="CZJ97" s="44"/>
      <c r="CZK97" s="44"/>
      <c r="CZL97" s="44"/>
      <c r="CZM97" s="44"/>
      <c r="CZN97" s="44"/>
      <c r="CZO97" s="44"/>
      <c r="CZP97" s="44"/>
      <c r="CZQ97" s="44"/>
      <c r="CZR97" s="44"/>
      <c r="CZS97" s="44"/>
      <c r="CZT97" s="44"/>
      <c r="CZU97" s="44"/>
      <c r="CZV97" s="44"/>
      <c r="CZW97" s="44"/>
      <c r="CZX97" s="44"/>
      <c r="CZY97" s="44"/>
      <c r="CZZ97" s="44"/>
      <c r="DAA97" s="44"/>
      <c r="DAB97" s="44"/>
      <c r="DAC97" s="44"/>
      <c r="DAD97" s="44"/>
      <c r="DAE97" s="44"/>
      <c r="DAF97" s="44"/>
      <c r="DAG97" s="44"/>
      <c r="DAH97" s="44"/>
      <c r="DAI97" s="44"/>
      <c r="DAJ97" s="44"/>
      <c r="DAK97" s="44"/>
      <c r="DAL97" s="44"/>
      <c r="DAM97" s="44"/>
      <c r="DAN97" s="44"/>
      <c r="DAO97" s="44"/>
      <c r="DAP97" s="44"/>
      <c r="DAQ97" s="44"/>
      <c r="DAR97" s="44"/>
      <c r="DAS97" s="44"/>
      <c r="DAT97" s="44"/>
      <c r="DAU97" s="44"/>
      <c r="DAV97" s="44"/>
      <c r="DAW97" s="44"/>
      <c r="DAX97" s="44"/>
      <c r="DAY97" s="44"/>
      <c r="DAZ97" s="44"/>
      <c r="DBA97" s="44"/>
      <c r="DBB97" s="44"/>
      <c r="DBC97" s="44"/>
      <c r="DBD97" s="44"/>
      <c r="DBE97" s="44"/>
      <c r="DBF97" s="44"/>
      <c r="DBG97" s="44"/>
      <c r="DBH97" s="44"/>
      <c r="DBI97" s="44"/>
      <c r="DBJ97" s="44"/>
      <c r="DBK97" s="44"/>
      <c r="DBL97" s="44"/>
      <c r="DBM97" s="44"/>
      <c r="DBN97" s="44"/>
      <c r="DBO97" s="44"/>
      <c r="DBP97" s="44"/>
      <c r="DBQ97" s="44"/>
      <c r="DBR97" s="44"/>
      <c r="DBS97" s="44"/>
      <c r="DBT97" s="44"/>
      <c r="DBU97" s="44"/>
      <c r="DBV97" s="44"/>
      <c r="DBW97" s="44"/>
      <c r="DBX97" s="44"/>
      <c r="DBY97" s="44"/>
      <c r="DBZ97" s="44"/>
      <c r="DCA97" s="44"/>
      <c r="DCB97" s="44"/>
      <c r="DCC97" s="44"/>
      <c r="DCD97" s="44"/>
      <c r="DCE97" s="44"/>
      <c r="DCF97" s="44"/>
      <c r="DCG97" s="44"/>
      <c r="DCH97" s="44"/>
      <c r="DCI97" s="44"/>
      <c r="DCJ97" s="44"/>
      <c r="DCK97" s="44"/>
      <c r="DCL97" s="44"/>
      <c r="DCM97" s="44"/>
      <c r="DCN97" s="44"/>
      <c r="DCO97" s="44"/>
      <c r="DCP97" s="44"/>
      <c r="DCQ97" s="44"/>
      <c r="DCR97" s="44"/>
      <c r="DCS97" s="44"/>
      <c r="DCT97" s="44"/>
      <c r="DCU97" s="44"/>
      <c r="DCV97" s="44"/>
      <c r="DCW97" s="44"/>
      <c r="DCX97" s="44"/>
      <c r="DCY97" s="44"/>
      <c r="DCZ97" s="44"/>
      <c r="DDA97" s="44"/>
      <c r="DDB97" s="44"/>
      <c r="DDC97" s="44"/>
      <c r="DDD97" s="44"/>
      <c r="DDE97" s="44"/>
      <c r="DDF97" s="44"/>
      <c r="DDG97" s="44"/>
      <c r="DDH97" s="44"/>
      <c r="DDI97" s="44"/>
      <c r="DDJ97" s="44"/>
      <c r="DDK97" s="44"/>
      <c r="DDL97" s="44"/>
      <c r="DDM97" s="44"/>
      <c r="DDN97" s="44"/>
      <c r="DDO97" s="44"/>
      <c r="DDP97" s="44"/>
      <c r="DDQ97" s="44"/>
      <c r="DDR97" s="44"/>
      <c r="DDS97" s="44"/>
      <c r="DDT97" s="44"/>
      <c r="DDU97" s="44"/>
      <c r="DDV97" s="44"/>
      <c r="DDW97" s="44"/>
      <c r="DDX97" s="44"/>
      <c r="DDY97" s="44"/>
      <c r="DDZ97" s="44"/>
      <c r="DEA97" s="44"/>
      <c r="DEB97" s="44"/>
      <c r="DEC97" s="44"/>
      <c r="DED97" s="44"/>
      <c r="DEE97" s="44"/>
      <c r="DEF97" s="44"/>
      <c r="DEG97" s="44"/>
      <c r="DEH97" s="44"/>
      <c r="DEI97" s="44"/>
      <c r="DEJ97" s="44"/>
      <c r="DEK97" s="44"/>
      <c r="DEL97" s="44"/>
      <c r="DEM97" s="44"/>
      <c r="DEN97" s="44"/>
      <c r="DEO97" s="44"/>
      <c r="DEP97" s="44"/>
      <c r="DEQ97" s="44"/>
      <c r="DER97" s="44"/>
      <c r="DES97" s="44"/>
      <c r="DET97" s="44"/>
      <c r="DEU97" s="44"/>
      <c r="DEV97" s="44"/>
      <c r="DEW97" s="44"/>
      <c r="DEX97" s="44"/>
      <c r="DEY97" s="44"/>
      <c r="DEZ97" s="44"/>
      <c r="DFA97" s="44"/>
      <c r="DFB97" s="44"/>
      <c r="DFC97" s="44"/>
      <c r="DFD97" s="44"/>
      <c r="DFE97" s="44"/>
      <c r="DFF97" s="44"/>
      <c r="DFG97" s="44"/>
      <c r="DFH97" s="44"/>
      <c r="DFI97" s="44"/>
      <c r="DFJ97" s="44"/>
      <c r="DFK97" s="44"/>
      <c r="DFL97" s="44"/>
      <c r="DFM97" s="44"/>
      <c r="DFN97" s="44"/>
      <c r="DFO97" s="44"/>
      <c r="DFP97" s="44"/>
      <c r="DFQ97" s="44"/>
      <c r="DFR97" s="44"/>
      <c r="DFS97" s="44"/>
      <c r="DFT97" s="44"/>
      <c r="DFU97" s="44"/>
      <c r="DFV97" s="44"/>
      <c r="DFW97" s="44"/>
      <c r="DFX97" s="44"/>
      <c r="DFY97" s="44"/>
      <c r="DFZ97" s="44"/>
      <c r="DGA97" s="44"/>
      <c r="DGB97" s="44"/>
      <c r="DGC97" s="44"/>
      <c r="DGD97" s="44"/>
      <c r="DGE97" s="44"/>
      <c r="DGF97" s="44"/>
      <c r="DGG97" s="44"/>
      <c r="DGH97" s="44"/>
      <c r="DGI97" s="44"/>
      <c r="DGJ97" s="44"/>
      <c r="DGK97" s="44"/>
      <c r="DGL97" s="44"/>
      <c r="DGM97" s="44"/>
      <c r="DGN97" s="44"/>
      <c r="DGO97" s="44"/>
      <c r="DGP97" s="44"/>
      <c r="DGQ97" s="44"/>
      <c r="DGR97" s="44"/>
      <c r="DGS97" s="44"/>
      <c r="DGT97" s="44"/>
      <c r="DGU97" s="44"/>
      <c r="DGV97" s="44"/>
      <c r="DGW97" s="44"/>
      <c r="DGX97" s="44"/>
      <c r="DGY97" s="44"/>
      <c r="DGZ97" s="44"/>
      <c r="DHA97" s="44"/>
      <c r="DHB97" s="44"/>
      <c r="DHC97" s="44"/>
      <c r="DHD97" s="44"/>
      <c r="DHE97" s="44"/>
      <c r="DHF97" s="44"/>
      <c r="DHG97" s="44"/>
      <c r="DHH97" s="44"/>
      <c r="DHI97" s="44"/>
      <c r="DHJ97" s="44"/>
      <c r="DHK97" s="44"/>
      <c r="DHL97" s="44"/>
      <c r="DHM97" s="44"/>
      <c r="DHN97" s="44"/>
      <c r="DHO97" s="44"/>
      <c r="DHP97" s="44"/>
      <c r="DHQ97" s="44"/>
      <c r="DHR97" s="44"/>
      <c r="DHS97" s="44"/>
      <c r="DHT97" s="44"/>
      <c r="DHU97" s="44"/>
      <c r="DHV97" s="44"/>
      <c r="DHW97" s="44"/>
      <c r="DHX97" s="44"/>
      <c r="DHY97" s="44"/>
      <c r="DHZ97" s="44"/>
      <c r="DIA97" s="44"/>
      <c r="DIB97" s="44"/>
      <c r="DIC97" s="44"/>
      <c r="DID97" s="44"/>
      <c r="DIE97" s="44"/>
      <c r="DIF97" s="44"/>
      <c r="DIG97" s="44"/>
      <c r="DIH97" s="44"/>
      <c r="DII97" s="44"/>
      <c r="DIJ97" s="44"/>
      <c r="DIK97" s="44"/>
      <c r="DIL97" s="44"/>
      <c r="DIM97" s="44"/>
      <c r="DIN97" s="44"/>
      <c r="DIO97" s="44"/>
      <c r="DIP97" s="44"/>
      <c r="DIQ97" s="44"/>
      <c r="DIR97" s="44"/>
      <c r="DIS97" s="44"/>
      <c r="DIT97" s="44"/>
      <c r="DIU97" s="44"/>
      <c r="DIV97" s="44"/>
      <c r="DIW97" s="44"/>
      <c r="DIX97" s="44"/>
      <c r="DIY97" s="44"/>
      <c r="DIZ97" s="44"/>
      <c r="DJA97" s="44"/>
      <c r="DJB97" s="44"/>
      <c r="DJC97" s="44"/>
      <c r="DJD97" s="44"/>
      <c r="DJE97" s="44"/>
      <c r="DJF97" s="44"/>
      <c r="DJG97" s="44"/>
      <c r="DJH97" s="44"/>
      <c r="DJI97" s="44"/>
      <c r="DJJ97" s="44"/>
      <c r="DJK97" s="44"/>
      <c r="DJL97" s="44"/>
      <c r="DJM97" s="44"/>
      <c r="DJN97" s="44"/>
      <c r="DJO97" s="44"/>
      <c r="DJP97" s="44"/>
      <c r="DJQ97" s="44"/>
      <c r="DJR97" s="44"/>
      <c r="DJS97" s="44"/>
      <c r="DJT97" s="44"/>
      <c r="DJU97" s="44"/>
      <c r="DJV97" s="44"/>
      <c r="DJW97" s="44"/>
      <c r="DJX97" s="44"/>
      <c r="DJY97" s="44"/>
      <c r="DJZ97" s="44"/>
      <c r="DKA97" s="44"/>
      <c r="DKB97" s="44"/>
      <c r="DKC97" s="44"/>
      <c r="DKD97" s="44"/>
      <c r="DKE97" s="44"/>
      <c r="DKF97" s="44"/>
      <c r="DKG97" s="44"/>
      <c r="DKH97" s="44"/>
      <c r="DKI97" s="44"/>
      <c r="DKJ97" s="44"/>
      <c r="DKK97" s="44"/>
      <c r="DKL97" s="44"/>
      <c r="DKM97" s="44"/>
      <c r="DKN97" s="44"/>
      <c r="DKO97" s="44"/>
      <c r="DKP97" s="44"/>
      <c r="DKQ97" s="44"/>
      <c r="DKR97" s="44"/>
      <c r="DKS97" s="44"/>
      <c r="DKT97" s="44"/>
      <c r="DKU97" s="44"/>
      <c r="DKV97" s="44"/>
      <c r="DKW97" s="44"/>
      <c r="DKX97" s="44"/>
      <c r="DKY97" s="44"/>
      <c r="DKZ97" s="44"/>
      <c r="DLA97" s="44"/>
      <c r="DLB97" s="44"/>
      <c r="DLC97" s="44"/>
      <c r="DLD97" s="44"/>
      <c r="DLE97" s="44"/>
      <c r="DLF97" s="44"/>
      <c r="DLG97" s="44"/>
      <c r="DLH97" s="44"/>
      <c r="DLI97" s="44"/>
      <c r="DLJ97" s="44"/>
      <c r="DLK97" s="44"/>
      <c r="DLL97" s="44"/>
      <c r="DLM97" s="44"/>
      <c r="DLN97" s="44"/>
      <c r="DLO97" s="44"/>
      <c r="DLP97" s="44"/>
      <c r="DLQ97" s="44"/>
      <c r="DLR97" s="44"/>
      <c r="DLS97" s="44"/>
      <c r="DLT97" s="44"/>
      <c r="DLU97" s="44"/>
      <c r="DLV97" s="44"/>
      <c r="DLW97" s="44"/>
      <c r="DLX97" s="44"/>
      <c r="DLY97" s="44"/>
      <c r="DLZ97" s="44"/>
      <c r="DMA97" s="44"/>
      <c r="DMB97" s="44"/>
      <c r="DMC97" s="44"/>
      <c r="DMD97" s="44"/>
      <c r="DME97" s="44"/>
      <c r="DMF97" s="44"/>
      <c r="DMG97" s="44"/>
      <c r="DMH97" s="44"/>
      <c r="DMI97" s="44"/>
      <c r="DMJ97" s="44"/>
      <c r="DMK97" s="44"/>
      <c r="DML97" s="44"/>
      <c r="DMM97" s="44"/>
      <c r="DMN97" s="44"/>
      <c r="DMO97" s="44"/>
      <c r="DMP97" s="44"/>
      <c r="DMQ97" s="44"/>
      <c r="DMR97" s="44"/>
      <c r="DMS97" s="44"/>
      <c r="DMT97" s="44"/>
      <c r="DMU97" s="44"/>
      <c r="DMV97" s="44"/>
      <c r="DMW97" s="44"/>
      <c r="DMX97" s="44"/>
      <c r="DMY97" s="44"/>
      <c r="DMZ97" s="44"/>
      <c r="DNA97" s="44"/>
      <c r="DNB97" s="44"/>
      <c r="DNC97" s="44"/>
      <c r="DND97" s="44"/>
      <c r="DNE97" s="44"/>
      <c r="DNF97" s="44"/>
      <c r="DNG97" s="44"/>
      <c r="DNH97" s="44"/>
      <c r="DNI97" s="44"/>
      <c r="DNJ97" s="44"/>
      <c r="DNK97" s="44"/>
      <c r="DNL97" s="44"/>
      <c r="DNM97" s="44"/>
      <c r="DNN97" s="44"/>
      <c r="DNO97" s="44"/>
      <c r="DNP97" s="44"/>
      <c r="DNQ97" s="44"/>
      <c r="DNR97" s="44"/>
      <c r="DNS97" s="44"/>
      <c r="DNT97" s="44"/>
      <c r="DNU97" s="44"/>
      <c r="DNV97" s="44"/>
      <c r="DNW97" s="44"/>
      <c r="DNX97" s="44"/>
      <c r="DNY97" s="44"/>
      <c r="DNZ97" s="44"/>
      <c r="DOA97" s="44"/>
      <c r="DOB97" s="44"/>
      <c r="DOC97" s="44"/>
      <c r="DOD97" s="44"/>
      <c r="DOE97" s="44"/>
      <c r="DOF97" s="44"/>
      <c r="DOG97" s="44"/>
      <c r="DOH97" s="44"/>
      <c r="DOI97" s="44"/>
      <c r="DOJ97" s="44"/>
      <c r="DOK97" s="44"/>
      <c r="DOL97" s="44"/>
      <c r="DOM97" s="44"/>
      <c r="DON97" s="44"/>
      <c r="DOO97" s="44"/>
      <c r="DOP97" s="44"/>
      <c r="DOQ97" s="44"/>
      <c r="DOR97" s="44"/>
      <c r="DOS97" s="44"/>
      <c r="DOT97" s="44"/>
      <c r="DOU97" s="44"/>
      <c r="DOV97" s="44"/>
      <c r="DOW97" s="44"/>
      <c r="DOX97" s="44"/>
      <c r="DOY97" s="44"/>
      <c r="DOZ97" s="44"/>
      <c r="DPA97" s="44"/>
      <c r="DPB97" s="44"/>
      <c r="DPC97" s="44"/>
      <c r="DPD97" s="44"/>
      <c r="DPE97" s="44"/>
      <c r="DPF97" s="44"/>
      <c r="DPG97" s="44"/>
      <c r="DPH97" s="44"/>
      <c r="DPI97" s="44"/>
      <c r="DPJ97" s="44"/>
      <c r="DPK97" s="44"/>
      <c r="DPL97" s="44"/>
      <c r="DPM97" s="44"/>
      <c r="DPN97" s="44"/>
      <c r="DPO97" s="44"/>
      <c r="DPP97" s="44"/>
      <c r="DPQ97" s="44"/>
      <c r="DPR97" s="44"/>
      <c r="DPS97" s="44"/>
      <c r="DPT97" s="44"/>
      <c r="DPU97" s="44"/>
      <c r="DPV97" s="44"/>
      <c r="DPW97" s="44"/>
      <c r="DPX97" s="44"/>
      <c r="DPY97" s="44"/>
      <c r="DPZ97" s="44"/>
      <c r="DQA97" s="44"/>
      <c r="DQB97" s="44"/>
      <c r="DQC97" s="44"/>
      <c r="DQD97" s="44"/>
      <c r="DQE97" s="44"/>
      <c r="DQF97" s="44"/>
      <c r="DQG97" s="44"/>
      <c r="DQH97" s="44"/>
      <c r="DQI97" s="44"/>
      <c r="DQJ97" s="44"/>
      <c r="DQK97" s="44"/>
      <c r="DQL97" s="44"/>
      <c r="DQM97" s="44"/>
      <c r="DQN97" s="44"/>
      <c r="DQO97" s="44"/>
      <c r="DQP97" s="44"/>
      <c r="DQQ97" s="44"/>
      <c r="DQR97" s="44"/>
      <c r="DQS97" s="44"/>
      <c r="DQT97" s="44"/>
      <c r="DQU97" s="44"/>
      <c r="DQV97" s="44"/>
      <c r="DQW97" s="44"/>
      <c r="DQX97" s="44"/>
      <c r="DQY97" s="44"/>
      <c r="DQZ97" s="44"/>
      <c r="DRA97" s="44"/>
      <c r="DRB97" s="44"/>
      <c r="DRC97" s="44"/>
      <c r="DRD97" s="44"/>
      <c r="DRE97" s="44"/>
      <c r="DRF97" s="44"/>
      <c r="DRG97" s="44"/>
      <c r="DRH97" s="44"/>
      <c r="DRI97" s="44"/>
      <c r="DRJ97" s="44"/>
      <c r="DRK97" s="44"/>
      <c r="DRL97" s="44"/>
      <c r="DRM97" s="44"/>
      <c r="DRN97" s="44"/>
      <c r="DRO97" s="44"/>
      <c r="DRP97" s="44"/>
      <c r="DRQ97" s="44"/>
      <c r="DRR97" s="44"/>
      <c r="DRS97" s="44"/>
      <c r="DRT97" s="44"/>
      <c r="DRU97" s="44"/>
      <c r="DRV97" s="44"/>
      <c r="DRW97" s="44"/>
      <c r="DRX97" s="44"/>
      <c r="DRY97" s="44"/>
      <c r="DRZ97" s="44"/>
      <c r="DSA97" s="44"/>
      <c r="DSB97" s="44"/>
      <c r="DSC97" s="44"/>
      <c r="DSD97" s="44"/>
      <c r="DSE97" s="44"/>
      <c r="DSF97" s="44"/>
      <c r="DSG97" s="44"/>
      <c r="DSH97" s="44"/>
      <c r="DSI97" s="44"/>
      <c r="DSJ97" s="44"/>
      <c r="DSK97" s="44"/>
      <c r="DSL97" s="44"/>
      <c r="DSM97" s="44"/>
      <c r="DSN97" s="44"/>
      <c r="DSO97" s="44"/>
      <c r="DSP97" s="44"/>
      <c r="DSQ97" s="44"/>
      <c r="DSR97" s="44"/>
      <c r="DSS97" s="44"/>
      <c r="DST97" s="44"/>
      <c r="DSU97" s="44"/>
      <c r="DSV97" s="44"/>
      <c r="DSW97" s="44"/>
      <c r="DSX97" s="44"/>
      <c r="DSY97" s="44"/>
      <c r="DSZ97" s="44"/>
      <c r="DTA97" s="44"/>
      <c r="DTB97" s="44"/>
      <c r="DTC97" s="44"/>
      <c r="DTD97" s="44"/>
      <c r="DTE97" s="44"/>
      <c r="DTF97" s="44"/>
      <c r="DTG97" s="44"/>
      <c r="DTH97" s="44"/>
      <c r="DTI97" s="44"/>
      <c r="DTJ97" s="44"/>
      <c r="DTK97" s="44"/>
      <c r="DTL97" s="44"/>
      <c r="DTM97" s="44"/>
      <c r="DTN97" s="44"/>
      <c r="DTO97" s="44"/>
      <c r="DTP97" s="44"/>
      <c r="DTQ97" s="44"/>
      <c r="DTR97" s="44"/>
      <c r="DTS97" s="44"/>
      <c r="DTT97" s="44"/>
      <c r="DTU97" s="44"/>
      <c r="DTV97" s="44"/>
      <c r="DTW97" s="44"/>
      <c r="DTX97" s="44"/>
      <c r="DTY97" s="44"/>
      <c r="DTZ97" s="44"/>
      <c r="DUA97" s="44"/>
      <c r="DUB97" s="44"/>
      <c r="DUC97" s="44"/>
      <c r="DUD97" s="44"/>
      <c r="DUE97" s="44"/>
      <c r="DUF97" s="44"/>
      <c r="DUG97" s="44"/>
      <c r="DUH97" s="44"/>
      <c r="DUI97" s="44"/>
      <c r="DUJ97" s="44"/>
      <c r="DUK97" s="44"/>
      <c r="DUL97" s="44"/>
      <c r="DUM97" s="44"/>
      <c r="DUN97" s="44"/>
      <c r="DUO97" s="44"/>
      <c r="DUP97" s="44"/>
      <c r="DUQ97" s="44"/>
      <c r="DUR97" s="44"/>
      <c r="DUS97" s="44"/>
      <c r="DUT97" s="44"/>
      <c r="DUU97" s="44"/>
      <c r="DUV97" s="44"/>
      <c r="DUW97" s="44"/>
      <c r="DUX97" s="44"/>
      <c r="DUY97" s="44"/>
      <c r="DUZ97" s="44"/>
      <c r="DVA97" s="44"/>
      <c r="DVB97" s="44"/>
      <c r="DVC97" s="44"/>
      <c r="DVD97" s="44"/>
      <c r="DVE97" s="44"/>
      <c r="DVF97" s="44"/>
      <c r="DVG97" s="44"/>
      <c r="DVH97" s="44"/>
      <c r="DVI97" s="44"/>
      <c r="DVJ97" s="44"/>
      <c r="DVK97" s="44"/>
      <c r="DVL97" s="44"/>
      <c r="DVM97" s="44"/>
      <c r="DVN97" s="44"/>
      <c r="DVO97" s="44"/>
      <c r="DVP97" s="44"/>
      <c r="DVQ97" s="44"/>
      <c r="DVR97" s="44"/>
      <c r="DVS97" s="44"/>
      <c r="DVT97" s="44"/>
      <c r="DVU97" s="44"/>
      <c r="DVV97" s="44"/>
      <c r="DVW97" s="44"/>
      <c r="DVX97" s="44"/>
      <c r="DVY97" s="44"/>
      <c r="DVZ97" s="44"/>
      <c r="DWA97" s="44"/>
      <c r="DWB97" s="44"/>
      <c r="DWC97" s="44"/>
      <c r="DWD97" s="44"/>
      <c r="DWE97" s="44"/>
      <c r="DWF97" s="44"/>
      <c r="DWG97" s="44"/>
      <c r="DWH97" s="44"/>
      <c r="DWI97" s="44"/>
      <c r="DWJ97" s="44"/>
      <c r="DWK97" s="44"/>
      <c r="DWL97" s="44"/>
      <c r="DWM97" s="44"/>
      <c r="DWN97" s="44"/>
      <c r="DWO97" s="44"/>
      <c r="DWP97" s="44"/>
      <c r="DWQ97" s="44"/>
      <c r="DWR97" s="44"/>
      <c r="DWS97" s="44"/>
      <c r="DWT97" s="44"/>
      <c r="DWU97" s="44"/>
      <c r="DWV97" s="44"/>
      <c r="DWW97" s="44"/>
      <c r="DWX97" s="44"/>
      <c r="DWY97" s="44"/>
      <c r="DWZ97" s="44"/>
      <c r="DXA97" s="44"/>
      <c r="DXB97" s="44"/>
      <c r="DXC97" s="44"/>
      <c r="DXD97" s="44"/>
      <c r="DXE97" s="44"/>
      <c r="DXF97" s="44"/>
      <c r="DXG97" s="44"/>
      <c r="DXH97" s="44"/>
      <c r="DXI97" s="44"/>
      <c r="DXJ97" s="44"/>
      <c r="DXK97" s="44"/>
      <c r="DXL97" s="44"/>
      <c r="DXM97" s="44"/>
      <c r="DXN97" s="44"/>
      <c r="DXO97" s="44"/>
      <c r="DXP97" s="44"/>
      <c r="DXQ97" s="44"/>
      <c r="DXR97" s="44"/>
      <c r="DXS97" s="44"/>
      <c r="DXT97" s="44"/>
      <c r="DXU97" s="44"/>
      <c r="DXV97" s="44"/>
      <c r="DXW97" s="44"/>
      <c r="DXX97" s="44"/>
      <c r="DXY97" s="44"/>
      <c r="DXZ97" s="44"/>
      <c r="DYA97" s="44"/>
      <c r="DYB97" s="44"/>
      <c r="DYC97" s="44"/>
      <c r="DYD97" s="44"/>
      <c r="DYE97" s="44"/>
      <c r="DYF97" s="44"/>
      <c r="DYG97" s="44"/>
      <c r="DYH97" s="44"/>
      <c r="DYI97" s="44"/>
      <c r="DYJ97" s="44"/>
      <c r="DYK97" s="44"/>
      <c r="DYL97" s="44"/>
      <c r="DYM97" s="44"/>
      <c r="DYN97" s="44"/>
      <c r="DYO97" s="44"/>
      <c r="DYP97" s="44"/>
      <c r="DYQ97" s="44"/>
      <c r="DYR97" s="44"/>
      <c r="DYS97" s="44"/>
      <c r="DYT97" s="44"/>
      <c r="DYU97" s="44"/>
      <c r="DYV97" s="44"/>
      <c r="DYW97" s="44"/>
      <c r="DYX97" s="44"/>
      <c r="DYY97" s="44"/>
      <c r="DYZ97" s="44"/>
      <c r="DZA97" s="44"/>
      <c r="DZB97" s="44"/>
      <c r="DZC97" s="44"/>
      <c r="DZD97" s="44"/>
      <c r="DZE97" s="44"/>
      <c r="DZF97" s="44"/>
      <c r="DZG97" s="44"/>
      <c r="DZH97" s="44"/>
      <c r="DZI97" s="44"/>
      <c r="DZJ97" s="44"/>
      <c r="DZK97" s="44"/>
      <c r="DZL97" s="44"/>
      <c r="DZM97" s="44"/>
      <c r="DZN97" s="44"/>
      <c r="DZO97" s="44"/>
      <c r="DZP97" s="44"/>
      <c r="DZQ97" s="44"/>
      <c r="DZR97" s="44"/>
      <c r="DZS97" s="44"/>
      <c r="DZT97" s="44"/>
      <c r="DZU97" s="44"/>
      <c r="DZV97" s="44"/>
      <c r="DZW97" s="44"/>
      <c r="DZX97" s="44"/>
      <c r="DZY97" s="44"/>
      <c r="DZZ97" s="44"/>
      <c r="EAA97" s="44"/>
      <c r="EAB97" s="44"/>
      <c r="EAC97" s="44"/>
      <c r="EAD97" s="44"/>
      <c r="EAE97" s="44"/>
      <c r="EAF97" s="44"/>
      <c r="EAG97" s="44"/>
      <c r="EAH97" s="44"/>
      <c r="EAI97" s="44"/>
      <c r="EAJ97" s="44"/>
      <c r="EAK97" s="44"/>
      <c r="EAL97" s="44"/>
      <c r="EAM97" s="44"/>
      <c r="EAN97" s="44"/>
      <c r="EAO97" s="44"/>
      <c r="EAP97" s="44"/>
      <c r="EAQ97" s="44"/>
      <c r="EAR97" s="44"/>
      <c r="EAS97" s="44"/>
      <c r="EAT97" s="44"/>
      <c r="EAU97" s="44"/>
      <c r="EAV97" s="44"/>
      <c r="EAW97" s="44"/>
      <c r="EAX97" s="44"/>
      <c r="EAY97" s="44"/>
      <c r="EAZ97" s="44"/>
      <c r="EBA97" s="44"/>
      <c r="EBB97" s="44"/>
      <c r="EBC97" s="44"/>
      <c r="EBD97" s="44"/>
      <c r="EBE97" s="44"/>
      <c r="EBF97" s="44"/>
      <c r="EBG97" s="44"/>
      <c r="EBH97" s="44"/>
      <c r="EBI97" s="44"/>
      <c r="EBJ97" s="44"/>
      <c r="EBK97" s="44"/>
      <c r="EBL97" s="44"/>
      <c r="EBM97" s="44"/>
      <c r="EBN97" s="44"/>
      <c r="EBO97" s="44"/>
      <c r="EBP97" s="44"/>
      <c r="EBQ97" s="44"/>
      <c r="EBR97" s="44"/>
      <c r="EBS97" s="44"/>
      <c r="EBT97" s="44"/>
      <c r="EBU97" s="44"/>
      <c r="EBV97" s="44"/>
      <c r="EBW97" s="44"/>
      <c r="EBX97" s="44"/>
      <c r="EBY97" s="44"/>
      <c r="EBZ97" s="44"/>
      <c r="ECA97" s="44"/>
      <c r="ECB97" s="44"/>
      <c r="ECC97" s="44"/>
      <c r="ECD97" s="44"/>
      <c r="ECE97" s="44"/>
      <c r="ECF97" s="44"/>
      <c r="ECG97" s="44"/>
      <c r="ECH97" s="44"/>
      <c r="ECI97" s="44"/>
      <c r="ECJ97" s="44"/>
      <c r="ECK97" s="44"/>
      <c r="ECL97" s="44"/>
      <c r="ECM97" s="44"/>
      <c r="ECN97" s="44"/>
      <c r="ECO97" s="44"/>
      <c r="ECP97" s="44"/>
      <c r="ECQ97" s="44"/>
      <c r="ECR97" s="44"/>
      <c r="ECS97" s="44"/>
      <c r="ECT97" s="44"/>
      <c r="ECU97" s="44"/>
      <c r="ECV97" s="44"/>
      <c r="ECW97" s="44"/>
      <c r="ECX97" s="44"/>
      <c r="ECY97" s="44"/>
      <c r="ECZ97" s="44"/>
      <c r="EDA97" s="44"/>
      <c r="EDB97" s="44"/>
      <c r="EDC97" s="44"/>
      <c r="EDD97" s="44"/>
      <c r="EDE97" s="44"/>
      <c r="EDF97" s="44"/>
      <c r="EDG97" s="44"/>
      <c r="EDH97" s="44"/>
      <c r="EDI97" s="44"/>
      <c r="EDJ97" s="44"/>
      <c r="EDK97" s="44"/>
      <c r="EDL97" s="44"/>
      <c r="EDM97" s="44"/>
      <c r="EDN97" s="44"/>
      <c r="EDO97" s="44"/>
      <c r="EDP97" s="44"/>
      <c r="EDQ97" s="44"/>
      <c r="EDR97" s="44"/>
      <c r="EDS97" s="44"/>
      <c r="EDT97" s="44"/>
      <c r="EDU97" s="44"/>
      <c r="EDV97" s="44"/>
      <c r="EDW97" s="44"/>
      <c r="EDX97" s="44"/>
      <c r="EDY97" s="44"/>
      <c r="EDZ97" s="44"/>
      <c r="EEA97" s="44"/>
      <c r="EEB97" s="44"/>
      <c r="EEC97" s="44"/>
      <c r="EED97" s="44"/>
      <c r="EEE97" s="44"/>
      <c r="EEF97" s="44"/>
      <c r="EEG97" s="44"/>
      <c r="EEH97" s="44"/>
      <c r="EEI97" s="44"/>
      <c r="EEJ97" s="44"/>
      <c r="EEK97" s="44"/>
      <c r="EEL97" s="44"/>
      <c r="EEM97" s="44"/>
      <c r="EEN97" s="44"/>
      <c r="EEO97" s="44"/>
      <c r="EEP97" s="44"/>
      <c r="EEQ97" s="44"/>
      <c r="EER97" s="44"/>
      <c r="EES97" s="44"/>
      <c r="EET97" s="44"/>
      <c r="EEU97" s="44"/>
      <c r="EEV97" s="44"/>
      <c r="EEW97" s="44"/>
      <c r="EEX97" s="44"/>
      <c r="EEY97" s="44"/>
      <c r="EEZ97" s="44"/>
      <c r="EFA97" s="44"/>
      <c r="EFB97" s="44"/>
      <c r="EFC97" s="44"/>
      <c r="EFD97" s="44"/>
      <c r="EFE97" s="44"/>
      <c r="EFF97" s="44"/>
      <c r="EFG97" s="44"/>
      <c r="EFH97" s="44"/>
      <c r="EFI97" s="44"/>
      <c r="EFJ97" s="44"/>
      <c r="EFK97" s="44"/>
      <c r="EFL97" s="44"/>
      <c r="EFM97" s="44"/>
      <c r="EFN97" s="44"/>
      <c r="EFO97" s="44"/>
      <c r="EFP97" s="44"/>
      <c r="EFQ97" s="44"/>
      <c r="EFR97" s="44"/>
      <c r="EFS97" s="44"/>
      <c r="EFT97" s="44"/>
      <c r="EFU97" s="44"/>
      <c r="EFV97" s="44"/>
      <c r="EFW97" s="44"/>
      <c r="EFX97" s="44"/>
      <c r="EFY97" s="44"/>
      <c r="EFZ97" s="44"/>
      <c r="EGA97" s="44"/>
      <c r="EGB97" s="44"/>
      <c r="EGC97" s="44"/>
      <c r="EGD97" s="44"/>
      <c r="EGE97" s="44"/>
      <c r="EGF97" s="44"/>
      <c r="EGG97" s="44"/>
      <c r="EGH97" s="44"/>
      <c r="EGI97" s="44"/>
      <c r="EGJ97" s="44"/>
      <c r="EGK97" s="44"/>
      <c r="EGL97" s="44"/>
      <c r="EGM97" s="44"/>
      <c r="EGN97" s="44"/>
      <c r="EGO97" s="44"/>
      <c r="EGP97" s="44"/>
      <c r="EGQ97" s="44"/>
      <c r="EGR97" s="44"/>
      <c r="EGS97" s="44"/>
      <c r="EGT97" s="44"/>
      <c r="EGU97" s="44"/>
      <c r="EGV97" s="44"/>
      <c r="EGW97" s="44"/>
      <c r="EGX97" s="44"/>
      <c r="EGY97" s="44"/>
      <c r="EGZ97" s="44"/>
      <c r="EHA97" s="44"/>
      <c r="EHB97" s="44"/>
      <c r="EHC97" s="44"/>
      <c r="EHD97" s="44"/>
      <c r="EHE97" s="44"/>
      <c r="EHF97" s="44"/>
      <c r="EHG97" s="44"/>
      <c r="EHH97" s="44"/>
      <c r="EHI97" s="44"/>
      <c r="EHJ97" s="44"/>
      <c r="EHK97" s="44"/>
      <c r="EHL97" s="44"/>
      <c r="EHM97" s="44"/>
      <c r="EHN97" s="44"/>
      <c r="EHO97" s="44"/>
      <c r="EHP97" s="44"/>
      <c r="EHQ97" s="44"/>
      <c r="EHR97" s="44"/>
      <c r="EHS97" s="44"/>
      <c r="EHT97" s="44"/>
      <c r="EHU97" s="44"/>
      <c r="EHV97" s="44"/>
      <c r="EHW97" s="44"/>
      <c r="EHX97" s="44"/>
      <c r="EHY97" s="44"/>
      <c r="EHZ97" s="44"/>
      <c r="EIA97" s="44"/>
      <c r="EIB97" s="44"/>
      <c r="EIC97" s="44"/>
      <c r="EID97" s="44"/>
      <c r="EIE97" s="44"/>
      <c r="EIF97" s="44"/>
      <c r="EIG97" s="44"/>
      <c r="EIH97" s="44"/>
      <c r="EII97" s="44"/>
      <c r="EIJ97" s="44"/>
      <c r="EIK97" s="44"/>
      <c r="EIL97" s="44"/>
      <c r="EIM97" s="44"/>
      <c r="EIN97" s="44"/>
      <c r="EIO97" s="44"/>
      <c r="EIP97" s="44"/>
      <c r="EIQ97" s="44"/>
      <c r="EIR97" s="44"/>
      <c r="EIS97" s="44"/>
      <c r="EIT97" s="44"/>
      <c r="EIU97" s="44"/>
      <c r="EIV97" s="44"/>
      <c r="EIW97" s="44"/>
      <c r="EIX97" s="44"/>
      <c r="EIY97" s="44"/>
      <c r="EIZ97" s="44"/>
      <c r="EJA97" s="44"/>
      <c r="EJB97" s="44"/>
      <c r="EJC97" s="44"/>
      <c r="EJD97" s="44"/>
      <c r="EJE97" s="44"/>
      <c r="EJF97" s="44"/>
      <c r="EJG97" s="44"/>
      <c r="EJH97" s="44"/>
      <c r="EJI97" s="44"/>
      <c r="EJJ97" s="44"/>
      <c r="EJK97" s="44"/>
      <c r="EJL97" s="44"/>
      <c r="EJM97" s="44"/>
      <c r="EJN97" s="44"/>
      <c r="EJO97" s="44"/>
      <c r="EJP97" s="44"/>
      <c r="EJQ97" s="44"/>
      <c r="EJR97" s="44"/>
      <c r="EJS97" s="44"/>
      <c r="EJT97" s="44"/>
      <c r="EJU97" s="44"/>
      <c r="EJV97" s="44"/>
      <c r="EJW97" s="44"/>
      <c r="EJX97" s="44"/>
      <c r="EJY97" s="44"/>
      <c r="EJZ97" s="44"/>
      <c r="EKA97" s="44"/>
      <c r="EKB97" s="44"/>
      <c r="EKC97" s="44"/>
      <c r="EKD97" s="44"/>
      <c r="EKE97" s="44"/>
      <c r="EKF97" s="44"/>
      <c r="EKG97" s="44"/>
      <c r="EKH97" s="44"/>
      <c r="EKI97" s="44"/>
      <c r="EKJ97" s="44"/>
      <c r="EKK97" s="44"/>
      <c r="EKL97" s="44"/>
      <c r="EKM97" s="44"/>
      <c r="EKN97" s="44"/>
      <c r="EKO97" s="44"/>
      <c r="EKP97" s="44"/>
      <c r="EKQ97" s="44"/>
      <c r="EKR97" s="44"/>
      <c r="EKS97" s="44"/>
      <c r="EKT97" s="44"/>
      <c r="EKU97" s="44"/>
      <c r="EKV97" s="44"/>
      <c r="EKW97" s="44"/>
      <c r="EKX97" s="44"/>
      <c r="EKY97" s="44"/>
      <c r="EKZ97" s="44"/>
      <c r="ELA97" s="44"/>
      <c r="ELB97" s="44"/>
      <c r="ELC97" s="44"/>
      <c r="ELD97" s="44"/>
      <c r="ELE97" s="44"/>
      <c r="ELF97" s="44"/>
      <c r="ELG97" s="44"/>
      <c r="ELH97" s="44"/>
      <c r="ELI97" s="44"/>
      <c r="ELJ97" s="44"/>
      <c r="ELK97" s="44"/>
      <c r="ELL97" s="44"/>
      <c r="ELM97" s="44"/>
      <c r="ELN97" s="44"/>
      <c r="ELO97" s="44"/>
      <c r="ELP97" s="44"/>
      <c r="ELQ97" s="44"/>
      <c r="ELR97" s="44"/>
      <c r="ELS97" s="44"/>
      <c r="ELT97" s="44"/>
      <c r="ELU97" s="44"/>
      <c r="ELV97" s="44"/>
      <c r="ELW97" s="44"/>
      <c r="ELX97" s="44"/>
      <c r="ELY97" s="44"/>
      <c r="ELZ97" s="44"/>
      <c r="EMA97" s="44"/>
      <c r="EMB97" s="44"/>
      <c r="EMC97" s="44"/>
      <c r="EMD97" s="44"/>
      <c r="EME97" s="44"/>
      <c r="EMF97" s="44"/>
      <c r="EMG97" s="44"/>
      <c r="EMH97" s="44"/>
      <c r="EMI97" s="44"/>
      <c r="EMJ97" s="44"/>
      <c r="EMK97" s="44"/>
      <c r="EML97" s="44"/>
      <c r="EMM97" s="44"/>
      <c r="EMN97" s="44"/>
      <c r="EMO97" s="44"/>
      <c r="EMP97" s="44"/>
      <c r="EMQ97" s="44"/>
      <c r="EMR97" s="44"/>
      <c r="EMS97" s="44"/>
      <c r="EMT97" s="44"/>
      <c r="EMU97" s="44"/>
      <c r="EMV97" s="44"/>
      <c r="EMW97" s="44"/>
      <c r="EMX97" s="44"/>
      <c r="EMY97" s="44"/>
      <c r="EMZ97" s="44"/>
      <c r="ENA97" s="44"/>
      <c r="ENB97" s="44"/>
      <c r="ENC97" s="44"/>
      <c r="END97" s="44"/>
      <c r="ENE97" s="44"/>
      <c r="ENF97" s="44"/>
      <c r="ENG97" s="44"/>
      <c r="ENH97" s="44"/>
      <c r="ENI97" s="44"/>
      <c r="ENJ97" s="44"/>
      <c r="ENK97" s="44"/>
      <c r="ENL97" s="44"/>
      <c r="ENM97" s="44"/>
      <c r="ENN97" s="44"/>
      <c r="ENO97" s="44"/>
      <c r="ENP97" s="44"/>
      <c r="ENQ97" s="44"/>
      <c r="ENR97" s="44"/>
      <c r="ENS97" s="44"/>
      <c r="ENT97" s="44"/>
      <c r="ENU97" s="44"/>
      <c r="ENV97" s="44"/>
      <c r="ENW97" s="44"/>
      <c r="ENX97" s="44"/>
      <c r="ENY97" s="44"/>
      <c r="ENZ97" s="44"/>
      <c r="EOA97" s="44"/>
      <c r="EOB97" s="44"/>
      <c r="EOC97" s="44"/>
      <c r="EOD97" s="44"/>
      <c r="EOE97" s="44"/>
      <c r="EOF97" s="44"/>
      <c r="EOG97" s="44"/>
      <c r="EOH97" s="44"/>
      <c r="EOI97" s="44"/>
      <c r="EOJ97" s="44"/>
      <c r="EOK97" s="44"/>
      <c r="EOL97" s="44"/>
      <c r="EOM97" s="44"/>
      <c r="EON97" s="44"/>
      <c r="EOO97" s="44"/>
      <c r="EOP97" s="44"/>
      <c r="EOQ97" s="44"/>
      <c r="EOR97" s="44"/>
      <c r="EOS97" s="44"/>
      <c r="EOT97" s="44"/>
      <c r="EOU97" s="44"/>
      <c r="EOV97" s="44"/>
      <c r="EOW97" s="44"/>
      <c r="EOX97" s="44"/>
      <c r="EOY97" s="44"/>
      <c r="EOZ97" s="44"/>
      <c r="EPA97" s="44"/>
      <c r="EPB97" s="44"/>
      <c r="EPC97" s="44"/>
      <c r="EPD97" s="44"/>
      <c r="EPE97" s="44"/>
      <c r="EPF97" s="44"/>
      <c r="EPG97" s="44"/>
      <c r="EPH97" s="44"/>
      <c r="EPI97" s="44"/>
      <c r="EPJ97" s="44"/>
      <c r="EPK97" s="44"/>
      <c r="EPL97" s="44"/>
      <c r="EPM97" s="44"/>
      <c r="EPN97" s="44"/>
      <c r="EPO97" s="44"/>
      <c r="EPP97" s="44"/>
      <c r="EPQ97" s="44"/>
      <c r="EPR97" s="44"/>
      <c r="EPS97" s="44"/>
      <c r="EPT97" s="44"/>
      <c r="EPU97" s="44"/>
      <c r="EPV97" s="44"/>
      <c r="EPW97" s="44"/>
      <c r="EPX97" s="44"/>
      <c r="EPY97" s="44"/>
      <c r="EPZ97" s="44"/>
      <c r="EQA97" s="44"/>
      <c r="EQB97" s="44"/>
      <c r="EQC97" s="44"/>
      <c r="EQD97" s="44"/>
      <c r="EQE97" s="44"/>
      <c r="EQF97" s="44"/>
      <c r="EQG97" s="44"/>
      <c r="EQH97" s="44"/>
      <c r="EQI97" s="44"/>
      <c r="EQJ97" s="44"/>
      <c r="EQK97" s="44"/>
      <c r="EQL97" s="44"/>
      <c r="EQM97" s="44"/>
      <c r="EQN97" s="44"/>
      <c r="EQO97" s="44"/>
      <c r="EQP97" s="44"/>
      <c r="EQQ97" s="44"/>
      <c r="EQR97" s="44"/>
      <c r="EQS97" s="44"/>
      <c r="EQT97" s="44"/>
      <c r="EQU97" s="44"/>
      <c r="EQV97" s="44"/>
      <c r="EQW97" s="44"/>
      <c r="EQX97" s="44"/>
      <c r="EQY97" s="44"/>
      <c r="EQZ97" s="44"/>
      <c r="ERA97" s="44"/>
      <c r="ERB97" s="44"/>
      <c r="ERC97" s="44"/>
      <c r="ERD97" s="44"/>
      <c r="ERE97" s="44"/>
      <c r="ERF97" s="44"/>
      <c r="ERG97" s="44"/>
      <c r="ERH97" s="44"/>
      <c r="ERI97" s="44"/>
      <c r="ERJ97" s="44"/>
      <c r="ERK97" s="44"/>
      <c r="ERL97" s="44"/>
      <c r="ERM97" s="44"/>
      <c r="ERN97" s="44"/>
      <c r="ERO97" s="44"/>
      <c r="ERP97" s="44"/>
      <c r="ERQ97" s="44"/>
      <c r="ERR97" s="44"/>
      <c r="ERS97" s="44"/>
      <c r="ERT97" s="44"/>
      <c r="ERU97" s="44"/>
      <c r="ERV97" s="44"/>
      <c r="ERW97" s="44"/>
      <c r="ERX97" s="44"/>
      <c r="ERY97" s="44"/>
      <c r="ERZ97" s="44"/>
      <c r="ESA97" s="44"/>
      <c r="ESB97" s="44"/>
      <c r="ESC97" s="44"/>
      <c r="ESD97" s="44"/>
      <c r="ESE97" s="44"/>
      <c r="ESF97" s="44"/>
      <c r="ESG97" s="44"/>
      <c r="ESH97" s="44"/>
      <c r="ESI97" s="44"/>
      <c r="ESJ97" s="44"/>
      <c r="ESK97" s="44"/>
      <c r="ESL97" s="44"/>
      <c r="ESM97" s="44"/>
      <c r="ESN97" s="44"/>
      <c r="ESO97" s="44"/>
      <c r="ESP97" s="44"/>
      <c r="ESQ97" s="44"/>
      <c r="ESR97" s="44"/>
      <c r="ESS97" s="44"/>
      <c r="EST97" s="44"/>
      <c r="ESU97" s="44"/>
      <c r="ESV97" s="44"/>
      <c r="ESW97" s="44"/>
      <c r="ESX97" s="44"/>
      <c r="ESY97" s="44"/>
      <c r="ESZ97" s="44"/>
      <c r="ETA97" s="44"/>
      <c r="ETB97" s="44"/>
      <c r="ETC97" s="44"/>
      <c r="ETD97" s="44"/>
      <c r="ETE97" s="44"/>
      <c r="ETF97" s="44"/>
      <c r="ETG97" s="44"/>
      <c r="ETH97" s="44"/>
      <c r="ETI97" s="44"/>
      <c r="ETJ97" s="44"/>
      <c r="ETK97" s="44"/>
      <c r="ETL97" s="44"/>
      <c r="ETM97" s="44"/>
      <c r="ETN97" s="44"/>
      <c r="ETO97" s="44"/>
      <c r="ETP97" s="44"/>
      <c r="ETQ97" s="44"/>
      <c r="ETR97" s="44"/>
      <c r="ETS97" s="44"/>
      <c r="ETT97" s="44"/>
      <c r="ETU97" s="44"/>
      <c r="ETV97" s="44"/>
      <c r="ETW97" s="44"/>
      <c r="ETX97" s="44"/>
      <c r="ETY97" s="44"/>
      <c r="ETZ97" s="44"/>
      <c r="EUA97" s="44"/>
      <c r="EUB97" s="44"/>
      <c r="EUC97" s="44"/>
      <c r="EUD97" s="44"/>
      <c r="EUE97" s="44"/>
      <c r="EUF97" s="44"/>
      <c r="EUG97" s="44"/>
      <c r="EUH97" s="44"/>
      <c r="EUI97" s="44"/>
      <c r="EUJ97" s="44"/>
      <c r="EUK97" s="44"/>
      <c r="EUL97" s="44"/>
      <c r="EUM97" s="44"/>
      <c r="EUN97" s="44"/>
      <c r="EUO97" s="44"/>
      <c r="EUP97" s="44"/>
      <c r="EUQ97" s="44"/>
      <c r="EUR97" s="44"/>
      <c r="EUS97" s="44"/>
      <c r="EUT97" s="44"/>
      <c r="EUU97" s="44"/>
      <c r="EUV97" s="44"/>
      <c r="EUW97" s="44"/>
      <c r="EUX97" s="44"/>
      <c r="EUY97" s="44"/>
      <c r="EUZ97" s="44"/>
      <c r="EVA97" s="44"/>
      <c r="EVB97" s="44"/>
      <c r="EVC97" s="44"/>
      <c r="EVD97" s="44"/>
      <c r="EVE97" s="44"/>
      <c r="EVF97" s="44"/>
      <c r="EVG97" s="44"/>
      <c r="EVH97" s="44"/>
      <c r="EVI97" s="44"/>
      <c r="EVJ97" s="44"/>
      <c r="EVK97" s="44"/>
      <c r="EVL97" s="44"/>
      <c r="EVM97" s="44"/>
      <c r="EVN97" s="44"/>
      <c r="EVO97" s="44"/>
      <c r="EVP97" s="44"/>
      <c r="EVQ97" s="44"/>
      <c r="EVR97" s="44"/>
      <c r="EVS97" s="44"/>
      <c r="EVT97" s="44"/>
      <c r="EVU97" s="44"/>
      <c r="EVV97" s="44"/>
      <c r="EVW97" s="44"/>
      <c r="EVX97" s="44"/>
      <c r="EVY97" s="44"/>
      <c r="EVZ97" s="44"/>
      <c r="EWA97" s="44"/>
      <c r="EWB97" s="44"/>
      <c r="EWC97" s="44"/>
      <c r="EWD97" s="44"/>
      <c r="EWE97" s="44"/>
      <c r="EWF97" s="44"/>
      <c r="EWG97" s="44"/>
      <c r="EWH97" s="44"/>
      <c r="EWI97" s="44"/>
      <c r="EWJ97" s="44"/>
      <c r="EWK97" s="44"/>
      <c r="EWL97" s="44"/>
      <c r="EWM97" s="44"/>
      <c r="EWN97" s="44"/>
      <c r="EWO97" s="44"/>
      <c r="EWP97" s="44"/>
      <c r="EWQ97" s="44"/>
      <c r="EWR97" s="44"/>
      <c r="EWS97" s="44"/>
      <c r="EWT97" s="44"/>
      <c r="EWU97" s="44"/>
      <c r="EWV97" s="44"/>
      <c r="EWW97" s="44"/>
      <c r="EWX97" s="44"/>
      <c r="EWY97" s="44"/>
      <c r="EWZ97" s="44"/>
      <c r="EXA97" s="44"/>
      <c r="EXB97" s="44"/>
      <c r="EXC97" s="44"/>
      <c r="EXD97" s="44"/>
      <c r="EXE97" s="44"/>
      <c r="EXF97" s="44"/>
      <c r="EXG97" s="44"/>
      <c r="EXH97" s="44"/>
      <c r="EXI97" s="44"/>
      <c r="EXJ97" s="44"/>
      <c r="EXK97" s="44"/>
      <c r="EXL97" s="44"/>
      <c r="EXM97" s="44"/>
      <c r="EXN97" s="44"/>
      <c r="EXO97" s="44"/>
      <c r="EXP97" s="44"/>
      <c r="EXQ97" s="44"/>
      <c r="EXR97" s="44"/>
      <c r="EXS97" s="44"/>
      <c r="EXT97" s="44"/>
      <c r="EXU97" s="44"/>
      <c r="EXV97" s="44"/>
      <c r="EXW97" s="44"/>
      <c r="EXX97" s="44"/>
      <c r="EXY97" s="44"/>
      <c r="EXZ97" s="44"/>
      <c r="EYA97" s="44"/>
      <c r="EYB97" s="44"/>
      <c r="EYC97" s="44"/>
      <c r="EYD97" s="44"/>
      <c r="EYE97" s="44"/>
      <c r="EYF97" s="44"/>
      <c r="EYG97" s="44"/>
      <c r="EYH97" s="44"/>
      <c r="EYI97" s="44"/>
      <c r="EYJ97" s="44"/>
      <c r="EYK97" s="44"/>
      <c r="EYL97" s="44"/>
      <c r="EYM97" s="44"/>
      <c r="EYN97" s="44"/>
      <c r="EYO97" s="44"/>
      <c r="EYP97" s="44"/>
      <c r="EYQ97" s="44"/>
      <c r="EYR97" s="44"/>
      <c r="EYS97" s="44"/>
      <c r="EYT97" s="44"/>
      <c r="EYU97" s="44"/>
      <c r="EYV97" s="44"/>
      <c r="EYW97" s="44"/>
      <c r="EYX97" s="44"/>
      <c r="EYY97" s="44"/>
      <c r="EYZ97" s="44"/>
      <c r="EZA97" s="44"/>
      <c r="EZB97" s="44"/>
      <c r="EZC97" s="44"/>
      <c r="EZD97" s="44"/>
      <c r="EZE97" s="44"/>
      <c r="EZF97" s="44"/>
      <c r="EZG97" s="44"/>
      <c r="EZH97" s="44"/>
      <c r="EZI97" s="44"/>
      <c r="EZJ97" s="44"/>
      <c r="EZK97" s="44"/>
      <c r="EZL97" s="44"/>
      <c r="EZM97" s="44"/>
      <c r="EZN97" s="44"/>
      <c r="EZO97" s="44"/>
      <c r="EZP97" s="44"/>
      <c r="EZQ97" s="44"/>
      <c r="EZR97" s="44"/>
      <c r="EZS97" s="44"/>
      <c r="EZT97" s="44"/>
      <c r="EZU97" s="44"/>
      <c r="EZV97" s="44"/>
      <c r="EZW97" s="44"/>
      <c r="EZX97" s="44"/>
      <c r="EZY97" s="44"/>
      <c r="EZZ97" s="44"/>
      <c r="FAA97" s="44"/>
      <c r="FAB97" s="44"/>
      <c r="FAC97" s="44"/>
      <c r="FAD97" s="44"/>
      <c r="FAE97" s="44"/>
      <c r="FAF97" s="44"/>
      <c r="FAG97" s="44"/>
      <c r="FAH97" s="44"/>
      <c r="FAI97" s="44"/>
      <c r="FAJ97" s="44"/>
      <c r="FAK97" s="44"/>
      <c r="FAL97" s="44"/>
      <c r="FAM97" s="44"/>
      <c r="FAN97" s="44"/>
      <c r="FAO97" s="44"/>
      <c r="FAP97" s="44"/>
      <c r="FAQ97" s="44"/>
      <c r="FAR97" s="44"/>
      <c r="FAS97" s="44"/>
      <c r="FAT97" s="44"/>
      <c r="FAU97" s="44"/>
      <c r="FAV97" s="44"/>
      <c r="FAW97" s="44"/>
      <c r="FAX97" s="44"/>
      <c r="FAY97" s="44"/>
      <c r="FAZ97" s="44"/>
      <c r="FBA97" s="44"/>
      <c r="FBB97" s="44"/>
      <c r="FBC97" s="44"/>
      <c r="FBD97" s="44"/>
      <c r="FBE97" s="44"/>
      <c r="FBF97" s="44"/>
      <c r="FBG97" s="44"/>
      <c r="FBH97" s="44"/>
      <c r="FBI97" s="44"/>
      <c r="FBJ97" s="44"/>
      <c r="FBK97" s="44"/>
      <c r="FBL97" s="44"/>
      <c r="FBM97" s="44"/>
      <c r="FBN97" s="44"/>
      <c r="FBO97" s="44"/>
      <c r="FBP97" s="44"/>
      <c r="FBQ97" s="44"/>
      <c r="FBR97" s="44"/>
      <c r="FBS97" s="44"/>
      <c r="FBT97" s="44"/>
      <c r="FBU97" s="44"/>
      <c r="FBV97" s="44"/>
      <c r="FBW97" s="44"/>
      <c r="FBX97" s="44"/>
      <c r="FBY97" s="44"/>
      <c r="FBZ97" s="44"/>
      <c r="FCA97" s="44"/>
      <c r="FCB97" s="44"/>
      <c r="FCC97" s="44"/>
      <c r="FCD97" s="44"/>
      <c r="FCE97" s="44"/>
      <c r="FCF97" s="44"/>
      <c r="FCG97" s="44"/>
      <c r="FCH97" s="44"/>
      <c r="FCI97" s="44"/>
      <c r="FCJ97" s="44"/>
      <c r="FCK97" s="44"/>
      <c r="FCL97" s="44"/>
      <c r="FCM97" s="44"/>
      <c r="FCN97" s="44"/>
      <c r="FCO97" s="44"/>
      <c r="FCP97" s="44"/>
      <c r="FCQ97" s="44"/>
      <c r="FCR97" s="44"/>
      <c r="FCS97" s="44"/>
      <c r="FCT97" s="44"/>
      <c r="FCU97" s="44"/>
      <c r="FCV97" s="44"/>
      <c r="FCW97" s="44"/>
      <c r="FCX97" s="44"/>
      <c r="FCY97" s="44"/>
      <c r="FCZ97" s="44"/>
      <c r="FDA97" s="44"/>
      <c r="FDB97" s="44"/>
      <c r="FDC97" s="44"/>
      <c r="FDD97" s="44"/>
      <c r="FDE97" s="44"/>
      <c r="FDF97" s="44"/>
      <c r="FDG97" s="44"/>
      <c r="FDH97" s="44"/>
      <c r="FDI97" s="44"/>
      <c r="FDJ97" s="44"/>
      <c r="FDK97" s="44"/>
      <c r="FDL97" s="44"/>
      <c r="FDM97" s="44"/>
      <c r="FDN97" s="44"/>
      <c r="FDO97" s="44"/>
      <c r="FDP97" s="44"/>
      <c r="FDQ97" s="44"/>
      <c r="FDR97" s="44"/>
      <c r="FDS97" s="44"/>
      <c r="FDT97" s="44"/>
      <c r="FDU97" s="44"/>
      <c r="FDV97" s="44"/>
      <c r="FDW97" s="44"/>
      <c r="FDX97" s="44"/>
      <c r="FDY97" s="44"/>
      <c r="FDZ97" s="44"/>
      <c r="FEA97" s="44"/>
      <c r="FEB97" s="44"/>
      <c r="FEC97" s="44"/>
      <c r="FED97" s="44"/>
      <c r="FEE97" s="44"/>
      <c r="FEF97" s="44"/>
      <c r="FEG97" s="44"/>
      <c r="FEH97" s="44"/>
      <c r="FEI97" s="44"/>
      <c r="FEJ97" s="44"/>
      <c r="FEK97" s="44"/>
      <c r="FEL97" s="44"/>
      <c r="FEM97" s="44"/>
      <c r="FEN97" s="44"/>
      <c r="FEO97" s="44"/>
      <c r="FEP97" s="44"/>
      <c r="FEQ97" s="44"/>
      <c r="FER97" s="44"/>
      <c r="FES97" s="44"/>
      <c r="FET97" s="44"/>
      <c r="FEU97" s="44"/>
      <c r="FEV97" s="44"/>
      <c r="FEW97" s="44"/>
      <c r="FEX97" s="44"/>
      <c r="FEY97" s="44"/>
      <c r="FEZ97" s="44"/>
      <c r="FFA97" s="44"/>
      <c r="FFB97" s="44"/>
      <c r="FFC97" s="44"/>
      <c r="FFD97" s="44"/>
      <c r="FFE97" s="44"/>
      <c r="FFF97" s="44"/>
      <c r="FFG97" s="44"/>
      <c r="FFH97" s="44"/>
      <c r="FFI97" s="44"/>
      <c r="FFJ97" s="44"/>
      <c r="FFK97" s="44"/>
      <c r="FFL97" s="44"/>
      <c r="FFM97" s="44"/>
      <c r="FFN97" s="44"/>
      <c r="FFO97" s="44"/>
      <c r="FFP97" s="44"/>
      <c r="FFQ97" s="44"/>
      <c r="FFR97" s="44"/>
      <c r="FFS97" s="44"/>
      <c r="FFT97" s="44"/>
      <c r="FFU97" s="44"/>
      <c r="FFV97" s="44"/>
      <c r="FFW97" s="44"/>
      <c r="FFX97" s="44"/>
      <c r="FFY97" s="44"/>
      <c r="FFZ97" s="44"/>
      <c r="FGA97" s="44"/>
      <c r="FGB97" s="44"/>
      <c r="FGC97" s="44"/>
      <c r="FGD97" s="44"/>
      <c r="FGE97" s="44"/>
      <c r="FGF97" s="44"/>
      <c r="FGG97" s="44"/>
      <c r="FGH97" s="44"/>
      <c r="FGI97" s="44"/>
      <c r="FGJ97" s="44"/>
      <c r="FGK97" s="44"/>
      <c r="FGL97" s="44"/>
      <c r="FGM97" s="44"/>
      <c r="FGN97" s="44"/>
      <c r="FGO97" s="44"/>
      <c r="FGP97" s="44"/>
      <c r="FGQ97" s="44"/>
      <c r="FGR97" s="44"/>
      <c r="FGS97" s="44"/>
      <c r="FGT97" s="44"/>
      <c r="FGU97" s="44"/>
      <c r="FGV97" s="44"/>
      <c r="FGW97" s="44"/>
      <c r="FGX97" s="44"/>
      <c r="FGY97" s="44"/>
      <c r="FGZ97" s="44"/>
      <c r="FHA97" s="44"/>
      <c r="FHB97" s="44"/>
      <c r="FHC97" s="44"/>
      <c r="FHD97" s="44"/>
      <c r="FHE97" s="44"/>
      <c r="FHF97" s="44"/>
      <c r="FHG97" s="44"/>
      <c r="FHH97" s="44"/>
      <c r="FHI97" s="44"/>
      <c r="FHJ97" s="44"/>
      <c r="FHK97" s="44"/>
      <c r="FHL97" s="44"/>
      <c r="FHM97" s="44"/>
      <c r="FHN97" s="44"/>
      <c r="FHO97" s="44"/>
      <c r="FHP97" s="44"/>
      <c r="FHQ97" s="44"/>
      <c r="FHR97" s="44"/>
      <c r="FHS97" s="44"/>
      <c r="FHT97" s="44"/>
      <c r="FHU97" s="44"/>
      <c r="FHV97" s="44"/>
      <c r="FHW97" s="44"/>
      <c r="FHX97" s="44"/>
      <c r="FHY97" s="44"/>
      <c r="FHZ97" s="44"/>
      <c r="FIA97" s="44"/>
      <c r="FIB97" s="44"/>
      <c r="FIC97" s="44"/>
      <c r="FID97" s="44"/>
      <c r="FIE97" s="44"/>
      <c r="FIF97" s="44"/>
      <c r="FIG97" s="44"/>
      <c r="FIH97" s="44"/>
      <c r="FII97" s="44"/>
      <c r="FIJ97" s="44"/>
      <c r="FIK97" s="44"/>
      <c r="FIL97" s="44"/>
      <c r="FIM97" s="44"/>
      <c r="FIN97" s="44"/>
      <c r="FIO97" s="44"/>
      <c r="FIP97" s="44"/>
      <c r="FIQ97" s="44"/>
      <c r="FIR97" s="44"/>
      <c r="FIS97" s="44"/>
      <c r="FIT97" s="44"/>
      <c r="FIU97" s="44"/>
      <c r="FIV97" s="44"/>
      <c r="FIW97" s="44"/>
      <c r="FIX97" s="44"/>
      <c r="FIY97" s="44"/>
      <c r="FIZ97" s="44"/>
      <c r="FJA97" s="44"/>
      <c r="FJB97" s="44"/>
      <c r="FJC97" s="44"/>
      <c r="FJD97" s="44"/>
      <c r="FJE97" s="44"/>
      <c r="FJF97" s="44"/>
      <c r="FJG97" s="44"/>
      <c r="FJH97" s="44"/>
      <c r="FJI97" s="44"/>
      <c r="FJJ97" s="44"/>
      <c r="FJK97" s="44"/>
      <c r="FJL97" s="44"/>
      <c r="FJM97" s="44"/>
      <c r="FJN97" s="44"/>
      <c r="FJO97" s="44"/>
      <c r="FJP97" s="44"/>
      <c r="FJQ97" s="44"/>
      <c r="FJR97" s="44"/>
      <c r="FJS97" s="44"/>
      <c r="FJT97" s="44"/>
      <c r="FJU97" s="44"/>
      <c r="FJV97" s="44"/>
      <c r="FJW97" s="44"/>
      <c r="FJX97" s="44"/>
      <c r="FJY97" s="44"/>
      <c r="FJZ97" s="44"/>
      <c r="FKA97" s="44"/>
      <c r="FKB97" s="44"/>
      <c r="FKC97" s="44"/>
      <c r="FKD97" s="44"/>
      <c r="FKE97" s="44"/>
      <c r="FKF97" s="44"/>
      <c r="FKG97" s="44"/>
      <c r="FKH97" s="44"/>
      <c r="FKI97" s="44"/>
      <c r="FKJ97" s="44"/>
      <c r="FKK97" s="44"/>
      <c r="FKL97" s="44"/>
      <c r="FKM97" s="44"/>
      <c r="FKN97" s="44"/>
      <c r="FKO97" s="44"/>
      <c r="FKP97" s="44"/>
      <c r="FKQ97" s="44"/>
    </row>
    <row r="98" spans="1:4359" s="38" customFormat="1" ht="31.5" customHeight="1" x14ac:dyDescent="0.25">
      <c r="A98" s="732"/>
      <c r="B98" s="787"/>
      <c r="C98" s="806" t="s">
        <v>244</v>
      </c>
      <c r="D98" s="791" t="s">
        <v>144</v>
      </c>
      <c r="E98" s="791"/>
      <c r="F98" s="332" t="s">
        <v>22</v>
      </c>
      <c r="G98" s="224">
        <v>8.3400000000000002E-2</v>
      </c>
      <c r="H98" s="224">
        <v>8.3400000000000002E-2</v>
      </c>
      <c r="I98" s="224">
        <v>8.3400000000000002E-2</v>
      </c>
      <c r="J98" s="224">
        <v>8.3400000000000002E-2</v>
      </c>
      <c r="K98" s="224">
        <v>8.3400000000000002E-2</v>
      </c>
      <c r="L98" s="224">
        <v>8.3400000000000002E-2</v>
      </c>
      <c r="M98" s="224">
        <v>8.3400000000000002E-2</v>
      </c>
      <c r="N98" s="224">
        <v>8.3400000000000002E-2</v>
      </c>
      <c r="O98" s="224">
        <v>8.3400000000000002E-2</v>
      </c>
      <c r="P98" s="224">
        <v>8.3400000000000002E-2</v>
      </c>
      <c r="Q98" s="224">
        <v>8.3400000000000002E-2</v>
      </c>
      <c r="R98" s="224">
        <v>8.2600000000000007E-2</v>
      </c>
      <c r="S98" s="334">
        <f>SUM(G98:R98)</f>
        <v>1.0000000000000002</v>
      </c>
      <c r="T98" s="794"/>
      <c r="U98" s="816">
        <f>2.67%</f>
        <v>2.6699999999999998E-2</v>
      </c>
      <c r="V98" s="746" t="s">
        <v>341</v>
      </c>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c r="IM98" s="44"/>
      <c r="IN98" s="44"/>
      <c r="IO98" s="44"/>
      <c r="IP98" s="44"/>
      <c r="IQ98" s="44"/>
      <c r="IR98" s="44"/>
      <c r="IS98" s="44"/>
      <c r="IT98" s="44"/>
      <c r="IU98" s="44"/>
      <c r="IV98" s="44"/>
      <c r="IW98" s="44"/>
      <c r="IX98" s="44"/>
      <c r="IY98" s="44"/>
      <c r="IZ98" s="44"/>
      <c r="JA98" s="44"/>
      <c r="JB98" s="44"/>
      <c r="JC98" s="44"/>
      <c r="JD98" s="44"/>
      <c r="JE98" s="44"/>
      <c r="JF98" s="44"/>
      <c r="JG98" s="44"/>
      <c r="JH98" s="44"/>
      <c r="JI98" s="44"/>
      <c r="JJ98" s="44"/>
      <c r="JK98" s="44"/>
      <c r="JL98" s="44"/>
      <c r="JM98" s="44"/>
      <c r="JN98" s="44"/>
      <c r="JO98" s="44"/>
      <c r="JP98" s="44"/>
      <c r="JQ98" s="44"/>
      <c r="JR98" s="44"/>
      <c r="JS98" s="44"/>
      <c r="JT98" s="44"/>
      <c r="JU98" s="44"/>
      <c r="JV98" s="44"/>
      <c r="JW98" s="44"/>
      <c r="JX98" s="44"/>
      <c r="JY98" s="44"/>
      <c r="JZ98" s="44"/>
      <c r="KA98" s="44"/>
      <c r="KB98" s="44"/>
      <c r="KC98" s="44"/>
      <c r="KD98" s="44"/>
      <c r="KE98" s="44"/>
      <c r="KF98" s="44"/>
      <c r="KG98" s="44"/>
      <c r="KH98" s="44"/>
      <c r="KI98" s="44"/>
      <c r="KJ98" s="44"/>
      <c r="KK98" s="44"/>
      <c r="KL98" s="44"/>
      <c r="KM98" s="44"/>
      <c r="KN98" s="44"/>
      <c r="KO98" s="44"/>
      <c r="KP98" s="44"/>
      <c r="KQ98" s="44"/>
      <c r="KR98" s="44"/>
      <c r="KS98" s="44"/>
      <c r="KT98" s="44"/>
      <c r="KU98" s="44"/>
      <c r="KV98" s="44"/>
      <c r="KW98" s="44"/>
      <c r="KX98" s="44"/>
      <c r="KY98" s="44"/>
      <c r="KZ98" s="44"/>
      <c r="LA98" s="44"/>
      <c r="LB98" s="44"/>
      <c r="LC98" s="44"/>
      <c r="LD98" s="44"/>
      <c r="LE98" s="44"/>
      <c r="LF98" s="44"/>
      <c r="LG98" s="44"/>
      <c r="LH98" s="44"/>
      <c r="LI98" s="44"/>
      <c r="LJ98" s="44"/>
      <c r="LK98" s="44"/>
      <c r="LL98" s="44"/>
      <c r="LM98" s="44"/>
      <c r="LN98" s="44"/>
      <c r="LO98" s="44"/>
      <c r="LP98" s="44"/>
      <c r="LQ98" s="44"/>
      <c r="LR98" s="44"/>
      <c r="LS98" s="44"/>
      <c r="LT98" s="44"/>
      <c r="LU98" s="44"/>
      <c r="LV98" s="44"/>
      <c r="LW98" s="44"/>
      <c r="LX98" s="44"/>
      <c r="LY98" s="44"/>
      <c r="LZ98" s="44"/>
      <c r="MA98" s="44"/>
      <c r="MB98" s="44"/>
      <c r="MC98" s="44"/>
      <c r="MD98" s="44"/>
      <c r="ME98" s="44"/>
      <c r="MF98" s="44"/>
      <c r="MG98" s="44"/>
      <c r="MH98" s="44"/>
      <c r="MI98" s="44"/>
      <c r="MJ98" s="44"/>
      <c r="MK98" s="44"/>
      <c r="ML98" s="44"/>
      <c r="MM98" s="44"/>
      <c r="MN98" s="44"/>
      <c r="MO98" s="44"/>
      <c r="MP98" s="44"/>
      <c r="MQ98" s="44"/>
      <c r="MR98" s="44"/>
      <c r="MS98" s="44"/>
      <c r="MT98" s="44"/>
      <c r="MU98" s="44"/>
      <c r="MV98" s="44"/>
      <c r="MW98" s="44"/>
      <c r="MX98" s="44"/>
      <c r="MY98" s="44"/>
      <c r="MZ98" s="44"/>
      <c r="NA98" s="44"/>
      <c r="NB98" s="44"/>
      <c r="NC98" s="44"/>
      <c r="ND98" s="44"/>
      <c r="NE98" s="44"/>
      <c r="NF98" s="44"/>
      <c r="NG98" s="44"/>
      <c r="NH98" s="44"/>
      <c r="NI98" s="44"/>
      <c r="NJ98" s="44"/>
      <c r="NK98" s="44"/>
      <c r="NL98" s="44"/>
      <c r="NM98" s="44"/>
      <c r="NN98" s="44"/>
      <c r="NO98" s="44"/>
      <c r="NP98" s="44"/>
      <c r="NQ98" s="44"/>
      <c r="NR98" s="44"/>
      <c r="NS98" s="44"/>
      <c r="NT98" s="44"/>
      <c r="NU98" s="44"/>
      <c r="NV98" s="44"/>
      <c r="NW98" s="44"/>
      <c r="NX98" s="44"/>
      <c r="NY98" s="44"/>
      <c r="NZ98" s="44"/>
      <c r="OA98" s="44"/>
      <c r="OB98" s="44"/>
      <c r="OC98" s="44"/>
      <c r="OD98" s="44"/>
      <c r="OE98" s="44"/>
      <c r="OF98" s="44"/>
      <c r="OG98" s="44"/>
      <c r="OH98" s="44"/>
      <c r="OI98" s="44"/>
      <c r="OJ98" s="44"/>
      <c r="OK98" s="44"/>
      <c r="OL98" s="44"/>
      <c r="OM98" s="44"/>
      <c r="ON98" s="44"/>
      <c r="OO98" s="44"/>
      <c r="OP98" s="44"/>
      <c r="OQ98" s="44"/>
      <c r="OR98" s="44"/>
      <c r="OS98" s="44"/>
      <c r="OT98" s="44"/>
      <c r="OU98" s="44"/>
      <c r="OV98" s="44"/>
      <c r="OW98" s="44"/>
      <c r="OX98" s="44"/>
      <c r="OY98" s="44"/>
      <c r="OZ98" s="44"/>
      <c r="PA98" s="44"/>
      <c r="PB98" s="44"/>
      <c r="PC98" s="44"/>
      <c r="PD98" s="44"/>
      <c r="PE98" s="44"/>
      <c r="PF98" s="44"/>
      <c r="PG98" s="44"/>
      <c r="PH98" s="44"/>
      <c r="PI98" s="44"/>
      <c r="PJ98" s="44"/>
      <c r="PK98" s="44"/>
      <c r="PL98" s="44"/>
      <c r="PM98" s="44"/>
      <c r="PN98" s="44"/>
      <c r="PO98" s="44"/>
      <c r="PP98" s="44"/>
      <c r="PQ98" s="44"/>
      <c r="PR98" s="44"/>
      <c r="PS98" s="44"/>
      <c r="PT98" s="44"/>
      <c r="PU98" s="44"/>
      <c r="PV98" s="44"/>
      <c r="PW98" s="44"/>
      <c r="PX98" s="44"/>
      <c r="PY98" s="44"/>
      <c r="PZ98" s="44"/>
      <c r="QA98" s="44"/>
      <c r="QB98" s="44"/>
      <c r="QC98" s="44"/>
      <c r="QD98" s="44"/>
      <c r="QE98" s="44"/>
      <c r="QF98" s="44"/>
      <c r="QG98" s="44"/>
      <c r="QH98" s="44"/>
      <c r="QI98" s="44"/>
      <c r="QJ98" s="44"/>
      <c r="QK98" s="44"/>
      <c r="QL98" s="44"/>
      <c r="QM98" s="44"/>
      <c r="QN98" s="44"/>
      <c r="QO98" s="44"/>
      <c r="QP98" s="44"/>
      <c r="QQ98" s="44"/>
      <c r="QR98" s="44"/>
      <c r="QS98" s="44"/>
      <c r="QT98" s="44"/>
      <c r="QU98" s="44"/>
      <c r="QV98" s="44"/>
      <c r="QW98" s="44"/>
      <c r="QX98" s="44"/>
      <c r="QY98" s="44"/>
      <c r="QZ98" s="44"/>
      <c r="RA98" s="44"/>
      <c r="RB98" s="44"/>
      <c r="RC98" s="44"/>
      <c r="RD98" s="44"/>
      <c r="RE98" s="44"/>
      <c r="RF98" s="44"/>
      <c r="RG98" s="44"/>
      <c r="RH98" s="44"/>
      <c r="RI98" s="44"/>
      <c r="RJ98" s="44"/>
      <c r="RK98" s="44"/>
      <c r="RL98" s="44"/>
      <c r="RM98" s="44"/>
      <c r="RN98" s="44"/>
      <c r="RO98" s="44"/>
      <c r="RP98" s="44"/>
      <c r="RQ98" s="44"/>
      <c r="RR98" s="44"/>
      <c r="RS98" s="44"/>
      <c r="RT98" s="44"/>
      <c r="RU98" s="44"/>
      <c r="RV98" s="44"/>
      <c r="RW98" s="44"/>
      <c r="RX98" s="44"/>
      <c r="RY98" s="44"/>
      <c r="RZ98" s="44"/>
      <c r="SA98" s="44"/>
      <c r="SB98" s="44"/>
      <c r="SC98" s="44"/>
      <c r="SD98" s="44"/>
      <c r="SE98" s="44"/>
      <c r="SF98" s="44"/>
      <c r="SG98" s="44"/>
      <c r="SH98" s="44"/>
      <c r="SI98" s="44"/>
      <c r="SJ98" s="44"/>
      <c r="SK98" s="44"/>
      <c r="SL98" s="44"/>
      <c r="SM98" s="44"/>
      <c r="SN98" s="44"/>
      <c r="SO98" s="44"/>
      <c r="SP98" s="44"/>
      <c r="SQ98" s="44"/>
      <c r="SR98" s="44"/>
      <c r="SS98" s="44"/>
      <c r="ST98" s="44"/>
      <c r="SU98" s="44"/>
      <c r="SV98" s="44"/>
      <c r="SW98" s="44"/>
      <c r="SX98" s="44"/>
      <c r="SY98" s="44"/>
      <c r="SZ98" s="44"/>
      <c r="TA98" s="44"/>
      <c r="TB98" s="44"/>
      <c r="TC98" s="44"/>
      <c r="TD98" s="44"/>
      <c r="TE98" s="44"/>
      <c r="TF98" s="44"/>
      <c r="TG98" s="44"/>
      <c r="TH98" s="44"/>
      <c r="TI98" s="44"/>
      <c r="TJ98" s="44"/>
      <c r="TK98" s="44"/>
      <c r="TL98" s="44"/>
      <c r="TM98" s="44"/>
      <c r="TN98" s="44"/>
      <c r="TO98" s="44"/>
      <c r="TP98" s="44"/>
      <c r="TQ98" s="44"/>
      <c r="TR98" s="44"/>
      <c r="TS98" s="44"/>
      <c r="TT98" s="44"/>
      <c r="TU98" s="44"/>
      <c r="TV98" s="44"/>
      <c r="TW98" s="44"/>
      <c r="TX98" s="44"/>
      <c r="TY98" s="44"/>
      <c r="TZ98" s="44"/>
      <c r="UA98" s="44"/>
      <c r="UB98" s="44"/>
      <c r="UC98" s="44"/>
      <c r="UD98" s="44"/>
      <c r="UE98" s="44"/>
      <c r="UF98" s="44"/>
      <c r="UG98" s="44"/>
      <c r="UH98" s="44"/>
      <c r="UI98" s="44"/>
      <c r="UJ98" s="44"/>
      <c r="UK98" s="44"/>
      <c r="UL98" s="44"/>
      <c r="UM98" s="44"/>
      <c r="UN98" s="44"/>
      <c r="UO98" s="44"/>
      <c r="UP98" s="44"/>
      <c r="UQ98" s="44"/>
      <c r="UR98" s="44"/>
      <c r="US98" s="44"/>
      <c r="UT98" s="44"/>
      <c r="UU98" s="44"/>
      <c r="UV98" s="44"/>
      <c r="UW98" s="44"/>
      <c r="UX98" s="44"/>
      <c r="UY98" s="44"/>
      <c r="UZ98" s="44"/>
      <c r="VA98" s="44"/>
      <c r="VB98" s="44"/>
      <c r="VC98" s="44"/>
      <c r="VD98" s="44"/>
      <c r="VE98" s="44"/>
      <c r="VF98" s="44"/>
      <c r="VG98" s="44"/>
      <c r="VH98" s="44"/>
      <c r="VI98" s="44"/>
      <c r="VJ98" s="44"/>
      <c r="VK98" s="44"/>
      <c r="VL98" s="44"/>
      <c r="VM98" s="44"/>
      <c r="VN98" s="44"/>
      <c r="VO98" s="44"/>
      <c r="VP98" s="44"/>
      <c r="VQ98" s="44"/>
      <c r="VR98" s="44"/>
      <c r="VS98" s="44"/>
      <c r="VT98" s="44"/>
      <c r="VU98" s="44"/>
      <c r="VV98" s="44"/>
      <c r="VW98" s="44"/>
      <c r="VX98" s="44"/>
      <c r="VY98" s="44"/>
      <c r="VZ98" s="44"/>
      <c r="WA98" s="44"/>
      <c r="WB98" s="44"/>
      <c r="WC98" s="44"/>
      <c r="WD98" s="44"/>
      <c r="WE98" s="44"/>
      <c r="WF98" s="44"/>
      <c r="WG98" s="44"/>
      <c r="WH98" s="44"/>
      <c r="WI98" s="44"/>
      <c r="WJ98" s="44"/>
      <c r="WK98" s="44"/>
      <c r="WL98" s="44"/>
      <c r="WM98" s="44"/>
      <c r="WN98" s="44"/>
      <c r="WO98" s="44"/>
      <c r="WP98" s="44"/>
      <c r="WQ98" s="44"/>
      <c r="WR98" s="44"/>
      <c r="WS98" s="44"/>
      <c r="WT98" s="44"/>
      <c r="WU98" s="44"/>
      <c r="WV98" s="44"/>
      <c r="WW98" s="44"/>
      <c r="WX98" s="44"/>
      <c r="WY98" s="44"/>
      <c r="WZ98" s="44"/>
      <c r="XA98" s="44"/>
      <c r="XB98" s="44"/>
      <c r="XC98" s="44"/>
      <c r="XD98" s="44"/>
      <c r="XE98" s="44"/>
      <c r="XF98" s="44"/>
      <c r="XG98" s="44"/>
      <c r="XH98" s="44"/>
      <c r="XI98" s="44"/>
      <c r="XJ98" s="44"/>
      <c r="XK98" s="44"/>
      <c r="XL98" s="44"/>
      <c r="XM98" s="44"/>
      <c r="XN98" s="44"/>
      <c r="XO98" s="44"/>
      <c r="XP98" s="44"/>
      <c r="XQ98" s="44"/>
      <c r="XR98" s="44"/>
      <c r="XS98" s="44"/>
      <c r="XT98" s="44"/>
      <c r="XU98" s="44"/>
      <c r="XV98" s="44"/>
      <c r="XW98" s="44"/>
      <c r="XX98" s="44"/>
      <c r="XY98" s="44"/>
      <c r="XZ98" s="44"/>
      <c r="YA98" s="44"/>
      <c r="YB98" s="44"/>
      <c r="YC98" s="44"/>
      <c r="YD98" s="44"/>
      <c r="YE98" s="44"/>
      <c r="YF98" s="44"/>
      <c r="YG98" s="44"/>
      <c r="YH98" s="44"/>
      <c r="YI98" s="44"/>
      <c r="YJ98" s="44"/>
      <c r="YK98" s="44"/>
      <c r="YL98" s="44"/>
      <c r="YM98" s="44"/>
      <c r="YN98" s="44"/>
      <c r="YO98" s="44"/>
      <c r="YP98" s="44"/>
      <c r="YQ98" s="44"/>
      <c r="YR98" s="44"/>
      <c r="YS98" s="44"/>
      <c r="YT98" s="44"/>
      <c r="YU98" s="44"/>
      <c r="YV98" s="44"/>
      <c r="YW98" s="44"/>
      <c r="YX98" s="44"/>
      <c r="YY98" s="44"/>
      <c r="YZ98" s="44"/>
      <c r="ZA98" s="44"/>
      <c r="ZB98" s="44"/>
      <c r="ZC98" s="44"/>
      <c r="ZD98" s="44"/>
      <c r="ZE98" s="44"/>
      <c r="ZF98" s="44"/>
      <c r="ZG98" s="44"/>
      <c r="ZH98" s="44"/>
      <c r="ZI98" s="44"/>
      <c r="ZJ98" s="44"/>
      <c r="ZK98" s="44"/>
      <c r="ZL98" s="44"/>
      <c r="ZM98" s="44"/>
      <c r="ZN98" s="44"/>
      <c r="ZO98" s="44"/>
      <c r="ZP98" s="44"/>
      <c r="ZQ98" s="44"/>
      <c r="ZR98" s="44"/>
      <c r="ZS98" s="44"/>
      <c r="ZT98" s="44"/>
      <c r="ZU98" s="44"/>
      <c r="ZV98" s="44"/>
      <c r="ZW98" s="44"/>
      <c r="ZX98" s="44"/>
      <c r="ZY98" s="44"/>
      <c r="ZZ98" s="44"/>
      <c r="AAA98" s="44"/>
      <c r="AAB98" s="44"/>
      <c r="AAC98" s="44"/>
      <c r="AAD98" s="44"/>
      <c r="AAE98" s="44"/>
      <c r="AAF98" s="44"/>
      <c r="AAG98" s="44"/>
      <c r="AAH98" s="44"/>
      <c r="AAI98" s="44"/>
      <c r="AAJ98" s="44"/>
      <c r="AAK98" s="44"/>
      <c r="AAL98" s="44"/>
      <c r="AAM98" s="44"/>
      <c r="AAN98" s="44"/>
      <c r="AAO98" s="44"/>
      <c r="AAP98" s="44"/>
      <c r="AAQ98" s="44"/>
      <c r="AAR98" s="44"/>
      <c r="AAS98" s="44"/>
      <c r="AAT98" s="44"/>
      <c r="AAU98" s="44"/>
      <c r="AAV98" s="44"/>
      <c r="AAW98" s="44"/>
      <c r="AAX98" s="44"/>
      <c r="AAY98" s="44"/>
      <c r="AAZ98" s="44"/>
      <c r="ABA98" s="44"/>
      <c r="ABB98" s="44"/>
      <c r="ABC98" s="44"/>
      <c r="ABD98" s="44"/>
      <c r="ABE98" s="44"/>
      <c r="ABF98" s="44"/>
      <c r="ABG98" s="44"/>
      <c r="ABH98" s="44"/>
      <c r="ABI98" s="44"/>
      <c r="ABJ98" s="44"/>
      <c r="ABK98" s="44"/>
      <c r="ABL98" s="44"/>
      <c r="ABM98" s="44"/>
      <c r="ABN98" s="44"/>
      <c r="ABO98" s="44"/>
      <c r="ABP98" s="44"/>
      <c r="ABQ98" s="44"/>
      <c r="ABR98" s="44"/>
      <c r="ABS98" s="44"/>
      <c r="ABT98" s="44"/>
      <c r="ABU98" s="44"/>
      <c r="ABV98" s="44"/>
      <c r="ABW98" s="44"/>
      <c r="ABX98" s="44"/>
      <c r="ABY98" s="44"/>
      <c r="ABZ98" s="44"/>
      <c r="ACA98" s="44"/>
      <c r="ACB98" s="44"/>
      <c r="ACC98" s="44"/>
      <c r="ACD98" s="44"/>
      <c r="ACE98" s="44"/>
      <c r="ACF98" s="44"/>
      <c r="ACG98" s="44"/>
      <c r="ACH98" s="44"/>
      <c r="ACI98" s="44"/>
      <c r="ACJ98" s="44"/>
      <c r="ACK98" s="44"/>
      <c r="ACL98" s="44"/>
      <c r="ACM98" s="44"/>
      <c r="ACN98" s="44"/>
      <c r="ACO98" s="44"/>
      <c r="ACP98" s="44"/>
      <c r="ACQ98" s="44"/>
      <c r="ACR98" s="44"/>
      <c r="ACS98" s="44"/>
      <c r="ACT98" s="44"/>
      <c r="ACU98" s="44"/>
      <c r="ACV98" s="44"/>
      <c r="ACW98" s="44"/>
      <c r="ACX98" s="44"/>
      <c r="ACY98" s="44"/>
      <c r="ACZ98" s="44"/>
      <c r="ADA98" s="44"/>
      <c r="ADB98" s="44"/>
      <c r="ADC98" s="44"/>
      <c r="ADD98" s="44"/>
      <c r="ADE98" s="44"/>
      <c r="ADF98" s="44"/>
      <c r="ADG98" s="44"/>
      <c r="ADH98" s="44"/>
      <c r="ADI98" s="44"/>
      <c r="ADJ98" s="44"/>
      <c r="ADK98" s="44"/>
      <c r="ADL98" s="44"/>
      <c r="ADM98" s="44"/>
      <c r="ADN98" s="44"/>
      <c r="ADO98" s="44"/>
      <c r="ADP98" s="44"/>
      <c r="ADQ98" s="44"/>
      <c r="ADR98" s="44"/>
      <c r="ADS98" s="44"/>
      <c r="ADT98" s="44"/>
      <c r="ADU98" s="44"/>
      <c r="ADV98" s="44"/>
      <c r="ADW98" s="44"/>
      <c r="ADX98" s="44"/>
      <c r="ADY98" s="44"/>
      <c r="ADZ98" s="44"/>
      <c r="AEA98" s="44"/>
      <c r="AEB98" s="44"/>
      <c r="AEC98" s="44"/>
      <c r="AED98" s="44"/>
      <c r="AEE98" s="44"/>
      <c r="AEF98" s="44"/>
      <c r="AEG98" s="44"/>
      <c r="AEH98" s="44"/>
      <c r="AEI98" s="44"/>
      <c r="AEJ98" s="44"/>
      <c r="AEK98" s="44"/>
      <c r="AEL98" s="44"/>
      <c r="AEM98" s="44"/>
      <c r="AEN98" s="44"/>
      <c r="AEO98" s="44"/>
      <c r="AEP98" s="44"/>
      <c r="AEQ98" s="44"/>
      <c r="AER98" s="44"/>
      <c r="AES98" s="44"/>
      <c r="AET98" s="44"/>
      <c r="AEU98" s="44"/>
      <c r="AEV98" s="44"/>
      <c r="AEW98" s="44"/>
      <c r="AEX98" s="44"/>
      <c r="AEY98" s="44"/>
      <c r="AEZ98" s="44"/>
      <c r="AFA98" s="44"/>
      <c r="AFB98" s="44"/>
      <c r="AFC98" s="44"/>
      <c r="AFD98" s="44"/>
      <c r="AFE98" s="44"/>
      <c r="AFF98" s="44"/>
      <c r="AFG98" s="44"/>
      <c r="AFH98" s="44"/>
      <c r="AFI98" s="44"/>
      <c r="AFJ98" s="44"/>
      <c r="AFK98" s="44"/>
      <c r="AFL98" s="44"/>
      <c r="AFM98" s="44"/>
      <c r="AFN98" s="44"/>
      <c r="AFO98" s="44"/>
      <c r="AFP98" s="44"/>
      <c r="AFQ98" s="44"/>
      <c r="AFR98" s="44"/>
      <c r="AFS98" s="44"/>
      <c r="AFT98" s="44"/>
      <c r="AFU98" s="44"/>
      <c r="AFV98" s="44"/>
      <c r="AFW98" s="44"/>
      <c r="AFX98" s="44"/>
      <c r="AFY98" s="44"/>
      <c r="AFZ98" s="44"/>
      <c r="AGA98" s="44"/>
      <c r="AGB98" s="44"/>
      <c r="AGC98" s="44"/>
      <c r="AGD98" s="44"/>
      <c r="AGE98" s="44"/>
      <c r="AGF98" s="44"/>
      <c r="AGG98" s="44"/>
      <c r="AGH98" s="44"/>
      <c r="AGI98" s="44"/>
      <c r="AGJ98" s="44"/>
      <c r="AGK98" s="44"/>
      <c r="AGL98" s="44"/>
      <c r="AGM98" s="44"/>
      <c r="AGN98" s="44"/>
      <c r="AGO98" s="44"/>
      <c r="AGP98" s="44"/>
      <c r="AGQ98" s="44"/>
      <c r="AGR98" s="44"/>
      <c r="AGS98" s="44"/>
      <c r="AGT98" s="44"/>
      <c r="AGU98" s="44"/>
      <c r="AGV98" s="44"/>
      <c r="AGW98" s="44"/>
      <c r="AGX98" s="44"/>
      <c r="AGY98" s="44"/>
      <c r="AGZ98" s="44"/>
      <c r="AHA98" s="44"/>
      <c r="AHB98" s="44"/>
      <c r="AHC98" s="44"/>
      <c r="AHD98" s="44"/>
      <c r="AHE98" s="44"/>
      <c r="AHF98" s="44"/>
      <c r="AHG98" s="44"/>
      <c r="AHH98" s="44"/>
      <c r="AHI98" s="44"/>
      <c r="AHJ98" s="44"/>
      <c r="AHK98" s="44"/>
      <c r="AHL98" s="44"/>
      <c r="AHM98" s="44"/>
      <c r="AHN98" s="44"/>
      <c r="AHO98" s="44"/>
      <c r="AHP98" s="44"/>
      <c r="AHQ98" s="44"/>
      <c r="AHR98" s="44"/>
      <c r="AHS98" s="44"/>
      <c r="AHT98" s="44"/>
      <c r="AHU98" s="44"/>
      <c r="AHV98" s="44"/>
      <c r="AHW98" s="44"/>
      <c r="AHX98" s="44"/>
      <c r="AHY98" s="44"/>
      <c r="AHZ98" s="44"/>
      <c r="AIA98" s="44"/>
      <c r="AIB98" s="44"/>
      <c r="AIC98" s="44"/>
      <c r="AID98" s="44"/>
      <c r="AIE98" s="44"/>
      <c r="AIF98" s="44"/>
      <c r="AIG98" s="44"/>
      <c r="AIH98" s="44"/>
      <c r="AII98" s="44"/>
      <c r="AIJ98" s="44"/>
      <c r="AIK98" s="44"/>
      <c r="AIL98" s="44"/>
      <c r="AIM98" s="44"/>
      <c r="AIN98" s="44"/>
      <c r="AIO98" s="44"/>
      <c r="AIP98" s="44"/>
      <c r="AIQ98" s="44"/>
      <c r="AIR98" s="44"/>
      <c r="AIS98" s="44"/>
      <c r="AIT98" s="44"/>
      <c r="AIU98" s="44"/>
      <c r="AIV98" s="44"/>
      <c r="AIW98" s="44"/>
      <c r="AIX98" s="44"/>
      <c r="AIY98" s="44"/>
      <c r="AIZ98" s="44"/>
      <c r="AJA98" s="44"/>
      <c r="AJB98" s="44"/>
      <c r="AJC98" s="44"/>
      <c r="AJD98" s="44"/>
      <c r="AJE98" s="44"/>
      <c r="AJF98" s="44"/>
      <c r="AJG98" s="44"/>
      <c r="AJH98" s="44"/>
      <c r="AJI98" s="44"/>
      <c r="AJJ98" s="44"/>
      <c r="AJK98" s="44"/>
      <c r="AJL98" s="44"/>
      <c r="AJM98" s="44"/>
      <c r="AJN98" s="44"/>
      <c r="AJO98" s="44"/>
      <c r="AJP98" s="44"/>
      <c r="AJQ98" s="44"/>
      <c r="AJR98" s="44"/>
      <c r="AJS98" s="44"/>
      <c r="AJT98" s="44"/>
      <c r="AJU98" s="44"/>
      <c r="AJV98" s="44"/>
      <c r="AJW98" s="44"/>
      <c r="AJX98" s="44"/>
      <c r="AJY98" s="44"/>
      <c r="AJZ98" s="44"/>
      <c r="AKA98" s="44"/>
      <c r="AKB98" s="44"/>
      <c r="AKC98" s="44"/>
      <c r="AKD98" s="44"/>
      <c r="AKE98" s="44"/>
      <c r="AKF98" s="44"/>
      <c r="AKG98" s="44"/>
      <c r="AKH98" s="44"/>
      <c r="AKI98" s="44"/>
      <c r="AKJ98" s="44"/>
      <c r="AKK98" s="44"/>
      <c r="AKL98" s="44"/>
      <c r="AKM98" s="44"/>
      <c r="AKN98" s="44"/>
      <c r="AKO98" s="44"/>
      <c r="AKP98" s="44"/>
      <c r="AKQ98" s="44"/>
      <c r="AKR98" s="44"/>
      <c r="AKS98" s="44"/>
      <c r="AKT98" s="44"/>
      <c r="AKU98" s="44"/>
      <c r="AKV98" s="44"/>
      <c r="AKW98" s="44"/>
      <c r="AKX98" s="44"/>
      <c r="AKY98" s="44"/>
      <c r="AKZ98" s="44"/>
      <c r="ALA98" s="44"/>
      <c r="ALB98" s="44"/>
      <c r="ALC98" s="44"/>
      <c r="ALD98" s="44"/>
      <c r="ALE98" s="44"/>
      <c r="ALF98" s="44"/>
      <c r="ALG98" s="44"/>
      <c r="ALH98" s="44"/>
      <c r="ALI98" s="44"/>
      <c r="ALJ98" s="44"/>
      <c r="ALK98" s="44"/>
      <c r="ALL98" s="44"/>
      <c r="ALM98" s="44"/>
      <c r="ALN98" s="44"/>
      <c r="ALO98" s="44"/>
      <c r="ALP98" s="44"/>
      <c r="ALQ98" s="44"/>
      <c r="ALR98" s="44"/>
      <c r="ALS98" s="44"/>
      <c r="ALT98" s="44"/>
      <c r="ALU98" s="44"/>
      <c r="ALV98" s="44"/>
      <c r="ALW98" s="44"/>
      <c r="ALX98" s="44"/>
      <c r="ALY98" s="44"/>
      <c r="ALZ98" s="44"/>
      <c r="AMA98" s="44"/>
      <c r="AMB98" s="44"/>
      <c r="AMC98" s="44"/>
      <c r="AMD98" s="44"/>
      <c r="AME98" s="44"/>
      <c r="AMF98" s="44"/>
      <c r="AMG98" s="44"/>
      <c r="AMH98" s="44"/>
      <c r="AMI98" s="44"/>
      <c r="AMJ98" s="44"/>
      <c r="AMK98" s="44"/>
      <c r="AML98" s="44"/>
      <c r="AMM98" s="44"/>
      <c r="AMN98" s="44"/>
      <c r="AMO98" s="44"/>
      <c r="AMP98" s="44"/>
      <c r="AMQ98" s="44"/>
      <c r="AMR98" s="44"/>
      <c r="AMS98" s="44"/>
      <c r="AMT98" s="44"/>
      <c r="AMU98" s="44"/>
      <c r="AMV98" s="44"/>
      <c r="AMW98" s="44"/>
      <c r="AMX98" s="44"/>
      <c r="AMY98" s="44"/>
      <c r="AMZ98" s="44"/>
      <c r="ANA98" s="44"/>
      <c r="ANB98" s="44"/>
      <c r="ANC98" s="44"/>
      <c r="AND98" s="44"/>
      <c r="ANE98" s="44"/>
      <c r="ANF98" s="44"/>
      <c r="ANG98" s="44"/>
      <c r="ANH98" s="44"/>
      <c r="ANI98" s="44"/>
      <c r="ANJ98" s="44"/>
      <c r="ANK98" s="44"/>
      <c r="ANL98" s="44"/>
      <c r="ANM98" s="44"/>
      <c r="ANN98" s="44"/>
      <c r="ANO98" s="44"/>
      <c r="ANP98" s="44"/>
      <c r="ANQ98" s="44"/>
      <c r="ANR98" s="44"/>
      <c r="ANS98" s="44"/>
      <c r="ANT98" s="44"/>
      <c r="ANU98" s="44"/>
      <c r="ANV98" s="44"/>
      <c r="ANW98" s="44"/>
      <c r="ANX98" s="44"/>
      <c r="ANY98" s="44"/>
      <c r="ANZ98" s="44"/>
      <c r="AOA98" s="44"/>
      <c r="AOB98" s="44"/>
      <c r="AOC98" s="44"/>
      <c r="AOD98" s="44"/>
      <c r="AOE98" s="44"/>
      <c r="AOF98" s="44"/>
      <c r="AOG98" s="44"/>
      <c r="AOH98" s="44"/>
      <c r="AOI98" s="44"/>
      <c r="AOJ98" s="44"/>
      <c r="AOK98" s="44"/>
      <c r="AOL98" s="44"/>
      <c r="AOM98" s="44"/>
      <c r="AON98" s="44"/>
      <c r="AOO98" s="44"/>
      <c r="AOP98" s="44"/>
      <c r="AOQ98" s="44"/>
      <c r="AOR98" s="44"/>
      <c r="AOS98" s="44"/>
      <c r="AOT98" s="44"/>
      <c r="AOU98" s="44"/>
      <c r="AOV98" s="44"/>
      <c r="AOW98" s="44"/>
      <c r="AOX98" s="44"/>
      <c r="AOY98" s="44"/>
      <c r="AOZ98" s="44"/>
      <c r="APA98" s="44"/>
      <c r="APB98" s="44"/>
      <c r="APC98" s="44"/>
      <c r="APD98" s="44"/>
      <c r="APE98" s="44"/>
      <c r="APF98" s="44"/>
      <c r="APG98" s="44"/>
      <c r="APH98" s="44"/>
      <c r="API98" s="44"/>
      <c r="APJ98" s="44"/>
      <c r="APK98" s="44"/>
      <c r="APL98" s="44"/>
      <c r="APM98" s="44"/>
      <c r="APN98" s="44"/>
      <c r="APO98" s="44"/>
      <c r="APP98" s="44"/>
      <c r="APQ98" s="44"/>
      <c r="APR98" s="44"/>
      <c r="APS98" s="44"/>
      <c r="APT98" s="44"/>
      <c r="APU98" s="44"/>
      <c r="APV98" s="44"/>
      <c r="APW98" s="44"/>
      <c r="APX98" s="44"/>
      <c r="APY98" s="44"/>
      <c r="APZ98" s="44"/>
      <c r="AQA98" s="44"/>
      <c r="AQB98" s="44"/>
      <c r="AQC98" s="44"/>
      <c r="AQD98" s="44"/>
      <c r="AQE98" s="44"/>
      <c r="AQF98" s="44"/>
      <c r="AQG98" s="44"/>
      <c r="AQH98" s="44"/>
      <c r="AQI98" s="44"/>
      <c r="AQJ98" s="44"/>
      <c r="AQK98" s="44"/>
      <c r="AQL98" s="44"/>
      <c r="AQM98" s="44"/>
      <c r="AQN98" s="44"/>
      <c r="AQO98" s="44"/>
      <c r="AQP98" s="44"/>
      <c r="AQQ98" s="44"/>
      <c r="AQR98" s="44"/>
      <c r="AQS98" s="44"/>
      <c r="AQT98" s="44"/>
      <c r="AQU98" s="44"/>
      <c r="AQV98" s="44"/>
      <c r="AQW98" s="44"/>
      <c r="AQX98" s="44"/>
      <c r="AQY98" s="44"/>
      <c r="AQZ98" s="44"/>
      <c r="ARA98" s="44"/>
      <c r="ARB98" s="44"/>
      <c r="ARC98" s="44"/>
      <c r="ARD98" s="44"/>
      <c r="ARE98" s="44"/>
      <c r="ARF98" s="44"/>
      <c r="ARG98" s="44"/>
      <c r="ARH98" s="44"/>
      <c r="ARI98" s="44"/>
      <c r="ARJ98" s="44"/>
      <c r="ARK98" s="44"/>
      <c r="ARL98" s="44"/>
      <c r="ARM98" s="44"/>
      <c r="ARN98" s="44"/>
      <c r="ARO98" s="44"/>
      <c r="ARP98" s="44"/>
      <c r="ARQ98" s="44"/>
      <c r="ARR98" s="44"/>
      <c r="ARS98" s="44"/>
      <c r="ART98" s="44"/>
      <c r="ARU98" s="44"/>
      <c r="ARV98" s="44"/>
      <c r="ARW98" s="44"/>
      <c r="ARX98" s="44"/>
      <c r="ARY98" s="44"/>
      <c r="ARZ98" s="44"/>
      <c r="ASA98" s="44"/>
      <c r="ASB98" s="44"/>
      <c r="ASC98" s="44"/>
      <c r="ASD98" s="44"/>
      <c r="ASE98" s="44"/>
      <c r="ASF98" s="44"/>
      <c r="ASG98" s="44"/>
      <c r="ASH98" s="44"/>
      <c r="ASI98" s="44"/>
      <c r="ASJ98" s="44"/>
      <c r="ASK98" s="44"/>
      <c r="ASL98" s="44"/>
      <c r="ASM98" s="44"/>
      <c r="ASN98" s="44"/>
      <c r="ASO98" s="44"/>
      <c r="ASP98" s="44"/>
      <c r="ASQ98" s="44"/>
      <c r="ASR98" s="44"/>
      <c r="ASS98" s="44"/>
      <c r="AST98" s="44"/>
      <c r="ASU98" s="44"/>
      <c r="ASV98" s="44"/>
      <c r="ASW98" s="44"/>
      <c r="ASX98" s="44"/>
      <c r="ASY98" s="44"/>
      <c r="ASZ98" s="44"/>
      <c r="ATA98" s="44"/>
      <c r="ATB98" s="44"/>
      <c r="ATC98" s="44"/>
      <c r="ATD98" s="44"/>
      <c r="ATE98" s="44"/>
      <c r="ATF98" s="44"/>
      <c r="ATG98" s="44"/>
      <c r="ATH98" s="44"/>
      <c r="ATI98" s="44"/>
      <c r="ATJ98" s="44"/>
      <c r="ATK98" s="44"/>
      <c r="ATL98" s="44"/>
      <c r="ATM98" s="44"/>
      <c r="ATN98" s="44"/>
      <c r="ATO98" s="44"/>
      <c r="ATP98" s="44"/>
      <c r="ATQ98" s="44"/>
      <c r="ATR98" s="44"/>
      <c r="ATS98" s="44"/>
      <c r="ATT98" s="44"/>
      <c r="ATU98" s="44"/>
      <c r="ATV98" s="44"/>
      <c r="ATW98" s="44"/>
      <c r="ATX98" s="44"/>
      <c r="ATY98" s="44"/>
      <c r="ATZ98" s="44"/>
      <c r="AUA98" s="44"/>
      <c r="AUB98" s="44"/>
      <c r="AUC98" s="44"/>
      <c r="AUD98" s="44"/>
      <c r="AUE98" s="44"/>
      <c r="AUF98" s="44"/>
      <c r="AUG98" s="44"/>
      <c r="AUH98" s="44"/>
      <c r="AUI98" s="44"/>
      <c r="AUJ98" s="44"/>
      <c r="AUK98" s="44"/>
      <c r="AUL98" s="44"/>
      <c r="AUM98" s="44"/>
      <c r="AUN98" s="44"/>
      <c r="AUO98" s="44"/>
      <c r="AUP98" s="44"/>
      <c r="AUQ98" s="44"/>
      <c r="AUR98" s="44"/>
      <c r="AUS98" s="44"/>
      <c r="AUT98" s="44"/>
      <c r="AUU98" s="44"/>
      <c r="AUV98" s="44"/>
      <c r="AUW98" s="44"/>
      <c r="AUX98" s="44"/>
      <c r="AUY98" s="44"/>
      <c r="AUZ98" s="44"/>
      <c r="AVA98" s="44"/>
      <c r="AVB98" s="44"/>
      <c r="AVC98" s="44"/>
      <c r="AVD98" s="44"/>
      <c r="AVE98" s="44"/>
      <c r="AVF98" s="44"/>
      <c r="AVG98" s="44"/>
      <c r="AVH98" s="44"/>
      <c r="AVI98" s="44"/>
      <c r="AVJ98" s="44"/>
      <c r="AVK98" s="44"/>
      <c r="AVL98" s="44"/>
      <c r="AVM98" s="44"/>
      <c r="AVN98" s="44"/>
      <c r="AVO98" s="44"/>
      <c r="AVP98" s="44"/>
      <c r="AVQ98" s="44"/>
      <c r="AVR98" s="44"/>
      <c r="AVS98" s="44"/>
      <c r="AVT98" s="44"/>
      <c r="AVU98" s="44"/>
      <c r="AVV98" s="44"/>
      <c r="AVW98" s="44"/>
      <c r="AVX98" s="44"/>
      <c r="AVY98" s="44"/>
      <c r="AVZ98" s="44"/>
      <c r="AWA98" s="44"/>
      <c r="AWB98" s="44"/>
      <c r="AWC98" s="44"/>
      <c r="AWD98" s="44"/>
      <c r="AWE98" s="44"/>
      <c r="AWF98" s="44"/>
      <c r="AWG98" s="44"/>
      <c r="AWH98" s="44"/>
      <c r="AWI98" s="44"/>
      <c r="AWJ98" s="44"/>
      <c r="AWK98" s="44"/>
      <c r="AWL98" s="44"/>
      <c r="AWM98" s="44"/>
      <c r="AWN98" s="44"/>
      <c r="AWO98" s="44"/>
      <c r="AWP98" s="44"/>
      <c r="AWQ98" s="44"/>
      <c r="AWR98" s="44"/>
      <c r="AWS98" s="44"/>
      <c r="AWT98" s="44"/>
      <c r="AWU98" s="44"/>
      <c r="AWV98" s="44"/>
      <c r="AWW98" s="44"/>
      <c r="AWX98" s="44"/>
      <c r="AWY98" s="44"/>
      <c r="AWZ98" s="44"/>
      <c r="AXA98" s="44"/>
      <c r="AXB98" s="44"/>
      <c r="AXC98" s="44"/>
      <c r="AXD98" s="44"/>
      <c r="AXE98" s="44"/>
      <c r="AXF98" s="44"/>
      <c r="AXG98" s="44"/>
      <c r="AXH98" s="44"/>
      <c r="AXI98" s="44"/>
      <c r="AXJ98" s="44"/>
      <c r="AXK98" s="44"/>
      <c r="AXL98" s="44"/>
      <c r="AXM98" s="44"/>
      <c r="AXN98" s="44"/>
      <c r="AXO98" s="44"/>
      <c r="AXP98" s="44"/>
      <c r="AXQ98" s="44"/>
      <c r="AXR98" s="44"/>
      <c r="AXS98" s="44"/>
      <c r="AXT98" s="44"/>
      <c r="AXU98" s="44"/>
      <c r="AXV98" s="44"/>
      <c r="AXW98" s="44"/>
      <c r="AXX98" s="44"/>
      <c r="AXY98" s="44"/>
      <c r="AXZ98" s="44"/>
      <c r="AYA98" s="44"/>
      <c r="AYB98" s="44"/>
      <c r="AYC98" s="44"/>
      <c r="AYD98" s="44"/>
      <c r="AYE98" s="44"/>
      <c r="AYF98" s="44"/>
      <c r="AYG98" s="44"/>
      <c r="AYH98" s="44"/>
      <c r="AYI98" s="44"/>
      <c r="AYJ98" s="44"/>
      <c r="AYK98" s="44"/>
      <c r="AYL98" s="44"/>
      <c r="AYM98" s="44"/>
      <c r="AYN98" s="44"/>
      <c r="AYO98" s="44"/>
      <c r="AYP98" s="44"/>
      <c r="AYQ98" s="44"/>
      <c r="AYR98" s="44"/>
      <c r="AYS98" s="44"/>
      <c r="AYT98" s="44"/>
      <c r="AYU98" s="44"/>
      <c r="AYV98" s="44"/>
      <c r="AYW98" s="44"/>
      <c r="AYX98" s="44"/>
      <c r="AYY98" s="44"/>
      <c r="AYZ98" s="44"/>
      <c r="AZA98" s="44"/>
      <c r="AZB98" s="44"/>
      <c r="AZC98" s="44"/>
      <c r="AZD98" s="44"/>
      <c r="AZE98" s="44"/>
      <c r="AZF98" s="44"/>
      <c r="AZG98" s="44"/>
      <c r="AZH98" s="44"/>
      <c r="AZI98" s="44"/>
      <c r="AZJ98" s="44"/>
      <c r="AZK98" s="44"/>
      <c r="AZL98" s="44"/>
      <c r="AZM98" s="44"/>
      <c r="AZN98" s="44"/>
      <c r="AZO98" s="44"/>
      <c r="AZP98" s="44"/>
      <c r="AZQ98" s="44"/>
      <c r="AZR98" s="44"/>
      <c r="AZS98" s="44"/>
      <c r="AZT98" s="44"/>
      <c r="AZU98" s="44"/>
      <c r="AZV98" s="44"/>
      <c r="AZW98" s="44"/>
      <c r="AZX98" s="44"/>
      <c r="AZY98" s="44"/>
      <c r="AZZ98" s="44"/>
      <c r="BAA98" s="44"/>
      <c r="BAB98" s="44"/>
      <c r="BAC98" s="44"/>
      <c r="BAD98" s="44"/>
      <c r="BAE98" s="44"/>
      <c r="BAF98" s="44"/>
      <c r="BAG98" s="44"/>
      <c r="BAH98" s="44"/>
      <c r="BAI98" s="44"/>
      <c r="BAJ98" s="44"/>
      <c r="BAK98" s="44"/>
      <c r="BAL98" s="44"/>
      <c r="BAM98" s="44"/>
      <c r="BAN98" s="44"/>
      <c r="BAO98" s="44"/>
      <c r="BAP98" s="44"/>
      <c r="BAQ98" s="44"/>
      <c r="BAR98" s="44"/>
      <c r="BAS98" s="44"/>
      <c r="BAT98" s="44"/>
      <c r="BAU98" s="44"/>
      <c r="BAV98" s="44"/>
      <c r="BAW98" s="44"/>
      <c r="BAX98" s="44"/>
      <c r="BAY98" s="44"/>
      <c r="BAZ98" s="44"/>
      <c r="BBA98" s="44"/>
      <c r="BBB98" s="44"/>
      <c r="BBC98" s="44"/>
      <c r="BBD98" s="44"/>
      <c r="BBE98" s="44"/>
      <c r="BBF98" s="44"/>
      <c r="BBG98" s="44"/>
      <c r="BBH98" s="44"/>
      <c r="BBI98" s="44"/>
      <c r="BBJ98" s="44"/>
      <c r="BBK98" s="44"/>
      <c r="BBL98" s="44"/>
      <c r="BBM98" s="44"/>
      <c r="BBN98" s="44"/>
      <c r="BBO98" s="44"/>
      <c r="BBP98" s="44"/>
      <c r="BBQ98" s="44"/>
      <c r="BBR98" s="44"/>
      <c r="BBS98" s="44"/>
      <c r="BBT98" s="44"/>
      <c r="BBU98" s="44"/>
      <c r="BBV98" s="44"/>
      <c r="BBW98" s="44"/>
      <c r="BBX98" s="44"/>
      <c r="BBY98" s="44"/>
      <c r="BBZ98" s="44"/>
      <c r="BCA98" s="44"/>
      <c r="BCB98" s="44"/>
      <c r="BCC98" s="44"/>
      <c r="BCD98" s="44"/>
      <c r="BCE98" s="44"/>
      <c r="BCF98" s="44"/>
      <c r="BCG98" s="44"/>
      <c r="BCH98" s="44"/>
      <c r="BCI98" s="44"/>
      <c r="BCJ98" s="44"/>
      <c r="BCK98" s="44"/>
      <c r="BCL98" s="44"/>
      <c r="BCM98" s="44"/>
      <c r="BCN98" s="44"/>
      <c r="BCO98" s="44"/>
      <c r="BCP98" s="44"/>
      <c r="BCQ98" s="44"/>
      <c r="BCR98" s="44"/>
      <c r="BCS98" s="44"/>
      <c r="BCT98" s="44"/>
      <c r="BCU98" s="44"/>
      <c r="BCV98" s="44"/>
      <c r="BCW98" s="44"/>
      <c r="BCX98" s="44"/>
      <c r="BCY98" s="44"/>
      <c r="BCZ98" s="44"/>
      <c r="BDA98" s="44"/>
      <c r="BDB98" s="44"/>
      <c r="BDC98" s="44"/>
      <c r="BDD98" s="44"/>
      <c r="BDE98" s="44"/>
      <c r="BDF98" s="44"/>
      <c r="BDG98" s="44"/>
      <c r="BDH98" s="44"/>
      <c r="BDI98" s="44"/>
      <c r="BDJ98" s="44"/>
      <c r="BDK98" s="44"/>
      <c r="BDL98" s="44"/>
      <c r="BDM98" s="44"/>
      <c r="BDN98" s="44"/>
      <c r="BDO98" s="44"/>
      <c r="BDP98" s="44"/>
      <c r="BDQ98" s="44"/>
      <c r="BDR98" s="44"/>
      <c r="BDS98" s="44"/>
      <c r="BDT98" s="44"/>
      <c r="BDU98" s="44"/>
      <c r="BDV98" s="44"/>
      <c r="BDW98" s="44"/>
      <c r="BDX98" s="44"/>
      <c r="BDY98" s="44"/>
      <c r="BDZ98" s="44"/>
      <c r="BEA98" s="44"/>
      <c r="BEB98" s="44"/>
      <c r="BEC98" s="44"/>
      <c r="BED98" s="44"/>
      <c r="BEE98" s="44"/>
      <c r="BEF98" s="44"/>
      <c r="BEG98" s="44"/>
      <c r="BEH98" s="44"/>
      <c r="BEI98" s="44"/>
      <c r="BEJ98" s="44"/>
      <c r="BEK98" s="44"/>
      <c r="BEL98" s="44"/>
      <c r="BEM98" s="44"/>
      <c r="BEN98" s="44"/>
      <c r="BEO98" s="44"/>
      <c r="BEP98" s="44"/>
      <c r="BEQ98" s="44"/>
      <c r="BER98" s="44"/>
      <c r="BES98" s="44"/>
      <c r="BET98" s="44"/>
      <c r="BEU98" s="44"/>
      <c r="BEV98" s="44"/>
      <c r="BEW98" s="44"/>
      <c r="BEX98" s="44"/>
      <c r="BEY98" s="44"/>
      <c r="BEZ98" s="44"/>
      <c r="BFA98" s="44"/>
      <c r="BFB98" s="44"/>
      <c r="BFC98" s="44"/>
      <c r="BFD98" s="44"/>
      <c r="BFE98" s="44"/>
      <c r="BFF98" s="44"/>
      <c r="BFG98" s="44"/>
      <c r="BFH98" s="44"/>
      <c r="BFI98" s="44"/>
      <c r="BFJ98" s="44"/>
      <c r="BFK98" s="44"/>
      <c r="BFL98" s="44"/>
      <c r="BFM98" s="44"/>
      <c r="BFN98" s="44"/>
      <c r="BFO98" s="44"/>
      <c r="BFP98" s="44"/>
      <c r="BFQ98" s="44"/>
      <c r="BFR98" s="44"/>
      <c r="BFS98" s="44"/>
      <c r="BFT98" s="44"/>
      <c r="BFU98" s="44"/>
      <c r="BFV98" s="44"/>
      <c r="BFW98" s="44"/>
      <c r="BFX98" s="44"/>
      <c r="BFY98" s="44"/>
      <c r="BFZ98" s="44"/>
      <c r="BGA98" s="44"/>
      <c r="BGB98" s="44"/>
      <c r="BGC98" s="44"/>
      <c r="BGD98" s="44"/>
      <c r="BGE98" s="44"/>
      <c r="BGF98" s="44"/>
      <c r="BGG98" s="44"/>
      <c r="BGH98" s="44"/>
      <c r="BGI98" s="44"/>
      <c r="BGJ98" s="44"/>
      <c r="BGK98" s="44"/>
      <c r="BGL98" s="44"/>
      <c r="BGM98" s="44"/>
      <c r="BGN98" s="44"/>
      <c r="BGO98" s="44"/>
      <c r="BGP98" s="44"/>
      <c r="BGQ98" s="44"/>
      <c r="BGR98" s="44"/>
      <c r="BGS98" s="44"/>
      <c r="BGT98" s="44"/>
      <c r="BGU98" s="44"/>
      <c r="BGV98" s="44"/>
      <c r="BGW98" s="44"/>
      <c r="BGX98" s="44"/>
      <c r="BGY98" s="44"/>
      <c r="BGZ98" s="44"/>
      <c r="BHA98" s="44"/>
      <c r="BHB98" s="44"/>
      <c r="BHC98" s="44"/>
      <c r="BHD98" s="44"/>
      <c r="BHE98" s="44"/>
      <c r="BHF98" s="44"/>
      <c r="BHG98" s="44"/>
      <c r="BHH98" s="44"/>
      <c r="BHI98" s="44"/>
      <c r="BHJ98" s="44"/>
      <c r="BHK98" s="44"/>
      <c r="BHL98" s="44"/>
      <c r="BHM98" s="44"/>
      <c r="BHN98" s="44"/>
      <c r="BHO98" s="44"/>
      <c r="BHP98" s="44"/>
      <c r="BHQ98" s="44"/>
      <c r="BHR98" s="44"/>
      <c r="BHS98" s="44"/>
      <c r="BHT98" s="44"/>
      <c r="BHU98" s="44"/>
      <c r="BHV98" s="44"/>
      <c r="BHW98" s="44"/>
      <c r="BHX98" s="44"/>
      <c r="BHY98" s="44"/>
      <c r="BHZ98" s="44"/>
      <c r="BIA98" s="44"/>
      <c r="BIB98" s="44"/>
      <c r="BIC98" s="44"/>
      <c r="BID98" s="44"/>
      <c r="BIE98" s="44"/>
      <c r="BIF98" s="44"/>
      <c r="BIG98" s="44"/>
      <c r="BIH98" s="44"/>
      <c r="BII98" s="44"/>
      <c r="BIJ98" s="44"/>
      <c r="BIK98" s="44"/>
      <c r="BIL98" s="44"/>
      <c r="BIM98" s="44"/>
      <c r="BIN98" s="44"/>
      <c r="BIO98" s="44"/>
      <c r="BIP98" s="44"/>
      <c r="BIQ98" s="44"/>
      <c r="BIR98" s="44"/>
      <c r="BIS98" s="44"/>
      <c r="BIT98" s="44"/>
      <c r="BIU98" s="44"/>
      <c r="BIV98" s="44"/>
      <c r="BIW98" s="44"/>
      <c r="BIX98" s="44"/>
      <c r="BIY98" s="44"/>
      <c r="BIZ98" s="44"/>
      <c r="BJA98" s="44"/>
      <c r="BJB98" s="44"/>
      <c r="BJC98" s="44"/>
      <c r="BJD98" s="44"/>
      <c r="BJE98" s="44"/>
      <c r="BJF98" s="44"/>
      <c r="BJG98" s="44"/>
      <c r="BJH98" s="44"/>
      <c r="BJI98" s="44"/>
      <c r="BJJ98" s="44"/>
      <c r="BJK98" s="44"/>
      <c r="BJL98" s="44"/>
      <c r="BJM98" s="44"/>
      <c r="BJN98" s="44"/>
      <c r="BJO98" s="44"/>
      <c r="BJP98" s="44"/>
      <c r="BJQ98" s="44"/>
      <c r="BJR98" s="44"/>
      <c r="BJS98" s="44"/>
      <c r="BJT98" s="44"/>
      <c r="BJU98" s="44"/>
      <c r="BJV98" s="44"/>
      <c r="BJW98" s="44"/>
      <c r="BJX98" s="44"/>
      <c r="BJY98" s="44"/>
      <c r="BJZ98" s="44"/>
      <c r="BKA98" s="44"/>
      <c r="BKB98" s="44"/>
      <c r="BKC98" s="44"/>
      <c r="BKD98" s="44"/>
      <c r="BKE98" s="44"/>
      <c r="BKF98" s="44"/>
      <c r="BKG98" s="44"/>
      <c r="BKH98" s="44"/>
      <c r="BKI98" s="44"/>
      <c r="BKJ98" s="44"/>
      <c r="BKK98" s="44"/>
      <c r="BKL98" s="44"/>
      <c r="BKM98" s="44"/>
      <c r="BKN98" s="44"/>
      <c r="BKO98" s="44"/>
      <c r="BKP98" s="44"/>
      <c r="BKQ98" s="44"/>
      <c r="BKR98" s="44"/>
      <c r="BKS98" s="44"/>
      <c r="BKT98" s="44"/>
      <c r="BKU98" s="44"/>
      <c r="BKV98" s="44"/>
      <c r="BKW98" s="44"/>
      <c r="BKX98" s="44"/>
      <c r="BKY98" s="44"/>
      <c r="BKZ98" s="44"/>
      <c r="BLA98" s="44"/>
      <c r="BLB98" s="44"/>
      <c r="BLC98" s="44"/>
      <c r="BLD98" s="44"/>
      <c r="BLE98" s="44"/>
      <c r="BLF98" s="44"/>
      <c r="BLG98" s="44"/>
      <c r="BLH98" s="44"/>
      <c r="BLI98" s="44"/>
      <c r="BLJ98" s="44"/>
      <c r="BLK98" s="44"/>
      <c r="BLL98" s="44"/>
      <c r="BLM98" s="44"/>
      <c r="BLN98" s="44"/>
      <c r="BLO98" s="44"/>
      <c r="BLP98" s="44"/>
      <c r="BLQ98" s="44"/>
      <c r="BLR98" s="44"/>
      <c r="BLS98" s="44"/>
      <c r="BLT98" s="44"/>
      <c r="BLU98" s="44"/>
      <c r="BLV98" s="44"/>
      <c r="BLW98" s="44"/>
      <c r="BLX98" s="44"/>
      <c r="BLY98" s="44"/>
      <c r="BLZ98" s="44"/>
      <c r="BMA98" s="44"/>
      <c r="BMB98" s="44"/>
      <c r="BMC98" s="44"/>
      <c r="BMD98" s="44"/>
      <c r="BME98" s="44"/>
      <c r="BMF98" s="44"/>
      <c r="BMG98" s="44"/>
      <c r="BMH98" s="44"/>
      <c r="BMI98" s="44"/>
      <c r="BMJ98" s="44"/>
      <c r="BMK98" s="44"/>
      <c r="BML98" s="44"/>
      <c r="BMM98" s="44"/>
      <c r="BMN98" s="44"/>
      <c r="BMO98" s="44"/>
      <c r="BMP98" s="44"/>
      <c r="BMQ98" s="44"/>
      <c r="BMR98" s="44"/>
      <c r="BMS98" s="44"/>
      <c r="BMT98" s="44"/>
      <c r="BMU98" s="44"/>
      <c r="BMV98" s="44"/>
      <c r="BMW98" s="44"/>
      <c r="BMX98" s="44"/>
      <c r="BMY98" s="44"/>
      <c r="BMZ98" s="44"/>
      <c r="BNA98" s="44"/>
      <c r="BNB98" s="44"/>
      <c r="BNC98" s="44"/>
      <c r="BND98" s="44"/>
      <c r="BNE98" s="44"/>
      <c r="BNF98" s="44"/>
      <c r="BNG98" s="44"/>
      <c r="BNH98" s="44"/>
      <c r="BNI98" s="44"/>
      <c r="BNJ98" s="44"/>
      <c r="BNK98" s="44"/>
      <c r="BNL98" s="44"/>
      <c r="BNM98" s="44"/>
      <c r="BNN98" s="44"/>
      <c r="BNO98" s="44"/>
      <c r="BNP98" s="44"/>
      <c r="BNQ98" s="44"/>
      <c r="BNR98" s="44"/>
      <c r="BNS98" s="44"/>
      <c r="BNT98" s="44"/>
      <c r="BNU98" s="44"/>
      <c r="BNV98" s="44"/>
      <c r="BNW98" s="44"/>
      <c r="BNX98" s="44"/>
      <c r="BNY98" s="44"/>
      <c r="BNZ98" s="44"/>
      <c r="BOA98" s="44"/>
      <c r="BOB98" s="44"/>
      <c r="BOC98" s="44"/>
      <c r="BOD98" s="44"/>
      <c r="BOE98" s="44"/>
      <c r="BOF98" s="44"/>
      <c r="BOG98" s="44"/>
      <c r="BOH98" s="44"/>
      <c r="BOI98" s="44"/>
      <c r="BOJ98" s="44"/>
      <c r="BOK98" s="44"/>
      <c r="BOL98" s="44"/>
      <c r="BOM98" s="44"/>
      <c r="BON98" s="44"/>
      <c r="BOO98" s="44"/>
      <c r="BOP98" s="44"/>
      <c r="BOQ98" s="44"/>
      <c r="BOR98" s="44"/>
      <c r="BOS98" s="44"/>
      <c r="BOT98" s="44"/>
      <c r="BOU98" s="44"/>
      <c r="BOV98" s="44"/>
      <c r="BOW98" s="44"/>
      <c r="BOX98" s="44"/>
      <c r="BOY98" s="44"/>
      <c r="BOZ98" s="44"/>
      <c r="BPA98" s="44"/>
      <c r="BPB98" s="44"/>
      <c r="BPC98" s="44"/>
      <c r="BPD98" s="44"/>
      <c r="BPE98" s="44"/>
      <c r="BPF98" s="44"/>
      <c r="BPG98" s="44"/>
      <c r="BPH98" s="44"/>
      <c r="BPI98" s="44"/>
      <c r="BPJ98" s="44"/>
      <c r="BPK98" s="44"/>
      <c r="BPL98" s="44"/>
      <c r="BPM98" s="44"/>
      <c r="BPN98" s="44"/>
      <c r="BPO98" s="44"/>
      <c r="BPP98" s="44"/>
      <c r="BPQ98" s="44"/>
      <c r="BPR98" s="44"/>
      <c r="BPS98" s="44"/>
      <c r="BPT98" s="44"/>
      <c r="BPU98" s="44"/>
      <c r="BPV98" s="44"/>
      <c r="BPW98" s="44"/>
      <c r="BPX98" s="44"/>
      <c r="BPY98" s="44"/>
      <c r="BPZ98" s="44"/>
      <c r="BQA98" s="44"/>
      <c r="BQB98" s="44"/>
      <c r="BQC98" s="44"/>
      <c r="BQD98" s="44"/>
      <c r="BQE98" s="44"/>
      <c r="BQF98" s="44"/>
      <c r="BQG98" s="44"/>
      <c r="BQH98" s="44"/>
      <c r="BQI98" s="44"/>
      <c r="BQJ98" s="44"/>
      <c r="BQK98" s="44"/>
      <c r="BQL98" s="44"/>
      <c r="BQM98" s="44"/>
      <c r="BQN98" s="44"/>
      <c r="BQO98" s="44"/>
      <c r="BQP98" s="44"/>
      <c r="BQQ98" s="44"/>
      <c r="BQR98" s="44"/>
      <c r="BQS98" s="44"/>
      <c r="BQT98" s="44"/>
      <c r="BQU98" s="44"/>
      <c r="BQV98" s="44"/>
      <c r="BQW98" s="44"/>
      <c r="BQX98" s="44"/>
      <c r="BQY98" s="44"/>
      <c r="BQZ98" s="44"/>
      <c r="BRA98" s="44"/>
      <c r="BRB98" s="44"/>
      <c r="BRC98" s="44"/>
      <c r="BRD98" s="44"/>
      <c r="BRE98" s="44"/>
      <c r="BRF98" s="44"/>
      <c r="BRG98" s="44"/>
      <c r="BRH98" s="44"/>
      <c r="BRI98" s="44"/>
      <c r="BRJ98" s="44"/>
      <c r="BRK98" s="44"/>
      <c r="BRL98" s="44"/>
      <c r="BRM98" s="44"/>
      <c r="BRN98" s="44"/>
      <c r="BRO98" s="44"/>
      <c r="BRP98" s="44"/>
      <c r="BRQ98" s="44"/>
      <c r="BRR98" s="44"/>
      <c r="BRS98" s="44"/>
      <c r="BRT98" s="44"/>
      <c r="BRU98" s="44"/>
      <c r="BRV98" s="44"/>
      <c r="BRW98" s="44"/>
      <c r="BRX98" s="44"/>
      <c r="BRY98" s="44"/>
      <c r="BRZ98" s="44"/>
      <c r="BSA98" s="44"/>
      <c r="BSB98" s="44"/>
      <c r="BSC98" s="44"/>
      <c r="BSD98" s="44"/>
      <c r="BSE98" s="44"/>
      <c r="BSF98" s="44"/>
      <c r="BSG98" s="44"/>
      <c r="BSH98" s="44"/>
      <c r="BSI98" s="44"/>
      <c r="BSJ98" s="44"/>
      <c r="BSK98" s="44"/>
      <c r="BSL98" s="44"/>
      <c r="BSM98" s="44"/>
      <c r="BSN98" s="44"/>
      <c r="BSO98" s="44"/>
      <c r="BSP98" s="44"/>
      <c r="BSQ98" s="44"/>
      <c r="BSR98" s="44"/>
      <c r="BSS98" s="44"/>
      <c r="BST98" s="44"/>
      <c r="BSU98" s="44"/>
      <c r="BSV98" s="44"/>
      <c r="BSW98" s="44"/>
      <c r="BSX98" s="44"/>
      <c r="BSY98" s="44"/>
      <c r="BSZ98" s="44"/>
      <c r="BTA98" s="44"/>
      <c r="BTB98" s="44"/>
      <c r="BTC98" s="44"/>
      <c r="BTD98" s="44"/>
      <c r="BTE98" s="44"/>
      <c r="BTF98" s="44"/>
      <c r="BTG98" s="44"/>
      <c r="BTH98" s="44"/>
      <c r="BTI98" s="44"/>
      <c r="BTJ98" s="44"/>
      <c r="BTK98" s="44"/>
      <c r="BTL98" s="44"/>
      <c r="BTM98" s="44"/>
      <c r="BTN98" s="44"/>
      <c r="BTO98" s="44"/>
      <c r="BTP98" s="44"/>
      <c r="BTQ98" s="44"/>
      <c r="BTR98" s="44"/>
      <c r="BTS98" s="44"/>
      <c r="BTT98" s="44"/>
      <c r="BTU98" s="44"/>
      <c r="BTV98" s="44"/>
      <c r="BTW98" s="44"/>
      <c r="BTX98" s="44"/>
      <c r="BTY98" s="44"/>
      <c r="BTZ98" s="44"/>
      <c r="BUA98" s="44"/>
      <c r="BUB98" s="44"/>
      <c r="BUC98" s="44"/>
      <c r="BUD98" s="44"/>
      <c r="BUE98" s="44"/>
      <c r="BUF98" s="44"/>
      <c r="BUG98" s="44"/>
      <c r="BUH98" s="44"/>
      <c r="BUI98" s="44"/>
      <c r="BUJ98" s="44"/>
      <c r="BUK98" s="44"/>
      <c r="BUL98" s="44"/>
      <c r="BUM98" s="44"/>
      <c r="BUN98" s="44"/>
      <c r="BUO98" s="44"/>
      <c r="BUP98" s="44"/>
      <c r="BUQ98" s="44"/>
      <c r="BUR98" s="44"/>
      <c r="BUS98" s="44"/>
      <c r="BUT98" s="44"/>
      <c r="BUU98" s="44"/>
      <c r="BUV98" s="44"/>
      <c r="BUW98" s="44"/>
      <c r="BUX98" s="44"/>
      <c r="BUY98" s="44"/>
      <c r="BUZ98" s="44"/>
      <c r="BVA98" s="44"/>
      <c r="BVB98" s="44"/>
      <c r="BVC98" s="44"/>
      <c r="BVD98" s="44"/>
      <c r="BVE98" s="44"/>
      <c r="BVF98" s="44"/>
      <c r="BVG98" s="44"/>
      <c r="BVH98" s="44"/>
      <c r="BVI98" s="44"/>
      <c r="BVJ98" s="44"/>
      <c r="BVK98" s="44"/>
      <c r="BVL98" s="44"/>
      <c r="BVM98" s="44"/>
      <c r="BVN98" s="44"/>
      <c r="BVO98" s="44"/>
      <c r="BVP98" s="44"/>
      <c r="BVQ98" s="44"/>
      <c r="BVR98" s="44"/>
      <c r="BVS98" s="44"/>
      <c r="BVT98" s="44"/>
      <c r="BVU98" s="44"/>
      <c r="BVV98" s="44"/>
      <c r="BVW98" s="44"/>
      <c r="BVX98" s="44"/>
      <c r="BVY98" s="44"/>
      <c r="BVZ98" s="44"/>
      <c r="BWA98" s="44"/>
      <c r="BWB98" s="44"/>
      <c r="BWC98" s="44"/>
      <c r="BWD98" s="44"/>
      <c r="BWE98" s="44"/>
      <c r="BWF98" s="44"/>
      <c r="BWG98" s="44"/>
      <c r="BWH98" s="44"/>
      <c r="BWI98" s="44"/>
      <c r="BWJ98" s="44"/>
      <c r="BWK98" s="44"/>
      <c r="BWL98" s="44"/>
      <c r="BWM98" s="44"/>
      <c r="BWN98" s="44"/>
      <c r="BWO98" s="44"/>
      <c r="BWP98" s="44"/>
      <c r="BWQ98" s="44"/>
      <c r="BWR98" s="44"/>
      <c r="BWS98" s="44"/>
      <c r="BWT98" s="44"/>
      <c r="BWU98" s="44"/>
      <c r="BWV98" s="44"/>
      <c r="BWW98" s="44"/>
      <c r="BWX98" s="44"/>
      <c r="BWY98" s="44"/>
      <c r="BWZ98" s="44"/>
      <c r="BXA98" s="44"/>
      <c r="BXB98" s="44"/>
      <c r="BXC98" s="44"/>
      <c r="BXD98" s="44"/>
      <c r="BXE98" s="44"/>
      <c r="BXF98" s="44"/>
      <c r="BXG98" s="44"/>
      <c r="BXH98" s="44"/>
      <c r="BXI98" s="44"/>
      <c r="BXJ98" s="44"/>
      <c r="BXK98" s="44"/>
      <c r="BXL98" s="44"/>
      <c r="BXM98" s="44"/>
      <c r="BXN98" s="44"/>
      <c r="BXO98" s="44"/>
      <c r="BXP98" s="44"/>
      <c r="BXQ98" s="44"/>
      <c r="BXR98" s="44"/>
      <c r="BXS98" s="44"/>
      <c r="BXT98" s="44"/>
      <c r="BXU98" s="44"/>
      <c r="BXV98" s="44"/>
      <c r="BXW98" s="44"/>
      <c r="BXX98" s="44"/>
      <c r="BXY98" s="44"/>
      <c r="BXZ98" s="44"/>
      <c r="BYA98" s="44"/>
      <c r="BYB98" s="44"/>
      <c r="BYC98" s="44"/>
      <c r="BYD98" s="44"/>
      <c r="BYE98" s="44"/>
      <c r="BYF98" s="44"/>
      <c r="BYG98" s="44"/>
      <c r="BYH98" s="44"/>
      <c r="BYI98" s="44"/>
      <c r="BYJ98" s="44"/>
      <c r="BYK98" s="44"/>
      <c r="BYL98" s="44"/>
      <c r="BYM98" s="44"/>
      <c r="BYN98" s="44"/>
      <c r="BYO98" s="44"/>
      <c r="BYP98" s="44"/>
      <c r="BYQ98" s="44"/>
      <c r="BYR98" s="44"/>
      <c r="BYS98" s="44"/>
      <c r="BYT98" s="44"/>
      <c r="BYU98" s="44"/>
      <c r="BYV98" s="44"/>
      <c r="BYW98" s="44"/>
      <c r="BYX98" s="44"/>
      <c r="BYY98" s="44"/>
      <c r="BYZ98" s="44"/>
      <c r="BZA98" s="44"/>
      <c r="BZB98" s="44"/>
      <c r="BZC98" s="44"/>
      <c r="BZD98" s="44"/>
      <c r="BZE98" s="44"/>
      <c r="BZF98" s="44"/>
      <c r="BZG98" s="44"/>
      <c r="BZH98" s="44"/>
      <c r="BZI98" s="44"/>
      <c r="BZJ98" s="44"/>
      <c r="BZK98" s="44"/>
      <c r="BZL98" s="44"/>
      <c r="BZM98" s="44"/>
      <c r="BZN98" s="44"/>
      <c r="BZO98" s="44"/>
      <c r="BZP98" s="44"/>
      <c r="BZQ98" s="44"/>
      <c r="BZR98" s="44"/>
      <c r="BZS98" s="44"/>
      <c r="BZT98" s="44"/>
      <c r="BZU98" s="44"/>
      <c r="BZV98" s="44"/>
      <c r="BZW98" s="44"/>
      <c r="BZX98" s="44"/>
      <c r="BZY98" s="44"/>
      <c r="BZZ98" s="44"/>
      <c r="CAA98" s="44"/>
      <c r="CAB98" s="44"/>
      <c r="CAC98" s="44"/>
      <c r="CAD98" s="44"/>
      <c r="CAE98" s="44"/>
      <c r="CAF98" s="44"/>
      <c r="CAG98" s="44"/>
      <c r="CAH98" s="44"/>
      <c r="CAI98" s="44"/>
      <c r="CAJ98" s="44"/>
      <c r="CAK98" s="44"/>
      <c r="CAL98" s="44"/>
      <c r="CAM98" s="44"/>
      <c r="CAN98" s="44"/>
      <c r="CAO98" s="44"/>
      <c r="CAP98" s="44"/>
      <c r="CAQ98" s="44"/>
      <c r="CAR98" s="44"/>
      <c r="CAS98" s="44"/>
      <c r="CAT98" s="44"/>
      <c r="CAU98" s="44"/>
      <c r="CAV98" s="44"/>
      <c r="CAW98" s="44"/>
      <c r="CAX98" s="44"/>
      <c r="CAY98" s="44"/>
      <c r="CAZ98" s="44"/>
      <c r="CBA98" s="44"/>
      <c r="CBB98" s="44"/>
      <c r="CBC98" s="44"/>
      <c r="CBD98" s="44"/>
      <c r="CBE98" s="44"/>
      <c r="CBF98" s="44"/>
      <c r="CBG98" s="44"/>
      <c r="CBH98" s="44"/>
      <c r="CBI98" s="44"/>
      <c r="CBJ98" s="44"/>
      <c r="CBK98" s="44"/>
      <c r="CBL98" s="44"/>
      <c r="CBM98" s="44"/>
      <c r="CBN98" s="44"/>
      <c r="CBO98" s="44"/>
      <c r="CBP98" s="44"/>
      <c r="CBQ98" s="44"/>
      <c r="CBR98" s="44"/>
      <c r="CBS98" s="44"/>
      <c r="CBT98" s="44"/>
      <c r="CBU98" s="44"/>
      <c r="CBV98" s="44"/>
      <c r="CBW98" s="44"/>
      <c r="CBX98" s="44"/>
      <c r="CBY98" s="44"/>
      <c r="CBZ98" s="44"/>
      <c r="CCA98" s="44"/>
      <c r="CCB98" s="44"/>
      <c r="CCC98" s="44"/>
      <c r="CCD98" s="44"/>
      <c r="CCE98" s="44"/>
      <c r="CCF98" s="44"/>
      <c r="CCG98" s="44"/>
      <c r="CCH98" s="44"/>
      <c r="CCI98" s="44"/>
      <c r="CCJ98" s="44"/>
      <c r="CCK98" s="44"/>
      <c r="CCL98" s="44"/>
      <c r="CCM98" s="44"/>
      <c r="CCN98" s="44"/>
      <c r="CCO98" s="44"/>
      <c r="CCP98" s="44"/>
      <c r="CCQ98" s="44"/>
      <c r="CCR98" s="44"/>
      <c r="CCS98" s="44"/>
      <c r="CCT98" s="44"/>
      <c r="CCU98" s="44"/>
      <c r="CCV98" s="44"/>
      <c r="CCW98" s="44"/>
      <c r="CCX98" s="44"/>
      <c r="CCY98" s="44"/>
      <c r="CCZ98" s="44"/>
      <c r="CDA98" s="44"/>
      <c r="CDB98" s="44"/>
      <c r="CDC98" s="44"/>
      <c r="CDD98" s="44"/>
      <c r="CDE98" s="44"/>
      <c r="CDF98" s="44"/>
      <c r="CDG98" s="44"/>
      <c r="CDH98" s="44"/>
      <c r="CDI98" s="44"/>
      <c r="CDJ98" s="44"/>
      <c r="CDK98" s="44"/>
      <c r="CDL98" s="44"/>
      <c r="CDM98" s="44"/>
      <c r="CDN98" s="44"/>
      <c r="CDO98" s="44"/>
      <c r="CDP98" s="44"/>
      <c r="CDQ98" s="44"/>
      <c r="CDR98" s="44"/>
      <c r="CDS98" s="44"/>
      <c r="CDT98" s="44"/>
      <c r="CDU98" s="44"/>
      <c r="CDV98" s="44"/>
      <c r="CDW98" s="44"/>
      <c r="CDX98" s="44"/>
      <c r="CDY98" s="44"/>
      <c r="CDZ98" s="44"/>
      <c r="CEA98" s="44"/>
      <c r="CEB98" s="44"/>
      <c r="CEC98" s="44"/>
      <c r="CED98" s="44"/>
      <c r="CEE98" s="44"/>
      <c r="CEF98" s="44"/>
      <c r="CEG98" s="44"/>
      <c r="CEH98" s="44"/>
      <c r="CEI98" s="44"/>
      <c r="CEJ98" s="44"/>
      <c r="CEK98" s="44"/>
      <c r="CEL98" s="44"/>
      <c r="CEM98" s="44"/>
      <c r="CEN98" s="44"/>
      <c r="CEO98" s="44"/>
      <c r="CEP98" s="44"/>
      <c r="CEQ98" s="44"/>
      <c r="CER98" s="44"/>
      <c r="CES98" s="44"/>
      <c r="CET98" s="44"/>
      <c r="CEU98" s="44"/>
      <c r="CEV98" s="44"/>
      <c r="CEW98" s="44"/>
      <c r="CEX98" s="44"/>
      <c r="CEY98" s="44"/>
      <c r="CEZ98" s="44"/>
      <c r="CFA98" s="44"/>
      <c r="CFB98" s="44"/>
      <c r="CFC98" s="44"/>
      <c r="CFD98" s="44"/>
      <c r="CFE98" s="44"/>
      <c r="CFF98" s="44"/>
      <c r="CFG98" s="44"/>
      <c r="CFH98" s="44"/>
      <c r="CFI98" s="44"/>
      <c r="CFJ98" s="44"/>
      <c r="CFK98" s="44"/>
      <c r="CFL98" s="44"/>
      <c r="CFM98" s="44"/>
      <c r="CFN98" s="44"/>
      <c r="CFO98" s="44"/>
      <c r="CFP98" s="44"/>
      <c r="CFQ98" s="44"/>
      <c r="CFR98" s="44"/>
      <c r="CFS98" s="44"/>
      <c r="CFT98" s="44"/>
      <c r="CFU98" s="44"/>
      <c r="CFV98" s="44"/>
      <c r="CFW98" s="44"/>
      <c r="CFX98" s="44"/>
      <c r="CFY98" s="44"/>
      <c r="CFZ98" s="44"/>
      <c r="CGA98" s="44"/>
      <c r="CGB98" s="44"/>
      <c r="CGC98" s="44"/>
      <c r="CGD98" s="44"/>
      <c r="CGE98" s="44"/>
      <c r="CGF98" s="44"/>
      <c r="CGG98" s="44"/>
      <c r="CGH98" s="44"/>
      <c r="CGI98" s="44"/>
      <c r="CGJ98" s="44"/>
      <c r="CGK98" s="44"/>
      <c r="CGL98" s="44"/>
      <c r="CGM98" s="44"/>
      <c r="CGN98" s="44"/>
      <c r="CGO98" s="44"/>
      <c r="CGP98" s="44"/>
      <c r="CGQ98" s="44"/>
      <c r="CGR98" s="44"/>
      <c r="CGS98" s="44"/>
      <c r="CGT98" s="44"/>
      <c r="CGU98" s="44"/>
      <c r="CGV98" s="44"/>
      <c r="CGW98" s="44"/>
      <c r="CGX98" s="44"/>
      <c r="CGY98" s="44"/>
      <c r="CGZ98" s="44"/>
      <c r="CHA98" s="44"/>
      <c r="CHB98" s="44"/>
      <c r="CHC98" s="44"/>
      <c r="CHD98" s="44"/>
      <c r="CHE98" s="44"/>
      <c r="CHF98" s="44"/>
      <c r="CHG98" s="44"/>
      <c r="CHH98" s="44"/>
      <c r="CHI98" s="44"/>
      <c r="CHJ98" s="44"/>
      <c r="CHK98" s="44"/>
      <c r="CHL98" s="44"/>
      <c r="CHM98" s="44"/>
      <c r="CHN98" s="44"/>
      <c r="CHO98" s="44"/>
      <c r="CHP98" s="44"/>
      <c r="CHQ98" s="44"/>
      <c r="CHR98" s="44"/>
      <c r="CHS98" s="44"/>
      <c r="CHT98" s="44"/>
      <c r="CHU98" s="44"/>
      <c r="CHV98" s="44"/>
      <c r="CHW98" s="44"/>
      <c r="CHX98" s="44"/>
      <c r="CHY98" s="44"/>
      <c r="CHZ98" s="44"/>
      <c r="CIA98" s="44"/>
      <c r="CIB98" s="44"/>
      <c r="CIC98" s="44"/>
      <c r="CID98" s="44"/>
      <c r="CIE98" s="44"/>
      <c r="CIF98" s="44"/>
      <c r="CIG98" s="44"/>
      <c r="CIH98" s="44"/>
      <c r="CII98" s="44"/>
      <c r="CIJ98" s="44"/>
      <c r="CIK98" s="44"/>
      <c r="CIL98" s="44"/>
      <c r="CIM98" s="44"/>
      <c r="CIN98" s="44"/>
      <c r="CIO98" s="44"/>
      <c r="CIP98" s="44"/>
      <c r="CIQ98" s="44"/>
      <c r="CIR98" s="44"/>
      <c r="CIS98" s="44"/>
      <c r="CIT98" s="44"/>
      <c r="CIU98" s="44"/>
      <c r="CIV98" s="44"/>
      <c r="CIW98" s="44"/>
      <c r="CIX98" s="44"/>
      <c r="CIY98" s="44"/>
      <c r="CIZ98" s="44"/>
      <c r="CJA98" s="44"/>
      <c r="CJB98" s="44"/>
      <c r="CJC98" s="44"/>
      <c r="CJD98" s="44"/>
      <c r="CJE98" s="44"/>
      <c r="CJF98" s="44"/>
      <c r="CJG98" s="44"/>
      <c r="CJH98" s="44"/>
      <c r="CJI98" s="44"/>
      <c r="CJJ98" s="44"/>
      <c r="CJK98" s="44"/>
      <c r="CJL98" s="44"/>
      <c r="CJM98" s="44"/>
      <c r="CJN98" s="44"/>
      <c r="CJO98" s="44"/>
      <c r="CJP98" s="44"/>
      <c r="CJQ98" s="44"/>
      <c r="CJR98" s="44"/>
      <c r="CJS98" s="44"/>
      <c r="CJT98" s="44"/>
      <c r="CJU98" s="44"/>
      <c r="CJV98" s="44"/>
      <c r="CJW98" s="44"/>
      <c r="CJX98" s="44"/>
      <c r="CJY98" s="44"/>
      <c r="CJZ98" s="44"/>
      <c r="CKA98" s="44"/>
      <c r="CKB98" s="44"/>
      <c r="CKC98" s="44"/>
      <c r="CKD98" s="44"/>
      <c r="CKE98" s="44"/>
      <c r="CKF98" s="44"/>
      <c r="CKG98" s="44"/>
      <c r="CKH98" s="44"/>
      <c r="CKI98" s="44"/>
      <c r="CKJ98" s="44"/>
      <c r="CKK98" s="44"/>
      <c r="CKL98" s="44"/>
      <c r="CKM98" s="44"/>
      <c r="CKN98" s="44"/>
      <c r="CKO98" s="44"/>
      <c r="CKP98" s="44"/>
      <c r="CKQ98" s="44"/>
      <c r="CKR98" s="44"/>
      <c r="CKS98" s="44"/>
      <c r="CKT98" s="44"/>
      <c r="CKU98" s="44"/>
      <c r="CKV98" s="44"/>
      <c r="CKW98" s="44"/>
      <c r="CKX98" s="44"/>
      <c r="CKY98" s="44"/>
      <c r="CKZ98" s="44"/>
      <c r="CLA98" s="44"/>
      <c r="CLB98" s="44"/>
      <c r="CLC98" s="44"/>
      <c r="CLD98" s="44"/>
      <c r="CLE98" s="44"/>
      <c r="CLF98" s="44"/>
      <c r="CLG98" s="44"/>
      <c r="CLH98" s="44"/>
      <c r="CLI98" s="44"/>
      <c r="CLJ98" s="44"/>
      <c r="CLK98" s="44"/>
      <c r="CLL98" s="44"/>
      <c r="CLM98" s="44"/>
      <c r="CLN98" s="44"/>
      <c r="CLO98" s="44"/>
      <c r="CLP98" s="44"/>
      <c r="CLQ98" s="44"/>
      <c r="CLR98" s="44"/>
      <c r="CLS98" s="44"/>
      <c r="CLT98" s="44"/>
      <c r="CLU98" s="44"/>
      <c r="CLV98" s="44"/>
      <c r="CLW98" s="44"/>
      <c r="CLX98" s="44"/>
      <c r="CLY98" s="44"/>
      <c r="CLZ98" s="44"/>
      <c r="CMA98" s="44"/>
      <c r="CMB98" s="44"/>
      <c r="CMC98" s="44"/>
      <c r="CMD98" s="44"/>
      <c r="CME98" s="44"/>
      <c r="CMF98" s="44"/>
      <c r="CMG98" s="44"/>
      <c r="CMH98" s="44"/>
      <c r="CMI98" s="44"/>
      <c r="CMJ98" s="44"/>
      <c r="CMK98" s="44"/>
      <c r="CML98" s="44"/>
      <c r="CMM98" s="44"/>
      <c r="CMN98" s="44"/>
      <c r="CMO98" s="44"/>
      <c r="CMP98" s="44"/>
      <c r="CMQ98" s="44"/>
      <c r="CMR98" s="44"/>
      <c r="CMS98" s="44"/>
      <c r="CMT98" s="44"/>
      <c r="CMU98" s="44"/>
      <c r="CMV98" s="44"/>
      <c r="CMW98" s="44"/>
      <c r="CMX98" s="44"/>
      <c r="CMY98" s="44"/>
      <c r="CMZ98" s="44"/>
      <c r="CNA98" s="44"/>
      <c r="CNB98" s="44"/>
      <c r="CNC98" s="44"/>
      <c r="CND98" s="44"/>
      <c r="CNE98" s="44"/>
      <c r="CNF98" s="44"/>
      <c r="CNG98" s="44"/>
      <c r="CNH98" s="44"/>
      <c r="CNI98" s="44"/>
      <c r="CNJ98" s="44"/>
      <c r="CNK98" s="44"/>
      <c r="CNL98" s="44"/>
      <c r="CNM98" s="44"/>
      <c r="CNN98" s="44"/>
      <c r="CNO98" s="44"/>
      <c r="CNP98" s="44"/>
      <c r="CNQ98" s="44"/>
      <c r="CNR98" s="44"/>
      <c r="CNS98" s="44"/>
      <c r="CNT98" s="44"/>
      <c r="CNU98" s="44"/>
      <c r="CNV98" s="44"/>
      <c r="CNW98" s="44"/>
      <c r="CNX98" s="44"/>
      <c r="CNY98" s="44"/>
      <c r="CNZ98" s="44"/>
      <c r="COA98" s="44"/>
      <c r="COB98" s="44"/>
      <c r="COC98" s="44"/>
      <c r="COD98" s="44"/>
      <c r="COE98" s="44"/>
      <c r="COF98" s="44"/>
      <c r="COG98" s="44"/>
      <c r="COH98" s="44"/>
      <c r="COI98" s="44"/>
      <c r="COJ98" s="44"/>
      <c r="COK98" s="44"/>
      <c r="COL98" s="44"/>
      <c r="COM98" s="44"/>
      <c r="CON98" s="44"/>
      <c r="COO98" s="44"/>
      <c r="COP98" s="44"/>
      <c r="COQ98" s="44"/>
      <c r="COR98" s="44"/>
      <c r="COS98" s="44"/>
      <c r="COT98" s="44"/>
      <c r="COU98" s="44"/>
      <c r="COV98" s="44"/>
      <c r="COW98" s="44"/>
      <c r="COX98" s="44"/>
      <c r="COY98" s="44"/>
      <c r="COZ98" s="44"/>
      <c r="CPA98" s="44"/>
      <c r="CPB98" s="44"/>
      <c r="CPC98" s="44"/>
      <c r="CPD98" s="44"/>
      <c r="CPE98" s="44"/>
      <c r="CPF98" s="44"/>
      <c r="CPG98" s="44"/>
      <c r="CPH98" s="44"/>
      <c r="CPI98" s="44"/>
      <c r="CPJ98" s="44"/>
      <c r="CPK98" s="44"/>
      <c r="CPL98" s="44"/>
      <c r="CPM98" s="44"/>
      <c r="CPN98" s="44"/>
      <c r="CPO98" s="44"/>
      <c r="CPP98" s="44"/>
      <c r="CPQ98" s="44"/>
      <c r="CPR98" s="44"/>
      <c r="CPS98" s="44"/>
      <c r="CPT98" s="44"/>
      <c r="CPU98" s="44"/>
      <c r="CPV98" s="44"/>
      <c r="CPW98" s="44"/>
      <c r="CPX98" s="44"/>
      <c r="CPY98" s="44"/>
      <c r="CPZ98" s="44"/>
      <c r="CQA98" s="44"/>
      <c r="CQB98" s="44"/>
      <c r="CQC98" s="44"/>
      <c r="CQD98" s="44"/>
      <c r="CQE98" s="44"/>
      <c r="CQF98" s="44"/>
      <c r="CQG98" s="44"/>
      <c r="CQH98" s="44"/>
      <c r="CQI98" s="44"/>
      <c r="CQJ98" s="44"/>
      <c r="CQK98" s="44"/>
      <c r="CQL98" s="44"/>
      <c r="CQM98" s="44"/>
      <c r="CQN98" s="44"/>
      <c r="CQO98" s="44"/>
      <c r="CQP98" s="44"/>
      <c r="CQQ98" s="44"/>
      <c r="CQR98" s="44"/>
      <c r="CQS98" s="44"/>
      <c r="CQT98" s="44"/>
      <c r="CQU98" s="44"/>
      <c r="CQV98" s="44"/>
      <c r="CQW98" s="44"/>
      <c r="CQX98" s="44"/>
      <c r="CQY98" s="44"/>
      <c r="CQZ98" s="44"/>
      <c r="CRA98" s="44"/>
      <c r="CRB98" s="44"/>
      <c r="CRC98" s="44"/>
      <c r="CRD98" s="44"/>
      <c r="CRE98" s="44"/>
      <c r="CRF98" s="44"/>
      <c r="CRG98" s="44"/>
      <c r="CRH98" s="44"/>
      <c r="CRI98" s="44"/>
      <c r="CRJ98" s="44"/>
      <c r="CRK98" s="44"/>
      <c r="CRL98" s="44"/>
      <c r="CRM98" s="44"/>
      <c r="CRN98" s="44"/>
      <c r="CRO98" s="44"/>
      <c r="CRP98" s="44"/>
      <c r="CRQ98" s="44"/>
      <c r="CRR98" s="44"/>
      <c r="CRS98" s="44"/>
      <c r="CRT98" s="44"/>
      <c r="CRU98" s="44"/>
      <c r="CRV98" s="44"/>
      <c r="CRW98" s="44"/>
      <c r="CRX98" s="44"/>
      <c r="CRY98" s="44"/>
      <c r="CRZ98" s="44"/>
      <c r="CSA98" s="44"/>
      <c r="CSB98" s="44"/>
      <c r="CSC98" s="44"/>
      <c r="CSD98" s="44"/>
      <c r="CSE98" s="44"/>
      <c r="CSF98" s="44"/>
      <c r="CSG98" s="44"/>
      <c r="CSH98" s="44"/>
      <c r="CSI98" s="44"/>
      <c r="CSJ98" s="44"/>
      <c r="CSK98" s="44"/>
      <c r="CSL98" s="44"/>
      <c r="CSM98" s="44"/>
      <c r="CSN98" s="44"/>
      <c r="CSO98" s="44"/>
      <c r="CSP98" s="44"/>
      <c r="CSQ98" s="44"/>
      <c r="CSR98" s="44"/>
      <c r="CSS98" s="44"/>
      <c r="CST98" s="44"/>
      <c r="CSU98" s="44"/>
      <c r="CSV98" s="44"/>
      <c r="CSW98" s="44"/>
      <c r="CSX98" s="44"/>
      <c r="CSY98" s="44"/>
      <c r="CSZ98" s="44"/>
      <c r="CTA98" s="44"/>
      <c r="CTB98" s="44"/>
      <c r="CTC98" s="44"/>
      <c r="CTD98" s="44"/>
      <c r="CTE98" s="44"/>
      <c r="CTF98" s="44"/>
      <c r="CTG98" s="44"/>
      <c r="CTH98" s="44"/>
      <c r="CTI98" s="44"/>
      <c r="CTJ98" s="44"/>
      <c r="CTK98" s="44"/>
      <c r="CTL98" s="44"/>
      <c r="CTM98" s="44"/>
      <c r="CTN98" s="44"/>
      <c r="CTO98" s="44"/>
      <c r="CTP98" s="44"/>
      <c r="CTQ98" s="44"/>
      <c r="CTR98" s="44"/>
      <c r="CTS98" s="44"/>
      <c r="CTT98" s="44"/>
      <c r="CTU98" s="44"/>
      <c r="CTV98" s="44"/>
      <c r="CTW98" s="44"/>
      <c r="CTX98" s="44"/>
      <c r="CTY98" s="44"/>
      <c r="CTZ98" s="44"/>
      <c r="CUA98" s="44"/>
      <c r="CUB98" s="44"/>
      <c r="CUC98" s="44"/>
      <c r="CUD98" s="44"/>
      <c r="CUE98" s="44"/>
      <c r="CUF98" s="44"/>
      <c r="CUG98" s="44"/>
      <c r="CUH98" s="44"/>
      <c r="CUI98" s="44"/>
      <c r="CUJ98" s="44"/>
      <c r="CUK98" s="44"/>
      <c r="CUL98" s="44"/>
      <c r="CUM98" s="44"/>
      <c r="CUN98" s="44"/>
      <c r="CUO98" s="44"/>
      <c r="CUP98" s="44"/>
      <c r="CUQ98" s="44"/>
      <c r="CUR98" s="44"/>
      <c r="CUS98" s="44"/>
      <c r="CUT98" s="44"/>
      <c r="CUU98" s="44"/>
      <c r="CUV98" s="44"/>
      <c r="CUW98" s="44"/>
      <c r="CUX98" s="44"/>
      <c r="CUY98" s="44"/>
      <c r="CUZ98" s="44"/>
      <c r="CVA98" s="44"/>
      <c r="CVB98" s="44"/>
      <c r="CVC98" s="44"/>
      <c r="CVD98" s="44"/>
      <c r="CVE98" s="44"/>
      <c r="CVF98" s="44"/>
      <c r="CVG98" s="44"/>
      <c r="CVH98" s="44"/>
      <c r="CVI98" s="44"/>
      <c r="CVJ98" s="44"/>
      <c r="CVK98" s="44"/>
      <c r="CVL98" s="44"/>
      <c r="CVM98" s="44"/>
      <c r="CVN98" s="44"/>
      <c r="CVO98" s="44"/>
      <c r="CVP98" s="44"/>
      <c r="CVQ98" s="44"/>
      <c r="CVR98" s="44"/>
      <c r="CVS98" s="44"/>
      <c r="CVT98" s="44"/>
      <c r="CVU98" s="44"/>
      <c r="CVV98" s="44"/>
      <c r="CVW98" s="44"/>
      <c r="CVX98" s="44"/>
      <c r="CVY98" s="44"/>
      <c r="CVZ98" s="44"/>
      <c r="CWA98" s="44"/>
      <c r="CWB98" s="44"/>
      <c r="CWC98" s="44"/>
      <c r="CWD98" s="44"/>
      <c r="CWE98" s="44"/>
      <c r="CWF98" s="44"/>
      <c r="CWG98" s="44"/>
      <c r="CWH98" s="44"/>
      <c r="CWI98" s="44"/>
      <c r="CWJ98" s="44"/>
      <c r="CWK98" s="44"/>
      <c r="CWL98" s="44"/>
      <c r="CWM98" s="44"/>
      <c r="CWN98" s="44"/>
      <c r="CWO98" s="44"/>
      <c r="CWP98" s="44"/>
      <c r="CWQ98" s="44"/>
      <c r="CWR98" s="44"/>
      <c r="CWS98" s="44"/>
      <c r="CWT98" s="44"/>
      <c r="CWU98" s="44"/>
      <c r="CWV98" s="44"/>
      <c r="CWW98" s="44"/>
      <c r="CWX98" s="44"/>
      <c r="CWY98" s="44"/>
      <c r="CWZ98" s="44"/>
      <c r="CXA98" s="44"/>
      <c r="CXB98" s="44"/>
      <c r="CXC98" s="44"/>
      <c r="CXD98" s="44"/>
      <c r="CXE98" s="44"/>
      <c r="CXF98" s="44"/>
      <c r="CXG98" s="44"/>
      <c r="CXH98" s="44"/>
      <c r="CXI98" s="44"/>
      <c r="CXJ98" s="44"/>
      <c r="CXK98" s="44"/>
      <c r="CXL98" s="44"/>
      <c r="CXM98" s="44"/>
      <c r="CXN98" s="44"/>
      <c r="CXO98" s="44"/>
      <c r="CXP98" s="44"/>
      <c r="CXQ98" s="44"/>
      <c r="CXR98" s="44"/>
      <c r="CXS98" s="44"/>
      <c r="CXT98" s="44"/>
      <c r="CXU98" s="44"/>
      <c r="CXV98" s="44"/>
      <c r="CXW98" s="44"/>
      <c r="CXX98" s="44"/>
      <c r="CXY98" s="44"/>
      <c r="CXZ98" s="44"/>
      <c r="CYA98" s="44"/>
      <c r="CYB98" s="44"/>
      <c r="CYC98" s="44"/>
      <c r="CYD98" s="44"/>
      <c r="CYE98" s="44"/>
      <c r="CYF98" s="44"/>
      <c r="CYG98" s="44"/>
      <c r="CYH98" s="44"/>
      <c r="CYI98" s="44"/>
      <c r="CYJ98" s="44"/>
      <c r="CYK98" s="44"/>
      <c r="CYL98" s="44"/>
      <c r="CYM98" s="44"/>
      <c r="CYN98" s="44"/>
      <c r="CYO98" s="44"/>
      <c r="CYP98" s="44"/>
      <c r="CYQ98" s="44"/>
      <c r="CYR98" s="44"/>
      <c r="CYS98" s="44"/>
      <c r="CYT98" s="44"/>
      <c r="CYU98" s="44"/>
      <c r="CYV98" s="44"/>
      <c r="CYW98" s="44"/>
      <c r="CYX98" s="44"/>
      <c r="CYY98" s="44"/>
      <c r="CYZ98" s="44"/>
      <c r="CZA98" s="44"/>
      <c r="CZB98" s="44"/>
      <c r="CZC98" s="44"/>
      <c r="CZD98" s="44"/>
      <c r="CZE98" s="44"/>
      <c r="CZF98" s="44"/>
      <c r="CZG98" s="44"/>
      <c r="CZH98" s="44"/>
      <c r="CZI98" s="44"/>
      <c r="CZJ98" s="44"/>
      <c r="CZK98" s="44"/>
      <c r="CZL98" s="44"/>
      <c r="CZM98" s="44"/>
      <c r="CZN98" s="44"/>
      <c r="CZO98" s="44"/>
      <c r="CZP98" s="44"/>
      <c r="CZQ98" s="44"/>
      <c r="CZR98" s="44"/>
      <c r="CZS98" s="44"/>
      <c r="CZT98" s="44"/>
      <c r="CZU98" s="44"/>
      <c r="CZV98" s="44"/>
      <c r="CZW98" s="44"/>
      <c r="CZX98" s="44"/>
      <c r="CZY98" s="44"/>
      <c r="CZZ98" s="44"/>
      <c r="DAA98" s="44"/>
      <c r="DAB98" s="44"/>
      <c r="DAC98" s="44"/>
      <c r="DAD98" s="44"/>
      <c r="DAE98" s="44"/>
      <c r="DAF98" s="44"/>
      <c r="DAG98" s="44"/>
      <c r="DAH98" s="44"/>
      <c r="DAI98" s="44"/>
      <c r="DAJ98" s="44"/>
      <c r="DAK98" s="44"/>
      <c r="DAL98" s="44"/>
      <c r="DAM98" s="44"/>
      <c r="DAN98" s="44"/>
      <c r="DAO98" s="44"/>
      <c r="DAP98" s="44"/>
      <c r="DAQ98" s="44"/>
      <c r="DAR98" s="44"/>
      <c r="DAS98" s="44"/>
      <c r="DAT98" s="44"/>
      <c r="DAU98" s="44"/>
      <c r="DAV98" s="44"/>
      <c r="DAW98" s="44"/>
      <c r="DAX98" s="44"/>
      <c r="DAY98" s="44"/>
      <c r="DAZ98" s="44"/>
      <c r="DBA98" s="44"/>
      <c r="DBB98" s="44"/>
      <c r="DBC98" s="44"/>
      <c r="DBD98" s="44"/>
      <c r="DBE98" s="44"/>
      <c r="DBF98" s="44"/>
      <c r="DBG98" s="44"/>
      <c r="DBH98" s="44"/>
      <c r="DBI98" s="44"/>
      <c r="DBJ98" s="44"/>
      <c r="DBK98" s="44"/>
      <c r="DBL98" s="44"/>
      <c r="DBM98" s="44"/>
      <c r="DBN98" s="44"/>
      <c r="DBO98" s="44"/>
      <c r="DBP98" s="44"/>
      <c r="DBQ98" s="44"/>
      <c r="DBR98" s="44"/>
      <c r="DBS98" s="44"/>
      <c r="DBT98" s="44"/>
      <c r="DBU98" s="44"/>
      <c r="DBV98" s="44"/>
      <c r="DBW98" s="44"/>
      <c r="DBX98" s="44"/>
      <c r="DBY98" s="44"/>
      <c r="DBZ98" s="44"/>
      <c r="DCA98" s="44"/>
      <c r="DCB98" s="44"/>
      <c r="DCC98" s="44"/>
      <c r="DCD98" s="44"/>
      <c r="DCE98" s="44"/>
      <c r="DCF98" s="44"/>
      <c r="DCG98" s="44"/>
      <c r="DCH98" s="44"/>
      <c r="DCI98" s="44"/>
      <c r="DCJ98" s="44"/>
      <c r="DCK98" s="44"/>
      <c r="DCL98" s="44"/>
      <c r="DCM98" s="44"/>
      <c r="DCN98" s="44"/>
      <c r="DCO98" s="44"/>
      <c r="DCP98" s="44"/>
      <c r="DCQ98" s="44"/>
      <c r="DCR98" s="44"/>
      <c r="DCS98" s="44"/>
      <c r="DCT98" s="44"/>
      <c r="DCU98" s="44"/>
      <c r="DCV98" s="44"/>
      <c r="DCW98" s="44"/>
      <c r="DCX98" s="44"/>
      <c r="DCY98" s="44"/>
      <c r="DCZ98" s="44"/>
      <c r="DDA98" s="44"/>
      <c r="DDB98" s="44"/>
      <c r="DDC98" s="44"/>
      <c r="DDD98" s="44"/>
      <c r="DDE98" s="44"/>
      <c r="DDF98" s="44"/>
      <c r="DDG98" s="44"/>
      <c r="DDH98" s="44"/>
      <c r="DDI98" s="44"/>
      <c r="DDJ98" s="44"/>
      <c r="DDK98" s="44"/>
      <c r="DDL98" s="44"/>
      <c r="DDM98" s="44"/>
      <c r="DDN98" s="44"/>
      <c r="DDO98" s="44"/>
      <c r="DDP98" s="44"/>
      <c r="DDQ98" s="44"/>
      <c r="DDR98" s="44"/>
      <c r="DDS98" s="44"/>
      <c r="DDT98" s="44"/>
      <c r="DDU98" s="44"/>
      <c r="DDV98" s="44"/>
      <c r="DDW98" s="44"/>
      <c r="DDX98" s="44"/>
      <c r="DDY98" s="44"/>
      <c r="DDZ98" s="44"/>
      <c r="DEA98" s="44"/>
      <c r="DEB98" s="44"/>
      <c r="DEC98" s="44"/>
      <c r="DED98" s="44"/>
      <c r="DEE98" s="44"/>
      <c r="DEF98" s="44"/>
      <c r="DEG98" s="44"/>
      <c r="DEH98" s="44"/>
      <c r="DEI98" s="44"/>
      <c r="DEJ98" s="44"/>
      <c r="DEK98" s="44"/>
      <c r="DEL98" s="44"/>
      <c r="DEM98" s="44"/>
      <c r="DEN98" s="44"/>
      <c r="DEO98" s="44"/>
      <c r="DEP98" s="44"/>
      <c r="DEQ98" s="44"/>
      <c r="DER98" s="44"/>
      <c r="DES98" s="44"/>
      <c r="DET98" s="44"/>
      <c r="DEU98" s="44"/>
      <c r="DEV98" s="44"/>
      <c r="DEW98" s="44"/>
      <c r="DEX98" s="44"/>
      <c r="DEY98" s="44"/>
      <c r="DEZ98" s="44"/>
      <c r="DFA98" s="44"/>
      <c r="DFB98" s="44"/>
      <c r="DFC98" s="44"/>
      <c r="DFD98" s="44"/>
      <c r="DFE98" s="44"/>
      <c r="DFF98" s="44"/>
      <c r="DFG98" s="44"/>
      <c r="DFH98" s="44"/>
      <c r="DFI98" s="44"/>
      <c r="DFJ98" s="44"/>
      <c r="DFK98" s="44"/>
      <c r="DFL98" s="44"/>
      <c r="DFM98" s="44"/>
      <c r="DFN98" s="44"/>
      <c r="DFO98" s="44"/>
      <c r="DFP98" s="44"/>
      <c r="DFQ98" s="44"/>
      <c r="DFR98" s="44"/>
      <c r="DFS98" s="44"/>
      <c r="DFT98" s="44"/>
      <c r="DFU98" s="44"/>
      <c r="DFV98" s="44"/>
      <c r="DFW98" s="44"/>
      <c r="DFX98" s="44"/>
      <c r="DFY98" s="44"/>
      <c r="DFZ98" s="44"/>
      <c r="DGA98" s="44"/>
      <c r="DGB98" s="44"/>
      <c r="DGC98" s="44"/>
      <c r="DGD98" s="44"/>
      <c r="DGE98" s="44"/>
      <c r="DGF98" s="44"/>
      <c r="DGG98" s="44"/>
      <c r="DGH98" s="44"/>
      <c r="DGI98" s="44"/>
      <c r="DGJ98" s="44"/>
      <c r="DGK98" s="44"/>
      <c r="DGL98" s="44"/>
      <c r="DGM98" s="44"/>
      <c r="DGN98" s="44"/>
      <c r="DGO98" s="44"/>
      <c r="DGP98" s="44"/>
      <c r="DGQ98" s="44"/>
      <c r="DGR98" s="44"/>
      <c r="DGS98" s="44"/>
      <c r="DGT98" s="44"/>
      <c r="DGU98" s="44"/>
      <c r="DGV98" s="44"/>
      <c r="DGW98" s="44"/>
      <c r="DGX98" s="44"/>
      <c r="DGY98" s="44"/>
      <c r="DGZ98" s="44"/>
      <c r="DHA98" s="44"/>
      <c r="DHB98" s="44"/>
      <c r="DHC98" s="44"/>
      <c r="DHD98" s="44"/>
      <c r="DHE98" s="44"/>
      <c r="DHF98" s="44"/>
      <c r="DHG98" s="44"/>
      <c r="DHH98" s="44"/>
      <c r="DHI98" s="44"/>
      <c r="DHJ98" s="44"/>
      <c r="DHK98" s="44"/>
      <c r="DHL98" s="44"/>
      <c r="DHM98" s="44"/>
      <c r="DHN98" s="44"/>
      <c r="DHO98" s="44"/>
      <c r="DHP98" s="44"/>
      <c r="DHQ98" s="44"/>
      <c r="DHR98" s="44"/>
      <c r="DHS98" s="44"/>
      <c r="DHT98" s="44"/>
      <c r="DHU98" s="44"/>
      <c r="DHV98" s="44"/>
      <c r="DHW98" s="44"/>
      <c r="DHX98" s="44"/>
      <c r="DHY98" s="44"/>
      <c r="DHZ98" s="44"/>
      <c r="DIA98" s="44"/>
      <c r="DIB98" s="44"/>
      <c r="DIC98" s="44"/>
      <c r="DID98" s="44"/>
      <c r="DIE98" s="44"/>
      <c r="DIF98" s="44"/>
      <c r="DIG98" s="44"/>
      <c r="DIH98" s="44"/>
      <c r="DII98" s="44"/>
      <c r="DIJ98" s="44"/>
      <c r="DIK98" s="44"/>
      <c r="DIL98" s="44"/>
      <c r="DIM98" s="44"/>
      <c r="DIN98" s="44"/>
      <c r="DIO98" s="44"/>
      <c r="DIP98" s="44"/>
      <c r="DIQ98" s="44"/>
      <c r="DIR98" s="44"/>
      <c r="DIS98" s="44"/>
      <c r="DIT98" s="44"/>
      <c r="DIU98" s="44"/>
      <c r="DIV98" s="44"/>
      <c r="DIW98" s="44"/>
      <c r="DIX98" s="44"/>
      <c r="DIY98" s="44"/>
      <c r="DIZ98" s="44"/>
      <c r="DJA98" s="44"/>
      <c r="DJB98" s="44"/>
      <c r="DJC98" s="44"/>
      <c r="DJD98" s="44"/>
      <c r="DJE98" s="44"/>
      <c r="DJF98" s="44"/>
      <c r="DJG98" s="44"/>
      <c r="DJH98" s="44"/>
      <c r="DJI98" s="44"/>
      <c r="DJJ98" s="44"/>
      <c r="DJK98" s="44"/>
      <c r="DJL98" s="44"/>
      <c r="DJM98" s="44"/>
      <c r="DJN98" s="44"/>
      <c r="DJO98" s="44"/>
      <c r="DJP98" s="44"/>
      <c r="DJQ98" s="44"/>
      <c r="DJR98" s="44"/>
      <c r="DJS98" s="44"/>
      <c r="DJT98" s="44"/>
      <c r="DJU98" s="44"/>
      <c r="DJV98" s="44"/>
      <c r="DJW98" s="44"/>
      <c r="DJX98" s="44"/>
      <c r="DJY98" s="44"/>
      <c r="DJZ98" s="44"/>
      <c r="DKA98" s="44"/>
      <c r="DKB98" s="44"/>
      <c r="DKC98" s="44"/>
      <c r="DKD98" s="44"/>
      <c r="DKE98" s="44"/>
      <c r="DKF98" s="44"/>
      <c r="DKG98" s="44"/>
      <c r="DKH98" s="44"/>
      <c r="DKI98" s="44"/>
      <c r="DKJ98" s="44"/>
      <c r="DKK98" s="44"/>
      <c r="DKL98" s="44"/>
      <c r="DKM98" s="44"/>
      <c r="DKN98" s="44"/>
      <c r="DKO98" s="44"/>
      <c r="DKP98" s="44"/>
      <c r="DKQ98" s="44"/>
      <c r="DKR98" s="44"/>
      <c r="DKS98" s="44"/>
      <c r="DKT98" s="44"/>
      <c r="DKU98" s="44"/>
      <c r="DKV98" s="44"/>
      <c r="DKW98" s="44"/>
      <c r="DKX98" s="44"/>
      <c r="DKY98" s="44"/>
      <c r="DKZ98" s="44"/>
      <c r="DLA98" s="44"/>
      <c r="DLB98" s="44"/>
      <c r="DLC98" s="44"/>
      <c r="DLD98" s="44"/>
      <c r="DLE98" s="44"/>
      <c r="DLF98" s="44"/>
      <c r="DLG98" s="44"/>
      <c r="DLH98" s="44"/>
      <c r="DLI98" s="44"/>
      <c r="DLJ98" s="44"/>
      <c r="DLK98" s="44"/>
      <c r="DLL98" s="44"/>
      <c r="DLM98" s="44"/>
      <c r="DLN98" s="44"/>
      <c r="DLO98" s="44"/>
      <c r="DLP98" s="44"/>
      <c r="DLQ98" s="44"/>
      <c r="DLR98" s="44"/>
      <c r="DLS98" s="44"/>
      <c r="DLT98" s="44"/>
      <c r="DLU98" s="44"/>
      <c r="DLV98" s="44"/>
      <c r="DLW98" s="44"/>
      <c r="DLX98" s="44"/>
      <c r="DLY98" s="44"/>
      <c r="DLZ98" s="44"/>
      <c r="DMA98" s="44"/>
      <c r="DMB98" s="44"/>
      <c r="DMC98" s="44"/>
      <c r="DMD98" s="44"/>
      <c r="DME98" s="44"/>
      <c r="DMF98" s="44"/>
      <c r="DMG98" s="44"/>
      <c r="DMH98" s="44"/>
      <c r="DMI98" s="44"/>
      <c r="DMJ98" s="44"/>
      <c r="DMK98" s="44"/>
      <c r="DML98" s="44"/>
      <c r="DMM98" s="44"/>
      <c r="DMN98" s="44"/>
      <c r="DMO98" s="44"/>
      <c r="DMP98" s="44"/>
      <c r="DMQ98" s="44"/>
      <c r="DMR98" s="44"/>
      <c r="DMS98" s="44"/>
      <c r="DMT98" s="44"/>
      <c r="DMU98" s="44"/>
      <c r="DMV98" s="44"/>
      <c r="DMW98" s="44"/>
      <c r="DMX98" s="44"/>
      <c r="DMY98" s="44"/>
      <c r="DMZ98" s="44"/>
      <c r="DNA98" s="44"/>
      <c r="DNB98" s="44"/>
      <c r="DNC98" s="44"/>
      <c r="DND98" s="44"/>
      <c r="DNE98" s="44"/>
      <c r="DNF98" s="44"/>
      <c r="DNG98" s="44"/>
      <c r="DNH98" s="44"/>
      <c r="DNI98" s="44"/>
      <c r="DNJ98" s="44"/>
      <c r="DNK98" s="44"/>
      <c r="DNL98" s="44"/>
      <c r="DNM98" s="44"/>
      <c r="DNN98" s="44"/>
      <c r="DNO98" s="44"/>
      <c r="DNP98" s="44"/>
      <c r="DNQ98" s="44"/>
      <c r="DNR98" s="44"/>
      <c r="DNS98" s="44"/>
      <c r="DNT98" s="44"/>
      <c r="DNU98" s="44"/>
      <c r="DNV98" s="44"/>
      <c r="DNW98" s="44"/>
      <c r="DNX98" s="44"/>
      <c r="DNY98" s="44"/>
      <c r="DNZ98" s="44"/>
      <c r="DOA98" s="44"/>
      <c r="DOB98" s="44"/>
      <c r="DOC98" s="44"/>
      <c r="DOD98" s="44"/>
      <c r="DOE98" s="44"/>
      <c r="DOF98" s="44"/>
      <c r="DOG98" s="44"/>
      <c r="DOH98" s="44"/>
      <c r="DOI98" s="44"/>
      <c r="DOJ98" s="44"/>
      <c r="DOK98" s="44"/>
      <c r="DOL98" s="44"/>
      <c r="DOM98" s="44"/>
      <c r="DON98" s="44"/>
      <c r="DOO98" s="44"/>
      <c r="DOP98" s="44"/>
      <c r="DOQ98" s="44"/>
      <c r="DOR98" s="44"/>
      <c r="DOS98" s="44"/>
      <c r="DOT98" s="44"/>
      <c r="DOU98" s="44"/>
      <c r="DOV98" s="44"/>
      <c r="DOW98" s="44"/>
      <c r="DOX98" s="44"/>
      <c r="DOY98" s="44"/>
      <c r="DOZ98" s="44"/>
      <c r="DPA98" s="44"/>
      <c r="DPB98" s="44"/>
      <c r="DPC98" s="44"/>
      <c r="DPD98" s="44"/>
      <c r="DPE98" s="44"/>
      <c r="DPF98" s="44"/>
      <c r="DPG98" s="44"/>
      <c r="DPH98" s="44"/>
      <c r="DPI98" s="44"/>
      <c r="DPJ98" s="44"/>
      <c r="DPK98" s="44"/>
      <c r="DPL98" s="44"/>
      <c r="DPM98" s="44"/>
      <c r="DPN98" s="44"/>
      <c r="DPO98" s="44"/>
      <c r="DPP98" s="44"/>
      <c r="DPQ98" s="44"/>
      <c r="DPR98" s="44"/>
      <c r="DPS98" s="44"/>
      <c r="DPT98" s="44"/>
      <c r="DPU98" s="44"/>
      <c r="DPV98" s="44"/>
      <c r="DPW98" s="44"/>
      <c r="DPX98" s="44"/>
      <c r="DPY98" s="44"/>
      <c r="DPZ98" s="44"/>
      <c r="DQA98" s="44"/>
      <c r="DQB98" s="44"/>
      <c r="DQC98" s="44"/>
      <c r="DQD98" s="44"/>
      <c r="DQE98" s="44"/>
      <c r="DQF98" s="44"/>
      <c r="DQG98" s="44"/>
      <c r="DQH98" s="44"/>
      <c r="DQI98" s="44"/>
      <c r="DQJ98" s="44"/>
      <c r="DQK98" s="44"/>
      <c r="DQL98" s="44"/>
      <c r="DQM98" s="44"/>
      <c r="DQN98" s="44"/>
      <c r="DQO98" s="44"/>
      <c r="DQP98" s="44"/>
      <c r="DQQ98" s="44"/>
      <c r="DQR98" s="44"/>
      <c r="DQS98" s="44"/>
      <c r="DQT98" s="44"/>
      <c r="DQU98" s="44"/>
      <c r="DQV98" s="44"/>
      <c r="DQW98" s="44"/>
      <c r="DQX98" s="44"/>
      <c r="DQY98" s="44"/>
      <c r="DQZ98" s="44"/>
      <c r="DRA98" s="44"/>
      <c r="DRB98" s="44"/>
      <c r="DRC98" s="44"/>
      <c r="DRD98" s="44"/>
      <c r="DRE98" s="44"/>
      <c r="DRF98" s="44"/>
      <c r="DRG98" s="44"/>
      <c r="DRH98" s="44"/>
      <c r="DRI98" s="44"/>
      <c r="DRJ98" s="44"/>
      <c r="DRK98" s="44"/>
      <c r="DRL98" s="44"/>
      <c r="DRM98" s="44"/>
      <c r="DRN98" s="44"/>
      <c r="DRO98" s="44"/>
      <c r="DRP98" s="44"/>
      <c r="DRQ98" s="44"/>
      <c r="DRR98" s="44"/>
      <c r="DRS98" s="44"/>
      <c r="DRT98" s="44"/>
      <c r="DRU98" s="44"/>
      <c r="DRV98" s="44"/>
      <c r="DRW98" s="44"/>
      <c r="DRX98" s="44"/>
      <c r="DRY98" s="44"/>
      <c r="DRZ98" s="44"/>
      <c r="DSA98" s="44"/>
      <c r="DSB98" s="44"/>
      <c r="DSC98" s="44"/>
      <c r="DSD98" s="44"/>
      <c r="DSE98" s="44"/>
      <c r="DSF98" s="44"/>
      <c r="DSG98" s="44"/>
      <c r="DSH98" s="44"/>
      <c r="DSI98" s="44"/>
      <c r="DSJ98" s="44"/>
      <c r="DSK98" s="44"/>
      <c r="DSL98" s="44"/>
      <c r="DSM98" s="44"/>
      <c r="DSN98" s="44"/>
      <c r="DSO98" s="44"/>
      <c r="DSP98" s="44"/>
      <c r="DSQ98" s="44"/>
      <c r="DSR98" s="44"/>
      <c r="DSS98" s="44"/>
      <c r="DST98" s="44"/>
      <c r="DSU98" s="44"/>
      <c r="DSV98" s="44"/>
      <c r="DSW98" s="44"/>
      <c r="DSX98" s="44"/>
      <c r="DSY98" s="44"/>
      <c r="DSZ98" s="44"/>
      <c r="DTA98" s="44"/>
      <c r="DTB98" s="44"/>
      <c r="DTC98" s="44"/>
      <c r="DTD98" s="44"/>
      <c r="DTE98" s="44"/>
      <c r="DTF98" s="44"/>
      <c r="DTG98" s="44"/>
      <c r="DTH98" s="44"/>
      <c r="DTI98" s="44"/>
      <c r="DTJ98" s="44"/>
      <c r="DTK98" s="44"/>
      <c r="DTL98" s="44"/>
      <c r="DTM98" s="44"/>
      <c r="DTN98" s="44"/>
      <c r="DTO98" s="44"/>
      <c r="DTP98" s="44"/>
      <c r="DTQ98" s="44"/>
      <c r="DTR98" s="44"/>
      <c r="DTS98" s="44"/>
      <c r="DTT98" s="44"/>
      <c r="DTU98" s="44"/>
      <c r="DTV98" s="44"/>
      <c r="DTW98" s="44"/>
      <c r="DTX98" s="44"/>
      <c r="DTY98" s="44"/>
      <c r="DTZ98" s="44"/>
      <c r="DUA98" s="44"/>
      <c r="DUB98" s="44"/>
      <c r="DUC98" s="44"/>
      <c r="DUD98" s="44"/>
      <c r="DUE98" s="44"/>
      <c r="DUF98" s="44"/>
      <c r="DUG98" s="44"/>
      <c r="DUH98" s="44"/>
      <c r="DUI98" s="44"/>
      <c r="DUJ98" s="44"/>
      <c r="DUK98" s="44"/>
      <c r="DUL98" s="44"/>
      <c r="DUM98" s="44"/>
      <c r="DUN98" s="44"/>
      <c r="DUO98" s="44"/>
      <c r="DUP98" s="44"/>
      <c r="DUQ98" s="44"/>
      <c r="DUR98" s="44"/>
      <c r="DUS98" s="44"/>
      <c r="DUT98" s="44"/>
      <c r="DUU98" s="44"/>
      <c r="DUV98" s="44"/>
      <c r="DUW98" s="44"/>
      <c r="DUX98" s="44"/>
      <c r="DUY98" s="44"/>
      <c r="DUZ98" s="44"/>
      <c r="DVA98" s="44"/>
      <c r="DVB98" s="44"/>
      <c r="DVC98" s="44"/>
      <c r="DVD98" s="44"/>
      <c r="DVE98" s="44"/>
      <c r="DVF98" s="44"/>
      <c r="DVG98" s="44"/>
      <c r="DVH98" s="44"/>
      <c r="DVI98" s="44"/>
      <c r="DVJ98" s="44"/>
      <c r="DVK98" s="44"/>
      <c r="DVL98" s="44"/>
      <c r="DVM98" s="44"/>
      <c r="DVN98" s="44"/>
      <c r="DVO98" s="44"/>
      <c r="DVP98" s="44"/>
      <c r="DVQ98" s="44"/>
      <c r="DVR98" s="44"/>
      <c r="DVS98" s="44"/>
      <c r="DVT98" s="44"/>
      <c r="DVU98" s="44"/>
      <c r="DVV98" s="44"/>
      <c r="DVW98" s="44"/>
      <c r="DVX98" s="44"/>
      <c r="DVY98" s="44"/>
      <c r="DVZ98" s="44"/>
      <c r="DWA98" s="44"/>
      <c r="DWB98" s="44"/>
      <c r="DWC98" s="44"/>
      <c r="DWD98" s="44"/>
      <c r="DWE98" s="44"/>
      <c r="DWF98" s="44"/>
      <c r="DWG98" s="44"/>
      <c r="DWH98" s="44"/>
      <c r="DWI98" s="44"/>
      <c r="DWJ98" s="44"/>
      <c r="DWK98" s="44"/>
      <c r="DWL98" s="44"/>
      <c r="DWM98" s="44"/>
      <c r="DWN98" s="44"/>
      <c r="DWO98" s="44"/>
      <c r="DWP98" s="44"/>
      <c r="DWQ98" s="44"/>
      <c r="DWR98" s="44"/>
      <c r="DWS98" s="44"/>
      <c r="DWT98" s="44"/>
      <c r="DWU98" s="44"/>
      <c r="DWV98" s="44"/>
      <c r="DWW98" s="44"/>
      <c r="DWX98" s="44"/>
      <c r="DWY98" s="44"/>
      <c r="DWZ98" s="44"/>
      <c r="DXA98" s="44"/>
      <c r="DXB98" s="44"/>
      <c r="DXC98" s="44"/>
      <c r="DXD98" s="44"/>
      <c r="DXE98" s="44"/>
      <c r="DXF98" s="44"/>
      <c r="DXG98" s="44"/>
      <c r="DXH98" s="44"/>
      <c r="DXI98" s="44"/>
      <c r="DXJ98" s="44"/>
      <c r="DXK98" s="44"/>
      <c r="DXL98" s="44"/>
      <c r="DXM98" s="44"/>
      <c r="DXN98" s="44"/>
      <c r="DXO98" s="44"/>
      <c r="DXP98" s="44"/>
      <c r="DXQ98" s="44"/>
      <c r="DXR98" s="44"/>
      <c r="DXS98" s="44"/>
      <c r="DXT98" s="44"/>
      <c r="DXU98" s="44"/>
      <c r="DXV98" s="44"/>
      <c r="DXW98" s="44"/>
      <c r="DXX98" s="44"/>
      <c r="DXY98" s="44"/>
      <c r="DXZ98" s="44"/>
      <c r="DYA98" s="44"/>
      <c r="DYB98" s="44"/>
      <c r="DYC98" s="44"/>
      <c r="DYD98" s="44"/>
      <c r="DYE98" s="44"/>
      <c r="DYF98" s="44"/>
      <c r="DYG98" s="44"/>
      <c r="DYH98" s="44"/>
      <c r="DYI98" s="44"/>
      <c r="DYJ98" s="44"/>
      <c r="DYK98" s="44"/>
      <c r="DYL98" s="44"/>
      <c r="DYM98" s="44"/>
      <c r="DYN98" s="44"/>
      <c r="DYO98" s="44"/>
      <c r="DYP98" s="44"/>
      <c r="DYQ98" s="44"/>
      <c r="DYR98" s="44"/>
      <c r="DYS98" s="44"/>
      <c r="DYT98" s="44"/>
      <c r="DYU98" s="44"/>
      <c r="DYV98" s="44"/>
      <c r="DYW98" s="44"/>
      <c r="DYX98" s="44"/>
      <c r="DYY98" s="44"/>
      <c r="DYZ98" s="44"/>
      <c r="DZA98" s="44"/>
      <c r="DZB98" s="44"/>
      <c r="DZC98" s="44"/>
      <c r="DZD98" s="44"/>
      <c r="DZE98" s="44"/>
      <c r="DZF98" s="44"/>
      <c r="DZG98" s="44"/>
      <c r="DZH98" s="44"/>
      <c r="DZI98" s="44"/>
      <c r="DZJ98" s="44"/>
      <c r="DZK98" s="44"/>
      <c r="DZL98" s="44"/>
      <c r="DZM98" s="44"/>
      <c r="DZN98" s="44"/>
      <c r="DZO98" s="44"/>
      <c r="DZP98" s="44"/>
      <c r="DZQ98" s="44"/>
      <c r="DZR98" s="44"/>
      <c r="DZS98" s="44"/>
      <c r="DZT98" s="44"/>
      <c r="DZU98" s="44"/>
      <c r="DZV98" s="44"/>
      <c r="DZW98" s="44"/>
      <c r="DZX98" s="44"/>
      <c r="DZY98" s="44"/>
      <c r="DZZ98" s="44"/>
      <c r="EAA98" s="44"/>
      <c r="EAB98" s="44"/>
      <c r="EAC98" s="44"/>
      <c r="EAD98" s="44"/>
      <c r="EAE98" s="44"/>
      <c r="EAF98" s="44"/>
      <c r="EAG98" s="44"/>
      <c r="EAH98" s="44"/>
      <c r="EAI98" s="44"/>
      <c r="EAJ98" s="44"/>
      <c r="EAK98" s="44"/>
      <c r="EAL98" s="44"/>
      <c r="EAM98" s="44"/>
      <c r="EAN98" s="44"/>
      <c r="EAO98" s="44"/>
      <c r="EAP98" s="44"/>
      <c r="EAQ98" s="44"/>
      <c r="EAR98" s="44"/>
      <c r="EAS98" s="44"/>
      <c r="EAT98" s="44"/>
      <c r="EAU98" s="44"/>
      <c r="EAV98" s="44"/>
      <c r="EAW98" s="44"/>
      <c r="EAX98" s="44"/>
      <c r="EAY98" s="44"/>
      <c r="EAZ98" s="44"/>
      <c r="EBA98" s="44"/>
      <c r="EBB98" s="44"/>
      <c r="EBC98" s="44"/>
      <c r="EBD98" s="44"/>
      <c r="EBE98" s="44"/>
      <c r="EBF98" s="44"/>
      <c r="EBG98" s="44"/>
      <c r="EBH98" s="44"/>
      <c r="EBI98" s="44"/>
      <c r="EBJ98" s="44"/>
      <c r="EBK98" s="44"/>
      <c r="EBL98" s="44"/>
      <c r="EBM98" s="44"/>
      <c r="EBN98" s="44"/>
      <c r="EBO98" s="44"/>
      <c r="EBP98" s="44"/>
      <c r="EBQ98" s="44"/>
      <c r="EBR98" s="44"/>
      <c r="EBS98" s="44"/>
      <c r="EBT98" s="44"/>
      <c r="EBU98" s="44"/>
      <c r="EBV98" s="44"/>
      <c r="EBW98" s="44"/>
      <c r="EBX98" s="44"/>
      <c r="EBY98" s="44"/>
      <c r="EBZ98" s="44"/>
      <c r="ECA98" s="44"/>
      <c r="ECB98" s="44"/>
      <c r="ECC98" s="44"/>
      <c r="ECD98" s="44"/>
      <c r="ECE98" s="44"/>
      <c r="ECF98" s="44"/>
      <c r="ECG98" s="44"/>
      <c r="ECH98" s="44"/>
      <c r="ECI98" s="44"/>
      <c r="ECJ98" s="44"/>
      <c r="ECK98" s="44"/>
      <c r="ECL98" s="44"/>
      <c r="ECM98" s="44"/>
      <c r="ECN98" s="44"/>
      <c r="ECO98" s="44"/>
      <c r="ECP98" s="44"/>
      <c r="ECQ98" s="44"/>
      <c r="ECR98" s="44"/>
      <c r="ECS98" s="44"/>
      <c r="ECT98" s="44"/>
      <c r="ECU98" s="44"/>
      <c r="ECV98" s="44"/>
      <c r="ECW98" s="44"/>
      <c r="ECX98" s="44"/>
      <c r="ECY98" s="44"/>
      <c r="ECZ98" s="44"/>
      <c r="EDA98" s="44"/>
      <c r="EDB98" s="44"/>
      <c r="EDC98" s="44"/>
      <c r="EDD98" s="44"/>
      <c r="EDE98" s="44"/>
      <c r="EDF98" s="44"/>
      <c r="EDG98" s="44"/>
      <c r="EDH98" s="44"/>
      <c r="EDI98" s="44"/>
      <c r="EDJ98" s="44"/>
      <c r="EDK98" s="44"/>
      <c r="EDL98" s="44"/>
      <c r="EDM98" s="44"/>
      <c r="EDN98" s="44"/>
      <c r="EDO98" s="44"/>
      <c r="EDP98" s="44"/>
      <c r="EDQ98" s="44"/>
      <c r="EDR98" s="44"/>
      <c r="EDS98" s="44"/>
      <c r="EDT98" s="44"/>
      <c r="EDU98" s="44"/>
      <c r="EDV98" s="44"/>
      <c r="EDW98" s="44"/>
      <c r="EDX98" s="44"/>
      <c r="EDY98" s="44"/>
      <c r="EDZ98" s="44"/>
      <c r="EEA98" s="44"/>
      <c r="EEB98" s="44"/>
      <c r="EEC98" s="44"/>
      <c r="EED98" s="44"/>
      <c r="EEE98" s="44"/>
      <c r="EEF98" s="44"/>
      <c r="EEG98" s="44"/>
      <c r="EEH98" s="44"/>
      <c r="EEI98" s="44"/>
      <c r="EEJ98" s="44"/>
      <c r="EEK98" s="44"/>
      <c r="EEL98" s="44"/>
      <c r="EEM98" s="44"/>
      <c r="EEN98" s="44"/>
      <c r="EEO98" s="44"/>
      <c r="EEP98" s="44"/>
      <c r="EEQ98" s="44"/>
      <c r="EER98" s="44"/>
      <c r="EES98" s="44"/>
      <c r="EET98" s="44"/>
      <c r="EEU98" s="44"/>
      <c r="EEV98" s="44"/>
      <c r="EEW98" s="44"/>
      <c r="EEX98" s="44"/>
      <c r="EEY98" s="44"/>
      <c r="EEZ98" s="44"/>
      <c r="EFA98" s="44"/>
      <c r="EFB98" s="44"/>
      <c r="EFC98" s="44"/>
      <c r="EFD98" s="44"/>
      <c r="EFE98" s="44"/>
      <c r="EFF98" s="44"/>
      <c r="EFG98" s="44"/>
      <c r="EFH98" s="44"/>
      <c r="EFI98" s="44"/>
      <c r="EFJ98" s="44"/>
      <c r="EFK98" s="44"/>
      <c r="EFL98" s="44"/>
      <c r="EFM98" s="44"/>
      <c r="EFN98" s="44"/>
      <c r="EFO98" s="44"/>
      <c r="EFP98" s="44"/>
      <c r="EFQ98" s="44"/>
      <c r="EFR98" s="44"/>
      <c r="EFS98" s="44"/>
      <c r="EFT98" s="44"/>
      <c r="EFU98" s="44"/>
      <c r="EFV98" s="44"/>
      <c r="EFW98" s="44"/>
      <c r="EFX98" s="44"/>
      <c r="EFY98" s="44"/>
      <c r="EFZ98" s="44"/>
      <c r="EGA98" s="44"/>
      <c r="EGB98" s="44"/>
      <c r="EGC98" s="44"/>
      <c r="EGD98" s="44"/>
      <c r="EGE98" s="44"/>
      <c r="EGF98" s="44"/>
      <c r="EGG98" s="44"/>
      <c r="EGH98" s="44"/>
      <c r="EGI98" s="44"/>
      <c r="EGJ98" s="44"/>
      <c r="EGK98" s="44"/>
      <c r="EGL98" s="44"/>
      <c r="EGM98" s="44"/>
      <c r="EGN98" s="44"/>
      <c r="EGO98" s="44"/>
      <c r="EGP98" s="44"/>
      <c r="EGQ98" s="44"/>
      <c r="EGR98" s="44"/>
      <c r="EGS98" s="44"/>
      <c r="EGT98" s="44"/>
      <c r="EGU98" s="44"/>
      <c r="EGV98" s="44"/>
      <c r="EGW98" s="44"/>
      <c r="EGX98" s="44"/>
      <c r="EGY98" s="44"/>
      <c r="EGZ98" s="44"/>
      <c r="EHA98" s="44"/>
      <c r="EHB98" s="44"/>
      <c r="EHC98" s="44"/>
      <c r="EHD98" s="44"/>
      <c r="EHE98" s="44"/>
      <c r="EHF98" s="44"/>
      <c r="EHG98" s="44"/>
      <c r="EHH98" s="44"/>
      <c r="EHI98" s="44"/>
      <c r="EHJ98" s="44"/>
      <c r="EHK98" s="44"/>
      <c r="EHL98" s="44"/>
      <c r="EHM98" s="44"/>
      <c r="EHN98" s="44"/>
      <c r="EHO98" s="44"/>
      <c r="EHP98" s="44"/>
      <c r="EHQ98" s="44"/>
      <c r="EHR98" s="44"/>
      <c r="EHS98" s="44"/>
      <c r="EHT98" s="44"/>
      <c r="EHU98" s="44"/>
      <c r="EHV98" s="44"/>
      <c r="EHW98" s="44"/>
      <c r="EHX98" s="44"/>
      <c r="EHY98" s="44"/>
      <c r="EHZ98" s="44"/>
      <c r="EIA98" s="44"/>
      <c r="EIB98" s="44"/>
      <c r="EIC98" s="44"/>
      <c r="EID98" s="44"/>
      <c r="EIE98" s="44"/>
      <c r="EIF98" s="44"/>
      <c r="EIG98" s="44"/>
      <c r="EIH98" s="44"/>
      <c r="EII98" s="44"/>
      <c r="EIJ98" s="44"/>
      <c r="EIK98" s="44"/>
      <c r="EIL98" s="44"/>
      <c r="EIM98" s="44"/>
      <c r="EIN98" s="44"/>
      <c r="EIO98" s="44"/>
      <c r="EIP98" s="44"/>
      <c r="EIQ98" s="44"/>
      <c r="EIR98" s="44"/>
      <c r="EIS98" s="44"/>
      <c r="EIT98" s="44"/>
      <c r="EIU98" s="44"/>
      <c r="EIV98" s="44"/>
      <c r="EIW98" s="44"/>
      <c r="EIX98" s="44"/>
      <c r="EIY98" s="44"/>
      <c r="EIZ98" s="44"/>
      <c r="EJA98" s="44"/>
      <c r="EJB98" s="44"/>
      <c r="EJC98" s="44"/>
      <c r="EJD98" s="44"/>
      <c r="EJE98" s="44"/>
      <c r="EJF98" s="44"/>
      <c r="EJG98" s="44"/>
      <c r="EJH98" s="44"/>
      <c r="EJI98" s="44"/>
      <c r="EJJ98" s="44"/>
      <c r="EJK98" s="44"/>
      <c r="EJL98" s="44"/>
      <c r="EJM98" s="44"/>
      <c r="EJN98" s="44"/>
      <c r="EJO98" s="44"/>
      <c r="EJP98" s="44"/>
      <c r="EJQ98" s="44"/>
      <c r="EJR98" s="44"/>
      <c r="EJS98" s="44"/>
      <c r="EJT98" s="44"/>
      <c r="EJU98" s="44"/>
      <c r="EJV98" s="44"/>
      <c r="EJW98" s="44"/>
      <c r="EJX98" s="44"/>
      <c r="EJY98" s="44"/>
      <c r="EJZ98" s="44"/>
      <c r="EKA98" s="44"/>
      <c r="EKB98" s="44"/>
      <c r="EKC98" s="44"/>
      <c r="EKD98" s="44"/>
      <c r="EKE98" s="44"/>
      <c r="EKF98" s="44"/>
      <c r="EKG98" s="44"/>
      <c r="EKH98" s="44"/>
      <c r="EKI98" s="44"/>
      <c r="EKJ98" s="44"/>
      <c r="EKK98" s="44"/>
      <c r="EKL98" s="44"/>
      <c r="EKM98" s="44"/>
      <c r="EKN98" s="44"/>
      <c r="EKO98" s="44"/>
      <c r="EKP98" s="44"/>
      <c r="EKQ98" s="44"/>
      <c r="EKR98" s="44"/>
      <c r="EKS98" s="44"/>
      <c r="EKT98" s="44"/>
      <c r="EKU98" s="44"/>
      <c r="EKV98" s="44"/>
      <c r="EKW98" s="44"/>
      <c r="EKX98" s="44"/>
      <c r="EKY98" s="44"/>
      <c r="EKZ98" s="44"/>
      <c r="ELA98" s="44"/>
      <c r="ELB98" s="44"/>
      <c r="ELC98" s="44"/>
      <c r="ELD98" s="44"/>
      <c r="ELE98" s="44"/>
      <c r="ELF98" s="44"/>
      <c r="ELG98" s="44"/>
      <c r="ELH98" s="44"/>
      <c r="ELI98" s="44"/>
      <c r="ELJ98" s="44"/>
      <c r="ELK98" s="44"/>
      <c r="ELL98" s="44"/>
      <c r="ELM98" s="44"/>
      <c r="ELN98" s="44"/>
      <c r="ELO98" s="44"/>
      <c r="ELP98" s="44"/>
      <c r="ELQ98" s="44"/>
      <c r="ELR98" s="44"/>
      <c r="ELS98" s="44"/>
      <c r="ELT98" s="44"/>
      <c r="ELU98" s="44"/>
      <c r="ELV98" s="44"/>
      <c r="ELW98" s="44"/>
      <c r="ELX98" s="44"/>
      <c r="ELY98" s="44"/>
      <c r="ELZ98" s="44"/>
      <c r="EMA98" s="44"/>
      <c r="EMB98" s="44"/>
      <c r="EMC98" s="44"/>
      <c r="EMD98" s="44"/>
      <c r="EME98" s="44"/>
      <c r="EMF98" s="44"/>
      <c r="EMG98" s="44"/>
      <c r="EMH98" s="44"/>
      <c r="EMI98" s="44"/>
      <c r="EMJ98" s="44"/>
      <c r="EMK98" s="44"/>
      <c r="EML98" s="44"/>
      <c r="EMM98" s="44"/>
      <c r="EMN98" s="44"/>
      <c r="EMO98" s="44"/>
      <c r="EMP98" s="44"/>
      <c r="EMQ98" s="44"/>
      <c r="EMR98" s="44"/>
      <c r="EMS98" s="44"/>
      <c r="EMT98" s="44"/>
      <c r="EMU98" s="44"/>
      <c r="EMV98" s="44"/>
      <c r="EMW98" s="44"/>
      <c r="EMX98" s="44"/>
      <c r="EMY98" s="44"/>
      <c r="EMZ98" s="44"/>
      <c r="ENA98" s="44"/>
      <c r="ENB98" s="44"/>
      <c r="ENC98" s="44"/>
      <c r="END98" s="44"/>
      <c r="ENE98" s="44"/>
      <c r="ENF98" s="44"/>
      <c r="ENG98" s="44"/>
      <c r="ENH98" s="44"/>
      <c r="ENI98" s="44"/>
      <c r="ENJ98" s="44"/>
      <c r="ENK98" s="44"/>
      <c r="ENL98" s="44"/>
      <c r="ENM98" s="44"/>
      <c r="ENN98" s="44"/>
      <c r="ENO98" s="44"/>
      <c r="ENP98" s="44"/>
      <c r="ENQ98" s="44"/>
      <c r="ENR98" s="44"/>
      <c r="ENS98" s="44"/>
      <c r="ENT98" s="44"/>
      <c r="ENU98" s="44"/>
      <c r="ENV98" s="44"/>
      <c r="ENW98" s="44"/>
      <c r="ENX98" s="44"/>
      <c r="ENY98" s="44"/>
      <c r="ENZ98" s="44"/>
      <c r="EOA98" s="44"/>
      <c r="EOB98" s="44"/>
      <c r="EOC98" s="44"/>
      <c r="EOD98" s="44"/>
      <c r="EOE98" s="44"/>
      <c r="EOF98" s="44"/>
      <c r="EOG98" s="44"/>
      <c r="EOH98" s="44"/>
      <c r="EOI98" s="44"/>
      <c r="EOJ98" s="44"/>
      <c r="EOK98" s="44"/>
      <c r="EOL98" s="44"/>
      <c r="EOM98" s="44"/>
      <c r="EON98" s="44"/>
      <c r="EOO98" s="44"/>
      <c r="EOP98" s="44"/>
      <c r="EOQ98" s="44"/>
      <c r="EOR98" s="44"/>
      <c r="EOS98" s="44"/>
      <c r="EOT98" s="44"/>
      <c r="EOU98" s="44"/>
      <c r="EOV98" s="44"/>
      <c r="EOW98" s="44"/>
      <c r="EOX98" s="44"/>
      <c r="EOY98" s="44"/>
      <c r="EOZ98" s="44"/>
      <c r="EPA98" s="44"/>
      <c r="EPB98" s="44"/>
      <c r="EPC98" s="44"/>
      <c r="EPD98" s="44"/>
      <c r="EPE98" s="44"/>
      <c r="EPF98" s="44"/>
      <c r="EPG98" s="44"/>
      <c r="EPH98" s="44"/>
      <c r="EPI98" s="44"/>
      <c r="EPJ98" s="44"/>
      <c r="EPK98" s="44"/>
      <c r="EPL98" s="44"/>
      <c r="EPM98" s="44"/>
      <c r="EPN98" s="44"/>
      <c r="EPO98" s="44"/>
      <c r="EPP98" s="44"/>
      <c r="EPQ98" s="44"/>
      <c r="EPR98" s="44"/>
      <c r="EPS98" s="44"/>
      <c r="EPT98" s="44"/>
      <c r="EPU98" s="44"/>
      <c r="EPV98" s="44"/>
      <c r="EPW98" s="44"/>
      <c r="EPX98" s="44"/>
      <c r="EPY98" s="44"/>
      <c r="EPZ98" s="44"/>
      <c r="EQA98" s="44"/>
      <c r="EQB98" s="44"/>
      <c r="EQC98" s="44"/>
      <c r="EQD98" s="44"/>
      <c r="EQE98" s="44"/>
      <c r="EQF98" s="44"/>
      <c r="EQG98" s="44"/>
      <c r="EQH98" s="44"/>
      <c r="EQI98" s="44"/>
      <c r="EQJ98" s="44"/>
      <c r="EQK98" s="44"/>
      <c r="EQL98" s="44"/>
      <c r="EQM98" s="44"/>
      <c r="EQN98" s="44"/>
      <c r="EQO98" s="44"/>
      <c r="EQP98" s="44"/>
      <c r="EQQ98" s="44"/>
      <c r="EQR98" s="44"/>
      <c r="EQS98" s="44"/>
      <c r="EQT98" s="44"/>
      <c r="EQU98" s="44"/>
      <c r="EQV98" s="44"/>
      <c r="EQW98" s="44"/>
      <c r="EQX98" s="44"/>
      <c r="EQY98" s="44"/>
      <c r="EQZ98" s="44"/>
      <c r="ERA98" s="44"/>
      <c r="ERB98" s="44"/>
      <c r="ERC98" s="44"/>
      <c r="ERD98" s="44"/>
      <c r="ERE98" s="44"/>
      <c r="ERF98" s="44"/>
      <c r="ERG98" s="44"/>
      <c r="ERH98" s="44"/>
      <c r="ERI98" s="44"/>
      <c r="ERJ98" s="44"/>
      <c r="ERK98" s="44"/>
      <c r="ERL98" s="44"/>
      <c r="ERM98" s="44"/>
      <c r="ERN98" s="44"/>
      <c r="ERO98" s="44"/>
      <c r="ERP98" s="44"/>
      <c r="ERQ98" s="44"/>
      <c r="ERR98" s="44"/>
      <c r="ERS98" s="44"/>
      <c r="ERT98" s="44"/>
      <c r="ERU98" s="44"/>
      <c r="ERV98" s="44"/>
      <c r="ERW98" s="44"/>
      <c r="ERX98" s="44"/>
      <c r="ERY98" s="44"/>
      <c r="ERZ98" s="44"/>
      <c r="ESA98" s="44"/>
      <c r="ESB98" s="44"/>
      <c r="ESC98" s="44"/>
      <c r="ESD98" s="44"/>
      <c r="ESE98" s="44"/>
      <c r="ESF98" s="44"/>
      <c r="ESG98" s="44"/>
      <c r="ESH98" s="44"/>
      <c r="ESI98" s="44"/>
      <c r="ESJ98" s="44"/>
      <c r="ESK98" s="44"/>
      <c r="ESL98" s="44"/>
      <c r="ESM98" s="44"/>
      <c r="ESN98" s="44"/>
      <c r="ESO98" s="44"/>
      <c r="ESP98" s="44"/>
      <c r="ESQ98" s="44"/>
      <c r="ESR98" s="44"/>
      <c r="ESS98" s="44"/>
      <c r="EST98" s="44"/>
      <c r="ESU98" s="44"/>
      <c r="ESV98" s="44"/>
      <c r="ESW98" s="44"/>
      <c r="ESX98" s="44"/>
      <c r="ESY98" s="44"/>
      <c r="ESZ98" s="44"/>
      <c r="ETA98" s="44"/>
      <c r="ETB98" s="44"/>
      <c r="ETC98" s="44"/>
      <c r="ETD98" s="44"/>
      <c r="ETE98" s="44"/>
      <c r="ETF98" s="44"/>
      <c r="ETG98" s="44"/>
      <c r="ETH98" s="44"/>
      <c r="ETI98" s="44"/>
      <c r="ETJ98" s="44"/>
      <c r="ETK98" s="44"/>
      <c r="ETL98" s="44"/>
      <c r="ETM98" s="44"/>
      <c r="ETN98" s="44"/>
      <c r="ETO98" s="44"/>
      <c r="ETP98" s="44"/>
      <c r="ETQ98" s="44"/>
      <c r="ETR98" s="44"/>
      <c r="ETS98" s="44"/>
      <c r="ETT98" s="44"/>
      <c r="ETU98" s="44"/>
      <c r="ETV98" s="44"/>
      <c r="ETW98" s="44"/>
      <c r="ETX98" s="44"/>
      <c r="ETY98" s="44"/>
      <c r="ETZ98" s="44"/>
      <c r="EUA98" s="44"/>
      <c r="EUB98" s="44"/>
      <c r="EUC98" s="44"/>
      <c r="EUD98" s="44"/>
      <c r="EUE98" s="44"/>
      <c r="EUF98" s="44"/>
      <c r="EUG98" s="44"/>
      <c r="EUH98" s="44"/>
      <c r="EUI98" s="44"/>
      <c r="EUJ98" s="44"/>
      <c r="EUK98" s="44"/>
      <c r="EUL98" s="44"/>
      <c r="EUM98" s="44"/>
      <c r="EUN98" s="44"/>
      <c r="EUO98" s="44"/>
      <c r="EUP98" s="44"/>
      <c r="EUQ98" s="44"/>
      <c r="EUR98" s="44"/>
      <c r="EUS98" s="44"/>
      <c r="EUT98" s="44"/>
      <c r="EUU98" s="44"/>
      <c r="EUV98" s="44"/>
      <c r="EUW98" s="44"/>
      <c r="EUX98" s="44"/>
      <c r="EUY98" s="44"/>
      <c r="EUZ98" s="44"/>
      <c r="EVA98" s="44"/>
      <c r="EVB98" s="44"/>
      <c r="EVC98" s="44"/>
      <c r="EVD98" s="44"/>
      <c r="EVE98" s="44"/>
      <c r="EVF98" s="44"/>
      <c r="EVG98" s="44"/>
      <c r="EVH98" s="44"/>
      <c r="EVI98" s="44"/>
      <c r="EVJ98" s="44"/>
      <c r="EVK98" s="44"/>
      <c r="EVL98" s="44"/>
      <c r="EVM98" s="44"/>
      <c r="EVN98" s="44"/>
      <c r="EVO98" s="44"/>
      <c r="EVP98" s="44"/>
      <c r="EVQ98" s="44"/>
      <c r="EVR98" s="44"/>
      <c r="EVS98" s="44"/>
      <c r="EVT98" s="44"/>
      <c r="EVU98" s="44"/>
      <c r="EVV98" s="44"/>
      <c r="EVW98" s="44"/>
      <c r="EVX98" s="44"/>
      <c r="EVY98" s="44"/>
      <c r="EVZ98" s="44"/>
      <c r="EWA98" s="44"/>
      <c r="EWB98" s="44"/>
      <c r="EWC98" s="44"/>
      <c r="EWD98" s="44"/>
      <c r="EWE98" s="44"/>
      <c r="EWF98" s="44"/>
      <c r="EWG98" s="44"/>
      <c r="EWH98" s="44"/>
      <c r="EWI98" s="44"/>
      <c r="EWJ98" s="44"/>
      <c r="EWK98" s="44"/>
      <c r="EWL98" s="44"/>
      <c r="EWM98" s="44"/>
      <c r="EWN98" s="44"/>
      <c r="EWO98" s="44"/>
      <c r="EWP98" s="44"/>
      <c r="EWQ98" s="44"/>
      <c r="EWR98" s="44"/>
      <c r="EWS98" s="44"/>
      <c r="EWT98" s="44"/>
      <c r="EWU98" s="44"/>
      <c r="EWV98" s="44"/>
      <c r="EWW98" s="44"/>
      <c r="EWX98" s="44"/>
      <c r="EWY98" s="44"/>
      <c r="EWZ98" s="44"/>
      <c r="EXA98" s="44"/>
      <c r="EXB98" s="44"/>
      <c r="EXC98" s="44"/>
      <c r="EXD98" s="44"/>
      <c r="EXE98" s="44"/>
      <c r="EXF98" s="44"/>
      <c r="EXG98" s="44"/>
      <c r="EXH98" s="44"/>
      <c r="EXI98" s="44"/>
      <c r="EXJ98" s="44"/>
      <c r="EXK98" s="44"/>
      <c r="EXL98" s="44"/>
      <c r="EXM98" s="44"/>
      <c r="EXN98" s="44"/>
      <c r="EXO98" s="44"/>
      <c r="EXP98" s="44"/>
      <c r="EXQ98" s="44"/>
      <c r="EXR98" s="44"/>
      <c r="EXS98" s="44"/>
      <c r="EXT98" s="44"/>
      <c r="EXU98" s="44"/>
      <c r="EXV98" s="44"/>
      <c r="EXW98" s="44"/>
      <c r="EXX98" s="44"/>
      <c r="EXY98" s="44"/>
      <c r="EXZ98" s="44"/>
      <c r="EYA98" s="44"/>
      <c r="EYB98" s="44"/>
      <c r="EYC98" s="44"/>
      <c r="EYD98" s="44"/>
      <c r="EYE98" s="44"/>
      <c r="EYF98" s="44"/>
      <c r="EYG98" s="44"/>
      <c r="EYH98" s="44"/>
      <c r="EYI98" s="44"/>
      <c r="EYJ98" s="44"/>
      <c r="EYK98" s="44"/>
      <c r="EYL98" s="44"/>
      <c r="EYM98" s="44"/>
      <c r="EYN98" s="44"/>
      <c r="EYO98" s="44"/>
      <c r="EYP98" s="44"/>
      <c r="EYQ98" s="44"/>
      <c r="EYR98" s="44"/>
      <c r="EYS98" s="44"/>
      <c r="EYT98" s="44"/>
      <c r="EYU98" s="44"/>
      <c r="EYV98" s="44"/>
      <c r="EYW98" s="44"/>
      <c r="EYX98" s="44"/>
      <c r="EYY98" s="44"/>
      <c r="EYZ98" s="44"/>
      <c r="EZA98" s="44"/>
      <c r="EZB98" s="44"/>
      <c r="EZC98" s="44"/>
      <c r="EZD98" s="44"/>
      <c r="EZE98" s="44"/>
      <c r="EZF98" s="44"/>
      <c r="EZG98" s="44"/>
      <c r="EZH98" s="44"/>
      <c r="EZI98" s="44"/>
      <c r="EZJ98" s="44"/>
      <c r="EZK98" s="44"/>
      <c r="EZL98" s="44"/>
      <c r="EZM98" s="44"/>
      <c r="EZN98" s="44"/>
      <c r="EZO98" s="44"/>
      <c r="EZP98" s="44"/>
      <c r="EZQ98" s="44"/>
      <c r="EZR98" s="44"/>
      <c r="EZS98" s="44"/>
      <c r="EZT98" s="44"/>
      <c r="EZU98" s="44"/>
      <c r="EZV98" s="44"/>
      <c r="EZW98" s="44"/>
      <c r="EZX98" s="44"/>
      <c r="EZY98" s="44"/>
      <c r="EZZ98" s="44"/>
      <c r="FAA98" s="44"/>
      <c r="FAB98" s="44"/>
      <c r="FAC98" s="44"/>
      <c r="FAD98" s="44"/>
      <c r="FAE98" s="44"/>
      <c r="FAF98" s="44"/>
      <c r="FAG98" s="44"/>
      <c r="FAH98" s="44"/>
      <c r="FAI98" s="44"/>
      <c r="FAJ98" s="44"/>
      <c r="FAK98" s="44"/>
      <c r="FAL98" s="44"/>
      <c r="FAM98" s="44"/>
      <c r="FAN98" s="44"/>
      <c r="FAO98" s="44"/>
      <c r="FAP98" s="44"/>
      <c r="FAQ98" s="44"/>
      <c r="FAR98" s="44"/>
      <c r="FAS98" s="44"/>
      <c r="FAT98" s="44"/>
      <c r="FAU98" s="44"/>
      <c r="FAV98" s="44"/>
      <c r="FAW98" s="44"/>
      <c r="FAX98" s="44"/>
      <c r="FAY98" s="44"/>
      <c r="FAZ98" s="44"/>
      <c r="FBA98" s="44"/>
      <c r="FBB98" s="44"/>
      <c r="FBC98" s="44"/>
      <c r="FBD98" s="44"/>
      <c r="FBE98" s="44"/>
      <c r="FBF98" s="44"/>
      <c r="FBG98" s="44"/>
      <c r="FBH98" s="44"/>
      <c r="FBI98" s="44"/>
      <c r="FBJ98" s="44"/>
      <c r="FBK98" s="44"/>
      <c r="FBL98" s="44"/>
      <c r="FBM98" s="44"/>
      <c r="FBN98" s="44"/>
      <c r="FBO98" s="44"/>
      <c r="FBP98" s="44"/>
      <c r="FBQ98" s="44"/>
      <c r="FBR98" s="44"/>
      <c r="FBS98" s="44"/>
      <c r="FBT98" s="44"/>
      <c r="FBU98" s="44"/>
      <c r="FBV98" s="44"/>
      <c r="FBW98" s="44"/>
      <c r="FBX98" s="44"/>
      <c r="FBY98" s="44"/>
      <c r="FBZ98" s="44"/>
      <c r="FCA98" s="44"/>
      <c r="FCB98" s="44"/>
      <c r="FCC98" s="44"/>
      <c r="FCD98" s="44"/>
      <c r="FCE98" s="44"/>
      <c r="FCF98" s="44"/>
      <c r="FCG98" s="44"/>
      <c r="FCH98" s="44"/>
      <c r="FCI98" s="44"/>
      <c r="FCJ98" s="44"/>
      <c r="FCK98" s="44"/>
      <c r="FCL98" s="44"/>
      <c r="FCM98" s="44"/>
      <c r="FCN98" s="44"/>
      <c r="FCO98" s="44"/>
      <c r="FCP98" s="44"/>
      <c r="FCQ98" s="44"/>
      <c r="FCR98" s="44"/>
      <c r="FCS98" s="44"/>
      <c r="FCT98" s="44"/>
      <c r="FCU98" s="44"/>
      <c r="FCV98" s="44"/>
      <c r="FCW98" s="44"/>
      <c r="FCX98" s="44"/>
      <c r="FCY98" s="44"/>
      <c r="FCZ98" s="44"/>
      <c r="FDA98" s="44"/>
      <c r="FDB98" s="44"/>
      <c r="FDC98" s="44"/>
      <c r="FDD98" s="44"/>
      <c r="FDE98" s="44"/>
      <c r="FDF98" s="44"/>
      <c r="FDG98" s="44"/>
      <c r="FDH98" s="44"/>
      <c r="FDI98" s="44"/>
      <c r="FDJ98" s="44"/>
      <c r="FDK98" s="44"/>
      <c r="FDL98" s="44"/>
      <c r="FDM98" s="44"/>
      <c r="FDN98" s="44"/>
      <c r="FDO98" s="44"/>
      <c r="FDP98" s="44"/>
      <c r="FDQ98" s="44"/>
      <c r="FDR98" s="44"/>
      <c r="FDS98" s="44"/>
      <c r="FDT98" s="44"/>
      <c r="FDU98" s="44"/>
      <c r="FDV98" s="44"/>
      <c r="FDW98" s="44"/>
      <c r="FDX98" s="44"/>
      <c r="FDY98" s="44"/>
      <c r="FDZ98" s="44"/>
      <c r="FEA98" s="44"/>
      <c r="FEB98" s="44"/>
      <c r="FEC98" s="44"/>
      <c r="FED98" s="44"/>
      <c r="FEE98" s="44"/>
      <c r="FEF98" s="44"/>
      <c r="FEG98" s="44"/>
      <c r="FEH98" s="44"/>
      <c r="FEI98" s="44"/>
      <c r="FEJ98" s="44"/>
      <c r="FEK98" s="44"/>
      <c r="FEL98" s="44"/>
      <c r="FEM98" s="44"/>
      <c r="FEN98" s="44"/>
      <c r="FEO98" s="44"/>
      <c r="FEP98" s="44"/>
      <c r="FEQ98" s="44"/>
      <c r="FER98" s="44"/>
      <c r="FES98" s="44"/>
      <c r="FET98" s="44"/>
      <c r="FEU98" s="44"/>
      <c r="FEV98" s="44"/>
      <c r="FEW98" s="44"/>
      <c r="FEX98" s="44"/>
      <c r="FEY98" s="44"/>
      <c r="FEZ98" s="44"/>
      <c r="FFA98" s="44"/>
      <c r="FFB98" s="44"/>
      <c r="FFC98" s="44"/>
      <c r="FFD98" s="44"/>
      <c r="FFE98" s="44"/>
      <c r="FFF98" s="44"/>
      <c r="FFG98" s="44"/>
      <c r="FFH98" s="44"/>
      <c r="FFI98" s="44"/>
      <c r="FFJ98" s="44"/>
      <c r="FFK98" s="44"/>
      <c r="FFL98" s="44"/>
      <c r="FFM98" s="44"/>
      <c r="FFN98" s="44"/>
      <c r="FFO98" s="44"/>
      <c r="FFP98" s="44"/>
      <c r="FFQ98" s="44"/>
      <c r="FFR98" s="44"/>
      <c r="FFS98" s="44"/>
      <c r="FFT98" s="44"/>
      <c r="FFU98" s="44"/>
      <c r="FFV98" s="44"/>
      <c r="FFW98" s="44"/>
      <c r="FFX98" s="44"/>
      <c r="FFY98" s="44"/>
      <c r="FFZ98" s="44"/>
      <c r="FGA98" s="44"/>
      <c r="FGB98" s="44"/>
      <c r="FGC98" s="44"/>
      <c r="FGD98" s="44"/>
      <c r="FGE98" s="44"/>
      <c r="FGF98" s="44"/>
      <c r="FGG98" s="44"/>
      <c r="FGH98" s="44"/>
      <c r="FGI98" s="44"/>
      <c r="FGJ98" s="44"/>
      <c r="FGK98" s="44"/>
      <c r="FGL98" s="44"/>
      <c r="FGM98" s="44"/>
      <c r="FGN98" s="44"/>
      <c r="FGO98" s="44"/>
      <c r="FGP98" s="44"/>
      <c r="FGQ98" s="44"/>
      <c r="FGR98" s="44"/>
      <c r="FGS98" s="44"/>
      <c r="FGT98" s="44"/>
      <c r="FGU98" s="44"/>
      <c r="FGV98" s="44"/>
      <c r="FGW98" s="44"/>
      <c r="FGX98" s="44"/>
      <c r="FGY98" s="44"/>
      <c r="FGZ98" s="44"/>
      <c r="FHA98" s="44"/>
      <c r="FHB98" s="44"/>
      <c r="FHC98" s="44"/>
      <c r="FHD98" s="44"/>
      <c r="FHE98" s="44"/>
      <c r="FHF98" s="44"/>
      <c r="FHG98" s="44"/>
      <c r="FHH98" s="44"/>
      <c r="FHI98" s="44"/>
      <c r="FHJ98" s="44"/>
      <c r="FHK98" s="44"/>
      <c r="FHL98" s="44"/>
      <c r="FHM98" s="44"/>
      <c r="FHN98" s="44"/>
      <c r="FHO98" s="44"/>
      <c r="FHP98" s="44"/>
      <c r="FHQ98" s="44"/>
      <c r="FHR98" s="44"/>
      <c r="FHS98" s="44"/>
      <c r="FHT98" s="44"/>
      <c r="FHU98" s="44"/>
      <c r="FHV98" s="44"/>
      <c r="FHW98" s="44"/>
      <c r="FHX98" s="44"/>
      <c r="FHY98" s="44"/>
      <c r="FHZ98" s="44"/>
      <c r="FIA98" s="44"/>
      <c r="FIB98" s="44"/>
      <c r="FIC98" s="44"/>
      <c r="FID98" s="44"/>
      <c r="FIE98" s="44"/>
      <c r="FIF98" s="44"/>
      <c r="FIG98" s="44"/>
      <c r="FIH98" s="44"/>
      <c r="FII98" s="44"/>
      <c r="FIJ98" s="44"/>
      <c r="FIK98" s="44"/>
      <c r="FIL98" s="44"/>
      <c r="FIM98" s="44"/>
      <c r="FIN98" s="44"/>
      <c r="FIO98" s="44"/>
      <c r="FIP98" s="44"/>
      <c r="FIQ98" s="44"/>
      <c r="FIR98" s="44"/>
      <c r="FIS98" s="44"/>
      <c r="FIT98" s="44"/>
      <c r="FIU98" s="44"/>
      <c r="FIV98" s="44"/>
      <c r="FIW98" s="44"/>
      <c r="FIX98" s="44"/>
      <c r="FIY98" s="44"/>
      <c r="FIZ98" s="44"/>
      <c r="FJA98" s="44"/>
      <c r="FJB98" s="44"/>
      <c r="FJC98" s="44"/>
      <c r="FJD98" s="44"/>
      <c r="FJE98" s="44"/>
      <c r="FJF98" s="44"/>
      <c r="FJG98" s="44"/>
      <c r="FJH98" s="44"/>
      <c r="FJI98" s="44"/>
      <c r="FJJ98" s="44"/>
      <c r="FJK98" s="44"/>
      <c r="FJL98" s="44"/>
      <c r="FJM98" s="44"/>
      <c r="FJN98" s="44"/>
      <c r="FJO98" s="44"/>
      <c r="FJP98" s="44"/>
      <c r="FJQ98" s="44"/>
      <c r="FJR98" s="44"/>
      <c r="FJS98" s="44"/>
      <c r="FJT98" s="44"/>
      <c r="FJU98" s="44"/>
      <c r="FJV98" s="44"/>
      <c r="FJW98" s="44"/>
      <c r="FJX98" s="44"/>
      <c r="FJY98" s="44"/>
      <c r="FJZ98" s="44"/>
      <c r="FKA98" s="44"/>
      <c r="FKB98" s="44"/>
      <c r="FKC98" s="44"/>
      <c r="FKD98" s="44"/>
      <c r="FKE98" s="44"/>
      <c r="FKF98" s="44"/>
      <c r="FKG98" s="44"/>
      <c r="FKH98" s="44"/>
      <c r="FKI98" s="44"/>
      <c r="FKJ98" s="44"/>
      <c r="FKK98" s="44"/>
      <c r="FKL98" s="44"/>
      <c r="FKM98" s="44"/>
      <c r="FKN98" s="44"/>
      <c r="FKO98" s="44"/>
      <c r="FKP98" s="44"/>
      <c r="FKQ98" s="44"/>
    </row>
    <row r="99" spans="1:4359" s="38" customFormat="1" ht="31.5" customHeight="1" thickBot="1" x14ac:dyDescent="0.3">
      <c r="A99" s="733"/>
      <c r="B99" s="788"/>
      <c r="C99" s="807"/>
      <c r="D99" s="826"/>
      <c r="E99" s="826"/>
      <c r="F99" s="333" t="s">
        <v>23</v>
      </c>
      <c r="G99" s="261">
        <v>8.3400000000000002E-2</v>
      </c>
      <c r="H99" s="261">
        <v>8.3400000000000002E-2</v>
      </c>
      <c r="I99" s="261">
        <v>8.3400000000000002E-2</v>
      </c>
      <c r="J99" s="261">
        <v>8.3400000000000002E-2</v>
      </c>
      <c r="K99" s="261">
        <v>8.3400000000000002E-2</v>
      </c>
      <c r="L99" s="261">
        <v>8.3400000000000002E-2</v>
      </c>
      <c r="M99" s="261">
        <v>8.3400000000000002E-2</v>
      </c>
      <c r="N99" s="261">
        <v>8.3400000000000002E-2</v>
      </c>
      <c r="O99" s="261">
        <v>8.3400000000000002E-2</v>
      </c>
      <c r="P99" s="261">
        <v>8.3400000000000002E-2</v>
      </c>
      <c r="Q99" s="261">
        <v>8.3400000000000002E-2</v>
      </c>
      <c r="R99" s="261">
        <v>8.2600000000000007E-2</v>
      </c>
      <c r="S99" s="335">
        <f>SUM(G99:R99)</f>
        <v>1.0000000000000002</v>
      </c>
      <c r="T99" s="817"/>
      <c r="U99" s="827"/>
      <c r="V99" s="750"/>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c r="GP99" s="44"/>
      <c r="GQ99" s="44"/>
      <c r="GR99" s="44"/>
      <c r="GS99" s="44"/>
      <c r="GT99" s="44"/>
      <c r="GU99" s="44"/>
      <c r="GV99" s="44"/>
      <c r="GW99" s="44"/>
      <c r="GX99" s="44"/>
      <c r="GY99" s="44"/>
      <c r="GZ99" s="44"/>
      <c r="HA99" s="44"/>
      <c r="HB99" s="44"/>
      <c r="HC99" s="44"/>
      <c r="HD99" s="44"/>
      <c r="HE99" s="44"/>
      <c r="HF99" s="44"/>
      <c r="HG99" s="44"/>
      <c r="HH99" s="44"/>
      <c r="HI99" s="44"/>
      <c r="HJ99" s="44"/>
      <c r="HK99" s="44"/>
      <c r="HL99" s="44"/>
      <c r="HM99" s="44"/>
      <c r="HN99" s="44"/>
      <c r="HO99" s="44"/>
      <c r="HP99" s="44"/>
      <c r="HQ99" s="44"/>
      <c r="HR99" s="44"/>
      <c r="HS99" s="44"/>
      <c r="HT99" s="44"/>
      <c r="HU99" s="44"/>
      <c r="HV99" s="44"/>
      <c r="HW99" s="44"/>
      <c r="HX99" s="44"/>
      <c r="HY99" s="44"/>
      <c r="HZ99" s="44"/>
      <c r="IA99" s="44"/>
      <c r="IB99" s="44"/>
      <c r="IC99" s="44"/>
      <c r="ID99" s="44"/>
      <c r="IE99" s="44"/>
      <c r="IF99" s="44"/>
      <c r="IG99" s="44"/>
      <c r="IH99" s="44"/>
      <c r="II99" s="44"/>
      <c r="IJ99" s="44"/>
      <c r="IK99" s="44"/>
      <c r="IL99" s="44"/>
      <c r="IM99" s="44"/>
      <c r="IN99" s="44"/>
      <c r="IO99" s="44"/>
      <c r="IP99" s="44"/>
      <c r="IQ99" s="44"/>
      <c r="IR99" s="44"/>
      <c r="IS99" s="44"/>
      <c r="IT99" s="44"/>
      <c r="IU99" s="44"/>
      <c r="IV99" s="44"/>
      <c r="IW99" s="44"/>
      <c r="IX99" s="44"/>
      <c r="IY99" s="44"/>
      <c r="IZ99" s="44"/>
      <c r="JA99" s="44"/>
      <c r="JB99" s="44"/>
      <c r="JC99" s="44"/>
      <c r="JD99" s="44"/>
      <c r="JE99" s="44"/>
      <c r="JF99" s="44"/>
      <c r="JG99" s="44"/>
      <c r="JH99" s="44"/>
      <c r="JI99" s="44"/>
      <c r="JJ99" s="44"/>
      <c r="JK99" s="44"/>
      <c r="JL99" s="44"/>
      <c r="JM99" s="44"/>
      <c r="JN99" s="44"/>
      <c r="JO99" s="44"/>
      <c r="JP99" s="44"/>
      <c r="JQ99" s="44"/>
      <c r="JR99" s="44"/>
      <c r="JS99" s="44"/>
      <c r="JT99" s="44"/>
      <c r="JU99" s="44"/>
      <c r="JV99" s="44"/>
      <c r="JW99" s="44"/>
      <c r="JX99" s="44"/>
      <c r="JY99" s="44"/>
      <c r="JZ99" s="44"/>
      <c r="KA99" s="44"/>
      <c r="KB99" s="44"/>
      <c r="KC99" s="44"/>
      <c r="KD99" s="44"/>
      <c r="KE99" s="44"/>
      <c r="KF99" s="44"/>
      <c r="KG99" s="44"/>
      <c r="KH99" s="44"/>
      <c r="KI99" s="44"/>
      <c r="KJ99" s="44"/>
      <c r="KK99" s="44"/>
      <c r="KL99" s="44"/>
      <c r="KM99" s="44"/>
      <c r="KN99" s="44"/>
      <c r="KO99" s="44"/>
      <c r="KP99" s="44"/>
      <c r="KQ99" s="44"/>
      <c r="KR99" s="44"/>
      <c r="KS99" s="44"/>
      <c r="KT99" s="44"/>
      <c r="KU99" s="44"/>
      <c r="KV99" s="44"/>
      <c r="KW99" s="44"/>
      <c r="KX99" s="44"/>
      <c r="KY99" s="44"/>
      <c r="KZ99" s="44"/>
      <c r="LA99" s="44"/>
      <c r="LB99" s="44"/>
      <c r="LC99" s="44"/>
      <c r="LD99" s="44"/>
      <c r="LE99" s="44"/>
      <c r="LF99" s="44"/>
      <c r="LG99" s="44"/>
      <c r="LH99" s="44"/>
      <c r="LI99" s="44"/>
      <c r="LJ99" s="44"/>
      <c r="LK99" s="44"/>
      <c r="LL99" s="44"/>
      <c r="LM99" s="44"/>
      <c r="LN99" s="44"/>
      <c r="LO99" s="44"/>
      <c r="LP99" s="44"/>
      <c r="LQ99" s="44"/>
      <c r="LR99" s="44"/>
      <c r="LS99" s="44"/>
      <c r="LT99" s="44"/>
      <c r="LU99" s="44"/>
      <c r="LV99" s="44"/>
      <c r="LW99" s="44"/>
      <c r="LX99" s="44"/>
      <c r="LY99" s="44"/>
      <c r="LZ99" s="44"/>
      <c r="MA99" s="44"/>
      <c r="MB99" s="44"/>
      <c r="MC99" s="44"/>
      <c r="MD99" s="44"/>
      <c r="ME99" s="44"/>
      <c r="MF99" s="44"/>
      <c r="MG99" s="44"/>
      <c r="MH99" s="44"/>
      <c r="MI99" s="44"/>
      <c r="MJ99" s="44"/>
      <c r="MK99" s="44"/>
      <c r="ML99" s="44"/>
      <c r="MM99" s="44"/>
      <c r="MN99" s="44"/>
      <c r="MO99" s="44"/>
      <c r="MP99" s="44"/>
      <c r="MQ99" s="44"/>
      <c r="MR99" s="44"/>
      <c r="MS99" s="44"/>
      <c r="MT99" s="44"/>
      <c r="MU99" s="44"/>
      <c r="MV99" s="44"/>
      <c r="MW99" s="44"/>
      <c r="MX99" s="44"/>
      <c r="MY99" s="44"/>
      <c r="MZ99" s="44"/>
      <c r="NA99" s="44"/>
      <c r="NB99" s="44"/>
      <c r="NC99" s="44"/>
      <c r="ND99" s="44"/>
      <c r="NE99" s="44"/>
      <c r="NF99" s="44"/>
      <c r="NG99" s="44"/>
      <c r="NH99" s="44"/>
      <c r="NI99" s="44"/>
      <c r="NJ99" s="44"/>
      <c r="NK99" s="44"/>
      <c r="NL99" s="44"/>
      <c r="NM99" s="44"/>
      <c r="NN99" s="44"/>
      <c r="NO99" s="44"/>
      <c r="NP99" s="44"/>
      <c r="NQ99" s="44"/>
      <c r="NR99" s="44"/>
      <c r="NS99" s="44"/>
      <c r="NT99" s="44"/>
      <c r="NU99" s="44"/>
      <c r="NV99" s="44"/>
      <c r="NW99" s="44"/>
      <c r="NX99" s="44"/>
      <c r="NY99" s="44"/>
      <c r="NZ99" s="44"/>
      <c r="OA99" s="44"/>
      <c r="OB99" s="44"/>
      <c r="OC99" s="44"/>
      <c r="OD99" s="44"/>
      <c r="OE99" s="44"/>
      <c r="OF99" s="44"/>
      <c r="OG99" s="44"/>
      <c r="OH99" s="44"/>
      <c r="OI99" s="44"/>
      <c r="OJ99" s="44"/>
      <c r="OK99" s="44"/>
      <c r="OL99" s="44"/>
      <c r="OM99" s="44"/>
      <c r="ON99" s="44"/>
      <c r="OO99" s="44"/>
      <c r="OP99" s="44"/>
      <c r="OQ99" s="44"/>
      <c r="OR99" s="44"/>
      <c r="OS99" s="44"/>
      <c r="OT99" s="44"/>
      <c r="OU99" s="44"/>
      <c r="OV99" s="44"/>
      <c r="OW99" s="44"/>
      <c r="OX99" s="44"/>
      <c r="OY99" s="44"/>
      <c r="OZ99" s="44"/>
      <c r="PA99" s="44"/>
      <c r="PB99" s="44"/>
      <c r="PC99" s="44"/>
      <c r="PD99" s="44"/>
      <c r="PE99" s="44"/>
      <c r="PF99" s="44"/>
      <c r="PG99" s="44"/>
      <c r="PH99" s="44"/>
      <c r="PI99" s="44"/>
      <c r="PJ99" s="44"/>
      <c r="PK99" s="44"/>
      <c r="PL99" s="44"/>
      <c r="PM99" s="44"/>
      <c r="PN99" s="44"/>
      <c r="PO99" s="44"/>
      <c r="PP99" s="44"/>
      <c r="PQ99" s="44"/>
      <c r="PR99" s="44"/>
      <c r="PS99" s="44"/>
      <c r="PT99" s="44"/>
      <c r="PU99" s="44"/>
      <c r="PV99" s="44"/>
      <c r="PW99" s="44"/>
      <c r="PX99" s="44"/>
      <c r="PY99" s="44"/>
      <c r="PZ99" s="44"/>
      <c r="QA99" s="44"/>
      <c r="QB99" s="44"/>
      <c r="QC99" s="44"/>
      <c r="QD99" s="44"/>
      <c r="QE99" s="44"/>
      <c r="QF99" s="44"/>
      <c r="QG99" s="44"/>
      <c r="QH99" s="44"/>
      <c r="QI99" s="44"/>
      <c r="QJ99" s="44"/>
      <c r="QK99" s="44"/>
      <c r="QL99" s="44"/>
      <c r="QM99" s="44"/>
      <c r="QN99" s="44"/>
      <c r="QO99" s="44"/>
      <c r="QP99" s="44"/>
      <c r="QQ99" s="44"/>
      <c r="QR99" s="44"/>
      <c r="QS99" s="44"/>
      <c r="QT99" s="44"/>
      <c r="QU99" s="44"/>
      <c r="QV99" s="44"/>
      <c r="QW99" s="44"/>
      <c r="QX99" s="44"/>
      <c r="QY99" s="44"/>
      <c r="QZ99" s="44"/>
      <c r="RA99" s="44"/>
      <c r="RB99" s="44"/>
      <c r="RC99" s="44"/>
      <c r="RD99" s="44"/>
      <c r="RE99" s="44"/>
      <c r="RF99" s="44"/>
      <c r="RG99" s="44"/>
      <c r="RH99" s="44"/>
      <c r="RI99" s="44"/>
      <c r="RJ99" s="44"/>
      <c r="RK99" s="44"/>
      <c r="RL99" s="44"/>
      <c r="RM99" s="44"/>
      <c r="RN99" s="44"/>
      <c r="RO99" s="44"/>
      <c r="RP99" s="44"/>
      <c r="RQ99" s="44"/>
      <c r="RR99" s="44"/>
      <c r="RS99" s="44"/>
      <c r="RT99" s="44"/>
      <c r="RU99" s="44"/>
      <c r="RV99" s="44"/>
      <c r="RW99" s="44"/>
      <c r="RX99" s="44"/>
      <c r="RY99" s="44"/>
      <c r="RZ99" s="44"/>
      <c r="SA99" s="44"/>
      <c r="SB99" s="44"/>
      <c r="SC99" s="44"/>
      <c r="SD99" s="44"/>
      <c r="SE99" s="44"/>
      <c r="SF99" s="44"/>
      <c r="SG99" s="44"/>
      <c r="SH99" s="44"/>
      <c r="SI99" s="44"/>
      <c r="SJ99" s="44"/>
      <c r="SK99" s="44"/>
      <c r="SL99" s="44"/>
      <c r="SM99" s="44"/>
      <c r="SN99" s="44"/>
      <c r="SO99" s="44"/>
      <c r="SP99" s="44"/>
      <c r="SQ99" s="44"/>
      <c r="SR99" s="44"/>
      <c r="SS99" s="44"/>
      <c r="ST99" s="44"/>
      <c r="SU99" s="44"/>
      <c r="SV99" s="44"/>
      <c r="SW99" s="44"/>
      <c r="SX99" s="44"/>
      <c r="SY99" s="44"/>
      <c r="SZ99" s="44"/>
      <c r="TA99" s="44"/>
      <c r="TB99" s="44"/>
      <c r="TC99" s="44"/>
      <c r="TD99" s="44"/>
      <c r="TE99" s="44"/>
      <c r="TF99" s="44"/>
      <c r="TG99" s="44"/>
      <c r="TH99" s="44"/>
      <c r="TI99" s="44"/>
      <c r="TJ99" s="44"/>
      <c r="TK99" s="44"/>
      <c r="TL99" s="44"/>
      <c r="TM99" s="44"/>
      <c r="TN99" s="44"/>
      <c r="TO99" s="44"/>
      <c r="TP99" s="44"/>
      <c r="TQ99" s="44"/>
      <c r="TR99" s="44"/>
      <c r="TS99" s="44"/>
      <c r="TT99" s="44"/>
      <c r="TU99" s="44"/>
      <c r="TV99" s="44"/>
      <c r="TW99" s="44"/>
      <c r="TX99" s="44"/>
      <c r="TY99" s="44"/>
      <c r="TZ99" s="44"/>
      <c r="UA99" s="44"/>
      <c r="UB99" s="44"/>
      <c r="UC99" s="44"/>
      <c r="UD99" s="44"/>
      <c r="UE99" s="44"/>
      <c r="UF99" s="44"/>
      <c r="UG99" s="44"/>
      <c r="UH99" s="44"/>
      <c r="UI99" s="44"/>
      <c r="UJ99" s="44"/>
      <c r="UK99" s="44"/>
      <c r="UL99" s="44"/>
      <c r="UM99" s="44"/>
      <c r="UN99" s="44"/>
      <c r="UO99" s="44"/>
      <c r="UP99" s="44"/>
      <c r="UQ99" s="44"/>
      <c r="UR99" s="44"/>
      <c r="US99" s="44"/>
      <c r="UT99" s="44"/>
      <c r="UU99" s="44"/>
      <c r="UV99" s="44"/>
      <c r="UW99" s="44"/>
      <c r="UX99" s="44"/>
      <c r="UY99" s="44"/>
      <c r="UZ99" s="44"/>
      <c r="VA99" s="44"/>
      <c r="VB99" s="44"/>
      <c r="VC99" s="44"/>
      <c r="VD99" s="44"/>
      <c r="VE99" s="44"/>
      <c r="VF99" s="44"/>
      <c r="VG99" s="44"/>
      <c r="VH99" s="44"/>
      <c r="VI99" s="44"/>
      <c r="VJ99" s="44"/>
      <c r="VK99" s="44"/>
      <c r="VL99" s="44"/>
      <c r="VM99" s="44"/>
      <c r="VN99" s="44"/>
      <c r="VO99" s="44"/>
      <c r="VP99" s="44"/>
      <c r="VQ99" s="44"/>
      <c r="VR99" s="44"/>
      <c r="VS99" s="44"/>
      <c r="VT99" s="44"/>
      <c r="VU99" s="44"/>
      <c r="VV99" s="44"/>
      <c r="VW99" s="44"/>
      <c r="VX99" s="44"/>
      <c r="VY99" s="44"/>
      <c r="VZ99" s="44"/>
      <c r="WA99" s="44"/>
      <c r="WB99" s="44"/>
      <c r="WC99" s="44"/>
      <c r="WD99" s="44"/>
      <c r="WE99" s="44"/>
      <c r="WF99" s="44"/>
      <c r="WG99" s="44"/>
      <c r="WH99" s="44"/>
      <c r="WI99" s="44"/>
      <c r="WJ99" s="44"/>
      <c r="WK99" s="44"/>
      <c r="WL99" s="44"/>
      <c r="WM99" s="44"/>
      <c r="WN99" s="44"/>
      <c r="WO99" s="44"/>
      <c r="WP99" s="44"/>
      <c r="WQ99" s="44"/>
      <c r="WR99" s="44"/>
      <c r="WS99" s="44"/>
      <c r="WT99" s="44"/>
      <c r="WU99" s="44"/>
      <c r="WV99" s="44"/>
      <c r="WW99" s="44"/>
      <c r="WX99" s="44"/>
      <c r="WY99" s="44"/>
      <c r="WZ99" s="44"/>
      <c r="XA99" s="44"/>
      <c r="XB99" s="44"/>
      <c r="XC99" s="44"/>
      <c r="XD99" s="44"/>
      <c r="XE99" s="44"/>
      <c r="XF99" s="44"/>
      <c r="XG99" s="44"/>
      <c r="XH99" s="44"/>
      <c r="XI99" s="44"/>
      <c r="XJ99" s="44"/>
      <c r="XK99" s="44"/>
      <c r="XL99" s="44"/>
      <c r="XM99" s="44"/>
      <c r="XN99" s="44"/>
      <c r="XO99" s="44"/>
      <c r="XP99" s="44"/>
      <c r="XQ99" s="44"/>
      <c r="XR99" s="44"/>
      <c r="XS99" s="44"/>
      <c r="XT99" s="44"/>
      <c r="XU99" s="44"/>
      <c r="XV99" s="44"/>
      <c r="XW99" s="44"/>
      <c r="XX99" s="44"/>
      <c r="XY99" s="44"/>
      <c r="XZ99" s="44"/>
      <c r="YA99" s="44"/>
      <c r="YB99" s="44"/>
      <c r="YC99" s="44"/>
      <c r="YD99" s="44"/>
      <c r="YE99" s="44"/>
      <c r="YF99" s="44"/>
      <c r="YG99" s="44"/>
      <c r="YH99" s="44"/>
      <c r="YI99" s="44"/>
      <c r="YJ99" s="44"/>
      <c r="YK99" s="44"/>
      <c r="YL99" s="44"/>
      <c r="YM99" s="44"/>
      <c r="YN99" s="44"/>
      <c r="YO99" s="44"/>
      <c r="YP99" s="44"/>
      <c r="YQ99" s="44"/>
      <c r="YR99" s="44"/>
      <c r="YS99" s="44"/>
      <c r="YT99" s="44"/>
      <c r="YU99" s="44"/>
      <c r="YV99" s="44"/>
      <c r="YW99" s="44"/>
      <c r="YX99" s="44"/>
      <c r="YY99" s="44"/>
      <c r="YZ99" s="44"/>
      <c r="ZA99" s="44"/>
      <c r="ZB99" s="44"/>
      <c r="ZC99" s="44"/>
      <c r="ZD99" s="44"/>
      <c r="ZE99" s="44"/>
      <c r="ZF99" s="44"/>
      <c r="ZG99" s="44"/>
      <c r="ZH99" s="44"/>
      <c r="ZI99" s="44"/>
      <c r="ZJ99" s="44"/>
      <c r="ZK99" s="44"/>
      <c r="ZL99" s="44"/>
      <c r="ZM99" s="44"/>
      <c r="ZN99" s="44"/>
      <c r="ZO99" s="44"/>
      <c r="ZP99" s="44"/>
      <c r="ZQ99" s="44"/>
      <c r="ZR99" s="44"/>
      <c r="ZS99" s="44"/>
      <c r="ZT99" s="44"/>
      <c r="ZU99" s="44"/>
      <c r="ZV99" s="44"/>
      <c r="ZW99" s="44"/>
      <c r="ZX99" s="44"/>
      <c r="ZY99" s="44"/>
      <c r="ZZ99" s="44"/>
      <c r="AAA99" s="44"/>
      <c r="AAB99" s="44"/>
      <c r="AAC99" s="44"/>
      <c r="AAD99" s="44"/>
      <c r="AAE99" s="44"/>
      <c r="AAF99" s="44"/>
      <c r="AAG99" s="44"/>
      <c r="AAH99" s="44"/>
      <c r="AAI99" s="44"/>
      <c r="AAJ99" s="44"/>
      <c r="AAK99" s="44"/>
      <c r="AAL99" s="44"/>
      <c r="AAM99" s="44"/>
      <c r="AAN99" s="44"/>
      <c r="AAO99" s="44"/>
      <c r="AAP99" s="44"/>
      <c r="AAQ99" s="44"/>
      <c r="AAR99" s="44"/>
      <c r="AAS99" s="44"/>
      <c r="AAT99" s="44"/>
      <c r="AAU99" s="44"/>
      <c r="AAV99" s="44"/>
      <c r="AAW99" s="44"/>
      <c r="AAX99" s="44"/>
      <c r="AAY99" s="44"/>
      <c r="AAZ99" s="44"/>
      <c r="ABA99" s="44"/>
      <c r="ABB99" s="44"/>
      <c r="ABC99" s="44"/>
      <c r="ABD99" s="44"/>
      <c r="ABE99" s="44"/>
      <c r="ABF99" s="44"/>
      <c r="ABG99" s="44"/>
      <c r="ABH99" s="44"/>
      <c r="ABI99" s="44"/>
      <c r="ABJ99" s="44"/>
      <c r="ABK99" s="44"/>
      <c r="ABL99" s="44"/>
      <c r="ABM99" s="44"/>
      <c r="ABN99" s="44"/>
      <c r="ABO99" s="44"/>
      <c r="ABP99" s="44"/>
      <c r="ABQ99" s="44"/>
      <c r="ABR99" s="44"/>
      <c r="ABS99" s="44"/>
      <c r="ABT99" s="44"/>
      <c r="ABU99" s="44"/>
      <c r="ABV99" s="44"/>
      <c r="ABW99" s="44"/>
      <c r="ABX99" s="44"/>
      <c r="ABY99" s="44"/>
      <c r="ABZ99" s="44"/>
      <c r="ACA99" s="44"/>
      <c r="ACB99" s="44"/>
      <c r="ACC99" s="44"/>
      <c r="ACD99" s="44"/>
      <c r="ACE99" s="44"/>
      <c r="ACF99" s="44"/>
      <c r="ACG99" s="44"/>
      <c r="ACH99" s="44"/>
      <c r="ACI99" s="44"/>
      <c r="ACJ99" s="44"/>
      <c r="ACK99" s="44"/>
      <c r="ACL99" s="44"/>
      <c r="ACM99" s="44"/>
      <c r="ACN99" s="44"/>
      <c r="ACO99" s="44"/>
      <c r="ACP99" s="44"/>
      <c r="ACQ99" s="44"/>
      <c r="ACR99" s="44"/>
      <c r="ACS99" s="44"/>
      <c r="ACT99" s="44"/>
      <c r="ACU99" s="44"/>
      <c r="ACV99" s="44"/>
      <c r="ACW99" s="44"/>
      <c r="ACX99" s="44"/>
      <c r="ACY99" s="44"/>
      <c r="ACZ99" s="44"/>
      <c r="ADA99" s="44"/>
      <c r="ADB99" s="44"/>
      <c r="ADC99" s="44"/>
      <c r="ADD99" s="44"/>
      <c r="ADE99" s="44"/>
      <c r="ADF99" s="44"/>
      <c r="ADG99" s="44"/>
      <c r="ADH99" s="44"/>
      <c r="ADI99" s="44"/>
      <c r="ADJ99" s="44"/>
      <c r="ADK99" s="44"/>
      <c r="ADL99" s="44"/>
      <c r="ADM99" s="44"/>
      <c r="ADN99" s="44"/>
      <c r="ADO99" s="44"/>
      <c r="ADP99" s="44"/>
      <c r="ADQ99" s="44"/>
      <c r="ADR99" s="44"/>
      <c r="ADS99" s="44"/>
      <c r="ADT99" s="44"/>
      <c r="ADU99" s="44"/>
      <c r="ADV99" s="44"/>
      <c r="ADW99" s="44"/>
      <c r="ADX99" s="44"/>
      <c r="ADY99" s="44"/>
      <c r="ADZ99" s="44"/>
      <c r="AEA99" s="44"/>
      <c r="AEB99" s="44"/>
      <c r="AEC99" s="44"/>
      <c r="AED99" s="44"/>
      <c r="AEE99" s="44"/>
      <c r="AEF99" s="44"/>
      <c r="AEG99" s="44"/>
      <c r="AEH99" s="44"/>
      <c r="AEI99" s="44"/>
      <c r="AEJ99" s="44"/>
      <c r="AEK99" s="44"/>
      <c r="AEL99" s="44"/>
      <c r="AEM99" s="44"/>
      <c r="AEN99" s="44"/>
      <c r="AEO99" s="44"/>
      <c r="AEP99" s="44"/>
      <c r="AEQ99" s="44"/>
      <c r="AER99" s="44"/>
      <c r="AES99" s="44"/>
      <c r="AET99" s="44"/>
      <c r="AEU99" s="44"/>
      <c r="AEV99" s="44"/>
      <c r="AEW99" s="44"/>
      <c r="AEX99" s="44"/>
      <c r="AEY99" s="44"/>
      <c r="AEZ99" s="44"/>
      <c r="AFA99" s="44"/>
      <c r="AFB99" s="44"/>
      <c r="AFC99" s="44"/>
      <c r="AFD99" s="44"/>
      <c r="AFE99" s="44"/>
      <c r="AFF99" s="44"/>
      <c r="AFG99" s="44"/>
      <c r="AFH99" s="44"/>
      <c r="AFI99" s="44"/>
      <c r="AFJ99" s="44"/>
      <c r="AFK99" s="44"/>
      <c r="AFL99" s="44"/>
      <c r="AFM99" s="44"/>
      <c r="AFN99" s="44"/>
      <c r="AFO99" s="44"/>
      <c r="AFP99" s="44"/>
      <c r="AFQ99" s="44"/>
      <c r="AFR99" s="44"/>
      <c r="AFS99" s="44"/>
      <c r="AFT99" s="44"/>
      <c r="AFU99" s="44"/>
      <c r="AFV99" s="44"/>
      <c r="AFW99" s="44"/>
      <c r="AFX99" s="44"/>
      <c r="AFY99" s="44"/>
      <c r="AFZ99" s="44"/>
      <c r="AGA99" s="44"/>
      <c r="AGB99" s="44"/>
      <c r="AGC99" s="44"/>
      <c r="AGD99" s="44"/>
      <c r="AGE99" s="44"/>
      <c r="AGF99" s="44"/>
      <c r="AGG99" s="44"/>
      <c r="AGH99" s="44"/>
      <c r="AGI99" s="44"/>
      <c r="AGJ99" s="44"/>
      <c r="AGK99" s="44"/>
      <c r="AGL99" s="44"/>
      <c r="AGM99" s="44"/>
      <c r="AGN99" s="44"/>
      <c r="AGO99" s="44"/>
      <c r="AGP99" s="44"/>
      <c r="AGQ99" s="44"/>
      <c r="AGR99" s="44"/>
      <c r="AGS99" s="44"/>
      <c r="AGT99" s="44"/>
      <c r="AGU99" s="44"/>
      <c r="AGV99" s="44"/>
      <c r="AGW99" s="44"/>
      <c r="AGX99" s="44"/>
      <c r="AGY99" s="44"/>
      <c r="AGZ99" s="44"/>
      <c r="AHA99" s="44"/>
      <c r="AHB99" s="44"/>
      <c r="AHC99" s="44"/>
      <c r="AHD99" s="44"/>
      <c r="AHE99" s="44"/>
      <c r="AHF99" s="44"/>
      <c r="AHG99" s="44"/>
      <c r="AHH99" s="44"/>
      <c r="AHI99" s="44"/>
      <c r="AHJ99" s="44"/>
      <c r="AHK99" s="44"/>
      <c r="AHL99" s="44"/>
      <c r="AHM99" s="44"/>
      <c r="AHN99" s="44"/>
      <c r="AHO99" s="44"/>
      <c r="AHP99" s="44"/>
      <c r="AHQ99" s="44"/>
      <c r="AHR99" s="44"/>
      <c r="AHS99" s="44"/>
      <c r="AHT99" s="44"/>
      <c r="AHU99" s="44"/>
      <c r="AHV99" s="44"/>
      <c r="AHW99" s="44"/>
      <c r="AHX99" s="44"/>
      <c r="AHY99" s="44"/>
      <c r="AHZ99" s="44"/>
      <c r="AIA99" s="44"/>
      <c r="AIB99" s="44"/>
      <c r="AIC99" s="44"/>
      <c r="AID99" s="44"/>
      <c r="AIE99" s="44"/>
      <c r="AIF99" s="44"/>
      <c r="AIG99" s="44"/>
      <c r="AIH99" s="44"/>
      <c r="AII99" s="44"/>
      <c r="AIJ99" s="44"/>
      <c r="AIK99" s="44"/>
      <c r="AIL99" s="44"/>
      <c r="AIM99" s="44"/>
      <c r="AIN99" s="44"/>
      <c r="AIO99" s="44"/>
      <c r="AIP99" s="44"/>
      <c r="AIQ99" s="44"/>
      <c r="AIR99" s="44"/>
      <c r="AIS99" s="44"/>
      <c r="AIT99" s="44"/>
      <c r="AIU99" s="44"/>
      <c r="AIV99" s="44"/>
      <c r="AIW99" s="44"/>
      <c r="AIX99" s="44"/>
      <c r="AIY99" s="44"/>
      <c r="AIZ99" s="44"/>
      <c r="AJA99" s="44"/>
      <c r="AJB99" s="44"/>
      <c r="AJC99" s="44"/>
      <c r="AJD99" s="44"/>
      <c r="AJE99" s="44"/>
      <c r="AJF99" s="44"/>
      <c r="AJG99" s="44"/>
      <c r="AJH99" s="44"/>
      <c r="AJI99" s="44"/>
      <c r="AJJ99" s="44"/>
      <c r="AJK99" s="44"/>
      <c r="AJL99" s="44"/>
      <c r="AJM99" s="44"/>
      <c r="AJN99" s="44"/>
      <c r="AJO99" s="44"/>
      <c r="AJP99" s="44"/>
      <c r="AJQ99" s="44"/>
      <c r="AJR99" s="44"/>
      <c r="AJS99" s="44"/>
      <c r="AJT99" s="44"/>
      <c r="AJU99" s="44"/>
      <c r="AJV99" s="44"/>
      <c r="AJW99" s="44"/>
      <c r="AJX99" s="44"/>
      <c r="AJY99" s="44"/>
      <c r="AJZ99" s="44"/>
      <c r="AKA99" s="44"/>
      <c r="AKB99" s="44"/>
      <c r="AKC99" s="44"/>
      <c r="AKD99" s="44"/>
      <c r="AKE99" s="44"/>
      <c r="AKF99" s="44"/>
      <c r="AKG99" s="44"/>
      <c r="AKH99" s="44"/>
      <c r="AKI99" s="44"/>
      <c r="AKJ99" s="44"/>
      <c r="AKK99" s="44"/>
      <c r="AKL99" s="44"/>
      <c r="AKM99" s="44"/>
      <c r="AKN99" s="44"/>
      <c r="AKO99" s="44"/>
      <c r="AKP99" s="44"/>
      <c r="AKQ99" s="44"/>
      <c r="AKR99" s="44"/>
      <c r="AKS99" s="44"/>
      <c r="AKT99" s="44"/>
      <c r="AKU99" s="44"/>
      <c r="AKV99" s="44"/>
      <c r="AKW99" s="44"/>
      <c r="AKX99" s="44"/>
      <c r="AKY99" s="44"/>
      <c r="AKZ99" s="44"/>
      <c r="ALA99" s="44"/>
      <c r="ALB99" s="44"/>
      <c r="ALC99" s="44"/>
      <c r="ALD99" s="44"/>
      <c r="ALE99" s="44"/>
      <c r="ALF99" s="44"/>
      <c r="ALG99" s="44"/>
      <c r="ALH99" s="44"/>
      <c r="ALI99" s="44"/>
      <c r="ALJ99" s="44"/>
      <c r="ALK99" s="44"/>
      <c r="ALL99" s="44"/>
      <c r="ALM99" s="44"/>
      <c r="ALN99" s="44"/>
      <c r="ALO99" s="44"/>
      <c r="ALP99" s="44"/>
      <c r="ALQ99" s="44"/>
      <c r="ALR99" s="44"/>
      <c r="ALS99" s="44"/>
      <c r="ALT99" s="44"/>
      <c r="ALU99" s="44"/>
      <c r="ALV99" s="44"/>
      <c r="ALW99" s="44"/>
      <c r="ALX99" s="44"/>
      <c r="ALY99" s="44"/>
      <c r="ALZ99" s="44"/>
      <c r="AMA99" s="44"/>
      <c r="AMB99" s="44"/>
      <c r="AMC99" s="44"/>
      <c r="AMD99" s="44"/>
      <c r="AME99" s="44"/>
      <c r="AMF99" s="44"/>
      <c r="AMG99" s="44"/>
      <c r="AMH99" s="44"/>
      <c r="AMI99" s="44"/>
      <c r="AMJ99" s="44"/>
      <c r="AMK99" s="44"/>
      <c r="AML99" s="44"/>
      <c r="AMM99" s="44"/>
      <c r="AMN99" s="44"/>
      <c r="AMO99" s="44"/>
      <c r="AMP99" s="44"/>
      <c r="AMQ99" s="44"/>
      <c r="AMR99" s="44"/>
      <c r="AMS99" s="44"/>
      <c r="AMT99" s="44"/>
      <c r="AMU99" s="44"/>
      <c r="AMV99" s="44"/>
      <c r="AMW99" s="44"/>
      <c r="AMX99" s="44"/>
      <c r="AMY99" s="44"/>
      <c r="AMZ99" s="44"/>
      <c r="ANA99" s="44"/>
      <c r="ANB99" s="44"/>
      <c r="ANC99" s="44"/>
      <c r="AND99" s="44"/>
      <c r="ANE99" s="44"/>
      <c r="ANF99" s="44"/>
      <c r="ANG99" s="44"/>
      <c r="ANH99" s="44"/>
      <c r="ANI99" s="44"/>
      <c r="ANJ99" s="44"/>
      <c r="ANK99" s="44"/>
      <c r="ANL99" s="44"/>
      <c r="ANM99" s="44"/>
      <c r="ANN99" s="44"/>
      <c r="ANO99" s="44"/>
      <c r="ANP99" s="44"/>
      <c r="ANQ99" s="44"/>
      <c r="ANR99" s="44"/>
      <c r="ANS99" s="44"/>
      <c r="ANT99" s="44"/>
      <c r="ANU99" s="44"/>
      <c r="ANV99" s="44"/>
      <c r="ANW99" s="44"/>
      <c r="ANX99" s="44"/>
      <c r="ANY99" s="44"/>
      <c r="ANZ99" s="44"/>
      <c r="AOA99" s="44"/>
      <c r="AOB99" s="44"/>
      <c r="AOC99" s="44"/>
      <c r="AOD99" s="44"/>
      <c r="AOE99" s="44"/>
      <c r="AOF99" s="44"/>
      <c r="AOG99" s="44"/>
      <c r="AOH99" s="44"/>
      <c r="AOI99" s="44"/>
      <c r="AOJ99" s="44"/>
      <c r="AOK99" s="44"/>
      <c r="AOL99" s="44"/>
      <c r="AOM99" s="44"/>
      <c r="AON99" s="44"/>
      <c r="AOO99" s="44"/>
      <c r="AOP99" s="44"/>
      <c r="AOQ99" s="44"/>
      <c r="AOR99" s="44"/>
      <c r="AOS99" s="44"/>
      <c r="AOT99" s="44"/>
      <c r="AOU99" s="44"/>
      <c r="AOV99" s="44"/>
      <c r="AOW99" s="44"/>
      <c r="AOX99" s="44"/>
      <c r="AOY99" s="44"/>
      <c r="AOZ99" s="44"/>
      <c r="APA99" s="44"/>
      <c r="APB99" s="44"/>
      <c r="APC99" s="44"/>
      <c r="APD99" s="44"/>
      <c r="APE99" s="44"/>
      <c r="APF99" s="44"/>
      <c r="APG99" s="44"/>
      <c r="APH99" s="44"/>
      <c r="API99" s="44"/>
      <c r="APJ99" s="44"/>
      <c r="APK99" s="44"/>
      <c r="APL99" s="44"/>
      <c r="APM99" s="44"/>
      <c r="APN99" s="44"/>
      <c r="APO99" s="44"/>
      <c r="APP99" s="44"/>
      <c r="APQ99" s="44"/>
      <c r="APR99" s="44"/>
      <c r="APS99" s="44"/>
      <c r="APT99" s="44"/>
      <c r="APU99" s="44"/>
      <c r="APV99" s="44"/>
      <c r="APW99" s="44"/>
      <c r="APX99" s="44"/>
      <c r="APY99" s="44"/>
      <c r="APZ99" s="44"/>
      <c r="AQA99" s="44"/>
      <c r="AQB99" s="44"/>
      <c r="AQC99" s="44"/>
      <c r="AQD99" s="44"/>
      <c r="AQE99" s="44"/>
      <c r="AQF99" s="44"/>
      <c r="AQG99" s="44"/>
      <c r="AQH99" s="44"/>
      <c r="AQI99" s="44"/>
      <c r="AQJ99" s="44"/>
      <c r="AQK99" s="44"/>
      <c r="AQL99" s="44"/>
      <c r="AQM99" s="44"/>
      <c r="AQN99" s="44"/>
      <c r="AQO99" s="44"/>
      <c r="AQP99" s="44"/>
      <c r="AQQ99" s="44"/>
      <c r="AQR99" s="44"/>
      <c r="AQS99" s="44"/>
      <c r="AQT99" s="44"/>
      <c r="AQU99" s="44"/>
      <c r="AQV99" s="44"/>
      <c r="AQW99" s="44"/>
      <c r="AQX99" s="44"/>
      <c r="AQY99" s="44"/>
      <c r="AQZ99" s="44"/>
      <c r="ARA99" s="44"/>
      <c r="ARB99" s="44"/>
      <c r="ARC99" s="44"/>
      <c r="ARD99" s="44"/>
      <c r="ARE99" s="44"/>
      <c r="ARF99" s="44"/>
      <c r="ARG99" s="44"/>
      <c r="ARH99" s="44"/>
      <c r="ARI99" s="44"/>
      <c r="ARJ99" s="44"/>
      <c r="ARK99" s="44"/>
      <c r="ARL99" s="44"/>
      <c r="ARM99" s="44"/>
      <c r="ARN99" s="44"/>
      <c r="ARO99" s="44"/>
      <c r="ARP99" s="44"/>
      <c r="ARQ99" s="44"/>
      <c r="ARR99" s="44"/>
      <c r="ARS99" s="44"/>
      <c r="ART99" s="44"/>
      <c r="ARU99" s="44"/>
      <c r="ARV99" s="44"/>
      <c r="ARW99" s="44"/>
      <c r="ARX99" s="44"/>
      <c r="ARY99" s="44"/>
      <c r="ARZ99" s="44"/>
      <c r="ASA99" s="44"/>
      <c r="ASB99" s="44"/>
      <c r="ASC99" s="44"/>
      <c r="ASD99" s="44"/>
      <c r="ASE99" s="44"/>
      <c r="ASF99" s="44"/>
      <c r="ASG99" s="44"/>
      <c r="ASH99" s="44"/>
      <c r="ASI99" s="44"/>
      <c r="ASJ99" s="44"/>
      <c r="ASK99" s="44"/>
      <c r="ASL99" s="44"/>
      <c r="ASM99" s="44"/>
      <c r="ASN99" s="44"/>
      <c r="ASO99" s="44"/>
      <c r="ASP99" s="44"/>
      <c r="ASQ99" s="44"/>
      <c r="ASR99" s="44"/>
      <c r="ASS99" s="44"/>
      <c r="AST99" s="44"/>
      <c r="ASU99" s="44"/>
      <c r="ASV99" s="44"/>
      <c r="ASW99" s="44"/>
      <c r="ASX99" s="44"/>
      <c r="ASY99" s="44"/>
      <c r="ASZ99" s="44"/>
      <c r="ATA99" s="44"/>
      <c r="ATB99" s="44"/>
      <c r="ATC99" s="44"/>
      <c r="ATD99" s="44"/>
      <c r="ATE99" s="44"/>
      <c r="ATF99" s="44"/>
      <c r="ATG99" s="44"/>
      <c r="ATH99" s="44"/>
      <c r="ATI99" s="44"/>
      <c r="ATJ99" s="44"/>
      <c r="ATK99" s="44"/>
      <c r="ATL99" s="44"/>
      <c r="ATM99" s="44"/>
      <c r="ATN99" s="44"/>
      <c r="ATO99" s="44"/>
      <c r="ATP99" s="44"/>
      <c r="ATQ99" s="44"/>
      <c r="ATR99" s="44"/>
      <c r="ATS99" s="44"/>
      <c r="ATT99" s="44"/>
      <c r="ATU99" s="44"/>
      <c r="ATV99" s="44"/>
      <c r="ATW99" s="44"/>
      <c r="ATX99" s="44"/>
      <c r="ATY99" s="44"/>
      <c r="ATZ99" s="44"/>
      <c r="AUA99" s="44"/>
      <c r="AUB99" s="44"/>
      <c r="AUC99" s="44"/>
      <c r="AUD99" s="44"/>
      <c r="AUE99" s="44"/>
      <c r="AUF99" s="44"/>
      <c r="AUG99" s="44"/>
      <c r="AUH99" s="44"/>
      <c r="AUI99" s="44"/>
      <c r="AUJ99" s="44"/>
      <c r="AUK99" s="44"/>
      <c r="AUL99" s="44"/>
      <c r="AUM99" s="44"/>
      <c r="AUN99" s="44"/>
      <c r="AUO99" s="44"/>
      <c r="AUP99" s="44"/>
      <c r="AUQ99" s="44"/>
      <c r="AUR99" s="44"/>
      <c r="AUS99" s="44"/>
      <c r="AUT99" s="44"/>
      <c r="AUU99" s="44"/>
      <c r="AUV99" s="44"/>
      <c r="AUW99" s="44"/>
      <c r="AUX99" s="44"/>
      <c r="AUY99" s="44"/>
      <c r="AUZ99" s="44"/>
      <c r="AVA99" s="44"/>
      <c r="AVB99" s="44"/>
      <c r="AVC99" s="44"/>
      <c r="AVD99" s="44"/>
      <c r="AVE99" s="44"/>
      <c r="AVF99" s="44"/>
      <c r="AVG99" s="44"/>
      <c r="AVH99" s="44"/>
      <c r="AVI99" s="44"/>
      <c r="AVJ99" s="44"/>
      <c r="AVK99" s="44"/>
      <c r="AVL99" s="44"/>
      <c r="AVM99" s="44"/>
      <c r="AVN99" s="44"/>
      <c r="AVO99" s="44"/>
      <c r="AVP99" s="44"/>
      <c r="AVQ99" s="44"/>
      <c r="AVR99" s="44"/>
      <c r="AVS99" s="44"/>
      <c r="AVT99" s="44"/>
      <c r="AVU99" s="44"/>
      <c r="AVV99" s="44"/>
      <c r="AVW99" s="44"/>
      <c r="AVX99" s="44"/>
      <c r="AVY99" s="44"/>
      <c r="AVZ99" s="44"/>
      <c r="AWA99" s="44"/>
      <c r="AWB99" s="44"/>
      <c r="AWC99" s="44"/>
      <c r="AWD99" s="44"/>
      <c r="AWE99" s="44"/>
      <c r="AWF99" s="44"/>
      <c r="AWG99" s="44"/>
      <c r="AWH99" s="44"/>
      <c r="AWI99" s="44"/>
      <c r="AWJ99" s="44"/>
      <c r="AWK99" s="44"/>
      <c r="AWL99" s="44"/>
      <c r="AWM99" s="44"/>
      <c r="AWN99" s="44"/>
      <c r="AWO99" s="44"/>
      <c r="AWP99" s="44"/>
      <c r="AWQ99" s="44"/>
      <c r="AWR99" s="44"/>
      <c r="AWS99" s="44"/>
      <c r="AWT99" s="44"/>
      <c r="AWU99" s="44"/>
      <c r="AWV99" s="44"/>
      <c r="AWW99" s="44"/>
      <c r="AWX99" s="44"/>
      <c r="AWY99" s="44"/>
      <c r="AWZ99" s="44"/>
      <c r="AXA99" s="44"/>
      <c r="AXB99" s="44"/>
      <c r="AXC99" s="44"/>
      <c r="AXD99" s="44"/>
      <c r="AXE99" s="44"/>
      <c r="AXF99" s="44"/>
      <c r="AXG99" s="44"/>
      <c r="AXH99" s="44"/>
      <c r="AXI99" s="44"/>
      <c r="AXJ99" s="44"/>
      <c r="AXK99" s="44"/>
      <c r="AXL99" s="44"/>
      <c r="AXM99" s="44"/>
      <c r="AXN99" s="44"/>
      <c r="AXO99" s="44"/>
      <c r="AXP99" s="44"/>
      <c r="AXQ99" s="44"/>
      <c r="AXR99" s="44"/>
      <c r="AXS99" s="44"/>
      <c r="AXT99" s="44"/>
      <c r="AXU99" s="44"/>
      <c r="AXV99" s="44"/>
      <c r="AXW99" s="44"/>
      <c r="AXX99" s="44"/>
      <c r="AXY99" s="44"/>
      <c r="AXZ99" s="44"/>
      <c r="AYA99" s="44"/>
      <c r="AYB99" s="44"/>
      <c r="AYC99" s="44"/>
      <c r="AYD99" s="44"/>
      <c r="AYE99" s="44"/>
      <c r="AYF99" s="44"/>
      <c r="AYG99" s="44"/>
      <c r="AYH99" s="44"/>
      <c r="AYI99" s="44"/>
      <c r="AYJ99" s="44"/>
      <c r="AYK99" s="44"/>
      <c r="AYL99" s="44"/>
      <c r="AYM99" s="44"/>
      <c r="AYN99" s="44"/>
      <c r="AYO99" s="44"/>
      <c r="AYP99" s="44"/>
      <c r="AYQ99" s="44"/>
      <c r="AYR99" s="44"/>
      <c r="AYS99" s="44"/>
      <c r="AYT99" s="44"/>
      <c r="AYU99" s="44"/>
      <c r="AYV99" s="44"/>
      <c r="AYW99" s="44"/>
      <c r="AYX99" s="44"/>
      <c r="AYY99" s="44"/>
      <c r="AYZ99" s="44"/>
      <c r="AZA99" s="44"/>
      <c r="AZB99" s="44"/>
      <c r="AZC99" s="44"/>
      <c r="AZD99" s="44"/>
      <c r="AZE99" s="44"/>
      <c r="AZF99" s="44"/>
      <c r="AZG99" s="44"/>
      <c r="AZH99" s="44"/>
      <c r="AZI99" s="44"/>
      <c r="AZJ99" s="44"/>
      <c r="AZK99" s="44"/>
      <c r="AZL99" s="44"/>
      <c r="AZM99" s="44"/>
      <c r="AZN99" s="44"/>
      <c r="AZO99" s="44"/>
      <c r="AZP99" s="44"/>
      <c r="AZQ99" s="44"/>
      <c r="AZR99" s="44"/>
      <c r="AZS99" s="44"/>
      <c r="AZT99" s="44"/>
      <c r="AZU99" s="44"/>
      <c r="AZV99" s="44"/>
      <c r="AZW99" s="44"/>
      <c r="AZX99" s="44"/>
      <c r="AZY99" s="44"/>
      <c r="AZZ99" s="44"/>
      <c r="BAA99" s="44"/>
      <c r="BAB99" s="44"/>
      <c r="BAC99" s="44"/>
      <c r="BAD99" s="44"/>
      <c r="BAE99" s="44"/>
      <c r="BAF99" s="44"/>
      <c r="BAG99" s="44"/>
      <c r="BAH99" s="44"/>
      <c r="BAI99" s="44"/>
      <c r="BAJ99" s="44"/>
      <c r="BAK99" s="44"/>
      <c r="BAL99" s="44"/>
      <c r="BAM99" s="44"/>
      <c r="BAN99" s="44"/>
      <c r="BAO99" s="44"/>
      <c r="BAP99" s="44"/>
      <c r="BAQ99" s="44"/>
      <c r="BAR99" s="44"/>
      <c r="BAS99" s="44"/>
      <c r="BAT99" s="44"/>
      <c r="BAU99" s="44"/>
      <c r="BAV99" s="44"/>
      <c r="BAW99" s="44"/>
      <c r="BAX99" s="44"/>
      <c r="BAY99" s="44"/>
      <c r="BAZ99" s="44"/>
      <c r="BBA99" s="44"/>
      <c r="BBB99" s="44"/>
      <c r="BBC99" s="44"/>
      <c r="BBD99" s="44"/>
      <c r="BBE99" s="44"/>
      <c r="BBF99" s="44"/>
      <c r="BBG99" s="44"/>
      <c r="BBH99" s="44"/>
      <c r="BBI99" s="44"/>
      <c r="BBJ99" s="44"/>
      <c r="BBK99" s="44"/>
      <c r="BBL99" s="44"/>
      <c r="BBM99" s="44"/>
      <c r="BBN99" s="44"/>
      <c r="BBO99" s="44"/>
      <c r="BBP99" s="44"/>
      <c r="BBQ99" s="44"/>
      <c r="BBR99" s="44"/>
      <c r="BBS99" s="44"/>
      <c r="BBT99" s="44"/>
      <c r="BBU99" s="44"/>
      <c r="BBV99" s="44"/>
      <c r="BBW99" s="44"/>
      <c r="BBX99" s="44"/>
      <c r="BBY99" s="44"/>
      <c r="BBZ99" s="44"/>
      <c r="BCA99" s="44"/>
      <c r="BCB99" s="44"/>
      <c r="BCC99" s="44"/>
      <c r="BCD99" s="44"/>
      <c r="BCE99" s="44"/>
      <c r="BCF99" s="44"/>
      <c r="BCG99" s="44"/>
      <c r="BCH99" s="44"/>
      <c r="BCI99" s="44"/>
      <c r="BCJ99" s="44"/>
      <c r="BCK99" s="44"/>
      <c r="BCL99" s="44"/>
      <c r="BCM99" s="44"/>
      <c r="BCN99" s="44"/>
      <c r="BCO99" s="44"/>
      <c r="BCP99" s="44"/>
      <c r="BCQ99" s="44"/>
      <c r="BCR99" s="44"/>
      <c r="BCS99" s="44"/>
      <c r="BCT99" s="44"/>
      <c r="BCU99" s="44"/>
      <c r="BCV99" s="44"/>
      <c r="BCW99" s="44"/>
      <c r="BCX99" s="44"/>
      <c r="BCY99" s="44"/>
      <c r="BCZ99" s="44"/>
      <c r="BDA99" s="44"/>
      <c r="BDB99" s="44"/>
      <c r="BDC99" s="44"/>
      <c r="BDD99" s="44"/>
      <c r="BDE99" s="44"/>
      <c r="BDF99" s="44"/>
      <c r="BDG99" s="44"/>
      <c r="BDH99" s="44"/>
      <c r="BDI99" s="44"/>
      <c r="BDJ99" s="44"/>
      <c r="BDK99" s="44"/>
      <c r="BDL99" s="44"/>
      <c r="BDM99" s="44"/>
      <c r="BDN99" s="44"/>
      <c r="BDO99" s="44"/>
      <c r="BDP99" s="44"/>
      <c r="BDQ99" s="44"/>
      <c r="BDR99" s="44"/>
      <c r="BDS99" s="44"/>
      <c r="BDT99" s="44"/>
      <c r="BDU99" s="44"/>
      <c r="BDV99" s="44"/>
      <c r="BDW99" s="44"/>
      <c r="BDX99" s="44"/>
      <c r="BDY99" s="44"/>
      <c r="BDZ99" s="44"/>
      <c r="BEA99" s="44"/>
      <c r="BEB99" s="44"/>
      <c r="BEC99" s="44"/>
      <c r="BED99" s="44"/>
      <c r="BEE99" s="44"/>
      <c r="BEF99" s="44"/>
      <c r="BEG99" s="44"/>
      <c r="BEH99" s="44"/>
      <c r="BEI99" s="44"/>
      <c r="BEJ99" s="44"/>
      <c r="BEK99" s="44"/>
      <c r="BEL99" s="44"/>
      <c r="BEM99" s="44"/>
      <c r="BEN99" s="44"/>
      <c r="BEO99" s="44"/>
      <c r="BEP99" s="44"/>
      <c r="BEQ99" s="44"/>
      <c r="BER99" s="44"/>
      <c r="BES99" s="44"/>
      <c r="BET99" s="44"/>
      <c r="BEU99" s="44"/>
      <c r="BEV99" s="44"/>
      <c r="BEW99" s="44"/>
      <c r="BEX99" s="44"/>
      <c r="BEY99" s="44"/>
      <c r="BEZ99" s="44"/>
      <c r="BFA99" s="44"/>
      <c r="BFB99" s="44"/>
      <c r="BFC99" s="44"/>
      <c r="BFD99" s="44"/>
      <c r="BFE99" s="44"/>
      <c r="BFF99" s="44"/>
      <c r="BFG99" s="44"/>
      <c r="BFH99" s="44"/>
      <c r="BFI99" s="44"/>
      <c r="BFJ99" s="44"/>
      <c r="BFK99" s="44"/>
      <c r="BFL99" s="44"/>
      <c r="BFM99" s="44"/>
      <c r="BFN99" s="44"/>
      <c r="BFO99" s="44"/>
      <c r="BFP99" s="44"/>
      <c r="BFQ99" s="44"/>
      <c r="BFR99" s="44"/>
      <c r="BFS99" s="44"/>
      <c r="BFT99" s="44"/>
      <c r="BFU99" s="44"/>
      <c r="BFV99" s="44"/>
      <c r="BFW99" s="44"/>
      <c r="BFX99" s="44"/>
      <c r="BFY99" s="44"/>
      <c r="BFZ99" s="44"/>
      <c r="BGA99" s="44"/>
      <c r="BGB99" s="44"/>
      <c r="BGC99" s="44"/>
      <c r="BGD99" s="44"/>
      <c r="BGE99" s="44"/>
      <c r="BGF99" s="44"/>
      <c r="BGG99" s="44"/>
      <c r="BGH99" s="44"/>
      <c r="BGI99" s="44"/>
      <c r="BGJ99" s="44"/>
      <c r="BGK99" s="44"/>
      <c r="BGL99" s="44"/>
      <c r="BGM99" s="44"/>
      <c r="BGN99" s="44"/>
      <c r="BGO99" s="44"/>
      <c r="BGP99" s="44"/>
      <c r="BGQ99" s="44"/>
      <c r="BGR99" s="44"/>
      <c r="BGS99" s="44"/>
      <c r="BGT99" s="44"/>
      <c r="BGU99" s="44"/>
      <c r="BGV99" s="44"/>
      <c r="BGW99" s="44"/>
      <c r="BGX99" s="44"/>
      <c r="BGY99" s="44"/>
      <c r="BGZ99" s="44"/>
      <c r="BHA99" s="44"/>
      <c r="BHB99" s="44"/>
      <c r="BHC99" s="44"/>
      <c r="BHD99" s="44"/>
      <c r="BHE99" s="44"/>
      <c r="BHF99" s="44"/>
      <c r="BHG99" s="44"/>
      <c r="BHH99" s="44"/>
      <c r="BHI99" s="44"/>
      <c r="BHJ99" s="44"/>
      <c r="BHK99" s="44"/>
      <c r="BHL99" s="44"/>
      <c r="BHM99" s="44"/>
      <c r="BHN99" s="44"/>
      <c r="BHO99" s="44"/>
      <c r="BHP99" s="44"/>
      <c r="BHQ99" s="44"/>
      <c r="BHR99" s="44"/>
      <c r="BHS99" s="44"/>
      <c r="BHT99" s="44"/>
      <c r="BHU99" s="44"/>
      <c r="BHV99" s="44"/>
      <c r="BHW99" s="44"/>
      <c r="BHX99" s="44"/>
      <c r="BHY99" s="44"/>
      <c r="BHZ99" s="44"/>
      <c r="BIA99" s="44"/>
      <c r="BIB99" s="44"/>
      <c r="BIC99" s="44"/>
      <c r="BID99" s="44"/>
      <c r="BIE99" s="44"/>
      <c r="BIF99" s="44"/>
      <c r="BIG99" s="44"/>
      <c r="BIH99" s="44"/>
      <c r="BII99" s="44"/>
      <c r="BIJ99" s="44"/>
      <c r="BIK99" s="44"/>
      <c r="BIL99" s="44"/>
      <c r="BIM99" s="44"/>
      <c r="BIN99" s="44"/>
      <c r="BIO99" s="44"/>
      <c r="BIP99" s="44"/>
      <c r="BIQ99" s="44"/>
      <c r="BIR99" s="44"/>
      <c r="BIS99" s="44"/>
      <c r="BIT99" s="44"/>
      <c r="BIU99" s="44"/>
      <c r="BIV99" s="44"/>
      <c r="BIW99" s="44"/>
      <c r="BIX99" s="44"/>
      <c r="BIY99" s="44"/>
      <c r="BIZ99" s="44"/>
      <c r="BJA99" s="44"/>
      <c r="BJB99" s="44"/>
      <c r="BJC99" s="44"/>
      <c r="BJD99" s="44"/>
      <c r="BJE99" s="44"/>
      <c r="BJF99" s="44"/>
      <c r="BJG99" s="44"/>
      <c r="BJH99" s="44"/>
      <c r="BJI99" s="44"/>
      <c r="BJJ99" s="44"/>
      <c r="BJK99" s="44"/>
      <c r="BJL99" s="44"/>
      <c r="BJM99" s="44"/>
      <c r="BJN99" s="44"/>
      <c r="BJO99" s="44"/>
      <c r="BJP99" s="44"/>
      <c r="BJQ99" s="44"/>
      <c r="BJR99" s="44"/>
      <c r="BJS99" s="44"/>
      <c r="BJT99" s="44"/>
      <c r="BJU99" s="44"/>
      <c r="BJV99" s="44"/>
      <c r="BJW99" s="44"/>
      <c r="BJX99" s="44"/>
      <c r="BJY99" s="44"/>
      <c r="BJZ99" s="44"/>
      <c r="BKA99" s="44"/>
      <c r="BKB99" s="44"/>
      <c r="BKC99" s="44"/>
      <c r="BKD99" s="44"/>
      <c r="BKE99" s="44"/>
      <c r="BKF99" s="44"/>
      <c r="BKG99" s="44"/>
      <c r="BKH99" s="44"/>
      <c r="BKI99" s="44"/>
      <c r="BKJ99" s="44"/>
      <c r="BKK99" s="44"/>
      <c r="BKL99" s="44"/>
      <c r="BKM99" s="44"/>
      <c r="BKN99" s="44"/>
      <c r="BKO99" s="44"/>
      <c r="BKP99" s="44"/>
      <c r="BKQ99" s="44"/>
      <c r="BKR99" s="44"/>
      <c r="BKS99" s="44"/>
      <c r="BKT99" s="44"/>
      <c r="BKU99" s="44"/>
      <c r="BKV99" s="44"/>
      <c r="BKW99" s="44"/>
      <c r="BKX99" s="44"/>
      <c r="BKY99" s="44"/>
      <c r="BKZ99" s="44"/>
      <c r="BLA99" s="44"/>
      <c r="BLB99" s="44"/>
      <c r="BLC99" s="44"/>
      <c r="BLD99" s="44"/>
      <c r="BLE99" s="44"/>
      <c r="BLF99" s="44"/>
      <c r="BLG99" s="44"/>
      <c r="BLH99" s="44"/>
      <c r="BLI99" s="44"/>
      <c r="BLJ99" s="44"/>
      <c r="BLK99" s="44"/>
      <c r="BLL99" s="44"/>
      <c r="BLM99" s="44"/>
      <c r="BLN99" s="44"/>
      <c r="BLO99" s="44"/>
      <c r="BLP99" s="44"/>
      <c r="BLQ99" s="44"/>
      <c r="BLR99" s="44"/>
      <c r="BLS99" s="44"/>
      <c r="BLT99" s="44"/>
      <c r="BLU99" s="44"/>
      <c r="BLV99" s="44"/>
      <c r="BLW99" s="44"/>
      <c r="BLX99" s="44"/>
      <c r="BLY99" s="44"/>
      <c r="BLZ99" s="44"/>
      <c r="BMA99" s="44"/>
      <c r="BMB99" s="44"/>
      <c r="BMC99" s="44"/>
      <c r="BMD99" s="44"/>
      <c r="BME99" s="44"/>
      <c r="BMF99" s="44"/>
      <c r="BMG99" s="44"/>
      <c r="BMH99" s="44"/>
      <c r="BMI99" s="44"/>
      <c r="BMJ99" s="44"/>
      <c r="BMK99" s="44"/>
      <c r="BML99" s="44"/>
      <c r="BMM99" s="44"/>
      <c r="BMN99" s="44"/>
      <c r="BMO99" s="44"/>
      <c r="BMP99" s="44"/>
      <c r="BMQ99" s="44"/>
      <c r="BMR99" s="44"/>
      <c r="BMS99" s="44"/>
      <c r="BMT99" s="44"/>
      <c r="BMU99" s="44"/>
      <c r="BMV99" s="44"/>
      <c r="BMW99" s="44"/>
      <c r="BMX99" s="44"/>
      <c r="BMY99" s="44"/>
      <c r="BMZ99" s="44"/>
      <c r="BNA99" s="44"/>
      <c r="BNB99" s="44"/>
      <c r="BNC99" s="44"/>
      <c r="BND99" s="44"/>
      <c r="BNE99" s="44"/>
      <c r="BNF99" s="44"/>
      <c r="BNG99" s="44"/>
      <c r="BNH99" s="44"/>
      <c r="BNI99" s="44"/>
      <c r="BNJ99" s="44"/>
      <c r="BNK99" s="44"/>
      <c r="BNL99" s="44"/>
      <c r="BNM99" s="44"/>
      <c r="BNN99" s="44"/>
      <c r="BNO99" s="44"/>
      <c r="BNP99" s="44"/>
      <c r="BNQ99" s="44"/>
      <c r="BNR99" s="44"/>
      <c r="BNS99" s="44"/>
      <c r="BNT99" s="44"/>
      <c r="BNU99" s="44"/>
      <c r="BNV99" s="44"/>
      <c r="BNW99" s="44"/>
      <c r="BNX99" s="44"/>
      <c r="BNY99" s="44"/>
      <c r="BNZ99" s="44"/>
      <c r="BOA99" s="44"/>
      <c r="BOB99" s="44"/>
      <c r="BOC99" s="44"/>
      <c r="BOD99" s="44"/>
      <c r="BOE99" s="44"/>
      <c r="BOF99" s="44"/>
      <c r="BOG99" s="44"/>
      <c r="BOH99" s="44"/>
      <c r="BOI99" s="44"/>
      <c r="BOJ99" s="44"/>
      <c r="BOK99" s="44"/>
      <c r="BOL99" s="44"/>
      <c r="BOM99" s="44"/>
      <c r="BON99" s="44"/>
      <c r="BOO99" s="44"/>
      <c r="BOP99" s="44"/>
      <c r="BOQ99" s="44"/>
      <c r="BOR99" s="44"/>
      <c r="BOS99" s="44"/>
      <c r="BOT99" s="44"/>
      <c r="BOU99" s="44"/>
      <c r="BOV99" s="44"/>
      <c r="BOW99" s="44"/>
      <c r="BOX99" s="44"/>
      <c r="BOY99" s="44"/>
      <c r="BOZ99" s="44"/>
      <c r="BPA99" s="44"/>
      <c r="BPB99" s="44"/>
      <c r="BPC99" s="44"/>
      <c r="BPD99" s="44"/>
      <c r="BPE99" s="44"/>
      <c r="BPF99" s="44"/>
      <c r="BPG99" s="44"/>
      <c r="BPH99" s="44"/>
      <c r="BPI99" s="44"/>
      <c r="BPJ99" s="44"/>
      <c r="BPK99" s="44"/>
      <c r="BPL99" s="44"/>
      <c r="BPM99" s="44"/>
      <c r="BPN99" s="44"/>
      <c r="BPO99" s="44"/>
      <c r="BPP99" s="44"/>
      <c r="BPQ99" s="44"/>
      <c r="BPR99" s="44"/>
      <c r="BPS99" s="44"/>
      <c r="BPT99" s="44"/>
      <c r="BPU99" s="44"/>
      <c r="BPV99" s="44"/>
      <c r="BPW99" s="44"/>
      <c r="BPX99" s="44"/>
      <c r="BPY99" s="44"/>
      <c r="BPZ99" s="44"/>
      <c r="BQA99" s="44"/>
      <c r="BQB99" s="44"/>
      <c r="BQC99" s="44"/>
      <c r="BQD99" s="44"/>
      <c r="BQE99" s="44"/>
      <c r="BQF99" s="44"/>
      <c r="BQG99" s="44"/>
      <c r="BQH99" s="44"/>
      <c r="BQI99" s="44"/>
      <c r="BQJ99" s="44"/>
      <c r="BQK99" s="44"/>
      <c r="BQL99" s="44"/>
      <c r="BQM99" s="44"/>
      <c r="BQN99" s="44"/>
      <c r="BQO99" s="44"/>
      <c r="BQP99" s="44"/>
      <c r="BQQ99" s="44"/>
      <c r="BQR99" s="44"/>
      <c r="BQS99" s="44"/>
      <c r="BQT99" s="44"/>
      <c r="BQU99" s="44"/>
      <c r="BQV99" s="44"/>
      <c r="BQW99" s="44"/>
      <c r="BQX99" s="44"/>
      <c r="BQY99" s="44"/>
      <c r="BQZ99" s="44"/>
      <c r="BRA99" s="44"/>
      <c r="BRB99" s="44"/>
      <c r="BRC99" s="44"/>
      <c r="BRD99" s="44"/>
      <c r="BRE99" s="44"/>
      <c r="BRF99" s="44"/>
      <c r="BRG99" s="44"/>
      <c r="BRH99" s="44"/>
      <c r="BRI99" s="44"/>
      <c r="BRJ99" s="44"/>
      <c r="BRK99" s="44"/>
      <c r="BRL99" s="44"/>
      <c r="BRM99" s="44"/>
      <c r="BRN99" s="44"/>
      <c r="BRO99" s="44"/>
      <c r="BRP99" s="44"/>
      <c r="BRQ99" s="44"/>
      <c r="BRR99" s="44"/>
      <c r="BRS99" s="44"/>
      <c r="BRT99" s="44"/>
      <c r="BRU99" s="44"/>
      <c r="BRV99" s="44"/>
      <c r="BRW99" s="44"/>
      <c r="BRX99" s="44"/>
      <c r="BRY99" s="44"/>
      <c r="BRZ99" s="44"/>
      <c r="BSA99" s="44"/>
      <c r="BSB99" s="44"/>
      <c r="BSC99" s="44"/>
      <c r="BSD99" s="44"/>
      <c r="BSE99" s="44"/>
      <c r="BSF99" s="44"/>
      <c r="BSG99" s="44"/>
      <c r="BSH99" s="44"/>
      <c r="BSI99" s="44"/>
      <c r="BSJ99" s="44"/>
      <c r="BSK99" s="44"/>
      <c r="BSL99" s="44"/>
      <c r="BSM99" s="44"/>
      <c r="BSN99" s="44"/>
      <c r="BSO99" s="44"/>
      <c r="BSP99" s="44"/>
      <c r="BSQ99" s="44"/>
      <c r="BSR99" s="44"/>
      <c r="BSS99" s="44"/>
      <c r="BST99" s="44"/>
      <c r="BSU99" s="44"/>
      <c r="BSV99" s="44"/>
      <c r="BSW99" s="44"/>
      <c r="BSX99" s="44"/>
      <c r="BSY99" s="44"/>
      <c r="BSZ99" s="44"/>
      <c r="BTA99" s="44"/>
      <c r="BTB99" s="44"/>
      <c r="BTC99" s="44"/>
      <c r="BTD99" s="44"/>
      <c r="BTE99" s="44"/>
      <c r="BTF99" s="44"/>
      <c r="BTG99" s="44"/>
      <c r="BTH99" s="44"/>
      <c r="BTI99" s="44"/>
      <c r="BTJ99" s="44"/>
      <c r="BTK99" s="44"/>
      <c r="BTL99" s="44"/>
      <c r="BTM99" s="44"/>
      <c r="BTN99" s="44"/>
      <c r="BTO99" s="44"/>
      <c r="BTP99" s="44"/>
      <c r="BTQ99" s="44"/>
      <c r="BTR99" s="44"/>
      <c r="BTS99" s="44"/>
      <c r="BTT99" s="44"/>
      <c r="BTU99" s="44"/>
      <c r="BTV99" s="44"/>
      <c r="BTW99" s="44"/>
      <c r="BTX99" s="44"/>
      <c r="BTY99" s="44"/>
      <c r="BTZ99" s="44"/>
      <c r="BUA99" s="44"/>
      <c r="BUB99" s="44"/>
      <c r="BUC99" s="44"/>
      <c r="BUD99" s="44"/>
      <c r="BUE99" s="44"/>
      <c r="BUF99" s="44"/>
      <c r="BUG99" s="44"/>
      <c r="BUH99" s="44"/>
      <c r="BUI99" s="44"/>
      <c r="BUJ99" s="44"/>
      <c r="BUK99" s="44"/>
      <c r="BUL99" s="44"/>
      <c r="BUM99" s="44"/>
      <c r="BUN99" s="44"/>
      <c r="BUO99" s="44"/>
      <c r="BUP99" s="44"/>
      <c r="BUQ99" s="44"/>
      <c r="BUR99" s="44"/>
      <c r="BUS99" s="44"/>
      <c r="BUT99" s="44"/>
      <c r="BUU99" s="44"/>
      <c r="BUV99" s="44"/>
      <c r="BUW99" s="44"/>
      <c r="BUX99" s="44"/>
      <c r="BUY99" s="44"/>
      <c r="BUZ99" s="44"/>
      <c r="BVA99" s="44"/>
      <c r="BVB99" s="44"/>
      <c r="BVC99" s="44"/>
      <c r="BVD99" s="44"/>
      <c r="BVE99" s="44"/>
      <c r="BVF99" s="44"/>
      <c r="BVG99" s="44"/>
      <c r="BVH99" s="44"/>
      <c r="BVI99" s="44"/>
      <c r="BVJ99" s="44"/>
      <c r="BVK99" s="44"/>
      <c r="BVL99" s="44"/>
      <c r="BVM99" s="44"/>
      <c r="BVN99" s="44"/>
      <c r="BVO99" s="44"/>
      <c r="BVP99" s="44"/>
      <c r="BVQ99" s="44"/>
      <c r="BVR99" s="44"/>
      <c r="BVS99" s="44"/>
      <c r="BVT99" s="44"/>
      <c r="BVU99" s="44"/>
      <c r="BVV99" s="44"/>
      <c r="BVW99" s="44"/>
      <c r="BVX99" s="44"/>
      <c r="BVY99" s="44"/>
      <c r="BVZ99" s="44"/>
      <c r="BWA99" s="44"/>
      <c r="BWB99" s="44"/>
      <c r="BWC99" s="44"/>
      <c r="BWD99" s="44"/>
      <c r="BWE99" s="44"/>
      <c r="BWF99" s="44"/>
      <c r="BWG99" s="44"/>
      <c r="BWH99" s="44"/>
      <c r="BWI99" s="44"/>
      <c r="BWJ99" s="44"/>
      <c r="BWK99" s="44"/>
      <c r="BWL99" s="44"/>
      <c r="BWM99" s="44"/>
      <c r="BWN99" s="44"/>
      <c r="BWO99" s="44"/>
      <c r="BWP99" s="44"/>
      <c r="BWQ99" s="44"/>
      <c r="BWR99" s="44"/>
      <c r="BWS99" s="44"/>
      <c r="BWT99" s="44"/>
      <c r="BWU99" s="44"/>
      <c r="BWV99" s="44"/>
      <c r="BWW99" s="44"/>
      <c r="BWX99" s="44"/>
      <c r="BWY99" s="44"/>
      <c r="BWZ99" s="44"/>
      <c r="BXA99" s="44"/>
      <c r="BXB99" s="44"/>
      <c r="BXC99" s="44"/>
      <c r="BXD99" s="44"/>
      <c r="BXE99" s="44"/>
      <c r="BXF99" s="44"/>
      <c r="BXG99" s="44"/>
      <c r="BXH99" s="44"/>
      <c r="BXI99" s="44"/>
      <c r="BXJ99" s="44"/>
      <c r="BXK99" s="44"/>
      <c r="BXL99" s="44"/>
      <c r="BXM99" s="44"/>
      <c r="BXN99" s="44"/>
      <c r="BXO99" s="44"/>
      <c r="BXP99" s="44"/>
      <c r="BXQ99" s="44"/>
      <c r="BXR99" s="44"/>
      <c r="BXS99" s="44"/>
      <c r="BXT99" s="44"/>
      <c r="BXU99" s="44"/>
      <c r="BXV99" s="44"/>
      <c r="BXW99" s="44"/>
      <c r="BXX99" s="44"/>
      <c r="BXY99" s="44"/>
      <c r="BXZ99" s="44"/>
      <c r="BYA99" s="44"/>
      <c r="BYB99" s="44"/>
      <c r="BYC99" s="44"/>
      <c r="BYD99" s="44"/>
      <c r="BYE99" s="44"/>
      <c r="BYF99" s="44"/>
      <c r="BYG99" s="44"/>
      <c r="BYH99" s="44"/>
      <c r="BYI99" s="44"/>
      <c r="BYJ99" s="44"/>
      <c r="BYK99" s="44"/>
      <c r="BYL99" s="44"/>
      <c r="BYM99" s="44"/>
      <c r="BYN99" s="44"/>
      <c r="BYO99" s="44"/>
      <c r="BYP99" s="44"/>
      <c r="BYQ99" s="44"/>
      <c r="BYR99" s="44"/>
      <c r="BYS99" s="44"/>
      <c r="BYT99" s="44"/>
      <c r="BYU99" s="44"/>
      <c r="BYV99" s="44"/>
      <c r="BYW99" s="44"/>
      <c r="BYX99" s="44"/>
      <c r="BYY99" s="44"/>
      <c r="BYZ99" s="44"/>
      <c r="BZA99" s="44"/>
      <c r="BZB99" s="44"/>
      <c r="BZC99" s="44"/>
      <c r="BZD99" s="44"/>
      <c r="BZE99" s="44"/>
      <c r="BZF99" s="44"/>
      <c r="BZG99" s="44"/>
      <c r="BZH99" s="44"/>
      <c r="BZI99" s="44"/>
      <c r="BZJ99" s="44"/>
      <c r="BZK99" s="44"/>
      <c r="BZL99" s="44"/>
      <c r="BZM99" s="44"/>
      <c r="BZN99" s="44"/>
      <c r="BZO99" s="44"/>
      <c r="BZP99" s="44"/>
      <c r="BZQ99" s="44"/>
      <c r="BZR99" s="44"/>
      <c r="BZS99" s="44"/>
      <c r="BZT99" s="44"/>
      <c r="BZU99" s="44"/>
      <c r="BZV99" s="44"/>
      <c r="BZW99" s="44"/>
      <c r="BZX99" s="44"/>
      <c r="BZY99" s="44"/>
      <c r="BZZ99" s="44"/>
      <c r="CAA99" s="44"/>
      <c r="CAB99" s="44"/>
      <c r="CAC99" s="44"/>
      <c r="CAD99" s="44"/>
      <c r="CAE99" s="44"/>
      <c r="CAF99" s="44"/>
      <c r="CAG99" s="44"/>
      <c r="CAH99" s="44"/>
      <c r="CAI99" s="44"/>
      <c r="CAJ99" s="44"/>
      <c r="CAK99" s="44"/>
      <c r="CAL99" s="44"/>
      <c r="CAM99" s="44"/>
      <c r="CAN99" s="44"/>
      <c r="CAO99" s="44"/>
      <c r="CAP99" s="44"/>
      <c r="CAQ99" s="44"/>
      <c r="CAR99" s="44"/>
      <c r="CAS99" s="44"/>
      <c r="CAT99" s="44"/>
      <c r="CAU99" s="44"/>
      <c r="CAV99" s="44"/>
      <c r="CAW99" s="44"/>
      <c r="CAX99" s="44"/>
      <c r="CAY99" s="44"/>
      <c r="CAZ99" s="44"/>
      <c r="CBA99" s="44"/>
      <c r="CBB99" s="44"/>
      <c r="CBC99" s="44"/>
      <c r="CBD99" s="44"/>
      <c r="CBE99" s="44"/>
      <c r="CBF99" s="44"/>
      <c r="CBG99" s="44"/>
      <c r="CBH99" s="44"/>
      <c r="CBI99" s="44"/>
      <c r="CBJ99" s="44"/>
      <c r="CBK99" s="44"/>
      <c r="CBL99" s="44"/>
      <c r="CBM99" s="44"/>
      <c r="CBN99" s="44"/>
      <c r="CBO99" s="44"/>
      <c r="CBP99" s="44"/>
      <c r="CBQ99" s="44"/>
      <c r="CBR99" s="44"/>
      <c r="CBS99" s="44"/>
      <c r="CBT99" s="44"/>
      <c r="CBU99" s="44"/>
      <c r="CBV99" s="44"/>
      <c r="CBW99" s="44"/>
      <c r="CBX99" s="44"/>
      <c r="CBY99" s="44"/>
      <c r="CBZ99" s="44"/>
      <c r="CCA99" s="44"/>
      <c r="CCB99" s="44"/>
      <c r="CCC99" s="44"/>
      <c r="CCD99" s="44"/>
      <c r="CCE99" s="44"/>
      <c r="CCF99" s="44"/>
      <c r="CCG99" s="44"/>
      <c r="CCH99" s="44"/>
      <c r="CCI99" s="44"/>
      <c r="CCJ99" s="44"/>
      <c r="CCK99" s="44"/>
      <c r="CCL99" s="44"/>
      <c r="CCM99" s="44"/>
      <c r="CCN99" s="44"/>
      <c r="CCO99" s="44"/>
      <c r="CCP99" s="44"/>
      <c r="CCQ99" s="44"/>
      <c r="CCR99" s="44"/>
      <c r="CCS99" s="44"/>
      <c r="CCT99" s="44"/>
      <c r="CCU99" s="44"/>
      <c r="CCV99" s="44"/>
      <c r="CCW99" s="44"/>
      <c r="CCX99" s="44"/>
      <c r="CCY99" s="44"/>
      <c r="CCZ99" s="44"/>
      <c r="CDA99" s="44"/>
      <c r="CDB99" s="44"/>
      <c r="CDC99" s="44"/>
      <c r="CDD99" s="44"/>
      <c r="CDE99" s="44"/>
      <c r="CDF99" s="44"/>
      <c r="CDG99" s="44"/>
      <c r="CDH99" s="44"/>
      <c r="CDI99" s="44"/>
      <c r="CDJ99" s="44"/>
      <c r="CDK99" s="44"/>
      <c r="CDL99" s="44"/>
      <c r="CDM99" s="44"/>
      <c r="CDN99" s="44"/>
      <c r="CDO99" s="44"/>
      <c r="CDP99" s="44"/>
      <c r="CDQ99" s="44"/>
      <c r="CDR99" s="44"/>
      <c r="CDS99" s="44"/>
      <c r="CDT99" s="44"/>
      <c r="CDU99" s="44"/>
      <c r="CDV99" s="44"/>
      <c r="CDW99" s="44"/>
      <c r="CDX99" s="44"/>
      <c r="CDY99" s="44"/>
      <c r="CDZ99" s="44"/>
      <c r="CEA99" s="44"/>
      <c r="CEB99" s="44"/>
      <c r="CEC99" s="44"/>
      <c r="CED99" s="44"/>
      <c r="CEE99" s="44"/>
      <c r="CEF99" s="44"/>
      <c r="CEG99" s="44"/>
      <c r="CEH99" s="44"/>
      <c r="CEI99" s="44"/>
      <c r="CEJ99" s="44"/>
      <c r="CEK99" s="44"/>
      <c r="CEL99" s="44"/>
      <c r="CEM99" s="44"/>
      <c r="CEN99" s="44"/>
      <c r="CEO99" s="44"/>
      <c r="CEP99" s="44"/>
      <c r="CEQ99" s="44"/>
      <c r="CER99" s="44"/>
      <c r="CES99" s="44"/>
      <c r="CET99" s="44"/>
      <c r="CEU99" s="44"/>
      <c r="CEV99" s="44"/>
      <c r="CEW99" s="44"/>
      <c r="CEX99" s="44"/>
      <c r="CEY99" s="44"/>
      <c r="CEZ99" s="44"/>
      <c r="CFA99" s="44"/>
      <c r="CFB99" s="44"/>
      <c r="CFC99" s="44"/>
      <c r="CFD99" s="44"/>
      <c r="CFE99" s="44"/>
      <c r="CFF99" s="44"/>
      <c r="CFG99" s="44"/>
      <c r="CFH99" s="44"/>
      <c r="CFI99" s="44"/>
      <c r="CFJ99" s="44"/>
      <c r="CFK99" s="44"/>
      <c r="CFL99" s="44"/>
      <c r="CFM99" s="44"/>
      <c r="CFN99" s="44"/>
      <c r="CFO99" s="44"/>
      <c r="CFP99" s="44"/>
      <c r="CFQ99" s="44"/>
      <c r="CFR99" s="44"/>
      <c r="CFS99" s="44"/>
      <c r="CFT99" s="44"/>
      <c r="CFU99" s="44"/>
      <c r="CFV99" s="44"/>
      <c r="CFW99" s="44"/>
      <c r="CFX99" s="44"/>
      <c r="CFY99" s="44"/>
      <c r="CFZ99" s="44"/>
      <c r="CGA99" s="44"/>
      <c r="CGB99" s="44"/>
      <c r="CGC99" s="44"/>
      <c r="CGD99" s="44"/>
      <c r="CGE99" s="44"/>
      <c r="CGF99" s="44"/>
      <c r="CGG99" s="44"/>
      <c r="CGH99" s="44"/>
      <c r="CGI99" s="44"/>
      <c r="CGJ99" s="44"/>
      <c r="CGK99" s="44"/>
      <c r="CGL99" s="44"/>
      <c r="CGM99" s="44"/>
      <c r="CGN99" s="44"/>
      <c r="CGO99" s="44"/>
      <c r="CGP99" s="44"/>
      <c r="CGQ99" s="44"/>
      <c r="CGR99" s="44"/>
      <c r="CGS99" s="44"/>
      <c r="CGT99" s="44"/>
      <c r="CGU99" s="44"/>
      <c r="CGV99" s="44"/>
      <c r="CGW99" s="44"/>
      <c r="CGX99" s="44"/>
      <c r="CGY99" s="44"/>
      <c r="CGZ99" s="44"/>
      <c r="CHA99" s="44"/>
      <c r="CHB99" s="44"/>
      <c r="CHC99" s="44"/>
      <c r="CHD99" s="44"/>
      <c r="CHE99" s="44"/>
      <c r="CHF99" s="44"/>
      <c r="CHG99" s="44"/>
      <c r="CHH99" s="44"/>
      <c r="CHI99" s="44"/>
      <c r="CHJ99" s="44"/>
      <c r="CHK99" s="44"/>
      <c r="CHL99" s="44"/>
      <c r="CHM99" s="44"/>
      <c r="CHN99" s="44"/>
      <c r="CHO99" s="44"/>
      <c r="CHP99" s="44"/>
      <c r="CHQ99" s="44"/>
      <c r="CHR99" s="44"/>
      <c r="CHS99" s="44"/>
      <c r="CHT99" s="44"/>
      <c r="CHU99" s="44"/>
      <c r="CHV99" s="44"/>
      <c r="CHW99" s="44"/>
      <c r="CHX99" s="44"/>
      <c r="CHY99" s="44"/>
      <c r="CHZ99" s="44"/>
      <c r="CIA99" s="44"/>
      <c r="CIB99" s="44"/>
      <c r="CIC99" s="44"/>
      <c r="CID99" s="44"/>
      <c r="CIE99" s="44"/>
      <c r="CIF99" s="44"/>
      <c r="CIG99" s="44"/>
      <c r="CIH99" s="44"/>
      <c r="CII99" s="44"/>
      <c r="CIJ99" s="44"/>
      <c r="CIK99" s="44"/>
      <c r="CIL99" s="44"/>
      <c r="CIM99" s="44"/>
      <c r="CIN99" s="44"/>
      <c r="CIO99" s="44"/>
      <c r="CIP99" s="44"/>
      <c r="CIQ99" s="44"/>
      <c r="CIR99" s="44"/>
      <c r="CIS99" s="44"/>
      <c r="CIT99" s="44"/>
      <c r="CIU99" s="44"/>
      <c r="CIV99" s="44"/>
      <c r="CIW99" s="44"/>
      <c r="CIX99" s="44"/>
      <c r="CIY99" s="44"/>
      <c r="CIZ99" s="44"/>
      <c r="CJA99" s="44"/>
      <c r="CJB99" s="44"/>
      <c r="CJC99" s="44"/>
      <c r="CJD99" s="44"/>
      <c r="CJE99" s="44"/>
      <c r="CJF99" s="44"/>
      <c r="CJG99" s="44"/>
      <c r="CJH99" s="44"/>
      <c r="CJI99" s="44"/>
      <c r="CJJ99" s="44"/>
      <c r="CJK99" s="44"/>
      <c r="CJL99" s="44"/>
      <c r="CJM99" s="44"/>
      <c r="CJN99" s="44"/>
      <c r="CJO99" s="44"/>
      <c r="CJP99" s="44"/>
      <c r="CJQ99" s="44"/>
      <c r="CJR99" s="44"/>
      <c r="CJS99" s="44"/>
      <c r="CJT99" s="44"/>
      <c r="CJU99" s="44"/>
      <c r="CJV99" s="44"/>
      <c r="CJW99" s="44"/>
      <c r="CJX99" s="44"/>
      <c r="CJY99" s="44"/>
      <c r="CJZ99" s="44"/>
      <c r="CKA99" s="44"/>
      <c r="CKB99" s="44"/>
      <c r="CKC99" s="44"/>
      <c r="CKD99" s="44"/>
      <c r="CKE99" s="44"/>
      <c r="CKF99" s="44"/>
      <c r="CKG99" s="44"/>
      <c r="CKH99" s="44"/>
      <c r="CKI99" s="44"/>
      <c r="CKJ99" s="44"/>
      <c r="CKK99" s="44"/>
      <c r="CKL99" s="44"/>
      <c r="CKM99" s="44"/>
      <c r="CKN99" s="44"/>
      <c r="CKO99" s="44"/>
      <c r="CKP99" s="44"/>
      <c r="CKQ99" s="44"/>
      <c r="CKR99" s="44"/>
      <c r="CKS99" s="44"/>
      <c r="CKT99" s="44"/>
      <c r="CKU99" s="44"/>
      <c r="CKV99" s="44"/>
      <c r="CKW99" s="44"/>
      <c r="CKX99" s="44"/>
      <c r="CKY99" s="44"/>
      <c r="CKZ99" s="44"/>
      <c r="CLA99" s="44"/>
      <c r="CLB99" s="44"/>
      <c r="CLC99" s="44"/>
      <c r="CLD99" s="44"/>
      <c r="CLE99" s="44"/>
      <c r="CLF99" s="44"/>
      <c r="CLG99" s="44"/>
      <c r="CLH99" s="44"/>
      <c r="CLI99" s="44"/>
      <c r="CLJ99" s="44"/>
      <c r="CLK99" s="44"/>
      <c r="CLL99" s="44"/>
      <c r="CLM99" s="44"/>
      <c r="CLN99" s="44"/>
      <c r="CLO99" s="44"/>
      <c r="CLP99" s="44"/>
      <c r="CLQ99" s="44"/>
      <c r="CLR99" s="44"/>
      <c r="CLS99" s="44"/>
      <c r="CLT99" s="44"/>
      <c r="CLU99" s="44"/>
      <c r="CLV99" s="44"/>
      <c r="CLW99" s="44"/>
      <c r="CLX99" s="44"/>
      <c r="CLY99" s="44"/>
      <c r="CLZ99" s="44"/>
      <c r="CMA99" s="44"/>
      <c r="CMB99" s="44"/>
      <c r="CMC99" s="44"/>
      <c r="CMD99" s="44"/>
      <c r="CME99" s="44"/>
      <c r="CMF99" s="44"/>
      <c r="CMG99" s="44"/>
      <c r="CMH99" s="44"/>
      <c r="CMI99" s="44"/>
      <c r="CMJ99" s="44"/>
      <c r="CMK99" s="44"/>
      <c r="CML99" s="44"/>
      <c r="CMM99" s="44"/>
      <c r="CMN99" s="44"/>
      <c r="CMO99" s="44"/>
      <c r="CMP99" s="44"/>
      <c r="CMQ99" s="44"/>
      <c r="CMR99" s="44"/>
      <c r="CMS99" s="44"/>
      <c r="CMT99" s="44"/>
      <c r="CMU99" s="44"/>
      <c r="CMV99" s="44"/>
      <c r="CMW99" s="44"/>
      <c r="CMX99" s="44"/>
      <c r="CMY99" s="44"/>
      <c r="CMZ99" s="44"/>
      <c r="CNA99" s="44"/>
      <c r="CNB99" s="44"/>
      <c r="CNC99" s="44"/>
      <c r="CND99" s="44"/>
      <c r="CNE99" s="44"/>
      <c r="CNF99" s="44"/>
      <c r="CNG99" s="44"/>
      <c r="CNH99" s="44"/>
      <c r="CNI99" s="44"/>
      <c r="CNJ99" s="44"/>
      <c r="CNK99" s="44"/>
      <c r="CNL99" s="44"/>
      <c r="CNM99" s="44"/>
      <c r="CNN99" s="44"/>
      <c r="CNO99" s="44"/>
      <c r="CNP99" s="44"/>
      <c r="CNQ99" s="44"/>
      <c r="CNR99" s="44"/>
      <c r="CNS99" s="44"/>
      <c r="CNT99" s="44"/>
      <c r="CNU99" s="44"/>
      <c r="CNV99" s="44"/>
      <c r="CNW99" s="44"/>
      <c r="CNX99" s="44"/>
      <c r="CNY99" s="44"/>
      <c r="CNZ99" s="44"/>
      <c r="COA99" s="44"/>
      <c r="COB99" s="44"/>
      <c r="COC99" s="44"/>
      <c r="COD99" s="44"/>
      <c r="COE99" s="44"/>
      <c r="COF99" s="44"/>
      <c r="COG99" s="44"/>
      <c r="COH99" s="44"/>
      <c r="COI99" s="44"/>
      <c r="COJ99" s="44"/>
      <c r="COK99" s="44"/>
      <c r="COL99" s="44"/>
      <c r="COM99" s="44"/>
      <c r="CON99" s="44"/>
      <c r="COO99" s="44"/>
      <c r="COP99" s="44"/>
      <c r="COQ99" s="44"/>
      <c r="COR99" s="44"/>
      <c r="COS99" s="44"/>
      <c r="COT99" s="44"/>
      <c r="COU99" s="44"/>
      <c r="COV99" s="44"/>
      <c r="COW99" s="44"/>
      <c r="COX99" s="44"/>
      <c r="COY99" s="44"/>
      <c r="COZ99" s="44"/>
      <c r="CPA99" s="44"/>
      <c r="CPB99" s="44"/>
      <c r="CPC99" s="44"/>
      <c r="CPD99" s="44"/>
      <c r="CPE99" s="44"/>
      <c r="CPF99" s="44"/>
      <c r="CPG99" s="44"/>
      <c r="CPH99" s="44"/>
      <c r="CPI99" s="44"/>
      <c r="CPJ99" s="44"/>
      <c r="CPK99" s="44"/>
      <c r="CPL99" s="44"/>
      <c r="CPM99" s="44"/>
      <c r="CPN99" s="44"/>
      <c r="CPO99" s="44"/>
      <c r="CPP99" s="44"/>
      <c r="CPQ99" s="44"/>
      <c r="CPR99" s="44"/>
      <c r="CPS99" s="44"/>
      <c r="CPT99" s="44"/>
      <c r="CPU99" s="44"/>
      <c r="CPV99" s="44"/>
      <c r="CPW99" s="44"/>
      <c r="CPX99" s="44"/>
      <c r="CPY99" s="44"/>
      <c r="CPZ99" s="44"/>
      <c r="CQA99" s="44"/>
      <c r="CQB99" s="44"/>
      <c r="CQC99" s="44"/>
      <c r="CQD99" s="44"/>
      <c r="CQE99" s="44"/>
      <c r="CQF99" s="44"/>
      <c r="CQG99" s="44"/>
      <c r="CQH99" s="44"/>
      <c r="CQI99" s="44"/>
      <c r="CQJ99" s="44"/>
      <c r="CQK99" s="44"/>
      <c r="CQL99" s="44"/>
      <c r="CQM99" s="44"/>
      <c r="CQN99" s="44"/>
      <c r="CQO99" s="44"/>
      <c r="CQP99" s="44"/>
      <c r="CQQ99" s="44"/>
      <c r="CQR99" s="44"/>
      <c r="CQS99" s="44"/>
      <c r="CQT99" s="44"/>
      <c r="CQU99" s="44"/>
      <c r="CQV99" s="44"/>
      <c r="CQW99" s="44"/>
      <c r="CQX99" s="44"/>
      <c r="CQY99" s="44"/>
      <c r="CQZ99" s="44"/>
      <c r="CRA99" s="44"/>
      <c r="CRB99" s="44"/>
      <c r="CRC99" s="44"/>
      <c r="CRD99" s="44"/>
      <c r="CRE99" s="44"/>
      <c r="CRF99" s="44"/>
      <c r="CRG99" s="44"/>
      <c r="CRH99" s="44"/>
      <c r="CRI99" s="44"/>
      <c r="CRJ99" s="44"/>
      <c r="CRK99" s="44"/>
      <c r="CRL99" s="44"/>
      <c r="CRM99" s="44"/>
      <c r="CRN99" s="44"/>
      <c r="CRO99" s="44"/>
      <c r="CRP99" s="44"/>
      <c r="CRQ99" s="44"/>
      <c r="CRR99" s="44"/>
      <c r="CRS99" s="44"/>
      <c r="CRT99" s="44"/>
      <c r="CRU99" s="44"/>
      <c r="CRV99" s="44"/>
      <c r="CRW99" s="44"/>
      <c r="CRX99" s="44"/>
      <c r="CRY99" s="44"/>
      <c r="CRZ99" s="44"/>
      <c r="CSA99" s="44"/>
      <c r="CSB99" s="44"/>
      <c r="CSC99" s="44"/>
      <c r="CSD99" s="44"/>
      <c r="CSE99" s="44"/>
      <c r="CSF99" s="44"/>
      <c r="CSG99" s="44"/>
      <c r="CSH99" s="44"/>
      <c r="CSI99" s="44"/>
      <c r="CSJ99" s="44"/>
      <c r="CSK99" s="44"/>
      <c r="CSL99" s="44"/>
      <c r="CSM99" s="44"/>
      <c r="CSN99" s="44"/>
      <c r="CSO99" s="44"/>
      <c r="CSP99" s="44"/>
      <c r="CSQ99" s="44"/>
      <c r="CSR99" s="44"/>
      <c r="CSS99" s="44"/>
      <c r="CST99" s="44"/>
      <c r="CSU99" s="44"/>
      <c r="CSV99" s="44"/>
      <c r="CSW99" s="44"/>
      <c r="CSX99" s="44"/>
      <c r="CSY99" s="44"/>
      <c r="CSZ99" s="44"/>
      <c r="CTA99" s="44"/>
      <c r="CTB99" s="44"/>
      <c r="CTC99" s="44"/>
      <c r="CTD99" s="44"/>
      <c r="CTE99" s="44"/>
      <c r="CTF99" s="44"/>
      <c r="CTG99" s="44"/>
      <c r="CTH99" s="44"/>
      <c r="CTI99" s="44"/>
      <c r="CTJ99" s="44"/>
      <c r="CTK99" s="44"/>
      <c r="CTL99" s="44"/>
      <c r="CTM99" s="44"/>
      <c r="CTN99" s="44"/>
      <c r="CTO99" s="44"/>
      <c r="CTP99" s="44"/>
      <c r="CTQ99" s="44"/>
      <c r="CTR99" s="44"/>
      <c r="CTS99" s="44"/>
      <c r="CTT99" s="44"/>
      <c r="CTU99" s="44"/>
      <c r="CTV99" s="44"/>
      <c r="CTW99" s="44"/>
      <c r="CTX99" s="44"/>
      <c r="CTY99" s="44"/>
      <c r="CTZ99" s="44"/>
      <c r="CUA99" s="44"/>
      <c r="CUB99" s="44"/>
      <c r="CUC99" s="44"/>
      <c r="CUD99" s="44"/>
      <c r="CUE99" s="44"/>
      <c r="CUF99" s="44"/>
      <c r="CUG99" s="44"/>
      <c r="CUH99" s="44"/>
      <c r="CUI99" s="44"/>
      <c r="CUJ99" s="44"/>
      <c r="CUK99" s="44"/>
      <c r="CUL99" s="44"/>
      <c r="CUM99" s="44"/>
      <c r="CUN99" s="44"/>
      <c r="CUO99" s="44"/>
      <c r="CUP99" s="44"/>
      <c r="CUQ99" s="44"/>
      <c r="CUR99" s="44"/>
      <c r="CUS99" s="44"/>
      <c r="CUT99" s="44"/>
      <c r="CUU99" s="44"/>
      <c r="CUV99" s="44"/>
      <c r="CUW99" s="44"/>
      <c r="CUX99" s="44"/>
      <c r="CUY99" s="44"/>
      <c r="CUZ99" s="44"/>
      <c r="CVA99" s="44"/>
      <c r="CVB99" s="44"/>
      <c r="CVC99" s="44"/>
      <c r="CVD99" s="44"/>
      <c r="CVE99" s="44"/>
      <c r="CVF99" s="44"/>
      <c r="CVG99" s="44"/>
      <c r="CVH99" s="44"/>
      <c r="CVI99" s="44"/>
      <c r="CVJ99" s="44"/>
      <c r="CVK99" s="44"/>
      <c r="CVL99" s="44"/>
      <c r="CVM99" s="44"/>
      <c r="CVN99" s="44"/>
      <c r="CVO99" s="44"/>
      <c r="CVP99" s="44"/>
      <c r="CVQ99" s="44"/>
      <c r="CVR99" s="44"/>
      <c r="CVS99" s="44"/>
      <c r="CVT99" s="44"/>
      <c r="CVU99" s="44"/>
      <c r="CVV99" s="44"/>
      <c r="CVW99" s="44"/>
      <c r="CVX99" s="44"/>
      <c r="CVY99" s="44"/>
      <c r="CVZ99" s="44"/>
      <c r="CWA99" s="44"/>
      <c r="CWB99" s="44"/>
      <c r="CWC99" s="44"/>
      <c r="CWD99" s="44"/>
      <c r="CWE99" s="44"/>
      <c r="CWF99" s="44"/>
      <c r="CWG99" s="44"/>
      <c r="CWH99" s="44"/>
      <c r="CWI99" s="44"/>
      <c r="CWJ99" s="44"/>
      <c r="CWK99" s="44"/>
      <c r="CWL99" s="44"/>
      <c r="CWM99" s="44"/>
      <c r="CWN99" s="44"/>
      <c r="CWO99" s="44"/>
      <c r="CWP99" s="44"/>
      <c r="CWQ99" s="44"/>
      <c r="CWR99" s="44"/>
      <c r="CWS99" s="44"/>
      <c r="CWT99" s="44"/>
      <c r="CWU99" s="44"/>
      <c r="CWV99" s="44"/>
      <c r="CWW99" s="44"/>
      <c r="CWX99" s="44"/>
      <c r="CWY99" s="44"/>
      <c r="CWZ99" s="44"/>
      <c r="CXA99" s="44"/>
      <c r="CXB99" s="44"/>
      <c r="CXC99" s="44"/>
      <c r="CXD99" s="44"/>
      <c r="CXE99" s="44"/>
      <c r="CXF99" s="44"/>
      <c r="CXG99" s="44"/>
      <c r="CXH99" s="44"/>
      <c r="CXI99" s="44"/>
      <c r="CXJ99" s="44"/>
      <c r="CXK99" s="44"/>
      <c r="CXL99" s="44"/>
      <c r="CXM99" s="44"/>
      <c r="CXN99" s="44"/>
      <c r="CXO99" s="44"/>
      <c r="CXP99" s="44"/>
      <c r="CXQ99" s="44"/>
      <c r="CXR99" s="44"/>
      <c r="CXS99" s="44"/>
      <c r="CXT99" s="44"/>
      <c r="CXU99" s="44"/>
      <c r="CXV99" s="44"/>
      <c r="CXW99" s="44"/>
      <c r="CXX99" s="44"/>
      <c r="CXY99" s="44"/>
      <c r="CXZ99" s="44"/>
      <c r="CYA99" s="44"/>
      <c r="CYB99" s="44"/>
      <c r="CYC99" s="44"/>
      <c r="CYD99" s="44"/>
      <c r="CYE99" s="44"/>
      <c r="CYF99" s="44"/>
      <c r="CYG99" s="44"/>
      <c r="CYH99" s="44"/>
      <c r="CYI99" s="44"/>
      <c r="CYJ99" s="44"/>
      <c r="CYK99" s="44"/>
      <c r="CYL99" s="44"/>
      <c r="CYM99" s="44"/>
      <c r="CYN99" s="44"/>
      <c r="CYO99" s="44"/>
      <c r="CYP99" s="44"/>
      <c r="CYQ99" s="44"/>
      <c r="CYR99" s="44"/>
      <c r="CYS99" s="44"/>
      <c r="CYT99" s="44"/>
      <c r="CYU99" s="44"/>
      <c r="CYV99" s="44"/>
      <c r="CYW99" s="44"/>
      <c r="CYX99" s="44"/>
      <c r="CYY99" s="44"/>
      <c r="CYZ99" s="44"/>
      <c r="CZA99" s="44"/>
      <c r="CZB99" s="44"/>
      <c r="CZC99" s="44"/>
      <c r="CZD99" s="44"/>
      <c r="CZE99" s="44"/>
      <c r="CZF99" s="44"/>
      <c r="CZG99" s="44"/>
      <c r="CZH99" s="44"/>
      <c r="CZI99" s="44"/>
      <c r="CZJ99" s="44"/>
      <c r="CZK99" s="44"/>
      <c r="CZL99" s="44"/>
      <c r="CZM99" s="44"/>
      <c r="CZN99" s="44"/>
      <c r="CZO99" s="44"/>
      <c r="CZP99" s="44"/>
      <c r="CZQ99" s="44"/>
      <c r="CZR99" s="44"/>
      <c r="CZS99" s="44"/>
      <c r="CZT99" s="44"/>
      <c r="CZU99" s="44"/>
      <c r="CZV99" s="44"/>
      <c r="CZW99" s="44"/>
      <c r="CZX99" s="44"/>
      <c r="CZY99" s="44"/>
      <c r="CZZ99" s="44"/>
      <c r="DAA99" s="44"/>
      <c r="DAB99" s="44"/>
      <c r="DAC99" s="44"/>
      <c r="DAD99" s="44"/>
      <c r="DAE99" s="44"/>
      <c r="DAF99" s="44"/>
      <c r="DAG99" s="44"/>
      <c r="DAH99" s="44"/>
      <c r="DAI99" s="44"/>
      <c r="DAJ99" s="44"/>
      <c r="DAK99" s="44"/>
      <c r="DAL99" s="44"/>
      <c r="DAM99" s="44"/>
      <c r="DAN99" s="44"/>
      <c r="DAO99" s="44"/>
      <c r="DAP99" s="44"/>
      <c r="DAQ99" s="44"/>
      <c r="DAR99" s="44"/>
      <c r="DAS99" s="44"/>
      <c r="DAT99" s="44"/>
      <c r="DAU99" s="44"/>
      <c r="DAV99" s="44"/>
      <c r="DAW99" s="44"/>
      <c r="DAX99" s="44"/>
      <c r="DAY99" s="44"/>
      <c r="DAZ99" s="44"/>
      <c r="DBA99" s="44"/>
      <c r="DBB99" s="44"/>
      <c r="DBC99" s="44"/>
      <c r="DBD99" s="44"/>
      <c r="DBE99" s="44"/>
      <c r="DBF99" s="44"/>
      <c r="DBG99" s="44"/>
      <c r="DBH99" s="44"/>
      <c r="DBI99" s="44"/>
      <c r="DBJ99" s="44"/>
      <c r="DBK99" s="44"/>
      <c r="DBL99" s="44"/>
      <c r="DBM99" s="44"/>
      <c r="DBN99" s="44"/>
      <c r="DBO99" s="44"/>
      <c r="DBP99" s="44"/>
      <c r="DBQ99" s="44"/>
      <c r="DBR99" s="44"/>
      <c r="DBS99" s="44"/>
      <c r="DBT99" s="44"/>
      <c r="DBU99" s="44"/>
      <c r="DBV99" s="44"/>
      <c r="DBW99" s="44"/>
      <c r="DBX99" s="44"/>
      <c r="DBY99" s="44"/>
      <c r="DBZ99" s="44"/>
      <c r="DCA99" s="44"/>
      <c r="DCB99" s="44"/>
      <c r="DCC99" s="44"/>
      <c r="DCD99" s="44"/>
      <c r="DCE99" s="44"/>
      <c r="DCF99" s="44"/>
      <c r="DCG99" s="44"/>
      <c r="DCH99" s="44"/>
      <c r="DCI99" s="44"/>
      <c r="DCJ99" s="44"/>
      <c r="DCK99" s="44"/>
      <c r="DCL99" s="44"/>
      <c r="DCM99" s="44"/>
      <c r="DCN99" s="44"/>
      <c r="DCO99" s="44"/>
      <c r="DCP99" s="44"/>
      <c r="DCQ99" s="44"/>
      <c r="DCR99" s="44"/>
      <c r="DCS99" s="44"/>
      <c r="DCT99" s="44"/>
      <c r="DCU99" s="44"/>
      <c r="DCV99" s="44"/>
      <c r="DCW99" s="44"/>
      <c r="DCX99" s="44"/>
      <c r="DCY99" s="44"/>
      <c r="DCZ99" s="44"/>
      <c r="DDA99" s="44"/>
      <c r="DDB99" s="44"/>
      <c r="DDC99" s="44"/>
      <c r="DDD99" s="44"/>
      <c r="DDE99" s="44"/>
      <c r="DDF99" s="44"/>
      <c r="DDG99" s="44"/>
      <c r="DDH99" s="44"/>
      <c r="DDI99" s="44"/>
      <c r="DDJ99" s="44"/>
      <c r="DDK99" s="44"/>
      <c r="DDL99" s="44"/>
      <c r="DDM99" s="44"/>
      <c r="DDN99" s="44"/>
      <c r="DDO99" s="44"/>
      <c r="DDP99" s="44"/>
      <c r="DDQ99" s="44"/>
      <c r="DDR99" s="44"/>
      <c r="DDS99" s="44"/>
      <c r="DDT99" s="44"/>
      <c r="DDU99" s="44"/>
      <c r="DDV99" s="44"/>
      <c r="DDW99" s="44"/>
      <c r="DDX99" s="44"/>
      <c r="DDY99" s="44"/>
      <c r="DDZ99" s="44"/>
      <c r="DEA99" s="44"/>
      <c r="DEB99" s="44"/>
      <c r="DEC99" s="44"/>
      <c r="DED99" s="44"/>
      <c r="DEE99" s="44"/>
      <c r="DEF99" s="44"/>
      <c r="DEG99" s="44"/>
      <c r="DEH99" s="44"/>
      <c r="DEI99" s="44"/>
      <c r="DEJ99" s="44"/>
      <c r="DEK99" s="44"/>
      <c r="DEL99" s="44"/>
      <c r="DEM99" s="44"/>
      <c r="DEN99" s="44"/>
      <c r="DEO99" s="44"/>
      <c r="DEP99" s="44"/>
      <c r="DEQ99" s="44"/>
      <c r="DER99" s="44"/>
      <c r="DES99" s="44"/>
      <c r="DET99" s="44"/>
      <c r="DEU99" s="44"/>
      <c r="DEV99" s="44"/>
      <c r="DEW99" s="44"/>
      <c r="DEX99" s="44"/>
      <c r="DEY99" s="44"/>
      <c r="DEZ99" s="44"/>
      <c r="DFA99" s="44"/>
      <c r="DFB99" s="44"/>
      <c r="DFC99" s="44"/>
      <c r="DFD99" s="44"/>
      <c r="DFE99" s="44"/>
      <c r="DFF99" s="44"/>
      <c r="DFG99" s="44"/>
      <c r="DFH99" s="44"/>
      <c r="DFI99" s="44"/>
      <c r="DFJ99" s="44"/>
      <c r="DFK99" s="44"/>
      <c r="DFL99" s="44"/>
      <c r="DFM99" s="44"/>
      <c r="DFN99" s="44"/>
      <c r="DFO99" s="44"/>
      <c r="DFP99" s="44"/>
      <c r="DFQ99" s="44"/>
      <c r="DFR99" s="44"/>
      <c r="DFS99" s="44"/>
      <c r="DFT99" s="44"/>
      <c r="DFU99" s="44"/>
      <c r="DFV99" s="44"/>
      <c r="DFW99" s="44"/>
      <c r="DFX99" s="44"/>
      <c r="DFY99" s="44"/>
      <c r="DFZ99" s="44"/>
      <c r="DGA99" s="44"/>
      <c r="DGB99" s="44"/>
      <c r="DGC99" s="44"/>
      <c r="DGD99" s="44"/>
      <c r="DGE99" s="44"/>
      <c r="DGF99" s="44"/>
      <c r="DGG99" s="44"/>
      <c r="DGH99" s="44"/>
      <c r="DGI99" s="44"/>
      <c r="DGJ99" s="44"/>
      <c r="DGK99" s="44"/>
      <c r="DGL99" s="44"/>
      <c r="DGM99" s="44"/>
      <c r="DGN99" s="44"/>
      <c r="DGO99" s="44"/>
      <c r="DGP99" s="44"/>
      <c r="DGQ99" s="44"/>
      <c r="DGR99" s="44"/>
      <c r="DGS99" s="44"/>
      <c r="DGT99" s="44"/>
      <c r="DGU99" s="44"/>
      <c r="DGV99" s="44"/>
      <c r="DGW99" s="44"/>
      <c r="DGX99" s="44"/>
      <c r="DGY99" s="44"/>
      <c r="DGZ99" s="44"/>
      <c r="DHA99" s="44"/>
      <c r="DHB99" s="44"/>
      <c r="DHC99" s="44"/>
      <c r="DHD99" s="44"/>
      <c r="DHE99" s="44"/>
      <c r="DHF99" s="44"/>
      <c r="DHG99" s="44"/>
      <c r="DHH99" s="44"/>
      <c r="DHI99" s="44"/>
      <c r="DHJ99" s="44"/>
      <c r="DHK99" s="44"/>
      <c r="DHL99" s="44"/>
      <c r="DHM99" s="44"/>
      <c r="DHN99" s="44"/>
      <c r="DHO99" s="44"/>
      <c r="DHP99" s="44"/>
      <c r="DHQ99" s="44"/>
      <c r="DHR99" s="44"/>
      <c r="DHS99" s="44"/>
      <c r="DHT99" s="44"/>
      <c r="DHU99" s="44"/>
      <c r="DHV99" s="44"/>
      <c r="DHW99" s="44"/>
      <c r="DHX99" s="44"/>
      <c r="DHY99" s="44"/>
      <c r="DHZ99" s="44"/>
      <c r="DIA99" s="44"/>
      <c r="DIB99" s="44"/>
      <c r="DIC99" s="44"/>
      <c r="DID99" s="44"/>
      <c r="DIE99" s="44"/>
      <c r="DIF99" s="44"/>
      <c r="DIG99" s="44"/>
      <c r="DIH99" s="44"/>
      <c r="DII99" s="44"/>
      <c r="DIJ99" s="44"/>
      <c r="DIK99" s="44"/>
      <c r="DIL99" s="44"/>
      <c r="DIM99" s="44"/>
      <c r="DIN99" s="44"/>
      <c r="DIO99" s="44"/>
      <c r="DIP99" s="44"/>
      <c r="DIQ99" s="44"/>
      <c r="DIR99" s="44"/>
      <c r="DIS99" s="44"/>
      <c r="DIT99" s="44"/>
      <c r="DIU99" s="44"/>
      <c r="DIV99" s="44"/>
      <c r="DIW99" s="44"/>
      <c r="DIX99" s="44"/>
      <c r="DIY99" s="44"/>
      <c r="DIZ99" s="44"/>
      <c r="DJA99" s="44"/>
      <c r="DJB99" s="44"/>
      <c r="DJC99" s="44"/>
      <c r="DJD99" s="44"/>
      <c r="DJE99" s="44"/>
      <c r="DJF99" s="44"/>
      <c r="DJG99" s="44"/>
      <c r="DJH99" s="44"/>
      <c r="DJI99" s="44"/>
      <c r="DJJ99" s="44"/>
      <c r="DJK99" s="44"/>
      <c r="DJL99" s="44"/>
      <c r="DJM99" s="44"/>
      <c r="DJN99" s="44"/>
      <c r="DJO99" s="44"/>
      <c r="DJP99" s="44"/>
      <c r="DJQ99" s="44"/>
      <c r="DJR99" s="44"/>
      <c r="DJS99" s="44"/>
      <c r="DJT99" s="44"/>
      <c r="DJU99" s="44"/>
      <c r="DJV99" s="44"/>
      <c r="DJW99" s="44"/>
      <c r="DJX99" s="44"/>
      <c r="DJY99" s="44"/>
      <c r="DJZ99" s="44"/>
      <c r="DKA99" s="44"/>
      <c r="DKB99" s="44"/>
      <c r="DKC99" s="44"/>
      <c r="DKD99" s="44"/>
      <c r="DKE99" s="44"/>
      <c r="DKF99" s="44"/>
      <c r="DKG99" s="44"/>
      <c r="DKH99" s="44"/>
      <c r="DKI99" s="44"/>
      <c r="DKJ99" s="44"/>
      <c r="DKK99" s="44"/>
      <c r="DKL99" s="44"/>
      <c r="DKM99" s="44"/>
      <c r="DKN99" s="44"/>
      <c r="DKO99" s="44"/>
      <c r="DKP99" s="44"/>
      <c r="DKQ99" s="44"/>
      <c r="DKR99" s="44"/>
      <c r="DKS99" s="44"/>
      <c r="DKT99" s="44"/>
      <c r="DKU99" s="44"/>
      <c r="DKV99" s="44"/>
      <c r="DKW99" s="44"/>
      <c r="DKX99" s="44"/>
      <c r="DKY99" s="44"/>
      <c r="DKZ99" s="44"/>
      <c r="DLA99" s="44"/>
      <c r="DLB99" s="44"/>
      <c r="DLC99" s="44"/>
      <c r="DLD99" s="44"/>
      <c r="DLE99" s="44"/>
      <c r="DLF99" s="44"/>
      <c r="DLG99" s="44"/>
      <c r="DLH99" s="44"/>
      <c r="DLI99" s="44"/>
      <c r="DLJ99" s="44"/>
      <c r="DLK99" s="44"/>
      <c r="DLL99" s="44"/>
      <c r="DLM99" s="44"/>
      <c r="DLN99" s="44"/>
      <c r="DLO99" s="44"/>
      <c r="DLP99" s="44"/>
      <c r="DLQ99" s="44"/>
      <c r="DLR99" s="44"/>
      <c r="DLS99" s="44"/>
      <c r="DLT99" s="44"/>
      <c r="DLU99" s="44"/>
      <c r="DLV99" s="44"/>
      <c r="DLW99" s="44"/>
      <c r="DLX99" s="44"/>
      <c r="DLY99" s="44"/>
      <c r="DLZ99" s="44"/>
      <c r="DMA99" s="44"/>
      <c r="DMB99" s="44"/>
      <c r="DMC99" s="44"/>
      <c r="DMD99" s="44"/>
      <c r="DME99" s="44"/>
      <c r="DMF99" s="44"/>
      <c r="DMG99" s="44"/>
      <c r="DMH99" s="44"/>
      <c r="DMI99" s="44"/>
      <c r="DMJ99" s="44"/>
      <c r="DMK99" s="44"/>
      <c r="DML99" s="44"/>
      <c r="DMM99" s="44"/>
      <c r="DMN99" s="44"/>
      <c r="DMO99" s="44"/>
      <c r="DMP99" s="44"/>
      <c r="DMQ99" s="44"/>
      <c r="DMR99" s="44"/>
      <c r="DMS99" s="44"/>
      <c r="DMT99" s="44"/>
      <c r="DMU99" s="44"/>
      <c r="DMV99" s="44"/>
      <c r="DMW99" s="44"/>
      <c r="DMX99" s="44"/>
      <c r="DMY99" s="44"/>
      <c r="DMZ99" s="44"/>
      <c r="DNA99" s="44"/>
      <c r="DNB99" s="44"/>
      <c r="DNC99" s="44"/>
      <c r="DND99" s="44"/>
      <c r="DNE99" s="44"/>
      <c r="DNF99" s="44"/>
      <c r="DNG99" s="44"/>
      <c r="DNH99" s="44"/>
      <c r="DNI99" s="44"/>
      <c r="DNJ99" s="44"/>
      <c r="DNK99" s="44"/>
      <c r="DNL99" s="44"/>
      <c r="DNM99" s="44"/>
      <c r="DNN99" s="44"/>
      <c r="DNO99" s="44"/>
      <c r="DNP99" s="44"/>
      <c r="DNQ99" s="44"/>
      <c r="DNR99" s="44"/>
      <c r="DNS99" s="44"/>
      <c r="DNT99" s="44"/>
      <c r="DNU99" s="44"/>
      <c r="DNV99" s="44"/>
      <c r="DNW99" s="44"/>
      <c r="DNX99" s="44"/>
      <c r="DNY99" s="44"/>
      <c r="DNZ99" s="44"/>
      <c r="DOA99" s="44"/>
      <c r="DOB99" s="44"/>
      <c r="DOC99" s="44"/>
      <c r="DOD99" s="44"/>
      <c r="DOE99" s="44"/>
      <c r="DOF99" s="44"/>
      <c r="DOG99" s="44"/>
      <c r="DOH99" s="44"/>
      <c r="DOI99" s="44"/>
      <c r="DOJ99" s="44"/>
      <c r="DOK99" s="44"/>
      <c r="DOL99" s="44"/>
      <c r="DOM99" s="44"/>
      <c r="DON99" s="44"/>
      <c r="DOO99" s="44"/>
      <c r="DOP99" s="44"/>
      <c r="DOQ99" s="44"/>
      <c r="DOR99" s="44"/>
      <c r="DOS99" s="44"/>
      <c r="DOT99" s="44"/>
      <c r="DOU99" s="44"/>
      <c r="DOV99" s="44"/>
      <c r="DOW99" s="44"/>
      <c r="DOX99" s="44"/>
      <c r="DOY99" s="44"/>
      <c r="DOZ99" s="44"/>
      <c r="DPA99" s="44"/>
      <c r="DPB99" s="44"/>
      <c r="DPC99" s="44"/>
      <c r="DPD99" s="44"/>
      <c r="DPE99" s="44"/>
      <c r="DPF99" s="44"/>
      <c r="DPG99" s="44"/>
      <c r="DPH99" s="44"/>
      <c r="DPI99" s="44"/>
      <c r="DPJ99" s="44"/>
      <c r="DPK99" s="44"/>
      <c r="DPL99" s="44"/>
      <c r="DPM99" s="44"/>
      <c r="DPN99" s="44"/>
      <c r="DPO99" s="44"/>
      <c r="DPP99" s="44"/>
      <c r="DPQ99" s="44"/>
      <c r="DPR99" s="44"/>
      <c r="DPS99" s="44"/>
      <c r="DPT99" s="44"/>
      <c r="DPU99" s="44"/>
      <c r="DPV99" s="44"/>
      <c r="DPW99" s="44"/>
      <c r="DPX99" s="44"/>
      <c r="DPY99" s="44"/>
      <c r="DPZ99" s="44"/>
      <c r="DQA99" s="44"/>
      <c r="DQB99" s="44"/>
      <c r="DQC99" s="44"/>
      <c r="DQD99" s="44"/>
      <c r="DQE99" s="44"/>
      <c r="DQF99" s="44"/>
      <c r="DQG99" s="44"/>
      <c r="DQH99" s="44"/>
      <c r="DQI99" s="44"/>
      <c r="DQJ99" s="44"/>
      <c r="DQK99" s="44"/>
      <c r="DQL99" s="44"/>
      <c r="DQM99" s="44"/>
      <c r="DQN99" s="44"/>
      <c r="DQO99" s="44"/>
      <c r="DQP99" s="44"/>
      <c r="DQQ99" s="44"/>
      <c r="DQR99" s="44"/>
      <c r="DQS99" s="44"/>
      <c r="DQT99" s="44"/>
      <c r="DQU99" s="44"/>
      <c r="DQV99" s="44"/>
      <c r="DQW99" s="44"/>
      <c r="DQX99" s="44"/>
      <c r="DQY99" s="44"/>
      <c r="DQZ99" s="44"/>
      <c r="DRA99" s="44"/>
      <c r="DRB99" s="44"/>
      <c r="DRC99" s="44"/>
      <c r="DRD99" s="44"/>
      <c r="DRE99" s="44"/>
      <c r="DRF99" s="44"/>
      <c r="DRG99" s="44"/>
      <c r="DRH99" s="44"/>
      <c r="DRI99" s="44"/>
      <c r="DRJ99" s="44"/>
      <c r="DRK99" s="44"/>
      <c r="DRL99" s="44"/>
      <c r="DRM99" s="44"/>
      <c r="DRN99" s="44"/>
      <c r="DRO99" s="44"/>
      <c r="DRP99" s="44"/>
      <c r="DRQ99" s="44"/>
      <c r="DRR99" s="44"/>
      <c r="DRS99" s="44"/>
      <c r="DRT99" s="44"/>
      <c r="DRU99" s="44"/>
      <c r="DRV99" s="44"/>
      <c r="DRW99" s="44"/>
      <c r="DRX99" s="44"/>
      <c r="DRY99" s="44"/>
      <c r="DRZ99" s="44"/>
      <c r="DSA99" s="44"/>
      <c r="DSB99" s="44"/>
      <c r="DSC99" s="44"/>
      <c r="DSD99" s="44"/>
      <c r="DSE99" s="44"/>
      <c r="DSF99" s="44"/>
      <c r="DSG99" s="44"/>
      <c r="DSH99" s="44"/>
      <c r="DSI99" s="44"/>
      <c r="DSJ99" s="44"/>
      <c r="DSK99" s="44"/>
      <c r="DSL99" s="44"/>
      <c r="DSM99" s="44"/>
      <c r="DSN99" s="44"/>
      <c r="DSO99" s="44"/>
      <c r="DSP99" s="44"/>
      <c r="DSQ99" s="44"/>
      <c r="DSR99" s="44"/>
      <c r="DSS99" s="44"/>
      <c r="DST99" s="44"/>
      <c r="DSU99" s="44"/>
      <c r="DSV99" s="44"/>
      <c r="DSW99" s="44"/>
      <c r="DSX99" s="44"/>
      <c r="DSY99" s="44"/>
      <c r="DSZ99" s="44"/>
      <c r="DTA99" s="44"/>
      <c r="DTB99" s="44"/>
      <c r="DTC99" s="44"/>
      <c r="DTD99" s="44"/>
      <c r="DTE99" s="44"/>
      <c r="DTF99" s="44"/>
      <c r="DTG99" s="44"/>
      <c r="DTH99" s="44"/>
      <c r="DTI99" s="44"/>
      <c r="DTJ99" s="44"/>
      <c r="DTK99" s="44"/>
      <c r="DTL99" s="44"/>
      <c r="DTM99" s="44"/>
      <c r="DTN99" s="44"/>
      <c r="DTO99" s="44"/>
      <c r="DTP99" s="44"/>
      <c r="DTQ99" s="44"/>
      <c r="DTR99" s="44"/>
      <c r="DTS99" s="44"/>
      <c r="DTT99" s="44"/>
      <c r="DTU99" s="44"/>
      <c r="DTV99" s="44"/>
      <c r="DTW99" s="44"/>
      <c r="DTX99" s="44"/>
      <c r="DTY99" s="44"/>
      <c r="DTZ99" s="44"/>
      <c r="DUA99" s="44"/>
      <c r="DUB99" s="44"/>
      <c r="DUC99" s="44"/>
      <c r="DUD99" s="44"/>
      <c r="DUE99" s="44"/>
      <c r="DUF99" s="44"/>
      <c r="DUG99" s="44"/>
      <c r="DUH99" s="44"/>
      <c r="DUI99" s="44"/>
      <c r="DUJ99" s="44"/>
      <c r="DUK99" s="44"/>
      <c r="DUL99" s="44"/>
      <c r="DUM99" s="44"/>
      <c r="DUN99" s="44"/>
      <c r="DUO99" s="44"/>
      <c r="DUP99" s="44"/>
      <c r="DUQ99" s="44"/>
      <c r="DUR99" s="44"/>
      <c r="DUS99" s="44"/>
      <c r="DUT99" s="44"/>
      <c r="DUU99" s="44"/>
      <c r="DUV99" s="44"/>
      <c r="DUW99" s="44"/>
      <c r="DUX99" s="44"/>
      <c r="DUY99" s="44"/>
      <c r="DUZ99" s="44"/>
      <c r="DVA99" s="44"/>
      <c r="DVB99" s="44"/>
      <c r="DVC99" s="44"/>
      <c r="DVD99" s="44"/>
      <c r="DVE99" s="44"/>
      <c r="DVF99" s="44"/>
      <c r="DVG99" s="44"/>
      <c r="DVH99" s="44"/>
      <c r="DVI99" s="44"/>
      <c r="DVJ99" s="44"/>
      <c r="DVK99" s="44"/>
      <c r="DVL99" s="44"/>
      <c r="DVM99" s="44"/>
      <c r="DVN99" s="44"/>
      <c r="DVO99" s="44"/>
      <c r="DVP99" s="44"/>
      <c r="DVQ99" s="44"/>
      <c r="DVR99" s="44"/>
      <c r="DVS99" s="44"/>
      <c r="DVT99" s="44"/>
      <c r="DVU99" s="44"/>
      <c r="DVV99" s="44"/>
      <c r="DVW99" s="44"/>
      <c r="DVX99" s="44"/>
      <c r="DVY99" s="44"/>
      <c r="DVZ99" s="44"/>
      <c r="DWA99" s="44"/>
      <c r="DWB99" s="44"/>
      <c r="DWC99" s="44"/>
      <c r="DWD99" s="44"/>
      <c r="DWE99" s="44"/>
      <c r="DWF99" s="44"/>
      <c r="DWG99" s="44"/>
      <c r="DWH99" s="44"/>
      <c r="DWI99" s="44"/>
      <c r="DWJ99" s="44"/>
      <c r="DWK99" s="44"/>
      <c r="DWL99" s="44"/>
      <c r="DWM99" s="44"/>
      <c r="DWN99" s="44"/>
      <c r="DWO99" s="44"/>
      <c r="DWP99" s="44"/>
      <c r="DWQ99" s="44"/>
      <c r="DWR99" s="44"/>
      <c r="DWS99" s="44"/>
      <c r="DWT99" s="44"/>
      <c r="DWU99" s="44"/>
      <c r="DWV99" s="44"/>
      <c r="DWW99" s="44"/>
      <c r="DWX99" s="44"/>
      <c r="DWY99" s="44"/>
      <c r="DWZ99" s="44"/>
      <c r="DXA99" s="44"/>
      <c r="DXB99" s="44"/>
      <c r="DXC99" s="44"/>
      <c r="DXD99" s="44"/>
      <c r="DXE99" s="44"/>
      <c r="DXF99" s="44"/>
      <c r="DXG99" s="44"/>
      <c r="DXH99" s="44"/>
      <c r="DXI99" s="44"/>
      <c r="DXJ99" s="44"/>
      <c r="DXK99" s="44"/>
      <c r="DXL99" s="44"/>
      <c r="DXM99" s="44"/>
      <c r="DXN99" s="44"/>
      <c r="DXO99" s="44"/>
      <c r="DXP99" s="44"/>
      <c r="DXQ99" s="44"/>
      <c r="DXR99" s="44"/>
      <c r="DXS99" s="44"/>
      <c r="DXT99" s="44"/>
      <c r="DXU99" s="44"/>
      <c r="DXV99" s="44"/>
      <c r="DXW99" s="44"/>
      <c r="DXX99" s="44"/>
      <c r="DXY99" s="44"/>
      <c r="DXZ99" s="44"/>
      <c r="DYA99" s="44"/>
      <c r="DYB99" s="44"/>
      <c r="DYC99" s="44"/>
      <c r="DYD99" s="44"/>
      <c r="DYE99" s="44"/>
      <c r="DYF99" s="44"/>
      <c r="DYG99" s="44"/>
      <c r="DYH99" s="44"/>
      <c r="DYI99" s="44"/>
      <c r="DYJ99" s="44"/>
      <c r="DYK99" s="44"/>
      <c r="DYL99" s="44"/>
      <c r="DYM99" s="44"/>
      <c r="DYN99" s="44"/>
      <c r="DYO99" s="44"/>
      <c r="DYP99" s="44"/>
      <c r="DYQ99" s="44"/>
      <c r="DYR99" s="44"/>
      <c r="DYS99" s="44"/>
      <c r="DYT99" s="44"/>
      <c r="DYU99" s="44"/>
      <c r="DYV99" s="44"/>
      <c r="DYW99" s="44"/>
      <c r="DYX99" s="44"/>
      <c r="DYY99" s="44"/>
      <c r="DYZ99" s="44"/>
      <c r="DZA99" s="44"/>
      <c r="DZB99" s="44"/>
      <c r="DZC99" s="44"/>
      <c r="DZD99" s="44"/>
      <c r="DZE99" s="44"/>
      <c r="DZF99" s="44"/>
      <c r="DZG99" s="44"/>
      <c r="DZH99" s="44"/>
      <c r="DZI99" s="44"/>
      <c r="DZJ99" s="44"/>
      <c r="DZK99" s="44"/>
      <c r="DZL99" s="44"/>
      <c r="DZM99" s="44"/>
      <c r="DZN99" s="44"/>
      <c r="DZO99" s="44"/>
      <c r="DZP99" s="44"/>
      <c r="DZQ99" s="44"/>
      <c r="DZR99" s="44"/>
      <c r="DZS99" s="44"/>
      <c r="DZT99" s="44"/>
      <c r="DZU99" s="44"/>
      <c r="DZV99" s="44"/>
      <c r="DZW99" s="44"/>
      <c r="DZX99" s="44"/>
      <c r="DZY99" s="44"/>
      <c r="DZZ99" s="44"/>
      <c r="EAA99" s="44"/>
      <c r="EAB99" s="44"/>
      <c r="EAC99" s="44"/>
      <c r="EAD99" s="44"/>
      <c r="EAE99" s="44"/>
      <c r="EAF99" s="44"/>
      <c r="EAG99" s="44"/>
      <c r="EAH99" s="44"/>
      <c r="EAI99" s="44"/>
      <c r="EAJ99" s="44"/>
      <c r="EAK99" s="44"/>
      <c r="EAL99" s="44"/>
      <c r="EAM99" s="44"/>
      <c r="EAN99" s="44"/>
      <c r="EAO99" s="44"/>
      <c r="EAP99" s="44"/>
      <c r="EAQ99" s="44"/>
      <c r="EAR99" s="44"/>
      <c r="EAS99" s="44"/>
      <c r="EAT99" s="44"/>
      <c r="EAU99" s="44"/>
      <c r="EAV99" s="44"/>
      <c r="EAW99" s="44"/>
      <c r="EAX99" s="44"/>
      <c r="EAY99" s="44"/>
      <c r="EAZ99" s="44"/>
      <c r="EBA99" s="44"/>
      <c r="EBB99" s="44"/>
      <c r="EBC99" s="44"/>
      <c r="EBD99" s="44"/>
      <c r="EBE99" s="44"/>
      <c r="EBF99" s="44"/>
      <c r="EBG99" s="44"/>
      <c r="EBH99" s="44"/>
      <c r="EBI99" s="44"/>
      <c r="EBJ99" s="44"/>
      <c r="EBK99" s="44"/>
      <c r="EBL99" s="44"/>
      <c r="EBM99" s="44"/>
      <c r="EBN99" s="44"/>
      <c r="EBO99" s="44"/>
      <c r="EBP99" s="44"/>
      <c r="EBQ99" s="44"/>
      <c r="EBR99" s="44"/>
      <c r="EBS99" s="44"/>
      <c r="EBT99" s="44"/>
      <c r="EBU99" s="44"/>
      <c r="EBV99" s="44"/>
      <c r="EBW99" s="44"/>
      <c r="EBX99" s="44"/>
      <c r="EBY99" s="44"/>
      <c r="EBZ99" s="44"/>
      <c r="ECA99" s="44"/>
      <c r="ECB99" s="44"/>
      <c r="ECC99" s="44"/>
      <c r="ECD99" s="44"/>
      <c r="ECE99" s="44"/>
      <c r="ECF99" s="44"/>
      <c r="ECG99" s="44"/>
      <c r="ECH99" s="44"/>
      <c r="ECI99" s="44"/>
      <c r="ECJ99" s="44"/>
      <c r="ECK99" s="44"/>
      <c r="ECL99" s="44"/>
      <c r="ECM99" s="44"/>
      <c r="ECN99" s="44"/>
      <c r="ECO99" s="44"/>
      <c r="ECP99" s="44"/>
      <c r="ECQ99" s="44"/>
      <c r="ECR99" s="44"/>
      <c r="ECS99" s="44"/>
      <c r="ECT99" s="44"/>
      <c r="ECU99" s="44"/>
      <c r="ECV99" s="44"/>
      <c r="ECW99" s="44"/>
      <c r="ECX99" s="44"/>
      <c r="ECY99" s="44"/>
      <c r="ECZ99" s="44"/>
      <c r="EDA99" s="44"/>
      <c r="EDB99" s="44"/>
      <c r="EDC99" s="44"/>
      <c r="EDD99" s="44"/>
      <c r="EDE99" s="44"/>
      <c r="EDF99" s="44"/>
      <c r="EDG99" s="44"/>
      <c r="EDH99" s="44"/>
      <c r="EDI99" s="44"/>
      <c r="EDJ99" s="44"/>
      <c r="EDK99" s="44"/>
      <c r="EDL99" s="44"/>
      <c r="EDM99" s="44"/>
      <c r="EDN99" s="44"/>
      <c r="EDO99" s="44"/>
      <c r="EDP99" s="44"/>
      <c r="EDQ99" s="44"/>
      <c r="EDR99" s="44"/>
      <c r="EDS99" s="44"/>
      <c r="EDT99" s="44"/>
      <c r="EDU99" s="44"/>
      <c r="EDV99" s="44"/>
      <c r="EDW99" s="44"/>
      <c r="EDX99" s="44"/>
      <c r="EDY99" s="44"/>
      <c r="EDZ99" s="44"/>
      <c r="EEA99" s="44"/>
      <c r="EEB99" s="44"/>
      <c r="EEC99" s="44"/>
      <c r="EED99" s="44"/>
      <c r="EEE99" s="44"/>
      <c r="EEF99" s="44"/>
      <c r="EEG99" s="44"/>
      <c r="EEH99" s="44"/>
      <c r="EEI99" s="44"/>
      <c r="EEJ99" s="44"/>
      <c r="EEK99" s="44"/>
      <c r="EEL99" s="44"/>
      <c r="EEM99" s="44"/>
      <c r="EEN99" s="44"/>
      <c r="EEO99" s="44"/>
      <c r="EEP99" s="44"/>
      <c r="EEQ99" s="44"/>
      <c r="EER99" s="44"/>
      <c r="EES99" s="44"/>
      <c r="EET99" s="44"/>
      <c r="EEU99" s="44"/>
      <c r="EEV99" s="44"/>
      <c r="EEW99" s="44"/>
      <c r="EEX99" s="44"/>
      <c r="EEY99" s="44"/>
      <c r="EEZ99" s="44"/>
      <c r="EFA99" s="44"/>
      <c r="EFB99" s="44"/>
      <c r="EFC99" s="44"/>
      <c r="EFD99" s="44"/>
      <c r="EFE99" s="44"/>
      <c r="EFF99" s="44"/>
      <c r="EFG99" s="44"/>
      <c r="EFH99" s="44"/>
      <c r="EFI99" s="44"/>
      <c r="EFJ99" s="44"/>
      <c r="EFK99" s="44"/>
      <c r="EFL99" s="44"/>
      <c r="EFM99" s="44"/>
      <c r="EFN99" s="44"/>
      <c r="EFO99" s="44"/>
      <c r="EFP99" s="44"/>
      <c r="EFQ99" s="44"/>
      <c r="EFR99" s="44"/>
      <c r="EFS99" s="44"/>
      <c r="EFT99" s="44"/>
      <c r="EFU99" s="44"/>
      <c r="EFV99" s="44"/>
      <c r="EFW99" s="44"/>
      <c r="EFX99" s="44"/>
      <c r="EFY99" s="44"/>
      <c r="EFZ99" s="44"/>
      <c r="EGA99" s="44"/>
      <c r="EGB99" s="44"/>
      <c r="EGC99" s="44"/>
      <c r="EGD99" s="44"/>
      <c r="EGE99" s="44"/>
      <c r="EGF99" s="44"/>
      <c r="EGG99" s="44"/>
      <c r="EGH99" s="44"/>
      <c r="EGI99" s="44"/>
      <c r="EGJ99" s="44"/>
      <c r="EGK99" s="44"/>
      <c r="EGL99" s="44"/>
      <c r="EGM99" s="44"/>
      <c r="EGN99" s="44"/>
      <c r="EGO99" s="44"/>
      <c r="EGP99" s="44"/>
      <c r="EGQ99" s="44"/>
      <c r="EGR99" s="44"/>
      <c r="EGS99" s="44"/>
      <c r="EGT99" s="44"/>
      <c r="EGU99" s="44"/>
      <c r="EGV99" s="44"/>
      <c r="EGW99" s="44"/>
      <c r="EGX99" s="44"/>
      <c r="EGY99" s="44"/>
      <c r="EGZ99" s="44"/>
      <c r="EHA99" s="44"/>
      <c r="EHB99" s="44"/>
      <c r="EHC99" s="44"/>
      <c r="EHD99" s="44"/>
      <c r="EHE99" s="44"/>
      <c r="EHF99" s="44"/>
      <c r="EHG99" s="44"/>
      <c r="EHH99" s="44"/>
      <c r="EHI99" s="44"/>
      <c r="EHJ99" s="44"/>
      <c r="EHK99" s="44"/>
      <c r="EHL99" s="44"/>
      <c r="EHM99" s="44"/>
      <c r="EHN99" s="44"/>
      <c r="EHO99" s="44"/>
      <c r="EHP99" s="44"/>
      <c r="EHQ99" s="44"/>
      <c r="EHR99" s="44"/>
      <c r="EHS99" s="44"/>
      <c r="EHT99" s="44"/>
      <c r="EHU99" s="44"/>
      <c r="EHV99" s="44"/>
      <c r="EHW99" s="44"/>
      <c r="EHX99" s="44"/>
      <c r="EHY99" s="44"/>
      <c r="EHZ99" s="44"/>
      <c r="EIA99" s="44"/>
      <c r="EIB99" s="44"/>
      <c r="EIC99" s="44"/>
      <c r="EID99" s="44"/>
      <c r="EIE99" s="44"/>
      <c r="EIF99" s="44"/>
      <c r="EIG99" s="44"/>
      <c r="EIH99" s="44"/>
      <c r="EII99" s="44"/>
      <c r="EIJ99" s="44"/>
      <c r="EIK99" s="44"/>
      <c r="EIL99" s="44"/>
      <c r="EIM99" s="44"/>
      <c r="EIN99" s="44"/>
      <c r="EIO99" s="44"/>
      <c r="EIP99" s="44"/>
      <c r="EIQ99" s="44"/>
      <c r="EIR99" s="44"/>
      <c r="EIS99" s="44"/>
      <c r="EIT99" s="44"/>
      <c r="EIU99" s="44"/>
      <c r="EIV99" s="44"/>
      <c r="EIW99" s="44"/>
      <c r="EIX99" s="44"/>
      <c r="EIY99" s="44"/>
      <c r="EIZ99" s="44"/>
      <c r="EJA99" s="44"/>
      <c r="EJB99" s="44"/>
      <c r="EJC99" s="44"/>
      <c r="EJD99" s="44"/>
      <c r="EJE99" s="44"/>
      <c r="EJF99" s="44"/>
      <c r="EJG99" s="44"/>
      <c r="EJH99" s="44"/>
      <c r="EJI99" s="44"/>
      <c r="EJJ99" s="44"/>
      <c r="EJK99" s="44"/>
      <c r="EJL99" s="44"/>
      <c r="EJM99" s="44"/>
      <c r="EJN99" s="44"/>
      <c r="EJO99" s="44"/>
      <c r="EJP99" s="44"/>
      <c r="EJQ99" s="44"/>
      <c r="EJR99" s="44"/>
      <c r="EJS99" s="44"/>
      <c r="EJT99" s="44"/>
      <c r="EJU99" s="44"/>
      <c r="EJV99" s="44"/>
      <c r="EJW99" s="44"/>
      <c r="EJX99" s="44"/>
      <c r="EJY99" s="44"/>
      <c r="EJZ99" s="44"/>
      <c r="EKA99" s="44"/>
      <c r="EKB99" s="44"/>
      <c r="EKC99" s="44"/>
      <c r="EKD99" s="44"/>
      <c r="EKE99" s="44"/>
      <c r="EKF99" s="44"/>
      <c r="EKG99" s="44"/>
      <c r="EKH99" s="44"/>
      <c r="EKI99" s="44"/>
      <c r="EKJ99" s="44"/>
      <c r="EKK99" s="44"/>
      <c r="EKL99" s="44"/>
      <c r="EKM99" s="44"/>
      <c r="EKN99" s="44"/>
      <c r="EKO99" s="44"/>
      <c r="EKP99" s="44"/>
      <c r="EKQ99" s="44"/>
      <c r="EKR99" s="44"/>
      <c r="EKS99" s="44"/>
      <c r="EKT99" s="44"/>
      <c r="EKU99" s="44"/>
      <c r="EKV99" s="44"/>
      <c r="EKW99" s="44"/>
      <c r="EKX99" s="44"/>
      <c r="EKY99" s="44"/>
      <c r="EKZ99" s="44"/>
      <c r="ELA99" s="44"/>
      <c r="ELB99" s="44"/>
      <c r="ELC99" s="44"/>
      <c r="ELD99" s="44"/>
      <c r="ELE99" s="44"/>
      <c r="ELF99" s="44"/>
      <c r="ELG99" s="44"/>
      <c r="ELH99" s="44"/>
      <c r="ELI99" s="44"/>
      <c r="ELJ99" s="44"/>
      <c r="ELK99" s="44"/>
      <c r="ELL99" s="44"/>
      <c r="ELM99" s="44"/>
      <c r="ELN99" s="44"/>
      <c r="ELO99" s="44"/>
      <c r="ELP99" s="44"/>
      <c r="ELQ99" s="44"/>
      <c r="ELR99" s="44"/>
      <c r="ELS99" s="44"/>
      <c r="ELT99" s="44"/>
      <c r="ELU99" s="44"/>
      <c r="ELV99" s="44"/>
      <c r="ELW99" s="44"/>
      <c r="ELX99" s="44"/>
      <c r="ELY99" s="44"/>
      <c r="ELZ99" s="44"/>
      <c r="EMA99" s="44"/>
      <c r="EMB99" s="44"/>
      <c r="EMC99" s="44"/>
      <c r="EMD99" s="44"/>
      <c r="EME99" s="44"/>
      <c r="EMF99" s="44"/>
      <c r="EMG99" s="44"/>
      <c r="EMH99" s="44"/>
      <c r="EMI99" s="44"/>
      <c r="EMJ99" s="44"/>
      <c r="EMK99" s="44"/>
      <c r="EML99" s="44"/>
      <c r="EMM99" s="44"/>
      <c r="EMN99" s="44"/>
      <c r="EMO99" s="44"/>
      <c r="EMP99" s="44"/>
      <c r="EMQ99" s="44"/>
      <c r="EMR99" s="44"/>
      <c r="EMS99" s="44"/>
      <c r="EMT99" s="44"/>
      <c r="EMU99" s="44"/>
      <c r="EMV99" s="44"/>
      <c r="EMW99" s="44"/>
      <c r="EMX99" s="44"/>
      <c r="EMY99" s="44"/>
      <c r="EMZ99" s="44"/>
      <c r="ENA99" s="44"/>
      <c r="ENB99" s="44"/>
      <c r="ENC99" s="44"/>
      <c r="END99" s="44"/>
      <c r="ENE99" s="44"/>
      <c r="ENF99" s="44"/>
      <c r="ENG99" s="44"/>
      <c r="ENH99" s="44"/>
      <c r="ENI99" s="44"/>
      <c r="ENJ99" s="44"/>
      <c r="ENK99" s="44"/>
      <c r="ENL99" s="44"/>
      <c r="ENM99" s="44"/>
      <c r="ENN99" s="44"/>
      <c r="ENO99" s="44"/>
      <c r="ENP99" s="44"/>
      <c r="ENQ99" s="44"/>
      <c r="ENR99" s="44"/>
      <c r="ENS99" s="44"/>
      <c r="ENT99" s="44"/>
      <c r="ENU99" s="44"/>
      <c r="ENV99" s="44"/>
      <c r="ENW99" s="44"/>
      <c r="ENX99" s="44"/>
      <c r="ENY99" s="44"/>
      <c r="ENZ99" s="44"/>
      <c r="EOA99" s="44"/>
      <c r="EOB99" s="44"/>
      <c r="EOC99" s="44"/>
      <c r="EOD99" s="44"/>
      <c r="EOE99" s="44"/>
      <c r="EOF99" s="44"/>
      <c r="EOG99" s="44"/>
      <c r="EOH99" s="44"/>
      <c r="EOI99" s="44"/>
      <c r="EOJ99" s="44"/>
      <c r="EOK99" s="44"/>
      <c r="EOL99" s="44"/>
      <c r="EOM99" s="44"/>
      <c r="EON99" s="44"/>
      <c r="EOO99" s="44"/>
      <c r="EOP99" s="44"/>
      <c r="EOQ99" s="44"/>
      <c r="EOR99" s="44"/>
      <c r="EOS99" s="44"/>
      <c r="EOT99" s="44"/>
      <c r="EOU99" s="44"/>
      <c r="EOV99" s="44"/>
      <c r="EOW99" s="44"/>
      <c r="EOX99" s="44"/>
      <c r="EOY99" s="44"/>
      <c r="EOZ99" s="44"/>
      <c r="EPA99" s="44"/>
      <c r="EPB99" s="44"/>
      <c r="EPC99" s="44"/>
      <c r="EPD99" s="44"/>
      <c r="EPE99" s="44"/>
      <c r="EPF99" s="44"/>
      <c r="EPG99" s="44"/>
      <c r="EPH99" s="44"/>
      <c r="EPI99" s="44"/>
      <c r="EPJ99" s="44"/>
      <c r="EPK99" s="44"/>
      <c r="EPL99" s="44"/>
      <c r="EPM99" s="44"/>
      <c r="EPN99" s="44"/>
      <c r="EPO99" s="44"/>
      <c r="EPP99" s="44"/>
      <c r="EPQ99" s="44"/>
      <c r="EPR99" s="44"/>
      <c r="EPS99" s="44"/>
      <c r="EPT99" s="44"/>
      <c r="EPU99" s="44"/>
      <c r="EPV99" s="44"/>
      <c r="EPW99" s="44"/>
      <c r="EPX99" s="44"/>
      <c r="EPY99" s="44"/>
      <c r="EPZ99" s="44"/>
      <c r="EQA99" s="44"/>
      <c r="EQB99" s="44"/>
      <c r="EQC99" s="44"/>
      <c r="EQD99" s="44"/>
      <c r="EQE99" s="44"/>
      <c r="EQF99" s="44"/>
      <c r="EQG99" s="44"/>
      <c r="EQH99" s="44"/>
      <c r="EQI99" s="44"/>
      <c r="EQJ99" s="44"/>
      <c r="EQK99" s="44"/>
      <c r="EQL99" s="44"/>
      <c r="EQM99" s="44"/>
      <c r="EQN99" s="44"/>
      <c r="EQO99" s="44"/>
      <c r="EQP99" s="44"/>
      <c r="EQQ99" s="44"/>
      <c r="EQR99" s="44"/>
      <c r="EQS99" s="44"/>
      <c r="EQT99" s="44"/>
      <c r="EQU99" s="44"/>
      <c r="EQV99" s="44"/>
      <c r="EQW99" s="44"/>
      <c r="EQX99" s="44"/>
      <c r="EQY99" s="44"/>
      <c r="EQZ99" s="44"/>
      <c r="ERA99" s="44"/>
      <c r="ERB99" s="44"/>
      <c r="ERC99" s="44"/>
      <c r="ERD99" s="44"/>
      <c r="ERE99" s="44"/>
      <c r="ERF99" s="44"/>
      <c r="ERG99" s="44"/>
      <c r="ERH99" s="44"/>
      <c r="ERI99" s="44"/>
      <c r="ERJ99" s="44"/>
      <c r="ERK99" s="44"/>
      <c r="ERL99" s="44"/>
      <c r="ERM99" s="44"/>
      <c r="ERN99" s="44"/>
      <c r="ERO99" s="44"/>
      <c r="ERP99" s="44"/>
      <c r="ERQ99" s="44"/>
      <c r="ERR99" s="44"/>
      <c r="ERS99" s="44"/>
      <c r="ERT99" s="44"/>
      <c r="ERU99" s="44"/>
      <c r="ERV99" s="44"/>
      <c r="ERW99" s="44"/>
      <c r="ERX99" s="44"/>
      <c r="ERY99" s="44"/>
      <c r="ERZ99" s="44"/>
      <c r="ESA99" s="44"/>
      <c r="ESB99" s="44"/>
      <c r="ESC99" s="44"/>
      <c r="ESD99" s="44"/>
      <c r="ESE99" s="44"/>
      <c r="ESF99" s="44"/>
      <c r="ESG99" s="44"/>
      <c r="ESH99" s="44"/>
      <c r="ESI99" s="44"/>
      <c r="ESJ99" s="44"/>
      <c r="ESK99" s="44"/>
      <c r="ESL99" s="44"/>
      <c r="ESM99" s="44"/>
      <c r="ESN99" s="44"/>
      <c r="ESO99" s="44"/>
      <c r="ESP99" s="44"/>
      <c r="ESQ99" s="44"/>
      <c r="ESR99" s="44"/>
      <c r="ESS99" s="44"/>
      <c r="EST99" s="44"/>
      <c r="ESU99" s="44"/>
      <c r="ESV99" s="44"/>
      <c r="ESW99" s="44"/>
      <c r="ESX99" s="44"/>
      <c r="ESY99" s="44"/>
      <c r="ESZ99" s="44"/>
      <c r="ETA99" s="44"/>
      <c r="ETB99" s="44"/>
      <c r="ETC99" s="44"/>
      <c r="ETD99" s="44"/>
      <c r="ETE99" s="44"/>
      <c r="ETF99" s="44"/>
      <c r="ETG99" s="44"/>
      <c r="ETH99" s="44"/>
      <c r="ETI99" s="44"/>
      <c r="ETJ99" s="44"/>
      <c r="ETK99" s="44"/>
      <c r="ETL99" s="44"/>
      <c r="ETM99" s="44"/>
      <c r="ETN99" s="44"/>
      <c r="ETO99" s="44"/>
      <c r="ETP99" s="44"/>
      <c r="ETQ99" s="44"/>
      <c r="ETR99" s="44"/>
      <c r="ETS99" s="44"/>
      <c r="ETT99" s="44"/>
      <c r="ETU99" s="44"/>
      <c r="ETV99" s="44"/>
      <c r="ETW99" s="44"/>
      <c r="ETX99" s="44"/>
      <c r="ETY99" s="44"/>
      <c r="ETZ99" s="44"/>
      <c r="EUA99" s="44"/>
      <c r="EUB99" s="44"/>
      <c r="EUC99" s="44"/>
      <c r="EUD99" s="44"/>
      <c r="EUE99" s="44"/>
      <c r="EUF99" s="44"/>
      <c r="EUG99" s="44"/>
      <c r="EUH99" s="44"/>
      <c r="EUI99" s="44"/>
      <c r="EUJ99" s="44"/>
      <c r="EUK99" s="44"/>
      <c r="EUL99" s="44"/>
      <c r="EUM99" s="44"/>
      <c r="EUN99" s="44"/>
      <c r="EUO99" s="44"/>
      <c r="EUP99" s="44"/>
      <c r="EUQ99" s="44"/>
      <c r="EUR99" s="44"/>
      <c r="EUS99" s="44"/>
      <c r="EUT99" s="44"/>
      <c r="EUU99" s="44"/>
      <c r="EUV99" s="44"/>
      <c r="EUW99" s="44"/>
      <c r="EUX99" s="44"/>
      <c r="EUY99" s="44"/>
      <c r="EUZ99" s="44"/>
      <c r="EVA99" s="44"/>
      <c r="EVB99" s="44"/>
      <c r="EVC99" s="44"/>
      <c r="EVD99" s="44"/>
      <c r="EVE99" s="44"/>
      <c r="EVF99" s="44"/>
      <c r="EVG99" s="44"/>
      <c r="EVH99" s="44"/>
      <c r="EVI99" s="44"/>
      <c r="EVJ99" s="44"/>
      <c r="EVK99" s="44"/>
      <c r="EVL99" s="44"/>
      <c r="EVM99" s="44"/>
      <c r="EVN99" s="44"/>
      <c r="EVO99" s="44"/>
      <c r="EVP99" s="44"/>
      <c r="EVQ99" s="44"/>
      <c r="EVR99" s="44"/>
      <c r="EVS99" s="44"/>
      <c r="EVT99" s="44"/>
      <c r="EVU99" s="44"/>
      <c r="EVV99" s="44"/>
      <c r="EVW99" s="44"/>
      <c r="EVX99" s="44"/>
      <c r="EVY99" s="44"/>
      <c r="EVZ99" s="44"/>
      <c r="EWA99" s="44"/>
      <c r="EWB99" s="44"/>
      <c r="EWC99" s="44"/>
      <c r="EWD99" s="44"/>
      <c r="EWE99" s="44"/>
      <c r="EWF99" s="44"/>
      <c r="EWG99" s="44"/>
      <c r="EWH99" s="44"/>
      <c r="EWI99" s="44"/>
      <c r="EWJ99" s="44"/>
      <c r="EWK99" s="44"/>
      <c r="EWL99" s="44"/>
      <c r="EWM99" s="44"/>
      <c r="EWN99" s="44"/>
      <c r="EWO99" s="44"/>
      <c r="EWP99" s="44"/>
      <c r="EWQ99" s="44"/>
      <c r="EWR99" s="44"/>
      <c r="EWS99" s="44"/>
      <c r="EWT99" s="44"/>
      <c r="EWU99" s="44"/>
      <c r="EWV99" s="44"/>
      <c r="EWW99" s="44"/>
      <c r="EWX99" s="44"/>
      <c r="EWY99" s="44"/>
      <c r="EWZ99" s="44"/>
      <c r="EXA99" s="44"/>
      <c r="EXB99" s="44"/>
      <c r="EXC99" s="44"/>
      <c r="EXD99" s="44"/>
      <c r="EXE99" s="44"/>
      <c r="EXF99" s="44"/>
      <c r="EXG99" s="44"/>
      <c r="EXH99" s="44"/>
      <c r="EXI99" s="44"/>
      <c r="EXJ99" s="44"/>
      <c r="EXK99" s="44"/>
      <c r="EXL99" s="44"/>
      <c r="EXM99" s="44"/>
      <c r="EXN99" s="44"/>
      <c r="EXO99" s="44"/>
      <c r="EXP99" s="44"/>
      <c r="EXQ99" s="44"/>
      <c r="EXR99" s="44"/>
      <c r="EXS99" s="44"/>
      <c r="EXT99" s="44"/>
      <c r="EXU99" s="44"/>
      <c r="EXV99" s="44"/>
      <c r="EXW99" s="44"/>
      <c r="EXX99" s="44"/>
      <c r="EXY99" s="44"/>
      <c r="EXZ99" s="44"/>
      <c r="EYA99" s="44"/>
      <c r="EYB99" s="44"/>
      <c r="EYC99" s="44"/>
      <c r="EYD99" s="44"/>
      <c r="EYE99" s="44"/>
      <c r="EYF99" s="44"/>
      <c r="EYG99" s="44"/>
      <c r="EYH99" s="44"/>
      <c r="EYI99" s="44"/>
      <c r="EYJ99" s="44"/>
      <c r="EYK99" s="44"/>
      <c r="EYL99" s="44"/>
      <c r="EYM99" s="44"/>
      <c r="EYN99" s="44"/>
      <c r="EYO99" s="44"/>
      <c r="EYP99" s="44"/>
      <c r="EYQ99" s="44"/>
      <c r="EYR99" s="44"/>
      <c r="EYS99" s="44"/>
      <c r="EYT99" s="44"/>
      <c r="EYU99" s="44"/>
      <c r="EYV99" s="44"/>
      <c r="EYW99" s="44"/>
      <c r="EYX99" s="44"/>
      <c r="EYY99" s="44"/>
      <c r="EYZ99" s="44"/>
      <c r="EZA99" s="44"/>
      <c r="EZB99" s="44"/>
      <c r="EZC99" s="44"/>
      <c r="EZD99" s="44"/>
      <c r="EZE99" s="44"/>
      <c r="EZF99" s="44"/>
      <c r="EZG99" s="44"/>
      <c r="EZH99" s="44"/>
      <c r="EZI99" s="44"/>
      <c r="EZJ99" s="44"/>
      <c r="EZK99" s="44"/>
      <c r="EZL99" s="44"/>
      <c r="EZM99" s="44"/>
      <c r="EZN99" s="44"/>
      <c r="EZO99" s="44"/>
      <c r="EZP99" s="44"/>
      <c r="EZQ99" s="44"/>
      <c r="EZR99" s="44"/>
      <c r="EZS99" s="44"/>
      <c r="EZT99" s="44"/>
      <c r="EZU99" s="44"/>
      <c r="EZV99" s="44"/>
      <c r="EZW99" s="44"/>
      <c r="EZX99" s="44"/>
      <c r="EZY99" s="44"/>
      <c r="EZZ99" s="44"/>
      <c r="FAA99" s="44"/>
      <c r="FAB99" s="44"/>
      <c r="FAC99" s="44"/>
      <c r="FAD99" s="44"/>
      <c r="FAE99" s="44"/>
      <c r="FAF99" s="44"/>
      <c r="FAG99" s="44"/>
      <c r="FAH99" s="44"/>
      <c r="FAI99" s="44"/>
      <c r="FAJ99" s="44"/>
      <c r="FAK99" s="44"/>
      <c r="FAL99" s="44"/>
      <c r="FAM99" s="44"/>
      <c r="FAN99" s="44"/>
      <c r="FAO99" s="44"/>
      <c r="FAP99" s="44"/>
      <c r="FAQ99" s="44"/>
      <c r="FAR99" s="44"/>
      <c r="FAS99" s="44"/>
      <c r="FAT99" s="44"/>
      <c r="FAU99" s="44"/>
      <c r="FAV99" s="44"/>
      <c r="FAW99" s="44"/>
      <c r="FAX99" s="44"/>
      <c r="FAY99" s="44"/>
      <c r="FAZ99" s="44"/>
      <c r="FBA99" s="44"/>
      <c r="FBB99" s="44"/>
      <c r="FBC99" s="44"/>
      <c r="FBD99" s="44"/>
      <c r="FBE99" s="44"/>
      <c r="FBF99" s="44"/>
      <c r="FBG99" s="44"/>
      <c r="FBH99" s="44"/>
      <c r="FBI99" s="44"/>
      <c r="FBJ99" s="44"/>
      <c r="FBK99" s="44"/>
      <c r="FBL99" s="44"/>
      <c r="FBM99" s="44"/>
      <c r="FBN99" s="44"/>
      <c r="FBO99" s="44"/>
      <c r="FBP99" s="44"/>
      <c r="FBQ99" s="44"/>
      <c r="FBR99" s="44"/>
      <c r="FBS99" s="44"/>
      <c r="FBT99" s="44"/>
      <c r="FBU99" s="44"/>
      <c r="FBV99" s="44"/>
      <c r="FBW99" s="44"/>
      <c r="FBX99" s="44"/>
      <c r="FBY99" s="44"/>
      <c r="FBZ99" s="44"/>
      <c r="FCA99" s="44"/>
      <c r="FCB99" s="44"/>
      <c r="FCC99" s="44"/>
      <c r="FCD99" s="44"/>
      <c r="FCE99" s="44"/>
      <c r="FCF99" s="44"/>
      <c r="FCG99" s="44"/>
      <c r="FCH99" s="44"/>
      <c r="FCI99" s="44"/>
      <c r="FCJ99" s="44"/>
      <c r="FCK99" s="44"/>
      <c r="FCL99" s="44"/>
      <c r="FCM99" s="44"/>
      <c r="FCN99" s="44"/>
      <c r="FCO99" s="44"/>
      <c r="FCP99" s="44"/>
      <c r="FCQ99" s="44"/>
      <c r="FCR99" s="44"/>
      <c r="FCS99" s="44"/>
      <c r="FCT99" s="44"/>
      <c r="FCU99" s="44"/>
      <c r="FCV99" s="44"/>
      <c r="FCW99" s="44"/>
      <c r="FCX99" s="44"/>
      <c r="FCY99" s="44"/>
      <c r="FCZ99" s="44"/>
      <c r="FDA99" s="44"/>
      <c r="FDB99" s="44"/>
      <c r="FDC99" s="44"/>
      <c r="FDD99" s="44"/>
      <c r="FDE99" s="44"/>
      <c r="FDF99" s="44"/>
      <c r="FDG99" s="44"/>
      <c r="FDH99" s="44"/>
      <c r="FDI99" s="44"/>
      <c r="FDJ99" s="44"/>
      <c r="FDK99" s="44"/>
      <c r="FDL99" s="44"/>
      <c r="FDM99" s="44"/>
      <c r="FDN99" s="44"/>
      <c r="FDO99" s="44"/>
      <c r="FDP99" s="44"/>
      <c r="FDQ99" s="44"/>
      <c r="FDR99" s="44"/>
      <c r="FDS99" s="44"/>
      <c r="FDT99" s="44"/>
      <c r="FDU99" s="44"/>
      <c r="FDV99" s="44"/>
      <c r="FDW99" s="44"/>
      <c r="FDX99" s="44"/>
      <c r="FDY99" s="44"/>
      <c r="FDZ99" s="44"/>
      <c r="FEA99" s="44"/>
      <c r="FEB99" s="44"/>
      <c r="FEC99" s="44"/>
      <c r="FED99" s="44"/>
      <c r="FEE99" s="44"/>
      <c r="FEF99" s="44"/>
      <c r="FEG99" s="44"/>
      <c r="FEH99" s="44"/>
      <c r="FEI99" s="44"/>
      <c r="FEJ99" s="44"/>
      <c r="FEK99" s="44"/>
      <c r="FEL99" s="44"/>
      <c r="FEM99" s="44"/>
      <c r="FEN99" s="44"/>
      <c r="FEO99" s="44"/>
      <c r="FEP99" s="44"/>
      <c r="FEQ99" s="44"/>
      <c r="FER99" s="44"/>
      <c r="FES99" s="44"/>
      <c r="FET99" s="44"/>
      <c r="FEU99" s="44"/>
      <c r="FEV99" s="44"/>
      <c r="FEW99" s="44"/>
      <c r="FEX99" s="44"/>
      <c r="FEY99" s="44"/>
      <c r="FEZ99" s="44"/>
      <c r="FFA99" s="44"/>
      <c r="FFB99" s="44"/>
      <c r="FFC99" s="44"/>
      <c r="FFD99" s="44"/>
      <c r="FFE99" s="44"/>
      <c r="FFF99" s="44"/>
      <c r="FFG99" s="44"/>
      <c r="FFH99" s="44"/>
      <c r="FFI99" s="44"/>
      <c r="FFJ99" s="44"/>
      <c r="FFK99" s="44"/>
      <c r="FFL99" s="44"/>
      <c r="FFM99" s="44"/>
      <c r="FFN99" s="44"/>
      <c r="FFO99" s="44"/>
      <c r="FFP99" s="44"/>
      <c r="FFQ99" s="44"/>
      <c r="FFR99" s="44"/>
      <c r="FFS99" s="44"/>
      <c r="FFT99" s="44"/>
      <c r="FFU99" s="44"/>
      <c r="FFV99" s="44"/>
      <c r="FFW99" s="44"/>
      <c r="FFX99" s="44"/>
      <c r="FFY99" s="44"/>
      <c r="FFZ99" s="44"/>
      <c r="FGA99" s="44"/>
      <c r="FGB99" s="44"/>
      <c r="FGC99" s="44"/>
      <c r="FGD99" s="44"/>
      <c r="FGE99" s="44"/>
      <c r="FGF99" s="44"/>
      <c r="FGG99" s="44"/>
      <c r="FGH99" s="44"/>
      <c r="FGI99" s="44"/>
      <c r="FGJ99" s="44"/>
      <c r="FGK99" s="44"/>
      <c r="FGL99" s="44"/>
      <c r="FGM99" s="44"/>
      <c r="FGN99" s="44"/>
      <c r="FGO99" s="44"/>
      <c r="FGP99" s="44"/>
      <c r="FGQ99" s="44"/>
      <c r="FGR99" s="44"/>
      <c r="FGS99" s="44"/>
      <c r="FGT99" s="44"/>
      <c r="FGU99" s="44"/>
      <c r="FGV99" s="44"/>
      <c r="FGW99" s="44"/>
      <c r="FGX99" s="44"/>
      <c r="FGY99" s="44"/>
      <c r="FGZ99" s="44"/>
      <c r="FHA99" s="44"/>
      <c r="FHB99" s="44"/>
      <c r="FHC99" s="44"/>
      <c r="FHD99" s="44"/>
      <c r="FHE99" s="44"/>
      <c r="FHF99" s="44"/>
      <c r="FHG99" s="44"/>
      <c r="FHH99" s="44"/>
      <c r="FHI99" s="44"/>
      <c r="FHJ99" s="44"/>
      <c r="FHK99" s="44"/>
      <c r="FHL99" s="44"/>
      <c r="FHM99" s="44"/>
      <c r="FHN99" s="44"/>
      <c r="FHO99" s="44"/>
      <c r="FHP99" s="44"/>
      <c r="FHQ99" s="44"/>
      <c r="FHR99" s="44"/>
      <c r="FHS99" s="44"/>
      <c r="FHT99" s="44"/>
      <c r="FHU99" s="44"/>
      <c r="FHV99" s="44"/>
      <c r="FHW99" s="44"/>
      <c r="FHX99" s="44"/>
      <c r="FHY99" s="44"/>
      <c r="FHZ99" s="44"/>
      <c r="FIA99" s="44"/>
      <c r="FIB99" s="44"/>
      <c r="FIC99" s="44"/>
      <c r="FID99" s="44"/>
      <c r="FIE99" s="44"/>
      <c r="FIF99" s="44"/>
      <c r="FIG99" s="44"/>
      <c r="FIH99" s="44"/>
      <c r="FII99" s="44"/>
      <c r="FIJ99" s="44"/>
      <c r="FIK99" s="44"/>
      <c r="FIL99" s="44"/>
      <c r="FIM99" s="44"/>
      <c r="FIN99" s="44"/>
      <c r="FIO99" s="44"/>
      <c r="FIP99" s="44"/>
      <c r="FIQ99" s="44"/>
      <c r="FIR99" s="44"/>
      <c r="FIS99" s="44"/>
      <c r="FIT99" s="44"/>
      <c r="FIU99" s="44"/>
      <c r="FIV99" s="44"/>
      <c r="FIW99" s="44"/>
      <c r="FIX99" s="44"/>
      <c r="FIY99" s="44"/>
      <c r="FIZ99" s="44"/>
      <c r="FJA99" s="44"/>
      <c r="FJB99" s="44"/>
      <c r="FJC99" s="44"/>
      <c r="FJD99" s="44"/>
      <c r="FJE99" s="44"/>
      <c r="FJF99" s="44"/>
      <c r="FJG99" s="44"/>
      <c r="FJH99" s="44"/>
      <c r="FJI99" s="44"/>
      <c r="FJJ99" s="44"/>
      <c r="FJK99" s="44"/>
      <c r="FJL99" s="44"/>
      <c r="FJM99" s="44"/>
      <c r="FJN99" s="44"/>
      <c r="FJO99" s="44"/>
      <c r="FJP99" s="44"/>
      <c r="FJQ99" s="44"/>
      <c r="FJR99" s="44"/>
      <c r="FJS99" s="44"/>
      <c r="FJT99" s="44"/>
      <c r="FJU99" s="44"/>
      <c r="FJV99" s="44"/>
      <c r="FJW99" s="44"/>
      <c r="FJX99" s="44"/>
      <c r="FJY99" s="44"/>
      <c r="FJZ99" s="44"/>
      <c r="FKA99" s="44"/>
      <c r="FKB99" s="44"/>
      <c r="FKC99" s="44"/>
      <c r="FKD99" s="44"/>
      <c r="FKE99" s="44"/>
      <c r="FKF99" s="44"/>
      <c r="FKG99" s="44"/>
      <c r="FKH99" s="44"/>
      <c r="FKI99" s="44"/>
      <c r="FKJ99" s="44"/>
      <c r="FKK99" s="44"/>
      <c r="FKL99" s="44"/>
      <c r="FKM99" s="44"/>
      <c r="FKN99" s="44"/>
      <c r="FKO99" s="44"/>
      <c r="FKP99" s="44"/>
      <c r="FKQ99" s="44"/>
    </row>
    <row r="100" spans="1:4359" s="39" customFormat="1" ht="26.25" customHeight="1" thickBot="1" x14ac:dyDescent="0.3">
      <c r="A100" s="823" t="s">
        <v>24</v>
      </c>
      <c r="B100" s="824"/>
      <c r="C100" s="824"/>
      <c r="D100" s="824"/>
      <c r="E100" s="824"/>
      <c r="F100" s="824"/>
      <c r="G100" s="824"/>
      <c r="H100" s="824"/>
      <c r="I100" s="824"/>
      <c r="J100" s="824"/>
      <c r="K100" s="824"/>
      <c r="L100" s="824"/>
      <c r="M100" s="824"/>
      <c r="N100" s="824"/>
      <c r="O100" s="824"/>
      <c r="P100" s="824"/>
      <c r="Q100" s="824"/>
      <c r="R100" s="824"/>
      <c r="S100" s="824"/>
      <c r="T100" s="225">
        <f>SUM(T8:T99)</f>
        <v>0.99999999999999989</v>
      </c>
      <c r="U100" s="225">
        <f>SUM(U8:U99)</f>
        <v>1</v>
      </c>
      <c r="V100" s="99"/>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row>
    <row r="101" spans="1:4359" s="39" customFormat="1" ht="26.25" customHeight="1" x14ac:dyDescent="0.25">
      <c r="A101" s="825" t="s">
        <v>158</v>
      </c>
      <c r="B101" s="825"/>
      <c r="C101" s="825"/>
      <c r="D101" s="825"/>
      <c r="E101" s="825"/>
      <c r="F101" s="825"/>
      <c r="G101" s="825"/>
      <c r="H101" s="825"/>
      <c r="I101" s="825"/>
      <c r="J101" s="825"/>
      <c r="K101" s="825"/>
      <c r="L101" s="825"/>
      <c r="M101" s="825"/>
      <c r="N101" s="825"/>
      <c r="O101" s="825"/>
      <c r="P101" s="825"/>
      <c r="Q101" s="825"/>
      <c r="R101" s="825"/>
      <c r="S101" s="825"/>
      <c r="T101" s="825"/>
      <c r="U101" s="825"/>
      <c r="V101" s="825"/>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row>
    <row r="118" spans="3:3" ht="26.25" customHeight="1" x14ac:dyDescent="0.25">
      <c r="C118"/>
    </row>
    <row r="119" spans="3:3" ht="26.25" customHeight="1" x14ac:dyDescent="0.25">
      <c r="C119"/>
    </row>
    <row r="120" spans="3:3" ht="26.25" customHeight="1" x14ac:dyDescent="0.25">
      <c r="C120" s="47"/>
    </row>
  </sheetData>
  <mergeCells count="274">
    <mergeCell ref="V54:V55"/>
    <mergeCell ref="U60:U61"/>
    <mergeCell ref="V60:V61"/>
    <mergeCell ref="E82:E83"/>
    <mergeCell ref="V82:V83"/>
    <mergeCell ref="C84:C85"/>
    <mergeCell ref="D84:D85"/>
    <mergeCell ref="E84:E85"/>
    <mergeCell ref="V84:V85"/>
    <mergeCell ref="U82:U83"/>
    <mergeCell ref="U84:U85"/>
    <mergeCell ref="V78:V79"/>
    <mergeCell ref="C80:C81"/>
    <mergeCell ref="V80:V81"/>
    <mergeCell ref="U80:U81"/>
    <mergeCell ref="D80:D81"/>
    <mergeCell ref="E80:E81"/>
    <mergeCell ref="V64:V65"/>
    <mergeCell ref="V68:V69"/>
    <mergeCell ref="U56:U57"/>
    <mergeCell ref="V56:V57"/>
    <mergeCell ref="U58:U59"/>
    <mergeCell ref="V58:V59"/>
    <mergeCell ref="V76:V77"/>
    <mergeCell ref="A100:S100"/>
    <mergeCell ref="A101:V101"/>
    <mergeCell ref="V46:V47"/>
    <mergeCell ref="U42:U43"/>
    <mergeCell ref="D96:D97"/>
    <mergeCell ref="E96:E97"/>
    <mergeCell ref="U96:U97"/>
    <mergeCell ref="V96:V97"/>
    <mergeCell ref="C98:C99"/>
    <mergeCell ref="D98:D99"/>
    <mergeCell ref="E98:E99"/>
    <mergeCell ref="U98:U99"/>
    <mergeCell ref="V98:V99"/>
    <mergeCell ref="U92:U93"/>
    <mergeCell ref="V66:V67"/>
    <mergeCell ref="B94:B99"/>
    <mergeCell ref="C94:C95"/>
    <mergeCell ref="D94:D95"/>
    <mergeCell ref="E94:E95"/>
    <mergeCell ref="V42:V43"/>
    <mergeCell ref="C78:C79"/>
    <mergeCell ref="D78:D79"/>
    <mergeCell ref="E78:E79"/>
    <mergeCell ref="B74:B87"/>
    <mergeCell ref="A24:A87"/>
    <mergeCell ref="D24:D25"/>
    <mergeCell ref="E24:E25"/>
    <mergeCell ref="D66:D67"/>
    <mergeCell ref="E66:E67"/>
    <mergeCell ref="U66:U67"/>
    <mergeCell ref="U74:U75"/>
    <mergeCell ref="U86:U87"/>
    <mergeCell ref="U54:U55"/>
    <mergeCell ref="C76:C77"/>
    <mergeCell ref="D76:D77"/>
    <mergeCell ref="E76:E77"/>
    <mergeCell ref="U76:U77"/>
    <mergeCell ref="C86:C87"/>
    <mergeCell ref="D86:D87"/>
    <mergeCell ref="E86:E87"/>
    <mergeCell ref="B62:B67"/>
    <mergeCell ref="B56:B61"/>
    <mergeCell ref="B68:B73"/>
    <mergeCell ref="D70:D71"/>
    <mergeCell ref="E70:E71"/>
    <mergeCell ref="C58:C59"/>
    <mergeCell ref="D58:D59"/>
    <mergeCell ref="E58:E59"/>
    <mergeCell ref="T94:T99"/>
    <mergeCell ref="U94:U95"/>
    <mergeCell ref="V94:V95"/>
    <mergeCell ref="C96:C97"/>
    <mergeCell ref="A88:A99"/>
    <mergeCell ref="B88:B93"/>
    <mergeCell ref="C88:C89"/>
    <mergeCell ref="D88:D89"/>
    <mergeCell ref="E88:E89"/>
    <mergeCell ref="V92:V93"/>
    <mergeCell ref="V90:V91"/>
    <mergeCell ref="V88:V89"/>
    <mergeCell ref="C92:C93"/>
    <mergeCell ref="D92:D93"/>
    <mergeCell ref="E92:E93"/>
    <mergeCell ref="T88:T93"/>
    <mergeCell ref="U88:U89"/>
    <mergeCell ref="V86:V87"/>
    <mergeCell ref="C82:C83"/>
    <mergeCell ref="D82:D83"/>
    <mergeCell ref="U78:U79"/>
    <mergeCell ref="U72:U73"/>
    <mergeCell ref="V72:V73"/>
    <mergeCell ref="C74:C75"/>
    <mergeCell ref="D74:D75"/>
    <mergeCell ref="E74:E75"/>
    <mergeCell ref="T74:T87"/>
    <mergeCell ref="C72:C73"/>
    <mergeCell ref="D72:D73"/>
    <mergeCell ref="E72:E73"/>
    <mergeCell ref="V62:V63"/>
    <mergeCell ref="C90:C91"/>
    <mergeCell ref="D90:D91"/>
    <mergeCell ref="E90:E91"/>
    <mergeCell ref="U90:U91"/>
    <mergeCell ref="U64:U65"/>
    <mergeCell ref="U68:U69"/>
    <mergeCell ref="U70:U71"/>
    <mergeCell ref="V70:V71"/>
    <mergeCell ref="C66:C67"/>
    <mergeCell ref="V74:V75"/>
    <mergeCell ref="U62:U63"/>
    <mergeCell ref="C64:C65"/>
    <mergeCell ref="D64:D65"/>
    <mergeCell ref="E64:E65"/>
    <mergeCell ref="C62:C63"/>
    <mergeCell ref="D62:D63"/>
    <mergeCell ref="E62:E63"/>
    <mergeCell ref="T62:T67"/>
    <mergeCell ref="C68:C69"/>
    <mergeCell ref="D68:D69"/>
    <mergeCell ref="E68:E69"/>
    <mergeCell ref="T68:T73"/>
    <mergeCell ref="C70:C71"/>
    <mergeCell ref="C56:C57"/>
    <mergeCell ref="D56:D57"/>
    <mergeCell ref="E56:E57"/>
    <mergeCell ref="T56:T61"/>
    <mergeCell ref="C60:C61"/>
    <mergeCell ref="D60:D61"/>
    <mergeCell ref="E60:E61"/>
    <mergeCell ref="B30:B37"/>
    <mergeCell ref="C30:C31"/>
    <mergeCell ref="D30:D31"/>
    <mergeCell ref="D34:D35"/>
    <mergeCell ref="E34:E35"/>
    <mergeCell ref="C34:C35"/>
    <mergeCell ref="B50:B55"/>
    <mergeCell ref="B46:B49"/>
    <mergeCell ref="U46:U47"/>
    <mergeCell ref="U50:U51"/>
    <mergeCell ref="V50:V51"/>
    <mergeCell ref="C52:C53"/>
    <mergeCell ref="D52:D53"/>
    <mergeCell ref="E52:E53"/>
    <mergeCell ref="U52:U53"/>
    <mergeCell ref="V52:V53"/>
    <mergeCell ref="C48:C49"/>
    <mergeCell ref="D48:D49"/>
    <mergeCell ref="E48:E49"/>
    <mergeCell ref="U48:U49"/>
    <mergeCell ref="V48:V49"/>
    <mergeCell ref="C50:C51"/>
    <mergeCell ref="D50:D51"/>
    <mergeCell ref="E50:E51"/>
    <mergeCell ref="T50:T55"/>
    <mergeCell ref="C46:C47"/>
    <mergeCell ref="D46:D47"/>
    <mergeCell ref="E46:E47"/>
    <mergeCell ref="T46:T49"/>
    <mergeCell ref="C54:C55"/>
    <mergeCell ref="D54:D55"/>
    <mergeCell ref="E54:E55"/>
    <mergeCell ref="V38:V39"/>
    <mergeCell ref="C40:C41"/>
    <mergeCell ref="D40:D41"/>
    <mergeCell ref="E40:E41"/>
    <mergeCell ref="U40:U41"/>
    <mergeCell ref="V40:V41"/>
    <mergeCell ref="B38:B45"/>
    <mergeCell ref="C38:C39"/>
    <mergeCell ref="D38:D39"/>
    <mergeCell ref="E38:E39"/>
    <mergeCell ref="T38:T45"/>
    <mergeCell ref="U38:U39"/>
    <mergeCell ref="C42:C43"/>
    <mergeCell ref="D42:D43"/>
    <mergeCell ref="E42:E43"/>
    <mergeCell ref="C44:C45"/>
    <mergeCell ref="D44:D45"/>
    <mergeCell ref="E44:E45"/>
    <mergeCell ref="U44:U45"/>
    <mergeCell ref="V44:V45"/>
    <mergeCell ref="V36:V37"/>
    <mergeCell ref="V28:V29"/>
    <mergeCell ref="E30:E31"/>
    <mergeCell ref="T30:T37"/>
    <mergeCell ref="U30:U31"/>
    <mergeCell ref="V30:V31"/>
    <mergeCell ref="C32:C33"/>
    <mergeCell ref="D32:D33"/>
    <mergeCell ref="E32:E33"/>
    <mergeCell ref="U32:U33"/>
    <mergeCell ref="V32:V33"/>
    <mergeCell ref="C36:C37"/>
    <mergeCell ref="D36:D37"/>
    <mergeCell ref="E36:E37"/>
    <mergeCell ref="U36:U37"/>
    <mergeCell ref="U34:U35"/>
    <mergeCell ref="V34:V35"/>
    <mergeCell ref="C22:C23"/>
    <mergeCell ref="D22:D23"/>
    <mergeCell ref="E22:E23"/>
    <mergeCell ref="U22:U23"/>
    <mergeCell ref="E16:E17"/>
    <mergeCell ref="U16:U17"/>
    <mergeCell ref="B24:B29"/>
    <mergeCell ref="C24:C25"/>
    <mergeCell ref="V24:V25"/>
    <mergeCell ref="C26:C27"/>
    <mergeCell ref="D26:D27"/>
    <mergeCell ref="E26:E27"/>
    <mergeCell ref="U26:U27"/>
    <mergeCell ref="V26:V27"/>
    <mergeCell ref="C28:C29"/>
    <mergeCell ref="D28:D29"/>
    <mergeCell ref="E28:E29"/>
    <mergeCell ref="U28:U29"/>
    <mergeCell ref="T24:T29"/>
    <mergeCell ref="U24:U25"/>
    <mergeCell ref="E12:E13"/>
    <mergeCell ref="U12:U13"/>
    <mergeCell ref="V12:V13"/>
    <mergeCell ref="V18:V19"/>
    <mergeCell ref="C20:C21"/>
    <mergeCell ref="D20:D21"/>
    <mergeCell ref="E20:E21"/>
    <mergeCell ref="U20:U21"/>
    <mergeCell ref="V20:V21"/>
    <mergeCell ref="V14:V15"/>
    <mergeCell ref="C16:C17"/>
    <mergeCell ref="D16:D17"/>
    <mergeCell ref="C18:C19"/>
    <mergeCell ref="D18:D19"/>
    <mergeCell ref="E18:E19"/>
    <mergeCell ref="U18:U19"/>
    <mergeCell ref="A1:B4"/>
    <mergeCell ref="C1:V1"/>
    <mergeCell ref="C2:V2"/>
    <mergeCell ref="D3:V3"/>
    <mergeCell ref="D4:V4"/>
    <mergeCell ref="A6:A7"/>
    <mergeCell ref="B6:B7"/>
    <mergeCell ref="C6:C7"/>
    <mergeCell ref="D6:E6"/>
    <mergeCell ref="F6:S6"/>
    <mergeCell ref="T6:U6"/>
    <mergeCell ref="V6:V7"/>
    <mergeCell ref="A8:A23"/>
    <mergeCell ref="B8:B13"/>
    <mergeCell ref="C8:C9"/>
    <mergeCell ref="D8:D9"/>
    <mergeCell ref="E8:E9"/>
    <mergeCell ref="T8:T13"/>
    <mergeCell ref="U8:U9"/>
    <mergeCell ref="V8:V9"/>
    <mergeCell ref="C10:C11"/>
    <mergeCell ref="D10:D11"/>
    <mergeCell ref="E10:E11"/>
    <mergeCell ref="V22:V23"/>
    <mergeCell ref="U10:U11"/>
    <mergeCell ref="V10:V11"/>
    <mergeCell ref="C12:C13"/>
    <mergeCell ref="D12:D13"/>
    <mergeCell ref="V16:V17"/>
    <mergeCell ref="C14:C15"/>
    <mergeCell ref="D14:D15"/>
    <mergeCell ref="E14:E15"/>
    <mergeCell ref="T14:T19"/>
    <mergeCell ref="T20:T23"/>
    <mergeCell ref="B14:B23"/>
    <mergeCell ref="U14:U15"/>
  </mergeCells>
  <printOptions horizontalCentered="1" verticalCentered="1"/>
  <pageMargins left="0" right="0" top="0" bottom="0.15748031496062992" header="0.31496062992125984" footer="0.31496062992125984"/>
  <pageSetup scale="55" orientation="portrait" r:id="rId1"/>
  <rowBreaks count="3" manualBreakCount="3">
    <brk id="35" max="21" man="1"/>
    <brk id="65" max="22" man="1"/>
    <brk id="99" max="22"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CB32D-CCA9-4F0C-90B9-26FEB8D00F7B}">
  <dimension ref="A1:IL172"/>
  <sheetViews>
    <sheetView tabSelected="1" zoomScale="77" zoomScaleNormal="77" workbookViewId="0">
      <selection activeCell="O6" sqref="O6"/>
    </sheetView>
  </sheetViews>
  <sheetFormatPr baseColWidth="10" defaultRowHeight="15" x14ac:dyDescent="0.25"/>
  <sheetData>
    <row r="1" spans="1:246" x14ac:dyDescent="0.25">
      <c r="A1" s="849"/>
      <c r="B1" s="850"/>
      <c r="C1" s="850"/>
      <c r="D1" s="850"/>
      <c r="E1" s="851" t="s">
        <v>0</v>
      </c>
      <c r="F1" s="851"/>
      <c r="G1" s="852"/>
      <c r="H1" s="852"/>
      <c r="I1" s="852"/>
      <c r="J1" s="852"/>
      <c r="K1" s="852"/>
      <c r="L1" s="852"/>
      <c r="M1" s="852"/>
      <c r="N1" s="852"/>
      <c r="O1" s="852"/>
      <c r="P1" s="852"/>
      <c r="Q1" s="852"/>
      <c r="R1" s="852"/>
      <c r="S1" s="852"/>
      <c r="T1" s="852"/>
      <c r="U1" s="852"/>
      <c r="V1" s="852"/>
      <c r="W1" s="852"/>
      <c r="X1" s="852"/>
      <c r="Y1" s="853"/>
      <c r="Z1" s="854"/>
      <c r="AA1" s="854"/>
      <c r="AB1" s="855"/>
      <c r="AC1" s="855"/>
      <c r="AD1" s="855"/>
      <c r="AE1" s="855"/>
      <c r="AF1" s="855"/>
      <c r="AG1" s="855"/>
      <c r="AH1" s="855"/>
      <c r="AI1" s="855"/>
      <c r="AJ1" s="855"/>
      <c r="AK1" s="855"/>
      <c r="AL1" s="855"/>
      <c r="AM1" s="856"/>
      <c r="AN1" s="856"/>
      <c r="AO1" s="856"/>
      <c r="AP1" s="856"/>
      <c r="AQ1" s="856"/>
      <c r="AR1" s="856"/>
      <c r="AS1" s="856"/>
      <c r="AT1" s="856"/>
      <c r="AU1" s="856"/>
      <c r="AV1" s="856"/>
      <c r="AW1" s="856"/>
      <c r="AX1" s="856"/>
      <c r="AY1" s="856"/>
      <c r="AZ1" s="856"/>
      <c r="BA1" s="856"/>
      <c r="BB1" s="856"/>
      <c r="BC1" s="856"/>
      <c r="BD1" s="856"/>
      <c r="BE1" s="856"/>
      <c r="BF1" s="856"/>
      <c r="BG1" s="856"/>
      <c r="BH1" s="856"/>
      <c r="BI1" s="856"/>
      <c r="BJ1" s="856"/>
      <c r="BK1" s="856"/>
      <c r="BL1" s="856"/>
      <c r="BM1" s="856"/>
      <c r="BN1" s="856"/>
      <c r="BO1" s="856"/>
      <c r="BP1" s="856"/>
      <c r="BQ1" s="856"/>
      <c r="BR1" s="856"/>
      <c r="BS1" s="856"/>
      <c r="BT1" s="856"/>
      <c r="BU1" s="856"/>
      <c r="BV1" s="856"/>
      <c r="BW1" s="856"/>
      <c r="BX1" s="856"/>
      <c r="BY1" s="856"/>
      <c r="BZ1" s="856"/>
      <c r="CA1" s="856"/>
      <c r="CB1" s="856"/>
      <c r="CC1" s="856"/>
      <c r="CD1" s="856"/>
      <c r="CE1" s="856"/>
      <c r="CF1" s="856"/>
      <c r="CG1" s="856"/>
      <c r="CH1" s="856"/>
      <c r="CI1" s="856"/>
      <c r="CJ1" s="856"/>
      <c r="CK1" s="856"/>
      <c r="CL1" s="856"/>
      <c r="CM1" s="856"/>
      <c r="CN1" s="856"/>
      <c r="CO1" s="856"/>
      <c r="CP1" s="856"/>
      <c r="CQ1" s="856"/>
      <c r="CR1" s="856"/>
      <c r="CS1" s="856"/>
      <c r="CT1" s="856"/>
      <c r="CU1" s="856"/>
      <c r="CV1" s="856"/>
      <c r="CW1" s="856"/>
      <c r="CX1" s="856"/>
      <c r="CY1" s="856"/>
      <c r="CZ1" s="856"/>
      <c r="DA1" s="856"/>
      <c r="DB1" s="856"/>
      <c r="DC1" s="856"/>
      <c r="DD1" s="856"/>
      <c r="DE1" s="856"/>
      <c r="DF1" s="856"/>
      <c r="DG1" s="856"/>
      <c r="DH1" s="856"/>
      <c r="DI1" s="856"/>
      <c r="DJ1" s="856"/>
      <c r="DK1" s="856"/>
      <c r="DL1" s="856"/>
      <c r="DM1" s="856"/>
      <c r="DN1" s="856"/>
      <c r="DO1" s="856"/>
      <c r="DP1" s="856"/>
      <c r="DQ1" s="856"/>
      <c r="DR1" s="856"/>
      <c r="DS1" s="856"/>
      <c r="DT1" s="856"/>
      <c r="DU1" s="856"/>
      <c r="DV1" s="856"/>
      <c r="DW1" s="856"/>
      <c r="DX1" s="856"/>
      <c r="DY1" s="856"/>
      <c r="DZ1" s="856"/>
      <c r="EA1" s="856"/>
      <c r="EB1" s="856"/>
      <c r="EC1" s="856"/>
      <c r="ED1" s="856"/>
      <c r="EE1" s="856"/>
      <c r="EF1" s="856"/>
      <c r="EG1" s="856"/>
      <c r="EH1" s="856"/>
      <c r="EI1" s="856"/>
      <c r="EJ1" s="856"/>
      <c r="EK1" s="856"/>
      <c r="EL1" s="856"/>
      <c r="EM1" s="856"/>
      <c r="EN1" s="856"/>
      <c r="EO1" s="856"/>
      <c r="EP1" s="856"/>
      <c r="EQ1" s="856"/>
      <c r="ER1" s="856"/>
      <c r="ES1" s="856"/>
      <c r="ET1" s="856"/>
      <c r="EU1" s="856"/>
      <c r="EV1" s="856"/>
      <c r="EW1" s="856"/>
      <c r="EX1" s="856"/>
      <c r="EY1" s="856"/>
      <c r="EZ1" s="856"/>
      <c r="FA1" s="856"/>
      <c r="FB1" s="856"/>
      <c r="FC1" s="856"/>
      <c r="FD1" s="856"/>
      <c r="FE1" s="856"/>
      <c r="FF1" s="856"/>
      <c r="FG1" s="856"/>
      <c r="FH1" s="856"/>
      <c r="FI1" s="856"/>
      <c r="FJ1" s="856"/>
      <c r="FK1" s="856"/>
      <c r="FL1" s="856"/>
      <c r="FM1" s="856"/>
      <c r="FN1" s="856"/>
      <c r="FO1" s="856"/>
      <c r="FP1" s="856"/>
      <c r="FQ1" s="856"/>
      <c r="FR1" s="856"/>
      <c r="FS1" s="856"/>
      <c r="FT1" s="856"/>
      <c r="FU1" s="856"/>
      <c r="FV1" s="856"/>
      <c r="FW1" s="856"/>
      <c r="FX1" s="856"/>
      <c r="FY1" s="856"/>
      <c r="FZ1" s="856"/>
      <c r="GA1" s="856"/>
      <c r="GB1" s="856"/>
      <c r="GC1" s="856"/>
      <c r="GD1" s="856"/>
      <c r="GE1" s="856"/>
      <c r="GF1" s="856"/>
      <c r="GG1" s="856"/>
      <c r="GH1" s="856"/>
      <c r="GI1" s="856"/>
      <c r="GJ1" s="856"/>
      <c r="GK1" s="856"/>
      <c r="GL1" s="856"/>
      <c r="GM1" s="856"/>
      <c r="GN1" s="856"/>
      <c r="GO1" s="856"/>
      <c r="GP1" s="856"/>
      <c r="GQ1" s="856"/>
      <c r="GR1" s="856"/>
      <c r="GS1" s="856"/>
      <c r="GT1" s="856"/>
      <c r="GU1" s="856"/>
      <c r="GV1" s="856"/>
      <c r="GW1" s="856"/>
      <c r="GX1" s="856"/>
      <c r="GY1" s="856"/>
      <c r="GZ1" s="856"/>
      <c r="HA1" s="856"/>
      <c r="HB1" s="856"/>
      <c r="HC1" s="856"/>
      <c r="HD1" s="856"/>
      <c r="HE1" s="856"/>
      <c r="HF1" s="856"/>
      <c r="HG1" s="856"/>
      <c r="HH1" s="856"/>
      <c r="HI1" s="856"/>
      <c r="HJ1" s="856"/>
      <c r="HK1" s="856"/>
      <c r="HL1" s="856"/>
      <c r="HM1" s="856"/>
      <c r="HN1" s="856"/>
      <c r="HO1" s="856"/>
      <c r="HP1" s="856"/>
      <c r="HQ1" s="856"/>
      <c r="HR1" s="856"/>
      <c r="HS1" s="856"/>
      <c r="HT1" s="856"/>
      <c r="HU1" s="856"/>
      <c r="HV1" s="856"/>
      <c r="HW1" s="856"/>
      <c r="HX1" s="856"/>
      <c r="HY1" s="856"/>
      <c r="HZ1" s="856"/>
      <c r="IA1" s="856"/>
      <c r="IB1" s="856"/>
      <c r="IC1" s="856"/>
      <c r="ID1" s="856"/>
      <c r="IE1" s="856"/>
      <c r="IF1" s="856"/>
      <c r="IG1" s="856"/>
      <c r="IH1" s="856"/>
      <c r="II1" s="856"/>
      <c r="IJ1" s="856"/>
      <c r="IK1" s="856"/>
      <c r="IL1" s="856"/>
    </row>
    <row r="2" spans="1:246" x14ac:dyDescent="0.25">
      <c r="A2" s="857"/>
      <c r="B2" s="858"/>
      <c r="C2" s="858"/>
      <c r="D2" s="858"/>
      <c r="E2" s="859" t="s">
        <v>552</v>
      </c>
      <c r="F2" s="859"/>
      <c r="G2" s="860"/>
      <c r="H2" s="860"/>
      <c r="I2" s="860"/>
      <c r="J2" s="860"/>
      <c r="K2" s="860"/>
      <c r="L2" s="860"/>
      <c r="M2" s="860"/>
      <c r="N2" s="860"/>
      <c r="O2" s="860"/>
      <c r="P2" s="860"/>
      <c r="Q2" s="860"/>
      <c r="R2" s="860"/>
      <c r="S2" s="860"/>
      <c r="T2" s="860"/>
      <c r="U2" s="860"/>
      <c r="V2" s="860"/>
      <c r="W2" s="860"/>
      <c r="X2" s="860"/>
      <c r="Y2" s="861"/>
      <c r="Z2" s="854"/>
      <c r="AA2" s="854"/>
      <c r="AB2" s="855"/>
      <c r="AC2" s="855"/>
      <c r="AD2" s="855"/>
      <c r="AE2" s="855"/>
      <c r="AF2" s="855"/>
      <c r="AG2" s="855"/>
      <c r="AH2" s="855"/>
      <c r="AI2" s="855"/>
      <c r="AJ2" s="855"/>
      <c r="AK2" s="862"/>
      <c r="AL2" s="862"/>
      <c r="AM2" s="862"/>
      <c r="AN2" s="862"/>
      <c r="AO2" s="862"/>
      <c r="AP2" s="862"/>
      <c r="AQ2" s="862"/>
      <c r="AR2" s="862"/>
      <c r="AS2" s="862"/>
      <c r="AT2" s="862"/>
      <c r="AU2" s="862"/>
      <c r="AV2" s="862"/>
      <c r="AW2" s="862"/>
      <c r="AX2" s="862"/>
      <c r="AY2" s="862"/>
      <c r="AZ2" s="862"/>
      <c r="BA2" s="862"/>
      <c r="BB2" s="862"/>
      <c r="BC2" s="862"/>
      <c r="BD2" s="862"/>
      <c r="BE2" s="862"/>
      <c r="BF2" s="862"/>
      <c r="BG2" s="862"/>
      <c r="BH2" s="862"/>
      <c r="BI2" s="862"/>
      <c r="BJ2" s="862"/>
      <c r="BK2" s="862"/>
      <c r="BL2" s="862"/>
      <c r="BM2" s="862"/>
      <c r="BN2" s="862"/>
      <c r="BO2" s="862"/>
      <c r="BP2" s="862"/>
      <c r="BQ2" s="862"/>
      <c r="BR2" s="862"/>
      <c r="BS2" s="862"/>
      <c r="BT2" s="862"/>
      <c r="BU2" s="862"/>
      <c r="BV2" s="862"/>
      <c r="BW2" s="862"/>
      <c r="BX2" s="862"/>
      <c r="BY2" s="862"/>
      <c r="BZ2" s="862"/>
      <c r="CA2" s="862"/>
      <c r="CB2" s="862"/>
      <c r="CC2" s="862"/>
      <c r="CD2" s="862"/>
      <c r="CE2" s="862"/>
      <c r="CF2" s="862"/>
      <c r="CG2" s="862"/>
      <c r="CH2" s="862"/>
      <c r="CI2" s="862"/>
      <c r="CJ2" s="862"/>
      <c r="CK2" s="862"/>
      <c r="CL2" s="862"/>
      <c r="CM2" s="862"/>
      <c r="CN2" s="862"/>
      <c r="CO2" s="862"/>
      <c r="CP2" s="862"/>
      <c r="CQ2" s="862"/>
      <c r="CR2" s="862"/>
      <c r="CS2" s="862"/>
      <c r="CT2" s="862"/>
      <c r="CU2" s="862"/>
      <c r="CV2" s="862"/>
      <c r="CW2" s="862"/>
      <c r="CX2" s="862"/>
      <c r="CY2" s="862"/>
      <c r="CZ2" s="862"/>
      <c r="DA2" s="862"/>
      <c r="DB2" s="862"/>
      <c r="DC2" s="862"/>
      <c r="DD2" s="862"/>
      <c r="DE2" s="862"/>
      <c r="DF2" s="862"/>
      <c r="DG2" s="862"/>
      <c r="DH2" s="862"/>
      <c r="DI2" s="862"/>
      <c r="DJ2" s="862"/>
      <c r="DK2" s="862"/>
      <c r="DL2" s="862"/>
      <c r="DM2" s="862"/>
      <c r="DN2" s="862"/>
      <c r="DO2" s="862"/>
      <c r="DP2" s="862"/>
      <c r="DQ2" s="862"/>
      <c r="DR2" s="862"/>
      <c r="DS2" s="862"/>
      <c r="DT2" s="862"/>
      <c r="DU2" s="862"/>
      <c r="DV2" s="862"/>
      <c r="DW2" s="862"/>
      <c r="DX2" s="862"/>
      <c r="DY2" s="862"/>
      <c r="DZ2" s="862"/>
      <c r="EA2" s="862"/>
      <c r="EB2" s="862"/>
      <c r="EC2" s="862"/>
      <c r="ED2" s="862"/>
      <c r="EE2" s="862"/>
      <c r="EF2" s="862"/>
      <c r="EG2" s="862"/>
      <c r="EH2" s="862"/>
      <c r="EI2" s="862"/>
      <c r="EJ2" s="862"/>
      <c r="EK2" s="862"/>
      <c r="EL2" s="862"/>
      <c r="EM2" s="862"/>
      <c r="EN2" s="862"/>
      <c r="EO2" s="862"/>
      <c r="EP2" s="862"/>
      <c r="EQ2" s="862"/>
      <c r="ER2" s="862"/>
      <c r="ES2" s="862"/>
      <c r="ET2" s="862"/>
      <c r="EU2" s="862"/>
      <c r="EV2" s="862"/>
      <c r="EW2" s="862"/>
      <c r="EX2" s="862"/>
      <c r="EY2" s="862"/>
      <c r="EZ2" s="862"/>
      <c r="FA2" s="862"/>
      <c r="FB2" s="862"/>
      <c r="FC2" s="862"/>
      <c r="FD2" s="862"/>
      <c r="FE2" s="862"/>
      <c r="FF2" s="862"/>
      <c r="FG2" s="862"/>
      <c r="FH2" s="862"/>
      <c r="FI2" s="862"/>
      <c r="FJ2" s="862"/>
      <c r="FK2" s="862"/>
      <c r="FL2" s="862"/>
      <c r="FM2" s="862"/>
      <c r="FN2" s="862"/>
      <c r="FO2" s="862"/>
      <c r="FP2" s="862"/>
      <c r="FQ2" s="862"/>
      <c r="FR2" s="862"/>
      <c r="FS2" s="862"/>
      <c r="FT2" s="862"/>
      <c r="FU2" s="862"/>
      <c r="FV2" s="862"/>
      <c r="FW2" s="862"/>
      <c r="FX2" s="862"/>
      <c r="FY2" s="862"/>
      <c r="FZ2" s="862"/>
      <c r="GA2" s="862"/>
      <c r="GB2" s="862"/>
      <c r="GC2" s="862"/>
      <c r="GD2" s="862"/>
      <c r="GE2" s="862"/>
      <c r="GF2" s="862"/>
      <c r="GG2" s="862"/>
      <c r="GH2" s="862"/>
      <c r="GI2" s="862"/>
      <c r="GJ2" s="862"/>
      <c r="GK2" s="862"/>
      <c r="GL2" s="862"/>
      <c r="GM2" s="862"/>
      <c r="GN2" s="862"/>
      <c r="GO2" s="862"/>
      <c r="GP2" s="862"/>
      <c r="GQ2" s="862"/>
      <c r="GR2" s="862"/>
      <c r="GS2" s="862"/>
      <c r="GT2" s="862"/>
      <c r="GU2" s="862"/>
      <c r="GV2" s="862"/>
      <c r="GW2" s="862"/>
      <c r="GX2" s="862"/>
      <c r="GY2" s="862"/>
      <c r="GZ2" s="862"/>
      <c r="HA2" s="862"/>
      <c r="HB2" s="862"/>
      <c r="HC2" s="862"/>
      <c r="HD2" s="862"/>
      <c r="HE2" s="862"/>
      <c r="HF2" s="862"/>
      <c r="HG2" s="862"/>
      <c r="HH2" s="862"/>
      <c r="HI2" s="862"/>
      <c r="HJ2" s="862"/>
      <c r="HK2" s="862"/>
      <c r="HL2" s="862"/>
      <c r="HM2" s="862"/>
      <c r="HN2" s="862"/>
      <c r="HO2" s="862"/>
      <c r="HP2" s="862"/>
      <c r="HQ2" s="862"/>
      <c r="HR2" s="862"/>
      <c r="HS2" s="862"/>
      <c r="HT2" s="862"/>
      <c r="HU2" s="862"/>
      <c r="HV2" s="862"/>
      <c r="HW2" s="862"/>
      <c r="HX2" s="862"/>
      <c r="HY2" s="862"/>
      <c r="HZ2" s="862"/>
      <c r="IA2" s="862"/>
      <c r="IB2" s="862"/>
      <c r="IC2" s="862"/>
      <c r="ID2" s="862"/>
      <c r="IE2" s="862"/>
      <c r="IF2" s="862"/>
      <c r="IG2" s="862"/>
      <c r="IH2" s="862"/>
      <c r="II2" s="862"/>
      <c r="IJ2" s="862"/>
      <c r="IK2" s="862"/>
      <c r="IL2" s="862"/>
    </row>
    <row r="3" spans="1:246" x14ac:dyDescent="0.25">
      <c r="A3" s="857"/>
      <c r="B3" s="858"/>
      <c r="C3" s="858"/>
      <c r="D3" s="858"/>
      <c r="E3" s="863" t="s">
        <v>362</v>
      </c>
      <c r="F3" s="864" t="s">
        <v>106</v>
      </c>
      <c r="G3" s="859"/>
      <c r="H3" s="859"/>
      <c r="I3" s="859"/>
      <c r="J3" s="859"/>
      <c r="K3" s="859"/>
      <c r="L3" s="859"/>
      <c r="M3" s="859"/>
      <c r="N3" s="859"/>
      <c r="O3" s="859"/>
      <c r="P3" s="859"/>
      <c r="Q3" s="859"/>
      <c r="R3" s="859"/>
      <c r="S3" s="859"/>
      <c r="T3" s="859"/>
      <c r="U3" s="859"/>
      <c r="V3" s="859"/>
      <c r="W3" s="859"/>
      <c r="X3" s="859"/>
      <c r="Y3" s="859"/>
      <c r="Z3" s="854"/>
      <c r="AA3" s="854"/>
      <c r="AB3" s="855"/>
      <c r="AC3" s="855"/>
      <c r="AD3" s="855"/>
      <c r="AE3" s="855"/>
      <c r="AF3" s="855"/>
      <c r="AG3" s="855"/>
      <c r="AH3" s="855"/>
      <c r="AI3" s="855"/>
      <c r="AJ3" s="855"/>
      <c r="AK3" s="862"/>
      <c r="AL3" s="862"/>
      <c r="AM3" s="862"/>
      <c r="AN3" s="862"/>
      <c r="AO3" s="862"/>
      <c r="AP3" s="862"/>
      <c r="AQ3" s="862"/>
      <c r="AR3" s="862"/>
      <c r="AS3" s="862"/>
      <c r="AT3" s="862"/>
      <c r="AU3" s="862"/>
      <c r="AV3" s="862"/>
      <c r="AW3" s="862"/>
      <c r="AX3" s="862"/>
      <c r="AY3" s="862"/>
      <c r="AZ3" s="862"/>
      <c r="BA3" s="862"/>
      <c r="BB3" s="862"/>
      <c r="BC3" s="862"/>
      <c r="BD3" s="862"/>
      <c r="BE3" s="862"/>
      <c r="BF3" s="862"/>
      <c r="BG3" s="862"/>
      <c r="BH3" s="862"/>
      <c r="BI3" s="862"/>
      <c r="BJ3" s="862"/>
      <c r="BK3" s="862"/>
      <c r="BL3" s="862"/>
      <c r="BM3" s="862"/>
      <c r="BN3" s="862"/>
      <c r="BO3" s="862"/>
      <c r="BP3" s="862"/>
      <c r="BQ3" s="862"/>
      <c r="BR3" s="862"/>
      <c r="BS3" s="862"/>
      <c r="BT3" s="862"/>
      <c r="BU3" s="862"/>
      <c r="BV3" s="862"/>
      <c r="BW3" s="862"/>
      <c r="BX3" s="862"/>
      <c r="BY3" s="862"/>
      <c r="BZ3" s="862"/>
      <c r="CA3" s="862"/>
      <c r="CB3" s="862"/>
      <c r="CC3" s="862"/>
      <c r="CD3" s="862"/>
      <c r="CE3" s="862"/>
      <c r="CF3" s="862"/>
      <c r="CG3" s="862"/>
      <c r="CH3" s="862"/>
      <c r="CI3" s="862"/>
      <c r="CJ3" s="862"/>
      <c r="CK3" s="862"/>
      <c r="CL3" s="862"/>
      <c r="CM3" s="862"/>
      <c r="CN3" s="862"/>
      <c r="CO3" s="862"/>
      <c r="CP3" s="862"/>
      <c r="CQ3" s="862"/>
      <c r="CR3" s="862"/>
      <c r="CS3" s="862"/>
      <c r="CT3" s="862"/>
      <c r="CU3" s="862"/>
      <c r="CV3" s="862"/>
      <c r="CW3" s="862"/>
      <c r="CX3" s="862"/>
      <c r="CY3" s="862"/>
      <c r="CZ3" s="862"/>
      <c r="DA3" s="862"/>
      <c r="DB3" s="862"/>
      <c r="DC3" s="862"/>
      <c r="DD3" s="862"/>
      <c r="DE3" s="862"/>
      <c r="DF3" s="862"/>
      <c r="DG3" s="862"/>
      <c r="DH3" s="862"/>
      <c r="DI3" s="862"/>
      <c r="DJ3" s="862"/>
      <c r="DK3" s="862"/>
      <c r="DL3" s="862"/>
      <c r="DM3" s="862"/>
      <c r="DN3" s="862"/>
      <c r="DO3" s="862"/>
      <c r="DP3" s="862"/>
      <c r="DQ3" s="862"/>
      <c r="DR3" s="862"/>
      <c r="DS3" s="862"/>
      <c r="DT3" s="862"/>
      <c r="DU3" s="862"/>
      <c r="DV3" s="862"/>
      <c r="DW3" s="862"/>
      <c r="DX3" s="862"/>
      <c r="DY3" s="862"/>
      <c r="DZ3" s="862"/>
      <c r="EA3" s="862"/>
      <c r="EB3" s="862"/>
      <c r="EC3" s="862"/>
      <c r="ED3" s="862"/>
      <c r="EE3" s="862"/>
      <c r="EF3" s="862"/>
      <c r="EG3" s="862"/>
      <c r="EH3" s="862"/>
      <c r="EI3" s="862"/>
      <c r="EJ3" s="862"/>
      <c r="EK3" s="862"/>
      <c r="EL3" s="862"/>
      <c r="EM3" s="862"/>
      <c r="EN3" s="862"/>
      <c r="EO3" s="862"/>
      <c r="EP3" s="862"/>
      <c r="EQ3" s="862"/>
      <c r="ER3" s="862"/>
      <c r="ES3" s="862"/>
      <c r="ET3" s="862"/>
      <c r="EU3" s="862"/>
      <c r="EV3" s="862"/>
      <c r="EW3" s="862"/>
      <c r="EX3" s="862"/>
      <c r="EY3" s="862"/>
      <c r="EZ3" s="862"/>
      <c r="FA3" s="862"/>
      <c r="FB3" s="862"/>
      <c r="FC3" s="862"/>
      <c r="FD3" s="862"/>
      <c r="FE3" s="862"/>
      <c r="FF3" s="862"/>
      <c r="FG3" s="862"/>
      <c r="FH3" s="862"/>
      <c r="FI3" s="862"/>
      <c r="FJ3" s="862"/>
      <c r="FK3" s="862"/>
      <c r="FL3" s="862"/>
      <c r="FM3" s="862"/>
      <c r="FN3" s="862"/>
      <c r="FO3" s="862"/>
      <c r="FP3" s="862"/>
      <c r="FQ3" s="862"/>
      <c r="FR3" s="862"/>
      <c r="FS3" s="862"/>
      <c r="FT3" s="862"/>
      <c r="FU3" s="862"/>
      <c r="FV3" s="862"/>
      <c r="FW3" s="862"/>
      <c r="FX3" s="862"/>
      <c r="FY3" s="862"/>
      <c r="FZ3" s="862"/>
      <c r="GA3" s="862"/>
      <c r="GB3" s="862"/>
      <c r="GC3" s="862"/>
      <c r="GD3" s="862"/>
      <c r="GE3" s="862"/>
      <c r="GF3" s="862"/>
      <c r="GG3" s="862"/>
      <c r="GH3" s="862"/>
      <c r="GI3" s="862"/>
      <c r="GJ3" s="862"/>
      <c r="GK3" s="862"/>
      <c r="GL3" s="862"/>
      <c r="GM3" s="862"/>
      <c r="GN3" s="862"/>
      <c r="GO3" s="862"/>
      <c r="GP3" s="862"/>
      <c r="GQ3" s="862"/>
      <c r="GR3" s="862"/>
      <c r="GS3" s="862"/>
      <c r="GT3" s="862"/>
      <c r="GU3" s="862"/>
      <c r="GV3" s="862"/>
      <c r="GW3" s="862"/>
      <c r="GX3" s="862"/>
      <c r="GY3" s="862"/>
      <c r="GZ3" s="862"/>
      <c r="HA3" s="862"/>
      <c r="HB3" s="862"/>
      <c r="HC3" s="862"/>
      <c r="HD3" s="862"/>
      <c r="HE3" s="862"/>
      <c r="HF3" s="862"/>
      <c r="HG3" s="862"/>
      <c r="HH3" s="862"/>
      <c r="HI3" s="862"/>
      <c r="HJ3" s="862"/>
      <c r="HK3" s="862"/>
      <c r="HL3" s="862"/>
      <c r="HM3" s="862"/>
      <c r="HN3" s="862"/>
      <c r="HO3" s="862"/>
      <c r="HP3" s="862"/>
      <c r="HQ3" s="862"/>
      <c r="HR3" s="862"/>
      <c r="HS3" s="862"/>
      <c r="HT3" s="862"/>
      <c r="HU3" s="862"/>
      <c r="HV3" s="862"/>
      <c r="HW3" s="862"/>
      <c r="HX3" s="862"/>
      <c r="HY3" s="862"/>
      <c r="HZ3" s="862"/>
      <c r="IA3" s="862"/>
      <c r="IB3" s="862"/>
      <c r="IC3" s="862"/>
      <c r="ID3" s="862"/>
      <c r="IE3" s="862"/>
      <c r="IF3" s="862"/>
      <c r="IG3" s="862"/>
      <c r="IH3" s="862"/>
      <c r="II3" s="862"/>
      <c r="IJ3" s="862"/>
      <c r="IK3" s="862"/>
      <c r="IL3" s="862"/>
    </row>
    <row r="4" spans="1:246" ht="15.75" thickBot="1" x14ac:dyDescent="0.3">
      <c r="A4" s="857"/>
      <c r="B4" s="858"/>
      <c r="C4" s="858"/>
      <c r="D4" s="858"/>
      <c r="E4" s="865" t="s">
        <v>363</v>
      </c>
      <c r="F4" s="866"/>
      <c r="G4" s="866"/>
      <c r="H4" s="866"/>
      <c r="I4" s="866"/>
      <c r="J4" s="866"/>
      <c r="K4" s="866"/>
      <c r="L4" s="866"/>
      <c r="M4" s="866"/>
      <c r="N4" s="866"/>
      <c r="O4" s="866"/>
      <c r="P4" s="866"/>
      <c r="Q4" s="866"/>
      <c r="R4" s="866"/>
      <c r="S4" s="866"/>
      <c r="T4" s="866"/>
      <c r="U4" s="866"/>
      <c r="V4" s="866"/>
      <c r="W4" s="866"/>
      <c r="X4" s="866"/>
      <c r="Y4" s="867"/>
      <c r="Z4" s="854"/>
      <c r="AA4" s="854"/>
      <c r="AB4" s="855"/>
      <c r="AC4" s="855"/>
      <c r="AD4" s="855"/>
      <c r="AE4" s="855"/>
      <c r="AF4" s="855"/>
      <c r="AG4" s="855"/>
      <c r="AH4" s="855"/>
      <c r="AI4" s="855"/>
      <c r="AJ4" s="855"/>
      <c r="AK4" s="862"/>
      <c r="AL4" s="862"/>
      <c r="AM4" s="862"/>
      <c r="AN4" s="862"/>
      <c r="AO4" s="862"/>
      <c r="AP4" s="862"/>
      <c r="AQ4" s="862"/>
      <c r="AR4" s="862"/>
      <c r="AS4" s="862"/>
      <c r="AT4" s="862"/>
      <c r="AU4" s="862"/>
      <c r="AV4" s="862"/>
      <c r="AW4" s="862"/>
      <c r="AX4" s="862"/>
      <c r="AY4" s="862"/>
      <c r="AZ4" s="862"/>
      <c r="BA4" s="862"/>
      <c r="BB4" s="862"/>
      <c r="BC4" s="862"/>
      <c r="BD4" s="862"/>
      <c r="BE4" s="862"/>
      <c r="BF4" s="862"/>
      <c r="BG4" s="862"/>
      <c r="BH4" s="862"/>
      <c r="BI4" s="862"/>
      <c r="BJ4" s="862"/>
      <c r="BK4" s="862"/>
      <c r="BL4" s="862"/>
      <c r="BM4" s="862"/>
      <c r="BN4" s="862"/>
      <c r="BO4" s="862"/>
      <c r="BP4" s="862"/>
      <c r="BQ4" s="862"/>
      <c r="BR4" s="862"/>
      <c r="BS4" s="862"/>
      <c r="BT4" s="862"/>
      <c r="BU4" s="862"/>
      <c r="BV4" s="862"/>
      <c r="BW4" s="862"/>
      <c r="BX4" s="862"/>
      <c r="BY4" s="862"/>
      <c r="BZ4" s="862"/>
      <c r="CA4" s="862"/>
      <c r="CB4" s="862"/>
      <c r="CC4" s="862"/>
      <c r="CD4" s="862"/>
      <c r="CE4" s="862"/>
      <c r="CF4" s="862"/>
      <c r="CG4" s="862"/>
      <c r="CH4" s="862"/>
      <c r="CI4" s="862"/>
      <c r="CJ4" s="862"/>
      <c r="CK4" s="862"/>
      <c r="CL4" s="862"/>
      <c r="CM4" s="862"/>
      <c r="CN4" s="862"/>
      <c r="CO4" s="862"/>
      <c r="CP4" s="862"/>
      <c r="CQ4" s="862"/>
      <c r="CR4" s="862"/>
      <c r="CS4" s="862"/>
      <c r="CT4" s="862"/>
      <c r="CU4" s="862"/>
      <c r="CV4" s="862"/>
      <c r="CW4" s="862"/>
      <c r="CX4" s="862"/>
      <c r="CY4" s="862"/>
      <c r="CZ4" s="862"/>
      <c r="DA4" s="862"/>
      <c r="DB4" s="862"/>
      <c r="DC4" s="862"/>
      <c r="DD4" s="862"/>
      <c r="DE4" s="862"/>
      <c r="DF4" s="862"/>
      <c r="DG4" s="862"/>
      <c r="DH4" s="862"/>
      <c r="DI4" s="862"/>
      <c r="DJ4" s="862"/>
      <c r="DK4" s="862"/>
      <c r="DL4" s="862"/>
      <c r="DM4" s="862"/>
      <c r="DN4" s="862"/>
      <c r="DO4" s="862"/>
      <c r="DP4" s="862"/>
      <c r="DQ4" s="862"/>
      <c r="DR4" s="862"/>
      <c r="DS4" s="862"/>
      <c r="DT4" s="862"/>
      <c r="DU4" s="862"/>
      <c r="DV4" s="862"/>
      <c r="DW4" s="862"/>
      <c r="DX4" s="862"/>
      <c r="DY4" s="862"/>
      <c r="DZ4" s="862"/>
      <c r="EA4" s="862"/>
      <c r="EB4" s="862"/>
      <c r="EC4" s="862"/>
      <c r="ED4" s="862"/>
      <c r="EE4" s="862"/>
      <c r="EF4" s="862"/>
      <c r="EG4" s="862"/>
      <c r="EH4" s="862"/>
      <c r="EI4" s="862"/>
      <c r="EJ4" s="862"/>
      <c r="EK4" s="862"/>
      <c r="EL4" s="862"/>
      <c r="EM4" s="862"/>
      <c r="EN4" s="862"/>
      <c r="EO4" s="862"/>
      <c r="EP4" s="862"/>
      <c r="EQ4" s="862"/>
      <c r="ER4" s="862"/>
      <c r="ES4" s="862"/>
      <c r="ET4" s="862"/>
      <c r="EU4" s="862"/>
      <c r="EV4" s="862"/>
      <c r="EW4" s="862"/>
      <c r="EX4" s="862"/>
      <c r="EY4" s="862"/>
      <c r="EZ4" s="862"/>
      <c r="FA4" s="862"/>
      <c r="FB4" s="862"/>
      <c r="FC4" s="862"/>
      <c r="FD4" s="862"/>
      <c r="FE4" s="862"/>
      <c r="FF4" s="862"/>
      <c r="FG4" s="862"/>
      <c r="FH4" s="862"/>
      <c r="FI4" s="862"/>
      <c r="FJ4" s="862"/>
      <c r="FK4" s="862"/>
      <c r="FL4" s="862"/>
      <c r="FM4" s="862"/>
      <c r="FN4" s="862"/>
      <c r="FO4" s="862"/>
      <c r="FP4" s="862"/>
      <c r="FQ4" s="862"/>
      <c r="FR4" s="862"/>
      <c r="FS4" s="862"/>
      <c r="FT4" s="862"/>
      <c r="FU4" s="862"/>
      <c r="FV4" s="862"/>
      <c r="FW4" s="862"/>
      <c r="FX4" s="862"/>
      <c r="FY4" s="862"/>
      <c r="FZ4" s="862"/>
      <c r="GA4" s="862"/>
      <c r="GB4" s="862"/>
      <c r="GC4" s="862"/>
      <c r="GD4" s="862"/>
      <c r="GE4" s="862"/>
      <c r="GF4" s="862"/>
      <c r="GG4" s="862"/>
      <c r="GH4" s="862"/>
      <c r="GI4" s="862"/>
      <c r="GJ4" s="862"/>
      <c r="GK4" s="862"/>
      <c r="GL4" s="862"/>
      <c r="GM4" s="862"/>
      <c r="GN4" s="862"/>
      <c r="GO4" s="862"/>
      <c r="GP4" s="862"/>
      <c r="GQ4" s="862"/>
      <c r="GR4" s="862"/>
      <c r="GS4" s="862"/>
      <c r="GT4" s="862"/>
      <c r="GU4" s="862"/>
      <c r="GV4" s="862"/>
      <c r="GW4" s="862"/>
      <c r="GX4" s="862"/>
      <c r="GY4" s="862"/>
      <c r="GZ4" s="862"/>
      <c r="HA4" s="862"/>
      <c r="HB4" s="862"/>
      <c r="HC4" s="862"/>
      <c r="HD4" s="862"/>
      <c r="HE4" s="862"/>
      <c r="HF4" s="862"/>
      <c r="HG4" s="862"/>
      <c r="HH4" s="862"/>
      <c r="HI4" s="862"/>
      <c r="HJ4" s="862"/>
      <c r="HK4" s="862"/>
      <c r="HL4" s="862"/>
      <c r="HM4" s="862"/>
      <c r="HN4" s="862"/>
      <c r="HO4" s="862"/>
      <c r="HP4" s="862"/>
      <c r="HQ4" s="862"/>
      <c r="HR4" s="862"/>
      <c r="HS4" s="862"/>
      <c r="HT4" s="862"/>
      <c r="HU4" s="862"/>
      <c r="HV4" s="862"/>
      <c r="HW4" s="862"/>
      <c r="HX4" s="862"/>
      <c r="HY4" s="862"/>
      <c r="HZ4" s="862"/>
      <c r="IA4" s="862"/>
      <c r="IB4" s="862"/>
      <c r="IC4" s="862"/>
      <c r="ID4" s="862"/>
      <c r="IE4" s="862"/>
      <c r="IF4" s="862"/>
      <c r="IG4" s="862"/>
      <c r="IH4" s="862"/>
      <c r="II4" s="862"/>
      <c r="IJ4" s="862"/>
      <c r="IK4" s="862"/>
      <c r="IL4" s="862"/>
    </row>
    <row r="5" spans="1:246" x14ac:dyDescent="0.25">
      <c r="A5" s="868" t="s">
        <v>551</v>
      </c>
      <c r="B5" s="869" t="s">
        <v>364</v>
      </c>
      <c r="C5" s="869" t="s">
        <v>390</v>
      </c>
      <c r="D5" s="869" t="s">
        <v>365</v>
      </c>
      <c r="E5" s="870" t="s">
        <v>550</v>
      </c>
      <c r="F5" s="871" t="s">
        <v>549</v>
      </c>
      <c r="G5" s="872"/>
      <c r="H5" s="872"/>
      <c r="I5" s="873"/>
      <c r="J5" s="874" t="s">
        <v>548</v>
      </c>
      <c r="K5" s="875"/>
      <c r="L5" s="875"/>
      <c r="M5" s="876"/>
      <c r="N5" s="869" t="s">
        <v>366</v>
      </c>
      <c r="O5" s="877"/>
      <c r="P5" s="877"/>
      <c r="Q5" s="877"/>
      <c r="R5" s="877"/>
      <c r="S5" s="869" t="s">
        <v>547</v>
      </c>
      <c r="T5" s="877"/>
      <c r="U5" s="877"/>
      <c r="V5" s="877"/>
      <c r="W5" s="877"/>
      <c r="X5" s="877"/>
      <c r="Y5" s="878"/>
      <c r="Z5" s="855"/>
      <c r="AA5" s="855"/>
      <c r="AB5" s="855"/>
      <c r="AC5" s="855"/>
      <c r="AD5" s="855"/>
      <c r="AE5" s="855"/>
      <c r="AF5" s="855"/>
      <c r="AG5" s="855"/>
      <c r="AH5" s="855"/>
      <c r="AI5" s="855"/>
      <c r="AJ5" s="855"/>
      <c r="AK5" s="862"/>
      <c r="AL5" s="862"/>
      <c r="AM5" s="862"/>
      <c r="AN5" s="862"/>
      <c r="AO5" s="862"/>
      <c r="AP5" s="862"/>
      <c r="AQ5" s="862"/>
      <c r="AR5" s="862"/>
      <c r="AS5" s="862"/>
      <c r="AT5" s="862"/>
      <c r="AU5" s="862"/>
      <c r="AV5" s="862"/>
      <c r="AW5" s="862"/>
      <c r="AX5" s="862"/>
      <c r="AY5" s="862"/>
      <c r="AZ5" s="862"/>
      <c r="BA5" s="862"/>
      <c r="BB5" s="862"/>
      <c r="BC5" s="862"/>
      <c r="BD5" s="862"/>
      <c r="BE5" s="862"/>
      <c r="BF5" s="862"/>
      <c r="BG5" s="862"/>
      <c r="BH5" s="862"/>
      <c r="BI5" s="862"/>
      <c r="BJ5" s="862"/>
      <c r="BK5" s="862"/>
      <c r="BL5" s="862"/>
      <c r="BM5" s="862"/>
      <c r="BN5" s="862"/>
      <c r="BO5" s="862"/>
      <c r="BP5" s="862"/>
      <c r="BQ5" s="862"/>
      <c r="BR5" s="862"/>
      <c r="BS5" s="862"/>
      <c r="BT5" s="862"/>
      <c r="BU5" s="862"/>
      <c r="BV5" s="862"/>
      <c r="BW5" s="862"/>
      <c r="BX5" s="862"/>
      <c r="BY5" s="862"/>
      <c r="BZ5" s="862"/>
      <c r="CA5" s="862"/>
      <c r="CB5" s="862"/>
      <c r="CC5" s="862"/>
      <c r="CD5" s="862"/>
      <c r="CE5" s="862"/>
      <c r="CF5" s="862"/>
      <c r="CG5" s="862"/>
      <c r="CH5" s="862"/>
      <c r="CI5" s="862"/>
      <c r="CJ5" s="862"/>
      <c r="CK5" s="862"/>
      <c r="CL5" s="862"/>
      <c r="CM5" s="862"/>
      <c r="CN5" s="862"/>
      <c r="CO5" s="862"/>
      <c r="CP5" s="862"/>
      <c r="CQ5" s="862"/>
      <c r="CR5" s="862"/>
      <c r="CS5" s="862"/>
      <c r="CT5" s="862"/>
      <c r="CU5" s="862"/>
      <c r="CV5" s="862"/>
      <c r="CW5" s="862"/>
      <c r="CX5" s="862"/>
      <c r="CY5" s="862"/>
      <c r="CZ5" s="862"/>
      <c r="DA5" s="862"/>
      <c r="DB5" s="862"/>
      <c r="DC5" s="862"/>
      <c r="DD5" s="862"/>
      <c r="DE5" s="862"/>
      <c r="DF5" s="862"/>
      <c r="DG5" s="862"/>
      <c r="DH5" s="862"/>
      <c r="DI5" s="862"/>
      <c r="DJ5" s="862"/>
      <c r="DK5" s="862"/>
      <c r="DL5" s="862"/>
      <c r="DM5" s="862"/>
      <c r="DN5" s="862"/>
      <c r="DO5" s="862"/>
      <c r="DP5" s="862"/>
      <c r="DQ5" s="862"/>
      <c r="DR5" s="862"/>
      <c r="DS5" s="862"/>
      <c r="DT5" s="862"/>
      <c r="DU5" s="862"/>
      <c r="DV5" s="862"/>
      <c r="DW5" s="862"/>
      <c r="DX5" s="862"/>
      <c r="DY5" s="862"/>
      <c r="DZ5" s="862"/>
      <c r="EA5" s="862"/>
      <c r="EB5" s="862"/>
      <c r="EC5" s="862"/>
      <c r="ED5" s="862"/>
      <c r="EE5" s="862"/>
      <c r="EF5" s="862"/>
      <c r="EG5" s="862"/>
      <c r="EH5" s="862"/>
      <c r="EI5" s="862"/>
      <c r="EJ5" s="862"/>
      <c r="EK5" s="862"/>
      <c r="EL5" s="862"/>
      <c r="EM5" s="862"/>
      <c r="EN5" s="862"/>
      <c r="EO5" s="862"/>
      <c r="EP5" s="862"/>
      <c r="EQ5" s="862"/>
      <c r="ER5" s="862"/>
      <c r="ES5" s="862"/>
      <c r="ET5" s="862"/>
      <c r="EU5" s="862"/>
      <c r="EV5" s="862"/>
      <c r="EW5" s="862"/>
      <c r="EX5" s="862"/>
      <c r="EY5" s="862"/>
      <c r="EZ5" s="862"/>
      <c r="FA5" s="862"/>
      <c r="FB5" s="862"/>
      <c r="FC5" s="862"/>
      <c r="FD5" s="862"/>
      <c r="FE5" s="862"/>
      <c r="FF5" s="862"/>
      <c r="FG5" s="862"/>
      <c r="FH5" s="862"/>
      <c r="FI5" s="862"/>
      <c r="FJ5" s="862"/>
      <c r="FK5" s="862"/>
      <c r="FL5" s="862"/>
      <c r="FM5" s="862"/>
      <c r="FN5" s="862"/>
      <c r="FO5" s="862"/>
      <c r="FP5" s="862"/>
      <c r="FQ5" s="862"/>
      <c r="FR5" s="862"/>
      <c r="FS5" s="862"/>
      <c r="FT5" s="862"/>
      <c r="FU5" s="862"/>
      <c r="FV5" s="862"/>
      <c r="FW5" s="862"/>
      <c r="FX5" s="862"/>
      <c r="FY5" s="862"/>
      <c r="FZ5" s="862"/>
      <c r="GA5" s="862"/>
      <c r="GB5" s="862"/>
      <c r="GC5" s="862"/>
      <c r="GD5" s="862"/>
      <c r="GE5" s="862"/>
      <c r="GF5" s="862"/>
      <c r="GG5" s="862"/>
      <c r="GH5" s="862"/>
      <c r="GI5" s="862"/>
      <c r="GJ5" s="862"/>
      <c r="GK5" s="862"/>
      <c r="GL5" s="862"/>
      <c r="GM5" s="862"/>
      <c r="GN5" s="862"/>
      <c r="GO5" s="862"/>
      <c r="GP5" s="862"/>
      <c r="GQ5" s="862"/>
      <c r="GR5" s="862"/>
      <c r="GS5" s="862"/>
      <c r="GT5" s="862"/>
      <c r="GU5" s="862"/>
      <c r="GV5" s="862"/>
      <c r="GW5" s="862"/>
      <c r="GX5" s="862"/>
      <c r="GY5" s="862"/>
      <c r="GZ5" s="862"/>
      <c r="HA5" s="862"/>
      <c r="HB5" s="862"/>
      <c r="HC5" s="862"/>
      <c r="HD5" s="862"/>
      <c r="HE5" s="862"/>
      <c r="HF5" s="862"/>
      <c r="HG5" s="862"/>
      <c r="HH5" s="862"/>
      <c r="HI5" s="862"/>
      <c r="HJ5" s="862"/>
      <c r="HK5" s="862"/>
      <c r="HL5" s="862"/>
      <c r="HM5" s="862"/>
      <c r="HN5" s="862"/>
      <c r="HO5" s="862"/>
      <c r="HP5" s="862"/>
      <c r="HQ5" s="862"/>
      <c r="HR5" s="862"/>
      <c r="HS5" s="862"/>
      <c r="HT5" s="862"/>
      <c r="HU5" s="862"/>
      <c r="HV5" s="862"/>
      <c r="HW5" s="862"/>
      <c r="HX5" s="862"/>
      <c r="HY5" s="862"/>
      <c r="HZ5" s="862"/>
      <c r="IA5" s="862"/>
      <c r="IB5" s="862"/>
      <c r="IC5" s="862"/>
      <c r="ID5" s="862"/>
      <c r="IE5" s="862"/>
      <c r="IF5" s="862"/>
      <c r="IG5" s="862"/>
      <c r="IH5" s="862"/>
      <c r="II5" s="862"/>
      <c r="IJ5" s="862"/>
      <c r="IK5" s="862"/>
      <c r="IL5" s="862"/>
    </row>
    <row r="6" spans="1:246" ht="75.75" thickBot="1" x14ac:dyDescent="0.3">
      <c r="A6" s="879"/>
      <c r="B6" s="880"/>
      <c r="C6" s="880"/>
      <c r="D6" s="880"/>
      <c r="E6" s="881"/>
      <c r="F6" s="882" t="s">
        <v>546</v>
      </c>
      <c r="G6" s="882" t="s">
        <v>367</v>
      </c>
      <c r="H6" s="882" t="s">
        <v>368</v>
      </c>
      <c r="I6" s="882" t="s">
        <v>369</v>
      </c>
      <c r="J6" s="882" t="s">
        <v>370</v>
      </c>
      <c r="K6" s="882" t="s">
        <v>371</v>
      </c>
      <c r="L6" s="882" t="s">
        <v>372</v>
      </c>
      <c r="M6" s="882" t="s">
        <v>373</v>
      </c>
      <c r="N6" s="882" t="s">
        <v>374</v>
      </c>
      <c r="O6" s="882" t="s">
        <v>375</v>
      </c>
      <c r="P6" s="882" t="s">
        <v>376</v>
      </c>
      <c r="Q6" s="882" t="s">
        <v>377</v>
      </c>
      <c r="R6" s="882" t="s">
        <v>378</v>
      </c>
      <c r="S6" s="882" t="s">
        <v>379</v>
      </c>
      <c r="T6" s="882" t="s">
        <v>380</v>
      </c>
      <c r="U6" s="883" t="s">
        <v>381</v>
      </c>
      <c r="V6" s="882" t="s">
        <v>382</v>
      </c>
      <c r="W6" s="882" t="s">
        <v>383</v>
      </c>
      <c r="X6" s="882" t="s">
        <v>384</v>
      </c>
      <c r="Y6" s="884" t="s">
        <v>545</v>
      </c>
      <c r="Z6" s="855"/>
      <c r="AA6" s="855"/>
      <c r="AB6" s="855"/>
      <c r="AC6" s="855"/>
      <c r="AD6" s="855"/>
      <c r="AE6" s="855"/>
      <c r="AF6" s="855"/>
      <c r="AG6" s="855"/>
      <c r="AH6" s="855"/>
      <c r="AI6" s="855"/>
      <c r="AJ6" s="855"/>
      <c r="AK6" s="862"/>
      <c r="AL6" s="862"/>
      <c r="AM6" s="862"/>
      <c r="AN6" s="862"/>
      <c r="AO6" s="862"/>
      <c r="AP6" s="862"/>
      <c r="AQ6" s="862"/>
      <c r="AR6" s="862"/>
      <c r="AS6" s="862"/>
      <c r="AT6" s="862"/>
      <c r="AU6" s="862"/>
      <c r="AV6" s="862"/>
      <c r="AW6" s="862"/>
      <c r="AX6" s="862"/>
      <c r="AY6" s="862"/>
      <c r="AZ6" s="862"/>
      <c r="BA6" s="862"/>
      <c r="BB6" s="862"/>
      <c r="BC6" s="862"/>
      <c r="BD6" s="862"/>
      <c r="BE6" s="862"/>
      <c r="BF6" s="862"/>
      <c r="BG6" s="862"/>
      <c r="BH6" s="862"/>
      <c r="BI6" s="862"/>
      <c r="BJ6" s="862"/>
      <c r="BK6" s="862"/>
      <c r="BL6" s="862"/>
      <c r="BM6" s="862"/>
      <c r="BN6" s="862"/>
      <c r="BO6" s="862"/>
      <c r="BP6" s="862"/>
      <c r="BQ6" s="862"/>
      <c r="BR6" s="862"/>
      <c r="BS6" s="862"/>
      <c r="BT6" s="862"/>
      <c r="BU6" s="862"/>
      <c r="BV6" s="862"/>
      <c r="BW6" s="862"/>
      <c r="BX6" s="862"/>
      <c r="BY6" s="862"/>
      <c r="BZ6" s="862"/>
      <c r="CA6" s="862"/>
      <c r="CB6" s="862"/>
      <c r="CC6" s="862"/>
      <c r="CD6" s="862"/>
      <c r="CE6" s="862"/>
      <c r="CF6" s="862"/>
      <c r="CG6" s="862"/>
      <c r="CH6" s="862"/>
      <c r="CI6" s="862"/>
      <c r="CJ6" s="862"/>
      <c r="CK6" s="862"/>
      <c r="CL6" s="862"/>
      <c r="CM6" s="862"/>
      <c r="CN6" s="862"/>
      <c r="CO6" s="862"/>
      <c r="CP6" s="862"/>
      <c r="CQ6" s="862"/>
      <c r="CR6" s="862"/>
      <c r="CS6" s="862"/>
      <c r="CT6" s="862"/>
      <c r="CU6" s="862"/>
      <c r="CV6" s="862"/>
      <c r="CW6" s="862"/>
      <c r="CX6" s="862"/>
      <c r="CY6" s="862"/>
      <c r="CZ6" s="862"/>
      <c r="DA6" s="862"/>
      <c r="DB6" s="862"/>
      <c r="DC6" s="862"/>
      <c r="DD6" s="862"/>
      <c r="DE6" s="862"/>
      <c r="DF6" s="862"/>
      <c r="DG6" s="862"/>
      <c r="DH6" s="862"/>
      <c r="DI6" s="862"/>
      <c r="DJ6" s="862"/>
      <c r="DK6" s="862"/>
      <c r="DL6" s="862"/>
      <c r="DM6" s="862"/>
      <c r="DN6" s="862"/>
      <c r="DO6" s="862"/>
      <c r="DP6" s="862"/>
      <c r="DQ6" s="862"/>
      <c r="DR6" s="862"/>
      <c r="DS6" s="862"/>
      <c r="DT6" s="862"/>
      <c r="DU6" s="862"/>
      <c r="DV6" s="862"/>
      <c r="DW6" s="862"/>
      <c r="DX6" s="862"/>
      <c r="DY6" s="862"/>
      <c r="DZ6" s="862"/>
      <c r="EA6" s="862"/>
      <c r="EB6" s="862"/>
      <c r="EC6" s="862"/>
      <c r="ED6" s="862"/>
      <c r="EE6" s="862"/>
      <c r="EF6" s="862"/>
      <c r="EG6" s="862"/>
      <c r="EH6" s="862"/>
      <c r="EI6" s="862"/>
      <c r="EJ6" s="862"/>
      <c r="EK6" s="862"/>
      <c r="EL6" s="862"/>
      <c r="EM6" s="862"/>
      <c r="EN6" s="862"/>
      <c r="EO6" s="862"/>
      <c r="EP6" s="862"/>
      <c r="EQ6" s="862"/>
      <c r="ER6" s="862"/>
      <c r="ES6" s="862"/>
      <c r="ET6" s="862"/>
      <c r="EU6" s="862"/>
      <c r="EV6" s="862"/>
      <c r="EW6" s="862"/>
      <c r="EX6" s="862"/>
      <c r="EY6" s="862"/>
      <c r="EZ6" s="862"/>
      <c r="FA6" s="862"/>
      <c r="FB6" s="862"/>
      <c r="FC6" s="862"/>
      <c r="FD6" s="862"/>
      <c r="FE6" s="862"/>
      <c r="FF6" s="862"/>
      <c r="FG6" s="862"/>
      <c r="FH6" s="862"/>
      <c r="FI6" s="862"/>
      <c r="FJ6" s="862"/>
      <c r="FK6" s="862"/>
      <c r="FL6" s="862"/>
      <c r="FM6" s="862"/>
      <c r="FN6" s="862"/>
      <c r="FO6" s="862"/>
      <c r="FP6" s="862"/>
      <c r="FQ6" s="862"/>
      <c r="FR6" s="862"/>
      <c r="FS6" s="862"/>
      <c r="FT6" s="862"/>
      <c r="FU6" s="862"/>
      <c r="FV6" s="862"/>
      <c r="FW6" s="862"/>
      <c r="FX6" s="862"/>
      <c r="FY6" s="862"/>
      <c r="FZ6" s="862"/>
      <c r="GA6" s="862"/>
      <c r="GB6" s="862"/>
      <c r="GC6" s="862"/>
      <c r="GD6" s="862"/>
      <c r="GE6" s="862"/>
      <c r="GF6" s="862"/>
      <c r="GG6" s="862"/>
      <c r="GH6" s="862"/>
      <c r="GI6" s="862"/>
      <c r="GJ6" s="862"/>
      <c r="GK6" s="862"/>
      <c r="GL6" s="862"/>
      <c r="GM6" s="862"/>
      <c r="GN6" s="862"/>
      <c r="GO6" s="862"/>
      <c r="GP6" s="862"/>
      <c r="GQ6" s="862"/>
      <c r="GR6" s="862"/>
      <c r="GS6" s="862"/>
      <c r="GT6" s="862"/>
      <c r="GU6" s="862"/>
      <c r="GV6" s="862"/>
      <c r="GW6" s="862"/>
      <c r="GX6" s="862"/>
      <c r="GY6" s="862"/>
      <c r="GZ6" s="862"/>
      <c r="HA6" s="862"/>
      <c r="HB6" s="862"/>
      <c r="HC6" s="862"/>
      <c r="HD6" s="862"/>
      <c r="HE6" s="862"/>
      <c r="HF6" s="862"/>
      <c r="HG6" s="862"/>
      <c r="HH6" s="862"/>
      <c r="HI6" s="862"/>
      <c r="HJ6" s="862"/>
      <c r="HK6" s="862"/>
      <c r="HL6" s="862"/>
      <c r="HM6" s="862"/>
      <c r="HN6" s="862"/>
      <c r="HO6" s="862"/>
      <c r="HP6" s="862"/>
      <c r="HQ6" s="862"/>
      <c r="HR6" s="862"/>
      <c r="HS6" s="862"/>
      <c r="HT6" s="862"/>
      <c r="HU6" s="862"/>
      <c r="HV6" s="862"/>
      <c r="HW6" s="862"/>
      <c r="HX6" s="862"/>
      <c r="HY6" s="862"/>
      <c r="HZ6" s="862"/>
      <c r="IA6" s="862"/>
      <c r="IB6" s="862"/>
      <c r="IC6" s="862"/>
      <c r="ID6" s="862"/>
      <c r="IE6" s="862"/>
      <c r="IF6" s="862"/>
      <c r="IG6" s="862"/>
      <c r="IH6" s="862"/>
      <c r="II6" s="862"/>
      <c r="IJ6" s="862"/>
      <c r="IK6" s="862"/>
      <c r="IL6" s="862"/>
    </row>
    <row r="7" spans="1:246" ht="22.5" x14ac:dyDescent="0.25">
      <c r="A7" s="885">
        <v>1</v>
      </c>
      <c r="B7" s="886" t="s">
        <v>544</v>
      </c>
      <c r="C7" s="887" t="s">
        <v>543</v>
      </c>
      <c r="D7" s="888" t="s">
        <v>385</v>
      </c>
      <c r="E7" s="889">
        <v>50</v>
      </c>
      <c r="F7" s="890">
        <v>50</v>
      </c>
      <c r="G7" s="890">
        <v>50</v>
      </c>
      <c r="H7" s="890">
        <v>50</v>
      </c>
      <c r="I7" s="890">
        <v>50</v>
      </c>
      <c r="J7" s="891">
        <v>0</v>
      </c>
      <c r="K7" s="891">
        <v>0</v>
      </c>
      <c r="L7" s="892">
        <v>0</v>
      </c>
      <c r="M7" s="891">
        <v>0</v>
      </c>
      <c r="N7" s="893" t="s">
        <v>542</v>
      </c>
      <c r="O7" s="893" t="s">
        <v>541</v>
      </c>
      <c r="P7" s="893" t="s">
        <v>540</v>
      </c>
      <c r="Q7" s="893" t="s">
        <v>426</v>
      </c>
      <c r="R7" s="893" t="s">
        <v>539</v>
      </c>
      <c r="S7" s="893">
        <v>480</v>
      </c>
      <c r="T7" s="893">
        <v>462</v>
      </c>
      <c r="U7" s="893"/>
      <c r="V7" s="893" t="s">
        <v>413</v>
      </c>
      <c r="W7" s="893" t="s">
        <v>538</v>
      </c>
      <c r="X7" s="893" t="s">
        <v>413</v>
      </c>
      <c r="Y7" s="893">
        <v>942</v>
      </c>
      <c r="Z7" s="862"/>
      <c r="AA7" s="862"/>
      <c r="AB7" s="862"/>
      <c r="AC7" s="862"/>
      <c r="AD7" s="862"/>
      <c r="AE7" s="862"/>
      <c r="AF7" s="862"/>
      <c r="AG7" s="862"/>
      <c r="AH7" s="862"/>
      <c r="AI7" s="862"/>
      <c r="AJ7" s="862"/>
      <c r="AK7" s="862"/>
      <c r="AL7" s="862"/>
      <c r="AM7" s="862"/>
      <c r="AN7" s="862"/>
      <c r="AO7" s="862"/>
      <c r="AP7" s="862"/>
      <c r="AQ7" s="862"/>
      <c r="AR7" s="862"/>
      <c r="AS7" s="862"/>
      <c r="AT7" s="862"/>
      <c r="AU7" s="862"/>
      <c r="AV7" s="862"/>
      <c r="AW7" s="862"/>
      <c r="AX7" s="862"/>
      <c r="AY7" s="862"/>
      <c r="AZ7" s="862"/>
      <c r="BA7" s="862"/>
      <c r="BB7" s="862"/>
      <c r="BC7" s="862"/>
      <c r="BD7" s="862"/>
      <c r="BE7" s="862"/>
      <c r="BF7" s="862"/>
      <c r="BG7" s="862"/>
      <c r="BH7" s="862"/>
      <c r="BI7" s="862"/>
      <c r="BJ7" s="862"/>
      <c r="BK7" s="862"/>
      <c r="BL7" s="862"/>
      <c r="BM7" s="862"/>
      <c r="BN7" s="862"/>
      <c r="BO7" s="862"/>
      <c r="BP7" s="862"/>
      <c r="BQ7" s="862"/>
      <c r="BR7" s="862"/>
      <c r="BS7" s="862"/>
      <c r="BT7" s="862"/>
      <c r="BU7" s="862"/>
      <c r="BV7" s="862"/>
      <c r="BW7" s="862"/>
      <c r="BX7" s="862"/>
      <c r="BY7" s="862"/>
      <c r="BZ7" s="862"/>
      <c r="CA7" s="862"/>
      <c r="CB7" s="862"/>
      <c r="CC7" s="862"/>
      <c r="CD7" s="862"/>
      <c r="CE7" s="862"/>
      <c r="CF7" s="862"/>
      <c r="CG7" s="862"/>
      <c r="CH7" s="862"/>
      <c r="CI7" s="862"/>
      <c r="CJ7" s="862"/>
      <c r="CK7" s="862"/>
      <c r="CL7" s="862"/>
      <c r="CM7" s="862"/>
      <c r="CN7" s="862"/>
      <c r="CO7" s="862"/>
      <c r="CP7" s="862"/>
      <c r="CQ7" s="862"/>
      <c r="CR7" s="862"/>
      <c r="CS7" s="862"/>
      <c r="CT7" s="862"/>
      <c r="CU7" s="862"/>
      <c r="CV7" s="862"/>
      <c r="CW7" s="862"/>
      <c r="CX7" s="862"/>
      <c r="CY7" s="862"/>
      <c r="CZ7" s="862"/>
      <c r="DA7" s="862"/>
      <c r="DB7" s="862"/>
      <c r="DC7" s="862"/>
      <c r="DD7" s="862"/>
      <c r="DE7" s="862"/>
      <c r="DF7" s="862"/>
      <c r="DG7" s="862"/>
      <c r="DH7" s="862"/>
      <c r="DI7" s="862"/>
      <c r="DJ7" s="862"/>
      <c r="DK7" s="862"/>
      <c r="DL7" s="862"/>
      <c r="DM7" s="862"/>
      <c r="DN7" s="862"/>
      <c r="DO7" s="862"/>
      <c r="DP7" s="862"/>
      <c r="DQ7" s="862"/>
      <c r="DR7" s="862"/>
      <c r="DS7" s="862"/>
      <c r="DT7" s="862"/>
      <c r="DU7" s="862"/>
      <c r="DV7" s="862"/>
      <c r="DW7" s="862"/>
      <c r="DX7" s="862"/>
      <c r="DY7" s="862"/>
      <c r="DZ7" s="862"/>
      <c r="EA7" s="862"/>
      <c r="EB7" s="862"/>
      <c r="EC7" s="862"/>
      <c r="ED7" s="862"/>
      <c r="EE7" s="862"/>
      <c r="EF7" s="862"/>
      <c r="EG7" s="862"/>
      <c r="EH7" s="862"/>
      <c r="EI7" s="862"/>
      <c r="EJ7" s="862"/>
      <c r="EK7" s="862"/>
      <c r="EL7" s="862"/>
      <c r="EM7" s="862"/>
      <c r="EN7" s="862"/>
      <c r="EO7" s="862"/>
      <c r="EP7" s="862"/>
      <c r="EQ7" s="862"/>
      <c r="ER7" s="862"/>
      <c r="ES7" s="862"/>
      <c r="ET7" s="862"/>
      <c r="EU7" s="862"/>
      <c r="EV7" s="862"/>
      <c r="EW7" s="862"/>
      <c r="EX7" s="862"/>
      <c r="EY7" s="862"/>
      <c r="EZ7" s="862"/>
      <c r="FA7" s="862"/>
      <c r="FB7" s="862"/>
      <c r="FC7" s="862"/>
      <c r="FD7" s="862"/>
      <c r="FE7" s="862"/>
      <c r="FF7" s="862"/>
      <c r="FG7" s="862"/>
      <c r="FH7" s="862"/>
      <c r="FI7" s="862"/>
      <c r="FJ7" s="862"/>
      <c r="FK7" s="862"/>
      <c r="FL7" s="862"/>
      <c r="FM7" s="862"/>
      <c r="FN7" s="862"/>
      <c r="FO7" s="862"/>
      <c r="FP7" s="862"/>
      <c r="FQ7" s="862"/>
      <c r="FR7" s="862"/>
      <c r="FS7" s="862"/>
      <c r="FT7" s="862"/>
      <c r="FU7" s="862"/>
      <c r="FV7" s="862"/>
      <c r="FW7" s="862"/>
      <c r="FX7" s="862"/>
      <c r="FY7" s="862"/>
      <c r="FZ7" s="862"/>
      <c r="GA7" s="862"/>
      <c r="GB7" s="862"/>
      <c r="GC7" s="862"/>
      <c r="GD7" s="862"/>
      <c r="GE7" s="862"/>
      <c r="GF7" s="862"/>
      <c r="GG7" s="862"/>
      <c r="GH7" s="862"/>
      <c r="GI7" s="862"/>
      <c r="GJ7" s="862"/>
      <c r="GK7" s="862"/>
      <c r="GL7" s="862"/>
      <c r="GM7" s="862"/>
      <c r="GN7" s="862"/>
      <c r="GO7" s="862"/>
      <c r="GP7" s="862"/>
      <c r="GQ7" s="862"/>
      <c r="GR7" s="862"/>
      <c r="GS7" s="862"/>
      <c r="GT7" s="862"/>
      <c r="GU7" s="862"/>
      <c r="GV7" s="862"/>
      <c r="GW7" s="862"/>
      <c r="GX7" s="862"/>
      <c r="GY7" s="862"/>
      <c r="GZ7" s="862"/>
      <c r="HA7" s="862"/>
      <c r="HB7" s="862"/>
      <c r="HC7" s="862"/>
      <c r="HD7" s="862"/>
      <c r="HE7" s="862"/>
      <c r="HF7" s="862"/>
      <c r="HG7" s="862"/>
      <c r="HH7" s="862"/>
      <c r="HI7" s="862"/>
      <c r="HJ7" s="862"/>
      <c r="HK7" s="862"/>
      <c r="HL7" s="862"/>
      <c r="HM7" s="862"/>
      <c r="HN7" s="862"/>
      <c r="HO7" s="862"/>
      <c r="HP7" s="862"/>
      <c r="HQ7" s="862"/>
      <c r="HR7" s="862"/>
      <c r="HS7" s="862"/>
      <c r="HT7" s="862"/>
      <c r="HU7" s="862"/>
      <c r="HV7" s="862"/>
      <c r="HW7" s="862"/>
      <c r="HX7" s="862"/>
      <c r="HY7" s="862"/>
      <c r="HZ7" s="862"/>
      <c r="IA7" s="862"/>
      <c r="IB7" s="862"/>
      <c r="IC7" s="862"/>
      <c r="ID7" s="862"/>
      <c r="IE7" s="862"/>
      <c r="IF7" s="862"/>
      <c r="IG7" s="862"/>
      <c r="IH7" s="862"/>
      <c r="II7" s="862"/>
      <c r="IJ7" s="862"/>
      <c r="IK7" s="862"/>
      <c r="IL7" s="862"/>
    </row>
    <row r="8" spans="1:246" ht="22.5" x14ac:dyDescent="0.25">
      <c r="A8" s="894"/>
      <c r="B8" s="895"/>
      <c r="C8" s="896"/>
      <c r="D8" s="897" t="s">
        <v>386</v>
      </c>
      <c r="E8" s="898">
        <v>153273000</v>
      </c>
      <c r="F8" s="899">
        <v>153273000</v>
      </c>
      <c r="G8" s="899">
        <v>156926500</v>
      </c>
      <c r="H8" s="900">
        <v>156926500</v>
      </c>
      <c r="I8" s="901">
        <v>162157000</v>
      </c>
      <c r="J8" s="899">
        <v>95467000</v>
      </c>
      <c r="K8" s="899">
        <v>95467000</v>
      </c>
      <c r="L8" s="900">
        <v>152947000</v>
      </c>
      <c r="M8" s="900">
        <v>158253000</v>
      </c>
      <c r="N8" s="902"/>
      <c r="O8" s="902"/>
      <c r="P8" s="902"/>
      <c r="Q8" s="902"/>
      <c r="R8" s="902"/>
      <c r="S8" s="902"/>
      <c r="T8" s="902"/>
      <c r="U8" s="902"/>
      <c r="V8" s="902"/>
      <c r="W8" s="902"/>
      <c r="X8" s="902"/>
      <c r="Y8" s="902"/>
      <c r="Z8" s="862"/>
      <c r="AA8" s="862"/>
      <c r="AB8" s="862"/>
      <c r="AC8" s="862"/>
      <c r="AD8" s="862"/>
      <c r="AE8" s="862"/>
      <c r="AF8" s="862"/>
      <c r="AG8" s="862"/>
      <c r="AH8" s="862"/>
      <c r="AI8" s="862"/>
      <c r="AJ8" s="862"/>
      <c r="AK8" s="862"/>
      <c r="AL8" s="862"/>
      <c r="AM8" s="862"/>
      <c r="AN8" s="862"/>
      <c r="AO8" s="862"/>
      <c r="AP8" s="862"/>
      <c r="AQ8" s="862"/>
      <c r="AR8" s="862"/>
      <c r="AS8" s="862"/>
      <c r="AT8" s="862"/>
      <c r="AU8" s="862"/>
      <c r="AV8" s="862"/>
      <c r="AW8" s="862"/>
      <c r="AX8" s="862"/>
      <c r="AY8" s="862"/>
      <c r="AZ8" s="862"/>
      <c r="BA8" s="862"/>
      <c r="BB8" s="862"/>
      <c r="BC8" s="862"/>
      <c r="BD8" s="862"/>
      <c r="BE8" s="862"/>
      <c r="BF8" s="862"/>
      <c r="BG8" s="862"/>
      <c r="BH8" s="862"/>
      <c r="BI8" s="862"/>
      <c r="BJ8" s="862"/>
      <c r="BK8" s="862"/>
      <c r="BL8" s="862"/>
      <c r="BM8" s="862"/>
      <c r="BN8" s="862"/>
      <c r="BO8" s="862"/>
      <c r="BP8" s="862"/>
      <c r="BQ8" s="862"/>
      <c r="BR8" s="862"/>
      <c r="BS8" s="862"/>
      <c r="BT8" s="862"/>
      <c r="BU8" s="862"/>
      <c r="BV8" s="862"/>
      <c r="BW8" s="862"/>
      <c r="BX8" s="862"/>
      <c r="BY8" s="862"/>
      <c r="BZ8" s="862"/>
      <c r="CA8" s="862"/>
      <c r="CB8" s="862"/>
      <c r="CC8" s="862"/>
      <c r="CD8" s="862"/>
      <c r="CE8" s="862"/>
      <c r="CF8" s="862"/>
      <c r="CG8" s="862"/>
      <c r="CH8" s="862"/>
      <c r="CI8" s="862"/>
      <c r="CJ8" s="862"/>
      <c r="CK8" s="862"/>
      <c r="CL8" s="862"/>
      <c r="CM8" s="862"/>
      <c r="CN8" s="862"/>
      <c r="CO8" s="862"/>
      <c r="CP8" s="862"/>
      <c r="CQ8" s="862"/>
      <c r="CR8" s="862"/>
      <c r="CS8" s="862"/>
      <c r="CT8" s="862"/>
      <c r="CU8" s="862"/>
      <c r="CV8" s="862"/>
      <c r="CW8" s="862"/>
      <c r="CX8" s="862"/>
      <c r="CY8" s="862"/>
      <c r="CZ8" s="862"/>
      <c r="DA8" s="862"/>
      <c r="DB8" s="862"/>
      <c r="DC8" s="862"/>
      <c r="DD8" s="862"/>
      <c r="DE8" s="862"/>
      <c r="DF8" s="862"/>
      <c r="DG8" s="862"/>
      <c r="DH8" s="862"/>
      <c r="DI8" s="862"/>
      <c r="DJ8" s="862"/>
      <c r="DK8" s="862"/>
      <c r="DL8" s="862"/>
      <c r="DM8" s="862"/>
      <c r="DN8" s="862"/>
      <c r="DO8" s="862"/>
      <c r="DP8" s="862"/>
      <c r="DQ8" s="862"/>
      <c r="DR8" s="862"/>
      <c r="DS8" s="862"/>
      <c r="DT8" s="862"/>
      <c r="DU8" s="862"/>
      <c r="DV8" s="862"/>
      <c r="DW8" s="862"/>
      <c r="DX8" s="862"/>
      <c r="DY8" s="862"/>
      <c r="DZ8" s="862"/>
      <c r="EA8" s="862"/>
      <c r="EB8" s="862"/>
      <c r="EC8" s="862"/>
      <c r="ED8" s="862"/>
      <c r="EE8" s="862"/>
      <c r="EF8" s="862"/>
      <c r="EG8" s="862"/>
      <c r="EH8" s="862"/>
      <c r="EI8" s="862"/>
      <c r="EJ8" s="862"/>
      <c r="EK8" s="862"/>
      <c r="EL8" s="862"/>
      <c r="EM8" s="862"/>
      <c r="EN8" s="862"/>
      <c r="EO8" s="862"/>
      <c r="EP8" s="862"/>
      <c r="EQ8" s="862"/>
      <c r="ER8" s="862"/>
      <c r="ES8" s="862"/>
      <c r="ET8" s="862"/>
      <c r="EU8" s="862"/>
      <c r="EV8" s="862"/>
      <c r="EW8" s="862"/>
      <c r="EX8" s="862"/>
      <c r="EY8" s="862"/>
      <c r="EZ8" s="862"/>
      <c r="FA8" s="862"/>
      <c r="FB8" s="862"/>
      <c r="FC8" s="862"/>
      <c r="FD8" s="862"/>
      <c r="FE8" s="862"/>
      <c r="FF8" s="862"/>
      <c r="FG8" s="862"/>
      <c r="FH8" s="862"/>
      <c r="FI8" s="862"/>
      <c r="FJ8" s="862"/>
      <c r="FK8" s="862"/>
      <c r="FL8" s="862"/>
      <c r="FM8" s="862"/>
      <c r="FN8" s="862"/>
      <c r="FO8" s="862"/>
      <c r="FP8" s="862"/>
      <c r="FQ8" s="862"/>
      <c r="FR8" s="862"/>
      <c r="FS8" s="862"/>
      <c r="FT8" s="862"/>
      <c r="FU8" s="862"/>
      <c r="FV8" s="862"/>
      <c r="FW8" s="862"/>
      <c r="FX8" s="862"/>
      <c r="FY8" s="862"/>
      <c r="FZ8" s="862"/>
      <c r="GA8" s="862"/>
      <c r="GB8" s="862"/>
      <c r="GC8" s="862"/>
      <c r="GD8" s="862"/>
      <c r="GE8" s="862"/>
      <c r="GF8" s="862"/>
      <c r="GG8" s="862"/>
      <c r="GH8" s="862"/>
      <c r="GI8" s="862"/>
      <c r="GJ8" s="862"/>
      <c r="GK8" s="862"/>
      <c r="GL8" s="862"/>
      <c r="GM8" s="862"/>
      <c r="GN8" s="862"/>
      <c r="GO8" s="862"/>
      <c r="GP8" s="862"/>
      <c r="GQ8" s="862"/>
      <c r="GR8" s="862"/>
      <c r="GS8" s="862"/>
      <c r="GT8" s="862"/>
      <c r="GU8" s="862"/>
      <c r="GV8" s="862"/>
      <c r="GW8" s="862"/>
      <c r="GX8" s="862"/>
      <c r="GY8" s="862"/>
      <c r="GZ8" s="862"/>
      <c r="HA8" s="862"/>
      <c r="HB8" s="862"/>
      <c r="HC8" s="862"/>
      <c r="HD8" s="862"/>
      <c r="HE8" s="862"/>
      <c r="HF8" s="862"/>
      <c r="HG8" s="862"/>
      <c r="HH8" s="862"/>
      <c r="HI8" s="862"/>
      <c r="HJ8" s="862"/>
      <c r="HK8" s="862"/>
      <c r="HL8" s="862"/>
      <c r="HM8" s="862"/>
      <c r="HN8" s="862"/>
      <c r="HO8" s="862"/>
      <c r="HP8" s="862"/>
      <c r="HQ8" s="862"/>
      <c r="HR8" s="862"/>
      <c r="HS8" s="862"/>
      <c r="HT8" s="862"/>
      <c r="HU8" s="862"/>
      <c r="HV8" s="862"/>
      <c r="HW8" s="862"/>
      <c r="HX8" s="862"/>
      <c r="HY8" s="862"/>
      <c r="HZ8" s="862"/>
      <c r="IA8" s="862"/>
      <c r="IB8" s="862"/>
      <c r="IC8" s="862"/>
      <c r="ID8" s="862"/>
      <c r="IE8" s="862"/>
      <c r="IF8" s="862"/>
      <c r="IG8" s="862"/>
      <c r="IH8" s="862"/>
      <c r="II8" s="862"/>
      <c r="IJ8" s="862"/>
      <c r="IK8" s="862"/>
      <c r="IL8" s="862"/>
    </row>
    <row r="9" spans="1:246" ht="22.5" x14ac:dyDescent="0.25">
      <c r="A9" s="894"/>
      <c r="B9" s="895"/>
      <c r="C9" s="896"/>
      <c r="D9" s="897" t="s">
        <v>387</v>
      </c>
      <c r="E9" s="903">
        <v>0</v>
      </c>
      <c r="F9" s="904">
        <v>0</v>
      </c>
      <c r="G9" s="904">
        <v>0</v>
      </c>
      <c r="H9" s="904">
        <v>0</v>
      </c>
      <c r="I9" s="904">
        <v>0</v>
      </c>
      <c r="J9" s="904">
        <v>0</v>
      </c>
      <c r="K9" s="904">
        <v>0</v>
      </c>
      <c r="L9" s="904">
        <v>0</v>
      </c>
      <c r="M9" s="904">
        <v>0</v>
      </c>
      <c r="N9" s="902"/>
      <c r="O9" s="902"/>
      <c r="P9" s="902"/>
      <c r="Q9" s="902"/>
      <c r="R9" s="902"/>
      <c r="S9" s="902"/>
      <c r="T9" s="902"/>
      <c r="U9" s="902"/>
      <c r="V9" s="902"/>
      <c r="W9" s="902"/>
      <c r="X9" s="902"/>
      <c r="Y9" s="902"/>
      <c r="Z9" s="862"/>
      <c r="AA9" s="862"/>
      <c r="AB9" s="862"/>
      <c r="AC9" s="862"/>
      <c r="AD9" s="862"/>
      <c r="AE9" s="862"/>
      <c r="AF9" s="862"/>
      <c r="AG9" s="862"/>
      <c r="AH9" s="862"/>
      <c r="AI9" s="862"/>
      <c r="AJ9" s="862"/>
      <c r="AK9" s="862"/>
      <c r="AL9" s="862"/>
      <c r="AM9" s="862"/>
      <c r="AN9" s="862"/>
      <c r="AO9" s="862"/>
      <c r="AP9" s="862"/>
      <c r="AQ9" s="862"/>
      <c r="AR9" s="862"/>
      <c r="AS9" s="862"/>
      <c r="AT9" s="862"/>
      <c r="AU9" s="862"/>
      <c r="AV9" s="862"/>
      <c r="AW9" s="862"/>
      <c r="AX9" s="862"/>
      <c r="AY9" s="862"/>
      <c r="AZ9" s="862"/>
      <c r="BA9" s="862"/>
      <c r="BB9" s="862"/>
      <c r="BC9" s="862"/>
      <c r="BD9" s="862"/>
      <c r="BE9" s="862"/>
      <c r="BF9" s="862"/>
      <c r="BG9" s="862"/>
      <c r="BH9" s="862"/>
      <c r="BI9" s="862"/>
      <c r="BJ9" s="862"/>
      <c r="BK9" s="862"/>
      <c r="BL9" s="862"/>
      <c r="BM9" s="862"/>
      <c r="BN9" s="862"/>
      <c r="BO9" s="862"/>
      <c r="BP9" s="862"/>
      <c r="BQ9" s="862"/>
      <c r="BR9" s="862"/>
      <c r="BS9" s="862"/>
      <c r="BT9" s="862"/>
      <c r="BU9" s="862"/>
      <c r="BV9" s="862"/>
      <c r="BW9" s="862"/>
      <c r="BX9" s="862"/>
      <c r="BY9" s="862"/>
      <c r="BZ9" s="862"/>
      <c r="CA9" s="862"/>
      <c r="CB9" s="862"/>
      <c r="CC9" s="862"/>
      <c r="CD9" s="862"/>
      <c r="CE9" s="862"/>
      <c r="CF9" s="862"/>
      <c r="CG9" s="862"/>
      <c r="CH9" s="862"/>
      <c r="CI9" s="862"/>
      <c r="CJ9" s="862"/>
      <c r="CK9" s="862"/>
      <c r="CL9" s="862"/>
      <c r="CM9" s="862"/>
      <c r="CN9" s="862"/>
      <c r="CO9" s="862"/>
      <c r="CP9" s="862"/>
      <c r="CQ9" s="862"/>
      <c r="CR9" s="862"/>
      <c r="CS9" s="862"/>
      <c r="CT9" s="862"/>
      <c r="CU9" s="862"/>
      <c r="CV9" s="862"/>
      <c r="CW9" s="862"/>
      <c r="CX9" s="862"/>
      <c r="CY9" s="862"/>
      <c r="CZ9" s="862"/>
      <c r="DA9" s="862"/>
      <c r="DB9" s="862"/>
      <c r="DC9" s="862"/>
      <c r="DD9" s="862"/>
      <c r="DE9" s="862"/>
      <c r="DF9" s="862"/>
      <c r="DG9" s="862"/>
      <c r="DH9" s="862"/>
      <c r="DI9" s="862"/>
      <c r="DJ9" s="862"/>
      <c r="DK9" s="862"/>
      <c r="DL9" s="862"/>
      <c r="DM9" s="862"/>
      <c r="DN9" s="862"/>
      <c r="DO9" s="862"/>
      <c r="DP9" s="862"/>
      <c r="DQ9" s="862"/>
      <c r="DR9" s="862"/>
      <c r="DS9" s="862"/>
      <c r="DT9" s="862"/>
      <c r="DU9" s="862"/>
      <c r="DV9" s="862"/>
      <c r="DW9" s="862"/>
      <c r="DX9" s="862"/>
      <c r="DY9" s="862"/>
      <c r="DZ9" s="862"/>
      <c r="EA9" s="862"/>
      <c r="EB9" s="862"/>
      <c r="EC9" s="862"/>
      <c r="ED9" s="862"/>
      <c r="EE9" s="862"/>
      <c r="EF9" s="862"/>
      <c r="EG9" s="862"/>
      <c r="EH9" s="862"/>
      <c r="EI9" s="862"/>
      <c r="EJ9" s="862"/>
      <c r="EK9" s="862"/>
      <c r="EL9" s="862"/>
      <c r="EM9" s="862"/>
      <c r="EN9" s="862"/>
      <c r="EO9" s="862"/>
      <c r="EP9" s="862"/>
      <c r="EQ9" s="862"/>
      <c r="ER9" s="862"/>
      <c r="ES9" s="862"/>
      <c r="ET9" s="862"/>
      <c r="EU9" s="862"/>
      <c r="EV9" s="862"/>
      <c r="EW9" s="862"/>
      <c r="EX9" s="862"/>
      <c r="EY9" s="862"/>
      <c r="EZ9" s="862"/>
      <c r="FA9" s="862"/>
      <c r="FB9" s="862"/>
      <c r="FC9" s="862"/>
      <c r="FD9" s="862"/>
      <c r="FE9" s="862"/>
      <c r="FF9" s="862"/>
      <c r="FG9" s="862"/>
      <c r="FH9" s="862"/>
      <c r="FI9" s="862"/>
      <c r="FJ9" s="862"/>
      <c r="FK9" s="862"/>
      <c r="FL9" s="862"/>
      <c r="FM9" s="862"/>
      <c r="FN9" s="862"/>
      <c r="FO9" s="862"/>
      <c r="FP9" s="862"/>
      <c r="FQ9" s="862"/>
      <c r="FR9" s="862"/>
      <c r="FS9" s="862"/>
      <c r="FT9" s="862"/>
      <c r="FU9" s="862"/>
      <c r="FV9" s="862"/>
      <c r="FW9" s="862"/>
      <c r="FX9" s="862"/>
      <c r="FY9" s="862"/>
      <c r="FZ9" s="862"/>
      <c r="GA9" s="862"/>
      <c r="GB9" s="862"/>
      <c r="GC9" s="862"/>
      <c r="GD9" s="862"/>
      <c r="GE9" s="862"/>
      <c r="GF9" s="862"/>
      <c r="GG9" s="862"/>
      <c r="GH9" s="862"/>
      <c r="GI9" s="862"/>
      <c r="GJ9" s="862"/>
      <c r="GK9" s="862"/>
      <c r="GL9" s="862"/>
      <c r="GM9" s="862"/>
      <c r="GN9" s="862"/>
      <c r="GO9" s="862"/>
      <c r="GP9" s="862"/>
      <c r="GQ9" s="862"/>
      <c r="GR9" s="862"/>
      <c r="GS9" s="862"/>
      <c r="GT9" s="862"/>
      <c r="GU9" s="862"/>
      <c r="GV9" s="862"/>
      <c r="GW9" s="862"/>
      <c r="GX9" s="862"/>
      <c r="GY9" s="862"/>
      <c r="GZ9" s="862"/>
      <c r="HA9" s="862"/>
      <c r="HB9" s="862"/>
      <c r="HC9" s="862"/>
      <c r="HD9" s="862"/>
      <c r="HE9" s="862"/>
      <c r="HF9" s="862"/>
      <c r="HG9" s="862"/>
      <c r="HH9" s="862"/>
      <c r="HI9" s="862"/>
      <c r="HJ9" s="862"/>
      <c r="HK9" s="862"/>
      <c r="HL9" s="862"/>
      <c r="HM9" s="862"/>
      <c r="HN9" s="862"/>
      <c r="HO9" s="862"/>
      <c r="HP9" s="862"/>
      <c r="HQ9" s="862"/>
      <c r="HR9" s="862"/>
      <c r="HS9" s="862"/>
      <c r="HT9" s="862"/>
      <c r="HU9" s="862"/>
      <c r="HV9" s="862"/>
      <c r="HW9" s="862"/>
      <c r="HX9" s="862"/>
      <c r="HY9" s="862"/>
      <c r="HZ9" s="862"/>
      <c r="IA9" s="862"/>
      <c r="IB9" s="862"/>
      <c r="IC9" s="862"/>
      <c r="ID9" s="862"/>
      <c r="IE9" s="862"/>
      <c r="IF9" s="862"/>
      <c r="IG9" s="862"/>
      <c r="IH9" s="862"/>
      <c r="II9" s="862"/>
      <c r="IJ9" s="862"/>
      <c r="IK9" s="862"/>
      <c r="IL9" s="862"/>
    </row>
    <row r="10" spans="1:246" ht="34.5" thickBot="1" x14ac:dyDescent="0.3">
      <c r="A10" s="905"/>
      <c r="B10" s="906"/>
      <c r="C10" s="907"/>
      <c r="D10" s="908" t="s">
        <v>388</v>
      </c>
      <c r="E10" s="909">
        <v>0</v>
      </c>
      <c r="F10" s="910">
        <v>0</v>
      </c>
      <c r="G10" s="910">
        <v>0</v>
      </c>
      <c r="H10" s="911">
        <v>0</v>
      </c>
      <c r="I10" s="912">
        <v>0</v>
      </c>
      <c r="J10" s="910">
        <v>0</v>
      </c>
      <c r="K10" s="910">
        <v>0</v>
      </c>
      <c r="L10" s="911">
        <v>0</v>
      </c>
      <c r="M10" s="913">
        <v>0</v>
      </c>
      <c r="N10" s="914"/>
      <c r="O10" s="914"/>
      <c r="P10" s="914"/>
      <c r="Q10" s="914"/>
      <c r="R10" s="914"/>
      <c r="S10" s="914"/>
      <c r="T10" s="914"/>
      <c r="U10" s="914"/>
      <c r="V10" s="914"/>
      <c r="W10" s="914"/>
      <c r="X10" s="914"/>
      <c r="Y10" s="914"/>
      <c r="Z10" s="862"/>
      <c r="AA10" s="862"/>
      <c r="AB10" s="862"/>
      <c r="AC10" s="862"/>
      <c r="AD10" s="862"/>
      <c r="AE10" s="862"/>
      <c r="AF10" s="862"/>
      <c r="AG10" s="862"/>
      <c r="AH10" s="862"/>
      <c r="AI10" s="862"/>
      <c r="AJ10" s="862"/>
      <c r="AK10" s="862"/>
      <c r="AL10" s="862"/>
      <c r="AM10" s="862"/>
      <c r="AN10" s="862"/>
      <c r="AO10" s="862"/>
      <c r="AP10" s="862"/>
      <c r="AQ10" s="862"/>
      <c r="AR10" s="862"/>
      <c r="AS10" s="862"/>
      <c r="AT10" s="862"/>
      <c r="AU10" s="862"/>
      <c r="AV10" s="862"/>
      <c r="AW10" s="862"/>
      <c r="AX10" s="862"/>
      <c r="AY10" s="862"/>
      <c r="AZ10" s="862"/>
      <c r="BA10" s="862"/>
      <c r="BB10" s="862"/>
      <c r="BC10" s="862"/>
      <c r="BD10" s="862"/>
      <c r="BE10" s="862"/>
      <c r="BF10" s="862"/>
      <c r="BG10" s="862"/>
      <c r="BH10" s="862"/>
      <c r="BI10" s="862"/>
      <c r="BJ10" s="862"/>
      <c r="BK10" s="862"/>
      <c r="BL10" s="862"/>
      <c r="BM10" s="862"/>
      <c r="BN10" s="862"/>
      <c r="BO10" s="862"/>
      <c r="BP10" s="862"/>
      <c r="BQ10" s="862"/>
      <c r="BR10" s="862"/>
      <c r="BS10" s="862"/>
      <c r="BT10" s="862"/>
      <c r="BU10" s="862"/>
      <c r="BV10" s="862"/>
      <c r="BW10" s="862"/>
      <c r="BX10" s="862"/>
      <c r="BY10" s="862"/>
      <c r="BZ10" s="862"/>
      <c r="CA10" s="862"/>
      <c r="CB10" s="862"/>
      <c r="CC10" s="862"/>
      <c r="CD10" s="862"/>
      <c r="CE10" s="862"/>
      <c r="CF10" s="862"/>
      <c r="CG10" s="862"/>
      <c r="CH10" s="862"/>
      <c r="CI10" s="862"/>
      <c r="CJ10" s="862"/>
      <c r="CK10" s="862"/>
      <c r="CL10" s="862"/>
      <c r="CM10" s="862"/>
      <c r="CN10" s="862"/>
      <c r="CO10" s="862"/>
      <c r="CP10" s="862"/>
      <c r="CQ10" s="862"/>
      <c r="CR10" s="862"/>
      <c r="CS10" s="862"/>
      <c r="CT10" s="862"/>
      <c r="CU10" s="862"/>
      <c r="CV10" s="862"/>
      <c r="CW10" s="862"/>
      <c r="CX10" s="862"/>
      <c r="CY10" s="862"/>
      <c r="CZ10" s="862"/>
      <c r="DA10" s="862"/>
      <c r="DB10" s="862"/>
      <c r="DC10" s="862"/>
      <c r="DD10" s="862"/>
      <c r="DE10" s="862"/>
      <c r="DF10" s="862"/>
      <c r="DG10" s="862"/>
      <c r="DH10" s="862"/>
      <c r="DI10" s="862"/>
      <c r="DJ10" s="862"/>
      <c r="DK10" s="862"/>
      <c r="DL10" s="862"/>
      <c r="DM10" s="862"/>
      <c r="DN10" s="862"/>
      <c r="DO10" s="862"/>
      <c r="DP10" s="862"/>
      <c r="DQ10" s="862"/>
      <c r="DR10" s="862"/>
      <c r="DS10" s="862"/>
      <c r="DT10" s="862"/>
      <c r="DU10" s="862"/>
      <c r="DV10" s="862"/>
      <c r="DW10" s="862"/>
      <c r="DX10" s="862"/>
      <c r="DY10" s="862"/>
      <c r="DZ10" s="862"/>
      <c r="EA10" s="862"/>
      <c r="EB10" s="862"/>
      <c r="EC10" s="862"/>
      <c r="ED10" s="862"/>
      <c r="EE10" s="862"/>
      <c r="EF10" s="862"/>
      <c r="EG10" s="862"/>
      <c r="EH10" s="862"/>
      <c r="EI10" s="862"/>
      <c r="EJ10" s="862"/>
      <c r="EK10" s="862"/>
      <c r="EL10" s="862"/>
      <c r="EM10" s="862"/>
      <c r="EN10" s="862"/>
      <c r="EO10" s="862"/>
      <c r="EP10" s="862"/>
      <c r="EQ10" s="862"/>
      <c r="ER10" s="862"/>
      <c r="ES10" s="862"/>
      <c r="ET10" s="862"/>
      <c r="EU10" s="862"/>
      <c r="EV10" s="862"/>
      <c r="EW10" s="862"/>
      <c r="EX10" s="862"/>
      <c r="EY10" s="862"/>
      <c r="EZ10" s="862"/>
      <c r="FA10" s="862"/>
      <c r="FB10" s="862"/>
      <c r="FC10" s="862"/>
      <c r="FD10" s="862"/>
      <c r="FE10" s="862"/>
      <c r="FF10" s="862"/>
      <c r="FG10" s="862"/>
      <c r="FH10" s="862"/>
      <c r="FI10" s="862"/>
      <c r="FJ10" s="862"/>
      <c r="FK10" s="862"/>
      <c r="FL10" s="862"/>
      <c r="FM10" s="862"/>
      <c r="FN10" s="862"/>
      <c r="FO10" s="862"/>
      <c r="FP10" s="862"/>
      <c r="FQ10" s="862"/>
      <c r="FR10" s="862"/>
      <c r="FS10" s="862"/>
      <c r="FT10" s="862"/>
      <c r="FU10" s="862"/>
      <c r="FV10" s="862"/>
      <c r="FW10" s="862"/>
      <c r="FX10" s="862"/>
      <c r="FY10" s="862"/>
      <c r="FZ10" s="862"/>
      <c r="GA10" s="862"/>
      <c r="GB10" s="862"/>
      <c r="GC10" s="862"/>
      <c r="GD10" s="862"/>
      <c r="GE10" s="862"/>
      <c r="GF10" s="862"/>
      <c r="GG10" s="862"/>
      <c r="GH10" s="862"/>
      <c r="GI10" s="862"/>
      <c r="GJ10" s="862"/>
      <c r="GK10" s="862"/>
      <c r="GL10" s="862"/>
      <c r="GM10" s="862"/>
      <c r="GN10" s="862"/>
      <c r="GO10" s="862"/>
      <c r="GP10" s="862"/>
      <c r="GQ10" s="862"/>
      <c r="GR10" s="862"/>
      <c r="GS10" s="862"/>
      <c r="GT10" s="862"/>
      <c r="GU10" s="862"/>
      <c r="GV10" s="862"/>
      <c r="GW10" s="862"/>
      <c r="GX10" s="862"/>
      <c r="GY10" s="862"/>
      <c r="GZ10" s="862"/>
      <c r="HA10" s="862"/>
      <c r="HB10" s="862"/>
      <c r="HC10" s="862"/>
      <c r="HD10" s="862"/>
      <c r="HE10" s="862"/>
      <c r="HF10" s="862"/>
      <c r="HG10" s="862"/>
      <c r="HH10" s="862"/>
      <c r="HI10" s="862"/>
      <c r="HJ10" s="862"/>
      <c r="HK10" s="862"/>
      <c r="HL10" s="862"/>
      <c r="HM10" s="862"/>
      <c r="HN10" s="862"/>
      <c r="HO10" s="862"/>
      <c r="HP10" s="862"/>
      <c r="HQ10" s="862"/>
      <c r="HR10" s="862"/>
      <c r="HS10" s="862"/>
      <c r="HT10" s="862"/>
      <c r="HU10" s="862"/>
      <c r="HV10" s="862"/>
      <c r="HW10" s="862"/>
      <c r="HX10" s="862"/>
      <c r="HY10" s="862"/>
      <c r="HZ10" s="862"/>
      <c r="IA10" s="862"/>
      <c r="IB10" s="862"/>
      <c r="IC10" s="862"/>
      <c r="ID10" s="862"/>
      <c r="IE10" s="862"/>
      <c r="IF10" s="862"/>
      <c r="IG10" s="862"/>
      <c r="IH10" s="862"/>
      <c r="II10" s="862"/>
      <c r="IJ10" s="862"/>
      <c r="IK10" s="862"/>
      <c r="IL10" s="862"/>
    </row>
    <row r="11" spans="1:246" ht="24" x14ac:dyDescent="0.25">
      <c r="A11" s="885">
        <v>2</v>
      </c>
      <c r="B11" s="886" t="s">
        <v>537</v>
      </c>
      <c r="C11" s="887" t="s">
        <v>562</v>
      </c>
      <c r="D11" s="915" t="s">
        <v>385</v>
      </c>
      <c r="E11" s="916">
        <v>0.65</v>
      </c>
      <c r="F11" s="892">
        <v>70</v>
      </c>
      <c r="G11" s="892">
        <v>70</v>
      </c>
      <c r="H11" s="892">
        <v>70</v>
      </c>
      <c r="I11" s="892">
        <v>70</v>
      </c>
      <c r="J11" s="917">
        <v>38.75</v>
      </c>
      <c r="K11" s="917">
        <v>50</v>
      </c>
      <c r="L11" s="892">
        <v>60.25</v>
      </c>
      <c r="M11" s="890">
        <v>70</v>
      </c>
      <c r="N11" s="893" t="s">
        <v>563</v>
      </c>
      <c r="O11" s="893" t="s">
        <v>564</v>
      </c>
      <c r="P11" s="893" t="s">
        <v>565</v>
      </c>
      <c r="Q11" s="893" t="s">
        <v>566</v>
      </c>
      <c r="R11" s="893" t="s">
        <v>536</v>
      </c>
      <c r="S11" s="893" t="s">
        <v>567</v>
      </c>
      <c r="T11" s="893" t="s">
        <v>568</v>
      </c>
      <c r="U11" s="893"/>
      <c r="V11" s="893" t="s">
        <v>413</v>
      </c>
      <c r="W11" s="893" t="s">
        <v>535</v>
      </c>
      <c r="X11" s="893" t="s">
        <v>413</v>
      </c>
      <c r="Y11" s="893" t="s">
        <v>569</v>
      </c>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2"/>
      <c r="BT11" s="862"/>
      <c r="BU11" s="862"/>
      <c r="BV11" s="862"/>
      <c r="BW11" s="862"/>
      <c r="BX11" s="862"/>
      <c r="BY11" s="862"/>
      <c r="BZ11" s="862"/>
      <c r="CA11" s="862"/>
      <c r="CB11" s="862"/>
      <c r="CC11" s="862"/>
      <c r="CD11" s="862"/>
      <c r="CE11" s="862"/>
      <c r="CF11" s="862"/>
      <c r="CG11" s="862"/>
      <c r="CH11" s="862"/>
      <c r="CI11" s="862"/>
      <c r="CJ11" s="862"/>
      <c r="CK11" s="862"/>
      <c r="CL11" s="862"/>
      <c r="CM11" s="862"/>
      <c r="CN11" s="862"/>
      <c r="CO11" s="862"/>
      <c r="CP11" s="862"/>
      <c r="CQ11" s="862"/>
      <c r="CR11" s="862"/>
      <c r="CS11" s="862"/>
      <c r="CT11" s="862"/>
      <c r="CU11" s="862"/>
      <c r="CV11" s="862"/>
      <c r="CW11" s="862"/>
      <c r="CX11" s="862"/>
      <c r="CY11" s="862"/>
      <c r="CZ11" s="862"/>
      <c r="DA11" s="862"/>
      <c r="DB11" s="862"/>
      <c r="DC11" s="862"/>
      <c r="DD11" s="862"/>
      <c r="DE11" s="862"/>
      <c r="DF11" s="862"/>
      <c r="DG11" s="862"/>
      <c r="DH11" s="862"/>
      <c r="DI11" s="862"/>
      <c r="DJ11" s="862"/>
      <c r="DK11" s="862"/>
      <c r="DL11" s="862"/>
      <c r="DM11" s="862"/>
      <c r="DN11" s="862"/>
      <c r="DO11" s="862"/>
      <c r="DP11" s="862"/>
      <c r="DQ11" s="862"/>
      <c r="DR11" s="862"/>
      <c r="DS11" s="862"/>
      <c r="DT11" s="862"/>
      <c r="DU11" s="862"/>
      <c r="DV11" s="862"/>
      <c r="DW11" s="862"/>
      <c r="DX11" s="862"/>
      <c r="DY11" s="862"/>
      <c r="DZ11" s="862"/>
      <c r="EA11" s="862"/>
      <c r="EB11" s="862"/>
      <c r="EC11" s="862"/>
      <c r="ED11" s="862"/>
      <c r="EE11" s="862"/>
      <c r="EF11" s="862"/>
      <c r="EG11" s="862"/>
      <c r="EH11" s="862"/>
      <c r="EI11" s="862"/>
      <c r="EJ11" s="862"/>
      <c r="EK11" s="862"/>
      <c r="EL11" s="862"/>
      <c r="EM11" s="862"/>
      <c r="EN11" s="862"/>
      <c r="EO11" s="862"/>
      <c r="EP11" s="862"/>
      <c r="EQ11" s="862"/>
      <c r="ER11" s="862"/>
      <c r="ES11" s="862"/>
      <c r="ET11" s="862"/>
      <c r="EU11" s="862"/>
      <c r="EV11" s="862"/>
      <c r="EW11" s="862"/>
      <c r="EX11" s="862"/>
      <c r="EY11" s="862"/>
      <c r="EZ11" s="862"/>
      <c r="FA11" s="862"/>
      <c r="FB11" s="862"/>
      <c r="FC11" s="862"/>
      <c r="FD11" s="862"/>
      <c r="FE11" s="862"/>
      <c r="FF11" s="862"/>
      <c r="FG11" s="862"/>
      <c r="FH11" s="862"/>
      <c r="FI11" s="862"/>
      <c r="FJ11" s="862"/>
      <c r="FK11" s="862"/>
      <c r="FL11" s="862"/>
      <c r="FM11" s="862"/>
      <c r="FN11" s="862"/>
      <c r="FO11" s="862"/>
      <c r="FP11" s="862"/>
      <c r="FQ11" s="862"/>
      <c r="FR11" s="862"/>
      <c r="FS11" s="862"/>
      <c r="FT11" s="862"/>
      <c r="FU11" s="862"/>
      <c r="FV11" s="862"/>
      <c r="FW11" s="862"/>
      <c r="FX11" s="862"/>
      <c r="FY11" s="862"/>
      <c r="FZ11" s="862"/>
      <c r="GA11" s="862"/>
      <c r="GB11" s="862"/>
      <c r="GC11" s="862"/>
      <c r="GD11" s="862"/>
      <c r="GE11" s="862"/>
      <c r="GF11" s="862"/>
      <c r="GG11" s="862"/>
      <c r="GH11" s="862"/>
      <c r="GI11" s="862"/>
      <c r="GJ11" s="862"/>
      <c r="GK11" s="862"/>
      <c r="GL11" s="862"/>
      <c r="GM11" s="862"/>
      <c r="GN11" s="862"/>
      <c r="GO11" s="862"/>
      <c r="GP11" s="862"/>
      <c r="GQ11" s="862"/>
      <c r="GR11" s="862"/>
      <c r="GS11" s="862"/>
      <c r="GT11" s="862"/>
      <c r="GU11" s="862"/>
      <c r="GV11" s="862"/>
      <c r="GW11" s="862"/>
      <c r="GX11" s="862"/>
      <c r="GY11" s="862"/>
      <c r="GZ11" s="862"/>
      <c r="HA11" s="862"/>
      <c r="HB11" s="862"/>
      <c r="HC11" s="862"/>
      <c r="HD11" s="862"/>
      <c r="HE11" s="862"/>
      <c r="HF11" s="862"/>
      <c r="HG11" s="862"/>
      <c r="HH11" s="862"/>
      <c r="HI11" s="862"/>
      <c r="HJ11" s="862"/>
      <c r="HK11" s="862"/>
      <c r="HL11" s="862"/>
      <c r="HM11" s="862"/>
      <c r="HN11" s="862"/>
      <c r="HO11" s="862"/>
      <c r="HP11" s="862"/>
      <c r="HQ11" s="862"/>
      <c r="HR11" s="862"/>
      <c r="HS11" s="862"/>
      <c r="HT11" s="862"/>
      <c r="HU11" s="862"/>
      <c r="HV11" s="862"/>
      <c r="HW11" s="862"/>
      <c r="HX11" s="862"/>
      <c r="HY11" s="862"/>
      <c r="HZ11" s="862"/>
      <c r="IA11" s="862"/>
      <c r="IB11" s="862"/>
      <c r="IC11" s="862"/>
      <c r="ID11" s="862"/>
      <c r="IE11" s="862"/>
      <c r="IF11" s="862"/>
      <c r="IG11" s="862"/>
      <c r="IH11" s="862"/>
      <c r="II11" s="862"/>
      <c r="IJ11" s="862"/>
      <c r="IK11" s="862"/>
      <c r="IL11" s="862"/>
    </row>
    <row r="12" spans="1:246" ht="24" x14ac:dyDescent="0.25">
      <c r="A12" s="894"/>
      <c r="B12" s="895"/>
      <c r="C12" s="896"/>
      <c r="D12" s="918" t="s">
        <v>386</v>
      </c>
      <c r="E12" s="898">
        <v>873258000</v>
      </c>
      <c r="F12" s="919">
        <v>873258000</v>
      </c>
      <c r="G12" s="919">
        <v>962681257</v>
      </c>
      <c r="H12" s="900">
        <v>962681257</v>
      </c>
      <c r="I12" s="900">
        <v>933188757</v>
      </c>
      <c r="J12" s="919">
        <v>574454000</v>
      </c>
      <c r="K12" s="919">
        <v>653221757</v>
      </c>
      <c r="L12" s="900">
        <v>783793757</v>
      </c>
      <c r="M12" s="898">
        <v>921910757</v>
      </c>
      <c r="N12" s="902"/>
      <c r="O12" s="902"/>
      <c r="P12" s="902"/>
      <c r="Q12" s="902"/>
      <c r="R12" s="902"/>
      <c r="S12" s="902"/>
      <c r="T12" s="902"/>
      <c r="U12" s="902"/>
      <c r="V12" s="902"/>
      <c r="W12" s="902"/>
      <c r="X12" s="902"/>
      <c r="Y12" s="90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c r="BD12" s="862"/>
      <c r="BE12" s="862"/>
      <c r="BF12" s="862"/>
      <c r="BG12" s="862"/>
      <c r="BH12" s="862"/>
      <c r="BI12" s="862"/>
      <c r="BJ12" s="862"/>
      <c r="BK12" s="862"/>
      <c r="BL12" s="862"/>
      <c r="BM12" s="862"/>
      <c r="BN12" s="862"/>
      <c r="BO12" s="862"/>
      <c r="BP12" s="862"/>
      <c r="BQ12" s="862"/>
      <c r="BR12" s="862"/>
      <c r="BS12" s="862"/>
      <c r="BT12" s="862"/>
      <c r="BU12" s="862"/>
      <c r="BV12" s="862"/>
      <c r="BW12" s="862"/>
      <c r="BX12" s="862"/>
      <c r="BY12" s="862"/>
      <c r="BZ12" s="862"/>
      <c r="CA12" s="862"/>
      <c r="CB12" s="862"/>
      <c r="CC12" s="862"/>
      <c r="CD12" s="862"/>
      <c r="CE12" s="862"/>
      <c r="CF12" s="862"/>
      <c r="CG12" s="862"/>
      <c r="CH12" s="862"/>
      <c r="CI12" s="862"/>
      <c r="CJ12" s="862"/>
      <c r="CK12" s="862"/>
      <c r="CL12" s="862"/>
      <c r="CM12" s="862"/>
      <c r="CN12" s="862"/>
      <c r="CO12" s="862"/>
      <c r="CP12" s="862"/>
      <c r="CQ12" s="862"/>
      <c r="CR12" s="862"/>
      <c r="CS12" s="862"/>
      <c r="CT12" s="862"/>
      <c r="CU12" s="862"/>
      <c r="CV12" s="862"/>
      <c r="CW12" s="862"/>
      <c r="CX12" s="862"/>
      <c r="CY12" s="862"/>
      <c r="CZ12" s="862"/>
      <c r="DA12" s="862"/>
      <c r="DB12" s="862"/>
      <c r="DC12" s="862"/>
      <c r="DD12" s="862"/>
      <c r="DE12" s="862"/>
      <c r="DF12" s="862"/>
      <c r="DG12" s="862"/>
      <c r="DH12" s="862"/>
      <c r="DI12" s="862"/>
      <c r="DJ12" s="862"/>
      <c r="DK12" s="862"/>
      <c r="DL12" s="862"/>
      <c r="DM12" s="862"/>
      <c r="DN12" s="862"/>
      <c r="DO12" s="862"/>
      <c r="DP12" s="862"/>
      <c r="DQ12" s="862"/>
      <c r="DR12" s="862"/>
      <c r="DS12" s="862"/>
      <c r="DT12" s="862"/>
      <c r="DU12" s="862"/>
      <c r="DV12" s="862"/>
      <c r="DW12" s="862"/>
      <c r="DX12" s="862"/>
      <c r="DY12" s="862"/>
      <c r="DZ12" s="862"/>
      <c r="EA12" s="862"/>
      <c r="EB12" s="862"/>
      <c r="EC12" s="862"/>
      <c r="ED12" s="862"/>
      <c r="EE12" s="862"/>
      <c r="EF12" s="862"/>
      <c r="EG12" s="862"/>
      <c r="EH12" s="862"/>
      <c r="EI12" s="862"/>
      <c r="EJ12" s="862"/>
      <c r="EK12" s="862"/>
      <c r="EL12" s="862"/>
      <c r="EM12" s="862"/>
      <c r="EN12" s="862"/>
      <c r="EO12" s="862"/>
      <c r="EP12" s="862"/>
      <c r="EQ12" s="862"/>
      <c r="ER12" s="862"/>
      <c r="ES12" s="862"/>
      <c r="ET12" s="862"/>
      <c r="EU12" s="862"/>
      <c r="EV12" s="862"/>
      <c r="EW12" s="862"/>
      <c r="EX12" s="862"/>
      <c r="EY12" s="862"/>
      <c r="EZ12" s="862"/>
      <c r="FA12" s="862"/>
      <c r="FB12" s="862"/>
      <c r="FC12" s="862"/>
      <c r="FD12" s="862"/>
      <c r="FE12" s="862"/>
      <c r="FF12" s="862"/>
      <c r="FG12" s="862"/>
      <c r="FH12" s="862"/>
      <c r="FI12" s="862"/>
      <c r="FJ12" s="862"/>
      <c r="FK12" s="862"/>
      <c r="FL12" s="862"/>
      <c r="FM12" s="862"/>
      <c r="FN12" s="862"/>
      <c r="FO12" s="862"/>
      <c r="FP12" s="862"/>
      <c r="FQ12" s="862"/>
      <c r="FR12" s="862"/>
      <c r="FS12" s="862"/>
      <c r="FT12" s="862"/>
      <c r="FU12" s="862"/>
      <c r="FV12" s="862"/>
      <c r="FW12" s="862"/>
      <c r="FX12" s="862"/>
      <c r="FY12" s="862"/>
      <c r="FZ12" s="862"/>
      <c r="GA12" s="862"/>
      <c r="GB12" s="862"/>
      <c r="GC12" s="862"/>
      <c r="GD12" s="862"/>
      <c r="GE12" s="862"/>
      <c r="GF12" s="862"/>
      <c r="GG12" s="862"/>
      <c r="GH12" s="862"/>
      <c r="GI12" s="862"/>
      <c r="GJ12" s="862"/>
      <c r="GK12" s="862"/>
      <c r="GL12" s="862"/>
      <c r="GM12" s="862"/>
      <c r="GN12" s="862"/>
      <c r="GO12" s="862"/>
      <c r="GP12" s="862"/>
      <c r="GQ12" s="862"/>
      <c r="GR12" s="862"/>
      <c r="GS12" s="862"/>
      <c r="GT12" s="862"/>
      <c r="GU12" s="862"/>
      <c r="GV12" s="862"/>
      <c r="GW12" s="862"/>
      <c r="GX12" s="862"/>
      <c r="GY12" s="862"/>
      <c r="GZ12" s="862"/>
      <c r="HA12" s="862"/>
      <c r="HB12" s="862"/>
      <c r="HC12" s="862"/>
      <c r="HD12" s="862"/>
      <c r="HE12" s="862"/>
      <c r="HF12" s="862"/>
      <c r="HG12" s="862"/>
      <c r="HH12" s="862"/>
      <c r="HI12" s="862"/>
      <c r="HJ12" s="862"/>
      <c r="HK12" s="862"/>
      <c r="HL12" s="862"/>
      <c r="HM12" s="862"/>
      <c r="HN12" s="862"/>
      <c r="HO12" s="862"/>
      <c r="HP12" s="862"/>
      <c r="HQ12" s="862"/>
      <c r="HR12" s="862"/>
      <c r="HS12" s="862"/>
      <c r="HT12" s="862"/>
      <c r="HU12" s="862"/>
      <c r="HV12" s="862"/>
      <c r="HW12" s="862"/>
      <c r="HX12" s="862"/>
      <c r="HY12" s="862"/>
      <c r="HZ12" s="862"/>
      <c r="IA12" s="862"/>
      <c r="IB12" s="862"/>
      <c r="IC12" s="862"/>
      <c r="ID12" s="862"/>
      <c r="IE12" s="862"/>
      <c r="IF12" s="862"/>
      <c r="IG12" s="862"/>
      <c r="IH12" s="862"/>
      <c r="II12" s="862"/>
      <c r="IJ12" s="862"/>
      <c r="IK12" s="862"/>
      <c r="IL12" s="862"/>
    </row>
    <row r="13" spans="1:246" ht="24" x14ac:dyDescent="0.25">
      <c r="A13" s="894"/>
      <c r="B13" s="895"/>
      <c r="C13" s="896"/>
      <c r="D13" s="918" t="s">
        <v>387</v>
      </c>
      <c r="E13" s="920">
        <v>0</v>
      </c>
      <c r="F13" s="921">
        <v>0</v>
      </c>
      <c r="G13" s="921">
        <v>0</v>
      </c>
      <c r="H13" s="890">
        <v>0</v>
      </c>
      <c r="I13" s="900">
        <v>0</v>
      </c>
      <c r="J13" s="921">
        <v>0</v>
      </c>
      <c r="K13" s="921">
        <v>0</v>
      </c>
      <c r="L13" s="890">
        <v>0</v>
      </c>
      <c r="M13" s="890">
        <v>0</v>
      </c>
      <c r="N13" s="902"/>
      <c r="O13" s="902"/>
      <c r="P13" s="902"/>
      <c r="Q13" s="902"/>
      <c r="R13" s="902"/>
      <c r="S13" s="902"/>
      <c r="T13" s="902"/>
      <c r="U13" s="902"/>
      <c r="V13" s="902"/>
      <c r="W13" s="902"/>
      <c r="X13" s="902"/>
      <c r="Y13" s="90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row>
    <row r="14" spans="1:246" ht="36.75" thickBot="1" x14ac:dyDescent="0.3">
      <c r="A14" s="905"/>
      <c r="B14" s="906"/>
      <c r="C14" s="907"/>
      <c r="D14" s="922" t="s">
        <v>388</v>
      </c>
      <c r="E14" s="923">
        <v>326804201</v>
      </c>
      <c r="F14" s="924">
        <v>288094201</v>
      </c>
      <c r="G14" s="924">
        <v>288094201</v>
      </c>
      <c r="H14" s="911">
        <v>288094201</v>
      </c>
      <c r="I14" s="911">
        <v>288094201</v>
      </c>
      <c r="J14" s="925">
        <v>115814520</v>
      </c>
      <c r="K14" s="925">
        <v>228182774</v>
      </c>
      <c r="L14" s="911">
        <v>271054868</v>
      </c>
      <c r="M14" s="926">
        <v>271054868</v>
      </c>
      <c r="N14" s="914"/>
      <c r="O14" s="914"/>
      <c r="P14" s="914"/>
      <c r="Q14" s="914"/>
      <c r="R14" s="914"/>
      <c r="S14" s="914"/>
      <c r="T14" s="914"/>
      <c r="U14" s="914"/>
      <c r="V14" s="914"/>
      <c r="W14" s="914"/>
      <c r="X14" s="914"/>
      <c r="Y14" s="914"/>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c r="BK14" s="862"/>
      <c r="BL14" s="862"/>
      <c r="BM14" s="862"/>
      <c r="BN14" s="862"/>
      <c r="BO14" s="862"/>
      <c r="BP14" s="862"/>
      <c r="BQ14" s="862"/>
      <c r="BR14" s="862"/>
      <c r="BS14" s="862"/>
      <c r="BT14" s="862"/>
      <c r="BU14" s="862"/>
      <c r="BV14" s="862"/>
      <c r="BW14" s="862"/>
      <c r="BX14" s="862"/>
      <c r="BY14" s="862"/>
      <c r="BZ14" s="862"/>
      <c r="CA14" s="862"/>
      <c r="CB14" s="862"/>
      <c r="CC14" s="862"/>
      <c r="CD14" s="862"/>
      <c r="CE14" s="862"/>
      <c r="CF14" s="862"/>
      <c r="CG14" s="862"/>
      <c r="CH14" s="862"/>
      <c r="CI14" s="862"/>
      <c r="CJ14" s="862"/>
      <c r="CK14" s="862"/>
      <c r="CL14" s="862"/>
      <c r="CM14" s="862"/>
      <c r="CN14" s="862"/>
      <c r="CO14" s="862"/>
      <c r="CP14" s="862"/>
      <c r="CQ14" s="862"/>
      <c r="CR14" s="862"/>
      <c r="CS14" s="862"/>
      <c r="CT14" s="862"/>
      <c r="CU14" s="862"/>
      <c r="CV14" s="862"/>
      <c r="CW14" s="862"/>
      <c r="CX14" s="862"/>
      <c r="CY14" s="862"/>
      <c r="CZ14" s="862"/>
      <c r="DA14" s="862"/>
      <c r="DB14" s="862"/>
      <c r="DC14" s="862"/>
      <c r="DD14" s="862"/>
      <c r="DE14" s="862"/>
      <c r="DF14" s="862"/>
      <c r="DG14" s="862"/>
      <c r="DH14" s="862"/>
      <c r="DI14" s="862"/>
      <c r="DJ14" s="862"/>
      <c r="DK14" s="862"/>
      <c r="DL14" s="862"/>
      <c r="DM14" s="862"/>
      <c r="DN14" s="862"/>
      <c r="DO14" s="862"/>
      <c r="DP14" s="862"/>
      <c r="DQ14" s="862"/>
      <c r="DR14" s="862"/>
      <c r="DS14" s="862"/>
      <c r="DT14" s="862"/>
      <c r="DU14" s="862"/>
      <c r="DV14" s="862"/>
      <c r="DW14" s="862"/>
      <c r="DX14" s="862"/>
      <c r="DY14" s="862"/>
      <c r="DZ14" s="862"/>
      <c r="EA14" s="862"/>
      <c r="EB14" s="862"/>
      <c r="EC14" s="862"/>
      <c r="ED14" s="862"/>
      <c r="EE14" s="862"/>
      <c r="EF14" s="862"/>
      <c r="EG14" s="862"/>
      <c r="EH14" s="862"/>
      <c r="EI14" s="862"/>
      <c r="EJ14" s="862"/>
      <c r="EK14" s="862"/>
      <c r="EL14" s="862"/>
      <c r="EM14" s="862"/>
      <c r="EN14" s="862"/>
      <c r="EO14" s="862"/>
      <c r="EP14" s="862"/>
      <c r="EQ14" s="862"/>
      <c r="ER14" s="862"/>
      <c r="ES14" s="862"/>
      <c r="ET14" s="862"/>
      <c r="EU14" s="862"/>
      <c r="EV14" s="862"/>
      <c r="EW14" s="862"/>
      <c r="EX14" s="862"/>
      <c r="EY14" s="862"/>
      <c r="EZ14" s="862"/>
      <c r="FA14" s="862"/>
      <c r="FB14" s="862"/>
      <c r="FC14" s="862"/>
      <c r="FD14" s="862"/>
      <c r="FE14" s="862"/>
      <c r="FF14" s="862"/>
      <c r="FG14" s="862"/>
      <c r="FH14" s="862"/>
      <c r="FI14" s="862"/>
      <c r="FJ14" s="862"/>
      <c r="FK14" s="862"/>
      <c r="FL14" s="862"/>
      <c r="FM14" s="862"/>
      <c r="FN14" s="862"/>
      <c r="FO14" s="862"/>
      <c r="FP14" s="862"/>
      <c r="FQ14" s="862"/>
      <c r="FR14" s="862"/>
      <c r="FS14" s="862"/>
      <c r="FT14" s="862"/>
      <c r="FU14" s="862"/>
      <c r="FV14" s="862"/>
      <c r="FW14" s="862"/>
      <c r="FX14" s="862"/>
      <c r="FY14" s="862"/>
      <c r="FZ14" s="862"/>
      <c r="GA14" s="862"/>
      <c r="GB14" s="862"/>
      <c r="GC14" s="862"/>
      <c r="GD14" s="862"/>
      <c r="GE14" s="862"/>
      <c r="GF14" s="862"/>
      <c r="GG14" s="862"/>
      <c r="GH14" s="862"/>
      <c r="GI14" s="862"/>
      <c r="GJ14" s="862"/>
      <c r="GK14" s="862"/>
      <c r="GL14" s="862"/>
      <c r="GM14" s="862"/>
      <c r="GN14" s="862"/>
      <c r="GO14" s="862"/>
      <c r="GP14" s="862"/>
      <c r="GQ14" s="862"/>
      <c r="GR14" s="862"/>
      <c r="GS14" s="862"/>
      <c r="GT14" s="862"/>
      <c r="GU14" s="862"/>
      <c r="GV14" s="862"/>
      <c r="GW14" s="862"/>
      <c r="GX14" s="862"/>
      <c r="GY14" s="862"/>
      <c r="GZ14" s="862"/>
      <c r="HA14" s="862"/>
      <c r="HB14" s="862"/>
      <c r="HC14" s="862"/>
      <c r="HD14" s="862"/>
      <c r="HE14" s="862"/>
      <c r="HF14" s="862"/>
      <c r="HG14" s="862"/>
      <c r="HH14" s="862"/>
      <c r="HI14" s="862"/>
      <c r="HJ14" s="862"/>
      <c r="HK14" s="862"/>
      <c r="HL14" s="862"/>
      <c r="HM14" s="862"/>
      <c r="HN14" s="862"/>
      <c r="HO14" s="862"/>
      <c r="HP14" s="862"/>
      <c r="HQ14" s="862"/>
      <c r="HR14" s="862"/>
      <c r="HS14" s="862"/>
      <c r="HT14" s="862"/>
      <c r="HU14" s="862"/>
      <c r="HV14" s="862"/>
      <c r="HW14" s="862"/>
      <c r="HX14" s="862"/>
      <c r="HY14" s="862"/>
      <c r="HZ14" s="862"/>
      <c r="IA14" s="862"/>
      <c r="IB14" s="862"/>
      <c r="IC14" s="862"/>
      <c r="ID14" s="862"/>
      <c r="IE14" s="862"/>
      <c r="IF14" s="862"/>
      <c r="IG14" s="862"/>
      <c r="IH14" s="862"/>
      <c r="II14" s="862"/>
      <c r="IJ14" s="862"/>
      <c r="IK14" s="862"/>
      <c r="IL14" s="862"/>
    </row>
    <row r="15" spans="1:246" ht="24" x14ac:dyDescent="0.25">
      <c r="A15" s="885">
        <v>3</v>
      </c>
      <c r="B15" s="886" t="s">
        <v>534</v>
      </c>
      <c r="C15" s="887" t="s">
        <v>533</v>
      </c>
      <c r="D15" s="915" t="s">
        <v>385</v>
      </c>
      <c r="E15" s="927">
        <v>60</v>
      </c>
      <c r="F15" s="892">
        <v>60</v>
      </c>
      <c r="G15" s="892">
        <v>60</v>
      </c>
      <c r="H15" s="892">
        <v>60</v>
      </c>
      <c r="I15" s="892">
        <v>60</v>
      </c>
      <c r="J15" s="917">
        <v>34.18</v>
      </c>
      <c r="K15" s="917">
        <v>39.07</v>
      </c>
      <c r="L15" s="892">
        <v>43.56</v>
      </c>
      <c r="M15" s="928">
        <v>60</v>
      </c>
      <c r="N15" s="893" t="s">
        <v>532</v>
      </c>
      <c r="O15" s="893" t="s">
        <v>553</v>
      </c>
      <c r="P15" s="893" t="s">
        <v>554</v>
      </c>
      <c r="Q15" s="929" t="s">
        <v>426</v>
      </c>
      <c r="R15" s="929" t="s">
        <v>446</v>
      </c>
      <c r="S15" s="929" t="s">
        <v>413</v>
      </c>
      <c r="T15" s="929" t="s">
        <v>413</v>
      </c>
      <c r="U15" s="930"/>
      <c r="V15" s="929" t="s">
        <v>413</v>
      </c>
      <c r="W15" s="929" t="s">
        <v>413</v>
      </c>
      <c r="X15" s="929" t="s">
        <v>413</v>
      </c>
      <c r="Y15" s="931">
        <v>4344882</v>
      </c>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c r="BK15" s="862"/>
      <c r="BL15" s="862"/>
      <c r="BM15" s="862"/>
      <c r="BN15" s="862"/>
      <c r="BO15" s="862"/>
      <c r="BP15" s="862"/>
      <c r="BQ15" s="862"/>
      <c r="BR15" s="862"/>
      <c r="BS15" s="862"/>
      <c r="BT15" s="862"/>
      <c r="BU15" s="862"/>
      <c r="BV15" s="862"/>
      <c r="BW15" s="862"/>
      <c r="BX15" s="862"/>
      <c r="BY15" s="862"/>
      <c r="BZ15" s="862"/>
      <c r="CA15" s="862"/>
      <c r="CB15" s="862"/>
      <c r="CC15" s="862"/>
      <c r="CD15" s="862"/>
      <c r="CE15" s="862"/>
      <c r="CF15" s="862"/>
      <c r="CG15" s="862"/>
      <c r="CH15" s="862"/>
      <c r="CI15" s="862"/>
      <c r="CJ15" s="862"/>
      <c r="CK15" s="862"/>
      <c r="CL15" s="862"/>
      <c r="CM15" s="862"/>
      <c r="CN15" s="862"/>
      <c r="CO15" s="862"/>
      <c r="CP15" s="862"/>
      <c r="CQ15" s="862"/>
      <c r="CR15" s="862"/>
      <c r="CS15" s="862"/>
      <c r="CT15" s="862"/>
      <c r="CU15" s="862"/>
      <c r="CV15" s="862"/>
      <c r="CW15" s="862"/>
      <c r="CX15" s="862"/>
      <c r="CY15" s="862"/>
      <c r="CZ15" s="862"/>
      <c r="DA15" s="862"/>
      <c r="DB15" s="862"/>
      <c r="DC15" s="862"/>
      <c r="DD15" s="862"/>
      <c r="DE15" s="862"/>
      <c r="DF15" s="862"/>
      <c r="DG15" s="862"/>
      <c r="DH15" s="862"/>
      <c r="DI15" s="862"/>
      <c r="DJ15" s="862"/>
      <c r="DK15" s="862"/>
      <c r="DL15" s="862"/>
      <c r="DM15" s="862"/>
      <c r="DN15" s="862"/>
      <c r="DO15" s="862"/>
      <c r="DP15" s="862"/>
      <c r="DQ15" s="862"/>
      <c r="DR15" s="862"/>
      <c r="DS15" s="862"/>
      <c r="DT15" s="862"/>
      <c r="DU15" s="862"/>
      <c r="DV15" s="862"/>
      <c r="DW15" s="862"/>
      <c r="DX15" s="862"/>
      <c r="DY15" s="862"/>
      <c r="DZ15" s="862"/>
      <c r="EA15" s="862"/>
      <c r="EB15" s="862"/>
      <c r="EC15" s="862"/>
      <c r="ED15" s="862"/>
      <c r="EE15" s="862"/>
      <c r="EF15" s="862"/>
      <c r="EG15" s="862"/>
      <c r="EH15" s="862"/>
      <c r="EI15" s="862"/>
      <c r="EJ15" s="862"/>
      <c r="EK15" s="862"/>
      <c r="EL15" s="862"/>
      <c r="EM15" s="862"/>
      <c r="EN15" s="862"/>
      <c r="EO15" s="862"/>
      <c r="EP15" s="862"/>
      <c r="EQ15" s="862"/>
      <c r="ER15" s="862"/>
      <c r="ES15" s="862"/>
      <c r="ET15" s="862"/>
      <c r="EU15" s="862"/>
      <c r="EV15" s="862"/>
      <c r="EW15" s="862"/>
      <c r="EX15" s="862"/>
      <c r="EY15" s="862"/>
      <c r="EZ15" s="862"/>
      <c r="FA15" s="862"/>
      <c r="FB15" s="862"/>
      <c r="FC15" s="862"/>
      <c r="FD15" s="862"/>
      <c r="FE15" s="862"/>
      <c r="FF15" s="862"/>
      <c r="FG15" s="862"/>
      <c r="FH15" s="862"/>
      <c r="FI15" s="862"/>
      <c r="FJ15" s="862"/>
      <c r="FK15" s="862"/>
      <c r="FL15" s="862"/>
      <c r="FM15" s="862"/>
      <c r="FN15" s="862"/>
      <c r="FO15" s="862"/>
      <c r="FP15" s="862"/>
      <c r="FQ15" s="862"/>
      <c r="FR15" s="862"/>
      <c r="FS15" s="862"/>
      <c r="FT15" s="862"/>
      <c r="FU15" s="862"/>
      <c r="FV15" s="862"/>
      <c r="FW15" s="862"/>
      <c r="FX15" s="862"/>
      <c r="FY15" s="862"/>
      <c r="FZ15" s="862"/>
      <c r="GA15" s="862"/>
      <c r="GB15" s="862"/>
      <c r="GC15" s="862"/>
      <c r="GD15" s="862"/>
      <c r="GE15" s="862"/>
      <c r="GF15" s="862"/>
      <c r="GG15" s="862"/>
      <c r="GH15" s="862"/>
      <c r="GI15" s="862"/>
      <c r="GJ15" s="862"/>
      <c r="GK15" s="862"/>
      <c r="GL15" s="862"/>
      <c r="GM15" s="862"/>
      <c r="GN15" s="862"/>
      <c r="GO15" s="862"/>
      <c r="GP15" s="862"/>
      <c r="GQ15" s="862"/>
      <c r="GR15" s="862"/>
      <c r="GS15" s="862"/>
      <c r="GT15" s="862"/>
      <c r="GU15" s="862"/>
      <c r="GV15" s="862"/>
      <c r="GW15" s="862"/>
      <c r="GX15" s="862"/>
      <c r="GY15" s="862"/>
      <c r="GZ15" s="862"/>
      <c r="HA15" s="862"/>
      <c r="HB15" s="862"/>
      <c r="HC15" s="862"/>
      <c r="HD15" s="862"/>
      <c r="HE15" s="862"/>
      <c r="HF15" s="862"/>
      <c r="HG15" s="862"/>
      <c r="HH15" s="862"/>
      <c r="HI15" s="862"/>
      <c r="HJ15" s="862"/>
      <c r="HK15" s="862"/>
      <c r="HL15" s="862"/>
      <c r="HM15" s="862"/>
      <c r="HN15" s="862"/>
      <c r="HO15" s="862"/>
      <c r="HP15" s="862"/>
      <c r="HQ15" s="862"/>
      <c r="HR15" s="862"/>
      <c r="HS15" s="862"/>
      <c r="HT15" s="862"/>
      <c r="HU15" s="862"/>
      <c r="HV15" s="862"/>
      <c r="HW15" s="862"/>
      <c r="HX15" s="862"/>
      <c r="HY15" s="862"/>
      <c r="HZ15" s="862"/>
      <c r="IA15" s="862"/>
      <c r="IB15" s="862"/>
      <c r="IC15" s="862"/>
      <c r="ID15" s="862"/>
      <c r="IE15" s="862"/>
      <c r="IF15" s="862"/>
      <c r="IG15" s="862"/>
      <c r="IH15" s="862"/>
      <c r="II15" s="862"/>
      <c r="IJ15" s="862"/>
      <c r="IK15" s="862"/>
      <c r="IL15" s="862"/>
    </row>
    <row r="16" spans="1:246" ht="24" x14ac:dyDescent="0.25">
      <c r="A16" s="894"/>
      <c r="B16" s="895"/>
      <c r="C16" s="896"/>
      <c r="D16" s="918" t="s">
        <v>386</v>
      </c>
      <c r="E16" s="932">
        <v>1400562000</v>
      </c>
      <c r="F16" s="899">
        <v>1400562000</v>
      </c>
      <c r="G16" s="899">
        <v>1416588000</v>
      </c>
      <c r="H16" s="900">
        <v>1220430090</v>
      </c>
      <c r="I16" s="900">
        <v>1103587164</v>
      </c>
      <c r="J16" s="919">
        <v>99790500</v>
      </c>
      <c r="K16" s="919">
        <v>99790500</v>
      </c>
      <c r="L16" s="900">
        <v>99790500</v>
      </c>
      <c r="M16" s="900">
        <v>1092373164</v>
      </c>
      <c r="N16" s="902"/>
      <c r="O16" s="902"/>
      <c r="P16" s="902"/>
      <c r="Q16" s="933"/>
      <c r="R16" s="933"/>
      <c r="S16" s="933"/>
      <c r="T16" s="933"/>
      <c r="U16" s="934"/>
      <c r="V16" s="933"/>
      <c r="W16" s="933"/>
      <c r="X16" s="933"/>
      <c r="Y16" s="935"/>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2"/>
      <c r="BT16" s="862"/>
      <c r="BU16" s="862"/>
      <c r="BV16" s="862"/>
      <c r="BW16" s="862"/>
      <c r="BX16" s="862"/>
      <c r="BY16" s="862"/>
      <c r="BZ16" s="862"/>
      <c r="CA16" s="862"/>
      <c r="CB16" s="862"/>
      <c r="CC16" s="862"/>
      <c r="CD16" s="862"/>
      <c r="CE16" s="862"/>
      <c r="CF16" s="862"/>
      <c r="CG16" s="862"/>
      <c r="CH16" s="862"/>
      <c r="CI16" s="862"/>
      <c r="CJ16" s="862"/>
      <c r="CK16" s="862"/>
      <c r="CL16" s="862"/>
      <c r="CM16" s="862"/>
      <c r="CN16" s="862"/>
      <c r="CO16" s="862"/>
      <c r="CP16" s="862"/>
      <c r="CQ16" s="862"/>
      <c r="CR16" s="862"/>
      <c r="CS16" s="862"/>
      <c r="CT16" s="862"/>
      <c r="CU16" s="862"/>
      <c r="CV16" s="862"/>
      <c r="CW16" s="862"/>
      <c r="CX16" s="862"/>
      <c r="CY16" s="862"/>
      <c r="CZ16" s="862"/>
      <c r="DA16" s="862"/>
      <c r="DB16" s="862"/>
      <c r="DC16" s="862"/>
      <c r="DD16" s="862"/>
      <c r="DE16" s="862"/>
      <c r="DF16" s="862"/>
      <c r="DG16" s="862"/>
      <c r="DH16" s="862"/>
      <c r="DI16" s="862"/>
      <c r="DJ16" s="862"/>
      <c r="DK16" s="862"/>
      <c r="DL16" s="862"/>
      <c r="DM16" s="862"/>
      <c r="DN16" s="862"/>
      <c r="DO16" s="862"/>
      <c r="DP16" s="862"/>
      <c r="DQ16" s="862"/>
      <c r="DR16" s="862"/>
      <c r="DS16" s="862"/>
      <c r="DT16" s="862"/>
      <c r="DU16" s="862"/>
      <c r="DV16" s="862"/>
      <c r="DW16" s="862"/>
      <c r="DX16" s="862"/>
      <c r="DY16" s="862"/>
      <c r="DZ16" s="862"/>
      <c r="EA16" s="862"/>
      <c r="EB16" s="862"/>
      <c r="EC16" s="862"/>
      <c r="ED16" s="862"/>
      <c r="EE16" s="862"/>
      <c r="EF16" s="862"/>
      <c r="EG16" s="862"/>
      <c r="EH16" s="862"/>
      <c r="EI16" s="862"/>
      <c r="EJ16" s="862"/>
      <c r="EK16" s="862"/>
      <c r="EL16" s="862"/>
      <c r="EM16" s="862"/>
      <c r="EN16" s="862"/>
      <c r="EO16" s="862"/>
      <c r="EP16" s="862"/>
      <c r="EQ16" s="862"/>
      <c r="ER16" s="862"/>
      <c r="ES16" s="862"/>
      <c r="ET16" s="862"/>
      <c r="EU16" s="862"/>
      <c r="EV16" s="862"/>
      <c r="EW16" s="862"/>
      <c r="EX16" s="862"/>
      <c r="EY16" s="862"/>
      <c r="EZ16" s="862"/>
      <c r="FA16" s="862"/>
      <c r="FB16" s="862"/>
      <c r="FC16" s="862"/>
      <c r="FD16" s="862"/>
      <c r="FE16" s="862"/>
      <c r="FF16" s="862"/>
      <c r="FG16" s="862"/>
      <c r="FH16" s="862"/>
      <c r="FI16" s="862"/>
      <c r="FJ16" s="862"/>
      <c r="FK16" s="862"/>
      <c r="FL16" s="862"/>
      <c r="FM16" s="862"/>
      <c r="FN16" s="862"/>
      <c r="FO16" s="862"/>
      <c r="FP16" s="862"/>
      <c r="FQ16" s="862"/>
      <c r="FR16" s="862"/>
      <c r="FS16" s="862"/>
      <c r="FT16" s="862"/>
      <c r="FU16" s="862"/>
      <c r="FV16" s="862"/>
      <c r="FW16" s="862"/>
      <c r="FX16" s="862"/>
      <c r="FY16" s="862"/>
      <c r="FZ16" s="862"/>
      <c r="GA16" s="862"/>
      <c r="GB16" s="862"/>
      <c r="GC16" s="862"/>
      <c r="GD16" s="862"/>
      <c r="GE16" s="862"/>
      <c r="GF16" s="862"/>
      <c r="GG16" s="862"/>
      <c r="GH16" s="862"/>
      <c r="GI16" s="862"/>
      <c r="GJ16" s="862"/>
      <c r="GK16" s="862"/>
      <c r="GL16" s="862"/>
      <c r="GM16" s="862"/>
      <c r="GN16" s="862"/>
      <c r="GO16" s="862"/>
      <c r="GP16" s="862"/>
      <c r="GQ16" s="862"/>
      <c r="GR16" s="862"/>
      <c r="GS16" s="862"/>
      <c r="GT16" s="862"/>
      <c r="GU16" s="862"/>
      <c r="GV16" s="862"/>
      <c r="GW16" s="862"/>
      <c r="GX16" s="862"/>
      <c r="GY16" s="862"/>
      <c r="GZ16" s="862"/>
      <c r="HA16" s="862"/>
      <c r="HB16" s="862"/>
      <c r="HC16" s="862"/>
      <c r="HD16" s="862"/>
      <c r="HE16" s="862"/>
      <c r="HF16" s="862"/>
      <c r="HG16" s="862"/>
      <c r="HH16" s="862"/>
      <c r="HI16" s="862"/>
      <c r="HJ16" s="862"/>
      <c r="HK16" s="862"/>
      <c r="HL16" s="862"/>
      <c r="HM16" s="862"/>
      <c r="HN16" s="862"/>
      <c r="HO16" s="862"/>
      <c r="HP16" s="862"/>
      <c r="HQ16" s="862"/>
      <c r="HR16" s="862"/>
      <c r="HS16" s="862"/>
      <c r="HT16" s="862"/>
      <c r="HU16" s="862"/>
      <c r="HV16" s="862"/>
      <c r="HW16" s="862"/>
      <c r="HX16" s="862"/>
      <c r="HY16" s="862"/>
      <c r="HZ16" s="862"/>
      <c r="IA16" s="862"/>
      <c r="IB16" s="862"/>
      <c r="IC16" s="862"/>
      <c r="ID16" s="862"/>
      <c r="IE16" s="862"/>
      <c r="IF16" s="862"/>
      <c r="IG16" s="862"/>
      <c r="IH16" s="862"/>
      <c r="II16" s="862"/>
      <c r="IJ16" s="862"/>
      <c r="IK16" s="862"/>
      <c r="IL16" s="862"/>
    </row>
    <row r="17" spans="1:25" ht="24" x14ac:dyDescent="0.25">
      <c r="A17" s="894"/>
      <c r="B17" s="895"/>
      <c r="C17" s="896"/>
      <c r="D17" s="918" t="s">
        <v>387</v>
      </c>
      <c r="E17" s="903">
        <v>0.5</v>
      </c>
      <c r="F17" s="936">
        <v>0</v>
      </c>
      <c r="G17" s="936">
        <v>60</v>
      </c>
      <c r="H17" s="890">
        <v>60</v>
      </c>
      <c r="I17" s="900">
        <v>0</v>
      </c>
      <c r="J17" s="900">
        <v>34</v>
      </c>
      <c r="K17" s="900">
        <v>39</v>
      </c>
      <c r="L17" s="890">
        <v>44</v>
      </c>
      <c r="M17" s="937">
        <v>0</v>
      </c>
      <c r="N17" s="902"/>
      <c r="O17" s="902"/>
      <c r="P17" s="902"/>
      <c r="Q17" s="933"/>
      <c r="R17" s="933"/>
      <c r="S17" s="933"/>
      <c r="T17" s="933"/>
      <c r="U17" s="934"/>
      <c r="V17" s="933"/>
      <c r="W17" s="933"/>
      <c r="X17" s="933"/>
      <c r="Y17" s="935"/>
    </row>
    <row r="18" spans="1:25" ht="36.75" thickBot="1" x14ac:dyDescent="0.3">
      <c r="A18" s="905"/>
      <c r="B18" s="906"/>
      <c r="C18" s="907"/>
      <c r="D18" s="922" t="s">
        <v>388</v>
      </c>
      <c r="E18" s="923">
        <v>0</v>
      </c>
      <c r="F18" s="924">
        <v>0</v>
      </c>
      <c r="G18" s="924">
        <v>0</v>
      </c>
      <c r="H18" s="911">
        <v>0</v>
      </c>
      <c r="I18" s="911">
        <v>0</v>
      </c>
      <c r="J18" s="925">
        <v>0</v>
      </c>
      <c r="K18" s="925">
        <v>0</v>
      </c>
      <c r="L18" s="911">
        <v>0</v>
      </c>
      <c r="M18" s="913">
        <v>0</v>
      </c>
      <c r="N18" s="914"/>
      <c r="O18" s="914"/>
      <c r="P18" s="914"/>
      <c r="Q18" s="938"/>
      <c r="R18" s="938"/>
      <c r="S18" s="938"/>
      <c r="T18" s="938"/>
      <c r="U18" s="939"/>
      <c r="V18" s="938"/>
      <c r="W18" s="938"/>
      <c r="X18" s="938"/>
      <c r="Y18" s="935"/>
    </row>
    <row r="19" spans="1:25" ht="24" x14ac:dyDescent="0.25">
      <c r="A19" s="940">
        <v>4</v>
      </c>
      <c r="B19" s="941" t="s">
        <v>531</v>
      </c>
      <c r="C19" s="942" t="s">
        <v>530</v>
      </c>
      <c r="D19" s="943" t="s">
        <v>385</v>
      </c>
      <c r="E19" s="944">
        <v>1</v>
      </c>
      <c r="F19" s="944">
        <v>1</v>
      </c>
      <c r="G19" s="944">
        <v>1</v>
      </c>
      <c r="H19" s="945">
        <v>1</v>
      </c>
      <c r="I19" s="945">
        <v>1</v>
      </c>
      <c r="J19" s="945">
        <v>1</v>
      </c>
      <c r="K19" s="945">
        <v>1</v>
      </c>
      <c r="L19" s="945">
        <v>1</v>
      </c>
      <c r="M19" s="945">
        <v>1</v>
      </c>
      <c r="N19" s="946" t="s">
        <v>397</v>
      </c>
      <c r="O19" s="946" t="s">
        <v>529</v>
      </c>
      <c r="P19" s="946" t="s">
        <v>528</v>
      </c>
      <c r="Q19" s="946" t="s">
        <v>481</v>
      </c>
      <c r="R19" s="946" t="s">
        <v>446</v>
      </c>
      <c r="S19" s="947" t="s">
        <v>413</v>
      </c>
      <c r="T19" s="947" t="s">
        <v>413</v>
      </c>
      <c r="U19" s="948"/>
      <c r="V19" s="946" t="s">
        <v>413</v>
      </c>
      <c r="W19" s="946" t="s">
        <v>413</v>
      </c>
      <c r="X19" s="946" t="s">
        <v>413</v>
      </c>
      <c r="Y19" s="949">
        <v>88239</v>
      </c>
    </row>
    <row r="20" spans="1:25" ht="24" x14ac:dyDescent="0.25">
      <c r="A20" s="950"/>
      <c r="B20" s="951"/>
      <c r="C20" s="952"/>
      <c r="D20" s="953" t="s">
        <v>386</v>
      </c>
      <c r="E20" s="932">
        <v>311475866.66666669</v>
      </c>
      <c r="F20" s="954">
        <v>311475866.66666669</v>
      </c>
      <c r="G20" s="954">
        <v>313117733.32999998</v>
      </c>
      <c r="H20" s="955">
        <v>195972888</v>
      </c>
      <c r="I20" s="956">
        <v>214027288</v>
      </c>
      <c r="J20" s="957">
        <v>82386247.866666675</v>
      </c>
      <c r="K20" s="957">
        <v>90001031.018800005</v>
      </c>
      <c r="L20" s="955">
        <v>155086554.66666663</v>
      </c>
      <c r="M20" s="958">
        <v>199102083.59999999</v>
      </c>
      <c r="N20" s="946"/>
      <c r="O20" s="946"/>
      <c r="P20" s="946"/>
      <c r="Q20" s="946"/>
      <c r="R20" s="946"/>
      <c r="S20" s="947"/>
      <c r="T20" s="947"/>
      <c r="U20" s="948"/>
      <c r="V20" s="946"/>
      <c r="W20" s="946"/>
      <c r="X20" s="946"/>
      <c r="Y20" s="949"/>
    </row>
    <row r="21" spans="1:25" ht="24" x14ac:dyDescent="0.25">
      <c r="A21" s="950"/>
      <c r="B21" s="951"/>
      <c r="C21" s="952"/>
      <c r="D21" s="953" t="s">
        <v>387</v>
      </c>
      <c r="E21" s="959">
        <v>0</v>
      </c>
      <c r="F21" s="960">
        <v>0</v>
      </c>
      <c r="G21" s="960">
        <v>0</v>
      </c>
      <c r="H21" s="945">
        <v>0</v>
      </c>
      <c r="I21" s="945">
        <v>0</v>
      </c>
      <c r="J21" s="945">
        <v>0</v>
      </c>
      <c r="K21" s="945">
        <v>0</v>
      </c>
      <c r="L21" s="945">
        <v>0</v>
      </c>
      <c r="M21" s="945">
        <v>0</v>
      </c>
      <c r="N21" s="946"/>
      <c r="O21" s="946"/>
      <c r="P21" s="946"/>
      <c r="Q21" s="946"/>
      <c r="R21" s="946"/>
      <c r="S21" s="947"/>
      <c r="T21" s="947"/>
      <c r="U21" s="948"/>
      <c r="V21" s="946"/>
      <c r="W21" s="946"/>
      <c r="X21" s="946"/>
      <c r="Y21" s="949"/>
    </row>
    <row r="22" spans="1:25" ht="36" x14ac:dyDescent="0.25">
      <c r="A22" s="950"/>
      <c r="B22" s="951"/>
      <c r="C22" s="952"/>
      <c r="D22" s="953" t="s">
        <v>388</v>
      </c>
      <c r="E22" s="959">
        <v>91672650.933333337</v>
      </c>
      <c r="F22" s="961">
        <v>71117475.61029999</v>
      </c>
      <c r="G22" s="961">
        <v>71117475.61029999</v>
      </c>
      <c r="H22" s="955">
        <v>68513506.739999995</v>
      </c>
      <c r="I22" s="962">
        <v>68430084.543633297</v>
      </c>
      <c r="J22" s="962">
        <v>36451555.091921203</v>
      </c>
      <c r="K22" s="962">
        <v>44549852.225254536</v>
      </c>
      <c r="L22" s="955">
        <v>44549852.225254536</v>
      </c>
      <c r="M22" s="962">
        <v>68430084.543633297</v>
      </c>
      <c r="N22" s="946"/>
      <c r="O22" s="946"/>
      <c r="P22" s="946"/>
      <c r="Q22" s="946"/>
      <c r="R22" s="946"/>
      <c r="S22" s="947"/>
      <c r="T22" s="947"/>
      <c r="U22" s="948"/>
      <c r="V22" s="946"/>
      <c r="W22" s="946"/>
      <c r="X22" s="946"/>
      <c r="Y22" s="949"/>
    </row>
    <row r="23" spans="1:25" ht="24" x14ac:dyDescent="0.25">
      <c r="A23" s="950"/>
      <c r="B23" s="951"/>
      <c r="C23" s="963" t="s">
        <v>527</v>
      </c>
      <c r="D23" s="953" t="s">
        <v>385</v>
      </c>
      <c r="E23" s="944">
        <v>1</v>
      </c>
      <c r="F23" s="944">
        <v>1</v>
      </c>
      <c r="G23" s="944">
        <v>1</v>
      </c>
      <c r="H23" s="945">
        <v>1</v>
      </c>
      <c r="I23" s="945">
        <v>1</v>
      </c>
      <c r="J23" s="945">
        <v>1</v>
      </c>
      <c r="K23" s="945">
        <v>1</v>
      </c>
      <c r="L23" s="945">
        <v>1</v>
      </c>
      <c r="M23" s="964">
        <v>1</v>
      </c>
      <c r="N23" s="946" t="s">
        <v>397</v>
      </c>
      <c r="O23" s="947" t="s">
        <v>526</v>
      </c>
      <c r="P23" s="946" t="s">
        <v>525</v>
      </c>
      <c r="Q23" s="946" t="s">
        <v>481</v>
      </c>
      <c r="R23" s="946" t="s">
        <v>446</v>
      </c>
      <c r="S23" s="947" t="s">
        <v>413</v>
      </c>
      <c r="T23" s="947" t="s">
        <v>413</v>
      </c>
      <c r="U23" s="948"/>
      <c r="V23" s="946" t="s">
        <v>413</v>
      </c>
      <c r="W23" s="946" t="s">
        <v>413</v>
      </c>
      <c r="X23" s="946" t="s">
        <v>413</v>
      </c>
      <c r="Y23" s="949">
        <v>79426</v>
      </c>
    </row>
    <row r="24" spans="1:25" ht="24" x14ac:dyDescent="0.25">
      <c r="A24" s="950"/>
      <c r="B24" s="951"/>
      <c r="C24" s="952"/>
      <c r="D24" s="953" t="s">
        <v>386</v>
      </c>
      <c r="E24" s="932">
        <v>311475866.66666669</v>
      </c>
      <c r="F24" s="954">
        <v>311475866.66666669</v>
      </c>
      <c r="G24" s="954">
        <v>313117733.32999998</v>
      </c>
      <c r="H24" s="955">
        <v>162398888.00000003</v>
      </c>
      <c r="I24" s="956">
        <v>180175288</v>
      </c>
      <c r="J24" s="957">
        <v>80857247.866666675</v>
      </c>
      <c r="K24" s="957">
        <v>86483258.404799998</v>
      </c>
      <c r="L24" s="955">
        <v>121512554.66666666</v>
      </c>
      <c r="M24" s="958">
        <v>165250083.59999999</v>
      </c>
      <c r="N24" s="946"/>
      <c r="O24" s="947"/>
      <c r="P24" s="946"/>
      <c r="Q24" s="946"/>
      <c r="R24" s="946"/>
      <c r="S24" s="947"/>
      <c r="T24" s="947"/>
      <c r="U24" s="948"/>
      <c r="V24" s="946"/>
      <c r="W24" s="946"/>
      <c r="X24" s="946"/>
      <c r="Y24" s="949"/>
    </row>
    <row r="25" spans="1:25" ht="24" x14ac:dyDescent="0.25">
      <c r="A25" s="950"/>
      <c r="B25" s="951"/>
      <c r="C25" s="952"/>
      <c r="D25" s="953" t="s">
        <v>387</v>
      </c>
      <c r="E25" s="959">
        <v>0</v>
      </c>
      <c r="F25" s="965">
        <v>0</v>
      </c>
      <c r="G25" s="965">
        <v>0</v>
      </c>
      <c r="H25" s="945">
        <v>0</v>
      </c>
      <c r="I25" s="945">
        <v>0</v>
      </c>
      <c r="J25" s="965">
        <v>0</v>
      </c>
      <c r="K25" s="965">
        <v>0</v>
      </c>
      <c r="L25" s="945">
        <v>0</v>
      </c>
      <c r="M25" s="964">
        <v>0</v>
      </c>
      <c r="N25" s="946"/>
      <c r="O25" s="947"/>
      <c r="P25" s="946"/>
      <c r="Q25" s="946"/>
      <c r="R25" s="946"/>
      <c r="S25" s="947"/>
      <c r="T25" s="947"/>
      <c r="U25" s="948"/>
      <c r="V25" s="946"/>
      <c r="W25" s="946"/>
      <c r="X25" s="946"/>
      <c r="Y25" s="949"/>
    </row>
    <row r="26" spans="1:25" ht="36" x14ac:dyDescent="0.25">
      <c r="A26" s="950"/>
      <c r="B26" s="951"/>
      <c r="C26" s="952"/>
      <c r="D26" s="953" t="s">
        <v>388</v>
      </c>
      <c r="E26" s="959">
        <v>91672650.933333337</v>
      </c>
      <c r="F26" s="961">
        <v>63739308.938799992</v>
      </c>
      <c r="G26" s="961">
        <v>63739308.938799992</v>
      </c>
      <c r="H26" s="955">
        <v>61135340.07</v>
      </c>
      <c r="I26" s="962">
        <v>61051917.8721333</v>
      </c>
      <c r="J26" s="962">
        <v>31970488.420421209</v>
      </c>
      <c r="K26" s="962">
        <v>37171685.553754531</v>
      </c>
      <c r="L26" s="955">
        <v>37171685.553754531</v>
      </c>
      <c r="M26" s="962">
        <v>61051917.8721333</v>
      </c>
      <c r="N26" s="946"/>
      <c r="O26" s="947"/>
      <c r="P26" s="946"/>
      <c r="Q26" s="946"/>
      <c r="R26" s="946"/>
      <c r="S26" s="947"/>
      <c r="T26" s="947"/>
      <c r="U26" s="948"/>
      <c r="V26" s="946"/>
      <c r="W26" s="946"/>
      <c r="X26" s="946"/>
      <c r="Y26" s="949"/>
    </row>
    <row r="27" spans="1:25" ht="24" x14ac:dyDescent="0.25">
      <c r="A27" s="950"/>
      <c r="B27" s="951"/>
      <c r="C27" s="963" t="s">
        <v>524</v>
      </c>
      <c r="D27" s="953" t="s">
        <v>385</v>
      </c>
      <c r="E27" s="944">
        <v>1</v>
      </c>
      <c r="F27" s="944">
        <v>1</v>
      </c>
      <c r="G27" s="944">
        <v>1</v>
      </c>
      <c r="H27" s="945">
        <v>1</v>
      </c>
      <c r="I27" s="945">
        <v>1</v>
      </c>
      <c r="J27" s="945">
        <v>1</v>
      </c>
      <c r="K27" s="945">
        <v>1</v>
      </c>
      <c r="L27" s="945">
        <v>1</v>
      </c>
      <c r="M27" s="945">
        <v>1</v>
      </c>
      <c r="N27" s="946" t="s">
        <v>397</v>
      </c>
      <c r="O27" s="946" t="s">
        <v>523</v>
      </c>
      <c r="P27" s="946" t="s">
        <v>522</v>
      </c>
      <c r="Q27" s="946" t="s">
        <v>481</v>
      </c>
      <c r="R27" s="946" t="s">
        <v>446</v>
      </c>
      <c r="S27" s="947" t="s">
        <v>413</v>
      </c>
      <c r="T27" s="947" t="s">
        <v>413</v>
      </c>
      <c r="U27" s="948"/>
      <c r="V27" s="946" t="s">
        <v>413</v>
      </c>
      <c r="W27" s="946" t="s">
        <v>413</v>
      </c>
      <c r="X27" s="946" t="s">
        <v>413</v>
      </c>
      <c r="Y27" s="949">
        <v>146835</v>
      </c>
    </row>
    <row r="28" spans="1:25" ht="24" x14ac:dyDescent="0.25">
      <c r="A28" s="950"/>
      <c r="B28" s="951"/>
      <c r="C28" s="952"/>
      <c r="D28" s="953" t="s">
        <v>386</v>
      </c>
      <c r="E28" s="932">
        <v>311475866.66666669</v>
      </c>
      <c r="F28" s="954">
        <v>311475866.66666669</v>
      </c>
      <c r="G28" s="954">
        <v>313117733.32999998</v>
      </c>
      <c r="H28" s="955">
        <v>165492888.00000006</v>
      </c>
      <c r="I28" s="956">
        <v>183269288</v>
      </c>
      <c r="J28" s="957">
        <v>72771247.866666675</v>
      </c>
      <c r="K28" s="957">
        <v>78589277.829600006</v>
      </c>
      <c r="L28" s="955">
        <v>124606554.66666669</v>
      </c>
      <c r="M28" s="958">
        <v>164776083.59999999</v>
      </c>
      <c r="N28" s="946"/>
      <c r="O28" s="946"/>
      <c r="P28" s="946"/>
      <c r="Q28" s="946"/>
      <c r="R28" s="946"/>
      <c r="S28" s="947"/>
      <c r="T28" s="947"/>
      <c r="U28" s="948"/>
      <c r="V28" s="946"/>
      <c r="W28" s="946"/>
      <c r="X28" s="946"/>
      <c r="Y28" s="949"/>
    </row>
    <row r="29" spans="1:25" ht="24" x14ac:dyDescent="0.25">
      <c r="A29" s="950"/>
      <c r="B29" s="951"/>
      <c r="C29" s="952"/>
      <c r="D29" s="953" t="s">
        <v>387</v>
      </c>
      <c r="E29" s="959">
        <v>0</v>
      </c>
      <c r="F29" s="960">
        <v>0</v>
      </c>
      <c r="G29" s="960">
        <v>0</v>
      </c>
      <c r="H29" s="945">
        <v>0</v>
      </c>
      <c r="I29" s="945">
        <v>0</v>
      </c>
      <c r="J29" s="965">
        <v>0</v>
      </c>
      <c r="K29" s="965">
        <v>0</v>
      </c>
      <c r="L29" s="945">
        <v>0</v>
      </c>
      <c r="M29" s="945">
        <v>0</v>
      </c>
      <c r="N29" s="946"/>
      <c r="O29" s="946"/>
      <c r="P29" s="946"/>
      <c r="Q29" s="946"/>
      <c r="R29" s="946"/>
      <c r="S29" s="947"/>
      <c r="T29" s="947"/>
      <c r="U29" s="948"/>
      <c r="V29" s="946"/>
      <c r="W29" s="946"/>
      <c r="X29" s="946"/>
      <c r="Y29" s="949"/>
    </row>
    <row r="30" spans="1:25" ht="36" x14ac:dyDescent="0.25">
      <c r="A30" s="950"/>
      <c r="B30" s="951"/>
      <c r="C30" s="952"/>
      <c r="D30" s="953" t="s">
        <v>388</v>
      </c>
      <c r="E30" s="959">
        <v>91672650.933333337</v>
      </c>
      <c r="F30" s="961">
        <v>62722842.272599995</v>
      </c>
      <c r="G30" s="961">
        <v>62722842.272599995</v>
      </c>
      <c r="H30" s="955">
        <v>60118873.409999996</v>
      </c>
      <c r="I30" s="962">
        <v>60035451.205933303</v>
      </c>
      <c r="J30" s="962">
        <v>30674301.754221208</v>
      </c>
      <c r="K30" s="962">
        <v>36155218.887554534</v>
      </c>
      <c r="L30" s="955">
        <v>36155218.887554534</v>
      </c>
      <c r="M30" s="962">
        <v>60035451.205933303</v>
      </c>
      <c r="N30" s="946"/>
      <c r="O30" s="946"/>
      <c r="P30" s="946"/>
      <c r="Q30" s="946"/>
      <c r="R30" s="946"/>
      <c r="S30" s="947"/>
      <c r="T30" s="947"/>
      <c r="U30" s="948"/>
      <c r="V30" s="946"/>
      <c r="W30" s="946"/>
      <c r="X30" s="946"/>
      <c r="Y30" s="949"/>
    </row>
    <row r="31" spans="1:25" ht="24" x14ac:dyDescent="0.25">
      <c r="A31" s="950"/>
      <c r="B31" s="951"/>
      <c r="C31" s="963" t="s">
        <v>521</v>
      </c>
      <c r="D31" s="953" t="s">
        <v>385</v>
      </c>
      <c r="E31" s="944">
        <v>1</v>
      </c>
      <c r="F31" s="965">
        <v>1</v>
      </c>
      <c r="G31" s="965">
        <v>1</v>
      </c>
      <c r="H31" s="945">
        <v>1</v>
      </c>
      <c r="I31" s="945">
        <v>1</v>
      </c>
      <c r="J31" s="965">
        <v>1</v>
      </c>
      <c r="K31" s="965">
        <v>1</v>
      </c>
      <c r="L31" s="945">
        <v>1</v>
      </c>
      <c r="M31" s="945">
        <v>1</v>
      </c>
      <c r="N31" s="947" t="s">
        <v>398</v>
      </c>
      <c r="O31" s="947" t="s">
        <v>520</v>
      </c>
      <c r="P31" s="946" t="s">
        <v>519</v>
      </c>
      <c r="Q31" s="946" t="s">
        <v>481</v>
      </c>
      <c r="R31" s="946" t="s">
        <v>446</v>
      </c>
      <c r="S31" s="947" t="s">
        <v>413</v>
      </c>
      <c r="T31" s="947" t="s">
        <v>413</v>
      </c>
      <c r="U31" s="948"/>
      <c r="V31" s="946" t="s">
        <v>413</v>
      </c>
      <c r="W31" s="946" t="s">
        <v>413</v>
      </c>
      <c r="X31" s="946" t="s">
        <v>413</v>
      </c>
      <c r="Y31" s="949">
        <v>237054</v>
      </c>
    </row>
    <row r="32" spans="1:25" ht="24" x14ac:dyDescent="0.25">
      <c r="A32" s="950"/>
      <c r="B32" s="951"/>
      <c r="C32" s="952"/>
      <c r="D32" s="953" t="s">
        <v>386</v>
      </c>
      <c r="E32" s="932">
        <v>311475866.66666669</v>
      </c>
      <c r="F32" s="954">
        <v>311475866.66666669</v>
      </c>
      <c r="G32" s="954">
        <v>313117733.32999998</v>
      </c>
      <c r="H32" s="955">
        <v>199526888.00000003</v>
      </c>
      <c r="I32" s="956">
        <v>217303288</v>
      </c>
      <c r="J32" s="957">
        <v>80857247.866666675</v>
      </c>
      <c r="K32" s="957">
        <v>88787494</v>
      </c>
      <c r="L32" s="955">
        <v>158640554.66666666</v>
      </c>
      <c r="M32" s="958">
        <v>202378083</v>
      </c>
      <c r="N32" s="947"/>
      <c r="O32" s="947"/>
      <c r="P32" s="946"/>
      <c r="Q32" s="946"/>
      <c r="R32" s="946"/>
      <c r="S32" s="947"/>
      <c r="T32" s="947"/>
      <c r="U32" s="948"/>
      <c r="V32" s="946"/>
      <c r="W32" s="946"/>
      <c r="X32" s="946"/>
      <c r="Y32" s="949"/>
    </row>
    <row r="33" spans="1:25" ht="24" x14ac:dyDescent="0.25">
      <c r="A33" s="950"/>
      <c r="B33" s="951"/>
      <c r="C33" s="952"/>
      <c r="D33" s="953" t="s">
        <v>387</v>
      </c>
      <c r="E33" s="959">
        <v>0</v>
      </c>
      <c r="F33" s="965">
        <v>0</v>
      </c>
      <c r="G33" s="965">
        <v>0</v>
      </c>
      <c r="H33" s="945">
        <v>0</v>
      </c>
      <c r="I33" s="945">
        <v>0</v>
      </c>
      <c r="J33" s="965">
        <v>0</v>
      </c>
      <c r="K33" s="965">
        <v>0</v>
      </c>
      <c r="L33" s="945">
        <v>0</v>
      </c>
      <c r="M33" s="945">
        <v>0</v>
      </c>
      <c r="N33" s="947"/>
      <c r="O33" s="947"/>
      <c r="P33" s="946"/>
      <c r="Q33" s="946"/>
      <c r="R33" s="946"/>
      <c r="S33" s="947"/>
      <c r="T33" s="947"/>
      <c r="U33" s="948"/>
      <c r="V33" s="946"/>
      <c r="W33" s="946"/>
      <c r="X33" s="946"/>
      <c r="Y33" s="949"/>
    </row>
    <row r="34" spans="1:25" ht="36" x14ac:dyDescent="0.25">
      <c r="A34" s="950"/>
      <c r="B34" s="951"/>
      <c r="C34" s="952"/>
      <c r="D34" s="953" t="s">
        <v>388</v>
      </c>
      <c r="E34" s="959">
        <v>91672650.933333293</v>
      </c>
      <c r="F34" s="961">
        <v>70417708.944399998</v>
      </c>
      <c r="G34" s="961">
        <v>70417708.944399998</v>
      </c>
      <c r="H34" s="955">
        <v>67813740.079999998</v>
      </c>
      <c r="I34" s="962">
        <v>67730317.877733305</v>
      </c>
      <c r="J34" s="962">
        <v>35292248.426021203</v>
      </c>
      <c r="K34" s="962">
        <v>43850088</v>
      </c>
      <c r="L34" s="955">
        <v>43850085.559354536</v>
      </c>
      <c r="M34" s="962">
        <v>67730321</v>
      </c>
      <c r="N34" s="947"/>
      <c r="O34" s="947"/>
      <c r="P34" s="946"/>
      <c r="Q34" s="946"/>
      <c r="R34" s="946"/>
      <c r="S34" s="947"/>
      <c r="T34" s="947"/>
      <c r="U34" s="948"/>
      <c r="V34" s="946"/>
      <c r="W34" s="946"/>
      <c r="X34" s="946"/>
      <c r="Y34" s="949"/>
    </row>
    <row r="35" spans="1:25" ht="24" x14ac:dyDescent="0.25">
      <c r="A35" s="950"/>
      <c r="B35" s="951"/>
      <c r="C35" s="963" t="s">
        <v>518</v>
      </c>
      <c r="D35" s="953" t="s">
        <v>385</v>
      </c>
      <c r="E35" s="944">
        <v>1</v>
      </c>
      <c r="F35" s="965">
        <v>1</v>
      </c>
      <c r="G35" s="965">
        <v>1</v>
      </c>
      <c r="H35" s="945">
        <v>1</v>
      </c>
      <c r="I35" s="945">
        <v>1</v>
      </c>
      <c r="J35" s="965">
        <v>1</v>
      </c>
      <c r="K35" s="965">
        <v>1</v>
      </c>
      <c r="L35" s="945">
        <v>1</v>
      </c>
      <c r="M35" s="945">
        <v>1</v>
      </c>
      <c r="N35" s="947" t="s">
        <v>403</v>
      </c>
      <c r="O35" s="946" t="s">
        <v>517</v>
      </c>
      <c r="P35" s="946" t="s">
        <v>516</v>
      </c>
      <c r="Q35" s="946" t="s">
        <v>481</v>
      </c>
      <c r="R35" s="946" t="s">
        <v>446</v>
      </c>
      <c r="S35" s="947" t="s">
        <v>413</v>
      </c>
      <c r="T35" s="947" t="s">
        <v>413</v>
      </c>
      <c r="U35" s="948"/>
      <c r="V35" s="946" t="s">
        <v>413</v>
      </c>
      <c r="W35" s="946" t="s">
        <v>413</v>
      </c>
      <c r="X35" s="946" t="s">
        <v>413</v>
      </c>
      <c r="Y35" s="949">
        <v>398892</v>
      </c>
    </row>
    <row r="36" spans="1:25" ht="24" x14ac:dyDescent="0.25">
      <c r="A36" s="950"/>
      <c r="B36" s="951"/>
      <c r="C36" s="952"/>
      <c r="D36" s="953" t="s">
        <v>386</v>
      </c>
      <c r="E36" s="932">
        <v>311475866.66666669</v>
      </c>
      <c r="F36" s="954">
        <v>311475866.66666669</v>
      </c>
      <c r="G36" s="954">
        <v>313117733.32999998</v>
      </c>
      <c r="H36" s="955">
        <v>280139888</v>
      </c>
      <c r="I36" s="956">
        <v>271873288</v>
      </c>
      <c r="J36" s="957">
        <v>27706247.866666667</v>
      </c>
      <c r="K36" s="957">
        <v>41205054</v>
      </c>
      <c r="L36" s="955">
        <v>225768554.66666666</v>
      </c>
      <c r="M36" s="958">
        <v>256948083.59999999</v>
      </c>
      <c r="N36" s="947"/>
      <c r="O36" s="946"/>
      <c r="P36" s="946"/>
      <c r="Q36" s="946"/>
      <c r="R36" s="946"/>
      <c r="S36" s="947"/>
      <c r="T36" s="947"/>
      <c r="U36" s="948"/>
      <c r="V36" s="946"/>
      <c r="W36" s="946"/>
      <c r="X36" s="946"/>
      <c r="Y36" s="949"/>
    </row>
    <row r="37" spans="1:25" ht="24" x14ac:dyDescent="0.25">
      <c r="A37" s="950"/>
      <c r="B37" s="951"/>
      <c r="C37" s="952"/>
      <c r="D37" s="953" t="s">
        <v>387</v>
      </c>
      <c r="E37" s="959">
        <v>0</v>
      </c>
      <c r="F37" s="965">
        <v>0</v>
      </c>
      <c r="G37" s="965">
        <v>0</v>
      </c>
      <c r="H37" s="945">
        <v>0</v>
      </c>
      <c r="I37" s="945">
        <v>0</v>
      </c>
      <c r="J37" s="965">
        <v>0</v>
      </c>
      <c r="K37" s="965">
        <v>0</v>
      </c>
      <c r="L37" s="945">
        <v>0</v>
      </c>
      <c r="M37" s="945">
        <v>0</v>
      </c>
      <c r="N37" s="947"/>
      <c r="O37" s="946"/>
      <c r="P37" s="946"/>
      <c r="Q37" s="946"/>
      <c r="R37" s="946"/>
      <c r="S37" s="947"/>
      <c r="T37" s="947"/>
      <c r="U37" s="948"/>
      <c r="V37" s="946"/>
      <c r="W37" s="946"/>
      <c r="X37" s="946"/>
      <c r="Y37" s="949"/>
    </row>
    <row r="38" spans="1:25" ht="36" x14ac:dyDescent="0.25">
      <c r="A38" s="950"/>
      <c r="B38" s="951"/>
      <c r="C38" s="952"/>
      <c r="D38" s="953" t="s">
        <v>388</v>
      </c>
      <c r="E38" s="959">
        <v>91672650.933333293</v>
      </c>
      <c r="F38" s="961">
        <v>90704175.624600008</v>
      </c>
      <c r="G38" s="961">
        <v>90704175.624600008</v>
      </c>
      <c r="H38" s="955">
        <v>88100206.760000005</v>
      </c>
      <c r="I38" s="962">
        <v>88016784.557933301</v>
      </c>
      <c r="J38" s="962">
        <v>47466835.106221206</v>
      </c>
      <c r="K38" s="962">
        <v>64136552.239554539</v>
      </c>
      <c r="L38" s="955">
        <v>64136552.239554539</v>
      </c>
      <c r="M38" s="962">
        <v>88016784.557933301</v>
      </c>
      <c r="N38" s="947"/>
      <c r="O38" s="946"/>
      <c r="P38" s="946"/>
      <c r="Q38" s="946"/>
      <c r="R38" s="946"/>
      <c r="S38" s="947"/>
      <c r="T38" s="947"/>
      <c r="U38" s="948"/>
      <c r="V38" s="946"/>
      <c r="W38" s="946"/>
      <c r="X38" s="946"/>
      <c r="Y38" s="949"/>
    </row>
    <row r="39" spans="1:25" ht="24" x14ac:dyDescent="0.25">
      <c r="A39" s="950"/>
      <c r="B39" s="951"/>
      <c r="C39" s="963" t="s">
        <v>515</v>
      </c>
      <c r="D39" s="953" t="s">
        <v>385</v>
      </c>
      <c r="E39" s="944">
        <v>1</v>
      </c>
      <c r="F39" s="965">
        <v>1</v>
      </c>
      <c r="G39" s="965">
        <v>1</v>
      </c>
      <c r="H39" s="945">
        <v>1</v>
      </c>
      <c r="I39" s="945">
        <v>1</v>
      </c>
      <c r="J39" s="965">
        <v>1</v>
      </c>
      <c r="K39" s="965">
        <v>1</v>
      </c>
      <c r="L39" s="945">
        <v>1</v>
      </c>
      <c r="M39" s="945">
        <v>1</v>
      </c>
      <c r="N39" s="947" t="s">
        <v>403</v>
      </c>
      <c r="O39" s="947" t="s">
        <v>402</v>
      </c>
      <c r="P39" s="946" t="s">
        <v>514</v>
      </c>
      <c r="Q39" s="946" t="s">
        <v>481</v>
      </c>
      <c r="R39" s="946" t="s">
        <v>446</v>
      </c>
      <c r="S39" s="947" t="s">
        <v>413</v>
      </c>
      <c r="T39" s="947" t="s">
        <v>413</v>
      </c>
      <c r="U39" s="948"/>
      <c r="V39" s="946" t="s">
        <v>413</v>
      </c>
      <c r="W39" s="946" t="s">
        <v>413</v>
      </c>
      <c r="X39" s="946" t="s">
        <v>413</v>
      </c>
      <c r="Y39" s="949">
        <v>380453</v>
      </c>
    </row>
    <row r="40" spans="1:25" ht="24" x14ac:dyDescent="0.25">
      <c r="A40" s="950"/>
      <c r="B40" s="951"/>
      <c r="C40" s="952"/>
      <c r="D40" s="953" t="s">
        <v>386</v>
      </c>
      <c r="E40" s="932">
        <v>311475866.66666669</v>
      </c>
      <c r="F40" s="954">
        <v>311475866.66666669</v>
      </c>
      <c r="G40" s="954">
        <v>313117733.32999998</v>
      </c>
      <c r="H40" s="955">
        <v>251885888</v>
      </c>
      <c r="I40" s="956">
        <v>261599288</v>
      </c>
      <c r="J40" s="957">
        <v>72771247.866666675</v>
      </c>
      <c r="K40" s="957">
        <v>83856096.338400006</v>
      </c>
      <c r="L40" s="955">
        <v>201384554.66666663</v>
      </c>
      <c r="M40" s="958">
        <v>246674083.59999999</v>
      </c>
      <c r="N40" s="947"/>
      <c r="O40" s="947"/>
      <c r="P40" s="946"/>
      <c r="Q40" s="946"/>
      <c r="R40" s="946"/>
      <c r="S40" s="947"/>
      <c r="T40" s="947"/>
      <c r="U40" s="948"/>
      <c r="V40" s="946"/>
      <c r="W40" s="946"/>
      <c r="X40" s="946"/>
      <c r="Y40" s="949"/>
    </row>
    <row r="41" spans="1:25" ht="24" x14ac:dyDescent="0.25">
      <c r="A41" s="950"/>
      <c r="B41" s="951"/>
      <c r="C41" s="952"/>
      <c r="D41" s="953" t="s">
        <v>387</v>
      </c>
      <c r="E41" s="959">
        <v>0</v>
      </c>
      <c r="F41" s="965">
        <v>0</v>
      </c>
      <c r="G41" s="965">
        <v>0</v>
      </c>
      <c r="H41" s="945">
        <v>0</v>
      </c>
      <c r="I41" s="965">
        <v>0</v>
      </c>
      <c r="J41" s="965">
        <v>0</v>
      </c>
      <c r="K41" s="965">
        <v>0</v>
      </c>
      <c r="L41" s="945">
        <v>0</v>
      </c>
      <c r="M41" s="945">
        <v>0</v>
      </c>
      <c r="N41" s="947"/>
      <c r="O41" s="947"/>
      <c r="P41" s="946"/>
      <c r="Q41" s="946"/>
      <c r="R41" s="946"/>
      <c r="S41" s="947"/>
      <c r="T41" s="947"/>
      <c r="U41" s="948"/>
      <c r="V41" s="946"/>
      <c r="W41" s="946"/>
      <c r="X41" s="946"/>
      <c r="Y41" s="949"/>
    </row>
    <row r="42" spans="1:25" ht="36" x14ac:dyDescent="0.25">
      <c r="A42" s="950"/>
      <c r="B42" s="951"/>
      <c r="C42" s="952"/>
      <c r="D42" s="953" t="s">
        <v>388</v>
      </c>
      <c r="E42" s="959">
        <v>91672650.933333337</v>
      </c>
      <c r="F42" s="961">
        <v>81910042.285400003</v>
      </c>
      <c r="G42" s="961">
        <v>81910042.285400003</v>
      </c>
      <c r="H42" s="955">
        <v>79306073.420000002</v>
      </c>
      <c r="I42" s="962">
        <v>79222651.218733296</v>
      </c>
      <c r="J42" s="962">
        <v>42189181.767021202</v>
      </c>
      <c r="K42" s="962">
        <v>55342418.900354534</v>
      </c>
      <c r="L42" s="955">
        <v>55342418.900354534</v>
      </c>
      <c r="M42" s="962">
        <v>79222651.218733296</v>
      </c>
      <c r="N42" s="947"/>
      <c r="O42" s="947"/>
      <c r="P42" s="946"/>
      <c r="Q42" s="946"/>
      <c r="R42" s="946"/>
      <c r="S42" s="947"/>
      <c r="T42" s="947"/>
      <c r="U42" s="948"/>
      <c r="V42" s="946"/>
      <c r="W42" s="946"/>
      <c r="X42" s="946"/>
      <c r="Y42" s="949"/>
    </row>
    <row r="43" spans="1:25" ht="24" x14ac:dyDescent="0.25">
      <c r="A43" s="950"/>
      <c r="B43" s="951"/>
      <c r="C43" s="963" t="s">
        <v>513</v>
      </c>
      <c r="D43" s="953" t="s">
        <v>385</v>
      </c>
      <c r="E43" s="944">
        <v>1</v>
      </c>
      <c r="F43" s="965">
        <v>1</v>
      </c>
      <c r="G43" s="965">
        <v>1</v>
      </c>
      <c r="H43" s="945">
        <v>1</v>
      </c>
      <c r="I43" s="945">
        <v>1</v>
      </c>
      <c r="J43" s="965">
        <v>1</v>
      </c>
      <c r="K43" s="965">
        <v>1</v>
      </c>
      <c r="L43" s="945">
        <v>1</v>
      </c>
      <c r="M43" s="945">
        <v>1</v>
      </c>
      <c r="N43" s="947" t="s">
        <v>396</v>
      </c>
      <c r="O43" s="946" t="s">
        <v>512</v>
      </c>
      <c r="P43" s="946" t="s">
        <v>511</v>
      </c>
      <c r="Q43" s="946" t="s">
        <v>481</v>
      </c>
      <c r="R43" s="946" t="s">
        <v>446</v>
      </c>
      <c r="S43" s="947" t="s">
        <v>413</v>
      </c>
      <c r="T43" s="947" t="s">
        <v>413</v>
      </c>
      <c r="U43" s="948"/>
      <c r="V43" s="946" t="s">
        <v>413</v>
      </c>
      <c r="W43" s="946" t="s">
        <v>413</v>
      </c>
      <c r="X43" s="946" t="s">
        <v>413</v>
      </c>
      <c r="Y43" s="949">
        <v>151820</v>
      </c>
    </row>
    <row r="44" spans="1:25" ht="24" x14ac:dyDescent="0.25">
      <c r="A44" s="950"/>
      <c r="B44" s="951"/>
      <c r="C44" s="952"/>
      <c r="D44" s="953" t="s">
        <v>386</v>
      </c>
      <c r="E44" s="932">
        <v>311475866.66666669</v>
      </c>
      <c r="F44" s="954">
        <v>311475866.66666669</v>
      </c>
      <c r="G44" s="954">
        <v>313117733.32999998</v>
      </c>
      <c r="H44" s="955">
        <v>284593888</v>
      </c>
      <c r="I44" s="956">
        <v>294307288</v>
      </c>
      <c r="J44" s="957">
        <v>72771247.866666675</v>
      </c>
      <c r="K44" s="957">
        <v>85886015.972000003</v>
      </c>
      <c r="L44" s="955">
        <v>234092554.66666666</v>
      </c>
      <c r="M44" s="958">
        <v>279382083.60000002</v>
      </c>
      <c r="N44" s="947"/>
      <c r="O44" s="946"/>
      <c r="P44" s="946"/>
      <c r="Q44" s="946"/>
      <c r="R44" s="946"/>
      <c r="S44" s="947"/>
      <c r="T44" s="947"/>
      <c r="U44" s="948"/>
      <c r="V44" s="946"/>
      <c r="W44" s="946"/>
      <c r="X44" s="946"/>
      <c r="Y44" s="949"/>
    </row>
    <row r="45" spans="1:25" ht="24" x14ac:dyDescent="0.25">
      <c r="A45" s="950"/>
      <c r="B45" s="951"/>
      <c r="C45" s="952"/>
      <c r="D45" s="953" t="s">
        <v>387</v>
      </c>
      <c r="E45" s="959">
        <v>0</v>
      </c>
      <c r="F45" s="965">
        <v>0</v>
      </c>
      <c r="G45" s="965">
        <v>0</v>
      </c>
      <c r="H45" s="945">
        <v>0</v>
      </c>
      <c r="I45" s="945">
        <v>0</v>
      </c>
      <c r="J45" s="965">
        <v>0</v>
      </c>
      <c r="K45" s="965">
        <v>0</v>
      </c>
      <c r="L45" s="945">
        <v>0</v>
      </c>
      <c r="M45" s="945">
        <v>0</v>
      </c>
      <c r="N45" s="947"/>
      <c r="O45" s="946"/>
      <c r="P45" s="946"/>
      <c r="Q45" s="946"/>
      <c r="R45" s="946"/>
      <c r="S45" s="947"/>
      <c r="T45" s="947"/>
      <c r="U45" s="948"/>
      <c r="V45" s="946"/>
      <c r="W45" s="946"/>
      <c r="X45" s="946"/>
      <c r="Y45" s="949"/>
    </row>
    <row r="46" spans="1:25" ht="36" x14ac:dyDescent="0.25">
      <c r="A46" s="950"/>
      <c r="B46" s="951"/>
      <c r="C46" s="952"/>
      <c r="D46" s="953" t="s">
        <v>388</v>
      </c>
      <c r="E46" s="959">
        <v>91672650.933333337</v>
      </c>
      <c r="F46" s="961">
        <v>91154108.957000002</v>
      </c>
      <c r="G46" s="961">
        <v>91154108.957000002</v>
      </c>
      <c r="H46" s="955">
        <v>88550140.090000004</v>
      </c>
      <c r="I46" s="962">
        <v>88466717.890333295</v>
      </c>
      <c r="J46" s="962">
        <v>48476208.438621201</v>
      </c>
      <c r="K46" s="962">
        <v>64586485</v>
      </c>
      <c r="L46" s="955">
        <v>64586485.571954533</v>
      </c>
      <c r="M46" s="962">
        <v>88466717.890333295</v>
      </c>
      <c r="N46" s="947"/>
      <c r="O46" s="946"/>
      <c r="P46" s="946"/>
      <c r="Q46" s="946"/>
      <c r="R46" s="946"/>
      <c r="S46" s="947"/>
      <c r="T46" s="947"/>
      <c r="U46" s="948"/>
      <c r="V46" s="946"/>
      <c r="W46" s="946"/>
      <c r="X46" s="946"/>
      <c r="Y46" s="949"/>
    </row>
    <row r="47" spans="1:25" ht="36" x14ac:dyDescent="0.25">
      <c r="A47" s="950"/>
      <c r="B47" s="951"/>
      <c r="C47" s="951" t="s">
        <v>510</v>
      </c>
      <c r="D47" s="953" t="s">
        <v>385</v>
      </c>
      <c r="E47" s="944">
        <v>1</v>
      </c>
      <c r="F47" s="965">
        <v>1</v>
      </c>
      <c r="G47" s="965">
        <v>1</v>
      </c>
      <c r="H47" s="945">
        <v>1</v>
      </c>
      <c r="I47" s="945">
        <v>1</v>
      </c>
      <c r="J47" s="965">
        <v>1</v>
      </c>
      <c r="K47" s="965">
        <v>1</v>
      </c>
      <c r="L47" s="945">
        <v>1</v>
      </c>
      <c r="M47" s="945">
        <v>1</v>
      </c>
      <c r="N47" s="966" t="s">
        <v>391</v>
      </c>
      <c r="O47" s="967" t="s">
        <v>509</v>
      </c>
      <c r="P47" s="967" t="s">
        <v>508</v>
      </c>
      <c r="Q47" s="946" t="s">
        <v>481</v>
      </c>
      <c r="R47" s="946" t="s">
        <v>446</v>
      </c>
      <c r="S47" s="947" t="s">
        <v>413</v>
      </c>
      <c r="T47" s="947" t="s">
        <v>413</v>
      </c>
      <c r="U47" s="948"/>
      <c r="V47" s="946" t="s">
        <v>413</v>
      </c>
      <c r="W47" s="946" t="s">
        <v>413</v>
      </c>
      <c r="X47" s="946" t="s">
        <v>413</v>
      </c>
      <c r="Y47" s="949">
        <v>5529</v>
      </c>
    </row>
    <row r="48" spans="1:25" ht="24" x14ac:dyDescent="0.25">
      <c r="A48" s="950"/>
      <c r="B48" s="951"/>
      <c r="C48" s="951"/>
      <c r="D48" s="953" t="s">
        <v>386</v>
      </c>
      <c r="E48" s="932">
        <v>311475866.66666669</v>
      </c>
      <c r="F48" s="954">
        <v>311475866.66666669</v>
      </c>
      <c r="G48" s="954">
        <v>313117733.32999998</v>
      </c>
      <c r="H48" s="955">
        <v>423841887.99999994</v>
      </c>
      <c r="I48" s="956">
        <v>440703288</v>
      </c>
      <c r="J48" s="957">
        <v>80857247.866666675</v>
      </c>
      <c r="K48" s="957">
        <v>102708899.8004</v>
      </c>
      <c r="L48" s="955">
        <v>382955554.66666669</v>
      </c>
      <c r="M48" s="968">
        <v>423125083.60000002</v>
      </c>
      <c r="N48" s="947" t="s">
        <v>396</v>
      </c>
      <c r="O48" s="946" t="s">
        <v>507</v>
      </c>
      <c r="P48" s="946" t="s">
        <v>506</v>
      </c>
      <c r="Q48" s="946"/>
      <c r="R48" s="946"/>
      <c r="S48" s="947"/>
      <c r="T48" s="947"/>
      <c r="U48" s="948"/>
      <c r="V48" s="946"/>
      <c r="W48" s="946"/>
      <c r="X48" s="946"/>
      <c r="Y48" s="949"/>
    </row>
    <row r="49" spans="1:25" ht="24" x14ac:dyDescent="0.25">
      <c r="A49" s="950"/>
      <c r="B49" s="951"/>
      <c r="C49" s="951"/>
      <c r="D49" s="953" t="s">
        <v>387</v>
      </c>
      <c r="E49" s="959">
        <v>0</v>
      </c>
      <c r="F49" s="965">
        <v>0</v>
      </c>
      <c r="G49" s="965">
        <v>0</v>
      </c>
      <c r="H49" s="945">
        <v>0</v>
      </c>
      <c r="I49" s="945">
        <v>0</v>
      </c>
      <c r="J49" s="965">
        <v>0</v>
      </c>
      <c r="K49" s="965">
        <v>0</v>
      </c>
      <c r="L49" s="945">
        <v>0</v>
      </c>
      <c r="M49" s="969">
        <v>0</v>
      </c>
      <c r="N49" s="947"/>
      <c r="O49" s="946"/>
      <c r="P49" s="946"/>
      <c r="Q49" s="946"/>
      <c r="R49" s="946"/>
      <c r="S49" s="947"/>
      <c r="T49" s="947"/>
      <c r="U49" s="948"/>
      <c r="V49" s="946"/>
      <c r="W49" s="946"/>
      <c r="X49" s="946"/>
      <c r="Y49" s="949"/>
    </row>
    <row r="50" spans="1:25" ht="36" x14ac:dyDescent="0.25">
      <c r="A50" s="950"/>
      <c r="B50" s="951"/>
      <c r="C50" s="951"/>
      <c r="D50" s="953" t="s">
        <v>388</v>
      </c>
      <c r="E50" s="959">
        <v>91672650.933333337</v>
      </c>
      <c r="F50" s="961">
        <v>127304875.64490002</v>
      </c>
      <c r="G50" s="961">
        <v>127304875.64490002</v>
      </c>
      <c r="H50" s="955">
        <v>123601906.78</v>
      </c>
      <c r="I50" s="962">
        <v>123518484.578233</v>
      </c>
      <c r="J50" s="962">
        <v>65728715.126521207</v>
      </c>
      <c r="K50" s="962">
        <v>99638252.259854555</v>
      </c>
      <c r="L50" s="955">
        <v>99638252.259854555</v>
      </c>
      <c r="M50" s="962">
        <v>123518484.578233</v>
      </c>
      <c r="N50" s="947"/>
      <c r="O50" s="946"/>
      <c r="P50" s="946"/>
      <c r="Q50" s="946"/>
      <c r="R50" s="946"/>
      <c r="S50" s="947"/>
      <c r="T50" s="947"/>
      <c r="U50" s="948"/>
      <c r="V50" s="946"/>
      <c r="W50" s="946"/>
      <c r="X50" s="946"/>
      <c r="Y50" s="949"/>
    </row>
    <row r="51" spans="1:25" ht="24" x14ac:dyDescent="0.25">
      <c r="A51" s="950"/>
      <c r="B51" s="951"/>
      <c r="C51" s="963" t="s">
        <v>505</v>
      </c>
      <c r="D51" s="953" t="s">
        <v>385</v>
      </c>
      <c r="E51" s="944">
        <v>1</v>
      </c>
      <c r="F51" s="965">
        <v>1</v>
      </c>
      <c r="G51" s="965">
        <v>1</v>
      </c>
      <c r="H51" s="945">
        <v>1</v>
      </c>
      <c r="I51" s="945">
        <v>1</v>
      </c>
      <c r="J51" s="965">
        <v>1</v>
      </c>
      <c r="K51" s="965">
        <v>1</v>
      </c>
      <c r="L51" s="945">
        <v>1</v>
      </c>
      <c r="M51" s="945">
        <v>1</v>
      </c>
      <c r="N51" s="947" t="s">
        <v>396</v>
      </c>
      <c r="O51" s="946" t="s">
        <v>504</v>
      </c>
      <c r="P51" s="946" t="s">
        <v>503</v>
      </c>
      <c r="Q51" s="946" t="s">
        <v>481</v>
      </c>
      <c r="R51" s="946" t="s">
        <v>446</v>
      </c>
      <c r="S51" s="947" t="s">
        <v>413</v>
      </c>
      <c r="T51" s="947" t="s">
        <v>413</v>
      </c>
      <c r="U51" s="948"/>
      <c r="V51" s="946" t="s">
        <v>413</v>
      </c>
      <c r="W51" s="946" t="s">
        <v>413</v>
      </c>
      <c r="X51" s="946" t="s">
        <v>413</v>
      </c>
      <c r="Y51" s="949">
        <v>1450292</v>
      </c>
    </row>
    <row r="52" spans="1:25" ht="24" x14ac:dyDescent="0.25">
      <c r="A52" s="950"/>
      <c r="B52" s="951"/>
      <c r="C52" s="952"/>
      <c r="D52" s="953" t="s">
        <v>386</v>
      </c>
      <c r="E52" s="932">
        <v>311475866.66666669</v>
      </c>
      <c r="F52" s="954">
        <v>311475866.66666669</v>
      </c>
      <c r="G52" s="954">
        <v>313117733.32999998</v>
      </c>
      <c r="H52" s="955">
        <v>728750888.00000012</v>
      </c>
      <c r="I52" s="956">
        <v>742959288</v>
      </c>
      <c r="J52" s="957">
        <v>150385045.86666664</v>
      </c>
      <c r="K52" s="957">
        <v>201884521.89279997</v>
      </c>
      <c r="L52" s="955">
        <v>687864554.66666663</v>
      </c>
      <c r="M52" s="968">
        <v>719044083.60000002</v>
      </c>
      <c r="N52" s="947"/>
      <c r="O52" s="946"/>
      <c r="P52" s="946"/>
      <c r="Q52" s="946"/>
      <c r="R52" s="946"/>
      <c r="S52" s="947"/>
      <c r="T52" s="947"/>
      <c r="U52" s="948"/>
      <c r="V52" s="946"/>
      <c r="W52" s="946"/>
      <c r="X52" s="946"/>
      <c r="Y52" s="949"/>
    </row>
    <row r="53" spans="1:25" ht="24" x14ac:dyDescent="0.25">
      <c r="A53" s="950"/>
      <c r="B53" s="951"/>
      <c r="C53" s="952"/>
      <c r="D53" s="953" t="s">
        <v>387</v>
      </c>
      <c r="E53" s="959">
        <v>0</v>
      </c>
      <c r="F53" s="965">
        <v>0</v>
      </c>
      <c r="G53" s="965">
        <v>0</v>
      </c>
      <c r="H53" s="945">
        <v>0</v>
      </c>
      <c r="I53" s="945">
        <v>0</v>
      </c>
      <c r="J53" s="965">
        <v>0</v>
      </c>
      <c r="K53" s="965">
        <v>0</v>
      </c>
      <c r="L53" s="945">
        <v>0</v>
      </c>
      <c r="M53" s="945">
        <v>0</v>
      </c>
      <c r="N53" s="947"/>
      <c r="O53" s="946"/>
      <c r="P53" s="946"/>
      <c r="Q53" s="946"/>
      <c r="R53" s="946"/>
      <c r="S53" s="947"/>
      <c r="T53" s="947"/>
      <c r="U53" s="948"/>
      <c r="V53" s="946"/>
      <c r="W53" s="946"/>
      <c r="X53" s="946"/>
      <c r="Y53" s="949"/>
    </row>
    <row r="54" spans="1:25" ht="36" x14ac:dyDescent="0.25">
      <c r="A54" s="950"/>
      <c r="B54" s="951"/>
      <c r="C54" s="952"/>
      <c r="D54" s="953" t="s">
        <v>388</v>
      </c>
      <c r="E54" s="959">
        <v>91672650.933333337</v>
      </c>
      <c r="F54" s="961">
        <v>126495040.46679999</v>
      </c>
      <c r="G54" s="961">
        <v>126495040.46679999</v>
      </c>
      <c r="H54" s="955">
        <v>123891071.59999999</v>
      </c>
      <c r="I54" s="962">
        <v>123807649.400133</v>
      </c>
      <c r="J54" s="962">
        <v>77943019.948421195</v>
      </c>
      <c r="K54" s="962">
        <v>99927417.081754521</v>
      </c>
      <c r="L54" s="955">
        <v>99927417.081754521</v>
      </c>
      <c r="M54" s="962">
        <v>123807649.400133</v>
      </c>
      <c r="N54" s="947"/>
      <c r="O54" s="946"/>
      <c r="P54" s="946"/>
      <c r="Q54" s="946"/>
      <c r="R54" s="946"/>
      <c r="S54" s="947"/>
      <c r="T54" s="947"/>
      <c r="U54" s="948"/>
      <c r="V54" s="946"/>
      <c r="W54" s="946"/>
      <c r="X54" s="946"/>
      <c r="Y54" s="949"/>
    </row>
    <row r="55" spans="1:25" ht="24" x14ac:dyDescent="0.25">
      <c r="A55" s="950"/>
      <c r="B55" s="951"/>
      <c r="C55" s="963" t="s">
        <v>502</v>
      </c>
      <c r="D55" s="953" t="s">
        <v>385</v>
      </c>
      <c r="E55" s="944">
        <v>1</v>
      </c>
      <c r="F55" s="965">
        <v>1</v>
      </c>
      <c r="G55" s="965">
        <v>1</v>
      </c>
      <c r="H55" s="945">
        <v>1</v>
      </c>
      <c r="I55" s="945">
        <v>1</v>
      </c>
      <c r="J55" s="965">
        <v>1</v>
      </c>
      <c r="K55" s="965">
        <v>1</v>
      </c>
      <c r="L55" s="945">
        <v>1</v>
      </c>
      <c r="M55" s="945">
        <v>1</v>
      </c>
      <c r="N55" s="947" t="s">
        <v>401</v>
      </c>
      <c r="O55" s="946" t="s">
        <v>401</v>
      </c>
      <c r="P55" s="946" t="s">
        <v>501</v>
      </c>
      <c r="Q55" s="946" t="s">
        <v>481</v>
      </c>
      <c r="R55" s="946" t="s">
        <v>446</v>
      </c>
      <c r="S55" s="947" t="s">
        <v>413</v>
      </c>
      <c r="T55" s="947" t="s">
        <v>413</v>
      </c>
      <c r="U55" s="948"/>
      <c r="V55" s="946" t="s">
        <v>413</v>
      </c>
      <c r="W55" s="946" t="s">
        <v>413</v>
      </c>
      <c r="X55" s="946" t="s">
        <v>413</v>
      </c>
      <c r="Y55" s="949">
        <v>323865</v>
      </c>
    </row>
    <row r="56" spans="1:25" ht="24" x14ac:dyDescent="0.25">
      <c r="A56" s="950"/>
      <c r="B56" s="951"/>
      <c r="C56" s="952"/>
      <c r="D56" s="953" t="s">
        <v>386</v>
      </c>
      <c r="E56" s="932">
        <v>311475866.66666669</v>
      </c>
      <c r="F56" s="954">
        <v>311475866.66666669</v>
      </c>
      <c r="G56" s="954">
        <v>313117733.32999998</v>
      </c>
      <c r="H56" s="955">
        <v>329014887.99999988</v>
      </c>
      <c r="I56" s="956">
        <v>342574288</v>
      </c>
      <c r="J56" s="957">
        <v>77891247.866666675</v>
      </c>
      <c r="K56" s="957">
        <v>93762866</v>
      </c>
      <c r="L56" s="955">
        <v>283633554.66666663</v>
      </c>
      <c r="M56" s="968">
        <v>327649083.60000002</v>
      </c>
      <c r="N56" s="947"/>
      <c r="O56" s="946"/>
      <c r="P56" s="946"/>
      <c r="Q56" s="946"/>
      <c r="R56" s="946"/>
      <c r="S56" s="947"/>
      <c r="T56" s="947"/>
      <c r="U56" s="948"/>
      <c r="V56" s="946"/>
      <c r="W56" s="946"/>
      <c r="X56" s="946"/>
      <c r="Y56" s="949"/>
    </row>
    <row r="57" spans="1:25" ht="24" x14ac:dyDescent="0.25">
      <c r="A57" s="950"/>
      <c r="B57" s="951"/>
      <c r="C57" s="952"/>
      <c r="D57" s="953" t="s">
        <v>387</v>
      </c>
      <c r="E57" s="959">
        <v>0</v>
      </c>
      <c r="F57" s="965">
        <v>0</v>
      </c>
      <c r="G57" s="965">
        <v>0</v>
      </c>
      <c r="H57" s="945">
        <v>0</v>
      </c>
      <c r="I57" s="945">
        <v>0</v>
      </c>
      <c r="J57" s="965">
        <v>0</v>
      </c>
      <c r="K57" s="965">
        <v>0</v>
      </c>
      <c r="L57" s="945">
        <v>0</v>
      </c>
      <c r="M57" s="969">
        <v>0</v>
      </c>
      <c r="N57" s="947"/>
      <c r="O57" s="946"/>
      <c r="P57" s="946"/>
      <c r="Q57" s="946"/>
      <c r="R57" s="946"/>
      <c r="S57" s="947"/>
      <c r="T57" s="947"/>
      <c r="U57" s="948"/>
      <c r="V57" s="946"/>
      <c r="W57" s="946"/>
      <c r="X57" s="946"/>
      <c r="Y57" s="949"/>
    </row>
    <row r="58" spans="1:25" ht="36" x14ac:dyDescent="0.25">
      <c r="A58" s="950"/>
      <c r="B58" s="951"/>
      <c r="C58" s="952"/>
      <c r="D58" s="953" t="s">
        <v>388</v>
      </c>
      <c r="E58" s="959">
        <v>91672650.933333337</v>
      </c>
      <c r="F58" s="961">
        <v>99348408.963700011</v>
      </c>
      <c r="G58" s="961">
        <v>99348408.963700011</v>
      </c>
      <c r="H58" s="955">
        <v>96744440.099999994</v>
      </c>
      <c r="I58" s="962">
        <v>96661017.897033304</v>
      </c>
      <c r="J58" s="962">
        <v>52654528.44532121</v>
      </c>
      <c r="K58" s="962">
        <v>72780785</v>
      </c>
      <c r="L58" s="955">
        <v>72780785.578654528</v>
      </c>
      <c r="M58" s="962">
        <v>96661017.897033304</v>
      </c>
      <c r="N58" s="947"/>
      <c r="O58" s="946"/>
      <c r="P58" s="946"/>
      <c r="Q58" s="946"/>
      <c r="R58" s="946"/>
      <c r="S58" s="947"/>
      <c r="T58" s="947"/>
      <c r="U58" s="948"/>
      <c r="V58" s="946"/>
      <c r="W58" s="946"/>
      <c r="X58" s="946"/>
      <c r="Y58" s="949"/>
    </row>
    <row r="59" spans="1:25" ht="60" x14ac:dyDescent="0.25">
      <c r="A59" s="950"/>
      <c r="B59" s="951"/>
      <c r="C59" s="963" t="s">
        <v>500</v>
      </c>
      <c r="D59" s="953" t="s">
        <v>385</v>
      </c>
      <c r="E59" s="944">
        <v>1</v>
      </c>
      <c r="F59" s="965">
        <v>1</v>
      </c>
      <c r="G59" s="965">
        <v>1</v>
      </c>
      <c r="H59" s="945">
        <v>1</v>
      </c>
      <c r="I59" s="945">
        <v>1</v>
      </c>
      <c r="J59" s="965">
        <v>1</v>
      </c>
      <c r="K59" s="965">
        <v>1</v>
      </c>
      <c r="L59" s="945">
        <v>1</v>
      </c>
      <c r="M59" s="945">
        <v>1</v>
      </c>
      <c r="N59" s="966" t="s">
        <v>396</v>
      </c>
      <c r="O59" s="967" t="s">
        <v>499</v>
      </c>
      <c r="P59" s="967" t="s">
        <v>498</v>
      </c>
      <c r="Q59" s="946" t="s">
        <v>481</v>
      </c>
      <c r="R59" s="946" t="s">
        <v>446</v>
      </c>
      <c r="S59" s="947" t="s">
        <v>413</v>
      </c>
      <c r="T59" s="947" t="s">
        <v>413</v>
      </c>
      <c r="U59" s="948"/>
      <c r="V59" s="946" t="s">
        <v>413</v>
      </c>
      <c r="W59" s="946" t="s">
        <v>413</v>
      </c>
      <c r="X59" s="946" t="s">
        <v>413</v>
      </c>
      <c r="Y59" s="949">
        <v>878496</v>
      </c>
    </row>
    <row r="60" spans="1:25" ht="24" x14ac:dyDescent="0.25">
      <c r="A60" s="950"/>
      <c r="B60" s="951"/>
      <c r="C60" s="952"/>
      <c r="D60" s="953" t="s">
        <v>386</v>
      </c>
      <c r="E60" s="932">
        <v>311475866.66666669</v>
      </c>
      <c r="F60" s="954">
        <v>311475866.66666669</v>
      </c>
      <c r="G60" s="954">
        <v>313117733.32999998</v>
      </c>
      <c r="H60" s="955">
        <v>707152888.00000024</v>
      </c>
      <c r="I60" s="956">
        <v>724083288</v>
      </c>
      <c r="J60" s="957">
        <v>151324247.86666664</v>
      </c>
      <c r="K60" s="957">
        <v>203973837.90239999</v>
      </c>
      <c r="L60" s="955">
        <v>664482554.66666675</v>
      </c>
      <c r="M60" s="968">
        <v>709158083.60000002</v>
      </c>
      <c r="N60" s="947" t="s">
        <v>401</v>
      </c>
      <c r="O60" s="946" t="s">
        <v>497</v>
      </c>
      <c r="P60" s="946" t="s">
        <v>496</v>
      </c>
      <c r="Q60" s="946"/>
      <c r="R60" s="946"/>
      <c r="S60" s="947"/>
      <c r="T60" s="947"/>
      <c r="U60" s="948"/>
      <c r="V60" s="946"/>
      <c r="W60" s="946"/>
      <c r="X60" s="946"/>
      <c r="Y60" s="949"/>
    </row>
    <row r="61" spans="1:25" ht="24" x14ac:dyDescent="0.25">
      <c r="A61" s="950"/>
      <c r="B61" s="951"/>
      <c r="C61" s="952"/>
      <c r="D61" s="953" t="s">
        <v>387</v>
      </c>
      <c r="E61" s="959">
        <v>0</v>
      </c>
      <c r="F61" s="965">
        <v>0</v>
      </c>
      <c r="G61" s="965">
        <v>0</v>
      </c>
      <c r="H61" s="945">
        <v>0</v>
      </c>
      <c r="I61" s="945">
        <v>0</v>
      </c>
      <c r="J61" s="965">
        <v>0</v>
      </c>
      <c r="K61" s="965">
        <v>0</v>
      </c>
      <c r="L61" s="945">
        <v>0</v>
      </c>
      <c r="M61" s="969">
        <v>0</v>
      </c>
      <c r="N61" s="947"/>
      <c r="O61" s="946"/>
      <c r="P61" s="946"/>
      <c r="Q61" s="946"/>
      <c r="R61" s="946"/>
      <c r="S61" s="947"/>
      <c r="T61" s="947"/>
      <c r="U61" s="948"/>
      <c r="V61" s="946"/>
      <c r="W61" s="946"/>
      <c r="X61" s="946"/>
      <c r="Y61" s="949"/>
    </row>
    <row r="62" spans="1:25" ht="36" x14ac:dyDescent="0.25">
      <c r="A62" s="950"/>
      <c r="B62" s="951"/>
      <c r="C62" s="952"/>
      <c r="D62" s="953" t="s">
        <v>388</v>
      </c>
      <c r="E62" s="959">
        <v>91672650.933333337</v>
      </c>
      <c r="F62" s="961">
        <v>174673042.34440002</v>
      </c>
      <c r="G62" s="961">
        <v>174673042.34440002</v>
      </c>
      <c r="H62" s="955">
        <v>172069073.47999999</v>
      </c>
      <c r="I62" s="961">
        <v>171985651.277733</v>
      </c>
      <c r="J62" s="962">
        <v>95265581.826021194</v>
      </c>
      <c r="K62" s="962">
        <v>143783418.95935458</v>
      </c>
      <c r="L62" s="955">
        <v>148105418.95935458</v>
      </c>
      <c r="M62" s="961">
        <v>171985651.277733</v>
      </c>
      <c r="N62" s="947"/>
      <c r="O62" s="946"/>
      <c r="P62" s="946"/>
      <c r="Q62" s="946"/>
      <c r="R62" s="946"/>
      <c r="S62" s="947"/>
      <c r="T62" s="947"/>
      <c r="U62" s="948"/>
      <c r="V62" s="946"/>
      <c r="W62" s="946"/>
      <c r="X62" s="946"/>
      <c r="Y62" s="949"/>
    </row>
    <row r="63" spans="1:25" ht="24" x14ac:dyDescent="0.25">
      <c r="A63" s="950"/>
      <c r="B63" s="951"/>
      <c r="C63" s="963" t="s">
        <v>495</v>
      </c>
      <c r="D63" s="953" t="s">
        <v>385</v>
      </c>
      <c r="E63" s="944">
        <v>1</v>
      </c>
      <c r="F63" s="965">
        <v>1</v>
      </c>
      <c r="G63" s="965">
        <v>1</v>
      </c>
      <c r="H63" s="945">
        <v>1</v>
      </c>
      <c r="I63" s="945">
        <v>1</v>
      </c>
      <c r="J63" s="965">
        <v>1</v>
      </c>
      <c r="K63" s="965">
        <v>1</v>
      </c>
      <c r="L63" s="945">
        <v>1</v>
      </c>
      <c r="M63" s="945">
        <v>1</v>
      </c>
      <c r="N63" s="947" t="s">
        <v>401</v>
      </c>
      <c r="O63" s="946" t="s">
        <v>494</v>
      </c>
      <c r="P63" s="946" t="s">
        <v>493</v>
      </c>
      <c r="Q63" s="946" t="s">
        <v>481</v>
      </c>
      <c r="R63" s="946" t="s">
        <v>446</v>
      </c>
      <c r="S63" s="947" t="s">
        <v>413</v>
      </c>
      <c r="T63" s="947" t="s">
        <v>413</v>
      </c>
      <c r="U63" s="948"/>
      <c r="V63" s="946" t="s">
        <v>413</v>
      </c>
      <c r="W63" s="946" t="s">
        <v>413</v>
      </c>
      <c r="X63" s="946" t="s">
        <v>413</v>
      </c>
      <c r="Y63" s="949">
        <v>61024</v>
      </c>
    </row>
    <row r="64" spans="1:25" ht="24" x14ac:dyDescent="0.25">
      <c r="A64" s="950"/>
      <c r="B64" s="951"/>
      <c r="C64" s="952"/>
      <c r="D64" s="953" t="s">
        <v>386</v>
      </c>
      <c r="E64" s="932">
        <v>311475866.66666669</v>
      </c>
      <c r="F64" s="954">
        <v>311475866.66666669</v>
      </c>
      <c r="G64" s="954">
        <v>313117733.32999998</v>
      </c>
      <c r="H64" s="955">
        <v>548079888</v>
      </c>
      <c r="I64" s="956">
        <v>567444178</v>
      </c>
      <c r="J64" s="957">
        <v>120027328.86666667</v>
      </c>
      <c r="K64" s="957">
        <v>190523473</v>
      </c>
      <c r="L64" s="955">
        <v>496918466.66666669</v>
      </c>
      <c r="M64" s="968">
        <v>547363083.60000002</v>
      </c>
      <c r="N64" s="947"/>
      <c r="O64" s="946"/>
      <c r="P64" s="946"/>
      <c r="Q64" s="946"/>
      <c r="R64" s="946"/>
      <c r="S64" s="947"/>
      <c r="T64" s="947"/>
      <c r="U64" s="948"/>
      <c r="V64" s="946"/>
      <c r="W64" s="946"/>
      <c r="X64" s="946"/>
      <c r="Y64" s="949"/>
    </row>
    <row r="65" spans="1:25" ht="24" x14ac:dyDescent="0.25">
      <c r="A65" s="950"/>
      <c r="B65" s="951"/>
      <c r="C65" s="952"/>
      <c r="D65" s="953" t="s">
        <v>387</v>
      </c>
      <c r="E65" s="959">
        <v>0</v>
      </c>
      <c r="F65" s="965">
        <v>0</v>
      </c>
      <c r="G65" s="965">
        <v>0</v>
      </c>
      <c r="H65" s="945">
        <v>0</v>
      </c>
      <c r="I65" s="945">
        <v>0</v>
      </c>
      <c r="J65" s="965">
        <v>0</v>
      </c>
      <c r="K65" s="965">
        <v>0</v>
      </c>
      <c r="L65" s="945">
        <v>0</v>
      </c>
      <c r="M65" s="969">
        <v>0</v>
      </c>
      <c r="N65" s="947"/>
      <c r="O65" s="946"/>
      <c r="P65" s="946"/>
      <c r="Q65" s="946"/>
      <c r="R65" s="946"/>
      <c r="S65" s="947"/>
      <c r="T65" s="947"/>
      <c r="U65" s="948"/>
      <c r="V65" s="946"/>
      <c r="W65" s="946"/>
      <c r="X65" s="946"/>
      <c r="Y65" s="949"/>
    </row>
    <row r="66" spans="1:25" ht="36" x14ac:dyDescent="0.25">
      <c r="A66" s="950"/>
      <c r="B66" s="951"/>
      <c r="C66" s="952"/>
      <c r="D66" s="953" t="s">
        <v>388</v>
      </c>
      <c r="E66" s="959">
        <v>91672664</v>
      </c>
      <c r="F66" s="961">
        <v>86771540.440300003</v>
      </c>
      <c r="G66" s="961">
        <v>86771540.440300003</v>
      </c>
      <c r="H66" s="955">
        <v>84167571.569999993</v>
      </c>
      <c r="I66" s="962">
        <v>84084149.373633295</v>
      </c>
      <c r="J66" s="962">
        <v>54103619.921921209</v>
      </c>
      <c r="K66" s="962">
        <v>60203917</v>
      </c>
      <c r="L66" s="955">
        <v>60203917.055254534</v>
      </c>
      <c r="M66" s="962">
        <v>84084149.373633295</v>
      </c>
      <c r="N66" s="947"/>
      <c r="O66" s="946"/>
      <c r="P66" s="946"/>
      <c r="Q66" s="946"/>
      <c r="R66" s="946"/>
      <c r="S66" s="947"/>
      <c r="T66" s="947"/>
      <c r="U66" s="948"/>
      <c r="V66" s="946"/>
      <c r="W66" s="946"/>
      <c r="X66" s="946"/>
      <c r="Y66" s="949"/>
    </row>
    <row r="67" spans="1:25" ht="24" x14ac:dyDescent="0.25">
      <c r="A67" s="950"/>
      <c r="B67" s="951"/>
      <c r="C67" s="963" t="s">
        <v>492</v>
      </c>
      <c r="D67" s="953" t="s">
        <v>385</v>
      </c>
      <c r="E67" s="944">
        <v>1</v>
      </c>
      <c r="F67" s="965">
        <v>1</v>
      </c>
      <c r="G67" s="965">
        <v>1</v>
      </c>
      <c r="H67" s="945">
        <v>1</v>
      </c>
      <c r="I67" s="945">
        <v>1</v>
      </c>
      <c r="J67" s="965">
        <v>1</v>
      </c>
      <c r="K67" s="965">
        <v>1</v>
      </c>
      <c r="L67" s="945">
        <v>1</v>
      </c>
      <c r="M67" s="945">
        <v>1</v>
      </c>
      <c r="N67" s="947" t="s">
        <v>398</v>
      </c>
      <c r="O67" s="947" t="s">
        <v>491</v>
      </c>
      <c r="P67" s="946" t="s">
        <v>490</v>
      </c>
      <c r="Q67" s="946" t="s">
        <v>481</v>
      </c>
      <c r="R67" s="946" t="s">
        <v>446</v>
      </c>
      <c r="S67" s="947" t="s">
        <v>413</v>
      </c>
      <c r="T67" s="947" t="s">
        <v>413</v>
      </c>
      <c r="U67" s="948"/>
      <c r="V67" s="946" t="s">
        <v>413</v>
      </c>
      <c r="W67" s="946" t="s">
        <v>413</v>
      </c>
      <c r="X67" s="946" t="s">
        <v>489</v>
      </c>
      <c r="Y67" s="949">
        <v>84356</v>
      </c>
    </row>
    <row r="68" spans="1:25" ht="24" x14ac:dyDescent="0.25">
      <c r="A68" s="950"/>
      <c r="B68" s="951"/>
      <c r="C68" s="952"/>
      <c r="D68" s="953" t="s">
        <v>386</v>
      </c>
      <c r="E68" s="932">
        <v>311475866.66666669</v>
      </c>
      <c r="F68" s="954">
        <v>311475866.66666669</v>
      </c>
      <c r="G68" s="954">
        <v>313117733.32999998</v>
      </c>
      <c r="H68" s="955">
        <v>164199388.00000003</v>
      </c>
      <c r="I68" s="956">
        <v>176878288</v>
      </c>
      <c r="J68" s="957">
        <v>25516247.866666667</v>
      </c>
      <c r="K68" s="957">
        <v>32582404.090799998</v>
      </c>
      <c r="L68" s="955">
        <v>123313054.66666667</v>
      </c>
      <c r="M68" s="958">
        <v>157157083.59999999</v>
      </c>
      <c r="N68" s="947"/>
      <c r="O68" s="947"/>
      <c r="P68" s="946"/>
      <c r="Q68" s="946"/>
      <c r="R68" s="946"/>
      <c r="S68" s="947"/>
      <c r="T68" s="947"/>
      <c r="U68" s="948"/>
      <c r="V68" s="946"/>
      <c r="W68" s="946"/>
      <c r="X68" s="946"/>
      <c r="Y68" s="949"/>
    </row>
    <row r="69" spans="1:25" ht="24" x14ac:dyDescent="0.25">
      <c r="A69" s="950"/>
      <c r="B69" s="951"/>
      <c r="C69" s="952"/>
      <c r="D69" s="953" t="s">
        <v>387</v>
      </c>
      <c r="E69" s="959">
        <v>0</v>
      </c>
      <c r="F69" s="965">
        <v>0</v>
      </c>
      <c r="G69" s="965">
        <v>0</v>
      </c>
      <c r="H69" s="945">
        <v>0</v>
      </c>
      <c r="I69" s="945">
        <v>0</v>
      </c>
      <c r="J69" s="965">
        <v>0</v>
      </c>
      <c r="K69" s="965">
        <v>0</v>
      </c>
      <c r="L69" s="945">
        <v>0</v>
      </c>
      <c r="M69" s="969">
        <v>0</v>
      </c>
      <c r="N69" s="947"/>
      <c r="O69" s="947"/>
      <c r="P69" s="946"/>
      <c r="Q69" s="946"/>
      <c r="R69" s="946"/>
      <c r="S69" s="947"/>
      <c r="T69" s="947"/>
      <c r="U69" s="948"/>
      <c r="V69" s="946"/>
      <c r="W69" s="946"/>
      <c r="X69" s="946"/>
      <c r="Y69" s="949"/>
    </row>
    <row r="70" spans="1:25" ht="36" x14ac:dyDescent="0.25">
      <c r="A70" s="950"/>
      <c r="B70" s="951"/>
      <c r="C70" s="952"/>
      <c r="D70" s="953" t="s">
        <v>388</v>
      </c>
      <c r="E70" s="959">
        <v>91672650.933333337</v>
      </c>
      <c r="F70" s="961">
        <v>70257142.275633335</v>
      </c>
      <c r="G70" s="961">
        <v>70257142.275633335</v>
      </c>
      <c r="H70" s="955">
        <v>83002173.409999996</v>
      </c>
      <c r="I70" s="962">
        <v>82918751.208966702</v>
      </c>
      <c r="J70" s="962">
        <v>39298421.757254533</v>
      </c>
      <c r="K70" s="962">
        <v>55210518.890587866</v>
      </c>
      <c r="L70" s="955">
        <v>59038518.890587866</v>
      </c>
      <c r="M70" s="962">
        <v>82918751.208966702</v>
      </c>
      <c r="N70" s="947"/>
      <c r="O70" s="947"/>
      <c r="P70" s="946"/>
      <c r="Q70" s="946"/>
      <c r="R70" s="946"/>
      <c r="S70" s="947"/>
      <c r="T70" s="947"/>
      <c r="U70" s="948"/>
      <c r="V70" s="946"/>
      <c r="W70" s="946"/>
      <c r="X70" s="946"/>
      <c r="Y70" s="949"/>
    </row>
    <row r="71" spans="1:25" ht="24" x14ac:dyDescent="0.25">
      <c r="A71" s="950"/>
      <c r="B71" s="951"/>
      <c r="C71" s="963" t="s">
        <v>488</v>
      </c>
      <c r="D71" s="953" t="s">
        <v>385</v>
      </c>
      <c r="E71" s="944">
        <v>1</v>
      </c>
      <c r="F71" s="965">
        <v>1</v>
      </c>
      <c r="G71" s="965">
        <v>1</v>
      </c>
      <c r="H71" s="945">
        <v>1</v>
      </c>
      <c r="I71" s="945">
        <v>1</v>
      </c>
      <c r="J71" s="965">
        <v>1</v>
      </c>
      <c r="K71" s="965">
        <v>1</v>
      </c>
      <c r="L71" s="945">
        <v>1</v>
      </c>
      <c r="M71" s="945">
        <v>1</v>
      </c>
      <c r="N71" s="947" t="s">
        <v>399</v>
      </c>
      <c r="O71" s="946" t="s">
        <v>487</v>
      </c>
      <c r="P71" s="946" t="s">
        <v>486</v>
      </c>
      <c r="Q71" s="946" t="s">
        <v>481</v>
      </c>
      <c r="R71" s="946" t="s">
        <v>446</v>
      </c>
      <c r="S71" s="947" t="s">
        <v>413</v>
      </c>
      <c r="T71" s="947" t="s">
        <v>413</v>
      </c>
      <c r="U71" s="948"/>
      <c r="V71" s="946" t="s">
        <v>413</v>
      </c>
      <c r="W71" s="946" t="s">
        <v>413</v>
      </c>
      <c r="X71" s="946" t="s">
        <v>413</v>
      </c>
      <c r="Y71" s="949">
        <v>53861</v>
      </c>
    </row>
    <row r="72" spans="1:25" ht="24" x14ac:dyDescent="0.25">
      <c r="A72" s="950"/>
      <c r="B72" s="951"/>
      <c r="C72" s="952"/>
      <c r="D72" s="953" t="s">
        <v>386</v>
      </c>
      <c r="E72" s="932">
        <v>311475866.66666669</v>
      </c>
      <c r="F72" s="954">
        <v>311475866.66666669</v>
      </c>
      <c r="G72" s="954">
        <v>313117733.32999998</v>
      </c>
      <c r="H72" s="955">
        <v>268807388.00000006</v>
      </c>
      <c r="I72" s="956">
        <v>277582288</v>
      </c>
      <c r="J72" s="957">
        <v>25516247.866666667</v>
      </c>
      <c r="K72" s="957">
        <v>40043730.3116</v>
      </c>
      <c r="L72" s="955">
        <v>227921054.66666669</v>
      </c>
      <c r="M72" s="958">
        <v>261765083.59999999</v>
      </c>
      <c r="N72" s="947"/>
      <c r="O72" s="946"/>
      <c r="P72" s="946"/>
      <c r="Q72" s="946"/>
      <c r="R72" s="946"/>
      <c r="S72" s="947"/>
      <c r="T72" s="947"/>
      <c r="U72" s="948"/>
      <c r="V72" s="946"/>
      <c r="W72" s="946"/>
      <c r="X72" s="946"/>
      <c r="Y72" s="949"/>
    </row>
    <row r="73" spans="1:25" ht="24" x14ac:dyDescent="0.25">
      <c r="A73" s="950"/>
      <c r="B73" s="951"/>
      <c r="C73" s="952"/>
      <c r="D73" s="953" t="s">
        <v>387</v>
      </c>
      <c r="E73" s="959">
        <v>0</v>
      </c>
      <c r="F73" s="965">
        <v>0</v>
      </c>
      <c r="G73" s="965">
        <v>0</v>
      </c>
      <c r="H73" s="945">
        <v>0</v>
      </c>
      <c r="I73" s="945">
        <v>0</v>
      </c>
      <c r="J73" s="965">
        <v>0</v>
      </c>
      <c r="K73" s="965">
        <v>0</v>
      </c>
      <c r="L73" s="945">
        <v>0</v>
      </c>
      <c r="M73" s="969">
        <v>0</v>
      </c>
      <c r="N73" s="947"/>
      <c r="O73" s="946"/>
      <c r="P73" s="946"/>
      <c r="Q73" s="946"/>
      <c r="R73" s="946"/>
      <c r="S73" s="947"/>
      <c r="T73" s="947"/>
      <c r="U73" s="948"/>
      <c r="V73" s="946"/>
      <c r="W73" s="946"/>
      <c r="X73" s="946"/>
      <c r="Y73" s="949"/>
    </row>
    <row r="74" spans="1:25" ht="36" x14ac:dyDescent="0.25">
      <c r="A74" s="950"/>
      <c r="B74" s="951"/>
      <c r="C74" s="952"/>
      <c r="D74" s="953" t="s">
        <v>388</v>
      </c>
      <c r="E74" s="959">
        <v>91672650.933333337</v>
      </c>
      <c r="F74" s="961">
        <v>97439008.960433349</v>
      </c>
      <c r="G74" s="961">
        <v>97439008.960433349</v>
      </c>
      <c r="H74" s="955">
        <v>110184040.09</v>
      </c>
      <c r="I74" s="962">
        <v>110100617.893767</v>
      </c>
      <c r="J74" s="962">
        <v>55611168.44205454</v>
      </c>
      <c r="K74" s="962">
        <v>82392385</v>
      </c>
      <c r="L74" s="955">
        <v>86220385.575387865</v>
      </c>
      <c r="M74" s="962">
        <v>110100617.893767</v>
      </c>
      <c r="N74" s="947"/>
      <c r="O74" s="946"/>
      <c r="P74" s="946"/>
      <c r="Q74" s="946"/>
      <c r="R74" s="946"/>
      <c r="S74" s="947"/>
      <c r="T74" s="947"/>
      <c r="U74" s="948"/>
      <c r="V74" s="946"/>
      <c r="W74" s="946"/>
      <c r="X74" s="946"/>
      <c r="Y74" s="949"/>
    </row>
    <row r="75" spans="1:25" ht="24" x14ac:dyDescent="0.25">
      <c r="A75" s="950"/>
      <c r="B75" s="951"/>
      <c r="C75" s="963" t="s">
        <v>485</v>
      </c>
      <c r="D75" s="953" t="s">
        <v>385</v>
      </c>
      <c r="E75" s="944">
        <v>1</v>
      </c>
      <c r="F75" s="965">
        <v>1</v>
      </c>
      <c r="G75" s="965">
        <v>1</v>
      </c>
      <c r="H75" s="945">
        <v>1</v>
      </c>
      <c r="I75" s="945">
        <v>1</v>
      </c>
      <c r="J75" s="965">
        <v>1</v>
      </c>
      <c r="K75" s="965">
        <v>1</v>
      </c>
      <c r="L75" s="945">
        <v>1</v>
      </c>
      <c r="M75" s="945">
        <v>1</v>
      </c>
      <c r="N75" s="947" t="s">
        <v>484</v>
      </c>
      <c r="O75" s="947" t="s">
        <v>483</v>
      </c>
      <c r="P75" s="947" t="s">
        <v>482</v>
      </c>
      <c r="Q75" s="946" t="s">
        <v>481</v>
      </c>
      <c r="R75" s="946" t="s">
        <v>446</v>
      </c>
      <c r="S75" s="947" t="s">
        <v>413</v>
      </c>
      <c r="T75" s="947" t="s">
        <v>413</v>
      </c>
      <c r="U75" s="948"/>
      <c r="V75" s="946" t="s">
        <v>413</v>
      </c>
      <c r="W75" s="946" t="s">
        <v>413</v>
      </c>
      <c r="X75" s="946" t="s">
        <v>413</v>
      </c>
      <c r="Y75" s="949">
        <v>4740</v>
      </c>
    </row>
    <row r="76" spans="1:25" ht="24" x14ac:dyDescent="0.25">
      <c r="A76" s="950"/>
      <c r="B76" s="951"/>
      <c r="C76" s="952"/>
      <c r="D76" s="953" t="s">
        <v>386</v>
      </c>
      <c r="E76" s="932">
        <v>311475866.66666669</v>
      </c>
      <c r="F76" s="954">
        <v>311475866.66666669</v>
      </c>
      <c r="G76" s="954">
        <v>313117733.32999998</v>
      </c>
      <c r="H76" s="955">
        <v>152722888</v>
      </c>
      <c r="I76" s="956">
        <v>166931288</v>
      </c>
      <c r="J76" s="957">
        <v>74694247.866666675</v>
      </c>
      <c r="K76" s="957">
        <v>79744200.130400002</v>
      </c>
      <c r="L76" s="955">
        <v>106067554.66666667</v>
      </c>
      <c r="M76" s="958">
        <v>152006083.59999999</v>
      </c>
      <c r="N76" s="947"/>
      <c r="O76" s="947"/>
      <c r="P76" s="947"/>
      <c r="Q76" s="946"/>
      <c r="R76" s="946"/>
      <c r="S76" s="947"/>
      <c r="T76" s="947"/>
      <c r="U76" s="948"/>
      <c r="V76" s="946"/>
      <c r="W76" s="946"/>
      <c r="X76" s="946"/>
      <c r="Y76" s="949"/>
    </row>
    <row r="77" spans="1:25" ht="24" x14ac:dyDescent="0.25">
      <c r="A77" s="950"/>
      <c r="B77" s="951"/>
      <c r="C77" s="952"/>
      <c r="D77" s="953" t="s">
        <v>387</v>
      </c>
      <c r="E77" s="959">
        <v>0</v>
      </c>
      <c r="F77" s="965">
        <v>0</v>
      </c>
      <c r="G77" s="965">
        <v>0</v>
      </c>
      <c r="H77" s="945">
        <v>0</v>
      </c>
      <c r="I77" s="945">
        <v>0</v>
      </c>
      <c r="J77" s="965">
        <v>0</v>
      </c>
      <c r="K77" s="965">
        <v>0</v>
      </c>
      <c r="L77" s="945">
        <v>0</v>
      </c>
      <c r="M77" s="969">
        <v>0</v>
      </c>
      <c r="N77" s="947"/>
      <c r="O77" s="947"/>
      <c r="P77" s="947"/>
      <c r="Q77" s="946"/>
      <c r="R77" s="946"/>
      <c r="S77" s="947"/>
      <c r="T77" s="947"/>
      <c r="U77" s="948"/>
      <c r="V77" s="946"/>
      <c r="W77" s="946"/>
      <c r="X77" s="946"/>
      <c r="Y77" s="949"/>
    </row>
    <row r="78" spans="1:25" ht="36" x14ac:dyDescent="0.25">
      <c r="A78" s="950"/>
      <c r="B78" s="951"/>
      <c r="C78" s="952"/>
      <c r="D78" s="953" t="s">
        <v>388</v>
      </c>
      <c r="E78" s="959">
        <v>91672650.933333337</v>
      </c>
      <c r="F78" s="959">
        <v>61035042.270733327</v>
      </c>
      <c r="G78" s="959">
        <v>61035042.270733327</v>
      </c>
      <c r="H78" s="955">
        <v>58431073.399999999</v>
      </c>
      <c r="I78" s="962">
        <v>58347651.204066701</v>
      </c>
      <c r="J78" s="962">
        <v>30105381.75235454</v>
      </c>
      <c r="K78" s="962">
        <v>34467418.885687873</v>
      </c>
      <c r="L78" s="955">
        <v>34467418.885687873</v>
      </c>
      <c r="M78" s="962">
        <v>58347651.204066701</v>
      </c>
      <c r="N78" s="947"/>
      <c r="O78" s="947"/>
      <c r="P78" s="947"/>
      <c r="Q78" s="946"/>
      <c r="R78" s="946"/>
      <c r="S78" s="947"/>
      <c r="T78" s="947"/>
      <c r="U78" s="948"/>
      <c r="V78" s="946"/>
      <c r="W78" s="946"/>
      <c r="X78" s="946"/>
      <c r="Y78" s="949"/>
    </row>
    <row r="79" spans="1:25" ht="24" x14ac:dyDescent="0.25">
      <c r="A79" s="950"/>
      <c r="B79" s="951"/>
      <c r="C79" s="963" t="s">
        <v>453</v>
      </c>
      <c r="D79" s="953" t="s">
        <v>385</v>
      </c>
      <c r="E79" s="889">
        <v>15</v>
      </c>
      <c r="F79" s="889">
        <v>15</v>
      </c>
      <c r="G79" s="889">
        <v>15</v>
      </c>
      <c r="H79" s="970">
        <v>15</v>
      </c>
      <c r="I79" s="945">
        <v>15</v>
      </c>
      <c r="J79" s="965">
        <v>15</v>
      </c>
      <c r="K79" s="965">
        <v>15</v>
      </c>
      <c r="L79" s="970">
        <v>15</v>
      </c>
      <c r="M79" s="945">
        <v>15</v>
      </c>
      <c r="N79" s="971"/>
      <c r="O79" s="971"/>
      <c r="P79" s="971"/>
      <c r="Q79" s="971"/>
      <c r="R79" s="971"/>
      <c r="S79" s="971"/>
      <c r="T79" s="971"/>
      <c r="U79" s="971"/>
      <c r="V79" s="971"/>
      <c r="W79" s="971"/>
      <c r="X79" s="971"/>
      <c r="Y79" s="949">
        <v>4344882</v>
      </c>
    </row>
    <row r="80" spans="1:25" ht="24" x14ac:dyDescent="0.25">
      <c r="A80" s="950"/>
      <c r="B80" s="951"/>
      <c r="C80" s="952"/>
      <c r="D80" s="953" t="s">
        <v>386</v>
      </c>
      <c r="E80" s="932">
        <v>4672138000</v>
      </c>
      <c r="F80" s="932">
        <v>4672138000</v>
      </c>
      <c r="G80" s="932">
        <v>4696766000</v>
      </c>
      <c r="H80" s="972">
        <v>4862581320</v>
      </c>
      <c r="I80" s="973">
        <v>5061711210</v>
      </c>
      <c r="J80" s="956">
        <v>1196332597</v>
      </c>
      <c r="K80" s="956">
        <v>1500032160</v>
      </c>
      <c r="L80" s="972">
        <v>4194248232</v>
      </c>
      <c r="M80" s="973">
        <v>4811778254</v>
      </c>
      <c r="N80" s="971"/>
      <c r="O80" s="974"/>
      <c r="P80" s="971"/>
      <c r="Q80" s="971"/>
      <c r="R80" s="971"/>
      <c r="S80" s="971"/>
      <c r="T80" s="971"/>
      <c r="U80" s="971"/>
      <c r="V80" s="971"/>
      <c r="W80" s="971"/>
      <c r="X80" s="971"/>
      <c r="Y80" s="949"/>
    </row>
    <row r="81" spans="1:25" ht="24" x14ac:dyDescent="0.25">
      <c r="A81" s="950"/>
      <c r="B81" s="951"/>
      <c r="C81" s="952"/>
      <c r="D81" s="953" t="s">
        <v>387</v>
      </c>
      <c r="E81" s="903">
        <v>0</v>
      </c>
      <c r="F81" s="903">
        <v>0</v>
      </c>
      <c r="G81" s="903">
        <v>0</v>
      </c>
      <c r="H81" s="965">
        <v>0</v>
      </c>
      <c r="I81" s="945">
        <v>0</v>
      </c>
      <c r="J81" s="965">
        <v>0</v>
      </c>
      <c r="K81" s="965">
        <v>0</v>
      </c>
      <c r="L81" s="970">
        <v>0</v>
      </c>
      <c r="M81" s="970">
        <v>0</v>
      </c>
      <c r="N81" s="971"/>
      <c r="O81" s="971"/>
      <c r="P81" s="971"/>
      <c r="Q81" s="971"/>
      <c r="R81" s="971"/>
      <c r="S81" s="971"/>
      <c r="T81" s="971"/>
      <c r="U81" s="971"/>
      <c r="V81" s="971"/>
      <c r="W81" s="971"/>
      <c r="X81" s="971"/>
      <c r="Y81" s="949"/>
    </row>
    <row r="82" spans="1:25" ht="36.75" thickBot="1" x14ac:dyDescent="0.3">
      <c r="A82" s="975"/>
      <c r="B82" s="976"/>
      <c r="C82" s="977"/>
      <c r="D82" s="978" t="s">
        <v>388</v>
      </c>
      <c r="E82" s="909">
        <v>1375089764</v>
      </c>
      <c r="F82" s="909">
        <v>1375089764</v>
      </c>
      <c r="G82" s="909">
        <v>1375089764</v>
      </c>
      <c r="H82" s="979">
        <v>1365629231</v>
      </c>
      <c r="I82" s="980">
        <v>1364377898</v>
      </c>
      <c r="J82" s="981">
        <v>743231256</v>
      </c>
      <c r="K82" s="981">
        <v>994196413.22000003</v>
      </c>
      <c r="L82" s="972">
        <v>1006174413</v>
      </c>
      <c r="M82" s="973">
        <v>1364377898.224318</v>
      </c>
      <c r="N82" s="982"/>
      <c r="O82" s="982"/>
      <c r="P82" s="982"/>
      <c r="Q82" s="982"/>
      <c r="R82" s="982"/>
      <c r="S82" s="982"/>
      <c r="T82" s="982"/>
      <c r="U82" s="982"/>
      <c r="V82" s="982"/>
      <c r="W82" s="982"/>
      <c r="X82" s="982"/>
      <c r="Y82" s="983"/>
    </row>
    <row r="83" spans="1:25" ht="24" x14ac:dyDescent="0.25">
      <c r="A83" s="984">
        <v>5</v>
      </c>
      <c r="B83" s="985" t="s">
        <v>480</v>
      </c>
      <c r="C83" s="986" t="s">
        <v>479</v>
      </c>
      <c r="D83" s="987" t="s">
        <v>385</v>
      </c>
      <c r="E83" s="988">
        <v>1</v>
      </c>
      <c r="F83" s="989">
        <v>1</v>
      </c>
      <c r="G83" s="989">
        <v>0.9</v>
      </c>
      <c r="H83" s="990">
        <v>1</v>
      </c>
      <c r="I83" s="945">
        <v>0.9</v>
      </c>
      <c r="J83" s="991">
        <v>0</v>
      </c>
      <c r="K83" s="991">
        <v>0</v>
      </c>
      <c r="L83" s="990">
        <v>0</v>
      </c>
      <c r="M83" s="992">
        <v>0.93</v>
      </c>
      <c r="N83" s="993" t="s">
        <v>478</v>
      </c>
      <c r="O83" s="942" t="s">
        <v>473</v>
      </c>
      <c r="P83" s="993" t="s">
        <v>555</v>
      </c>
      <c r="Q83" s="993" t="s">
        <v>464</v>
      </c>
      <c r="R83" s="993" t="s">
        <v>472</v>
      </c>
      <c r="S83" s="993" t="s">
        <v>413</v>
      </c>
      <c r="T83" s="993" t="s">
        <v>413</v>
      </c>
      <c r="U83" s="993" t="s">
        <v>413</v>
      </c>
      <c r="V83" s="993" t="s">
        <v>413</v>
      </c>
      <c r="W83" s="993" t="s">
        <v>413</v>
      </c>
      <c r="X83" s="993" t="s">
        <v>413</v>
      </c>
      <c r="Y83" s="994">
        <v>587174</v>
      </c>
    </row>
    <row r="84" spans="1:25" ht="24" x14ac:dyDescent="0.25">
      <c r="A84" s="950"/>
      <c r="B84" s="995"/>
      <c r="C84" s="952"/>
      <c r="D84" s="953" t="s">
        <v>386</v>
      </c>
      <c r="E84" s="932">
        <v>6867186000</v>
      </c>
      <c r="F84" s="996">
        <v>6859037043</v>
      </c>
      <c r="G84" s="996">
        <v>6414288135</v>
      </c>
      <c r="H84" s="996">
        <v>10778672135</v>
      </c>
      <c r="I84" s="955">
        <v>10749656245</v>
      </c>
      <c r="J84" s="997">
        <v>93027000</v>
      </c>
      <c r="K84" s="997">
        <v>93027000</v>
      </c>
      <c r="L84" s="996">
        <v>4778605936</v>
      </c>
      <c r="M84" s="955">
        <v>10666823736</v>
      </c>
      <c r="N84" s="998"/>
      <c r="O84" s="952"/>
      <c r="P84" s="998"/>
      <c r="Q84" s="999"/>
      <c r="R84" s="998"/>
      <c r="S84" s="998"/>
      <c r="T84" s="998"/>
      <c r="U84" s="998"/>
      <c r="V84" s="998"/>
      <c r="W84" s="998"/>
      <c r="X84" s="998"/>
      <c r="Y84" s="998"/>
    </row>
    <row r="85" spans="1:25" ht="24" x14ac:dyDescent="0.25">
      <c r="A85" s="950"/>
      <c r="B85" s="995"/>
      <c r="C85" s="952"/>
      <c r="D85" s="953" t="s">
        <v>387</v>
      </c>
      <c r="E85" s="903">
        <v>0.8</v>
      </c>
      <c r="F85" s="965">
        <v>0</v>
      </c>
      <c r="G85" s="965">
        <v>0</v>
      </c>
      <c r="H85" s="962">
        <v>0</v>
      </c>
      <c r="I85" s="945">
        <v>0</v>
      </c>
      <c r="J85" s="960">
        <v>0</v>
      </c>
      <c r="K85" s="960">
        <v>0</v>
      </c>
      <c r="L85" s="962">
        <v>0</v>
      </c>
      <c r="M85" s="945">
        <v>0</v>
      </c>
      <c r="N85" s="998"/>
      <c r="O85" s="952"/>
      <c r="P85" s="998"/>
      <c r="Q85" s="999"/>
      <c r="R85" s="998"/>
      <c r="S85" s="998"/>
      <c r="T85" s="998"/>
      <c r="U85" s="998"/>
      <c r="V85" s="998"/>
      <c r="W85" s="998"/>
      <c r="X85" s="998"/>
      <c r="Y85" s="998"/>
    </row>
    <row r="86" spans="1:25" ht="36.75" thickBot="1" x14ac:dyDescent="0.3">
      <c r="A86" s="1000"/>
      <c r="B86" s="1001"/>
      <c r="C86" s="1002"/>
      <c r="D86" s="1003" t="s">
        <v>388</v>
      </c>
      <c r="E86" s="923">
        <v>7318800</v>
      </c>
      <c r="F86" s="1004">
        <v>7318800</v>
      </c>
      <c r="G86" s="1004">
        <v>7318800</v>
      </c>
      <c r="H86" s="1005">
        <v>7318800</v>
      </c>
      <c r="I86" s="1005">
        <v>7318800</v>
      </c>
      <c r="J86" s="1006">
        <v>7318800</v>
      </c>
      <c r="K86" s="1006">
        <v>7318800</v>
      </c>
      <c r="L86" s="1005">
        <v>7318800</v>
      </c>
      <c r="M86" s="1005">
        <v>7318800</v>
      </c>
      <c r="N86" s="998"/>
      <c r="O86" s="952"/>
      <c r="P86" s="998"/>
      <c r="Q86" s="999"/>
      <c r="R86" s="998"/>
      <c r="S86" s="998"/>
      <c r="T86" s="998"/>
      <c r="U86" s="998"/>
      <c r="V86" s="998"/>
      <c r="W86" s="998"/>
      <c r="X86" s="998"/>
      <c r="Y86" s="998"/>
    </row>
    <row r="87" spans="1:25" ht="24" x14ac:dyDescent="0.25">
      <c r="A87" s="940">
        <v>6</v>
      </c>
      <c r="B87" s="941" t="s">
        <v>96</v>
      </c>
      <c r="C87" s="942" t="s">
        <v>477</v>
      </c>
      <c r="D87" s="943" t="s">
        <v>385</v>
      </c>
      <c r="E87" s="889">
        <v>10</v>
      </c>
      <c r="F87" s="965">
        <v>10</v>
      </c>
      <c r="G87" s="965">
        <v>10</v>
      </c>
      <c r="H87" s="889">
        <v>10</v>
      </c>
      <c r="I87" s="1007">
        <v>10</v>
      </c>
      <c r="J87" s="965">
        <v>0</v>
      </c>
      <c r="K87" s="965">
        <v>0</v>
      </c>
      <c r="L87" s="1008">
        <v>0</v>
      </c>
      <c r="M87" s="1009">
        <v>0</v>
      </c>
      <c r="N87" s="963" t="s">
        <v>474</v>
      </c>
      <c r="O87" s="963" t="s">
        <v>473</v>
      </c>
      <c r="P87" s="963" t="s">
        <v>555</v>
      </c>
      <c r="Q87" s="999" t="s">
        <v>464</v>
      </c>
      <c r="R87" s="999" t="s">
        <v>472</v>
      </c>
      <c r="S87" s="999" t="s">
        <v>413</v>
      </c>
      <c r="T87" s="999" t="s">
        <v>413</v>
      </c>
      <c r="U87" s="999" t="s">
        <v>413</v>
      </c>
      <c r="V87" s="963" t="s">
        <v>413</v>
      </c>
      <c r="W87" s="963" t="s">
        <v>413</v>
      </c>
      <c r="X87" s="963" t="s">
        <v>413</v>
      </c>
      <c r="Y87" s="1010">
        <v>587175</v>
      </c>
    </row>
    <row r="88" spans="1:25" ht="24" x14ac:dyDescent="0.25">
      <c r="A88" s="950"/>
      <c r="B88" s="995"/>
      <c r="C88" s="952"/>
      <c r="D88" s="953" t="s">
        <v>386</v>
      </c>
      <c r="E88" s="932">
        <v>959057000</v>
      </c>
      <c r="F88" s="997">
        <v>959057000</v>
      </c>
      <c r="G88" s="997">
        <v>1017710408</v>
      </c>
      <c r="H88" s="996">
        <v>1027710408</v>
      </c>
      <c r="I88" s="955">
        <v>1038205308</v>
      </c>
      <c r="J88" s="997">
        <v>129626000</v>
      </c>
      <c r="K88" s="997">
        <v>129626000</v>
      </c>
      <c r="L88" s="996">
        <v>263976534</v>
      </c>
      <c r="M88" s="955">
        <v>817484519</v>
      </c>
      <c r="N88" s="952"/>
      <c r="O88" s="952"/>
      <c r="P88" s="952"/>
      <c r="Q88" s="999"/>
      <c r="R88" s="998"/>
      <c r="S88" s="998"/>
      <c r="T88" s="998"/>
      <c r="U88" s="998"/>
      <c r="V88" s="952"/>
      <c r="W88" s="952"/>
      <c r="X88" s="952"/>
      <c r="Y88" s="998"/>
    </row>
    <row r="89" spans="1:25" ht="24" x14ac:dyDescent="0.25">
      <c r="A89" s="950"/>
      <c r="B89" s="995"/>
      <c r="C89" s="952"/>
      <c r="D89" s="953" t="s">
        <v>387</v>
      </c>
      <c r="E89" s="903">
        <v>11.6</v>
      </c>
      <c r="F89" s="965">
        <v>11.6</v>
      </c>
      <c r="G89" s="965">
        <v>0</v>
      </c>
      <c r="H89" s="1011">
        <v>11.6</v>
      </c>
      <c r="I89" s="889">
        <v>11.6</v>
      </c>
      <c r="J89" s="965">
        <v>0</v>
      </c>
      <c r="K89" s="965">
        <v>0</v>
      </c>
      <c r="L89" s="1011">
        <v>0</v>
      </c>
      <c r="M89" s="889">
        <v>0</v>
      </c>
      <c r="N89" s="952"/>
      <c r="O89" s="952"/>
      <c r="P89" s="952"/>
      <c r="Q89" s="999"/>
      <c r="R89" s="998"/>
      <c r="S89" s="998"/>
      <c r="T89" s="998"/>
      <c r="U89" s="998"/>
      <c r="V89" s="952"/>
      <c r="W89" s="952"/>
      <c r="X89" s="952"/>
      <c r="Y89" s="998"/>
    </row>
    <row r="90" spans="1:25" ht="36.75" thickBot="1" x14ac:dyDescent="0.3">
      <c r="A90" s="1000"/>
      <c r="B90" s="1001"/>
      <c r="C90" s="1002"/>
      <c r="D90" s="1003" t="s">
        <v>388</v>
      </c>
      <c r="E90" s="923">
        <v>153669060</v>
      </c>
      <c r="F90" s="1006">
        <v>153669060</v>
      </c>
      <c r="G90" s="1006">
        <v>153669060</v>
      </c>
      <c r="H90" s="1005">
        <v>153669060</v>
      </c>
      <c r="I90" s="1005">
        <v>153665244</v>
      </c>
      <c r="J90" s="1012">
        <v>83771713</v>
      </c>
      <c r="K90" s="1012">
        <v>134634481</v>
      </c>
      <c r="L90" s="1005">
        <v>153665244</v>
      </c>
      <c r="M90" s="1013">
        <v>153665244</v>
      </c>
      <c r="N90" s="952"/>
      <c r="O90" s="952"/>
      <c r="P90" s="952"/>
      <c r="Q90" s="999"/>
      <c r="R90" s="998"/>
      <c r="S90" s="998"/>
      <c r="T90" s="998"/>
      <c r="U90" s="998"/>
      <c r="V90" s="952"/>
      <c r="W90" s="952"/>
      <c r="X90" s="952"/>
      <c r="Y90" s="998"/>
    </row>
    <row r="91" spans="1:25" ht="24" x14ac:dyDescent="0.25">
      <c r="A91" s="1014">
        <v>7</v>
      </c>
      <c r="B91" s="1015" t="s">
        <v>476</v>
      </c>
      <c r="C91" s="1016" t="s">
        <v>475</v>
      </c>
      <c r="D91" s="943" t="s">
        <v>385</v>
      </c>
      <c r="E91" s="965">
        <v>303</v>
      </c>
      <c r="F91" s="965">
        <v>303</v>
      </c>
      <c r="G91" s="965">
        <v>303</v>
      </c>
      <c r="H91" s="962">
        <v>303</v>
      </c>
      <c r="I91" s="962">
        <v>306</v>
      </c>
      <c r="J91" s="960">
        <v>303</v>
      </c>
      <c r="K91" s="960">
        <v>306</v>
      </c>
      <c r="L91" s="960">
        <v>306</v>
      </c>
      <c r="M91" s="962">
        <v>306</v>
      </c>
      <c r="N91" s="1017" t="s">
        <v>474</v>
      </c>
      <c r="O91" s="1018" t="s">
        <v>473</v>
      </c>
      <c r="P91" s="1017" t="s">
        <v>555</v>
      </c>
      <c r="Q91" s="1017" t="s">
        <v>464</v>
      </c>
      <c r="R91" s="1017" t="s">
        <v>472</v>
      </c>
      <c r="S91" s="1017" t="s">
        <v>413</v>
      </c>
      <c r="T91" s="1017" t="s">
        <v>413</v>
      </c>
      <c r="U91" s="1017" t="s">
        <v>413</v>
      </c>
      <c r="V91" s="1018" t="s">
        <v>413</v>
      </c>
      <c r="W91" s="1018" t="s">
        <v>471</v>
      </c>
      <c r="X91" s="1018" t="s">
        <v>413</v>
      </c>
      <c r="Y91" s="1019">
        <v>587176</v>
      </c>
    </row>
    <row r="92" spans="1:25" ht="24" x14ac:dyDescent="0.25">
      <c r="A92" s="1020"/>
      <c r="B92" s="1021"/>
      <c r="C92" s="1022"/>
      <c r="D92" s="953" t="s">
        <v>386</v>
      </c>
      <c r="E92" s="1023">
        <v>2568791400</v>
      </c>
      <c r="F92" s="997">
        <v>2945372293.3000002</v>
      </c>
      <c r="G92" s="997">
        <v>2953006483.73</v>
      </c>
      <c r="H92" s="955">
        <v>1512303012.6700001</v>
      </c>
      <c r="I92" s="955">
        <v>1506879621.8333299</v>
      </c>
      <c r="J92" s="997">
        <v>536017542.16666669</v>
      </c>
      <c r="K92" s="997">
        <v>938075301</v>
      </c>
      <c r="L92" s="955">
        <v>1159583245.1700001</v>
      </c>
      <c r="M92" s="958">
        <v>1289758966.5833299</v>
      </c>
      <c r="N92" s="1017"/>
      <c r="O92" s="1024"/>
      <c r="P92" s="1017"/>
      <c r="Q92" s="1017"/>
      <c r="R92" s="1025"/>
      <c r="S92" s="1025"/>
      <c r="T92" s="1025"/>
      <c r="U92" s="1025"/>
      <c r="V92" s="1018"/>
      <c r="W92" s="1018"/>
      <c r="X92" s="1018"/>
      <c r="Y92" s="1025"/>
    </row>
    <row r="93" spans="1:25" ht="24" x14ac:dyDescent="0.25">
      <c r="A93" s="1020"/>
      <c r="B93" s="1021"/>
      <c r="C93" s="1022"/>
      <c r="D93" s="953" t="s">
        <v>387</v>
      </c>
      <c r="E93" s="936">
        <v>0</v>
      </c>
      <c r="F93" s="965">
        <v>0</v>
      </c>
      <c r="G93" s="965">
        <v>0</v>
      </c>
      <c r="H93" s="960">
        <v>0</v>
      </c>
      <c r="I93" s="960">
        <v>0</v>
      </c>
      <c r="J93" s="960">
        <v>0</v>
      </c>
      <c r="K93" s="960">
        <v>0</v>
      </c>
      <c r="L93" s="960">
        <v>0</v>
      </c>
      <c r="M93" s="960">
        <v>0</v>
      </c>
      <c r="N93" s="1017"/>
      <c r="O93" s="1024"/>
      <c r="P93" s="1017"/>
      <c r="Q93" s="1017"/>
      <c r="R93" s="1025"/>
      <c r="S93" s="1025"/>
      <c r="T93" s="1025"/>
      <c r="U93" s="1025"/>
      <c r="V93" s="1018"/>
      <c r="W93" s="1018"/>
      <c r="X93" s="1018"/>
      <c r="Y93" s="1025"/>
    </row>
    <row r="94" spans="1:25" ht="36" x14ac:dyDescent="0.25">
      <c r="A94" s="1020"/>
      <c r="B94" s="1021"/>
      <c r="C94" s="942"/>
      <c r="D94" s="953" t="s">
        <v>388</v>
      </c>
      <c r="E94" s="1026">
        <v>359483954.91666663</v>
      </c>
      <c r="F94" s="997">
        <v>603850570.45000005</v>
      </c>
      <c r="G94" s="997">
        <v>603850570.45000005</v>
      </c>
      <c r="H94" s="955">
        <v>603850570.45000005</v>
      </c>
      <c r="I94" s="955">
        <v>602075028.37927198</v>
      </c>
      <c r="J94" s="997">
        <v>444195571.93170893</v>
      </c>
      <c r="K94" s="997">
        <v>591342512</v>
      </c>
      <c r="L94" s="955">
        <v>598562728.38</v>
      </c>
      <c r="M94" s="955">
        <v>598562730</v>
      </c>
      <c r="N94" s="1017"/>
      <c r="O94" s="1024"/>
      <c r="P94" s="1017"/>
      <c r="Q94" s="1017"/>
      <c r="R94" s="1025"/>
      <c r="S94" s="1025"/>
      <c r="T94" s="1025"/>
      <c r="U94" s="1025"/>
      <c r="V94" s="1018"/>
      <c r="W94" s="1018"/>
      <c r="X94" s="1018"/>
      <c r="Y94" s="1025"/>
    </row>
    <row r="95" spans="1:25" ht="24" x14ac:dyDescent="0.25">
      <c r="A95" s="1020"/>
      <c r="B95" s="1021"/>
      <c r="C95" s="976" t="s">
        <v>470</v>
      </c>
      <c r="D95" s="953" t="s">
        <v>385</v>
      </c>
      <c r="E95" s="936">
        <v>6</v>
      </c>
      <c r="F95" s="965">
        <v>6</v>
      </c>
      <c r="G95" s="965">
        <v>6</v>
      </c>
      <c r="H95" s="955">
        <v>6</v>
      </c>
      <c r="I95" s="962">
        <v>6</v>
      </c>
      <c r="J95" s="960">
        <v>6</v>
      </c>
      <c r="K95" s="960">
        <v>6</v>
      </c>
      <c r="L95" s="960">
        <v>6</v>
      </c>
      <c r="M95" s="969">
        <v>6</v>
      </c>
      <c r="N95" s="1017" t="s">
        <v>396</v>
      </c>
      <c r="O95" s="1017" t="s">
        <v>396</v>
      </c>
      <c r="P95" s="1017" t="s">
        <v>469</v>
      </c>
      <c r="Q95" s="1017" t="s">
        <v>464</v>
      </c>
      <c r="R95" s="1017" t="s">
        <v>468</v>
      </c>
      <c r="S95" s="1017" t="s">
        <v>413</v>
      </c>
      <c r="T95" s="1017" t="s">
        <v>413</v>
      </c>
      <c r="U95" s="1017" t="s">
        <v>413</v>
      </c>
      <c r="V95" s="1018" t="s">
        <v>413</v>
      </c>
      <c r="W95" s="1018" t="s">
        <v>413</v>
      </c>
      <c r="X95" s="1018" t="s">
        <v>413</v>
      </c>
      <c r="Y95" s="1027">
        <v>683073</v>
      </c>
    </row>
    <row r="96" spans="1:25" ht="24" x14ac:dyDescent="0.25">
      <c r="A96" s="1020"/>
      <c r="B96" s="1021"/>
      <c r="C96" s="1021"/>
      <c r="D96" s="953" t="s">
        <v>386</v>
      </c>
      <c r="E96" s="1023">
        <v>2125427679</v>
      </c>
      <c r="F96" s="997">
        <v>2012730726.3</v>
      </c>
      <c r="G96" s="997">
        <v>2015943916.73</v>
      </c>
      <c r="H96" s="955">
        <v>2955425302.1700001</v>
      </c>
      <c r="I96" s="955">
        <v>2968813621.8333302</v>
      </c>
      <c r="J96" s="997">
        <v>120466707.08666667</v>
      </c>
      <c r="K96" s="997">
        <v>242837722</v>
      </c>
      <c r="L96" s="955">
        <v>1071775246.17</v>
      </c>
      <c r="M96" s="958">
        <v>2747402623.5833302</v>
      </c>
      <c r="N96" s="1017"/>
      <c r="O96" s="1017"/>
      <c r="P96" s="1017"/>
      <c r="Q96" s="1017"/>
      <c r="R96" s="1017"/>
      <c r="S96" s="1025"/>
      <c r="T96" s="1025"/>
      <c r="U96" s="1025"/>
      <c r="V96" s="1018"/>
      <c r="W96" s="1018"/>
      <c r="X96" s="1018"/>
      <c r="Y96" s="1027"/>
    </row>
    <row r="97" spans="1:25" ht="24" x14ac:dyDescent="0.25">
      <c r="A97" s="1020"/>
      <c r="B97" s="1021"/>
      <c r="C97" s="1021"/>
      <c r="D97" s="953" t="s">
        <v>387</v>
      </c>
      <c r="E97" s="936">
        <v>0</v>
      </c>
      <c r="F97" s="965">
        <v>0</v>
      </c>
      <c r="G97" s="965">
        <v>0</v>
      </c>
      <c r="H97" s="960">
        <v>0</v>
      </c>
      <c r="I97" s="960">
        <v>0</v>
      </c>
      <c r="J97" s="960">
        <v>0</v>
      </c>
      <c r="K97" s="960">
        <v>0</v>
      </c>
      <c r="L97" s="960">
        <v>0</v>
      </c>
      <c r="M97" s="1028">
        <v>0</v>
      </c>
      <c r="N97" s="1017"/>
      <c r="O97" s="1017"/>
      <c r="P97" s="1017"/>
      <c r="Q97" s="1017"/>
      <c r="R97" s="1017"/>
      <c r="S97" s="1025"/>
      <c r="T97" s="1025"/>
      <c r="U97" s="1025"/>
      <c r="V97" s="1018"/>
      <c r="W97" s="1018"/>
      <c r="X97" s="1018"/>
      <c r="Y97" s="1027"/>
    </row>
    <row r="98" spans="1:25" ht="36" x14ac:dyDescent="0.25">
      <c r="A98" s="1020"/>
      <c r="B98" s="1021"/>
      <c r="C98" s="941"/>
      <c r="D98" s="953" t="s">
        <v>388</v>
      </c>
      <c r="E98" s="1026">
        <v>358745221.91666663</v>
      </c>
      <c r="F98" s="997">
        <v>234575279.81</v>
      </c>
      <c r="G98" s="997">
        <v>234575279.81</v>
      </c>
      <c r="H98" s="955">
        <v>234575279.84585446</v>
      </c>
      <c r="I98" s="955">
        <v>234426471.59585401</v>
      </c>
      <c r="J98" s="997">
        <v>97286211.406341791</v>
      </c>
      <c r="K98" s="997">
        <v>219597086</v>
      </c>
      <c r="L98" s="955">
        <v>223022802.59</v>
      </c>
      <c r="M98" s="955">
        <v>234197671.59585401</v>
      </c>
      <c r="N98" s="1017"/>
      <c r="O98" s="1017"/>
      <c r="P98" s="1017"/>
      <c r="Q98" s="1017"/>
      <c r="R98" s="1017"/>
      <c r="S98" s="1025"/>
      <c r="T98" s="1025"/>
      <c r="U98" s="1025"/>
      <c r="V98" s="1018"/>
      <c r="W98" s="1018"/>
      <c r="X98" s="1018"/>
      <c r="Y98" s="1027"/>
    </row>
    <row r="99" spans="1:25" ht="24" x14ac:dyDescent="0.25">
      <c r="A99" s="1020"/>
      <c r="B99" s="1021"/>
      <c r="C99" s="976" t="s">
        <v>467</v>
      </c>
      <c r="D99" s="953" t="s">
        <v>385</v>
      </c>
      <c r="E99" s="936">
        <v>6</v>
      </c>
      <c r="F99" s="965">
        <v>6</v>
      </c>
      <c r="G99" s="965">
        <v>6</v>
      </c>
      <c r="H99" s="955">
        <v>6</v>
      </c>
      <c r="I99" s="962">
        <v>6</v>
      </c>
      <c r="J99" s="960">
        <v>6</v>
      </c>
      <c r="K99" s="960">
        <v>6</v>
      </c>
      <c r="L99" s="955">
        <v>6</v>
      </c>
      <c r="M99" s="969">
        <v>6</v>
      </c>
      <c r="N99" s="1017" t="s">
        <v>394</v>
      </c>
      <c r="O99" s="1017" t="s">
        <v>466</v>
      </c>
      <c r="P99" s="1017" t="s">
        <v>465</v>
      </c>
      <c r="Q99" s="1017" t="s">
        <v>464</v>
      </c>
      <c r="R99" s="1017" t="s">
        <v>463</v>
      </c>
      <c r="S99" s="1017" t="s">
        <v>413</v>
      </c>
      <c r="T99" s="1017" t="s">
        <v>413</v>
      </c>
      <c r="U99" s="1017" t="s">
        <v>413</v>
      </c>
      <c r="V99" s="1018" t="s">
        <v>413</v>
      </c>
      <c r="W99" s="1018" t="s">
        <v>413</v>
      </c>
      <c r="X99" s="1018" t="s">
        <v>413</v>
      </c>
      <c r="Y99" s="1027">
        <v>239652</v>
      </c>
    </row>
    <row r="100" spans="1:25" ht="24" x14ac:dyDescent="0.25">
      <c r="A100" s="1020"/>
      <c r="B100" s="1021"/>
      <c r="C100" s="1021"/>
      <c r="D100" s="953" t="s">
        <v>386</v>
      </c>
      <c r="E100" s="1023">
        <v>3957493721</v>
      </c>
      <c r="F100" s="997">
        <v>3161749891.1999998</v>
      </c>
      <c r="G100" s="997">
        <v>3070605081.5900002</v>
      </c>
      <c r="H100" s="955">
        <v>2955425302.1700001</v>
      </c>
      <c r="I100" s="955" t="s">
        <v>462</v>
      </c>
      <c r="J100" s="997">
        <v>102308549.60666665</v>
      </c>
      <c r="K100" s="997">
        <v>206147633.5</v>
      </c>
      <c r="L100" s="955">
        <v>1052255246.17</v>
      </c>
      <c r="M100" s="958">
        <v>2747402623.5833302</v>
      </c>
      <c r="N100" s="1017"/>
      <c r="O100" s="1017"/>
      <c r="P100" s="1017"/>
      <c r="Q100" s="1017"/>
      <c r="R100" s="1017"/>
      <c r="S100" s="1025"/>
      <c r="T100" s="1025"/>
      <c r="U100" s="1025"/>
      <c r="V100" s="1018"/>
      <c r="W100" s="1018"/>
      <c r="X100" s="1018"/>
      <c r="Y100" s="1027"/>
    </row>
    <row r="101" spans="1:25" ht="24" x14ac:dyDescent="0.25">
      <c r="A101" s="1020"/>
      <c r="B101" s="1021"/>
      <c r="C101" s="1021"/>
      <c r="D101" s="953" t="s">
        <v>387</v>
      </c>
      <c r="E101" s="936">
        <v>0</v>
      </c>
      <c r="F101" s="965">
        <v>0</v>
      </c>
      <c r="G101" s="965">
        <v>0</v>
      </c>
      <c r="H101" s="960">
        <v>0</v>
      </c>
      <c r="I101" s="960">
        <v>0</v>
      </c>
      <c r="J101" s="960">
        <v>0</v>
      </c>
      <c r="K101" s="960">
        <v>0</v>
      </c>
      <c r="L101" s="960">
        <v>0</v>
      </c>
      <c r="M101" s="1028">
        <v>0</v>
      </c>
      <c r="N101" s="1017"/>
      <c r="O101" s="1017"/>
      <c r="P101" s="1017"/>
      <c r="Q101" s="1017"/>
      <c r="R101" s="1017"/>
      <c r="S101" s="1025"/>
      <c r="T101" s="1025"/>
      <c r="U101" s="1025"/>
      <c r="V101" s="1018"/>
      <c r="W101" s="1018"/>
      <c r="X101" s="1018"/>
      <c r="Y101" s="1027"/>
    </row>
    <row r="102" spans="1:25" ht="36" x14ac:dyDescent="0.25">
      <c r="A102" s="1020"/>
      <c r="B102" s="1021"/>
      <c r="C102" s="941"/>
      <c r="D102" s="953" t="s">
        <v>388</v>
      </c>
      <c r="E102" s="1026">
        <v>360872490</v>
      </c>
      <c r="F102" s="997">
        <v>205827622.94</v>
      </c>
      <c r="G102" s="997">
        <v>205827622.94</v>
      </c>
      <c r="H102" s="955">
        <v>205827622.96390298</v>
      </c>
      <c r="I102" s="955" t="s">
        <v>461</v>
      </c>
      <c r="J102" s="997">
        <v>75191883.587561205</v>
      </c>
      <c r="K102" s="997">
        <v>188722162.21390298</v>
      </c>
      <c r="L102" s="955">
        <v>194275145.71000001</v>
      </c>
      <c r="M102" s="955">
        <v>205450014.71390301</v>
      </c>
      <c r="N102" s="1017"/>
      <c r="O102" s="1017"/>
      <c r="P102" s="1017"/>
      <c r="Q102" s="1017"/>
      <c r="R102" s="1017"/>
      <c r="S102" s="1025"/>
      <c r="T102" s="1025"/>
      <c r="U102" s="1025"/>
      <c r="V102" s="1018"/>
      <c r="W102" s="1018"/>
      <c r="X102" s="1018"/>
      <c r="Y102" s="1027"/>
    </row>
    <row r="103" spans="1:25" ht="24" x14ac:dyDescent="0.25">
      <c r="A103" s="1020"/>
      <c r="B103" s="1021"/>
      <c r="C103" s="976" t="s">
        <v>460</v>
      </c>
      <c r="D103" s="953" t="s">
        <v>385</v>
      </c>
      <c r="E103" s="1023">
        <v>65</v>
      </c>
      <c r="F103" s="965">
        <v>93</v>
      </c>
      <c r="G103" s="965">
        <v>93</v>
      </c>
      <c r="H103" s="955">
        <v>93</v>
      </c>
      <c r="I103" s="962">
        <v>89</v>
      </c>
      <c r="J103" s="960">
        <v>0</v>
      </c>
      <c r="K103" s="960">
        <v>0</v>
      </c>
      <c r="L103" s="955">
        <v>0</v>
      </c>
      <c r="M103" s="962">
        <v>90</v>
      </c>
      <c r="N103" s="1017" t="s">
        <v>418</v>
      </c>
      <c r="O103" s="1017" t="s">
        <v>459</v>
      </c>
      <c r="P103" s="1017" t="s">
        <v>458</v>
      </c>
      <c r="Q103" s="1017" t="s">
        <v>457</v>
      </c>
      <c r="R103" s="1017" t="s">
        <v>456</v>
      </c>
      <c r="S103" s="1017" t="s">
        <v>413</v>
      </c>
      <c r="T103" s="1017" t="s">
        <v>413</v>
      </c>
      <c r="U103" s="1017" t="s">
        <v>413</v>
      </c>
      <c r="V103" s="1018" t="s">
        <v>413</v>
      </c>
      <c r="W103" s="1018" t="s">
        <v>413</v>
      </c>
      <c r="X103" s="1018" t="s">
        <v>413</v>
      </c>
      <c r="Y103" s="1029">
        <v>171243</v>
      </c>
    </row>
    <row r="104" spans="1:25" ht="24" x14ac:dyDescent="0.25">
      <c r="A104" s="1020"/>
      <c r="B104" s="1021"/>
      <c r="C104" s="1021"/>
      <c r="D104" s="953" t="s">
        <v>386</v>
      </c>
      <c r="E104" s="1023">
        <v>497914200</v>
      </c>
      <c r="F104" s="997">
        <v>746725727.39999998</v>
      </c>
      <c r="G104" s="997">
        <v>715744060.78999996</v>
      </c>
      <c r="H104" s="955">
        <v>1253931108.3299999</v>
      </c>
      <c r="I104" s="955">
        <v>1233570014.1666701</v>
      </c>
      <c r="J104" s="997">
        <v>66807064.960000001</v>
      </c>
      <c r="K104" s="997">
        <v>96742793.5</v>
      </c>
      <c r="L104" s="955">
        <v>990139970.66999996</v>
      </c>
      <c r="M104" s="1030">
        <v>1025139579.08333</v>
      </c>
      <c r="N104" s="1017"/>
      <c r="O104" s="1017"/>
      <c r="P104" s="1017"/>
      <c r="Q104" s="1017"/>
      <c r="R104" s="1017"/>
      <c r="S104" s="1025"/>
      <c r="T104" s="1025"/>
      <c r="U104" s="1025"/>
      <c r="V104" s="1018"/>
      <c r="W104" s="1018"/>
      <c r="X104" s="1018"/>
      <c r="Y104" s="1031"/>
    </row>
    <row r="105" spans="1:25" ht="24" x14ac:dyDescent="0.25">
      <c r="A105" s="1020"/>
      <c r="B105" s="1021"/>
      <c r="C105" s="1021"/>
      <c r="D105" s="953" t="s">
        <v>387</v>
      </c>
      <c r="E105" s="936">
        <v>0</v>
      </c>
      <c r="F105" s="965">
        <v>0</v>
      </c>
      <c r="G105" s="965">
        <v>0</v>
      </c>
      <c r="H105" s="960">
        <v>0</v>
      </c>
      <c r="I105" s="960">
        <v>0</v>
      </c>
      <c r="J105" s="960">
        <v>0</v>
      </c>
      <c r="K105" s="960">
        <v>0</v>
      </c>
      <c r="L105" s="960">
        <v>0</v>
      </c>
      <c r="M105" s="960">
        <v>0</v>
      </c>
      <c r="N105" s="1017"/>
      <c r="O105" s="1017"/>
      <c r="P105" s="1017"/>
      <c r="Q105" s="1017"/>
      <c r="R105" s="1017"/>
      <c r="S105" s="1025"/>
      <c r="T105" s="1025"/>
      <c r="U105" s="1025"/>
      <c r="V105" s="1018"/>
      <c r="W105" s="1018"/>
      <c r="X105" s="1018"/>
      <c r="Y105" s="1031"/>
    </row>
    <row r="106" spans="1:25" ht="36" x14ac:dyDescent="0.25">
      <c r="A106" s="1020"/>
      <c r="B106" s="1021"/>
      <c r="C106" s="941"/>
      <c r="D106" s="953" t="s">
        <v>388</v>
      </c>
      <c r="E106" s="1026">
        <v>2926586.25</v>
      </c>
      <c r="F106" s="997">
        <v>37774779.149999999</v>
      </c>
      <c r="G106" s="997">
        <v>37774779.149999999</v>
      </c>
      <c r="H106" s="955">
        <v>37774779.149999999</v>
      </c>
      <c r="I106" s="955">
        <v>37625970.899999999</v>
      </c>
      <c r="J106" s="997">
        <v>29365454.399999999</v>
      </c>
      <c r="K106" s="997">
        <v>35848455</v>
      </c>
      <c r="L106" s="955">
        <v>37397170.899999999</v>
      </c>
      <c r="M106" s="955">
        <v>37397170.899999999</v>
      </c>
      <c r="N106" s="1017"/>
      <c r="O106" s="1017"/>
      <c r="P106" s="1017"/>
      <c r="Q106" s="1017"/>
      <c r="R106" s="1017"/>
      <c r="S106" s="1025"/>
      <c r="T106" s="1025"/>
      <c r="U106" s="1025"/>
      <c r="V106" s="1018"/>
      <c r="W106" s="1018"/>
      <c r="X106" s="1018"/>
      <c r="Y106" s="1031"/>
    </row>
    <row r="107" spans="1:25" ht="24" x14ac:dyDescent="0.25">
      <c r="A107" s="1020"/>
      <c r="B107" s="1021"/>
      <c r="C107" s="976" t="s">
        <v>455</v>
      </c>
      <c r="D107" s="953" t="s">
        <v>385</v>
      </c>
      <c r="E107" s="1032">
        <v>32.5</v>
      </c>
      <c r="F107" s="965">
        <v>30</v>
      </c>
      <c r="G107" s="965">
        <v>30</v>
      </c>
      <c r="H107" s="955">
        <v>0</v>
      </c>
      <c r="I107" s="1033">
        <v>0.5</v>
      </c>
      <c r="J107" s="960">
        <v>0</v>
      </c>
      <c r="K107" s="960">
        <v>0</v>
      </c>
      <c r="L107" s="955">
        <v>0</v>
      </c>
      <c r="M107" s="1028">
        <v>0</v>
      </c>
      <c r="N107" s="1017"/>
      <c r="O107" s="1017"/>
      <c r="P107" s="1017"/>
      <c r="Q107" s="1017"/>
      <c r="R107" s="1017"/>
      <c r="S107" s="948"/>
      <c r="T107" s="948"/>
      <c r="U107" s="948"/>
      <c r="V107" s="948"/>
      <c r="W107" s="948"/>
      <c r="X107" s="948"/>
      <c r="Y107" s="948"/>
    </row>
    <row r="108" spans="1:25" ht="24" x14ac:dyDescent="0.25">
      <c r="A108" s="1020"/>
      <c r="B108" s="1021"/>
      <c r="C108" s="1021"/>
      <c r="D108" s="953" t="s">
        <v>386</v>
      </c>
      <c r="E108" s="1026">
        <v>160932505</v>
      </c>
      <c r="F108" s="997">
        <v>306531159.39999998</v>
      </c>
      <c r="G108" s="997">
        <v>313328849.82999998</v>
      </c>
      <c r="H108" s="955">
        <v>321221608.32999998</v>
      </c>
      <c r="I108" s="955">
        <v>302149264.16666698</v>
      </c>
      <c r="J108" s="997">
        <v>42715000</v>
      </c>
      <c r="K108" s="997">
        <v>49302533.329999998</v>
      </c>
      <c r="L108" s="955">
        <v>63644866.670000002</v>
      </c>
      <c r="M108" s="955">
        <v>93769817.833333299</v>
      </c>
      <c r="N108" s="1017"/>
      <c r="O108" s="1017"/>
      <c r="P108" s="1017"/>
      <c r="Q108" s="1017"/>
      <c r="R108" s="1017"/>
      <c r="S108" s="1031"/>
      <c r="T108" s="1031"/>
      <c r="U108" s="1031"/>
      <c r="V108" s="1031"/>
      <c r="W108" s="1031"/>
      <c r="X108" s="1031"/>
      <c r="Y108" s="1031"/>
    </row>
    <row r="109" spans="1:25" ht="24" x14ac:dyDescent="0.25">
      <c r="A109" s="1020"/>
      <c r="B109" s="1021"/>
      <c r="C109" s="1021"/>
      <c r="D109" s="953" t="s">
        <v>387</v>
      </c>
      <c r="E109" s="965">
        <v>0</v>
      </c>
      <c r="F109" s="965">
        <v>0</v>
      </c>
      <c r="G109" s="965">
        <v>0</v>
      </c>
      <c r="H109" s="960">
        <v>0</v>
      </c>
      <c r="I109" s="1028">
        <v>0</v>
      </c>
      <c r="J109" s="960">
        <v>0</v>
      </c>
      <c r="K109" s="960">
        <v>0</v>
      </c>
      <c r="L109" s="960">
        <v>0</v>
      </c>
      <c r="M109" s="1028">
        <v>0</v>
      </c>
      <c r="N109" s="1017"/>
      <c r="O109" s="1017"/>
      <c r="P109" s="1017"/>
      <c r="Q109" s="1017"/>
      <c r="R109" s="1017"/>
      <c r="S109" s="1031"/>
      <c r="T109" s="1031"/>
      <c r="U109" s="1031"/>
      <c r="V109" s="1031"/>
      <c r="W109" s="1031"/>
      <c r="X109" s="1031"/>
      <c r="Y109" s="1031"/>
    </row>
    <row r="110" spans="1:25" ht="36" x14ac:dyDescent="0.25">
      <c r="A110" s="1020"/>
      <c r="B110" s="1021"/>
      <c r="C110" s="941"/>
      <c r="D110" s="953" t="s">
        <v>388</v>
      </c>
      <c r="E110" s="965">
        <v>0</v>
      </c>
      <c r="F110" s="965">
        <v>0</v>
      </c>
      <c r="G110" s="965">
        <v>0</v>
      </c>
      <c r="H110" s="960">
        <v>0</v>
      </c>
      <c r="I110" s="960">
        <v>0</v>
      </c>
      <c r="J110" s="960">
        <v>0</v>
      </c>
      <c r="K110" s="960">
        <v>0</v>
      </c>
      <c r="L110" s="960">
        <v>0</v>
      </c>
      <c r="M110" s="960">
        <v>0</v>
      </c>
      <c r="N110" s="1017"/>
      <c r="O110" s="1017"/>
      <c r="P110" s="1017"/>
      <c r="Q110" s="1017"/>
      <c r="R110" s="1017"/>
      <c r="S110" s="1031"/>
      <c r="T110" s="1031"/>
      <c r="U110" s="1031"/>
      <c r="V110" s="1031"/>
      <c r="W110" s="1031"/>
      <c r="X110" s="1031"/>
      <c r="Y110" s="1031"/>
    </row>
    <row r="111" spans="1:25" ht="24" x14ac:dyDescent="0.25">
      <c r="A111" s="1020"/>
      <c r="B111" s="1021"/>
      <c r="C111" s="976" t="s">
        <v>454</v>
      </c>
      <c r="D111" s="953" t="s">
        <v>385</v>
      </c>
      <c r="E111" s="1032">
        <v>32.5</v>
      </c>
      <c r="F111" s="965">
        <v>7</v>
      </c>
      <c r="G111" s="965">
        <v>7</v>
      </c>
      <c r="H111" s="955">
        <v>0</v>
      </c>
      <c r="I111" s="1033">
        <v>0.5</v>
      </c>
      <c r="J111" s="960">
        <v>0</v>
      </c>
      <c r="K111" s="960">
        <v>0</v>
      </c>
      <c r="L111" s="955">
        <v>0</v>
      </c>
      <c r="M111" s="1028">
        <v>0</v>
      </c>
      <c r="N111" s="1034"/>
      <c r="O111" s="1034"/>
      <c r="P111" s="1035"/>
      <c r="Q111" s="1034"/>
      <c r="R111" s="1034"/>
      <c r="S111" s="948"/>
      <c r="T111" s="948"/>
      <c r="U111" s="948"/>
      <c r="V111" s="948"/>
      <c r="W111" s="948"/>
      <c r="X111" s="948"/>
      <c r="Y111" s="948"/>
    </row>
    <row r="112" spans="1:25" ht="24" x14ac:dyDescent="0.25">
      <c r="A112" s="1020"/>
      <c r="B112" s="1021"/>
      <c r="C112" s="1021"/>
      <c r="D112" s="953" t="s">
        <v>386</v>
      </c>
      <c r="E112" s="1026">
        <v>160932505</v>
      </c>
      <c r="F112" s="997">
        <v>306531159.39999998</v>
      </c>
      <c r="G112" s="997">
        <v>313328849.32999998</v>
      </c>
      <c r="H112" s="955">
        <v>321221608.32999998</v>
      </c>
      <c r="I112" s="955">
        <v>302149264.16666698</v>
      </c>
      <c r="J112" s="997">
        <v>42715000</v>
      </c>
      <c r="K112" s="997">
        <v>49302533.329999998</v>
      </c>
      <c r="L112" s="955">
        <v>63644866.670000002</v>
      </c>
      <c r="M112" s="955">
        <v>93769817.833333299</v>
      </c>
      <c r="N112" s="1036"/>
      <c r="O112" s="1034"/>
      <c r="P112" s="1035"/>
      <c r="Q112" s="1034"/>
      <c r="R112" s="1034"/>
      <c r="S112" s="1031"/>
      <c r="T112" s="1031"/>
      <c r="U112" s="1031"/>
      <c r="V112" s="1031"/>
      <c r="W112" s="1031"/>
      <c r="X112" s="1031"/>
      <c r="Y112" s="1031"/>
    </row>
    <row r="113" spans="1:25" ht="24" x14ac:dyDescent="0.25">
      <c r="A113" s="1020"/>
      <c r="B113" s="1021"/>
      <c r="C113" s="1021"/>
      <c r="D113" s="953" t="s">
        <v>387</v>
      </c>
      <c r="E113" s="936">
        <v>0</v>
      </c>
      <c r="F113" s="965">
        <v>0</v>
      </c>
      <c r="G113" s="965">
        <v>0</v>
      </c>
      <c r="H113" s="960">
        <v>0</v>
      </c>
      <c r="I113" s="1028">
        <v>0</v>
      </c>
      <c r="J113" s="960">
        <v>0</v>
      </c>
      <c r="K113" s="960">
        <v>0</v>
      </c>
      <c r="L113" s="960">
        <v>0</v>
      </c>
      <c r="M113" s="1028">
        <v>0</v>
      </c>
      <c r="N113" s="1037"/>
      <c r="O113" s="1034"/>
      <c r="P113" s="1035"/>
      <c r="Q113" s="1034"/>
      <c r="R113" s="1034"/>
      <c r="S113" s="1031"/>
      <c r="T113" s="1031"/>
      <c r="U113" s="1031"/>
      <c r="V113" s="1031"/>
      <c r="W113" s="1031"/>
      <c r="X113" s="1031"/>
      <c r="Y113" s="1031"/>
    </row>
    <row r="114" spans="1:25" ht="36" x14ac:dyDescent="0.25">
      <c r="A114" s="1020"/>
      <c r="B114" s="1021"/>
      <c r="C114" s="1021"/>
      <c r="D114" s="978" t="s">
        <v>388</v>
      </c>
      <c r="E114" s="1038">
        <v>0</v>
      </c>
      <c r="F114" s="1039">
        <v>0</v>
      </c>
      <c r="G114" s="1039">
        <v>0</v>
      </c>
      <c r="H114" s="1040">
        <v>0</v>
      </c>
      <c r="I114" s="960">
        <v>0</v>
      </c>
      <c r="J114" s="960">
        <v>0</v>
      </c>
      <c r="K114" s="960">
        <v>0</v>
      </c>
      <c r="L114" s="960">
        <v>0</v>
      </c>
      <c r="M114" s="960">
        <v>0</v>
      </c>
      <c r="N114" s="1037"/>
      <c r="O114" s="1034"/>
      <c r="P114" s="1035"/>
      <c r="Q114" s="1034"/>
      <c r="R114" s="1034"/>
      <c r="S114" s="1031"/>
      <c r="T114" s="1031"/>
      <c r="U114" s="1031"/>
      <c r="V114" s="1031"/>
      <c r="W114" s="1031"/>
      <c r="X114" s="1031"/>
      <c r="Y114" s="1031"/>
    </row>
    <row r="115" spans="1:25" ht="24" x14ac:dyDescent="0.25">
      <c r="A115" s="1020"/>
      <c r="B115" s="1041"/>
      <c r="C115" s="951" t="s">
        <v>453</v>
      </c>
      <c r="D115" s="953" t="s">
        <v>385</v>
      </c>
      <c r="E115" s="1042">
        <v>360</v>
      </c>
      <c r="F115" s="955">
        <v>445</v>
      </c>
      <c r="G115" s="955">
        <v>445</v>
      </c>
      <c r="H115" s="962">
        <v>408</v>
      </c>
      <c r="I115" s="1043">
        <v>408</v>
      </c>
      <c r="J115" s="955">
        <v>315</v>
      </c>
      <c r="K115" s="955">
        <v>318</v>
      </c>
      <c r="L115" s="962">
        <v>318</v>
      </c>
      <c r="M115" s="1043">
        <v>408</v>
      </c>
      <c r="N115" s="1018" t="s">
        <v>452</v>
      </c>
      <c r="O115" s="1018" t="s">
        <v>451</v>
      </c>
      <c r="P115" s="1018" t="s">
        <v>451</v>
      </c>
      <c r="Q115" s="1018" t="s">
        <v>451</v>
      </c>
      <c r="R115" s="1018" t="s">
        <v>451</v>
      </c>
      <c r="S115" s="1027">
        <v>462433</v>
      </c>
      <c r="T115" s="1027">
        <v>449074</v>
      </c>
      <c r="U115" s="1044"/>
      <c r="V115" s="1018" t="s">
        <v>413</v>
      </c>
      <c r="W115" s="1018" t="s">
        <v>413</v>
      </c>
      <c r="X115" s="1018" t="s">
        <v>413</v>
      </c>
      <c r="Y115" s="1027">
        <v>911507</v>
      </c>
    </row>
    <row r="116" spans="1:25" ht="24" x14ac:dyDescent="0.25">
      <c r="A116" s="1020"/>
      <c r="B116" s="1041"/>
      <c r="C116" s="951"/>
      <c r="D116" s="953" t="s">
        <v>386</v>
      </c>
      <c r="E116" s="898">
        <v>9471492010</v>
      </c>
      <c r="F116" s="956">
        <v>9479640957</v>
      </c>
      <c r="G116" s="956">
        <v>9381957242</v>
      </c>
      <c r="H116" s="997">
        <v>9319527942</v>
      </c>
      <c r="I116" s="955">
        <v>9282375408</v>
      </c>
      <c r="J116" s="997">
        <v>911029864</v>
      </c>
      <c r="K116" s="997">
        <v>1582408515.5</v>
      </c>
      <c r="L116" s="997">
        <v>4401043442</v>
      </c>
      <c r="M116" s="955">
        <v>7997243428.5</v>
      </c>
      <c r="N116" s="1018"/>
      <c r="O116" s="1018"/>
      <c r="P116" s="1018"/>
      <c r="Q116" s="1018"/>
      <c r="R116" s="1018"/>
      <c r="S116" s="1027"/>
      <c r="T116" s="1027"/>
      <c r="U116" s="1044"/>
      <c r="V116" s="1018"/>
      <c r="W116" s="1018"/>
      <c r="X116" s="1018"/>
      <c r="Y116" s="1027"/>
    </row>
    <row r="117" spans="1:25" ht="24" x14ac:dyDescent="0.25">
      <c r="A117" s="1020"/>
      <c r="B117" s="1041"/>
      <c r="C117" s="951"/>
      <c r="D117" s="953" t="s">
        <v>387</v>
      </c>
      <c r="E117" s="903">
        <v>160</v>
      </c>
      <c r="F117" s="936">
        <v>0</v>
      </c>
      <c r="G117" s="936">
        <v>0</v>
      </c>
      <c r="H117" s="962">
        <v>0</v>
      </c>
      <c r="I117" s="1028">
        <v>0</v>
      </c>
      <c r="J117" s="955">
        <v>0</v>
      </c>
      <c r="K117" s="955">
        <v>0</v>
      </c>
      <c r="L117" s="962">
        <v>0</v>
      </c>
      <c r="M117" s="1028">
        <v>0</v>
      </c>
      <c r="N117" s="1018"/>
      <c r="O117" s="1018"/>
      <c r="P117" s="1018"/>
      <c r="Q117" s="1018"/>
      <c r="R117" s="1018"/>
      <c r="S117" s="1027"/>
      <c r="T117" s="1027"/>
      <c r="U117" s="1044"/>
      <c r="V117" s="1018"/>
      <c r="W117" s="1018"/>
      <c r="X117" s="1018"/>
      <c r="Y117" s="1027"/>
    </row>
    <row r="118" spans="1:25" ht="36.75" thickBot="1" x14ac:dyDescent="0.3">
      <c r="A118" s="1020"/>
      <c r="B118" s="1041"/>
      <c r="C118" s="976"/>
      <c r="D118" s="978" t="s">
        <v>388</v>
      </c>
      <c r="E118" s="909">
        <v>1082028253.0833333</v>
      </c>
      <c r="F118" s="1039">
        <v>1082028252</v>
      </c>
      <c r="G118" s="1039">
        <v>1082028252</v>
      </c>
      <c r="H118" s="981">
        <v>1082028252</v>
      </c>
      <c r="I118" s="981" t="e">
        <v>#VALUE!</v>
      </c>
      <c r="J118" s="1045">
        <v>646039121</v>
      </c>
      <c r="K118" s="1045">
        <v>1035510215</v>
      </c>
      <c r="L118" s="981">
        <v>1053257848</v>
      </c>
      <c r="M118" s="955">
        <v>1075607587.2097571</v>
      </c>
      <c r="N118" s="1018"/>
      <c r="O118" s="1018"/>
      <c r="P118" s="1018"/>
      <c r="Q118" s="1018"/>
      <c r="R118" s="1018"/>
      <c r="S118" s="1027"/>
      <c r="T118" s="1027"/>
      <c r="U118" s="1044"/>
      <c r="V118" s="1018"/>
      <c r="W118" s="1018"/>
      <c r="X118" s="1018"/>
      <c r="Y118" s="1027"/>
    </row>
    <row r="119" spans="1:25" ht="24" x14ac:dyDescent="0.25">
      <c r="A119" s="1046">
        <v>8</v>
      </c>
      <c r="B119" s="1047" t="s">
        <v>98</v>
      </c>
      <c r="C119" s="1048" t="s">
        <v>450</v>
      </c>
      <c r="D119" s="915" t="s">
        <v>385</v>
      </c>
      <c r="E119" s="988">
        <v>40.6</v>
      </c>
      <c r="F119" s="1049">
        <v>40.6</v>
      </c>
      <c r="G119" s="1049">
        <v>40.6</v>
      </c>
      <c r="H119" s="1008">
        <v>40.6</v>
      </c>
      <c r="I119" s="1050">
        <v>40.6</v>
      </c>
      <c r="J119" s="1049">
        <v>33.6</v>
      </c>
      <c r="K119" s="1049">
        <v>33.6</v>
      </c>
      <c r="L119" s="1050">
        <v>33.6</v>
      </c>
      <c r="M119" s="1050">
        <v>33.6</v>
      </c>
      <c r="N119" s="1051" t="s">
        <v>393</v>
      </c>
      <c r="O119" s="1051" t="s">
        <v>449</v>
      </c>
      <c r="P119" s="1051" t="s">
        <v>448</v>
      </c>
      <c r="Q119" s="1051" t="s">
        <v>447</v>
      </c>
      <c r="R119" s="1051" t="s">
        <v>446</v>
      </c>
      <c r="S119" s="1052">
        <v>130108</v>
      </c>
      <c r="T119" s="1052">
        <v>125005</v>
      </c>
      <c r="U119" s="1053"/>
      <c r="V119" s="1051" t="s">
        <v>413</v>
      </c>
      <c r="W119" s="1051" t="s">
        <v>413</v>
      </c>
      <c r="X119" s="1051" t="s">
        <v>413</v>
      </c>
      <c r="Y119" s="1054">
        <v>255113</v>
      </c>
    </row>
    <row r="120" spans="1:25" ht="24" x14ac:dyDescent="0.25">
      <c r="A120" s="950"/>
      <c r="B120" s="995"/>
      <c r="C120" s="1055"/>
      <c r="D120" s="918" t="s">
        <v>386</v>
      </c>
      <c r="E120" s="932">
        <v>261351000</v>
      </c>
      <c r="F120" s="1056">
        <v>261351000</v>
      </c>
      <c r="G120" s="1056">
        <v>302688500</v>
      </c>
      <c r="H120" s="996">
        <v>302688500</v>
      </c>
      <c r="I120" s="900">
        <v>301032000</v>
      </c>
      <c r="J120" s="1057">
        <v>18624000</v>
      </c>
      <c r="K120" s="1057">
        <v>18624000</v>
      </c>
      <c r="L120" s="996">
        <v>76537000</v>
      </c>
      <c r="M120" s="900">
        <v>301032000</v>
      </c>
      <c r="N120" s="952"/>
      <c r="O120" s="952"/>
      <c r="P120" s="952"/>
      <c r="Q120" s="952"/>
      <c r="R120" s="952"/>
      <c r="S120" s="952"/>
      <c r="T120" s="952"/>
      <c r="U120" s="1053"/>
      <c r="V120" s="952"/>
      <c r="W120" s="952"/>
      <c r="X120" s="952"/>
      <c r="Y120" s="1058"/>
    </row>
    <row r="121" spans="1:25" ht="24" x14ac:dyDescent="0.25">
      <c r="A121" s="950"/>
      <c r="B121" s="995"/>
      <c r="C121" s="1055"/>
      <c r="D121" s="918" t="s">
        <v>387</v>
      </c>
      <c r="E121" s="903">
        <v>6</v>
      </c>
      <c r="F121" s="1059">
        <v>0</v>
      </c>
      <c r="G121" s="1059">
        <v>0</v>
      </c>
      <c r="H121" s="962">
        <v>0</v>
      </c>
      <c r="I121" s="1060">
        <v>0</v>
      </c>
      <c r="J121" s="1061">
        <v>0</v>
      </c>
      <c r="K121" s="1061">
        <v>0</v>
      </c>
      <c r="L121" s="1060">
        <v>0</v>
      </c>
      <c r="M121" s="1060">
        <v>0</v>
      </c>
      <c r="N121" s="952"/>
      <c r="O121" s="952"/>
      <c r="P121" s="952"/>
      <c r="Q121" s="952"/>
      <c r="R121" s="952"/>
      <c r="S121" s="952"/>
      <c r="T121" s="952"/>
      <c r="U121" s="1053"/>
      <c r="V121" s="952"/>
      <c r="W121" s="952"/>
      <c r="X121" s="952"/>
      <c r="Y121" s="1058"/>
    </row>
    <row r="122" spans="1:25" ht="36.75" thickBot="1" x14ac:dyDescent="0.3">
      <c r="A122" s="1000"/>
      <c r="B122" s="1001"/>
      <c r="C122" s="1062"/>
      <c r="D122" s="922" t="s">
        <v>388</v>
      </c>
      <c r="E122" s="923">
        <v>211838202</v>
      </c>
      <c r="F122" s="1063">
        <v>211838202</v>
      </c>
      <c r="G122" s="1063">
        <v>211838202</v>
      </c>
      <c r="H122" s="1005">
        <v>211838202</v>
      </c>
      <c r="I122" s="911">
        <v>211838202</v>
      </c>
      <c r="J122" s="1064">
        <v>63783850</v>
      </c>
      <c r="K122" s="1064">
        <v>137474480</v>
      </c>
      <c r="L122" s="1005">
        <v>146043252</v>
      </c>
      <c r="M122" s="1005">
        <v>197217102</v>
      </c>
      <c r="N122" s="1002"/>
      <c r="O122" s="1002"/>
      <c r="P122" s="1002"/>
      <c r="Q122" s="1002"/>
      <c r="R122" s="1002"/>
      <c r="S122" s="1002"/>
      <c r="T122" s="1002"/>
      <c r="U122" s="1065"/>
      <c r="V122" s="1002"/>
      <c r="W122" s="1002"/>
      <c r="X122" s="1002"/>
      <c r="Y122" s="1066"/>
    </row>
    <row r="123" spans="1:25" ht="24" x14ac:dyDescent="0.25">
      <c r="A123" s="1067">
        <v>9</v>
      </c>
      <c r="B123" s="1068" t="s">
        <v>445</v>
      </c>
      <c r="C123" s="895" t="s">
        <v>556</v>
      </c>
      <c r="D123" s="1069" t="s">
        <v>385</v>
      </c>
      <c r="E123" s="889">
        <v>60</v>
      </c>
      <c r="F123" s="891">
        <v>44.67</v>
      </c>
      <c r="G123" s="891">
        <v>44.67</v>
      </c>
      <c r="H123" s="1008">
        <v>44.67</v>
      </c>
      <c r="I123" s="1070">
        <v>44.67</v>
      </c>
      <c r="J123" s="891">
        <v>0.16</v>
      </c>
      <c r="K123" s="891">
        <v>0.48</v>
      </c>
      <c r="L123" s="1050">
        <v>1.58</v>
      </c>
      <c r="M123" s="1070">
        <v>3.64</v>
      </c>
      <c r="N123" s="1051" t="s">
        <v>444</v>
      </c>
      <c r="O123" s="1051" t="s">
        <v>439</v>
      </c>
      <c r="P123" s="1051" t="s">
        <v>439</v>
      </c>
      <c r="Q123" s="1051" t="s">
        <v>443</v>
      </c>
      <c r="R123" s="1051" t="s">
        <v>439</v>
      </c>
      <c r="S123" s="1052" t="s">
        <v>438</v>
      </c>
      <c r="T123" s="1052" t="s">
        <v>438</v>
      </c>
      <c r="U123" s="1053"/>
      <c r="V123" s="1051" t="s">
        <v>413</v>
      </c>
      <c r="W123" s="1051" t="s">
        <v>413</v>
      </c>
      <c r="X123" s="1051" t="s">
        <v>413</v>
      </c>
      <c r="Y123" s="1054" t="s">
        <v>442</v>
      </c>
    </row>
    <row r="124" spans="1:25" ht="24" x14ac:dyDescent="0.25">
      <c r="A124" s="950"/>
      <c r="B124" s="995"/>
      <c r="C124" s="895"/>
      <c r="D124" s="918" t="s">
        <v>386</v>
      </c>
      <c r="E124" s="932">
        <v>1860257000</v>
      </c>
      <c r="F124" s="1056">
        <v>1860257000</v>
      </c>
      <c r="G124" s="1056">
        <v>1836868000</v>
      </c>
      <c r="H124" s="996">
        <v>1831892077</v>
      </c>
      <c r="I124" s="900">
        <v>1887596077</v>
      </c>
      <c r="J124" s="900">
        <v>66084000</v>
      </c>
      <c r="K124" s="900">
        <v>101169077</v>
      </c>
      <c r="L124" s="900">
        <v>131754077</v>
      </c>
      <c r="M124" s="900">
        <v>1886841077</v>
      </c>
      <c r="N124" s="952"/>
      <c r="O124" s="952"/>
      <c r="P124" s="952"/>
      <c r="Q124" s="952"/>
      <c r="R124" s="952"/>
      <c r="S124" s="952"/>
      <c r="T124" s="952"/>
      <c r="U124" s="1053"/>
      <c r="V124" s="952"/>
      <c r="W124" s="952"/>
      <c r="X124" s="952"/>
      <c r="Y124" s="1058"/>
    </row>
    <row r="125" spans="1:25" ht="24" x14ac:dyDescent="0.25">
      <c r="A125" s="950"/>
      <c r="B125" s="995"/>
      <c r="C125" s="895"/>
      <c r="D125" s="918" t="s">
        <v>387</v>
      </c>
      <c r="E125" s="903">
        <v>61.9</v>
      </c>
      <c r="F125" s="891">
        <v>77.2</v>
      </c>
      <c r="G125" s="891">
        <v>77.2</v>
      </c>
      <c r="H125" s="1011">
        <v>77.2</v>
      </c>
      <c r="I125" s="1070">
        <v>77.2</v>
      </c>
      <c r="J125" s="891">
        <v>4.88</v>
      </c>
      <c r="K125" s="891">
        <v>10</v>
      </c>
      <c r="L125" s="1070">
        <v>18.32</v>
      </c>
      <c r="M125" s="1070">
        <v>33.200000000000003</v>
      </c>
      <c r="N125" s="952"/>
      <c r="O125" s="952"/>
      <c r="P125" s="952"/>
      <c r="Q125" s="952"/>
      <c r="R125" s="952"/>
      <c r="S125" s="952"/>
      <c r="T125" s="952"/>
      <c r="U125" s="1053"/>
      <c r="V125" s="952"/>
      <c r="W125" s="952"/>
      <c r="X125" s="952"/>
      <c r="Y125" s="1058"/>
    </row>
    <row r="126" spans="1:25" ht="36.75" thickBot="1" x14ac:dyDescent="0.3">
      <c r="A126" s="1000"/>
      <c r="B126" s="1001"/>
      <c r="C126" s="906"/>
      <c r="D126" s="922" t="s">
        <v>388</v>
      </c>
      <c r="E126" s="903">
        <v>1469796490</v>
      </c>
      <c r="F126" s="1004">
        <v>1469796490</v>
      </c>
      <c r="G126" s="1004">
        <v>1469796490</v>
      </c>
      <c r="H126" s="1005">
        <v>1469796490</v>
      </c>
      <c r="I126" s="911">
        <v>1469796490</v>
      </c>
      <c r="J126" s="1064">
        <v>39049724</v>
      </c>
      <c r="K126" s="1064">
        <v>1456532191</v>
      </c>
      <c r="L126" s="1005">
        <v>1469796490</v>
      </c>
      <c r="M126" s="1005">
        <v>1469796490</v>
      </c>
      <c r="N126" s="977"/>
      <c r="O126" s="977"/>
      <c r="P126" s="977"/>
      <c r="Q126" s="977"/>
      <c r="R126" s="977"/>
      <c r="S126" s="977"/>
      <c r="T126" s="977"/>
      <c r="U126" s="1065"/>
      <c r="V126" s="977"/>
      <c r="W126" s="977"/>
      <c r="X126" s="977"/>
      <c r="Y126" s="1071"/>
    </row>
    <row r="127" spans="1:25" ht="24" x14ac:dyDescent="0.25">
      <c r="A127" s="1046">
        <v>10</v>
      </c>
      <c r="B127" s="1047" t="s">
        <v>100</v>
      </c>
      <c r="C127" s="895" t="s">
        <v>441</v>
      </c>
      <c r="D127" s="915" t="s">
        <v>385</v>
      </c>
      <c r="E127" s="1072">
        <v>0.35</v>
      </c>
      <c r="F127" s="1072">
        <v>0.25850000000000001</v>
      </c>
      <c r="G127" s="1072">
        <v>0.25850000000000001</v>
      </c>
      <c r="H127" s="1072">
        <v>0.25850000000000001</v>
      </c>
      <c r="I127" s="1073">
        <v>0.25850000000000001</v>
      </c>
      <c r="J127" s="1011">
        <v>0</v>
      </c>
      <c r="K127" s="1011">
        <v>0</v>
      </c>
      <c r="L127" s="1050">
        <v>0</v>
      </c>
      <c r="M127" s="1050">
        <v>0</v>
      </c>
      <c r="N127" s="887" t="s">
        <v>418</v>
      </c>
      <c r="O127" s="887" t="s">
        <v>439</v>
      </c>
      <c r="P127" s="887" t="s">
        <v>439</v>
      </c>
      <c r="Q127" s="887" t="s">
        <v>440</v>
      </c>
      <c r="R127" s="887" t="s">
        <v>439</v>
      </c>
      <c r="S127" s="1074" t="s">
        <v>438</v>
      </c>
      <c r="T127" s="1074" t="s">
        <v>438</v>
      </c>
      <c r="U127" s="1075"/>
      <c r="V127" s="887" t="s">
        <v>413</v>
      </c>
      <c r="W127" s="887" t="s">
        <v>413</v>
      </c>
      <c r="X127" s="887" t="s">
        <v>413</v>
      </c>
      <c r="Y127" s="1076" t="s">
        <v>437</v>
      </c>
    </row>
    <row r="128" spans="1:25" ht="24" x14ac:dyDescent="0.25">
      <c r="A128" s="950"/>
      <c r="B128" s="995"/>
      <c r="C128" s="895"/>
      <c r="D128" s="918" t="s">
        <v>386</v>
      </c>
      <c r="E128" s="932">
        <v>1553036000</v>
      </c>
      <c r="F128" s="932">
        <v>1553036000</v>
      </c>
      <c r="G128" s="932">
        <v>1621761458</v>
      </c>
      <c r="H128" s="996">
        <v>1621761458</v>
      </c>
      <c r="I128" s="900">
        <v>1503657458</v>
      </c>
      <c r="J128" s="972">
        <v>72075844</v>
      </c>
      <c r="K128" s="972">
        <v>124794923.5</v>
      </c>
      <c r="L128" s="996">
        <v>197919076</v>
      </c>
      <c r="M128" s="900">
        <v>1487006760.5</v>
      </c>
      <c r="N128" s="952"/>
      <c r="O128" s="952"/>
      <c r="P128" s="952"/>
      <c r="Q128" s="952"/>
      <c r="R128" s="952"/>
      <c r="S128" s="952"/>
      <c r="T128" s="952"/>
      <c r="U128" s="1053"/>
      <c r="V128" s="952"/>
      <c r="W128" s="952"/>
      <c r="X128" s="952"/>
      <c r="Y128" s="1058"/>
    </row>
    <row r="129" spans="1:25" ht="24" x14ac:dyDescent="0.25">
      <c r="A129" s="950"/>
      <c r="B129" s="995"/>
      <c r="C129" s="895"/>
      <c r="D129" s="918" t="s">
        <v>387</v>
      </c>
      <c r="E129" s="1077">
        <v>0.1085</v>
      </c>
      <c r="F129" s="1077">
        <v>0.2</v>
      </c>
      <c r="G129" s="1077">
        <v>0.2</v>
      </c>
      <c r="H129" s="1077">
        <v>0.2</v>
      </c>
      <c r="I129" s="1078">
        <v>0.2</v>
      </c>
      <c r="J129" s="1078">
        <v>6.1199999999999997E-2</v>
      </c>
      <c r="K129" s="1078">
        <v>3.2000000000000002E-3</v>
      </c>
      <c r="L129" s="1078">
        <v>0.13569999999999999</v>
      </c>
      <c r="M129" s="1078">
        <v>0.13569999999999999</v>
      </c>
      <c r="N129" s="952"/>
      <c r="O129" s="952"/>
      <c r="P129" s="952"/>
      <c r="Q129" s="952"/>
      <c r="R129" s="952"/>
      <c r="S129" s="952"/>
      <c r="T129" s="952"/>
      <c r="U129" s="1053"/>
      <c r="V129" s="952"/>
      <c r="W129" s="952"/>
      <c r="X129" s="952"/>
      <c r="Y129" s="1058"/>
    </row>
    <row r="130" spans="1:25" ht="36.75" thickBot="1" x14ac:dyDescent="0.3">
      <c r="A130" s="1000"/>
      <c r="B130" s="1001"/>
      <c r="C130" s="906"/>
      <c r="D130" s="922" t="s">
        <v>388</v>
      </c>
      <c r="E130" s="903">
        <v>485081534</v>
      </c>
      <c r="F130" s="903">
        <v>493661534</v>
      </c>
      <c r="G130" s="903">
        <v>493661534</v>
      </c>
      <c r="H130" s="1005">
        <v>493661534</v>
      </c>
      <c r="I130" s="911">
        <v>485367534</v>
      </c>
      <c r="J130" s="1079">
        <v>221670027</v>
      </c>
      <c r="K130" s="1079">
        <v>263770027</v>
      </c>
      <c r="L130" s="1005">
        <v>402532054</v>
      </c>
      <c r="M130" s="1005">
        <v>402532054</v>
      </c>
      <c r="N130" s="1002"/>
      <c r="O130" s="977"/>
      <c r="P130" s="977"/>
      <c r="Q130" s="1002"/>
      <c r="R130" s="977"/>
      <c r="S130" s="1002"/>
      <c r="T130" s="1002"/>
      <c r="U130" s="1065"/>
      <c r="V130" s="1002"/>
      <c r="W130" s="1002"/>
      <c r="X130" s="1002"/>
      <c r="Y130" s="1066"/>
    </row>
    <row r="131" spans="1:25" ht="24" x14ac:dyDescent="0.25">
      <c r="A131" s="1046">
        <v>11</v>
      </c>
      <c r="B131" s="1047" t="s">
        <v>101</v>
      </c>
      <c r="C131" s="886" t="s">
        <v>436</v>
      </c>
      <c r="D131" s="915" t="s">
        <v>385</v>
      </c>
      <c r="E131" s="988">
        <v>2</v>
      </c>
      <c r="F131" s="988">
        <v>2</v>
      </c>
      <c r="G131" s="988">
        <v>1.9</v>
      </c>
      <c r="H131" s="1008">
        <v>1.9</v>
      </c>
      <c r="I131" s="1050">
        <v>1.9</v>
      </c>
      <c r="J131" s="1080">
        <v>0.96</v>
      </c>
      <c r="K131" s="1080">
        <v>1.2</v>
      </c>
      <c r="L131" s="1050">
        <v>1.2</v>
      </c>
      <c r="M131" s="1050">
        <v>1.9</v>
      </c>
      <c r="N131" s="1081" t="s">
        <v>435</v>
      </c>
      <c r="O131" s="1081" t="s">
        <v>557</v>
      </c>
      <c r="P131" s="1081" t="s">
        <v>558</v>
      </c>
      <c r="Q131" s="1081" t="s">
        <v>434</v>
      </c>
      <c r="R131" s="1081" t="s">
        <v>433</v>
      </c>
      <c r="S131" s="1082">
        <v>1304673</v>
      </c>
      <c r="T131" s="1082">
        <v>1253509</v>
      </c>
      <c r="U131" s="1083"/>
      <c r="V131" s="1081" t="s">
        <v>413</v>
      </c>
      <c r="W131" s="1081" t="s">
        <v>413</v>
      </c>
      <c r="X131" s="1081" t="s">
        <v>413</v>
      </c>
      <c r="Y131" s="1076">
        <v>2558182</v>
      </c>
    </row>
    <row r="132" spans="1:25" ht="24" x14ac:dyDescent="0.25">
      <c r="A132" s="950"/>
      <c r="B132" s="995"/>
      <c r="C132" s="895"/>
      <c r="D132" s="918" t="s">
        <v>386</v>
      </c>
      <c r="E132" s="932">
        <v>330729000</v>
      </c>
      <c r="F132" s="932">
        <v>330729000</v>
      </c>
      <c r="G132" s="932">
        <v>472360000</v>
      </c>
      <c r="H132" s="996">
        <v>472360000</v>
      </c>
      <c r="I132" s="900">
        <v>454578000</v>
      </c>
      <c r="J132" s="972">
        <v>42888000</v>
      </c>
      <c r="K132" s="972">
        <v>92888000</v>
      </c>
      <c r="L132" s="996">
        <v>186198000</v>
      </c>
      <c r="M132" s="900">
        <v>454557290</v>
      </c>
      <c r="N132" s="1084"/>
      <c r="O132" s="1084"/>
      <c r="P132" s="1084"/>
      <c r="Q132" s="1084"/>
      <c r="R132" s="1084"/>
      <c r="S132" s="998"/>
      <c r="T132" s="998"/>
      <c r="U132" s="1085"/>
      <c r="V132" s="998"/>
      <c r="W132" s="998"/>
      <c r="X132" s="998"/>
      <c r="Y132" s="1058"/>
    </row>
    <row r="133" spans="1:25" ht="24" x14ac:dyDescent="0.25">
      <c r="A133" s="950"/>
      <c r="B133" s="995"/>
      <c r="C133" s="895"/>
      <c r="D133" s="918" t="s">
        <v>387</v>
      </c>
      <c r="E133" s="903">
        <v>0.1</v>
      </c>
      <c r="F133" s="903">
        <v>0</v>
      </c>
      <c r="G133" s="903">
        <v>0</v>
      </c>
      <c r="H133" s="962">
        <v>0</v>
      </c>
      <c r="I133" s="1086">
        <v>0</v>
      </c>
      <c r="J133" s="1087">
        <v>0</v>
      </c>
      <c r="K133" s="1087">
        <v>0</v>
      </c>
      <c r="L133" s="1060">
        <v>0</v>
      </c>
      <c r="M133" s="1060">
        <v>0</v>
      </c>
      <c r="N133" s="1084"/>
      <c r="O133" s="1084"/>
      <c r="P133" s="1084"/>
      <c r="Q133" s="1084"/>
      <c r="R133" s="1084"/>
      <c r="S133" s="998"/>
      <c r="T133" s="998"/>
      <c r="U133" s="1085"/>
      <c r="V133" s="998"/>
      <c r="W133" s="998"/>
      <c r="X133" s="998"/>
      <c r="Y133" s="1058"/>
    </row>
    <row r="134" spans="1:25" ht="36.75" thickBot="1" x14ac:dyDescent="0.3">
      <c r="A134" s="1000"/>
      <c r="B134" s="1001"/>
      <c r="C134" s="906"/>
      <c r="D134" s="922" t="s">
        <v>388</v>
      </c>
      <c r="E134" s="1088">
        <v>103935187</v>
      </c>
      <c r="F134" s="1088">
        <v>103935187</v>
      </c>
      <c r="G134" s="1088">
        <v>103935187</v>
      </c>
      <c r="H134" s="1005">
        <v>103925487</v>
      </c>
      <c r="I134" s="911">
        <v>103925487</v>
      </c>
      <c r="J134" s="1089">
        <v>27300071</v>
      </c>
      <c r="K134" s="1089">
        <v>91724754</v>
      </c>
      <c r="L134" s="1005">
        <v>97794254</v>
      </c>
      <c r="M134" s="1005">
        <v>97794254</v>
      </c>
      <c r="N134" s="1090"/>
      <c r="O134" s="1090"/>
      <c r="P134" s="1090"/>
      <c r="Q134" s="1090"/>
      <c r="R134" s="1090"/>
      <c r="S134" s="1091"/>
      <c r="T134" s="1091"/>
      <c r="U134" s="1092"/>
      <c r="V134" s="1091"/>
      <c r="W134" s="1091"/>
      <c r="X134" s="1091"/>
      <c r="Y134" s="1066"/>
    </row>
    <row r="135" spans="1:25" ht="24" x14ac:dyDescent="0.25">
      <c r="A135" s="1093">
        <v>12</v>
      </c>
      <c r="B135" s="1094" t="s">
        <v>432</v>
      </c>
      <c r="C135" s="1095" t="s">
        <v>431</v>
      </c>
      <c r="D135" s="1096" t="s">
        <v>385</v>
      </c>
      <c r="E135" s="1097"/>
      <c r="F135" s="1098"/>
      <c r="G135" s="1098"/>
      <c r="H135" s="1099"/>
      <c r="I135" s="1099"/>
      <c r="J135" s="1099"/>
      <c r="K135" s="1099"/>
      <c r="L135" s="1099"/>
      <c r="M135" s="1099"/>
      <c r="N135" s="1100" t="s">
        <v>428</v>
      </c>
      <c r="O135" s="1100" t="s">
        <v>427</v>
      </c>
      <c r="P135" s="1100" t="s">
        <v>114</v>
      </c>
      <c r="Q135" s="1101" t="s">
        <v>426</v>
      </c>
      <c r="R135" s="1100" t="s">
        <v>425</v>
      </c>
      <c r="S135" s="1102">
        <v>6032.28</v>
      </c>
      <c r="T135" s="1102">
        <v>5795.72</v>
      </c>
      <c r="U135" s="1103"/>
      <c r="V135" s="1101" t="s">
        <v>413</v>
      </c>
      <c r="W135" s="1101" t="s">
        <v>413</v>
      </c>
      <c r="X135" s="1101" t="s">
        <v>413</v>
      </c>
      <c r="Y135" s="1104">
        <v>11828</v>
      </c>
    </row>
    <row r="136" spans="1:25" ht="24" x14ac:dyDescent="0.25">
      <c r="A136" s="1105"/>
      <c r="B136" s="1106"/>
      <c r="C136" s="1107"/>
      <c r="D136" s="1108" t="s">
        <v>386</v>
      </c>
      <c r="E136" s="1109"/>
      <c r="F136" s="1110"/>
      <c r="G136" s="1110"/>
      <c r="H136" s="1111"/>
      <c r="I136" s="1111"/>
      <c r="J136" s="1111"/>
      <c r="K136" s="1111"/>
      <c r="L136" s="1112"/>
      <c r="M136" s="1112"/>
      <c r="N136" s="1113"/>
      <c r="O136" s="1113"/>
      <c r="P136" s="1113"/>
      <c r="Q136" s="1114"/>
      <c r="R136" s="1113"/>
      <c r="S136" s="1115"/>
      <c r="T136" s="1115"/>
      <c r="U136" s="1116"/>
      <c r="V136" s="1114"/>
      <c r="W136" s="1114"/>
      <c r="X136" s="1114"/>
      <c r="Y136" s="1117"/>
    </row>
    <row r="137" spans="1:25" ht="24" x14ac:dyDescent="0.25">
      <c r="A137" s="1105"/>
      <c r="B137" s="1106"/>
      <c r="C137" s="1107"/>
      <c r="D137" s="1108" t="s">
        <v>387</v>
      </c>
      <c r="E137" s="1118"/>
      <c r="F137" s="1119"/>
      <c r="G137" s="1119"/>
      <c r="H137" s="1120"/>
      <c r="I137" s="1120"/>
      <c r="J137" s="1120"/>
      <c r="K137" s="1120"/>
      <c r="L137" s="1120"/>
      <c r="M137" s="1120"/>
      <c r="N137" s="1113"/>
      <c r="O137" s="1113"/>
      <c r="P137" s="1113"/>
      <c r="Q137" s="1114"/>
      <c r="R137" s="1113"/>
      <c r="S137" s="1115"/>
      <c r="T137" s="1115"/>
      <c r="U137" s="1116"/>
      <c r="V137" s="1114"/>
      <c r="W137" s="1114"/>
      <c r="X137" s="1114"/>
      <c r="Y137" s="1117"/>
    </row>
    <row r="138" spans="1:25" ht="36.75" thickBot="1" x14ac:dyDescent="0.3">
      <c r="A138" s="1121"/>
      <c r="B138" s="1122"/>
      <c r="C138" s="1123"/>
      <c r="D138" s="1124" t="s">
        <v>388</v>
      </c>
      <c r="E138" s="1125"/>
      <c r="F138" s="1126"/>
      <c r="G138" s="1126"/>
      <c r="H138" s="1127"/>
      <c r="I138" s="1127"/>
      <c r="J138" s="1127"/>
      <c r="K138" s="1127"/>
      <c r="L138" s="1128"/>
      <c r="M138" s="1128"/>
      <c r="N138" s="1129"/>
      <c r="O138" s="1129"/>
      <c r="P138" s="1129"/>
      <c r="Q138" s="1130"/>
      <c r="R138" s="1129"/>
      <c r="S138" s="1131"/>
      <c r="T138" s="1131"/>
      <c r="U138" s="1132"/>
      <c r="V138" s="1130"/>
      <c r="W138" s="1130"/>
      <c r="X138" s="1130"/>
      <c r="Y138" s="1133"/>
    </row>
    <row r="139" spans="1:25" ht="24" x14ac:dyDescent="0.25">
      <c r="A139" s="1093">
        <v>13</v>
      </c>
      <c r="B139" s="1094" t="s">
        <v>430</v>
      </c>
      <c r="C139" s="1095" t="s">
        <v>429</v>
      </c>
      <c r="D139" s="1096" t="s">
        <v>385</v>
      </c>
      <c r="E139" s="1097"/>
      <c r="F139" s="1098"/>
      <c r="G139" s="1098"/>
      <c r="H139" s="1099"/>
      <c r="I139" s="1099"/>
      <c r="J139" s="1099"/>
      <c r="K139" s="1099"/>
      <c r="L139" s="1099"/>
      <c r="M139" s="1099"/>
      <c r="N139" s="1100" t="s">
        <v>428</v>
      </c>
      <c r="O139" s="1100" t="s">
        <v>427</v>
      </c>
      <c r="P139" s="1100" t="s">
        <v>114</v>
      </c>
      <c r="Q139" s="1101" t="s">
        <v>426</v>
      </c>
      <c r="R139" s="1100" t="s">
        <v>425</v>
      </c>
      <c r="S139" s="1102">
        <v>6032.79</v>
      </c>
      <c r="T139" s="1102">
        <v>5796.21</v>
      </c>
      <c r="U139" s="1134"/>
      <c r="V139" s="1101" t="s">
        <v>413</v>
      </c>
      <c r="W139" s="1101" t="s">
        <v>413</v>
      </c>
      <c r="X139" s="1101" t="s">
        <v>413</v>
      </c>
      <c r="Y139" s="1104">
        <v>11829</v>
      </c>
    </row>
    <row r="140" spans="1:25" ht="24" x14ac:dyDescent="0.25">
      <c r="A140" s="1105"/>
      <c r="B140" s="1106"/>
      <c r="C140" s="1107"/>
      <c r="D140" s="1108" t="s">
        <v>386</v>
      </c>
      <c r="E140" s="1109"/>
      <c r="F140" s="1135"/>
      <c r="G140" s="1109"/>
      <c r="H140" s="1120"/>
      <c r="I140" s="1120"/>
      <c r="J140" s="1111"/>
      <c r="K140" s="1111"/>
      <c r="L140" s="1112"/>
      <c r="M140" s="1112"/>
      <c r="N140" s="1113"/>
      <c r="O140" s="1113"/>
      <c r="P140" s="1113"/>
      <c r="Q140" s="1114"/>
      <c r="R140" s="1113"/>
      <c r="S140" s="1115"/>
      <c r="T140" s="1115"/>
      <c r="U140" s="1136"/>
      <c r="V140" s="1114"/>
      <c r="W140" s="1114"/>
      <c r="X140" s="1114"/>
      <c r="Y140" s="1117"/>
    </row>
    <row r="141" spans="1:25" ht="24" x14ac:dyDescent="0.25">
      <c r="A141" s="1105"/>
      <c r="B141" s="1106"/>
      <c r="C141" s="1107"/>
      <c r="D141" s="1108" t="s">
        <v>387</v>
      </c>
      <c r="E141" s="1118"/>
      <c r="F141" s="1137"/>
      <c r="G141" s="1119"/>
      <c r="H141" s="1120"/>
      <c r="I141" s="1120"/>
      <c r="J141" s="1120"/>
      <c r="K141" s="1120"/>
      <c r="L141" s="1120"/>
      <c r="M141" s="1120"/>
      <c r="N141" s="1113"/>
      <c r="O141" s="1113"/>
      <c r="P141" s="1113"/>
      <c r="Q141" s="1114"/>
      <c r="R141" s="1113"/>
      <c r="S141" s="1115"/>
      <c r="T141" s="1115"/>
      <c r="U141" s="1136"/>
      <c r="V141" s="1114"/>
      <c r="W141" s="1114"/>
      <c r="X141" s="1114"/>
      <c r="Y141" s="1117"/>
    </row>
    <row r="142" spans="1:25" ht="36.75" thickBot="1" x14ac:dyDescent="0.3">
      <c r="A142" s="1121"/>
      <c r="B142" s="1122"/>
      <c r="C142" s="1123"/>
      <c r="D142" s="1124" t="s">
        <v>388</v>
      </c>
      <c r="E142" s="1125"/>
      <c r="F142" s="1126"/>
      <c r="G142" s="1126"/>
      <c r="H142" s="1138"/>
      <c r="I142" s="1139"/>
      <c r="J142" s="1127"/>
      <c r="K142" s="1127"/>
      <c r="L142" s="1128"/>
      <c r="M142" s="1140"/>
      <c r="N142" s="1129"/>
      <c r="O142" s="1129"/>
      <c r="P142" s="1129"/>
      <c r="Q142" s="1130"/>
      <c r="R142" s="1129"/>
      <c r="S142" s="1131"/>
      <c r="T142" s="1131"/>
      <c r="U142" s="1141"/>
      <c r="V142" s="1130"/>
      <c r="W142" s="1130"/>
      <c r="X142" s="1130"/>
      <c r="Y142" s="1133"/>
    </row>
    <row r="143" spans="1:25" ht="24" x14ac:dyDescent="0.25">
      <c r="A143" s="1014">
        <v>14</v>
      </c>
      <c r="B143" s="1015" t="s">
        <v>104</v>
      </c>
      <c r="C143" s="1015" t="s">
        <v>424</v>
      </c>
      <c r="D143" s="987" t="s">
        <v>385</v>
      </c>
      <c r="E143" s="903">
        <v>0.75</v>
      </c>
      <c r="F143" s="903">
        <v>0.85</v>
      </c>
      <c r="G143" s="903">
        <v>0.75</v>
      </c>
      <c r="H143" s="1142">
        <v>0.75</v>
      </c>
      <c r="I143" s="1143">
        <v>0.75</v>
      </c>
      <c r="J143" s="1144">
        <v>0.5</v>
      </c>
      <c r="K143" s="1144">
        <v>0.57999999999999996</v>
      </c>
      <c r="L143" s="1145">
        <v>0.64</v>
      </c>
      <c r="M143" s="1146">
        <v>0.5</v>
      </c>
      <c r="N143" s="1015" t="s">
        <v>392</v>
      </c>
      <c r="O143" s="1100" t="s">
        <v>423</v>
      </c>
      <c r="P143" s="1100" t="s">
        <v>422</v>
      </c>
      <c r="Q143" s="1147" t="s">
        <v>421</v>
      </c>
      <c r="R143" s="1148" t="s">
        <v>420</v>
      </c>
      <c r="S143" s="1149">
        <v>198396</v>
      </c>
      <c r="T143" s="1149">
        <v>207629</v>
      </c>
      <c r="U143" s="1147" t="s">
        <v>413</v>
      </c>
      <c r="V143" s="1147" t="s">
        <v>413</v>
      </c>
      <c r="W143" s="1147" t="s">
        <v>413</v>
      </c>
      <c r="X143" s="1147" t="s">
        <v>413</v>
      </c>
      <c r="Y143" s="1104">
        <v>406025</v>
      </c>
    </row>
    <row r="144" spans="1:25" ht="24" x14ac:dyDescent="0.25">
      <c r="A144" s="1020"/>
      <c r="B144" s="1021"/>
      <c r="C144" s="1021"/>
      <c r="D144" s="953" t="s">
        <v>386</v>
      </c>
      <c r="E144" s="932">
        <v>119714500</v>
      </c>
      <c r="F144" s="932">
        <v>119714500</v>
      </c>
      <c r="G144" s="932">
        <v>138991750</v>
      </c>
      <c r="H144" s="1150">
        <v>137849000</v>
      </c>
      <c r="I144" s="955">
        <v>120176000</v>
      </c>
      <c r="J144" s="972">
        <v>0</v>
      </c>
      <c r="K144" s="972">
        <v>0</v>
      </c>
      <c r="L144" s="1150">
        <v>18624000</v>
      </c>
      <c r="M144" s="1151">
        <v>112989000</v>
      </c>
      <c r="N144" s="1021"/>
      <c r="O144" s="1113"/>
      <c r="P144" s="1113"/>
      <c r="Q144" s="1152"/>
      <c r="R144" s="1153"/>
      <c r="S144" s="1154"/>
      <c r="T144" s="1154"/>
      <c r="U144" s="1152"/>
      <c r="V144" s="1152"/>
      <c r="W144" s="1152"/>
      <c r="X144" s="1152"/>
      <c r="Y144" s="1117"/>
    </row>
    <row r="145" spans="1:26" ht="24" x14ac:dyDescent="0.25">
      <c r="A145" s="1020"/>
      <c r="B145" s="1021"/>
      <c r="C145" s="1021"/>
      <c r="D145" s="953" t="s">
        <v>387</v>
      </c>
      <c r="E145" s="903">
        <v>0</v>
      </c>
      <c r="F145" s="903">
        <v>0</v>
      </c>
      <c r="G145" s="903">
        <v>0</v>
      </c>
      <c r="H145" s="1142">
        <v>0</v>
      </c>
      <c r="I145" s="1142">
        <v>0</v>
      </c>
      <c r="J145" s="1079">
        <v>0</v>
      </c>
      <c r="K145" s="1079">
        <v>0</v>
      </c>
      <c r="L145" s="1142">
        <v>0</v>
      </c>
      <c r="M145" s="1142">
        <v>0</v>
      </c>
      <c r="N145" s="1021"/>
      <c r="O145" s="1113"/>
      <c r="P145" s="1113"/>
      <c r="Q145" s="1152"/>
      <c r="R145" s="1153"/>
      <c r="S145" s="1154"/>
      <c r="T145" s="1154"/>
      <c r="U145" s="1152"/>
      <c r="V145" s="1152"/>
      <c r="W145" s="1152"/>
      <c r="X145" s="1152"/>
      <c r="Y145" s="1117"/>
      <c r="Z145" s="1155"/>
    </row>
    <row r="146" spans="1:26" ht="36.75" thickBot="1" x14ac:dyDescent="0.3">
      <c r="A146" s="1020"/>
      <c r="B146" s="1021"/>
      <c r="C146" s="1156"/>
      <c r="D146" s="1003" t="s">
        <v>388</v>
      </c>
      <c r="E146" s="1088">
        <v>114505954.5</v>
      </c>
      <c r="F146" s="1088">
        <v>119790954.5</v>
      </c>
      <c r="G146" s="1088">
        <v>119790954.5</v>
      </c>
      <c r="H146" s="1157">
        <v>119790954.5</v>
      </c>
      <c r="I146" s="1157">
        <v>119790954.5</v>
      </c>
      <c r="J146" s="1089">
        <v>13488500</v>
      </c>
      <c r="K146" s="1158">
        <v>110291788</v>
      </c>
      <c r="L146" s="1158" t="s">
        <v>412</v>
      </c>
      <c r="M146" s="1158" t="s">
        <v>412</v>
      </c>
      <c r="N146" s="1156"/>
      <c r="O146" s="1129"/>
      <c r="P146" s="1129"/>
      <c r="Q146" s="1159"/>
      <c r="R146" s="1160"/>
      <c r="S146" s="1161"/>
      <c r="T146" s="1161"/>
      <c r="U146" s="1159"/>
      <c r="V146" s="1159"/>
      <c r="W146" s="1159"/>
      <c r="X146" s="1159"/>
      <c r="Y146" s="1133"/>
      <c r="Z146" s="1155"/>
    </row>
    <row r="147" spans="1:26" ht="24.75" thickBot="1" x14ac:dyDescent="0.3">
      <c r="A147" s="1020"/>
      <c r="B147" s="1021"/>
      <c r="C147" s="1015" t="s">
        <v>419</v>
      </c>
      <c r="D147" s="987" t="s">
        <v>385</v>
      </c>
      <c r="E147" s="903">
        <v>0.75</v>
      </c>
      <c r="F147" s="903">
        <v>0.75</v>
      </c>
      <c r="G147" s="903">
        <v>0.75</v>
      </c>
      <c r="H147" s="1079">
        <v>0.75</v>
      </c>
      <c r="I147" s="1143">
        <v>0.75</v>
      </c>
      <c r="J147" s="1162">
        <v>0.5</v>
      </c>
      <c r="K147" s="1162">
        <v>0.57999999999999996</v>
      </c>
      <c r="L147" s="1158">
        <v>0.64</v>
      </c>
      <c r="M147" s="1163">
        <v>0.51</v>
      </c>
      <c r="N147" s="1015" t="s">
        <v>418</v>
      </c>
      <c r="O147" s="1100" t="s">
        <v>417</v>
      </c>
      <c r="P147" s="1100" t="s">
        <v>416</v>
      </c>
      <c r="Q147" s="1147" t="s">
        <v>415</v>
      </c>
      <c r="R147" s="1148" t="s">
        <v>414</v>
      </c>
      <c r="S147" s="1164">
        <v>64</v>
      </c>
      <c r="T147" s="1164">
        <v>45</v>
      </c>
      <c r="U147" s="1147" t="s">
        <v>413</v>
      </c>
      <c r="V147" s="1147" t="s">
        <v>413</v>
      </c>
      <c r="W147" s="1147" t="s">
        <v>413</v>
      </c>
      <c r="X147" s="1147" t="s">
        <v>413</v>
      </c>
      <c r="Y147" s="1104">
        <v>109</v>
      </c>
      <c r="Z147" s="1165"/>
    </row>
    <row r="148" spans="1:26" ht="24" x14ac:dyDescent="0.25">
      <c r="A148" s="1020"/>
      <c r="B148" s="1021"/>
      <c r="C148" s="1021"/>
      <c r="D148" s="953" t="s">
        <v>386</v>
      </c>
      <c r="E148" s="932">
        <v>119714500</v>
      </c>
      <c r="F148" s="932">
        <v>119714500</v>
      </c>
      <c r="G148" s="932">
        <v>138991750</v>
      </c>
      <c r="H148" s="972">
        <v>137849000</v>
      </c>
      <c r="I148" s="955">
        <v>120176000</v>
      </c>
      <c r="J148" s="972">
        <v>0</v>
      </c>
      <c r="K148" s="972">
        <v>0</v>
      </c>
      <c r="L148" s="972">
        <v>18624000</v>
      </c>
      <c r="M148" s="1151">
        <v>112989000</v>
      </c>
      <c r="N148" s="1021"/>
      <c r="O148" s="1113"/>
      <c r="P148" s="1113"/>
      <c r="Q148" s="1152"/>
      <c r="R148" s="1153"/>
      <c r="S148" s="1166"/>
      <c r="T148" s="1166"/>
      <c r="U148" s="1152"/>
      <c r="V148" s="1152"/>
      <c r="W148" s="1152"/>
      <c r="X148" s="1152"/>
      <c r="Y148" s="1117"/>
      <c r="Z148" s="1165"/>
    </row>
    <row r="149" spans="1:26" ht="24" x14ac:dyDescent="0.25">
      <c r="A149" s="1020"/>
      <c r="B149" s="1021"/>
      <c r="C149" s="1021"/>
      <c r="D149" s="953" t="s">
        <v>387</v>
      </c>
      <c r="E149" s="903">
        <v>0</v>
      </c>
      <c r="F149" s="903">
        <v>0</v>
      </c>
      <c r="G149" s="903">
        <v>0</v>
      </c>
      <c r="H149" s="1079">
        <v>0</v>
      </c>
      <c r="I149" s="1142">
        <v>0</v>
      </c>
      <c r="J149" s="1079">
        <v>0</v>
      </c>
      <c r="K149" s="1079">
        <v>0</v>
      </c>
      <c r="L149" s="1079">
        <v>0</v>
      </c>
      <c r="M149" s="1142">
        <v>0</v>
      </c>
      <c r="N149" s="1021"/>
      <c r="O149" s="1113"/>
      <c r="P149" s="1113"/>
      <c r="Q149" s="1152"/>
      <c r="R149" s="1153"/>
      <c r="S149" s="1166"/>
      <c r="T149" s="1166"/>
      <c r="U149" s="1152"/>
      <c r="V149" s="1152"/>
      <c r="W149" s="1152"/>
      <c r="X149" s="1152"/>
      <c r="Y149" s="1117"/>
      <c r="Z149" s="1165"/>
    </row>
    <row r="150" spans="1:26" ht="36.75" thickBot="1" x14ac:dyDescent="0.3">
      <c r="A150" s="1020"/>
      <c r="B150" s="1021"/>
      <c r="C150" s="1156"/>
      <c r="D150" s="1003" t="s">
        <v>388</v>
      </c>
      <c r="E150" s="1088">
        <v>114505954.5</v>
      </c>
      <c r="F150" s="1088">
        <v>119790954.5</v>
      </c>
      <c r="G150" s="1088">
        <v>119790954.5</v>
      </c>
      <c r="H150" s="1089">
        <v>119790954.5</v>
      </c>
      <c r="I150" s="1157">
        <v>119790954.5</v>
      </c>
      <c r="J150" s="1158">
        <v>13488500</v>
      </c>
      <c r="K150" s="1158">
        <v>110291788</v>
      </c>
      <c r="L150" s="1158" t="s">
        <v>412</v>
      </c>
      <c r="M150" s="1158" t="s">
        <v>412</v>
      </c>
      <c r="N150" s="1156"/>
      <c r="O150" s="1129"/>
      <c r="P150" s="1129"/>
      <c r="Q150" s="1159"/>
      <c r="R150" s="1160"/>
      <c r="S150" s="1167"/>
      <c r="T150" s="1167"/>
      <c r="U150" s="1159"/>
      <c r="V150" s="1159"/>
      <c r="W150" s="1159"/>
      <c r="X150" s="1159"/>
      <c r="Y150" s="1133"/>
      <c r="Z150" s="1165"/>
    </row>
    <row r="151" spans="1:26" ht="24" x14ac:dyDescent="0.25">
      <c r="A151" s="1020"/>
      <c r="B151" s="1021"/>
      <c r="C151" s="1015" t="s">
        <v>21</v>
      </c>
      <c r="D151" s="987" t="s">
        <v>385</v>
      </c>
      <c r="E151" s="1168">
        <v>1.5</v>
      </c>
      <c r="F151" s="1168">
        <v>1.6</v>
      </c>
      <c r="G151" s="1168">
        <v>1.5</v>
      </c>
      <c r="H151" s="1169">
        <v>1.5</v>
      </c>
      <c r="I151" s="1050">
        <v>1.5</v>
      </c>
      <c r="J151" s="1169">
        <v>1</v>
      </c>
      <c r="K151" s="1169">
        <v>1.1599999999999999</v>
      </c>
      <c r="L151" s="1170">
        <v>1.28</v>
      </c>
      <c r="M151" s="1050">
        <v>1.34</v>
      </c>
      <c r="N151" s="1171"/>
      <c r="O151" s="1172"/>
      <c r="P151" s="1173"/>
      <c r="Q151" s="1174"/>
      <c r="R151" s="1175"/>
      <c r="S151" s="1176"/>
      <c r="T151" s="1176"/>
      <c r="U151" s="1177"/>
      <c r="V151" s="1177"/>
      <c r="W151" s="1177"/>
      <c r="X151" s="1177"/>
      <c r="Y151" s="1172"/>
      <c r="Z151" s="1178"/>
    </row>
    <row r="152" spans="1:26" ht="24" x14ac:dyDescent="0.25">
      <c r="A152" s="1020"/>
      <c r="B152" s="1021"/>
      <c r="C152" s="1021"/>
      <c r="D152" s="953" t="s">
        <v>386</v>
      </c>
      <c r="E152" s="1168">
        <v>239429000</v>
      </c>
      <c r="F152" s="1168">
        <v>239429000</v>
      </c>
      <c r="G152" s="1168">
        <v>277983500</v>
      </c>
      <c r="H152" s="1169">
        <v>275698000</v>
      </c>
      <c r="I152" s="955">
        <v>240352000</v>
      </c>
      <c r="J152" s="1169">
        <v>0</v>
      </c>
      <c r="K152" s="1169">
        <v>0</v>
      </c>
      <c r="L152" s="1169">
        <v>37248000</v>
      </c>
      <c r="M152" s="1179">
        <v>225978000</v>
      </c>
      <c r="N152" s="1171"/>
      <c r="O152" s="1172"/>
      <c r="P152" s="1173"/>
      <c r="Q152" s="1174"/>
      <c r="R152" s="1175"/>
      <c r="S152" s="1176"/>
      <c r="T152" s="1176"/>
      <c r="U152" s="1177"/>
      <c r="V152" s="1177"/>
      <c r="W152" s="1177"/>
      <c r="X152" s="1177"/>
      <c r="Y152" s="1172"/>
      <c r="Z152" s="1178"/>
    </row>
    <row r="153" spans="1:26" ht="24" x14ac:dyDescent="0.25">
      <c r="A153" s="1020"/>
      <c r="B153" s="1021"/>
      <c r="C153" s="1021"/>
      <c r="D153" s="953" t="s">
        <v>387</v>
      </c>
      <c r="E153" s="1168">
        <v>0</v>
      </c>
      <c r="F153" s="1168">
        <v>0</v>
      </c>
      <c r="G153" s="1168">
        <v>0</v>
      </c>
      <c r="H153" s="1169">
        <v>0</v>
      </c>
      <c r="I153" s="955">
        <v>0</v>
      </c>
      <c r="J153" s="1169">
        <v>0</v>
      </c>
      <c r="K153" s="1169">
        <v>0</v>
      </c>
      <c r="L153" s="1169">
        <v>0</v>
      </c>
      <c r="M153" s="1142">
        <v>0</v>
      </c>
      <c r="N153" s="1171"/>
      <c r="O153" s="1172"/>
      <c r="P153" s="1173"/>
      <c r="Q153" s="1174"/>
      <c r="R153" s="1175"/>
      <c r="S153" s="1176"/>
      <c r="T153" s="1176"/>
      <c r="U153" s="1177"/>
      <c r="V153" s="1177"/>
      <c r="W153" s="1177"/>
      <c r="X153" s="1177"/>
      <c r="Y153" s="1172"/>
      <c r="Z153" s="1178"/>
    </row>
    <row r="154" spans="1:26" ht="36.75" thickBot="1" x14ac:dyDescent="0.3">
      <c r="A154" s="1020"/>
      <c r="B154" s="1021"/>
      <c r="C154" s="1021"/>
      <c r="D154" s="978" t="s">
        <v>388</v>
      </c>
      <c r="E154" s="1168">
        <v>229011909</v>
      </c>
      <c r="F154" s="1168">
        <v>239581909</v>
      </c>
      <c r="G154" s="1168">
        <v>239581909</v>
      </c>
      <c r="H154" s="1169">
        <v>239581909</v>
      </c>
      <c r="I154" s="955">
        <v>239581909</v>
      </c>
      <c r="J154" s="1169">
        <v>26977000</v>
      </c>
      <c r="K154" s="1169">
        <v>220583576</v>
      </c>
      <c r="L154" s="1169">
        <v>239581909</v>
      </c>
      <c r="M154" s="1179">
        <v>239581909</v>
      </c>
      <c r="N154" s="1171"/>
      <c r="O154" s="1172"/>
      <c r="P154" s="1173"/>
      <c r="Q154" s="1174"/>
      <c r="R154" s="1175"/>
      <c r="S154" s="1176"/>
      <c r="T154" s="1176"/>
      <c r="U154" s="1177"/>
      <c r="V154" s="1177"/>
      <c r="W154" s="1177"/>
      <c r="X154" s="1177"/>
      <c r="Y154" s="1172"/>
      <c r="Z154" s="1178"/>
    </row>
    <row r="155" spans="1:26" ht="24" x14ac:dyDescent="0.25">
      <c r="A155" s="1046">
        <v>15</v>
      </c>
      <c r="B155" s="1047" t="s">
        <v>102</v>
      </c>
      <c r="C155" s="886" t="s">
        <v>411</v>
      </c>
      <c r="D155" s="915" t="s">
        <v>385</v>
      </c>
      <c r="E155" s="1180">
        <v>4</v>
      </c>
      <c r="F155" s="1180">
        <v>4</v>
      </c>
      <c r="G155" s="1180">
        <v>4</v>
      </c>
      <c r="H155" s="1180">
        <v>4</v>
      </c>
      <c r="I155" s="891">
        <v>4</v>
      </c>
      <c r="J155" s="1180">
        <v>4</v>
      </c>
      <c r="K155" s="1180">
        <v>4</v>
      </c>
      <c r="L155" s="1180">
        <v>4</v>
      </c>
      <c r="M155" s="1050">
        <v>4</v>
      </c>
      <c r="N155" s="1181" t="s">
        <v>559</v>
      </c>
      <c r="O155" s="1182" t="s">
        <v>560</v>
      </c>
      <c r="P155" s="1183" t="s">
        <v>561</v>
      </c>
      <c r="Q155" s="1183" t="s">
        <v>410</v>
      </c>
      <c r="R155" s="1184" t="s">
        <v>409</v>
      </c>
      <c r="S155" s="1075">
        <v>3861626</v>
      </c>
      <c r="T155" s="1075">
        <v>4118375</v>
      </c>
      <c r="U155" s="1075" t="s">
        <v>408</v>
      </c>
      <c r="V155" s="1075" t="s">
        <v>407</v>
      </c>
      <c r="W155" s="1075" t="s">
        <v>406</v>
      </c>
      <c r="X155" s="1075" t="s">
        <v>405</v>
      </c>
      <c r="Y155" s="1185">
        <v>7980001</v>
      </c>
      <c r="Z155" s="1186"/>
    </row>
    <row r="156" spans="1:26" ht="24" x14ac:dyDescent="0.25">
      <c r="A156" s="950"/>
      <c r="B156" s="995"/>
      <c r="C156" s="895"/>
      <c r="D156" s="918" t="s">
        <v>386</v>
      </c>
      <c r="E156" s="932">
        <v>442031000</v>
      </c>
      <c r="F156" s="932">
        <v>442031000</v>
      </c>
      <c r="G156" s="932">
        <v>430862000</v>
      </c>
      <c r="H156" s="932">
        <v>419508300</v>
      </c>
      <c r="I156" s="904">
        <v>404295400</v>
      </c>
      <c r="J156" s="932">
        <v>64586086</v>
      </c>
      <c r="K156" s="932">
        <v>160213386</v>
      </c>
      <c r="L156" s="932">
        <v>315920001</v>
      </c>
      <c r="M156" s="904">
        <v>384162884</v>
      </c>
      <c r="N156" s="1187"/>
      <c r="O156" s="1188"/>
      <c r="P156" s="1189"/>
      <c r="Q156" s="1189"/>
      <c r="R156" s="1190"/>
      <c r="S156" s="1053"/>
      <c r="T156" s="1053"/>
      <c r="U156" s="1053"/>
      <c r="V156" s="1053"/>
      <c r="W156" s="1053"/>
      <c r="X156" s="1053"/>
      <c r="Y156" s="1191"/>
      <c r="Z156" s="1186"/>
    </row>
    <row r="157" spans="1:26" ht="24" x14ac:dyDescent="0.25">
      <c r="A157" s="950"/>
      <c r="B157" s="995"/>
      <c r="C157" s="895"/>
      <c r="D157" s="918" t="s">
        <v>387</v>
      </c>
      <c r="E157" s="903">
        <v>0</v>
      </c>
      <c r="F157" s="1192">
        <v>0</v>
      </c>
      <c r="G157" s="1192">
        <v>0</v>
      </c>
      <c r="H157" s="1192">
        <v>0</v>
      </c>
      <c r="I157" s="937">
        <v>0</v>
      </c>
      <c r="J157" s="1192">
        <v>0</v>
      </c>
      <c r="K157" s="1192">
        <v>0</v>
      </c>
      <c r="L157" s="1193">
        <v>0</v>
      </c>
      <c r="M157" s="1193">
        <v>0</v>
      </c>
      <c r="N157" s="1187"/>
      <c r="O157" s="1188"/>
      <c r="P157" s="1189"/>
      <c r="Q157" s="1189"/>
      <c r="R157" s="1190"/>
      <c r="S157" s="1053"/>
      <c r="T157" s="1053"/>
      <c r="U157" s="1053"/>
      <c r="V157" s="1053"/>
      <c r="W157" s="1053"/>
      <c r="X157" s="1053"/>
      <c r="Y157" s="1191"/>
      <c r="Z157" s="1186"/>
    </row>
    <row r="158" spans="1:26" ht="36.75" thickBot="1" x14ac:dyDescent="0.3">
      <c r="A158" s="1000"/>
      <c r="B158" s="1001"/>
      <c r="C158" s="906"/>
      <c r="D158" s="922" t="s">
        <v>388</v>
      </c>
      <c r="E158" s="1088">
        <v>213469317</v>
      </c>
      <c r="F158" s="1088">
        <v>233029317</v>
      </c>
      <c r="G158" s="1088">
        <v>233029317</v>
      </c>
      <c r="H158" s="1088">
        <v>233029317</v>
      </c>
      <c r="I158" s="913">
        <v>233029317</v>
      </c>
      <c r="J158" s="1088">
        <v>107979124</v>
      </c>
      <c r="K158" s="1088">
        <v>218196920.77568191</v>
      </c>
      <c r="L158" s="1088">
        <v>233023567</v>
      </c>
      <c r="M158" s="1088">
        <v>233023567</v>
      </c>
      <c r="N158" s="1194"/>
      <c r="O158" s="1195"/>
      <c r="P158" s="1196"/>
      <c r="Q158" s="1196"/>
      <c r="R158" s="1197"/>
      <c r="S158" s="1065"/>
      <c r="T158" s="1065"/>
      <c r="U158" s="1065"/>
      <c r="V158" s="1065"/>
      <c r="W158" s="1065"/>
      <c r="X158" s="1065"/>
      <c r="Y158" s="1198"/>
      <c r="Z158" s="1186"/>
    </row>
    <row r="159" spans="1:26" ht="24" x14ac:dyDescent="0.25">
      <c r="A159" s="1046">
        <v>16</v>
      </c>
      <c r="B159" s="1047" t="s">
        <v>404</v>
      </c>
      <c r="C159" s="886"/>
      <c r="D159" s="915" t="s">
        <v>385</v>
      </c>
      <c r="E159" s="1180">
        <v>0</v>
      </c>
      <c r="F159" s="1180"/>
      <c r="G159" s="1180"/>
      <c r="H159" s="1180"/>
      <c r="I159" s="1199">
        <v>0</v>
      </c>
      <c r="J159" s="1180"/>
      <c r="K159" s="1180"/>
      <c r="L159" s="1180"/>
      <c r="M159" s="1200">
        <v>0</v>
      </c>
      <c r="N159" s="1181"/>
      <c r="O159" s="1182"/>
      <c r="P159" s="1183"/>
      <c r="Q159" s="1183"/>
      <c r="R159" s="1184"/>
      <c r="S159" s="1075"/>
      <c r="T159" s="1075"/>
      <c r="U159" s="1075"/>
      <c r="V159" s="1075"/>
      <c r="W159" s="1075"/>
      <c r="X159" s="1075"/>
      <c r="Y159" s="1185"/>
      <c r="Z159" s="1201"/>
    </row>
    <row r="160" spans="1:26" ht="24" x14ac:dyDescent="0.25">
      <c r="A160" s="950"/>
      <c r="B160" s="995"/>
      <c r="C160" s="895"/>
      <c r="D160" s="918" t="s">
        <v>386</v>
      </c>
      <c r="E160" s="932">
        <v>0</v>
      </c>
      <c r="F160" s="932"/>
      <c r="G160" s="932"/>
      <c r="H160" s="932"/>
      <c r="I160" s="1202">
        <v>0</v>
      </c>
      <c r="J160" s="932"/>
      <c r="K160" s="932"/>
      <c r="L160" s="932"/>
      <c r="M160" s="1203">
        <v>0</v>
      </c>
      <c r="N160" s="1187"/>
      <c r="O160" s="1188"/>
      <c r="P160" s="1189"/>
      <c r="Q160" s="1189"/>
      <c r="R160" s="1190"/>
      <c r="S160" s="1053"/>
      <c r="T160" s="1053"/>
      <c r="U160" s="1053"/>
      <c r="V160" s="1053"/>
      <c r="W160" s="1053"/>
      <c r="X160" s="1053"/>
      <c r="Y160" s="1191"/>
      <c r="Z160" s="1201"/>
    </row>
    <row r="161" spans="1:38" ht="24" x14ac:dyDescent="0.25">
      <c r="A161" s="950"/>
      <c r="B161" s="995"/>
      <c r="C161" s="895"/>
      <c r="D161" s="918" t="s">
        <v>387</v>
      </c>
      <c r="E161" s="903">
        <v>0</v>
      </c>
      <c r="F161" s="1192"/>
      <c r="G161" s="1192"/>
      <c r="H161" s="1192"/>
      <c r="I161" s="1204">
        <v>0</v>
      </c>
      <c r="J161" s="1192"/>
      <c r="K161" s="1192"/>
      <c r="L161" s="1192"/>
      <c r="M161" s="1205">
        <v>0</v>
      </c>
      <c r="N161" s="1187"/>
      <c r="O161" s="1188"/>
      <c r="P161" s="1189"/>
      <c r="Q161" s="1189"/>
      <c r="R161" s="1190"/>
      <c r="S161" s="1053"/>
      <c r="T161" s="1053"/>
      <c r="U161" s="1053"/>
      <c r="V161" s="1053"/>
      <c r="W161" s="1053"/>
      <c r="X161" s="1053"/>
      <c r="Y161" s="1191"/>
      <c r="Z161" s="1201"/>
      <c r="AA161" s="862"/>
      <c r="AB161" s="862"/>
      <c r="AC161" s="862"/>
      <c r="AD161" s="862"/>
      <c r="AE161" s="862"/>
      <c r="AF161" s="862"/>
      <c r="AG161" s="862"/>
      <c r="AH161" s="862"/>
      <c r="AI161" s="862"/>
      <c r="AJ161" s="862"/>
      <c r="AK161" s="862"/>
      <c r="AL161" s="862"/>
    </row>
    <row r="162" spans="1:38" ht="36.75" thickBot="1" x14ac:dyDescent="0.3">
      <c r="A162" s="1000"/>
      <c r="B162" s="1001"/>
      <c r="C162" s="906"/>
      <c r="D162" s="922" t="s">
        <v>388</v>
      </c>
      <c r="E162" s="1088">
        <v>0</v>
      </c>
      <c r="F162" s="1088"/>
      <c r="G162" s="1088"/>
      <c r="H162" s="1088"/>
      <c r="I162" s="1206">
        <v>0</v>
      </c>
      <c r="J162" s="1088"/>
      <c r="K162" s="1088"/>
      <c r="L162" s="1088"/>
      <c r="M162" s="1207">
        <v>0</v>
      </c>
      <c r="N162" s="1194"/>
      <c r="O162" s="1195"/>
      <c r="P162" s="1196"/>
      <c r="Q162" s="1196"/>
      <c r="R162" s="1197"/>
      <c r="S162" s="1065"/>
      <c r="T162" s="1065"/>
      <c r="U162" s="1065"/>
      <c r="V162" s="1065"/>
      <c r="W162" s="1065"/>
      <c r="X162" s="1065"/>
      <c r="Y162" s="1198"/>
      <c r="Z162" s="1201"/>
      <c r="AA162" s="862"/>
      <c r="AB162" s="862"/>
      <c r="AC162" s="862"/>
      <c r="AD162" s="862"/>
      <c r="AE162" s="862"/>
      <c r="AF162" s="862"/>
      <c r="AG162" s="862"/>
      <c r="AH162" s="862"/>
      <c r="AI162" s="862"/>
      <c r="AJ162" s="862"/>
      <c r="AK162" s="862"/>
      <c r="AL162" s="862"/>
    </row>
    <row r="163" spans="1:38" ht="23.25" x14ac:dyDescent="0.25">
      <c r="A163" s="1208" t="s">
        <v>389</v>
      </c>
      <c r="B163" s="1209"/>
      <c r="C163" s="1210"/>
      <c r="D163" s="1211" t="s">
        <v>395</v>
      </c>
      <c r="E163" s="1212">
        <v>29083799010</v>
      </c>
      <c r="F163" s="1213">
        <v>29083799000</v>
      </c>
      <c r="G163" s="1213">
        <v>28989441000</v>
      </c>
      <c r="H163" s="1213">
        <v>33252437987</v>
      </c>
      <c r="I163" s="1212">
        <v>33122392027</v>
      </c>
      <c r="J163" s="1213">
        <v>3363984891</v>
      </c>
      <c r="K163" s="1213">
        <v>4651262319</v>
      </c>
      <c r="L163" s="1213">
        <v>15619981555</v>
      </c>
      <c r="M163" s="1212">
        <v>31205444870</v>
      </c>
      <c r="N163" s="1214"/>
      <c r="O163" s="1214"/>
      <c r="P163" s="1214"/>
      <c r="Q163" s="1214"/>
      <c r="R163" s="1214"/>
      <c r="S163" s="1214"/>
      <c r="T163" s="1214"/>
      <c r="U163" s="1214"/>
      <c r="V163" s="1214"/>
      <c r="W163" s="1214"/>
      <c r="X163" s="1214"/>
      <c r="Y163" s="1215"/>
      <c r="Z163" s="855"/>
      <c r="AA163" s="856"/>
      <c r="AB163" s="856"/>
      <c r="AC163" s="856"/>
      <c r="AD163" s="856"/>
      <c r="AE163" s="856"/>
      <c r="AF163" s="856"/>
      <c r="AG163" s="856"/>
      <c r="AH163" s="856"/>
      <c r="AI163" s="856"/>
      <c r="AJ163" s="856"/>
      <c r="AK163" s="856"/>
      <c r="AL163" s="856"/>
    </row>
    <row r="164" spans="1:38" ht="24" thickBot="1" x14ac:dyDescent="0.3">
      <c r="A164" s="1216"/>
      <c r="B164" s="1217"/>
      <c r="C164" s="1218"/>
      <c r="D164" s="1219" t="s">
        <v>400</v>
      </c>
      <c r="E164" s="1220">
        <v>5658042717.083333</v>
      </c>
      <c r="F164" s="1221">
        <v>5658042716</v>
      </c>
      <c r="G164" s="1221">
        <v>5658042716</v>
      </c>
      <c r="H164" s="1221">
        <v>5648572483</v>
      </c>
      <c r="I164" s="1220">
        <v>5636801368</v>
      </c>
      <c r="J164" s="1221">
        <v>2082935206</v>
      </c>
      <c r="K164" s="1221">
        <v>4788124631.9956818</v>
      </c>
      <c r="L164" s="1221" t="e">
        <v>#VALUE!</v>
      </c>
      <c r="M164" s="1220">
        <v>5511969772.2243176</v>
      </c>
      <c r="N164" s="1222"/>
      <c r="O164" s="1222"/>
      <c r="P164" s="1222"/>
      <c r="Q164" s="1222"/>
      <c r="R164" s="1222"/>
      <c r="S164" s="1222"/>
      <c r="T164" s="1222"/>
      <c r="U164" s="1222"/>
      <c r="V164" s="1222"/>
      <c r="W164" s="1222"/>
      <c r="X164" s="1222"/>
      <c r="Y164" s="1223"/>
      <c r="Z164" s="855"/>
      <c r="AA164" s="856"/>
      <c r="AB164" s="856"/>
      <c r="AC164" s="856"/>
      <c r="AD164" s="856"/>
      <c r="AE164" s="856"/>
      <c r="AF164" s="856"/>
      <c r="AG164" s="856"/>
      <c r="AH164" s="856"/>
      <c r="AI164" s="856"/>
      <c r="AJ164" s="856"/>
      <c r="AK164" s="856"/>
      <c r="AL164" s="856"/>
    </row>
    <row r="165" spans="1:38" ht="15.75" x14ac:dyDescent="0.25">
      <c r="A165" s="1224"/>
      <c r="B165" s="574"/>
      <c r="C165" s="856"/>
      <c r="D165" s="856"/>
      <c r="E165" s="1225"/>
      <c r="F165" s="1226"/>
      <c r="G165" s="574"/>
      <c r="H165" s="574"/>
      <c r="I165" s="574"/>
      <c r="J165" s="574"/>
      <c r="K165" s="574"/>
      <c r="L165" s="574"/>
      <c r="M165" s="574"/>
      <c r="N165" s="574"/>
      <c r="O165" s="574"/>
      <c r="P165" s="574"/>
      <c r="Q165" s="574"/>
      <c r="R165" s="574"/>
      <c r="S165" s="574"/>
      <c r="T165" s="574"/>
      <c r="U165" s="574"/>
      <c r="V165" s="574"/>
      <c r="W165" s="574"/>
      <c r="X165" s="856"/>
      <c r="Y165" s="574" t="s">
        <v>158</v>
      </c>
      <c r="Z165" s="855"/>
      <c r="AA165" s="856"/>
      <c r="AB165" s="856"/>
      <c r="AC165" s="856"/>
      <c r="AD165" s="856"/>
      <c r="AE165" s="856"/>
      <c r="AF165" s="856"/>
      <c r="AG165" s="856"/>
      <c r="AH165" s="856"/>
      <c r="AI165" s="856"/>
      <c r="AJ165" s="856"/>
      <c r="AK165" s="856"/>
      <c r="AL165" s="856"/>
    </row>
    <row r="166" spans="1:38" ht="15.75" x14ac:dyDescent="0.25">
      <c r="A166" s="1224"/>
      <c r="B166" s="856"/>
      <c r="C166" s="856"/>
      <c r="D166" s="856"/>
      <c r="E166" s="1225"/>
      <c r="F166" s="1227"/>
      <c r="G166" s="1228"/>
      <c r="H166" s="1229"/>
      <c r="I166" s="1229"/>
      <c r="J166" s="1229"/>
      <c r="K166" s="1230"/>
      <c r="L166" s="856"/>
      <c r="M166" s="856"/>
      <c r="N166" s="856"/>
      <c r="O166" s="856"/>
      <c r="P166" s="856"/>
      <c r="Q166" s="856"/>
      <c r="R166" s="856"/>
      <c r="S166" s="856"/>
      <c r="T166" s="856"/>
      <c r="U166" s="856"/>
      <c r="V166" s="856"/>
      <c r="W166" s="1231"/>
      <c r="X166" s="856"/>
      <c r="Y166" s="856"/>
      <c r="Z166" s="855"/>
      <c r="AA166" s="856"/>
      <c r="AB166" s="856"/>
      <c r="AC166" s="856"/>
      <c r="AD166" s="856"/>
      <c r="AE166" s="856"/>
      <c r="AF166" s="856"/>
      <c r="AG166" s="856"/>
      <c r="AH166" s="856"/>
      <c r="AI166" s="856"/>
      <c r="AJ166" s="856"/>
      <c r="AK166" s="856"/>
      <c r="AL166" s="856"/>
    </row>
    <row r="167" spans="1:38" x14ac:dyDescent="0.25">
      <c r="A167" s="1224"/>
      <c r="B167" s="856"/>
      <c r="C167" s="856"/>
      <c r="D167" s="856"/>
      <c r="E167" s="1225"/>
      <c r="F167" s="1227"/>
      <c r="G167" s="1228"/>
      <c r="H167" s="1229"/>
      <c r="I167" s="1229"/>
      <c r="J167" s="1229"/>
      <c r="K167" s="1230"/>
      <c r="L167" s="856"/>
      <c r="M167" s="856"/>
      <c r="N167" s="856"/>
      <c r="O167" s="856"/>
      <c r="P167" s="856"/>
      <c r="Q167" s="856"/>
      <c r="R167" s="856"/>
      <c r="S167" s="856"/>
      <c r="T167" s="856"/>
      <c r="U167" s="856"/>
      <c r="V167" s="856"/>
      <c r="W167" s="856"/>
      <c r="X167" s="856"/>
      <c r="Y167" s="856"/>
      <c r="Z167" s="855"/>
      <c r="AA167" s="856"/>
      <c r="AB167" s="856"/>
      <c r="AC167" s="856"/>
      <c r="AD167" s="856"/>
      <c r="AE167" s="856"/>
      <c r="AF167" s="856"/>
      <c r="AG167" s="856"/>
      <c r="AH167" s="856"/>
      <c r="AI167" s="856"/>
      <c r="AJ167" s="856"/>
      <c r="AK167" s="856"/>
      <c r="AL167" s="856"/>
    </row>
    <row r="168" spans="1:38" x14ac:dyDescent="0.25">
      <c r="A168" s="1232"/>
      <c r="B168" s="1232"/>
      <c r="C168" s="1232"/>
      <c r="D168" s="1232"/>
      <c r="E168" s="1232"/>
      <c r="F168" s="1232"/>
      <c r="G168" s="1232"/>
      <c r="H168" s="1229"/>
      <c r="I168" s="1229"/>
      <c r="J168" s="1229"/>
      <c r="K168" s="1229"/>
      <c r="L168" s="856"/>
      <c r="M168" s="856"/>
      <c r="N168" s="856"/>
      <c r="O168" s="856"/>
      <c r="P168" s="856"/>
      <c r="Q168" s="856"/>
      <c r="R168" s="856"/>
      <c r="S168" s="856"/>
      <c r="T168" s="856"/>
      <c r="U168" s="856"/>
      <c r="V168" s="856"/>
      <c r="W168" s="856"/>
      <c r="X168" s="856"/>
      <c r="Y168" s="856"/>
      <c r="Z168" s="855"/>
      <c r="AA168" s="856"/>
      <c r="AB168" s="856"/>
      <c r="AC168" s="856"/>
      <c r="AD168" s="856"/>
      <c r="AE168" s="856"/>
      <c r="AF168" s="856"/>
      <c r="AG168" s="856"/>
      <c r="AH168" s="856"/>
      <c r="AI168" s="856"/>
      <c r="AJ168" s="856"/>
      <c r="AK168" s="856"/>
      <c r="AL168" s="856"/>
    </row>
    <row r="169" spans="1:38" x14ac:dyDescent="0.25">
      <c r="A169" s="1232"/>
      <c r="B169" s="1232"/>
      <c r="C169" s="1232"/>
      <c r="D169" s="1232"/>
      <c r="E169" s="1232"/>
      <c r="F169" s="1232"/>
      <c r="G169" s="1232"/>
      <c r="H169" s="1229"/>
      <c r="I169" s="1229"/>
      <c r="J169" s="1229"/>
      <c r="K169" s="1229"/>
      <c r="L169" s="856"/>
      <c r="M169" s="856"/>
      <c r="N169" s="856"/>
      <c r="O169" s="856"/>
      <c r="P169" s="856"/>
      <c r="Q169" s="856"/>
      <c r="R169" s="856"/>
      <c r="S169" s="856"/>
      <c r="T169" s="856"/>
      <c r="U169" s="856"/>
      <c r="V169" s="856"/>
      <c r="W169" s="856"/>
      <c r="X169" s="856"/>
      <c r="Y169" s="856"/>
      <c r="Z169" s="855"/>
      <c r="AA169" s="856"/>
      <c r="AB169" s="856"/>
      <c r="AC169" s="856"/>
      <c r="AD169" s="856"/>
      <c r="AE169" s="856"/>
      <c r="AF169" s="856"/>
      <c r="AG169" s="856"/>
      <c r="AH169" s="856"/>
      <c r="AI169" s="856"/>
      <c r="AJ169" s="856"/>
      <c r="AK169" s="856"/>
      <c r="AL169" s="856"/>
    </row>
    <row r="170" spans="1:38" x14ac:dyDescent="0.25">
      <c r="A170" s="1232"/>
      <c r="B170" s="1232"/>
      <c r="C170" s="1232"/>
      <c r="D170" s="1232"/>
      <c r="E170" s="1232"/>
      <c r="F170" s="1232"/>
      <c r="G170" s="1232"/>
      <c r="H170" s="1229"/>
      <c r="I170" s="1229"/>
      <c r="J170" s="1229"/>
      <c r="K170" s="1229"/>
      <c r="L170" s="856"/>
      <c r="M170" s="856"/>
      <c r="N170" s="856"/>
      <c r="O170" s="856"/>
      <c r="P170" s="856"/>
      <c r="Q170" s="856"/>
      <c r="R170" s="856"/>
      <c r="S170" s="856"/>
      <c r="T170" s="856"/>
      <c r="U170" s="856"/>
      <c r="V170" s="856"/>
      <c r="W170" s="856"/>
      <c r="X170" s="856"/>
      <c r="Y170" s="856"/>
      <c r="Z170" s="855"/>
      <c r="AA170" s="856"/>
      <c r="AB170" s="856"/>
      <c r="AC170" s="856"/>
      <c r="AD170" s="856"/>
      <c r="AE170" s="856"/>
      <c r="AF170" s="856"/>
      <c r="AG170" s="856"/>
      <c r="AH170" s="856"/>
      <c r="AI170" s="856"/>
      <c r="AJ170" s="856"/>
      <c r="AK170" s="856"/>
      <c r="AL170" s="856"/>
    </row>
    <row r="171" spans="1:38" x14ac:dyDescent="0.25">
      <c r="A171" s="1232"/>
      <c r="B171" s="1232"/>
      <c r="C171" s="1232"/>
      <c r="D171" s="1232"/>
      <c r="E171" s="1232"/>
      <c r="F171" s="1232"/>
      <c r="G171" s="1232"/>
      <c r="H171" s="1229"/>
      <c r="I171" s="1229"/>
      <c r="J171" s="1229"/>
      <c r="K171" s="1229"/>
      <c r="L171" s="856"/>
      <c r="M171" s="856"/>
      <c r="N171" s="856"/>
      <c r="O171" s="856"/>
      <c r="P171" s="856"/>
      <c r="Q171" s="856"/>
      <c r="R171" s="856"/>
      <c r="S171" s="856"/>
      <c r="T171" s="856"/>
      <c r="U171" s="856"/>
      <c r="V171" s="856"/>
      <c r="W171" s="856"/>
      <c r="X171" s="856"/>
      <c r="Y171" s="856"/>
      <c r="Z171" s="855"/>
      <c r="AA171" s="856"/>
      <c r="AB171" s="856"/>
      <c r="AC171" s="856"/>
      <c r="AD171" s="856"/>
      <c r="AE171" s="856"/>
      <c r="AF171" s="856"/>
      <c r="AG171" s="856"/>
      <c r="AH171" s="856"/>
      <c r="AI171" s="856"/>
      <c r="AJ171" s="856"/>
      <c r="AK171" s="856"/>
      <c r="AL171" s="856"/>
    </row>
    <row r="172" spans="1:38" x14ac:dyDescent="0.25">
      <c r="A172" s="1232"/>
      <c r="B172" s="1232"/>
      <c r="C172" s="1232"/>
      <c r="D172" s="1232"/>
      <c r="E172" s="1232"/>
      <c r="F172" s="1232"/>
      <c r="G172" s="1232"/>
      <c r="H172" s="1229"/>
      <c r="I172" s="1229"/>
      <c r="J172" s="1229"/>
      <c r="K172" s="1229"/>
      <c r="L172" s="856"/>
      <c r="M172" s="856"/>
      <c r="N172" s="856"/>
      <c r="O172" s="856"/>
      <c r="P172" s="856"/>
      <c r="Q172" s="856"/>
      <c r="R172" s="856"/>
      <c r="S172" s="856"/>
      <c r="T172" s="856"/>
      <c r="U172" s="856"/>
      <c r="V172" s="856"/>
      <c r="W172" s="856"/>
      <c r="X172" s="856"/>
      <c r="Y172" s="856"/>
      <c r="Z172" s="855"/>
      <c r="AA172" s="855"/>
      <c r="AB172" s="855"/>
      <c r="AC172" s="855"/>
      <c r="AD172" s="855"/>
      <c r="AE172" s="855"/>
      <c r="AF172" s="855"/>
      <c r="AG172" s="855"/>
      <c r="AH172" s="855"/>
      <c r="AI172" s="855"/>
      <c r="AJ172" s="855"/>
      <c r="AK172" s="855"/>
      <c r="AL172" s="855"/>
    </row>
  </sheetData>
  <mergeCells count="529">
    <mergeCell ref="X11:X14"/>
    <mergeCell ref="Y11:Y14"/>
    <mergeCell ref="Y19:Y22"/>
    <mergeCell ref="Y15:Y18"/>
    <mergeCell ref="S15:S18"/>
    <mergeCell ref="T15:T18"/>
    <mergeCell ref="U15:U18"/>
    <mergeCell ref="V15:V18"/>
    <mergeCell ref="W15:W18"/>
    <mergeCell ref="X15:X18"/>
    <mergeCell ref="V19:V22"/>
    <mergeCell ref="X19:X22"/>
    <mergeCell ref="Q23:Q26"/>
    <mergeCell ref="R23:R26"/>
    <mergeCell ref="U7:U10"/>
    <mergeCell ref="V7:V10"/>
    <mergeCell ref="Q7:Q10"/>
    <mergeCell ref="R7:R10"/>
    <mergeCell ref="S11:S14"/>
    <mergeCell ref="T11:T14"/>
    <mergeCell ref="U11:U14"/>
    <mergeCell ref="B19:B82"/>
    <mergeCell ref="B7:B10"/>
    <mergeCell ref="C7:C10"/>
    <mergeCell ref="N7:N10"/>
    <mergeCell ref="O7:O10"/>
    <mergeCell ref="P7:P10"/>
    <mergeCell ref="O23:O26"/>
    <mergeCell ref="P23:P26"/>
    <mergeCell ref="W19:W22"/>
    <mergeCell ref="A7:A10"/>
    <mergeCell ref="X7:X10"/>
    <mergeCell ref="Y7:Y10"/>
    <mergeCell ref="S7:S10"/>
    <mergeCell ref="T7:T10"/>
    <mergeCell ref="A11:A14"/>
    <mergeCell ref="B11:B14"/>
    <mergeCell ref="W7:W10"/>
    <mergeCell ref="A19:A82"/>
    <mergeCell ref="D5:D6"/>
    <mergeCell ref="E5:E6"/>
    <mergeCell ref="F5:I5"/>
    <mergeCell ref="J5:M5"/>
    <mergeCell ref="N5:R5"/>
    <mergeCell ref="S5:Y5"/>
    <mergeCell ref="Q11:Q14"/>
    <mergeCell ref="R11:R14"/>
    <mergeCell ref="A1:D4"/>
    <mergeCell ref="E1:Y1"/>
    <mergeCell ref="E2:Y2"/>
    <mergeCell ref="F3:Y3"/>
    <mergeCell ref="F4:Y4"/>
    <mergeCell ref="A5:A6"/>
    <mergeCell ref="B5:B6"/>
    <mergeCell ref="C5:C6"/>
    <mergeCell ref="N11:N14"/>
    <mergeCell ref="O11:O14"/>
    <mergeCell ref="P11:P14"/>
    <mergeCell ref="C19:C22"/>
    <mergeCell ref="N19:N22"/>
    <mergeCell ref="O19:O22"/>
    <mergeCell ref="P19:P22"/>
    <mergeCell ref="C27:C30"/>
    <mergeCell ref="V11:V14"/>
    <mergeCell ref="W11:W14"/>
    <mergeCell ref="Y79:Y82"/>
    <mergeCell ref="Y23:Y26"/>
    <mergeCell ref="V23:V26"/>
    <mergeCell ref="W23:W26"/>
    <mergeCell ref="X23:X26"/>
    <mergeCell ref="T35:T38"/>
    <mergeCell ref="C11:C14"/>
    <mergeCell ref="O15:O18"/>
    <mergeCell ref="P15:P18"/>
    <mergeCell ref="Q15:Q18"/>
    <mergeCell ref="T27:T30"/>
    <mergeCell ref="U27:U30"/>
    <mergeCell ref="S23:S26"/>
    <mergeCell ref="Q19:Q22"/>
    <mergeCell ref="R19:R22"/>
    <mergeCell ref="S19:S22"/>
    <mergeCell ref="R15:R18"/>
    <mergeCell ref="N27:N30"/>
    <mergeCell ref="O27:O30"/>
    <mergeCell ref="P27:P30"/>
    <mergeCell ref="Q27:Q30"/>
    <mergeCell ref="R27:R30"/>
    <mergeCell ref="S27:S30"/>
    <mergeCell ref="A15:A18"/>
    <mergeCell ref="T23:T26"/>
    <mergeCell ref="U23:U26"/>
    <mergeCell ref="T19:T22"/>
    <mergeCell ref="U19:U22"/>
    <mergeCell ref="C23:C26"/>
    <mergeCell ref="N23:N26"/>
    <mergeCell ref="B15:B18"/>
    <mergeCell ref="C15:C18"/>
    <mergeCell ref="N15:N18"/>
    <mergeCell ref="Y31:Y34"/>
    <mergeCell ref="S31:S34"/>
    <mergeCell ref="T31:T34"/>
    <mergeCell ref="U31:U34"/>
    <mergeCell ref="V31:V34"/>
    <mergeCell ref="W31:W34"/>
    <mergeCell ref="X31:X34"/>
    <mergeCell ref="V27:V30"/>
    <mergeCell ref="W27:W30"/>
    <mergeCell ref="X27:X30"/>
    <mergeCell ref="Y27:Y30"/>
    <mergeCell ref="C31:C34"/>
    <mergeCell ref="N31:N34"/>
    <mergeCell ref="O31:O34"/>
    <mergeCell ref="P31:P34"/>
    <mergeCell ref="Q31:Q34"/>
    <mergeCell ref="R31:R34"/>
    <mergeCell ref="C39:C42"/>
    <mergeCell ref="N39:N42"/>
    <mergeCell ref="O39:O42"/>
    <mergeCell ref="P39:P42"/>
    <mergeCell ref="Q39:Q42"/>
    <mergeCell ref="R39:R42"/>
    <mergeCell ref="Y43:Y46"/>
    <mergeCell ref="V39:V42"/>
    <mergeCell ref="W39:W42"/>
    <mergeCell ref="X39:X42"/>
    <mergeCell ref="C35:C38"/>
    <mergeCell ref="N35:N38"/>
    <mergeCell ref="O35:O38"/>
    <mergeCell ref="P35:P38"/>
    <mergeCell ref="Q35:Q38"/>
    <mergeCell ref="R35:R38"/>
    <mergeCell ref="W35:W38"/>
    <mergeCell ref="X35:X38"/>
    <mergeCell ref="Y35:Y38"/>
    <mergeCell ref="Y39:Y42"/>
    <mergeCell ref="S39:S42"/>
    <mergeCell ref="T39:T42"/>
    <mergeCell ref="U39:U42"/>
    <mergeCell ref="S35:S38"/>
    <mergeCell ref="U35:U38"/>
    <mergeCell ref="V35:V38"/>
    <mergeCell ref="V43:V46"/>
    <mergeCell ref="W43:W46"/>
    <mergeCell ref="X43:X46"/>
    <mergeCell ref="S43:S46"/>
    <mergeCell ref="T43:T46"/>
    <mergeCell ref="U43:U46"/>
    <mergeCell ref="C43:C46"/>
    <mergeCell ref="N43:N46"/>
    <mergeCell ref="O43:O46"/>
    <mergeCell ref="P43:P46"/>
    <mergeCell ref="Q43:Q46"/>
    <mergeCell ref="R43:R46"/>
    <mergeCell ref="Y51:Y54"/>
    <mergeCell ref="C47:C50"/>
    <mergeCell ref="Q47:Q50"/>
    <mergeCell ref="R47:R50"/>
    <mergeCell ref="S47:S50"/>
    <mergeCell ref="T47:T50"/>
    <mergeCell ref="U47:U50"/>
    <mergeCell ref="V47:V50"/>
    <mergeCell ref="W47:W50"/>
    <mergeCell ref="X47:X50"/>
    <mergeCell ref="S51:S54"/>
    <mergeCell ref="T51:T54"/>
    <mergeCell ref="U51:U54"/>
    <mergeCell ref="V51:V54"/>
    <mergeCell ref="W51:W54"/>
    <mergeCell ref="X51:X54"/>
    <mergeCell ref="Y47:Y50"/>
    <mergeCell ref="N48:N50"/>
    <mergeCell ref="O48:O50"/>
    <mergeCell ref="P48:P50"/>
    <mergeCell ref="C51:C54"/>
    <mergeCell ref="N51:N54"/>
    <mergeCell ref="O51:O54"/>
    <mergeCell ref="P51:P54"/>
    <mergeCell ref="Q51:Q54"/>
    <mergeCell ref="R51:R54"/>
    <mergeCell ref="W55:W58"/>
    <mergeCell ref="X55:X58"/>
    <mergeCell ref="C55:C58"/>
    <mergeCell ref="N55:N58"/>
    <mergeCell ref="O55:O58"/>
    <mergeCell ref="P55:P58"/>
    <mergeCell ref="Q55:Q58"/>
    <mergeCell ref="R55:R58"/>
    <mergeCell ref="S55:S58"/>
    <mergeCell ref="T55:T58"/>
    <mergeCell ref="T59:T62"/>
    <mergeCell ref="U59:U62"/>
    <mergeCell ref="N60:N62"/>
    <mergeCell ref="O60:O62"/>
    <mergeCell ref="P60:P62"/>
    <mergeCell ref="V55:V58"/>
    <mergeCell ref="U55:U58"/>
    <mergeCell ref="C67:C70"/>
    <mergeCell ref="N67:N70"/>
    <mergeCell ref="O67:O70"/>
    <mergeCell ref="P67:P70"/>
    <mergeCell ref="Q67:Q70"/>
    <mergeCell ref="Y55:Y58"/>
    <mergeCell ref="C59:C62"/>
    <mergeCell ref="Q59:Q62"/>
    <mergeCell ref="R59:R62"/>
    <mergeCell ref="S59:S62"/>
    <mergeCell ref="S63:S66"/>
    <mergeCell ref="T63:T66"/>
    <mergeCell ref="U63:U66"/>
    <mergeCell ref="V63:V66"/>
    <mergeCell ref="W63:W66"/>
    <mergeCell ref="X63:X66"/>
    <mergeCell ref="C63:C66"/>
    <mergeCell ref="N63:N66"/>
    <mergeCell ref="O63:O66"/>
    <mergeCell ref="P63:P66"/>
    <mergeCell ref="Q63:Q66"/>
    <mergeCell ref="R63:R66"/>
    <mergeCell ref="V67:V70"/>
    <mergeCell ref="W67:W70"/>
    <mergeCell ref="V59:V62"/>
    <mergeCell ref="W59:W62"/>
    <mergeCell ref="X59:X62"/>
    <mergeCell ref="Y59:Y62"/>
    <mergeCell ref="Y63:Y66"/>
    <mergeCell ref="R67:R70"/>
    <mergeCell ref="S67:S70"/>
    <mergeCell ref="T67:T70"/>
    <mergeCell ref="U67:U70"/>
    <mergeCell ref="S71:S74"/>
    <mergeCell ref="T71:T74"/>
    <mergeCell ref="U71:U74"/>
    <mergeCell ref="Y75:Y78"/>
    <mergeCell ref="X67:X70"/>
    <mergeCell ref="Y67:Y70"/>
    <mergeCell ref="C71:C74"/>
    <mergeCell ref="N71:N74"/>
    <mergeCell ref="O71:O74"/>
    <mergeCell ref="P71:P74"/>
    <mergeCell ref="Q71:Q74"/>
    <mergeCell ref="R71:R74"/>
    <mergeCell ref="Y71:Y74"/>
    <mergeCell ref="C79:C82"/>
    <mergeCell ref="C83:C86"/>
    <mergeCell ref="N83:N86"/>
    <mergeCell ref="O83:O86"/>
    <mergeCell ref="V83:V86"/>
    <mergeCell ref="X71:X74"/>
    <mergeCell ref="V71:V74"/>
    <mergeCell ref="W71:W74"/>
    <mergeCell ref="T75:T78"/>
    <mergeCell ref="U75:U78"/>
    <mergeCell ref="V75:V78"/>
    <mergeCell ref="W75:W78"/>
    <mergeCell ref="X75:X78"/>
    <mergeCell ref="S75:S78"/>
    <mergeCell ref="C75:C78"/>
    <mergeCell ref="N75:N78"/>
    <mergeCell ref="O75:O78"/>
    <mergeCell ref="P75:P78"/>
    <mergeCell ref="Q75:Q78"/>
    <mergeCell ref="R75:R78"/>
    <mergeCell ref="X87:X90"/>
    <mergeCell ref="Y87:Y90"/>
    <mergeCell ref="Y83:Y86"/>
    <mergeCell ref="S83:S86"/>
    <mergeCell ref="T83:T86"/>
    <mergeCell ref="U83:U86"/>
    <mergeCell ref="W83:W86"/>
    <mergeCell ref="X83:X86"/>
    <mergeCell ref="T87:T90"/>
    <mergeCell ref="U87:U90"/>
    <mergeCell ref="V87:V90"/>
    <mergeCell ref="T95:T98"/>
    <mergeCell ref="U95:U98"/>
    <mergeCell ref="V95:V98"/>
    <mergeCell ref="P83:P86"/>
    <mergeCell ref="Q83:Q86"/>
    <mergeCell ref="R83:R86"/>
    <mergeCell ref="A83:A86"/>
    <mergeCell ref="B83:B86"/>
    <mergeCell ref="W95:W98"/>
    <mergeCell ref="A87:A90"/>
    <mergeCell ref="B87:B90"/>
    <mergeCell ref="C87:C90"/>
    <mergeCell ref="N87:N90"/>
    <mergeCell ref="C107:C110"/>
    <mergeCell ref="N107:N110"/>
    <mergeCell ref="O107:O110"/>
    <mergeCell ref="P107:P110"/>
    <mergeCell ref="Q107:Q110"/>
    <mergeCell ref="P87:P90"/>
    <mergeCell ref="O87:O90"/>
    <mergeCell ref="C99:C102"/>
    <mergeCell ref="N99:N102"/>
    <mergeCell ref="O99:O102"/>
    <mergeCell ref="N95:N98"/>
    <mergeCell ref="O95:O98"/>
    <mergeCell ref="P95:P98"/>
    <mergeCell ref="P91:P94"/>
    <mergeCell ref="Q91:Q94"/>
    <mergeCell ref="Q87:Q90"/>
    <mergeCell ref="S95:S98"/>
    <mergeCell ref="R91:R94"/>
    <mergeCell ref="S91:S94"/>
    <mergeCell ref="Q95:Q98"/>
    <mergeCell ref="R87:R90"/>
    <mergeCell ref="S87:S90"/>
    <mergeCell ref="V99:V102"/>
    <mergeCell ref="W99:W102"/>
    <mergeCell ref="R95:R98"/>
    <mergeCell ref="A91:A118"/>
    <mergeCell ref="B91:B118"/>
    <mergeCell ref="C91:C94"/>
    <mergeCell ref="N91:N94"/>
    <mergeCell ref="O91:O94"/>
    <mergeCell ref="Y103:Y106"/>
    <mergeCell ref="W87:W90"/>
    <mergeCell ref="T91:T94"/>
    <mergeCell ref="U91:U94"/>
    <mergeCell ref="V91:V94"/>
    <mergeCell ref="W91:W94"/>
    <mergeCell ref="X95:X98"/>
    <mergeCell ref="Y95:Y98"/>
    <mergeCell ref="X91:X94"/>
    <mergeCell ref="Y91:Y94"/>
    <mergeCell ref="Y99:Y102"/>
    <mergeCell ref="C103:C106"/>
    <mergeCell ref="N103:N106"/>
    <mergeCell ref="O103:O106"/>
    <mergeCell ref="P103:P106"/>
    <mergeCell ref="Q103:Q106"/>
    <mergeCell ref="R103:R106"/>
    <mergeCell ref="S103:S106"/>
    <mergeCell ref="T103:T106"/>
    <mergeCell ref="X103:X106"/>
    <mergeCell ref="W103:W106"/>
    <mergeCell ref="R99:R102"/>
    <mergeCell ref="S99:S102"/>
    <mergeCell ref="T99:T102"/>
    <mergeCell ref="U99:U102"/>
    <mergeCell ref="X99:X102"/>
    <mergeCell ref="V115:V118"/>
    <mergeCell ref="W115:W118"/>
    <mergeCell ref="X115:X118"/>
    <mergeCell ref="X107:X110"/>
    <mergeCell ref="Y107:Y110"/>
    <mergeCell ref="C95:C98"/>
    <mergeCell ref="P99:P102"/>
    <mergeCell ref="Q99:Q102"/>
    <mergeCell ref="U103:U106"/>
    <mergeCell ref="V103:V106"/>
    <mergeCell ref="T115:T118"/>
    <mergeCell ref="U115:U118"/>
    <mergeCell ref="W111:W114"/>
    <mergeCell ref="X111:X114"/>
    <mergeCell ref="R107:R110"/>
    <mergeCell ref="S107:S110"/>
    <mergeCell ref="T107:T110"/>
    <mergeCell ref="U107:U110"/>
    <mergeCell ref="V107:V110"/>
    <mergeCell ref="W107:W110"/>
    <mergeCell ref="N115:N118"/>
    <mergeCell ref="O115:O118"/>
    <mergeCell ref="P115:P118"/>
    <mergeCell ref="Q115:Q118"/>
    <mergeCell ref="R115:R118"/>
    <mergeCell ref="S115:S118"/>
    <mergeCell ref="Y123:Y126"/>
    <mergeCell ref="Y115:Y118"/>
    <mergeCell ref="C111:C114"/>
    <mergeCell ref="P111:P114"/>
    <mergeCell ref="S111:S114"/>
    <mergeCell ref="T111:T114"/>
    <mergeCell ref="U111:U114"/>
    <mergeCell ref="V111:V114"/>
    <mergeCell ref="Y111:Y114"/>
    <mergeCell ref="C115:C118"/>
    <mergeCell ref="S123:S126"/>
    <mergeCell ref="T123:T126"/>
    <mergeCell ref="U123:U126"/>
    <mergeCell ref="V123:V126"/>
    <mergeCell ref="W123:W126"/>
    <mergeCell ref="X123:X126"/>
    <mergeCell ref="X119:X122"/>
    <mergeCell ref="Y119:Y122"/>
    <mergeCell ref="S119:S122"/>
    <mergeCell ref="T119:T122"/>
    <mergeCell ref="U119:U122"/>
    <mergeCell ref="V119:V122"/>
    <mergeCell ref="B123:B126"/>
    <mergeCell ref="C123:C126"/>
    <mergeCell ref="N123:N126"/>
    <mergeCell ref="O123:O126"/>
    <mergeCell ref="P123:P126"/>
    <mergeCell ref="W119:W122"/>
    <mergeCell ref="Q123:Q126"/>
    <mergeCell ref="Q119:Q122"/>
    <mergeCell ref="R119:R122"/>
    <mergeCell ref="R123:R126"/>
    <mergeCell ref="Q127:Q130"/>
    <mergeCell ref="R127:R130"/>
    <mergeCell ref="S127:S130"/>
    <mergeCell ref="A119:A122"/>
    <mergeCell ref="B119:B122"/>
    <mergeCell ref="C119:C122"/>
    <mergeCell ref="N119:N122"/>
    <mergeCell ref="O119:O122"/>
    <mergeCell ref="P119:P122"/>
    <mergeCell ref="A123:A126"/>
    <mergeCell ref="V131:V134"/>
    <mergeCell ref="W131:W134"/>
    <mergeCell ref="X131:X134"/>
    <mergeCell ref="Y131:Y134"/>
    <mergeCell ref="A127:A130"/>
    <mergeCell ref="B127:B130"/>
    <mergeCell ref="C127:C130"/>
    <mergeCell ref="N127:N130"/>
    <mergeCell ref="O127:O130"/>
    <mergeCell ref="P127:P130"/>
    <mergeCell ref="W127:W130"/>
    <mergeCell ref="X127:X130"/>
    <mergeCell ref="Y127:Y130"/>
    <mergeCell ref="A131:A134"/>
    <mergeCell ref="B131:B134"/>
    <mergeCell ref="C131:C134"/>
    <mergeCell ref="N131:N134"/>
    <mergeCell ref="O131:O134"/>
    <mergeCell ref="P131:P134"/>
    <mergeCell ref="Q131:Q134"/>
    <mergeCell ref="Q135:Q138"/>
    <mergeCell ref="R135:R138"/>
    <mergeCell ref="S135:S138"/>
    <mergeCell ref="T127:T130"/>
    <mergeCell ref="U127:U130"/>
    <mergeCell ref="V127:V130"/>
    <mergeCell ref="R131:R134"/>
    <mergeCell ref="S131:S134"/>
    <mergeCell ref="T131:T134"/>
    <mergeCell ref="U131:U134"/>
    <mergeCell ref="A135:A138"/>
    <mergeCell ref="B135:B138"/>
    <mergeCell ref="C135:C138"/>
    <mergeCell ref="N135:N138"/>
    <mergeCell ref="O135:O138"/>
    <mergeCell ref="P135:P138"/>
    <mergeCell ref="T135:T138"/>
    <mergeCell ref="U135:U138"/>
    <mergeCell ref="V135:V138"/>
    <mergeCell ref="A139:A142"/>
    <mergeCell ref="B139:B142"/>
    <mergeCell ref="C139:C142"/>
    <mergeCell ref="N139:N142"/>
    <mergeCell ref="O139:O142"/>
    <mergeCell ref="P139:P142"/>
    <mergeCell ref="Q139:Q142"/>
    <mergeCell ref="Y147:Y150"/>
    <mergeCell ref="T139:T142"/>
    <mergeCell ref="U139:U142"/>
    <mergeCell ref="V139:V142"/>
    <mergeCell ref="S139:S142"/>
    <mergeCell ref="R139:R142"/>
    <mergeCell ref="S147:S150"/>
    <mergeCell ref="T147:T150"/>
    <mergeCell ref="U147:U150"/>
    <mergeCell ref="S143:S146"/>
    <mergeCell ref="T143:T146"/>
    <mergeCell ref="U143:U146"/>
    <mergeCell ref="W143:W146"/>
    <mergeCell ref="X143:X146"/>
    <mergeCell ref="Y139:Y142"/>
    <mergeCell ref="W135:W138"/>
    <mergeCell ref="X135:X138"/>
    <mergeCell ref="Y135:Y138"/>
    <mergeCell ref="X139:X142"/>
    <mergeCell ref="W139:W142"/>
    <mergeCell ref="Y143:Y146"/>
    <mergeCell ref="C147:C150"/>
    <mergeCell ref="N147:N150"/>
    <mergeCell ref="O147:O150"/>
    <mergeCell ref="P147:P150"/>
    <mergeCell ref="Q147:Q150"/>
    <mergeCell ref="P143:P146"/>
    <mergeCell ref="Q143:Q146"/>
    <mergeCell ref="R143:R146"/>
    <mergeCell ref="V143:V146"/>
    <mergeCell ref="W159:W162"/>
    <mergeCell ref="Q159:Q162"/>
    <mergeCell ref="R159:R162"/>
    <mergeCell ref="S159:S162"/>
    <mergeCell ref="Z147:Z150"/>
    <mergeCell ref="C151:C154"/>
    <mergeCell ref="V147:V150"/>
    <mergeCell ref="W147:W150"/>
    <mergeCell ref="X147:X150"/>
    <mergeCell ref="R147:R150"/>
    <mergeCell ref="O155:O158"/>
    <mergeCell ref="P155:P158"/>
    <mergeCell ref="U155:U158"/>
    <mergeCell ref="V155:V158"/>
    <mergeCell ref="T159:T162"/>
    <mergeCell ref="U159:U162"/>
    <mergeCell ref="V159:V162"/>
    <mergeCell ref="A143:A154"/>
    <mergeCell ref="B143:B154"/>
    <mergeCell ref="C143:C146"/>
    <mergeCell ref="N143:N146"/>
    <mergeCell ref="O143:O146"/>
    <mergeCell ref="X159:X162"/>
    <mergeCell ref="A155:A158"/>
    <mergeCell ref="B155:B158"/>
    <mergeCell ref="C155:C158"/>
    <mergeCell ref="N155:N158"/>
    <mergeCell ref="A159:A162"/>
    <mergeCell ref="B159:B162"/>
    <mergeCell ref="C159:C162"/>
    <mergeCell ref="N159:N162"/>
    <mergeCell ref="O159:O162"/>
    <mergeCell ref="P159:P162"/>
    <mergeCell ref="Y155:Y158"/>
    <mergeCell ref="Z155:Z158"/>
    <mergeCell ref="N163:Y164"/>
    <mergeCell ref="Q155:Q158"/>
    <mergeCell ref="R155:R158"/>
    <mergeCell ref="S155:S158"/>
    <mergeCell ref="T155:T158"/>
    <mergeCell ref="W155:W158"/>
    <mergeCell ref="X155:X158"/>
    <mergeCell ref="Y159:Y16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GESTIÓN</vt:lpstr>
      <vt:lpstr>INVERSION</vt:lpstr>
      <vt:lpstr>ACTIVIDADES</vt:lpstr>
      <vt:lpstr>TERRITORIALIZACIÓN</vt:lpstr>
      <vt:lpstr>GESTIÓN!_Hlk526141353</vt:lpstr>
      <vt:lpstr>GESTIÓN!_Hlk532810796</vt:lpstr>
      <vt:lpstr>ACTIVIDADES!Área_de_impresión</vt:lpstr>
      <vt:lpstr>GESTIÓN!Área_de_impresión</vt:lpstr>
      <vt:lpstr>INVERSION!Área_de_impresión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2018-09-27T21:26:21Z</cp:lastPrinted>
  <dcterms:created xsi:type="dcterms:W3CDTF">2010-03-25T16:40:43Z</dcterms:created>
  <dcterms:modified xsi:type="dcterms:W3CDTF">2019-01-29T22:25:46Z</dcterms:modified>
</cp:coreProperties>
</file>